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C:\Drive_D\ARCHIEF\Ecocostsvaluesite\www.ecocostsvalue.com\EVR\img\"/>
    </mc:Choice>
  </mc:AlternateContent>
  <xr:revisionPtr revIDLastSave="0" documentId="8_{FC486873-A05F-465F-B905-7393D0A8FB6D}" xr6:coauthVersionLast="47" xr6:coauthVersionMax="47" xr10:uidLastSave="{00000000-0000-0000-0000-000000000000}"/>
  <bookViews>
    <workbookView xWindow="-108" yWindow="-108" windowWidth="23256" windowHeight="12456" tabRatio="843" activeTab="1" xr2:uid="{00000000-000D-0000-FFFF-FFFF00000000}"/>
  </bookViews>
  <sheets>
    <sheet name="Introduction" sheetId="13" r:id="rId1"/>
    <sheet name="Idemat2025" sheetId="35" r:id="rId2"/>
    <sheet name="Idemat2025 midpoints" sheetId="34" r:id="rId3"/>
    <sheet name="process energy estimates " sheetId="25" r:id="rId4"/>
    <sheet name="EVR gate to gate" sheetId="20" r:id="rId5"/>
    <sheet name="EVR cradle to gate" sheetId="19" r:id="rId6"/>
  </sheets>
  <definedNames>
    <definedName nam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80" i="35" l="1"/>
  <c r="O381" i="35"/>
  <c r="O382" i="35"/>
  <c r="O383" i="35"/>
  <c r="O384" i="35"/>
  <c r="O385" i="35"/>
  <c r="O386" i="35"/>
  <c r="O387" i="35"/>
  <c r="O388" i="35"/>
  <c r="O389" i="35"/>
  <c r="O390" i="35"/>
  <c r="O391" i="35"/>
  <c r="O392" i="35"/>
  <c r="O393" i="35"/>
  <c r="O394" i="35"/>
  <c r="O395" i="35"/>
  <c r="O396" i="35"/>
  <c r="O397" i="35"/>
  <c r="O398" i="35"/>
  <c r="O399" i="35"/>
  <c r="O400" i="35"/>
  <c r="O401" i="35"/>
  <c r="O402" i="35"/>
  <c r="O403" i="35"/>
  <c r="O404" i="35"/>
  <c r="O405" i="35"/>
  <c r="O406" i="35"/>
  <c r="O407" i="35"/>
  <c r="O408" i="35"/>
  <c r="O409" i="35"/>
  <c r="O410" i="35"/>
  <c r="O411" i="35"/>
  <c r="O412" i="35"/>
  <c r="O379" i="35"/>
  <c r="H399" i="35"/>
  <c r="H400" i="35"/>
  <c r="H401" i="35"/>
  <c r="H402" i="35"/>
  <c r="H403" i="35"/>
  <c r="H404" i="35"/>
  <c r="H405" i="35"/>
  <c r="H406" i="35"/>
  <c r="H407" i="35"/>
  <c r="H408" i="35"/>
  <c r="H409" i="35"/>
  <c r="H410" i="35"/>
  <c r="H411" i="35"/>
  <c r="H412" i="35"/>
  <c r="H398" i="35"/>
  <c r="H397" i="35"/>
  <c r="H396" i="35"/>
  <c r="H395" i="35"/>
  <c r="H394" i="35"/>
  <c r="H393" i="35"/>
  <c r="H392" i="35"/>
  <c r="H391" i="35"/>
  <c r="H390" i="35"/>
  <c r="H389" i="35"/>
  <c r="H388" i="35"/>
  <c r="H387" i="35"/>
  <c r="H386" i="35"/>
  <c r="H385" i="35"/>
  <c r="H384" i="35"/>
  <c r="H383" i="35"/>
  <c r="H382" i="35"/>
  <c r="H381" i="35"/>
  <c r="H380" i="35"/>
  <c r="H379" i="35"/>
  <c r="O61" i="35"/>
  <c r="O62" i="35"/>
  <c r="H61" i="35"/>
  <c r="H62" i="35"/>
  <c r="H59" i="35"/>
  <c r="H60" i="35"/>
  <c r="AV62" i="34"/>
  <c r="AU62" i="34"/>
  <c r="AT62" i="34"/>
  <c r="AV61" i="34"/>
  <c r="AU61" i="34"/>
  <c r="AT61" i="34"/>
  <c r="AF62" i="34"/>
  <c r="AE62" i="34"/>
  <c r="AD62" i="34"/>
  <c r="AC62" i="34"/>
  <c r="AB62" i="34"/>
  <c r="AF61" i="34"/>
  <c r="AE61" i="34"/>
  <c r="AD61" i="34"/>
  <c r="AC61" i="34"/>
  <c r="AB61" i="34"/>
  <c r="Z62" i="34"/>
  <c r="Z61" i="34"/>
  <c r="F62" i="34"/>
  <c r="F61" i="34"/>
  <c r="C62" i="34"/>
  <c r="C61" i="34"/>
  <c r="J62" i="34"/>
  <c r="I62" i="34"/>
  <c r="H62" i="34"/>
  <c r="G62" i="34"/>
  <c r="J61" i="34"/>
  <c r="I61" i="34"/>
  <c r="H61" i="34"/>
  <c r="G61" i="34"/>
  <c r="AV381" i="34"/>
  <c r="AU381" i="34"/>
  <c r="AT381" i="34"/>
  <c r="AV380" i="34"/>
  <c r="AU380" i="34"/>
  <c r="AT380" i="34"/>
  <c r="AV379" i="34"/>
  <c r="AU379" i="34"/>
  <c r="AT379" i="34"/>
  <c r="AT382" i="34"/>
  <c r="AU382" i="34"/>
  <c r="AV382" i="34"/>
  <c r="AT383" i="34"/>
  <c r="AU383" i="34"/>
  <c r="AV383" i="34"/>
  <c r="AT384" i="34"/>
  <c r="AU384" i="34"/>
  <c r="AV384" i="34"/>
  <c r="AT385" i="34"/>
  <c r="AU385" i="34"/>
  <c r="AV385" i="34"/>
  <c r="AT386" i="34"/>
  <c r="AU386" i="34"/>
  <c r="AV386" i="34"/>
  <c r="AT388" i="34"/>
  <c r="AU388" i="34"/>
  <c r="AV388" i="34"/>
  <c r="AT389" i="34"/>
  <c r="AU389" i="34"/>
  <c r="AV389" i="34"/>
  <c r="AT390" i="34"/>
  <c r="AU390" i="34"/>
  <c r="AV390" i="34"/>
  <c r="AT393" i="34"/>
  <c r="AU393" i="34"/>
  <c r="AV393" i="34"/>
  <c r="AT394" i="34"/>
  <c r="AU394" i="34"/>
  <c r="AV394" i="34"/>
  <c r="AT395" i="34"/>
  <c r="AU395" i="34"/>
  <c r="AV395" i="34"/>
  <c r="AT396" i="34"/>
  <c r="AU396" i="34"/>
  <c r="AV396" i="34"/>
  <c r="AT397" i="34"/>
  <c r="AU397" i="34"/>
  <c r="AV397" i="34"/>
  <c r="AT399" i="34"/>
  <c r="AU399" i="34"/>
  <c r="AV399" i="34"/>
  <c r="AT400" i="34"/>
  <c r="AU400" i="34"/>
  <c r="AV400" i="34"/>
  <c r="AT401" i="34"/>
  <c r="AU401" i="34"/>
  <c r="AV401" i="34"/>
  <c r="AF404" i="34"/>
  <c r="AE404" i="34"/>
  <c r="AD404" i="34"/>
  <c r="AC404" i="34"/>
  <c r="AB404" i="34"/>
  <c r="AF403" i="34"/>
  <c r="AE403" i="34"/>
  <c r="AD403" i="34"/>
  <c r="AC403" i="34"/>
  <c r="AB403" i="34"/>
  <c r="AF402" i="34"/>
  <c r="AE402" i="34"/>
  <c r="AD402" i="34"/>
  <c r="AC402" i="34"/>
  <c r="AB402" i="34"/>
  <c r="AF398" i="34"/>
  <c r="AE398" i="34"/>
  <c r="AD398" i="34"/>
  <c r="AC398" i="34"/>
  <c r="AB398" i="34"/>
  <c r="AF392" i="34"/>
  <c r="AE392" i="34"/>
  <c r="AD392" i="34"/>
  <c r="AC392" i="34"/>
  <c r="AB392" i="34"/>
  <c r="AF391" i="34"/>
  <c r="AE391" i="34"/>
  <c r="AD391" i="34"/>
  <c r="AC391" i="34"/>
  <c r="AB391" i="34"/>
  <c r="AF387" i="34"/>
  <c r="AE387" i="34"/>
  <c r="AD387" i="34"/>
  <c r="AC387" i="34"/>
  <c r="AB387" i="34"/>
  <c r="AF381" i="34"/>
  <c r="AE381" i="34"/>
  <c r="AD381" i="34"/>
  <c r="AC381" i="34"/>
  <c r="AB381" i="34"/>
  <c r="AF380" i="34"/>
  <c r="AE380" i="34"/>
  <c r="AD380" i="34"/>
  <c r="AC380" i="34"/>
  <c r="AB380" i="34"/>
  <c r="AF379" i="34"/>
  <c r="AE379" i="34"/>
  <c r="AD379" i="34"/>
  <c r="AC379" i="34"/>
  <c r="AB379" i="34"/>
  <c r="Z404" i="34"/>
  <c r="Z403" i="34"/>
  <c r="Z402" i="34"/>
  <c r="Z398" i="34"/>
  <c r="Z392" i="34"/>
  <c r="Z391" i="34"/>
  <c r="Z387" i="34"/>
  <c r="Z381" i="34"/>
  <c r="Z380" i="34"/>
  <c r="Z379" i="34"/>
  <c r="J404" i="34"/>
  <c r="G404" i="34" s="1"/>
  <c r="I404" i="34"/>
  <c r="H404" i="34"/>
  <c r="J403" i="34"/>
  <c r="I403" i="34"/>
  <c r="H403" i="34"/>
  <c r="G403" i="34"/>
  <c r="J402" i="34"/>
  <c r="I402" i="34"/>
  <c r="G402" i="34" s="1"/>
  <c r="H402" i="34"/>
  <c r="J398" i="34"/>
  <c r="I398" i="34"/>
  <c r="H398" i="34"/>
  <c r="J392" i="34"/>
  <c r="I392" i="34"/>
  <c r="H392" i="34"/>
  <c r="J391" i="34"/>
  <c r="I391" i="34"/>
  <c r="H391" i="34"/>
  <c r="J387" i="34"/>
  <c r="I387" i="34"/>
  <c r="H387" i="34"/>
  <c r="J381" i="34"/>
  <c r="I381" i="34"/>
  <c r="H381" i="34"/>
  <c r="J380" i="34"/>
  <c r="I380" i="34"/>
  <c r="G380" i="34" s="1"/>
  <c r="H380" i="34"/>
  <c r="J379" i="34"/>
  <c r="I379" i="34"/>
  <c r="G379" i="34" s="1"/>
  <c r="H379" i="34"/>
  <c r="F404" i="34"/>
  <c r="F403" i="34"/>
  <c r="F402" i="34"/>
  <c r="F398" i="34"/>
  <c r="F392" i="34"/>
  <c r="F391" i="34"/>
  <c r="F387" i="34"/>
  <c r="F381" i="34"/>
  <c r="F380" i="34"/>
  <c r="F379" i="34"/>
  <c r="C404" i="34"/>
  <c r="C403" i="34"/>
  <c r="C402" i="34"/>
  <c r="C398" i="34"/>
  <c r="C392" i="34"/>
  <c r="C391" i="34"/>
  <c r="C387" i="34"/>
  <c r="C381" i="34"/>
  <c r="C380" i="34"/>
  <c r="C379" i="34"/>
  <c r="O2429" i="35"/>
  <c r="O2428" i="35"/>
  <c r="O2427" i="35"/>
  <c r="H2429" i="35"/>
  <c r="H2428" i="35"/>
  <c r="H2427" i="35"/>
  <c r="O2425" i="35"/>
  <c r="O2424" i="35"/>
  <c r="O2423" i="35"/>
  <c r="O2422" i="35"/>
  <c r="O2421" i="35"/>
  <c r="O2420" i="35"/>
  <c r="O2419" i="35"/>
  <c r="O2418" i="35"/>
  <c r="O2417" i="35"/>
  <c r="O2416" i="35"/>
  <c r="O2415" i="35"/>
  <c r="O2414" i="35"/>
  <c r="O2413" i="35"/>
  <c r="O2412" i="35"/>
  <c r="O2411" i="35"/>
  <c r="O2410" i="35"/>
  <c r="O2409" i="35"/>
  <c r="O2408" i="35"/>
  <c r="O2407" i="35"/>
  <c r="O2406" i="35"/>
  <c r="H2425" i="35"/>
  <c r="H2424" i="35"/>
  <c r="H2423" i="35"/>
  <c r="H2422" i="35"/>
  <c r="H2421" i="35"/>
  <c r="H2420" i="35"/>
  <c r="H2419" i="35"/>
  <c r="H2418" i="35"/>
  <c r="H2417" i="35"/>
  <c r="H2416" i="35"/>
  <c r="H2415" i="35"/>
  <c r="H2414" i="35"/>
  <c r="H2413" i="35"/>
  <c r="H2412" i="35"/>
  <c r="H2411" i="35"/>
  <c r="H2410" i="35"/>
  <c r="H2409" i="35"/>
  <c r="H2408" i="35"/>
  <c r="H2407" i="35"/>
  <c r="H2406" i="35"/>
  <c r="O2404" i="35"/>
  <c r="O2403" i="35"/>
  <c r="O2402" i="35"/>
  <c r="O2401" i="35"/>
  <c r="O2400" i="35"/>
  <c r="O2399" i="35"/>
  <c r="O2398" i="35"/>
  <c r="O2397" i="35"/>
  <c r="O2396" i="35"/>
  <c r="O2395" i="35"/>
  <c r="O2394" i="35"/>
  <c r="O2393" i="35"/>
  <c r="O2392" i="35"/>
  <c r="O2391" i="35"/>
  <c r="O2390" i="35"/>
  <c r="O2389" i="35"/>
  <c r="H2404" i="35"/>
  <c r="H2403" i="35"/>
  <c r="H2402" i="35"/>
  <c r="H2401" i="35"/>
  <c r="H2400" i="35"/>
  <c r="H2399" i="35"/>
  <c r="H2398" i="35"/>
  <c r="H2397" i="35"/>
  <c r="H2396" i="35"/>
  <c r="H2395" i="35"/>
  <c r="H2394" i="35"/>
  <c r="H2393" i="35"/>
  <c r="H2392" i="35"/>
  <c r="H2391" i="35"/>
  <c r="H2390" i="35"/>
  <c r="H2389" i="35"/>
  <c r="O2387" i="35"/>
  <c r="O2386" i="35"/>
  <c r="O2385" i="35"/>
  <c r="O2384" i="35"/>
  <c r="O2383" i="35"/>
  <c r="O2382" i="35"/>
  <c r="O2381" i="35"/>
  <c r="O2380" i="35"/>
  <c r="O2379" i="35"/>
  <c r="O2378" i="35"/>
  <c r="O2377" i="35"/>
  <c r="O2376" i="35"/>
  <c r="O2375" i="35"/>
  <c r="O2374" i="35"/>
  <c r="O2373" i="35"/>
  <c r="O2372" i="35"/>
  <c r="O2371" i="35"/>
  <c r="O2370" i="35"/>
  <c r="O2369" i="35"/>
  <c r="O2368" i="35"/>
  <c r="O2367" i="35"/>
  <c r="O2366" i="35"/>
  <c r="O2365" i="35"/>
  <c r="H2387" i="35"/>
  <c r="H2386" i="35"/>
  <c r="H2385" i="35"/>
  <c r="H2384" i="35"/>
  <c r="H2383" i="35"/>
  <c r="H2382" i="35"/>
  <c r="H2381" i="35"/>
  <c r="H2380" i="35"/>
  <c r="H2379" i="35"/>
  <c r="H2378" i="35"/>
  <c r="H2377" i="35"/>
  <c r="H2376" i="35"/>
  <c r="H2375" i="35"/>
  <c r="H2374" i="35"/>
  <c r="H2373" i="35"/>
  <c r="H2372" i="35"/>
  <c r="H2371" i="35"/>
  <c r="H2370" i="35"/>
  <c r="H2369" i="35"/>
  <c r="H2368" i="35"/>
  <c r="H2367" i="35"/>
  <c r="H2366" i="35"/>
  <c r="H2365" i="35"/>
  <c r="O2363" i="35"/>
  <c r="O2362" i="35"/>
  <c r="O2361" i="35"/>
  <c r="O2360" i="35"/>
  <c r="O2359" i="35"/>
  <c r="O2358" i="35"/>
  <c r="O2357" i="35"/>
  <c r="H2363" i="35"/>
  <c r="H2362" i="35"/>
  <c r="H2361" i="35"/>
  <c r="H2360" i="35"/>
  <c r="H2359" i="35"/>
  <c r="H2358" i="35"/>
  <c r="H2357" i="35"/>
  <c r="O2355" i="35"/>
  <c r="O2354" i="35"/>
  <c r="O2353" i="35"/>
  <c r="O2352" i="35"/>
  <c r="O2351" i="35"/>
  <c r="O2350" i="35"/>
  <c r="O2349" i="35"/>
  <c r="O2348" i="35"/>
  <c r="O2347" i="35"/>
  <c r="O2346" i="35"/>
  <c r="O2345" i="35"/>
  <c r="O2344" i="35"/>
  <c r="O2343" i="35"/>
  <c r="O2342" i="35"/>
  <c r="H2355" i="35"/>
  <c r="H2354" i="35"/>
  <c r="H2353" i="35"/>
  <c r="H2352" i="35"/>
  <c r="H2351" i="35"/>
  <c r="H2350" i="35"/>
  <c r="H2349" i="35"/>
  <c r="H2348" i="35"/>
  <c r="H2347" i="35"/>
  <c r="H2346" i="35"/>
  <c r="H2345" i="35"/>
  <c r="H2344" i="35"/>
  <c r="H2343" i="35"/>
  <c r="H2342" i="35"/>
  <c r="O2340" i="35"/>
  <c r="O2339" i="35"/>
  <c r="O2338" i="35"/>
  <c r="H2340" i="35"/>
  <c r="H2339" i="35"/>
  <c r="H2338" i="35"/>
  <c r="O2336" i="35"/>
  <c r="O2335" i="35"/>
  <c r="O2334" i="35"/>
  <c r="O2333" i="35"/>
  <c r="O2332" i="35"/>
  <c r="O2331" i="35"/>
  <c r="O2330" i="35"/>
  <c r="O2329" i="35"/>
  <c r="H2336" i="35"/>
  <c r="H2335" i="35"/>
  <c r="H2334" i="35"/>
  <c r="H2333" i="35"/>
  <c r="H2332" i="35"/>
  <c r="H2331" i="35"/>
  <c r="H2330" i="35"/>
  <c r="H2329" i="35"/>
  <c r="O2327" i="35"/>
  <c r="O2326" i="35"/>
  <c r="O2325" i="35"/>
  <c r="O2324" i="35"/>
  <c r="O2323" i="35"/>
  <c r="O2322" i="35"/>
  <c r="O2321" i="35"/>
  <c r="O2320" i="35"/>
  <c r="O2319" i="35"/>
  <c r="O2318" i="35"/>
  <c r="O2317" i="35"/>
  <c r="O2316" i="35"/>
  <c r="O2315" i="35"/>
  <c r="O2314" i="35"/>
  <c r="O2313" i="35"/>
  <c r="H2327" i="35"/>
  <c r="H2326" i="35"/>
  <c r="H2325" i="35"/>
  <c r="H2324" i="35"/>
  <c r="H2323" i="35"/>
  <c r="H2322" i="35"/>
  <c r="H2321" i="35"/>
  <c r="H2320" i="35"/>
  <c r="H2319" i="35"/>
  <c r="H2318" i="35"/>
  <c r="H2317" i="35"/>
  <c r="H2316" i="35"/>
  <c r="H2315" i="35"/>
  <c r="H2314" i="35"/>
  <c r="H2313" i="35"/>
  <c r="O2311" i="35"/>
  <c r="O2310" i="35"/>
  <c r="O2309" i="35"/>
  <c r="O2308" i="35"/>
  <c r="O2307" i="35"/>
  <c r="O2306" i="35"/>
  <c r="O2305" i="35"/>
  <c r="O2304" i="35"/>
  <c r="O2303" i="35"/>
  <c r="O2302" i="35"/>
  <c r="O2301" i="35"/>
  <c r="O2300" i="35"/>
  <c r="O2299" i="35"/>
  <c r="O2298" i="35"/>
  <c r="O2297" i="35"/>
  <c r="H2311" i="35"/>
  <c r="H2310" i="35"/>
  <c r="H2309" i="35"/>
  <c r="H2308" i="35"/>
  <c r="H2307" i="35"/>
  <c r="H2306" i="35"/>
  <c r="H2305" i="35"/>
  <c r="H2304" i="35"/>
  <c r="H2303" i="35"/>
  <c r="H2302" i="35"/>
  <c r="H2301" i="35"/>
  <c r="H2300" i="35"/>
  <c r="H2299" i="35"/>
  <c r="H2298" i="35"/>
  <c r="H2297" i="35"/>
  <c r="O2295" i="35"/>
  <c r="H2295" i="35"/>
  <c r="O2293" i="35"/>
  <c r="O2292" i="35"/>
  <c r="O2291" i="35"/>
  <c r="O2290" i="35"/>
  <c r="O2289" i="35"/>
  <c r="O2288" i="35"/>
  <c r="O2287" i="35"/>
  <c r="H2293" i="35"/>
  <c r="H2292" i="35"/>
  <c r="H2291" i="35"/>
  <c r="H2290" i="35"/>
  <c r="H2289" i="35"/>
  <c r="H2288" i="35"/>
  <c r="H2287" i="35"/>
  <c r="O2285" i="35"/>
  <c r="O2284" i="35"/>
  <c r="O2283" i="35"/>
  <c r="O2282" i="35"/>
  <c r="O2281" i="35"/>
  <c r="H2285" i="35"/>
  <c r="H2284" i="35"/>
  <c r="H2283" i="35"/>
  <c r="H2282" i="35"/>
  <c r="H2281" i="35"/>
  <c r="O2279" i="35"/>
  <c r="O2278" i="35"/>
  <c r="O2277" i="35"/>
  <c r="O2276" i="35"/>
  <c r="O2275" i="35"/>
  <c r="H2279" i="35"/>
  <c r="H2278" i="35"/>
  <c r="H2277" i="35"/>
  <c r="H2276" i="35"/>
  <c r="H2275" i="35"/>
  <c r="O2273" i="35"/>
  <c r="O2272" i="35"/>
  <c r="O2271" i="35"/>
  <c r="H2273" i="35"/>
  <c r="H2272" i="35"/>
  <c r="H2271" i="35"/>
  <c r="O2269" i="35"/>
  <c r="O2268" i="35"/>
  <c r="O2267" i="35"/>
  <c r="O2266" i="35"/>
  <c r="O2265" i="35"/>
  <c r="O2264" i="35"/>
  <c r="O2263" i="35"/>
  <c r="O2262" i="35"/>
  <c r="O2261" i="35"/>
  <c r="O2260" i="35"/>
  <c r="O2259" i="35"/>
  <c r="O2258" i="35"/>
  <c r="O2257" i="35"/>
  <c r="O2256" i="35"/>
  <c r="O2255" i="35"/>
  <c r="O2254" i="35"/>
  <c r="O2253" i="35"/>
  <c r="O2252" i="35"/>
  <c r="O2251" i="35"/>
  <c r="O2250" i="35"/>
  <c r="O2249" i="35"/>
  <c r="O2248" i="35"/>
  <c r="O2247" i="35"/>
  <c r="H2269" i="35"/>
  <c r="H2268" i="35"/>
  <c r="H2267" i="35"/>
  <c r="H2266" i="35"/>
  <c r="H2265" i="35"/>
  <c r="H2264" i="35"/>
  <c r="H2263" i="35"/>
  <c r="H2262" i="35"/>
  <c r="H2261" i="35"/>
  <c r="H2260" i="35"/>
  <c r="H2259" i="35"/>
  <c r="H2258" i="35"/>
  <c r="H2257" i="35"/>
  <c r="H2256" i="35"/>
  <c r="H2255" i="35"/>
  <c r="H2254" i="35"/>
  <c r="H2253" i="35"/>
  <c r="H2252" i="35"/>
  <c r="H2251" i="35"/>
  <c r="H2250" i="35"/>
  <c r="H2249" i="35"/>
  <c r="H2248" i="35"/>
  <c r="H2247" i="35"/>
  <c r="O2245" i="35"/>
  <c r="O2244" i="35"/>
  <c r="O2243" i="35"/>
  <c r="O2242" i="35"/>
  <c r="O2241" i="35"/>
  <c r="O2240" i="35"/>
  <c r="O2239" i="35"/>
  <c r="H2245" i="35"/>
  <c r="H2244" i="35"/>
  <c r="H2243" i="35"/>
  <c r="H2242" i="35"/>
  <c r="H2241" i="35"/>
  <c r="H2240" i="35"/>
  <c r="H2239" i="35"/>
  <c r="O2237" i="35"/>
  <c r="O2236" i="35"/>
  <c r="O2235" i="35"/>
  <c r="O2234" i="35"/>
  <c r="O2233" i="35"/>
  <c r="O2232" i="35"/>
  <c r="O2231" i="35"/>
  <c r="O2230" i="35"/>
  <c r="O2229" i="35"/>
  <c r="O2228" i="35"/>
  <c r="H2237" i="35"/>
  <c r="H2236" i="35"/>
  <c r="H2235" i="35"/>
  <c r="H2234" i="35"/>
  <c r="H2233" i="35"/>
  <c r="H2232" i="35"/>
  <c r="H2231" i="35"/>
  <c r="H2230" i="35"/>
  <c r="H2229" i="35"/>
  <c r="H2228" i="35"/>
  <c r="O2226" i="35"/>
  <c r="O2225" i="35"/>
  <c r="O2224" i="35"/>
  <c r="O2223" i="35"/>
  <c r="O2222" i="35"/>
  <c r="O2221" i="35"/>
  <c r="O2220" i="35"/>
  <c r="O2219" i="35"/>
  <c r="O2218" i="35"/>
  <c r="O2217" i="35"/>
  <c r="O2216" i="35"/>
  <c r="O2215" i="35"/>
  <c r="O2214" i="35"/>
  <c r="O2213" i="35"/>
  <c r="O2212" i="35"/>
  <c r="O2211" i="35"/>
  <c r="O2210" i="35"/>
  <c r="O2209" i="35"/>
  <c r="O2208" i="35"/>
  <c r="O2207" i="35"/>
  <c r="O2206" i="35"/>
  <c r="O2205" i="35"/>
  <c r="O2204" i="35"/>
  <c r="O2203" i="35"/>
  <c r="H2226" i="35"/>
  <c r="H2225" i="35"/>
  <c r="H2224" i="35"/>
  <c r="H2223" i="35"/>
  <c r="H2222" i="35"/>
  <c r="H2221" i="35"/>
  <c r="H2220" i="35"/>
  <c r="H2219" i="35"/>
  <c r="H2218" i="35"/>
  <c r="H2217" i="35"/>
  <c r="H2216" i="35"/>
  <c r="H2215" i="35"/>
  <c r="H2214" i="35"/>
  <c r="H2213" i="35"/>
  <c r="H2212" i="35"/>
  <c r="H2211" i="35"/>
  <c r="H2210" i="35"/>
  <c r="H2209" i="35"/>
  <c r="H2208" i="35"/>
  <c r="H2207" i="35"/>
  <c r="H2206" i="35"/>
  <c r="H2205" i="35"/>
  <c r="H2204" i="35"/>
  <c r="H2203" i="35"/>
  <c r="O2201" i="35"/>
  <c r="H2201" i="35"/>
  <c r="H2199" i="35"/>
  <c r="H2198" i="35"/>
  <c r="O2199" i="35"/>
  <c r="O2198" i="35"/>
  <c r="H2196" i="35"/>
  <c r="H2195" i="35"/>
  <c r="H2194" i="35"/>
  <c r="H2193" i="35"/>
  <c r="H2192" i="35"/>
  <c r="H2191" i="35"/>
  <c r="H2190" i="35"/>
  <c r="H2189" i="35"/>
  <c r="H2188" i="35"/>
  <c r="H2187" i="35"/>
  <c r="O2196" i="35"/>
  <c r="O2195" i="35"/>
  <c r="O2194" i="35"/>
  <c r="O2193" i="35"/>
  <c r="O2192" i="35"/>
  <c r="O2191" i="35"/>
  <c r="O2190" i="35"/>
  <c r="O2189" i="35"/>
  <c r="O2188" i="35"/>
  <c r="O2187" i="35"/>
  <c r="H2185" i="35"/>
  <c r="H2184" i="35"/>
  <c r="H2183" i="35"/>
  <c r="H2182" i="35"/>
  <c r="H2181" i="35"/>
  <c r="O2185" i="35"/>
  <c r="O2184" i="35"/>
  <c r="O2183" i="35"/>
  <c r="O2182" i="35"/>
  <c r="O2181" i="35"/>
  <c r="H2179" i="35"/>
  <c r="H2178" i="35"/>
  <c r="O2179" i="35"/>
  <c r="O2178" i="35"/>
  <c r="O2175" i="35"/>
  <c r="O2174" i="35"/>
  <c r="O2173" i="35"/>
  <c r="O2172" i="35"/>
  <c r="O2171" i="35"/>
  <c r="O2170" i="35"/>
  <c r="O2169" i="35"/>
  <c r="O2168" i="35"/>
  <c r="O2167" i="35"/>
  <c r="O2165" i="35"/>
  <c r="O2164" i="35"/>
  <c r="O2163" i="35"/>
  <c r="O2162" i="35"/>
  <c r="O2161" i="35"/>
  <c r="O2160" i="35"/>
  <c r="O2159" i="35"/>
  <c r="O2158" i="35"/>
  <c r="O2156" i="35"/>
  <c r="O2155" i="35"/>
  <c r="O2154" i="35"/>
  <c r="O2153" i="35"/>
  <c r="O2152" i="35"/>
  <c r="O2151" i="35"/>
  <c r="O2150" i="35"/>
  <c r="O2149" i="35"/>
  <c r="O2148" i="35"/>
  <c r="O2147" i="35"/>
  <c r="O2144" i="35"/>
  <c r="O2143" i="35"/>
  <c r="O2142" i="35"/>
  <c r="O2141" i="35"/>
  <c r="O2140" i="35"/>
  <c r="O2139" i="35"/>
  <c r="O2138" i="35"/>
  <c r="O2137" i="35"/>
  <c r="O2136" i="35"/>
  <c r="O2135" i="35"/>
  <c r="O2134" i="35"/>
  <c r="O2133" i="35"/>
  <c r="O2132" i="35"/>
  <c r="O2131" i="35"/>
  <c r="O2130" i="35"/>
  <c r="O2129" i="35"/>
  <c r="O2128" i="35"/>
  <c r="O2127" i="35"/>
  <c r="O2126" i="35"/>
  <c r="O2125" i="35"/>
  <c r="O2124" i="35"/>
  <c r="O2123" i="35"/>
  <c r="O2122" i="35"/>
  <c r="O2121" i="35"/>
  <c r="O2120" i="35"/>
  <c r="O2119" i="35"/>
  <c r="O2118" i="35"/>
  <c r="O2117" i="35"/>
  <c r="O2114" i="35"/>
  <c r="O2113" i="35"/>
  <c r="O2112" i="35"/>
  <c r="O2111" i="35"/>
  <c r="O2110" i="35"/>
  <c r="O2109" i="35"/>
  <c r="O2108" i="35"/>
  <c r="O2107" i="35"/>
  <c r="O2106" i="35"/>
  <c r="O2105" i="35"/>
  <c r="O2104" i="35"/>
  <c r="O2103" i="35"/>
  <c r="O2102" i="35"/>
  <c r="O2101" i="35"/>
  <c r="O2098" i="35"/>
  <c r="O2097" i="35"/>
  <c r="O2096" i="35"/>
  <c r="O2095" i="35"/>
  <c r="O2094" i="35"/>
  <c r="O2093" i="35"/>
  <c r="O2092" i="35"/>
  <c r="O2091" i="35"/>
  <c r="O2090" i="35"/>
  <c r="O2089" i="35"/>
  <c r="O2088" i="35"/>
  <c r="O2087" i="35"/>
  <c r="O2084" i="35"/>
  <c r="O2083" i="35"/>
  <c r="O2082" i="35"/>
  <c r="O2080" i="35"/>
  <c r="O2079" i="35"/>
  <c r="O2078" i="35"/>
  <c r="O2077" i="35"/>
  <c r="O2076" i="35"/>
  <c r="O2075" i="35"/>
  <c r="O2074" i="35"/>
  <c r="O2073" i="35"/>
  <c r="O2072" i="35"/>
  <c r="O2071" i="35"/>
  <c r="O2070" i="35"/>
  <c r="O2069" i="35"/>
  <c r="O2068" i="35"/>
  <c r="O2067" i="35"/>
  <c r="O2066" i="35"/>
  <c r="O2065" i="35"/>
  <c r="O2064" i="35"/>
  <c r="O2063" i="35"/>
  <c r="O2062" i="35"/>
  <c r="O2061" i="35"/>
  <c r="O2060" i="35"/>
  <c r="O2059" i="35"/>
  <c r="O2058" i="35"/>
  <c r="O2057" i="35"/>
  <c r="O2056" i="35"/>
  <c r="O2055" i="35"/>
  <c r="O2054" i="35"/>
  <c r="O2053" i="35"/>
  <c r="O2052" i="35"/>
  <c r="O2051" i="35"/>
  <c r="O2050" i="35"/>
  <c r="O2049" i="35"/>
  <c r="O2048" i="35"/>
  <c r="O2047" i="35"/>
  <c r="O2046" i="35"/>
  <c r="O2045" i="35"/>
  <c r="O2044" i="35"/>
  <c r="O2043" i="35"/>
  <c r="O2042" i="35"/>
  <c r="O2041" i="35"/>
  <c r="O2040" i="35"/>
  <c r="O2039" i="35"/>
  <c r="O2038" i="35"/>
  <c r="O2037" i="35"/>
  <c r="O2036" i="35"/>
  <c r="O2035" i="35"/>
  <c r="O2034" i="35"/>
  <c r="O2033" i="35"/>
  <c r="O2032" i="35"/>
  <c r="O2031" i="35"/>
  <c r="O2030" i="35"/>
  <c r="O2029" i="35"/>
  <c r="O2028" i="35"/>
  <c r="O2027" i="35"/>
  <c r="O2026" i="35"/>
  <c r="O2025" i="35"/>
  <c r="O2024" i="35"/>
  <c r="O2023" i="35"/>
  <c r="O2022" i="35"/>
  <c r="O2021" i="35"/>
  <c r="O2020" i="35"/>
  <c r="O2019" i="35"/>
  <c r="O2018" i="35"/>
  <c r="O2017" i="35"/>
  <c r="O2014" i="35"/>
  <c r="O2013" i="35"/>
  <c r="O2012" i="35"/>
  <c r="O2011" i="35"/>
  <c r="O2010" i="35"/>
  <c r="O2009" i="35"/>
  <c r="O2008" i="35"/>
  <c r="O2007" i="35"/>
  <c r="O2006" i="35"/>
  <c r="O2005" i="35"/>
  <c r="O2004" i="35"/>
  <c r="O2003" i="35"/>
  <c r="O2002" i="35"/>
  <c r="O2001" i="35"/>
  <c r="O2000" i="35"/>
  <c r="O1999" i="35"/>
  <c r="O1998" i="35"/>
  <c r="O1997" i="35"/>
  <c r="O1996" i="35"/>
  <c r="O1995" i="35"/>
  <c r="O1994" i="35"/>
  <c r="O1993" i="35"/>
  <c r="O1992" i="35"/>
  <c r="O1991" i="35"/>
  <c r="O1990" i="35"/>
  <c r="O1989" i="35"/>
  <c r="O1988" i="35"/>
  <c r="O1987" i="35"/>
  <c r="O1986" i="35"/>
  <c r="O1985" i="35"/>
  <c r="O1984" i="35"/>
  <c r="O1983" i="35"/>
  <c r="O1982" i="35"/>
  <c r="O1981" i="35"/>
  <c r="O1980" i="35"/>
  <c r="O1979" i="35"/>
  <c r="O1978" i="35"/>
  <c r="O1977" i="35"/>
  <c r="O1976" i="35"/>
  <c r="O1975" i="35"/>
  <c r="O1974" i="35"/>
  <c r="O1973" i="35"/>
  <c r="O1972" i="35"/>
  <c r="O1971" i="35"/>
  <c r="O1970" i="35"/>
  <c r="O1969" i="35"/>
  <c r="O1968" i="35"/>
  <c r="O1967" i="35"/>
  <c r="O1966" i="35"/>
  <c r="O1965" i="35"/>
  <c r="O1964" i="35"/>
  <c r="O1963" i="35"/>
  <c r="O1962" i="35"/>
  <c r="O1961" i="35"/>
  <c r="O1960" i="35"/>
  <c r="O1959" i="35"/>
  <c r="O1958" i="35"/>
  <c r="O1957" i="35"/>
  <c r="O1956" i="35"/>
  <c r="O1955" i="35"/>
  <c r="O1954" i="35"/>
  <c r="O1953" i="35"/>
  <c r="O1952" i="35"/>
  <c r="O1951" i="35"/>
  <c r="O1950" i="35"/>
  <c r="O1949" i="35"/>
  <c r="O1948" i="35"/>
  <c r="O1947" i="35"/>
  <c r="O1946" i="35"/>
  <c r="O1945" i="35"/>
  <c r="O1944" i="35"/>
  <c r="O1943" i="35"/>
  <c r="O1942" i="35"/>
  <c r="O1941" i="35"/>
  <c r="O1940" i="35"/>
  <c r="O1939" i="35"/>
  <c r="O1938" i="35"/>
  <c r="O1937" i="35"/>
  <c r="O1934" i="35"/>
  <c r="O1933" i="35"/>
  <c r="O1932" i="35"/>
  <c r="O1931" i="35"/>
  <c r="O1930" i="35"/>
  <c r="O1929" i="35"/>
  <c r="O1928" i="35"/>
  <c r="O1925" i="35"/>
  <c r="O1924" i="35"/>
  <c r="O1923" i="35"/>
  <c r="O1922" i="35"/>
  <c r="O1921" i="35"/>
  <c r="O1920" i="35"/>
  <c r="O1919" i="35"/>
  <c r="O1918" i="35"/>
  <c r="O1917" i="35"/>
  <c r="O1916" i="35"/>
  <c r="O1915" i="35"/>
  <c r="O1914" i="35"/>
  <c r="O1913" i="35"/>
  <c r="O1912" i="35"/>
  <c r="O1911" i="35"/>
  <c r="O1910" i="35"/>
  <c r="O1909" i="35"/>
  <c r="O1908" i="35"/>
  <c r="O1907" i="35"/>
  <c r="O1906" i="35"/>
  <c r="O1905" i="35"/>
  <c r="O1904" i="35"/>
  <c r="O1903" i="35"/>
  <c r="O1902" i="35"/>
  <c r="O1901" i="35"/>
  <c r="O1900" i="35"/>
  <c r="O1899" i="35"/>
  <c r="O1898" i="35"/>
  <c r="O1897" i="35"/>
  <c r="O1896" i="35"/>
  <c r="O1895" i="35"/>
  <c r="O1894" i="35"/>
  <c r="O1893" i="35"/>
  <c r="O1892" i="35"/>
  <c r="O1891" i="35"/>
  <c r="O1890" i="35"/>
  <c r="O1889" i="35"/>
  <c r="O1888" i="35"/>
  <c r="O1887" i="35"/>
  <c r="O1886" i="35"/>
  <c r="O1885" i="35"/>
  <c r="O1884" i="35"/>
  <c r="O1883" i="35"/>
  <c r="O1882" i="35"/>
  <c r="O1881" i="35"/>
  <c r="O1880" i="35"/>
  <c r="O1879" i="35"/>
  <c r="O1878" i="35"/>
  <c r="O1877" i="35"/>
  <c r="O1876" i="35"/>
  <c r="O1875" i="35"/>
  <c r="O1874" i="35"/>
  <c r="O1873" i="35"/>
  <c r="O1872" i="35"/>
  <c r="O1871" i="35"/>
  <c r="O1870" i="35"/>
  <c r="O1869" i="35"/>
  <c r="O1868" i="35"/>
  <c r="O1867" i="35"/>
  <c r="O1866" i="35"/>
  <c r="O1865" i="35"/>
  <c r="O1864" i="35"/>
  <c r="O1863" i="35"/>
  <c r="O1862" i="35"/>
  <c r="O1861" i="35"/>
  <c r="O1860" i="35"/>
  <c r="O1859" i="35"/>
  <c r="O1858" i="35"/>
  <c r="O1857" i="35"/>
  <c r="O1856" i="35"/>
  <c r="O1855" i="35"/>
  <c r="O1854" i="35"/>
  <c r="O1853" i="35"/>
  <c r="O1850" i="35"/>
  <c r="O1849" i="35"/>
  <c r="O1848" i="35"/>
  <c r="O1847" i="35"/>
  <c r="O1845" i="35"/>
  <c r="O1844" i="35"/>
  <c r="O1843" i="35"/>
  <c r="O1842" i="35"/>
  <c r="O1841" i="35"/>
  <c r="O1840" i="35"/>
  <c r="O1839" i="35"/>
  <c r="O1838" i="35"/>
  <c r="O1837" i="35"/>
  <c r="O1835" i="35"/>
  <c r="O1834" i="35"/>
  <c r="O1833" i="35"/>
  <c r="O1832" i="35"/>
  <c r="O1831" i="35"/>
  <c r="O1830" i="35"/>
  <c r="O1829" i="35"/>
  <c r="O1828" i="35"/>
  <c r="O1827" i="35"/>
  <c r="O1826" i="35"/>
  <c r="O1825" i="35"/>
  <c r="O1824" i="35"/>
  <c r="O1823" i="35"/>
  <c r="O1822" i="35"/>
  <c r="O1820" i="35"/>
  <c r="O1819" i="35"/>
  <c r="O1818" i="35"/>
  <c r="O1817" i="35"/>
  <c r="O1816" i="35"/>
  <c r="O1815" i="35"/>
  <c r="O1814" i="35"/>
  <c r="O1813" i="35"/>
  <c r="O1812" i="35"/>
  <c r="O1811" i="35"/>
  <c r="O1810" i="35"/>
  <c r="O1809" i="35"/>
  <c r="O1808" i="35"/>
  <c r="O1807" i="35"/>
  <c r="O1806" i="35"/>
  <c r="O1805" i="35"/>
  <c r="O1804" i="35"/>
  <c r="O1803" i="35"/>
  <c r="O1802" i="35"/>
  <c r="O1801" i="35"/>
  <c r="O1800" i="35"/>
  <c r="O1799" i="35"/>
  <c r="O1798" i="35"/>
  <c r="O1797" i="35"/>
  <c r="O1796" i="35"/>
  <c r="O1795" i="35"/>
  <c r="O1794" i="35"/>
  <c r="O1793" i="35"/>
  <c r="O1792" i="35"/>
  <c r="O1791" i="35"/>
  <c r="O1790" i="35"/>
  <c r="O1789" i="35"/>
  <c r="O1788" i="35"/>
  <c r="O1787" i="35"/>
  <c r="O1785" i="35"/>
  <c r="O1784" i="35"/>
  <c r="O1783" i="35"/>
  <c r="O1782" i="35"/>
  <c r="O1780" i="35"/>
  <c r="O1779" i="35"/>
  <c r="O1778" i="35"/>
  <c r="O1777" i="35"/>
  <c r="O1776" i="35"/>
  <c r="O1775" i="35"/>
  <c r="O1774" i="35"/>
  <c r="O1773" i="35"/>
  <c r="O1772" i="35"/>
  <c r="O1771" i="35"/>
  <c r="O1769" i="35"/>
  <c r="O1768" i="35"/>
  <c r="O1767" i="35"/>
  <c r="O1765" i="35"/>
  <c r="O1764" i="35"/>
  <c r="O1763" i="35"/>
  <c r="O1762" i="35"/>
  <c r="O1737" i="35"/>
  <c r="O1736" i="35"/>
  <c r="O1735" i="35"/>
  <c r="O1734" i="35"/>
  <c r="O1733" i="35"/>
  <c r="O1732" i="35"/>
  <c r="O1731" i="35"/>
  <c r="O1730" i="35"/>
  <c r="O1729" i="35"/>
  <c r="O1728" i="35"/>
  <c r="O1727" i="35"/>
  <c r="O1726" i="35"/>
  <c r="O1725" i="35"/>
  <c r="O1724" i="35"/>
  <c r="O1723" i="35"/>
  <c r="O1722" i="35"/>
  <c r="O1721" i="35"/>
  <c r="O1720" i="35"/>
  <c r="O1719" i="35"/>
  <c r="O1718" i="35"/>
  <c r="O1717" i="35"/>
  <c r="O1716" i="35"/>
  <c r="O1715" i="35"/>
  <c r="O1714" i="35"/>
  <c r="O1750" i="35"/>
  <c r="O1749" i="35"/>
  <c r="O1748" i="35"/>
  <c r="O1747" i="35"/>
  <c r="O1746" i="35"/>
  <c r="O1745" i="35"/>
  <c r="O1744" i="35"/>
  <c r="O1743" i="35"/>
  <c r="O1742" i="35"/>
  <c r="O1741" i="35"/>
  <c r="O1740" i="35"/>
  <c r="O1739" i="35"/>
  <c r="O1738" i="35"/>
  <c r="O1759" i="35"/>
  <c r="O1758" i="35"/>
  <c r="O1757" i="35"/>
  <c r="O1756" i="35"/>
  <c r="O1755" i="35"/>
  <c r="O1754" i="35"/>
  <c r="O1753" i="35"/>
  <c r="O1752" i="35"/>
  <c r="O1712" i="35"/>
  <c r="O1711" i="35"/>
  <c r="O1710" i="35"/>
  <c r="O1708" i="35"/>
  <c r="O1707" i="35"/>
  <c r="O1705" i="35"/>
  <c r="O1704" i="35"/>
  <c r="O1703" i="35"/>
  <c r="O1702" i="35"/>
  <c r="O1701" i="35"/>
  <c r="O1700" i="35"/>
  <c r="O1697" i="35"/>
  <c r="O1696" i="35"/>
  <c r="O1695" i="35"/>
  <c r="O1694" i="35"/>
  <c r="O1693" i="35"/>
  <c r="O1692" i="35"/>
  <c r="O1691" i="35"/>
  <c r="O1688" i="35"/>
  <c r="O1687" i="35"/>
  <c r="O1686" i="35"/>
  <c r="O1685" i="35"/>
  <c r="O1684" i="35"/>
  <c r="O1683" i="35"/>
  <c r="O1682" i="35"/>
  <c r="O1681" i="35"/>
  <c r="O1680" i="35"/>
  <c r="O1679" i="35"/>
  <c r="O1678" i="35"/>
  <c r="O1677" i="35"/>
  <c r="O1676" i="35"/>
  <c r="O1675" i="35"/>
  <c r="O1674" i="35"/>
  <c r="O1673" i="35"/>
  <c r="O1672" i="35"/>
  <c r="O1671" i="35"/>
  <c r="O1670" i="35"/>
  <c r="O1669" i="35"/>
  <c r="O1668" i="35"/>
  <c r="O1667" i="35"/>
  <c r="O1666" i="35"/>
  <c r="O1665" i="35"/>
  <c r="O1664" i="35"/>
  <c r="O1663" i="35"/>
  <c r="O1662" i="35"/>
  <c r="O1661" i="35"/>
  <c r="O1660" i="35"/>
  <c r="O1659" i="35"/>
  <c r="O1658" i="35"/>
  <c r="O1657" i="35"/>
  <c r="O1656" i="35"/>
  <c r="O1655" i="35"/>
  <c r="O1654" i="35"/>
  <c r="O1653" i="35"/>
  <c r="O1652" i="35"/>
  <c r="O1651" i="35"/>
  <c r="O1650" i="35"/>
  <c r="O1649" i="35"/>
  <c r="O1648" i="35"/>
  <c r="O1647" i="35"/>
  <c r="O1646" i="35"/>
  <c r="O1645" i="35"/>
  <c r="O1644" i="35"/>
  <c r="O1643" i="35"/>
  <c r="O1642" i="35"/>
  <c r="O1641" i="35"/>
  <c r="O1640" i="35"/>
  <c r="O1639" i="35"/>
  <c r="O1638" i="35"/>
  <c r="O1637" i="35"/>
  <c r="O1636" i="35"/>
  <c r="O1635" i="35"/>
  <c r="O1634" i="35"/>
  <c r="O1633" i="35"/>
  <c r="O1632" i="35"/>
  <c r="O1631" i="35"/>
  <c r="O1630" i="35"/>
  <c r="O1629" i="35"/>
  <c r="O1628" i="35"/>
  <c r="O1627" i="35"/>
  <c r="O1626" i="35"/>
  <c r="O1625" i="35"/>
  <c r="O1624" i="35"/>
  <c r="O1623" i="35"/>
  <c r="O1622" i="35"/>
  <c r="O1621" i="35"/>
  <c r="O1620" i="35"/>
  <c r="O1619" i="35"/>
  <c r="O1618" i="35"/>
  <c r="O1617" i="35"/>
  <c r="O1616" i="35"/>
  <c r="O1615" i="35"/>
  <c r="O1614" i="35"/>
  <c r="O1613" i="35"/>
  <c r="O1612" i="35"/>
  <c r="O1611" i="35"/>
  <c r="O1610" i="35"/>
  <c r="O1609" i="35"/>
  <c r="O1608" i="35"/>
  <c r="O1607" i="35"/>
  <c r="O1606" i="35"/>
  <c r="O1605" i="35"/>
  <c r="O1604" i="35"/>
  <c r="O1603" i="35"/>
  <c r="O1602" i="35"/>
  <c r="O1601" i="35"/>
  <c r="O1600" i="35"/>
  <c r="O1599" i="35"/>
  <c r="O1598" i="35"/>
  <c r="O1597" i="35"/>
  <c r="O1596" i="35"/>
  <c r="O1595" i="35"/>
  <c r="O1594" i="35"/>
  <c r="O1593" i="35"/>
  <c r="O1592" i="35"/>
  <c r="O1591" i="35"/>
  <c r="O1590" i="35"/>
  <c r="O1589" i="35"/>
  <c r="O1588" i="35"/>
  <c r="O1587" i="35"/>
  <c r="O1586" i="35"/>
  <c r="O1585" i="35"/>
  <c r="O1584" i="35"/>
  <c r="O1583" i="35"/>
  <c r="O1582" i="35"/>
  <c r="O1581" i="35"/>
  <c r="O1580" i="35"/>
  <c r="O1579" i="35"/>
  <c r="O1578" i="35"/>
  <c r="O1577" i="35"/>
  <c r="O1576" i="35"/>
  <c r="O1575" i="35"/>
  <c r="O1574" i="35"/>
  <c r="O1573" i="35"/>
  <c r="O1572" i="35"/>
  <c r="O1571" i="35"/>
  <c r="O1570" i="35"/>
  <c r="O1569" i="35"/>
  <c r="O1568" i="35"/>
  <c r="O1567" i="35"/>
  <c r="O1566" i="35"/>
  <c r="O1565" i="35"/>
  <c r="O1564" i="35"/>
  <c r="O1563" i="35"/>
  <c r="O1562" i="35"/>
  <c r="O1561" i="35"/>
  <c r="O1560" i="35"/>
  <c r="O1559" i="35"/>
  <c r="O1558" i="35"/>
  <c r="O1557" i="35"/>
  <c r="O1556" i="35"/>
  <c r="O1555" i="35"/>
  <c r="O1554" i="35"/>
  <c r="O1553" i="35"/>
  <c r="O1552" i="35"/>
  <c r="O1551" i="35"/>
  <c r="O1550" i="35"/>
  <c r="O1549" i="35"/>
  <c r="O1548" i="35"/>
  <c r="O1547" i="35"/>
  <c r="O1546" i="35"/>
  <c r="O1545" i="35"/>
  <c r="O1544" i="35"/>
  <c r="O1543" i="35"/>
  <c r="O1542" i="35"/>
  <c r="O1541" i="35"/>
  <c r="O1540" i="35"/>
  <c r="O1539" i="35"/>
  <c r="O1538" i="35"/>
  <c r="O1537" i="35"/>
  <c r="O1536" i="35"/>
  <c r="O1535" i="35"/>
  <c r="O1534" i="35"/>
  <c r="O1533" i="35"/>
  <c r="O1532" i="35"/>
  <c r="O1531" i="35"/>
  <c r="O1530" i="35"/>
  <c r="O1529" i="35"/>
  <c r="O1528" i="35"/>
  <c r="O1527" i="35"/>
  <c r="O1526" i="35"/>
  <c r="O1525" i="35"/>
  <c r="O1524" i="35"/>
  <c r="O1523" i="35"/>
  <c r="O1522" i="35"/>
  <c r="O1521" i="35"/>
  <c r="O1520" i="35"/>
  <c r="O1519" i="35"/>
  <c r="O1518" i="35"/>
  <c r="O1517" i="35"/>
  <c r="O1516" i="35"/>
  <c r="O1515" i="35"/>
  <c r="O1514" i="35"/>
  <c r="O1513" i="35"/>
  <c r="O1512" i="35"/>
  <c r="O1511" i="35"/>
  <c r="O1510" i="35"/>
  <c r="O1509" i="35"/>
  <c r="O1508" i="35"/>
  <c r="O1507" i="35"/>
  <c r="O1506" i="35"/>
  <c r="O1505" i="35"/>
  <c r="O1504" i="35"/>
  <c r="O1503" i="35"/>
  <c r="O1502" i="35"/>
  <c r="O1501" i="35"/>
  <c r="O1500" i="35"/>
  <c r="O1499" i="35"/>
  <c r="O1498" i="35"/>
  <c r="O1497" i="35"/>
  <c r="O1496" i="35"/>
  <c r="O1495" i="35"/>
  <c r="O1494" i="35"/>
  <c r="O1493" i="35"/>
  <c r="O1492" i="35"/>
  <c r="O1491" i="35"/>
  <c r="O1490" i="35"/>
  <c r="O1489" i="35"/>
  <c r="O1488" i="35"/>
  <c r="O1487" i="35"/>
  <c r="O1486" i="35"/>
  <c r="O1485" i="35"/>
  <c r="O1484" i="35"/>
  <c r="O1483" i="35"/>
  <c r="O1482" i="35"/>
  <c r="O1481" i="35"/>
  <c r="O1480" i="35"/>
  <c r="O1479" i="35"/>
  <c r="O1478" i="35"/>
  <c r="O1477" i="35"/>
  <c r="O1476" i="35"/>
  <c r="O1475" i="35"/>
  <c r="O1474" i="35"/>
  <c r="O1473" i="35"/>
  <c r="O1472" i="35"/>
  <c r="O1471" i="35"/>
  <c r="O1470" i="35"/>
  <c r="O1469" i="35"/>
  <c r="O1468" i="35"/>
  <c r="O1467" i="35"/>
  <c r="O1466" i="35"/>
  <c r="O1465" i="35"/>
  <c r="O1464" i="35"/>
  <c r="O1463" i="35"/>
  <c r="O1462" i="35"/>
  <c r="O1461" i="35"/>
  <c r="O1460" i="35"/>
  <c r="O1459" i="35"/>
  <c r="O1458" i="35"/>
  <c r="O1457" i="35"/>
  <c r="O1456" i="35"/>
  <c r="O1455" i="35"/>
  <c r="O1454" i="35"/>
  <c r="O1453" i="35"/>
  <c r="O1452" i="35"/>
  <c r="O1451" i="35"/>
  <c r="O1450" i="35"/>
  <c r="O1449" i="35"/>
  <c r="O1448" i="35"/>
  <c r="O1447" i="35"/>
  <c r="O1446" i="35"/>
  <c r="O1445" i="35"/>
  <c r="O1444" i="35"/>
  <c r="O1443" i="35"/>
  <c r="O1442" i="35"/>
  <c r="O1441" i="35"/>
  <c r="O1440" i="35"/>
  <c r="O1439" i="35"/>
  <c r="O1438" i="35"/>
  <c r="O1437" i="35"/>
  <c r="O1436" i="35"/>
  <c r="O1435" i="35"/>
  <c r="O1434" i="35"/>
  <c r="O1433" i="35"/>
  <c r="O1432" i="35"/>
  <c r="O1431" i="35"/>
  <c r="O1430" i="35"/>
  <c r="O1429" i="35"/>
  <c r="O1428" i="35"/>
  <c r="O1427" i="35"/>
  <c r="O1426" i="35"/>
  <c r="O1425" i="35"/>
  <c r="O1424" i="35"/>
  <c r="O1423" i="35"/>
  <c r="O1422" i="35"/>
  <c r="O1421" i="35"/>
  <c r="O1420" i="35"/>
  <c r="O1419" i="35"/>
  <c r="O1418" i="35"/>
  <c r="O1417" i="35"/>
  <c r="O1416" i="35"/>
  <c r="O1415" i="35"/>
  <c r="O1414" i="35"/>
  <c r="O1413" i="35"/>
  <c r="O1412" i="35"/>
  <c r="O1411" i="35"/>
  <c r="O1410" i="35"/>
  <c r="O1409" i="35"/>
  <c r="O1408" i="35"/>
  <c r="O1407" i="35"/>
  <c r="O1406" i="35"/>
  <c r="O1405" i="35"/>
  <c r="O1404" i="35"/>
  <c r="O1403" i="35"/>
  <c r="O1402" i="35"/>
  <c r="O1401" i="35"/>
  <c r="O1400" i="35"/>
  <c r="O1399" i="35"/>
  <c r="O1398" i="35"/>
  <c r="O1397" i="35"/>
  <c r="O1396" i="35"/>
  <c r="O1395" i="35"/>
  <c r="O1394" i="35"/>
  <c r="O1393" i="35"/>
  <c r="O1392" i="35"/>
  <c r="O1391" i="35"/>
  <c r="O1390" i="35"/>
  <c r="O1389" i="35"/>
  <c r="O1388" i="35"/>
  <c r="O1387" i="35"/>
  <c r="O1386" i="35"/>
  <c r="O1385" i="35"/>
  <c r="O1384" i="35"/>
  <c r="O1383" i="35"/>
  <c r="O1382" i="35"/>
  <c r="O1381" i="35"/>
  <c r="O1380" i="35"/>
  <c r="O1379" i="35"/>
  <c r="O1378" i="35"/>
  <c r="O1377" i="35"/>
  <c r="O1376" i="35"/>
  <c r="O1375" i="35"/>
  <c r="O1374" i="35"/>
  <c r="O1373" i="35"/>
  <c r="O1372" i="35"/>
  <c r="O1371" i="35"/>
  <c r="O1370" i="35"/>
  <c r="O1369" i="35"/>
  <c r="O1368" i="35"/>
  <c r="O1367" i="35"/>
  <c r="O1366" i="35"/>
  <c r="O1365" i="35"/>
  <c r="O1364" i="35"/>
  <c r="O1363" i="35"/>
  <c r="O1362" i="35"/>
  <c r="O1361" i="35"/>
  <c r="O1360" i="35"/>
  <c r="O1359" i="35"/>
  <c r="O1358" i="35"/>
  <c r="O1357" i="35"/>
  <c r="O1356" i="35"/>
  <c r="O1355" i="35"/>
  <c r="O1354" i="35"/>
  <c r="O1353" i="35"/>
  <c r="O1352" i="35"/>
  <c r="O1351" i="35"/>
  <c r="O1350" i="35"/>
  <c r="O1349" i="35"/>
  <c r="O1348" i="35"/>
  <c r="O1347" i="35"/>
  <c r="O1346" i="35"/>
  <c r="O1345" i="35"/>
  <c r="O1344" i="35"/>
  <c r="O1343" i="35"/>
  <c r="O1342" i="35"/>
  <c r="O1341" i="35"/>
  <c r="O1340" i="35"/>
  <c r="O1339" i="35"/>
  <c r="O1338" i="35"/>
  <c r="O1337" i="35"/>
  <c r="O1336" i="35"/>
  <c r="O1335" i="35"/>
  <c r="O1334" i="35"/>
  <c r="O1333" i="35"/>
  <c r="O1332" i="35"/>
  <c r="O1331" i="35"/>
  <c r="O1330" i="35"/>
  <c r="O1329" i="35"/>
  <c r="O1328" i="35"/>
  <c r="O1327" i="35"/>
  <c r="O1326" i="35"/>
  <c r="O1325" i="35"/>
  <c r="O1324" i="35"/>
  <c r="O1323" i="35"/>
  <c r="O1322" i="35"/>
  <c r="O1321" i="35"/>
  <c r="O1320" i="35"/>
  <c r="O1319" i="35"/>
  <c r="O1318" i="35"/>
  <c r="O1317" i="35"/>
  <c r="O1316" i="35"/>
  <c r="O1315" i="35"/>
  <c r="O1314" i="35"/>
  <c r="O1313" i="35"/>
  <c r="O1312" i="35"/>
  <c r="O1311" i="35"/>
  <c r="O1310" i="35"/>
  <c r="O1309" i="35"/>
  <c r="O1308" i="35"/>
  <c r="O1307" i="35"/>
  <c r="O1306" i="35"/>
  <c r="O1305" i="35"/>
  <c r="O1304" i="35"/>
  <c r="O1303" i="35"/>
  <c r="O1301" i="35"/>
  <c r="O1300" i="35"/>
  <c r="O1299" i="35"/>
  <c r="O1298" i="35"/>
  <c r="O1297" i="35"/>
  <c r="O1296" i="35"/>
  <c r="O1295" i="35"/>
  <c r="O1294" i="35"/>
  <c r="O1291" i="35"/>
  <c r="O1290" i="35"/>
  <c r="O1289" i="35"/>
  <c r="O1288" i="35"/>
  <c r="O1287" i="35"/>
  <c r="O1286" i="35"/>
  <c r="O1285" i="35"/>
  <c r="O1284" i="35"/>
  <c r="O1283" i="35"/>
  <c r="O1282" i="35"/>
  <c r="O1281" i="35"/>
  <c r="O1280" i="35"/>
  <c r="O1279" i="35"/>
  <c r="O1278" i="35"/>
  <c r="O1277" i="35"/>
  <c r="O1276" i="35"/>
  <c r="O1274" i="35"/>
  <c r="O1273" i="35"/>
  <c r="O1272" i="35"/>
  <c r="O1271" i="35"/>
  <c r="O1270" i="35"/>
  <c r="O1269" i="35"/>
  <c r="O1268" i="35"/>
  <c r="O1267" i="35"/>
  <c r="O1266" i="35"/>
  <c r="O1265" i="35"/>
  <c r="O1264" i="35"/>
  <c r="O1263" i="35"/>
  <c r="O1262" i="35"/>
  <c r="O1261" i="35"/>
  <c r="O1260" i="35"/>
  <c r="O1259" i="35"/>
  <c r="O1258" i="35"/>
  <c r="O1257" i="35"/>
  <c r="O1256" i="35"/>
  <c r="O1255" i="35"/>
  <c r="O1254" i="35"/>
  <c r="O1253" i="35"/>
  <c r="O1252" i="35"/>
  <c r="O1251" i="35"/>
  <c r="O1250" i="35"/>
  <c r="O1249" i="35"/>
  <c r="O1248" i="35"/>
  <c r="O1247" i="35"/>
  <c r="O1246" i="35"/>
  <c r="O1245" i="35"/>
  <c r="O1244" i="35"/>
  <c r="O1243" i="35"/>
  <c r="O1242" i="35"/>
  <c r="O1241" i="35"/>
  <c r="O1240" i="35"/>
  <c r="O1239" i="35"/>
  <c r="O1238" i="35"/>
  <c r="O1237" i="35"/>
  <c r="O1236" i="35"/>
  <c r="O1235" i="35"/>
  <c r="O1234" i="35"/>
  <c r="O1233" i="35"/>
  <c r="O1232" i="35"/>
  <c r="O1231" i="35"/>
  <c r="O1230" i="35"/>
  <c r="O1229" i="35"/>
  <c r="O1228" i="35"/>
  <c r="O1227" i="35"/>
  <c r="O1226" i="35"/>
  <c r="O1225" i="35"/>
  <c r="O1224" i="35"/>
  <c r="O1223" i="35"/>
  <c r="O1222" i="35"/>
  <c r="O1221" i="35"/>
  <c r="O1220" i="35"/>
  <c r="O1219" i="35"/>
  <c r="O1218" i="35"/>
  <c r="O1217" i="35"/>
  <c r="O1216" i="35"/>
  <c r="O1215" i="35"/>
  <c r="O1214" i="35"/>
  <c r="O1213" i="35"/>
  <c r="O1212" i="35"/>
  <c r="O1211" i="35"/>
  <c r="O1210" i="35"/>
  <c r="O1209" i="35"/>
  <c r="O1208" i="35"/>
  <c r="O1207" i="35"/>
  <c r="O1206" i="35"/>
  <c r="O1205" i="35"/>
  <c r="O1204" i="35"/>
  <c r="O1203" i="35"/>
  <c r="O1202" i="35"/>
  <c r="O1201" i="35"/>
  <c r="O1200" i="35"/>
  <c r="O1199" i="35"/>
  <c r="O1198" i="35"/>
  <c r="O1197" i="35"/>
  <c r="O1196" i="35"/>
  <c r="O1195" i="35"/>
  <c r="O1194" i="35"/>
  <c r="O1193" i="35"/>
  <c r="O1192" i="35"/>
  <c r="O1191" i="35"/>
  <c r="O1190" i="35"/>
  <c r="O1189" i="35"/>
  <c r="O1188" i="35"/>
  <c r="O1187" i="35"/>
  <c r="O1186" i="35"/>
  <c r="O1185" i="35"/>
  <c r="O1184" i="35"/>
  <c r="O1183" i="35"/>
  <c r="O1182" i="35"/>
  <c r="O1181" i="35"/>
  <c r="O1180" i="35"/>
  <c r="O1179" i="35"/>
  <c r="O1178" i="35"/>
  <c r="O1177" i="35"/>
  <c r="O1176" i="35"/>
  <c r="O1175" i="35"/>
  <c r="O1174" i="35"/>
  <c r="O1173" i="35"/>
  <c r="O1172" i="35"/>
  <c r="O1171" i="35"/>
  <c r="O1170" i="35"/>
  <c r="O1169" i="35"/>
  <c r="O1168" i="35"/>
  <c r="O1167" i="35"/>
  <c r="O1166" i="35"/>
  <c r="O1165" i="35"/>
  <c r="O1164" i="35"/>
  <c r="O1163" i="35"/>
  <c r="O1162" i="35"/>
  <c r="O1161" i="35"/>
  <c r="O1160" i="35"/>
  <c r="O1159" i="35"/>
  <c r="O1158" i="35"/>
  <c r="O1157" i="35"/>
  <c r="O1156" i="35"/>
  <c r="O1155" i="35"/>
  <c r="O1154" i="35"/>
  <c r="O1153" i="35"/>
  <c r="O1152" i="35"/>
  <c r="O1151" i="35"/>
  <c r="O1150" i="35"/>
  <c r="O1149" i="35"/>
  <c r="O1148" i="35"/>
  <c r="O1147" i="35"/>
  <c r="O1146" i="35"/>
  <c r="O1145" i="35"/>
  <c r="O1144" i="35"/>
  <c r="O1143" i="35"/>
  <c r="O1142" i="35"/>
  <c r="O1141" i="35"/>
  <c r="O1140" i="35"/>
  <c r="O1139" i="35"/>
  <c r="O1138" i="35"/>
  <c r="O1137" i="35"/>
  <c r="O1136" i="35"/>
  <c r="O1135" i="35"/>
  <c r="O1134" i="35"/>
  <c r="O1133" i="35"/>
  <c r="O1132" i="35"/>
  <c r="O1131" i="35"/>
  <c r="O1130" i="35"/>
  <c r="O1129" i="35"/>
  <c r="O1128" i="35"/>
  <c r="O1127" i="35"/>
  <c r="O1126" i="35"/>
  <c r="O1125" i="35"/>
  <c r="O1124" i="35"/>
  <c r="O1123" i="35"/>
  <c r="O1122" i="35"/>
  <c r="O1121" i="35"/>
  <c r="O1120" i="35"/>
  <c r="O1119" i="35"/>
  <c r="O1118" i="35"/>
  <c r="O1117" i="35"/>
  <c r="O1116" i="35"/>
  <c r="O1115" i="35"/>
  <c r="O1114" i="35"/>
  <c r="O1113" i="35"/>
  <c r="O1112" i="35"/>
  <c r="O1111" i="35"/>
  <c r="O1110" i="35"/>
  <c r="O1109" i="35"/>
  <c r="O1108" i="35"/>
  <c r="O1107" i="35"/>
  <c r="O1106" i="35"/>
  <c r="O1105" i="35"/>
  <c r="O1104" i="35"/>
  <c r="O1103" i="35"/>
  <c r="O1102" i="35"/>
  <c r="O1101" i="35"/>
  <c r="O1100" i="35"/>
  <c r="O1099" i="35"/>
  <c r="O1098" i="35"/>
  <c r="O1097" i="35"/>
  <c r="O1096" i="35"/>
  <c r="O1095" i="35"/>
  <c r="O1094" i="35"/>
  <c r="O1093" i="35"/>
  <c r="O1092" i="35"/>
  <c r="O1091" i="35"/>
  <c r="O1090" i="35"/>
  <c r="O1089" i="35"/>
  <c r="O1088" i="35"/>
  <c r="O1087" i="35"/>
  <c r="O1086" i="35"/>
  <c r="O1085" i="35"/>
  <c r="O1084" i="35"/>
  <c r="O1081" i="35"/>
  <c r="O1080" i="35"/>
  <c r="O1079" i="35"/>
  <c r="O1078" i="35"/>
  <c r="O1077" i="35"/>
  <c r="O1076" i="35"/>
  <c r="O1075" i="35"/>
  <c r="O1074" i="35"/>
  <c r="O1071" i="35"/>
  <c r="O1070" i="35"/>
  <c r="O1069" i="35"/>
  <c r="O1068" i="35"/>
  <c r="O1066" i="35"/>
  <c r="O1065" i="35"/>
  <c r="O1064" i="35"/>
  <c r="O1063" i="35"/>
  <c r="O1062" i="35"/>
  <c r="O1061" i="35"/>
  <c r="O1060" i="35"/>
  <c r="O1059" i="35"/>
  <c r="O1058" i="35"/>
  <c r="O1057" i="35"/>
  <c r="O1056" i="35"/>
  <c r="O1055" i="35"/>
  <c r="O1054" i="35"/>
  <c r="O1053" i="35"/>
  <c r="O1052" i="35"/>
  <c r="O1051" i="35"/>
  <c r="O1050" i="35"/>
  <c r="O1049" i="35"/>
  <c r="O1048" i="35"/>
  <c r="O1047" i="35"/>
  <c r="O1046" i="35"/>
  <c r="O1045" i="35"/>
  <c r="O1044" i="35"/>
  <c r="O1043" i="35"/>
  <c r="O1042" i="35"/>
  <c r="O1041" i="35"/>
  <c r="O1040" i="35"/>
  <c r="O1039" i="35"/>
  <c r="O1038" i="35"/>
  <c r="O1037" i="35"/>
  <c r="O1036" i="35"/>
  <c r="O1035" i="35"/>
  <c r="O1034" i="35"/>
  <c r="O1033" i="35"/>
  <c r="O1032" i="35"/>
  <c r="O1030" i="35"/>
  <c r="O1029" i="35"/>
  <c r="O1028" i="35"/>
  <c r="O1027" i="35"/>
  <c r="O1026" i="35"/>
  <c r="O1025" i="35"/>
  <c r="O1024" i="35"/>
  <c r="O1023" i="35"/>
  <c r="O1022" i="35"/>
  <c r="O1021" i="35"/>
  <c r="O1020" i="35"/>
  <c r="O1019" i="35"/>
  <c r="O1018" i="35"/>
  <c r="O1017" i="35"/>
  <c r="O1016" i="35"/>
  <c r="O1015" i="35"/>
  <c r="O1014" i="35"/>
  <c r="O1013" i="35"/>
  <c r="O1012" i="35"/>
  <c r="O1011" i="35"/>
  <c r="O1010" i="35"/>
  <c r="O1007" i="35"/>
  <c r="O1006" i="35"/>
  <c r="O1005" i="35"/>
  <c r="O1004" i="35"/>
  <c r="O1003" i="35"/>
  <c r="O1002" i="35"/>
  <c r="O1001" i="35"/>
  <c r="O1000" i="35"/>
  <c r="O999" i="35"/>
  <c r="O998" i="35"/>
  <c r="O997" i="35"/>
  <c r="O996" i="35"/>
  <c r="O995" i="35"/>
  <c r="O994" i="35"/>
  <c r="O993" i="35"/>
  <c r="O992" i="35"/>
  <c r="O991" i="35"/>
  <c r="O990" i="35"/>
  <c r="O989" i="35"/>
  <c r="O988" i="35"/>
  <c r="O987" i="35"/>
  <c r="O985" i="35"/>
  <c r="O984" i="35"/>
  <c r="O983" i="35"/>
  <c r="O982" i="35"/>
  <c r="O981" i="35"/>
  <c r="O980" i="35"/>
  <c r="O979" i="35"/>
  <c r="O978" i="35"/>
  <c r="O977" i="35"/>
  <c r="O976" i="35"/>
  <c r="O975" i="35"/>
  <c r="O974" i="35"/>
  <c r="O973" i="35"/>
  <c r="O972" i="35"/>
  <c r="O970" i="35"/>
  <c r="O969" i="35"/>
  <c r="O968" i="35"/>
  <c r="O967" i="35"/>
  <c r="O966" i="35"/>
  <c r="O965" i="35"/>
  <c r="O964" i="35"/>
  <c r="O963" i="35"/>
  <c r="O962" i="35"/>
  <c r="O961" i="35"/>
  <c r="O960" i="35"/>
  <c r="O959" i="35"/>
  <c r="O958" i="35"/>
  <c r="O957" i="35"/>
  <c r="O956" i="35"/>
  <c r="O955" i="35"/>
  <c r="O954" i="35"/>
  <c r="O953" i="35"/>
  <c r="O952" i="35"/>
  <c r="O951" i="35"/>
  <c r="O950" i="35"/>
  <c r="O949" i="35"/>
  <c r="O948" i="35"/>
  <c r="O947" i="35"/>
  <c r="O946" i="35"/>
  <c r="O945" i="35"/>
  <c r="O944" i="35"/>
  <c r="O943" i="35"/>
  <c r="O942" i="35"/>
  <c r="O941" i="35"/>
  <c r="O940" i="35"/>
  <c r="O939" i="35"/>
  <c r="O937" i="35"/>
  <c r="O936" i="35"/>
  <c r="O935" i="35"/>
  <c r="O934" i="35"/>
  <c r="O933" i="35"/>
  <c r="O932" i="35"/>
  <c r="O931" i="35"/>
  <c r="O930" i="35"/>
  <c r="O929" i="35"/>
  <c r="O928" i="35"/>
  <c r="O927" i="35"/>
  <c r="O926" i="35"/>
  <c r="O924" i="35"/>
  <c r="O923" i="35"/>
  <c r="O922" i="35"/>
  <c r="O921" i="35"/>
  <c r="O920" i="35"/>
  <c r="O919" i="35"/>
  <c r="O918" i="35"/>
  <c r="O917" i="35"/>
  <c r="O916" i="35"/>
  <c r="O915" i="35"/>
  <c r="O914" i="35"/>
  <c r="O913" i="35"/>
  <c r="O912" i="35"/>
  <c r="O911" i="35"/>
  <c r="O910" i="35"/>
  <c r="O909" i="35"/>
  <c r="O908" i="35"/>
  <c r="O907" i="35"/>
  <c r="O906" i="35"/>
  <c r="O905" i="35"/>
  <c r="O904" i="35"/>
  <c r="O903" i="35"/>
  <c r="O902" i="35"/>
  <c r="O901" i="35"/>
  <c r="O900" i="35"/>
  <c r="O899" i="35"/>
  <c r="O898" i="35"/>
  <c r="O897" i="35"/>
  <c r="O896" i="35"/>
  <c r="O895" i="35"/>
  <c r="O894" i="35"/>
  <c r="O893" i="35"/>
  <c r="O892" i="35"/>
  <c r="O891" i="35"/>
  <c r="O890" i="35"/>
  <c r="O889" i="35"/>
  <c r="O887" i="35"/>
  <c r="O886" i="35"/>
  <c r="O885" i="35"/>
  <c r="O884" i="35"/>
  <c r="O883" i="35"/>
  <c r="O882" i="35"/>
  <c r="O881" i="35"/>
  <c r="O880" i="35"/>
  <c r="O879" i="35"/>
  <c r="O878" i="35"/>
  <c r="O877" i="35"/>
  <c r="O876" i="35"/>
  <c r="O873" i="35"/>
  <c r="O872" i="35"/>
  <c r="O871" i="35"/>
  <c r="O870" i="35"/>
  <c r="O869" i="35"/>
  <c r="O868" i="35"/>
  <c r="O866" i="35"/>
  <c r="O865" i="35"/>
  <c r="O864" i="35"/>
  <c r="O862" i="35"/>
  <c r="O861" i="35"/>
  <c r="O860" i="35"/>
  <c r="O859" i="35"/>
  <c r="O858" i="35"/>
  <c r="O857" i="35"/>
  <c r="O856" i="35"/>
  <c r="O855" i="35"/>
  <c r="O854" i="35"/>
  <c r="O853" i="35"/>
  <c r="O852" i="35"/>
  <c r="O851" i="35"/>
  <c r="O850" i="35"/>
  <c r="O848" i="35"/>
  <c r="O847" i="35"/>
  <c r="O846" i="35"/>
  <c r="O845" i="35"/>
  <c r="O844" i="35"/>
  <c r="O843" i="35"/>
  <c r="O842" i="35"/>
  <c r="O841" i="35"/>
  <c r="O840" i="35"/>
  <c r="O839" i="35"/>
  <c r="O838" i="35"/>
  <c r="O837" i="35"/>
  <c r="O836" i="35"/>
  <c r="O835" i="35"/>
  <c r="O832" i="35"/>
  <c r="O831" i="35"/>
  <c r="O830" i="35"/>
  <c r="O829" i="35"/>
  <c r="O828" i="35"/>
  <c r="O827" i="35"/>
  <c r="O826" i="35"/>
  <c r="O824" i="35"/>
  <c r="O823" i="35"/>
  <c r="O822" i="35"/>
  <c r="O821" i="35"/>
  <c r="O820" i="35"/>
  <c r="O818" i="35"/>
  <c r="O817" i="35"/>
  <c r="O816" i="35"/>
  <c r="O814" i="35"/>
  <c r="O813" i="35"/>
  <c r="O812" i="35"/>
  <c r="O811" i="35"/>
  <c r="O810" i="35"/>
  <c r="O809" i="35"/>
  <c r="O808" i="35"/>
  <c r="O807" i="35"/>
  <c r="O806" i="35"/>
  <c r="O805" i="35"/>
  <c r="O804" i="35"/>
  <c r="O803" i="35"/>
  <c r="O802" i="35"/>
  <c r="O800" i="35"/>
  <c r="O799" i="35"/>
  <c r="O798" i="35"/>
  <c r="O797" i="35"/>
  <c r="O796" i="35"/>
  <c r="O795" i="35"/>
  <c r="O794" i="35"/>
  <c r="O793" i="35"/>
  <c r="O792" i="35"/>
  <c r="O791" i="35"/>
  <c r="O789" i="35"/>
  <c r="O788" i="35"/>
  <c r="O787" i="35"/>
  <c r="O786" i="35"/>
  <c r="O785" i="35"/>
  <c r="O784" i="35"/>
  <c r="O783" i="35"/>
  <c r="O782" i="35"/>
  <c r="O781" i="35"/>
  <c r="O780" i="35"/>
  <c r="O779" i="35"/>
  <c r="O778" i="35"/>
  <c r="O777" i="35"/>
  <c r="O776" i="35"/>
  <c r="O775" i="35"/>
  <c r="O774" i="35"/>
  <c r="O773" i="35"/>
  <c r="O772" i="35"/>
  <c r="O771" i="35"/>
  <c r="O770" i="35"/>
  <c r="O769" i="35"/>
  <c r="O768" i="35"/>
  <c r="O767" i="35"/>
  <c r="O766" i="35"/>
  <c r="O765" i="35"/>
  <c r="O763" i="35"/>
  <c r="O762" i="35"/>
  <c r="O761" i="35"/>
  <c r="O760" i="35"/>
  <c r="O759" i="35"/>
  <c r="O758" i="35"/>
  <c r="O757" i="35"/>
  <c r="O756" i="35"/>
  <c r="O755" i="35"/>
  <c r="O754" i="35"/>
  <c r="O753" i="35"/>
  <c r="O752" i="35"/>
  <c r="O751" i="35"/>
  <c r="O750" i="35"/>
  <c r="O749" i="35"/>
  <c r="O748" i="35"/>
  <c r="O747" i="35"/>
  <c r="O746" i="35"/>
  <c r="O745" i="35"/>
  <c r="O744" i="35"/>
  <c r="O743" i="35"/>
  <c r="O741" i="35"/>
  <c r="O740" i="35"/>
  <c r="O739" i="35"/>
  <c r="O738" i="35"/>
  <c r="O737" i="35"/>
  <c r="O736" i="35"/>
  <c r="O735" i="35"/>
  <c r="O734" i="35"/>
  <c r="O733" i="35"/>
  <c r="O732" i="35"/>
  <c r="O731" i="35"/>
  <c r="O730" i="35"/>
  <c r="O729" i="35"/>
  <c r="O728" i="35"/>
  <c r="O726" i="35"/>
  <c r="O725" i="35"/>
  <c r="O724" i="35"/>
  <c r="O723" i="35"/>
  <c r="O722" i="35"/>
  <c r="O721" i="35"/>
  <c r="O720" i="35"/>
  <c r="O719" i="35"/>
  <c r="O718" i="35"/>
  <c r="O717" i="35"/>
  <c r="O716" i="35"/>
  <c r="O714" i="35"/>
  <c r="O713" i="35"/>
  <c r="O712" i="35"/>
  <c r="O711" i="35"/>
  <c r="O710" i="35"/>
  <c r="O709" i="35"/>
  <c r="O708" i="35"/>
  <c r="O707" i="35"/>
  <c r="O706" i="35"/>
  <c r="O705" i="35"/>
  <c r="O704" i="35"/>
  <c r="O703" i="35"/>
  <c r="O702" i="35"/>
  <c r="O701" i="35"/>
  <c r="O700" i="35"/>
  <c r="O699" i="35"/>
  <c r="O698" i="35"/>
  <c r="O697" i="35"/>
  <c r="O696" i="35"/>
  <c r="O695" i="35"/>
  <c r="O694" i="35"/>
  <c r="O693" i="35"/>
  <c r="O692" i="35"/>
  <c r="O691" i="35"/>
  <c r="O690" i="35"/>
  <c r="O689" i="35"/>
  <c r="O688" i="35"/>
  <c r="O687" i="35"/>
  <c r="O686" i="35"/>
  <c r="O685" i="35"/>
  <c r="O684" i="35"/>
  <c r="O683" i="35"/>
  <c r="O682" i="35"/>
  <c r="O681" i="35"/>
  <c r="O680" i="35"/>
  <c r="O679" i="35"/>
  <c r="O678" i="35"/>
  <c r="O677" i="35"/>
  <c r="O676" i="35"/>
  <c r="O675" i="35"/>
  <c r="O674" i="35"/>
  <c r="O673" i="35"/>
  <c r="O672" i="35"/>
  <c r="O671" i="35"/>
  <c r="O670" i="35"/>
  <c r="O669" i="35"/>
  <c r="O668" i="35"/>
  <c r="O667" i="35"/>
  <c r="O666" i="35"/>
  <c r="O665" i="35"/>
  <c r="O664" i="35"/>
  <c r="O663" i="35"/>
  <c r="O662" i="35"/>
  <c r="O661" i="35"/>
  <c r="O660" i="35"/>
  <c r="O659" i="35"/>
  <c r="O658" i="35"/>
  <c r="O656" i="35"/>
  <c r="O655" i="35"/>
  <c r="O654" i="35"/>
  <c r="O653" i="35"/>
  <c r="O651" i="35"/>
  <c r="O650" i="35"/>
  <c r="O649" i="35"/>
  <c r="O648" i="35"/>
  <c r="O647" i="35"/>
  <c r="O646" i="35"/>
  <c r="O644" i="35"/>
  <c r="O643" i="35"/>
  <c r="O642" i="35"/>
  <c r="O641" i="35"/>
  <c r="O639" i="35"/>
  <c r="O638" i="35"/>
  <c r="O637" i="35"/>
  <c r="O636" i="35"/>
  <c r="O635" i="35"/>
  <c r="O634" i="35"/>
  <c r="O633" i="35"/>
  <c r="O632" i="35"/>
  <c r="O631" i="35"/>
  <c r="O630" i="35"/>
  <c r="O629" i="35"/>
  <c r="O628" i="35"/>
  <c r="O627" i="35"/>
  <c r="O626" i="35"/>
  <c r="O625" i="35"/>
  <c r="O624" i="35"/>
  <c r="O623" i="35"/>
  <c r="O621" i="35"/>
  <c r="O620" i="35"/>
  <c r="O619" i="35"/>
  <c r="O618" i="35"/>
  <c r="O616" i="35"/>
  <c r="O615" i="35"/>
  <c r="O614" i="35"/>
  <c r="O613" i="35"/>
  <c r="O611" i="35"/>
  <c r="O610" i="35"/>
  <c r="O609" i="35"/>
  <c r="O608" i="35"/>
  <c r="O607" i="35"/>
  <c r="O606" i="35"/>
  <c r="O605" i="35"/>
  <c r="O604" i="35"/>
  <c r="O602" i="35"/>
  <c r="O601" i="35"/>
  <c r="O600" i="35"/>
  <c r="O599" i="35"/>
  <c r="O597" i="35"/>
  <c r="O596" i="35"/>
  <c r="O595" i="35"/>
  <c r="O594" i="35"/>
  <c r="O593" i="35"/>
  <c r="O592" i="35"/>
  <c r="O591" i="35"/>
  <c r="O590" i="35"/>
  <c r="O589" i="35"/>
  <c r="O588" i="35"/>
  <c r="O587" i="35"/>
  <c r="O586" i="35"/>
  <c r="O585" i="35"/>
  <c r="O584" i="35"/>
  <c r="O583" i="35"/>
  <c r="O582" i="35"/>
  <c r="O581" i="35"/>
  <c r="O580" i="35"/>
  <c r="O579" i="35"/>
  <c r="O578" i="35"/>
  <c r="O577" i="35"/>
  <c r="O576" i="35"/>
  <c r="O575" i="35"/>
  <c r="O574" i="35"/>
  <c r="O573" i="35"/>
  <c r="O572" i="35"/>
  <c r="O571" i="35"/>
  <c r="O570" i="35"/>
  <c r="O569" i="35"/>
  <c r="O568" i="35"/>
  <c r="O567" i="35"/>
  <c r="O566" i="35"/>
  <c r="O565" i="35"/>
  <c r="O564" i="35"/>
  <c r="O563" i="35"/>
  <c r="O562" i="35"/>
  <c r="O561" i="35"/>
  <c r="O560" i="35"/>
  <c r="O559" i="35"/>
  <c r="O558" i="35"/>
  <c r="O557" i="35"/>
  <c r="O556" i="35"/>
  <c r="O555" i="35"/>
  <c r="O554" i="35"/>
  <c r="O553" i="35"/>
  <c r="O552" i="35"/>
  <c r="O551" i="35"/>
  <c r="O550" i="35"/>
  <c r="O549" i="35"/>
  <c r="O548" i="35"/>
  <c r="O547" i="35"/>
  <c r="O546" i="35"/>
  <c r="O545" i="35"/>
  <c r="O544" i="35"/>
  <c r="O543" i="35"/>
  <c r="O542" i="35"/>
  <c r="O541" i="35"/>
  <c r="O540" i="35"/>
  <c r="O538" i="35"/>
  <c r="O537" i="35"/>
  <c r="O536" i="35"/>
  <c r="O535" i="35"/>
  <c r="O534" i="35"/>
  <c r="O533" i="35"/>
  <c r="O532" i="35"/>
  <c r="O531" i="35"/>
  <c r="O529" i="35"/>
  <c r="O528" i="35"/>
  <c r="O527" i="35"/>
  <c r="O526" i="35"/>
  <c r="O525" i="35"/>
  <c r="O524" i="35"/>
  <c r="O523" i="35"/>
  <c r="O520" i="35"/>
  <c r="O519" i="35"/>
  <c r="O518" i="35"/>
  <c r="O517" i="35"/>
  <c r="O516" i="35"/>
  <c r="O513" i="35"/>
  <c r="O512" i="35"/>
  <c r="O511" i="35"/>
  <c r="O510" i="35"/>
  <c r="O509" i="35"/>
  <c r="O508" i="35"/>
  <c r="O507" i="35"/>
  <c r="O505" i="35"/>
  <c r="O504" i="35"/>
  <c r="O503" i="35"/>
  <c r="O502" i="35"/>
  <c r="O501" i="35"/>
  <c r="O499" i="35"/>
  <c r="O496" i="35"/>
  <c r="O494" i="35"/>
  <c r="O493" i="35"/>
  <c r="O492" i="35"/>
  <c r="O491" i="35"/>
  <c r="O490" i="35"/>
  <c r="O489" i="35"/>
  <c r="O488" i="35"/>
  <c r="O487" i="35"/>
  <c r="O486" i="35"/>
  <c r="O485" i="35"/>
  <c r="O484" i="35"/>
  <c r="O483" i="35"/>
  <c r="O481" i="35"/>
  <c r="O480" i="35"/>
  <c r="O479" i="35"/>
  <c r="O478" i="35"/>
  <c r="O477" i="35"/>
  <c r="O476" i="35"/>
  <c r="O475" i="35"/>
  <c r="O474" i="35"/>
  <c r="O472" i="35"/>
  <c r="O471" i="35"/>
  <c r="O470" i="35"/>
  <c r="O468" i="35"/>
  <c r="O467" i="35"/>
  <c r="O465" i="35"/>
  <c r="O464" i="35"/>
  <c r="O463" i="35"/>
  <c r="O462" i="35"/>
  <c r="O461" i="35"/>
  <c r="O459" i="35"/>
  <c r="O458" i="35"/>
  <c r="O457" i="35"/>
  <c r="O456" i="35"/>
  <c r="O455" i="35"/>
  <c r="O454" i="35"/>
  <c r="O453" i="35"/>
  <c r="O452" i="35"/>
  <c r="O451" i="35"/>
  <c r="O450" i="35"/>
  <c r="O448" i="35"/>
  <c r="O447" i="35"/>
  <c r="O446" i="35"/>
  <c r="O445" i="35"/>
  <c r="O444" i="35"/>
  <c r="O443" i="35"/>
  <c r="O442" i="35"/>
  <c r="O441" i="35"/>
  <c r="O440" i="35"/>
  <c r="O439" i="35"/>
  <c r="O438" i="35"/>
  <c r="O437" i="35"/>
  <c r="O436" i="35"/>
  <c r="O435" i="35"/>
  <c r="O434" i="35"/>
  <c r="O433" i="35"/>
  <c r="O431" i="35"/>
  <c r="O430" i="35"/>
  <c r="O429" i="35"/>
  <c r="O428" i="35"/>
  <c r="O427" i="35"/>
  <c r="O426" i="35"/>
  <c r="O425" i="35"/>
  <c r="O424" i="35"/>
  <c r="O423" i="35"/>
  <c r="O422" i="35"/>
  <c r="O421" i="35"/>
  <c r="O418" i="35"/>
  <c r="O417" i="35"/>
  <c r="O416" i="35"/>
  <c r="O415" i="35"/>
  <c r="O377" i="35"/>
  <c r="O376" i="35"/>
  <c r="O375" i="35"/>
  <c r="O374" i="35"/>
  <c r="O373" i="35"/>
  <c r="O372" i="35"/>
  <c r="O371" i="35"/>
  <c r="O370" i="35"/>
  <c r="O369" i="35"/>
  <c r="O368" i="35"/>
  <c r="O367" i="35"/>
  <c r="O366" i="35"/>
  <c r="O365" i="35"/>
  <c r="O364" i="35"/>
  <c r="O363" i="35"/>
  <c r="O362" i="35"/>
  <c r="O361" i="35"/>
  <c r="O360" i="35"/>
  <c r="O359" i="35"/>
  <c r="O358" i="35"/>
  <c r="O355" i="35"/>
  <c r="O354" i="35"/>
  <c r="O353" i="35"/>
  <c r="O352" i="35"/>
  <c r="O350" i="35"/>
  <c r="O349" i="35"/>
  <c r="O348" i="35"/>
  <c r="O347" i="35"/>
  <c r="O346" i="35"/>
  <c r="O345" i="35"/>
  <c r="O344" i="35"/>
  <c r="O343" i="35"/>
  <c r="O341" i="35"/>
  <c r="O340" i="35"/>
  <c r="O339" i="35"/>
  <c r="O337" i="35"/>
  <c r="O336" i="35"/>
  <c r="O334" i="35"/>
  <c r="O333" i="35"/>
  <c r="O332" i="35"/>
  <c r="O331" i="35"/>
  <c r="O329" i="35"/>
  <c r="O328" i="35"/>
  <c r="O326" i="35"/>
  <c r="O325" i="35"/>
  <c r="O324" i="35"/>
  <c r="O321" i="35"/>
  <c r="O320" i="35"/>
  <c r="O319" i="35"/>
  <c r="O318" i="35"/>
  <c r="O317" i="35"/>
  <c r="O316" i="35"/>
  <c r="O315" i="35"/>
  <c r="O314" i="35"/>
  <c r="O313" i="35"/>
  <c r="O312" i="35"/>
  <c r="O311" i="35"/>
  <c r="O310" i="35"/>
  <c r="O309" i="35"/>
  <c r="O308" i="35"/>
  <c r="O307" i="35"/>
  <c r="O305" i="35"/>
  <c r="O304" i="35"/>
  <c r="O303" i="35"/>
  <c r="O302" i="35"/>
  <c r="O301" i="35"/>
  <c r="O300" i="35"/>
  <c r="O299" i="35"/>
  <c r="O298" i="35"/>
  <c r="O297" i="35"/>
  <c r="O296" i="35"/>
  <c r="O295" i="35"/>
  <c r="O294" i="35"/>
  <c r="O293" i="35"/>
  <c r="O292" i="35"/>
  <c r="O291" i="35"/>
  <c r="O290" i="35"/>
  <c r="O288" i="35"/>
  <c r="O287" i="35"/>
  <c r="O286" i="35"/>
  <c r="O285" i="35"/>
  <c r="O283" i="35"/>
  <c r="O282" i="35"/>
  <c r="O281" i="35"/>
  <c r="O279" i="35"/>
  <c r="O278" i="35"/>
  <c r="O277" i="35"/>
  <c r="O276" i="35"/>
  <c r="O275" i="35"/>
  <c r="O274" i="35"/>
  <c r="O272" i="35"/>
  <c r="O271" i="35"/>
  <c r="O270" i="35"/>
  <c r="O269" i="35"/>
  <c r="O268" i="35"/>
  <c r="O267" i="35"/>
  <c r="O266" i="35"/>
  <c r="O265" i="35"/>
  <c r="O264" i="35"/>
  <c r="O263" i="35"/>
  <c r="O262" i="35"/>
  <c r="O260" i="35"/>
  <c r="O259" i="35"/>
  <c r="O258" i="35"/>
  <c r="O257" i="35"/>
  <c r="O256" i="35"/>
  <c r="O255" i="35"/>
  <c r="O254" i="35"/>
  <c r="O253" i="35"/>
  <c r="O252" i="35"/>
  <c r="O251" i="35"/>
  <c r="O250" i="35"/>
  <c r="O249" i="35"/>
  <c r="O248" i="35"/>
  <c r="O247" i="35"/>
  <c r="O246" i="35"/>
  <c r="O245" i="35"/>
  <c r="O244" i="35"/>
  <c r="O243" i="35"/>
  <c r="O242" i="35"/>
  <c r="O241" i="35"/>
  <c r="O240" i="35"/>
  <c r="O239" i="35"/>
  <c r="O238" i="35"/>
  <c r="O236" i="35"/>
  <c r="O235" i="35"/>
  <c r="O234" i="35"/>
  <c r="O233" i="35"/>
  <c r="O231" i="35"/>
  <c r="O229" i="35"/>
  <c r="O228" i="35"/>
  <c r="O227" i="35"/>
  <c r="O226" i="35"/>
  <c r="O225" i="35"/>
  <c r="O224" i="35"/>
  <c r="O223" i="35"/>
  <c r="O222" i="35"/>
  <c r="O221" i="35"/>
  <c r="O220" i="35"/>
  <c r="O219" i="35"/>
  <c r="O218" i="35"/>
  <c r="O217" i="35"/>
  <c r="O216" i="35"/>
  <c r="O215" i="35"/>
  <c r="O214" i="35"/>
  <c r="O213" i="35"/>
  <c r="O212" i="35"/>
  <c r="O211" i="35"/>
  <c r="O210" i="35"/>
  <c r="O209" i="35"/>
  <c r="O208" i="35"/>
  <c r="O207" i="35"/>
  <c r="O206" i="35"/>
  <c r="O205" i="35"/>
  <c r="O204" i="35"/>
  <c r="O203" i="35"/>
  <c r="O202" i="35"/>
  <c r="O201" i="35"/>
  <c r="O200" i="35"/>
  <c r="O199" i="35"/>
  <c r="O198" i="35"/>
  <c r="O197" i="35"/>
  <c r="O196" i="35"/>
  <c r="O195" i="35"/>
  <c r="O194" i="35"/>
  <c r="O193" i="35"/>
  <c r="O192" i="35"/>
  <c r="O191" i="35"/>
  <c r="O190" i="35"/>
  <c r="O189" i="35"/>
  <c r="O188" i="35"/>
  <c r="O187" i="35"/>
  <c r="O186" i="35"/>
  <c r="O185" i="35"/>
  <c r="O184" i="35"/>
  <c r="O183" i="35"/>
  <c r="O182" i="35"/>
  <c r="O181" i="35"/>
  <c r="O180" i="35"/>
  <c r="O179" i="35"/>
  <c r="O178" i="35"/>
  <c r="O177" i="35"/>
  <c r="O176" i="35"/>
  <c r="O175" i="35"/>
  <c r="O174" i="35"/>
  <c r="O173" i="35"/>
  <c r="O172" i="35"/>
  <c r="O171" i="35"/>
  <c r="O169" i="35"/>
  <c r="O168" i="35"/>
  <c r="O167" i="35"/>
  <c r="O166" i="35"/>
  <c r="O165" i="35"/>
  <c r="O164" i="35"/>
  <c r="O163" i="35"/>
  <c r="O162" i="35"/>
  <c r="O161" i="35"/>
  <c r="O160" i="35"/>
  <c r="O159" i="35"/>
  <c r="O158" i="35"/>
  <c r="O157" i="35"/>
  <c r="O156" i="35"/>
  <c r="O155" i="35"/>
  <c r="O154" i="35"/>
  <c r="O153" i="35"/>
  <c r="O152" i="35"/>
  <c r="O151" i="35"/>
  <c r="O150" i="35"/>
  <c r="O149" i="35"/>
  <c r="O148" i="35"/>
  <c r="O147" i="35"/>
  <c r="O146" i="35"/>
  <c r="O145" i="35"/>
  <c r="O144" i="35"/>
  <c r="O143" i="35"/>
  <c r="O142" i="35"/>
  <c r="O141" i="35"/>
  <c r="O140" i="35"/>
  <c r="O139" i="35"/>
  <c r="O138" i="35"/>
  <c r="O137" i="35"/>
  <c r="O136" i="35"/>
  <c r="O134" i="35"/>
  <c r="O133" i="35"/>
  <c r="O132" i="35"/>
  <c r="O131" i="35"/>
  <c r="O130" i="35"/>
  <c r="O129" i="35"/>
  <c r="O128" i="35"/>
  <c r="O127" i="35"/>
  <c r="O126" i="35"/>
  <c r="O125" i="35"/>
  <c r="O124" i="35"/>
  <c r="O123" i="35"/>
  <c r="O122" i="35"/>
  <c r="O121" i="35"/>
  <c r="O120" i="35"/>
  <c r="O119" i="35"/>
  <c r="O118" i="35"/>
  <c r="O117" i="35"/>
  <c r="O116" i="35"/>
  <c r="O115" i="35"/>
  <c r="O114" i="35"/>
  <c r="O113" i="35"/>
  <c r="O112" i="35"/>
  <c r="O111" i="35"/>
  <c r="O110" i="35"/>
  <c r="O109" i="35"/>
  <c r="O108" i="35"/>
  <c r="O107" i="35"/>
  <c r="O106" i="35"/>
  <c r="O105" i="35"/>
  <c r="O104" i="35"/>
  <c r="O103" i="35"/>
  <c r="O102" i="35"/>
  <c r="O101" i="35"/>
  <c r="O100" i="35"/>
  <c r="O99" i="35"/>
  <c r="O98" i="35"/>
  <c r="O96" i="35"/>
  <c r="O95" i="35"/>
  <c r="O94" i="35"/>
  <c r="O93" i="35"/>
  <c r="O92" i="35"/>
  <c r="O91" i="35"/>
  <c r="O90" i="35"/>
  <c r="O89" i="35"/>
  <c r="O88" i="35"/>
  <c r="O87" i="35"/>
  <c r="O86" i="35"/>
  <c r="O85" i="35"/>
  <c r="O84" i="35"/>
  <c r="O82" i="35"/>
  <c r="O81" i="35"/>
  <c r="O80" i="35"/>
  <c r="O78" i="35"/>
  <c r="O77" i="35"/>
  <c r="O76" i="35"/>
  <c r="O75" i="35"/>
  <c r="O74" i="35"/>
  <c r="O73" i="35"/>
  <c r="O72" i="35"/>
  <c r="O71" i="35"/>
  <c r="O69" i="35"/>
  <c r="O68" i="35"/>
  <c r="O67" i="35"/>
  <c r="O66" i="35"/>
  <c r="O65" i="35"/>
  <c r="O60" i="35"/>
  <c r="O59" i="35"/>
  <c r="O58" i="35"/>
  <c r="O57" i="35"/>
  <c r="O56" i="35"/>
  <c r="O55" i="35"/>
  <c r="O54" i="35"/>
  <c r="O53" i="35"/>
  <c r="O52" i="35"/>
  <c r="O51" i="35"/>
  <c r="O50" i="35"/>
  <c r="O49" i="35"/>
  <c r="O46" i="35"/>
  <c r="O45" i="35"/>
  <c r="O44" i="35"/>
  <c r="O43" i="35"/>
  <c r="O42" i="35"/>
  <c r="O41" i="35"/>
  <c r="O40" i="35"/>
  <c r="O39" i="35"/>
  <c r="O38" i="35"/>
  <c r="O37" i="35"/>
  <c r="O36" i="35"/>
  <c r="O35" i="35"/>
  <c r="O34" i="35"/>
  <c r="O33" i="35"/>
  <c r="O32" i="35"/>
  <c r="O31" i="35"/>
  <c r="O29" i="35"/>
  <c r="O28" i="35"/>
  <c r="O27" i="35"/>
  <c r="O26" i="35"/>
  <c r="O24" i="35"/>
  <c r="O23" i="35"/>
  <c r="O22" i="35"/>
  <c r="O21" i="35"/>
  <c r="O20" i="35"/>
  <c r="O19" i="35"/>
  <c r="O18" i="35"/>
  <c r="O17" i="35"/>
  <c r="O16" i="35"/>
  <c r="O15" i="35"/>
  <c r="O14" i="35"/>
  <c r="O13" i="35"/>
  <c r="O12" i="35"/>
  <c r="O10" i="35"/>
  <c r="O9" i="35"/>
  <c r="O8" i="35"/>
  <c r="O7" i="35"/>
  <c r="O6" i="35"/>
  <c r="H2405" i="35"/>
  <c r="H2388" i="35"/>
  <c r="H2364" i="35"/>
  <c r="H2356" i="35"/>
  <c r="H2341" i="35"/>
  <c r="H2337" i="35"/>
  <c r="H2328" i="35"/>
  <c r="H2312" i="35"/>
  <c r="H2296" i="35"/>
  <c r="H2294" i="35"/>
  <c r="H2286" i="35"/>
  <c r="H2280" i="35"/>
  <c r="H2274" i="35"/>
  <c r="H2270" i="35"/>
  <c r="H2246" i="35"/>
  <c r="H2238" i="35"/>
  <c r="H2227" i="35"/>
  <c r="H2202" i="35"/>
  <c r="H2200" i="35"/>
  <c r="H2197" i="35"/>
  <c r="H2186" i="35"/>
  <c r="H2180" i="35"/>
  <c r="H2175" i="35"/>
  <c r="H2174" i="35"/>
  <c r="H2173" i="35"/>
  <c r="H2172" i="35"/>
  <c r="H2171" i="35"/>
  <c r="H2170" i="35"/>
  <c r="H2169" i="35"/>
  <c r="H2168" i="35"/>
  <c r="H2167" i="35"/>
  <c r="H2165" i="35"/>
  <c r="H2164" i="35"/>
  <c r="H2163" i="35"/>
  <c r="H2162" i="35"/>
  <c r="H2161" i="35"/>
  <c r="H2160" i="35"/>
  <c r="H2159" i="35"/>
  <c r="H2158" i="35"/>
  <c r="H2156" i="35"/>
  <c r="H2155" i="35"/>
  <c r="H2154" i="35"/>
  <c r="H2153" i="35"/>
  <c r="H2152" i="35"/>
  <c r="H2151" i="35"/>
  <c r="H2150" i="35"/>
  <c r="H2149" i="35"/>
  <c r="H2148" i="35"/>
  <c r="H2147" i="35"/>
  <c r="H2144" i="35"/>
  <c r="H2143" i="35"/>
  <c r="H2142" i="35"/>
  <c r="H2141" i="35"/>
  <c r="H2140" i="35"/>
  <c r="H2139" i="35"/>
  <c r="H2138" i="35"/>
  <c r="H2137" i="35"/>
  <c r="H2136" i="35"/>
  <c r="H2135" i="35"/>
  <c r="H2134" i="35"/>
  <c r="H2133" i="35"/>
  <c r="H2132" i="35"/>
  <c r="H2131" i="35"/>
  <c r="H2130" i="35"/>
  <c r="H2129" i="35"/>
  <c r="H2128" i="35"/>
  <c r="H2127" i="35"/>
  <c r="H2126" i="35"/>
  <c r="H2125" i="35"/>
  <c r="H2124" i="35"/>
  <c r="H2123" i="35"/>
  <c r="H2122" i="35"/>
  <c r="H2121" i="35"/>
  <c r="H2120" i="35"/>
  <c r="H2119" i="35"/>
  <c r="H2118" i="35"/>
  <c r="H2117" i="35"/>
  <c r="H2114" i="35"/>
  <c r="H2113" i="35"/>
  <c r="H2112" i="35"/>
  <c r="H2111" i="35"/>
  <c r="H2110" i="35"/>
  <c r="H2109" i="35"/>
  <c r="H2108" i="35"/>
  <c r="H2107" i="35"/>
  <c r="H2106" i="35"/>
  <c r="H2105" i="35"/>
  <c r="H2104" i="35"/>
  <c r="H2103" i="35"/>
  <c r="H2102" i="35"/>
  <c r="H2101" i="35"/>
  <c r="H2098" i="35"/>
  <c r="H2097" i="35"/>
  <c r="H2096" i="35"/>
  <c r="H2095" i="35"/>
  <c r="H2094" i="35"/>
  <c r="H2093" i="35"/>
  <c r="H2092" i="35"/>
  <c r="H2091" i="35"/>
  <c r="H2090" i="35"/>
  <c r="H2089" i="35"/>
  <c r="H2088" i="35"/>
  <c r="H2087" i="35"/>
  <c r="H2084" i="35"/>
  <c r="H2083" i="35"/>
  <c r="H2082" i="35"/>
  <c r="H2080" i="35"/>
  <c r="H2079" i="35"/>
  <c r="H2078" i="35"/>
  <c r="H2077" i="35"/>
  <c r="H2076" i="35"/>
  <c r="H2075" i="35"/>
  <c r="H2074" i="35"/>
  <c r="H2073" i="35"/>
  <c r="H2072" i="35"/>
  <c r="H2071" i="35"/>
  <c r="H2070" i="35"/>
  <c r="H2069" i="35"/>
  <c r="H2068" i="35"/>
  <c r="H2067" i="35"/>
  <c r="H2066" i="35"/>
  <c r="H2065" i="35"/>
  <c r="H2064" i="35"/>
  <c r="H2062" i="35"/>
  <c r="H2061" i="35"/>
  <c r="H2060" i="35"/>
  <c r="H2058" i="35"/>
  <c r="H2057" i="35"/>
  <c r="H2056" i="35"/>
  <c r="H2055" i="35"/>
  <c r="H2054" i="35"/>
  <c r="H2053" i="35"/>
  <c r="H2052" i="35"/>
  <c r="H2051" i="35"/>
  <c r="H2050" i="35"/>
  <c r="H2049" i="35"/>
  <c r="H2048" i="35"/>
  <c r="H2047" i="35"/>
  <c r="H2046" i="35"/>
  <c r="H2045" i="35"/>
  <c r="H2044" i="35"/>
  <c r="H2043" i="35"/>
  <c r="H2042" i="35"/>
  <c r="H2041" i="35"/>
  <c r="H2040" i="35"/>
  <c r="H2039" i="35"/>
  <c r="H2038" i="35"/>
  <c r="H2037" i="35"/>
  <c r="H2036" i="35"/>
  <c r="H2035" i="35"/>
  <c r="H2034" i="35"/>
  <c r="H2033" i="35"/>
  <c r="H2032" i="35"/>
  <c r="H2030" i="35"/>
  <c r="H2029" i="35"/>
  <c r="H2028" i="35"/>
  <c r="H2027" i="35"/>
  <c r="H2026" i="35"/>
  <c r="H2024" i="35"/>
  <c r="H2023" i="35"/>
  <c r="H2022" i="35"/>
  <c r="H2021" i="35"/>
  <c r="H2020" i="35"/>
  <c r="H2019" i="35"/>
  <c r="H2018" i="35"/>
  <c r="H2017" i="35"/>
  <c r="H2081" i="35"/>
  <c r="H2063" i="35"/>
  <c r="H2059" i="35"/>
  <c r="H2031" i="35"/>
  <c r="H2025" i="35"/>
  <c r="H2014" i="35"/>
  <c r="H2013" i="35"/>
  <c r="H2012" i="35"/>
  <c r="H2010" i="35"/>
  <c r="H2009" i="35"/>
  <c r="H2008" i="35"/>
  <c r="H2007" i="35"/>
  <c r="H2006" i="35"/>
  <c r="H2005" i="35"/>
  <c r="H2004" i="35"/>
  <c r="H2003" i="35"/>
  <c r="H2002" i="35"/>
  <c r="H2001" i="35"/>
  <c r="H2000" i="35"/>
  <c r="H1999" i="35"/>
  <c r="H1998" i="35"/>
  <c r="H1997" i="35"/>
  <c r="H1996" i="35"/>
  <c r="H1995" i="35"/>
  <c r="H1994" i="35"/>
  <c r="H1993" i="35"/>
  <c r="H1992" i="35"/>
  <c r="H1991" i="35"/>
  <c r="H1990" i="35"/>
  <c r="H1989" i="35"/>
  <c r="H1988" i="35"/>
  <c r="H1987" i="35"/>
  <c r="H1986" i="35"/>
  <c r="H1985" i="35"/>
  <c r="H1984" i="35"/>
  <c r="H1983" i="35"/>
  <c r="H1982" i="35"/>
  <c r="H1981" i="35"/>
  <c r="H1980" i="35"/>
  <c r="H1979" i="35"/>
  <c r="H1978" i="35"/>
  <c r="H1977" i="35"/>
  <c r="H1976" i="35"/>
  <c r="H1975" i="35"/>
  <c r="H1974" i="35"/>
  <c r="H1973" i="35"/>
  <c r="H1972" i="35"/>
  <c r="H1971" i="35"/>
  <c r="H1970" i="35"/>
  <c r="H1969" i="35"/>
  <c r="H1968" i="35"/>
  <c r="H1967" i="35"/>
  <c r="H1966" i="35"/>
  <c r="H1965" i="35"/>
  <c r="H1964" i="35"/>
  <c r="H1963" i="35"/>
  <c r="H1962" i="35"/>
  <c r="H1961" i="35"/>
  <c r="H1960" i="35"/>
  <c r="H1959" i="35"/>
  <c r="H1958" i="35"/>
  <c r="H1957" i="35"/>
  <c r="H1956" i="35"/>
  <c r="H1955" i="35"/>
  <c r="H1954" i="35"/>
  <c r="H1953" i="35"/>
  <c r="H1952" i="35"/>
  <c r="H1951" i="35"/>
  <c r="H1950" i="35"/>
  <c r="H1949" i="35"/>
  <c r="H1948" i="35"/>
  <c r="H1947" i="35"/>
  <c r="H1946" i="35"/>
  <c r="H1945" i="35"/>
  <c r="H1944" i="35"/>
  <c r="H1943" i="35"/>
  <c r="H1942" i="35"/>
  <c r="H1941" i="35"/>
  <c r="H1940" i="35"/>
  <c r="H1939" i="35"/>
  <c r="H1938" i="35"/>
  <c r="H1937" i="35"/>
  <c r="H1934" i="35"/>
  <c r="H1933" i="35"/>
  <c r="H1932" i="35"/>
  <c r="H1931" i="35"/>
  <c r="H1930" i="35"/>
  <c r="H1929" i="35"/>
  <c r="H1928" i="35"/>
  <c r="H1925" i="35"/>
  <c r="H1924" i="35"/>
  <c r="H1923" i="35"/>
  <c r="H1922" i="35"/>
  <c r="H1921" i="35"/>
  <c r="H1920" i="35"/>
  <c r="H1919" i="35"/>
  <c r="H1918" i="35"/>
  <c r="H1917" i="35"/>
  <c r="H1916" i="35"/>
  <c r="H1915" i="35"/>
  <c r="H1914" i="35"/>
  <c r="H1913" i="35"/>
  <c r="H1912" i="35"/>
  <c r="H1911" i="35"/>
  <c r="H1910" i="35"/>
  <c r="H1909" i="35"/>
  <c r="H1908" i="35"/>
  <c r="H1907" i="35"/>
  <c r="H1906" i="35"/>
  <c r="H1905" i="35"/>
  <c r="H1904" i="35"/>
  <c r="H1903" i="35"/>
  <c r="H1902" i="35"/>
  <c r="H1901" i="35"/>
  <c r="H1900" i="35"/>
  <c r="H1899" i="35"/>
  <c r="H1898" i="35"/>
  <c r="H1897" i="35"/>
  <c r="H1896" i="35"/>
  <c r="H1895" i="35"/>
  <c r="H1894" i="35"/>
  <c r="H1893" i="35"/>
  <c r="H1892" i="35"/>
  <c r="H1891" i="35"/>
  <c r="H1890" i="35"/>
  <c r="H1889" i="35"/>
  <c r="H1888" i="35"/>
  <c r="H1887" i="35"/>
  <c r="H1886" i="35"/>
  <c r="H1885" i="35"/>
  <c r="H1884" i="35"/>
  <c r="H1883" i="35"/>
  <c r="H1882" i="35"/>
  <c r="H1881" i="35"/>
  <c r="H1880" i="35"/>
  <c r="H1879" i="35"/>
  <c r="H1878" i="35"/>
  <c r="H1877" i="35"/>
  <c r="H1876" i="35"/>
  <c r="H1875" i="35"/>
  <c r="H1874" i="35"/>
  <c r="H1873" i="35"/>
  <c r="H1872" i="35"/>
  <c r="H1871" i="35"/>
  <c r="H1870" i="35"/>
  <c r="H1869" i="35"/>
  <c r="H1868" i="35"/>
  <c r="H1867" i="35"/>
  <c r="H1866" i="35"/>
  <c r="H1865" i="35"/>
  <c r="H1864" i="35"/>
  <c r="H1863" i="35"/>
  <c r="H1862" i="35"/>
  <c r="H1861" i="35"/>
  <c r="H1860" i="35"/>
  <c r="H1859" i="35"/>
  <c r="H1858" i="35"/>
  <c r="H1857" i="35"/>
  <c r="H1856" i="35"/>
  <c r="H1855" i="35"/>
  <c r="H1854" i="35"/>
  <c r="H1853" i="35"/>
  <c r="H1850" i="35"/>
  <c r="H1849" i="35"/>
  <c r="H1848" i="35"/>
  <c r="H1847" i="35"/>
  <c r="H1845" i="35"/>
  <c r="H1844" i="35"/>
  <c r="H1843" i="35"/>
  <c r="H1842" i="35"/>
  <c r="H1841" i="35"/>
  <c r="H1840" i="35"/>
  <c r="H1839" i="35"/>
  <c r="H1838" i="35"/>
  <c r="H1837" i="35"/>
  <c r="H1835" i="35"/>
  <c r="H1834" i="35"/>
  <c r="H1833" i="35"/>
  <c r="H1832" i="35"/>
  <c r="H1831" i="35"/>
  <c r="H1830" i="35"/>
  <c r="H1829" i="35"/>
  <c r="H1828" i="35"/>
  <c r="H1827" i="35"/>
  <c r="H1826" i="35"/>
  <c r="H1825" i="35"/>
  <c r="H1824" i="35"/>
  <c r="H1823" i="35"/>
  <c r="H1822" i="35"/>
  <c r="H1820" i="35"/>
  <c r="H1819" i="35"/>
  <c r="H1818" i="35"/>
  <c r="H1817" i="35"/>
  <c r="H1816" i="35"/>
  <c r="H1815" i="35"/>
  <c r="H1814" i="35"/>
  <c r="H1813" i="35"/>
  <c r="H1812" i="35"/>
  <c r="H1811" i="35"/>
  <c r="H1810" i="35"/>
  <c r="H1809" i="35"/>
  <c r="H1808" i="35"/>
  <c r="H1807" i="35"/>
  <c r="H1806" i="35"/>
  <c r="H1805" i="35"/>
  <c r="H1804" i="35"/>
  <c r="H1803" i="35"/>
  <c r="H1802" i="35"/>
  <c r="H1801" i="35"/>
  <c r="H1800" i="35"/>
  <c r="H1799" i="35"/>
  <c r="H1798" i="35"/>
  <c r="H1797" i="35"/>
  <c r="H1796" i="35"/>
  <c r="H1795" i="35"/>
  <c r="H1794" i="35"/>
  <c r="H1793" i="35"/>
  <c r="H1792" i="35"/>
  <c r="H1791" i="35"/>
  <c r="H1790" i="35"/>
  <c r="H1789" i="35"/>
  <c r="H1788" i="35"/>
  <c r="H1787" i="35"/>
  <c r="H1785" i="35"/>
  <c r="H1784" i="35"/>
  <c r="H1783" i="35"/>
  <c r="H1782" i="35"/>
  <c r="H1780" i="35"/>
  <c r="H1779" i="35"/>
  <c r="H1778" i="35"/>
  <c r="H1777" i="35"/>
  <c r="H1776" i="35"/>
  <c r="H1775" i="35"/>
  <c r="H1774" i="35"/>
  <c r="H1773" i="35"/>
  <c r="H1772" i="35"/>
  <c r="H1771" i="35"/>
  <c r="H1769" i="35"/>
  <c r="H1768" i="35"/>
  <c r="H1767" i="35"/>
  <c r="H1766" i="35"/>
  <c r="H1765" i="35"/>
  <c r="H1764" i="35"/>
  <c r="H1763" i="35"/>
  <c r="H1762" i="35"/>
  <c r="H1759" i="35"/>
  <c r="H1758" i="35"/>
  <c r="H1757" i="35"/>
  <c r="H1756" i="35"/>
  <c r="H1755" i="35"/>
  <c r="H1754" i="35"/>
  <c r="H1753" i="35"/>
  <c r="H1752" i="35"/>
  <c r="H1750" i="35"/>
  <c r="H1749" i="35"/>
  <c r="H1748" i="35"/>
  <c r="H1747" i="35"/>
  <c r="H1746" i="35"/>
  <c r="H1745" i="35"/>
  <c r="H1744" i="35"/>
  <c r="H1743" i="35"/>
  <c r="H1742" i="35"/>
  <c r="H1741" i="35"/>
  <c r="H1740" i="35"/>
  <c r="H1739" i="35"/>
  <c r="H1719" i="35"/>
  <c r="H1718" i="35"/>
  <c r="H1717" i="35"/>
  <c r="H1716" i="35"/>
  <c r="H1715" i="35"/>
  <c r="H1714" i="35"/>
  <c r="H1737" i="35"/>
  <c r="H1736" i="35"/>
  <c r="H1735" i="35"/>
  <c r="H1734" i="35"/>
  <c r="H1733" i="35"/>
  <c r="H1732" i="35"/>
  <c r="H1731" i="35"/>
  <c r="H1730" i="35"/>
  <c r="H1729" i="35"/>
  <c r="H1728" i="35"/>
  <c r="H1727" i="35"/>
  <c r="H1726" i="35"/>
  <c r="H1725" i="35"/>
  <c r="H1724" i="35"/>
  <c r="H1723" i="35"/>
  <c r="H1722" i="35"/>
  <c r="H1721" i="35"/>
  <c r="H1712" i="35"/>
  <c r="H1711" i="35"/>
  <c r="H1710" i="35"/>
  <c r="H1708" i="35"/>
  <c r="H1707" i="35"/>
  <c r="H1705" i="35"/>
  <c r="H1704" i="35"/>
  <c r="H1703" i="35"/>
  <c r="H1702" i="35"/>
  <c r="H1701" i="35"/>
  <c r="H1700" i="35"/>
  <c r="H1697" i="35"/>
  <c r="H1696" i="35"/>
  <c r="H1695" i="35"/>
  <c r="H1694" i="35"/>
  <c r="H1693" i="35"/>
  <c r="H1692" i="35"/>
  <c r="H1691" i="35"/>
  <c r="H1688" i="35"/>
  <c r="H1687" i="35"/>
  <c r="H1686" i="35"/>
  <c r="H1685" i="35"/>
  <c r="H1684" i="35"/>
  <c r="H1683" i="35"/>
  <c r="H1682" i="35"/>
  <c r="H1681" i="35"/>
  <c r="H1680" i="35"/>
  <c r="H1679" i="35"/>
  <c r="H1678" i="35"/>
  <c r="H1677" i="35"/>
  <c r="H1676" i="35"/>
  <c r="H1675" i="35"/>
  <c r="H1674" i="35"/>
  <c r="H1673" i="35"/>
  <c r="H1672" i="35"/>
  <c r="H1671" i="35"/>
  <c r="H1670" i="35"/>
  <c r="H1669" i="35"/>
  <c r="H1668" i="35"/>
  <c r="H1667" i="35"/>
  <c r="H1666" i="35"/>
  <c r="H1665" i="35"/>
  <c r="H1664" i="35"/>
  <c r="H1663" i="35"/>
  <c r="H1662" i="35"/>
  <c r="H1661" i="35"/>
  <c r="H1660" i="35"/>
  <c r="H1659" i="35"/>
  <c r="H1658" i="35"/>
  <c r="H1657" i="35"/>
  <c r="H1656" i="35"/>
  <c r="H1655" i="35"/>
  <c r="H1654" i="35"/>
  <c r="H1653" i="35"/>
  <c r="H1652" i="35"/>
  <c r="H1651" i="35"/>
  <c r="H1650" i="35"/>
  <c r="H1649" i="35"/>
  <c r="H1648" i="35"/>
  <c r="H1647" i="35"/>
  <c r="H1646" i="35"/>
  <c r="H1645" i="35"/>
  <c r="H1644" i="35"/>
  <c r="H1643" i="35"/>
  <c r="H1642" i="35"/>
  <c r="H1641" i="35"/>
  <c r="H1640" i="35"/>
  <c r="H1639" i="35"/>
  <c r="H1638" i="35"/>
  <c r="H1637" i="35"/>
  <c r="H1636" i="35"/>
  <c r="H1635" i="35"/>
  <c r="H1634" i="35"/>
  <c r="H1633" i="35"/>
  <c r="H1632" i="35"/>
  <c r="H1631" i="35"/>
  <c r="H1630" i="35"/>
  <c r="H1629" i="35"/>
  <c r="H1628" i="35"/>
  <c r="H1627" i="35"/>
  <c r="H1626" i="35"/>
  <c r="H1625" i="35"/>
  <c r="H1624" i="35"/>
  <c r="H1623" i="35"/>
  <c r="H1622" i="35"/>
  <c r="H1621" i="35"/>
  <c r="H1620" i="35"/>
  <c r="H1619" i="35"/>
  <c r="H1618" i="35"/>
  <c r="H1617" i="35"/>
  <c r="H1616" i="35"/>
  <c r="H1615" i="35"/>
  <c r="H1614" i="35"/>
  <c r="H1613" i="35"/>
  <c r="H1612" i="35"/>
  <c r="H1611" i="35"/>
  <c r="H1610" i="35"/>
  <c r="H1609" i="35"/>
  <c r="H1608" i="35"/>
  <c r="H1607" i="35"/>
  <c r="H1606" i="35"/>
  <c r="H1605" i="35"/>
  <c r="H1604" i="35"/>
  <c r="H1603" i="35"/>
  <c r="H1602" i="35"/>
  <c r="H1601" i="35"/>
  <c r="H1600" i="35"/>
  <c r="H1599" i="35"/>
  <c r="H1598" i="35"/>
  <c r="H1597" i="35"/>
  <c r="H1596" i="35"/>
  <c r="H1595" i="35"/>
  <c r="H1594" i="35"/>
  <c r="H1593" i="35"/>
  <c r="H1592" i="35"/>
  <c r="H1591" i="35"/>
  <c r="H1590" i="35"/>
  <c r="H1589" i="35"/>
  <c r="H1588" i="35"/>
  <c r="H1587" i="35"/>
  <c r="H1586" i="35"/>
  <c r="H1585" i="35"/>
  <c r="H1584" i="35"/>
  <c r="H1583" i="35"/>
  <c r="H1582" i="35"/>
  <c r="H1581" i="35"/>
  <c r="H1580" i="35"/>
  <c r="H1579" i="35"/>
  <c r="H1578" i="35"/>
  <c r="H1577" i="35"/>
  <c r="H1576" i="35"/>
  <c r="H1575" i="35"/>
  <c r="H1574" i="35"/>
  <c r="H1573" i="35"/>
  <c r="H1572" i="35"/>
  <c r="H1571" i="35"/>
  <c r="H1570" i="35"/>
  <c r="H1569" i="35"/>
  <c r="H1568" i="35"/>
  <c r="H1567" i="35"/>
  <c r="H1566" i="35"/>
  <c r="H1565" i="35"/>
  <c r="H1564" i="35"/>
  <c r="H1563" i="35"/>
  <c r="H1562" i="35"/>
  <c r="H1561" i="35"/>
  <c r="H1560" i="35"/>
  <c r="H1559" i="35"/>
  <c r="H1558" i="35"/>
  <c r="H1557" i="35"/>
  <c r="H1556" i="35"/>
  <c r="H1555" i="35"/>
  <c r="H1554" i="35"/>
  <c r="H1553" i="35"/>
  <c r="H1552" i="35"/>
  <c r="H1551" i="35"/>
  <c r="H1550" i="35"/>
  <c r="H1549" i="35"/>
  <c r="H1548" i="35"/>
  <c r="H1547" i="35"/>
  <c r="H1546" i="35"/>
  <c r="H1545" i="35"/>
  <c r="H1544" i="35"/>
  <c r="H1543" i="35"/>
  <c r="H1542" i="35"/>
  <c r="H1541" i="35"/>
  <c r="H1540" i="35"/>
  <c r="H1539" i="35"/>
  <c r="H1538" i="35"/>
  <c r="H1537" i="35"/>
  <c r="H1536" i="35"/>
  <c r="H1535" i="35"/>
  <c r="H1534" i="35"/>
  <c r="H1533" i="35"/>
  <c r="H1532" i="35"/>
  <c r="H1531" i="35"/>
  <c r="H1530" i="35"/>
  <c r="H1529" i="35"/>
  <c r="H1528" i="35"/>
  <c r="H1527" i="35"/>
  <c r="H1526" i="35"/>
  <c r="H1525" i="35"/>
  <c r="H1524" i="35"/>
  <c r="H1523" i="35"/>
  <c r="H1522" i="35"/>
  <c r="H1521" i="35"/>
  <c r="H1520" i="35"/>
  <c r="H1519" i="35"/>
  <c r="H1518" i="35"/>
  <c r="H1517" i="35"/>
  <c r="H1516" i="35"/>
  <c r="H1515" i="35"/>
  <c r="H1514" i="35"/>
  <c r="H1513" i="35"/>
  <c r="H1512" i="35"/>
  <c r="H1511" i="35"/>
  <c r="H1510" i="35"/>
  <c r="H1509" i="35"/>
  <c r="H1508" i="35"/>
  <c r="H1507" i="35"/>
  <c r="H1506" i="35"/>
  <c r="H1505" i="35"/>
  <c r="H1504" i="35"/>
  <c r="H1503" i="35"/>
  <c r="H1502" i="35"/>
  <c r="H1501" i="35"/>
  <c r="H1500" i="35"/>
  <c r="H1499" i="35"/>
  <c r="H1498" i="35"/>
  <c r="H1497" i="35"/>
  <c r="H1496" i="35"/>
  <c r="H1495" i="35"/>
  <c r="H1494" i="35"/>
  <c r="H1493" i="35"/>
  <c r="H1492" i="35"/>
  <c r="H1491" i="35"/>
  <c r="H1490" i="35"/>
  <c r="H1489" i="35"/>
  <c r="H1488" i="35"/>
  <c r="H1487" i="35"/>
  <c r="H1486" i="35"/>
  <c r="H1485" i="35"/>
  <c r="H1484" i="35"/>
  <c r="H1483" i="35"/>
  <c r="H1482" i="35"/>
  <c r="H1481" i="35"/>
  <c r="H1480" i="35"/>
  <c r="H1479" i="35"/>
  <c r="H1478" i="35"/>
  <c r="H1477" i="35"/>
  <c r="H1476" i="35"/>
  <c r="H1475" i="35"/>
  <c r="H1474" i="35"/>
  <c r="H1473" i="35"/>
  <c r="H1472" i="35"/>
  <c r="H1471" i="35"/>
  <c r="H1470" i="35"/>
  <c r="H1469" i="35"/>
  <c r="H1468" i="35"/>
  <c r="H1467" i="35"/>
  <c r="H1466" i="35"/>
  <c r="H1465" i="35"/>
  <c r="H1464" i="35"/>
  <c r="H1463" i="35"/>
  <c r="H1462" i="35"/>
  <c r="H1461" i="35"/>
  <c r="H1460" i="35"/>
  <c r="H1459" i="35"/>
  <c r="H1458" i="35"/>
  <c r="H1457" i="35"/>
  <c r="H1456" i="35"/>
  <c r="H1455" i="35"/>
  <c r="H1454" i="35"/>
  <c r="H1453" i="35"/>
  <c r="H1452" i="35"/>
  <c r="H1451" i="35"/>
  <c r="H1450" i="35"/>
  <c r="H1449" i="35"/>
  <c r="H1448" i="35"/>
  <c r="H1447" i="35"/>
  <c r="H1446" i="35"/>
  <c r="H1445" i="35"/>
  <c r="H1444" i="35"/>
  <c r="H1443" i="35"/>
  <c r="H1442" i="35"/>
  <c r="H1441" i="35"/>
  <c r="H1440" i="35"/>
  <c r="H1439" i="35"/>
  <c r="H1438" i="35"/>
  <c r="H1437" i="35"/>
  <c r="H1436" i="35"/>
  <c r="H1435" i="35"/>
  <c r="H1434" i="35"/>
  <c r="H1433" i="35"/>
  <c r="H1432" i="35"/>
  <c r="H1431" i="35"/>
  <c r="H1430" i="35"/>
  <c r="H1429" i="35"/>
  <c r="H1428" i="35"/>
  <c r="H1427" i="35"/>
  <c r="H1426" i="35"/>
  <c r="H1425" i="35"/>
  <c r="H1424" i="35"/>
  <c r="H1423" i="35"/>
  <c r="H1422" i="35"/>
  <c r="H1421" i="35"/>
  <c r="H1420" i="35"/>
  <c r="H1419" i="35"/>
  <c r="H1418" i="35"/>
  <c r="H1417" i="35"/>
  <c r="H1416" i="35"/>
  <c r="H1415" i="35"/>
  <c r="H1414" i="35"/>
  <c r="H1413" i="35"/>
  <c r="H1412" i="35"/>
  <c r="H1411" i="35"/>
  <c r="H1410" i="35"/>
  <c r="H1409" i="35"/>
  <c r="H1408" i="35"/>
  <c r="H1407" i="35"/>
  <c r="H1406" i="35"/>
  <c r="H1405" i="35"/>
  <c r="H1404" i="35"/>
  <c r="H1403" i="35"/>
  <c r="H1402" i="35"/>
  <c r="H1401" i="35"/>
  <c r="H1400" i="35"/>
  <c r="H1399" i="35"/>
  <c r="H1398" i="35"/>
  <c r="H1397" i="35"/>
  <c r="H1396" i="35"/>
  <c r="H1395" i="35"/>
  <c r="H1394" i="35"/>
  <c r="H1393" i="35"/>
  <c r="H1392" i="35"/>
  <c r="H1391" i="35"/>
  <c r="H1390" i="35"/>
  <c r="H1389" i="35"/>
  <c r="H1388" i="35"/>
  <c r="H1387" i="35"/>
  <c r="H1386" i="35"/>
  <c r="H1385" i="35"/>
  <c r="H1384" i="35"/>
  <c r="H1383" i="35"/>
  <c r="H1382" i="35"/>
  <c r="H1381" i="35"/>
  <c r="H1380" i="35"/>
  <c r="H1379" i="35"/>
  <c r="H1378" i="35"/>
  <c r="H1377" i="35"/>
  <c r="H1376" i="35"/>
  <c r="H1375" i="35"/>
  <c r="H1374" i="35"/>
  <c r="H1373" i="35"/>
  <c r="H1372" i="35"/>
  <c r="H1371" i="35"/>
  <c r="H1370" i="35"/>
  <c r="H1369" i="35"/>
  <c r="H1368" i="35"/>
  <c r="H1367" i="35"/>
  <c r="H1366" i="35"/>
  <c r="H1365" i="35"/>
  <c r="H1364" i="35"/>
  <c r="H1363" i="35"/>
  <c r="H1362" i="35"/>
  <c r="H1361" i="35"/>
  <c r="H1360" i="35"/>
  <c r="H1359" i="35"/>
  <c r="H1358" i="35"/>
  <c r="H1357" i="35"/>
  <c r="H1356" i="35"/>
  <c r="H1355" i="35"/>
  <c r="H1354" i="35"/>
  <c r="H1353" i="35"/>
  <c r="H1352" i="35"/>
  <c r="H1351" i="35"/>
  <c r="H1350" i="35"/>
  <c r="H1349" i="35"/>
  <c r="H1348" i="35"/>
  <c r="H1347" i="35"/>
  <c r="H1346" i="35"/>
  <c r="H1345" i="35"/>
  <c r="H1344" i="35"/>
  <c r="H1343" i="35"/>
  <c r="H1342" i="35"/>
  <c r="H1341" i="35"/>
  <c r="H1340" i="35"/>
  <c r="H1339" i="35"/>
  <c r="H1338" i="35"/>
  <c r="H1337" i="35"/>
  <c r="H1336" i="35"/>
  <c r="H1335" i="35"/>
  <c r="H1334" i="35"/>
  <c r="H1333" i="35"/>
  <c r="H1332" i="35"/>
  <c r="H1331" i="35"/>
  <c r="H1330" i="35"/>
  <c r="H1329" i="35"/>
  <c r="H1328" i="35"/>
  <c r="H1327" i="35"/>
  <c r="H1326" i="35"/>
  <c r="H1325" i="35"/>
  <c r="H1324" i="35"/>
  <c r="H1323" i="35"/>
  <c r="H1322" i="35"/>
  <c r="H1321" i="35"/>
  <c r="H1320" i="35"/>
  <c r="H1319" i="35"/>
  <c r="H1318" i="35"/>
  <c r="H1317" i="35"/>
  <c r="H1316" i="35"/>
  <c r="H1315" i="35"/>
  <c r="H1314" i="35"/>
  <c r="H1313" i="35"/>
  <c r="H1312" i="35"/>
  <c r="H1311" i="35"/>
  <c r="H1310" i="35"/>
  <c r="H1309" i="35"/>
  <c r="H1308" i="35"/>
  <c r="H1307" i="35"/>
  <c r="H1306" i="35"/>
  <c r="H1305" i="35"/>
  <c r="H1304" i="35"/>
  <c r="H1303" i="35"/>
  <c r="H1301" i="35"/>
  <c r="H1300" i="35"/>
  <c r="H1299" i="35"/>
  <c r="H1298" i="35"/>
  <c r="H1297" i="35"/>
  <c r="H1296" i="35"/>
  <c r="H1295" i="35"/>
  <c r="H1294" i="35"/>
  <c r="H1291" i="35"/>
  <c r="H1290" i="35"/>
  <c r="H1289" i="35"/>
  <c r="H1288" i="35"/>
  <c r="H1287" i="35"/>
  <c r="H1286" i="35"/>
  <c r="H1285" i="35"/>
  <c r="H1284" i="35"/>
  <c r="H1283" i="35"/>
  <c r="H1282" i="35"/>
  <c r="H1281" i="35"/>
  <c r="H1280" i="35"/>
  <c r="H1279" i="35"/>
  <c r="H1278" i="35"/>
  <c r="H1277" i="35"/>
  <c r="H1276" i="35"/>
  <c r="H1274" i="35"/>
  <c r="H1273" i="35"/>
  <c r="H1272" i="35"/>
  <c r="H1271" i="35"/>
  <c r="H1270" i="35"/>
  <c r="H1269" i="35"/>
  <c r="H1268" i="35"/>
  <c r="H1267" i="35"/>
  <c r="H1266" i="35"/>
  <c r="H1265" i="35"/>
  <c r="H1264" i="35"/>
  <c r="H1263" i="35"/>
  <c r="H1262" i="35"/>
  <c r="H1261" i="35"/>
  <c r="H1260" i="35"/>
  <c r="H1259" i="35"/>
  <c r="H1258" i="35"/>
  <c r="H1257" i="35"/>
  <c r="H1256" i="35"/>
  <c r="H1255" i="35"/>
  <c r="H1254" i="35"/>
  <c r="H1253" i="35"/>
  <c r="H1252" i="35"/>
  <c r="H1251" i="35"/>
  <c r="H1250" i="35"/>
  <c r="H1249" i="35"/>
  <c r="H1248" i="35"/>
  <c r="H1247" i="35"/>
  <c r="H1246" i="35"/>
  <c r="H1245" i="35"/>
  <c r="H1244" i="35"/>
  <c r="H1243" i="35"/>
  <c r="H1242" i="35"/>
  <c r="H1241" i="35"/>
  <c r="H1240" i="35"/>
  <c r="H1239" i="35"/>
  <c r="H1238" i="35"/>
  <c r="H1237" i="35"/>
  <c r="H1236" i="35"/>
  <c r="H1235" i="35"/>
  <c r="H1234" i="35"/>
  <c r="H1233" i="35"/>
  <c r="H1232" i="35"/>
  <c r="H1231" i="35"/>
  <c r="H1230" i="35"/>
  <c r="H1229" i="35"/>
  <c r="H1228" i="35"/>
  <c r="H1227" i="35"/>
  <c r="H1226" i="35"/>
  <c r="H1225" i="35"/>
  <c r="H1224" i="35"/>
  <c r="H1223" i="35"/>
  <c r="H1222" i="35"/>
  <c r="H1221" i="35"/>
  <c r="H1220" i="35"/>
  <c r="H1219" i="35"/>
  <c r="H1218" i="35"/>
  <c r="H1217" i="35"/>
  <c r="H1216" i="35"/>
  <c r="H1215" i="35"/>
  <c r="H1214" i="35"/>
  <c r="H1213" i="35"/>
  <c r="H1212" i="35"/>
  <c r="H1211" i="35"/>
  <c r="H1210" i="35"/>
  <c r="H1209" i="35"/>
  <c r="H1208" i="35"/>
  <c r="H1207" i="35"/>
  <c r="H1206" i="35"/>
  <c r="H1205" i="35"/>
  <c r="H1204" i="35"/>
  <c r="H1203" i="35"/>
  <c r="H1202" i="35"/>
  <c r="H1201" i="35"/>
  <c r="H1200" i="35"/>
  <c r="H1199" i="35"/>
  <c r="H1198" i="35"/>
  <c r="H1197" i="35"/>
  <c r="H1196" i="35"/>
  <c r="H1195" i="35"/>
  <c r="H1194" i="35"/>
  <c r="H1193" i="35"/>
  <c r="H1192" i="35"/>
  <c r="H1191" i="35"/>
  <c r="H1190" i="35"/>
  <c r="H1189" i="35"/>
  <c r="H1188" i="35"/>
  <c r="H1187" i="35"/>
  <c r="H1186" i="35"/>
  <c r="H1185" i="35"/>
  <c r="H1184" i="35"/>
  <c r="H1183" i="35"/>
  <c r="H1182" i="35"/>
  <c r="H1181" i="35"/>
  <c r="H1180" i="35"/>
  <c r="H1179" i="35"/>
  <c r="H1178" i="35"/>
  <c r="H1177" i="35"/>
  <c r="H1176" i="35"/>
  <c r="H1175" i="35"/>
  <c r="H1174" i="35"/>
  <c r="H1173" i="35"/>
  <c r="H1172" i="35"/>
  <c r="H1171" i="35"/>
  <c r="H1170" i="35"/>
  <c r="H1169" i="35"/>
  <c r="H1168" i="35"/>
  <c r="H1167" i="35"/>
  <c r="H1166" i="35"/>
  <c r="H1165" i="35"/>
  <c r="H1164" i="35"/>
  <c r="H1163" i="35"/>
  <c r="H1162" i="35"/>
  <c r="H1161" i="35"/>
  <c r="H1160" i="35"/>
  <c r="H1159" i="35"/>
  <c r="H1158" i="35"/>
  <c r="H1157" i="35"/>
  <c r="H1156" i="35"/>
  <c r="H1155" i="35"/>
  <c r="H1154" i="35"/>
  <c r="H1153" i="35"/>
  <c r="H1152" i="35"/>
  <c r="H1151" i="35"/>
  <c r="H1150" i="35"/>
  <c r="H1149" i="35"/>
  <c r="H1148" i="35"/>
  <c r="H1147" i="35"/>
  <c r="H1146" i="35"/>
  <c r="H1145" i="35"/>
  <c r="H1144" i="35"/>
  <c r="H1143" i="35"/>
  <c r="H1142" i="35"/>
  <c r="H1141" i="35"/>
  <c r="H1140" i="35"/>
  <c r="H1139" i="35"/>
  <c r="H1138" i="35"/>
  <c r="H1137" i="35"/>
  <c r="H1136" i="35"/>
  <c r="H1135" i="35"/>
  <c r="H1134" i="35"/>
  <c r="H1133" i="35"/>
  <c r="H1132" i="35"/>
  <c r="H1131" i="35"/>
  <c r="H1130" i="35"/>
  <c r="H1129" i="35"/>
  <c r="H1128" i="35"/>
  <c r="H1127" i="35"/>
  <c r="H1126" i="35"/>
  <c r="H1125" i="35"/>
  <c r="H1124" i="35"/>
  <c r="H1123" i="35"/>
  <c r="H1122" i="35"/>
  <c r="H1121" i="35"/>
  <c r="H1120" i="35"/>
  <c r="H1119" i="35"/>
  <c r="H1118" i="35"/>
  <c r="H1117" i="35"/>
  <c r="H1116" i="35"/>
  <c r="H1115" i="35"/>
  <c r="H1114" i="35"/>
  <c r="H1113" i="35"/>
  <c r="H1112" i="35"/>
  <c r="H1111" i="35"/>
  <c r="H1110" i="35"/>
  <c r="H1109" i="35"/>
  <c r="H1108" i="35"/>
  <c r="H1107" i="35"/>
  <c r="H1106" i="35"/>
  <c r="H1105" i="35"/>
  <c r="H1104" i="35"/>
  <c r="H1103" i="35"/>
  <c r="H1102" i="35"/>
  <c r="H1101" i="35"/>
  <c r="H1100" i="35"/>
  <c r="H1099" i="35"/>
  <c r="H1098" i="35"/>
  <c r="H1097" i="35"/>
  <c r="H1096" i="35"/>
  <c r="H1095" i="35"/>
  <c r="H1094" i="35"/>
  <c r="H1093" i="35"/>
  <c r="H1092" i="35"/>
  <c r="H1091" i="35"/>
  <c r="H1090" i="35"/>
  <c r="H1089" i="35"/>
  <c r="H1088" i="35"/>
  <c r="H1087" i="35"/>
  <c r="H1086" i="35"/>
  <c r="H1085" i="35"/>
  <c r="H1084" i="35"/>
  <c r="H1081" i="35"/>
  <c r="H1080" i="35"/>
  <c r="H1079" i="35"/>
  <c r="H1078" i="35"/>
  <c r="H1077" i="35"/>
  <c r="H1076" i="35"/>
  <c r="H1075" i="35"/>
  <c r="H1074" i="35"/>
  <c r="H1071" i="35"/>
  <c r="H1070" i="35"/>
  <c r="H1069" i="35"/>
  <c r="H1068" i="35"/>
  <c r="H1066" i="35"/>
  <c r="H1065" i="35"/>
  <c r="H1064" i="35"/>
  <c r="H1063" i="35"/>
  <c r="H1062" i="35"/>
  <c r="H1061" i="35"/>
  <c r="H1060" i="35"/>
  <c r="H1059" i="35"/>
  <c r="H1058" i="35"/>
  <c r="H1057" i="35"/>
  <c r="H1056" i="35"/>
  <c r="H1055" i="35"/>
  <c r="H1054" i="35"/>
  <c r="H1053" i="35"/>
  <c r="H1052" i="35"/>
  <c r="H1051" i="35"/>
  <c r="H1050" i="35"/>
  <c r="H1049" i="35"/>
  <c r="H1048" i="35"/>
  <c r="H1047" i="35"/>
  <c r="H1046" i="35"/>
  <c r="H1045" i="35"/>
  <c r="H1044" i="35"/>
  <c r="H1043" i="35"/>
  <c r="H1042" i="35"/>
  <c r="H1041" i="35"/>
  <c r="H1040" i="35"/>
  <c r="H1039" i="35"/>
  <c r="H1038" i="35"/>
  <c r="H1037" i="35"/>
  <c r="H1036" i="35"/>
  <c r="H1035" i="35"/>
  <c r="H1034" i="35"/>
  <c r="H1033" i="35"/>
  <c r="H1032" i="35"/>
  <c r="H1030" i="35"/>
  <c r="H1029" i="35"/>
  <c r="H1028" i="35"/>
  <c r="H1027" i="35"/>
  <c r="H1026" i="35"/>
  <c r="H1025" i="35"/>
  <c r="H1024" i="35"/>
  <c r="H1023" i="35"/>
  <c r="H1022" i="35"/>
  <c r="H1021" i="35"/>
  <c r="H1020" i="35"/>
  <c r="H1019" i="35"/>
  <c r="H1018" i="35"/>
  <c r="H1017" i="35"/>
  <c r="H1016" i="35"/>
  <c r="H1015" i="35"/>
  <c r="H1014" i="35"/>
  <c r="H1013" i="35"/>
  <c r="H1012" i="35"/>
  <c r="H1011" i="35"/>
  <c r="H1010" i="35"/>
  <c r="H1007" i="35"/>
  <c r="H1006" i="35"/>
  <c r="H1005" i="35"/>
  <c r="H1004" i="35"/>
  <c r="H1003" i="35"/>
  <c r="H1002" i="35"/>
  <c r="H1001" i="35"/>
  <c r="H1000" i="35"/>
  <c r="H999" i="35"/>
  <c r="H998" i="35"/>
  <c r="H997" i="35"/>
  <c r="H996" i="35"/>
  <c r="H995" i="35"/>
  <c r="H994" i="35"/>
  <c r="H993" i="35"/>
  <c r="H992" i="35"/>
  <c r="H991" i="35"/>
  <c r="H990" i="35"/>
  <c r="H989" i="35"/>
  <c r="H988" i="35"/>
  <c r="H987" i="35"/>
  <c r="H985" i="35"/>
  <c r="H984" i="35"/>
  <c r="H983" i="35"/>
  <c r="H982" i="35"/>
  <c r="H981" i="35"/>
  <c r="H980" i="35"/>
  <c r="H979" i="35"/>
  <c r="H978" i="35"/>
  <c r="H977" i="35"/>
  <c r="H976" i="35"/>
  <c r="H975" i="35"/>
  <c r="H974" i="35"/>
  <c r="H973" i="35"/>
  <c r="H972" i="35"/>
  <c r="H970" i="35"/>
  <c r="H969" i="35"/>
  <c r="H968" i="35"/>
  <c r="H967" i="35"/>
  <c r="H966" i="35"/>
  <c r="H965" i="35"/>
  <c r="H964" i="35"/>
  <c r="H963" i="35"/>
  <c r="H962" i="35"/>
  <c r="H961" i="35"/>
  <c r="H960" i="35"/>
  <c r="H959" i="35"/>
  <c r="H958" i="35"/>
  <c r="H957" i="35"/>
  <c r="H956" i="35"/>
  <c r="H955" i="35"/>
  <c r="H954" i="35"/>
  <c r="H953" i="35"/>
  <c r="H952" i="35"/>
  <c r="H951" i="35"/>
  <c r="H950" i="35"/>
  <c r="H949" i="35"/>
  <c r="H948" i="35"/>
  <c r="H947" i="35"/>
  <c r="H946" i="35"/>
  <c r="H945" i="35"/>
  <c r="H944" i="35"/>
  <c r="H943" i="35"/>
  <c r="H942" i="35"/>
  <c r="H941" i="35"/>
  <c r="H940" i="35"/>
  <c r="H939" i="35"/>
  <c r="H937" i="35"/>
  <c r="H936" i="35"/>
  <c r="H935" i="35"/>
  <c r="H934" i="35"/>
  <c r="H933" i="35"/>
  <c r="H932" i="35"/>
  <c r="H931" i="35"/>
  <c r="H930" i="35"/>
  <c r="H929" i="35"/>
  <c r="H928" i="35"/>
  <c r="H927" i="35"/>
  <c r="H926" i="35"/>
  <c r="H924" i="35"/>
  <c r="H923" i="35"/>
  <c r="H922" i="35"/>
  <c r="H921" i="35"/>
  <c r="H920" i="35"/>
  <c r="H919" i="35"/>
  <c r="H918" i="35"/>
  <c r="H917" i="35"/>
  <c r="H916" i="35"/>
  <c r="H915" i="35"/>
  <c r="H914" i="35"/>
  <c r="H913" i="35"/>
  <c r="H912" i="35"/>
  <c r="H911" i="35"/>
  <c r="H910" i="35"/>
  <c r="H909" i="35"/>
  <c r="H908" i="35"/>
  <c r="H907" i="35"/>
  <c r="H906" i="35"/>
  <c r="H905" i="35"/>
  <c r="H904" i="35"/>
  <c r="H903" i="35"/>
  <c r="H902" i="35"/>
  <c r="H901" i="35"/>
  <c r="H900" i="35"/>
  <c r="H899" i="35"/>
  <c r="H898" i="35"/>
  <c r="H897" i="35"/>
  <c r="H896" i="35"/>
  <c r="H895" i="35"/>
  <c r="H894" i="35"/>
  <c r="H893" i="35"/>
  <c r="H892" i="35"/>
  <c r="H891" i="35"/>
  <c r="H890" i="35"/>
  <c r="H889" i="35"/>
  <c r="H887" i="35"/>
  <c r="H886" i="35"/>
  <c r="H885" i="35"/>
  <c r="H884" i="35"/>
  <c r="H883" i="35"/>
  <c r="H882" i="35"/>
  <c r="H881" i="35"/>
  <c r="H880" i="35"/>
  <c r="H879" i="35"/>
  <c r="H878" i="35"/>
  <c r="H877" i="35"/>
  <c r="H876" i="35"/>
  <c r="H873" i="35"/>
  <c r="H872" i="35"/>
  <c r="H871" i="35"/>
  <c r="H870" i="35"/>
  <c r="H869" i="35"/>
  <c r="H868" i="35"/>
  <c r="H866" i="35"/>
  <c r="H865" i="35"/>
  <c r="H864" i="35"/>
  <c r="H862" i="35"/>
  <c r="H861" i="35"/>
  <c r="H860" i="35"/>
  <c r="H859" i="35"/>
  <c r="H858" i="35"/>
  <c r="H857" i="35"/>
  <c r="H856" i="35"/>
  <c r="H855" i="35"/>
  <c r="H854" i="35"/>
  <c r="H853" i="35"/>
  <c r="H852" i="35"/>
  <c r="H851" i="35"/>
  <c r="H850" i="35"/>
  <c r="H848" i="35"/>
  <c r="H847" i="35"/>
  <c r="H846" i="35"/>
  <c r="H845" i="35"/>
  <c r="H844" i="35"/>
  <c r="H843" i="35"/>
  <c r="H842" i="35"/>
  <c r="H841" i="35"/>
  <c r="H840" i="35"/>
  <c r="H839" i="35"/>
  <c r="H838" i="35"/>
  <c r="H837" i="35"/>
  <c r="H836" i="35"/>
  <c r="H835" i="35"/>
  <c r="H832" i="35"/>
  <c r="H831" i="35"/>
  <c r="H830" i="35"/>
  <c r="H829" i="35"/>
  <c r="H828" i="35"/>
  <c r="H827" i="35"/>
  <c r="H826" i="35"/>
  <c r="H824" i="35"/>
  <c r="H823" i="35"/>
  <c r="H822" i="35"/>
  <c r="H821" i="35"/>
  <c r="H820" i="35"/>
  <c r="H818" i="35"/>
  <c r="H817" i="35"/>
  <c r="H816" i="35"/>
  <c r="H814" i="35"/>
  <c r="H813" i="35"/>
  <c r="H812" i="35"/>
  <c r="H811" i="35"/>
  <c r="H810" i="35"/>
  <c r="H809" i="35"/>
  <c r="H808" i="35"/>
  <c r="H807" i="35"/>
  <c r="H806" i="35"/>
  <c r="H805" i="35"/>
  <c r="H804" i="35"/>
  <c r="H803" i="35"/>
  <c r="H802" i="35"/>
  <c r="H800" i="35"/>
  <c r="H799" i="35"/>
  <c r="H798" i="35"/>
  <c r="H797" i="35"/>
  <c r="H796" i="35"/>
  <c r="H795" i="35"/>
  <c r="H794" i="35"/>
  <c r="H793" i="35"/>
  <c r="H792" i="35"/>
  <c r="H791" i="35"/>
  <c r="H789" i="35"/>
  <c r="H788" i="35"/>
  <c r="H787" i="35"/>
  <c r="H786" i="35"/>
  <c r="H785" i="35"/>
  <c r="H784" i="35"/>
  <c r="H783" i="35"/>
  <c r="H782" i="35"/>
  <c r="H781" i="35"/>
  <c r="H780" i="35"/>
  <c r="H779" i="35"/>
  <c r="H778" i="35"/>
  <c r="H777" i="35"/>
  <c r="H776" i="35"/>
  <c r="H775" i="35"/>
  <c r="H774" i="35"/>
  <c r="H773" i="35"/>
  <c r="H772" i="35"/>
  <c r="H771" i="35"/>
  <c r="H770" i="35"/>
  <c r="H769" i="35"/>
  <c r="H768" i="35"/>
  <c r="H767" i="35"/>
  <c r="H766" i="35"/>
  <c r="H765" i="35"/>
  <c r="H763" i="35"/>
  <c r="H762" i="35"/>
  <c r="H761" i="35"/>
  <c r="H760" i="35"/>
  <c r="H759" i="35"/>
  <c r="H758" i="35"/>
  <c r="H757" i="35"/>
  <c r="H756" i="35"/>
  <c r="H755" i="35"/>
  <c r="H754" i="35"/>
  <c r="H753" i="35"/>
  <c r="H752" i="35"/>
  <c r="H751" i="35"/>
  <c r="H750" i="35"/>
  <c r="H749" i="35"/>
  <c r="H748" i="35"/>
  <c r="H747" i="35"/>
  <c r="H746" i="35"/>
  <c r="H745" i="35"/>
  <c r="H744" i="35"/>
  <c r="H743" i="35"/>
  <c r="H741" i="35"/>
  <c r="H740" i="35"/>
  <c r="H739" i="35"/>
  <c r="H738" i="35"/>
  <c r="H737" i="35"/>
  <c r="H736" i="35"/>
  <c r="H735" i="35"/>
  <c r="H734" i="35"/>
  <c r="H733" i="35"/>
  <c r="H732" i="35"/>
  <c r="H731" i="35"/>
  <c r="H730" i="35"/>
  <c r="H729" i="35"/>
  <c r="H728" i="35"/>
  <c r="H726" i="35"/>
  <c r="H725" i="35"/>
  <c r="H724" i="35"/>
  <c r="H723" i="35"/>
  <c r="H722" i="35"/>
  <c r="H721" i="35"/>
  <c r="H720" i="35"/>
  <c r="H719" i="35"/>
  <c r="H718" i="35"/>
  <c r="H717" i="35"/>
  <c r="H716" i="35"/>
  <c r="H714" i="35"/>
  <c r="H713" i="35"/>
  <c r="H712" i="35"/>
  <c r="H711" i="35"/>
  <c r="H710" i="35"/>
  <c r="H709" i="35"/>
  <c r="H708" i="35"/>
  <c r="H707" i="35"/>
  <c r="H706" i="35"/>
  <c r="H705" i="35"/>
  <c r="H704" i="35"/>
  <c r="H703" i="35"/>
  <c r="H702" i="35"/>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666" i="35"/>
  <c r="H665" i="35"/>
  <c r="H664" i="35"/>
  <c r="H663" i="35"/>
  <c r="H662" i="35"/>
  <c r="H661" i="35"/>
  <c r="H660" i="35"/>
  <c r="H659" i="35"/>
  <c r="H658" i="35"/>
  <c r="H656" i="35"/>
  <c r="H655" i="35"/>
  <c r="H654" i="35"/>
  <c r="H653" i="35"/>
  <c r="H651" i="35"/>
  <c r="H650" i="35"/>
  <c r="H649" i="35"/>
  <c r="H648" i="35"/>
  <c r="H647" i="35"/>
  <c r="H646" i="35"/>
  <c r="H644" i="35"/>
  <c r="H643" i="35"/>
  <c r="H642" i="35"/>
  <c r="H641" i="35"/>
  <c r="H639" i="35"/>
  <c r="H638" i="35"/>
  <c r="H637" i="35"/>
  <c r="H636" i="35"/>
  <c r="H635" i="35"/>
  <c r="H634" i="35"/>
  <c r="H633" i="35"/>
  <c r="H632" i="35"/>
  <c r="H631" i="35"/>
  <c r="H630" i="35"/>
  <c r="H629" i="35"/>
  <c r="H628" i="35"/>
  <c r="H627" i="35"/>
  <c r="H626" i="35"/>
  <c r="H625" i="35"/>
  <c r="H624" i="35"/>
  <c r="H623" i="35"/>
  <c r="H621" i="35"/>
  <c r="H620" i="35"/>
  <c r="H619" i="35"/>
  <c r="H618" i="35"/>
  <c r="H616" i="35"/>
  <c r="H615" i="35"/>
  <c r="H614" i="35"/>
  <c r="H613" i="35"/>
  <c r="H611" i="35"/>
  <c r="H610" i="35"/>
  <c r="H609" i="35"/>
  <c r="H608" i="35"/>
  <c r="H607" i="35"/>
  <c r="H606" i="35"/>
  <c r="H605" i="35"/>
  <c r="H604" i="35"/>
  <c r="H602" i="35"/>
  <c r="H601" i="35"/>
  <c r="H600" i="35"/>
  <c r="H599" i="35"/>
  <c r="H597" i="35"/>
  <c r="H596" i="35"/>
  <c r="H595" i="35"/>
  <c r="H594" i="35"/>
  <c r="H593" i="35"/>
  <c r="H592" i="35"/>
  <c r="H591" i="35"/>
  <c r="H590" i="35"/>
  <c r="H589" i="35"/>
  <c r="H588" i="35"/>
  <c r="H587" i="35"/>
  <c r="H586" i="35"/>
  <c r="H585" i="35"/>
  <c r="H584" i="35"/>
  <c r="H583" i="35"/>
  <c r="H582" i="35"/>
  <c r="H581" i="35"/>
  <c r="H580" i="35"/>
  <c r="H579" i="35"/>
  <c r="H578" i="35"/>
  <c r="H577" i="35"/>
  <c r="H576" i="35"/>
  <c r="H575" i="35"/>
  <c r="H574" i="35"/>
  <c r="H573" i="35"/>
  <c r="H572" i="35"/>
  <c r="H571" i="35"/>
  <c r="H570" i="35"/>
  <c r="H569" i="35"/>
  <c r="H568" i="35"/>
  <c r="H567" i="35"/>
  <c r="H566" i="35"/>
  <c r="H565" i="35"/>
  <c r="H564" i="35"/>
  <c r="H563" i="35"/>
  <c r="H562" i="35"/>
  <c r="H561" i="35"/>
  <c r="H560" i="35"/>
  <c r="H559" i="35"/>
  <c r="H558" i="35"/>
  <c r="H557" i="35"/>
  <c r="H556" i="35"/>
  <c r="H555" i="35"/>
  <c r="H554" i="35"/>
  <c r="H553" i="35"/>
  <c r="H552" i="35"/>
  <c r="H551" i="35"/>
  <c r="H550" i="35"/>
  <c r="H549" i="35"/>
  <c r="H548" i="35"/>
  <c r="H547" i="35"/>
  <c r="H546" i="35"/>
  <c r="H545" i="35"/>
  <c r="H544" i="35"/>
  <c r="H543" i="35"/>
  <c r="H542" i="35"/>
  <c r="H541" i="35"/>
  <c r="H540" i="35"/>
  <c r="H538" i="35"/>
  <c r="H537" i="35"/>
  <c r="H536" i="35"/>
  <c r="H535" i="35"/>
  <c r="H534" i="35"/>
  <c r="H533" i="35"/>
  <c r="H532" i="35"/>
  <c r="H531" i="35"/>
  <c r="H529" i="35"/>
  <c r="H528" i="35"/>
  <c r="H527" i="35"/>
  <c r="H526" i="35"/>
  <c r="H525" i="35"/>
  <c r="H524" i="35"/>
  <c r="H523" i="35"/>
  <c r="H520" i="35"/>
  <c r="H519" i="35"/>
  <c r="H518" i="35"/>
  <c r="H517" i="35"/>
  <c r="H516" i="35"/>
  <c r="H513" i="35"/>
  <c r="H512" i="35"/>
  <c r="H511" i="35"/>
  <c r="H510" i="35"/>
  <c r="H509" i="35"/>
  <c r="H508" i="35"/>
  <c r="H507" i="35"/>
  <c r="H505" i="35"/>
  <c r="H504" i="35"/>
  <c r="H503" i="35"/>
  <c r="H502" i="35"/>
  <c r="H501" i="35"/>
  <c r="H499" i="35"/>
  <c r="H496" i="35"/>
  <c r="H494" i="35"/>
  <c r="H493" i="35"/>
  <c r="H492" i="35"/>
  <c r="H491" i="35"/>
  <c r="H490" i="35"/>
  <c r="H489" i="35"/>
  <c r="H488" i="35"/>
  <c r="H487" i="35"/>
  <c r="H486" i="35"/>
  <c r="H485" i="35"/>
  <c r="H484" i="35"/>
  <c r="H483" i="35"/>
  <c r="H481" i="35"/>
  <c r="H480" i="35"/>
  <c r="H479" i="35"/>
  <c r="H478" i="35"/>
  <c r="H477" i="35"/>
  <c r="H476" i="35"/>
  <c r="H475" i="35"/>
  <c r="H474" i="35"/>
  <c r="H472" i="35"/>
  <c r="H471" i="35"/>
  <c r="H470" i="35"/>
  <c r="H468" i="35"/>
  <c r="H467" i="35"/>
  <c r="H465" i="35"/>
  <c r="H464" i="35"/>
  <c r="H463" i="35"/>
  <c r="H462" i="35"/>
  <c r="H461" i="35"/>
  <c r="H459" i="35"/>
  <c r="H458" i="35"/>
  <c r="H457" i="35"/>
  <c r="H456" i="35"/>
  <c r="H455" i="35"/>
  <c r="H454" i="35"/>
  <c r="H453" i="35"/>
  <c r="H452" i="35"/>
  <c r="H451" i="35"/>
  <c r="H450" i="35"/>
  <c r="H448" i="35"/>
  <c r="H447" i="35"/>
  <c r="H446" i="35"/>
  <c r="H445" i="35"/>
  <c r="H444" i="35"/>
  <c r="H443" i="35"/>
  <c r="H442" i="35"/>
  <c r="H441" i="35"/>
  <c r="H440" i="35"/>
  <c r="H439" i="35"/>
  <c r="H438" i="35"/>
  <c r="H437" i="35"/>
  <c r="H436" i="35"/>
  <c r="H435" i="35"/>
  <c r="H434" i="35"/>
  <c r="H433" i="35"/>
  <c r="H431" i="35"/>
  <c r="H430" i="35"/>
  <c r="H429" i="35"/>
  <c r="H428" i="35"/>
  <c r="H427" i="35"/>
  <c r="H426" i="35"/>
  <c r="H425" i="35"/>
  <c r="H424" i="35"/>
  <c r="H423" i="35"/>
  <c r="H422" i="35"/>
  <c r="H421" i="35"/>
  <c r="H418" i="35"/>
  <c r="H417" i="35"/>
  <c r="H416" i="35"/>
  <c r="H415" i="35"/>
  <c r="H377" i="35"/>
  <c r="H376" i="35"/>
  <c r="H375" i="35"/>
  <c r="H374" i="35"/>
  <c r="H373" i="35"/>
  <c r="H372" i="35"/>
  <c r="H371" i="35"/>
  <c r="H370" i="35"/>
  <c r="H369" i="35"/>
  <c r="H368" i="35"/>
  <c r="H367" i="35"/>
  <c r="H366" i="35"/>
  <c r="H365" i="35"/>
  <c r="H364" i="35"/>
  <c r="H363" i="35"/>
  <c r="H362" i="35"/>
  <c r="H361" i="35"/>
  <c r="H360" i="35"/>
  <c r="H359" i="35"/>
  <c r="H358" i="35"/>
  <c r="H355" i="35"/>
  <c r="H354" i="35"/>
  <c r="H353" i="35"/>
  <c r="H352" i="35"/>
  <c r="H350" i="35"/>
  <c r="H349" i="35"/>
  <c r="H348" i="35"/>
  <c r="H347" i="35"/>
  <c r="H346" i="35"/>
  <c r="H345" i="35"/>
  <c r="H344" i="35"/>
  <c r="H343" i="35"/>
  <c r="H341" i="35"/>
  <c r="H340" i="35"/>
  <c r="H339" i="35"/>
  <c r="H337" i="35"/>
  <c r="H336" i="35"/>
  <c r="H334" i="35"/>
  <c r="H333" i="35"/>
  <c r="H332" i="35"/>
  <c r="H331" i="35"/>
  <c r="H329" i="35"/>
  <c r="H328" i="35"/>
  <c r="H326" i="35"/>
  <c r="H325" i="35"/>
  <c r="H324" i="35"/>
  <c r="H321" i="35"/>
  <c r="H320" i="35"/>
  <c r="H319" i="35"/>
  <c r="H318" i="35"/>
  <c r="H317" i="35"/>
  <c r="H316" i="35"/>
  <c r="H315" i="35"/>
  <c r="H314" i="35"/>
  <c r="H313" i="35"/>
  <c r="H312" i="35"/>
  <c r="H311" i="35"/>
  <c r="H310" i="35"/>
  <c r="H309" i="35"/>
  <c r="H308" i="35"/>
  <c r="H307" i="35"/>
  <c r="H305" i="35"/>
  <c r="H304" i="35"/>
  <c r="H303" i="35"/>
  <c r="H302" i="35"/>
  <c r="H301" i="35"/>
  <c r="H300" i="35"/>
  <c r="H299" i="35"/>
  <c r="H298" i="35"/>
  <c r="H297" i="35"/>
  <c r="H296" i="35"/>
  <c r="H295" i="35"/>
  <c r="H294" i="35"/>
  <c r="H293" i="35"/>
  <c r="H292" i="35"/>
  <c r="H291" i="35"/>
  <c r="H290" i="35"/>
  <c r="H288" i="35"/>
  <c r="H287" i="35"/>
  <c r="H286" i="35"/>
  <c r="H285" i="35"/>
  <c r="H283" i="35"/>
  <c r="H282" i="35"/>
  <c r="H281" i="35"/>
  <c r="H279" i="35"/>
  <c r="H278" i="35"/>
  <c r="H277" i="35"/>
  <c r="H276" i="35"/>
  <c r="H275" i="35"/>
  <c r="H274" i="35"/>
  <c r="H272" i="35"/>
  <c r="H271" i="35"/>
  <c r="H270" i="35"/>
  <c r="H269" i="35"/>
  <c r="H268" i="35"/>
  <c r="H267" i="35"/>
  <c r="H266" i="35"/>
  <c r="H265" i="35"/>
  <c r="H264" i="35"/>
  <c r="H263" i="35"/>
  <c r="H262" i="35"/>
  <c r="H261" i="35"/>
  <c r="H260" i="35"/>
  <c r="H259" i="35"/>
  <c r="H258" i="35"/>
  <c r="H257" i="35"/>
  <c r="H256" i="35"/>
  <c r="H255" i="35"/>
  <c r="H254" i="35"/>
  <c r="H253" i="35"/>
  <c r="H252" i="35"/>
  <c r="H251" i="35"/>
  <c r="H250" i="35"/>
  <c r="H249" i="35"/>
  <c r="H248" i="35"/>
  <c r="H247" i="35"/>
  <c r="H246" i="35"/>
  <c r="H245" i="35"/>
  <c r="H244" i="35"/>
  <c r="H243" i="35"/>
  <c r="H242" i="35"/>
  <c r="H241" i="35"/>
  <c r="H240" i="35"/>
  <c r="H239" i="35"/>
  <c r="H238" i="35"/>
  <c r="H236" i="35"/>
  <c r="H235" i="35"/>
  <c r="H234" i="35"/>
  <c r="H233" i="35"/>
  <c r="H231" i="35"/>
  <c r="H229" i="35"/>
  <c r="H228" i="35"/>
  <c r="H227" i="35"/>
  <c r="H226" i="35"/>
  <c r="H225" i="35"/>
  <c r="H224" i="35"/>
  <c r="H223" i="35"/>
  <c r="H222" i="35"/>
  <c r="H221" i="35"/>
  <c r="H220" i="35"/>
  <c r="H219" i="35"/>
  <c r="H218" i="35"/>
  <c r="H217" i="35"/>
  <c r="H216" i="35"/>
  <c r="H215" i="35"/>
  <c r="H214" i="35"/>
  <c r="H213" i="35"/>
  <c r="H212" i="35"/>
  <c r="H211" i="35"/>
  <c r="H210" i="35"/>
  <c r="H209" i="35"/>
  <c r="H208" i="35"/>
  <c r="H207" i="35"/>
  <c r="H206" i="35"/>
  <c r="H205" i="35"/>
  <c r="H204" i="35"/>
  <c r="H203" i="35"/>
  <c r="H202" i="35"/>
  <c r="H201" i="35"/>
  <c r="H200" i="35"/>
  <c r="H199" i="35"/>
  <c r="H198" i="35"/>
  <c r="H197" i="35"/>
  <c r="H196" i="35"/>
  <c r="H195" i="35"/>
  <c r="H194" i="35"/>
  <c r="H193" i="35"/>
  <c r="H192" i="35"/>
  <c r="H191" i="35"/>
  <c r="H190" i="35"/>
  <c r="H189" i="35"/>
  <c r="H188" i="35"/>
  <c r="H187" i="35"/>
  <c r="H186" i="35"/>
  <c r="H185" i="35"/>
  <c r="H184" i="35"/>
  <c r="H183" i="35"/>
  <c r="H182" i="35"/>
  <c r="H181" i="35"/>
  <c r="H180" i="35"/>
  <c r="H179" i="35"/>
  <c r="H178" i="35"/>
  <c r="H177" i="35"/>
  <c r="H176" i="35"/>
  <c r="H175" i="35"/>
  <c r="H174" i="35"/>
  <c r="H173" i="35"/>
  <c r="H172" i="35"/>
  <c r="H171" i="35"/>
  <c r="H169" i="35"/>
  <c r="H168" i="35"/>
  <c r="H167" i="35"/>
  <c r="H166" i="35"/>
  <c r="H165" i="35"/>
  <c r="H164" i="35"/>
  <c r="H163" i="35"/>
  <c r="H162" i="35"/>
  <c r="H161" i="35"/>
  <c r="H160" i="35"/>
  <c r="H159" i="35"/>
  <c r="H158" i="35"/>
  <c r="H157" i="35"/>
  <c r="H156" i="35"/>
  <c r="H155" i="35"/>
  <c r="H154" i="35"/>
  <c r="H153" i="35"/>
  <c r="H152" i="35"/>
  <c r="H151" i="35"/>
  <c r="H150" i="35"/>
  <c r="H149" i="35"/>
  <c r="H148" i="35"/>
  <c r="H147" i="35"/>
  <c r="H146" i="35"/>
  <c r="H145" i="35"/>
  <c r="H144" i="35"/>
  <c r="H143" i="35"/>
  <c r="H142" i="35"/>
  <c r="H141" i="35"/>
  <c r="H140" i="35"/>
  <c r="H139" i="35"/>
  <c r="H138" i="35"/>
  <c r="H137" i="35"/>
  <c r="H136" i="35"/>
  <c r="H134" i="35"/>
  <c r="H133" i="35"/>
  <c r="H132" i="35"/>
  <c r="H131" i="35"/>
  <c r="H130" i="35"/>
  <c r="H129" i="35"/>
  <c r="H128" i="35"/>
  <c r="H127" i="35"/>
  <c r="H126" i="35"/>
  <c r="H125" i="35"/>
  <c r="H124" i="35"/>
  <c r="H123" i="35"/>
  <c r="H122" i="35"/>
  <c r="H121" i="35"/>
  <c r="H120" i="35"/>
  <c r="H119" i="35"/>
  <c r="H118" i="35"/>
  <c r="H117" i="35"/>
  <c r="H116" i="35"/>
  <c r="H115" i="35"/>
  <c r="H114" i="35"/>
  <c r="H113" i="35"/>
  <c r="H112" i="35"/>
  <c r="H111" i="35"/>
  <c r="H110" i="35"/>
  <c r="H109" i="35"/>
  <c r="H108" i="35"/>
  <c r="H107" i="35"/>
  <c r="H106" i="35"/>
  <c r="H105" i="35"/>
  <c r="H104" i="35"/>
  <c r="H103" i="35"/>
  <c r="H102" i="35"/>
  <c r="H101" i="35"/>
  <c r="H100" i="35"/>
  <c r="H99" i="35"/>
  <c r="H98" i="35"/>
  <c r="H96" i="35"/>
  <c r="H95" i="35"/>
  <c r="H94" i="35"/>
  <c r="H93" i="35"/>
  <c r="H92" i="35"/>
  <c r="H91" i="35"/>
  <c r="H90" i="35"/>
  <c r="H89" i="35"/>
  <c r="H88" i="35"/>
  <c r="H87" i="35"/>
  <c r="H86" i="35"/>
  <c r="H85" i="35"/>
  <c r="H84" i="35"/>
  <c r="H82" i="35"/>
  <c r="H81" i="35"/>
  <c r="H80" i="35"/>
  <c r="H78" i="35"/>
  <c r="H77" i="35"/>
  <c r="H76" i="35"/>
  <c r="H75" i="35"/>
  <c r="H74" i="35"/>
  <c r="H73" i="35"/>
  <c r="H72" i="35"/>
  <c r="H71" i="35"/>
  <c r="H69" i="35"/>
  <c r="H68" i="35"/>
  <c r="H67" i="35"/>
  <c r="H66" i="35"/>
  <c r="H65" i="35"/>
  <c r="H58" i="35"/>
  <c r="H57" i="35"/>
  <c r="H56" i="35"/>
  <c r="H55" i="35"/>
  <c r="H54" i="35"/>
  <c r="H53" i="35"/>
  <c r="H52" i="35"/>
  <c r="H51" i="35"/>
  <c r="H50" i="35"/>
  <c r="H49" i="35"/>
  <c r="H46" i="35"/>
  <c r="H45" i="35"/>
  <c r="H44" i="35"/>
  <c r="H43" i="35"/>
  <c r="H42" i="35"/>
  <c r="H41" i="35"/>
  <c r="H40" i="35"/>
  <c r="H39" i="35"/>
  <c r="H38" i="35"/>
  <c r="H37" i="35"/>
  <c r="H36" i="35"/>
  <c r="H35" i="35"/>
  <c r="H34" i="35"/>
  <c r="H33" i="35"/>
  <c r="H32" i="35"/>
  <c r="H31" i="35"/>
  <c r="H29" i="35"/>
  <c r="H28" i="35"/>
  <c r="H27" i="35"/>
  <c r="H26" i="35"/>
  <c r="H24" i="35"/>
  <c r="H23" i="35"/>
  <c r="H22" i="35"/>
  <c r="H21" i="35"/>
  <c r="H20" i="35"/>
  <c r="H19" i="35"/>
  <c r="H18" i="35"/>
  <c r="H17" i="35"/>
  <c r="H16" i="35"/>
  <c r="H15" i="35"/>
  <c r="H14" i="35"/>
  <c r="H13" i="35"/>
  <c r="H12" i="35"/>
  <c r="H10" i="35"/>
  <c r="H9" i="35"/>
  <c r="H8" i="35"/>
  <c r="H7" i="35"/>
  <c r="H6" i="35"/>
  <c r="F2579" i="35"/>
  <c r="C2579" i="35"/>
  <c r="F2578" i="35"/>
  <c r="C2578" i="35"/>
  <c r="F2577" i="35"/>
  <c r="C2577" i="35"/>
  <c r="F2576" i="35"/>
  <c r="C2576" i="35"/>
  <c r="F2575" i="35"/>
  <c r="C2575" i="35"/>
  <c r="F2574" i="35"/>
  <c r="C2574" i="35"/>
  <c r="F2573" i="35"/>
  <c r="C2573" i="35"/>
  <c r="F2572" i="35"/>
  <c r="C2572" i="35"/>
  <c r="F2571" i="35"/>
  <c r="C2571" i="35"/>
  <c r="F2570" i="35"/>
  <c r="C2570" i="35"/>
  <c r="F2569" i="35"/>
  <c r="C2569" i="35"/>
  <c r="F2568" i="35"/>
  <c r="C2568" i="35"/>
  <c r="F2567" i="35"/>
  <c r="C2567" i="35"/>
  <c r="F2566" i="35"/>
  <c r="C2566" i="35"/>
  <c r="F2565" i="35"/>
  <c r="C2565" i="35"/>
  <c r="F2564" i="35"/>
  <c r="C2564" i="35"/>
  <c r="F2563" i="35"/>
  <c r="C2563" i="35"/>
  <c r="F2562" i="35"/>
  <c r="C2562" i="35"/>
  <c r="F2561" i="35"/>
  <c r="C2561" i="35"/>
  <c r="F2560" i="35"/>
  <c r="C2560" i="35"/>
  <c r="F2559" i="35"/>
  <c r="C2559" i="35"/>
  <c r="F2558" i="35"/>
  <c r="C2558" i="35"/>
  <c r="F2557" i="35"/>
  <c r="C2557" i="35"/>
  <c r="F2556" i="35"/>
  <c r="C2556" i="35"/>
  <c r="F2555" i="35"/>
  <c r="C2555" i="35"/>
  <c r="F2554" i="35"/>
  <c r="C2554" i="35"/>
  <c r="F2553" i="35"/>
  <c r="C2553" i="35"/>
  <c r="F2552" i="35"/>
  <c r="C2552" i="35"/>
  <c r="F2551" i="35"/>
  <c r="C2551" i="35"/>
  <c r="F2550" i="35"/>
  <c r="C2550" i="35"/>
  <c r="F2549" i="35"/>
  <c r="C2549" i="35"/>
  <c r="F2548" i="35"/>
  <c r="C2548" i="35"/>
  <c r="F2547" i="35"/>
  <c r="C2547" i="35"/>
  <c r="F2546" i="35"/>
  <c r="C2546" i="35"/>
  <c r="F2545" i="35"/>
  <c r="C2545" i="35"/>
  <c r="F2544" i="35"/>
  <c r="C2544" i="35"/>
  <c r="F2543" i="35"/>
  <c r="C2543" i="35"/>
  <c r="F2542" i="35"/>
  <c r="C2542" i="35"/>
  <c r="F2541" i="35"/>
  <c r="C2541" i="35"/>
  <c r="F2540" i="35"/>
  <c r="C2540" i="35"/>
  <c r="F2539" i="35"/>
  <c r="C2539" i="35"/>
  <c r="F2538" i="35"/>
  <c r="C2538" i="35"/>
  <c r="F2537" i="35"/>
  <c r="C2537" i="35"/>
  <c r="F2536" i="35"/>
  <c r="C2536" i="35"/>
  <c r="F2535" i="35"/>
  <c r="C2535" i="35"/>
  <c r="F2534" i="35"/>
  <c r="C2534" i="35"/>
  <c r="F2533" i="35"/>
  <c r="C2533" i="35"/>
  <c r="F2532" i="35"/>
  <c r="C2532" i="35"/>
  <c r="F2531" i="35"/>
  <c r="C2531" i="35"/>
  <c r="F2530" i="35"/>
  <c r="C2530" i="35"/>
  <c r="F2529" i="35"/>
  <c r="C2529" i="35"/>
  <c r="F2526" i="35"/>
  <c r="C2526" i="35"/>
  <c r="F2525" i="35"/>
  <c r="C2525" i="35"/>
  <c r="F2524" i="35"/>
  <c r="C2524" i="35"/>
  <c r="F2523" i="35"/>
  <c r="C2523" i="35"/>
  <c r="F2522" i="35"/>
  <c r="C2522" i="35"/>
  <c r="F2521" i="35"/>
  <c r="C2521" i="35"/>
  <c r="F2520" i="35"/>
  <c r="C2520" i="35"/>
  <c r="F2519" i="35"/>
  <c r="C2519" i="35"/>
  <c r="F2518" i="35"/>
  <c r="C2518" i="35"/>
  <c r="F2517" i="35"/>
  <c r="C2517" i="35"/>
  <c r="F2516" i="35"/>
  <c r="C2516" i="35"/>
  <c r="F2515" i="35"/>
  <c r="C2515" i="35"/>
  <c r="F2514" i="35"/>
  <c r="C2514" i="35"/>
  <c r="F2513" i="35"/>
  <c r="C2513" i="35"/>
  <c r="F2512" i="35"/>
  <c r="C2512" i="35"/>
  <c r="F2511" i="35"/>
  <c r="C2511" i="35"/>
  <c r="F2510" i="35"/>
  <c r="C2510" i="35"/>
  <c r="F2509" i="35"/>
  <c r="C2509" i="35"/>
  <c r="F2508" i="35"/>
  <c r="C2508" i="35"/>
  <c r="F2507" i="35"/>
  <c r="C2507" i="35"/>
  <c r="F2506" i="35"/>
  <c r="C2506" i="35"/>
  <c r="F2505" i="35"/>
  <c r="C2505" i="35"/>
  <c r="F2504" i="35"/>
  <c r="C2504" i="35"/>
  <c r="F2503" i="35"/>
  <c r="C2503" i="35"/>
  <c r="F2502" i="35"/>
  <c r="C2502" i="35"/>
  <c r="F2501" i="35"/>
  <c r="C2501" i="35"/>
  <c r="F2500" i="35"/>
  <c r="C2500" i="35"/>
  <c r="F2499" i="35"/>
  <c r="C2499" i="35"/>
  <c r="F2498" i="35"/>
  <c r="C2498" i="35"/>
  <c r="F2497" i="35"/>
  <c r="C2497" i="35"/>
  <c r="F2496" i="35"/>
  <c r="C2496" i="35"/>
  <c r="F2495" i="35"/>
  <c r="C2495" i="35"/>
  <c r="F2494" i="35"/>
  <c r="C2494" i="35"/>
  <c r="F2493" i="35"/>
  <c r="C2493" i="35"/>
  <c r="F2492" i="35"/>
  <c r="C2492" i="35"/>
  <c r="F2491" i="35"/>
  <c r="C2491" i="35"/>
  <c r="F2490" i="35"/>
  <c r="C2490" i="35"/>
  <c r="F2489" i="35"/>
  <c r="C2489" i="35"/>
  <c r="F2488" i="35"/>
  <c r="C2488" i="35"/>
  <c r="F2487" i="35"/>
  <c r="C2487" i="35"/>
  <c r="F2486" i="35"/>
  <c r="C2486" i="35"/>
  <c r="F2485" i="35"/>
  <c r="C2485" i="35"/>
  <c r="F2484" i="35"/>
  <c r="C2484" i="35"/>
  <c r="F2483" i="35"/>
  <c r="C2483" i="35"/>
  <c r="F2482" i="35"/>
  <c r="C2482" i="35"/>
  <c r="F2481" i="35"/>
  <c r="C2481" i="35"/>
  <c r="F2480" i="35"/>
  <c r="C2480" i="35"/>
  <c r="F2479" i="35"/>
  <c r="C2479" i="35"/>
  <c r="F2478" i="35"/>
  <c r="C2478" i="35"/>
  <c r="F2477" i="35"/>
  <c r="C2477" i="35"/>
  <c r="F2476" i="35"/>
  <c r="C2476" i="35"/>
  <c r="F2475" i="35"/>
  <c r="C2475" i="35"/>
  <c r="F2474" i="35"/>
  <c r="C2474" i="35"/>
  <c r="F2473" i="35"/>
  <c r="C2473" i="35"/>
  <c r="F2472" i="35"/>
  <c r="C2472" i="35"/>
  <c r="F2471" i="35"/>
  <c r="C2471" i="35"/>
  <c r="F2470" i="35"/>
  <c r="C2470" i="35"/>
  <c r="F2469" i="35"/>
  <c r="C2469" i="35"/>
  <c r="F2468" i="35"/>
  <c r="C2468" i="35"/>
  <c r="F2467" i="35"/>
  <c r="C2467" i="35"/>
  <c r="F2466" i="35"/>
  <c r="C2466" i="35"/>
  <c r="F2465" i="35"/>
  <c r="C2465" i="35"/>
  <c r="F2464" i="35"/>
  <c r="C2464" i="35"/>
  <c r="F2463" i="35"/>
  <c r="C2463" i="35"/>
  <c r="F2462" i="35"/>
  <c r="C2462" i="35"/>
  <c r="F2461" i="35"/>
  <c r="C2461" i="35"/>
  <c r="F2460" i="35"/>
  <c r="C2460" i="35"/>
  <c r="F2459" i="35"/>
  <c r="C2459" i="35"/>
  <c r="F2458" i="35"/>
  <c r="C2458" i="35"/>
  <c r="F2457" i="35"/>
  <c r="C2457" i="35"/>
  <c r="F2456" i="35"/>
  <c r="C2456" i="35"/>
  <c r="F2455" i="35"/>
  <c r="C2455" i="35"/>
  <c r="F2454" i="35"/>
  <c r="C2454" i="35"/>
  <c r="F2453" i="35"/>
  <c r="C2453" i="35"/>
  <c r="F2452" i="35"/>
  <c r="C2452" i="35"/>
  <c r="F2451" i="35"/>
  <c r="C2451" i="35"/>
  <c r="F2450" i="35"/>
  <c r="C2450" i="35"/>
  <c r="F2449" i="35"/>
  <c r="C2449" i="35"/>
  <c r="F2448" i="35"/>
  <c r="C2448" i="35"/>
  <c r="F2447" i="35"/>
  <c r="C2447" i="35"/>
  <c r="F2446" i="35"/>
  <c r="C2446" i="35"/>
  <c r="F2445" i="35"/>
  <c r="C2445" i="35"/>
  <c r="F2444" i="35"/>
  <c r="C2444" i="35"/>
  <c r="F2443" i="35"/>
  <c r="C2443" i="35"/>
  <c r="F2442" i="35"/>
  <c r="C2442" i="35"/>
  <c r="F2441" i="35"/>
  <c r="C2441" i="35"/>
  <c r="F2440" i="35"/>
  <c r="C2440" i="35"/>
  <c r="F2439" i="35"/>
  <c r="C2439" i="35"/>
  <c r="F2438" i="35"/>
  <c r="C2438" i="35"/>
  <c r="F2437" i="35"/>
  <c r="C2437" i="35"/>
  <c r="F2436" i="35"/>
  <c r="C2436" i="35"/>
  <c r="F2435" i="35"/>
  <c r="C2435" i="35"/>
  <c r="F2434" i="35"/>
  <c r="C2434" i="35"/>
  <c r="F2433" i="35"/>
  <c r="C2433" i="35"/>
  <c r="F2432" i="35"/>
  <c r="C2432" i="35"/>
  <c r="F2429" i="35"/>
  <c r="C2429" i="35"/>
  <c r="F2428" i="35"/>
  <c r="C2428" i="35"/>
  <c r="F2427" i="35"/>
  <c r="C2427" i="35"/>
  <c r="F2425" i="35"/>
  <c r="C2425" i="35"/>
  <c r="F2424" i="35"/>
  <c r="C2424" i="35"/>
  <c r="F2423" i="35"/>
  <c r="C2423" i="35"/>
  <c r="F2422" i="35"/>
  <c r="C2422" i="35"/>
  <c r="F2421" i="35"/>
  <c r="C2421" i="35"/>
  <c r="F2420" i="35"/>
  <c r="C2420" i="35"/>
  <c r="F2419" i="35"/>
  <c r="C2419" i="35"/>
  <c r="F2418" i="35"/>
  <c r="C2418" i="35"/>
  <c r="F2417" i="35"/>
  <c r="C2417" i="35"/>
  <c r="F2416" i="35"/>
  <c r="C2416" i="35"/>
  <c r="F2415" i="35"/>
  <c r="C2415" i="35"/>
  <c r="F2414" i="35"/>
  <c r="C2414" i="35"/>
  <c r="F2412" i="35"/>
  <c r="C2412" i="35"/>
  <c r="F2411" i="35"/>
  <c r="C2411" i="35"/>
  <c r="F2410" i="35"/>
  <c r="C2410" i="35"/>
  <c r="F2409" i="35"/>
  <c r="C2409" i="35"/>
  <c r="F2408" i="35"/>
  <c r="C2408" i="35"/>
  <c r="F2407" i="35"/>
  <c r="C2407" i="35"/>
  <c r="F2406" i="35"/>
  <c r="C2406" i="35"/>
  <c r="F2404" i="35"/>
  <c r="C2404" i="35"/>
  <c r="F2403" i="35"/>
  <c r="C2403" i="35"/>
  <c r="F2402" i="35"/>
  <c r="C2402" i="35"/>
  <c r="F2401" i="35"/>
  <c r="C2401" i="35"/>
  <c r="F2400" i="35"/>
  <c r="C2400" i="35"/>
  <c r="F2399" i="35"/>
  <c r="C2399" i="35"/>
  <c r="F2398" i="35"/>
  <c r="C2398" i="35"/>
  <c r="F2397" i="35"/>
  <c r="C2397" i="35"/>
  <c r="F2396" i="35"/>
  <c r="C2396" i="35"/>
  <c r="F2395" i="35"/>
  <c r="C2395" i="35"/>
  <c r="F2394" i="35"/>
  <c r="C2394" i="35"/>
  <c r="F2393" i="35"/>
  <c r="C2393" i="35"/>
  <c r="F2392" i="35"/>
  <c r="C2392" i="35"/>
  <c r="F2391" i="35"/>
  <c r="C2391" i="35"/>
  <c r="F2390" i="35"/>
  <c r="C2390" i="35"/>
  <c r="F2389" i="35"/>
  <c r="C2389" i="35"/>
  <c r="F2387" i="35"/>
  <c r="C2387" i="35"/>
  <c r="F2386" i="35"/>
  <c r="C2386" i="35"/>
  <c r="F2385" i="35"/>
  <c r="C2385" i="35"/>
  <c r="F2384" i="35"/>
  <c r="C2384" i="35"/>
  <c r="F2383" i="35"/>
  <c r="C2383" i="35"/>
  <c r="F2382" i="35"/>
  <c r="C2382" i="35"/>
  <c r="F2381" i="35"/>
  <c r="C2381" i="35"/>
  <c r="F2380" i="35"/>
  <c r="C2380" i="35"/>
  <c r="F2379" i="35"/>
  <c r="C2379" i="35"/>
  <c r="F2378" i="35"/>
  <c r="C2378" i="35"/>
  <c r="F2377" i="35"/>
  <c r="C2377" i="35"/>
  <c r="F2376" i="35"/>
  <c r="C2376" i="35"/>
  <c r="F2375" i="35"/>
  <c r="C2375" i="35"/>
  <c r="F2374" i="35"/>
  <c r="C2374" i="35"/>
  <c r="F2373" i="35"/>
  <c r="C2373" i="35"/>
  <c r="F2372" i="35"/>
  <c r="C2372" i="35"/>
  <c r="F2371" i="35"/>
  <c r="C2371" i="35"/>
  <c r="F2370" i="35"/>
  <c r="C2370" i="35"/>
  <c r="F2369" i="35"/>
  <c r="C2369" i="35"/>
  <c r="F2368" i="35"/>
  <c r="C2368" i="35"/>
  <c r="F2367" i="35"/>
  <c r="C2367" i="35"/>
  <c r="F2366" i="35"/>
  <c r="C2366" i="35"/>
  <c r="F2365" i="35"/>
  <c r="C2365" i="35"/>
  <c r="F2363" i="35"/>
  <c r="C2363" i="35"/>
  <c r="F2362" i="35"/>
  <c r="C2362" i="35"/>
  <c r="F2361" i="35"/>
  <c r="C2361" i="35"/>
  <c r="F2360" i="35"/>
  <c r="C2360" i="35"/>
  <c r="F2359" i="35"/>
  <c r="C2359" i="35"/>
  <c r="F2358" i="35"/>
  <c r="C2358" i="35"/>
  <c r="F2357" i="35"/>
  <c r="C2357" i="35"/>
  <c r="F2355" i="35"/>
  <c r="C2355" i="35"/>
  <c r="F2354" i="35"/>
  <c r="C2354" i="35"/>
  <c r="F2353" i="35"/>
  <c r="C2353" i="35"/>
  <c r="F2352" i="35"/>
  <c r="C2352" i="35"/>
  <c r="F2351" i="35"/>
  <c r="C2351" i="35"/>
  <c r="F2350" i="35"/>
  <c r="C2350" i="35"/>
  <c r="F2349" i="35"/>
  <c r="C2349" i="35"/>
  <c r="F2348" i="35"/>
  <c r="C2348" i="35"/>
  <c r="F2347" i="35"/>
  <c r="C2347" i="35"/>
  <c r="F2346" i="35"/>
  <c r="C2346" i="35"/>
  <c r="F2345" i="35"/>
  <c r="C2345" i="35"/>
  <c r="F2344" i="35"/>
  <c r="C2344" i="35"/>
  <c r="F2342" i="35"/>
  <c r="C2342" i="35"/>
  <c r="F2340" i="35"/>
  <c r="C2340" i="35"/>
  <c r="F2339" i="35"/>
  <c r="C2339" i="35"/>
  <c r="F2338" i="35"/>
  <c r="C2338" i="35"/>
  <c r="F2336" i="35"/>
  <c r="C2336" i="35"/>
  <c r="F2335" i="35"/>
  <c r="C2335" i="35"/>
  <c r="F2334" i="35"/>
  <c r="C2334" i="35"/>
  <c r="F2333" i="35"/>
  <c r="C2333" i="35"/>
  <c r="F2332" i="35"/>
  <c r="C2332" i="35"/>
  <c r="F2331" i="35"/>
  <c r="C2331" i="35"/>
  <c r="F2330" i="35"/>
  <c r="C2330" i="35"/>
  <c r="F2329" i="35"/>
  <c r="C2329" i="35"/>
  <c r="F2327" i="35"/>
  <c r="C2327" i="35"/>
  <c r="F2326" i="35"/>
  <c r="C2326" i="35"/>
  <c r="F2325" i="35"/>
  <c r="C2325" i="35"/>
  <c r="F2324" i="35"/>
  <c r="C2324" i="35"/>
  <c r="F2323" i="35"/>
  <c r="C2323" i="35"/>
  <c r="F2322" i="35"/>
  <c r="C2322" i="35"/>
  <c r="F2321" i="35"/>
  <c r="C2321" i="35"/>
  <c r="F2320" i="35"/>
  <c r="C2320" i="35"/>
  <c r="F2319" i="35"/>
  <c r="C2319" i="35"/>
  <c r="F2318" i="35"/>
  <c r="C2318" i="35"/>
  <c r="F2317" i="35"/>
  <c r="C2317" i="35"/>
  <c r="F2316" i="35"/>
  <c r="C2316" i="35"/>
  <c r="F2315" i="35"/>
  <c r="C2315" i="35"/>
  <c r="F2314" i="35"/>
  <c r="C2314" i="35"/>
  <c r="F2313" i="35"/>
  <c r="C2313" i="35"/>
  <c r="F2311" i="35"/>
  <c r="C2311" i="35"/>
  <c r="F2310" i="35"/>
  <c r="C2310" i="35"/>
  <c r="F2309" i="35"/>
  <c r="C2309" i="35"/>
  <c r="F2308" i="35"/>
  <c r="C2308" i="35"/>
  <c r="F2307" i="35"/>
  <c r="C2307" i="35"/>
  <c r="F2306" i="35"/>
  <c r="C2306" i="35"/>
  <c r="F2305" i="35"/>
  <c r="C2305" i="35"/>
  <c r="F2304" i="35"/>
  <c r="C2304" i="35"/>
  <c r="F2303" i="35"/>
  <c r="C2303" i="35"/>
  <c r="F2302" i="35"/>
  <c r="C2302" i="35"/>
  <c r="F2301" i="35"/>
  <c r="C2301" i="35"/>
  <c r="F2300" i="35"/>
  <c r="C2300" i="35"/>
  <c r="F2299" i="35"/>
  <c r="C2299" i="35"/>
  <c r="F2298" i="35"/>
  <c r="C2298" i="35"/>
  <c r="F2297" i="35"/>
  <c r="C2297" i="35"/>
  <c r="F2295" i="35"/>
  <c r="C2295" i="35"/>
  <c r="F2293" i="35"/>
  <c r="C2293" i="35"/>
  <c r="F2292" i="35"/>
  <c r="C2292" i="35"/>
  <c r="F2291" i="35"/>
  <c r="C2291" i="35"/>
  <c r="F2290" i="35"/>
  <c r="C2290" i="35"/>
  <c r="F2289" i="35"/>
  <c r="C2289" i="35"/>
  <c r="F2288" i="35"/>
  <c r="C2288" i="35"/>
  <c r="F2287" i="35"/>
  <c r="C2287" i="35"/>
  <c r="F2285" i="35"/>
  <c r="C2285" i="35"/>
  <c r="F2284" i="35"/>
  <c r="C2284" i="35"/>
  <c r="F2283" i="35"/>
  <c r="C2283" i="35"/>
  <c r="F2282" i="35"/>
  <c r="C2282" i="35"/>
  <c r="F2281" i="35"/>
  <c r="C2281" i="35"/>
  <c r="F2279" i="35"/>
  <c r="C2279" i="35"/>
  <c r="F2278" i="35"/>
  <c r="C2278" i="35"/>
  <c r="F2277" i="35"/>
  <c r="C2277" i="35"/>
  <c r="F2276" i="35"/>
  <c r="C2276" i="35"/>
  <c r="F2275" i="35"/>
  <c r="C2275" i="35"/>
  <c r="F2273" i="35"/>
  <c r="C2273" i="35"/>
  <c r="F2272" i="35"/>
  <c r="C2272" i="35"/>
  <c r="F2271" i="35"/>
  <c r="C2271" i="35"/>
  <c r="F2269" i="35"/>
  <c r="C2269" i="35"/>
  <c r="F2268" i="35"/>
  <c r="C2268" i="35"/>
  <c r="F2267" i="35"/>
  <c r="C2267" i="35"/>
  <c r="F2266" i="35"/>
  <c r="C2266" i="35"/>
  <c r="F2265" i="35"/>
  <c r="C2265" i="35"/>
  <c r="F2264" i="35"/>
  <c r="C2264" i="35"/>
  <c r="F2263" i="35"/>
  <c r="C2263" i="35"/>
  <c r="F2262" i="35"/>
  <c r="C2262" i="35"/>
  <c r="F2261" i="35"/>
  <c r="C2261" i="35"/>
  <c r="F2260" i="35"/>
  <c r="C2260" i="35"/>
  <c r="F2259" i="35"/>
  <c r="C2259" i="35"/>
  <c r="F2258" i="35"/>
  <c r="C2258" i="35"/>
  <c r="F2257" i="35"/>
  <c r="C2257" i="35"/>
  <c r="F2256" i="35"/>
  <c r="C2256" i="35"/>
  <c r="F2255" i="35"/>
  <c r="C2255" i="35"/>
  <c r="F2254" i="35"/>
  <c r="C2254" i="35"/>
  <c r="F2253" i="35"/>
  <c r="C2253" i="35"/>
  <c r="F2252" i="35"/>
  <c r="C2252" i="35"/>
  <c r="F2251" i="35"/>
  <c r="C2251" i="35"/>
  <c r="F2250" i="35"/>
  <c r="C2250" i="35"/>
  <c r="F2249" i="35"/>
  <c r="C2249" i="35"/>
  <c r="F2248" i="35"/>
  <c r="C2248" i="35"/>
  <c r="F2247" i="35"/>
  <c r="C2247" i="35"/>
  <c r="F2245" i="35"/>
  <c r="C2245" i="35"/>
  <c r="F2244" i="35"/>
  <c r="C2244" i="35"/>
  <c r="F2243" i="35"/>
  <c r="C2243" i="35"/>
  <c r="F2242" i="35"/>
  <c r="C2242" i="35"/>
  <c r="F2241" i="35"/>
  <c r="C2241" i="35"/>
  <c r="F2240" i="35"/>
  <c r="C2240" i="35"/>
  <c r="F2239" i="35"/>
  <c r="C2239" i="35"/>
  <c r="F2237" i="35"/>
  <c r="C2237" i="35"/>
  <c r="F2236" i="35"/>
  <c r="C2236" i="35"/>
  <c r="F2235" i="35"/>
  <c r="C2235" i="35"/>
  <c r="F2234" i="35"/>
  <c r="C2234" i="35"/>
  <c r="F2233" i="35"/>
  <c r="C2233" i="35"/>
  <c r="F2232" i="35"/>
  <c r="C2232" i="35"/>
  <c r="F2231" i="35"/>
  <c r="C2231" i="35"/>
  <c r="F2230" i="35"/>
  <c r="C2230" i="35"/>
  <c r="F2229" i="35"/>
  <c r="C2229" i="35"/>
  <c r="F2228" i="35"/>
  <c r="C2228" i="35"/>
  <c r="F2226" i="35"/>
  <c r="C2226" i="35"/>
  <c r="F2225" i="35"/>
  <c r="C2225" i="35"/>
  <c r="F2224" i="35"/>
  <c r="C2224" i="35"/>
  <c r="F2223" i="35"/>
  <c r="C2223" i="35"/>
  <c r="F2222" i="35"/>
  <c r="C2222" i="35"/>
  <c r="F2221" i="35"/>
  <c r="C2221" i="35"/>
  <c r="F2220" i="35"/>
  <c r="C2220" i="35"/>
  <c r="F2219" i="35"/>
  <c r="C2219" i="35"/>
  <c r="F2218" i="35"/>
  <c r="C2218" i="35"/>
  <c r="F2217" i="35"/>
  <c r="C2217" i="35"/>
  <c r="F2216" i="35"/>
  <c r="C2216" i="35"/>
  <c r="F2215" i="35"/>
  <c r="C2215" i="35"/>
  <c r="F2214" i="35"/>
  <c r="C2214" i="35"/>
  <c r="F2213" i="35"/>
  <c r="C2213" i="35"/>
  <c r="F2212" i="35"/>
  <c r="C2212" i="35"/>
  <c r="F2211" i="35"/>
  <c r="C2211" i="35"/>
  <c r="F2210" i="35"/>
  <c r="C2210" i="35"/>
  <c r="F2209" i="35"/>
  <c r="C2209" i="35"/>
  <c r="F2208" i="35"/>
  <c r="C2208" i="35"/>
  <c r="F2207" i="35"/>
  <c r="C2207" i="35"/>
  <c r="F2206" i="35"/>
  <c r="C2206" i="35"/>
  <c r="F2205" i="35"/>
  <c r="C2205" i="35"/>
  <c r="F2204" i="35"/>
  <c r="C2204" i="35"/>
  <c r="F2203" i="35"/>
  <c r="C2203" i="35"/>
  <c r="F2201" i="35"/>
  <c r="C2201" i="35"/>
  <c r="F2199" i="35"/>
  <c r="C2199" i="35"/>
  <c r="F2198" i="35"/>
  <c r="C2198" i="35"/>
  <c r="F2196" i="35"/>
  <c r="C2196" i="35"/>
  <c r="F2195" i="35"/>
  <c r="C2195" i="35"/>
  <c r="F2194" i="35"/>
  <c r="C2194" i="35"/>
  <c r="F2193" i="35"/>
  <c r="C2193" i="35"/>
  <c r="F2192" i="35"/>
  <c r="C2192" i="35"/>
  <c r="F2191" i="35"/>
  <c r="C2191" i="35"/>
  <c r="F2190" i="35"/>
  <c r="C2190" i="35"/>
  <c r="F2189" i="35"/>
  <c r="C2189" i="35"/>
  <c r="F2188" i="35"/>
  <c r="C2188" i="35"/>
  <c r="F2187" i="35"/>
  <c r="C2187" i="35"/>
  <c r="F2185" i="35"/>
  <c r="C2185" i="35"/>
  <c r="F2184" i="35"/>
  <c r="C2184" i="35"/>
  <c r="F2183" i="35"/>
  <c r="C2183" i="35"/>
  <c r="F2182" i="35"/>
  <c r="C2182" i="35"/>
  <c r="F2181" i="35"/>
  <c r="C2181" i="35"/>
  <c r="F2179" i="35"/>
  <c r="C2179" i="35"/>
  <c r="F2178" i="35"/>
  <c r="C2178" i="35"/>
  <c r="F2175" i="35"/>
  <c r="C2175" i="35"/>
  <c r="F2174" i="35"/>
  <c r="C2174" i="35"/>
  <c r="F2173" i="35"/>
  <c r="C2173" i="35"/>
  <c r="F2172" i="35"/>
  <c r="C2172" i="35"/>
  <c r="F2171" i="35"/>
  <c r="C2171" i="35"/>
  <c r="F2170" i="35"/>
  <c r="C2170" i="35"/>
  <c r="F2169" i="35"/>
  <c r="C2169" i="35"/>
  <c r="F2168" i="35"/>
  <c r="C2168" i="35"/>
  <c r="F2167" i="35"/>
  <c r="C2167" i="35"/>
  <c r="F2165" i="35"/>
  <c r="C2165" i="35"/>
  <c r="F2164" i="35"/>
  <c r="C2164" i="35"/>
  <c r="F2163" i="35"/>
  <c r="C2163" i="35"/>
  <c r="F2162" i="35"/>
  <c r="C2162" i="35"/>
  <c r="F2161" i="35"/>
  <c r="C2161" i="35"/>
  <c r="F2160" i="35"/>
  <c r="C2160" i="35"/>
  <c r="F2159" i="35"/>
  <c r="C2159" i="35"/>
  <c r="F2158" i="35"/>
  <c r="C2158" i="35"/>
  <c r="F2156" i="35"/>
  <c r="C2156" i="35"/>
  <c r="F2155" i="35"/>
  <c r="C2155" i="35"/>
  <c r="F2154" i="35"/>
  <c r="C2154" i="35"/>
  <c r="F2153" i="35"/>
  <c r="C2153" i="35"/>
  <c r="F2152" i="35"/>
  <c r="C2152" i="35"/>
  <c r="F2151" i="35"/>
  <c r="C2151" i="35"/>
  <c r="F2150" i="35"/>
  <c r="C2150" i="35"/>
  <c r="F2149" i="35"/>
  <c r="C2149" i="35"/>
  <c r="F2148" i="35"/>
  <c r="C2148" i="35"/>
  <c r="F2147" i="35"/>
  <c r="C2147" i="35"/>
  <c r="F2144" i="35"/>
  <c r="C2144" i="35"/>
  <c r="F2143" i="35"/>
  <c r="C2143" i="35"/>
  <c r="F2142" i="35"/>
  <c r="C2142" i="35"/>
  <c r="F2141" i="35"/>
  <c r="C2141" i="35"/>
  <c r="F2140" i="35"/>
  <c r="C2140" i="35"/>
  <c r="F2139" i="35"/>
  <c r="C2139" i="35"/>
  <c r="F2138" i="35"/>
  <c r="C2138" i="35"/>
  <c r="F2137" i="35"/>
  <c r="C2137" i="35"/>
  <c r="F2136" i="35"/>
  <c r="C2136" i="35"/>
  <c r="F2135" i="35"/>
  <c r="C2135" i="35"/>
  <c r="F2134" i="35"/>
  <c r="C2134" i="35"/>
  <c r="F2133" i="35"/>
  <c r="C2133" i="35"/>
  <c r="F2132" i="35"/>
  <c r="C2132" i="35"/>
  <c r="F2131" i="35"/>
  <c r="C2131" i="35"/>
  <c r="F2130" i="35"/>
  <c r="C2130" i="35"/>
  <c r="F2129" i="35"/>
  <c r="C2129" i="35"/>
  <c r="F2128" i="35"/>
  <c r="C2128" i="35"/>
  <c r="F2127" i="35"/>
  <c r="C2127" i="35"/>
  <c r="F2126" i="35"/>
  <c r="C2126" i="35"/>
  <c r="F2125" i="35"/>
  <c r="C2125" i="35"/>
  <c r="F2124" i="35"/>
  <c r="C2124" i="35"/>
  <c r="F2123" i="35"/>
  <c r="C2123" i="35"/>
  <c r="F2122" i="35"/>
  <c r="C2122" i="35"/>
  <c r="F2121" i="35"/>
  <c r="C2121" i="35"/>
  <c r="F2120" i="35"/>
  <c r="C2120" i="35"/>
  <c r="F2119" i="35"/>
  <c r="C2119" i="35"/>
  <c r="F2118" i="35"/>
  <c r="C2118" i="35"/>
  <c r="F2117" i="35"/>
  <c r="C2117" i="35"/>
  <c r="F2114" i="35"/>
  <c r="C2114" i="35"/>
  <c r="F2113" i="35"/>
  <c r="C2113" i="35"/>
  <c r="F2112" i="35"/>
  <c r="C2112" i="35"/>
  <c r="F2111" i="35"/>
  <c r="C2111" i="35"/>
  <c r="F2110" i="35"/>
  <c r="C2110" i="35"/>
  <c r="F2109" i="35"/>
  <c r="C2109" i="35"/>
  <c r="F2108" i="35"/>
  <c r="C2108" i="35"/>
  <c r="F2107" i="35"/>
  <c r="C2107" i="35"/>
  <c r="F2106" i="35"/>
  <c r="C2106" i="35"/>
  <c r="F2105" i="35"/>
  <c r="C2105" i="35"/>
  <c r="F2104" i="35"/>
  <c r="C2104" i="35"/>
  <c r="F2103" i="35"/>
  <c r="C2103" i="35"/>
  <c r="F2102" i="35"/>
  <c r="C2102" i="35"/>
  <c r="F2101" i="35"/>
  <c r="C2101" i="35"/>
  <c r="F2098" i="35"/>
  <c r="C2098" i="35"/>
  <c r="F2097" i="35"/>
  <c r="C2097" i="35"/>
  <c r="F2096" i="35"/>
  <c r="C2096" i="35"/>
  <c r="F2095" i="35"/>
  <c r="C2095" i="35"/>
  <c r="F2094" i="35"/>
  <c r="C2094" i="35"/>
  <c r="F2093" i="35"/>
  <c r="C2093" i="35"/>
  <c r="F2092" i="35"/>
  <c r="C2092" i="35"/>
  <c r="F2091" i="35"/>
  <c r="C2091" i="35"/>
  <c r="F2090" i="35"/>
  <c r="C2090" i="35"/>
  <c r="F2089" i="35"/>
  <c r="C2089" i="35"/>
  <c r="F2088" i="35"/>
  <c r="C2088" i="35"/>
  <c r="F2087" i="35"/>
  <c r="C2087" i="35"/>
  <c r="F2084" i="35"/>
  <c r="C2084" i="35"/>
  <c r="F2083" i="35"/>
  <c r="C2083" i="35"/>
  <c r="F2082" i="35"/>
  <c r="C2082" i="35"/>
  <c r="F2080" i="35"/>
  <c r="C2080" i="35"/>
  <c r="F2079" i="35"/>
  <c r="C2079" i="35"/>
  <c r="F2078" i="35"/>
  <c r="C2078" i="35"/>
  <c r="F2077" i="35"/>
  <c r="C2077" i="35"/>
  <c r="F2076" i="35"/>
  <c r="C2076" i="35"/>
  <c r="F2075" i="35"/>
  <c r="C2075" i="35"/>
  <c r="F2074" i="35"/>
  <c r="C2074" i="35"/>
  <c r="F2073" i="35"/>
  <c r="C2073" i="35"/>
  <c r="F2072" i="35"/>
  <c r="C2072" i="35"/>
  <c r="F2071" i="35"/>
  <c r="C2071" i="35"/>
  <c r="F2070" i="35"/>
  <c r="C2070" i="35"/>
  <c r="F2069" i="35"/>
  <c r="C2069" i="35"/>
  <c r="F2068" i="35"/>
  <c r="C2068" i="35"/>
  <c r="F2067" i="35"/>
  <c r="C2067" i="35"/>
  <c r="F2066" i="35"/>
  <c r="C2066" i="35"/>
  <c r="F2065" i="35"/>
  <c r="C2065" i="35"/>
  <c r="F2064" i="35"/>
  <c r="C2064" i="35"/>
  <c r="F2062" i="35"/>
  <c r="C2062" i="35"/>
  <c r="F2061" i="35"/>
  <c r="C2061" i="35"/>
  <c r="F2060" i="35"/>
  <c r="C2060" i="35"/>
  <c r="F2058" i="35"/>
  <c r="C2058" i="35"/>
  <c r="F2057" i="35"/>
  <c r="C2057" i="35"/>
  <c r="F2056" i="35"/>
  <c r="C2056" i="35"/>
  <c r="F2055" i="35"/>
  <c r="C2055" i="35"/>
  <c r="F2054" i="35"/>
  <c r="C2054" i="35"/>
  <c r="F2053" i="35"/>
  <c r="C2053" i="35"/>
  <c r="F2052" i="35"/>
  <c r="C2052" i="35"/>
  <c r="F2051" i="35"/>
  <c r="C2051" i="35"/>
  <c r="F2050" i="35"/>
  <c r="C2050" i="35"/>
  <c r="F2049" i="35"/>
  <c r="C2049" i="35"/>
  <c r="F2048" i="35"/>
  <c r="C2048" i="35"/>
  <c r="F2047" i="35"/>
  <c r="C2047" i="35"/>
  <c r="F2046" i="35"/>
  <c r="C2046" i="35"/>
  <c r="F2045" i="35"/>
  <c r="C2045" i="35"/>
  <c r="F2044" i="35"/>
  <c r="C2044" i="35"/>
  <c r="F2043" i="35"/>
  <c r="C2043" i="35"/>
  <c r="F2042" i="35"/>
  <c r="C2042" i="35"/>
  <c r="F2041" i="35"/>
  <c r="C2041" i="35"/>
  <c r="F2040" i="35"/>
  <c r="C2040" i="35"/>
  <c r="F2039" i="35"/>
  <c r="C2039" i="35"/>
  <c r="F2038" i="35"/>
  <c r="C2038" i="35"/>
  <c r="F2037" i="35"/>
  <c r="C2037" i="35"/>
  <c r="F2036" i="35"/>
  <c r="C2036" i="35"/>
  <c r="F2035" i="35"/>
  <c r="C2035" i="35"/>
  <c r="F2034" i="35"/>
  <c r="C2034" i="35"/>
  <c r="F2033" i="35"/>
  <c r="C2033" i="35"/>
  <c r="F2032" i="35"/>
  <c r="C2032" i="35"/>
  <c r="F2030" i="35"/>
  <c r="C2030" i="35"/>
  <c r="F2029" i="35"/>
  <c r="C2029" i="35"/>
  <c r="F2028" i="35"/>
  <c r="C2028" i="35"/>
  <c r="F2027" i="35"/>
  <c r="C2027" i="35"/>
  <c r="F2026" i="35"/>
  <c r="C2026" i="35"/>
  <c r="F2024" i="35"/>
  <c r="C2024" i="35"/>
  <c r="F2023" i="35"/>
  <c r="C2023" i="35"/>
  <c r="F2022" i="35"/>
  <c r="C2022" i="35"/>
  <c r="F2021" i="35"/>
  <c r="C2021" i="35"/>
  <c r="F2020" i="35"/>
  <c r="C2020" i="35"/>
  <c r="F2019" i="35"/>
  <c r="C2019" i="35"/>
  <c r="F2018" i="35"/>
  <c r="C2018" i="35"/>
  <c r="F2017" i="35"/>
  <c r="C2017" i="35"/>
  <c r="F2014" i="35"/>
  <c r="C2014" i="35"/>
  <c r="F2013" i="35"/>
  <c r="C2013" i="35"/>
  <c r="F2012" i="35"/>
  <c r="C2012" i="35"/>
  <c r="F2010" i="35"/>
  <c r="C2010" i="35"/>
  <c r="F2009" i="35"/>
  <c r="C2009" i="35"/>
  <c r="F2008" i="35"/>
  <c r="C2008" i="35"/>
  <c r="F2007" i="35"/>
  <c r="C2007" i="35"/>
  <c r="F2006" i="35"/>
  <c r="C2006" i="35"/>
  <c r="F2005" i="35"/>
  <c r="C2005" i="35"/>
  <c r="F2004" i="35"/>
  <c r="C2004" i="35"/>
  <c r="F2003" i="35"/>
  <c r="C2003" i="35"/>
  <c r="F2002" i="35"/>
  <c r="C2002" i="35"/>
  <c r="F2001" i="35"/>
  <c r="C2001" i="35"/>
  <c r="F2000" i="35"/>
  <c r="C2000" i="35"/>
  <c r="F1999" i="35"/>
  <c r="C1999" i="35"/>
  <c r="F1998" i="35"/>
  <c r="C1998" i="35"/>
  <c r="F1997" i="35"/>
  <c r="C1997" i="35"/>
  <c r="F1996" i="35"/>
  <c r="C1996" i="35"/>
  <c r="F1995" i="35"/>
  <c r="C1995" i="35"/>
  <c r="F1994" i="35"/>
  <c r="C1994" i="35"/>
  <c r="F1992" i="35"/>
  <c r="C1992" i="35"/>
  <c r="F1991" i="35"/>
  <c r="C1991" i="35"/>
  <c r="F1990" i="35"/>
  <c r="C1990" i="35"/>
  <c r="F1988" i="35"/>
  <c r="C1988" i="35"/>
  <c r="F1987" i="35"/>
  <c r="C1987" i="35"/>
  <c r="F1986" i="35"/>
  <c r="C1986" i="35"/>
  <c r="F1985" i="35"/>
  <c r="C1985" i="35"/>
  <c r="F1984" i="35"/>
  <c r="C1984" i="35"/>
  <c r="F1983" i="35"/>
  <c r="C1983" i="35"/>
  <c r="F1982" i="35"/>
  <c r="C1982" i="35"/>
  <c r="F1981" i="35"/>
  <c r="C1981" i="35"/>
  <c r="F1980" i="35"/>
  <c r="C1980" i="35"/>
  <c r="F1979" i="35"/>
  <c r="C1979" i="35"/>
  <c r="F1978" i="35"/>
  <c r="C1978" i="35"/>
  <c r="F1977" i="35"/>
  <c r="C1977" i="35"/>
  <c r="F1976" i="35"/>
  <c r="C1976" i="35"/>
  <c r="F1975" i="35"/>
  <c r="C1975" i="35"/>
  <c r="F1974" i="35"/>
  <c r="C1974" i="35"/>
  <c r="F1973" i="35"/>
  <c r="C1973" i="35"/>
  <c r="F1972" i="35"/>
  <c r="C1972" i="35"/>
  <c r="F1971" i="35"/>
  <c r="C1971" i="35"/>
  <c r="F1970" i="35"/>
  <c r="C1970" i="35"/>
  <c r="F1969" i="35"/>
  <c r="C1969" i="35"/>
  <c r="F1968" i="35"/>
  <c r="C1968" i="35"/>
  <c r="F1967" i="35"/>
  <c r="C1967" i="35"/>
  <c r="F1966" i="35"/>
  <c r="C1966" i="35"/>
  <c r="F1965" i="35"/>
  <c r="C1965" i="35"/>
  <c r="F1964" i="35"/>
  <c r="C1964" i="35"/>
  <c r="F1963" i="35"/>
  <c r="C1963" i="35"/>
  <c r="F1962" i="35"/>
  <c r="C1962" i="35"/>
  <c r="F1961" i="35"/>
  <c r="C1961" i="35"/>
  <c r="F1959" i="35"/>
  <c r="C1959" i="35"/>
  <c r="F1958" i="35"/>
  <c r="C1958" i="35"/>
  <c r="F1957" i="35"/>
  <c r="C1957" i="35"/>
  <c r="F1956" i="35"/>
  <c r="C1956" i="35"/>
  <c r="F1955" i="35"/>
  <c r="C1955" i="35"/>
  <c r="F1954" i="35"/>
  <c r="C1954" i="35"/>
  <c r="F1953" i="35"/>
  <c r="C1953" i="35"/>
  <c r="F1952" i="35"/>
  <c r="C1952" i="35"/>
  <c r="F1951" i="35"/>
  <c r="C1951" i="35"/>
  <c r="F1950" i="35"/>
  <c r="C1950" i="35"/>
  <c r="F1949" i="35"/>
  <c r="C1949" i="35"/>
  <c r="F1948" i="35"/>
  <c r="C1948" i="35"/>
  <c r="F1947" i="35"/>
  <c r="C1947" i="35"/>
  <c r="F1946" i="35"/>
  <c r="C1946" i="35"/>
  <c r="F1944" i="35"/>
  <c r="C1944" i="35"/>
  <c r="F1943" i="35"/>
  <c r="C1943" i="35"/>
  <c r="F1942" i="35"/>
  <c r="C1942" i="35"/>
  <c r="F1941" i="35"/>
  <c r="C1941" i="35"/>
  <c r="F1940" i="35"/>
  <c r="C1940" i="35"/>
  <c r="F1939" i="35"/>
  <c r="C1939" i="35"/>
  <c r="F1938" i="35"/>
  <c r="C1938" i="35"/>
  <c r="F1937" i="35"/>
  <c r="C1937" i="35"/>
  <c r="F1934" i="35"/>
  <c r="C1934" i="35"/>
  <c r="F1933" i="35"/>
  <c r="C1933" i="35"/>
  <c r="F1932" i="35"/>
  <c r="C1932" i="35"/>
  <c r="F1931" i="35"/>
  <c r="C1931" i="35"/>
  <c r="F1930" i="35"/>
  <c r="C1930" i="35"/>
  <c r="F1929" i="35"/>
  <c r="C1929" i="35"/>
  <c r="F1928" i="35"/>
  <c r="C1928" i="35"/>
  <c r="F1925" i="35"/>
  <c r="C1925" i="35"/>
  <c r="F1924" i="35"/>
  <c r="C1924" i="35"/>
  <c r="F1923" i="35"/>
  <c r="C1923" i="35"/>
  <c r="F1922" i="35"/>
  <c r="C1922" i="35"/>
  <c r="F1921" i="35"/>
  <c r="C1921" i="35"/>
  <c r="F1920" i="35"/>
  <c r="C1920" i="35"/>
  <c r="F1919" i="35"/>
  <c r="C1919" i="35"/>
  <c r="F1918" i="35"/>
  <c r="C1918" i="35"/>
  <c r="F1917" i="35"/>
  <c r="C1917" i="35"/>
  <c r="F1916" i="35"/>
  <c r="C1916" i="35"/>
  <c r="F1915" i="35"/>
  <c r="C1915" i="35"/>
  <c r="F1914" i="35"/>
  <c r="C1914" i="35"/>
  <c r="F1913" i="35"/>
  <c r="C1913" i="35"/>
  <c r="F1912" i="35"/>
  <c r="C1912" i="35"/>
  <c r="F1911" i="35"/>
  <c r="C1911" i="35"/>
  <c r="F1910" i="35"/>
  <c r="C1910" i="35"/>
  <c r="F1909" i="35"/>
  <c r="C1909" i="35"/>
  <c r="F1907" i="35"/>
  <c r="C1907" i="35"/>
  <c r="F1906" i="35"/>
  <c r="C1906" i="35"/>
  <c r="F1905" i="35"/>
  <c r="C1905" i="35"/>
  <c r="F1903" i="35"/>
  <c r="C1903" i="35"/>
  <c r="F1902" i="35"/>
  <c r="C1902" i="35"/>
  <c r="F1901" i="35"/>
  <c r="C1901" i="35"/>
  <c r="F1900" i="35"/>
  <c r="C1900" i="35"/>
  <c r="F1899" i="35"/>
  <c r="C1899" i="35"/>
  <c r="F1898" i="35"/>
  <c r="C1898" i="35"/>
  <c r="F1897" i="35"/>
  <c r="C1897" i="35"/>
  <c r="F1896" i="35"/>
  <c r="C1896" i="35"/>
  <c r="F1895" i="35"/>
  <c r="C1895" i="35"/>
  <c r="F1894" i="35"/>
  <c r="C1894" i="35"/>
  <c r="F1893" i="35"/>
  <c r="C1893" i="35"/>
  <c r="F1892" i="35"/>
  <c r="C1892" i="35"/>
  <c r="F1891" i="35"/>
  <c r="C1891" i="35"/>
  <c r="F1890" i="35"/>
  <c r="C1890" i="35"/>
  <c r="F1889" i="35"/>
  <c r="C1889" i="35"/>
  <c r="F1888" i="35"/>
  <c r="C1888" i="35"/>
  <c r="F1887" i="35"/>
  <c r="C1887" i="35"/>
  <c r="F1886" i="35"/>
  <c r="C1886" i="35"/>
  <c r="F1885" i="35"/>
  <c r="C1885" i="35"/>
  <c r="F1884" i="35"/>
  <c r="C1884" i="35"/>
  <c r="F1883" i="35"/>
  <c r="C1883" i="35"/>
  <c r="F1882" i="35"/>
  <c r="C1882" i="35"/>
  <c r="F1881" i="35"/>
  <c r="C1881" i="35"/>
  <c r="F1880" i="35"/>
  <c r="C1880" i="35"/>
  <c r="F1879" i="35"/>
  <c r="C1879" i="35"/>
  <c r="F1878" i="35"/>
  <c r="C1878" i="35"/>
  <c r="F1877" i="35"/>
  <c r="C1877" i="35"/>
  <c r="F1876" i="35"/>
  <c r="C1876" i="35"/>
  <c r="F1874" i="35"/>
  <c r="C1874" i="35"/>
  <c r="F1873" i="35"/>
  <c r="C1873" i="35"/>
  <c r="F1872" i="35"/>
  <c r="C1872" i="35"/>
  <c r="F1871" i="35"/>
  <c r="C1871" i="35"/>
  <c r="F1870" i="35"/>
  <c r="C1870" i="35"/>
  <c r="F1869" i="35"/>
  <c r="C1869" i="35"/>
  <c r="F1868" i="35"/>
  <c r="C1868" i="35"/>
  <c r="F1867" i="35"/>
  <c r="C1867" i="35"/>
  <c r="F1866" i="35"/>
  <c r="C1866" i="35"/>
  <c r="F1865" i="35"/>
  <c r="C1865" i="35"/>
  <c r="F1864" i="35"/>
  <c r="C1864" i="35"/>
  <c r="F1863" i="35"/>
  <c r="C1863" i="35"/>
  <c r="F1862" i="35"/>
  <c r="C1862" i="35"/>
  <c r="F1860" i="35"/>
  <c r="C1860" i="35"/>
  <c r="F1859" i="35"/>
  <c r="C1859" i="35"/>
  <c r="F1858" i="35"/>
  <c r="C1858" i="35"/>
  <c r="F1857" i="35"/>
  <c r="C1857" i="35"/>
  <c r="F1856" i="35"/>
  <c r="C1856" i="35"/>
  <c r="F1855" i="35"/>
  <c r="C1855" i="35"/>
  <c r="F1854" i="35"/>
  <c r="C1854" i="35"/>
  <c r="F1853" i="35"/>
  <c r="C1853" i="35"/>
  <c r="F1850" i="35"/>
  <c r="C1850" i="35"/>
  <c r="F1849" i="35"/>
  <c r="C1849" i="35"/>
  <c r="F1848" i="35"/>
  <c r="C1848" i="35"/>
  <c r="F1847" i="35"/>
  <c r="C1847" i="35"/>
  <c r="F1845" i="35"/>
  <c r="C1845" i="35"/>
  <c r="F1844" i="35"/>
  <c r="C1844" i="35"/>
  <c r="F1843" i="35"/>
  <c r="C1843" i="35"/>
  <c r="F1842" i="35"/>
  <c r="C1842" i="35"/>
  <c r="F1841" i="35"/>
  <c r="C1841" i="35"/>
  <c r="F1840" i="35"/>
  <c r="C1840" i="35"/>
  <c r="F1839" i="35"/>
  <c r="C1839" i="35"/>
  <c r="F1838" i="35"/>
  <c r="C1838" i="35"/>
  <c r="F1837" i="35"/>
  <c r="C1837" i="35"/>
  <c r="F1835" i="35"/>
  <c r="C1835" i="35"/>
  <c r="F1834" i="35"/>
  <c r="C1834" i="35"/>
  <c r="F1833" i="35"/>
  <c r="C1833" i="35"/>
  <c r="F1832" i="35"/>
  <c r="C1832" i="35"/>
  <c r="F1831" i="35"/>
  <c r="C1831" i="35"/>
  <c r="F1830" i="35"/>
  <c r="C1830" i="35"/>
  <c r="F1829" i="35"/>
  <c r="C1829" i="35"/>
  <c r="F1828" i="35"/>
  <c r="C1828" i="35"/>
  <c r="F1827" i="35"/>
  <c r="C1827" i="35"/>
  <c r="F1826" i="35"/>
  <c r="C1826" i="35"/>
  <c r="F1825" i="35"/>
  <c r="C1825" i="35"/>
  <c r="F1824" i="35"/>
  <c r="C1824" i="35"/>
  <c r="F1823" i="35"/>
  <c r="C1823" i="35"/>
  <c r="F1822" i="35"/>
  <c r="C1822" i="35"/>
  <c r="F1820" i="35"/>
  <c r="C1820" i="35"/>
  <c r="F1819" i="35"/>
  <c r="C1819" i="35"/>
  <c r="F1818" i="35"/>
  <c r="C1818" i="35"/>
  <c r="F1817" i="35"/>
  <c r="C1817" i="35"/>
  <c r="F1816" i="35"/>
  <c r="C1816" i="35"/>
  <c r="F1815" i="35"/>
  <c r="C1815" i="35"/>
  <c r="F1814" i="35"/>
  <c r="C1814" i="35"/>
  <c r="F1813" i="35"/>
  <c r="C1813" i="35"/>
  <c r="F1812" i="35"/>
  <c r="C1812" i="35"/>
  <c r="F1811" i="35"/>
  <c r="C1811" i="35"/>
  <c r="F1810" i="35"/>
  <c r="C1810" i="35"/>
  <c r="F1809" i="35"/>
  <c r="C1809" i="35"/>
  <c r="F1808" i="35"/>
  <c r="C1808" i="35"/>
  <c r="F1807" i="35"/>
  <c r="C1807" i="35"/>
  <c r="F1806" i="35"/>
  <c r="C1806" i="35"/>
  <c r="F1805" i="35"/>
  <c r="C1805" i="35"/>
  <c r="F1804" i="35"/>
  <c r="C1804" i="35"/>
  <c r="F1803" i="35"/>
  <c r="C1803" i="35"/>
  <c r="F1802" i="35"/>
  <c r="C1802" i="35"/>
  <c r="F1801" i="35"/>
  <c r="C1801" i="35"/>
  <c r="F1800" i="35"/>
  <c r="C1800" i="35"/>
  <c r="F1799" i="35"/>
  <c r="C1799" i="35"/>
  <c r="F1798" i="35"/>
  <c r="C1798" i="35"/>
  <c r="F1797" i="35"/>
  <c r="C1797" i="35"/>
  <c r="F1796" i="35"/>
  <c r="C1796" i="35"/>
  <c r="F1795" i="35"/>
  <c r="C1795" i="35"/>
  <c r="F1794" i="35"/>
  <c r="C1794" i="35"/>
  <c r="F1793" i="35"/>
  <c r="C1793" i="35"/>
  <c r="F1792" i="35"/>
  <c r="C1792" i="35"/>
  <c r="F1791" i="35"/>
  <c r="C1791" i="35"/>
  <c r="F1790" i="35"/>
  <c r="C1790" i="35"/>
  <c r="F1789" i="35"/>
  <c r="C1789" i="35"/>
  <c r="F1788" i="35"/>
  <c r="C1788" i="35"/>
  <c r="F1787" i="35"/>
  <c r="C1787" i="35"/>
  <c r="F1785" i="35"/>
  <c r="C1785" i="35"/>
  <c r="F1784" i="35"/>
  <c r="C1784" i="35"/>
  <c r="F1783" i="35"/>
  <c r="C1783" i="35"/>
  <c r="F1782" i="35"/>
  <c r="C1782" i="35"/>
  <c r="F1780" i="35"/>
  <c r="C1780" i="35"/>
  <c r="F1779" i="35"/>
  <c r="C1779" i="35"/>
  <c r="F1778" i="35"/>
  <c r="C1778" i="35"/>
  <c r="F1777" i="35"/>
  <c r="C1777" i="35"/>
  <c r="F1776" i="35"/>
  <c r="C1776" i="35"/>
  <c r="F1775" i="35"/>
  <c r="C1775" i="35"/>
  <c r="F1774" i="35"/>
  <c r="C1774" i="35"/>
  <c r="F1773" i="35"/>
  <c r="C1773" i="35"/>
  <c r="F1772" i="35"/>
  <c r="C1772" i="35"/>
  <c r="F1771" i="35"/>
  <c r="C1771" i="35"/>
  <c r="F1769" i="35"/>
  <c r="C1769" i="35"/>
  <c r="F1768" i="35"/>
  <c r="C1768" i="35"/>
  <c r="F1767" i="35"/>
  <c r="C1767" i="35"/>
  <c r="F1765" i="35"/>
  <c r="C1765" i="35"/>
  <c r="F1764" i="35"/>
  <c r="C1764" i="35"/>
  <c r="F1763" i="35"/>
  <c r="C1763" i="35"/>
  <c r="F1762" i="35"/>
  <c r="C1762" i="35"/>
  <c r="F1759" i="35"/>
  <c r="C1759" i="35"/>
  <c r="F1758" i="35"/>
  <c r="C1758" i="35"/>
  <c r="F1757" i="35"/>
  <c r="C1757" i="35"/>
  <c r="F1756" i="35"/>
  <c r="C1756" i="35"/>
  <c r="F1755" i="35"/>
  <c r="C1755" i="35"/>
  <c r="F1754" i="35"/>
  <c r="C1754" i="35"/>
  <c r="F1753" i="35"/>
  <c r="C1753" i="35"/>
  <c r="F1752" i="35"/>
  <c r="C1752" i="35"/>
  <c r="F1750" i="35"/>
  <c r="C1750" i="35"/>
  <c r="F1749" i="35"/>
  <c r="C1749" i="35"/>
  <c r="F1748" i="35"/>
  <c r="C1748" i="35"/>
  <c r="F1747" i="35"/>
  <c r="C1747" i="35"/>
  <c r="F1746" i="35"/>
  <c r="C1746" i="35"/>
  <c r="F1745" i="35"/>
  <c r="C1745" i="35"/>
  <c r="F1744" i="35"/>
  <c r="C1744" i="35"/>
  <c r="F1743" i="35"/>
  <c r="C1743" i="35"/>
  <c r="F1742" i="35"/>
  <c r="C1742" i="35"/>
  <c r="F1741" i="35"/>
  <c r="C1741" i="35"/>
  <c r="F1740" i="35"/>
  <c r="C1740" i="35"/>
  <c r="F1739" i="35"/>
  <c r="C1739" i="35"/>
  <c r="F1737" i="35"/>
  <c r="C1737" i="35"/>
  <c r="F1736" i="35"/>
  <c r="C1736" i="35"/>
  <c r="F1735" i="35"/>
  <c r="C1735" i="35"/>
  <c r="F1734" i="35"/>
  <c r="C1734" i="35"/>
  <c r="F1733" i="35"/>
  <c r="C1733" i="35"/>
  <c r="F1731" i="35"/>
  <c r="C1731" i="35"/>
  <c r="F1730" i="35"/>
  <c r="C1730" i="35"/>
  <c r="F1729" i="35"/>
  <c r="C1729" i="35"/>
  <c r="F1728" i="35"/>
  <c r="C1728" i="35"/>
  <c r="F1727" i="35"/>
  <c r="C1727" i="35"/>
  <c r="F1725" i="35"/>
  <c r="C1725" i="35"/>
  <c r="F1724" i="35"/>
  <c r="C1724" i="35"/>
  <c r="F1723" i="35"/>
  <c r="C1723" i="35"/>
  <c r="F1722" i="35"/>
  <c r="C1722" i="35"/>
  <c r="F1721" i="35"/>
  <c r="C1721" i="35"/>
  <c r="F1719" i="35"/>
  <c r="C1719" i="35"/>
  <c r="F1718" i="35"/>
  <c r="C1718" i="35"/>
  <c r="F1717" i="35"/>
  <c r="C1717" i="35"/>
  <c r="F1716" i="35"/>
  <c r="C1716" i="35"/>
  <c r="F1715" i="35"/>
  <c r="C1715" i="35"/>
  <c r="F1714" i="35"/>
  <c r="C1714" i="35"/>
  <c r="F1712" i="35"/>
  <c r="C1712" i="35"/>
  <c r="F1711" i="35"/>
  <c r="C1711" i="35"/>
  <c r="F1710" i="35"/>
  <c r="C1710" i="35"/>
  <c r="F1708" i="35"/>
  <c r="C1708" i="35"/>
  <c r="F1707" i="35"/>
  <c r="C1707" i="35"/>
  <c r="F1705" i="35"/>
  <c r="C1705" i="35"/>
  <c r="F1704" i="35"/>
  <c r="C1704" i="35"/>
  <c r="F1703" i="35"/>
  <c r="C1703" i="35"/>
  <c r="F1702" i="35"/>
  <c r="C1702" i="35"/>
  <c r="F1701" i="35"/>
  <c r="C1701" i="35"/>
  <c r="F1700" i="35"/>
  <c r="C1700" i="35"/>
  <c r="F1697" i="35"/>
  <c r="C1697" i="35"/>
  <c r="F1696" i="35"/>
  <c r="C1696" i="35"/>
  <c r="F1695" i="35"/>
  <c r="C1695" i="35"/>
  <c r="F1694" i="35"/>
  <c r="C1694" i="35"/>
  <c r="F1693" i="35"/>
  <c r="C1693" i="35"/>
  <c r="F1692" i="35"/>
  <c r="C1692" i="35"/>
  <c r="F1691" i="35"/>
  <c r="C1691" i="35"/>
  <c r="F1688" i="35"/>
  <c r="C1688" i="35"/>
  <c r="F1687" i="35"/>
  <c r="C1687" i="35"/>
  <c r="F1686" i="35"/>
  <c r="C1686" i="35"/>
  <c r="F1685" i="35"/>
  <c r="C1685" i="35"/>
  <c r="F1684" i="35"/>
  <c r="C1684" i="35"/>
  <c r="F1683" i="35"/>
  <c r="C1683" i="35"/>
  <c r="F1682" i="35"/>
  <c r="C1682" i="35"/>
  <c r="F1681" i="35"/>
  <c r="C1681" i="35"/>
  <c r="F1680" i="35"/>
  <c r="C1680" i="35"/>
  <c r="F1679" i="35"/>
  <c r="C1679" i="35"/>
  <c r="F1678" i="35"/>
  <c r="C1678" i="35"/>
  <c r="F1677" i="35"/>
  <c r="C1677" i="35"/>
  <c r="F1676" i="35"/>
  <c r="C1676" i="35"/>
  <c r="F1675" i="35"/>
  <c r="C1675" i="35"/>
  <c r="F1674" i="35"/>
  <c r="C1674" i="35"/>
  <c r="F1673" i="35"/>
  <c r="C1673" i="35"/>
  <c r="F1672" i="35"/>
  <c r="C1672" i="35"/>
  <c r="F1671" i="35"/>
  <c r="C1671" i="35"/>
  <c r="F1670" i="35"/>
  <c r="C1670" i="35"/>
  <c r="F1669" i="35"/>
  <c r="C1669" i="35"/>
  <c r="F1668" i="35"/>
  <c r="C1668" i="35"/>
  <c r="F1667" i="35"/>
  <c r="C1667" i="35"/>
  <c r="F1666" i="35"/>
  <c r="C1666" i="35"/>
  <c r="F1665" i="35"/>
  <c r="C1665" i="35"/>
  <c r="F1664" i="35"/>
  <c r="C1664" i="35"/>
  <c r="F1663" i="35"/>
  <c r="C1663" i="35"/>
  <c r="F1662" i="35"/>
  <c r="C1662" i="35"/>
  <c r="F1661" i="35"/>
  <c r="C1661" i="35"/>
  <c r="F1660" i="35"/>
  <c r="C1660" i="35"/>
  <c r="F1659" i="35"/>
  <c r="C1659" i="35"/>
  <c r="F1658" i="35"/>
  <c r="C1658" i="35"/>
  <c r="F1657" i="35"/>
  <c r="C1657" i="35"/>
  <c r="F1656" i="35"/>
  <c r="C1656" i="35"/>
  <c r="F1655" i="35"/>
  <c r="C1655" i="35"/>
  <c r="F1654" i="35"/>
  <c r="C1654" i="35"/>
  <c r="F1653" i="35"/>
  <c r="C1653" i="35"/>
  <c r="F1652" i="35"/>
  <c r="C1652" i="35"/>
  <c r="F1651" i="35"/>
  <c r="C1651" i="35"/>
  <c r="F1650" i="35"/>
  <c r="C1650" i="35"/>
  <c r="F1649" i="35"/>
  <c r="C1649" i="35"/>
  <c r="F1648" i="35"/>
  <c r="C1648" i="35"/>
  <c r="F1647" i="35"/>
  <c r="C1647" i="35"/>
  <c r="F1646" i="35"/>
  <c r="C1646" i="35"/>
  <c r="F1645" i="35"/>
  <c r="C1645" i="35"/>
  <c r="F1644" i="35"/>
  <c r="C1644" i="35"/>
  <c r="F1643" i="35"/>
  <c r="C1643" i="35"/>
  <c r="F1642" i="35"/>
  <c r="C1642" i="35"/>
  <c r="F1641" i="35"/>
  <c r="C1641" i="35"/>
  <c r="F1640" i="35"/>
  <c r="C1640" i="35"/>
  <c r="F1639" i="35"/>
  <c r="C1639" i="35"/>
  <c r="F1638" i="35"/>
  <c r="C1638" i="35"/>
  <c r="F1636" i="35"/>
  <c r="C1636" i="35"/>
  <c r="F1635" i="35"/>
  <c r="C1635" i="35"/>
  <c r="F1634" i="35"/>
  <c r="C1634" i="35"/>
  <c r="F1633" i="35"/>
  <c r="C1633" i="35"/>
  <c r="F1632" i="35"/>
  <c r="C1632" i="35"/>
  <c r="F1631" i="35"/>
  <c r="C1631" i="35"/>
  <c r="F1630" i="35"/>
  <c r="C1630" i="35"/>
  <c r="F1629" i="35"/>
  <c r="C1629" i="35"/>
  <c r="F1628" i="35"/>
  <c r="C1628" i="35"/>
  <c r="F1627" i="35"/>
  <c r="C1627" i="35"/>
  <c r="F1626" i="35"/>
  <c r="C1626" i="35"/>
  <c r="F1625" i="35"/>
  <c r="C1625" i="35"/>
  <c r="F1624" i="35"/>
  <c r="C1624" i="35"/>
  <c r="F1623" i="35"/>
  <c r="C1623" i="35"/>
  <c r="F1622" i="35"/>
  <c r="C1622" i="35"/>
  <c r="F1621" i="35"/>
  <c r="C1621" i="35"/>
  <c r="F1620" i="35"/>
  <c r="C1620" i="35"/>
  <c r="F1619" i="35"/>
  <c r="C1619" i="35"/>
  <c r="F1618" i="35"/>
  <c r="C1618" i="35"/>
  <c r="F1617" i="35"/>
  <c r="C1617" i="35"/>
  <c r="F1616" i="35"/>
  <c r="C1616" i="35"/>
  <c r="F1615" i="35"/>
  <c r="C1615" i="35"/>
  <c r="F1614" i="35"/>
  <c r="C1614" i="35"/>
  <c r="F1613" i="35"/>
  <c r="C1613" i="35"/>
  <c r="F1612" i="35"/>
  <c r="C1612" i="35"/>
  <c r="F1611" i="35"/>
  <c r="C1611" i="35"/>
  <c r="F1610" i="35"/>
  <c r="C1610" i="35"/>
  <c r="F1609" i="35"/>
  <c r="C1609" i="35"/>
  <c r="F1608" i="35"/>
  <c r="C1608" i="35"/>
  <c r="F1607" i="35"/>
  <c r="C1607" i="35"/>
  <c r="F1605" i="35"/>
  <c r="C1605" i="35"/>
  <c r="F1604" i="35"/>
  <c r="C1604" i="35"/>
  <c r="F1603" i="35"/>
  <c r="C1603" i="35"/>
  <c r="F1602" i="35"/>
  <c r="C1602" i="35"/>
  <c r="F1601" i="35"/>
  <c r="C1601" i="35"/>
  <c r="F1600" i="35"/>
  <c r="C1600" i="35"/>
  <c r="F1599" i="35"/>
  <c r="C1599" i="35"/>
  <c r="F1598" i="35"/>
  <c r="C1598" i="35"/>
  <c r="F1597" i="35"/>
  <c r="C1597" i="35"/>
  <c r="F1596" i="35"/>
  <c r="C1596" i="35"/>
  <c r="F1595" i="35"/>
  <c r="C1595" i="35"/>
  <c r="F1594" i="35"/>
  <c r="C1594" i="35"/>
  <c r="F1593" i="35"/>
  <c r="C1593" i="35"/>
  <c r="F1592" i="35"/>
  <c r="C1592" i="35"/>
  <c r="F1591" i="35"/>
  <c r="C1591" i="35"/>
  <c r="F1590" i="35"/>
  <c r="C1590" i="35"/>
  <c r="F1589" i="35"/>
  <c r="C1589" i="35"/>
  <c r="F1588" i="35"/>
  <c r="C1588" i="35"/>
  <c r="F1587" i="35"/>
  <c r="C1587" i="35"/>
  <c r="F1586" i="35"/>
  <c r="C1586" i="35"/>
  <c r="F1585" i="35"/>
  <c r="C1585" i="35"/>
  <c r="F1584" i="35"/>
  <c r="C1584" i="35"/>
  <c r="F1583" i="35"/>
  <c r="C1583" i="35"/>
  <c r="F1582" i="35"/>
  <c r="C1582" i="35"/>
  <c r="F1581" i="35"/>
  <c r="C1581" i="35"/>
  <c r="F1580" i="35"/>
  <c r="C1580" i="35"/>
  <c r="F1579" i="35"/>
  <c r="C1579" i="35"/>
  <c r="F1578" i="35"/>
  <c r="C1578" i="35"/>
  <c r="F1577" i="35"/>
  <c r="C1577" i="35"/>
  <c r="F1576" i="35"/>
  <c r="C1576" i="35"/>
  <c r="F1575" i="35"/>
  <c r="C1575" i="35"/>
  <c r="F1573" i="35"/>
  <c r="C1573" i="35"/>
  <c r="F1572" i="35"/>
  <c r="C1572" i="35"/>
  <c r="F1571" i="35"/>
  <c r="C1571" i="35"/>
  <c r="F1570" i="35"/>
  <c r="C1570" i="35"/>
  <c r="F1569" i="35"/>
  <c r="C1569" i="35"/>
  <c r="F1568" i="35"/>
  <c r="C1568" i="35"/>
  <c r="F1567" i="35"/>
  <c r="C1567" i="35"/>
  <c r="F1566" i="35"/>
  <c r="C1566" i="35"/>
  <c r="F1565" i="35"/>
  <c r="C1565" i="35"/>
  <c r="F1564" i="35"/>
  <c r="C1564" i="35"/>
  <c r="F1563" i="35"/>
  <c r="C1563" i="35"/>
  <c r="F1562" i="35"/>
  <c r="C1562" i="35"/>
  <c r="F1561" i="35"/>
  <c r="C1561" i="35"/>
  <c r="F1559" i="35"/>
  <c r="C1559" i="35"/>
  <c r="F1558" i="35"/>
  <c r="C1558" i="35"/>
  <c r="F1557" i="35"/>
  <c r="C1557" i="35"/>
  <c r="F1556" i="35"/>
  <c r="C1556" i="35"/>
  <c r="F1555" i="35"/>
  <c r="C1555" i="35"/>
  <c r="F1554" i="35"/>
  <c r="C1554" i="35"/>
  <c r="F1553" i="35"/>
  <c r="C1553" i="35"/>
  <c r="F1552" i="35"/>
  <c r="C1552" i="35"/>
  <c r="F1551" i="35"/>
  <c r="C1551" i="35"/>
  <c r="F1550" i="35"/>
  <c r="C1550" i="35"/>
  <c r="F1549" i="35"/>
  <c r="C1549" i="35"/>
  <c r="F1548" i="35"/>
  <c r="C1548" i="35"/>
  <c r="F1547" i="35"/>
  <c r="C1547" i="35"/>
  <c r="F1546" i="35"/>
  <c r="C1546" i="35"/>
  <c r="F1545" i="35"/>
  <c r="C1545" i="35"/>
  <c r="F1544" i="35"/>
  <c r="C1544" i="35"/>
  <c r="F1543" i="35"/>
  <c r="C1543" i="35"/>
  <c r="F1542" i="35"/>
  <c r="C1542" i="35"/>
  <c r="F1541" i="35"/>
  <c r="C1541" i="35"/>
  <c r="F1540" i="35"/>
  <c r="C1540" i="35"/>
  <c r="F1539" i="35"/>
  <c r="C1539" i="35"/>
  <c r="F1538" i="35"/>
  <c r="C1538" i="35"/>
  <c r="F1537" i="35"/>
  <c r="C1537" i="35"/>
  <c r="F1536" i="35"/>
  <c r="C1536" i="35"/>
  <c r="F1535" i="35"/>
  <c r="C1535" i="35"/>
  <c r="F1534" i="35"/>
  <c r="C1534" i="35"/>
  <c r="F1533" i="35"/>
  <c r="C1533" i="35"/>
  <c r="F1532" i="35"/>
  <c r="C1532" i="35"/>
  <c r="F1531" i="35"/>
  <c r="C1531" i="35"/>
  <c r="F1530" i="35"/>
  <c r="C1530" i="35"/>
  <c r="F1529" i="35"/>
  <c r="C1529" i="35"/>
  <c r="F1528" i="35"/>
  <c r="C1528" i="35"/>
  <c r="F1527" i="35"/>
  <c r="C1527" i="35"/>
  <c r="F1526" i="35"/>
  <c r="C1526" i="35"/>
  <c r="F1525" i="35"/>
  <c r="C1525" i="35"/>
  <c r="F1524" i="35"/>
  <c r="C1524" i="35"/>
  <c r="F1523" i="35"/>
  <c r="C1523" i="35"/>
  <c r="F1522" i="35"/>
  <c r="C1522" i="35"/>
  <c r="F1521" i="35"/>
  <c r="C1521" i="35"/>
  <c r="F1520" i="35"/>
  <c r="C1520" i="35"/>
  <c r="F1519" i="35"/>
  <c r="C1519" i="35"/>
  <c r="F1518" i="35"/>
  <c r="C1518" i="35"/>
  <c r="F1517" i="35"/>
  <c r="C1517" i="35"/>
  <c r="F1516" i="35"/>
  <c r="C1516" i="35"/>
  <c r="F1515" i="35"/>
  <c r="C1515" i="35"/>
  <c r="F1514" i="35"/>
  <c r="C1514" i="35"/>
  <c r="F1513" i="35"/>
  <c r="C1513" i="35"/>
  <c r="F1512" i="35"/>
  <c r="C1512" i="35"/>
  <c r="F1511" i="35"/>
  <c r="C1511" i="35"/>
  <c r="F1510" i="35"/>
  <c r="C1510" i="35"/>
  <c r="F1509" i="35"/>
  <c r="C1509" i="35"/>
  <c r="F1508" i="35"/>
  <c r="C1508" i="35"/>
  <c r="F1507" i="35"/>
  <c r="C1507" i="35"/>
  <c r="F1506" i="35"/>
  <c r="C1506" i="35"/>
  <c r="F1505" i="35"/>
  <c r="C1505" i="35"/>
  <c r="F1504" i="35"/>
  <c r="C1504" i="35"/>
  <c r="F1503" i="35"/>
  <c r="C1503" i="35"/>
  <c r="F1502" i="35"/>
  <c r="C1502" i="35"/>
  <c r="F1501" i="35"/>
  <c r="C1501" i="35"/>
  <c r="F1500" i="35"/>
  <c r="C1500" i="35"/>
  <c r="F1499" i="35"/>
  <c r="C1499" i="35"/>
  <c r="F1498" i="35"/>
  <c r="C1498" i="35"/>
  <c r="F1497" i="35"/>
  <c r="C1497" i="35"/>
  <c r="F1496" i="35"/>
  <c r="C1496" i="35"/>
  <c r="F1495" i="35"/>
  <c r="C1495" i="35"/>
  <c r="F1494" i="35"/>
  <c r="C1494" i="35"/>
  <c r="F1493" i="35"/>
  <c r="C1493" i="35"/>
  <c r="F1492" i="35"/>
  <c r="C1492" i="35"/>
  <c r="F1491" i="35"/>
  <c r="C1491" i="35"/>
  <c r="F1490" i="35"/>
  <c r="C1490" i="35"/>
  <c r="F1489" i="35"/>
  <c r="C1489" i="35"/>
  <c r="F1488" i="35"/>
  <c r="C1488" i="35"/>
  <c r="F1487" i="35"/>
  <c r="C1487" i="35"/>
  <c r="F1486" i="35"/>
  <c r="C1486" i="35"/>
  <c r="F1485" i="35"/>
  <c r="C1485" i="35"/>
  <c r="F1484" i="35"/>
  <c r="C1484" i="35"/>
  <c r="F1483" i="35"/>
  <c r="C1483" i="35"/>
  <c r="F1482" i="35"/>
  <c r="C1482" i="35"/>
  <c r="F1481" i="35"/>
  <c r="C1481" i="35"/>
  <c r="F1480" i="35"/>
  <c r="C1480" i="35"/>
  <c r="F1479" i="35"/>
  <c r="C1479" i="35"/>
  <c r="F1478" i="35"/>
  <c r="C1478" i="35"/>
  <c r="F1477" i="35"/>
  <c r="C1477" i="35"/>
  <c r="F1476" i="35"/>
  <c r="C1476" i="35"/>
  <c r="F1475" i="35"/>
  <c r="C1475" i="35"/>
  <c r="F1474" i="35"/>
  <c r="C1474" i="35"/>
  <c r="F1473" i="35"/>
  <c r="C1473" i="35"/>
  <c r="F1472" i="35"/>
  <c r="C1472" i="35"/>
  <c r="F1471" i="35"/>
  <c r="C1471" i="35"/>
  <c r="F1470" i="35"/>
  <c r="C1470" i="35"/>
  <c r="F1469" i="35"/>
  <c r="C1469" i="35"/>
  <c r="F1468" i="35"/>
  <c r="C1468" i="35"/>
  <c r="F1467" i="35"/>
  <c r="C1467" i="35"/>
  <c r="F1466" i="35"/>
  <c r="C1466" i="35"/>
  <c r="F1465" i="35"/>
  <c r="C1465" i="35"/>
  <c r="F1464" i="35"/>
  <c r="C1464" i="35"/>
  <c r="F1463" i="35"/>
  <c r="C1463" i="35"/>
  <c r="F1462" i="35"/>
  <c r="C1462" i="35"/>
  <c r="F1461" i="35"/>
  <c r="C1461" i="35"/>
  <c r="F1460" i="35"/>
  <c r="C1460" i="35"/>
  <c r="F1459" i="35"/>
  <c r="C1459" i="35"/>
  <c r="F1458" i="35"/>
  <c r="C1458" i="35"/>
  <c r="F1457" i="35"/>
  <c r="C1457" i="35"/>
  <c r="F1456" i="35"/>
  <c r="C1456" i="35"/>
  <c r="F1455" i="35"/>
  <c r="C1455" i="35"/>
  <c r="F1454" i="35"/>
  <c r="C1454" i="35"/>
  <c r="F1453" i="35"/>
  <c r="C1453" i="35"/>
  <c r="F1452" i="35"/>
  <c r="C1452" i="35"/>
  <c r="F1451" i="35"/>
  <c r="C1451" i="35"/>
  <c r="F1450" i="35"/>
  <c r="C1450" i="35"/>
  <c r="F1449" i="35"/>
  <c r="C1449" i="35"/>
  <c r="F1448" i="35"/>
  <c r="C1448" i="35"/>
  <c r="F1447" i="35"/>
  <c r="C1447" i="35"/>
  <c r="F1446" i="35"/>
  <c r="C1446" i="35"/>
  <c r="F1445" i="35"/>
  <c r="C1445" i="35"/>
  <c r="F1444" i="35"/>
  <c r="C1444" i="35"/>
  <c r="F1443" i="35"/>
  <c r="C1443" i="35"/>
  <c r="F1442" i="35"/>
  <c r="C1442" i="35"/>
  <c r="F1441" i="35"/>
  <c r="C1441" i="35"/>
  <c r="F1440" i="35"/>
  <c r="C1440" i="35"/>
  <c r="F1439" i="35"/>
  <c r="C1439" i="35"/>
  <c r="F1438" i="35"/>
  <c r="C1438" i="35"/>
  <c r="F1437" i="35"/>
  <c r="C1437" i="35"/>
  <c r="F1436" i="35"/>
  <c r="C1436" i="35"/>
  <c r="F1435" i="35"/>
  <c r="C1435" i="35"/>
  <c r="F1434" i="35"/>
  <c r="C1434" i="35"/>
  <c r="F1433" i="35"/>
  <c r="C1433" i="35"/>
  <c r="F1432" i="35"/>
  <c r="C1432" i="35"/>
  <c r="F1431" i="35"/>
  <c r="C1431" i="35"/>
  <c r="F1430" i="35"/>
  <c r="C1430" i="35"/>
  <c r="F1429" i="35"/>
  <c r="C1429" i="35"/>
  <c r="F1428" i="35"/>
  <c r="C1428" i="35"/>
  <c r="F1427" i="35"/>
  <c r="C1427" i="35"/>
  <c r="F1426" i="35"/>
  <c r="C1426" i="35"/>
  <c r="F1425" i="35"/>
  <c r="C1425" i="35"/>
  <c r="F1424" i="35"/>
  <c r="C1424" i="35"/>
  <c r="F1423" i="35"/>
  <c r="C1423" i="35"/>
  <c r="F1422" i="35"/>
  <c r="C1422" i="35"/>
  <c r="F1421" i="35"/>
  <c r="C1421" i="35"/>
  <c r="F1420" i="35"/>
  <c r="C1420" i="35"/>
  <c r="F1419" i="35"/>
  <c r="C1419" i="35"/>
  <c r="F1418" i="35"/>
  <c r="C1418" i="35"/>
  <c r="F1417" i="35"/>
  <c r="C1417" i="35"/>
  <c r="F1416" i="35"/>
  <c r="C1416" i="35"/>
  <c r="F1415" i="35"/>
  <c r="C1415" i="35"/>
  <c r="F1414" i="35"/>
  <c r="C1414" i="35"/>
  <c r="F1413" i="35"/>
  <c r="C1413" i="35"/>
  <c r="F1412" i="35"/>
  <c r="C1412" i="35"/>
  <c r="F1411" i="35"/>
  <c r="C1411" i="35"/>
  <c r="F1410" i="35"/>
  <c r="C1410" i="35"/>
  <c r="F1409" i="35"/>
  <c r="C1409" i="35"/>
  <c r="F1408" i="35"/>
  <c r="C1408" i="35"/>
  <c r="F1407" i="35"/>
  <c r="C1407" i="35"/>
  <c r="F1406" i="35"/>
  <c r="C1406" i="35"/>
  <c r="F1405" i="35"/>
  <c r="C1405" i="35"/>
  <c r="F1404" i="35"/>
  <c r="C1404" i="35"/>
  <c r="F1403" i="35"/>
  <c r="C1403" i="35"/>
  <c r="F1402" i="35"/>
  <c r="C1402" i="35"/>
  <c r="F1401" i="35"/>
  <c r="C1401" i="35"/>
  <c r="F1400" i="35"/>
  <c r="C1400" i="35"/>
  <c r="F1399" i="35"/>
  <c r="C1399" i="35"/>
  <c r="F1398" i="35"/>
  <c r="C1398" i="35"/>
  <c r="F1397" i="35"/>
  <c r="C1397" i="35"/>
  <c r="F1396" i="35"/>
  <c r="C1396" i="35"/>
  <c r="F1395" i="35"/>
  <c r="C1395" i="35"/>
  <c r="F1394" i="35"/>
  <c r="C1394" i="35"/>
  <c r="F1393" i="35"/>
  <c r="C1393" i="35"/>
  <c r="F1392" i="35"/>
  <c r="C1392" i="35"/>
  <c r="F1391" i="35"/>
  <c r="C1391" i="35"/>
  <c r="F1390" i="35"/>
  <c r="C1390" i="35"/>
  <c r="F1389" i="35"/>
  <c r="C1389" i="35"/>
  <c r="F1388" i="35"/>
  <c r="C1388" i="35"/>
  <c r="F1387" i="35"/>
  <c r="C1387" i="35"/>
  <c r="F1386" i="35"/>
  <c r="C1386" i="35"/>
  <c r="F1385" i="35"/>
  <c r="C1385" i="35"/>
  <c r="F1384" i="35"/>
  <c r="C1384" i="35"/>
  <c r="F1383" i="35"/>
  <c r="C1383" i="35"/>
  <c r="F1382" i="35"/>
  <c r="C1382" i="35"/>
  <c r="F1381" i="35"/>
  <c r="C1381" i="35"/>
  <c r="F1380" i="35"/>
  <c r="C1380" i="35"/>
  <c r="F1379" i="35"/>
  <c r="C1379" i="35"/>
  <c r="F1378" i="35"/>
  <c r="C1378" i="35"/>
  <c r="F1377" i="35"/>
  <c r="C1377" i="35"/>
  <c r="F1376" i="35"/>
  <c r="C1376" i="35"/>
  <c r="F1375" i="35"/>
  <c r="C1375" i="35"/>
  <c r="F1374" i="35"/>
  <c r="C1374" i="35"/>
  <c r="F1373" i="35"/>
  <c r="C1373" i="35"/>
  <c r="F1372" i="35"/>
  <c r="C1372" i="35"/>
  <c r="F1371" i="35"/>
  <c r="C1371" i="35"/>
  <c r="F1370" i="35"/>
  <c r="C1370" i="35"/>
  <c r="F1369" i="35"/>
  <c r="C1369" i="35"/>
  <c r="F1368" i="35"/>
  <c r="C1368" i="35"/>
  <c r="F1366" i="35"/>
  <c r="C1366" i="35"/>
  <c r="F1365" i="35"/>
  <c r="C1365" i="35"/>
  <c r="F1364" i="35"/>
  <c r="C1364" i="35"/>
  <c r="F1363" i="35"/>
  <c r="C1363" i="35"/>
  <c r="F1362" i="35"/>
  <c r="C1362" i="35"/>
  <c r="F1361" i="35"/>
  <c r="C1361" i="35"/>
  <c r="F1360" i="35"/>
  <c r="C1360" i="35"/>
  <c r="F1359" i="35"/>
  <c r="C1359" i="35"/>
  <c r="F1358" i="35"/>
  <c r="C1358" i="35"/>
  <c r="F1357" i="35"/>
  <c r="C1357" i="35"/>
  <c r="F1356" i="35"/>
  <c r="C1356" i="35"/>
  <c r="F1355" i="35"/>
  <c r="C1355" i="35"/>
  <c r="F1354" i="35"/>
  <c r="C1354" i="35"/>
  <c r="F1353" i="35"/>
  <c r="C1353" i="35"/>
  <c r="F1352" i="35"/>
  <c r="C1352" i="35"/>
  <c r="F1351" i="35"/>
  <c r="C1351" i="35"/>
  <c r="F1350" i="35"/>
  <c r="C1350" i="35"/>
  <c r="F1349" i="35"/>
  <c r="C1349" i="35"/>
  <c r="F1348" i="35"/>
  <c r="C1348" i="35"/>
  <c r="F1347" i="35"/>
  <c r="C1347" i="35"/>
  <c r="F1346" i="35"/>
  <c r="C1346" i="35"/>
  <c r="F1345" i="35"/>
  <c r="C1345" i="35"/>
  <c r="F1344" i="35"/>
  <c r="C1344" i="35"/>
  <c r="F1343" i="35"/>
  <c r="C1343" i="35"/>
  <c r="F1342" i="35"/>
  <c r="C1342" i="35"/>
  <c r="F1341" i="35"/>
  <c r="C1341" i="35"/>
  <c r="F1340" i="35"/>
  <c r="C1340" i="35"/>
  <c r="F1339" i="35"/>
  <c r="C1339" i="35"/>
  <c r="F1338" i="35"/>
  <c r="C1338" i="35"/>
  <c r="F1336" i="35"/>
  <c r="C1336" i="35"/>
  <c r="F1335" i="35"/>
  <c r="C1335" i="35"/>
  <c r="F1334" i="35"/>
  <c r="C1334" i="35"/>
  <c r="F1333" i="35"/>
  <c r="C1333" i="35"/>
  <c r="F1332" i="35"/>
  <c r="C1332" i="35"/>
  <c r="F1331" i="35"/>
  <c r="C1331" i="35"/>
  <c r="F1330" i="35"/>
  <c r="C1330" i="35"/>
  <c r="F1329" i="35"/>
  <c r="C1329" i="35"/>
  <c r="F1328" i="35"/>
  <c r="C1328" i="35"/>
  <c r="F1327" i="35"/>
  <c r="C1327" i="35"/>
  <c r="F1326" i="35"/>
  <c r="C1326" i="35"/>
  <c r="F1325" i="35"/>
  <c r="C1325" i="35"/>
  <c r="F1324" i="35"/>
  <c r="C1324" i="35"/>
  <c r="F1323" i="35"/>
  <c r="C1323" i="35"/>
  <c r="F1322" i="35"/>
  <c r="C1322" i="35"/>
  <c r="F1321" i="35"/>
  <c r="C1321" i="35"/>
  <c r="F1320" i="35"/>
  <c r="C1320" i="35"/>
  <c r="F1319" i="35"/>
  <c r="C1319" i="35"/>
  <c r="F1318" i="35"/>
  <c r="C1318" i="35"/>
  <c r="F1317" i="35"/>
  <c r="C1317" i="35"/>
  <c r="F1316" i="35"/>
  <c r="C1316" i="35"/>
  <c r="F1315" i="35"/>
  <c r="C1315" i="35"/>
  <c r="F1314" i="35"/>
  <c r="C1314" i="35"/>
  <c r="F1313" i="35"/>
  <c r="C1313" i="35"/>
  <c r="F1312" i="35"/>
  <c r="C1312" i="35"/>
  <c r="F1311" i="35"/>
  <c r="C1311" i="35"/>
  <c r="F1310" i="35"/>
  <c r="C1310" i="35"/>
  <c r="F1309" i="35"/>
  <c r="C1309" i="35"/>
  <c r="F1308" i="35"/>
  <c r="C1308" i="35"/>
  <c r="F1307" i="35"/>
  <c r="C1307" i="35"/>
  <c r="F1306" i="35"/>
  <c r="C1306" i="35"/>
  <c r="F1304" i="35"/>
  <c r="C1304" i="35"/>
  <c r="F1303" i="35"/>
  <c r="C1303" i="35"/>
  <c r="F1301" i="35"/>
  <c r="C1301" i="35"/>
  <c r="F1300" i="35"/>
  <c r="C1300" i="35"/>
  <c r="F1299" i="35"/>
  <c r="C1299" i="35"/>
  <c r="F1298" i="35"/>
  <c r="C1298" i="35"/>
  <c r="F1297" i="35"/>
  <c r="C1297" i="35"/>
  <c r="F1296" i="35"/>
  <c r="C1296" i="35"/>
  <c r="F1295" i="35"/>
  <c r="C1295" i="35"/>
  <c r="F1294" i="35"/>
  <c r="C1294" i="35"/>
  <c r="F1291" i="35"/>
  <c r="C1291" i="35"/>
  <c r="F1290" i="35"/>
  <c r="C1290" i="35"/>
  <c r="F1289" i="35"/>
  <c r="C1289" i="35"/>
  <c r="F1288" i="35"/>
  <c r="C1288" i="35"/>
  <c r="F1287" i="35"/>
  <c r="C1287" i="35"/>
  <c r="F1286" i="35"/>
  <c r="C1286" i="35"/>
  <c r="F1285" i="35"/>
  <c r="C1285" i="35"/>
  <c r="F1284" i="35"/>
  <c r="C1284" i="35"/>
  <c r="F1283" i="35"/>
  <c r="C1283" i="35"/>
  <c r="F1282" i="35"/>
  <c r="C1282" i="35"/>
  <c r="F1281" i="35"/>
  <c r="C1281" i="35"/>
  <c r="F1280" i="35"/>
  <c r="C1280" i="35"/>
  <c r="F1279" i="35"/>
  <c r="C1279" i="35"/>
  <c r="F1278" i="35"/>
  <c r="C1278" i="35"/>
  <c r="F1277" i="35"/>
  <c r="C1277" i="35"/>
  <c r="F1276" i="35"/>
  <c r="C1276" i="35"/>
  <c r="F1274" i="35"/>
  <c r="C1274" i="35"/>
  <c r="F1273" i="35"/>
  <c r="C1273" i="35"/>
  <c r="F1272" i="35"/>
  <c r="C1272" i="35"/>
  <c r="F1271" i="35"/>
  <c r="C1271" i="35"/>
  <c r="F1270" i="35"/>
  <c r="C1270" i="35"/>
  <c r="F1269" i="35"/>
  <c r="C1269" i="35"/>
  <c r="F1268" i="35"/>
  <c r="C1268" i="35"/>
  <c r="F1267" i="35"/>
  <c r="C1267" i="35"/>
  <c r="F1266" i="35"/>
  <c r="C1266" i="35"/>
  <c r="F1265" i="35"/>
  <c r="C1265" i="35"/>
  <c r="F1263" i="35"/>
  <c r="C1263" i="35"/>
  <c r="F1262" i="35"/>
  <c r="C1262" i="35"/>
  <c r="F1261" i="35"/>
  <c r="C1261" i="35"/>
  <c r="F1260" i="35"/>
  <c r="C1260" i="35"/>
  <c r="F1259" i="35"/>
  <c r="C1259" i="35"/>
  <c r="F1258" i="35"/>
  <c r="C1258" i="35"/>
  <c r="F1257" i="35"/>
  <c r="C1257" i="35"/>
  <c r="F1256" i="35"/>
  <c r="C1256" i="35"/>
  <c r="F1255" i="35"/>
  <c r="C1255" i="35"/>
  <c r="F1254" i="35"/>
  <c r="C1254" i="35"/>
  <c r="F1253" i="35"/>
  <c r="C1253" i="35"/>
  <c r="F1252" i="35"/>
  <c r="C1252" i="35"/>
  <c r="F1251" i="35"/>
  <c r="C1251" i="35"/>
  <c r="F1250" i="35"/>
  <c r="C1250" i="35"/>
  <c r="F1249" i="35"/>
  <c r="C1249" i="35"/>
  <c r="F1248" i="35"/>
  <c r="C1248" i="35"/>
  <c r="F1247" i="35"/>
  <c r="C1247" i="35"/>
  <c r="F1246" i="35"/>
  <c r="C1246" i="35"/>
  <c r="F1245" i="35"/>
  <c r="C1245" i="35"/>
  <c r="F1244" i="35"/>
  <c r="C1244" i="35"/>
  <c r="F1243" i="35"/>
  <c r="C1243" i="35"/>
  <c r="F1242" i="35"/>
  <c r="C1242" i="35"/>
  <c r="F1241" i="35"/>
  <c r="C1241" i="35"/>
  <c r="F1240" i="35"/>
  <c r="C1240" i="35"/>
  <c r="F1239" i="35"/>
  <c r="C1239" i="35"/>
  <c r="F1238" i="35"/>
  <c r="C1238" i="35"/>
  <c r="F1237" i="35"/>
  <c r="C1237" i="35"/>
  <c r="F1236" i="35"/>
  <c r="C1236" i="35"/>
  <c r="F1235" i="35"/>
  <c r="C1235" i="35"/>
  <c r="F1234" i="35"/>
  <c r="C1234" i="35"/>
  <c r="F1232" i="35"/>
  <c r="C1232" i="35"/>
  <c r="F1231" i="35"/>
  <c r="C1231" i="35"/>
  <c r="F1230" i="35"/>
  <c r="C1230" i="35"/>
  <c r="F1229" i="35"/>
  <c r="C1229" i="35"/>
  <c r="F1228" i="35"/>
  <c r="C1228" i="35"/>
  <c r="F1227" i="35"/>
  <c r="C1227" i="35"/>
  <c r="F1226" i="35"/>
  <c r="C1226" i="35"/>
  <c r="F1225" i="35"/>
  <c r="C1225" i="35"/>
  <c r="F1224" i="35"/>
  <c r="C1224" i="35"/>
  <c r="F1223" i="35"/>
  <c r="C1223" i="35"/>
  <c r="F1222" i="35"/>
  <c r="C1222" i="35"/>
  <c r="F1221" i="35"/>
  <c r="C1221" i="35"/>
  <c r="F1220" i="35"/>
  <c r="C1220" i="35"/>
  <c r="F1219" i="35"/>
  <c r="C1219" i="35"/>
  <c r="F1218" i="35"/>
  <c r="C1218" i="35"/>
  <c r="F1217" i="35"/>
  <c r="C1217" i="35"/>
  <c r="F1216" i="35"/>
  <c r="C1216" i="35"/>
  <c r="F1215" i="35"/>
  <c r="C1215" i="35"/>
  <c r="F1214" i="35"/>
  <c r="C1214" i="35"/>
  <c r="F1213" i="35"/>
  <c r="C1213" i="35"/>
  <c r="F1212" i="35"/>
  <c r="C1212" i="35"/>
  <c r="F1211" i="35"/>
  <c r="C1211" i="35"/>
  <c r="F1210" i="35"/>
  <c r="C1210" i="35"/>
  <c r="F1209" i="35"/>
  <c r="C1209" i="35"/>
  <c r="F1208" i="35"/>
  <c r="C1208" i="35"/>
  <c r="F1207" i="35"/>
  <c r="C1207" i="35"/>
  <c r="F1206" i="35"/>
  <c r="C1206" i="35"/>
  <c r="F1205" i="35"/>
  <c r="C1205" i="35"/>
  <c r="F1204" i="35"/>
  <c r="C1204" i="35"/>
  <c r="F1203" i="35"/>
  <c r="C1203" i="35"/>
  <c r="F1202" i="35"/>
  <c r="C1202" i="35"/>
  <c r="F1200" i="35"/>
  <c r="C1200" i="35"/>
  <c r="F1199" i="35"/>
  <c r="C1199" i="35"/>
  <c r="F1198" i="35"/>
  <c r="C1198" i="35"/>
  <c r="F1197" i="35"/>
  <c r="C1197" i="35"/>
  <c r="F1196" i="35"/>
  <c r="C1196" i="35"/>
  <c r="F1195" i="35"/>
  <c r="C1195" i="35"/>
  <c r="F1194" i="35"/>
  <c r="C1194" i="35"/>
  <c r="F1193" i="35"/>
  <c r="C1193" i="35"/>
  <c r="F1192" i="35"/>
  <c r="C1192" i="35"/>
  <c r="F1191" i="35"/>
  <c r="C1191" i="35"/>
  <c r="F1190" i="35"/>
  <c r="C1190" i="35"/>
  <c r="F1189" i="35"/>
  <c r="C1189" i="35"/>
  <c r="F1188" i="35"/>
  <c r="C1188" i="35"/>
  <c r="F1187" i="35"/>
  <c r="C1187" i="35"/>
  <c r="F1186" i="35"/>
  <c r="C1186" i="35"/>
  <c r="F1185" i="35"/>
  <c r="C1185" i="35"/>
  <c r="F1184" i="35"/>
  <c r="C1184" i="35"/>
  <c r="F1183" i="35"/>
  <c r="C1183" i="35"/>
  <c r="F1182" i="35"/>
  <c r="C1182" i="35"/>
  <c r="F1181" i="35"/>
  <c r="C1181" i="35"/>
  <c r="F1180" i="35"/>
  <c r="C1180" i="35"/>
  <c r="F1179" i="35"/>
  <c r="C1179" i="35"/>
  <c r="F1178" i="35"/>
  <c r="C1178" i="35"/>
  <c r="F1177" i="35"/>
  <c r="C1177" i="35"/>
  <c r="F1176" i="35"/>
  <c r="C1176" i="35"/>
  <c r="F1175" i="35"/>
  <c r="C1175" i="35"/>
  <c r="F1174" i="35"/>
  <c r="C1174" i="35"/>
  <c r="F1172" i="35"/>
  <c r="C1172" i="35"/>
  <c r="F1171" i="35"/>
  <c r="C1171" i="35"/>
  <c r="F1170" i="35"/>
  <c r="C1170" i="35"/>
  <c r="F1169" i="35"/>
  <c r="C1169" i="35"/>
  <c r="F1168" i="35"/>
  <c r="C1168" i="35"/>
  <c r="F1167" i="35"/>
  <c r="C1167" i="35"/>
  <c r="F1166" i="35"/>
  <c r="C1166" i="35"/>
  <c r="F1165" i="35"/>
  <c r="C1165" i="35"/>
  <c r="F1164" i="35"/>
  <c r="C1164" i="35"/>
  <c r="F1163" i="35"/>
  <c r="C1163" i="35"/>
  <c r="F1162" i="35"/>
  <c r="C1162" i="35"/>
  <c r="F1161" i="35"/>
  <c r="C1161" i="35"/>
  <c r="F1160" i="35"/>
  <c r="C1160" i="35"/>
  <c r="F1159" i="35"/>
  <c r="C1159" i="35"/>
  <c r="F1158" i="35"/>
  <c r="C1158" i="35"/>
  <c r="F1157" i="35"/>
  <c r="C1157" i="35"/>
  <c r="F1156" i="35"/>
  <c r="C1156" i="35"/>
  <c r="F1155" i="35"/>
  <c r="C1155" i="35"/>
  <c r="F1154" i="35"/>
  <c r="C1154" i="35"/>
  <c r="F1153" i="35"/>
  <c r="C1153" i="35"/>
  <c r="F1152" i="35"/>
  <c r="C1152" i="35"/>
  <c r="F1151" i="35"/>
  <c r="C1151" i="35"/>
  <c r="F1150" i="35"/>
  <c r="C1150" i="35"/>
  <c r="F1149" i="35"/>
  <c r="C1149" i="35"/>
  <c r="F1148" i="35"/>
  <c r="C1148" i="35"/>
  <c r="F1147" i="35"/>
  <c r="C1147" i="35"/>
  <c r="F1146" i="35"/>
  <c r="C1146" i="35"/>
  <c r="F1145" i="35"/>
  <c r="C1145" i="35"/>
  <c r="F1144" i="35"/>
  <c r="C1144" i="35"/>
  <c r="F1143" i="35"/>
  <c r="C1143" i="35"/>
  <c r="F1142" i="35"/>
  <c r="C1142" i="35"/>
  <c r="F1141" i="35"/>
  <c r="C1141" i="35"/>
  <c r="F1140" i="35"/>
  <c r="C1140" i="35"/>
  <c r="F1139" i="35"/>
  <c r="C1139" i="35"/>
  <c r="F1138" i="35"/>
  <c r="C1138" i="35"/>
  <c r="F1136" i="35"/>
  <c r="C1136" i="35"/>
  <c r="F1135" i="35"/>
  <c r="C1135" i="35"/>
  <c r="F1134" i="35"/>
  <c r="C1134" i="35"/>
  <c r="F1133" i="35"/>
  <c r="C1133" i="35"/>
  <c r="F1132" i="35"/>
  <c r="C1132" i="35"/>
  <c r="F1131" i="35"/>
  <c r="C1131" i="35"/>
  <c r="F1130" i="35"/>
  <c r="C1130" i="35"/>
  <c r="F1129" i="35"/>
  <c r="C1129" i="35"/>
  <c r="F1128" i="35"/>
  <c r="C1128" i="35"/>
  <c r="F1127" i="35"/>
  <c r="C1127" i="35"/>
  <c r="F1126" i="35"/>
  <c r="C1126" i="35"/>
  <c r="F1125" i="35"/>
  <c r="C1125" i="35"/>
  <c r="F1124" i="35"/>
  <c r="C1124" i="35"/>
  <c r="F1123" i="35"/>
  <c r="C1123" i="35"/>
  <c r="F1122" i="35"/>
  <c r="C1122" i="35"/>
  <c r="F1121" i="35"/>
  <c r="C1121" i="35"/>
  <c r="F1120" i="35"/>
  <c r="C1120" i="35"/>
  <c r="F1119" i="35"/>
  <c r="C1119" i="35"/>
  <c r="F1118" i="35"/>
  <c r="C1118" i="35"/>
  <c r="F1117" i="35"/>
  <c r="C1117" i="35"/>
  <c r="F1116" i="35"/>
  <c r="C1116" i="35"/>
  <c r="F1115" i="35"/>
  <c r="C1115" i="35"/>
  <c r="F1114" i="35"/>
  <c r="C1114" i="35"/>
  <c r="F1113" i="35"/>
  <c r="C1113" i="35"/>
  <c r="F1112" i="35"/>
  <c r="C1112" i="35"/>
  <c r="F1111" i="35"/>
  <c r="C1111" i="35"/>
  <c r="F1110" i="35"/>
  <c r="C1110" i="35"/>
  <c r="F1109" i="35"/>
  <c r="C1109" i="35"/>
  <c r="F1108" i="35"/>
  <c r="C1108" i="35"/>
  <c r="F1107" i="35"/>
  <c r="C1107" i="35"/>
  <c r="F1106" i="35"/>
  <c r="C1106" i="35"/>
  <c r="F1104" i="35"/>
  <c r="C1104" i="35"/>
  <c r="F1103" i="35"/>
  <c r="C1103" i="35"/>
  <c r="F1102" i="35"/>
  <c r="C1102" i="35"/>
  <c r="F1101" i="35"/>
  <c r="C1101" i="35"/>
  <c r="F1100" i="35"/>
  <c r="C1100" i="35"/>
  <c r="F1099" i="35"/>
  <c r="C1099" i="35"/>
  <c r="F1098" i="35"/>
  <c r="C1098" i="35"/>
  <c r="F1097" i="35"/>
  <c r="C1097" i="35"/>
  <c r="F1096" i="35"/>
  <c r="C1096" i="35"/>
  <c r="F1095" i="35"/>
  <c r="C1095" i="35"/>
  <c r="F1094" i="35"/>
  <c r="C1094" i="35"/>
  <c r="F1093" i="35"/>
  <c r="C1093" i="35"/>
  <c r="F1092" i="35"/>
  <c r="C1092" i="35"/>
  <c r="F1091" i="35"/>
  <c r="C1091" i="35"/>
  <c r="F1090" i="35"/>
  <c r="C1090" i="35"/>
  <c r="F1089" i="35"/>
  <c r="C1089" i="35"/>
  <c r="F1088" i="35"/>
  <c r="C1088" i="35"/>
  <c r="F1087" i="35"/>
  <c r="C1087" i="35"/>
  <c r="F1086" i="35"/>
  <c r="C1086" i="35"/>
  <c r="F1085" i="35"/>
  <c r="C1085" i="35"/>
  <c r="F1084" i="35"/>
  <c r="C1084" i="35"/>
  <c r="F1081" i="35"/>
  <c r="C1081" i="35"/>
  <c r="F1080" i="35"/>
  <c r="C1080" i="35"/>
  <c r="F1079" i="35"/>
  <c r="C1079" i="35"/>
  <c r="F1078" i="35"/>
  <c r="C1078" i="35"/>
  <c r="F1077" i="35"/>
  <c r="C1077" i="35"/>
  <c r="F1076" i="35"/>
  <c r="C1076" i="35"/>
  <c r="F1075" i="35"/>
  <c r="C1075" i="35"/>
  <c r="F1074" i="35"/>
  <c r="C1074" i="35"/>
  <c r="F1071" i="35"/>
  <c r="C1071" i="35"/>
  <c r="F1070" i="35"/>
  <c r="C1070" i="35"/>
  <c r="F1069" i="35"/>
  <c r="C1069" i="35"/>
  <c r="F1068" i="35"/>
  <c r="C1068" i="35"/>
  <c r="F1066" i="35"/>
  <c r="C1066" i="35"/>
  <c r="F1065" i="35"/>
  <c r="C1065" i="35"/>
  <c r="F1064" i="35"/>
  <c r="C1064" i="35"/>
  <c r="F1063" i="35"/>
  <c r="C1063" i="35"/>
  <c r="F1062" i="35"/>
  <c r="C1062" i="35"/>
  <c r="F1061" i="35"/>
  <c r="C1061" i="35"/>
  <c r="F1060" i="35"/>
  <c r="C1060" i="35"/>
  <c r="F1059" i="35"/>
  <c r="C1059" i="35"/>
  <c r="F1058" i="35"/>
  <c r="C1058" i="35"/>
  <c r="F1057" i="35"/>
  <c r="C1057" i="35"/>
  <c r="F1056" i="35"/>
  <c r="C1056" i="35"/>
  <c r="F1055" i="35"/>
  <c r="C1055" i="35"/>
  <c r="F1054" i="35"/>
  <c r="C1054" i="35"/>
  <c r="F1053" i="35"/>
  <c r="C1053" i="35"/>
  <c r="F1052" i="35"/>
  <c r="C1052" i="35"/>
  <c r="F1051" i="35"/>
  <c r="C1051" i="35"/>
  <c r="F1050" i="35"/>
  <c r="C1050" i="35"/>
  <c r="F1049" i="35"/>
  <c r="C1049" i="35"/>
  <c r="F1048" i="35"/>
  <c r="C1048" i="35"/>
  <c r="F1047" i="35"/>
  <c r="C1047" i="35"/>
  <c r="F1046" i="35"/>
  <c r="C1046" i="35"/>
  <c r="F1045" i="35"/>
  <c r="C1045" i="35"/>
  <c r="F1044" i="35"/>
  <c r="C1044" i="35"/>
  <c r="F1043" i="35"/>
  <c r="C1043" i="35"/>
  <c r="F1042" i="35"/>
  <c r="C1042" i="35"/>
  <c r="F1041" i="35"/>
  <c r="C1041" i="35"/>
  <c r="F1040" i="35"/>
  <c r="C1040" i="35"/>
  <c r="F1039" i="35"/>
  <c r="C1039" i="35"/>
  <c r="F1038" i="35"/>
  <c r="C1038" i="35"/>
  <c r="F1037" i="35"/>
  <c r="C1037" i="35"/>
  <c r="F1036" i="35"/>
  <c r="C1036" i="35"/>
  <c r="F1035" i="35"/>
  <c r="C1035" i="35"/>
  <c r="F1034" i="35"/>
  <c r="C1034" i="35"/>
  <c r="F1033" i="35"/>
  <c r="C1033" i="35"/>
  <c r="F1032" i="35"/>
  <c r="C1032" i="35"/>
  <c r="F1030" i="35"/>
  <c r="C1030" i="35"/>
  <c r="F1029" i="35"/>
  <c r="C1029" i="35"/>
  <c r="F1028" i="35"/>
  <c r="C1028" i="35"/>
  <c r="F1027" i="35"/>
  <c r="C1027" i="35"/>
  <c r="F1026" i="35"/>
  <c r="C1026" i="35"/>
  <c r="F1025" i="35"/>
  <c r="C1025" i="35"/>
  <c r="F1024" i="35"/>
  <c r="C1024" i="35"/>
  <c r="F1023" i="35"/>
  <c r="C1023" i="35"/>
  <c r="F1022" i="35"/>
  <c r="C1022" i="35"/>
  <c r="F1021" i="35"/>
  <c r="C1021" i="35"/>
  <c r="F1020" i="35"/>
  <c r="C1020" i="35"/>
  <c r="F1019" i="35"/>
  <c r="C1019" i="35"/>
  <c r="F1018" i="35"/>
  <c r="C1018" i="35"/>
  <c r="F1017" i="35"/>
  <c r="C1017" i="35"/>
  <c r="F1016" i="35"/>
  <c r="C1016" i="35"/>
  <c r="F1015" i="35"/>
  <c r="C1015" i="35"/>
  <c r="F1014" i="35"/>
  <c r="C1014" i="35"/>
  <c r="F1013" i="35"/>
  <c r="C1013" i="35"/>
  <c r="F1012" i="35"/>
  <c r="C1012" i="35"/>
  <c r="F1011" i="35"/>
  <c r="C1011" i="35"/>
  <c r="F1010" i="35"/>
  <c r="C1010" i="35"/>
  <c r="F1007" i="35"/>
  <c r="C1007" i="35"/>
  <c r="F1006" i="35"/>
  <c r="C1006" i="35"/>
  <c r="F1005" i="35"/>
  <c r="C1005" i="35"/>
  <c r="F1004" i="35"/>
  <c r="C1004" i="35"/>
  <c r="F1003" i="35"/>
  <c r="C1003" i="35"/>
  <c r="F1002" i="35"/>
  <c r="C1002" i="35"/>
  <c r="F1001" i="35"/>
  <c r="C1001" i="35"/>
  <c r="F1000" i="35"/>
  <c r="C1000" i="35"/>
  <c r="F999" i="35"/>
  <c r="C999" i="35"/>
  <c r="F998" i="35"/>
  <c r="C998" i="35"/>
  <c r="F997" i="35"/>
  <c r="C997" i="35"/>
  <c r="F996" i="35"/>
  <c r="C996" i="35"/>
  <c r="F995" i="35"/>
  <c r="C995" i="35"/>
  <c r="F994" i="35"/>
  <c r="C994" i="35"/>
  <c r="F993" i="35"/>
  <c r="C993" i="35"/>
  <c r="F992" i="35"/>
  <c r="C992" i="35"/>
  <c r="F991" i="35"/>
  <c r="C991" i="35"/>
  <c r="F990" i="35"/>
  <c r="C990" i="35"/>
  <c r="F989" i="35"/>
  <c r="C989" i="35"/>
  <c r="F988" i="35"/>
  <c r="C988" i="35"/>
  <c r="F987" i="35"/>
  <c r="C987" i="35"/>
  <c r="F985" i="35"/>
  <c r="C985" i="35"/>
  <c r="F984" i="35"/>
  <c r="C984" i="35"/>
  <c r="F983" i="35"/>
  <c r="C983" i="35"/>
  <c r="F982" i="35"/>
  <c r="C982" i="35"/>
  <c r="F981" i="35"/>
  <c r="C981" i="35"/>
  <c r="F980" i="35"/>
  <c r="C980" i="35"/>
  <c r="F979" i="35"/>
  <c r="C979" i="35"/>
  <c r="F978" i="35"/>
  <c r="C978" i="35"/>
  <c r="F977" i="35"/>
  <c r="C977" i="35"/>
  <c r="F976" i="35"/>
  <c r="C976" i="35"/>
  <c r="F975" i="35"/>
  <c r="C975" i="35"/>
  <c r="F974" i="35"/>
  <c r="C974" i="35"/>
  <c r="F973" i="35"/>
  <c r="C973" i="35"/>
  <c r="F972" i="35"/>
  <c r="C972" i="35"/>
  <c r="F970" i="35"/>
  <c r="C970" i="35"/>
  <c r="F969" i="35"/>
  <c r="C969" i="35"/>
  <c r="F968" i="35"/>
  <c r="C968" i="35"/>
  <c r="F967" i="35"/>
  <c r="C967" i="35"/>
  <c r="F966" i="35"/>
  <c r="C966" i="35"/>
  <c r="F965" i="35"/>
  <c r="C965" i="35"/>
  <c r="F964" i="35"/>
  <c r="C964" i="35"/>
  <c r="F963" i="35"/>
  <c r="C963" i="35"/>
  <c r="F962" i="35"/>
  <c r="C962" i="35"/>
  <c r="F961" i="35"/>
  <c r="C961" i="35"/>
  <c r="F960" i="35"/>
  <c r="C960" i="35"/>
  <c r="F959" i="35"/>
  <c r="C959" i="35"/>
  <c r="F958" i="35"/>
  <c r="C958" i="35"/>
  <c r="F957" i="35"/>
  <c r="C957" i="35"/>
  <c r="F956" i="35"/>
  <c r="C956" i="35"/>
  <c r="F955" i="35"/>
  <c r="C955" i="35"/>
  <c r="F954" i="35"/>
  <c r="C954" i="35"/>
  <c r="F953" i="35"/>
  <c r="C953" i="35"/>
  <c r="F952" i="35"/>
  <c r="C952" i="35"/>
  <c r="F951" i="35"/>
  <c r="C951" i="35"/>
  <c r="F950" i="35"/>
  <c r="C950" i="35"/>
  <c r="F949" i="35"/>
  <c r="C949" i="35"/>
  <c r="F948" i="35"/>
  <c r="C948" i="35"/>
  <c r="F947" i="35"/>
  <c r="C947" i="35"/>
  <c r="F946" i="35"/>
  <c r="C946" i="35"/>
  <c r="F945" i="35"/>
  <c r="C945" i="35"/>
  <c r="F944" i="35"/>
  <c r="C944" i="35"/>
  <c r="F943" i="35"/>
  <c r="C943" i="35"/>
  <c r="F942" i="35"/>
  <c r="C942" i="35"/>
  <c r="F941" i="35"/>
  <c r="C941" i="35"/>
  <c r="F940" i="35"/>
  <c r="C940" i="35"/>
  <c r="F939" i="35"/>
  <c r="C939" i="35"/>
  <c r="F937" i="35"/>
  <c r="C937" i="35"/>
  <c r="F936" i="35"/>
  <c r="C936" i="35"/>
  <c r="F935" i="35"/>
  <c r="C935" i="35"/>
  <c r="F934" i="35"/>
  <c r="C934" i="35"/>
  <c r="F933" i="35"/>
  <c r="C933" i="35"/>
  <c r="F932" i="35"/>
  <c r="C932" i="35"/>
  <c r="F931" i="35"/>
  <c r="C931" i="35"/>
  <c r="F930" i="35"/>
  <c r="C930" i="35"/>
  <c r="F929" i="35"/>
  <c r="C929" i="35"/>
  <c r="F928" i="35"/>
  <c r="C928" i="35"/>
  <c r="F927" i="35"/>
  <c r="C927" i="35"/>
  <c r="F926" i="35"/>
  <c r="C926" i="35"/>
  <c r="F924" i="35"/>
  <c r="C924" i="35"/>
  <c r="F923" i="35"/>
  <c r="C923" i="35"/>
  <c r="F922" i="35"/>
  <c r="C922" i="35"/>
  <c r="F921" i="35"/>
  <c r="C921" i="35"/>
  <c r="F920" i="35"/>
  <c r="C920" i="35"/>
  <c r="F919" i="35"/>
  <c r="C919" i="35"/>
  <c r="F918" i="35"/>
  <c r="C918" i="35"/>
  <c r="F917" i="35"/>
  <c r="C917" i="35"/>
  <c r="F916" i="35"/>
  <c r="C916" i="35"/>
  <c r="F915" i="35"/>
  <c r="C915" i="35"/>
  <c r="F914" i="35"/>
  <c r="C914" i="35"/>
  <c r="F913" i="35"/>
  <c r="C913" i="35"/>
  <c r="F912" i="35"/>
  <c r="C912" i="35"/>
  <c r="F911" i="35"/>
  <c r="C911" i="35"/>
  <c r="F910" i="35"/>
  <c r="C910" i="35"/>
  <c r="F909" i="35"/>
  <c r="C909" i="35"/>
  <c r="F908" i="35"/>
  <c r="C908" i="35"/>
  <c r="F907" i="35"/>
  <c r="C907" i="35"/>
  <c r="F906" i="35"/>
  <c r="C906" i="35"/>
  <c r="F905" i="35"/>
  <c r="C905" i="35"/>
  <c r="F904" i="35"/>
  <c r="C904" i="35"/>
  <c r="F903" i="35"/>
  <c r="C903" i="35"/>
  <c r="F902" i="35"/>
  <c r="C902" i="35"/>
  <c r="F901" i="35"/>
  <c r="C901" i="35"/>
  <c r="F900" i="35"/>
  <c r="C900" i="35"/>
  <c r="F899" i="35"/>
  <c r="C899" i="35"/>
  <c r="F898" i="35"/>
  <c r="C898" i="35"/>
  <c r="F897" i="35"/>
  <c r="C897" i="35"/>
  <c r="F896" i="35"/>
  <c r="C896" i="35"/>
  <c r="F895" i="35"/>
  <c r="C895" i="35"/>
  <c r="F894" i="35"/>
  <c r="C894" i="35"/>
  <c r="F893" i="35"/>
  <c r="C893" i="35"/>
  <c r="F892" i="35"/>
  <c r="C892" i="35"/>
  <c r="F891" i="35"/>
  <c r="C891" i="35"/>
  <c r="F890" i="35"/>
  <c r="C890" i="35"/>
  <c r="F889" i="35"/>
  <c r="C889" i="35"/>
  <c r="F887" i="35"/>
  <c r="C887" i="35"/>
  <c r="F886" i="35"/>
  <c r="C886" i="35"/>
  <c r="F885" i="35"/>
  <c r="C885" i="35"/>
  <c r="F884" i="35"/>
  <c r="C884" i="35"/>
  <c r="F883" i="35"/>
  <c r="C883" i="35"/>
  <c r="F882" i="35"/>
  <c r="C882" i="35"/>
  <c r="F881" i="35"/>
  <c r="C881" i="35"/>
  <c r="F880" i="35"/>
  <c r="C880" i="35"/>
  <c r="F879" i="35"/>
  <c r="C879" i="35"/>
  <c r="F878" i="35"/>
  <c r="C878" i="35"/>
  <c r="F877" i="35"/>
  <c r="C877" i="35"/>
  <c r="F876" i="35"/>
  <c r="C876" i="35"/>
  <c r="F873" i="35"/>
  <c r="C873" i="35"/>
  <c r="F872" i="35"/>
  <c r="C872" i="35"/>
  <c r="F871" i="35"/>
  <c r="C871" i="35"/>
  <c r="F870" i="35"/>
  <c r="C870" i="35"/>
  <c r="F869" i="35"/>
  <c r="C869" i="35"/>
  <c r="F868" i="35"/>
  <c r="C868" i="35"/>
  <c r="F866" i="35"/>
  <c r="C866" i="35"/>
  <c r="F865" i="35"/>
  <c r="C865" i="35"/>
  <c r="F864" i="35"/>
  <c r="C864" i="35"/>
  <c r="F862" i="35"/>
  <c r="C862" i="35"/>
  <c r="F861" i="35"/>
  <c r="C861" i="35"/>
  <c r="F860" i="35"/>
  <c r="C860" i="35"/>
  <c r="F859" i="35"/>
  <c r="C859" i="35"/>
  <c r="F858" i="35"/>
  <c r="C858" i="35"/>
  <c r="F857" i="35"/>
  <c r="C857" i="35"/>
  <c r="F856" i="35"/>
  <c r="C856" i="35"/>
  <c r="F855" i="35"/>
  <c r="C855" i="35"/>
  <c r="F854" i="35"/>
  <c r="C854" i="35"/>
  <c r="F853" i="35"/>
  <c r="C853" i="35"/>
  <c r="F852" i="35"/>
  <c r="C852" i="35"/>
  <c r="F851" i="35"/>
  <c r="C851" i="35"/>
  <c r="F850" i="35"/>
  <c r="C850" i="35"/>
  <c r="F848" i="35"/>
  <c r="C848" i="35"/>
  <c r="F847" i="35"/>
  <c r="C847" i="35"/>
  <c r="F846" i="35"/>
  <c r="C846" i="35"/>
  <c r="F845" i="35"/>
  <c r="C845" i="35"/>
  <c r="F844" i="35"/>
  <c r="C844" i="35"/>
  <c r="F843" i="35"/>
  <c r="C843" i="35"/>
  <c r="F842" i="35"/>
  <c r="C842" i="35"/>
  <c r="F841" i="35"/>
  <c r="C841" i="35"/>
  <c r="F840" i="35"/>
  <c r="C840" i="35"/>
  <c r="F839" i="35"/>
  <c r="C839" i="35"/>
  <c r="F838" i="35"/>
  <c r="C838" i="35"/>
  <c r="F837" i="35"/>
  <c r="C837" i="35"/>
  <c r="F836" i="35"/>
  <c r="C836" i="35"/>
  <c r="F835" i="35"/>
  <c r="C835" i="35"/>
  <c r="F832" i="35"/>
  <c r="C832" i="35"/>
  <c r="F831" i="35"/>
  <c r="C831" i="35"/>
  <c r="F830" i="35"/>
  <c r="C830" i="35"/>
  <c r="F829" i="35"/>
  <c r="C829" i="35"/>
  <c r="F828" i="35"/>
  <c r="C828" i="35"/>
  <c r="F827" i="35"/>
  <c r="C827" i="35"/>
  <c r="F826" i="35"/>
  <c r="C826" i="35"/>
  <c r="F824" i="35"/>
  <c r="C824" i="35"/>
  <c r="F823" i="35"/>
  <c r="C823" i="35"/>
  <c r="F822" i="35"/>
  <c r="C822" i="35"/>
  <c r="F821" i="35"/>
  <c r="C821" i="35"/>
  <c r="F820" i="35"/>
  <c r="C820" i="35"/>
  <c r="F818" i="35"/>
  <c r="C818" i="35"/>
  <c r="F817" i="35"/>
  <c r="C817" i="35"/>
  <c r="F816" i="35"/>
  <c r="C816" i="35"/>
  <c r="F814" i="35"/>
  <c r="C814" i="35"/>
  <c r="F813" i="35"/>
  <c r="C813" i="35"/>
  <c r="F812" i="35"/>
  <c r="C812" i="35"/>
  <c r="F811" i="35"/>
  <c r="C811" i="35"/>
  <c r="F810" i="35"/>
  <c r="C810" i="35"/>
  <c r="F809" i="35"/>
  <c r="C809" i="35"/>
  <c r="F808" i="35"/>
  <c r="C808" i="35"/>
  <c r="F807" i="35"/>
  <c r="C807" i="35"/>
  <c r="F806" i="35"/>
  <c r="C806" i="35"/>
  <c r="F805" i="35"/>
  <c r="C805" i="35"/>
  <c r="F804" i="35"/>
  <c r="C804" i="35"/>
  <c r="F803" i="35"/>
  <c r="C803" i="35"/>
  <c r="F802" i="35"/>
  <c r="C802" i="35"/>
  <c r="F800" i="35"/>
  <c r="C800" i="35"/>
  <c r="F799" i="35"/>
  <c r="C799" i="35"/>
  <c r="F798" i="35"/>
  <c r="C798" i="35"/>
  <c r="F797" i="35"/>
  <c r="C797" i="35"/>
  <c r="F796" i="35"/>
  <c r="C796" i="35"/>
  <c r="F795" i="35"/>
  <c r="C795" i="35"/>
  <c r="F794" i="35"/>
  <c r="C794" i="35"/>
  <c r="F793" i="35"/>
  <c r="C793" i="35"/>
  <c r="F792" i="35"/>
  <c r="C792" i="35"/>
  <c r="F791" i="35"/>
  <c r="C791" i="35"/>
  <c r="F789" i="35"/>
  <c r="C789" i="35"/>
  <c r="F788" i="35"/>
  <c r="C788" i="35"/>
  <c r="F787" i="35"/>
  <c r="C787" i="35"/>
  <c r="F786" i="35"/>
  <c r="C786" i="35"/>
  <c r="F785" i="35"/>
  <c r="C785" i="35"/>
  <c r="F784" i="35"/>
  <c r="C784" i="35"/>
  <c r="F783" i="35"/>
  <c r="C783" i="35"/>
  <c r="F782" i="35"/>
  <c r="C782" i="35"/>
  <c r="F781" i="35"/>
  <c r="C781" i="35"/>
  <c r="F780" i="35"/>
  <c r="C780" i="35"/>
  <c r="F779" i="35"/>
  <c r="C779" i="35"/>
  <c r="F778" i="35"/>
  <c r="C778" i="35"/>
  <c r="F777" i="35"/>
  <c r="C777" i="35"/>
  <c r="F776" i="35"/>
  <c r="C776" i="35"/>
  <c r="F775" i="35"/>
  <c r="C775" i="35"/>
  <c r="F774" i="35"/>
  <c r="C774" i="35"/>
  <c r="F773" i="35"/>
  <c r="C773" i="35"/>
  <c r="F772" i="35"/>
  <c r="C772" i="35"/>
  <c r="F771" i="35"/>
  <c r="C771" i="35"/>
  <c r="F770" i="35"/>
  <c r="C770" i="35"/>
  <c r="F769" i="35"/>
  <c r="C769" i="35"/>
  <c r="F768" i="35"/>
  <c r="C768" i="35"/>
  <c r="F767" i="35"/>
  <c r="C767" i="35"/>
  <c r="F766" i="35"/>
  <c r="C766" i="35"/>
  <c r="F765" i="35"/>
  <c r="C765" i="35"/>
  <c r="F763" i="35"/>
  <c r="C763" i="35"/>
  <c r="F762" i="35"/>
  <c r="C762" i="35"/>
  <c r="F761" i="35"/>
  <c r="C761" i="35"/>
  <c r="F760" i="35"/>
  <c r="C760" i="35"/>
  <c r="F759" i="35"/>
  <c r="C759" i="35"/>
  <c r="F758" i="35"/>
  <c r="C758" i="35"/>
  <c r="F757" i="35"/>
  <c r="C757" i="35"/>
  <c r="F756" i="35"/>
  <c r="C756" i="35"/>
  <c r="F755" i="35"/>
  <c r="C755" i="35"/>
  <c r="F754" i="35"/>
  <c r="C754" i="35"/>
  <c r="F753" i="35"/>
  <c r="C753" i="35"/>
  <c r="F752" i="35"/>
  <c r="C752" i="35"/>
  <c r="F751" i="35"/>
  <c r="C751" i="35"/>
  <c r="F750" i="35"/>
  <c r="C750" i="35"/>
  <c r="F749" i="35"/>
  <c r="C749" i="35"/>
  <c r="F748" i="35"/>
  <c r="C748" i="35"/>
  <c r="F747" i="35"/>
  <c r="C747" i="35"/>
  <c r="F746" i="35"/>
  <c r="C746" i="35"/>
  <c r="F745" i="35"/>
  <c r="C745" i="35"/>
  <c r="F744" i="35"/>
  <c r="C744" i="35"/>
  <c r="F743" i="35"/>
  <c r="C743" i="35"/>
  <c r="F741" i="35"/>
  <c r="C741" i="35"/>
  <c r="F740" i="35"/>
  <c r="C740" i="35"/>
  <c r="F739" i="35"/>
  <c r="C739" i="35"/>
  <c r="F738" i="35"/>
  <c r="C738" i="35"/>
  <c r="F737" i="35"/>
  <c r="C737" i="35"/>
  <c r="F736" i="35"/>
  <c r="C736" i="35"/>
  <c r="F735" i="35"/>
  <c r="C735" i="35"/>
  <c r="F734" i="35"/>
  <c r="C734" i="35"/>
  <c r="F733" i="35"/>
  <c r="C733" i="35"/>
  <c r="F732" i="35"/>
  <c r="C732" i="35"/>
  <c r="F731" i="35"/>
  <c r="C731" i="35"/>
  <c r="F730" i="35"/>
  <c r="C730" i="35"/>
  <c r="F729" i="35"/>
  <c r="C729" i="35"/>
  <c r="F728" i="35"/>
  <c r="C728" i="35"/>
  <c r="F726" i="35"/>
  <c r="C726" i="35"/>
  <c r="F725" i="35"/>
  <c r="C725" i="35"/>
  <c r="F724" i="35"/>
  <c r="C724" i="35"/>
  <c r="F723" i="35"/>
  <c r="C723" i="35"/>
  <c r="F722" i="35"/>
  <c r="C722" i="35"/>
  <c r="F721" i="35"/>
  <c r="C721" i="35"/>
  <c r="F720" i="35"/>
  <c r="C720" i="35"/>
  <c r="F719" i="35"/>
  <c r="C719" i="35"/>
  <c r="F718" i="35"/>
  <c r="C718" i="35"/>
  <c r="F717" i="35"/>
  <c r="C717" i="35"/>
  <c r="F716" i="35"/>
  <c r="C716" i="35"/>
  <c r="F714" i="35"/>
  <c r="C714" i="35"/>
  <c r="F713" i="35"/>
  <c r="C713" i="35"/>
  <c r="F712" i="35"/>
  <c r="C712" i="35"/>
  <c r="F711" i="35"/>
  <c r="C711" i="35"/>
  <c r="F710" i="35"/>
  <c r="C710" i="35"/>
  <c r="F709" i="35"/>
  <c r="C709" i="35"/>
  <c r="F708" i="35"/>
  <c r="C708" i="35"/>
  <c r="F707" i="35"/>
  <c r="C707" i="35"/>
  <c r="F706" i="35"/>
  <c r="C706" i="35"/>
  <c r="F705" i="35"/>
  <c r="C705" i="35"/>
  <c r="F704" i="35"/>
  <c r="C704" i="35"/>
  <c r="F703" i="35"/>
  <c r="C703" i="35"/>
  <c r="F702" i="35"/>
  <c r="C702" i="35"/>
  <c r="F701" i="35"/>
  <c r="C701" i="35"/>
  <c r="F700" i="35"/>
  <c r="C700" i="35"/>
  <c r="F699" i="35"/>
  <c r="C699" i="35"/>
  <c r="F698" i="35"/>
  <c r="C698" i="35"/>
  <c r="F697" i="35"/>
  <c r="C697" i="35"/>
  <c r="F696" i="35"/>
  <c r="C696" i="35"/>
  <c r="F695" i="35"/>
  <c r="C695" i="35"/>
  <c r="F694" i="35"/>
  <c r="C694" i="35"/>
  <c r="F693" i="35"/>
  <c r="C693" i="35"/>
  <c r="F692" i="35"/>
  <c r="C692" i="35"/>
  <c r="F691" i="35"/>
  <c r="C691" i="35"/>
  <c r="F690" i="35"/>
  <c r="C690" i="35"/>
  <c r="F689" i="35"/>
  <c r="C689" i="35"/>
  <c r="F688" i="35"/>
  <c r="C688" i="35"/>
  <c r="F687" i="35"/>
  <c r="C687" i="35"/>
  <c r="F686" i="35"/>
  <c r="C686" i="35"/>
  <c r="F685" i="35"/>
  <c r="C685" i="35"/>
  <c r="F684" i="35"/>
  <c r="C684" i="35"/>
  <c r="F683" i="35"/>
  <c r="C683" i="35"/>
  <c r="F682" i="35"/>
  <c r="C682" i="35"/>
  <c r="F681" i="35"/>
  <c r="C681" i="35"/>
  <c r="F680" i="35"/>
  <c r="C680" i="35"/>
  <c r="F679" i="35"/>
  <c r="C679" i="35"/>
  <c r="F678" i="35"/>
  <c r="C678" i="35"/>
  <c r="F677" i="35"/>
  <c r="C677" i="35"/>
  <c r="F676" i="35"/>
  <c r="C676" i="35"/>
  <c r="F675" i="35"/>
  <c r="C675" i="35"/>
  <c r="F674" i="35"/>
  <c r="C674" i="35"/>
  <c r="F673" i="35"/>
  <c r="C673" i="35"/>
  <c r="F672" i="35"/>
  <c r="C672" i="35"/>
  <c r="F671" i="35"/>
  <c r="C671" i="35"/>
  <c r="F670" i="35"/>
  <c r="C670" i="35"/>
  <c r="F669" i="35"/>
  <c r="C669" i="35"/>
  <c r="F668" i="35"/>
  <c r="C668" i="35"/>
  <c r="F667" i="35"/>
  <c r="C667" i="35"/>
  <c r="F666" i="35"/>
  <c r="C666" i="35"/>
  <c r="F665" i="35"/>
  <c r="C665" i="35"/>
  <c r="F664" i="35"/>
  <c r="C664" i="35"/>
  <c r="F663" i="35"/>
  <c r="C663" i="35"/>
  <c r="F662" i="35"/>
  <c r="C662" i="35"/>
  <c r="F661" i="35"/>
  <c r="C661" i="35"/>
  <c r="F660" i="35"/>
  <c r="C660" i="35"/>
  <c r="F659" i="35"/>
  <c r="C659" i="35"/>
  <c r="F658" i="35"/>
  <c r="C658" i="35"/>
  <c r="F656" i="35"/>
  <c r="C656" i="35"/>
  <c r="F655" i="35"/>
  <c r="C655" i="35"/>
  <c r="F654" i="35"/>
  <c r="C654" i="35"/>
  <c r="F653" i="35"/>
  <c r="C653" i="35"/>
  <c r="F651" i="35"/>
  <c r="C651" i="35"/>
  <c r="F650" i="35"/>
  <c r="C650" i="35"/>
  <c r="F649" i="35"/>
  <c r="C649" i="35"/>
  <c r="F648" i="35"/>
  <c r="C648" i="35"/>
  <c r="F647" i="35"/>
  <c r="C647" i="35"/>
  <c r="F646" i="35"/>
  <c r="C646" i="35"/>
  <c r="F644" i="35"/>
  <c r="C644" i="35"/>
  <c r="F643" i="35"/>
  <c r="C643" i="35"/>
  <c r="F642" i="35"/>
  <c r="C642" i="35"/>
  <c r="F641" i="35"/>
  <c r="C641" i="35"/>
  <c r="F639" i="35"/>
  <c r="C639" i="35"/>
  <c r="F638" i="35"/>
  <c r="C638" i="35"/>
  <c r="F637" i="35"/>
  <c r="C637" i="35"/>
  <c r="F636" i="35"/>
  <c r="C636" i="35"/>
  <c r="F635" i="35"/>
  <c r="C635" i="35"/>
  <c r="F634" i="35"/>
  <c r="C634" i="35"/>
  <c r="F633" i="35"/>
  <c r="C633" i="35"/>
  <c r="F632" i="35"/>
  <c r="C632" i="35"/>
  <c r="F631" i="35"/>
  <c r="C631" i="35"/>
  <c r="F630" i="35"/>
  <c r="C630" i="35"/>
  <c r="F629" i="35"/>
  <c r="C629" i="35"/>
  <c r="F628" i="35"/>
  <c r="C628" i="35"/>
  <c r="F627" i="35"/>
  <c r="C627" i="35"/>
  <c r="F626" i="35"/>
  <c r="C626" i="35"/>
  <c r="F625" i="35"/>
  <c r="C625" i="35"/>
  <c r="F624" i="35"/>
  <c r="C624" i="35"/>
  <c r="F623" i="35"/>
  <c r="C623" i="35"/>
  <c r="F621" i="35"/>
  <c r="C621" i="35"/>
  <c r="F620" i="35"/>
  <c r="C620" i="35"/>
  <c r="F619" i="35"/>
  <c r="C619" i="35"/>
  <c r="F618" i="35"/>
  <c r="C618" i="35"/>
  <c r="F616" i="35"/>
  <c r="C616" i="35"/>
  <c r="F615" i="35"/>
  <c r="C615" i="35"/>
  <c r="F614" i="35"/>
  <c r="C614" i="35"/>
  <c r="F613" i="35"/>
  <c r="C613" i="35"/>
  <c r="F611" i="35"/>
  <c r="C611" i="35"/>
  <c r="F610" i="35"/>
  <c r="C610" i="35"/>
  <c r="F609" i="35"/>
  <c r="C609" i="35"/>
  <c r="F608" i="35"/>
  <c r="C608" i="35"/>
  <c r="F607" i="35"/>
  <c r="C607" i="35"/>
  <c r="F606" i="35"/>
  <c r="C606" i="35"/>
  <c r="F605" i="35"/>
  <c r="C605" i="35"/>
  <c r="F604" i="35"/>
  <c r="C604" i="35"/>
  <c r="F602" i="35"/>
  <c r="C602" i="35"/>
  <c r="F601" i="35"/>
  <c r="C601" i="35"/>
  <c r="F600" i="35"/>
  <c r="C600" i="35"/>
  <c r="F599" i="35"/>
  <c r="C599" i="35"/>
  <c r="F597" i="35"/>
  <c r="C597" i="35"/>
  <c r="F596" i="35"/>
  <c r="C596" i="35"/>
  <c r="F595" i="35"/>
  <c r="C595" i="35"/>
  <c r="F594" i="35"/>
  <c r="C594" i="35"/>
  <c r="F593" i="35"/>
  <c r="C593" i="35"/>
  <c r="F592" i="35"/>
  <c r="C592" i="35"/>
  <c r="F591" i="35"/>
  <c r="C591" i="35"/>
  <c r="F590" i="35"/>
  <c r="C590" i="35"/>
  <c r="F589" i="35"/>
  <c r="C589" i="35"/>
  <c r="F588" i="35"/>
  <c r="C588" i="35"/>
  <c r="F587" i="35"/>
  <c r="C587" i="35"/>
  <c r="F586" i="35"/>
  <c r="C586" i="35"/>
  <c r="F585" i="35"/>
  <c r="C585" i="35"/>
  <c r="F584" i="35"/>
  <c r="C584" i="35"/>
  <c r="F583" i="35"/>
  <c r="C583" i="35"/>
  <c r="F582" i="35"/>
  <c r="C582" i="35"/>
  <c r="F581" i="35"/>
  <c r="C581" i="35"/>
  <c r="F580" i="35"/>
  <c r="C580" i="35"/>
  <c r="F579" i="35"/>
  <c r="C579" i="35"/>
  <c r="F578" i="35"/>
  <c r="C578" i="35"/>
  <c r="F577" i="35"/>
  <c r="C577" i="35"/>
  <c r="F576" i="35"/>
  <c r="C576" i="35"/>
  <c r="F575" i="35"/>
  <c r="C575" i="35"/>
  <c r="F574" i="35"/>
  <c r="C574" i="35"/>
  <c r="F573" i="35"/>
  <c r="C573" i="35"/>
  <c r="F572" i="35"/>
  <c r="C572" i="35"/>
  <c r="F571" i="35"/>
  <c r="C571" i="35"/>
  <c r="F570" i="35"/>
  <c r="C570" i="35"/>
  <c r="F569" i="35"/>
  <c r="C569" i="35"/>
  <c r="F568" i="35"/>
  <c r="C568" i="35"/>
  <c r="F567" i="35"/>
  <c r="C567" i="35"/>
  <c r="F566" i="35"/>
  <c r="C566" i="35"/>
  <c r="F565" i="35"/>
  <c r="C565" i="35"/>
  <c r="F564" i="35"/>
  <c r="C564" i="35"/>
  <c r="F563" i="35"/>
  <c r="C563" i="35"/>
  <c r="F562" i="35"/>
  <c r="C562" i="35"/>
  <c r="F561" i="35"/>
  <c r="C561" i="35"/>
  <c r="F560" i="35"/>
  <c r="C560" i="35"/>
  <c r="F559" i="35"/>
  <c r="C559" i="35"/>
  <c r="F558" i="35"/>
  <c r="C558" i="35"/>
  <c r="F557" i="35"/>
  <c r="C557" i="35"/>
  <c r="F556" i="35"/>
  <c r="C556" i="35"/>
  <c r="F555" i="35"/>
  <c r="C555" i="35"/>
  <c r="F554" i="35"/>
  <c r="C554" i="35"/>
  <c r="F553" i="35"/>
  <c r="C553" i="35"/>
  <c r="F552" i="35"/>
  <c r="C552" i="35"/>
  <c r="F551" i="35"/>
  <c r="C551" i="35"/>
  <c r="F550" i="35"/>
  <c r="C550" i="35"/>
  <c r="F549" i="35"/>
  <c r="C549" i="35"/>
  <c r="F548" i="35"/>
  <c r="C548" i="35"/>
  <c r="F547" i="35"/>
  <c r="C547" i="35"/>
  <c r="F546" i="35"/>
  <c r="C546" i="35"/>
  <c r="F545" i="35"/>
  <c r="C545" i="35"/>
  <c r="F544" i="35"/>
  <c r="C544" i="35"/>
  <c r="F543" i="35"/>
  <c r="C543" i="35"/>
  <c r="F542" i="35"/>
  <c r="C542" i="35"/>
  <c r="F541" i="35"/>
  <c r="C541" i="35"/>
  <c r="F540" i="35"/>
  <c r="C540" i="35"/>
  <c r="F538" i="35"/>
  <c r="C538" i="35"/>
  <c r="F537" i="35"/>
  <c r="C537" i="35"/>
  <c r="F536" i="35"/>
  <c r="C536" i="35"/>
  <c r="F535" i="35"/>
  <c r="C535" i="35"/>
  <c r="F534" i="35"/>
  <c r="C534" i="35"/>
  <c r="F533" i="35"/>
  <c r="C533" i="35"/>
  <c r="F532" i="35"/>
  <c r="C532" i="35"/>
  <c r="F531" i="35"/>
  <c r="C531" i="35"/>
  <c r="F529" i="35"/>
  <c r="C529" i="35"/>
  <c r="F528" i="35"/>
  <c r="C528" i="35"/>
  <c r="F527" i="35"/>
  <c r="C527" i="35"/>
  <c r="F526" i="35"/>
  <c r="C526" i="35"/>
  <c r="F525" i="35"/>
  <c r="C525" i="35"/>
  <c r="F524" i="35"/>
  <c r="C524" i="35"/>
  <c r="F523" i="35"/>
  <c r="C523" i="35"/>
  <c r="F520" i="35"/>
  <c r="C520" i="35"/>
  <c r="F519" i="35"/>
  <c r="C519" i="35"/>
  <c r="F518" i="35"/>
  <c r="C518" i="35"/>
  <c r="F517" i="35"/>
  <c r="C517" i="35"/>
  <c r="F516" i="35"/>
  <c r="C516" i="35"/>
  <c r="F513" i="35"/>
  <c r="C513" i="35"/>
  <c r="F512" i="35"/>
  <c r="C512" i="35"/>
  <c r="F511" i="35"/>
  <c r="C511" i="35"/>
  <c r="F510" i="35"/>
  <c r="C510" i="35"/>
  <c r="F509" i="35"/>
  <c r="C509" i="35"/>
  <c r="F508" i="35"/>
  <c r="C508" i="35"/>
  <c r="F507" i="35"/>
  <c r="C507" i="35"/>
  <c r="F505" i="35"/>
  <c r="C505" i="35"/>
  <c r="F504" i="35"/>
  <c r="C504" i="35"/>
  <c r="F503" i="35"/>
  <c r="C503" i="35"/>
  <c r="F502" i="35"/>
  <c r="C502" i="35"/>
  <c r="F501" i="35"/>
  <c r="C501" i="35"/>
  <c r="F499" i="35"/>
  <c r="C499" i="35"/>
  <c r="F496" i="35"/>
  <c r="C496" i="35"/>
  <c r="F494" i="35"/>
  <c r="C494" i="35"/>
  <c r="F493" i="35"/>
  <c r="C493" i="35"/>
  <c r="F492" i="35"/>
  <c r="C492" i="35"/>
  <c r="F491" i="35"/>
  <c r="C491" i="35"/>
  <c r="F490" i="35"/>
  <c r="C490" i="35"/>
  <c r="F489" i="35"/>
  <c r="C489" i="35"/>
  <c r="F488" i="35"/>
  <c r="C488" i="35"/>
  <c r="F487" i="35"/>
  <c r="C487" i="35"/>
  <c r="F486" i="35"/>
  <c r="C486" i="35"/>
  <c r="F485" i="35"/>
  <c r="C485" i="35"/>
  <c r="F484" i="35"/>
  <c r="C484" i="35"/>
  <c r="F483" i="35"/>
  <c r="C483" i="35"/>
  <c r="F481" i="35"/>
  <c r="C481" i="35"/>
  <c r="F480" i="35"/>
  <c r="C480" i="35"/>
  <c r="F479" i="35"/>
  <c r="C479" i="35"/>
  <c r="F478" i="35"/>
  <c r="C478" i="35"/>
  <c r="F477" i="35"/>
  <c r="C477" i="35"/>
  <c r="F476" i="35"/>
  <c r="C476" i="35"/>
  <c r="F475" i="35"/>
  <c r="C475" i="35"/>
  <c r="F474" i="35"/>
  <c r="C474" i="35"/>
  <c r="F472" i="35"/>
  <c r="C472" i="35"/>
  <c r="F471" i="35"/>
  <c r="C471" i="35"/>
  <c r="F470" i="35"/>
  <c r="C470" i="35"/>
  <c r="F468" i="35"/>
  <c r="C468" i="35"/>
  <c r="F467" i="35"/>
  <c r="C467" i="35"/>
  <c r="F465" i="35"/>
  <c r="C465" i="35"/>
  <c r="F464" i="35"/>
  <c r="C464" i="35"/>
  <c r="F463" i="35"/>
  <c r="C463" i="35"/>
  <c r="F462" i="35"/>
  <c r="C462" i="35"/>
  <c r="F461" i="35"/>
  <c r="C461" i="35"/>
  <c r="F459" i="35"/>
  <c r="C459" i="35"/>
  <c r="F458" i="35"/>
  <c r="C458" i="35"/>
  <c r="F457" i="35"/>
  <c r="C457" i="35"/>
  <c r="F456" i="35"/>
  <c r="C456" i="35"/>
  <c r="F455" i="35"/>
  <c r="C455" i="35"/>
  <c r="F454" i="35"/>
  <c r="C454" i="35"/>
  <c r="F453" i="35"/>
  <c r="C453" i="35"/>
  <c r="F452" i="35"/>
  <c r="C452" i="35"/>
  <c r="F451" i="35"/>
  <c r="C451" i="35"/>
  <c r="F450" i="35"/>
  <c r="C450" i="35"/>
  <c r="F448" i="35"/>
  <c r="C448" i="35"/>
  <c r="F447" i="35"/>
  <c r="C447" i="35"/>
  <c r="F446" i="35"/>
  <c r="C446" i="35"/>
  <c r="F445" i="35"/>
  <c r="C445" i="35"/>
  <c r="F444" i="35"/>
  <c r="C444" i="35"/>
  <c r="F443" i="35"/>
  <c r="C443" i="35"/>
  <c r="F442" i="35"/>
  <c r="C442" i="35"/>
  <c r="F441" i="35"/>
  <c r="C441" i="35"/>
  <c r="F440" i="35"/>
  <c r="C440" i="35"/>
  <c r="F439" i="35"/>
  <c r="C439" i="35"/>
  <c r="F438" i="35"/>
  <c r="C438" i="35"/>
  <c r="F437" i="35"/>
  <c r="C437" i="35"/>
  <c r="F436" i="35"/>
  <c r="C436" i="35"/>
  <c r="F435" i="35"/>
  <c r="C435" i="35"/>
  <c r="F434" i="35"/>
  <c r="C434" i="35"/>
  <c r="F433" i="35"/>
  <c r="C433" i="35"/>
  <c r="F431" i="35"/>
  <c r="C431" i="35"/>
  <c r="F430" i="35"/>
  <c r="C430" i="35"/>
  <c r="F429" i="35"/>
  <c r="C429" i="35"/>
  <c r="F428" i="35"/>
  <c r="C428" i="35"/>
  <c r="F427" i="35"/>
  <c r="C427" i="35"/>
  <c r="F426" i="35"/>
  <c r="C426" i="35"/>
  <c r="F425" i="35"/>
  <c r="C425" i="35"/>
  <c r="F424" i="35"/>
  <c r="C424" i="35"/>
  <c r="F423" i="35"/>
  <c r="C423" i="35"/>
  <c r="F422" i="35"/>
  <c r="C422" i="35"/>
  <c r="F421" i="35"/>
  <c r="C421" i="35"/>
  <c r="F418" i="35"/>
  <c r="C418" i="35"/>
  <c r="F417" i="35"/>
  <c r="C417" i="35"/>
  <c r="F416" i="35"/>
  <c r="C416" i="35"/>
  <c r="F415" i="35"/>
  <c r="C415" i="35"/>
  <c r="F412" i="35"/>
  <c r="C412" i="35"/>
  <c r="F411" i="35"/>
  <c r="C411" i="35"/>
  <c r="F410" i="35"/>
  <c r="C410" i="35"/>
  <c r="F409" i="35"/>
  <c r="C409" i="35"/>
  <c r="F408" i="35"/>
  <c r="C408" i="35"/>
  <c r="F407" i="35"/>
  <c r="C407" i="35"/>
  <c r="F406" i="35"/>
  <c r="C406" i="35"/>
  <c r="F405" i="35"/>
  <c r="C405" i="35"/>
  <c r="F377" i="35"/>
  <c r="C377" i="35"/>
  <c r="F376" i="35"/>
  <c r="C376" i="35"/>
  <c r="F375" i="35"/>
  <c r="C375" i="35"/>
  <c r="F374" i="35"/>
  <c r="C374" i="35"/>
  <c r="F373" i="35"/>
  <c r="C373" i="35"/>
  <c r="F372" i="35"/>
  <c r="C372" i="35"/>
  <c r="F371" i="35"/>
  <c r="C371" i="35"/>
  <c r="F370" i="35"/>
  <c r="C370" i="35"/>
  <c r="F369" i="35"/>
  <c r="C369" i="35"/>
  <c r="F368" i="35"/>
  <c r="C368" i="35"/>
  <c r="F367" i="35"/>
  <c r="C367" i="35"/>
  <c r="F366" i="35"/>
  <c r="C366" i="35"/>
  <c r="F365" i="35"/>
  <c r="C365" i="35"/>
  <c r="F364" i="35"/>
  <c r="C364" i="35"/>
  <c r="F363" i="35"/>
  <c r="C363" i="35"/>
  <c r="F362" i="35"/>
  <c r="C362" i="35"/>
  <c r="F361" i="35"/>
  <c r="C361" i="35"/>
  <c r="F360" i="35"/>
  <c r="C360" i="35"/>
  <c r="F359" i="35"/>
  <c r="C359" i="35"/>
  <c r="F358" i="35"/>
  <c r="C358" i="35"/>
  <c r="F355" i="35"/>
  <c r="C355" i="35"/>
  <c r="F354" i="35"/>
  <c r="C354" i="35"/>
  <c r="F353" i="35"/>
  <c r="C353" i="35"/>
  <c r="F352" i="35"/>
  <c r="C352" i="35"/>
  <c r="F350" i="35"/>
  <c r="C350" i="35"/>
  <c r="F349" i="35"/>
  <c r="C349" i="35"/>
  <c r="F348" i="35"/>
  <c r="C348" i="35"/>
  <c r="F347" i="35"/>
  <c r="C347" i="35"/>
  <c r="F346" i="35"/>
  <c r="C346" i="35"/>
  <c r="F345" i="35"/>
  <c r="C345" i="35"/>
  <c r="F344" i="35"/>
  <c r="C344" i="35"/>
  <c r="F343" i="35"/>
  <c r="C343" i="35"/>
  <c r="F341" i="35"/>
  <c r="C341" i="35"/>
  <c r="F340" i="35"/>
  <c r="C340" i="35"/>
  <c r="F339" i="35"/>
  <c r="C339" i="35"/>
  <c r="F337" i="35"/>
  <c r="C337" i="35"/>
  <c r="F336" i="35"/>
  <c r="C336" i="35"/>
  <c r="F334" i="35"/>
  <c r="C334" i="35"/>
  <c r="F333" i="35"/>
  <c r="C333" i="35"/>
  <c r="F332" i="35"/>
  <c r="C332" i="35"/>
  <c r="F331" i="35"/>
  <c r="C331" i="35"/>
  <c r="F329" i="35"/>
  <c r="C329" i="35"/>
  <c r="F328" i="35"/>
  <c r="C328" i="35"/>
  <c r="F326" i="35"/>
  <c r="C326" i="35"/>
  <c r="F325" i="35"/>
  <c r="C325" i="35"/>
  <c r="F324" i="35"/>
  <c r="C324" i="35"/>
  <c r="F321" i="35"/>
  <c r="C321" i="35"/>
  <c r="F320" i="35"/>
  <c r="C320" i="35"/>
  <c r="F319" i="35"/>
  <c r="C319" i="35"/>
  <c r="F318" i="35"/>
  <c r="C318" i="35"/>
  <c r="F317" i="35"/>
  <c r="C317" i="35"/>
  <c r="F316" i="35"/>
  <c r="C316" i="35"/>
  <c r="F315" i="35"/>
  <c r="C315" i="35"/>
  <c r="F314" i="35"/>
  <c r="C314" i="35"/>
  <c r="F313" i="35"/>
  <c r="C313" i="35"/>
  <c r="F312" i="35"/>
  <c r="C312" i="35"/>
  <c r="F311" i="35"/>
  <c r="C311" i="35"/>
  <c r="F310" i="35"/>
  <c r="C310" i="35"/>
  <c r="F309" i="35"/>
  <c r="C309" i="35"/>
  <c r="F308" i="35"/>
  <c r="C308" i="35"/>
  <c r="F307" i="35"/>
  <c r="C307" i="35"/>
  <c r="F305" i="35"/>
  <c r="C305" i="35"/>
  <c r="F304" i="35"/>
  <c r="C304" i="35"/>
  <c r="F303" i="35"/>
  <c r="C303" i="35"/>
  <c r="F302" i="35"/>
  <c r="C302" i="35"/>
  <c r="F301" i="35"/>
  <c r="C301" i="35"/>
  <c r="F300" i="35"/>
  <c r="C300" i="35"/>
  <c r="F299" i="35"/>
  <c r="C299" i="35"/>
  <c r="F298" i="35"/>
  <c r="C298" i="35"/>
  <c r="F297" i="35"/>
  <c r="C297" i="35"/>
  <c r="F296" i="35"/>
  <c r="C296" i="35"/>
  <c r="F295" i="35"/>
  <c r="C295" i="35"/>
  <c r="F294" i="35"/>
  <c r="C294" i="35"/>
  <c r="F293" i="35"/>
  <c r="C293" i="35"/>
  <c r="F292" i="35"/>
  <c r="C292" i="35"/>
  <c r="F291" i="35"/>
  <c r="C291" i="35"/>
  <c r="F290" i="35"/>
  <c r="C290" i="35"/>
  <c r="F288" i="35"/>
  <c r="C288" i="35"/>
  <c r="F287" i="35"/>
  <c r="C287" i="35"/>
  <c r="F286" i="35"/>
  <c r="C286" i="35"/>
  <c r="F285" i="35"/>
  <c r="C285" i="35"/>
  <c r="F283" i="35"/>
  <c r="C283" i="35"/>
  <c r="F282" i="35"/>
  <c r="C282" i="35"/>
  <c r="F281" i="35"/>
  <c r="C281" i="35"/>
  <c r="F279" i="35"/>
  <c r="C279" i="35"/>
  <c r="F278" i="35"/>
  <c r="C278" i="35"/>
  <c r="F277" i="35"/>
  <c r="C277" i="35"/>
  <c r="F276" i="35"/>
  <c r="C276" i="35"/>
  <c r="F275" i="35"/>
  <c r="C275" i="35"/>
  <c r="F274" i="35"/>
  <c r="C274" i="35"/>
  <c r="F272" i="35"/>
  <c r="C272" i="35"/>
  <c r="F271" i="35"/>
  <c r="C271" i="35"/>
  <c r="F270" i="35"/>
  <c r="C270" i="35"/>
  <c r="F269" i="35"/>
  <c r="C269" i="35"/>
  <c r="F268" i="35"/>
  <c r="C268" i="35"/>
  <c r="F267" i="35"/>
  <c r="C267" i="35"/>
  <c r="F266" i="35"/>
  <c r="C266" i="35"/>
  <c r="F265" i="35"/>
  <c r="C265" i="35"/>
  <c r="F264" i="35"/>
  <c r="C264" i="35"/>
  <c r="F263" i="35"/>
  <c r="C263" i="35"/>
  <c r="F262" i="35"/>
  <c r="C262" i="35"/>
  <c r="F260" i="35"/>
  <c r="C260" i="35"/>
  <c r="F259" i="35"/>
  <c r="C259" i="35"/>
  <c r="F258" i="35"/>
  <c r="C258" i="35"/>
  <c r="F257" i="35"/>
  <c r="C257" i="35"/>
  <c r="F256" i="35"/>
  <c r="C256" i="35"/>
  <c r="F255" i="35"/>
  <c r="C255" i="35"/>
  <c r="F254" i="35"/>
  <c r="C254" i="35"/>
  <c r="F253" i="35"/>
  <c r="C253" i="35"/>
  <c r="F252" i="35"/>
  <c r="C252" i="35"/>
  <c r="F251" i="35"/>
  <c r="C251" i="35"/>
  <c r="F250" i="35"/>
  <c r="C250" i="35"/>
  <c r="F249" i="35"/>
  <c r="C249" i="35"/>
  <c r="F248" i="35"/>
  <c r="C248" i="35"/>
  <c r="F247" i="35"/>
  <c r="C247" i="35"/>
  <c r="F246" i="35"/>
  <c r="C246" i="35"/>
  <c r="F245" i="35"/>
  <c r="C245" i="35"/>
  <c r="F244" i="35"/>
  <c r="C244" i="35"/>
  <c r="F243" i="35"/>
  <c r="C243" i="35"/>
  <c r="F242" i="35"/>
  <c r="C242" i="35"/>
  <c r="F241" i="35"/>
  <c r="C241" i="35"/>
  <c r="F240" i="35"/>
  <c r="C240" i="35"/>
  <c r="F239" i="35"/>
  <c r="C239" i="35"/>
  <c r="F238" i="35"/>
  <c r="C238" i="35"/>
  <c r="F236" i="35"/>
  <c r="C236" i="35"/>
  <c r="F235" i="35"/>
  <c r="C235" i="35"/>
  <c r="F234" i="35"/>
  <c r="C234" i="35"/>
  <c r="F233" i="35"/>
  <c r="C233" i="35"/>
  <c r="F231" i="35"/>
  <c r="C231" i="35"/>
  <c r="F229" i="35"/>
  <c r="C229" i="35"/>
  <c r="F228" i="35"/>
  <c r="C228" i="35"/>
  <c r="F227" i="35"/>
  <c r="C227" i="35"/>
  <c r="F226" i="35"/>
  <c r="C226" i="35"/>
  <c r="F225" i="35"/>
  <c r="C225" i="35"/>
  <c r="F224" i="35"/>
  <c r="C224" i="35"/>
  <c r="F223" i="35"/>
  <c r="C223" i="35"/>
  <c r="F222" i="35"/>
  <c r="C222" i="35"/>
  <c r="F221" i="35"/>
  <c r="C221" i="35"/>
  <c r="F220" i="35"/>
  <c r="C220" i="35"/>
  <c r="F219" i="35"/>
  <c r="C219" i="35"/>
  <c r="F218" i="35"/>
  <c r="C218" i="35"/>
  <c r="F217" i="35"/>
  <c r="C217" i="35"/>
  <c r="F216" i="35"/>
  <c r="C216" i="35"/>
  <c r="F215" i="35"/>
  <c r="C215" i="35"/>
  <c r="F214" i="35"/>
  <c r="C214" i="35"/>
  <c r="F213" i="35"/>
  <c r="C213" i="35"/>
  <c r="F212" i="35"/>
  <c r="C212" i="35"/>
  <c r="F211" i="35"/>
  <c r="C211" i="35"/>
  <c r="F210" i="35"/>
  <c r="C210" i="35"/>
  <c r="F209" i="35"/>
  <c r="C209" i="35"/>
  <c r="F208" i="35"/>
  <c r="C208" i="35"/>
  <c r="F207" i="35"/>
  <c r="C207" i="35"/>
  <c r="F206" i="35"/>
  <c r="C206" i="35"/>
  <c r="F205" i="35"/>
  <c r="C205" i="35"/>
  <c r="F204" i="35"/>
  <c r="C204" i="35"/>
  <c r="F203" i="35"/>
  <c r="C203" i="35"/>
  <c r="F202" i="35"/>
  <c r="C202" i="35"/>
  <c r="F201" i="35"/>
  <c r="C201" i="35"/>
  <c r="F200" i="35"/>
  <c r="C200" i="35"/>
  <c r="F199" i="35"/>
  <c r="C199" i="35"/>
  <c r="F198" i="35"/>
  <c r="C198" i="35"/>
  <c r="F197" i="35"/>
  <c r="C197" i="35"/>
  <c r="F196" i="35"/>
  <c r="C196" i="35"/>
  <c r="F195" i="35"/>
  <c r="C195" i="35"/>
  <c r="F194" i="35"/>
  <c r="C194" i="35"/>
  <c r="F193" i="35"/>
  <c r="C193" i="35"/>
  <c r="F192" i="35"/>
  <c r="C192" i="35"/>
  <c r="F191" i="35"/>
  <c r="C191" i="35"/>
  <c r="F190" i="35"/>
  <c r="C190" i="35"/>
  <c r="F189" i="35"/>
  <c r="C189" i="35"/>
  <c r="F188" i="35"/>
  <c r="C188" i="35"/>
  <c r="F187" i="35"/>
  <c r="C187" i="35"/>
  <c r="F186" i="35"/>
  <c r="C186" i="35"/>
  <c r="F185" i="35"/>
  <c r="C185" i="35"/>
  <c r="F184" i="35"/>
  <c r="C184" i="35"/>
  <c r="F183" i="35"/>
  <c r="C183" i="35"/>
  <c r="F182" i="35"/>
  <c r="C182" i="35"/>
  <c r="F181" i="35"/>
  <c r="C181" i="35"/>
  <c r="F180" i="35"/>
  <c r="C180" i="35"/>
  <c r="F179" i="35"/>
  <c r="C179" i="35"/>
  <c r="F178" i="35"/>
  <c r="C178" i="35"/>
  <c r="F177" i="35"/>
  <c r="C177" i="35"/>
  <c r="F176" i="35"/>
  <c r="C176" i="35"/>
  <c r="F175" i="35"/>
  <c r="C175" i="35"/>
  <c r="F174" i="35"/>
  <c r="C174" i="35"/>
  <c r="F173" i="35"/>
  <c r="C173" i="35"/>
  <c r="F172" i="35"/>
  <c r="C172" i="35"/>
  <c r="F171" i="35"/>
  <c r="C171" i="35"/>
  <c r="F169" i="35"/>
  <c r="C169" i="35"/>
  <c r="F168" i="35"/>
  <c r="C168" i="35"/>
  <c r="F167" i="35"/>
  <c r="C167" i="35"/>
  <c r="F166" i="35"/>
  <c r="C166" i="35"/>
  <c r="F165" i="35"/>
  <c r="C165" i="35"/>
  <c r="F164" i="35"/>
  <c r="C164" i="35"/>
  <c r="F163" i="35"/>
  <c r="C163" i="35"/>
  <c r="F162" i="35"/>
  <c r="C162" i="35"/>
  <c r="F161" i="35"/>
  <c r="C161" i="35"/>
  <c r="F160" i="35"/>
  <c r="C160" i="35"/>
  <c r="F159" i="35"/>
  <c r="C159" i="35"/>
  <c r="F158" i="35"/>
  <c r="C158" i="35"/>
  <c r="F157" i="35"/>
  <c r="C157" i="35"/>
  <c r="F156" i="35"/>
  <c r="C156" i="35"/>
  <c r="F155" i="35"/>
  <c r="C155" i="35"/>
  <c r="F154" i="35"/>
  <c r="C154" i="35"/>
  <c r="F153" i="35"/>
  <c r="C153" i="35"/>
  <c r="F152" i="35"/>
  <c r="C152" i="35"/>
  <c r="F151" i="35"/>
  <c r="C151" i="35"/>
  <c r="F150" i="35"/>
  <c r="C150" i="35"/>
  <c r="F149" i="35"/>
  <c r="C149" i="35"/>
  <c r="F148" i="35"/>
  <c r="C148" i="35"/>
  <c r="F147" i="35"/>
  <c r="C147" i="35"/>
  <c r="F146" i="35"/>
  <c r="C146" i="35"/>
  <c r="F145" i="35"/>
  <c r="C145" i="35"/>
  <c r="F144" i="35"/>
  <c r="C144" i="35"/>
  <c r="F143" i="35"/>
  <c r="C143" i="35"/>
  <c r="F142" i="35"/>
  <c r="C142" i="35"/>
  <c r="F141" i="35"/>
  <c r="C141" i="35"/>
  <c r="F140" i="35"/>
  <c r="C140" i="35"/>
  <c r="F139" i="35"/>
  <c r="C139" i="35"/>
  <c r="F138" i="35"/>
  <c r="C138" i="35"/>
  <c r="F137" i="35"/>
  <c r="C137" i="35"/>
  <c r="F136" i="35"/>
  <c r="C136" i="35"/>
  <c r="F134" i="35"/>
  <c r="C134" i="35"/>
  <c r="F133" i="35"/>
  <c r="C133" i="35"/>
  <c r="F132" i="35"/>
  <c r="C132" i="35"/>
  <c r="F131" i="35"/>
  <c r="C131" i="35"/>
  <c r="F130" i="35"/>
  <c r="C130" i="35"/>
  <c r="F129" i="35"/>
  <c r="C129" i="35"/>
  <c r="F128" i="35"/>
  <c r="C128" i="35"/>
  <c r="F127" i="35"/>
  <c r="C127" i="35"/>
  <c r="F126" i="35"/>
  <c r="C126" i="35"/>
  <c r="F125" i="35"/>
  <c r="C125" i="35"/>
  <c r="F124" i="35"/>
  <c r="C124" i="35"/>
  <c r="F123" i="35"/>
  <c r="C123" i="35"/>
  <c r="F122" i="35"/>
  <c r="C122" i="35"/>
  <c r="F121" i="35"/>
  <c r="C121" i="35"/>
  <c r="F120" i="35"/>
  <c r="C120" i="35"/>
  <c r="F119" i="35"/>
  <c r="C119" i="35"/>
  <c r="F118" i="35"/>
  <c r="C118" i="35"/>
  <c r="F117" i="35"/>
  <c r="C117" i="35"/>
  <c r="F116" i="35"/>
  <c r="C116" i="35"/>
  <c r="F115" i="35"/>
  <c r="C115" i="35"/>
  <c r="F114" i="35"/>
  <c r="C114" i="35"/>
  <c r="F113" i="35"/>
  <c r="C113" i="35"/>
  <c r="F112" i="35"/>
  <c r="C112" i="35"/>
  <c r="F111" i="35"/>
  <c r="C111" i="35"/>
  <c r="F110" i="35"/>
  <c r="C110" i="35"/>
  <c r="F109" i="35"/>
  <c r="C109" i="35"/>
  <c r="F108" i="35"/>
  <c r="C108" i="35"/>
  <c r="F107" i="35"/>
  <c r="C107" i="35"/>
  <c r="F106" i="35"/>
  <c r="C106" i="35"/>
  <c r="F105" i="35"/>
  <c r="C105" i="35"/>
  <c r="F104" i="35"/>
  <c r="C104" i="35"/>
  <c r="F103" i="35"/>
  <c r="C103" i="35"/>
  <c r="F102" i="35"/>
  <c r="C102" i="35"/>
  <c r="F101" i="35"/>
  <c r="C101" i="35"/>
  <c r="F100" i="35"/>
  <c r="C100" i="35"/>
  <c r="F99" i="35"/>
  <c r="C99" i="35"/>
  <c r="F98" i="35"/>
  <c r="C98" i="35"/>
  <c r="F96" i="35"/>
  <c r="C96" i="35"/>
  <c r="F95" i="35"/>
  <c r="C95" i="35"/>
  <c r="F94" i="35"/>
  <c r="C94" i="35"/>
  <c r="F93" i="35"/>
  <c r="C93" i="35"/>
  <c r="F92" i="35"/>
  <c r="C92" i="35"/>
  <c r="F91" i="35"/>
  <c r="C91" i="35"/>
  <c r="F90" i="35"/>
  <c r="C90" i="35"/>
  <c r="F89" i="35"/>
  <c r="C89" i="35"/>
  <c r="F88" i="35"/>
  <c r="C88" i="35"/>
  <c r="F87" i="35"/>
  <c r="C87" i="35"/>
  <c r="F86" i="35"/>
  <c r="C86" i="35"/>
  <c r="F85" i="35"/>
  <c r="C85" i="35"/>
  <c r="F84" i="35"/>
  <c r="C84" i="35"/>
  <c r="F82" i="35"/>
  <c r="C82" i="35"/>
  <c r="F81" i="35"/>
  <c r="C81" i="35"/>
  <c r="F80" i="35"/>
  <c r="C80" i="35"/>
  <c r="F78" i="35"/>
  <c r="C78" i="35"/>
  <c r="F77" i="35"/>
  <c r="C77" i="35"/>
  <c r="F76" i="35"/>
  <c r="C76" i="35"/>
  <c r="F75" i="35"/>
  <c r="C75" i="35"/>
  <c r="F74" i="35"/>
  <c r="C74" i="35"/>
  <c r="F73" i="35"/>
  <c r="C73" i="35"/>
  <c r="F72" i="35"/>
  <c r="C72" i="35"/>
  <c r="F71" i="35"/>
  <c r="C71" i="35"/>
  <c r="F69" i="35"/>
  <c r="C69" i="35"/>
  <c r="F68" i="35"/>
  <c r="C68" i="35"/>
  <c r="F67" i="35"/>
  <c r="C67" i="35"/>
  <c r="F66" i="35"/>
  <c r="C66" i="35"/>
  <c r="F65" i="35"/>
  <c r="C65" i="35"/>
  <c r="F58" i="35"/>
  <c r="C58" i="35"/>
  <c r="F57" i="35"/>
  <c r="C57" i="35"/>
  <c r="F56" i="35"/>
  <c r="C56" i="35"/>
  <c r="F55" i="35"/>
  <c r="C55" i="35"/>
  <c r="F54" i="35"/>
  <c r="C54" i="35"/>
  <c r="F53" i="35"/>
  <c r="C53" i="35"/>
  <c r="F52" i="35"/>
  <c r="C52" i="35"/>
  <c r="F51" i="35"/>
  <c r="C51" i="35"/>
  <c r="F50" i="35"/>
  <c r="C50" i="35"/>
  <c r="F49" i="35"/>
  <c r="C49" i="35"/>
  <c r="F46" i="35"/>
  <c r="C46" i="35"/>
  <c r="F45" i="35"/>
  <c r="C45" i="35"/>
  <c r="F44" i="35"/>
  <c r="C44" i="35"/>
  <c r="F43" i="35"/>
  <c r="C43" i="35"/>
  <c r="F42" i="35"/>
  <c r="C42" i="35"/>
  <c r="F41" i="35"/>
  <c r="C41" i="35"/>
  <c r="F40" i="35"/>
  <c r="C40" i="35"/>
  <c r="F39" i="35"/>
  <c r="C39" i="35"/>
  <c r="F38" i="35"/>
  <c r="C38" i="35"/>
  <c r="F37" i="35"/>
  <c r="C37" i="35"/>
  <c r="F36" i="35"/>
  <c r="C36" i="35"/>
  <c r="F35" i="35"/>
  <c r="C35" i="35"/>
  <c r="F34" i="35"/>
  <c r="C34" i="35"/>
  <c r="F33" i="35"/>
  <c r="C33" i="35"/>
  <c r="F32" i="35"/>
  <c r="C32" i="35"/>
  <c r="F31" i="35"/>
  <c r="C31" i="35"/>
  <c r="F29" i="35"/>
  <c r="C29" i="35"/>
  <c r="F28" i="35"/>
  <c r="C28" i="35"/>
  <c r="F27" i="35"/>
  <c r="C27" i="35"/>
  <c r="F26" i="35"/>
  <c r="C26" i="35"/>
  <c r="F24" i="35"/>
  <c r="C24" i="35"/>
  <c r="F23" i="35"/>
  <c r="C23" i="35"/>
  <c r="F22" i="35"/>
  <c r="C22" i="35"/>
  <c r="F21" i="35"/>
  <c r="C21" i="35"/>
  <c r="F20" i="35"/>
  <c r="C20" i="35"/>
  <c r="F19" i="35"/>
  <c r="C19" i="35"/>
  <c r="F18" i="35"/>
  <c r="C18" i="35"/>
  <c r="F17" i="35"/>
  <c r="C17" i="35"/>
  <c r="F16" i="35"/>
  <c r="C16" i="35"/>
  <c r="F15" i="35"/>
  <c r="C15" i="35"/>
  <c r="F14" i="35"/>
  <c r="C14" i="35"/>
  <c r="F13" i="35"/>
  <c r="C13" i="35"/>
  <c r="F12" i="35"/>
  <c r="C12" i="35"/>
  <c r="F10" i="35"/>
  <c r="C10" i="35"/>
  <c r="F9" i="35"/>
  <c r="C9" i="35"/>
  <c r="F8" i="35"/>
  <c r="C8" i="35"/>
  <c r="F7" i="35"/>
  <c r="C7" i="35"/>
  <c r="F6" i="35"/>
  <c r="C6" i="35"/>
  <c r="AF2579" i="34"/>
  <c r="AE2579" i="34"/>
  <c r="AD2579" i="34"/>
  <c r="AC2579" i="34"/>
  <c r="AB2579" i="34"/>
  <c r="Z2579" i="34"/>
  <c r="J2579" i="34"/>
  <c r="I2579" i="34"/>
  <c r="H2579" i="34"/>
  <c r="F2579" i="34"/>
  <c r="C2579" i="34"/>
  <c r="AF2578" i="34"/>
  <c r="AE2578" i="34"/>
  <c r="AD2578" i="34"/>
  <c r="AC2578" i="34"/>
  <c r="AB2578" i="34"/>
  <c r="Z2578" i="34"/>
  <c r="J2578" i="34"/>
  <c r="I2578" i="34"/>
  <c r="H2578" i="34"/>
  <c r="F2578" i="34"/>
  <c r="C2578" i="34"/>
  <c r="AF2577" i="34"/>
  <c r="AE2577" i="34"/>
  <c r="AD2577" i="34"/>
  <c r="AC2577" i="34"/>
  <c r="AB2577" i="34"/>
  <c r="Z2577" i="34"/>
  <c r="J2577" i="34"/>
  <c r="I2577" i="34"/>
  <c r="H2577" i="34"/>
  <c r="F2577" i="34"/>
  <c r="C2577" i="34"/>
  <c r="AF2576" i="34"/>
  <c r="AE2576" i="34"/>
  <c r="AD2576" i="34"/>
  <c r="AC2576" i="34"/>
  <c r="AB2576" i="34"/>
  <c r="Z2576" i="34"/>
  <c r="J2576" i="34"/>
  <c r="I2576" i="34"/>
  <c r="H2576" i="34"/>
  <c r="F2576" i="34"/>
  <c r="C2576" i="34"/>
  <c r="AF2575" i="34"/>
  <c r="AE2575" i="34"/>
  <c r="AD2575" i="34"/>
  <c r="AC2575" i="34"/>
  <c r="AB2575" i="34"/>
  <c r="Z2575" i="34"/>
  <c r="J2575" i="34"/>
  <c r="I2575" i="34"/>
  <c r="H2575" i="34"/>
  <c r="F2575" i="34"/>
  <c r="C2575" i="34"/>
  <c r="AF2574" i="34"/>
  <c r="AE2574" i="34"/>
  <c r="AD2574" i="34"/>
  <c r="AC2574" i="34"/>
  <c r="AB2574" i="34"/>
  <c r="Z2574" i="34"/>
  <c r="J2574" i="34"/>
  <c r="I2574" i="34"/>
  <c r="H2574" i="34"/>
  <c r="F2574" i="34"/>
  <c r="C2574" i="34"/>
  <c r="AF2573" i="34"/>
  <c r="AE2573" i="34"/>
  <c r="AD2573" i="34"/>
  <c r="AC2573" i="34"/>
  <c r="AB2573" i="34"/>
  <c r="Z2573" i="34"/>
  <c r="J2573" i="34"/>
  <c r="I2573" i="34"/>
  <c r="H2573" i="34"/>
  <c r="F2573" i="34"/>
  <c r="C2573" i="34"/>
  <c r="AF2572" i="34"/>
  <c r="AE2572" i="34"/>
  <c r="AD2572" i="34"/>
  <c r="AC2572" i="34"/>
  <c r="AB2572" i="34"/>
  <c r="Z2572" i="34"/>
  <c r="J2572" i="34"/>
  <c r="I2572" i="34"/>
  <c r="H2572" i="34"/>
  <c r="F2572" i="34"/>
  <c r="C2572" i="34"/>
  <c r="AF2571" i="34"/>
  <c r="AE2571" i="34"/>
  <c r="AD2571" i="34"/>
  <c r="AC2571" i="34"/>
  <c r="AB2571" i="34"/>
  <c r="Z2571" i="34"/>
  <c r="J2571" i="34"/>
  <c r="I2571" i="34"/>
  <c r="H2571" i="34"/>
  <c r="F2571" i="34"/>
  <c r="C2571" i="34"/>
  <c r="AF2570" i="34"/>
  <c r="AE2570" i="34"/>
  <c r="AD2570" i="34"/>
  <c r="AC2570" i="34"/>
  <c r="AB2570" i="34"/>
  <c r="Z2570" i="34"/>
  <c r="J2570" i="34"/>
  <c r="I2570" i="34"/>
  <c r="H2570" i="34"/>
  <c r="F2570" i="34"/>
  <c r="C2570" i="34"/>
  <c r="AF2569" i="34"/>
  <c r="AE2569" i="34"/>
  <c r="AD2569" i="34"/>
  <c r="AC2569" i="34"/>
  <c r="AB2569" i="34"/>
  <c r="Z2569" i="34"/>
  <c r="J2569" i="34"/>
  <c r="I2569" i="34"/>
  <c r="H2569" i="34"/>
  <c r="F2569" i="34"/>
  <c r="C2569" i="34"/>
  <c r="AF2568" i="34"/>
  <c r="AE2568" i="34"/>
  <c r="AD2568" i="34"/>
  <c r="AC2568" i="34"/>
  <c r="AB2568" i="34"/>
  <c r="Z2568" i="34"/>
  <c r="J2568" i="34"/>
  <c r="I2568" i="34"/>
  <c r="H2568" i="34"/>
  <c r="F2568" i="34"/>
  <c r="C2568" i="34"/>
  <c r="AF2567" i="34"/>
  <c r="AE2567" i="34"/>
  <c r="AD2567" i="34"/>
  <c r="AC2567" i="34"/>
  <c r="AB2567" i="34"/>
  <c r="Z2567" i="34"/>
  <c r="J2567" i="34"/>
  <c r="I2567" i="34"/>
  <c r="H2567" i="34"/>
  <c r="F2567" i="34"/>
  <c r="C2567" i="34"/>
  <c r="AF2566" i="34"/>
  <c r="AE2566" i="34"/>
  <c r="AD2566" i="34"/>
  <c r="AC2566" i="34"/>
  <c r="AB2566" i="34"/>
  <c r="Z2566" i="34"/>
  <c r="J2566" i="34"/>
  <c r="I2566" i="34"/>
  <c r="H2566" i="34"/>
  <c r="F2566" i="34"/>
  <c r="C2566" i="34"/>
  <c r="AF2565" i="34"/>
  <c r="AE2565" i="34"/>
  <c r="AD2565" i="34"/>
  <c r="AC2565" i="34"/>
  <c r="AB2565" i="34"/>
  <c r="Z2565" i="34"/>
  <c r="J2565" i="34"/>
  <c r="I2565" i="34"/>
  <c r="H2565" i="34"/>
  <c r="F2565" i="34"/>
  <c r="C2565" i="34"/>
  <c r="AF2564" i="34"/>
  <c r="AE2564" i="34"/>
  <c r="AD2564" i="34"/>
  <c r="AC2564" i="34"/>
  <c r="AB2564" i="34"/>
  <c r="Z2564" i="34"/>
  <c r="J2564" i="34"/>
  <c r="I2564" i="34"/>
  <c r="H2564" i="34"/>
  <c r="F2564" i="34"/>
  <c r="C2564" i="34"/>
  <c r="AF2563" i="34"/>
  <c r="AE2563" i="34"/>
  <c r="AD2563" i="34"/>
  <c r="AC2563" i="34"/>
  <c r="AB2563" i="34"/>
  <c r="Z2563" i="34"/>
  <c r="J2563" i="34"/>
  <c r="I2563" i="34"/>
  <c r="H2563" i="34"/>
  <c r="F2563" i="34"/>
  <c r="C2563" i="34"/>
  <c r="AF2562" i="34"/>
  <c r="AE2562" i="34"/>
  <c r="AD2562" i="34"/>
  <c r="AC2562" i="34"/>
  <c r="AB2562" i="34"/>
  <c r="Z2562" i="34"/>
  <c r="J2562" i="34"/>
  <c r="I2562" i="34"/>
  <c r="H2562" i="34"/>
  <c r="F2562" i="34"/>
  <c r="C2562" i="34"/>
  <c r="AF2561" i="34"/>
  <c r="AE2561" i="34"/>
  <c r="AD2561" i="34"/>
  <c r="AC2561" i="34"/>
  <c r="AB2561" i="34"/>
  <c r="Z2561" i="34"/>
  <c r="J2561" i="34"/>
  <c r="I2561" i="34"/>
  <c r="H2561" i="34"/>
  <c r="F2561" i="34"/>
  <c r="C2561" i="34"/>
  <c r="AF2560" i="34"/>
  <c r="AE2560" i="34"/>
  <c r="AD2560" i="34"/>
  <c r="AC2560" i="34"/>
  <c r="AB2560" i="34"/>
  <c r="Z2560" i="34"/>
  <c r="J2560" i="34"/>
  <c r="I2560" i="34"/>
  <c r="H2560" i="34"/>
  <c r="F2560" i="34"/>
  <c r="C2560" i="34"/>
  <c r="AF2559" i="34"/>
  <c r="AE2559" i="34"/>
  <c r="AD2559" i="34"/>
  <c r="AC2559" i="34"/>
  <c r="AB2559" i="34"/>
  <c r="Z2559" i="34"/>
  <c r="J2559" i="34"/>
  <c r="I2559" i="34"/>
  <c r="H2559" i="34"/>
  <c r="F2559" i="34"/>
  <c r="C2559" i="34"/>
  <c r="AF2558" i="34"/>
  <c r="AE2558" i="34"/>
  <c r="AD2558" i="34"/>
  <c r="AC2558" i="34"/>
  <c r="AB2558" i="34"/>
  <c r="Z2558" i="34"/>
  <c r="J2558" i="34"/>
  <c r="I2558" i="34"/>
  <c r="H2558" i="34"/>
  <c r="F2558" i="34"/>
  <c r="C2558" i="34"/>
  <c r="AF2557" i="34"/>
  <c r="AE2557" i="34"/>
  <c r="AD2557" i="34"/>
  <c r="AC2557" i="34"/>
  <c r="AB2557" i="34"/>
  <c r="Z2557" i="34"/>
  <c r="J2557" i="34"/>
  <c r="I2557" i="34"/>
  <c r="H2557" i="34"/>
  <c r="F2557" i="34"/>
  <c r="C2557" i="34"/>
  <c r="AF2556" i="34"/>
  <c r="AE2556" i="34"/>
  <c r="AD2556" i="34"/>
  <c r="AC2556" i="34"/>
  <c r="AB2556" i="34"/>
  <c r="Z2556" i="34"/>
  <c r="J2556" i="34"/>
  <c r="I2556" i="34"/>
  <c r="H2556" i="34"/>
  <c r="F2556" i="34"/>
  <c r="C2556" i="34"/>
  <c r="AF2555" i="34"/>
  <c r="AE2555" i="34"/>
  <c r="AD2555" i="34"/>
  <c r="AC2555" i="34"/>
  <c r="AB2555" i="34"/>
  <c r="Z2555" i="34"/>
  <c r="J2555" i="34"/>
  <c r="I2555" i="34"/>
  <c r="H2555" i="34"/>
  <c r="F2555" i="34"/>
  <c r="C2555" i="34"/>
  <c r="AF2554" i="34"/>
  <c r="AE2554" i="34"/>
  <c r="AD2554" i="34"/>
  <c r="AC2554" i="34"/>
  <c r="AB2554" i="34"/>
  <c r="Z2554" i="34"/>
  <c r="J2554" i="34"/>
  <c r="I2554" i="34"/>
  <c r="H2554" i="34"/>
  <c r="F2554" i="34"/>
  <c r="C2554" i="34"/>
  <c r="AF2553" i="34"/>
  <c r="AE2553" i="34"/>
  <c r="AD2553" i="34"/>
  <c r="AC2553" i="34"/>
  <c r="AB2553" i="34"/>
  <c r="Z2553" i="34"/>
  <c r="J2553" i="34"/>
  <c r="I2553" i="34"/>
  <c r="H2553" i="34"/>
  <c r="F2553" i="34"/>
  <c r="C2553" i="34"/>
  <c r="AF2552" i="34"/>
  <c r="AE2552" i="34"/>
  <c r="AD2552" i="34"/>
  <c r="AC2552" i="34"/>
  <c r="AB2552" i="34"/>
  <c r="Z2552" i="34"/>
  <c r="J2552" i="34"/>
  <c r="I2552" i="34"/>
  <c r="H2552" i="34"/>
  <c r="F2552" i="34"/>
  <c r="C2552" i="34"/>
  <c r="AF2551" i="34"/>
  <c r="AE2551" i="34"/>
  <c r="AD2551" i="34"/>
  <c r="AC2551" i="34"/>
  <c r="AB2551" i="34"/>
  <c r="Z2551" i="34"/>
  <c r="J2551" i="34"/>
  <c r="I2551" i="34"/>
  <c r="H2551" i="34"/>
  <c r="F2551" i="34"/>
  <c r="C2551" i="34"/>
  <c r="AF2550" i="34"/>
  <c r="AE2550" i="34"/>
  <c r="AD2550" i="34"/>
  <c r="AC2550" i="34"/>
  <c r="AB2550" i="34"/>
  <c r="Z2550" i="34"/>
  <c r="J2550" i="34"/>
  <c r="I2550" i="34"/>
  <c r="H2550" i="34"/>
  <c r="F2550" i="34"/>
  <c r="C2550" i="34"/>
  <c r="AF2549" i="34"/>
  <c r="AE2549" i="34"/>
  <c r="AD2549" i="34"/>
  <c r="AC2549" i="34"/>
  <c r="AB2549" i="34"/>
  <c r="Z2549" i="34"/>
  <c r="J2549" i="34"/>
  <c r="I2549" i="34"/>
  <c r="H2549" i="34"/>
  <c r="F2549" i="34"/>
  <c r="C2549" i="34"/>
  <c r="AF2548" i="34"/>
  <c r="AE2548" i="34"/>
  <c r="AD2548" i="34"/>
  <c r="AC2548" i="34"/>
  <c r="AB2548" i="34"/>
  <c r="Z2548" i="34"/>
  <c r="J2548" i="34"/>
  <c r="I2548" i="34"/>
  <c r="H2548" i="34"/>
  <c r="F2548" i="34"/>
  <c r="C2548" i="34"/>
  <c r="AF2547" i="34"/>
  <c r="AE2547" i="34"/>
  <c r="AD2547" i="34"/>
  <c r="AC2547" i="34"/>
  <c r="AB2547" i="34"/>
  <c r="Z2547" i="34"/>
  <c r="J2547" i="34"/>
  <c r="I2547" i="34"/>
  <c r="H2547" i="34"/>
  <c r="F2547" i="34"/>
  <c r="C2547" i="34"/>
  <c r="AF2546" i="34"/>
  <c r="AE2546" i="34"/>
  <c r="AD2546" i="34"/>
  <c r="AC2546" i="34"/>
  <c r="AB2546" i="34"/>
  <c r="Z2546" i="34"/>
  <c r="J2546" i="34"/>
  <c r="I2546" i="34"/>
  <c r="H2546" i="34"/>
  <c r="F2546" i="34"/>
  <c r="C2546" i="34"/>
  <c r="AF2545" i="34"/>
  <c r="AE2545" i="34"/>
  <c r="AD2545" i="34"/>
  <c r="AC2545" i="34"/>
  <c r="AB2545" i="34"/>
  <c r="Z2545" i="34"/>
  <c r="J2545" i="34"/>
  <c r="I2545" i="34"/>
  <c r="H2545" i="34"/>
  <c r="F2545" i="34"/>
  <c r="C2545" i="34"/>
  <c r="AF2544" i="34"/>
  <c r="AE2544" i="34"/>
  <c r="AD2544" i="34"/>
  <c r="AC2544" i="34"/>
  <c r="AB2544" i="34"/>
  <c r="Z2544" i="34"/>
  <c r="J2544" i="34"/>
  <c r="I2544" i="34"/>
  <c r="H2544" i="34"/>
  <c r="F2544" i="34"/>
  <c r="C2544" i="34"/>
  <c r="AF2543" i="34"/>
  <c r="AE2543" i="34"/>
  <c r="AD2543" i="34"/>
  <c r="AC2543" i="34"/>
  <c r="AB2543" i="34"/>
  <c r="Z2543" i="34"/>
  <c r="J2543" i="34"/>
  <c r="I2543" i="34"/>
  <c r="H2543" i="34"/>
  <c r="F2543" i="34"/>
  <c r="C2543" i="34"/>
  <c r="AF2542" i="34"/>
  <c r="AE2542" i="34"/>
  <c r="AD2542" i="34"/>
  <c r="AC2542" i="34"/>
  <c r="AB2542" i="34"/>
  <c r="Z2542" i="34"/>
  <c r="J2542" i="34"/>
  <c r="I2542" i="34"/>
  <c r="H2542" i="34"/>
  <c r="F2542" i="34"/>
  <c r="C2542" i="34"/>
  <c r="AF2541" i="34"/>
  <c r="AE2541" i="34"/>
  <c r="AD2541" i="34"/>
  <c r="AC2541" i="34"/>
  <c r="AB2541" i="34"/>
  <c r="Z2541" i="34"/>
  <c r="J2541" i="34"/>
  <c r="I2541" i="34"/>
  <c r="H2541" i="34"/>
  <c r="F2541" i="34"/>
  <c r="C2541" i="34"/>
  <c r="AF2540" i="34"/>
  <c r="AE2540" i="34"/>
  <c r="AD2540" i="34"/>
  <c r="AC2540" i="34"/>
  <c r="AB2540" i="34"/>
  <c r="Z2540" i="34"/>
  <c r="J2540" i="34"/>
  <c r="I2540" i="34"/>
  <c r="H2540" i="34"/>
  <c r="F2540" i="34"/>
  <c r="C2540" i="34"/>
  <c r="AF2539" i="34"/>
  <c r="AE2539" i="34"/>
  <c r="AD2539" i="34"/>
  <c r="AC2539" i="34"/>
  <c r="AB2539" i="34"/>
  <c r="Z2539" i="34"/>
  <c r="J2539" i="34"/>
  <c r="I2539" i="34"/>
  <c r="H2539" i="34"/>
  <c r="F2539" i="34"/>
  <c r="C2539" i="34"/>
  <c r="AF2538" i="34"/>
  <c r="AE2538" i="34"/>
  <c r="AD2538" i="34"/>
  <c r="AC2538" i="34"/>
  <c r="AB2538" i="34"/>
  <c r="Z2538" i="34"/>
  <c r="J2538" i="34"/>
  <c r="I2538" i="34"/>
  <c r="H2538" i="34"/>
  <c r="F2538" i="34"/>
  <c r="C2538" i="34"/>
  <c r="AF2537" i="34"/>
  <c r="AE2537" i="34"/>
  <c r="AD2537" i="34"/>
  <c r="AC2537" i="34"/>
  <c r="AB2537" i="34"/>
  <c r="Z2537" i="34"/>
  <c r="J2537" i="34"/>
  <c r="I2537" i="34"/>
  <c r="H2537" i="34"/>
  <c r="F2537" i="34"/>
  <c r="C2537" i="34"/>
  <c r="AF2536" i="34"/>
  <c r="AE2536" i="34"/>
  <c r="AD2536" i="34"/>
  <c r="AC2536" i="34"/>
  <c r="AB2536" i="34"/>
  <c r="Z2536" i="34"/>
  <c r="J2536" i="34"/>
  <c r="I2536" i="34"/>
  <c r="H2536" i="34"/>
  <c r="F2536" i="34"/>
  <c r="C2536" i="34"/>
  <c r="AF2535" i="34"/>
  <c r="AE2535" i="34"/>
  <c r="AD2535" i="34"/>
  <c r="AC2535" i="34"/>
  <c r="AB2535" i="34"/>
  <c r="Z2535" i="34"/>
  <c r="J2535" i="34"/>
  <c r="I2535" i="34"/>
  <c r="H2535" i="34"/>
  <c r="F2535" i="34"/>
  <c r="C2535" i="34"/>
  <c r="AF2534" i="34"/>
  <c r="AE2534" i="34"/>
  <c r="AD2534" i="34"/>
  <c r="AC2534" i="34"/>
  <c r="AB2534" i="34"/>
  <c r="Z2534" i="34"/>
  <c r="J2534" i="34"/>
  <c r="I2534" i="34"/>
  <c r="H2534" i="34"/>
  <c r="F2534" i="34"/>
  <c r="C2534" i="34"/>
  <c r="AF2533" i="34"/>
  <c r="AE2533" i="34"/>
  <c r="AD2533" i="34"/>
  <c r="AC2533" i="34"/>
  <c r="AB2533" i="34"/>
  <c r="Z2533" i="34"/>
  <c r="J2533" i="34"/>
  <c r="I2533" i="34"/>
  <c r="H2533" i="34"/>
  <c r="F2533" i="34"/>
  <c r="C2533" i="34"/>
  <c r="AF2532" i="34"/>
  <c r="AE2532" i="34"/>
  <c r="AD2532" i="34"/>
  <c r="AC2532" i="34"/>
  <c r="AB2532" i="34"/>
  <c r="Z2532" i="34"/>
  <c r="J2532" i="34"/>
  <c r="I2532" i="34"/>
  <c r="H2532" i="34"/>
  <c r="F2532" i="34"/>
  <c r="C2532" i="34"/>
  <c r="AF2531" i="34"/>
  <c r="AE2531" i="34"/>
  <c r="AD2531" i="34"/>
  <c r="AC2531" i="34"/>
  <c r="AB2531" i="34"/>
  <c r="Z2531" i="34"/>
  <c r="J2531" i="34"/>
  <c r="I2531" i="34"/>
  <c r="H2531" i="34"/>
  <c r="F2531" i="34"/>
  <c r="C2531" i="34"/>
  <c r="AF2530" i="34"/>
  <c r="AE2530" i="34"/>
  <c r="AD2530" i="34"/>
  <c r="AC2530" i="34"/>
  <c r="AB2530" i="34"/>
  <c r="Z2530" i="34"/>
  <c r="J2530" i="34"/>
  <c r="I2530" i="34"/>
  <c r="H2530" i="34"/>
  <c r="F2530" i="34"/>
  <c r="C2530" i="34"/>
  <c r="AF2529" i="34"/>
  <c r="AE2529" i="34"/>
  <c r="AD2529" i="34"/>
  <c r="AC2529" i="34"/>
  <c r="AB2529" i="34"/>
  <c r="Z2529" i="34"/>
  <c r="J2529" i="34"/>
  <c r="I2529" i="34"/>
  <c r="H2529" i="34"/>
  <c r="F2529" i="34"/>
  <c r="C2529" i="34"/>
  <c r="AV2526" i="34"/>
  <c r="AU2526" i="34"/>
  <c r="AT2526" i="34"/>
  <c r="AF2526" i="34"/>
  <c r="AE2526" i="34"/>
  <c r="AD2526" i="34"/>
  <c r="AC2526" i="34"/>
  <c r="AB2526" i="34"/>
  <c r="Z2526" i="34"/>
  <c r="J2526" i="34"/>
  <c r="I2526" i="34"/>
  <c r="H2526" i="34"/>
  <c r="F2526" i="34"/>
  <c r="C2526" i="34"/>
  <c r="AV2525" i="34"/>
  <c r="AU2525" i="34"/>
  <c r="AT2525" i="34"/>
  <c r="AF2525" i="34"/>
  <c r="AE2525" i="34"/>
  <c r="AD2525" i="34"/>
  <c r="AC2525" i="34"/>
  <c r="AB2525" i="34"/>
  <c r="Z2525" i="34"/>
  <c r="J2525" i="34"/>
  <c r="I2525" i="34"/>
  <c r="H2525" i="34"/>
  <c r="F2525" i="34"/>
  <c r="C2525" i="34"/>
  <c r="AV2524" i="34"/>
  <c r="AU2524" i="34"/>
  <c r="AT2524" i="34"/>
  <c r="AF2524" i="34"/>
  <c r="AE2524" i="34"/>
  <c r="AD2524" i="34"/>
  <c r="AC2524" i="34"/>
  <c r="AB2524" i="34"/>
  <c r="Z2524" i="34"/>
  <c r="J2524" i="34"/>
  <c r="I2524" i="34"/>
  <c r="G2524" i="34" s="1"/>
  <c r="H2524" i="34"/>
  <c r="F2524" i="34"/>
  <c r="C2524" i="34"/>
  <c r="AV2523" i="34"/>
  <c r="AU2523" i="34"/>
  <c r="AT2523" i="34"/>
  <c r="AF2523" i="34"/>
  <c r="AE2523" i="34"/>
  <c r="AD2523" i="34"/>
  <c r="AC2523" i="34"/>
  <c r="AB2523" i="34"/>
  <c r="Z2523" i="34"/>
  <c r="J2523" i="34"/>
  <c r="I2523" i="34"/>
  <c r="H2523" i="34"/>
  <c r="F2523" i="34"/>
  <c r="C2523" i="34"/>
  <c r="AV2522" i="34"/>
  <c r="AU2522" i="34"/>
  <c r="AT2522" i="34"/>
  <c r="AF2522" i="34"/>
  <c r="AE2522" i="34"/>
  <c r="AD2522" i="34"/>
  <c r="AC2522" i="34"/>
  <c r="AB2522" i="34"/>
  <c r="Z2522" i="34"/>
  <c r="J2522" i="34"/>
  <c r="I2522" i="34"/>
  <c r="H2522" i="34"/>
  <c r="F2522" i="34"/>
  <c r="C2522" i="34"/>
  <c r="AV2521" i="34"/>
  <c r="AU2521" i="34"/>
  <c r="AT2521" i="34"/>
  <c r="AF2521" i="34"/>
  <c r="AE2521" i="34"/>
  <c r="AD2521" i="34"/>
  <c r="AC2521" i="34"/>
  <c r="AB2521" i="34"/>
  <c r="Z2521" i="34"/>
  <c r="J2521" i="34"/>
  <c r="I2521" i="34"/>
  <c r="H2521" i="34"/>
  <c r="F2521" i="34"/>
  <c r="C2521" i="34"/>
  <c r="AV2520" i="34"/>
  <c r="AU2520" i="34"/>
  <c r="AT2520" i="34"/>
  <c r="AF2520" i="34"/>
  <c r="AE2520" i="34"/>
  <c r="AD2520" i="34"/>
  <c r="AC2520" i="34"/>
  <c r="AB2520" i="34"/>
  <c r="Z2520" i="34"/>
  <c r="J2520" i="34"/>
  <c r="I2520" i="34"/>
  <c r="H2520" i="34"/>
  <c r="F2520" i="34"/>
  <c r="C2520" i="34"/>
  <c r="AV2519" i="34"/>
  <c r="AU2519" i="34"/>
  <c r="AT2519" i="34"/>
  <c r="AF2519" i="34"/>
  <c r="AE2519" i="34"/>
  <c r="AD2519" i="34"/>
  <c r="AC2519" i="34"/>
  <c r="AB2519" i="34"/>
  <c r="Z2519" i="34"/>
  <c r="J2519" i="34"/>
  <c r="I2519" i="34"/>
  <c r="H2519" i="34"/>
  <c r="F2519" i="34"/>
  <c r="C2519" i="34"/>
  <c r="AV2518" i="34"/>
  <c r="AU2518" i="34"/>
  <c r="AT2518" i="34"/>
  <c r="AF2518" i="34"/>
  <c r="AE2518" i="34"/>
  <c r="AD2518" i="34"/>
  <c r="AC2518" i="34"/>
  <c r="AB2518" i="34"/>
  <c r="Z2518" i="34"/>
  <c r="J2518" i="34"/>
  <c r="I2518" i="34"/>
  <c r="H2518" i="34"/>
  <c r="F2518" i="34"/>
  <c r="C2518" i="34"/>
  <c r="AV2517" i="34"/>
  <c r="AU2517" i="34"/>
  <c r="AT2517" i="34"/>
  <c r="AF2517" i="34"/>
  <c r="AE2517" i="34"/>
  <c r="AD2517" i="34"/>
  <c r="AC2517" i="34"/>
  <c r="AB2517" i="34"/>
  <c r="Z2517" i="34"/>
  <c r="J2517" i="34"/>
  <c r="I2517" i="34"/>
  <c r="H2517" i="34"/>
  <c r="F2517" i="34"/>
  <c r="C2517" i="34"/>
  <c r="AV2516" i="34"/>
  <c r="AU2516" i="34"/>
  <c r="AT2516" i="34"/>
  <c r="AF2516" i="34"/>
  <c r="AE2516" i="34"/>
  <c r="AD2516" i="34"/>
  <c r="AC2516" i="34"/>
  <c r="AB2516" i="34"/>
  <c r="Z2516" i="34"/>
  <c r="J2516" i="34"/>
  <c r="I2516" i="34"/>
  <c r="G2516" i="34" s="1"/>
  <c r="H2516" i="34"/>
  <c r="F2516" i="34"/>
  <c r="C2516" i="34"/>
  <c r="AV2515" i="34"/>
  <c r="AU2515" i="34"/>
  <c r="AT2515" i="34"/>
  <c r="AF2515" i="34"/>
  <c r="AE2515" i="34"/>
  <c r="AD2515" i="34"/>
  <c r="AC2515" i="34"/>
  <c r="AB2515" i="34"/>
  <c r="Z2515" i="34"/>
  <c r="J2515" i="34"/>
  <c r="I2515" i="34"/>
  <c r="H2515" i="34"/>
  <c r="F2515" i="34"/>
  <c r="C2515" i="34"/>
  <c r="AV2514" i="34"/>
  <c r="AU2514" i="34"/>
  <c r="AT2514" i="34"/>
  <c r="AF2514" i="34"/>
  <c r="AE2514" i="34"/>
  <c r="AD2514" i="34"/>
  <c r="AC2514" i="34"/>
  <c r="AB2514" i="34"/>
  <c r="Z2514" i="34"/>
  <c r="J2514" i="34"/>
  <c r="I2514" i="34"/>
  <c r="H2514" i="34"/>
  <c r="F2514" i="34"/>
  <c r="C2514" i="34"/>
  <c r="AV2513" i="34"/>
  <c r="AU2513" i="34"/>
  <c r="AT2513" i="34"/>
  <c r="AF2513" i="34"/>
  <c r="AE2513" i="34"/>
  <c r="AD2513" i="34"/>
  <c r="AC2513" i="34"/>
  <c r="AB2513" i="34"/>
  <c r="Z2513" i="34"/>
  <c r="J2513" i="34"/>
  <c r="I2513" i="34"/>
  <c r="H2513" i="34"/>
  <c r="F2513" i="34"/>
  <c r="C2513" i="34"/>
  <c r="AV2512" i="34"/>
  <c r="AU2512" i="34"/>
  <c r="AT2512" i="34"/>
  <c r="AF2512" i="34"/>
  <c r="AE2512" i="34"/>
  <c r="AD2512" i="34"/>
  <c r="AC2512" i="34"/>
  <c r="AB2512" i="34"/>
  <c r="Z2512" i="34"/>
  <c r="J2512" i="34"/>
  <c r="I2512" i="34"/>
  <c r="H2512" i="34"/>
  <c r="F2512" i="34"/>
  <c r="C2512" i="34"/>
  <c r="AV2511" i="34"/>
  <c r="AU2511" i="34"/>
  <c r="AT2511" i="34"/>
  <c r="AF2511" i="34"/>
  <c r="AE2511" i="34"/>
  <c r="AD2511" i="34"/>
  <c r="AC2511" i="34"/>
  <c r="AB2511" i="34"/>
  <c r="Z2511" i="34"/>
  <c r="J2511" i="34"/>
  <c r="I2511" i="34"/>
  <c r="H2511" i="34"/>
  <c r="F2511" i="34"/>
  <c r="C2511" i="34"/>
  <c r="AV2510" i="34"/>
  <c r="AU2510" i="34"/>
  <c r="AT2510" i="34"/>
  <c r="AF2510" i="34"/>
  <c r="AE2510" i="34"/>
  <c r="AD2510" i="34"/>
  <c r="AC2510" i="34"/>
  <c r="AB2510" i="34"/>
  <c r="Z2510" i="34"/>
  <c r="J2510" i="34"/>
  <c r="I2510" i="34"/>
  <c r="H2510" i="34"/>
  <c r="F2510" i="34"/>
  <c r="C2510" i="34"/>
  <c r="AV2509" i="34"/>
  <c r="AU2509" i="34"/>
  <c r="AT2509" i="34"/>
  <c r="AF2509" i="34"/>
  <c r="AE2509" i="34"/>
  <c r="AD2509" i="34"/>
  <c r="AC2509" i="34"/>
  <c r="AB2509" i="34"/>
  <c r="Z2509" i="34"/>
  <c r="J2509" i="34"/>
  <c r="I2509" i="34"/>
  <c r="H2509" i="34"/>
  <c r="F2509" i="34"/>
  <c r="C2509" i="34"/>
  <c r="AV2508" i="34"/>
  <c r="AU2508" i="34"/>
  <c r="AT2508" i="34"/>
  <c r="AF2508" i="34"/>
  <c r="AE2508" i="34"/>
  <c r="AD2508" i="34"/>
  <c r="AC2508" i="34"/>
  <c r="AB2508" i="34"/>
  <c r="Z2508" i="34"/>
  <c r="J2508" i="34"/>
  <c r="I2508" i="34"/>
  <c r="H2508" i="34"/>
  <c r="F2508" i="34"/>
  <c r="C2508" i="34"/>
  <c r="AV2507" i="34"/>
  <c r="AU2507" i="34"/>
  <c r="AT2507" i="34"/>
  <c r="AF2507" i="34"/>
  <c r="AE2507" i="34"/>
  <c r="AD2507" i="34"/>
  <c r="AC2507" i="34"/>
  <c r="AB2507" i="34"/>
  <c r="Z2507" i="34"/>
  <c r="J2507" i="34"/>
  <c r="I2507" i="34"/>
  <c r="H2507" i="34"/>
  <c r="F2507" i="34"/>
  <c r="C2507" i="34"/>
  <c r="AV2506" i="34"/>
  <c r="AU2506" i="34"/>
  <c r="AT2506" i="34"/>
  <c r="AF2506" i="34"/>
  <c r="AE2506" i="34"/>
  <c r="AD2506" i="34"/>
  <c r="AC2506" i="34"/>
  <c r="AB2506" i="34"/>
  <c r="Z2506" i="34"/>
  <c r="J2506" i="34"/>
  <c r="I2506" i="34"/>
  <c r="H2506" i="34"/>
  <c r="F2506" i="34"/>
  <c r="C2506" i="34"/>
  <c r="AV2505" i="34"/>
  <c r="AU2505" i="34"/>
  <c r="AT2505" i="34"/>
  <c r="AF2505" i="34"/>
  <c r="AE2505" i="34"/>
  <c r="AD2505" i="34"/>
  <c r="AC2505" i="34"/>
  <c r="AB2505" i="34"/>
  <c r="Z2505" i="34"/>
  <c r="J2505" i="34"/>
  <c r="I2505" i="34"/>
  <c r="H2505" i="34"/>
  <c r="F2505" i="34"/>
  <c r="C2505" i="34"/>
  <c r="AV2504" i="34"/>
  <c r="AU2504" i="34"/>
  <c r="AT2504" i="34"/>
  <c r="AF2504" i="34"/>
  <c r="AE2504" i="34"/>
  <c r="AD2504" i="34"/>
  <c r="AC2504" i="34"/>
  <c r="AB2504" i="34"/>
  <c r="Z2504" i="34"/>
  <c r="J2504" i="34"/>
  <c r="I2504" i="34"/>
  <c r="H2504" i="34"/>
  <c r="F2504" i="34"/>
  <c r="C2504" i="34"/>
  <c r="AV2503" i="34"/>
  <c r="AU2503" i="34"/>
  <c r="AT2503" i="34"/>
  <c r="AF2503" i="34"/>
  <c r="AE2503" i="34"/>
  <c r="AD2503" i="34"/>
  <c r="AC2503" i="34"/>
  <c r="AB2503" i="34"/>
  <c r="Z2503" i="34"/>
  <c r="J2503" i="34"/>
  <c r="I2503" i="34"/>
  <c r="H2503" i="34"/>
  <c r="F2503" i="34"/>
  <c r="C2503" i="34"/>
  <c r="AV2502" i="34"/>
  <c r="AU2502" i="34"/>
  <c r="AT2502" i="34"/>
  <c r="AF2502" i="34"/>
  <c r="AE2502" i="34"/>
  <c r="AD2502" i="34"/>
  <c r="AC2502" i="34"/>
  <c r="AB2502" i="34"/>
  <c r="Z2502" i="34"/>
  <c r="J2502" i="34"/>
  <c r="I2502" i="34"/>
  <c r="H2502" i="34"/>
  <c r="F2502" i="34"/>
  <c r="C2502" i="34"/>
  <c r="AV2501" i="34"/>
  <c r="AU2501" i="34"/>
  <c r="AT2501" i="34"/>
  <c r="AF2501" i="34"/>
  <c r="AE2501" i="34"/>
  <c r="AD2501" i="34"/>
  <c r="AC2501" i="34"/>
  <c r="AB2501" i="34"/>
  <c r="Z2501" i="34"/>
  <c r="J2501" i="34"/>
  <c r="I2501" i="34"/>
  <c r="H2501" i="34"/>
  <c r="F2501" i="34"/>
  <c r="C2501" i="34"/>
  <c r="AV2500" i="34"/>
  <c r="AU2500" i="34"/>
  <c r="AT2500" i="34"/>
  <c r="AF2500" i="34"/>
  <c r="AE2500" i="34"/>
  <c r="AD2500" i="34"/>
  <c r="AC2500" i="34"/>
  <c r="AB2500" i="34"/>
  <c r="Z2500" i="34"/>
  <c r="J2500" i="34"/>
  <c r="I2500" i="34"/>
  <c r="H2500" i="34"/>
  <c r="F2500" i="34"/>
  <c r="C2500" i="34"/>
  <c r="AV2499" i="34"/>
  <c r="AU2499" i="34"/>
  <c r="AT2499" i="34"/>
  <c r="AF2499" i="34"/>
  <c r="AE2499" i="34"/>
  <c r="AD2499" i="34"/>
  <c r="AC2499" i="34"/>
  <c r="AB2499" i="34"/>
  <c r="Z2499" i="34"/>
  <c r="J2499" i="34"/>
  <c r="I2499" i="34"/>
  <c r="H2499" i="34"/>
  <c r="F2499" i="34"/>
  <c r="C2499" i="34"/>
  <c r="AV2498" i="34"/>
  <c r="AU2498" i="34"/>
  <c r="AT2498" i="34"/>
  <c r="AF2498" i="34"/>
  <c r="AE2498" i="34"/>
  <c r="AD2498" i="34"/>
  <c r="AC2498" i="34"/>
  <c r="AB2498" i="34"/>
  <c r="Z2498" i="34"/>
  <c r="J2498" i="34"/>
  <c r="I2498" i="34"/>
  <c r="H2498" i="34"/>
  <c r="F2498" i="34"/>
  <c r="C2498" i="34"/>
  <c r="AV2497" i="34"/>
  <c r="AU2497" i="34"/>
  <c r="AT2497" i="34"/>
  <c r="AF2497" i="34"/>
  <c r="AE2497" i="34"/>
  <c r="AD2497" i="34"/>
  <c r="AC2497" i="34"/>
  <c r="AB2497" i="34"/>
  <c r="Z2497" i="34"/>
  <c r="J2497" i="34"/>
  <c r="I2497" i="34"/>
  <c r="H2497" i="34"/>
  <c r="F2497" i="34"/>
  <c r="C2497" i="34"/>
  <c r="AV2496" i="34"/>
  <c r="AU2496" i="34"/>
  <c r="AT2496" i="34"/>
  <c r="AF2496" i="34"/>
  <c r="AE2496" i="34"/>
  <c r="AD2496" i="34"/>
  <c r="AC2496" i="34"/>
  <c r="AB2496" i="34"/>
  <c r="Z2496" i="34"/>
  <c r="J2496" i="34"/>
  <c r="I2496" i="34"/>
  <c r="H2496" i="34"/>
  <c r="F2496" i="34"/>
  <c r="C2496" i="34"/>
  <c r="AV2495" i="34"/>
  <c r="AU2495" i="34"/>
  <c r="AT2495" i="34"/>
  <c r="AF2495" i="34"/>
  <c r="AE2495" i="34"/>
  <c r="AD2495" i="34"/>
  <c r="AC2495" i="34"/>
  <c r="AB2495" i="34"/>
  <c r="Z2495" i="34"/>
  <c r="J2495" i="34"/>
  <c r="I2495" i="34"/>
  <c r="H2495" i="34"/>
  <c r="F2495" i="34"/>
  <c r="C2495" i="34"/>
  <c r="AV2494" i="34"/>
  <c r="AU2494" i="34"/>
  <c r="AT2494" i="34"/>
  <c r="AF2494" i="34"/>
  <c r="AE2494" i="34"/>
  <c r="AD2494" i="34"/>
  <c r="AC2494" i="34"/>
  <c r="AB2494" i="34"/>
  <c r="Z2494" i="34"/>
  <c r="J2494" i="34"/>
  <c r="I2494" i="34"/>
  <c r="H2494" i="34"/>
  <c r="F2494" i="34"/>
  <c r="C2494" i="34"/>
  <c r="AV2493" i="34"/>
  <c r="AU2493" i="34"/>
  <c r="AT2493" i="34"/>
  <c r="AF2493" i="34"/>
  <c r="AE2493" i="34"/>
  <c r="AD2493" i="34"/>
  <c r="AC2493" i="34"/>
  <c r="AB2493" i="34"/>
  <c r="Z2493" i="34"/>
  <c r="J2493" i="34"/>
  <c r="I2493" i="34"/>
  <c r="H2493" i="34"/>
  <c r="F2493" i="34"/>
  <c r="C2493" i="34"/>
  <c r="AV2492" i="34"/>
  <c r="AU2492" i="34"/>
  <c r="AT2492" i="34"/>
  <c r="AF2492" i="34"/>
  <c r="AE2492" i="34"/>
  <c r="AD2492" i="34"/>
  <c r="AC2492" i="34"/>
  <c r="AB2492" i="34"/>
  <c r="Z2492" i="34"/>
  <c r="J2492" i="34"/>
  <c r="I2492" i="34"/>
  <c r="H2492" i="34"/>
  <c r="F2492" i="34"/>
  <c r="C2492" i="34"/>
  <c r="AV2491" i="34"/>
  <c r="AU2491" i="34"/>
  <c r="AT2491" i="34"/>
  <c r="AF2491" i="34"/>
  <c r="AE2491" i="34"/>
  <c r="AD2491" i="34"/>
  <c r="AC2491" i="34"/>
  <c r="AB2491" i="34"/>
  <c r="Z2491" i="34"/>
  <c r="J2491" i="34"/>
  <c r="I2491" i="34"/>
  <c r="H2491" i="34"/>
  <c r="F2491" i="34"/>
  <c r="C2491" i="34"/>
  <c r="AV2490" i="34"/>
  <c r="AU2490" i="34"/>
  <c r="AT2490" i="34"/>
  <c r="AF2490" i="34"/>
  <c r="AE2490" i="34"/>
  <c r="AD2490" i="34"/>
  <c r="AC2490" i="34"/>
  <c r="AB2490" i="34"/>
  <c r="Z2490" i="34"/>
  <c r="J2490" i="34"/>
  <c r="I2490" i="34"/>
  <c r="H2490" i="34"/>
  <c r="F2490" i="34"/>
  <c r="C2490" i="34"/>
  <c r="AV2489" i="34"/>
  <c r="AU2489" i="34"/>
  <c r="AT2489" i="34"/>
  <c r="AF2489" i="34"/>
  <c r="AE2489" i="34"/>
  <c r="AD2489" i="34"/>
  <c r="AC2489" i="34"/>
  <c r="AB2489" i="34"/>
  <c r="Z2489" i="34"/>
  <c r="J2489" i="34"/>
  <c r="I2489" i="34"/>
  <c r="H2489" i="34"/>
  <c r="F2489" i="34"/>
  <c r="C2489" i="34"/>
  <c r="AV2488" i="34"/>
  <c r="AU2488" i="34"/>
  <c r="AT2488" i="34"/>
  <c r="AF2488" i="34"/>
  <c r="AE2488" i="34"/>
  <c r="AD2488" i="34"/>
  <c r="AC2488" i="34"/>
  <c r="AB2488" i="34"/>
  <c r="Z2488" i="34"/>
  <c r="J2488" i="34"/>
  <c r="I2488" i="34"/>
  <c r="H2488" i="34"/>
  <c r="F2488" i="34"/>
  <c r="C2488" i="34"/>
  <c r="AV2487" i="34"/>
  <c r="AU2487" i="34"/>
  <c r="AT2487" i="34"/>
  <c r="AF2487" i="34"/>
  <c r="AE2487" i="34"/>
  <c r="AD2487" i="34"/>
  <c r="AC2487" i="34"/>
  <c r="AB2487" i="34"/>
  <c r="Z2487" i="34"/>
  <c r="J2487" i="34"/>
  <c r="I2487" i="34"/>
  <c r="H2487" i="34"/>
  <c r="F2487" i="34"/>
  <c r="C2487" i="34"/>
  <c r="AV2486" i="34"/>
  <c r="AU2486" i="34"/>
  <c r="AT2486" i="34"/>
  <c r="AF2486" i="34"/>
  <c r="AE2486" i="34"/>
  <c r="AD2486" i="34"/>
  <c r="AC2486" i="34"/>
  <c r="AB2486" i="34"/>
  <c r="Z2486" i="34"/>
  <c r="J2486" i="34"/>
  <c r="I2486" i="34"/>
  <c r="H2486" i="34"/>
  <c r="F2486" i="34"/>
  <c r="C2486" i="34"/>
  <c r="AV2485" i="34"/>
  <c r="AU2485" i="34"/>
  <c r="AT2485" i="34"/>
  <c r="AF2485" i="34"/>
  <c r="AE2485" i="34"/>
  <c r="AD2485" i="34"/>
  <c r="AC2485" i="34"/>
  <c r="AB2485" i="34"/>
  <c r="Z2485" i="34"/>
  <c r="J2485" i="34"/>
  <c r="I2485" i="34"/>
  <c r="H2485" i="34"/>
  <c r="F2485" i="34"/>
  <c r="C2485" i="34"/>
  <c r="AV2484" i="34"/>
  <c r="AU2484" i="34"/>
  <c r="AT2484" i="34"/>
  <c r="AF2484" i="34"/>
  <c r="AE2484" i="34"/>
  <c r="AD2484" i="34"/>
  <c r="AC2484" i="34"/>
  <c r="AB2484" i="34"/>
  <c r="Z2484" i="34"/>
  <c r="J2484" i="34"/>
  <c r="I2484" i="34"/>
  <c r="H2484" i="34"/>
  <c r="F2484" i="34"/>
  <c r="C2484" i="34"/>
  <c r="AV2483" i="34"/>
  <c r="AU2483" i="34"/>
  <c r="AT2483" i="34"/>
  <c r="AF2483" i="34"/>
  <c r="AE2483" i="34"/>
  <c r="AD2483" i="34"/>
  <c r="AC2483" i="34"/>
  <c r="AB2483" i="34"/>
  <c r="Z2483" i="34"/>
  <c r="J2483" i="34"/>
  <c r="I2483" i="34"/>
  <c r="H2483" i="34"/>
  <c r="F2483" i="34"/>
  <c r="C2483" i="34"/>
  <c r="AV2482" i="34"/>
  <c r="AU2482" i="34"/>
  <c r="AT2482" i="34"/>
  <c r="AF2482" i="34"/>
  <c r="AE2482" i="34"/>
  <c r="AD2482" i="34"/>
  <c r="AC2482" i="34"/>
  <c r="AB2482" i="34"/>
  <c r="Z2482" i="34"/>
  <c r="J2482" i="34"/>
  <c r="I2482" i="34"/>
  <c r="H2482" i="34"/>
  <c r="F2482" i="34"/>
  <c r="C2482" i="34"/>
  <c r="AV2481" i="34"/>
  <c r="AU2481" i="34"/>
  <c r="AT2481" i="34"/>
  <c r="AF2481" i="34"/>
  <c r="AE2481" i="34"/>
  <c r="AD2481" i="34"/>
  <c r="AC2481" i="34"/>
  <c r="AB2481" i="34"/>
  <c r="Z2481" i="34"/>
  <c r="J2481" i="34"/>
  <c r="I2481" i="34"/>
  <c r="H2481" i="34"/>
  <c r="F2481" i="34"/>
  <c r="C2481" i="34"/>
  <c r="AV2480" i="34"/>
  <c r="AU2480" i="34"/>
  <c r="AT2480" i="34"/>
  <c r="AF2480" i="34"/>
  <c r="AE2480" i="34"/>
  <c r="AD2480" i="34"/>
  <c r="AC2480" i="34"/>
  <c r="AB2480" i="34"/>
  <c r="Z2480" i="34"/>
  <c r="J2480" i="34"/>
  <c r="I2480" i="34"/>
  <c r="H2480" i="34"/>
  <c r="F2480" i="34"/>
  <c r="C2480" i="34"/>
  <c r="AV2479" i="34"/>
  <c r="AU2479" i="34"/>
  <c r="AT2479" i="34"/>
  <c r="AF2479" i="34"/>
  <c r="AE2479" i="34"/>
  <c r="AD2479" i="34"/>
  <c r="AC2479" i="34"/>
  <c r="AB2479" i="34"/>
  <c r="Z2479" i="34"/>
  <c r="J2479" i="34"/>
  <c r="I2479" i="34"/>
  <c r="H2479" i="34"/>
  <c r="F2479" i="34"/>
  <c r="C2479" i="34"/>
  <c r="AV2478" i="34"/>
  <c r="AU2478" i="34"/>
  <c r="AT2478" i="34"/>
  <c r="AF2478" i="34"/>
  <c r="AE2478" i="34"/>
  <c r="AD2478" i="34"/>
  <c r="AC2478" i="34"/>
  <c r="AB2478" i="34"/>
  <c r="Z2478" i="34"/>
  <c r="J2478" i="34"/>
  <c r="I2478" i="34"/>
  <c r="H2478" i="34"/>
  <c r="F2478" i="34"/>
  <c r="C2478" i="34"/>
  <c r="AV2477" i="34"/>
  <c r="AU2477" i="34"/>
  <c r="AT2477" i="34"/>
  <c r="AF2477" i="34"/>
  <c r="AE2477" i="34"/>
  <c r="AD2477" i="34"/>
  <c r="AC2477" i="34"/>
  <c r="AB2477" i="34"/>
  <c r="Z2477" i="34"/>
  <c r="J2477" i="34"/>
  <c r="I2477" i="34"/>
  <c r="H2477" i="34"/>
  <c r="F2477" i="34"/>
  <c r="C2477" i="34"/>
  <c r="AV2476" i="34"/>
  <c r="AU2476" i="34"/>
  <c r="AT2476" i="34"/>
  <c r="AF2476" i="34"/>
  <c r="AE2476" i="34"/>
  <c r="AD2476" i="34"/>
  <c r="AC2476" i="34"/>
  <c r="AB2476" i="34"/>
  <c r="Z2476" i="34"/>
  <c r="J2476" i="34"/>
  <c r="I2476" i="34"/>
  <c r="H2476" i="34"/>
  <c r="F2476" i="34"/>
  <c r="C2476" i="34"/>
  <c r="AV2475" i="34"/>
  <c r="AU2475" i="34"/>
  <c r="AT2475" i="34"/>
  <c r="AF2475" i="34"/>
  <c r="AE2475" i="34"/>
  <c r="AD2475" i="34"/>
  <c r="AC2475" i="34"/>
  <c r="AB2475" i="34"/>
  <c r="Z2475" i="34"/>
  <c r="J2475" i="34"/>
  <c r="I2475" i="34"/>
  <c r="H2475" i="34"/>
  <c r="F2475" i="34"/>
  <c r="C2475" i="34"/>
  <c r="AV2474" i="34"/>
  <c r="AU2474" i="34"/>
  <c r="AT2474" i="34"/>
  <c r="AF2474" i="34"/>
  <c r="AE2474" i="34"/>
  <c r="AD2474" i="34"/>
  <c r="AC2474" i="34"/>
  <c r="AB2474" i="34"/>
  <c r="Z2474" i="34"/>
  <c r="J2474" i="34"/>
  <c r="I2474" i="34"/>
  <c r="H2474" i="34"/>
  <c r="F2474" i="34"/>
  <c r="C2474" i="34"/>
  <c r="AV2473" i="34"/>
  <c r="AU2473" i="34"/>
  <c r="AT2473" i="34"/>
  <c r="AF2473" i="34"/>
  <c r="AE2473" i="34"/>
  <c r="AD2473" i="34"/>
  <c r="AC2473" i="34"/>
  <c r="AB2473" i="34"/>
  <c r="Z2473" i="34"/>
  <c r="J2473" i="34"/>
  <c r="I2473" i="34"/>
  <c r="H2473" i="34"/>
  <c r="F2473" i="34"/>
  <c r="C2473" i="34"/>
  <c r="AV2472" i="34"/>
  <c r="AU2472" i="34"/>
  <c r="AT2472" i="34"/>
  <c r="AF2472" i="34"/>
  <c r="AE2472" i="34"/>
  <c r="AD2472" i="34"/>
  <c r="AC2472" i="34"/>
  <c r="AB2472" i="34"/>
  <c r="Z2472" i="34"/>
  <c r="J2472" i="34"/>
  <c r="I2472" i="34"/>
  <c r="H2472" i="34"/>
  <c r="F2472" i="34"/>
  <c r="C2472" i="34"/>
  <c r="AV2471" i="34"/>
  <c r="AU2471" i="34"/>
  <c r="AT2471" i="34"/>
  <c r="AF2471" i="34"/>
  <c r="AE2471" i="34"/>
  <c r="AD2471" i="34"/>
  <c r="AC2471" i="34"/>
  <c r="AB2471" i="34"/>
  <c r="Z2471" i="34"/>
  <c r="J2471" i="34"/>
  <c r="I2471" i="34"/>
  <c r="H2471" i="34"/>
  <c r="F2471" i="34"/>
  <c r="C2471" i="34"/>
  <c r="AV2470" i="34"/>
  <c r="AU2470" i="34"/>
  <c r="AT2470" i="34"/>
  <c r="AF2470" i="34"/>
  <c r="AE2470" i="34"/>
  <c r="AD2470" i="34"/>
  <c r="AC2470" i="34"/>
  <c r="AB2470" i="34"/>
  <c r="Z2470" i="34"/>
  <c r="J2470" i="34"/>
  <c r="I2470" i="34"/>
  <c r="H2470" i="34"/>
  <c r="F2470" i="34"/>
  <c r="C2470" i="34"/>
  <c r="AV2469" i="34"/>
  <c r="AU2469" i="34"/>
  <c r="AT2469" i="34"/>
  <c r="AF2469" i="34"/>
  <c r="AE2469" i="34"/>
  <c r="AD2469" i="34"/>
  <c r="AC2469" i="34"/>
  <c r="AB2469" i="34"/>
  <c r="Z2469" i="34"/>
  <c r="J2469" i="34"/>
  <c r="I2469" i="34"/>
  <c r="H2469" i="34"/>
  <c r="F2469" i="34"/>
  <c r="C2469" i="34"/>
  <c r="AV2468" i="34"/>
  <c r="AU2468" i="34"/>
  <c r="AT2468" i="34"/>
  <c r="AF2468" i="34"/>
  <c r="AE2468" i="34"/>
  <c r="AD2468" i="34"/>
  <c r="AC2468" i="34"/>
  <c r="AB2468" i="34"/>
  <c r="Z2468" i="34"/>
  <c r="J2468" i="34"/>
  <c r="I2468" i="34"/>
  <c r="H2468" i="34"/>
  <c r="F2468" i="34"/>
  <c r="C2468" i="34"/>
  <c r="AV2467" i="34"/>
  <c r="AU2467" i="34"/>
  <c r="AT2467" i="34"/>
  <c r="AF2467" i="34"/>
  <c r="AE2467" i="34"/>
  <c r="AD2467" i="34"/>
  <c r="AC2467" i="34"/>
  <c r="AB2467" i="34"/>
  <c r="Z2467" i="34"/>
  <c r="J2467" i="34"/>
  <c r="I2467" i="34"/>
  <c r="H2467" i="34"/>
  <c r="F2467" i="34"/>
  <c r="C2467" i="34"/>
  <c r="AV2466" i="34"/>
  <c r="AU2466" i="34"/>
  <c r="AT2466" i="34"/>
  <c r="AF2466" i="34"/>
  <c r="AE2466" i="34"/>
  <c r="AD2466" i="34"/>
  <c r="AC2466" i="34"/>
  <c r="AB2466" i="34"/>
  <c r="Z2466" i="34"/>
  <c r="J2466" i="34"/>
  <c r="I2466" i="34"/>
  <c r="H2466" i="34"/>
  <c r="F2466" i="34"/>
  <c r="C2466" i="34"/>
  <c r="AV2465" i="34"/>
  <c r="AU2465" i="34"/>
  <c r="AT2465" i="34"/>
  <c r="AF2465" i="34"/>
  <c r="AE2465" i="34"/>
  <c r="AD2465" i="34"/>
  <c r="AC2465" i="34"/>
  <c r="AB2465" i="34"/>
  <c r="Z2465" i="34"/>
  <c r="J2465" i="34"/>
  <c r="I2465" i="34"/>
  <c r="H2465" i="34"/>
  <c r="F2465" i="34"/>
  <c r="C2465" i="34"/>
  <c r="AV2464" i="34"/>
  <c r="AU2464" i="34"/>
  <c r="AT2464" i="34"/>
  <c r="AF2464" i="34"/>
  <c r="AE2464" i="34"/>
  <c r="AD2464" i="34"/>
  <c r="AC2464" i="34"/>
  <c r="AB2464" i="34"/>
  <c r="Z2464" i="34"/>
  <c r="J2464" i="34"/>
  <c r="I2464" i="34"/>
  <c r="H2464" i="34"/>
  <c r="F2464" i="34"/>
  <c r="C2464" i="34"/>
  <c r="AV2463" i="34"/>
  <c r="AU2463" i="34"/>
  <c r="AT2463" i="34"/>
  <c r="AF2463" i="34"/>
  <c r="AE2463" i="34"/>
  <c r="AD2463" i="34"/>
  <c r="AC2463" i="34"/>
  <c r="AB2463" i="34"/>
  <c r="Z2463" i="34"/>
  <c r="J2463" i="34"/>
  <c r="I2463" i="34"/>
  <c r="H2463" i="34"/>
  <c r="F2463" i="34"/>
  <c r="C2463" i="34"/>
  <c r="AV2462" i="34"/>
  <c r="AU2462" i="34"/>
  <c r="AT2462" i="34"/>
  <c r="AF2462" i="34"/>
  <c r="AE2462" i="34"/>
  <c r="AD2462" i="34"/>
  <c r="AC2462" i="34"/>
  <c r="AB2462" i="34"/>
  <c r="Z2462" i="34"/>
  <c r="J2462" i="34"/>
  <c r="I2462" i="34"/>
  <c r="H2462" i="34"/>
  <c r="F2462" i="34"/>
  <c r="C2462" i="34"/>
  <c r="AV2461" i="34"/>
  <c r="AU2461" i="34"/>
  <c r="AT2461" i="34"/>
  <c r="AF2461" i="34"/>
  <c r="AE2461" i="34"/>
  <c r="AD2461" i="34"/>
  <c r="AC2461" i="34"/>
  <c r="AB2461" i="34"/>
  <c r="Z2461" i="34"/>
  <c r="J2461" i="34"/>
  <c r="I2461" i="34"/>
  <c r="H2461" i="34"/>
  <c r="F2461" i="34"/>
  <c r="C2461" i="34"/>
  <c r="AV2460" i="34"/>
  <c r="AU2460" i="34"/>
  <c r="AT2460" i="34"/>
  <c r="AF2460" i="34"/>
  <c r="AE2460" i="34"/>
  <c r="AD2460" i="34"/>
  <c r="AC2460" i="34"/>
  <c r="AB2460" i="34"/>
  <c r="Z2460" i="34"/>
  <c r="J2460" i="34"/>
  <c r="I2460" i="34"/>
  <c r="H2460" i="34"/>
  <c r="F2460" i="34"/>
  <c r="C2460" i="34"/>
  <c r="AV2459" i="34"/>
  <c r="AU2459" i="34"/>
  <c r="AT2459" i="34"/>
  <c r="AF2459" i="34"/>
  <c r="AE2459" i="34"/>
  <c r="AD2459" i="34"/>
  <c r="AC2459" i="34"/>
  <c r="AB2459" i="34"/>
  <c r="Z2459" i="34"/>
  <c r="J2459" i="34"/>
  <c r="I2459" i="34"/>
  <c r="H2459" i="34"/>
  <c r="F2459" i="34"/>
  <c r="C2459" i="34"/>
  <c r="AV2458" i="34"/>
  <c r="AU2458" i="34"/>
  <c r="AT2458" i="34"/>
  <c r="AF2458" i="34"/>
  <c r="AE2458" i="34"/>
  <c r="AD2458" i="34"/>
  <c r="AC2458" i="34"/>
  <c r="AB2458" i="34"/>
  <c r="Z2458" i="34"/>
  <c r="J2458" i="34"/>
  <c r="I2458" i="34"/>
  <c r="H2458" i="34"/>
  <c r="F2458" i="34"/>
  <c r="C2458" i="34"/>
  <c r="AV2457" i="34"/>
  <c r="AU2457" i="34"/>
  <c r="AT2457" i="34"/>
  <c r="AF2457" i="34"/>
  <c r="AE2457" i="34"/>
  <c r="AD2457" i="34"/>
  <c r="AC2457" i="34"/>
  <c r="AB2457" i="34"/>
  <c r="Z2457" i="34"/>
  <c r="J2457" i="34"/>
  <c r="I2457" i="34"/>
  <c r="H2457" i="34"/>
  <c r="F2457" i="34"/>
  <c r="C2457" i="34"/>
  <c r="AV2456" i="34"/>
  <c r="AU2456" i="34"/>
  <c r="AT2456" i="34"/>
  <c r="AF2456" i="34"/>
  <c r="AE2456" i="34"/>
  <c r="AD2456" i="34"/>
  <c r="AC2456" i="34"/>
  <c r="AB2456" i="34"/>
  <c r="Z2456" i="34"/>
  <c r="J2456" i="34"/>
  <c r="I2456" i="34"/>
  <c r="H2456" i="34"/>
  <c r="F2456" i="34"/>
  <c r="C2456" i="34"/>
  <c r="AV2455" i="34"/>
  <c r="AU2455" i="34"/>
  <c r="AT2455" i="34"/>
  <c r="AF2455" i="34"/>
  <c r="AE2455" i="34"/>
  <c r="AD2455" i="34"/>
  <c r="AC2455" i="34"/>
  <c r="AB2455" i="34"/>
  <c r="Z2455" i="34"/>
  <c r="J2455" i="34"/>
  <c r="I2455" i="34"/>
  <c r="H2455" i="34"/>
  <c r="F2455" i="34"/>
  <c r="C2455" i="34"/>
  <c r="AV2454" i="34"/>
  <c r="AU2454" i="34"/>
  <c r="AT2454" i="34"/>
  <c r="AF2454" i="34"/>
  <c r="AE2454" i="34"/>
  <c r="AD2454" i="34"/>
  <c r="AC2454" i="34"/>
  <c r="AB2454" i="34"/>
  <c r="Z2454" i="34"/>
  <c r="J2454" i="34"/>
  <c r="I2454" i="34"/>
  <c r="H2454" i="34"/>
  <c r="F2454" i="34"/>
  <c r="C2454" i="34"/>
  <c r="AV2453" i="34"/>
  <c r="AU2453" i="34"/>
  <c r="AT2453" i="34"/>
  <c r="AF2453" i="34"/>
  <c r="AE2453" i="34"/>
  <c r="AD2453" i="34"/>
  <c r="AC2453" i="34"/>
  <c r="AB2453" i="34"/>
  <c r="Z2453" i="34"/>
  <c r="J2453" i="34"/>
  <c r="I2453" i="34"/>
  <c r="H2453" i="34"/>
  <c r="F2453" i="34"/>
  <c r="C2453" i="34"/>
  <c r="AV2452" i="34"/>
  <c r="AU2452" i="34"/>
  <c r="AT2452" i="34"/>
  <c r="AF2452" i="34"/>
  <c r="AE2452" i="34"/>
  <c r="AD2452" i="34"/>
  <c r="AC2452" i="34"/>
  <c r="AB2452" i="34"/>
  <c r="Z2452" i="34"/>
  <c r="J2452" i="34"/>
  <c r="I2452" i="34"/>
  <c r="H2452" i="34"/>
  <c r="F2452" i="34"/>
  <c r="C2452" i="34"/>
  <c r="AV2451" i="34"/>
  <c r="AU2451" i="34"/>
  <c r="AT2451" i="34"/>
  <c r="AF2451" i="34"/>
  <c r="AE2451" i="34"/>
  <c r="AD2451" i="34"/>
  <c r="AC2451" i="34"/>
  <c r="AB2451" i="34"/>
  <c r="Z2451" i="34"/>
  <c r="J2451" i="34"/>
  <c r="I2451" i="34"/>
  <c r="H2451" i="34"/>
  <c r="F2451" i="34"/>
  <c r="C2451" i="34"/>
  <c r="AV2450" i="34"/>
  <c r="AU2450" i="34"/>
  <c r="AT2450" i="34"/>
  <c r="AF2450" i="34"/>
  <c r="AE2450" i="34"/>
  <c r="AD2450" i="34"/>
  <c r="AC2450" i="34"/>
  <c r="AB2450" i="34"/>
  <c r="Z2450" i="34"/>
  <c r="J2450" i="34"/>
  <c r="I2450" i="34"/>
  <c r="H2450" i="34"/>
  <c r="F2450" i="34"/>
  <c r="C2450" i="34"/>
  <c r="AV2449" i="34"/>
  <c r="AU2449" i="34"/>
  <c r="AT2449" i="34"/>
  <c r="AF2449" i="34"/>
  <c r="AE2449" i="34"/>
  <c r="AD2449" i="34"/>
  <c r="AC2449" i="34"/>
  <c r="AB2449" i="34"/>
  <c r="Z2449" i="34"/>
  <c r="J2449" i="34"/>
  <c r="I2449" i="34"/>
  <c r="H2449" i="34"/>
  <c r="F2449" i="34"/>
  <c r="C2449" i="34"/>
  <c r="AV2448" i="34"/>
  <c r="AU2448" i="34"/>
  <c r="AT2448" i="34"/>
  <c r="AF2448" i="34"/>
  <c r="AE2448" i="34"/>
  <c r="AD2448" i="34"/>
  <c r="AC2448" i="34"/>
  <c r="AB2448" i="34"/>
  <c r="Z2448" i="34"/>
  <c r="J2448" i="34"/>
  <c r="I2448" i="34"/>
  <c r="H2448" i="34"/>
  <c r="F2448" i="34"/>
  <c r="C2448" i="34"/>
  <c r="AV2447" i="34"/>
  <c r="AU2447" i="34"/>
  <c r="AT2447" i="34"/>
  <c r="AF2447" i="34"/>
  <c r="AE2447" i="34"/>
  <c r="AD2447" i="34"/>
  <c r="AC2447" i="34"/>
  <c r="AB2447" i="34"/>
  <c r="Z2447" i="34"/>
  <c r="J2447" i="34"/>
  <c r="I2447" i="34"/>
  <c r="H2447" i="34"/>
  <c r="F2447" i="34"/>
  <c r="C2447" i="34"/>
  <c r="AV2446" i="34"/>
  <c r="AU2446" i="34"/>
  <c r="AT2446" i="34"/>
  <c r="AF2446" i="34"/>
  <c r="AE2446" i="34"/>
  <c r="AD2446" i="34"/>
  <c r="AC2446" i="34"/>
  <c r="AB2446" i="34"/>
  <c r="Z2446" i="34"/>
  <c r="J2446" i="34"/>
  <c r="I2446" i="34"/>
  <c r="H2446" i="34"/>
  <c r="F2446" i="34"/>
  <c r="C2446" i="34"/>
  <c r="AV2445" i="34"/>
  <c r="AU2445" i="34"/>
  <c r="AT2445" i="34"/>
  <c r="AF2445" i="34"/>
  <c r="AE2445" i="34"/>
  <c r="AD2445" i="34"/>
  <c r="AC2445" i="34"/>
  <c r="AB2445" i="34"/>
  <c r="Z2445" i="34"/>
  <c r="J2445" i="34"/>
  <c r="I2445" i="34"/>
  <c r="H2445" i="34"/>
  <c r="F2445" i="34"/>
  <c r="C2445" i="34"/>
  <c r="AV2444" i="34"/>
  <c r="AU2444" i="34"/>
  <c r="AT2444" i="34"/>
  <c r="AF2444" i="34"/>
  <c r="AE2444" i="34"/>
  <c r="AD2444" i="34"/>
  <c r="AC2444" i="34"/>
  <c r="AB2444" i="34"/>
  <c r="Z2444" i="34"/>
  <c r="J2444" i="34"/>
  <c r="I2444" i="34"/>
  <c r="H2444" i="34"/>
  <c r="F2444" i="34"/>
  <c r="C2444" i="34"/>
  <c r="AV2443" i="34"/>
  <c r="AU2443" i="34"/>
  <c r="AT2443" i="34"/>
  <c r="AF2443" i="34"/>
  <c r="AE2443" i="34"/>
  <c r="AD2443" i="34"/>
  <c r="AC2443" i="34"/>
  <c r="AB2443" i="34"/>
  <c r="Z2443" i="34"/>
  <c r="J2443" i="34"/>
  <c r="I2443" i="34"/>
  <c r="H2443" i="34"/>
  <c r="F2443" i="34"/>
  <c r="C2443" i="34"/>
  <c r="AV2442" i="34"/>
  <c r="AU2442" i="34"/>
  <c r="AT2442" i="34"/>
  <c r="AF2442" i="34"/>
  <c r="AE2442" i="34"/>
  <c r="AD2442" i="34"/>
  <c r="AC2442" i="34"/>
  <c r="AB2442" i="34"/>
  <c r="Z2442" i="34"/>
  <c r="J2442" i="34"/>
  <c r="I2442" i="34"/>
  <c r="H2442" i="34"/>
  <c r="F2442" i="34"/>
  <c r="C2442" i="34"/>
  <c r="AV2441" i="34"/>
  <c r="AU2441" i="34"/>
  <c r="AT2441" i="34"/>
  <c r="AF2441" i="34"/>
  <c r="AE2441" i="34"/>
  <c r="AD2441" i="34"/>
  <c r="AC2441" i="34"/>
  <c r="AB2441" i="34"/>
  <c r="Z2441" i="34"/>
  <c r="J2441" i="34"/>
  <c r="I2441" i="34"/>
  <c r="H2441" i="34"/>
  <c r="F2441" i="34"/>
  <c r="C2441" i="34"/>
  <c r="AV2440" i="34"/>
  <c r="AU2440" i="34"/>
  <c r="AT2440" i="34"/>
  <c r="AF2440" i="34"/>
  <c r="AE2440" i="34"/>
  <c r="AD2440" i="34"/>
  <c r="AC2440" i="34"/>
  <c r="AB2440" i="34"/>
  <c r="Z2440" i="34"/>
  <c r="J2440" i="34"/>
  <c r="I2440" i="34"/>
  <c r="H2440" i="34"/>
  <c r="F2440" i="34"/>
  <c r="C2440" i="34"/>
  <c r="AV2439" i="34"/>
  <c r="AU2439" i="34"/>
  <c r="AT2439" i="34"/>
  <c r="AF2439" i="34"/>
  <c r="AE2439" i="34"/>
  <c r="AD2439" i="34"/>
  <c r="AC2439" i="34"/>
  <c r="AB2439" i="34"/>
  <c r="Z2439" i="34"/>
  <c r="J2439" i="34"/>
  <c r="I2439" i="34"/>
  <c r="H2439" i="34"/>
  <c r="F2439" i="34"/>
  <c r="C2439" i="34"/>
  <c r="AV2438" i="34"/>
  <c r="AU2438" i="34"/>
  <c r="AT2438" i="34"/>
  <c r="AF2438" i="34"/>
  <c r="AE2438" i="34"/>
  <c r="AD2438" i="34"/>
  <c r="AC2438" i="34"/>
  <c r="AB2438" i="34"/>
  <c r="Z2438" i="34"/>
  <c r="J2438" i="34"/>
  <c r="I2438" i="34"/>
  <c r="H2438" i="34"/>
  <c r="F2438" i="34"/>
  <c r="C2438" i="34"/>
  <c r="AV2437" i="34"/>
  <c r="AU2437" i="34"/>
  <c r="AT2437" i="34"/>
  <c r="AF2437" i="34"/>
  <c r="AE2437" i="34"/>
  <c r="AD2437" i="34"/>
  <c r="AC2437" i="34"/>
  <c r="AB2437" i="34"/>
  <c r="Z2437" i="34"/>
  <c r="J2437" i="34"/>
  <c r="I2437" i="34"/>
  <c r="H2437" i="34"/>
  <c r="F2437" i="34"/>
  <c r="C2437" i="34"/>
  <c r="AV2436" i="34"/>
  <c r="AU2436" i="34"/>
  <c r="AT2436" i="34"/>
  <c r="AF2436" i="34"/>
  <c r="AE2436" i="34"/>
  <c r="AD2436" i="34"/>
  <c r="AC2436" i="34"/>
  <c r="AB2436" i="34"/>
  <c r="Z2436" i="34"/>
  <c r="J2436" i="34"/>
  <c r="I2436" i="34"/>
  <c r="H2436" i="34"/>
  <c r="F2436" i="34"/>
  <c r="C2436" i="34"/>
  <c r="AV2435" i="34"/>
  <c r="AU2435" i="34"/>
  <c r="AT2435" i="34"/>
  <c r="AF2435" i="34"/>
  <c r="AE2435" i="34"/>
  <c r="AD2435" i="34"/>
  <c r="AC2435" i="34"/>
  <c r="AB2435" i="34"/>
  <c r="Z2435" i="34"/>
  <c r="J2435" i="34"/>
  <c r="I2435" i="34"/>
  <c r="H2435" i="34"/>
  <c r="F2435" i="34"/>
  <c r="C2435" i="34"/>
  <c r="AV2434" i="34"/>
  <c r="AU2434" i="34"/>
  <c r="AT2434" i="34"/>
  <c r="AF2434" i="34"/>
  <c r="AE2434" i="34"/>
  <c r="AD2434" i="34"/>
  <c r="AC2434" i="34"/>
  <c r="AB2434" i="34"/>
  <c r="Z2434" i="34"/>
  <c r="J2434" i="34"/>
  <c r="I2434" i="34"/>
  <c r="H2434" i="34"/>
  <c r="F2434" i="34"/>
  <c r="C2434" i="34"/>
  <c r="AV2433" i="34"/>
  <c r="AU2433" i="34"/>
  <c r="AT2433" i="34"/>
  <c r="AF2433" i="34"/>
  <c r="AE2433" i="34"/>
  <c r="AD2433" i="34"/>
  <c r="AC2433" i="34"/>
  <c r="AB2433" i="34"/>
  <c r="Z2433" i="34"/>
  <c r="J2433" i="34"/>
  <c r="I2433" i="34"/>
  <c r="H2433" i="34"/>
  <c r="F2433" i="34"/>
  <c r="C2433" i="34"/>
  <c r="AV2432" i="34"/>
  <c r="AU2432" i="34"/>
  <c r="AT2432" i="34"/>
  <c r="AF2432" i="34"/>
  <c r="AE2432" i="34"/>
  <c r="AD2432" i="34"/>
  <c r="AC2432" i="34"/>
  <c r="AB2432" i="34"/>
  <c r="Z2432" i="34"/>
  <c r="J2432" i="34"/>
  <c r="I2432" i="34"/>
  <c r="H2432" i="34"/>
  <c r="F2432" i="34"/>
  <c r="C2432" i="34"/>
  <c r="AV2429" i="34"/>
  <c r="AU2429" i="34"/>
  <c r="AT2429" i="34"/>
  <c r="AF2429" i="34"/>
  <c r="AE2429" i="34"/>
  <c r="AD2429" i="34"/>
  <c r="AC2429" i="34"/>
  <c r="AB2429" i="34"/>
  <c r="Z2429" i="34"/>
  <c r="J2429" i="34"/>
  <c r="I2429" i="34"/>
  <c r="H2429" i="34"/>
  <c r="F2429" i="34"/>
  <c r="C2429" i="34"/>
  <c r="AV2428" i="34"/>
  <c r="AU2428" i="34"/>
  <c r="AT2428" i="34"/>
  <c r="AF2428" i="34"/>
  <c r="AE2428" i="34"/>
  <c r="AD2428" i="34"/>
  <c r="AC2428" i="34"/>
  <c r="AB2428" i="34"/>
  <c r="Z2428" i="34"/>
  <c r="J2428" i="34"/>
  <c r="I2428" i="34"/>
  <c r="H2428" i="34"/>
  <c r="F2428" i="34"/>
  <c r="C2428" i="34"/>
  <c r="AV2427" i="34"/>
  <c r="AU2427" i="34"/>
  <c r="AT2427" i="34"/>
  <c r="AF2427" i="34"/>
  <c r="AE2427" i="34"/>
  <c r="AD2427" i="34"/>
  <c r="AC2427" i="34"/>
  <c r="AB2427" i="34"/>
  <c r="Z2427" i="34"/>
  <c r="J2427" i="34"/>
  <c r="I2427" i="34"/>
  <c r="H2427" i="34"/>
  <c r="F2427" i="34"/>
  <c r="C2427" i="34"/>
  <c r="AV2425" i="34"/>
  <c r="AU2425" i="34"/>
  <c r="AT2425" i="34"/>
  <c r="AF2425" i="34"/>
  <c r="AE2425" i="34"/>
  <c r="AD2425" i="34"/>
  <c r="AC2425" i="34"/>
  <c r="AB2425" i="34"/>
  <c r="Z2425" i="34"/>
  <c r="J2425" i="34"/>
  <c r="I2425" i="34"/>
  <c r="H2425" i="34"/>
  <c r="F2425" i="34"/>
  <c r="C2425" i="34"/>
  <c r="AV2424" i="34"/>
  <c r="AU2424" i="34"/>
  <c r="AT2424" i="34"/>
  <c r="AF2424" i="34"/>
  <c r="AE2424" i="34"/>
  <c r="AD2424" i="34"/>
  <c r="AC2424" i="34"/>
  <c r="AB2424" i="34"/>
  <c r="Z2424" i="34"/>
  <c r="J2424" i="34"/>
  <c r="I2424" i="34"/>
  <c r="H2424" i="34"/>
  <c r="F2424" i="34"/>
  <c r="C2424" i="34"/>
  <c r="AV2423" i="34"/>
  <c r="AU2423" i="34"/>
  <c r="AT2423" i="34"/>
  <c r="AF2423" i="34"/>
  <c r="AE2423" i="34"/>
  <c r="AD2423" i="34"/>
  <c r="AC2423" i="34"/>
  <c r="AB2423" i="34"/>
  <c r="Z2423" i="34"/>
  <c r="J2423" i="34"/>
  <c r="I2423" i="34"/>
  <c r="H2423" i="34"/>
  <c r="F2423" i="34"/>
  <c r="C2423" i="34"/>
  <c r="AV2422" i="34"/>
  <c r="AU2422" i="34"/>
  <c r="AT2422" i="34"/>
  <c r="AF2422" i="34"/>
  <c r="AE2422" i="34"/>
  <c r="AD2422" i="34"/>
  <c r="AC2422" i="34"/>
  <c r="AB2422" i="34"/>
  <c r="Z2422" i="34"/>
  <c r="J2422" i="34"/>
  <c r="I2422" i="34"/>
  <c r="H2422" i="34"/>
  <c r="F2422" i="34"/>
  <c r="C2422" i="34"/>
  <c r="AV2421" i="34"/>
  <c r="AU2421" i="34"/>
  <c r="AT2421" i="34"/>
  <c r="AF2421" i="34"/>
  <c r="AE2421" i="34"/>
  <c r="AD2421" i="34"/>
  <c r="AC2421" i="34"/>
  <c r="AB2421" i="34"/>
  <c r="Z2421" i="34"/>
  <c r="J2421" i="34"/>
  <c r="I2421" i="34"/>
  <c r="H2421" i="34"/>
  <c r="F2421" i="34"/>
  <c r="C2421" i="34"/>
  <c r="AV2420" i="34"/>
  <c r="AU2420" i="34"/>
  <c r="AT2420" i="34"/>
  <c r="AF2420" i="34"/>
  <c r="AE2420" i="34"/>
  <c r="AD2420" i="34"/>
  <c r="AC2420" i="34"/>
  <c r="AB2420" i="34"/>
  <c r="Z2420" i="34"/>
  <c r="J2420" i="34"/>
  <c r="I2420" i="34"/>
  <c r="H2420" i="34"/>
  <c r="F2420" i="34"/>
  <c r="C2420" i="34"/>
  <c r="AV2419" i="34"/>
  <c r="AU2419" i="34"/>
  <c r="AT2419" i="34"/>
  <c r="AF2419" i="34"/>
  <c r="AE2419" i="34"/>
  <c r="AD2419" i="34"/>
  <c r="AC2419" i="34"/>
  <c r="AB2419" i="34"/>
  <c r="Z2419" i="34"/>
  <c r="J2419" i="34"/>
  <c r="I2419" i="34"/>
  <c r="H2419" i="34"/>
  <c r="F2419" i="34"/>
  <c r="C2419" i="34"/>
  <c r="AV2418" i="34"/>
  <c r="AU2418" i="34"/>
  <c r="AT2418" i="34"/>
  <c r="AF2418" i="34"/>
  <c r="AE2418" i="34"/>
  <c r="AD2418" i="34"/>
  <c r="AC2418" i="34"/>
  <c r="AB2418" i="34"/>
  <c r="Z2418" i="34"/>
  <c r="J2418" i="34"/>
  <c r="I2418" i="34"/>
  <c r="H2418" i="34"/>
  <c r="F2418" i="34"/>
  <c r="C2418" i="34"/>
  <c r="AV2417" i="34"/>
  <c r="AU2417" i="34"/>
  <c r="AT2417" i="34"/>
  <c r="AF2417" i="34"/>
  <c r="AE2417" i="34"/>
  <c r="AD2417" i="34"/>
  <c r="AC2417" i="34"/>
  <c r="AB2417" i="34"/>
  <c r="Z2417" i="34"/>
  <c r="J2417" i="34"/>
  <c r="I2417" i="34"/>
  <c r="H2417" i="34"/>
  <c r="F2417" i="34"/>
  <c r="C2417" i="34"/>
  <c r="AV2416" i="34"/>
  <c r="AU2416" i="34"/>
  <c r="AT2416" i="34"/>
  <c r="AF2416" i="34"/>
  <c r="AE2416" i="34"/>
  <c r="AD2416" i="34"/>
  <c r="AC2416" i="34"/>
  <c r="AB2416" i="34"/>
  <c r="Z2416" i="34"/>
  <c r="J2416" i="34"/>
  <c r="I2416" i="34"/>
  <c r="H2416" i="34"/>
  <c r="F2416" i="34"/>
  <c r="C2416" i="34"/>
  <c r="AV2415" i="34"/>
  <c r="AU2415" i="34"/>
  <c r="AT2415" i="34"/>
  <c r="AF2415" i="34"/>
  <c r="AE2415" i="34"/>
  <c r="AD2415" i="34"/>
  <c r="AC2415" i="34"/>
  <c r="AB2415" i="34"/>
  <c r="Z2415" i="34"/>
  <c r="J2415" i="34"/>
  <c r="I2415" i="34"/>
  <c r="H2415" i="34"/>
  <c r="F2415" i="34"/>
  <c r="C2415" i="34"/>
  <c r="AV2414" i="34"/>
  <c r="AU2414" i="34"/>
  <c r="AT2414" i="34"/>
  <c r="AF2414" i="34"/>
  <c r="AE2414" i="34"/>
  <c r="AD2414" i="34"/>
  <c r="AC2414" i="34"/>
  <c r="AB2414" i="34"/>
  <c r="Z2414" i="34"/>
  <c r="J2414" i="34"/>
  <c r="I2414" i="34"/>
  <c r="H2414" i="34"/>
  <c r="F2414" i="34"/>
  <c r="C2414" i="34"/>
  <c r="AV2412" i="34"/>
  <c r="AU2412" i="34"/>
  <c r="AT2412" i="34"/>
  <c r="AF2412" i="34"/>
  <c r="AE2412" i="34"/>
  <c r="AD2412" i="34"/>
  <c r="AC2412" i="34"/>
  <c r="AB2412" i="34"/>
  <c r="Z2412" i="34"/>
  <c r="J2412" i="34"/>
  <c r="I2412" i="34"/>
  <c r="H2412" i="34"/>
  <c r="F2412" i="34"/>
  <c r="C2412" i="34"/>
  <c r="AV2411" i="34"/>
  <c r="AU2411" i="34"/>
  <c r="AT2411" i="34"/>
  <c r="AF2411" i="34"/>
  <c r="AE2411" i="34"/>
  <c r="AD2411" i="34"/>
  <c r="AC2411" i="34"/>
  <c r="AB2411" i="34"/>
  <c r="Z2411" i="34"/>
  <c r="J2411" i="34"/>
  <c r="I2411" i="34"/>
  <c r="H2411" i="34"/>
  <c r="F2411" i="34"/>
  <c r="C2411" i="34"/>
  <c r="AV2410" i="34"/>
  <c r="AU2410" i="34"/>
  <c r="AT2410" i="34"/>
  <c r="AF2410" i="34"/>
  <c r="AE2410" i="34"/>
  <c r="AD2410" i="34"/>
  <c r="AC2410" i="34"/>
  <c r="AB2410" i="34"/>
  <c r="Z2410" i="34"/>
  <c r="J2410" i="34"/>
  <c r="I2410" i="34"/>
  <c r="H2410" i="34"/>
  <c r="F2410" i="34"/>
  <c r="C2410" i="34"/>
  <c r="AV2409" i="34"/>
  <c r="AU2409" i="34"/>
  <c r="AT2409" i="34"/>
  <c r="AF2409" i="34"/>
  <c r="AE2409" i="34"/>
  <c r="AD2409" i="34"/>
  <c r="AC2409" i="34"/>
  <c r="AB2409" i="34"/>
  <c r="Z2409" i="34"/>
  <c r="J2409" i="34"/>
  <c r="I2409" i="34"/>
  <c r="H2409" i="34"/>
  <c r="F2409" i="34"/>
  <c r="C2409" i="34"/>
  <c r="AV2408" i="34"/>
  <c r="AU2408" i="34"/>
  <c r="AT2408" i="34"/>
  <c r="AF2408" i="34"/>
  <c r="AE2408" i="34"/>
  <c r="AD2408" i="34"/>
  <c r="AC2408" i="34"/>
  <c r="AB2408" i="34"/>
  <c r="Z2408" i="34"/>
  <c r="J2408" i="34"/>
  <c r="I2408" i="34"/>
  <c r="H2408" i="34"/>
  <c r="F2408" i="34"/>
  <c r="C2408" i="34"/>
  <c r="AV2407" i="34"/>
  <c r="AU2407" i="34"/>
  <c r="AT2407" i="34"/>
  <c r="AF2407" i="34"/>
  <c r="AE2407" i="34"/>
  <c r="AD2407" i="34"/>
  <c r="AC2407" i="34"/>
  <c r="AB2407" i="34"/>
  <c r="Z2407" i="34"/>
  <c r="J2407" i="34"/>
  <c r="I2407" i="34"/>
  <c r="H2407" i="34"/>
  <c r="F2407" i="34"/>
  <c r="C2407" i="34"/>
  <c r="AV2406" i="34"/>
  <c r="AU2406" i="34"/>
  <c r="AT2406" i="34"/>
  <c r="AF2406" i="34"/>
  <c r="AE2406" i="34"/>
  <c r="AD2406" i="34"/>
  <c r="AC2406" i="34"/>
  <c r="AB2406" i="34"/>
  <c r="Z2406" i="34"/>
  <c r="J2406" i="34"/>
  <c r="I2406" i="34"/>
  <c r="H2406" i="34"/>
  <c r="F2406" i="34"/>
  <c r="C2406" i="34"/>
  <c r="AV2404" i="34"/>
  <c r="AU2404" i="34"/>
  <c r="AT2404" i="34"/>
  <c r="AF2404" i="34"/>
  <c r="AE2404" i="34"/>
  <c r="AD2404" i="34"/>
  <c r="AC2404" i="34"/>
  <c r="AB2404" i="34"/>
  <c r="Z2404" i="34"/>
  <c r="J2404" i="34"/>
  <c r="I2404" i="34"/>
  <c r="H2404" i="34"/>
  <c r="F2404" i="34"/>
  <c r="C2404" i="34"/>
  <c r="AV2403" i="34"/>
  <c r="AU2403" i="34"/>
  <c r="AT2403" i="34"/>
  <c r="AF2403" i="34"/>
  <c r="AE2403" i="34"/>
  <c r="AD2403" i="34"/>
  <c r="AC2403" i="34"/>
  <c r="AB2403" i="34"/>
  <c r="Z2403" i="34"/>
  <c r="J2403" i="34"/>
  <c r="I2403" i="34"/>
  <c r="H2403" i="34"/>
  <c r="F2403" i="34"/>
  <c r="C2403" i="34"/>
  <c r="AV2402" i="34"/>
  <c r="AU2402" i="34"/>
  <c r="AT2402" i="34"/>
  <c r="AF2402" i="34"/>
  <c r="AE2402" i="34"/>
  <c r="AD2402" i="34"/>
  <c r="AC2402" i="34"/>
  <c r="AB2402" i="34"/>
  <c r="Z2402" i="34"/>
  <c r="J2402" i="34"/>
  <c r="I2402" i="34"/>
  <c r="H2402" i="34"/>
  <c r="F2402" i="34"/>
  <c r="C2402" i="34"/>
  <c r="AV2401" i="34"/>
  <c r="AU2401" i="34"/>
  <c r="AT2401" i="34"/>
  <c r="AF2401" i="34"/>
  <c r="AE2401" i="34"/>
  <c r="AD2401" i="34"/>
  <c r="AC2401" i="34"/>
  <c r="AB2401" i="34"/>
  <c r="Z2401" i="34"/>
  <c r="J2401" i="34"/>
  <c r="I2401" i="34"/>
  <c r="H2401" i="34"/>
  <c r="F2401" i="34"/>
  <c r="C2401" i="34"/>
  <c r="AV2400" i="34"/>
  <c r="AU2400" i="34"/>
  <c r="AT2400" i="34"/>
  <c r="AF2400" i="34"/>
  <c r="AE2400" i="34"/>
  <c r="AD2400" i="34"/>
  <c r="AC2400" i="34"/>
  <c r="AB2400" i="34"/>
  <c r="Z2400" i="34"/>
  <c r="J2400" i="34"/>
  <c r="I2400" i="34"/>
  <c r="H2400" i="34"/>
  <c r="F2400" i="34"/>
  <c r="C2400" i="34"/>
  <c r="AV2399" i="34"/>
  <c r="AU2399" i="34"/>
  <c r="AT2399" i="34"/>
  <c r="AF2399" i="34"/>
  <c r="AE2399" i="34"/>
  <c r="AD2399" i="34"/>
  <c r="AC2399" i="34"/>
  <c r="AB2399" i="34"/>
  <c r="Z2399" i="34"/>
  <c r="J2399" i="34"/>
  <c r="I2399" i="34"/>
  <c r="H2399" i="34"/>
  <c r="F2399" i="34"/>
  <c r="C2399" i="34"/>
  <c r="AV2398" i="34"/>
  <c r="AU2398" i="34"/>
  <c r="AT2398" i="34"/>
  <c r="AF2398" i="34"/>
  <c r="AE2398" i="34"/>
  <c r="AD2398" i="34"/>
  <c r="AC2398" i="34"/>
  <c r="AB2398" i="34"/>
  <c r="Z2398" i="34"/>
  <c r="J2398" i="34"/>
  <c r="I2398" i="34"/>
  <c r="H2398" i="34"/>
  <c r="F2398" i="34"/>
  <c r="C2398" i="34"/>
  <c r="AV2397" i="34"/>
  <c r="AU2397" i="34"/>
  <c r="AT2397" i="34"/>
  <c r="AF2397" i="34"/>
  <c r="AE2397" i="34"/>
  <c r="AD2397" i="34"/>
  <c r="AC2397" i="34"/>
  <c r="AB2397" i="34"/>
  <c r="Z2397" i="34"/>
  <c r="J2397" i="34"/>
  <c r="I2397" i="34"/>
  <c r="H2397" i="34"/>
  <c r="F2397" i="34"/>
  <c r="C2397" i="34"/>
  <c r="AV2396" i="34"/>
  <c r="AU2396" i="34"/>
  <c r="AT2396" i="34"/>
  <c r="AF2396" i="34"/>
  <c r="AE2396" i="34"/>
  <c r="AD2396" i="34"/>
  <c r="AC2396" i="34"/>
  <c r="AB2396" i="34"/>
  <c r="Z2396" i="34"/>
  <c r="J2396" i="34"/>
  <c r="I2396" i="34"/>
  <c r="H2396" i="34"/>
  <c r="F2396" i="34"/>
  <c r="C2396" i="34"/>
  <c r="AV2395" i="34"/>
  <c r="AU2395" i="34"/>
  <c r="AT2395" i="34"/>
  <c r="AF2395" i="34"/>
  <c r="AE2395" i="34"/>
  <c r="AD2395" i="34"/>
  <c r="AC2395" i="34"/>
  <c r="AB2395" i="34"/>
  <c r="Z2395" i="34"/>
  <c r="J2395" i="34"/>
  <c r="I2395" i="34"/>
  <c r="H2395" i="34"/>
  <c r="F2395" i="34"/>
  <c r="C2395" i="34"/>
  <c r="AV2394" i="34"/>
  <c r="AU2394" i="34"/>
  <c r="AT2394" i="34"/>
  <c r="AF2394" i="34"/>
  <c r="AE2394" i="34"/>
  <c r="AD2394" i="34"/>
  <c r="AC2394" i="34"/>
  <c r="AB2394" i="34"/>
  <c r="Z2394" i="34"/>
  <c r="J2394" i="34"/>
  <c r="I2394" i="34"/>
  <c r="H2394" i="34"/>
  <c r="F2394" i="34"/>
  <c r="C2394" i="34"/>
  <c r="AV2393" i="34"/>
  <c r="AU2393" i="34"/>
  <c r="AT2393" i="34"/>
  <c r="AF2393" i="34"/>
  <c r="AE2393" i="34"/>
  <c r="AD2393" i="34"/>
  <c r="AC2393" i="34"/>
  <c r="AB2393" i="34"/>
  <c r="Z2393" i="34"/>
  <c r="J2393" i="34"/>
  <c r="I2393" i="34"/>
  <c r="H2393" i="34"/>
  <c r="F2393" i="34"/>
  <c r="C2393" i="34"/>
  <c r="AV2392" i="34"/>
  <c r="AU2392" i="34"/>
  <c r="AT2392" i="34"/>
  <c r="AF2392" i="34"/>
  <c r="AE2392" i="34"/>
  <c r="AD2392" i="34"/>
  <c r="AC2392" i="34"/>
  <c r="AB2392" i="34"/>
  <c r="Z2392" i="34"/>
  <c r="J2392" i="34"/>
  <c r="I2392" i="34"/>
  <c r="H2392" i="34"/>
  <c r="F2392" i="34"/>
  <c r="C2392" i="34"/>
  <c r="AV2391" i="34"/>
  <c r="AU2391" i="34"/>
  <c r="AT2391" i="34"/>
  <c r="AF2391" i="34"/>
  <c r="AE2391" i="34"/>
  <c r="AD2391" i="34"/>
  <c r="AC2391" i="34"/>
  <c r="AB2391" i="34"/>
  <c r="Z2391" i="34"/>
  <c r="J2391" i="34"/>
  <c r="I2391" i="34"/>
  <c r="H2391" i="34"/>
  <c r="F2391" i="34"/>
  <c r="C2391" i="34"/>
  <c r="AV2390" i="34"/>
  <c r="AU2390" i="34"/>
  <c r="AT2390" i="34"/>
  <c r="AF2390" i="34"/>
  <c r="AE2390" i="34"/>
  <c r="AD2390" i="34"/>
  <c r="AC2390" i="34"/>
  <c r="AB2390" i="34"/>
  <c r="Z2390" i="34"/>
  <c r="J2390" i="34"/>
  <c r="I2390" i="34"/>
  <c r="H2390" i="34"/>
  <c r="F2390" i="34"/>
  <c r="C2390" i="34"/>
  <c r="AV2389" i="34"/>
  <c r="AU2389" i="34"/>
  <c r="AT2389" i="34"/>
  <c r="AF2389" i="34"/>
  <c r="AE2389" i="34"/>
  <c r="AD2389" i="34"/>
  <c r="AC2389" i="34"/>
  <c r="AB2389" i="34"/>
  <c r="Z2389" i="34"/>
  <c r="J2389" i="34"/>
  <c r="I2389" i="34"/>
  <c r="H2389" i="34"/>
  <c r="F2389" i="34"/>
  <c r="C2389" i="34"/>
  <c r="AV2387" i="34"/>
  <c r="AU2387" i="34"/>
  <c r="AT2387" i="34"/>
  <c r="AF2387" i="34"/>
  <c r="AE2387" i="34"/>
  <c r="AD2387" i="34"/>
  <c r="AC2387" i="34"/>
  <c r="AB2387" i="34"/>
  <c r="Z2387" i="34"/>
  <c r="J2387" i="34"/>
  <c r="I2387" i="34"/>
  <c r="H2387" i="34"/>
  <c r="F2387" i="34"/>
  <c r="C2387" i="34"/>
  <c r="AV2386" i="34"/>
  <c r="AU2386" i="34"/>
  <c r="AT2386" i="34"/>
  <c r="AF2386" i="34"/>
  <c r="AE2386" i="34"/>
  <c r="AD2386" i="34"/>
  <c r="AC2386" i="34"/>
  <c r="AB2386" i="34"/>
  <c r="Z2386" i="34"/>
  <c r="J2386" i="34"/>
  <c r="I2386" i="34"/>
  <c r="H2386" i="34"/>
  <c r="F2386" i="34"/>
  <c r="C2386" i="34"/>
  <c r="AV2385" i="34"/>
  <c r="AU2385" i="34"/>
  <c r="AT2385" i="34"/>
  <c r="AF2385" i="34"/>
  <c r="AE2385" i="34"/>
  <c r="AD2385" i="34"/>
  <c r="AC2385" i="34"/>
  <c r="AB2385" i="34"/>
  <c r="Z2385" i="34"/>
  <c r="J2385" i="34"/>
  <c r="I2385" i="34"/>
  <c r="H2385" i="34"/>
  <c r="F2385" i="34"/>
  <c r="C2385" i="34"/>
  <c r="AV2384" i="34"/>
  <c r="AU2384" i="34"/>
  <c r="AT2384" i="34"/>
  <c r="AF2384" i="34"/>
  <c r="AE2384" i="34"/>
  <c r="AD2384" i="34"/>
  <c r="AC2384" i="34"/>
  <c r="AB2384" i="34"/>
  <c r="Z2384" i="34"/>
  <c r="J2384" i="34"/>
  <c r="I2384" i="34"/>
  <c r="H2384" i="34"/>
  <c r="F2384" i="34"/>
  <c r="C2384" i="34"/>
  <c r="AV2383" i="34"/>
  <c r="AU2383" i="34"/>
  <c r="AT2383" i="34"/>
  <c r="AF2383" i="34"/>
  <c r="AE2383" i="34"/>
  <c r="AD2383" i="34"/>
  <c r="AC2383" i="34"/>
  <c r="AB2383" i="34"/>
  <c r="Z2383" i="34"/>
  <c r="J2383" i="34"/>
  <c r="I2383" i="34"/>
  <c r="H2383" i="34"/>
  <c r="F2383" i="34"/>
  <c r="C2383" i="34"/>
  <c r="AV2382" i="34"/>
  <c r="AU2382" i="34"/>
  <c r="AT2382" i="34"/>
  <c r="AF2382" i="34"/>
  <c r="AE2382" i="34"/>
  <c r="AD2382" i="34"/>
  <c r="AC2382" i="34"/>
  <c r="AB2382" i="34"/>
  <c r="Z2382" i="34"/>
  <c r="J2382" i="34"/>
  <c r="I2382" i="34"/>
  <c r="H2382" i="34"/>
  <c r="F2382" i="34"/>
  <c r="C2382" i="34"/>
  <c r="AV2381" i="34"/>
  <c r="AU2381" i="34"/>
  <c r="AT2381" i="34"/>
  <c r="AF2381" i="34"/>
  <c r="AE2381" i="34"/>
  <c r="AD2381" i="34"/>
  <c r="AC2381" i="34"/>
  <c r="AB2381" i="34"/>
  <c r="Z2381" i="34"/>
  <c r="J2381" i="34"/>
  <c r="I2381" i="34"/>
  <c r="H2381" i="34"/>
  <c r="F2381" i="34"/>
  <c r="C2381" i="34"/>
  <c r="AV2380" i="34"/>
  <c r="AU2380" i="34"/>
  <c r="AT2380" i="34"/>
  <c r="AF2380" i="34"/>
  <c r="AE2380" i="34"/>
  <c r="AD2380" i="34"/>
  <c r="AC2380" i="34"/>
  <c r="AB2380" i="34"/>
  <c r="Z2380" i="34"/>
  <c r="J2380" i="34"/>
  <c r="I2380" i="34"/>
  <c r="H2380" i="34"/>
  <c r="F2380" i="34"/>
  <c r="C2380" i="34"/>
  <c r="AV2379" i="34"/>
  <c r="AU2379" i="34"/>
  <c r="AT2379" i="34"/>
  <c r="AF2379" i="34"/>
  <c r="AE2379" i="34"/>
  <c r="AD2379" i="34"/>
  <c r="AC2379" i="34"/>
  <c r="AB2379" i="34"/>
  <c r="Z2379" i="34"/>
  <c r="J2379" i="34"/>
  <c r="I2379" i="34"/>
  <c r="H2379" i="34"/>
  <c r="F2379" i="34"/>
  <c r="C2379" i="34"/>
  <c r="AV2378" i="34"/>
  <c r="AU2378" i="34"/>
  <c r="AT2378" i="34"/>
  <c r="AF2378" i="34"/>
  <c r="AE2378" i="34"/>
  <c r="AD2378" i="34"/>
  <c r="AC2378" i="34"/>
  <c r="AB2378" i="34"/>
  <c r="Z2378" i="34"/>
  <c r="J2378" i="34"/>
  <c r="I2378" i="34"/>
  <c r="H2378" i="34"/>
  <c r="F2378" i="34"/>
  <c r="C2378" i="34"/>
  <c r="AV2377" i="34"/>
  <c r="AU2377" i="34"/>
  <c r="AT2377" i="34"/>
  <c r="AF2377" i="34"/>
  <c r="AE2377" i="34"/>
  <c r="AD2377" i="34"/>
  <c r="AC2377" i="34"/>
  <c r="AB2377" i="34"/>
  <c r="Z2377" i="34"/>
  <c r="J2377" i="34"/>
  <c r="I2377" i="34"/>
  <c r="H2377" i="34"/>
  <c r="F2377" i="34"/>
  <c r="C2377" i="34"/>
  <c r="AV2376" i="34"/>
  <c r="AU2376" i="34"/>
  <c r="AT2376" i="34"/>
  <c r="AF2376" i="34"/>
  <c r="AE2376" i="34"/>
  <c r="AD2376" i="34"/>
  <c r="AC2376" i="34"/>
  <c r="AB2376" i="34"/>
  <c r="Z2376" i="34"/>
  <c r="J2376" i="34"/>
  <c r="I2376" i="34"/>
  <c r="H2376" i="34"/>
  <c r="F2376" i="34"/>
  <c r="C2376" i="34"/>
  <c r="AV2375" i="34"/>
  <c r="AU2375" i="34"/>
  <c r="AT2375" i="34"/>
  <c r="AF2375" i="34"/>
  <c r="AE2375" i="34"/>
  <c r="AD2375" i="34"/>
  <c r="AC2375" i="34"/>
  <c r="AB2375" i="34"/>
  <c r="Z2375" i="34"/>
  <c r="J2375" i="34"/>
  <c r="I2375" i="34"/>
  <c r="H2375" i="34"/>
  <c r="F2375" i="34"/>
  <c r="C2375" i="34"/>
  <c r="AV2374" i="34"/>
  <c r="AU2374" i="34"/>
  <c r="AT2374" i="34"/>
  <c r="AF2374" i="34"/>
  <c r="AE2374" i="34"/>
  <c r="AD2374" i="34"/>
  <c r="AC2374" i="34"/>
  <c r="AB2374" i="34"/>
  <c r="Z2374" i="34"/>
  <c r="J2374" i="34"/>
  <c r="I2374" i="34"/>
  <c r="H2374" i="34"/>
  <c r="F2374" i="34"/>
  <c r="C2374" i="34"/>
  <c r="AV2373" i="34"/>
  <c r="AU2373" i="34"/>
  <c r="AT2373" i="34"/>
  <c r="AF2373" i="34"/>
  <c r="AE2373" i="34"/>
  <c r="AD2373" i="34"/>
  <c r="AC2373" i="34"/>
  <c r="AB2373" i="34"/>
  <c r="Z2373" i="34"/>
  <c r="J2373" i="34"/>
  <c r="I2373" i="34"/>
  <c r="H2373" i="34"/>
  <c r="F2373" i="34"/>
  <c r="C2373" i="34"/>
  <c r="AV2372" i="34"/>
  <c r="AU2372" i="34"/>
  <c r="AT2372" i="34"/>
  <c r="AF2372" i="34"/>
  <c r="AE2372" i="34"/>
  <c r="AD2372" i="34"/>
  <c r="AC2372" i="34"/>
  <c r="AB2372" i="34"/>
  <c r="Z2372" i="34"/>
  <c r="J2372" i="34"/>
  <c r="I2372" i="34"/>
  <c r="H2372" i="34"/>
  <c r="F2372" i="34"/>
  <c r="C2372" i="34"/>
  <c r="AV2371" i="34"/>
  <c r="AU2371" i="34"/>
  <c r="AT2371" i="34"/>
  <c r="AF2371" i="34"/>
  <c r="AE2371" i="34"/>
  <c r="AD2371" i="34"/>
  <c r="AC2371" i="34"/>
  <c r="AB2371" i="34"/>
  <c r="Z2371" i="34"/>
  <c r="J2371" i="34"/>
  <c r="I2371" i="34"/>
  <c r="H2371" i="34"/>
  <c r="F2371" i="34"/>
  <c r="C2371" i="34"/>
  <c r="AV2370" i="34"/>
  <c r="AU2370" i="34"/>
  <c r="AT2370" i="34"/>
  <c r="AF2370" i="34"/>
  <c r="AE2370" i="34"/>
  <c r="AD2370" i="34"/>
  <c r="AC2370" i="34"/>
  <c r="AB2370" i="34"/>
  <c r="Z2370" i="34"/>
  <c r="J2370" i="34"/>
  <c r="I2370" i="34"/>
  <c r="H2370" i="34"/>
  <c r="F2370" i="34"/>
  <c r="C2370" i="34"/>
  <c r="AV2369" i="34"/>
  <c r="AU2369" i="34"/>
  <c r="AT2369" i="34"/>
  <c r="AF2369" i="34"/>
  <c r="AE2369" i="34"/>
  <c r="AD2369" i="34"/>
  <c r="AC2369" i="34"/>
  <c r="AB2369" i="34"/>
  <c r="Z2369" i="34"/>
  <c r="J2369" i="34"/>
  <c r="I2369" i="34"/>
  <c r="H2369" i="34"/>
  <c r="F2369" i="34"/>
  <c r="C2369" i="34"/>
  <c r="AV2368" i="34"/>
  <c r="AU2368" i="34"/>
  <c r="AT2368" i="34"/>
  <c r="AF2368" i="34"/>
  <c r="AE2368" i="34"/>
  <c r="AD2368" i="34"/>
  <c r="AC2368" i="34"/>
  <c r="AB2368" i="34"/>
  <c r="Z2368" i="34"/>
  <c r="J2368" i="34"/>
  <c r="I2368" i="34"/>
  <c r="H2368" i="34"/>
  <c r="F2368" i="34"/>
  <c r="C2368" i="34"/>
  <c r="AV2367" i="34"/>
  <c r="AU2367" i="34"/>
  <c r="AT2367" i="34"/>
  <c r="AF2367" i="34"/>
  <c r="AE2367" i="34"/>
  <c r="AD2367" i="34"/>
  <c r="AC2367" i="34"/>
  <c r="AB2367" i="34"/>
  <c r="Z2367" i="34"/>
  <c r="J2367" i="34"/>
  <c r="I2367" i="34"/>
  <c r="H2367" i="34"/>
  <c r="F2367" i="34"/>
  <c r="C2367" i="34"/>
  <c r="AV2366" i="34"/>
  <c r="AU2366" i="34"/>
  <c r="AT2366" i="34"/>
  <c r="AF2366" i="34"/>
  <c r="AE2366" i="34"/>
  <c r="AD2366" i="34"/>
  <c r="AC2366" i="34"/>
  <c r="AB2366" i="34"/>
  <c r="Z2366" i="34"/>
  <c r="J2366" i="34"/>
  <c r="I2366" i="34"/>
  <c r="H2366" i="34"/>
  <c r="F2366" i="34"/>
  <c r="C2366" i="34"/>
  <c r="AV2365" i="34"/>
  <c r="AU2365" i="34"/>
  <c r="AT2365" i="34"/>
  <c r="AF2365" i="34"/>
  <c r="AE2365" i="34"/>
  <c r="AD2365" i="34"/>
  <c r="AC2365" i="34"/>
  <c r="AB2365" i="34"/>
  <c r="Z2365" i="34"/>
  <c r="J2365" i="34"/>
  <c r="I2365" i="34"/>
  <c r="H2365" i="34"/>
  <c r="F2365" i="34"/>
  <c r="C2365" i="34"/>
  <c r="AV2363" i="34"/>
  <c r="AU2363" i="34"/>
  <c r="AT2363" i="34"/>
  <c r="AF2363" i="34"/>
  <c r="AE2363" i="34"/>
  <c r="AD2363" i="34"/>
  <c r="AC2363" i="34"/>
  <c r="AB2363" i="34"/>
  <c r="Z2363" i="34"/>
  <c r="J2363" i="34"/>
  <c r="I2363" i="34"/>
  <c r="H2363" i="34"/>
  <c r="F2363" i="34"/>
  <c r="C2363" i="34"/>
  <c r="AV2362" i="34"/>
  <c r="AU2362" i="34"/>
  <c r="AT2362" i="34"/>
  <c r="AF2362" i="34"/>
  <c r="AE2362" i="34"/>
  <c r="AD2362" i="34"/>
  <c r="AC2362" i="34"/>
  <c r="AB2362" i="34"/>
  <c r="Z2362" i="34"/>
  <c r="J2362" i="34"/>
  <c r="I2362" i="34"/>
  <c r="H2362" i="34"/>
  <c r="F2362" i="34"/>
  <c r="C2362" i="34"/>
  <c r="AV2361" i="34"/>
  <c r="AU2361" i="34"/>
  <c r="AT2361" i="34"/>
  <c r="AF2361" i="34"/>
  <c r="AE2361" i="34"/>
  <c r="AD2361" i="34"/>
  <c r="AC2361" i="34"/>
  <c r="AB2361" i="34"/>
  <c r="Z2361" i="34"/>
  <c r="J2361" i="34"/>
  <c r="I2361" i="34"/>
  <c r="H2361" i="34"/>
  <c r="F2361" i="34"/>
  <c r="C2361" i="34"/>
  <c r="AV2360" i="34"/>
  <c r="AU2360" i="34"/>
  <c r="AT2360" i="34"/>
  <c r="AF2360" i="34"/>
  <c r="AE2360" i="34"/>
  <c r="AD2360" i="34"/>
  <c r="AC2360" i="34"/>
  <c r="AB2360" i="34"/>
  <c r="Z2360" i="34"/>
  <c r="J2360" i="34"/>
  <c r="I2360" i="34"/>
  <c r="H2360" i="34"/>
  <c r="F2360" i="34"/>
  <c r="C2360" i="34"/>
  <c r="AV2359" i="34"/>
  <c r="AU2359" i="34"/>
  <c r="AT2359" i="34"/>
  <c r="AF2359" i="34"/>
  <c r="AE2359" i="34"/>
  <c r="AD2359" i="34"/>
  <c r="AC2359" i="34"/>
  <c r="AB2359" i="34"/>
  <c r="Z2359" i="34"/>
  <c r="J2359" i="34"/>
  <c r="I2359" i="34"/>
  <c r="H2359" i="34"/>
  <c r="F2359" i="34"/>
  <c r="C2359" i="34"/>
  <c r="AV2358" i="34"/>
  <c r="AU2358" i="34"/>
  <c r="AT2358" i="34"/>
  <c r="AF2358" i="34"/>
  <c r="AE2358" i="34"/>
  <c r="AD2358" i="34"/>
  <c r="AC2358" i="34"/>
  <c r="AB2358" i="34"/>
  <c r="Z2358" i="34"/>
  <c r="J2358" i="34"/>
  <c r="I2358" i="34"/>
  <c r="H2358" i="34"/>
  <c r="F2358" i="34"/>
  <c r="C2358" i="34"/>
  <c r="AV2357" i="34"/>
  <c r="AU2357" i="34"/>
  <c r="AT2357" i="34"/>
  <c r="AF2357" i="34"/>
  <c r="AE2357" i="34"/>
  <c r="AD2357" i="34"/>
  <c r="AC2357" i="34"/>
  <c r="AB2357" i="34"/>
  <c r="Z2357" i="34"/>
  <c r="J2357" i="34"/>
  <c r="I2357" i="34"/>
  <c r="H2357" i="34"/>
  <c r="F2357" i="34"/>
  <c r="C2357" i="34"/>
  <c r="AV2355" i="34"/>
  <c r="AU2355" i="34"/>
  <c r="AT2355" i="34"/>
  <c r="AF2355" i="34"/>
  <c r="AE2355" i="34"/>
  <c r="AD2355" i="34"/>
  <c r="AC2355" i="34"/>
  <c r="AB2355" i="34"/>
  <c r="Z2355" i="34"/>
  <c r="J2355" i="34"/>
  <c r="I2355" i="34"/>
  <c r="H2355" i="34"/>
  <c r="F2355" i="34"/>
  <c r="C2355" i="34"/>
  <c r="AV2354" i="34"/>
  <c r="AU2354" i="34"/>
  <c r="AT2354" i="34"/>
  <c r="AF2354" i="34"/>
  <c r="AE2354" i="34"/>
  <c r="AD2354" i="34"/>
  <c r="AC2354" i="34"/>
  <c r="AB2354" i="34"/>
  <c r="Z2354" i="34"/>
  <c r="J2354" i="34"/>
  <c r="I2354" i="34"/>
  <c r="H2354" i="34"/>
  <c r="F2354" i="34"/>
  <c r="C2354" i="34"/>
  <c r="AV2353" i="34"/>
  <c r="AU2353" i="34"/>
  <c r="AT2353" i="34"/>
  <c r="AF2353" i="34"/>
  <c r="AE2353" i="34"/>
  <c r="AD2353" i="34"/>
  <c r="AC2353" i="34"/>
  <c r="AB2353" i="34"/>
  <c r="Z2353" i="34"/>
  <c r="J2353" i="34"/>
  <c r="I2353" i="34"/>
  <c r="H2353" i="34"/>
  <c r="F2353" i="34"/>
  <c r="C2353" i="34"/>
  <c r="AV2352" i="34"/>
  <c r="AU2352" i="34"/>
  <c r="AT2352" i="34"/>
  <c r="AF2352" i="34"/>
  <c r="AE2352" i="34"/>
  <c r="AD2352" i="34"/>
  <c r="AC2352" i="34"/>
  <c r="AB2352" i="34"/>
  <c r="Z2352" i="34"/>
  <c r="J2352" i="34"/>
  <c r="I2352" i="34"/>
  <c r="H2352" i="34"/>
  <c r="F2352" i="34"/>
  <c r="C2352" i="34"/>
  <c r="AV2351" i="34"/>
  <c r="AU2351" i="34"/>
  <c r="AT2351" i="34"/>
  <c r="AF2351" i="34"/>
  <c r="AE2351" i="34"/>
  <c r="AD2351" i="34"/>
  <c r="AC2351" i="34"/>
  <c r="AB2351" i="34"/>
  <c r="Z2351" i="34"/>
  <c r="J2351" i="34"/>
  <c r="I2351" i="34"/>
  <c r="H2351" i="34"/>
  <c r="F2351" i="34"/>
  <c r="C2351" i="34"/>
  <c r="AV2350" i="34"/>
  <c r="AU2350" i="34"/>
  <c r="AT2350" i="34"/>
  <c r="AF2350" i="34"/>
  <c r="AE2350" i="34"/>
  <c r="AD2350" i="34"/>
  <c r="AC2350" i="34"/>
  <c r="AB2350" i="34"/>
  <c r="Z2350" i="34"/>
  <c r="J2350" i="34"/>
  <c r="I2350" i="34"/>
  <c r="H2350" i="34"/>
  <c r="F2350" i="34"/>
  <c r="C2350" i="34"/>
  <c r="AV2349" i="34"/>
  <c r="AU2349" i="34"/>
  <c r="AT2349" i="34"/>
  <c r="AF2349" i="34"/>
  <c r="AE2349" i="34"/>
  <c r="AD2349" i="34"/>
  <c r="AC2349" i="34"/>
  <c r="AB2349" i="34"/>
  <c r="Z2349" i="34"/>
  <c r="J2349" i="34"/>
  <c r="I2349" i="34"/>
  <c r="H2349" i="34"/>
  <c r="F2349" i="34"/>
  <c r="C2349" i="34"/>
  <c r="AV2348" i="34"/>
  <c r="AU2348" i="34"/>
  <c r="AT2348" i="34"/>
  <c r="AF2348" i="34"/>
  <c r="AE2348" i="34"/>
  <c r="AD2348" i="34"/>
  <c r="AC2348" i="34"/>
  <c r="AB2348" i="34"/>
  <c r="Z2348" i="34"/>
  <c r="J2348" i="34"/>
  <c r="I2348" i="34"/>
  <c r="H2348" i="34"/>
  <c r="F2348" i="34"/>
  <c r="C2348" i="34"/>
  <c r="AV2347" i="34"/>
  <c r="AU2347" i="34"/>
  <c r="AT2347" i="34"/>
  <c r="AF2347" i="34"/>
  <c r="AE2347" i="34"/>
  <c r="AD2347" i="34"/>
  <c r="AC2347" i="34"/>
  <c r="AB2347" i="34"/>
  <c r="Z2347" i="34"/>
  <c r="J2347" i="34"/>
  <c r="I2347" i="34"/>
  <c r="H2347" i="34"/>
  <c r="F2347" i="34"/>
  <c r="C2347" i="34"/>
  <c r="AV2346" i="34"/>
  <c r="AU2346" i="34"/>
  <c r="AT2346" i="34"/>
  <c r="AF2346" i="34"/>
  <c r="AE2346" i="34"/>
  <c r="AD2346" i="34"/>
  <c r="AC2346" i="34"/>
  <c r="AB2346" i="34"/>
  <c r="Z2346" i="34"/>
  <c r="J2346" i="34"/>
  <c r="I2346" i="34"/>
  <c r="H2346" i="34"/>
  <c r="F2346" i="34"/>
  <c r="C2346" i="34"/>
  <c r="AV2345" i="34"/>
  <c r="AU2345" i="34"/>
  <c r="AT2345" i="34"/>
  <c r="AF2345" i="34"/>
  <c r="AE2345" i="34"/>
  <c r="AD2345" i="34"/>
  <c r="AC2345" i="34"/>
  <c r="AB2345" i="34"/>
  <c r="Z2345" i="34"/>
  <c r="J2345" i="34"/>
  <c r="I2345" i="34"/>
  <c r="H2345" i="34"/>
  <c r="F2345" i="34"/>
  <c r="C2345" i="34"/>
  <c r="AV2344" i="34"/>
  <c r="AU2344" i="34"/>
  <c r="AT2344" i="34"/>
  <c r="AF2344" i="34"/>
  <c r="AE2344" i="34"/>
  <c r="AD2344" i="34"/>
  <c r="AC2344" i="34"/>
  <c r="AB2344" i="34"/>
  <c r="Z2344" i="34"/>
  <c r="J2344" i="34"/>
  <c r="I2344" i="34"/>
  <c r="H2344" i="34"/>
  <c r="F2344" i="34"/>
  <c r="C2344" i="34"/>
  <c r="AV2342" i="34"/>
  <c r="AU2342" i="34"/>
  <c r="AT2342" i="34"/>
  <c r="AF2342" i="34"/>
  <c r="AE2342" i="34"/>
  <c r="AD2342" i="34"/>
  <c r="AC2342" i="34"/>
  <c r="AB2342" i="34"/>
  <c r="Z2342" i="34"/>
  <c r="J2342" i="34"/>
  <c r="I2342" i="34"/>
  <c r="H2342" i="34"/>
  <c r="F2342" i="34"/>
  <c r="C2342" i="34"/>
  <c r="AV2340" i="34"/>
  <c r="AU2340" i="34"/>
  <c r="AT2340" i="34"/>
  <c r="AF2340" i="34"/>
  <c r="AE2340" i="34"/>
  <c r="AD2340" i="34"/>
  <c r="AC2340" i="34"/>
  <c r="AB2340" i="34"/>
  <c r="Z2340" i="34"/>
  <c r="J2340" i="34"/>
  <c r="I2340" i="34"/>
  <c r="H2340" i="34"/>
  <c r="F2340" i="34"/>
  <c r="C2340" i="34"/>
  <c r="AV2339" i="34"/>
  <c r="AU2339" i="34"/>
  <c r="AT2339" i="34"/>
  <c r="AF2339" i="34"/>
  <c r="AE2339" i="34"/>
  <c r="AD2339" i="34"/>
  <c r="AC2339" i="34"/>
  <c r="AB2339" i="34"/>
  <c r="Z2339" i="34"/>
  <c r="J2339" i="34"/>
  <c r="I2339" i="34"/>
  <c r="H2339" i="34"/>
  <c r="F2339" i="34"/>
  <c r="C2339" i="34"/>
  <c r="AV2338" i="34"/>
  <c r="AU2338" i="34"/>
  <c r="AT2338" i="34"/>
  <c r="AF2338" i="34"/>
  <c r="AE2338" i="34"/>
  <c r="AD2338" i="34"/>
  <c r="AC2338" i="34"/>
  <c r="AB2338" i="34"/>
  <c r="Z2338" i="34"/>
  <c r="J2338" i="34"/>
  <c r="I2338" i="34"/>
  <c r="H2338" i="34"/>
  <c r="F2338" i="34"/>
  <c r="C2338" i="34"/>
  <c r="AV2336" i="34"/>
  <c r="AU2336" i="34"/>
  <c r="AT2336" i="34"/>
  <c r="AF2336" i="34"/>
  <c r="AE2336" i="34"/>
  <c r="AD2336" i="34"/>
  <c r="AC2336" i="34"/>
  <c r="AB2336" i="34"/>
  <c r="Z2336" i="34"/>
  <c r="J2336" i="34"/>
  <c r="I2336" i="34"/>
  <c r="H2336" i="34"/>
  <c r="F2336" i="34"/>
  <c r="C2336" i="34"/>
  <c r="AV2335" i="34"/>
  <c r="AU2335" i="34"/>
  <c r="AT2335" i="34"/>
  <c r="AF2335" i="34"/>
  <c r="AE2335" i="34"/>
  <c r="AD2335" i="34"/>
  <c r="AC2335" i="34"/>
  <c r="AB2335" i="34"/>
  <c r="Z2335" i="34"/>
  <c r="J2335" i="34"/>
  <c r="I2335" i="34"/>
  <c r="H2335" i="34"/>
  <c r="F2335" i="34"/>
  <c r="C2335" i="34"/>
  <c r="AV2334" i="34"/>
  <c r="AU2334" i="34"/>
  <c r="AT2334" i="34"/>
  <c r="AF2334" i="34"/>
  <c r="AE2334" i="34"/>
  <c r="AD2334" i="34"/>
  <c r="AC2334" i="34"/>
  <c r="AB2334" i="34"/>
  <c r="Z2334" i="34"/>
  <c r="J2334" i="34"/>
  <c r="I2334" i="34"/>
  <c r="H2334" i="34"/>
  <c r="F2334" i="34"/>
  <c r="C2334" i="34"/>
  <c r="AV2333" i="34"/>
  <c r="AU2333" i="34"/>
  <c r="AT2333" i="34"/>
  <c r="AF2333" i="34"/>
  <c r="AE2333" i="34"/>
  <c r="AD2333" i="34"/>
  <c r="AC2333" i="34"/>
  <c r="AB2333" i="34"/>
  <c r="Z2333" i="34"/>
  <c r="J2333" i="34"/>
  <c r="I2333" i="34"/>
  <c r="H2333" i="34"/>
  <c r="F2333" i="34"/>
  <c r="C2333" i="34"/>
  <c r="AV2332" i="34"/>
  <c r="AU2332" i="34"/>
  <c r="AT2332" i="34"/>
  <c r="AF2332" i="34"/>
  <c r="AE2332" i="34"/>
  <c r="AD2332" i="34"/>
  <c r="AC2332" i="34"/>
  <c r="AB2332" i="34"/>
  <c r="Z2332" i="34"/>
  <c r="J2332" i="34"/>
  <c r="I2332" i="34"/>
  <c r="H2332" i="34"/>
  <c r="F2332" i="34"/>
  <c r="C2332" i="34"/>
  <c r="AV2331" i="34"/>
  <c r="AU2331" i="34"/>
  <c r="AT2331" i="34"/>
  <c r="AF2331" i="34"/>
  <c r="AE2331" i="34"/>
  <c r="AD2331" i="34"/>
  <c r="AC2331" i="34"/>
  <c r="AB2331" i="34"/>
  <c r="Z2331" i="34"/>
  <c r="J2331" i="34"/>
  <c r="I2331" i="34"/>
  <c r="H2331" i="34"/>
  <c r="F2331" i="34"/>
  <c r="C2331" i="34"/>
  <c r="AV2330" i="34"/>
  <c r="AU2330" i="34"/>
  <c r="AT2330" i="34"/>
  <c r="AF2330" i="34"/>
  <c r="AE2330" i="34"/>
  <c r="AD2330" i="34"/>
  <c r="AC2330" i="34"/>
  <c r="AB2330" i="34"/>
  <c r="Z2330" i="34"/>
  <c r="J2330" i="34"/>
  <c r="I2330" i="34"/>
  <c r="H2330" i="34"/>
  <c r="F2330" i="34"/>
  <c r="C2330" i="34"/>
  <c r="AV2329" i="34"/>
  <c r="AU2329" i="34"/>
  <c r="AT2329" i="34"/>
  <c r="AF2329" i="34"/>
  <c r="AE2329" i="34"/>
  <c r="AD2329" i="34"/>
  <c r="AC2329" i="34"/>
  <c r="AB2329" i="34"/>
  <c r="Z2329" i="34"/>
  <c r="J2329" i="34"/>
  <c r="I2329" i="34"/>
  <c r="H2329" i="34"/>
  <c r="F2329" i="34"/>
  <c r="C2329" i="34"/>
  <c r="AV2327" i="34"/>
  <c r="AU2327" i="34"/>
  <c r="AT2327" i="34"/>
  <c r="AF2327" i="34"/>
  <c r="AE2327" i="34"/>
  <c r="AD2327" i="34"/>
  <c r="AC2327" i="34"/>
  <c r="AB2327" i="34"/>
  <c r="Z2327" i="34"/>
  <c r="J2327" i="34"/>
  <c r="I2327" i="34"/>
  <c r="H2327" i="34"/>
  <c r="F2327" i="34"/>
  <c r="C2327" i="34"/>
  <c r="AV2326" i="34"/>
  <c r="AU2326" i="34"/>
  <c r="AT2326" i="34"/>
  <c r="AF2326" i="34"/>
  <c r="AE2326" i="34"/>
  <c r="AD2326" i="34"/>
  <c r="AC2326" i="34"/>
  <c r="AB2326" i="34"/>
  <c r="Z2326" i="34"/>
  <c r="J2326" i="34"/>
  <c r="I2326" i="34"/>
  <c r="H2326" i="34"/>
  <c r="F2326" i="34"/>
  <c r="C2326" i="34"/>
  <c r="AV2325" i="34"/>
  <c r="AU2325" i="34"/>
  <c r="AT2325" i="34"/>
  <c r="AF2325" i="34"/>
  <c r="AE2325" i="34"/>
  <c r="AD2325" i="34"/>
  <c r="AC2325" i="34"/>
  <c r="AB2325" i="34"/>
  <c r="Z2325" i="34"/>
  <c r="J2325" i="34"/>
  <c r="I2325" i="34"/>
  <c r="H2325" i="34"/>
  <c r="F2325" i="34"/>
  <c r="C2325" i="34"/>
  <c r="AV2324" i="34"/>
  <c r="AU2324" i="34"/>
  <c r="AT2324" i="34"/>
  <c r="AF2324" i="34"/>
  <c r="AE2324" i="34"/>
  <c r="AD2324" i="34"/>
  <c r="AC2324" i="34"/>
  <c r="AB2324" i="34"/>
  <c r="Z2324" i="34"/>
  <c r="J2324" i="34"/>
  <c r="I2324" i="34"/>
  <c r="H2324" i="34"/>
  <c r="F2324" i="34"/>
  <c r="C2324" i="34"/>
  <c r="AV2323" i="34"/>
  <c r="AU2323" i="34"/>
  <c r="AT2323" i="34"/>
  <c r="AF2323" i="34"/>
  <c r="AE2323" i="34"/>
  <c r="AD2323" i="34"/>
  <c r="AC2323" i="34"/>
  <c r="AB2323" i="34"/>
  <c r="Z2323" i="34"/>
  <c r="J2323" i="34"/>
  <c r="I2323" i="34"/>
  <c r="H2323" i="34"/>
  <c r="F2323" i="34"/>
  <c r="C2323" i="34"/>
  <c r="AV2322" i="34"/>
  <c r="AU2322" i="34"/>
  <c r="AT2322" i="34"/>
  <c r="AF2322" i="34"/>
  <c r="AE2322" i="34"/>
  <c r="AD2322" i="34"/>
  <c r="AC2322" i="34"/>
  <c r="AB2322" i="34"/>
  <c r="Z2322" i="34"/>
  <c r="J2322" i="34"/>
  <c r="I2322" i="34"/>
  <c r="H2322" i="34"/>
  <c r="F2322" i="34"/>
  <c r="C2322" i="34"/>
  <c r="AV2321" i="34"/>
  <c r="AU2321" i="34"/>
  <c r="AT2321" i="34"/>
  <c r="AF2321" i="34"/>
  <c r="AE2321" i="34"/>
  <c r="AD2321" i="34"/>
  <c r="AC2321" i="34"/>
  <c r="AB2321" i="34"/>
  <c r="Z2321" i="34"/>
  <c r="J2321" i="34"/>
  <c r="I2321" i="34"/>
  <c r="H2321" i="34"/>
  <c r="F2321" i="34"/>
  <c r="C2321" i="34"/>
  <c r="AV2320" i="34"/>
  <c r="AU2320" i="34"/>
  <c r="AT2320" i="34"/>
  <c r="AF2320" i="34"/>
  <c r="AE2320" i="34"/>
  <c r="AD2320" i="34"/>
  <c r="AC2320" i="34"/>
  <c r="AB2320" i="34"/>
  <c r="Z2320" i="34"/>
  <c r="J2320" i="34"/>
  <c r="I2320" i="34"/>
  <c r="H2320" i="34"/>
  <c r="F2320" i="34"/>
  <c r="C2320" i="34"/>
  <c r="AV2319" i="34"/>
  <c r="AU2319" i="34"/>
  <c r="AT2319" i="34"/>
  <c r="AF2319" i="34"/>
  <c r="AE2319" i="34"/>
  <c r="AD2319" i="34"/>
  <c r="AC2319" i="34"/>
  <c r="AB2319" i="34"/>
  <c r="Z2319" i="34"/>
  <c r="J2319" i="34"/>
  <c r="I2319" i="34"/>
  <c r="H2319" i="34"/>
  <c r="F2319" i="34"/>
  <c r="C2319" i="34"/>
  <c r="AV2318" i="34"/>
  <c r="AU2318" i="34"/>
  <c r="AT2318" i="34"/>
  <c r="AF2318" i="34"/>
  <c r="AE2318" i="34"/>
  <c r="AD2318" i="34"/>
  <c r="AC2318" i="34"/>
  <c r="AB2318" i="34"/>
  <c r="Z2318" i="34"/>
  <c r="J2318" i="34"/>
  <c r="I2318" i="34"/>
  <c r="H2318" i="34"/>
  <c r="F2318" i="34"/>
  <c r="C2318" i="34"/>
  <c r="AV2317" i="34"/>
  <c r="AU2317" i="34"/>
  <c r="AT2317" i="34"/>
  <c r="AF2317" i="34"/>
  <c r="AE2317" i="34"/>
  <c r="AD2317" i="34"/>
  <c r="AC2317" i="34"/>
  <c r="AB2317" i="34"/>
  <c r="Z2317" i="34"/>
  <c r="J2317" i="34"/>
  <c r="I2317" i="34"/>
  <c r="H2317" i="34"/>
  <c r="F2317" i="34"/>
  <c r="C2317" i="34"/>
  <c r="AV2316" i="34"/>
  <c r="AU2316" i="34"/>
  <c r="AT2316" i="34"/>
  <c r="AF2316" i="34"/>
  <c r="AE2316" i="34"/>
  <c r="AD2316" i="34"/>
  <c r="AC2316" i="34"/>
  <c r="AB2316" i="34"/>
  <c r="Z2316" i="34"/>
  <c r="J2316" i="34"/>
  <c r="I2316" i="34"/>
  <c r="H2316" i="34"/>
  <c r="F2316" i="34"/>
  <c r="C2316" i="34"/>
  <c r="AV2315" i="34"/>
  <c r="AU2315" i="34"/>
  <c r="AT2315" i="34"/>
  <c r="AF2315" i="34"/>
  <c r="AE2315" i="34"/>
  <c r="AD2315" i="34"/>
  <c r="AC2315" i="34"/>
  <c r="AB2315" i="34"/>
  <c r="Z2315" i="34"/>
  <c r="J2315" i="34"/>
  <c r="I2315" i="34"/>
  <c r="H2315" i="34"/>
  <c r="F2315" i="34"/>
  <c r="C2315" i="34"/>
  <c r="AV2314" i="34"/>
  <c r="AU2314" i="34"/>
  <c r="AT2314" i="34"/>
  <c r="AF2314" i="34"/>
  <c r="AE2314" i="34"/>
  <c r="AD2314" i="34"/>
  <c r="AC2314" i="34"/>
  <c r="AB2314" i="34"/>
  <c r="Z2314" i="34"/>
  <c r="J2314" i="34"/>
  <c r="I2314" i="34"/>
  <c r="H2314" i="34"/>
  <c r="F2314" i="34"/>
  <c r="C2314" i="34"/>
  <c r="AV2313" i="34"/>
  <c r="AU2313" i="34"/>
  <c r="AT2313" i="34"/>
  <c r="AF2313" i="34"/>
  <c r="AE2313" i="34"/>
  <c r="AD2313" i="34"/>
  <c r="AC2313" i="34"/>
  <c r="AB2313" i="34"/>
  <c r="Z2313" i="34"/>
  <c r="J2313" i="34"/>
  <c r="I2313" i="34"/>
  <c r="H2313" i="34"/>
  <c r="F2313" i="34"/>
  <c r="C2313" i="34"/>
  <c r="AV2311" i="34"/>
  <c r="AU2311" i="34"/>
  <c r="AT2311" i="34"/>
  <c r="AF2311" i="34"/>
  <c r="AE2311" i="34"/>
  <c r="AD2311" i="34"/>
  <c r="AC2311" i="34"/>
  <c r="AB2311" i="34"/>
  <c r="Z2311" i="34"/>
  <c r="J2311" i="34"/>
  <c r="I2311" i="34"/>
  <c r="H2311" i="34"/>
  <c r="F2311" i="34"/>
  <c r="C2311" i="34"/>
  <c r="AV2310" i="34"/>
  <c r="AU2310" i="34"/>
  <c r="AT2310" i="34"/>
  <c r="AF2310" i="34"/>
  <c r="AE2310" i="34"/>
  <c r="AD2310" i="34"/>
  <c r="AC2310" i="34"/>
  <c r="AB2310" i="34"/>
  <c r="Z2310" i="34"/>
  <c r="J2310" i="34"/>
  <c r="I2310" i="34"/>
  <c r="H2310" i="34"/>
  <c r="F2310" i="34"/>
  <c r="C2310" i="34"/>
  <c r="AV2309" i="34"/>
  <c r="AU2309" i="34"/>
  <c r="AT2309" i="34"/>
  <c r="AF2309" i="34"/>
  <c r="AE2309" i="34"/>
  <c r="AD2309" i="34"/>
  <c r="AC2309" i="34"/>
  <c r="AB2309" i="34"/>
  <c r="Z2309" i="34"/>
  <c r="J2309" i="34"/>
  <c r="I2309" i="34"/>
  <c r="H2309" i="34"/>
  <c r="F2309" i="34"/>
  <c r="C2309" i="34"/>
  <c r="AV2308" i="34"/>
  <c r="AU2308" i="34"/>
  <c r="AT2308" i="34"/>
  <c r="AF2308" i="34"/>
  <c r="AE2308" i="34"/>
  <c r="AD2308" i="34"/>
  <c r="AC2308" i="34"/>
  <c r="AB2308" i="34"/>
  <c r="Z2308" i="34"/>
  <c r="J2308" i="34"/>
  <c r="I2308" i="34"/>
  <c r="H2308" i="34"/>
  <c r="F2308" i="34"/>
  <c r="C2308" i="34"/>
  <c r="AV2307" i="34"/>
  <c r="AU2307" i="34"/>
  <c r="AT2307" i="34"/>
  <c r="AF2307" i="34"/>
  <c r="AE2307" i="34"/>
  <c r="AD2307" i="34"/>
  <c r="AC2307" i="34"/>
  <c r="AB2307" i="34"/>
  <c r="Z2307" i="34"/>
  <c r="J2307" i="34"/>
  <c r="I2307" i="34"/>
  <c r="H2307" i="34"/>
  <c r="F2307" i="34"/>
  <c r="C2307" i="34"/>
  <c r="AV2306" i="34"/>
  <c r="AU2306" i="34"/>
  <c r="AT2306" i="34"/>
  <c r="AF2306" i="34"/>
  <c r="AE2306" i="34"/>
  <c r="AD2306" i="34"/>
  <c r="AC2306" i="34"/>
  <c r="AB2306" i="34"/>
  <c r="Z2306" i="34"/>
  <c r="J2306" i="34"/>
  <c r="I2306" i="34"/>
  <c r="H2306" i="34"/>
  <c r="F2306" i="34"/>
  <c r="C2306" i="34"/>
  <c r="AV2305" i="34"/>
  <c r="AU2305" i="34"/>
  <c r="AT2305" i="34"/>
  <c r="AF2305" i="34"/>
  <c r="AE2305" i="34"/>
  <c r="AD2305" i="34"/>
  <c r="AC2305" i="34"/>
  <c r="AB2305" i="34"/>
  <c r="Z2305" i="34"/>
  <c r="J2305" i="34"/>
  <c r="I2305" i="34"/>
  <c r="H2305" i="34"/>
  <c r="F2305" i="34"/>
  <c r="C2305" i="34"/>
  <c r="AV2304" i="34"/>
  <c r="AU2304" i="34"/>
  <c r="AT2304" i="34"/>
  <c r="AF2304" i="34"/>
  <c r="AE2304" i="34"/>
  <c r="AD2304" i="34"/>
  <c r="AC2304" i="34"/>
  <c r="AB2304" i="34"/>
  <c r="Z2304" i="34"/>
  <c r="J2304" i="34"/>
  <c r="I2304" i="34"/>
  <c r="H2304" i="34"/>
  <c r="F2304" i="34"/>
  <c r="C2304" i="34"/>
  <c r="AV2303" i="34"/>
  <c r="AU2303" i="34"/>
  <c r="AT2303" i="34"/>
  <c r="AF2303" i="34"/>
  <c r="AE2303" i="34"/>
  <c r="AD2303" i="34"/>
  <c r="AC2303" i="34"/>
  <c r="AB2303" i="34"/>
  <c r="Z2303" i="34"/>
  <c r="J2303" i="34"/>
  <c r="I2303" i="34"/>
  <c r="H2303" i="34"/>
  <c r="F2303" i="34"/>
  <c r="C2303" i="34"/>
  <c r="AV2302" i="34"/>
  <c r="AU2302" i="34"/>
  <c r="AT2302" i="34"/>
  <c r="AF2302" i="34"/>
  <c r="AE2302" i="34"/>
  <c r="AD2302" i="34"/>
  <c r="AC2302" i="34"/>
  <c r="AB2302" i="34"/>
  <c r="Z2302" i="34"/>
  <c r="J2302" i="34"/>
  <c r="I2302" i="34"/>
  <c r="H2302" i="34"/>
  <c r="F2302" i="34"/>
  <c r="C2302" i="34"/>
  <c r="AV2301" i="34"/>
  <c r="AU2301" i="34"/>
  <c r="AT2301" i="34"/>
  <c r="AF2301" i="34"/>
  <c r="AE2301" i="34"/>
  <c r="AD2301" i="34"/>
  <c r="AC2301" i="34"/>
  <c r="AB2301" i="34"/>
  <c r="Z2301" i="34"/>
  <c r="J2301" i="34"/>
  <c r="I2301" i="34"/>
  <c r="H2301" i="34"/>
  <c r="F2301" i="34"/>
  <c r="C2301" i="34"/>
  <c r="AV2300" i="34"/>
  <c r="AU2300" i="34"/>
  <c r="AT2300" i="34"/>
  <c r="AF2300" i="34"/>
  <c r="AE2300" i="34"/>
  <c r="AD2300" i="34"/>
  <c r="AC2300" i="34"/>
  <c r="AB2300" i="34"/>
  <c r="Z2300" i="34"/>
  <c r="J2300" i="34"/>
  <c r="I2300" i="34"/>
  <c r="H2300" i="34"/>
  <c r="F2300" i="34"/>
  <c r="C2300" i="34"/>
  <c r="AV2299" i="34"/>
  <c r="AU2299" i="34"/>
  <c r="AT2299" i="34"/>
  <c r="AF2299" i="34"/>
  <c r="AE2299" i="34"/>
  <c r="AD2299" i="34"/>
  <c r="AC2299" i="34"/>
  <c r="AB2299" i="34"/>
  <c r="Z2299" i="34"/>
  <c r="J2299" i="34"/>
  <c r="I2299" i="34"/>
  <c r="H2299" i="34"/>
  <c r="F2299" i="34"/>
  <c r="C2299" i="34"/>
  <c r="AV2298" i="34"/>
  <c r="AU2298" i="34"/>
  <c r="AT2298" i="34"/>
  <c r="AF2298" i="34"/>
  <c r="AE2298" i="34"/>
  <c r="AD2298" i="34"/>
  <c r="AC2298" i="34"/>
  <c r="AB2298" i="34"/>
  <c r="Z2298" i="34"/>
  <c r="J2298" i="34"/>
  <c r="I2298" i="34"/>
  <c r="H2298" i="34"/>
  <c r="F2298" i="34"/>
  <c r="C2298" i="34"/>
  <c r="AV2297" i="34"/>
  <c r="AU2297" i="34"/>
  <c r="AT2297" i="34"/>
  <c r="AF2297" i="34"/>
  <c r="AE2297" i="34"/>
  <c r="AD2297" i="34"/>
  <c r="AC2297" i="34"/>
  <c r="AB2297" i="34"/>
  <c r="Z2297" i="34"/>
  <c r="J2297" i="34"/>
  <c r="I2297" i="34"/>
  <c r="H2297" i="34"/>
  <c r="F2297" i="34"/>
  <c r="C2297" i="34"/>
  <c r="AV2295" i="34"/>
  <c r="AU2295" i="34"/>
  <c r="AT2295" i="34"/>
  <c r="AF2295" i="34"/>
  <c r="AE2295" i="34"/>
  <c r="AD2295" i="34"/>
  <c r="AC2295" i="34"/>
  <c r="AB2295" i="34"/>
  <c r="Z2295" i="34"/>
  <c r="J2295" i="34"/>
  <c r="I2295" i="34"/>
  <c r="H2295" i="34"/>
  <c r="F2295" i="34"/>
  <c r="C2295" i="34"/>
  <c r="AV2293" i="34"/>
  <c r="AU2293" i="34"/>
  <c r="AT2293" i="34"/>
  <c r="AF2293" i="34"/>
  <c r="AE2293" i="34"/>
  <c r="AD2293" i="34"/>
  <c r="AC2293" i="34"/>
  <c r="AB2293" i="34"/>
  <c r="Z2293" i="34"/>
  <c r="J2293" i="34"/>
  <c r="I2293" i="34"/>
  <c r="H2293" i="34"/>
  <c r="F2293" i="34"/>
  <c r="C2293" i="34"/>
  <c r="AV2292" i="34"/>
  <c r="AU2292" i="34"/>
  <c r="AT2292" i="34"/>
  <c r="AF2292" i="34"/>
  <c r="AE2292" i="34"/>
  <c r="AD2292" i="34"/>
  <c r="AC2292" i="34"/>
  <c r="AB2292" i="34"/>
  <c r="Z2292" i="34"/>
  <c r="J2292" i="34"/>
  <c r="I2292" i="34"/>
  <c r="H2292" i="34"/>
  <c r="F2292" i="34"/>
  <c r="C2292" i="34"/>
  <c r="AV2291" i="34"/>
  <c r="AU2291" i="34"/>
  <c r="AT2291" i="34"/>
  <c r="AF2291" i="34"/>
  <c r="AE2291" i="34"/>
  <c r="AD2291" i="34"/>
  <c r="AC2291" i="34"/>
  <c r="AB2291" i="34"/>
  <c r="Z2291" i="34"/>
  <c r="J2291" i="34"/>
  <c r="I2291" i="34"/>
  <c r="H2291" i="34"/>
  <c r="F2291" i="34"/>
  <c r="C2291" i="34"/>
  <c r="AV2290" i="34"/>
  <c r="AU2290" i="34"/>
  <c r="AT2290" i="34"/>
  <c r="AF2290" i="34"/>
  <c r="AE2290" i="34"/>
  <c r="AD2290" i="34"/>
  <c r="AC2290" i="34"/>
  <c r="AB2290" i="34"/>
  <c r="Z2290" i="34"/>
  <c r="J2290" i="34"/>
  <c r="I2290" i="34"/>
  <c r="H2290" i="34"/>
  <c r="F2290" i="34"/>
  <c r="C2290" i="34"/>
  <c r="AV2289" i="34"/>
  <c r="AU2289" i="34"/>
  <c r="AT2289" i="34"/>
  <c r="AF2289" i="34"/>
  <c r="AE2289" i="34"/>
  <c r="AD2289" i="34"/>
  <c r="AC2289" i="34"/>
  <c r="AB2289" i="34"/>
  <c r="Z2289" i="34"/>
  <c r="J2289" i="34"/>
  <c r="I2289" i="34"/>
  <c r="H2289" i="34"/>
  <c r="F2289" i="34"/>
  <c r="C2289" i="34"/>
  <c r="AV2288" i="34"/>
  <c r="AU2288" i="34"/>
  <c r="AT2288" i="34"/>
  <c r="AF2288" i="34"/>
  <c r="AE2288" i="34"/>
  <c r="AD2288" i="34"/>
  <c r="AC2288" i="34"/>
  <c r="AB2288" i="34"/>
  <c r="Z2288" i="34"/>
  <c r="J2288" i="34"/>
  <c r="I2288" i="34"/>
  <c r="H2288" i="34"/>
  <c r="F2288" i="34"/>
  <c r="C2288" i="34"/>
  <c r="AV2287" i="34"/>
  <c r="AU2287" i="34"/>
  <c r="AT2287" i="34"/>
  <c r="AF2287" i="34"/>
  <c r="AE2287" i="34"/>
  <c r="AD2287" i="34"/>
  <c r="AC2287" i="34"/>
  <c r="AB2287" i="34"/>
  <c r="Z2287" i="34"/>
  <c r="J2287" i="34"/>
  <c r="I2287" i="34"/>
  <c r="H2287" i="34"/>
  <c r="F2287" i="34"/>
  <c r="C2287" i="34"/>
  <c r="AV2285" i="34"/>
  <c r="AU2285" i="34"/>
  <c r="AT2285" i="34"/>
  <c r="AF2285" i="34"/>
  <c r="AE2285" i="34"/>
  <c r="AD2285" i="34"/>
  <c r="AC2285" i="34"/>
  <c r="AB2285" i="34"/>
  <c r="Z2285" i="34"/>
  <c r="J2285" i="34"/>
  <c r="I2285" i="34"/>
  <c r="H2285" i="34"/>
  <c r="F2285" i="34"/>
  <c r="C2285" i="34"/>
  <c r="AV2284" i="34"/>
  <c r="AU2284" i="34"/>
  <c r="AT2284" i="34"/>
  <c r="AF2284" i="34"/>
  <c r="AE2284" i="34"/>
  <c r="AD2284" i="34"/>
  <c r="AC2284" i="34"/>
  <c r="AB2284" i="34"/>
  <c r="Z2284" i="34"/>
  <c r="J2284" i="34"/>
  <c r="I2284" i="34"/>
  <c r="H2284" i="34"/>
  <c r="F2284" i="34"/>
  <c r="C2284" i="34"/>
  <c r="AV2283" i="34"/>
  <c r="AU2283" i="34"/>
  <c r="AT2283" i="34"/>
  <c r="AF2283" i="34"/>
  <c r="AE2283" i="34"/>
  <c r="AD2283" i="34"/>
  <c r="AC2283" i="34"/>
  <c r="AB2283" i="34"/>
  <c r="Z2283" i="34"/>
  <c r="J2283" i="34"/>
  <c r="I2283" i="34"/>
  <c r="H2283" i="34"/>
  <c r="F2283" i="34"/>
  <c r="C2283" i="34"/>
  <c r="AV2282" i="34"/>
  <c r="AU2282" i="34"/>
  <c r="AT2282" i="34"/>
  <c r="AF2282" i="34"/>
  <c r="AE2282" i="34"/>
  <c r="AD2282" i="34"/>
  <c r="AC2282" i="34"/>
  <c r="AB2282" i="34"/>
  <c r="Z2282" i="34"/>
  <c r="J2282" i="34"/>
  <c r="I2282" i="34"/>
  <c r="H2282" i="34"/>
  <c r="F2282" i="34"/>
  <c r="C2282" i="34"/>
  <c r="AV2281" i="34"/>
  <c r="AU2281" i="34"/>
  <c r="AT2281" i="34"/>
  <c r="AF2281" i="34"/>
  <c r="AE2281" i="34"/>
  <c r="AD2281" i="34"/>
  <c r="AC2281" i="34"/>
  <c r="AB2281" i="34"/>
  <c r="Z2281" i="34"/>
  <c r="J2281" i="34"/>
  <c r="I2281" i="34"/>
  <c r="H2281" i="34"/>
  <c r="F2281" i="34"/>
  <c r="C2281" i="34"/>
  <c r="AV2279" i="34"/>
  <c r="AU2279" i="34"/>
  <c r="AT2279" i="34"/>
  <c r="AF2279" i="34"/>
  <c r="AE2279" i="34"/>
  <c r="AD2279" i="34"/>
  <c r="AC2279" i="34"/>
  <c r="AB2279" i="34"/>
  <c r="Z2279" i="34"/>
  <c r="J2279" i="34"/>
  <c r="I2279" i="34"/>
  <c r="H2279" i="34"/>
  <c r="F2279" i="34"/>
  <c r="C2279" i="34"/>
  <c r="AV2278" i="34"/>
  <c r="AU2278" i="34"/>
  <c r="AT2278" i="34"/>
  <c r="AF2278" i="34"/>
  <c r="AE2278" i="34"/>
  <c r="AD2278" i="34"/>
  <c r="AC2278" i="34"/>
  <c r="AB2278" i="34"/>
  <c r="Z2278" i="34"/>
  <c r="J2278" i="34"/>
  <c r="I2278" i="34"/>
  <c r="H2278" i="34"/>
  <c r="F2278" i="34"/>
  <c r="C2278" i="34"/>
  <c r="AV2277" i="34"/>
  <c r="AU2277" i="34"/>
  <c r="AT2277" i="34"/>
  <c r="AF2277" i="34"/>
  <c r="AE2277" i="34"/>
  <c r="AD2277" i="34"/>
  <c r="AC2277" i="34"/>
  <c r="AB2277" i="34"/>
  <c r="Z2277" i="34"/>
  <c r="J2277" i="34"/>
  <c r="I2277" i="34"/>
  <c r="H2277" i="34"/>
  <c r="F2277" i="34"/>
  <c r="C2277" i="34"/>
  <c r="AV2276" i="34"/>
  <c r="AU2276" i="34"/>
  <c r="AT2276" i="34"/>
  <c r="AF2276" i="34"/>
  <c r="AE2276" i="34"/>
  <c r="AD2276" i="34"/>
  <c r="AC2276" i="34"/>
  <c r="AB2276" i="34"/>
  <c r="Z2276" i="34"/>
  <c r="J2276" i="34"/>
  <c r="I2276" i="34"/>
  <c r="H2276" i="34"/>
  <c r="F2276" i="34"/>
  <c r="C2276" i="34"/>
  <c r="AV2275" i="34"/>
  <c r="AU2275" i="34"/>
  <c r="AT2275" i="34"/>
  <c r="AF2275" i="34"/>
  <c r="AE2275" i="34"/>
  <c r="AD2275" i="34"/>
  <c r="AC2275" i="34"/>
  <c r="AB2275" i="34"/>
  <c r="Z2275" i="34"/>
  <c r="J2275" i="34"/>
  <c r="I2275" i="34"/>
  <c r="H2275" i="34"/>
  <c r="F2275" i="34"/>
  <c r="C2275" i="34"/>
  <c r="AV2273" i="34"/>
  <c r="AU2273" i="34"/>
  <c r="AT2273" i="34"/>
  <c r="AF2273" i="34"/>
  <c r="AE2273" i="34"/>
  <c r="AD2273" i="34"/>
  <c r="AC2273" i="34"/>
  <c r="AB2273" i="34"/>
  <c r="Z2273" i="34"/>
  <c r="J2273" i="34"/>
  <c r="I2273" i="34"/>
  <c r="H2273" i="34"/>
  <c r="F2273" i="34"/>
  <c r="C2273" i="34"/>
  <c r="AV2272" i="34"/>
  <c r="AU2272" i="34"/>
  <c r="AT2272" i="34"/>
  <c r="AF2272" i="34"/>
  <c r="AE2272" i="34"/>
  <c r="AD2272" i="34"/>
  <c r="AC2272" i="34"/>
  <c r="AB2272" i="34"/>
  <c r="Z2272" i="34"/>
  <c r="J2272" i="34"/>
  <c r="I2272" i="34"/>
  <c r="H2272" i="34"/>
  <c r="F2272" i="34"/>
  <c r="C2272" i="34"/>
  <c r="AV2271" i="34"/>
  <c r="AU2271" i="34"/>
  <c r="AT2271" i="34"/>
  <c r="AF2271" i="34"/>
  <c r="AE2271" i="34"/>
  <c r="AD2271" i="34"/>
  <c r="AC2271" i="34"/>
  <c r="AB2271" i="34"/>
  <c r="Z2271" i="34"/>
  <c r="J2271" i="34"/>
  <c r="I2271" i="34"/>
  <c r="H2271" i="34"/>
  <c r="F2271" i="34"/>
  <c r="C2271" i="34"/>
  <c r="AV2269" i="34"/>
  <c r="AU2269" i="34"/>
  <c r="AT2269" i="34"/>
  <c r="AF2269" i="34"/>
  <c r="AE2269" i="34"/>
  <c r="AD2269" i="34"/>
  <c r="AC2269" i="34"/>
  <c r="AB2269" i="34"/>
  <c r="Z2269" i="34"/>
  <c r="J2269" i="34"/>
  <c r="I2269" i="34"/>
  <c r="H2269" i="34"/>
  <c r="F2269" i="34"/>
  <c r="C2269" i="34"/>
  <c r="AV2268" i="34"/>
  <c r="AU2268" i="34"/>
  <c r="AT2268" i="34"/>
  <c r="AF2268" i="34"/>
  <c r="AE2268" i="34"/>
  <c r="AD2268" i="34"/>
  <c r="AC2268" i="34"/>
  <c r="AB2268" i="34"/>
  <c r="Z2268" i="34"/>
  <c r="J2268" i="34"/>
  <c r="I2268" i="34"/>
  <c r="H2268" i="34"/>
  <c r="F2268" i="34"/>
  <c r="C2268" i="34"/>
  <c r="AV2267" i="34"/>
  <c r="AU2267" i="34"/>
  <c r="AT2267" i="34"/>
  <c r="AF2267" i="34"/>
  <c r="AE2267" i="34"/>
  <c r="AD2267" i="34"/>
  <c r="AC2267" i="34"/>
  <c r="AB2267" i="34"/>
  <c r="Z2267" i="34"/>
  <c r="J2267" i="34"/>
  <c r="I2267" i="34"/>
  <c r="H2267" i="34"/>
  <c r="F2267" i="34"/>
  <c r="C2267" i="34"/>
  <c r="AV2266" i="34"/>
  <c r="AU2266" i="34"/>
  <c r="AT2266" i="34"/>
  <c r="AF2266" i="34"/>
  <c r="AE2266" i="34"/>
  <c r="AD2266" i="34"/>
  <c r="AC2266" i="34"/>
  <c r="AB2266" i="34"/>
  <c r="Z2266" i="34"/>
  <c r="J2266" i="34"/>
  <c r="I2266" i="34"/>
  <c r="H2266" i="34"/>
  <c r="F2266" i="34"/>
  <c r="C2266" i="34"/>
  <c r="AV2265" i="34"/>
  <c r="AU2265" i="34"/>
  <c r="AT2265" i="34"/>
  <c r="AF2265" i="34"/>
  <c r="AE2265" i="34"/>
  <c r="AD2265" i="34"/>
  <c r="AC2265" i="34"/>
  <c r="AB2265" i="34"/>
  <c r="Z2265" i="34"/>
  <c r="J2265" i="34"/>
  <c r="I2265" i="34"/>
  <c r="H2265" i="34"/>
  <c r="F2265" i="34"/>
  <c r="C2265" i="34"/>
  <c r="AV2264" i="34"/>
  <c r="AU2264" i="34"/>
  <c r="AT2264" i="34"/>
  <c r="AF2264" i="34"/>
  <c r="AE2264" i="34"/>
  <c r="AD2264" i="34"/>
  <c r="AC2264" i="34"/>
  <c r="AB2264" i="34"/>
  <c r="Z2264" i="34"/>
  <c r="J2264" i="34"/>
  <c r="I2264" i="34"/>
  <c r="H2264" i="34"/>
  <c r="F2264" i="34"/>
  <c r="C2264" i="34"/>
  <c r="AV2263" i="34"/>
  <c r="AU2263" i="34"/>
  <c r="AT2263" i="34"/>
  <c r="AF2263" i="34"/>
  <c r="AE2263" i="34"/>
  <c r="AD2263" i="34"/>
  <c r="AC2263" i="34"/>
  <c r="AB2263" i="34"/>
  <c r="Z2263" i="34"/>
  <c r="J2263" i="34"/>
  <c r="I2263" i="34"/>
  <c r="H2263" i="34"/>
  <c r="F2263" i="34"/>
  <c r="C2263" i="34"/>
  <c r="AV2262" i="34"/>
  <c r="AU2262" i="34"/>
  <c r="AT2262" i="34"/>
  <c r="AF2262" i="34"/>
  <c r="AE2262" i="34"/>
  <c r="AD2262" i="34"/>
  <c r="AC2262" i="34"/>
  <c r="AB2262" i="34"/>
  <c r="Z2262" i="34"/>
  <c r="J2262" i="34"/>
  <c r="I2262" i="34"/>
  <c r="H2262" i="34"/>
  <c r="F2262" i="34"/>
  <c r="C2262" i="34"/>
  <c r="AV2261" i="34"/>
  <c r="AU2261" i="34"/>
  <c r="AT2261" i="34"/>
  <c r="AF2261" i="34"/>
  <c r="AE2261" i="34"/>
  <c r="AD2261" i="34"/>
  <c r="AC2261" i="34"/>
  <c r="AB2261" i="34"/>
  <c r="Z2261" i="34"/>
  <c r="J2261" i="34"/>
  <c r="I2261" i="34"/>
  <c r="H2261" i="34"/>
  <c r="F2261" i="34"/>
  <c r="C2261" i="34"/>
  <c r="AV2260" i="34"/>
  <c r="AU2260" i="34"/>
  <c r="AT2260" i="34"/>
  <c r="AF2260" i="34"/>
  <c r="AE2260" i="34"/>
  <c r="AD2260" i="34"/>
  <c r="AC2260" i="34"/>
  <c r="AB2260" i="34"/>
  <c r="Z2260" i="34"/>
  <c r="J2260" i="34"/>
  <c r="I2260" i="34"/>
  <c r="H2260" i="34"/>
  <c r="F2260" i="34"/>
  <c r="C2260" i="34"/>
  <c r="AV2259" i="34"/>
  <c r="AU2259" i="34"/>
  <c r="AT2259" i="34"/>
  <c r="AF2259" i="34"/>
  <c r="AE2259" i="34"/>
  <c r="AD2259" i="34"/>
  <c r="AC2259" i="34"/>
  <c r="AB2259" i="34"/>
  <c r="Z2259" i="34"/>
  <c r="J2259" i="34"/>
  <c r="I2259" i="34"/>
  <c r="H2259" i="34"/>
  <c r="F2259" i="34"/>
  <c r="C2259" i="34"/>
  <c r="AV2258" i="34"/>
  <c r="AU2258" i="34"/>
  <c r="AT2258" i="34"/>
  <c r="AF2258" i="34"/>
  <c r="AE2258" i="34"/>
  <c r="AD2258" i="34"/>
  <c r="AC2258" i="34"/>
  <c r="AB2258" i="34"/>
  <c r="Z2258" i="34"/>
  <c r="J2258" i="34"/>
  <c r="I2258" i="34"/>
  <c r="H2258" i="34"/>
  <c r="F2258" i="34"/>
  <c r="C2258" i="34"/>
  <c r="AV2257" i="34"/>
  <c r="AU2257" i="34"/>
  <c r="AT2257" i="34"/>
  <c r="AF2257" i="34"/>
  <c r="AE2257" i="34"/>
  <c r="AD2257" i="34"/>
  <c r="AC2257" i="34"/>
  <c r="AB2257" i="34"/>
  <c r="Z2257" i="34"/>
  <c r="J2257" i="34"/>
  <c r="I2257" i="34"/>
  <c r="H2257" i="34"/>
  <c r="F2257" i="34"/>
  <c r="C2257" i="34"/>
  <c r="AV2256" i="34"/>
  <c r="AU2256" i="34"/>
  <c r="AT2256" i="34"/>
  <c r="AF2256" i="34"/>
  <c r="AE2256" i="34"/>
  <c r="AD2256" i="34"/>
  <c r="AC2256" i="34"/>
  <c r="AB2256" i="34"/>
  <c r="Z2256" i="34"/>
  <c r="J2256" i="34"/>
  <c r="I2256" i="34"/>
  <c r="H2256" i="34"/>
  <c r="F2256" i="34"/>
  <c r="C2256" i="34"/>
  <c r="AV2255" i="34"/>
  <c r="AU2255" i="34"/>
  <c r="AT2255" i="34"/>
  <c r="AF2255" i="34"/>
  <c r="AE2255" i="34"/>
  <c r="AD2255" i="34"/>
  <c r="AC2255" i="34"/>
  <c r="AB2255" i="34"/>
  <c r="Z2255" i="34"/>
  <c r="J2255" i="34"/>
  <c r="I2255" i="34"/>
  <c r="H2255" i="34"/>
  <c r="F2255" i="34"/>
  <c r="C2255" i="34"/>
  <c r="AV2254" i="34"/>
  <c r="AU2254" i="34"/>
  <c r="AT2254" i="34"/>
  <c r="AF2254" i="34"/>
  <c r="AE2254" i="34"/>
  <c r="AD2254" i="34"/>
  <c r="AC2254" i="34"/>
  <c r="AB2254" i="34"/>
  <c r="Z2254" i="34"/>
  <c r="J2254" i="34"/>
  <c r="I2254" i="34"/>
  <c r="H2254" i="34"/>
  <c r="F2254" i="34"/>
  <c r="C2254" i="34"/>
  <c r="AV2253" i="34"/>
  <c r="AU2253" i="34"/>
  <c r="AT2253" i="34"/>
  <c r="AF2253" i="34"/>
  <c r="AE2253" i="34"/>
  <c r="AD2253" i="34"/>
  <c r="AC2253" i="34"/>
  <c r="AB2253" i="34"/>
  <c r="Z2253" i="34"/>
  <c r="J2253" i="34"/>
  <c r="I2253" i="34"/>
  <c r="H2253" i="34"/>
  <c r="F2253" i="34"/>
  <c r="C2253" i="34"/>
  <c r="AV2252" i="34"/>
  <c r="AU2252" i="34"/>
  <c r="AT2252" i="34"/>
  <c r="AF2252" i="34"/>
  <c r="AE2252" i="34"/>
  <c r="AD2252" i="34"/>
  <c r="AC2252" i="34"/>
  <c r="AB2252" i="34"/>
  <c r="Z2252" i="34"/>
  <c r="J2252" i="34"/>
  <c r="I2252" i="34"/>
  <c r="H2252" i="34"/>
  <c r="F2252" i="34"/>
  <c r="C2252" i="34"/>
  <c r="AV2251" i="34"/>
  <c r="AU2251" i="34"/>
  <c r="AT2251" i="34"/>
  <c r="AF2251" i="34"/>
  <c r="AE2251" i="34"/>
  <c r="AD2251" i="34"/>
  <c r="AC2251" i="34"/>
  <c r="AB2251" i="34"/>
  <c r="Z2251" i="34"/>
  <c r="J2251" i="34"/>
  <c r="I2251" i="34"/>
  <c r="H2251" i="34"/>
  <c r="F2251" i="34"/>
  <c r="C2251" i="34"/>
  <c r="AV2250" i="34"/>
  <c r="AU2250" i="34"/>
  <c r="AT2250" i="34"/>
  <c r="AF2250" i="34"/>
  <c r="AE2250" i="34"/>
  <c r="AD2250" i="34"/>
  <c r="AC2250" i="34"/>
  <c r="AB2250" i="34"/>
  <c r="Z2250" i="34"/>
  <c r="J2250" i="34"/>
  <c r="I2250" i="34"/>
  <c r="H2250" i="34"/>
  <c r="F2250" i="34"/>
  <c r="C2250" i="34"/>
  <c r="AV2249" i="34"/>
  <c r="AU2249" i="34"/>
  <c r="AT2249" i="34"/>
  <c r="AF2249" i="34"/>
  <c r="AE2249" i="34"/>
  <c r="AD2249" i="34"/>
  <c r="AC2249" i="34"/>
  <c r="AB2249" i="34"/>
  <c r="Z2249" i="34"/>
  <c r="J2249" i="34"/>
  <c r="I2249" i="34"/>
  <c r="H2249" i="34"/>
  <c r="F2249" i="34"/>
  <c r="C2249" i="34"/>
  <c r="AV2248" i="34"/>
  <c r="AU2248" i="34"/>
  <c r="AT2248" i="34"/>
  <c r="AF2248" i="34"/>
  <c r="AE2248" i="34"/>
  <c r="AD2248" i="34"/>
  <c r="AC2248" i="34"/>
  <c r="AB2248" i="34"/>
  <c r="Z2248" i="34"/>
  <c r="J2248" i="34"/>
  <c r="I2248" i="34"/>
  <c r="H2248" i="34"/>
  <c r="F2248" i="34"/>
  <c r="C2248" i="34"/>
  <c r="AV2247" i="34"/>
  <c r="AU2247" i="34"/>
  <c r="AT2247" i="34"/>
  <c r="AF2247" i="34"/>
  <c r="AE2247" i="34"/>
  <c r="AD2247" i="34"/>
  <c r="AC2247" i="34"/>
  <c r="AB2247" i="34"/>
  <c r="Z2247" i="34"/>
  <c r="J2247" i="34"/>
  <c r="I2247" i="34"/>
  <c r="H2247" i="34"/>
  <c r="F2247" i="34"/>
  <c r="C2247" i="34"/>
  <c r="AV2245" i="34"/>
  <c r="AU2245" i="34"/>
  <c r="AT2245" i="34"/>
  <c r="AF2245" i="34"/>
  <c r="AE2245" i="34"/>
  <c r="AD2245" i="34"/>
  <c r="AC2245" i="34"/>
  <c r="AB2245" i="34"/>
  <c r="Z2245" i="34"/>
  <c r="J2245" i="34"/>
  <c r="I2245" i="34"/>
  <c r="H2245" i="34"/>
  <c r="F2245" i="34"/>
  <c r="C2245" i="34"/>
  <c r="AV2244" i="34"/>
  <c r="AU2244" i="34"/>
  <c r="AT2244" i="34"/>
  <c r="AF2244" i="34"/>
  <c r="AE2244" i="34"/>
  <c r="AD2244" i="34"/>
  <c r="AC2244" i="34"/>
  <c r="AB2244" i="34"/>
  <c r="Z2244" i="34"/>
  <c r="J2244" i="34"/>
  <c r="I2244" i="34"/>
  <c r="H2244" i="34"/>
  <c r="F2244" i="34"/>
  <c r="C2244" i="34"/>
  <c r="AV2243" i="34"/>
  <c r="AU2243" i="34"/>
  <c r="AT2243" i="34"/>
  <c r="AF2243" i="34"/>
  <c r="AE2243" i="34"/>
  <c r="AD2243" i="34"/>
  <c r="AC2243" i="34"/>
  <c r="AB2243" i="34"/>
  <c r="Z2243" i="34"/>
  <c r="J2243" i="34"/>
  <c r="I2243" i="34"/>
  <c r="H2243" i="34"/>
  <c r="F2243" i="34"/>
  <c r="C2243" i="34"/>
  <c r="AV2242" i="34"/>
  <c r="AU2242" i="34"/>
  <c r="AT2242" i="34"/>
  <c r="AF2242" i="34"/>
  <c r="AE2242" i="34"/>
  <c r="AD2242" i="34"/>
  <c r="AC2242" i="34"/>
  <c r="AB2242" i="34"/>
  <c r="Z2242" i="34"/>
  <c r="J2242" i="34"/>
  <c r="I2242" i="34"/>
  <c r="H2242" i="34"/>
  <c r="F2242" i="34"/>
  <c r="C2242" i="34"/>
  <c r="AV2241" i="34"/>
  <c r="AU2241" i="34"/>
  <c r="AT2241" i="34"/>
  <c r="AF2241" i="34"/>
  <c r="AE2241" i="34"/>
  <c r="AD2241" i="34"/>
  <c r="AC2241" i="34"/>
  <c r="AB2241" i="34"/>
  <c r="Z2241" i="34"/>
  <c r="J2241" i="34"/>
  <c r="I2241" i="34"/>
  <c r="H2241" i="34"/>
  <c r="F2241" i="34"/>
  <c r="C2241" i="34"/>
  <c r="AV2240" i="34"/>
  <c r="AU2240" i="34"/>
  <c r="AT2240" i="34"/>
  <c r="AF2240" i="34"/>
  <c r="AE2240" i="34"/>
  <c r="AD2240" i="34"/>
  <c r="AC2240" i="34"/>
  <c r="AB2240" i="34"/>
  <c r="Z2240" i="34"/>
  <c r="J2240" i="34"/>
  <c r="I2240" i="34"/>
  <c r="H2240" i="34"/>
  <c r="F2240" i="34"/>
  <c r="C2240" i="34"/>
  <c r="AV2239" i="34"/>
  <c r="AU2239" i="34"/>
  <c r="AT2239" i="34"/>
  <c r="AF2239" i="34"/>
  <c r="AE2239" i="34"/>
  <c r="AD2239" i="34"/>
  <c r="AC2239" i="34"/>
  <c r="AB2239" i="34"/>
  <c r="Z2239" i="34"/>
  <c r="J2239" i="34"/>
  <c r="I2239" i="34"/>
  <c r="H2239" i="34"/>
  <c r="F2239" i="34"/>
  <c r="C2239" i="34"/>
  <c r="AV2237" i="34"/>
  <c r="AU2237" i="34"/>
  <c r="AT2237" i="34"/>
  <c r="AF2237" i="34"/>
  <c r="AE2237" i="34"/>
  <c r="AD2237" i="34"/>
  <c r="AC2237" i="34"/>
  <c r="AB2237" i="34"/>
  <c r="Z2237" i="34"/>
  <c r="J2237" i="34"/>
  <c r="I2237" i="34"/>
  <c r="H2237" i="34"/>
  <c r="F2237" i="34"/>
  <c r="C2237" i="34"/>
  <c r="AV2236" i="34"/>
  <c r="AU2236" i="34"/>
  <c r="AT2236" i="34"/>
  <c r="AF2236" i="34"/>
  <c r="AE2236" i="34"/>
  <c r="AD2236" i="34"/>
  <c r="AC2236" i="34"/>
  <c r="AB2236" i="34"/>
  <c r="Z2236" i="34"/>
  <c r="J2236" i="34"/>
  <c r="I2236" i="34"/>
  <c r="H2236" i="34"/>
  <c r="F2236" i="34"/>
  <c r="C2236" i="34"/>
  <c r="AV2235" i="34"/>
  <c r="AU2235" i="34"/>
  <c r="AT2235" i="34"/>
  <c r="AF2235" i="34"/>
  <c r="AE2235" i="34"/>
  <c r="AD2235" i="34"/>
  <c r="AC2235" i="34"/>
  <c r="AB2235" i="34"/>
  <c r="Z2235" i="34"/>
  <c r="J2235" i="34"/>
  <c r="I2235" i="34"/>
  <c r="H2235" i="34"/>
  <c r="F2235" i="34"/>
  <c r="C2235" i="34"/>
  <c r="AV2234" i="34"/>
  <c r="AU2234" i="34"/>
  <c r="AT2234" i="34"/>
  <c r="AF2234" i="34"/>
  <c r="AE2234" i="34"/>
  <c r="AD2234" i="34"/>
  <c r="AC2234" i="34"/>
  <c r="AB2234" i="34"/>
  <c r="Z2234" i="34"/>
  <c r="J2234" i="34"/>
  <c r="I2234" i="34"/>
  <c r="H2234" i="34"/>
  <c r="F2234" i="34"/>
  <c r="C2234" i="34"/>
  <c r="AV2233" i="34"/>
  <c r="AU2233" i="34"/>
  <c r="AT2233" i="34"/>
  <c r="AF2233" i="34"/>
  <c r="AE2233" i="34"/>
  <c r="AD2233" i="34"/>
  <c r="AC2233" i="34"/>
  <c r="AB2233" i="34"/>
  <c r="Z2233" i="34"/>
  <c r="J2233" i="34"/>
  <c r="I2233" i="34"/>
  <c r="H2233" i="34"/>
  <c r="F2233" i="34"/>
  <c r="C2233" i="34"/>
  <c r="AV2232" i="34"/>
  <c r="AU2232" i="34"/>
  <c r="AT2232" i="34"/>
  <c r="AF2232" i="34"/>
  <c r="AE2232" i="34"/>
  <c r="AD2232" i="34"/>
  <c r="AC2232" i="34"/>
  <c r="AB2232" i="34"/>
  <c r="Z2232" i="34"/>
  <c r="J2232" i="34"/>
  <c r="I2232" i="34"/>
  <c r="H2232" i="34"/>
  <c r="F2232" i="34"/>
  <c r="C2232" i="34"/>
  <c r="AV2231" i="34"/>
  <c r="AU2231" i="34"/>
  <c r="AT2231" i="34"/>
  <c r="AF2231" i="34"/>
  <c r="AE2231" i="34"/>
  <c r="AD2231" i="34"/>
  <c r="AC2231" i="34"/>
  <c r="AB2231" i="34"/>
  <c r="Z2231" i="34"/>
  <c r="J2231" i="34"/>
  <c r="I2231" i="34"/>
  <c r="H2231" i="34"/>
  <c r="F2231" i="34"/>
  <c r="C2231" i="34"/>
  <c r="AV2230" i="34"/>
  <c r="AU2230" i="34"/>
  <c r="AT2230" i="34"/>
  <c r="AF2230" i="34"/>
  <c r="AE2230" i="34"/>
  <c r="AD2230" i="34"/>
  <c r="AC2230" i="34"/>
  <c r="AB2230" i="34"/>
  <c r="Z2230" i="34"/>
  <c r="J2230" i="34"/>
  <c r="I2230" i="34"/>
  <c r="H2230" i="34"/>
  <c r="F2230" i="34"/>
  <c r="C2230" i="34"/>
  <c r="AV2229" i="34"/>
  <c r="AU2229" i="34"/>
  <c r="AT2229" i="34"/>
  <c r="AF2229" i="34"/>
  <c r="AE2229" i="34"/>
  <c r="AD2229" i="34"/>
  <c r="AC2229" i="34"/>
  <c r="AB2229" i="34"/>
  <c r="Z2229" i="34"/>
  <c r="J2229" i="34"/>
  <c r="I2229" i="34"/>
  <c r="H2229" i="34"/>
  <c r="F2229" i="34"/>
  <c r="C2229" i="34"/>
  <c r="AV2228" i="34"/>
  <c r="AU2228" i="34"/>
  <c r="AT2228" i="34"/>
  <c r="AF2228" i="34"/>
  <c r="AE2228" i="34"/>
  <c r="AD2228" i="34"/>
  <c r="AC2228" i="34"/>
  <c r="AB2228" i="34"/>
  <c r="Z2228" i="34"/>
  <c r="J2228" i="34"/>
  <c r="I2228" i="34"/>
  <c r="H2228" i="34"/>
  <c r="F2228" i="34"/>
  <c r="C2228" i="34"/>
  <c r="AV2226" i="34"/>
  <c r="AU2226" i="34"/>
  <c r="AT2226" i="34"/>
  <c r="AF2226" i="34"/>
  <c r="AE2226" i="34"/>
  <c r="AD2226" i="34"/>
  <c r="AC2226" i="34"/>
  <c r="AB2226" i="34"/>
  <c r="Z2226" i="34"/>
  <c r="J2226" i="34"/>
  <c r="I2226" i="34"/>
  <c r="H2226" i="34"/>
  <c r="F2226" i="34"/>
  <c r="C2226" i="34"/>
  <c r="AV2225" i="34"/>
  <c r="AU2225" i="34"/>
  <c r="AT2225" i="34"/>
  <c r="AF2225" i="34"/>
  <c r="AE2225" i="34"/>
  <c r="AD2225" i="34"/>
  <c r="AC2225" i="34"/>
  <c r="AB2225" i="34"/>
  <c r="Z2225" i="34"/>
  <c r="J2225" i="34"/>
  <c r="I2225" i="34"/>
  <c r="H2225" i="34"/>
  <c r="F2225" i="34"/>
  <c r="C2225" i="34"/>
  <c r="AV2224" i="34"/>
  <c r="AU2224" i="34"/>
  <c r="AT2224" i="34"/>
  <c r="AF2224" i="34"/>
  <c r="AE2224" i="34"/>
  <c r="AD2224" i="34"/>
  <c r="AC2224" i="34"/>
  <c r="AB2224" i="34"/>
  <c r="Z2224" i="34"/>
  <c r="J2224" i="34"/>
  <c r="I2224" i="34"/>
  <c r="H2224" i="34"/>
  <c r="F2224" i="34"/>
  <c r="C2224" i="34"/>
  <c r="AV2223" i="34"/>
  <c r="AU2223" i="34"/>
  <c r="AT2223" i="34"/>
  <c r="AF2223" i="34"/>
  <c r="AE2223" i="34"/>
  <c r="AD2223" i="34"/>
  <c r="AC2223" i="34"/>
  <c r="AB2223" i="34"/>
  <c r="Z2223" i="34"/>
  <c r="J2223" i="34"/>
  <c r="I2223" i="34"/>
  <c r="H2223" i="34"/>
  <c r="F2223" i="34"/>
  <c r="C2223" i="34"/>
  <c r="AV2222" i="34"/>
  <c r="AU2222" i="34"/>
  <c r="AT2222" i="34"/>
  <c r="AF2222" i="34"/>
  <c r="AE2222" i="34"/>
  <c r="AD2222" i="34"/>
  <c r="AC2222" i="34"/>
  <c r="AB2222" i="34"/>
  <c r="Z2222" i="34"/>
  <c r="J2222" i="34"/>
  <c r="I2222" i="34"/>
  <c r="H2222" i="34"/>
  <c r="F2222" i="34"/>
  <c r="C2222" i="34"/>
  <c r="AV2221" i="34"/>
  <c r="AU2221" i="34"/>
  <c r="AT2221" i="34"/>
  <c r="AF2221" i="34"/>
  <c r="AE2221" i="34"/>
  <c r="AD2221" i="34"/>
  <c r="AC2221" i="34"/>
  <c r="AB2221" i="34"/>
  <c r="Z2221" i="34"/>
  <c r="J2221" i="34"/>
  <c r="I2221" i="34"/>
  <c r="H2221" i="34"/>
  <c r="F2221" i="34"/>
  <c r="C2221" i="34"/>
  <c r="AV2220" i="34"/>
  <c r="AU2220" i="34"/>
  <c r="AT2220" i="34"/>
  <c r="AF2220" i="34"/>
  <c r="AE2220" i="34"/>
  <c r="AD2220" i="34"/>
  <c r="AC2220" i="34"/>
  <c r="AB2220" i="34"/>
  <c r="Z2220" i="34"/>
  <c r="J2220" i="34"/>
  <c r="I2220" i="34"/>
  <c r="H2220" i="34"/>
  <c r="F2220" i="34"/>
  <c r="C2220" i="34"/>
  <c r="AV2219" i="34"/>
  <c r="AU2219" i="34"/>
  <c r="AT2219" i="34"/>
  <c r="AF2219" i="34"/>
  <c r="AE2219" i="34"/>
  <c r="AD2219" i="34"/>
  <c r="AC2219" i="34"/>
  <c r="AB2219" i="34"/>
  <c r="Z2219" i="34"/>
  <c r="J2219" i="34"/>
  <c r="I2219" i="34"/>
  <c r="H2219" i="34"/>
  <c r="F2219" i="34"/>
  <c r="C2219" i="34"/>
  <c r="AV2218" i="34"/>
  <c r="AU2218" i="34"/>
  <c r="AT2218" i="34"/>
  <c r="AF2218" i="34"/>
  <c r="AE2218" i="34"/>
  <c r="AD2218" i="34"/>
  <c r="AC2218" i="34"/>
  <c r="AB2218" i="34"/>
  <c r="Z2218" i="34"/>
  <c r="J2218" i="34"/>
  <c r="I2218" i="34"/>
  <c r="H2218" i="34"/>
  <c r="F2218" i="34"/>
  <c r="C2218" i="34"/>
  <c r="AV2217" i="34"/>
  <c r="AU2217" i="34"/>
  <c r="AT2217" i="34"/>
  <c r="AF2217" i="34"/>
  <c r="AE2217" i="34"/>
  <c r="AD2217" i="34"/>
  <c r="AC2217" i="34"/>
  <c r="AB2217" i="34"/>
  <c r="Z2217" i="34"/>
  <c r="J2217" i="34"/>
  <c r="I2217" i="34"/>
  <c r="H2217" i="34"/>
  <c r="F2217" i="34"/>
  <c r="C2217" i="34"/>
  <c r="AV2216" i="34"/>
  <c r="AU2216" i="34"/>
  <c r="AT2216" i="34"/>
  <c r="AF2216" i="34"/>
  <c r="AE2216" i="34"/>
  <c r="AD2216" i="34"/>
  <c r="AC2216" i="34"/>
  <c r="AB2216" i="34"/>
  <c r="Z2216" i="34"/>
  <c r="J2216" i="34"/>
  <c r="I2216" i="34"/>
  <c r="H2216" i="34"/>
  <c r="F2216" i="34"/>
  <c r="C2216" i="34"/>
  <c r="AV2215" i="34"/>
  <c r="AU2215" i="34"/>
  <c r="AT2215" i="34"/>
  <c r="AF2215" i="34"/>
  <c r="AE2215" i="34"/>
  <c r="AD2215" i="34"/>
  <c r="AC2215" i="34"/>
  <c r="AB2215" i="34"/>
  <c r="Z2215" i="34"/>
  <c r="J2215" i="34"/>
  <c r="I2215" i="34"/>
  <c r="H2215" i="34"/>
  <c r="F2215" i="34"/>
  <c r="C2215" i="34"/>
  <c r="AV2214" i="34"/>
  <c r="AU2214" i="34"/>
  <c r="AT2214" i="34"/>
  <c r="AF2214" i="34"/>
  <c r="AE2214" i="34"/>
  <c r="AD2214" i="34"/>
  <c r="AC2214" i="34"/>
  <c r="AB2214" i="34"/>
  <c r="Z2214" i="34"/>
  <c r="J2214" i="34"/>
  <c r="I2214" i="34"/>
  <c r="H2214" i="34"/>
  <c r="F2214" i="34"/>
  <c r="C2214" i="34"/>
  <c r="AV2213" i="34"/>
  <c r="AU2213" i="34"/>
  <c r="AT2213" i="34"/>
  <c r="AF2213" i="34"/>
  <c r="AE2213" i="34"/>
  <c r="AD2213" i="34"/>
  <c r="AC2213" i="34"/>
  <c r="AB2213" i="34"/>
  <c r="Z2213" i="34"/>
  <c r="J2213" i="34"/>
  <c r="I2213" i="34"/>
  <c r="H2213" i="34"/>
  <c r="F2213" i="34"/>
  <c r="C2213" i="34"/>
  <c r="AV2212" i="34"/>
  <c r="AU2212" i="34"/>
  <c r="AT2212" i="34"/>
  <c r="AF2212" i="34"/>
  <c r="AE2212" i="34"/>
  <c r="AD2212" i="34"/>
  <c r="AC2212" i="34"/>
  <c r="AB2212" i="34"/>
  <c r="Z2212" i="34"/>
  <c r="J2212" i="34"/>
  <c r="I2212" i="34"/>
  <c r="H2212" i="34"/>
  <c r="F2212" i="34"/>
  <c r="C2212" i="34"/>
  <c r="AV2211" i="34"/>
  <c r="AU2211" i="34"/>
  <c r="AT2211" i="34"/>
  <c r="AF2211" i="34"/>
  <c r="AE2211" i="34"/>
  <c r="AD2211" i="34"/>
  <c r="AC2211" i="34"/>
  <c r="AB2211" i="34"/>
  <c r="Z2211" i="34"/>
  <c r="J2211" i="34"/>
  <c r="I2211" i="34"/>
  <c r="H2211" i="34"/>
  <c r="F2211" i="34"/>
  <c r="C2211" i="34"/>
  <c r="AV2210" i="34"/>
  <c r="AU2210" i="34"/>
  <c r="AT2210" i="34"/>
  <c r="AF2210" i="34"/>
  <c r="AE2210" i="34"/>
  <c r="AD2210" i="34"/>
  <c r="AC2210" i="34"/>
  <c r="AB2210" i="34"/>
  <c r="Z2210" i="34"/>
  <c r="J2210" i="34"/>
  <c r="I2210" i="34"/>
  <c r="H2210" i="34"/>
  <c r="F2210" i="34"/>
  <c r="C2210" i="34"/>
  <c r="AV2209" i="34"/>
  <c r="AU2209" i="34"/>
  <c r="AT2209" i="34"/>
  <c r="AF2209" i="34"/>
  <c r="AE2209" i="34"/>
  <c r="AD2209" i="34"/>
  <c r="AC2209" i="34"/>
  <c r="AB2209" i="34"/>
  <c r="Z2209" i="34"/>
  <c r="J2209" i="34"/>
  <c r="I2209" i="34"/>
  <c r="H2209" i="34"/>
  <c r="F2209" i="34"/>
  <c r="C2209" i="34"/>
  <c r="AV2208" i="34"/>
  <c r="AU2208" i="34"/>
  <c r="AT2208" i="34"/>
  <c r="AF2208" i="34"/>
  <c r="AE2208" i="34"/>
  <c r="AD2208" i="34"/>
  <c r="AC2208" i="34"/>
  <c r="AB2208" i="34"/>
  <c r="Z2208" i="34"/>
  <c r="J2208" i="34"/>
  <c r="I2208" i="34"/>
  <c r="H2208" i="34"/>
  <c r="F2208" i="34"/>
  <c r="C2208" i="34"/>
  <c r="AV2207" i="34"/>
  <c r="AU2207" i="34"/>
  <c r="AT2207" i="34"/>
  <c r="AF2207" i="34"/>
  <c r="AE2207" i="34"/>
  <c r="AD2207" i="34"/>
  <c r="AC2207" i="34"/>
  <c r="AB2207" i="34"/>
  <c r="Z2207" i="34"/>
  <c r="J2207" i="34"/>
  <c r="I2207" i="34"/>
  <c r="H2207" i="34"/>
  <c r="F2207" i="34"/>
  <c r="C2207" i="34"/>
  <c r="AV2206" i="34"/>
  <c r="AU2206" i="34"/>
  <c r="AT2206" i="34"/>
  <c r="AF2206" i="34"/>
  <c r="AE2206" i="34"/>
  <c r="AD2206" i="34"/>
  <c r="AC2206" i="34"/>
  <c r="AB2206" i="34"/>
  <c r="Z2206" i="34"/>
  <c r="J2206" i="34"/>
  <c r="I2206" i="34"/>
  <c r="H2206" i="34"/>
  <c r="F2206" i="34"/>
  <c r="C2206" i="34"/>
  <c r="AV2205" i="34"/>
  <c r="AU2205" i="34"/>
  <c r="AT2205" i="34"/>
  <c r="AF2205" i="34"/>
  <c r="AE2205" i="34"/>
  <c r="AD2205" i="34"/>
  <c r="AC2205" i="34"/>
  <c r="AB2205" i="34"/>
  <c r="Z2205" i="34"/>
  <c r="J2205" i="34"/>
  <c r="I2205" i="34"/>
  <c r="H2205" i="34"/>
  <c r="F2205" i="34"/>
  <c r="C2205" i="34"/>
  <c r="AV2204" i="34"/>
  <c r="AU2204" i="34"/>
  <c r="AT2204" i="34"/>
  <c r="AF2204" i="34"/>
  <c r="AE2204" i="34"/>
  <c r="AD2204" i="34"/>
  <c r="AC2204" i="34"/>
  <c r="AB2204" i="34"/>
  <c r="Z2204" i="34"/>
  <c r="J2204" i="34"/>
  <c r="I2204" i="34"/>
  <c r="H2204" i="34"/>
  <c r="F2204" i="34"/>
  <c r="C2204" i="34"/>
  <c r="AV2203" i="34"/>
  <c r="AU2203" i="34"/>
  <c r="AT2203" i="34"/>
  <c r="AF2203" i="34"/>
  <c r="AE2203" i="34"/>
  <c r="AD2203" i="34"/>
  <c r="AC2203" i="34"/>
  <c r="AB2203" i="34"/>
  <c r="Z2203" i="34"/>
  <c r="J2203" i="34"/>
  <c r="I2203" i="34"/>
  <c r="H2203" i="34"/>
  <c r="F2203" i="34"/>
  <c r="C2203" i="34"/>
  <c r="AV2201" i="34"/>
  <c r="AU2201" i="34"/>
  <c r="AT2201" i="34"/>
  <c r="AF2201" i="34"/>
  <c r="AE2201" i="34"/>
  <c r="AD2201" i="34"/>
  <c r="AC2201" i="34"/>
  <c r="AB2201" i="34"/>
  <c r="Z2201" i="34"/>
  <c r="J2201" i="34"/>
  <c r="I2201" i="34"/>
  <c r="H2201" i="34"/>
  <c r="F2201" i="34"/>
  <c r="C2201" i="34"/>
  <c r="AV2199" i="34"/>
  <c r="AU2199" i="34"/>
  <c r="AT2199" i="34"/>
  <c r="AF2199" i="34"/>
  <c r="AE2199" i="34"/>
  <c r="AD2199" i="34"/>
  <c r="AC2199" i="34"/>
  <c r="AB2199" i="34"/>
  <c r="Z2199" i="34"/>
  <c r="J2199" i="34"/>
  <c r="I2199" i="34"/>
  <c r="H2199" i="34"/>
  <c r="F2199" i="34"/>
  <c r="C2199" i="34"/>
  <c r="AV2198" i="34"/>
  <c r="AU2198" i="34"/>
  <c r="AT2198" i="34"/>
  <c r="AF2198" i="34"/>
  <c r="AE2198" i="34"/>
  <c r="AD2198" i="34"/>
  <c r="AC2198" i="34"/>
  <c r="AB2198" i="34"/>
  <c r="Z2198" i="34"/>
  <c r="J2198" i="34"/>
  <c r="I2198" i="34"/>
  <c r="H2198" i="34"/>
  <c r="F2198" i="34"/>
  <c r="C2198" i="34"/>
  <c r="AV2196" i="34"/>
  <c r="AU2196" i="34"/>
  <c r="AT2196" i="34"/>
  <c r="AF2196" i="34"/>
  <c r="AE2196" i="34"/>
  <c r="AD2196" i="34"/>
  <c r="AC2196" i="34"/>
  <c r="AB2196" i="34"/>
  <c r="Z2196" i="34"/>
  <c r="J2196" i="34"/>
  <c r="I2196" i="34"/>
  <c r="H2196" i="34"/>
  <c r="F2196" i="34"/>
  <c r="C2196" i="34"/>
  <c r="AV2195" i="34"/>
  <c r="AU2195" i="34"/>
  <c r="AT2195" i="34"/>
  <c r="AF2195" i="34"/>
  <c r="AE2195" i="34"/>
  <c r="AD2195" i="34"/>
  <c r="AC2195" i="34"/>
  <c r="AB2195" i="34"/>
  <c r="Z2195" i="34"/>
  <c r="J2195" i="34"/>
  <c r="I2195" i="34"/>
  <c r="H2195" i="34"/>
  <c r="F2195" i="34"/>
  <c r="C2195" i="34"/>
  <c r="AV2194" i="34"/>
  <c r="AU2194" i="34"/>
  <c r="AT2194" i="34"/>
  <c r="AF2194" i="34"/>
  <c r="AE2194" i="34"/>
  <c r="AD2194" i="34"/>
  <c r="AC2194" i="34"/>
  <c r="AB2194" i="34"/>
  <c r="Z2194" i="34"/>
  <c r="J2194" i="34"/>
  <c r="I2194" i="34"/>
  <c r="H2194" i="34"/>
  <c r="F2194" i="34"/>
  <c r="C2194" i="34"/>
  <c r="AV2193" i="34"/>
  <c r="AU2193" i="34"/>
  <c r="AT2193" i="34"/>
  <c r="AF2193" i="34"/>
  <c r="AE2193" i="34"/>
  <c r="AD2193" i="34"/>
  <c r="AC2193" i="34"/>
  <c r="AB2193" i="34"/>
  <c r="Z2193" i="34"/>
  <c r="J2193" i="34"/>
  <c r="I2193" i="34"/>
  <c r="H2193" i="34"/>
  <c r="F2193" i="34"/>
  <c r="C2193" i="34"/>
  <c r="AV2192" i="34"/>
  <c r="AU2192" i="34"/>
  <c r="AT2192" i="34"/>
  <c r="AF2192" i="34"/>
  <c r="AE2192" i="34"/>
  <c r="AD2192" i="34"/>
  <c r="AC2192" i="34"/>
  <c r="AB2192" i="34"/>
  <c r="Z2192" i="34"/>
  <c r="J2192" i="34"/>
  <c r="I2192" i="34"/>
  <c r="H2192" i="34"/>
  <c r="F2192" i="34"/>
  <c r="C2192" i="34"/>
  <c r="AV2191" i="34"/>
  <c r="AU2191" i="34"/>
  <c r="AT2191" i="34"/>
  <c r="AF2191" i="34"/>
  <c r="AE2191" i="34"/>
  <c r="AD2191" i="34"/>
  <c r="AC2191" i="34"/>
  <c r="AB2191" i="34"/>
  <c r="Z2191" i="34"/>
  <c r="J2191" i="34"/>
  <c r="I2191" i="34"/>
  <c r="H2191" i="34"/>
  <c r="F2191" i="34"/>
  <c r="C2191" i="34"/>
  <c r="AV2190" i="34"/>
  <c r="AU2190" i="34"/>
  <c r="AT2190" i="34"/>
  <c r="AF2190" i="34"/>
  <c r="AE2190" i="34"/>
  <c r="AD2190" i="34"/>
  <c r="AC2190" i="34"/>
  <c r="AB2190" i="34"/>
  <c r="Z2190" i="34"/>
  <c r="J2190" i="34"/>
  <c r="I2190" i="34"/>
  <c r="H2190" i="34"/>
  <c r="F2190" i="34"/>
  <c r="C2190" i="34"/>
  <c r="AV2189" i="34"/>
  <c r="AU2189" i="34"/>
  <c r="AT2189" i="34"/>
  <c r="AF2189" i="34"/>
  <c r="AE2189" i="34"/>
  <c r="AD2189" i="34"/>
  <c r="AC2189" i="34"/>
  <c r="AB2189" i="34"/>
  <c r="Z2189" i="34"/>
  <c r="J2189" i="34"/>
  <c r="I2189" i="34"/>
  <c r="H2189" i="34"/>
  <c r="F2189" i="34"/>
  <c r="C2189" i="34"/>
  <c r="AV2188" i="34"/>
  <c r="AU2188" i="34"/>
  <c r="AT2188" i="34"/>
  <c r="AF2188" i="34"/>
  <c r="AE2188" i="34"/>
  <c r="AD2188" i="34"/>
  <c r="AC2188" i="34"/>
  <c r="AB2188" i="34"/>
  <c r="Z2188" i="34"/>
  <c r="J2188" i="34"/>
  <c r="I2188" i="34"/>
  <c r="H2188" i="34"/>
  <c r="F2188" i="34"/>
  <c r="C2188" i="34"/>
  <c r="AV2187" i="34"/>
  <c r="AU2187" i="34"/>
  <c r="AT2187" i="34"/>
  <c r="AF2187" i="34"/>
  <c r="AE2187" i="34"/>
  <c r="AD2187" i="34"/>
  <c r="AC2187" i="34"/>
  <c r="AB2187" i="34"/>
  <c r="Z2187" i="34"/>
  <c r="J2187" i="34"/>
  <c r="I2187" i="34"/>
  <c r="H2187" i="34"/>
  <c r="F2187" i="34"/>
  <c r="C2187" i="34"/>
  <c r="AV2185" i="34"/>
  <c r="AU2185" i="34"/>
  <c r="AT2185" i="34"/>
  <c r="AF2185" i="34"/>
  <c r="AE2185" i="34"/>
  <c r="AD2185" i="34"/>
  <c r="AC2185" i="34"/>
  <c r="AB2185" i="34"/>
  <c r="Z2185" i="34"/>
  <c r="J2185" i="34"/>
  <c r="I2185" i="34"/>
  <c r="H2185" i="34"/>
  <c r="F2185" i="34"/>
  <c r="C2185" i="34"/>
  <c r="AV2184" i="34"/>
  <c r="AU2184" i="34"/>
  <c r="AT2184" i="34"/>
  <c r="AF2184" i="34"/>
  <c r="AE2184" i="34"/>
  <c r="AD2184" i="34"/>
  <c r="AC2184" i="34"/>
  <c r="AB2184" i="34"/>
  <c r="Z2184" i="34"/>
  <c r="J2184" i="34"/>
  <c r="I2184" i="34"/>
  <c r="H2184" i="34"/>
  <c r="F2184" i="34"/>
  <c r="C2184" i="34"/>
  <c r="AV2183" i="34"/>
  <c r="AU2183" i="34"/>
  <c r="AT2183" i="34"/>
  <c r="AF2183" i="34"/>
  <c r="AE2183" i="34"/>
  <c r="AD2183" i="34"/>
  <c r="AC2183" i="34"/>
  <c r="AB2183" i="34"/>
  <c r="Z2183" i="34"/>
  <c r="J2183" i="34"/>
  <c r="I2183" i="34"/>
  <c r="H2183" i="34"/>
  <c r="F2183" i="34"/>
  <c r="C2183" i="34"/>
  <c r="AV2182" i="34"/>
  <c r="AU2182" i="34"/>
  <c r="AT2182" i="34"/>
  <c r="AF2182" i="34"/>
  <c r="AE2182" i="34"/>
  <c r="AD2182" i="34"/>
  <c r="AC2182" i="34"/>
  <c r="AB2182" i="34"/>
  <c r="Z2182" i="34"/>
  <c r="J2182" i="34"/>
  <c r="I2182" i="34"/>
  <c r="H2182" i="34"/>
  <c r="F2182" i="34"/>
  <c r="C2182" i="34"/>
  <c r="AV2181" i="34"/>
  <c r="AU2181" i="34"/>
  <c r="AT2181" i="34"/>
  <c r="AF2181" i="34"/>
  <c r="AE2181" i="34"/>
  <c r="AD2181" i="34"/>
  <c r="AC2181" i="34"/>
  <c r="AB2181" i="34"/>
  <c r="Z2181" i="34"/>
  <c r="J2181" i="34"/>
  <c r="I2181" i="34"/>
  <c r="H2181" i="34"/>
  <c r="F2181" i="34"/>
  <c r="C2181" i="34"/>
  <c r="AV2179" i="34"/>
  <c r="AU2179" i="34"/>
  <c r="AT2179" i="34"/>
  <c r="AF2179" i="34"/>
  <c r="AE2179" i="34"/>
  <c r="AD2179" i="34"/>
  <c r="AC2179" i="34"/>
  <c r="AB2179" i="34"/>
  <c r="Z2179" i="34"/>
  <c r="J2179" i="34"/>
  <c r="I2179" i="34"/>
  <c r="H2179" i="34"/>
  <c r="F2179" i="34"/>
  <c r="C2179" i="34"/>
  <c r="AV2178" i="34"/>
  <c r="AU2178" i="34"/>
  <c r="AT2178" i="34"/>
  <c r="AF2178" i="34"/>
  <c r="AE2178" i="34"/>
  <c r="AD2178" i="34"/>
  <c r="AC2178" i="34"/>
  <c r="AB2178" i="34"/>
  <c r="Z2178" i="34"/>
  <c r="J2178" i="34"/>
  <c r="I2178" i="34"/>
  <c r="H2178" i="34"/>
  <c r="F2178" i="34"/>
  <c r="C2178" i="34"/>
  <c r="AV2175" i="34"/>
  <c r="AU2175" i="34"/>
  <c r="AT2175" i="34"/>
  <c r="AF2175" i="34"/>
  <c r="AE2175" i="34"/>
  <c r="AD2175" i="34"/>
  <c r="AC2175" i="34"/>
  <c r="AB2175" i="34"/>
  <c r="Z2175" i="34"/>
  <c r="J2175" i="34"/>
  <c r="I2175" i="34"/>
  <c r="H2175" i="34"/>
  <c r="F2175" i="34"/>
  <c r="C2175" i="34"/>
  <c r="AV2174" i="34"/>
  <c r="AU2174" i="34"/>
  <c r="AT2174" i="34"/>
  <c r="AF2174" i="34"/>
  <c r="AE2174" i="34"/>
  <c r="AD2174" i="34"/>
  <c r="AC2174" i="34"/>
  <c r="AB2174" i="34"/>
  <c r="Z2174" i="34"/>
  <c r="J2174" i="34"/>
  <c r="I2174" i="34"/>
  <c r="H2174" i="34"/>
  <c r="F2174" i="34"/>
  <c r="C2174" i="34"/>
  <c r="AV2173" i="34"/>
  <c r="AU2173" i="34"/>
  <c r="AT2173" i="34"/>
  <c r="AF2173" i="34"/>
  <c r="AE2173" i="34"/>
  <c r="AD2173" i="34"/>
  <c r="AC2173" i="34"/>
  <c r="AB2173" i="34"/>
  <c r="Z2173" i="34"/>
  <c r="J2173" i="34"/>
  <c r="I2173" i="34"/>
  <c r="H2173" i="34"/>
  <c r="F2173" i="34"/>
  <c r="C2173" i="34"/>
  <c r="AV2172" i="34"/>
  <c r="AU2172" i="34"/>
  <c r="AT2172" i="34"/>
  <c r="AF2172" i="34"/>
  <c r="AE2172" i="34"/>
  <c r="AD2172" i="34"/>
  <c r="AC2172" i="34"/>
  <c r="AB2172" i="34"/>
  <c r="Z2172" i="34"/>
  <c r="J2172" i="34"/>
  <c r="I2172" i="34"/>
  <c r="H2172" i="34"/>
  <c r="F2172" i="34"/>
  <c r="C2172" i="34"/>
  <c r="AV2171" i="34"/>
  <c r="AU2171" i="34"/>
  <c r="AT2171" i="34"/>
  <c r="AF2171" i="34"/>
  <c r="AE2171" i="34"/>
  <c r="AD2171" i="34"/>
  <c r="AC2171" i="34"/>
  <c r="AB2171" i="34"/>
  <c r="Z2171" i="34"/>
  <c r="J2171" i="34"/>
  <c r="I2171" i="34"/>
  <c r="H2171" i="34"/>
  <c r="F2171" i="34"/>
  <c r="C2171" i="34"/>
  <c r="AV2170" i="34"/>
  <c r="AU2170" i="34"/>
  <c r="AT2170" i="34"/>
  <c r="AF2170" i="34"/>
  <c r="AE2170" i="34"/>
  <c r="AD2170" i="34"/>
  <c r="AC2170" i="34"/>
  <c r="AB2170" i="34"/>
  <c r="Z2170" i="34"/>
  <c r="J2170" i="34"/>
  <c r="I2170" i="34"/>
  <c r="H2170" i="34"/>
  <c r="F2170" i="34"/>
  <c r="C2170" i="34"/>
  <c r="AV2169" i="34"/>
  <c r="AU2169" i="34"/>
  <c r="AT2169" i="34"/>
  <c r="AF2169" i="34"/>
  <c r="AE2169" i="34"/>
  <c r="AD2169" i="34"/>
  <c r="AC2169" i="34"/>
  <c r="AB2169" i="34"/>
  <c r="Z2169" i="34"/>
  <c r="J2169" i="34"/>
  <c r="I2169" i="34"/>
  <c r="H2169" i="34"/>
  <c r="F2169" i="34"/>
  <c r="C2169" i="34"/>
  <c r="AV2168" i="34"/>
  <c r="AU2168" i="34"/>
  <c r="AT2168" i="34"/>
  <c r="AF2168" i="34"/>
  <c r="AE2168" i="34"/>
  <c r="AD2168" i="34"/>
  <c r="AC2168" i="34"/>
  <c r="AB2168" i="34"/>
  <c r="Z2168" i="34"/>
  <c r="J2168" i="34"/>
  <c r="I2168" i="34"/>
  <c r="H2168" i="34"/>
  <c r="F2168" i="34"/>
  <c r="C2168" i="34"/>
  <c r="AV2167" i="34"/>
  <c r="AU2167" i="34"/>
  <c r="AT2167" i="34"/>
  <c r="AF2167" i="34"/>
  <c r="AE2167" i="34"/>
  <c r="AD2167" i="34"/>
  <c r="AC2167" i="34"/>
  <c r="AB2167" i="34"/>
  <c r="Z2167" i="34"/>
  <c r="J2167" i="34"/>
  <c r="I2167" i="34"/>
  <c r="H2167" i="34"/>
  <c r="F2167" i="34"/>
  <c r="C2167" i="34"/>
  <c r="AV2165" i="34"/>
  <c r="AU2165" i="34"/>
  <c r="AT2165" i="34"/>
  <c r="AF2165" i="34"/>
  <c r="AE2165" i="34"/>
  <c r="AD2165" i="34"/>
  <c r="AC2165" i="34"/>
  <c r="AB2165" i="34"/>
  <c r="Z2165" i="34"/>
  <c r="J2165" i="34"/>
  <c r="I2165" i="34"/>
  <c r="H2165" i="34"/>
  <c r="F2165" i="34"/>
  <c r="C2165" i="34"/>
  <c r="AV2164" i="34"/>
  <c r="AU2164" i="34"/>
  <c r="AT2164" i="34"/>
  <c r="AF2164" i="34"/>
  <c r="AE2164" i="34"/>
  <c r="AD2164" i="34"/>
  <c r="AC2164" i="34"/>
  <c r="AB2164" i="34"/>
  <c r="Z2164" i="34"/>
  <c r="J2164" i="34"/>
  <c r="I2164" i="34"/>
  <c r="H2164" i="34"/>
  <c r="F2164" i="34"/>
  <c r="C2164" i="34"/>
  <c r="AV2163" i="34"/>
  <c r="AU2163" i="34"/>
  <c r="AT2163" i="34"/>
  <c r="AF2163" i="34"/>
  <c r="AE2163" i="34"/>
  <c r="AD2163" i="34"/>
  <c r="AC2163" i="34"/>
  <c r="AB2163" i="34"/>
  <c r="Z2163" i="34"/>
  <c r="J2163" i="34"/>
  <c r="I2163" i="34"/>
  <c r="H2163" i="34"/>
  <c r="F2163" i="34"/>
  <c r="C2163" i="34"/>
  <c r="AV2162" i="34"/>
  <c r="AU2162" i="34"/>
  <c r="AT2162" i="34"/>
  <c r="AF2162" i="34"/>
  <c r="AE2162" i="34"/>
  <c r="AD2162" i="34"/>
  <c r="AC2162" i="34"/>
  <c r="AB2162" i="34"/>
  <c r="Z2162" i="34"/>
  <c r="J2162" i="34"/>
  <c r="I2162" i="34"/>
  <c r="H2162" i="34"/>
  <c r="F2162" i="34"/>
  <c r="C2162" i="34"/>
  <c r="AV2161" i="34"/>
  <c r="AU2161" i="34"/>
  <c r="AT2161" i="34"/>
  <c r="AF2161" i="34"/>
  <c r="AE2161" i="34"/>
  <c r="AD2161" i="34"/>
  <c r="AC2161" i="34"/>
  <c r="AB2161" i="34"/>
  <c r="Z2161" i="34"/>
  <c r="J2161" i="34"/>
  <c r="I2161" i="34"/>
  <c r="H2161" i="34"/>
  <c r="F2161" i="34"/>
  <c r="C2161" i="34"/>
  <c r="AV2160" i="34"/>
  <c r="AU2160" i="34"/>
  <c r="AT2160" i="34"/>
  <c r="AF2160" i="34"/>
  <c r="AE2160" i="34"/>
  <c r="AD2160" i="34"/>
  <c r="AC2160" i="34"/>
  <c r="AB2160" i="34"/>
  <c r="Z2160" i="34"/>
  <c r="J2160" i="34"/>
  <c r="I2160" i="34"/>
  <c r="H2160" i="34"/>
  <c r="F2160" i="34"/>
  <c r="C2160" i="34"/>
  <c r="AV2159" i="34"/>
  <c r="AU2159" i="34"/>
  <c r="AT2159" i="34"/>
  <c r="AF2159" i="34"/>
  <c r="AE2159" i="34"/>
  <c r="AD2159" i="34"/>
  <c r="AC2159" i="34"/>
  <c r="AB2159" i="34"/>
  <c r="Z2159" i="34"/>
  <c r="J2159" i="34"/>
  <c r="I2159" i="34"/>
  <c r="H2159" i="34"/>
  <c r="F2159" i="34"/>
  <c r="C2159" i="34"/>
  <c r="AV2158" i="34"/>
  <c r="AU2158" i="34"/>
  <c r="AT2158" i="34"/>
  <c r="AF2158" i="34"/>
  <c r="AE2158" i="34"/>
  <c r="AD2158" i="34"/>
  <c r="AC2158" i="34"/>
  <c r="AB2158" i="34"/>
  <c r="Z2158" i="34"/>
  <c r="J2158" i="34"/>
  <c r="I2158" i="34"/>
  <c r="H2158" i="34"/>
  <c r="F2158" i="34"/>
  <c r="C2158" i="34"/>
  <c r="AV2156" i="34"/>
  <c r="AU2156" i="34"/>
  <c r="AT2156" i="34"/>
  <c r="AF2156" i="34"/>
  <c r="AE2156" i="34"/>
  <c r="AD2156" i="34"/>
  <c r="AC2156" i="34"/>
  <c r="AB2156" i="34"/>
  <c r="Z2156" i="34"/>
  <c r="J2156" i="34"/>
  <c r="I2156" i="34"/>
  <c r="H2156" i="34"/>
  <c r="F2156" i="34"/>
  <c r="C2156" i="34"/>
  <c r="AV2155" i="34"/>
  <c r="AU2155" i="34"/>
  <c r="AT2155" i="34"/>
  <c r="AF2155" i="34"/>
  <c r="AE2155" i="34"/>
  <c r="AD2155" i="34"/>
  <c r="AC2155" i="34"/>
  <c r="AB2155" i="34"/>
  <c r="Z2155" i="34"/>
  <c r="J2155" i="34"/>
  <c r="I2155" i="34"/>
  <c r="H2155" i="34"/>
  <c r="F2155" i="34"/>
  <c r="C2155" i="34"/>
  <c r="AV2154" i="34"/>
  <c r="AU2154" i="34"/>
  <c r="AT2154" i="34"/>
  <c r="AF2154" i="34"/>
  <c r="AE2154" i="34"/>
  <c r="AD2154" i="34"/>
  <c r="AC2154" i="34"/>
  <c r="AB2154" i="34"/>
  <c r="Z2154" i="34"/>
  <c r="J2154" i="34"/>
  <c r="I2154" i="34"/>
  <c r="H2154" i="34"/>
  <c r="F2154" i="34"/>
  <c r="C2154" i="34"/>
  <c r="AV2153" i="34"/>
  <c r="AU2153" i="34"/>
  <c r="AT2153" i="34"/>
  <c r="AF2153" i="34"/>
  <c r="AE2153" i="34"/>
  <c r="AD2153" i="34"/>
  <c r="AC2153" i="34"/>
  <c r="AB2153" i="34"/>
  <c r="Z2153" i="34"/>
  <c r="J2153" i="34"/>
  <c r="I2153" i="34"/>
  <c r="H2153" i="34"/>
  <c r="F2153" i="34"/>
  <c r="C2153" i="34"/>
  <c r="AV2152" i="34"/>
  <c r="AU2152" i="34"/>
  <c r="AT2152" i="34"/>
  <c r="AF2152" i="34"/>
  <c r="AE2152" i="34"/>
  <c r="AD2152" i="34"/>
  <c r="AC2152" i="34"/>
  <c r="AB2152" i="34"/>
  <c r="Z2152" i="34"/>
  <c r="J2152" i="34"/>
  <c r="I2152" i="34"/>
  <c r="H2152" i="34"/>
  <c r="F2152" i="34"/>
  <c r="C2152" i="34"/>
  <c r="AV2151" i="34"/>
  <c r="AU2151" i="34"/>
  <c r="AT2151" i="34"/>
  <c r="AF2151" i="34"/>
  <c r="AE2151" i="34"/>
  <c r="AD2151" i="34"/>
  <c r="AC2151" i="34"/>
  <c r="AB2151" i="34"/>
  <c r="Z2151" i="34"/>
  <c r="J2151" i="34"/>
  <c r="I2151" i="34"/>
  <c r="H2151" i="34"/>
  <c r="F2151" i="34"/>
  <c r="C2151" i="34"/>
  <c r="AV2150" i="34"/>
  <c r="AU2150" i="34"/>
  <c r="AT2150" i="34"/>
  <c r="AF2150" i="34"/>
  <c r="AE2150" i="34"/>
  <c r="AD2150" i="34"/>
  <c r="AC2150" i="34"/>
  <c r="AB2150" i="34"/>
  <c r="Z2150" i="34"/>
  <c r="J2150" i="34"/>
  <c r="I2150" i="34"/>
  <c r="H2150" i="34"/>
  <c r="F2150" i="34"/>
  <c r="C2150" i="34"/>
  <c r="AV2149" i="34"/>
  <c r="AU2149" i="34"/>
  <c r="AT2149" i="34"/>
  <c r="AF2149" i="34"/>
  <c r="AE2149" i="34"/>
  <c r="AD2149" i="34"/>
  <c r="AC2149" i="34"/>
  <c r="AB2149" i="34"/>
  <c r="Z2149" i="34"/>
  <c r="J2149" i="34"/>
  <c r="I2149" i="34"/>
  <c r="H2149" i="34"/>
  <c r="F2149" i="34"/>
  <c r="C2149" i="34"/>
  <c r="AV2148" i="34"/>
  <c r="AU2148" i="34"/>
  <c r="AT2148" i="34"/>
  <c r="AF2148" i="34"/>
  <c r="AE2148" i="34"/>
  <c r="AD2148" i="34"/>
  <c r="AC2148" i="34"/>
  <c r="AB2148" i="34"/>
  <c r="Z2148" i="34"/>
  <c r="J2148" i="34"/>
  <c r="I2148" i="34"/>
  <c r="H2148" i="34"/>
  <c r="F2148" i="34"/>
  <c r="C2148" i="34"/>
  <c r="AV2147" i="34"/>
  <c r="AU2147" i="34"/>
  <c r="AT2147" i="34"/>
  <c r="AF2147" i="34"/>
  <c r="AE2147" i="34"/>
  <c r="AD2147" i="34"/>
  <c r="AC2147" i="34"/>
  <c r="AB2147" i="34"/>
  <c r="Z2147" i="34"/>
  <c r="J2147" i="34"/>
  <c r="I2147" i="34"/>
  <c r="H2147" i="34"/>
  <c r="F2147" i="34"/>
  <c r="C2147" i="34"/>
  <c r="AV2144" i="34"/>
  <c r="AU2144" i="34"/>
  <c r="AT2144" i="34"/>
  <c r="AF2144" i="34"/>
  <c r="AE2144" i="34"/>
  <c r="AD2144" i="34"/>
  <c r="AC2144" i="34"/>
  <c r="AB2144" i="34"/>
  <c r="Z2144" i="34"/>
  <c r="J2144" i="34"/>
  <c r="I2144" i="34"/>
  <c r="H2144" i="34"/>
  <c r="F2144" i="34"/>
  <c r="C2144" i="34"/>
  <c r="AV2143" i="34"/>
  <c r="AU2143" i="34"/>
  <c r="AT2143" i="34"/>
  <c r="AF2143" i="34"/>
  <c r="AE2143" i="34"/>
  <c r="AD2143" i="34"/>
  <c r="AC2143" i="34"/>
  <c r="AB2143" i="34"/>
  <c r="Z2143" i="34"/>
  <c r="J2143" i="34"/>
  <c r="I2143" i="34"/>
  <c r="H2143" i="34"/>
  <c r="F2143" i="34"/>
  <c r="C2143" i="34"/>
  <c r="AV2142" i="34"/>
  <c r="AU2142" i="34"/>
  <c r="AT2142" i="34"/>
  <c r="AF2142" i="34"/>
  <c r="AE2142" i="34"/>
  <c r="AD2142" i="34"/>
  <c r="AC2142" i="34"/>
  <c r="AB2142" i="34"/>
  <c r="Z2142" i="34"/>
  <c r="J2142" i="34"/>
  <c r="I2142" i="34"/>
  <c r="H2142" i="34"/>
  <c r="F2142" i="34"/>
  <c r="C2142" i="34"/>
  <c r="AV2141" i="34"/>
  <c r="AU2141" i="34"/>
  <c r="AT2141" i="34"/>
  <c r="AF2141" i="34"/>
  <c r="AE2141" i="34"/>
  <c r="AD2141" i="34"/>
  <c r="AC2141" i="34"/>
  <c r="AB2141" i="34"/>
  <c r="Z2141" i="34"/>
  <c r="J2141" i="34"/>
  <c r="I2141" i="34"/>
  <c r="H2141" i="34"/>
  <c r="F2141" i="34"/>
  <c r="C2141" i="34"/>
  <c r="AV2140" i="34"/>
  <c r="AU2140" i="34"/>
  <c r="AT2140" i="34"/>
  <c r="AF2140" i="34"/>
  <c r="AE2140" i="34"/>
  <c r="AD2140" i="34"/>
  <c r="AC2140" i="34"/>
  <c r="AB2140" i="34"/>
  <c r="Z2140" i="34"/>
  <c r="J2140" i="34"/>
  <c r="I2140" i="34"/>
  <c r="H2140" i="34"/>
  <c r="F2140" i="34"/>
  <c r="C2140" i="34"/>
  <c r="AV2139" i="34"/>
  <c r="AU2139" i="34"/>
  <c r="AT2139" i="34"/>
  <c r="AF2139" i="34"/>
  <c r="AE2139" i="34"/>
  <c r="AD2139" i="34"/>
  <c r="AC2139" i="34"/>
  <c r="AB2139" i="34"/>
  <c r="Z2139" i="34"/>
  <c r="J2139" i="34"/>
  <c r="I2139" i="34"/>
  <c r="H2139" i="34"/>
  <c r="F2139" i="34"/>
  <c r="C2139" i="34"/>
  <c r="AV2138" i="34"/>
  <c r="AU2138" i="34"/>
  <c r="AT2138" i="34"/>
  <c r="AF2138" i="34"/>
  <c r="AE2138" i="34"/>
  <c r="AD2138" i="34"/>
  <c r="AC2138" i="34"/>
  <c r="AB2138" i="34"/>
  <c r="Z2138" i="34"/>
  <c r="J2138" i="34"/>
  <c r="I2138" i="34"/>
  <c r="H2138" i="34"/>
  <c r="F2138" i="34"/>
  <c r="C2138" i="34"/>
  <c r="AV2137" i="34"/>
  <c r="AU2137" i="34"/>
  <c r="AT2137" i="34"/>
  <c r="AF2137" i="34"/>
  <c r="AE2137" i="34"/>
  <c r="AD2137" i="34"/>
  <c r="AC2137" i="34"/>
  <c r="AB2137" i="34"/>
  <c r="Z2137" i="34"/>
  <c r="J2137" i="34"/>
  <c r="I2137" i="34"/>
  <c r="H2137" i="34"/>
  <c r="F2137" i="34"/>
  <c r="C2137" i="34"/>
  <c r="AV2136" i="34"/>
  <c r="AU2136" i="34"/>
  <c r="AT2136" i="34"/>
  <c r="AF2136" i="34"/>
  <c r="AE2136" i="34"/>
  <c r="AD2136" i="34"/>
  <c r="AC2136" i="34"/>
  <c r="AB2136" i="34"/>
  <c r="Z2136" i="34"/>
  <c r="J2136" i="34"/>
  <c r="I2136" i="34"/>
  <c r="H2136" i="34"/>
  <c r="F2136" i="34"/>
  <c r="C2136" i="34"/>
  <c r="AV2135" i="34"/>
  <c r="AU2135" i="34"/>
  <c r="AT2135" i="34"/>
  <c r="AF2135" i="34"/>
  <c r="AE2135" i="34"/>
  <c r="AD2135" i="34"/>
  <c r="AC2135" i="34"/>
  <c r="AB2135" i="34"/>
  <c r="Z2135" i="34"/>
  <c r="J2135" i="34"/>
  <c r="I2135" i="34"/>
  <c r="H2135" i="34"/>
  <c r="F2135" i="34"/>
  <c r="C2135" i="34"/>
  <c r="AV2134" i="34"/>
  <c r="AU2134" i="34"/>
  <c r="AT2134" i="34"/>
  <c r="AF2134" i="34"/>
  <c r="AE2134" i="34"/>
  <c r="AD2134" i="34"/>
  <c r="AC2134" i="34"/>
  <c r="AB2134" i="34"/>
  <c r="Z2134" i="34"/>
  <c r="J2134" i="34"/>
  <c r="I2134" i="34"/>
  <c r="H2134" i="34"/>
  <c r="F2134" i="34"/>
  <c r="C2134" i="34"/>
  <c r="AV2133" i="34"/>
  <c r="AU2133" i="34"/>
  <c r="AT2133" i="34"/>
  <c r="AF2133" i="34"/>
  <c r="AE2133" i="34"/>
  <c r="AD2133" i="34"/>
  <c r="AC2133" i="34"/>
  <c r="AB2133" i="34"/>
  <c r="Z2133" i="34"/>
  <c r="J2133" i="34"/>
  <c r="I2133" i="34"/>
  <c r="H2133" i="34"/>
  <c r="F2133" i="34"/>
  <c r="C2133" i="34"/>
  <c r="AV2132" i="34"/>
  <c r="AU2132" i="34"/>
  <c r="AT2132" i="34"/>
  <c r="AF2132" i="34"/>
  <c r="AE2132" i="34"/>
  <c r="AD2132" i="34"/>
  <c r="AC2132" i="34"/>
  <c r="AB2132" i="34"/>
  <c r="Z2132" i="34"/>
  <c r="J2132" i="34"/>
  <c r="I2132" i="34"/>
  <c r="H2132" i="34"/>
  <c r="F2132" i="34"/>
  <c r="C2132" i="34"/>
  <c r="AV2131" i="34"/>
  <c r="AU2131" i="34"/>
  <c r="AT2131" i="34"/>
  <c r="AF2131" i="34"/>
  <c r="AE2131" i="34"/>
  <c r="AD2131" i="34"/>
  <c r="AC2131" i="34"/>
  <c r="AB2131" i="34"/>
  <c r="Z2131" i="34"/>
  <c r="J2131" i="34"/>
  <c r="I2131" i="34"/>
  <c r="H2131" i="34"/>
  <c r="F2131" i="34"/>
  <c r="C2131" i="34"/>
  <c r="AV2130" i="34"/>
  <c r="AU2130" i="34"/>
  <c r="AT2130" i="34"/>
  <c r="AF2130" i="34"/>
  <c r="AE2130" i="34"/>
  <c r="AD2130" i="34"/>
  <c r="AC2130" i="34"/>
  <c r="AB2130" i="34"/>
  <c r="Z2130" i="34"/>
  <c r="J2130" i="34"/>
  <c r="I2130" i="34"/>
  <c r="H2130" i="34"/>
  <c r="F2130" i="34"/>
  <c r="C2130" i="34"/>
  <c r="AV2129" i="34"/>
  <c r="AU2129" i="34"/>
  <c r="AT2129" i="34"/>
  <c r="AF2129" i="34"/>
  <c r="AE2129" i="34"/>
  <c r="AD2129" i="34"/>
  <c r="AC2129" i="34"/>
  <c r="AB2129" i="34"/>
  <c r="Z2129" i="34"/>
  <c r="J2129" i="34"/>
  <c r="I2129" i="34"/>
  <c r="H2129" i="34"/>
  <c r="F2129" i="34"/>
  <c r="C2129" i="34"/>
  <c r="AV2128" i="34"/>
  <c r="AU2128" i="34"/>
  <c r="AT2128" i="34"/>
  <c r="AF2128" i="34"/>
  <c r="AE2128" i="34"/>
  <c r="AD2128" i="34"/>
  <c r="AC2128" i="34"/>
  <c r="AB2128" i="34"/>
  <c r="Z2128" i="34"/>
  <c r="J2128" i="34"/>
  <c r="I2128" i="34"/>
  <c r="H2128" i="34"/>
  <c r="F2128" i="34"/>
  <c r="C2128" i="34"/>
  <c r="AV2127" i="34"/>
  <c r="AU2127" i="34"/>
  <c r="AT2127" i="34"/>
  <c r="AF2127" i="34"/>
  <c r="AE2127" i="34"/>
  <c r="AD2127" i="34"/>
  <c r="AC2127" i="34"/>
  <c r="AB2127" i="34"/>
  <c r="Z2127" i="34"/>
  <c r="J2127" i="34"/>
  <c r="I2127" i="34"/>
  <c r="H2127" i="34"/>
  <c r="F2127" i="34"/>
  <c r="C2127" i="34"/>
  <c r="AV2126" i="34"/>
  <c r="AU2126" i="34"/>
  <c r="AT2126" i="34"/>
  <c r="AF2126" i="34"/>
  <c r="AE2126" i="34"/>
  <c r="AD2126" i="34"/>
  <c r="AC2126" i="34"/>
  <c r="AB2126" i="34"/>
  <c r="Z2126" i="34"/>
  <c r="J2126" i="34"/>
  <c r="I2126" i="34"/>
  <c r="H2126" i="34"/>
  <c r="F2126" i="34"/>
  <c r="C2126" i="34"/>
  <c r="AV2125" i="34"/>
  <c r="AU2125" i="34"/>
  <c r="AT2125" i="34"/>
  <c r="AF2125" i="34"/>
  <c r="AE2125" i="34"/>
  <c r="AD2125" i="34"/>
  <c r="AC2125" i="34"/>
  <c r="AB2125" i="34"/>
  <c r="Z2125" i="34"/>
  <c r="J2125" i="34"/>
  <c r="I2125" i="34"/>
  <c r="H2125" i="34"/>
  <c r="F2125" i="34"/>
  <c r="C2125" i="34"/>
  <c r="AV2124" i="34"/>
  <c r="AU2124" i="34"/>
  <c r="AT2124" i="34"/>
  <c r="AF2124" i="34"/>
  <c r="AE2124" i="34"/>
  <c r="AD2124" i="34"/>
  <c r="AC2124" i="34"/>
  <c r="AB2124" i="34"/>
  <c r="Z2124" i="34"/>
  <c r="J2124" i="34"/>
  <c r="I2124" i="34"/>
  <c r="H2124" i="34"/>
  <c r="F2124" i="34"/>
  <c r="C2124" i="34"/>
  <c r="AV2123" i="34"/>
  <c r="AU2123" i="34"/>
  <c r="AT2123" i="34"/>
  <c r="AF2123" i="34"/>
  <c r="AE2123" i="34"/>
  <c r="AD2123" i="34"/>
  <c r="AC2123" i="34"/>
  <c r="AB2123" i="34"/>
  <c r="Z2123" i="34"/>
  <c r="J2123" i="34"/>
  <c r="I2123" i="34"/>
  <c r="H2123" i="34"/>
  <c r="F2123" i="34"/>
  <c r="C2123" i="34"/>
  <c r="AV2122" i="34"/>
  <c r="AU2122" i="34"/>
  <c r="AT2122" i="34"/>
  <c r="AF2122" i="34"/>
  <c r="AE2122" i="34"/>
  <c r="AD2122" i="34"/>
  <c r="AC2122" i="34"/>
  <c r="AB2122" i="34"/>
  <c r="Z2122" i="34"/>
  <c r="J2122" i="34"/>
  <c r="I2122" i="34"/>
  <c r="H2122" i="34"/>
  <c r="F2122" i="34"/>
  <c r="C2122" i="34"/>
  <c r="AV2121" i="34"/>
  <c r="AU2121" i="34"/>
  <c r="AT2121" i="34"/>
  <c r="AF2121" i="34"/>
  <c r="AE2121" i="34"/>
  <c r="AD2121" i="34"/>
  <c r="AC2121" i="34"/>
  <c r="AB2121" i="34"/>
  <c r="Z2121" i="34"/>
  <c r="J2121" i="34"/>
  <c r="I2121" i="34"/>
  <c r="H2121" i="34"/>
  <c r="F2121" i="34"/>
  <c r="C2121" i="34"/>
  <c r="AV2120" i="34"/>
  <c r="AU2120" i="34"/>
  <c r="AT2120" i="34"/>
  <c r="AF2120" i="34"/>
  <c r="AE2120" i="34"/>
  <c r="AD2120" i="34"/>
  <c r="AC2120" i="34"/>
  <c r="AB2120" i="34"/>
  <c r="Z2120" i="34"/>
  <c r="J2120" i="34"/>
  <c r="I2120" i="34"/>
  <c r="H2120" i="34"/>
  <c r="F2120" i="34"/>
  <c r="C2120" i="34"/>
  <c r="AV2119" i="34"/>
  <c r="AU2119" i="34"/>
  <c r="AT2119" i="34"/>
  <c r="AF2119" i="34"/>
  <c r="AE2119" i="34"/>
  <c r="AD2119" i="34"/>
  <c r="AC2119" i="34"/>
  <c r="AB2119" i="34"/>
  <c r="Z2119" i="34"/>
  <c r="J2119" i="34"/>
  <c r="I2119" i="34"/>
  <c r="H2119" i="34"/>
  <c r="F2119" i="34"/>
  <c r="C2119" i="34"/>
  <c r="AV2118" i="34"/>
  <c r="AU2118" i="34"/>
  <c r="AT2118" i="34"/>
  <c r="AF2118" i="34"/>
  <c r="AE2118" i="34"/>
  <c r="AD2118" i="34"/>
  <c r="AC2118" i="34"/>
  <c r="AB2118" i="34"/>
  <c r="Z2118" i="34"/>
  <c r="J2118" i="34"/>
  <c r="I2118" i="34"/>
  <c r="H2118" i="34"/>
  <c r="F2118" i="34"/>
  <c r="C2118" i="34"/>
  <c r="AV2117" i="34"/>
  <c r="AU2117" i="34"/>
  <c r="AT2117" i="34"/>
  <c r="AF2117" i="34"/>
  <c r="AE2117" i="34"/>
  <c r="AD2117" i="34"/>
  <c r="AC2117" i="34"/>
  <c r="AB2117" i="34"/>
  <c r="Z2117" i="34"/>
  <c r="J2117" i="34"/>
  <c r="I2117" i="34"/>
  <c r="H2117" i="34"/>
  <c r="F2117" i="34"/>
  <c r="C2117" i="34"/>
  <c r="AV2114" i="34"/>
  <c r="AU2114" i="34"/>
  <c r="AT2114" i="34"/>
  <c r="AF2114" i="34"/>
  <c r="AE2114" i="34"/>
  <c r="AD2114" i="34"/>
  <c r="AC2114" i="34"/>
  <c r="AB2114" i="34"/>
  <c r="Z2114" i="34"/>
  <c r="J2114" i="34"/>
  <c r="I2114" i="34"/>
  <c r="H2114" i="34"/>
  <c r="F2114" i="34"/>
  <c r="C2114" i="34"/>
  <c r="AV2113" i="34"/>
  <c r="AU2113" i="34"/>
  <c r="AT2113" i="34"/>
  <c r="AF2113" i="34"/>
  <c r="AE2113" i="34"/>
  <c r="AD2113" i="34"/>
  <c r="AC2113" i="34"/>
  <c r="AB2113" i="34"/>
  <c r="Z2113" i="34"/>
  <c r="J2113" i="34"/>
  <c r="I2113" i="34"/>
  <c r="H2113" i="34"/>
  <c r="F2113" i="34"/>
  <c r="C2113" i="34"/>
  <c r="AV2112" i="34"/>
  <c r="AU2112" i="34"/>
  <c r="AT2112" i="34"/>
  <c r="AF2112" i="34"/>
  <c r="AE2112" i="34"/>
  <c r="AD2112" i="34"/>
  <c r="AC2112" i="34"/>
  <c r="AB2112" i="34"/>
  <c r="Z2112" i="34"/>
  <c r="J2112" i="34"/>
  <c r="I2112" i="34"/>
  <c r="H2112" i="34"/>
  <c r="F2112" i="34"/>
  <c r="C2112" i="34"/>
  <c r="AV2111" i="34"/>
  <c r="AU2111" i="34"/>
  <c r="AT2111" i="34"/>
  <c r="AF2111" i="34"/>
  <c r="AE2111" i="34"/>
  <c r="AD2111" i="34"/>
  <c r="AC2111" i="34"/>
  <c r="AB2111" i="34"/>
  <c r="Z2111" i="34"/>
  <c r="J2111" i="34"/>
  <c r="I2111" i="34"/>
  <c r="H2111" i="34"/>
  <c r="F2111" i="34"/>
  <c r="C2111" i="34"/>
  <c r="AV2110" i="34"/>
  <c r="AU2110" i="34"/>
  <c r="AT2110" i="34"/>
  <c r="AF2110" i="34"/>
  <c r="AE2110" i="34"/>
  <c r="AD2110" i="34"/>
  <c r="AC2110" i="34"/>
  <c r="AB2110" i="34"/>
  <c r="Z2110" i="34"/>
  <c r="J2110" i="34"/>
  <c r="I2110" i="34"/>
  <c r="H2110" i="34"/>
  <c r="F2110" i="34"/>
  <c r="C2110" i="34"/>
  <c r="AV2109" i="34"/>
  <c r="AU2109" i="34"/>
  <c r="AT2109" i="34"/>
  <c r="AF2109" i="34"/>
  <c r="AE2109" i="34"/>
  <c r="AD2109" i="34"/>
  <c r="AC2109" i="34"/>
  <c r="AB2109" i="34"/>
  <c r="Z2109" i="34"/>
  <c r="J2109" i="34"/>
  <c r="I2109" i="34"/>
  <c r="H2109" i="34"/>
  <c r="F2109" i="34"/>
  <c r="C2109" i="34"/>
  <c r="AV2108" i="34"/>
  <c r="AU2108" i="34"/>
  <c r="AT2108" i="34"/>
  <c r="AF2108" i="34"/>
  <c r="AE2108" i="34"/>
  <c r="AD2108" i="34"/>
  <c r="AC2108" i="34"/>
  <c r="AB2108" i="34"/>
  <c r="Z2108" i="34"/>
  <c r="J2108" i="34"/>
  <c r="I2108" i="34"/>
  <c r="H2108" i="34"/>
  <c r="F2108" i="34"/>
  <c r="C2108" i="34"/>
  <c r="AV2107" i="34"/>
  <c r="AU2107" i="34"/>
  <c r="AT2107" i="34"/>
  <c r="AF2107" i="34"/>
  <c r="AE2107" i="34"/>
  <c r="AD2107" i="34"/>
  <c r="AC2107" i="34"/>
  <c r="AB2107" i="34"/>
  <c r="Z2107" i="34"/>
  <c r="J2107" i="34"/>
  <c r="I2107" i="34"/>
  <c r="H2107" i="34"/>
  <c r="F2107" i="34"/>
  <c r="C2107" i="34"/>
  <c r="AV2106" i="34"/>
  <c r="AU2106" i="34"/>
  <c r="AT2106" i="34"/>
  <c r="AF2106" i="34"/>
  <c r="AE2106" i="34"/>
  <c r="AD2106" i="34"/>
  <c r="AC2106" i="34"/>
  <c r="AB2106" i="34"/>
  <c r="Z2106" i="34"/>
  <c r="J2106" i="34"/>
  <c r="I2106" i="34"/>
  <c r="H2106" i="34"/>
  <c r="F2106" i="34"/>
  <c r="C2106" i="34"/>
  <c r="AV2105" i="34"/>
  <c r="AU2105" i="34"/>
  <c r="AT2105" i="34"/>
  <c r="AF2105" i="34"/>
  <c r="AE2105" i="34"/>
  <c r="AD2105" i="34"/>
  <c r="AC2105" i="34"/>
  <c r="AB2105" i="34"/>
  <c r="Z2105" i="34"/>
  <c r="J2105" i="34"/>
  <c r="I2105" i="34"/>
  <c r="H2105" i="34"/>
  <c r="F2105" i="34"/>
  <c r="C2105" i="34"/>
  <c r="AV2104" i="34"/>
  <c r="AU2104" i="34"/>
  <c r="AT2104" i="34"/>
  <c r="AF2104" i="34"/>
  <c r="AE2104" i="34"/>
  <c r="AD2104" i="34"/>
  <c r="AC2104" i="34"/>
  <c r="AB2104" i="34"/>
  <c r="Z2104" i="34"/>
  <c r="J2104" i="34"/>
  <c r="I2104" i="34"/>
  <c r="H2104" i="34"/>
  <c r="F2104" i="34"/>
  <c r="C2104" i="34"/>
  <c r="AV2103" i="34"/>
  <c r="AU2103" i="34"/>
  <c r="AT2103" i="34"/>
  <c r="AF2103" i="34"/>
  <c r="AE2103" i="34"/>
  <c r="AD2103" i="34"/>
  <c r="AC2103" i="34"/>
  <c r="AB2103" i="34"/>
  <c r="Z2103" i="34"/>
  <c r="J2103" i="34"/>
  <c r="I2103" i="34"/>
  <c r="H2103" i="34"/>
  <c r="F2103" i="34"/>
  <c r="C2103" i="34"/>
  <c r="AV2102" i="34"/>
  <c r="AU2102" i="34"/>
  <c r="AT2102" i="34"/>
  <c r="AF2102" i="34"/>
  <c r="AE2102" i="34"/>
  <c r="AD2102" i="34"/>
  <c r="AC2102" i="34"/>
  <c r="AB2102" i="34"/>
  <c r="Z2102" i="34"/>
  <c r="J2102" i="34"/>
  <c r="I2102" i="34"/>
  <c r="H2102" i="34"/>
  <c r="F2102" i="34"/>
  <c r="C2102" i="34"/>
  <c r="AV2101" i="34"/>
  <c r="AU2101" i="34"/>
  <c r="AT2101" i="34"/>
  <c r="AF2101" i="34"/>
  <c r="AE2101" i="34"/>
  <c r="AD2101" i="34"/>
  <c r="AC2101" i="34"/>
  <c r="AB2101" i="34"/>
  <c r="Z2101" i="34"/>
  <c r="J2101" i="34"/>
  <c r="I2101" i="34"/>
  <c r="H2101" i="34"/>
  <c r="F2101" i="34"/>
  <c r="C2101" i="34"/>
  <c r="AV2098" i="34"/>
  <c r="AU2098" i="34"/>
  <c r="AT2098" i="34"/>
  <c r="AF2098" i="34"/>
  <c r="AE2098" i="34"/>
  <c r="AD2098" i="34"/>
  <c r="AC2098" i="34"/>
  <c r="AB2098" i="34"/>
  <c r="Z2098" i="34"/>
  <c r="J2098" i="34"/>
  <c r="I2098" i="34"/>
  <c r="H2098" i="34"/>
  <c r="F2098" i="34"/>
  <c r="C2098" i="34"/>
  <c r="AV2097" i="34"/>
  <c r="AU2097" i="34"/>
  <c r="AT2097" i="34"/>
  <c r="AF2097" i="34"/>
  <c r="AE2097" i="34"/>
  <c r="AD2097" i="34"/>
  <c r="AC2097" i="34"/>
  <c r="AB2097" i="34"/>
  <c r="Z2097" i="34"/>
  <c r="J2097" i="34"/>
  <c r="I2097" i="34"/>
  <c r="H2097" i="34"/>
  <c r="F2097" i="34"/>
  <c r="C2097" i="34"/>
  <c r="AV2096" i="34"/>
  <c r="AU2096" i="34"/>
  <c r="AT2096" i="34"/>
  <c r="AF2096" i="34"/>
  <c r="AE2096" i="34"/>
  <c r="AD2096" i="34"/>
  <c r="AC2096" i="34"/>
  <c r="AB2096" i="34"/>
  <c r="Z2096" i="34"/>
  <c r="J2096" i="34"/>
  <c r="I2096" i="34"/>
  <c r="H2096" i="34"/>
  <c r="F2096" i="34"/>
  <c r="C2096" i="34"/>
  <c r="AV2095" i="34"/>
  <c r="AU2095" i="34"/>
  <c r="AT2095" i="34"/>
  <c r="AF2095" i="34"/>
  <c r="AE2095" i="34"/>
  <c r="AD2095" i="34"/>
  <c r="AC2095" i="34"/>
  <c r="AB2095" i="34"/>
  <c r="Z2095" i="34"/>
  <c r="J2095" i="34"/>
  <c r="I2095" i="34"/>
  <c r="H2095" i="34"/>
  <c r="F2095" i="34"/>
  <c r="C2095" i="34"/>
  <c r="AV2094" i="34"/>
  <c r="AU2094" i="34"/>
  <c r="AT2094" i="34"/>
  <c r="AF2094" i="34"/>
  <c r="AE2094" i="34"/>
  <c r="AD2094" i="34"/>
  <c r="AC2094" i="34"/>
  <c r="AB2094" i="34"/>
  <c r="Z2094" i="34"/>
  <c r="J2094" i="34"/>
  <c r="I2094" i="34"/>
  <c r="H2094" i="34"/>
  <c r="F2094" i="34"/>
  <c r="C2094" i="34"/>
  <c r="AV2093" i="34"/>
  <c r="AU2093" i="34"/>
  <c r="AT2093" i="34"/>
  <c r="AF2093" i="34"/>
  <c r="AE2093" i="34"/>
  <c r="AD2093" i="34"/>
  <c r="AC2093" i="34"/>
  <c r="AB2093" i="34"/>
  <c r="Z2093" i="34"/>
  <c r="J2093" i="34"/>
  <c r="I2093" i="34"/>
  <c r="H2093" i="34"/>
  <c r="F2093" i="34"/>
  <c r="C2093" i="34"/>
  <c r="AV2092" i="34"/>
  <c r="AU2092" i="34"/>
  <c r="AT2092" i="34"/>
  <c r="AF2092" i="34"/>
  <c r="AE2092" i="34"/>
  <c r="AD2092" i="34"/>
  <c r="AC2092" i="34"/>
  <c r="AB2092" i="34"/>
  <c r="Z2092" i="34"/>
  <c r="J2092" i="34"/>
  <c r="I2092" i="34"/>
  <c r="H2092" i="34"/>
  <c r="F2092" i="34"/>
  <c r="C2092" i="34"/>
  <c r="AV2091" i="34"/>
  <c r="AU2091" i="34"/>
  <c r="AT2091" i="34"/>
  <c r="AF2091" i="34"/>
  <c r="AE2091" i="34"/>
  <c r="AD2091" i="34"/>
  <c r="AC2091" i="34"/>
  <c r="AB2091" i="34"/>
  <c r="Z2091" i="34"/>
  <c r="J2091" i="34"/>
  <c r="I2091" i="34"/>
  <c r="H2091" i="34"/>
  <c r="F2091" i="34"/>
  <c r="C2091" i="34"/>
  <c r="AV2090" i="34"/>
  <c r="AU2090" i="34"/>
  <c r="AT2090" i="34"/>
  <c r="AF2090" i="34"/>
  <c r="AE2090" i="34"/>
  <c r="AD2090" i="34"/>
  <c r="AC2090" i="34"/>
  <c r="AB2090" i="34"/>
  <c r="Z2090" i="34"/>
  <c r="J2090" i="34"/>
  <c r="I2090" i="34"/>
  <c r="H2090" i="34"/>
  <c r="F2090" i="34"/>
  <c r="C2090" i="34"/>
  <c r="AV2089" i="34"/>
  <c r="AU2089" i="34"/>
  <c r="AT2089" i="34"/>
  <c r="AF2089" i="34"/>
  <c r="AE2089" i="34"/>
  <c r="AD2089" i="34"/>
  <c r="AC2089" i="34"/>
  <c r="AB2089" i="34"/>
  <c r="Z2089" i="34"/>
  <c r="J2089" i="34"/>
  <c r="I2089" i="34"/>
  <c r="H2089" i="34"/>
  <c r="F2089" i="34"/>
  <c r="C2089" i="34"/>
  <c r="AV2088" i="34"/>
  <c r="AU2088" i="34"/>
  <c r="AT2088" i="34"/>
  <c r="AF2088" i="34"/>
  <c r="AE2088" i="34"/>
  <c r="AD2088" i="34"/>
  <c r="AC2088" i="34"/>
  <c r="AB2088" i="34"/>
  <c r="Z2088" i="34"/>
  <c r="J2088" i="34"/>
  <c r="I2088" i="34"/>
  <c r="H2088" i="34"/>
  <c r="F2088" i="34"/>
  <c r="C2088" i="34"/>
  <c r="AV2087" i="34"/>
  <c r="AU2087" i="34"/>
  <c r="AT2087" i="34"/>
  <c r="AF2087" i="34"/>
  <c r="AE2087" i="34"/>
  <c r="AD2087" i="34"/>
  <c r="AC2087" i="34"/>
  <c r="AB2087" i="34"/>
  <c r="Z2087" i="34"/>
  <c r="J2087" i="34"/>
  <c r="I2087" i="34"/>
  <c r="H2087" i="34"/>
  <c r="F2087" i="34"/>
  <c r="C2087" i="34"/>
  <c r="AV2084" i="34"/>
  <c r="AU2084" i="34"/>
  <c r="AT2084" i="34"/>
  <c r="AF2084" i="34"/>
  <c r="AE2084" i="34"/>
  <c r="AD2084" i="34"/>
  <c r="AC2084" i="34"/>
  <c r="AB2084" i="34"/>
  <c r="Z2084" i="34"/>
  <c r="J2084" i="34"/>
  <c r="I2084" i="34"/>
  <c r="H2084" i="34"/>
  <c r="F2084" i="34"/>
  <c r="C2084" i="34"/>
  <c r="AV2083" i="34"/>
  <c r="AU2083" i="34"/>
  <c r="AT2083" i="34"/>
  <c r="AF2083" i="34"/>
  <c r="AE2083" i="34"/>
  <c r="AD2083" i="34"/>
  <c r="AC2083" i="34"/>
  <c r="AB2083" i="34"/>
  <c r="Z2083" i="34"/>
  <c r="J2083" i="34"/>
  <c r="I2083" i="34"/>
  <c r="H2083" i="34"/>
  <c r="F2083" i="34"/>
  <c r="C2083" i="34"/>
  <c r="AV2082" i="34"/>
  <c r="AU2082" i="34"/>
  <c r="AT2082" i="34"/>
  <c r="AF2082" i="34"/>
  <c r="AE2082" i="34"/>
  <c r="AD2082" i="34"/>
  <c r="AC2082" i="34"/>
  <c r="AB2082" i="34"/>
  <c r="Z2082" i="34"/>
  <c r="J2082" i="34"/>
  <c r="I2082" i="34"/>
  <c r="H2082" i="34"/>
  <c r="F2082" i="34"/>
  <c r="C2082" i="34"/>
  <c r="AV2080" i="34"/>
  <c r="AU2080" i="34"/>
  <c r="AT2080" i="34"/>
  <c r="AF2080" i="34"/>
  <c r="AE2080" i="34"/>
  <c r="AD2080" i="34"/>
  <c r="AC2080" i="34"/>
  <c r="AB2080" i="34"/>
  <c r="Z2080" i="34"/>
  <c r="J2080" i="34"/>
  <c r="I2080" i="34"/>
  <c r="H2080" i="34"/>
  <c r="F2080" i="34"/>
  <c r="C2080" i="34"/>
  <c r="AV2079" i="34"/>
  <c r="AU2079" i="34"/>
  <c r="AT2079" i="34"/>
  <c r="AF2079" i="34"/>
  <c r="AE2079" i="34"/>
  <c r="AD2079" i="34"/>
  <c r="AC2079" i="34"/>
  <c r="AB2079" i="34"/>
  <c r="Z2079" i="34"/>
  <c r="J2079" i="34"/>
  <c r="I2079" i="34"/>
  <c r="H2079" i="34"/>
  <c r="F2079" i="34"/>
  <c r="C2079" i="34"/>
  <c r="AV2078" i="34"/>
  <c r="AU2078" i="34"/>
  <c r="AT2078" i="34"/>
  <c r="AF2078" i="34"/>
  <c r="AE2078" i="34"/>
  <c r="AD2078" i="34"/>
  <c r="AC2078" i="34"/>
  <c r="AB2078" i="34"/>
  <c r="Z2078" i="34"/>
  <c r="J2078" i="34"/>
  <c r="I2078" i="34"/>
  <c r="H2078" i="34"/>
  <c r="F2078" i="34"/>
  <c r="C2078" i="34"/>
  <c r="AV2077" i="34"/>
  <c r="AU2077" i="34"/>
  <c r="AT2077" i="34"/>
  <c r="AF2077" i="34"/>
  <c r="AE2077" i="34"/>
  <c r="AD2077" i="34"/>
  <c r="AC2077" i="34"/>
  <c r="AB2077" i="34"/>
  <c r="Z2077" i="34"/>
  <c r="J2077" i="34"/>
  <c r="I2077" i="34"/>
  <c r="H2077" i="34"/>
  <c r="F2077" i="34"/>
  <c r="C2077" i="34"/>
  <c r="AV2076" i="34"/>
  <c r="AU2076" i="34"/>
  <c r="AT2076" i="34"/>
  <c r="AF2076" i="34"/>
  <c r="AE2076" i="34"/>
  <c r="AD2076" i="34"/>
  <c r="AC2076" i="34"/>
  <c r="AB2076" i="34"/>
  <c r="Z2076" i="34"/>
  <c r="J2076" i="34"/>
  <c r="I2076" i="34"/>
  <c r="H2076" i="34"/>
  <c r="F2076" i="34"/>
  <c r="C2076" i="34"/>
  <c r="AV2075" i="34"/>
  <c r="AU2075" i="34"/>
  <c r="AT2075" i="34"/>
  <c r="AF2075" i="34"/>
  <c r="AE2075" i="34"/>
  <c r="AD2075" i="34"/>
  <c r="AC2075" i="34"/>
  <c r="AB2075" i="34"/>
  <c r="Z2075" i="34"/>
  <c r="J2075" i="34"/>
  <c r="I2075" i="34"/>
  <c r="H2075" i="34"/>
  <c r="F2075" i="34"/>
  <c r="C2075" i="34"/>
  <c r="AV2074" i="34"/>
  <c r="AU2074" i="34"/>
  <c r="AT2074" i="34"/>
  <c r="AF2074" i="34"/>
  <c r="AE2074" i="34"/>
  <c r="AD2074" i="34"/>
  <c r="AC2074" i="34"/>
  <c r="AB2074" i="34"/>
  <c r="Z2074" i="34"/>
  <c r="J2074" i="34"/>
  <c r="I2074" i="34"/>
  <c r="H2074" i="34"/>
  <c r="F2074" i="34"/>
  <c r="C2074" i="34"/>
  <c r="AV2073" i="34"/>
  <c r="AU2073" i="34"/>
  <c r="AT2073" i="34"/>
  <c r="AF2073" i="34"/>
  <c r="AE2073" i="34"/>
  <c r="AD2073" i="34"/>
  <c r="AC2073" i="34"/>
  <c r="AB2073" i="34"/>
  <c r="Z2073" i="34"/>
  <c r="J2073" i="34"/>
  <c r="I2073" i="34"/>
  <c r="H2073" i="34"/>
  <c r="F2073" i="34"/>
  <c r="C2073" i="34"/>
  <c r="AV2072" i="34"/>
  <c r="AU2072" i="34"/>
  <c r="AT2072" i="34"/>
  <c r="AF2072" i="34"/>
  <c r="AE2072" i="34"/>
  <c r="AD2072" i="34"/>
  <c r="AC2072" i="34"/>
  <c r="AB2072" i="34"/>
  <c r="Z2072" i="34"/>
  <c r="J2072" i="34"/>
  <c r="I2072" i="34"/>
  <c r="H2072" i="34"/>
  <c r="F2072" i="34"/>
  <c r="C2072" i="34"/>
  <c r="AV2071" i="34"/>
  <c r="AU2071" i="34"/>
  <c r="AT2071" i="34"/>
  <c r="AF2071" i="34"/>
  <c r="AE2071" i="34"/>
  <c r="AD2071" i="34"/>
  <c r="AC2071" i="34"/>
  <c r="AB2071" i="34"/>
  <c r="Z2071" i="34"/>
  <c r="J2071" i="34"/>
  <c r="I2071" i="34"/>
  <c r="H2071" i="34"/>
  <c r="F2071" i="34"/>
  <c r="C2071" i="34"/>
  <c r="AV2070" i="34"/>
  <c r="AU2070" i="34"/>
  <c r="AT2070" i="34"/>
  <c r="AF2070" i="34"/>
  <c r="AE2070" i="34"/>
  <c r="AD2070" i="34"/>
  <c r="AC2070" i="34"/>
  <c r="AB2070" i="34"/>
  <c r="Z2070" i="34"/>
  <c r="J2070" i="34"/>
  <c r="I2070" i="34"/>
  <c r="H2070" i="34"/>
  <c r="F2070" i="34"/>
  <c r="C2070" i="34"/>
  <c r="AV2069" i="34"/>
  <c r="AU2069" i="34"/>
  <c r="AT2069" i="34"/>
  <c r="AF2069" i="34"/>
  <c r="AE2069" i="34"/>
  <c r="AD2069" i="34"/>
  <c r="AC2069" i="34"/>
  <c r="AB2069" i="34"/>
  <c r="Z2069" i="34"/>
  <c r="J2069" i="34"/>
  <c r="I2069" i="34"/>
  <c r="H2069" i="34"/>
  <c r="F2069" i="34"/>
  <c r="C2069" i="34"/>
  <c r="AV2068" i="34"/>
  <c r="AU2068" i="34"/>
  <c r="AT2068" i="34"/>
  <c r="AF2068" i="34"/>
  <c r="AE2068" i="34"/>
  <c r="AD2068" i="34"/>
  <c r="AC2068" i="34"/>
  <c r="AB2068" i="34"/>
  <c r="Z2068" i="34"/>
  <c r="J2068" i="34"/>
  <c r="I2068" i="34"/>
  <c r="H2068" i="34"/>
  <c r="F2068" i="34"/>
  <c r="C2068" i="34"/>
  <c r="AV2067" i="34"/>
  <c r="AU2067" i="34"/>
  <c r="AT2067" i="34"/>
  <c r="AF2067" i="34"/>
  <c r="AE2067" i="34"/>
  <c r="AD2067" i="34"/>
  <c r="AC2067" i="34"/>
  <c r="AB2067" i="34"/>
  <c r="Z2067" i="34"/>
  <c r="J2067" i="34"/>
  <c r="I2067" i="34"/>
  <c r="H2067" i="34"/>
  <c r="F2067" i="34"/>
  <c r="C2067" i="34"/>
  <c r="AV2066" i="34"/>
  <c r="AU2066" i="34"/>
  <c r="AT2066" i="34"/>
  <c r="AF2066" i="34"/>
  <c r="AE2066" i="34"/>
  <c r="AD2066" i="34"/>
  <c r="AC2066" i="34"/>
  <c r="AB2066" i="34"/>
  <c r="Z2066" i="34"/>
  <c r="J2066" i="34"/>
  <c r="I2066" i="34"/>
  <c r="H2066" i="34"/>
  <c r="F2066" i="34"/>
  <c r="C2066" i="34"/>
  <c r="AV2065" i="34"/>
  <c r="AU2065" i="34"/>
  <c r="AT2065" i="34"/>
  <c r="AF2065" i="34"/>
  <c r="AE2065" i="34"/>
  <c r="AD2065" i="34"/>
  <c r="AC2065" i="34"/>
  <c r="AB2065" i="34"/>
  <c r="Z2065" i="34"/>
  <c r="J2065" i="34"/>
  <c r="I2065" i="34"/>
  <c r="H2065" i="34"/>
  <c r="F2065" i="34"/>
  <c r="C2065" i="34"/>
  <c r="AV2064" i="34"/>
  <c r="AU2064" i="34"/>
  <c r="AT2064" i="34"/>
  <c r="AF2064" i="34"/>
  <c r="AE2064" i="34"/>
  <c r="AD2064" i="34"/>
  <c r="AC2064" i="34"/>
  <c r="AB2064" i="34"/>
  <c r="Z2064" i="34"/>
  <c r="J2064" i="34"/>
  <c r="I2064" i="34"/>
  <c r="H2064" i="34"/>
  <c r="F2064" i="34"/>
  <c r="C2064" i="34"/>
  <c r="AV2062" i="34"/>
  <c r="AU2062" i="34"/>
  <c r="AT2062" i="34"/>
  <c r="AF2062" i="34"/>
  <c r="AE2062" i="34"/>
  <c r="AD2062" i="34"/>
  <c r="AC2062" i="34"/>
  <c r="AB2062" i="34"/>
  <c r="Z2062" i="34"/>
  <c r="J2062" i="34"/>
  <c r="I2062" i="34"/>
  <c r="H2062" i="34"/>
  <c r="F2062" i="34"/>
  <c r="C2062" i="34"/>
  <c r="AV2061" i="34"/>
  <c r="AU2061" i="34"/>
  <c r="AT2061" i="34"/>
  <c r="AF2061" i="34"/>
  <c r="AE2061" i="34"/>
  <c r="AD2061" i="34"/>
  <c r="AC2061" i="34"/>
  <c r="AB2061" i="34"/>
  <c r="Z2061" i="34"/>
  <c r="J2061" i="34"/>
  <c r="I2061" i="34"/>
  <c r="H2061" i="34"/>
  <c r="F2061" i="34"/>
  <c r="C2061" i="34"/>
  <c r="AV2060" i="34"/>
  <c r="AU2060" i="34"/>
  <c r="AT2060" i="34"/>
  <c r="AF2060" i="34"/>
  <c r="AE2060" i="34"/>
  <c r="AD2060" i="34"/>
  <c r="AC2060" i="34"/>
  <c r="AB2060" i="34"/>
  <c r="Z2060" i="34"/>
  <c r="J2060" i="34"/>
  <c r="I2060" i="34"/>
  <c r="H2060" i="34"/>
  <c r="F2060" i="34"/>
  <c r="C2060" i="34"/>
  <c r="AV2058" i="34"/>
  <c r="AU2058" i="34"/>
  <c r="AT2058" i="34"/>
  <c r="AF2058" i="34"/>
  <c r="AE2058" i="34"/>
  <c r="AD2058" i="34"/>
  <c r="AC2058" i="34"/>
  <c r="AB2058" i="34"/>
  <c r="Z2058" i="34"/>
  <c r="J2058" i="34"/>
  <c r="I2058" i="34"/>
  <c r="H2058" i="34"/>
  <c r="F2058" i="34"/>
  <c r="C2058" i="34"/>
  <c r="AV2057" i="34"/>
  <c r="AU2057" i="34"/>
  <c r="AT2057" i="34"/>
  <c r="AF2057" i="34"/>
  <c r="AE2057" i="34"/>
  <c r="AD2057" i="34"/>
  <c r="AC2057" i="34"/>
  <c r="AB2057" i="34"/>
  <c r="Z2057" i="34"/>
  <c r="J2057" i="34"/>
  <c r="I2057" i="34"/>
  <c r="H2057" i="34"/>
  <c r="F2057" i="34"/>
  <c r="C2057" i="34"/>
  <c r="AV2056" i="34"/>
  <c r="AU2056" i="34"/>
  <c r="AT2056" i="34"/>
  <c r="AF2056" i="34"/>
  <c r="AE2056" i="34"/>
  <c r="AD2056" i="34"/>
  <c r="AC2056" i="34"/>
  <c r="AB2056" i="34"/>
  <c r="Z2056" i="34"/>
  <c r="J2056" i="34"/>
  <c r="I2056" i="34"/>
  <c r="H2056" i="34"/>
  <c r="F2056" i="34"/>
  <c r="C2056" i="34"/>
  <c r="AV2055" i="34"/>
  <c r="AU2055" i="34"/>
  <c r="AT2055" i="34"/>
  <c r="AF2055" i="34"/>
  <c r="AE2055" i="34"/>
  <c r="AD2055" i="34"/>
  <c r="AC2055" i="34"/>
  <c r="AB2055" i="34"/>
  <c r="Z2055" i="34"/>
  <c r="J2055" i="34"/>
  <c r="I2055" i="34"/>
  <c r="H2055" i="34"/>
  <c r="F2055" i="34"/>
  <c r="C2055" i="34"/>
  <c r="AV2054" i="34"/>
  <c r="AU2054" i="34"/>
  <c r="AT2054" i="34"/>
  <c r="AF2054" i="34"/>
  <c r="AE2054" i="34"/>
  <c r="AD2054" i="34"/>
  <c r="AC2054" i="34"/>
  <c r="AB2054" i="34"/>
  <c r="Z2054" i="34"/>
  <c r="J2054" i="34"/>
  <c r="I2054" i="34"/>
  <c r="H2054" i="34"/>
  <c r="F2054" i="34"/>
  <c r="C2054" i="34"/>
  <c r="AV2053" i="34"/>
  <c r="AU2053" i="34"/>
  <c r="AT2053" i="34"/>
  <c r="AF2053" i="34"/>
  <c r="AE2053" i="34"/>
  <c r="AD2053" i="34"/>
  <c r="AC2053" i="34"/>
  <c r="AB2053" i="34"/>
  <c r="Z2053" i="34"/>
  <c r="J2053" i="34"/>
  <c r="I2053" i="34"/>
  <c r="H2053" i="34"/>
  <c r="F2053" i="34"/>
  <c r="C2053" i="34"/>
  <c r="AV2052" i="34"/>
  <c r="AU2052" i="34"/>
  <c r="AT2052" i="34"/>
  <c r="AF2052" i="34"/>
  <c r="AE2052" i="34"/>
  <c r="AD2052" i="34"/>
  <c r="AC2052" i="34"/>
  <c r="AB2052" i="34"/>
  <c r="Z2052" i="34"/>
  <c r="J2052" i="34"/>
  <c r="I2052" i="34"/>
  <c r="H2052" i="34"/>
  <c r="F2052" i="34"/>
  <c r="C2052" i="34"/>
  <c r="AV2051" i="34"/>
  <c r="AU2051" i="34"/>
  <c r="AT2051" i="34"/>
  <c r="AF2051" i="34"/>
  <c r="AE2051" i="34"/>
  <c r="AD2051" i="34"/>
  <c r="AC2051" i="34"/>
  <c r="AB2051" i="34"/>
  <c r="Z2051" i="34"/>
  <c r="J2051" i="34"/>
  <c r="I2051" i="34"/>
  <c r="H2051" i="34"/>
  <c r="F2051" i="34"/>
  <c r="C2051" i="34"/>
  <c r="AV2050" i="34"/>
  <c r="AU2050" i="34"/>
  <c r="AT2050" i="34"/>
  <c r="AF2050" i="34"/>
  <c r="AE2050" i="34"/>
  <c r="AD2050" i="34"/>
  <c r="AC2050" i="34"/>
  <c r="AB2050" i="34"/>
  <c r="Z2050" i="34"/>
  <c r="J2050" i="34"/>
  <c r="I2050" i="34"/>
  <c r="H2050" i="34"/>
  <c r="F2050" i="34"/>
  <c r="C2050" i="34"/>
  <c r="AV2049" i="34"/>
  <c r="AU2049" i="34"/>
  <c r="AT2049" i="34"/>
  <c r="AF2049" i="34"/>
  <c r="AE2049" i="34"/>
  <c r="AD2049" i="34"/>
  <c r="AC2049" i="34"/>
  <c r="AB2049" i="34"/>
  <c r="Z2049" i="34"/>
  <c r="J2049" i="34"/>
  <c r="I2049" i="34"/>
  <c r="H2049" i="34"/>
  <c r="F2049" i="34"/>
  <c r="C2049" i="34"/>
  <c r="AV2048" i="34"/>
  <c r="AU2048" i="34"/>
  <c r="AT2048" i="34"/>
  <c r="AF2048" i="34"/>
  <c r="AE2048" i="34"/>
  <c r="AD2048" i="34"/>
  <c r="AC2048" i="34"/>
  <c r="AB2048" i="34"/>
  <c r="Z2048" i="34"/>
  <c r="J2048" i="34"/>
  <c r="I2048" i="34"/>
  <c r="H2048" i="34"/>
  <c r="F2048" i="34"/>
  <c r="C2048" i="34"/>
  <c r="AV2047" i="34"/>
  <c r="AU2047" i="34"/>
  <c r="AT2047" i="34"/>
  <c r="AF2047" i="34"/>
  <c r="AE2047" i="34"/>
  <c r="AD2047" i="34"/>
  <c r="AC2047" i="34"/>
  <c r="AB2047" i="34"/>
  <c r="Z2047" i="34"/>
  <c r="J2047" i="34"/>
  <c r="I2047" i="34"/>
  <c r="H2047" i="34"/>
  <c r="F2047" i="34"/>
  <c r="C2047" i="34"/>
  <c r="AV2046" i="34"/>
  <c r="AU2046" i="34"/>
  <c r="AT2046" i="34"/>
  <c r="AF2046" i="34"/>
  <c r="AE2046" i="34"/>
  <c r="AD2046" i="34"/>
  <c r="AC2046" i="34"/>
  <c r="AB2046" i="34"/>
  <c r="Z2046" i="34"/>
  <c r="J2046" i="34"/>
  <c r="I2046" i="34"/>
  <c r="H2046" i="34"/>
  <c r="F2046" i="34"/>
  <c r="C2046" i="34"/>
  <c r="AV2045" i="34"/>
  <c r="AU2045" i="34"/>
  <c r="AT2045" i="34"/>
  <c r="AF2045" i="34"/>
  <c r="AE2045" i="34"/>
  <c r="AD2045" i="34"/>
  <c r="AC2045" i="34"/>
  <c r="AB2045" i="34"/>
  <c r="Z2045" i="34"/>
  <c r="J2045" i="34"/>
  <c r="I2045" i="34"/>
  <c r="H2045" i="34"/>
  <c r="F2045" i="34"/>
  <c r="C2045" i="34"/>
  <c r="AV2044" i="34"/>
  <c r="AU2044" i="34"/>
  <c r="AT2044" i="34"/>
  <c r="AF2044" i="34"/>
  <c r="AE2044" i="34"/>
  <c r="AD2044" i="34"/>
  <c r="AC2044" i="34"/>
  <c r="AB2044" i="34"/>
  <c r="Z2044" i="34"/>
  <c r="J2044" i="34"/>
  <c r="I2044" i="34"/>
  <c r="H2044" i="34"/>
  <c r="F2044" i="34"/>
  <c r="C2044" i="34"/>
  <c r="AV2043" i="34"/>
  <c r="AU2043" i="34"/>
  <c r="AT2043" i="34"/>
  <c r="AF2043" i="34"/>
  <c r="AE2043" i="34"/>
  <c r="AD2043" i="34"/>
  <c r="AC2043" i="34"/>
  <c r="AB2043" i="34"/>
  <c r="Z2043" i="34"/>
  <c r="J2043" i="34"/>
  <c r="I2043" i="34"/>
  <c r="H2043" i="34"/>
  <c r="F2043" i="34"/>
  <c r="C2043" i="34"/>
  <c r="AV2042" i="34"/>
  <c r="AU2042" i="34"/>
  <c r="AT2042" i="34"/>
  <c r="AF2042" i="34"/>
  <c r="AE2042" i="34"/>
  <c r="AD2042" i="34"/>
  <c r="AC2042" i="34"/>
  <c r="AB2042" i="34"/>
  <c r="Z2042" i="34"/>
  <c r="J2042" i="34"/>
  <c r="I2042" i="34"/>
  <c r="H2042" i="34"/>
  <c r="F2042" i="34"/>
  <c r="C2042" i="34"/>
  <c r="AV2041" i="34"/>
  <c r="AU2041" i="34"/>
  <c r="AT2041" i="34"/>
  <c r="AF2041" i="34"/>
  <c r="AE2041" i="34"/>
  <c r="AD2041" i="34"/>
  <c r="AC2041" i="34"/>
  <c r="AB2041" i="34"/>
  <c r="Z2041" i="34"/>
  <c r="J2041" i="34"/>
  <c r="I2041" i="34"/>
  <c r="H2041" i="34"/>
  <c r="F2041" i="34"/>
  <c r="C2041" i="34"/>
  <c r="AV2040" i="34"/>
  <c r="AU2040" i="34"/>
  <c r="AT2040" i="34"/>
  <c r="AF2040" i="34"/>
  <c r="AE2040" i="34"/>
  <c r="AD2040" i="34"/>
  <c r="AC2040" i="34"/>
  <c r="AB2040" i="34"/>
  <c r="Z2040" i="34"/>
  <c r="J2040" i="34"/>
  <c r="I2040" i="34"/>
  <c r="H2040" i="34"/>
  <c r="F2040" i="34"/>
  <c r="C2040" i="34"/>
  <c r="AV2039" i="34"/>
  <c r="AU2039" i="34"/>
  <c r="AT2039" i="34"/>
  <c r="AF2039" i="34"/>
  <c r="AE2039" i="34"/>
  <c r="AD2039" i="34"/>
  <c r="AC2039" i="34"/>
  <c r="AB2039" i="34"/>
  <c r="Z2039" i="34"/>
  <c r="J2039" i="34"/>
  <c r="I2039" i="34"/>
  <c r="H2039" i="34"/>
  <c r="F2039" i="34"/>
  <c r="C2039" i="34"/>
  <c r="AV2038" i="34"/>
  <c r="AU2038" i="34"/>
  <c r="AT2038" i="34"/>
  <c r="AF2038" i="34"/>
  <c r="AE2038" i="34"/>
  <c r="AD2038" i="34"/>
  <c r="AC2038" i="34"/>
  <c r="AB2038" i="34"/>
  <c r="Z2038" i="34"/>
  <c r="J2038" i="34"/>
  <c r="I2038" i="34"/>
  <c r="H2038" i="34"/>
  <c r="F2038" i="34"/>
  <c r="C2038" i="34"/>
  <c r="AV2037" i="34"/>
  <c r="AU2037" i="34"/>
  <c r="AT2037" i="34"/>
  <c r="AF2037" i="34"/>
  <c r="AE2037" i="34"/>
  <c r="AD2037" i="34"/>
  <c r="AC2037" i="34"/>
  <c r="AB2037" i="34"/>
  <c r="Z2037" i="34"/>
  <c r="J2037" i="34"/>
  <c r="I2037" i="34"/>
  <c r="H2037" i="34"/>
  <c r="F2037" i="34"/>
  <c r="C2037" i="34"/>
  <c r="AV2036" i="34"/>
  <c r="AU2036" i="34"/>
  <c r="AT2036" i="34"/>
  <c r="AF2036" i="34"/>
  <c r="AE2036" i="34"/>
  <c r="AD2036" i="34"/>
  <c r="AC2036" i="34"/>
  <c r="AB2036" i="34"/>
  <c r="Z2036" i="34"/>
  <c r="J2036" i="34"/>
  <c r="I2036" i="34"/>
  <c r="H2036" i="34"/>
  <c r="F2036" i="34"/>
  <c r="C2036" i="34"/>
  <c r="AV2035" i="34"/>
  <c r="AU2035" i="34"/>
  <c r="AT2035" i="34"/>
  <c r="AF2035" i="34"/>
  <c r="AE2035" i="34"/>
  <c r="AD2035" i="34"/>
  <c r="AC2035" i="34"/>
  <c r="AB2035" i="34"/>
  <c r="Z2035" i="34"/>
  <c r="J2035" i="34"/>
  <c r="I2035" i="34"/>
  <c r="H2035" i="34"/>
  <c r="F2035" i="34"/>
  <c r="C2035" i="34"/>
  <c r="AV2034" i="34"/>
  <c r="AU2034" i="34"/>
  <c r="AT2034" i="34"/>
  <c r="AF2034" i="34"/>
  <c r="AE2034" i="34"/>
  <c r="AD2034" i="34"/>
  <c r="AC2034" i="34"/>
  <c r="AB2034" i="34"/>
  <c r="Z2034" i="34"/>
  <c r="J2034" i="34"/>
  <c r="I2034" i="34"/>
  <c r="H2034" i="34"/>
  <c r="F2034" i="34"/>
  <c r="C2034" i="34"/>
  <c r="AV2033" i="34"/>
  <c r="AU2033" i="34"/>
  <c r="AT2033" i="34"/>
  <c r="AF2033" i="34"/>
  <c r="AE2033" i="34"/>
  <c r="AD2033" i="34"/>
  <c r="AC2033" i="34"/>
  <c r="AB2033" i="34"/>
  <c r="Z2033" i="34"/>
  <c r="J2033" i="34"/>
  <c r="I2033" i="34"/>
  <c r="H2033" i="34"/>
  <c r="F2033" i="34"/>
  <c r="C2033" i="34"/>
  <c r="AV2032" i="34"/>
  <c r="AU2032" i="34"/>
  <c r="AT2032" i="34"/>
  <c r="AF2032" i="34"/>
  <c r="AE2032" i="34"/>
  <c r="AD2032" i="34"/>
  <c r="AC2032" i="34"/>
  <c r="AB2032" i="34"/>
  <c r="Z2032" i="34"/>
  <c r="J2032" i="34"/>
  <c r="I2032" i="34"/>
  <c r="H2032" i="34"/>
  <c r="F2032" i="34"/>
  <c r="C2032" i="34"/>
  <c r="AV2030" i="34"/>
  <c r="AU2030" i="34"/>
  <c r="AT2030" i="34"/>
  <c r="AF2030" i="34"/>
  <c r="AE2030" i="34"/>
  <c r="AD2030" i="34"/>
  <c r="AC2030" i="34"/>
  <c r="AB2030" i="34"/>
  <c r="Z2030" i="34"/>
  <c r="J2030" i="34"/>
  <c r="I2030" i="34"/>
  <c r="H2030" i="34"/>
  <c r="F2030" i="34"/>
  <c r="C2030" i="34"/>
  <c r="AV2029" i="34"/>
  <c r="AU2029" i="34"/>
  <c r="AT2029" i="34"/>
  <c r="AF2029" i="34"/>
  <c r="AE2029" i="34"/>
  <c r="AD2029" i="34"/>
  <c r="AC2029" i="34"/>
  <c r="AB2029" i="34"/>
  <c r="Z2029" i="34"/>
  <c r="J2029" i="34"/>
  <c r="I2029" i="34"/>
  <c r="H2029" i="34"/>
  <c r="F2029" i="34"/>
  <c r="C2029" i="34"/>
  <c r="AV2028" i="34"/>
  <c r="AU2028" i="34"/>
  <c r="AT2028" i="34"/>
  <c r="AF2028" i="34"/>
  <c r="AE2028" i="34"/>
  <c r="AD2028" i="34"/>
  <c r="AC2028" i="34"/>
  <c r="AB2028" i="34"/>
  <c r="Z2028" i="34"/>
  <c r="J2028" i="34"/>
  <c r="I2028" i="34"/>
  <c r="H2028" i="34"/>
  <c r="F2028" i="34"/>
  <c r="C2028" i="34"/>
  <c r="AV2027" i="34"/>
  <c r="AU2027" i="34"/>
  <c r="AT2027" i="34"/>
  <c r="AF2027" i="34"/>
  <c r="AE2027" i="34"/>
  <c r="AD2027" i="34"/>
  <c r="AC2027" i="34"/>
  <c r="AB2027" i="34"/>
  <c r="Z2027" i="34"/>
  <c r="J2027" i="34"/>
  <c r="I2027" i="34"/>
  <c r="H2027" i="34"/>
  <c r="F2027" i="34"/>
  <c r="C2027" i="34"/>
  <c r="AV2026" i="34"/>
  <c r="AU2026" i="34"/>
  <c r="AT2026" i="34"/>
  <c r="AF2026" i="34"/>
  <c r="AE2026" i="34"/>
  <c r="AD2026" i="34"/>
  <c r="AC2026" i="34"/>
  <c r="AB2026" i="34"/>
  <c r="Z2026" i="34"/>
  <c r="J2026" i="34"/>
  <c r="I2026" i="34"/>
  <c r="H2026" i="34"/>
  <c r="F2026" i="34"/>
  <c r="C2026" i="34"/>
  <c r="AV2024" i="34"/>
  <c r="AU2024" i="34"/>
  <c r="AT2024" i="34"/>
  <c r="AF2024" i="34"/>
  <c r="AE2024" i="34"/>
  <c r="AD2024" i="34"/>
  <c r="AC2024" i="34"/>
  <c r="AB2024" i="34"/>
  <c r="Z2024" i="34"/>
  <c r="J2024" i="34"/>
  <c r="I2024" i="34"/>
  <c r="H2024" i="34"/>
  <c r="F2024" i="34"/>
  <c r="C2024" i="34"/>
  <c r="AV2023" i="34"/>
  <c r="AU2023" i="34"/>
  <c r="AT2023" i="34"/>
  <c r="AF2023" i="34"/>
  <c r="AE2023" i="34"/>
  <c r="AD2023" i="34"/>
  <c r="AC2023" i="34"/>
  <c r="AB2023" i="34"/>
  <c r="Z2023" i="34"/>
  <c r="J2023" i="34"/>
  <c r="I2023" i="34"/>
  <c r="H2023" i="34"/>
  <c r="F2023" i="34"/>
  <c r="C2023" i="34"/>
  <c r="AV2022" i="34"/>
  <c r="AU2022" i="34"/>
  <c r="AT2022" i="34"/>
  <c r="AF2022" i="34"/>
  <c r="AE2022" i="34"/>
  <c r="AD2022" i="34"/>
  <c r="AC2022" i="34"/>
  <c r="AB2022" i="34"/>
  <c r="Z2022" i="34"/>
  <c r="J2022" i="34"/>
  <c r="I2022" i="34"/>
  <c r="H2022" i="34"/>
  <c r="F2022" i="34"/>
  <c r="C2022" i="34"/>
  <c r="AV2021" i="34"/>
  <c r="AU2021" i="34"/>
  <c r="AT2021" i="34"/>
  <c r="AF2021" i="34"/>
  <c r="AE2021" i="34"/>
  <c r="AD2021" i="34"/>
  <c r="AC2021" i="34"/>
  <c r="AB2021" i="34"/>
  <c r="Z2021" i="34"/>
  <c r="J2021" i="34"/>
  <c r="I2021" i="34"/>
  <c r="H2021" i="34"/>
  <c r="F2021" i="34"/>
  <c r="C2021" i="34"/>
  <c r="AV2020" i="34"/>
  <c r="AU2020" i="34"/>
  <c r="AT2020" i="34"/>
  <c r="AF2020" i="34"/>
  <c r="AE2020" i="34"/>
  <c r="AD2020" i="34"/>
  <c r="AC2020" i="34"/>
  <c r="AB2020" i="34"/>
  <c r="Z2020" i="34"/>
  <c r="J2020" i="34"/>
  <c r="I2020" i="34"/>
  <c r="H2020" i="34"/>
  <c r="F2020" i="34"/>
  <c r="C2020" i="34"/>
  <c r="AV2019" i="34"/>
  <c r="AU2019" i="34"/>
  <c r="AT2019" i="34"/>
  <c r="AF2019" i="34"/>
  <c r="AE2019" i="34"/>
  <c r="AD2019" i="34"/>
  <c r="AC2019" i="34"/>
  <c r="AB2019" i="34"/>
  <c r="Z2019" i="34"/>
  <c r="J2019" i="34"/>
  <c r="I2019" i="34"/>
  <c r="H2019" i="34"/>
  <c r="F2019" i="34"/>
  <c r="C2019" i="34"/>
  <c r="AV2018" i="34"/>
  <c r="AU2018" i="34"/>
  <c r="AT2018" i="34"/>
  <c r="AF2018" i="34"/>
  <c r="AE2018" i="34"/>
  <c r="AD2018" i="34"/>
  <c r="AC2018" i="34"/>
  <c r="AB2018" i="34"/>
  <c r="Z2018" i="34"/>
  <c r="J2018" i="34"/>
  <c r="I2018" i="34"/>
  <c r="H2018" i="34"/>
  <c r="F2018" i="34"/>
  <c r="C2018" i="34"/>
  <c r="AV2017" i="34"/>
  <c r="AU2017" i="34"/>
  <c r="AT2017" i="34"/>
  <c r="AF2017" i="34"/>
  <c r="AE2017" i="34"/>
  <c r="AD2017" i="34"/>
  <c r="AC2017" i="34"/>
  <c r="AB2017" i="34"/>
  <c r="Z2017" i="34"/>
  <c r="J2017" i="34"/>
  <c r="I2017" i="34"/>
  <c r="H2017" i="34"/>
  <c r="F2017" i="34"/>
  <c r="C2017" i="34"/>
  <c r="AV2014" i="34"/>
  <c r="AU2014" i="34"/>
  <c r="AT2014" i="34"/>
  <c r="AF2014" i="34"/>
  <c r="AE2014" i="34"/>
  <c r="AD2014" i="34"/>
  <c r="AC2014" i="34"/>
  <c r="AB2014" i="34"/>
  <c r="Z2014" i="34"/>
  <c r="J2014" i="34"/>
  <c r="I2014" i="34"/>
  <c r="H2014" i="34"/>
  <c r="F2014" i="34"/>
  <c r="C2014" i="34"/>
  <c r="AV2013" i="34"/>
  <c r="AU2013" i="34"/>
  <c r="AT2013" i="34"/>
  <c r="AF2013" i="34"/>
  <c r="AE2013" i="34"/>
  <c r="AD2013" i="34"/>
  <c r="AC2013" i="34"/>
  <c r="AB2013" i="34"/>
  <c r="Z2013" i="34"/>
  <c r="J2013" i="34"/>
  <c r="I2013" i="34"/>
  <c r="H2013" i="34"/>
  <c r="F2013" i="34"/>
  <c r="C2013" i="34"/>
  <c r="AV2012" i="34"/>
  <c r="AU2012" i="34"/>
  <c r="AT2012" i="34"/>
  <c r="AF2012" i="34"/>
  <c r="AE2012" i="34"/>
  <c r="AD2012" i="34"/>
  <c r="AC2012" i="34"/>
  <c r="AB2012" i="34"/>
  <c r="Z2012" i="34"/>
  <c r="J2012" i="34"/>
  <c r="I2012" i="34"/>
  <c r="H2012" i="34"/>
  <c r="F2012" i="34"/>
  <c r="C2012" i="34"/>
  <c r="AV2010" i="34"/>
  <c r="AU2010" i="34"/>
  <c r="AT2010" i="34"/>
  <c r="AF2010" i="34"/>
  <c r="AE2010" i="34"/>
  <c r="AD2010" i="34"/>
  <c r="AC2010" i="34"/>
  <c r="AB2010" i="34"/>
  <c r="Z2010" i="34"/>
  <c r="J2010" i="34"/>
  <c r="I2010" i="34"/>
  <c r="H2010" i="34"/>
  <c r="F2010" i="34"/>
  <c r="C2010" i="34"/>
  <c r="AV2009" i="34"/>
  <c r="AU2009" i="34"/>
  <c r="AT2009" i="34"/>
  <c r="AF2009" i="34"/>
  <c r="AE2009" i="34"/>
  <c r="AD2009" i="34"/>
  <c r="AC2009" i="34"/>
  <c r="AB2009" i="34"/>
  <c r="Z2009" i="34"/>
  <c r="J2009" i="34"/>
  <c r="I2009" i="34"/>
  <c r="H2009" i="34"/>
  <c r="F2009" i="34"/>
  <c r="C2009" i="34"/>
  <c r="AV2008" i="34"/>
  <c r="AU2008" i="34"/>
  <c r="AT2008" i="34"/>
  <c r="AF2008" i="34"/>
  <c r="AE2008" i="34"/>
  <c r="AD2008" i="34"/>
  <c r="AC2008" i="34"/>
  <c r="AB2008" i="34"/>
  <c r="Z2008" i="34"/>
  <c r="J2008" i="34"/>
  <c r="I2008" i="34"/>
  <c r="H2008" i="34"/>
  <c r="F2008" i="34"/>
  <c r="C2008" i="34"/>
  <c r="AV2007" i="34"/>
  <c r="AU2007" i="34"/>
  <c r="AT2007" i="34"/>
  <c r="AF2007" i="34"/>
  <c r="AE2007" i="34"/>
  <c r="AD2007" i="34"/>
  <c r="AC2007" i="34"/>
  <c r="AB2007" i="34"/>
  <c r="Z2007" i="34"/>
  <c r="J2007" i="34"/>
  <c r="I2007" i="34"/>
  <c r="H2007" i="34"/>
  <c r="F2007" i="34"/>
  <c r="C2007" i="34"/>
  <c r="AV2006" i="34"/>
  <c r="AU2006" i="34"/>
  <c r="AT2006" i="34"/>
  <c r="AF2006" i="34"/>
  <c r="AE2006" i="34"/>
  <c r="AD2006" i="34"/>
  <c r="AC2006" i="34"/>
  <c r="AB2006" i="34"/>
  <c r="Z2006" i="34"/>
  <c r="J2006" i="34"/>
  <c r="I2006" i="34"/>
  <c r="H2006" i="34"/>
  <c r="F2006" i="34"/>
  <c r="C2006" i="34"/>
  <c r="AV2005" i="34"/>
  <c r="AU2005" i="34"/>
  <c r="AT2005" i="34"/>
  <c r="AF2005" i="34"/>
  <c r="AE2005" i="34"/>
  <c r="AD2005" i="34"/>
  <c r="AC2005" i="34"/>
  <c r="AB2005" i="34"/>
  <c r="Z2005" i="34"/>
  <c r="J2005" i="34"/>
  <c r="I2005" i="34"/>
  <c r="H2005" i="34"/>
  <c r="F2005" i="34"/>
  <c r="C2005" i="34"/>
  <c r="AV2004" i="34"/>
  <c r="AU2004" i="34"/>
  <c r="AT2004" i="34"/>
  <c r="AF2004" i="34"/>
  <c r="AE2004" i="34"/>
  <c r="AD2004" i="34"/>
  <c r="AC2004" i="34"/>
  <c r="AB2004" i="34"/>
  <c r="Z2004" i="34"/>
  <c r="J2004" i="34"/>
  <c r="I2004" i="34"/>
  <c r="H2004" i="34"/>
  <c r="F2004" i="34"/>
  <c r="C2004" i="34"/>
  <c r="AV2003" i="34"/>
  <c r="AU2003" i="34"/>
  <c r="AT2003" i="34"/>
  <c r="AF2003" i="34"/>
  <c r="AE2003" i="34"/>
  <c r="AD2003" i="34"/>
  <c r="AC2003" i="34"/>
  <c r="AB2003" i="34"/>
  <c r="Z2003" i="34"/>
  <c r="J2003" i="34"/>
  <c r="I2003" i="34"/>
  <c r="H2003" i="34"/>
  <c r="F2003" i="34"/>
  <c r="C2003" i="34"/>
  <c r="AV2002" i="34"/>
  <c r="AU2002" i="34"/>
  <c r="AT2002" i="34"/>
  <c r="AF2002" i="34"/>
  <c r="AE2002" i="34"/>
  <c r="AD2002" i="34"/>
  <c r="AC2002" i="34"/>
  <c r="AB2002" i="34"/>
  <c r="Z2002" i="34"/>
  <c r="J2002" i="34"/>
  <c r="I2002" i="34"/>
  <c r="H2002" i="34"/>
  <c r="F2002" i="34"/>
  <c r="C2002" i="34"/>
  <c r="AV2001" i="34"/>
  <c r="AU2001" i="34"/>
  <c r="AT2001" i="34"/>
  <c r="AF2001" i="34"/>
  <c r="AE2001" i="34"/>
  <c r="AD2001" i="34"/>
  <c r="AC2001" i="34"/>
  <c r="AB2001" i="34"/>
  <c r="Z2001" i="34"/>
  <c r="J2001" i="34"/>
  <c r="I2001" i="34"/>
  <c r="H2001" i="34"/>
  <c r="F2001" i="34"/>
  <c r="C2001" i="34"/>
  <c r="AV2000" i="34"/>
  <c r="AU2000" i="34"/>
  <c r="AT2000" i="34"/>
  <c r="AF2000" i="34"/>
  <c r="AE2000" i="34"/>
  <c r="AD2000" i="34"/>
  <c r="AC2000" i="34"/>
  <c r="AB2000" i="34"/>
  <c r="Z2000" i="34"/>
  <c r="J2000" i="34"/>
  <c r="I2000" i="34"/>
  <c r="H2000" i="34"/>
  <c r="F2000" i="34"/>
  <c r="C2000" i="34"/>
  <c r="AV1999" i="34"/>
  <c r="AU1999" i="34"/>
  <c r="AT1999" i="34"/>
  <c r="AF1999" i="34"/>
  <c r="AE1999" i="34"/>
  <c r="AD1999" i="34"/>
  <c r="AC1999" i="34"/>
  <c r="AB1999" i="34"/>
  <c r="Z1999" i="34"/>
  <c r="J1999" i="34"/>
  <c r="I1999" i="34"/>
  <c r="H1999" i="34"/>
  <c r="F1999" i="34"/>
  <c r="C1999" i="34"/>
  <c r="AV1998" i="34"/>
  <c r="AU1998" i="34"/>
  <c r="AT1998" i="34"/>
  <c r="AF1998" i="34"/>
  <c r="AE1998" i="34"/>
  <c r="AD1998" i="34"/>
  <c r="AC1998" i="34"/>
  <c r="AB1998" i="34"/>
  <c r="Z1998" i="34"/>
  <c r="J1998" i="34"/>
  <c r="I1998" i="34"/>
  <c r="H1998" i="34"/>
  <c r="F1998" i="34"/>
  <c r="C1998" i="34"/>
  <c r="AV1997" i="34"/>
  <c r="AU1997" i="34"/>
  <c r="AT1997" i="34"/>
  <c r="AF1997" i="34"/>
  <c r="AE1997" i="34"/>
  <c r="AD1997" i="34"/>
  <c r="AC1997" i="34"/>
  <c r="AB1997" i="34"/>
  <c r="Z1997" i="34"/>
  <c r="J1997" i="34"/>
  <c r="I1997" i="34"/>
  <c r="H1997" i="34"/>
  <c r="F1997" i="34"/>
  <c r="C1997" i="34"/>
  <c r="AV1996" i="34"/>
  <c r="AU1996" i="34"/>
  <c r="AT1996" i="34"/>
  <c r="AF1996" i="34"/>
  <c r="AE1996" i="34"/>
  <c r="AD1996" i="34"/>
  <c r="AC1996" i="34"/>
  <c r="AB1996" i="34"/>
  <c r="Z1996" i="34"/>
  <c r="J1996" i="34"/>
  <c r="I1996" i="34"/>
  <c r="H1996" i="34"/>
  <c r="F1996" i="34"/>
  <c r="C1996" i="34"/>
  <c r="AV1995" i="34"/>
  <c r="AU1995" i="34"/>
  <c r="AT1995" i="34"/>
  <c r="AF1995" i="34"/>
  <c r="AE1995" i="34"/>
  <c r="AD1995" i="34"/>
  <c r="AC1995" i="34"/>
  <c r="AB1995" i="34"/>
  <c r="Z1995" i="34"/>
  <c r="J1995" i="34"/>
  <c r="I1995" i="34"/>
  <c r="H1995" i="34"/>
  <c r="F1995" i="34"/>
  <c r="C1995" i="34"/>
  <c r="AV1994" i="34"/>
  <c r="AU1994" i="34"/>
  <c r="AT1994" i="34"/>
  <c r="AF1994" i="34"/>
  <c r="AE1994" i="34"/>
  <c r="AD1994" i="34"/>
  <c r="AC1994" i="34"/>
  <c r="AB1994" i="34"/>
  <c r="Z1994" i="34"/>
  <c r="J1994" i="34"/>
  <c r="I1994" i="34"/>
  <c r="H1994" i="34"/>
  <c r="G1994" i="34" s="1"/>
  <c r="F1994" i="34"/>
  <c r="C1994" i="34"/>
  <c r="AV1992" i="34"/>
  <c r="AU1992" i="34"/>
  <c r="AT1992" i="34"/>
  <c r="AF1992" i="34"/>
  <c r="AE1992" i="34"/>
  <c r="AD1992" i="34"/>
  <c r="AC1992" i="34"/>
  <c r="AB1992" i="34"/>
  <c r="Z1992" i="34"/>
  <c r="J1992" i="34"/>
  <c r="I1992" i="34"/>
  <c r="H1992" i="34"/>
  <c r="F1992" i="34"/>
  <c r="C1992" i="34"/>
  <c r="AV1991" i="34"/>
  <c r="AU1991" i="34"/>
  <c r="AT1991" i="34"/>
  <c r="AF1991" i="34"/>
  <c r="AE1991" i="34"/>
  <c r="AD1991" i="34"/>
  <c r="AC1991" i="34"/>
  <c r="AB1991" i="34"/>
  <c r="Z1991" i="34"/>
  <c r="J1991" i="34"/>
  <c r="I1991" i="34"/>
  <c r="H1991" i="34"/>
  <c r="F1991" i="34"/>
  <c r="C1991" i="34"/>
  <c r="AV1990" i="34"/>
  <c r="AU1990" i="34"/>
  <c r="AT1990" i="34"/>
  <c r="AF1990" i="34"/>
  <c r="AE1990" i="34"/>
  <c r="AD1990" i="34"/>
  <c r="AC1990" i="34"/>
  <c r="AB1990" i="34"/>
  <c r="Z1990" i="34"/>
  <c r="J1990" i="34"/>
  <c r="I1990" i="34"/>
  <c r="H1990" i="34"/>
  <c r="F1990" i="34"/>
  <c r="C1990" i="34"/>
  <c r="AV1988" i="34"/>
  <c r="AU1988" i="34"/>
  <c r="AT1988" i="34"/>
  <c r="AF1988" i="34"/>
  <c r="AE1988" i="34"/>
  <c r="AD1988" i="34"/>
  <c r="AC1988" i="34"/>
  <c r="AB1988" i="34"/>
  <c r="Z1988" i="34"/>
  <c r="J1988" i="34"/>
  <c r="I1988" i="34"/>
  <c r="H1988" i="34"/>
  <c r="F1988" i="34"/>
  <c r="C1988" i="34"/>
  <c r="AV1987" i="34"/>
  <c r="AU1987" i="34"/>
  <c r="AT1987" i="34"/>
  <c r="AF1987" i="34"/>
  <c r="AE1987" i="34"/>
  <c r="AD1987" i="34"/>
  <c r="AC1987" i="34"/>
  <c r="AB1987" i="34"/>
  <c r="Z1987" i="34"/>
  <c r="J1987" i="34"/>
  <c r="I1987" i="34"/>
  <c r="H1987" i="34"/>
  <c r="F1987" i="34"/>
  <c r="C1987" i="34"/>
  <c r="AV1986" i="34"/>
  <c r="AU1986" i="34"/>
  <c r="AT1986" i="34"/>
  <c r="AF1986" i="34"/>
  <c r="AE1986" i="34"/>
  <c r="AD1986" i="34"/>
  <c r="AC1986" i="34"/>
  <c r="AB1986" i="34"/>
  <c r="Z1986" i="34"/>
  <c r="J1986" i="34"/>
  <c r="I1986" i="34"/>
  <c r="H1986" i="34"/>
  <c r="F1986" i="34"/>
  <c r="C1986" i="34"/>
  <c r="AV1985" i="34"/>
  <c r="AU1985" i="34"/>
  <c r="AT1985" i="34"/>
  <c r="AF1985" i="34"/>
  <c r="AE1985" i="34"/>
  <c r="AD1985" i="34"/>
  <c r="AC1985" i="34"/>
  <c r="AB1985" i="34"/>
  <c r="Z1985" i="34"/>
  <c r="J1985" i="34"/>
  <c r="I1985" i="34"/>
  <c r="H1985" i="34"/>
  <c r="F1985" i="34"/>
  <c r="C1985" i="34"/>
  <c r="AV1984" i="34"/>
  <c r="AU1984" i="34"/>
  <c r="AT1984" i="34"/>
  <c r="AF1984" i="34"/>
  <c r="AE1984" i="34"/>
  <c r="AD1984" i="34"/>
  <c r="AC1984" i="34"/>
  <c r="AB1984" i="34"/>
  <c r="Z1984" i="34"/>
  <c r="J1984" i="34"/>
  <c r="I1984" i="34"/>
  <c r="H1984" i="34"/>
  <c r="F1984" i="34"/>
  <c r="C1984" i="34"/>
  <c r="AV1983" i="34"/>
  <c r="AU1983" i="34"/>
  <c r="AT1983" i="34"/>
  <c r="AF1983" i="34"/>
  <c r="AE1983" i="34"/>
  <c r="AD1983" i="34"/>
  <c r="AC1983" i="34"/>
  <c r="AB1983" i="34"/>
  <c r="Z1983" i="34"/>
  <c r="J1983" i="34"/>
  <c r="I1983" i="34"/>
  <c r="H1983" i="34"/>
  <c r="F1983" i="34"/>
  <c r="C1983" i="34"/>
  <c r="AV1982" i="34"/>
  <c r="AU1982" i="34"/>
  <c r="AT1982" i="34"/>
  <c r="AF1982" i="34"/>
  <c r="AE1982" i="34"/>
  <c r="AD1982" i="34"/>
  <c r="AC1982" i="34"/>
  <c r="AB1982" i="34"/>
  <c r="Z1982" i="34"/>
  <c r="J1982" i="34"/>
  <c r="I1982" i="34"/>
  <c r="H1982" i="34"/>
  <c r="F1982" i="34"/>
  <c r="C1982" i="34"/>
  <c r="AV1981" i="34"/>
  <c r="AU1981" i="34"/>
  <c r="AT1981" i="34"/>
  <c r="AF1981" i="34"/>
  <c r="AE1981" i="34"/>
  <c r="AD1981" i="34"/>
  <c r="AC1981" i="34"/>
  <c r="AB1981" i="34"/>
  <c r="Z1981" i="34"/>
  <c r="J1981" i="34"/>
  <c r="I1981" i="34"/>
  <c r="H1981" i="34"/>
  <c r="F1981" i="34"/>
  <c r="C1981" i="34"/>
  <c r="AV1980" i="34"/>
  <c r="AU1980" i="34"/>
  <c r="AT1980" i="34"/>
  <c r="AF1980" i="34"/>
  <c r="AE1980" i="34"/>
  <c r="AD1980" i="34"/>
  <c r="AC1980" i="34"/>
  <c r="AB1980" i="34"/>
  <c r="Z1980" i="34"/>
  <c r="J1980" i="34"/>
  <c r="I1980" i="34"/>
  <c r="H1980" i="34"/>
  <c r="F1980" i="34"/>
  <c r="C1980" i="34"/>
  <c r="AV1979" i="34"/>
  <c r="AU1979" i="34"/>
  <c r="AT1979" i="34"/>
  <c r="AF1979" i="34"/>
  <c r="AE1979" i="34"/>
  <c r="AD1979" i="34"/>
  <c r="AC1979" i="34"/>
  <c r="AB1979" i="34"/>
  <c r="Z1979" i="34"/>
  <c r="J1979" i="34"/>
  <c r="I1979" i="34"/>
  <c r="H1979" i="34"/>
  <c r="F1979" i="34"/>
  <c r="C1979" i="34"/>
  <c r="AV1978" i="34"/>
  <c r="AU1978" i="34"/>
  <c r="AT1978" i="34"/>
  <c r="AF1978" i="34"/>
  <c r="AE1978" i="34"/>
  <c r="AD1978" i="34"/>
  <c r="AC1978" i="34"/>
  <c r="AB1978" i="34"/>
  <c r="Z1978" i="34"/>
  <c r="J1978" i="34"/>
  <c r="I1978" i="34"/>
  <c r="H1978" i="34"/>
  <c r="F1978" i="34"/>
  <c r="C1978" i="34"/>
  <c r="AV1977" i="34"/>
  <c r="AU1977" i="34"/>
  <c r="AT1977" i="34"/>
  <c r="AF1977" i="34"/>
  <c r="AE1977" i="34"/>
  <c r="AD1977" i="34"/>
  <c r="AC1977" i="34"/>
  <c r="AB1977" i="34"/>
  <c r="Z1977" i="34"/>
  <c r="J1977" i="34"/>
  <c r="I1977" i="34"/>
  <c r="H1977" i="34"/>
  <c r="F1977" i="34"/>
  <c r="C1977" i="34"/>
  <c r="AV1976" i="34"/>
  <c r="AU1976" i="34"/>
  <c r="AT1976" i="34"/>
  <c r="AF1976" i="34"/>
  <c r="AE1976" i="34"/>
  <c r="AD1976" i="34"/>
  <c r="AC1976" i="34"/>
  <c r="AB1976" i="34"/>
  <c r="Z1976" i="34"/>
  <c r="J1976" i="34"/>
  <c r="I1976" i="34"/>
  <c r="H1976" i="34"/>
  <c r="F1976" i="34"/>
  <c r="C1976" i="34"/>
  <c r="AV1975" i="34"/>
  <c r="AU1975" i="34"/>
  <c r="AT1975" i="34"/>
  <c r="AF1975" i="34"/>
  <c r="AE1975" i="34"/>
  <c r="AD1975" i="34"/>
  <c r="AC1975" i="34"/>
  <c r="AB1975" i="34"/>
  <c r="Z1975" i="34"/>
  <c r="J1975" i="34"/>
  <c r="I1975" i="34"/>
  <c r="H1975" i="34"/>
  <c r="F1975" i="34"/>
  <c r="C1975" i="34"/>
  <c r="AV1974" i="34"/>
  <c r="AU1974" i="34"/>
  <c r="AT1974" i="34"/>
  <c r="AF1974" i="34"/>
  <c r="AE1974" i="34"/>
  <c r="AD1974" i="34"/>
  <c r="AC1974" i="34"/>
  <c r="AB1974" i="34"/>
  <c r="Z1974" i="34"/>
  <c r="J1974" i="34"/>
  <c r="I1974" i="34"/>
  <c r="H1974" i="34"/>
  <c r="F1974" i="34"/>
  <c r="C1974" i="34"/>
  <c r="AV1973" i="34"/>
  <c r="AU1973" i="34"/>
  <c r="AT1973" i="34"/>
  <c r="AF1973" i="34"/>
  <c r="AE1973" i="34"/>
  <c r="AD1973" i="34"/>
  <c r="AC1973" i="34"/>
  <c r="AB1973" i="34"/>
  <c r="Z1973" i="34"/>
  <c r="J1973" i="34"/>
  <c r="I1973" i="34"/>
  <c r="H1973" i="34"/>
  <c r="F1973" i="34"/>
  <c r="C1973" i="34"/>
  <c r="AV1972" i="34"/>
  <c r="AU1972" i="34"/>
  <c r="AT1972" i="34"/>
  <c r="AF1972" i="34"/>
  <c r="AE1972" i="34"/>
  <c r="AD1972" i="34"/>
  <c r="AC1972" i="34"/>
  <c r="AB1972" i="34"/>
  <c r="Z1972" i="34"/>
  <c r="J1972" i="34"/>
  <c r="I1972" i="34"/>
  <c r="H1972" i="34"/>
  <c r="F1972" i="34"/>
  <c r="C1972" i="34"/>
  <c r="AV1971" i="34"/>
  <c r="AU1971" i="34"/>
  <c r="AT1971" i="34"/>
  <c r="AF1971" i="34"/>
  <c r="AE1971" i="34"/>
  <c r="AD1971" i="34"/>
  <c r="AC1971" i="34"/>
  <c r="AB1971" i="34"/>
  <c r="Z1971" i="34"/>
  <c r="J1971" i="34"/>
  <c r="I1971" i="34"/>
  <c r="H1971" i="34"/>
  <c r="F1971" i="34"/>
  <c r="C1971" i="34"/>
  <c r="AV1970" i="34"/>
  <c r="AU1970" i="34"/>
  <c r="AT1970" i="34"/>
  <c r="AF1970" i="34"/>
  <c r="AE1970" i="34"/>
  <c r="AD1970" i="34"/>
  <c r="AC1970" i="34"/>
  <c r="AB1970" i="34"/>
  <c r="Z1970" i="34"/>
  <c r="J1970" i="34"/>
  <c r="I1970" i="34"/>
  <c r="H1970" i="34"/>
  <c r="F1970" i="34"/>
  <c r="C1970" i="34"/>
  <c r="AV1969" i="34"/>
  <c r="AU1969" i="34"/>
  <c r="AT1969" i="34"/>
  <c r="AF1969" i="34"/>
  <c r="AE1969" i="34"/>
  <c r="AD1969" i="34"/>
  <c r="AC1969" i="34"/>
  <c r="AB1969" i="34"/>
  <c r="Z1969" i="34"/>
  <c r="J1969" i="34"/>
  <c r="I1969" i="34"/>
  <c r="H1969" i="34"/>
  <c r="F1969" i="34"/>
  <c r="C1969" i="34"/>
  <c r="AV1968" i="34"/>
  <c r="AU1968" i="34"/>
  <c r="AT1968" i="34"/>
  <c r="AF1968" i="34"/>
  <c r="AE1968" i="34"/>
  <c r="AD1968" i="34"/>
  <c r="AC1968" i="34"/>
  <c r="AB1968" i="34"/>
  <c r="Z1968" i="34"/>
  <c r="J1968" i="34"/>
  <c r="I1968" i="34"/>
  <c r="H1968" i="34"/>
  <c r="F1968" i="34"/>
  <c r="C1968" i="34"/>
  <c r="AV1967" i="34"/>
  <c r="AU1967" i="34"/>
  <c r="AT1967" i="34"/>
  <c r="AF1967" i="34"/>
  <c r="AE1967" i="34"/>
  <c r="AD1967" i="34"/>
  <c r="AC1967" i="34"/>
  <c r="AB1967" i="34"/>
  <c r="Z1967" i="34"/>
  <c r="J1967" i="34"/>
  <c r="I1967" i="34"/>
  <c r="H1967" i="34"/>
  <c r="F1967" i="34"/>
  <c r="C1967" i="34"/>
  <c r="AV1966" i="34"/>
  <c r="AU1966" i="34"/>
  <c r="AT1966" i="34"/>
  <c r="AF1966" i="34"/>
  <c r="AE1966" i="34"/>
  <c r="AD1966" i="34"/>
  <c r="AC1966" i="34"/>
  <c r="AB1966" i="34"/>
  <c r="Z1966" i="34"/>
  <c r="J1966" i="34"/>
  <c r="I1966" i="34"/>
  <c r="H1966" i="34"/>
  <c r="F1966" i="34"/>
  <c r="C1966" i="34"/>
  <c r="AV1965" i="34"/>
  <c r="AU1965" i="34"/>
  <c r="AT1965" i="34"/>
  <c r="AF1965" i="34"/>
  <c r="AE1965" i="34"/>
  <c r="AD1965" i="34"/>
  <c r="AC1965" i="34"/>
  <c r="AB1965" i="34"/>
  <c r="Z1965" i="34"/>
  <c r="J1965" i="34"/>
  <c r="I1965" i="34"/>
  <c r="H1965" i="34"/>
  <c r="F1965" i="34"/>
  <c r="C1965" i="34"/>
  <c r="AV1964" i="34"/>
  <c r="AU1964" i="34"/>
  <c r="AT1964" i="34"/>
  <c r="AF1964" i="34"/>
  <c r="AE1964" i="34"/>
  <c r="AD1964" i="34"/>
  <c r="AC1964" i="34"/>
  <c r="AB1964" i="34"/>
  <c r="Z1964" i="34"/>
  <c r="J1964" i="34"/>
  <c r="I1964" i="34"/>
  <c r="H1964" i="34"/>
  <c r="F1964" i="34"/>
  <c r="C1964" i="34"/>
  <c r="AV1963" i="34"/>
  <c r="AU1963" i="34"/>
  <c r="AT1963" i="34"/>
  <c r="AF1963" i="34"/>
  <c r="AE1963" i="34"/>
  <c r="AD1963" i="34"/>
  <c r="AC1963" i="34"/>
  <c r="AB1963" i="34"/>
  <c r="Z1963" i="34"/>
  <c r="J1963" i="34"/>
  <c r="I1963" i="34"/>
  <c r="H1963" i="34"/>
  <c r="F1963" i="34"/>
  <c r="C1963" i="34"/>
  <c r="AV1962" i="34"/>
  <c r="AU1962" i="34"/>
  <c r="AT1962" i="34"/>
  <c r="AF1962" i="34"/>
  <c r="AE1962" i="34"/>
  <c r="AD1962" i="34"/>
  <c r="AC1962" i="34"/>
  <c r="AB1962" i="34"/>
  <c r="Z1962" i="34"/>
  <c r="J1962" i="34"/>
  <c r="I1962" i="34"/>
  <c r="H1962" i="34"/>
  <c r="F1962" i="34"/>
  <c r="C1962" i="34"/>
  <c r="AV1961" i="34"/>
  <c r="AU1961" i="34"/>
  <c r="AT1961" i="34"/>
  <c r="AF1961" i="34"/>
  <c r="AE1961" i="34"/>
  <c r="AD1961" i="34"/>
  <c r="AC1961" i="34"/>
  <c r="AB1961" i="34"/>
  <c r="Z1961" i="34"/>
  <c r="J1961" i="34"/>
  <c r="I1961" i="34"/>
  <c r="H1961" i="34"/>
  <c r="F1961" i="34"/>
  <c r="C1961" i="34"/>
  <c r="AV1959" i="34"/>
  <c r="AU1959" i="34"/>
  <c r="AT1959" i="34"/>
  <c r="AF1959" i="34"/>
  <c r="AE1959" i="34"/>
  <c r="AD1959" i="34"/>
  <c r="AC1959" i="34"/>
  <c r="AB1959" i="34"/>
  <c r="Z1959" i="34"/>
  <c r="J1959" i="34"/>
  <c r="I1959" i="34"/>
  <c r="H1959" i="34"/>
  <c r="F1959" i="34"/>
  <c r="C1959" i="34"/>
  <c r="AV1958" i="34"/>
  <c r="AU1958" i="34"/>
  <c r="AT1958" i="34"/>
  <c r="AF1958" i="34"/>
  <c r="AE1958" i="34"/>
  <c r="AD1958" i="34"/>
  <c r="AC1958" i="34"/>
  <c r="AB1958" i="34"/>
  <c r="Z1958" i="34"/>
  <c r="J1958" i="34"/>
  <c r="I1958" i="34"/>
  <c r="H1958" i="34"/>
  <c r="F1958" i="34"/>
  <c r="C1958" i="34"/>
  <c r="AV1957" i="34"/>
  <c r="AU1957" i="34"/>
  <c r="AT1957" i="34"/>
  <c r="AF1957" i="34"/>
  <c r="AE1957" i="34"/>
  <c r="AD1957" i="34"/>
  <c r="AC1957" i="34"/>
  <c r="AB1957" i="34"/>
  <c r="Z1957" i="34"/>
  <c r="J1957" i="34"/>
  <c r="I1957" i="34"/>
  <c r="H1957" i="34"/>
  <c r="F1957" i="34"/>
  <c r="C1957" i="34"/>
  <c r="AV1956" i="34"/>
  <c r="AU1956" i="34"/>
  <c r="AT1956" i="34"/>
  <c r="AF1956" i="34"/>
  <c r="AE1956" i="34"/>
  <c r="AD1956" i="34"/>
  <c r="AC1956" i="34"/>
  <c r="AB1956" i="34"/>
  <c r="Z1956" i="34"/>
  <c r="J1956" i="34"/>
  <c r="I1956" i="34"/>
  <c r="H1956" i="34"/>
  <c r="F1956" i="34"/>
  <c r="C1956" i="34"/>
  <c r="AV1955" i="34"/>
  <c r="AU1955" i="34"/>
  <c r="AT1955" i="34"/>
  <c r="AF1955" i="34"/>
  <c r="AE1955" i="34"/>
  <c r="AD1955" i="34"/>
  <c r="AC1955" i="34"/>
  <c r="AB1955" i="34"/>
  <c r="Z1955" i="34"/>
  <c r="J1955" i="34"/>
  <c r="I1955" i="34"/>
  <c r="H1955" i="34"/>
  <c r="F1955" i="34"/>
  <c r="C1955" i="34"/>
  <c r="AV1954" i="34"/>
  <c r="AU1954" i="34"/>
  <c r="AT1954" i="34"/>
  <c r="AF1954" i="34"/>
  <c r="AE1954" i="34"/>
  <c r="AD1954" i="34"/>
  <c r="AC1954" i="34"/>
  <c r="AB1954" i="34"/>
  <c r="Z1954" i="34"/>
  <c r="J1954" i="34"/>
  <c r="I1954" i="34"/>
  <c r="H1954" i="34"/>
  <c r="F1954" i="34"/>
  <c r="C1954" i="34"/>
  <c r="AV1953" i="34"/>
  <c r="AU1953" i="34"/>
  <c r="AT1953" i="34"/>
  <c r="AF1953" i="34"/>
  <c r="AE1953" i="34"/>
  <c r="AD1953" i="34"/>
  <c r="AC1953" i="34"/>
  <c r="AB1953" i="34"/>
  <c r="Z1953" i="34"/>
  <c r="J1953" i="34"/>
  <c r="I1953" i="34"/>
  <c r="H1953" i="34"/>
  <c r="F1953" i="34"/>
  <c r="C1953" i="34"/>
  <c r="AV1952" i="34"/>
  <c r="AU1952" i="34"/>
  <c r="AT1952" i="34"/>
  <c r="AF1952" i="34"/>
  <c r="AE1952" i="34"/>
  <c r="AD1952" i="34"/>
  <c r="AC1952" i="34"/>
  <c r="AB1952" i="34"/>
  <c r="Z1952" i="34"/>
  <c r="J1952" i="34"/>
  <c r="I1952" i="34"/>
  <c r="H1952" i="34"/>
  <c r="F1952" i="34"/>
  <c r="C1952" i="34"/>
  <c r="AV1951" i="34"/>
  <c r="AU1951" i="34"/>
  <c r="AT1951" i="34"/>
  <c r="AF1951" i="34"/>
  <c r="AE1951" i="34"/>
  <c r="AD1951" i="34"/>
  <c r="AC1951" i="34"/>
  <c r="AB1951" i="34"/>
  <c r="Z1951" i="34"/>
  <c r="J1951" i="34"/>
  <c r="I1951" i="34"/>
  <c r="H1951" i="34"/>
  <c r="F1951" i="34"/>
  <c r="C1951" i="34"/>
  <c r="AV1950" i="34"/>
  <c r="AU1950" i="34"/>
  <c r="AT1950" i="34"/>
  <c r="AF1950" i="34"/>
  <c r="AE1950" i="34"/>
  <c r="AD1950" i="34"/>
  <c r="AC1950" i="34"/>
  <c r="AB1950" i="34"/>
  <c r="Z1950" i="34"/>
  <c r="J1950" i="34"/>
  <c r="I1950" i="34"/>
  <c r="H1950" i="34"/>
  <c r="F1950" i="34"/>
  <c r="C1950" i="34"/>
  <c r="AV1949" i="34"/>
  <c r="AU1949" i="34"/>
  <c r="AT1949" i="34"/>
  <c r="AF1949" i="34"/>
  <c r="AE1949" i="34"/>
  <c r="AD1949" i="34"/>
  <c r="AC1949" i="34"/>
  <c r="AB1949" i="34"/>
  <c r="Z1949" i="34"/>
  <c r="J1949" i="34"/>
  <c r="I1949" i="34"/>
  <c r="H1949" i="34"/>
  <c r="F1949" i="34"/>
  <c r="C1949" i="34"/>
  <c r="AV1948" i="34"/>
  <c r="AU1948" i="34"/>
  <c r="AT1948" i="34"/>
  <c r="AF1948" i="34"/>
  <c r="AE1948" i="34"/>
  <c r="AD1948" i="34"/>
  <c r="AC1948" i="34"/>
  <c r="AB1948" i="34"/>
  <c r="Z1948" i="34"/>
  <c r="J1948" i="34"/>
  <c r="I1948" i="34"/>
  <c r="H1948" i="34"/>
  <c r="F1948" i="34"/>
  <c r="C1948" i="34"/>
  <c r="AV1947" i="34"/>
  <c r="AU1947" i="34"/>
  <c r="AT1947" i="34"/>
  <c r="AF1947" i="34"/>
  <c r="AE1947" i="34"/>
  <c r="AD1947" i="34"/>
  <c r="AC1947" i="34"/>
  <c r="AB1947" i="34"/>
  <c r="Z1947" i="34"/>
  <c r="J1947" i="34"/>
  <c r="I1947" i="34"/>
  <c r="H1947" i="34"/>
  <c r="F1947" i="34"/>
  <c r="C1947" i="34"/>
  <c r="AV1946" i="34"/>
  <c r="AU1946" i="34"/>
  <c r="AT1946" i="34"/>
  <c r="AF1946" i="34"/>
  <c r="AE1946" i="34"/>
  <c r="AD1946" i="34"/>
  <c r="AC1946" i="34"/>
  <c r="AB1946" i="34"/>
  <c r="Z1946" i="34"/>
  <c r="J1946" i="34"/>
  <c r="I1946" i="34"/>
  <c r="H1946" i="34"/>
  <c r="F1946" i="34"/>
  <c r="C1946" i="34"/>
  <c r="AV1944" i="34"/>
  <c r="AU1944" i="34"/>
  <c r="AT1944" i="34"/>
  <c r="AF1944" i="34"/>
  <c r="AE1944" i="34"/>
  <c r="AD1944" i="34"/>
  <c r="AC1944" i="34"/>
  <c r="AB1944" i="34"/>
  <c r="Z1944" i="34"/>
  <c r="J1944" i="34"/>
  <c r="I1944" i="34"/>
  <c r="H1944" i="34"/>
  <c r="F1944" i="34"/>
  <c r="C1944" i="34"/>
  <c r="AV1943" i="34"/>
  <c r="AU1943" i="34"/>
  <c r="AT1943" i="34"/>
  <c r="AF1943" i="34"/>
  <c r="AE1943" i="34"/>
  <c r="AD1943" i="34"/>
  <c r="AC1943" i="34"/>
  <c r="AB1943" i="34"/>
  <c r="Z1943" i="34"/>
  <c r="J1943" i="34"/>
  <c r="I1943" i="34"/>
  <c r="H1943" i="34"/>
  <c r="F1943" i="34"/>
  <c r="C1943" i="34"/>
  <c r="AV1942" i="34"/>
  <c r="AU1942" i="34"/>
  <c r="AT1942" i="34"/>
  <c r="AF1942" i="34"/>
  <c r="AE1942" i="34"/>
  <c r="AD1942" i="34"/>
  <c r="AC1942" i="34"/>
  <c r="AB1942" i="34"/>
  <c r="Z1942" i="34"/>
  <c r="J1942" i="34"/>
  <c r="I1942" i="34"/>
  <c r="H1942" i="34"/>
  <c r="F1942" i="34"/>
  <c r="C1942" i="34"/>
  <c r="AV1941" i="34"/>
  <c r="AU1941" i="34"/>
  <c r="AT1941" i="34"/>
  <c r="AF1941" i="34"/>
  <c r="AE1941" i="34"/>
  <c r="AD1941" i="34"/>
  <c r="AC1941" i="34"/>
  <c r="AB1941" i="34"/>
  <c r="Z1941" i="34"/>
  <c r="J1941" i="34"/>
  <c r="I1941" i="34"/>
  <c r="H1941" i="34"/>
  <c r="F1941" i="34"/>
  <c r="C1941" i="34"/>
  <c r="AV1940" i="34"/>
  <c r="AU1940" i="34"/>
  <c r="AT1940" i="34"/>
  <c r="AF1940" i="34"/>
  <c r="AE1940" i="34"/>
  <c r="AD1940" i="34"/>
  <c r="AC1940" i="34"/>
  <c r="AB1940" i="34"/>
  <c r="Z1940" i="34"/>
  <c r="J1940" i="34"/>
  <c r="I1940" i="34"/>
  <c r="H1940" i="34"/>
  <c r="F1940" i="34"/>
  <c r="C1940" i="34"/>
  <c r="AV1939" i="34"/>
  <c r="AU1939" i="34"/>
  <c r="AT1939" i="34"/>
  <c r="AF1939" i="34"/>
  <c r="AE1939" i="34"/>
  <c r="AD1939" i="34"/>
  <c r="AC1939" i="34"/>
  <c r="AB1939" i="34"/>
  <c r="Z1939" i="34"/>
  <c r="J1939" i="34"/>
  <c r="I1939" i="34"/>
  <c r="H1939" i="34"/>
  <c r="F1939" i="34"/>
  <c r="C1939" i="34"/>
  <c r="AV1938" i="34"/>
  <c r="AU1938" i="34"/>
  <c r="AT1938" i="34"/>
  <c r="AF1938" i="34"/>
  <c r="AE1938" i="34"/>
  <c r="AD1938" i="34"/>
  <c r="AC1938" i="34"/>
  <c r="AB1938" i="34"/>
  <c r="Z1938" i="34"/>
  <c r="J1938" i="34"/>
  <c r="I1938" i="34"/>
  <c r="H1938" i="34"/>
  <c r="F1938" i="34"/>
  <c r="C1938" i="34"/>
  <c r="AV1937" i="34"/>
  <c r="AU1937" i="34"/>
  <c r="AT1937" i="34"/>
  <c r="AF1937" i="34"/>
  <c r="AE1937" i="34"/>
  <c r="AD1937" i="34"/>
  <c r="AC1937" i="34"/>
  <c r="AB1937" i="34"/>
  <c r="Z1937" i="34"/>
  <c r="J1937" i="34"/>
  <c r="I1937" i="34"/>
  <c r="H1937" i="34"/>
  <c r="F1937" i="34"/>
  <c r="C1937" i="34"/>
  <c r="AV1934" i="34"/>
  <c r="AU1934" i="34"/>
  <c r="AT1934" i="34"/>
  <c r="AF1934" i="34"/>
  <c r="AE1934" i="34"/>
  <c r="AD1934" i="34"/>
  <c r="AC1934" i="34"/>
  <c r="AB1934" i="34"/>
  <c r="Z1934" i="34"/>
  <c r="J1934" i="34"/>
  <c r="I1934" i="34"/>
  <c r="H1934" i="34"/>
  <c r="F1934" i="34"/>
  <c r="C1934" i="34"/>
  <c r="AV1933" i="34"/>
  <c r="AU1933" i="34"/>
  <c r="AT1933" i="34"/>
  <c r="AF1933" i="34"/>
  <c r="AE1933" i="34"/>
  <c r="AD1933" i="34"/>
  <c r="AC1933" i="34"/>
  <c r="AB1933" i="34"/>
  <c r="Z1933" i="34"/>
  <c r="J1933" i="34"/>
  <c r="I1933" i="34"/>
  <c r="H1933" i="34"/>
  <c r="F1933" i="34"/>
  <c r="C1933" i="34"/>
  <c r="AV1932" i="34"/>
  <c r="AU1932" i="34"/>
  <c r="AT1932" i="34"/>
  <c r="AF1932" i="34"/>
  <c r="AE1932" i="34"/>
  <c r="AD1932" i="34"/>
  <c r="AC1932" i="34"/>
  <c r="AB1932" i="34"/>
  <c r="Z1932" i="34"/>
  <c r="J1932" i="34"/>
  <c r="I1932" i="34"/>
  <c r="H1932" i="34"/>
  <c r="F1932" i="34"/>
  <c r="C1932" i="34"/>
  <c r="AV1931" i="34"/>
  <c r="AU1931" i="34"/>
  <c r="AT1931" i="34"/>
  <c r="AF1931" i="34"/>
  <c r="AE1931" i="34"/>
  <c r="AD1931" i="34"/>
  <c r="AC1931" i="34"/>
  <c r="AB1931" i="34"/>
  <c r="Z1931" i="34"/>
  <c r="J1931" i="34"/>
  <c r="I1931" i="34"/>
  <c r="H1931" i="34"/>
  <c r="F1931" i="34"/>
  <c r="C1931" i="34"/>
  <c r="AV1930" i="34"/>
  <c r="AU1930" i="34"/>
  <c r="AT1930" i="34"/>
  <c r="AF1930" i="34"/>
  <c r="AE1930" i="34"/>
  <c r="AD1930" i="34"/>
  <c r="AC1930" i="34"/>
  <c r="AB1930" i="34"/>
  <c r="Z1930" i="34"/>
  <c r="J1930" i="34"/>
  <c r="I1930" i="34"/>
  <c r="H1930" i="34"/>
  <c r="F1930" i="34"/>
  <c r="C1930" i="34"/>
  <c r="AV1929" i="34"/>
  <c r="AU1929" i="34"/>
  <c r="AT1929" i="34"/>
  <c r="AF1929" i="34"/>
  <c r="AE1929" i="34"/>
  <c r="AD1929" i="34"/>
  <c r="AC1929" i="34"/>
  <c r="AB1929" i="34"/>
  <c r="Z1929" i="34"/>
  <c r="J1929" i="34"/>
  <c r="I1929" i="34"/>
  <c r="H1929" i="34"/>
  <c r="F1929" i="34"/>
  <c r="C1929" i="34"/>
  <c r="AV1928" i="34"/>
  <c r="AU1928" i="34"/>
  <c r="AT1928" i="34"/>
  <c r="AF1928" i="34"/>
  <c r="AE1928" i="34"/>
  <c r="AD1928" i="34"/>
  <c r="AC1928" i="34"/>
  <c r="AB1928" i="34"/>
  <c r="Z1928" i="34"/>
  <c r="J1928" i="34"/>
  <c r="I1928" i="34"/>
  <c r="H1928" i="34"/>
  <c r="F1928" i="34"/>
  <c r="C1928" i="34"/>
  <c r="AV1925" i="34"/>
  <c r="AU1925" i="34"/>
  <c r="AT1925" i="34"/>
  <c r="AF1925" i="34"/>
  <c r="AE1925" i="34"/>
  <c r="AD1925" i="34"/>
  <c r="AC1925" i="34"/>
  <c r="AB1925" i="34"/>
  <c r="Z1925" i="34"/>
  <c r="J1925" i="34"/>
  <c r="I1925" i="34"/>
  <c r="H1925" i="34"/>
  <c r="F1925" i="34"/>
  <c r="C1925" i="34"/>
  <c r="AV1924" i="34"/>
  <c r="AU1924" i="34"/>
  <c r="AT1924" i="34"/>
  <c r="AF1924" i="34"/>
  <c r="AE1924" i="34"/>
  <c r="AD1924" i="34"/>
  <c r="AC1924" i="34"/>
  <c r="AB1924" i="34"/>
  <c r="Z1924" i="34"/>
  <c r="J1924" i="34"/>
  <c r="I1924" i="34"/>
  <c r="H1924" i="34"/>
  <c r="F1924" i="34"/>
  <c r="C1924" i="34"/>
  <c r="AV1923" i="34"/>
  <c r="AU1923" i="34"/>
  <c r="AT1923" i="34"/>
  <c r="AF1923" i="34"/>
  <c r="AE1923" i="34"/>
  <c r="AD1923" i="34"/>
  <c r="AC1923" i="34"/>
  <c r="AB1923" i="34"/>
  <c r="Z1923" i="34"/>
  <c r="J1923" i="34"/>
  <c r="I1923" i="34"/>
  <c r="H1923" i="34"/>
  <c r="F1923" i="34"/>
  <c r="C1923" i="34"/>
  <c r="AV1922" i="34"/>
  <c r="AU1922" i="34"/>
  <c r="AT1922" i="34"/>
  <c r="AF1922" i="34"/>
  <c r="AE1922" i="34"/>
  <c r="AD1922" i="34"/>
  <c r="AC1922" i="34"/>
  <c r="AB1922" i="34"/>
  <c r="Z1922" i="34"/>
  <c r="J1922" i="34"/>
  <c r="I1922" i="34"/>
  <c r="H1922" i="34"/>
  <c r="F1922" i="34"/>
  <c r="C1922" i="34"/>
  <c r="AV1921" i="34"/>
  <c r="AU1921" i="34"/>
  <c r="AT1921" i="34"/>
  <c r="AF1921" i="34"/>
  <c r="AE1921" i="34"/>
  <c r="AD1921" i="34"/>
  <c r="AC1921" i="34"/>
  <c r="AB1921" i="34"/>
  <c r="Z1921" i="34"/>
  <c r="J1921" i="34"/>
  <c r="I1921" i="34"/>
  <c r="H1921" i="34"/>
  <c r="F1921" i="34"/>
  <c r="C1921" i="34"/>
  <c r="AV1920" i="34"/>
  <c r="AU1920" i="34"/>
  <c r="AT1920" i="34"/>
  <c r="AF1920" i="34"/>
  <c r="AE1920" i="34"/>
  <c r="AD1920" i="34"/>
  <c r="AC1920" i="34"/>
  <c r="AB1920" i="34"/>
  <c r="Z1920" i="34"/>
  <c r="J1920" i="34"/>
  <c r="I1920" i="34"/>
  <c r="H1920" i="34"/>
  <c r="F1920" i="34"/>
  <c r="C1920" i="34"/>
  <c r="AV1919" i="34"/>
  <c r="AU1919" i="34"/>
  <c r="AT1919" i="34"/>
  <c r="AF1919" i="34"/>
  <c r="AE1919" i="34"/>
  <c r="AD1919" i="34"/>
  <c r="AC1919" i="34"/>
  <c r="AB1919" i="34"/>
  <c r="Z1919" i="34"/>
  <c r="J1919" i="34"/>
  <c r="I1919" i="34"/>
  <c r="H1919" i="34"/>
  <c r="F1919" i="34"/>
  <c r="C1919" i="34"/>
  <c r="AV1918" i="34"/>
  <c r="AU1918" i="34"/>
  <c r="AT1918" i="34"/>
  <c r="AF1918" i="34"/>
  <c r="AE1918" i="34"/>
  <c r="AD1918" i="34"/>
  <c r="AC1918" i="34"/>
  <c r="AB1918" i="34"/>
  <c r="Z1918" i="34"/>
  <c r="J1918" i="34"/>
  <c r="I1918" i="34"/>
  <c r="H1918" i="34"/>
  <c r="F1918" i="34"/>
  <c r="C1918" i="34"/>
  <c r="AV1917" i="34"/>
  <c r="AU1917" i="34"/>
  <c r="AT1917" i="34"/>
  <c r="AF1917" i="34"/>
  <c r="AE1917" i="34"/>
  <c r="AD1917" i="34"/>
  <c r="AC1917" i="34"/>
  <c r="AB1917" i="34"/>
  <c r="Z1917" i="34"/>
  <c r="J1917" i="34"/>
  <c r="I1917" i="34"/>
  <c r="H1917" i="34"/>
  <c r="F1917" i="34"/>
  <c r="C1917" i="34"/>
  <c r="AV1916" i="34"/>
  <c r="AU1916" i="34"/>
  <c r="AT1916" i="34"/>
  <c r="AF1916" i="34"/>
  <c r="AE1916" i="34"/>
  <c r="AD1916" i="34"/>
  <c r="AC1916" i="34"/>
  <c r="AB1916" i="34"/>
  <c r="Z1916" i="34"/>
  <c r="J1916" i="34"/>
  <c r="I1916" i="34"/>
  <c r="H1916" i="34"/>
  <c r="F1916" i="34"/>
  <c r="C1916" i="34"/>
  <c r="AV1915" i="34"/>
  <c r="AU1915" i="34"/>
  <c r="AT1915" i="34"/>
  <c r="AF1915" i="34"/>
  <c r="AE1915" i="34"/>
  <c r="AD1915" i="34"/>
  <c r="AC1915" i="34"/>
  <c r="AB1915" i="34"/>
  <c r="Z1915" i="34"/>
  <c r="J1915" i="34"/>
  <c r="I1915" i="34"/>
  <c r="H1915" i="34"/>
  <c r="F1915" i="34"/>
  <c r="C1915" i="34"/>
  <c r="AV1914" i="34"/>
  <c r="AU1914" i="34"/>
  <c r="AT1914" i="34"/>
  <c r="AF1914" i="34"/>
  <c r="AE1914" i="34"/>
  <c r="AD1914" i="34"/>
  <c r="AC1914" i="34"/>
  <c r="AB1914" i="34"/>
  <c r="Z1914" i="34"/>
  <c r="J1914" i="34"/>
  <c r="I1914" i="34"/>
  <c r="H1914" i="34"/>
  <c r="F1914" i="34"/>
  <c r="C1914" i="34"/>
  <c r="AV1913" i="34"/>
  <c r="AU1913" i="34"/>
  <c r="AT1913" i="34"/>
  <c r="AF1913" i="34"/>
  <c r="AE1913" i="34"/>
  <c r="AD1913" i="34"/>
  <c r="AC1913" i="34"/>
  <c r="AB1913" i="34"/>
  <c r="Z1913" i="34"/>
  <c r="J1913" i="34"/>
  <c r="I1913" i="34"/>
  <c r="H1913" i="34"/>
  <c r="F1913" i="34"/>
  <c r="C1913" i="34"/>
  <c r="AV1912" i="34"/>
  <c r="AU1912" i="34"/>
  <c r="AT1912" i="34"/>
  <c r="AF1912" i="34"/>
  <c r="AE1912" i="34"/>
  <c r="AD1912" i="34"/>
  <c r="AC1912" i="34"/>
  <c r="AB1912" i="34"/>
  <c r="Z1912" i="34"/>
  <c r="J1912" i="34"/>
  <c r="I1912" i="34"/>
  <c r="H1912" i="34"/>
  <c r="F1912" i="34"/>
  <c r="C1912" i="34"/>
  <c r="AV1911" i="34"/>
  <c r="AU1911" i="34"/>
  <c r="AT1911" i="34"/>
  <c r="AF1911" i="34"/>
  <c r="AE1911" i="34"/>
  <c r="AD1911" i="34"/>
  <c r="AC1911" i="34"/>
  <c r="AB1911" i="34"/>
  <c r="Z1911" i="34"/>
  <c r="J1911" i="34"/>
  <c r="I1911" i="34"/>
  <c r="H1911" i="34"/>
  <c r="F1911" i="34"/>
  <c r="C1911" i="34"/>
  <c r="AV1910" i="34"/>
  <c r="AU1910" i="34"/>
  <c r="AT1910" i="34"/>
  <c r="AF1910" i="34"/>
  <c r="AE1910" i="34"/>
  <c r="AD1910" i="34"/>
  <c r="AC1910" i="34"/>
  <c r="AB1910" i="34"/>
  <c r="Z1910" i="34"/>
  <c r="J1910" i="34"/>
  <c r="I1910" i="34"/>
  <c r="H1910" i="34"/>
  <c r="F1910" i="34"/>
  <c r="C1910" i="34"/>
  <c r="AV1909" i="34"/>
  <c r="AU1909" i="34"/>
  <c r="AT1909" i="34"/>
  <c r="AF1909" i="34"/>
  <c r="AE1909" i="34"/>
  <c r="AD1909" i="34"/>
  <c r="AC1909" i="34"/>
  <c r="AB1909" i="34"/>
  <c r="Z1909" i="34"/>
  <c r="J1909" i="34"/>
  <c r="I1909" i="34"/>
  <c r="H1909" i="34"/>
  <c r="F1909" i="34"/>
  <c r="C1909" i="34"/>
  <c r="AV1907" i="34"/>
  <c r="AU1907" i="34"/>
  <c r="AT1907" i="34"/>
  <c r="AF1907" i="34"/>
  <c r="AE1907" i="34"/>
  <c r="AD1907" i="34"/>
  <c r="AC1907" i="34"/>
  <c r="AB1907" i="34"/>
  <c r="Z1907" i="34"/>
  <c r="J1907" i="34"/>
  <c r="I1907" i="34"/>
  <c r="H1907" i="34"/>
  <c r="F1907" i="34"/>
  <c r="C1907" i="34"/>
  <c r="AV1906" i="34"/>
  <c r="AU1906" i="34"/>
  <c r="AT1906" i="34"/>
  <c r="AF1906" i="34"/>
  <c r="AE1906" i="34"/>
  <c r="AD1906" i="34"/>
  <c r="AC1906" i="34"/>
  <c r="AB1906" i="34"/>
  <c r="Z1906" i="34"/>
  <c r="J1906" i="34"/>
  <c r="I1906" i="34"/>
  <c r="H1906" i="34"/>
  <c r="F1906" i="34"/>
  <c r="C1906" i="34"/>
  <c r="AV1905" i="34"/>
  <c r="AU1905" i="34"/>
  <c r="AT1905" i="34"/>
  <c r="AF1905" i="34"/>
  <c r="AE1905" i="34"/>
  <c r="AD1905" i="34"/>
  <c r="AC1905" i="34"/>
  <c r="AB1905" i="34"/>
  <c r="Z1905" i="34"/>
  <c r="J1905" i="34"/>
  <c r="I1905" i="34"/>
  <c r="H1905" i="34"/>
  <c r="F1905" i="34"/>
  <c r="C1905" i="34"/>
  <c r="AV1903" i="34"/>
  <c r="AU1903" i="34"/>
  <c r="AT1903" i="34"/>
  <c r="AF1903" i="34"/>
  <c r="AE1903" i="34"/>
  <c r="AD1903" i="34"/>
  <c r="AC1903" i="34"/>
  <c r="AB1903" i="34"/>
  <c r="Z1903" i="34"/>
  <c r="J1903" i="34"/>
  <c r="I1903" i="34"/>
  <c r="H1903" i="34"/>
  <c r="F1903" i="34"/>
  <c r="C1903" i="34"/>
  <c r="AV1902" i="34"/>
  <c r="AU1902" i="34"/>
  <c r="AT1902" i="34"/>
  <c r="AF1902" i="34"/>
  <c r="AE1902" i="34"/>
  <c r="AD1902" i="34"/>
  <c r="AC1902" i="34"/>
  <c r="AB1902" i="34"/>
  <c r="Z1902" i="34"/>
  <c r="J1902" i="34"/>
  <c r="I1902" i="34"/>
  <c r="H1902" i="34"/>
  <c r="F1902" i="34"/>
  <c r="C1902" i="34"/>
  <c r="AV1901" i="34"/>
  <c r="AU1901" i="34"/>
  <c r="AT1901" i="34"/>
  <c r="AF1901" i="34"/>
  <c r="AE1901" i="34"/>
  <c r="AD1901" i="34"/>
  <c r="AC1901" i="34"/>
  <c r="AB1901" i="34"/>
  <c r="Z1901" i="34"/>
  <c r="J1901" i="34"/>
  <c r="I1901" i="34"/>
  <c r="H1901" i="34"/>
  <c r="F1901" i="34"/>
  <c r="C1901" i="34"/>
  <c r="AV1900" i="34"/>
  <c r="AU1900" i="34"/>
  <c r="AT1900" i="34"/>
  <c r="AF1900" i="34"/>
  <c r="AE1900" i="34"/>
  <c r="AD1900" i="34"/>
  <c r="AC1900" i="34"/>
  <c r="AB1900" i="34"/>
  <c r="Z1900" i="34"/>
  <c r="J1900" i="34"/>
  <c r="I1900" i="34"/>
  <c r="H1900" i="34"/>
  <c r="F1900" i="34"/>
  <c r="C1900" i="34"/>
  <c r="AV1899" i="34"/>
  <c r="AU1899" i="34"/>
  <c r="AT1899" i="34"/>
  <c r="AF1899" i="34"/>
  <c r="AE1899" i="34"/>
  <c r="AD1899" i="34"/>
  <c r="AC1899" i="34"/>
  <c r="AB1899" i="34"/>
  <c r="Z1899" i="34"/>
  <c r="J1899" i="34"/>
  <c r="I1899" i="34"/>
  <c r="H1899" i="34"/>
  <c r="F1899" i="34"/>
  <c r="C1899" i="34"/>
  <c r="AV1898" i="34"/>
  <c r="AU1898" i="34"/>
  <c r="AT1898" i="34"/>
  <c r="AF1898" i="34"/>
  <c r="AE1898" i="34"/>
  <c r="AD1898" i="34"/>
  <c r="AC1898" i="34"/>
  <c r="AB1898" i="34"/>
  <c r="Z1898" i="34"/>
  <c r="J1898" i="34"/>
  <c r="I1898" i="34"/>
  <c r="H1898" i="34"/>
  <c r="F1898" i="34"/>
  <c r="C1898" i="34"/>
  <c r="AV1897" i="34"/>
  <c r="AU1897" i="34"/>
  <c r="AT1897" i="34"/>
  <c r="AF1897" i="34"/>
  <c r="AE1897" i="34"/>
  <c r="AD1897" i="34"/>
  <c r="AC1897" i="34"/>
  <c r="AB1897" i="34"/>
  <c r="Z1897" i="34"/>
  <c r="J1897" i="34"/>
  <c r="I1897" i="34"/>
  <c r="H1897" i="34"/>
  <c r="F1897" i="34"/>
  <c r="C1897" i="34"/>
  <c r="AV1896" i="34"/>
  <c r="AU1896" i="34"/>
  <c r="AT1896" i="34"/>
  <c r="AF1896" i="34"/>
  <c r="AE1896" i="34"/>
  <c r="AD1896" i="34"/>
  <c r="AC1896" i="34"/>
  <c r="AB1896" i="34"/>
  <c r="Z1896" i="34"/>
  <c r="J1896" i="34"/>
  <c r="I1896" i="34"/>
  <c r="H1896" i="34"/>
  <c r="F1896" i="34"/>
  <c r="C1896" i="34"/>
  <c r="AV1895" i="34"/>
  <c r="AU1895" i="34"/>
  <c r="AT1895" i="34"/>
  <c r="AF1895" i="34"/>
  <c r="AE1895" i="34"/>
  <c r="AD1895" i="34"/>
  <c r="AC1895" i="34"/>
  <c r="AB1895" i="34"/>
  <c r="Z1895" i="34"/>
  <c r="J1895" i="34"/>
  <c r="I1895" i="34"/>
  <c r="H1895" i="34"/>
  <c r="F1895" i="34"/>
  <c r="C1895" i="34"/>
  <c r="AV1894" i="34"/>
  <c r="AU1894" i="34"/>
  <c r="AT1894" i="34"/>
  <c r="AF1894" i="34"/>
  <c r="AE1894" i="34"/>
  <c r="AD1894" i="34"/>
  <c r="AC1894" i="34"/>
  <c r="AB1894" i="34"/>
  <c r="Z1894" i="34"/>
  <c r="J1894" i="34"/>
  <c r="I1894" i="34"/>
  <c r="H1894" i="34"/>
  <c r="F1894" i="34"/>
  <c r="C1894" i="34"/>
  <c r="AV1893" i="34"/>
  <c r="AU1893" i="34"/>
  <c r="AT1893" i="34"/>
  <c r="AF1893" i="34"/>
  <c r="AE1893" i="34"/>
  <c r="AD1893" i="34"/>
  <c r="AC1893" i="34"/>
  <c r="AB1893" i="34"/>
  <c r="Z1893" i="34"/>
  <c r="J1893" i="34"/>
  <c r="I1893" i="34"/>
  <c r="H1893" i="34"/>
  <c r="F1893" i="34"/>
  <c r="C1893" i="34"/>
  <c r="AV1892" i="34"/>
  <c r="AU1892" i="34"/>
  <c r="AT1892" i="34"/>
  <c r="AF1892" i="34"/>
  <c r="AE1892" i="34"/>
  <c r="AD1892" i="34"/>
  <c r="AC1892" i="34"/>
  <c r="AB1892" i="34"/>
  <c r="Z1892" i="34"/>
  <c r="J1892" i="34"/>
  <c r="I1892" i="34"/>
  <c r="H1892" i="34"/>
  <c r="F1892" i="34"/>
  <c r="C1892" i="34"/>
  <c r="AV1891" i="34"/>
  <c r="AU1891" i="34"/>
  <c r="AT1891" i="34"/>
  <c r="AF1891" i="34"/>
  <c r="AE1891" i="34"/>
  <c r="AD1891" i="34"/>
  <c r="AC1891" i="34"/>
  <c r="AB1891" i="34"/>
  <c r="Z1891" i="34"/>
  <c r="J1891" i="34"/>
  <c r="I1891" i="34"/>
  <c r="H1891" i="34"/>
  <c r="F1891" i="34"/>
  <c r="C1891" i="34"/>
  <c r="AV1890" i="34"/>
  <c r="AU1890" i="34"/>
  <c r="AT1890" i="34"/>
  <c r="AF1890" i="34"/>
  <c r="AE1890" i="34"/>
  <c r="AD1890" i="34"/>
  <c r="AC1890" i="34"/>
  <c r="AB1890" i="34"/>
  <c r="Z1890" i="34"/>
  <c r="J1890" i="34"/>
  <c r="I1890" i="34"/>
  <c r="H1890" i="34"/>
  <c r="F1890" i="34"/>
  <c r="C1890" i="34"/>
  <c r="AV1889" i="34"/>
  <c r="AU1889" i="34"/>
  <c r="AT1889" i="34"/>
  <c r="AF1889" i="34"/>
  <c r="AE1889" i="34"/>
  <c r="AD1889" i="34"/>
  <c r="AC1889" i="34"/>
  <c r="AB1889" i="34"/>
  <c r="Z1889" i="34"/>
  <c r="J1889" i="34"/>
  <c r="I1889" i="34"/>
  <c r="H1889" i="34"/>
  <c r="F1889" i="34"/>
  <c r="C1889" i="34"/>
  <c r="AV1888" i="34"/>
  <c r="AU1888" i="34"/>
  <c r="AT1888" i="34"/>
  <c r="AF1888" i="34"/>
  <c r="AE1888" i="34"/>
  <c r="AD1888" i="34"/>
  <c r="AC1888" i="34"/>
  <c r="AB1888" i="34"/>
  <c r="Z1888" i="34"/>
  <c r="J1888" i="34"/>
  <c r="I1888" i="34"/>
  <c r="H1888" i="34"/>
  <c r="F1888" i="34"/>
  <c r="C1888" i="34"/>
  <c r="AV1887" i="34"/>
  <c r="AU1887" i="34"/>
  <c r="AT1887" i="34"/>
  <c r="AF1887" i="34"/>
  <c r="AE1887" i="34"/>
  <c r="AD1887" i="34"/>
  <c r="AC1887" i="34"/>
  <c r="AB1887" i="34"/>
  <c r="Z1887" i="34"/>
  <c r="J1887" i="34"/>
  <c r="I1887" i="34"/>
  <c r="H1887" i="34"/>
  <c r="F1887" i="34"/>
  <c r="C1887" i="34"/>
  <c r="AV1886" i="34"/>
  <c r="AU1886" i="34"/>
  <c r="AT1886" i="34"/>
  <c r="AF1886" i="34"/>
  <c r="AE1886" i="34"/>
  <c r="AD1886" i="34"/>
  <c r="AC1886" i="34"/>
  <c r="AB1886" i="34"/>
  <c r="Z1886" i="34"/>
  <c r="J1886" i="34"/>
  <c r="I1886" i="34"/>
  <c r="H1886" i="34"/>
  <c r="F1886" i="34"/>
  <c r="C1886" i="34"/>
  <c r="AV1885" i="34"/>
  <c r="AU1885" i="34"/>
  <c r="AT1885" i="34"/>
  <c r="AF1885" i="34"/>
  <c r="AE1885" i="34"/>
  <c r="AD1885" i="34"/>
  <c r="AC1885" i="34"/>
  <c r="AB1885" i="34"/>
  <c r="Z1885" i="34"/>
  <c r="J1885" i="34"/>
  <c r="I1885" i="34"/>
  <c r="H1885" i="34"/>
  <c r="F1885" i="34"/>
  <c r="C1885" i="34"/>
  <c r="AV1884" i="34"/>
  <c r="AU1884" i="34"/>
  <c r="AT1884" i="34"/>
  <c r="AF1884" i="34"/>
  <c r="AE1884" i="34"/>
  <c r="AD1884" i="34"/>
  <c r="AC1884" i="34"/>
  <c r="AB1884" i="34"/>
  <c r="Z1884" i="34"/>
  <c r="J1884" i="34"/>
  <c r="I1884" i="34"/>
  <c r="H1884" i="34"/>
  <c r="F1884" i="34"/>
  <c r="C1884" i="34"/>
  <c r="AV1883" i="34"/>
  <c r="AU1883" i="34"/>
  <c r="AT1883" i="34"/>
  <c r="AF1883" i="34"/>
  <c r="AE1883" i="34"/>
  <c r="AD1883" i="34"/>
  <c r="AC1883" i="34"/>
  <c r="AB1883" i="34"/>
  <c r="Z1883" i="34"/>
  <c r="J1883" i="34"/>
  <c r="I1883" i="34"/>
  <c r="H1883" i="34"/>
  <c r="F1883" i="34"/>
  <c r="C1883" i="34"/>
  <c r="AV1882" i="34"/>
  <c r="AU1882" i="34"/>
  <c r="AT1882" i="34"/>
  <c r="AF1882" i="34"/>
  <c r="AE1882" i="34"/>
  <c r="AD1882" i="34"/>
  <c r="AC1882" i="34"/>
  <c r="AB1882" i="34"/>
  <c r="Z1882" i="34"/>
  <c r="J1882" i="34"/>
  <c r="I1882" i="34"/>
  <c r="H1882" i="34"/>
  <c r="F1882" i="34"/>
  <c r="C1882" i="34"/>
  <c r="AV1881" i="34"/>
  <c r="AU1881" i="34"/>
  <c r="AT1881" i="34"/>
  <c r="AF1881" i="34"/>
  <c r="AE1881" i="34"/>
  <c r="AD1881" i="34"/>
  <c r="AC1881" i="34"/>
  <c r="AB1881" i="34"/>
  <c r="Z1881" i="34"/>
  <c r="J1881" i="34"/>
  <c r="I1881" i="34"/>
  <c r="H1881" i="34"/>
  <c r="F1881" i="34"/>
  <c r="C1881" i="34"/>
  <c r="AV1880" i="34"/>
  <c r="AU1880" i="34"/>
  <c r="AT1880" i="34"/>
  <c r="AF1880" i="34"/>
  <c r="AE1880" i="34"/>
  <c r="AD1880" i="34"/>
  <c r="AC1880" i="34"/>
  <c r="AB1880" i="34"/>
  <c r="Z1880" i="34"/>
  <c r="J1880" i="34"/>
  <c r="I1880" i="34"/>
  <c r="H1880" i="34"/>
  <c r="F1880" i="34"/>
  <c r="C1880" i="34"/>
  <c r="AV1879" i="34"/>
  <c r="AU1879" i="34"/>
  <c r="AT1879" i="34"/>
  <c r="AF1879" i="34"/>
  <c r="AE1879" i="34"/>
  <c r="AD1879" i="34"/>
  <c r="AC1879" i="34"/>
  <c r="AB1879" i="34"/>
  <c r="Z1879" i="34"/>
  <c r="J1879" i="34"/>
  <c r="I1879" i="34"/>
  <c r="H1879" i="34"/>
  <c r="F1879" i="34"/>
  <c r="C1879" i="34"/>
  <c r="AV1878" i="34"/>
  <c r="AU1878" i="34"/>
  <c r="AT1878" i="34"/>
  <c r="AF1878" i="34"/>
  <c r="AE1878" i="34"/>
  <c r="AD1878" i="34"/>
  <c r="AC1878" i="34"/>
  <c r="AB1878" i="34"/>
  <c r="Z1878" i="34"/>
  <c r="J1878" i="34"/>
  <c r="I1878" i="34"/>
  <c r="H1878" i="34"/>
  <c r="F1878" i="34"/>
  <c r="C1878" i="34"/>
  <c r="AV1877" i="34"/>
  <c r="AU1877" i="34"/>
  <c r="AT1877" i="34"/>
  <c r="AF1877" i="34"/>
  <c r="AE1877" i="34"/>
  <c r="AD1877" i="34"/>
  <c r="AC1877" i="34"/>
  <c r="AB1877" i="34"/>
  <c r="Z1877" i="34"/>
  <c r="J1877" i="34"/>
  <c r="I1877" i="34"/>
  <c r="H1877" i="34"/>
  <c r="F1877" i="34"/>
  <c r="C1877" i="34"/>
  <c r="AV1876" i="34"/>
  <c r="AU1876" i="34"/>
  <c r="AT1876" i="34"/>
  <c r="AF1876" i="34"/>
  <c r="AE1876" i="34"/>
  <c r="AD1876" i="34"/>
  <c r="AC1876" i="34"/>
  <c r="AB1876" i="34"/>
  <c r="Z1876" i="34"/>
  <c r="J1876" i="34"/>
  <c r="I1876" i="34"/>
  <c r="H1876" i="34"/>
  <c r="F1876" i="34"/>
  <c r="C1876" i="34"/>
  <c r="AV1874" i="34"/>
  <c r="AU1874" i="34"/>
  <c r="AT1874" i="34"/>
  <c r="AF1874" i="34"/>
  <c r="AE1874" i="34"/>
  <c r="AD1874" i="34"/>
  <c r="AC1874" i="34"/>
  <c r="AB1874" i="34"/>
  <c r="Z1874" i="34"/>
  <c r="J1874" i="34"/>
  <c r="I1874" i="34"/>
  <c r="H1874" i="34"/>
  <c r="F1874" i="34"/>
  <c r="C1874" i="34"/>
  <c r="AV1873" i="34"/>
  <c r="AU1873" i="34"/>
  <c r="AT1873" i="34"/>
  <c r="AF1873" i="34"/>
  <c r="AE1873" i="34"/>
  <c r="AD1873" i="34"/>
  <c r="AC1873" i="34"/>
  <c r="AB1873" i="34"/>
  <c r="Z1873" i="34"/>
  <c r="J1873" i="34"/>
  <c r="I1873" i="34"/>
  <c r="H1873" i="34"/>
  <c r="F1873" i="34"/>
  <c r="C1873" i="34"/>
  <c r="AV1872" i="34"/>
  <c r="AU1872" i="34"/>
  <c r="AT1872" i="34"/>
  <c r="AF1872" i="34"/>
  <c r="AE1872" i="34"/>
  <c r="AD1872" i="34"/>
  <c r="AC1872" i="34"/>
  <c r="AB1872" i="34"/>
  <c r="Z1872" i="34"/>
  <c r="J1872" i="34"/>
  <c r="I1872" i="34"/>
  <c r="H1872" i="34"/>
  <c r="F1872" i="34"/>
  <c r="C1872" i="34"/>
  <c r="AV1871" i="34"/>
  <c r="AU1871" i="34"/>
  <c r="AT1871" i="34"/>
  <c r="AF1871" i="34"/>
  <c r="AE1871" i="34"/>
  <c r="AD1871" i="34"/>
  <c r="AC1871" i="34"/>
  <c r="AB1871" i="34"/>
  <c r="Z1871" i="34"/>
  <c r="J1871" i="34"/>
  <c r="I1871" i="34"/>
  <c r="H1871" i="34"/>
  <c r="F1871" i="34"/>
  <c r="C1871" i="34"/>
  <c r="AV1870" i="34"/>
  <c r="AU1870" i="34"/>
  <c r="AT1870" i="34"/>
  <c r="AF1870" i="34"/>
  <c r="AE1870" i="34"/>
  <c r="AD1870" i="34"/>
  <c r="AC1870" i="34"/>
  <c r="AB1870" i="34"/>
  <c r="Z1870" i="34"/>
  <c r="J1870" i="34"/>
  <c r="I1870" i="34"/>
  <c r="H1870" i="34"/>
  <c r="F1870" i="34"/>
  <c r="C1870" i="34"/>
  <c r="AV1869" i="34"/>
  <c r="AU1869" i="34"/>
  <c r="AT1869" i="34"/>
  <c r="AF1869" i="34"/>
  <c r="AE1869" i="34"/>
  <c r="AD1869" i="34"/>
  <c r="AC1869" i="34"/>
  <c r="AB1869" i="34"/>
  <c r="Z1869" i="34"/>
  <c r="J1869" i="34"/>
  <c r="I1869" i="34"/>
  <c r="H1869" i="34"/>
  <c r="F1869" i="34"/>
  <c r="C1869" i="34"/>
  <c r="AV1868" i="34"/>
  <c r="AU1868" i="34"/>
  <c r="AT1868" i="34"/>
  <c r="AF1868" i="34"/>
  <c r="AE1868" i="34"/>
  <c r="AD1868" i="34"/>
  <c r="AC1868" i="34"/>
  <c r="AB1868" i="34"/>
  <c r="Z1868" i="34"/>
  <c r="J1868" i="34"/>
  <c r="I1868" i="34"/>
  <c r="H1868" i="34"/>
  <c r="F1868" i="34"/>
  <c r="C1868" i="34"/>
  <c r="AV1867" i="34"/>
  <c r="AU1867" i="34"/>
  <c r="AT1867" i="34"/>
  <c r="AF1867" i="34"/>
  <c r="AE1867" i="34"/>
  <c r="AD1867" i="34"/>
  <c r="AC1867" i="34"/>
  <c r="AB1867" i="34"/>
  <c r="Z1867" i="34"/>
  <c r="J1867" i="34"/>
  <c r="I1867" i="34"/>
  <c r="H1867" i="34"/>
  <c r="F1867" i="34"/>
  <c r="C1867" i="34"/>
  <c r="AV1866" i="34"/>
  <c r="AU1866" i="34"/>
  <c r="AT1866" i="34"/>
  <c r="AF1866" i="34"/>
  <c r="AE1866" i="34"/>
  <c r="AD1866" i="34"/>
  <c r="AC1866" i="34"/>
  <c r="AB1866" i="34"/>
  <c r="Z1866" i="34"/>
  <c r="J1866" i="34"/>
  <c r="I1866" i="34"/>
  <c r="H1866" i="34"/>
  <c r="F1866" i="34"/>
  <c r="C1866" i="34"/>
  <c r="AV1865" i="34"/>
  <c r="AU1865" i="34"/>
  <c r="AT1865" i="34"/>
  <c r="AF1865" i="34"/>
  <c r="AE1865" i="34"/>
  <c r="AD1865" i="34"/>
  <c r="AC1865" i="34"/>
  <c r="AB1865" i="34"/>
  <c r="Z1865" i="34"/>
  <c r="J1865" i="34"/>
  <c r="I1865" i="34"/>
  <c r="H1865" i="34"/>
  <c r="F1865" i="34"/>
  <c r="C1865" i="34"/>
  <c r="AV1864" i="34"/>
  <c r="AU1864" i="34"/>
  <c r="AT1864" i="34"/>
  <c r="AF1864" i="34"/>
  <c r="AE1864" i="34"/>
  <c r="AD1864" i="34"/>
  <c r="AC1864" i="34"/>
  <c r="AB1864" i="34"/>
  <c r="Z1864" i="34"/>
  <c r="J1864" i="34"/>
  <c r="I1864" i="34"/>
  <c r="H1864" i="34"/>
  <c r="F1864" i="34"/>
  <c r="C1864" i="34"/>
  <c r="AV1863" i="34"/>
  <c r="AU1863" i="34"/>
  <c r="AT1863" i="34"/>
  <c r="AF1863" i="34"/>
  <c r="AE1863" i="34"/>
  <c r="AD1863" i="34"/>
  <c r="AC1863" i="34"/>
  <c r="AB1863" i="34"/>
  <c r="Z1863" i="34"/>
  <c r="J1863" i="34"/>
  <c r="I1863" i="34"/>
  <c r="H1863" i="34"/>
  <c r="F1863" i="34"/>
  <c r="C1863" i="34"/>
  <c r="AV1862" i="34"/>
  <c r="AU1862" i="34"/>
  <c r="AT1862" i="34"/>
  <c r="AF1862" i="34"/>
  <c r="AE1862" i="34"/>
  <c r="AD1862" i="34"/>
  <c r="AC1862" i="34"/>
  <c r="AB1862" i="34"/>
  <c r="Z1862" i="34"/>
  <c r="J1862" i="34"/>
  <c r="I1862" i="34"/>
  <c r="H1862" i="34"/>
  <c r="F1862" i="34"/>
  <c r="C1862" i="34"/>
  <c r="AV1860" i="34"/>
  <c r="AU1860" i="34"/>
  <c r="AT1860" i="34"/>
  <c r="AF1860" i="34"/>
  <c r="AE1860" i="34"/>
  <c r="AD1860" i="34"/>
  <c r="AC1860" i="34"/>
  <c r="AB1860" i="34"/>
  <c r="Z1860" i="34"/>
  <c r="J1860" i="34"/>
  <c r="I1860" i="34"/>
  <c r="H1860" i="34"/>
  <c r="F1860" i="34"/>
  <c r="C1860" i="34"/>
  <c r="AV1859" i="34"/>
  <c r="AU1859" i="34"/>
  <c r="AT1859" i="34"/>
  <c r="AF1859" i="34"/>
  <c r="AE1859" i="34"/>
  <c r="AD1859" i="34"/>
  <c r="AC1859" i="34"/>
  <c r="AB1859" i="34"/>
  <c r="Z1859" i="34"/>
  <c r="J1859" i="34"/>
  <c r="I1859" i="34"/>
  <c r="H1859" i="34"/>
  <c r="F1859" i="34"/>
  <c r="C1859" i="34"/>
  <c r="AV1858" i="34"/>
  <c r="AU1858" i="34"/>
  <c r="AT1858" i="34"/>
  <c r="AF1858" i="34"/>
  <c r="AE1858" i="34"/>
  <c r="AD1858" i="34"/>
  <c r="AC1858" i="34"/>
  <c r="AB1858" i="34"/>
  <c r="Z1858" i="34"/>
  <c r="J1858" i="34"/>
  <c r="I1858" i="34"/>
  <c r="H1858" i="34"/>
  <c r="F1858" i="34"/>
  <c r="C1858" i="34"/>
  <c r="AV1857" i="34"/>
  <c r="AU1857" i="34"/>
  <c r="AT1857" i="34"/>
  <c r="AF1857" i="34"/>
  <c r="AE1857" i="34"/>
  <c r="AD1857" i="34"/>
  <c r="AC1857" i="34"/>
  <c r="AB1857" i="34"/>
  <c r="Z1857" i="34"/>
  <c r="J1857" i="34"/>
  <c r="I1857" i="34"/>
  <c r="H1857" i="34"/>
  <c r="F1857" i="34"/>
  <c r="C1857" i="34"/>
  <c r="AV1856" i="34"/>
  <c r="AU1856" i="34"/>
  <c r="AT1856" i="34"/>
  <c r="AF1856" i="34"/>
  <c r="AE1856" i="34"/>
  <c r="AD1856" i="34"/>
  <c r="AC1856" i="34"/>
  <c r="AB1856" i="34"/>
  <c r="Z1856" i="34"/>
  <c r="J1856" i="34"/>
  <c r="I1856" i="34"/>
  <c r="H1856" i="34"/>
  <c r="F1856" i="34"/>
  <c r="C1856" i="34"/>
  <c r="AV1855" i="34"/>
  <c r="AU1855" i="34"/>
  <c r="AT1855" i="34"/>
  <c r="AF1855" i="34"/>
  <c r="AE1855" i="34"/>
  <c r="AD1855" i="34"/>
  <c r="AC1855" i="34"/>
  <c r="AB1855" i="34"/>
  <c r="Z1855" i="34"/>
  <c r="J1855" i="34"/>
  <c r="I1855" i="34"/>
  <c r="H1855" i="34"/>
  <c r="F1855" i="34"/>
  <c r="C1855" i="34"/>
  <c r="AV1854" i="34"/>
  <c r="AU1854" i="34"/>
  <c r="AT1854" i="34"/>
  <c r="AF1854" i="34"/>
  <c r="AE1854" i="34"/>
  <c r="AD1854" i="34"/>
  <c r="AC1854" i="34"/>
  <c r="AB1854" i="34"/>
  <c r="Z1854" i="34"/>
  <c r="J1854" i="34"/>
  <c r="I1854" i="34"/>
  <c r="H1854" i="34"/>
  <c r="F1854" i="34"/>
  <c r="C1854" i="34"/>
  <c r="AV1853" i="34"/>
  <c r="AU1853" i="34"/>
  <c r="AT1853" i="34"/>
  <c r="AF1853" i="34"/>
  <c r="AE1853" i="34"/>
  <c r="AD1853" i="34"/>
  <c r="AC1853" i="34"/>
  <c r="AB1853" i="34"/>
  <c r="Z1853" i="34"/>
  <c r="J1853" i="34"/>
  <c r="I1853" i="34"/>
  <c r="H1853" i="34"/>
  <c r="F1853" i="34"/>
  <c r="C1853" i="34"/>
  <c r="AV1850" i="34"/>
  <c r="AU1850" i="34"/>
  <c r="AT1850" i="34"/>
  <c r="AF1850" i="34"/>
  <c r="AE1850" i="34"/>
  <c r="AD1850" i="34"/>
  <c r="AC1850" i="34"/>
  <c r="AB1850" i="34"/>
  <c r="Z1850" i="34"/>
  <c r="J1850" i="34"/>
  <c r="I1850" i="34"/>
  <c r="H1850" i="34"/>
  <c r="F1850" i="34"/>
  <c r="C1850" i="34"/>
  <c r="AV1849" i="34"/>
  <c r="AU1849" i="34"/>
  <c r="AT1849" i="34"/>
  <c r="AF1849" i="34"/>
  <c r="AE1849" i="34"/>
  <c r="AD1849" i="34"/>
  <c r="AC1849" i="34"/>
  <c r="AB1849" i="34"/>
  <c r="Z1849" i="34"/>
  <c r="J1849" i="34"/>
  <c r="I1849" i="34"/>
  <c r="H1849" i="34"/>
  <c r="F1849" i="34"/>
  <c r="C1849" i="34"/>
  <c r="AV1848" i="34"/>
  <c r="AU1848" i="34"/>
  <c r="AT1848" i="34"/>
  <c r="AF1848" i="34"/>
  <c r="AE1848" i="34"/>
  <c r="AD1848" i="34"/>
  <c r="AC1848" i="34"/>
  <c r="AB1848" i="34"/>
  <c r="Z1848" i="34"/>
  <c r="J1848" i="34"/>
  <c r="I1848" i="34"/>
  <c r="H1848" i="34"/>
  <c r="F1848" i="34"/>
  <c r="C1848" i="34"/>
  <c r="AV1847" i="34"/>
  <c r="AU1847" i="34"/>
  <c r="AT1847" i="34"/>
  <c r="AF1847" i="34"/>
  <c r="AE1847" i="34"/>
  <c r="AD1847" i="34"/>
  <c r="AC1847" i="34"/>
  <c r="AB1847" i="34"/>
  <c r="Z1847" i="34"/>
  <c r="J1847" i="34"/>
  <c r="I1847" i="34"/>
  <c r="H1847" i="34"/>
  <c r="F1847" i="34"/>
  <c r="C1847" i="34"/>
  <c r="AV1845" i="34"/>
  <c r="AU1845" i="34"/>
  <c r="AT1845" i="34"/>
  <c r="AF1845" i="34"/>
  <c r="AE1845" i="34"/>
  <c r="AD1845" i="34"/>
  <c r="AC1845" i="34"/>
  <c r="AB1845" i="34"/>
  <c r="Z1845" i="34"/>
  <c r="J1845" i="34"/>
  <c r="I1845" i="34"/>
  <c r="H1845" i="34"/>
  <c r="F1845" i="34"/>
  <c r="C1845" i="34"/>
  <c r="AV1844" i="34"/>
  <c r="AU1844" i="34"/>
  <c r="AT1844" i="34"/>
  <c r="AF1844" i="34"/>
  <c r="AE1844" i="34"/>
  <c r="AD1844" i="34"/>
  <c r="AC1844" i="34"/>
  <c r="AB1844" i="34"/>
  <c r="Z1844" i="34"/>
  <c r="J1844" i="34"/>
  <c r="I1844" i="34"/>
  <c r="H1844" i="34"/>
  <c r="F1844" i="34"/>
  <c r="C1844" i="34"/>
  <c r="AV1843" i="34"/>
  <c r="AU1843" i="34"/>
  <c r="AT1843" i="34"/>
  <c r="AF1843" i="34"/>
  <c r="AE1843" i="34"/>
  <c r="AD1843" i="34"/>
  <c r="AC1843" i="34"/>
  <c r="AB1843" i="34"/>
  <c r="Z1843" i="34"/>
  <c r="J1843" i="34"/>
  <c r="I1843" i="34"/>
  <c r="H1843" i="34"/>
  <c r="F1843" i="34"/>
  <c r="C1843" i="34"/>
  <c r="AV1842" i="34"/>
  <c r="AU1842" i="34"/>
  <c r="AT1842" i="34"/>
  <c r="AF1842" i="34"/>
  <c r="AE1842" i="34"/>
  <c r="AD1842" i="34"/>
  <c r="AC1842" i="34"/>
  <c r="AB1842" i="34"/>
  <c r="Z1842" i="34"/>
  <c r="J1842" i="34"/>
  <c r="I1842" i="34"/>
  <c r="H1842" i="34"/>
  <c r="F1842" i="34"/>
  <c r="C1842" i="34"/>
  <c r="AV1841" i="34"/>
  <c r="AU1841" i="34"/>
  <c r="AT1841" i="34"/>
  <c r="AF1841" i="34"/>
  <c r="AE1841" i="34"/>
  <c r="AD1841" i="34"/>
  <c r="AC1841" i="34"/>
  <c r="AB1841" i="34"/>
  <c r="Z1841" i="34"/>
  <c r="J1841" i="34"/>
  <c r="I1841" i="34"/>
  <c r="H1841" i="34"/>
  <c r="F1841" i="34"/>
  <c r="C1841" i="34"/>
  <c r="AV1840" i="34"/>
  <c r="AU1840" i="34"/>
  <c r="AT1840" i="34"/>
  <c r="AF1840" i="34"/>
  <c r="AE1840" i="34"/>
  <c r="AD1840" i="34"/>
  <c r="AC1840" i="34"/>
  <c r="AB1840" i="34"/>
  <c r="Z1840" i="34"/>
  <c r="J1840" i="34"/>
  <c r="I1840" i="34"/>
  <c r="H1840" i="34"/>
  <c r="F1840" i="34"/>
  <c r="C1840" i="34"/>
  <c r="AV1839" i="34"/>
  <c r="AU1839" i="34"/>
  <c r="AT1839" i="34"/>
  <c r="AF1839" i="34"/>
  <c r="AE1839" i="34"/>
  <c r="AD1839" i="34"/>
  <c r="AC1839" i="34"/>
  <c r="AB1839" i="34"/>
  <c r="Z1839" i="34"/>
  <c r="J1839" i="34"/>
  <c r="I1839" i="34"/>
  <c r="H1839" i="34"/>
  <c r="F1839" i="34"/>
  <c r="C1839" i="34"/>
  <c r="AV1838" i="34"/>
  <c r="AU1838" i="34"/>
  <c r="AT1838" i="34"/>
  <c r="AF1838" i="34"/>
  <c r="AE1838" i="34"/>
  <c r="AD1838" i="34"/>
  <c r="AC1838" i="34"/>
  <c r="AB1838" i="34"/>
  <c r="Z1838" i="34"/>
  <c r="J1838" i="34"/>
  <c r="I1838" i="34"/>
  <c r="H1838" i="34"/>
  <c r="F1838" i="34"/>
  <c r="C1838" i="34"/>
  <c r="AV1837" i="34"/>
  <c r="AU1837" i="34"/>
  <c r="AT1837" i="34"/>
  <c r="AF1837" i="34"/>
  <c r="AE1837" i="34"/>
  <c r="AD1837" i="34"/>
  <c r="AC1837" i="34"/>
  <c r="AB1837" i="34"/>
  <c r="Z1837" i="34"/>
  <c r="J1837" i="34"/>
  <c r="I1837" i="34"/>
  <c r="H1837" i="34"/>
  <c r="F1837" i="34"/>
  <c r="C1837" i="34"/>
  <c r="AV1835" i="34"/>
  <c r="AU1835" i="34"/>
  <c r="AT1835" i="34"/>
  <c r="AF1835" i="34"/>
  <c r="AE1835" i="34"/>
  <c r="AD1835" i="34"/>
  <c r="AC1835" i="34"/>
  <c r="AB1835" i="34"/>
  <c r="Z1835" i="34"/>
  <c r="J1835" i="34"/>
  <c r="I1835" i="34"/>
  <c r="H1835" i="34"/>
  <c r="F1835" i="34"/>
  <c r="C1835" i="34"/>
  <c r="AV1834" i="34"/>
  <c r="AU1834" i="34"/>
  <c r="AT1834" i="34"/>
  <c r="AF1834" i="34"/>
  <c r="AE1834" i="34"/>
  <c r="AD1834" i="34"/>
  <c r="AC1834" i="34"/>
  <c r="AB1834" i="34"/>
  <c r="Z1834" i="34"/>
  <c r="J1834" i="34"/>
  <c r="I1834" i="34"/>
  <c r="H1834" i="34"/>
  <c r="F1834" i="34"/>
  <c r="C1834" i="34"/>
  <c r="AV1833" i="34"/>
  <c r="AU1833" i="34"/>
  <c r="AT1833" i="34"/>
  <c r="AF1833" i="34"/>
  <c r="AE1833" i="34"/>
  <c r="AD1833" i="34"/>
  <c r="AC1833" i="34"/>
  <c r="AB1833" i="34"/>
  <c r="Z1833" i="34"/>
  <c r="J1833" i="34"/>
  <c r="I1833" i="34"/>
  <c r="H1833" i="34"/>
  <c r="F1833" i="34"/>
  <c r="C1833" i="34"/>
  <c r="AV1832" i="34"/>
  <c r="AU1832" i="34"/>
  <c r="AT1832" i="34"/>
  <c r="AF1832" i="34"/>
  <c r="AE1832" i="34"/>
  <c r="AD1832" i="34"/>
  <c r="AC1832" i="34"/>
  <c r="AB1832" i="34"/>
  <c r="Z1832" i="34"/>
  <c r="J1832" i="34"/>
  <c r="I1832" i="34"/>
  <c r="H1832" i="34"/>
  <c r="F1832" i="34"/>
  <c r="C1832" i="34"/>
  <c r="AV1831" i="34"/>
  <c r="AU1831" i="34"/>
  <c r="AT1831" i="34"/>
  <c r="AF1831" i="34"/>
  <c r="AE1831" i="34"/>
  <c r="AD1831" i="34"/>
  <c r="AC1831" i="34"/>
  <c r="AB1831" i="34"/>
  <c r="Z1831" i="34"/>
  <c r="J1831" i="34"/>
  <c r="I1831" i="34"/>
  <c r="H1831" i="34"/>
  <c r="F1831" i="34"/>
  <c r="C1831" i="34"/>
  <c r="AV1830" i="34"/>
  <c r="AU1830" i="34"/>
  <c r="AT1830" i="34"/>
  <c r="AF1830" i="34"/>
  <c r="AE1830" i="34"/>
  <c r="AD1830" i="34"/>
  <c r="AC1830" i="34"/>
  <c r="AB1830" i="34"/>
  <c r="Z1830" i="34"/>
  <c r="J1830" i="34"/>
  <c r="I1830" i="34"/>
  <c r="H1830" i="34"/>
  <c r="F1830" i="34"/>
  <c r="C1830" i="34"/>
  <c r="AV1829" i="34"/>
  <c r="AU1829" i="34"/>
  <c r="AT1829" i="34"/>
  <c r="AF1829" i="34"/>
  <c r="AE1829" i="34"/>
  <c r="AD1829" i="34"/>
  <c r="AC1829" i="34"/>
  <c r="AB1829" i="34"/>
  <c r="Z1829" i="34"/>
  <c r="J1829" i="34"/>
  <c r="I1829" i="34"/>
  <c r="H1829" i="34"/>
  <c r="F1829" i="34"/>
  <c r="C1829" i="34"/>
  <c r="AV1828" i="34"/>
  <c r="AU1828" i="34"/>
  <c r="AT1828" i="34"/>
  <c r="AF1828" i="34"/>
  <c r="AE1828" i="34"/>
  <c r="AD1828" i="34"/>
  <c r="AC1828" i="34"/>
  <c r="AB1828" i="34"/>
  <c r="Z1828" i="34"/>
  <c r="J1828" i="34"/>
  <c r="I1828" i="34"/>
  <c r="H1828" i="34"/>
  <c r="F1828" i="34"/>
  <c r="C1828" i="34"/>
  <c r="AV1827" i="34"/>
  <c r="AU1827" i="34"/>
  <c r="AT1827" i="34"/>
  <c r="AF1827" i="34"/>
  <c r="AE1827" i="34"/>
  <c r="AD1827" i="34"/>
  <c r="AC1827" i="34"/>
  <c r="AB1827" i="34"/>
  <c r="Z1827" i="34"/>
  <c r="J1827" i="34"/>
  <c r="I1827" i="34"/>
  <c r="H1827" i="34"/>
  <c r="F1827" i="34"/>
  <c r="C1827" i="34"/>
  <c r="AV1826" i="34"/>
  <c r="AU1826" i="34"/>
  <c r="AT1826" i="34"/>
  <c r="AF1826" i="34"/>
  <c r="AE1826" i="34"/>
  <c r="AD1826" i="34"/>
  <c r="AC1826" i="34"/>
  <c r="AB1826" i="34"/>
  <c r="Z1826" i="34"/>
  <c r="J1826" i="34"/>
  <c r="I1826" i="34"/>
  <c r="H1826" i="34"/>
  <c r="F1826" i="34"/>
  <c r="C1826" i="34"/>
  <c r="AV1825" i="34"/>
  <c r="AU1825" i="34"/>
  <c r="AT1825" i="34"/>
  <c r="AF1825" i="34"/>
  <c r="AE1825" i="34"/>
  <c r="AD1825" i="34"/>
  <c r="AC1825" i="34"/>
  <c r="AB1825" i="34"/>
  <c r="Z1825" i="34"/>
  <c r="J1825" i="34"/>
  <c r="I1825" i="34"/>
  <c r="H1825" i="34"/>
  <c r="F1825" i="34"/>
  <c r="C1825" i="34"/>
  <c r="AV1824" i="34"/>
  <c r="AU1824" i="34"/>
  <c r="AT1824" i="34"/>
  <c r="AF1824" i="34"/>
  <c r="AE1824" i="34"/>
  <c r="AD1824" i="34"/>
  <c r="AC1824" i="34"/>
  <c r="AB1824" i="34"/>
  <c r="Z1824" i="34"/>
  <c r="J1824" i="34"/>
  <c r="I1824" i="34"/>
  <c r="H1824" i="34"/>
  <c r="F1824" i="34"/>
  <c r="C1824" i="34"/>
  <c r="AV1823" i="34"/>
  <c r="AU1823" i="34"/>
  <c r="AT1823" i="34"/>
  <c r="AF1823" i="34"/>
  <c r="AE1823" i="34"/>
  <c r="AD1823" i="34"/>
  <c r="AC1823" i="34"/>
  <c r="AB1823" i="34"/>
  <c r="Z1823" i="34"/>
  <c r="J1823" i="34"/>
  <c r="I1823" i="34"/>
  <c r="H1823" i="34"/>
  <c r="F1823" i="34"/>
  <c r="C1823" i="34"/>
  <c r="AV1822" i="34"/>
  <c r="AU1822" i="34"/>
  <c r="AT1822" i="34"/>
  <c r="AF1822" i="34"/>
  <c r="AE1822" i="34"/>
  <c r="AD1822" i="34"/>
  <c r="AC1822" i="34"/>
  <c r="AB1822" i="34"/>
  <c r="Z1822" i="34"/>
  <c r="J1822" i="34"/>
  <c r="I1822" i="34"/>
  <c r="H1822" i="34"/>
  <c r="F1822" i="34"/>
  <c r="C1822" i="34"/>
  <c r="AV1820" i="34"/>
  <c r="AU1820" i="34"/>
  <c r="AT1820" i="34"/>
  <c r="AF1820" i="34"/>
  <c r="AE1820" i="34"/>
  <c r="AD1820" i="34"/>
  <c r="AC1820" i="34"/>
  <c r="AB1820" i="34"/>
  <c r="Z1820" i="34"/>
  <c r="J1820" i="34"/>
  <c r="I1820" i="34"/>
  <c r="H1820" i="34"/>
  <c r="F1820" i="34"/>
  <c r="C1820" i="34"/>
  <c r="AV1819" i="34"/>
  <c r="AU1819" i="34"/>
  <c r="AT1819" i="34"/>
  <c r="AF1819" i="34"/>
  <c r="AE1819" i="34"/>
  <c r="AD1819" i="34"/>
  <c r="AC1819" i="34"/>
  <c r="AB1819" i="34"/>
  <c r="Z1819" i="34"/>
  <c r="J1819" i="34"/>
  <c r="I1819" i="34"/>
  <c r="H1819" i="34"/>
  <c r="F1819" i="34"/>
  <c r="C1819" i="34"/>
  <c r="AV1818" i="34"/>
  <c r="AU1818" i="34"/>
  <c r="AT1818" i="34"/>
  <c r="AF1818" i="34"/>
  <c r="AE1818" i="34"/>
  <c r="AD1818" i="34"/>
  <c r="AC1818" i="34"/>
  <c r="AB1818" i="34"/>
  <c r="Z1818" i="34"/>
  <c r="J1818" i="34"/>
  <c r="I1818" i="34"/>
  <c r="H1818" i="34"/>
  <c r="F1818" i="34"/>
  <c r="C1818" i="34"/>
  <c r="AV1817" i="34"/>
  <c r="AU1817" i="34"/>
  <c r="AT1817" i="34"/>
  <c r="AF1817" i="34"/>
  <c r="AE1817" i="34"/>
  <c r="AD1817" i="34"/>
  <c r="AC1817" i="34"/>
  <c r="AB1817" i="34"/>
  <c r="Z1817" i="34"/>
  <c r="J1817" i="34"/>
  <c r="I1817" i="34"/>
  <c r="H1817" i="34"/>
  <c r="F1817" i="34"/>
  <c r="C1817" i="34"/>
  <c r="AV1816" i="34"/>
  <c r="AU1816" i="34"/>
  <c r="AT1816" i="34"/>
  <c r="AF1816" i="34"/>
  <c r="AE1816" i="34"/>
  <c r="AD1816" i="34"/>
  <c r="AC1816" i="34"/>
  <c r="AB1816" i="34"/>
  <c r="Z1816" i="34"/>
  <c r="J1816" i="34"/>
  <c r="I1816" i="34"/>
  <c r="H1816" i="34"/>
  <c r="F1816" i="34"/>
  <c r="C1816" i="34"/>
  <c r="AV1815" i="34"/>
  <c r="AU1815" i="34"/>
  <c r="AT1815" i="34"/>
  <c r="AF1815" i="34"/>
  <c r="AE1815" i="34"/>
  <c r="AD1815" i="34"/>
  <c r="AC1815" i="34"/>
  <c r="AB1815" i="34"/>
  <c r="Z1815" i="34"/>
  <c r="J1815" i="34"/>
  <c r="I1815" i="34"/>
  <c r="H1815" i="34"/>
  <c r="F1815" i="34"/>
  <c r="C1815" i="34"/>
  <c r="AV1814" i="34"/>
  <c r="AU1814" i="34"/>
  <c r="AT1814" i="34"/>
  <c r="AF1814" i="34"/>
  <c r="AE1814" i="34"/>
  <c r="AD1814" i="34"/>
  <c r="AC1814" i="34"/>
  <c r="AB1814" i="34"/>
  <c r="Z1814" i="34"/>
  <c r="J1814" i="34"/>
  <c r="I1814" i="34"/>
  <c r="H1814" i="34"/>
  <c r="F1814" i="34"/>
  <c r="C1814" i="34"/>
  <c r="AV1813" i="34"/>
  <c r="AU1813" i="34"/>
  <c r="AT1813" i="34"/>
  <c r="AF1813" i="34"/>
  <c r="AE1813" i="34"/>
  <c r="AD1813" i="34"/>
  <c r="AC1813" i="34"/>
  <c r="AB1813" i="34"/>
  <c r="Z1813" i="34"/>
  <c r="J1813" i="34"/>
  <c r="I1813" i="34"/>
  <c r="H1813" i="34"/>
  <c r="F1813" i="34"/>
  <c r="C1813" i="34"/>
  <c r="AV1812" i="34"/>
  <c r="AU1812" i="34"/>
  <c r="AT1812" i="34"/>
  <c r="AF1812" i="34"/>
  <c r="AE1812" i="34"/>
  <c r="AD1812" i="34"/>
  <c r="AC1812" i="34"/>
  <c r="AB1812" i="34"/>
  <c r="Z1812" i="34"/>
  <c r="J1812" i="34"/>
  <c r="I1812" i="34"/>
  <c r="H1812" i="34"/>
  <c r="F1812" i="34"/>
  <c r="C1812" i="34"/>
  <c r="AV1811" i="34"/>
  <c r="AU1811" i="34"/>
  <c r="AT1811" i="34"/>
  <c r="AF1811" i="34"/>
  <c r="AE1811" i="34"/>
  <c r="AD1811" i="34"/>
  <c r="AC1811" i="34"/>
  <c r="AB1811" i="34"/>
  <c r="Z1811" i="34"/>
  <c r="J1811" i="34"/>
  <c r="I1811" i="34"/>
  <c r="H1811" i="34"/>
  <c r="F1811" i="34"/>
  <c r="C1811" i="34"/>
  <c r="AV1810" i="34"/>
  <c r="AU1810" i="34"/>
  <c r="AT1810" i="34"/>
  <c r="AF1810" i="34"/>
  <c r="AE1810" i="34"/>
  <c r="AD1810" i="34"/>
  <c r="AC1810" i="34"/>
  <c r="AB1810" i="34"/>
  <c r="Z1810" i="34"/>
  <c r="J1810" i="34"/>
  <c r="I1810" i="34"/>
  <c r="H1810" i="34"/>
  <c r="F1810" i="34"/>
  <c r="C1810" i="34"/>
  <c r="AV1809" i="34"/>
  <c r="AU1809" i="34"/>
  <c r="AT1809" i="34"/>
  <c r="AF1809" i="34"/>
  <c r="AE1809" i="34"/>
  <c r="AD1809" i="34"/>
  <c r="AC1809" i="34"/>
  <c r="AB1809" i="34"/>
  <c r="Z1809" i="34"/>
  <c r="J1809" i="34"/>
  <c r="I1809" i="34"/>
  <c r="H1809" i="34"/>
  <c r="F1809" i="34"/>
  <c r="C1809" i="34"/>
  <c r="AV1808" i="34"/>
  <c r="AU1808" i="34"/>
  <c r="AT1808" i="34"/>
  <c r="AF1808" i="34"/>
  <c r="AE1808" i="34"/>
  <c r="AD1808" i="34"/>
  <c r="AC1808" i="34"/>
  <c r="AB1808" i="34"/>
  <c r="Z1808" i="34"/>
  <c r="J1808" i="34"/>
  <c r="I1808" i="34"/>
  <c r="H1808" i="34"/>
  <c r="F1808" i="34"/>
  <c r="C1808" i="34"/>
  <c r="AV1807" i="34"/>
  <c r="AU1807" i="34"/>
  <c r="AT1807" i="34"/>
  <c r="AF1807" i="34"/>
  <c r="AE1807" i="34"/>
  <c r="AD1807" i="34"/>
  <c r="AC1807" i="34"/>
  <c r="AB1807" i="34"/>
  <c r="Z1807" i="34"/>
  <c r="J1807" i="34"/>
  <c r="I1807" i="34"/>
  <c r="H1807" i="34"/>
  <c r="F1807" i="34"/>
  <c r="C1807" i="34"/>
  <c r="AV1806" i="34"/>
  <c r="AU1806" i="34"/>
  <c r="AT1806" i="34"/>
  <c r="AF1806" i="34"/>
  <c r="AE1806" i="34"/>
  <c r="AD1806" i="34"/>
  <c r="AC1806" i="34"/>
  <c r="AB1806" i="34"/>
  <c r="Z1806" i="34"/>
  <c r="J1806" i="34"/>
  <c r="I1806" i="34"/>
  <c r="H1806" i="34"/>
  <c r="F1806" i="34"/>
  <c r="C1806" i="34"/>
  <c r="AV1805" i="34"/>
  <c r="AU1805" i="34"/>
  <c r="AT1805" i="34"/>
  <c r="AF1805" i="34"/>
  <c r="AE1805" i="34"/>
  <c r="AD1805" i="34"/>
  <c r="AC1805" i="34"/>
  <c r="AB1805" i="34"/>
  <c r="Z1805" i="34"/>
  <c r="J1805" i="34"/>
  <c r="I1805" i="34"/>
  <c r="H1805" i="34"/>
  <c r="F1805" i="34"/>
  <c r="C1805" i="34"/>
  <c r="AV1804" i="34"/>
  <c r="AU1804" i="34"/>
  <c r="AT1804" i="34"/>
  <c r="AF1804" i="34"/>
  <c r="AE1804" i="34"/>
  <c r="AD1804" i="34"/>
  <c r="AC1804" i="34"/>
  <c r="AB1804" i="34"/>
  <c r="Z1804" i="34"/>
  <c r="J1804" i="34"/>
  <c r="I1804" i="34"/>
  <c r="H1804" i="34"/>
  <c r="F1804" i="34"/>
  <c r="C1804" i="34"/>
  <c r="AV1803" i="34"/>
  <c r="AU1803" i="34"/>
  <c r="AT1803" i="34"/>
  <c r="AF1803" i="34"/>
  <c r="AE1803" i="34"/>
  <c r="AD1803" i="34"/>
  <c r="AC1803" i="34"/>
  <c r="AB1803" i="34"/>
  <c r="Z1803" i="34"/>
  <c r="J1803" i="34"/>
  <c r="I1803" i="34"/>
  <c r="H1803" i="34"/>
  <c r="F1803" i="34"/>
  <c r="C1803" i="34"/>
  <c r="AV1802" i="34"/>
  <c r="AU1802" i="34"/>
  <c r="AT1802" i="34"/>
  <c r="AF1802" i="34"/>
  <c r="AE1802" i="34"/>
  <c r="AD1802" i="34"/>
  <c r="AC1802" i="34"/>
  <c r="AB1802" i="34"/>
  <c r="Z1802" i="34"/>
  <c r="J1802" i="34"/>
  <c r="I1802" i="34"/>
  <c r="H1802" i="34"/>
  <c r="F1802" i="34"/>
  <c r="C1802" i="34"/>
  <c r="AV1801" i="34"/>
  <c r="AU1801" i="34"/>
  <c r="AT1801" i="34"/>
  <c r="AF1801" i="34"/>
  <c r="AE1801" i="34"/>
  <c r="AD1801" i="34"/>
  <c r="AC1801" i="34"/>
  <c r="AB1801" i="34"/>
  <c r="Z1801" i="34"/>
  <c r="J1801" i="34"/>
  <c r="I1801" i="34"/>
  <c r="H1801" i="34"/>
  <c r="F1801" i="34"/>
  <c r="C1801" i="34"/>
  <c r="AV1800" i="34"/>
  <c r="AU1800" i="34"/>
  <c r="AT1800" i="34"/>
  <c r="AF1800" i="34"/>
  <c r="AE1800" i="34"/>
  <c r="AD1800" i="34"/>
  <c r="AC1800" i="34"/>
  <c r="AB1800" i="34"/>
  <c r="Z1800" i="34"/>
  <c r="J1800" i="34"/>
  <c r="I1800" i="34"/>
  <c r="H1800" i="34"/>
  <c r="F1800" i="34"/>
  <c r="C1800" i="34"/>
  <c r="AV1799" i="34"/>
  <c r="AU1799" i="34"/>
  <c r="AT1799" i="34"/>
  <c r="AF1799" i="34"/>
  <c r="AE1799" i="34"/>
  <c r="AD1799" i="34"/>
  <c r="AC1799" i="34"/>
  <c r="AB1799" i="34"/>
  <c r="Z1799" i="34"/>
  <c r="J1799" i="34"/>
  <c r="I1799" i="34"/>
  <c r="H1799" i="34"/>
  <c r="F1799" i="34"/>
  <c r="C1799" i="34"/>
  <c r="AV1798" i="34"/>
  <c r="AU1798" i="34"/>
  <c r="AT1798" i="34"/>
  <c r="AF1798" i="34"/>
  <c r="AE1798" i="34"/>
  <c r="AD1798" i="34"/>
  <c r="AC1798" i="34"/>
  <c r="AB1798" i="34"/>
  <c r="Z1798" i="34"/>
  <c r="J1798" i="34"/>
  <c r="I1798" i="34"/>
  <c r="H1798" i="34"/>
  <c r="F1798" i="34"/>
  <c r="C1798" i="34"/>
  <c r="AV1797" i="34"/>
  <c r="AU1797" i="34"/>
  <c r="AT1797" i="34"/>
  <c r="AF1797" i="34"/>
  <c r="AE1797" i="34"/>
  <c r="AD1797" i="34"/>
  <c r="AC1797" i="34"/>
  <c r="AB1797" i="34"/>
  <c r="Z1797" i="34"/>
  <c r="J1797" i="34"/>
  <c r="I1797" i="34"/>
  <c r="H1797" i="34"/>
  <c r="F1797" i="34"/>
  <c r="C1797" i="34"/>
  <c r="AV1796" i="34"/>
  <c r="AU1796" i="34"/>
  <c r="AT1796" i="34"/>
  <c r="AF1796" i="34"/>
  <c r="AE1796" i="34"/>
  <c r="AD1796" i="34"/>
  <c r="AC1796" i="34"/>
  <c r="AB1796" i="34"/>
  <c r="Z1796" i="34"/>
  <c r="J1796" i="34"/>
  <c r="I1796" i="34"/>
  <c r="H1796" i="34"/>
  <c r="F1796" i="34"/>
  <c r="C1796" i="34"/>
  <c r="AV1795" i="34"/>
  <c r="AU1795" i="34"/>
  <c r="AT1795" i="34"/>
  <c r="AF1795" i="34"/>
  <c r="AE1795" i="34"/>
  <c r="AD1795" i="34"/>
  <c r="AC1795" i="34"/>
  <c r="AB1795" i="34"/>
  <c r="Z1795" i="34"/>
  <c r="J1795" i="34"/>
  <c r="I1795" i="34"/>
  <c r="H1795" i="34"/>
  <c r="F1795" i="34"/>
  <c r="C1795" i="34"/>
  <c r="AV1794" i="34"/>
  <c r="AU1794" i="34"/>
  <c r="AT1794" i="34"/>
  <c r="AF1794" i="34"/>
  <c r="AE1794" i="34"/>
  <c r="AD1794" i="34"/>
  <c r="AC1794" i="34"/>
  <c r="AB1794" i="34"/>
  <c r="Z1794" i="34"/>
  <c r="J1794" i="34"/>
  <c r="I1794" i="34"/>
  <c r="H1794" i="34"/>
  <c r="F1794" i="34"/>
  <c r="C1794" i="34"/>
  <c r="AV1793" i="34"/>
  <c r="AU1793" i="34"/>
  <c r="AT1793" i="34"/>
  <c r="AF1793" i="34"/>
  <c r="AE1793" i="34"/>
  <c r="AD1793" i="34"/>
  <c r="AC1793" i="34"/>
  <c r="AB1793" i="34"/>
  <c r="Z1793" i="34"/>
  <c r="J1793" i="34"/>
  <c r="I1793" i="34"/>
  <c r="H1793" i="34"/>
  <c r="F1793" i="34"/>
  <c r="C1793" i="34"/>
  <c r="AV1792" i="34"/>
  <c r="AU1792" i="34"/>
  <c r="AT1792" i="34"/>
  <c r="AF1792" i="34"/>
  <c r="AE1792" i="34"/>
  <c r="AD1792" i="34"/>
  <c r="AC1792" i="34"/>
  <c r="AB1792" i="34"/>
  <c r="Z1792" i="34"/>
  <c r="J1792" i="34"/>
  <c r="I1792" i="34"/>
  <c r="H1792" i="34"/>
  <c r="F1792" i="34"/>
  <c r="C1792" i="34"/>
  <c r="AV1791" i="34"/>
  <c r="AU1791" i="34"/>
  <c r="AT1791" i="34"/>
  <c r="AF1791" i="34"/>
  <c r="AE1791" i="34"/>
  <c r="AD1791" i="34"/>
  <c r="AC1791" i="34"/>
  <c r="AB1791" i="34"/>
  <c r="Z1791" i="34"/>
  <c r="J1791" i="34"/>
  <c r="I1791" i="34"/>
  <c r="H1791" i="34"/>
  <c r="F1791" i="34"/>
  <c r="C1791" i="34"/>
  <c r="AV1790" i="34"/>
  <c r="AU1790" i="34"/>
  <c r="AT1790" i="34"/>
  <c r="AF1790" i="34"/>
  <c r="AE1790" i="34"/>
  <c r="AD1790" i="34"/>
  <c r="AC1790" i="34"/>
  <c r="AB1790" i="34"/>
  <c r="Z1790" i="34"/>
  <c r="J1790" i="34"/>
  <c r="I1790" i="34"/>
  <c r="H1790" i="34"/>
  <c r="F1790" i="34"/>
  <c r="C1790" i="34"/>
  <c r="AV1789" i="34"/>
  <c r="AU1789" i="34"/>
  <c r="AT1789" i="34"/>
  <c r="AF1789" i="34"/>
  <c r="AE1789" i="34"/>
  <c r="AD1789" i="34"/>
  <c r="AC1789" i="34"/>
  <c r="AB1789" i="34"/>
  <c r="Z1789" i="34"/>
  <c r="J1789" i="34"/>
  <c r="I1789" i="34"/>
  <c r="H1789" i="34"/>
  <c r="F1789" i="34"/>
  <c r="C1789" i="34"/>
  <c r="AV1788" i="34"/>
  <c r="AU1788" i="34"/>
  <c r="AT1788" i="34"/>
  <c r="AF1788" i="34"/>
  <c r="AE1788" i="34"/>
  <c r="AD1788" i="34"/>
  <c r="AC1788" i="34"/>
  <c r="AB1788" i="34"/>
  <c r="Z1788" i="34"/>
  <c r="J1788" i="34"/>
  <c r="I1788" i="34"/>
  <c r="H1788" i="34"/>
  <c r="F1788" i="34"/>
  <c r="C1788" i="34"/>
  <c r="AV1787" i="34"/>
  <c r="AU1787" i="34"/>
  <c r="AT1787" i="34"/>
  <c r="AF1787" i="34"/>
  <c r="AE1787" i="34"/>
  <c r="AD1787" i="34"/>
  <c r="AC1787" i="34"/>
  <c r="AB1787" i="34"/>
  <c r="Z1787" i="34"/>
  <c r="J1787" i="34"/>
  <c r="I1787" i="34"/>
  <c r="H1787" i="34"/>
  <c r="F1787" i="34"/>
  <c r="C1787" i="34"/>
  <c r="AV1785" i="34"/>
  <c r="AU1785" i="34"/>
  <c r="AT1785" i="34"/>
  <c r="AF1785" i="34"/>
  <c r="AE1785" i="34"/>
  <c r="AD1785" i="34"/>
  <c r="AC1785" i="34"/>
  <c r="AB1785" i="34"/>
  <c r="Z1785" i="34"/>
  <c r="J1785" i="34"/>
  <c r="I1785" i="34"/>
  <c r="H1785" i="34"/>
  <c r="F1785" i="34"/>
  <c r="C1785" i="34"/>
  <c r="AV1784" i="34"/>
  <c r="AU1784" i="34"/>
  <c r="AT1784" i="34"/>
  <c r="AF1784" i="34"/>
  <c r="AE1784" i="34"/>
  <c r="AD1784" i="34"/>
  <c r="AC1784" i="34"/>
  <c r="AB1784" i="34"/>
  <c r="Z1784" i="34"/>
  <c r="J1784" i="34"/>
  <c r="I1784" i="34"/>
  <c r="H1784" i="34"/>
  <c r="F1784" i="34"/>
  <c r="C1784" i="34"/>
  <c r="AV1783" i="34"/>
  <c r="AU1783" i="34"/>
  <c r="AT1783" i="34"/>
  <c r="AF1783" i="34"/>
  <c r="AE1783" i="34"/>
  <c r="AD1783" i="34"/>
  <c r="AC1783" i="34"/>
  <c r="AB1783" i="34"/>
  <c r="Z1783" i="34"/>
  <c r="J1783" i="34"/>
  <c r="I1783" i="34"/>
  <c r="H1783" i="34"/>
  <c r="F1783" i="34"/>
  <c r="C1783" i="34"/>
  <c r="AV1782" i="34"/>
  <c r="AU1782" i="34"/>
  <c r="AT1782" i="34"/>
  <c r="AF1782" i="34"/>
  <c r="AE1782" i="34"/>
  <c r="AD1782" i="34"/>
  <c r="AC1782" i="34"/>
  <c r="AB1782" i="34"/>
  <c r="Z1782" i="34"/>
  <c r="J1782" i="34"/>
  <c r="I1782" i="34"/>
  <c r="H1782" i="34"/>
  <c r="F1782" i="34"/>
  <c r="C1782" i="34"/>
  <c r="AV1780" i="34"/>
  <c r="AU1780" i="34"/>
  <c r="AT1780" i="34"/>
  <c r="AF1780" i="34"/>
  <c r="AE1780" i="34"/>
  <c r="AD1780" i="34"/>
  <c r="AC1780" i="34"/>
  <c r="AB1780" i="34"/>
  <c r="Z1780" i="34"/>
  <c r="J1780" i="34"/>
  <c r="I1780" i="34"/>
  <c r="H1780" i="34"/>
  <c r="F1780" i="34"/>
  <c r="C1780" i="34"/>
  <c r="AV1779" i="34"/>
  <c r="AU1779" i="34"/>
  <c r="AT1779" i="34"/>
  <c r="AF1779" i="34"/>
  <c r="AE1779" i="34"/>
  <c r="AD1779" i="34"/>
  <c r="AC1779" i="34"/>
  <c r="AB1779" i="34"/>
  <c r="Z1779" i="34"/>
  <c r="J1779" i="34"/>
  <c r="I1779" i="34"/>
  <c r="H1779" i="34"/>
  <c r="F1779" i="34"/>
  <c r="C1779" i="34"/>
  <c r="AV1778" i="34"/>
  <c r="AU1778" i="34"/>
  <c r="AT1778" i="34"/>
  <c r="AF1778" i="34"/>
  <c r="AE1778" i="34"/>
  <c r="AD1778" i="34"/>
  <c r="AC1778" i="34"/>
  <c r="AB1778" i="34"/>
  <c r="Z1778" i="34"/>
  <c r="J1778" i="34"/>
  <c r="I1778" i="34"/>
  <c r="H1778" i="34"/>
  <c r="F1778" i="34"/>
  <c r="C1778" i="34"/>
  <c r="AV1777" i="34"/>
  <c r="AU1777" i="34"/>
  <c r="AT1777" i="34"/>
  <c r="AF1777" i="34"/>
  <c r="AE1777" i="34"/>
  <c r="AD1777" i="34"/>
  <c r="AC1777" i="34"/>
  <c r="AB1777" i="34"/>
  <c r="Z1777" i="34"/>
  <c r="J1777" i="34"/>
  <c r="I1777" i="34"/>
  <c r="H1777" i="34"/>
  <c r="F1777" i="34"/>
  <c r="C1777" i="34"/>
  <c r="AV1776" i="34"/>
  <c r="AU1776" i="34"/>
  <c r="AT1776" i="34"/>
  <c r="AF1776" i="34"/>
  <c r="AE1776" i="34"/>
  <c r="AD1776" i="34"/>
  <c r="AC1776" i="34"/>
  <c r="AB1776" i="34"/>
  <c r="Z1776" i="34"/>
  <c r="J1776" i="34"/>
  <c r="I1776" i="34"/>
  <c r="H1776" i="34"/>
  <c r="F1776" i="34"/>
  <c r="C1776" i="34"/>
  <c r="AV1775" i="34"/>
  <c r="AU1775" i="34"/>
  <c r="AT1775" i="34"/>
  <c r="AF1775" i="34"/>
  <c r="AE1775" i="34"/>
  <c r="AD1775" i="34"/>
  <c r="AC1775" i="34"/>
  <c r="AB1775" i="34"/>
  <c r="Z1775" i="34"/>
  <c r="J1775" i="34"/>
  <c r="I1775" i="34"/>
  <c r="H1775" i="34"/>
  <c r="F1775" i="34"/>
  <c r="C1775" i="34"/>
  <c r="AV1774" i="34"/>
  <c r="AU1774" i="34"/>
  <c r="AT1774" i="34"/>
  <c r="AF1774" i="34"/>
  <c r="AE1774" i="34"/>
  <c r="AD1774" i="34"/>
  <c r="AC1774" i="34"/>
  <c r="AB1774" i="34"/>
  <c r="Z1774" i="34"/>
  <c r="J1774" i="34"/>
  <c r="I1774" i="34"/>
  <c r="H1774" i="34"/>
  <c r="F1774" i="34"/>
  <c r="C1774" i="34"/>
  <c r="AV1773" i="34"/>
  <c r="AU1773" i="34"/>
  <c r="AT1773" i="34"/>
  <c r="AF1773" i="34"/>
  <c r="AE1773" i="34"/>
  <c r="AD1773" i="34"/>
  <c r="AC1773" i="34"/>
  <c r="AB1773" i="34"/>
  <c r="Z1773" i="34"/>
  <c r="J1773" i="34"/>
  <c r="I1773" i="34"/>
  <c r="H1773" i="34"/>
  <c r="F1773" i="34"/>
  <c r="C1773" i="34"/>
  <c r="AV1772" i="34"/>
  <c r="AU1772" i="34"/>
  <c r="AT1772" i="34"/>
  <c r="AF1772" i="34"/>
  <c r="AE1772" i="34"/>
  <c r="AD1772" i="34"/>
  <c r="AC1772" i="34"/>
  <c r="AB1772" i="34"/>
  <c r="Z1772" i="34"/>
  <c r="J1772" i="34"/>
  <c r="I1772" i="34"/>
  <c r="H1772" i="34"/>
  <c r="F1772" i="34"/>
  <c r="C1772" i="34"/>
  <c r="AV1771" i="34"/>
  <c r="AU1771" i="34"/>
  <c r="AT1771" i="34"/>
  <c r="AF1771" i="34"/>
  <c r="AE1771" i="34"/>
  <c r="AD1771" i="34"/>
  <c r="AC1771" i="34"/>
  <c r="AB1771" i="34"/>
  <c r="Z1771" i="34"/>
  <c r="J1771" i="34"/>
  <c r="I1771" i="34"/>
  <c r="H1771" i="34"/>
  <c r="F1771" i="34"/>
  <c r="C1771" i="34"/>
  <c r="AV1769" i="34"/>
  <c r="AU1769" i="34"/>
  <c r="AT1769" i="34"/>
  <c r="AF1769" i="34"/>
  <c r="AE1769" i="34"/>
  <c r="AD1769" i="34"/>
  <c r="AC1769" i="34"/>
  <c r="AB1769" i="34"/>
  <c r="Z1769" i="34"/>
  <c r="J1769" i="34"/>
  <c r="I1769" i="34"/>
  <c r="H1769" i="34"/>
  <c r="F1769" i="34"/>
  <c r="C1769" i="34"/>
  <c r="AV1768" i="34"/>
  <c r="AU1768" i="34"/>
  <c r="AT1768" i="34"/>
  <c r="AF1768" i="34"/>
  <c r="AE1768" i="34"/>
  <c r="AD1768" i="34"/>
  <c r="AC1768" i="34"/>
  <c r="AB1768" i="34"/>
  <c r="Z1768" i="34"/>
  <c r="J1768" i="34"/>
  <c r="I1768" i="34"/>
  <c r="H1768" i="34"/>
  <c r="F1768" i="34"/>
  <c r="C1768" i="34"/>
  <c r="AV1767" i="34"/>
  <c r="AU1767" i="34"/>
  <c r="AT1767" i="34"/>
  <c r="AF1767" i="34"/>
  <c r="AE1767" i="34"/>
  <c r="AD1767" i="34"/>
  <c r="AC1767" i="34"/>
  <c r="AB1767" i="34"/>
  <c r="Z1767" i="34"/>
  <c r="J1767" i="34"/>
  <c r="I1767" i="34"/>
  <c r="H1767" i="34"/>
  <c r="F1767" i="34"/>
  <c r="C1767" i="34"/>
  <c r="AV1765" i="34"/>
  <c r="AU1765" i="34"/>
  <c r="AT1765" i="34"/>
  <c r="AF1765" i="34"/>
  <c r="AE1765" i="34"/>
  <c r="AD1765" i="34"/>
  <c r="AC1765" i="34"/>
  <c r="AB1765" i="34"/>
  <c r="Z1765" i="34"/>
  <c r="J1765" i="34"/>
  <c r="I1765" i="34"/>
  <c r="H1765" i="34"/>
  <c r="F1765" i="34"/>
  <c r="C1765" i="34"/>
  <c r="AV1764" i="34"/>
  <c r="AU1764" i="34"/>
  <c r="AT1764" i="34"/>
  <c r="AF1764" i="34"/>
  <c r="AE1764" i="34"/>
  <c r="AD1764" i="34"/>
  <c r="AC1764" i="34"/>
  <c r="AB1764" i="34"/>
  <c r="Z1764" i="34"/>
  <c r="J1764" i="34"/>
  <c r="I1764" i="34"/>
  <c r="H1764" i="34"/>
  <c r="F1764" i="34"/>
  <c r="C1764" i="34"/>
  <c r="AV1763" i="34"/>
  <c r="AU1763" i="34"/>
  <c r="AT1763" i="34"/>
  <c r="AF1763" i="34"/>
  <c r="AE1763" i="34"/>
  <c r="AD1763" i="34"/>
  <c r="AC1763" i="34"/>
  <c r="AB1763" i="34"/>
  <c r="Z1763" i="34"/>
  <c r="J1763" i="34"/>
  <c r="I1763" i="34"/>
  <c r="H1763" i="34"/>
  <c r="F1763" i="34"/>
  <c r="C1763" i="34"/>
  <c r="AV1762" i="34"/>
  <c r="AU1762" i="34"/>
  <c r="AT1762" i="34"/>
  <c r="AF1762" i="34"/>
  <c r="AE1762" i="34"/>
  <c r="AD1762" i="34"/>
  <c r="AC1762" i="34"/>
  <c r="AB1762" i="34"/>
  <c r="Z1762" i="34"/>
  <c r="J1762" i="34"/>
  <c r="I1762" i="34"/>
  <c r="H1762" i="34"/>
  <c r="F1762" i="34"/>
  <c r="C1762" i="34"/>
  <c r="AV1759" i="34"/>
  <c r="AU1759" i="34"/>
  <c r="AT1759" i="34"/>
  <c r="AF1759" i="34"/>
  <c r="AE1759" i="34"/>
  <c r="AD1759" i="34"/>
  <c r="AC1759" i="34"/>
  <c r="AB1759" i="34"/>
  <c r="Z1759" i="34"/>
  <c r="J1759" i="34"/>
  <c r="I1759" i="34"/>
  <c r="H1759" i="34"/>
  <c r="F1759" i="34"/>
  <c r="C1759" i="34"/>
  <c r="AV1758" i="34"/>
  <c r="AU1758" i="34"/>
  <c r="AT1758" i="34"/>
  <c r="AF1758" i="34"/>
  <c r="AE1758" i="34"/>
  <c r="AD1758" i="34"/>
  <c r="AC1758" i="34"/>
  <c r="AB1758" i="34"/>
  <c r="Z1758" i="34"/>
  <c r="J1758" i="34"/>
  <c r="I1758" i="34"/>
  <c r="H1758" i="34"/>
  <c r="F1758" i="34"/>
  <c r="C1758" i="34"/>
  <c r="AV1757" i="34"/>
  <c r="AU1757" i="34"/>
  <c r="AT1757" i="34"/>
  <c r="AF1757" i="34"/>
  <c r="AE1757" i="34"/>
  <c r="AD1757" i="34"/>
  <c r="AC1757" i="34"/>
  <c r="AB1757" i="34"/>
  <c r="Z1757" i="34"/>
  <c r="J1757" i="34"/>
  <c r="I1757" i="34"/>
  <c r="H1757" i="34"/>
  <c r="F1757" i="34"/>
  <c r="C1757" i="34"/>
  <c r="AV1756" i="34"/>
  <c r="AU1756" i="34"/>
  <c r="AT1756" i="34"/>
  <c r="AF1756" i="34"/>
  <c r="AE1756" i="34"/>
  <c r="AD1756" i="34"/>
  <c r="AC1756" i="34"/>
  <c r="AB1756" i="34"/>
  <c r="Z1756" i="34"/>
  <c r="J1756" i="34"/>
  <c r="I1756" i="34"/>
  <c r="H1756" i="34"/>
  <c r="F1756" i="34"/>
  <c r="C1756" i="34"/>
  <c r="AV1755" i="34"/>
  <c r="AU1755" i="34"/>
  <c r="AT1755" i="34"/>
  <c r="AF1755" i="34"/>
  <c r="AE1755" i="34"/>
  <c r="AD1755" i="34"/>
  <c r="AC1755" i="34"/>
  <c r="AB1755" i="34"/>
  <c r="Z1755" i="34"/>
  <c r="J1755" i="34"/>
  <c r="I1755" i="34"/>
  <c r="H1755" i="34"/>
  <c r="F1755" i="34"/>
  <c r="C1755" i="34"/>
  <c r="AV1754" i="34"/>
  <c r="AU1754" i="34"/>
  <c r="AT1754" i="34"/>
  <c r="AF1754" i="34"/>
  <c r="AE1754" i="34"/>
  <c r="AD1754" i="34"/>
  <c r="AC1754" i="34"/>
  <c r="AB1754" i="34"/>
  <c r="Z1754" i="34"/>
  <c r="J1754" i="34"/>
  <c r="I1754" i="34"/>
  <c r="H1754" i="34"/>
  <c r="F1754" i="34"/>
  <c r="C1754" i="34"/>
  <c r="AV1753" i="34"/>
  <c r="AU1753" i="34"/>
  <c r="AT1753" i="34"/>
  <c r="AF1753" i="34"/>
  <c r="AE1753" i="34"/>
  <c r="AD1753" i="34"/>
  <c r="AC1753" i="34"/>
  <c r="AB1753" i="34"/>
  <c r="Z1753" i="34"/>
  <c r="J1753" i="34"/>
  <c r="I1753" i="34"/>
  <c r="H1753" i="34"/>
  <c r="F1753" i="34"/>
  <c r="C1753" i="34"/>
  <c r="AV1752" i="34"/>
  <c r="AU1752" i="34"/>
  <c r="AT1752" i="34"/>
  <c r="AF1752" i="34"/>
  <c r="AE1752" i="34"/>
  <c r="AD1752" i="34"/>
  <c r="AC1752" i="34"/>
  <c r="AB1752" i="34"/>
  <c r="Z1752" i="34"/>
  <c r="J1752" i="34"/>
  <c r="I1752" i="34"/>
  <c r="H1752" i="34"/>
  <c r="F1752" i="34"/>
  <c r="C1752" i="34"/>
  <c r="AV1750" i="34"/>
  <c r="AU1750" i="34"/>
  <c r="AT1750" i="34"/>
  <c r="AF1750" i="34"/>
  <c r="AE1750" i="34"/>
  <c r="AD1750" i="34"/>
  <c r="AC1750" i="34"/>
  <c r="AB1750" i="34"/>
  <c r="Z1750" i="34"/>
  <c r="J1750" i="34"/>
  <c r="I1750" i="34"/>
  <c r="H1750" i="34"/>
  <c r="F1750" i="34"/>
  <c r="C1750" i="34"/>
  <c r="AV1749" i="34"/>
  <c r="AU1749" i="34"/>
  <c r="AT1749" i="34"/>
  <c r="AF1749" i="34"/>
  <c r="AE1749" i="34"/>
  <c r="AD1749" i="34"/>
  <c r="AC1749" i="34"/>
  <c r="AB1749" i="34"/>
  <c r="Z1749" i="34"/>
  <c r="J1749" i="34"/>
  <c r="I1749" i="34"/>
  <c r="H1749" i="34"/>
  <c r="F1749" i="34"/>
  <c r="C1749" i="34"/>
  <c r="AV1748" i="34"/>
  <c r="AU1748" i="34"/>
  <c r="AT1748" i="34"/>
  <c r="AF1748" i="34"/>
  <c r="AE1748" i="34"/>
  <c r="AD1748" i="34"/>
  <c r="AC1748" i="34"/>
  <c r="AB1748" i="34"/>
  <c r="Z1748" i="34"/>
  <c r="J1748" i="34"/>
  <c r="I1748" i="34"/>
  <c r="H1748" i="34"/>
  <c r="F1748" i="34"/>
  <c r="C1748" i="34"/>
  <c r="AV1747" i="34"/>
  <c r="AU1747" i="34"/>
  <c r="AT1747" i="34"/>
  <c r="AF1747" i="34"/>
  <c r="AE1747" i="34"/>
  <c r="AD1747" i="34"/>
  <c r="AC1747" i="34"/>
  <c r="AB1747" i="34"/>
  <c r="Z1747" i="34"/>
  <c r="J1747" i="34"/>
  <c r="I1747" i="34"/>
  <c r="H1747" i="34"/>
  <c r="F1747" i="34"/>
  <c r="C1747" i="34"/>
  <c r="AV1746" i="34"/>
  <c r="AU1746" i="34"/>
  <c r="AT1746" i="34"/>
  <c r="AF1746" i="34"/>
  <c r="AE1746" i="34"/>
  <c r="AD1746" i="34"/>
  <c r="AC1746" i="34"/>
  <c r="AB1746" i="34"/>
  <c r="Z1746" i="34"/>
  <c r="J1746" i="34"/>
  <c r="I1746" i="34"/>
  <c r="H1746" i="34"/>
  <c r="F1746" i="34"/>
  <c r="C1746" i="34"/>
  <c r="AV1745" i="34"/>
  <c r="AU1745" i="34"/>
  <c r="AT1745" i="34"/>
  <c r="AF1745" i="34"/>
  <c r="AE1745" i="34"/>
  <c r="AD1745" i="34"/>
  <c r="AC1745" i="34"/>
  <c r="AB1745" i="34"/>
  <c r="Z1745" i="34"/>
  <c r="J1745" i="34"/>
  <c r="I1745" i="34"/>
  <c r="H1745" i="34"/>
  <c r="F1745" i="34"/>
  <c r="C1745" i="34"/>
  <c r="AV1744" i="34"/>
  <c r="AU1744" i="34"/>
  <c r="AT1744" i="34"/>
  <c r="AF1744" i="34"/>
  <c r="AE1744" i="34"/>
  <c r="AD1744" i="34"/>
  <c r="AC1744" i="34"/>
  <c r="AB1744" i="34"/>
  <c r="Z1744" i="34"/>
  <c r="J1744" i="34"/>
  <c r="I1744" i="34"/>
  <c r="H1744" i="34"/>
  <c r="F1744" i="34"/>
  <c r="C1744" i="34"/>
  <c r="AV1743" i="34"/>
  <c r="AU1743" i="34"/>
  <c r="AT1743" i="34"/>
  <c r="AF1743" i="34"/>
  <c r="AE1743" i="34"/>
  <c r="AD1743" i="34"/>
  <c r="AC1743" i="34"/>
  <c r="AB1743" i="34"/>
  <c r="Z1743" i="34"/>
  <c r="J1743" i="34"/>
  <c r="I1743" i="34"/>
  <c r="H1743" i="34"/>
  <c r="F1743" i="34"/>
  <c r="C1743" i="34"/>
  <c r="AV1742" i="34"/>
  <c r="AU1742" i="34"/>
  <c r="AT1742" i="34"/>
  <c r="AF1742" i="34"/>
  <c r="AE1742" i="34"/>
  <c r="AD1742" i="34"/>
  <c r="AC1742" i="34"/>
  <c r="AB1742" i="34"/>
  <c r="Z1742" i="34"/>
  <c r="J1742" i="34"/>
  <c r="I1742" i="34"/>
  <c r="H1742" i="34"/>
  <c r="F1742" i="34"/>
  <c r="C1742" i="34"/>
  <c r="AV1741" i="34"/>
  <c r="AU1741" i="34"/>
  <c r="AT1741" i="34"/>
  <c r="AF1741" i="34"/>
  <c r="AE1741" i="34"/>
  <c r="AD1741" i="34"/>
  <c r="AC1741" i="34"/>
  <c r="AB1741" i="34"/>
  <c r="Z1741" i="34"/>
  <c r="J1741" i="34"/>
  <c r="I1741" i="34"/>
  <c r="H1741" i="34"/>
  <c r="F1741" i="34"/>
  <c r="C1741" i="34"/>
  <c r="AV1740" i="34"/>
  <c r="AU1740" i="34"/>
  <c r="AT1740" i="34"/>
  <c r="AF1740" i="34"/>
  <c r="AE1740" i="34"/>
  <c r="AD1740" i="34"/>
  <c r="AC1740" i="34"/>
  <c r="AB1740" i="34"/>
  <c r="Z1740" i="34"/>
  <c r="J1740" i="34"/>
  <c r="I1740" i="34"/>
  <c r="H1740" i="34"/>
  <c r="F1740" i="34"/>
  <c r="C1740" i="34"/>
  <c r="AV1739" i="34"/>
  <c r="AU1739" i="34"/>
  <c r="AT1739" i="34"/>
  <c r="AF1739" i="34"/>
  <c r="AE1739" i="34"/>
  <c r="AD1739" i="34"/>
  <c r="AC1739" i="34"/>
  <c r="AB1739" i="34"/>
  <c r="Z1739" i="34"/>
  <c r="J1739" i="34"/>
  <c r="I1739" i="34"/>
  <c r="H1739" i="34"/>
  <c r="F1739" i="34"/>
  <c r="C1739" i="34"/>
  <c r="AV1737" i="34"/>
  <c r="AU1737" i="34"/>
  <c r="AT1737" i="34"/>
  <c r="AF1737" i="34"/>
  <c r="AE1737" i="34"/>
  <c r="AD1737" i="34"/>
  <c r="AC1737" i="34"/>
  <c r="AB1737" i="34"/>
  <c r="Z1737" i="34"/>
  <c r="J1737" i="34"/>
  <c r="I1737" i="34"/>
  <c r="H1737" i="34"/>
  <c r="F1737" i="34"/>
  <c r="C1737" i="34"/>
  <c r="AV1736" i="34"/>
  <c r="AU1736" i="34"/>
  <c r="AT1736" i="34"/>
  <c r="AF1736" i="34"/>
  <c r="AE1736" i="34"/>
  <c r="AD1736" i="34"/>
  <c r="AC1736" i="34"/>
  <c r="AB1736" i="34"/>
  <c r="Z1736" i="34"/>
  <c r="J1736" i="34"/>
  <c r="I1736" i="34"/>
  <c r="H1736" i="34"/>
  <c r="F1736" i="34"/>
  <c r="C1736" i="34"/>
  <c r="AV1735" i="34"/>
  <c r="AU1735" i="34"/>
  <c r="AT1735" i="34"/>
  <c r="AF1735" i="34"/>
  <c r="AE1735" i="34"/>
  <c r="AD1735" i="34"/>
  <c r="AC1735" i="34"/>
  <c r="AB1735" i="34"/>
  <c r="Z1735" i="34"/>
  <c r="J1735" i="34"/>
  <c r="I1735" i="34"/>
  <c r="H1735" i="34"/>
  <c r="F1735" i="34"/>
  <c r="C1735" i="34"/>
  <c r="AV1734" i="34"/>
  <c r="AU1734" i="34"/>
  <c r="AT1734" i="34"/>
  <c r="AF1734" i="34"/>
  <c r="AE1734" i="34"/>
  <c r="AD1734" i="34"/>
  <c r="AC1734" i="34"/>
  <c r="AB1734" i="34"/>
  <c r="Z1734" i="34"/>
  <c r="J1734" i="34"/>
  <c r="I1734" i="34"/>
  <c r="H1734" i="34"/>
  <c r="F1734" i="34"/>
  <c r="C1734" i="34"/>
  <c r="AV1733" i="34"/>
  <c r="AU1733" i="34"/>
  <c r="AT1733" i="34"/>
  <c r="AF1733" i="34"/>
  <c r="AE1733" i="34"/>
  <c r="AD1733" i="34"/>
  <c r="AC1733" i="34"/>
  <c r="AB1733" i="34"/>
  <c r="Z1733" i="34"/>
  <c r="J1733" i="34"/>
  <c r="I1733" i="34"/>
  <c r="H1733" i="34"/>
  <c r="F1733" i="34"/>
  <c r="C1733" i="34"/>
  <c r="AV1731" i="34"/>
  <c r="AU1731" i="34"/>
  <c r="AT1731" i="34"/>
  <c r="AF1731" i="34"/>
  <c r="AE1731" i="34"/>
  <c r="AD1731" i="34"/>
  <c r="AC1731" i="34"/>
  <c r="AB1731" i="34"/>
  <c r="Z1731" i="34"/>
  <c r="J1731" i="34"/>
  <c r="I1731" i="34"/>
  <c r="H1731" i="34"/>
  <c r="F1731" i="34"/>
  <c r="C1731" i="34"/>
  <c r="AV1730" i="34"/>
  <c r="AU1730" i="34"/>
  <c r="AT1730" i="34"/>
  <c r="AF1730" i="34"/>
  <c r="AE1730" i="34"/>
  <c r="AD1730" i="34"/>
  <c r="AC1730" i="34"/>
  <c r="AB1730" i="34"/>
  <c r="Z1730" i="34"/>
  <c r="J1730" i="34"/>
  <c r="I1730" i="34"/>
  <c r="H1730" i="34"/>
  <c r="F1730" i="34"/>
  <c r="C1730" i="34"/>
  <c r="AV1729" i="34"/>
  <c r="AU1729" i="34"/>
  <c r="AT1729" i="34"/>
  <c r="AF1729" i="34"/>
  <c r="AE1729" i="34"/>
  <c r="AD1729" i="34"/>
  <c r="AC1729" i="34"/>
  <c r="AB1729" i="34"/>
  <c r="Z1729" i="34"/>
  <c r="J1729" i="34"/>
  <c r="I1729" i="34"/>
  <c r="H1729" i="34"/>
  <c r="F1729" i="34"/>
  <c r="C1729" i="34"/>
  <c r="AV1728" i="34"/>
  <c r="AU1728" i="34"/>
  <c r="AT1728" i="34"/>
  <c r="AF1728" i="34"/>
  <c r="AE1728" i="34"/>
  <c r="AD1728" i="34"/>
  <c r="AC1728" i="34"/>
  <c r="AB1728" i="34"/>
  <c r="Z1728" i="34"/>
  <c r="J1728" i="34"/>
  <c r="I1728" i="34"/>
  <c r="H1728" i="34"/>
  <c r="F1728" i="34"/>
  <c r="C1728" i="34"/>
  <c r="AV1727" i="34"/>
  <c r="AU1727" i="34"/>
  <c r="AT1727" i="34"/>
  <c r="AF1727" i="34"/>
  <c r="AE1727" i="34"/>
  <c r="AD1727" i="34"/>
  <c r="AC1727" i="34"/>
  <c r="AB1727" i="34"/>
  <c r="Z1727" i="34"/>
  <c r="J1727" i="34"/>
  <c r="I1727" i="34"/>
  <c r="H1727" i="34"/>
  <c r="F1727" i="34"/>
  <c r="C1727" i="34"/>
  <c r="AV1725" i="34"/>
  <c r="AU1725" i="34"/>
  <c r="AT1725" i="34"/>
  <c r="AF1725" i="34"/>
  <c r="AE1725" i="34"/>
  <c r="AD1725" i="34"/>
  <c r="AC1725" i="34"/>
  <c r="AB1725" i="34"/>
  <c r="Z1725" i="34"/>
  <c r="J1725" i="34"/>
  <c r="I1725" i="34"/>
  <c r="H1725" i="34"/>
  <c r="F1725" i="34"/>
  <c r="C1725" i="34"/>
  <c r="AV1724" i="34"/>
  <c r="AU1724" i="34"/>
  <c r="AT1724" i="34"/>
  <c r="AF1724" i="34"/>
  <c r="AE1724" i="34"/>
  <c r="AD1724" i="34"/>
  <c r="AC1724" i="34"/>
  <c r="AB1724" i="34"/>
  <c r="Z1724" i="34"/>
  <c r="J1724" i="34"/>
  <c r="I1724" i="34"/>
  <c r="H1724" i="34"/>
  <c r="F1724" i="34"/>
  <c r="C1724" i="34"/>
  <c r="AV1723" i="34"/>
  <c r="AU1723" i="34"/>
  <c r="AT1723" i="34"/>
  <c r="AF1723" i="34"/>
  <c r="AE1723" i="34"/>
  <c r="AD1723" i="34"/>
  <c r="AC1723" i="34"/>
  <c r="AB1723" i="34"/>
  <c r="Z1723" i="34"/>
  <c r="J1723" i="34"/>
  <c r="I1723" i="34"/>
  <c r="H1723" i="34"/>
  <c r="F1723" i="34"/>
  <c r="C1723" i="34"/>
  <c r="AV1722" i="34"/>
  <c r="AU1722" i="34"/>
  <c r="AT1722" i="34"/>
  <c r="AF1722" i="34"/>
  <c r="AE1722" i="34"/>
  <c r="AD1722" i="34"/>
  <c r="AC1722" i="34"/>
  <c r="AB1722" i="34"/>
  <c r="Z1722" i="34"/>
  <c r="J1722" i="34"/>
  <c r="I1722" i="34"/>
  <c r="H1722" i="34"/>
  <c r="F1722" i="34"/>
  <c r="C1722" i="34"/>
  <c r="AV1721" i="34"/>
  <c r="AU1721" i="34"/>
  <c r="AT1721" i="34"/>
  <c r="AF1721" i="34"/>
  <c r="AE1721" i="34"/>
  <c r="AD1721" i="34"/>
  <c r="AC1721" i="34"/>
  <c r="AB1721" i="34"/>
  <c r="Z1721" i="34"/>
  <c r="J1721" i="34"/>
  <c r="I1721" i="34"/>
  <c r="H1721" i="34"/>
  <c r="F1721" i="34"/>
  <c r="C1721" i="34"/>
  <c r="AV1719" i="34"/>
  <c r="AU1719" i="34"/>
  <c r="AT1719" i="34"/>
  <c r="AF1719" i="34"/>
  <c r="AE1719" i="34"/>
  <c r="AD1719" i="34"/>
  <c r="AC1719" i="34"/>
  <c r="AB1719" i="34"/>
  <c r="Z1719" i="34"/>
  <c r="J1719" i="34"/>
  <c r="I1719" i="34"/>
  <c r="H1719" i="34"/>
  <c r="F1719" i="34"/>
  <c r="C1719" i="34"/>
  <c r="AV1718" i="34"/>
  <c r="AU1718" i="34"/>
  <c r="AT1718" i="34"/>
  <c r="AF1718" i="34"/>
  <c r="AE1718" i="34"/>
  <c r="AD1718" i="34"/>
  <c r="AC1718" i="34"/>
  <c r="AB1718" i="34"/>
  <c r="Z1718" i="34"/>
  <c r="J1718" i="34"/>
  <c r="I1718" i="34"/>
  <c r="H1718" i="34"/>
  <c r="F1718" i="34"/>
  <c r="C1718" i="34"/>
  <c r="AV1717" i="34"/>
  <c r="AU1717" i="34"/>
  <c r="AT1717" i="34"/>
  <c r="AF1717" i="34"/>
  <c r="AE1717" i="34"/>
  <c r="AD1717" i="34"/>
  <c r="AC1717" i="34"/>
  <c r="AB1717" i="34"/>
  <c r="Z1717" i="34"/>
  <c r="J1717" i="34"/>
  <c r="I1717" i="34"/>
  <c r="H1717" i="34"/>
  <c r="F1717" i="34"/>
  <c r="C1717" i="34"/>
  <c r="AV1716" i="34"/>
  <c r="AU1716" i="34"/>
  <c r="AT1716" i="34"/>
  <c r="AF1716" i="34"/>
  <c r="AE1716" i="34"/>
  <c r="AD1716" i="34"/>
  <c r="AC1716" i="34"/>
  <c r="AB1716" i="34"/>
  <c r="Z1716" i="34"/>
  <c r="J1716" i="34"/>
  <c r="I1716" i="34"/>
  <c r="H1716" i="34"/>
  <c r="F1716" i="34"/>
  <c r="C1716" i="34"/>
  <c r="AV1715" i="34"/>
  <c r="AU1715" i="34"/>
  <c r="AT1715" i="34"/>
  <c r="AF1715" i="34"/>
  <c r="AE1715" i="34"/>
  <c r="AD1715" i="34"/>
  <c r="AC1715" i="34"/>
  <c r="AB1715" i="34"/>
  <c r="Z1715" i="34"/>
  <c r="J1715" i="34"/>
  <c r="I1715" i="34"/>
  <c r="H1715" i="34"/>
  <c r="F1715" i="34"/>
  <c r="C1715" i="34"/>
  <c r="AV1714" i="34"/>
  <c r="AU1714" i="34"/>
  <c r="AT1714" i="34"/>
  <c r="AF1714" i="34"/>
  <c r="AE1714" i="34"/>
  <c r="AD1714" i="34"/>
  <c r="AC1714" i="34"/>
  <c r="AB1714" i="34"/>
  <c r="Z1714" i="34"/>
  <c r="J1714" i="34"/>
  <c r="I1714" i="34"/>
  <c r="H1714" i="34"/>
  <c r="F1714" i="34"/>
  <c r="C1714" i="34"/>
  <c r="AV1712" i="34"/>
  <c r="AU1712" i="34"/>
  <c r="AT1712" i="34"/>
  <c r="AF1712" i="34"/>
  <c r="AE1712" i="34"/>
  <c r="AD1712" i="34"/>
  <c r="AC1712" i="34"/>
  <c r="AB1712" i="34"/>
  <c r="Z1712" i="34"/>
  <c r="J1712" i="34"/>
  <c r="I1712" i="34"/>
  <c r="H1712" i="34"/>
  <c r="F1712" i="34"/>
  <c r="C1712" i="34"/>
  <c r="AV1711" i="34"/>
  <c r="AU1711" i="34"/>
  <c r="AT1711" i="34"/>
  <c r="AF1711" i="34"/>
  <c r="AE1711" i="34"/>
  <c r="AD1711" i="34"/>
  <c r="AC1711" i="34"/>
  <c r="AB1711" i="34"/>
  <c r="Z1711" i="34"/>
  <c r="J1711" i="34"/>
  <c r="I1711" i="34"/>
  <c r="H1711" i="34"/>
  <c r="F1711" i="34"/>
  <c r="C1711" i="34"/>
  <c r="AV1710" i="34"/>
  <c r="AU1710" i="34"/>
  <c r="AT1710" i="34"/>
  <c r="AF1710" i="34"/>
  <c r="AE1710" i="34"/>
  <c r="AD1710" i="34"/>
  <c r="AC1710" i="34"/>
  <c r="AB1710" i="34"/>
  <c r="Z1710" i="34"/>
  <c r="J1710" i="34"/>
  <c r="I1710" i="34"/>
  <c r="H1710" i="34"/>
  <c r="F1710" i="34"/>
  <c r="C1710" i="34"/>
  <c r="AV1708" i="34"/>
  <c r="AU1708" i="34"/>
  <c r="AT1708" i="34"/>
  <c r="AF1708" i="34"/>
  <c r="AE1708" i="34"/>
  <c r="AD1708" i="34"/>
  <c r="AC1708" i="34"/>
  <c r="AB1708" i="34"/>
  <c r="Z1708" i="34"/>
  <c r="J1708" i="34"/>
  <c r="I1708" i="34"/>
  <c r="H1708" i="34"/>
  <c r="F1708" i="34"/>
  <c r="C1708" i="34"/>
  <c r="AV1707" i="34"/>
  <c r="AU1707" i="34"/>
  <c r="AT1707" i="34"/>
  <c r="AF1707" i="34"/>
  <c r="AE1707" i="34"/>
  <c r="AD1707" i="34"/>
  <c r="AC1707" i="34"/>
  <c r="AB1707" i="34"/>
  <c r="Z1707" i="34"/>
  <c r="J1707" i="34"/>
  <c r="I1707" i="34"/>
  <c r="H1707" i="34"/>
  <c r="F1707" i="34"/>
  <c r="C1707" i="34"/>
  <c r="AV1705" i="34"/>
  <c r="AU1705" i="34"/>
  <c r="AT1705" i="34"/>
  <c r="AF1705" i="34"/>
  <c r="AE1705" i="34"/>
  <c r="AD1705" i="34"/>
  <c r="AC1705" i="34"/>
  <c r="AB1705" i="34"/>
  <c r="Z1705" i="34"/>
  <c r="J1705" i="34"/>
  <c r="I1705" i="34"/>
  <c r="H1705" i="34"/>
  <c r="F1705" i="34"/>
  <c r="C1705" i="34"/>
  <c r="AV1704" i="34"/>
  <c r="AU1704" i="34"/>
  <c r="AT1704" i="34"/>
  <c r="AF1704" i="34"/>
  <c r="AE1704" i="34"/>
  <c r="AD1704" i="34"/>
  <c r="AC1704" i="34"/>
  <c r="AB1704" i="34"/>
  <c r="Z1704" i="34"/>
  <c r="J1704" i="34"/>
  <c r="I1704" i="34"/>
  <c r="H1704" i="34"/>
  <c r="F1704" i="34"/>
  <c r="C1704" i="34"/>
  <c r="AV1703" i="34"/>
  <c r="AU1703" i="34"/>
  <c r="AT1703" i="34"/>
  <c r="AF1703" i="34"/>
  <c r="AE1703" i="34"/>
  <c r="AD1703" i="34"/>
  <c r="AC1703" i="34"/>
  <c r="AB1703" i="34"/>
  <c r="Z1703" i="34"/>
  <c r="J1703" i="34"/>
  <c r="I1703" i="34"/>
  <c r="H1703" i="34"/>
  <c r="F1703" i="34"/>
  <c r="C1703" i="34"/>
  <c r="AV1702" i="34"/>
  <c r="AU1702" i="34"/>
  <c r="AT1702" i="34"/>
  <c r="AF1702" i="34"/>
  <c r="AE1702" i="34"/>
  <c r="AD1702" i="34"/>
  <c r="AC1702" i="34"/>
  <c r="AB1702" i="34"/>
  <c r="Z1702" i="34"/>
  <c r="J1702" i="34"/>
  <c r="I1702" i="34"/>
  <c r="H1702" i="34"/>
  <c r="F1702" i="34"/>
  <c r="C1702" i="34"/>
  <c r="AV1701" i="34"/>
  <c r="AU1701" i="34"/>
  <c r="AT1701" i="34"/>
  <c r="AF1701" i="34"/>
  <c r="AE1701" i="34"/>
  <c r="AD1701" i="34"/>
  <c r="AC1701" i="34"/>
  <c r="AB1701" i="34"/>
  <c r="Z1701" i="34"/>
  <c r="J1701" i="34"/>
  <c r="I1701" i="34"/>
  <c r="H1701" i="34"/>
  <c r="F1701" i="34"/>
  <c r="C1701" i="34"/>
  <c r="AV1700" i="34"/>
  <c r="AU1700" i="34"/>
  <c r="AT1700" i="34"/>
  <c r="AF1700" i="34"/>
  <c r="AE1700" i="34"/>
  <c r="AD1700" i="34"/>
  <c r="AC1700" i="34"/>
  <c r="AB1700" i="34"/>
  <c r="Z1700" i="34"/>
  <c r="J1700" i="34"/>
  <c r="I1700" i="34"/>
  <c r="H1700" i="34"/>
  <c r="F1700" i="34"/>
  <c r="C1700" i="34"/>
  <c r="AV1697" i="34"/>
  <c r="AU1697" i="34"/>
  <c r="AT1697" i="34"/>
  <c r="AF1697" i="34"/>
  <c r="AE1697" i="34"/>
  <c r="AD1697" i="34"/>
  <c r="AC1697" i="34"/>
  <c r="AB1697" i="34"/>
  <c r="Z1697" i="34"/>
  <c r="J1697" i="34"/>
  <c r="I1697" i="34"/>
  <c r="H1697" i="34"/>
  <c r="F1697" i="34"/>
  <c r="C1697" i="34"/>
  <c r="AV1696" i="34"/>
  <c r="AU1696" i="34"/>
  <c r="AT1696" i="34"/>
  <c r="AF1696" i="34"/>
  <c r="AE1696" i="34"/>
  <c r="AD1696" i="34"/>
  <c r="AC1696" i="34"/>
  <c r="AB1696" i="34"/>
  <c r="Z1696" i="34"/>
  <c r="J1696" i="34"/>
  <c r="I1696" i="34"/>
  <c r="H1696" i="34"/>
  <c r="F1696" i="34"/>
  <c r="C1696" i="34"/>
  <c r="AV1695" i="34"/>
  <c r="AU1695" i="34"/>
  <c r="AT1695" i="34"/>
  <c r="AF1695" i="34"/>
  <c r="AE1695" i="34"/>
  <c r="AD1695" i="34"/>
  <c r="AC1695" i="34"/>
  <c r="AB1695" i="34"/>
  <c r="Z1695" i="34"/>
  <c r="J1695" i="34"/>
  <c r="I1695" i="34"/>
  <c r="H1695" i="34"/>
  <c r="F1695" i="34"/>
  <c r="C1695" i="34"/>
  <c r="AV1694" i="34"/>
  <c r="AU1694" i="34"/>
  <c r="AT1694" i="34"/>
  <c r="AF1694" i="34"/>
  <c r="AE1694" i="34"/>
  <c r="AD1694" i="34"/>
  <c r="AC1694" i="34"/>
  <c r="AB1694" i="34"/>
  <c r="Z1694" i="34"/>
  <c r="J1694" i="34"/>
  <c r="I1694" i="34"/>
  <c r="H1694" i="34"/>
  <c r="F1694" i="34"/>
  <c r="C1694" i="34"/>
  <c r="AV1693" i="34"/>
  <c r="AU1693" i="34"/>
  <c r="AT1693" i="34"/>
  <c r="AF1693" i="34"/>
  <c r="AE1693" i="34"/>
  <c r="AD1693" i="34"/>
  <c r="AC1693" i="34"/>
  <c r="AB1693" i="34"/>
  <c r="Z1693" i="34"/>
  <c r="J1693" i="34"/>
  <c r="I1693" i="34"/>
  <c r="H1693" i="34"/>
  <c r="F1693" i="34"/>
  <c r="C1693" i="34"/>
  <c r="AV1692" i="34"/>
  <c r="AU1692" i="34"/>
  <c r="AT1692" i="34"/>
  <c r="AF1692" i="34"/>
  <c r="AE1692" i="34"/>
  <c r="AD1692" i="34"/>
  <c r="AC1692" i="34"/>
  <c r="AB1692" i="34"/>
  <c r="Z1692" i="34"/>
  <c r="J1692" i="34"/>
  <c r="I1692" i="34"/>
  <c r="H1692" i="34"/>
  <c r="F1692" i="34"/>
  <c r="C1692" i="34"/>
  <c r="AV1691" i="34"/>
  <c r="AU1691" i="34"/>
  <c r="AT1691" i="34"/>
  <c r="AF1691" i="34"/>
  <c r="AE1691" i="34"/>
  <c r="AD1691" i="34"/>
  <c r="AC1691" i="34"/>
  <c r="AB1691" i="34"/>
  <c r="Z1691" i="34"/>
  <c r="J1691" i="34"/>
  <c r="I1691" i="34"/>
  <c r="H1691" i="34"/>
  <c r="F1691" i="34"/>
  <c r="C1691" i="34"/>
  <c r="AV1688" i="34"/>
  <c r="AU1688" i="34"/>
  <c r="AT1688" i="34"/>
  <c r="AF1688" i="34"/>
  <c r="AE1688" i="34"/>
  <c r="AD1688" i="34"/>
  <c r="AC1688" i="34"/>
  <c r="AB1688" i="34"/>
  <c r="Z1688" i="34"/>
  <c r="J1688" i="34"/>
  <c r="I1688" i="34"/>
  <c r="H1688" i="34"/>
  <c r="F1688" i="34"/>
  <c r="C1688" i="34"/>
  <c r="AV1687" i="34"/>
  <c r="AU1687" i="34"/>
  <c r="AT1687" i="34"/>
  <c r="AF1687" i="34"/>
  <c r="AE1687" i="34"/>
  <c r="AD1687" i="34"/>
  <c r="AC1687" i="34"/>
  <c r="AB1687" i="34"/>
  <c r="Z1687" i="34"/>
  <c r="J1687" i="34"/>
  <c r="I1687" i="34"/>
  <c r="H1687" i="34"/>
  <c r="F1687" i="34"/>
  <c r="C1687" i="34"/>
  <c r="AV1686" i="34"/>
  <c r="AU1686" i="34"/>
  <c r="AT1686" i="34"/>
  <c r="AF1686" i="34"/>
  <c r="AE1686" i="34"/>
  <c r="AD1686" i="34"/>
  <c r="AC1686" i="34"/>
  <c r="AB1686" i="34"/>
  <c r="Z1686" i="34"/>
  <c r="J1686" i="34"/>
  <c r="I1686" i="34"/>
  <c r="H1686" i="34"/>
  <c r="F1686" i="34"/>
  <c r="C1686" i="34"/>
  <c r="AV1685" i="34"/>
  <c r="AU1685" i="34"/>
  <c r="AT1685" i="34"/>
  <c r="AF1685" i="34"/>
  <c r="AE1685" i="34"/>
  <c r="AD1685" i="34"/>
  <c r="AC1685" i="34"/>
  <c r="AB1685" i="34"/>
  <c r="Z1685" i="34"/>
  <c r="J1685" i="34"/>
  <c r="I1685" i="34"/>
  <c r="H1685" i="34"/>
  <c r="F1685" i="34"/>
  <c r="C1685" i="34"/>
  <c r="AV1684" i="34"/>
  <c r="AU1684" i="34"/>
  <c r="AT1684" i="34"/>
  <c r="AF1684" i="34"/>
  <c r="AE1684" i="34"/>
  <c r="AD1684" i="34"/>
  <c r="AC1684" i="34"/>
  <c r="AB1684" i="34"/>
  <c r="Z1684" i="34"/>
  <c r="J1684" i="34"/>
  <c r="I1684" i="34"/>
  <c r="H1684" i="34"/>
  <c r="F1684" i="34"/>
  <c r="C1684" i="34"/>
  <c r="AV1683" i="34"/>
  <c r="AU1683" i="34"/>
  <c r="AT1683" i="34"/>
  <c r="AF1683" i="34"/>
  <c r="AE1683" i="34"/>
  <c r="AD1683" i="34"/>
  <c r="AC1683" i="34"/>
  <c r="AB1683" i="34"/>
  <c r="Z1683" i="34"/>
  <c r="J1683" i="34"/>
  <c r="I1683" i="34"/>
  <c r="H1683" i="34"/>
  <c r="F1683" i="34"/>
  <c r="C1683" i="34"/>
  <c r="AV1682" i="34"/>
  <c r="AU1682" i="34"/>
  <c r="AT1682" i="34"/>
  <c r="AF1682" i="34"/>
  <c r="AE1682" i="34"/>
  <c r="AD1682" i="34"/>
  <c r="AC1682" i="34"/>
  <c r="AB1682" i="34"/>
  <c r="Z1682" i="34"/>
  <c r="J1682" i="34"/>
  <c r="I1682" i="34"/>
  <c r="H1682" i="34"/>
  <c r="F1682" i="34"/>
  <c r="C1682" i="34"/>
  <c r="AV1681" i="34"/>
  <c r="AU1681" i="34"/>
  <c r="AT1681" i="34"/>
  <c r="AF1681" i="34"/>
  <c r="AE1681" i="34"/>
  <c r="AD1681" i="34"/>
  <c r="AC1681" i="34"/>
  <c r="AB1681" i="34"/>
  <c r="Z1681" i="34"/>
  <c r="J1681" i="34"/>
  <c r="I1681" i="34"/>
  <c r="H1681" i="34"/>
  <c r="F1681" i="34"/>
  <c r="C1681" i="34"/>
  <c r="AV1680" i="34"/>
  <c r="AU1680" i="34"/>
  <c r="AT1680" i="34"/>
  <c r="AF1680" i="34"/>
  <c r="AE1680" i="34"/>
  <c r="AD1680" i="34"/>
  <c r="AC1680" i="34"/>
  <c r="AB1680" i="34"/>
  <c r="Z1680" i="34"/>
  <c r="J1680" i="34"/>
  <c r="I1680" i="34"/>
  <c r="H1680" i="34"/>
  <c r="F1680" i="34"/>
  <c r="C1680" i="34"/>
  <c r="AV1679" i="34"/>
  <c r="AU1679" i="34"/>
  <c r="AT1679" i="34"/>
  <c r="AF1679" i="34"/>
  <c r="AE1679" i="34"/>
  <c r="AD1679" i="34"/>
  <c r="AC1679" i="34"/>
  <c r="AB1679" i="34"/>
  <c r="Z1679" i="34"/>
  <c r="J1679" i="34"/>
  <c r="I1679" i="34"/>
  <c r="H1679" i="34"/>
  <c r="F1679" i="34"/>
  <c r="C1679" i="34"/>
  <c r="AV1678" i="34"/>
  <c r="AU1678" i="34"/>
  <c r="AT1678" i="34"/>
  <c r="AF1678" i="34"/>
  <c r="AE1678" i="34"/>
  <c r="AD1678" i="34"/>
  <c r="AC1678" i="34"/>
  <c r="AB1678" i="34"/>
  <c r="Z1678" i="34"/>
  <c r="J1678" i="34"/>
  <c r="I1678" i="34"/>
  <c r="H1678" i="34"/>
  <c r="F1678" i="34"/>
  <c r="C1678" i="34"/>
  <c r="AV1677" i="34"/>
  <c r="AU1677" i="34"/>
  <c r="AT1677" i="34"/>
  <c r="AF1677" i="34"/>
  <c r="AE1677" i="34"/>
  <c r="AD1677" i="34"/>
  <c r="AC1677" i="34"/>
  <c r="AB1677" i="34"/>
  <c r="Z1677" i="34"/>
  <c r="J1677" i="34"/>
  <c r="I1677" i="34"/>
  <c r="H1677" i="34"/>
  <c r="F1677" i="34"/>
  <c r="C1677" i="34"/>
  <c r="AV1676" i="34"/>
  <c r="AU1676" i="34"/>
  <c r="AT1676" i="34"/>
  <c r="AF1676" i="34"/>
  <c r="AE1676" i="34"/>
  <c r="AD1676" i="34"/>
  <c r="AC1676" i="34"/>
  <c r="AB1676" i="34"/>
  <c r="Z1676" i="34"/>
  <c r="J1676" i="34"/>
  <c r="I1676" i="34"/>
  <c r="H1676" i="34"/>
  <c r="F1676" i="34"/>
  <c r="C1676" i="34"/>
  <c r="AV1675" i="34"/>
  <c r="AU1675" i="34"/>
  <c r="AT1675" i="34"/>
  <c r="AF1675" i="34"/>
  <c r="AE1675" i="34"/>
  <c r="AD1675" i="34"/>
  <c r="AC1675" i="34"/>
  <c r="AB1675" i="34"/>
  <c r="Z1675" i="34"/>
  <c r="J1675" i="34"/>
  <c r="I1675" i="34"/>
  <c r="H1675" i="34"/>
  <c r="F1675" i="34"/>
  <c r="C1675" i="34"/>
  <c r="AV1674" i="34"/>
  <c r="AU1674" i="34"/>
  <c r="AT1674" i="34"/>
  <c r="AF1674" i="34"/>
  <c r="AE1674" i="34"/>
  <c r="AD1674" i="34"/>
  <c r="AC1674" i="34"/>
  <c r="AB1674" i="34"/>
  <c r="Z1674" i="34"/>
  <c r="J1674" i="34"/>
  <c r="I1674" i="34"/>
  <c r="H1674" i="34"/>
  <c r="F1674" i="34"/>
  <c r="C1674" i="34"/>
  <c r="AV1673" i="34"/>
  <c r="AU1673" i="34"/>
  <c r="AT1673" i="34"/>
  <c r="AF1673" i="34"/>
  <c r="AE1673" i="34"/>
  <c r="AD1673" i="34"/>
  <c r="AC1673" i="34"/>
  <c r="AB1673" i="34"/>
  <c r="Z1673" i="34"/>
  <c r="J1673" i="34"/>
  <c r="I1673" i="34"/>
  <c r="H1673" i="34"/>
  <c r="F1673" i="34"/>
  <c r="C1673" i="34"/>
  <c r="AV1672" i="34"/>
  <c r="AU1672" i="34"/>
  <c r="AT1672" i="34"/>
  <c r="AF1672" i="34"/>
  <c r="AE1672" i="34"/>
  <c r="AD1672" i="34"/>
  <c r="AC1672" i="34"/>
  <c r="AB1672" i="34"/>
  <c r="Z1672" i="34"/>
  <c r="J1672" i="34"/>
  <c r="I1672" i="34"/>
  <c r="H1672" i="34"/>
  <c r="F1672" i="34"/>
  <c r="C1672" i="34"/>
  <c r="AV1671" i="34"/>
  <c r="AU1671" i="34"/>
  <c r="AT1671" i="34"/>
  <c r="AF1671" i="34"/>
  <c r="AE1671" i="34"/>
  <c r="AD1671" i="34"/>
  <c r="AC1671" i="34"/>
  <c r="AB1671" i="34"/>
  <c r="Z1671" i="34"/>
  <c r="J1671" i="34"/>
  <c r="I1671" i="34"/>
  <c r="H1671" i="34"/>
  <c r="F1671" i="34"/>
  <c r="C1671" i="34"/>
  <c r="AV1670" i="34"/>
  <c r="AU1670" i="34"/>
  <c r="AT1670" i="34"/>
  <c r="AF1670" i="34"/>
  <c r="AE1670" i="34"/>
  <c r="AD1670" i="34"/>
  <c r="AC1670" i="34"/>
  <c r="AB1670" i="34"/>
  <c r="Z1670" i="34"/>
  <c r="J1670" i="34"/>
  <c r="I1670" i="34"/>
  <c r="H1670" i="34"/>
  <c r="F1670" i="34"/>
  <c r="C1670" i="34"/>
  <c r="AV1669" i="34"/>
  <c r="AU1669" i="34"/>
  <c r="AT1669" i="34"/>
  <c r="AF1669" i="34"/>
  <c r="AE1669" i="34"/>
  <c r="AD1669" i="34"/>
  <c r="AC1669" i="34"/>
  <c r="AB1669" i="34"/>
  <c r="Z1669" i="34"/>
  <c r="J1669" i="34"/>
  <c r="I1669" i="34"/>
  <c r="H1669" i="34"/>
  <c r="F1669" i="34"/>
  <c r="C1669" i="34"/>
  <c r="AV1668" i="34"/>
  <c r="AU1668" i="34"/>
  <c r="AT1668" i="34"/>
  <c r="AF1668" i="34"/>
  <c r="AE1668" i="34"/>
  <c r="AD1668" i="34"/>
  <c r="AC1668" i="34"/>
  <c r="AB1668" i="34"/>
  <c r="Z1668" i="34"/>
  <c r="J1668" i="34"/>
  <c r="I1668" i="34"/>
  <c r="H1668" i="34"/>
  <c r="F1668" i="34"/>
  <c r="C1668" i="34"/>
  <c r="AV1667" i="34"/>
  <c r="AU1667" i="34"/>
  <c r="AT1667" i="34"/>
  <c r="AF1667" i="34"/>
  <c r="AE1667" i="34"/>
  <c r="AD1667" i="34"/>
  <c r="AC1667" i="34"/>
  <c r="AB1667" i="34"/>
  <c r="Z1667" i="34"/>
  <c r="J1667" i="34"/>
  <c r="I1667" i="34"/>
  <c r="H1667" i="34"/>
  <c r="F1667" i="34"/>
  <c r="C1667" i="34"/>
  <c r="AV1666" i="34"/>
  <c r="AU1666" i="34"/>
  <c r="AT1666" i="34"/>
  <c r="AF1666" i="34"/>
  <c r="AE1666" i="34"/>
  <c r="AD1666" i="34"/>
  <c r="AC1666" i="34"/>
  <c r="AB1666" i="34"/>
  <c r="Z1666" i="34"/>
  <c r="J1666" i="34"/>
  <c r="I1666" i="34"/>
  <c r="H1666" i="34"/>
  <c r="F1666" i="34"/>
  <c r="C1666" i="34"/>
  <c r="AV1665" i="34"/>
  <c r="AU1665" i="34"/>
  <c r="AT1665" i="34"/>
  <c r="AF1665" i="34"/>
  <c r="AE1665" i="34"/>
  <c r="AD1665" i="34"/>
  <c r="AC1665" i="34"/>
  <c r="AB1665" i="34"/>
  <c r="Z1665" i="34"/>
  <c r="J1665" i="34"/>
  <c r="I1665" i="34"/>
  <c r="H1665" i="34"/>
  <c r="F1665" i="34"/>
  <c r="C1665" i="34"/>
  <c r="AV1664" i="34"/>
  <c r="AU1664" i="34"/>
  <c r="AT1664" i="34"/>
  <c r="AF1664" i="34"/>
  <c r="AE1664" i="34"/>
  <c r="AD1664" i="34"/>
  <c r="AC1664" i="34"/>
  <c r="AB1664" i="34"/>
  <c r="Z1664" i="34"/>
  <c r="J1664" i="34"/>
  <c r="I1664" i="34"/>
  <c r="H1664" i="34"/>
  <c r="F1664" i="34"/>
  <c r="C1664" i="34"/>
  <c r="AV1663" i="34"/>
  <c r="AU1663" i="34"/>
  <c r="AT1663" i="34"/>
  <c r="AF1663" i="34"/>
  <c r="AE1663" i="34"/>
  <c r="AD1663" i="34"/>
  <c r="AC1663" i="34"/>
  <c r="AB1663" i="34"/>
  <c r="Z1663" i="34"/>
  <c r="J1663" i="34"/>
  <c r="I1663" i="34"/>
  <c r="H1663" i="34"/>
  <c r="F1663" i="34"/>
  <c r="C1663" i="34"/>
  <c r="AV1662" i="34"/>
  <c r="AU1662" i="34"/>
  <c r="AT1662" i="34"/>
  <c r="AF1662" i="34"/>
  <c r="AE1662" i="34"/>
  <c r="AD1662" i="34"/>
  <c r="AC1662" i="34"/>
  <c r="AB1662" i="34"/>
  <c r="Z1662" i="34"/>
  <c r="J1662" i="34"/>
  <c r="I1662" i="34"/>
  <c r="H1662" i="34"/>
  <c r="F1662" i="34"/>
  <c r="C1662" i="34"/>
  <c r="AV1661" i="34"/>
  <c r="AU1661" i="34"/>
  <c r="AT1661" i="34"/>
  <c r="AF1661" i="34"/>
  <c r="AE1661" i="34"/>
  <c r="AD1661" i="34"/>
  <c r="AC1661" i="34"/>
  <c r="AB1661" i="34"/>
  <c r="Z1661" i="34"/>
  <c r="J1661" i="34"/>
  <c r="I1661" i="34"/>
  <c r="H1661" i="34"/>
  <c r="F1661" i="34"/>
  <c r="C1661" i="34"/>
  <c r="AV1660" i="34"/>
  <c r="AU1660" i="34"/>
  <c r="AT1660" i="34"/>
  <c r="AF1660" i="34"/>
  <c r="AE1660" i="34"/>
  <c r="AD1660" i="34"/>
  <c r="AC1660" i="34"/>
  <c r="AB1660" i="34"/>
  <c r="Z1660" i="34"/>
  <c r="J1660" i="34"/>
  <c r="I1660" i="34"/>
  <c r="H1660" i="34"/>
  <c r="F1660" i="34"/>
  <c r="C1660" i="34"/>
  <c r="AV1659" i="34"/>
  <c r="AU1659" i="34"/>
  <c r="AT1659" i="34"/>
  <c r="AF1659" i="34"/>
  <c r="AE1659" i="34"/>
  <c r="AD1659" i="34"/>
  <c r="AC1659" i="34"/>
  <c r="AB1659" i="34"/>
  <c r="Z1659" i="34"/>
  <c r="J1659" i="34"/>
  <c r="I1659" i="34"/>
  <c r="H1659" i="34"/>
  <c r="F1659" i="34"/>
  <c r="C1659" i="34"/>
  <c r="AV1658" i="34"/>
  <c r="AU1658" i="34"/>
  <c r="AT1658" i="34"/>
  <c r="AF1658" i="34"/>
  <c r="AE1658" i="34"/>
  <c r="AD1658" i="34"/>
  <c r="AC1658" i="34"/>
  <c r="AB1658" i="34"/>
  <c r="Z1658" i="34"/>
  <c r="J1658" i="34"/>
  <c r="I1658" i="34"/>
  <c r="H1658" i="34"/>
  <c r="F1658" i="34"/>
  <c r="C1658" i="34"/>
  <c r="AV1657" i="34"/>
  <c r="AU1657" i="34"/>
  <c r="AT1657" i="34"/>
  <c r="AF1657" i="34"/>
  <c r="AE1657" i="34"/>
  <c r="AD1657" i="34"/>
  <c r="AC1657" i="34"/>
  <c r="AB1657" i="34"/>
  <c r="Z1657" i="34"/>
  <c r="J1657" i="34"/>
  <c r="I1657" i="34"/>
  <c r="H1657" i="34"/>
  <c r="F1657" i="34"/>
  <c r="C1657" i="34"/>
  <c r="AV1656" i="34"/>
  <c r="AU1656" i="34"/>
  <c r="AT1656" i="34"/>
  <c r="AF1656" i="34"/>
  <c r="AE1656" i="34"/>
  <c r="AD1656" i="34"/>
  <c r="AC1656" i="34"/>
  <c r="AB1656" i="34"/>
  <c r="Z1656" i="34"/>
  <c r="J1656" i="34"/>
  <c r="I1656" i="34"/>
  <c r="H1656" i="34"/>
  <c r="F1656" i="34"/>
  <c r="C1656" i="34"/>
  <c r="AV1655" i="34"/>
  <c r="AU1655" i="34"/>
  <c r="AT1655" i="34"/>
  <c r="AF1655" i="34"/>
  <c r="AE1655" i="34"/>
  <c r="AD1655" i="34"/>
  <c r="AC1655" i="34"/>
  <c r="AB1655" i="34"/>
  <c r="Z1655" i="34"/>
  <c r="J1655" i="34"/>
  <c r="I1655" i="34"/>
  <c r="H1655" i="34"/>
  <c r="F1655" i="34"/>
  <c r="C1655" i="34"/>
  <c r="AV1654" i="34"/>
  <c r="AU1654" i="34"/>
  <c r="AT1654" i="34"/>
  <c r="AF1654" i="34"/>
  <c r="AE1654" i="34"/>
  <c r="AD1654" i="34"/>
  <c r="AC1654" i="34"/>
  <c r="AB1654" i="34"/>
  <c r="Z1654" i="34"/>
  <c r="J1654" i="34"/>
  <c r="I1654" i="34"/>
  <c r="H1654" i="34"/>
  <c r="F1654" i="34"/>
  <c r="C1654" i="34"/>
  <c r="AV1653" i="34"/>
  <c r="AU1653" i="34"/>
  <c r="AT1653" i="34"/>
  <c r="AF1653" i="34"/>
  <c r="AE1653" i="34"/>
  <c r="AD1653" i="34"/>
  <c r="AC1653" i="34"/>
  <c r="AB1653" i="34"/>
  <c r="Z1653" i="34"/>
  <c r="J1653" i="34"/>
  <c r="I1653" i="34"/>
  <c r="H1653" i="34"/>
  <c r="F1653" i="34"/>
  <c r="C1653" i="34"/>
  <c r="AV1652" i="34"/>
  <c r="AU1652" i="34"/>
  <c r="AT1652" i="34"/>
  <c r="AF1652" i="34"/>
  <c r="AE1652" i="34"/>
  <c r="AD1652" i="34"/>
  <c r="AC1652" i="34"/>
  <c r="AB1652" i="34"/>
  <c r="Z1652" i="34"/>
  <c r="J1652" i="34"/>
  <c r="I1652" i="34"/>
  <c r="H1652" i="34"/>
  <c r="F1652" i="34"/>
  <c r="C1652" i="34"/>
  <c r="AV1651" i="34"/>
  <c r="AU1651" i="34"/>
  <c r="AT1651" i="34"/>
  <c r="AF1651" i="34"/>
  <c r="AE1651" i="34"/>
  <c r="AD1651" i="34"/>
  <c r="AC1651" i="34"/>
  <c r="AB1651" i="34"/>
  <c r="Z1651" i="34"/>
  <c r="J1651" i="34"/>
  <c r="I1651" i="34"/>
  <c r="H1651" i="34"/>
  <c r="F1651" i="34"/>
  <c r="C1651" i="34"/>
  <c r="AV1650" i="34"/>
  <c r="AU1650" i="34"/>
  <c r="AT1650" i="34"/>
  <c r="AF1650" i="34"/>
  <c r="AE1650" i="34"/>
  <c r="AD1650" i="34"/>
  <c r="AC1650" i="34"/>
  <c r="AB1650" i="34"/>
  <c r="Z1650" i="34"/>
  <c r="J1650" i="34"/>
  <c r="I1650" i="34"/>
  <c r="H1650" i="34"/>
  <c r="F1650" i="34"/>
  <c r="C1650" i="34"/>
  <c r="AV1649" i="34"/>
  <c r="AU1649" i="34"/>
  <c r="AT1649" i="34"/>
  <c r="AF1649" i="34"/>
  <c r="AE1649" i="34"/>
  <c r="AD1649" i="34"/>
  <c r="AC1649" i="34"/>
  <c r="AB1649" i="34"/>
  <c r="Z1649" i="34"/>
  <c r="J1649" i="34"/>
  <c r="I1649" i="34"/>
  <c r="H1649" i="34"/>
  <c r="F1649" i="34"/>
  <c r="C1649" i="34"/>
  <c r="AV1648" i="34"/>
  <c r="AU1648" i="34"/>
  <c r="AT1648" i="34"/>
  <c r="AF1648" i="34"/>
  <c r="AE1648" i="34"/>
  <c r="AD1648" i="34"/>
  <c r="AC1648" i="34"/>
  <c r="AB1648" i="34"/>
  <c r="Z1648" i="34"/>
  <c r="J1648" i="34"/>
  <c r="I1648" i="34"/>
  <c r="H1648" i="34"/>
  <c r="F1648" i="34"/>
  <c r="C1648" i="34"/>
  <c r="AV1647" i="34"/>
  <c r="AU1647" i="34"/>
  <c r="AT1647" i="34"/>
  <c r="AF1647" i="34"/>
  <c r="AE1647" i="34"/>
  <c r="AD1647" i="34"/>
  <c r="AC1647" i="34"/>
  <c r="AB1647" i="34"/>
  <c r="Z1647" i="34"/>
  <c r="J1647" i="34"/>
  <c r="I1647" i="34"/>
  <c r="H1647" i="34"/>
  <c r="F1647" i="34"/>
  <c r="C1647" i="34"/>
  <c r="AV1646" i="34"/>
  <c r="AU1646" i="34"/>
  <c r="AT1646" i="34"/>
  <c r="AF1646" i="34"/>
  <c r="AE1646" i="34"/>
  <c r="AD1646" i="34"/>
  <c r="AC1646" i="34"/>
  <c r="AB1646" i="34"/>
  <c r="Z1646" i="34"/>
  <c r="J1646" i="34"/>
  <c r="I1646" i="34"/>
  <c r="H1646" i="34"/>
  <c r="F1646" i="34"/>
  <c r="C1646" i="34"/>
  <c r="AV1645" i="34"/>
  <c r="AU1645" i="34"/>
  <c r="AT1645" i="34"/>
  <c r="AF1645" i="34"/>
  <c r="AE1645" i="34"/>
  <c r="AD1645" i="34"/>
  <c r="AC1645" i="34"/>
  <c r="AB1645" i="34"/>
  <c r="Z1645" i="34"/>
  <c r="J1645" i="34"/>
  <c r="I1645" i="34"/>
  <c r="H1645" i="34"/>
  <c r="F1645" i="34"/>
  <c r="C1645" i="34"/>
  <c r="AV1644" i="34"/>
  <c r="AU1644" i="34"/>
  <c r="AT1644" i="34"/>
  <c r="AF1644" i="34"/>
  <c r="AE1644" i="34"/>
  <c r="AD1644" i="34"/>
  <c r="AC1644" i="34"/>
  <c r="AB1644" i="34"/>
  <c r="Z1644" i="34"/>
  <c r="J1644" i="34"/>
  <c r="I1644" i="34"/>
  <c r="H1644" i="34"/>
  <c r="F1644" i="34"/>
  <c r="C1644" i="34"/>
  <c r="AV1643" i="34"/>
  <c r="AU1643" i="34"/>
  <c r="AT1643" i="34"/>
  <c r="AF1643" i="34"/>
  <c r="AE1643" i="34"/>
  <c r="AD1643" i="34"/>
  <c r="AC1643" i="34"/>
  <c r="AB1643" i="34"/>
  <c r="Z1643" i="34"/>
  <c r="J1643" i="34"/>
  <c r="I1643" i="34"/>
  <c r="H1643" i="34"/>
  <c r="F1643" i="34"/>
  <c r="C1643" i="34"/>
  <c r="AV1642" i="34"/>
  <c r="AU1642" i="34"/>
  <c r="AT1642" i="34"/>
  <c r="AF1642" i="34"/>
  <c r="AE1642" i="34"/>
  <c r="AD1642" i="34"/>
  <c r="AC1642" i="34"/>
  <c r="AB1642" i="34"/>
  <c r="Z1642" i="34"/>
  <c r="J1642" i="34"/>
  <c r="I1642" i="34"/>
  <c r="H1642" i="34"/>
  <c r="F1642" i="34"/>
  <c r="C1642" i="34"/>
  <c r="AV1641" i="34"/>
  <c r="AU1641" i="34"/>
  <c r="AT1641" i="34"/>
  <c r="AF1641" i="34"/>
  <c r="AE1641" i="34"/>
  <c r="AD1641" i="34"/>
  <c r="AC1641" i="34"/>
  <c r="AB1641" i="34"/>
  <c r="Z1641" i="34"/>
  <c r="J1641" i="34"/>
  <c r="I1641" i="34"/>
  <c r="H1641" i="34"/>
  <c r="F1641" i="34"/>
  <c r="C1641" i="34"/>
  <c r="AV1640" i="34"/>
  <c r="AU1640" i="34"/>
  <c r="AT1640" i="34"/>
  <c r="AF1640" i="34"/>
  <c r="AE1640" i="34"/>
  <c r="AD1640" i="34"/>
  <c r="AC1640" i="34"/>
  <c r="AB1640" i="34"/>
  <c r="Z1640" i="34"/>
  <c r="J1640" i="34"/>
  <c r="I1640" i="34"/>
  <c r="H1640" i="34"/>
  <c r="F1640" i="34"/>
  <c r="C1640" i="34"/>
  <c r="AV1639" i="34"/>
  <c r="AU1639" i="34"/>
  <c r="AT1639" i="34"/>
  <c r="AF1639" i="34"/>
  <c r="AE1639" i="34"/>
  <c r="AD1639" i="34"/>
  <c r="AC1639" i="34"/>
  <c r="AB1639" i="34"/>
  <c r="Z1639" i="34"/>
  <c r="J1639" i="34"/>
  <c r="I1639" i="34"/>
  <c r="H1639" i="34"/>
  <c r="F1639" i="34"/>
  <c r="C1639" i="34"/>
  <c r="AV1638" i="34"/>
  <c r="AU1638" i="34"/>
  <c r="AT1638" i="34"/>
  <c r="AF1638" i="34"/>
  <c r="AE1638" i="34"/>
  <c r="AD1638" i="34"/>
  <c r="AC1638" i="34"/>
  <c r="AB1638" i="34"/>
  <c r="Z1638" i="34"/>
  <c r="J1638" i="34"/>
  <c r="I1638" i="34"/>
  <c r="H1638" i="34"/>
  <c r="F1638" i="34"/>
  <c r="C1638" i="34"/>
  <c r="AV1636" i="34"/>
  <c r="AU1636" i="34"/>
  <c r="AT1636" i="34"/>
  <c r="AF1636" i="34"/>
  <c r="AE1636" i="34"/>
  <c r="AD1636" i="34"/>
  <c r="AC1636" i="34"/>
  <c r="AB1636" i="34"/>
  <c r="Z1636" i="34"/>
  <c r="J1636" i="34"/>
  <c r="I1636" i="34"/>
  <c r="H1636" i="34"/>
  <c r="F1636" i="34"/>
  <c r="C1636" i="34"/>
  <c r="AV1635" i="34"/>
  <c r="AU1635" i="34"/>
  <c r="AT1635" i="34"/>
  <c r="AF1635" i="34"/>
  <c r="AE1635" i="34"/>
  <c r="AD1635" i="34"/>
  <c r="AC1635" i="34"/>
  <c r="AB1635" i="34"/>
  <c r="Z1635" i="34"/>
  <c r="J1635" i="34"/>
  <c r="I1635" i="34"/>
  <c r="H1635" i="34"/>
  <c r="F1635" i="34"/>
  <c r="C1635" i="34"/>
  <c r="AV1634" i="34"/>
  <c r="AU1634" i="34"/>
  <c r="AT1634" i="34"/>
  <c r="AF1634" i="34"/>
  <c r="AE1634" i="34"/>
  <c r="AD1634" i="34"/>
  <c r="AC1634" i="34"/>
  <c r="AB1634" i="34"/>
  <c r="Z1634" i="34"/>
  <c r="J1634" i="34"/>
  <c r="I1634" i="34"/>
  <c r="H1634" i="34"/>
  <c r="F1634" i="34"/>
  <c r="C1634" i="34"/>
  <c r="AV1633" i="34"/>
  <c r="AU1633" i="34"/>
  <c r="AT1633" i="34"/>
  <c r="AF1633" i="34"/>
  <c r="AE1633" i="34"/>
  <c r="AD1633" i="34"/>
  <c r="AC1633" i="34"/>
  <c r="AB1633" i="34"/>
  <c r="Z1633" i="34"/>
  <c r="J1633" i="34"/>
  <c r="I1633" i="34"/>
  <c r="H1633" i="34"/>
  <c r="F1633" i="34"/>
  <c r="C1633" i="34"/>
  <c r="AV1632" i="34"/>
  <c r="AU1632" i="34"/>
  <c r="AT1632" i="34"/>
  <c r="AF1632" i="34"/>
  <c r="AE1632" i="34"/>
  <c r="AD1632" i="34"/>
  <c r="AC1632" i="34"/>
  <c r="AB1632" i="34"/>
  <c r="Z1632" i="34"/>
  <c r="J1632" i="34"/>
  <c r="I1632" i="34"/>
  <c r="H1632" i="34"/>
  <c r="F1632" i="34"/>
  <c r="C1632" i="34"/>
  <c r="AV1631" i="34"/>
  <c r="AU1631" i="34"/>
  <c r="AT1631" i="34"/>
  <c r="AF1631" i="34"/>
  <c r="AE1631" i="34"/>
  <c r="AD1631" i="34"/>
  <c r="AC1631" i="34"/>
  <c r="AB1631" i="34"/>
  <c r="Z1631" i="34"/>
  <c r="J1631" i="34"/>
  <c r="I1631" i="34"/>
  <c r="H1631" i="34"/>
  <c r="F1631" i="34"/>
  <c r="C1631" i="34"/>
  <c r="AV1630" i="34"/>
  <c r="AU1630" i="34"/>
  <c r="AT1630" i="34"/>
  <c r="AF1630" i="34"/>
  <c r="AE1630" i="34"/>
  <c r="AD1630" i="34"/>
  <c r="AC1630" i="34"/>
  <c r="AB1630" i="34"/>
  <c r="Z1630" i="34"/>
  <c r="J1630" i="34"/>
  <c r="I1630" i="34"/>
  <c r="H1630" i="34"/>
  <c r="F1630" i="34"/>
  <c r="C1630" i="34"/>
  <c r="AV1629" i="34"/>
  <c r="AU1629" i="34"/>
  <c r="AT1629" i="34"/>
  <c r="AF1629" i="34"/>
  <c r="AE1629" i="34"/>
  <c r="AD1629" i="34"/>
  <c r="AC1629" i="34"/>
  <c r="AB1629" i="34"/>
  <c r="Z1629" i="34"/>
  <c r="J1629" i="34"/>
  <c r="I1629" i="34"/>
  <c r="H1629" i="34"/>
  <c r="F1629" i="34"/>
  <c r="C1629" i="34"/>
  <c r="AV1628" i="34"/>
  <c r="AU1628" i="34"/>
  <c r="AT1628" i="34"/>
  <c r="AF1628" i="34"/>
  <c r="AE1628" i="34"/>
  <c r="AD1628" i="34"/>
  <c r="AC1628" i="34"/>
  <c r="AB1628" i="34"/>
  <c r="Z1628" i="34"/>
  <c r="J1628" i="34"/>
  <c r="I1628" i="34"/>
  <c r="H1628" i="34"/>
  <c r="F1628" i="34"/>
  <c r="C1628" i="34"/>
  <c r="AV1627" i="34"/>
  <c r="AU1627" i="34"/>
  <c r="AT1627" i="34"/>
  <c r="AF1627" i="34"/>
  <c r="AE1627" i="34"/>
  <c r="AD1627" i="34"/>
  <c r="AC1627" i="34"/>
  <c r="AB1627" i="34"/>
  <c r="Z1627" i="34"/>
  <c r="J1627" i="34"/>
  <c r="I1627" i="34"/>
  <c r="H1627" i="34"/>
  <c r="F1627" i="34"/>
  <c r="C1627" i="34"/>
  <c r="AV1626" i="34"/>
  <c r="AU1626" i="34"/>
  <c r="AT1626" i="34"/>
  <c r="AF1626" i="34"/>
  <c r="AE1626" i="34"/>
  <c r="AD1626" i="34"/>
  <c r="AC1626" i="34"/>
  <c r="AB1626" i="34"/>
  <c r="Z1626" i="34"/>
  <c r="J1626" i="34"/>
  <c r="I1626" i="34"/>
  <c r="H1626" i="34"/>
  <c r="F1626" i="34"/>
  <c r="C1626" i="34"/>
  <c r="AV1625" i="34"/>
  <c r="AU1625" i="34"/>
  <c r="AT1625" i="34"/>
  <c r="AF1625" i="34"/>
  <c r="AE1625" i="34"/>
  <c r="AD1625" i="34"/>
  <c r="AC1625" i="34"/>
  <c r="AB1625" i="34"/>
  <c r="Z1625" i="34"/>
  <c r="J1625" i="34"/>
  <c r="I1625" i="34"/>
  <c r="H1625" i="34"/>
  <c r="F1625" i="34"/>
  <c r="C1625" i="34"/>
  <c r="AV1624" i="34"/>
  <c r="AU1624" i="34"/>
  <c r="AT1624" i="34"/>
  <c r="AF1624" i="34"/>
  <c r="AE1624" i="34"/>
  <c r="AD1624" i="34"/>
  <c r="AC1624" i="34"/>
  <c r="AB1624" i="34"/>
  <c r="Z1624" i="34"/>
  <c r="J1624" i="34"/>
  <c r="I1624" i="34"/>
  <c r="H1624" i="34"/>
  <c r="F1624" i="34"/>
  <c r="C1624" i="34"/>
  <c r="AV1623" i="34"/>
  <c r="AU1623" i="34"/>
  <c r="AT1623" i="34"/>
  <c r="AF1623" i="34"/>
  <c r="AE1623" i="34"/>
  <c r="AD1623" i="34"/>
  <c r="AC1623" i="34"/>
  <c r="AB1623" i="34"/>
  <c r="Z1623" i="34"/>
  <c r="J1623" i="34"/>
  <c r="I1623" i="34"/>
  <c r="H1623" i="34"/>
  <c r="F1623" i="34"/>
  <c r="C1623" i="34"/>
  <c r="AV1622" i="34"/>
  <c r="AU1622" i="34"/>
  <c r="AT1622" i="34"/>
  <c r="AF1622" i="34"/>
  <c r="AE1622" i="34"/>
  <c r="AD1622" i="34"/>
  <c r="AC1622" i="34"/>
  <c r="AB1622" i="34"/>
  <c r="Z1622" i="34"/>
  <c r="J1622" i="34"/>
  <c r="I1622" i="34"/>
  <c r="H1622" i="34"/>
  <c r="F1622" i="34"/>
  <c r="C1622" i="34"/>
  <c r="AV1621" i="34"/>
  <c r="AU1621" i="34"/>
  <c r="AT1621" i="34"/>
  <c r="AF1621" i="34"/>
  <c r="AE1621" i="34"/>
  <c r="AD1621" i="34"/>
  <c r="AC1621" i="34"/>
  <c r="AB1621" i="34"/>
  <c r="Z1621" i="34"/>
  <c r="J1621" i="34"/>
  <c r="I1621" i="34"/>
  <c r="H1621" i="34"/>
  <c r="F1621" i="34"/>
  <c r="C1621" i="34"/>
  <c r="AV1620" i="34"/>
  <c r="AU1620" i="34"/>
  <c r="AT1620" i="34"/>
  <c r="AF1620" i="34"/>
  <c r="AE1620" i="34"/>
  <c r="AD1620" i="34"/>
  <c r="AC1620" i="34"/>
  <c r="AB1620" i="34"/>
  <c r="Z1620" i="34"/>
  <c r="J1620" i="34"/>
  <c r="I1620" i="34"/>
  <c r="H1620" i="34"/>
  <c r="F1620" i="34"/>
  <c r="C1620" i="34"/>
  <c r="AV1619" i="34"/>
  <c r="AU1619" i="34"/>
  <c r="AT1619" i="34"/>
  <c r="AF1619" i="34"/>
  <c r="AE1619" i="34"/>
  <c r="AD1619" i="34"/>
  <c r="AC1619" i="34"/>
  <c r="AB1619" i="34"/>
  <c r="Z1619" i="34"/>
  <c r="J1619" i="34"/>
  <c r="I1619" i="34"/>
  <c r="H1619" i="34"/>
  <c r="F1619" i="34"/>
  <c r="C1619" i="34"/>
  <c r="AV1618" i="34"/>
  <c r="AU1618" i="34"/>
  <c r="AT1618" i="34"/>
  <c r="AF1618" i="34"/>
  <c r="AE1618" i="34"/>
  <c r="AD1618" i="34"/>
  <c r="AC1618" i="34"/>
  <c r="AB1618" i="34"/>
  <c r="Z1618" i="34"/>
  <c r="J1618" i="34"/>
  <c r="I1618" i="34"/>
  <c r="H1618" i="34"/>
  <c r="F1618" i="34"/>
  <c r="C1618" i="34"/>
  <c r="AV1617" i="34"/>
  <c r="AU1617" i="34"/>
  <c r="AT1617" i="34"/>
  <c r="AF1617" i="34"/>
  <c r="AE1617" i="34"/>
  <c r="AD1617" i="34"/>
  <c r="AC1617" i="34"/>
  <c r="AB1617" i="34"/>
  <c r="Z1617" i="34"/>
  <c r="J1617" i="34"/>
  <c r="I1617" i="34"/>
  <c r="H1617" i="34"/>
  <c r="F1617" i="34"/>
  <c r="C1617" i="34"/>
  <c r="AV1616" i="34"/>
  <c r="AU1616" i="34"/>
  <c r="AT1616" i="34"/>
  <c r="AF1616" i="34"/>
  <c r="AE1616" i="34"/>
  <c r="AD1616" i="34"/>
  <c r="AC1616" i="34"/>
  <c r="AB1616" i="34"/>
  <c r="Z1616" i="34"/>
  <c r="J1616" i="34"/>
  <c r="I1616" i="34"/>
  <c r="H1616" i="34"/>
  <c r="F1616" i="34"/>
  <c r="C1616" i="34"/>
  <c r="AV1615" i="34"/>
  <c r="AU1615" i="34"/>
  <c r="AT1615" i="34"/>
  <c r="AF1615" i="34"/>
  <c r="AE1615" i="34"/>
  <c r="AD1615" i="34"/>
  <c r="AC1615" i="34"/>
  <c r="AB1615" i="34"/>
  <c r="Z1615" i="34"/>
  <c r="J1615" i="34"/>
  <c r="I1615" i="34"/>
  <c r="H1615" i="34"/>
  <c r="F1615" i="34"/>
  <c r="C1615" i="34"/>
  <c r="AV1614" i="34"/>
  <c r="AU1614" i="34"/>
  <c r="AT1614" i="34"/>
  <c r="AF1614" i="34"/>
  <c r="AE1614" i="34"/>
  <c r="AD1614" i="34"/>
  <c r="AC1614" i="34"/>
  <c r="AB1614" i="34"/>
  <c r="Z1614" i="34"/>
  <c r="J1614" i="34"/>
  <c r="I1614" i="34"/>
  <c r="H1614" i="34"/>
  <c r="F1614" i="34"/>
  <c r="C1614" i="34"/>
  <c r="AV1613" i="34"/>
  <c r="AU1613" i="34"/>
  <c r="AT1613" i="34"/>
  <c r="AF1613" i="34"/>
  <c r="AE1613" i="34"/>
  <c r="AD1613" i="34"/>
  <c r="AC1613" i="34"/>
  <c r="AB1613" i="34"/>
  <c r="Z1613" i="34"/>
  <c r="J1613" i="34"/>
  <c r="I1613" i="34"/>
  <c r="H1613" i="34"/>
  <c r="F1613" i="34"/>
  <c r="C1613" i="34"/>
  <c r="AV1612" i="34"/>
  <c r="AU1612" i="34"/>
  <c r="AT1612" i="34"/>
  <c r="AF1612" i="34"/>
  <c r="AE1612" i="34"/>
  <c r="AD1612" i="34"/>
  <c r="AC1612" i="34"/>
  <c r="AB1612" i="34"/>
  <c r="Z1612" i="34"/>
  <c r="J1612" i="34"/>
  <c r="I1612" i="34"/>
  <c r="H1612" i="34"/>
  <c r="F1612" i="34"/>
  <c r="C1612" i="34"/>
  <c r="AV1611" i="34"/>
  <c r="AU1611" i="34"/>
  <c r="AT1611" i="34"/>
  <c r="AF1611" i="34"/>
  <c r="AE1611" i="34"/>
  <c r="AD1611" i="34"/>
  <c r="AC1611" i="34"/>
  <c r="AB1611" i="34"/>
  <c r="Z1611" i="34"/>
  <c r="J1611" i="34"/>
  <c r="I1611" i="34"/>
  <c r="H1611" i="34"/>
  <c r="F1611" i="34"/>
  <c r="C1611" i="34"/>
  <c r="AV1610" i="34"/>
  <c r="AU1610" i="34"/>
  <c r="AT1610" i="34"/>
  <c r="AF1610" i="34"/>
  <c r="AE1610" i="34"/>
  <c r="AD1610" i="34"/>
  <c r="AC1610" i="34"/>
  <c r="AB1610" i="34"/>
  <c r="Z1610" i="34"/>
  <c r="J1610" i="34"/>
  <c r="I1610" i="34"/>
  <c r="H1610" i="34"/>
  <c r="F1610" i="34"/>
  <c r="C1610" i="34"/>
  <c r="AV1609" i="34"/>
  <c r="AU1609" i="34"/>
  <c r="AT1609" i="34"/>
  <c r="AF1609" i="34"/>
  <c r="AE1609" i="34"/>
  <c r="AD1609" i="34"/>
  <c r="AC1609" i="34"/>
  <c r="AB1609" i="34"/>
  <c r="Z1609" i="34"/>
  <c r="J1609" i="34"/>
  <c r="I1609" i="34"/>
  <c r="H1609" i="34"/>
  <c r="F1609" i="34"/>
  <c r="C1609" i="34"/>
  <c r="AV1608" i="34"/>
  <c r="AU1608" i="34"/>
  <c r="AT1608" i="34"/>
  <c r="AF1608" i="34"/>
  <c r="AE1608" i="34"/>
  <c r="AD1608" i="34"/>
  <c r="AC1608" i="34"/>
  <c r="AB1608" i="34"/>
  <c r="Z1608" i="34"/>
  <c r="J1608" i="34"/>
  <c r="I1608" i="34"/>
  <c r="H1608" i="34"/>
  <c r="F1608" i="34"/>
  <c r="C1608" i="34"/>
  <c r="AV1607" i="34"/>
  <c r="AU1607" i="34"/>
  <c r="AT1607" i="34"/>
  <c r="AF1607" i="34"/>
  <c r="AE1607" i="34"/>
  <c r="AD1607" i="34"/>
  <c r="AC1607" i="34"/>
  <c r="AB1607" i="34"/>
  <c r="Z1607" i="34"/>
  <c r="J1607" i="34"/>
  <c r="I1607" i="34"/>
  <c r="H1607" i="34"/>
  <c r="F1607" i="34"/>
  <c r="C1607" i="34"/>
  <c r="AV1605" i="34"/>
  <c r="AU1605" i="34"/>
  <c r="AT1605" i="34"/>
  <c r="AF1605" i="34"/>
  <c r="AE1605" i="34"/>
  <c r="AD1605" i="34"/>
  <c r="AC1605" i="34"/>
  <c r="AB1605" i="34"/>
  <c r="Z1605" i="34"/>
  <c r="J1605" i="34"/>
  <c r="I1605" i="34"/>
  <c r="H1605" i="34"/>
  <c r="F1605" i="34"/>
  <c r="C1605" i="34"/>
  <c r="AV1604" i="34"/>
  <c r="AU1604" i="34"/>
  <c r="AT1604" i="34"/>
  <c r="AF1604" i="34"/>
  <c r="AE1604" i="34"/>
  <c r="AD1604" i="34"/>
  <c r="AC1604" i="34"/>
  <c r="AB1604" i="34"/>
  <c r="Z1604" i="34"/>
  <c r="J1604" i="34"/>
  <c r="I1604" i="34"/>
  <c r="H1604" i="34"/>
  <c r="F1604" i="34"/>
  <c r="C1604" i="34"/>
  <c r="AV1603" i="34"/>
  <c r="AU1603" i="34"/>
  <c r="AT1603" i="34"/>
  <c r="AF1603" i="34"/>
  <c r="AE1603" i="34"/>
  <c r="AD1603" i="34"/>
  <c r="AC1603" i="34"/>
  <c r="AB1603" i="34"/>
  <c r="Z1603" i="34"/>
  <c r="J1603" i="34"/>
  <c r="I1603" i="34"/>
  <c r="H1603" i="34"/>
  <c r="F1603" i="34"/>
  <c r="C1603" i="34"/>
  <c r="AV1602" i="34"/>
  <c r="AU1602" i="34"/>
  <c r="AT1602" i="34"/>
  <c r="AF1602" i="34"/>
  <c r="AE1602" i="34"/>
  <c r="AD1602" i="34"/>
  <c r="AC1602" i="34"/>
  <c r="AB1602" i="34"/>
  <c r="Z1602" i="34"/>
  <c r="J1602" i="34"/>
  <c r="I1602" i="34"/>
  <c r="H1602" i="34"/>
  <c r="F1602" i="34"/>
  <c r="C1602" i="34"/>
  <c r="AV1601" i="34"/>
  <c r="AU1601" i="34"/>
  <c r="AT1601" i="34"/>
  <c r="AF1601" i="34"/>
  <c r="AE1601" i="34"/>
  <c r="AD1601" i="34"/>
  <c r="AC1601" i="34"/>
  <c r="AB1601" i="34"/>
  <c r="Z1601" i="34"/>
  <c r="J1601" i="34"/>
  <c r="I1601" i="34"/>
  <c r="H1601" i="34"/>
  <c r="F1601" i="34"/>
  <c r="C1601" i="34"/>
  <c r="AV1600" i="34"/>
  <c r="AU1600" i="34"/>
  <c r="AT1600" i="34"/>
  <c r="AF1600" i="34"/>
  <c r="AE1600" i="34"/>
  <c r="AD1600" i="34"/>
  <c r="AC1600" i="34"/>
  <c r="AB1600" i="34"/>
  <c r="Z1600" i="34"/>
  <c r="J1600" i="34"/>
  <c r="I1600" i="34"/>
  <c r="H1600" i="34"/>
  <c r="F1600" i="34"/>
  <c r="C1600" i="34"/>
  <c r="AV1599" i="34"/>
  <c r="AU1599" i="34"/>
  <c r="AT1599" i="34"/>
  <c r="AF1599" i="34"/>
  <c r="AE1599" i="34"/>
  <c r="AD1599" i="34"/>
  <c r="AC1599" i="34"/>
  <c r="AB1599" i="34"/>
  <c r="Z1599" i="34"/>
  <c r="J1599" i="34"/>
  <c r="I1599" i="34"/>
  <c r="H1599" i="34"/>
  <c r="F1599" i="34"/>
  <c r="C1599" i="34"/>
  <c r="AV1598" i="34"/>
  <c r="AU1598" i="34"/>
  <c r="AT1598" i="34"/>
  <c r="AF1598" i="34"/>
  <c r="AE1598" i="34"/>
  <c r="AD1598" i="34"/>
  <c r="AC1598" i="34"/>
  <c r="AB1598" i="34"/>
  <c r="Z1598" i="34"/>
  <c r="J1598" i="34"/>
  <c r="I1598" i="34"/>
  <c r="H1598" i="34"/>
  <c r="F1598" i="34"/>
  <c r="C1598" i="34"/>
  <c r="AV1597" i="34"/>
  <c r="AU1597" i="34"/>
  <c r="AT1597" i="34"/>
  <c r="AF1597" i="34"/>
  <c r="AE1597" i="34"/>
  <c r="AD1597" i="34"/>
  <c r="AC1597" i="34"/>
  <c r="AB1597" i="34"/>
  <c r="Z1597" i="34"/>
  <c r="J1597" i="34"/>
  <c r="I1597" i="34"/>
  <c r="H1597" i="34"/>
  <c r="F1597" i="34"/>
  <c r="C1597" i="34"/>
  <c r="AV1596" i="34"/>
  <c r="AU1596" i="34"/>
  <c r="AT1596" i="34"/>
  <c r="AF1596" i="34"/>
  <c r="AE1596" i="34"/>
  <c r="AD1596" i="34"/>
  <c r="AC1596" i="34"/>
  <c r="AB1596" i="34"/>
  <c r="Z1596" i="34"/>
  <c r="J1596" i="34"/>
  <c r="I1596" i="34"/>
  <c r="H1596" i="34"/>
  <c r="F1596" i="34"/>
  <c r="C1596" i="34"/>
  <c r="AV1595" i="34"/>
  <c r="AU1595" i="34"/>
  <c r="AT1595" i="34"/>
  <c r="AF1595" i="34"/>
  <c r="AE1595" i="34"/>
  <c r="AD1595" i="34"/>
  <c r="AC1595" i="34"/>
  <c r="AB1595" i="34"/>
  <c r="Z1595" i="34"/>
  <c r="J1595" i="34"/>
  <c r="I1595" i="34"/>
  <c r="H1595" i="34"/>
  <c r="F1595" i="34"/>
  <c r="C1595" i="34"/>
  <c r="AV1594" i="34"/>
  <c r="AU1594" i="34"/>
  <c r="AT1594" i="34"/>
  <c r="AF1594" i="34"/>
  <c r="AE1594" i="34"/>
  <c r="AD1594" i="34"/>
  <c r="AC1594" i="34"/>
  <c r="AB1594" i="34"/>
  <c r="Z1594" i="34"/>
  <c r="J1594" i="34"/>
  <c r="I1594" i="34"/>
  <c r="H1594" i="34"/>
  <c r="F1594" i="34"/>
  <c r="C1594" i="34"/>
  <c r="AV1593" i="34"/>
  <c r="AU1593" i="34"/>
  <c r="AT1593" i="34"/>
  <c r="AF1593" i="34"/>
  <c r="AE1593" i="34"/>
  <c r="AD1593" i="34"/>
  <c r="AC1593" i="34"/>
  <c r="AB1593" i="34"/>
  <c r="Z1593" i="34"/>
  <c r="J1593" i="34"/>
  <c r="I1593" i="34"/>
  <c r="H1593" i="34"/>
  <c r="F1593" i="34"/>
  <c r="C1593" i="34"/>
  <c r="AV1592" i="34"/>
  <c r="AU1592" i="34"/>
  <c r="AT1592" i="34"/>
  <c r="AF1592" i="34"/>
  <c r="AE1592" i="34"/>
  <c r="AD1592" i="34"/>
  <c r="AC1592" i="34"/>
  <c r="AB1592" i="34"/>
  <c r="Z1592" i="34"/>
  <c r="J1592" i="34"/>
  <c r="I1592" i="34"/>
  <c r="H1592" i="34"/>
  <c r="F1592" i="34"/>
  <c r="C1592" i="34"/>
  <c r="AV1591" i="34"/>
  <c r="AU1591" i="34"/>
  <c r="AT1591" i="34"/>
  <c r="AF1591" i="34"/>
  <c r="AE1591" i="34"/>
  <c r="AD1591" i="34"/>
  <c r="AC1591" i="34"/>
  <c r="AB1591" i="34"/>
  <c r="Z1591" i="34"/>
  <c r="J1591" i="34"/>
  <c r="I1591" i="34"/>
  <c r="H1591" i="34"/>
  <c r="F1591" i="34"/>
  <c r="C1591" i="34"/>
  <c r="AV1590" i="34"/>
  <c r="AU1590" i="34"/>
  <c r="AT1590" i="34"/>
  <c r="AF1590" i="34"/>
  <c r="AE1590" i="34"/>
  <c r="AD1590" i="34"/>
  <c r="AC1590" i="34"/>
  <c r="AB1590" i="34"/>
  <c r="Z1590" i="34"/>
  <c r="J1590" i="34"/>
  <c r="I1590" i="34"/>
  <c r="H1590" i="34"/>
  <c r="F1590" i="34"/>
  <c r="C1590" i="34"/>
  <c r="AV1589" i="34"/>
  <c r="AU1589" i="34"/>
  <c r="AT1589" i="34"/>
  <c r="AF1589" i="34"/>
  <c r="AE1589" i="34"/>
  <c r="AD1589" i="34"/>
  <c r="AC1589" i="34"/>
  <c r="AB1589" i="34"/>
  <c r="Z1589" i="34"/>
  <c r="J1589" i="34"/>
  <c r="I1589" i="34"/>
  <c r="H1589" i="34"/>
  <c r="F1589" i="34"/>
  <c r="C1589" i="34"/>
  <c r="AV1588" i="34"/>
  <c r="AU1588" i="34"/>
  <c r="AT1588" i="34"/>
  <c r="AF1588" i="34"/>
  <c r="AE1588" i="34"/>
  <c r="AD1588" i="34"/>
  <c r="AC1588" i="34"/>
  <c r="AB1588" i="34"/>
  <c r="Z1588" i="34"/>
  <c r="J1588" i="34"/>
  <c r="I1588" i="34"/>
  <c r="H1588" i="34"/>
  <c r="F1588" i="34"/>
  <c r="C1588" i="34"/>
  <c r="AV1587" i="34"/>
  <c r="AU1587" i="34"/>
  <c r="AT1587" i="34"/>
  <c r="AF1587" i="34"/>
  <c r="AE1587" i="34"/>
  <c r="AD1587" i="34"/>
  <c r="AC1587" i="34"/>
  <c r="AB1587" i="34"/>
  <c r="Z1587" i="34"/>
  <c r="J1587" i="34"/>
  <c r="I1587" i="34"/>
  <c r="H1587" i="34"/>
  <c r="F1587" i="34"/>
  <c r="C1587" i="34"/>
  <c r="AV1586" i="34"/>
  <c r="AU1586" i="34"/>
  <c r="AT1586" i="34"/>
  <c r="AF1586" i="34"/>
  <c r="AE1586" i="34"/>
  <c r="AD1586" i="34"/>
  <c r="AC1586" i="34"/>
  <c r="AB1586" i="34"/>
  <c r="Z1586" i="34"/>
  <c r="J1586" i="34"/>
  <c r="I1586" i="34"/>
  <c r="H1586" i="34"/>
  <c r="F1586" i="34"/>
  <c r="C1586" i="34"/>
  <c r="AV1585" i="34"/>
  <c r="AU1585" i="34"/>
  <c r="AT1585" i="34"/>
  <c r="AF1585" i="34"/>
  <c r="AE1585" i="34"/>
  <c r="AD1585" i="34"/>
  <c r="AC1585" i="34"/>
  <c r="AB1585" i="34"/>
  <c r="Z1585" i="34"/>
  <c r="J1585" i="34"/>
  <c r="I1585" i="34"/>
  <c r="H1585" i="34"/>
  <c r="F1585" i="34"/>
  <c r="C1585" i="34"/>
  <c r="AV1584" i="34"/>
  <c r="AU1584" i="34"/>
  <c r="AT1584" i="34"/>
  <c r="AF1584" i="34"/>
  <c r="AE1584" i="34"/>
  <c r="AD1584" i="34"/>
  <c r="AC1584" i="34"/>
  <c r="AB1584" i="34"/>
  <c r="Z1584" i="34"/>
  <c r="J1584" i="34"/>
  <c r="I1584" i="34"/>
  <c r="H1584" i="34"/>
  <c r="F1584" i="34"/>
  <c r="C1584" i="34"/>
  <c r="AV1583" i="34"/>
  <c r="AU1583" i="34"/>
  <c r="AT1583" i="34"/>
  <c r="AF1583" i="34"/>
  <c r="AE1583" i="34"/>
  <c r="AD1583" i="34"/>
  <c r="AC1583" i="34"/>
  <c r="AB1583" i="34"/>
  <c r="Z1583" i="34"/>
  <c r="J1583" i="34"/>
  <c r="I1583" i="34"/>
  <c r="H1583" i="34"/>
  <c r="F1583" i="34"/>
  <c r="C1583" i="34"/>
  <c r="AV1582" i="34"/>
  <c r="AU1582" i="34"/>
  <c r="AT1582" i="34"/>
  <c r="AF1582" i="34"/>
  <c r="AE1582" i="34"/>
  <c r="AD1582" i="34"/>
  <c r="AC1582" i="34"/>
  <c r="AB1582" i="34"/>
  <c r="Z1582" i="34"/>
  <c r="J1582" i="34"/>
  <c r="I1582" i="34"/>
  <c r="H1582" i="34"/>
  <c r="F1582" i="34"/>
  <c r="C1582" i="34"/>
  <c r="AV1581" i="34"/>
  <c r="AU1581" i="34"/>
  <c r="AT1581" i="34"/>
  <c r="AF1581" i="34"/>
  <c r="AE1581" i="34"/>
  <c r="AD1581" i="34"/>
  <c r="AC1581" i="34"/>
  <c r="AB1581" i="34"/>
  <c r="Z1581" i="34"/>
  <c r="J1581" i="34"/>
  <c r="I1581" i="34"/>
  <c r="H1581" i="34"/>
  <c r="F1581" i="34"/>
  <c r="C1581" i="34"/>
  <c r="AV1580" i="34"/>
  <c r="AU1580" i="34"/>
  <c r="AT1580" i="34"/>
  <c r="AF1580" i="34"/>
  <c r="AE1580" i="34"/>
  <c r="AD1580" i="34"/>
  <c r="AC1580" i="34"/>
  <c r="AB1580" i="34"/>
  <c r="Z1580" i="34"/>
  <c r="J1580" i="34"/>
  <c r="I1580" i="34"/>
  <c r="H1580" i="34"/>
  <c r="F1580" i="34"/>
  <c r="C1580" i="34"/>
  <c r="AV1579" i="34"/>
  <c r="AU1579" i="34"/>
  <c r="AT1579" i="34"/>
  <c r="AF1579" i="34"/>
  <c r="AE1579" i="34"/>
  <c r="AD1579" i="34"/>
  <c r="AC1579" i="34"/>
  <c r="AB1579" i="34"/>
  <c r="Z1579" i="34"/>
  <c r="J1579" i="34"/>
  <c r="I1579" i="34"/>
  <c r="H1579" i="34"/>
  <c r="F1579" i="34"/>
  <c r="C1579" i="34"/>
  <c r="AV1578" i="34"/>
  <c r="AU1578" i="34"/>
  <c r="AT1578" i="34"/>
  <c r="AF1578" i="34"/>
  <c r="AE1578" i="34"/>
  <c r="AD1578" i="34"/>
  <c r="AC1578" i="34"/>
  <c r="AB1578" i="34"/>
  <c r="Z1578" i="34"/>
  <c r="J1578" i="34"/>
  <c r="I1578" i="34"/>
  <c r="H1578" i="34"/>
  <c r="F1578" i="34"/>
  <c r="C1578" i="34"/>
  <c r="AV1577" i="34"/>
  <c r="AU1577" i="34"/>
  <c r="AT1577" i="34"/>
  <c r="AF1577" i="34"/>
  <c r="AE1577" i="34"/>
  <c r="AD1577" i="34"/>
  <c r="AC1577" i="34"/>
  <c r="AB1577" i="34"/>
  <c r="Z1577" i="34"/>
  <c r="J1577" i="34"/>
  <c r="I1577" i="34"/>
  <c r="H1577" i="34"/>
  <c r="F1577" i="34"/>
  <c r="C1577" i="34"/>
  <c r="AV1576" i="34"/>
  <c r="AU1576" i="34"/>
  <c r="AT1576" i="34"/>
  <c r="AF1576" i="34"/>
  <c r="AE1576" i="34"/>
  <c r="AD1576" i="34"/>
  <c r="AC1576" i="34"/>
  <c r="AB1576" i="34"/>
  <c r="Z1576" i="34"/>
  <c r="J1576" i="34"/>
  <c r="I1576" i="34"/>
  <c r="H1576" i="34"/>
  <c r="F1576" i="34"/>
  <c r="C1576" i="34"/>
  <c r="AV1575" i="34"/>
  <c r="AU1575" i="34"/>
  <c r="AT1575" i="34"/>
  <c r="AF1575" i="34"/>
  <c r="AE1575" i="34"/>
  <c r="AD1575" i="34"/>
  <c r="AC1575" i="34"/>
  <c r="AB1575" i="34"/>
  <c r="Z1575" i="34"/>
  <c r="J1575" i="34"/>
  <c r="I1575" i="34"/>
  <c r="H1575" i="34"/>
  <c r="F1575" i="34"/>
  <c r="C1575" i="34"/>
  <c r="AV1573" i="34"/>
  <c r="AU1573" i="34"/>
  <c r="AT1573" i="34"/>
  <c r="AF1573" i="34"/>
  <c r="AE1573" i="34"/>
  <c r="AD1573" i="34"/>
  <c r="AC1573" i="34"/>
  <c r="AB1573" i="34"/>
  <c r="Z1573" i="34"/>
  <c r="J1573" i="34"/>
  <c r="I1573" i="34"/>
  <c r="H1573" i="34"/>
  <c r="F1573" i="34"/>
  <c r="C1573" i="34"/>
  <c r="AV1572" i="34"/>
  <c r="AU1572" i="34"/>
  <c r="AT1572" i="34"/>
  <c r="AF1572" i="34"/>
  <c r="AE1572" i="34"/>
  <c r="AD1572" i="34"/>
  <c r="AC1572" i="34"/>
  <c r="AB1572" i="34"/>
  <c r="Z1572" i="34"/>
  <c r="J1572" i="34"/>
  <c r="I1572" i="34"/>
  <c r="H1572" i="34"/>
  <c r="F1572" i="34"/>
  <c r="C1572" i="34"/>
  <c r="AV1571" i="34"/>
  <c r="AU1571" i="34"/>
  <c r="AT1571" i="34"/>
  <c r="AF1571" i="34"/>
  <c r="AE1571" i="34"/>
  <c r="AD1571" i="34"/>
  <c r="AC1571" i="34"/>
  <c r="AB1571" i="34"/>
  <c r="Z1571" i="34"/>
  <c r="J1571" i="34"/>
  <c r="I1571" i="34"/>
  <c r="H1571" i="34"/>
  <c r="F1571" i="34"/>
  <c r="C1571" i="34"/>
  <c r="AV1570" i="34"/>
  <c r="AU1570" i="34"/>
  <c r="AT1570" i="34"/>
  <c r="AF1570" i="34"/>
  <c r="AE1570" i="34"/>
  <c r="AD1570" i="34"/>
  <c r="AC1570" i="34"/>
  <c r="AB1570" i="34"/>
  <c r="Z1570" i="34"/>
  <c r="J1570" i="34"/>
  <c r="I1570" i="34"/>
  <c r="H1570" i="34"/>
  <c r="F1570" i="34"/>
  <c r="C1570" i="34"/>
  <c r="AV1569" i="34"/>
  <c r="AU1569" i="34"/>
  <c r="AT1569" i="34"/>
  <c r="AF1569" i="34"/>
  <c r="AE1569" i="34"/>
  <c r="AD1569" i="34"/>
  <c r="AC1569" i="34"/>
  <c r="AB1569" i="34"/>
  <c r="Z1569" i="34"/>
  <c r="J1569" i="34"/>
  <c r="I1569" i="34"/>
  <c r="H1569" i="34"/>
  <c r="F1569" i="34"/>
  <c r="C1569" i="34"/>
  <c r="AV1568" i="34"/>
  <c r="AU1568" i="34"/>
  <c r="AT1568" i="34"/>
  <c r="AF1568" i="34"/>
  <c r="AE1568" i="34"/>
  <c r="AD1568" i="34"/>
  <c r="AC1568" i="34"/>
  <c r="AB1568" i="34"/>
  <c r="Z1568" i="34"/>
  <c r="J1568" i="34"/>
  <c r="I1568" i="34"/>
  <c r="H1568" i="34"/>
  <c r="F1568" i="34"/>
  <c r="C1568" i="34"/>
  <c r="AV1567" i="34"/>
  <c r="AU1567" i="34"/>
  <c r="AT1567" i="34"/>
  <c r="AF1567" i="34"/>
  <c r="AE1567" i="34"/>
  <c r="AD1567" i="34"/>
  <c r="AC1567" i="34"/>
  <c r="AB1567" i="34"/>
  <c r="Z1567" i="34"/>
  <c r="J1567" i="34"/>
  <c r="I1567" i="34"/>
  <c r="H1567" i="34"/>
  <c r="F1567" i="34"/>
  <c r="C1567" i="34"/>
  <c r="AV1566" i="34"/>
  <c r="AU1566" i="34"/>
  <c r="AT1566" i="34"/>
  <c r="AF1566" i="34"/>
  <c r="AE1566" i="34"/>
  <c r="AD1566" i="34"/>
  <c r="AC1566" i="34"/>
  <c r="AB1566" i="34"/>
  <c r="Z1566" i="34"/>
  <c r="J1566" i="34"/>
  <c r="I1566" i="34"/>
  <c r="H1566" i="34"/>
  <c r="F1566" i="34"/>
  <c r="C1566" i="34"/>
  <c r="AV1565" i="34"/>
  <c r="AU1565" i="34"/>
  <c r="AT1565" i="34"/>
  <c r="AF1565" i="34"/>
  <c r="AE1565" i="34"/>
  <c r="AD1565" i="34"/>
  <c r="AC1565" i="34"/>
  <c r="AB1565" i="34"/>
  <c r="Z1565" i="34"/>
  <c r="J1565" i="34"/>
  <c r="I1565" i="34"/>
  <c r="H1565" i="34"/>
  <c r="F1565" i="34"/>
  <c r="C1565" i="34"/>
  <c r="AV1564" i="34"/>
  <c r="AU1564" i="34"/>
  <c r="AT1564" i="34"/>
  <c r="AF1564" i="34"/>
  <c r="AE1564" i="34"/>
  <c r="AD1564" i="34"/>
  <c r="AC1564" i="34"/>
  <c r="AB1564" i="34"/>
  <c r="Z1564" i="34"/>
  <c r="J1564" i="34"/>
  <c r="I1564" i="34"/>
  <c r="H1564" i="34"/>
  <c r="F1564" i="34"/>
  <c r="C1564" i="34"/>
  <c r="AV1563" i="34"/>
  <c r="AU1563" i="34"/>
  <c r="AT1563" i="34"/>
  <c r="AF1563" i="34"/>
  <c r="AE1563" i="34"/>
  <c r="AD1563" i="34"/>
  <c r="AC1563" i="34"/>
  <c r="AB1563" i="34"/>
  <c r="Z1563" i="34"/>
  <c r="J1563" i="34"/>
  <c r="I1563" i="34"/>
  <c r="H1563" i="34"/>
  <c r="F1563" i="34"/>
  <c r="C1563" i="34"/>
  <c r="AV1562" i="34"/>
  <c r="AU1562" i="34"/>
  <c r="AT1562" i="34"/>
  <c r="AF1562" i="34"/>
  <c r="AE1562" i="34"/>
  <c r="AD1562" i="34"/>
  <c r="AC1562" i="34"/>
  <c r="AB1562" i="34"/>
  <c r="Z1562" i="34"/>
  <c r="J1562" i="34"/>
  <c r="I1562" i="34"/>
  <c r="H1562" i="34"/>
  <c r="F1562" i="34"/>
  <c r="C1562" i="34"/>
  <c r="AV1561" i="34"/>
  <c r="AU1561" i="34"/>
  <c r="AT1561" i="34"/>
  <c r="AF1561" i="34"/>
  <c r="AE1561" i="34"/>
  <c r="AD1561" i="34"/>
  <c r="AC1561" i="34"/>
  <c r="AB1561" i="34"/>
  <c r="Z1561" i="34"/>
  <c r="J1561" i="34"/>
  <c r="I1561" i="34"/>
  <c r="H1561" i="34"/>
  <c r="F1561" i="34"/>
  <c r="C1561" i="34"/>
  <c r="AV1559" i="34"/>
  <c r="AU1559" i="34"/>
  <c r="AT1559" i="34"/>
  <c r="AF1559" i="34"/>
  <c r="AE1559" i="34"/>
  <c r="AD1559" i="34"/>
  <c r="AC1559" i="34"/>
  <c r="AB1559" i="34"/>
  <c r="Z1559" i="34"/>
  <c r="J1559" i="34"/>
  <c r="I1559" i="34"/>
  <c r="H1559" i="34"/>
  <c r="F1559" i="34"/>
  <c r="C1559" i="34"/>
  <c r="AV1558" i="34"/>
  <c r="AU1558" i="34"/>
  <c r="AT1558" i="34"/>
  <c r="AF1558" i="34"/>
  <c r="AE1558" i="34"/>
  <c r="AD1558" i="34"/>
  <c r="AC1558" i="34"/>
  <c r="AB1558" i="34"/>
  <c r="Z1558" i="34"/>
  <c r="J1558" i="34"/>
  <c r="I1558" i="34"/>
  <c r="H1558" i="34"/>
  <c r="F1558" i="34"/>
  <c r="C1558" i="34"/>
  <c r="AV1557" i="34"/>
  <c r="AU1557" i="34"/>
  <c r="AT1557" i="34"/>
  <c r="AF1557" i="34"/>
  <c r="AE1557" i="34"/>
  <c r="AD1557" i="34"/>
  <c r="AC1557" i="34"/>
  <c r="AB1557" i="34"/>
  <c r="Z1557" i="34"/>
  <c r="J1557" i="34"/>
  <c r="I1557" i="34"/>
  <c r="H1557" i="34"/>
  <c r="F1557" i="34"/>
  <c r="C1557" i="34"/>
  <c r="AV1556" i="34"/>
  <c r="AU1556" i="34"/>
  <c r="AT1556" i="34"/>
  <c r="AF1556" i="34"/>
  <c r="AE1556" i="34"/>
  <c r="AD1556" i="34"/>
  <c r="AC1556" i="34"/>
  <c r="AB1556" i="34"/>
  <c r="Z1556" i="34"/>
  <c r="J1556" i="34"/>
  <c r="I1556" i="34"/>
  <c r="H1556" i="34"/>
  <c r="F1556" i="34"/>
  <c r="C1556" i="34"/>
  <c r="AV1555" i="34"/>
  <c r="AU1555" i="34"/>
  <c r="AT1555" i="34"/>
  <c r="AF1555" i="34"/>
  <c r="AE1555" i="34"/>
  <c r="AD1555" i="34"/>
  <c r="AC1555" i="34"/>
  <c r="AB1555" i="34"/>
  <c r="Z1555" i="34"/>
  <c r="J1555" i="34"/>
  <c r="I1555" i="34"/>
  <c r="H1555" i="34"/>
  <c r="F1555" i="34"/>
  <c r="C1555" i="34"/>
  <c r="AV1554" i="34"/>
  <c r="AU1554" i="34"/>
  <c r="AT1554" i="34"/>
  <c r="AF1554" i="34"/>
  <c r="AE1554" i="34"/>
  <c r="AD1554" i="34"/>
  <c r="AC1554" i="34"/>
  <c r="AB1554" i="34"/>
  <c r="Z1554" i="34"/>
  <c r="J1554" i="34"/>
  <c r="I1554" i="34"/>
  <c r="H1554" i="34"/>
  <c r="F1554" i="34"/>
  <c r="C1554" i="34"/>
  <c r="AV1553" i="34"/>
  <c r="AU1553" i="34"/>
  <c r="AT1553" i="34"/>
  <c r="AF1553" i="34"/>
  <c r="AE1553" i="34"/>
  <c r="AD1553" i="34"/>
  <c r="AC1553" i="34"/>
  <c r="AB1553" i="34"/>
  <c r="Z1553" i="34"/>
  <c r="J1553" i="34"/>
  <c r="I1553" i="34"/>
  <c r="H1553" i="34"/>
  <c r="F1553" i="34"/>
  <c r="C1553" i="34"/>
  <c r="AV1552" i="34"/>
  <c r="AU1552" i="34"/>
  <c r="AT1552" i="34"/>
  <c r="AF1552" i="34"/>
  <c r="AE1552" i="34"/>
  <c r="AD1552" i="34"/>
  <c r="AC1552" i="34"/>
  <c r="AB1552" i="34"/>
  <c r="Z1552" i="34"/>
  <c r="J1552" i="34"/>
  <c r="I1552" i="34"/>
  <c r="H1552" i="34"/>
  <c r="F1552" i="34"/>
  <c r="C1552" i="34"/>
  <c r="AV1551" i="34"/>
  <c r="AU1551" i="34"/>
  <c r="AT1551" i="34"/>
  <c r="AF1551" i="34"/>
  <c r="AE1551" i="34"/>
  <c r="AD1551" i="34"/>
  <c r="AC1551" i="34"/>
  <c r="AB1551" i="34"/>
  <c r="Z1551" i="34"/>
  <c r="J1551" i="34"/>
  <c r="I1551" i="34"/>
  <c r="H1551" i="34"/>
  <c r="F1551" i="34"/>
  <c r="C1551" i="34"/>
  <c r="AV1550" i="34"/>
  <c r="AU1550" i="34"/>
  <c r="AT1550" i="34"/>
  <c r="AF1550" i="34"/>
  <c r="AE1550" i="34"/>
  <c r="AD1550" i="34"/>
  <c r="AC1550" i="34"/>
  <c r="AB1550" i="34"/>
  <c r="Z1550" i="34"/>
  <c r="J1550" i="34"/>
  <c r="I1550" i="34"/>
  <c r="H1550" i="34"/>
  <c r="F1550" i="34"/>
  <c r="C1550" i="34"/>
  <c r="AV1549" i="34"/>
  <c r="AU1549" i="34"/>
  <c r="AT1549" i="34"/>
  <c r="AF1549" i="34"/>
  <c r="AE1549" i="34"/>
  <c r="AD1549" i="34"/>
  <c r="AC1549" i="34"/>
  <c r="AB1549" i="34"/>
  <c r="Z1549" i="34"/>
  <c r="J1549" i="34"/>
  <c r="I1549" i="34"/>
  <c r="H1549" i="34"/>
  <c r="F1549" i="34"/>
  <c r="C1549" i="34"/>
  <c r="AV1548" i="34"/>
  <c r="AU1548" i="34"/>
  <c r="AT1548" i="34"/>
  <c r="AF1548" i="34"/>
  <c r="AE1548" i="34"/>
  <c r="AD1548" i="34"/>
  <c r="AC1548" i="34"/>
  <c r="AB1548" i="34"/>
  <c r="Z1548" i="34"/>
  <c r="J1548" i="34"/>
  <c r="I1548" i="34"/>
  <c r="H1548" i="34"/>
  <c r="F1548" i="34"/>
  <c r="C1548" i="34"/>
  <c r="AV1547" i="34"/>
  <c r="AU1547" i="34"/>
  <c r="AT1547" i="34"/>
  <c r="AF1547" i="34"/>
  <c r="AE1547" i="34"/>
  <c r="AD1547" i="34"/>
  <c r="AC1547" i="34"/>
  <c r="AB1547" i="34"/>
  <c r="Z1547" i="34"/>
  <c r="J1547" i="34"/>
  <c r="I1547" i="34"/>
  <c r="H1547" i="34"/>
  <c r="F1547" i="34"/>
  <c r="C1547" i="34"/>
  <c r="AV1546" i="34"/>
  <c r="AU1546" i="34"/>
  <c r="AT1546" i="34"/>
  <c r="AF1546" i="34"/>
  <c r="AE1546" i="34"/>
  <c r="AD1546" i="34"/>
  <c r="AC1546" i="34"/>
  <c r="AB1546" i="34"/>
  <c r="Z1546" i="34"/>
  <c r="J1546" i="34"/>
  <c r="I1546" i="34"/>
  <c r="H1546" i="34"/>
  <c r="F1546" i="34"/>
  <c r="C1546" i="34"/>
  <c r="AV1545" i="34"/>
  <c r="AU1545" i="34"/>
  <c r="AT1545" i="34"/>
  <c r="AF1545" i="34"/>
  <c r="AE1545" i="34"/>
  <c r="AD1545" i="34"/>
  <c r="AC1545" i="34"/>
  <c r="AB1545" i="34"/>
  <c r="Z1545" i="34"/>
  <c r="J1545" i="34"/>
  <c r="I1545" i="34"/>
  <c r="H1545" i="34"/>
  <c r="F1545" i="34"/>
  <c r="C1545" i="34"/>
  <c r="AV1544" i="34"/>
  <c r="AU1544" i="34"/>
  <c r="AT1544" i="34"/>
  <c r="AF1544" i="34"/>
  <c r="AE1544" i="34"/>
  <c r="AD1544" i="34"/>
  <c r="AC1544" i="34"/>
  <c r="AB1544" i="34"/>
  <c r="Z1544" i="34"/>
  <c r="J1544" i="34"/>
  <c r="I1544" i="34"/>
  <c r="H1544" i="34"/>
  <c r="F1544" i="34"/>
  <c r="C1544" i="34"/>
  <c r="AV1543" i="34"/>
  <c r="AU1543" i="34"/>
  <c r="AT1543" i="34"/>
  <c r="AF1543" i="34"/>
  <c r="AE1543" i="34"/>
  <c r="AD1543" i="34"/>
  <c r="AC1543" i="34"/>
  <c r="AB1543" i="34"/>
  <c r="Z1543" i="34"/>
  <c r="J1543" i="34"/>
  <c r="I1543" i="34"/>
  <c r="H1543" i="34"/>
  <c r="F1543" i="34"/>
  <c r="C1543" i="34"/>
  <c r="AV1542" i="34"/>
  <c r="AU1542" i="34"/>
  <c r="AT1542" i="34"/>
  <c r="AF1542" i="34"/>
  <c r="AE1542" i="34"/>
  <c r="AD1542" i="34"/>
  <c r="AC1542" i="34"/>
  <c r="AB1542" i="34"/>
  <c r="Z1542" i="34"/>
  <c r="J1542" i="34"/>
  <c r="I1542" i="34"/>
  <c r="H1542" i="34"/>
  <c r="F1542" i="34"/>
  <c r="C1542" i="34"/>
  <c r="AV1541" i="34"/>
  <c r="AU1541" i="34"/>
  <c r="AT1541" i="34"/>
  <c r="AF1541" i="34"/>
  <c r="AE1541" i="34"/>
  <c r="AD1541" i="34"/>
  <c r="AC1541" i="34"/>
  <c r="AB1541" i="34"/>
  <c r="Z1541" i="34"/>
  <c r="J1541" i="34"/>
  <c r="I1541" i="34"/>
  <c r="H1541" i="34"/>
  <c r="F1541" i="34"/>
  <c r="C1541" i="34"/>
  <c r="AV1540" i="34"/>
  <c r="AU1540" i="34"/>
  <c r="AT1540" i="34"/>
  <c r="AF1540" i="34"/>
  <c r="AE1540" i="34"/>
  <c r="AD1540" i="34"/>
  <c r="AC1540" i="34"/>
  <c r="AB1540" i="34"/>
  <c r="Z1540" i="34"/>
  <c r="J1540" i="34"/>
  <c r="I1540" i="34"/>
  <c r="H1540" i="34"/>
  <c r="F1540" i="34"/>
  <c r="C1540" i="34"/>
  <c r="AV1539" i="34"/>
  <c r="AU1539" i="34"/>
  <c r="AT1539" i="34"/>
  <c r="AF1539" i="34"/>
  <c r="AE1539" i="34"/>
  <c r="AD1539" i="34"/>
  <c r="AC1539" i="34"/>
  <c r="AB1539" i="34"/>
  <c r="Z1539" i="34"/>
  <c r="J1539" i="34"/>
  <c r="I1539" i="34"/>
  <c r="H1539" i="34"/>
  <c r="F1539" i="34"/>
  <c r="C1539" i="34"/>
  <c r="AV1538" i="34"/>
  <c r="AU1538" i="34"/>
  <c r="AT1538" i="34"/>
  <c r="AF1538" i="34"/>
  <c r="AE1538" i="34"/>
  <c r="AD1538" i="34"/>
  <c r="AC1538" i="34"/>
  <c r="AB1538" i="34"/>
  <c r="Z1538" i="34"/>
  <c r="J1538" i="34"/>
  <c r="I1538" i="34"/>
  <c r="H1538" i="34"/>
  <c r="F1538" i="34"/>
  <c r="C1538" i="34"/>
  <c r="AV1537" i="34"/>
  <c r="AU1537" i="34"/>
  <c r="AT1537" i="34"/>
  <c r="AF1537" i="34"/>
  <c r="AE1537" i="34"/>
  <c r="AD1537" i="34"/>
  <c r="AC1537" i="34"/>
  <c r="AB1537" i="34"/>
  <c r="Z1537" i="34"/>
  <c r="J1537" i="34"/>
  <c r="I1537" i="34"/>
  <c r="H1537" i="34"/>
  <c r="F1537" i="34"/>
  <c r="C1537" i="34"/>
  <c r="AV1536" i="34"/>
  <c r="AU1536" i="34"/>
  <c r="AT1536" i="34"/>
  <c r="AF1536" i="34"/>
  <c r="AE1536" i="34"/>
  <c r="AD1536" i="34"/>
  <c r="AC1536" i="34"/>
  <c r="AB1536" i="34"/>
  <c r="Z1536" i="34"/>
  <c r="J1536" i="34"/>
  <c r="I1536" i="34"/>
  <c r="H1536" i="34"/>
  <c r="F1536" i="34"/>
  <c r="C1536" i="34"/>
  <c r="AV1535" i="34"/>
  <c r="AU1535" i="34"/>
  <c r="AT1535" i="34"/>
  <c r="AF1535" i="34"/>
  <c r="AE1535" i="34"/>
  <c r="AD1535" i="34"/>
  <c r="AC1535" i="34"/>
  <c r="AB1535" i="34"/>
  <c r="Z1535" i="34"/>
  <c r="J1535" i="34"/>
  <c r="I1535" i="34"/>
  <c r="H1535" i="34"/>
  <c r="F1535" i="34"/>
  <c r="C1535" i="34"/>
  <c r="AV1534" i="34"/>
  <c r="AU1534" i="34"/>
  <c r="AT1534" i="34"/>
  <c r="AF1534" i="34"/>
  <c r="AE1534" i="34"/>
  <c r="AD1534" i="34"/>
  <c r="AC1534" i="34"/>
  <c r="AB1534" i="34"/>
  <c r="Z1534" i="34"/>
  <c r="J1534" i="34"/>
  <c r="I1534" i="34"/>
  <c r="H1534" i="34"/>
  <c r="F1534" i="34"/>
  <c r="C1534" i="34"/>
  <c r="AV1533" i="34"/>
  <c r="AU1533" i="34"/>
  <c r="AT1533" i="34"/>
  <c r="AF1533" i="34"/>
  <c r="AE1533" i="34"/>
  <c r="AD1533" i="34"/>
  <c r="AC1533" i="34"/>
  <c r="AB1533" i="34"/>
  <c r="Z1533" i="34"/>
  <c r="J1533" i="34"/>
  <c r="I1533" i="34"/>
  <c r="H1533" i="34"/>
  <c r="F1533" i="34"/>
  <c r="C1533" i="34"/>
  <c r="AV1532" i="34"/>
  <c r="AU1532" i="34"/>
  <c r="AT1532" i="34"/>
  <c r="AF1532" i="34"/>
  <c r="AE1532" i="34"/>
  <c r="AD1532" i="34"/>
  <c r="AC1532" i="34"/>
  <c r="AB1532" i="34"/>
  <c r="Z1532" i="34"/>
  <c r="J1532" i="34"/>
  <c r="I1532" i="34"/>
  <c r="H1532" i="34"/>
  <c r="F1532" i="34"/>
  <c r="C1532" i="34"/>
  <c r="AV1531" i="34"/>
  <c r="AU1531" i="34"/>
  <c r="AT1531" i="34"/>
  <c r="AF1531" i="34"/>
  <c r="AE1531" i="34"/>
  <c r="AD1531" i="34"/>
  <c r="AC1531" i="34"/>
  <c r="AB1531" i="34"/>
  <c r="Z1531" i="34"/>
  <c r="J1531" i="34"/>
  <c r="I1531" i="34"/>
  <c r="H1531" i="34"/>
  <c r="F1531" i="34"/>
  <c r="C1531" i="34"/>
  <c r="AV1530" i="34"/>
  <c r="AU1530" i="34"/>
  <c r="AT1530" i="34"/>
  <c r="AF1530" i="34"/>
  <c r="AE1530" i="34"/>
  <c r="AD1530" i="34"/>
  <c r="AC1530" i="34"/>
  <c r="AB1530" i="34"/>
  <c r="Z1530" i="34"/>
  <c r="J1530" i="34"/>
  <c r="I1530" i="34"/>
  <c r="H1530" i="34"/>
  <c r="F1530" i="34"/>
  <c r="C1530" i="34"/>
  <c r="AV1529" i="34"/>
  <c r="AU1529" i="34"/>
  <c r="AT1529" i="34"/>
  <c r="AF1529" i="34"/>
  <c r="AE1529" i="34"/>
  <c r="AD1529" i="34"/>
  <c r="AC1529" i="34"/>
  <c r="AB1529" i="34"/>
  <c r="Z1529" i="34"/>
  <c r="J1529" i="34"/>
  <c r="I1529" i="34"/>
  <c r="H1529" i="34"/>
  <c r="F1529" i="34"/>
  <c r="C1529" i="34"/>
  <c r="AV1528" i="34"/>
  <c r="AU1528" i="34"/>
  <c r="AT1528" i="34"/>
  <c r="AF1528" i="34"/>
  <c r="AE1528" i="34"/>
  <c r="AD1528" i="34"/>
  <c r="AC1528" i="34"/>
  <c r="AB1528" i="34"/>
  <c r="Z1528" i="34"/>
  <c r="J1528" i="34"/>
  <c r="I1528" i="34"/>
  <c r="H1528" i="34"/>
  <c r="F1528" i="34"/>
  <c r="C1528" i="34"/>
  <c r="AV1527" i="34"/>
  <c r="AU1527" i="34"/>
  <c r="AT1527" i="34"/>
  <c r="AF1527" i="34"/>
  <c r="AE1527" i="34"/>
  <c r="AD1527" i="34"/>
  <c r="AC1527" i="34"/>
  <c r="AB1527" i="34"/>
  <c r="Z1527" i="34"/>
  <c r="J1527" i="34"/>
  <c r="I1527" i="34"/>
  <c r="H1527" i="34"/>
  <c r="F1527" i="34"/>
  <c r="C1527" i="34"/>
  <c r="AV1526" i="34"/>
  <c r="AU1526" i="34"/>
  <c r="AT1526" i="34"/>
  <c r="AF1526" i="34"/>
  <c r="AE1526" i="34"/>
  <c r="AD1526" i="34"/>
  <c r="AC1526" i="34"/>
  <c r="AB1526" i="34"/>
  <c r="Z1526" i="34"/>
  <c r="J1526" i="34"/>
  <c r="I1526" i="34"/>
  <c r="H1526" i="34"/>
  <c r="F1526" i="34"/>
  <c r="C1526" i="34"/>
  <c r="AV1525" i="34"/>
  <c r="AU1525" i="34"/>
  <c r="AT1525" i="34"/>
  <c r="AF1525" i="34"/>
  <c r="AE1525" i="34"/>
  <c r="AD1525" i="34"/>
  <c r="AC1525" i="34"/>
  <c r="AB1525" i="34"/>
  <c r="Z1525" i="34"/>
  <c r="J1525" i="34"/>
  <c r="I1525" i="34"/>
  <c r="H1525" i="34"/>
  <c r="F1525" i="34"/>
  <c r="C1525" i="34"/>
  <c r="AV1524" i="34"/>
  <c r="AU1524" i="34"/>
  <c r="AT1524" i="34"/>
  <c r="AF1524" i="34"/>
  <c r="AE1524" i="34"/>
  <c r="AD1524" i="34"/>
  <c r="AC1524" i="34"/>
  <c r="AB1524" i="34"/>
  <c r="Z1524" i="34"/>
  <c r="J1524" i="34"/>
  <c r="I1524" i="34"/>
  <c r="H1524" i="34"/>
  <c r="F1524" i="34"/>
  <c r="C1524" i="34"/>
  <c r="AV1523" i="34"/>
  <c r="AU1523" i="34"/>
  <c r="AT1523" i="34"/>
  <c r="AF1523" i="34"/>
  <c r="AE1523" i="34"/>
  <c r="AD1523" i="34"/>
  <c r="AC1523" i="34"/>
  <c r="AB1523" i="34"/>
  <c r="Z1523" i="34"/>
  <c r="J1523" i="34"/>
  <c r="I1523" i="34"/>
  <c r="H1523" i="34"/>
  <c r="F1523" i="34"/>
  <c r="C1523" i="34"/>
  <c r="AV1522" i="34"/>
  <c r="AU1522" i="34"/>
  <c r="AT1522" i="34"/>
  <c r="AF1522" i="34"/>
  <c r="AE1522" i="34"/>
  <c r="AD1522" i="34"/>
  <c r="AC1522" i="34"/>
  <c r="AB1522" i="34"/>
  <c r="Z1522" i="34"/>
  <c r="J1522" i="34"/>
  <c r="I1522" i="34"/>
  <c r="H1522" i="34"/>
  <c r="F1522" i="34"/>
  <c r="C1522" i="34"/>
  <c r="AV1521" i="34"/>
  <c r="AU1521" i="34"/>
  <c r="AT1521" i="34"/>
  <c r="AF1521" i="34"/>
  <c r="AE1521" i="34"/>
  <c r="AD1521" i="34"/>
  <c r="AC1521" i="34"/>
  <c r="AB1521" i="34"/>
  <c r="Z1521" i="34"/>
  <c r="J1521" i="34"/>
  <c r="I1521" i="34"/>
  <c r="H1521" i="34"/>
  <c r="F1521" i="34"/>
  <c r="C1521" i="34"/>
  <c r="AV1520" i="34"/>
  <c r="AU1520" i="34"/>
  <c r="AT1520" i="34"/>
  <c r="AF1520" i="34"/>
  <c r="AE1520" i="34"/>
  <c r="AD1520" i="34"/>
  <c r="AC1520" i="34"/>
  <c r="AB1520" i="34"/>
  <c r="Z1520" i="34"/>
  <c r="J1520" i="34"/>
  <c r="I1520" i="34"/>
  <c r="H1520" i="34"/>
  <c r="F1520" i="34"/>
  <c r="C1520" i="34"/>
  <c r="AV1519" i="34"/>
  <c r="AU1519" i="34"/>
  <c r="AT1519" i="34"/>
  <c r="AF1519" i="34"/>
  <c r="AE1519" i="34"/>
  <c r="AD1519" i="34"/>
  <c r="AC1519" i="34"/>
  <c r="AB1519" i="34"/>
  <c r="Z1519" i="34"/>
  <c r="J1519" i="34"/>
  <c r="I1519" i="34"/>
  <c r="H1519" i="34"/>
  <c r="F1519" i="34"/>
  <c r="C1519" i="34"/>
  <c r="AV1518" i="34"/>
  <c r="AU1518" i="34"/>
  <c r="AT1518" i="34"/>
  <c r="AF1518" i="34"/>
  <c r="AE1518" i="34"/>
  <c r="AD1518" i="34"/>
  <c r="AC1518" i="34"/>
  <c r="AB1518" i="34"/>
  <c r="Z1518" i="34"/>
  <c r="J1518" i="34"/>
  <c r="I1518" i="34"/>
  <c r="H1518" i="34"/>
  <c r="F1518" i="34"/>
  <c r="C1518" i="34"/>
  <c r="AV1517" i="34"/>
  <c r="AU1517" i="34"/>
  <c r="AT1517" i="34"/>
  <c r="AF1517" i="34"/>
  <c r="AE1517" i="34"/>
  <c r="AD1517" i="34"/>
  <c r="AC1517" i="34"/>
  <c r="AB1517" i="34"/>
  <c r="Z1517" i="34"/>
  <c r="J1517" i="34"/>
  <c r="I1517" i="34"/>
  <c r="H1517" i="34"/>
  <c r="F1517" i="34"/>
  <c r="C1517" i="34"/>
  <c r="AV1516" i="34"/>
  <c r="AU1516" i="34"/>
  <c r="AT1516" i="34"/>
  <c r="AF1516" i="34"/>
  <c r="AE1516" i="34"/>
  <c r="AD1516" i="34"/>
  <c r="AC1516" i="34"/>
  <c r="AB1516" i="34"/>
  <c r="Z1516" i="34"/>
  <c r="J1516" i="34"/>
  <c r="I1516" i="34"/>
  <c r="H1516" i="34"/>
  <c r="F1516" i="34"/>
  <c r="C1516" i="34"/>
  <c r="AV1515" i="34"/>
  <c r="AU1515" i="34"/>
  <c r="AT1515" i="34"/>
  <c r="AF1515" i="34"/>
  <c r="AE1515" i="34"/>
  <c r="AD1515" i="34"/>
  <c r="AC1515" i="34"/>
  <c r="AB1515" i="34"/>
  <c r="Z1515" i="34"/>
  <c r="J1515" i="34"/>
  <c r="I1515" i="34"/>
  <c r="H1515" i="34"/>
  <c r="F1515" i="34"/>
  <c r="C1515" i="34"/>
  <c r="AV1514" i="34"/>
  <c r="AU1514" i="34"/>
  <c r="AT1514" i="34"/>
  <c r="AF1514" i="34"/>
  <c r="AE1514" i="34"/>
  <c r="AD1514" i="34"/>
  <c r="AC1514" i="34"/>
  <c r="AB1514" i="34"/>
  <c r="Z1514" i="34"/>
  <c r="J1514" i="34"/>
  <c r="I1514" i="34"/>
  <c r="H1514" i="34"/>
  <c r="F1514" i="34"/>
  <c r="C1514" i="34"/>
  <c r="AV1513" i="34"/>
  <c r="AU1513" i="34"/>
  <c r="AT1513" i="34"/>
  <c r="AF1513" i="34"/>
  <c r="AE1513" i="34"/>
  <c r="AD1513" i="34"/>
  <c r="AC1513" i="34"/>
  <c r="AB1513" i="34"/>
  <c r="Z1513" i="34"/>
  <c r="J1513" i="34"/>
  <c r="I1513" i="34"/>
  <c r="H1513" i="34"/>
  <c r="F1513" i="34"/>
  <c r="C1513" i="34"/>
  <c r="AV1512" i="34"/>
  <c r="AU1512" i="34"/>
  <c r="AT1512" i="34"/>
  <c r="AF1512" i="34"/>
  <c r="AE1512" i="34"/>
  <c r="AD1512" i="34"/>
  <c r="AC1512" i="34"/>
  <c r="AB1512" i="34"/>
  <c r="Z1512" i="34"/>
  <c r="J1512" i="34"/>
  <c r="I1512" i="34"/>
  <c r="H1512" i="34"/>
  <c r="F1512" i="34"/>
  <c r="C1512" i="34"/>
  <c r="AV1511" i="34"/>
  <c r="AU1511" i="34"/>
  <c r="AT1511" i="34"/>
  <c r="AF1511" i="34"/>
  <c r="AE1511" i="34"/>
  <c r="AD1511" i="34"/>
  <c r="AC1511" i="34"/>
  <c r="AB1511" i="34"/>
  <c r="Z1511" i="34"/>
  <c r="J1511" i="34"/>
  <c r="I1511" i="34"/>
  <c r="H1511" i="34"/>
  <c r="F1511" i="34"/>
  <c r="C1511" i="34"/>
  <c r="AV1510" i="34"/>
  <c r="AU1510" i="34"/>
  <c r="AT1510" i="34"/>
  <c r="AF1510" i="34"/>
  <c r="AE1510" i="34"/>
  <c r="AD1510" i="34"/>
  <c r="AC1510" i="34"/>
  <c r="AB1510" i="34"/>
  <c r="Z1510" i="34"/>
  <c r="J1510" i="34"/>
  <c r="I1510" i="34"/>
  <c r="H1510" i="34"/>
  <c r="F1510" i="34"/>
  <c r="C1510" i="34"/>
  <c r="AV1509" i="34"/>
  <c r="AU1509" i="34"/>
  <c r="AT1509" i="34"/>
  <c r="AF1509" i="34"/>
  <c r="AE1509" i="34"/>
  <c r="AD1509" i="34"/>
  <c r="AC1509" i="34"/>
  <c r="AB1509" i="34"/>
  <c r="Z1509" i="34"/>
  <c r="J1509" i="34"/>
  <c r="I1509" i="34"/>
  <c r="H1509" i="34"/>
  <c r="F1509" i="34"/>
  <c r="C1509" i="34"/>
  <c r="AV1508" i="34"/>
  <c r="AU1508" i="34"/>
  <c r="AT1508" i="34"/>
  <c r="AF1508" i="34"/>
  <c r="AE1508" i="34"/>
  <c r="AD1508" i="34"/>
  <c r="AC1508" i="34"/>
  <c r="AB1508" i="34"/>
  <c r="Z1508" i="34"/>
  <c r="J1508" i="34"/>
  <c r="I1508" i="34"/>
  <c r="H1508" i="34"/>
  <c r="F1508" i="34"/>
  <c r="C1508" i="34"/>
  <c r="AV1507" i="34"/>
  <c r="AU1507" i="34"/>
  <c r="AT1507" i="34"/>
  <c r="AF1507" i="34"/>
  <c r="AE1507" i="34"/>
  <c r="AD1507" i="34"/>
  <c r="AC1507" i="34"/>
  <c r="AB1507" i="34"/>
  <c r="Z1507" i="34"/>
  <c r="J1507" i="34"/>
  <c r="I1507" i="34"/>
  <c r="H1507" i="34"/>
  <c r="F1507" i="34"/>
  <c r="C1507" i="34"/>
  <c r="AV1506" i="34"/>
  <c r="AU1506" i="34"/>
  <c r="AT1506" i="34"/>
  <c r="AF1506" i="34"/>
  <c r="AE1506" i="34"/>
  <c r="AD1506" i="34"/>
  <c r="AC1506" i="34"/>
  <c r="AB1506" i="34"/>
  <c r="Z1506" i="34"/>
  <c r="J1506" i="34"/>
  <c r="I1506" i="34"/>
  <c r="H1506" i="34"/>
  <c r="F1506" i="34"/>
  <c r="C1506" i="34"/>
  <c r="AV1505" i="34"/>
  <c r="AU1505" i="34"/>
  <c r="AT1505" i="34"/>
  <c r="AF1505" i="34"/>
  <c r="AE1505" i="34"/>
  <c r="AD1505" i="34"/>
  <c r="AC1505" i="34"/>
  <c r="AB1505" i="34"/>
  <c r="Z1505" i="34"/>
  <c r="J1505" i="34"/>
  <c r="I1505" i="34"/>
  <c r="H1505" i="34"/>
  <c r="F1505" i="34"/>
  <c r="C1505" i="34"/>
  <c r="AV1504" i="34"/>
  <c r="AU1504" i="34"/>
  <c r="AT1504" i="34"/>
  <c r="AF1504" i="34"/>
  <c r="AE1504" i="34"/>
  <c r="AD1504" i="34"/>
  <c r="AC1504" i="34"/>
  <c r="AB1504" i="34"/>
  <c r="Z1504" i="34"/>
  <c r="J1504" i="34"/>
  <c r="I1504" i="34"/>
  <c r="H1504" i="34"/>
  <c r="F1504" i="34"/>
  <c r="C1504" i="34"/>
  <c r="AV1503" i="34"/>
  <c r="AU1503" i="34"/>
  <c r="AT1503" i="34"/>
  <c r="AF1503" i="34"/>
  <c r="AE1503" i="34"/>
  <c r="AD1503" i="34"/>
  <c r="AC1503" i="34"/>
  <c r="AB1503" i="34"/>
  <c r="Z1503" i="34"/>
  <c r="J1503" i="34"/>
  <c r="I1503" i="34"/>
  <c r="H1503" i="34"/>
  <c r="F1503" i="34"/>
  <c r="C1503" i="34"/>
  <c r="AV1502" i="34"/>
  <c r="AU1502" i="34"/>
  <c r="AT1502" i="34"/>
  <c r="AF1502" i="34"/>
  <c r="AE1502" i="34"/>
  <c r="AD1502" i="34"/>
  <c r="AC1502" i="34"/>
  <c r="AB1502" i="34"/>
  <c r="Z1502" i="34"/>
  <c r="J1502" i="34"/>
  <c r="I1502" i="34"/>
  <c r="H1502" i="34"/>
  <c r="F1502" i="34"/>
  <c r="C1502" i="34"/>
  <c r="AV1501" i="34"/>
  <c r="AU1501" i="34"/>
  <c r="AT1501" i="34"/>
  <c r="AF1501" i="34"/>
  <c r="AE1501" i="34"/>
  <c r="AD1501" i="34"/>
  <c r="AC1501" i="34"/>
  <c r="AB1501" i="34"/>
  <c r="Z1501" i="34"/>
  <c r="J1501" i="34"/>
  <c r="I1501" i="34"/>
  <c r="H1501" i="34"/>
  <c r="F1501" i="34"/>
  <c r="C1501" i="34"/>
  <c r="AV1500" i="34"/>
  <c r="AU1500" i="34"/>
  <c r="AT1500" i="34"/>
  <c r="AF1500" i="34"/>
  <c r="AE1500" i="34"/>
  <c r="AD1500" i="34"/>
  <c r="AC1500" i="34"/>
  <c r="AB1500" i="34"/>
  <c r="Z1500" i="34"/>
  <c r="J1500" i="34"/>
  <c r="I1500" i="34"/>
  <c r="H1500" i="34"/>
  <c r="F1500" i="34"/>
  <c r="C1500" i="34"/>
  <c r="AV1499" i="34"/>
  <c r="AU1499" i="34"/>
  <c r="AT1499" i="34"/>
  <c r="AF1499" i="34"/>
  <c r="AE1499" i="34"/>
  <c r="AD1499" i="34"/>
  <c r="AC1499" i="34"/>
  <c r="AB1499" i="34"/>
  <c r="Z1499" i="34"/>
  <c r="J1499" i="34"/>
  <c r="I1499" i="34"/>
  <c r="H1499" i="34"/>
  <c r="F1499" i="34"/>
  <c r="C1499" i="34"/>
  <c r="AV1498" i="34"/>
  <c r="AU1498" i="34"/>
  <c r="AT1498" i="34"/>
  <c r="AF1498" i="34"/>
  <c r="AE1498" i="34"/>
  <c r="AD1498" i="34"/>
  <c r="AC1498" i="34"/>
  <c r="AB1498" i="34"/>
  <c r="Z1498" i="34"/>
  <c r="J1498" i="34"/>
  <c r="I1498" i="34"/>
  <c r="H1498" i="34"/>
  <c r="F1498" i="34"/>
  <c r="C1498" i="34"/>
  <c r="AV1497" i="34"/>
  <c r="AU1497" i="34"/>
  <c r="AT1497" i="34"/>
  <c r="AF1497" i="34"/>
  <c r="AE1497" i="34"/>
  <c r="AD1497" i="34"/>
  <c r="AC1497" i="34"/>
  <c r="AB1497" i="34"/>
  <c r="Z1497" i="34"/>
  <c r="J1497" i="34"/>
  <c r="I1497" i="34"/>
  <c r="H1497" i="34"/>
  <c r="F1497" i="34"/>
  <c r="C1497" i="34"/>
  <c r="AV1496" i="34"/>
  <c r="AU1496" i="34"/>
  <c r="AT1496" i="34"/>
  <c r="AF1496" i="34"/>
  <c r="AE1496" i="34"/>
  <c r="AD1496" i="34"/>
  <c r="AC1496" i="34"/>
  <c r="AB1496" i="34"/>
  <c r="Z1496" i="34"/>
  <c r="J1496" i="34"/>
  <c r="I1496" i="34"/>
  <c r="H1496" i="34"/>
  <c r="F1496" i="34"/>
  <c r="C1496" i="34"/>
  <c r="AV1495" i="34"/>
  <c r="AU1495" i="34"/>
  <c r="AT1495" i="34"/>
  <c r="AF1495" i="34"/>
  <c r="AE1495" i="34"/>
  <c r="AD1495" i="34"/>
  <c r="AC1495" i="34"/>
  <c r="AB1495" i="34"/>
  <c r="Z1495" i="34"/>
  <c r="J1495" i="34"/>
  <c r="I1495" i="34"/>
  <c r="H1495" i="34"/>
  <c r="F1495" i="34"/>
  <c r="C1495" i="34"/>
  <c r="AV1494" i="34"/>
  <c r="AU1494" i="34"/>
  <c r="AT1494" i="34"/>
  <c r="AF1494" i="34"/>
  <c r="AE1494" i="34"/>
  <c r="AD1494" i="34"/>
  <c r="AC1494" i="34"/>
  <c r="AB1494" i="34"/>
  <c r="Z1494" i="34"/>
  <c r="J1494" i="34"/>
  <c r="I1494" i="34"/>
  <c r="H1494" i="34"/>
  <c r="F1494" i="34"/>
  <c r="C1494" i="34"/>
  <c r="AV1493" i="34"/>
  <c r="AU1493" i="34"/>
  <c r="AT1493" i="34"/>
  <c r="AF1493" i="34"/>
  <c r="AE1493" i="34"/>
  <c r="AD1493" i="34"/>
  <c r="AC1493" i="34"/>
  <c r="AB1493" i="34"/>
  <c r="Z1493" i="34"/>
  <c r="J1493" i="34"/>
  <c r="I1493" i="34"/>
  <c r="H1493" i="34"/>
  <c r="F1493" i="34"/>
  <c r="C1493" i="34"/>
  <c r="AV1492" i="34"/>
  <c r="AU1492" i="34"/>
  <c r="AT1492" i="34"/>
  <c r="AF1492" i="34"/>
  <c r="AE1492" i="34"/>
  <c r="AD1492" i="34"/>
  <c r="AC1492" i="34"/>
  <c r="AB1492" i="34"/>
  <c r="Z1492" i="34"/>
  <c r="J1492" i="34"/>
  <c r="I1492" i="34"/>
  <c r="H1492" i="34"/>
  <c r="F1492" i="34"/>
  <c r="C1492" i="34"/>
  <c r="AV1491" i="34"/>
  <c r="AU1491" i="34"/>
  <c r="AT1491" i="34"/>
  <c r="AF1491" i="34"/>
  <c r="AE1491" i="34"/>
  <c r="AD1491" i="34"/>
  <c r="AC1491" i="34"/>
  <c r="AB1491" i="34"/>
  <c r="Z1491" i="34"/>
  <c r="J1491" i="34"/>
  <c r="I1491" i="34"/>
  <c r="H1491" i="34"/>
  <c r="F1491" i="34"/>
  <c r="C1491" i="34"/>
  <c r="AV1490" i="34"/>
  <c r="AU1490" i="34"/>
  <c r="AT1490" i="34"/>
  <c r="AF1490" i="34"/>
  <c r="AE1490" i="34"/>
  <c r="AD1490" i="34"/>
  <c r="AC1490" i="34"/>
  <c r="AB1490" i="34"/>
  <c r="Z1490" i="34"/>
  <c r="J1490" i="34"/>
  <c r="I1490" i="34"/>
  <c r="H1490" i="34"/>
  <c r="F1490" i="34"/>
  <c r="C1490" i="34"/>
  <c r="AV1489" i="34"/>
  <c r="AU1489" i="34"/>
  <c r="AT1489" i="34"/>
  <c r="AF1489" i="34"/>
  <c r="AE1489" i="34"/>
  <c r="AD1489" i="34"/>
  <c r="AC1489" i="34"/>
  <c r="AB1489" i="34"/>
  <c r="Z1489" i="34"/>
  <c r="J1489" i="34"/>
  <c r="I1489" i="34"/>
  <c r="H1489" i="34"/>
  <c r="F1489" i="34"/>
  <c r="C1489" i="34"/>
  <c r="AV1488" i="34"/>
  <c r="AU1488" i="34"/>
  <c r="AT1488" i="34"/>
  <c r="AF1488" i="34"/>
  <c r="AE1488" i="34"/>
  <c r="AD1488" i="34"/>
  <c r="AC1488" i="34"/>
  <c r="AB1488" i="34"/>
  <c r="Z1488" i="34"/>
  <c r="J1488" i="34"/>
  <c r="I1488" i="34"/>
  <c r="H1488" i="34"/>
  <c r="F1488" i="34"/>
  <c r="C1488" i="34"/>
  <c r="AV1487" i="34"/>
  <c r="AU1487" i="34"/>
  <c r="AT1487" i="34"/>
  <c r="AF1487" i="34"/>
  <c r="AE1487" i="34"/>
  <c r="AD1487" i="34"/>
  <c r="AC1487" i="34"/>
  <c r="AB1487" i="34"/>
  <c r="Z1487" i="34"/>
  <c r="J1487" i="34"/>
  <c r="I1487" i="34"/>
  <c r="H1487" i="34"/>
  <c r="F1487" i="34"/>
  <c r="C1487" i="34"/>
  <c r="AV1486" i="34"/>
  <c r="AU1486" i="34"/>
  <c r="AT1486" i="34"/>
  <c r="AF1486" i="34"/>
  <c r="AE1486" i="34"/>
  <c r="AD1486" i="34"/>
  <c r="AC1486" i="34"/>
  <c r="AB1486" i="34"/>
  <c r="Z1486" i="34"/>
  <c r="J1486" i="34"/>
  <c r="I1486" i="34"/>
  <c r="H1486" i="34"/>
  <c r="F1486" i="34"/>
  <c r="C1486" i="34"/>
  <c r="AV1485" i="34"/>
  <c r="AU1485" i="34"/>
  <c r="AT1485" i="34"/>
  <c r="AF1485" i="34"/>
  <c r="AE1485" i="34"/>
  <c r="AD1485" i="34"/>
  <c r="AC1485" i="34"/>
  <c r="AB1485" i="34"/>
  <c r="Z1485" i="34"/>
  <c r="J1485" i="34"/>
  <c r="I1485" i="34"/>
  <c r="H1485" i="34"/>
  <c r="F1485" i="34"/>
  <c r="C1485" i="34"/>
  <c r="AV1484" i="34"/>
  <c r="AU1484" i="34"/>
  <c r="AT1484" i="34"/>
  <c r="AF1484" i="34"/>
  <c r="AE1484" i="34"/>
  <c r="AD1484" i="34"/>
  <c r="AC1484" i="34"/>
  <c r="AB1484" i="34"/>
  <c r="Z1484" i="34"/>
  <c r="J1484" i="34"/>
  <c r="I1484" i="34"/>
  <c r="H1484" i="34"/>
  <c r="F1484" i="34"/>
  <c r="C1484" i="34"/>
  <c r="AV1483" i="34"/>
  <c r="AU1483" i="34"/>
  <c r="AT1483" i="34"/>
  <c r="AF1483" i="34"/>
  <c r="AE1483" i="34"/>
  <c r="AD1483" i="34"/>
  <c r="AC1483" i="34"/>
  <c r="AB1483" i="34"/>
  <c r="Z1483" i="34"/>
  <c r="J1483" i="34"/>
  <c r="I1483" i="34"/>
  <c r="H1483" i="34"/>
  <c r="F1483" i="34"/>
  <c r="C1483" i="34"/>
  <c r="AV1482" i="34"/>
  <c r="AU1482" i="34"/>
  <c r="AT1482" i="34"/>
  <c r="AF1482" i="34"/>
  <c r="AE1482" i="34"/>
  <c r="AD1482" i="34"/>
  <c r="AC1482" i="34"/>
  <c r="AB1482" i="34"/>
  <c r="Z1482" i="34"/>
  <c r="J1482" i="34"/>
  <c r="I1482" i="34"/>
  <c r="H1482" i="34"/>
  <c r="F1482" i="34"/>
  <c r="C1482" i="34"/>
  <c r="AV1481" i="34"/>
  <c r="AU1481" i="34"/>
  <c r="AT1481" i="34"/>
  <c r="AF1481" i="34"/>
  <c r="AE1481" i="34"/>
  <c r="AD1481" i="34"/>
  <c r="AC1481" i="34"/>
  <c r="AB1481" i="34"/>
  <c r="Z1481" i="34"/>
  <c r="J1481" i="34"/>
  <c r="I1481" i="34"/>
  <c r="H1481" i="34"/>
  <c r="F1481" i="34"/>
  <c r="C1481" i="34"/>
  <c r="AV1480" i="34"/>
  <c r="AU1480" i="34"/>
  <c r="AT1480" i="34"/>
  <c r="AF1480" i="34"/>
  <c r="AE1480" i="34"/>
  <c r="AD1480" i="34"/>
  <c r="AC1480" i="34"/>
  <c r="AB1480" i="34"/>
  <c r="Z1480" i="34"/>
  <c r="J1480" i="34"/>
  <c r="I1480" i="34"/>
  <c r="H1480" i="34"/>
  <c r="F1480" i="34"/>
  <c r="C1480" i="34"/>
  <c r="AV1479" i="34"/>
  <c r="AU1479" i="34"/>
  <c r="AT1479" i="34"/>
  <c r="AF1479" i="34"/>
  <c r="AE1479" i="34"/>
  <c r="AD1479" i="34"/>
  <c r="AC1479" i="34"/>
  <c r="AB1479" i="34"/>
  <c r="Z1479" i="34"/>
  <c r="J1479" i="34"/>
  <c r="I1479" i="34"/>
  <c r="H1479" i="34"/>
  <c r="F1479" i="34"/>
  <c r="C1479" i="34"/>
  <c r="AV1478" i="34"/>
  <c r="AU1478" i="34"/>
  <c r="AT1478" i="34"/>
  <c r="AF1478" i="34"/>
  <c r="AE1478" i="34"/>
  <c r="AD1478" i="34"/>
  <c r="AC1478" i="34"/>
  <c r="AB1478" i="34"/>
  <c r="Z1478" i="34"/>
  <c r="J1478" i="34"/>
  <c r="I1478" i="34"/>
  <c r="H1478" i="34"/>
  <c r="F1478" i="34"/>
  <c r="C1478" i="34"/>
  <c r="AV1477" i="34"/>
  <c r="AU1477" i="34"/>
  <c r="AT1477" i="34"/>
  <c r="AF1477" i="34"/>
  <c r="AE1477" i="34"/>
  <c r="AD1477" i="34"/>
  <c r="AC1477" i="34"/>
  <c r="AB1477" i="34"/>
  <c r="Z1477" i="34"/>
  <c r="J1477" i="34"/>
  <c r="I1477" i="34"/>
  <c r="H1477" i="34"/>
  <c r="F1477" i="34"/>
  <c r="C1477" i="34"/>
  <c r="AV1476" i="34"/>
  <c r="AU1476" i="34"/>
  <c r="AT1476" i="34"/>
  <c r="AF1476" i="34"/>
  <c r="AE1476" i="34"/>
  <c r="AD1476" i="34"/>
  <c r="AC1476" i="34"/>
  <c r="AB1476" i="34"/>
  <c r="Z1476" i="34"/>
  <c r="J1476" i="34"/>
  <c r="I1476" i="34"/>
  <c r="H1476" i="34"/>
  <c r="F1476" i="34"/>
  <c r="C1476" i="34"/>
  <c r="AV1475" i="34"/>
  <c r="AU1475" i="34"/>
  <c r="AT1475" i="34"/>
  <c r="AF1475" i="34"/>
  <c r="AE1475" i="34"/>
  <c r="AD1475" i="34"/>
  <c r="AC1475" i="34"/>
  <c r="AB1475" i="34"/>
  <c r="Z1475" i="34"/>
  <c r="J1475" i="34"/>
  <c r="I1475" i="34"/>
  <c r="H1475" i="34"/>
  <c r="F1475" i="34"/>
  <c r="C1475" i="34"/>
  <c r="AV1474" i="34"/>
  <c r="AU1474" i="34"/>
  <c r="AT1474" i="34"/>
  <c r="AF1474" i="34"/>
  <c r="AE1474" i="34"/>
  <c r="AD1474" i="34"/>
  <c r="AC1474" i="34"/>
  <c r="AB1474" i="34"/>
  <c r="Z1474" i="34"/>
  <c r="J1474" i="34"/>
  <c r="I1474" i="34"/>
  <c r="H1474" i="34"/>
  <c r="F1474" i="34"/>
  <c r="C1474" i="34"/>
  <c r="AV1473" i="34"/>
  <c r="AU1473" i="34"/>
  <c r="AT1473" i="34"/>
  <c r="AF1473" i="34"/>
  <c r="AE1473" i="34"/>
  <c r="AD1473" i="34"/>
  <c r="AC1473" i="34"/>
  <c r="AB1473" i="34"/>
  <c r="Z1473" i="34"/>
  <c r="J1473" i="34"/>
  <c r="I1473" i="34"/>
  <c r="H1473" i="34"/>
  <c r="F1473" i="34"/>
  <c r="C1473" i="34"/>
  <c r="AV1472" i="34"/>
  <c r="AU1472" i="34"/>
  <c r="AT1472" i="34"/>
  <c r="AF1472" i="34"/>
  <c r="AE1472" i="34"/>
  <c r="AD1472" i="34"/>
  <c r="AC1472" i="34"/>
  <c r="AB1472" i="34"/>
  <c r="Z1472" i="34"/>
  <c r="J1472" i="34"/>
  <c r="I1472" i="34"/>
  <c r="H1472" i="34"/>
  <c r="F1472" i="34"/>
  <c r="C1472" i="34"/>
  <c r="AV1471" i="34"/>
  <c r="AU1471" i="34"/>
  <c r="AT1471" i="34"/>
  <c r="AF1471" i="34"/>
  <c r="AE1471" i="34"/>
  <c r="AD1471" i="34"/>
  <c r="AC1471" i="34"/>
  <c r="AB1471" i="34"/>
  <c r="Z1471" i="34"/>
  <c r="J1471" i="34"/>
  <c r="I1471" i="34"/>
  <c r="H1471" i="34"/>
  <c r="F1471" i="34"/>
  <c r="C1471" i="34"/>
  <c r="AV1470" i="34"/>
  <c r="AU1470" i="34"/>
  <c r="AT1470" i="34"/>
  <c r="AF1470" i="34"/>
  <c r="AE1470" i="34"/>
  <c r="AD1470" i="34"/>
  <c r="AC1470" i="34"/>
  <c r="AB1470" i="34"/>
  <c r="Z1470" i="34"/>
  <c r="J1470" i="34"/>
  <c r="I1470" i="34"/>
  <c r="H1470" i="34"/>
  <c r="F1470" i="34"/>
  <c r="C1470" i="34"/>
  <c r="AV1469" i="34"/>
  <c r="AU1469" i="34"/>
  <c r="AT1469" i="34"/>
  <c r="AF1469" i="34"/>
  <c r="AE1469" i="34"/>
  <c r="AD1469" i="34"/>
  <c r="AC1469" i="34"/>
  <c r="AB1469" i="34"/>
  <c r="Z1469" i="34"/>
  <c r="J1469" i="34"/>
  <c r="I1469" i="34"/>
  <c r="H1469" i="34"/>
  <c r="F1469" i="34"/>
  <c r="C1469" i="34"/>
  <c r="AV1468" i="34"/>
  <c r="AU1468" i="34"/>
  <c r="AT1468" i="34"/>
  <c r="AF1468" i="34"/>
  <c r="AE1468" i="34"/>
  <c r="AD1468" i="34"/>
  <c r="AC1468" i="34"/>
  <c r="AB1468" i="34"/>
  <c r="Z1468" i="34"/>
  <c r="J1468" i="34"/>
  <c r="I1468" i="34"/>
  <c r="H1468" i="34"/>
  <c r="F1468" i="34"/>
  <c r="C1468" i="34"/>
  <c r="AV1467" i="34"/>
  <c r="AU1467" i="34"/>
  <c r="AT1467" i="34"/>
  <c r="AF1467" i="34"/>
  <c r="AE1467" i="34"/>
  <c r="AD1467" i="34"/>
  <c r="AC1467" i="34"/>
  <c r="AB1467" i="34"/>
  <c r="Z1467" i="34"/>
  <c r="J1467" i="34"/>
  <c r="I1467" i="34"/>
  <c r="H1467" i="34"/>
  <c r="F1467" i="34"/>
  <c r="C1467" i="34"/>
  <c r="AV1466" i="34"/>
  <c r="AU1466" i="34"/>
  <c r="AT1466" i="34"/>
  <c r="AF1466" i="34"/>
  <c r="AE1466" i="34"/>
  <c r="AD1466" i="34"/>
  <c r="AC1466" i="34"/>
  <c r="AB1466" i="34"/>
  <c r="Z1466" i="34"/>
  <c r="J1466" i="34"/>
  <c r="I1466" i="34"/>
  <c r="H1466" i="34"/>
  <c r="F1466" i="34"/>
  <c r="C1466" i="34"/>
  <c r="AV1465" i="34"/>
  <c r="AU1465" i="34"/>
  <c r="AT1465" i="34"/>
  <c r="AF1465" i="34"/>
  <c r="AE1465" i="34"/>
  <c r="AD1465" i="34"/>
  <c r="AC1465" i="34"/>
  <c r="AB1465" i="34"/>
  <c r="Z1465" i="34"/>
  <c r="J1465" i="34"/>
  <c r="I1465" i="34"/>
  <c r="H1465" i="34"/>
  <c r="F1465" i="34"/>
  <c r="C1465" i="34"/>
  <c r="AV1464" i="34"/>
  <c r="AU1464" i="34"/>
  <c r="AT1464" i="34"/>
  <c r="AF1464" i="34"/>
  <c r="AE1464" i="34"/>
  <c r="AD1464" i="34"/>
  <c r="AC1464" i="34"/>
  <c r="AB1464" i="34"/>
  <c r="Z1464" i="34"/>
  <c r="J1464" i="34"/>
  <c r="I1464" i="34"/>
  <c r="H1464" i="34"/>
  <c r="F1464" i="34"/>
  <c r="C1464" i="34"/>
  <c r="AV1463" i="34"/>
  <c r="AU1463" i="34"/>
  <c r="AT1463" i="34"/>
  <c r="AF1463" i="34"/>
  <c r="AE1463" i="34"/>
  <c r="AD1463" i="34"/>
  <c r="AC1463" i="34"/>
  <c r="AB1463" i="34"/>
  <c r="Z1463" i="34"/>
  <c r="J1463" i="34"/>
  <c r="I1463" i="34"/>
  <c r="H1463" i="34"/>
  <c r="F1463" i="34"/>
  <c r="C1463" i="34"/>
  <c r="AV1462" i="34"/>
  <c r="AU1462" i="34"/>
  <c r="AT1462" i="34"/>
  <c r="AF1462" i="34"/>
  <c r="AE1462" i="34"/>
  <c r="AD1462" i="34"/>
  <c r="AC1462" i="34"/>
  <c r="AB1462" i="34"/>
  <c r="Z1462" i="34"/>
  <c r="J1462" i="34"/>
  <c r="I1462" i="34"/>
  <c r="H1462" i="34"/>
  <c r="F1462" i="34"/>
  <c r="C1462" i="34"/>
  <c r="AV1461" i="34"/>
  <c r="AU1461" i="34"/>
  <c r="AT1461" i="34"/>
  <c r="AF1461" i="34"/>
  <c r="AE1461" i="34"/>
  <c r="AD1461" i="34"/>
  <c r="AC1461" i="34"/>
  <c r="AB1461" i="34"/>
  <c r="Z1461" i="34"/>
  <c r="J1461" i="34"/>
  <c r="I1461" i="34"/>
  <c r="H1461" i="34"/>
  <c r="F1461" i="34"/>
  <c r="C1461" i="34"/>
  <c r="AV1460" i="34"/>
  <c r="AU1460" i="34"/>
  <c r="AT1460" i="34"/>
  <c r="AF1460" i="34"/>
  <c r="AE1460" i="34"/>
  <c r="AD1460" i="34"/>
  <c r="AC1460" i="34"/>
  <c r="AB1460" i="34"/>
  <c r="Z1460" i="34"/>
  <c r="J1460" i="34"/>
  <c r="I1460" i="34"/>
  <c r="H1460" i="34"/>
  <c r="F1460" i="34"/>
  <c r="C1460" i="34"/>
  <c r="AV1459" i="34"/>
  <c r="AU1459" i="34"/>
  <c r="AT1459" i="34"/>
  <c r="AF1459" i="34"/>
  <c r="AE1459" i="34"/>
  <c r="AD1459" i="34"/>
  <c r="AC1459" i="34"/>
  <c r="AB1459" i="34"/>
  <c r="Z1459" i="34"/>
  <c r="J1459" i="34"/>
  <c r="I1459" i="34"/>
  <c r="H1459" i="34"/>
  <c r="F1459" i="34"/>
  <c r="C1459" i="34"/>
  <c r="AV1458" i="34"/>
  <c r="AU1458" i="34"/>
  <c r="AT1458" i="34"/>
  <c r="AF1458" i="34"/>
  <c r="AE1458" i="34"/>
  <c r="AD1458" i="34"/>
  <c r="AC1458" i="34"/>
  <c r="AB1458" i="34"/>
  <c r="Z1458" i="34"/>
  <c r="J1458" i="34"/>
  <c r="I1458" i="34"/>
  <c r="H1458" i="34"/>
  <c r="F1458" i="34"/>
  <c r="C1458" i="34"/>
  <c r="AV1457" i="34"/>
  <c r="AU1457" i="34"/>
  <c r="AT1457" i="34"/>
  <c r="AF1457" i="34"/>
  <c r="AE1457" i="34"/>
  <c r="AD1457" i="34"/>
  <c r="AC1457" i="34"/>
  <c r="AB1457" i="34"/>
  <c r="Z1457" i="34"/>
  <c r="J1457" i="34"/>
  <c r="I1457" i="34"/>
  <c r="H1457" i="34"/>
  <c r="F1457" i="34"/>
  <c r="C1457" i="34"/>
  <c r="AV1456" i="34"/>
  <c r="AU1456" i="34"/>
  <c r="AT1456" i="34"/>
  <c r="AF1456" i="34"/>
  <c r="AE1456" i="34"/>
  <c r="AD1456" i="34"/>
  <c r="AC1456" i="34"/>
  <c r="AB1456" i="34"/>
  <c r="Z1456" i="34"/>
  <c r="J1456" i="34"/>
  <c r="I1456" i="34"/>
  <c r="H1456" i="34"/>
  <c r="F1456" i="34"/>
  <c r="C1456" i="34"/>
  <c r="AV1455" i="34"/>
  <c r="AU1455" i="34"/>
  <c r="AT1455" i="34"/>
  <c r="AF1455" i="34"/>
  <c r="AE1455" i="34"/>
  <c r="AD1455" i="34"/>
  <c r="AC1455" i="34"/>
  <c r="AB1455" i="34"/>
  <c r="Z1455" i="34"/>
  <c r="J1455" i="34"/>
  <c r="I1455" i="34"/>
  <c r="H1455" i="34"/>
  <c r="F1455" i="34"/>
  <c r="C1455" i="34"/>
  <c r="AV1454" i="34"/>
  <c r="AU1454" i="34"/>
  <c r="AT1454" i="34"/>
  <c r="AF1454" i="34"/>
  <c r="AE1454" i="34"/>
  <c r="AD1454" i="34"/>
  <c r="AC1454" i="34"/>
  <c r="AB1454" i="34"/>
  <c r="Z1454" i="34"/>
  <c r="J1454" i="34"/>
  <c r="I1454" i="34"/>
  <c r="H1454" i="34"/>
  <c r="F1454" i="34"/>
  <c r="C1454" i="34"/>
  <c r="AV1453" i="34"/>
  <c r="AU1453" i="34"/>
  <c r="AT1453" i="34"/>
  <c r="AF1453" i="34"/>
  <c r="AE1453" i="34"/>
  <c r="AD1453" i="34"/>
  <c r="AC1453" i="34"/>
  <c r="AB1453" i="34"/>
  <c r="Z1453" i="34"/>
  <c r="J1453" i="34"/>
  <c r="I1453" i="34"/>
  <c r="H1453" i="34"/>
  <c r="F1453" i="34"/>
  <c r="C1453" i="34"/>
  <c r="AV1452" i="34"/>
  <c r="AU1452" i="34"/>
  <c r="AT1452" i="34"/>
  <c r="AF1452" i="34"/>
  <c r="AE1452" i="34"/>
  <c r="AD1452" i="34"/>
  <c r="AC1452" i="34"/>
  <c r="AB1452" i="34"/>
  <c r="Z1452" i="34"/>
  <c r="J1452" i="34"/>
  <c r="I1452" i="34"/>
  <c r="H1452" i="34"/>
  <c r="F1452" i="34"/>
  <c r="C1452" i="34"/>
  <c r="AV1451" i="34"/>
  <c r="AU1451" i="34"/>
  <c r="AT1451" i="34"/>
  <c r="AF1451" i="34"/>
  <c r="AE1451" i="34"/>
  <c r="AD1451" i="34"/>
  <c r="AC1451" i="34"/>
  <c r="AB1451" i="34"/>
  <c r="Z1451" i="34"/>
  <c r="J1451" i="34"/>
  <c r="I1451" i="34"/>
  <c r="H1451" i="34"/>
  <c r="F1451" i="34"/>
  <c r="C1451" i="34"/>
  <c r="AV1450" i="34"/>
  <c r="AU1450" i="34"/>
  <c r="AT1450" i="34"/>
  <c r="AF1450" i="34"/>
  <c r="AE1450" i="34"/>
  <c r="AD1450" i="34"/>
  <c r="AC1450" i="34"/>
  <c r="AB1450" i="34"/>
  <c r="Z1450" i="34"/>
  <c r="J1450" i="34"/>
  <c r="I1450" i="34"/>
  <c r="H1450" i="34"/>
  <c r="F1450" i="34"/>
  <c r="C1450" i="34"/>
  <c r="AV1449" i="34"/>
  <c r="AU1449" i="34"/>
  <c r="AT1449" i="34"/>
  <c r="AF1449" i="34"/>
  <c r="AE1449" i="34"/>
  <c r="AD1449" i="34"/>
  <c r="AC1449" i="34"/>
  <c r="AB1449" i="34"/>
  <c r="Z1449" i="34"/>
  <c r="J1449" i="34"/>
  <c r="I1449" i="34"/>
  <c r="H1449" i="34"/>
  <c r="F1449" i="34"/>
  <c r="C1449" i="34"/>
  <c r="AV1448" i="34"/>
  <c r="AU1448" i="34"/>
  <c r="AT1448" i="34"/>
  <c r="AF1448" i="34"/>
  <c r="AE1448" i="34"/>
  <c r="AD1448" i="34"/>
  <c r="AC1448" i="34"/>
  <c r="AB1448" i="34"/>
  <c r="Z1448" i="34"/>
  <c r="J1448" i="34"/>
  <c r="I1448" i="34"/>
  <c r="H1448" i="34"/>
  <c r="F1448" i="34"/>
  <c r="C1448" i="34"/>
  <c r="AV1447" i="34"/>
  <c r="AU1447" i="34"/>
  <c r="AT1447" i="34"/>
  <c r="AF1447" i="34"/>
  <c r="AE1447" i="34"/>
  <c r="AD1447" i="34"/>
  <c r="AC1447" i="34"/>
  <c r="AB1447" i="34"/>
  <c r="Z1447" i="34"/>
  <c r="J1447" i="34"/>
  <c r="I1447" i="34"/>
  <c r="H1447" i="34"/>
  <c r="F1447" i="34"/>
  <c r="C1447" i="34"/>
  <c r="AV1446" i="34"/>
  <c r="AU1446" i="34"/>
  <c r="AT1446" i="34"/>
  <c r="AF1446" i="34"/>
  <c r="AE1446" i="34"/>
  <c r="AD1446" i="34"/>
  <c r="AC1446" i="34"/>
  <c r="AB1446" i="34"/>
  <c r="Z1446" i="34"/>
  <c r="J1446" i="34"/>
  <c r="I1446" i="34"/>
  <c r="H1446" i="34"/>
  <c r="F1446" i="34"/>
  <c r="C1446" i="34"/>
  <c r="AV1445" i="34"/>
  <c r="AU1445" i="34"/>
  <c r="AT1445" i="34"/>
  <c r="AF1445" i="34"/>
  <c r="AE1445" i="34"/>
  <c r="AD1445" i="34"/>
  <c r="AC1445" i="34"/>
  <c r="AB1445" i="34"/>
  <c r="Z1445" i="34"/>
  <c r="J1445" i="34"/>
  <c r="I1445" i="34"/>
  <c r="H1445" i="34"/>
  <c r="F1445" i="34"/>
  <c r="C1445" i="34"/>
  <c r="AV1444" i="34"/>
  <c r="AU1444" i="34"/>
  <c r="AT1444" i="34"/>
  <c r="AF1444" i="34"/>
  <c r="AE1444" i="34"/>
  <c r="AD1444" i="34"/>
  <c r="AC1444" i="34"/>
  <c r="AB1444" i="34"/>
  <c r="Z1444" i="34"/>
  <c r="J1444" i="34"/>
  <c r="I1444" i="34"/>
  <c r="H1444" i="34"/>
  <c r="F1444" i="34"/>
  <c r="C1444" i="34"/>
  <c r="AV1443" i="34"/>
  <c r="AU1443" i="34"/>
  <c r="AT1443" i="34"/>
  <c r="AF1443" i="34"/>
  <c r="AE1443" i="34"/>
  <c r="AD1443" i="34"/>
  <c r="AC1443" i="34"/>
  <c r="AB1443" i="34"/>
  <c r="Z1443" i="34"/>
  <c r="J1443" i="34"/>
  <c r="I1443" i="34"/>
  <c r="H1443" i="34"/>
  <c r="F1443" i="34"/>
  <c r="C1443" i="34"/>
  <c r="AV1442" i="34"/>
  <c r="AU1442" i="34"/>
  <c r="AT1442" i="34"/>
  <c r="AF1442" i="34"/>
  <c r="AE1442" i="34"/>
  <c r="AD1442" i="34"/>
  <c r="AC1442" i="34"/>
  <c r="AB1442" i="34"/>
  <c r="Z1442" i="34"/>
  <c r="J1442" i="34"/>
  <c r="I1442" i="34"/>
  <c r="H1442" i="34"/>
  <c r="F1442" i="34"/>
  <c r="C1442" i="34"/>
  <c r="AV1441" i="34"/>
  <c r="AU1441" i="34"/>
  <c r="AT1441" i="34"/>
  <c r="AF1441" i="34"/>
  <c r="AE1441" i="34"/>
  <c r="AD1441" i="34"/>
  <c r="AC1441" i="34"/>
  <c r="AB1441" i="34"/>
  <c r="Z1441" i="34"/>
  <c r="J1441" i="34"/>
  <c r="I1441" i="34"/>
  <c r="H1441" i="34"/>
  <c r="F1441" i="34"/>
  <c r="C1441" i="34"/>
  <c r="AV1440" i="34"/>
  <c r="AU1440" i="34"/>
  <c r="AT1440" i="34"/>
  <c r="AF1440" i="34"/>
  <c r="AE1440" i="34"/>
  <c r="AD1440" i="34"/>
  <c r="AC1440" i="34"/>
  <c r="AB1440" i="34"/>
  <c r="Z1440" i="34"/>
  <c r="J1440" i="34"/>
  <c r="I1440" i="34"/>
  <c r="H1440" i="34"/>
  <c r="F1440" i="34"/>
  <c r="C1440" i="34"/>
  <c r="AV1439" i="34"/>
  <c r="AU1439" i="34"/>
  <c r="AT1439" i="34"/>
  <c r="AF1439" i="34"/>
  <c r="AE1439" i="34"/>
  <c r="AD1439" i="34"/>
  <c r="AC1439" i="34"/>
  <c r="AB1439" i="34"/>
  <c r="Z1439" i="34"/>
  <c r="J1439" i="34"/>
  <c r="I1439" i="34"/>
  <c r="H1439" i="34"/>
  <c r="F1439" i="34"/>
  <c r="C1439" i="34"/>
  <c r="AV1438" i="34"/>
  <c r="AU1438" i="34"/>
  <c r="AT1438" i="34"/>
  <c r="AF1438" i="34"/>
  <c r="AE1438" i="34"/>
  <c r="AD1438" i="34"/>
  <c r="AC1438" i="34"/>
  <c r="AB1438" i="34"/>
  <c r="Z1438" i="34"/>
  <c r="J1438" i="34"/>
  <c r="I1438" i="34"/>
  <c r="H1438" i="34"/>
  <c r="F1438" i="34"/>
  <c r="C1438" i="34"/>
  <c r="AV1437" i="34"/>
  <c r="AU1437" i="34"/>
  <c r="AT1437" i="34"/>
  <c r="AF1437" i="34"/>
  <c r="AE1437" i="34"/>
  <c r="AD1437" i="34"/>
  <c r="AC1437" i="34"/>
  <c r="AB1437" i="34"/>
  <c r="Z1437" i="34"/>
  <c r="J1437" i="34"/>
  <c r="I1437" i="34"/>
  <c r="H1437" i="34"/>
  <c r="F1437" i="34"/>
  <c r="C1437" i="34"/>
  <c r="AV1436" i="34"/>
  <c r="AU1436" i="34"/>
  <c r="AT1436" i="34"/>
  <c r="AF1436" i="34"/>
  <c r="AE1436" i="34"/>
  <c r="AD1436" i="34"/>
  <c r="AC1436" i="34"/>
  <c r="AB1436" i="34"/>
  <c r="Z1436" i="34"/>
  <c r="J1436" i="34"/>
  <c r="I1436" i="34"/>
  <c r="H1436" i="34"/>
  <c r="F1436" i="34"/>
  <c r="C1436" i="34"/>
  <c r="AV1435" i="34"/>
  <c r="AU1435" i="34"/>
  <c r="AT1435" i="34"/>
  <c r="AF1435" i="34"/>
  <c r="AE1435" i="34"/>
  <c r="AD1435" i="34"/>
  <c r="AC1435" i="34"/>
  <c r="AB1435" i="34"/>
  <c r="Z1435" i="34"/>
  <c r="J1435" i="34"/>
  <c r="I1435" i="34"/>
  <c r="H1435" i="34"/>
  <c r="F1435" i="34"/>
  <c r="C1435" i="34"/>
  <c r="AV1434" i="34"/>
  <c r="AU1434" i="34"/>
  <c r="AT1434" i="34"/>
  <c r="AF1434" i="34"/>
  <c r="AE1434" i="34"/>
  <c r="AD1434" i="34"/>
  <c r="AC1434" i="34"/>
  <c r="AB1434" i="34"/>
  <c r="Z1434" i="34"/>
  <c r="J1434" i="34"/>
  <c r="I1434" i="34"/>
  <c r="H1434" i="34"/>
  <c r="F1434" i="34"/>
  <c r="C1434" i="34"/>
  <c r="AV1433" i="34"/>
  <c r="AU1433" i="34"/>
  <c r="AT1433" i="34"/>
  <c r="AF1433" i="34"/>
  <c r="AE1433" i="34"/>
  <c r="AD1433" i="34"/>
  <c r="AC1433" i="34"/>
  <c r="AB1433" i="34"/>
  <c r="Z1433" i="34"/>
  <c r="J1433" i="34"/>
  <c r="I1433" i="34"/>
  <c r="H1433" i="34"/>
  <c r="F1433" i="34"/>
  <c r="C1433" i="34"/>
  <c r="AV1432" i="34"/>
  <c r="AU1432" i="34"/>
  <c r="AT1432" i="34"/>
  <c r="AF1432" i="34"/>
  <c r="AE1432" i="34"/>
  <c r="AD1432" i="34"/>
  <c r="AC1432" i="34"/>
  <c r="AB1432" i="34"/>
  <c r="Z1432" i="34"/>
  <c r="J1432" i="34"/>
  <c r="I1432" i="34"/>
  <c r="H1432" i="34"/>
  <c r="F1432" i="34"/>
  <c r="C1432" i="34"/>
  <c r="AV1431" i="34"/>
  <c r="AU1431" i="34"/>
  <c r="AT1431" i="34"/>
  <c r="AF1431" i="34"/>
  <c r="AE1431" i="34"/>
  <c r="AD1431" i="34"/>
  <c r="AC1431" i="34"/>
  <c r="AB1431" i="34"/>
  <c r="Z1431" i="34"/>
  <c r="J1431" i="34"/>
  <c r="I1431" i="34"/>
  <c r="H1431" i="34"/>
  <c r="F1431" i="34"/>
  <c r="C1431" i="34"/>
  <c r="AV1430" i="34"/>
  <c r="AU1430" i="34"/>
  <c r="AT1430" i="34"/>
  <c r="AF1430" i="34"/>
  <c r="AE1430" i="34"/>
  <c r="AD1430" i="34"/>
  <c r="AC1430" i="34"/>
  <c r="AB1430" i="34"/>
  <c r="Z1430" i="34"/>
  <c r="J1430" i="34"/>
  <c r="I1430" i="34"/>
  <c r="H1430" i="34"/>
  <c r="F1430" i="34"/>
  <c r="C1430" i="34"/>
  <c r="AV1429" i="34"/>
  <c r="AU1429" i="34"/>
  <c r="AT1429" i="34"/>
  <c r="AF1429" i="34"/>
  <c r="AE1429" i="34"/>
  <c r="AD1429" i="34"/>
  <c r="AC1429" i="34"/>
  <c r="AB1429" i="34"/>
  <c r="Z1429" i="34"/>
  <c r="J1429" i="34"/>
  <c r="I1429" i="34"/>
  <c r="H1429" i="34"/>
  <c r="F1429" i="34"/>
  <c r="C1429" i="34"/>
  <c r="AV1428" i="34"/>
  <c r="AU1428" i="34"/>
  <c r="AT1428" i="34"/>
  <c r="AF1428" i="34"/>
  <c r="AE1428" i="34"/>
  <c r="AD1428" i="34"/>
  <c r="AC1428" i="34"/>
  <c r="AB1428" i="34"/>
  <c r="Z1428" i="34"/>
  <c r="J1428" i="34"/>
  <c r="I1428" i="34"/>
  <c r="H1428" i="34"/>
  <c r="F1428" i="34"/>
  <c r="C1428" i="34"/>
  <c r="AV1427" i="34"/>
  <c r="AU1427" i="34"/>
  <c r="AT1427" i="34"/>
  <c r="AF1427" i="34"/>
  <c r="AE1427" i="34"/>
  <c r="AD1427" i="34"/>
  <c r="AC1427" i="34"/>
  <c r="AB1427" i="34"/>
  <c r="Z1427" i="34"/>
  <c r="J1427" i="34"/>
  <c r="I1427" i="34"/>
  <c r="H1427" i="34"/>
  <c r="F1427" i="34"/>
  <c r="C1427" i="34"/>
  <c r="AV1426" i="34"/>
  <c r="AU1426" i="34"/>
  <c r="AT1426" i="34"/>
  <c r="AF1426" i="34"/>
  <c r="AE1426" i="34"/>
  <c r="AD1426" i="34"/>
  <c r="AC1426" i="34"/>
  <c r="AB1426" i="34"/>
  <c r="Z1426" i="34"/>
  <c r="J1426" i="34"/>
  <c r="I1426" i="34"/>
  <c r="H1426" i="34"/>
  <c r="F1426" i="34"/>
  <c r="C1426" i="34"/>
  <c r="AV1425" i="34"/>
  <c r="AU1425" i="34"/>
  <c r="AT1425" i="34"/>
  <c r="AF1425" i="34"/>
  <c r="AE1425" i="34"/>
  <c r="AD1425" i="34"/>
  <c r="AC1425" i="34"/>
  <c r="AB1425" i="34"/>
  <c r="Z1425" i="34"/>
  <c r="J1425" i="34"/>
  <c r="I1425" i="34"/>
  <c r="H1425" i="34"/>
  <c r="F1425" i="34"/>
  <c r="C1425" i="34"/>
  <c r="AV1424" i="34"/>
  <c r="AU1424" i="34"/>
  <c r="AT1424" i="34"/>
  <c r="AF1424" i="34"/>
  <c r="AE1424" i="34"/>
  <c r="AD1424" i="34"/>
  <c r="AC1424" i="34"/>
  <c r="AB1424" i="34"/>
  <c r="Z1424" i="34"/>
  <c r="J1424" i="34"/>
  <c r="I1424" i="34"/>
  <c r="H1424" i="34"/>
  <c r="F1424" i="34"/>
  <c r="C1424" i="34"/>
  <c r="AV1423" i="34"/>
  <c r="AU1423" i="34"/>
  <c r="AT1423" i="34"/>
  <c r="AF1423" i="34"/>
  <c r="AE1423" i="34"/>
  <c r="AD1423" i="34"/>
  <c r="AC1423" i="34"/>
  <c r="AB1423" i="34"/>
  <c r="Z1423" i="34"/>
  <c r="J1423" i="34"/>
  <c r="I1423" i="34"/>
  <c r="H1423" i="34"/>
  <c r="F1423" i="34"/>
  <c r="C1423" i="34"/>
  <c r="AV1422" i="34"/>
  <c r="AU1422" i="34"/>
  <c r="AT1422" i="34"/>
  <c r="AF1422" i="34"/>
  <c r="AE1422" i="34"/>
  <c r="AD1422" i="34"/>
  <c r="AC1422" i="34"/>
  <c r="AB1422" i="34"/>
  <c r="Z1422" i="34"/>
  <c r="J1422" i="34"/>
  <c r="I1422" i="34"/>
  <c r="H1422" i="34"/>
  <c r="F1422" i="34"/>
  <c r="C1422" i="34"/>
  <c r="AV1421" i="34"/>
  <c r="AU1421" i="34"/>
  <c r="AT1421" i="34"/>
  <c r="AF1421" i="34"/>
  <c r="AE1421" i="34"/>
  <c r="AD1421" i="34"/>
  <c r="AC1421" i="34"/>
  <c r="AB1421" i="34"/>
  <c r="Z1421" i="34"/>
  <c r="J1421" i="34"/>
  <c r="I1421" i="34"/>
  <c r="H1421" i="34"/>
  <c r="F1421" i="34"/>
  <c r="C1421" i="34"/>
  <c r="AV1420" i="34"/>
  <c r="AU1420" i="34"/>
  <c r="AT1420" i="34"/>
  <c r="AF1420" i="34"/>
  <c r="AE1420" i="34"/>
  <c r="AD1420" i="34"/>
  <c r="AC1420" i="34"/>
  <c r="AB1420" i="34"/>
  <c r="Z1420" i="34"/>
  <c r="J1420" i="34"/>
  <c r="I1420" i="34"/>
  <c r="H1420" i="34"/>
  <c r="F1420" i="34"/>
  <c r="C1420" i="34"/>
  <c r="AV1419" i="34"/>
  <c r="AU1419" i="34"/>
  <c r="AT1419" i="34"/>
  <c r="AF1419" i="34"/>
  <c r="AE1419" i="34"/>
  <c r="AD1419" i="34"/>
  <c r="AC1419" i="34"/>
  <c r="AB1419" i="34"/>
  <c r="Z1419" i="34"/>
  <c r="J1419" i="34"/>
  <c r="I1419" i="34"/>
  <c r="H1419" i="34"/>
  <c r="F1419" i="34"/>
  <c r="C1419" i="34"/>
  <c r="AV1418" i="34"/>
  <c r="AU1418" i="34"/>
  <c r="AT1418" i="34"/>
  <c r="AF1418" i="34"/>
  <c r="AE1418" i="34"/>
  <c r="AD1418" i="34"/>
  <c r="AC1418" i="34"/>
  <c r="AB1418" i="34"/>
  <c r="Z1418" i="34"/>
  <c r="J1418" i="34"/>
  <c r="I1418" i="34"/>
  <c r="H1418" i="34"/>
  <c r="F1418" i="34"/>
  <c r="C1418" i="34"/>
  <c r="AV1417" i="34"/>
  <c r="AU1417" i="34"/>
  <c r="AT1417" i="34"/>
  <c r="AF1417" i="34"/>
  <c r="AE1417" i="34"/>
  <c r="AD1417" i="34"/>
  <c r="AC1417" i="34"/>
  <c r="AB1417" i="34"/>
  <c r="Z1417" i="34"/>
  <c r="J1417" i="34"/>
  <c r="I1417" i="34"/>
  <c r="H1417" i="34"/>
  <c r="F1417" i="34"/>
  <c r="C1417" i="34"/>
  <c r="AV1416" i="34"/>
  <c r="AU1416" i="34"/>
  <c r="AT1416" i="34"/>
  <c r="AF1416" i="34"/>
  <c r="AE1416" i="34"/>
  <c r="AD1416" i="34"/>
  <c r="AC1416" i="34"/>
  <c r="AB1416" i="34"/>
  <c r="Z1416" i="34"/>
  <c r="J1416" i="34"/>
  <c r="I1416" i="34"/>
  <c r="H1416" i="34"/>
  <c r="F1416" i="34"/>
  <c r="C1416" i="34"/>
  <c r="AV1415" i="34"/>
  <c r="AU1415" i="34"/>
  <c r="AT1415" i="34"/>
  <c r="AF1415" i="34"/>
  <c r="AE1415" i="34"/>
  <c r="AD1415" i="34"/>
  <c r="AC1415" i="34"/>
  <c r="AB1415" i="34"/>
  <c r="Z1415" i="34"/>
  <c r="J1415" i="34"/>
  <c r="I1415" i="34"/>
  <c r="H1415" i="34"/>
  <c r="F1415" i="34"/>
  <c r="C1415" i="34"/>
  <c r="AV1414" i="34"/>
  <c r="AU1414" i="34"/>
  <c r="AT1414" i="34"/>
  <c r="AF1414" i="34"/>
  <c r="AE1414" i="34"/>
  <c r="AD1414" i="34"/>
  <c r="AC1414" i="34"/>
  <c r="AB1414" i="34"/>
  <c r="Z1414" i="34"/>
  <c r="J1414" i="34"/>
  <c r="I1414" i="34"/>
  <c r="H1414" i="34"/>
  <c r="F1414" i="34"/>
  <c r="C1414" i="34"/>
  <c r="AV1413" i="34"/>
  <c r="AU1413" i="34"/>
  <c r="AT1413" i="34"/>
  <c r="AF1413" i="34"/>
  <c r="AE1413" i="34"/>
  <c r="AD1413" i="34"/>
  <c r="AC1413" i="34"/>
  <c r="AB1413" i="34"/>
  <c r="Z1413" i="34"/>
  <c r="J1413" i="34"/>
  <c r="I1413" i="34"/>
  <c r="H1413" i="34"/>
  <c r="F1413" i="34"/>
  <c r="C1413" i="34"/>
  <c r="AV1412" i="34"/>
  <c r="AU1412" i="34"/>
  <c r="AT1412" i="34"/>
  <c r="AF1412" i="34"/>
  <c r="AE1412" i="34"/>
  <c r="AD1412" i="34"/>
  <c r="AC1412" i="34"/>
  <c r="AB1412" i="34"/>
  <c r="Z1412" i="34"/>
  <c r="J1412" i="34"/>
  <c r="I1412" i="34"/>
  <c r="H1412" i="34"/>
  <c r="F1412" i="34"/>
  <c r="C1412" i="34"/>
  <c r="AV1411" i="34"/>
  <c r="AU1411" i="34"/>
  <c r="AT1411" i="34"/>
  <c r="AF1411" i="34"/>
  <c r="AE1411" i="34"/>
  <c r="AD1411" i="34"/>
  <c r="AC1411" i="34"/>
  <c r="AB1411" i="34"/>
  <c r="Z1411" i="34"/>
  <c r="J1411" i="34"/>
  <c r="I1411" i="34"/>
  <c r="H1411" i="34"/>
  <c r="F1411" i="34"/>
  <c r="C1411" i="34"/>
  <c r="AV1410" i="34"/>
  <c r="AU1410" i="34"/>
  <c r="AT1410" i="34"/>
  <c r="AF1410" i="34"/>
  <c r="AE1410" i="34"/>
  <c r="AD1410" i="34"/>
  <c r="AC1410" i="34"/>
  <c r="AB1410" i="34"/>
  <c r="Z1410" i="34"/>
  <c r="J1410" i="34"/>
  <c r="I1410" i="34"/>
  <c r="H1410" i="34"/>
  <c r="F1410" i="34"/>
  <c r="C1410" i="34"/>
  <c r="AV1409" i="34"/>
  <c r="AU1409" i="34"/>
  <c r="AT1409" i="34"/>
  <c r="AF1409" i="34"/>
  <c r="AE1409" i="34"/>
  <c r="AD1409" i="34"/>
  <c r="AC1409" i="34"/>
  <c r="AB1409" i="34"/>
  <c r="Z1409" i="34"/>
  <c r="J1409" i="34"/>
  <c r="I1409" i="34"/>
  <c r="H1409" i="34"/>
  <c r="F1409" i="34"/>
  <c r="C1409" i="34"/>
  <c r="AV1408" i="34"/>
  <c r="AU1408" i="34"/>
  <c r="AT1408" i="34"/>
  <c r="AF1408" i="34"/>
  <c r="AE1408" i="34"/>
  <c r="AD1408" i="34"/>
  <c r="AC1408" i="34"/>
  <c r="AB1408" i="34"/>
  <c r="Z1408" i="34"/>
  <c r="J1408" i="34"/>
  <c r="I1408" i="34"/>
  <c r="H1408" i="34"/>
  <c r="F1408" i="34"/>
  <c r="C1408" i="34"/>
  <c r="AV1407" i="34"/>
  <c r="AU1407" i="34"/>
  <c r="AT1407" i="34"/>
  <c r="AF1407" i="34"/>
  <c r="AE1407" i="34"/>
  <c r="AD1407" i="34"/>
  <c r="AC1407" i="34"/>
  <c r="AB1407" i="34"/>
  <c r="Z1407" i="34"/>
  <c r="J1407" i="34"/>
  <c r="I1407" i="34"/>
  <c r="H1407" i="34"/>
  <c r="F1407" i="34"/>
  <c r="C1407" i="34"/>
  <c r="AV1406" i="34"/>
  <c r="AU1406" i="34"/>
  <c r="AT1406" i="34"/>
  <c r="AF1406" i="34"/>
  <c r="AE1406" i="34"/>
  <c r="AD1406" i="34"/>
  <c r="AC1406" i="34"/>
  <c r="AB1406" i="34"/>
  <c r="Z1406" i="34"/>
  <c r="J1406" i="34"/>
  <c r="I1406" i="34"/>
  <c r="H1406" i="34"/>
  <c r="F1406" i="34"/>
  <c r="C1406" i="34"/>
  <c r="AV1405" i="34"/>
  <c r="AU1405" i="34"/>
  <c r="AT1405" i="34"/>
  <c r="AF1405" i="34"/>
  <c r="AE1405" i="34"/>
  <c r="AD1405" i="34"/>
  <c r="AC1405" i="34"/>
  <c r="AB1405" i="34"/>
  <c r="Z1405" i="34"/>
  <c r="J1405" i="34"/>
  <c r="I1405" i="34"/>
  <c r="H1405" i="34"/>
  <c r="F1405" i="34"/>
  <c r="C1405" i="34"/>
  <c r="AV1404" i="34"/>
  <c r="AU1404" i="34"/>
  <c r="AT1404" i="34"/>
  <c r="AF1404" i="34"/>
  <c r="AE1404" i="34"/>
  <c r="AD1404" i="34"/>
  <c r="AC1404" i="34"/>
  <c r="AB1404" i="34"/>
  <c r="Z1404" i="34"/>
  <c r="J1404" i="34"/>
  <c r="I1404" i="34"/>
  <c r="H1404" i="34"/>
  <c r="F1404" i="34"/>
  <c r="C1404" i="34"/>
  <c r="AV1403" i="34"/>
  <c r="AU1403" i="34"/>
  <c r="AT1403" i="34"/>
  <c r="AF1403" i="34"/>
  <c r="AE1403" i="34"/>
  <c r="AD1403" i="34"/>
  <c r="AC1403" i="34"/>
  <c r="AB1403" i="34"/>
  <c r="Z1403" i="34"/>
  <c r="J1403" i="34"/>
  <c r="I1403" i="34"/>
  <c r="H1403" i="34"/>
  <c r="F1403" i="34"/>
  <c r="C1403" i="34"/>
  <c r="AV1402" i="34"/>
  <c r="AU1402" i="34"/>
  <c r="AT1402" i="34"/>
  <c r="AF1402" i="34"/>
  <c r="AE1402" i="34"/>
  <c r="AD1402" i="34"/>
  <c r="AC1402" i="34"/>
  <c r="AB1402" i="34"/>
  <c r="Z1402" i="34"/>
  <c r="J1402" i="34"/>
  <c r="I1402" i="34"/>
  <c r="H1402" i="34"/>
  <c r="F1402" i="34"/>
  <c r="C1402" i="34"/>
  <c r="AV1401" i="34"/>
  <c r="AU1401" i="34"/>
  <c r="AT1401" i="34"/>
  <c r="AF1401" i="34"/>
  <c r="AE1401" i="34"/>
  <c r="AD1401" i="34"/>
  <c r="AC1401" i="34"/>
  <c r="AB1401" i="34"/>
  <c r="Z1401" i="34"/>
  <c r="J1401" i="34"/>
  <c r="I1401" i="34"/>
  <c r="H1401" i="34"/>
  <c r="F1401" i="34"/>
  <c r="C1401" i="34"/>
  <c r="AV1400" i="34"/>
  <c r="AU1400" i="34"/>
  <c r="AT1400" i="34"/>
  <c r="AF1400" i="34"/>
  <c r="AE1400" i="34"/>
  <c r="AD1400" i="34"/>
  <c r="AC1400" i="34"/>
  <c r="AB1400" i="34"/>
  <c r="Z1400" i="34"/>
  <c r="J1400" i="34"/>
  <c r="I1400" i="34"/>
  <c r="H1400" i="34"/>
  <c r="F1400" i="34"/>
  <c r="C1400" i="34"/>
  <c r="AV1399" i="34"/>
  <c r="AU1399" i="34"/>
  <c r="AT1399" i="34"/>
  <c r="AF1399" i="34"/>
  <c r="AE1399" i="34"/>
  <c r="AD1399" i="34"/>
  <c r="AC1399" i="34"/>
  <c r="AB1399" i="34"/>
  <c r="Z1399" i="34"/>
  <c r="J1399" i="34"/>
  <c r="I1399" i="34"/>
  <c r="H1399" i="34"/>
  <c r="F1399" i="34"/>
  <c r="C1399" i="34"/>
  <c r="AV1398" i="34"/>
  <c r="AU1398" i="34"/>
  <c r="AT1398" i="34"/>
  <c r="AF1398" i="34"/>
  <c r="AE1398" i="34"/>
  <c r="AD1398" i="34"/>
  <c r="AC1398" i="34"/>
  <c r="AB1398" i="34"/>
  <c r="Z1398" i="34"/>
  <c r="J1398" i="34"/>
  <c r="I1398" i="34"/>
  <c r="H1398" i="34"/>
  <c r="F1398" i="34"/>
  <c r="C1398" i="34"/>
  <c r="AV1397" i="34"/>
  <c r="AU1397" i="34"/>
  <c r="AT1397" i="34"/>
  <c r="AF1397" i="34"/>
  <c r="AE1397" i="34"/>
  <c r="AD1397" i="34"/>
  <c r="AC1397" i="34"/>
  <c r="AB1397" i="34"/>
  <c r="Z1397" i="34"/>
  <c r="J1397" i="34"/>
  <c r="I1397" i="34"/>
  <c r="H1397" i="34"/>
  <c r="F1397" i="34"/>
  <c r="C1397" i="34"/>
  <c r="AV1396" i="34"/>
  <c r="AU1396" i="34"/>
  <c r="AT1396" i="34"/>
  <c r="AF1396" i="34"/>
  <c r="AE1396" i="34"/>
  <c r="AD1396" i="34"/>
  <c r="AC1396" i="34"/>
  <c r="AB1396" i="34"/>
  <c r="Z1396" i="34"/>
  <c r="J1396" i="34"/>
  <c r="I1396" i="34"/>
  <c r="H1396" i="34"/>
  <c r="F1396" i="34"/>
  <c r="C1396" i="34"/>
  <c r="AV1395" i="34"/>
  <c r="AU1395" i="34"/>
  <c r="AT1395" i="34"/>
  <c r="AF1395" i="34"/>
  <c r="AE1395" i="34"/>
  <c r="AD1395" i="34"/>
  <c r="AC1395" i="34"/>
  <c r="AB1395" i="34"/>
  <c r="Z1395" i="34"/>
  <c r="J1395" i="34"/>
  <c r="I1395" i="34"/>
  <c r="H1395" i="34"/>
  <c r="F1395" i="34"/>
  <c r="C1395" i="34"/>
  <c r="AV1394" i="34"/>
  <c r="AU1394" i="34"/>
  <c r="AT1394" i="34"/>
  <c r="AF1394" i="34"/>
  <c r="AE1394" i="34"/>
  <c r="AD1394" i="34"/>
  <c r="AC1394" i="34"/>
  <c r="AB1394" i="34"/>
  <c r="Z1394" i="34"/>
  <c r="J1394" i="34"/>
  <c r="I1394" i="34"/>
  <c r="H1394" i="34"/>
  <c r="F1394" i="34"/>
  <c r="C1394" i="34"/>
  <c r="AV1393" i="34"/>
  <c r="AU1393" i="34"/>
  <c r="AT1393" i="34"/>
  <c r="AF1393" i="34"/>
  <c r="AE1393" i="34"/>
  <c r="AD1393" i="34"/>
  <c r="AC1393" i="34"/>
  <c r="AB1393" i="34"/>
  <c r="Z1393" i="34"/>
  <c r="J1393" i="34"/>
  <c r="I1393" i="34"/>
  <c r="H1393" i="34"/>
  <c r="F1393" i="34"/>
  <c r="C1393" i="34"/>
  <c r="AV1392" i="34"/>
  <c r="AU1392" i="34"/>
  <c r="AT1392" i="34"/>
  <c r="AF1392" i="34"/>
  <c r="AE1392" i="34"/>
  <c r="AD1392" i="34"/>
  <c r="AC1392" i="34"/>
  <c r="AB1392" i="34"/>
  <c r="Z1392" i="34"/>
  <c r="J1392" i="34"/>
  <c r="I1392" i="34"/>
  <c r="H1392" i="34"/>
  <c r="F1392" i="34"/>
  <c r="C1392" i="34"/>
  <c r="AV1391" i="34"/>
  <c r="AU1391" i="34"/>
  <c r="AT1391" i="34"/>
  <c r="AF1391" i="34"/>
  <c r="AE1391" i="34"/>
  <c r="AD1391" i="34"/>
  <c r="AC1391" i="34"/>
  <c r="AB1391" i="34"/>
  <c r="Z1391" i="34"/>
  <c r="J1391" i="34"/>
  <c r="I1391" i="34"/>
  <c r="H1391" i="34"/>
  <c r="F1391" i="34"/>
  <c r="C1391" i="34"/>
  <c r="AV1390" i="34"/>
  <c r="AU1390" i="34"/>
  <c r="AT1390" i="34"/>
  <c r="AF1390" i="34"/>
  <c r="AE1390" i="34"/>
  <c r="AD1390" i="34"/>
  <c r="AC1390" i="34"/>
  <c r="AB1390" i="34"/>
  <c r="Z1390" i="34"/>
  <c r="J1390" i="34"/>
  <c r="I1390" i="34"/>
  <c r="H1390" i="34"/>
  <c r="F1390" i="34"/>
  <c r="C1390" i="34"/>
  <c r="AV1389" i="34"/>
  <c r="AU1389" i="34"/>
  <c r="AT1389" i="34"/>
  <c r="AF1389" i="34"/>
  <c r="AE1389" i="34"/>
  <c r="AD1389" i="34"/>
  <c r="AC1389" i="34"/>
  <c r="AB1389" i="34"/>
  <c r="Z1389" i="34"/>
  <c r="J1389" i="34"/>
  <c r="I1389" i="34"/>
  <c r="H1389" i="34"/>
  <c r="F1389" i="34"/>
  <c r="C1389" i="34"/>
  <c r="AV1388" i="34"/>
  <c r="AU1388" i="34"/>
  <c r="AT1388" i="34"/>
  <c r="AF1388" i="34"/>
  <c r="AE1388" i="34"/>
  <c r="AD1388" i="34"/>
  <c r="AC1388" i="34"/>
  <c r="AB1388" i="34"/>
  <c r="Z1388" i="34"/>
  <c r="J1388" i="34"/>
  <c r="I1388" i="34"/>
  <c r="H1388" i="34"/>
  <c r="F1388" i="34"/>
  <c r="C1388" i="34"/>
  <c r="AV1387" i="34"/>
  <c r="AU1387" i="34"/>
  <c r="AT1387" i="34"/>
  <c r="AF1387" i="34"/>
  <c r="AE1387" i="34"/>
  <c r="AD1387" i="34"/>
  <c r="AC1387" i="34"/>
  <c r="AB1387" i="34"/>
  <c r="Z1387" i="34"/>
  <c r="J1387" i="34"/>
  <c r="I1387" i="34"/>
  <c r="H1387" i="34"/>
  <c r="F1387" i="34"/>
  <c r="C1387" i="34"/>
  <c r="AV1386" i="34"/>
  <c r="AU1386" i="34"/>
  <c r="AT1386" i="34"/>
  <c r="AF1386" i="34"/>
  <c r="AE1386" i="34"/>
  <c r="AD1386" i="34"/>
  <c r="AC1386" i="34"/>
  <c r="AB1386" i="34"/>
  <c r="Z1386" i="34"/>
  <c r="J1386" i="34"/>
  <c r="I1386" i="34"/>
  <c r="H1386" i="34"/>
  <c r="F1386" i="34"/>
  <c r="C1386" i="34"/>
  <c r="AV1385" i="34"/>
  <c r="AU1385" i="34"/>
  <c r="AT1385" i="34"/>
  <c r="AF1385" i="34"/>
  <c r="AE1385" i="34"/>
  <c r="AD1385" i="34"/>
  <c r="AC1385" i="34"/>
  <c r="AB1385" i="34"/>
  <c r="Z1385" i="34"/>
  <c r="J1385" i="34"/>
  <c r="I1385" i="34"/>
  <c r="H1385" i="34"/>
  <c r="F1385" i="34"/>
  <c r="C1385" i="34"/>
  <c r="AV1384" i="34"/>
  <c r="AU1384" i="34"/>
  <c r="AT1384" i="34"/>
  <c r="AF1384" i="34"/>
  <c r="AE1384" i="34"/>
  <c r="AD1384" i="34"/>
  <c r="AC1384" i="34"/>
  <c r="AB1384" i="34"/>
  <c r="Z1384" i="34"/>
  <c r="J1384" i="34"/>
  <c r="I1384" i="34"/>
  <c r="H1384" i="34"/>
  <c r="F1384" i="34"/>
  <c r="C1384" i="34"/>
  <c r="AV1383" i="34"/>
  <c r="AU1383" i="34"/>
  <c r="AT1383" i="34"/>
  <c r="AF1383" i="34"/>
  <c r="AE1383" i="34"/>
  <c r="AD1383" i="34"/>
  <c r="AC1383" i="34"/>
  <c r="AB1383" i="34"/>
  <c r="Z1383" i="34"/>
  <c r="J1383" i="34"/>
  <c r="I1383" i="34"/>
  <c r="H1383" i="34"/>
  <c r="F1383" i="34"/>
  <c r="C1383" i="34"/>
  <c r="AV1382" i="34"/>
  <c r="AU1382" i="34"/>
  <c r="AT1382" i="34"/>
  <c r="AF1382" i="34"/>
  <c r="AE1382" i="34"/>
  <c r="AD1382" i="34"/>
  <c r="AC1382" i="34"/>
  <c r="AB1382" i="34"/>
  <c r="Z1382" i="34"/>
  <c r="J1382" i="34"/>
  <c r="I1382" i="34"/>
  <c r="H1382" i="34"/>
  <c r="F1382" i="34"/>
  <c r="C1382" i="34"/>
  <c r="AV1381" i="34"/>
  <c r="AU1381" i="34"/>
  <c r="AT1381" i="34"/>
  <c r="AF1381" i="34"/>
  <c r="AE1381" i="34"/>
  <c r="AD1381" i="34"/>
  <c r="AC1381" i="34"/>
  <c r="AB1381" i="34"/>
  <c r="Z1381" i="34"/>
  <c r="J1381" i="34"/>
  <c r="I1381" i="34"/>
  <c r="H1381" i="34"/>
  <c r="F1381" i="34"/>
  <c r="C1381" i="34"/>
  <c r="AV1380" i="34"/>
  <c r="AU1380" i="34"/>
  <c r="AT1380" i="34"/>
  <c r="AF1380" i="34"/>
  <c r="AE1380" i="34"/>
  <c r="AD1380" i="34"/>
  <c r="AC1380" i="34"/>
  <c r="AB1380" i="34"/>
  <c r="Z1380" i="34"/>
  <c r="J1380" i="34"/>
  <c r="I1380" i="34"/>
  <c r="H1380" i="34"/>
  <c r="F1380" i="34"/>
  <c r="C1380" i="34"/>
  <c r="AV1379" i="34"/>
  <c r="AU1379" i="34"/>
  <c r="AT1379" i="34"/>
  <c r="AF1379" i="34"/>
  <c r="AE1379" i="34"/>
  <c r="AD1379" i="34"/>
  <c r="AC1379" i="34"/>
  <c r="AB1379" i="34"/>
  <c r="Z1379" i="34"/>
  <c r="J1379" i="34"/>
  <c r="I1379" i="34"/>
  <c r="H1379" i="34"/>
  <c r="F1379" i="34"/>
  <c r="C1379" i="34"/>
  <c r="AV1378" i="34"/>
  <c r="AU1378" i="34"/>
  <c r="AT1378" i="34"/>
  <c r="AF1378" i="34"/>
  <c r="AE1378" i="34"/>
  <c r="AD1378" i="34"/>
  <c r="AC1378" i="34"/>
  <c r="AB1378" i="34"/>
  <c r="Z1378" i="34"/>
  <c r="J1378" i="34"/>
  <c r="I1378" i="34"/>
  <c r="H1378" i="34"/>
  <c r="F1378" i="34"/>
  <c r="C1378" i="34"/>
  <c r="AV1377" i="34"/>
  <c r="AU1377" i="34"/>
  <c r="AT1377" i="34"/>
  <c r="AF1377" i="34"/>
  <c r="AE1377" i="34"/>
  <c r="AD1377" i="34"/>
  <c r="AC1377" i="34"/>
  <c r="AB1377" i="34"/>
  <c r="Z1377" i="34"/>
  <c r="J1377" i="34"/>
  <c r="I1377" i="34"/>
  <c r="H1377" i="34"/>
  <c r="F1377" i="34"/>
  <c r="C1377" i="34"/>
  <c r="AV1376" i="34"/>
  <c r="AU1376" i="34"/>
  <c r="AT1376" i="34"/>
  <c r="AF1376" i="34"/>
  <c r="AE1376" i="34"/>
  <c r="AD1376" i="34"/>
  <c r="AC1376" i="34"/>
  <c r="AB1376" i="34"/>
  <c r="Z1376" i="34"/>
  <c r="J1376" i="34"/>
  <c r="I1376" i="34"/>
  <c r="H1376" i="34"/>
  <c r="F1376" i="34"/>
  <c r="C1376" i="34"/>
  <c r="AV1375" i="34"/>
  <c r="AU1375" i="34"/>
  <c r="AT1375" i="34"/>
  <c r="AF1375" i="34"/>
  <c r="AE1375" i="34"/>
  <c r="AD1375" i="34"/>
  <c r="AC1375" i="34"/>
  <c r="AB1375" i="34"/>
  <c r="Z1375" i="34"/>
  <c r="J1375" i="34"/>
  <c r="I1375" i="34"/>
  <c r="H1375" i="34"/>
  <c r="F1375" i="34"/>
  <c r="C1375" i="34"/>
  <c r="AV1374" i="34"/>
  <c r="AU1374" i="34"/>
  <c r="AT1374" i="34"/>
  <c r="AF1374" i="34"/>
  <c r="AE1374" i="34"/>
  <c r="AD1374" i="34"/>
  <c r="AC1374" i="34"/>
  <c r="AB1374" i="34"/>
  <c r="Z1374" i="34"/>
  <c r="J1374" i="34"/>
  <c r="I1374" i="34"/>
  <c r="H1374" i="34"/>
  <c r="F1374" i="34"/>
  <c r="C1374" i="34"/>
  <c r="AV1373" i="34"/>
  <c r="AU1373" i="34"/>
  <c r="AT1373" i="34"/>
  <c r="AF1373" i="34"/>
  <c r="AE1373" i="34"/>
  <c r="AD1373" i="34"/>
  <c r="AC1373" i="34"/>
  <c r="AB1373" i="34"/>
  <c r="Z1373" i="34"/>
  <c r="J1373" i="34"/>
  <c r="I1373" i="34"/>
  <c r="H1373" i="34"/>
  <c r="F1373" i="34"/>
  <c r="C1373" i="34"/>
  <c r="AV1372" i="34"/>
  <c r="AU1372" i="34"/>
  <c r="AT1372" i="34"/>
  <c r="AF1372" i="34"/>
  <c r="AE1372" i="34"/>
  <c r="AD1372" i="34"/>
  <c r="AC1372" i="34"/>
  <c r="AB1372" i="34"/>
  <c r="Z1372" i="34"/>
  <c r="J1372" i="34"/>
  <c r="I1372" i="34"/>
  <c r="H1372" i="34"/>
  <c r="F1372" i="34"/>
  <c r="C1372" i="34"/>
  <c r="AV1371" i="34"/>
  <c r="AU1371" i="34"/>
  <c r="AT1371" i="34"/>
  <c r="AF1371" i="34"/>
  <c r="AE1371" i="34"/>
  <c r="AD1371" i="34"/>
  <c r="AC1371" i="34"/>
  <c r="AB1371" i="34"/>
  <c r="Z1371" i="34"/>
  <c r="J1371" i="34"/>
  <c r="I1371" i="34"/>
  <c r="H1371" i="34"/>
  <c r="F1371" i="34"/>
  <c r="C1371" i="34"/>
  <c r="AV1370" i="34"/>
  <c r="AU1370" i="34"/>
  <c r="AT1370" i="34"/>
  <c r="AF1370" i="34"/>
  <c r="AE1370" i="34"/>
  <c r="AD1370" i="34"/>
  <c r="AC1370" i="34"/>
  <c r="AB1370" i="34"/>
  <c r="Z1370" i="34"/>
  <c r="J1370" i="34"/>
  <c r="I1370" i="34"/>
  <c r="H1370" i="34"/>
  <c r="F1370" i="34"/>
  <c r="C1370" i="34"/>
  <c r="AV1369" i="34"/>
  <c r="AU1369" i="34"/>
  <c r="AT1369" i="34"/>
  <c r="AF1369" i="34"/>
  <c r="AE1369" i="34"/>
  <c r="AD1369" i="34"/>
  <c r="AC1369" i="34"/>
  <c r="AB1369" i="34"/>
  <c r="Z1369" i="34"/>
  <c r="J1369" i="34"/>
  <c r="I1369" i="34"/>
  <c r="H1369" i="34"/>
  <c r="F1369" i="34"/>
  <c r="C1369" i="34"/>
  <c r="AV1368" i="34"/>
  <c r="AU1368" i="34"/>
  <c r="AT1368" i="34"/>
  <c r="AF1368" i="34"/>
  <c r="AE1368" i="34"/>
  <c r="AD1368" i="34"/>
  <c r="AC1368" i="34"/>
  <c r="AB1368" i="34"/>
  <c r="Z1368" i="34"/>
  <c r="J1368" i="34"/>
  <c r="I1368" i="34"/>
  <c r="H1368" i="34"/>
  <c r="F1368" i="34"/>
  <c r="C1368" i="34"/>
  <c r="AV1366" i="34"/>
  <c r="AU1366" i="34"/>
  <c r="AT1366" i="34"/>
  <c r="AF1366" i="34"/>
  <c r="AE1366" i="34"/>
  <c r="AD1366" i="34"/>
  <c r="AC1366" i="34"/>
  <c r="AB1366" i="34"/>
  <c r="Z1366" i="34"/>
  <c r="J1366" i="34"/>
  <c r="I1366" i="34"/>
  <c r="H1366" i="34"/>
  <c r="F1366" i="34"/>
  <c r="C1366" i="34"/>
  <c r="AV1365" i="34"/>
  <c r="AU1365" i="34"/>
  <c r="AT1365" i="34"/>
  <c r="AF1365" i="34"/>
  <c r="AE1365" i="34"/>
  <c r="AD1365" i="34"/>
  <c r="AC1365" i="34"/>
  <c r="AB1365" i="34"/>
  <c r="Z1365" i="34"/>
  <c r="J1365" i="34"/>
  <c r="I1365" i="34"/>
  <c r="H1365" i="34"/>
  <c r="F1365" i="34"/>
  <c r="C1365" i="34"/>
  <c r="AV1364" i="34"/>
  <c r="AU1364" i="34"/>
  <c r="AT1364" i="34"/>
  <c r="AF1364" i="34"/>
  <c r="AE1364" i="34"/>
  <c r="AD1364" i="34"/>
  <c r="AC1364" i="34"/>
  <c r="AB1364" i="34"/>
  <c r="Z1364" i="34"/>
  <c r="J1364" i="34"/>
  <c r="I1364" i="34"/>
  <c r="H1364" i="34"/>
  <c r="F1364" i="34"/>
  <c r="C1364" i="34"/>
  <c r="AV1363" i="34"/>
  <c r="AU1363" i="34"/>
  <c r="AT1363" i="34"/>
  <c r="AF1363" i="34"/>
  <c r="AE1363" i="34"/>
  <c r="AD1363" i="34"/>
  <c r="AC1363" i="34"/>
  <c r="AB1363" i="34"/>
  <c r="Z1363" i="34"/>
  <c r="J1363" i="34"/>
  <c r="I1363" i="34"/>
  <c r="H1363" i="34"/>
  <c r="F1363" i="34"/>
  <c r="C1363" i="34"/>
  <c r="AV1362" i="34"/>
  <c r="AU1362" i="34"/>
  <c r="AT1362" i="34"/>
  <c r="AF1362" i="34"/>
  <c r="AE1362" i="34"/>
  <c r="AD1362" i="34"/>
  <c r="AC1362" i="34"/>
  <c r="AB1362" i="34"/>
  <c r="Z1362" i="34"/>
  <c r="J1362" i="34"/>
  <c r="I1362" i="34"/>
  <c r="H1362" i="34"/>
  <c r="F1362" i="34"/>
  <c r="C1362" i="34"/>
  <c r="AV1361" i="34"/>
  <c r="AU1361" i="34"/>
  <c r="AT1361" i="34"/>
  <c r="AF1361" i="34"/>
  <c r="AE1361" i="34"/>
  <c r="AD1361" i="34"/>
  <c r="AC1361" i="34"/>
  <c r="AB1361" i="34"/>
  <c r="Z1361" i="34"/>
  <c r="J1361" i="34"/>
  <c r="I1361" i="34"/>
  <c r="H1361" i="34"/>
  <c r="F1361" i="34"/>
  <c r="C1361" i="34"/>
  <c r="AV1360" i="34"/>
  <c r="AU1360" i="34"/>
  <c r="AT1360" i="34"/>
  <c r="AF1360" i="34"/>
  <c r="AE1360" i="34"/>
  <c r="AD1360" i="34"/>
  <c r="AC1360" i="34"/>
  <c r="AB1360" i="34"/>
  <c r="Z1360" i="34"/>
  <c r="J1360" i="34"/>
  <c r="I1360" i="34"/>
  <c r="H1360" i="34"/>
  <c r="F1360" i="34"/>
  <c r="C1360" i="34"/>
  <c r="AV1359" i="34"/>
  <c r="AU1359" i="34"/>
  <c r="AT1359" i="34"/>
  <c r="AF1359" i="34"/>
  <c r="AE1359" i="34"/>
  <c r="AD1359" i="34"/>
  <c r="AC1359" i="34"/>
  <c r="AB1359" i="34"/>
  <c r="Z1359" i="34"/>
  <c r="J1359" i="34"/>
  <c r="I1359" i="34"/>
  <c r="H1359" i="34"/>
  <c r="F1359" i="34"/>
  <c r="C1359" i="34"/>
  <c r="AV1358" i="34"/>
  <c r="AU1358" i="34"/>
  <c r="AT1358" i="34"/>
  <c r="AF1358" i="34"/>
  <c r="AE1358" i="34"/>
  <c r="AD1358" i="34"/>
  <c r="AC1358" i="34"/>
  <c r="AB1358" i="34"/>
  <c r="Z1358" i="34"/>
  <c r="J1358" i="34"/>
  <c r="I1358" i="34"/>
  <c r="H1358" i="34"/>
  <c r="F1358" i="34"/>
  <c r="C1358" i="34"/>
  <c r="AV1357" i="34"/>
  <c r="AU1357" i="34"/>
  <c r="AT1357" i="34"/>
  <c r="AF1357" i="34"/>
  <c r="AE1357" i="34"/>
  <c r="AD1357" i="34"/>
  <c r="AC1357" i="34"/>
  <c r="AB1357" i="34"/>
  <c r="Z1357" i="34"/>
  <c r="J1357" i="34"/>
  <c r="I1357" i="34"/>
  <c r="H1357" i="34"/>
  <c r="F1357" i="34"/>
  <c r="C1357" i="34"/>
  <c r="AV1356" i="34"/>
  <c r="AU1356" i="34"/>
  <c r="AT1356" i="34"/>
  <c r="AF1356" i="34"/>
  <c r="AE1356" i="34"/>
  <c r="AD1356" i="34"/>
  <c r="AC1356" i="34"/>
  <c r="AB1356" i="34"/>
  <c r="Z1356" i="34"/>
  <c r="J1356" i="34"/>
  <c r="I1356" i="34"/>
  <c r="H1356" i="34"/>
  <c r="F1356" i="34"/>
  <c r="C1356" i="34"/>
  <c r="AV1355" i="34"/>
  <c r="AU1355" i="34"/>
  <c r="AT1355" i="34"/>
  <c r="AF1355" i="34"/>
  <c r="AE1355" i="34"/>
  <c r="AD1355" i="34"/>
  <c r="AC1355" i="34"/>
  <c r="AB1355" i="34"/>
  <c r="Z1355" i="34"/>
  <c r="J1355" i="34"/>
  <c r="I1355" i="34"/>
  <c r="H1355" i="34"/>
  <c r="F1355" i="34"/>
  <c r="C1355" i="34"/>
  <c r="AV1354" i="34"/>
  <c r="AU1354" i="34"/>
  <c r="AT1354" i="34"/>
  <c r="AF1354" i="34"/>
  <c r="AE1354" i="34"/>
  <c r="AD1354" i="34"/>
  <c r="AC1354" i="34"/>
  <c r="AB1354" i="34"/>
  <c r="Z1354" i="34"/>
  <c r="J1354" i="34"/>
  <c r="I1354" i="34"/>
  <c r="H1354" i="34"/>
  <c r="F1354" i="34"/>
  <c r="C1354" i="34"/>
  <c r="AV1353" i="34"/>
  <c r="AU1353" i="34"/>
  <c r="AT1353" i="34"/>
  <c r="AF1353" i="34"/>
  <c r="AE1353" i="34"/>
  <c r="AD1353" i="34"/>
  <c r="AC1353" i="34"/>
  <c r="AB1353" i="34"/>
  <c r="Z1353" i="34"/>
  <c r="J1353" i="34"/>
  <c r="I1353" i="34"/>
  <c r="H1353" i="34"/>
  <c r="F1353" i="34"/>
  <c r="C1353" i="34"/>
  <c r="AV1352" i="34"/>
  <c r="AU1352" i="34"/>
  <c r="AT1352" i="34"/>
  <c r="AF1352" i="34"/>
  <c r="AE1352" i="34"/>
  <c r="AD1352" i="34"/>
  <c r="AC1352" i="34"/>
  <c r="AB1352" i="34"/>
  <c r="Z1352" i="34"/>
  <c r="J1352" i="34"/>
  <c r="I1352" i="34"/>
  <c r="H1352" i="34"/>
  <c r="F1352" i="34"/>
  <c r="C1352" i="34"/>
  <c r="AV1351" i="34"/>
  <c r="AU1351" i="34"/>
  <c r="AT1351" i="34"/>
  <c r="AF1351" i="34"/>
  <c r="AE1351" i="34"/>
  <c r="AD1351" i="34"/>
  <c r="AC1351" i="34"/>
  <c r="AB1351" i="34"/>
  <c r="Z1351" i="34"/>
  <c r="J1351" i="34"/>
  <c r="I1351" i="34"/>
  <c r="H1351" i="34"/>
  <c r="F1351" i="34"/>
  <c r="C1351" i="34"/>
  <c r="AV1350" i="34"/>
  <c r="AU1350" i="34"/>
  <c r="AT1350" i="34"/>
  <c r="AF1350" i="34"/>
  <c r="AE1350" i="34"/>
  <c r="AD1350" i="34"/>
  <c r="AC1350" i="34"/>
  <c r="AB1350" i="34"/>
  <c r="Z1350" i="34"/>
  <c r="J1350" i="34"/>
  <c r="I1350" i="34"/>
  <c r="H1350" i="34"/>
  <c r="F1350" i="34"/>
  <c r="C1350" i="34"/>
  <c r="AV1349" i="34"/>
  <c r="AU1349" i="34"/>
  <c r="AT1349" i="34"/>
  <c r="AF1349" i="34"/>
  <c r="AE1349" i="34"/>
  <c r="AD1349" i="34"/>
  <c r="AC1349" i="34"/>
  <c r="AB1349" i="34"/>
  <c r="Z1349" i="34"/>
  <c r="J1349" i="34"/>
  <c r="I1349" i="34"/>
  <c r="H1349" i="34"/>
  <c r="F1349" i="34"/>
  <c r="C1349" i="34"/>
  <c r="AV1348" i="34"/>
  <c r="AU1348" i="34"/>
  <c r="AT1348" i="34"/>
  <c r="AF1348" i="34"/>
  <c r="AE1348" i="34"/>
  <c r="AD1348" i="34"/>
  <c r="AC1348" i="34"/>
  <c r="AB1348" i="34"/>
  <c r="Z1348" i="34"/>
  <c r="J1348" i="34"/>
  <c r="I1348" i="34"/>
  <c r="H1348" i="34"/>
  <c r="F1348" i="34"/>
  <c r="C1348" i="34"/>
  <c r="AV1347" i="34"/>
  <c r="AU1347" i="34"/>
  <c r="AT1347" i="34"/>
  <c r="AF1347" i="34"/>
  <c r="AE1347" i="34"/>
  <c r="AD1347" i="34"/>
  <c r="AC1347" i="34"/>
  <c r="AB1347" i="34"/>
  <c r="Z1347" i="34"/>
  <c r="J1347" i="34"/>
  <c r="I1347" i="34"/>
  <c r="H1347" i="34"/>
  <c r="F1347" i="34"/>
  <c r="C1347" i="34"/>
  <c r="AV1346" i="34"/>
  <c r="AU1346" i="34"/>
  <c r="AT1346" i="34"/>
  <c r="AF1346" i="34"/>
  <c r="AE1346" i="34"/>
  <c r="AD1346" i="34"/>
  <c r="AC1346" i="34"/>
  <c r="AB1346" i="34"/>
  <c r="Z1346" i="34"/>
  <c r="J1346" i="34"/>
  <c r="I1346" i="34"/>
  <c r="H1346" i="34"/>
  <c r="F1346" i="34"/>
  <c r="C1346" i="34"/>
  <c r="AV1345" i="34"/>
  <c r="AU1345" i="34"/>
  <c r="AT1345" i="34"/>
  <c r="AF1345" i="34"/>
  <c r="AE1345" i="34"/>
  <c r="AD1345" i="34"/>
  <c r="AC1345" i="34"/>
  <c r="AB1345" i="34"/>
  <c r="Z1345" i="34"/>
  <c r="J1345" i="34"/>
  <c r="I1345" i="34"/>
  <c r="H1345" i="34"/>
  <c r="F1345" i="34"/>
  <c r="C1345" i="34"/>
  <c r="AV1344" i="34"/>
  <c r="AU1344" i="34"/>
  <c r="AT1344" i="34"/>
  <c r="AF1344" i="34"/>
  <c r="AE1344" i="34"/>
  <c r="AD1344" i="34"/>
  <c r="AC1344" i="34"/>
  <c r="AB1344" i="34"/>
  <c r="Z1344" i="34"/>
  <c r="J1344" i="34"/>
  <c r="I1344" i="34"/>
  <c r="H1344" i="34"/>
  <c r="F1344" i="34"/>
  <c r="C1344" i="34"/>
  <c r="AV1343" i="34"/>
  <c r="AU1343" i="34"/>
  <c r="AT1343" i="34"/>
  <c r="AF1343" i="34"/>
  <c r="AE1343" i="34"/>
  <c r="AD1343" i="34"/>
  <c r="AC1343" i="34"/>
  <c r="AB1343" i="34"/>
  <c r="Z1343" i="34"/>
  <c r="J1343" i="34"/>
  <c r="I1343" i="34"/>
  <c r="H1343" i="34"/>
  <c r="F1343" i="34"/>
  <c r="C1343" i="34"/>
  <c r="AV1342" i="34"/>
  <c r="AU1342" i="34"/>
  <c r="AT1342" i="34"/>
  <c r="AF1342" i="34"/>
  <c r="AE1342" i="34"/>
  <c r="AD1342" i="34"/>
  <c r="AC1342" i="34"/>
  <c r="AB1342" i="34"/>
  <c r="Z1342" i="34"/>
  <c r="J1342" i="34"/>
  <c r="I1342" i="34"/>
  <c r="H1342" i="34"/>
  <c r="F1342" i="34"/>
  <c r="C1342" i="34"/>
  <c r="AV1341" i="34"/>
  <c r="AU1341" i="34"/>
  <c r="AT1341" i="34"/>
  <c r="AF1341" i="34"/>
  <c r="AE1341" i="34"/>
  <c r="AD1341" i="34"/>
  <c r="AC1341" i="34"/>
  <c r="AB1341" i="34"/>
  <c r="Z1341" i="34"/>
  <c r="J1341" i="34"/>
  <c r="I1341" i="34"/>
  <c r="H1341" i="34"/>
  <c r="F1341" i="34"/>
  <c r="C1341" i="34"/>
  <c r="AV1340" i="34"/>
  <c r="AU1340" i="34"/>
  <c r="AT1340" i="34"/>
  <c r="AF1340" i="34"/>
  <c r="AE1340" i="34"/>
  <c r="AD1340" i="34"/>
  <c r="AC1340" i="34"/>
  <c r="AB1340" i="34"/>
  <c r="Z1340" i="34"/>
  <c r="J1340" i="34"/>
  <c r="I1340" i="34"/>
  <c r="H1340" i="34"/>
  <c r="F1340" i="34"/>
  <c r="C1340" i="34"/>
  <c r="AV1339" i="34"/>
  <c r="AU1339" i="34"/>
  <c r="AT1339" i="34"/>
  <c r="AF1339" i="34"/>
  <c r="AE1339" i="34"/>
  <c r="AD1339" i="34"/>
  <c r="AC1339" i="34"/>
  <c r="AB1339" i="34"/>
  <c r="Z1339" i="34"/>
  <c r="J1339" i="34"/>
  <c r="I1339" i="34"/>
  <c r="H1339" i="34"/>
  <c r="F1339" i="34"/>
  <c r="C1339" i="34"/>
  <c r="AV1338" i="34"/>
  <c r="AU1338" i="34"/>
  <c r="AT1338" i="34"/>
  <c r="AF1338" i="34"/>
  <c r="AE1338" i="34"/>
  <c r="AD1338" i="34"/>
  <c r="AC1338" i="34"/>
  <c r="AB1338" i="34"/>
  <c r="Z1338" i="34"/>
  <c r="J1338" i="34"/>
  <c r="I1338" i="34"/>
  <c r="H1338" i="34"/>
  <c r="F1338" i="34"/>
  <c r="C1338" i="34"/>
  <c r="AV1336" i="34"/>
  <c r="AU1336" i="34"/>
  <c r="AT1336" i="34"/>
  <c r="AF1336" i="34"/>
  <c r="AE1336" i="34"/>
  <c r="AD1336" i="34"/>
  <c r="AC1336" i="34"/>
  <c r="AB1336" i="34"/>
  <c r="Z1336" i="34"/>
  <c r="J1336" i="34"/>
  <c r="I1336" i="34"/>
  <c r="H1336" i="34"/>
  <c r="F1336" i="34"/>
  <c r="C1336" i="34"/>
  <c r="AV1335" i="34"/>
  <c r="AU1335" i="34"/>
  <c r="AT1335" i="34"/>
  <c r="AF1335" i="34"/>
  <c r="AE1335" i="34"/>
  <c r="AD1335" i="34"/>
  <c r="AC1335" i="34"/>
  <c r="AB1335" i="34"/>
  <c r="Z1335" i="34"/>
  <c r="J1335" i="34"/>
  <c r="I1335" i="34"/>
  <c r="H1335" i="34"/>
  <c r="F1335" i="34"/>
  <c r="C1335" i="34"/>
  <c r="AV1334" i="34"/>
  <c r="AU1334" i="34"/>
  <c r="AT1334" i="34"/>
  <c r="AF1334" i="34"/>
  <c r="AE1334" i="34"/>
  <c r="AD1334" i="34"/>
  <c r="AC1334" i="34"/>
  <c r="AB1334" i="34"/>
  <c r="Z1334" i="34"/>
  <c r="J1334" i="34"/>
  <c r="I1334" i="34"/>
  <c r="H1334" i="34"/>
  <c r="F1334" i="34"/>
  <c r="C1334" i="34"/>
  <c r="AV1333" i="34"/>
  <c r="AU1333" i="34"/>
  <c r="AT1333" i="34"/>
  <c r="AF1333" i="34"/>
  <c r="AE1333" i="34"/>
  <c r="AD1333" i="34"/>
  <c r="AC1333" i="34"/>
  <c r="AB1333" i="34"/>
  <c r="Z1333" i="34"/>
  <c r="J1333" i="34"/>
  <c r="I1333" i="34"/>
  <c r="H1333" i="34"/>
  <c r="F1333" i="34"/>
  <c r="C1333" i="34"/>
  <c r="AV1332" i="34"/>
  <c r="AU1332" i="34"/>
  <c r="AT1332" i="34"/>
  <c r="AF1332" i="34"/>
  <c r="AE1332" i="34"/>
  <c r="AD1332" i="34"/>
  <c r="AC1332" i="34"/>
  <c r="AB1332" i="34"/>
  <c r="Z1332" i="34"/>
  <c r="J1332" i="34"/>
  <c r="I1332" i="34"/>
  <c r="H1332" i="34"/>
  <c r="F1332" i="34"/>
  <c r="C1332" i="34"/>
  <c r="AV1331" i="34"/>
  <c r="AU1331" i="34"/>
  <c r="AT1331" i="34"/>
  <c r="AF1331" i="34"/>
  <c r="AE1331" i="34"/>
  <c r="AD1331" i="34"/>
  <c r="AC1331" i="34"/>
  <c r="AB1331" i="34"/>
  <c r="Z1331" i="34"/>
  <c r="J1331" i="34"/>
  <c r="I1331" i="34"/>
  <c r="H1331" i="34"/>
  <c r="F1331" i="34"/>
  <c r="C1331" i="34"/>
  <c r="AV1330" i="34"/>
  <c r="AU1330" i="34"/>
  <c r="AT1330" i="34"/>
  <c r="AF1330" i="34"/>
  <c r="AE1330" i="34"/>
  <c r="AD1330" i="34"/>
  <c r="AC1330" i="34"/>
  <c r="AB1330" i="34"/>
  <c r="Z1330" i="34"/>
  <c r="J1330" i="34"/>
  <c r="I1330" i="34"/>
  <c r="H1330" i="34"/>
  <c r="F1330" i="34"/>
  <c r="C1330" i="34"/>
  <c r="AV1329" i="34"/>
  <c r="AU1329" i="34"/>
  <c r="AT1329" i="34"/>
  <c r="AF1329" i="34"/>
  <c r="AE1329" i="34"/>
  <c r="AD1329" i="34"/>
  <c r="AC1329" i="34"/>
  <c r="AB1329" i="34"/>
  <c r="Z1329" i="34"/>
  <c r="J1329" i="34"/>
  <c r="I1329" i="34"/>
  <c r="H1329" i="34"/>
  <c r="F1329" i="34"/>
  <c r="C1329" i="34"/>
  <c r="AV1328" i="34"/>
  <c r="AU1328" i="34"/>
  <c r="AT1328" i="34"/>
  <c r="AF1328" i="34"/>
  <c r="AE1328" i="34"/>
  <c r="AD1328" i="34"/>
  <c r="AC1328" i="34"/>
  <c r="AB1328" i="34"/>
  <c r="Z1328" i="34"/>
  <c r="J1328" i="34"/>
  <c r="I1328" i="34"/>
  <c r="H1328" i="34"/>
  <c r="F1328" i="34"/>
  <c r="C1328" i="34"/>
  <c r="AV1327" i="34"/>
  <c r="AU1327" i="34"/>
  <c r="AT1327" i="34"/>
  <c r="AF1327" i="34"/>
  <c r="AE1327" i="34"/>
  <c r="AD1327" i="34"/>
  <c r="AC1327" i="34"/>
  <c r="AB1327" i="34"/>
  <c r="Z1327" i="34"/>
  <c r="J1327" i="34"/>
  <c r="I1327" i="34"/>
  <c r="H1327" i="34"/>
  <c r="F1327" i="34"/>
  <c r="C1327" i="34"/>
  <c r="AV1326" i="34"/>
  <c r="AU1326" i="34"/>
  <c r="AT1326" i="34"/>
  <c r="AF1326" i="34"/>
  <c r="AE1326" i="34"/>
  <c r="AD1326" i="34"/>
  <c r="AC1326" i="34"/>
  <c r="AB1326" i="34"/>
  <c r="Z1326" i="34"/>
  <c r="J1326" i="34"/>
  <c r="I1326" i="34"/>
  <c r="H1326" i="34"/>
  <c r="F1326" i="34"/>
  <c r="C1326" i="34"/>
  <c r="AV1325" i="34"/>
  <c r="AU1325" i="34"/>
  <c r="AT1325" i="34"/>
  <c r="AF1325" i="34"/>
  <c r="AE1325" i="34"/>
  <c r="AD1325" i="34"/>
  <c r="AC1325" i="34"/>
  <c r="AB1325" i="34"/>
  <c r="Z1325" i="34"/>
  <c r="J1325" i="34"/>
  <c r="I1325" i="34"/>
  <c r="H1325" i="34"/>
  <c r="F1325" i="34"/>
  <c r="C1325" i="34"/>
  <c r="AV1324" i="34"/>
  <c r="AU1324" i="34"/>
  <c r="AT1324" i="34"/>
  <c r="AF1324" i="34"/>
  <c r="AE1324" i="34"/>
  <c r="AD1324" i="34"/>
  <c r="AC1324" i="34"/>
  <c r="AB1324" i="34"/>
  <c r="Z1324" i="34"/>
  <c r="J1324" i="34"/>
  <c r="I1324" i="34"/>
  <c r="H1324" i="34"/>
  <c r="F1324" i="34"/>
  <c r="C1324" i="34"/>
  <c r="AV1323" i="34"/>
  <c r="AU1323" i="34"/>
  <c r="AT1323" i="34"/>
  <c r="AF1323" i="34"/>
  <c r="AE1323" i="34"/>
  <c r="AD1323" i="34"/>
  <c r="AC1323" i="34"/>
  <c r="AB1323" i="34"/>
  <c r="Z1323" i="34"/>
  <c r="J1323" i="34"/>
  <c r="I1323" i="34"/>
  <c r="H1323" i="34"/>
  <c r="F1323" i="34"/>
  <c r="C1323" i="34"/>
  <c r="AV1322" i="34"/>
  <c r="AU1322" i="34"/>
  <c r="AT1322" i="34"/>
  <c r="AF1322" i="34"/>
  <c r="AE1322" i="34"/>
  <c r="AD1322" i="34"/>
  <c r="AC1322" i="34"/>
  <c r="AB1322" i="34"/>
  <c r="Z1322" i="34"/>
  <c r="J1322" i="34"/>
  <c r="I1322" i="34"/>
  <c r="H1322" i="34"/>
  <c r="F1322" i="34"/>
  <c r="C1322" i="34"/>
  <c r="AV1321" i="34"/>
  <c r="AU1321" i="34"/>
  <c r="AT1321" i="34"/>
  <c r="AF1321" i="34"/>
  <c r="AE1321" i="34"/>
  <c r="AD1321" i="34"/>
  <c r="AC1321" i="34"/>
  <c r="AB1321" i="34"/>
  <c r="Z1321" i="34"/>
  <c r="J1321" i="34"/>
  <c r="I1321" i="34"/>
  <c r="H1321" i="34"/>
  <c r="F1321" i="34"/>
  <c r="C1321" i="34"/>
  <c r="AV1320" i="34"/>
  <c r="AU1320" i="34"/>
  <c r="AT1320" i="34"/>
  <c r="AF1320" i="34"/>
  <c r="AE1320" i="34"/>
  <c r="AD1320" i="34"/>
  <c r="AC1320" i="34"/>
  <c r="AB1320" i="34"/>
  <c r="Z1320" i="34"/>
  <c r="J1320" i="34"/>
  <c r="I1320" i="34"/>
  <c r="H1320" i="34"/>
  <c r="F1320" i="34"/>
  <c r="C1320" i="34"/>
  <c r="AV1319" i="34"/>
  <c r="AU1319" i="34"/>
  <c r="AT1319" i="34"/>
  <c r="AF1319" i="34"/>
  <c r="AE1319" i="34"/>
  <c r="AD1319" i="34"/>
  <c r="AC1319" i="34"/>
  <c r="AB1319" i="34"/>
  <c r="Z1319" i="34"/>
  <c r="J1319" i="34"/>
  <c r="I1319" i="34"/>
  <c r="H1319" i="34"/>
  <c r="F1319" i="34"/>
  <c r="C1319" i="34"/>
  <c r="AV1318" i="34"/>
  <c r="AU1318" i="34"/>
  <c r="AT1318" i="34"/>
  <c r="AF1318" i="34"/>
  <c r="AE1318" i="34"/>
  <c r="AD1318" i="34"/>
  <c r="AC1318" i="34"/>
  <c r="AB1318" i="34"/>
  <c r="Z1318" i="34"/>
  <c r="J1318" i="34"/>
  <c r="I1318" i="34"/>
  <c r="H1318" i="34"/>
  <c r="F1318" i="34"/>
  <c r="C1318" i="34"/>
  <c r="AV1317" i="34"/>
  <c r="AU1317" i="34"/>
  <c r="AT1317" i="34"/>
  <c r="AF1317" i="34"/>
  <c r="AE1317" i="34"/>
  <c r="AD1317" i="34"/>
  <c r="AC1317" i="34"/>
  <c r="AB1317" i="34"/>
  <c r="Z1317" i="34"/>
  <c r="J1317" i="34"/>
  <c r="I1317" i="34"/>
  <c r="H1317" i="34"/>
  <c r="F1317" i="34"/>
  <c r="C1317" i="34"/>
  <c r="AV1316" i="34"/>
  <c r="AU1316" i="34"/>
  <c r="AT1316" i="34"/>
  <c r="AF1316" i="34"/>
  <c r="AE1316" i="34"/>
  <c r="AD1316" i="34"/>
  <c r="AC1316" i="34"/>
  <c r="AB1316" i="34"/>
  <c r="Z1316" i="34"/>
  <c r="J1316" i="34"/>
  <c r="I1316" i="34"/>
  <c r="H1316" i="34"/>
  <c r="F1316" i="34"/>
  <c r="C1316" i="34"/>
  <c r="AV1315" i="34"/>
  <c r="AU1315" i="34"/>
  <c r="AT1315" i="34"/>
  <c r="AF1315" i="34"/>
  <c r="AE1315" i="34"/>
  <c r="AD1315" i="34"/>
  <c r="AC1315" i="34"/>
  <c r="AB1315" i="34"/>
  <c r="Z1315" i="34"/>
  <c r="J1315" i="34"/>
  <c r="I1315" i="34"/>
  <c r="H1315" i="34"/>
  <c r="F1315" i="34"/>
  <c r="C1315" i="34"/>
  <c r="AV1314" i="34"/>
  <c r="AU1314" i="34"/>
  <c r="AT1314" i="34"/>
  <c r="AF1314" i="34"/>
  <c r="AE1314" i="34"/>
  <c r="AD1314" i="34"/>
  <c r="AC1314" i="34"/>
  <c r="AB1314" i="34"/>
  <c r="Z1314" i="34"/>
  <c r="J1314" i="34"/>
  <c r="I1314" i="34"/>
  <c r="H1314" i="34"/>
  <c r="F1314" i="34"/>
  <c r="C1314" i="34"/>
  <c r="AV1313" i="34"/>
  <c r="AU1313" i="34"/>
  <c r="AT1313" i="34"/>
  <c r="AF1313" i="34"/>
  <c r="AE1313" i="34"/>
  <c r="AD1313" i="34"/>
  <c r="AC1313" i="34"/>
  <c r="AB1313" i="34"/>
  <c r="Z1313" i="34"/>
  <c r="J1313" i="34"/>
  <c r="I1313" i="34"/>
  <c r="H1313" i="34"/>
  <c r="F1313" i="34"/>
  <c r="C1313" i="34"/>
  <c r="AV1312" i="34"/>
  <c r="AU1312" i="34"/>
  <c r="AT1312" i="34"/>
  <c r="AF1312" i="34"/>
  <c r="AE1312" i="34"/>
  <c r="AD1312" i="34"/>
  <c r="AC1312" i="34"/>
  <c r="AB1312" i="34"/>
  <c r="Z1312" i="34"/>
  <c r="J1312" i="34"/>
  <c r="I1312" i="34"/>
  <c r="H1312" i="34"/>
  <c r="F1312" i="34"/>
  <c r="C1312" i="34"/>
  <c r="AV1311" i="34"/>
  <c r="AU1311" i="34"/>
  <c r="AT1311" i="34"/>
  <c r="AF1311" i="34"/>
  <c r="AE1311" i="34"/>
  <c r="AD1311" i="34"/>
  <c r="AC1311" i="34"/>
  <c r="AB1311" i="34"/>
  <c r="Z1311" i="34"/>
  <c r="J1311" i="34"/>
  <c r="I1311" i="34"/>
  <c r="H1311" i="34"/>
  <c r="F1311" i="34"/>
  <c r="C1311" i="34"/>
  <c r="AV1310" i="34"/>
  <c r="AU1310" i="34"/>
  <c r="AT1310" i="34"/>
  <c r="AF1310" i="34"/>
  <c r="AE1310" i="34"/>
  <c r="AD1310" i="34"/>
  <c r="AC1310" i="34"/>
  <c r="AB1310" i="34"/>
  <c r="Z1310" i="34"/>
  <c r="J1310" i="34"/>
  <c r="I1310" i="34"/>
  <c r="H1310" i="34"/>
  <c r="F1310" i="34"/>
  <c r="C1310" i="34"/>
  <c r="AV1309" i="34"/>
  <c r="AU1309" i="34"/>
  <c r="AT1309" i="34"/>
  <c r="AF1309" i="34"/>
  <c r="AE1309" i="34"/>
  <c r="AD1309" i="34"/>
  <c r="AC1309" i="34"/>
  <c r="AB1309" i="34"/>
  <c r="Z1309" i="34"/>
  <c r="J1309" i="34"/>
  <c r="I1309" i="34"/>
  <c r="H1309" i="34"/>
  <c r="F1309" i="34"/>
  <c r="C1309" i="34"/>
  <c r="AV1308" i="34"/>
  <c r="AU1308" i="34"/>
  <c r="AT1308" i="34"/>
  <c r="AF1308" i="34"/>
  <c r="AE1308" i="34"/>
  <c r="AD1308" i="34"/>
  <c r="AC1308" i="34"/>
  <c r="AB1308" i="34"/>
  <c r="Z1308" i="34"/>
  <c r="J1308" i="34"/>
  <c r="I1308" i="34"/>
  <c r="H1308" i="34"/>
  <c r="F1308" i="34"/>
  <c r="C1308" i="34"/>
  <c r="AV1307" i="34"/>
  <c r="AU1307" i="34"/>
  <c r="AT1307" i="34"/>
  <c r="AF1307" i="34"/>
  <c r="AE1307" i="34"/>
  <c r="AD1307" i="34"/>
  <c r="AC1307" i="34"/>
  <c r="AB1307" i="34"/>
  <c r="Z1307" i="34"/>
  <c r="J1307" i="34"/>
  <c r="I1307" i="34"/>
  <c r="H1307" i="34"/>
  <c r="F1307" i="34"/>
  <c r="C1307" i="34"/>
  <c r="AV1306" i="34"/>
  <c r="AU1306" i="34"/>
  <c r="AT1306" i="34"/>
  <c r="AF1306" i="34"/>
  <c r="AE1306" i="34"/>
  <c r="AD1306" i="34"/>
  <c r="AC1306" i="34"/>
  <c r="AB1306" i="34"/>
  <c r="Z1306" i="34"/>
  <c r="J1306" i="34"/>
  <c r="I1306" i="34"/>
  <c r="H1306" i="34"/>
  <c r="F1306" i="34"/>
  <c r="C1306" i="34"/>
  <c r="AV1304" i="34"/>
  <c r="AU1304" i="34"/>
  <c r="AT1304" i="34"/>
  <c r="AF1304" i="34"/>
  <c r="AE1304" i="34"/>
  <c r="AD1304" i="34"/>
  <c r="AC1304" i="34"/>
  <c r="AB1304" i="34"/>
  <c r="Z1304" i="34"/>
  <c r="J1304" i="34"/>
  <c r="I1304" i="34"/>
  <c r="H1304" i="34"/>
  <c r="F1304" i="34"/>
  <c r="C1304" i="34"/>
  <c r="AV1303" i="34"/>
  <c r="AU1303" i="34"/>
  <c r="AT1303" i="34"/>
  <c r="AF1303" i="34"/>
  <c r="AE1303" i="34"/>
  <c r="AD1303" i="34"/>
  <c r="AC1303" i="34"/>
  <c r="AB1303" i="34"/>
  <c r="Z1303" i="34"/>
  <c r="J1303" i="34"/>
  <c r="I1303" i="34"/>
  <c r="H1303" i="34"/>
  <c r="F1303" i="34"/>
  <c r="C1303" i="34"/>
  <c r="AV1301" i="34"/>
  <c r="AU1301" i="34"/>
  <c r="AT1301" i="34"/>
  <c r="AF1301" i="34"/>
  <c r="AE1301" i="34"/>
  <c r="AD1301" i="34"/>
  <c r="AC1301" i="34"/>
  <c r="AB1301" i="34"/>
  <c r="Z1301" i="34"/>
  <c r="J1301" i="34"/>
  <c r="I1301" i="34"/>
  <c r="H1301" i="34"/>
  <c r="F1301" i="34"/>
  <c r="C1301" i="34"/>
  <c r="AV1300" i="34"/>
  <c r="AU1300" i="34"/>
  <c r="AT1300" i="34"/>
  <c r="AF1300" i="34"/>
  <c r="AE1300" i="34"/>
  <c r="AD1300" i="34"/>
  <c r="AC1300" i="34"/>
  <c r="AB1300" i="34"/>
  <c r="Z1300" i="34"/>
  <c r="J1300" i="34"/>
  <c r="I1300" i="34"/>
  <c r="H1300" i="34"/>
  <c r="F1300" i="34"/>
  <c r="C1300" i="34"/>
  <c r="AV1299" i="34"/>
  <c r="AU1299" i="34"/>
  <c r="AT1299" i="34"/>
  <c r="AF1299" i="34"/>
  <c r="AE1299" i="34"/>
  <c r="AD1299" i="34"/>
  <c r="AC1299" i="34"/>
  <c r="AB1299" i="34"/>
  <c r="Z1299" i="34"/>
  <c r="J1299" i="34"/>
  <c r="I1299" i="34"/>
  <c r="H1299" i="34"/>
  <c r="F1299" i="34"/>
  <c r="C1299" i="34"/>
  <c r="AV1298" i="34"/>
  <c r="AU1298" i="34"/>
  <c r="AT1298" i="34"/>
  <c r="AF1298" i="34"/>
  <c r="AE1298" i="34"/>
  <c r="AD1298" i="34"/>
  <c r="AC1298" i="34"/>
  <c r="AB1298" i="34"/>
  <c r="Z1298" i="34"/>
  <c r="J1298" i="34"/>
  <c r="I1298" i="34"/>
  <c r="H1298" i="34"/>
  <c r="F1298" i="34"/>
  <c r="C1298" i="34"/>
  <c r="AV1297" i="34"/>
  <c r="AU1297" i="34"/>
  <c r="AT1297" i="34"/>
  <c r="AF1297" i="34"/>
  <c r="AE1297" i="34"/>
  <c r="AD1297" i="34"/>
  <c r="AC1297" i="34"/>
  <c r="AB1297" i="34"/>
  <c r="Z1297" i="34"/>
  <c r="J1297" i="34"/>
  <c r="I1297" i="34"/>
  <c r="H1297" i="34"/>
  <c r="F1297" i="34"/>
  <c r="C1297" i="34"/>
  <c r="AV1296" i="34"/>
  <c r="AU1296" i="34"/>
  <c r="AT1296" i="34"/>
  <c r="AF1296" i="34"/>
  <c r="AE1296" i="34"/>
  <c r="AD1296" i="34"/>
  <c r="AC1296" i="34"/>
  <c r="AB1296" i="34"/>
  <c r="Z1296" i="34"/>
  <c r="J1296" i="34"/>
  <c r="I1296" i="34"/>
  <c r="H1296" i="34"/>
  <c r="F1296" i="34"/>
  <c r="C1296" i="34"/>
  <c r="AV1295" i="34"/>
  <c r="AU1295" i="34"/>
  <c r="AT1295" i="34"/>
  <c r="AF1295" i="34"/>
  <c r="AE1295" i="34"/>
  <c r="AD1295" i="34"/>
  <c r="AC1295" i="34"/>
  <c r="AB1295" i="34"/>
  <c r="Z1295" i="34"/>
  <c r="J1295" i="34"/>
  <c r="I1295" i="34"/>
  <c r="H1295" i="34"/>
  <c r="F1295" i="34"/>
  <c r="C1295" i="34"/>
  <c r="AV1294" i="34"/>
  <c r="AU1294" i="34"/>
  <c r="AT1294" i="34"/>
  <c r="AF1294" i="34"/>
  <c r="AE1294" i="34"/>
  <c r="AD1294" i="34"/>
  <c r="AC1294" i="34"/>
  <c r="AB1294" i="34"/>
  <c r="Z1294" i="34"/>
  <c r="J1294" i="34"/>
  <c r="I1294" i="34"/>
  <c r="H1294" i="34"/>
  <c r="F1294" i="34"/>
  <c r="C1294" i="34"/>
  <c r="AV1291" i="34"/>
  <c r="AU1291" i="34"/>
  <c r="AT1291" i="34"/>
  <c r="AF1291" i="34"/>
  <c r="AE1291" i="34"/>
  <c r="AD1291" i="34"/>
  <c r="AC1291" i="34"/>
  <c r="AB1291" i="34"/>
  <c r="Z1291" i="34"/>
  <c r="J1291" i="34"/>
  <c r="I1291" i="34"/>
  <c r="H1291" i="34"/>
  <c r="F1291" i="34"/>
  <c r="C1291" i="34"/>
  <c r="AV1290" i="34"/>
  <c r="AU1290" i="34"/>
  <c r="AT1290" i="34"/>
  <c r="AF1290" i="34"/>
  <c r="AE1290" i="34"/>
  <c r="AD1290" i="34"/>
  <c r="AC1290" i="34"/>
  <c r="AB1290" i="34"/>
  <c r="Z1290" i="34"/>
  <c r="J1290" i="34"/>
  <c r="I1290" i="34"/>
  <c r="H1290" i="34"/>
  <c r="F1290" i="34"/>
  <c r="C1290" i="34"/>
  <c r="AV1289" i="34"/>
  <c r="AU1289" i="34"/>
  <c r="AT1289" i="34"/>
  <c r="AF1289" i="34"/>
  <c r="AE1289" i="34"/>
  <c r="AD1289" i="34"/>
  <c r="AC1289" i="34"/>
  <c r="AB1289" i="34"/>
  <c r="Z1289" i="34"/>
  <c r="J1289" i="34"/>
  <c r="I1289" i="34"/>
  <c r="H1289" i="34"/>
  <c r="F1289" i="34"/>
  <c r="C1289" i="34"/>
  <c r="AV1288" i="34"/>
  <c r="AU1288" i="34"/>
  <c r="AT1288" i="34"/>
  <c r="AF1288" i="34"/>
  <c r="AE1288" i="34"/>
  <c r="AD1288" i="34"/>
  <c r="AC1288" i="34"/>
  <c r="AB1288" i="34"/>
  <c r="Z1288" i="34"/>
  <c r="J1288" i="34"/>
  <c r="I1288" i="34"/>
  <c r="H1288" i="34"/>
  <c r="F1288" i="34"/>
  <c r="C1288" i="34"/>
  <c r="AV1287" i="34"/>
  <c r="AU1287" i="34"/>
  <c r="AT1287" i="34"/>
  <c r="AF1287" i="34"/>
  <c r="AE1287" i="34"/>
  <c r="AD1287" i="34"/>
  <c r="AC1287" i="34"/>
  <c r="AB1287" i="34"/>
  <c r="Z1287" i="34"/>
  <c r="J1287" i="34"/>
  <c r="I1287" i="34"/>
  <c r="H1287" i="34"/>
  <c r="F1287" i="34"/>
  <c r="C1287" i="34"/>
  <c r="AV1286" i="34"/>
  <c r="AU1286" i="34"/>
  <c r="AT1286" i="34"/>
  <c r="AF1286" i="34"/>
  <c r="AE1286" i="34"/>
  <c r="AD1286" i="34"/>
  <c r="AC1286" i="34"/>
  <c r="AB1286" i="34"/>
  <c r="Z1286" i="34"/>
  <c r="J1286" i="34"/>
  <c r="I1286" i="34"/>
  <c r="H1286" i="34"/>
  <c r="F1286" i="34"/>
  <c r="C1286" i="34"/>
  <c r="AV1285" i="34"/>
  <c r="AU1285" i="34"/>
  <c r="AT1285" i="34"/>
  <c r="AF1285" i="34"/>
  <c r="AE1285" i="34"/>
  <c r="AD1285" i="34"/>
  <c r="AC1285" i="34"/>
  <c r="AB1285" i="34"/>
  <c r="Z1285" i="34"/>
  <c r="J1285" i="34"/>
  <c r="I1285" i="34"/>
  <c r="H1285" i="34"/>
  <c r="F1285" i="34"/>
  <c r="C1285" i="34"/>
  <c r="AV1284" i="34"/>
  <c r="AU1284" i="34"/>
  <c r="AT1284" i="34"/>
  <c r="AF1284" i="34"/>
  <c r="AE1284" i="34"/>
  <c r="AD1284" i="34"/>
  <c r="AC1284" i="34"/>
  <c r="AB1284" i="34"/>
  <c r="Z1284" i="34"/>
  <c r="J1284" i="34"/>
  <c r="I1284" i="34"/>
  <c r="H1284" i="34"/>
  <c r="F1284" i="34"/>
  <c r="C1284" i="34"/>
  <c r="AV1283" i="34"/>
  <c r="AU1283" i="34"/>
  <c r="AT1283" i="34"/>
  <c r="AF1283" i="34"/>
  <c r="AE1283" i="34"/>
  <c r="AD1283" i="34"/>
  <c r="AC1283" i="34"/>
  <c r="AB1283" i="34"/>
  <c r="Z1283" i="34"/>
  <c r="J1283" i="34"/>
  <c r="I1283" i="34"/>
  <c r="H1283" i="34"/>
  <c r="F1283" i="34"/>
  <c r="C1283" i="34"/>
  <c r="AV1282" i="34"/>
  <c r="AU1282" i="34"/>
  <c r="AT1282" i="34"/>
  <c r="AF1282" i="34"/>
  <c r="AE1282" i="34"/>
  <c r="AD1282" i="34"/>
  <c r="AC1282" i="34"/>
  <c r="AB1282" i="34"/>
  <c r="Z1282" i="34"/>
  <c r="J1282" i="34"/>
  <c r="I1282" i="34"/>
  <c r="H1282" i="34"/>
  <c r="F1282" i="34"/>
  <c r="C1282" i="34"/>
  <c r="AV1281" i="34"/>
  <c r="AU1281" i="34"/>
  <c r="AT1281" i="34"/>
  <c r="AF1281" i="34"/>
  <c r="AE1281" i="34"/>
  <c r="AD1281" i="34"/>
  <c r="AC1281" i="34"/>
  <c r="AB1281" i="34"/>
  <c r="Z1281" i="34"/>
  <c r="J1281" i="34"/>
  <c r="I1281" i="34"/>
  <c r="H1281" i="34"/>
  <c r="F1281" i="34"/>
  <c r="C1281" i="34"/>
  <c r="AV1280" i="34"/>
  <c r="AU1280" i="34"/>
  <c r="AT1280" i="34"/>
  <c r="AF1280" i="34"/>
  <c r="AE1280" i="34"/>
  <c r="AD1280" i="34"/>
  <c r="AC1280" i="34"/>
  <c r="AB1280" i="34"/>
  <c r="Z1280" i="34"/>
  <c r="J1280" i="34"/>
  <c r="I1280" i="34"/>
  <c r="H1280" i="34"/>
  <c r="F1280" i="34"/>
  <c r="C1280" i="34"/>
  <c r="AV1279" i="34"/>
  <c r="AU1279" i="34"/>
  <c r="AT1279" i="34"/>
  <c r="AF1279" i="34"/>
  <c r="AE1279" i="34"/>
  <c r="AD1279" i="34"/>
  <c r="AC1279" i="34"/>
  <c r="AB1279" i="34"/>
  <c r="Z1279" i="34"/>
  <c r="J1279" i="34"/>
  <c r="I1279" i="34"/>
  <c r="H1279" i="34"/>
  <c r="F1279" i="34"/>
  <c r="C1279" i="34"/>
  <c r="AV1278" i="34"/>
  <c r="AU1278" i="34"/>
  <c r="AT1278" i="34"/>
  <c r="AF1278" i="34"/>
  <c r="AE1278" i="34"/>
  <c r="AD1278" i="34"/>
  <c r="AC1278" i="34"/>
  <c r="AB1278" i="34"/>
  <c r="Z1278" i="34"/>
  <c r="J1278" i="34"/>
  <c r="I1278" i="34"/>
  <c r="H1278" i="34"/>
  <c r="F1278" i="34"/>
  <c r="C1278" i="34"/>
  <c r="AV1277" i="34"/>
  <c r="AU1277" i="34"/>
  <c r="AT1277" i="34"/>
  <c r="AF1277" i="34"/>
  <c r="AE1277" i="34"/>
  <c r="AD1277" i="34"/>
  <c r="AC1277" i="34"/>
  <c r="AB1277" i="34"/>
  <c r="Z1277" i="34"/>
  <c r="J1277" i="34"/>
  <c r="I1277" i="34"/>
  <c r="H1277" i="34"/>
  <c r="F1277" i="34"/>
  <c r="C1277" i="34"/>
  <c r="AV1276" i="34"/>
  <c r="AU1276" i="34"/>
  <c r="AT1276" i="34"/>
  <c r="AF1276" i="34"/>
  <c r="AE1276" i="34"/>
  <c r="AD1276" i="34"/>
  <c r="AC1276" i="34"/>
  <c r="AB1276" i="34"/>
  <c r="Z1276" i="34"/>
  <c r="J1276" i="34"/>
  <c r="I1276" i="34"/>
  <c r="H1276" i="34"/>
  <c r="F1276" i="34"/>
  <c r="C1276" i="34"/>
  <c r="AV1274" i="34"/>
  <c r="AU1274" i="34"/>
  <c r="AT1274" i="34"/>
  <c r="AF1274" i="34"/>
  <c r="AE1274" i="34"/>
  <c r="AD1274" i="34"/>
  <c r="AC1274" i="34"/>
  <c r="AB1274" i="34"/>
  <c r="Z1274" i="34"/>
  <c r="J1274" i="34"/>
  <c r="I1274" i="34"/>
  <c r="H1274" i="34"/>
  <c r="F1274" i="34"/>
  <c r="C1274" i="34"/>
  <c r="AV1273" i="34"/>
  <c r="AU1273" i="34"/>
  <c r="AT1273" i="34"/>
  <c r="AF1273" i="34"/>
  <c r="AE1273" i="34"/>
  <c r="AD1273" i="34"/>
  <c r="AC1273" i="34"/>
  <c r="AB1273" i="34"/>
  <c r="Z1273" i="34"/>
  <c r="J1273" i="34"/>
  <c r="I1273" i="34"/>
  <c r="H1273" i="34"/>
  <c r="F1273" i="34"/>
  <c r="C1273" i="34"/>
  <c r="AV1272" i="34"/>
  <c r="AU1272" i="34"/>
  <c r="AT1272" i="34"/>
  <c r="AF1272" i="34"/>
  <c r="AE1272" i="34"/>
  <c r="AD1272" i="34"/>
  <c r="AC1272" i="34"/>
  <c r="AB1272" i="34"/>
  <c r="Z1272" i="34"/>
  <c r="J1272" i="34"/>
  <c r="I1272" i="34"/>
  <c r="H1272" i="34"/>
  <c r="F1272" i="34"/>
  <c r="C1272" i="34"/>
  <c r="AV1271" i="34"/>
  <c r="AU1271" i="34"/>
  <c r="AT1271" i="34"/>
  <c r="AF1271" i="34"/>
  <c r="AE1271" i="34"/>
  <c r="AD1271" i="34"/>
  <c r="AC1271" i="34"/>
  <c r="AB1271" i="34"/>
  <c r="Z1271" i="34"/>
  <c r="J1271" i="34"/>
  <c r="I1271" i="34"/>
  <c r="H1271" i="34"/>
  <c r="F1271" i="34"/>
  <c r="C1271" i="34"/>
  <c r="AV1270" i="34"/>
  <c r="AU1270" i="34"/>
  <c r="AT1270" i="34"/>
  <c r="AF1270" i="34"/>
  <c r="AE1270" i="34"/>
  <c r="AD1270" i="34"/>
  <c r="AC1270" i="34"/>
  <c r="AB1270" i="34"/>
  <c r="Z1270" i="34"/>
  <c r="J1270" i="34"/>
  <c r="I1270" i="34"/>
  <c r="H1270" i="34"/>
  <c r="F1270" i="34"/>
  <c r="C1270" i="34"/>
  <c r="AV1269" i="34"/>
  <c r="AU1269" i="34"/>
  <c r="AT1269" i="34"/>
  <c r="AF1269" i="34"/>
  <c r="AE1269" i="34"/>
  <c r="AD1269" i="34"/>
  <c r="AC1269" i="34"/>
  <c r="AB1269" i="34"/>
  <c r="Z1269" i="34"/>
  <c r="J1269" i="34"/>
  <c r="I1269" i="34"/>
  <c r="H1269" i="34"/>
  <c r="F1269" i="34"/>
  <c r="C1269" i="34"/>
  <c r="AV1268" i="34"/>
  <c r="AU1268" i="34"/>
  <c r="AT1268" i="34"/>
  <c r="AF1268" i="34"/>
  <c r="AE1268" i="34"/>
  <c r="AD1268" i="34"/>
  <c r="AC1268" i="34"/>
  <c r="AB1268" i="34"/>
  <c r="Z1268" i="34"/>
  <c r="J1268" i="34"/>
  <c r="I1268" i="34"/>
  <c r="H1268" i="34"/>
  <c r="F1268" i="34"/>
  <c r="C1268" i="34"/>
  <c r="AV1267" i="34"/>
  <c r="AU1267" i="34"/>
  <c r="AT1267" i="34"/>
  <c r="AF1267" i="34"/>
  <c r="AE1267" i="34"/>
  <c r="AD1267" i="34"/>
  <c r="AC1267" i="34"/>
  <c r="AB1267" i="34"/>
  <c r="Z1267" i="34"/>
  <c r="J1267" i="34"/>
  <c r="I1267" i="34"/>
  <c r="H1267" i="34"/>
  <c r="F1267" i="34"/>
  <c r="C1267" i="34"/>
  <c r="AV1266" i="34"/>
  <c r="AU1266" i="34"/>
  <c r="AT1266" i="34"/>
  <c r="AF1266" i="34"/>
  <c r="AE1266" i="34"/>
  <c r="AD1266" i="34"/>
  <c r="AC1266" i="34"/>
  <c r="AB1266" i="34"/>
  <c r="Z1266" i="34"/>
  <c r="J1266" i="34"/>
  <c r="I1266" i="34"/>
  <c r="H1266" i="34"/>
  <c r="F1266" i="34"/>
  <c r="C1266" i="34"/>
  <c r="AV1265" i="34"/>
  <c r="AU1265" i="34"/>
  <c r="AT1265" i="34"/>
  <c r="AF1265" i="34"/>
  <c r="AE1265" i="34"/>
  <c r="AD1265" i="34"/>
  <c r="AC1265" i="34"/>
  <c r="AB1265" i="34"/>
  <c r="Z1265" i="34"/>
  <c r="J1265" i="34"/>
  <c r="I1265" i="34"/>
  <c r="H1265" i="34"/>
  <c r="F1265" i="34"/>
  <c r="C1265" i="34"/>
  <c r="AV1263" i="34"/>
  <c r="AU1263" i="34"/>
  <c r="AT1263" i="34"/>
  <c r="AF1263" i="34"/>
  <c r="AE1263" i="34"/>
  <c r="AD1263" i="34"/>
  <c r="AC1263" i="34"/>
  <c r="AB1263" i="34"/>
  <c r="Z1263" i="34"/>
  <c r="J1263" i="34"/>
  <c r="I1263" i="34"/>
  <c r="H1263" i="34"/>
  <c r="F1263" i="34"/>
  <c r="C1263" i="34"/>
  <c r="AV1262" i="34"/>
  <c r="AU1262" i="34"/>
  <c r="AT1262" i="34"/>
  <c r="AF1262" i="34"/>
  <c r="AE1262" i="34"/>
  <c r="AD1262" i="34"/>
  <c r="AC1262" i="34"/>
  <c r="AB1262" i="34"/>
  <c r="Z1262" i="34"/>
  <c r="J1262" i="34"/>
  <c r="I1262" i="34"/>
  <c r="H1262" i="34"/>
  <c r="F1262" i="34"/>
  <c r="C1262" i="34"/>
  <c r="AV1261" i="34"/>
  <c r="AU1261" i="34"/>
  <c r="AT1261" i="34"/>
  <c r="AF1261" i="34"/>
  <c r="AE1261" i="34"/>
  <c r="AD1261" i="34"/>
  <c r="AC1261" i="34"/>
  <c r="AB1261" i="34"/>
  <c r="Z1261" i="34"/>
  <c r="J1261" i="34"/>
  <c r="I1261" i="34"/>
  <c r="H1261" i="34"/>
  <c r="F1261" i="34"/>
  <c r="C1261" i="34"/>
  <c r="AV1260" i="34"/>
  <c r="AU1260" i="34"/>
  <c r="AT1260" i="34"/>
  <c r="AF1260" i="34"/>
  <c r="AE1260" i="34"/>
  <c r="AD1260" i="34"/>
  <c r="AC1260" i="34"/>
  <c r="AB1260" i="34"/>
  <c r="Z1260" i="34"/>
  <c r="J1260" i="34"/>
  <c r="I1260" i="34"/>
  <c r="H1260" i="34"/>
  <c r="F1260" i="34"/>
  <c r="C1260" i="34"/>
  <c r="AV1259" i="34"/>
  <c r="AU1259" i="34"/>
  <c r="AT1259" i="34"/>
  <c r="AF1259" i="34"/>
  <c r="AE1259" i="34"/>
  <c r="AD1259" i="34"/>
  <c r="AC1259" i="34"/>
  <c r="AB1259" i="34"/>
  <c r="Z1259" i="34"/>
  <c r="J1259" i="34"/>
  <c r="I1259" i="34"/>
  <c r="H1259" i="34"/>
  <c r="F1259" i="34"/>
  <c r="C1259" i="34"/>
  <c r="AV1258" i="34"/>
  <c r="AU1258" i="34"/>
  <c r="AT1258" i="34"/>
  <c r="AF1258" i="34"/>
  <c r="AE1258" i="34"/>
  <c r="AD1258" i="34"/>
  <c r="AC1258" i="34"/>
  <c r="AB1258" i="34"/>
  <c r="Z1258" i="34"/>
  <c r="J1258" i="34"/>
  <c r="I1258" i="34"/>
  <c r="H1258" i="34"/>
  <c r="F1258" i="34"/>
  <c r="C1258" i="34"/>
  <c r="AV1257" i="34"/>
  <c r="AU1257" i="34"/>
  <c r="AT1257" i="34"/>
  <c r="AF1257" i="34"/>
  <c r="AE1257" i="34"/>
  <c r="AD1257" i="34"/>
  <c r="AC1257" i="34"/>
  <c r="AB1257" i="34"/>
  <c r="Z1257" i="34"/>
  <c r="J1257" i="34"/>
  <c r="I1257" i="34"/>
  <c r="H1257" i="34"/>
  <c r="F1257" i="34"/>
  <c r="C1257" i="34"/>
  <c r="AV1256" i="34"/>
  <c r="AU1256" i="34"/>
  <c r="AT1256" i="34"/>
  <c r="AF1256" i="34"/>
  <c r="AE1256" i="34"/>
  <c r="AD1256" i="34"/>
  <c r="AC1256" i="34"/>
  <c r="AB1256" i="34"/>
  <c r="Z1256" i="34"/>
  <c r="J1256" i="34"/>
  <c r="I1256" i="34"/>
  <c r="H1256" i="34"/>
  <c r="F1256" i="34"/>
  <c r="C1256" i="34"/>
  <c r="AV1255" i="34"/>
  <c r="AU1255" i="34"/>
  <c r="AT1255" i="34"/>
  <c r="AF1255" i="34"/>
  <c r="AE1255" i="34"/>
  <c r="AD1255" i="34"/>
  <c r="AC1255" i="34"/>
  <c r="AB1255" i="34"/>
  <c r="Z1255" i="34"/>
  <c r="J1255" i="34"/>
  <c r="I1255" i="34"/>
  <c r="H1255" i="34"/>
  <c r="F1255" i="34"/>
  <c r="C1255" i="34"/>
  <c r="AV1254" i="34"/>
  <c r="AU1254" i="34"/>
  <c r="AT1254" i="34"/>
  <c r="AF1254" i="34"/>
  <c r="AE1254" i="34"/>
  <c r="AD1254" i="34"/>
  <c r="AC1254" i="34"/>
  <c r="AB1254" i="34"/>
  <c r="Z1254" i="34"/>
  <c r="J1254" i="34"/>
  <c r="I1254" i="34"/>
  <c r="H1254" i="34"/>
  <c r="F1254" i="34"/>
  <c r="C1254" i="34"/>
  <c r="AV1253" i="34"/>
  <c r="AU1253" i="34"/>
  <c r="AT1253" i="34"/>
  <c r="AF1253" i="34"/>
  <c r="AE1253" i="34"/>
  <c r="AD1253" i="34"/>
  <c r="AC1253" i="34"/>
  <c r="AB1253" i="34"/>
  <c r="Z1253" i="34"/>
  <c r="J1253" i="34"/>
  <c r="I1253" i="34"/>
  <c r="H1253" i="34"/>
  <c r="F1253" i="34"/>
  <c r="C1253" i="34"/>
  <c r="AV1252" i="34"/>
  <c r="AU1252" i="34"/>
  <c r="AT1252" i="34"/>
  <c r="AF1252" i="34"/>
  <c r="AE1252" i="34"/>
  <c r="AD1252" i="34"/>
  <c r="AC1252" i="34"/>
  <c r="AB1252" i="34"/>
  <c r="Z1252" i="34"/>
  <c r="J1252" i="34"/>
  <c r="I1252" i="34"/>
  <c r="H1252" i="34"/>
  <c r="F1252" i="34"/>
  <c r="C1252" i="34"/>
  <c r="AV1251" i="34"/>
  <c r="AU1251" i="34"/>
  <c r="AT1251" i="34"/>
  <c r="AF1251" i="34"/>
  <c r="AE1251" i="34"/>
  <c r="AD1251" i="34"/>
  <c r="AC1251" i="34"/>
  <c r="AB1251" i="34"/>
  <c r="Z1251" i="34"/>
  <c r="J1251" i="34"/>
  <c r="I1251" i="34"/>
  <c r="H1251" i="34"/>
  <c r="F1251" i="34"/>
  <c r="C1251" i="34"/>
  <c r="AV1250" i="34"/>
  <c r="AU1250" i="34"/>
  <c r="AT1250" i="34"/>
  <c r="AF1250" i="34"/>
  <c r="AE1250" i="34"/>
  <c r="AD1250" i="34"/>
  <c r="AC1250" i="34"/>
  <c r="AB1250" i="34"/>
  <c r="Z1250" i="34"/>
  <c r="J1250" i="34"/>
  <c r="I1250" i="34"/>
  <c r="H1250" i="34"/>
  <c r="F1250" i="34"/>
  <c r="C1250" i="34"/>
  <c r="AV1249" i="34"/>
  <c r="AU1249" i="34"/>
  <c r="AT1249" i="34"/>
  <c r="AF1249" i="34"/>
  <c r="AE1249" i="34"/>
  <c r="AD1249" i="34"/>
  <c r="AC1249" i="34"/>
  <c r="AB1249" i="34"/>
  <c r="Z1249" i="34"/>
  <c r="J1249" i="34"/>
  <c r="I1249" i="34"/>
  <c r="H1249" i="34"/>
  <c r="F1249" i="34"/>
  <c r="C1249" i="34"/>
  <c r="AV1248" i="34"/>
  <c r="AU1248" i="34"/>
  <c r="AT1248" i="34"/>
  <c r="AF1248" i="34"/>
  <c r="AE1248" i="34"/>
  <c r="AD1248" i="34"/>
  <c r="AC1248" i="34"/>
  <c r="AB1248" i="34"/>
  <c r="Z1248" i="34"/>
  <c r="J1248" i="34"/>
  <c r="I1248" i="34"/>
  <c r="H1248" i="34"/>
  <c r="F1248" i="34"/>
  <c r="C1248" i="34"/>
  <c r="AV1247" i="34"/>
  <c r="AU1247" i="34"/>
  <c r="AT1247" i="34"/>
  <c r="AF1247" i="34"/>
  <c r="AE1247" i="34"/>
  <c r="AD1247" i="34"/>
  <c r="AC1247" i="34"/>
  <c r="AB1247" i="34"/>
  <c r="Z1247" i="34"/>
  <c r="J1247" i="34"/>
  <c r="I1247" i="34"/>
  <c r="H1247" i="34"/>
  <c r="F1247" i="34"/>
  <c r="C1247" i="34"/>
  <c r="AV1246" i="34"/>
  <c r="AU1246" i="34"/>
  <c r="AT1246" i="34"/>
  <c r="AF1246" i="34"/>
  <c r="AE1246" i="34"/>
  <c r="AD1246" i="34"/>
  <c r="AC1246" i="34"/>
  <c r="AB1246" i="34"/>
  <c r="Z1246" i="34"/>
  <c r="J1246" i="34"/>
  <c r="I1246" i="34"/>
  <c r="H1246" i="34"/>
  <c r="F1246" i="34"/>
  <c r="C1246" i="34"/>
  <c r="AV1245" i="34"/>
  <c r="AU1245" i="34"/>
  <c r="AT1245" i="34"/>
  <c r="AF1245" i="34"/>
  <c r="AE1245" i="34"/>
  <c r="AD1245" i="34"/>
  <c r="AC1245" i="34"/>
  <c r="AB1245" i="34"/>
  <c r="Z1245" i="34"/>
  <c r="J1245" i="34"/>
  <c r="I1245" i="34"/>
  <c r="H1245" i="34"/>
  <c r="F1245" i="34"/>
  <c r="C1245" i="34"/>
  <c r="AV1244" i="34"/>
  <c r="AU1244" i="34"/>
  <c r="AT1244" i="34"/>
  <c r="AF1244" i="34"/>
  <c r="AE1244" i="34"/>
  <c r="AD1244" i="34"/>
  <c r="AC1244" i="34"/>
  <c r="AB1244" i="34"/>
  <c r="Z1244" i="34"/>
  <c r="J1244" i="34"/>
  <c r="I1244" i="34"/>
  <c r="H1244" i="34"/>
  <c r="F1244" i="34"/>
  <c r="C1244" i="34"/>
  <c r="AV1243" i="34"/>
  <c r="AU1243" i="34"/>
  <c r="AT1243" i="34"/>
  <c r="AF1243" i="34"/>
  <c r="AE1243" i="34"/>
  <c r="AD1243" i="34"/>
  <c r="AC1243" i="34"/>
  <c r="AB1243" i="34"/>
  <c r="Z1243" i="34"/>
  <c r="J1243" i="34"/>
  <c r="I1243" i="34"/>
  <c r="H1243" i="34"/>
  <c r="F1243" i="34"/>
  <c r="C1243" i="34"/>
  <c r="AV1242" i="34"/>
  <c r="AU1242" i="34"/>
  <c r="AT1242" i="34"/>
  <c r="AF1242" i="34"/>
  <c r="AE1242" i="34"/>
  <c r="AD1242" i="34"/>
  <c r="AC1242" i="34"/>
  <c r="AB1242" i="34"/>
  <c r="Z1242" i="34"/>
  <c r="J1242" i="34"/>
  <c r="I1242" i="34"/>
  <c r="H1242" i="34"/>
  <c r="F1242" i="34"/>
  <c r="C1242" i="34"/>
  <c r="AV1241" i="34"/>
  <c r="AU1241" i="34"/>
  <c r="AT1241" i="34"/>
  <c r="AF1241" i="34"/>
  <c r="AE1241" i="34"/>
  <c r="AD1241" i="34"/>
  <c r="AC1241" i="34"/>
  <c r="AB1241" i="34"/>
  <c r="Z1241" i="34"/>
  <c r="J1241" i="34"/>
  <c r="I1241" i="34"/>
  <c r="H1241" i="34"/>
  <c r="F1241" i="34"/>
  <c r="C1241" i="34"/>
  <c r="AV1240" i="34"/>
  <c r="AU1240" i="34"/>
  <c r="AT1240" i="34"/>
  <c r="AF1240" i="34"/>
  <c r="AE1240" i="34"/>
  <c r="AD1240" i="34"/>
  <c r="AC1240" i="34"/>
  <c r="AB1240" i="34"/>
  <c r="Z1240" i="34"/>
  <c r="J1240" i="34"/>
  <c r="I1240" i="34"/>
  <c r="H1240" i="34"/>
  <c r="F1240" i="34"/>
  <c r="C1240" i="34"/>
  <c r="AV1239" i="34"/>
  <c r="AU1239" i="34"/>
  <c r="AT1239" i="34"/>
  <c r="AF1239" i="34"/>
  <c r="AE1239" i="34"/>
  <c r="AD1239" i="34"/>
  <c r="AC1239" i="34"/>
  <c r="AB1239" i="34"/>
  <c r="Z1239" i="34"/>
  <c r="J1239" i="34"/>
  <c r="I1239" i="34"/>
  <c r="H1239" i="34"/>
  <c r="F1239" i="34"/>
  <c r="C1239" i="34"/>
  <c r="AV1238" i="34"/>
  <c r="AU1238" i="34"/>
  <c r="AT1238" i="34"/>
  <c r="AF1238" i="34"/>
  <c r="AE1238" i="34"/>
  <c r="AD1238" i="34"/>
  <c r="AC1238" i="34"/>
  <c r="AB1238" i="34"/>
  <c r="Z1238" i="34"/>
  <c r="J1238" i="34"/>
  <c r="I1238" i="34"/>
  <c r="H1238" i="34"/>
  <c r="F1238" i="34"/>
  <c r="C1238" i="34"/>
  <c r="AV1237" i="34"/>
  <c r="AU1237" i="34"/>
  <c r="AT1237" i="34"/>
  <c r="AF1237" i="34"/>
  <c r="AE1237" i="34"/>
  <c r="AD1237" i="34"/>
  <c r="AC1237" i="34"/>
  <c r="AB1237" i="34"/>
  <c r="Z1237" i="34"/>
  <c r="J1237" i="34"/>
  <c r="I1237" i="34"/>
  <c r="H1237" i="34"/>
  <c r="F1237" i="34"/>
  <c r="C1237" i="34"/>
  <c r="AV1236" i="34"/>
  <c r="AU1236" i="34"/>
  <c r="AT1236" i="34"/>
  <c r="AF1236" i="34"/>
  <c r="AE1236" i="34"/>
  <c r="AD1236" i="34"/>
  <c r="AC1236" i="34"/>
  <c r="AB1236" i="34"/>
  <c r="Z1236" i="34"/>
  <c r="J1236" i="34"/>
  <c r="I1236" i="34"/>
  <c r="H1236" i="34"/>
  <c r="F1236" i="34"/>
  <c r="C1236" i="34"/>
  <c r="AV1235" i="34"/>
  <c r="AU1235" i="34"/>
  <c r="AT1235" i="34"/>
  <c r="AF1235" i="34"/>
  <c r="AE1235" i="34"/>
  <c r="AD1235" i="34"/>
  <c r="AC1235" i="34"/>
  <c r="AB1235" i="34"/>
  <c r="Z1235" i="34"/>
  <c r="J1235" i="34"/>
  <c r="I1235" i="34"/>
  <c r="H1235" i="34"/>
  <c r="F1235" i="34"/>
  <c r="C1235" i="34"/>
  <c r="AV1234" i="34"/>
  <c r="AU1234" i="34"/>
  <c r="AT1234" i="34"/>
  <c r="AF1234" i="34"/>
  <c r="AE1234" i="34"/>
  <c r="AD1234" i="34"/>
  <c r="AC1234" i="34"/>
  <c r="AB1234" i="34"/>
  <c r="Z1234" i="34"/>
  <c r="J1234" i="34"/>
  <c r="I1234" i="34"/>
  <c r="H1234" i="34"/>
  <c r="F1234" i="34"/>
  <c r="C1234" i="34"/>
  <c r="AV1232" i="34"/>
  <c r="AU1232" i="34"/>
  <c r="AT1232" i="34"/>
  <c r="AF1232" i="34"/>
  <c r="AE1232" i="34"/>
  <c r="AD1232" i="34"/>
  <c r="AC1232" i="34"/>
  <c r="AB1232" i="34"/>
  <c r="Z1232" i="34"/>
  <c r="J1232" i="34"/>
  <c r="I1232" i="34"/>
  <c r="H1232" i="34"/>
  <c r="F1232" i="34"/>
  <c r="C1232" i="34"/>
  <c r="AV1231" i="34"/>
  <c r="AU1231" i="34"/>
  <c r="AT1231" i="34"/>
  <c r="AF1231" i="34"/>
  <c r="AE1231" i="34"/>
  <c r="AD1231" i="34"/>
  <c r="AC1231" i="34"/>
  <c r="AB1231" i="34"/>
  <c r="Z1231" i="34"/>
  <c r="J1231" i="34"/>
  <c r="I1231" i="34"/>
  <c r="H1231" i="34"/>
  <c r="F1231" i="34"/>
  <c r="C1231" i="34"/>
  <c r="AV1230" i="34"/>
  <c r="AU1230" i="34"/>
  <c r="AT1230" i="34"/>
  <c r="AF1230" i="34"/>
  <c r="AE1230" i="34"/>
  <c r="AD1230" i="34"/>
  <c r="AC1230" i="34"/>
  <c r="AB1230" i="34"/>
  <c r="Z1230" i="34"/>
  <c r="J1230" i="34"/>
  <c r="I1230" i="34"/>
  <c r="H1230" i="34"/>
  <c r="F1230" i="34"/>
  <c r="C1230" i="34"/>
  <c r="AV1229" i="34"/>
  <c r="AU1229" i="34"/>
  <c r="AT1229" i="34"/>
  <c r="AF1229" i="34"/>
  <c r="AE1229" i="34"/>
  <c r="AD1229" i="34"/>
  <c r="AC1229" i="34"/>
  <c r="AB1229" i="34"/>
  <c r="Z1229" i="34"/>
  <c r="J1229" i="34"/>
  <c r="I1229" i="34"/>
  <c r="H1229" i="34"/>
  <c r="F1229" i="34"/>
  <c r="C1229" i="34"/>
  <c r="AV1228" i="34"/>
  <c r="AU1228" i="34"/>
  <c r="AT1228" i="34"/>
  <c r="AF1228" i="34"/>
  <c r="AE1228" i="34"/>
  <c r="AD1228" i="34"/>
  <c r="AC1228" i="34"/>
  <c r="AB1228" i="34"/>
  <c r="Z1228" i="34"/>
  <c r="J1228" i="34"/>
  <c r="I1228" i="34"/>
  <c r="H1228" i="34"/>
  <c r="F1228" i="34"/>
  <c r="C1228" i="34"/>
  <c r="AV1227" i="34"/>
  <c r="AU1227" i="34"/>
  <c r="AT1227" i="34"/>
  <c r="AF1227" i="34"/>
  <c r="AE1227" i="34"/>
  <c r="AD1227" i="34"/>
  <c r="AC1227" i="34"/>
  <c r="AB1227" i="34"/>
  <c r="Z1227" i="34"/>
  <c r="J1227" i="34"/>
  <c r="I1227" i="34"/>
  <c r="H1227" i="34"/>
  <c r="F1227" i="34"/>
  <c r="C1227" i="34"/>
  <c r="AV1226" i="34"/>
  <c r="AU1226" i="34"/>
  <c r="AT1226" i="34"/>
  <c r="AF1226" i="34"/>
  <c r="AE1226" i="34"/>
  <c r="AD1226" i="34"/>
  <c r="AC1226" i="34"/>
  <c r="AB1226" i="34"/>
  <c r="Z1226" i="34"/>
  <c r="J1226" i="34"/>
  <c r="I1226" i="34"/>
  <c r="H1226" i="34"/>
  <c r="F1226" i="34"/>
  <c r="C1226" i="34"/>
  <c r="AV1225" i="34"/>
  <c r="AU1225" i="34"/>
  <c r="AT1225" i="34"/>
  <c r="AF1225" i="34"/>
  <c r="AE1225" i="34"/>
  <c r="AD1225" i="34"/>
  <c r="AC1225" i="34"/>
  <c r="AB1225" i="34"/>
  <c r="Z1225" i="34"/>
  <c r="J1225" i="34"/>
  <c r="I1225" i="34"/>
  <c r="H1225" i="34"/>
  <c r="F1225" i="34"/>
  <c r="C1225" i="34"/>
  <c r="AV1224" i="34"/>
  <c r="AU1224" i="34"/>
  <c r="AT1224" i="34"/>
  <c r="AF1224" i="34"/>
  <c r="AE1224" i="34"/>
  <c r="AD1224" i="34"/>
  <c r="AC1224" i="34"/>
  <c r="AB1224" i="34"/>
  <c r="Z1224" i="34"/>
  <c r="J1224" i="34"/>
  <c r="I1224" i="34"/>
  <c r="H1224" i="34"/>
  <c r="F1224" i="34"/>
  <c r="C1224" i="34"/>
  <c r="AV1223" i="34"/>
  <c r="AU1223" i="34"/>
  <c r="AT1223" i="34"/>
  <c r="AF1223" i="34"/>
  <c r="AE1223" i="34"/>
  <c r="AD1223" i="34"/>
  <c r="AC1223" i="34"/>
  <c r="AB1223" i="34"/>
  <c r="Z1223" i="34"/>
  <c r="J1223" i="34"/>
  <c r="I1223" i="34"/>
  <c r="H1223" i="34"/>
  <c r="F1223" i="34"/>
  <c r="C1223" i="34"/>
  <c r="AV1222" i="34"/>
  <c r="AU1222" i="34"/>
  <c r="AT1222" i="34"/>
  <c r="AF1222" i="34"/>
  <c r="AE1222" i="34"/>
  <c r="AD1222" i="34"/>
  <c r="AC1222" i="34"/>
  <c r="AB1222" i="34"/>
  <c r="Z1222" i="34"/>
  <c r="J1222" i="34"/>
  <c r="I1222" i="34"/>
  <c r="H1222" i="34"/>
  <c r="F1222" i="34"/>
  <c r="C1222" i="34"/>
  <c r="AV1221" i="34"/>
  <c r="AU1221" i="34"/>
  <c r="AT1221" i="34"/>
  <c r="AF1221" i="34"/>
  <c r="AE1221" i="34"/>
  <c r="AD1221" i="34"/>
  <c r="AC1221" i="34"/>
  <c r="AB1221" i="34"/>
  <c r="Z1221" i="34"/>
  <c r="J1221" i="34"/>
  <c r="I1221" i="34"/>
  <c r="H1221" i="34"/>
  <c r="F1221" i="34"/>
  <c r="C1221" i="34"/>
  <c r="AV1220" i="34"/>
  <c r="AU1220" i="34"/>
  <c r="AT1220" i="34"/>
  <c r="AF1220" i="34"/>
  <c r="AE1220" i="34"/>
  <c r="AD1220" i="34"/>
  <c r="AC1220" i="34"/>
  <c r="AB1220" i="34"/>
  <c r="Z1220" i="34"/>
  <c r="J1220" i="34"/>
  <c r="I1220" i="34"/>
  <c r="H1220" i="34"/>
  <c r="F1220" i="34"/>
  <c r="C1220" i="34"/>
  <c r="AV1219" i="34"/>
  <c r="AU1219" i="34"/>
  <c r="AT1219" i="34"/>
  <c r="AF1219" i="34"/>
  <c r="AE1219" i="34"/>
  <c r="AD1219" i="34"/>
  <c r="AC1219" i="34"/>
  <c r="AB1219" i="34"/>
  <c r="Z1219" i="34"/>
  <c r="J1219" i="34"/>
  <c r="I1219" i="34"/>
  <c r="H1219" i="34"/>
  <c r="F1219" i="34"/>
  <c r="C1219" i="34"/>
  <c r="AV1218" i="34"/>
  <c r="AU1218" i="34"/>
  <c r="AT1218" i="34"/>
  <c r="AF1218" i="34"/>
  <c r="AE1218" i="34"/>
  <c r="AD1218" i="34"/>
  <c r="AC1218" i="34"/>
  <c r="AB1218" i="34"/>
  <c r="Z1218" i="34"/>
  <c r="J1218" i="34"/>
  <c r="I1218" i="34"/>
  <c r="H1218" i="34"/>
  <c r="F1218" i="34"/>
  <c r="C1218" i="34"/>
  <c r="AV1217" i="34"/>
  <c r="AU1217" i="34"/>
  <c r="AT1217" i="34"/>
  <c r="AF1217" i="34"/>
  <c r="AE1217" i="34"/>
  <c r="AD1217" i="34"/>
  <c r="AC1217" i="34"/>
  <c r="AB1217" i="34"/>
  <c r="Z1217" i="34"/>
  <c r="J1217" i="34"/>
  <c r="I1217" i="34"/>
  <c r="H1217" i="34"/>
  <c r="F1217" i="34"/>
  <c r="C1217" i="34"/>
  <c r="AV1216" i="34"/>
  <c r="AU1216" i="34"/>
  <c r="AT1216" i="34"/>
  <c r="AF1216" i="34"/>
  <c r="AE1216" i="34"/>
  <c r="AD1216" i="34"/>
  <c r="AC1216" i="34"/>
  <c r="AB1216" i="34"/>
  <c r="Z1216" i="34"/>
  <c r="J1216" i="34"/>
  <c r="I1216" i="34"/>
  <c r="H1216" i="34"/>
  <c r="F1216" i="34"/>
  <c r="C1216" i="34"/>
  <c r="AV1215" i="34"/>
  <c r="AU1215" i="34"/>
  <c r="AT1215" i="34"/>
  <c r="AF1215" i="34"/>
  <c r="AE1215" i="34"/>
  <c r="AD1215" i="34"/>
  <c r="AC1215" i="34"/>
  <c r="AB1215" i="34"/>
  <c r="Z1215" i="34"/>
  <c r="J1215" i="34"/>
  <c r="I1215" i="34"/>
  <c r="H1215" i="34"/>
  <c r="F1215" i="34"/>
  <c r="C1215" i="34"/>
  <c r="AV1214" i="34"/>
  <c r="AU1214" i="34"/>
  <c r="AT1214" i="34"/>
  <c r="AF1214" i="34"/>
  <c r="AE1214" i="34"/>
  <c r="AD1214" i="34"/>
  <c r="AC1214" i="34"/>
  <c r="AB1214" i="34"/>
  <c r="Z1214" i="34"/>
  <c r="J1214" i="34"/>
  <c r="I1214" i="34"/>
  <c r="H1214" i="34"/>
  <c r="F1214" i="34"/>
  <c r="C1214" i="34"/>
  <c r="AV1213" i="34"/>
  <c r="AU1213" i="34"/>
  <c r="AT1213" i="34"/>
  <c r="AF1213" i="34"/>
  <c r="AE1213" i="34"/>
  <c r="AD1213" i="34"/>
  <c r="AC1213" i="34"/>
  <c r="AB1213" i="34"/>
  <c r="Z1213" i="34"/>
  <c r="J1213" i="34"/>
  <c r="I1213" i="34"/>
  <c r="H1213" i="34"/>
  <c r="F1213" i="34"/>
  <c r="C1213" i="34"/>
  <c r="AV1212" i="34"/>
  <c r="AU1212" i="34"/>
  <c r="AT1212" i="34"/>
  <c r="AF1212" i="34"/>
  <c r="AE1212" i="34"/>
  <c r="AD1212" i="34"/>
  <c r="AC1212" i="34"/>
  <c r="AB1212" i="34"/>
  <c r="Z1212" i="34"/>
  <c r="J1212" i="34"/>
  <c r="I1212" i="34"/>
  <c r="H1212" i="34"/>
  <c r="F1212" i="34"/>
  <c r="C1212" i="34"/>
  <c r="AV1211" i="34"/>
  <c r="AU1211" i="34"/>
  <c r="AT1211" i="34"/>
  <c r="AF1211" i="34"/>
  <c r="AE1211" i="34"/>
  <c r="AD1211" i="34"/>
  <c r="AC1211" i="34"/>
  <c r="AB1211" i="34"/>
  <c r="Z1211" i="34"/>
  <c r="J1211" i="34"/>
  <c r="I1211" i="34"/>
  <c r="H1211" i="34"/>
  <c r="F1211" i="34"/>
  <c r="C1211" i="34"/>
  <c r="AV1210" i="34"/>
  <c r="AU1210" i="34"/>
  <c r="AT1210" i="34"/>
  <c r="AF1210" i="34"/>
  <c r="AE1210" i="34"/>
  <c r="AD1210" i="34"/>
  <c r="AC1210" i="34"/>
  <c r="AB1210" i="34"/>
  <c r="Z1210" i="34"/>
  <c r="J1210" i="34"/>
  <c r="I1210" i="34"/>
  <c r="H1210" i="34"/>
  <c r="F1210" i="34"/>
  <c r="C1210" i="34"/>
  <c r="AV1209" i="34"/>
  <c r="AU1209" i="34"/>
  <c r="AT1209" i="34"/>
  <c r="AF1209" i="34"/>
  <c r="AE1209" i="34"/>
  <c r="AD1209" i="34"/>
  <c r="AC1209" i="34"/>
  <c r="AB1209" i="34"/>
  <c r="Z1209" i="34"/>
  <c r="J1209" i="34"/>
  <c r="I1209" i="34"/>
  <c r="H1209" i="34"/>
  <c r="F1209" i="34"/>
  <c r="C1209" i="34"/>
  <c r="AV1208" i="34"/>
  <c r="AU1208" i="34"/>
  <c r="AT1208" i="34"/>
  <c r="AF1208" i="34"/>
  <c r="AE1208" i="34"/>
  <c r="AD1208" i="34"/>
  <c r="AC1208" i="34"/>
  <c r="AB1208" i="34"/>
  <c r="Z1208" i="34"/>
  <c r="J1208" i="34"/>
  <c r="I1208" i="34"/>
  <c r="H1208" i="34"/>
  <c r="F1208" i="34"/>
  <c r="C1208" i="34"/>
  <c r="AV1207" i="34"/>
  <c r="AU1207" i="34"/>
  <c r="AT1207" i="34"/>
  <c r="AF1207" i="34"/>
  <c r="AE1207" i="34"/>
  <c r="AD1207" i="34"/>
  <c r="AC1207" i="34"/>
  <c r="AB1207" i="34"/>
  <c r="Z1207" i="34"/>
  <c r="J1207" i="34"/>
  <c r="I1207" i="34"/>
  <c r="H1207" i="34"/>
  <c r="F1207" i="34"/>
  <c r="C1207" i="34"/>
  <c r="AV1206" i="34"/>
  <c r="AU1206" i="34"/>
  <c r="AT1206" i="34"/>
  <c r="AF1206" i="34"/>
  <c r="AE1206" i="34"/>
  <c r="AD1206" i="34"/>
  <c r="AC1206" i="34"/>
  <c r="AB1206" i="34"/>
  <c r="Z1206" i="34"/>
  <c r="J1206" i="34"/>
  <c r="I1206" i="34"/>
  <c r="H1206" i="34"/>
  <c r="F1206" i="34"/>
  <c r="C1206" i="34"/>
  <c r="AV1205" i="34"/>
  <c r="AU1205" i="34"/>
  <c r="AT1205" i="34"/>
  <c r="AF1205" i="34"/>
  <c r="AE1205" i="34"/>
  <c r="AD1205" i="34"/>
  <c r="AC1205" i="34"/>
  <c r="AB1205" i="34"/>
  <c r="Z1205" i="34"/>
  <c r="J1205" i="34"/>
  <c r="I1205" i="34"/>
  <c r="H1205" i="34"/>
  <c r="F1205" i="34"/>
  <c r="C1205" i="34"/>
  <c r="AV1204" i="34"/>
  <c r="AU1204" i="34"/>
  <c r="AT1204" i="34"/>
  <c r="AF1204" i="34"/>
  <c r="AE1204" i="34"/>
  <c r="AD1204" i="34"/>
  <c r="AC1204" i="34"/>
  <c r="AB1204" i="34"/>
  <c r="Z1204" i="34"/>
  <c r="J1204" i="34"/>
  <c r="I1204" i="34"/>
  <c r="H1204" i="34"/>
  <c r="F1204" i="34"/>
  <c r="C1204" i="34"/>
  <c r="AV1203" i="34"/>
  <c r="AU1203" i="34"/>
  <c r="AT1203" i="34"/>
  <c r="AF1203" i="34"/>
  <c r="AE1203" i="34"/>
  <c r="AD1203" i="34"/>
  <c r="AC1203" i="34"/>
  <c r="AB1203" i="34"/>
  <c r="Z1203" i="34"/>
  <c r="J1203" i="34"/>
  <c r="I1203" i="34"/>
  <c r="H1203" i="34"/>
  <c r="F1203" i="34"/>
  <c r="C1203" i="34"/>
  <c r="AV1202" i="34"/>
  <c r="AU1202" i="34"/>
  <c r="AT1202" i="34"/>
  <c r="AF1202" i="34"/>
  <c r="AE1202" i="34"/>
  <c r="AD1202" i="34"/>
  <c r="AC1202" i="34"/>
  <c r="AB1202" i="34"/>
  <c r="Z1202" i="34"/>
  <c r="J1202" i="34"/>
  <c r="I1202" i="34"/>
  <c r="H1202" i="34"/>
  <c r="F1202" i="34"/>
  <c r="C1202" i="34"/>
  <c r="AV1200" i="34"/>
  <c r="AU1200" i="34"/>
  <c r="AT1200" i="34"/>
  <c r="AF1200" i="34"/>
  <c r="AE1200" i="34"/>
  <c r="AD1200" i="34"/>
  <c r="AC1200" i="34"/>
  <c r="AB1200" i="34"/>
  <c r="Z1200" i="34"/>
  <c r="J1200" i="34"/>
  <c r="I1200" i="34"/>
  <c r="H1200" i="34"/>
  <c r="F1200" i="34"/>
  <c r="C1200" i="34"/>
  <c r="AV1199" i="34"/>
  <c r="AU1199" i="34"/>
  <c r="AT1199" i="34"/>
  <c r="AF1199" i="34"/>
  <c r="AE1199" i="34"/>
  <c r="AD1199" i="34"/>
  <c r="AC1199" i="34"/>
  <c r="AB1199" i="34"/>
  <c r="Z1199" i="34"/>
  <c r="J1199" i="34"/>
  <c r="I1199" i="34"/>
  <c r="H1199" i="34"/>
  <c r="F1199" i="34"/>
  <c r="C1199" i="34"/>
  <c r="AV1198" i="34"/>
  <c r="AU1198" i="34"/>
  <c r="AT1198" i="34"/>
  <c r="AF1198" i="34"/>
  <c r="AE1198" i="34"/>
  <c r="AD1198" i="34"/>
  <c r="AC1198" i="34"/>
  <c r="AB1198" i="34"/>
  <c r="Z1198" i="34"/>
  <c r="J1198" i="34"/>
  <c r="I1198" i="34"/>
  <c r="H1198" i="34"/>
  <c r="F1198" i="34"/>
  <c r="C1198" i="34"/>
  <c r="AV1197" i="34"/>
  <c r="AU1197" i="34"/>
  <c r="AT1197" i="34"/>
  <c r="AF1197" i="34"/>
  <c r="AE1197" i="34"/>
  <c r="AD1197" i="34"/>
  <c r="AC1197" i="34"/>
  <c r="AB1197" i="34"/>
  <c r="Z1197" i="34"/>
  <c r="J1197" i="34"/>
  <c r="I1197" i="34"/>
  <c r="H1197" i="34"/>
  <c r="F1197" i="34"/>
  <c r="C1197" i="34"/>
  <c r="AV1196" i="34"/>
  <c r="AU1196" i="34"/>
  <c r="AT1196" i="34"/>
  <c r="AF1196" i="34"/>
  <c r="AE1196" i="34"/>
  <c r="AD1196" i="34"/>
  <c r="AC1196" i="34"/>
  <c r="AB1196" i="34"/>
  <c r="Z1196" i="34"/>
  <c r="J1196" i="34"/>
  <c r="I1196" i="34"/>
  <c r="H1196" i="34"/>
  <c r="F1196" i="34"/>
  <c r="C1196" i="34"/>
  <c r="AV1195" i="34"/>
  <c r="AU1195" i="34"/>
  <c r="AT1195" i="34"/>
  <c r="AF1195" i="34"/>
  <c r="AE1195" i="34"/>
  <c r="AD1195" i="34"/>
  <c r="AC1195" i="34"/>
  <c r="AB1195" i="34"/>
  <c r="Z1195" i="34"/>
  <c r="J1195" i="34"/>
  <c r="I1195" i="34"/>
  <c r="H1195" i="34"/>
  <c r="F1195" i="34"/>
  <c r="C1195" i="34"/>
  <c r="AV1194" i="34"/>
  <c r="AU1194" i="34"/>
  <c r="AT1194" i="34"/>
  <c r="AF1194" i="34"/>
  <c r="AE1194" i="34"/>
  <c r="AD1194" i="34"/>
  <c r="AC1194" i="34"/>
  <c r="AB1194" i="34"/>
  <c r="Z1194" i="34"/>
  <c r="J1194" i="34"/>
  <c r="I1194" i="34"/>
  <c r="H1194" i="34"/>
  <c r="F1194" i="34"/>
  <c r="C1194" i="34"/>
  <c r="AV1193" i="34"/>
  <c r="AU1193" i="34"/>
  <c r="AT1193" i="34"/>
  <c r="AF1193" i="34"/>
  <c r="AE1193" i="34"/>
  <c r="AD1193" i="34"/>
  <c r="AC1193" i="34"/>
  <c r="AB1193" i="34"/>
  <c r="Z1193" i="34"/>
  <c r="J1193" i="34"/>
  <c r="I1193" i="34"/>
  <c r="H1193" i="34"/>
  <c r="F1193" i="34"/>
  <c r="C1193" i="34"/>
  <c r="AV1192" i="34"/>
  <c r="AU1192" i="34"/>
  <c r="AT1192" i="34"/>
  <c r="AF1192" i="34"/>
  <c r="AE1192" i="34"/>
  <c r="AD1192" i="34"/>
  <c r="AC1192" i="34"/>
  <c r="AB1192" i="34"/>
  <c r="Z1192" i="34"/>
  <c r="J1192" i="34"/>
  <c r="I1192" i="34"/>
  <c r="H1192" i="34"/>
  <c r="F1192" i="34"/>
  <c r="C1192" i="34"/>
  <c r="AV1191" i="34"/>
  <c r="AU1191" i="34"/>
  <c r="AT1191" i="34"/>
  <c r="AF1191" i="34"/>
  <c r="AE1191" i="34"/>
  <c r="AD1191" i="34"/>
  <c r="AC1191" i="34"/>
  <c r="AB1191" i="34"/>
  <c r="Z1191" i="34"/>
  <c r="J1191" i="34"/>
  <c r="I1191" i="34"/>
  <c r="H1191" i="34"/>
  <c r="F1191" i="34"/>
  <c r="C1191" i="34"/>
  <c r="AV1190" i="34"/>
  <c r="AU1190" i="34"/>
  <c r="AT1190" i="34"/>
  <c r="AF1190" i="34"/>
  <c r="AE1190" i="34"/>
  <c r="AD1190" i="34"/>
  <c r="AC1190" i="34"/>
  <c r="AB1190" i="34"/>
  <c r="Z1190" i="34"/>
  <c r="J1190" i="34"/>
  <c r="I1190" i="34"/>
  <c r="H1190" i="34"/>
  <c r="F1190" i="34"/>
  <c r="C1190" i="34"/>
  <c r="AV1189" i="34"/>
  <c r="AU1189" i="34"/>
  <c r="AT1189" i="34"/>
  <c r="AF1189" i="34"/>
  <c r="AE1189" i="34"/>
  <c r="AD1189" i="34"/>
  <c r="AC1189" i="34"/>
  <c r="AB1189" i="34"/>
  <c r="Z1189" i="34"/>
  <c r="J1189" i="34"/>
  <c r="I1189" i="34"/>
  <c r="H1189" i="34"/>
  <c r="F1189" i="34"/>
  <c r="C1189" i="34"/>
  <c r="AV1188" i="34"/>
  <c r="AU1188" i="34"/>
  <c r="AT1188" i="34"/>
  <c r="AF1188" i="34"/>
  <c r="AE1188" i="34"/>
  <c r="AD1188" i="34"/>
  <c r="AC1188" i="34"/>
  <c r="AB1188" i="34"/>
  <c r="Z1188" i="34"/>
  <c r="J1188" i="34"/>
  <c r="I1188" i="34"/>
  <c r="H1188" i="34"/>
  <c r="F1188" i="34"/>
  <c r="C1188" i="34"/>
  <c r="AV1187" i="34"/>
  <c r="AU1187" i="34"/>
  <c r="AT1187" i="34"/>
  <c r="AF1187" i="34"/>
  <c r="AE1187" i="34"/>
  <c r="AD1187" i="34"/>
  <c r="AC1187" i="34"/>
  <c r="AB1187" i="34"/>
  <c r="Z1187" i="34"/>
  <c r="J1187" i="34"/>
  <c r="I1187" i="34"/>
  <c r="H1187" i="34"/>
  <c r="F1187" i="34"/>
  <c r="C1187" i="34"/>
  <c r="AV1186" i="34"/>
  <c r="AU1186" i="34"/>
  <c r="AT1186" i="34"/>
  <c r="AF1186" i="34"/>
  <c r="AE1186" i="34"/>
  <c r="AD1186" i="34"/>
  <c r="AC1186" i="34"/>
  <c r="AB1186" i="34"/>
  <c r="Z1186" i="34"/>
  <c r="J1186" i="34"/>
  <c r="I1186" i="34"/>
  <c r="H1186" i="34"/>
  <c r="F1186" i="34"/>
  <c r="C1186" i="34"/>
  <c r="AV1185" i="34"/>
  <c r="AU1185" i="34"/>
  <c r="AT1185" i="34"/>
  <c r="AF1185" i="34"/>
  <c r="AE1185" i="34"/>
  <c r="AD1185" i="34"/>
  <c r="AC1185" i="34"/>
  <c r="AB1185" i="34"/>
  <c r="Z1185" i="34"/>
  <c r="J1185" i="34"/>
  <c r="I1185" i="34"/>
  <c r="H1185" i="34"/>
  <c r="F1185" i="34"/>
  <c r="C1185" i="34"/>
  <c r="AV1184" i="34"/>
  <c r="AU1184" i="34"/>
  <c r="AT1184" i="34"/>
  <c r="AF1184" i="34"/>
  <c r="AE1184" i="34"/>
  <c r="AD1184" i="34"/>
  <c r="AC1184" i="34"/>
  <c r="AB1184" i="34"/>
  <c r="Z1184" i="34"/>
  <c r="J1184" i="34"/>
  <c r="I1184" i="34"/>
  <c r="H1184" i="34"/>
  <c r="F1184" i="34"/>
  <c r="C1184" i="34"/>
  <c r="AV1183" i="34"/>
  <c r="AU1183" i="34"/>
  <c r="AT1183" i="34"/>
  <c r="AF1183" i="34"/>
  <c r="AE1183" i="34"/>
  <c r="AD1183" i="34"/>
  <c r="AC1183" i="34"/>
  <c r="AB1183" i="34"/>
  <c r="Z1183" i="34"/>
  <c r="J1183" i="34"/>
  <c r="I1183" i="34"/>
  <c r="H1183" i="34"/>
  <c r="F1183" i="34"/>
  <c r="C1183" i="34"/>
  <c r="AV1182" i="34"/>
  <c r="AU1182" i="34"/>
  <c r="AT1182" i="34"/>
  <c r="AF1182" i="34"/>
  <c r="AE1182" i="34"/>
  <c r="AD1182" i="34"/>
  <c r="AC1182" i="34"/>
  <c r="AB1182" i="34"/>
  <c r="Z1182" i="34"/>
  <c r="J1182" i="34"/>
  <c r="I1182" i="34"/>
  <c r="H1182" i="34"/>
  <c r="F1182" i="34"/>
  <c r="C1182" i="34"/>
  <c r="AV1181" i="34"/>
  <c r="AU1181" i="34"/>
  <c r="AT1181" i="34"/>
  <c r="AF1181" i="34"/>
  <c r="AE1181" i="34"/>
  <c r="AD1181" i="34"/>
  <c r="AC1181" i="34"/>
  <c r="AB1181" i="34"/>
  <c r="Z1181" i="34"/>
  <c r="J1181" i="34"/>
  <c r="I1181" i="34"/>
  <c r="H1181" i="34"/>
  <c r="F1181" i="34"/>
  <c r="C1181" i="34"/>
  <c r="AV1180" i="34"/>
  <c r="AU1180" i="34"/>
  <c r="AT1180" i="34"/>
  <c r="AF1180" i="34"/>
  <c r="AE1180" i="34"/>
  <c r="AD1180" i="34"/>
  <c r="AC1180" i="34"/>
  <c r="AB1180" i="34"/>
  <c r="Z1180" i="34"/>
  <c r="J1180" i="34"/>
  <c r="I1180" i="34"/>
  <c r="H1180" i="34"/>
  <c r="F1180" i="34"/>
  <c r="C1180" i="34"/>
  <c r="AV1179" i="34"/>
  <c r="AU1179" i="34"/>
  <c r="AT1179" i="34"/>
  <c r="AF1179" i="34"/>
  <c r="AE1179" i="34"/>
  <c r="AD1179" i="34"/>
  <c r="AC1179" i="34"/>
  <c r="AB1179" i="34"/>
  <c r="Z1179" i="34"/>
  <c r="J1179" i="34"/>
  <c r="I1179" i="34"/>
  <c r="H1179" i="34"/>
  <c r="F1179" i="34"/>
  <c r="C1179" i="34"/>
  <c r="AV1178" i="34"/>
  <c r="AU1178" i="34"/>
  <c r="AT1178" i="34"/>
  <c r="AF1178" i="34"/>
  <c r="AE1178" i="34"/>
  <c r="AD1178" i="34"/>
  <c r="AC1178" i="34"/>
  <c r="AB1178" i="34"/>
  <c r="Z1178" i="34"/>
  <c r="J1178" i="34"/>
  <c r="I1178" i="34"/>
  <c r="H1178" i="34"/>
  <c r="F1178" i="34"/>
  <c r="C1178" i="34"/>
  <c r="AV1177" i="34"/>
  <c r="AU1177" i="34"/>
  <c r="AT1177" i="34"/>
  <c r="AF1177" i="34"/>
  <c r="AE1177" i="34"/>
  <c r="AD1177" i="34"/>
  <c r="AC1177" i="34"/>
  <c r="AB1177" i="34"/>
  <c r="Z1177" i="34"/>
  <c r="J1177" i="34"/>
  <c r="I1177" i="34"/>
  <c r="H1177" i="34"/>
  <c r="F1177" i="34"/>
  <c r="C1177" i="34"/>
  <c r="AV1176" i="34"/>
  <c r="AU1176" i="34"/>
  <c r="AT1176" i="34"/>
  <c r="AF1176" i="34"/>
  <c r="AE1176" i="34"/>
  <c r="AD1176" i="34"/>
  <c r="AC1176" i="34"/>
  <c r="AB1176" i="34"/>
  <c r="Z1176" i="34"/>
  <c r="J1176" i="34"/>
  <c r="I1176" i="34"/>
  <c r="H1176" i="34"/>
  <c r="F1176" i="34"/>
  <c r="C1176" i="34"/>
  <c r="AV1175" i="34"/>
  <c r="AU1175" i="34"/>
  <c r="AT1175" i="34"/>
  <c r="AF1175" i="34"/>
  <c r="AE1175" i="34"/>
  <c r="AD1175" i="34"/>
  <c r="AC1175" i="34"/>
  <c r="AB1175" i="34"/>
  <c r="Z1175" i="34"/>
  <c r="J1175" i="34"/>
  <c r="I1175" i="34"/>
  <c r="H1175" i="34"/>
  <c r="F1175" i="34"/>
  <c r="C1175" i="34"/>
  <c r="AV1174" i="34"/>
  <c r="AU1174" i="34"/>
  <c r="AT1174" i="34"/>
  <c r="AF1174" i="34"/>
  <c r="AE1174" i="34"/>
  <c r="AD1174" i="34"/>
  <c r="AC1174" i="34"/>
  <c r="AB1174" i="34"/>
  <c r="Z1174" i="34"/>
  <c r="J1174" i="34"/>
  <c r="I1174" i="34"/>
  <c r="H1174" i="34"/>
  <c r="F1174" i="34"/>
  <c r="C1174" i="34"/>
  <c r="AV1172" i="34"/>
  <c r="AU1172" i="34"/>
  <c r="AT1172" i="34"/>
  <c r="AF1172" i="34"/>
  <c r="AE1172" i="34"/>
  <c r="AD1172" i="34"/>
  <c r="AC1172" i="34"/>
  <c r="AB1172" i="34"/>
  <c r="Z1172" i="34"/>
  <c r="J1172" i="34"/>
  <c r="I1172" i="34"/>
  <c r="H1172" i="34"/>
  <c r="F1172" i="34"/>
  <c r="C1172" i="34"/>
  <c r="AV1171" i="34"/>
  <c r="AU1171" i="34"/>
  <c r="AT1171" i="34"/>
  <c r="AF1171" i="34"/>
  <c r="AE1171" i="34"/>
  <c r="AD1171" i="34"/>
  <c r="AC1171" i="34"/>
  <c r="AB1171" i="34"/>
  <c r="Z1171" i="34"/>
  <c r="J1171" i="34"/>
  <c r="I1171" i="34"/>
  <c r="H1171" i="34"/>
  <c r="F1171" i="34"/>
  <c r="C1171" i="34"/>
  <c r="AV1170" i="34"/>
  <c r="AU1170" i="34"/>
  <c r="AT1170" i="34"/>
  <c r="AF1170" i="34"/>
  <c r="AE1170" i="34"/>
  <c r="AD1170" i="34"/>
  <c r="AC1170" i="34"/>
  <c r="AB1170" i="34"/>
  <c r="Z1170" i="34"/>
  <c r="J1170" i="34"/>
  <c r="I1170" i="34"/>
  <c r="H1170" i="34"/>
  <c r="F1170" i="34"/>
  <c r="C1170" i="34"/>
  <c r="AV1169" i="34"/>
  <c r="AU1169" i="34"/>
  <c r="AT1169" i="34"/>
  <c r="AF1169" i="34"/>
  <c r="AE1169" i="34"/>
  <c r="AD1169" i="34"/>
  <c r="AC1169" i="34"/>
  <c r="AB1169" i="34"/>
  <c r="Z1169" i="34"/>
  <c r="J1169" i="34"/>
  <c r="I1169" i="34"/>
  <c r="H1169" i="34"/>
  <c r="F1169" i="34"/>
  <c r="C1169" i="34"/>
  <c r="AV1168" i="34"/>
  <c r="AU1168" i="34"/>
  <c r="AT1168" i="34"/>
  <c r="AF1168" i="34"/>
  <c r="AE1168" i="34"/>
  <c r="AD1168" i="34"/>
  <c r="AC1168" i="34"/>
  <c r="AB1168" i="34"/>
  <c r="Z1168" i="34"/>
  <c r="J1168" i="34"/>
  <c r="I1168" i="34"/>
  <c r="H1168" i="34"/>
  <c r="F1168" i="34"/>
  <c r="C1168" i="34"/>
  <c r="AV1167" i="34"/>
  <c r="AU1167" i="34"/>
  <c r="AT1167" i="34"/>
  <c r="AF1167" i="34"/>
  <c r="AE1167" i="34"/>
  <c r="AD1167" i="34"/>
  <c r="AC1167" i="34"/>
  <c r="AB1167" i="34"/>
  <c r="Z1167" i="34"/>
  <c r="J1167" i="34"/>
  <c r="I1167" i="34"/>
  <c r="H1167" i="34"/>
  <c r="F1167" i="34"/>
  <c r="C1167" i="34"/>
  <c r="AV1166" i="34"/>
  <c r="AU1166" i="34"/>
  <c r="AT1166" i="34"/>
  <c r="AF1166" i="34"/>
  <c r="AE1166" i="34"/>
  <c r="AD1166" i="34"/>
  <c r="AC1166" i="34"/>
  <c r="AB1166" i="34"/>
  <c r="Z1166" i="34"/>
  <c r="J1166" i="34"/>
  <c r="I1166" i="34"/>
  <c r="H1166" i="34"/>
  <c r="F1166" i="34"/>
  <c r="C1166" i="34"/>
  <c r="AV1165" i="34"/>
  <c r="AU1165" i="34"/>
  <c r="AT1165" i="34"/>
  <c r="AF1165" i="34"/>
  <c r="AE1165" i="34"/>
  <c r="AD1165" i="34"/>
  <c r="AC1165" i="34"/>
  <c r="AB1165" i="34"/>
  <c r="Z1165" i="34"/>
  <c r="J1165" i="34"/>
  <c r="I1165" i="34"/>
  <c r="H1165" i="34"/>
  <c r="F1165" i="34"/>
  <c r="C1165" i="34"/>
  <c r="AV1164" i="34"/>
  <c r="AU1164" i="34"/>
  <c r="AT1164" i="34"/>
  <c r="AF1164" i="34"/>
  <c r="AE1164" i="34"/>
  <c r="AD1164" i="34"/>
  <c r="AC1164" i="34"/>
  <c r="AB1164" i="34"/>
  <c r="Z1164" i="34"/>
  <c r="J1164" i="34"/>
  <c r="I1164" i="34"/>
  <c r="H1164" i="34"/>
  <c r="F1164" i="34"/>
  <c r="C1164" i="34"/>
  <c r="AV1163" i="34"/>
  <c r="AU1163" i="34"/>
  <c r="AT1163" i="34"/>
  <c r="AF1163" i="34"/>
  <c r="AE1163" i="34"/>
  <c r="AD1163" i="34"/>
  <c r="AC1163" i="34"/>
  <c r="AB1163" i="34"/>
  <c r="Z1163" i="34"/>
  <c r="J1163" i="34"/>
  <c r="I1163" i="34"/>
  <c r="H1163" i="34"/>
  <c r="F1163" i="34"/>
  <c r="C1163" i="34"/>
  <c r="AV1162" i="34"/>
  <c r="AU1162" i="34"/>
  <c r="AT1162" i="34"/>
  <c r="AF1162" i="34"/>
  <c r="AE1162" i="34"/>
  <c r="AD1162" i="34"/>
  <c r="AC1162" i="34"/>
  <c r="AB1162" i="34"/>
  <c r="Z1162" i="34"/>
  <c r="J1162" i="34"/>
  <c r="I1162" i="34"/>
  <c r="H1162" i="34"/>
  <c r="F1162" i="34"/>
  <c r="C1162" i="34"/>
  <c r="AV1161" i="34"/>
  <c r="AU1161" i="34"/>
  <c r="AT1161" i="34"/>
  <c r="AF1161" i="34"/>
  <c r="AE1161" i="34"/>
  <c r="AD1161" i="34"/>
  <c r="AC1161" i="34"/>
  <c r="AB1161" i="34"/>
  <c r="Z1161" i="34"/>
  <c r="J1161" i="34"/>
  <c r="I1161" i="34"/>
  <c r="H1161" i="34"/>
  <c r="F1161" i="34"/>
  <c r="C1161" i="34"/>
  <c r="AV1160" i="34"/>
  <c r="AU1160" i="34"/>
  <c r="AT1160" i="34"/>
  <c r="AF1160" i="34"/>
  <c r="AE1160" i="34"/>
  <c r="AD1160" i="34"/>
  <c r="AC1160" i="34"/>
  <c r="AB1160" i="34"/>
  <c r="Z1160" i="34"/>
  <c r="J1160" i="34"/>
  <c r="I1160" i="34"/>
  <c r="H1160" i="34"/>
  <c r="F1160" i="34"/>
  <c r="C1160" i="34"/>
  <c r="AV1159" i="34"/>
  <c r="AU1159" i="34"/>
  <c r="AT1159" i="34"/>
  <c r="AF1159" i="34"/>
  <c r="AE1159" i="34"/>
  <c r="AD1159" i="34"/>
  <c r="AC1159" i="34"/>
  <c r="AB1159" i="34"/>
  <c r="Z1159" i="34"/>
  <c r="J1159" i="34"/>
  <c r="I1159" i="34"/>
  <c r="H1159" i="34"/>
  <c r="F1159" i="34"/>
  <c r="C1159" i="34"/>
  <c r="AV1158" i="34"/>
  <c r="AU1158" i="34"/>
  <c r="AT1158" i="34"/>
  <c r="AF1158" i="34"/>
  <c r="AE1158" i="34"/>
  <c r="AD1158" i="34"/>
  <c r="AC1158" i="34"/>
  <c r="AB1158" i="34"/>
  <c r="Z1158" i="34"/>
  <c r="J1158" i="34"/>
  <c r="I1158" i="34"/>
  <c r="H1158" i="34"/>
  <c r="F1158" i="34"/>
  <c r="C1158" i="34"/>
  <c r="AV1157" i="34"/>
  <c r="AU1157" i="34"/>
  <c r="AT1157" i="34"/>
  <c r="AF1157" i="34"/>
  <c r="AE1157" i="34"/>
  <c r="AD1157" i="34"/>
  <c r="AC1157" i="34"/>
  <c r="AB1157" i="34"/>
  <c r="Z1157" i="34"/>
  <c r="J1157" i="34"/>
  <c r="I1157" i="34"/>
  <c r="H1157" i="34"/>
  <c r="F1157" i="34"/>
  <c r="C1157" i="34"/>
  <c r="AV1156" i="34"/>
  <c r="AU1156" i="34"/>
  <c r="AT1156" i="34"/>
  <c r="AF1156" i="34"/>
  <c r="AE1156" i="34"/>
  <c r="AD1156" i="34"/>
  <c r="AC1156" i="34"/>
  <c r="AB1156" i="34"/>
  <c r="Z1156" i="34"/>
  <c r="J1156" i="34"/>
  <c r="I1156" i="34"/>
  <c r="H1156" i="34"/>
  <c r="F1156" i="34"/>
  <c r="C1156" i="34"/>
  <c r="AV1155" i="34"/>
  <c r="AU1155" i="34"/>
  <c r="AT1155" i="34"/>
  <c r="AF1155" i="34"/>
  <c r="AE1155" i="34"/>
  <c r="AD1155" i="34"/>
  <c r="AC1155" i="34"/>
  <c r="AB1155" i="34"/>
  <c r="Z1155" i="34"/>
  <c r="J1155" i="34"/>
  <c r="I1155" i="34"/>
  <c r="H1155" i="34"/>
  <c r="F1155" i="34"/>
  <c r="C1155" i="34"/>
  <c r="AV1154" i="34"/>
  <c r="AU1154" i="34"/>
  <c r="AT1154" i="34"/>
  <c r="AF1154" i="34"/>
  <c r="AE1154" i="34"/>
  <c r="AD1154" i="34"/>
  <c r="AC1154" i="34"/>
  <c r="AB1154" i="34"/>
  <c r="Z1154" i="34"/>
  <c r="J1154" i="34"/>
  <c r="I1154" i="34"/>
  <c r="H1154" i="34"/>
  <c r="F1154" i="34"/>
  <c r="C1154" i="34"/>
  <c r="AV1153" i="34"/>
  <c r="AU1153" i="34"/>
  <c r="AT1153" i="34"/>
  <c r="AF1153" i="34"/>
  <c r="AE1153" i="34"/>
  <c r="AD1153" i="34"/>
  <c r="AC1153" i="34"/>
  <c r="AB1153" i="34"/>
  <c r="Z1153" i="34"/>
  <c r="J1153" i="34"/>
  <c r="I1153" i="34"/>
  <c r="H1153" i="34"/>
  <c r="F1153" i="34"/>
  <c r="C1153" i="34"/>
  <c r="AV1152" i="34"/>
  <c r="AU1152" i="34"/>
  <c r="AT1152" i="34"/>
  <c r="AF1152" i="34"/>
  <c r="AE1152" i="34"/>
  <c r="AD1152" i="34"/>
  <c r="AC1152" i="34"/>
  <c r="AB1152" i="34"/>
  <c r="Z1152" i="34"/>
  <c r="J1152" i="34"/>
  <c r="I1152" i="34"/>
  <c r="H1152" i="34"/>
  <c r="F1152" i="34"/>
  <c r="C1152" i="34"/>
  <c r="AV1151" i="34"/>
  <c r="AU1151" i="34"/>
  <c r="AT1151" i="34"/>
  <c r="AF1151" i="34"/>
  <c r="AE1151" i="34"/>
  <c r="AD1151" i="34"/>
  <c r="AC1151" i="34"/>
  <c r="AB1151" i="34"/>
  <c r="Z1151" i="34"/>
  <c r="J1151" i="34"/>
  <c r="I1151" i="34"/>
  <c r="H1151" i="34"/>
  <c r="F1151" i="34"/>
  <c r="C1151" i="34"/>
  <c r="AV1150" i="34"/>
  <c r="AU1150" i="34"/>
  <c r="AT1150" i="34"/>
  <c r="AF1150" i="34"/>
  <c r="AE1150" i="34"/>
  <c r="AD1150" i="34"/>
  <c r="AC1150" i="34"/>
  <c r="AB1150" i="34"/>
  <c r="Z1150" i="34"/>
  <c r="J1150" i="34"/>
  <c r="I1150" i="34"/>
  <c r="H1150" i="34"/>
  <c r="F1150" i="34"/>
  <c r="C1150" i="34"/>
  <c r="AV1149" i="34"/>
  <c r="AU1149" i="34"/>
  <c r="AT1149" i="34"/>
  <c r="AF1149" i="34"/>
  <c r="AE1149" i="34"/>
  <c r="AD1149" i="34"/>
  <c r="AC1149" i="34"/>
  <c r="AB1149" i="34"/>
  <c r="Z1149" i="34"/>
  <c r="J1149" i="34"/>
  <c r="I1149" i="34"/>
  <c r="H1149" i="34"/>
  <c r="F1149" i="34"/>
  <c r="C1149" i="34"/>
  <c r="AV1148" i="34"/>
  <c r="AU1148" i="34"/>
  <c r="AT1148" i="34"/>
  <c r="AF1148" i="34"/>
  <c r="AE1148" i="34"/>
  <c r="AD1148" i="34"/>
  <c r="AC1148" i="34"/>
  <c r="AB1148" i="34"/>
  <c r="Z1148" i="34"/>
  <c r="J1148" i="34"/>
  <c r="I1148" i="34"/>
  <c r="H1148" i="34"/>
  <c r="F1148" i="34"/>
  <c r="C1148" i="34"/>
  <c r="AV1147" i="34"/>
  <c r="AU1147" i="34"/>
  <c r="AT1147" i="34"/>
  <c r="AF1147" i="34"/>
  <c r="AE1147" i="34"/>
  <c r="AD1147" i="34"/>
  <c r="AC1147" i="34"/>
  <c r="AB1147" i="34"/>
  <c r="Z1147" i="34"/>
  <c r="J1147" i="34"/>
  <c r="I1147" i="34"/>
  <c r="H1147" i="34"/>
  <c r="F1147" i="34"/>
  <c r="C1147" i="34"/>
  <c r="AV1146" i="34"/>
  <c r="AU1146" i="34"/>
  <c r="AT1146" i="34"/>
  <c r="AF1146" i="34"/>
  <c r="AE1146" i="34"/>
  <c r="AD1146" i="34"/>
  <c r="AC1146" i="34"/>
  <c r="AB1146" i="34"/>
  <c r="Z1146" i="34"/>
  <c r="J1146" i="34"/>
  <c r="I1146" i="34"/>
  <c r="H1146" i="34"/>
  <c r="F1146" i="34"/>
  <c r="C1146" i="34"/>
  <c r="AV1145" i="34"/>
  <c r="AU1145" i="34"/>
  <c r="AT1145" i="34"/>
  <c r="AF1145" i="34"/>
  <c r="AE1145" i="34"/>
  <c r="AD1145" i="34"/>
  <c r="AC1145" i="34"/>
  <c r="AB1145" i="34"/>
  <c r="Z1145" i="34"/>
  <c r="J1145" i="34"/>
  <c r="I1145" i="34"/>
  <c r="H1145" i="34"/>
  <c r="F1145" i="34"/>
  <c r="C1145" i="34"/>
  <c r="AV1144" i="34"/>
  <c r="AU1144" i="34"/>
  <c r="AT1144" i="34"/>
  <c r="AF1144" i="34"/>
  <c r="AE1144" i="34"/>
  <c r="AD1144" i="34"/>
  <c r="AC1144" i="34"/>
  <c r="AB1144" i="34"/>
  <c r="Z1144" i="34"/>
  <c r="J1144" i="34"/>
  <c r="I1144" i="34"/>
  <c r="H1144" i="34"/>
  <c r="F1144" i="34"/>
  <c r="C1144" i="34"/>
  <c r="AV1143" i="34"/>
  <c r="AU1143" i="34"/>
  <c r="AT1143" i="34"/>
  <c r="AF1143" i="34"/>
  <c r="AE1143" i="34"/>
  <c r="AD1143" i="34"/>
  <c r="AC1143" i="34"/>
  <c r="AB1143" i="34"/>
  <c r="Z1143" i="34"/>
  <c r="J1143" i="34"/>
  <c r="I1143" i="34"/>
  <c r="H1143" i="34"/>
  <c r="F1143" i="34"/>
  <c r="C1143" i="34"/>
  <c r="AV1142" i="34"/>
  <c r="AU1142" i="34"/>
  <c r="AT1142" i="34"/>
  <c r="AF1142" i="34"/>
  <c r="AE1142" i="34"/>
  <c r="AD1142" i="34"/>
  <c r="AC1142" i="34"/>
  <c r="AB1142" i="34"/>
  <c r="Z1142" i="34"/>
  <c r="J1142" i="34"/>
  <c r="I1142" i="34"/>
  <c r="H1142" i="34"/>
  <c r="F1142" i="34"/>
  <c r="C1142" i="34"/>
  <c r="AV1141" i="34"/>
  <c r="AU1141" i="34"/>
  <c r="AT1141" i="34"/>
  <c r="AF1141" i="34"/>
  <c r="AE1141" i="34"/>
  <c r="AD1141" i="34"/>
  <c r="AC1141" i="34"/>
  <c r="AB1141" i="34"/>
  <c r="Z1141" i="34"/>
  <c r="J1141" i="34"/>
  <c r="I1141" i="34"/>
  <c r="H1141" i="34"/>
  <c r="F1141" i="34"/>
  <c r="C1141" i="34"/>
  <c r="AV1140" i="34"/>
  <c r="AU1140" i="34"/>
  <c r="AT1140" i="34"/>
  <c r="AF1140" i="34"/>
  <c r="AE1140" i="34"/>
  <c r="AD1140" i="34"/>
  <c r="AC1140" i="34"/>
  <c r="AB1140" i="34"/>
  <c r="Z1140" i="34"/>
  <c r="J1140" i="34"/>
  <c r="I1140" i="34"/>
  <c r="H1140" i="34"/>
  <c r="F1140" i="34"/>
  <c r="C1140" i="34"/>
  <c r="AV1139" i="34"/>
  <c r="AU1139" i="34"/>
  <c r="AT1139" i="34"/>
  <c r="AF1139" i="34"/>
  <c r="AE1139" i="34"/>
  <c r="AD1139" i="34"/>
  <c r="AC1139" i="34"/>
  <c r="AB1139" i="34"/>
  <c r="Z1139" i="34"/>
  <c r="J1139" i="34"/>
  <c r="I1139" i="34"/>
  <c r="H1139" i="34"/>
  <c r="F1139" i="34"/>
  <c r="C1139" i="34"/>
  <c r="AV1138" i="34"/>
  <c r="AU1138" i="34"/>
  <c r="AT1138" i="34"/>
  <c r="AF1138" i="34"/>
  <c r="AE1138" i="34"/>
  <c r="AD1138" i="34"/>
  <c r="AC1138" i="34"/>
  <c r="AB1138" i="34"/>
  <c r="Z1138" i="34"/>
  <c r="J1138" i="34"/>
  <c r="I1138" i="34"/>
  <c r="H1138" i="34"/>
  <c r="F1138" i="34"/>
  <c r="C1138" i="34"/>
  <c r="AV1136" i="34"/>
  <c r="AU1136" i="34"/>
  <c r="AT1136" i="34"/>
  <c r="AF1136" i="34"/>
  <c r="AE1136" i="34"/>
  <c r="AD1136" i="34"/>
  <c r="AC1136" i="34"/>
  <c r="AB1136" i="34"/>
  <c r="Z1136" i="34"/>
  <c r="J1136" i="34"/>
  <c r="I1136" i="34"/>
  <c r="H1136" i="34"/>
  <c r="F1136" i="34"/>
  <c r="C1136" i="34"/>
  <c r="AV1135" i="34"/>
  <c r="AU1135" i="34"/>
  <c r="AT1135" i="34"/>
  <c r="AF1135" i="34"/>
  <c r="AE1135" i="34"/>
  <c r="AD1135" i="34"/>
  <c r="AC1135" i="34"/>
  <c r="AB1135" i="34"/>
  <c r="Z1135" i="34"/>
  <c r="J1135" i="34"/>
  <c r="I1135" i="34"/>
  <c r="H1135" i="34"/>
  <c r="F1135" i="34"/>
  <c r="C1135" i="34"/>
  <c r="AV1134" i="34"/>
  <c r="AU1134" i="34"/>
  <c r="AT1134" i="34"/>
  <c r="AF1134" i="34"/>
  <c r="AE1134" i="34"/>
  <c r="AD1134" i="34"/>
  <c r="AC1134" i="34"/>
  <c r="AB1134" i="34"/>
  <c r="Z1134" i="34"/>
  <c r="J1134" i="34"/>
  <c r="I1134" i="34"/>
  <c r="H1134" i="34"/>
  <c r="F1134" i="34"/>
  <c r="C1134" i="34"/>
  <c r="AV1133" i="34"/>
  <c r="AU1133" i="34"/>
  <c r="AT1133" i="34"/>
  <c r="AF1133" i="34"/>
  <c r="AE1133" i="34"/>
  <c r="AD1133" i="34"/>
  <c r="AC1133" i="34"/>
  <c r="AB1133" i="34"/>
  <c r="Z1133" i="34"/>
  <c r="J1133" i="34"/>
  <c r="I1133" i="34"/>
  <c r="H1133" i="34"/>
  <c r="F1133" i="34"/>
  <c r="C1133" i="34"/>
  <c r="AV1132" i="34"/>
  <c r="AU1132" i="34"/>
  <c r="AT1132" i="34"/>
  <c r="AF1132" i="34"/>
  <c r="AE1132" i="34"/>
  <c r="AD1132" i="34"/>
  <c r="AC1132" i="34"/>
  <c r="AB1132" i="34"/>
  <c r="Z1132" i="34"/>
  <c r="J1132" i="34"/>
  <c r="I1132" i="34"/>
  <c r="H1132" i="34"/>
  <c r="F1132" i="34"/>
  <c r="C1132" i="34"/>
  <c r="AV1131" i="34"/>
  <c r="AU1131" i="34"/>
  <c r="AT1131" i="34"/>
  <c r="AF1131" i="34"/>
  <c r="AE1131" i="34"/>
  <c r="AD1131" i="34"/>
  <c r="AC1131" i="34"/>
  <c r="AB1131" i="34"/>
  <c r="Z1131" i="34"/>
  <c r="J1131" i="34"/>
  <c r="I1131" i="34"/>
  <c r="H1131" i="34"/>
  <c r="F1131" i="34"/>
  <c r="C1131" i="34"/>
  <c r="AV1130" i="34"/>
  <c r="AU1130" i="34"/>
  <c r="AT1130" i="34"/>
  <c r="AF1130" i="34"/>
  <c r="AE1130" i="34"/>
  <c r="AD1130" i="34"/>
  <c r="AC1130" i="34"/>
  <c r="AB1130" i="34"/>
  <c r="Z1130" i="34"/>
  <c r="J1130" i="34"/>
  <c r="I1130" i="34"/>
  <c r="H1130" i="34"/>
  <c r="F1130" i="34"/>
  <c r="C1130" i="34"/>
  <c r="AV1129" i="34"/>
  <c r="AU1129" i="34"/>
  <c r="AT1129" i="34"/>
  <c r="AF1129" i="34"/>
  <c r="AE1129" i="34"/>
  <c r="AD1129" i="34"/>
  <c r="AC1129" i="34"/>
  <c r="AB1129" i="34"/>
  <c r="Z1129" i="34"/>
  <c r="J1129" i="34"/>
  <c r="I1129" i="34"/>
  <c r="H1129" i="34"/>
  <c r="F1129" i="34"/>
  <c r="C1129" i="34"/>
  <c r="AV1128" i="34"/>
  <c r="AU1128" i="34"/>
  <c r="AT1128" i="34"/>
  <c r="AF1128" i="34"/>
  <c r="AE1128" i="34"/>
  <c r="AD1128" i="34"/>
  <c r="AC1128" i="34"/>
  <c r="AB1128" i="34"/>
  <c r="Z1128" i="34"/>
  <c r="J1128" i="34"/>
  <c r="I1128" i="34"/>
  <c r="H1128" i="34"/>
  <c r="F1128" i="34"/>
  <c r="C1128" i="34"/>
  <c r="AV1127" i="34"/>
  <c r="AU1127" i="34"/>
  <c r="AT1127" i="34"/>
  <c r="AF1127" i="34"/>
  <c r="AE1127" i="34"/>
  <c r="AD1127" i="34"/>
  <c r="AC1127" i="34"/>
  <c r="AB1127" i="34"/>
  <c r="Z1127" i="34"/>
  <c r="J1127" i="34"/>
  <c r="I1127" i="34"/>
  <c r="H1127" i="34"/>
  <c r="F1127" i="34"/>
  <c r="C1127" i="34"/>
  <c r="AV1126" i="34"/>
  <c r="AU1126" i="34"/>
  <c r="AT1126" i="34"/>
  <c r="AF1126" i="34"/>
  <c r="AE1126" i="34"/>
  <c r="AD1126" i="34"/>
  <c r="AC1126" i="34"/>
  <c r="AB1126" i="34"/>
  <c r="Z1126" i="34"/>
  <c r="J1126" i="34"/>
  <c r="I1126" i="34"/>
  <c r="H1126" i="34"/>
  <c r="F1126" i="34"/>
  <c r="C1126" i="34"/>
  <c r="AV1125" i="34"/>
  <c r="AU1125" i="34"/>
  <c r="AT1125" i="34"/>
  <c r="AF1125" i="34"/>
  <c r="AE1125" i="34"/>
  <c r="AD1125" i="34"/>
  <c r="AC1125" i="34"/>
  <c r="AB1125" i="34"/>
  <c r="Z1125" i="34"/>
  <c r="J1125" i="34"/>
  <c r="I1125" i="34"/>
  <c r="H1125" i="34"/>
  <c r="F1125" i="34"/>
  <c r="C1125" i="34"/>
  <c r="AV1124" i="34"/>
  <c r="AU1124" i="34"/>
  <c r="AT1124" i="34"/>
  <c r="AF1124" i="34"/>
  <c r="AE1124" i="34"/>
  <c r="AD1124" i="34"/>
  <c r="AC1124" i="34"/>
  <c r="AB1124" i="34"/>
  <c r="Z1124" i="34"/>
  <c r="J1124" i="34"/>
  <c r="I1124" i="34"/>
  <c r="H1124" i="34"/>
  <c r="F1124" i="34"/>
  <c r="C1124" i="34"/>
  <c r="AV1123" i="34"/>
  <c r="AU1123" i="34"/>
  <c r="AT1123" i="34"/>
  <c r="AF1123" i="34"/>
  <c r="AE1123" i="34"/>
  <c r="AD1123" i="34"/>
  <c r="AC1123" i="34"/>
  <c r="AB1123" i="34"/>
  <c r="Z1123" i="34"/>
  <c r="J1123" i="34"/>
  <c r="I1123" i="34"/>
  <c r="H1123" i="34"/>
  <c r="F1123" i="34"/>
  <c r="C1123" i="34"/>
  <c r="AV1122" i="34"/>
  <c r="AU1122" i="34"/>
  <c r="AT1122" i="34"/>
  <c r="AF1122" i="34"/>
  <c r="AE1122" i="34"/>
  <c r="AD1122" i="34"/>
  <c r="AC1122" i="34"/>
  <c r="AB1122" i="34"/>
  <c r="Z1122" i="34"/>
  <c r="J1122" i="34"/>
  <c r="I1122" i="34"/>
  <c r="H1122" i="34"/>
  <c r="F1122" i="34"/>
  <c r="C1122" i="34"/>
  <c r="AV1121" i="34"/>
  <c r="AU1121" i="34"/>
  <c r="AT1121" i="34"/>
  <c r="AF1121" i="34"/>
  <c r="AE1121" i="34"/>
  <c r="AD1121" i="34"/>
  <c r="AC1121" i="34"/>
  <c r="AB1121" i="34"/>
  <c r="Z1121" i="34"/>
  <c r="J1121" i="34"/>
  <c r="I1121" i="34"/>
  <c r="H1121" i="34"/>
  <c r="F1121" i="34"/>
  <c r="C1121" i="34"/>
  <c r="AV1120" i="34"/>
  <c r="AU1120" i="34"/>
  <c r="AT1120" i="34"/>
  <c r="AF1120" i="34"/>
  <c r="AE1120" i="34"/>
  <c r="AD1120" i="34"/>
  <c r="AC1120" i="34"/>
  <c r="AB1120" i="34"/>
  <c r="Z1120" i="34"/>
  <c r="J1120" i="34"/>
  <c r="I1120" i="34"/>
  <c r="H1120" i="34"/>
  <c r="F1120" i="34"/>
  <c r="C1120" i="34"/>
  <c r="AV1119" i="34"/>
  <c r="AU1119" i="34"/>
  <c r="AT1119" i="34"/>
  <c r="AF1119" i="34"/>
  <c r="AE1119" i="34"/>
  <c r="AD1119" i="34"/>
  <c r="AC1119" i="34"/>
  <c r="AB1119" i="34"/>
  <c r="Z1119" i="34"/>
  <c r="J1119" i="34"/>
  <c r="I1119" i="34"/>
  <c r="H1119" i="34"/>
  <c r="F1119" i="34"/>
  <c r="C1119" i="34"/>
  <c r="AV1118" i="34"/>
  <c r="AU1118" i="34"/>
  <c r="AT1118" i="34"/>
  <c r="AF1118" i="34"/>
  <c r="AE1118" i="34"/>
  <c r="AD1118" i="34"/>
  <c r="AC1118" i="34"/>
  <c r="AB1118" i="34"/>
  <c r="Z1118" i="34"/>
  <c r="J1118" i="34"/>
  <c r="I1118" i="34"/>
  <c r="H1118" i="34"/>
  <c r="F1118" i="34"/>
  <c r="C1118" i="34"/>
  <c r="AV1117" i="34"/>
  <c r="AU1117" i="34"/>
  <c r="AT1117" i="34"/>
  <c r="AF1117" i="34"/>
  <c r="AE1117" i="34"/>
  <c r="AD1117" i="34"/>
  <c r="AC1117" i="34"/>
  <c r="AB1117" i="34"/>
  <c r="Z1117" i="34"/>
  <c r="J1117" i="34"/>
  <c r="I1117" i="34"/>
  <c r="H1117" i="34"/>
  <c r="F1117" i="34"/>
  <c r="C1117" i="34"/>
  <c r="AV1116" i="34"/>
  <c r="AU1116" i="34"/>
  <c r="AT1116" i="34"/>
  <c r="AF1116" i="34"/>
  <c r="AE1116" i="34"/>
  <c r="AD1116" i="34"/>
  <c r="AC1116" i="34"/>
  <c r="AB1116" i="34"/>
  <c r="Z1116" i="34"/>
  <c r="J1116" i="34"/>
  <c r="I1116" i="34"/>
  <c r="H1116" i="34"/>
  <c r="F1116" i="34"/>
  <c r="C1116" i="34"/>
  <c r="AV1115" i="34"/>
  <c r="AU1115" i="34"/>
  <c r="AT1115" i="34"/>
  <c r="AF1115" i="34"/>
  <c r="AE1115" i="34"/>
  <c r="AD1115" i="34"/>
  <c r="AC1115" i="34"/>
  <c r="AB1115" i="34"/>
  <c r="Z1115" i="34"/>
  <c r="J1115" i="34"/>
  <c r="I1115" i="34"/>
  <c r="H1115" i="34"/>
  <c r="F1115" i="34"/>
  <c r="C1115" i="34"/>
  <c r="AV1114" i="34"/>
  <c r="AU1114" i="34"/>
  <c r="AT1114" i="34"/>
  <c r="AF1114" i="34"/>
  <c r="AE1114" i="34"/>
  <c r="AD1114" i="34"/>
  <c r="AC1114" i="34"/>
  <c r="AB1114" i="34"/>
  <c r="Z1114" i="34"/>
  <c r="J1114" i="34"/>
  <c r="I1114" i="34"/>
  <c r="H1114" i="34"/>
  <c r="F1114" i="34"/>
  <c r="C1114" i="34"/>
  <c r="AV1113" i="34"/>
  <c r="AU1113" i="34"/>
  <c r="AT1113" i="34"/>
  <c r="AF1113" i="34"/>
  <c r="AE1113" i="34"/>
  <c r="AD1113" i="34"/>
  <c r="AC1113" i="34"/>
  <c r="AB1113" i="34"/>
  <c r="Z1113" i="34"/>
  <c r="J1113" i="34"/>
  <c r="I1113" i="34"/>
  <c r="H1113" i="34"/>
  <c r="F1113" i="34"/>
  <c r="C1113" i="34"/>
  <c r="AV1112" i="34"/>
  <c r="AU1112" i="34"/>
  <c r="AT1112" i="34"/>
  <c r="AF1112" i="34"/>
  <c r="AE1112" i="34"/>
  <c r="AD1112" i="34"/>
  <c r="AC1112" i="34"/>
  <c r="AB1112" i="34"/>
  <c r="Z1112" i="34"/>
  <c r="J1112" i="34"/>
  <c r="I1112" i="34"/>
  <c r="H1112" i="34"/>
  <c r="F1112" i="34"/>
  <c r="C1112" i="34"/>
  <c r="AV1111" i="34"/>
  <c r="AU1111" i="34"/>
  <c r="AT1111" i="34"/>
  <c r="AF1111" i="34"/>
  <c r="AE1111" i="34"/>
  <c r="AD1111" i="34"/>
  <c r="AC1111" i="34"/>
  <c r="AB1111" i="34"/>
  <c r="Z1111" i="34"/>
  <c r="J1111" i="34"/>
  <c r="I1111" i="34"/>
  <c r="H1111" i="34"/>
  <c r="F1111" i="34"/>
  <c r="C1111" i="34"/>
  <c r="AV1110" i="34"/>
  <c r="AU1110" i="34"/>
  <c r="AT1110" i="34"/>
  <c r="AF1110" i="34"/>
  <c r="AE1110" i="34"/>
  <c r="AD1110" i="34"/>
  <c r="AC1110" i="34"/>
  <c r="AB1110" i="34"/>
  <c r="Z1110" i="34"/>
  <c r="J1110" i="34"/>
  <c r="I1110" i="34"/>
  <c r="H1110" i="34"/>
  <c r="F1110" i="34"/>
  <c r="C1110" i="34"/>
  <c r="AV1109" i="34"/>
  <c r="AU1109" i="34"/>
  <c r="AT1109" i="34"/>
  <c r="AF1109" i="34"/>
  <c r="AE1109" i="34"/>
  <c r="AD1109" i="34"/>
  <c r="AC1109" i="34"/>
  <c r="AB1109" i="34"/>
  <c r="Z1109" i="34"/>
  <c r="J1109" i="34"/>
  <c r="I1109" i="34"/>
  <c r="H1109" i="34"/>
  <c r="F1109" i="34"/>
  <c r="C1109" i="34"/>
  <c r="AV1108" i="34"/>
  <c r="AU1108" i="34"/>
  <c r="AT1108" i="34"/>
  <c r="AF1108" i="34"/>
  <c r="AE1108" i="34"/>
  <c r="AD1108" i="34"/>
  <c r="AC1108" i="34"/>
  <c r="AB1108" i="34"/>
  <c r="Z1108" i="34"/>
  <c r="J1108" i="34"/>
  <c r="I1108" i="34"/>
  <c r="H1108" i="34"/>
  <c r="F1108" i="34"/>
  <c r="C1108" i="34"/>
  <c r="AV1107" i="34"/>
  <c r="AU1107" i="34"/>
  <c r="AT1107" i="34"/>
  <c r="AF1107" i="34"/>
  <c r="AE1107" i="34"/>
  <c r="AD1107" i="34"/>
  <c r="AC1107" i="34"/>
  <c r="AB1107" i="34"/>
  <c r="Z1107" i="34"/>
  <c r="J1107" i="34"/>
  <c r="I1107" i="34"/>
  <c r="H1107" i="34"/>
  <c r="F1107" i="34"/>
  <c r="C1107" i="34"/>
  <c r="AV1106" i="34"/>
  <c r="AU1106" i="34"/>
  <c r="AT1106" i="34"/>
  <c r="AF1106" i="34"/>
  <c r="AE1106" i="34"/>
  <c r="AD1106" i="34"/>
  <c r="AC1106" i="34"/>
  <c r="AB1106" i="34"/>
  <c r="Z1106" i="34"/>
  <c r="J1106" i="34"/>
  <c r="I1106" i="34"/>
  <c r="H1106" i="34"/>
  <c r="F1106" i="34"/>
  <c r="C1106" i="34"/>
  <c r="AV1104" i="34"/>
  <c r="AU1104" i="34"/>
  <c r="AT1104" i="34"/>
  <c r="AF1104" i="34"/>
  <c r="AE1104" i="34"/>
  <c r="AD1104" i="34"/>
  <c r="AC1104" i="34"/>
  <c r="AB1104" i="34"/>
  <c r="Z1104" i="34"/>
  <c r="J1104" i="34"/>
  <c r="I1104" i="34"/>
  <c r="H1104" i="34"/>
  <c r="F1104" i="34"/>
  <c r="C1104" i="34"/>
  <c r="AV1103" i="34"/>
  <c r="AU1103" i="34"/>
  <c r="AT1103" i="34"/>
  <c r="AF1103" i="34"/>
  <c r="AE1103" i="34"/>
  <c r="AD1103" i="34"/>
  <c r="AC1103" i="34"/>
  <c r="AB1103" i="34"/>
  <c r="Z1103" i="34"/>
  <c r="J1103" i="34"/>
  <c r="I1103" i="34"/>
  <c r="H1103" i="34"/>
  <c r="F1103" i="34"/>
  <c r="C1103" i="34"/>
  <c r="AV1102" i="34"/>
  <c r="AU1102" i="34"/>
  <c r="AT1102" i="34"/>
  <c r="AF1102" i="34"/>
  <c r="AE1102" i="34"/>
  <c r="AD1102" i="34"/>
  <c r="AC1102" i="34"/>
  <c r="AB1102" i="34"/>
  <c r="Z1102" i="34"/>
  <c r="J1102" i="34"/>
  <c r="I1102" i="34"/>
  <c r="H1102" i="34"/>
  <c r="F1102" i="34"/>
  <c r="C1102" i="34"/>
  <c r="AV1101" i="34"/>
  <c r="AU1101" i="34"/>
  <c r="AT1101" i="34"/>
  <c r="AF1101" i="34"/>
  <c r="AE1101" i="34"/>
  <c r="AD1101" i="34"/>
  <c r="AC1101" i="34"/>
  <c r="AB1101" i="34"/>
  <c r="Z1101" i="34"/>
  <c r="J1101" i="34"/>
  <c r="I1101" i="34"/>
  <c r="H1101" i="34"/>
  <c r="F1101" i="34"/>
  <c r="C1101" i="34"/>
  <c r="AV1100" i="34"/>
  <c r="AU1100" i="34"/>
  <c r="AT1100" i="34"/>
  <c r="AF1100" i="34"/>
  <c r="AE1100" i="34"/>
  <c r="AD1100" i="34"/>
  <c r="AC1100" i="34"/>
  <c r="AB1100" i="34"/>
  <c r="Z1100" i="34"/>
  <c r="J1100" i="34"/>
  <c r="I1100" i="34"/>
  <c r="H1100" i="34"/>
  <c r="F1100" i="34"/>
  <c r="C1100" i="34"/>
  <c r="AV1099" i="34"/>
  <c r="AU1099" i="34"/>
  <c r="AT1099" i="34"/>
  <c r="AF1099" i="34"/>
  <c r="AE1099" i="34"/>
  <c r="AD1099" i="34"/>
  <c r="AC1099" i="34"/>
  <c r="AB1099" i="34"/>
  <c r="Z1099" i="34"/>
  <c r="J1099" i="34"/>
  <c r="I1099" i="34"/>
  <c r="H1099" i="34"/>
  <c r="F1099" i="34"/>
  <c r="C1099" i="34"/>
  <c r="AV1098" i="34"/>
  <c r="AU1098" i="34"/>
  <c r="AT1098" i="34"/>
  <c r="AF1098" i="34"/>
  <c r="AE1098" i="34"/>
  <c r="AD1098" i="34"/>
  <c r="AC1098" i="34"/>
  <c r="AB1098" i="34"/>
  <c r="Z1098" i="34"/>
  <c r="J1098" i="34"/>
  <c r="I1098" i="34"/>
  <c r="H1098" i="34"/>
  <c r="F1098" i="34"/>
  <c r="C1098" i="34"/>
  <c r="AV1097" i="34"/>
  <c r="AU1097" i="34"/>
  <c r="AT1097" i="34"/>
  <c r="AF1097" i="34"/>
  <c r="AE1097" i="34"/>
  <c r="AD1097" i="34"/>
  <c r="AC1097" i="34"/>
  <c r="AB1097" i="34"/>
  <c r="Z1097" i="34"/>
  <c r="J1097" i="34"/>
  <c r="I1097" i="34"/>
  <c r="H1097" i="34"/>
  <c r="F1097" i="34"/>
  <c r="C1097" i="34"/>
  <c r="AV1096" i="34"/>
  <c r="AU1096" i="34"/>
  <c r="AT1096" i="34"/>
  <c r="AF1096" i="34"/>
  <c r="AE1096" i="34"/>
  <c r="AD1096" i="34"/>
  <c r="AC1096" i="34"/>
  <c r="AB1096" i="34"/>
  <c r="Z1096" i="34"/>
  <c r="J1096" i="34"/>
  <c r="I1096" i="34"/>
  <c r="H1096" i="34"/>
  <c r="F1096" i="34"/>
  <c r="C1096" i="34"/>
  <c r="AV1095" i="34"/>
  <c r="AU1095" i="34"/>
  <c r="AT1095" i="34"/>
  <c r="AF1095" i="34"/>
  <c r="AE1095" i="34"/>
  <c r="AD1095" i="34"/>
  <c r="AC1095" i="34"/>
  <c r="AB1095" i="34"/>
  <c r="Z1095" i="34"/>
  <c r="J1095" i="34"/>
  <c r="I1095" i="34"/>
  <c r="H1095" i="34"/>
  <c r="F1095" i="34"/>
  <c r="C1095" i="34"/>
  <c r="AV1094" i="34"/>
  <c r="AU1094" i="34"/>
  <c r="AT1094" i="34"/>
  <c r="AF1094" i="34"/>
  <c r="AE1094" i="34"/>
  <c r="AD1094" i="34"/>
  <c r="AC1094" i="34"/>
  <c r="AB1094" i="34"/>
  <c r="Z1094" i="34"/>
  <c r="J1094" i="34"/>
  <c r="I1094" i="34"/>
  <c r="H1094" i="34"/>
  <c r="F1094" i="34"/>
  <c r="C1094" i="34"/>
  <c r="AV1093" i="34"/>
  <c r="AU1093" i="34"/>
  <c r="AT1093" i="34"/>
  <c r="AF1093" i="34"/>
  <c r="AE1093" i="34"/>
  <c r="AD1093" i="34"/>
  <c r="AC1093" i="34"/>
  <c r="AB1093" i="34"/>
  <c r="Z1093" i="34"/>
  <c r="J1093" i="34"/>
  <c r="I1093" i="34"/>
  <c r="H1093" i="34"/>
  <c r="F1093" i="34"/>
  <c r="C1093" i="34"/>
  <c r="AV1092" i="34"/>
  <c r="AU1092" i="34"/>
  <c r="AT1092" i="34"/>
  <c r="AF1092" i="34"/>
  <c r="AE1092" i="34"/>
  <c r="AD1092" i="34"/>
  <c r="AC1092" i="34"/>
  <c r="AB1092" i="34"/>
  <c r="Z1092" i="34"/>
  <c r="J1092" i="34"/>
  <c r="I1092" i="34"/>
  <c r="H1092" i="34"/>
  <c r="F1092" i="34"/>
  <c r="C1092" i="34"/>
  <c r="AV1091" i="34"/>
  <c r="AU1091" i="34"/>
  <c r="AT1091" i="34"/>
  <c r="AF1091" i="34"/>
  <c r="AE1091" i="34"/>
  <c r="AD1091" i="34"/>
  <c r="AC1091" i="34"/>
  <c r="AB1091" i="34"/>
  <c r="Z1091" i="34"/>
  <c r="J1091" i="34"/>
  <c r="I1091" i="34"/>
  <c r="H1091" i="34"/>
  <c r="F1091" i="34"/>
  <c r="C1091" i="34"/>
  <c r="AV1090" i="34"/>
  <c r="AU1090" i="34"/>
  <c r="AT1090" i="34"/>
  <c r="AF1090" i="34"/>
  <c r="AE1090" i="34"/>
  <c r="AD1090" i="34"/>
  <c r="AC1090" i="34"/>
  <c r="AB1090" i="34"/>
  <c r="Z1090" i="34"/>
  <c r="J1090" i="34"/>
  <c r="I1090" i="34"/>
  <c r="H1090" i="34"/>
  <c r="F1090" i="34"/>
  <c r="C1090" i="34"/>
  <c r="AV1089" i="34"/>
  <c r="AU1089" i="34"/>
  <c r="AT1089" i="34"/>
  <c r="AF1089" i="34"/>
  <c r="AE1089" i="34"/>
  <c r="AD1089" i="34"/>
  <c r="AC1089" i="34"/>
  <c r="AB1089" i="34"/>
  <c r="Z1089" i="34"/>
  <c r="J1089" i="34"/>
  <c r="I1089" i="34"/>
  <c r="H1089" i="34"/>
  <c r="F1089" i="34"/>
  <c r="C1089" i="34"/>
  <c r="AV1088" i="34"/>
  <c r="AU1088" i="34"/>
  <c r="AT1088" i="34"/>
  <c r="AF1088" i="34"/>
  <c r="AE1088" i="34"/>
  <c r="AD1088" i="34"/>
  <c r="AC1088" i="34"/>
  <c r="AB1088" i="34"/>
  <c r="Z1088" i="34"/>
  <c r="J1088" i="34"/>
  <c r="I1088" i="34"/>
  <c r="H1088" i="34"/>
  <c r="F1088" i="34"/>
  <c r="C1088" i="34"/>
  <c r="AV1087" i="34"/>
  <c r="AU1087" i="34"/>
  <c r="AT1087" i="34"/>
  <c r="AF1087" i="34"/>
  <c r="AE1087" i="34"/>
  <c r="AD1087" i="34"/>
  <c r="AC1087" i="34"/>
  <c r="AB1087" i="34"/>
  <c r="Z1087" i="34"/>
  <c r="J1087" i="34"/>
  <c r="I1087" i="34"/>
  <c r="H1087" i="34"/>
  <c r="F1087" i="34"/>
  <c r="C1087" i="34"/>
  <c r="AV1086" i="34"/>
  <c r="AU1086" i="34"/>
  <c r="AT1086" i="34"/>
  <c r="AF1086" i="34"/>
  <c r="AE1086" i="34"/>
  <c r="AD1086" i="34"/>
  <c r="AC1086" i="34"/>
  <c r="AB1086" i="34"/>
  <c r="Z1086" i="34"/>
  <c r="J1086" i="34"/>
  <c r="I1086" i="34"/>
  <c r="H1086" i="34"/>
  <c r="F1086" i="34"/>
  <c r="C1086" i="34"/>
  <c r="AV1085" i="34"/>
  <c r="AU1085" i="34"/>
  <c r="AT1085" i="34"/>
  <c r="AF1085" i="34"/>
  <c r="AE1085" i="34"/>
  <c r="AD1085" i="34"/>
  <c r="AC1085" i="34"/>
  <c r="AB1085" i="34"/>
  <c r="Z1085" i="34"/>
  <c r="J1085" i="34"/>
  <c r="I1085" i="34"/>
  <c r="H1085" i="34"/>
  <c r="F1085" i="34"/>
  <c r="C1085" i="34"/>
  <c r="AV1084" i="34"/>
  <c r="AU1084" i="34"/>
  <c r="AT1084" i="34"/>
  <c r="AF1084" i="34"/>
  <c r="AE1084" i="34"/>
  <c r="AD1084" i="34"/>
  <c r="AC1084" i="34"/>
  <c r="AB1084" i="34"/>
  <c r="Z1084" i="34"/>
  <c r="J1084" i="34"/>
  <c r="I1084" i="34"/>
  <c r="H1084" i="34"/>
  <c r="F1084" i="34"/>
  <c r="C1084" i="34"/>
  <c r="AV1081" i="34"/>
  <c r="AU1081" i="34"/>
  <c r="AT1081" i="34"/>
  <c r="AF1081" i="34"/>
  <c r="AE1081" i="34"/>
  <c r="AD1081" i="34"/>
  <c r="AC1081" i="34"/>
  <c r="AB1081" i="34"/>
  <c r="Z1081" i="34"/>
  <c r="J1081" i="34"/>
  <c r="I1081" i="34"/>
  <c r="H1081" i="34"/>
  <c r="F1081" i="34"/>
  <c r="C1081" i="34"/>
  <c r="AV1080" i="34"/>
  <c r="AU1080" i="34"/>
  <c r="AT1080" i="34"/>
  <c r="AF1080" i="34"/>
  <c r="AE1080" i="34"/>
  <c r="AD1080" i="34"/>
  <c r="AC1080" i="34"/>
  <c r="AB1080" i="34"/>
  <c r="Z1080" i="34"/>
  <c r="J1080" i="34"/>
  <c r="I1080" i="34"/>
  <c r="H1080" i="34"/>
  <c r="F1080" i="34"/>
  <c r="C1080" i="34"/>
  <c r="AV1079" i="34"/>
  <c r="AU1079" i="34"/>
  <c r="AT1079" i="34"/>
  <c r="AF1079" i="34"/>
  <c r="AE1079" i="34"/>
  <c r="AD1079" i="34"/>
  <c r="AC1079" i="34"/>
  <c r="AB1079" i="34"/>
  <c r="Z1079" i="34"/>
  <c r="J1079" i="34"/>
  <c r="I1079" i="34"/>
  <c r="H1079" i="34"/>
  <c r="F1079" i="34"/>
  <c r="C1079" i="34"/>
  <c r="AV1078" i="34"/>
  <c r="AU1078" i="34"/>
  <c r="AT1078" i="34"/>
  <c r="AF1078" i="34"/>
  <c r="AE1078" i="34"/>
  <c r="AD1078" i="34"/>
  <c r="AC1078" i="34"/>
  <c r="AB1078" i="34"/>
  <c r="Z1078" i="34"/>
  <c r="J1078" i="34"/>
  <c r="I1078" i="34"/>
  <c r="H1078" i="34"/>
  <c r="F1078" i="34"/>
  <c r="C1078" i="34"/>
  <c r="AV1077" i="34"/>
  <c r="AU1077" i="34"/>
  <c r="AT1077" i="34"/>
  <c r="AF1077" i="34"/>
  <c r="AE1077" i="34"/>
  <c r="AD1077" i="34"/>
  <c r="AC1077" i="34"/>
  <c r="AB1077" i="34"/>
  <c r="Z1077" i="34"/>
  <c r="J1077" i="34"/>
  <c r="I1077" i="34"/>
  <c r="H1077" i="34"/>
  <c r="F1077" i="34"/>
  <c r="C1077" i="34"/>
  <c r="AV1076" i="34"/>
  <c r="AU1076" i="34"/>
  <c r="AT1076" i="34"/>
  <c r="AF1076" i="34"/>
  <c r="AE1076" i="34"/>
  <c r="AD1076" i="34"/>
  <c r="AC1076" i="34"/>
  <c r="AB1076" i="34"/>
  <c r="Z1076" i="34"/>
  <c r="J1076" i="34"/>
  <c r="I1076" i="34"/>
  <c r="H1076" i="34"/>
  <c r="F1076" i="34"/>
  <c r="C1076" i="34"/>
  <c r="AV1075" i="34"/>
  <c r="AU1075" i="34"/>
  <c r="AT1075" i="34"/>
  <c r="AF1075" i="34"/>
  <c r="AE1075" i="34"/>
  <c r="AD1075" i="34"/>
  <c r="AC1075" i="34"/>
  <c r="AB1075" i="34"/>
  <c r="Z1075" i="34"/>
  <c r="J1075" i="34"/>
  <c r="I1075" i="34"/>
  <c r="H1075" i="34"/>
  <c r="F1075" i="34"/>
  <c r="C1075" i="34"/>
  <c r="AV1074" i="34"/>
  <c r="AU1074" i="34"/>
  <c r="AT1074" i="34"/>
  <c r="AF1074" i="34"/>
  <c r="AE1074" i="34"/>
  <c r="AD1074" i="34"/>
  <c r="AC1074" i="34"/>
  <c r="AB1074" i="34"/>
  <c r="Z1074" i="34"/>
  <c r="J1074" i="34"/>
  <c r="I1074" i="34"/>
  <c r="H1074" i="34"/>
  <c r="F1074" i="34"/>
  <c r="C1074" i="34"/>
  <c r="AV1071" i="34"/>
  <c r="AU1071" i="34"/>
  <c r="AT1071" i="34"/>
  <c r="AF1071" i="34"/>
  <c r="AE1071" i="34"/>
  <c r="AD1071" i="34"/>
  <c r="AC1071" i="34"/>
  <c r="AB1071" i="34"/>
  <c r="Z1071" i="34"/>
  <c r="J1071" i="34"/>
  <c r="I1071" i="34"/>
  <c r="H1071" i="34"/>
  <c r="F1071" i="34"/>
  <c r="C1071" i="34"/>
  <c r="AV1070" i="34"/>
  <c r="AU1070" i="34"/>
  <c r="AT1070" i="34"/>
  <c r="AF1070" i="34"/>
  <c r="AE1070" i="34"/>
  <c r="AD1070" i="34"/>
  <c r="AC1070" i="34"/>
  <c r="AB1070" i="34"/>
  <c r="Z1070" i="34"/>
  <c r="J1070" i="34"/>
  <c r="I1070" i="34"/>
  <c r="H1070" i="34"/>
  <c r="F1070" i="34"/>
  <c r="C1070" i="34"/>
  <c r="AV1069" i="34"/>
  <c r="AU1069" i="34"/>
  <c r="AT1069" i="34"/>
  <c r="AF1069" i="34"/>
  <c r="AE1069" i="34"/>
  <c r="AD1069" i="34"/>
  <c r="AC1069" i="34"/>
  <c r="AB1069" i="34"/>
  <c r="Z1069" i="34"/>
  <c r="J1069" i="34"/>
  <c r="I1069" i="34"/>
  <c r="H1069" i="34"/>
  <c r="F1069" i="34"/>
  <c r="C1069" i="34"/>
  <c r="AV1068" i="34"/>
  <c r="AU1068" i="34"/>
  <c r="AT1068" i="34"/>
  <c r="AF1068" i="34"/>
  <c r="AE1068" i="34"/>
  <c r="AD1068" i="34"/>
  <c r="AC1068" i="34"/>
  <c r="AB1068" i="34"/>
  <c r="Z1068" i="34"/>
  <c r="J1068" i="34"/>
  <c r="I1068" i="34"/>
  <c r="H1068" i="34"/>
  <c r="F1068" i="34"/>
  <c r="C1068" i="34"/>
  <c r="AV1066" i="34"/>
  <c r="AU1066" i="34"/>
  <c r="AT1066" i="34"/>
  <c r="AF1066" i="34"/>
  <c r="AE1066" i="34"/>
  <c r="AD1066" i="34"/>
  <c r="AC1066" i="34"/>
  <c r="AB1066" i="34"/>
  <c r="Z1066" i="34"/>
  <c r="J1066" i="34"/>
  <c r="I1066" i="34"/>
  <c r="H1066" i="34"/>
  <c r="F1066" i="34"/>
  <c r="C1066" i="34"/>
  <c r="AV1065" i="34"/>
  <c r="AU1065" i="34"/>
  <c r="AT1065" i="34"/>
  <c r="AF1065" i="34"/>
  <c r="AE1065" i="34"/>
  <c r="AD1065" i="34"/>
  <c r="AC1065" i="34"/>
  <c r="AB1065" i="34"/>
  <c r="Z1065" i="34"/>
  <c r="J1065" i="34"/>
  <c r="I1065" i="34"/>
  <c r="H1065" i="34"/>
  <c r="F1065" i="34"/>
  <c r="C1065" i="34"/>
  <c r="AV1064" i="34"/>
  <c r="AU1064" i="34"/>
  <c r="AT1064" i="34"/>
  <c r="AF1064" i="34"/>
  <c r="AE1064" i="34"/>
  <c r="AD1064" i="34"/>
  <c r="AC1064" i="34"/>
  <c r="AB1064" i="34"/>
  <c r="Z1064" i="34"/>
  <c r="J1064" i="34"/>
  <c r="I1064" i="34"/>
  <c r="H1064" i="34"/>
  <c r="F1064" i="34"/>
  <c r="C1064" i="34"/>
  <c r="AV1063" i="34"/>
  <c r="AU1063" i="34"/>
  <c r="AT1063" i="34"/>
  <c r="AF1063" i="34"/>
  <c r="AE1063" i="34"/>
  <c r="AD1063" i="34"/>
  <c r="AC1063" i="34"/>
  <c r="AB1063" i="34"/>
  <c r="Z1063" i="34"/>
  <c r="J1063" i="34"/>
  <c r="I1063" i="34"/>
  <c r="H1063" i="34"/>
  <c r="F1063" i="34"/>
  <c r="C1063" i="34"/>
  <c r="AV1062" i="34"/>
  <c r="AU1062" i="34"/>
  <c r="AT1062" i="34"/>
  <c r="AF1062" i="34"/>
  <c r="AE1062" i="34"/>
  <c r="AD1062" i="34"/>
  <c r="AC1062" i="34"/>
  <c r="AB1062" i="34"/>
  <c r="Z1062" i="34"/>
  <c r="J1062" i="34"/>
  <c r="I1062" i="34"/>
  <c r="H1062" i="34"/>
  <c r="F1062" i="34"/>
  <c r="C1062" i="34"/>
  <c r="AV1061" i="34"/>
  <c r="AU1061" i="34"/>
  <c r="AT1061" i="34"/>
  <c r="AF1061" i="34"/>
  <c r="AE1061" i="34"/>
  <c r="AD1061" i="34"/>
  <c r="AC1061" i="34"/>
  <c r="AB1061" i="34"/>
  <c r="Z1061" i="34"/>
  <c r="J1061" i="34"/>
  <c r="I1061" i="34"/>
  <c r="H1061" i="34"/>
  <c r="F1061" i="34"/>
  <c r="C1061" i="34"/>
  <c r="AV1060" i="34"/>
  <c r="AU1060" i="34"/>
  <c r="AT1060" i="34"/>
  <c r="AF1060" i="34"/>
  <c r="AE1060" i="34"/>
  <c r="AD1060" i="34"/>
  <c r="AC1060" i="34"/>
  <c r="AB1060" i="34"/>
  <c r="Z1060" i="34"/>
  <c r="J1060" i="34"/>
  <c r="I1060" i="34"/>
  <c r="H1060" i="34"/>
  <c r="F1060" i="34"/>
  <c r="C1060" i="34"/>
  <c r="AV1059" i="34"/>
  <c r="AU1059" i="34"/>
  <c r="AT1059" i="34"/>
  <c r="AF1059" i="34"/>
  <c r="AE1059" i="34"/>
  <c r="AD1059" i="34"/>
  <c r="AC1059" i="34"/>
  <c r="AB1059" i="34"/>
  <c r="Z1059" i="34"/>
  <c r="J1059" i="34"/>
  <c r="I1059" i="34"/>
  <c r="H1059" i="34"/>
  <c r="F1059" i="34"/>
  <c r="C1059" i="34"/>
  <c r="AV1058" i="34"/>
  <c r="AU1058" i="34"/>
  <c r="AT1058" i="34"/>
  <c r="AF1058" i="34"/>
  <c r="AE1058" i="34"/>
  <c r="AD1058" i="34"/>
  <c r="AC1058" i="34"/>
  <c r="AB1058" i="34"/>
  <c r="Z1058" i="34"/>
  <c r="J1058" i="34"/>
  <c r="I1058" i="34"/>
  <c r="H1058" i="34"/>
  <c r="F1058" i="34"/>
  <c r="C1058" i="34"/>
  <c r="AV1057" i="34"/>
  <c r="AU1057" i="34"/>
  <c r="AT1057" i="34"/>
  <c r="AF1057" i="34"/>
  <c r="AE1057" i="34"/>
  <c r="AD1057" i="34"/>
  <c r="AC1057" i="34"/>
  <c r="AB1057" i="34"/>
  <c r="Z1057" i="34"/>
  <c r="J1057" i="34"/>
  <c r="I1057" i="34"/>
  <c r="H1057" i="34"/>
  <c r="F1057" i="34"/>
  <c r="C1057" i="34"/>
  <c r="AV1056" i="34"/>
  <c r="AU1056" i="34"/>
  <c r="AT1056" i="34"/>
  <c r="AF1056" i="34"/>
  <c r="AE1056" i="34"/>
  <c r="AD1056" i="34"/>
  <c r="AC1056" i="34"/>
  <c r="AB1056" i="34"/>
  <c r="Z1056" i="34"/>
  <c r="J1056" i="34"/>
  <c r="I1056" i="34"/>
  <c r="H1056" i="34"/>
  <c r="F1056" i="34"/>
  <c r="C1056" i="34"/>
  <c r="AV1055" i="34"/>
  <c r="AU1055" i="34"/>
  <c r="AT1055" i="34"/>
  <c r="AF1055" i="34"/>
  <c r="AE1055" i="34"/>
  <c r="AD1055" i="34"/>
  <c r="AC1055" i="34"/>
  <c r="AB1055" i="34"/>
  <c r="Z1055" i="34"/>
  <c r="J1055" i="34"/>
  <c r="I1055" i="34"/>
  <c r="H1055" i="34"/>
  <c r="F1055" i="34"/>
  <c r="C1055" i="34"/>
  <c r="AV1054" i="34"/>
  <c r="AU1054" i="34"/>
  <c r="AT1054" i="34"/>
  <c r="AF1054" i="34"/>
  <c r="AE1054" i="34"/>
  <c r="AD1054" i="34"/>
  <c r="AC1054" i="34"/>
  <c r="AB1054" i="34"/>
  <c r="Z1054" i="34"/>
  <c r="J1054" i="34"/>
  <c r="I1054" i="34"/>
  <c r="H1054" i="34"/>
  <c r="F1054" i="34"/>
  <c r="C1054" i="34"/>
  <c r="AV1053" i="34"/>
  <c r="AU1053" i="34"/>
  <c r="AT1053" i="34"/>
  <c r="AF1053" i="34"/>
  <c r="AE1053" i="34"/>
  <c r="AD1053" i="34"/>
  <c r="AC1053" i="34"/>
  <c r="AB1053" i="34"/>
  <c r="Z1053" i="34"/>
  <c r="J1053" i="34"/>
  <c r="I1053" i="34"/>
  <c r="H1053" i="34"/>
  <c r="F1053" i="34"/>
  <c r="C1053" i="34"/>
  <c r="AV1052" i="34"/>
  <c r="AU1052" i="34"/>
  <c r="AT1052" i="34"/>
  <c r="AF1052" i="34"/>
  <c r="AE1052" i="34"/>
  <c r="AD1052" i="34"/>
  <c r="AC1052" i="34"/>
  <c r="AB1052" i="34"/>
  <c r="Z1052" i="34"/>
  <c r="J1052" i="34"/>
  <c r="I1052" i="34"/>
  <c r="H1052" i="34"/>
  <c r="F1052" i="34"/>
  <c r="C1052" i="34"/>
  <c r="AV1051" i="34"/>
  <c r="AU1051" i="34"/>
  <c r="AT1051" i="34"/>
  <c r="AF1051" i="34"/>
  <c r="AE1051" i="34"/>
  <c r="AD1051" i="34"/>
  <c r="AC1051" i="34"/>
  <c r="AB1051" i="34"/>
  <c r="Z1051" i="34"/>
  <c r="J1051" i="34"/>
  <c r="I1051" i="34"/>
  <c r="H1051" i="34"/>
  <c r="F1051" i="34"/>
  <c r="C1051" i="34"/>
  <c r="AV1050" i="34"/>
  <c r="AU1050" i="34"/>
  <c r="AT1050" i="34"/>
  <c r="AF1050" i="34"/>
  <c r="AE1050" i="34"/>
  <c r="AD1050" i="34"/>
  <c r="AC1050" i="34"/>
  <c r="AB1050" i="34"/>
  <c r="Z1050" i="34"/>
  <c r="J1050" i="34"/>
  <c r="I1050" i="34"/>
  <c r="H1050" i="34"/>
  <c r="F1050" i="34"/>
  <c r="C1050" i="34"/>
  <c r="AV1049" i="34"/>
  <c r="AU1049" i="34"/>
  <c r="AT1049" i="34"/>
  <c r="AF1049" i="34"/>
  <c r="AE1049" i="34"/>
  <c r="AD1049" i="34"/>
  <c r="AC1049" i="34"/>
  <c r="AB1049" i="34"/>
  <c r="Z1049" i="34"/>
  <c r="J1049" i="34"/>
  <c r="I1049" i="34"/>
  <c r="H1049" i="34"/>
  <c r="F1049" i="34"/>
  <c r="C1049" i="34"/>
  <c r="AV1048" i="34"/>
  <c r="AU1048" i="34"/>
  <c r="AT1048" i="34"/>
  <c r="AF1048" i="34"/>
  <c r="AE1048" i="34"/>
  <c r="AD1048" i="34"/>
  <c r="AC1048" i="34"/>
  <c r="AB1048" i="34"/>
  <c r="Z1048" i="34"/>
  <c r="J1048" i="34"/>
  <c r="I1048" i="34"/>
  <c r="H1048" i="34"/>
  <c r="F1048" i="34"/>
  <c r="C1048" i="34"/>
  <c r="AV1047" i="34"/>
  <c r="AU1047" i="34"/>
  <c r="AT1047" i="34"/>
  <c r="AF1047" i="34"/>
  <c r="AE1047" i="34"/>
  <c r="AD1047" i="34"/>
  <c r="AC1047" i="34"/>
  <c r="AB1047" i="34"/>
  <c r="Z1047" i="34"/>
  <c r="J1047" i="34"/>
  <c r="I1047" i="34"/>
  <c r="H1047" i="34"/>
  <c r="F1047" i="34"/>
  <c r="C1047" i="34"/>
  <c r="AV1046" i="34"/>
  <c r="AU1046" i="34"/>
  <c r="AT1046" i="34"/>
  <c r="AF1046" i="34"/>
  <c r="AE1046" i="34"/>
  <c r="AD1046" i="34"/>
  <c r="AC1046" i="34"/>
  <c r="AB1046" i="34"/>
  <c r="Z1046" i="34"/>
  <c r="J1046" i="34"/>
  <c r="I1046" i="34"/>
  <c r="H1046" i="34"/>
  <c r="F1046" i="34"/>
  <c r="C1046" i="34"/>
  <c r="AV1045" i="34"/>
  <c r="AU1045" i="34"/>
  <c r="AT1045" i="34"/>
  <c r="AF1045" i="34"/>
  <c r="AE1045" i="34"/>
  <c r="AD1045" i="34"/>
  <c r="AC1045" i="34"/>
  <c r="AB1045" i="34"/>
  <c r="Z1045" i="34"/>
  <c r="J1045" i="34"/>
  <c r="I1045" i="34"/>
  <c r="H1045" i="34"/>
  <c r="F1045" i="34"/>
  <c r="C1045" i="34"/>
  <c r="AV1044" i="34"/>
  <c r="AU1044" i="34"/>
  <c r="AT1044" i="34"/>
  <c r="AF1044" i="34"/>
  <c r="AE1044" i="34"/>
  <c r="AD1044" i="34"/>
  <c r="AC1044" i="34"/>
  <c r="AB1044" i="34"/>
  <c r="Z1044" i="34"/>
  <c r="J1044" i="34"/>
  <c r="I1044" i="34"/>
  <c r="H1044" i="34"/>
  <c r="F1044" i="34"/>
  <c r="C1044" i="34"/>
  <c r="AV1043" i="34"/>
  <c r="AU1043" i="34"/>
  <c r="AT1043" i="34"/>
  <c r="AF1043" i="34"/>
  <c r="AE1043" i="34"/>
  <c r="AD1043" i="34"/>
  <c r="AC1043" i="34"/>
  <c r="AB1043" i="34"/>
  <c r="Z1043" i="34"/>
  <c r="J1043" i="34"/>
  <c r="I1043" i="34"/>
  <c r="H1043" i="34"/>
  <c r="F1043" i="34"/>
  <c r="C1043" i="34"/>
  <c r="AV1042" i="34"/>
  <c r="AU1042" i="34"/>
  <c r="AT1042" i="34"/>
  <c r="AF1042" i="34"/>
  <c r="AE1042" i="34"/>
  <c r="AD1042" i="34"/>
  <c r="AC1042" i="34"/>
  <c r="AB1042" i="34"/>
  <c r="Z1042" i="34"/>
  <c r="J1042" i="34"/>
  <c r="I1042" i="34"/>
  <c r="H1042" i="34"/>
  <c r="F1042" i="34"/>
  <c r="C1042" i="34"/>
  <c r="AV1041" i="34"/>
  <c r="AU1041" i="34"/>
  <c r="AT1041" i="34"/>
  <c r="AF1041" i="34"/>
  <c r="AE1041" i="34"/>
  <c r="AD1041" i="34"/>
  <c r="AC1041" i="34"/>
  <c r="AB1041" i="34"/>
  <c r="Z1041" i="34"/>
  <c r="J1041" i="34"/>
  <c r="I1041" i="34"/>
  <c r="H1041" i="34"/>
  <c r="F1041" i="34"/>
  <c r="C1041" i="34"/>
  <c r="AV1040" i="34"/>
  <c r="AU1040" i="34"/>
  <c r="AT1040" i="34"/>
  <c r="AF1040" i="34"/>
  <c r="AE1040" i="34"/>
  <c r="AD1040" i="34"/>
  <c r="AC1040" i="34"/>
  <c r="AB1040" i="34"/>
  <c r="Z1040" i="34"/>
  <c r="J1040" i="34"/>
  <c r="I1040" i="34"/>
  <c r="H1040" i="34"/>
  <c r="F1040" i="34"/>
  <c r="C1040" i="34"/>
  <c r="AV1039" i="34"/>
  <c r="AU1039" i="34"/>
  <c r="AT1039" i="34"/>
  <c r="AF1039" i="34"/>
  <c r="AE1039" i="34"/>
  <c r="AD1039" i="34"/>
  <c r="AC1039" i="34"/>
  <c r="AB1039" i="34"/>
  <c r="Z1039" i="34"/>
  <c r="J1039" i="34"/>
  <c r="I1039" i="34"/>
  <c r="H1039" i="34"/>
  <c r="F1039" i="34"/>
  <c r="C1039" i="34"/>
  <c r="AV1038" i="34"/>
  <c r="AU1038" i="34"/>
  <c r="AT1038" i="34"/>
  <c r="AF1038" i="34"/>
  <c r="AE1038" i="34"/>
  <c r="AD1038" i="34"/>
  <c r="AC1038" i="34"/>
  <c r="AB1038" i="34"/>
  <c r="Z1038" i="34"/>
  <c r="J1038" i="34"/>
  <c r="I1038" i="34"/>
  <c r="H1038" i="34"/>
  <c r="F1038" i="34"/>
  <c r="C1038" i="34"/>
  <c r="AV1037" i="34"/>
  <c r="AU1037" i="34"/>
  <c r="AT1037" i="34"/>
  <c r="AF1037" i="34"/>
  <c r="AE1037" i="34"/>
  <c r="AD1037" i="34"/>
  <c r="AC1037" i="34"/>
  <c r="AB1037" i="34"/>
  <c r="Z1037" i="34"/>
  <c r="J1037" i="34"/>
  <c r="I1037" i="34"/>
  <c r="H1037" i="34"/>
  <c r="F1037" i="34"/>
  <c r="C1037" i="34"/>
  <c r="AV1036" i="34"/>
  <c r="AU1036" i="34"/>
  <c r="AT1036" i="34"/>
  <c r="AF1036" i="34"/>
  <c r="AE1036" i="34"/>
  <c r="AD1036" i="34"/>
  <c r="AC1036" i="34"/>
  <c r="AB1036" i="34"/>
  <c r="Z1036" i="34"/>
  <c r="J1036" i="34"/>
  <c r="I1036" i="34"/>
  <c r="H1036" i="34"/>
  <c r="F1036" i="34"/>
  <c r="C1036" i="34"/>
  <c r="AV1035" i="34"/>
  <c r="AU1035" i="34"/>
  <c r="AT1035" i="34"/>
  <c r="AF1035" i="34"/>
  <c r="AE1035" i="34"/>
  <c r="AD1035" i="34"/>
  <c r="AC1035" i="34"/>
  <c r="AB1035" i="34"/>
  <c r="Z1035" i="34"/>
  <c r="J1035" i="34"/>
  <c r="I1035" i="34"/>
  <c r="H1035" i="34"/>
  <c r="F1035" i="34"/>
  <c r="C1035" i="34"/>
  <c r="AV1034" i="34"/>
  <c r="AU1034" i="34"/>
  <c r="AT1034" i="34"/>
  <c r="AF1034" i="34"/>
  <c r="AE1034" i="34"/>
  <c r="AD1034" i="34"/>
  <c r="AC1034" i="34"/>
  <c r="AB1034" i="34"/>
  <c r="Z1034" i="34"/>
  <c r="J1034" i="34"/>
  <c r="I1034" i="34"/>
  <c r="H1034" i="34"/>
  <c r="F1034" i="34"/>
  <c r="C1034" i="34"/>
  <c r="AV1033" i="34"/>
  <c r="AU1033" i="34"/>
  <c r="AT1033" i="34"/>
  <c r="AF1033" i="34"/>
  <c r="AE1033" i="34"/>
  <c r="AD1033" i="34"/>
  <c r="AC1033" i="34"/>
  <c r="AB1033" i="34"/>
  <c r="Z1033" i="34"/>
  <c r="J1033" i="34"/>
  <c r="I1033" i="34"/>
  <c r="H1033" i="34"/>
  <c r="F1033" i="34"/>
  <c r="C1033" i="34"/>
  <c r="AV1032" i="34"/>
  <c r="AU1032" i="34"/>
  <c r="AT1032" i="34"/>
  <c r="AF1032" i="34"/>
  <c r="AE1032" i="34"/>
  <c r="AD1032" i="34"/>
  <c r="AC1032" i="34"/>
  <c r="AB1032" i="34"/>
  <c r="Z1032" i="34"/>
  <c r="J1032" i="34"/>
  <c r="I1032" i="34"/>
  <c r="H1032" i="34"/>
  <c r="F1032" i="34"/>
  <c r="C1032" i="34"/>
  <c r="AV1030" i="34"/>
  <c r="AU1030" i="34"/>
  <c r="AT1030" i="34"/>
  <c r="AF1030" i="34"/>
  <c r="AE1030" i="34"/>
  <c r="AD1030" i="34"/>
  <c r="AC1030" i="34"/>
  <c r="AB1030" i="34"/>
  <c r="Z1030" i="34"/>
  <c r="J1030" i="34"/>
  <c r="I1030" i="34"/>
  <c r="H1030" i="34"/>
  <c r="F1030" i="34"/>
  <c r="C1030" i="34"/>
  <c r="AV1029" i="34"/>
  <c r="AU1029" i="34"/>
  <c r="AT1029" i="34"/>
  <c r="AF1029" i="34"/>
  <c r="AE1029" i="34"/>
  <c r="AD1029" i="34"/>
  <c r="AC1029" i="34"/>
  <c r="AB1029" i="34"/>
  <c r="Z1029" i="34"/>
  <c r="J1029" i="34"/>
  <c r="I1029" i="34"/>
  <c r="H1029" i="34"/>
  <c r="F1029" i="34"/>
  <c r="C1029" i="34"/>
  <c r="AV1028" i="34"/>
  <c r="AU1028" i="34"/>
  <c r="AT1028" i="34"/>
  <c r="AF1028" i="34"/>
  <c r="AE1028" i="34"/>
  <c r="AD1028" i="34"/>
  <c r="AC1028" i="34"/>
  <c r="AB1028" i="34"/>
  <c r="Z1028" i="34"/>
  <c r="J1028" i="34"/>
  <c r="I1028" i="34"/>
  <c r="H1028" i="34"/>
  <c r="F1028" i="34"/>
  <c r="C1028" i="34"/>
  <c r="AV1027" i="34"/>
  <c r="AU1027" i="34"/>
  <c r="AT1027" i="34"/>
  <c r="AF1027" i="34"/>
  <c r="AE1027" i="34"/>
  <c r="AD1027" i="34"/>
  <c r="AC1027" i="34"/>
  <c r="AB1027" i="34"/>
  <c r="Z1027" i="34"/>
  <c r="J1027" i="34"/>
  <c r="I1027" i="34"/>
  <c r="H1027" i="34"/>
  <c r="F1027" i="34"/>
  <c r="C1027" i="34"/>
  <c r="AV1026" i="34"/>
  <c r="AU1026" i="34"/>
  <c r="AT1026" i="34"/>
  <c r="AF1026" i="34"/>
  <c r="AE1026" i="34"/>
  <c r="AD1026" i="34"/>
  <c r="AC1026" i="34"/>
  <c r="AB1026" i="34"/>
  <c r="Z1026" i="34"/>
  <c r="J1026" i="34"/>
  <c r="I1026" i="34"/>
  <c r="H1026" i="34"/>
  <c r="F1026" i="34"/>
  <c r="C1026" i="34"/>
  <c r="AV1025" i="34"/>
  <c r="AU1025" i="34"/>
  <c r="AT1025" i="34"/>
  <c r="AF1025" i="34"/>
  <c r="AE1025" i="34"/>
  <c r="AD1025" i="34"/>
  <c r="AC1025" i="34"/>
  <c r="AB1025" i="34"/>
  <c r="Z1025" i="34"/>
  <c r="J1025" i="34"/>
  <c r="I1025" i="34"/>
  <c r="H1025" i="34"/>
  <c r="F1025" i="34"/>
  <c r="C1025" i="34"/>
  <c r="AV1024" i="34"/>
  <c r="AU1024" i="34"/>
  <c r="AT1024" i="34"/>
  <c r="AF1024" i="34"/>
  <c r="AE1024" i="34"/>
  <c r="AD1024" i="34"/>
  <c r="AC1024" i="34"/>
  <c r="AB1024" i="34"/>
  <c r="Z1024" i="34"/>
  <c r="J1024" i="34"/>
  <c r="I1024" i="34"/>
  <c r="H1024" i="34"/>
  <c r="F1024" i="34"/>
  <c r="C1024" i="34"/>
  <c r="AV1023" i="34"/>
  <c r="AU1023" i="34"/>
  <c r="AT1023" i="34"/>
  <c r="AF1023" i="34"/>
  <c r="AE1023" i="34"/>
  <c r="AD1023" i="34"/>
  <c r="AC1023" i="34"/>
  <c r="AB1023" i="34"/>
  <c r="Z1023" i="34"/>
  <c r="J1023" i="34"/>
  <c r="I1023" i="34"/>
  <c r="H1023" i="34"/>
  <c r="F1023" i="34"/>
  <c r="C1023" i="34"/>
  <c r="AV1022" i="34"/>
  <c r="AU1022" i="34"/>
  <c r="AT1022" i="34"/>
  <c r="AF1022" i="34"/>
  <c r="AE1022" i="34"/>
  <c r="AD1022" i="34"/>
  <c r="AC1022" i="34"/>
  <c r="AB1022" i="34"/>
  <c r="Z1022" i="34"/>
  <c r="J1022" i="34"/>
  <c r="I1022" i="34"/>
  <c r="H1022" i="34"/>
  <c r="F1022" i="34"/>
  <c r="C1022" i="34"/>
  <c r="AV1021" i="34"/>
  <c r="AU1021" i="34"/>
  <c r="AT1021" i="34"/>
  <c r="AF1021" i="34"/>
  <c r="AE1021" i="34"/>
  <c r="AD1021" i="34"/>
  <c r="AC1021" i="34"/>
  <c r="AB1021" i="34"/>
  <c r="Z1021" i="34"/>
  <c r="J1021" i="34"/>
  <c r="I1021" i="34"/>
  <c r="H1021" i="34"/>
  <c r="F1021" i="34"/>
  <c r="C1021" i="34"/>
  <c r="AV1020" i="34"/>
  <c r="AU1020" i="34"/>
  <c r="AT1020" i="34"/>
  <c r="AF1020" i="34"/>
  <c r="AE1020" i="34"/>
  <c r="AD1020" i="34"/>
  <c r="AC1020" i="34"/>
  <c r="AB1020" i="34"/>
  <c r="Z1020" i="34"/>
  <c r="J1020" i="34"/>
  <c r="I1020" i="34"/>
  <c r="H1020" i="34"/>
  <c r="F1020" i="34"/>
  <c r="C1020" i="34"/>
  <c r="AV1019" i="34"/>
  <c r="AU1019" i="34"/>
  <c r="AT1019" i="34"/>
  <c r="AF1019" i="34"/>
  <c r="AE1019" i="34"/>
  <c r="AD1019" i="34"/>
  <c r="AC1019" i="34"/>
  <c r="AB1019" i="34"/>
  <c r="Z1019" i="34"/>
  <c r="J1019" i="34"/>
  <c r="I1019" i="34"/>
  <c r="H1019" i="34"/>
  <c r="F1019" i="34"/>
  <c r="C1019" i="34"/>
  <c r="AV1018" i="34"/>
  <c r="AU1018" i="34"/>
  <c r="AT1018" i="34"/>
  <c r="AF1018" i="34"/>
  <c r="AE1018" i="34"/>
  <c r="AD1018" i="34"/>
  <c r="AC1018" i="34"/>
  <c r="AB1018" i="34"/>
  <c r="Z1018" i="34"/>
  <c r="J1018" i="34"/>
  <c r="I1018" i="34"/>
  <c r="H1018" i="34"/>
  <c r="F1018" i="34"/>
  <c r="C1018" i="34"/>
  <c r="AV1017" i="34"/>
  <c r="AU1017" i="34"/>
  <c r="AT1017" i="34"/>
  <c r="AF1017" i="34"/>
  <c r="AE1017" i="34"/>
  <c r="AD1017" i="34"/>
  <c r="AC1017" i="34"/>
  <c r="AB1017" i="34"/>
  <c r="Z1017" i="34"/>
  <c r="J1017" i="34"/>
  <c r="I1017" i="34"/>
  <c r="H1017" i="34"/>
  <c r="F1017" i="34"/>
  <c r="C1017" i="34"/>
  <c r="AV1016" i="34"/>
  <c r="AU1016" i="34"/>
  <c r="AT1016" i="34"/>
  <c r="AF1016" i="34"/>
  <c r="AE1016" i="34"/>
  <c r="AD1016" i="34"/>
  <c r="AC1016" i="34"/>
  <c r="AB1016" i="34"/>
  <c r="Z1016" i="34"/>
  <c r="J1016" i="34"/>
  <c r="I1016" i="34"/>
  <c r="H1016" i="34"/>
  <c r="F1016" i="34"/>
  <c r="C1016" i="34"/>
  <c r="AV1015" i="34"/>
  <c r="AU1015" i="34"/>
  <c r="AT1015" i="34"/>
  <c r="AF1015" i="34"/>
  <c r="AE1015" i="34"/>
  <c r="AD1015" i="34"/>
  <c r="AC1015" i="34"/>
  <c r="AB1015" i="34"/>
  <c r="Z1015" i="34"/>
  <c r="J1015" i="34"/>
  <c r="I1015" i="34"/>
  <c r="H1015" i="34"/>
  <c r="F1015" i="34"/>
  <c r="C1015" i="34"/>
  <c r="AV1014" i="34"/>
  <c r="AU1014" i="34"/>
  <c r="AT1014" i="34"/>
  <c r="AF1014" i="34"/>
  <c r="AE1014" i="34"/>
  <c r="AD1014" i="34"/>
  <c r="AC1014" i="34"/>
  <c r="AB1014" i="34"/>
  <c r="Z1014" i="34"/>
  <c r="J1014" i="34"/>
  <c r="I1014" i="34"/>
  <c r="H1014" i="34"/>
  <c r="F1014" i="34"/>
  <c r="C1014" i="34"/>
  <c r="AV1013" i="34"/>
  <c r="AU1013" i="34"/>
  <c r="AT1013" i="34"/>
  <c r="AF1013" i="34"/>
  <c r="AE1013" i="34"/>
  <c r="AD1013" i="34"/>
  <c r="AC1013" i="34"/>
  <c r="AB1013" i="34"/>
  <c r="Z1013" i="34"/>
  <c r="J1013" i="34"/>
  <c r="I1013" i="34"/>
  <c r="H1013" i="34"/>
  <c r="F1013" i="34"/>
  <c r="C1013" i="34"/>
  <c r="AV1012" i="34"/>
  <c r="AU1012" i="34"/>
  <c r="AT1012" i="34"/>
  <c r="AF1012" i="34"/>
  <c r="AE1012" i="34"/>
  <c r="AD1012" i="34"/>
  <c r="AC1012" i="34"/>
  <c r="AB1012" i="34"/>
  <c r="Z1012" i="34"/>
  <c r="J1012" i="34"/>
  <c r="I1012" i="34"/>
  <c r="H1012" i="34"/>
  <c r="F1012" i="34"/>
  <c r="C1012" i="34"/>
  <c r="AV1011" i="34"/>
  <c r="AU1011" i="34"/>
  <c r="AT1011" i="34"/>
  <c r="AF1011" i="34"/>
  <c r="AE1011" i="34"/>
  <c r="AD1011" i="34"/>
  <c r="AC1011" i="34"/>
  <c r="AB1011" i="34"/>
  <c r="Z1011" i="34"/>
  <c r="J1011" i="34"/>
  <c r="I1011" i="34"/>
  <c r="H1011" i="34"/>
  <c r="F1011" i="34"/>
  <c r="C1011" i="34"/>
  <c r="AV1010" i="34"/>
  <c r="AU1010" i="34"/>
  <c r="AT1010" i="34"/>
  <c r="AF1010" i="34"/>
  <c r="AE1010" i="34"/>
  <c r="AD1010" i="34"/>
  <c r="AC1010" i="34"/>
  <c r="AB1010" i="34"/>
  <c r="Z1010" i="34"/>
  <c r="J1010" i="34"/>
  <c r="I1010" i="34"/>
  <c r="H1010" i="34"/>
  <c r="F1010" i="34"/>
  <c r="C1010" i="34"/>
  <c r="AV1007" i="34"/>
  <c r="AU1007" i="34"/>
  <c r="AT1007" i="34"/>
  <c r="AF1007" i="34"/>
  <c r="AE1007" i="34"/>
  <c r="AD1007" i="34"/>
  <c r="AC1007" i="34"/>
  <c r="AB1007" i="34"/>
  <c r="Z1007" i="34"/>
  <c r="J1007" i="34"/>
  <c r="I1007" i="34"/>
  <c r="H1007" i="34"/>
  <c r="F1007" i="34"/>
  <c r="C1007" i="34"/>
  <c r="AV1006" i="34"/>
  <c r="AU1006" i="34"/>
  <c r="AT1006" i="34"/>
  <c r="AF1006" i="34"/>
  <c r="AE1006" i="34"/>
  <c r="AD1006" i="34"/>
  <c r="AC1006" i="34"/>
  <c r="AB1006" i="34"/>
  <c r="Z1006" i="34"/>
  <c r="J1006" i="34"/>
  <c r="I1006" i="34"/>
  <c r="H1006" i="34"/>
  <c r="F1006" i="34"/>
  <c r="C1006" i="34"/>
  <c r="AV1005" i="34"/>
  <c r="AU1005" i="34"/>
  <c r="AT1005" i="34"/>
  <c r="AF1005" i="34"/>
  <c r="AE1005" i="34"/>
  <c r="AD1005" i="34"/>
  <c r="AC1005" i="34"/>
  <c r="AB1005" i="34"/>
  <c r="Z1005" i="34"/>
  <c r="J1005" i="34"/>
  <c r="I1005" i="34"/>
  <c r="H1005" i="34"/>
  <c r="F1005" i="34"/>
  <c r="C1005" i="34"/>
  <c r="AV1004" i="34"/>
  <c r="AU1004" i="34"/>
  <c r="AT1004" i="34"/>
  <c r="AF1004" i="34"/>
  <c r="AE1004" i="34"/>
  <c r="AD1004" i="34"/>
  <c r="AC1004" i="34"/>
  <c r="AB1004" i="34"/>
  <c r="Z1004" i="34"/>
  <c r="J1004" i="34"/>
  <c r="I1004" i="34"/>
  <c r="H1004" i="34"/>
  <c r="F1004" i="34"/>
  <c r="C1004" i="34"/>
  <c r="AV1003" i="34"/>
  <c r="AU1003" i="34"/>
  <c r="AT1003" i="34"/>
  <c r="AF1003" i="34"/>
  <c r="AE1003" i="34"/>
  <c r="AD1003" i="34"/>
  <c r="AC1003" i="34"/>
  <c r="AB1003" i="34"/>
  <c r="Z1003" i="34"/>
  <c r="J1003" i="34"/>
  <c r="I1003" i="34"/>
  <c r="H1003" i="34"/>
  <c r="F1003" i="34"/>
  <c r="C1003" i="34"/>
  <c r="AV1002" i="34"/>
  <c r="AU1002" i="34"/>
  <c r="AT1002" i="34"/>
  <c r="AF1002" i="34"/>
  <c r="AE1002" i="34"/>
  <c r="AD1002" i="34"/>
  <c r="AC1002" i="34"/>
  <c r="AB1002" i="34"/>
  <c r="Z1002" i="34"/>
  <c r="J1002" i="34"/>
  <c r="I1002" i="34"/>
  <c r="H1002" i="34"/>
  <c r="F1002" i="34"/>
  <c r="C1002" i="34"/>
  <c r="AV1001" i="34"/>
  <c r="AU1001" i="34"/>
  <c r="AT1001" i="34"/>
  <c r="AF1001" i="34"/>
  <c r="AE1001" i="34"/>
  <c r="AD1001" i="34"/>
  <c r="AC1001" i="34"/>
  <c r="AB1001" i="34"/>
  <c r="Z1001" i="34"/>
  <c r="J1001" i="34"/>
  <c r="I1001" i="34"/>
  <c r="H1001" i="34"/>
  <c r="F1001" i="34"/>
  <c r="C1001" i="34"/>
  <c r="AV1000" i="34"/>
  <c r="AU1000" i="34"/>
  <c r="AT1000" i="34"/>
  <c r="AF1000" i="34"/>
  <c r="AE1000" i="34"/>
  <c r="AD1000" i="34"/>
  <c r="AC1000" i="34"/>
  <c r="AB1000" i="34"/>
  <c r="Z1000" i="34"/>
  <c r="J1000" i="34"/>
  <c r="I1000" i="34"/>
  <c r="H1000" i="34"/>
  <c r="F1000" i="34"/>
  <c r="C1000" i="34"/>
  <c r="AV999" i="34"/>
  <c r="AU999" i="34"/>
  <c r="AT999" i="34"/>
  <c r="AF999" i="34"/>
  <c r="AE999" i="34"/>
  <c r="AD999" i="34"/>
  <c r="AC999" i="34"/>
  <c r="AB999" i="34"/>
  <c r="Z999" i="34"/>
  <c r="J999" i="34"/>
  <c r="I999" i="34"/>
  <c r="H999" i="34"/>
  <c r="F999" i="34"/>
  <c r="C999" i="34"/>
  <c r="AV998" i="34"/>
  <c r="AU998" i="34"/>
  <c r="AT998" i="34"/>
  <c r="AF998" i="34"/>
  <c r="AE998" i="34"/>
  <c r="AD998" i="34"/>
  <c r="AC998" i="34"/>
  <c r="AB998" i="34"/>
  <c r="Z998" i="34"/>
  <c r="J998" i="34"/>
  <c r="I998" i="34"/>
  <c r="H998" i="34"/>
  <c r="F998" i="34"/>
  <c r="C998" i="34"/>
  <c r="AV997" i="34"/>
  <c r="AU997" i="34"/>
  <c r="AT997" i="34"/>
  <c r="AF997" i="34"/>
  <c r="AE997" i="34"/>
  <c r="AD997" i="34"/>
  <c r="AC997" i="34"/>
  <c r="AB997" i="34"/>
  <c r="Z997" i="34"/>
  <c r="J997" i="34"/>
  <c r="I997" i="34"/>
  <c r="H997" i="34"/>
  <c r="F997" i="34"/>
  <c r="C997" i="34"/>
  <c r="AV996" i="34"/>
  <c r="AU996" i="34"/>
  <c r="AT996" i="34"/>
  <c r="AF996" i="34"/>
  <c r="AE996" i="34"/>
  <c r="AD996" i="34"/>
  <c r="AC996" i="34"/>
  <c r="AB996" i="34"/>
  <c r="Z996" i="34"/>
  <c r="J996" i="34"/>
  <c r="I996" i="34"/>
  <c r="H996" i="34"/>
  <c r="F996" i="34"/>
  <c r="C996" i="34"/>
  <c r="AV995" i="34"/>
  <c r="AU995" i="34"/>
  <c r="AT995" i="34"/>
  <c r="AF995" i="34"/>
  <c r="AE995" i="34"/>
  <c r="AD995" i="34"/>
  <c r="AC995" i="34"/>
  <c r="AB995" i="34"/>
  <c r="Z995" i="34"/>
  <c r="J995" i="34"/>
  <c r="I995" i="34"/>
  <c r="H995" i="34"/>
  <c r="F995" i="34"/>
  <c r="C995" i="34"/>
  <c r="AV994" i="34"/>
  <c r="AU994" i="34"/>
  <c r="AT994" i="34"/>
  <c r="AF994" i="34"/>
  <c r="AE994" i="34"/>
  <c r="AD994" i="34"/>
  <c r="AC994" i="34"/>
  <c r="AB994" i="34"/>
  <c r="Z994" i="34"/>
  <c r="J994" i="34"/>
  <c r="I994" i="34"/>
  <c r="H994" i="34"/>
  <c r="F994" i="34"/>
  <c r="C994" i="34"/>
  <c r="AV993" i="34"/>
  <c r="AU993" i="34"/>
  <c r="AT993" i="34"/>
  <c r="AF993" i="34"/>
  <c r="AE993" i="34"/>
  <c r="AD993" i="34"/>
  <c r="AC993" i="34"/>
  <c r="AB993" i="34"/>
  <c r="Z993" i="34"/>
  <c r="J993" i="34"/>
  <c r="I993" i="34"/>
  <c r="H993" i="34"/>
  <c r="F993" i="34"/>
  <c r="C993" i="34"/>
  <c r="AV992" i="34"/>
  <c r="AU992" i="34"/>
  <c r="AT992" i="34"/>
  <c r="AF992" i="34"/>
  <c r="AE992" i="34"/>
  <c r="AD992" i="34"/>
  <c r="AC992" i="34"/>
  <c r="AB992" i="34"/>
  <c r="Z992" i="34"/>
  <c r="J992" i="34"/>
  <c r="I992" i="34"/>
  <c r="H992" i="34"/>
  <c r="F992" i="34"/>
  <c r="C992" i="34"/>
  <c r="AV991" i="34"/>
  <c r="AU991" i="34"/>
  <c r="AT991" i="34"/>
  <c r="AF991" i="34"/>
  <c r="AE991" i="34"/>
  <c r="AD991" i="34"/>
  <c r="AC991" i="34"/>
  <c r="AB991" i="34"/>
  <c r="Z991" i="34"/>
  <c r="J991" i="34"/>
  <c r="I991" i="34"/>
  <c r="H991" i="34"/>
  <c r="F991" i="34"/>
  <c r="C991" i="34"/>
  <c r="AV990" i="34"/>
  <c r="AU990" i="34"/>
  <c r="AT990" i="34"/>
  <c r="AF990" i="34"/>
  <c r="AE990" i="34"/>
  <c r="AD990" i="34"/>
  <c r="AC990" i="34"/>
  <c r="AB990" i="34"/>
  <c r="Z990" i="34"/>
  <c r="J990" i="34"/>
  <c r="I990" i="34"/>
  <c r="H990" i="34"/>
  <c r="F990" i="34"/>
  <c r="C990" i="34"/>
  <c r="AV989" i="34"/>
  <c r="AU989" i="34"/>
  <c r="AT989" i="34"/>
  <c r="AF989" i="34"/>
  <c r="AE989" i="34"/>
  <c r="AD989" i="34"/>
  <c r="AC989" i="34"/>
  <c r="AB989" i="34"/>
  <c r="Z989" i="34"/>
  <c r="J989" i="34"/>
  <c r="I989" i="34"/>
  <c r="H989" i="34"/>
  <c r="F989" i="34"/>
  <c r="C989" i="34"/>
  <c r="AV988" i="34"/>
  <c r="AU988" i="34"/>
  <c r="AT988" i="34"/>
  <c r="AF988" i="34"/>
  <c r="AE988" i="34"/>
  <c r="AD988" i="34"/>
  <c r="AC988" i="34"/>
  <c r="AB988" i="34"/>
  <c r="Z988" i="34"/>
  <c r="J988" i="34"/>
  <c r="I988" i="34"/>
  <c r="H988" i="34"/>
  <c r="F988" i="34"/>
  <c r="C988" i="34"/>
  <c r="AV987" i="34"/>
  <c r="AU987" i="34"/>
  <c r="AT987" i="34"/>
  <c r="AF987" i="34"/>
  <c r="AE987" i="34"/>
  <c r="AD987" i="34"/>
  <c r="AC987" i="34"/>
  <c r="AB987" i="34"/>
  <c r="Z987" i="34"/>
  <c r="J987" i="34"/>
  <c r="I987" i="34"/>
  <c r="H987" i="34"/>
  <c r="F987" i="34"/>
  <c r="C987" i="34"/>
  <c r="AV985" i="34"/>
  <c r="AU985" i="34"/>
  <c r="AT985" i="34"/>
  <c r="AF985" i="34"/>
  <c r="AE985" i="34"/>
  <c r="AD985" i="34"/>
  <c r="AC985" i="34"/>
  <c r="AB985" i="34"/>
  <c r="Z985" i="34"/>
  <c r="J985" i="34"/>
  <c r="I985" i="34"/>
  <c r="H985" i="34"/>
  <c r="F985" i="34"/>
  <c r="C985" i="34"/>
  <c r="AV984" i="34"/>
  <c r="AU984" i="34"/>
  <c r="AT984" i="34"/>
  <c r="AF984" i="34"/>
  <c r="AE984" i="34"/>
  <c r="AD984" i="34"/>
  <c r="AC984" i="34"/>
  <c r="AB984" i="34"/>
  <c r="Z984" i="34"/>
  <c r="J984" i="34"/>
  <c r="I984" i="34"/>
  <c r="H984" i="34"/>
  <c r="F984" i="34"/>
  <c r="C984" i="34"/>
  <c r="AV983" i="34"/>
  <c r="AU983" i="34"/>
  <c r="AT983" i="34"/>
  <c r="AF983" i="34"/>
  <c r="AE983" i="34"/>
  <c r="AD983" i="34"/>
  <c r="AC983" i="34"/>
  <c r="AB983" i="34"/>
  <c r="Z983" i="34"/>
  <c r="J983" i="34"/>
  <c r="I983" i="34"/>
  <c r="H983" i="34"/>
  <c r="F983" i="34"/>
  <c r="C983" i="34"/>
  <c r="AV982" i="34"/>
  <c r="AU982" i="34"/>
  <c r="AT982" i="34"/>
  <c r="AF982" i="34"/>
  <c r="AE982" i="34"/>
  <c r="AD982" i="34"/>
  <c r="AC982" i="34"/>
  <c r="AB982" i="34"/>
  <c r="Z982" i="34"/>
  <c r="J982" i="34"/>
  <c r="I982" i="34"/>
  <c r="H982" i="34"/>
  <c r="F982" i="34"/>
  <c r="C982" i="34"/>
  <c r="AV981" i="34"/>
  <c r="AU981" i="34"/>
  <c r="AT981" i="34"/>
  <c r="AF981" i="34"/>
  <c r="AE981" i="34"/>
  <c r="AD981" i="34"/>
  <c r="AC981" i="34"/>
  <c r="AB981" i="34"/>
  <c r="Z981" i="34"/>
  <c r="J981" i="34"/>
  <c r="I981" i="34"/>
  <c r="H981" i="34"/>
  <c r="F981" i="34"/>
  <c r="C981" i="34"/>
  <c r="AV980" i="34"/>
  <c r="AU980" i="34"/>
  <c r="AT980" i="34"/>
  <c r="AF980" i="34"/>
  <c r="AE980" i="34"/>
  <c r="AD980" i="34"/>
  <c r="AC980" i="34"/>
  <c r="AB980" i="34"/>
  <c r="Z980" i="34"/>
  <c r="J980" i="34"/>
  <c r="I980" i="34"/>
  <c r="H980" i="34"/>
  <c r="F980" i="34"/>
  <c r="C980" i="34"/>
  <c r="AV979" i="34"/>
  <c r="AU979" i="34"/>
  <c r="AT979" i="34"/>
  <c r="AF979" i="34"/>
  <c r="AE979" i="34"/>
  <c r="AD979" i="34"/>
  <c r="AC979" i="34"/>
  <c r="AB979" i="34"/>
  <c r="Z979" i="34"/>
  <c r="J979" i="34"/>
  <c r="I979" i="34"/>
  <c r="H979" i="34"/>
  <c r="F979" i="34"/>
  <c r="C979" i="34"/>
  <c r="AV978" i="34"/>
  <c r="AU978" i="34"/>
  <c r="AT978" i="34"/>
  <c r="AF978" i="34"/>
  <c r="AE978" i="34"/>
  <c r="AD978" i="34"/>
  <c r="AC978" i="34"/>
  <c r="AB978" i="34"/>
  <c r="Z978" i="34"/>
  <c r="J978" i="34"/>
  <c r="I978" i="34"/>
  <c r="H978" i="34"/>
  <c r="F978" i="34"/>
  <c r="C978" i="34"/>
  <c r="AV977" i="34"/>
  <c r="AU977" i="34"/>
  <c r="AT977" i="34"/>
  <c r="AF977" i="34"/>
  <c r="AE977" i="34"/>
  <c r="AD977" i="34"/>
  <c r="AC977" i="34"/>
  <c r="AB977" i="34"/>
  <c r="Z977" i="34"/>
  <c r="J977" i="34"/>
  <c r="I977" i="34"/>
  <c r="H977" i="34"/>
  <c r="F977" i="34"/>
  <c r="C977" i="34"/>
  <c r="AV976" i="34"/>
  <c r="AU976" i="34"/>
  <c r="AT976" i="34"/>
  <c r="AF976" i="34"/>
  <c r="AE976" i="34"/>
  <c r="AD976" i="34"/>
  <c r="AC976" i="34"/>
  <c r="AB976" i="34"/>
  <c r="Z976" i="34"/>
  <c r="J976" i="34"/>
  <c r="I976" i="34"/>
  <c r="H976" i="34"/>
  <c r="F976" i="34"/>
  <c r="C976" i="34"/>
  <c r="AV975" i="34"/>
  <c r="AU975" i="34"/>
  <c r="AT975" i="34"/>
  <c r="AF975" i="34"/>
  <c r="AE975" i="34"/>
  <c r="AD975" i="34"/>
  <c r="AC975" i="34"/>
  <c r="AB975" i="34"/>
  <c r="Z975" i="34"/>
  <c r="J975" i="34"/>
  <c r="I975" i="34"/>
  <c r="H975" i="34"/>
  <c r="F975" i="34"/>
  <c r="C975" i="34"/>
  <c r="AV974" i="34"/>
  <c r="AU974" i="34"/>
  <c r="AT974" i="34"/>
  <c r="AF974" i="34"/>
  <c r="AE974" i="34"/>
  <c r="AD974" i="34"/>
  <c r="AC974" i="34"/>
  <c r="AB974" i="34"/>
  <c r="Z974" i="34"/>
  <c r="J974" i="34"/>
  <c r="I974" i="34"/>
  <c r="H974" i="34"/>
  <c r="F974" i="34"/>
  <c r="C974" i="34"/>
  <c r="AV973" i="34"/>
  <c r="AU973" i="34"/>
  <c r="AT973" i="34"/>
  <c r="AF973" i="34"/>
  <c r="AE973" i="34"/>
  <c r="AD973" i="34"/>
  <c r="AC973" i="34"/>
  <c r="AB973" i="34"/>
  <c r="Z973" i="34"/>
  <c r="J973" i="34"/>
  <c r="I973" i="34"/>
  <c r="H973" i="34"/>
  <c r="F973" i="34"/>
  <c r="C973" i="34"/>
  <c r="AV972" i="34"/>
  <c r="AU972" i="34"/>
  <c r="AT972" i="34"/>
  <c r="AF972" i="34"/>
  <c r="AE972" i="34"/>
  <c r="AD972" i="34"/>
  <c r="AC972" i="34"/>
  <c r="AB972" i="34"/>
  <c r="Z972" i="34"/>
  <c r="J972" i="34"/>
  <c r="I972" i="34"/>
  <c r="H972" i="34"/>
  <c r="F972" i="34"/>
  <c r="C972" i="34"/>
  <c r="AV970" i="34"/>
  <c r="AU970" i="34"/>
  <c r="AT970" i="34"/>
  <c r="AF970" i="34"/>
  <c r="AE970" i="34"/>
  <c r="AD970" i="34"/>
  <c r="AC970" i="34"/>
  <c r="AB970" i="34"/>
  <c r="Z970" i="34"/>
  <c r="J970" i="34"/>
  <c r="I970" i="34"/>
  <c r="H970" i="34"/>
  <c r="F970" i="34"/>
  <c r="C970" i="34"/>
  <c r="AV969" i="34"/>
  <c r="AU969" i="34"/>
  <c r="AT969" i="34"/>
  <c r="AF969" i="34"/>
  <c r="AE969" i="34"/>
  <c r="AD969" i="34"/>
  <c r="AC969" i="34"/>
  <c r="AB969" i="34"/>
  <c r="Z969" i="34"/>
  <c r="J969" i="34"/>
  <c r="I969" i="34"/>
  <c r="H969" i="34"/>
  <c r="F969" i="34"/>
  <c r="C969" i="34"/>
  <c r="AV968" i="34"/>
  <c r="AU968" i="34"/>
  <c r="AT968" i="34"/>
  <c r="AF968" i="34"/>
  <c r="AE968" i="34"/>
  <c r="AD968" i="34"/>
  <c r="AC968" i="34"/>
  <c r="AB968" i="34"/>
  <c r="Z968" i="34"/>
  <c r="J968" i="34"/>
  <c r="I968" i="34"/>
  <c r="H968" i="34"/>
  <c r="F968" i="34"/>
  <c r="C968" i="34"/>
  <c r="AV967" i="34"/>
  <c r="AU967" i="34"/>
  <c r="AT967" i="34"/>
  <c r="AF967" i="34"/>
  <c r="AE967" i="34"/>
  <c r="AD967" i="34"/>
  <c r="AC967" i="34"/>
  <c r="AB967" i="34"/>
  <c r="Z967" i="34"/>
  <c r="J967" i="34"/>
  <c r="I967" i="34"/>
  <c r="H967" i="34"/>
  <c r="F967" i="34"/>
  <c r="C967" i="34"/>
  <c r="AV966" i="34"/>
  <c r="AU966" i="34"/>
  <c r="AT966" i="34"/>
  <c r="AF966" i="34"/>
  <c r="AE966" i="34"/>
  <c r="AD966" i="34"/>
  <c r="AC966" i="34"/>
  <c r="AB966" i="34"/>
  <c r="Z966" i="34"/>
  <c r="J966" i="34"/>
  <c r="I966" i="34"/>
  <c r="H966" i="34"/>
  <c r="F966" i="34"/>
  <c r="C966" i="34"/>
  <c r="AV965" i="34"/>
  <c r="AU965" i="34"/>
  <c r="AT965" i="34"/>
  <c r="AF965" i="34"/>
  <c r="AE965" i="34"/>
  <c r="AD965" i="34"/>
  <c r="AC965" i="34"/>
  <c r="AB965" i="34"/>
  <c r="Z965" i="34"/>
  <c r="J965" i="34"/>
  <c r="I965" i="34"/>
  <c r="H965" i="34"/>
  <c r="F965" i="34"/>
  <c r="C965" i="34"/>
  <c r="AV964" i="34"/>
  <c r="AU964" i="34"/>
  <c r="AT964" i="34"/>
  <c r="AF964" i="34"/>
  <c r="AE964" i="34"/>
  <c r="AD964" i="34"/>
  <c r="AC964" i="34"/>
  <c r="AB964" i="34"/>
  <c r="Z964" i="34"/>
  <c r="J964" i="34"/>
  <c r="I964" i="34"/>
  <c r="H964" i="34"/>
  <c r="F964" i="34"/>
  <c r="C964" i="34"/>
  <c r="AV963" i="34"/>
  <c r="AU963" i="34"/>
  <c r="AT963" i="34"/>
  <c r="AF963" i="34"/>
  <c r="AE963" i="34"/>
  <c r="AD963" i="34"/>
  <c r="AC963" i="34"/>
  <c r="AB963" i="34"/>
  <c r="Z963" i="34"/>
  <c r="J963" i="34"/>
  <c r="I963" i="34"/>
  <c r="H963" i="34"/>
  <c r="F963" i="34"/>
  <c r="C963" i="34"/>
  <c r="AV962" i="34"/>
  <c r="AU962" i="34"/>
  <c r="AT962" i="34"/>
  <c r="AF962" i="34"/>
  <c r="AE962" i="34"/>
  <c r="AD962" i="34"/>
  <c r="AC962" i="34"/>
  <c r="AB962" i="34"/>
  <c r="Z962" i="34"/>
  <c r="J962" i="34"/>
  <c r="I962" i="34"/>
  <c r="H962" i="34"/>
  <c r="F962" i="34"/>
  <c r="C962" i="34"/>
  <c r="AV961" i="34"/>
  <c r="AU961" i="34"/>
  <c r="AT961" i="34"/>
  <c r="AF961" i="34"/>
  <c r="AE961" i="34"/>
  <c r="AD961" i="34"/>
  <c r="AC961" i="34"/>
  <c r="AB961" i="34"/>
  <c r="Z961" i="34"/>
  <c r="J961" i="34"/>
  <c r="I961" i="34"/>
  <c r="H961" i="34"/>
  <c r="F961" i="34"/>
  <c r="C961" i="34"/>
  <c r="AV960" i="34"/>
  <c r="AU960" i="34"/>
  <c r="AT960" i="34"/>
  <c r="AF960" i="34"/>
  <c r="AE960" i="34"/>
  <c r="AD960" i="34"/>
  <c r="AC960" i="34"/>
  <c r="AB960" i="34"/>
  <c r="Z960" i="34"/>
  <c r="J960" i="34"/>
  <c r="I960" i="34"/>
  <c r="H960" i="34"/>
  <c r="F960" i="34"/>
  <c r="C960" i="34"/>
  <c r="AV959" i="34"/>
  <c r="AU959" i="34"/>
  <c r="AT959" i="34"/>
  <c r="AF959" i="34"/>
  <c r="AE959" i="34"/>
  <c r="AD959" i="34"/>
  <c r="AC959" i="34"/>
  <c r="AB959" i="34"/>
  <c r="Z959" i="34"/>
  <c r="J959" i="34"/>
  <c r="I959" i="34"/>
  <c r="H959" i="34"/>
  <c r="F959" i="34"/>
  <c r="C959" i="34"/>
  <c r="AV958" i="34"/>
  <c r="AU958" i="34"/>
  <c r="AT958" i="34"/>
  <c r="AF958" i="34"/>
  <c r="AE958" i="34"/>
  <c r="AD958" i="34"/>
  <c r="AC958" i="34"/>
  <c r="AB958" i="34"/>
  <c r="Z958" i="34"/>
  <c r="J958" i="34"/>
  <c r="I958" i="34"/>
  <c r="H958" i="34"/>
  <c r="F958" i="34"/>
  <c r="C958" i="34"/>
  <c r="AV957" i="34"/>
  <c r="AU957" i="34"/>
  <c r="AT957" i="34"/>
  <c r="AF957" i="34"/>
  <c r="AE957" i="34"/>
  <c r="AD957" i="34"/>
  <c r="AC957" i="34"/>
  <c r="AB957" i="34"/>
  <c r="Z957" i="34"/>
  <c r="J957" i="34"/>
  <c r="I957" i="34"/>
  <c r="H957" i="34"/>
  <c r="F957" i="34"/>
  <c r="C957" i="34"/>
  <c r="AV956" i="34"/>
  <c r="AU956" i="34"/>
  <c r="AT956" i="34"/>
  <c r="AF956" i="34"/>
  <c r="AE956" i="34"/>
  <c r="AD956" i="34"/>
  <c r="AC956" i="34"/>
  <c r="AB956" i="34"/>
  <c r="Z956" i="34"/>
  <c r="J956" i="34"/>
  <c r="I956" i="34"/>
  <c r="H956" i="34"/>
  <c r="F956" i="34"/>
  <c r="C956" i="34"/>
  <c r="AV955" i="34"/>
  <c r="AU955" i="34"/>
  <c r="AT955" i="34"/>
  <c r="AF955" i="34"/>
  <c r="AE955" i="34"/>
  <c r="AD955" i="34"/>
  <c r="AC955" i="34"/>
  <c r="AB955" i="34"/>
  <c r="Z955" i="34"/>
  <c r="J955" i="34"/>
  <c r="I955" i="34"/>
  <c r="H955" i="34"/>
  <c r="F955" i="34"/>
  <c r="C955" i="34"/>
  <c r="AV954" i="34"/>
  <c r="AU954" i="34"/>
  <c r="AT954" i="34"/>
  <c r="AF954" i="34"/>
  <c r="AE954" i="34"/>
  <c r="AD954" i="34"/>
  <c r="AC954" i="34"/>
  <c r="AB954" i="34"/>
  <c r="Z954" i="34"/>
  <c r="J954" i="34"/>
  <c r="I954" i="34"/>
  <c r="H954" i="34"/>
  <c r="F954" i="34"/>
  <c r="C954" i="34"/>
  <c r="AV953" i="34"/>
  <c r="AU953" i="34"/>
  <c r="AT953" i="34"/>
  <c r="AF953" i="34"/>
  <c r="AE953" i="34"/>
  <c r="AD953" i="34"/>
  <c r="AC953" i="34"/>
  <c r="AB953" i="34"/>
  <c r="Z953" i="34"/>
  <c r="J953" i="34"/>
  <c r="I953" i="34"/>
  <c r="H953" i="34"/>
  <c r="F953" i="34"/>
  <c r="C953" i="34"/>
  <c r="AV952" i="34"/>
  <c r="AU952" i="34"/>
  <c r="AT952" i="34"/>
  <c r="AF952" i="34"/>
  <c r="AE952" i="34"/>
  <c r="AD952" i="34"/>
  <c r="AC952" i="34"/>
  <c r="AB952" i="34"/>
  <c r="Z952" i="34"/>
  <c r="J952" i="34"/>
  <c r="I952" i="34"/>
  <c r="H952" i="34"/>
  <c r="F952" i="34"/>
  <c r="C952" i="34"/>
  <c r="AV951" i="34"/>
  <c r="AU951" i="34"/>
  <c r="AT951" i="34"/>
  <c r="AF951" i="34"/>
  <c r="AE951" i="34"/>
  <c r="AD951" i="34"/>
  <c r="AC951" i="34"/>
  <c r="AB951" i="34"/>
  <c r="Z951" i="34"/>
  <c r="J951" i="34"/>
  <c r="I951" i="34"/>
  <c r="H951" i="34"/>
  <c r="F951" i="34"/>
  <c r="C951" i="34"/>
  <c r="AV950" i="34"/>
  <c r="AU950" i="34"/>
  <c r="AT950" i="34"/>
  <c r="AF950" i="34"/>
  <c r="AE950" i="34"/>
  <c r="AD950" i="34"/>
  <c r="AC950" i="34"/>
  <c r="AB950" i="34"/>
  <c r="Z950" i="34"/>
  <c r="J950" i="34"/>
  <c r="I950" i="34"/>
  <c r="H950" i="34"/>
  <c r="F950" i="34"/>
  <c r="C950" i="34"/>
  <c r="AV949" i="34"/>
  <c r="AU949" i="34"/>
  <c r="AT949" i="34"/>
  <c r="AF949" i="34"/>
  <c r="AE949" i="34"/>
  <c r="AD949" i="34"/>
  <c r="AC949" i="34"/>
  <c r="AB949" i="34"/>
  <c r="Z949" i="34"/>
  <c r="J949" i="34"/>
  <c r="I949" i="34"/>
  <c r="H949" i="34"/>
  <c r="F949" i="34"/>
  <c r="C949" i="34"/>
  <c r="AV948" i="34"/>
  <c r="AU948" i="34"/>
  <c r="AT948" i="34"/>
  <c r="AF948" i="34"/>
  <c r="AE948" i="34"/>
  <c r="AD948" i="34"/>
  <c r="AC948" i="34"/>
  <c r="AB948" i="34"/>
  <c r="Z948" i="34"/>
  <c r="J948" i="34"/>
  <c r="I948" i="34"/>
  <c r="H948" i="34"/>
  <c r="F948" i="34"/>
  <c r="C948" i="34"/>
  <c r="AV947" i="34"/>
  <c r="AU947" i="34"/>
  <c r="AT947" i="34"/>
  <c r="AF947" i="34"/>
  <c r="AE947" i="34"/>
  <c r="AD947" i="34"/>
  <c r="AC947" i="34"/>
  <c r="AB947" i="34"/>
  <c r="Z947" i="34"/>
  <c r="J947" i="34"/>
  <c r="I947" i="34"/>
  <c r="H947" i="34"/>
  <c r="F947" i="34"/>
  <c r="C947" i="34"/>
  <c r="AV946" i="34"/>
  <c r="AU946" i="34"/>
  <c r="AT946" i="34"/>
  <c r="AF946" i="34"/>
  <c r="AE946" i="34"/>
  <c r="AD946" i="34"/>
  <c r="AC946" i="34"/>
  <c r="AB946" i="34"/>
  <c r="Z946" i="34"/>
  <c r="J946" i="34"/>
  <c r="I946" i="34"/>
  <c r="H946" i="34"/>
  <c r="F946" i="34"/>
  <c r="C946" i="34"/>
  <c r="AV945" i="34"/>
  <c r="AU945" i="34"/>
  <c r="AT945" i="34"/>
  <c r="AF945" i="34"/>
  <c r="AE945" i="34"/>
  <c r="AD945" i="34"/>
  <c r="AC945" i="34"/>
  <c r="AB945" i="34"/>
  <c r="Z945" i="34"/>
  <c r="J945" i="34"/>
  <c r="I945" i="34"/>
  <c r="H945" i="34"/>
  <c r="F945" i="34"/>
  <c r="C945" i="34"/>
  <c r="AV944" i="34"/>
  <c r="AU944" i="34"/>
  <c r="AT944" i="34"/>
  <c r="AF944" i="34"/>
  <c r="AE944" i="34"/>
  <c r="AD944" i="34"/>
  <c r="AC944" i="34"/>
  <c r="AB944" i="34"/>
  <c r="Z944" i="34"/>
  <c r="J944" i="34"/>
  <c r="I944" i="34"/>
  <c r="H944" i="34"/>
  <c r="F944" i="34"/>
  <c r="C944" i="34"/>
  <c r="AV943" i="34"/>
  <c r="AU943" i="34"/>
  <c r="AT943" i="34"/>
  <c r="AF943" i="34"/>
  <c r="AE943" i="34"/>
  <c r="AD943" i="34"/>
  <c r="AC943" i="34"/>
  <c r="AB943" i="34"/>
  <c r="Z943" i="34"/>
  <c r="J943" i="34"/>
  <c r="I943" i="34"/>
  <c r="H943" i="34"/>
  <c r="F943" i="34"/>
  <c r="C943" i="34"/>
  <c r="AV942" i="34"/>
  <c r="AU942" i="34"/>
  <c r="AT942" i="34"/>
  <c r="AF942" i="34"/>
  <c r="AE942" i="34"/>
  <c r="AD942" i="34"/>
  <c r="AC942" i="34"/>
  <c r="AB942" i="34"/>
  <c r="Z942" i="34"/>
  <c r="J942" i="34"/>
  <c r="I942" i="34"/>
  <c r="H942" i="34"/>
  <c r="F942" i="34"/>
  <c r="C942" i="34"/>
  <c r="AV941" i="34"/>
  <c r="AU941" i="34"/>
  <c r="AT941" i="34"/>
  <c r="AF941" i="34"/>
  <c r="AE941" i="34"/>
  <c r="AD941" i="34"/>
  <c r="AC941" i="34"/>
  <c r="AB941" i="34"/>
  <c r="Z941" i="34"/>
  <c r="J941" i="34"/>
  <c r="I941" i="34"/>
  <c r="H941" i="34"/>
  <c r="F941" i="34"/>
  <c r="C941" i="34"/>
  <c r="AV940" i="34"/>
  <c r="AU940" i="34"/>
  <c r="AT940" i="34"/>
  <c r="AF940" i="34"/>
  <c r="AE940" i="34"/>
  <c r="AD940" i="34"/>
  <c r="AC940" i="34"/>
  <c r="AB940" i="34"/>
  <c r="Z940" i="34"/>
  <c r="J940" i="34"/>
  <c r="I940" i="34"/>
  <c r="H940" i="34"/>
  <c r="F940" i="34"/>
  <c r="C940" i="34"/>
  <c r="AV939" i="34"/>
  <c r="AU939" i="34"/>
  <c r="AT939" i="34"/>
  <c r="AF939" i="34"/>
  <c r="AE939" i="34"/>
  <c r="AD939" i="34"/>
  <c r="AC939" i="34"/>
  <c r="AB939" i="34"/>
  <c r="Z939" i="34"/>
  <c r="J939" i="34"/>
  <c r="I939" i="34"/>
  <c r="H939" i="34"/>
  <c r="F939" i="34"/>
  <c r="C939" i="34"/>
  <c r="AV937" i="34"/>
  <c r="AU937" i="34"/>
  <c r="AT937" i="34"/>
  <c r="AF937" i="34"/>
  <c r="AE937" i="34"/>
  <c r="AD937" i="34"/>
  <c r="AC937" i="34"/>
  <c r="AB937" i="34"/>
  <c r="Z937" i="34"/>
  <c r="J937" i="34"/>
  <c r="I937" i="34"/>
  <c r="H937" i="34"/>
  <c r="F937" i="34"/>
  <c r="C937" i="34"/>
  <c r="AV936" i="34"/>
  <c r="AU936" i="34"/>
  <c r="AT936" i="34"/>
  <c r="AF936" i="34"/>
  <c r="AE936" i="34"/>
  <c r="AD936" i="34"/>
  <c r="AC936" i="34"/>
  <c r="AB936" i="34"/>
  <c r="Z936" i="34"/>
  <c r="J936" i="34"/>
  <c r="I936" i="34"/>
  <c r="H936" i="34"/>
  <c r="F936" i="34"/>
  <c r="C936" i="34"/>
  <c r="AV935" i="34"/>
  <c r="AU935" i="34"/>
  <c r="AT935" i="34"/>
  <c r="AF935" i="34"/>
  <c r="AE935" i="34"/>
  <c r="AD935" i="34"/>
  <c r="AC935" i="34"/>
  <c r="AB935" i="34"/>
  <c r="Z935" i="34"/>
  <c r="J935" i="34"/>
  <c r="I935" i="34"/>
  <c r="H935" i="34"/>
  <c r="F935" i="34"/>
  <c r="C935" i="34"/>
  <c r="AV934" i="34"/>
  <c r="AU934" i="34"/>
  <c r="AT934" i="34"/>
  <c r="AF934" i="34"/>
  <c r="AE934" i="34"/>
  <c r="AD934" i="34"/>
  <c r="AC934" i="34"/>
  <c r="AB934" i="34"/>
  <c r="Z934" i="34"/>
  <c r="J934" i="34"/>
  <c r="I934" i="34"/>
  <c r="H934" i="34"/>
  <c r="F934" i="34"/>
  <c r="C934" i="34"/>
  <c r="AV933" i="34"/>
  <c r="AU933" i="34"/>
  <c r="AT933" i="34"/>
  <c r="AF933" i="34"/>
  <c r="AE933" i="34"/>
  <c r="AD933" i="34"/>
  <c r="AC933" i="34"/>
  <c r="AB933" i="34"/>
  <c r="Z933" i="34"/>
  <c r="J933" i="34"/>
  <c r="I933" i="34"/>
  <c r="H933" i="34"/>
  <c r="F933" i="34"/>
  <c r="C933" i="34"/>
  <c r="AV932" i="34"/>
  <c r="AU932" i="34"/>
  <c r="AT932" i="34"/>
  <c r="AF932" i="34"/>
  <c r="AE932" i="34"/>
  <c r="AD932" i="34"/>
  <c r="AC932" i="34"/>
  <c r="AB932" i="34"/>
  <c r="Z932" i="34"/>
  <c r="J932" i="34"/>
  <c r="I932" i="34"/>
  <c r="H932" i="34"/>
  <c r="F932" i="34"/>
  <c r="C932" i="34"/>
  <c r="AV931" i="34"/>
  <c r="AU931" i="34"/>
  <c r="AT931" i="34"/>
  <c r="AF931" i="34"/>
  <c r="AE931" i="34"/>
  <c r="AD931" i="34"/>
  <c r="AC931" i="34"/>
  <c r="AB931" i="34"/>
  <c r="Z931" i="34"/>
  <c r="J931" i="34"/>
  <c r="I931" i="34"/>
  <c r="H931" i="34"/>
  <c r="F931" i="34"/>
  <c r="C931" i="34"/>
  <c r="AV930" i="34"/>
  <c r="AU930" i="34"/>
  <c r="AT930" i="34"/>
  <c r="AF930" i="34"/>
  <c r="AE930" i="34"/>
  <c r="AD930" i="34"/>
  <c r="AC930" i="34"/>
  <c r="AB930" i="34"/>
  <c r="Z930" i="34"/>
  <c r="J930" i="34"/>
  <c r="I930" i="34"/>
  <c r="H930" i="34"/>
  <c r="F930" i="34"/>
  <c r="C930" i="34"/>
  <c r="AV929" i="34"/>
  <c r="AU929" i="34"/>
  <c r="AT929" i="34"/>
  <c r="AF929" i="34"/>
  <c r="AE929" i="34"/>
  <c r="AD929" i="34"/>
  <c r="AC929" i="34"/>
  <c r="AB929" i="34"/>
  <c r="Z929" i="34"/>
  <c r="J929" i="34"/>
  <c r="I929" i="34"/>
  <c r="H929" i="34"/>
  <c r="F929" i="34"/>
  <c r="C929" i="34"/>
  <c r="AV928" i="34"/>
  <c r="AU928" i="34"/>
  <c r="AT928" i="34"/>
  <c r="AF928" i="34"/>
  <c r="AE928" i="34"/>
  <c r="AD928" i="34"/>
  <c r="AC928" i="34"/>
  <c r="AB928" i="34"/>
  <c r="Z928" i="34"/>
  <c r="J928" i="34"/>
  <c r="I928" i="34"/>
  <c r="H928" i="34"/>
  <c r="F928" i="34"/>
  <c r="C928" i="34"/>
  <c r="AV927" i="34"/>
  <c r="AU927" i="34"/>
  <c r="AT927" i="34"/>
  <c r="AF927" i="34"/>
  <c r="AE927" i="34"/>
  <c r="AD927" i="34"/>
  <c r="AC927" i="34"/>
  <c r="AB927" i="34"/>
  <c r="Z927" i="34"/>
  <c r="J927" i="34"/>
  <c r="I927" i="34"/>
  <c r="H927" i="34"/>
  <c r="F927" i="34"/>
  <c r="C927" i="34"/>
  <c r="AV926" i="34"/>
  <c r="AU926" i="34"/>
  <c r="AT926" i="34"/>
  <c r="AF926" i="34"/>
  <c r="AE926" i="34"/>
  <c r="AD926" i="34"/>
  <c r="AC926" i="34"/>
  <c r="AB926" i="34"/>
  <c r="Z926" i="34"/>
  <c r="J926" i="34"/>
  <c r="I926" i="34"/>
  <c r="H926" i="34"/>
  <c r="F926" i="34"/>
  <c r="C926" i="34"/>
  <c r="AV924" i="34"/>
  <c r="AU924" i="34"/>
  <c r="AT924" i="34"/>
  <c r="AF924" i="34"/>
  <c r="AE924" i="34"/>
  <c r="AD924" i="34"/>
  <c r="AC924" i="34"/>
  <c r="AB924" i="34"/>
  <c r="Z924" i="34"/>
  <c r="J924" i="34"/>
  <c r="I924" i="34"/>
  <c r="H924" i="34"/>
  <c r="F924" i="34"/>
  <c r="C924" i="34"/>
  <c r="AV923" i="34"/>
  <c r="AU923" i="34"/>
  <c r="AT923" i="34"/>
  <c r="AF923" i="34"/>
  <c r="AE923" i="34"/>
  <c r="AD923" i="34"/>
  <c r="AC923" i="34"/>
  <c r="AB923" i="34"/>
  <c r="Z923" i="34"/>
  <c r="J923" i="34"/>
  <c r="I923" i="34"/>
  <c r="H923" i="34"/>
  <c r="F923" i="34"/>
  <c r="C923" i="34"/>
  <c r="AV922" i="34"/>
  <c r="AU922" i="34"/>
  <c r="AT922" i="34"/>
  <c r="AF922" i="34"/>
  <c r="AE922" i="34"/>
  <c r="AD922" i="34"/>
  <c r="AC922" i="34"/>
  <c r="AB922" i="34"/>
  <c r="Z922" i="34"/>
  <c r="J922" i="34"/>
  <c r="I922" i="34"/>
  <c r="H922" i="34"/>
  <c r="F922" i="34"/>
  <c r="C922" i="34"/>
  <c r="AV921" i="34"/>
  <c r="AU921" i="34"/>
  <c r="AT921" i="34"/>
  <c r="AF921" i="34"/>
  <c r="AE921" i="34"/>
  <c r="AD921" i="34"/>
  <c r="AC921" i="34"/>
  <c r="AB921" i="34"/>
  <c r="Z921" i="34"/>
  <c r="J921" i="34"/>
  <c r="I921" i="34"/>
  <c r="H921" i="34"/>
  <c r="F921" i="34"/>
  <c r="C921" i="34"/>
  <c r="AV920" i="34"/>
  <c r="AU920" i="34"/>
  <c r="AT920" i="34"/>
  <c r="AF920" i="34"/>
  <c r="AE920" i="34"/>
  <c r="AD920" i="34"/>
  <c r="AC920" i="34"/>
  <c r="AB920" i="34"/>
  <c r="Z920" i="34"/>
  <c r="J920" i="34"/>
  <c r="I920" i="34"/>
  <c r="H920" i="34"/>
  <c r="F920" i="34"/>
  <c r="C920" i="34"/>
  <c r="AV919" i="34"/>
  <c r="AU919" i="34"/>
  <c r="AT919" i="34"/>
  <c r="AF919" i="34"/>
  <c r="AE919" i="34"/>
  <c r="AD919" i="34"/>
  <c r="AC919" i="34"/>
  <c r="AB919" i="34"/>
  <c r="Z919" i="34"/>
  <c r="J919" i="34"/>
  <c r="I919" i="34"/>
  <c r="H919" i="34"/>
  <c r="F919" i="34"/>
  <c r="C919" i="34"/>
  <c r="AV918" i="34"/>
  <c r="AU918" i="34"/>
  <c r="AT918" i="34"/>
  <c r="AF918" i="34"/>
  <c r="AE918" i="34"/>
  <c r="AD918" i="34"/>
  <c r="AC918" i="34"/>
  <c r="AB918" i="34"/>
  <c r="Z918" i="34"/>
  <c r="J918" i="34"/>
  <c r="I918" i="34"/>
  <c r="H918" i="34"/>
  <c r="F918" i="34"/>
  <c r="C918" i="34"/>
  <c r="AV917" i="34"/>
  <c r="AU917" i="34"/>
  <c r="AT917" i="34"/>
  <c r="AF917" i="34"/>
  <c r="AE917" i="34"/>
  <c r="AD917" i="34"/>
  <c r="AC917" i="34"/>
  <c r="AB917" i="34"/>
  <c r="Z917" i="34"/>
  <c r="J917" i="34"/>
  <c r="I917" i="34"/>
  <c r="H917" i="34"/>
  <c r="F917" i="34"/>
  <c r="C917" i="34"/>
  <c r="AV916" i="34"/>
  <c r="AU916" i="34"/>
  <c r="AT916" i="34"/>
  <c r="AF916" i="34"/>
  <c r="AE916" i="34"/>
  <c r="AD916" i="34"/>
  <c r="AC916" i="34"/>
  <c r="AB916" i="34"/>
  <c r="Z916" i="34"/>
  <c r="J916" i="34"/>
  <c r="I916" i="34"/>
  <c r="H916" i="34"/>
  <c r="F916" i="34"/>
  <c r="C916" i="34"/>
  <c r="AV915" i="34"/>
  <c r="AU915" i="34"/>
  <c r="AT915" i="34"/>
  <c r="AF915" i="34"/>
  <c r="AE915" i="34"/>
  <c r="AD915" i="34"/>
  <c r="AC915" i="34"/>
  <c r="AB915" i="34"/>
  <c r="Z915" i="34"/>
  <c r="J915" i="34"/>
  <c r="I915" i="34"/>
  <c r="H915" i="34"/>
  <c r="F915" i="34"/>
  <c r="C915" i="34"/>
  <c r="AV914" i="34"/>
  <c r="AU914" i="34"/>
  <c r="AT914" i="34"/>
  <c r="AF914" i="34"/>
  <c r="AE914" i="34"/>
  <c r="AD914" i="34"/>
  <c r="AC914" i="34"/>
  <c r="AB914" i="34"/>
  <c r="Z914" i="34"/>
  <c r="J914" i="34"/>
  <c r="I914" i="34"/>
  <c r="H914" i="34"/>
  <c r="F914" i="34"/>
  <c r="C914" i="34"/>
  <c r="AV913" i="34"/>
  <c r="AU913" i="34"/>
  <c r="AT913" i="34"/>
  <c r="AF913" i="34"/>
  <c r="AE913" i="34"/>
  <c r="AD913" i="34"/>
  <c r="AC913" i="34"/>
  <c r="AB913" i="34"/>
  <c r="Z913" i="34"/>
  <c r="J913" i="34"/>
  <c r="I913" i="34"/>
  <c r="H913" i="34"/>
  <c r="F913" i="34"/>
  <c r="C913" i="34"/>
  <c r="AV912" i="34"/>
  <c r="AU912" i="34"/>
  <c r="AT912" i="34"/>
  <c r="AF912" i="34"/>
  <c r="AE912" i="34"/>
  <c r="AD912" i="34"/>
  <c r="AC912" i="34"/>
  <c r="AB912" i="34"/>
  <c r="Z912" i="34"/>
  <c r="J912" i="34"/>
  <c r="I912" i="34"/>
  <c r="H912" i="34"/>
  <c r="F912" i="34"/>
  <c r="C912" i="34"/>
  <c r="AV911" i="34"/>
  <c r="AU911" i="34"/>
  <c r="AT911" i="34"/>
  <c r="AF911" i="34"/>
  <c r="AE911" i="34"/>
  <c r="AD911" i="34"/>
  <c r="AC911" i="34"/>
  <c r="AB911" i="34"/>
  <c r="Z911" i="34"/>
  <c r="J911" i="34"/>
  <c r="I911" i="34"/>
  <c r="H911" i="34"/>
  <c r="F911" i="34"/>
  <c r="C911" i="34"/>
  <c r="AV910" i="34"/>
  <c r="AU910" i="34"/>
  <c r="AT910" i="34"/>
  <c r="AF910" i="34"/>
  <c r="AE910" i="34"/>
  <c r="AD910" i="34"/>
  <c r="AC910" i="34"/>
  <c r="AB910" i="34"/>
  <c r="Z910" i="34"/>
  <c r="J910" i="34"/>
  <c r="I910" i="34"/>
  <c r="H910" i="34"/>
  <c r="F910" i="34"/>
  <c r="C910" i="34"/>
  <c r="AV909" i="34"/>
  <c r="AU909" i="34"/>
  <c r="AT909" i="34"/>
  <c r="AF909" i="34"/>
  <c r="AE909" i="34"/>
  <c r="AD909" i="34"/>
  <c r="AC909" i="34"/>
  <c r="AB909" i="34"/>
  <c r="Z909" i="34"/>
  <c r="J909" i="34"/>
  <c r="I909" i="34"/>
  <c r="H909" i="34"/>
  <c r="F909" i="34"/>
  <c r="C909" i="34"/>
  <c r="AV908" i="34"/>
  <c r="AU908" i="34"/>
  <c r="AT908" i="34"/>
  <c r="AF908" i="34"/>
  <c r="AE908" i="34"/>
  <c r="AD908" i="34"/>
  <c r="AC908" i="34"/>
  <c r="AB908" i="34"/>
  <c r="Z908" i="34"/>
  <c r="J908" i="34"/>
  <c r="I908" i="34"/>
  <c r="H908" i="34"/>
  <c r="F908" i="34"/>
  <c r="C908" i="34"/>
  <c r="AV907" i="34"/>
  <c r="AU907" i="34"/>
  <c r="AT907" i="34"/>
  <c r="AF907" i="34"/>
  <c r="AE907" i="34"/>
  <c r="AD907" i="34"/>
  <c r="AC907" i="34"/>
  <c r="AB907" i="34"/>
  <c r="Z907" i="34"/>
  <c r="J907" i="34"/>
  <c r="I907" i="34"/>
  <c r="H907" i="34"/>
  <c r="F907" i="34"/>
  <c r="C907" i="34"/>
  <c r="AV906" i="34"/>
  <c r="AU906" i="34"/>
  <c r="AT906" i="34"/>
  <c r="AF906" i="34"/>
  <c r="AE906" i="34"/>
  <c r="AD906" i="34"/>
  <c r="AC906" i="34"/>
  <c r="AB906" i="34"/>
  <c r="Z906" i="34"/>
  <c r="J906" i="34"/>
  <c r="I906" i="34"/>
  <c r="H906" i="34"/>
  <c r="F906" i="34"/>
  <c r="C906" i="34"/>
  <c r="AV905" i="34"/>
  <c r="AU905" i="34"/>
  <c r="AT905" i="34"/>
  <c r="AF905" i="34"/>
  <c r="AE905" i="34"/>
  <c r="AD905" i="34"/>
  <c r="AC905" i="34"/>
  <c r="AB905" i="34"/>
  <c r="Z905" i="34"/>
  <c r="J905" i="34"/>
  <c r="I905" i="34"/>
  <c r="H905" i="34"/>
  <c r="F905" i="34"/>
  <c r="C905" i="34"/>
  <c r="AV904" i="34"/>
  <c r="AU904" i="34"/>
  <c r="AT904" i="34"/>
  <c r="AF904" i="34"/>
  <c r="AE904" i="34"/>
  <c r="AD904" i="34"/>
  <c r="AC904" i="34"/>
  <c r="AB904" i="34"/>
  <c r="Z904" i="34"/>
  <c r="J904" i="34"/>
  <c r="I904" i="34"/>
  <c r="H904" i="34"/>
  <c r="F904" i="34"/>
  <c r="C904" i="34"/>
  <c r="AV903" i="34"/>
  <c r="AU903" i="34"/>
  <c r="AT903" i="34"/>
  <c r="AF903" i="34"/>
  <c r="AE903" i="34"/>
  <c r="AD903" i="34"/>
  <c r="AC903" i="34"/>
  <c r="AB903" i="34"/>
  <c r="Z903" i="34"/>
  <c r="J903" i="34"/>
  <c r="I903" i="34"/>
  <c r="H903" i="34"/>
  <c r="F903" i="34"/>
  <c r="C903" i="34"/>
  <c r="AV902" i="34"/>
  <c r="AU902" i="34"/>
  <c r="AT902" i="34"/>
  <c r="AF902" i="34"/>
  <c r="AE902" i="34"/>
  <c r="AD902" i="34"/>
  <c r="AC902" i="34"/>
  <c r="AB902" i="34"/>
  <c r="Z902" i="34"/>
  <c r="J902" i="34"/>
  <c r="I902" i="34"/>
  <c r="H902" i="34"/>
  <c r="F902" i="34"/>
  <c r="C902" i="34"/>
  <c r="AV901" i="34"/>
  <c r="AU901" i="34"/>
  <c r="AT901" i="34"/>
  <c r="AF901" i="34"/>
  <c r="AE901" i="34"/>
  <c r="AD901" i="34"/>
  <c r="AC901" i="34"/>
  <c r="AB901" i="34"/>
  <c r="Z901" i="34"/>
  <c r="J901" i="34"/>
  <c r="I901" i="34"/>
  <c r="H901" i="34"/>
  <c r="F901" i="34"/>
  <c r="C901" i="34"/>
  <c r="AV900" i="34"/>
  <c r="AU900" i="34"/>
  <c r="AT900" i="34"/>
  <c r="AF900" i="34"/>
  <c r="AE900" i="34"/>
  <c r="AD900" i="34"/>
  <c r="AC900" i="34"/>
  <c r="AB900" i="34"/>
  <c r="Z900" i="34"/>
  <c r="J900" i="34"/>
  <c r="I900" i="34"/>
  <c r="H900" i="34"/>
  <c r="F900" i="34"/>
  <c r="C900" i="34"/>
  <c r="AV899" i="34"/>
  <c r="AU899" i="34"/>
  <c r="AT899" i="34"/>
  <c r="AF899" i="34"/>
  <c r="AE899" i="34"/>
  <c r="AD899" i="34"/>
  <c r="AC899" i="34"/>
  <c r="AB899" i="34"/>
  <c r="Z899" i="34"/>
  <c r="J899" i="34"/>
  <c r="I899" i="34"/>
  <c r="H899" i="34"/>
  <c r="F899" i="34"/>
  <c r="C899" i="34"/>
  <c r="AV898" i="34"/>
  <c r="AU898" i="34"/>
  <c r="AT898" i="34"/>
  <c r="AF898" i="34"/>
  <c r="AE898" i="34"/>
  <c r="AD898" i="34"/>
  <c r="AC898" i="34"/>
  <c r="AB898" i="34"/>
  <c r="Z898" i="34"/>
  <c r="J898" i="34"/>
  <c r="I898" i="34"/>
  <c r="H898" i="34"/>
  <c r="F898" i="34"/>
  <c r="C898" i="34"/>
  <c r="AV897" i="34"/>
  <c r="AU897" i="34"/>
  <c r="AT897" i="34"/>
  <c r="AF897" i="34"/>
  <c r="AE897" i="34"/>
  <c r="AD897" i="34"/>
  <c r="AC897" i="34"/>
  <c r="AB897" i="34"/>
  <c r="Z897" i="34"/>
  <c r="J897" i="34"/>
  <c r="I897" i="34"/>
  <c r="H897" i="34"/>
  <c r="F897" i="34"/>
  <c r="C897" i="34"/>
  <c r="AV896" i="34"/>
  <c r="AU896" i="34"/>
  <c r="AT896" i="34"/>
  <c r="AF896" i="34"/>
  <c r="AE896" i="34"/>
  <c r="AD896" i="34"/>
  <c r="AC896" i="34"/>
  <c r="AB896" i="34"/>
  <c r="Z896" i="34"/>
  <c r="J896" i="34"/>
  <c r="I896" i="34"/>
  <c r="H896" i="34"/>
  <c r="F896" i="34"/>
  <c r="C896" i="34"/>
  <c r="AV895" i="34"/>
  <c r="AU895" i="34"/>
  <c r="AT895" i="34"/>
  <c r="AF895" i="34"/>
  <c r="AE895" i="34"/>
  <c r="AD895" i="34"/>
  <c r="AC895" i="34"/>
  <c r="AB895" i="34"/>
  <c r="Z895" i="34"/>
  <c r="J895" i="34"/>
  <c r="I895" i="34"/>
  <c r="H895" i="34"/>
  <c r="F895" i="34"/>
  <c r="C895" i="34"/>
  <c r="AV894" i="34"/>
  <c r="AU894" i="34"/>
  <c r="AT894" i="34"/>
  <c r="AF894" i="34"/>
  <c r="AE894" i="34"/>
  <c r="AD894" i="34"/>
  <c r="AC894" i="34"/>
  <c r="AB894" i="34"/>
  <c r="Z894" i="34"/>
  <c r="J894" i="34"/>
  <c r="I894" i="34"/>
  <c r="H894" i="34"/>
  <c r="F894" i="34"/>
  <c r="C894" i="34"/>
  <c r="AV893" i="34"/>
  <c r="AU893" i="34"/>
  <c r="AT893" i="34"/>
  <c r="AF893" i="34"/>
  <c r="AE893" i="34"/>
  <c r="AD893" i="34"/>
  <c r="AC893" i="34"/>
  <c r="AB893" i="34"/>
  <c r="Z893" i="34"/>
  <c r="J893" i="34"/>
  <c r="I893" i="34"/>
  <c r="H893" i="34"/>
  <c r="F893" i="34"/>
  <c r="C893" i="34"/>
  <c r="AV892" i="34"/>
  <c r="AU892" i="34"/>
  <c r="AT892" i="34"/>
  <c r="AF892" i="34"/>
  <c r="AE892" i="34"/>
  <c r="AD892" i="34"/>
  <c r="AC892" i="34"/>
  <c r="AB892" i="34"/>
  <c r="Z892" i="34"/>
  <c r="J892" i="34"/>
  <c r="I892" i="34"/>
  <c r="H892" i="34"/>
  <c r="F892" i="34"/>
  <c r="C892" i="34"/>
  <c r="AV891" i="34"/>
  <c r="AU891" i="34"/>
  <c r="AT891" i="34"/>
  <c r="AF891" i="34"/>
  <c r="AE891" i="34"/>
  <c r="AD891" i="34"/>
  <c r="AC891" i="34"/>
  <c r="AB891" i="34"/>
  <c r="Z891" i="34"/>
  <c r="J891" i="34"/>
  <c r="I891" i="34"/>
  <c r="H891" i="34"/>
  <c r="F891" i="34"/>
  <c r="C891" i="34"/>
  <c r="AV890" i="34"/>
  <c r="AU890" i="34"/>
  <c r="AT890" i="34"/>
  <c r="AF890" i="34"/>
  <c r="AE890" i="34"/>
  <c r="AD890" i="34"/>
  <c r="AC890" i="34"/>
  <c r="AB890" i="34"/>
  <c r="Z890" i="34"/>
  <c r="J890" i="34"/>
  <c r="I890" i="34"/>
  <c r="H890" i="34"/>
  <c r="F890" i="34"/>
  <c r="C890" i="34"/>
  <c r="AV889" i="34"/>
  <c r="AU889" i="34"/>
  <c r="AT889" i="34"/>
  <c r="AF889" i="34"/>
  <c r="AE889" i="34"/>
  <c r="AD889" i="34"/>
  <c r="AC889" i="34"/>
  <c r="AB889" i="34"/>
  <c r="Z889" i="34"/>
  <c r="J889" i="34"/>
  <c r="I889" i="34"/>
  <c r="H889" i="34"/>
  <c r="F889" i="34"/>
  <c r="C889" i="34"/>
  <c r="AV887" i="34"/>
  <c r="AU887" i="34"/>
  <c r="AT887" i="34"/>
  <c r="AF887" i="34"/>
  <c r="AE887" i="34"/>
  <c r="AD887" i="34"/>
  <c r="AC887" i="34"/>
  <c r="AB887" i="34"/>
  <c r="Z887" i="34"/>
  <c r="J887" i="34"/>
  <c r="I887" i="34"/>
  <c r="H887" i="34"/>
  <c r="F887" i="34"/>
  <c r="C887" i="34"/>
  <c r="AV886" i="34"/>
  <c r="AU886" i="34"/>
  <c r="AT886" i="34"/>
  <c r="AF886" i="34"/>
  <c r="AE886" i="34"/>
  <c r="AD886" i="34"/>
  <c r="AC886" i="34"/>
  <c r="AB886" i="34"/>
  <c r="Z886" i="34"/>
  <c r="J886" i="34"/>
  <c r="I886" i="34"/>
  <c r="H886" i="34"/>
  <c r="F886" i="34"/>
  <c r="C886" i="34"/>
  <c r="AV885" i="34"/>
  <c r="AU885" i="34"/>
  <c r="AT885" i="34"/>
  <c r="AF885" i="34"/>
  <c r="AE885" i="34"/>
  <c r="AD885" i="34"/>
  <c r="AC885" i="34"/>
  <c r="AB885" i="34"/>
  <c r="Z885" i="34"/>
  <c r="J885" i="34"/>
  <c r="I885" i="34"/>
  <c r="H885" i="34"/>
  <c r="F885" i="34"/>
  <c r="C885" i="34"/>
  <c r="AV884" i="34"/>
  <c r="AU884" i="34"/>
  <c r="AT884" i="34"/>
  <c r="AF884" i="34"/>
  <c r="AE884" i="34"/>
  <c r="AD884" i="34"/>
  <c r="AC884" i="34"/>
  <c r="AB884" i="34"/>
  <c r="Z884" i="34"/>
  <c r="J884" i="34"/>
  <c r="I884" i="34"/>
  <c r="H884" i="34"/>
  <c r="F884" i="34"/>
  <c r="C884" i="34"/>
  <c r="AV883" i="34"/>
  <c r="AU883" i="34"/>
  <c r="AT883" i="34"/>
  <c r="AF883" i="34"/>
  <c r="AE883" i="34"/>
  <c r="AD883" i="34"/>
  <c r="AC883" i="34"/>
  <c r="AB883" i="34"/>
  <c r="Z883" i="34"/>
  <c r="J883" i="34"/>
  <c r="I883" i="34"/>
  <c r="H883" i="34"/>
  <c r="F883" i="34"/>
  <c r="C883" i="34"/>
  <c r="AV882" i="34"/>
  <c r="AU882" i="34"/>
  <c r="AT882" i="34"/>
  <c r="AF882" i="34"/>
  <c r="AE882" i="34"/>
  <c r="AD882" i="34"/>
  <c r="AC882" i="34"/>
  <c r="AB882" i="34"/>
  <c r="Z882" i="34"/>
  <c r="J882" i="34"/>
  <c r="I882" i="34"/>
  <c r="H882" i="34"/>
  <c r="F882" i="34"/>
  <c r="C882" i="34"/>
  <c r="AV881" i="34"/>
  <c r="AU881" i="34"/>
  <c r="AT881" i="34"/>
  <c r="AF881" i="34"/>
  <c r="AE881" i="34"/>
  <c r="AD881" i="34"/>
  <c r="AC881" i="34"/>
  <c r="AB881" i="34"/>
  <c r="Z881" i="34"/>
  <c r="J881" i="34"/>
  <c r="I881" i="34"/>
  <c r="H881" i="34"/>
  <c r="F881" i="34"/>
  <c r="C881" i="34"/>
  <c r="AV880" i="34"/>
  <c r="AU880" i="34"/>
  <c r="AT880" i="34"/>
  <c r="AF880" i="34"/>
  <c r="AE880" i="34"/>
  <c r="AD880" i="34"/>
  <c r="AC880" i="34"/>
  <c r="AB880" i="34"/>
  <c r="Z880" i="34"/>
  <c r="J880" i="34"/>
  <c r="I880" i="34"/>
  <c r="H880" i="34"/>
  <c r="F880" i="34"/>
  <c r="C880" i="34"/>
  <c r="AV879" i="34"/>
  <c r="AU879" i="34"/>
  <c r="AT879" i="34"/>
  <c r="AF879" i="34"/>
  <c r="AE879" i="34"/>
  <c r="AD879" i="34"/>
  <c r="AC879" i="34"/>
  <c r="AB879" i="34"/>
  <c r="Z879" i="34"/>
  <c r="J879" i="34"/>
  <c r="I879" i="34"/>
  <c r="H879" i="34"/>
  <c r="F879" i="34"/>
  <c r="C879" i="34"/>
  <c r="AV878" i="34"/>
  <c r="AU878" i="34"/>
  <c r="AT878" i="34"/>
  <c r="AF878" i="34"/>
  <c r="AE878" i="34"/>
  <c r="AD878" i="34"/>
  <c r="AC878" i="34"/>
  <c r="AB878" i="34"/>
  <c r="Z878" i="34"/>
  <c r="J878" i="34"/>
  <c r="I878" i="34"/>
  <c r="H878" i="34"/>
  <c r="F878" i="34"/>
  <c r="C878" i="34"/>
  <c r="AV877" i="34"/>
  <c r="AU877" i="34"/>
  <c r="AT877" i="34"/>
  <c r="AF877" i="34"/>
  <c r="AE877" i="34"/>
  <c r="AD877" i="34"/>
  <c r="AC877" i="34"/>
  <c r="AB877" i="34"/>
  <c r="Z877" i="34"/>
  <c r="J877" i="34"/>
  <c r="I877" i="34"/>
  <c r="H877" i="34"/>
  <c r="F877" i="34"/>
  <c r="C877" i="34"/>
  <c r="AV876" i="34"/>
  <c r="AU876" i="34"/>
  <c r="AT876" i="34"/>
  <c r="AF876" i="34"/>
  <c r="AE876" i="34"/>
  <c r="AD876" i="34"/>
  <c r="AC876" i="34"/>
  <c r="AB876" i="34"/>
  <c r="Z876" i="34"/>
  <c r="J876" i="34"/>
  <c r="I876" i="34"/>
  <c r="H876" i="34"/>
  <c r="F876" i="34"/>
  <c r="C876" i="34"/>
  <c r="AV873" i="34"/>
  <c r="AU873" i="34"/>
  <c r="AT873" i="34"/>
  <c r="AF873" i="34"/>
  <c r="AE873" i="34"/>
  <c r="AD873" i="34"/>
  <c r="AC873" i="34"/>
  <c r="AB873" i="34"/>
  <c r="Z873" i="34"/>
  <c r="J873" i="34"/>
  <c r="I873" i="34"/>
  <c r="H873" i="34"/>
  <c r="F873" i="34"/>
  <c r="C873" i="34"/>
  <c r="AV872" i="34"/>
  <c r="AU872" i="34"/>
  <c r="AT872" i="34"/>
  <c r="AF872" i="34"/>
  <c r="AE872" i="34"/>
  <c r="AD872" i="34"/>
  <c r="AC872" i="34"/>
  <c r="AB872" i="34"/>
  <c r="Z872" i="34"/>
  <c r="J872" i="34"/>
  <c r="I872" i="34"/>
  <c r="H872" i="34"/>
  <c r="F872" i="34"/>
  <c r="C872" i="34"/>
  <c r="AV871" i="34"/>
  <c r="AU871" i="34"/>
  <c r="AT871" i="34"/>
  <c r="AF871" i="34"/>
  <c r="AE871" i="34"/>
  <c r="AD871" i="34"/>
  <c r="AC871" i="34"/>
  <c r="AB871" i="34"/>
  <c r="Z871" i="34"/>
  <c r="J871" i="34"/>
  <c r="I871" i="34"/>
  <c r="H871" i="34"/>
  <c r="F871" i="34"/>
  <c r="C871" i="34"/>
  <c r="AV870" i="34"/>
  <c r="AU870" i="34"/>
  <c r="AT870" i="34"/>
  <c r="AF870" i="34"/>
  <c r="AE870" i="34"/>
  <c r="AD870" i="34"/>
  <c r="AC870" i="34"/>
  <c r="AB870" i="34"/>
  <c r="Z870" i="34"/>
  <c r="J870" i="34"/>
  <c r="I870" i="34"/>
  <c r="H870" i="34"/>
  <c r="F870" i="34"/>
  <c r="C870" i="34"/>
  <c r="AV869" i="34"/>
  <c r="AU869" i="34"/>
  <c r="AT869" i="34"/>
  <c r="AF869" i="34"/>
  <c r="AE869" i="34"/>
  <c r="AD869" i="34"/>
  <c r="AC869" i="34"/>
  <c r="AB869" i="34"/>
  <c r="Z869" i="34"/>
  <c r="J869" i="34"/>
  <c r="I869" i="34"/>
  <c r="H869" i="34"/>
  <c r="F869" i="34"/>
  <c r="C869" i="34"/>
  <c r="AV868" i="34"/>
  <c r="AU868" i="34"/>
  <c r="AT868" i="34"/>
  <c r="AF868" i="34"/>
  <c r="AE868" i="34"/>
  <c r="AD868" i="34"/>
  <c r="AC868" i="34"/>
  <c r="AB868" i="34"/>
  <c r="Z868" i="34"/>
  <c r="J868" i="34"/>
  <c r="I868" i="34"/>
  <c r="H868" i="34"/>
  <c r="F868" i="34"/>
  <c r="C868" i="34"/>
  <c r="AV866" i="34"/>
  <c r="AU866" i="34"/>
  <c r="AT866" i="34"/>
  <c r="AF866" i="34"/>
  <c r="AE866" i="34"/>
  <c r="AD866" i="34"/>
  <c r="AC866" i="34"/>
  <c r="AB866" i="34"/>
  <c r="Z866" i="34"/>
  <c r="J866" i="34"/>
  <c r="I866" i="34"/>
  <c r="H866" i="34"/>
  <c r="F866" i="34"/>
  <c r="C866" i="34"/>
  <c r="AV865" i="34"/>
  <c r="AU865" i="34"/>
  <c r="AT865" i="34"/>
  <c r="AF865" i="34"/>
  <c r="AE865" i="34"/>
  <c r="AD865" i="34"/>
  <c r="AC865" i="34"/>
  <c r="AB865" i="34"/>
  <c r="Z865" i="34"/>
  <c r="J865" i="34"/>
  <c r="I865" i="34"/>
  <c r="H865" i="34"/>
  <c r="F865" i="34"/>
  <c r="C865" i="34"/>
  <c r="AV864" i="34"/>
  <c r="AU864" i="34"/>
  <c r="AT864" i="34"/>
  <c r="AF864" i="34"/>
  <c r="AE864" i="34"/>
  <c r="AD864" i="34"/>
  <c r="AC864" i="34"/>
  <c r="AB864" i="34"/>
  <c r="Z864" i="34"/>
  <c r="J864" i="34"/>
  <c r="I864" i="34"/>
  <c r="H864" i="34"/>
  <c r="F864" i="34"/>
  <c r="C864" i="34"/>
  <c r="AV862" i="34"/>
  <c r="AU862" i="34"/>
  <c r="AT862" i="34"/>
  <c r="AF862" i="34"/>
  <c r="AE862" i="34"/>
  <c r="AD862" i="34"/>
  <c r="AC862" i="34"/>
  <c r="AB862" i="34"/>
  <c r="Z862" i="34"/>
  <c r="J862" i="34"/>
  <c r="I862" i="34"/>
  <c r="H862" i="34"/>
  <c r="F862" i="34"/>
  <c r="C862" i="34"/>
  <c r="AV861" i="34"/>
  <c r="AU861" i="34"/>
  <c r="AT861" i="34"/>
  <c r="AF861" i="34"/>
  <c r="AE861" i="34"/>
  <c r="AD861" i="34"/>
  <c r="AC861" i="34"/>
  <c r="AB861" i="34"/>
  <c r="Z861" i="34"/>
  <c r="J861" i="34"/>
  <c r="I861" i="34"/>
  <c r="H861" i="34"/>
  <c r="F861" i="34"/>
  <c r="C861" i="34"/>
  <c r="AV860" i="34"/>
  <c r="AU860" i="34"/>
  <c r="AT860" i="34"/>
  <c r="AF860" i="34"/>
  <c r="AE860" i="34"/>
  <c r="AD860" i="34"/>
  <c r="AC860" i="34"/>
  <c r="AB860" i="34"/>
  <c r="Z860" i="34"/>
  <c r="J860" i="34"/>
  <c r="I860" i="34"/>
  <c r="H860" i="34"/>
  <c r="F860" i="34"/>
  <c r="C860" i="34"/>
  <c r="AV859" i="34"/>
  <c r="AU859" i="34"/>
  <c r="AT859" i="34"/>
  <c r="AF859" i="34"/>
  <c r="AE859" i="34"/>
  <c r="AD859" i="34"/>
  <c r="AC859" i="34"/>
  <c r="AB859" i="34"/>
  <c r="Z859" i="34"/>
  <c r="J859" i="34"/>
  <c r="I859" i="34"/>
  <c r="H859" i="34"/>
  <c r="F859" i="34"/>
  <c r="C859" i="34"/>
  <c r="AV858" i="34"/>
  <c r="AU858" i="34"/>
  <c r="AT858" i="34"/>
  <c r="AF858" i="34"/>
  <c r="AE858" i="34"/>
  <c r="AD858" i="34"/>
  <c r="AC858" i="34"/>
  <c r="AB858" i="34"/>
  <c r="Z858" i="34"/>
  <c r="J858" i="34"/>
  <c r="I858" i="34"/>
  <c r="H858" i="34"/>
  <c r="F858" i="34"/>
  <c r="C858" i="34"/>
  <c r="AV857" i="34"/>
  <c r="AU857" i="34"/>
  <c r="AT857" i="34"/>
  <c r="AF857" i="34"/>
  <c r="AE857" i="34"/>
  <c r="AD857" i="34"/>
  <c r="AC857" i="34"/>
  <c r="AB857" i="34"/>
  <c r="Z857" i="34"/>
  <c r="J857" i="34"/>
  <c r="I857" i="34"/>
  <c r="H857" i="34"/>
  <c r="F857" i="34"/>
  <c r="C857" i="34"/>
  <c r="AV856" i="34"/>
  <c r="AU856" i="34"/>
  <c r="AT856" i="34"/>
  <c r="AF856" i="34"/>
  <c r="AE856" i="34"/>
  <c r="AD856" i="34"/>
  <c r="AC856" i="34"/>
  <c r="AB856" i="34"/>
  <c r="Z856" i="34"/>
  <c r="J856" i="34"/>
  <c r="I856" i="34"/>
  <c r="H856" i="34"/>
  <c r="F856" i="34"/>
  <c r="C856" i="34"/>
  <c r="AV855" i="34"/>
  <c r="AU855" i="34"/>
  <c r="AT855" i="34"/>
  <c r="AF855" i="34"/>
  <c r="AE855" i="34"/>
  <c r="AD855" i="34"/>
  <c r="AC855" i="34"/>
  <c r="AB855" i="34"/>
  <c r="Z855" i="34"/>
  <c r="J855" i="34"/>
  <c r="I855" i="34"/>
  <c r="H855" i="34"/>
  <c r="F855" i="34"/>
  <c r="C855" i="34"/>
  <c r="AV854" i="34"/>
  <c r="AU854" i="34"/>
  <c r="AT854" i="34"/>
  <c r="AF854" i="34"/>
  <c r="AE854" i="34"/>
  <c r="AD854" i="34"/>
  <c r="AC854" i="34"/>
  <c r="AB854" i="34"/>
  <c r="Z854" i="34"/>
  <c r="J854" i="34"/>
  <c r="I854" i="34"/>
  <c r="H854" i="34"/>
  <c r="F854" i="34"/>
  <c r="C854" i="34"/>
  <c r="AV853" i="34"/>
  <c r="AU853" i="34"/>
  <c r="AT853" i="34"/>
  <c r="AF853" i="34"/>
  <c r="AE853" i="34"/>
  <c r="AD853" i="34"/>
  <c r="AC853" i="34"/>
  <c r="AB853" i="34"/>
  <c r="Z853" i="34"/>
  <c r="J853" i="34"/>
  <c r="I853" i="34"/>
  <c r="H853" i="34"/>
  <c r="F853" i="34"/>
  <c r="C853" i="34"/>
  <c r="AV852" i="34"/>
  <c r="AU852" i="34"/>
  <c r="AT852" i="34"/>
  <c r="AF852" i="34"/>
  <c r="AE852" i="34"/>
  <c r="AD852" i="34"/>
  <c r="AC852" i="34"/>
  <c r="AB852" i="34"/>
  <c r="Z852" i="34"/>
  <c r="J852" i="34"/>
  <c r="I852" i="34"/>
  <c r="H852" i="34"/>
  <c r="F852" i="34"/>
  <c r="C852" i="34"/>
  <c r="AV851" i="34"/>
  <c r="AU851" i="34"/>
  <c r="AT851" i="34"/>
  <c r="AF851" i="34"/>
  <c r="AE851" i="34"/>
  <c r="AD851" i="34"/>
  <c r="AC851" i="34"/>
  <c r="AB851" i="34"/>
  <c r="Z851" i="34"/>
  <c r="J851" i="34"/>
  <c r="I851" i="34"/>
  <c r="H851" i="34"/>
  <c r="F851" i="34"/>
  <c r="C851" i="34"/>
  <c r="AV850" i="34"/>
  <c r="AU850" i="34"/>
  <c r="AT850" i="34"/>
  <c r="AF850" i="34"/>
  <c r="AE850" i="34"/>
  <c r="AD850" i="34"/>
  <c r="AC850" i="34"/>
  <c r="AB850" i="34"/>
  <c r="Z850" i="34"/>
  <c r="J850" i="34"/>
  <c r="I850" i="34"/>
  <c r="H850" i="34"/>
  <c r="F850" i="34"/>
  <c r="C850" i="34"/>
  <c r="AV848" i="34"/>
  <c r="AU848" i="34"/>
  <c r="AT848" i="34"/>
  <c r="AF848" i="34"/>
  <c r="AE848" i="34"/>
  <c r="AD848" i="34"/>
  <c r="AC848" i="34"/>
  <c r="AB848" i="34"/>
  <c r="Z848" i="34"/>
  <c r="J848" i="34"/>
  <c r="I848" i="34"/>
  <c r="H848" i="34"/>
  <c r="F848" i="34"/>
  <c r="C848" i="34"/>
  <c r="AV847" i="34"/>
  <c r="AU847" i="34"/>
  <c r="AT847" i="34"/>
  <c r="AF847" i="34"/>
  <c r="AE847" i="34"/>
  <c r="AD847" i="34"/>
  <c r="AC847" i="34"/>
  <c r="AB847" i="34"/>
  <c r="Z847" i="34"/>
  <c r="J847" i="34"/>
  <c r="I847" i="34"/>
  <c r="H847" i="34"/>
  <c r="F847" i="34"/>
  <c r="C847" i="34"/>
  <c r="AV846" i="34"/>
  <c r="AU846" i="34"/>
  <c r="AT846" i="34"/>
  <c r="AF846" i="34"/>
  <c r="AE846" i="34"/>
  <c r="AD846" i="34"/>
  <c r="AC846" i="34"/>
  <c r="AB846" i="34"/>
  <c r="Z846" i="34"/>
  <c r="J846" i="34"/>
  <c r="I846" i="34"/>
  <c r="H846" i="34"/>
  <c r="F846" i="34"/>
  <c r="C846" i="34"/>
  <c r="AV845" i="34"/>
  <c r="AU845" i="34"/>
  <c r="AT845" i="34"/>
  <c r="AF845" i="34"/>
  <c r="AE845" i="34"/>
  <c r="AD845" i="34"/>
  <c r="AC845" i="34"/>
  <c r="AB845" i="34"/>
  <c r="Z845" i="34"/>
  <c r="J845" i="34"/>
  <c r="I845" i="34"/>
  <c r="H845" i="34"/>
  <c r="F845" i="34"/>
  <c r="C845" i="34"/>
  <c r="AV844" i="34"/>
  <c r="AU844" i="34"/>
  <c r="AT844" i="34"/>
  <c r="AF844" i="34"/>
  <c r="AE844" i="34"/>
  <c r="AD844" i="34"/>
  <c r="AC844" i="34"/>
  <c r="AB844" i="34"/>
  <c r="Z844" i="34"/>
  <c r="J844" i="34"/>
  <c r="I844" i="34"/>
  <c r="H844" i="34"/>
  <c r="F844" i="34"/>
  <c r="C844" i="34"/>
  <c r="AV843" i="34"/>
  <c r="AU843" i="34"/>
  <c r="AT843" i="34"/>
  <c r="AF843" i="34"/>
  <c r="AE843" i="34"/>
  <c r="AD843" i="34"/>
  <c r="AC843" i="34"/>
  <c r="AB843" i="34"/>
  <c r="Z843" i="34"/>
  <c r="J843" i="34"/>
  <c r="I843" i="34"/>
  <c r="H843" i="34"/>
  <c r="F843" i="34"/>
  <c r="C843" i="34"/>
  <c r="AV842" i="34"/>
  <c r="AU842" i="34"/>
  <c r="AT842" i="34"/>
  <c r="AF842" i="34"/>
  <c r="AE842" i="34"/>
  <c r="AD842" i="34"/>
  <c r="AC842" i="34"/>
  <c r="AB842" i="34"/>
  <c r="Z842" i="34"/>
  <c r="J842" i="34"/>
  <c r="I842" i="34"/>
  <c r="H842" i="34"/>
  <c r="F842" i="34"/>
  <c r="C842" i="34"/>
  <c r="AV841" i="34"/>
  <c r="AU841" i="34"/>
  <c r="AT841" i="34"/>
  <c r="AF841" i="34"/>
  <c r="AE841" i="34"/>
  <c r="AD841" i="34"/>
  <c r="AC841" i="34"/>
  <c r="AB841" i="34"/>
  <c r="Z841" i="34"/>
  <c r="J841" i="34"/>
  <c r="I841" i="34"/>
  <c r="H841" i="34"/>
  <c r="F841" i="34"/>
  <c r="C841" i="34"/>
  <c r="AV840" i="34"/>
  <c r="AU840" i="34"/>
  <c r="AT840" i="34"/>
  <c r="AF840" i="34"/>
  <c r="AE840" i="34"/>
  <c r="AD840" i="34"/>
  <c r="AC840" i="34"/>
  <c r="AB840" i="34"/>
  <c r="Z840" i="34"/>
  <c r="J840" i="34"/>
  <c r="I840" i="34"/>
  <c r="H840" i="34"/>
  <c r="F840" i="34"/>
  <c r="C840" i="34"/>
  <c r="AV839" i="34"/>
  <c r="AU839" i="34"/>
  <c r="AT839" i="34"/>
  <c r="AF839" i="34"/>
  <c r="AE839" i="34"/>
  <c r="AD839" i="34"/>
  <c r="AC839" i="34"/>
  <c r="AB839" i="34"/>
  <c r="Z839" i="34"/>
  <c r="J839" i="34"/>
  <c r="I839" i="34"/>
  <c r="H839" i="34"/>
  <c r="F839" i="34"/>
  <c r="C839" i="34"/>
  <c r="AV838" i="34"/>
  <c r="AU838" i="34"/>
  <c r="AT838" i="34"/>
  <c r="AF838" i="34"/>
  <c r="AE838" i="34"/>
  <c r="AD838" i="34"/>
  <c r="AC838" i="34"/>
  <c r="AB838" i="34"/>
  <c r="Z838" i="34"/>
  <c r="J838" i="34"/>
  <c r="I838" i="34"/>
  <c r="H838" i="34"/>
  <c r="F838" i="34"/>
  <c r="C838" i="34"/>
  <c r="AV837" i="34"/>
  <c r="AU837" i="34"/>
  <c r="AT837" i="34"/>
  <c r="AF837" i="34"/>
  <c r="AE837" i="34"/>
  <c r="AD837" i="34"/>
  <c r="AC837" i="34"/>
  <c r="AB837" i="34"/>
  <c r="Z837" i="34"/>
  <c r="J837" i="34"/>
  <c r="I837" i="34"/>
  <c r="H837" i="34"/>
  <c r="F837" i="34"/>
  <c r="C837" i="34"/>
  <c r="AV836" i="34"/>
  <c r="AU836" i="34"/>
  <c r="AT836" i="34"/>
  <c r="AF836" i="34"/>
  <c r="AE836" i="34"/>
  <c r="AD836" i="34"/>
  <c r="AC836" i="34"/>
  <c r="AB836" i="34"/>
  <c r="Z836" i="34"/>
  <c r="J836" i="34"/>
  <c r="I836" i="34"/>
  <c r="H836" i="34"/>
  <c r="F836" i="34"/>
  <c r="C836" i="34"/>
  <c r="AV835" i="34"/>
  <c r="AU835" i="34"/>
  <c r="AT835" i="34"/>
  <c r="AF835" i="34"/>
  <c r="AE835" i="34"/>
  <c r="AD835" i="34"/>
  <c r="AC835" i="34"/>
  <c r="AB835" i="34"/>
  <c r="Z835" i="34"/>
  <c r="J835" i="34"/>
  <c r="I835" i="34"/>
  <c r="H835" i="34"/>
  <c r="F835" i="34"/>
  <c r="C835" i="34"/>
  <c r="AV832" i="34"/>
  <c r="AU832" i="34"/>
  <c r="AT832" i="34"/>
  <c r="AF832" i="34"/>
  <c r="AE832" i="34"/>
  <c r="AD832" i="34"/>
  <c r="AC832" i="34"/>
  <c r="AB832" i="34"/>
  <c r="Z832" i="34"/>
  <c r="J832" i="34"/>
  <c r="I832" i="34"/>
  <c r="H832" i="34"/>
  <c r="F832" i="34"/>
  <c r="C832" i="34"/>
  <c r="AV831" i="34"/>
  <c r="AU831" i="34"/>
  <c r="AT831" i="34"/>
  <c r="AF831" i="34"/>
  <c r="AE831" i="34"/>
  <c r="AD831" i="34"/>
  <c r="AC831" i="34"/>
  <c r="AB831" i="34"/>
  <c r="Z831" i="34"/>
  <c r="J831" i="34"/>
  <c r="I831" i="34"/>
  <c r="H831" i="34"/>
  <c r="F831" i="34"/>
  <c r="C831" i="34"/>
  <c r="AV830" i="34"/>
  <c r="AU830" i="34"/>
  <c r="AT830" i="34"/>
  <c r="AF830" i="34"/>
  <c r="AE830" i="34"/>
  <c r="AD830" i="34"/>
  <c r="AC830" i="34"/>
  <c r="AB830" i="34"/>
  <c r="Z830" i="34"/>
  <c r="J830" i="34"/>
  <c r="I830" i="34"/>
  <c r="H830" i="34"/>
  <c r="F830" i="34"/>
  <c r="C830" i="34"/>
  <c r="AV829" i="34"/>
  <c r="AU829" i="34"/>
  <c r="AT829" i="34"/>
  <c r="AF829" i="34"/>
  <c r="AE829" i="34"/>
  <c r="AD829" i="34"/>
  <c r="AC829" i="34"/>
  <c r="AB829" i="34"/>
  <c r="Z829" i="34"/>
  <c r="J829" i="34"/>
  <c r="I829" i="34"/>
  <c r="H829" i="34"/>
  <c r="F829" i="34"/>
  <c r="C829" i="34"/>
  <c r="AV828" i="34"/>
  <c r="AU828" i="34"/>
  <c r="AT828" i="34"/>
  <c r="AF828" i="34"/>
  <c r="AE828" i="34"/>
  <c r="AD828" i="34"/>
  <c r="AC828" i="34"/>
  <c r="AB828" i="34"/>
  <c r="Z828" i="34"/>
  <c r="J828" i="34"/>
  <c r="I828" i="34"/>
  <c r="H828" i="34"/>
  <c r="F828" i="34"/>
  <c r="C828" i="34"/>
  <c r="AV827" i="34"/>
  <c r="AU827" i="34"/>
  <c r="AT827" i="34"/>
  <c r="AF827" i="34"/>
  <c r="AE827" i="34"/>
  <c r="AD827" i="34"/>
  <c r="AC827" i="34"/>
  <c r="AB827" i="34"/>
  <c r="Z827" i="34"/>
  <c r="J827" i="34"/>
  <c r="I827" i="34"/>
  <c r="H827" i="34"/>
  <c r="F827" i="34"/>
  <c r="C827" i="34"/>
  <c r="AV826" i="34"/>
  <c r="AU826" i="34"/>
  <c r="AT826" i="34"/>
  <c r="AF826" i="34"/>
  <c r="AE826" i="34"/>
  <c r="AD826" i="34"/>
  <c r="AC826" i="34"/>
  <c r="AB826" i="34"/>
  <c r="Z826" i="34"/>
  <c r="J826" i="34"/>
  <c r="I826" i="34"/>
  <c r="H826" i="34"/>
  <c r="F826" i="34"/>
  <c r="C826" i="34"/>
  <c r="AV824" i="34"/>
  <c r="AU824" i="34"/>
  <c r="AT824" i="34"/>
  <c r="AF824" i="34"/>
  <c r="AE824" i="34"/>
  <c r="AD824" i="34"/>
  <c r="AC824" i="34"/>
  <c r="AB824" i="34"/>
  <c r="Z824" i="34"/>
  <c r="J824" i="34"/>
  <c r="I824" i="34"/>
  <c r="H824" i="34"/>
  <c r="F824" i="34"/>
  <c r="C824" i="34"/>
  <c r="AV823" i="34"/>
  <c r="AU823" i="34"/>
  <c r="AT823" i="34"/>
  <c r="AF823" i="34"/>
  <c r="AE823" i="34"/>
  <c r="AD823" i="34"/>
  <c r="AC823" i="34"/>
  <c r="AB823" i="34"/>
  <c r="Z823" i="34"/>
  <c r="J823" i="34"/>
  <c r="I823" i="34"/>
  <c r="H823" i="34"/>
  <c r="F823" i="34"/>
  <c r="C823" i="34"/>
  <c r="AV822" i="34"/>
  <c r="AU822" i="34"/>
  <c r="AT822" i="34"/>
  <c r="AF822" i="34"/>
  <c r="AE822" i="34"/>
  <c r="AD822" i="34"/>
  <c r="AC822" i="34"/>
  <c r="AB822" i="34"/>
  <c r="Z822" i="34"/>
  <c r="J822" i="34"/>
  <c r="I822" i="34"/>
  <c r="H822" i="34"/>
  <c r="F822" i="34"/>
  <c r="C822" i="34"/>
  <c r="AV821" i="34"/>
  <c r="AU821" i="34"/>
  <c r="AT821" i="34"/>
  <c r="AF821" i="34"/>
  <c r="AE821" i="34"/>
  <c r="AD821" i="34"/>
  <c r="AC821" i="34"/>
  <c r="AB821" i="34"/>
  <c r="Z821" i="34"/>
  <c r="J821" i="34"/>
  <c r="I821" i="34"/>
  <c r="H821" i="34"/>
  <c r="F821" i="34"/>
  <c r="C821" i="34"/>
  <c r="AV820" i="34"/>
  <c r="AU820" i="34"/>
  <c r="AT820" i="34"/>
  <c r="AF820" i="34"/>
  <c r="AE820" i="34"/>
  <c r="AD820" i="34"/>
  <c r="AC820" i="34"/>
  <c r="AB820" i="34"/>
  <c r="Z820" i="34"/>
  <c r="J820" i="34"/>
  <c r="I820" i="34"/>
  <c r="H820" i="34"/>
  <c r="F820" i="34"/>
  <c r="C820" i="34"/>
  <c r="AV818" i="34"/>
  <c r="AU818" i="34"/>
  <c r="AT818" i="34"/>
  <c r="AF818" i="34"/>
  <c r="AE818" i="34"/>
  <c r="AD818" i="34"/>
  <c r="AC818" i="34"/>
  <c r="AB818" i="34"/>
  <c r="Z818" i="34"/>
  <c r="J818" i="34"/>
  <c r="I818" i="34"/>
  <c r="H818" i="34"/>
  <c r="F818" i="34"/>
  <c r="C818" i="34"/>
  <c r="AV817" i="34"/>
  <c r="AU817" i="34"/>
  <c r="AT817" i="34"/>
  <c r="AF817" i="34"/>
  <c r="AE817" i="34"/>
  <c r="AD817" i="34"/>
  <c r="AC817" i="34"/>
  <c r="AB817" i="34"/>
  <c r="Z817" i="34"/>
  <c r="J817" i="34"/>
  <c r="I817" i="34"/>
  <c r="H817" i="34"/>
  <c r="F817" i="34"/>
  <c r="C817" i="34"/>
  <c r="AV816" i="34"/>
  <c r="AU816" i="34"/>
  <c r="AT816" i="34"/>
  <c r="AF816" i="34"/>
  <c r="AE816" i="34"/>
  <c r="AD816" i="34"/>
  <c r="AC816" i="34"/>
  <c r="AB816" i="34"/>
  <c r="Z816" i="34"/>
  <c r="J816" i="34"/>
  <c r="I816" i="34"/>
  <c r="H816" i="34"/>
  <c r="F816" i="34"/>
  <c r="C816" i="34"/>
  <c r="AV814" i="34"/>
  <c r="AU814" i="34"/>
  <c r="AT814" i="34"/>
  <c r="AF814" i="34"/>
  <c r="AE814" i="34"/>
  <c r="AD814" i="34"/>
  <c r="AC814" i="34"/>
  <c r="AB814" i="34"/>
  <c r="Z814" i="34"/>
  <c r="J814" i="34"/>
  <c r="I814" i="34"/>
  <c r="H814" i="34"/>
  <c r="F814" i="34"/>
  <c r="C814" i="34"/>
  <c r="AV813" i="34"/>
  <c r="AU813" i="34"/>
  <c r="AT813" i="34"/>
  <c r="AF813" i="34"/>
  <c r="AE813" i="34"/>
  <c r="AD813" i="34"/>
  <c r="AC813" i="34"/>
  <c r="AB813" i="34"/>
  <c r="Z813" i="34"/>
  <c r="J813" i="34"/>
  <c r="I813" i="34"/>
  <c r="H813" i="34"/>
  <c r="F813" i="34"/>
  <c r="C813" i="34"/>
  <c r="AV812" i="34"/>
  <c r="AU812" i="34"/>
  <c r="AT812" i="34"/>
  <c r="AF812" i="34"/>
  <c r="AE812" i="34"/>
  <c r="AD812" i="34"/>
  <c r="AC812" i="34"/>
  <c r="AB812" i="34"/>
  <c r="Z812" i="34"/>
  <c r="J812" i="34"/>
  <c r="I812" i="34"/>
  <c r="H812" i="34"/>
  <c r="F812" i="34"/>
  <c r="C812" i="34"/>
  <c r="AV811" i="34"/>
  <c r="AU811" i="34"/>
  <c r="AT811" i="34"/>
  <c r="AF811" i="34"/>
  <c r="AE811" i="34"/>
  <c r="AD811" i="34"/>
  <c r="AC811" i="34"/>
  <c r="AB811" i="34"/>
  <c r="Z811" i="34"/>
  <c r="J811" i="34"/>
  <c r="I811" i="34"/>
  <c r="H811" i="34"/>
  <c r="F811" i="34"/>
  <c r="C811" i="34"/>
  <c r="AV810" i="34"/>
  <c r="AU810" i="34"/>
  <c r="AT810" i="34"/>
  <c r="AF810" i="34"/>
  <c r="AE810" i="34"/>
  <c r="AD810" i="34"/>
  <c r="AC810" i="34"/>
  <c r="AB810" i="34"/>
  <c r="Z810" i="34"/>
  <c r="J810" i="34"/>
  <c r="I810" i="34"/>
  <c r="H810" i="34"/>
  <c r="F810" i="34"/>
  <c r="C810" i="34"/>
  <c r="AV809" i="34"/>
  <c r="AU809" i="34"/>
  <c r="AT809" i="34"/>
  <c r="AF809" i="34"/>
  <c r="AE809" i="34"/>
  <c r="AD809" i="34"/>
  <c r="AC809" i="34"/>
  <c r="AB809" i="34"/>
  <c r="Z809" i="34"/>
  <c r="J809" i="34"/>
  <c r="I809" i="34"/>
  <c r="H809" i="34"/>
  <c r="F809" i="34"/>
  <c r="C809" i="34"/>
  <c r="AV808" i="34"/>
  <c r="AU808" i="34"/>
  <c r="AT808" i="34"/>
  <c r="AF808" i="34"/>
  <c r="AE808" i="34"/>
  <c r="AD808" i="34"/>
  <c r="AC808" i="34"/>
  <c r="AB808" i="34"/>
  <c r="Z808" i="34"/>
  <c r="J808" i="34"/>
  <c r="I808" i="34"/>
  <c r="H808" i="34"/>
  <c r="F808" i="34"/>
  <c r="C808" i="34"/>
  <c r="AV807" i="34"/>
  <c r="AU807" i="34"/>
  <c r="AT807" i="34"/>
  <c r="AF807" i="34"/>
  <c r="AE807" i="34"/>
  <c r="AD807" i="34"/>
  <c r="AC807" i="34"/>
  <c r="AB807" i="34"/>
  <c r="Z807" i="34"/>
  <c r="J807" i="34"/>
  <c r="I807" i="34"/>
  <c r="H807" i="34"/>
  <c r="F807" i="34"/>
  <c r="C807" i="34"/>
  <c r="AV806" i="34"/>
  <c r="AU806" i="34"/>
  <c r="AT806" i="34"/>
  <c r="AF806" i="34"/>
  <c r="AE806" i="34"/>
  <c r="AD806" i="34"/>
  <c r="AC806" i="34"/>
  <c r="AB806" i="34"/>
  <c r="Z806" i="34"/>
  <c r="J806" i="34"/>
  <c r="I806" i="34"/>
  <c r="H806" i="34"/>
  <c r="F806" i="34"/>
  <c r="C806" i="34"/>
  <c r="AV805" i="34"/>
  <c r="AU805" i="34"/>
  <c r="AT805" i="34"/>
  <c r="AF805" i="34"/>
  <c r="AE805" i="34"/>
  <c r="AD805" i="34"/>
  <c r="AC805" i="34"/>
  <c r="AB805" i="34"/>
  <c r="Z805" i="34"/>
  <c r="J805" i="34"/>
  <c r="I805" i="34"/>
  <c r="H805" i="34"/>
  <c r="F805" i="34"/>
  <c r="C805" i="34"/>
  <c r="AV804" i="34"/>
  <c r="AU804" i="34"/>
  <c r="AT804" i="34"/>
  <c r="AF804" i="34"/>
  <c r="AE804" i="34"/>
  <c r="AD804" i="34"/>
  <c r="AC804" i="34"/>
  <c r="AB804" i="34"/>
  <c r="Z804" i="34"/>
  <c r="J804" i="34"/>
  <c r="I804" i="34"/>
  <c r="H804" i="34"/>
  <c r="F804" i="34"/>
  <c r="C804" i="34"/>
  <c r="AV803" i="34"/>
  <c r="AU803" i="34"/>
  <c r="AT803" i="34"/>
  <c r="AF803" i="34"/>
  <c r="AE803" i="34"/>
  <c r="AD803" i="34"/>
  <c r="AC803" i="34"/>
  <c r="AB803" i="34"/>
  <c r="Z803" i="34"/>
  <c r="J803" i="34"/>
  <c r="I803" i="34"/>
  <c r="H803" i="34"/>
  <c r="F803" i="34"/>
  <c r="C803" i="34"/>
  <c r="AV802" i="34"/>
  <c r="AU802" i="34"/>
  <c r="AT802" i="34"/>
  <c r="AF802" i="34"/>
  <c r="AE802" i="34"/>
  <c r="AD802" i="34"/>
  <c r="AC802" i="34"/>
  <c r="AB802" i="34"/>
  <c r="Z802" i="34"/>
  <c r="J802" i="34"/>
  <c r="I802" i="34"/>
  <c r="H802" i="34"/>
  <c r="F802" i="34"/>
  <c r="C802" i="34"/>
  <c r="AV800" i="34"/>
  <c r="AU800" i="34"/>
  <c r="AT800" i="34"/>
  <c r="AF800" i="34"/>
  <c r="AE800" i="34"/>
  <c r="AD800" i="34"/>
  <c r="AC800" i="34"/>
  <c r="AB800" i="34"/>
  <c r="Z800" i="34"/>
  <c r="J800" i="34"/>
  <c r="I800" i="34"/>
  <c r="H800" i="34"/>
  <c r="F800" i="34"/>
  <c r="C800" i="34"/>
  <c r="AV799" i="34"/>
  <c r="AU799" i="34"/>
  <c r="AT799" i="34"/>
  <c r="AF799" i="34"/>
  <c r="AE799" i="34"/>
  <c r="AD799" i="34"/>
  <c r="AC799" i="34"/>
  <c r="AB799" i="34"/>
  <c r="Z799" i="34"/>
  <c r="J799" i="34"/>
  <c r="I799" i="34"/>
  <c r="H799" i="34"/>
  <c r="F799" i="34"/>
  <c r="C799" i="34"/>
  <c r="AV798" i="34"/>
  <c r="AU798" i="34"/>
  <c r="AT798" i="34"/>
  <c r="AF798" i="34"/>
  <c r="AE798" i="34"/>
  <c r="AD798" i="34"/>
  <c r="AC798" i="34"/>
  <c r="AB798" i="34"/>
  <c r="Z798" i="34"/>
  <c r="J798" i="34"/>
  <c r="I798" i="34"/>
  <c r="H798" i="34"/>
  <c r="F798" i="34"/>
  <c r="C798" i="34"/>
  <c r="AV797" i="34"/>
  <c r="AU797" i="34"/>
  <c r="AT797" i="34"/>
  <c r="AF797" i="34"/>
  <c r="AE797" i="34"/>
  <c r="AD797" i="34"/>
  <c r="AC797" i="34"/>
  <c r="AB797" i="34"/>
  <c r="Z797" i="34"/>
  <c r="J797" i="34"/>
  <c r="I797" i="34"/>
  <c r="H797" i="34"/>
  <c r="F797" i="34"/>
  <c r="C797" i="34"/>
  <c r="AV796" i="34"/>
  <c r="AU796" i="34"/>
  <c r="AT796" i="34"/>
  <c r="AF796" i="34"/>
  <c r="AE796" i="34"/>
  <c r="AD796" i="34"/>
  <c r="AC796" i="34"/>
  <c r="AB796" i="34"/>
  <c r="Z796" i="34"/>
  <c r="J796" i="34"/>
  <c r="I796" i="34"/>
  <c r="H796" i="34"/>
  <c r="F796" i="34"/>
  <c r="C796" i="34"/>
  <c r="AV795" i="34"/>
  <c r="AU795" i="34"/>
  <c r="AT795" i="34"/>
  <c r="AF795" i="34"/>
  <c r="AE795" i="34"/>
  <c r="AD795" i="34"/>
  <c r="AC795" i="34"/>
  <c r="AB795" i="34"/>
  <c r="Z795" i="34"/>
  <c r="J795" i="34"/>
  <c r="I795" i="34"/>
  <c r="H795" i="34"/>
  <c r="F795" i="34"/>
  <c r="C795" i="34"/>
  <c r="AV794" i="34"/>
  <c r="AU794" i="34"/>
  <c r="AT794" i="34"/>
  <c r="AF794" i="34"/>
  <c r="AE794" i="34"/>
  <c r="AD794" i="34"/>
  <c r="AC794" i="34"/>
  <c r="AB794" i="34"/>
  <c r="Z794" i="34"/>
  <c r="J794" i="34"/>
  <c r="I794" i="34"/>
  <c r="H794" i="34"/>
  <c r="F794" i="34"/>
  <c r="C794" i="34"/>
  <c r="AV793" i="34"/>
  <c r="AU793" i="34"/>
  <c r="AT793" i="34"/>
  <c r="AF793" i="34"/>
  <c r="AE793" i="34"/>
  <c r="AD793" i="34"/>
  <c r="AC793" i="34"/>
  <c r="AB793" i="34"/>
  <c r="Z793" i="34"/>
  <c r="J793" i="34"/>
  <c r="I793" i="34"/>
  <c r="H793" i="34"/>
  <c r="F793" i="34"/>
  <c r="C793" i="34"/>
  <c r="AV792" i="34"/>
  <c r="AU792" i="34"/>
  <c r="AT792" i="34"/>
  <c r="AF792" i="34"/>
  <c r="AE792" i="34"/>
  <c r="AD792" i="34"/>
  <c r="AC792" i="34"/>
  <c r="AB792" i="34"/>
  <c r="Z792" i="34"/>
  <c r="J792" i="34"/>
  <c r="I792" i="34"/>
  <c r="H792" i="34"/>
  <c r="F792" i="34"/>
  <c r="C792" i="34"/>
  <c r="AV791" i="34"/>
  <c r="AU791" i="34"/>
  <c r="AT791" i="34"/>
  <c r="AF791" i="34"/>
  <c r="AE791" i="34"/>
  <c r="AD791" i="34"/>
  <c r="AC791" i="34"/>
  <c r="AB791" i="34"/>
  <c r="Z791" i="34"/>
  <c r="J791" i="34"/>
  <c r="I791" i="34"/>
  <c r="H791" i="34"/>
  <c r="F791" i="34"/>
  <c r="C791" i="34"/>
  <c r="AV789" i="34"/>
  <c r="AU789" i="34"/>
  <c r="AT789" i="34"/>
  <c r="AF789" i="34"/>
  <c r="AE789" i="34"/>
  <c r="AD789" i="34"/>
  <c r="AC789" i="34"/>
  <c r="AB789" i="34"/>
  <c r="Z789" i="34"/>
  <c r="J789" i="34"/>
  <c r="I789" i="34"/>
  <c r="H789" i="34"/>
  <c r="F789" i="34"/>
  <c r="C789" i="34"/>
  <c r="AV788" i="34"/>
  <c r="AU788" i="34"/>
  <c r="AT788" i="34"/>
  <c r="AF788" i="34"/>
  <c r="AE788" i="34"/>
  <c r="AD788" i="34"/>
  <c r="AC788" i="34"/>
  <c r="AB788" i="34"/>
  <c r="Z788" i="34"/>
  <c r="J788" i="34"/>
  <c r="I788" i="34"/>
  <c r="H788" i="34"/>
  <c r="F788" i="34"/>
  <c r="C788" i="34"/>
  <c r="AV787" i="34"/>
  <c r="AU787" i="34"/>
  <c r="AT787" i="34"/>
  <c r="AF787" i="34"/>
  <c r="AE787" i="34"/>
  <c r="AD787" i="34"/>
  <c r="AC787" i="34"/>
  <c r="AB787" i="34"/>
  <c r="Z787" i="34"/>
  <c r="J787" i="34"/>
  <c r="I787" i="34"/>
  <c r="H787" i="34"/>
  <c r="F787" i="34"/>
  <c r="C787" i="34"/>
  <c r="AV786" i="34"/>
  <c r="AU786" i="34"/>
  <c r="AT786" i="34"/>
  <c r="AF786" i="34"/>
  <c r="AE786" i="34"/>
  <c r="AD786" i="34"/>
  <c r="AC786" i="34"/>
  <c r="AB786" i="34"/>
  <c r="Z786" i="34"/>
  <c r="J786" i="34"/>
  <c r="I786" i="34"/>
  <c r="H786" i="34"/>
  <c r="F786" i="34"/>
  <c r="C786" i="34"/>
  <c r="AV785" i="34"/>
  <c r="AU785" i="34"/>
  <c r="AT785" i="34"/>
  <c r="AF785" i="34"/>
  <c r="AE785" i="34"/>
  <c r="AD785" i="34"/>
  <c r="AC785" i="34"/>
  <c r="AB785" i="34"/>
  <c r="Z785" i="34"/>
  <c r="J785" i="34"/>
  <c r="I785" i="34"/>
  <c r="H785" i="34"/>
  <c r="F785" i="34"/>
  <c r="C785" i="34"/>
  <c r="AV784" i="34"/>
  <c r="AU784" i="34"/>
  <c r="AT784" i="34"/>
  <c r="AF784" i="34"/>
  <c r="AE784" i="34"/>
  <c r="AD784" i="34"/>
  <c r="AC784" i="34"/>
  <c r="AB784" i="34"/>
  <c r="Z784" i="34"/>
  <c r="J784" i="34"/>
  <c r="I784" i="34"/>
  <c r="H784" i="34"/>
  <c r="F784" i="34"/>
  <c r="C784" i="34"/>
  <c r="AV783" i="34"/>
  <c r="AU783" i="34"/>
  <c r="AT783" i="34"/>
  <c r="AF783" i="34"/>
  <c r="AE783" i="34"/>
  <c r="AD783" i="34"/>
  <c r="AC783" i="34"/>
  <c r="AB783" i="34"/>
  <c r="Z783" i="34"/>
  <c r="J783" i="34"/>
  <c r="I783" i="34"/>
  <c r="H783" i="34"/>
  <c r="F783" i="34"/>
  <c r="C783" i="34"/>
  <c r="AV782" i="34"/>
  <c r="AU782" i="34"/>
  <c r="AT782" i="34"/>
  <c r="AF782" i="34"/>
  <c r="AE782" i="34"/>
  <c r="AD782" i="34"/>
  <c r="AC782" i="34"/>
  <c r="AB782" i="34"/>
  <c r="Z782" i="34"/>
  <c r="J782" i="34"/>
  <c r="I782" i="34"/>
  <c r="H782" i="34"/>
  <c r="F782" i="34"/>
  <c r="C782" i="34"/>
  <c r="AV781" i="34"/>
  <c r="AU781" i="34"/>
  <c r="AT781" i="34"/>
  <c r="AF781" i="34"/>
  <c r="AE781" i="34"/>
  <c r="AD781" i="34"/>
  <c r="AC781" i="34"/>
  <c r="AB781" i="34"/>
  <c r="Z781" i="34"/>
  <c r="J781" i="34"/>
  <c r="I781" i="34"/>
  <c r="H781" i="34"/>
  <c r="F781" i="34"/>
  <c r="C781" i="34"/>
  <c r="AV780" i="34"/>
  <c r="AU780" i="34"/>
  <c r="AT780" i="34"/>
  <c r="AF780" i="34"/>
  <c r="AE780" i="34"/>
  <c r="AD780" i="34"/>
  <c r="AC780" i="34"/>
  <c r="AB780" i="34"/>
  <c r="Z780" i="34"/>
  <c r="J780" i="34"/>
  <c r="I780" i="34"/>
  <c r="H780" i="34"/>
  <c r="F780" i="34"/>
  <c r="C780" i="34"/>
  <c r="AV779" i="34"/>
  <c r="AU779" i="34"/>
  <c r="AT779" i="34"/>
  <c r="AF779" i="34"/>
  <c r="AE779" i="34"/>
  <c r="AD779" i="34"/>
  <c r="AC779" i="34"/>
  <c r="AB779" i="34"/>
  <c r="Z779" i="34"/>
  <c r="J779" i="34"/>
  <c r="I779" i="34"/>
  <c r="H779" i="34"/>
  <c r="F779" i="34"/>
  <c r="C779" i="34"/>
  <c r="AV778" i="34"/>
  <c r="AU778" i="34"/>
  <c r="AT778" i="34"/>
  <c r="AF778" i="34"/>
  <c r="AE778" i="34"/>
  <c r="AD778" i="34"/>
  <c r="AC778" i="34"/>
  <c r="AB778" i="34"/>
  <c r="Z778" i="34"/>
  <c r="J778" i="34"/>
  <c r="I778" i="34"/>
  <c r="H778" i="34"/>
  <c r="F778" i="34"/>
  <c r="C778" i="34"/>
  <c r="AV777" i="34"/>
  <c r="AU777" i="34"/>
  <c r="AT777" i="34"/>
  <c r="AF777" i="34"/>
  <c r="AE777" i="34"/>
  <c r="AD777" i="34"/>
  <c r="AC777" i="34"/>
  <c r="AB777" i="34"/>
  <c r="Z777" i="34"/>
  <c r="J777" i="34"/>
  <c r="I777" i="34"/>
  <c r="H777" i="34"/>
  <c r="F777" i="34"/>
  <c r="C777" i="34"/>
  <c r="AV776" i="34"/>
  <c r="AU776" i="34"/>
  <c r="AT776" i="34"/>
  <c r="AF776" i="34"/>
  <c r="AE776" i="34"/>
  <c r="AD776" i="34"/>
  <c r="AC776" i="34"/>
  <c r="AB776" i="34"/>
  <c r="Z776" i="34"/>
  <c r="J776" i="34"/>
  <c r="I776" i="34"/>
  <c r="H776" i="34"/>
  <c r="F776" i="34"/>
  <c r="C776" i="34"/>
  <c r="AV775" i="34"/>
  <c r="AU775" i="34"/>
  <c r="AT775" i="34"/>
  <c r="AF775" i="34"/>
  <c r="AE775" i="34"/>
  <c r="AD775" i="34"/>
  <c r="AC775" i="34"/>
  <c r="AB775" i="34"/>
  <c r="Z775" i="34"/>
  <c r="J775" i="34"/>
  <c r="I775" i="34"/>
  <c r="H775" i="34"/>
  <c r="F775" i="34"/>
  <c r="C775" i="34"/>
  <c r="AV774" i="34"/>
  <c r="AU774" i="34"/>
  <c r="AT774" i="34"/>
  <c r="AF774" i="34"/>
  <c r="AE774" i="34"/>
  <c r="AD774" i="34"/>
  <c r="AC774" i="34"/>
  <c r="AB774" i="34"/>
  <c r="Z774" i="34"/>
  <c r="J774" i="34"/>
  <c r="I774" i="34"/>
  <c r="H774" i="34"/>
  <c r="F774" i="34"/>
  <c r="C774" i="34"/>
  <c r="AV773" i="34"/>
  <c r="AU773" i="34"/>
  <c r="AT773" i="34"/>
  <c r="AF773" i="34"/>
  <c r="AE773" i="34"/>
  <c r="AD773" i="34"/>
  <c r="AC773" i="34"/>
  <c r="AB773" i="34"/>
  <c r="Z773" i="34"/>
  <c r="J773" i="34"/>
  <c r="I773" i="34"/>
  <c r="H773" i="34"/>
  <c r="F773" i="34"/>
  <c r="C773" i="34"/>
  <c r="AV772" i="34"/>
  <c r="AU772" i="34"/>
  <c r="AT772" i="34"/>
  <c r="AF772" i="34"/>
  <c r="AE772" i="34"/>
  <c r="AD772" i="34"/>
  <c r="AC772" i="34"/>
  <c r="AB772" i="34"/>
  <c r="Z772" i="34"/>
  <c r="J772" i="34"/>
  <c r="I772" i="34"/>
  <c r="H772" i="34"/>
  <c r="F772" i="34"/>
  <c r="C772" i="34"/>
  <c r="AV771" i="34"/>
  <c r="AU771" i="34"/>
  <c r="AT771" i="34"/>
  <c r="AF771" i="34"/>
  <c r="AE771" i="34"/>
  <c r="AD771" i="34"/>
  <c r="AC771" i="34"/>
  <c r="AB771" i="34"/>
  <c r="Z771" i="34"/>
  <c r="J771" i="34"/>
  <c r="I771" i="34"/>
  <c r="H771" i="34"/>
  <c r="F771" i="34"/>
  <c r="C771" i="34"/>
  <c r="AV770" i="34"/>
  <c r="AU770" i="34"/>
  <c r="AT770" i="34"/>
  <c r="AF770" i="34"/>
  <c r="AE770" i="34"/>
  <c r="AD770" i="34"/>
  <c r="AC770" i="34"/>
  <c r="AB770" i="34"/>
  <c r="Z770" i="34"/>
  <c r="J770" i="34"/>
  <c r="I770" i="34"/>
  <c r="H770" i="34"/>
  <c r="F770" i="34"/>
  <c r="C770" i="34"/>
  <c r="AV769" i="34"/>
  <c r="AU769" i="34"/>
  <c r="AT769" i="34"/>
  <c r="AF769" i="34"/>
  <c r="AE769" i="34"/>
  <c r="AD769" i="34"/>
  <c r="AC769" i="34"/>
  <c r="AB769" i="34"/>
  <c r="Z769" i="34"/>
  <c r="J769" i="34"/>
  <c r="I769" i="34"/>
  <c r="H769" i="34"/>
  <c r="F769" i="34"/>
  <c r="C769" i="34"/>
  <c r="AV768" i="34"/>
  <c r="AU768" i="34"/>
  <c r="AT768" i="34"/>
  <c r="AF768" i="34"/>
  <c r="AE768" i="34"/>
  <c r="AD768" i="34"/>
  <c r="AC768" i="34"/>
  <c r="AB768" i="34"/>
  <c r="Z768" i="34"/>
  <c r="J768" i="34"/>
  <c r="I768" i="34"/>
  <c r="H768" i="34"/>
  <c r="F768" i="34"/>
  <c r="C768" i="34"/>
  <c r="AV767" i="34"/>
  <c r="AU767" i="34"/>
  <c r="AT767" i="34"/>
  <c r="AF767" i="34"/>
  <c r="AE767" i="34"/>
  <c r="AD767" i="34"/>
  <c r="AC767" i="34"/>
  <c r="AB767" i="34"/>
  <c r="Z767" i="34"/>
  <c r="J767" i="34"/>
  <c r="I767" i="34"/>
  <c r="H767" i="34"/>
  <c r="F767" i="34"/>
  <c r="C767" i="34"/>
  <c r="AV766" i="34"/>
  <c r="AU766" i="34"/>
  <c r="AT766" i="34"/>
  <c r="AF766" i="34"/>
  <c r="AE766" i="34"/>
  <c r="AD766" i="34"/>
  <c r="AC766" i="34"/>
  <c r="AB766" i="34"/>
  <c r="Z766" i="34"/>
  <c r="J766" i="34"/>
  <c r="I766" i="34"/>
  <c r="H766" i="34"/>
  <c r="F766" i="34"/>
  <c r="C766" i="34"/>
  <c r="AV765" i="34"/>
  <c r="AU765" i="34"/>
  <c r="AT765" i="34"/>
  <c r="AF765" i="34"/>
  <c r="AE765" i="34"/>
  <c r="AD765" i="34"/>
  <c r="AC765" i="34"/>
  <c r="AB765" i="34"/>
  <c r="Z765" i="34"/>
  <c r="J765" i="34"/>
  <c r="I765" i="34"/>
  <c r="H765" i="34"/>
  <c r="F765" i="34"/>
  <c r="C765" i="34"/>
  <c r="AV763" i="34"/>
  <c r="AU763" i="34"/>
  <c r="AT763" i="34"/>
  <c r="AF763" i="34"/>
  <c r="AE763" i="34"/>
  <c r="AD763" i="34"/>
  <c r="AC763" i="34"/>
  <c r="AB763" i="34"/>
  <c r="Z763" i="34"/>
  <c r="J763" i="34"/>
  <c r="I763" i="34"/>
  <c r="H763" i="34"/>
  <c r="F763" i="34"/>
  <c r="C763" i="34"/>
  <c r="AV762" i="34"/>
  <c r="AU762" i="34"/>
  <c r="AT762" i="34"/>
  <c r="AF762" i="34"/>
  <c r="AE762" i="34"/>
  <c r="AD762" i="34"/>
  <c r="AC762" i="34"/>
  <c r="AB762" i="34"/>
  <c r="Z762" i="34"/>
  <c r="J762" i="34"/>
  <c r="I762" i="34"/>
  <c r="H762" i="34"/>
  <c r="F762" i="34"/>
  <c r="C762" i="34"/>
  <c r="AV761" i="34"/>
  <c r="AU761" i="34"/>
  <c r="AT761" i="34"/>
  <c r="AF761" i="34"/>
  <c r="AE761" i="34"/>
  <c r="AD761" i="34"/>
  <c r="AC761" i="34"/>
  <c r="AB761" i="34"/>
  <c r="Z761" i="34"/>
  <c r="J761" i="34"/>
  <c r="I761" i="34"/>
  <c r="H761" i="34"/>
  <c r="F761" i="34"/>
  <c r="C761" i="34"/>
  <c r="AV760" i="34"/>
  <c r="AU760" i="34"/>
  <c r="AT760" i="34"/>
  <c r="AF760" i="34"/>
  <c r="AE760" i="34"/>
  <c r="AD760" i="34"/>
  <c r="AC760" i="34"/>
  <c r="AB760" i="34"/>
  <c r="Z760" i="34"/>
  <c r="J760" i="34"/>
  <c r="I760" i="34"/>
  <c r="H760" i="34"/>
  <c r="F760" i="34"/>
  <c r="C760" i="34"/>
  <c r="AV759" i="34"/>
  <c r="AU759" i="34"/>
  <c r="AT759" i="34"/>
  <c r="AF759" i="34"/>
  <c r="AE759" i="34"/>
  <c r="AD759" i="34"/>
  <c r="AC759" i="34"/>
  <c r="AB759" i="34"/>
  <c r="Z759" i="34"/>
  <c r="J759" i="34"/>
  <c r="I759" i="34"/>
  <c r="H759" i="34"/>
  <c r="F759" i="34"/>
  <c r="C759" i="34"/>
  <c r="AV758" i="34"/>
  <c r="AU758" i="34"/>
  <c r="AT758" i="34"/>
  <c r="AF758" i="34"/>
  <c r="AE758" i="34"/>
  <c r="AD758" i="34"/>
  <c r="AC758" i="34"/>
  <c r="AB758" i="34"/>
  <c r="Z758" i="34"/>
  <c r="J758" i="34"/>
  <c r="I758" i="34"/>
  <c r="H758" i="34"/>
  <c r="F758" i="34"/>
  <c r="C758" i="34"/>
  <c r="AV757" i="34"/>
  <c r="AU757" i="34"/>
  <c r="AT757" i="34"/>
  <c r="AF757" i="34"/>
  <c r="AE757" i="34"/>
  <c r="AD757" i="34"/>
  <c r="AC757" i="34"/>
  <c r="AB757" i="34"/>
  <c r="Z757" i="34"/>
  <c r="J757" i="34"/>
  <c r="I757" i="34"/>
  <c r="H757" i="34"/>
  <c r="F757" i="34"/>
  <c r="C757" i="34"/>
  <c r="AV756" i="34"/>
  <c r="AU756" i="34"/>
  <c r="AT756" i="34"/>
  <c r="AF756" i="34"/>
  <c r="AE756" i="34"/>
  <c r="AD756" i="34"/>
  <c r="AC756" i="34"/>
  <c r="AB756" i="34"/>
  <c r="Z756" i="34"/>
  <c r="J756" i="34"/>
  <c r="I756" i="34"/>
  <c r="H756" i="34"/>
  <c r="F756" i="34"/>
  <c r="C756" i="34"/>
  <c r="AV755" i="34"/>
  <c r="AU755" i="34"/>
  <c r="AT755" i="34"/>
  <c r="AF755" i="34"/>
  <c r="AE755" i="34"/>
  <c r="AD755" i="34"/>
  <c r="AC755" i="34"/>
  <c r="AB755" i="34"/>
  <c r="Z755" i="34"/>
  <c r="J755" i="34"/>
  <c r="I755" i="34"/>
  <c r="H755" i="34"/>
  <c r="F755" i="34"/>
  <c r="C755" i="34"/>
  <c r="AV754" i="34"/>
  <c r="AU754" i="34"/>
  <c r="AT754" i="34"/>
  <c r="AF754" i="34"/>
  <c r="AE754" i="34"/>
  <c r="AD754" i="34"/>
  <c r="AC754" i="34"/>
  <c r="AB754" i="34"/>
  <c r="Z754" i="34"/>
  <c r="J754" i="34"/>
  <c r="I754" i="34"/>
  <c r="H754" i="34"/>
  <c r="F754" i="34"/>
  <c r="C754" i="34"/>
  <c r="AV753" i="34"/>
  <c r="AU753" i="34"/>
  <c r="AT753" i="34"/>
  <c r="AF753" i="34"/>
  <c r="AE753" i="34"/>
  <c r="AD753" i="34"/>
  <c r="AC753" i="34"/>
  <c r="AB753" i="34"/>
  <c r="Z753" i="34"/>
  <c r="J753" i="34"/>
  <c r="I753" i="34"/>
  <c r="H753" i="34"/>
  <c r="F753" i="34"/>
  <c r="C753" i="34"/>
  <c r="AV752" i="34"/>
  <c r="AU752" i="34"/>
  <c r="AT752" i="34"/>
  <c r="AF752" i="34"/>
  <c r="AE752" i="34"/>
  <c r="AD752" i="34"/>
  <c r="AC752" i="34"/>
  <c r="AB752" i="34"/>
  <c r="Z752" i="34"/>
  <c r="J752" i="34"/>
  <c r="I752" i="34"/>
  <c r="H752" i="34"/>
  <c r="F752" i="34"/>
  <c r="C752" i="34"/>
  <c r="AV751" i="34"/>
  <c r="AU751" i="34"/>
  <c r="AT751" i="34"/>
  <c r="AF751" i="34"/>
  <c r="AE751" i="34"/>
  <c r="AD751" i="34"/>
  <c r="AC751" i="34"/>
  <c r="AB751" i="34"/>
  <c r="Z751" i="34"/>
  <c r="J751" i="34"/>
  <c r="I751" i="34"/>
  <c r="H751" i="34"/>
  <c r="F751" i="34"/>
  <c r="C751" i="34"/>
  <c r="AV750" i="34"/>
  <c r="AU750" i="34"/>
  <c r="AT750" i="34"/>
  <c r="AF750" i="34"/>
  <c r="AE750" i="34"/>
  <c r="AD750" i="34"/>
  <c r="AC750" i="34"/>
  <c r="AB750" i="34"/>
  <c r="Z750" i="34"/>
  <c r="J750" i="34"/>
  <c r="I750" i="34"/>
  <c r="H750" i="34"/>
  <c r="F750" i="34"/>
  <c r="C750" i="34"/>
  <c r="AV749" i="34"/>
  <c r="AU749" i="34"/>
  <c r="AT749" i="34"/>
  <c r="AF749" i="34"/>
  <c r="AE749" i="34"/>
  <c r="AD749" i="34"/>
  <c r="AC749" i="34"/>
  <c r="AB749" i="34"/>
  <c r="Z749" i="34"/>
  <c r="J749" i="34"/>
  <c r="I749" i="34"/>
  <c r="H749" i="34"/>
  <c r="F749" i="34"/>
  <c r="C749" i="34"/>
  <c r="AV748" i="34"/>
  <c r="AU748" i="34"/>
  <c r="AT748" i="34"/>
  <c r="AF748" i="34"/>
  <c r="AE748" i="34"/>
  <c r="AD748" i="34"/>
  <c r="AC748" i="34"/>
  <c r="AB748" i="34"/>
  <c r="Z748" i="34"/>
  <c r="J748" i="34"/>
  <c r="I748" i="34"/>
  <c r="H748" i="34"/>
  <c r="F748" i="34"/>
  <c r="C748" i="34"/>
  <c r="AV747" i="34"/>
  <c r="AU747" i="34"/>
  <c r="AT747" i="34"/>
  <c r="AF747" i="34"/>
  <c r="AE747" i="34"/>
  <c r="AD747" i="34"/>
  <c r="AC747" i="34"/>
  <c r="AB747" i="34"/>
  <c r="Z747" i="34"/>
  <c r="J747" i="34"/>
  <c r="I747" i="34"/>
  <c r="H747" i="34"/>
  <c r="F747" i="34"/>
  <c r="C747" i="34"/>
  <c r="AV746" i="34"/>
  <c r="AU746" i="34"/>
  <c r="AT746" i="34"/>
  <c r="AF746" i="34"/>
  <c r="AE746" i="34"/>
  <c r="AD746" i="34"/>
  <c r="AC746" i="34"/>
  <c r="AB746" i="34"/>
  <c r="Z746" i="34"/>
  <c r="J746" i="34"/>
  <c r="I746" i="34"/>
  <c r="H746" i="34"/>
  <c r="F746" i="34"/>
  <c r="C746" i="34"/>
  <c r="AV745" i="34"/>
  <c r="AU745" i="34"/>
  <c r="AT745" i="34"/>
  <c r="AF745" i="34"/>
  <c r="AE745" i="34"/>
  <c r="AD745" i="34"/>
  <c r="AC745" i="34"/>
  <c r="AB745" i="34"/>
  <c r="Z745" i="34"/>
  <c r="J745" i="34"/>
  <c r="I745" i="34"/>
  <c r="H745" i="34"/>
  <c r="F745" i="34"/>
  <c r="C745" i="34"/>
  <c r="AV744" i="34"/>
  <c r="AU744" i="34"/>
  <c r="AT744" i="34"/>
  <c r="AF744" i="34"/>
  <c r="AE744" i="34"/>
  <c r="AD744" i="34"/>
  <c r="AC744" i="34"/>
  <c r="AB744" i="34"/>
  <c r="Z744" i="34"/>
  <c r="J744" i="34"/>
  <c r="I744" i="34"/>
  <c r="H744" i="34"/>
  <c r="F744" i="34"/>
  <c r="C744" i="34"/>
  <c r="AV743" i="34"/>
  <c r="AU743" i="34"/>
  <c r="AT743" i="34"/>
  <c r="AF743" i="34"/>
  <c r="AE743" i="34"/>
  <c r="AD743" i="34"/>
  <c r="AC743" i="34"/>
  <c r="AB743" i="34"/>
  <c r="Z743" i="34"/>
  <c r="J743" i="34"/>
  <c r="I743" i="34"/>
  <c r="H743" i="34"/>
  <c r="F743" i="34"/>
  <c r="C743" i="34"/>
  <c r="AV741" i="34"/>
  <c r="AU741" i="34"/>
  <c r="AT741" i="34"/>
  <c r="AF741" i="34"/>
  <c r="AE741" i="34"/>
  <c r="AD741" i="34"/>
  <c r="AC741" i="34"/>
  <c r="AB741" i="34"/>
  <c r="Z741" i="34"/>
  <c r="J741" i="34"/>
  <c r="I741" i="34"/>
  <c r="H741" i="34"/>
  <c r="F741" i="34"/>
  <c r="C741" i="34"/>
  <c r="AV740" i="34"/>
  <c r="AU740" i="34"/>
  <c r="AT740" i="34"/>
  <c r="AF740" i="34"/>
  <c r="AE740" i="34"/>
  <c r="AD740" i="34"/>
  <c r="AC740" i="34"/>
  <c r="AB740" i="34"/>
  <c r="Z740" i="34"/>
  <c r="J740" i="34"/>
  <c r="I740" i="34"/>
  <c r="H740" i="34"/>
  <c r="F740" i="34"/>
  <c r="C740" i="34"/>
  <c r="AV739" i="34"/>
  <c r="AU739" i="34"/>
  <c r="AT739" i="34"/>
  <c r="AF739" i="34"/>
  <c r="AE739" i="34"/>
  <c r="AD739" i="34"/>
  <c r="AC739" i="34"/>
  <c r="AB739" i="34"/>
  <c r="Z739" i="34"/>
  <c r="J739" i="34"/>
  <c r="I739" i="34"/>
  <c r="H739" i="34"/>
  <c r="F739" i="34"/>
  <c r="C739" i="34"/>
  <c r="AV738" i="34"/>
  <c r="AU738" i="34"/>
  <c r="AT738" i="34"/>
  <c r="AF738" i="34"/>
  <c r="AE738" i="34"/>
  <c r="AD738" i="34"/>
  <c r="AC738" i="34"/>
  <c r="AB738" i="34"/>
  <c r="Z738" i="34"/>
  <c r="J738" i="34"/>
  <c r="I738" i="34"/>
  <c r="H738" i="34"/>
  <c r="F738" i="34"/>
  <c r="C738" i="34"/>
  <c r="AV737" i="34"/>
  <c r="AU737" i="34"/>
  <c r="AT737" i="34"/>
  <c r="AF737" i="34"/>
  <c r="AE737" i="34"/>
  <c r="AD737" i="34"/>
  <c r="AC737" i="34"/>
  <c r="AB737" i="34"/>
  <c r="Z737" i="34"/>
  <c r="J737" i="34"/>
  <c r="I737" i="34"/>
  <c r="H737" i="34"/>
  <c r="F737" i="34"/>
  <c r="C737" i="34"/>
  <c r="AV736" i="34"/>
  <c r="AU736" i="34"/>
  <c r="AT736" i="34"/>
  <c r="AF736" i="34"/>
  <c r="AE736" i="34"/>
  <c r="AD736" i="34"/>
  <c r="AC736" i="34"/>
  <c r="AB736" i="34"/>
  <c r="Z736" i="34"/>
  <c r="J736" i="34"/>
  <c r="I736" i="34"/>
  <c r="H736" i="34"/>
  <c r="F736" i="34"/>
  <c r="C736" i="34"/>
  <c r="AV735" i="34"/>
  <c r="AU735" i="34"/>
  <c r="AT735" i="34"/>
  <c r="AF735" i="34"/>
  <c r="AE735" i="34"/>
  <c r="AD735" i="34"/>
  <c r="AC735" i="34"/>
  <c r="AB735" i="34"/>
  <c r="Z735" i="34"/>
  <c r="J735" i="34"/>
  <c r="I735" i="34"/>
  <c r="H735" i="34"/>
  <c r="F735" i="34"/>
  <c r="C735" i="34"/>
  <c r="AV734" i="34"/>
  <c r="AU734" i="34"/>
  <c r="AT734" i="34"/>
  <c r="AF734" i="34"/>
  <c r="AE734" i="34"/>
  <c r="AD734" i="34"/>
  <c r="AC734" i="34"/>
  <c r="AB734" i="34"/>
  <c r="Z734" i="34"/>
  <c r="J734" i="34"/>
  <c r="I734" i="34"/>
  <c r="H734" i="34"/>
  <c r="F734" i="34"/>
  <c r="C734" i="34"/>
  <c r="AV733" i="34"/>
  <c r="AU733" i="34"/>
  <c r="AT733" i="34"/>
  <c r="AF733" i="34"/>
  <c r="AE733" i="34"/>
  <c r="AD733" i="34"/>
  <c r="AC733" i="34"/>
  <c r="AB733" i="34"/>
  <c r="Z733" i="34"/>
  <c r="J733" i="34"/>
  <c r="I733" i="34"/>
  <c r="H733" i="34"/>
  <c r="F733" i="34"/>
  <c r="C733" i="34"/>
  <c r="AV732" i="34"/>
  <c r="AU732" i="34"/>
  <c r="AT732" i="34"/>
  <c r="AF732" i="34"/>
  <c r="AE732" i="34"/>
  <c r="AD732" i="34"/>
  <c r="AC732" i="34"/>
  <c r="AB732" i="34"/>
  <c r="Z732" i="34"/>
  <c r="J732" i="34"/>
  <c r="I732" i="34"/>
  <c r="H732" i="34"/>
  <c r="F732" i="34"/>
  <c r="C732" i="34"/>
  <c r="AV731" i="34"/>
  <c r="AU731" i="34"/>
  <c r="AT731" i="34"/>
  <c r="AF731" i="34"/>
  <c r="AE731" i="34"/>
  <c r="AD731" i="34"/>
  <c r="AC731" i="34"/>
  <c r="AB731" i="34"/>
  <c r="Z731" i="34"/>
  <c r="J731" i="34"/>
  <c r="I731" i="34"/>
  <c r="H731" i="34"/>
  <c r="F731" i="34"/>
  <c r="C731" i="34"/>
  <c r="AV730" i="34"/>
  <c r="AU730" i="34"/>
  <c r="AT730" i="34"/>
  <c r="AF730" i="34"/>
  <c r="AE730" i="34"/>
  <c r="AD730" i="34"/>
  <c r="AC730" i="34"/>
  <c r="AB730" i="34"/>
  <c r="Z730" i="34"/>
  <c r="J730" i="34"/>
  <c r="I730" i="34"/>
  <c r="H730" i="34"/>
  <c r="F730" i="34"/>
  <c r="C730" i="34"/>
  <c r="AV729" i="34"/>
  <c r="AU729" i="34"/>
  <c r="AT729" i="34"/>
  <c r="AF729" i="34"/>
  <c r="AE729" i="34"/>
  <c r="AD729" i="34"/>
  <c r="AC729" i="34"/>
  <c r="AB729" i="34"/>
  <c r="Z729" i="34"/>
  <c r="J729" i="34"/>
  <c r="I729" i="34"/>
  <c r="H729" i="34"/>
  <c r="F729" i="34"/>
  <c r="C729" i="34"/>
  <c r="AV728" i="34"/>
  <c r="AU728" i="34"/>
  <c r="AT728" i="34"/>
  <c r="AF728" i="34"/>
  <c r="AE728" i="34"/>
  <c r="AD728" i="34"/>
  <c r="AC728" i="34"/>
  <c r="AB728" i="34"/>
  <c r="Z728" i="34"/>
  <c r="J728" i="34"/>
  <c r="I728" i="34"/>
  <c r="H728" i="34"/>
  <c r="F728" i="34"/>
  <c r="C728" i="34"/>
  <c r="AV726" i="34"/>
  <c r="AU726" i="34"/>
  <c r="AT726" i="34"/>
  <c r="AF726" i="34"/>
  <c r="AE726" i="34"/>
  <c r="AD726" i="34"/>
  <c r="AC726" i="34"/>
  <c r="AB726" i="34"/>
  <c r="Z726" i="34"/>
  <c r="J726" i="34"/>
  <c r="I726" i="34"/>
  <c r="H726" i="34"/>
  <c r="F726" i="34"/>
  <c r="C726" i="34"/>
  <c r="AV725" i="34"/>
  <c r="AU725" i="34"/>
  <c r="AT725" i="34"/>
  <c r="AF725" i="34"/>
  <c r="AE725" i="34"/>
  <c r="AD725" i="34"/>
  <c r="AC725" i="34"/>
  <c r="AB725" i="34"/>
  <c r="Z725" i="34"/>
  <c r="J725" i="34"/>
  <c r="I725" i="34"/>
  <c r="H725" i="34"/>
  <c r="F725" i="34"/>
  <c r="C725" i="34"/>
  <c r="AV724" i="34"/>
  <c r="AU724" i="34"/>
  <c r="AT724" i="34"/>
  <c r="AF724" i="34"/>
  <c r="AE724" i="34"/>
  <c r="AD724" i="34"/>
  <c r="AC724" i="34"/>
  <c r="AB724" i="34"/>
  <c r="Z724" i="34"/>
  <c r="J724" i="34"/>
  <c r="I724" i="34"/>
  <c r="H724" i="34"/>
  <c r="F724" i="34"/>
  <c r="C724" i="34"/>
  <c r="AV723" i="34"/>
  <c r="AU723" i="34"/>
  <c r="AT723" i="34"/>
  <c r="AF723" i="34"/>
  <c r="AE723" i="34"/>
  <c r="AD723" i="34"/>
  <c r="AC723" i="34"/>
  <c r="AB723" i="34"/>
  <c r="Z723" i="34"/>
  <c r="J723" i="34"/>
  <c r="I723" i="34"/>
  <c r="H723" i="34"/>
  <c r="F723" i="34"/>
  <c r="C723" i="34"/>
  <c r="AV722" i="34"/>
  <c r="AU722" i="34"/>
  <c r="AT722" i="34"/>
  <c r="AF722" i="34"/>
  <c r="AE722" i="34"/>
  <c r="AD722" i="34"/>
  <c r="AC722" i="34"/>
  <c r="AB722" i="34"/>
  <c r="Z722" i="34"/>
  <c r="J722" i="34"/>
  <c r="I722" i="34"/>
  <c r="H722" i="34"/>
  <c r="F722" i="34"/>
  <c r="C722" i="34"/>
  <c r="AV721" i="34"/>
  <c r="AU721" i="34"/>
  <c r="AT721" i="34"/>
  <c r="AF721" i="34"/>
  <c r="AE721" i="34"/>
  <c r="AD721" i="34"/>
  <c r="AC721" i="34"/>
  <c r="AB721" i="34"/>
  <c r="Z721" i="34"/>
  <c r="J721" i="34"/>
  <c r="I721" i="34"/>
  <c r="H721" i="34"/>
  <c r="F721" i="34"/>
  <c r="C721" i="34"/>
  <c r="AV720" i="34"/>
  <c r="AU720" i="34"/>
  <c r="AT720" i="34"/>
  <c r="AF720" i="34"/>
  <c r="AE720" i="34"/>
  <c r="AD720" i="34"/>
  <c r="AC720" i="34"/>
  <c r="AB720" i="34"/>
  <c r="Z720" i="34"/>
  <c r="J720" i="34"/>
  <c r="I720" i="34"/>
  <c r="H720" i="34"/>
  <c r="F720" i="34"/>
  <c r="C720" i="34"/>
  <c r="AV719" i="34"/>
  <c r="AU719" i="34"/>
  <c r="AT719" i="34"/>
  <c r="AF719" i="34"/>
  <c r="AE719" i="34"/>
  <c r="AD719" i="34"/>
  <c r="AC719" i="34"/>
  <c r="AB719" i="34"/>
  <c r="Z719" i="34"/>
  <c r="J719" i="34"/>
  <c r="I719" i="34"/>
  <c r="H719" i="34"/>
  <c r="F719" i="34"/>
  <c r="C719" i="34"/>
  <c r="AV718" i="34"/>
  <c r="AU718" i="34"/>
  <c r="AT718" i="34"/>
  <c r="AF718" i="34"/>
  <c r="AE718" i="34"/>
  <c r="AD718" i="34"/>
  <c r="AC718" i="34"/>
  <c r="AB718" i="34"/>
  <c r="Z718" i="34"/>
  <c r="J718" i="34"/>
  <c r="I718" i="34"/>
  <c r="H718" i="34"/>
  <c r="F718" i="34"/>
  <c r="C718" i="34"/>
  <c r="AV717" i="34"/>
  <c r="AU717" i="34"/>
  <c r="AT717" i="34"/>
  <c r="AF717" i="34"/>
  <c r="AE717" i="34"/>
  <c r="AD717" i="34"/>
  <c r="AC717" i="34"/>
  <c r="AB717" i="34"/>
  <c r="Z717" i="34"/>
  <c r="J717" i="34"/>
  <c r="I717" i="34"/>
  <c r="H717" i="34"/>
  <c r="F717" i="34"/>
  <c r="C717" i="34"/>
  <c r="AV716" i="34"/>
  <c r="AU716" i="34"/>
  <c r="AT716" i="34"/>
  <c r="AF716" i="34"/>
  <c r="AE716" i="34"/>
  <c r="AD716" i="34"/>
  <c r="AC716" i="34"/>
  <c r="AB716" i="34"/>
  <c r="Z716" i="34"/>
  <c r="J716" i="34"/>
  <c r="I716" i="34"/>
  <c r="H716" i="34"/>
  <c r="F716" i="34"/>
  <c r="C716" i="34"/>
  <c r="AV714" i="34"/>
  <c r="AU714" i="34"/>
  <c r="AT714" i="34"/>
  <c r="AF714" i="34"/>
  <c r="AE714" i="34"/>
  <c r="AD714" i="34"/>
  <c r="AC714" i="34"/>
  <c r="AB714" i="34"/>
  <c r="Z714" i="34"/>
  <c r="J714" i="34"/>
  <c r="I714" i="34"/>
  <c r="H714" i="34"/>
  <c r="F714" i="34"/>
  <c r="C714" i="34"/>
  <c r="AV713" i="34"/>
  <c r="AU713" i="34"/>
  <c r="AT713" i="34"/>
  <c r="AF713" i="34"/>
  <c r="AE713" i="34"/>
  <c r="AD713" i="34"/>
  <c r="AC713" i="34"/>
  <c r="AB713" i="34"/>
  <c r="Z713" i="34"/>
  <c r="J713" i="34"/>
  <c r="I713" i="34"/>
  <c r="H713" i="34"/>
  <c r="F713" i="34"/>
  <c r="C713" i="34"/>
  <c r="AV712" i="34"/>
  <c r="AU712" i="34"/>
  <c r="AT712" i="34"/>
  <c r="AF712" i="34"/>
  <c r="AE712" i="34"/>
  <c r="AD712" i="34"/>
  <c r="AC712" i="34"/>
  <c r="AB712" i="34"/>
  <c r="Z712" i="34"/>
  <c r="J712" i="34"/>
  <c r="I712" i="34"/>
  <c r="H712" i="34"/>
  <c r="F712" i="34"/>
  <c r="C712" i="34"/>
  <c r="AV711" i="34"/>
  <c r="AU711" i="34"/>
  <c r="AT711" i="34"/>
  <c r="AF711" i="34"/>
  <c r="AE711" i="34"/>
  <c r="AD711" i="34"/>
  <c r="AC711" i="34"/>
  <c r="AB711" i="34"/>
  <c r="Z711" i="34"/>
  <c r="J711" i="34"/>
  <c r="I711" i="34"/>
  <c r="H711" i="34"/>
  <c r="F711" i="34"/>
  <c r="C711" i="34"/>
  <c r="AV710" i="34"/>
  <c r="AU710" i="34"/>
  <c r="AT710" i="34"/>
  <c r="AF710" i="34"/>
  <c r="AE710" i="34"/>
  <c r="AD710" i="34"/>
  <c r="AC710" i="34"/>
  <c r="AB710" i="34"/>
  <c r="Z710" i="34"/>
  <c r="J710" i="34"/>
  <c r="I710" i="34"/>
  <c r="H710" i="34"/>
  <c r="F710" i="34"/>
  <c r="C710" i="34"/>
  <c r="AV709" i="34"/>
  <c r="AU709" i="34"/>
  <c r="AT709" i="34"/>
  <c r="AF709" i="34"/>
  <c r="AE709" i="34"/>
  <c r="AD709" i="34"/>
  <c r="AC709" i="34"/>
  <c r="AB709" i="34"/>
  <c r="Z709" i="34"/>
  <c r="J709" i="34"/>
  <c r="I709" i="34"/>
  <c r="H709" i="34"/>
  <c r="F709" i="34"/>
  <c r="C709" i="34"/>
  <c r="AV708" i="34"/>
  <c r="AU708" i="34"/>
  <c r="AT708" i="34"/>
  <c r="AF708" i="34"/>
  <c r="AE708" i="34"/>
  <c r="AD708" i="34"/>
  <c r="AC708" i="34"/>
  <c r="AB708" i="34"/>
  <c r="Z708" i="34"/>
  <c r="J708" i="34"/>
  <c r="I708" i="34"/>
  <c r="H708" i="34"/>
  <c r="F708" i="34"/>
  <c r="C708" i="34"/>
  <c r="AV707" i="34"/>
  <c r="AU707" i="34"/>
  <c r="AT707" i="34"/>
  <c r="AF707" i="34"/>
  <c r="AE707" i="34"/>
  <c r="AD707" i="34"/>
  <c r="AC707" i="34"/>
  <c r="AB707" i="34"/>
  <c r="Z707" i="34"/>
  <c r="J707" i="34"/>
  <c r="I707" i="34"/>
  <c r="H707" i="34"/>
  <c r="F707" i="34"/>
  <c r="C707" i="34"/>
  <c r="AV706" i="34"/>
  <c r="AU706" i="34"/>
  <c r="AT706" i="34"/>
  <c r="AF706" i="34"/>
  <c r="AE706" i="34"/>
  <c r="AD706" i="34"/>
  <c r="AC706" i="34"/>
  <c r="AB706" i="34"/>
  <c r="Z706" i="34"/>
  <c r="J706" i="34"/>
  <c r="I706" i="34"/>
  <c r="H706" i="34"/>
  <c r="F706" i="34"/>
  <c r="C706" i="34"/>
  <c r="AV705" i="34"/>
  <c r="AU705" i="34"/>
  <c r="AT705" i="34"/>
  <c r="AF705" i="34"/>
  <c r="AE705" i="34"/>
  <c r="AD705" i="34"/>
  <c r="AC705" i="34"/>
  <c r="AB705" i="34"/>
  <c r="Z705" i="34"/>
  <c r="J705" i="34"/>
  <c r="I705" i="34"/>
  <c r="H705" i="34"/>
  <c r="F705" i="34"/>
  <c r="C705" i="34"/>
  <c r="AV704" i="34"/>
  <c r="AU704" i="34"/>
  <c r="AT704" i="34"/>
  <c r="AF704" i="34"/>
  <c r="AE704" i="34"/>
  <c r="AD704" i="34"/>
  <c r="AC704" i="34"/>
  <c r="AB704" i="34"/>
  <c r="Z704" i="34"/>
  <c r="J704" i="34"/>
  <c r="I704" i="34"/>
  <c r="H704" i="34"/>
  <c r="F704" i="34"/>
  <c r="C704" i="34"/>
  <c r="AV703" i="34"/>
  <c r="AU703" i="34"/>
  <c r="AT703" i="34"/>
  <c r="AF703" i="34"/>
  <c r="AE703" i="34"/>
  <c r="AD703" i="34"/>
  <c r="AC703" i="34"/>
  <c r="AB703" i="34"/>
  <c r="Z703" i="34"/>
  <c r="J703" i="34"/>
  <c r="I703" i="34"/>
  <c r="H703" i="34"/>
  <c r="F703" i="34"/>
  <c r="C703" i="34"/>
  <c r="AV702" i="34"/>
  <c r="AU702" i="34"/>
  <c r="AT702" i="34"/>
  <c r="AF702" i="34"/>
  <c r="AE702" i="34"/>
  <c r="AD702" i="34"/>
  <c r="AC702" i="34"/>
  <c r="AB702" i="34"/>
  <c r="Z702" i="34"/>
  <c r="J702" i="34"/>
  <c r="I702" i="34"/>
  <c r="H702" i="34"/>
  <c r="F702" i="34"/>
  <c r="C702" i="34"/>
  <c r="AV701" i="34"/>
  <c r="AU701" i="34"/>
  <c r="AT701" i="34"/>
  <c r="AF701" i="34"/>
  <c r="AE701" i="34"/>
  <c r="AD701" i="34"/>
  <c r="AC701" i="34"/>
  <c r="AB701" i="34"/>
  <c r="Z701" i="34"/>
  <c r="J701" i="34"/>
  <c r="I701" i="34"/>
  <c r="H701" i="34"/>
  <c r="F701" i="34"/>
  <c r="C701" i="34"/>
  <c r="AV700" i="34"/>
  <c r="AU700" i="34"/>
  <c r="AT700" i="34"/>
  <c r="AF700" i="34"/>
  <c r="AE700" i="34"/>
  <c r="AD700" i="34"/>
  <c r="AC700" i="34"/>
  <c r="AB700" i="34"/>
  <c r="Z700" i="34"/>
  <c r="J700" i="34"/>
  <c r="I700" i="34"/>
  <c r="H700" i="34"/>
  <c r="F700" i="34"/>
  <c r="C700" i="34"/>
  <c r="AV699" i="34"/>
  <c r="AU699" i="34"/>
  <c r="AT699" i="34"/>
  <c r="AF699" i="34"/>
  <c r="AE699" i="34"/>
  <c r="AD699" i="34"/>
  <c r="AC699" i="34"/>
  <c r="AB699" i="34"/>
  <c r="Z699" i="34"/>
  <c r="J699" i="34"/>
  <c r="I699" i="34"/>
  <c r="H699" i="34"/>
  <c r="F699" i="34"/>
  <c r="C699" i="34"/>
  <c r="AV698" i="34"/>
  <c r="AU698" i="34"/>
  <c r="AT698" i="34"/>
  <c r="AF698" i="34"/>
  <c r="AE698" i="34"/>
  <c r="AD698" i="34"/>
  <c r="AC698" i="34"/>
  <c r="AB698" i="34"/>
  <c r="Z698" i="34"/>
  <c r="J698" i="34"/>
  <c r="I698" i="34"/>
  <c r="H698" i="34"/>
  <c r="F698" i="34"/>
  <c r="C698" i="34"/>
  <c r="AV697" i="34"/>
  <c r="AU697" i="34"/>
  <c r="AT697" i="34"/>
  <c r="AF697" i="34"/>
  <c r="AE697" i="34"/>
  <c r="AD697" i="34"/>
  <c r="AC697" i="34"/>
  <c r="AB697" i="34"/>
  <c r="Z697" i="34"/>
  <c r="J697" i="34"/>
  <c r="I697" i="34"/>
  <c r="H697" i="34"/>
  <c r="F697" i="34"/>
  <c r="C697" i="34"/>
  <c r="AV696" i="34"/>
  <c r="AU696" i="34"/>
  <c r="AT696" i="34"/>
  <c r="AF696" i="34"/>
  <c r="AE696" i="34"/>
  <c r="AD696" i="34"/>
  <c r="AC696" i="34"/>
  <c r="AB696" i="34"/>
  <c r="Z696" i="34"/>
  <c r="J696" i="34"/>
  <c r="I696" i="34"/>
  <c r="H696" i="34"/>
  <c r="F696" i="34"/>
  <c r="C696" i="34"/>
  <c r="AV695" i="34"/>
  <c r="AU695" i="34"/>
  <c r="AT695" i="34"/>
  <c r="AF695" i="34"/>
  <c r="AE695" i="34"/>
  <c r="AD695" i="34"/>
  <c r="AC695" i="34"/>
  <c r="AB695" i="34"/>
  <c r="Z695" i="34"/>
  <c r="J695" i="34"/>
  <c r="I695" i="34"/>
  <c r="H695" i="34"/>
  <c r="F695" i="34"/>
  <c r="C695" i="34"/>
  <c r="AV694" i="34"/>
  <c r="AU694" i="34"/>
  <c r="AT694" i="34"/>
  <c r="AF694" i="34"/>
  <c r="AE694" i="34"/>
  <c r="AD694" i="34"/>
  <c r="AC694" i="34"/>
  <c r="AB694" i="34"/>
  <c r="Z694" i="34"/>
  <c r="J694" i="34"/>
  <c r="I694" i="34"/>
  <c r="H694" i="34"/>
  <c r="F694" i="34"/>
  <c r="C694" i="34"/>
  <c r="AV693" i="34"/>
  <c r="AU693" i="34"/>
  <c r="AT693" i="34"/>
  <c r="AF693" i="34"/>
  <c r="AE693" i="34"/>
  <c r="AD693" i="34"/>
  <c r="AC693" i="34"/>
  <c r="AB693" i="34"/>
  <c r="Z693" i="34"/>
  <c r="J693" i="34"/>
  <c r="I693" i="34"/>
  <c r="H693" i="34"/>
  <c r="F693" i="34"/>
  <c r="C693" i="34"/>
  <c r="AV692" i="34"/>
  <c r="AU692" i="34"/>
  <c r="AT692" i="34"/>
  <c r="AF692" i="34"/>
  <c r="AE692" i="34"/>
  <c r="AD692" i="34"/>
  <c r="AC692" i="34"/>
  <c r="AB692" i="34"/>
  <c r="Z692" i="34"/>
  <c r="J692" i="34"/>
  <c r="I692" i="34"/>
  <c r="H692" i="34"/>
  <c r="F692" i="34"/>
  <c r="C692" i="34"/>
  <c r="AV691" i="34"/>
  <c r="AU691" i="34"/>
  <c r="AT691" i="34"/>
  <c r="AF691" i="34"/>
  <c r="AE691" i="34"/>
  <c r="AD691" i="34"/>
  <c r="AC691" i="34"/>
  <c r="AB691" i="34"/>
  <c r="Z691" i="34"/>
  <c r="J691" i="34"/>
  <c r="I691" i="34"/>
  <c r="H691" i="34"/>
  <c r="F691" i="34"/>
  <c r="C691" i="34"/>
  <c r="AV690" i="34"/>
  <c r="AU690" i="34"/>
  <c r="AT690" i="34"/>
  <c r="AF690" i="34"/>
  <c r="AE690" i="34"/>
  <c r="AD690" i="34"/>
  <c r="AC690" i="34"/>
  <c r="AB690" i="34"/>
  <c r="Z690" i="34"/>
  <c r="J690" i="34"/>
  <c r="I690" i="34"/>
  <c r="H690" i="34"/>
  <c r="F690" i="34"/>
  <c r="C690" i="34"/>
  <c r="AV689" i="34"/>
  <c r="AU689" i="34"/>
  <c r="AT689" i="34"/>
  <c r="AF689" i="34"/>
  <c r="AE689" i="34"/>
  <c r="AD689" i="34"/>
  <c r="AC689" i="34"/>
  <c r="AB689" i="34"/>
  <c r="Z689" i="34"/>
  <c r="J689" i="34"/>
  <c r="I689" i="34"/>
  <c r="H689" i="34"/>
  <c r="F689" i="34"/>
  <c r="C689" i="34"/>
  <c r="AV688" i="34"/>
  <c r="AU688" i="34"/>
  <c r="AT688" i="34"/>
  <c r="AF688" i="34"/>
  <c r="AE688" i="34"/>
  <c r="AD688" i="34"/>
  <c r="AC688" i="34"/>
  <c r="AB688" i="34"/>
  <c r="Z688" i="34"/>
  <c r="J688" i="34"/>
  <c r="I688" i="34"/>
  <c r="H688" i="34"/>
  <c r="F688" i="34"/>
  <c r="C688" i="34"/>
  <c r="AV687" i="34"/>
  <c r="AU687" i="34"/>
  <c r="AT687" i="34"/>
  <c r="AF687" i="34"/>
  <c r="AE687" i="34"/>
  <c r="AD687" i="34"/>
  <c r="AC687" i="34"/>
  <c r="AB687" i="34"/>
  <c r="Z687" i="34"/>
  <c r="J687" i="34"/>
  <c r="I687" i="34"/>
  <c r="H687" i="34"/>
  <c r="F687" i="34"/>
  <c r="C687" i="34"/>
  <c r="AV686" i="34"/>
  <c r="AU686" i="34"/>
  <c r="AT686" i="34"/>
  <c r="AF686" i="34"/>
  <c r="AE686" i="34"/>
  <c r="AD686" i="34"/>
  <c r="AC686" i="34"/>
  <c r="AB686" i="34"/>
  <c r="Z686" i="34"/>
  <c r="J686" i="34"/>
  <c r="I686" i="34"/>
  <c r="H686" i="34"/>
  <c r="F686" i="34"/>
  <c r="C686" i="34"/>
  <c r="AV685" i="34"/>
  <c r="AU685" i="34"/>
  <c r="AT685" i="34"/>
  <c r="AF685" i="34"/>
  <c r="AE685" i="34"/>
  <c r="AD685" i="34"/>
  <c r="AC685" i="34"/>
  <c r="AB685" i="34"/>
  <c r="Z685" i="34"/>
  <c r="J685" i="34"/>
  <c r="I685" i="34"/>
  <c r="H685" i="34"/>
  <c r="F685" i="34"/>
  <c r="C685" i="34"/>
  <c r="AV684" i="34"/>
  <c r="AU684" i="34"/>
  <c r="AT684" i="34"/>
  <c r="AF684" i="34"/>
  <c r="AE684" i="34"/>
  <c r="AD684" i="34"/>
  <c r="AC684" i="34"/>
  <c r="AB684" i="34"/>
  <c r="Z684" i="34"/>
  <c r="J684" i="34"/>
  <c r="I684" i="34"/>
  <c r="H684" i="34"/>
  <c r="F684" i="34"/>
  <c r="C684" i="34"/>
  <c r="AV683" i="34"/>
  <c r="AU683" i="34"/>
  <c r="AT683" i="34"/>
  <c r="AF683" i="34"/>
  <c r="AE683" i="34"/>
  <c r="AD683" i="34"/>
  <c r="AC683" i="34"/>
  <c r="AB683" i="34"/>
  <c r="Z683" i="34"/>
  <c r="J683" i="34"/>
  <c r="I683" i="34"/>
  <c r="H683" i="34"/>
  <c r="F683" i="34"/>
  <c r="C683" i="34"/>
  <c r="AV682" i="34"/>
  <c r="AU682" i="34"/>
  <c r="AT682" i="34"/>
  <c r="AF682" i="34"/>
  <c r="AE682" i="34"/>
  <c r="AD682" i="34"/>
  <c r="AC682" i="34"/>
  <c r="AB682" i="34"/>
  <c r="Z682" i="34"/>
  <c r="J682" i="34"/>
  <c r="I682" i="34"/>
  <c r="H682" i="34"/>
  <c r="F682" i="34"/>
  <c r="C682" i="34"/>
  <c r="AV681" i="34"/>
  <c r="AU681" i="34"/>
  <c r="AT681" i="34"/>
  <c r="AF681" i="34"/>
  <c r="AE681" i="34"/>
  <c r="AD681" i="34"/>
  <c r="AC681" i="34"/>
  <c r="AB681" i="34"/>
  <c r="Z681" i="34"/>
  <c r="J681" i="34"/>
  <c r="I681" i="34"/>
  <c r="H681" i="34"/>
  <c r="F681" i="34"/>
  <c r="C681" i="34"/>
  <c r="AV680" i="34"/>
  <c r="AU680" i="34"/>
  <c r="AT680" i="34"/>
  <c r="AF680" i="34"/>
  <c r="AE680" i="34"/>
  <c r="AD680" i="34"/>
  <c r="AC680" i="34"/>
  <c r="AB680" i="34"/>
  <c r="Z680" i="34"/>
  <c r="J680" i="34"/>
  <c r="I680" i="34"/>
  <c r="H680" i="34"/>
  <c r="F680" i="34"/>
  <c r="C680" i="34"/>
  <c r="AV679" i="34"/>
  <c r="AU679" i="34"/>
  <c r="AT679" i="34"/>
  <c r="AF679" i="34"/>
  <c r="AE679" i="34"/>
  <c r="AD679" i="34"/>
  <c r="AC679" i="34"/>
  <c r="AB679" i="34"/>
  <c r="Z679" i="34"/>
  <c r="J679" i="34"/>
  <c r="I679" i="34"/>
  <c r="H679" i="34"/>
  <c r="F679" i="34"/>
  <c r="C679" i="34"/>
  <c r="AV678" i="34"/>
  <c r="AU678" i="34"/>
  <c r="AT678" i="34"/>
  <c r="AF678" i="34"/>
  <c r="AE678" i="34"/>
  <c r="AD678" i="34"/>
  <c r="AC678" i="34"/>
  <c r="AB678" i="34"/>
  <c r="Z678" i="34"/>
  <c r="J678" i="34"/>
  <c r="I678" i="34"/>
  <c r="H678" i="34"/>
  <c r="F678" i="34"/>
  <c r="C678" i="34"/>
  <c r="AV677" i="34"/>
  <c r="AU677" i="34"/>
  <c r="AT677" i="34"/>
  <c r="AF677" i="34"/>
  <c r="AE677" i="34"/>
  <c r="AD677" i="34"/>
  <c r="AC677" i="34"/>
  <c r="AB677" i="34"/>
  <c r="Z677" i="34"/>
  <c r="J677" i="34"/>
  <c r="I677" i="34"/>
  <c r="H677" i="34"/>
  <c r="F677" i="34"/>
  <c r="C677" i="34"/>
  <c r="AV676" i="34"/>
  <c r="AU676" i="34"/>
  <c r="AT676" i="34"/>
  <c r="AF676" i="34"/>
  <c r="AE676" i="34"/>
  <c r="AD676" i="34"/>
  <c r="AC676" i="34"/>
  <c r="AB676" i="34"/>
  <c r="Z676" i="34"/>
  <c r="J676" i="34"/>
  <c r="I676" i="34"/>
  <c r="H676" i="34"/>
  <c r="F676" i="34"/>
  <c r="C676" i="34"/>
  <c r="AV675" i="34"/>
  <c r="AU675" i="34"/>
  <c r="AT675" i="34"/>
  <c r="AF675" i="34"/>
  <c r="AE675" i="34"/>
  <c r="AD675" i="34"/>
  <c r="AC675" i="34"/>
  <c r="AB675" i="34"/>
  <c r="Z675" i="34"/>
  <c r="J675" i="34"/>
  <c r="I675" i="34"/>
  <c r="H675" i="34"/>
  <c r="F675" i="34"/>
  <c r="C675" i="34"/>
  <c r="AV674" i="34"/>
  <c r="AU674" i="34"/>
  <c r="AT674" i="34"/>
  <c r="AF674" i="34"/>
  <c r="AE674" i="34"/>
  <c r="AD674" i="34"/>
  <c r="AC674" i="34"/>
  <c r="AB674" i="34"/>
  <c r="Z674" i="34"/>
  <c r="J674" i="34"/>
  <c r="I674" i="34"/>
  <c r="H674" i="34"/>
  <c r="F674" i="34"/>
  <c r="C674" i="34"/>
  <c r="AV673" i="34"/>
  <c r="AU673" i="34"/>
  <c r="AT673" i="34"/>
  <c r="AF673" i="34"/>
  <c r="AE673" i="34"/>
  <c r="AD673" i="34"/>
  <c r="AC673" i="34"/>
  <c r="AB673" i="34"/>
  <c r="Z673" i="34"/>
  <c r="J673" i="34"/>
  <c r="I673" i="34"/>
  <c r="H673" i="34"/>
  <c r="F673" i="34"/>
  <c r="C673" i="34"/>
  <c r="AV672" i="34"/>
  <c r="AU672" i="34"/>
  <c r="AT672" i="34"/>
  <c r="AF672" i="34"/>
  <c r="AE672" i="34"/>
  <c r="AD672" i="34"/>
  <c r="AC672" i="34"/>
  <c r="AB672" i="34"/>
  <c r="Z672" i="34"/>
  <c r="J672" i="34"/>
  <c r="I672" i="34"/>
  <c r="H672" i="34"/>
  <c r="F672" i="34"/>
  <c r="C672" i="34"/>
  <c r="AV671" i="34"/>
  <c r="AU671" i="34"/>
  <c r="AT671" i="34"/>
  <c r="AF671" i="34"/>
  <c r="AE671" i="34"/>
  <c r="AD671" i="34"/>
  <c r="AC671" i="34"/>
  <c r="AB671" i="34"/>
  <c r="Z671" i="34"/>
  <c r="J671" i="34"/>
  <c r="I671" i="34"/>
  <c r="H671" i="34"/>
  <c r="F671" i="34"/>
  <c r="C671" i="34"/>
  <c r="AV670" i="34"/>
  <c r="AU670" i="34"/>
  <c r="AT670" i="34"/>
  <c r="AF670" i="34"/>
  <c r="AE670" i="34"/>
  <c r="AD670" i="34"/>
  <c r="AC670" i="34"/>
  <c r="AB670" i="34"/>
  <c r="Z670" i="34"/>
  <c r="J670" i="34"/>
  <c r="I670" i="34"/>
  <c r="H670" i="34"/>
  <c r="F670" i="34"/>
  <c r="C670" i="34"/>
  <c r="AV669" i="34"/>
  <c r="AU669" i="34"/>
  <c r="AT669" i="34"/>
  <c r="AF669" i="34"/>
  <c r="AE669" i="34"/>
  <c r="AD669" i="34"/>
  <c r="AC669" i="34"/>
  <c r="AB669" i="34"/>
  <c r="Z669" i="34"/>
  <c r="J669" i="34"/>
  <c r="I669" i="34"/>
  <c r="H669" i="34"/>
  <c r="F669" i="34"/>
  <c r="C669" i="34"/>
  <c r="AV668" i="34"/>
  <c r="AU668" i="34"/>
  <c r="AT668" i="34"/>
  <c r="AF668" i="34"/>
  <c r="AE668" i="34"/>
  <c r="AD668" i="34"/>
  <c r="AC668" i="34"/>
  <c r="AB668" i="34"/>
  <c r="Z668" i="34"/>
  <c r="J668" i="34"/>
  <c r="I668" i="34"/>
  <c r="H668" i="34"/>
  <c r="F668" i="34"/>
  <c r="C668" i="34"/>
  <c r="AV667" i="34"/>
  <c r="AU667" i="34"/>
  <c r="AT667" i="34"/>
  <c r="AF667" i="34"/>
  <c r="AE667" i="34"/>
  <c r="AD667" i="34"/>
  <c r="AC667" i="34"/>
  <c r="AB667" i="34"/>
  <c r="Z667" i="34"/>
  <c r="J667" i="34"/>
  <c r="I667" i="34"/>
  <c r="H667" i="34"/>
  <c r="F667" i="34"/>
  <c r="C667" i="34"/>
  <c r="AV666" i="34"/>
  <c r="AU666" i="34"/>
  <c r="AT666" i="34"/>
  <c r="AF666" i="34"/>
  <c r="AE666" i="34"/>
  <c r="AD666" i="34"/>
  <c r="AC666" i="34"/>
  <c r="AB666" i="34"/>
  <c r="Z666" i="34"/>
  <c r="J666" i="34"/>
  <c r="I666" i="34"/>
  <c r="H666" i="34"/>
  <c r="F666" i="34"/>
  <c r="C666" i="34"/>
  <c r="AV665" i="34"/>
  <c r="AU665" i="34"/>
  <c r="AT665" i="34"/>
  <c r="AF665" i="34"/>
  <c r="AE665" i="34"/>
  <c r="AD665" i="34"/>
  <c r="AC665" i="34"/>
  <c r="AB665" i="34"/>
  <c r="Z665" i="34"/>
  <c r="J665" i="34"/>
  <c r="I665" i="34"/>
  <c r="H665" i="34"/>
  <c r="F665" i="34"/>
  <c r="C665" i="34"/>
  <c r="AV664" i="34"/>
  <c r="AU664" i="34"/>
  <c r="AT664" i="34"/>
  <c r="AF664" i="34"/>
  <c r="AE664" i="34"/>
  <c r="AD664" i="34"/>
  <c r="AC664" i="34"/>
  <c r="AB664" i="34"/>
  <c r="Z664" i="34"/>
  <c r="J664" i="34"/>
  <c r="I664" i="34"/>
  <c r="H664" i="34"/>
  <c r="F664" i="34"/>
  <c r="C664" i="34"/>
  <c r="AV663" i="34"/>
  <c r="AU663" i="34"/>
  <c r="AT663" i="34"/>
  <c r="AF663" i="34"/>
  <c r="AE663" i="34"/>
  <c r="AD663" i="34"/>
  <c r="AC663" i="34"/>
  <c r="AB663" i="34"/>
  <c r="Z663" i="34"/>
  <c r="J663" i="34"/>
  <c r="I663" i="34"/>
  <c r="H663" i="34"/>
  <c r="F663" i="34"/>
  <c r="C663" i="34"/>
  <c r="AV662" i="34"/>
  <c r="AU662" i="34"/>
  <c r="AT662" i="34"/>
  <c r="AF662" i="34"/>
  <c r="AE662" i="34"/>
  <c r="AD662" i="34"/>
  <c r="AC662" i="34"/>
  <c r="AB662" i="34"/>
  <c r="Z662" i="34"/>
  <c r="J662" i="34"/>
  <c r="I662" i="34"/>
  <c r="H662" i="34"/>
  <c r="F662" i="34"/>
  <c r="C662" i="34"/>
  <c r="AV661" i="34"/>
  <c r="AU661" i="34"/>
  <c r="AT661" i="34"/>
  <c r="AF661" i="34"/>
  <c r="AE661" i="34"/>
  <c r="AD661" i="34"/>
  <c r="AC661" i="34"/>
  <c r="AB661" i="34"/>
  <c r="Z661" i="34"/>
  <c r="J661" i="34"/>
  <c r="I661" i="34"/>
  <c r="H661" i="34"/>
  <c r="F661" i="34"/>
  <c r="C661" i="34"/>
  <c r="AV660" i="34"/>
  <c r="AU660" i="34"/>
  <c r="AT660" i="34"/>
  <c r="AF660" i="34"/>
  <c r="AE660" i="34"/>
  <c r="AD660" i="34"/>
  <c r="AC660" i="34"/>
  <c r="AB660" i="34"/>
  <c r="Z660" i="34"/>
  <c r="J660" i="34"/>
  <c r="I660" i="34"/>
  <c r="H660" i="34"/>
  <c r="F660" i="34"/>
  <c r="C660" i="34"/>
  <c r="AV659" i="34"/>
  <c r="AU659" i="34"/>
  <c r="AT659" i="34"/>
  <c r="AF659" i="34"/>
  <c r="AE659" i="34"/>
  <c r="AD659" i="34"/>
  <c r="AC659" i="34"/>
  <c r="AB659" i="34"/>
  <c r="Z659" i="34"/>
  <c r="J659" i="34"/>
  <c r="I659" i="34"/>
  <c r="H659" i="34"/>
  <c r="F659" i="34"/>
  <c r="C659" i="34"/>
  <c r="AV658" i="34"/>
  <c r="AU658" i="34"/>
  <c r="AT658" i="34"/>
  <c r="AF658" i="34"/>
  <c r="AE658" i="34"/>
  <c r="AD658" i="34"/>
  <c r="AC658" i="34"/>
  <c r="AB658" i="34"/>
  <c r="Z658" i="34"/>
  <c r="J658" i="34"/>
  <c r="I658" i="34"/>
  <c r="H658" i="34"/>
  <c r="F658" i="34"/>
  <c r="C658" i="34"/>
  <c r="AV656" i="34"/>
  <c r="AU656" i="34"/>
  <c r="AT656" i="34"/>
  <c r="AF656" i="34"/>
  <c r="AE656" i="34"/>
  <c r="AD656" i="34"/>
  <c r="AC656" i="34"/>
  <c r="AB656" i="34"/>
  <c r="Z656" i="34"/>
  <c r="J656" i="34"/>
  <c r="I656" i="34"/>
  <c r="H656" i="34"/>
  <c r="F656" i="34"/>
  <c r="C656" i="34"/>
  <c r="AV655" i="34"/>
  <c r="AU655" i="34"/>
  <c r="AT655" i="34"/>
  <c r="AF655" i="34"/>
  <c r="AE655" i="34"/>
  <c r="AD655" i="34"/>
  <c r="AC655" i="34"/>
  <c r="AB655" i="34"/>
  <c r="Z655" i="34"/>
  <c r="J655" i="34"/>
  <c r="I655" i="34"/>
  <c r="H655" i="34"/>
  <c r="F655" i="34"/>
  <c r="C655" i="34"/>
  <c r="AV654" i="34"/>
  <c r="AU654" i="34"/>
  <c r="AT654" i="34"/>
  <c r="AF654" i="34"/>
  <c r="AE654" i="34"/>
  <c r="AD654" i="34"/>
  <c r="AC654" i="34"/>
  <c r="AB654" i="34"/>
  <c r="Z654" i="34"/>
  <c r="J654" i="34"/>
  <c r="I654" i="34"/>
  <c r="H654" i="34"/>
  <c r="F654" i="34"/>
  <c r="C654" i="34"/>
  <c r="AV653" i="34"/>
  <c r="AU653" i="34"/>
  <c r="AT653" i="34"/>
  <c r="AF653" i="34"/>
  <c r="AE653" i="34"/>
  <c r="AD653" i="34"/>
  <c r="AC653" i="34"/>
  <c r="AB653" i="34"/>
  <c r="Z653" i="34"/>
  <c r="J653" i="34"/>
  <c r="I653" i="34"/>
  <c r="H653" i="34"/>
  <c r="F653" i="34"/>
  <c r="C653" i="34"/>
  <c r="AV651" i="34"/>
  <c r="AU651" i="34"/>
  <c r="AT651" i="34"/>
  <c r="AF651" i="34"/>
  <c r="AE651" i="34"/>
  <c r="AD651" i="34"/>
  <c r="AC651" i="34"/>
  <c r="AB651" i="34"/>
  <c r="Z651" i="34"/>
  <c r="J651" i="34"/>
  <c r="I651" i="34"/>
  <c r="H651" i="34"/>
  <c r="F651" i="34"/>
  <c r="C651" i="34"/>
  <c r="AV650" i="34"/>
  <c r="AU650" i="34"/>
  <c r="AT650" i="34"/>
  <c r="AF650" i="34"/>
  <c r="AE650" i="34"/>
  <c r="AD650" i="34"/>
  <c r="AC650" i="34"/>
  <c r="AB650" i="34"/>
  <c r="Z650" i="34"/>
  <c r="J650" i="34"/>
  <c r="I650" i="34"/>
  <c r="H650" i="34"/>
  <c r="F650" i="34"/>
  <c r="C650" i="34"/>
  <c r="AV649" i="34"/>
  <c r="AU649" i="34"/>
  <c r="AT649" i="34"/>
  <c r="AF649" i="34"/>
  <c r="AE649" i="34"/>
  <c r="AD649" i="34"/>
  <c r="AC649" i="34"/>
  <c r="AB649" i="34"/>
  <c r="Z649" i="34"/>
  <c r="J649" i="34"/>
  <c r="I649" i="34"/>
  <c r="H649" i="34"/>
  <c r="F649" i="34"/>
  <c r="C649" i="34"/>
  <c r="AV648" i="34"/>
  <c r="AU648" i="34"/>
  <c r="AT648" i="34"/>
  <c r="AF648" i="34"/>
  <c r="AE648" i="34"/>
  <c r="AD648" i="34"/>
  <c r="AC648" i="34"/>
  <c r="AB648" i="34"/>
  <c r="Z648" i="34"/>
  <c r="J648" i="34"/>
  <c r="I648" i="34"/>
  <c r="H648" i="34"/>
  <c r="F648" i="34"/>
  <c r="C648" i="34"/>
  <c r="AV647" i="34"/>
  <c r="AU647" i="34"/>
  <c r="AT647" i="34"/>
  <c r="AF647" i="34"/>
  <c r="AE647" i="34"/>
  <c r="AD647" i="34"/>
  <c r="AC647" i="34"/>
  <c r="AB647" i="34"/>
  <c r="Z647" i="34"/>
  <c r="J647" i="34"/>
  <c r="I647" i="34"/>
  <c r="H647" i="34"/>
  <c r="F647" i="34"/>
  <c r="C647" i="34"/>
  <c r="AV646" i="34"/>
  <c r="AU646" i="34"/>
  <c r="AT646" i="34"/>
  <c r="AF646" i="34"/>
  <c r="AE646" i="34"/>
  <c r="AD646" i="34"/>
  <c r="AC646" i="34"/>
  <c r="AB646" i="34"/>
  <c r="Z646" i="34"/>
  <c r="J646" i="34"/>
  <c r="I646" i="34"/>
  <c r="H646" i="34"/>
  <c r="F646" i="34"/>
  <c r="C646" i="34"/>
  <c r="AV644" i="34"/>
  <c r="AU644" i="34"/>
  <c r="AT644" i="34"/>
  <c r="AF644" i="34"/>
  <c r="AE644" i="34"/>
  <c r="AD644" i="34"/>
  <c r="AC644" i="34"/>
  <c r="AB644" i="34"/>
  <c r="Z644" i="34"/>
  <c r="J644" i="34"/>
  <c r="I644" i="34"/>
  <c r="H644" i="34"/>
  <c r="F644" i="34"/>
  <c r="C644" i="34"/>
  <c r="AV643" i="34"/>
  <c r="AU643" i="34"/>
  <c r="AT643" i="34"/>
  <c r="AF643" i="34"/>
  <c r="AE643" i="34"/>
  <c r="AD643" i="34"/>
  <c r="AC643" i="34"/>
  <c r="AB643" i="34"/>
  <c r="Z643" i="34"/>
  <c r="J643" i="34"/>
  <c r="I643" i="34"/>
  <c r="H643" i="34"/>
  <c r="F643" i="34"/>
  <c r="C643" i="34"/>
  <c r="AV642" i="34"/>
  <c r="AU642" i="34"/>
  <c r="AT642" i="34"/>
  <c r="AF642" i="34"/>
  <c r="AE642" i="34"/>
  <c r="AD642" i="34"/>
  <c r="AC642" i="34"/>
  <c r="AB642" i="34"/>
  <c r="Z642" i="34"/>
  <c r="J642" i="34"/>
  <c r="I642" i="34"/>
  <c r="H642" i="34"/>
  <c r="F642" i="34"/>
  <c r="C642" i="34"/>
  <c r="AV641" i="34"/>
  <c r="AU641" i="34"/>
  <c r="AT641" i="34"/>
  <c r="AF641" i="34"/>
  <c r="AE641" i="34"/>
  <c r="AD641" i="34"/>
  <c r="AC641" i="34"/>
  <c r="AB641" i="34"/>
  <c r="Z641" i="34"/>
  <c r="J641" i="34"/>
  <c r="I641" i="34"/>
  <c r="H641" i="34"/>
  <c r="F641" i="34"/>
  <c r="C641" i="34"/>
  <c r="AV639" i="34"/>
  <c r="AU639" i="34"/>
  <c r="AT639" i="34"/>
  <c r="AF639" i="34"/>
  <c r="AE639" i="34"/>
  <c r="AD639" i="34"/>
  <c r="AC639" i="34"/>
  <c r="AB639" i="34"/>
  <c r="Z639" i="34"/>
  <c r="J639" i="34"/>
  <c r="I639" i="34"/>
  <c r="H639" i="34"/>
  <c r="F639" i="34"/>
  <c r="C639" i="34"/>
  <c r="AV638" i="34"/>
  <c r="AU638" i="34"/>
  <c r="AT638" i="34"/>
  <c r="AF638" i="34"/>
  <c r="AE638" i="34"/>
  <c r="AD638" i="34"/>
  <c r="AC638" i="34"/>
  <c r="AB638" i="34"/>
  <c r="Z638" i="34"/>
  <c r="J638" i="34"/>
  <c r="I638" i="34"/>
  <c r="H638" i="34"/>
  <c r="F638" i="34"/>
  <c r="C638" i="34"/>
  <c r="AV637" i="34"/>
  <c r="AU637" i="34"/>
  <c r="AT637" i="34"/>
  <c r="AF637" i="34"/>
  <c r="AE637" i="34"/>
  <c r="AD637" i="34"/>
  <c r="AC637" i="34"/>
  <c r="AB637" i="34"/>
  <c r="Z637" i="34"/>
  <c r="J637" i="34"/>
  <c r="I637" i="34"/>
  <c r="H637" i="34"/>
  <c r="F637" i="34"/>
  <c r="C637" i="34"/>
  <c r="AV636" i="34"/>
  <c r="AU636" i="34"/>
  <c r="AT636" i="34"/>
  <c r="AF636" i="34"/>
  <c r="AE636" i="34"/>
  <c r="AD636" i="34"/>
  <c r="AC636" i="34"/>
  <c r="AB636" i="34"/>
  <c r="Z636" i="34"/>
  <c r="J636" i="34"/>
  <c r="I636" i="34"/>
  <c r="H636" i="34"/>
  <c r="F636" i="34"/>
  <c r="C636" i="34"/>
  <c r="AV635" i="34"/>
  <c r="AU635" i="34"/>
  <c r="AT635" i="34"/>
  <c r="AF635" i="34"/>
  <c r="AE635" i="34"/>
  <c r="AD635" i="34"/>
  <c r="AC635" i="34"/>
  <c r="AB635" i="34"/>
  <c r="Z635" i="34"/>
  <c r="J635" i="34"/>
  <c r="I635" i="34"/>
  <c r="H635" i="34"/>
  <c r="F635" i="34"/>
  <c r="C635" i="34"/>
  <c r="AV634" i="34"/>
  <c r="AU634" i="34"/>
  <c r="AT634" i="34"/>
  <c r="AF634" i="34"/>
  <c r="AE634" i="34"/>
  <c r="AD634" i="34"/>
  <c r="AC634" i="34"/>
  <c r="AB634" i="34"/>
  <c r="Z634" i="34"/>
  <c r="J634" i="34"/>
  <c r="I634" i="34"/>
  <c r="H634" i="34"/>
  <c r="F634" i="34"/>
  <c r="C634" i="34"/>
  <c r="AV633" i="34"/>
  <c r="AU633" i="34"/>
  <c r="AT633" i="34"/>
  <c r="AF633" i="34"/>
  <c r="AE633" i="34"/>
  <c r="AD633" i="34"/>
  <c r="AC633" i="34"/>
  <c r="AB633" i="34"/>
  <c r="Z633" i="34"/>
  <c r="J633" i="34"/>
  <c r="I633" i="34"/>
  <c r="H633" i="34"/>
  <c r="F633" i="34"/>
  <c r="C633" i="34"/>
  <c r="AV632" i="34"/>
  <c r="AU632" i="34"/>
  <c r="AT632" i="34"/>
  <c r="AF632" i="34"/>
  <c r="AE632" i="34"/>
  <c r="AD632" i="34"/>
  <c r="AC632" i="34"/>
  <c r="AB632" i="34"/>
  <c r="Z632" i="34"/>
  <c r="J632" i="34"/>
  <c r="I632" i="34"/>
  <c r="H632" i="34"/>
  <c r="F632" i="34"/>
  <c r="C632" i="34"/>
  <c r="AV631" i="34"/>
  <c r="AU631" i="34"/>
  <c r="AT631" i="34"/>
  <c r="AF631" i="34"/>
  <c r="AE631" i="34"/>
  <c r="AD631" i="34"/>
  <c r="AC631" i="34"/>
  <c r="AB631" i="34"/>
  <c r="Z631" i="34"/>
  <c r="J631" i="34"/>
  <c r="I631" i="34"/>
  <c r="H631" i="34"/>
  <c r="F631" i="34"/>
  <c r="C631" i="34"/>
  <c r="AV630" i="34"/>
  <c r="AU630" i="34"/>
  <c r="AT630" i="34"/>
  <c r="AF630" i="34"/>
  <c r="AE630" i="34"/>
  <c r="AD630" i="34"/>
  <c r="AC630" i="34"/>
  <c r="AB630" i="34"/>
  <c r="Z630" i="34"/>
  <c r="J630" i="34"/>
  <c r="I630" i="34"/>
  <c r="H630" i="34"/>
  <c r="F630" i="34"/>
  <c r="C630" i="34"/>
  <c r="AV629" i="34"/>
  <c r="AU629" i="34"/>
  <c r="AT629" i="34"/>
  <c r="AF629" i="34"/>
  <c r="AE629" i="34"/>
  <c r="AD629" i="34"/>
  <c r="AC629" i="34"/>
  <c r="AB629" i="34"/>
  <c r="Z629" i="34"/>
  <c r="J629" i="34"/>
  <c r="I629" i="34"/>
  <c r="H629" i="34"/>
  <c r="F629" i="34"/>
  <c r="C629" i="34"/>
  <c r="AV628" i="34"/>
  <c r="AU628" i="34"/>
  <c r="AT628" i="34"/>
  <c r="AF628" i="34"/>
  <c r="AE628" i="34"/>
  <c r="AD628" i="34"/>
  <c r="AC628" i="34"/>
  <c r="AB628" i="34"/>
  <c r="Z628" i="34"/>
  <c r="J628" i="34"/>
  <c r="I628" i="34"/>
  <c r="H628" i="34"/>
  <c r="F628" i="34"/>
  <c r="C628" i="34"/>
  <c r="AV627" i="34"/>
  <c r="AU627" i="34"/>
  <c r="AT627" i="34"/>
  <c r="AF627" i="34"/>
  <c r="AE627" i="34"/>
  <c r="AD627" i="34"/>
  <c r="AC627" i="34"/>
  <c r="AB627" i="34"/>
  <c r="Z627" i="34"/>
  <c r="J627" i="34"/>
  <c r="I627" i="34"/>
  <c r="H627" i="34"/>
  <c r="F627" i="34"/>
  <c r="C627" i="34"/>
  <c r="AV626" i="34"/>
  <c r="AU626" i="34"/>
  <c r="AT626" i="34"/>
  <c r="AF626" i="34"/>
  <c r="AE626" i="34"/>
  <c r="AD626" i="34"/>
  <c r="AC626" i="34"/>
  <c r="AB626" i="34"/>
  <c r="Z626" i="34"/>
  <c r="J626" i="34"/>
  <c r="I626" i="34"/>
  <c r="H626" i="34"/>
  <c r="F626" i="34"/>
  <c r="C626" i="34"/>
  <c r="AV625" i="34"/>
  <c r="AU625" i="34"/>
  <c r="AT625" i="34"/>
  <c r="AF625" i="34"/>
  <c r="AE625" i="34"/>
  <c r="AD625" i="34"/>
  <c r="AC625" i="34"/>
  <c r="AB625" i="34"/>
  <c r="Z625" i="34"/>
  <c r="J625" i="34"/>
  <c r="I625" i="34"/>
  <c r="H625" i="34"/>
  <c r="F625" i="34"/>
  <c r="C625" i="34"/>
  <c r="AV624" i="34"/>
  <c r="AU624" i="34"/>
  <c r="AT624" i="34"/>
  <c r="AF624" i="34"/>
  <c r="AE624" i="34"/>
  <c r="AD624" i="34"/>
  <c r="AC624" i="34"/>
  <c r="AB624" i="34"/>
  <c r="Z624" i="34"/>
  <c r="J624" i="34"/>
  <c r="I624" i="34"/>
  <c r="H624" i="34"/>
  <c r="F624" i="34"/>
  <c r="C624" i="34"/>
  <c r="AV623" i="34"/>
  <c r="AU623" i="34"/>
  <c r="AT623" i="34"/>
  <c r="AF623" i="34"/>
  <c r="AE623" i="34"/>
  <c r="AD623" i="34"/>
  <c r="AC623" i="34"/>
  <c r="AB623" i="34"/>
  <c r="Z623" i="34"/>
  <c r="J623" i="34"/>
  <c r="I623" i="34"/>
  <c r="H623" i="34"/>
  <c r="F623" i="34"/>
  <c r="C623" i="34"/>
  <c r="AV621" i="34"/>
  <c r="AU621" i="34"/>
  <c r="AT621" i="34"/>
  <c r="AF621" i="34"/>
  <c r="AE621" i="34"/>
  <c r="AD621" i="34"/>
  <c r="AC621" i="34"/>
  <c r="AB621" i="34"/>
  <c r="Z621" i="34"/>
  <c r="J621" i="34"/>
  <c r="I621" i="34"/>
  <c r="H621" i="34"/>
  <c r="F621" i="34"/>
  <c r="C621" i="34"/>
  <c r="AV620" i="34"/>
  <c r="AU620" i="34"/>
  <c r="AT620" i="34"/>
  <c r="AF620" i="34"/>
  <c r="AE620" i="34"/>
  <c r="AD620" i="34"/>
  <c r="AC620" i="34"/>
  <c r="AB620" i="34"/>
  <c r="Z620" i="34"/>
  <c r="J620" i="34"/>
  <c r="I620" i="34"/>
  <c r="H620" i="34"/>
  <c r="F620" i="34"/>
  <c r="C620" i="34"/>
  <c r="AV619" i="34"/>
  <c r="AU619" i="34"/>
  <c r="AT619" i="34"/>
  <c r="AF619" i="34"/>
  <c r="AE619" i="34"/>
  <c r="AD619" i="34"/>
  <c r="AC619" i="34"/>
  <c r="AB619" i="34"/>
  <c r="Z619" i="34"/>
  <c r="J619" i="34"/>
  <c r="I619" i="34"/>
  <c r="H619" i="34"/>
  <c r="F619" i="34"/>
  <c r="C619" i="34"/>
  <c r="AV618" i="34"/>
  <c r="AU618" i="34"/>
  <c r="AT618" i="34"/>
  <c r="AF618" i="34"/>
  <c r="AE618" i="34"/>
  <c r="AD618" i="34"/>
  <c r="AC618" i="34"/>
  <c r="AB618" i="34"/>
  <c r="Z618" i="34"/>
  <c r="J618" i="34"/>
  <c r="I618" i="34"/>
  <c r="H618" i="34"/>
  <c r="F618" i="34"/>
  <c r="C618" i="34"/>
  <c r="AV616" i="34"/>
  <c r="AU616" i="34"/>
  <c r="AT616" i="34"/>
  <c r="AF616" i="34"/>
  <c r="AE616" i="34"/>
  <c r="AD616" i="34"/>
  <c r="AC616" i="34"/>
  <c r="AB616" i="34"/>
  <c r="Z616" i="34"/>
  <c r="J616" i="34"/>
  <c r="I616" i="34"/>
  <c r="H616" i="34"/>
  <c r="F616" i="34"/>
  <c r="C616" i="34"/>
  <c r="AV615" i="34"/>
  <c r="AU615" i="34"/>
  <c r="AT615" i="34"/>
  <c r="AF615" i="34"/>
  <c r="AE615" i="34"/>
  <c r="AD615" i="34"/>
  <c r="AC615" i="34"/>
  <c r="AB615" i="34"/>
  <c r="Z615" i="34"/>
  <c r="J615" i="34"/>
  <c r="I615" i="34"/>
  <c r="H615" i="34"/>
  <c r="F615" i="34"/>
  <c r="C615" i="34"/>
  <c r="AV614" i="34"/>
  <c r="AU614" i="34"/>
  <c r="AT614" i="34"/>
  <c r="AF614" i="34"/>
  <c r="AE614" i="34"/>
  <c r="AD614" i="34"/>
  <c r="AC614" i="34"/>
  <c r="AB614" i="34"/>
  <c r="Z614" i="34"/>
  <c r="J614" i="34"/>
  <c r="I614" i="34"/>
  <c r="H614" i="34"/>
  <c r="F614" i="34"/>
  <c r="C614" i="34"/>
  <c r="AV613" i="34"/>
  <c r="AU613" i="34"/>
  <c r="AT613" i="34"/>
  <c r="AF613" i="34"/>
  <c r="AE613" i="34"/>
  <c r="AD613" i="34"/>
  <c r="AC613" i="34"/>
  <c r="AB613" i="34"/>
  <c r="Z613" i="34"/>
  <c r="J613" i="34"/>
  <c r="I613" i="34"/>
  <c r="H613" i="34"/>
  <c r="F613" i="34"/>
  <c r="C613" i="34"/>
  <c r="AV611" i="34"/>
  <c r="AU611" i="34"/>
  <c r="AT611" i="34"/>
  <c r="AF611" i="34"/>
  <c r="AE611" i="34"/>
  <c r="AD611" i="34"/>
  <c r="AC611" i="34"/>
  <c r="AB611" i="34"/>
  <c r="Z611" i="34"/>
  <c r="J611" i="34"/>
  <c r="I611" i="34"/>
  <c r="H611" i="34"/>
  <c r="F611" i="34"/>
  <c r="C611" i="34"/>
  <c r="AV610" i="34"/>
  <c r="AU610" i="34"/>
  <c r="AT610" i="34"/>
  <c r="AF610" i="34"/>
  <c r="AE610" i="34"/>
  <c r="AD610" i="34"/>
  <c r="AC610" i="34"/>
  <c r="AB610" i="34"/>
  <c r="Z610" i="34"/>
  <c r="J610" i="34"/>
  <c r="I610" i="34"/>
  <c r="H610" i="34"/>
  <c r="F610" i="34"/>
  <c r="C610" i="34"/>
  <c r="AV609" i="34"/>
  <c r="AU609" i="34"/>
  <c r="AT609" i="34"/>
  <c r="AF609" i="34"/>
  <c r="AE609" i="34"/>
  <c r="AD609" i="34"/>
  <c r="AC609" i="34"/>
  <c r="AB609" i="34"/>
  <c r="Z609" i="34"/>
  <c r="J609" i="34"/>
  <c r="I609" i="34"/>
  <c r="H609" i="34"/>
  <c r="F609" i="34"/>
  <c r="C609" i="34"/>
  <c r="AV608" i="34"/>
  <c r="AU608" i="34"/>
  <c r="AT608" i="34"/>
  <c r="AF608" i="34"/>
  <c r="AE608" i="34"/>
  <c r="AD608" i="34"/>
  <c r="AC608" i="34"/>
  <c r="AB608" i="34"/>
  <c r="Z608" i="34"/>
  <c r="J608" i="34"/>
  <c r="I608" i="34"/>
  <c r="H608" i="34"/>
  <c r="F608" i="34"/>
  <c r="C608" i="34"/>
  <c r="AV607" i="34"/>
  <c r="AU607" i="34"/>
  <c r="AT607" i="34"/>
  <c r="AF607" i="34"/>
  <c r="AE607" i="34"/>
  <c r="AD607" i="34"/>
  <c r="AC607" i="34"/>
  <c r="AB607" i="34"/>
  <c r="Z607" i="34"/>
  <c r="J607" i="34"/>
  <c r="I607" i="34"/>
  <c r="H607" i="34"/>
  <c r="F607" i="34"/>
  <c r="C607" i="34"/>
  <c r="AV606" i="34"/>
  <c r="AU606" i="34"/>
  <c r="AT606" i="34"/>
  <c r="AF606" i="34"/>
  <c r="AE606" i="34"/>
  <c r="AD606" i="34"/>
  <c r="AC606" i="34"/>
  <c r="AB606" i="34"/>
  <c r="Z606" i="34"/>
  <c r="J606" i="34"/>
  <c r="I606" i="34"/>
  <c r="H606" i="34"/>
  <c r="F606" i="34"/>
  <c r="C606" i="34"/>
  <c r="AV605" i="34"/>
  <c r="AU605" i="34"/>
  <c r="AT605" i="34"/>
  <c r="AF605" i="34"/>
  <c r="AE605" i="34"/>
  <c r="AD605" i="34"/>
  <c r="AC605" i="34"/>
  <c r="AB605" i="34"/>
  <c r="Z605" i="34"/>
  <c r="J605" i="34"/>
  <c r="I605" i="34"/>
  <c r="H605" i="34"/>
  <c r="F605" i="34"/>
  <c r="C605" i="34"/>
  <c r="AV604" i="34"/>
  <c r="AU604" i="34"/>
  <c r="AT604" i="34"/>
  <c r="AF604" i="34"/>
  <c r="AE604" i="34"/>
  <c r="AD604" i="34"/>
  <c r="AC604" i="34"/>
  <c r="AB604" i="34"/>
  <c r="Z604" i="34"/>
  <c r="J604" i="34"/>
  <c r="I604" i="34"/>
  <c r="H604" i="34"/>
  <c r="F604" i="34"/>
  <c r="C604" i="34"/>
  <c r="AV602" i="34"/>
  <c r="AU602" i="34"/>
  <c r="AT602" i="34"/>
  <c r="AF602" i="34"/>
  <c r="AE602" i="34"/>
  <c r="AD602" i="34"/>
  <c r="AC602" i="34"/>
  <c r="AB602" i="34"/>
  <c r="Z602" i="34"/>
  <c r="J602" i="34"/>
  <c r="I602" i="34"/>
  <c r="H602" i="34"/>
  <c r="F602" i="34"/>
  <c r="C602" i="34"/>
  <c r="AV601" i="34"/>
  <c r="AU601" i="34"/>
  <c r="AT601" i="34"/>
  <c r="AF601" i="34"/>
  <c r="AE601" i="34"/>
  <c r="AD601" i="34"/>
  <c r="AC601" i="34"/>
  <c r="AB601" i="34"/>
  <c r="Z601" i="34"/>
  <c r="J601" i="34"/>
  <c r="I601" i="34"/>
  <c r="H601" i="34"/>
  <c r="F601" i="34"/>
  <c r="C601" i="34"/>
  <c r="AV600" i="34"/>
  <c r="AU600" i="34"/>
  <c r="AT600" i="34"/>
  <c r="AF600" i="34"/>
  <c r="AE600" i="34"/>
  <c r="AD600" i="34"/>
  <c r="AC600" i="34"/>
  <c r="AB600" i="34"/>
  <c r="Z600" i="34"/>
  <c r="J600" i="34"/>
  <c r="I600" i="34"/>
  <c r="H600" i="34"/>
  <c r="F600" i="34"/>
  <c r="C600" i="34"/>
  <c r="AV599" i="34"/>
  <c r="AU599" i="34"/>
  <c r="AT599" i="34"/>
  <c r="AF599" i="34"/>
  <c r="AE599" i="34"/>
  <c r="AD599" i="34"/>
  <c r="AC599" i="34"/>
  <c r="AB599" i="34"/>
  <c r="Z599" i="34"/>
  <c r="J599" i="34"/>
  <c r="I599" i="34"/>
  <c r="H599" i="34"/>
  <c r="F599" i="34"/>
  <c r="C599" i="34"/>
  <c r="AV597" i="34"/>
  <c r="AU597" i="34"/>
  <c r="AT597" i="34"/>
  <c r="AF597" i="34"/>
  <c r="AE597" i="34"/>
  <c r="AD597" i="34"/>
  <c r="AC597" i="34"/>
  <c r="AB597" i="34"/>
  <c r="Z597" i="34"/>
  <c r="J597" i="34"/>
  <c r="I597" i="34"/>
  <c r="H597" i="34"/>
  <c r="F597" i="34"/>
  <c r="C597" i="34"/>
  <c r="AV596" i="34"/>
  <c r="AU596" i="34"/>
  <c r="AT596" i="34"/>
  <c r="AF596" i="34"/>
  <c r="AE596" i="34"/>
  <c r="AD596" i="34"/>
  <c r="AC596" i="34"/>
  <c r="AB596" i="34"/>
  <c r="Z596" i="34"/>
  <c r="J596" i="34"/>
  <c r="I596" i="34"/>
  <c r="H596" i="34"/>
  <c r="F596" i="34"/>
  <c r="C596" i="34"/>
  <c r="AV595" i="34"/>
  <c r="AU595" i="34"/>
  <c r="AT595" i="34"/>
  <c r="AF595" i="34"/>
  <c r="AE595" i="34"/>
  <c r="AD595" i="34"/>
  <c r="AC595" i="34"/>
  <c r="AB595" i="34"/>
  <c r="Z595" i="34"/>
  <c r="J595" i="34"/>
  <c r="I595" i="34"/>
  <c r="H595" i="34"/>
  <c r="F595" i="34"/>
  <c r="C595" i="34"/>
  <c r="AV594" i="34"/>
  <c r="AU594" i="34"/>
  <c r="AT594" i="34"/>
  <c r="AF594" i="34"/>
  <c r="AE594" i="34"/>
  <c r="AD594" i="34"/>
  <c r="AC594" i="34"/>
  <c r="AB594" i="34"/>
  <c r="Z594" i="34"/>
  <c r="J594" i="34"/>
  <c r="I594" i="34"/>
  <c r="H594" i="34"/>
  <c r="F594" i="34"/>
  <c r="C594" i="34"/>
  <c r="AV593" i="34"/>
  <c r="AU593" i="34"/>
  <c r="AT593" i="34"/>
  <c r="AF593" i="34"/>
  <c r="AE593" i="34"/>
  <c r="AD593" i="34"/>
  <c r="AC593" i="34"/>
  <c r="AB593" i="34"/>
  <c r="Z593" i="34"/>
  <c r="J593" i="34"/>
  <c r="I593" i="34"/>
  <c r="H593" i="34"/>
  <c r="F593" i="34"/>
  <c r="C593" i="34"/>
  <c r="AV592" i="34"/>
  <c r="AU592" i="34"/>
  <c r="AT592" i="34"/>
  <c r="AF592" i="34"/>
  <c r="AE592" i="34"/>
  <c r="AD592" i="34"/>
  <c r="AC592" i="34"/>
  <c r="AB592" i="34"/>
  <c r="Z592" i="34"/>
  <c r="J592" i="34"/>
  <c r="I592" i="34"/>
  <c r="H592" i="34"/>
  <c r="F592" i="34"/>
  <c r="C592" i="34"/>
  <c r="AV591" i="34"/>
  <c r="AU591" i="34"/>
  <c r="AT591" i="34"/>
  <c r="AF591" i="34"/>
  <c r="AE591" i="34"/>
  <c r="AD591" i="34"/>
  <c r="AC591" i="34"/>
  <c r="AB591" i="34"/>
  <c r="Z591" i="34"/>
  <c r="J591" i="34"/>
  <c r="I591" i="34"/>
  <c r="H591" i="34"/>
  <c r="F591" i="34"/>
  <c r="C591" i="34"/>
  <c r="AV590" i="34"/>
  <c r="AU590" i="34"/>
  <c r="AT590" i="34"/>
  <c r="AF590" i="34"/>
  <c r="AE590" i="34"/>
  <c r="AD590" i="34"/>
  <c r="AC590" i="34"/>
  <c r="AB590" i="34"/>
  <c r="Z590" i="34"/>
  <c r="J590" i="34"/>
  <c r="I590" i="34"/>
  <c r="H590" i="34"/>
  <c r="F590" i="34"/>
  <c r="C590" i="34"/>
  <c r="AV589" i="34"/>
  <c r="AU589" i="34"/>
  <c r="AT589" i="34"/>
  <c r="AF589" i="34"/>
  <c r="AE589" i="34"/>
  <c r="AD589" i="34"/>
  <c r="AC589" i="34"/>
  <c r="AB589" i="34"/>
  <c r="Z589" i="34"/>
  <c r="J589" i="34"/>
  <c r="I589" i="34"/>
  <c r="H589" i="34"/>
  <c r="F589" i="34"/>
  <c r="C589" i="34"/>
  <c r="AV588" i="34"/>
  <c r="AU588" i="34"/>
  <c r="AT588" i="34"/>
  <c r="AF588" i="34"/>
  <c r="AE588" i="34"/>
  <c r="AD588" i="34"/>
  <c r="AC588" i="34"/>
  <c r="AB588" i="34"/>
  <c r="Z588" i="34"/>
  <c r="J588" i="34"/>
  <c r="I588" i="34"/>
  <c r="H588" i="34"/>
  <c r="F588" i="34"/>
  <c r="C588" i="34"/>
  <c r="AV587" i="34"/>
  <c r="AU587" i="34"/>
  <c r="AT587" i="34"/>
  <c r="AF587" i="34"/>
  <c r="AE587" i="34"/>
  <c r="AD587" i="34"/>
  <c r="AC587" i="34"/>
  <c r="AB587" i="34"/>
  <c r="Z587" i="34"/>
  <c r="J587" i="34"/>
  <c r="I587" i="34"/>
  <c r="H587" i="34"/>
  <c r="F587" i="34"/>
  <c r="C587" i="34"/>
  <c r="AV586" i="34"/>
  <c r="AU586" i="34"/>
  <c r="AT586" i="34"/>
  <c r="AF586" i="34"/>
  <c r="AE586" i="34"/>
  <c r="AD586" i="34"/>
  <c r="AC586" i="34"/>
  <c r="AB586" i="34"/>
  <c r="Z586" i="34"/>
  <c r="J586" i="34"/>
  <c r="I586" i="34"/>
  <c r="H586" i="34"/>
  <c r="F586" i="34"/>
  <c r="C586" i="34"/>
  <c r="AV585" i="34"/>
  <c r="AU585" i="34"/>
  <c r="AT585" i="34"/>
  <c r="AF585" i="34"/>
  <c r="AE585" i="34"/>
  <c r="AD585" i="34"/>
  <c r="AC585" i="34"/>
  <c r="AB585" i="34"/>
  <c r="Z585" i="34"/>
  <c r="J585" i="34"/>
  <c r="I585" i="34"/>
  <c r="H585" i="34"/>
  <c r="F585" i="34"/>
  <c r="C585" i="34"/>
  <c r="AV584" i="34"/>
  <c r="AU584" i="34"/>
  <c r="AT584" i="34"/>
  <c r="AF584" i="34"/>
  <c r="AE584" i="34"/>
  <c r="AD584" i="34"/>
  <c r="AC584" i="34"/>
  <c r="AB584" i="34"/>
  <c r="Z584" i="34"/>
  <c r="J584" i="34"/>
  <c r="I584" i="34"/>
  <c r="H584" i="34"/>
  <c r="F584" i="34"/>
  <c r="C584" i="34"/>
  <c r="AV583" i="34"/>
  <c r="AU583" i="34"/>
  <c r="AT583" i="34"/>
  <c r="AF583" i="34"/>
  <c r="AE583" i="34"/>
  <c r="AD583" i="34"/>
  <c r="AC583" i="34"/>
  <c r="AB583" i="34"/>
  <c r="Z583" i="34"/>
  <c r="J583" i="34"/>
  <c r="I583" i="34"/>
  <c r="H583" i="34"/>
  <c r="F583" i="34"/>
  <c r="C583" i="34"/>
  <c r="AV582" i="34"/>
  <c r="AU582" i="34"/>
  <c r="AT582" i="34"/>
  <c r="AF582" i="34"/>
  <c r="AE582" i="34"/>
  <c r="AD582" i="34"/>
  <c r="AC582" i="34"/>
  <c r="AB582" i="34"/>
  <c r="Z582" i="34"/>
  <c r="J582" i="34"/>
  <c r="I582" i="34"/>
  <c r="H582" i="34"/>
  <c r="F582" i="34"/>
  <c r="C582" i="34"/>
  <c r="AV581" i="34"/>
  <c r="AU581" i="34"/>
  <c r="AT581" i="34"/>
  <c r="AF581" i="34"/>
  <c r="AE581" i="34"/>
  <c r="AD581" i="34"/>
  <c r="AC581" i="34"/>
  <c r="AB581" i="34"/>
  <c r="Z581" i="34"/>
  <c r="J581" i="34"/>
  <c r="I581" i="34"/>
  <c r="H581" i="34"/>
  <c r="F581" i="34"/>
  <c r="C581" i="34"/>
  <c r="AV580" i="34"/>
  <c r="AU580" i="34"/>
  <c r="AT580" i="34"/>
  <c r="AF580" i="34"/>
  <c r="AE580" i="34"/>
  <c r="AD580" i="34"/>
  <c r="AC580" i="34"/>
  <c r="AB580" i="34"/>
  <c r="Z580" i="34"/>
  <c r="J580" i="34"/>
  <c r="I580" i="34"/>
  <c r="H580" i="34"/>
  <c r="F580" i="34"/>
  <c r="C580" i="34"/>
  <c r="AV579" i="34"/>
  <c r="AU579" i="34"/>
  <c r="AT579" i="34"/>
  <c r="AF579" i="34"/>
  <c r="AE579" i="34"/>
  <c r="AD579" i="34"/>
  <c r="AC579" i="34"/>
  <c r="AB579" i="34"/>
  <c r="Z579" i="34"/>
  <c r="J579" i="34"/>
  <c r="I579" i="34"/>
  <c r="H579" i="34"/>
  <c r="F579" i="34"/>
  <c r="C579" i="34"/>
  <c r="AV578" i="34"/>
  <c r="AU578" i="34"/>
  <c r="AT578" i="34"/>
  <c r="AF578" i="34"/>
  <c r="AE578" i="34"/>
  <c r="AD578" i="34"/>
  <c r="AC578" i="34"/>
  <c r="AB578" i="34"/>
  <c r="Z578" i="34"/>
  <c r="J578" i="34"/>
  <c r="I578" i="34"/>
  <c r="H578" i="34"/>
  <c r="F578" i="34"/>
  <c r="C578" i="34"/>
  <c r="AV577" i="34"/>
  <c r="AU577" i="34"/>
  <c r="AT577" i="34"/>
  <c r="AF577" i="34"/>
  <c r="AE577" i="34"/>
  <c r="AD577" i="34"/>
  <c r="AC577" i="34"/>
  <c r="AB577" i="34"/>
  <c r="Z577" i="34"/>
  <c r="J577" i="34"/>
  <c r="I577" i="34"/>
  <c r="H577" i="34"/>
  <c r="F577" i="34"/>
  <c r="C577" i="34"/>
  <c r="AV576" i="34"/>
  <c r="AU576" i="34"/>
  <c r="AT576" i="34"/>
  <c r="AF576" i="34"/>
  <c r="AE576" i="34"/>
  <c r="AD576" i="34"/>
  <c r="AC576" i="34"/>
  <c r="AB576" i="34"/>
  <c r="Z576" i="34"/>
  <c r="J576" i="34"/>
  <c r="I576" i="34"/>
  <c r="H576" i="34"/>
  <c r="F576" i="34"/>
  <c r="C576" i="34"/>
  <c r="AV575" i="34"/>
  <c r="AU575" i="34"/>
  <c r="AT575" i="34"/>
  <c r="AF575" i="34"/>
  <c r="AE575" i="34"/>
  <c r="AD575" i="34"/>
  <c r="AC575" i="34"/>
  <c r="AB575" i="34"/>
  <c r="Z575" i="34"/>
  <c r="J575" i="34"/>
  <c r="I575" i="34"/>
  <c r="H575" i="34"/>
  <c r="F575" i="34"/>
  <c r="C575" i="34"/>
  <c r="AV574" i="34"/>
  <c r="AU574" i="34"/>
  <c r="AT574" i="34"/>
  <c r="AF574" i="34"/>
  <c r="AE574" i="34"/>
  <c r="AD574" i="34"/>
  <c r="AC574" i="34"/>
  <c r="AB574" i="34"/>
  <c r="Z574" i="34"/>
  <c r="J574" i="34"/>
  <c r="I574" i="34"/>
  <c r="H574" i="34"/>
  <c r="F574" i="34"/>
  <c r="C574" i="34"/>
  <c r="AV573" i="34"/>
  <c r="AU573" i="34"/>
  <c r="AT573" i="34"/>
  <c r="AF573" i="34"/>
  <c r="AE573" i="34"/>
  <c r="AD573" i="34"/>
  <c r="AC573" i="34"/>
  <c r="AB573" i="34"/>
  <c r="Z573" i="34"/>
  <c r="J573" i="34"/>
  <c r="I573" i="34"/>
  <c r="H573" i="34"/>
  <c r="F573" i="34"/>
  <c r="C573" i="34"/>
  <c r="AV572" i="34"/>
  <c r="AU572" i="34"/>
  <c r="AT572" i="34"/>
  <c r="AF572" i="34"/>
  <c r="AE572" i="34"/>
  <c r="AD572" i="34"/>
  <c r="AC572" i="34"/>
  <c r="AB572" i="34"/>
  <c r="Z572" i="34"/>
  <c r="J572" i="34"/>
  <c r="I572" i="34"/>
  <c r="H572" i="34"/>
  <c r="F572" i="34"/>
  <c r="C572" i="34"/>
  <c r="AV571" i="34"/>
  <c r="AU571" i="34"/>
  <c r="AT571" i="34"/>
  <c r="AF571" i="34"/>
  <c r="AE571" i="34"/>
  <c r="AD571" i="34"/>
  <c r="AC571" i="34"/>
  <c r="AB571" i="34"/>
  <c r="Z571" i="34"/>
  <c r="J571" i="34"/>
  <c r="I571" i="34"/>
  <c r="H571" i="34"/>
  <c r="F571" i="34"/>
  <c r="C571" i="34"/>
  <c r="AV570" i="34"/>
  <c r="AU570" i="34"/>
  <c r="AT570" i="34"/>
  <c r="AF570" i="34"/>
  <c r="AE570" i="34"/>
  <c r="AD570" i="34"/>
  <c r="AC570" i="34"/>
  <c r="AB570" i="34"/>
  <c r="Z570" i="34"/>
  <c r="J570" i="34"/>
  <c r="I570" i="34"/>
  <c r="H570" i="34"/>
  <c r="F570" i="34"/>
  <c r="C570" i="34"/>
  <c r="AV569" i="34"/>
  <c r="AU569" i="34"/>
  <c r="AT569" i="34"/>
  <c r="AF569" i="34"/>
  <c r="AE569" i="34"/>
  <c r="AD569" i="34"/>
  <c r="AC569" i="34"/>
  <c r="AB569" i="34"/>
  <c r="Z569" i="34"/>
  <c r="J569" i="34"/>
  <c r="I569" i="34"/>
  <c r="H569" i="34"/>
  <c r="F569" i="34"/>
  <c r="C569" i="34"/>
  <c r="AV568" i="34"/>
  <c r="AU568" i="34"/>
  <c r="AT568" i="34"/>
  <c r="AF568" i="34"/>
  <c r="AE568" i="34"/>
  <c r="AD568" i="34"/>
  <c r="AC568" i="34"/>
  <c r="AB568" i="34"/>
  <c r="Z568" i="34"/>
  <c r="J568" i="34"/>
  <c r="I568" i="34"/>
  <c r="H568" i="34"/>
  <c r="F568" i="34"/>
  <c r="C568" i="34"/>
  <c r="AV567" i="34"/>
  <c r="AU567" i="34"/>
  <c r="AT567" i="34"/>
  <c r="AF567" i="34"/>
  <c r="AE567" i="34"/>
  <c r="AD567" i="34"/>
  <c r="AC567" i="34"/>
  <c r="AB567" i="34"/>
  <c r="Z567" i="34"/>
  <c r="J567" i="34"/>
  <c r="I567" i="34"/>
  <c r="H567" i="34"/>
  <c r="F567" i="34"/>
  <c r="C567" i="34"/>
  <c r="AV566" i="34"/>
  <c r="AU566" i="34"/>
  <c r="AT566" i="34"/>
  <c r="AF566" i="34"/>
  <c r="AE566" i="34"/>
  <c r="AD566" i="34"/>
  <c r="AC566" i="34"/>
  <c r="AB566" i="34"/>
  <c r="Z566" i="34"/>
  <c r="J566" i="34"/>
  <c r="I566" i="34"/>
  <c r="H566" i="34"/>
  <c r="F566" i="34"/>
  <c r="C566" i="34"/>
  <c r="AV565" i="34"/>
  <c r="AU565" i="34"/>
  <c r="AT565" i="34"/>
  <c r="AF565" i="34"/>
  <c r="AE565" i="34"/>
  <c r="AD565" i="34"/>
  <c r="AC565" i="34"/>
  <c r="AB565" i="34"/>
  <c r="Z565" i="34"/>
  <c r="J565" i="34"/>
  <c r="I565" i="34"/>
  <c r="H565" i="34"/>
  <c r="F565" i="34"/>
  <c r="C565" i="34"/>
  <c r="AV564" i="34"/>
  <c r="AU564" i="34"/>
  <c r="AT564" i="34"/>
  <c r="AF564" i="34"/>
  <c r="AE564" i="34"/>
  <c r="AD564" i="34"/>
  <c r="AC564" i="34"/>
  <c r="AB564" i="34"/>
  <c r="Z564" i="34"/>
  <c r="J564" i="34"/>
  <c r="I564" i="34"/>
  <c r="H564" i="34"/>
  <c r="F564" i="34"/>
  <c r="C564" i="34"/>
  <c r="AV563" i="34"/>
  <c r="AU563" i="34"/>
  <c r="AT563" i="34"/>
  <c r="AF563" i="34"/>
  <c r="AE563" i="34"/>
  <c r="AD563" i="34"/>
  <c r="AC563" i="34"/>
  <c r="AB563" i="34"/>
  <c r="Z563" i="34"/>
  <c r="J563" i="34"/>
  <c r="I563" i="34"/>
  <c r="H563" i="34"/>
  <c r="F563" i="34"/>
  <c r="C563" i="34"/>
  <c r="AV562" i="34"/>
  <c r="AU562" i="34"/>
  <c r="AT562" i="34"/>
  <c r="AF562" i="34"/>
  <c r="AE562" i="34"/>
  <c r="AD562" i="34"/>
  <c r="AC562" i="34"/>
  <c r="AB562" i="34"/>
  <c r="Z562" i="34"/>
  <c r="J562" i="34"/>
  <c r="I562" i="34"/>
  <c r="H562" i="34"/>
  <c r="F562" i="34"/>
  <c r="C562" i="34"/>
  <c r="AV561" i="34"/>
  <c r="AU561" i="34"/>
  <c r="AT561" i="34"/>
  <c r="AF561" i="34"/>
  <c r="AE561" i="34"/>
  <c r="AD561" i="34"/>
  <c r="AC561" i="34"/>
  <c r="AB561" i="34"/>
  <c r="Z561" i="34"/>
  <c r="J561" i="34"/>
  <c r="I561" i="34"/>
  <c r="H561" i="34"/>
  <c r="F561" i="34"/>
  <c r="C561" i="34"/>
  <c r="AV560" i="34"/>
  <c r="AU560" i="34"/>
  <c r="AT560" i="34"/>
  <c r="AF560" i="34"/>
  <c r="AE560" i="34"/>
  <c r="AD560" i="34"/>
  <c r="AC560" i="34"/>
  <c r="AB560" i="34"/>
  <c r="Z560" i="34"/>
  <c r="J560" i="34"/>
  <c r="I560" i="34"/>
  <c r="H560" i="34"/>
  <c r="F560" i="34"/>
  <c r="C560" i="34"/>
  <c r="AV559" i="34"/>
  <c r="AU559" i="34"/>
  <c r="AT559" i="34"/>
  <c r="AF559" i="34"/>
  <c r="AE559" i="34"/>
  <c r="AD559" i="34"/>
  <c r="AC559" i="34"/>
  <c r="AB559" i="34"/>
  <c r="Z559" i="34"/>
  <c r="J559" i="34"/>
  <c r="I559" i="34"/>
  <c r="H559" i="34"/>
  <c r="F559" i="34"/>
  <c r="C559" i="34"/>
  <c r="AV558" i="34"/>
  <c r="AU558" i="34"/>
  <c r="AT558" i="34"/>
  <c r="AF558" i="34"/>
  <c r="AE558" i="34"/>
  <c r="AD558" i="34"/>
  <c r="AC558" i="34"/>
  <c r="AB558" i="34"/>
  <c r="Z558" i="34"/>
  <c r="J558" i="34"/>
  <c r="I558" i="34"/>
  <c r="H558" i="34"/>
  <c r="F558" i="34"/>
  <c r="C558" i="34"/>
  <c r="AV557" i="34"/>
  <c r="AU557" i="34"/>
  <c r="AT557" i="34"/>
  <c r="AF557" i="34"/>
  <c r="AE557" i="34"/>
  <c r="AD557" i="34"/>
  <c r="AC557" i="34"/>
  <c r="AB557" i="34"/>
  <c r="Z557" i="34"/>
  <c r="J557" i="34"/>
  <c r="I557" i="34"/>
  <c r="H557" i="34"/>
  <c r="F557" i="34"/>
  <c r="C557" i="34"/>
  <c r="AV556" i="34"/>
  <c r="AU556" i="34"/>
  <c r="AT556" i="34"/>
  <c r="AF556" i="34"/>
  <c r="AE556" i="34"/>
  <c r="AD556" i="34"/>
  <c r="AC556" i="34"/>
  <c r="AB556" i="34"/>
  <c r="Z556" i="34"/>
  <c r="J556" i="34"/>
  <c r="I556" i="34"/>
  <c r="H556" i="34"/>
  <c r="F556" i="34"/>
  <c r="C556" i="34"/>
  <c r="AV555" i="34"/>
  <c r="AU555" i="34"/>
  <c r="AT555" i="34"/>
  <c r="AF555" i="34"/>
  <c r="AE555" i="34"/>
  <c r="AD555" i="34"/>
  <c r="AC555" i="34"/>
  <c r="AB555" i="34"/>
  <c r="Z555" i="34"/>
  <c r="J555" i="34"/>
  <c r="I555" i="34"/>
  <c r="H555" i="34"/>
  <c r="F555" i="34"/>
  <c r="C555" i="34"/>
  <c r="AV554" i="34"/>
  <c r="AU554" i="34"/>
  <c r="AT554" i="34"/>
  <c r="AF554" i="34"/>
  <c r="AE554" i="34"/>
  <c r="AD554" i="34"/>
  <c r="AC554" i="34"/>
  <c r="AB554" i="34"/>
  <c r="Z554" i="34"/>
  <c r="J554" i="34"/>
  <c r="I554" i="34"/>
  <c r="H554" i="34"/>
  <c r="F554" i="34"/>
  <c r="C554" i="34"/>
  <c r="AV553" i="34"/>
  <c r="AU553" i="34"/>
  <c r="AT553" i="34"/>
  <c r="AF553" i="34"/>
  <c r="AE553" i="34"/>
  <c r="AD553" i="34"/>
  <c r="AC553" i="34"/>
  <c r="AB553" i="34"/>
  <c r="Z553" i="34"/>
  <c r="J553" i="34"/>
  <c r="I553" i="34"/>
  <c r="H553" i="34"/>
  <c r="F553" i="34"/>
  <c r="C553" i="34"/>
  <c r="AV552" i="34"/>
  <c r="AU552" i="34"/>
  <c r="AT552" i="34"/>
  <c r="AF552" i="34"/>
  <c r="AE552" i="34"/>
  <c r="AD552" i="34"/>
  <c r="AC552" i="34"/>
  <c r="AB552" i="34"/>
  <c r="Z552" i="34"/>
  <c r="J552" i="34"/>
  <c r="I552" i="34"/>
  <c r="H552" i="34"/>
  <c r="F552" i="34"/>
  <c r="C552" i="34"/>
  <c r="AV551" i="34"/>
  <c r="AU551" i="34"/>
  <c r="AT551" i="34"/>
  <c r="AF551" i="34"/>
  <c r="AE551" i="34"/>
  <c r="AD551" i="34"/>
  <c r="AC551" i="34"/>
  <c r="AB551" i="34"/>
  <c r="Z551" i="34"/>
  <c r="J551" i="34"/>
  <c r="I551" i="34"/>
  <c r="H551" i="34"/>
  <c r="F551" i="34"/>
  <c r="C551" i="34"/>
  <c r="AV550" i="34"/>
  <c r="AU550" i="34"/>
  <c r="AT550" i="34"/>
  <c r="AF550" i="34"/>
  <c r="AE550" i="34"/>
  <c r="AD550" i="34"/>
  <c r="AC550" i="34"/>
  <c r="AB550" i="34"/>
  <c r="Z550" i="34"/>
  <c r="J550" i="34"/>
  <c r="I550" i="34"/>
  <c r="H550" i="34"/>
  <c r="F550" i="34"/>
  <c r="C550" i="34"/>
  <c r="AV549" i="34"/>
  <c r="AU549" i="34"/>
  <c r="AT549" i="34"/>
  <c r="AF549" i="34"/>
  <c r="AE549" i="34"/>
  <c r="AD549" i="34"/>
  <c r="AC549" i="34"/>
  <c r="AB549" i="34"/>
  <c r="Z549" i="34"/>
  <c r="J549" i="34"/>
  <c r="I549" i="34"/>
  <c r="H549" i="34"/>
  <c r="F549" i="34"/>
  <c r="C549" i="34"/>
  <c r="AV548" i="34"/>
  <c r="AU548" i="34"/>
  <c r="AT548" i="34"/>
  <c r="AF548" i="34"/>
  <c r="AE548" i="34"/>
  <c r="AD548" i="34"/>
  <c r="AC548" i="34"/>
  <c r="AB548" i="34"/>
  <c r="Z548" i="34"/>
  <c r="J548" i="34"/>
  <c r="I548" i="34"/>
  <c r="H548" i="34"/>
  <c r="F548" i="34"/>
  <c r="C548" i="34"/>
  <c r="AV547" i="34"/>
  <c r="AU547" i="34"/>
  <c r="AT547" i="34"/>
  <c r="AF547" i="34"/>
  <c r="AE547" i="34"/>
  <c r="AD547" i="34"/>
  <c r="AC547" i="34"/>
  <c r="AB547" i="34"/>
  <c r="Z547" i="34"/>
  <c r="J547" i="34"/>
  <c r="I547" i="34"/>
  <c r="H547" i="34"/>
  <c r="F547" i="34"/>
  <c r="C547" i="34"/>
  <c r="AV546" i="34"/>
  <c r="AU546" i="34"/>
  <c r="AT546" i="34"/>
  <c r="AF546" i="34"/>
  <c r="AE546" i="34"/>
  <c r="AD546" i="34"/>
  <c r="AC546" i="34"/>
  <c r="AB546" i="34"/>
  <c r="Z546" i="34"/>
  <c r="J546" i="34"/>
  <c r="I546" i="34"/>
  <c r="H546" i="34"/>
  <c r="F546" i="34"/>
  <c r="C546" i="34"/>
  <c r="AV545" i="34"/>
  <c r="AU545" i="34"/>
  <c r="AT545" i="34"/>
  <c r="AF545" i="34"/>
  <c r="AE545" i="34"/>
  <c r="AD545" i="34"/>
  <c r="AC545" i="34"/>
  <c r="AB545" i="34"/>
  <c r="Z545" i="34"/>
  <c r="J545" i="34"/>
  <c r="I545" i="34"/>
  <c r="H545" i="34"/>
  <c r="F545" i="34"/>
  <c r="C545" i="34"/>
  <c r="AV544" i="34"/>
  <c r="AU544" i="34"/>
  <c r="AT544" i="34"/>
  <c r="AF544" i="34"/>
  <c r="AE544" i="34"/>
  <c r="AD544" i="34"/>
  <c r="AC544" i="34"/>
  <c r="AB544" i="34"/>
  <c r="Z544" i="34"/>
  <c r="J544" i="34"/>
  <c r="I544" i="34"/>
  <c r="H544" i="34"/>
  <c r="F544" i="34"/>
  <c r="C544" i="34"/>
  <c r="AV543" i="34"/>
  <c r="AU543" i="34"/>
  <c r="AT543" i="34"/>
  <c r="AF543" i="34"/>
  <c r="AE543" i="34"/>
  <c r="AD543" i="34"/>
  <c r="AC543" i="34"/>
  <c r="AB543" i="34"/>
  <c r="Z543" i="34"/>
  <c r="J543" i="34"/>
  <c r="I543" i="34"/>
  <c r="H543" i="34"/>
  <c r="F543" i="34"/>
  <c r="C543" i="34"/>
  <c r="AV542" i="34"/>
  <c r="AU542" i="34"/>
  <c r="AT542" i="34"/>
  <c r="AF542" i="34"/>
  <c r="AE542" i="34"/>
  <c r="AD542" i="34"/>
  <c r="AC542" i="34"/>
  <c r="AB542" i="34"/>
  <c r="Z542" i="34"/>
  <c r="J542" i="34"/>
  <c r="I542" i="34"/>
  <c r="H542" i="34"/>
  <c r="F542" i="34"/>
  <c r="C542" i="34"/>
  <c r="AV541" i="34"/>
  <c r="AU541" i="34"/>
  <c r="AT541" i="34"/>
  <c r="AF541" i="34"/>
  <c r="AE541" i="34"/>
  <c r="AD541" i="34"/>
  <c r="AC541" i="34"/>
  <c r="AB541" i="34"/>
  <c r="Z541" i="34"/>
  <c r="J541" i="34"/>
  <c r="I541" i="34"/>
  <c r="H541" i="34"/>
  <c r="F541" i="34"/>
  <c r="C541" i="34"/>
  <c r="AV540" i="34"/>
  <c r="AU540" i="34"/>
  <c r="AT540" i="34"/>
  <c r="AF540" i="34"/>
  <c r="AE540" i="34"/>
  <c r="AD540" i="34"/>
  <c r="AC540" i="34"/>
  <c r="AB540" i="34"/>
  <c r="Z540" i="34"/>
  <c r="J540" i="34"/>
  <c r="I540" i="34"/>
  <c r="H540" i="34"/>
  <c r="F540" i="34"/>
  <c r="C540" i="34"/>
  <c r="AV538" i="34"/>
  <c r="AU538" i="34"/>
  <c r="AT538" i="34"/>
  <c r="AF538" i="34"/>
  <c r="AE538" i="34"/>
  <c r="AD538" i="34"/>
  <c r="AC538" i="34"/>
  <c r="AB538" i="34"/>
  <c r="Z538" i="34"/>
  <c r="J538" i="34"/>
  <c r="I538" i="34"/>
  <c r="H538" i="34"/>
  <c r="F538" i="34"/>
  <c r="C538" i="34"/>
  <c r="AV537" i="34"/>
  <c r="AU537" i="34"/>
  <c r="AT537" i="34"/>
  <c r="AF537" i="34"/>
  <c r="AE537" i="34"/>
  <c r="AD537" i="34"/>
  <c r="AC537" i="34"/>
  <c r="AB537" i="34"/>
  <c r="Z537" i="34"/>
  <c r="J537" i="34"/>
  <c r="I537" i="34"/>
  <c r="H537" i="34"/>
  <c r="F537" i="34"/>
  <c r="C537" i="34"/>
  <c r="AV536" i="34"/>
  <c r="AU536" i="34"/>
  <c r="AT536" i="34"/>
  <c r="AF536" i="34"/>
  <c r="AE536" i="34"/>
  <c r="AD536" i="34"/>
  <c r="AC536" i="34"/>
  <c r="AB536" i="34"/>
  <c r="Z536" i="34"/>
  <c r="J536" i="34"/>
  <c r="I536" i="34"/>
  <c r="H536" i="34"/>
  <c r="F536" i="34"/>
  <c r="C536" i="34"/>
  <c r="AV535" i="34"/>
  <c r="AU535" i="34"/>
  <c r="AT535" i="34"/>
  <c r="AF535" i="34"/>
  <c r="AE535" i="34"/>
  <c r="AD535" i="34"/>
  <c r="AC535" i="34"/>
  <c r="AB535" i="34"/>
  <c r="Z535" i="34"/>
  <c r="J535" i="34"/>
  <c r="I535" i="34"/>
  <c r="H535" i="34"/>
  <c r="F535" i="34"/>
  <c r="C535" i="34"/>
  <c r="AV534" i="34"/>
  <c r="AU534" i="34"/>
  <c r="AT534" i="34"/>
  <c r="AF534" i="34"/>
  <c r="AE534" i="34"/>
  <c r="AD534" i="34"/>
  <c r="AC534" i="34"/>
  <c r="AB534" i="34"/>
  <c r="Z534" i="34"/>
  <c r="J534" i="34"/>
  <c r="I534" i="34"/>
  <c r="H534" i="34"/>
  <c r="F534" i="34"/>
  <c r="C534" i="34"/>
  <c r="AV533" i="34"/>
  <c r="AU533" i="34"/>
  <c r="AT533" i="34"/>
  <c r="AF533" i="34"/>
  <c r="AE533" i="34"/>
  <c r="AD533" i="34"/>
  <c r="AC533" i="34"/>
  <c r="AB533" i="34"/>
  <c r="Z533" i="34"/>
  <c r="J533" i="34"/>
  <c r="I533" i="34"/>
  <c r="H533" i="34"/>
  <c r="F533" i="34"/>
  <c r="C533" i="34"/>
  <c r="AV532" i="34"/>
  <c r="AU532" i="34"/>
  <c r="AT532" i="34"/>
  <c r="AF532" i="34"/>
  <c r="AE532" i="34"/>
  <c r="AD532" i="34"/>
  <c r="AC532" i="34"/>
  <c r="AB532" i="34"/>
  <c r="Z532" i="34"/>
  <c r="J532" i="34"/>
  <c r="I532" i="34"/>
  <c r="H532" i="34"/>
  <c r="F532" i="34"/>
  <c r="C532" i="34"/>
  <c r="AV531" i="34"/>
  <c r="AU531" i="34"/>
  <c r="AT531" i="34"/>
  <c r="AF531" i="34"/>
  <c r="AE531" i="34"/>
  <c r="AD531" i="34"/>
  <c r="AC531" i="34"/>
  <c r="AB531" i="34"/>
  <c r="Z531" i="34"/>
  <c r="J531" i="34"/>
  <c r="I531" i="34"/>
  <c r="H531" i="34"/>
  <c r="F531" i="34"/>
  <c r="C531" i="34"/>
  <c r="AV529" i="34"/>
  <c r="AU529" i="34"/>
  <c r="AT529" i="34"/>
  <c r="AF529" i="34"/>
  <c r="AE529" i="34"/>
  <c r="AD529" i="34"/>
  <c r="AC529" i="34"/>
  <c r="AB529" i="34"/>
  <c r="Z529" i="34"/>
  <c r="J529" i="34"/>
  <c r="I529" i="34"/>
  <c r="H529" i="34"/>
  <c r="F529" i="34"/>
  <c r="C529" i="34"/>
  <c r="AV528" i="34"/>
  <c r="AU528" i="34"/>
  <c r="AT528" i="34"/>
  <c r="AF528" i="34"/>
  <c r="AE528" i="34"/>
  <c r="AD528" i="34"/>
  <c r="AC528" i="34"/>
  <c r="AB528" i="34"/>
  <c r="Z528" i="34"/>
  <c r="J528" i="34"/>
  <c r="I528" i="34"/>
  <c r="H528" i="34"/>
  <c r="F528" i="34"/>
  <c r="C528" i="34"/>
  <c r="AV527" i="34"/>
  <c r="AU527" i="34"/>
  <c r="AT527" i="34"/>
  <c r="AF527" i="34"/>
  <c r="AE527" i="34"/>
  <c r="AD527" i="34"/>
  <c r="AC527" i="34"/>
  <c r="AB527" i="34"/>
  <c r="Z527" i="34"/>
  <c r="J527" i="34"/>
  <c r="I527" i="34"/>
  <c r="H527" i="34"/>
  <c r="F527" i="34"/>
  <c r="C527" i="34"/>
  <c r="AV526" i="34"/>
  <c r="AU526" i="34"/>
  <c r="AT526" i="34"/>
  <c r="AF526" i="34"/>
  <c r="AE526" i="34"/>
  <c r="AD526" i="34"/>
  <c r="AC526" i="34"/>
  <c r="AB526" i="34"/>
  <c r="Z526" i="34"/>
  <c r="J526" i="34"/>
  <c r="I526" i="34"/>
  <c r="H526" i="34"/>
  <c r="F526" i="34"/>
  <c r="C526" i="34"/>
  <c r="AV525" i="34"/>
  <c r="AU525" i="34"/>
  <c r="AT525" i="34"/>
  <c r="AF525" i="34"/>
  <c r="AE525" i="34"/>
  <c r="AD525" i="34"/>
  <c r="AC525" i="34"/>
  <c r="AB525" i="34"/>
  <c r="Z525" i="34"/>
  <c r="J525" i="34"/>
  <c r="I525" i="34"/>
  <c r="H525" i="34"/>
  <c r="F525" i="34"/>
  <c r="C525" i="34"/>
  <c r="AV524" i="34"/>
  <c r="AU524" i="34"/>
  <c r="AT524" i="34"/>
  <c r="AF524" i="34"/>
  <c r="AE524" i="34"/>
  <c r="AD524" i="34"/>
  <c r="AC524" i="34"/>
  <c r="AB524" i="34"/>
  <c r="Z524" i="34"/>
  <c r="J524" i="34"/>
  <c r="I524" i="34"/>
  <c r="H524" i="34"/>
  <c r="F524" i="34"/>
  <c r="C524" i="34"/>
  <c r="AV523" i="34"/>
  <c r="AU523" i="34"/>
  <c r="AT523" i="34"/>
  <c r="AF523" i="34"/>
  <c r="AE523" i="34"/>
  <c r="AD523" i="34"/>
  <c r="AC523" i="34"/>
  <c r="AB523" i="34"/>
  <c r="Z523" i="34"/>
  <c r="J523" i="34"/>
  <c r="I523" i="34"/>
  <c r="H523" i="34"/>
  <c r="F523" i="34"/>
  <c r="C523" i="34"/>
  <c r="AV520" i="34"/>
  <c r="AU520" i="34"/>
  <c r="AT520" i="34"/>
  <c r="AF520" i="34"/>
  <c r="AE520" i="34"/>
  <c r="AD520" i="34"/>
  <c r="AC520" i="34"/>
  <c r="AB520" i="34"/>
  <c r="Z520" i="34"/>
  <c r="J520" i="34"/>
  <c r="I520" i="34"/>
  <c r="H520" i="34"/>
  <c r="F520" i="34"/>
  <c r="C520" i="34"/>
  <c r="AV519" i="34"/>
  <c r="AU519" i="34"/>
  <c r="AT519" i="34"/>
  <c r="AF519" i="34"/>
  <c r="AE519" i="34"/>
  <c r="AD519" i="34"/>
  <c r="AC519" i="34"/>
  <c r="AB519" i="34"/>
  <c r="Z519" i="34"/>
  <c r="J519" i="34"/>
  <c r="I519" i="34"/>
  <c r="H519" i="34"/>
  <c r="F519" i="34"/>
  <c r="C519" i="34"/>
  <c r="AV518" i="34"/>
  <c r="AU518" i="34"/>
  <c r="AT518" i="34"/>
  <c r="AF518" i="34"/>
  <c r="AE518" i="34"/>
  <c r="AD518" i="34"/>
  <c r="AC518" i="34"/>
  <c r="AB518" i="34"/>
  <c r="Z518" i="34"/>
  <c r="J518" i="34"/>
  <c r="I518" i="34"/>
  <c r="H518" i="34"/>
  <c r="F518" i="34"/>
  <c r="C518" i="34"/>
  <c r="AV517" i="34"/>
  <c r="AU517" i="34"/>
  <c r="AT517" i="34"/>
  <c r="AF517" i="34"/>
  <c r="AE517" i="34"/>
  <c r="AD517" i="34"/>
  <c r="AC517" i="34"/>
  <c r="AB517" i="34"/>
  <c r="Z517" i="34"/>
  <c r="J517" i="34"/>
  <c r="I517" i="34"/>
  <c r="H517" i="34"/>
  <c r="F517" i="34"/>
  <c r="C517" i="34"/>
  <c r="AV516" i="34"/>
  <c r="AU516" i="34"/>
  <c r="AT516" i="34"/>
  <c r="AF516" i="34"/>
  <c r="AE516" i="34"/>
  <c r="AD516" i="34"/>
  <c r="AC516" i="34"/>
  <c r="AB516" i="34"/>
  <c r="Z516" i="34"/>
  <c r="J516" i="34"/>
  <c r="I516" i="34"/>
  <c r="H516" i="34"/>
  <c r="F516" i="34"/>
  <c r="C516" i="34"/>
  <c r="AV513" i="34"/>
  <c r="AU513" i="34"/>
  <c r="AT513" i="34"/>
  <c r="AF513" i="34"/>
  <c r="AE513" i="34"/>
  <c r="AD513" i="34"/>
  <c r="AC513" i="34"/>
  <c r="AB513" i="34"/>
  <c r="Z513" i="34"/>
  <c r="J513" i="34"/>
  <c r="I513" i="34"/>
  <c r="H513" i="34"/>
  <c r="F513" i="34"/>
  <c r="C513" i="34"/>
  <c r="AV512" i="34"/>
  <c r="AU512" i="34"/>
  <c r="AT512" i="34"/>
  <c r="AF512" i="34"/>
  <c r="AE512" i="34"/>
  <c r="AD512" i="34"/>
  <c r="AC512" i="34"/>
  <c r="AB512" i="34"/>
  <c r="Z512" i="34"/>
  <c r="J512" i="34"/>
  <c r="I512" i="34"/>
  <c r="H512" i="34"/>
  <c r="F512" i="34"/>
  <c r="C512" i="34"/>
  <c r="AV511" i="34"/>
  <c r="AU511" i="34"/>
  <c r="AT511" i="34"/>
  <c r="AF511" i="34"/>
  <c r="AE511" i="34"/>
  <c r="AD511" i="34"/>
  <c r="AC511" i="34"/>
  <c r="AB511" i="34"/>
  <c r="Z511" i="34"/>
  <c r="J511" i="34"/>
  <c r="I511" i="34"/>
  <c r="H511" i="34"/>
  <c r="F511" i="34"/>
  <c r="C511" i="34"/>
  <c r="AV510" i="34"/>
  <c r="AU510" i="34"/>
  <c r="AT510" i="34"/>
  <c r="AF510" i="34"/>
  <c r="AE510" i="34"/>
  <c r="AD510" i="34"/>
  <c r="AC510" i="34"/>
  <c r="AB510" i="34"/>
  <c r="Z510" i="34"/>
  <c r="J510" i="34"/>
  <c r="I510" i="34"/>
  <c r="H510" i="34"/>
  <c r="F510" i="34"/>
  <c r="C510" i="34"/>
  <c r="AV509" i="34"/>
  <c r="AU509" i="34"/>
  <c r="AT509" i="34"/>
  <c r="AF509" i="34"/>
  <c r="AE509" i="34"/>
  <c r="AD509" i="34"/>
  <c r="AC509" i="34"/>
  <c r="AB509" i="34"/>
  <c r="Z509" i="34"/>
  <c r="J509" i="34"/>
  <c r="I509" i="34"/>
  <c r="H509" i="34"/>
  <c r="F509" i="34"/>
  <c r="C509" i="34"/>
  <c r="AV508" i="34"/>
  <c r="AU508" i="34"/>
  <c r="AT508" i="34"/>
  <c r="AF508" i="34"/>
  <c r="AE508" i="34"/>
  <c r="AD508" i="34"/>
  <c r="AC508" i="34"/>
  <c r="AB508" i="34"/>
  <c r="Z508" i="34"/>
  <c r="J508" i="34"/>
  <c r="I508" i="34"/>
  <c r="H508" i="34"/>
  <c r="F508" i="34"/>
  <c r="C508" i="34"/>
  <c r="AV507" i="34"/>
  <c r="AU507" i="34"/>
  <c r="AT507" i="34"/>
  <c r="AF507" i="34"/>
  <c r="AE507" i="34"/>
  <c r="AD507" i="34"/>
  <c r="AC507" i="34"/>
  <c r="AB507" i="34"/>
  <c r="Z507" i="34"/>
  <c r="J507" i="34"/>
  <c r="I507" i="34"/>
  <c r="H507" i="34"/>
  <c r="F507" i="34"/>
  <c r="C507" i="34"/>
  <c r="AV505" i="34"/>
  <c r="AU505" i="34"/>
  <c r="AT505" i="34"/>
  <c r="AF505" i="34"/>
  <c r="AE505" i="34"/>
  <c r="AD505" i="34"/>
  <c r="AC505" i="34"/>
  <c r="AB505" i="34"/>
  <c r="Z505" i="34"/>
  <c r="J505" i="34"/>
  <c r="I505" i="34"/>
  <c r="H505" i="34"/>
  <c r="F505" i="34"/>
  <c r="C505" i="34"/>
  <c r="AV504" i="34"/>
  <c r="AU504" i="34"/>
  <c r="AT504" i="34"/>
  <c r="AF504" i="34"/>
  <c r="AE504" i="34"/>
  <c r="AD504" i="34"/>
  <c r="AC504" i="34"/>
  <c r="AB504" i="34"/>
  <c r="Z504" i="34"/>
  <c r="J504" i="34"/>
  <c r="I504" i="34"/>
  <c r="H504" i="34"/>
  <c r="F504" i="34"/>
  <c r="C504" i="34"/>
  <c r="AV503" i="34"/>
  <c r="AU503" i="34"/>
  <c r="AT503" i="34"/>
  <c r="AF503" i="34"/>
  <c r="AE503" i="34"/>
  <c r="AD503" i="34"/>
  <c r="AC503" i="34"/>
  <c r="AB503" i="34"/>
  <c r="Z503" i="34"/>
  <c r="J503" i="34"/>
  <c r="I503" i="34"/>
  <c r="H503" i="34"/>
  <c r="F503" i="34"/>
  <c r="C503" i="34"/>
  <c r="AV502" i="34"/>
  <c r="AU502" i="34"/>
  <c r="AT502" i="34"/>
  <c r="AF502" i="34"/>
  <c r="AE502" i="34"/>
  <c r="AD502" i="34"/>
  <c r="AC502" i="34"/>
  <c r="AB502" i="34"/>
  <c r="Z502" i="34"/>
  <c r="J502" i="34"/>
  <c r="I502" i="34"/>
  <c r="H502" i="34"/>
  <c r="F502" i="34"/>
  <c r="C502" i="34"/>
  <c r="AV501" i="34"/>
  <c r="AU501" i="34"/>
  <c r="AT501" i="34"/>
  <c r="AF501" i="34"/>
  <c r="AE501" i="34"/>
  <c r="AD501" i="34"/>
  <c r="AC501" i="34"/>
  <c r="AB501" i="34"/>
  <c r="Z501" i="34"/>
  <c r="J501" i="34"/>
  <c r="I501" i="34"/>
  <c r="H501" i="34"/>
  <c r="F501" i="34"/>
  <c r="C501" i="34"/>
  <c r="AV499" i="34"/>
  <c r="AU499" i="34"/>
  <c r="AT499" i="34"/>
  <c r="AF499" i="34"/>
  <c r="AE499" i="34"/>
  <c r="AD499" i="34"/>
  <c r="AC499" i="34"/>
  <c r="AB499" i="34"/>
  <c r="Z499" i="34"/>
  <c r="J499" i="34"/>
  <c r="I499" i="34"/>
  <c r="H499" i="34"/>
  <c r="F499" i="34"/>
  <c r="C499" i="34"/>
  <c r="AV496" i="34"/>
  <c r="AU496" i="34"/>
  <c r="AT496" i="34"/>
  <c r="AF496" i="34"/>
  <c r="AE496" i="34"/>
  <c r="AD496" i="34"/>
  <c r="AC496" i="34"/>
  <c r="AB496" i="34"/>
  <c r="Z496" i="34"/>
  <c r="J496" i="34"/>
  <c r="I496" i="34"/>
  <c r="H496" i="34"/>
  <c r="F496" i="34"/>
  <c r="C496" i="34"/>
  <c r="AV494" i="34"/>
  <c r="AU494" i="34"/>
  <c r="AT494" i="34"/>
  <c r="AF494" i="34"/>
  <c r="AE494" i="34"/>
  <c r="AD494" i="34"/>
  <c r="AC494" i="34"/>
  <c r="AB494" i="34"/>
  <c r="Z494" i="34"/>
  <c r="J494" i="34"/>
  <c r="I494" i="34"/>
  <c r="H494" i="34"/>
  <c r="F494" i="34"/>
  <c r="C494" i="34"/>
  <c r="AV493" i="34"/>
  <c r="AU493" i="34"/>
  <c r="AT493" i="34"/>
  <c r="AF493" i="34"/>
  <c r="AE493" i="34"/>
  <c r="AD493" i="34"/>
  <c r="AC493" i="34"/>
  <c r="AB493" i="34"/>
  <c r="Z493" i="34"/>
  <c r="J493" i="34"/>
  <c r="I493" i="34"/>
  <c r="H493" i="34"/>
  <c r="F493" i="34"/>
  <c r="C493" i="34"/>
  <c r="AV492" i="34"/>
  <c r="AU492" i="34"/>
  <c r="AT492" i="34"/>
  <c r="AF492" i="34"/>
  <c r="AE492" i="34"/>
  <c r="AD492" i="34"/>
  <c r="AC492" i="34"/>
  <c r="AB492" i="34"/>
  <c r="Z492" i="34"/>
  <c r="J492" i="34"/>
  <c r="I492" i="34"/>
  <c r="H492" i="34"/>
  <c r="F492" i="34"/>
  <c r="C492" i="34"/>
  <c r="AV491" i="34"/>
  <c r="AU491" i="34"/>
  <c r="AT491" i="34"/>
  <c r="AF491" i="34"/>
  <c r="AE491" i="34"/>
  <c r="AD491" i="34"/>
  <c r="AC491" i="34"/>
  <c r="AB491" i="34"/>
  <c r="Z491" i="34"/>
  <c r="J491" i="34"/>
  <c r="I491" i="34"/>
  <c r="H491" i="34"/>
  <c r="F491" i="34"/>
  <c r="C491" i="34"/>
  <c r="AV490" i="34"/>
  <c r="AU490" i="34"/>
  <c r="AT490" i="34"/>
  <c r="AF490" i="34"/>
  <c r="AE490" i="34"/>
  <c r="AD490" i="34"/>
  <c r="AC490" i="34"/>
  <c r="AB490" i="34"/>
  <c r="Z490" i="34"/>
  <c r="J490" i="34"/>
  <c r="I490" i="34"/>
  <c r="H490" i="34"/>
  <c r="F490" i="34"/>
  <c r="C490" i="34"/>
  <c r="AV489" i="34"/>
  <c r="AU489" i="34"/>
  <c r="AT489" i="34"/>
  <c r="AF489" i="34"/>
  <c r="AE489" i="34"/>
  <c r="AD489" i="34"/>
  <c r="AC489" i="34"/>
  <c r="AB489" i="34"/>
  <c r="Z489" i="34"/>
  <c r="J489" i="34"/>
  <c r="I489" i="34"/>
  <c r="H489" i="34"/>
  <c r="F489" i="34"/>
  <c r="C489" i="34"/>
  <c r="AV488" i="34"/>
  <c r="AU488" i="34"/>
  <c r="AT488" i="34"/>
  <c r="AF488" i="34"/>
  <c r="AE488" i="34"/>
  <c r="AD488" i="34"/>
  <c r="AC488" i="34"/>
  <c r="AB488" i="34"/>
  <c r="Z488" i="34"/>
  <c r="J488" i="34"/>
  <c r="I488" i="34"/>
  <c r="H488" i="34"/>
  <c r="F488" i="34"/>
  <c r="C488" i="34"/>
  <c r="AV487" i="34"/>
  <c r="AU487" i="34"/>
  <c r="AT487" i="34"/>
  <c r="AF487" i="34"/>
  <c r="AE487" i="34"/>
  <c r="AD487" i="34"/>
  <c r="AC487" i="34"/>
  <c r="AB487" i="34"/>
  <c r="Z487" i="34"/>
  <c r="J487" i="34"/>
  <c r="I487" i="34"/>
  <c r="H487" i="34"/>
  <c r="F487" i="34"/>
  <c r="C487" i="34"/>
  <c r="AV486" i="34"/>
  <c r="AU486" i="34"/>
  <c r="AT486" i="34"/>
  <c r="AF486" i="34"/>
  <c r="AE486" i="34"/>
  <c r="AD486" i="34"/>
  <c r="AC486" i="34"/>
  <c r="AB486" i="34"/>
  <c r="Z486" i="34"/>
  <c r="J486" i="34"/>
  <c r="I486" i="34"/>
  <c r="H486" i="34"/>
  <c r="F486" i="34"/>
  <c r="C486" i="34"/>
  <c r="AV485" i="34"/>
  <c r="AU485" i="34"/>
  <c r="AT485" i="34"/>
  <c r="AF485" i="34"/>
  <c r="AE485" i="34"/>
  <c r="AD485" i="34"/>
  <c r="AC485" i="34"/>
  <c r="AB485" i="34"/>
  <c r="Z485" i="34"/>
  <c r="J485" i="34"/>
  <c r="I485" i="34"/>
  <c r="H485" i="34"/>
  <c r="F485" i="34"/>
  <c r="C485" i="34"/>
  <c r="AV484" i="34"/>
  <c r="AU484" i="34"/>
  <c r="AT484" i="34"/>
  <c r="AF484" i="34"/>
  <c r="AE484" i="34"/>
  <c r="AD484" i="34"/>
  <c r="AC484" i="34"/>
  <c r="AB484" i="34"/>
  <c r="Z484" i="34"/>
  <c r="J484" i="34"/>
  <c r="I484" i="34"/>
  <c r="H484" i="34"/>
  <c r="F484" i="34"/>
  <c r="C484" i="34"/>
  <c r="AV483" i="34"/>
  <c r="AU483" i="34"/>
  <c r="AT483" i="34"/>
  <c r="AF483" i="34"/>
  <c r="AE483" i="34"/>
  <c r="AD483" i="34"/>
  <c r="AC483" i="34"/>
  <c r="AB483" i="34"/>
  <c r="Z483" i="34"/>
  <c r="J483" i="34"/>
  <c r="I483" i="34"/>
  <c r="H483" i="34"/>
  <c r="F483" i="34"/>
  <c r="C483" i="34"/>
  <c r="AV481" i="34"/>
  <c r="AU481" i="34"/>
  <c r="AT481" i="34"/>
  <c r="AF481" i="34"/>
  <c r="AE481" i="34"/>
  <c r="AD481" i="34"/>
  <c r="AC481" i="34"/>
  <c r="AB481" i="34"/>
  <c r="Z481" i="34"/>
  <c r="J481" i="34"/>
  <c r="I481" i="34"/>
  <c r="H481" i="34"/>
  <c r="F481" i="34"/>
  <c r="C481" i="34"/>
  <c r="AV480" i="34"/>
  <c r="AU480" i="34"/>
  <c r="AT480" i="34"/>
  <c r="AF480" i="34"/>
  <c r="AE480" i="34"/>
  <c r="AD480" i="34"/>
  <c r="AC480" i="34"/>
  <c r="AB480" i="34"/>
  <c r="Z480" i="34"/>
  <c r="J480" i="34"/>
  <c r="I480" i="34"/>
  <c r="H480" i="34"/>
  <c r="F480" i="34"/>
  <c r="C480" i="34"/>
  <c r="AV479" i="34"/>
  <c r="AU479" i="34"/>
  <c r="AT479" i="34"/>
  <c r="AF479" i="34"/>
  <c r="AE479" i="34"/>
  <c r="AD479" i="34"/>
  <c r="AC479" i="34"/>
  <c r="AB479" i="34"/>
  <c r="Z479" i="34"/>
  <c r="J479" i="34"/>
  <c r="I479" i="34"/>
  <c r="H479" i="34"/>
  <c r="F479" i="34"/>
  <c r="C479" i="34"/>
  <c r="AV478" i="34"/>
  <c r="AU478" i="34"/>
  <c r="AT478" i="34"/>
  <c r="AF478" i="34"/>
  <c r="AE478" i="34"/>
  <c r="AD478" i="34"/>
  <c r="AC478" i="34"/>
  <c r="AB478" i="34"/>
  <c r="Z478" i="34"/>
  <c r="J478" i="34"/>
  <c r="I478" i="34"/>
  <c r="H478" i="34"/>
  <c r="F478" i="34"/>
  <c r="C478" i="34"/>
  <c r="AV477" i="34"/>
  <c r="AU477" i="34"/>
  <c r="AT477" i="34"/>
  <c r="AF477" i="34"/>
  <c r="AE477" i="34"/>
  <c r="AD477" i="34"/>
  <c r="AC477" i="34"/>
  <c r="AB477" i="34"/>
  <c r="Z477" i="34"/>
  <c r="J477" i="34"/>
  <c r="I477" i="34"/>
  <c r="H477" i="34"/>
  <c r="F477" i="34"/>
  <c r="C477" i="34"/>
  <c r="AV476" i="34"/>
  <c r="AU476" i="34"/>
  <c r="AT476" i="34"/>
  <c r="AF476" i="34"/>
  <c r="AE476" i="34"/>
  <c r="AD476" i="34"/>
  <c r="AC476" i="34"/>
  <c r="AB476" i="34"/>
  <c r="Z476" i="34"/>
  <c r="J476" i="34"/>
  <c r="I476" i="34"/>
  <c r="H476" i="34"/>
  <c r="F476" i="34"/>
  <c r="C476" i="34"/>
  <c r="AV475" i="34"/>
  <c r="AU475" i="34"/>
  <c r="AT475" i="34"/>
  <c r="AF475" i="34"/>
  <c r="AE475" i="34"/>
  <c r="AD475" i="34"/>
  <c r="AC475" i="34"/>
  <c r="AB475" i="34"/>
  <c r="Z475" i="34"/>
  <c r="J475" i="34"/>
  <c r="I475" i="34"/>
  <c r="H475" i="34"/>
  <c r="F475" i="34"/>
  <c r="C475" i="34"/>
  <c r="AV474" i="34"/>
  <c r="AU474" i="34"/>
  <c r="AT474" i="34"/>
  <c r="AF474" i="34"/>
  <c r="AE474" i="34"/>
  <c r="AD474" i="34"/>
  <c r="AC474" i="34"/>
  <c r="AB474" i="34"/>
  <c r="Z474" i="34"/>
  <c r="J474" i="34"/>
  <c r="I474" i="34"/>
  <c r="H474" i="34"/>
  <c r="F474" i="34"/>
  <c r="C474" i="34"/>
  <c r="AV472" i="34"/>
  <c r="AU472" i="34"/>
  <c r="AT472" i="34"/>
  <c r="AF472" i="34"/>
  <c r="AE472" i="34"/>
  <c r="AD472" i="34"/>
  <c r="AC472" i="34"/>
  <c r="AB472" i="34"/>
  <c r="Z472" i="34"/>
  <c r="J472" i="34"/>
  <c r="I472" i="34"/>
  <c r="H472" i="34"/>
  <c r="F472" i="34"/>
  <c r="C472" i="34"/>
  <c r="AV471" i="34"/>
  <c r="AU471" i="34"/>
  <c r="AT471" i="34"/>
  <c r="AF471" i="34"/>
  <c r="AE471" i="34"/>
  <c r="AD471" i="34"/>
  <c r="AC471" i="34"/>
  <c r="AB471" i="34"/>
  <c r="Z471" i="34"/>
  <c r="J471" i="34"/>
  <c r="I471" i="34"/>
  <c r="H471" i="34"/>
  <c r="F471" i="34"/>
  <c r="C471" i="34"/>
  <c r="AV470" i="34"/>
  <c r="AU470" i="34"/>
  <c r="AT470" i="34"/>
  <c r="AF470" i="34"/>
  <c r="AE470" i="34"/>
  <c r="AD470" i="34"/>
  <c r="AC470" i="34"/>
  <c r="AB470" i="34"/>
  <c r="Z470" i="34"/>
  <c r="J470" i="34"/>
  <c r="I470" i="34"/>
  <c r="H470" i="34"/>
  <c r="F470" i="34"/>
  <c r="C470" i="34"/>
  <c r="AV468" i="34"/>
  <c r="AU468" i="34"/>
  <c r="AT468" i="34"/>
  <c r="AF468" i="34"/>
  <c r="AE468" i="34"/>
  <c r="AD468" i="34"/>
  <c r="AC468" i="34"/>
  <c r="AB468" i="34"/>
  <c r="Z468" i="34"/>
  <c r="J468" i="34"/>
  <c r="I468" i="34"/>
  <c r="H468" i="34"/>
  <c r="F468" i="34"/>
  <c r="C468" i="34"/>
  <c r="AV467" i="34"/>
  <c r="AU467" i="34"/>
  <c r="AT467" i="34"/>
  <c r="AF467" i="34"/>
  <c r="AE467" i="34"/>
  <c r="AD467" i="34"/>
  <c r="AC467" i="34"/>
  <c r="AB467" i="34"/>
  <c r="Z467" i="34"/>
  <c r="J467" i="34"/>
  <c r="I467" i="34"/>
  <c r="H467" i="34"/>
  <c r="F467" i="34"/>
  <c r="C467" i="34"/>
  <c r="AV465" i="34"/>
  <c r="AU465" i="34"/>
  <c r="AT465" i="34"/>
  <c r="AF465" i="34"/>
  <c r="AE465" i="34"/>
  <c r="AD465" i="34"/>
  <c r="AC465" i="34"/>
  <c r="AB465" i="34"/>
  <c r="Z465" i="34"/>
  <c r="J465" i="34"/>
  <c r="I465" i="34"/>
  <c r="H465" i="34"/>
  <c r="F465" i="34"/>
  <c r="C465" i="34"/>
  <c r="AV464" i="34"/>
  <c r="AU464" i="34"/>
  <c r="AT464" i="34"/>
  <c r="AF464" i="34"/>
  <c r="AE464" i="34"/>
  <c r="AD464" i="34"/>
  <c r="AC464" i="34"/>
  <c r="AB464" i="34"/>
  <c r="Z464" i="34"/>
  <c r="J464" i="34"/>
  <c r="I464" i="34"/>
  <c r="H464" i="34"/>
  <c r="F464" i="34"/>
  <c r="C464" i="34"/>
  <c r="AV463" i="34"/>
  <c r="AU463" i="34"/>
  <c r="AT463" i="34"/>
  <c r="AF463" i="34"/>
  <c r="AE463" i="34"/>
  <c r="AD463" i="34"/>
  <c r="AC463" i="34"/>
  <c r="AB463" i="34"/>
  <c r="Z463" i="34"/>
  <c r="J463" i="34"/>
  <c r="I463" i="34"/>
  <c r="H463" i="34"/>
  <c r="F463" i="34"/>
  <c r="C463" i="34"/>
  <c r="AV462" i="34"/>
  <c r="AU462" i="34"/>
  <c r="AT462" i="34"/>
  <c r="AF462" i="34"/>
  <c r="AE462" i="34"/>
  <c r="AD462" i="34"/>
  <c r="AC462" i="34"/>
  <c r="AB462" i="34"/>
  <c r="Z462" i="34"/>
  <c r="J462" i="34"/>
  <c r="I462" i="34"/>
  <c r="H462" i="34"/>
  <c r="F462" i="34"/>
  <c r="C462" i="34"/>
  <c r="AV461" i="34"/>
  <c r="AU461" i="34"/>
  <c r="AT461" i="34"/>
  <c r="AF461" i="34"/>
  <c r="AE461" i="34"/>
  <c r="AD461" i="34"/>
  <c r="AC461" i="34"/>
  <c r="AB461" i="34"/>
  <c r="Z461" i="34"/>
  <c r="J461" i="34"/>
  <c r="I461" i="34"/>
  <c r="H461" i="34"/>
  <c r="F461" i="34"/>
  <c r="C461" i="34"/>
  <c r="AV459" i="34"/>
  <c r="AU459" i="34"/>
  <c r="AT459" i="34"/>
  <c r="AF459" i="34"/>
  <c r="AE459" i="34"/>
  <c r="AD459" i="34"/>
  <c r="AC459" i="34"/>
  <c r="AB459" i="34"/>
  <c r="Z459" i="34"/>
  <c r="J459" i="34"/>
  <c r="I459" i="34"/>
  <c r="H459" i="34"/>
  <c r="F459" i="34"/>
  <c r="C459" i="34"/>
  <c r="AV458" i="34"/>
  <c r="AU458" i="34"/>
  <c r="AT458" i="34"/>
  <c r="AF458" i="34"/>
  <c r="AE458" i="34"/>
  <c r="AD458" i="34"/>
  <c r="AC458" i="34"/>
  <c r="AB458" i="34"/>
  <c r="Z458" i="34"/>
  <c r="J458" i="34"/>
  <c r="I458" i="34"/>
  <c r="H458" i="34"/>
  <c r="F458" i="34"/>
  <c r="C458" i="34"/>
  <c r="AV457" i="34"/>
  <c r="AU457" i="34"/>
  <c r="AT457" i="34"/>
  <c r="AF457" i="34"/>
  <c r="AE457" i="34"/>
  <c r="AD457" i="34"/>
  <c r="AC457" i="34"/>
  <c r="AB457" i="34"/>
  <c r="Z457" i="34"/>
  <c r="J457" i="34"/>
  <c r="I457" i="34"/>
  <c r="H457" i="34"/>
  <c r="F457" i="34"/>
  <c r="C457" i="34"/>
  <c r="AV456" i="34"/>
  <c r="AU456" i="34"/>
  <c r="AT456" i="34"/>
  <c r="AF456" i="34"/>
  <c r="AE456" i="34"/>
  <c r="AD456" i="34"/>
  <c r="AC456" i="34"/>
  <c r="AB456" i="34"/>
  <c r="Z456" i="34"/>
  <c r="J456" i="34"/>
  <c r="I456" i="34"/>
  <c r="H456" i="34"/>
  <c r="F456" i="34"/>
  <c r="C456" i="34"/>
  <c r="AV455" i="34"/>
  <c r="AU455" i="34"/>
  <c r="AT455" i="34"/>
  <c r="AF455" i="34"/>
  <c r="AE455" i="34"/>
  <c r="AD455" i="34"/>
  <c r="AC455" i="34"/>
  <c r="AB455" i="34"/>
  <c r="Z455" i="34"/>
  <c r="J455" i="34"/>
  <c r="I455" i="34"/>
  <c r="H455" i="34"/>
  <c r="F455" i="34"/>
  <c r="C455" i="34"/>
  <c r="AV454" i="34"/>
  <c r="AU454" i="34"/>
  <c r="AT454" i="34"/>
  <c r="AF454" i="34"/>
  <c r="AE454" i="34"/>
  <c r="AD454" i="34"/>
  <c r="AC454" i="34"/>
  <c r="AB454" i="34"/>
  <c r="Z454" i="34"/>
  <c r="J454" i="34"/>
  <c r="I454" i="34"/>
  <c r="H454" i="34"/>
  <c r="F454" i="34"/>
  <c r="C454" i="34"/>
  <c r="AV453" i="34"/>
  <c r="AU453" i="34"/>
  <c r="AT453" i="34"/>
  <c r="AF453" i="34"/>
  <c r="AE453" i="34"/>
  <c r="AD453" i="34"/>
  <c r="AC453" i="34"/>
  <c r="AB453" i="34"/>
  <c r="Z453" i="34"/>
  <c r="J453" i="34"/>
  <c r="I453" i="34"/>
  <c r="H453" i="34"/>
  <c r="F453" i="34"/>
  <c r="C453" i="34"/>
  <c r="AV452" i="34"/>
  <c r="AU452" i="34"/>
  <c r="AT452" i="34"/>
  <c r="AF452" i="34"/>
  <c r="AE452" i="34"/>
  <c r="AD452" i="34"/>
  <c r="AC452" i="34"/>
  <c r="AB452" i="34"/>
  <c r="Z452" i="34"/>
  <c r="J452" i="34"/>
  <c r="I452" i="34"/>
  <c r="H452" i="34"/>
  <c r="F452" i="34"/>
  <c r="C452" i="34"/>
  <c r="AV451" i="34"/>
  <c r="AU451" i="34"/>
  <c r="AT451" i="34"/>
  <c r="AF451" i="34"/>
  <c r="AE451" i="34"/>
  <c r="AD451" i="34"/>
  <c r="AC451" i="34"/>
  <c r="AB451" i="34"/>
  <c r="Z451" i="34"/>
  <c r="J451" i="34"/>
  <c r="I451" i="34"/>
  <c r="H451" i="34"/>
  <c r="F451" i="34"/>
  <c r="C451" i="34"/>
  <c r="AV450" i="34"/>
  <c r="AU450" i="34"/>
  <c r="AT450" i="34"/>
  <c r="AF450" i="34"/>
  <c r="AE450" i="34"/>
  <c r="AD450" i="34"/>
  <c r="AC450" i="34"/>
  <c r="AB450" i="34"/>
  <c r="Z450" i="34"/>
  <c r="J450" i="34"/>
  <c r="I450" i="34"/>
  <c r="H450" i="34"/>
  <c r="F450" i="34"/>
  <c r="C450" i="34"/>
  <c r="AV448" i="34"/>
  <c r="AU448" i="34"/>
  <c r="AT448" i="34"/>
  <c r="AF448" i="34"/>
  <c r="AE448" i="34"/>
  <c r="AD448" i="34"/>
  <c r="AC448" i="34"/>
  <c r="AB448" i="34"/>
  <c r="Z448" i="34"/>
  <c r="J448" i="34"/>
  <c r="I448" i="34"/>
  <c r="H448" i="34"/>
  <c r="F448" i="34"/>
  <c r="C448" i="34"/>
  <c r="AV447" i="34"/>
  <c r="AU447" i="34"/>
  <c r="AT447" i="34"/>
  <c r="AF447" i="34"/>
  <c r="AE447" i="34"/>
  <c r="AD447" i="34"/>
  <c r="AC447" i="34"/>
  <c r="AB447" i="34"/>
  <c r="Z447" i="34"/>
  <c r="J447" i="34"/>
  <c r="I447" i="34"/>
  <c r="H447" i="34"/>
  <c r="F447" i="34"/>
  <c r="C447" i="34"/>
  <c r="AV446" i="34"/>
  <c r="AU446" i="34"/>
  <c r="AT446" i="34"/>
  <c r="AF446" i="34"/>
  <c r="AE446" i="34"/>
  <c r="AD446" i="34"/>
  <c r="AC446" i="34"/>
  <c r="AB446" i="34"/>
  <c r="Z446" i="34"/>
  <c r="J446" i="34"/>
  <c r="I446" i="34"/>
  <c r="H446" i="34"/>
  <c r="F446" i="34"/>
  <c r="C446" i="34"/>
  <c r="AV445" i="34"/>
  <c r="AU445" i="34"/>
  <c r="AT445" i="34"/>
  <c r="AF445" i="34"/>
  <c r="AE445" i="34"/>
  <c r="AD445" i="34"/>
  <c r="AC445" i="34"/>
  <c r="AB445" i="34"/>
  <c r="Z445" i="34"/>
  <c r="J445" i="34"/>
  <c r="I445" i="34"/>
  <c r="H445" i="34"/>
  <c r="F445" i="34"/>
  <c r="C445" i="34"/>
  <c r="AV444" i="34"/>
  <c r="AU444" i="34"/>
  <c r="AT444" i="34"/>
  <c r="AF444" i="34"/>
  <c r="AE444" i="34"/>
  <c r="AD444" i="34"/>
  <c r="AC444" i="34"/>
  <c r="AB444" i="34"/>
  <c r="Z444" i="34"/>
  <c r="J444" i="34"/>
  <c r="I444" i="34"/>
  <c r="H444" i="34"/>
  <c r="F444" i="34"/>
  <c r="C444" i="34"/>
  <c r="AV443" i="34"/>
  <c r="AU443" i="34"/>
  <c r="AT443" i="34"/>
  <c r="AF443" i="34"/>
  <c r="AE443" i="34"/>
  <c r="AD443" i="34"/>
  <c r="AC443" i="34"/>
  <c r="AB443" i="34"/>
  <c r="Z443" i="34"/>
  <c r="J443" i="34"/>
  <c r="I443" i="34"/>
  <c r="H443" i="34"/>
  <c r="F443" i="34"/>
  <c r="C443" i="34"/>
  <c r="AV442" i="34"/>
  <c r="AU442" i="34"/>
  <c r="AT442" i="34"/>
  <c r="AF442" i="34"/>
  <c r="AE442" i="34"/>
  <c r="AD442" i="34"/>
  <c r="AC442" i="34"/>
  <c r="AB442" i="34"/>
  <c r="Z442" i="34"/>
  <c r="J442" i="34"/>
  <c r="I442" i="34"/>
  <c r="H442" i="34"/>
  <c r="F442" i="34"/>
  <c r="C442" i="34"/>
  <c r="AV441" i="34"/>
  <c r="AU441" i="34"/>
  <c r="AT441" i="34"/>
  <c r="AF441" i="34"/>
  <c r="AE441" i="34"/>
  <c r="AD441" i="34"/>
  <c r="AC441" i="34"/>
  <c r="AB441" i="34"/>
  <c r="Z441" i="34"/>
  <c r="J441" i="34"/>
  <c r="I441" i="34"/>
  <c r="H441" i="34"/>
  <c r="F441" i="34"/>
  <c r="C441" i="34"/>
  <c r="AV440" i="34"/>
  <c r="AU440" i="34"/>
  <c r="AT440" i="34"/>
  <c r="AF440" i="34"/>
  <c r="AE440" i="34"/>
  <c r="AD440" i="34"/>
  <c r="AC440" i="34"/>
  <c r="AB440" i="34"/>
  <c r="Z440" i="34"/>
  <c r="J440" i="34"/>
  <c r="I440" i="34"/>
  <c r="H440" i="34"/>
  <c r="F440" i="34"/>
  <c r="C440" i="34"/>
  <c r="AV439" i="34"/>
  <c r="AU439" i="34"/>
  <c r="AT439" i="34"/>
  <c r="AF439" i="34"/>
  <c r="AE439" i="34"/>
  <c r="AD439" i="34"/>
  <c r="AC439" i="34"/>
  <c r="AB439" i="34"/>
  <c r="Z439" i="34"/>
  <c r="J439" i="34"/>
  <c r="I439" i="34"/>
  <c r="H439" i="34"/>
  <c r="F439" i="34"/>
  <c r="C439" i="34"/>
  <c r="AV438" i="34"/>
  <c r="AU438" i="34"/>
  <c r="AT438" i="34"/>
  <c r="AF438" i="34"/>
  <c r="AE438" i="34"/>
  <c r="AD438" i="34"/>
  <c r="AC438" i="34"/>
  <c r="AB438" i="34"/>
  <c r="Z438" i="34"/>
  <c r="J438" i="34"/>
  <c r="I438" i="34"/>
  <c r="H438" i="34"/>
  <c r="F438" i="34"/>
  <c r="C438" i="34"/>
  <c r="AV437" i="34"/>
  <c r="AU437" i="34"/>
  <c r="AT437" i="34"/>
  <c r="AF437" i="34"/>
  <c r="AE437" i="34"/>
  <c r="AD437" i="34"/>
  <c r="AC437" i="34"/>
  <c r="AB437" i="34"/>
  <c r="Z437" i="34"/>
  <c r="J437" i="34"/>
  <c r="I437" i="34"/>
  <c r="H437" i="34"/>
  <c r="F437" i="34"/>
  <c r="C437" i="34"/>
  <c r="AV436" i="34"/>
  <c r="AU436" i="34"/>
  <c r="AT436" i="34"/>
  <c r="AF436" i="34"/>
  <c r="AE436" i="34"/>
  <c r="AD436" i="34"/>
  <c r="AC436" i="34"/>
  <c r="AB436" i="34"/>
  <c r="Z436" i="34"/>
  <c r="J436" i="34"/>
  <c r="I436" i="34"/>
  <c r="H436" i="34"/>
  <c r="F436" i="34"/>
  <c r="C436" i="34"/>
  <c r="AV435" i="34"/>
  <c r="AU435" i="34"/>
  <c r="AT435" i="34"/>
  <c r="AF435" i="34"/>
  <c r="AE435" i="34"/>
  <c r="AD435" i="34"/>
  <c r="AC435" i="34"/>
  <c r="AB435" i="34"/>
  <c r="Z435" i="34"/>
  <c r="J435" i="34"/>
  <c r="I435" i="34"/>
  <c r="H435" i="34"/>
  <c r="F435" i="34"/>
  <c r="C435" i="34"/>
  <c r="AV434" i="34"/>
  <c r="AU434" i="34"/>
  <c r="AT434" i="34"/>
  <c r="AF434" i="34"/>
  <c r="AE434" i="34"/>
  <c r="AD434" i="34"/>
  <c r="AC434" i="34"/>
  <c r="AB434" i="34"/>
  <c r="Z434" i="34"/>
  <c r="J434" i="34"/>
  <c r="I434" i="34"/>
  <c r="H434" i="34"/>
  <c r="F434" i="34"/>
  <c r="C434" i="34"/>
  <c r="AV433" i="34"/>
  <c r="AU433" i="34"/>
  <c r="AT433" i="34"/>
  <c r="AF433" i="34"/>
  <c r="AE433" i="34"/>
  <c r="AD433" i="34"/>
  <c r="AC433" i="34"/>
  <c r="AB433" i="34"/>
  <c r="Z433" i="34"/>
  <c r="J433" i="34"/>
  <c r="I433" i="34"/>
  <c r="H433" i="34"/>
  <c r="F433" i="34"/>
  <c r="C433" i="34"/>
  <c r="AV431" i="34"/>
  <c r="AU431" i="34"/>
  <c r="AT431" i="34"/>
  <c r="AF431" i="34"/>
  <c r="AE431" i="34"/>
  <c r="AD431" i="34"/>
  <c r="AC431" i="34"/>
  <c r="AB431" i="34"/>
  <c r="Z431" i="34"/>
  <c r="J431" i="34"/>
  <c r="I431" i="34"/>
  <c r="H431" i="34"/>
  <c r="F431" i="34"/>
  <c r="C431" i="34"/>
  <c r="AV430" i="34"/>
  <c r="AU430" i="34"/>
  <c r="AT430" i="34"/>
  <c r="AF430" i="34"/>
  <c r="AE430" i="34"/>
  <c r="AD430" i="34"/>
  <c r="AC430" i="34"/>
  <c r="AB430" i="34"/>
  <c r="Z430" i="34"/>
  <c r="J430" i="34"/>
  <c r="I430" i="34"/>
  <c r="H430" i="34"/>
  <c r="F430" i="34"/>
  <c r="C430" i="34"/>
  <c r="AV429" i="34"/>
  <c r="AU429" i="34"/>
  <c r="AT429" i="34"/>
  <c r="AF429" i="34"/>
  <c r="AE429" i="34"/>
  <c r="AD429" i="34"/>
  <c r="AC429" i="34"/>
  <c r="AB429" i="34"/>
  <c r="Z429" i="34"/>
  <c r="J429" i="34"/>
  <c r="I429" i="34"/>
  <c r="H429" i="34"/>
  <c r="F429" i="34"/>
  <c r="C429" i="34"/>
  <c r="AV428" i="34"/>
  <c r="AU428" i="34"/>
  <c r="AT428" i="34"/>
  <c r="AF428" i="34"/>
  <c r="AE428" i="34"/>
  <c r="AD428" i="34"/>
  <c r="AC428" i="34"/>
  <c r="AB428" i="34"/>
  <c r="Z428" i="34"/>
  <c r="J428" i="34"/>
  <c r="I428" i="34"/>
  <c r="H428" i="34"/>
  <c r="F428" i="34"/>
  <c r="C428" i="34"/>
  <c r="AV427" i="34"/>
  <c r="AU427" i="34"/>
  <c r="AT427" i="34"/>
  <c r="AF427" i="34"/>
  <c r="AE427" i="34"/>
  <c r="AD427" i="34"/>
  <c r="AC427" i="34"/>
  <c r="AB427" i="34"/>
  <c r="Z427" i="34"/>
  <c r="J427" i="34"/>
  <c r="I427" i="34"/>
  <c r="H427" i="34"/>
  <c r="F427" i="34"/>
  <c r="C427" i="34"/>
  <c r="AV426" i="34"/>
  <c r="AU426" i="34"/>
  <c r="AT426" i="34"/>
  <c r="AF426" i="34"/>
  <c r="AE426" i="34"/>
  <c r="AD426" i="34"/>
  <c r="AC426" i="34"/>
  <c r="AB426" i="34"/>
  <c r="Z426" i="34"/>
  <c r="J426" i="34"/>
  <c r="I426" i="34"/>
  <c r="H426" i="34"/>
  <c r="F426" i="34"/>
  <c r="C426" i="34"/>
  <c r="AV425" i="34"/>
  <c r="AU425" i="34"/>
  <c r="AT425" i="34"/>
  <c r="AF425" i="34"/>
  <c r="AE425" i="34"/>
  <c r="AD425" i="34"/>
  <c r="AC425" i="34"/>
  <c r="AB425" i="34"/>
  <c r="Z425" i="34"/>
  <c r="J425" i="34"/>
  <c r="I425" i="34"/>
  <c r="H425" i="34"/>
  <c r="F425" i="34"/>
  <c r="C425" i="34"/>
  <c r="AV424" i="34"/>
  <c r="AU424" i="34"/>
  <c r="AT424" i="34"/>
  <c r="AF424" i="34"/>
  <c r="AE424" i="34"/>
  <c r="AD424" i="34"/>
  <c r="AC424" i="34"/>
  <c r="AB424" i="34"/>
  <c r="Z424" i="34"/>
  <c r="J424" i="34"/>
  <c r="I424" i="34"/>
  <c r="H424" i="34"/>
  <c r="F424" i="34"/>
  <c r="C424" i="34"/>
  <c r="AV423" i="34"/>
  <c r="AU423" i="34"/>
  <c r="AT423" i="34"/>
  <c r="AF423" i="34"/>
  <c r="AE423" i="34"/>
  <c r="AD423" i="34"/>
  <c r="AC423" i="34"/>
  <c r="AB423" i="34"/>
  <c r="Z423" i="34"/>
  <c r="J423" i="34"/>
  <c r="I423" i="34"/>
  <c r="H423" i="34"/>
  <c r="F423" i="34"/>
  <c r="C423" i="34"/>
  <c r="AV422" i="34"/>
  <c r="AU422" i="34"/>
  <c r="AT422" i="34"/>
  <c r="AF422" i="34"/>
  <c r="AE422" i="34"/>
  <c r="AD422" i="34"/>
  <c r="AC422" i="34"/>
  <c r="AB422" i="34"/>
  <c r="Z422" i="34"/>
  <c r="J422" i="34"/>
  <c r="I422" i="34"/>
  <c r="H422" i="34"/>
  <c r="F422" i="34"/>
  <c r="C422" i="34"/>
  <c r="AV421" i="34"/>
  <c r="AU421" i="34"/>
  <c r="AT421" i="34"/>
  <c r="AF421" i="34"/>
  <c r="AE421" i="34"/>
  <c r="AD421" i="34"/>
  <c r="AC421" i="34"/>
  <c r="AB421" i="34"/>
  <c r="Z421" i="34"/>
  <c r="J421" i="34"/>
  <c r="I421" i="34"/>
  <c r="H421" i="34"/>
  <c r="F421" i="34"/>
  <c r="C421" i="34"/>
  <c r="AV418" i="34"/>
  <c r="AU418" i="34"/>
  <c r="AT418" i="34"/>
  <c r="AF418" i="34"/>
  <c r="AE418" i="34"/>
  <c r="AD418" i="34"/>
  <c r="AC418" i="34"/>
  <c r="AB418" i="34"/>
  <c r="Z418" i="34"/>
  <c r="J418" i="34"/>
  <c r="I418" i="34"/>
  <c r="H418" i="34"/>
  <c r="F418" i="34"/>
  <c r="C418" i="34"/>
  <c r="AV417" i="34"/>
  <c r="AU417" i="34"/>
  <c r="AT417" i="34"/>
  <c r="AF417" i="34"/>
  <c r="AE417" i="34"/>
  <c r="AD417" i="34"/>
  <c r="AC417" i="34"/>
  <c r="AB417" i="34"/>
  <c r="Z417" i="34"/>
  <c r="J417" i="34"/>
  <c r="I417" i="34"/>
  <c r="H417" i="34"/>
  <c r="F417" i="34"/>
  <c r="C417" i="34"/>
  <c r="AV416" i="34"/>
  <c r="AU416" i="34"/>
  <c r="AT416" i="34"/>
  <c r="AF416" i="34"/>
  <c r="AE416" i="34"/>
  <c r="AD416" i="34"/>
  <c r="AC416" i="34"/>
  <c r="AB416" i="34"/>
  <c r="Z416" i="34"/>
  <c r="J416" i="34"/>
  <c r="I416" i="34"/>
  <c r="H416" i="34"/>
  <c r="F416" i="34"/>
  <c r="C416" i="34"/>
  <c r="AV415" i="34"/>
  <c r="AU415" i="34"/>
  <c r="AT415" i="34"/>
  <c r="AF415" i="34"/>
  <c r="AE415" i="34"/>
  <c r="AD415" i="34"/>
  <c r="AC415" i="34"/>
  <c r="AB415" i="34"/>
  <c r="Z415" i="34"/>
  <c r="J415" i="34"/>
  <c r="I415" i="34"/>
  <c r="H415" i="34"/>
  <c r="F415" i="34"/>
  <c r="C415" i="34"/>
  <c r="AV412" i="34"/>
  <c r="AU412" i="34"/>
  <c r="AT412" i="34"/>
  <c r="AF412" i="34"/>
  <c r="AE412" i="34"/>
  <c r="AD412" i="34"/>
  <c r="AC412" i="34"/>
  <c r="AB412" i="34"/>
  <c r="Z412" i="34"/>
  <c r="J412" i="34"/>
  <c r="I412" i="34"/>
  <c r="H412" i="34"/>
  <c r="F412" i="34"/>
  <c r="C412" i="34"/>
  <c r="AV411" i="34"/>
  <c r="AU411" i="34"/>
  <c r="AT411" i="34"/>
  <c r="AF411" i="34"/>
  <c r="AE411" i="34"/>
  <c r="AD411" i="34"/>
  <c r="AC411" i="34"/>
  <c r="AB411" i="34"/>
  <c r="Z411" i="34"/>
  <c r="J411" i="34"/>
  <c r="I411" i="34"/>
  <c r="H411" i="34"/>
  <c r="F411" i="34"/>
  <c r="C411" i="34"/>
  <c r="AV410" i="34"/>
  <c r="AU410" i="34"/>
  <c r="AT410" i="34"/>
  <c r="AF410" i="34"/>
  <c r="AE410" i="34"/>
  <c r="AD410" i="34"/>
  <c r="AC410" i="34"/>
  <c r="AB410" i="34"/>
  <c r="Z410" i="34"/>
  <c r="J410" i="34"/>
  <c r="I410" i="34"/>
  <c r="H410" i="34"/>
  <c r="F410" i="34"/>
  <c r="C410" i="34"/>
  <c r="AV409" i="34"/>
  <c r="AU409" i="34"/>
  <c r="AT409" i="34"/>
  <c r="AF409" i="34"/>
  <c r="AE409" i="34"/>
  <c r="AD409" i="34"/>
  <c r="AC409" i="34"/>
  <c r="AB409" i="34"/>
  <c r="Z409" i="34"/>
  <c r="J409" i="34"/>
  <c r="I409" i="34"/>
  <c r="H409" i="34"/>
  <c r="F409" i="34"/>
  <c r="C409" i="34"/>
  <c r="AV408" i="34"/>
  <c r="AU408" i="34"/>
  <c r="AT408" i="34"/>
  <c r="AF408" i="34"/>
  <c r="AE408" i="34"/>
  <c r="AD408" i="34"/>
  <c r="AC408" i="34"/>
  <c r="AB408" i="34"/>
  <c r="Z408" i="34"/>
  <c r="J408" i="34"/>
  <c r="I408" i="34"/>
  <c r="H408" i="34"/>
  <c r="F408" i="34"/>
  <c r="C408" i="34"/>
  <c r="AV407" i="34"/>
  <c r="AU407" i="34"/>
  <c r="AT407" i="34"/>
  <c r="AF407" i="34"/>
  <c r="AE407" i="34"/>
  <c r="AD407" i="34"/>
  <c r="AC407" i="34"/>
  <c r="AB407" i="34"/>
  <c r="Z407" i="34"/>
  <c r="J407" i="34"/>
  <c r="I407" i="34"/>
  <c r="H407" i="34"/>
  <c r="F407" i="34"/>
  <c r="C407" i="34"/>
  <c r="AV406" i="34"/>
  <c r="AU406" i="34"/>
  <c r="AT406" i="34"/>
  <c r="AF406" i="34"/>
  <c r="AE406" i="34"/>
  <c r="AD406" i="34"/>
  <c r="AC406" i="34"/>
  <c r="AB406" i="34"/>
  <c r="Z406" i="34"/>
  <c r="J406" i="34"/>
  <c r="I406" i="34"/>
  <c r="H406" i="34"/>
  <c r="F406" i="34"/>
  <c r="C406" i="34"/>
  <c r="AV405" i="34"/>
  <c r="AU405" i="34"/>
  <c r="AT405" i="34"/>
  <c r="AF405" i="34"/>
  <c r="AE405" i="34"/>
  <c r="AD405" i="34"/>
  <c r="AC405" i="34"/>
  <c r="AB405" i="34"/>
  <c r="Z405" i="34"/>
  <c r="J405" i="34"/>
  <c r="I405" i="34"/>
  <c r="H405" i="34"/>
  <c r="F405" i="34"/>
  <c r="C405" i="34"/>
  <c r="AF401" i="34"/>
  <c r="AE401" i="34"/>
  <c r="AD401" i="34"/>
  <c r="AC401" i="34"/>
  <c r="AB401" i="34"/>
  <c r="Z401" i="34"/>
  <c r="J401" i="34"/>
  <c r="I401" i="34"/>
  <c r="H401" i="34"/>
  <c r="F401" i="34"/>
  <c r="C401" i="34"/>
  <c r="AF400" i="34"/>
  <c r="AE400" i="34"/>
  <c r="AD400" i="34"/>
  <c r="AC400" i="34"/>
  <c r="AB400" i="34"/>
  <c r="Z400" i="34"/>
  <c r="J400" i="34"/>
  <c r="I400" i="34"/>
  <c r="H400" i="34"/>
  <c r="F400" i="34"/>
  <c r="C400" i="34"/>
  <c r="AF399" i="34"/>
  <c r="AE399" i="34"/>
  <c r="AD399" i="34"/>
  <c r="AC399" i="34"/>
  <c r="AB399" i="34"/>
  <c r="Z399" i="34"/>
  <c r="J399" i="34"/>
  <c r="I399" i="34"/>
  <c r="H399" i="34"/>
  <c r="F399" i="34"/>
  <c r="C399" i="34"/>
  <c r="AF397" i="34"/>
  <c r="AE397" i="34"/>
  <c r="AD397" i="34"/>
  <c r="AC397" i="34"/>
  <c r="AB397" i="34"/>
  <c r="Z397" i="34"/>
  <c r="J397" i="34"/>
  <c r="I397" i="34"/>
  <c r="H397" i="34"/>
  <c r="F397" i="34"/>
  <c r="C397" i="34"/>
  <c r="AF396" i="34"/>
  <c r="AE396" i="34"/>
  <c r="AD396" i="34"/>
  <c r="AC396" i="34"/>
  <c r="AB396" i="34"/>
  <c r="Z396" i="34"/>
  <c r="J396" i="34"/>
  <c r="I396" i="34"/>
  <c r="H396" i="34"/>
  <c r="F396" i="34"/>
  <c r="C396" i="34"/>
  <c r="AF395" i="34"/>
  <c r="AE395" i="34"/>
  <c r="AD395" i="34"/>
  <c r="AC395" i="34"/>
  <c r="AB395" i="34"/>
  <c r="Z395" i="34"/>
  <c r="J395" i="34"/>
  <c r="I395" i="34"/>
  <c r="H395" i="34"/>
  <c r="F395" i="34"/>
  <c r="C395" i="34"/>
  <c r="AF394" i="34"/>
  <c r="AE394" i="34"/>
  <c r="AD394" i="34"/>
  <c r="AC394" i="34"/>
  <c r="AB394" i="34"/>
  <c r="Z394" i="34"/>
  <c r="J394" i="34"/>
  <c r="I394" i="34"/>
  <c r="H394" i="34"/>
  <c r="F394" i="34"/>
  <c r="C394" i="34"/>
  <c r="AF393" i="34"/>
  <c r="AE393" i="34"/>
  <c r="AD393" i="34"/>
  <c r="AC393" i="34"/>
  <c r="AB393" i="34"/>
  <c r="Z393" i="34"/>
  <c r="J393" i="34"/>
  <c r="I393" i="34"/>
  <c r="H393" i="34"/>
  <c r="F393" i="34"/>
  <c r="C393" i="34"/>
  <c r="AF390" i="34"/>
  <c r="AE390" i="34"/>
  <c r="AD390" i="34"/>
  <c r="AC390" i="34"/>
  <c r="AB390" i="34"/>
  <c r="Z390" i="34"/>
  <c r="J390" i="34"/>
  <c r="I390" i="34"/>
  <c r="H390" i="34"/>
  <c r="F390" i="34"/>
  <c r="C390" i="34"/>
  <c r="AF389" i="34"/>
  <c r="AE389" i="34"/>
  <c r="AD389" i="34"/>
  <c r="AC389" i="34"/>
  <c r="AB389" i="34"/>
  <c r="Z389" i="34"/>
  <c r="J389" i="34"/>
  <c r="I389" i="34"/>
  <c r="H389" i="34"/>
  <c r="F389" i="34"/>
  <c r="C389" i="34"/>
  <c r="AF388" i="34"/>
  <c r="AE388" i="34"/>
  <c r="AD388" i="34"/>
  <c r="AC388" i="34"/>
  <c r="AB388" i="34"/>
  <c r="Z388" i="34"/>
  <c r="J388" i="34"/>
  <c r="I388" i="34"/>
  <c r="H388" i="34"/>
  <c r="F388" i="34"/>
  <c r="C388" i="34"/>
  <c r="AF386" i="34"/>
  <c r="AE386" i="34"/>
  <c r="AD386" i="34"/>
  <c r="AC386" i="34"/>
  <c r="AB386" i="34"/>
  <c r="Z386" i="34"/>
  <c r="J386" i="34"/>
  <c r="I386" i="34"/>
  <c r="H386" i="34"/>
  <c r="F386" i="34"/>
  <c r="C386" i="34"/>
  <c r="AF385" i="34"/>
  <c r="AE385" i="34"/>
  <c r="AD385" i="34"/>
  <c r="AC385" i="34"/>
  <c r="AB385" i="34"/>
  <c r="Z385" i="34"/>
  <c r="J385" i="34"/>
  <c r="I385" i="34"/>
  <c r="H385" i="34"/>
  <c r="F385" i="34"/>
  <c r="C385" i="34"/>
  <c r="AF384" i="34"/>
  <c r="AE384" i="34"/>
  <c r="AD384" i="34"/>
  <c r="AC384" i="34"/>
  <c r="AB384" i="34"/>
  <c r="Z384" i="34"/>
  <c r="J384" i="34"/>
  <c r="I384" i="34"/>
  <c r="H384" i="34"/>
  <c r="F384" i="34"/>
  <c r="C384" i="34"/>
  <c r="AF383" i="34"/>
  <c r="AE383" i="34"/>
  <c r="AD383" i="34"/>
  <c r="AC383" i="34"/>
  <c r="AB383" i="34"/>
  <c r="Z383" i="34"/>
  <c r="J383" i="34"/>
  <c r="I383" i="34"/>
  <c r="H383" i="34"/>
  <c r="F383" i="34"/>
  <c r="C383" i="34"/>
  <c r="AF382" i="34"/>
  <c r="AE382" i="34"/>
  <c r="AD382" i="34"/>
  <c r="AC382" i="34"/>
  <c r="AB382" i="34"/>
  <c r="Z382" i="34"/>
  <c r="J382" i="34"/>
  <c r="I382" i="34"/>
  <c r="H382" i="34"/>
  <c r="F382" i="34"/>
  <c r="C382" i="34"/>
  <c r="AV377" i="34"/>
  <c r="AU377" i="34"/>
  <c r="AT377" i="34"/>
  <c r="AF377" i="34"/>
  <c r="AE377" i="34"/>
  <c r="AD377" i="34"/>
  <c r="AC377" i="34"/>
  <c r="AB377" i="34"/>
  <c r="Z377" i="34"/>
  <c r="J377" i="34"/>
  <c r="I377" i="34"/>
  <c r="H377" i="34"/>
  <c r="F377" i="34"/>
  <c r="C377" i="34"/>
  <c r="AV376" i="34"/>
  <c r="AU376" i="34"/>
  <c r="AT376" i="34"/>
  <c r="AF376" i="34"/>
  <c r="AE376" i="34"/>
  <c r="AD376" i="34"/>
  <c r="AC376" i="34"/>
  <c r="AB376" i="34"/>
  <c r="Z376" i="34"/>
  <c r="J376" i="34"/>
  <c r="I376" i="34"/>
  <c r="H376" i="34"/>
  <c r="F376" i="34"/>
  <c r="C376" i="34"/>
  <c r="AV375" i="34"/>
  <c r="AU375" i="34"/>
  <c r="AT375" i="34"/>
  <c r="AF375" i="34"/>
  <c r="AE375" i="34"/>
  <c r="AD375" i="34"/>
  <c r="AC375" i="34"/>
  <c r="AB375" i="34"/>
  <c r="Z375" i="34"/>
  <c r="J375" i="34"/>
  <c r="I375" i="34"/>
  <c r="H375" i="34"/>
  <c r="F375" i="34"/>
  <c r="C375" i="34"/>
  <c r="AV374" i="34"/>
  <c r="AU374" i="34"/>
  <c r="AT374" i="34"/>
  <c r="AF374" i="34"/>
  <c r="AE374" i="34"/>
  <c r="AD374" i="34"/>
  <c r="AC374" i="34"/>
  <c r="AB374" i="34"/>
  <c r="Z374" i="34"/>
  <c r="J374" i="34"/>
  <c r="I374" i="34"/>
  <c r="H374" i="34"/>
  <c r="F374" i="34"/>
  <c r="C374" i="34"/>
  <c r="AV373" i="34"/>
  <c r="AU373" i="34"/>
  <c r="AT373" i="34"/>
  <c r="AF373" i="34"/>
  <c r="AE373" i="34"/>
  <c r="AD373" i="34"/>
  <c r="AC373" i="34"/>
  <c r="AB373" i="34"/>
  <c r="Z373" i="34"/>
  <c r="J373" i="34"/>
  <c r="I373" i="34"/>
  <c r="H373" i="34"/>
  <c r="F373" i="34"/>
  <c r="C373" i="34"/>
  <c r="AV372" i="34"/>
  <c r="AU372" i="34"/>
  <c r="AT372" i="34"/>
  <c r="AF372" i="34"/>
  <c r="AE372" i="34"/>
  <c r="AD372" i="34"/>
  <c r="AC372" i="34"/>
  <c r="AB372" i="34"/>
  <c r="Z372" i="34"/>
  <c r="J372" i="34"/>
  <c r="I372" i="34"/>
  <c r="H372" i="34"/>
  <c r="F372" i="34"/>
  <c r="C372" i="34"/>
  <c r="AV371" i="34"/>
  <c r="AU371" i="34"/>
  <c r="AT371" i="34"/>
  <c r="AF371" i="34"/>
  <c r="AE371" i="34"/>
  <c r="AD371" i="34"/>
  <c r="AC371" i="34"/>
  <c r="AB371" i="34"/>
  <c r="Z371" i="34"/>
  <c r="J371" i="34"/>
  <c r="I371" i="34"/>
  <c r="H371" i="34"/>
  <c r="F371" i="34"/>
  <c r="C371" i="34"/>
  <c r="AV370" i="34"/>
  <c r="AU370" i="34"/>
  <c r="AT370" i="34"/>
  <c r="AF370" i="34"/>
  <c r="AE370" i="34"/>
  <c r="AD370" i="34"/>
  <c r="AC370" i="34"/>
  <c r="AB370" i="34"/>
  <c r="Z370" i="34"/>
  <c r="J370" i="34"/>
  <c r="I370" i="34"/>
  <c r="H370" i="34"/>
  <c r="F370" i="34"/>
  <c r="C370" i="34"/>
  <c r="AV369" i="34"/>
  <c r="AU369" i="34"/>
  <c r="AT369" i="34"/>
  <c r="AF369" i="34"/>
  <c r="AE369" i="34"/>
  <c r="AD369" i="34"/>
  <c r="AC369" i="34"/>
  <c r="AB369" i="34"/>
  <c r="Z369" i="34"/>
  <c r="J369" i="34"/>
  <c r="I369" i="34"/>
  <c r="H369" i="34"/>
  <c r="F369" i="34"/>
  <c r="C369" i="34"/>
  <c r="AV368" i="34"/>
  <c r="AU368" i="34"/>
  <c r="AT368" i="34"/>
  <c r="AF368" i="34"/>
  <c r="AE368" i="34"/>
  <c r="AD368" i="34"/>
  <c r="AC368" i="34"/>
  <c r="AB368" i="34"/>
  <c r="Z368" i="34"/>
  <c r="J368" i="34"/>
  <c r="I368" i="34"/>
  <c r="H368" i="34"/>
  <c r="F368" i="34"/>
  <c r="C368" i="34"/>
  <c r="AV367" i="34"/>
  <c r="AU367" i="34"/>
  <c r="AT367" i="34"/>
  <c r="AF367" i="34"/>
  <c r="AE367" i="34"/>
  <c r="AD367" i="34"/>
  <c r="AC367" i="34"/>
  <c r="AB367" i="34"/>
  <c r="Z367" i="34"/>
  <c r="J367" i="34"/>
  <c r="I367" i="34"/>
  <c r="H367" i="34"/>
  <c r="F367" i="34"/>
  <c r="C367" i="34"/>
  <c r="AV366" i="34"/>
  <c r="AU366" i="34"/>
  <c r="AT366" i="34"/>
  <c r="AF366" i="34"/>
  <c r="AE366" i="34"/>
  <c r="AD366" i="34"/>
  <c r="AC366" i="34"/>
  <c r="AB366" i="34"/>
  <c r="Z366" i="34"/>
  <c r="J366" i="34"/>
  <c r="I366" i="34"/>
  <c r="H366" i="34"/>
  <c r="F366" i="34"/>
  <c r="C366" i="34"/>
  <c r="AV365" i="34"/>
  <c r="AU365" i="34"/>
  <c r="AT365" i="34"/>
  <c r="AF365" i="34"/>
  <c r="AE365" i="34"/>
  <c r="AD365" i="34"/>
  <c r="AC365" i="34"/>
  <c r="AB365" i="34"/>
  <c r="Z365" i="34"/>
  <c r="J365" i="34"/>
  <c r="I365" i="34"/>
  <c r="H365" i="34"/>
  <c r="F365" i="34"/>
  <c r="C365" i="34"/>
  <c r="AV364" i="34"/>
  <c r="AU364" i="34"/>
  <c r="AT364" i="34"/>
  <c r="AF364" i="34"/>
  <c r="AE364" i="34"/>
  <c r="AD364" i="34"/>
  <c r="AC364" i="34"/>
  <c r="AB364" i="34"/>
  <c r="Z364" i="34"/>
  <c r="J364" i="34"/>
  <c r="I364" i="34"/>
  <c r="H364" i="34"/>
  <c r="F364" i="34"/>
  <c r="C364" i="34"/>
  <c r="AV363" i="34"/>
  <c r="AU363" i="34"/>
  <c r="AT363" i="34"/>
  <c r="AF363" i="34"/>
  <c r="AE363" i="34"/>
  <c r="AD363" i="34"/>
  <c r="AC363" i="34"/>
  <c r="AB363" i="34"/>
  <c r="Z363" i="34"/>
  <c r="J363" i="34"/>
  <c r="I363" i="34"/>
  <c r="H363" i="34"/>
  <c r="F363" i="34"/>
  <c r="C363" i="34"/>
  <c r="AV362" i="34"/>
  <c r="AU362" i="34"/>
  <c r="AT362" i="34"/>
  <c r="AF362" i="34"/>
  <c r="AE362" i="34"/>
  <c r="AD362" i="34"/>
  <c r="AC362" i="34"/>
  <c r="AB362" i="34"/>
  <c r="Z362" i="34"/>
  <c r="J362" i="34"/>
  <c r="I362" i="34"/>
  <c r="H362" i="34"/>
  <c r="F362" i="34"/>
  <c r="C362" i="34"/>
  <c r="AV361" i="34"/>
  <c r="AU361" i="34"/>
  <c r="AT361" i="34"/>
  <c r="AF361" i="34"/>
  <c r="AE361" i="34"/>
  <c r="AD361" i="34"/>
  <c r="AC361" i="34"/>
  <c r="AB361" i="34"/>
  <c r="Z361" i="34"/>
  <c r="J361" i="34"/>
  <c r="I361" i="34"/>
  <c r="H361" i="34"/>
  <c r="F361" i="34"/>
  <c r="C361" i="34"/>
  <c r="AV360" i="34"/>
  <c r="AU360" i="34"/>
  <c r="AT360" i="34"/>
  <c r="AF360" i="34"/>
  <c r="AE360" i="34"/>
  <c r="AD360" i="34"/>
  <c r="AC360" i="34"/>
  <c r="AB360" i="34"/>
  <c r="Z360" i="34"/>
  <c r="J360" i="34"/>
  <c r="I360" i="34"/>
  <c r="H360" i="34"/>
  <c r="F360" i="34"/>
  <c r="C360" i="34"/>
  <c r="AV359" i="34"/>
  <c r="AU359" i="34"/>
  <c r="AT359" i="34"/>
  <c r="AF359" i="34"/>
  <c r="AE359" i="34"/>
  <c r="AD359" i="34"/>
  <c r="AC359" i="34"/>
  <c r="AB359" i="34"/>
  <c r="Z359" i="34"/>
  <c r="J359" i="34"/>
  <c r="I359" i="34"/>
  <c r="H359" i="34"/>
  <c r="F359" i="34"/>
  <c r="C359" i="34"/>
  <c r="AV358" i="34"/>
  <c r="AU358" i="34"/>
  <c r="AT358" i="34"/>
  <c r="AF358" i="34"/>
  <c r="AE358" i="34"/>
  <c r="AD358" i="34"/>
  <c r="AC358" i="34"/>
  <c r="AB358" i="34"/>
  <c r="Z358" i="34"/>
  <c r="J358" i="34"/>
  <c r="I358" i="34"/>
  <c r="H358" i="34"/>
  <c r="F358" i="34"/>
  <c r="C358" i="34"/>
  <c r="AV355" i="34"/>
  <c r="AU355" i="34"/>
  <c r="AT355" i="34"/>
  <c r="AF355" i="34"/>
  <c r="AE355" i="34"/>
  <c r="AD355" i="34"/>
  <c r="AC355" i="34"/>
  <c r="AB355" i="34"/>
  <c r="Z355" i="34"/>
  <c r="J355" i="34"/>
  <c r="I355" i="34"/>
  <c r="H355" i="34"/>
  <c r="F355" i="34"/>
  <c r="C355" i="34"/>
  <c r="AV354" i="34"/>
  <c r="AU354" i="34"/>
  <c r="AT354" i="34"/>
  <c r="AF354" i="34"/>
  <c r="AE354" i="34"/>
  <c r="AD354" i="34"/>
  <c r="AC354" i="34"/>
  <c r="AB354" i="34"/>
  <c r="Z354" i="34"/>
  <c r="J354" i="34"/>
  <c r="I354" i="34"/>
  <c r="H354" i="34"/>
  <c r="F354" i="34"/>
  <c r="C354" i="34"/>
  <c r="AV353" i="34"/>
  <c r="AU353" i="34"/>
  <c r="AT353" i="34"/>
  <c r="AF353" i="34"/>
  <c r="AE353" i="34"/>
  <c r="AD353" i="34"/>
  <c r="AC353" i="34"/>
  <c r="AB353" i="34"/>
  <c r="Z353" i="34"/>
  <c r="J353" i="34"/>
  <c r="I353" i="34"/>
  <c r="H353" i="34"/>
  <c r="F353" i="34"/>
  <c r="C353" i="34"/>
  <c r="AV352" i="34"/>
  <c r="AU352" i="34"/>
  <c r="AT352" i="34"/>
  <c r="AF352" i="34"/>
  <c r="AE352" i="34"/>
  <c r="AD352" i="34"/>
  <c r="AC352" i="34"/>
  <c r="AB352" i="34"/>
  <c r="Z352" i="34"/>
  <c r="J352" i="34"/>
  <c r="I352" i="34"/>
  <c r="H352" i="34"/>
  <c r="F352" i="34"/>
  <c r="C352" i="34"/>
  <c r="AV350" i="34"/>
  <c r="AU350" i="34"/>
  <c r="AT350" i="34"/>
  <c r="AF350" i="34"/>
  <c r="AE350" i="34"/>
  <c r="AD350" i="34"/>
  <c r="AC350" i="34"/>
  <c r="AB350" i="34"/>
  <c r="Z350" i="34"/>
  <c r="J350" i="34"/>
  <c r="I350" i="34"/>
  <c r="H350" i="34"/>
  <c r="F350" i="34"/>
  <c r="C350" i="34"/>
  <c r="AV349" i="34"/>
  <c r="AU349" i="34"/>
  <c r="AT349" i="34"/>
  <c r="AF349" i="34"/>
  <c r="AE349" i="34"/>
  <c r="AD349" i="34"/>
  <c r="AC349" i="34"/>
  <c r="AB349" i="34"/>
  <c r="Z349" i="34"/>
  <c r="J349" i="34"/>
  <c r="I349" i="34"/>
  <c r="H349" i="34"/>
  <c r="F349" i="34"/>
  <c r="C349" i="34"/>
  <c r="AV348" i="34"/>
  <c r="AU348" i="34"/>
  <c r="AT348" i="34"/>
  <c r="AF348" i="34"/>
  <c r="AE348" i="34"/>
  <c r="AD348" i="34"/>
  <c r="AC348" i="34"/>
  <c r="AB348" i="34"/>
  <c r="Z348" i="34"/>
  <c r="J348" i="34"/>
  <c r="I348" i="34"/>
  <c r="H348" i="34"/>
  <c r="F348" i="34"/>
  <c r="C348" i="34"/>
  <c r="AV347" i="34"/>
  <c r="AU347" i="34"/>
  <c r="AT347" i="34"/>
  <c r="AF347" i="34"/>
  <c r="AE347" i="34"/>
  <c r="AD347" i="34"/>
  <c r="AC347" i="34"/>
  <c r="AB347" i="34"/>
  <c r="Z347" i="34"/>
  <c r="J347" i="34"/>
  <c r="I347" i="34"/>
  <c r="H347" i="34"/>
  <c r="F347" i="34"/>
  <c r="C347" i="34"/>
  <c r="AV346" i="34"/>
  <c r="AU346" i="34"/>
  <c r="AT346" i="34"/>
  <c r="AF346" i="34"/>
  <c r="AE346" i="34"/>
  <c r="AD346" i="34"/>
  <c r="AC346" i="34"/>
  <c r="AB346" i="34"/>
  <c r="Z346" i="34"/>
  <c r="J346" i="34"/>
  <c r="I346" i="34"/>
  <c r="H346" i="34"/>
  <c r="F346" i="34"/>
  <c r="C346" i="34"/>
  <c r="AV345" i="34"/>
  <c r="AU345" i="34"/>
  <c r="AT345" i="34"/>
  <c r="AF345" i="34"/>
  <c r="AE345" i="34"/>
  <c r="AD345" i="34"/>
  <c r="AC345" i="34"/>
  <c r="AB345" i="34"/>
  <c r="Z345" i="34"/>
  <c r="J345" i="34"/>
  <c r="I345" i="34"/>
  <c r="H345" i="34"/>
  <c r="F345" i="34"/>
  <c r="C345" i="34"/>
  <c r="AV344" i="34"/>
  <c r="AU344" i="34"/>
  <c r="AT344" i="34"/>
  <c r="AF344" i="34"/>
  <c r="AE344" i="34"/>
  <c r="AD344" i="34"/>
  <c r="AC344" i="34"/>
  <c r="AB344" i="34"/>
  <c r="Z344" i="34"/>
  <c r="J344" i="34"/>
  <c r="I344" i="34"/>
  <c r="H344" i="34"/>
  <c r="F344" i="34"/>
  <c r="C344" i="34"/>
  <c r="AV343" i="34"/>
  <c r="AU343" i="34"/>
  <c r="AT343" i="34"/>
  <c r="AF343" i="34"/>
  <c r="AE343" i="34"/>
  <c r="AD343" i="34"/>
  <c r="AC343" i="34"/>
  <c r="AB343" i="34"/>
  <c r="Z343" i="34"/>
  <c r="J343" i="34"/>
  <c r="I343" i="34"/>
  <c r="H343" i="34"/>
  <c r="F343" i="34"/>
  <c r="C343" i="34"/>
  <c r="AV341" i="34"/>
  <c r="AU341" i="34"/>
  <c r="AT341" i="34"/>
  <c r="AF341" i="34"/>
  <c r="AE341" i="34"/>
  <c r="AD341" i="34"/>
  <c r="AC341" i="34"/>
  <c r="AB341" i="34"/>
  <c r="Z341" i="34"/>
  <c r="J341" i="34"/>
  <c r="I341" i="34"/>
  <c r="H341" i="34"/>
  <c r="F341" i="34"/>
  <c r="C341" i="34"/>
  <c r="AV340" i="34"/>
  <c r="AU340" i="34"/>
  <c r="AT340" i="34"/>
  <c r="AF340" i="34"/>
  <c r="AE340" i="34"/>
  <c r="AD340" i="34"/>
  <c r="AC340" i="34"/>
  <c r="AB340" i="34"/>
  <c r="Z340" i="34"/>
  <c r="J340" i="34"/>
  <c r="I340" i="34"/>
  <c r="H340" i="34"/>
  <c r="F340" i="34"/>
  <c r="C340" i="34"/>
  <c r="AV339" i="34"/>
  <c r="AU339" i="34"/>
  <c r="AT339" i="34"/>
  <c r="AF339" i="34"/>
  <c r="AE339" i="34"/>
  <c r="AD339" i="34"/>
  <c r="AC339" i="34"/>
  <c r="AB339" i="34"/>
  <c r="Z339" i="34"/>
  <c r="J339" i="34"/>
  <c r="I339" i="34"/>
  <c r="H339" i="34"/>
  <c r="F339" i="34"/>
  <c r="C339" i="34"/>
  <c r="AV337" i="34"/>
  <c r="AU337" i="34"/>
  <c r="AT337" i="34"/>
  <c r="AF337" i="34"/>
  <c r="AE337" i="34"/>
  <c r="AD337" i="34"/>
  <c r="AC337" i="34"/>
  <c r="AB337" i="34"/>
  <c r="Z337" i="34"/>
  <c r="J337" i="34"/>
  <c r="I337" i="34"/>
  <c r="H337" i="34"/>
  <c r="F337" i="34"/>
  <c r="C337" i="34"/>
  <c r="AV336" i="34"/>
  <c r="AU336" i="34"/>
  <c r="AT336" i="34"/>
  <c r="AF336" i="34"/>
  <c r="AE336" i="34"/>
  <c r="AD336" i="34"/>
  <c r="AC336" i="34"/>
  <c r="AB336" i="34"/>
  <c r="Z336" i="34"/>
  <c r="J336" i="34"/>
  <c r="I336" i="34"/>
  <c r="H336" i="34"/>
  <c r="F336" i="34"/>
  <c r="C336" i="34"/>
  <c r="AV334" i="34"/>
  <c r="AU334" i="34"/>
  <c r="AT334" i="34"/>
  <c r="AF334" i="34"/>
  <c r="AE334" i="34"/>
  <c r="AD334" i="34"/>
  <c r="AC334" i="34"/>
  <c r="AB334" i="34"/>
  <c r="Z334" i="34"/>
  <c r="J334" i="34"/>
  <c r="I334" i="34"/>
  <c r="H334" i="34"/>
  <c r="F334" i="34"/>
  <c r="C334" i="34"/>
  <c r="AV333" i="34"/>
  <c r="AU333" i="34"/>
  <c r="AT333" i="34"/>
  <c r="AF333" i="34"/>
  <c r="AE333" i="34"/>
  <c r="AD333" i="34"/>
  <c r="AC333" i="34"/>
  <c r="AB333" i="34"/>
  <c r="Z333" i="34"/>
  <c r="J333" i="34"/>
  <c r="I333" i="34"/>
  <c r="H333" i="34"/>
  <c r="F333" i="34"/>
  <c r="C333" i="34"/>
  <c r="AV332" i="34"/>
  <c r="AU332" i="34"/>
  <c r="AT332" i="34"/>
  <c r="AF332" i="34"/>
  <c r="AE332" i="34"/>
  <c r="AD332" i="34"/>
  <c r="AC332" i="34"/>
  <c r="AB332" i="34"/>
  <c r="Z332" i="34"/>
  <c r="J332" i="34"/>
  <c r="I332" i="34"/>
  <c r="H332" i="34"/>
  <c r="F332" i="34"/>
  <c r="C332" i="34"/>
  <c r="AV331" i="34"/>
  <c r="AU331" i="34"/>
  <c r="AT331" i="34"/>
  <c r="AF331" i="34"/>
  <c r="AE331" i="34"/>
  <c r="AD331" i="34"/>
  <c r="AC331" i="34"/>
  <c r="AB331" i="34"/>
  <c r="Z331" i="34"/>
  <c r="J331" i="34"/>
  <c r="I331" i="34"/>
  <c r="H331" i="34"/>
  <c r="F331" i="34"/>
  <c r="C331" i="34"/>
  <c r="AV329" i="34"/>
  <c r="AU329" i="34"/>
  <c r="AT329" i="34"/>
  <c r="AF329" i="34"/>
  <c r="AE329" i="34"/>
  <c r="AD329" i="34"/>
  <c r="AC329" i="34"/>
  <c r="AB329" i="34"/>
  <c r="Z329" i="34"/>
  <c r="J329" i="34"/>
  <c r="I329" i="34"/>
  <c r="H329" i="34"/>
  <c r="F329" i="34"/>
  <c r="C329" i="34"/>
  <c r="AV328" i="34"/>
  <c r="AU328" i="34"/>
  <c r="AT328" i="34"/>
  <c r="AF328" i="34"/>
  <c r="AE328" i="34"/>
  <c r="AD328" i="34"/>
  <c r="AC328" i="34"/>
  <c r="AB328" i="34"/>
  <c r="Z328" i="34"/>
  <c r="J328" i="34"/>
  <c r="I328" i="34"/>
  <c r="H328" i="34"/>
  <c r="F328" i="34"/>
  <c r="C328" i="34"/>
  <c r="AV326" i="34"/>
  <c r="AU326" i="34"/>
  <c r="AT326" i="34"/>
  <c r="AF326" i="34"/>
  <c r="AE326" i="34"/>
  <c r="AD326" i="34"/>
  <c r="AC326" i="34"/>
  <c r="AB326" i="34"/>
  <c r="Z326" i="34"/>
  <c r="J326" i="34"/>
  <c r="I326" i="34"/>
  <c r="H326" i="34"/>
  <c r="F326" i="34"/>
  <c r="C326" i="34"/>
  <c r="AV325" i="34"/>
  <c r="AU325" i="34"/>
  <c r="AT325" i="34"/>
  <c r="AF325" i="34"/>
  <c r="AE325" i="34"/>
  <c r="AD325" i="34"/>
  <c r="AC325" i="34"/>
  <c r="AB325" i="34"/>
  <c r="Z325" i="34"/>
  <c r="J325" i="34"/>
  <c r="I325" i="34"/>
  <c r="H325" i="34"/>
  <c r="F325" i="34"/>
  <c r="C325" i="34"/>
  <c r="AV324" i="34"/>
  <c r="AU324" i="34"/>
  <c r="AT324" i="34"/>
  <c r="AF324" i="34"/>
  <c r="AE324" i="34"/>
  <c r="AD324" i="34"/>
  <c r="AC324" i="34"/>
  <c r="AB324" i="34"/>
  <c r="Z324" i="34"/>
  <c r="J324" i="34"/>
  <c r="I324" i="34"/>
  <c r="H324" i="34"/>
  <c r="F324" i="34"/>
  <c r="C324" i="34"/>
  <c r="AV321" i="34"/>
  <c r="AU321" i="34"/>
  <c r="AT321" i="34"/>
  <c r="AF321" i="34"/>
  <c r="AE321" i="34"/>
  <c r="AD321" i="34"/>
  <c r="AC321" i="34"/>
  <c r="AB321" i="34"/>
  <c r="Z321" i="34"/>
  <c r="J321" i="34"/>
  <c r="I321" i="34"/>
  <c r="H321" i="34"/>
  <c r="F321" i="34"/>
  <c r="C321" i="34"/>
  <c r="AV320" i="34"/>
  <c r="AU320" i="34"/>
  <c r="AT320" i="34"/>
  <c r="AF320" i="34"/>
  <c r="AE320" i="34"/>
  <c r="AD320" i="34"/>
  <c r="AC320" i="34"/>
  <c r="AB320" i="34"/>
  <c r="Z320" i="34"/>
  <c r="J320" i="34"/>
  <c r="I320" i="34"/>
  <c r="H320" i="34"/>
  <c r="F320" i="34"/>
  <c r="C320" i="34"/>
  <c r="AV319" i="34"/>
  <c r="AU319" i="34"/>
  <c r="AT319" i="34"/>
  <c r="AF319" i="34"/>
  <c r="AE319" i="34"/>
  <c r="AD319" i="34"/>
  <c r="AC319" i="34"/>
  <c r="AB319" i="34"/>
  <c r="Z319" i="34"/>
  <c r="J319" i="34"/>
  <c r="I319" i="34"/>
  <c r="H319" i="34"/>
  <c r="F319" i="34"/>
  <c r="C319" i="34"/>
  <c r="AV318" i="34"/>
  <c r="AU318" i="34"/>
  <c r="AT318" i="34"/>
  <c r="AF318" i="34"/>
  <c r="AE318" i="34"/>
  <c r="AD318" i="34"/>
  <c r="AC318" i="34"/>
  <c r="AB318" i="34"/>
  <c r="Z318" i="34"/>
  <c r="J318" i="34"/>
  <c r="I318" i="34"/>
  <c r="H318" i="34"/>
  <c r="F318" i="34"/>
  <c r="C318" i="34"/>
  <c r="AV317" i="34"/>
  <c r="AU317" i="34"/>
  <c r="AT317" i="34"/>
  <c r="AF317" i="34"/>
  <c r="AE317" i="34"/>
  <c r="AD317" i="34"/>
  <c r="AC317" i="34"/>
  <c r="AB317" i="34"/>
  <c r="Z317" i="34"/>
  <c r="J317" i="34"/>
  <c r="I317" i="34"/>
  <c r="H317" i="34"/>
  <c r="F317" i="34"/>
  <c r="C317" i="34"/>
  <c r="AV316" i="34"/>
  <c r="AU316" i="34"/>
  <c r="AT316" i="34"/>
  <c r="AF316" i="34"/>
  <c r="AE316" i="34"/>
  <c r="AD316" i="34"/>
  <c r="AC316" i="34"/>
  <c r="AB316" i="34"/>
  <c r="Z316" i="34"/>
  <c r="J316" i="34"/>
  <c r="I316" i="34"/>
  <c r="H316" i="34"/>
  <c r="F316" i="34"/>
  <c r="C316" i="34"/>
  <c r="AV315" i="34"/>
  <c r="AU315" i="34"/>
  <c r="AT315" i="34"/>
  <c r="AF315" i="34"/>
  <c r="AE315" i="34"/>
  <c r="AD315" i="34"/>
  <c r="AC315" i="34"/>
  <c r="AB315" i="34"/>
  <c r="Z315" i="34"/>
  <c r="J315" i="34"/>
  <c r="I315" i="34"/>
  <c r="H315" i="34"/>
  <c r="F315" i="34"/>
  <c r="C315" i="34"/>
  <c r="AV314" i="34"/>
  <c r="AU314" i="34"/>
  <c r="AT314" i="34"/>
  <c r="AF314" i="34"/>
  <c r="AE314" i="34"/>
  <c r="AD314" i="34"/>
  <c r="AC314" i="34"/>
  <c r="AB314" i="34"/>
  <c r="Z314" i="34"/>
  <c r="J314" i="34"/>
  <c r="I314" i="34"/>
  <c r="H314" i="34"/>
  <c r="F314" i="34"/>
  <c r="C314" i="34"/>
  <c r="AV313" i="34"/>
  <c r="AU313" i="34"/>
  <c r="AT313" i="34"/>
  <c r="AF313" i="34"/>
  <c r="AE313" i="34"/>
  <c r="AD313" i="34"/>
  <c r="AC313" i="34"/>
  <c r="AB313" i="34"/>
  <c r="Z313" i="34"/>
  <c r="J313" i="34"/>
  <c r="I313" i="34"/>
  <c r="H313" i="34"/>
  <c r="F313" i="34"/>
  <c r="C313" i="34"/>
  <c r="AV312" i="34"/>
  <c r="AU312" i="34"/>
  <c r="AT312" i="34"/>
  <c r="AF312" i="34"/>
  <c r="AE312" i="34"/>
  <c r="AD312" i="34"/>
  <c r="AC312" i="34"/>
  <c r="AB312" i="34"/>
  <c r="Z312" i="34"/>
  <c r="J312" i="34"/>
  <c r="I312" i="34"/>
  <c r="H312" i="34"/>
  <c r="F312" i="34"/>
  <c r="C312" i="34"/>
  <c r="AV311" i="34"/>
  <c r="AU311" i="34"/>
  <c r="AT311" i="34"/>
  <c r="AF311" i="34"/>
  <c r="AE311" i="34"/>
  <c r="AD311" i="34"/>
  <c r="AC311" i="34"/>
  <c r="AB311" i="34"/>
  <c r="Z311" i="34"/>
  <c r="J311" i="34"/>
  <c r="I311" i="34"/>
  <c r="H311" i="34"/>
  <c r="F311" i="34"/>
  <c r="C311" i="34"/>
  <c r="AV310" i="34"/>
  <c r="AU310" i="34"/>
  <c r="AT310" i="34"/>
  <c r="AF310" i="34"/>
  <c r="AE310" i="34"/>
  <c r="AD310" i="34"/>
  <c r="AC310" i="34"/>
  <c r="AB310" i="34"/>
  <c r="Z310" i="34"/>
  <c r="J310" i="34"/>
  <c r="I310" i="34"/>
  <c r="H310" i="34"/>
  <c r="F310" i="34"/>
  <c r="C310" i="34"/>
  <c r="AV309" i="34"/>
  <c r="AU309" i="34"/>
  <c r="AT309" i="34"/>
  <c r="AF309" i="34"/>
  <c r="AE309" i="34"/>
  <c r="AD309" i="34"/>
  <c r="AC309" i="34"/>
  <c r="AB309" i="34"/>
  <c r="Z309" i="34"/>
  <c r="J309" i="34"/>
  <c r="I309" i="34"/>
  <c r="H309" i="34"/>
  <c r="F309" i="34"/>
  <c r="C309" i="34"/>
  <c r="AV308" i="34"/>
  <c r="AU308" i="34"/>
  <c r="AT308" i="34"/>
  <c r="AF308" i="34"/>
  <c r="AE308" i="34"/>
  <c r="AD308" i="34"/>
  <c r="AC308" i="34"/>
  <c r="AB308" i="34"/>
  <c r="Z308" i="34"/>
  <c r="J308" i="34"/>
  <c r="I308" i="34"/>
  <c r="H308" i="34"/>
  <c r="F308" i="34"/>
  <c r="C308" i="34"/>
  <c r="AV307" i="34"/>
  <c r="AU307" i="34"/>
  <c r="AT307" i="34"/>
  <c r="AF307" i="34"/>
  <c r="AE307" i="34"/>
  <c r="AD307" i="34"/>
  <c r="AC307" i="34"/>
  <c r="AB307" i="34"/>
  <c r="Z307" i="34"/>
  <c r="J307" i="34"/>
  <c r="I307" i="34"/>
  <c r="H307" i="34"/>
  <c r="F307" i="34"/>
  <c r="C307" i="34"/>
  <c r="AV305" i="34"/>
  <c r="AU305" i="34"/>
  <c r="AT305" i="34"/>
  <c r="AF305" i="34"/>
  <c r="AE305" i="34"/>
  <c r="AD305" i="34"/>
  <c r="AC305" i="34"/>
  <c r="AB305" i="34"/>
  <c r="Z305" i="34"/>
  <c r="J305" i="34"/>
  <c r="I305" i="34"/>
  <c r="H305" i="34"/>
  <c r="F305" i="34"/>
  <c r="C305" i="34"/>
  <c r="AV304" i="34"/>
  <c r="AU304" i="34"/>
  <c r="AT304" i="34"/>
  <c r="AF304" i="34"/>
  <c r="AE304" i="34"/>
  <c r="AD304" i="34"/>
  <c r="AC304" i="34"/>
  <c r="AB304" i="34"/>
  <c r="Z304" i="34"/>
  <c r="J304" i="34"/>
  <c r="I304" i="34"/>
  <c r="H304" i="34"/>
  <c r="F304" i="34"/>
  <c r="C304" i="34"/>
  <c r="AV303" i="34"/>
  <c r="AU303" i="34"/>
  <c r="AT303" i="34"/>
  <c r="AF303" i="34"/>
  <c r="AE303" i="34"/>
  <c r="AD303" i="34"/>
  <c r="AC303" i="34"/>
  <c r="AB303" i="34"/>
  <c r="Z303" i="34"/>
  <c r="J303" i="34"/>
  <c r="I303" i="34"/>
  <c r="H303" i="34"/>
  <c r="F303" i="34"/>
  <c r="C303" i="34"/>
  <c r="AV302" i="34"/>
  <c r="AU302" i="34"/>
  <c r="AT302" i="34"/>
  <c r="AF302" i="34"/>
  <c r="AE302" i="34"/>
  <c r="AD302" i="34"/>
  <c r="AC302" i="34"/>
  <c r="AB302" i="34"/>
  <c r="Z302" i="34"/>
  <c r="J302" i="34"/>
  <c r="I302" i="34"/>
  <c r="H302" i="34"/>
  <c r="F302" i="34"/>
  <c r="C302" i="34"/>
  <c r="AV301" i="34"/>
  <c r="AU301" i="34"/>
  <c r="AT301" i="34"/>
  <c r="AF301" i="34"/>
  <c r="AE301" i="34"/>
  <c r="AD301" i="34"/>
  <c r="AC301" i="34"/>
  <c r="AB301" i="34"/>
  <c r="Z301" i="34"/>
  <c r="J301" i="34"/>
  <c r="I301" i="34"/>
  <c r="H301" i="34"/>
  <c r="F301" i="34"/>
  <c r="C301" i="34"/>
  <c r="AV300" i="34"/>
  <c r="AU300" i="34"/>
  <c r="AT300" i="34"/>
  <c r="AF300" i="34"/>
  <c r="AE300" i="34"/>
  <c r="AD300" i="34"/>
  <c r="AC300" i="34"/>
  <c r="AB300" i="34"/>
  <c r="Z300" i="34"/>
  <c r="J300" i="34"/>
  <c r="I300" i="34"/>
  <c r="H300" i="34"/>
  <c r="F300" i="34"/>
  <c r="C300" i="34"/>
  <c r="AV299" i="34"/>
  <c r="AU299" i="34"/>
  <c r="AT299" i="34"/>
  <c r="AF299" i="34"/>
  <c r="AE299" i="34"/>
  <c r="AD299" i="34"/>
  <c r="AC299" i="34"/>
  <c r="AB299" i="34"/>
  <c r="Z299" i="34"/>
  <c r="J299" i="34"/>
  <c r="I299" i="34"/>
  <c r="H299" i="34"/>
  <c r="F299" i="34"/>
  <c r="C299" i="34"/>
  <c r="AV298" i="34"/>
  <c r="AU298" i="34"/>
  <c r="AT298" i="34"/>
  <c r="AF298" i="34"/>
  <c r="AE298" i="34"/>
  <c r="AD298" i="34"/>
  <c r="AC298" i="34"/>
  <c r="AB298" i="34"/>
  <c r="Z298" i="34"/>
  <c r="J298" i="34"/>
  <c r="I298" i="34"/>
  <c r="H298" i="34"/>
  <c r="F298" i="34"/>
  <c r="C298" i="34"/>
  <c r="AV297" i="34"/>
  <c r="AU297" i="34"/>
  <c r="AT297" i="34"/>
  <c r="AF297" i="34"/>
  <c r="AE297" i="34"/>
  <c r="AD297" i="34"/>
  <c r="AC297" i="34"/>
  <c r="AB297" i="34"/>
  <c r="Z297" i="34"/>
  <c r="J297" i="34"/>
  <c r="I297" i="34"/>
  <c r="H297" i="34"/>
  <c r="F297" i="34"/>
  <c r="C297" i="34"/>
  <c r="AV296" i="34"/>
  <c r="AU296" i="34"/>
  <c r="AT296" i="34"/>
  <c r="AF296" i="34"/>
  <c r="AE296" i="34"/>
  <c r="AD296" i="34"/>
  <c r="AC296" i="34"/>
  <c r="AB296" i="34"/>
  <c r="Z296" i="34"/>
  <c r="J296" i="34"/>
  <c r="I296" i="34"/>
  <c r="H296" i="34"/>
  <c r="F296" i="34"/>
  <c r="C296" i="34"/>
  <c r="AV295" i="34"/>
  <c r="AU295" i="34"/>
  <c r="AT295" i="34"/>
  <c r="AF295" i="34"/>
  <c r="AE295" i="34"/>
  <c r="AD295" i="34"/>
  <c r="AC295" i="34"/>
  <c r="AB295" i="34"/>
  <c r="Z295" i="34"/>
  <c r="J295" i="34"/>
  <c r="I295" i="34"/>
  <c r="H295" i="34"/>
  <c r="F295" i="34"/>
  <c r="C295" i="34"/>
  <c r="AV294" i="34"/>
  <c r="AU294" i="34"/>
  <c r="AT294" i="34"/>
  <c r="AF294" i="34"/>
  <c r="AE294" i="34"/>
  <c r="AD294" i="34"/>
  <c r="AC294" i="34"/>
  <c r="AB294" i="34"/>
  <c r="Z294" i="34"/>
  <c r="J294" i="34"/>
  <c r="I294" i="34"/>
  <c r="H294" i="34"/>
  <c r="F294" i="34"/>
  <c r="C294" i="34"/>
  <c r="AV293" i="34"/>
  <c r="AU293" i="34"/>
  <c r="AT293" i="34"/>
  <c r="AF293" i="34"/>
  <c r="AE293" i="34"/>
  <c r="AD293" i="34"/>
  <c r="AC293" i="34"/>
  <c r="AB293" i="34"/>
  <c r="Z293" i="34"/>
  <c r="J293" i="34"/>
  <c r="I293" i="34"/>
  <c r="H293" i="34"/>
  <c r="F293" i="34"/>
  <c r="C293" i="34"/>
  <c r="AV292" i="34"/>
  <c r="AU292" i="34"/>
  <c r="AT292" i="34"/>
  <c r="AF292" i="34"/>
  <c r="AE292" i="34"/>
  <c r="AD292" i="34"/>
  <c r="AC292" i="34"/>
  <c r="AB292" i="34"/>
  <c r="Z292" i="34"/>
  <c r="J292" i="34"/>
  <c r="I292" i="34"/>
  <c r="H292" i="34"/>
  <c r="F292" i="34"/>
  <c r="C292" i="34"/>
  <c r="AV291" i="34"/>
  <c r="AU291" i="34"/>
  <c r="AT291" i="34"/>
  <c r="AF291" i="34"/>
  <c r="AE291" i="34"/>
  <c r="AD291" i="34"/>
  <c r="AC291" i="34"/>
  <c r="AB291" i="34"/>
  <c r="Z291" i="34"/>
  <c r="J291" i="34"/>
  <c r="I291" i="34"/>
  <c r="H291" i="34"/>
  <c r="F291" i="34"/>
  <c r="C291" i="34"/>
  <c r="AV290" i="34"/>
  <c r="AU290" i="34"/>
  <c r="AT290" i="34"/>
  <c r="AF290" i="34"/>
  <c r="AE290" i="34"/>
  <c r="AD290" i="34"/>
  <c r="AC290" i="34"/>
  <c r="AB290" i="34"/>
  <c r="Z290" i="34"/>
  <c r="J290" i="34"/>
  <c r="I290" i="34"/>
  <c r="H290" i="34"/>
  <c r="F290" i="34"/>
  <c r="C290" i="34"/>
  <c r="AV288" i="34"/>
  <c r="AU288" i="34"/>
  <c r="AT288" i="34"/>
  <c r="AF288" i="34"/>
  <c r="AE288" i="34"/>
  <c r="AD288" i="34"/>
  <c r="AC288" i="34"/>
  <c r="AB288" i="34"/>
  <c r="Z288" i="34"/>
  <c r="J288" i="34"/>
  <c r="I288" i="34"/>
  <c r="H288" i="34"/>
  <c r="F288" i="34"/>
  <c r="C288" i="34"/>
  <c r="AV287" i="34"/>
  <c r="AU287" i="34"/>
  <c r="AT287" i="34"/>
  <c r="AF287" i="34"/>
  <c r="AE287" i="34"/>
  <c r="AD287" i="34"/>
  <c r="AC287" i="34"/>
  <c r="AB287" i="34"/>
  <c r="Z287" i="34"/>
  <c r="J287" i="34"/>
  <c r="I287" i="34"/>
  <c r="H287" i="34"/>
  <c r="F287" i="34"/>
  <c r="C287" i="34"/>
  <c r="AV286" i="34"/>
  <c r="AU286" i="34"/>
  <c r="AT286" i="34"/>
  <c r="AF286" i="34"/>
  <c r="AE286" i="34"/>
  <c r="AD286" i="34"/>
  <c r="AC286" i="34"/>
  <c r="AB286" i="34"/>
  <c r="Z286" i="34"/>
  <c r="J286" i="34"/>
  <c r="I286" i="34"/>
  <c r="H286" i="34"/>
  <c r="F286" i="34"/>
  <c r="C286" i="34"/>
  <c r="AV285" i="34"/>
  <c r="AU285" i="34"/>
  <c r="AT285" i="34"/>
  <c r="AF285" i="34"/>
  <c r="AE285" i="34"/>
  <c r="AD285" i="34"/>
  <c r="AC285" i="34"/>
  <c r="AB285" i="34"/>
  <c r="Z285" i="34"/>
  <c r="J285" i="34"/>
  <c r="I285" i="34"/>
  <c r="H285" i="34"/>
  <c r="F285" i="34"/>
  <c r="C285" i="34"/>
  <c r="AV283" i="34"/>
  <c r="AU283" i="34"/>
  <c r="AT283" i="34"/>
  <c r="AF283" i="34"/>
  <c r="AE283" i="34"/>
  <c r="AD283" i="34"/>
  <c r="AC283" i="34"/>
  <c r="AB283" i="34"/>
  <c r="Z283" i="34"/>
  <c r="J283" i="34"/>
  <c r="I283" i="34"/>
  <c r="H283" i="34"/>
  <c r="F283" i="34"/>
  <c r="C283" i="34"/>
  <c r="AV282" i="34"/>
  <c r="AU282" i="34"/>
  <c r="AT282" i="34"/>
  <c r="AF282" i="34"/>
  <c r="AE282" i="34"/>
  <c r="AD282" i="34"/>
  <c r="AC282" i="34"/>
  <c r="AB282" i="34"/>
  <c r="Z282" i="34"/>
  <c r="J282" i="34"/>
  <c r="I282" i="34"/>
  <c r="H282" i="34"/>
  <c r="F282" i="34"/>
  <c r="C282" i="34"/>
  <c r="AV281" i="34"/>
  <c r="AU281" i="34"/>
  <c r="AT281" i="34"/>
  <c r="AF281" i="34"/>
  <c r="AE281" i="34"/>
  <c r="AD281" i="34"/>
  <c r="AC281" i="34"/>
  <c r="AB281" i="34"/>
  <c r="Z281" i="34"/>
  <c r="J281" i="34"/>
  <c r="I281" i="34"/>
  <c r="H281" i="34"/>
  <c r="F281" i="34"/>
  <c r="C281" i="34"/>
  <c r="AV279" i="34"/>
  <c r="AU279" i="34"/>
  <c r="AT279" i="34"/>
  <c r="AF279" i="34"/>
  <c r="AE279" i="34"/>
  <c r="AD279" i="34"/>
  <c r="AC279" i="34"/>
  <c r="AB279" i="34"/>
  <c r="Z279" i="34"/>
  <c r="J279" i="34"/>
  <c r="I279" i="34"/>
  <c r="H279" i="34"/>
  <c r="F279" i="34"/>
  <c r="C279" i="34"/>
  <c r="AV278" i="34"/>
  <c r="AU278" i="34"/>
  <c r="AT278" i="34"/>
  <c r="AF278" i="34"/>
  <c r="AE278" i="34"/>
  <c r="AD278" i="34"/>
  <c r="AC278" i="34"/>
  <c r="AB278" i="34"/>
  <c r="Z278" i="34"/>
  <c r="J278" i="34"/>
  <c r="I278" i="34"/>
  <c r="H278" i="34"/>
  <c r="F278" i="34"/>
  <c r="C278" i="34"/>
  <c r="AV277" i="34"/>
  <c r="AU277" i="34"/>
  <c r="AT277" i="34"/>
  <c r="AF277" i="34"/>
  <c r="AE277" i="34"/>
  <c r="AD277" i="34"/>
  <c r="AC277" i="34"/>
  <c r="AB277" i="34"/>
  <c r="Z277" i="34"/>
  <c r="J277" i="34"/>
  <c r="I277" i="34"/>
  <c r="H277" i="34"/>
  <c r="F277" i="34"/>
  <c r="C277" i="34"/>
  <c r="AV276" i="34"/>
  <c r="AU276" i="34"/>
  <c r="AT276" i="34"/>
  <c r="AF276" i="34"/>
  <c r="AE276" i="34"/>
  <c r="AD276" i="34"/>
  <c r="AC276" i="34"/>
  <c r="AB276" i="34"/>
  <c r="Z276" i="34"/>
  <c r="J276" i="34"/>
  <c r="I276" i="34"/>
  <c r="H276" i="34"/>
  <c r="F276" i="34"/>
  <c r="C276" i="34"/>
  <c r="AV275" i="34"/>
  <c r="AU275" i="34"/>
  <c r="AT275" i="34"/>
  <c r="AF275" i="34"/>
  <c r="AE275" i="34"/>
  <c r="AD275" i="34"/>
  <c r="AC275" i="34"/>
  <c r="AB275" i="34"/>
  <c r="Z275" i="34"/>
  <c r="J275" i="34"/>
  <c r="I275" i="34"/>
  <c r="H275" i="34"/>
  <c r="F275" i="34"/>
  <c r="C275" i="34"/>
  <c r="AV274" i="34"/>
  <c r="AU274" i="34"/>
  <c r="AT274" i="34"/>
  <c r="AF274" i="34"/>
  <c r="AE274" i="34"/>
  <c r="AD274" i="34"/>
  <c r="AC274" i="34"/>
  <c r="AB274" i="34"/>
  <c r="Z274" i="34"/>
  <c r="J274" i="34"/>
  <c r="I274" i="34"/>
  <c r="H274" i="34"/>
  <c r="F274" i="34"/>
  <c r="C274" i="34"/>
  <c r="AV272" i="34"/>
  <c r="AU272" i="34"/>
  <c r="AT272" i="34"/>
  <c r="AF272" i="34"/>
  <c r="AE272" i="34"/>
  <c r="AD272" i="34"/>
  <c r="AC272" i="34"/>
  <c r="AB272" i="34"/>
  <c r="Z272" i="34"/>
  <c r="J272" i="34"/>
  <c r="I272" i="34"/>
  <c r="H272" i="34"/>
  <c r="F272" i="34"/>
  <c r="C272" i="34"/>
  <c r="AV271" i="34"/>
  <c r="AU271" i="34"/>
  <c r="AT271" i="34"/>
  <c r="AF271" i="34"/>
  <c r="AE271" i="34"/>
  <c r="AD271" i="34"/>
  <c r="AC271" i="34"/>
  <c r="AB271" i="34"/>
  <c r="Z271" i="34"/>
  <c r="J271" i="34"/>
  <c r="I271" i="34"/>
  <c r="H271" i="34"/>
  <c r="F271" i="34"/>
  <c r="C271" i="34"/>
  <c r="AV270" i="34"/>
  <c r="AU270" i="34"/>
  <c r="AT270" i="34"/>
  <c r="AF270" i="34"/>
  <c r="AE270" i="34"/>
  <c r="AD270" i="34"/>
  <c r="AC270" i="34"/>
  <c r="AB270" i="34"/>
  <c r="Z270" i="34"/>
  <c r="J270" i="34"/>
  <c r="I270" i="34"/>
  <c r="H270" i="34"/>
  <c r="F270" i="34"/>
  <c r="C270" i="34"/>
  <c r="AV269" i="34"/>
  <c r="AU269" i="34"/>
  <c r="AT269" i="34"/>
  <c r="AF269" i="34"/>
  <c r="AE269" i="34"/>
  <c r="AD269" i="34"/>
  <c r="AC269" i="34"/>
  <c r="AB269" i="34"/>
  <c r="Z269" i="34"/>
  <c r="J269" i="34"/>
  <c r="I269" i="34"/>
  <c r="H269" i="34"/>
  <c r="F269" i="34"/>
  <c r="C269" i="34"/>
  <c r="AV268" i="34"/>
  <c r="AU268" i="34"/>
  <c r="AT268" i="34"/>
  <c r="AF268" i="34"/>
  <c r="AE268" i="34"/>
  <c r="AD268" i="34"/>
  <c r="AC268" i="34"/>
  <c r="AB268" i="34"/>
  <c r="Z268" i="34"/>
  <c r="J268" i="34"/>
  <c r="I268" i="34"/>
  <c r="H268" i="34"/>
  <c r="F268" i="34"/>
  <c r="C268" i="34"/>
  <c r="AV267" i="34"/>
  <c r="AU267" i="34"/>
  <c r="AT267" i="34"/>
  <c r="AF267" i="34"/>
  <c r="AE267" i="34"/>
  <c r="AD267" i="34"/>
  <c r="AC267" i="34"/>
  <c r="AB267" i="34"/>
  <c r="Z267" i="34"/>
  <c r="J267" i="34"/>
  <c r="I267" i="34"/>
  <c r="H267" i="34"/>
  <c r="F267" i="34"/>
  <c r="C267" i="34"/>
  <c r="AV266" i="34"/>
  <c r="AU266" i="34"/>
  <c r="AT266" i="34"/>
  <c r="AF266" i="34"/>
  <c r="AE266" i="34"/>
  <c r="AD266" i="34"/>
  <c r="AC266" i="34"/>
  <c r="AB266" i="34"/>
  <c r="Z266" i="34"/>
  <c r="J266" i="34"/>
  <c r="I266" i="34"/>
  <c r="H266" i="34"/>
  <c r="F266" i="34"/>
  <c r="C266" i="34"/>
  <c r="AV265" i="34"/>
  <c r="AU265" i="34"/>
  <c r="AT265" i="34"/>
  <c r="AF265" i="34"/>
  <c r="AE265" i="34"/>
  <c r="AD265" i="34"/>
  <c r="AC265" i="34"/>
  <c r="AB265" i="34"/>
  <c r="Z265" i="34"/>
  <c r="J265" i="34"/>
  <c r="I265" i="34"/>
  <c r="H265" i="34"/>
  <c r="F265" i="34"/>
  <c r="C265" i="34"/>
  <c r="AV264" i="34"/>
  <c r="AU264" i="34"/>
  <c r="AT264" i="34"/>
  <c r="AF264" i="34"/>
  <c r="AE264" i="34"/>
  <c r="AD264" i="34"/>
  <c r="AC264" i="34"/>
  <c r="AB264" i="34"/>
  <c r="Z264" i="34"/>
  <c r="J264" i="34"/>
  <c r="I264" i="34"/>
  <c r="H264" i="34"/>
  <c r="F264" i="34"/>
  <c r="C264" i="34"/>
  <c r="AV263" i="34"/>
  <c r="AU263" i="34"/>
  <c r="AT263" i="34"/>
  <c r="AF263" i="34"/>
  <c r="AE263" i="34"/>
  <c r="AD263" i="34"/>
  <c r="AC263" i="34"/>
  <c r="AB263" i="34"/>
  <c r="Z263" i="34"/>
  <c r="J263" i="34"/>
  <c r="I263" i="34"/>
  <c r="H263" i="34"/>
  <c r="F263" i="34"/>
  <c r="C263" i="34"/>
  <c r="AV262" i="34"/>
  <c r="AU262" i="34"/>
  <c r="AT262" i="34"/>
  <c r="AF262" i="34"/>
  <c r="AE262" i="34"/>
  <c r="AD262" i="34"/>
  <c r="AC262" i="34"/>
  <c r="AB262" i="34"/>
  <c r="Z262" i="34"/>
  <c r="J262" i="34"/>
  <c r="I262" i="34"/>
  <c r="H262" i="34"/>
  <c r="F262" i="34"/>
  <c r="C262" i="34"/>
  <c r="AV260" i="34"/>
  <c r="AU260" i="34"/>
  <c r="AT260" i="34"/>
  <c r="AF260" i="34"/>
  <c r="AE260" i="34"/>
  <c r="AD260" i="34"/>
  <c r="AC260" i="34"/>
  <c r="AB260" i="34"/>
  <c r="Z260" i="34"/>
  <c r="J260" i="34"/>
  <c r="I260" i="34"/>
  <c r="H260" i="34"/>
  <c r="F260" i="34"/>
  <c r="C260" i="34"/>
  <c r="AV259" i="34"/>
  <c r="AU259" i="34"/>
  <c r="AT259" i="34"/>
  <c r="AF259" i="34"/>
  <c r="AE259" i="34"/>
  <c r="AD259" i="34"/>
  <c r="AC259" i="34"/>
  <c r="AB259" i="34"/>
  <c r="Z259" i="34"/>
  <c r="J259" i="34"/>
  <c r="I259" i="34"/>
  <c r="H259" i="34"/>
  <c r="F259" i="34"/>
  <c r="C259" i="34"/>
  <c r="AV258" i="34"/>
  <c r="AU258" i="34"/>
  <c r="AT258" i="34"/>
  <c r="AF258" i="34"/>
  <c r="AE258" i="34"/>
  <c r="AD258" i="34"/>
  <c r="AC258" i="34"/>
  <c r="AB258" i="34"/>
  <c r="Z258" i="34"/>
  <c r="J258" i="34"/>
  <c r="I258" i="34"/>
  <c r="H258" i="34"/>
  <c r="F258" i="34"/>
  <c r="C258" i="34"/>
  <c r="AV257" i="34"/>
  <c r="AU257" i="34"/>
  <c r="AT257" i="34"/>
  <c r="AF257" i="34"/>
  <c r="AE257" i="34"/>
  <c r="AD257" i="34"/>
  <c r="AC257" i="34"/>
  <c r="AB257" i="34"/>
  <c r="Z257" i="34"/>
  <c r="J257" i="34"/>
  <c r="I257" i="34"/>
  <c r="H257" i="34"/>
  <c r="F257" i="34"/>
  <c r="C257" i="34"/>
  <c r="AV256" i="34"/>
  <c r="AU256" i="34"/>
  <c r="AT256" i="34"/>
  <c r="AF256" i="34"/>
  <c r="AE256" i="34"/>
  <c r="AD256" i="34"/>
  <c r="AC256" i="34"/>
  <c r="AB256" i="34"/>
  <c r="Z256" i="34"/>
  <c r="J256" i="34"/>
  <c r="I256" i="34"/>
  <c r="H256" i="34"/>
  <c r="F256" i="34"/>
  <c r="C256" i="34"/>
  <c r="AV255" i="34"/>
  <c r="AU255" i="34"/>
  <c r="AT255" i="34"/>
  <c r="AF255" i="34"/>
  <c r="AE255" i="34"/>
  <c r="AD255" i="34"/>
  <c r="AC255" i="34"/>
  <c r="AB255" i="34"/>
  <c r="Z255" i="34"/>
  <c r="J255" i="34"/>
  <c r="I255" i="34"/>
  <c r="H255" i="34"/>
  <c r="F255" i="34"/>
  <c r="C255" i="34"/>
  <c r="AV254" i="34"/>
  <c r="AU254" i="34"/>
  <c r="AT254" i="34"/>
  <c r="AF254" i="34"/>
  <c r="AE254" i="34"/>
  <c r="AD254" i="34"/>
  <c r="AC254" i="34"/>
  <c r="AB254" i="34"/>
  <c r="Z254" i="34"/>
  <c r="J254" i="34"/>
  <c r="I254" i="34"/>
  <c r="H254" i="34"/>
  <c r="F254" i="34"/>
  <c r="C254" i="34"/>
  <c r="AV253" i="34"/>
  <c r="AU253" i="34"/>
  <c r="AT253" i="34"/>
  <c r="AF253" i="34"/>
  <c r="AE253" i="34"/>
  <c r="AD253" i="34"/>
  <c r="AC253" i="34"/>
  <c r="AB253" i="34"/>
  <c r="Z253" i="34"/>
  <c r="J253" i="34"/>
  <c r="I253" i="34"/>
  <c r="H253" i="34"/>
  <c r="F253" i="34"/>
  <c r="C253" i="34"/>
  <c r="AV252" i="34"/>
  <c r="AU252" i="34"/>
  <c r="AT252" i="34"/>
  <c r="AF252" i="34"/>
  <c r="AE252" i="34"/>
  <c r="AD252" i="34"/>
  <c r="AC252" i="34"/>
  <c r="AB252" i="34"/>
  <c r="Z252" i="34"/>
  <c r="J252" i="34"/>
  <c r="I252" i="34"/>
  <c r="H252" i="34"/>
  <c r="F252" i="34"/>
  <c r="C252" i="34"/>
  <c r="AV251" i="34"/>
  <c r="AU251" i="34"/>
  <c r="AT251" i="34"/>
  <c r="AF251" i="34"/>
  <c r="AE251" i="34"/>
  <c r="AD251" i="34"/>
  <c r="AC251" i="34"/>
  <c r="AB251" i="34"/>
  <c r="Z251" i="34"/>
  <c r="J251" i="34"/>
  <c r="I251" i="34"/>
  <c r="H251" i="34"/>
  <c r="F251" i="34"/>
  <c r="C251" i="34"/>
  <c r="AV250" i="34"/>
  <c r="AU250" i="34"/>
  <c r="AT250" i="34"/>
  <c r="AF250" i="34"/>
  <c r="AE250" i="34"/>
  <c r="AD250" i="34"/>
  <c r="AC250" i="34"/>
  <c r="AB250" i="34"/>
  <c r="Z250" i="34"/>
  <c r="J250" i="34"/>
  <c r="I250" i="34"/>
  <c r="H250" i="34"/>
  <c r="F250" i="34"/>
  <c r="C250" i="34"/>
  <c r="AV249" i="34"/>
  <c r="AU249" i="34"/>
  <c r="AT249" i="34"/>
  <c r="AF249" i="34"/>
  <c r="AE249" i="34"/>
  <c r="AD249" i="34"/>
  <c r="AC249" i="34"/>
  <c r="AB249" i="34"/>
  <c r="Z249" i="34"/>
  <c r="J249" i="34"/>
  <c r="I249" i="34"/>
  <c r="H249" i="34"/>
  <c r="F249" i="34"/>
  <c r="C249" i="34"/>
  <c r="AV248" i="34"/>
  <c r="AU248" i="34"/>
  <c r="AT248" i="34"/>
  <c r="AF248" i="34"/>
  <c r="AE248" i="34"/>
  <c r="AD248" i="34"/>
  <c r="AC248" i="34"/>
  <c r="AB248" i="34"/>
  <c r="Z248" i="34"/>
  <c r="J248" i="34"/>
  <c r="I248" i="34"/>
  <c r="H248" i="34"/>
  <c r="F248" i="34"/>
  <c r="C248" i="34"/>
  <c r="AV247" i="34"/>
  <c r="AU247" i="34"/>
  <c r="AT247" i="34"/>
  <c r="AF247" i="34"/>
  <c r="AE247" i="34"/>
  <c r="AD247" i="34"/>
  <c r="AC247" i="34"/>
  <c r="AB247" i="34"/>
  <c r="Z247" i="34"/>
  <c r="J247" i="34"/>
  <c r="I247" i="34"/>
  <c r="H247" i="34"/>
  <c r="F247" i="34"/>
  <c r="C247" i="34"/>
  <c r="AV246" i="34"/>
  <c r="AU246" i="34"/>
  <c r="AT246" i="34"/>
  <c r="AF246" i="34"/>
  <c r="AE246" i="34"/>
  <c r="AD246" i="34"/>
  <c r="AC246" i="34"/>
  <c r="AB246" i="34"/>
  <c r="Z246" i="34"/>
  <c r="J246" i="34"/>
  <c r="I246" i="34"/>
  <c r="H246" i="34"/>
  <c r="F246" i="34"/>
  <c r="C246" i="34"/>
  <c r="AV245" i="34"/>
  <c r="AU245" i="34"/>
  <c r="AT245" i="34"/>
  <c r="AF245" i="34"/>
  <c r="AE245" i="34"/>
  <c r="AD245" i="34"/>
  <c r="AC245" i="34"/>
  <c r="AB245" i="34"/>
  <c r="Z245" i="34"/>
  <c r="J245" i="34"/>
  <c r="I245" i="34"/>
  <c r="H245" i="34"/>
  <c r="F245" i="34"/>
  <c r="C245" i="34"/>
  <c r="AV244" i="34"/>
  <c r="AU244" i="34"/>
  <c r="AT244" i="34"/>
  <c r="AF244" i="34"/>
  <c r="AE244" i="34"/>
  <c r="AD244" i="34"/>
  <c r="AC244" i="34"/>
  <c r="AB244" i="34"/>
  <c r="Z244" i="34"/>
  <c r="J244" i="34"/>
  <c r="I244" i="34"/>
  <c r="H244" i="34"/>
  <c r="F244" i="34"/>
  <c r="C244" i="34"/>
  <c r="AV243" i="34"/>
  <c r="AU243" i="34"/>
  <c r="AT243" i="34"/>
  <c r="AF243" i="34"/>
  <c r="AE243" i="34"/>
  <c r="AD243" i="34"/>
  <c r="AC243" i="34"/>
  <c r="AB243" i="34"/>
  <c r="Z243" i="34"/>
  <c r="J243" i="34"/>
  <c r="I243" i="34"/>
  <c r="H243" i="34"/>
  <c r="F243" i="34"/>
  <c r="C243" i="34"/>
  <c r="AV242" i="34"/>
  <c r="AU242" i="34"/>
  <c r="AT242" i="34"/>
  <c r="AF242" i="34"/>
  <c r="AE242" i="34"/>
  <c r="AD242" i="34"/>
  <c r="AC242" i="34"/>
  <c r="AB242" i="34"/>
  <c r="Z242" i="34"/>
  <c r="J242" i="34"/>
  <c r="I242" i="34"/>
  <c r="H242" i="34"/>
  <c r="F242" i="34"/>
  <c r="C242" i="34"/>
  <c r="AV241" i="34"/>
  <c r="AU241" i="34"/>
  <c r="AT241" i="34"/>
  <c r="AF241" i="34"/>
  <c r="AE241" i="34"/>
  <c r="AD241" i="34"/>
  <c r="AC241" i="34"/>
  <c r="AB241" i="34"/>
  <c r="Z241" i="34"/>
  <c r="J241" i="34"/>
  <c r="I241" i="34"/>
  <c r="H241" i="34"/>
  <c r="F241" i="34"/>
  <c r="C241" i="34"/>
  <c r="AV240" i="34"/>
  <c r="AU240" i="34"/>
  <c r="AT240" i="34"/>
  <c r="AF240" i="34"/>
  <c r="AE240" i="34"/>
  <c r="AD240" i="34"/>
  <c r="AC240" i="34"/>
  <c r="AB240" i="34"/>
  <c r="Z240" i="34"/>
  <c r="J240" i="34"/>
  <c r="I240" i="34"/>
  <c r="H240" i="34"/>
  <c r="F240" i="34"/>
  <c r="C240" i="34"/>
  <c r="AV239" i="34"/>
  <c r="AU239" i="34"/>
  <c r="AT239" i="34"/>
  <c r="AF239" i="34"/>
  <c r="AE239" i="34"/>
  <c r="AD239" i="34"/>
  <c r="AC239" i="34"/>
  <c r="AB239" i="34"/>
  <c r="Z239" i="34"/>
  <c r="J239" i="34"/>
  <c r="I239" i="34"/>
  <c r="H239" i="34"/>
  <c r="F239" i="34"/>
  <c r="C239" i="34"/>
  <c r="AV238" i="34"/>
  <c r="AU238" i="34"/>
  <c r="AT238" i="34"/>
  <c r="AF238" i="34"/>
  <c r="AE238" i="34"/>
  <c r="AD238" i="34"/>
  <c r="AC238" i="34"/>
  <c r="AB238" i="34"/>
  <c r="Z238" i="34"/>
  <c r="J238" i="34"/>
  <c r="I238" i="34"/>
  <c r="H238" i="34"/>
  <c r="F238" i="34"/>
  <c r="C238" i="34"/>
  <c r="AV236" i="34"/>
  <c r="AU236" i="34"/>
  <c r="AT236" i="34"/>
  <c r="AF236" i="34"/>
  <c r="AE236" i="34"/>
  <c r="AD236" i="34"/>
  <c r="AC236" i="34"/>
  <c r="AB236" i="34"/>
  <c r="Z236" i="34"/>
  <c r="J236" i="34"/>
  <c r="I236" i="34"/>
  <c r="H236" i="34"/>
  <c r="F236" i="34"/>
  <c r="C236" i="34"/>
  <c r="AV235" i="34"/>
  <c r="AU235" i="34"/>
  <c r="AT235" i="34"/>
  <c r="AF235" i="34"/>
  <c r="AE235" i="34"/>
  <c r="AD235" i="34"/>
  <c r="AC235" i="34"/>
  <c r="AB235" i="34"/>
  <c r="Z235" i="34"/>
  <c r="J235" i="34"/>
  <c r="I235" i="34"/>
  <c r="H235" i="34"/>
  <c r="F235" i="34"/>
  <c r="C235" i="34"/>
  <c r="AV234" i="34"/>
  <c r="AU234" i="34"/>
  <c r="AT234" i="34"/>
  <c r="AF234" i="34"/>
  <c r="AE234" i="34"/>
  <c r="AD234" i="34"/>
  <c r="AC234" i="34"/>
  <c r="AB234" i="34"/>
  <c r="Z234" i="34"/>
  <c r="J234" i="34"/>
  <c r="I234" i="34"/>
  <c r="H234" i="34"/>
  <c r="F234" i="34"/>
  <c r="C234" i="34"/>
  <c r="AV233" i="34"/>
  <c r="AU233" i="34"/>
  <c r="AT233" i="34"/>
  <c r="AF233" i="34"/>
  <c r="AE233" i="34"/>
  <c r="AD233" i="34"/>
  <c r="AC233" i="34"/>
  <c r="AB233" i="34"/>
  <c r="Z233" i="34"/>
  <c r="J233" i="34"/>
  <c r="I233" i="34"/>
  <c r="H233" i="34"/>
  <c r="F233" i="34"/>
  <c r="C233" i="34"/>
  <c r="AV231" i="34"/>
  <c r="AU231" i="34"/>
  <c r="AT231" i="34"/>
  <c r="AF231" i="34"/>
  <c r="AE231" i="34"/>
  <c r="AD231" i="34"/>
  <c r="AC231" i="34"/>
  <c r="AB231" i="34"/>
  <c r="Z231" i="34"/>
  <c r="J231" i="34"/>
  <c r="I231" i="34"/>
  <c r="H231" i="34"/>
  <c r="F231" i="34"/>
  <c r="C231" i="34"/>
  <c r="AV229" i="34"/>
  <c r="AU229" i="34"/>
  <c r="AT229" i="34"/>
  <c r="AF229" i="34"/>
  <c r="AE229" i="34"/>
  <c r="AD229" i="34"/>
  <c r="AC229" i="34"/>
  <c r="AB229" i="34"/>
  <c r="Z229" i="34"/>
  <c r="J229" i="34"/>
  <c r="I229" i="34"/>
  <c r="H229" i="34"/>
  <c r="F229" i="34"/>
  <c r="C229" i="34"/>
  <c r="AV228" i="34"/>
  <c r="AU228" i="34"/>
  <c r="AT228" i="34"/>
  <c r="AF228" i="34"/>
  <c r="AE228" i="34"/>
  <c r="AD228" i="34"/>
  <c r="AC228" i="34"/>
  <c r="AB228" i="34"/>
  <c r="Z228" i="34"/>
  <c r="J228" i="34"/>
  <c r="I228" i="34"/>
  <c r="H228" i="34"/>
  <c r="F228" i="34"/>
  <c r="C228" i="34"/>
  <c r="AV227" i="34"/>
  <c r="AU227" i="34"/>
  <c r="AT227" i="34"/>
  <c r="AF227" i="34"/>
  <c r="AE227" i="34"/>
  <c r="AD227" i="34"/>
  <c r="AC227" i="34"/>
  <c r="AB227" i="34"/>
  <c r="Z227" i="34"/>
  <c r="J227" i="34"/>
  <c r="I227" i="34"/>
  <c r="H227" i="34"/>
  <c r="F227" i="34"/>
  <c r="C227" i="34"/>
  <c r="AV226" i="34"/>
  <c r="AU226" i="34"/>
  <c r="AT226" i="34"/>
  <c r="AF226" i="34"/>
  <c r="AE226" i="34"/>
  <c r="AD226" i="34"/>
  <c r="AC226" i="34"/>
  <c r="AB226" i="34"/>
  <c r="Z226" i="34"/>
  <c r="J226" i="34"/>
  <c r="I226" i="34"/>
  <c r="H226" i="34"/>
  <c r="F226" i="34"/>
  <c r="C226" i="34"/>
  <c r="AV225" i="34"/>
  <c r="AU225" i="34"/>
  <c r="AT225" i="34"/>
  <c r="AF225" i="34"/>
  <c r="AE225" i="34"/>
  <c r="AD225" i="34"/>
  <c r="AC225" i="34"/>
  <c r="AB225" i="34"/>
  <c r="Z225" i="34"/>
  <c r="J225" i="34"/>
  <c r="I225" i="34"/>
  <c r="H225" i="34"/>
  <c r="F225" i="34"/>
  <c r="C225" i="34"/>
  <c r="AV224" i="34"/>
  <c r="AU224" i="34"/>
  <c r="AT224" i="34"/>
  <c r="AF224" i="34"/>
  <c r="AE224" i="34"/>
  <c r="AD224" i="34"/>
  <c r="AC224" i="34"/>
  <c r="AB224" i="34"/>
  <c r="Z224" i="34"/>
  <c r="J224" i="34"/>
  <c r="I224" i="34"/>
  <c r="H224" i="34"/>
  <c r="F224" i="34"/>
  <c r="C224" i="34"/>
  <c r="AV223" i="34"/>
  <c r="AU223" i="34"/>
  <c r="AT223" i="34"/>
  <c r="AF223" i="34"/>
  <c r="AE223" i="34"/>
  <c r="AD223" i="34"/>
  <c r="AC223" i="34"/>
  <c r="AB223" i="34"/>
  <c r="Z223" i="34"/>
  <c r="J223" i="34"/>
  <c r="I223" i="34"/>
  <c r="H223" i="34"/>
  <c r="F223" i="34"/>
  <c r="C223" i="34"/>
  <c r="AV222" i="34"/>
  <c r="AU222" i="34"/>
  <c r="AT222" i="34"/>
  <c r="AF222" i="34"/>
  <c r="AE222" i="34"/>
  <c r="AD222" i="34"/>
  <c r="AC222" i="34"/>
  <c r="AB222" i="34"/>
  <c r="Z222" i="34"/>
  <c r="J222" i="34"/>
  <c r="I222" i="34"/>
  <c r="H222" i="34"/>
  <c r="F222" i="34"/>
  <c r="C222" i="34"/>
  <c r="AV221" i="34"/>
  <c r="AU221" i="34"/>
  <c r="AT221" i="34"/>
  <c r="AF221" i="34"/>
  <c r="AE221" i="34"/>
  <c r="AD221" i="34"/>
  <c r="AC221" i="34"/>
  <c r="AB221" i="34"/>
  <c r="Z221" i="34"/>
  <c r="J221" i="34"/>
  <c r="I221" i="34"/>
  <c r="H221" i="34"/>
  <c r="F221" i="34"/>
  <c r="C221" i="34"/>
  <c r="AV220" i="34"/>
  <c r="AU220" i="34"/>
  <c r="AT220" i="34"/>
  <c r="AF220" i="34"/>
  <c r="AE220" i="34"/>
  <c r="AD220" i="34"/>
  <c r="AC220" i="34"/>
  <c r="AB220" i="34"/>
  <c r="Z220" i="34"/>
  <c r="J220" i="34"/>
  <c r="I220" i="34"/>
  <c r="H220" i="34"/>
  <c r="F220" i="34"/>
  <c r="C220" i="34"/>
  <c r="AV219" i="34"/>
  <c r="AU219" i="34"/>
  <c r="AT219" i="34"/>
  <c r="AF219" i="34"/>
  <c r="AE219" i="34"/>
  <c r="AD219" i="34"/>
  <c r="AC219" i="34"/>
  <c r="AB219" i="34"/>
  <c r="Z219" i="34"/>
  <c r="J219" i="34"/>
  <c r="I219" i="34"/>
  <c r="H219" i="34"/>
  <c r="F219" i="34"/>
  <c r="C219" i="34"/>
  <c r="AV218" i="34"/>
  <c r="AU218" i="34"/>
  <c r="AT218" i="34"/>
  <c r="AF218" i="34"/>
  <c r="AE218" i="34"/>
  <c r="AD218" i="34"/>
  <c r="AC218" i="34"/>
  <c r="AB218" i="34"/>
  <c r="Z218" i="34"/>
  <c r="J218" i="34"/>
  <c r="I218" i="34"/>
  <c r="H218" i="34"/>
  <c r="F218" i="34"/>
  <c r="C218" i="34"/>
  <c r="AV217" i="34"/>
  <c r="AU217" i="34"/>
  <c r="AT217" i="34"/>
  <c r="AF217" i="34"/>
  <c r="AE217" i="34"/>
  <c r="AD217" i="34"/>
  <c r="AC217" i="34"/>
  <c r="AB217" i="34"/>
  <c r="Z217" i="34"/>
  <c r="J217" i="34"/>
  <c r="I217" i="34"/>
  <c r="H217" i="34"/>
  <c r="F217" i="34"/>
  <c r="C217" i="34"/>
  <c r="AV216" i="34"/>
  <c r="AU216" i="34"/>
  <c r="AT216" i="34"/>
  <c r="AF216" i="34"/>
  <c r="AE216" i="34"/>
  <c r="AD216" i="34"/>
  <c r="AC216" i="34"/>
  <c r="AB216" i="34"/>
  <c r="Z216" i="34"/>
  <c r="J216" i="34"/>
  <c r="I216" i="34"/>
  <c r="H216" i="34"/>
  <c r="F216" i="34"/>
  <c r="C216" i="34"/>
  <c r="AV215" i="34"/>
  <c r="AU215" i="34"/>
  <c r="AT215" i="34"/>
  <c r="AF215" i="34"/>
  <c r="AE215" i="34"/>
  <c r="AD215" i="34"/>
  <c r="AC215" i="34"/>
  <c r="AB215" i="34"/>
  <c r="Z215" i="34"/>
  <c r="J215" i="34"/>
  <c r="I215" i="34"/>
  <c r="H215" i="34"/>
  <c r="F215" i="34"/>
  <c r="C215" i="34"/>
  <c r="AV214" i="34"/>
  <c r="AU214" i="34"/>
  <c r="AT214" i="34"/>
  <c r="AF214" i="34"/>
  <c r="AE214" i="34"/>
  <c r="AD214" i="34"/>
  <c r="AC214" i="34"/>
  <c r="AB214" i="34"/>
  <c r="Z214" i="34"/>
  <c r="J214" i="34"/>
  <c r="I214" i="34"/>
  <c r="H214" i="34"/>
  <c r="F214" i="34"/>
  <c r="C214" i="34"/>
  <c r="AV213" i="34"/>
  <c r="AU213" i="34"/>
  <c r="AT213" i="34"/>
  <c r="AF213" i="34"/>
  <c r="AE213" i="34"/>
  <c r="AD213" i="34"/>
  <c r="AC213" i="34"/>
  <c r="AB213" i="34"/>
  <c r="Z213" i="34"/>
  <c r="J213" i="34"/>
  <c r="I213" i="34"/>
  <c r="H213" i="34"/>
  <c r="F213" i="34"/>
  <c r="C213" i="34"/>
  <c r="AV212" i="34"/>
  <c r="AU212" i="34"/>
  <c r="AT212" i="34"/>
  <c r="AF212" i="34"/>
  <c r="AE212" i="34"/>
  <c r="AD212" i="34"/>
  <c r="AC212" i="34"/>
  <c r="AB212" i="34"/>
  <c r="Z212" i="34"/>
  <c r="J212" i="34"/>
  <c r="I212" i="34"/>
  <c r="H212" i="34"/>
  <c r="F212" i="34"/>
  <c r="C212" i="34"/>
  <c r="AV211" i="34"/>
  <c r="AU211" i="34"/>
  <c r="AT211" i="34"/>
  <c r="AF211" i="34"/>
  <c r="AE211" i="34"/>
  <c r="AD211" i="34"/>
  <c r="AC211" i="34"/>
  <c r="AB211" i="34"/>
  <c r="Z211" i="34"/>
  <c r="J211" i="34"/>
  <c r="I211" i="34"/>
  <c r="H211" i="34"/>
  <c r="F211" i="34"/>
  <c r="C211" i="34"/>
  <c r="AV210" i="34"/>
  <c r="AU210" i="34"/>
  <c r="AT210" i="34"/>
  <c r="AF210" i="34"/>
  <c r="AE210" i="34"/>
  <c r="AD210" i="34"/>
  <c r="AC210" i="34"/>
  <c r="AB210" i="34"/>
  <c r="Z210" i="34"/>
  <c r="J210" i="34"/>
  <c r="I210" i="34"/>
  <c r="H210" i="34"/>
  <c r="F210" i="34"/>
  <c r="C210" i="34"/>
  <c r="AV209" i="34"/>
  <c r="AU209" i="34"/>
  <c r="AT209" i="34"/>
  <c r="AF209" i="34"/>
  <c r="AE209" i="34"/>
  <c r="AD209" i="34"/>
  <c r="AC209" i="34"/>
  <c r="AB209" i="34"/>
  <c r="Z209" i="34"/>
  <c r="J209" i="34"/>
  <c r="I209" i="34"/>
  <c r="H209" i="34"/>
  <c r="F209" i="34"/>
  <c r="C209" i="34"/>
  <c r="AV208" i="34"/>
  <c r="AU208" i="34"/>
  <c r="AT208" i="34"/>
  <c r="AF208" i="34"/>
  <c r="AE208" i="34"/>
  <c r="AD208" i="34"/>
  <c r="AC208" i="34"/>
  <c r="AB208" i="34"/>
  <c r="Z208" i="34"/>
  <c r="J208" i="34"/>
  <c r="I208" i="34"/>
  <c r="H208" i="34"/>
  <c r="F208" i="34"/>
  <c r="C208" i="34"/>
  <c r="AV207" i="34"/>
  <c r="AU207" i="34"/>
  <c r="AT207" i="34"/>
  <c r="AF207" i="34"/>
  <c r="AE207" i="34"/>
  <c r="AD207" i="34"/>
  <c r="AC207" i="34"/>
  <c r="AB207" i="34"/>
  <c r="Z207" i="34"/>
  <c r="J207" i="34"/>
  <c r="I207" i="34"/>
  <c r="H207" i="34"/>
  <c r="F207" i="34"/>
  <c r="C207" i="34"/>
  <c r="AV206" i="34"/>
  <c r="AU206" i="34"/>
  <c r="AT206" i="34"/>
  <c r="AF206" i="34"/>
  <c r="AE206" i="34"/>
  <c r="AD206" i="34"/>
  <c r="AC206" i="34"/>
  <c r="AB206" i="34"/>
  <c r="Z206" i="34"/>
  <c r="J206" i="34"/>
  <c r="I206" i="34"/>
  <c r="H206" i="34"/>
  <c r="F206" i="34"/>
  <c r="C206" i="34"/>
  <c r="AV205" i="34"/>
  <c r="AU205" i="34"/>
  <c r="AT205" i="34"/>
  <c r="AF205" i="34"/>
  <c r="AE205" i="34"/>
  <c r="AD205" i="34"/>
  <c r="AC205" i="34"/>
  <c r="AB205" i="34"/>
  <c r="Z205" i="34"/>
  <c r="J205" i="34"/>
  <c r="I205" i="34"/>
  <c r="H205" i="34"/>
  <c r="F205" i="34"/>
  <c r="C205" i="34"/>
  <c r="AV204" i="34"/>
  <c r="AU204" i="34"/>
  <c r="AT204" i="34"/>
  <c r="AF204" i="34"/>
  <c r="AE204" i="34"/>
  <c r="AD204" i="34"/>
  <c r="AC204" i="34"/>
  <c r="AB204" i="34"/>
  <c r="Z204" i="34"/>
  <c r="J204" i="34"/>
  <c r="I204" i="34"/>
  <c r="H204" i="34"/>
  <c r="F204" i="34"/>
  <c r="C204" i="34"/>
  <c r="AV203" i="34"/>
  <c r="AU203" i="34"/>
  <c r="AT203" i="34"/>
  <c r="AF203" i="34"/>
  <c r="AE203" i="34"/>
  <c r="AD203" i="34"/>
  <c r="AC203" i="34"/>
  <c r="AB203" i="34"/>
  <c r="Z203" i="34"/>
  <c r="J203" i="34"/>
  <c r="I203" i="34"/>
  <c r="H203" i="34"/>
  <c r="F203" i="34"/>
  <c r="C203" i="34"/>
  <c r="AV202" i="34"/>
  <c r="AU202" i="34"/>
  <c r="AT202" i="34"/>
  <c r="AF202" i="34"/>
  <c r="AE202" i="34"/>
  <c r="AD202" i="34"/>
  <c r="AC202" i="34"/>
  <c r="AB202" i="34"/>
  <c r="Z202" i="34"/>
  <c r="J202" i="34"/>
  <c r="I202" i="34"/>
  <c r="H202" i="34"/>
  <c r="F202" i="34"/>
  <c r="C202" i="34"/>
  <c r="AV201" i="34"/>
  <c r="AU201" i="34"/>
  <c r="AT201" i="34"/>
  <c r="AF201" i="34"/>
  <c r="AE201" i="34"/>
  <c r="AD201" i="34"/>
  <c r="AC201" i="34"/>
  <c r="AB201" i="34"/>
  <c r="Z201" i="34"/>
  <c r="J201" i="34"/>
  <c r="I201" i="34"/>
  <c r="H201" i="34"/>
  <c r="F201" i="34"/>
  <c r="C201" i="34"/>
  <c r="AV200" i="34"/>
  <c r="AU200" i="34"/>
  <c r="AT200" i="34"/>
  <c r="AF200" i="34"/>
  <c r="AE200" i="34"/>
  <c r="AD200" i="34"/>
  <c r="AC200" i="34"/>
  <c r="AB200" i="34"/>
  <c r="Z200" i="34"/>
  <c r="J200" i="34"/>
  <c r="I200" i="34"/>
  <c r="H200" i="34"/>
  <c r="F200" i="34"/>
  <c r="C200" i="34"/>
  <c r="AV199" i="34"/>
  <c r="AU199" i="34"/>
  <c r="AT199" i="34"/>
  <c r="AF199" i="34"/>
  <c r="AE199" i="34"/>
  <c r="AD199" i="34"/>
  <c r="AC199" i="34"/>
  <c r="AB199" i="34"/>
  <c r="Z199" i="34"/>
  <c r="J199" i="34"/>
  <c r="I199" i="34"/>
  <c r="H199" i="34"/>
  <c r="F199" i="34"/>
  <c r="C199" i="34"/>
  <c r="AV198" i="34"/>
  <c r="AU198" i="34"/>
  <c r="AT198" i="34"/>
  <c r="AF198" i="34"/>
  <c r="AE198" i="34"/>
  <c r="AD198" i="34"/>
  <c r="AC198" i="34"/>
  <c r="AB198" i="34"/>
  <c r="Z198" i="34"/>
  <c r="J198" i="34"/>
  <c r="I198" i="34"/>
  <c r="H198" i="34"/>
  <c r="F198" i="34"/>
  <c r="C198" i="34"/>
  <c r="AV197" i="34"/>
  <c r="AU197" i="34"/>
  <c r="AT197" i="34"/>
  <c r="AF197" i="34"/>
  <c r="AE197" i="34"/>
  <c r="AD197" i="34"/>
  <c r="AC197" i="34"/>
  <c r="AB197" i="34"/>
  <c r="Z197" i="34"/>
  <c r="J197" i="34"/>
  <c r="I197" i="34"/>
  <c r="H197" i="34"/>
  <c r="F197" i="34"/>
  <c r="C197" i="34"/>
  <c r="AV196" i="34"/>
  <c r="AU196" i="34"/>
  <c r="AT196" i="34"/>
  <c r="AF196" i="34"/>
  <c r="AE196" i="34"/>
  <c r="AD196" i="34"/>
  <c r="AC196" i="34"/>
  <c r="AB196" i="34"/>
  <c r="Z196" i="34"/>
  <c r="J196" i="34"/>
  <c r="I196" i="34"/>
  <c r="H196" i="34"/>
  <c r="F196" i="34"/>
  <c r="C196" i="34"/>
  <c r="AV195" i="34"/>
  <c r="AU195" i="34"/>
  <c r="AT195" i="34"/>
  <c r="AF195" i="34"/>
  <c r="AE195" i="34"/>
  <c r="AD195" i="34"/>
  <c r="AC195" i="34"/>
  <c r="AB195" i="34"/>
  <c r="Z195" i="34"/>
  <c r="J195" i="34"/>
  <c r="I195" i="34"/>
  <c r="H195" i="34"/>
  <c r="F195" i="34"/>
  <c r="C195" i="34"/>
  <c r="AV194" i="34"/>
  <c r="AU194" i="34"/>
  <c r="AT194" i="34"/>
  <c r="AF194" i="34"/>
  <c r="AE194" i="34"/>
  <c r="AD194" i="34"/>
  <c r="AC194" i="34"/>
  <c r="AB194" i="34"/>
  <c r="Z194" i="34"/>
  <c r="J194" i="34"/>
  <c r="I194" i="34"/>
  <c r="H194" i="34"/>
  <c r="F194" i="34"/>
  <c r="C194" i="34"/>
  <c r="AV193" i="34"/>
  <c r="AU193" i="34"/>
  <c r="AT193" i="34"/>
  <c r="AF193" i="34"/>
  <c r="AE193" i="34"/>
  <c r="AD193" i="34"/>
  <c r="AC193" i="34"/>
  <c r="AB193" i="34"/>
  <c r="Z193" i="34"/>
  <c r="J193" i="34"/>
  <c r="I193" i="34"/>
  <c r="H193" i="34"/>
  <c r="F193" i="34"/>
  <c r="C193" i="34"/>
  <c r="AV192" i="34"/>
  <c r="AU192" i="34"/>
  <c r="AT192" i="34"/>
  <c r="AF192" i="34"/>
  <c r="AE192" i="34"/>
  <c r="AD192" i="34"/>
  <c r="AC192" i="34"/>
  <c r="AB192" i="34"/>
  <c r="Z192" i="34"/>
  <c r="J192" i="34"/>
  <c r="I192" i="34"/>
  <c r="H192" i="34"/>
  <c r="F192" i="34"/>
  <c r="C192" i="34"/>
  <c r="AV191" i="34"/>
  <c r="AU191" i="34"/>
  <c r="AT191" i="34"/>
  <c r="AF191" i="34"/>
  <c r="AE191" i="34"/>
  <c r="AD191" i="34"/>
  <c r="AC191" i="34"/>
  <c r="AB191" i="34"/>
  <c r="Z191" i="34"/>
  <c r="J191" i="34"/>
  <c r="I191" i="34"/>
  <c r="H191" i="34"/>
  <c r="F191" i="34"/>
  <c r="C191" i="34"/>
  <c r="AV190" i="34"/>
  <c r="AU190" i="34"/>
  <c r="AT190" i="34"/>
  <c r="AF190" i="34"/>
  <c r="AE190" i="34"/>
  <c r="AD190" i="34"/>
  <c r="AC190" i="34"/>
  <c r="AB190" i="34"/>
  <c r="Z190" i="34"/>
  <c r="J190" i="34"/>
  <c r="I190" i="34"/>
  <c r="H190" i="34"/>
  <c r="F190" i="34"/>
  <c r="C190" i="34"/>
  <c r="AV189" i="34"/>
  <c r="AU189" i="34"/>
  <c r="AT189" i="34"/>
  <c r="AF189" i="34"/>
  <c r="AE189" i="34"/>
  <c r="AD189" i="34"/>
  <c r="AC189" i="34"/>
  <c r="AB189" i="34"/>
  <c r="Z189" i="34"/>
  <c r="J189" i="34"/>
  <c r="I189" i="34"/>
  <c r="H189" i="34"/>
  <c r="F189" i="34"/>
  <c r="C189" i="34"/>
  <c r="AV188" i="34"/>
  <c r="AU188" i="34"/>
  <c r="AT188" i="34"/>
  <c r="AF188" i="34"/>
  <c r="AE188" i="34"/>
  <c r="AD188" i="34"/>
  <c r="AC188" i="34"/>
  <c r="AB188" i="34"/>
  <c r="Z188" i="34"/>
  <c r="J188" i="34"/>
  <c r="I188" i="34"/>
  <c r="H188" i="34"/>
  <c r="F188" i="34"/>
  <c r="C188" i="34"/>
  <c r="AV187" i="34"/>
  <c r="AU187" i="34"/>
  <c r="AT187" i="34"/>
  <c r="AF187" i="34"/>
  <c r="AE187" i="34"/>
  <c r="AD187" i="34"/>
  <c r="AC187" i="34"/>
  <c r="AB187" i="34"/>
  <c r="Z187" i="34"/>
  <c r="J187" i="34"/>
  <c r="I187" i="34"/>
  <c r="H187" i="34"/>
  <c r="F187" i="34"/>
  <c r="C187" i="34"/>
  <c r="AV186" i="34"/>
  <c r="AU186" i="34"/>
  <c r="AT186" i="34"/>
  <c r="AF186" i="34"/>
  <c r="AE186" i="34"/>
  <c r="AD186" i="34"/>
  <c r="AC186" i="34"/>
  <c r="AB186" i="34"/>
  <c r="Z186" i="34"/>
  <c r="J186" i="34"/>
  <c r="I186" i="34"/>
  <c r="H186" i="34"/>
  <c r="F186" i="34"/>
  <c r="C186" i="34"/>
  <c r="AV185" i="34"/>
  <c r="AU185" i="34"/>
  <c r="AT185" i="34"/>
  <c r="AF185" i="34"/>
  <c r="AE185" i="34"/>
  <c r="AD185" i="34"/>
  <c r="AC185" i="34"/>
  <c r="AB185" i="34"/>
  <c r="Z185" i="34"/>
  <c r="J185" i="34"/>
  <c r="I185" i="34"/>
  <c r="H185" i="34"/>
  <c r="F185" i="34"/>
  <c r="C185" i="34"/>
  <c r="AV184" i="34"/>
  <c r="AU184" i="34"/>
  <c r="AT184" i="34"/>
  <c r="AF184" i="34"/>
  <c r="AE184" i="34"/>
  <c r="AD184" i="34"/>
  <c r="AC184" i="34"/>
  <c r="AB184" i="34"/>
  <c r="Z184" i="34"/>
  <c r="J184" i="34"/>
  <c r="I184" i="34"/>
  <c r="H184" i="34"/>
  <c r="F184" i="34"/>
  <c r="C184" i="34"/>
  <c r="AV183" i="34"/>
  <c r="AU183" i="34"/>
  <c r="AT183" i="34"/>
  <c r="AF183" i="34"/>
  <c r="AE183" i="34"/>
  <c r="AD183" i="34"/>
  <c r="AC183" i="34"/>
  <c r="AB183" i="34"/>
  <c r="Z183" i="34"/>
  <c r="J183" i="34"/>
  <c r="I183" i="34"/>
  <c r="H183" i="34"/>
  <c r="F183" i="34"/>
  <c r="C183" i="34"/>
  <c r="AV182" i="34"/>
  <c r="AU182" i="34"/>
  <c r="AT182" i="34"/>
  <c r="AF182" i="34"/>
  <c r="AE182" i="34"/>
  <c r="AD182" i="34"/>
  <c r="AC182" i="34"/>
  <c r="AB182" i="34"/>
  <c r="Z182" i="34"/>
  <c r="J182" i="34"/>
  <c r="I182" i="34"/>
  <c r="H182" i="34"/>
  <c r="F182" i="34"/>
  <c r="C182" i="34"/>
  <c r="AV181" i="34"/>
  <c r="AU181" i="34"/>
  <c r="AT181" i="34"/>
  <c r="AF181" i="34"/>
  <c r="AE181" i="34"/>
  <c r="AD181" i="34"/>
  <c r="AC181" i="34"/>
  <c r="AB181" i="34"/>
  <c r="Z181" i="34"/>
  <c r="J181" i="34"/>
  <c r="I181" i="34"/>
  <c r="H181" i="34"/>
  <c r="F181" i="34"/>
  <c r="C181" i="34"/>
  <c r="AV180" i="34"/>
  <c r="AU180" i="34"/>
  <c r="AT180" i="34"/>
  <c r="AF180" i="34"/>
  <c r="AE180" i="34"/>
  <c r="AD180" i="34"/>
  <c r="AC180" i="34"/>
  <c r="AB180" i="34"/>
  <c r="Z180" i="34"/>
  <c r="J180" i="34"/>
  <c r="I180" i="34"/>
  <c r="H180" i="34"/>
  <c r="F180" i="34"/>
  <c r="C180" i="34"/>
  <c r="AV179" i="34"/>
  <c r="AU179" i="34"/>
  <c r="AT179" i="34"/>
  <c r="AF179" i="34"/>
  <c r="AE179" i="34"/>
  <c r="AD179" i="34"/>
  <c r="AC179" i="34"/>
  <c r="AB179" i="34"/>
  <c r="Z179" i="34"/>
  <c r="J179" i="34"/>
  <c r="I179" i="34"/>
  <c r="H179" i="34"/>
  <c r="F179" i="34"/>
  <c r="C179" i="34"/>
  <c r="AV178" i="34"/>
  <c r="AU178" i="34"/>
  <c r="AT178" i="34"/>
  <c r="AF178" i="34"/>
  <c r="AE178" i="34"/>
  <c r="AD178" i="34"/>
  <c r="AC178" i="34"/>
  <c r="AB178" i="34"/>
  <c r="Z178" i="34"/>
  <c r="J178" i="34"/>
  <c r="I178" i="34"/>
  <c r="H178" i="34"/>
  <c r="F178" i="34"/>
  <c r="C178" i="34"/>
  <c r="AV177" i="34"/>
  <c r="AU177" i="34"/>
  <c r="AT177" i="34"/>
  <c r="AF177" i="34"/>
  <c r="AE177" i="34"/>
  <c r="AD177" i="34"/>
  <c r="AC177" i="34"/>
  <c r="AB177" i="34"/>
  <c r="Z177" i="34"/>
  <c r="J177" i="34"/>
  <c r="I177" i="34"/>
  <c r="H177" i="34"/>
  <c r="F177" i="34"/>
  <c r="C177" i="34"/>
  <c r="AV176" i="34"/>
  <c r="AU176" i="34"/>
  <c r="AT176" i="34"/>
  <c r="AF176" i="34"/>
  <c r="AE176" i="34"/>
  <c r="AD176" i="34"/>
  <c r="AC176" i="34"/>
  <c r="AB176" i="34"/>
  <c r="Z176" i="34"/>
  <c r="J176" i="34"/>
  <c r="I176" i="34"/>
  <c r="H176" i="34"/>
  <c r="F176" i="34"/>
  <c r="C176" i="34"/>
  <c r="AV175" i="34"/>
  <c r="AU175" i="34"/>
  <c r="AT175" i="34"/>
  <c r="AF175" i="34"/>
  <c r="AE175" i="34"/>
  <c r="AD175" i="34"/>
  <c r="AC175" i="34"/>
  <c r="AB175" i="34"/>
  <c r="Z175" i="34"/>
  <c r="J175" i="34"/>
  <c r="I175" i="34"/>
  <c r="H175" i="34"/>
  <c r="F175" i="34"/>
  <c r="C175" i="34"/>
  <c r="AV174" i="34"/>
  <c r="AU174" i="34"/>
  <c r="AT174" i="34"/>
  <c r="AF174" i="34"/>
  <c r="AE174" i="34"/>
  <c r="AD174" i="34"/>
  <c r="AC174" i="34"/>
  <c r="AB174" i="34"/>
  <c r="Z174" i="34"/>
  <c r="J174" i="34"/>
  <c r="I174" i="34"/>
  <c r="H174" i="34"/>
  <c r="F174" i="34"/>
  <c r="C174" i="34"/>
  <c r="AV173" i="34"/>
  <c r="AU173" i="34"/>
  <c r="AT173" i="34"/>
  <c r="AF173" i="34"/>
  <c r="AE173" i="34"/>
  <c r="AD173" i="34"/>
  <c r="AC173" i="34"/>
  <c r="AB173" i="34"/>
  <c r="Z173" i="34"/>
  <c r="J173" i="34"/>
  <c r="I173" i="34"/>
  <c r="H173" i="34"/>
  <c r="F173" i="34"/>
  <c r="C173" i="34"/>
  <c r="AV172" i="34"/>
  <c r="AU172" i="34"/>
  <c r="AT172" i="34"/>
  <c r="AF172" i="34"/>
  <c r="AE172" i="34"/>
  <c r="AD172" i="34"/>
  <c r="AC172" i="34"/>
  <c r="AB172" i="34"/>
  <c r="Z172" i="34"/>
  <c r="J172" i="34"/>
  <c r="I172" i="34"/>
  <c r="H172" i="34"/>
  <c r="F172" i="34"/>
  <c r="C172" i="34"/>
  <c r="AV171" i="34"/>
  <c r="AU171" i="34"/>
  <c r="AT171" i="34"/>
  <c r="AF171" i="34"/>
  <c r="AE171" i="34"/>
  <c r="AD171" i="34"/>
  <c r="AC171" i="34"/>
  <c r="AB171" i="34"/>
  <c r="Z171" i="34"/>
  <c r="J171" i="34"/>
  <c r="I171" i="34"/>
  <c r="H171" i="34"/>
  <c r="F171" i="34"/>
  <c r="C171" i="34"/>
  <c r="AV169" i="34"/>
  <c r="AU169" i="34"/>
  <c r="AT169" i="34"/>
  <c r="AF169" i="34"/>
  <c r="AE169" i="34"/>
  <c r="AD169" i="34"/>
  <c r="AC169" i="34"/>
  <c r="AB169" i="34"/>
  <c r="Z169" i="34"/>
  <c r="J169" i="34"/>
  <c r="I169" i="34"/>
  <c r="H169" i="34"/>
  <c r="F169" i="34"/>
  <c r="C169" i="34"/>
  <c r="AV168" i="34"/>
  <c r="AU168" i="34"/>
  <c r="AT168" i="34"/>
  <c r="AF168" i="34"/>
  <c r="AE168" i="34"/>
  <c r="AD168" i="34"/>
  <c r="AC168" i="34"/>
  <c r="AB168" i="34"/>
  <c r="Z168" i="34"/>
  <c r="J168" i="34"/>
  <c r="I168" i="34"/>
  <c r="H168" i="34"/>
  <c r="F168" i="34"/>
  <c r="C168" i="34"/>
  <c r="AV167" i="34"/>
  <c r="AU167" i="34"/>
  <c r="AT167" i="34"/>
  <c r="AF167" i="34"/>
  <c r="AE167" i="34"/>
  <c r="AD167" i="34"/>
  <c r="AC167" i="34"/>
  <c r="AB167" i="34"/>
  <c r="Z167" i="34"/>
  <c r="J167" i="34"/>
  <c r="I167" i="34"/>
  <c r="H167" i="34"/>
  <c r="F167" i="34"/>
  <c r="C167" i="34"/>
  <c r="AV166" i="34"/>
  <c r="AU166" i="34"/>
  <c r="AT166" i="34"/>
  <c r="AF166" i="34"/>
  <c r="AE166" i="34"/>
  <c r="AD166" i="34"/>
  <c r="AC166" i="34"/>
  <c r="AB166" i="34"/>
  <c r="Z166" i="34"/>
  <c r="J166" i="34"/>
  <c r="I166" i="34"/>
  <c r="H166" i="34"/>
  <c r="F166" i="34"/>
  <c r="C166" i="34"/>
  <c r="AV165" i="34"/>
  <c r="AU165" i="34"/>
  <c r="AT165" i="34"/>
  <c r="AF165" i="34"/>
  <c r="AE165" i="34"/>
  <c r="AD165" i="34"/>
  <c r="AC165" i="34"/>
  <c r="AB165" i="34"/>
  <c r="Z165" i="34"/>
  <c r="J165" i="34"/>
  <c r="I165" i="34"/>
  <c r="H165" i="34"/>
  <c r="F165" i="34"/>
  <c r="C165" i="34"/>
  <c r="AV164" i="34"/>
  <c r="AU164" i="34"/>
  <c r="AT164" i="34"/>
  <c r="AF164" i="34"/>
  <c r="AE164" i="34"/>
  <c r="AD164" i="34"/>
  <c r="AC164" i="34"/>
  <c r="AB164" i="34"/>
  <c r="Z164" i="34"/>
  <c r="J164" i="34"/>
  <c r="I164" i="34"/>
  <c r="H164" i="34"/>
  <c r="F164" i="34"/>
  <c r="C164" i="34"/>
  <c r="AV163" i="34"/>
  <c r="AU163" i="34"/>
  <c r="AT163" i="34"/>
  <c r="AF163" i="34"/>
  <c r="AE163" i="34"/>
  <c r="AD163" i="34"/>
  <c r="AC163" i="34"/>
  <c r="AB163" i="34"/>
  <c r="Z163" i="34"/>
  <c r="J163" i="34"/>
  <c r="I163" i="34"/>
  <c r="H163" i="34"/>
  <c r="F163" i="34"/>
  <c r="C163" i="34"/>
  <c r="AV162" i="34"/>
  <c r="AU162" i="34"/>
  <c r="AT162" i="34"/>
  <c r="AF162" i="34"/>
  <c r="AE162" i="34"/>
  <c r="AD162" i="34"/>
  <c r="AC162" i="34"/>
  <c r="AB162" i="34"/>
  <c r="Z162" i="34"/>
  <c r="J162" i="34"/>
  <c r="I162" i="34"/>
  <c r="H162" i="34"/>
  <c r="F162" i="34"/>
  <c r="C162" i="34"/>
  <c r="AV161" i="34"/>
  <c r="AU161" i="34"/>
  <c r="AT161" i="34"/>
  <c r="AF161" i="34"/>
  <c r="AE161" i="34"/>
  <c r="AD161" i="34"/>
  <c r="AC161" i="34"/>
  <c r="AB161" i="34"/>
  <c r="Z161" i="34"/>
  <c r="J161" i="34"/>
  <c r="I161" i="34"/>
  <c r="H161" i="34"/>
  <c r="F161" i="34"/>
  <c r="C161" i="34"/>
  <c r="AV160" i="34"/>
  <c r="AU160" i="34"/>
  <c r="AT160" i="34"/>
  <c r="AF160" i="34"/>
  <c r="AE160" i="34"/>
  <c r="AD160" i="34"/>
  <c r="AC160" i="34"/>
  <c r="AB160" i="34"/>
  <c r="Z160" i="34"/>
  <c r="J160" i="34"/>
  <c r="I160" i="34"/>
  <c r="H160" i="34"/>
  <c r="F160" i="34"/>
  <c r="C160" i="34"/>
  <c r="AV159" i="34"/>
  <c r="AU159" i="34"/>
  <c r="AT159" i="34"/>
  <c r="AF159" i="34"/>
  <c r="AE159" i="34"/>
  <c r="AD159" i="34"/>
  <c r="AC159" i="34"/>
  <c r="AB159" i="34"/>
  <c r="Z159" i="34"/>
  <c r="J159" i="34"/>
  <c r="I159" i="34"/>
  <c r="H159" i="34"/>
  <c r="F159" i="34"/>
  <c r="C159" i="34"/>
  <c r="AV158" i="34"/>
  <c r="AU158" i="34"/>
  <c r="AT158" i="34"/>
  <c r="AF158" i="34"/>
  <c r="AE158" i="34"/>
  <c r="AD158" i="34"/>
  <c r="AC158" i="34"/>
  <c r="AB158" i="34"/>
  <c r="Z158" i="34"/>
  <c r="J158" i="34"/>
  <c r="I158" i="34"/>
  <c r="H158" i="34"/>
  <c r="F158" i="34"/>
  <c r="C158" i="34"/>
  <c r="AV157" i="34"/>
  <c r="AU157" i="34"/>
  <c r="AT157" i="34"/>
  <c r="AF157" i="34"/>
  <c r="AE157" i="34"/>
  <c r="AD157" i="34"/>
  <c r="AC157" i="34"/>
  <c r="AB157" i="34"/>
  <c r="Z157" i="34"/>
  <c r="J157" i="34"/>
  <c r="I157" i="34"/>
  <c r="H157" i="34"/>
  <c r="F157" i="34"/>
  <c r="C157" i="34"/>
  <c r="AV156" i="34"/>
  <c r="AU156" i="34"/>
  <c r="AT156" i="34"/>
  <c r="AF156" i="34"/>
  <c r="AE156" i="34"/>
  <c r="AD156" i="34"/>
  <c r="AC156" i="34"/>
  <c r="AB156" i="34"/>
  <c r="Z156" i="34"/>
  <c r="J156" i="34"/>
  <c r="I156" i="34"/>
  <c r="H156" i="34"/>
  <c r="F156" i="34"/>
  <c r="C156" i="34"/>
  <c r="AV155" i="34"/>
  <c r="AU155" i="34"/>
  <c r="AT155" i="34"/>
  <c r="AF155" i="34"/>
  <c r="AE155" i="34"/>
  <c r="AD155" i="34"/>
  <c r="AC155" i="34"/>
  <c r="AB155" i="34"/>
  <c r="Z155" i="34"/>
  <c r="J155" i="34"/>
  <c r="I155" i="34"/>
  <c r="H155" i="34"/>
  <c r="F155" i="34"/>
  <c r="C155" i="34"/>
  <c r="AV154" i="34"/>
  <c r="AU154" i="34"/>
  <c r="AT154" i="34"/>
  <c r="AF154" i="34"/>
  <c r="AE154" i="34"/>
  <c r="AD154" i="34"/>
  <c r="AC154" i="34"/>
  <c r="AB154" i="34"/>
  <c r="Z154" i="34"/>
  <c r="J154" i="34"/>
  <c r="I154" i="34"/>
  <c r="H154" i="34"/>
  <c r="F154" i="34"/>
  <c r="C154" i="34"/>
  <c r="AV153" i="34"/>
  <c r="AU153" i="34"/>
  <c r="AT153" i="34"/>
  <c r="AF153" i="34"/>
  <c r="AE153" i="34"/>
  <c r="AD153" i="34"/>
  <c r="AC153" i="34"/>
  <c r="AB153" i="34"/>
  <c r="Z153" i="34"/>
  <c r="J153" i="34"/>
  <c r="I153" i="34"/>
  <c r="H153" i="34"/>
  <c r="F153" i="34"/>
  <c r="C153" i="34"/>
  <c r="AV152" i="34"/>
  <c r="AU152" i="34"/>
  <c r="AT152" i="34"/>
  <c r="AF152" i="34"/>
  <c r="AE152" i="34"/>
  <c r="AD152" i="34"/>
  <c r="AC152" i="34"/>
  <c r="AB152" i="34"/>
  <c r="Z152" i="34"/>
  <c r="J152" i="34"/>
  <c r="I152" i="34"/>
  <c r="H152" i="34"/>
  <c r="F152" i="34"/>
  <c r="C152" i="34"/>
  <c r="AV151" i="34"/>
  <c r="AU151" i="34"/>
  <c r="AT151" i="34"/>
  <c r="AF151" i="34"/>
  <c r="AE151" i="34"/>
  <c r="AD151" i="34"/>
  <c r="AC151" i="34"/>
  <c r="AB151" i="34"/>
  <c r="Z151" i="34"/>
  <c r="J151" i="34"/>
  <c r="I151" i="34"/>
  <c r="H151" i="34"/>
  <c r="F151" i="34"/>
  <c r="C151" i="34"/>
  <c r="AV150" i="34"/>
  <c r="AU150" i="34"/>
  <c r="AT150" i="34"/>
  <c r="AF150" i="34"/>
  <c r="AE150" i="34"/>
  <c r="AD150" i="34"/>
  <c r="AC150" i="34"/>
  <c r="AB150" i="34"/>
  <c r="Z150" i="34"/>
  <c r="J150" i="34"/>
  <c r="I150" i="34"/>
  <c r="H150" i="34"/>
  <c r="F150" i="34"/>
  <c r="C150" i="34"/>
  <c r="AV149" i="34"/>
  <c r="AU149" i="34"/>
  <c r="AT149" i="34"/>
  <c r="AF149" i="34"/>
  <c r="AE149" i="34"/>
  <c r="AD149" i="34"/>
  <c r="AC149" i="34"/>
  <c r="AB149" i="34"/>
  <c r="Z149" i="34"/>
  <c r="J149" i="34"/>
  <c r="I149" i="34"/>
  <c r="H149" i="34"/>
  <c r="F149" i="34"/>
  <c r="C149" i="34"/>
  <c r="AV148" i="34"/>
  <c r="AU148" i="34"/>
  <c r="AT148" i="34"/>
  <c r="AF148" i="34"/>
  <c r="AE148" i="34"/>
  <c r="AD148" i="34"/>
  <c r="AC148" i="34"/>
  <c r="AB148" i="34"/>
  <c r="Z148" i="34"/>
  <c r="J148" i="34"/>
  <c r="I148" i="34"/>
  <c r="H148" i="34"/>
  <c r="F148" i="34"/>
  <c r="C148" i="34"/>
  <c r="AV147" i="34"/>
  <c r="AU147" i="34"/>
  <c r="AT147" i="34"/>
  <c r="AF147" i="34"/>
  <c r="AE147" i="34"/>
  <c r="AD147" i="34"/>
  <c r="AC147" i="34"/>
  <c r="AB147" i="34"/>
  <c r="Z147" i="34"/>
  <c r="J147" i="34"/>
  <c r="I147" i="34"/>
  <c r="H147" i="34"/>
  <c r="F147" i="34"/>
  <c r="C147" i="34"/>
  <c r="AV146" i="34"/>
  <c r="AU146" i="34"/>
  <c r="AT146" i="34"/>
  <c r="AF146" i="34"/>
  <c r="AE146" i="34"/>
  <c r="AD146" i="34"/>
  <c r="AC146" i="34"/>
  <c r="AB146" i="34"/>
  <c r="Z146" i="34"/>
  <c r="J146" i="34"/>
  <c r="I146" i="34"/>
  <c r="H146" i="34"/>
  <c r="F146" i="34"/>
  <c r="C146" i="34"/>
  <c r="AV145" i="34"/>
  <c r="AU145" i="34"/>
  <c r="AT145" i="34"/>
  <c r="AF145" i="34"/>
  <c r="AE145" i="34"/>
  <c r="AD145" i="34"/>
  <c r="AC145" i="34"/>
  <c r="AB145" i="34"/>
  <c r="Z145" i="34"/>
  <c r="J145" i="34"/>
  <c r="I145" i="34"/>
  <c r="H145" i="34"/>
  <c r="F145" i="34"/>
  <c r="C145" i="34"/>
  <c r="AV144" i="34"/>
  <c r="AU144" i="34"/>
  <c r="AT144" i="34"/>
  <c r="AF144" i="34"/>
  <c r="AE144" i="34"/>
  <c r="AD144" i="34"/>
  <c r="AC144" i="34"/>
  <c r="AB144" i="34"/>
  <c r="Z144" i="34"/>
  <c r="J144" i="34"/>
  <c r="I144" i="34"/>
  <c r="H144" i="34"/>
  <c r="F144" i="34"/>
  <c r="C144" i="34"/>
  <c r="AV143" i="34"/>
  <c r="AU143" i="34"/>
  <c r="AT143" i="34"/>
  <c r="AF143" i="34"/>
  <c r="AE143" i="34"/>
  <c r="AD143" i="34"/>
  <c r="AC143" i="34"/>
  <c r="AB143" i="34"/>
  <c r="Z143" i="34"/>
  <c r="J143" i="34"/>
  <c r="I143" i="34"/>
  <c r="H143" i="34"/>
  <c r="F143" i="34"/>
  <c r="C143" i="34"/>
  <c r="AV142" i="34"/>
  <c r="AU142" i="34"/>
  <c r="AT142" i="34"/>
  <c r="AF142" i="34"/>
  <c r="AE142" i="34"/>
  <c r="AD142" i="34"/>
  <c r="AC142" i="34"/>
  <c r="AB142" i="34"/>
  <c r="Z142" i="34"/>
  <c r="J142" i="34"/>
  <c r="I142" i="34"/>
  <c r="H142" i="34"/>
  <c r="F142" i="34"/>
  <c r="C142" i="34"/>
  <c r="AV141" i="34"/>
  <c r="AU141" i="34"/>
  <c r="AT141" i="34"/>
  <c r="AF141" i="34"/>
  <c r="AE141" i="34"/>
  <c r="AD141" i="34"/>
  <c r="AC141" i="34"/>
  <c r="AB141" i="34"/>
  <c r="Z141" i="34"/>
  <c r="J141" i="34"/>
  <c r="I141" i="34"/>
  <c r="H141" i="34"/>
  <c r="F141" i="34"/>
  <c r="C141" i="34"/>
  <c r="AV140" i="34"/>
  <c r="AU140" i="34"/>
  <c r="AT140" i="34"/>
  <c r="AF140" i="34"/>
  <c r="AE140" i="34"/>
  <c r="AD140" i="34"/>
  <c r="AC140" i="34"/>
  <c r="AB140" i="34"/>
  <c r="Z140" i="34"/>
  <c r="J140" i="34"/>
  <c r="I140" i="34"/>
  <c r="H140" i="34"/>
  <c r="F140" i="34"/>
  <c r="C140" i="34"/>
  <c r="AV139" i="34"/>
  <c r="AU139" i="34"/>
  <c r="AT139" i="34"/>
  <c r="AF139" i="34"/>
  <c r="AE139" i="34"/>
  <c r="AD139" i="34"/>
  <c r="AC139" i="34"/>
  <c r="AB139" i="34"/>
  <c r="Z139" i="34"/>
  <c r="J139" i="34"/>
  <c r="I139" i="34"/>
  <c r="H139" i="34"/>
  <c r="F139" i="34"/>
  <c r="C139" i="34"/>
  <c r="AV138" i="34"/>
  <c r="AU138" i="34"/>
  <c r="AT138" i="34"/>
  <c r="AF138" i="34"/>
  <c r="AE138" i="34"/>
  <c r="AD138" i="34"/>
  <c r="AC138" i="34"/>
  <c r="AB138" i="34"/>
  <c r="Z138" i="34"/>
  <c r="J138" i="34"/>
  <c r="I138" i="34"/>
  <c r="H138" i="34"/>
  <c r="F138" i="34"/>
  <c r="C138" i="34"/>
  <c r="AV137" i="34"/>
  <c r="AU137" i="34"/>
  <c r="AT137" i="34"/>
  <c r="AF137" i="34"/>
  <c r="AE137" i="34"/>
  <c r="AD137" i="34"/>
  <c r="AC137" i="34"/>
  <c r="AB137" i="34"/>
  <c r="Z137" i="34"/>
  <c r="J137" i="34"/>
  <c r="I137" i="34"/>
  <c r="H137" i="34"/>
  <c r="F137" i="34"/>
  <c r="C137" i="34"/>
  <c r="AV136" i="34"/>
  <c r="AU136" i="34"/>
  <c r="AT136" i="34"/>
  <c r="AF136" i="34"/>
  <c r="AE136" i="34"/>
  <c r="AD136" i="34"/>
  <c r="AC136" i="34"/>
  <c r="AB136" i="34"/>
  <c r="Z136" i="34"/>
  <c r="J136" i="34"/>
  <c r="I136" i="34"/>
  <c r="H136" i="34"/>
  <c r="F136" i="34"/>
  <c r="C136" i="34"/>
  <c r="AV134" i="34"/>
  <c r="AU134" i="34"/>
  <c r="AT134" i="34"/>
  <c r="AF134" i="34"/>
  <c r="AE134" i="34"/>
  <c r="AD134" i="34"/>
  <c r="AC134" i="34"/>
  <c r="AB134" i="34"/>
  <c r="Z134" i="34"/>
  <c r="J134" i="34"/>
  <c r="I134" i="34"/>
  <c r="H134" i="34"/>
  <c r="F134" i="34"/>
  <c r="C134" i="34"/>
  <c r="AV133" i="34"/>
  <c r="AU133" i="34"/>
  <c r="AT133" i="34"/>
  <c r="AF133" i="34"/>
  <c r="AE133" i="34"/>
  <c r="AD133" i="34"/>
  <c r="AC133" i="34"/>
  <c r="AB133" i="34"/>
  <c r="Z133" i="34"/>
  <c r="J133" i="34"/>
  <c r="I133" i="34"/>
  <c r="H133" i="34"/>
  <c r="F133" i="34"/>
  <c r="C133" i="34"/>
  <c r="AV132" i="34"/>
  <c r="AU132" i="34"/>
  <c r="AT132" i="34"/>
  <c r="AF132" i="34"/>
  <c r="AE132" i="34"/>
  <c r="AD132" i="34"/>
  <c r="AC132" i="34"/>
  <c r="AB132" i="34"/>
  <c r="Z132" i="34"/>
  <c r="J132" i="34"/>
  <c r="I132" i="34"/>
  <c r="H132" i="34"/>
  <c r="F132" i="34"/>
  <c r="C132" i="34"/>
  <c r="AV131" i="34"/>
  <c r="AU131" i="34"/>
  <c r="AT131" i="34"/>
  <c r="AF131" i="34"/>
  <c r="AE131" i="34"/>
  <c r="AD131" i="34"/>
  <c r="AC131" i="34"/>
  <c r="AB131" i="34"/>
  <c r="Z131" i="34"/>
  <c r="J131" i="34"/>
  <c r="I131" i="34"/>
  <c r="H131" i="34"/>
  <c r="F131" i="34"/>
  <c r="C131" i="34"/>
  <c r="AV130" i="34"/>
  <c r="AU130" i="34"/>
  <c r="AT130" i="34"/>
  <c r="AF130" i="34"/>
  <c r="AE130" i="34"/>
  <c r="AD130" i="34"/>
  <c r="AC130" i="34"/>
  <c r="AB130" i="34"/>
  <c r="Z130" i="34"/>
  <c r="J130" i="34"/>
  <c r="I130" i="34"/>
  <c r="H130" i="34"/>
  <c r="F130" i="34"/>
  <c r="C130" i="34"/>
  <c r="AV129" i="34"/>
  <c r="AU129" i="34"/>
  <c r="AT129" i="34"/>
  <c r="AF129" i="34"/>
  <c r="AE129" i="34"/>
  <c r="AD129" i="34"/>
  <c r="AC129" i="34"/>
  <c r="AB129" i="34"/>
  <c r="Z129" i="34"/>
  <c r="J129" i="34"/>
  <c r="I129" i="34"/>
  <c r="H129" i="34"/>
  <c r="F129" i="34"/>
  <c r="C129" i="34"/>
  <c r="AV128" i="34"/>
  <c r="AU128" i="34"/>
  <c r="AT128" i="34"/>
  <c r="AF128" i="34"/>
  <c r="AE128" i="34"/>
  <c r="AD128" i="34"/>
  <c r="AC128" i="34"/>
  <c r="AB128" i="34"/>
  <c r="Z128" i="34"/>
  <c r="J128" i="34"/>
  <c r="I128" i="34"/>
  <c r="H128" i="34"/>
  <c r="F128" i="34"/>
  <c r="C128" i="34"/>
  <c r="AV127" i="34"/>
  <c r="AU127" i="34"/>
  <c r="AT127" i="34"/>
  <c r="AF127" i="34"/>
  <c r="AE127" i="34"/>
  <c r="AD127" i="34"/>
  <c r="AC127" i="34"/>
  <c r="AB127" i="34"/>
  <c r="Z127" i="34"/>
  <c r="J127" i="34"/>
  <c r="I127" i="34"/>
  <c r="H127" i="34"/>
  <c r="F127" i="34"/>
  <c r="C127" i="34"/>
  <c r="AV126" i="34"/>
  <c r="AU126" i="34"/>
  <c r="AT126" i="34"/>
  <c r="AF126" i="34"/>
  <c r="AE126" i="34"/>
  <c r="AD126" i="34"/>
  <c r="AC126" i="34"/>
  <c r="AB126" i="34"/>
  <c r="Z126" i="34"/>
  <c r="J126" i="34"/>
  <c r="I126" i="34"/>
  <c r="H126" i="34"/>
  <c r="F126" i="34"/>
  <c r="C126" i="34"/>
  <c r="AV125" i="34"/>
  <c r="AU125" i="34"/>
  <c r="AT125" i="34"/>
  <c r="AF125" i="34"/>
  <c r="AE125" i="34"/>
  <c r="AD125" i="34"/>
  <c r="AC125" i="34"/>
  <c r="AB125" i="34"/>
  <c r="Z125" i="34"/>
  <c r="J125" i="34"/>
  <c r="I125" i="34"/>
  <c r="H125" i="34"/>
  <c r="F125" i="34"/>
  <c r="C125" i="34"/>
  <c r="AV124" i="34"/>
  <c r="AU124" i="34"/>
  <c r="AT124" i="34"/>
  <c r="AF124" i="34"/>
  <c r="AE124" i="34"/>
  <c r="AD124" i="34"/>
  <c r="AC124" i="34"/>
  <c r="AB124" i="34"/>
  <c r="Z124" i="34"/>
  <c r="J124" i="34"/>
  <c r="I124" i="34"/>
  <c r="H124" i="34"/>
  <c r="F124" i="34"/>
  <c r="C124" i="34"/>
  <c r="AV123" i="34"/>
  <c r="AU123" i="34"/>
  <c r="AT123" i="34"/>
  <c r="AF123" i="34"/>
  <c r="AE123" i="34"/>
  <c r="AD123" i="34"/>
  <c r="AC123" i="34"/>
  <c r="AB123" i="34"/>
  <c r="Z123" i="34"/>
  <c r="J123" i="34"/>
  <c r="I123" i="34"/>
  <c r="H123" i="34"/>
  <c r="F123" i="34"/>
  <c r="C123" i="34"/>
  <c r="AV122" i="34"/>
  <c r="AU122" i="34"/>
  <c r="AT122" i="34"/>
  <c r="AF122" i="34"/>
  <c r="AE122" i="34"/>
  <c r="AD122" i="34"/>
  <c r="AC122" i="34"/>
  <c r="AB122" i="34"/>
  <c r="Z122" i="34"/>
  <c r="J122" i="34"/>
  <c r="I122" i="34"/>
  <c r="H122" i="34"/>
  <c r="F122" i="34"/>
  <c r="C122" i="34"/>
  <c r="AV121" i="34"/>
  <c r="AU121" i="34"/>
  <c r="AT121" i="34"/>
  <c r="AF121" i="34"/>
  <c r="AE121" i="34"/>
  <c r="AD121" i="34"/>
  <c r="AC121" i="34"/>
  <c r="AB121" i="34"/>
  <c r="Z121" i="34"/>
  <c r="J121" i="34"/>
  <c r="I121" i="34"/>
  <c r="H121" i="34"/>
  <c r="F121" i="34"/>
  <c r="C121" i="34"/>
  <c r="AV120" i="34"/>
  <c r="AU120" i="34"/>
  <c r="AT120" i="34"/>
  <c r="AF120" i="34"/>
  <c r="AE120" i="34"/>
  <c r="AD120" i="34"/>
  <c r="AC120" i="34"/>
  <c r="AB120" i="34"/>
  <c r="Z120" i="34"/>
  <c r="J120" i="34"/>
  <c r="I120" i="34"/>
  <c r="H120" i="34"/>
  <c r="F120" i="34"/>
  <c r="C120" i="34"/>
  <c r="AV119" i="34"/>
  <c r="AU119" i="34"/>
  <c r="AT119" i="34"/>
  <c r="AF119" i="34"/>
  <c r="AE119" i="34"/>
  <c r="AD119" i="34"/>
  <c r="AC119" i="34"/>
  <c r="AB119" i="34"/>
  <c r="Z119" i="34"/>
  <c r="J119" i="34"/>
  <c r="I119" i="34"/>
  <c r="H119" i="34"/>
  <c r="F119" i="34"/>
  <c r="C119" i="34"/>
  <c r="AV118" i="34"/>
  <c r="AU118" i="34"/>
  <c r="AT118" i="34"/>
  <c r="AF118" i="34"/>
  <c r="AE118" i="34"/>
  <c r="AD118" i="34"/>
  <c r="AC118" i="34"/>
  <c r="AB118" i="34"/>
  <c r="Z118" i="34"/>
  <c r="J118" i="34"/>
  <c r="I118" i="34"/>
  <c r="H118" i="34"/>
  <c r="F118" i="34"/>
  <c r="C118" i="34"/>
  <c r="AV117" i="34"/>
  <c r="AU117" i="34"/>
  <c r="AT117" i="34"/>
  <c r="AF117" i="34"/>
  <c r="AE117" i="34"/>
  <c r="AD117" i="34"/>
  <c r="AC117" i="34"/>
  <c r="AB117" i="34"/>
  <c r="Z117" i="34"/>
  <c r="J117" i="34"/>
  <c r="I117" i="34"/>
  <c r="H117" i="34"/>
  <c r="F117" i="34"/>
  <c r="C117" i="34"/>
  <c r="AV116" i="34"/>
  <c r="AU116" i="34"/>
  <c r="AT116" i="34"/>
  <c r="AF116" i="34"/>
  <c r="AE116" i="34"/>
  <c r="AD116" i="34"/>
  <c r="AC116" i="34"/>
  <c r="AB116" i="34"/>
  <c r="Z116" i="34"/>
  <c r="J116" i="34"/>
  <c r="I116" i="34"/>
  <c r="H116" i="34"/>
  <c r="F116" i="34"/>
  <c r="C116" i="34"/>
  <c r="AV115" i="34"/>
  <c r="AU115" i="34"/>
  <c r="AT115" i="34"/>
  <c r="AF115" i="34"/>
  <c r="AE115" i="34"/>
  <c r="AD115" i="34"/>
  <c r="AC115" i="34"/>
  <c r="AB115" i="34"/>
  <c r="Z115" i="34"/>
  <c r="J115" i="34"/>
  <c r="I115" i="34"/>
  <c r="H115" i="34"/>
  <c r="F115" i="34"/>
  <c r="C115" i="34"/>
  <c r="AV114" i="34"/>
  <c r="AU114" i="34"/>
  <c r="AT114" i="34"/>
  <c r="AF114" i="34"/>
  <c r="AE114" i="34"/>
  <c r="AD114" i="34"/>
  <c r="AC114" i="34"/>
  <c r="AB114" i="34"/>
  <c r="Z114" i="34"/>
  <c r="J114" i="34"/>
  <c r="I114" i="34"/>
  <c r="H114" i="34"/>
  <c r="F114" i="34"/>
  <c r="C114" i="34"/>
  <c r="AV113" i="34"/>
  <c r="AU113" i="34"/>
  <c r="AT113" i="34"/>
  <c r="AF113" i="34"/>
  <c r="AE113" i="34"/>
  <c r="AD113" i="34"/>
  <c r="AC113" i="34"/>
  <c r="AB113" i="34"/>
  <c r="Z113" i="34"/>
  <c r="J113" i="34"/>
  <c r="I113" i="34"/>
  <c r="H113" i="34"/>
  <c r="F113" i="34"/>
  <c r="C113" i="34"/>
  <c r="AV112" i="34"/>
  <c r="AU112" i="34"/>
  <c r="AT112" i="34"/>
  <c r="AF112" i="34"/>
  <c r="AE112" i="34"/>
  <c r="AD112" i="34"/>
  <c r="AC112" i="34"/>
  <c r="AB112" i="34"/>
  <c r="Z112" i="34"/>
  <c r="J112" i="34"/>
  <c r="I112" i="34"/>
  <c r="H112" i="34"/>
  <c r="F112" i="34"/>
  <c r="C112" i="34"/>
  <c r="AV111" i="34"/>
  <c r="AU111" i="34"/>
  <c r="AT111" i="34"/>
  <c r="AF111" i="34"/>
  <c r="AE111" i="34"/>
  <c r="AD111" i="34"/>
  <c r="AC111" i="34"/>
  <c r="AB111" i="34"/>
  <c r="Z111" i="34"/>
  <c r="J111" i="34"/>
  <c r="I111" i="34"/>
  <c r="H111" i="34"/>
  <c r="F111" i="34"/>
  <c r="C111" i="34"/>
  <c r="AV110" i="34"/>
  <c r="AU110" i="34"/>
  <c r="AT110" i="34"/>
  <c r="AF110" i="34"/>
  <c r="AE110" i="34"/>
  <c r="AD110" i="34"/>
  <c r="AC110" i="34"/>
  <c r="AB110" i="34"/>
  <c r="Z110" i="34"/>
  <c r="J110" i="34"/>
  <c r="I110" i="34"/>
  <c r="H110" i="34"/>
  <c r="F110" i="34"/>
  <c r="C110" i="34"/>
  <c r="AV109" i="34"/>
  <c r="AU109" i="34"/>
  <c r="AT109" i="34"/>
  <c r="AF109" i="34"/>
  <c r="AE109" i="34"/>
  <c r="AD109" i="34"/>
  <c r="AC109" i="34"/>
  <c r="AB109" i="34"/>
  <c r="Z109" i="34"/>
  <c r="J109" i="34"/>
  <c r="I109" i="34"/>
  <c r="H109" i="34"/>
  <c r="F109" i="34"/>
  <c r="C109" i="34"/>
  <c r="AV108" i="34"/>
  <c r="AU108" i="34"/>
  <c r="AT108" i="34"/>
  <c r="AF108" i="34"/>
  <c r="AE108" i="34"/>
  <c r="AD108" i="34"/>
  <c r="AC108" i="34"/>
  <c r="AB108" i="34"/>
  <c r="Z108" i="34"/>
  <c r="J108" i="34"/>
  <c r="I108" i="34"/>
  <c r="H108" i="34"/>
  <c r="F108" i="34"/>
  <c r="C108" i="34"/>
  <c r="AV107" i="34"/>
  <c r="AU107" i="34"/>
  <c r="AT107" i="34"/>
  <c r="AF107" i="34"/>
  <c r="AE107" i="34"/>
  <c r="AD107" i="34"/>
  <c r="AC107" i="34"/>
  <c r="AB107" i="34"/>
  <c r="Z107" i="34"/>
  <c r="J107" i="34"/>
  <c r="I107" i="34"/>
  <c r="H107" i="34"/>
  <c r="F107" i="34"/>
  <c r="C107" i="34"/>
  <c r="AV106" i="34"/>
  <c r="AU106" i="34"/>
  <c r="AT106" i="34"/>
  <c r="AF106" i="34"/>
  <c r="AE106" i="34"/>
  <c r="AD106" i="34"/>
  <c r="AC106" i="34"/>
  <c r="AB106" i="34"/>
  <c r="Z106" i="34"/>
  <c r="J106" i="34"/>
  <c r="I106" i="34"/>
  <c r="H106" i="34"/>
  <c r="F106" i="34"/>
  <c r="C106" i="34"/>
  <c r="AV105" i="34"/>
  <c r="AU105" i="34"/>
  <c r="AT105" i="34"/>
  <c r="AF105" i="34"/>
  <c r="AE105" i="34"/>
  <c r="AD105" i="34"/>
  <c r="AC105" i="34"/>
  <c r="AB105" i="34"/>
  <c r="Z105" i="34"/>
  <c r="J105" i="34"/>
  <c r="I105" i="34"/>
  <c r="H105" i="34"/>
  <c r="F105" i="34"/>
  <c r="C105" i="34"/>
  <c r="AV104" i="34"/>
  <c r="AU104" i="34"/>
  <c r="AT104" i="34"/>
  <c r="AF104" i="34"/>
  <c r="AE104" i="34"/>
  <c r="AD104" i="34"/>
  <c r="AC104" i="34"/>
  <c r="AB104" i="34"/>
  <c r="Z104" i="34"/>
  <c r="J104" i="34"/>
  <c r="I104" i="34"/>
  <c r="H104" i="34"/>
  <c r="F104" i="34"/>
  <c r="C104" i="34"/>
  <c r="AV103" i="34"/>
  <c r="AU103" i="34"/>
  <c r="AT103" i="34"/>
  <c r="AF103" i="34"/>
  <c r="AE103" i="34"/>
  <c r="AD103" i="34"/>
  <c r="AC103" i="34"/>
  <c r="AB103" i="34"/>
  <c r="Z103" i="34"/>
  <c r="J103" i="34"/>
  <c r="I103" i="34"/>
  <c r="H103" i="34"/>
  <c r="F103" i="34"/>
  <c r="C103" i="34"/>
  <c r="AV102" i="34"/>
  <c r="AU102" i="34"/>
  <c r="AT102" i="34"/>
  <c r="AF102" i="34"/>
  <c r="AE102" i="34"/>
  <c r="AD102" i="34"/>
  <c r="AC102" i="34"/>
  <c r="AB102" i="34"/>
  <c r="Z102" i="34"/>
  <c r="J102" i="34"/>
  <c r="I102" i="34"/>
  <c r="H102" i="34"/>
  <c r="F102" i="34"/>
  <c r="C102" i="34"/>
  <c r="AV101" i="34"/>
  <c r="AU101" i="34"/>
  <c r="AT101" i="34"/>
  <c r="AF101" i="34"/>
  <c r="AE101" i="34"/>
  <c r="AD101" i="34"/>
  <c r="AC101" i="34"/>
  <c r="AB101" i="34"/>
  <c r="Z101" i="34"/>
  <c r="J101" i="34"/>
  <c r="I101" i="34"/>
  <c r="H101" i="34"/>
  <c r="F101" i="34"/>
  <c r="C101" i="34"/>
  <c r="AV100" i="34"/>
  <c r="AU100" i="34"/>
  <c r="AT100" i="34"/>
  <c r="AF100" i="34"/>
  <c r="AE100" i="34"/>
  <c r="AD100" i="34"/>
  <c r="AC100" i="34"/>
  <c r="AB100" i="34"/>
  <c r="Z100" i="34"/>
  <c r="J100" i="34"/>
  <c r="I100" i="34"/>
  <c r="H100" i="34"/>
  <c r="F100" i="34"/>
  <c r="C100" i="34"/>
  <c r="AV99" i="34"/>
  <c r="AU99" i="34"/>
  <c r="AT99" i="34"/>
  <c r="AF99" i="34"/>
  <c r="AE99" i="34"/>
  <c r="AD99" i="34"/>
  <c r="AC99" i="34"/>
  <c r="AB99" i="34"/>
  <c r="Z99" i="34"/>
  <c r="J99" i="34"/>
  <c r="I99" i="34"/>
  <c r="H99" i="34"/>
  <c r="F99" i="34"/>
  <c r="C99" i="34"/>
  <c r="AV98" i="34"/>
  <c r="AU98" i="34"/>
  <c r="AT98" i="34"/>
  <c r="AF98" i="34"/>
  <c r="AE98" i="34"/>
  <c r="AD98" i="34"/>
  <c r="AC98" i="34"/>
  <c r="AB98" i="34"/>
  <c r="Z98" i="34"/>
  <c r="J98" i="34"/>
  <c r="I98" i="34"/>
  <c r="H98" i="34"/>
  <c r="F98" i="34"/>
  <c r="C98" i="34"/>
  <c r="AV96" i="34"/>
  <c r="AU96" i="34"/>
  <c r="AT96" i="34"/>
  <c r="AF96" i="34"/>
  <c r="AE96" i="34"/>
  <c r="AD96" i="34"/>
  <c r="AC96" i="34"/>
  <c r="AB96" i="34"/>
  <c r="Z96" i="34"/>
  <c r="J96" i="34"/>
  <c r="I96" i="34"/>
  <c r="H96" i="34"/>
  <c r="F96" i="34"/>
  <c r="C96" i="34"/>
  <c r="AV95" i="34"/>
  <c r="AU95" i="34"/>
  <c r="AT95" i="34"/>
  <c r="AF95" i="34"/>
  <c r="AE95" i="34"/>
  <c r="AD95" i="34"/>
  <c r="AC95" i="34"/>
  <c r="AB95" i="34"/>
  <c r="Z95" i="34"/>
  <c r="J95" i="34"/>
  <c r="I95" i="34"/>
  <c r="H95" i="34"/>
  <c r="F95" i="34"/>
  <c r="C95" i="34"/>
  <c r="AV94" i="34"/>
  <c r="AU94" i="34"/>
  <c r="AT94" i="34"/>
  <c r="AF94" i="34"/>
  <c r="AE94" i="34"/>
  <c r="AD94" i="34"/>
  <c r="AC94" i="34"/>
  <c r="AB94" i="34"/>
  <c r="Z94" i="34"/>
  <c r="J94" i="34"/>
  <c r="I94" i="34"/>
  <c r="H94" i="34"/>
  <c r="F94" i="34"/>
  <c r="C94" i="34"/>
  <c r="AV93" i="34"/>
  <c r="AU93" i="34"/>
  <c r="AT93" i="34"/>
  <c r="AF93" i="34"/>
  <c r="AE93" i="34"/>
  <c r="AD93" i="34"/>
  <c r="AC93" i="34"/>
  <c r="AB93" i="34"/>
  <c r="Z93" i="34"/>
  <c r="J93" i="34"/>
  <c r="I93" i="34"/>
  <c r="H93" i="34"/>
  <c r="F93" i="34"/>
  <c r="C93" i="34"/>
  <c r="AV92" i="34"/>
  <c r="AU92" i="34"/>
  <c r="AT92" i="34"/>
  <c r="AF92" i="34"/>
  <c r="AE92" i="34"/>
  <c r="AD92" i="34"/>
  <c r="AC92" i="34"/>
  <c r="AB92" i="34"/>
  <c r="Z92" i="34"/>
  <c r="J92" i="34"/>
  <c r="I92" i="34"/>
  <c r="H92" i="34"/>
  <c r="F92" i="34"/>
  <c r="C92" i="34"/>
  <c r="AV91" i="34"/>
  <c r="AU91" i="34"/>
  <c r="AT91" i="34"/>
  <c r="AF91" i="34"/>
  <c r="AE91" i="34"/>
  <c r="AD91" i="34"/>
  <c r="AC91" i="34"/>
  <c r="AB91" i="34"/>
  <c r="Z91" i="34"/>
  <c r="J91" i="34"/>
  <c r="I91" i="34"/>
  <c r="H91" i="34"/>
  <c r="F91" i="34"/>
  <c r="C91" i="34"/>
  <c r="AV90" i="34"/>
  <c r="AU90" i="34"/>
  <c r="AT90" i="34"/>
  <c r="AF90" i="34"/>
  <c r="AE90" i="34"/>
  <c r="AD90" i="34"/>
  <c r="AC90" i="34"/>
  <c r="AB90" i="34"/>
  <c r="Z90" i="34"/>
  <c r="J90" i="34"/>
  <c r="I90" i="34"/>
  <c r="H90" i="34"/>
  <c r="F90" i="34"/>
  <c r="C90" i="34"/>
  <c r="AV89" i="34"/>
  <c r="AU89" i="34"/>
  <c r="AT89" i="34"/>
  <c r="AF89" i="34"/>
  <c r="AE89" i="34"/>
  <c r="AD89" i="34"/>
  <c r="AC89" i="34"/>
  <c r="AB89" i="34"/>
  <c r="Z89" i="34"/>
  <c r="J89" i="34"/>
  <c r="I89" i="34"/>
  <c r="H89" i="34"/>
  <c r="F89" i="34"/>
  <c r="C89" i="34"/>
  <c r="AV88" i="34"/>
  <c r="AU88" i="34"/>
  <c r="AT88" i="34"/>
  <c r="AF88" i="34"/>
  <c r="AE88" i="34"/>
  <c r="AD88" i="34"/>
  <c r="AC88" i="34"/>
  <c r="AB88" i="34"/>
  <c r="Z88" i="34"/>
  <c r="J88" i="34"/>
  <c r="I88" i="34"/>
  <c r="H88" i="34"/>
  <c r="F88" i="34"/>
  <c r="C88" i="34"/>
  <c r="AV87" i="34"/>
  <c r="AU87" i="34"/>
  <c r="AT87" i="34"/>
  <c r="AF87" i="34"/>
  <c r="AE87" i="34"/>
  <c r="AD87" i="34"/>
  <c r="AC87" i="34"/>
  <c r="AB87" i="34"/>
  <c r="Z87" i="34"/>
  <c r="J87" i="34"/>
  <c r="I87" i="34"/>
  <c r="H87" i="34"/>
  <c r="F87" i="34"/>
  <c r="C87" i="34"/>
  <c r="AV86" i="34"/>
  <c r="AU86" i="34"/>
  <c r="AT86" i="34"/>
  <c r="AF86" i="34"/>
  <c r="AE86" i="34"/>
  <c r="AD86" i="34"/>
  <c r="AC86" i="34"/>
  <c r="AB86" i="34"/>
  <c r="Z86" i="34"/>
  <c r="J86" i="34"/>
  <c r="I86" i="34"/>
  <c r="H86" i="34"/>
  <c r="F86" i="34"/>
  <c r="C86" i="34"/>
  <c r="AV85" i="34"/>
  <c r="AU85" i="34"/>
  <c r="AT85" i="34"/>
  <c r="AF85" i="34"/>
  <c r="AE85" i="34"/>
  <c r="AD85" i="34"/>
  <c r="AC85" i="34"/>
  <c r="AB85" i="34"/>
  <c r="Z85" i="34"/>
  <c r="J85" i="34"/>
  <c r="I85" i="34"/>
  <c r="H85" i="34"/>
  <c r="F85" i="34"/>
  <c r="C85" i="34"/>
  <c r="AV84" i="34"/>
  <c r="AU84" i="34"/>
  <c r="AT84" i="34"/>
  <c r="AF84" i="34"/>
  <c r="AE84" i="34"/>
  <c r="AD84" i="34"/>
  <c r="AC84" i="34"/>
  <c r="AB84" i="34"/>
  <c r="Z84" i="34"/>
  <c r="J84" i="34"/>
  <c r="I84" i="34"/>
  <c r="H84" i="34"/>
  <c r="F84" i="34"/>
  <c r="C84" i="34"/>
  <c r="AV82" i="34"/>
  <c r="AU82" i="34"/>
  <c r="AT82" i="34"/>
  <c r="AF82" i="34"/>
  <c r="AE82" i="34"/>
  <c r="AD82" i="34"/>
  <c r="AC82" i="34"/>
  <c r="AB82" i="34"/>
  <c r="Z82" i="34"/>
  <c r="J82" i="34"/>
  <c r="I82" i="34"/>
  <c r="H82" i="34"/>
  <c r="F82" i="34"/>
  <c r="C82" i="34"/>
  <c r="AV81" i="34"/>
  <c r="AU81" i="34"/>
  <c r="AT81" i="34"/>
  <c r="AF81" i="34"/>
  <c r="AE81" i="34"/>
  <c r="AD81" i="34"/>
  <c r="AC81" i="34"/>
  <c r="AB81" i="34"/>
  <c r="Z81" i="34"/>
  <c r="J81" i="34"/>
  <c r="I81" i="34"/>
  <c r="H81" i="34"/>
  <c r="F81" i="34"/>
  <c r="C81" i="34"/>
  <c r="AV80" i="34"/>
  <c r="AU80" i="34"/>
  <c r="AT80" i="34"/>
  <c r="AF80" i="34"/>
  <c r="AE80" i="34"/>
  <c r="AD80" i="34"/>
  <c r="AC80" i="34"/>
  <c r="AB80" i="34"/>
  <c r="Z80" i="34"/>
  <c r="J80" i="34"/>
  <c r="I80" i="34"/>
  <c r="H80" i="34"/>
  <c r="F80" i="34"/>
  <c r="C80" i="34"/>
  <c r="AV78" i="34"/>
  <c r="AU78" i="34"/>
  <c r="AT78" i="34"/>
  <c r="AF78" i="34"/>
  <c r="AE78" i="34"/>
  <c r="AD78" i="34"/>
  <c r="AC78" i="34"/>
  <c r="AB78" i="34"/>
  <c r="Z78" i="34"/>
  <c r="J78" i="34"/>
  <c r="I78" i="34"/>
  <c r="H78" i="34"/>
  <c r="F78" i="34"/>
  <c r="C78" i="34"/>
  <c r="AV77" i="34"/>
  <c r="AU77" i="34"/>
  <c r="AT77" i="34"/>
  <c r="AF77" i="34"/>
  <c r="AE77" i="34"/>
  <c r="AD77" i="34"/>
  <c r="AC77" i="34"/>
  <c r="AB77" i="34"/>
  <c r="Z77" i="34"/>
  <c r="J77" i="34"/>
  <c r="I77" i="34"/>
  <c r="H77" i="34"/>
  <c r="F77" i="34"/>
  <c r="C77" i="34"/>
  <c r="AV76" i="34"/>
  <c r="AU76" i="34"/>
  <c r="AT76" i="34"/>
  <c r="AF76" i="34"/>
  <c r="AE76" i="34"/>
  <c r="AD76" i="34"/>
  <c r="AC76" i="34"/>
  <c r="AB76" i="34"/>
  <c r="Z76" i="34"/>
  <c r="J76" i="34"/>
  <c r="I76" i="34"/>
  <c r="H76" i="34"/>
  <c r="F76" i="34"/>
  <c r="C76" i="34"/>
  <c r="AV75" i="34"/>
  <c r="AU75" i="34"/>
  <c r="AT75" i="34"/>
  <c r="AF75" i="34"/>
  <c r="AE75" i="34"/>
  <c r="AD75" i="34"/>
  <c r="AC75" i="34"/>
  <c r="AB75" i="34"/>
  <c r="Z75" i="34"/>
  <c r="J75" i="34"/>
  <c r="I75" i="34"/>
  <c r="H75" i="34"/>
  <c r="F75" i="34"/>
  <c r="C75" i="34"/>
  <c r="AV74" i="34"/>
  <c r="AU74" i="34"/>
  <c r="AT74" i="34"/>
  <c r="AF74" i="34"/>
  <c r="AE74" i="34"/>
  <c r="AD74" i="34"/>
  <c r="AC74" i="34"/>
  <c r="AB74" i="34"/>
  <c r="Z74" i="34"/>
  <c r="J74" i="34"/>
  <c r="I74" i="34"/>
  <c r="H74" i="34"/>
  <c r="F74" i="34"/>
  <c r="C74" i="34"/>
  <c r="AV73" i="34"/>
  <c r="AU73" i="34"/>
  <c r="AT73" i="34"/>
  <c r="AF73" i="34"/>
  <c r="AE73" i="34"/>
  <c r="AD73" i="34"/>
  <c r="AC73" i="34"/>
  <c r="AB73" i="34"/>
  <c r="Z73" i="34"/>
  <c r="J73" i="34"/>
  <c r="I73" i="34"/>
  <c r="H73" i="34"/>
  <c r="F73" i="34"/>
  <c r="C73" i="34"/>
  <c r="AV72" i="34"/>
  <c r="AU72" i="34"/>
  <c r="AT72" i="34"/>
  <c r="AF72" i="34"/>
  <c r="AE72" i="34"/>
  <c r="AD72" i="34"/>
  <c r="AC72" i="34"/>
  <c r="AB72" i="34"/>
  <c r="Z72" i="34"/>
  <c r="J72" i="34"/>
  <c r="I72" i="34"/>
  <c r="H72" i="34"/>
  <c r="F72" i="34"/>
  <c r="C72" i="34"/>
  <c r="AV71" i="34"/>
  <c r="AU71" i="34"/>
  <c r="AT71" i="34"/>
  <c r="AF71" i="34"/>
  <c r="AE71" i="34"/>
  <c r="AD71" i="34"/>
  <c r="AC71" i="34"/>
  <c r="AB71" i="34"/>
  <c r="Z71" i="34"/>
  <c r="J71" i="34"/>
  <c r="I71" i="34"/>
  <c r="H71" i="34"/>
  <c r="F71" i="34"/>
  <c r="C71" i="34"/>
  <c r="AV69" i="34"/>
  <c r="AU69" i="34"/>
  <c r="AT69" i="34"/>
  <c r="AF69" i="34"/>
  <c r="AE69" i="34"/>
  <c r="AD69" i="34"/>
  <c r="AC69" i="34"/>
  <c r="AB69" i="34"/>
  <c r="Z69" i="34"/>
  <c r="J69" i="34"/>
  <c r="I69" i="34"/>
  <c r="H69" i="34"/>
  <c r="F69" i="34"/>
  <c r="C69" i="34"/>
  <c r="AV68" i="34"/>
  <c r="AU68" i="34"/>
  <c r="AT68" i="34"/>
  <c r="AF68" i="34"/>
  <c r="AE68" i="34"/>
  <c r="AD68" i="34"/>
  <c r="AC68" i="34"/>
  <c r="AB68" i="34"/>
  <c r="Z68" i="34"/>
  <c r="J68" i="34"/>
  <c r="I68" i="34"/>
  <c r="H68" i="34"/>
  <c r="F68" i="34"/>
  <c r="C68" i="34"/>
  <c r="AV67" i="34"/>
  <c r="AU67" i="34"/>
  <c r="AT67" i="34"/>
  <c r="AF67" i="34"/>
  <c r="AE67" i="34"/>
  <c r="AD67" i="34"/>
  <c r="AC67" i="34"/>
  <c r="AB67" i="34"/>
  <c r="Z67" i="34"/>
  <c r="J67" i="34"/>
  <c r="I67" i="34"/>
  <c r="H67" i="34"/>
  <c r="F67" i="34"/>
  <c r="C67" i="34"/>
  <c r="AV66" i="34"/>
  <c r="AU66" i="34"/>
  <c r="AT66" i="34"/>
  <c r="AF66" i="34"/>
  <c r="AE66" i="34"/>
  <c r="AD66" i="34"/>
  <c r="AC66" i="34"/>
  <c r="AB66" i="34"/>
  <c r="Z66" i="34"/>
  <c r="J66" i="34"/>
  <c r="I66" i="34"/>
  <c r="H66" i="34"/>
  <c r="F66" i="34"/>
  <c r="C66" i="34"/>
  <c r="AV65" i="34"/>
  <c r="AU65" i="34"/>
  <c r="AT65" i="34"/>
  <c r="AF65" i="34"/>
  <c r="AE65" i="34"/>
  <c r="AD65" i="34"/>
  <c r="AC65" i="34"/>
  <c r="AB65" i="34"/>
  <c r="Z65" i="34"/>
  <c r="J65" i="34"/>
  <c r="I65" i="34"/>
  <c r="H65" i="34"/>
  <c r="F65" i="34"/>
  <c r="C65" i="34"/>
  <c r="AV60" i="34"/>
  <c r="AU60" i="34"/>
  <c r="AT60" i="34"/>
  <c r="AF60" i="34"/>
  <c r="AE60" i="34"/>
  <c r="AD60" i="34"/>
  <c r="AC60" i="34"/>
  <c r="AB60" i="34"/>
  <c r="Z60" i="34"/>
  <c r="J60" i="34"/>
  <c r="I60" i="34"/>
  <c r="H60" i="34"/>
  <c r="F60" i="34"/>
  <c r="C60" i="34"/>
  <c r="AV59" i="34"/>
  <c r="AU59" i="34"/>
  <c r="AT59" i="34"/>
  <c r="AF59" i="34"/>
  <c r="AE59" i="34"/>
  <c r="AD59" i="34"/>
  <c r="AC59" i="34"/>
  <c r="AB59" i="34"/>
  <c r="Z59" i="34"/>
  <c r="J59" i="34"/>
  <c r="I59" i="34"/>
  <c r="H59" i="34"/>
  <c r="F59" i="34"/>
  <c r="C59" i="34"/>
  <c r="AV58" i="34"/>
  <c r="AU58" i="34"/>
  <c r="AT58" i="34"/>
  <c r="AF58" i="34"/>
  <c r="AE58" i="34"/>
  <c r="AD58" i="34"/>
  <c r="AC58" i="34"/>
  <c r="AB58" i="34"/>
  <c r="Z58" i="34"/>
  <c r="J58" i="34"/>
  <c r="I58" i="34"/>
  <c r="H58" i="34"/>
  <c r="F58" i="34"/>
  <c r="C58" i="34"/>
  <c r="AV57" i="34"/>
  <c r="AU57" i="34"/>
  <c r="AT57" i="34"/>
  <c r="AF57" i="34"/>
  <c r="AE57" i="34"/>
  <c r="AD57" i="34"/>
  <c r="AC57" i="34"/>
  <c r="AB57" i="34"/>
  <c r="Z57" i="34"/>
  <c r="J57" i="34"/>
  <c r="I57" i="34"/>
  <c r="H57" i="34"/>
  <c r="F57" i="34"/>
  <c r="C57" i="34"/>
  <c r="AV56" i="34"/>
  <c r="AU56" i="34"/>
  <c r="AT56" i="34"/>
  <c r="AF56" i="34"/>
  <c r="AE56" i="34"/>
  <c r="AD56" i="34"/>
  <c r="AC56" i="34"/>
  <c r="AB56" i="34"/>
  <c r="Z56" i="34"/>
  <c r="J56" i="34"/>
  <c r="I56" i="34"/>
  <c r="H56" i="34"/>
  <c r="F56" i="34"/>
  <c r="C56" i="34"/>
  <c r="AV55" i="34"/>
  <c r="AU55" i="34"/>
  <c r="AT55" i="34"/>
  <c r="AF55" i="34"/>
  <c r="AE55" i="34"/>
  <c r="AD55" i="34"/>
  <c r="AC55" i="34"/>
  <c r="AB55" i="34"/>
  <c r="Z55" i="34"/>
  <c r="J55" i="34"/>
  <c r="I55" i="34"/>
  <c r="H55" i="34"/>
  <c r="F55" i="34"/>
  <c r="C55" i="34"/>
  <c r="AV54" i="34"/>
  <c r="AU54" i="34"/>
  <c r="AT54" i="34"/>
  <c r="AF54" i="34"/>
  <c r="AE54" i="34"/>
  <c r="AD54" i="34"/>
  <c r="AC54" i="34"/>
  <c r="AB54" i="34"/>
  <c r="Z54" i="34"/>
  <c r="J54" i="34"/>
  <c r="I54" i="34"/>
  <c r="H54" i="34"/>
  <c r="F54" i="34"/>
  <c r="C54" i="34"/>
  <c r="AV53" i="34"/>
  <c r="AU53" i="34"/>
  <c r="AT53" i="34"/>
  <c r="AF53" i="34"/>
  <c r="AE53" i="34"/>
  <c r="AD53" i="34"/>
  <c r="AC53" i="34"/>
  <c r="AB53" i="34"/>
  <c r="Z53" i="34"/>
  <c r="J53" i="34"/>
  <c r="I53" i="34"/>
  <c r="H53" i="34"/>
  <c r="F53" i="34"/>
  <c r="C53" i="34"/>
  <c r="AV52" i="34"/>
  <c r="AU52" i="34"/>
  <c r="AT52" i="34"/>
  <c r="AF52" i="34"/>
  <c r="AE52" i="34"/>
  <c r="AD52" i="34"/>
  <c r="AC52" i="34"/>
  <c r="AB52" i="34"/>
  <c r="Z52" i="34"/>
  <c r="J52" i="34"/>
  <c r="I52" i="34"/>
  <c r="H52" i="34"/>
  <c r="F52" i="34"/>
  <c r="C52" i="34"/>
  <c r="AV51" i="34"/>
  <c r="AU51" i="34"/>
  <c r="AT51" i="34"/>
  <c r="AF51" i="34"/>
  <c r="AE51" i="34"/>
  <c r="AD51" i="34"/>
  <c r="AC51" i="34"/>
  <c r="AB51" i="34"/>
  <c r="Z51" i="34"/>
  <c r="J51" i="34"/>
  <c r="I51" i="34"/>
  <c r="H51" i="34"/>
  <c r="F51" i="34"/>
  <c r="C51" i="34"/>
  <c r="AV50" i="34"/>
  <c r="AU50" i="34"/>
  <c r="AT50" i="34"/>
  <c r="AF50" i="34"/>
  <c r="AE50" i="34"/>
  <c r="AD50" i="34"/>
  <c r="AC50" i="34"/>
  <c r="AB50" i="34"/>
  <c r="Z50" i="34"/>
  <c r="J50" i="34"/>
  <c r="I50" i="34"/>
  <c r="H50" i="34"/>
  <c r="F50" i="34"/>
  <c r="C50" i="34"/>
  <c r="AV49" i="34"/>
  <c r="AU49" i="34"/>
  <c r="AT49" i="34"/>
  <c r="AF49" i="34"/>
  <c r="AE49" i="34"/>
  <c r="AD49" i="34"/>
  <c r="AC49" i="34"/>
  <c r="AB49" i="34"/>
  <c r="Z49" i="34"/>
  <c r="J49" i="34"/>
  <c r="I49" i="34"/>
  <c r="H49" i="34"/>
  <c r="F49" i="34"/>
  <c r="C49" i="34"/>
  <c r="AV46" i="34"/>
  <c r="AU46" i="34"/>
  <c r="AT46" i="34"/>
  <c r="AF46" i="34"/>
  <c r="AE46" i="34"/>
  <c r="AD46" i="34"/>
  <c r="AC46" i="34"/>
  <c r="AB46" i="34"/>
  <c r="Z46" i="34"/>
  <c r="J46" i="34"/>
  <c r="I46" i="34"/>
  <c r="H46" i="34"/>
  <c r="F46" i="34"/>
  <c r="C46" i="34"/>
  <c r="AV45" i="34"/>
  <c r="AU45" i="34"/>
  <c r="AT45" i="34"/>
  <c r="AF45" i="34"/>
  <c r="AE45" i="34"/>
  <c r="AD45" i="34"/>
  <c r="AC45" i="34"/>
  <c r="AB45" i="34"/>
  <c r="Z45" i="34"/>
  <c r="J45" i="34"/>
  <c r="I45" i="34"/>
  <c r="H45" i="34"/>
  <c r="F45" i="34"/>
  <c r="C45" i="34"/>
  <c r="AV44" i="34"/>
  <c r="AU44" i="34"/>
  <c r="AT44" i="34"/>
  <c r="AF44" i="34"/>
  <c r="AE44" i="34"/>
  <c r="AD44" i="34"/>
  <c r="AC44" i="34"/>
  <c r="AB44" i="34"/>
  <c r="Z44" i="34"/>
  <c r="J44" i="34"/>
  <c r="I44" i="34"/>
  <c r="H44" i="34"/>
  <c r="F44" i="34"/>
  <c r="C44" i="34"/>
  <c r="AV43" i="34"/>
  <c r="AU43" i="34"/>
  <c r="AT43" i="34"/>
  <c r="AF43" i="34"/>
  <c r="AE43" i="34"/>
  <c r="AD43" i="34"/>
  <c r="AC43" i="34"/>
  <c r="AB43" i="34"/>
  <c r="Z43" i="34"/>
  <c r="J43" i="34"/>
  <c r="I43" i="34"/>
  <c r="H43" i="34"/>
  <c r="F43" i="34"/>
  <c r="C43" i="34"/>
  <c r="AV42" i="34"/>
  <c r="AU42" i="34"/>
  <c r="AT42" i="34"/>
  <c r="AF42" i="34"/>
  <c r="AE42" i="34"/>
  <c r="AD42" i="34"/>
  <c r="AC42" i="34"/>
  <c r="AB42" i="34"/>
  <c r="Z42" i="34"/>
  <c r="J42" i="34"/>
  <c r="I42" i="34"/>
  <c r="H42" i="34"/>
  <c r="F42" i="34"/>
  <c r="C42" i="34"/>
  <c r="AV41" i="34"/>
  <c r="AU41" i="34"/>
  <c r="AT41" i="34"/>
  <c r="AF41" i="34"/>
  <c r="AE41" i="34"/>
  <c r="AD41" i="34"/>
  <c r="AC41" i="34"/>
  <c r="AB41" i="34"/>
  <c r="Z41" i="34"/>
  <c r="J41" i="34"/>
  <c r="I41" i="34"/>
  <c r="H41" i="34"/>
  <c r="F41" i="34"/>
  <c r="C41" i="34"/>
  <c r="AV40" i="34"/>
  <c r="AU40" i="34"/>
  <c r="AT40" i="34"/>
  <c r="AF40" i="34"/>
  <c r="AE40" i="34"/>
  <c r="AD40" i="34"/>
  <c r="AC40" i="34"/>
  <c r="AB40" i="34"/>
  <c r="Z40" i="34"/>
  <c r="J40" i="34"/>
  <c r="I40" i="34"/>
  <c r="H40" i="34"/>
  <c r="F40" i="34"/>
  <c r="C40" i="34"/>
  <c r="AV39" i="34"/>
  <c r="AU39" i="34"/>
  <c r="AT39" i="34"/>
  <c r="AF39" i="34"/>
  <c r="AE39" i="34"/>
  <c r="AD39" i="34"/>
  <c r="AC39" i="34"/>
  <c r="AB39" i="34"/>
  <c r="Z39" i="34"/>
  <c r="J39" i="34"/>
  <c r="I39" i="34"/>
  <c r="H39" i="34"/>
  <c r="F39" i="34"/>
  <c r="C39" i="34"/>
  <c r="AV38" i="34"/>
  <c r="AU38" i="34"/>
  <c r="AT38" i="34"/>
  <c r="AF38" i="34"/>
  <c r="AE38" i="34"/>
  <c r="AD38" i="34"/>
  <c r="AC38" i="34"/>
  <c r="AB38" i="34"/>
  <c r="Z38" i="34"/>
  <c r="J38" i="34"/>
  <c r="I38" i="34"/>
  <c r="H38" i="34"/>
  <c r="F38" i="34"/>
  <c r="C38" i="34"/>
  <c r="AV37" i="34"/>
  <c r="AU37" i="34"/>
  <c r="AT37" i="34"/>
  <c r="AF37" i="34"/>
  <c r="AE37" i="34"/>
  <c r="AD37" i="34"/>
  <c r="AC37" i="34"/>
  <c r="AB37" i="34"/>
  <c r="Z37" i="34"/>
  <c r="J37" i="34"/>
  <c r="I37" i="34"/>
  <c r="H37" i="34"/>
  <c r="F37" i="34"/>
  <c r="C37" i="34"/>
  <c r="AV36" i="34"/>
  <c r="AU36" i="34"/>
  <c r="AT36" i="34"/>
  <c r="AF36" i="34"/>
  <c r="AE36" i="34"/>
  <c r="AD36" i="34"/>
  <c r="AC36" i="34"/>
  <c r="AB36" i="34"/>
  <c r="Z36" i="34"/>
  <c r="J36" i="34"/>
  <c r="I36" i="34"/>
  <c r="H36" i="34"/>
  <c r="F36" i="34"/>
  <c r="C36" i="34"/>
  <c r="AV35" i="34"/>
  <c r="AU35" i="34"/>
  <c r="AT35" i="34"/>
  <c r="AF35" i="34"/>
  <c r="AE35" i="34"/>
  <c r="AD35" i="34"/>
  <c r="AC35" i="34"/>
  <c r="AB35" i="34"/>
  <c r="Z35" i="34"/>
  <c r="J35" i="34"/>
  <c r="I35" i="34"/>
  <c r="H35" i="34"/>
  <c r="F35" i="34"/>
  <c r="C35" i="34"/>
  <c r="AV34" i="34"/>
  <c r="AU34" i="34"/>
  <c r="AT34" i="34"/>
  <c r="AF34" i="34"/>
  <c r="AE34" i="34"/>
  <c r="AD34" i="34"/>
  <c r="AC34" i="34"/>
  <c r="AB34" i="34"/>
  <c r="Z34" i="34"/>
  <c r="J34" i="34"/>
  <c r="I34" i="34"/>
  <c r="H34" i="34"/>
  <c r="F34" i="34"/>
  <c r="C34" i="34"/>
  <c r="AV33" i="34"/>
  <c r="AU33" i="34"/>
  <c r="AT33" i="34"/>
  <c r="AF33" i="34"/>
  <c r="AE33" i="34"/>
  <c r="AD33" i="34"/>
  <c r="AC33" i="34"/>
  <c r="AB33" i="34"/>
  <c r="Z33" i="34"/>
  <c r="J33" i="34"/>
  <c r="I33" i="34"/>
  <c r="H33" i="34"/>
  <c r="F33" i="34"/>
  <c r="C33" i="34"/>
  <c r="AV32" i="34"/>
  <c r="AU32" i="34"/>
  <c r="AT32" i="34"/>
  <c r="AF32" i="34"/>
  <c r="AE32" i="34"/>
  <c r="AD32" i="34"/>
  <c r="AC32" i="34"/>
  <c r="AB32" i="34"/>
  <c r="Z32" i="34"/>
  <c r="J32" i="34"/>
  <c r="I32" i="34"/>
  <c r="H32" i="34"/>
  <c r="F32" i="34"/>
  <c r="C32" i="34"/>
  <c r="AV31" i="34"/>
  <c r="AU31" i="34"/>
  <c r="AT31" i="34"/>
  <c r="AF31" i="34"/>
  <c r="AE31" i="34"/>
  <c r="AD31" i="34"/>
  <c r="AC31" i="34"/>
  <c r="AB31" i="34"/>
  <c r="Z31" i="34"/>
  <c r="J31" i="34"/>
  <c r="I31" i="34"/>
  <c r="H31" i="34"/>
  <c r="F31" i="34"/>
  <c r="C31" i="34"/>
  <c r="AV29" i="34"/>
  <c r="AU29" i="34"/>
  <c r="AT29" i="34"/>
  <c r="AF29" i="34"/>
  <c r="AE29" i="34"/>
  <c r="AD29" i="34"/>
  <c r="AC29" i="34"/>
  <c r="AB29" i="34"/>
  <c r="Z29" i="34"/>
  <c r="J29" i="34"/>
  <c r="I29" i="34"/>
  <c r="H29" i="34"/>
  <c r="F29" i="34"/>
  <c r="C29" i="34"/>
  <c r="AV28" i="34"/>
  <c r="AU28" i="34"/>
  <c r="AT28" i="34"/>
  <c r="AF28" i="34"/>
  <c r="AE28" i="34"/>
  <c r="AD28" i="34"/>
  <c r="AC28" i="34"/>
  <c r="AB28" i="34"/>
  <c r="Z28" i="34"/>
  <c r="J28" i="34"/>
  <c r="I28" i="34"/>
  <c r="H28" i="34"/>
  <c r="F28" i="34"/>
  <c r="C28" i="34"/>
  <c r="AV27" i="34"/>
  <c r="AU27" i="34"/>
  <c r="AT27" i="34"/>
  <c r="AF27" i="34"/>
  <c r="AE27" i="34"/>
  <c r="AD27" i="34"/>
  <c r="AC27" i="34"/>
  <c r="AB27" i="34"/>
  <c r="Z27" i="34"/>
  <c r="J27" i="34"/>
  <c r="I27" i="34"/>
  <c r="H27" i="34"/>
  <c r="F27" i="34"/>
  <c r="C27" i="34"/>
  <c r="AV26" i="34"/>
  <c r="AU26" i="34"/>
  <c r="AT26" i="34"/>
  <c r="AF26" i="34"/>
  <c r="AE26" i="34"/>
  <c r="AD26" i="34"/>
  <c r="AC26" i="34"/>
  <c r="AB26" i="34"/>
  <c r="Z26" i="34"/>
  <c r="J26" i="34"/>
  <c r="I26" i="34"/>
  <c r="H26" i="34"/>
  <c r="F26" i="34"/>
  <c r="C26" i="34"/>
  <c r="AV24" i="34"/>
  <c r="AU24" i="34"/>
  <c r="AT24" i="34"/>
  <c r="AF24" i="34"/>
  <c r="AE24" i="34"/>
  <c r="AD24" i="34"/>
  <c r="AC24" i="34"/>
  <c r="AB24" i="34"/>
  <c r="Z24" i="34"/>
  <c r="J24" i="34"/>
  <c r="I24" i="34"/>
  <c r="H24" i="34"/>
  <c r="F24" i="34"/>
  <c r="C24" i="34"/>
  <c r="AV23" i="34"/>
  <c r="AU23" i="34"/>
  <c r="AT23" i="34"/>
  <c r="AF23" i="34"/>
  <c r="AE23" i="34"/>
  <c r="AD23" i="34"/>
  <c r="AC23" i="34"/>
  <c r="AB23" i="34"/>
  <c r="Z23" i="34"/>
  <c r="J23" i="34"/>
  <c r="I23" i="34"/>
  <c r="H23" i="34"/>
  <c r="F23" i="34"/>
  <c r="C23" i="34"/>
  <c r="AV22" i="34"/>
  <c r="AU22" i="34"/>
  <c r="AT22" i="34"/>
  <c r="AF22" i="34"/>
  <c r="AE22" i="34"/>
  <c r="AD22" i="34"/>
  <c r="AC22" i="34"/>
  <c r="AB22" i="34"/>
  <c r="Z22" i="34"/>
  <c r="J22" i="34"/>
  <c r="I22" i="34"/>
  <c r="H22" i="34"/>
  <c r="F22" i="34"/>
  <c r="C22" i="34"/>
  <c r="AV21" i="34"/>
  <c r="AU21" i="34"/>
  <c r="AT21" i="34"/>
  <c r="AF21" i="34"/>
  <c r="AE21" i="34"/>
  <c r="AD21" i="34"/>
  <c r="AC21" i="34"/>
  <c r="AB21" i="34"/>
  <c r="Z21" i="34"/>
  <c r="J21" i="34"/>
  <c r="I21" i="34"/>
  <c r="H21" i="34"/>
  <c r="F21" i="34"/>
  <c r="C21" i="34"/>
  <c r="AV20" i="34"/>
  <c r="AU20" i="34"/>
  <c r="AT20" i="34"/>
  <c r="AF20" i="34"/>
  <c r="AE20" i="34"/>
  <c r="AD20" i="34"/>
  <c r="AC20" i="34"/>
  <c r="AB20" i="34"/>
  <c r="Z20" i="34"/>
  <c r="J20" i="34"/>
  <c r="I20" i="34"/>
  <c r="H20" i="34"/>
  <c r="F20" i="34"/>
  <c r="C20" i="34"/>
  <c r="AV19" i="34"/>
  <c r="AU19" i="34"/>
  <c r="AT19" i="34"/>
  <c r="AF19" i="34"/>
  <c r="AE19" i="34"/>
  <c r="AD19" i="34"/>
  <c r="AC19" i="34"/>
  <c r="AB19" i="34"/>
  <c r="Z19" i="34"/>
  <c r="J19" i="34"/>
  <c r="I19" i="34"/>
  <c r="H19" i="34"/>
  <c r="F19" i="34"/>
  <c r="C19" i="34"/>
  <c r="AV18" i="34"/>
  <c r="AU18" i="34"/>
  <c r="AT18" i="34"/>
  <c r="AF18" i="34"/>
  <c r="AE18" i="34"/>
  <c r="AD18" i="34"/>
  <c r="AC18" i="34"/>
  <c r="AB18" i="34"/>
  <c r="Z18" i="34"/>
  <c r="J18" i="34"/>
  <c r="I18" i="34"/>
  <c r="H18" i="34"/>
  <c r="F18" i="34"/>
  <c r="C18" i="34"/>
  <c r="AV17" i="34"/>
  <c r="AU17" i="34"/>
  <c r="AT17" i="34"/>
  <c r="AF17" i="34"/>
  <c r="AE17" i="34"/>
  <c r="AD17" i="34"/>
  <c r="AC17" i="34"/>
  <c r="AB17" i="34"/>
  <c r="Z17" i="34"/>
  <c r="J17" i="34"/>
  <c r="I17" i="34"/>
  <c r="H17" i="34"/>
  <c r="F17" i="34"/>
  <c r="C17" i="34"/>
  <c r="AV16" i="34"/>
  <c r="AU16" i="34"/>
  <c r="AT16" i="34"/>
  <c r="AF16" i="34"/>
  <c r="AE16" i="34"/>
  <c r="AD16" i="34"/>
  <c r="AC16" i="34"/>
  <c r="AB16" i="34"/>
  <c r="Z16" i="34"/>
  <c r="J16" i="34"/>
  <c r="I16" i="34"/>
  <c r="H16" i="34"/>
  <c r="F16" i="34"/>
  <c r="C16" i="34"/>
  <c r="AV15" i="34"/>
  <c r="AU15" i="34"/>
  <c r="AT15" i="34"/>
  <c r="AF15" i="34"/>
  <c r="AE15" i="34"/>
  <c r="AD15" i="34"/>
  <c r="AC15" i="34"/>
  <c r="AB15" i="34"/>
  <c r="Z15" i="34"/>
  <c r="J15" i="34"/>
  <c r="I15" i="34"/>
  <c r="H15" i="34"/>
  <c r="F15" i="34"/>
  <c r="C15" i="34"/>
  <c r="AV14" i="34"/>
  <c r="AU14" i="34"/>
  <c r="AT14" i="34"/>
  <c r="AF14" i="34"/>
  <c r="AE14" i="34"/>
  <c r="AD14" i="34"/>
  <c r="AC14" i="34"/>
  <c r="AB14" i="34"/>
  <c r="Z14" i="34"/>
  <c r="J14" i="34"/>
  <c r="I14" i="34"/>
  <c r="H14" i="34"/>
  <c r="F14" i="34"/>
  <c r="C14" i="34"/>
  <c r="AV13" i="34"/>
  <c r="AU13" i="34"/>
  <c r="AT13" i="34"/>
  <c r="AF13" i="34"/>
  <c r="AE13" i="34"/>
  <c r="AD13" i="34"/>
  <c r="AC13" i="34"/>
  <c r="AB13" i="34"/>
  <c r="Z13" i="34"/>
  <c r="J13" i="34"/>
  <c r="I13" i="34"/>
  <c r="H13" i="34"/>
  <c r="F13" i="34"/>
  <c r="C13" i="34"/>
  <c r="AV12" i="34"/>
  <c r="AU12" i="34"/>
  <c r="AT12" i="34"/>
  <c r="AF12" i="34"/>
  <c r="AE12" i="34"/>
  <c r="AD12" i="34"/>
  <c r="AC12" i="34"/>
  <c r="AB12" i="34"/>
  <c r="Z12" i="34"/>
  <c r="J12" i="34"/>
  <c r="I12" i="34"/>
  <c r="H12" i="34"/>
  <c r="F12" i="34"/>
  <c r="C12" i="34"/>
  <c r="AV10" i="34"/>
  <c r="AU10" i="34"/>
  <c r="AT10" i="34"/>
  <c r="AF10" i="34"/>
  <c r="AE10" i="34"/>
  <c r="AD10" i="34"/>
  <c r="AC10" i="34"/>
  <c r="AB10" i="34"/>
  <c r="Z10" i="34"/>
  <c r="J10" i="34"/>
  <c r="I10" i="34"/>
  <c r="H10" i="34"/>
  <c r="F10" i="34"/>
  <c r="C10" i="34"/>
  <c r="AV9" i="34"/>
  <c r="AU9" i="34"/>
  <c r="AT9" i="34"/>
  <c r="AF9" i="34"/>
  <c r="AE9" i="34"/>
  <c r="AD9" i="34"/>
  <c r="AC9" i="34"/>
  <c r="AB9" i="34"/>
  <c r="Z9" i="34"/>
  <c r="J9" i="34"/>
  <c r="I9" i="34"/>
  <c r="H9" i="34"/>
  <c r="F9" i="34"/>
  <c r="C9" i="34"/>
  <c r="AV8" i="34"/>
  <c r="AU8" i="34"/>
  <c r="AT8" i="34"/>
  <c r="AF8" i="34"/>
  <c r="AE8" i="34"/>
  <c r="AD8" i="34"/>
  <c r="AC8" i="34"/>
  <c r="AB8" i="34"/>
  <c r="Z8" i="34"/>
  <c r="J8" i="34"/>
  <c r="I8" i="34"/>
  <c r="H8" i="34"/>
  <c r="F8" i="34"/>
  <c r="C8" i="34"/>
  <c r="AV7" i="34"/>
  <c r="AU7" i="34"/>
  <c r="AT7" i="34"/>
  <c r="AF7" i="34"/>
  <c r="AE7" i="34"/>
  <c r="AD7" i="34"/>
  <c r="AC7" i="34"/>
  <c r="AB7" i="34"/>
  <c r="Z7" i="34"/>
  <c r="J7" i="34"/>
  <c r="I7" i="34"/>
  <c r="H7" i="34"/>
  <c r="F7" i="34"/>
  <c r="C7" i="34"/>
  <c r="AV6" i="34"/>
  <c r="AU6" i="34"/>
  <c r="AT6" i="34"/>
  <c r="AF6" i="34"/>
  <c r="AE6" i="34"/>
  <c r="AD6" i="34"/>
  <c r="AC6" i="34"/>
  <c r="AB6" i="34"/>
  <c r="Z6" i="34"/>
  <c r="J6" i="34"/>
  <c r="I6" i="34"/>
  <c r="H6" i="34"/>
  <c r="F6" i="34"/>
  <c r="C6" i="34"/>
  <c r="G391" i="34" l="1"/>
  <c r="G381" i="34"/>
  <c r="G2273" i="34"/>
  <c r="G2336" i="34"/>
  <c r="G2394" i="34"/>
  <c r="G2411" i="34"/>
  <c r="G479" i="34"/>
  <c r="G387" i="34"/>
  <c r="G2487" i="34"/>
  <c r="G2495" i="34"/>
  <c r="G392" i="34"/>
  <c r="G398" i="34"/>
  <c r="G303" i="34"/>
  <c r="G1177" i="34"/>
  <c r="G1976" i="34"/>
  <c r="G295" i="34"/>
  <c r="G1571" i="34"/>
  <c r="G806" i="34"/>
  <c r="G1027" i="34"/>
  <c r="G1097" i="34"/>
  <c r="G2106" i="34"/>
  <c r="G2445" i="34"/>
  <c r="G1018" i="34"/>
  <c r="G1121" i="34"/>
  <c r="G27" i="34"/>
  <c r="G134" i="34"/>
  <c r="G139" i="34"/>
  <c r="G151" i="34"/>
  <c r="G180" i="34"/>
  <c r="G184" i="34"/>
  <c r="G1859" i="34"/>
  <c r="G93" i="34"/>
  <c r="G973" i="34"/>
  <c r="G981" i="34"/>
  <c r="G1006" i="34"/>
  <c r="G1704" i="34"/>
  <c r="G1734" i="34"/>
  <c r="G1743" i="34"/>
  <c r="G1790" i="34"/>
  <c r="G43" i="34"/>
  <c r="G587" i="34"/>
  <c r="G591" i="34"/>
  <c r="G595" i="34"/>
  <c r="G860" i="34"/>
  <c r="G1391" i="34"/>
  <c r="G1459" i="34"/>
  <c r="G1610" i="34"/>
  <c r="G270" i="34"/>
  <c r="G290" i="34"/>
  <c r="G294" i="34"/>
  <c r="G209" i="34"/>
  <c r="G217" i="34"/>
  <c r="G1681" i="34"/>
  <c r="G185" i="34"/>
  <c r="G235" i="34"/>
  <c r="G453" i="34"/>
  <c r="G490" i="34"/>
  <c r="G1579" i="34"/>
  <c r="G1583" i="34"/>
  <c r="G7" i="34"/>
  <c r="G20" i="34"/>
  <c r="G29" i="34"/>
  <c r="G38" i="34"/>
  <c r="G68" i="34"/>
  <c r="G128" i="34"/>
  <c r="G161" i="34"/>
  <c r="G425" i="34"/>
  <c r="G647" i="34"/>
  <c r="G922" i="34"/>
  <c r="G927" i="34"/>
  <c r="G1639" i="34"/>
  <c r="G2204" i="34"/>
  <c r="G2229" i="34"/>
  <c r="G2368" i="34"/>
  <c r="G2526" i="34"/>
  <c r="G205" i="34"/>
  <c r="G221" i="34"/>
  <c r="G734" i="34"/>
  <c r="G1905" i="34"/>
  <c r="G1918" i="34"/>
  <c r="G269" i="34"/>
  <c r="G667" i="34"/>
  <c r="G675" i="34"/>
  <c r="G691" i="34"/>
  <c r="G695" i="34"/>
  <c r="G699" i="34"/>
  <c r="G1162" i="34"/>
  <c r="G1166" i="34"/>
  <c r="G1170" i="34"/>
  <c r="G2140" i="34"/>
  <c r="G2392" i="34"/>
  <c r="G18" i="34"/>
  <c r="G54" i="34"/>
  <c r="G427" i="34"/>
  <c r="G838" i="34"/>
  <c r="G1620" i="34"/>
  <c r="G1711" i="34"/>
  <c r="G2240" i="34"/>
  <c r="G523" i="34"/>
  <c r="G577" i="34"/>
  <c r="G859" i="34"/>
  <c r="G1587" i="34"/>
  <c r="G1603" i="34"/>
  <c r="G344" i="34"/>
  <c r="G348" i="34"/>
  <c r="G1351" i="34"/>
  <c r="G1355" i="34"/>
  <c r="G1388" i="34"/>
  <c r="G1432" i="34"/>
  <c r="G1668" i="34"/>
  <c r="G1672" i="34"/>
  <c r="G1676" i="34"/>
  <c r="G1844" i="34"/>
  <c r="G1849" i="34"/>
  <c r="G1855" i="34"/>
  <c r="G2013" i="34"/>
  <c r="G1783" i="34"/>
  <c r="G1800" i="34"/>
  <c r="G2077" i="34"/>
  <c r="G2365" i="34"/>
  <c r="G2373" i="34"/>
  <c r="G286" i="34"/>
  <c r="G312" i="34"/>
  <c r="G393" i="34"/>
  <c r="G405" i="34"/>
  <c r="G471" i="34"/>
  <c r="G602" i="34"/>
  <c r="G658" i="34"/>
  <c r="G666" i="34"/>
  <c r="G750" i="34"/>
  <c r="G828" i="34"/>
  <c r="G1123" i="34"/>
  <c r="G1131" i="34"/>
  <c r="G1185" i="34"/>
  <c r="G1664" i="34"/>
  <c r="G1721" i="34"/>
  <c r="G1795" i="34"/>
  <c r="G2232" i="34"/>
  <c r="G2258" i="34"/>
  <c r="G2326" i="34"/>
  <c r="G55" i="34"/>
  <c r="G59" i="34"/>
  <c r="G67" i="34"/>
  <c r="G757" i="34"/>
  <c r="G786" i="34"/>
  <c r="G791" i="34"/>
  <c r="G950" i="34"/>
  <c r="G954" i="34"/>
  <c r="G966" i="34"/>
  <c r="G1515" i="34"/>
  <c r="G1543" i="34"/>
  <c r="G1627" i="34"/>
  <c r="G2313" i="34"/>
  <c r="G2330" i="34"/>
  <c r="G985" i="34"/>
  <c r="G1764" i="34"/>
  <c r="G189" i="34"/>
  <c r="G240" i="34"/>
  <c r="G252" i="34"/>
  <c r="G265" i="34"/>
  <c r="G377" i="34"/>
  <c r="G488" i="34"/>
  <c r="G693" i="34"/>
  <c r="G983" i="34"/>
  <c r="G1010" i="34"/>
  <c r="G1450" i="34"/>
  <c r="G1555" i="34"/>
  <c r="G1823" i="34"/>
  <c r="G2249" i="34"/>
  <c r="G1717" i="34"/>
  <c r="G143" i="34"/>
  <c r="G155" i="34"/>
  <c r="G188" i="34"/>
  <c r="G434" i="34"/>
  <c r="G547" i="34"/>
  <c r="G571" i="34"/>
  <c r="G878" i="34"/>
  <c r="G882" i="34"/>
  <c r="G886" i="34"/>
  <c r="G903" i="34"/>
  <c r="G907" i="34"/>
  <c r="G911" i="34"/>
  <c r="G915" i="34"/>
  <c r="G932" i="34"/>
  <c r="G941" i="34"/>
  <c r="G1806" i="34"/>
  <c r="G2084" i="34"/>
  <c r="G2338" i="34"/>
  <c r="G2344" i="34"/>
  <c r="G2348" i="34"/>
  <c r="G994" i="34"/>
  <c r="G314" i="34"/>
  <c r="G417" i="34"/>
  <c r="G458" i="34"/>
  <c r="G474" i="34"/>
  <c r="G478" i="34"/>
  <c r="G529" i="34"/>
  <c r="G605" i="34"/>
  <c r="G717" i="34"/>
  <c r="G725" i="34"/>
  <c r="G730" i="34"/>
  <c r="G811" i="34"/>
  <c r="G816" i="34"/>
  <c r="G821" i="34"/>
  <c r="G826" i="34"/>
  <c r="G836" i="34"/>
  <c r="G1138" i="34"/>
  <c r="G1331" i="34"/>
  <c r="G1356" i="34"/>
  <c r="G1402" i="34"/>
  <c r="G1434" i="34"/>
  <c r="G1466" i="34"/>
  <c r="G1494" i="34"/>
  <c r="G1654" i="34"/>
  <c r="G2130" i="34"/>
  <c r="G2138" i="34"/>
  <c r="G2264" i="34"/>
  <c r="G1727" i="34"/>
  <c r="G1745" i="34"/>
  <c r="G1754" i="34"/>
  <c r="G101" i="34"/>
  <c r="G105" i="34"/>
  <c r="G113" i="34"/>
  <c r="G117" i="34"/>
  <c r="G175" i="34"/>
  <c r="G207" i="34"/>
  <c r="G215" i="34"/>
  <c r="G278" i="34"/>
  <c r="G372" i="34"/>
  <c r="G533" i="34"/>
  <c r="G641" i="34"/>
  <c r="G684" i="34"/>
  <c r="G797" i="34"/>
  <c r="G802" i="34"/>
  <c r="G956" i="34"/>
  <c r="G964" i="34"/>
  <c r="G1059" i="34"/>
  <c r="G1077" i="34"/>
  <c r="G1081" i="34"/>
  <c r="G1087" i="34"/>
  <c r="G1120" i="34"/>
  <c r="G1136" i="34"/>
  <c r="G1245" i="34"/>
  <c r="G1270" i="34"/>
  <c r="G1360" i="34"/>
  <c r="G1441" i="34"/>
  <c r="G1489" i="34"/>
  <c r="G1612" i="34"/>
  <c r="G1942" i="34"/>
  <c r="G1951" i="34"/>
  <c r="G1959" i="34"/>
  <c r="G1999" i="34"/>
  <c r="G2007" i="34"/>
  <c r="G557" i="34"/>
  <c r="G1144" i="34"/>
  <c r="G1164" i="34"/>
  <c r="G1534" i="34"/>
  <c r="G1825" i="34"/>
  <c r="G2049" i="34"/>
  <c r="G2067" i="34"/>
  <c r="G23" i="34"/>
  <c r="G56" i="34"/>
  <c r="G142" i="34"/>
  <c r="G158" i="34"/>
  <c r="G166" i="34"/>
  <c r="G216" i="34"/>
  <c r="G220" i="34"/>
  <c r="G224" i="34"/>
  <c r="G228" i="34"/>
  <c r="G274" i="34"/>
  <c r="G332" i="34"/>
  <c r="G352" i="34"/>
  <c r="G370" i="34"/>
  <c r="G394" i="34"/>
  <c r="G399" i="34"/>
  <c r="G416" i="34"/>
  <c r="G436" i="34"/>
  <c r="G462" i="34"/>
  <c r="G509" i="34"/>
  <c r="G525" i="34"/>
  <c r="G556" i="34"/>
  <c r="G616" i="34"/>
  <c r="G768" i="34"/>
  <c r="G861" i="34"/>
  <c r="G866" i="34"/>
  <c r="G890" i="34"/>
  <c r="G898" i="34"/>
  <c r="G906" i="34"/>
  <c r="G975" i="34"/>
  <c r="G1035" i="34"/>
  <c r="G1043" i="34"/>
  <c r="G1051" i="34"/>
  <c r="G1088" i="34"/>
  <c r="G1113" i="34"/>
  <c r="G1126" i="34"/>
  <c r="G1134" i="34"/>
  <c r="G1171" i="34"/>
  <c r="G1189" i="34"/>
  <c r="G1197" i="34"/>
  <c r="G1255" i="34"/>
  <c r="G1281" i="34"/>
  <c r="G1400" i="34"/>
  <c r="G1522" i="34"/>
  <c r="G1538" i="34"/>
  <c r="G1542" i="34"/>
  <c r="G1563" i="34"/>
  <c r="G1684" i="34"/>
  <c r="G1700" i="34"/>
  <c r="G1856" i="34"/>
  <c r="G1862" i="34"/>
  <c r="G1870" i="34"/>
  <c r="G1988" i="34"/>
  <c r="G2010" i="34"/>
  <c r="G2094" i="34"/>
  <c r="G2103" i="34"/>
  <c r="G2112" i="34"/>
  <c r="G2156" i="34"/>
  <c r="G2165" i="34"/>
  <c r="G2194" i="34"/>
  <c r="G2213" i="34"/>
  <c r="G2321" i="34"/>
  <c r="G2358" i="34"/>
  <c r="G2367" i="34"/>
  <c r="G2383" i="34"/>
  <c r="G2387" i="34"/>
  <c r="G2450" i="34"/>
  <c r="G2466" i="34"/>
  <c r="G2490" i="34"/>
  <c r="G2498" i="34"/>
  <c r="G1425" i="34"/>
  <c r="G1842" i="34"/>
  <c r="G46" i="34"/>
  <c r="G73" i="34"/>
  <c r="G87" i="34"/>
  <c r="G95" i="34"/>
  <c r="G104" i="34"/>
  <c r="G108" i="34"/>
  <c r="G120" i="34"/>
  <c r="G183" i="34"/>
  <c r="G199" i="34"/>
  <c r="G320" i="34"/>
  <c r="G343" i="34"/>
  <c r="G382" i="34"/>
  <c r="G435" i="34"/>
  <c r="G439" i="34"/>
  <c r="G443" i="34"/>
  <c r="G481" i="34"/>
  <c r="G486" i="34"/>
  <c r="G491" i="34"/>
  <c r="G503" i="34"/>
  <c r="G538" i="34"/>
  <c r="G543" i="34"/>
  <c r="G606" i="34"/>
  <c r="G610" i="34"/>
  <c r="G615" i="34"/>
  <c r="G620" i="34"/>
  <c r="G633" i="34"/>
  <c r="G758" i="34"/>
  <c r="G783" i="34"/>
  <c r="G787" i="34"/>
  <c r="G792" i="34"/>
  <c r="G796" i="34"/>
  <c r="G800" i="34"/>
  <c r="G805" i="34"/>
  <c r="G856" i="34"/>
  <c r="G940" i="34"/>
  <c r="G992" i="34"/>
  <c r="G999" i="34"/>
  <c r="G1007" i="34"/>
  <c r="G1154" i="34"/>
  <c r="G1158" i="34"/>
  <c r="G1246" i="34"/>
  <c r="G1333" i="34"/>
  <c r="G1448" i="34"/>
  <c r="G1521" i="34"/>
  <c r="G1525" i="34"/>
  <c r="G1529" i="34"/>
  <c r="G1625" i="34"/>
  <c r="G1710" i="34"/>
  <c r="G1715" i="34"/>
  <c r="G1724" i="34"/>
  <c r="G1752" i="34"/>
  <c r="G1814" i="34"/>
  <c r="G1818" i="34"/>
  <c r="G1869" i="34"/>
  <c r="G1890" i="34"/>
  <c r="G1920" i="34"/>
  <c r="G2006" i="34"/>
  <c r="G2043" i="34"/>
  <c r="G2060" i="34"/>
  <c r="G2083" i="34"/>
  <c r="G2133" i="34"/>
  <c r="G2276" i="34"/>
  <c r="G2281" i="34"/>
  <c r="G2284" i="34"/>
  <c r="G2303" i="34"/>
  <c r="G2307" i="34"/>
  <c r="G2311" i="34"/>
  <c r="G2427" i="34"/>
  <c r="G2477" i="34"/>
  <c r="G2485" i="34"/>
  <c r="G2509" i="34"/>
  <c r="G2517" i="34"/>
  <c r="G2521" i="34"/>
  <c r="G50" i="34"/>
  <c r="G250" i="34"/>
  <c r="G267" i="34"/>
  <c r="G305" i="34"/>
  <c r="G310" i="34"/>
  <c r="G385" i="34"/>
  <c r="G429" i="34"/>
  <c r="G451" i="34"/>
  <c r="G528" i="34"/>
  <c r="G555" i="34"/>
  <c r="G749" i="34"/>
  <c r="G855" i="34"/>
  <c r="G1129" i="34"/>
  <c r="G1146" i="34"/>
  <c r="G1153" i="34"/>
  <c r="G1192" i="34"/>
  <c r="G1217" i="34"/>
  <c r="G1234" i="34"/>
  <c r="G1307" i="34"/>
  <c r="G1323" i="34"/>
  <c r="G1365" i="34"/>
  <c r="G1370" i="34"/>
  <c r="G1418" i="34"/>
  <c r="G1586" i="34"/>
  <c r="G1607" i="34"/>
  <c r="G1675" i="34"/>
  <c r="G1755" i="34"/>
  <c r="G1765" i="34"/>
  <c r="G1775" i="34"/>
  <c r="G1809" i="34"/>
  <c r="G1817" i="34"/>
  <c r="G1840" i="34"/>
  <c r="G1911" i="34"/>
  <c r="G2034" i="34"/>
  <c r="G2068" i="34"/>
  <c r="G2072" i="34"/>
  <c r="G2184" i="34"/>
  <c r="G2212" i="34"/>
  <c r="G2292" i="34"/>
  <c r="G2327" i="34"/>
  <c r="G2484" i="34"/>
  <c r="G2492" i="34"/>
  <c r="G2500" i="34"/>
  <c r="G2508" i="34"/>
  <c r="G8" i="34"/>
  <c r="G39" i="34"/>
  <c r="G58" i="34"/>
  <c r="G137" i="34"/>
  <c r="G276" i="34"/>
  <c r="G296" i="34"/>
  <c r="G300" i="34"/>
  <c r="G360" i="34"/>
  <c r="G368" i="34"/>
  <c r="G459" i="34"/>
  <c r="G470" i="34"/>
  <c r="G475" i="34"/>
  <c r="G527" i="34"/>
  <c r="G668" i="34"/>
  <c r="G672" i="34"/>
  <c r="G676" i="34"/>
  <c r="G680" i="34"/>
  <c r="G916" i="34"/>
  <c r="G1049" i="34"/>
  <c r="G1076" i="34"/>
  <c r="G1086" i="34"/>
  <c r="G1386" i="34"/>
  <c r="G1410" i="34"/>
  <c r="G1458" i="34"/>
  <c r="G1463" i="34"/>
  <c r="G1499" i="34"/>
  <c r="G1507" i="34"/>
  <c r="G1523" i="34"/>
  <c r="G1539" i="34"/>
  <c r="G1746" i="34"/>
  <c r="G1843" i="34"/>
  <c r="G1965" i="34"/>
  <c r="G1973" i="34"/>
  <c r="G2124" i="34"/>
  <c r="G2150" i="34"/>
  <c r="G2154" i="34"/>
  <c r="G2196" i="34"/>
  <c r="G2332" i="34"/>
  <c r="G53" i="34"/>
  <c r="G66" i="34"/>
  <c r="G80" i="34"/>
  <c r="G85" i="34"/>
  <c r="G89" i="34"/>
  <c r="G118" i="34"/>
  <c r="G197" i="34"/>
  <c r="G214" i="34"/>
  <c r="G236" i="34"/>
  <c r="G241" i="34"/>
  <c r="G245" i="34"/>
  <c r="G304" i="34"/>
  <c r="G313" i="34"/>
  <c r="G384" i="34"/>
  <c r="G484" i="34"/>
  <c r="G493" i="34"/>
  <c r="G623" i="34"/>
  <c r="G708" i="34"/>
  <c r="G712" i="34"/>
  <c r="G735" i="34"/>
  <c r="G744" i="34"/>
  <c r="G908" i="34"/>
  <c r="G933" i="34"/>
  <c r="G942" i="34"/>
  <c r="G993" i="34"/>
  <c r="G1053" i="34"/>
  <c r="G1061" i="34"/>
  <c r="G1090" i="34"/>
  <c r="G1194" i="34"/>
  <c r="G1203" i="34"/>
  <c r="G1240" i="34"/>
  <c r="G1244" i="34"/>
  <c r="G1310" i="34"/>
  <c r="G1314" i="34"/>
  <c r="G1322" i="34"/>
  <c r="G1340" i="34"/>
  <c r="G1344" i="34"/>
  <c r="G1527" i="34"/>
  <c r="G1531" i="34"/>
  <c r="G1644" i="34"/>
  <c r="G1648" i="34"/>
  <c r="G1678" i="34"/>
  <c r="G1686" i="34"/>
  <c r="G1804" i="34"/>
  <c r="G1880" i="34"/>
  <c r="G1922" i="34"/>
  <c r="G2023" i="34"/>
  <c r="G2041" i="34"/>
  <c r="G2168" i="34"/>
  <c r="G2219" i="34"/>
  <c r="G2236" i="34"/>
  <c r="G2241" i="34"/>
  <c r="G2245" i="34"/>
  <c r="G2287" i="34"/>
  <c r="G2297" i="34"/>
  <c r="G2342" i="34"/>
  <c r="G2459" i="34"/>
  <c r="G126" i="34"/>
  <c r="G77" i="34"/>
  <c r="G340" i="34"/>
  <c r="G9" i="34"/>
  <c r="G69" i="34"/>
  <c r="G78" i="34"/>
  <c r="G84" i="34"/>
  <c r="G88" i="34"/>
  <c r="G122" i="34"/>
  <c r="G177" i="34"/>
  <c r="G206" i="34"/>
  <c r="G210" i="34"/>
  <c r="G242" i="34"/>
  <c r="G246" i="34"/>
  <c r="G315" i="34"/>
  <c r="G319" i="34"/>
  <c r="G325" i="34"/>
  <c r="G411" i="34"/>
  <c r="G499" i="34"/>
  <c r="G519" i="34"/>
  <c r="G532" i="34"/>
  <c r="G540" i="34"/>
  <c r="G561" i="34"/>
  <c r="G599" i="34"/>
  <c r="G604" i="34"/>
  <c r="G660" i="34"/>
  <c r="G686" i="34"/>
  <c r="G690" i="34"/>
  <c r="G751" i="34"/>
  <c r="G772" i="34"/>
  <c r="G788" i="34"/>
  <c r="G793" i="34"/>
  <c r="G803" i="34"/>
  <c r="G845" i="34"/>
  <c r="G850" i="34"/>
  <c r="G873" i="34"/>
  <c r="G883" i="34"/>
  <c r="G900" i="34"/>
  <c r="G905" i="34"/>
  <c r="G926" i="34"/>
  <c r="G974" i="34"/>
  <c r="G978" i="34"/>
  <c r="G982" i="34"/>
  <c r="G92" i="34"/>
  <c r="G728" i="34"/>
  <c r="G258" i="34"/>
  <c r="G341" i="34"/>
  <c r="G362" i="34"/>
  <c r="G397" i="34"/>
  <c r="G448" i="34"/>
  <c r="G454" i="34"/>
  <c r="G464" i="34"/>
  <c r="G480" i="34"/>
  <c r="G494" i="34"/>
  <c r="G502" i="34"/>
  <c r="G507" i="34"/>
  <c r="G534" i="34"/>
  <c r="G580" i="34"/>
  <c r="G584" i="34"/>
  <c r="G638" i="34"/>
  <c r="G659" i="34"/>
  <c r="G692" i="34"/>
  <c r="G700" i="34"/>
  <c r="G704" i="34"/>
  <c r="G713" i="34"/>
  <c r="G718" i="34"/>
  <c r="G722" i="34"/>
  <c r="G723" i="34"/>
  <c r="G726" i="34"/>
  <c r="G731" i="34"/>
  <c r="G771" i="34"/>
  <c r="G810" i="34"/>
  <c r="G814" i="34"/>
  <c r="G848" i="34"/>
  <c r="G853" i="34"/>
  <c r="G899" i="34"/>
  <c r="G959" i="34"/>
  <c r="G990" i="34"/>
  <c r="G998" i="34"/>
  <c r="G1013" i="34"/>
  <c r="G1017" i="34"/>
  <c r="G1383" i="34"/>
  <c r="G36" i="34"/>
  <c r="G254" i="34"/>
  <c r="G854" i="34"/>
  <c r="G892" i="34"/>
  <c r="G939" i="34"/>
  <c r="G960" i="34"/>
  <c r="G334" i="34"/>
  <c r="G12" i="34"/>
  <c r="G34" i="34"/>
  <c r="G94" i="34"/>
  <c r="G132" i="34"/>
  <c r="G179" i="34"/>
  <c r="G244" i="34"/>
  <c r="G345" i="34"/>
  <c r="G349" i="34"/>
  <c r="G390" i="34"/>
  <c r="G511" i="34"/>
  <c r="G517" i="34"/>
  <c r="G563" i="34"/>
  <c r="G643" i="34"/>
  <c r="G756" i="34"/>
  <c r="G782" i="34"/>
  <c r="G885" i="34"/>
  <c r="G894" i="34"/>
  <c r="G972" i="34"/>
  <c r="G1220" i="34"/>
  <c r="G201" i="34"/>
  <c r="G585" i="34"/>
  <c r="G324" i="34"/>
  <c r="G42" i="34"/>
  <c r="G75" i="34"/>
  <c r="G119" i="34"/>
  <c r="G123" i="34"/>
  <c r="G191" i="34"/>
  <c r="G256" i="34"/>
  <c r="G339" i="34"/>
  <c r="G415" i="34"/>
  <c r="G468" i="34"/>
  <c r="G520" i="34"/>
  <c r="G541" i="34"/>
  <c r="G545" i="34"/>
  <c r="G562" i="34"/>
  <c r="G570" i="34"/>
  <c r="G579" i="34"/>
  <c r="G600" i="34"/>
  <c r="G651" i="34"/>
  <c r="G656" i="34"/>
  <c r="G711" i="34"/>
  <c r="G716" i="34"/>
  <c r="G738" i="34"/>
  <c r="G769" i="34"/>
  <c r="G773" i="34"/>
  <c r="G777" i="34"/>
  <c r="G781" i="34"/>
  <c r="G846" i="34"/>
  <c r="G851" i="34"/>
  <c r="G881" i="34"/>
  <c r="G884" i="34"/>
  <c r="G893" i="34"/>
  <c r="G931" i="34"/>
  <c r="G945" i="34"/>
  <c r="G949" i="34"/>
  <c r="G1041" i="34"/>
  <c r="G581" i="34"/>
  <c r="G589" i="34"/>
  <c r="G714" i="34"/>
  <c r="G952" i="34"/>
  <c r="G112" i="34"/>
  <c r="G150" i="34"/>
  <c r="G924" i="34"/>
  <c r="G28" i="34"/>
  <c r="G33" i="34"/>
  <c r="G37" i="34"/>
  <c r="G65" i="34"/>
  <c r="G102" i="34"/>
  <c r="G110" i="34"/>
  <c r="G114" i="34"/>
  <c r="G131" i="34"/>
  <c r="G136" i="34"/>
  <c r="G144" i="34"/>
  <c r="G148" i="34"/>
  <c r="G156" i="34"/>
  <c r="G160" i="34"/>
  <c r="G164" i="34"/>
  <c r="G223" i="34"/>
  <c r="G233" i="34"/>
  <c r="G251" i="34"/>
  <c r="G259" i="34"/>
  <c r="G268" i="34"/>
  <c r="G353" i="34"/>
  <c r="G363" i="34"/>
  <c r="G367" i="34"/>
  <c r="G389" i="34"/>
  <c r="G395" i="34"/>
  <c r="G400" i="34"/>
  <c r="G418" i="34"/>
  <c r="G424" i="34"/>
  <c r="G442" i="34"/>
  <c r="G504" i="34"/>
  <c r="G553" i="34"/>
  <c r="G624" i="34"/>
  <c r="G628" i="34"/>
  <c r="G632" i="34"/>
  <c r="G636" i="34"/>
  <c r="G724" i="34"/>
  <c r="G759" i="34"/>
  <c r="G763" i="34"/>
  <c r="G798" i="34"/>
  <c r="G808" i="34"/>
  <c r="G817" i="34"/>
  <c r="G831" i="34"/>
  <c r="G837" i="34"/>
  <c r="G958" i="34"/>
  <c r="G988" i="34"/>
  <c r="G1005" i="34"/>
  <c r="G1888" i="34"/>
  <c r="G1042" i="34"/>
  <c r="G1055" i="34"/>
  <c r="G1075" i="34"/>
  <c r="G1254" i="34"/>
  <c r="G1309" i="34"/>
  <c r="G1408" i="34"/>
  <c r="G1436" i="34"/>
  <c r="G1569" i="34"/>
  <c r="G1602" i="34"/>
  <c r="G1611" i="34"/>
  <c r="G1629" i="34"/>
  <c r="G1650" i="34"/>
  <c r="G1658" i="34"/>
  <c r="G1671" i="34"/>
  <c r="G1697" i="34"/>
  <c r="G1747" i="34"/>
  <c r="G1816" i="34"/>
  <c r="G1838" i="34"/>
  <c r="G1957" i="34"/>
  <c r="G1998" i="34"/>
  <c r="G2002" i="34"/>
  <c r="G2040" i="34"/>
  <c r="G2052" i="34"/>
  <c r="G2056" i="34"/>
  <c r="G2123" i="34"/>
  <c r="G2132" i="34"/>
  <c r="G2173" i="34"/>
  <c r="G2352" i="34"/>
  <c r="G2408" i="34"/>
  <c r="G2425" i="34"/>
  <c r="G2453" i="34"/>
  <c r="G2457" i="34"/>
  <c r="G2469" i="34"/>
  <c r="G2482" i="34"/>
  <c r="G1033" i="34"/>
  <c r="G1046" i="34"/>
  <c r="G1050" i="34"/>
  <c r="G1152" i="34"/>
  <c r="G1212" i="34"/>
  <c r="G1216" i="34"/>
  <c r="G1316" i="34"/>
  <c r="G1324" i="34"/>
  <c r="G1371" i="34"/>
  <c r="G1509" i="34"/>
  <c r="G1547" i="34"/>
  <c r="G1559" i="34"/>
  <c r="G1572" i="34"/>
  <c r="G1605" i="34"/>
  <c r="G1628" i="34"/>
  <c r="G1653" i="34"/>
  <c r="G1762" i="34"/>
  <c r="G1785" i="34"/>
  <c r="G1833" i="34"/>
  <c r="G1876" i="34"/>
  <c r="G1884" i="34"/>
  <c r="G1929" i="34"/>
  <c r="G1939" i="34"/>
  <c r="G1974" i="34"/>
  <c r="G2026" i="34"/>
  <c r="G2030" i="34"/>
  <c r="G2104" i="34"/>
  <c r="G2164" i="34"/>
  <c r="G2198" i="34"/>
  <c r="G2230" i="34"/>
  <c r="G2265" i="34"/>
  <c r="G2269" i="34"/>
  <c r="G2285" i="34"/>
  <c r="G2295" i="34"/>
  <c r="G2378" i="34"/>
  <c r="G2386" i="34"/>
  <c r="G2444" i="34"/>
  <c r="G2518" i="34"/>
  <c r="G1020" i="34"/>
  <c r="G1028" i="34"/>
  <c r="G1078" i="34"/>
  <c r="G1092" i="34"/>
  <c r="G1104" i="34"/>
  <c r="G1118" i="34"/>
  <c r="G1139" i="34"/>
  <c r="G1148" i="34"/>
  <c r="G1156" i="34"/>
  <c r="G1182" i="34"/>
  <c r="G1195" i="34"/>
  <c r="G1204" i="34"/>
  <c r="G1228" i="34"/>
  <c r="G1232" i="34"/>
  <c r="G1261" i="34"/>
  <c r="G1267" i="34"/>
  <c r="G1279" i="34"/>
  <c r="G1283" i="34"/>
  <c r="G1284" i="34"/>
  <c r="G1297" i="34"/>
  <c r="G1301" i="34"/>
  <c r="G1303" i="34"/>
  <c r="G1341" i="34"/>
  <c r="G1349" i="34"/>
  <c r="G1353" i="34"/>
  <c r="G1358" i="34"/>
  <c r="G1375" i="34"/>
  <c r="G1411" i="34"/>
  <c r="G1427" i="34"/>
  <c r="G1435" i="34"/>
  <c r="G1484" i="34"/>
  <c r="G1517" i="34"/>
  <c r="G1581" i="34"/>
  <c r="G1593" i="34"/>
  <c r="G1641" i="34"/>
  <c r="G1649" i="34"/>
  <c r="G1670" i="34"/>
  <c r="G1692" i="34"/>
  <c r="G1708" i="34"/>
  <c r="G1737" i="34"/>
  <c r="G1772" i="34"/>
  <c r="G1780" i="34"/>
  <c r="G1798" i="34"/>
  <c r="G1810" i="34"/>
  <c r="G1828" i="34"/>
  <c r="G1853" i="34"/>
  <c r="G1892" i="34"/>
  <c r="G1896" i="34"/>
  <c r="G1900" i="34"/>
  <c r="G1914" i="34"/>
  <c r="G1948" i="34"/>
  <c r="G1991" i="34"/>
  <c r="G2035" i="34"/>
  <c r="G2047" i="34"/>
  <c r="G2051" i="34"/>
  <c r="G2074" i="34"/>
  <c r="G2097" i="34"/>
  <c r="G2108" i="34"/>
  <c r="G2159" i="34"/>
  <c r="G2178" i="34"/>
  <c r="G2188" i="34"/>
  <c r="G2221" i="34"/>
  <c r="G2224" i="34"/>
  <c r="G2234" i="34"/>
  <c r="G2239" i="34"/>
  <c r="G2256" i="34"/>
  <c r="G2335" i="34"/>
  <c r="G2347" i="34"/>
  <c r="G2377" i="34"/>
  <c r="G2461" i="34"/>
  <c r="G2468" i="34"/>
  <c r="G2476" i="34"/>
  <c r="G2501" i="34"/>
  <c r="G2514" i="34"/>
  <c r="G2525" i="34"/>
  <c r="G1057" i="34"/>
  <c r="G1065" i="34"/>
  <c r="G1096" i="34"/>
  <c r="G1103" i="34"/>
  <c r="G1112" i="34"/>
  <c r="G1133" i="34"/>
  <c r="G1237" i="34"/>
  <c r="G1252" i="34"/>
  <c r="G1269" i="34"/>
  <c r="G1287" i="34"/>
  <c r="G1290" i="34"/>
  <c r="G1296" i="34"/>
  <c r="G1315" i="34"/>
  <c r="G1319" i="34"/>
  <c r="G1348" i="34"/>
  <c r="G1382" i="34"/>
  <c r="G1394" i="34"/>
  <c r="G1426" i="34"/>
  <c r="G1442" i="34"/>
  <c r="G1467" i="34"/>
  <c r="G1504" i="34"/>
  <c r="G1520" i="34"/>
  <c r="G1528" i="34"/>
  <c r="G1536" i="34"/>
  <c r="G1588" i="34"/>
  <c r="G1622" i="34"/>
  <c r="G1630" i="34"/>
  <c r="G1652" i="34"/>
  <c r="G1707" i="34"/>
  <c r="G1731" i="34"/>
  <c r="G1784" i="34"/>
  <c r="G1793" i="34"/>
  <c r="G1801" i="34"/>
  <c r="G1831" i="34"/>
  <c r="G1865" i="34"/>
  <c r="G1873" i="34"/>
  <c r="G1886" i="34"/>
  <c r="G1928" i="34"/>
  <c r="G1932" i="34"/>
  <c r="G1938" i="34"/>
  <c r="G1981" i="34"/>
  <c r="G2050" i="34"/>
  <c r="G2054" i="34"/>
  <c r="G2069" i="34"/>
  <c r="G2088" i="34"/>
  <c r="G2096" i="34"/>
  <c r="G2111" i="34"/>
  <c r="G2121" i="34"/>
  <c r="G2129" i="34"/>
  <c r="G2148" i="34"/>
  <c r="G2187" i="34"/>
  <c r="G2207" i="34"/>
  <c r="G2215" i="34"/>
  <c r="G2223" i="34"/>
  <c r="G2228" i="34"/>
  <c r="G2237" i="34"/>
  <c r="G2247" i="34"/>
  <c r="G2248" i="34"/>
  <c r="G2255" i="34"/>
  <c r="G2339" i="34"/>
  <c r="G2349" i="34"/>
  <c r="G2353" i="34"/>
  <c r="G2363" i="34"/>
  <c r="G2401" i="34"/>
  <c r="G2406" i="34"/>
  <c r="G2407" i="34"/>
  <c r="G2448" i="34"/>
  <c r="G2456" i="34"/>
  <c r="G2493" i="34"/>
  <c r="G2565" i="34"/>
  <c r="G1022" i="34"/>
  <c r="G1040" i="34"/>
  <c r="G1159" i="34"/>
  <c r="G1364" i="34"/>
  <c r="G1503" i="34"/>
  <c r="G1540" i="34"/>
  <c r="G1545" i="34"/>
  <c r="G1549" i="34"/>
  <c r="G1592" i="34"/>
  <c r="G1595" i="34"/>
  <c r="G1643" i="34"/>
  <c r="G1660" i="34"/>
  <c r="G1769" i="34"/>
  <c r="G1902" i="34"/>
  <c r="G1955" i="34"/>
  <c r="G2203" i="34"/>
  <c r="G2435" i="34"/>
  <c r="G2438" i="34"/>
  <c r="G2443" i="34"/>
  <c r="G2447" i="34"/>
  <c r="G2463" i="34"/>
  <c r="G2471" i="34"/>
  <c r="G1060" i="34"/>
  <c r="G1094" i="34"/>
  <c r="G1102" i="34"/>
  <c r="G1111" i="34"/>
  <c r="G1235" i="34"/>
  <c r="G1268" i="34"/>
  <c r="G1277" i="34"/>
  <c r="G1295" i="34"/>
  <c r="G1369" i="34"/>
  <c r="G1474" i="34"/>
  <c r="G1495" i="34"/>
  <c r="G1519" i="34"/>
  <c r="G1647" i="34"/>
  <c r="G1651" i="34"/>
  <c r="G1655" i="34"/>
  <c r="G1663" i="34"/>
  <c r="G1868" i="34"/>
  <c r="G1877" i="34"/>
  <c r="G1964" i="34"/>
  <c r="G1968" i="34"/>
  <c r="G1972" i="34"/>
  <c r="G2022" i="34"/>
  <c r="G2037" i="34"/>
  <c r="G2045" i="34"/>
  <c r="G2057" i="34"/>
  <c r="G2087" i="34"/>
  <c r="G2114" i="34"/>
  <c r="G2120" i="34"/>
  <c r="G2147" i="34"/>
  <c r="G2185" i="34"/>
  <c r="G2214" i="34"/>
  <c r="G2250" i="34"/>
  <c r="G2263" i="34"/>
  <c r="G2272" i="34"/>
  <c r="G2302" i="34"/>
  <c r="G2375" i="34"/>
  <c r="G2418" i="34"/>
  <c r="G2422" i="34"/>
  <c r="G2434" i="34"/>
  <c r="G2454" i="34"/>
  <c r="G2488" i="34"/>
  <c r="G1026" i="34"/>
  <c r="G1034" i="34"/>
  <c r="G1098" i="34"/>
  <c r="G1107" i="34"/>
  <c r="G1149" i="34"/>
  <c r="G1205" i="34"/>
  <c r="G1222" i="34"/>
  <c r="G1239" i="34"/>
  <c r="G1490" i="34"/>
  <c r="G1498" i="34"/>
  <c r="G1514" i="34"/>
  <c r="G1552" i="34"/>
  <c r="G1582" i="34"/>
  <c r="G1694" i="34"/>
  <c r="G1757" i="34"/>
  <c r="G1792" i="34"/>
  <c r="G1854" i="34"/>
  <c r="G1893" i="34"/>
  <c r="G1901" i="34"/>
  <c r="G1940" i="34"/>
  <c r="G2075" i="34"/>
  <c r="G2137" i="34"/>
  <c r="G2160" i="34"/>
  <c r="G2301" i="34"/>
  <c r="G2310" i="34"/>
  <c r="G2374" i="34"/>
  <c r="G2437" i="34"/>
  <c r="G2441" i="34"/>
  <c r="G2503" i="34"/>
  <c r="G260" i="34"/>
  <c r="G354" i="34"/>
  <c r="G388" i="34"/>
  <c r="G626" i="34"/>
  <c r="G100" i="34"/>
  <c r="G630" i="34"/>
  <c r="G13" i="34"/>
  <c r="G17" i="34"/>
  <c r="G49" i="34"/>
  <c r="G74" i="34"/>
  <c r="G99" i="34"/>
  <c r="G127" i="34"/>
  <c r="G138" i="34"/>
  <c r="G152" i="34"/>
  <c r="G165" i="34"/>
  <c r="G169" i="34"/>
  <c r="G174" i="34"/>
  <c r="G192" i="34"/>
  <c r="G225" i="34"/>
  <c r="G229" i="34"/>
  <c r="G255" i="34"/>
  <c r="G279" i="34"/>
  <c r="G285" i="34"/>
  <c r="G364" i="34"/>
  <c r="G407" i="34"/>
  <c r="G732" i="34"/>
  <c r="G1328" i="34"/>
  <c r="G575" i="34"/>
  <c r="G22" i="34"/>
  <c r="G109" i="34"/>
  <c r="G249" i="34"/>
  <c r="G299" i="34"/>
  <c r="G318" i="34"/>
  <c r="G406" i="34"/>
  <c r="G410" i="34"/>
  <c r="G423" i="34"/>
  <c r="G428" i="34"/>
  <c r="G433" i="34"/>
  <c r="G447" i="34"/>
  <c r="G452" i="34"/>
  <c r="G489" i="34"/>
  <c r="G508" i="34"/>
  <c r="G512" i="34"/>
  <c r="G518" i="34"/>
  <c r="G548" i="34"/>
  <c r="G552" i="34"/>
  <c r="G565" i="34"/>
  <c r="G578" i="34"/>
  <c r="G582" i="34"/>
  <c r="G614" i="34"/>
  <c r="G619" i="34"/>
  <c r="G740" i="34"/>
  <c r="G767" i="34"/>
  <c r="G775" i="34"/>
  <c r="G779" i="34"/>
  <c r="G864" i="34"/>
  <c r="G869" i="34"/>
  <c r="G880" i="34"/>
  <c r="G914" i="34"/>
  <c r="G231" i="34"/>
  <c r="G444" i="34"/>
  <c r="G16" i="34"/>
  <c r="G21" i="34"/>
  <c r="G26" i="34"/>
  <c r="G41" i="34"/>
  <c r="G52" i="34"/>
  <c r="G72" i="34"/>
  <c r="G98" i="34"/>
  <c r="G103" i="34"/>
  <c r="G141" i="34"/>
  <c r="G146" i="34"/>
  <c r="G159" i="34"/>
  <c r="G182" i="34"/>
  <c r="G195" i="34"/>
  <c r="G200" i="34"/>
  <c r="G219" i="34"/>
  <c r="G234" i="34"/>
  <c r="G263" i="34"/>
  <c r="G283" i="34"/>
  <c r="G329" i="34"/>
  <c r="G331" i="34"/>
  <c r="G347" i="34"/>
  <c r="G358" i="34"/>
  <c r="G371" i="34"/>
  <c r="G376" i="34"/>
  <c r="G457" i="34"/>
  <c r="G889" i="34"/>
  <c r="G281" i="34"/>
  <c r="G326" i="34"/>
  <c r="G6" i="34"/>
  <c r="G10" i="34"/>
  <c r="G32" i="34"/>
  <c r="G45" i="34"/>
  <c r="G57" i="34"/>
  <c r="G76" i="34"/>
  <c r="G82" i="34"/>
  <c r="G91" i="34"/>
  <c r="G107" i="34"/>
  <c r="G116" i="34"/>
  <c r="G121" i="34"/>
  <c r="G125" i="34"/>
  <c r="G130" i="34"/>
  <c r="G168" i="34"/>
  <c r="G173" i="34"/>
  <c r="G186" i="34"/>
  <c r="G190" i="34"/>
  <c r="G239" i="34"/>
  <c r="G248" i="34"/>
  <c r="G253" i="34"/>
  <c r="G277" i="34"/>
  <c r="G293" i="34"/>
  <c r="G302" i="34"/>
  <c r="G308" i="34"/>
  <c r="G321" i="34"/>
  <c r="G346" i="34"/>
  <c r="G431" i="34"/>
  <c r="G441" i="34"/>
  <c r="G456" i="34"/>
  <c r="G467" i="34"/>
  <c r="G501" i="34"/>
  <c r="G564" i="34"/>
  <c r="G573" i="34"/>
  <c r="G593" i="34"/>
  <c r="G613" i="34"/>
  <c r="G650" i="34"/>
  <c r="G670" i="34"/>
  <c r="G682" i="34"/>
  <c r="G743" i="34"/>
  <c r="G761" i="34"/>
  <c r="G774" i="34"/>
  <c r="G909" i="34"/>
  <c r="G918" i="34"/>
  <c r="G1016" i="34"/>
  <c r="G1068" i="34"/>
  <c r="G193" i="34"/>
  <c r="G275" i="34"/>
  <c r="G496" i="34"/>
  <c r="G15" i="34"/>
  <c r="G24" i="34"/>
  <c r="G31" i="34"/>
  <c r="G40" i="34"/>
  <c r="G51" i="34"/>
  <c r="G71" i="34"/>
  <c r="G81" i="34"/>
  <c r="G86" i="34"/>
  <c r="G96" i="34"/>
  <c r="G111" i="34"/>
  <c r="G140" i="34"/>
  <c r="G167" i="34"/>
  <c r="G172" i="34"/>
  <c r="G181" i="34"/>
  <c r="G194" i="34"/>
  <c r="G203" i="34"/>
  <c r="G208" i="34"/>
  <c r="G213" i="34"/>
  <c r="G218" i="34"/>
  <c r="G222" i="34"/>
  <c r="G227" i="34"/>
  <c r="G243" i="34"/>
  <c r="G257" i="34"/>
  <c r="G271" i="34"/>
  <c r="G288" i="34"/>
  <c r="G307" i="34"/>
  <c r="G328" i="34"/>
  <c r="G350" i="34"/>
  <c r="G355" i="34"/>
  <c r="G375" i="34"/>
  <c r="G383" i="34"/>
  <c r="G396" i="34"/>
  <c r="G401" i="34"/>
  <c r="G409" i="34"/>
  <c r="G426" i="34"/>
  <c r="G450" i="34"/>
  <c r="G461" i="34"/>
  <c r="G477" i="34"/>
  <c r="G487" i="34"/>
  <c r="G669" i="34"/>
  <c r="G673" i="34"/>
  <c r="G733" i="34"/>
  <c r="G760" i="34"/>
  <c r="G857" i="34"/>
  <c r="G891" i="34"/>
  <c r="G895" i="34"/>
  <c r="G965" i="34"/>
  <c r="G1024" i="34"/>
  <c r="G1119" i="34"/>
  <c r="G1127" i="34"/>
  <c r="G1213" i="34"/>
  <c r="G14" i="34"/>
  <c r="G19" i="34"/>
  <c r="G35" i="34"/>
  <c r="G44" i="34"/>
  <c r="G60" i="34"/>
  <c r="G90" i="34"/>
  <c r="G106" i="34"/>
  <c r="G115" i="34"/>
  <c r="G124" i="34"/>
  <c r="G129" i="34"/>
  <c r="G133" i="34"/>
  <c r="G149" i="34"/>
  <c r="G153" i="34"/>
  <c r="G157" i="34"/>
  <c r="G162" i="34"/>
  <c r="G176" i="34"/>
  <c r="G198" i="34"/>
  <c r="G238" i="34"/>
  <c r="G266" i="34"/>
  <c r="G287" i="34"/>
  <c r="G292" i="34"/>
  <c r="G297" i="34"/>
  <c r="G301" i="34"/>
  <c r="G311" i="34"/>
  <c r="G316" i="34"/>
  <c r="G333" i="34"/>
  <c r="G361" i="34"/>
  <c r="G365" i="34"/>
  <c r="G369" i="34"/>
  <c r="G412" i="34"/>
  <c r="G440" i="34"/>
  <c r="G472" i="34"/>
  <c r="G505" i="34"/>
  <c r="G510" i="34"/>
  <c r="G516" i="34"/>
  <c r="G537" i="34"/>
  <c r="G554" i="34"/>
  <c r="G567" i="34"/>
  <c r="G649" i="34"/>
  <c r="G654" i="34"/>
  <c r="G664" i="34"/>
  <c r="G677" i="34"/>
  <c r="G681" i="34"/>
  <c r="G741" i="34"/>
  <c r="G746" i="34"/>
  <c r="G755" i="34"/>
  <c r="G809" i="34"/>
  <c r="G818" i="34"/>
  <c r="G823" i="34"/>
  <c r="G839" i="34"/>
  <c r="G843" i="34"/>
  <c r="G847" i="34"/>
  <c r="G948" i="34"/>
  <c r="G1000" i="34"/>
  <c r="G1066" i="34"/>
  <c r="G1179" i="34"/>
  <c r="G1187" i="34"/>
  <c r="G1191" i="34"/>
  <c r="G1546" i="34"/>
  <c r="G1554" i="34"/>
  <c r="G1631" i="34"/>
  <c r="G1718" i="34"/>
  <c r="G1728" i="34"/>
  <c r="G1776" i="34"/>
  <c r="G1863" i="34"/>
  <c r="G1871" i="34"/>
  <c r="G535" i="34"/>
  <c r="G549" i="34"/>
  <c r="G558" i="34"/>
  <c r="G572" i="34"/>
  <c r="G576" i="34"/>
  <c r="G586" i="34"/>
  <c r="G590" i="34"/>
  <c r="G594" i="34"/>
  <c r="G609" i="34"/>
  <c r="G625" i="34"/>
  <c r="G629" i="34"/>
  <c r="G634" i="34"/>
  <c r="G648" i="34"/>
  <c r="G678" i="34"/>
  <c r="G703" i="34"/>
  <c r="G707" i="34"/>
  <c r="G721" i="34"/>
  <c r="G736" i="34"/>
  <c r="G765" i="34"/>
  <c r="G807" i="34"/>
  <c r="G827" i="34"/>
  <c r="G832" i="34"/>
  <c r="G842" i="34"/>
  <c r="G852" i="34"/>
  <c r="G862" i="34"/>
  <c r="G872" i="34"/>
  <c r="G879" i="34"/>
  <c r="G904" i="34"/>
  <c r="G912" i="34"/>
  <c r="G913" i="34"/>
  <c r="G917" i="34"/>
  <c r="G946" i="34"/>
  <c r="G947" i="34"/>
  <c r="G951" i="34"/>
  <c r="G979" i="34"/>
  <c r="G980" i="34"/>
  <c r="G984" i="34"/>
  <c r="G1014" i="34"/>
  <c r="G1015" i="34"/>
  <c r="G1019" i="34"/>
  <c r="G1047" i="34"/>
  <c r="G1048" i="34"/>
  <c r="G1052" i="34"/>
  <c r="G1084" i="34"/>
  <c r="G1085" i="34"/>
  <c r="G1089" i="34"/>
  <c r="G1117" i="34"/>
  <c r="G1122" i="34"/>
  <c r="G1145" i="34"/>
  <c r="G1163" i="34"/>
  <c r="G1172" i="34"/>
  <c r="G1186" i="34"/>
  <c r="G1199" i="34"/>
  <c r="G1200" i="34"/>
  <c r="G1229" i="34"/>
  <c r="G1251" i="34"/>
  <c r="G1282" i="34"/>
  <c r="G1286" i="34"/>
  <c r="G1312" i="34"/>
  <c r="G1350" i="34"/>
  <c r="G1362" i="34"/>
  <c r="G1429" i="34"/>
  <c r="G1491" i="34"/>
  <c r="G1580" i="34"/>
  <c r="G1614" i="34"/>
  <c r="G1673" i="34"/>
  <c r="G637" i="34"/>
  <c r="G642" i="34"/>
  <c r="G653" i="34"/>
  <c r="G685" i="34"/>
  <c r="G689" i="34"/>
  <c r="G694" i="34"/>
  <c r="G698" i="34"/>
  <c r="G739" i="34"/>
  <c r="G745" i="34"/>
  <c r="G887" i="34"/>
  <c r="G921" i="34"/>
  <c r="G955" i="34"/>
  <c r="G989" i="34"/>
  <c r="G1023" i="34"/>
  <c r="G1056" i="34"/>
  <c r="G1093" i="34"/>
  <c r="G1116" i="34"/>
  <c r="G1125" i="34"/>
  <c r="G1130" i="34"/>
  <c r="G1135" i="34"/>
  <c r="G1140" i="34"/>
  <c r="G1167" i="34"/>
  <c r="G1181" i="34"/>
  <c r="G1263" i="34"/>
  <c r="G1327" i="34"/>
  <c r="G1336" i="34"/>
  <c r="G1482" i="34"/>
  <c r="G1511" i="34"/>
  <c r="G697" i="34"/>
  <c r="G702" i="34"/>
  <c r="G762" i="34"/>
  <c r="G871" i="34"/>
  <c r="G897" i="34"/>
  <c r="G920" i="34"/>
  <c r="G935" i="34"/>
  <c r="G968" i="34"/>
  <c r="G1002" i="34"/>
  <c r="G1037" i="34"/>
  <c r="G1070" i="34"/>
  <c r="G1101" i="34"/>
  <c r="G1161" i="34"/>
  <c r="G1193" i="34"/>
  <c r="G1215" i="34"/>
  <c r="G1219" i="34"/>
  <c r="G1241" i="34"/>
  <c r="G1242" i="34"/>
  <c r="G1304" i="34"/>
  <c r="G1419" i="34"/>
  <c r="G1423" i="34"/>
  <c r="G513" i="34"/>
  <c r="G536" i="34"/>
  <c r="G574" i="34"/>
  <c r="G588" i="34"/>
  <c r="G597" i="34"/>
  <c r="G611" i="34"/>
  <c r="G627" i="34"/>
  <c r="G631" i="34"/>
  <c r="G646" i="34"/>
  <c r="G662" i="34"/>
  <c r="G688" i="34"/>
  <c r="G701" i="34"/>
  <c r="G705" i="34"/>
  <c r="G706" i="34"/>
  <c r="G710" i="34"/>
  <c r="G748" i="34"/>
  <c r="G753" i="34"/>
  <c r="G776" i="34"/>
  <c r="G789" i="34"/>
  <c r="G795" i="34"/>
  <c r="G799" i="34"/>
  <c r="G820" i="34"/>
  <c r="G824" i="34"/>
  <c r="G830" i="34"/>
  <c r="G841" i="34"/>
  <c r="G844" i="34"/>
  <c r="G865" i="34"/>
  <c r="G870" i="34"/>
  <c r="G877" i="34"/>
  <c r="G896" i="34"/>
  <c r="G902" i="34"/>
  <c r="G929" i="34"/>
  <c r="G930" i="34"/>
  <c r="G934" i="34"/>
  <c r="G962" i="34"/>
  <c r="G963" i="34"/>
  <c r="G967" i="34"/>
  <c r="G996" i="34"/>
  <c r="G997" i="34"/>
  <c r="G1001" i="34"/>
  <c r="G1030" i="34"/>
  <c r="G1032" i="34"/>
  <c r="G1036" i="34"/>
  <c r="G1063" i="34"/>
  <c r="G1064" i="34"/>
  <c r="G1069" i="34"/>
  <c r="G1100" i="34"/>
  <c r="G1106" i="34"/>
  <c r="G1169" i="34"/>
  <c r="G1202" i="34"/>
  <c r="G1223" i="34"/>
  <c r="G1227" i="34"/>
  <c r="G1231" i="34"/>
  <c r="G1236" i="34"/>
  <c r="G1253" i="34"/>
  <c r="G1257" i="34"/>
  <c r="G1258" i="34"/>
  <c r="G1271" i="34"/>
  <c r="G1280" i="34"/>
  <c r="G1289" i="34"/>
  <c r="G1339" i="34"/>
  <c r="G1373" i="34"/>
  <c r="G1415" i="34"/>
  <c r="G1506" i="34"/>
  <c r="G1573" i="34"/>
  <c r="G531" i="34"/>
  <c r="G546" i="34"/>
  <c r="G550" i="34"/>
  <c r="G560" i="34"/>
  <c r="G569" i="34"/>
  <c r="G583" i="34"/>
  <c r="G592" i="34"/>
  <c r="G596" i="34"/>
  <c r="G601" i="34"/>
  <c r="G607" i="34"/>
  <c r="G621" i="34"/>
  <c r="G639" i="34"/>
  <c r="G655" i="34"/>
  <c r="G661" i="34"/>
  <c r="G665" i="34"/>
  <c r="G674" i="34"/>
  <c r="G683" i="34"/>
  <c r="G696" i="34"/>
  <c r="G709" i="34"/>
  <c r="G719" i="34"/>
  <c r="G747" i="34"/>
  <c r="G752" i="34"/>
  <c r="G766" i="34"/>
  <c r="G780" i="34"/>
  <c r="G784" i="34"/>
  <c r="G813" i="34"/>
  <c r="G829" i="34"/>
  <c r="G835" i="34"/>
  <c r="G840" i="34"/>
  <c r="G876" i="34"/>
  <c r="G901" i="34"/>
  <c r="G910" i="34"/>
  <c r="G923" i="34"/>
  <c r="G944" i="34"/>
  <c r="G957" i="34"/>
  <c r="G977" i="34"/>
  <c r="G991" i="34"/>
  <c r="G1012" i="34"/>
  <c r="G1025" i="34"/>
  <c r="G1045" i="34"/>
  <c r="G1058" i="34"/>
  <c r="G1080" i="34"/>
  <c r="G1095" i="34"/>
  <c r="G1110" i="34"/>
  <c r="G1115" i="34"/>
  <c r="G1128" i="34"/>
  <c r="G1160" i="34"/>
  <c r="G1210" i="34"/>
  <c r="G1218" i="34"/>
  <c r="G1266" i="34"/>
  <c r="G1298" i="34"/>
  <c r="G1321" i="34"/>
  <c r="G1381" i="34"/>
  <c r="G1385" i="34"/>
  <c r="G1393" i="34"/>
  <c r="G1468" i="34"/>
  <c r="G1472" i="34"/>
  <c r="G1530" i="34"/>
  <c r="G1564" i="34"/>
  <c r="G1679" i="34"/>
  <c r="G1687" i="34"/>
  <c r="G1739" i="34"/>
  <c r="G1826" i="34"/>
  <c r="G1834" i="34"/>
  <c r="G928" i="34"/>
  <c r="G937" i="34"/>
  <c r="G943" i="34"/>
  <c r="G961" i="34"/>
  <c r="G970" i="34"/>
  <c r="G976" i="34"/>
  <c r="G995" i="34"/>
  <c r="G1004" i="34"/>
  <c r="G1011" i="34"/>
  <c r="G1029" i="34"/>
  <c r="G1039" i="34"/>
  <c r="G1044" i="34"/>
  <c r="G1062" i="34"/>
  <c r="G1074" i="34"/>
  <c r="G1079" i="34"/>
  <c r="G1099" i="34"/>
  <c r="G1109" i="34"/>
  <c r="G1114" i="34"/>
  <c r="G1168" i="34"/>
  <c r="G1178" i="34"/>
  <c r="G1196" i="34"/>
  <c r="G1206" i="34"/>
  <c r="G1214" i="34"/>
  <c r="G1226" i="34"/>
  <c r="G1325" i="34"/>
  <c r="G1338" i="34"/>
  <c r="G1376" i="34"/>
  <c r="G1380" i="34"/>
  <c r="G1447" i="34"/>
  <c r="G1451" i="34"/>
  <c r="G1455" i="34"/>
  <c r="G1505" i="34"/>
  <c r="G1589" i="34"/>
  <c r="G1597" i="34"/>
  <c r="G1132" i="34"/>
  <c r="G1142" i="34"/>
  <c r="G1143" i="34"/>
  <c r="G1147" i="34"/>
  <c r="G1165" i="34"/>
  <c r="G1175" i="34"/>
  <c r="G1176" i="34"/>
  <c r="G1180" i="34"/>
  <c r="G1198" i="34"/>
  <c r="G1208" i="34"/>
  <c r="G1209" i="34"/>
  <c r="G1221" i="34"/>
  <c r="G1230" i="34"/>
  <c r="G1243" i="34"/>
  <c r="G1256" i="34"/>
  <c r="G1260" i="34"/>
  <c r="G1274" i="34"/>
  <c r="G1276" i="34"/>
  <c r="G1288" i="34"/>
  <c r="G1299" i="34"/>
  <c r="G1313" i="34"/>
  <c r="G1326" i="34"/>
  <c r="G1330" i="34"/>
  <c r="G1335" i="34"/>
  <c r="G1345" i="34"/>
  <c r="G1357" i="34"/>
  <c r="G1366" i="34"/>
  <c r="G1379" i="34"/>
  <c r="G1384" i="34"/>
  <c r="G1401" i="34"/>
  <c r="G1414" i="34"/>
  <c r="G1464" i="34"/>
  <c r="G1476" i="34"/>
  <c r="G1481" i="34"/>
  <c r="G1553" i="34"/>
  <c r="G1558" i="34"/>
  <c r="G1568" i="34"/>
  <c r="G1578" i="34"/>
  <c r="G1596" i="34"/>
  <c r="G1601" i="34"/>
  <c r="G1621" i="34"/>
  <c r="G1626" i="34"/>
  <c r="G1635" i="34"/>
  <c r="G1640" i="34"/>
  <c r="G1645" i="34"/>
  <c r="G1659" i="34"/>
  <c r="G1677" i="34"/>
  <c r="G1693" i="34"/>
  <c r="G1716" i="34"/>
  <c r="G1733" i="34"/>
  <c r="G1753" i="34"/>
  <c r="G1771" i="34"/>
  <c r="G1791" i="34"/>
  <c r="G1805" i="34"/>
  <c r="G1824" i="34"/>
  <c r="G1839" i="34"/>
  <c r="G1860" i="34"/>
  <c r="G1919" i="34"/>
  <c r="G2017" i="34"/>
  <c r="G2193" i="34"/>
  <c r="G2304" i="34"/>
  <c r="G1150" i="34"/>
  <c r="G1151" i="34"/>
  <c r="G1155" i="34"/>
  <c r="G1183" i="34"/>
  <c r="G1184" i="34"/>
  <c r="G1188" i="34"/>
  <c r="G1211" i="34"/>
  <c r="G1224" i="34"/>
  <c r="G1225" i="34"/>
  <c r="G1238" i="34"/>
  <c r="G1247" i="34"/>
  <c r="G1259" i="34"/>
  <c r="G1278" i="34"/>
  <c r="G1291" i="34"/>
  <c r="G1294" i="34"/>
  <c r="G1308" i="34"/>
  <c r="G1317" i="34"/>
  <c r="G1329" i="34"/>
  <c r="G1347" i="34"/>
  <c r="G1352" i="34"/>
  <c r="G1361" i="34"/>
  <c r="G1374" i="34"/>
  <c r="G1378" i="34"/>
  <c r="G1396" i="34"/>
  <c r="G1409" i="34"/>
  <c r="G1431" i="34"/>
  <c r="G1440" i="34"/>
  <c r="G1449" i="34"/>
  <c r="G1471" i="34"/>
  <c r="G1475" i="34"/>
  <c r="G1480" i="34"/>
  <c r="G1488" i="34"/>
  <c r="G1544" i="34"/>
  <c r="G1548" i="34"/>
  <c r="G1577" i="34"/>
  <c r="G1591" i="34"/>
  <c r="G1616" i="34"/>
  <c r="G1634" i="34"/>
  <c r="G1685" i="34"/>
  <c r="G1703" i="34"/>
  <c r="G1725" i="34"/>
  <c r="G1742" i="34"/>
  <c r="G1763" i="34"/>
  <c r="G1779" i="34"/>
  <c r="G1799" i="34"/>
  <c r="G1813" i="34"/>
  <c r="G1832" i="34"/>
  <c r="G1848" i="34"/>
  <c r="G1956" i="34"/>
  <c r="G2093" i="34"/>
  <c r="G2122" i="34"/>
  <c r="G2220" i="34"/>
  <c r="G1387" i="34"/>
  <c r="G1392" i="34"/>
  <c r="G1417" i="34"/>
  <c r="G1444" i="34"/>
  <c r="G1457" i="34"/>
  <c r="G1470" i="34"/>
  <c r="G1479" i="34"/>
  <c r="G1483" i="34"/>
  <c r="G1497" i="34"/>
  <c r="G1508" i="34"/>
  <c r="G1513" i="34"/>
  <c r="G1562" i="34"/>
  <c r="G1567" i="34"/>
  <c r="G1576" i="34"/>
  <c r="G1590" i="34"/>
  <c r="G1604" i="34"/>
  <c r="G1615" i="34"/>
  <c r="G1657" i="34"/>
  <c r="G1662" i="34"/>
  <c r="G1667" i="34"/>
  <c r="G1680" i="34"/>
  <c r="G1691" i="34"/>
  <c r="G1696" i="34"/>
  <c r="G1702" i="34"/>
  <c r="G1719" i="34"/>
  <c r="G1730" i="34"/>
  <c r="G1736" i="34"/>
  <c r="G1741" i="34"/>
  <c r="G1756" i="34"/>
  <c r="G1768" i="34"/>
  <c r="G1774" i="34"/>
  <c r="G1778" i="34"/>
  <c r="G1794" i="34"/>
  <c r="G1808" i="34"/>
  <c r="G1812" i="34"/>
  <c r="G1827" i="34"/>
  <c r="G1864" i="34"/>
  <c r="G1346" i="34"/>
  <c r="G1359" i="34"/>
  <c r="G1363" i="34"/>
  <c r="G1395" i="34"/>
  <c r="G1412" i="34"/>
  <c r="G1416" i="34"/>
  <c r="G1439" i="34"/>
  <c r="G1452" i="34"/>
  <c r="G1465" i="34"/>
  <c r="G1492" i="34"/>
  <c r="G1496" i="34"/>
  <c r="G1501" i="34"/>
  <c r="G1512" i="34"/>
  <c r="G1532" i="34"/>
  <c r="G1537" i="34"/>
  <c r="G1551" i="34"/>
  <c r="G1556" i="34"/>
  <c r="G1561" i="34"/>
  <c r="G1566" i="34"/>
  <c r="G1570" i="34"/>
  <c r="G1594" i="34"/>
  <c r="G1599" i="34"/>
  <c r="G1619" i="34"/>
  <c r="G1624" i="34"/>
  <c r="G1633" i="34"/>
  <c r="G1638" i="34"/>
  <c r="G1661" i="34"/>
  <c r="G1666" i="34"/>
  <c r="G1695" i="34"/>
  <c r="G1714" i="34"/>
  <c r="G1735" i="34"/>
  <c r="G1750" i="34"/>
  <c r="G1773" i="34"/>
  <c r="G1789" i="34"/>
  <c r="G1807" i="34"/>
  <c r="G1822" i="34"/>
  <c r="G1841" i="34"/>
  <c r="G1858" i="34"/>
  <c r="G1990" i="34"/>
  <c r="G2283" i="34"/>
  <c r="G1249" i="34"/>
  <c r="G1250" i="34"/>
  <c r="G1262" i="34"/>
  <c r="G1272" i="34"/>
  <c r="G1285" i="34"/>
  <c r="G1300" i="34"/>
  <c r="G1306" i="34"/>
  <c r="G1311" i="34"/>
  <c r="G1320" i="34"/>
  <c r="G1332" i="34"/>
  <c r="G1342" i="34"/>
  <c r="G1354" i="34"/>
  <c r="G1368" i="34"/>
  <c r="G1372" i="34"/>
  <c r="G1377" i="34"/>
  <c r="G1399" i="34"/>
  <c r="G1403" i="34"/>
  <c r="G1407" i="34"/>
  <c r="G1420" i="34"/>
  <c r="G1424" i="34"/>
  <c r="G1433" i="34"/>
  <c r="G1438" i="34"/>
  <c r="G1443" i="34"/>
  <c r="G1456" i="34"/>
  <c r="G1487" i="34"/>
  <c r="G1541" i="34"/>
  <c r="G1565" i="34"/>
  <c r="G1598" i="34"/>
  <c r="G1623" i="34"/>
  <c r="G1656" i="34"/>
  <c r="G1688" i="34"/>
  <c r="G1729" i="34"/>
  <c r="G1767" i="34"/>
  <c r="G1777" i="34"/>
  <c r="G1788" i="34"/>
  <c r="G1802" i="34"/>
  <c r="G1835" i="34"/>
  <c r="G1872" i="34"/>
  <c r="G1885" i="34"/>
  <c r="G1984" i="34"/>
  <c r="G2033" i="34"/>
  <c r="G2174" i="34"/>
  <c r="G2409" i="34"/>
  <c r="G1473" i="34"/>
  <c r="G1535" i="34"/>
  <c r="G1575" i="34"/>
  <c r="G1584" i="34"/>
  <c r="G1585" i="34"/>
  <c r="G1608" i="34"/>
  <c r="G1613" i="34"/>
  <c r="G1618" i="34"/>
  <c r="G1636" i="34"/>
  <c r="G1642" i="34"/>
  <c r="G1646" i="34"/>
  <c r="G1669" i="34"/>
  <c r="G1683" i="34"/>
  <c r="G1705" i="34"/>
  <c r="G1723" i="34"/>
  <c r="G1744" i="34"/>
  <c r="G1759" i="34"/>
  <c r="G1782" i="34"/>
  <c r="G1797" i="34"/>
  <c r="G1815" i="34"/>
  <c r="G1830" i="34"/>
  <c r="G1850" i="34"/>
  <c r="G1867" i="34"/>
  <c r="G2032" i="34"/>
  <c r="G2266" i="34"/>
  <c r="G2319" i="34"/>
  <c r="G2400" i="34"/>
  <c r="G1879" i="34"/>
  <c r="G1883" i="34"/>
  <c r="G1897" i="34"/>
  <c r="G1913" i="34"/>
  <c r="G1933" i="34"/>
  <c r="G1950" i="34"/>
  <c r="G1969" i="34"/>
  <c r="G1983" i="34"/>
  <c r="G1987" i="34"/>
  <c r="G2003" i="34"/>
  <c r="G2024" i="34"/>
  <c r="G2036" i="34"/>
  <c r="G2065" i="34"/>
  <c r="G2070" i="34"/>
  <c r="G2079" i="34"/>
  <c r="G2091" i="34"/>
  <c r="G2113" i="34"/>
  <c r="G2125" i="34"/>
  <c r="G2144" i="34"/>
  <c r="G2191" i="34"/>
  <c r="G2192" i="34"/>
  <c r="G2218" i="34"/>
  <c r="G2251" i="34"/>
  <c r="G2260" i="34"/>
  <c r="G2291" i="34"/>
  <c r="G2298" i="34"/>
  <c r="G2317" i="34"/>
  <c r="G2322" i="34"/>
  <c r="G2362" i="34"/>
  <c r="G2372" i="34"/>
  <c r="G2376" i="34"/>
  <c r="G2380" i="34"/>
  <c r="G2381" i="34"/>
  <c r="G2385" i="34"/>
  <c r="G2395" i="34"/>
  <c r="G2417" i="34"/>
  <c r="G2433" i="34"/>
  <c r="G2442" i="34"/>
  <c r="G2446" i="34"/>
  <c r="G2451" i="34"/>
  <c r="G2455" i="34"/>
  <c r="G2464" i="34"/>
  <c r="G2467" i="34"/>
  <c r="G2481" i="34"/>
  <c r="G2486" i="34"/>
  <c r="G2496" i="34"/>
  <c r="G2499" i="34"/>
  <c r="G2513" i="34"/>
  <c r="G2522" i="34"/>
  <c r="G2529" i="34"/>
  <c r="G2532" i="34"/>
  <c r="G2537" i="34"/>
  <c r="G2540" i="34"/>
  <c r="G2545" i="34"/>
  <c r="G2548" i="34"/>
  <c r="G2553" i="34"/>
  <c r="G2556" i="34"/>
  <c r="G2561" i="34"/>
  <c r="G2564" i="34"/>
  <c r="G2569" i="34"/>
  <c r="G2572" i="34"/>
  <c r="G2577" i="34"/>
  <c r="G1878" i="34"/>
  <c r="G1912" i="34"/>
  <c r="G1949" i="34"/>
  <c r="G1982" i="34"/>
  <c r="G2012" i="34"/>
  <c r="G2019" i="34"/>
  <c r="G2058" i="34"/>
  <c r="G2102" i="34"/>
  <c r="G2134" i="34"/>
  <c r="G2139" i="34"/>
  <c r="G2151" i="34"/>
  <c r="G2161" i="34"/>
  <c r="G2167" i="34"/>
  <c r="G2179" i="34"/>
  <c r="G2208" i="34"/>
  <c r="G2275" i="34"/>
  <c r="G2357" i="34"/>
  <c r="G2371" i="34"/>
  <c r="G2384" i="34"/>
  <c r="G2389" i="34"/>
  <c r="G2390" i="34"/>
  <c r="G2403" i="34"/>
  <c r="G1887" i="34"/>
  <c r="G1891" i="34"/>
  <c r="G1906" i="34"/>
  <c r="G1916" i="34"/>
  <c r="G1921" i="34"/>
  <c r="G1943" i="34"/>
  <c r="G1953" i="34"/>
  <c r="G1958" i="34"/>
  <c r="G1977" i="34"/>
  <c r="G1986" i="34"/>
  <c r="G1992" i="34"/>
  <c r="G1997" i="34"/>
  <c r="G2039" i="34"/>
  <c r="G2044" i="34"/>
  <c r="G2048" i="34"/>
  <c r="G2073" i="34"/>
  <c r="G2078" i="34"/>
  <c r="G2095" i="34"/>
  <c r="G2107" i="34"/>
  <c r="G2128" i="34"/>
  <c r="G2155" i="34"/>
  <c r="G2172" i="34"/>
  <c r="G2195" i="34"/>
  <c r="G2222" i="34"/>
  <c r="G2233" i="34"/>
  <c r="G2254" i="34"/>
  <c r="G2259" i="34"/>
  <c r="G2290" i="34"/>
  <c r="G2325" i="34"/>
  <c r="G2331" i="34"/>
  <c r="G2366" i="34"/>
  <c r="G2379" i="34"/>
  <c r="G2393" i="34"/>
  <c r="G2397" i="34"/>
  <c r="G2398" i="34"/>
  <c r="G2402" i="34"/>
  <c r="G2412" i="34"/>
  <c r="G2436" i="34"/>
  <c r="G2449" i="34"/>
  <c r="G2458" i="34"/>
  <c r="G2462" i="34"/>
  <c r="G2472" i="34"/>
  <c r="G2475" i="34"/>
  <c r="G2489" i="34"/>
  <c r="G2494" i="34"/>
  <c r="G2504" i="34"/>
  <c r="G2507" i="34"/>
  <c r="G2530" i="34"/>
  <c r="G2535" i="34"/>
  <c r="G2538" i="34"/>
  <c r="G2543" i="34"/>
  <c r="G2546" i="34"/>
  <c r="G2551" i="34"/>
  <c r="G2554" i="34"/>
  <c r="G2559" i="34"/>
  <c r="G2562" i="34"/>
  <c r="G2567" i="34"/>
  <c r="G2570" i="34"/>
  <c r="G2575" i="34"/>
  <c r="G2578" i="34"/>
  <c r="G2018" i="34"/>
  <c r="G2320" i="34"/>
  <c r="G2421" i="34"/>
  <c r="G1881" i="34"/>
  <c r="G1895" i="34"/>
  <c r="G1915" i="34"/>
  <c r="G1931" i="34"/>
  <c r="G1952" i="34"/>
  <c r="G1962" i="34"/>
  <c r="G1967" i="34"/>
  <c r="G1985" i="34"/>
  <c r="G2001" i="34"/>
  <c r="G2038" i="34"/>
  <c r="G2082" i="34"/>
  <c r="G2089" i="34"/>
  <c r="G2110" i="34"/>
  <c r="G2127" i="34"/>
  <c r="G2149" i="34"/>
  <c r="G2175" i="34"/>
  <c r="G2189" i="34"/>
  <c r="G2206" i="34"/>
  <c r="G2216" i="34"/>
  <c r="G2253" i="34"/>
  <c r="G2262" i="34"/>
  <c r="G2267" i="34"/>
  <c r="G2289" i="34"/>
  <c r="G2300" i="34"/>
  <c r="G2305" i="34"/>
  <c r="G2309" i="34"/>
  <c r="G2324" i="34"/>
  <c r="G2334" i="34"/>
  <c r="G2340" i="34"/>
  <c r="G2346" i="34"/>
  <c r="G2351" i="34"/>
  <c r="G2361" i="34"/>
  <c r="G2382" i="34"/>
  <c r="G2396" i="34"/>
  <c r="G2410" i="34"/>
  <c r="G2416" i="34"/>
  <c r="G2420" i="34"/>
  <c r="G2432" i="34"/>
  <c r="G2452" i="34"/>
  <c r="G2465" i="34"/>
  <c r="G2470" i="34"/>
  <c r="G2480" i="34"/>
  <c r="G2483" i="34"/>
  <c r="G2497" i="34"/>
  <c r="G2502" i="34"/>
  <c r="G2512" i="34"/>
  <c r="G2515" i="34"/>
  <c r="G2533" i="34"/>
  <c r="G2536" i="34"/>
  <c r="G2541" i="34"/>
  <c r="G2544" i="34"/>
  <c r="G2549" i="34"/>
  <c r="G2552" i="34"/>
  <c r="G2557" i="34"/>
  <c r="G2560" i="34"/>
  <c r="G2568" i="34"/>
  <c r="G2573" i="34"/>
  <c r="G2576" i="34"/>
  <c r="G1894" i="34"/>
  <c r="G1910" i="34"/>
  <c r="G1930" i="34"/>
  <c r="G1947" i="34"/>
  <c r="G1966" i="34"/>
  <c r="G1980" i="34"/>
  <c r="G2000" i="34"/>
  <c r="G2009" i="34"/>
  <c r="G2021" i="34"/>
  <c r="G2027" i="34"/>
  <c r="G2042" i="34"/>
  <c r="G2076" i="34"/>
  <c r="G2098" i="34"/>
  <c r="G2105" i="34"/>
  <c r="G2117" i="34"/>
  <c r="G2136" i="34"/>
  <c r="G2153" i="34"/>
  <c r="G2163" i="34"/>
  <c r="G2183" i="34"/>
  <c r="G2199" i="34"/>
  <c r="G2210" i="34"/>
  <c r="G2211" i="34"/>
  <c r="G2225" i="34"/>
  <c r="G2231" i="34"/>
  <c r="G2242" i="34"/>
  <c r="G2257" i="34"/>
  <c r="G2293" i="34"/>
  <c r="G2329" i="34"/>
  <c r="G2350" i="34"/>
  <c r="G2355" i="34"/>
  <c r="G2360" i="34"/>
  <c r="G2370" i="34"/>
  <c r="G2391" i="34"/>
  <c r="G2404" i="34"/>
  <c r="G2415" i="34"/>
  <c r="G2419" i="34"/>
  <c r="G2424" i="34"/>
  <c r="G2429" i="34"/>
  <c r="G2440" i="34"/>
  <c r="G2474" i="34"/>
  <c r="G2479" i="34"/>
  <c r="G2506" i="34"/>
  <c r="G2511" i="34"/>
  <c r="G2520" i="34"/>
  <c r="G2523" i="34"/>
  <c r="G1874" i="34"/>
  <c r="G1889" i="34"/>
  <c r="G1898" i="34"/>
  <c r="G1903" i="34"/>
  <c r="G1909" i="34"/>
  <c r="G1923" i="34"/>
  <c r="G1934" i="34"/>
  <c r="G1941" i="34"/>
  <c r="G1946" i="34"/>
  <c r="G1961" i="34"/>
  <c r="G1970" i="34"/>
  <c r="G1975" i="34"/>
  <c r="G1979" i="34"/>
  <c r="G1995" i="34"/>
  <c r="G2004" i="34"/>
  <c r="G2014" i="34"/>
  <c r="G2055" i="34"/>
  <c r="G2061" i="34"/>
  <c r="G2066" i="34"/>
  <c r="G2071" i="34"/>
  <c r="G2092" i="34"/>
  <c r="G2126" i="34"/>
  <c r="G2131" i="34"/>
  <c r="G2141" i="34"/>
  <c r="G2158" i="34"/>
  <c r="G2169" i="34"/>
  <c r="G2182" i="34"/>
  <c r="G2205" i="34"/>
  <c r="G2252" i="34"/>
  <c r="G2271" i="34"/>
  <c r="G2277" i="34"/>
  <c r="G2282" i="34"/>
  <c r="G2288" i="34"/>
  <c r="G2308" i="34"/>
  <c r="G2314" i="34"/>
  <c r="G2318" i="34"/>
  <c r="G2323" i="34"/>
  <c r="G2345" i="34"/>
  <c r="G2354" i="34"/>
  <c r="G2359" i="34"/>
  <c r="G2369" i="34"/>
  <c r="G2399" i="34"/>
  <c r="G2414" i="34"/>
  <c r="G2423" i="34"/>
  <c r="G2428" i="34"/>
  <c r="G2439" i="34"/>
  <c r="G2460" i="34"/>
  <c r="G2473" i="34"/>
  <c r="G2478" i="34"/>
  <c r="G2491" i="34"/>
  <c r="G2505" i="34"/>
  <c r="G2510" i="34"/>
  <c r="G2519" i="34"/>
  <c r="G2531" i="34"/>
  <c r="G2534" i="34"/>
  <c r="G2539" i="34"/>
  <c r="G2542" i="34"/>
  <c r="G2547" i="34"/>
  <c r="G2550" i="34"/>
  <c r="G2555" i="34"/>
  <c r="G2558" i="34"/>
  <c r="G2563" i="34"/>
  <c r="G2566" i="34"/>
  <c r="G2571" i="34"/>
  <c r="G2574" i="34"/>
  <c r="G2579" i="34"/>
  <c r="G204" i="34"/>
  <c r="G291" i="34"/>
  <c r="G438" i="34"/>
  <c r="G476" i="34"/>
  <c r="G663" i="34"/>
  <c r="G754" i="34"/>
  <c r="G147" i="34"/>
  <c r="G171" i="34"/>
  <c r="G264" i="34"/>
  <c r="G366" i="34"/>
  <c r="G463" i="34"/>
  <c r="G485" i="34"/>
  <c r="G526" i="34"/>
  <c r="G542" i="34"/>
  <c r="G551" i="34"/>
  <c r="G566" i="34"/>
  <c r="G608" i="34"/>
  <c r="G720" i="34"/>
  <c r="G272" i="34"/>
  <c r="G309" i="34"/>
  <c r="G337" i="34"/>
  <c r="G437" i="34"/>
  <c r="G446" i="34"/>
  <c r="G618" i="34"/>
  <c r="G671" i="34"/>
  <c r="G729" i="34"/>
  <c r="G212" i="34"/>
  <c r="G374" i="34"/>
  <c r="G422" i="34"/>
  <c r="G202" i="34"/>
  <c r="G226" i="34"/>
  <c r="G262" i="34"/>
  <c r="G282" i="34"/>
  <c r="G298" i="34"/>
  <c r="G317" i="34"/>
  <c r="G336" i="34"/>
  <c r="G408" i="34"/>
  <c r="G421" i="34"/>
  <c r="G445" i="34"/>
  <c r="G455" i="34"/>
  <c r="G559" i="34"/>
  <c r="G635" i="34"/>
  <c r="G679" i="34"/>
  <c r="G737" i="34"/>
  <c r="G145" i="34"/>
  <c r="G154" i="34"/>
  <c r="G163" i="34"/>
  <c r="G178" i="34"/>
  <c r="G187" i="34"/>
  <c r="G196" i="34"/>
  <c r="G211" i="34"/>
  <c r="G247" i="34"/>
  <c r="G359" i="34"/>
  <c r="G373" i="34"/>
  <c r="G386" i="34"/>
  <c r="G430" i="34"/>
  <c r="G465" i="34"/>
  <c r="G483" i="34"/>
  <c r="G492" i="34"/>
  <c r="G524" i="34"/>
  <c r="G544" i="34"/>
  <c r="G568" i="34"/>
  <c r="G644" i="34"/>
  <c r="G687" i="34"/>
  <c r="G770" i="34"/>
  <c r="G812" i="34"/>
  <c r="G1265" i="34"/>
  <c r="G1334" i="34"/>
  <c r="G778" i="34"/>
  <c r="G822" i="34"/>
  <c r="G868" i="34"/>
  <c r="G936" i="34"/>
  <c r="G969" i="34"/>
  <c r="G1003" i="34"/>
  <c r="G1038" i="34"/>
  <c r="G1071" i="34"/>
  <c r="G1108" i="34"/>
  <c r="G1141" i="34"/>
  <c r="G1174" i="34"/>
  <c r="G1207" i="34"/>
  <c r="G1273" i="34"/>
  <c r="G1343" i="34"/>
  <c r="G785" i="34"/>
  <c r="G919" i="34"/>
  <c r="G953" i="34"/>
  <c r="G987" i="34"/>
  <c r="G1021" i="34"/>
  <c r="G1054" i="34"/>
  <c r="G1091" i="34"/>
  <c r="G1124" i="34"/>
  <c r="G1157" i="34"/>
  <c r="G1190" i="34"/>
  <c r="G794" i="34"/>
  <c r="G804" i="34"/>
  <c r="G1248" i="34"/>
  <c r="G1318" i="34"/>
  <c r="G858" i="34"/>
  <c r="G1405" i="34"/>
  <c r="G1428" i="34"/>
  <c r="G1461" i="34"/>
  <c r="G1502" i="34"/>
  <c r="G1518" i="34"/>
  <c r="G1524" i="34"/>
  <c r="G1533" i="34"/>
  <c r="G1557" i="34"/>
  <c r="G1600" i="34"/>
  <c r="G1390" i="34"/>
  <c r="G1404" i="34"/>
  <c r="G1422" i="34"/>
  <c r="G1437" i="34"/>
  <c r="G1446" i="34"/>
  <c r="G1460" i="34"/>
  <c r="G1478" i="34"/>
  <c r="G1493" i="34"/>
  <c r="G1609" i="34"/>
  <c r="G1803" i="34"/>
  <c r="G1837" i="34"/>
  <c r="G1847" i="34"/>
  <c r="G1907" i="34"/>
  <c r="G1917" i="34"/>
  <c r="G1944" i="34"/>
  <c r="G1954" i="34"/>
  <c r="G1978" i="34"/>
  <c r="G1413" i="34"/>
  <c r="G1469" i="34"/>
  <c r="G1398" i="34"/>
  <c r="G1454" i="34"/>
  <c r="G1632" i="34"/>
  <c r="G1665" i="34"/>
  <c r="G1701" i="34"/>
  <c r="G1712" i="34"/>
  <c r="G1740" i="34"/>
  <c r="G1749" i="34"/>
  <c r="G1811" i="34"/>
  <c r="G1820" i="34"/>
  <c r="G1845" i="34"/>
  <c r="G1857" i="34"/>
  <c r="G1882" i="34"/>
  <c r="G1925" i="34"/>
  <c r="G1963" i="34"/>
  <c r="G1389" i="34"/>
  <c r="G1421" i="34"/>
  <c r="G1430" i="34"/>
  <c r="G1445" i="34"/>
  <c r="G1477" i="34"/>
  <c r="G1486" i="34"/>
  <c r="G1500" i="34"/>
  <c r="G1516" i="34"/>
  <c r="G1526" i="34"/>
  <c r="G1550" i="34"/>
  <c r="G1674" i="34"/>
  <c r="G1406" i="34"/>
  <c r="G1462" i="34"/>
  <c r="G1510" i="34"/>
  <c r="G1617" i="34"/>
  <c r="G1682" i="34"/>
  <c r="G1722" i="34"/>
  <c r="G1748" i="34"/>
  <c r="G1758" i="34"/>
  <c r="G1787" i="34"/>
  <c r="G1796" i="34"/>
  <c r="G1819" i="34"/>
  <c r="G1829" i="34"/>
  <c r="G1866" i="34"/>
  <c r="G1899" i="34"/>
  <c r="G1924" i="34"/>
  <c r="G1937" i="34"/>
  <c r="G1971" i="34"/>
  <c r="G1996" i="34"/>
  <c r="G2005" i="34"/>
  <c r="G1397" i="34"/>
  <c r="G1453" i="34"/>
  <c r="G1485" i="34"/>
  <c r="G2046" i="34"/>
  <c r="G2080" i="34"/>
  <c r="G2109" i="34"/>
  <c r="G2235" i="34"/>
  <c r="G2261" i="34"/>
  <c r="G2299" i="34"/>
  <c r="G2333" i="34"/>
  <c r="G2008" i="34"/>
  <c r="G2020" i="34"/>
  <c r="G2135" i="34"/>
  <c r="G2152" i="34"/>
  <c r="G2162" i="34"/>
  <c r="G2181" i="34"/>
  <c r="G2209" i="34"/>
  <c r="G2029" i="34"/>
  <c r="G2119" i="34"/>
  <c r="G2244" i="34"/>
  <c r="G2053" i="34"/>
  <c r="G2064" i="34"/>
  <c r="G2090" i="34"/>
  <c r="G2143" i="34"/>
  <c r="G2171" i="34"/>
  <c r="G2190" i="34"/>
  <c r="G2217" i="34"/>
  <c r="G2268" i="34"/>
  <c r="G2279" i="34"/>
  <c r="G2306" i="34"/>
  <c r="G2316" i="34"/>
  <c r="G2028" i="34"/>
  <c r="G2101" i="34"/>
  <c r="G2118" i="34"/>
  <c r="G2226" i="34"/>
  <c r="G2243" i="34"/>
  <c r="G2062" i="34"/>
  <c r="G2142" i="34"/>
  <c r="G2170" i="34"/>
  <c r="G2201" i="34"/>
  <c r="G2278" i="34"/>
  <c r="G2315" i="34"/>
</calcChain>
</file>

<file path=xl/sharedStrings.xml><?xml version="1.0" encoding="utf-8"?>
<sst xmlns="http://schemas.openxmlformats.org/spreadsheetml/2006/main" count="23545" uniqueCount="4217">
  <si>
    <t>[A26] Dimension, crushed and broken stone</t>
  </si>
  <si>
    <t>[A27] Sand and gravel</t>
  </si>
  <si>
    <t>[A28] Clay, ceramic, and refractory minerals</t>
  </si>
  <si>
    <t>[A29] Nonmetallic mineral services and miscellaneous</t>
  </si>
  <si>
    <t>[A30] Chemical and fertilizer minerals</t>
  </si>
  <si>
    <t>[A308] Mechanical power transmission equipment</t>
  </si>
  <si>
    <t>[A309] Industrial process furnaces and ovens</t>
  </si>
  <si>
    <t>[A310] General industrial machinery and equipment, n.e.c.</t>
  </si>
  <si>
    <t>[A311] Packaging machinery</t>
  </si>
  <si>
    <t>[A312] Carburetors, pistons, rings, and valves</t>
  </si>
  <si>
    <t>[A313] Fluid power equipment</t>
  </si>
  <si>
    <t>[A314] Scales and balances, except laboratory</t>
  </si>
  <si>
    <t>[A315] Industrial and commercial machinery and equipment, n.e.c.</t>
  </si>
  <si>
    <t>[A316] Calculating and accounting machines</t>
  </si>
  <si>
    <t>[A317] (use of) Electronic computers</t>
  </si>
  <si>
    <t>(derived from data of industry in The Netherlands, for method see Thesis Chapter 3, data CBS)</t>
  </si>
  <si>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</si>
  <si>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</si>
  <si>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</si>
  <si>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</si>
  <si>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</si>
  <si>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</si>
  <si>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</si>
  <si>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</si>
  <si>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</si>
  <si>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</si>
  <si>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</si>
  <si>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basic metals industry</t>
  </si>
  <si>
    <t>[A337] (use of) Electric lamp bulbs and tubes</t>
  </si>
  <si>
    <t>[A338] Lighting fixtures and equipment</t>
  </si>
  <si>
    <t>[A339] Wiring devices</t>
  </si>
  <si>
    <t>[A340] (use of) Household audio and video equipment</t>
  </si>
  <si>
    <t>[A341] Prerecorded records and tapes</t>
  </si>
  <si>
    <t>[A342] (use of) Telephone and telegraph apparatus</t>
  </si>
  <si>
    <t>[A343] (use of) Communication equipment</t>
  </si>
  <si>
    <t>[A344] Electron tubes</t>
  </si>
  <si>
    <t>[A345] Semiconductors and related devices</t>
  </si>
  <si>
    <t>[A346] Other electronic components</t>
  </si>
  <si>
    <t>[A347] Storage batteries</t>
  </si>
  <si>
    <t>[A348] Primary batteries, dry and wet</t>
  </si>
  <si>
    <t>[A349] Electrical equipment for internal combustion engines</t>
  </si>
  <si>
    <t>[A350] Magnetic and optical recording media</t>
  </si>
  <si>
    <t>[A351] Electrical machinery, equipment, and supplies, n.e.c.</t>
  </si>
  <si>
    <t>[A352] Truck and bus bodies</t>
  </si>
  <si>
    <t>[A471] Job training and related services</t>
  </si>
  <si>
    <t>[A472] Child day care services</t>
  </si>
  <si>
    <t>[A473] Residential care</t>
  </si>
  <si>
    <t>[A474] Social services, n.e.c.</t>
  </si>
  <si>
    <t>[A1] Dairy farm products</t>
  </si>
  <si>
    <t>[A2] Poultry and eggs</t>
  </si>
  <si>
    <t>[A3] Meat animals</t>
  </si>
  <si>
    <t>[A4] Miscellaneous livestock</t>
  </si>
  <si>
    <t>[A5] Cotton</t>
  </si>
  <si>
    <t>[A6] Food grains</t>
  </si>
  <si>
    <t>[A7] Feed grains</t>
  </si>
  <si>
    <t>[A8] Grass seeds</t>
  </si>
  <si>
    <t>[A9] Tobacco</t>
  </si>
  <si>
    <t>[A10] Fruits</t>
  </si>
  <si>
    <t>(preferably apply data on materials in LCA calculations)</t>
  </si>
  <si>
    <t>food industry</t>
  </si>
  <si>
    <t>textile- and clothing-indystry</t>
  </si>
  <si>
    <t>leather industry</t>
  </si>
  <si>
    <t>wood industry</t>
  </si>
  <si>
    <t>(note: making shoes, furniture, handbags, etc. sporadic tanning of leather)</t>
  </si>
  <si>
    <t>(unilever, saraleeDE, campina, etc.)</t>
  </si>
  <si>
    <t>paper industry</t>
  </si>
  <si>
    <t>[A441] Research, development, and testing services, except noncommercial</t>
  </si>
  <si>
    <t>[A442] Advertising</t>
  </si>
  <si>
    <t>[A443] Legal services</t>
  </si>
  <si>
    <t>[A444] Engineering, architectural, and surveying services</t>
  </si>
  <si>
    <t>[A445] Accounting, auditing and bookkeeping, and miscellaneous services, n.e.c.</t>
  </si>
  <si>
    <t>[A446] Eating and drinking places</t>
  </si>
  <si>
    <t>[A447] Automotive rental and leasing, without drivers</t>
  </si>
  <si>
    <t>[A448] Automotive repair shops and services</t>
  </si>
  <si>
    <t>[A449] Automobile parking and car washes</t>
  </si>
  <si>
    <t>[A450] Motion picture services and theaters</t>
  </si>
  <si>
    <t>[A451] Video tape rental</t>
  </si>
  <si>
    <t>[A452] Theatrical producers (except motion picture), bands, orchestras and entertainers</t>
  </si>
  <si>
    <t>.</t>
  </si>
  <si>
    <t>houses</t>
  </si>
  <si>
    <t>warehouses</t>
  </si>
  <si>
    <t>[A77] Frozen bakery products, except bread</t>
  </si>
  <si>
    <t>[A78] Sugar</t>
  </si>
  <si>
    <t>[A79] Chocolate and cocoa products</t>
  </si>
  <si>
    <t>[A80] Salted and roasted nuts and seeds</t>
  </si>
  <si>
    <t>[A81] Candy and other confectionery products</t>
  </si>
  <si>
    <t>[A82] Malt beverages</t>
  </si>
  <si>
    <t>[A83] Malt</t>
  </si>
  <si>
    <t>[A333] (Washing with) household laundry equipment</t>
  </si>
  <si>
    <t>[A334] (use of) Electric housewares and fans</t>
  </si>
  <si>
    <t>[A335] (use of) Household vacuum cleaners</t>
  </si>
  <si>
    <t>[A336] (use of) Household appliances, n.e.c.</t>
  </si>
  <si>
    <t>eco-costs</t>
  </si>
  <si>
    <t>[A57] Dry, condensed, and evaporated dairy products</t>
  </si>
  <si>
    <t>[A58] Ice cream and frozen desserts</t>
  </si>
  <si>
    <t>[A59] Fluid milk</t>
  </si>
  <si>
    <t>[A60] Canned and cured fish and seafoods</t>
  </si>
  <si>
    <t>[A61] Canned specialties</t>
  </si>
  <si>
    <t>[A62] Canned fruits, vegetables, preserves, jams, and jellies</t>
  </si>
  <si>
    <t>[A63] Dehydrated fruits, vegetables, and soups</t>
  </si>
  <si>
    <t>[A64] Pickles, sauces, and salad dressings</t>
  </si>
  <si>
    <t>[A65] Prepared fresh or frozen fish and seafoods</t>
  </si>
  <si>
    <t>[A66] Frozen fruits, fruit juices, and vegetables</t>
  </si>
  <si>
    <t>[A67] Frozen specialties, n.e.c.</t>
  </si>
  <si>
    <t>[A68] Flour and other grain mill products</t>
  </si>
  <si>
    <t>[A69] Cereal breakfast foods</t>
  </si>
  <si>
    <t>[A70] Prepared flour mixes and doughs</t>
  </si>
  <si>
    <t>[A71] Dog and cat food</t>
  </si>
  <si>
    <t>[A72] Prepared feeds, n.e.c.</t>
  </si>
  <si>
    <t>[A73] Rice milling</t>
  </si>
  <si>
    <t>[A74] Wet corn milling</t>
  </si>
  <si>
    <t>[A75] Bread, cake, and related products</t>
  </si>
  <si>
    <t>[A76] Cookies and crackers</t>
  </si>
  <si>
    <t>[A130] Veneer and plywood</t>
  </si>
  <si>
    <t>[A131] Structural wood members, n.e.c.</t>
  </si>
  <si>
    <t>[A132] Prefabricated wood buildings and components</t>
  </si>
  <si>
    <t>[A286] Oil and gas field machinery and equipment</t>
  </si>
  <si>
    <t>[A287] Elevators and moving stairways</t>
  </si>
  <si>
    <t>[A288] Conveyors and conveying equipment</t>
  </si>
  <si>
    <t>[A289] Hoists, cranes, and monorails</t>
  </si>
  <si>
    <t>[A290] Industrial trucks and tractors</t>
  </si>
  <si>
    <t>[A12] Vegetables</t>
  </si>
  <si>
    <t>[A13] Sugar crops</t>
  </si>
  <si>
    <t>[A14] Miscellaneous crops</t>
  </si>
  <si>
    <t>[A15] Oil bearing crops</t>
  </si>
  <si>
    <t>[A16] Greenhouse and nursery products</t>
  </si>
  <si>
    <t>[A17] Forestry products</t>
  </si>
  <si>
    <t>[A18] Commercial fishing</t>
  </si>
  <si>
    <t>[A19] Agricultural, forestry, and fishery services</t>
  </si>
  <si>
    <t>[A20] Landscape and horticultural services</t>
  </si>
  <si>
    <t>[A21] Iron and ferroalloy ores, and miscellaneous metal ores, n.e.c.</t>
  </si>
  <si>
    <t>[A22] Copper ore</t>
  </si>
  <si>
    <t>[A23] Nonferrous metal ores, except copper</t>
  </si>
  <si>
    <t>[A24] Coal</t>
  </si>
  <si>
    <t>[A25] (Use of) Crude petroleum and natural gas</t>
  </si>
  <si>
    <t>[A353] Truck trailers</t>
  </si>
  <si>
    <t>human health</t>
  </si>
  <si>
    <t>[A433] Services to dwellings and other buildings</t>
  </si>
  <si>
    <t>[A435] Computer and data processing services; including own-account software</t>
  </si>
  <si>
    <t>[A436] Detective and protective services</t>
  </si>
  <si>
    <t>[A437] Miscellaneous equipment rental and leasing</t>
  </si>
  <si>
    <t>[A438] Photofinishing labs and commercial photography</t>
  </si>
  <si>
    <t>[A439] Other business services</t>
  </si>
  <si>
    <t>[A440] Management and public relations services</t>
  </si>
  <si>
    <t>(Total)</t>
  </si>
  <si>
    <t>[A466] Private libraries, vocational schools, and educational services, n.e.c.</t>
  </si>
  <si>
    <t>[A467] Business associations and professional membership organizations</t>
  </si>
  <si>
    <t>[A468] Labor organizations, civic, social, and fraternal associations</t>
  </si>
  <si>
    <t>[A469] Religious organizations</t>
  </si>
  <si>
    <t>[A470] Other membership organizations</t>
  </si>
  <si>
    <t>[A296] Electric and gas welding and soldering equipment</t>
  </si>
  <si>
    <t>[A297] Industrial patterns</t>
  </si>
  <si>
    <t>[A298] Metalworking machinery, n.e.c.</t>
  </si>
  <si>
    <t>[A291] Machine tools, metal cutting types</t>
  </si>
  <si>
    <t>[A292] Machine tools, metal forming types</t>
  </si>
  <si>
    <t>[A293] Special dies and tools and machine tool accessories</t>
  </si>
  <si>
    <t>[A294] Power-driven handtools</t>
  </si>
  <si>
    <t>[A295] Rolling mill machinery and equipment</t>
  </si>
  <si>
    <t>[A270] Hand and edge tools, except machine tools and handsaws</t>
  </si>
  <si>
    <t>[A271]  Saw blades and handsaws</t>
  </si>
  <si>
    <t>[A272] Hardware, n.e.c.</t>
  </si>
  <si>
    <t>[A273] Plating and polishing</t>
  </si>
  <si>
    <t>[A274] Coating,engraving, and allied services, n.e.c.</t>
  </si>
  <si>
    <t>[A275] Miscellaneous fabricated wire products</t>
  </si>
  <si>
    <t>[A276] Steel springs, except wire</t>
  </si>
  <si>
    <t>[A277] Pipe, valves, and pipe fittings</t>
  </si>
  <si>
    <t>[A278] Metal foil and leaf</t>
  </si>
  <si>
    <t>[A279] Fabricated metal products, n.e.c.</t>
  </si>
  <si>
    <t>[A318] (use of) Computer peripheral equipment</t>
  </si>
  <si>
    <t>[A319] Office machines, n.e.c.</t>
  </si>
  <si>
    <t>[A320] Automatic vending machines</t>
  </si>
  <si>
    <t>[A321] Commercial laundry equipment</t>
  </si>
  <si>
    <t>[A322] Refrigeration and heating equipment</t>
  </si>
  <si>
    <t>[A11] Tree nuts</t>
  </si>
  <si>
    <t>Total</t>
  </si>
  <si>
    <t>[A254] Metal shipping barrels, drums, kegs, and pails</t>
  </si>
  <si>
    <t>[A255] Enameled iron and metal sanitary ware</t>
  </si>
  <si>
    <t>[A256] Plumbing fixture fittings and trim</t>
  </si>
  <si>
    <t>[A257] (Household heating with) heating equipment, except  electric and warm a furnaces</t>
  </si>
  <si>
    <t>[A267] Crowns and closures</t>
  </si>
  <si>
    <t>[A268] Metal stampings, n.e.c.</t>
  </si>
  <si>
    <t>[A269] Cutlery</t>
  </si>
  <si>
    <t>[A434] Personnel supply services</t>
  </si>
  <si>
    <r>
      <t xml:space="preserve">"gate to gate" data: this table provides the EVR of the production phase </t>
    </r>
    <r>
      <rPr>
        <b/>
        <u/>
        <sz val="10"/>
        <rFont val="Arial"/>
        <family val="2"/>
      </rPr>
      <t>only</t>
    </r>
    <r>
      <rPr>
        <b/>
        <sz val="10"/>
        <rFont val="Arial"/>
        <family val="2"/>
      </rPr>
      <t xml:space="preserve">  (excluding the materials which are required to manufacture the products)</t>
    </r>
  </si>
  <si>
    <t>source: EIPRO study</t>
  </si>
  <si>
    <t>[A43] Maintenance and repair  of highways &amp; streets</t>
  </si>
  <si>
    <t xml:space="preserve">retailers </t>
  </si>
  <si>
    <t>(food, cars, etc.)</t>
  </si>
  <si>
    <t>(work in offices)</t>
  </si>
  <si>
    <t>EVR '07</t>
  </si>
  <si>
    <t>banking, financial services,etc.</t>
  </si>
  <si>
    <t>[A44] Maintenance and repair of petroleum and natural gas wells</t>
  </si>
  <si>
    <t>[A45] Other repair and maintenance construction</t>
  </si>
  <si>
    <t>[A46] Guided missiles and space vehicles</t>
  </si>
  <si>
    <t>[A47] Ammunition, except for small arms, n.e.c.</t>
  </si>
  <si>
    <t>[A48] Tanks and tank components</t>
  </si>
  <si>
    <t>[A49] Small arms</t>
  </si>
  <si>
    <t>[A50] Small arms ammunition</t>
  </si>
  <si>
    <t>[A51] Ordnance and accessories, n.e.c.</t>
  </si>
  <si>
    <t>[A52] Meat packing plants</t>
  </si>
  <si>
    <t>[A53] Sausages and other prepared meat products</t>
  </si>
  <si>
    <t>[A54] Poultry slaughtering and processing</t>
  </si>
  <si>
    <t>[A55] Creamery butter</t>
  </si>
  <si>
    <t>[A56] Natural, processed, and imitation cheese</t>
  </si>
  <si>
    <t>[A103] Narrow fabric mills</t>
  </si>
  <si>
    <t>[A104] Yarn mills and finishing of textiles, n.e.c.</t>
  </si>
  <si>
    <t>[A105] Thread mills</t>
  </si>
  <si>
    <t>[A106] Carpets and rugs</t>
  </si>
  <si>
    <t>CED</t>
  </si>
  <si>
    <t>[A301] Woodworking machinery</t>
  </si>
  <si>
    <t>[A302] Paper industries machinery</t>
  </si>
  <si>
    <t>[A303] Printing trades machinery and equipment</t>
  </si>
  <si>
    <t>[A304] Special industry machinery, n.e.c.</t>
  </si>
  <si>
    <t>[A305] Pumps and compressors</t>
  </si>
  <si>
    <t>[A306] Ball and roller bearings</t>
  </si>
  <si>
    <t>[A307] Blowers and fans</t>
  </si>
  <si>
    <t>[A453] Bowling centers</t>
  </si>
  <si>
    <t>[A454] Professional sports clubs and promoters</t>
  </si>
  <si>
    <t>[A455] Racing, including track operation</t>
  </si>
  <si>
    <t>[A456] Physical fitness facilities and membership sports and recreation clubs</t>
  </si>
  <si>
    <t>[A457] Other amusement and recreation services</t>
  </si>
  <si>
    <t>[A458] Doctors and dentists</t>
  </si>
  <si>
    <t>[A459] Hospitals</t>
  </si>
  <si>
    <t>[A460] Nursing and personal care facilities</t>
  </si>
  <si>
    <t>[A461] Other medical and health services</t>
  </si>
  <si>
    <t>[A462] Veterinary services</t>
  </si>
  <si>
    <t>[A463] Other medical and health services</t>
  </si>
  <si>
    <t>[A464] Elementary and secondary schools</t>
  </si>
  <si>
    <t>[A465] Colleges, universities, and professional schools</t>
  </si>
  <si>
    <t>[A280] Turbines and turbine generator sets</t>
  </si>
  <si>
    <t>[A281] Internal combustion engines, n.e.c.</t>
  </si>
  <si>
    <t>[A282] Farm machinery and equipment</t>
  </si>
  <si>
    <t>[A283] Lawn and garden equipment</t>
  </si>
  <si>
    <t>[A284] Construction machinery and equipment</t>
  </si>
  <si>
    <t>[A285] Mining machinery, except oil field</t>
  </si>
  <si>
    <t>(all kinds of paper and board)</t>
  </si>
  <si>
    <t>Starch-based thermoplastics (TPS)</t>
  </si>
  <si>
    <t>Epoxies</t>
  </si>
  <si>
    <t>Phenolics</t>
  </si>
  <si>
    <t>Polyester</t>
  </si>
  <si>
    <t>(don't use; apply data on materials in LCA calculations)</t>
  </si>
  <si>
    <t>from calculations on cases:</t>
  </si>
  <si>
    <t>Processing, non-ferro</t>
  </si>
  <si>
    <t>[A140] Household furniture, n.e.c.</t>
  </si>
  <si>
    <t>[A141] Wood television and radio cabinets</t>
  </si>
  <si>
    <t>[A142] Upholstered household furniture</t>
  </si>
  <si>
    <t>[A143] Metal household furniture</t>
  </si>
  <si>
    <t>[A144] Mattresses and bedsprings</t>
  </si>
  <si>
    <t>[A145] Wood office furniture</t>
  </si>
  <si>
    <t>[A146] Office furniture, except wood</t>
  </si>
  <si>
    <t>[A147] Public building and related furniture</t>
  </si>
  <si>
    <t>[A148] Wood partitions and fixtures</t>
  </si>
  <si>
    <t>[A227] Ready-mixed concrete</t>
  </si>
  <si>
    <t>[A228] Lime</t>
  </si>
  <si>
    <t>[A229] Gypsum products</t>
  </si>
  <si>
    <t>[A230] Cut stone and stone products</t>
  </si>
  <si>
    <t>[A231] Abrasive products</t>
  </si>
  <si>
    <t>[A233] Minerals, ground or treated</t>
  </si>
  <si>
    <t>[A234] Mineral wool</t>
  </si>
  <si>
    <t>[A235] Nonclay refractories</t>
  </si>
  <si>
    <t>[A236] Nonmetallic mineral products, n.e.c.</t>
  </si>
  <si>
    <t>[A237] Blast furnaces and steel mills</t>
  </si>
  <si>
    <t>[A238] Electrometallurgical products, except steel</t>
  </si>
  <si>
    <t>[A239] Steel wiredrawing and steel nails and spikes</t>
  </si>
  <si>
    <t>[A240] Iron and steel foundries</t>
  </si>
  <si>
    <t>[A241] Iron and steel forgings</t>
  </si>
  <si>
    <t>[A242] Metal heat treating</t>
  </si>
  <si>
    <t>[A243] Primary metal products, n.e.c.</t>
  </si>
  <si>
    <t>[A244] Primary smelting and refining of copper</t>
  </si>
  <si>
    <t>[A245] Primary aluminum</t>
  </si>
  <si>
    <t>[A246] Primary nonferrous metals, n.e.c.</t>
  </si>
  <si>
    <t>[A247] Rolling, drawing, and extruding of copper</t>
  </si>
  <si>
    <t>[A248] Aluminum rolling and drawing</t>
  </si>
  <si>
    <t>[A249] Nonferrous rolling and drawing, n.e.c.</t>
  </si>
  <si>
    <t>[A250] Nonferrous wiredrawing and insulating</t>
  </si>
  <si>
    <t>[A251] Aluminum castings</t>
  </si>
  <si>
    <t>[A252] Nonferrous forgings</t>
  </si>
  <si>
    <t>metal products industry</t>
  </si>
  <si>
    <t>machine- and equipment ind.</t>
  </si>
  <si>
    <t>electrical industry</t>
  </si>
  <si>
    <t>automotive industry</t>
  </si>
  <si>
    <t>instrument- and optical ind.</t>
  </si>
  <si>
    <t>This database provides data on the eco-costs on several aggregation levels:</t>
  </si>
  <si>
    <t>[A299] Food products machinery</t>
  </si>
  <si>
    <t>[A300] Textile machinery</t>
  </si>
  <si>
    <t>Nickel</t>
  </si>
  <si>
    <t>[A323] Measuring and dispensing pumps</t>
  </si>
  <si>
    <t>[A324] Service industry machinery, n.e.c.</t>
  </si>
  <si>
    <t>[A325] Power, distribution, and specialty transformers</t>
  </si>
  <si>
    <t>[A326] Switchgear and switchboard apparatus</t>
  </si>
  <si>
    <t>[A327] Motors and generators</t>
  </si>
  <si>
    <t>[A328] Relays and industrial controls</t>
  </si>
  <si>
    <t>[A329] Carbon and graphite products</t>
  </si>
  <si>
    <t>[A330] Electrical industrial apparatus, n.e.c.</t>
  </si>
  <si>
    <t>[A331] (use of) Household cooking equipment</t>
  </si>
  <si>
    <t>[A332] (use of) Household refrigerators and freezers</t>
  </si>
  <si>
    <t>CEDA number + description</t>
  </si>
  <si>
    <t>Borosilicate glass</t>
  </si>
  <si>
    <t>Glass ceramic</t>
  </si>
  <si>
    <t>Silica glass</t>
  </si>
  <si>
    <t>Soda-lime glass</t>
  </si>
  <si>
    <t>Cement</t>
  </si>
  <si>
    <t>Concrete</t>
  </si>
  <si>
    <t>Plaster of Paris</t>
  </si>
  <si>
    <t>Brick</t>
  </si>
  <si>
    <t>Granite</t>
  </si>
  <si>
    <t>Limestone</t>
  </si>
  <si>
    <t>Marble</t>
  </si>
  <si>
    <t>Sandstone</t>
  </si>
  <si>
    <t>Slate</t>
  </si>
  <si>
    <t>Alumina</t>
  </si>
  <si>
    <t>Aluminum nitride</t>
  </si>
  <si>
    <t>Boron carbide</t>
  </si>
  <si>
    <t>Silicon carbide</t>
  </si>
  <si>
    <t>Silicon nitride</t>
  </si>
  <si>
    <t>Zirconia</t>
  </si>
  <si>
    <t>Ceramic foam</t>
  </si>
  <si>
    <t>Metal foam</t>
  </si>
  <si>
    <t>Flexible Polymer Foam (LD)</t>
  </si>
  <si>
    <t>Flexible Polymer Foam (MD)</t>
  </si>
  <si>
    <t>Flexible Polymer Foam (VLD)</t>
  </si>
  <si>
    <t>Rigid Polymer Foam (HD)</t>
  </si>
  <si>
    <t>Rigid Polymer Foam (LD)</t>
  </si>
  <si>
    <t>Rigid Polymer Foam (MD)</t>
  </si>
  <si>
    <t>Bamboo</t>
  </si>
  <si>
    <t>Cork</t>
  </si>
  <si>
    <t>Hardwood: oak, across grain</t>
  </si>
  <si>
    <t>Hardwood: oak, along grain</t>
  </si>
  <si>
    <t>Leather</t>
  </si>
  <si>
    <t>Paper and cardboard</t>
  </si>
  <si>
    <t>Plywood</t>
  </si>
  <si>
    <t>Softwood: pine, across grain</t>
  </si>
  <si>
    <t>Softwood: pine, along grain</t>
  </si>
  <si>
    <t>Cast iron, gray</t>
  </si>
  <si>
    <t>High carbon steel</t>
  </si>
  <si>
    <t>Process</t>
  </si>
  <si>
    <t>MJ</t>
  </si>
  <si>
    <t>[A184] Synthetic rubber</t>
  </si>
  <si>
    <t>[A185] Cellulosic manmade fibers</t>
  </si>
  <si>
    <t>[A186] Manmade organic fibers, except cellulosic</t>
  </si>
  <si>
    <t>[A187] Drugs</t>
  </si>
  <si>
    <t>[A188] Soap and other detergents</t>
  </si>
  <si>
    <t>[A189] Polishes and sanitation goods</t>
  </si>
  <si>
    <t>[A190] Surface active agents</t>
  </si>
  <si>
    <t>[A191] Toilet preparations</t>
  </si>
  <si>
    <t>[A192] Paints and allied products</t>
  </si>
  <si>
    <t>[A193] Petroleum refining</t>
  </si>
  <si>
    <t>[A194] Lubricating oils and greases</t>
  </si>
  <si>
    <t>[A195] Products of petroleum and coal, n.e.c.</t>
  </si>
  <si>
    <t>[A196] Asphalt paving mixtures and blocks</t>
  </si>
  <si>
    <t>[A197] Asphalt felts and coatings</t>
  </si>
  <si>
    <t>[A198] Tires and inner tubes</t>
  </si>
  <si>
    <t>[A199] Rubber and plastics footwear</t>
  </si>
  <si>
    <t>[A200] Fabricated rubber products, n.e.c.</t>
  </si>
  <si>
    <t>[A201] Miscellaneous plastics products, n.e.c.</t>
  </si>
  <si>
    <t>[A202] Rubber and plastics hose and belting</t>
  </si>
  <si>
    <t>[A203] Gaskets, packing, and sealing devices</t>
  </si>
  <si>
    <t>[A204] Leather tanning and finishing</t>
  </si>
  <si>
    <t>[A205] Boot and shoe cut stock and findings</t>
  </si>
  <si>
    <t>[A206] Shoes, except rubber</t>
  </si>
  <si>
    <t>[A207] House slippers</t>
  </si>
  <si>
    <t>[A208] Leather gloves and mittens</t>
  </si>
  <si>
    <t>[A209] Luggage</t>
  </si>
  <si>
    <t>[A210] Women's handbags and purses</t>
  </si>
  <si>
    <t>[A211] Personal leather goods, n.e.c.</t>
  </si>
  <si>
    <t>[A212] Leather goods, n.e.c.</t>
  </si>
  <si>
    <t>[A221] Vitreous china table and kitchenware</t>
  </si>
  <si>
    <t>[A222] Fine earthenware table and kitchenware</t>
  </si>
  <si>
    <t>[A223] Porcelain electrical supplies</t>
  </si>
  <si>
    <t>[A224] Pottery products, n.e.c.</t>
  </si>
  <si>
    <t>[A225] Concrete block and brick</t>
  </si>
  <si>
    <t>[A226] Concrete products, except block and brick</t>
  </si>
  <si>
    <t>[A258] Fabricated structural metal</t>
  </si>
  <si>
    <t>[A259] Metal doors, sash, frames, molding, and trim</t>
  </si>
  <si>
    <t>[A260] Fabricated plate work (boiler shops)</t>
  </si>
  <si>
    <t>[A261] Sheet metal work</t>
  </si>
  <si>
    <t>[A262] Architectural and ornamental metal work</t>
  </si>
  <si>
    <t>[A263] Prefabricated metal buildings and components</t>
  </si>
  <si>
    <t>[A264] Miscellaneous structural metal work</t>
  </si>
  <si>
    <t>[A265] Screw machine products, bolts, etc.</t>
  </si>
  <si>
    <t>[A266] Automotive stampings</t>
  </si>
  <si>
    <t>[A31] New residential 1 unit structures, nonfarm</t>
  </si>
  <si>
    <t>[A32] New residential 2-4 unit structures, nonfarm</t>
  </si>
  <si>
    <t>[A33] New additions &amp; alterations, nonfarm, construction</t>
  </si>
  <si>
    <t>[A34] New residential garden and high-rise apartments construction</t>
  </si>
  <si>
    <t>[A35] New highways, bridges, and other horizontal construction</t>
  </si>
  <si>
    <t>[A36] New farm residential construction</t>
  </si>
  <si>
    <t>[A37] Petroleum and natural gas well drilling</t>
  </si>
  <si>
    <t>[A38] Petroleum, natural gas, and solid mineral exploration</t>
  </si>
  <si>
    <t>[A39] Access structures for solid mineral development</t>
  </si>
  <si>
    <t>[A40] New office, industrial and commercial buildings construction</t>
  </si>
  <si>
    <t>[A41] Other new construction</t>
  </si>
  <si>
    <t>[A42] Maintenance and repair of farm and nonfarm residential structures</t>
  </si>
  <si>
    <t>The LCA calculation model can be depicted as follows:</t>
  </si>
  <si>
    <t>Silicon</t>
  </si>
  <si>
    <t>[A90] Vegetable oil mills, n.e.c.</t>
  </si>
  <si>
    <t>[A91] Animal and marine fats and oils</t>
  </si>
  <si>
    <t>[A92] Roasted coffee</t>
  </si>
  <si>
    <t>[A93] Edible fats and oils, n.e.c.</t>
  </si>
  <si>
    <t>[A94] Manufactured ice</t>
  </si>
  <si>
    <t>[A95] Macaroni, spaghetti, vermicelli, and noodles</t>
  </si>
  <si>
    <t>[A96] Potato chips and similar snacks</t>
  </si>
  <si>
    <t>[A97] Food preparations, n.e.c.</t>
  </si>
  <si>
    <t>[A98] Cigarettes</t>
  </si>
  <si>
    <t>[A99] Cigars</t>
  </si>
  <si>
    <t>[A100] Chewing and smoking tobacco and snuff</t>
  </si>
  <si>
    <t>[A101] Tobacco stemming and redrying</t>
  </si>
  <si>
    <t>[A102] Broadwoven fabric mills and fabric finishing plants</t>
  </si>
  <si>
    <t>[A107] Coated fabrics, not rubberized</t>
  </si>
  <si>
    <t>[A108] Tire cord and fabrics</t>
  </si>
  <si>
    <t>[A109] Cordage and twine</t>
  </si>
  <si>
    <t>[A110] Nonwoven fabrics</t>
  </si>
  <si>
    <t>[A111] Textile goods, n.e.c.</t>
  </si>
  <si>
    <t>[A112] Women's hosiery, except socks</t>
  </si>
  <si>
    <t>[A113] Hosiery, n.e.c.</t>
  </si>
  <si>
    <t>[A114] Knit fabric mills</t>
  </si>
  <si>
    <t>[A115] Apparel made from purchased materials</t>
  </si>
  <si>
    <t>[A116] Curtains and draperies</t>
  </si>
  <si>
    <t>[A117] Housefurnishings, n.e.c.</t>
  </si>
  <si>
    <t>[A118] Textile bags</t>
  </si>
  <si>
    <t>[A119] Canvas and related products</t>
  </si>
  <si>
    <t>[A120] Pleating and stitching</t>
  </si>
  <si>
    <t>[A121] Automotive and apparel trimmings</t>
  </si>
  <si>
    <t>[A122] Schiffli machine embroideries</t>
  </si>
  <si>
    <t>[A123] Fabricated textile products, n.e.c.</t>
  </si>
  <si>
    <t>[A124] Logging</t>
  </si>
  <si>
    <t>[A125] Sawmills and planing mills, general</t>
  </si>
  <si>
    <t>[A126] Hardwood dimension and flooring mills</t>
  </si>
  <si>
    <t>[A127] Special product sawmills, n.e.c.</t>
  </si>
  <si>
    <t>[A128] Millwork</t>
  </si>
  <si>
    <t>[A129] Wood kitchen cabinets</t>
  </si>
  <si>
    <t>[A158] Stationery, tablets, and related products</t>
  </si>
  <si>
    <t>[A159] Converted paper products, n.e.c.</t>
  </si>
  <si>
    <t>[A160] Paper and paperboard mills</t>
  </si>
  <si>
    <t>[A161] Paperboard containers and boxes</t>
  </si>
  <si>
    <t>[A162] Newspapers</t>
  </si>
  <si>
    <t>[A163] Periodicals</t>
  </si>
  <si>
    <t>[A164] Book publishing</t>
  </si>
  <si>
    <t>[A165] Book printing</t>
  </si>
  <si>
    <t>[A166] Miscellaneous publishing</t>
  </si>
  <si>
    <t>[A167] Commercial printing</t>
  </si>
  <si>
    <t>[A168] Manifold business forms</t>
  </si>
  <si>
    <t>[A169] Blankbooks, looseleaf binders and devices</t>
  </si>
  <si>
    <t>[A170] Greeting cards</t>
  </si>
  <si>
    <t>[A171] Bookbinding and related work</t>
  </si>
  <si>
    <t>[A172] Typesetting</t>
  </si>
  <si>
    <t>[A173] Platemaking and related services</t>
  </si>
  <si>
    <t>[A174] Industrial inorganic and organic chemicals</t>
  </si>
  <si>
    <t>[A175] Nitrogenous and phosphatic fertilizers</t>
  </si>
  <si>
    <t>[A176] (Household use of) pesticides and agricultural chemicals, n.e.c.</t>
  </si>
  <si>
    <t>[A177] Gum and wood chemicals</t>
  </si>
  <si>
    <t>[A178] Adhesives and sealants</t>
  </si>
  <si>
    <t>[A179] Explosives</t>
  </si>
  <si>
    <t>[A180] Printing ink</t>
  </si>
  <si>
    <t>[A181] Carbon black</t>
  </si>
  <si>
    <t>[A182] Chemicals and chemical preparations, n.e.c.</t>
  </si>
  <si>
    <t>[A183] Plastics materials and resins</t>
  </si>
  <si>
    <t>maintenance services</t>
  </si>
  <si>
    <t>euro</t>
  </si>
  <si>
    <t>[A133] Mobile homes</t>
  </si>
  <si>
    <t>[A134] Wood preserving</t>
  </si>
  <si>
    <t>[A135] Wood pallets and skids</t>
  </si>
  <si>
    <t>[A136] Wood products, n.e.c.</t>
  </si>
  <si>
    <t>[A137] Reconstituted wood products</t>
  </si>
  <si>
    <t>[A138] Wood containers, n.e.c.</t>
  </si>
  <si>
    <t>[A139] Wood household furniture, except upholstered</t>
  </si>
  <si>
    <t>[A385] Games, toys, and children's vehicles</t>
  </si>
  <si>
    <t>[A386] Dolls and stuffed toys</t>
  </si>
  <si>
    <t>[A387] Sporting and athletic goods, n.e.c.</t>
  </si>
  <si>
    <t>[A388] Pens, mechanical pencils, and parts</t>
  </si>
  <si>
    <t>[A389] Lead pencils and art goods</t>
  </si>
  <si>
    <t>[A390] Marking devices</t>
  </si>
  <si>
    <t>[A391] Carbon paper and inked ribbons</t>
  </si>
  <si>
    <t>[A392] Fasteners, buttons, needles, and pins</t>
  </si>
  <si>
    <t>[A393] Brooms and brushes</t>
  </si>
  <si>
    <t>[A394] Hard surface floor coverings, n.e.c.</t>
  </si>
  <si>
    <t>[A395] Burial caskets</t>
  </si>
  <si>
    <t>[A396] Signs and advertising specialties</t>
  </si>
  <si>
    <t>[A397] Manufacturing industries, n.e.c.</t>
  </si>
  <si>
    <t>[A398] Railroads and related services</t>
  </si>
  <si>
    <t>[A399] Local and suburban transit and interurban highway passenger transportation</t>
  </si>
  <si>
    <t>[A400] Trucking and courier services, except air</t>
  </si>
  <si>
    <t>[A401] Warehousing and storage</t>
  </si>
  <si>
    <t>[A402] Water transportation</t>
  </si>
  <si>
    <t>[A403] Air transportation</t>
  </si>
  <si>
    <t>[A404] Pipelines, except natural gas</t>
  </si>
  <si>
    <t>[A405] Freight forwarders and other transportation services</t>
  </si>
  <si>
    <t>[A406] Arrangement of passenger transportation</t>
  </si>
  <si>
    <t>[A407] Telephone, telgraph communications, and communications services n.e.c.</t>
  </si>
  <si>
    <t>[A408] Cable and other pay television services</t>
  </si>
  <si>
    <t>[A409] Radio and TV broadcasting</t>
  </si>
  <si>
    <t>[A410] Electric services (utilities)</t>
  </si>
  <si>
    <t>[A411] Natural gas transportation</t>
  </si>
  <si>
    <t>[A412] Natural gas distribution</t>
  </si>
  <si>
    <t>[A413] Water supply and sewerage systems</t>
  </si>
  <si>
    <t>[A414] Wholesale trade</t>
  </si>
  <si>
    <t>[A415] Retail trade, except eating and drinking</t>
  </si>
  <si>
    <t>[A416] Banking</t>
  </si>
  <si>
    <t>[A417] Credit agencies other than banks</t>
  </si>
  <si>
    <t>[A418] Security and commodity brokers</t>
  </si>
  <si>
    <t>[A419] Insurance carriers</t>
  </si>
  <si>
    <t>[A420] Insurance agents, brokers, and services</t>
  </si>
  <si>
    <t>[A421] Owner-occupied dwellings</t>
  </si>
  <si>
    <t>[A422] Real estate agents, managers, operators, and lessors</t>
  </si>
  <si>
    <t>[A253] Metal cans</t>
  </si>
  <si>
    <t>[A149] Partitions and fixtures, except wood</t>
  </si>
  <si>
    <t>[A150] Drapery hardware and window blinds and shades</t>
  </si>
  <si>
    <t>[A151] Furniture and fixtures, n.e.c.</t>
  </si>
  <si>
    <t>[A152] Pulp mills</t>
  </si>
  <si>
    <t>[A153] Envelopes</t>
  </si>
  <si>
    <t>[A154] Sanitary paper products</t>
  </si>
  <si>
    <t>[A155] Paper coating and glazing</t>
  </si>
  <si>
    <t>[A156] Bags, except textile</t>
  </si>
  <si>
    <t>[A157] Die-cut paper and paperboard and cardboard</t>
  </si>
  <si>
    <t>printing industry</t>
  </si>
  <si>
    <t>oil industry</t>
  </si>
  <si>
    <t>basic chemicals industry</t>
  </si>
  <si>
    <t>coatings- and ink-industry</t>
  </si>
  <si>
    <t>detergents industry</t>
  </si>
  <si>
    <t>rubber industry</t>
  </si>
  <si>
    <t>building materials</t>
  </si>
  <si>
    <t>[A354] (Driving with) motor vehicles and passenger car bodies</t>
  </si>
  <si>
    <t>[A355] Motor vehicle parts and accessories</t>
  </si>
  <si>
    <t>[A356] Aircraft</t>
  </si>
  <si>
    <t>[A357] Aircraft and missile engines and engine parts</t>
  </si>
  <si>
    <t>[A358] Aircraft and missile equipment, n.e.c.</t>
  </si>
  <si>
    <t>[A359] Ship building and repairing</t>
  </si>
  <si>
    <t>[A360] Boat building and repairing</t>
  </si>
  <si>
    <t>[A361] Railroad equipment</t>
  </si>
  <si>
    <t>[A362] Motorcycles, bicycles, and parts</t>
  </si>
  <si>
    <t>[A363] Travel trailers and campers</t>
  </si>
  <si>
    <t>[A364] Motor homes</t>
  </si>
  <si>
    <t>[A365] Transportation equipment, n.e.c.</t>
  </si>
  <si>
    <t>[A366] Search and navigation equipment</t>
  </si>
  <si>
    <t>"cradle to gate" data: this table provides the ecocosts/price ratio (EVR) of products and services purchased in the EU25</t>
  </si>
  <si>
    <t>[A367] Laboratory apparatus and furniture</t>
  </si>
  <si>
    <t>[A368] Mechanical measuring devices</t>
  </si>
  <si>
    <t>[A369] Environmental controls</t>
  </si>
  <si>
    <t>[A370] Surgical and medical instruments and apparatus</t>
  </si>
  <si>
    <t>[A371] Surgical appliances and supplies</t>
  </si>
  <si>
    <t>[A372] Dental equipment and supplies</t>
  </si>
  <si>
    <t>[A373] Watches, clocks, watchcases, and parts</t>
  </si>
  <si>
    <t>[A374] X-ray apparatus and tubes</t>
  </si>
  <si>
    <t>[A375] Electromedical and electrotherapeutic apparatus</t>
  </si>
  <si>
    <t>[A376] Laboratory and optical instruments</t>
  </si>
  <si>
    <t>[A377] Instruments to measure electricity</t>
  </si>
  <si>
    <t>[A378] Ophthalmic goods</t>
  </si>
  <si>
    <t>[A84] Wines, brandy, and brandy spirits</t>
  </si>
  <si>
    <t>[A85] Distilled and blended liquors</t>
  </si>
  <si>
    <t>[A86] Bottled and canned soft drinks</t>
  </si>
  <si>
    <t>[A87] Flavoring extracts and flavoring syrups, n.e.c.</t>
  </si>
  <si>
    <t>[A88] Cottonseed oil mills</t>
  </si>
  <si>
    <t>[A89] Soybean oil mills</t>
  </si>
  <si>
    <t>Polypropylene (PP)</t>
  </si>
  <si>
    <t>Polystyrene (PS)</t>
  </si>
  <si>
    <t>Polytetrafluoroethylene (Teflon, PTFE)</t>
  </si>
  <si>
    <t>Polyurethane (tpPUR)</t>
  </si>
  <si>
    <t>Polyvinylchloride (tpPVC)</t>
  </si>
  <si>
    <t>[A213] Glass and glass products, except containers</t>
  </si>
  <si>
    <t>[A214] Glass containers</t>
  </si>
  <si>
    <t>[A215] Cement, hydraulic</t>
  </si>
  <si>
    <t>[A216] Brick and structural clay tile</t>
  </si>
  <si>
    <t>[A217] Ceramic wall and floor tile</t>
  </si>
  <si>
    <t>[A218] Clay refractories</t>
  </si>
  <si>
    <t>[A219] Structural clay products, n.e.c.</t>
  </si>
  <si>
    <t>[A220] Vitreous china plumbing fixtures</t>
  </si>
  <si>
    <t>[A423] Royalties</t>
  </si>
  <si>
    <t>[A424] Hotels</t>
  </si>
  <si>
    <t>[A425] Other lodging places</t>
  </si>
  <si>
    <t>[A426] Laundry, cleaning, garment services, and shoe repair</t>
  </si>
  <si>
    <t>[A427] Funeral service and crematories</t>
  </si>
  <si>
    <t>[A428] Portrait photographic studios, and other miscellaneous personal services</t>
  </si>
  <si>
    <t>[A429] Electrical repair shops</t>
  </si>
  <si>
    <t>[A430] Watch, clock, jewelry, and furniture repair</t>
  </si>
  <si>
    <t>[A431] Beauty and barber shops</t>
  </si>
  <si>
    <t>[A432] Miscellaneous repair shops</t>
  </si>
  <si>
    <t>[A379] Photographic equipment and supplies</t>
  </si>
  <si>
    <t>[A380] Jewelry, precious metal</t>
  </si>
  <si>
    <t>[A381] Jewelers' materials and lapidary work</t>
  </si>
  <si>
    <t>[A382] Silverware and plated ware</t>
  </si>
  <si>
    <t>[A383] Costume jewelry</t>
  </si>
  <si>
    <t>[A384] Musical instruments</t>
  </si>
  <si>
    <t>Low alloy steel</t>
  </si>
  <si>
    <t>Low carbon steel</t>
  </si>
  <si>
    <t>Medium carbon steel</t>
  </si>
  <si>
    <t>Stainless steel</t>
  </si>
  <si>
    <t>Age-hardening wrought Al-alloys</t>
  </si>
  <si>
    <t>Cast Al-alloys</t>
  </si>
  <si>
    <t>Non age-hardening wrought Al-alloys</t>
  </si>
  <si>
    <t>Brass</t>
  </si>
  <si>
    <t>Bronze</t>
  </si>
  <si>
    <t>Copper</t>
  </si>
  <si>
    <t>Commercially pure lead</t>
  </si>
  <si>
    <t>Lead alloys</t>
  </si>
  <si>
    <t>Cast magnesium alloys</t>
  </si>
  <si>
    <t>Wrought magnesium alloys</t>
  </si>
  <si>
    <t>Nickel-based superalloys</t>
  </si>
  <si>
    <t>Nickel-chromium alloys</t>
  </si>
  <si>
    <t>Tin</t>
  </si>
  <si>
    <t>Commercially pure titanium</t>
  </si>
  <si>
    <t>Titanium alloys</t>
  </si>
  <si>
    <t>Tungsten alloys</t>
  </si>
  <si>
    <t>Commercially pure zinc</t>
  </si>
  <si>
    <t>Zinc die-casting alloys</t>
  </si>
  <si>
    <t>Butyl rubber (IIR)</t>
  </si>
  <si>
    <t>Ethylene vinyl acetate (EVA)</t>
  </si>
  <si>
    <t>Natural rubber (NR)</t>
  </si>
  <si>
    <t>Polychloroprene (Neoprene, CR)</t>
  </si>
  <si>
    <t>Polyisoprene rubber (IIR)</t>
  </si>
  <si>
    <t>Silicone elastomers (SI, Q)</t>
  </si>
  <si>
    <t>Acrylonitrile butadiene styrene (ABS)</t>
  </si>
  <si>
    <t>Cellulose polymers (CA)</t>
  </si>
  <si>
    <t>Ionomer (I)</t>
  </si>
  <si>
    <t>Polyamides (Nylons, PA)</t>
  </si>
  <si>
    <t>Polycarbonate (PC)</t>
  </si>
  <si>
    <t>Polyetheretherketone (PEEK)</t>
  </si>
  <si>
    <t>Polyethylene (PE)</t>
  </si>
  <si>
    <t>Polyethylene terephthalate (PET)</t>
  </si>
  <si>
    <t>Polyhydroxyalkanoates (PHA, PHB)</t>
  </si>
  <si>
    <t>Polylactide (PLA)</t>
  </si>
  <si>
    <t>Polymethyl methacrylate (Acrylic, PMMA)</t>
  </si>
  <si>
    <t>Polyoxymethylene (Acetal, POM)</t>
  </si>
  <si>
    <t xml:space="preserve">www.grantadesign.com </t>
  </si>
  <si>
    <t>Tungsten carbides</t>
  </si>
  <si>
    <t>Aluminum/Silicon carbide composite</t>
  </si>
  <si>
    <t>GFRP, epoxy matrix (isotropic)</t>
  </si>
  <si>
    <t>CFRP, epoxy matrix (isotropic)</t>
  </si>
  <si>
    <t>Polyurethane</t>
  </si>
  <si>
    <t>Cast iron, ductile (nodular)</t>
  </si>
  <si>
    <t>Sheet molding compound, SMC, polyester matrix</t>
  </si>
  <si>
    <t>Dough (Bulk) molding compound, DMC (BMC), polyester matrix</t>
  </si>
  <si>
    <t>Carbon black reinforced styrene butadiene rubber (SBR)</t>
  </si>
  <si>
    <t>- emisssion data of pure substances which are emitted: tab "emissions full lists" (the charaterisation tables)</t>
  </si>
  <si>
    <t>[A232] Asbestos products</t>
  </si>
  <si>
    <t>[A475] U.S. Postal Service</t>
  </si>
  <si>
    <t>[A476] Other Federal Government enterprises</t>
  </si>
  <si>
    <t>[A477] Other State and local government enterprises</t>
  </si>
  <si>
    <t>[A478] General government industry</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</si>
  <si>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</si>
  <si>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</si>
  <si>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</si>
  <si>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</si>
  <si>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ecocosts 2007</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</si>
  <si>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</si>
  <si>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</si>
  <si>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</si>
  <si>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</si>
  <si>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</si>
  <si>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carbon </t>
  </si>
  <si>
    <t>water</t>
  </si>
  <si>
    <t>Materials, metals, non ferro, nickels</t>
  </si>
  <si>
    <t>Materials, metals, non ferro, titaniums</t>
  </si>
  <si>
    <t>Materials, metals, non ferro, zincs</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</si>
  <si>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</si>
  <si>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</si>
  <si>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</si>
  <si>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</si>
  <si>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</si>
  <si>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</si>
  <si>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</si>
  <si>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</si>
  <si>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</si>
  <si>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</si>
  <si>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</si>
  <si>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</si>
  <si>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</si>
  <si>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</si>
  <si>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eco-costs of</t>
  </si>
  <si>
    <t>resource</t>
  </si>
  <si>
    <t xml:space="preserve">euro </t>
  </si>
  <si>
    <t xml:space="preserve">Materials, plastics, Thermosets                          </t>
  </si>
  <si>
    <t xml:space="preserve">Materials, plastics, Thermoplasts                         </t>
  </si>
  <si>
    <t xml:space="preserve">Transport, rail                                         </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</si>
  <si>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</si>
  <si>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</si>
  <si>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</si>
  <si>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</si>
  <si>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</si>
  <si>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</si>
  <si>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</si>
  <si>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</si>
  <si>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Note:</t>
  </si>
  <si>
    <t xml:space="preserve">Transport, water                                     </t>
  </si>
  <si>
    <t>5.  EVR data for different consumption sectors for the EU25 (EIPRO study) (from cradle to gate)</t>
  </si>
  <si>
    <t xml:space="preserve">Transport, air                                                                   </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</si>
  <si>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</si>
  <si>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</si>
  <si>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</si>
  <si>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</si>
  <si>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</si>
  <si>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</si>
  <si>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</si>
  <si>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</si>
  <si>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</si>
  <si>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</si>
  <si>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</si>
  <si>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</si>
  <si>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ReCiPe</t>
  </si>
  <si>
    <t>resources</t>
  </si>
  <si>
    <t>agrofootprint added, and ReCiPe updated to '2016'</t>
  </si>
  <si>
    <t>small corrections in CED and Recipe</t>
  </si>
  <si>
    <t>Materials, packaging MAP films</t>
  </si>
  <si>
    <t>Materials, packaging MAP gasses</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</si>
  <si>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</si>
  <si>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</si>
  <si>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</si>
  <si>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</si>
  <si>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</si>
  <si>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</si>
  <si>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</si>
  <si>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Materials, wood, fot wet civil engineering</t>
  </si>
  <si>
    <t>wood revised and wood for wet civil engineering added</t>
  </si>
  <si>
    <t>revision in ecocosts fine dust midpoint table</t>
  </si>
  <si>
    <t>new data rare earth scarcity</t>
  </si>
  <si>
    <t>new data metal scarcity</t>
  </si>
  <si>
    <t>tab added for EN15804</t>
  </si>
  <si>
    <t>carbon fibre changed and CED sustainable wind sun water corrected, estimate boron added</t>
  </si>
  <si>
    <t>innomat data added:, graphite, ZnO, MnO2, Boron</t>
  </si>
  <si>
    <t>battery data added for innomat:  Iron Nitride magnet, SmCo magnet, ceramic magnet</t>
  </si>
  <si>
    <t>waste handling lines added (digesting cow dung, digesting food waste, digesting garden waste, composting)</t>
  </si>
  <si>
    <t>lnadfill replaced under waste handllng F.130.01</t>
  </si>
  <si>
    <t>glass bottles changed</t>
  </si>
  <si>
    <t>tomato study added</t>
  </si>
  <si>
    <t>new calculations based on ecocosts 2017 version V1.6 (for academic year 2019/2020)</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</si>
  <si>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</si>
  <si>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</si>
  <si>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</si>
  <si>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</si>
  <si>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</si>
  <si>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</si>
  <si>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Pt</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</si>
  <si>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</si>
  <si>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</si>
  <si>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</si>
  <si>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</si>
  <si>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Materials, water</t>
  </si>
  <si>
    <t>ReCiPe2016</t>
  </si>
  <si>
    <t>World(2010) H/A</t>
  </si>
  <si>
    <t>endpoint (Pt)</t>
  </si>
  <si>
    <t>name changed from Idematapp to Idemat</t>
  </si>
  <si>
    <t>- material scarcity data of pure substances which are used in the life-cycle chain: table "materials depl"</t>
  </si>
  <si>
    <t/>
  </si>
  <si>
    <t>food revised (fish)</t>
  </si>
  <si>
    <t>stainless steel (and metals) revised, by revising EoL-RIR (recycled content); plus agri-footprint (5) updated and World Food database added (only eco-costs) in the Simapro Release 9.1.1.1</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</si>
  <si>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</si>
  <si>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</si>
  <si>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</si>
  <si>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</si>
  <si>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</si>
  <si>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</si>
  <si>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</si>
  <si>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</si>
  <si>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 xml:space="preserve">Materials, metals, rare earth    </t>
  </si>
  <si>
    <t xml:space="preserve">Transport, pipeline                                                        </t>
  </si>
  <si>
    <t>- EF recommended characterisation factors for  acidification, eutrofication, photochemical oxidant forming and fine dust</t>
  </si>
  <si>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</si>
  <si>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</si>
  <si>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</si>
  <si>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</si>
  <si>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</si>
  <si>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</si>
  <si>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</si>
  <si>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</si>
  <si>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</si>
  <si>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</si>
  <si>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Materials, plastics, recycled plastics</t>
  </si>
  <si>
    <t>Processing, Paper and packaging</t>
  </si>
  <si>
    <t>data paper and packaging changed in materials as well as processing</t>
  </si>
  <si>
    <t>PEI added and special plastics renumbered</t>
  </si>
  <si>
    <t>recalculation of PB-1</t>
  </si>
  <si>
    <t>recalculation CED of plastics and electricity per fuel</t>
  </si>
  <si>
    <t>The eco-costs 2023 data in this database are based on the latest midpoint tables:</t>
  </si>
  <si>
    <t>- UseTox 2 for Ecotoxicity and Human toxicity (cancer and non-cancer) as reccommended by EF</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</si>
  <si>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</si>
  <si>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</si>
  <si>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</si>
  <si>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LNG added and pipeline renewed</t>
  </si>
  <si>
    <t>Aluminium trade and EVOH renewed</t>
  </si>
  <si>
    <t>Materials, plastics, bioplastics</t>
  </si>
  <si>
    <t>printing and refrigerants added</t>
  </si>
  <si>
    <t>Materials, paper and packaging, general</t>
  </si>
  <si>
    <t>food</t>
  </si>
  <si>
    <t>titanium and titanium oxide updated, printing details added</t>
  </si>
  <si>
    <t>Materials, metals, ferro</t>
  </si>
  <si>
    <t>Materials, metals, ferro, cast irons</t>
  </si>
  <si>
    <t>waste treatment, recycling credit metals (note: can only be applied when the a market mix is used at the input, not for secondary metals at the input, since that would cause double counting)</t>
  </si>
  <si>
    <t xml:space="preserve">waste treatment, upcycling credit plastics </t>
  </si>
  <si>
    <t>.heading</t>
  </si>
  <si>
    <t>EF 3.1</t>
  </si>
  <si>
    <t>Energy, heat (MJth) for processes and EoL (in CES), guestimates  of CES (Cambridge Engineering Selector)</t>
  </si>
  <si>
    <t>note that these data might differ from the data of IDEMAT and Ecoinvent</t>
  </si>
  <si>
    <t>unit: MJth per kg</t>
  </si>
  <si>
    <t>Autoclave molding energy (MJth/kg)</t>
  </si>
  <si>
    <t>Casting energy (MJth/kg)</t>
  </si>
  <si>
    <t>Coarse machining energy (per unit wt removed) (MJth/kg)</t>
  </si>
  <si>
    <t>Compression molding energy (MJth/kg)</t>
  </si>
  <si>
    <t>Extrusion, foil rolling energy (MJth/kg)</t>
  </si>
  <si>
    <t>Filament winding energy (MJth/kg)</t>
  </si>
  <si>
    <t>Fine machining energy (per unit wt removed) (MJth/kg)</t>
  </si>
  <si>
    <t>Glass molding energy (MJth/kg)</t>
  </si>
  <si>
    <t>Grinding energy (per unit wt removed) (MJth/kg)</t>
  </si>
  <si>
    <t>Metal powder forming energy (MJth/kg)</t>
  </si>
  <si>
    <t>Non-conventional machining energy (per unit wt removed) (MJth/kg)</t>
  </si>
  <si>
    <t>Polymer extrusion energy (MJth/kg)</t>
  </si>
  <si>
    <t>Polymer molding energy (MJth/kg)</t>
  </si>
  <si>
    <t>Resin spray up energy (MJth/kg)</t>
  </si>
  <si>
    <t>Resin transfer molding (RTM) energy (MJth/kg)</t>
  </si>
  <si>
    <t>Rough rolling, forging energy (MJth/kg)</t>
  </si>
  <si>
    <t>Vaporization energy (MJth/kg)</t>
  </si>
  <si>
    <t>Wire drawing energy (MJth/kg)</t>
  </si>
  <si>
    <t>Idemat2023RevA: addition of chemical inorganic, chemicals organic, solvents, detergents, some chemical gasses, in chemicals. Renumbering of chemicals and alloys</t>
  </si>
  <si>
    <t>subclass</t>
  </si>
  <si>
    <t>ClassyFire</t>
  </si>
  <si>
    <t>name</t>
  </si>
  <si>
    <t>Non-metal nitrates</t>
  </si>
  <si>
    <t>Non-metal phosphates</t>
  </si>
  <si>
    <t>Non-metal sulfates</t>
  </si>
  <si>
    <t>Halogen hydrides</t>
  </si>
  <si>
    <t>Carboxylic acids</t>
  </si>
  <si>
    <t>Dicarboxylic acids and derivatives</t>
  </si>
  <si>
    <t>Alpha-halocarboxylic acids and derivatives</t>
  </si>
  <si>
    <t>Other non-metal oxides</t>
  </si>
  <si>
    <t>Homogeneous noble gases (class)</t>
  </si>
  <si>
    <t>Homogeneous other non-metal compounds (class)</t>
  </si>
  <si>
    <t>Homogeneous halogens (class)</t>
  </si>
  <si>
    <t>Other non-metal nitrides</t>
  </si>
  <si>
    <t>-</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</si>
  <si>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</si>
  <si>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</si>
  <si>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</si>
  <si>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</si>
  <si>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</si>
  <si>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</si>
  <si>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</si>
  <si>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</si>
  <si>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</si>
  <si>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</si>
  <si>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</si>
  <si>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</si>
  <si>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</si>
  <si>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</si>
  <si>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</si>
  <si>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</si>
  <si>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</si>
  <si>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</si>
  <si>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</si>
  <si>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</si>
  <si>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</si>
  <si>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</si>
  <si>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</si>
  <si>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</si>
  <si>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</si>
  <si>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</si>
  <si>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</si>
  <si>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</si>
  <si>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</si>
  <si>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</si>
  <si>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</si>
  <si>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</si>
  <si>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</si>
  <si>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</si>
  <si>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</si>
  <si>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</si>
  <si>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</si>
  <si>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</si>
  <si>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</si>
  <si>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</si>
  <si>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</si>
  <si>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</si>
  <si>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</si>
  <si>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Vinyl fluorides</t>
  </si>
  <si>
    <t>Organofluorides (class)</t>
  </si>
  <si>
    <t>Sulfuric acid esters</t>
  </si>
  <si>
    <t>waste treatment, packaging end-of-life (municipal waste incineration)</t>
  </si>
  <si>
    <t>Materials, fuels, .EU fuel labels</t>
  </si>
  <si>
    <t>Materials, fuels, .EU lease segments</t>
  </si>
  <si>
    <t>agriculture</t>
  </si>
  <si>
    <t xml:space="preserve">m2 </t>
  </si>
  <si>
    <t xml:space="preserve">kg </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</si>
  <si>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</si>
  <si>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</si>
  <si>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</si>
  <si>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</si>
  <si>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</si>
  <si>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</si>
  <si>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ceramics</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</si>
  <si>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</si>
  <si>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</si>
  <si>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</si>
  <si>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</si>
  <si>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</si>
  <si>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</si>
  <si>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</si>
  <si>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</si>
  <si>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</si>
  <si>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</si>
  <si>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chemicals</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</si>
  <si>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</si>
  <si>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</si>
  <si>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</si>
  <si>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</si>
  <si>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</si>
  <si>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</si>
  <si>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</si>
  <si>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</si>
  <si>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</si>
  <si>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</si>
  <si>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</si>
  <si>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</si>
  <si>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</si>
  <si>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</si>
  <si>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</si>
  <si>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</si>
  <si>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</si>
  <si>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</si>
  <si>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</si>
  <si>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</si>
  <si>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</si>
  <si>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</si>
  <si>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</si>
  <si>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</si>
  <si>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</si>
  <si>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</si>
  <si>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</si>
  <si>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</si>
  <si>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</si>
  <si>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</si>
  <si>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</si>
  <si>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</si>
  <si>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</si>
  <si>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</si>
  <si>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</si>
  <si>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</si>
  <si>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</si>
  <si>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</si>
  <si>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</si>
  <si>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</si>
  <si>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</si>
  <si>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</si>
  <si>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A.030.14.114.230701 Ethylbenzene</t>
  </si>
  <si>
    <t>A.030.14.116.230701 Ethylene dichloride</t>
  </si>
  <si>
    <t>A.030.14.118.230701 Methanol</t>
  </si>
  <si>
    <t>A.030.14.119.230701 Methylamine</t>
  </si>
  <si>
    <t>A.030.14.120.230803 Monoethylene glycol (MEG)</t>
  </si>
  <si>
    <t>A.030.14.122.230701 Propane</t>
  </si>
  <si>
    <t>A.030.14.124.230701 Phenol</t>
  </si>
  <si>
    <t>A.030.14.125.230701 Rosin</t>
  </si>
  <si>
    <t>A.030.14.126.230701 Styrene</t>
  </si>
  <si>
    <t>A.030.14.127.230803 Toluene</t>
  </si>
  <si>
    <t>A.030.14.128.230803 Triethylene glycol (TEG)</t>
  </si>
  <si>
    <t>A.030.14.129.230803 Xylene</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</si>
  <si>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</si>
  <si>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</si>
  <si>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</si>
  <si>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</si>
  <si>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</si>
  <si>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</si>
  <si>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</si>
  <si>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</si>
  <si>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</si>
  <si>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</si>
  <si>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</si>
  <si>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</si>
  <si>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</si>
  <si>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</si>
  <si>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</si>
  <si>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</si>
  <si>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</si>
  <si>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</si>
  <si>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</si>
  <si>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</si>
  <si>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</si>
  <si>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</si>
  <si>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</si>
  <si>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</si>
  <si>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</si>
  <si>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</si>
  <si>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</si>
  <si>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</si>
  <si>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</si>
  <si>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</si>
  <si>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</si>
  <si>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</si>
  <si>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</si>
  <si>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</si>
  <si>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</si>
  <si>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</si>
  <si>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</si>
  <si>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</si>
  <si>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</si>
  <si>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</si>
  <si>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</si>
  <si>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</si>
  <si>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</si>
  <si>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</si>
  <si>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</si>
  <si>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</si>
  <si>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</si>
  <si>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</si>
  <si>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</si>
  <si>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</si>
  <si>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A.030.28.101.230701 R-1234 yf</t>
  </si>
  <si>
    <t>A.030.28.102.230701 R-134a</t>
  </si>
  <si>
    <t>A.030.28.103.230701 R-744 (CO2)</t>
  </si>
  <si>
    <t>A.030.30.101.230701 Carboxymethyl cellulose</t>
  </si>
  <si>
    <t>A.030.30.104.230701 Sodium dodecylbenzenesulfonate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</si>
  <si>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</si>
  <si>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</si>
  <si>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</si>
  <si>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</si>
  <si>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</si>
  <si>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</si>
  <si>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</si>
  <si>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</si>
  <si>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</si>
  <si>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</si>
  <si>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</si>
  <si>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</si>
  <si>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</si>
  <si>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</si>
  <si>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</si>
  <si>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</si>
  <si>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</si>
  <si>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</si>
  <si>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</si>
  <si>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</si>
  <si>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 xml:space="preserve">m3 </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</si>
  <si>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</si>
  <si>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</si>
  <si>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</si>
  <si>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</si>
  <si>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</si>
  <si>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</si>
  <si>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</si>
  <si>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</si>
  <si>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</si>
  <si>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electronics</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</si>
  <si>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</si>
  <si>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</si>
  <si>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</si>
  <si>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</si>
  <si>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</si>
  <si>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</si>
  <si>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</si>
  <si>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</si>
  <si>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</si>
  <si>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</si>
  <si>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A.060.01.101.230701 Aramid st gr</t>
  </si>
  <si>
    <t>fibres</t>
  </si>
  <si>
    <t>A.060.01.102.230701 Carbon fibre</t>
  </si>
  <si>
    <t>fuels</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</si>
  <si>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</si>
  <si>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</si>
  <si>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</si>
  <si>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</si>
  <si>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</si>
  <si>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</si>
  <si>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</si>
  <si>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 xml:space="preserve">MJ </t>
  </si>
  <si>
    <t>glass</t>
  </si>
  <si>
    <t>A.080.02.102.230701 Ceramic glass</t>
  </si>
  <si>
    <t>A.080.02.104.230701 Recycled silica glass</t>
  </si>
  <si>
    <t>A.080.02.105.230701 Silica glass</t>
  </si>
  <si>
    <t>A.090.01.101.230701 Glare 1-3/2-0.3</t>
  </si>
  <si>
    <t>A.090.01.102.230701 Glare 3-3/2-0.2</t>
  </si>
  <si>
    <t>A.090.01.103.230701 Glare 3-6/5-0.4</t>
  </si>
  <si>
    <t>A.090.01.104.230701 Glare 4-6/5-0.4</t>
  </si>
  <si>
    <t>metals, ferro</t>
  </si>
  <si>
    <t>A.100.04.101.230701 GG15</t>
  </si>
  <si>
    <t>A.100.04.102.230701 GG35</t>
  </si>
  <si>
    <t>A.100.04.103.230701 GGG-NiCr</t>
  </si>
  <si>
    <t>metals, non-ferro</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</si>
  <si>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</si>
  <si>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</si>
  <si>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</si>
  <si>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</si>
  <si>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</si>
  <si>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</si>
  <si>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</si>
  <si>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</si>
  <si>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</si>
  <si>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</si>
  <si>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</si>
  <si>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</si>
  <si>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</si>
  <si>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</si>
  <si>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</si>
  <si>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</si>
  <si>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</si>
  <si>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</si>
  <si>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</si>
  <si>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</si>
  <si>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</si>
  <si>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</si>
  <si>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</si>
  <si>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</si>
  <si>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</si>
  <si>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</si>
  <si>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</si>
  <si>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</si>
  <si>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</si>
  <si>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</si>
  <si>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</si>
  <si>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</si>
  <si>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</si>
  <si>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</si>
  <si>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</si>
  <si>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</si>
  <si>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</si>
  <si>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</si>
  <si>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</si>
  <si>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</si>
  <si>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</si>
  <si>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</si>
  <si>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</si>
  <si>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</si>
  <si>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</si>
  <si>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</si>
  <si>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</si>
  <si>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</si>
  <si>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</si>
  <si>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</si>
  <si>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</si>
  <si>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</si>
  <si>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</si>
  <si>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</si>
  <si>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</si>
  <si>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</si>
  <si>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</si>
  <si>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</si>
  <si>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</si>
  <si>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</si>
  <si>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</si>
  <si>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</si>
  <si>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</si>
  <si>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</si>
  <si>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</si>
  <si>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</si>
  <si>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</si>
  <si>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</si>
  <si>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</si>
  <si>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</si>
  <si>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</si>
  <si>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</si>
  <si>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</si>
  <si>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</si>
  <si>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</si>
  <si>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</si>
  <si>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</si>
  <si>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</si>
  <si>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</si>
  <si>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</si>
  <si>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</si>
  <si>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</si>
  <si>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</si>
  <si>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</si>
  <si>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</si>
  <si>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</si>
  <si>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</si>
  <si>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</si>
  <si>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</si>
  <si>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</si>
  <si>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</si>
  <si>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</si>
  <si>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</si>
  <si>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</si>
  <si>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</si>
  <si>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</si>
  <si>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</si>
  <si>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</si>
  <si>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</si>
  <si>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</si>
  <si>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</si>
  <si>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</si>
  <si>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</si>
  <si>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</si>
  <si>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</si>
  <si>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</si>
  <si>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</si>
  <si>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</si>
  <si>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</si>
  <si>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</si>
  <si>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</si>
  <si>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</si>
  <si>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</si>
  <si>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</si>
  <si>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</si>
  <si>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</si>
  <si>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</si>
  <si>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</si>
  <si>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</si>
  <si>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</si>
  <si>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</si>
  <si>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</si>
  <si>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</si>
  <si>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</si>
  <si>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</si>
  <si>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</si>
  <si>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</si>
  <si>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</si>
  <si>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</si>
  <si>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</si>
  <si>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</si>
  <si>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</si>
  <si>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</si>
  <si>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</si>
  <si>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A.100.26.101.230701 Cerium</t>
  </si>
  <si>
    <t>A.100.26.102.230701 Dysprosium</t>
  </si>
  <si>
    <t>A.100.26.103.230701 Erbium</t>
  </si>
  <si>
    <t>A.100.26.104.230701 Eutropium</t>
  </si>
  <si>
    <t>A.100.26.105.230701 Gadolinium</t>
  </si>
  <si>
    <t>A.100.26.106.230701 Lanthanum</t>
  </si>
  <si>
    <t>A.100.26.107.230701 Mischmetal: Cerium 67%, lanthanum 20%, Neodimium 11%, rest 2%</t>
  </si>
  <si>
    <t>A.100.26.108.230701 Neodymium</t>
  </si>
  <si>
    <t>A.100.26.109.230701 Praseodymium</t>
  </si>
  <si>
    <t>A.100.26.110.230701 Samarium</t>
  </si>
  <si>
    <t>A.100.26.111.230701 Scandium</t>
  </si>
  <si>
    <t>A.100.26.112.230701 Terbium</t>
  </si>
  <si>
    <t>A.100.26.113.230701 Ytterbium</t>
  </si>
  <si>
    <t>A.100.26.114.230701 Yttrium</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</si>
  <si>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</si>
  <si>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</si>
  <si>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</si>
  <si>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</si>
  <si>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</si>
  <si>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</si>
  <si>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</si>
  <si>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</si>
  <si>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</si>
  <si>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</si>
  <si>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</si>
  <si>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</si>
  <si>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</si>
  <si>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</si>
  <si>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</si>
  <si>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</si>
  <si>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</si>
  <si>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</si>
  <si>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</si>
  <si>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</si>
  <si>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</si>
  <si>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</si>
  <si>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</si>
  <si>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</si>
  <si>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</si>
  <si>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</si>
  <si>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</si>
  <si>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</si>
  <si>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</si>
  <si>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</si>
  <si>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</si>
  <si>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</si>
  <si>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</si>
  <si>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</si>
  <si>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</si>
  <si>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</si>
  <si>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</si>
  <si>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</si>
  <si>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</si>
  <si>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</si>
  <si>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</si>
  <si>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</si>
  <si>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</si>
  <si>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</si>
  <si>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</si>
  <si>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</si>
  <si>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</si>
  <si>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</si>
  <si>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</si>
  <si>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</si>
  <si>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</si>
  <si>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</si>
  <si>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</si>
  <si>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</si>
  <si>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</si>
  <si>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</si>
  <si>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</si>
  <si>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</si>
  <si>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</si>
  <si>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</si>
  <si>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</si>
  <si>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</si>
  <si>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</si>
  <si>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</si>
  <si>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</si>
  <si>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</si>
  <si>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</si>
  <si>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</si>
  <si>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</si>
  <si>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</si>
  <si>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</si>
  <si>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</si>
  <si>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paper &amp; packaging</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</si>
  <si>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</si>
  <si>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</si>
  <si>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</si>
  <si>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</si>
  <si>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</si>
  <si>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</si>
  <si>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</si>
  <si>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</si>
  <si>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</si>
  <si>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</si>
  <si>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</si>
  <si>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</si>
  <si>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</si>
  <si>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</si>
  <si>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plastics</t>
  </si>
  <si>
    <t>A.130.03.103.230701 ABS (Acrylonitrile butadiene styrene) chemical upcycled</t>
  </si>
  <si>
    <t>A.130.03.109.230701 PA (Nylons) chemical upcycled</t>
  </si>
  <si>
    <t>A.130.03.110.230701 PC (Polycarbonate) chemical upclycled</t>
  </si>
  <si>
    <t>A.130.03.113.230701 PET (Polyethylene terephthalate)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</si>
  <si>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</si>
  <si>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</si>
  <si>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</si>
  <si>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</si>
  <si>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</si>
  <si>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</si>
  <si>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</si>
  <si>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</si>
  <si>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</si>
  <si>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</si>
  <si>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</si>
  <si>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</si>
  <si>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</si>
  <si>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</si>
  <si>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</si>
  <si>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A.130.07.122.230701 PP GF30</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</si>
  <si>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</si>
  <si>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</si>
  <si>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</si>
  <si>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</si>
  <si>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</si>
  <si>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</si>
  <si>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</si>
  <si>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</si>
  <si>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</si>
  <si>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</si>
  <si>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</si>
  <si>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</si>
  <si>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</si>
  <si>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</si>
  <si>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</si>
  <si>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textile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</si>
  <si>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</si>
  <si>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</si>
  <si>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</si>
  <si>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</si>
  <si>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</si>
  <si>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</si>
  <si>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</si>
  <si>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</si>
  <si>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</si>
  <si>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</si>
  <si>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</si>
  <si>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</si>
  <si>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</si>
  <si>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</si>
  <si>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</si>
  <si>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</si>
  <si>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</si>
  <si>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</si>
  <si>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</si>
  <si>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</si>
  <si>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</si>
  <si>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</si>
  <si>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</si>
  <si>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</si>
  <si>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</si>
  <si>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</si>
  <si>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</si>
  <si>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</si>
  <si>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</si>
  <si>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</si>
  <si>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</si>
  <si>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</si>
  <si>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wood</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</si>
  <si>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</si>
  <si>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</si>
  <si>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</si>
  <si>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</si>
  <si>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</si>
  <si>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</si>
  <si>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</si>
  <si>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</si>
  <si>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</si>
  <si>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</si>
  <si>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</si>
  <si>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</si>
  <si>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</si>
  <si>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</si>
  <si>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</si>
  <si>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</si>
  <si>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</si>
  <si>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</si>
  <si>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</si>
  <si>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</si>
  <si>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</si>
  <si>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</si>
  <si>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</si>
  <si>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</si>
  <si>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</si>
  <si>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</si>
  <si>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</si>
  <si>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</si>
  <si>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</si>
  <si>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</si>
  <si>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</si>
  <si>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</si>
  <si>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</si>
  <si>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</si>
  <si>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</si>
  <si>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</si>
  <si>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</si>
  <si>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</si>
  <si>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</si>
  <si>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</si>
  <si>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</si>
  <si>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</si>
  <si>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</si>
  <si>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</si>
  <si>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</si>
  <si>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</si>
  <si>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</si>
  <si>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</si>
  <si>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</si>
  <si>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</si>
  <si>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</si>
  <si>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</si>
  <si>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</si>
  <si>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</si>
  <si>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</si>
  <si>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</si>
  <si>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</si>
  <si>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</si>
  <si>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</si>
  <si>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</si>
  <si>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</si>
  <si>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</si>
  <si>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</si>
  <si>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</si>
  <si>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</si>
  <si>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</si>
  <si>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</si>
  <si>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</si>
  <si>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</si>
  <si>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</si>
  <si>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</si>
  <si>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</si>
  <si>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</si>
  <si>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</si>
  <si>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</si>
  <si>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</si>
  <si>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</si>
  <si>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</si>
  <si>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</si>
  <si>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</si>
  <si>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</si>
  <si>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</si>
  <si>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</si>
  <si>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</si>
  <si>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</si>
  <si>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</si>
  <si>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</si>
  <si>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</si>
  <si>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</si>
  <si>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</si>
  <si>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</si>
  <si>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</si>
  <si>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</si>
  <si>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</si>
  <si>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</si>
  <si>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</si>
  <si>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</si>
  <si>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</si>
  <si>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A.160.09.114.230701 Plywood Bamboo (density approx 700 kg/m3)</t>
  </si>
  <si>
    <t>B.030.01.104.230701 Electricity nuclear (US)</t>
  </si>
  <si>
    <t>heat</t>
  </si>
  <si>
    <t>transport</t>
  </si>
  <si>
    <t>tkm</t>
  </si>
  <si>
    <t>C.070.01.101.230701 Barge 1475 dwt</t>
  </si>
  <si>
    <t>C.070.01.103.230701 Bulk carrier Panamax</t>
  </si>
  <si>
    <t>C.070.01.105.230701 Container feeder Handysize 1577 TEU 13  knots</t>
  </si>
  <si>
    <t>C.070.01.107.230701 Oil Supertanker</t>
  </si>
  <si>
    <t>D.050.01.101.230701 Deep drawing steel</t>
  </si>
  <si>
    <t>processing metals</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</si>
  <si>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</si>
  <si>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</si>
  <si>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</si>
  <si>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</si>
  <si>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</si>
  <si>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</si>
  <si>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</si>
  <si>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</si>
  <si>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</si>
  <si>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</si>
  <si>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</si>
  <si>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</si>
  <si>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</si>
  <si>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</si>
  <si>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</si>
  <si>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</si>
  <si>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</si>
  <si>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</si>
  <si>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</si>
  <si>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</si>
  <si>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</si>
  <si>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</si>
  <si>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</si>
  <si>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</si>
  <si>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</si>
  <si>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</si>
  <si>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</si>
  <si>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</si>
  <si>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end-of-life</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</si>
  <si>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</si>
  <si>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</si>
  <si>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</si>
  <si>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</si>
  <si>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</si>
  <si>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</si>
  <si>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</si>
  <si>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</si>
  <si>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</si>
  <si>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</si>
  <si>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</si>
  <si>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</si>
  <si>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</si>
  <si>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</si>
  <si>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</si>
  <si>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</si>
  <si>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</si>
  <si>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</si>
  <si>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</si>
  <si>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</si>
  <si>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</si>
  <si>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</si>
  <si>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</si>
  <si>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</si>
  <si>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</si>
  <si>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</si>
  <si>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</si>
  <si>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</si>
  <si>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</si>
  <si>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</si>
  <si>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</si>
  <si>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</si>
  <si>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</si>
  <si>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</si>
  <si>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</si>
  <si>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</si>
  <si>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</si>
  <si>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</si>
  <si>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</si>
  <si>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</si>
  <si>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</si>
  <si>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</si>
  <si>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</si>
  <si>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</si>
  <si>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</si>
  <si>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</si>
  <si>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</si>
  <si>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</si>
  <si>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</si>
  <si>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</si>
  <si>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</si>
  <si>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</si>
  <si>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</si>
  <si>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</si>
  <si>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</si>
  <si>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</si>
  <si>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</si>
  <si>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</si>
  <si>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</si>
  <si>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</si>
  <si>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</si>
  <si>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</si>
  <si>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</si>
  <si>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</si>
  <si>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</si>
  <si>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</si>
  <si>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</si>
  <si>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</si>
  <si>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</si>
  <si>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</si>
  <si>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</si>
  <si>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</si>
  <si>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</si>
  <si>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</si>
  <si>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</si>
  <si>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</si>
  <si>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</si>
  <si>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</si>
  <si>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</si>
  <si>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</si>
  <si>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</si>
  <si>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</si>
  <si>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</si>
  <si>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</si>
  <si>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</si>
  <si>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</si>
  <si>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</si>
  <si>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</si>
  <si>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</si>
  <si>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</si>
  <si>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</si>
  <si>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</si>
  <si>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</si>
  <si>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</si>
  <si>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</si>
  <si>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</si>
  <si>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</si>
  <si>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</si>
  <si>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</si>
  <si>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</si>
  <si>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</si>
  <si>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</si>
  <si>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</si>
  <si>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</si>
  <si>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</si>
  <si>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</si>
  <si>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</si>
  <si>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</si>
  <si>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</si>
  <si>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</si>
  <si>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</si>
  <si>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</si>
  <si>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F.130.01.107.230701 landfill organic waste without CH4 emission prevention</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</si>
  <si>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</si>
  <si>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</si>
  <si>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</si>
  <si>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</si>
  <si>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</si>
  <si>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</si>
  <si>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</si>
  <si>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</si>
  <si>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</si>
  <si>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</si>
  <si>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</si>
  <si>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</si>
  <si>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</si>
  <si>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</si>
  <si>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</si>
  <si>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</si>
  <si>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</si>
  <si>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</si>
  <si>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</si>
  <si>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</si>
  <si>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</si>
  <si>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</si>
  <si>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</si>
  <si>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</si>
  <si>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</si>
  <si>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</si>
  <si>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</si>
  <si>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</si>
  <si>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</si>
  <si>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</si>
  <si>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</si>
  <si>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</si>
  <si>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</si>
  <si>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</si>
  <si>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</si>
  <si>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</si>
  <si>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</si>
  <si>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</si>
  <si>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</si>
  <si>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</si>
  <si>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</si>
  <si>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</si>
  <si>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</si>
  <si>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</si>
  <si>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</si>
  <si>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</si>
  <si>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</si>
  <si>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</si>
  <si>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</si>
  <si>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</si>
  <si>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</si>
  <si>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 IPCC 2021 GWP 100a (the latest tables)</t>
  </si>
  <si>
    <t>A.030.14.130.230813 Acrylonitrile from propylene ammoxidation</t>
  </si>
  <si>
    <t>A.030.14.132.230813 Hydrogen cyanide from propylene ammoxidation</t>
  </si>
  <si>
    <t>m3km</t>
  </si>
  <si>
    <t>addition of pesticides, plus new EF midpoint tables for ecotoxicity, human cancer anf non-cancer (eco-costs 2023 V1.2)</t>
  </si>
  <si>
    <t>This database provides data as well on Recipe2016, the Carbon Footprint, CED, and Ecological Footprint (EF)</t>
  </si>
  <si>
    <t>upgrades of Li-ion batteries NMC 811 and LFP</t>
  </si>
  <si>
    <t>new eco-costs2024 plus new full list of electricity of countries (provinces and states) for the year 2022</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</si>
  <si>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</si>
  <si>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</si>
  <si>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</si>
  <si>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</si>
  <si>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</si>
  <si>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</si>
  <si>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</si>
  <si>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</si>
  <si>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</si>
  <si>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</si>
  <si>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</si>
  <si>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</si>
  <si>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</si>
  <si>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</si>
  <si>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</si>
  <si>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</si>
  <si>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</si>
  <si>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</si>
  <si>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</si>
  <si>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</si>
  <si>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</si>
  <si>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</si>
  <si>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</si>
  <si>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</si>
  <si>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</si>
  <si>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</si>
  <si>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</si>
  <si>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</si>
  <si>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</si>
  <si>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</si>
  <si>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</si>
  <si>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</si>
  <si>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</si>
  <si>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</si>
  <si>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</si>
  <si>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</si>
  <si>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</si>
  <si>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</si>
  <si>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</si>
  <si>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</si>
  <si>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Materials, glass, construction</t>
  </si>
  <si>
    <t>A.080.02.101.230701 Borosilicate glass (Pyrex)</t>
  </si>
  <si>
    <t>Materials,  glass, other glass</t>
  </si>
  <si>
    <t>A.080.02.103.230701 Recycled borosilicate glass (Pyrex)</t>
  </si>
  <si>
    <t>Materials,  glass, bottles</t>
  </si>
  <si>
    <t>Materials, laminates</t>
  </si>
  <si>
    <t xml:space="preserve">Materials, plastics, Rubbers                     </t>
  </si>
  <si>
    <t>A.130.11.116.230701 PVB (Polyvinyl butyral)</t>
  </si>
  <si>
    <t>Materials, textiles, materials</t>
  </si>
  <si>
    <t>Materials, textiles, processes</t>
  </si>
  <si>
    <t>electricity Rest of the World</t>
  </si>
  <si>
    <t>Energy, 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</si>
  <si>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</si>
  <si>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</si>
  <si>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</si>
  <si>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</si>
  <si>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</si>
  <si>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</si>
  <si>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</si>
  <si>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</si>
  <si>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</si>
  <si>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</si>
  <si>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</si>
  <si>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</si>
  <si>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</si>
  <si>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</si>
  <si>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</si>
  <si>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</si>
  <si>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</si>
  <si>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</si>
  <si>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</si>
  <si>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</si>
  <si>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chem proxi</t>
  </si>
  <si>
    <t>P.030.00.100.230709 1,4-dioxanes (n=1, std= -)</t>
  </si>
  <si>
    <t>P.030.00.200.230709 1-hydroxy-4-unsubstituted benzenoids (n=1, std=-)</t>
  </si>
  <si>
    <t>P.030.11.100.230709 Acetylides (n=1, std=-)</t>
  </si>
  <si>
    <t>P.030.11.300.230709 Alkali metal chlorides (n=3, std=0.006)</t>
  </si>
  <si>
    <t>P.030.11.500.230709 Alkali metal hypochlorites (n=2, std=0.015)</t>
  </si>
  <si>
    <t>P.030.11.600.230709 Alkali metal silicates (n=2, std=0.22)</t>
  </si>
  <si>
    <t>P.030.11.700.230709 Alkaline earth metal oxides (n=2, std=0.23)</t>
  </si>
  <si>
    <t>P.030.12.100.230709 Benzene and substituted derivatives (n=3, std=0.38)</t>
  </si>
  <si>
    <t>P.030.12.300.230709 Benzoyl derivatives (n=1, std=-)</t>
  </si>
  <si>
    <t>P.030.12.400.230709 Benzyl alcohols (n=1, std=-)</t>
  </si>
  <si>
    <t>P.030.12.500.230709 Benzyl halides (n=1, std=-)</t>
  </si>
  <si>
    <t>P.030.13.500.230709 Cycloalkanes (n=2, std=0.12)</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</si>
  <si>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</si>
  <si>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</si>
  <si>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</si>
  <si>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</si>
  <si>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</si>
  <si>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</si>
  <si>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</si>
  <si>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</si>
  <si>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P.030.25.800.230709 Other non-metal sulfides (n=2, std=0.08)</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</si>
  <si>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</si>
  <si>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</si>
  <si>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</si>
  <si>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</si>
  <si>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</si>
  <si>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</si>
  <si>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</si>
  <si>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</si>
  <si>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</si>
  <si>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</si>
  <si>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</si>
  <si>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</si>
  <si>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</si>
  <si>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</si>
  <si>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</si>
  <si>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</si>
  <si>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</si>
  <si>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</si>
  <si>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</si>
  <si>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</si>
  <si>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</si>
  <si>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</si>
  <si>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</si>
  <si>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</si>
  <si>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A.080.01.101.231217 Glass for windows and facades (float glass)</t>
  </si>
  <si>
    <t>A.030.02.105.230701 Boric acid</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</si>
  <si>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</si>
  <si>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</si>
  <si>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</si>
  <si>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</si>
  <si>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</si>
  <si>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</si>
  <si>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</si>
  <si>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</si>
  <si>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</si>
  <si>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Industrial Property of Aiming Better</t>
  </si>
  <si>
    <t>Idemat by Joost Vogtlander is licensed under CC BY-NC 4.0</t>
  </si>
  <si>
    <t xml:space="preserve">Idemat is CC BY for students, tutors and lecturers </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</si>
  <si>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</si>
  <si>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</si>
  <si>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Energy, electricity EU, UK, CH, Norway production</t>
  </si>
  <si>
    <t>,</t>
  </si>
  <si>
    <t>torrified wood, carbon sequestration in wood &gt; 100 years</t>
  </si>
  <si>
    <t>swiss electricity added, small correction electricity EU, obsolete electricity LCIs removed</t>
  </si>
  <si>
    <t>Flax, Mycelium Protective Packaging, Paperfoam shifted to new category</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</si>
  <si>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</si>
  <si>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</si>
  <si>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</si>
  <si>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</si>
  <si>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</si>
  <si>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</si>
  <si>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</si>
  <si>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</si>
  <si>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</si>
  <si>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</si>
  <si>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</si>
  <si>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A.100.24.154.240228 Tungsten (primary)</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</si>
  <si>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</si>
  <si>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</si>
  <si>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</si>
  <si>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</si>
  <si>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</si>
  <si>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</si>
  <si>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</si>
  <si>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</si>
  <si>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</si>
  <si>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</si>
  <si>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</si>
  <si>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</si>
  <si>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</si>
  <si>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</si>
  <si>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</si>
  <si>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</si>
  <si>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</si>
  <si>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</si>
  <si>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</si>
  <si>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</si>
  <si>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</si>
  <si>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</si>
  <si>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</si>
  <si>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</si>
  <si>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</si>
  <si>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</si>
  <si>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</si>
  <si>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</si>
  <si>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</si>
  <si>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</si>
  <si>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</si>
  <si>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</si>
  <si>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</si>
  <si>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</si>
  <si>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</si>
  <si>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</si>
  <si>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</si>
  <si>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</si>
  <si>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</si>
  <si>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</si>
  <si>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</si>
  <si>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</si>
  <si>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</si>
  <si>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</si>
  <si>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</si>
  <si>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</si>
  <si>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</si>
  <si>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</si>
  <si>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</si>
  <si>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</si>
  <si>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</si>
  <si>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</si>
  <si>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</si>
  <si>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</si>
  <si>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</si>
  <si>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M.020.20.110.240319 Granulated sugar</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</si>
  <si>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</si>
  <si>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</si>
  <si>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</si>
  <si>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</si>
  <si>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</si>
  <si>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</si>
  <si>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</si>
  <si>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</si>
  <si>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</si>
  <si>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</si>
  <si>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</si>
  <si>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</si>
  <si>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</si>
  <si>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</si>
  <si>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</si>
  <si>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</si>
  <si>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</si>
  <si>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</si>
  <si>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</si>
  <si>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</si>
  <si>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</si>
  <si>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</si>
  <si>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</si>
  <si>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</si>
  <si>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</si>
  <si>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</si>
  <si>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</si>
  <si>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</si>
  <si>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</si>
  <si>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</si>
  <si>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</si>
  <si>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</si>
  <si>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</si>
  <si>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</si>
  <si>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</si>
  <si>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</si>
  <si>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</si>
  <si>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</si>
  <si>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</si>
  <si>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</si>
  <si>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</si>
  <si>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</si>
  <si>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</si>
  <si>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</si>
  <si>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</si>
  <si>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</si>
  <si>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</si>
  <si>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</si>
  <si>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</si>
  <si>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</si>
  <si>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</si>
  <si>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</si>
  <si>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</si>
  <si>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Eutrophication</t>
  </si>
  <si>
    <t>Photochemical</t>
  </si>
  <si>
    <t>Fine dust</t>
  </si>
  <si>
    <t xml:space="preserve">Ecotoxicity </t>
  </si>
  <si>
    <t>Baseline Water</t>
  </si>
  <si>
    <t>Landfill</t>
  </si>
  <si>
    <t>fossil</t>
  </si>
  <si>
    <t>nuclear</t>
  </si>
  <si>
    <t>biomass</t>
  </si>
  <si>
    <t>wind, solar, geo</t>
  </si>
  <si>
    <t>ecotoxicity</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</si>
  <si>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</si>
  <si>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</si>
  <si>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</si>
  <si>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</si>
  <si>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</si>
  <si>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</si>
  <si>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</si>
  <si>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</si>
  <si>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</si>
  <si>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</si>
  <si>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</si>
  <si>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scarcity</t>
  </si>
  <si>
    <t xml:space="preserve"> Human health</t>
  </si>
  <si>
    <t>Terrestrial ecosystem</t>
  </si>
  <si>
    <t>Aquatic ecosystems</t>
  </si>
  <si>
    <t>freshwater</t>
  </si>
  <si>
    <t xml:space="preserve"> matter</t>
  </si>
  <si>
    <t>marine</t>
  </si>
  <si>
    <t xml:space="preserve"> terrestrial</t>
  </si>
  <si>
    <t xml:space="preserve"> cancer</t>
  </si>
  <si>
    <t>non-cancer</t>
  </si>
  <si>
    <t xml:space="preserve"> fossils</t>
  </si>
  <si>
    <t xml:space="preserve"> minerals+metals</t>
  </si>
  <si>
    <t xml:space="preserve">oxidants   euro </t>
  </si>
  <si>
    <t xml:space="preserve">cancer        euro </t>
  </si>
  <si>
    <t xml:space="preserve"> euro </t>
  </si>
  <si>
    <t>DALY</t>
  </si>
  <si>
    <t>species.year</t>
  </si>
  <si>
    <t>USD2013</t>
  </si>
  <si>
    <t>Fertilizer-N</t>
  </si>
  <si>
    <t>Fertilizer-P</t>
  </si>
  <si>
    <t>Fertilizer-K</t>
  </si>
  <si>
    <t>coating metals changed to single side data; small correction glass</t>
  </si>
  <si>
    <t xml:space="preserve">see also </t>
  </si>
  <si>
    <t>https://www.machiningdoctor.com/calculators/machining-power/?utm_content=cmp-true</t>
  </si>
  <si>
    <t>for e.g. drilling</t>
  </si>
  <si>
    <t>combustion of paper and wood: small correction of LHV calculation</t>
  </si>
  <si>
    <t>conntainer transport sea corrected for m3kg</t>
  </si>
  <si>
    <t>biodiversity credit added to testliner, kraftliner updated</t>
  </si>
  <si>
    <t xml:space="preserve">revision of world electricity data </t>
  </si>
  <si>
    <t>addition proxi tables: plus addition fuels: EU lables, and lease car norms; plus correction EPS GPPS HIPS PPE TDI MDI PA 6</t>
  </si>
  <si>
    <t>NMC811 battery updated, electricity Norway added, copper revised</t>
  </si>
  <si>
    <t>offshore wind updated</t>
  </si>
  <si>
    <t>Idemat 2023 with eco-costs 2023</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</si>
  <si>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</si>
  <si>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</si>
  <si>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</si>
  <si>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</si>
  <si>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</si>
  <si>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</si>
  <si>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</si>
  <si>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bio-PE updated for ethanol based; bio-PE added for tallow based</t>
  </si>
  <si>
    <t>Energy, electricity general</t>
  </si>
  <si>
    <t>Material, Food, Fish</t>
  </si>
  <si>
    <t>A.030.10.137.240701 Ferric Chloride</t>
  </si>
  <si>
    <t>A.050.06.301.240701 PCB = Printed Circuit Board (empty)</t>
  </si>
  <si>
    <t>A.050.06.401.240701 PCB of average laptop (including ICs)</t>
  </si>
  <si>
    <t>C.010.01.105.240712 Air passenger continental</t>
  </si>
  <si>
    <t>paskm</t>
  </si>
  <si>
    <t>C.010.01.106.240712 Air passenger intercontinental</t>
  </si>
  <si>
    <t>m</t>
  </si>
  <si>
    <t>D.070.01.101.230701 Electroplating Chrome (single side)</t>
  </si>
  <si>
    <t>D.070.01.102.230701 Electroplating Nickel (single side)</t>
  </si>
  <si>
    <t>F.020.01.110.230701 SMC (50%) co-firing in electrical power plant</t>
  </si>
  <si>
    <t>F.080.01.110.230701 SMC (50%) waste incineration with electricity</t>
  </si>
  <si>
    <t>scope 1 &amp; downsrtream</t>
  </si>
  <si>
    <t>carbon</t>
  </si>
  <si>
    <t>pollutants</t>
  </si>
  <si>
    <t>biodiversity</t>
  </si>
  <si>
    <t>ecocosts</t>
  </si>
  <si>
    <t>ESRS E1</t>
  </si>
  <si>
    <t>ESRS E2</t>
  </si>
  <si>
    <t>ESRS E3</t>
  </si>
  <si>
    <t>ESRS E4</t>
  </si>
  <si>
    <t>ESRS E5</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</si>
  <si>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</si>
  <si>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</si>
  <si>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</si>
  <si>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</si>
  <si>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</si>
  <si>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</si>
  <si>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</si>
  <si>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</si>
  <si>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</si>
  <si>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</si>
  <si>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</si>
  <si>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</si>
  <si>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</si>
  <si>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</si>
  <si>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</si>
  <si>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</si>
  <si>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 xml:space="preserve">EMAA (Ethylene-Methacrylic Acid Copolymer) and Methacrylic acid </t>
  </si>
  <si>
    <t xml:space="preserve">data on IC and PCB updated; Naphtha added; Ferric Cloride added; Carnauba wax added </t>
  </si>
  <si>
    <t xml:space="preserve">direct emissions added; passenger kilometers added for air and rail </t>
  </si>
  <si>
    <t>TRACI V2.1 midpoints added</t>
  </si>
  <si>
    <t>redefinition protection of nature and biodiversity</t>
  </si>
  <si>
    <t>C.050.01.103.240712 Passenger-kilometer per train</t>
  </si>
  <si>
    <t>protecting</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</si>
  <si>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</si>
  <si>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</si>
  <si>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</si>
  <si>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Materials, electronics, ICs, PCBs and internet</t>
  </si>
  <si>
    <t>A.050.06.502.240721 One year 1 GB datastorage in datacentres = GB.year</t>
  </si>
  <si>
    <t>internet traffic and use of storage datacentres</t>
  </si>
  <si>
    <t>paper for (fat) food added</t>
  </si>
  <si>
    <t>plastics for EU bottles added: PE,PET,PP, PVC</t>
  </si>
  <si>
    <t>bioPP added</t>
  </si>
  <si>
    <t>A.030.14.136.240702 Carnauba Wax from Brazil in Rotterdam (De Monchy)</t>
  </si>
  <si>
    <t>HVO updated</t>
  </si>
  <si>
    <t>added PAN, bio-PET, PEF</t>
  </si>
  <si>
    <t>EoL added for bioPE, bioPP, bioPET, PA11,PEF</t>
  </si>
  <si>
    <t>ABS and SAN updated</t>
  </si>
  <si>
    <t>added household paper mun incineration</t>
  </si>
  <si>
    <t>update MMA, Phthalic anhydride, Polyether-polyols,</t>
  </si>
  <si>
    <t>updated PEEK, PTFE and EPDM, PMMA, POM, PTFE</t>
  </si>
  <si>
    <t>update  Epoxy resin, PP, PS, PVC</t>
  </si>
  <si>
    <t>updated PA11</t>
  </si>
  <si>
    <t>updated Accoya and PV cells</t>
  </si>
  <si>
    <t>talc (talcum) added</t>
  </si>
  <si>
    <t>Human tox</t>
  </si>
  <si>
    <t xml:space="preserve">Metals </t>
  </si>
  <si>
    <t xml:space="preserve">plastic </t>
  </si>
  <si>
    <t>fossil tra</t>
  </si>
  <si>
    <t>.full</t>
  </si>
  <si>
    <t>.                   Simapro</t>
  </si>
  <si>
    <t>Unit</t>
  </si>
  <si>
    <t>toxicity</t>
  </si>
  <si>
    <t>Scarcity</t>
  </si>
  <si>
    <t>soup</t>
  </si>
  <si>
    <t>fuels+ U</t>
  </si>
  <si>
    <t>&amp;land-use</t>
  </si>
  <si>
    <t>.nr</t>
  </si>
  <si>
    <t>.    number</t>
  </si>
  <si>
    <t>.                     group</t>
  </si>
  <si>
    <t xml:space="preserve">  euro</t>
  </si>
  <si>
    <t xml:space="preserve"> euro</t>
  </si>
  <si>
    <t xml:space="preserve">Stress    euro </t>
  </si>
  <si>
    <t>kgCO2e</t>
  </si>
  <si>
    <t>A.030.14.121.240822 Pentane blowing agent</t>
  </si>
  <si>
    <t>A.070.04.109.240815 Diesel XTL (HVO) from agricultural waste</t>
  </si>
  <si>
    <t>A.070.04.110.240815 Diesel XTL (HVO) from tallow (waste)</t>
  </si>
  <si>
    <t>A.070.10.112.240703 Naphtha (for feedstock)</t>
  </si>
  <si>
    <t>A.100.28.108.230701 AlMgSi0.5 (6060 and 6063)</t>
  </si>
  <si>
    <t>A.120.01.102.230701 Brown paper (kraft liner)</t>
  </si>
  <si>
    <t>A.120.01.103.230701 Brown paper (kraft liner) 70 gr/m2</t>
  </si>
  <si>
    <t>A.120.01.109.230701 Semichemical fluting</t>
  </si>
  <si>
    <t>A.120.01.113.240801 Paper and board for (fat) food packaging</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</si>
  <si>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</si>
  <si>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</si>
  <si>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</si>
  <si>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</si>
  <si>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</si>
  <si>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</si>
  <si>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</si>
  <si>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</si>
  <si>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A.130.07.121.240822 PP (Polypropylene)</t>
  </si>
  <si>
    <t>A.130.07.129.240822 PVC (Polyvinylchloride emulsion polymerised)</t>
  </si>
  <si>
    <t>A.130.07.130.240822 PVC (Polyvinylchloride suspension polymerised)</t>
  </si>
  <si>
    <t>A.130.07.133.240814 PAN Polyacrylonitrile fibres</t>
  </si>
  <si>
    <t>A.130.09.103.240822 MF (melamine formaldehyde resin)</t>
  </si>
  <si>
    <t>A.130.11.108.240823 MMA (Methyl methacrylate)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</si>
  <si>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</si>
  <si>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</si>
  <si>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</si>
  <si>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</si>
  <si>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</si>
  <si>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electricity general industry</t>
  </si>
  <si>
    <t>F.030.01.127.240817 PAN (Polyacrylonitrile fibres) co-firing in electrical power plant</t>
  </si>
  <si>
    <t>F.030.01.128.240817 bio-PP (Polypropylene) co-firing in electrical power plant</t>
  </si>
  <si>
    <t>F.030.01.129.240817 bio-PET (Polyethylene terephthalate) co-firing in electrical power plant</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</si>
  <si>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</si>
  <si>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</si>
  <si>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</si>
  <si>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</si>
  <si>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</si>
  <si>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</si>
  <si>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</si>
  <si>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</si>
  <si>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</si>
  <si>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</si>
  <si>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</si>
  <si>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</si>
  <si>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</si>
  <si>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Scope 1 and downstream direct emissions</t>
  </si>
  <si>
    <t>A.130.11.111.240813 PEEK (Polyetheretherketone)</t>
  </si>
  <si>
    <t>deleted EoL of Plastic film in power plant</t>
  </si>
  <si>
    <t>2024-09-14 correction bio PP WtE</t>
  </si>
  <si>
    <t>some bars removed (where units are not the same in the group)</t>
  </si>
  <si>
    <t xml:space="preserve">epichlorohydrin updated, which lower epoxi and HCL  </t>
  </si>
  <si>
    <t xml:space="preserve">HVO from rape oil to soybean oil; HVO norm EU changed to tallow waste; </t>
  </si>
  <si>
    <t>Mica revised</t>
  </si>
  <si>
    <t>electricity from sawdust added</t>
  </si>
  <si>
    <t xml:space="preserve">5 times transport by truck with HVO (instead of B7) added </t>
  </si>
  <si>
    <t>6 lines for water added</t>
  </si>
  <si>
    <t>Aluminium virgin revised (europe and global, so 1 extra)</t>
  </si>
  <si>
    <t>Coppers revised (1 extra)</t>
  </si>
  <si>
    <t>Probas revisions: Cr, Co, Ga, Au, In, Li, Mn, Hg, Mo, Nb, Ag, Ta, Tl, Sn, W</t>
  </si>
  <si>
    <t>A.030.18.113 deleted (double)</t>
  </si>
  <si>
    <t>A.140.04.101.230701 Geotextiles moved</t>
  </si>
  <si>
    <t>duck down (china and poland) added, polyester fibre fill added</t>
  </si>
  <si>
    <t>mining of hardcoal and lignite added, antracite corrected</t>
  </si>
  <si>
    <t>no converting added to plastic processing</t>
  </si>
  <si>
    <t>hydrogen 3 extra lines</t>
  </si>
  <si>
    <t>wool, grease at far australia added</t>
  </si>
  <si>
    <t>revision of logic dies</t>
  </si>
  <si>
    <t>all basic carbon steel LCIs revised</t>
  </si>
  <si>
    <t>Materials, textiles, products</t>
  </si>
  <si>
    <t>Energy, electricity EU and CH consumption</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</si>
  <si>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</si>
  <si>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</si>
  <si>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</si>
  <si>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</si>
  <si>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</si>
  <si>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</si>
  <si>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</si>
  <si>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</si>
  <si>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A.010.04.113.230701 Soybean oil, crude - degummed at coast USA</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</si>
  <si>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</si>
  <si>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</si>
  <si>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</si>
  <si>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</si>
  <si>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</si>
  <si>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</si>
  <si>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</si>
  <si>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</si>
  <si>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</si>
  <si>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</si>
  <si>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</si>
  <si>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</si>
  <si>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</si>
  <si>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</si>
  <si>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</si>
  <si>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A.010.08.116.230701 European Flax scutched - long fibres (12% moisture content)</t>
  </si>
  <si>
    <t>A.020.01.108.230701 Silicon (purified) for electronics and PV cells</t>
  </si>
  <si>
    <t>A.030.04.103.230701 Acetic Anhydride Halcon process</t>
  </si>
  <si>
    <t>A.030.04.104.230701 Acetic Anhydride Ketene process</t>
  </si>
  <si>
    <t>A.030.04.108.240528 Methacrylic acid</t>
  </si>
  <si>
    <t>A.030.08.102.230701 Carbon dioxide liquid</t>
  </si>
  <si>
    <t>A.030.08.107.230803 Chlorine (average of USLCI - Plasticseurope - EU chlor-alkali ind.)</t>
  </si>
  <si>
    <t>A.030.08.108.230701 Hydrogen - methane to hydrogen (SMR)</t>
  </si>
  <si>
    <t>A.030.08.109.230701 Nitrogen liquid</t>
  </si>
  <si>
    <t>A.030.08.110.230701 Oxigen liquid</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</si>
  <si>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</si>
  <si>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</si>
  <si>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</si>
  <si>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</si>
  <si>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</si>
  <si>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</si>
  <si>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</si>
  <si>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</si>
  <si>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</si>
  <si>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</si>
  <si>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</si>
  <si>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</si>
  <si>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</si>
  <si>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</si>
  <si>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</si>
  <si>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</si>
  <si>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</si>
  <si>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A.030.14.115.230803 Ethylene (Ethene)</t>
  </si>
  <si>
    <t>A.030.14.117.230701 Ethylene oxide</t>
  </si>
  <si>
    <t>A.030.14.123.230803 Propylene (Propene)</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</si>
  <si>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</si>
  <si>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</si>
  <si>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</si>
  <si>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</si>
  <si>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</si>
  <si>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</si>
  <si>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</si>
  <si>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</si>
  <si>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</si>
  <si>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</si>
  <si>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</si>
  <si>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</si>
  <si>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</si>
  <si>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A.030.26.103.230701 Printing Ink Magenta - conventional</t>
  </si>
  <si>
    <t>A.030.26.104.230701 Printing Ink Magenta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</si>
  <si>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</si>
  <si>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</si>
  <si>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</si>
  <si>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</si>
  <si>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</si>
  <si>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</si>
  <si>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</si>
  <si>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</si>
  <si>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</si>
  <si>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</si>
  <si>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</si>
  <si>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</si>
  <si>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</si>
  <si>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</si>
  <si>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A.050.04.104.230701 Computer laptop - 15 inch display</t>
  </si>
  <si>
    <t>A.050.04.105.230701 Electric cord, 6A (1320W) 3x0.75 mm2 (per m)</t>
  </si>
  <si>
    <t>A.050.04.106.230701 Electric motor less than 500 W</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</si>
  <si>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</si>
  <si>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</si>
  <si>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</si>
  <si>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</si>
  <si>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</si>
  <si>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</si>
  <si>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</si>
  <si>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</si>
  <si>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</si>
  <si>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</si>
  <si>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</si>
  <si>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</si>
  <si>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</si>
  <si>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</si>
  <si>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</si>
  <si>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</si>
  <si>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</si>
  <si>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</si>
  <si>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</si>
  <si>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</si>
  <si>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</si>
  <si>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</si>
  <si>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</si>
  <si>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</si>
  <si>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</si>
  <si>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</si>
  <si>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</si>
  <si>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</si>
  <si>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</si>
  <si>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</si>
  <si>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</si>
  <si>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</si>
  <si>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</si>
  <si>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</si>
  <si>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</si>
  <si>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</si>
  <si>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</si>
  <si>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</si>
  <si>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</si>
  <si>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</si>
  <si>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</si>
  <si>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</si>
  <si>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</si>
  <si>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</si>
  <si>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</si>
  <si>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</si>
  <si>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</si>
  <si>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</si>
  <si>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</si>
  <si>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</si>
  <si>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</si>
  <si>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</si>
  <si>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</si>
  <si>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</si>
  <si>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</si>
  <si>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</si>
  <si>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</si>
  <si>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</si>
  <si>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</si>
  <si>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</si>
  <si>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</si>
  <si>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</si>
  <si>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A.100.24.102.241125 Aluminium (secondary)</t>
  </si>
  <si>
    <t>A.100.24.103.241123 Aluminium trade mix Europe (79% prim 21% sec)</t>
  </si>
  <si>
    <t>A.100.24.104.230713 Antimony - CRM (EoL-RIR = 18%)</t>
  </si>
  <si>
    <t>A.100.24.106.241117 Chromium, CRM (EoL-RIR = 21%)</t>
  </si>
  <si>
    <t>A.100.24.107.241117 Cobalt - CRM (EoL-RIR = 22%)</t>
  </si>
  <si>
    <t>A.100.24.108.241124 Copper rod tube plate (primary)</t>
  </si>
  <si>
    <t>A.100.24.109.241125 Copper (secondary)</t>
  </si>
  <si>
    <t>A.100.24.110.241125 Copper wire - plate - tube - trade mix ( 68% prim 32% sec)</t>
  </si>
  <si>
    <t>A.100.24.111.241117 Gallium, CRM (EoL-RIR = 0%)</t>
  </si>
  <si>
    <t>A.100.24.112.241117 Gold (primary)</t>
  </si>
  <si>
    <t>A.100.24.115.241117 Indium - CRM (EoL-RIR= 0%)</t>
  </si>
  <si>
    <t>A.100.24.119.241117 Lithium (EoL-RIR = 0%)</t>
  </si>
  <si>
    <t>A.100.24.120.230701 Magnesium - CRM (primary)</t>
  </si>
  <si>
    <t>A.100.24.121.230701 Magnesium - CRM (secondary)</t>
  </si>
  <si>
    <t>A.100.24.122.230713 Magnesium - CRM trade mix (93% prim 7% sec)</t>
  </si>
  <si>
    <t>A.100.24.123.241117 Manganese (EoL_RIR= 9%)</t>
  </si>
  <si>
    <t>A.100.24.124.241117 Mercury (virgin)</t>
  </si>
  <si>
    <t>A.100.24.125.241117 Molybdenum (EoL-RIR = 9%)</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</si>
  <si>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</si>
  <si>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</si>
  <si>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</si>
  <si>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</si>
  <si>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</si>
  <si>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</si>
  <si>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</si>
  <si>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</si>
  <si>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</si>
  <si>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A.100.24.139.241117 Silver (primary)</t>
  </si>
  <si>
    <t>A.100.24.142.241117 Tantalum (EoL-RIR = 13%)</t>
  </si>
  <si>
    <t>A.100.24.144.241117 Tin (virgin)</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</si>
  <si>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</si>
  <si>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</si>
  <si>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</si>
  <si>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</si>
  <si>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</si>
  <si>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</si>
  <si>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</si>
  <si>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</si>
  <si>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</si>
  <si>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</si>
  <si>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</si>
  <si>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</si>
  <si>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</si>
  <si>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A.120.01.104.230701 Brown paper (kraft liner) - FSC or wood waste based</t>
  </si>
  <si>
    <t>A.120.01.105.230701 Moulded fibre products</t>
  </si>
  <si>
    <t>A.120.01.106.230701 Paper woodfree uncoated bleached</t>
  </si>
  <si>
    <t>A.120.01.107.230701 Paper woodfree uncoated bleached 80 gr/m2</t>
  </si>
  <si>
    <t>A.120.01.108.230701 Paper woodfree uncoated bleached -  FSC or waste wood based</t>
  </si>
  <si>
    <t>A.120.01.110.230701 Semichemical fluting - FCS or wood waste based</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</si>
  <si>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</si>
  <si>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</si>
  <si>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</si>
  <si>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</si>
  <si>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</si>
  <si>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</si>
  <si>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</si>
  <si>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</si>
  <si>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</si>
  <si>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</si>
  <si>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</si>
  <si>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</si>
  <si>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</si>
  <si>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</si>
  <si>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</si>
  <si>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</si>
  <si>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</si>
  <si>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</si>
  <si>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</si>
  <si>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</si>
  <si>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</si>
  <si>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</si>
  <si>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</si>
  <si>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</si>
  <si>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</si>
  <si>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</si>
  <si>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</si>
  <si>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</si>
  <si>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</si>
  <si>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</si>
  <si>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</si>
  <si>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</si>
  <si>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A.130.07.111.230701 PE (HDPE  High density Polyethylene)</t>
  </si>
  <si>
    <t>A.130.07.112.230701 PE (LDPE  Low density Polyethylene)</t>
  </si>
  <si>
    <t>A.130.07.113.230701 PE (LLDPE  Linear low density Polyethylene)</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</si>
  <si>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</si>
  <si>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</si>
  <si>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</si>
  <si>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</si>
  <si>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</si>
  <si>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</si>
  <si>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</si>
  <si>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</si>
  <si>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</si>
  <si>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</si>
  <si>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</si>
  <si>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</si>
  <si>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</si>
  <si>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</si>
  <si>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</si>
  <si>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</si>
  <si>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</si>
  <si>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</si>
  <si>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</si>
  <si>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</si>
  <si>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</si>
  <si>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</si>
  <si>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</si>
  <si>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</si>
  <si>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</si>
  <si>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</si>
  <si>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</si>
  <si>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</si>
  <si>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</si>
  <si>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</si>
  <si>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</si>
  <si>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</si>
  <si>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</si>
  <si>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</si>
  <si>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</si>
  <si>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A.160.01.106.230701 Guaiacum wood natural forest clear cut 1250 (kg/m3)</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</si>
  <si>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</si>
  <si>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</si>
  <si>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</si>
  <si>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</si>
  <si>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</si>
  <si>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</si>
  <si>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</si>
  <si>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</si>
  <si>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</si>
  <si>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</si>
  <si>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</si>
  <si>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</si>
  <si>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</si>
  <si>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</si>
  <si>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</si>
  <si>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</si>
  <si>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</si>
  <si>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</si>
  <si>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A.160.02.119.230701 Mahogany natural forest clear cut 1110 (kg/m3)</t>
  </si>
  <si>
    <t>A.160.02.121.230701 Meranti natural forest clear cut 640 (kg/m3)</t>
  </si>
  <si>
    <t>A.160.02.123.230701 Merbau natural forest clear cut 800 (kg/m3)</t>
  </si>
  <si>
    <t>A.160.02.124.230701 Oak European FSC/PEFC 710 (kg/m3)</t>
  </si>
  <si>
    <t>A.160.02.126.230701 Purpleheart natural forest clear cut 850 (kg/m3)</t>
  </si>
  <si>
    <t>A.160.02.127.230701 Red Cedar Western 370 (kg/m3)</t>
  </si>
  <si>
    <t>A.160.02.128.230701 Utile (Sipo) FSC/PEFC 640 (kg/m3)</t>
  </si>
  <si>
    <t>A.160.02.129.230701 Utile (Sipo) natural forest clear cut 640 (kg/m3)</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</si>
  <si>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</si>
  <si>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</si>
  <si>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</si>
  <si>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</si>
  <si>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</si>
  <si>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</si>
  <si>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</si>
  <si>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</si>
  <si>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</si>
  <si>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</si>
  <si>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</si>
  <si>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</si>
  <si>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</si>
  <si>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</si>
  <si>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</si>
  <si>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</si>
  <si>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</si>
  <si>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</si>
  <si>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</si>
  <si>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</si>
  <si>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</si>
  <si>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</si>
  <si>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</si>
  <si>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</si>
  <si>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</si>
  <si>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</si>
  <si>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</si>
  <si>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</si>
  <si>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</si>
  <si>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</si>
  <si>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</si>
  <si>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</si>
  <si>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</si>
  <si>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</si>
  <si>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</si>
  <si>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</si>
  <si>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</si>
  <si>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</si>
  <si>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</si>
  <si>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</si>
  <si>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</si>
  <si>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</si>
  <si>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</si>
  <si>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</si>
  <si>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</si>
  <si>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</si>
  <si>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</si>
  <si>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</si>
  <si>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</si>
  <si>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</si>
  <si>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</si>
  <si>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</si>
  <si>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</si>
  <si>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</si>
  <si>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</si>
  <si>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</si>
  <si>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</si>
  <si>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</si>
  <si>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</si>
  <si>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</si>
  <si>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</si>
  <si>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</si>
  <si>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</si>
  <si>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</si>
  <si>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</si>
  <si>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</si>
  <si>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</si>
  <si>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</si>
  <si>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</si>
  <si>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</si>
  <si>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</si>
  <si>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</si>
  <si>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</si>
  <si>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</si>
  <si>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</si>
  <si>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</si>
  <si>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</si>
  <si>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</si>
  <si>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</si>
  <si>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</si>
  <si>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</si>
  <si>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</si>
  <si>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</si>
  <si>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</si>
  <si>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</si>
  <si>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</si>
  <si>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</si>
  <si>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</si>
  <si>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</si>
  <si>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</si>
  <si>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</si>
  <si>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</si>
  <si>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</si>
  <si>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</si>
  <si>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</si>
  <si>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</si>
  <si>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</si>
  <si>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</si>
  <si>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</si>
  <si>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</si>
  <si>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</si>
  <si>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</si>
  <si>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</si>
  <si>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</si>
  <si>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</si>
  <si>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</si>
  <si>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</si>
  <si>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</si>
  <si>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</si>
  <si>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</si>
  <si>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</si>
  <si>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</si>
  <si>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</si>
  <si>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</si>
  <si>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</si>
  <si>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</si>
  <si>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</si>
  <si>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</si>
  <si>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</si>
  <si>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</si>
  <si>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</si>
  <si>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</si>
  <si>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</si>
  <si>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</si>
  <si>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</si>
  <si>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</si>
  <si>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</si>
  <si>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</si>
  <si>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</si>
  <si>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</si>
  <si>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</si>
  <si>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</si>
  <si>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</si>
  <si>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</si>
  <si>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</si>
  <si>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</si>
  <si>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</si>
  <si>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</si>
  <si>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</si>
  <si>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</si>
  <si>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</si>
  <si>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</si>
  <si>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</si>
  <si>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</si>
  <si>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</si>
  <si>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</si>
  <si>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</si>
  <si>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</si>
  <si>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</si>
  <si>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</si>
  <si>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</si>
  <si>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</si>
  <si>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</si>
  <si>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</si>
  <si>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</si>
  <si>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</si>
  <si>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</si>
  <si>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</si>
  <si>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</si>
  <si>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</si>
  <si>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</si>
  <si>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</si>
  <si>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</si>
  <si>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</si>
  <si>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</si>
  <si>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</si>
  <si>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</si>
  <si>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</si>
  <si>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</si>
  <si>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</si>
  <si>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</si>
  <si>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</si>
  <si>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</si>
  <si>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</si>
  <si>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</si>
  <si>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F.106.03.108.230701 PE (Polyethylene)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</si>
  <si>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</si>
  <si>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</si>
  <si>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</si>
  <si>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</si>
  <si>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</si>
  <si>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</si>
  <si>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</si>
  <si>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</si>
  <si>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</si>
  <si>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</si>
  <si>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</si>
  <si>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</si>
  <si>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</si>
  <si>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</si>
  <si>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</si>
  <si>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</si>
  <si>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</si>
  <si>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</si>
  <si>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</si>
  <si>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</si>
  <si>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</si>
  <si>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</si>
  <si>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F.106.05.101.230701 Bisphenol A  waste combustion - clean tech without heat recovery</t>
  </si>
  <si>
    <t>no heat recovery, waste combustion, Other plastics</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</si>
  <si>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</si>
  <si>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</si>
  <si>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</si>
  <si>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</si>
  <si>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</si>
  <si>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</si>
  <si>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</si>
  <si>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</si>
  <si>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</si>
  <si>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</si>
  <si>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F.106.05.112.230701 PEI (Polyether Imide)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</si>
  <si>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</si>
  <si>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</si>
  <si>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</si>
  <si>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</si>
  <si>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</si>
  <si>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</si>
  <si>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</si>
  <si>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</si>
  <si>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</si>
  <si>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</si>
  <si>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</si>
  <si>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</si>
  <si>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</si>
  <si>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</si>
  <si>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</si>
  <si>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</si>
  <si>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</si>
  <si>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</si>
  <si>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</si>
  <si>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</si>
  <si>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</si>
  <si>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</si>
  <si>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</si>
  <si>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</si>
  <si>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</si>
  <si>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</si>
  <si>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</si>
  <si>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</si>
  <si>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</si>
  <si>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</si>
  <si>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</si>
  <si>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</si>
  <si>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</si>
  <si>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</si>
  <si>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</si>
  <si>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</si>
  <si>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</si>
  <si>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</si>
  <si>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</si>
  <si>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</si>
  <si>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</si>
  <si>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</si>
  <si>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</si>
  <si>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</si>
  <si>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</si>
  <si>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</si>
  <si>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</si>
  <si>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</si>
  <si>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</si>
  <si>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</si>
  <si>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</si>
  <si>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</si>
  <si>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</si>
  <si>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</si>
  <si>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</si>
  <si>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</si>
  <si>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</si>
  <si>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</si>
  <si>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</si>
  <si>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P.030.14.100.230709 Dicarboxylic acids and derivatives (n=4, std=0.056)</t>
  </si>
  <si>
    <t>For CSRD</t>
  </si>
  <si>
    <t>alternative names</t>
  </si>
  <si>
    <t>chemicals,plastics, and wood</t>
  </si>
  <si>
    <t>CAS 7440-37-1</t>
  </si>
  <si>
    <t>CAS 124-38-9</t>
  </si>
  <si>
    <t>CAS 630-08-0</t>
  </si>
  <si>
    <t>CAS 7782-50-5</t>
  </si>
  <si>
    <t>CAS 1333-74-0</t>
  </si>
  <si>
    <t>CAS 7727-37-9</t>
  </si>
  <si>
    <t>CAS 7782-44-7</t>
  </si>
  <si>
    <t>CAS 7440-02-0</t>
  </si>
  <si>
    <t>v</t>
  </si>
  <si>
    <t>other names: Lignum Vitae  Palo Santo   Ironwood  Guayacán  Greenheart  Guaiac  Guaiacum officinale or Guaiacum sanctum</t>
  </si>
  <si>
    <t>Other names: Mereira Moreira (Angola) Abang Mandji (Cameroon Guinea) Kambala Molundu (Congo Zaïre) Odum (Ghana Ivory Coast) Simmé (Guinea) Rokko (Nigeria) Mvule Mvuli (East Africa)</t>
  </si>
  <si>
    <t>Other names: Caoba Mahogany Mogno Mara Acajou Baywood Boliviaans Mahonie Braziliaans Mahonie Cuba Mahonie Hondurees Mahonie en vele andere regionale benamingen zoals Aguano (Peru) Orura (Venezuela) Rosadillo (Guatemala) Zopilote (Mexico)</t>
  </si>
  <si>
    <t>Other names: Solomon Merbau (Netherlands) Tat-talun (Myanmar/Burma) Vesi (Fiji) Ipil (Philippines) Kayu Besi Moluks IJzerhout Mirabow (Indonesia) Kwila Bendora (Papua New Guinea) Ivili Kivoli Vuvula (Solomon Islands) Kohu (New Caledonia) Hintsy (Madagascar)</t>
  </si>
  <si>
    <t>Other names: Violetwood Guarabu Pau Roxo Roxinho (Brazil) Tananeo (Colombia) Amarante Bois Violet (French Guiana) Koroborelli (Guyana) Palo Morado (Mexico) Nazareno Morado (Panama Venezuela) Popohatti Dastan</t>
  </si>
  <si>
    <t>Other names: Awong (Cameroon) N'toko Ngondou (Congo) Anong (Guinea) N'son-so (Gabon) Mboto Bokonge Dikala-kala Tshikalakala Dikela Kiboto Monkonge Mundambi (Zaïre). Additionally Panga Panga</t>
  </si>
  <si>
    <t>Alternative names: Anigre Anegre Aniegre Aningeria (West and East Africa) Landosan (Guinea Sierra Leone) Mukali (Kenya Uganda) Kali (Congo) Mugangu (Cameroon) Muna (Ivory Coast) Osan (Ghana) Anegre Blanc (Central Africa) Longhi (various regions)</t>
  </si>
  <si>
    <t>Materials, wood, for wet civil engineering</t>
  </si>
  <si>
    <t>quicklime and hydrated lime revised</t>
  </si>
  <si>
    <t>A3</t>
  </si>
  <si>
    <t>A1</t>
  </si>
  <si>
    <t>A4</t>
  </si>
  <si>
    <t>A.030.10.138.240901 Talc (Talcum, Mg3Si4O10(OH)2) in Rotterdam</t>
  </si>
  <si>
    <t xml:space="preserve">delivery vans added and fuels EU lease segments changed </t>
  </si>
  <si>
    <t>A5</t>
  </si>
  <si>
    <t>km</t>
  </si>
  <si>
    <t>cm2</t>
  </si>
  <si>
    <t xml:space="preserve">Transport, road, truck diesel B7                                     </t>
  </si>
  <si>
    <t xml:space="preserve">Transport, road, truck diesel HVO                                     </t>
  </si>
  <si>
    <t>C.060.10.101.250315 Delivery Van petrol in city (per km) max. 3.1-3.9 m3 660-1000 kg WTW</t>
  </si>
  <si>
    <t xml:space="preserve">Transport, road, delivery van                                     </t>
  </si>
  <si>
    <t>C.060.10.102.250315 Delivery Van diesel in city (per km) max. 6.6-9.3 m3 800-1400 kg WTW</t>
  </si>
  <si>
    <t>C.060.10.103.250315 Delivery Van diesel in city (per km) max. 13-18.5 m3 1350-2550 kg WTW</t>
  </si>
  <si>
    <t>update EoL for power plant  and municipal waste incineration  of PPS, Nafion, Epicholohydrin, PVDC, bio-PP</t>
  </si>
  <si>
    <t>A6</t>
  </si>
  <si>
    <t>glassfibre, glasswool, stonewool revised</t>
  </si>
  <si>
    <t>A.040.09.102.250328 glasswool without paper, plastic, or AL facing</t>
  </si>
  <si>
    <t>A.040.09.103.250327 stonewool without paper, plastic, or AL facing</t>
  </si>
  <si>
    <t>A.060.01.103.250317 glassfibre - dry and chopped - for reinforcing plastics</t>
  </si>
  <si>
    <t>A.060.01.104.250317 glassfibre - assembled roving - for reinforcing thermosets</t>
  </si>
  <si>
    <t>EVA renewed</t>
  </si>
  <si>
    <t>A7</t>
  </si>
  <si>
    <t>mechanical recycled plastics series renewed and expanded</t>
  </si>
  <si>
    <t>PUR ridgid foam MDI changed</t>
  </si>
  <si>
    <t>truck electric EU and Norway added</t>
  </si>
  <si>
    <t>Food updated</t>
  </si>
  <si>
    <t>Ics added</t>
  </si>
  <si>
    <t>A7 (+8)</t>
  </si>
  <si>
    <t>A7 (+10)</t>
  </si>
  <si>
    <t>A7 (+?)</t>
  </si>
  <si>
    <t>A7 (+6)</t>
  </si>
  <si>
    <t>in openlca</t>
  </si>
  <si>
    <t>update of bio-HDPE, CA, Nylon11,  IR bio-PE, bio-PP</t>
  </si>
  <si>
    <t>update EVA</t>
  </si>
  <si>
    <t>update wool</t>
  </si>
  <si>
    <t>Idemat 2025 Rev V2-1</t>
  </si>
  <si>
    <t>"Idemat2025RevA"</t>
  </si>
  <si>
    <t>Data on Eco-costs 2025 V2.1</t>
  </si>
  <si>
    <t>A7 (+7)</t>
  </si>
  <si>
    <t>extra knitting</t>
  </si>
  <si>
    <t>biodiversity list updated in OpenLCA</t>
  </si>
  <si>
    <t>A8</t>
  </si>
  <si>
    <t>printing updated and added</t>
  </si>
  <si>
    <t>A8 (+5)</t>
  </si>
  <si>
    <t>europallet</t>
  </si>
  <si>
    <t>A8 (+1)</t>
  </si>
  <si>
    <t>bioplastics from seaweed</t>
  </si>
  <si>
    <t>EMAA replaced from chemical to special plastics</t>
  </si>
  <si>
    <t xml:space="preserve">Monochlorobenzene: chlorobenzene CAS nr 108-90-7 </t>
  </si>
  <si>
    <t xml:space="preserve">Sodium hypochlorite: bleach liquid chlorine CAS nr 7681-52-9 </t>
  </si>
  <si>
    <t>Sodium hypochlorite: bleach liquid chlorine CAS nr 7681-52-9</t>
  </si>
  <si>
    <t xml:space="preserve">Alumina: Aluminium oxide AL2O3 Corundum CASnr 1344-28-1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</si>
  <si>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</si>
  <si>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</si>
  <si>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</si>
  <si>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</si>
  <si>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</si>
  <si>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</si>
  <si>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</si>
  <si>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Lime: calcium oxide quicklime CAS nr 1305-78-8</t>
  </si>
  <si>
    <t>Manganese dioxide: manganese(IV) oxide CAS nr 1313-13-9</t>
  </si>
  <si>
    <t>Quicklime: calcium oxide burnt lime CAS nr 1305-78-8</t>
  </si>
  <si>
    <t>Sodium carbonate: soda ash washing soda CAS nr 497-19-8</t>
  </si>
  <si>
    <t>Sodium chloride: common salt table salt CAS nr 7647-14-5</t>
  </si>
  <si>
    <t>Sodium cumenesulphonate: sodium isopropylbenzene sulfonate CAS nr 28348-53-0</t>
  </si>
  <si>
    <t>Sodium hydroxide: caustic soda lye CAS nr 1310-73-2</t>
  </si>
  <si>
    <t>Sodium silicate: water glass CAS nr 1344-09-8 or 15859-24-2</t>
  </si>
  <si>
    <t>Sodium sulphate: Glauber's salt CAS nr 7757-82-6</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</si>
  <si>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</si>
  <si>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</si>
  <si>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</si>
  <si>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</si>
  <si>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</si>
  <si>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</si>
  <si>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</si>
  <si>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</si>
  <si>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</si>
  <si>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Talc: magnesium silicate CAS nr 14807-96-6</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</si>
  <si>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</si>
  <si>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</si>
  <si>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</si>
  <si>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</si>
  <si>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</si>
  <si>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</si>
  <si>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</si>
  <si>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</si>
  <si>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</si>
  <si>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</si>
  <si>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</si>
  <si>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</si>
  <si>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</si>
  <si>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</si>
  <si>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</si>
  <si>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</si>
  <si>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</si>
  <si>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</si>
  <si>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</si>
  <si>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</si>
  <si>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</si>
  <si>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</si>
  <si>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</si>
  <si>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</si>
  <si>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</si>
  <si>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</si>
  <si>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</si>
  <si>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</si>
  <si>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</si>
  <si>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</si>
  <si>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</si>
  <si>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</si>
  <si>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</si>
  <si>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</si>
  <si>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2-Methyl-1-propanol: isobutanol isobutyl alcohol CAS nr 78-83-1 </t>
  </si>
  <si>
    <t xml:space="preserve">2-Methyl-2-butanol: tert-amyl alcohol 2-methylbutan-2-ol CAS nr 75-85-4 </t>
  </si>
  <si>
    <t xml:space="preserve">2-Methylpentane: isohexane 2-methylpentane CAS nr 107-83-5 </t>
  </si>
  <si>
    <t xml:space="preserve">3-Methyl-1-butyl acetate: isoamyl acetate banana oil CAS nr 123-92-2 </t>
  </si>
  <si>
    <t xml:space="preserve">4-Methyl-2-pentanone: methyl isobutyl ketone (MIBK) CAS nr 108-10-1 </t>
  </si>
  <si>
    <t xml:space="preserve">Acetic acid: ethanoic acid vinegar acid CAS nr 64-19-7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</si>
  <si>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</si>
  <si>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</si>
  <si>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</si>
  <si>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</si>
  <si>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</si>
  <si>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</si>
  <si>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</si>
  <si>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</si>
  <si>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</si>
  <si>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</si>
  <si>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</si>
  <si>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</si>
  <si>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</si>
  <si>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</si>
  <si>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</si>
  <si>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</si>
  <si>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</si>
  <si>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</si>
  <si>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</si>
  <si>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</si>
  <si>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</si>
  <si>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</si>
  <si>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</si>
  <si>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</si>
  <si>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</si>
  <si>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</si>
  <si>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</si>
  <si>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</si>
  <si>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</si>
  <si>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</si>
  <si>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</si>
  <si>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N-Dimethyl-2-pyrrolidone: N-methylpyrrolidone NMP CAS nr 872-50-4 </t>
  </si>
  <si>
    <t xml:space="preserve">NN-Dimethylformamide: DMF CAS nr 68-12-2 </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</si>
  <si>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</si>
  <si>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</si>
  <si>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</si>
  <si>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</si>
  <si>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</si>
  <si>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 xml:space="preserve">CASnr 17804-35-2 </t>
  </si>
  <si>
    <t xml:space="preserve">CASnr 133-06-2 </t>
  </si>
  <si>
    <t xml:space="preserve">CASnr 14484-64-1 </t>
  </si>
  <si>
    <t xml:space="preserve">CASnr 12427-38-2 </t>
  </si>
  <si>
    <t xml:space="preserve">CASnr 94-75-7 </t>
  </si>
  <si>
    <t xml:space="preserve">CASnr 93-76-5 </t>
  </si>
  <si>
    <t xml:space="preserve">CAS nr 15972-60-8 </t>
  </si>
  <si>
    <t xml:space="preserve">CASnr  25057-89-0 </t>
  </si>
  <si>
    <t xml:space="preserve">CASnr 128-37-0 </t>
  </si>
  <si>
    <t xml:space="preserve">CASnr 133-90-4 </t>
  </si>
  <si>
    <t xml:space="preserve">CASnr 64902-72-3 </t>
  </si>
  <si>
    <t xml:space="preserve">CASnr  21725-46-2 </t>
  </si>
  <si>
    <t xml:space="preserve">CASnr 1918-00-9  </t>
  </si>
  <si>
    <t xml:space="preserve">CASnr 88-85-7  </t>
  </si>
  <si>
    <t xml:space="preserve">CASnr  85-00-7 </t>
  </si>
  <si>
    <t xml:space="preserve">CASnr 330-54-1 </t>
  </si>
  <si>
    <t xml:space="preserve">CASnr  759-94-4 </t>
  </si>
  <si>
    <t xml:space="preserve">CASnr 69335-91-7 </t>
  </si>
  <si>
    <t xml:space="preserve">CASnr 2164-17-2 </t>
  </si>
  <si>
    <t xml:space="preserve">CASnr  1071-83-6 </t>
  </si>
  <si>
    <t xml:space="preserve">CASnr  330-55-2  </t>
  </si>
  <si>
    <t xml:space="preserve">CASnr 94-74-6 </t>
  </si>
  <si>
    <t xml:space="preserve">CASnr  51218-45-2 </t>
  </si>
  <si>
    <t xml:space="preserve">CASnr  1910-42-5 </t>
  </si>
  <si>
    <t xml:space="preserve">CASnr 1918-16-7 </t>
  </si>
  <si>
    <t xml:space="preserve">CASnr 709-98-8  </t>
  </si>
  <si>
    <t xml:space="preserve">CASnr 1582-09-8 </t>
  </si>
  <si>
    <t xml:space="preserve">CASnr 63-25-2  </t>
  </si>
  <si>
    <t xml:space="preserve">CASnr 1563-66-2 </t>
  </si>
  <si>
    <t xml:space="preserve">CASnr 6164-98-3 </t>
  </si>
  <si>
    <t xml:space="preserve">CASnr 52315-07-8 </t>
  </si>
  <si>
    <t xml:space="preserve">CASnr 58-89-9  </t>
  </si>
  <si>
    <t xml:space="preserve">CASnr 121-75-5 </t>
  </si>
  <si>
    <t xml:space="preserve">Cas nr. 72-43-5 </t>
  </si>
  <si>
    <t xml:space="preserve">CASnr 298-00-0 </t>
  </si>
  <si>
    <t xml:space="preserve">CASnr 56-38-2 </t>
  </si>
  <si>
    <t xml:space="preserve">CASnr 298-02-2 </t>
  </si>
  <si>
    <t xml:space="preserve">CASnr 8001-35-2 </t>
  </si>
  <si>
    <t xml:space="preserve">CASnr 754-12-1	 </t>
  </si>
  <si>
    <t xml:space="preserve">CASnr 811-97-2 </t>
  </si>
  <si>
    <t xml:space="preserve">CASnr 124-38-9	 </t>
  </si>
  <si>
    <t xml:space="preserve">Aminoethylethanolamine: AEEA CAS nr 111-41-1 </t>
  </si>
  <si>
    <t xml:space="preserve">C16–C18 fatty alcohol (Cetyl alcohol and Stearyl alcohol): cetyl alcohol stearyl alcohol CAS nr (Cetyl alcohol: 36653-82-4 Stearyl alcohol: 112-92-5) </t>
  </si>
  <si>
    <t xml:space="preserve">Chloroacetic acid: monochloroacetic acid CAS nr 79-11-8 </t>
  </si>
  <si>
    <t xml:space="preserve">Coconut oil methyl ester: coconut methyl ester CAS nr 61788-59-8 or 457-390-4 </t>
  </si>
  <si>
    <t xml:space="preserve">Cumene: isopropylbenzene CAS nr 98-82-8 </t>
  </si>
  <si>
    <t xml:space="preserve">Diethanolamine: DEA CAS nr 111-42-2 </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</si>
  <si>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</si>
  <si>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</si>
  <si>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</si>
  <si>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</si>
  <si>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</si>
  <si>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</si>
  <si>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</si>
  <si>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</si>
  <si>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</si>
  <si>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</si>
  <si>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</si>
  <si>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</si>
  <si>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</si>
  <si>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</si>
  <si>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</si>
  <si>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</si>
  <si>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</si>
  <si>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</si>
  <si>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</si>
  <si>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</si>
  <si>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</si>
  <si>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</si>
  <si>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</si>
  <si>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</si>
  <si>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</si>
  <si>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</si>
  <si>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</si>
  <si>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</si>
  <si>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</si>
  <si>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</si>
  <si>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</si>
  <si>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</si>
  <si>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</si>
  <si>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</si>
  <si>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</si>
  <si>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</si>
  <si>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</si>
  <si>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</si>
  <si>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</si>
  <si>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</si>
  <si>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</si>
  <si>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</si>
  <si>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</si>
  <si>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</si>
  <si>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</si>
  <si>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</si>
  <si>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</si>
  <si>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</si>
  <si>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</si>
  <si>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</si>
  <si>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</si>
  <si>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</si>
  <si>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</si>
  <si>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</si>
  <si>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</si>
  <si>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</si>
  <si>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</si>
  <si>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</si>
  <si>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</si>
  <si>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</si>
  <si>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</si>
  <si>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</si>
  <si>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</si>
  <si>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</si>
  <si>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</si>
  <si>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</si>
  <si>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</si>
  <si>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</si>
  <si>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</si>
  <si>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</si>
  <si>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</si>
  <si>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</si>
  <si>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</si>
  <si>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</si>
  <si>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</si>
  <si>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</si>
  <si>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</si>
  <si>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</si>
  <si>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</si>
  <si>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</si>
  <si>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</si>
  <si>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</si>
  <si>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</si>
  <si>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</si>
  <si>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</si>
  <si>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</si>
  <si>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</si>
  <si>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</si>
  <si>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</si>
  <si>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 xml:space="preserve">Alternative names: Bio-PE Bio-based Polyethylene Renewable Polyethylene CAS number: 9002-88-4 (same as conventional polyethylene as it has the same chemical structure) </t>
  </si>
  <si>
    <t xml:space="preserve">Alternative names: CA Cellulose Acetate Cellulose Diacetate Acetylated Cellulose CAS number: 9004-35-7 </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</si>
  <si>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</si>
  <si>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</si>
  <si>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</si>
  <si>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</si>
  <si>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</si>
  <si>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</si>
  <si>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</si>
  <si>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</si>
  <si>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</si>
  <si>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</si>
  <si>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</si>
  <si>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 xml:space="preserve">Alternative names: EVA Ethylene Vinyl Acetate Copolymer Ethylene Vinyl Acetate Rubber CAS 24937-78-8 </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</si>
  <si>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</si>
  <si>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</si>
  <si>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</si>
  <si>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</si>
  <si>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</si>
  <si>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</si>
  <si>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</si>
  <si>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</si>
  <si>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</si>
  <si>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</si>
  <si>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</si>
  <si>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</si>
  <si>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</si>
  <si>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</si>
  <si>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</si>
  <si>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</si>
  <si>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</si>
  <si>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</si>
  <si>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</si>
  <si>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</si>
  <si>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</si>
  <si>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</si>
  <si>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</si>
  <si>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</si>
  <si>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</si>
  <si>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</si>
  <si>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</si>
  <si>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</si>
  <si>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</si>
  <si>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 xml:space="preserve">Alternative names: PVOH Polyvinyl Alcohol PVA CAS 9002-89-5 Alternative names: PVA Polyvinyl Acetate PVAc CAS 9003-20-7 </t>
  </si>
  <si>
    <t xml:space="preserve">Alternative names: PVC Polyvinyl Chloride Vinyl CAS 9002-86-2 </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</si>
  <si>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</si>
  <si>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</si>
  <si>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</si>
  <si>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</si>
  <si>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</si>
  <si>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</si>
  <si>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</si>
  <si>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 xml:space="preserve">Alternative names: PUR Foam Polyurethane Foam Flexible Polyurethane Foam PU Foam CAS 9009-54-5 Alternative names: TDI Toluene Diisocyanate24-TDI26-TDI (common isomers) CAS numbers: 24-TDI (584-84-9)26-TDI (91-08-7) mixture of isomers (26471-62-5) </t>
  </si>
  <si>
    <t xml:space="preserve">Alternative names: UF Urea-Formaldehyde Resin Urea-Methanal Resin Urea-Formaldehyde CAS number: 9011-05-6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</si>
  <si>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</si>
  <si>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</si>
  <si>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</si>
  <si>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</si>
  <si>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</si>
  <si>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</si>
  <si>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</si>
  <si>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</si>
  <si>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</si>
  <si>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</si>
  <si>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</si>
  <si>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</si>
  <si>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</si>
  <si>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</si>
  <si>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</si>
  <si>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</si>
  <si>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</si>
  <si>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</si>
  <si>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</si>
  <si>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</si>
  <si>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</si>
  <si>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</si>
  <si>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</si>
  <si>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</si>
  <si>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</si>
  <si>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</si>
  <si>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</si>
  <si>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</si>
  <si>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</si>
  <si>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</si>
  <si>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</si>
  <si>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</si>
  <si>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</si>
  <si>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</si>
  <si>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</si>
  <si>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</si>
  <si>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</si>
  <si>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</si>
  <si>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</si>
  <si>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</si>
  <si>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</si>
  <si>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</si>
  <si>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</si>
  <si>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</si>
  <si>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</si>
  <si>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</si>
  <si>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</si>
  <si>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</si>
  <si>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</si>
  <si>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</si>
  <si>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</si>
  <si>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</si>
  <si>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</si>
  <si>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</si>
  <si>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</si>
  <si>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</si>
  <si>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</si>
  <si>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</si>
  <si>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</si>
  <si>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</si>
  <si>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</si>
  <si>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</si>
  <si>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</si>
  <si>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</si>
  <si>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</si>
  <si>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</si>
  <si>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</si>
  <si>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</si>
  <si>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</si>
  <si>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</si>
  <si>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</si>
  <si>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</si>
  <si>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</si>
  <si>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</si>
  <si>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</si>
  <si>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</si>
  <si>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</si>
  <si>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</si>
  <si>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</si>
  <si>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</si>
  <si>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</si>
  <si>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</si>
  <si>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</si>
  <si>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</si>
  <si>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</si>
  <si>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</si>
  <si>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</si>
  <si>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</si>
  <si>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</si>
  <si>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</si>
  <si>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</si>
  <si>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</si>
  <si>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</si>
  <si>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</si>
  <si>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</si>
  <si>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</si>
  <si>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</si>
  <si>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</si>
  <si>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</si>
  <si>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</si>
  <si>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</si>
  <si>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</si>
  <si>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</si>
  <si>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</si>
  <si>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</si>
  <si>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</si>
  <si>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</si>
  <si>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</si>
  <si>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</si>
  <si>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</si>
  <si>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</si>
  <si>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</si>
  <si>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</si>
  <si>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</si>
  <si>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</si>
  <si>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</si>
  <si>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</si>
  <si>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</si>
  <si>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</si>
  <si>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</si>
  <si>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</si>
  <si>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</si>
  <si>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</si>
  <si>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</si>
  <si>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</si>
  <si>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</si>
  <si>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</si>
  <si>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 xml:space="preserve">Tungsten Carbide: WC Cemented carbide CAS nr 12070-12-1 </t>
  </si>
  <si>
    <t xml:space="preserve">Zirconia: Zirconium dioxide Cubic zirconia CAS nr 1314-23-4 </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</si>
  <si>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</si>
  <si>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</si>
  <si>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</si>
  <si>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</si>
  <si>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</si>
  <si>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anhydride: acetyl oxide acetic oxide CAS nr 108-24-7 </t>
  </si>
  <si>
    <t xml:space="preserve">Maleic acid: cis-butenedioic acid CAS nr 110-16-7 </t>
  </si>
  <si>
    <t xml:space="preserve">Adipic acid: hexanedioic acid CAS nr 124-04-9 </t>
  </si>
  <si>
    <t xml:space="preserve">Methacrylic acid: 2-methylpropenoic acid CAS nr 79-41-4 </t>
  </si>
  <si>
    <t>Silicagel: silicon dioxide (amorphous) CAS nr 112926-00-8</t>
  </si>
  <si>
    <t xml:space="preserve">Boron Carbide: B?C Tetraboron carbide CAS nr 12069-32-8 </t>
  </si>
  <si>
    <t xml:space="preserve">Germanium: Ge Element 32 CAS nr7440-56-4 </t>
  </si>
  <si>
    <t xml:space="preserve">2-Methyl-1-butanol: active amyl alcohol isoamyl alcohol CAS nr 137-32-6 </t>
  </si>
  <si>
    <t>3-Methyl-1-butanol: isoamyl alcohol isopentyl alcohol CAS nr 123-51-3</t>
  </si>
  <si>
    <t>o-Dichlorobenzene: 12-dichlorobenzene ortho-dichlorobenzene CAS nr 95-50-1</t>
  </si>
  <si>
    <t>p-Dichlorobenzene: 14-dichlorobenzene para-dichlorobenzene CAS nr 106-46-7</t>
  </si>
  <si>
    <t>3-Dimethylaminopropylamine: DMAPA CAS nr 109-55-7</t>
  </si>
  <si>
    <t>Dimethyl sulfate: DMS sulfuric acid dimethyl ester CAS nr 77-78-1</t>
  </si>
  <si>
    <t>proxis for chemicals (cassyfire) recalculated</t>
  </si>
  <si>
    <t>"no processing" moved from plastics to paper</t>
  </si>
  <si>
    <t>electricity per country updates</t>
  </si>
  <si>
    <t>.      short</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</si>
  <si>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</si>
  <si>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</si>
  <si>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</si>
  <si>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</si>
  <si>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</si>
  <si>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</si>
  <si>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</si>
  <si>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</si>
  <si>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</si>
  <si>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A.030.10.110.250311 Hydrated lime (Ca(OH)2), without transport</t>
  </si>
  <si>
    <t>A.030.10.114.250311 Quicklime  (CaO), without transport</t>
  </si>
  <si>
    <t>A.030.10.129.230701 Sulphur (local waste at refinery, without transport)</t>
  </si>
  <si>
    <t>A.030.10.139.250311 Milled Limestone (CaCO3), without transport</t>
  </si>
  <si>
    <t>A.030.18.124.230701 Butene hydration (production of Butanol)</t>
  </si>
  <si>
    <t>A.030.23.101.230808 Benomyl (1-(Butylcarbamoyl)-1H-1.3-benzimidazol-2-yl methylcarbamate)</t>
  </si>
  <si>
    <t>A.030.23.102.230808 Captan ((3aR.7aS)-2-[(Trichloromethyl)sulfanyl]-3a.4.7.7a-te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</si>
  <si>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</si>
  <si>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</si>
  <si>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</si>
  <si>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</si>
  <si>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</si>
  <si>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</si>
  <si>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</si>
  <si>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</si>
  <si>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</si>
  <si>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</si>
  <si>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</si>
  <si>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</si>
  <si>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A.030.24.117.230808 Linuron (3-(3.4-dichlorophenyl)-1-methoxy-1-methylurea)</t>
  </si>
  <si>
    <t>A.030.24.120.230808 Paraquat (1.1'-Dimethyl[4.4'-bipyridine]-1.1'-diium dichloride)</t>
  </si>
  <si>
    <t>A.030.24.122.230808 Propanil (N-(3.4-Dichlorophenyl)propanamide)</t>
  </si>
  <si>
    <t>A.030.24.123.230808 Trifluralin (2.6-Dinitro-N.N-dipropyl-4-(trifluoromethyl)aniline)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</si>
  <si>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</si>
  <si>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</si>
  <si>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</si>
  <si>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</si>
  <si>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</si>
  <si>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</si>
  <si>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</si>
  <si>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m3</t>
  </si>
  <si>
    <t>kg</t>
  </si>
  <si>
    <t>p</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</si>
  <si>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</si>
  <si>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</si>
  <si>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</si>
  <si>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</si>
  <si>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</si>
  <si>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</si>
  <si>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</si>
  <si>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</si>
  <si>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</si>
  <si>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</si>
  <si>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</si>
  <si>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</si>
  <si>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</si>
  <si>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</si>
  <si>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</si>
  <si>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</si>
  <si>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</si>
  <si>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</si>
  <si>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</si>
  <si>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</si>
  <si>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</si>
  <si>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</si>
  <si>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</si>
  <si>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</si>
  <si>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</si>
  <si>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A.100.40.104.230701 Neodymium magnet (NdFeB) corrosion resistant 40 MGOe</t>
  </si>
  <si>
    <t>A.100.40.105.230701 Neodymium magnet (NdFeB) corrosion resistant 40 MGOe recycled</t>
  </si>
  <si>
    <t>A.120.01.101.230701 Board (solid) and recycled paper (testliner and fluting) in Europe</t>
  </si>
  <si>
    <t>Materials, plastics, packaging micellanious</t>
  </si>
  <si>
    <t>A.120.30.105.250810 pallet Euro 1 Euro 2 Euro 3 and ISO wood per round trip (30)</t>
  </si>
  <si>
    <t>m2</t>
  </si>
  <si>
    <t>A.120.30.106.250816 Ca(Alg)2 bioplastic from seaweed alginate (compostable)</t>
  </si>
  <si>
    <t>A.130.01.101.250620 bio-HDPE (Polyethylene) - not biodegradable - from ethanol (Brazil Braskem)</t>
  </si>
  <si>
    <t>A.130.01.102.250705 CA (Cellulose polymers) - biodegradable</t>
  </si>
  <si>
    <t>A.130.01.103.250705 PA-11 (Nylon-11) - bio-based not biodegradable</t>
  </si>
  <si>
    <t>A.130.01.110.250620 bio-PE (Polyethylene) from agricultural waste - not biodegradable</t>
  </si>
  <si>
    <t>A.130.01.111.250620 bio-PP (Polypropylene) from agricultural waste - not biodegradable</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</si>
  <si>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</si>
  <si>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</si>
  <si>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</si>
  <si>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</si>
  <si>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</si>
  <si>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</si>
  <si>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</si>
  <si>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</si>
  <si>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</si>
  <si>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</si>
  <si>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</si>
  <si>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</si>
  <si>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A.130.05.101.250730 Tires (SBR plus Carbon black plus steel)</t>
  </si>
  <si>
    <t>A.130.05.103.250712 EVA (ethylene vinyl acetate rubber)</t>
  </si>
  <si>
    <t>A.130.05.104.250705 IR (polyisoprene rubber)</t>
  </si>
  <si>
    <t>A.130.05.108.230701 PU (polyurethane) rubber shoe soles MDI 41.4% Polyols 58.5%</t>
  </si>
  <si>
    <t>A.130.07.114.230701 PE (Polyethylene expanded, EPE)</t>
  </si>
  <si>
    <t>A.130.07.128.230701 PVOH (Polyvinyl alcohol) and PVA (Polyvinyl acetate - wood glue)</t>
  </si>
  <si>
    <t>A.130.07.131.240822 PVC (Polyvinylchloride trade mix)</t>
  </si>
  <si>
    <t>A.130.07.132.241011 PVDC (Polyvinyliden chloride)</t>
  </si>
  <si>
    <t>A.130.09.107.230701 PUR flex. block foam 34% TDI  66% Polyols</t>
  </si>
  <si>
    <t>A.130.09.109.230701 PUR flex. moulded 29% TDI 71% Polyols</t>
  </si>
  <si>
    <t>A.130.09.110.230701 PUR flex. moulded. 36% MDI 64% Polyols</t>
  </si>
  <si>
    <t>A.130.09.111.250414 PUR rigid foam 65% MDI 35% Polyols</t>
  </si>
  <si>
    <t xml:space="preserve">Materials, plastics, other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</si>
  <si>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</si>
  <si>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</si>
  <si>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</si>
  <si>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</si>
  <si>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</si>
  <si>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</si>
  <si>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</si>
  <si>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</si>
  <si>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</si>
  <si>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A.150.02.101.241024 cooling water - excluding pumping energy - excluding BWS</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</si>
  <si>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</si>
  <si>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</si>
  <si>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</si>
  <si>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</si>
  <si>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</si>
  <si>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</si>
  <si>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</si>
  <si>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</si>
  <si>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</si>
  <si>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</si>
  <si>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</si>
  <si>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</si>
  <si>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</si>
  <si>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</si>
  <si>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</si>
  <si>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</si>
  <si>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</si>
  <si>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</si>
  <si>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</si>
  <si>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</si>
  <si>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</si>
  <si>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</si>
  <si>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</si>
  <si>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</si>
  <si>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</si>
  <si>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</si>
  <si>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</si>
  <si>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</si>
  <si>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</si>
  <si>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</si>
  <si>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</si>
  <si>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</si>
  <si>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</si>
  <si>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</si>
  <si>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</si>
  <si>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</si>
  <si>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</si>
  <si>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</si>
  <si>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</si>
  <si>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</si>
  <si>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</si>
  <si>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</si>
  <si>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</si>
  <si>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</si>
  <si>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</si>
  <si>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</si>
  <si>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</si>
  <si>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</si>
  <si>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</si>
  <si>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</si>
  <si>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</si>
  <si>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</si>
  <si>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</si>
  <si>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</si>
  <si>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</si>
  <si>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</si>
  <si>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</si>
  <si>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</si>
  <si>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</si>
  <si>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</si>
  <si>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</si>
  <si>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</si>
  <si>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</si>
  <si>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</si>
  <si>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</si>
  <si>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</si>
  <si>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</si>
  <si>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</si>
  <si>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</si>
  <si>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</si>
  <si>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</si>
  <si>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</si>
  <si>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</si>
  <si>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</si>
  <si>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</si>
  <si>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</si>
  <si>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</si>
  <si>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</si>
  <si>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</si>
  <si>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</si>
  <si>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</si>
  <si>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</si>
  <si>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</si>
  <si>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</si>
  <si>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</si>
  <si>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</si>
  <si>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</si>
  <si>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</si>
  <si>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</si>
  <si>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</si>
  <si>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</si>
  <si>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</si>
  <si>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</si>
  <si>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</si>
  <si>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</si>
  <si>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</si>
  <si>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</si>
  <si>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</si>
  <si>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</si>
  <si>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</si>
  <si>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</si>
  <si>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</si>
  <si>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</si>
  <si>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</si>
  <si>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</si>
  <si>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</si>
  <si>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</si>
  <si>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</si>
  <si>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</si>
  <si>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</si>
  <si>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</si>
  <si>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</si>
  <si>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</si>
  <si>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</si>
  <si>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</si>
  <si>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</si>
  <si>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</si>
  <si>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</si>
  <si>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</si>
  <si>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</si>
  <si>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</si>
  <si>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</si>
  <si>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</si>
  <si>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</si>
  <si>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</si>
  <si>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</si>
  <si>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</si>
  <si>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</si>
  <si>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</si>
  <si>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</si>
  <si>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</si>
  <si>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</si>
  <si>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</si>
  <si>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</si>
  <si>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</si>
  <si>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</si>
  <si>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</si>
  <si>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</si>
  <si>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</si>
  <si>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</si>
  <si>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</si>
  <si>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</si>
  <si>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</si>
  <si>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</si>
  <si>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</si>
  <si>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</si>
  <si>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</si>
  <si>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</si>
  <si>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</si>
  <si>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</si>
  <si>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</si>
  <si>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</si>
  <si>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</si>
  <si>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</si>
  <si>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</si>
  <si>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</si>
  <si>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</si>
  <si>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</si>
  <si>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</si>
  <si>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</si>
  <si>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</si>
  <si>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</si>
  <si>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</si>
  <si>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</si>
  <si>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</si>
  <si>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</si>
  <si>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</si>
  <si>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</si>
  <si>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</si>
  <si>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</si>
  <si>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</si>
  <si>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</si>
  <si>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</si>
  <si>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</si>
  <si>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</si>
  <si>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</si>
  <si>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</si>
  <si>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</si>
  <si>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</si>
  <si>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</si>
  <si>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</si>
  <si>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</si>
  <si>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</si>
  <si>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</si>
  <si>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</si>
  <si>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</si>
  <si>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</si>
  <si>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</si>
  <si>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</si>
  <si>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</si>
  <si>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</si>
  <si>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</si>
  <si>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</si>
  <si>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</si>
  <si>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</si>
  <si>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</si>
  <si>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</si>
  <si>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</si>
  <si>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</si>
  <si>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</si>
  <si>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</si>
  <si>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</si>
  <si>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</si>
  <si>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</si>
  <si>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</si>
  <si>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</si>
  <si>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</si>
  <si>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</si>
  <si>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</si>
  <si>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</si>
  <si>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</si>
  <si>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</si>
  <si>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</si>
  <si>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</si>
  <si>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</si>
  <si>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</si>
  <si>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</si>
  <si>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</si>
  <si>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</si>
  <si>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</si>
  <si>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</si>
  <si>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</si>
  <si>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</si>
  <si>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</si>
  <si>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</si>
  <si>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</si>
  <si>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</si>
  <si>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</si>
  <si>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</si>
  <si>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</si>
  <si>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</si>
  <si>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</si>
  <si>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</si>
  <si>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</si>
  <si>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</si>
  <si>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</si>
  <si>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</si>
  <si>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</si>
  <si>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</si>
  <si>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</si>
  <si>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</si>
  <si>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</si>
  <si>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</si>
  <si>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</si>
  <si>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</si>
  <si>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</si>
  <si>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</si>
  <si>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</si>
  <si>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</si>
  <si>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</si>
  <si>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</si>
  <si>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</si>
  <si>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</si>
  <si>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</si>
  <si>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</si>
  <si>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</si>
  <si>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</si>
  <si>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</si>
  <si>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</si>
  <si>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</si>
  <si>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</si>
  <si>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</si>
  <si>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</si>
  <si>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</si>
  <si>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</si>
  <si>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</si>
  <si>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</si>
  <si>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</si>
  <si>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</si>
  <si>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</si>
  <si>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</si>
  <si>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</si>
  <si>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</si>
  <si>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</si>
  <si>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</si>
  <si>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</si>
  <si>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</si>
  <si>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</si>
  <si>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</si>
  <si>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</si>
  <si>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</si>
  <si>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</si>
  <si>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</si>
  <si>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</si>
  <si>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</si>
  <si>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</si>
  <si>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</si>
  <si>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</si>
  <si>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</si>
  <si>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</si>
  <si>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</si>
  <si>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</si>
  <si>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</si>
  <si>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</si>
  <si>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</si>
  <si>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</si>
  <si>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</si>
  <si>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</si>
  <si>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</si>
  <si>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</si>
  <si>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</si>
  <si>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</si>
  <si>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</si>
  <si>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</si>
  <si>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</si>
  <si>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</si>
  <si>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</si>
  <si>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</si>
  <si>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</si>
  <si>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</si>
  <si>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</si>
  <si>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</si>
  <si>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</si>
  <si>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</si>
  <si>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</si>
  <si>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</si>
  <si>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</si>
  <si>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</si>
  <si>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</si>
  <si>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</si>
  <si>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</si>
  <si>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</si>
  <si>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</si>
  <si>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</si>
  <si>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</si>
  <si>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</si>
  <si>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</si>
  <si>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</si>
  <si>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</si>
  <si>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</si>
  <si>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</si>
  <si>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</si>
  <si>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</si>
  <si>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</si>
  <si>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</si>
  <si>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</si>
  <si>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</si>
  <si>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</si>
  <si>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</si>
  <si>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</si>
  <si>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</si>
  <si>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</si>
  <si>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</si>
  <si>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</si>
  <si>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</si>
  <si>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</si>
  <si>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</si>
  <si>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</si>
  <si>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</si>
  <si>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</si>
  <si>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</si>
  <si>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</si>
  <si>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</si>
  <si>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</si>
  <si>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</si>
  <si>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</si>
  <si>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</si>
  <si>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</si>
  <si>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</si>
  <si>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</si>
  <si>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</si>
  <si>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</si>
  <si>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</si>
  <si>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</si>
  <si>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</si>
  <si>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</si>
  <si>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</si>
  <si>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</si>
  <si>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</si>
  <si>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</si>
  <si>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</si>
  <si>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</si>
  <si>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</si>
  <si>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</si>
  <si>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</si>
  <si>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</si>
  <si>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</si>
  <si>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</si>
  <si>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</si>
  <si>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</si>
  <si>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</si>
  <si>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</si>
  <si>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</si>
  <si>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</si>
  <si>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</si>
  <si>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</si>
  <si>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</si>
  <si>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</si>
  <si>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</si>
  <si>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</si>
  <si>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</si>
  <si>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</si>
  <si>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</si>
  <si>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</si>
  <si>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</si>
  <si>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</si>
  <si>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</si>
  <si>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C.060.07.104.250601 Truck +trailer Electric Norway (output per meter)</t>
  </si>
  <si>
    <t>C.060.07.105.250601 Truck+container 28 tonne net Electric Norway (min weight/volume ratio 0.41 t/m3) (tkm)</t>
  </si>
  <si>
    <t>C.060.07.106.250601 Truck+trailer 24 tonne net Electric Norway (min weight/volume ratio 0.32 t/m3) (tkm)</t>
  </si>
  <si>
    <t>C.060.07.107.250601 Truck+container 28 tonne net Electric Norway (max weight/volume ratio 0.41 t/m3) (m3km)</t>
  </si>
  <si>
    <t>C.060.07.108.250601 Truck+trailer 24 tonne net Electric Norway (max weight/volume ratio 0.32 t/m3) (m3km)</t>
  </si>
  <si>
    <t>C.060.10.201.250315 Delivery Van petrol on road (per km) max. 3.1-3.9 m3 660-1000 kg WTW</t>
  </si>
  <si>
    <t>C.060.10.202.250315 Delivery Van diesel on road (per km) max 6.6-9.3 m3 800-1400 kg WTW</t>
  </si>
  <si>
    <t>C.060.10.203.250315 Delivery Van diesel on road (per km) max. 13-18.5 m3 1350-2550 kg WTW</t>
  </si>
  <si>
    <t>C.060.10.301.250315 Delivery Van Electric in city (per km) max. 3.1-3.9 m3 660-1000 kg ex batteries</t>
  </si>
  <si>
    <t>C.060.10.302.250315 Delivery Van Electric in city (per km) max. 6.6-9.3 m3 800-1400 kg ex batteries</t>
  </si>
  <si>
    <t>C.060.10.303.250315 Delivery Van Electric in city (per km) max. 13-18.5 m3 1350-2550 kg ex batteries</t>
  </si>
  <si>
    <t>C.060.10.401.250315 Delivery Van Electric on road (per km) max. 3.1-3.9 m3 660-1000 kg ex batteries</t>
  </si>
  <si>
    <t>C.060.10.402.250315 Delivery Van Electric on road (per km) max 6.6-9.3 m3 800-1400 kg ex batteries</t>
  </si>
  <si>
    <t>C.060.10.403.250315 Delivery Van Electric on road (per km) max. 13-18.5 m3 1350-2550 kg ex batteries</t>
  </si>
  <si>
    <t xml:space="preserve">D.100.01.120.250808 Rolling aluminium foil </t>
  </si>
  <si>
    <t>D.100.01.121.250808 Rolling aluminium sheet</t>
  </si>
  <si>
    <t>D.110.01.101.230701 Corrugated board making  (excl the paper)</t>
  </si>
  <si>
    <t>D.110.01.102.230701 Printing per m2  100%  offset conventional (incl ink)</t>
  </si>
  <si>
    <t>D.110.01.103.230701 Printing per m2  100%  UV inkjet  (incl ink)</t>
  </si>
  <si>
    <t>D.110.01.106.230701 Printing per m2  100% extra paint varnish layer (incl paint)</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</si>
  <si>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</si>
  <si>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</si>
  <si>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</si>
  <si>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</si>
  <si>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</si>
  <si>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</si>
  <si>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</si>
  <si>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</si>
  <si>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</si>
  <si>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</si>
  <si>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</si>
  <si>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</si>
  <si>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</si>
  <si>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</si>
  <si>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</si>
  <si>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</si>
  <si>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</si>
  <si>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</si>
  <si>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</si>
  <si>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</si>
  <si>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</si>
  <si>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</si>
  <si>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</si>
  <si>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</si>
  <si>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</si>
  <si>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</si>
  <si>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</si>
  <si>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</si>
  <si>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</si>
  <si>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</si>
  <si>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</si>
  <si>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</si>
  <si>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</si>
  <si>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</si>
  <si>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</si>
  <si>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</si>
  <si>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</si>
  <si>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</si>
  <si>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</si>
  <si>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</si>
  <si>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</si>
  <si>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</si>
  <si>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</si>
  <si>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</si>
  <si>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</si>
  <si>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</si>
  <si>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</si>
  <si>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</si>
  <si>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</si>
  <si>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</si>
  <si>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</si>
  <si>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</si>
  <si>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</si>
  <si>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</si>
  <si>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</si>
  <si>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</si>
  <si>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</si>
  <si>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</si>
  <si>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</si>
  <si>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</si>
  <si>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</si>
  <si>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</si>
  <si>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</si>
  <si>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</si>
  <si>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</si>
  <si>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</si>
  <si>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</si>
  <si>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</si>
  <si>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</si>
  <si>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</si>
  <si>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</si>
  <si>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</si>
  <si>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</si>
  <si>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</si>
  <si>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</si>
  <si>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</si>
  <si>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</si>
  <si>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</si>
  <si>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</si>
  <si>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</si>
  <si>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</si>
  <si>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</si>
  <si>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</si>
  <si>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</si>
  <si>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</si>
  <si>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</si>
  <si>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</si>
  <si>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</si>
  <si>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</si>
  <si>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</si>
  <si>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</si>
  <si>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</si>
  <si>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</si>
  <si>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</si>
  <si>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</si>
  <si>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</si>
  <si>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</si>
  <si>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</si>
  <si>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</si>
  <si>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</si>
  <si>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</si>
  <si>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</si>
  <si>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</si>
  <si>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</si>
  <si>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</si>
  <si>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</si>
  <si>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</si>
  <si>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</si>
  <si>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</si>
  <si>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</si>
  <si>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</si>
  <si>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</si>
  <si>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</si>
  <si>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</si>
  <si>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</si>
  <si>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</si>
  <si>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</si>
  <si>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</si>
  <si>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</si>
  <si>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</si>
  <si>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</si>
  <si>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</si>
  <si>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</si>
  <si>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</si>
  <si>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</si>
  <si>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</si>
  <si>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</si>
  <si>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</si>
  <si>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</si>
  <si>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</si>
  <si>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</si>
  <si>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</si>
  <si>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</si>
  <si>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</si>
  <si>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</si>
  <si>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</si>
  <si>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</si>
  <si>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</si>
  <si>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</si>
  <si>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</si>
  <si>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</si>
  <si>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</si>
  <si>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</si>
  <si>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</si>
  <si>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</si>
  <si>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</si>
  <si>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</si>
  <si>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</si>
  <si>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</si>
  <si>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</si>
  <si>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</si>
  <si>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</si>
  <si>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</si>
  <si>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</si>
  <si>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</si>
  <si>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</si>
  <si>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</si>
  <si>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</si>
  <si>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</si>
  <si>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</si>
  <si>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</si>
  <si>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</si>
  <si>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</si>
  <si>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</si>
  <si>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</si>
  <si>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</si>
  <si>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</si>
  <si>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</si>
  <si>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</si>
  <si>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</si>
  <si>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</si>
  <si>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</si>
  <si>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</si>
  <si>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</si>
  <si>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</si>
  <si>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</si>
  <si>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</si>
  <si>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</si>
  <si>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</si>
  <si>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</si>
  <si>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</si>
  <si>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</si>
  <si>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</si>
  <si>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</si>
  <si>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</si>
  <si>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</si>
  <si>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</si>
  <si>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</si>
  <si>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</si>
  <si>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</si>
  <si>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</si>
  <si>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</si>
  <si>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</si>
  <si>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</si>
  <si>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</si>
  <si>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</si>
  <si>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</si>
  <si>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</si>
  <si>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</si>
  <si>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</si>
  <si>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</si>
  <si>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</si>
  <si>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</si>
  <si>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</si>
  <si>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</si>
  <si>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</si>
  <si>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</si>
  <si>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</si>
  <si>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</si>
  <si>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</si>
  <si>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</si>
  <si>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</si>
  <si>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</si>
  <si>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</si>
  <si>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</si>
  <si>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</si>
  <si>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</si>
  <si>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</si>
  <si>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</si>
  <si>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</si>
  <si>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</si>
  <si>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</si>
  <si>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</si>
  <si>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</si>
  <si>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</si>
  <si>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</si>
  <si>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</si>
  <si>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</si>
  <si>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</si>
  <si>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</si>
  <si>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</si>
  <si>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</si>
  <si>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</si>
  <si>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</si>
  <si>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</si>
  <si>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</si>
  <si>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</si>
  <si>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</si>
  <si>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</si>
  <si>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</si>
  <si>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</si>
  <si>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</si>
  <si>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P.030.11.200.250916 Alcohols and polyols (n=11, std=0.24)</t>
  </si>
  <si>
    <t>P.030.11.400.250916 Alkali metal hydroxides (n=4, std=0.1)</t>
  </si>
  <si>
    <t>P.030.11.800.250916 Alkanes (n=7, std=0.22)</t>
  </si>
  <si>
    <t>P.030.11.900.230709 Alpha-halocarboxylic acids and derivatives (n=2, std=0.12)</t>
  </si>
  <si>
    <t>P.030.11.910.250916 Amines (n=6, std=0.13)</t>
  </si>
  <si>
    <t>P.030.11.920.250916 Amino acids, peptides, and analogues (n=1, std=-)</t>
  </si>
  <si>
    <t>P.030.11.930.250916 Aminotriazines (n=1, std=-)</t>
  </si>
  <si>
    <t>P.030.11.940.250916 Aminoxides (n=1, std=-)</t>
  </si>
  <si>
    <t>P.030.11.950.250916 Anilides (n=4, std=0.24)</t>
  </si>
  <si>
    <t>P.030.11.960.250916 Aniline and substituted anilines (n=1, std=-)</t>
  </si>
  <si>
    <t>P.030.12.080.250916 Benzenoids (n=1, std=-)</t>
  </si>
  <si>
    <t>P.030.12.090.250916 Benzofuranones (n=1, std=-)</t>
  </si>
  <si>
    <t>P.030.12.200.250916 Benzenesulfonic acids and derivatives (n=2, std=0.21)</t>
  </si>
  <si>
    <t>P.030.12.600.250916 Bipyridines and oligopyridines (n=1, std=-)</t>
  </si>
  <si>
    <t>P.030.13.100.250916 Carbonyl compounds (n=7, std=0.28)</t>
  </si>
  <si>
    <t>P.030.13.200.250916 Carboxylic acid derivatives (n=11, std=0.24)</t>
  </si>
  <si>
    <t>P.030.13.300.250916 Carboxylic acids (n=2, std=1.25)</t>
  </si>
  <si>
    <t>P.030.13.400.250916 Cumenes (n=1, std=-)</t>
  </si>
  <si>
    <t>P.030.14.200.250916 Diphenylmethanes (n=3, std=0.17)</t>
  </si>
  <si>
    <t>P.030.14.300.250916 Dithiocarbamic acid esters (n=1, std=-)</t>
  </si>
  <si>
    <t>P.030.14.400.250916 Dithiophosphate O-esters (n=1, std=-)</t>
  </si>
  <si>
    <t>P.030.15.100.250916 Epoxides (n=3, std=0.59)</t>
  </si>
  <si>
    <t>P.030.15.200.250916 Ethers (n=6, std=0.18)</t>
  </si>
  <si>
    <t>P.030.16.100.250916 Fatty acid esters (n=2, std=0.2.51)</t>
  </si>
  <si>
    <t>P.030.16.100.250916 Fatty acids and conjugates (n=1, std=-)</t>
  </si>
  <si>
    <t>P.030.18.100.250916 Halobenzenes (n=3, std=1.21)</t>
  </si>
  <si>
    <t>P.030.18.200.250916 Halogen hydrides (n=2, std=1.77 )</t>
  </si>
  <si>
    <t>P.030.18.300.230709 Homogeneous halogens (n=3, std=0.03)</t>
  </si>
  <si>
    <t>P.030.18.600.250916 Homogeneous other non-metal compounds (n=2, std=0.19)</t>
  </si>
  <si>
    <t>P.030.18.700.230709 Homogeneous transition metal compounds (n=2, std=12.98)</t>
  </si>
  <si>
    <t>P.030.19.100.250916 Isoindolines (n=1, std=-)</t>
  </si>
  <si>
    <t>P.030.23.200.230709 Miscellaneous metallic oxoanionic compounds (n=3, std=9.89)</t>
  </si>
  <si>
    <t>P.030.23.200.250916 Miscellaneous mixed metal/non-metals (n=1, std=-)</t>
  </si>
  <si>
    <t>P.030.24.200.230709 N-phenylureas (n=2, std=0.42)</t>
  </si>
  <si>
    <t>P.030.24.300.230709 Non-metal nitrates (n=1, std=-)</t>
  </si>
  <si>
    <t>P.030.24.400.230709 Non-metal phosphates (n=1, std=-)</t>
  </si>
  <si>
    <t>P.030.24.500.230709 Non-metal sulfates (n=1, std=-)</t>
  </si>
  <si>
    <t>P.030.25.300.250916 Organic cyanides (n=3, std=0.10)</t>
  </si>
  <si>
    <t>P.030.25.700.250916 Other non-metal oxides (n=2, std=0.01)</t>
  </si>
  <si>
    <t>P.030.26.100.250916 Phenoxyacetic acid derivatives (n=3, std=0.11)</t>
  </si>
  <si>
    <t>P.030.26.200.250916 Phenylpropanes (n=2, std=0.43)</t>
  </si>
  <si>
    <t>P.030.26.300.250916 Pyridinium derivatives (n=1, std=-)</t>
  </si>
  <si>
    <t>P.030.29.200.230709 Sulfonylureas (n=1, std=-)</t>
  </si>
  <si>
    <t>P.030.29.300.230709 Sulfoxides (n=1, std=-)</t>
  </si>
  <si>
    <t>P.030.30.200.250916 Thiocarbamic acid derivatives (n=1, std=-)</t>
  </si>
  <si>
    <t>P.030.30.300.250916 Thiophosphoric acid esters (n=2, std=0.13)</t>
  </si>
  <si>
    <t>P.030.30.500.230709 Transition metal chlorides (n=1, std=-)</t>
  </si>
  <si>
    <t>P.030.31.100.230709 Unsaturated aliphatic hydrocarbons (n=3, std=0.06)</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</si>
  <si>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</si>
  <si>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</si>
  <si>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</si>
  <si>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</si>
  <si>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</si>
  <si>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</si>
  <si>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</si>
  <si>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</si>
  <si>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</si>
  <si>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</si>
  <si>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</si>
  <si>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</si>
  <si>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</si>
  <si>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</si>
  <si>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</si>
  <si>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</si>
  <si>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</si>
  <si>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</si>
  <si>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</si>
  <si>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</si>
  <si>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</si>
  <si>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</si>
  <si>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</si>
  <si>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</si>
  <si>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</si>
  <si>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</si>
  <si>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</si>
  <si>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</si>
  <si>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</si>
  <si>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</si>
  <si>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</si>
  <si>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</si>
  <si>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</si>
  <si>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</si>
  <si>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</si>
  <si>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</si>
  <si>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</si>
  <si>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</si>
  <si>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</si>
  <si>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</si>
  <si>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</si>
  <si>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</si>
  <si>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</si>
  <si>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</si>
  <si>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</si>
  <si>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</si>
  <si>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</si>
  <si>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</si>
  <si>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</si>
  <si>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</si>
  <si>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</si>
  <si>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A.050.06.101.251021 IC die (not packaged) Logic N65 per 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</si>
  <si>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</si>
  <si>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</si>
  <si>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</si>
  <si>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</si>
  <si>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</si>
  <si>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</si>
  <si>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</si>
  <si>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</si>
  <si>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</si>
  <si>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</si>
  <si>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</si>
  <si>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</si>
  <si>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</si>
  <si>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</si>
  <si>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</si>
  <si>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</si>
  <si>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</si>
  <si>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</si>
  <si>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</si>
  <si>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</si>
  <si>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</si>
  <si>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</si>
  <si>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</si>
  <si>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</si>
  <si>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</si>
  <si>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A.020.01.112.251023 Tungsten Carbide - Cobalt (11%) primary from Canada</t>
  </si>
  <si>
    <t>A.020.01.114.251023 Tungsten Carbide - Cobalt (11%) primary from China</t>
  </si>
  <si>
    <t>A.020.01.115.251023 Tungsten Carbide - Cobalt (11%) chemical recycling Canada estimate</t>
  </si>
  <si>
    <t>A.020.01.112</t>
  </si>
  <si>
    <t>Tungsten Carbide - Cobalt (11%) primary from Canada</t>
  </si>
  <si>
    <t>A.020.01.113</t>
  </si>
  <si>
    <t>A.020.01.114</t>
  </si>
  <si>
    <t>Tungsten Carbide - Cobalt (11%) primary from China</t>
  </si>
  <si>
    <t>A.020.01.115</t>
  </si>
  <si>
    <t>Tungsten Carbide - Cobalt (11%) chemical recycling Canada estimate</t>
  </si>
  <si>
    <t>A.050.06.101</t>
  </si>
  <si>
    <t>IC die (not packaged) Logic N65 per cm2</t>
  </si>
  <si>
    <t>A.050.06.102</t>
  </si>
  <si>
    <t>IC die (not packaged) Logic N45 per cm2</t>
  </si>
  <si>
    <t>A.050.06.103</t>
  </si>
  <si>
    <t>IC die (not packaged) Logic N40 per cm2</t>
  </si>
  <si>
    <t>A.050.06.104</t>
  </si>
  <si>
    <t>IC die (not packaged) Logic N28 per cm2</t>
  </si>
  <si>
    <t>A.050.06.105</t>
  </si>
  <si>
    <t>IC die (not packaged) Logic N20 per cm2</t>
  </si>
  <si>
    <t>A.050.06.106</t>
  </si>
  <si>
    <t>IC die (not packaged) Logic N14 per cm2</t>
  </si>
  <si>
    <t>A.050.06.107</t>
  </si>
  <si>
    <t>IC die (not packaged) Logic N10 per cm2</t>
  </si>
  <si>
    <t>A.050.06.108</t>
  </si>
  <si>
    <t>IC die (not packaged) Logic N7 per cm2</t>
  </si>
  <si>
    <t>A.050.06.109</t>
  </si>
  <si>
    <t>IC die (not packaged) Logic N7_EUV per cm2</t>
  </si>
  <si>
    <t>A.050.06.110</t>
  </si>
  <si>
    <t>IC die (not packaged) Logic N5 per cm2</t>
  </si>
  <si>
    <t>A.050.06.111</t>
  </si>
  <si>
    <t>IC die (not packaged) Logic N3 per cm2</t>
  </si>
  <si>
    <t>A.050.06.112</t>
  </si>
  <si>
    <t>IC die (not packaged) Logic N2 per cm2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</si>
  <si>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</si>
  <si>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</si>
  <si>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</si>
  <si>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</si>
  <si>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</si>
  <si>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</si>
  <si>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</si>
  <si>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</si>
  <si>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</si>
  <si>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</si>
  <si>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</si>
  <si>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</si>
  <si>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</si>
  <si>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</si>
  <si>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</si>
  <si>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</si>
  <si>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</si>
  <si>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</si>
  <si>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</si>
  <si>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</si>
  <si>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</si>
  <si>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</si>
  <si>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</si>
  <si>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</si>
  <si>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</si>
  <si>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</si>
  <si>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</si>
  <si>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</si>
  <si>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tungsten carbide updated</t>
  </si>
  <si>
    <t>A8c</t>
  </si>
  <si>
    <t>IC list updated</t>
  </si>
  <si>
    <t>A8d (+10)</t>
  </si>
  <si>
    <t>A8d (+2)</t>
  </si>
  <si>
    <t xml:space="preserve">Idemat data based on Ecoinvent </t>
  </si>
  <si>
    <t>can be found at the blackboard of the Delft University of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</si>
</sst>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00"/>
    <numFmt numFmtId="167" formatCode="#,##0.00000"/>
    <numFmt numFmtId="168" formatCode="yyyy\-mm\-dd;@"/>
    <numFmt numFmtId="169" formatCode="0.000000"/>
  </numFmts>
  <fonts count="38">
    <font>
      <sz val="10"/>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sz val="10"/>
      <color indexed="8"/>
      <name val="Arial"/>
      <family val="2"/>
    </font>
    <font>
      <b/>
      <sz val="10"/>
      <name val="Arial"/>
      <family val="2"/>
    </font>
    <font>
      <sz val="10"/>
      <name val="Arial"/>
      <family val="2"/>
    </font>
    <font>
      <b/>
      <u/>
      <sz val="10"/>
      <name val="Arial"/>
      <family val="2"/>
    </font>
    <font>
      <sz val="10"/>
      <color indexed="8"/>
      <name val="MS Sans Serif"/>
      <family val="2"/>
    </font>
    <font>
      <sz val="10"/>
      <color indexed="53"/>
      <name val="Arial"/>
      <family val="2"/>
    </font>
    <font>
      <sz val="10"/>
      <color rgb="FFFF0000"/>
      <name val="Arial"/>
      <family val="2"/>
    </font>
    <font>
      <sz val="8"/>
      <color theme="1"/>
      <name val="Arial Narrow"/>
      <family val="2"/>
    </font>
    <font>
      <sz val="8"/>
      <name val="Arial Narrow"/>
      <family val="2"/>
    </font>
    <font>
      <sz val="10"/>
      <color theme="1"/>
      <name val="Arial"/>
      <family val="2"/>
    </font>
    <font>
      <sz val="7"/>
      <color rgb="FF222222"/>
      <name val="Inherit"/>
    </font>
    <font>
      <sz val="10"/>
      <color rgb="FF0070C0"/>
      <name val="Arial"/>
      <family val="2"/>
    </font>
    <font>
      <b/>
      <sz val="10"/>
      <color rgb="FF0070C0"/>
      <name val="Arial"/>
      <family val="2"/>
    </font>
    <font>
      <sz val="11"/>
      <name val="Calibri"/>
      <family val="2"/>
    </font>
    <font>
      <b/>
      <sz val="11"/>
      <color theme="1"/>
      <name val="Calibri"/>
      <family val="2"/>
      <scheme val="minor"/>
    </font>
    <font>
      <b/>
      <sz val="11"/>
      <color rgb="FF000000"/>
      <name val="Calibri"/>
      <family val="2"/>
    </font>
    <font>
      <sz val="7"/>
      <color rgb="FF212529"/>
      <name val="Verdana"/>
      <family val="2"/>
    </font>
    <font>
      <sz val="8"/>
      <color rgb="FF000000"/>
      <name val="Arial"/>
      <family val="2"/>
    </font>
    <font>
      <sz val="8"/>
      <color theme="1"/>
      <name val="Arial"/>
      <family val="2"/>
    </font>
    <font>
      <sz val="10"/>
      <color rgb="FF00B050"/>
      <name val="Arial"/>
      <family val="2"/>
    </font>
    <font>
      <sz val="8"/>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0"/>
      <color theme="0" tint="-0.499984740745262"/>
      <name val="Arial"/>
      <family val="2"/>
    </font>
    <font>
      <sz val="8"/>
      <color rgb="FF1E1E1E"/>
      <name val="Arial"/>
      <family val="2"/>
    </font>
    <font>
      <sz val="10"/>
      <name val="Verdana"/>
      <family val="2"/>
    </font>
    <font>
      <sz val="10"/>
      <name val="Verdana"/>
      <family val="2"/>
    </font>
    <font>
      <sz val="12"/>
      <color theme="1"/>
      <name val="Calibri"/>
      <family val="2"/>
      <scheme val="minor"/>
    </font>
    <font>
      <sz val="11"/>
      <color rgb="FF01AF65"/>
      <name val="Calibri"/>
      <family val="2"/>
      <scheme val="minor"/>
    </font>
  </fonts>
  <fills count="2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99FF99"/>
        <bgColor indexed="64"/>
      </patternFill>
    </fill>
    <fill>
      <patternFill patternType="solid">
        <fgColor indexed="41"/>
        <bgColor indexed="64"/>
      </patternFill>
    </fill>
    <fill>
      <patternFill patternType="solid">
        <fgColor rgb="FFFFFFCC"/>
        <bgColor indexed="64"/>
      </patternFill>
    </fill>
    <fill>
      <patternFill patternType="solid">
        <fgColor rgb="FFFFFFCC"/>
        <bgColor rgb="FF000000"/>
      </patternFill>
    </fill>
    <fill>
      <patternFill patternType="solid">
        <fgColor rgb="FF00FF00"/>
        <bgColor indexed="64"/>
      </patternFill>
    </fill>
    <fill>
      <patternFill patternType="solid">
        <fgColor rgb="FF33CCFF"/>
        <bgColor rgb="FF000000"/>
      </patternFill>
    </fill>
    <fill>
      <patternFill patternType="solid">
        <fgColor rgb="FF33CCFF"/>
        <bgColor indexed="64"/>
      </patternFill>
    </fill>
    <fill>
      <patternFill patternType="solid">
        <fgColor rgb="FF00FFFF"/>
        <bgColor rgb="FF000000"/>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CE4D6"/>
        <bgColor indexed="64"/>
      </patternFill>
    </fill>
  </fills>
  <borders count="23">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0" fontId="5" fillId="0" borderId="0" applyNumberFormat="0" applyFill="0" applyBorder="0" applyAlignment="0" applyProtection="0">
      <alignment vertical="top"/>
      <protection locked="0"/>
    </xf>
    <xf numFmtId="0" fontId="6" fillId="0" borderId="0"/>
    <xf numFmtId="0" fontId="10" fillId="0" borderId="0"/>
    <xf numFmtId="0" fontId="3" fillId="0" borderId="0"/>
    <xf numFmtId="0" fontId="8" fillId="0" borderId="0"/>
    <xf numFmtId="0" fontId="2" fillId="0" borderId="0"/>
    <xf numFmtId="0" fontId="1" fillId="0" borderId="0"/>
    <xf numFmtId="0" fontId="34" fillId="0" borderId="0"/>
    <xf numFmtId="0" fontId="8" fillId="0" borderId="0"/>
    <xf numFmtId="0" fontId="36" fillId="0" borderId="0"/>
    <xf numFmtId="0" fontId="35" fillId="0" borderId="0"/>
    <xf numFmtId="0" fontId="8" fillId="0" borderId="0"/>
    <xf numFmtId="0" fontId="5" fillId="0" borderId="0" applyNumberFormat="0" applyFill="0" applyBorder="0" applyAlignment="0" applyProtection="0">
      <alignment vertical="top"/>
      <protection locked="0"/>
    </xf>
    <xf numFmtId="0" fontId="1" fillId="0" borderId="0"/>
  </cellStyleXfs>
  <cellXfs count="205">
    <xf numFmtId="0" fontId="0" fillId="0" borderId="0" xfId="0"/>
    <xf numFmtId="0" fontId="7" fillId="0" borderId="0" xfId="0" applyFont="1"/>
    <xf numFmtId="1" fontId="0" fillId="0" borderId="0" xfId="0" applyNumberFormat="1"/>
    <xf numFmtId="2" fontId="0" fillId="0" borderId="0" xfId="0" applyNumberFormat="1"/>
    <xf numFmtId="11" fontId="0" fillId="0" borderId="0" xfId="0" applyNumberFormat="1"/>
    <xf numFmtId="0" fontId="8" fillId="2" borderId="6" xfId="0" applyFont="1" applyFill="1" applyBorder="1"/>
    <xf numFmtId="0" fontId="0" fillId="0" borderId="10" xfId="0" applyBorder="1"/>
    <xf numFmtId="0" fontId="0" fillId="3" borderId="0" xfId="0" applyFill="1"/>
    <xf numFmtId="0" fontId="5" fillId="0" borderId="0" xfId="1" applyAlignment="1" applyProtection="1"/>
    <xf numFmtId="0" fontId="11" fillId="0" borderId="0" xfId="0" applyFont="1"/>
    <xf numFmtId="4" fontId="0" fillId="0" borderId="0" xfId="0" applyNumberFormat="1"/>
    <xf numFmtId="0" fontId="8" fillId="0" borderId="0" xfId="0" applyFont="1"/>
    <xf numFmtId="0" fontId="0" fillId="2" borderId="1" xfId="0" applyFill="1" applyBorder="1"/>
    <xf numFmtId="0" fontId="0" fillId="2" borderId="5" xfId="0" applyFill="1" applyBorder="1"/>
    <xf numFmtId="164" fontId="8" fillId="0" borderId="0" xfId="0" applyNumberFormat="1" applyFont="1"/>
    <xf numFmtId="165" fontId="0" fillId="0" borderId="0" xfId="0" applyNumberFormat="1"/>
    <xf numFmtId="166" fontId="0" fillId="0" borderId="0" xfId="0" applyNumberFormat="1"/>
    <xf numFmtId="166" fontId="8" fillId="0" borderId="0" xfId="0" applyNumberFormat="1" applyFont="1"/>
    <xf numFmtId="2" fontId="8" fillId="0" borderId="0" xfId="0" applyNumberFormat="1" applyFont="1"/>
    <xf numFmtId="0" fontId="12" fillId="0" borderId="0" xfId="0" applyFont="1"/>
    <xf numFmtId="166" fontId="13" fillId="0" borderId="0" xfId="0" applyNumberFormat="1" applyFont="1"/>
    <xf numFmtId="2" fontId="14" fillId="0" borderId="0" xfId="0" applyNumberFormat="1" applyFont="1"/>
    <xf numFmtId="2" fontId="13" fillId="0" borderId="0" xfId="0" applyNumberFormat="1" applyFont="1"/>
    <xf numFmtId="0" fontId="8" fillId="2" borderId="7" xfId="0" applyFont="1" applyFill="1" applyBorder="1"/>
    <xf numFmtId="0" fontId="8" fillId="0" borderId="0" xfId="0" quotePrefix="1" applyFont="1"/>
    <xf numFmtId="0" fontId="0" fillId="0" borderId="11" xfId="0" applyBorder="1"/>
    <xf numFmtId="0" fontId="8" fillId="0" borderId="0" xfId="0" applyFont="1" applyAlignment="1">
      <alignment textRotation="90"/>
    </xf>
    <xf numFmtId="0" fontId="6" fillId="0" borderId="0" xfId="0" applyFont="1"/>
    <xf numFmtId="2" fontId="12" fillId="0" borderId="0" xfId="0" applyNumberFormat="1" applyFont="1"/>
    <xf numFmtId="2" fontId="11" fillId="0" borderId="0" xfId="0" applyNumberFormat="1" applyFont="1"/>
    <xf numFmtId="0" fontId="8" fillId="0" borderId="0" xfId="0" applyFont="1" applyAlignment="1">
      <alignment textRotation="90" wrapText="1"/>
    </xf>
    <xf numFmtId="0" fontId="8" fillId="5" borderId="0" xfId="0" applyFont="1" applyFill="1"/>
    <xf numFmtId="2" fontId="0" fillId="5" borderId="0" xfId="0" applyNumberFormat="1" applyFill="1"/>
    <xf numFmtId="166" fontId="13" fillId="5" borderId="0" xfId="0" applyNumberFormat="1" applyFont="1" applyFill="1"/>
    <xf numFmtId="166" fontId="8" fillId="5" borderId="0" xfId="0" applyNumberFormat="1" applyFont="1" applyFill="1"/>
    <xf numFmtId="0" fontId="11" fillId="5" borderId="0" xfId="0" applyFont="1" applyFill="1"/>
    <xf numFmtId="0" fontId="0" fillId="5" borderId="0" xfId="0" applyFill="1"/>
    <xf numFmtId="2" fontId="13" fillId="5" borderId="0" xfId="0" applyNumberFormat="1" applyFont="1" applyFill="1"/>
    <xf numFmtId="2" fontId="8" fillId="5" borderId="0" xfId="0" applyNumberFormat="1" applyFont="1" applyFill="1"/>
    <xf numFmtId="2" fontId="11" fillId="5" borderId="0" xfId="0" applyNumberFormat="1" applyFont="1" applyFill="1"/>
    <xf numFmtId="166" fontId="0" fillId="5" borderId="0" xfId="0" applyNumberFormat="1" applyFill="1"/>
    <xf numFmtId="166" fontId="0" fillId="0" borderId="0" xfId="0" applyNumberFormat="1" applyAlignment="1">
      <alignment horizontal="right"/>
    </xf>
    <xf numFmtId="4" fontId="7" fillId="7" borderId="7" xfId="0" applyNumberFormat="1" applyFont="1" applyFill="1" applyBorder="1"/>
    <xf numFmtId="4" fontId="7" fillId="7" borderId="6" xfId="0" applyNumberFormat="1" applyFont="1" applyFill="1" applyBorder="1"/>
    <xf numFmtId="4" fontId="8" fillId="7" borderId="8" xfId="0" applyNumberFormat="1" applyFont="1" applyFill="1" applyBorder="1" applyAlignment="1">
      <alignment horizontal="right"/>
    </xf>
    <xf numFmtId="165" fontId="0" fillId="0" borderId="0" xfId="0" applyNumberFormat="1" applyAlignment="1">
      <alignment horizontal="right"/>
    </xf>
    <xf numFmtId="166" fontId="7" fillId="0" borderId="12" xfId="0" applyNumberFormat="1" applyFont="1" applyBorder="1"/>
    <xf numFmtId="164" fontId="8" fillId="0" borderId="13" xfId="0" applyNumberFormat="1" applyFont="1" applyBorder="1"/>
    <xf numFmtId="164" fontId="8" fillId="0" borderId="14" xfId="0" applyNumberFormat="1" applyFont="1" applyBorder="1"/>
    <xf numFmtId="0" fontId="8" fillId="0" borderId="0" xfId="0" applyFont="1" applyAlignment="1">
      <alignment horizontal="left"/>
    </xf>
    <xf numFmtId="4" fontId="8" fillId="4" borderId="8" xfId="0" applyNumberFormat="1" applyFont="1" applyFill="1" applyBorder="1" applyAlignment="1">
      <alignment horizontal="right"/>
    </xf>
    <xf numFmtId="0" fontId="8" fillId="4" borderId="0" xfId="0" applyFont="1" applyFill="1"/>
    <xf numFmtId="165" fontId="0" fillId="8" borderId="8" xfId="0" applyNumberFormat="1" applyFill="1" applyBorder="1" applyAlignment="1">
      <alignment horizontal="right"/>
    </xf>
    <xf numFmtId="165" fontId="8" fillId="8" borderId="6" xfId="0" applyNumberFormat="1" applyFont="1" applyFill="1" applyBorder="1"/>
    <xf numFmtId="166" fontId="0" fillId="9" borderId="7" xfId="0" applyNumberFormat="1" applyFill="1" applyBorder="1"/>
    <xf numFmtId="166" fontId="0" fillId="9" borderId="6" xfId="0" applyNumberFormat="1" applyFill="1" applyBorder="1"/>
    <xf numFmtId="166" fontId="0" fillId="9" borderId="8" xfId="0" applyNumberFormat="1" applyFill="1" applyBorder="1" applyAlignment="1">
      <alignment horizontal="right"/>
    </xf>
    <xf numFmtId="0" fontId="8" fillId="8" borderId="7" xfId="0" applyFont="1" applyFill="1" applyBorder="1"/>
    <xf numFmtId="4" fontId="8" fillId="4" borderId="2" xfId="0" applyNumberFormat="1" applyFont="1" applyFill="1" applyBorder="1"/>
    <xf numFmtId="0" fontId="8" fillId="0" borderId="11" xfId="0" applyFont="1" applyBorder="1"/>
    <xf numFmtId="166" fontId="8" fillId="9" borderId="7" xfId="0" applyNumberFormat="1" applyFont="1" applyFill="1" applyBorder="1"/>
    <xf numFmtId="168" fontId="8" fillId="0" borderId="0" xfId="0" applyNumberFormat="1" applyFont="1"/>
    <xf numFmtId="168" fontId="7" fillId="0" borderId="0" xfId="0" applyNumberFormat="1" applyFont="1"/>
    <xf numFmtId="168" fontId="7" fillId="0" borderId="9" xfId="0" applyNumberFormat="1" applyFont="1" applyBorder="1"/>
    <xf numFmtId="168" fontId="0" fillId="0" borderId="0" xfId="0" applyNumberFormat="1"/>
    <xf numFmtId="168" fontId="8" fillId="0" borderId="0" xfId="0" quotePrefix="1" applyNumberFormat="1" applyFont="1"/>
    <xf numFmtId="168" fontId="17" fillId="0" borderId="0" xfId="0" applyNumberFormat="1" applyFont="1"/>
    <xf numFmtId="168" fontId="17" fillId="0" borderId="0" xfId="0" quotePrefix="1" applyNumberFormat="1" applyFont="1"/>
    <xf numFmtId="4" fontId="8" fillId="0" borderId="0" xfId="0" applyNumberFormat="1" applyFont="1" applyAlignment="1">
      <alignment horizontal="right"/>
    </xf>
    <xf numFmtId="166" fontId="20" fillId="8" borderId="6" xfId="0" applyNumberFormat="1" applyFont="1" applyFill="1" applyBorder="1"/>
    <xf numFmtId="0" fontId="0" fillId="8" borderId="6" xfId="0" applyFill="1" applyBorder="1"/>
    <xf numFmtId="0" fontId="0" fillId="8" borderId="0" xfId="0" applyFill="1"/>
    <xf numFmtId="0" fontId="20" fillId="8" borderId="6" xfId="0" applyFont="1" applyFill="1" applyBorder="1"/>
    <xf numFmtId="166" fontId="20" fillId="8" borderId="8" xfId="0" applyNumberFormat="1" applyFont="1" applyFill="1" applyBorder="1" applyAlignment="1">
      <alignment horizontal="right"/>
    </xf>
    <xf numFmtId="166" fontId="0" fillId="8" borderId="8" xfId="0" applyNumberFormat="1" applyFill="1" applyBorder="1" applyAlignment="1">
      <alignment horizontal="right"/>
    </xf>
    <xf numFmtId="166" fontId="0" fillId="8" borderId="4" xfId="0" applyNumberFormat="1" applyFill="1" applyBorder="1" applyAlignment="1">
      <alignment horizontal="right"/>
    </xf>
    <xf numFmtId="2" fontId="7" fillId="0" borderId="0" xfId="0" applyNumberFormat="1" applyFont="1"/>
    <xf numFmtId="2" fontId="5" fillId="0" borderId="1" xfId="1" applyNumberFormat="1" applyBorder="1" applyAlignment="1" applyProtection="1"/>
    <xf numFmtId="2" fontId="0" fillId="0" borderId="1" xfId="0" applyNumberFormat="1" applyBorder="1"/>
    <xf numFmtId="2" fontId="8" fillId="0" borderId="0" xfId="0" applyNumberFormat="1" applyFont="1" applyAlignment="1">
      <alignment textRotation="90"/>
    </xf>
    <xf numFmtId="2" fontId="8" fillId="0" borderId="1" xfId="0" applyNumberFormat="1" applyFont="1" applyBorder="1" applyAlignment="1">
      <alignment textRotation="90" wrapText="1"/>
    </xf>
    <xf numFmtId="2" fontId="0" fillId="5" borderId="1" xfId="0" applyNumberFormat="1" applyFill="1" applyBorder="1"/>
    <xf numFmtId="166" fontId="20" fillId="10" borderId="0" xfId="0" applyNumberFormat="1" applyFont="1" applyFill="1"/>
    <xf numFmtId="0" fontId="20" fillId="10" borderId="0" xfId="0" applyFont="1" applyFill="1"/>
    <xf numFmtId="11" fontId="20" fillId="10" borderId="0" xfId="0" applyNumberFormat="1" applyFont="1" applyFill="1"/>
    <xf numFmtId="0" fontId="23" fillId="10" borderId="0" xfId="0" applyFont="1" applyFill="1"/>
    <xf numFmtId="11" fontId="0" fillId="10" borderId="0" xfId="0" applyNumberFormat="1" applyFill="1"/>
    <xf numFmtId="11" fontId="8" fillId="10" borderId="0" xfId="0" quotePrefix="1" applyNumberFormat="1" applyFont="1" applyFill="1"/>
    <xf numFmtId="11" fontId="20" fillId="10" borderId="0" xfId="0" quotePrefix="1" applyNumberFormat="1" applyFont="1" applyFill="1"/>
    <xf numFmtId="11" fontId="24" fillId="10" borderId="0" xfId="0" applyNumberFormat="1" applyFont="1" applyFill="1"/>
    <xf numFmtId="11" fontId="20" fillId="0" borderId="0" xfId="0" applyNumberFormat="1" applyFont="1"/>
    <xf numFmtId="0" fontId="8" fillId="6" borderId="0" xfId="0" applyFont="1" applyFill="1"/>
    <xf numFmtId="0" fontId="25" fillId="0" borderId="0" xfId="0" applyFont="1"/>
    <xf numFmtId="166" fontId="8" fillId="0" borderId="0" xfId="5" applyNumberFormat="1" applyAlignment="1">
      <alignment horizontal="right"/>
    </xf>
    <xf numFmtId="0" fontId="0" fillId="0" borderId="0" xfId="0" applyAlignment="1">
      <alignment horizontal="left"/>
    </xf>
    <xf numFmtId="11" fontId="20" fillId="0" borderId="0" xfId="0" quotePrefix="1" applyNumberFormat="1" applyFont="1"/>
    <xf numFmtId="11" fontId="26" fillId="10" borderId="0" xfId="0" quotePrefix="1" applyNumberFormat="1" applyFont="1" applyFill="1"/>
    <xf numFmtId="0" fontId="0" fillId="0" borderId="0" xfId="0" applyAlignment="1">
      <alignment horizontal="center"/>
    </xf>
    <xf numFmtId="167" fontId="7" fillId="7" borderId="7" xfId="0" applyNumberFormat="1" applyFont="1" applyFill="1" applyBorder="1"/>
    <xf numFmtId="167" fontId="7" fillId="7" borderId="6" xfId="0" applyNumberFormat="1" applyFont="1" applyFill="1" applyBorder="1"/>
    <xf numFmtId="167" fontId="8" fillId="7" borderId="8" xfId="0" applyNumberFormat="1" applyFont="1" applyFill="1" applyBorder="1" applyAlignment="1">
      <alignment horizontal="right"/>
    </xf>
    <xf numFmtId="11" fontId="21" fillId="11" borderId="0" xfId="0" applyNumberFormat="1" applyFont="1" applyFill="1"/>
    <xf numFmtId="11" fontId="21" fillId="0" borderId="0" xfId="0" applyNumberFormat="1" applyFont="1"/>
    <xf numFmtId="11" fontId="21" fillId="10" borderId="0" xfId="0" applyNumberFormat="1" applyFont="1" applyFill="1"/>
    <xf numFmtId="166" fontId="20" fillId="0" borderId="0" xfId="0" applyNumberFormat="1" applyFont="1" applyAlignment="1">
      <alignment horizontal="right"/>
    </xf>
    <xf numFmtId="166" fontId="7" fillId="13" borderId="7" xfId="5" applyNumberFormat="1" applyFont="1" applyFill="1" applyBorder="1"/>
    <xf numFmtId="166" fontId="7" fillId="13" borderId="6" xfId="5" applyNumberFormat="1" applyFont="1" applyFill="1" applyBorder="1"/>
    <xf numFmtId="166" fontId="8" fillId="13" borderId="8" xfId="5" applyNumberFormat="1" applyFill="1" applyBorder="1" applyAlignment="1">
      <alignment horizontal="right"/>
    </xf>
    <xf numFmtId="166" fontId="7" fillId="15" borderId="7" xfId="5" applyNumberFormat="1" applyFont="1" applyFill="1" applyBorder="1"/>
    <xf numFmtId="166" fontId="7" fillId="15" borderId="6" xfId="5" applyNumberFormat="1" applyFont="1" applyFill="1" applyBorder="1"/>
    <xf numFmtId="166" fontId="8" fillId="15" borderId="8" xfId="5" applyNumberFormat="1" applyFill="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16" fillId="0" borderId="19" xfId="0" applyFont="1" applyBorder="1"/>
    <xf numFmtId="0" fontId="5" fillId="0" borderId="19" xfId="1" applyBorder="1" applyAlignment="1" applyProtection="1"/>
    <xf numFmtId="0" fontId="16" fillId="0" borderId="21" xfId="0" applyFont="1" applyBorder="1"/>
    <xf numFmtId="0" fontId="0" fillId="0" borderId="22" xfId="0" applyBorder="1"/>
    <xf numFmtId="0" fontId="8" fillId="0" borderId="17" xfId="0" applyFont="1" applyBorder="1"/>
    <xf numFmtId="0" fontId="0" fillId="18" borderId="0" xfId="0" applyFill="1"/>
    <xf numFmtId="165" fontId="7" fillId="8" borderId="7" xfId="0" applyNumberFormat="1" applyFont="1" applyFill="1" applyBorder="1"/>
    <xf numFmtId="165" fontId="7" fillId="8" borderId="6" xfId="0" applyNumberFormat="1" applyFont="1" applyFill="1" applyBorder="1"/>
    <xf numFmtId="0" fontId="29" fillId="0" borderId="0" xfId="0" applyFont="1"/>
    <xf numFmtId="0" fontId="30" fillId="0" borderId="0" xfId="0" applyFont="1"/>
    <xf numFmtId="0" fontId="31" fillId="0" borderId="0" xfId="0" applyFont="1"/>
    <xf numFmtId="0" fontId="27" fillId="0" borderId="0" xfId="0" applyFont="1"/>
    <xf numFmtId="0" fontId="0" fillId="17" borderId="0" xfId="0" applyFill="1"/>
    <xf numFmtId="0" fontId="0" fillId="14" borderId="0" xfId="0" applyFill="1"/>
    <xf numFmtId="0" fontId="28" fillId="0" borderId="0" xfId="0" applyFont="1"/>
    <xf numFmtId="0" fontId="0" fillId="19" borderId="0" xfId="0" applyFill="1"/>
    <xf numFmtId="0" fontId="0" fillId="20" borderId="3" xfId="0" applyFill="1" applyBorder="1"/>
    <xf numFmtId="0" fontId="0" fillId="20" borderId="15" xfId="0" applyFill="1" applyBorder="1"/>
    <xf numFmtId="0" fontId="15" fillId="0" borderId="0" xfId="0" applyFont="1"/>
    <xf numFmtId="0" fontId="32" fillId="0" borderId="0" xfId="0" applyFont="1"/>
    <xf numFmtId="0" fontId="0" fillId="0" borderId="1" xfId="0" applyBorder="1"/>
    <xf numFmtId="4" fontId="8" fillId="4" borderId="7" xfId="0" applyNumberFormat="1" applyFont="1" applyFill="1" applyBorder="1"/>
    <xf numFmtId="0" fontId="0" fillId="4" borderId="6" xfId="0" applyFill="1" applyBorder="1"/>
    <xf numFmtId="4" fontId="8" fillId="5" borderId="0" xfId="0" applyNumberFormat="1" applyFont="1" applyFill="1"/>
    <xf numFmtId="0" fontId="0" fillId="21" borderId="0" xfId="0" applyFill="1"/>
    <xf numFmtId="0" fontId="8" fillId="5" borderId="7" xfId="0" applyFont="1" applyFill="1" applyBorder="1"/>
    <xf numFmtId="0" fontId="0" fillId="5" borderId="3" xfId="0" applyFill="1" applyBorder="1"/>
    <xf numFmtId="0" fontId="8" fillId="6" borderId="0" xfId="0" applyFont="1" applyFill="1" applyAlignment="1">
      <alignment horizontal="left"/>
    </xf>
    <xf numFmtId="0" fontId="0" fillId="0" borderId="1" xfId="0" applyBorder="1" applyAlignment="1">
      <alignment horizontal="left"/>
    </xf>
    <xf numFmtId="0" fontId="8" fillId="4" borderId="6" xfId="0" applyFont="1" applyFill="1" applyBorder="1"/>
    <xf numFmtId="0" fontId="0" fillId="4" borderId="0" xfId="0" applyFill="1"/>
    <xf numFmtId="165" fontId="8" fillId="5" borderId="6" xfId="0" applyNumberFormat="1" applyFont="1" applyFill="1" applyBorder="1"/>
    <xf numFmtId="4" fontId="8" fillId="4" borderId="8" xfId="0" applyNumberFormat="1" applyFont="1" applyFill="1" applyBorder="1" applyAlignment="1">
      <alignment horizontal="left"/>
    </xf>
    <xf numFmtId="4" fontId="8" fillId="5" borderId="0" xfId="0" applyNumberFormat="1" applyFont="1" applyFill="1" applyAlignment="1">
      <alignment horizontal="right"/>
    </xf>
    <xf numFmtId="165" fontId="0" fillId="5" borderId="8" xfId="0" applyNumberFormat="1" applyFill="1" applyBorder="1" applyAlignment="1">
      <alignment horizontal="right"/>
    </xf>
    <xf numFmtId="166" fontId="0" fillId="5" borderId="0" xfId="0" applyNumberFormat="1" applyFill="1" applyAlignment="1">
      <alignment horizontal="right"/>
    </xf>
    <xf numFmtId="0" fontId="33" fillId="19" borderId="0" xfId="0" applyFont="1" applyFill="1"/>
    <xf numFmtId="4" fontId="0" fillId="0" borderId="0" xfId="0" applyNumberFormat="1" applyAlignment="1">
      <alignment horizontal="right"/>
    </xf>
    <xf numFmtId="167" fontId="8" fillId="0" borderId="0" xfId="0" applyNumberFormat="1" applyFont="1" applyAlignment="1">
      <alignment horizontal="right"/>
    </xf>
    <xf numFmtId="4" fontId="8" fillId="0" borderId="0" xfId="0" applyNumberFormat="1" applyFont="1" applyAlignment="1">
      <alignment horizontal="left"/>
    </xf>
    <xf numFmtId="0" fontId="33" fillId="0" borderId="0" xfId="0" applyFont="1"/>
    <xf numFmtId="0" fontId="0" fillId="12" borderId="0" xfId="0" applyFill="1"/>
    <xf numFmtId="169" fontId="0" fillId="0" borderId="0" xfId="0" applyNumberFormat="1"/>
    <xf numFmtId="0" fontId="7" fillId="0" borderId="0" xfId="0" applyFont="1" applyAlignment="1">
      <alignment horizontal="left"/>
    </xf>
    <xf numFmtId="4" fontId="0" fillId="12" borderId="0" xfId="0" applyNumberFormat="1" applyFill="1"/>
    <xf numFmtId="0" fontId="0" fillId="0" borderId="0" xfId="0" applyAlignment="1">
      <alignment horizontal="left" vertical="top"/>
    </xf>
    <xf numFmtId="0" fontId="8" fillId="0" borderId="0" xfId="0" applyFont="1" applyAlignment="1">
      <alignment horizontal="left" vertical="top"/>
    </xf>
    <xf numFmtId="166" fontId="0" fillId="0" borderId="0" xfId="0" applyNumberFormat="1" applyAlignment="1">
      <alignment horizontal="left" vertical="top"/>
    </xf>
    <xf numFmtId="166" fontId="7" fillId="0" borderId="0" xfId="0" applyNumberFormat="1" applyFont="1" applyAlignment="1">
      <alignment horizontal="left" vertical="top"/>
    </xf>
    <xf numFmtId="166" fontId="8" fillId="0" borderId="0" xfId="0" applyNumberFormat="1" applyFont="1" applyAlignment="1">
      <alignment horizontal="left" vertical="top"/>
    </xf>
    <xf numFmtId="164" fontId="0" fillId="0" borderId="0" xfId="0" applyNumberFormat="1" applyAlignment="1">
      <alignment horizontal="left" vertical="top"/>
    </xf>
    <xf numFmtId="164" fontId="8" fillId="0" borderId="0" xfId="0" applyNumberFormat="1" applyFont="1" applyAlignment="1">
      <alignment horizontal="left" vertical="top"/>
    </xf>
    <xf numFmtId="0" fontId="19" fillId="0" borderId="0" xfId="0" applyFont="1" applyAlignment="1">
      <alignment horizontal="left" vertical="top"/>
    </xf>
    <xf numFmtId="164" fontId="7" fillId="0" borderId="0" xfId="0" applyNumberFormat="1" applyFont="1" applyAlignment="1">
      <alignment horizontal="left" vertical="top"/>
    </xf>
    <xf numFmtId="0" fontId="22" fillId="0" borderId="0" xfId="0" applyFont="1" applyAlignment="1">
      <alignment horizontal="left" vertical="top"/>
    </xf>
    <xf numFmtId="166" fontId="20" fillId="10" borderId="0" xfId="0" applyNumberFormat="1" applyFont="1" applyFill="1" applyAlignment="1">
      <alignment horizontal="left"/>
    </xf>
    <xf numFmtId="11" fontId="0" fillId="16" borderId="0" xfId="0" applyNumberFormat="1" applyFill="1"/>
    <xf numFmtId="4" fontId="7" fillId="19" borderId="7" xfId="0" applyNumberFormat="1" applyFont="1" applyFill="1" applyBorder="1"/>
    <xf numFmtId="4" fontId="7" fillId="19" borderId="6" xfId="0" applyNumberFormat="1" applyFont="1" applyFill="1" applyBorder="1"/>
    <xf numFmtId="0" fontId="0" fillId="0" borderId="4" xfId="0" applyBorder="1" applyAlignment="1">
      <alignment horizontal="left"/>
    </xf>
    <xf numFmtId="0" fontId="25" fillId="0" borderId="4" xfId="0" applyFont="1" applyBorder="1"/>
    <xf numFmtId="0" fontId="8" fillId="6" borderId="4" xfId="0" applyFont="1" applyFill="1" applyBorder="1" applyAlignment="1">
      <alignment horizontal="left"/>
    </xf>
    <xf numFmtId="0" fontId="0" fillId="0" borderId="5" xfId="0" applyBorder="1" applyAlignment="1">
      <alignment horizontal="left"/>
    </xf>
    <xf numFmtId="0" fontId="8" fillId="2" borderId="8" xfId="0" applyFont="1" applyFill="1" applyBorder="1"/>
    <xf numFmtId="4" fontId="0" fillId="19" borderId="8" xfId="0" applyNumberFormat="1" applyFill="1" applyBorder="1" applyAlignment="1">
      <alignment horizontal="right"/>
    </xf>
    <xf numFmtId="0" fontId="33" fillId="5" borderId="0" xfId="0" applyFont="1" applyFill="1"/>
    <xf numFmtId="166" fontId="20" fillId="0" borderId="0" xfId="0" applyNumberFormat="1" applyFont="1" applyAlignment="1">
      <alignment horizontal="left"/>
    </xf>
    <xf numFmtId="0" fontId="0" fillId="7" borderId="0" xfId="0" applyFill="1"/>
    <xf numFmtId="169" fontId="0" fillId="7" borderId="0" xfId="0" applyNumberFormat="1" applyFill="1"/>
    <xf numFmtId="166" fontId="0" fillId="16" borderId="0" xfId="0" applyNumberFormat="1" applyFill="1"/>
    <xf numFmtId="0" fontId="0" fillId="20" borderId="0" xfId="0" applyFill="1"/>
    <xf numFmtId="0" fontId="0" fillId="20" borderId="0" xfId="0" applyFill="1" applyAlignment="1">
      <alignment horizontal="center"/>
    </xf>
    <xf numFmtId="11" fontId="0" fillId="4" borderId="0" xfId="0" applyNumberFormat="1" applyFill="1"/>
    <xf numFmtId="0" fontId="0" fillId="0" borderId="0" xfId="0" applyAlignment="1">
      <alignment horizontal="right"/>
    </xf>
    <xf numFmtId="11" fontId="0" fillId="7" borderId="0" xfId="0" applyNumberFormat="1" applyFill="1"/>
    <xf numFmtId="0" fontId="0" fillId="10" borderId="0" xfId="0" applyFill="1"/>
    <xf numFmtId="0" fontId="23" fillId="0" borderId="0" xfId="0" applyFont="1"/>
    <xf numFmtId="11" fontId="0" fillId="20" borderId="0" xfId="0" applyNumberFormat="1" applyFill="1"/>
    <xf numFmtId="0" fontId="20" fillId="20" borderId="0" xfId="0" applyFont="1" applyFill="1" applyAlignment="1">
      <alignment horizontal="center"/>
    </xf>
    <xf numFmtId="0" fontId="27" fillId="20" borderId="0" xfId="0" applyFont="1" applyFill="1"/>
    <xf numFmtId="0" fontId="30" fillId="20" borderId="0" xfId="0" applyFont="1" applyFill="1"/>
    <xf numFmtId="0" fontId="37" fillId="20" borderId="0" xfId="0" applyFont="1" applyFill="1"/>
    <xf numFmtId="0" fontId="20" fillId="0" borderId="0" xfId="0" applyFont="1" applyAlignment="1">
      <alignment horizontal="center"/>
    </xf>
    <xf numFmtId="0" fontId="0" fillId="2" borderId="8" xfId="0" applyFill="1" applyBorder="1"/>
    <xf numFmtId="4" fontId="0" fillId="19" borderId="0" xfId="0" applyNumberFormat="1" applyFill="1"/>
    <xf numFmtId="4" fontId="0" fillId="7" borderId="0" xfId="0" applyNumberFormat="1" applyFill="1"/>
    <xf numFmtId="4" fontId="0" fillId="21" borderId="0" xfId="0" applyNumberFormat="1" applyFill="1"/>
    <xf numFmtId="0" fontId="0" fillId="22" borderId="0" xfId="0" applyFill="1"/>
    <xf numFmtId="0" fontId="0" fillId="22" borderId="0" xfId="0" applyFill="1" applyAlignment="1">
      <alignment horizontal="center"/>
    </xf>
  </cellXfs>
  <cellStyles count="15">
    <cellStyle name="Hyperlink" xfId="1" builtinId="8"/>
    <cellStyle name="Hyperlink 2" xfId="13" xr:uid="{55B2C2E7-A367-4391-A8FD-DF258207A044}"/>
    <cellStyle name="Normal 2" xfId="9" xr:uid="{BB3F56E4-39B0-4B17-B0F1-288929CC719E}"/>
    <cellStyle name="Normal 3" xfId="10" xr:uid="{853A3FC1-E470-4FB9-9A65-BE131B2EAC22}"/>
    <cellStyle name="Normal 4" xfId="11" xr:uid="{CD1BCA13-E6F3-4716-9797-36CA17142EFC}"/>
    <cellStyle name="Normal_Sheet1" xfId="2" xr:uid="{00000000-0005-0000-0000-000001000000}"/>
    <cellStyle name="Standaard" xfId="0" builtinId="0"/>
    <cellStyle name="Standaard 2" xfId="4" xr:uid="{00000000-0005-0000-0000-000003000000}"/>
    <cellStyle name="Standaard 2 2" xfId="12" xr:uid="{47489801-8624-4C6B-BB26-D3F4AC0BC516}"/>
    <cellStyle name="Standaard 3" xfId="5" xr:uid="{E5C381BE-465A-48D9-AB49-4C7F5494A481}"/>
    <cellStyle name="Standaard 3 2" xfId="14" xr:uid="{05AFD372-0C50-4BA9-BF09-6D17713A21AE}"/>
    <cellStyle name="Standaard 4" xfId="6" xr:uid="{0A896001-31BE-4A96-9362-29CCD8BCA9B0}"/>
    <cellStyle name="Standaard 4 2" xfId="8" xr:uid="{62D9008E-8913-42F5-AFB8-7C7D8FC8F76B}"/>
    <cellStyle name="Standaard 5" xfId="7" xr:uid="{992D75FA-73C3-48E6-8128-F7ACD385AF56}"/>
    <cellStyle name="Standard_Tabelle3" xfId="3" xr:uid="{00000000-0005-0000-0000-000004000000}"/>
  </cellStyles>
  <dxfs count="0"/>
  <tableStyles count="0" defaultTableStyle="TableStyleMedium2" defaultPivotStyle="PivotStyleLight16"/>
  <colors>
    <mruColors>
      <color rgb="FF99FF99"/>
      <color rgb="FF33CCFF"/>
      <color rgb="FF00FF00"/>
      <color rgb="FFFFFF66"/>
      <color rgb="FFFFCC99"/>
      <color rgb="FFFCE4D6"/>
      <color rgb="FFCCFFFF"/>
      <color rgb="FF00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124721</xdr:colOff>
      <xdr:row>23</xdr:row>
      <xdr:rowOff>144780</xdr:rowOff>
    </xdr:to>
    <xdr:pic>
      <xdr:nvPicPr>
        <xdr:cNvPr id="3077" name="Picture 1">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932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124721</xdr:colOff>
      <xdr:row>23</xdr:row>
      <xdr:rowOff>144780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314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196</xdr:row>
      <xdr:rowOff>22860</xdr:rowOff>
    </xdr:from>
    <xdr:to>
      <xdr:col>2</xdr:col>
      <xdr:colOff>495300</xdr:colOff>
      <xdr:row>202</xdr:row>
      <xdr:rowOff>160020</xdr:rowOff>
    </xdr:to>
    <xdr:pic>
      <xdr:nvPicPr>
        <xdr:cNvPr id="9" name="Afbeelding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6802100"/>
          <a:ext cx="1714500" cy="1143000"/>
        </a:xfrm>
        <a:prstGeom prst="rect">
          <a:avLst/>
        </a:prstGeom>
      </xdr:spPr>
    </xdr:pic>
    <xdr:clientData/>
  </xdr:twoCellAnchor>
  <xdr:twoCellAnchor editAs="oneCell">
    <xdr:from>
      <xdr:col>3</xdr:col>
      <xdr:colOff>38100</xdr:colOff>
      <xdr:row>196</xdr:row>
      <xdr:rowOff>0</xdr:rowOff>
    </xdr:from>
    <xdr:to>
      <xdr:col>4</xdr:col>
      <xdr:colOff>647700</xdr:colOff>
      <xdr:row>206</xdr:row>
      <xdr:rowOff>30480</xdr:rowOff>
    </xdr:to>
    <xdr:pic>
      <xdr:nvPicPr>
        <xdr:cNvPr id="10" name="Afbeelding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960" y="16779240"/>
          <a:ext cx="1219200" cy="1706880"/>
        </a:xfrm>
        <a:prstGeom prst="rect">
          <a:avLst/>
        </a:prstGeom>
      </xdr:spPr>
    </xdr:pic>
    <xdr:clientData/>
  </xdr:twoCellAnchor>
  <xdr:twoCellAnchor editAs="oneCell">
    <xdr:from>
      <xdr:col>5</xdr:col>
      <xdr:colOff>91440</xdr:colOff>
      <xdr:row>196</xdr:row>
      <xdr:rowOff>0</xdr:rowOff>
    </xdr:from>
    <xdr:to>
      <xdr:col>7</xdr:col>
      <xdr:colOff>91440</xdr:colOff>
      <xdr:row>206</xdr:row>
      <xdr:rowOff>30480</xdr:rowOff>
    </xdr:to>
    <xdr:pic>
      <xdr:nvPicPr>
        <xdr:cNvPr id="11" name="Afbeelding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22320" y="16779240"/>
          <a:ext cx="1219200" cy="1706880"/>
        </a:xfrm>
        <a:prstGeom prst="rect">
          <a:avLst/>
        </a:prstGeom>
      </xdr:spPr>
    </xdr:pic>
    <xdr:clientData/>
  </xdr:twoCellAnchor>
  <xdr:twoCellAnchor editAs="oneCell">
    <xdr:from>
      <xdr:col>7</xdr:col>
      <xdr:colOff>251460</xdr:colOff>
      <xdr:row>196</xdr:row>
      <xdr:rowOff>0</xdr:rowOff>
    </xdr:from>
    <xdr:to>
      <xdr:col>9</xdr:col>
      <xdr:colOff>251460</xdr:colOff>
      <xdr:row>206</xdr:row>
      <xdr:rowOff>30480</xdr:rowOff>
    </xdr:to>
    <xdr:pic>
      <xdr:nvPicPr>
        <xdr:cNvPr id="12" name="Afbeelding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1540" y="16779240"/>
          <a:ext cx="1219200" cy="1706880"/>
        </a:xfrm>
        <a:prstGeom prst="rect">
          <a:avLst/>
        </a:prstGeom>
      </xdr:spPr>
    </xdr:pic>
    <xdr:clientData/>
  </xdr:twoCellAnchor>
  <xdr:twoCellAnchor editAs="oneCell">
    <xdr:from>
      <xdr:col>9</xdr:col>
      <xdr:colOff>388620</xdr:colOff>
      <xdr:row>196</xdr:row>
      <xdr:rowOff>15240</xdr:rowOff>
    </xdr:from>
    <xdr:to>
      <xdr:col>11</xdr:col>
      <xdr:colOff>388620</xdr:colOff>
      <xdr:row>206</xdr:row>
      <xdr:rowOff>45720</xdr:rowOff>
    </xdr:to>
    <xdr:pic>
      <xdr:nvPicPr>
        <xdr:cNvPr id="13" name="Afbeelding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57900" y="16794480"/>
          <a:ext cx="1219200" cy="1706880"/>
        </a:xfrm>
        <a:prstGeom prst="rect">
          <a:avLst/>
        </a:prstGeom>
      </xdr:spPr>
    </xdr:pic>
    <xdr:clientData/>
  </xdr:twoCellAnchor>
  <xdr:twoCellAnchor editAs="oneCell">
    <xdr:from>
      <xdr:col>13</xdr:col>
      <xdr:colOff>76200</xdr:colOff>
      <xdr:row>1</xdr:row>
      <xdr:rowOff>7620</xdr:rowOff>
    </xdr:from>
    <xdr:to>
      <xdr:col>15</xdr:col>
      <xdr:colOff>175260</xdr:colOff>
      <xdr:row>3</xdr:row>
      <xdr:rowOff>172167</xdr:rowOff>
    </xdr:to>
    <xdr:pic>
      <xdr:nvPicPr>
        <xdr:cNvPr id="15" name="Afbeelding 14">
          <a:extLst>
            <a:ext uri="{FF2B5EF4-FFF2-40B4-BE49-F238E27FC236}">
              <a16:creationId xmlns:a16="http://schemas.microsoft.com/office/drawing/2014/main" id="{89D3D096-A2DE-6DFC-67F2-C0B54D6EDC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chiningdoctor.com/calculators/machining-power/?utm_content=cmp-tru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08"/>
  <sheetViews>
    <sheetView topLeftCell="A168" zoomScaleNormal="100" workbookViewId="0">
      <selection activeCell="G191" sqref="G191"/>
    </sheetView>
  </sheetViews>
  <sheetFormatPr defaultRowHeight="13.2"/>
  <cols>
    <col min="1" max="1" width="10.33203125" style="64" bestFit="1" customWidth="1"/>
    <col min="5" max="5" width="13.44140625" customWidth="1"/>
    <col min="18" max="18" width="10.44140625" customWidth="1"/>
    <col min="19" max="19" width="10.6640625" customWidth="1"/>
  </cols>
  <sheetData>
    <row r="1" spans="1:22" ht="13.8" thickBot="1">
      <c r="D1" s="11"/>
      <c r="G1" s="11"/>
    </row>
    <row r="2" spans="1:22">
      <c r="A2" s="1" t="s">
        <v>2788</v>
      </c>
      <c r="C2" s="11"/>
      <c r="E2" s="11"/>
      <c r="F2" s="11"/>
      <c r="G2" s="11"/>
      <c r="H2" s="11"/>
      <c r="I2" s="11"/>
      <c r="J2" s="11"/>
      <c r="L2" s="11"/>
      <c r="N2" s="111"/>
      <c r="O2" s="112"/>
      <c r="P2" s="112"/>
      <c r="Q2" s="120" t="s">
        <v>1818</v>
      </c>
      <c r="R2" s="112"/>
      <c r="S2" s="112"/>
      <c r="T2" s="112"/>
      <c r="U2" s="112"/>
      <c r="V2" s="113"/>
    </row>
    <row r="3" spans="1:22" ht="13.8" thickBot="1">
      <c r="A3" s="62" t="s">
        <v>2790</v>
      </c>
      <c r="D3" s="11" t="s">
        <v>2789</v>
      </c>
      <c r="I3" s="11"/>
      <c r="J3" s="11"/>
      <c r="K3" s="59"/>
      <c r="L3" s="11"/>
      <c r="N3" s="114"/>
      <c r="Q3" s="11" t="s">
        <v>1819</v>
      </c>
      <c r="V3" s="115"/>
    </row>
    <row r="4" spans="1:22" ht="13.8" thickBot="1">
      <c r="A4" s="63" t="s">
        <v>1684</v>
      </c>
      <c r="B4" s="6"/>
      <c r="C4" s="6"/>
      <c r="D4" s="6"/>
      <c r="E4" s="6"/>
      <c r="F4" s="6"/>
      <c r="G4" s="6"/>
      <c r="H4" s="6"/>
      <c r="I4" s="6"/>
      <c r="J4" s="6"/>
      <c r="K4" s="25"/>
      <c r="N4" s="116"/>
      <c r="Q4" s="11" t="s">
        <v>1820</v>
      </c>
      <c r="V4" s="115"/>
    </row>
    <row r="5" spans="1:22">
      <c r="C5" s="11"/>
      <c r="E5" s="11"/>
      <c r="H5" s="11"/>
      <c r="J5" s="11"/>
      <c r="N5" s="117" t="s">
        <v>1817</v>
      </c>
      <c r="V5" s="115"/>
    </row>
    <row r="6" spans="1:22" ht="13.8" thickBot="1">
      <c r="A6" s="61"/>
      <c r="C6" s="11"/>
      <c r="D6" s="11"/>
      <c r="E6" s="11"/>
      <c r="F6" s="11"/>
      <c r="H6" s="11"/>
      <c r="I6" s="11"/>
      <c r="J6" s="11"/>
      <c r="N6" s="118" t="s">
        <v>1816</v>
      </c>
      <c r="O6" s="25"/>
      <c r="P6" s="25"/>
      <c r="Q6" s="25"/>
      <c r="R6" s="25"/>
      <c r="S6" s="25"/>
      <c r="T6" s="25"/>
      <c r="U6" s="25"/>
      <c r="V6" s="119"/>
    </row>
    <row r="7" spans="1:22">
      <c r="A7" s="61" t="s">
        <v>771</v>
      </c>
      <c r="I7" s="11"/>
      <c r="J7" s="11"/>
      <c r="K7" s="11"/>
    </row>
    <row r="8" spans="1:22">
      <c r="A8" s="65" t="s">
        <v>772</v>
      </c>
      <c r="K8" s="24"/>
      <c r="L8" s="11"/>
    </row>
    <row r="9" spans="1:22">
      <c r="A9" s="65" t="s">
        <v>1679</v>
      </c>
      <c r="K9" s="11"/>
    </row>
    <row r="10" spans="1:22">
      <c r="A10" s="65" t="s">
        <v>754</v>
      </c>
    </row>
    <row r="11" spans="1:22">
      <c r="F11" s="11"/>
    </row>
    <row r="12" spans="1:22">
      <c r="A12" s="64" t="s">
        <v>393</v>
      </c>
    </row>
    <row r="27" spans="1:9">
      <c r="A27" s="61" t="s">
        <v>673</v>
      </c>
      <c r="I27" s="11" t="s">
        <v>674</v>
      </c>
    </row>
    <row r="29" spans="1:9">
      <c r="A29" s="64" t="s">
        <v>282</v>
      </c>
    </row>
    <row r="30" spans="1:9">
      <c r="A30" s="65" t="s">
        <v>773</v>
      </c>
    </row>
    <row r="31" spans="1:9">
      <c r="A31" s="61" t="s">
        <v>680</v>
      </c>
    </row>
    <row r="32" spans="1:9">
      <c r="A32" s="65" t="s">
        <v>724</v>
      </c>
    </row>
    <row r="33" spans="1:6">
      <c r="A33" s="65" t="s">
        <v>725</v>
      </c>
    </row>
    <row r="34" spans="1:6">
      <c r="A34" s="61" t="s">
        <v>726</v>
      </c>
    </row>
    <row r="35" spans="1:6">
      <c r="A35" s="65" t="s">
        <v>727</v>
      </c>
    </row>
    <row r="36" spans="1:6">
      <c r="A36" s="61" t="s">
        <v>683</v>
      </c>
    </row>
    <row r="38" spans="1:6">
      <c r="A38" s="66" t="s">
        <v>774</v>
      </c>
    </row>
    <row r="39" spans="1:6">
      <c r="A39" s="66" t="s">
        <v>676</v>
      </c>
    </row>
    <row r="40" spans="1:6">
      <c r="A40" s="67" t="s">
        <v>632</v>
      </c>
    </row>
    <row r="41" spans="1:6">
      <c r="A41" s="67" t="s">
        <v>740</v>
      </c>
    </row>
    <row r="42" spans="1:6">
      <c r="A42" s="67" t="s">
        <v>775</v>
      </c>
    </row>
    <row r="43" spans="1:6">
      <c r="A43" s="66" t="s">
        <v>675</v>
      </c>
    </row>
    <row r="45" spans="1:6">
      <c r="A45" s="61" t="s">
        <v>677</v>
      </c>
    </row>
    <row r="46" spans="1:6">
      <c r="A46" s="61">
        <v>42552</v>
      </c>
      <c r="B46" s="11" t="s">
        <v>685</v>
      </c>
    </row>
    <row r="47" spans="1:6">
      <c r="A47" s="61">
        <v>42553</v>
      </c>
      <c r="B47" s="11" t="s">
        <v>686</v>
      </c>
    </row>
    <row r="48" spans="1:6">
      <c r="A48" s="61">
        <v>42561</v>
      </c>
      <c r="B48" s="11" t="s">
        <v>687</v>
      </c>
      <c r="F48" s="11"/>
    </row>
    <row r="49" spans="1:11">
      <c r="A49" s="61">
        <v>42563</v>
      </c>
      <c r="B49" s="11" t="s">
        <v>688</v>
      </c>
      <c r="C49" s="11"/>
    </row>
    <row r="50" spans="1:11">
      <c r="A50" s="64">
        <v>42586</v>
      </c>
      <c r="B50" s="11" t="s">
        <v>689</v>
      </c>
      <c r="E50" s="11" t="s">
        <v>690</v>
      </c>
      <c r="J50" s="11"/>
    </row>
    <row r="51" spans="1:11">
      <c r="A51" s="64">
        <v>42603</v>
      </c>
      <c r="B51" s="11" t="s">
        <v>692</v>
      </c>
      <c r="E51" s="11"/>
      <c r="J51" s="11"/>
    </row>
    <row r="52" spans="1:11">
      <c r="A52" s="64">
        <v>42604</v>
      </c>
      <c r="B52" s="11" t="s">
        <v>693</v>
      </c>
      <c r="E52" s="11"/>
      <c r="J52" s="11"/>
    </row>
    <row r="53" spans="1:11">
      <c r="A53" s="64">
        <v>42605</v>
      </c>
      <c r="B53" s="11" t="s">
        <v>694</v>
      </c>
      <c r="E53" s="11"/>
      <c r="J53" s="11"/>
    </row>
    <row r="54" spans="1:11">
      <c r="A54" s="64">
        <v>42905</v>
      </c>
      <c r="B54" s="11" t="s">
        <v>695</v>
      </c>
      <c r="E54" s="11"/>
      <c r="J54" s="11"/>
    </row>
    <row r="55" spans="1:11">
      <c r="B55" s="11" t="s">
        <v>696</v>
      </c>
      <c r="E55" s="11"/>
      <c r="J55" s="11"/>
    </row>
    <row r="56" spans="1:11">
      <c r="A56" s="61">
        <v>42940</v>
      </c>
      <c r="B56" s="11" t="s">
        <v>699</v>
      </c>
      <c r="E56" s="11"/>
      <c r="J56" s="11"/>
    </row>
    <row r="57" spans="1:11">
      <c r="A57" s="64">
        <v>42947</v>
      </c>
      <c r="B57" s="11" t="s">
        <v>700</v>
      </c>
      <c r="E57" s="11"/>
    </row>
    <row r="58" spans="1:11">
      <c r="A58" s="64">
        <v>43080</v>
      </c>
      <c r="B58" s="11" t="s">
        <v>703</v>
      </c>
      <c r="E58" s="11"/>
    </row>
    <row r="59" spans="1:11">
      <c r="A59" s="64">
        <v>43120</v>
      </c>
      <c r="B59" s="11" t="s">
        <v>704</v>
      </c>
      <c r="E59" s="11"/>
    </row>
    <row r="60" spans="1:11">
      <c r="A60" s="64">
        <v>43137</v>
      </c>
      <c r="B60" s="11" t="s">
        <v>705</v>
      </c>
      <c r="E60" s="11"/>
    </row>
    <row r="61" spans="1:11">
      <c r="A61" s="64">
        <v>43169</v>
      </c>
      <c r="B61" s="11" t="s">
        <v>706</v>
      </c>
      <c r="E61" s="11"/>
      <c r="K61" s="11"/>
    </row>
    <row r="62" spans="1:11">
      <c r="A62" s="64">
        <v>43182</v>
      </c>
      <c r="B62" s="11" t="s">
        <v>707</v>
      </c>
      <c r="E62" s="11"/>
      <c r="K62" s="11"/>
    </row>
    <row r="63" spans="1:11">
      <c r="A63" s="64">
        <v>43231</v>
      </c>
      <c r="B63" s="11" t="s">
        <v>708</v>
      </c>
      <c r="E63" s="11"/>
      <c r="K63" s="11"/>
    </row>
    <row r="64" spans="1:11">
      <c r="A64" s="61">
        <v>43311</v>
      </c>
      <c r="B64" s="11" t="s">
        <v>709</v>
      </c>
      <c r="E64" s="11"/>
      <c r="K64" s="11"/>
    </row>
    <row r="65" spans="1:15">
      <c r="A65" s="61">
        <v>43326</v>
      </c>
      <c r="B65" s="11" t="s">
        <v>711</v>
      </c>
      <c r="E65" s="11"/>
      <c r="G65" s="11"/>
      <c r="K65" s="11"/>
    </row>
    <row r="66" spans="1:15">
      <c r="A66" s="61">
        <v>43357</v>
      </c>
      <c r="B66" s="11" t="s">
        <v>712</v>
      </c>
      <c r="E66" s="11"/>
      <c r="G66" s="11"/>
      <c r="H66" s="11"/>
      <c r="K66" s="11"/>
    </row>
    <row r="67" spans="1:15">
      <c r="A67" s="61">
        <v>43374</v>
      </c>
      <c r="B67" s="11" t="s">
        <v>713</v>
      </c>
      <c r="E67" s="11"/>
      <c r="G67" s="11"/>
      <c r="H67" s="11"/>
      <c r="K67" s="11"/>
    </row>
    <row r="68" spans="1:15">
      <c r="A68" s="61">
        <v>43446</v>
      </c>
      <c r="B68" s="11" t="s">
        <v>714</v>
      </c>
      <c r="E68" s="11"/>
      <c r="F68" s="11"/>
      <c r="G68" s="11"/>
      <c r="H68" s="11"/>
      <c r="K68" s="11"/>
    </row>
    <row r="69" spans="1:15">
      <c r="A69" s="64">
        <v>43448</v>
      </c>
      <c r="B69" s="11" t="s">
        <v>715</v>
      </c>
      <c r="E69" s="11"/>
      <c r="K69" s="11"/>
    </row>
    <row r="70" spans="1:15">
      <c r="A70" s="64">
        <v>43556</v>
      </c>
      <c r="B70" s="11" t="s">
        <v>718</v>
      </c>
      <c r="E70" s="11"/>
      <c r="K70" s="11"/>
    </row>
    <row r="71" spans="1:15">
      <c r="A71" s="64">
        <v>43560</v>
      </c>
      <c r="B71" s="11" t="s">
        <v>716</v>
      </c>
      <c r="E71" s="11"/>
      <c r="K71" s="11"/>
    </row>
    <row r="72" spans="1:15">
      <c r="A72" s="64">
        <v>43566</v>
      </c>
      <c r="B72" s="11" t="s">
        <v>717</v>
      </c>
      <c r="E72" s="11"/>
      <c r="G72" s="11"/>
      <c r="K72" s="11"/>
    </row>
    <row r="73" spans="1:15">
      <c r="A73" s="64">
        <v>43599</v>
      </c>
      <c r="B73" s="11" t="s">
        <v>720</v>
      </c>
      <c r="E73" s="11"/>
      <c r="G73" s="11" t="s">
        <v>721</v>
      </c>
      <c r="K73" s="11"/>
    </row>
    <row r="74" spans="1:15">
      <c r="A74" s="64">
        <v>43612</v>
      </c>
      <c r="B74" s="11" t="s">
        <v>719</v>
      </c>
      <c r="E74" s="11"/>
      <c r="G74" s="11"/>
      <c r="K74" s="11"/>
    </row>
    <row r="75" spans="1:15">
      <c r="A75" s="64">
        <v>43631</v>
      </c>
      <c r="B75" s="11" t="s">
        <v>722</v>
      </c>
      <c r="E75" s="11"/>
      <c r="G75" s="11"/>
      <c r="H75" s="11"/>
      <c r="K75" s="11"/>
    </row>
    <row r="76" spans="1:15">
      <c r="A76" s="64">
        <v>43679</v>
      </c>
      <c r="B76" s="11" t="s">
        <v>723</v>
      </c>
      <c r="E76" s="11"/>
      <c r="G76" s="11"/>
      <c r="H76" s="11"/>
      <c r="K76" s="11"/>
    </row>
    <row r="77" spans="1:15">
      <c r="A77" s="61">
        <v>43728</v>
      </c>
      <c r="B77" s="11" t="s">
        <v>731</v>
      </c>
      <c r="E77" s="11"/>
      <c r="K77" s="11"/>
    </row>
    <row r="78" spans="1:15">
      <c r="A78" s="61">
        <v>43729</v>
      </c>
      <c r="B78" s="11" t="s">
        <v>732</v>
      </c>
      <c r="E78" s="11"/>
      <c r="F78" s="11"/>
      <c r="G78" s="11"/>
      <c r="K78" s="11"/>
    </row>
    <row r="79" spans="1:15">
      <c r="A79" s="61">
        <v>43869</v>
      </c>
      <c r="B79" s="11" t="s">
        <v>733</v>
      </c>
      <c r="E79" s="11"/>
      <c r="F79" s="11"/>
      <c r="G79" s="11"/>
      <c r="K79" s="11"/>
      <c r="O79" s="11"/>
    </row>
    <row r="80" spans="1:15">
      <c r="A80" s="61">
        <v>44060</v>
      </c>
      <c r="B80" s="11" t="s">
        <v>734</v>
      </c>
      <c r="E80" s="11"/>
      <c r="K80" s="11"/>
      <c r="M80" s="11"/>
    </row>
    <row r="81" spans="1:16">
      <c r="A81" s="61">
        <v>44081</v>
      </c>
      <c r="B81" s="11" t="s">
        <v>739</v>
      </c>
      <c r="E81" s="11"/>
      <c r="F81" s="11"/>
      <c r="K81" s="11"/>
    </row>
    <row r="82" spans="1:16">
      <c r="A82" s="61">
        <v>44133</v>
      </c>
      <c r="B82" s="11" t="s">
        <v>742</v>
      </c>
      <c r="E82" s="24"/>
      <c r="K82" s="11"/>
    </row>
    <row r="83" spans="1:16">
      <c r="A83" s="61">
        <v>44179</v>
      </c>
      <c r="B83" s="11" t="s">
        <v>743</v>
      </c>
      <c r="E83" s="11"/>
      <c r="K83" s="11"/>
    </row>
    <row r="84" spans="1:16">
      <c r="A84" s="61">
        <v>44195</v>
      </c>
      <c r="B84" s="11" t="s">
        <v>745</v>
      </c>
      <c r="E84" s="11"/>
      <c r="K84" s="11"/>
    </row>
    <row r="85" spans="1:16">
      <c r="A85" s="61">
        <v>44288</v>
      </c>
      <c r="B85" s="11" t="s">
        <v>746</v>
      </c>
      <c r="E85" s="11"/>
      <c r="K85" s="11"/>
    </row>
    <row r="86" spans="1:16">
      <c r="A86" s="61">
        <v>44302</v>
      </c>
      <c r="B86" s="11" t="s">
        <v>747</v>
      </c>
      <c r="E86" s="11"/>
      <c r="I86" s="11" t="s">
        <v>748</v>
      </c>
      <c r="J86" s="11" t="s">
        <v>749</v>
      </c>
      <c r="K86" s="11"/>
      <c r="P86" s="11"/>
    </row>
    <row r="87" spans="1:16">
      <c r="A87" s="61">
        <v>44329</v>
      </c>
      <c r="B87" s="11" t="s">
        <v>750</v>
      </c>
      <c r="E87" s="11"/>
      <c r="K87" s="11"/>
    </row>
    <row r="88" spans="1:16">
      <c r="A88" s="61">
        <v>44441</v>
      </c>
      <c r="B88" s="11" t="s">
        <v>751</v>
      </c>
      <c r="E88" s="11"/>
      <c r="I88" s="11"/>
      <c r="K88" s="11"/>
    </row>
    <row r="89" spans="1:16">
      <c r="A89" s="61">
        <v>44470</v>
      </c>
      <c r="B89" s="11" t="s">
        <v>755</v>
      </c>
      <c r="E89" s="11"/>
      <c r="H89" s="11"/>
      <c r="K89" s="11"/>
    </row>
    <row r="90" spans="1:16">
      <c r="A90" s="61">
        <v>44522</v>
      </c>
      <c r="B90" s="11" t="s">
        <v>756</v>
      </c>
      <c r="E90" s="11"/>
      <c r="H90" s="11"/>
      <c r="K90" s="11"/>
      <c r="P90" s="11"/>
    </row>
    <row r="91" spans="1:16">
      <c r="A91" s="61">
        <v>44531</v>
      </c>
      <c r="B91" s="11" t="s">
        <v>757</v>
      </c>
      <c r="E91" s="11"/>
      <c r="H91" s="11"/>
      <c r="K91" s="11"/>
    </row>
    <row r="92" spans="1:16">
      <c r="A92" s="61">
        <v>44562</v>
      </c>
      <c r="B92" s="11" t="s">
        <v>758</v>
      </c>
      <c r="E92" s="11"/>
      <c r="H92" s="11" t="s">
        <v>759</v>
      </c>
      <c r="K92" s="11"/>
      <c r="N92" s="11"/>
    </row>
    <row r="93" spans="1:16">
      <c r="A93" s="61">
        <v>44593</v>
      </c>
      <c r="B93" s="11" t="s">
        <v>760</v>
      </c>
      <c r="E93" s="11"/>
      <c r="F93" s="11"/>
      <c r="K93" s="11"/>
    </row>
    <row r="94" spans="1:16">
      <c r="A94" s="61">
        <v>44599</v>
      </c>
      <c r="B94" s="11" t="s">
        <v>761</v>
      </c>
      <c r="E94" s="11"/>
      <c r="F94" s="11"/>
      <c r="K94" s="11"/>
    </row>
    <row r="95" spans="1:16">
      <c r="A95" s="61">
        <v>44665</v>
      </c>
      <c r="B95" s="11" t="s">
        <v>762</v>
      </c>
      <c r="E95" s="11"/>
      <c r="F95" s="11"/>
      <c r="G95" s="11"/>
      <c r="H95" s="11"/>
      <c r="K95" s="11"/>
    </row>
    <row r="96" spans="1:16">
      <c r="A96" s="61">
        <v>44681</v>
      </c>
      <c r="B96" s="11" t="s">
        <v>763</v>
      </c>
      <c r="E96" s="11"/>
      <c r="F96" s="11"/>
      <c r="G96" s="11"/>
      <c r="H96" s="11"/>
      <c r="K96" s="11"/>
    </row>
    <row r="97" spans="1:11">
      <c r="A97" s="61">
        <v>44763</v>
      </c>
      <c r="B97" s="11" t="s">
        <v>764</v>
      </c>
      <c r="E97" s="11"/>
      <c r="F97" s="11"/>
      <c r="G97" s="11"/>
      <c r="I97" s="11"/>
      <c r="K97" s="11"/>
    </row>
    <row r="98" spans="1:11">
      <c r="A98" s="61">
        <v>44799</v>
      </c>
      <c r="B98" s="11" t="s">
        <v>767</v>
      </c>
      <c r="E98" s="11"/>
      <c r="F98" s="11"/>
      <c r="G98" s="11"/>
      <c r="K98" s="11"/>
    </row>
    <row r="99" spans="1:11">
      <c r="A99" s="61">
        <v>44814</v>
      </c>
      <c r="B99" s="11" t="s">
        <v>768</v>
      </c>
      <c r="E99" s="11"/>
      <c r="F99" s="11"/>
      <c r="G99" s="11"/>
      <c r="I99" s="11"/>
      <c r="K99" s="11"/>
    </row>
    <row r="100" spans="1:11">
      <c r="A100" s="61">
        <v>44840</v>
      </c>
      <c r="B100" s="11" t="s">
        <v>769</v>
      </c>
      <c r="E100" s="11"/>
      <c r="F100" s="11"/>
      <c r="G100" s="11"/>
      <c r="K100" s="11"/>
    </row>
    <row r="101" spans="1:11">
      <c r="A101" s="61">
        <v>44842</v>
      </c>
      <c r="B101" s="11" t="s">
        <v>770</v>
      </c>
      <c r="E101" s="11"/>
      <c r="F101" s="11"/>
      <c r="G101" s="11"/>
      <c r="K101" s="11"/>
    </row>
    <row r="102" spans="1:11">
      <c r="A102" s="61">
        <v>44875</v>
      </c>
      <c r="B102" s="11" t="s">
        <v>777</v>
      </c>
      <c r="E102" s="11"/>
      <c r="F102" s="11"/>
      <c r="G102" s="11"/>
      <c r="K102" s="11"/>
    </row>
    <row r="103" spans="1:11">
      <c r="A103" s="61">
        <v>44880</v>
      </c>
      <c r="B103" s="11" t="s">
        <v>776</v>
      </c>
      <c r="E103" s="11"/>
      <c r="F103" s="11"/>
      <c r="G103" s="11"/>
      <c r="K103" s="11"/>
    </row>
    <row r="104" spans="1:11">
      <c r="A104" s="61">
        <v>44888</v>
      </c>
      <c r="B104" s="11" t="s">
        <v>779</v>
      </c>
      <c r="E104" s="11" t="s">
        <v>2000</v>
      </c>
      <c r="F104" s="11"/>
      <c r="G104" s="11"/>
      <c r="K104" s="11"/>
    </row>
    <row r="105" spans="1:11">
      <c r="A105" s="61">
        <v>44896</v>
      </c>
      <c r="B105" s="1" t="s">
        <v>2001</v>
      </c>
      <c r="E105" s="11"/>
      <c r="F105" s="11"/>
      <c r="G105" s="11"/>
      <c r="K105" s="11"/>
    </row>
    <row r="106" spans="1:11">
      <c r="A106" s="61">
        <v>44918</v>
      </c>
      <c r="B106" s="11" t="s">
        <v>1999</v>
      </c>
      <c r="E106" s="11"/>
      <c r="F106" s="11"/>
      <c r="G106" s="11"/>
      <c r="I106" s="11"/>
      <c r="K106" s="11"/>
    </row>
    <row r="107" spans="1:11">
      <c r="A107" s="61">
        <v>44938</v>
      </c>
      <c r="B107" s="11" t="s">
        <v>782</v>
      </c>
      <c r="E107" s="11"/>
      <c r="F107" s="11"/>
      <c r="G107" s="11"/>
      <c r="I107" s="11"/>
      <c r="K107" s="11"/>
    </row>
    <row r="108" spans="1:11">
      <c r="A108" s="61">
        <v>45108</v>
      </c>
      <c r="B108" s="11" t="s">
        <v>810</v>
      </c>
      <c r="E108" s="11"/>
      <c r="F108" s="11"/>
      <c r="G108" s="11"/>
      <c r="I108" s="11"/>
      <c r="K108" s="11"/>
    </row>
    <row r="109" spans="1:11">
      <c r="A109" s="61">
        <v>45141</v>
      </c>
      <c r="B109" s="11" t="s">
        <v>1998</v>
      </c>
      <c r="E109" s="11"/>
      <c r="F109" s="11"/>
      <c r="G109" s="11"/>
      <c r="I109" s="11"/>
      <c r="K109" s="11"/>
    </row>
    <row r="110" spans="1:11">
      <c r="A110" s="61">
        <v>45148</v>
      </c>
      <c r="B110" s="11" t="s">
        <v>1683</v>
      </c>
      <c r="E110" s="11"/>
      <c r="F110" s="11"/>
      <c r="G110" s="11"/>
      <c r="I110" s="11"/>
      <c r="K110" s="11"/>
    </row>
    <row r="111" spans="1:11">
      <c r="A111" s="61">
        <v>45181</v>
      </c>
      <c r="B111" s="11" t="s">
        <v>1685</v>
      </c>
      <c r="E111" s="11"/>
      <c r="F111" s="11"/>
      <c r="G111" s="11"/>
      <c r="I111" s="11"/>
      <c r="K111" s="11"/>
    </row>
    <row r="112" spans="1:11">
      <c r="A112" s="61">
        <v>45252</v>
      </c>
      <c r="B112" s="11" t="s">
        <v>1804</v>
      </c>
      <c r="E112" s="11"/>
      <c r="F112" s="11"/>
      <c r="G112" s="11"/>
      <c r="I112" s="11"/>
      <c r="K112" s="11"/>
    </row>
    <row r="113" spans="1:17">
      <c r="A113" s="61">
        <v>45264</v>
      </c>
      <c r="B113" s="11" t="s">
        <v>1997</v>
      </c>
      <c r="E113" s="11"/>
      <c r="F113" s="11"/>
      <c r="G113" s="11"/>
      <c r="I113" s="11"/>
      <c r="K113" s="11"/>
    </row>
    <row r="114" spans="1:17">
      <c r="A114" s="61">
        <v>45276</v>
      </c>
      <c r="B114" s="1" t="s">
        <v>1686</v>
      </c>
      <c r="E114" s="11"/>
      <c r="F114" s="11"/>
      <c r="G114" s="11"/>
      <c r="I114" s="11"/>
      <c r="K114" s="11"/>
    </row>
    <row r="115" spans="1:17">
      <c r="A115" s="61">
        <v>45280</v>
      </c>
      <c r="B115" s="11" t="s">
        <v>2002</v>
      </c>
      <c r="E115" s="11"/>
      <c r="F115" s="11"/>
      <c r="G115" s="11"/>
      <c r="I115" s="11"/>
      <c r="K115" s="11"/>
      <c r="Q115" s="11"/>
    </row>
    <row r="116" spans="1:17">
      <c r="A116" s="61">
        <v>45307</v>
      </c>
      <c r="B116" s="11" t="s">
        <v>1823</v>
      </c>
      <c r="E116" s="11"/>
      <c r="F116" s="11"/>
      <c r="G116" s="11"/>
      <c r="I116" s="11"/>
      <c r="K116" s="11"/>
      <c r="Q116" s="11"/>
    </row>
    <row r="117" spans="1:17">
      <c r="A117" s="61">
        <v>45326</v>
      </c>
      <c r="B117" s="11" t="s">
        <v>1824</v>
      </c>
      <c r="C117" s="11"/>
      <c r="E117" s="11"/>
      <c r="F117" s="11"/>
      <c r="G117" s="11"/>
      <c r="I117" s="11"/>
      <c r="K117" s="11"/>
      <c r="O117" t="s">
        <v>1822</v>
      </c>
      <c r="Q117" s="11"/>
    </row>
    <row r="118" spans="1:17">
      <c r="A118" s="61">
        <v>45350</v>
      </c>
      <c r="B118" s="11" t="s">
        <v>2003</v>
      </c>
      <c r="C118" s="11"/>
      <c r="E118" s="11"/>
      <c r="F118" s="11"/>
      <c r="G118" s="11"/>
      <c r="I118" s="11"/>
      <c r="K118" s="11"/>
      <c r="Q118" s="11"/>
    </row>
    <row r="119" spans="1:17">
      <c r="A119" s="61">
        <v>45361</v>
      </c>
      <c r="B119" s="11" t="s">
        <v>2004</v>
      </c>
      <c r="C119" s="11"/>
      <c r="E119" s="11"/>
      <c r="F119" s="11"/>
      <c r="G119" s="11"/>
      <c r="I119" s="11"/>
      <c r="K119" s="11"/>
      <c r="Q119" s="11"/>
    </row>
    <row r="120" spans="1:17">
      <c r="A120" s="61">
        <v>45362</v>
      </c>
      <c r="B120" s="11" t="s">
        <v>2005</v>
      </c>
      <c r="C120" s="11"/>
      <c r="E120" s="11"/>
      <c r="F120" s="11"/>
      <c r="G120" s="11"/>
      <c r="I120" s="11"/>
      <c r="K120" s="11"/>
      <c r="Q120" s="11"/>
    </row>
    <row r="121" spans="1:17">
      <c r="A121" s="61">
        <v>45363</v>
      </c>
      <c r="B121" s="11" t="s">
        <v>2006</v>
      </c>
      <c r="E121" s="11"/>
      <c r="F121" s="11"/>
      <c r="G121" s="11"/>
      <c r="I121" s="11"/>
      <c r="K121" s="11"/>
    </row>
    <row r="122" spans="1:17">
      <c r="A122" s="61">
        <v>45365</v>
      </c>
      <c r="B122" s="11" t="s">
        <v>1825</v>
      </c>
      <c r="E122" s="11"/>
      <c r="F122" s="11"/>
      <c r="G122" s="11"/>
      <c r="I122" s="11"/>
      <c r="K122" s="11"/>
    </row>
    <row r="123" spans="1:17">
      <c r="A123" s="61">
        <v>45369</v>
      </c>
      <c r="B123" s="11" t="s">
        <v>2007</v>
      </c>
      <c r="E123" s="11"/>
      <c r="F123" s="11"/>
      <c r="G123" s="11"/>
      <c r="I123" s="11"/>
      <c r="K123" s="11"/>
    </row>
    <row r="124" spans="1:17">
      <c r="A124" s="61">
        <v>45370</v>
      </c>
      <c r="B124" s="11" t="s">
        <v>1826</v>
      </c>
      <c r="E124" s="11"/>
      <c r="F124" s="11"/>
      <c r="G124" s="11"/>
      <c r="I124" s="11"/>
      <c r="K124" s="11"/>
    </row>
    <row r="125" spans="1:17">
      <c r="A125" s="61">
        <v>45376</v>
      </c>
      <c r="B125" s="11" t="s">
        <v>2008</v>
      </c>
      <c r="E125" s="11"/>
      <c r="F125" s="11"/>
      <c r="G125" s="11"/>
      <c r="I125" s="11"/>
      <c r="K125" s="11"/>
    </row>
    <row r="126" spans="1:17">
      <c r="A126" s="61">
        <v>45378</v>
      </c>
      <c r="B126" s="11" t="s">
        <v>1990</v>
      </c>
      <c r="E126" s="11"/>
      <c r="F126" s="11"/>
      <c r="G126" s="11"/>
      <c r="I126" s="11"/>
      <c r="K126" s="11"/>
    </row>
    <row r="127" spans="1:17">
      <c r="A127" s="61">
        <v>45397</v>
      </c>
      <c r="B127" s="11" t="s">
        <v>1994</v>
      </c>
      <c r="E127" s="11"/>
      <c r="F127" s="11"/>
      <c r="G127" s="11"/>
      <c r="I127" s="11"/>
      <c r="K127" s="11"/>
    </row>
    <row r="128" spans="1:17">
      <c r="A128" s="61">
        <v>45398</v>
      </c>
      <c r="B128" s="11" t="s">
        <v>1995</v>
      </c>
      <c r="E128" s="11"/>
      <c r="F128" s="11"/>
      <c r="G128" s="11"/>
      <c r="I128" s="11"/>
      <c r="K128" s="11"/>
    </row>
    <row r="129" spans="1:11">
      <c r="A129" s="61">
        <v>45425</v>
      </c>
      <c r="B129" s="11" t="s">
        <v>1996</v>
      </c>
      <c r="E129" s="11"/>
      <c r="F129" s="11"/>
      <c r="G129" s="11"/>
      <c r="I129" s="11"/>
      <c r="K129" s="11"/>
    </row>
    <row r="130" spans="1:11">
      <c r="A130" s="61">
        <v>45441</v>
      </c>
      <c r="B130" s="134" t="s">
        <v>2049</v>
      </c>
      <c r="E130" s="11"/>
      <c r="F130" s="11"/>
      <c r="G130" s="11"/>
      <c r="I130" s="11"/>
      <c r="K130" s="11"/>
    </row>
    <row r="131" spans="1:11">
      <c r="A131" s="61">
        <v>45477</v>
      </c>
      <c r="B131" s="134" t="s">
        <v>2050</v>
      </c>
      <c r="E131" s="11"/>
      <c r="F131" s="11"/>
      <c r="G131" s="11"/>
      <c r="I131" s="11"/>
      <c r="K131" s="11"/>
    </row>
    <row r="132" spans="1:11">
      <c r="A132" s="61">
        <v>45478</v>
      </c>
      <c r="B132" s="134" t="s">
        <v>2009</v>
      </c>
      <c r="E132" s="11"/>
      <c r="F132" s="11"/>
      <c r="G132" s="11"/>
      <c r="I132" s="11"/>
      <c r="K132" s="11"/>
    </row>
    <row r="133" spans="1:11">
      <c r="A133" s="61">
        <v>45485</v>
      </c>
      <c r="B133" s="134" t="s">
        <v>2051</v>
      </c>
      <c r="E133" s="11"/>
      <c r="F133" s="11"/>
      <c r="G133" s="11"/>
      <c r="I133" s="11"/>
      <c r="K133" s="11"/>
    </row>
    <row r="134" spans="1:11">
      <c r="A134" s="61">
        <v>45487</v>
      </c>
      <c r="B134" s="134" t="s">
        <v>2052</v>
      </c>
      <c r="E134" s="11"/>
      <c r="F134" s="11"/>
      <c r="G134" s="11"/>
      <c r="I134" s="11"/>
      <c r="K134" s="11"/>
    </row>
    <row r="135" spans="1:11">
      <c r="A135" s="61">
        <v>45490</v>
      </c>
      <c r="B135" s="134" t="s">
        <v>2053</v>
      </c>
      <c r="E135" s="11"/>
      <c r="F135" s="11"/>
      <c r="G135" s="11"/>
      <c r="I135" s="11"/>
      <c r="K135" s="11"/>
    </row>
    <row r="136" spans="1:11">
      <c r="A136" s="61">
        <v>45497</v>
      </c>
      <c r="B136" s="134" t="s">
        <v>2061</v>
      </c>
      <c r="E136" s="11"/>
      <c r="F136" s="11"/>
      <c r="G136" s="11"/>
      <c r="I136" s="11"/>
      <c r="K136" s="11"/>
    </row>
    <row r="137" spans="1:11">
      <c r="A137" s="61">
        <v>45505</v>
      </c>
      <c r="B137" s="134" t="s">
        <v>2062</v>
      </c>
      <c r="E137" s="11" t="s">
        <v>2063</v>
      </c>
      <c r="F137" s="11"/>
      <c r="G137" s="11"/>
      <c r="I137" s="11"/>
      <c r="K137" s="11"/>
    </row>
    <row r="138" spans="1:11">
      <c r="A138" s="61">
        <v>45515</v>
      </c>
      <c r="B138" s="11" t="s">
        <v>2064</v>
      </c>
      <c r="C138" s="11"/>
      <c r="D138" s="11" t="s">
        <v>2069</v>
      </c>
      <c r="E138" s="11"/>
      <c r="F138" s="11"/>
      <c r="G138" s="11"/>
      <c r="I138" s="11"/>
      <c r="K138" s="11"/>
    </row>
    <row r="139" spans="1:11">
      <c r="A139" s="61">
        <v>45517</v>
      </c>
      <c r="B139" s="11" t="s">
        <v>2072</v>
      </c>
      <c r="C139" s="11"/>
      <c r="D139" s="11"/>
      <c r="E139" s="11"/>
      <c r="F139" s="11"/>
      <c r="G139" s="135"/>
      <c r="I139" s="11"/>
      <c r="K139" s="11"/>
    </row>
    <row r="140" spans="1:11">
      <c r="A140" s="61">
        <v>45518</v>
      </c>
      <c r="B140" s="11" t="s">
        <v>2067</v>
      </c>
      <c r="C140" s="11"/>
      <c r="D140" s="11"/>
      <c r="E140" s="11" t="s">
        <v>2074</v>
      </c>
      <c r="F140" s="11"/>
      <c r="G140" s="11"/>
      <c r="I140" s="11"/>
      <c r="K140" s="11"/>
    </row>
    <row r="141" spans="1:11">
      <c r="A141" s="61">
        <v>45519</v>
      </c>
      <c r="B141" s="11" t="s">
        <v>2066</v>
      </c>
      <c r="C141" s="11"/>
      <c r="D141" s="11"/>
      <c r="E141" s="11"/>
      <c r="F141" s="11"/>
      <c r="G141" s="11"/>
      <c r="I141" s="11"/>
      <c r="K141" s="11"/>
    </row>
    <row r="142" spans="1:11">
      <c r="A142" s="61">
        <v>45521</v>
      </c>
      <c r="B142" s="11" t="s">
        <v>2068</v>
      </c>
      <c r="C142" s="11"/>
      <c r="D142" s="11"/>
      <c r="E142" s="11"/>
      <c r="F142" s="11"/>
      <c r="I142" s="11"/>
      <c r="K142" s="11"/>
    </row>
    <row r="143" spans="1:11">
      <c r="A143" s="61">
        <v>45526</v>
      </c>
      <c r="B143" s="11" t="s">
        <v>2073</v>
      </c>
      <c r="C143" s="11"/>
      <c r="D143" s="11"/>
      <c r="E143" s="11"/>
      <c r="F143" s="11"/>
      <c r="G143" s="135"/>
      <c r="I143" s="11"/>
      <c r="K143" s="11"/>
    </row>
    <row r="144" spans="1:11">
      <c r="A144" s="61">
        <v>45527</v>
      </c>
      <c r="B144" s="11" t="s">
        <v>2070</v>
      </c>
      <c r="C144" s="11"/>
      <c r="D144" s="11"/>
      <c r="E144" s="11"/>
      <c r="F144" s="11"/>
      <c r="I144" s="11"/>
      <c r="K144" s="11"/>
    </row>
    <row r="145" spans="1:11">
      <c r="A145" s="61">
        <v>45527</v>
      </c>
      <c r="B145" s="11" t="s">
        <v>2071</v>
      </c>
      <c r="C145" s="11"/>
      <c r="D145" s="11"/>
      <c r="E145" s="11"/>
      <c r="F145" s="11"/>
      <c r="I145" s="11"/>
      <c r="K145" s="11"/>
    </row>
    <row r="146" spans="1:11">
      <c r="A146" s="61">
        <v>45529</v>
      </c>
      <c r="B146" s="11" t="s">
        <v>2075</v>
      </c>
      <c r="C146" s="11"/>
      <c r="D146" s="11"/>
      <c r="E146" s="11"/>
      <c r="F146" s="11"/>
      <c r="G146" s="11"/>
      <c r="I146" s="11"/>
      <c r="K146" s="11"/>
    </row>
    <row r="147" spans="1:11">
      <c r="A147" s="61">
        <v>45536</v>
      </c>
      <c r="B147" s="11" t="s">
        <v>2076</v>
      </c>
      <c r="C147" s="11"/>
      <c r="D147" s="11"/>
      <c r="E147" s="11"/>
      <c r="F147" s="11"/>
      <c r="G147" s="11"/>
      <c r="I147" s="11"/>
      <c r="K147" s="11"/>
    </row>
    <row r="148" spans="1:11">
      <c r="A148" s="61">
        <v>45538</v>
      </c>
      <c r="B148" s="11" t="s">
        <v>2143</v>
      </c>
      <c r="C148" s="11"/>
      <c r="D148" s="11"/>
      <c r="E148" s="11"/>
      <c r="F148" s="11"/>
      <c r="G148" s="11"/>
      <c r="I148" s="11"/>
      <c r="K148" s="11"/>
    </row>
    <row r="149" spans="1:11">
      <c r="A149" s="61">
        <v>45538</v>
      </c>
      <c r="B149" s="11" t="s">
        <v>2766</v>
      </c>
      <c r="C149" s="11"/>
      <c r="D149" s="11"/>
      <c r="E149" s="11"/>
      <c r="F149" s="11"/>
      <c r="G149" s="11"/>
      <c r="I149" s="11"/>
      <c r="K149" s="11"/>
    </row>
    <row r="150" spans="1:11">
      <c r="A150" s="61" t="s">
        <v>2144</v>
      </c>
      <c r="B150" s="11"/>
      <c r="E150" s="11"/>
      <c r="F150" s="11"/>
      <c r="G150" s="11"/>
      <c r="I150" s="11"/>
      <c r="K150" s="11"/>
    </row>
    <row r="151" spans="1:11">
      <c r="A151" s="61">
        <v>45554</v>
      </c>
      <c r="B151" s="11" t="s">
        <v>2145</v>
      </c>
      <c r="E151" s="11"/>
      <c r="F151" s="11"/>
      <c r="G151" s="11"/>
      <c r="I151" s="11"/>
      <c r="K151" s="11"/>
    </row>
    <row r="152" spans="1:11">
      <c r="A152" s="61">
        <v>45565</v>
      </c>
      <c r="B152" s="11" t="s">
        <v>2146</v>
      </c>
      <c r="C152" s="11"/>
      <c r="D152" s="11"/>
      <c r="E152" s="11"/>
      <c r="F152" s="11"/>
      <c r="G152" s="11"/>
      <c r="H152" s="11"/>
      <c r="I152" s="11"/>
      <c r="K152" s="11"/>
    </row>
    <row r="153" spans="1:11">
      <c r="A153" s="61">
        <v>45571</v>
      </c>
      <c r="B153" s="11" t="s">
        <v>2147</v>
      </c>
      <c r="C153" s="11"/>
      <c r="D153" s="11"/>
      <c r="E153" s="11"/>
      <c r="F153" s="11"/>
      <c r="G153" s="11"/>
      <c r="H153" s="11"/>
      <c r="I153" s="11"/>
      <c r="K153" s="11"/>
    </row>
    <row r="154" spans="1:11">
      <c r="A154" s="61">
        <v>45571</v>
      </c>
      <c r="B154" s="11" t="s">
        <v>2150</v>
      </c>
      <c r="C154" s="11"/>
      <c r="D154" s="11"/>
      <c r="E154" s="11"/>
      <c r="F154" s="11"/>
      <c r="G154" s="11"/>
      <c r="H154" s="11"/>
      <c r="I154" s="11"/>
      <c r="K154" s="11"/>
    </row>
    <row r="155" spans="1:11">
      <c r="A155" s="61">
        <v>45573</v>
      </c>
      <c r="B155" s="11" t="s">
        <v>2148</v>
      </c>
      <c r="C155" s="11"/>
      <c r="D155" s="11"/>
      <c r="E155" s="11"/>
      <c r="F155" s="11"/>
      <c r="G155" s="11"/>
      <c r="H155" s="11"/>
      <c r="I155" s="11"/>
      <c r="K155" s="11"/>
    </row>
    <row r="156" spans="1:11">
      <c r="A156" s="61">
        <v>45573</v>
      </c>
      <c r="B156" s="11" t="s">
        <v>2149</v>
      </c>
      <c r="C156" s="11"/>
      <c r="D156" s="11"/>
      <c r="E156" s="11"/>
      <c r="F156" s="11"/>
      <c r="G156" s="11"/>
      <c r="H156" s="11"/>
      <c r="I156" s="11"/>
      <c r="K156" s="11"/>
    </row>
    <row r="157" spans="1:11">
      <c r="A157" s="61">
        <v>41936</v>
      </c>
      <c r="B157" s="11" t="s">
        <v>2151</v>
      </c>
      <c r="C157" s="11"/>
      <c r="D157" s="11"/>
      <c r="E157" s="11"/>
      <c r="G157" s="135"/>
      <c r="H157" s="11"/>
      <c r="I157" s="11"/>
      <c r="K157" s="11"/>
    </row>
    <row r="158" spans="1:11">
      <c r="A158" s="61">
        <v>41966</v>
      </c>
      <c r="B158" s="11" t="s">
        <v>2152</v>
      </c>
      <c r="C158" s="11"/>
      <c r="D158" s="11"/>
      <c r="E158" s="11"/>
      <c r="F158" s="135"/>
      <c r="G158" s="135"/>
      <c r="H158" s="11"/>
      <c r="I158" s="11"/>
      <c r="K158" s="11"/>
    </row>
    <row r="159" spans="1:11">
      <c r="A159" s="61">
        <v>45621</v>
      </c>
      <c r="B159" s="11" t="s">
        <v>2153</v>
      </c>
      <c r="C159" s="11"/>
      <c r="D159" s="11"/>
      <c r="E159" s="11"/>
      <c r="F159" s="11"/>
      <c r="H159" s="11"/>
      <c r="I159" s="135"/>
      <c r="K159" s="11"/>
    </row>
    <row r="160" spans="1:11">
      <c r="A160" s="61">
        <v>45623</v>
      </c>
      <c r="B160" s="11" t="s">
        <v>2154</v>
      </c>
      <c r="C160" s="11"/>
      <c r="D160" s="11"/>
      <c r="E160" s="11"/>
      <c r="F160" s="11"/>
      <c r="G160" s="135"/>
      <c r="H160" s="11"/>
      <c r="I160" s="135"/>
      <c r="K160" s="11"/>
    </row>
    <row r="161" spans="1:11">
      <c r="A161" s="61">
        <v>45629</v>
      </c>
      <c r="B161" s="11" t="s">
        <v>2155</v>
      </c>
      <c r="C161" s="11"/>
      <c r="D161" s="11"/>
      <c r="E161" s="11" t="s">
        <v>2156</v>
      </c>
      <c r="F161" s="11"/>
      <c r="G161" s="135"/>
      <c r="H161" s="11"/>
      <c r="K161" s="11"/>
    </row>
    <row r="162" spans="1:11">
      <c r="A162" s="61">
        <v>45630</v>
      </c>
      <c r="B162" s="11" t="s">
        <v>2157</v>
      </c>
      <c r="C162" s="11"/>
      <c r="D162" s="11"/>
      <c r="E162" s="11"/>
      <c r="F162" s="11"/>
      <c r="G162" s="135"/>
      <c r="H162" s="11"/>
      <c r="K162" s="11"/>
    </row>
    <row r="163" spans="1:11">
      <c r="A163" s="61">
        <v>45636</v>
      </c>
      <c r="B163" s="11" t="s">
        <v>2158</v>
      </c>
      <c r="C163" s="11"/>
      <c r="D163" s="11"/>
      <c r="E163" s="11"/>
      <c r="F163" s="11"/>
      <c r="G163" s="11"/>
      <c r="H163" s="11"/>
      <c r="I163" s="135"/>
      <c r="K163" s="11"/>
    </row>
    <row r="164" spans="1:11">
      <c r="A164" s="61">
        <v>45640</v>
      </c>
      <c r="B164" s="11" t="s">
        <v>2159</v>
      </c>
      <c r="C164" s="11"/>
      <c r="D164" s="11"/>
      <c r="E164" s="11"/>
      <c r="F164" s="11"/>
      <c r="G164" s="11"/>
      <c r="H164" s="11"/>
      <c r="K164" s="11"/>
    </row>
    <row r="165" spans="1:11">
      <c r="A165" s="61">
        <v>45641</v>
      </c>
      <c r="B165" s="11" t="s">
        <v>2160</v>
      </c>
      <c r="C165" s="11"/>
      <c r="D165" s="11"/>
      <c r="E165" s="11"/>
      <c r="F165" s="11"/>
      <c r="G165" s="11"/>
      <c r="H165" s="11"/>
      <c r="I165" s="135"/>
      <c r="K165" s="11"/>
    </row>
    <row r="166" spans="1:11">
      <c r="A166" s="61">
        <v>45652</v>
      </c>
      <c r="B166" s="11" t="s">
        <v>2161</v>
      </c>
      <c r="E166" s="11"/>
      <c r="F166" s="11"/>
      <c r="G166" s="11"/>
      <c r="I166" s="135"/>
      <c r="K166" s="11"/>
    </row>
    <row r="167" spans="1:11">
      <c r="A167" s="61">
        <v>45662</v>
      </c>
      <c r="B167" s="11" t="s">
        <v>2163</v>
      </c>
      <c r="E167" s="11"/>
      <c r="F167" s="135" t="s">
        <v>2753</v>
      </c>
      <c r="G167" s="11"/>
      <c r="K167" s="11"/>
    </row>
    <row r="168" spans="1:11">
      <c r="A168" s="61">
        <v>45669</v>
      </c>
      <c r="B168" s="11" t="s">
        <v>2162</v>
      </c>
      <c r="E168" s="11"/>
      <c r="F168" s="135" t="s">
        <v>2752</v>
      </c>
      <c r="G168" s="11"/>
      <c r="I168" s="135"/>
      <c r="K168" s="11"/>
    </row>
    <row r="169" spans="1:11">
      <c r="A169" s="61">
        <v>45727</v>
      </c>
      <c r="B169" s="11" t="s">
        <v>2751</v>
      </c>
      <c r="E169" s="11"/>
      <c r="F169" s="135" t="s">
        <v>2754</v>
      </c>
      <c r="G169" s="11"/>
      <c r="I169" s="135"/>
      <c r="K169" s="11"/>
    </row>
    <row r="170" spans="1:11">
      <c r="A170" s="61">
        <v>45732</v>
      </c>
      <c r="B170" s="11" t="s">
        <v>2756</v>
      </c>
      <c r="E170" s="11"/>
      <c r="F170" s="11"/>
      <c r="G170" s="135" t="s">
        <v>2757</v>
      </c>
      <c r="I170" s="11"/>
      <c r="K170" s="11"/>
    </row>
    <row r="171" spans="1:11">
      <c r="A171" s="61">
        <v>45743</v>
      </c>
      <c r="B171" s="11" t="s">
        <v>2768</v>
      </c>
      <c r="E171" s="11"/>
      <c r="F171" s="11"/>
      <c r="G171" s="135" t="s">
        <v>2767</v>
      </c>
      <c r="I171" s="11"/>
      <c r="K171" s="11"/>
    </row>
    <row r="172" spans="1:11">
      <c r="A172" s="61">
        <v>45756</v>
      </c>
      <c r="B172" s="11" t="s">
        <v>2773</v>
      </c>
      <c r="E172" s="11"/>
      <c r="F172" s="11"/>
      <c r="G172" s="135" t="s">
        <v>2774</v>
      </c>
      <c r="I172" s="11"/>
      <c r="K172" s="11"/>
    </row>
    <row r="173" spans="1:11">
      <c r="A173" s="61">
        <v>45758</v>
      </c>
      <c r="B173" s="11" t="s">
        <v>2775</v>
      </c>
      <c r="E173" s="11"/>
      <c r="F173" s="11"/>
      <c r="G173" s="135" t="s">
        <v>2783</v>
      </c>
      <c r="I173" s="11"/>
      <c r="K173" s="11"/>
    </row>
    <row r="174" spans="1:11">
      <c r="A174" s="61">
        <v>45761</v>
      </c>
      <c r="B174" s="11" t="s">
        <v>2776</v>
      </c>
      <c r="E174" s="11"/>
      <c r="F174" s="11"/>
      <c r="G174" s="135" t="s">
        <v>2774</v>
      </c>
      <c r="I174" s="11"/>
      <c r="K174" s="11"/>
    </row>
    <row r="175" spans="1:11">
      <c r="A175" s="61">
        <v>45793</v>
      </c>
      <c r="B175" s="11" t="s">
        <v>2778</v>
      </c>
      <c r="E175" s="11"/>
      <c r="F175" s="11"/>
      <c r="G175" s="135" t="s">
        <v>2782</v>
      </c>
      <c r="I175" s="11"/>
      <c r="K175" s="11"/>
    </row>
    <row r="176" spans="1:11">
      <c r="A176" s="61">
        <v>45809</v>
      </c>
      <c r="B176" s="11" t="s">
        <v>2777</v>
      </c>
      <c r="E176" s="11"/>
      <c r="F176" s="11"/>
      <c r="G176" s="135" t="s">
        <v>2781</v>
      </c>
      <c r="I176" s="11"/>
      <c r="K176" s="11"/>
    </row>
    <row r="177" spans="1:11">
      <c r="A177" s="61">
        <v>45840</v>
      </c>
      <c r="B177" s="11" t="s">
        <v>2779</v>
      </c>
      <c r="E177" s="11"/>
      <c r="F177" s="11"/>
      <c r="G177" s="135" t="s">
        <v>2780</v>
      </c>
      <c r="I177" s="11"/>
      <c r="K177" s="11"/>
    </row>
    <row r="178" spans="1:11">
      <c r="A178" s="61">
        <v>45843</v>
      </c>
      <c r="B178" s="11" t="s">
        <v>2785</v>
      </c>
      <c r="E178" s="11"/>
      <c r="F178" s="11"/>
      <c r="G178" s="135" t="s">
        <v>2774</v>
      </c>
      <c r="I178" s="11"/>
      <c r="K178" s="11"/>
    </row>
    <row r="179" spans="1:11">
      <c r="A179" s="61">
        <v>45850</v>
      </c>
      <c r="B179" s="11" t="s">
        <v>2786</v>
      </c>
      <c r="E179" s="11"/>
      <c r="F179" s="11"/>
      <c r="G179" s="135" t="s">
        <v>2774</v>
      </c>
      <c r="I179" s="11"/>
      <c r="K179" s="11"/>
    </row>
    <row r="180" spans="1:11">
      <c r="A180" s="61">
        <v>45865</v>
      </c>
      <c r="B180" s="11" t="s">
        <v>2787</v>
      </c>
      <c r="E180" s="11"/>
      <c r="F180" s="11"/>
      <c r="G180" s="135" t="s">
        <v>2774</v>
      </c>
      <c r="I180" s="11"/>
      <c r="K180" s="11"/>
    </row>
    <row r="181" spans="1:11">
      <c r="A181" s="61">
        <v>45867</v>
      </c>
      <c r="B181" s="11" t="s">
        <v>2792</v>
      </c>
      <c r="E181" s="11"/>
      <c r="F181" s="11"/>
      <c r="G181" s="135" t="s">
        <v>2791</v>
      </c>
      <c r="I181" s="11"/>
      <c r="K181" s="11"/>
    </row>
    <row r="182" spans="1:11">
      <c r="A182" s="61">
        <v>45870</v>
      </c>
      <c r="B182" s="11" t="s">
        <v>2793</v>
      </c>
      <c r="E182" s="11"/>
      <c r="F182" s="11"/>
      <c r="G182" s="135" t="s">
        <v>2794</v>
      </c>
      <c r="I182" s="11"/>
      <c r="K182" s="11"/>
    </row>
    <row r="183" spans="1:11">
      <c r="A183" s="61">
        <v>45878</v>
      </c>
      <c r="B183" s="11" t="s">
        <v>2795</v>
      </c>
      <c r="E183" s="11"/>
      <c r="F183" s="11"/>
      <c r="G183" s="135" t="s">
        <v>2796</v>
      </c>
      <c r="I183" s="11"/>
      <c r="K183" s="11"/>
    </row>
    <row r="184" spans="1:11">
      <c r="A184" s="61">
        <v>45879</v>
      </c>
      <c r="B184" s="11" t="s">
        <v>2797</v>
      </c>
      <c r="E184" s="11"/>
      <c r="F184" s="11"/>
      <c r="G184" s="135" t="s">
        <v>2798</v>
      </c>
      <c r="I184" s="11"/>
      <c r="K184" s="11"/>
    </row>
    <row r="185" spans="1:11">
      <c r="A185" s="61">
        <v>45885</v>
      </c>
      <c r="B185" s="11" t="s">
        <v>2799</v>
      </c>
      <c r="E185" s="11"/>
      <c r="F185" s="11"/>
      <c r="G185" s="135" t="s">
        <v>2798</v>
      </c>
      <c r="I185" s="11"/>
      <c r="K185" s="11"/>
    </row>
    <row r="186" spans="1:11">
      <c r="A186" s="61">
        <v>45886</v>
      </c>
      <c r="B186" s="11" t="s">
        <v>2800</v>
      </c>
      <c r="E186" s="11"/>
      <c r="F186" s="11"/>
      <c r="G186" s="135" t="s">
        <v>2794</v>
      </c>
      <c r="I186" s="11"/>
      <c r="K186" s="11"/>
    </row>
    <row r="187" spans="1:11">
      <c r="A187" s="61">
        <v>45916</v>
      </c>
      <c r="B187" s="11" t="s">
        <v>3246</v>
      </c>
      <c r="E187" s="11"/>
      <c r="F187" s="11"/>
      <c r="G187" s="135" t="s">
        <v>2794</v>
      </c>
      <c r="I187" s="11"/>
      <c r="K187" s="11"/>
    </row>
    <row r="188" spans="1:11">
      <c r="A188" s="61">
        <v>45937</v>
      </c>
      <c r="B188" s="11" t="s">
        <v>3248</v>
      </c>
      <c r="E188" s="11"/>
      <c r="F188" s="11"/>
      <c r="G188" s="135" t="s">
        <v>4211</v>
      </c>
      <c r="I188" s="11"/>
      <c r="K188" s="11"/>
    </row>
    <row r="189" spans="1:11">
      <c r="A189" s="61">
        <v>45938</v>
      </c>
      <c r="B189" s="11" t="s">
        <v>3247</v>
      </c>
      <c r="E189" s="11"/>
      <c r="F189" s="11"/>
      <c r="G189" s="135" t="s">
        <v>4211</v>
      </c>
      <c r="K189" s="11"/>
    </row>
    <row r="190" spans="1:11">
      <c r="A190" s="61">
        <v>45953</v>
      </c>
      <c r="B190" s="11" t="s">
        <v>4212</v>
      </c>
      <c r="E190" s="11"/>
      <c r="F190" s="11"/>
      <c r="G190" s="135" t="s">
        <v>4213</v>
      </c>
      <c r="I190" s="11"/>
      <c r="K190" s="11"/>
    </row>
    <row r="191" spans="1:11">
      <c r="A191" s="61">
        <v>45955</v>
      </c>
      <c r="B191" s="11" t="s">
        <v>4210</v>
      </c>
      <c r="E191" s="11"/>
      <c r="F191" s="11"/>
      <c r="G191" s="135" t="s">
        <v>4214</v>
      </c>
      <c r="I191" s="11" t="s">
        <v>2784</v>
      </c>
      <c r="K191" s="11"/>
    </row>
    <row r="192" spans="1:11">
      <c r="A192" s="61"/>
      <c r="B192" s="11"/>
      <c r="E192" s="11"/>
      <c r="F192" s="11"/>
      <c r="G192" s="11"/>
      <c r="I192" s="11"/>
      <c r="K192" s="11"/>
    </row>
    <row r="193" spans="1:15">
      <c r="A193" s="61"/>
      <c r="B193" s="11"/>
      <c r="E193" s="11"/>
      <c r="F193" s="11"/>
      <c r="G193" s="11"/>
      <c r="I193" s="11"/>
      <c r="K193" s="11"/>
    </row>
    <row r="194" spans="1:15">
      <c r="A194" s="64" t="s">
        <v>728</v>
      </c>
      <c r="O194" s="8" t="s">
        <v>678</v>
      </c>
    </row>
    <row r="195" spans="1:15">
      <c r="A195" s="64" t="s">
        <v>679</v>
      </c>
    </row>
    <row r="207" spans="1:15">
      <c r="A207" s="61"/>
    </row>
    <row r="208" spans="1:15">
      <c r="A208" s="64" t="s">
        <v>729</v>
      </c>
    </row>
  </sheetData>
  <phoneticPr fontId="4" type="noConversion"/>
  <hyperlinks>
    <hyperlink ref="O194"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90259-2583-4015-AAEF-4F7532B4BCF3}">
  <dimension ref="A1:AA2579"/>
  <sheetViews>
    <sheetView tabSelected="1" zoomScale="75" zoomScaleNormal="75" workbookViewId="0">
      <pane xSplit="6" ySplit="3" topLeftCell="G4" activePane="bottomRight" state="frozen"/>
      <selection pane="topRight" activeCell="G1" sqref="G1"/>
      <selection pane="bottomLeft" activeCell="A4" sqref="A4"/>
      <selection pane="bottomRight" activeCell="A4" sqref="A4"/>
    </sheetView>
  </sheetViews>
  <sheetFormatPr defaultRowHeight="13.2"/>
  <cols>
    <col min="1" max="1" width="4.6640625" customWidth="1"/>
    <col min="2" max="2" width="10.88671875" customWidth="1"/>
    <col min="3" max="3" width="13" customWidth="1"/>
    <col min="4" max="4" width="4.21875" customWidth="1"/>
    <col min="5" max="5" width="5.5546875" customWidth="1"/>
    <col min="6" max="6" width="64.6640625" customWidth="1"/>
    <col min="7" max="8" width="10" style="10" customWidth="1"/>
    <col min="9" max="12" width="13" style="10" customWidth="1"/>
    <col min="13" max="13" width="3.5546875" customWidth="1"/>
    <col min="14" max="14" width="10" style="10" bestFit="1" customWidth="1"/>
    <col min="15" max="15" width="10" style="10" customWidth="1"/>
    <col min="16" max="16" width="3.88671875" customWidth="1"/>
    <col min="17" max="17" width="11.109375" style="15" bestFit="1" customWidth="1"/>
    <col min="18" max="18" width="5.21875" customWidth="1"/>
    <col min="23" max="23" width="4.77734375" customWidth="1"/>
    <col min="25" max="25" width="35.6640625" customWidth="1"/>
    <col min="26" max="26" width="32.88671875" customWidth="1"/>
    <col min="27" max="27" width="15.44140625" customWidth="1"/>
  </cols>
  <sheetData>
    <row r="1" spans="1:27" ht="14.4">
      <c r="A1" t="s">
        <v>78</v>
      </c>
      <c r="B1" s="92" t="s">
        <v>787</v>
      </c>
      <c r="C1" s="91" t="s">
        <v>78</v>
      </c>
      <c r="D1" s="136" t="s">
        <v>78</v>
      </c>
      <c r="E1" s="12"/>
      <c r="F1" s="23" t="s">
        <v>335</v>
      </c>
      <c r="G1" s="173" t="s">
        <v>174</v>
      </c>
      <c r="H1" s="173" t="s">
        <v>174</v>
      </c>
      <c r="I1" s="42" t="s">
        <v>667</v>
      </c>
      <c r="J1" s="42" t="s">
        <v>667</v>
      </c>
      <c r="K1" s="42" t="s">
        <v>667</v>
      </c>
      <c r="L1" s="42" t="s">
        <v>667</v>
      </c>
      <c r="M1" s="139"/>
      <c r="P1" s="36"/>
      <c r="Q1" s="122" t="s">
        <v>208</v>
      </c>
      <c r="R1" s="141"/>
      <c r="S1" s="105" t="s">
        <v>736</v>
      </c>
      <c r="T1" s="105" t="s">
        <v>697</v>
      </c>
      <c r="U1" s="105" t="s">
        <v>697</v>
      </c>
      <c r="V1" s="105" t="s">
        <v>697</v>
      </c>
      <c r="W1" s="40"/>
      <c r="X1" s="69" t="s">
        <v>788</v>
      </c>
      <c r="Y1" s="82" t="s">
        <v>812</v>
      </c>
      <c r="Z1" s="164" t="s">
        <v>2733</v>
      </c>
      <c r="AA1" s="46" t="s">
        <v>681</v>
      </c>
    </row>
    <row r="2" spans="1:27" ht="14.4">
      <c r="A2" s="94" t="s">
        <v>2081</v>
      </c>
      <c r="B2" s="92" t="s">
        <v>787</v>
      </c>
      <c r="C2" s="143" t="s">
        <v>3249</v>
      </c>
      <c r="D2" s="144" t="s">
        <v>2082</v>
      </c>
      <c r="E2" s="12" t="s">
        <v>2083</v>
      </c>
      <c r="F2" s="5"/>
      <c r="G2" s="174" t="s">
        <v>92</v>
      </c>
      <c r="H2" s="174" t="s">
        <v>92</v>
      </c>
      <c r="I2" s="43" t="s">
        <v>136</v>
      </c>
      <c r="J2" s="43" t="s">
        <v>2055</v>
      </c>
      <c r="K2" s="43" t="s">
        <v>668</v>
      </c>
      <c r="L2" s="43" t="s">
        <v>648</v>
      </c>
      <c r="M2" s="31"/>
      <c r="N2" s="202" t="s">
        <v>648</v>
      </c>
      <c r="O2" s="202" t="s">
        <v>648</v>
      </c>
      <c r="P2" s="36"/>
      <c r="Q2" s="123" t="s">
        <v>144</v>
      </c>
      <c r="R2" s="147"/>
      <c r="S2" s="106" t="s">
        <v>738</v>
      </c>
      <c r="T2" s="106" t="s">
        <v>136</v>
      </c>
      <c r="U2" s="106" t="s">
        <v>1957</v>
      </c>
      <c r="V2" s="106" t="s">
        <v>698</v>
      </c>
      <c r="W2" s="40"/>
      <c r="X2" s="72" t="s">
        <v>174</v>
      </c>
      <c r="Y2" s="83" t="s">
        <v>811</v>
      </c>
      <c r="Z2" s="164" t="s">
        <v>2732</v>
      </c>
      <c r="AA2" s="47" t="s">
        <v>4215</v>
      </c>
    </row>
    <row r="3" spans="1:27" ht="15" thickBot="1">
      <c r="A3" s="175" t="s">
        <v>2089</v>
      </c>
      <c r="B3" s="176" t="s">
        <v>787</v>
      </c>
      <c r="C3" s="177" t="s">
        <v>2090</v>
      </c>
      <c r="D3" s="178" t="s">
        <v>2091</v>
      </c>
      <c r="E3" s="199"/>
      <c r="F3" s="179"/>
      <c r="G3" s="180" t="s">
        <v>458</v>
      </c>
      <c r="H3" s="180" t="s">
        <v>458</v>
      </c>
      <c r="I3" s="44" t="s">
        <v>458</v>
      </c>
      <c r="J3" s="44" t="s">
        <v>2056</v>
      </c>
      <c r="K3" s="44" t="s">
        <v>2057</v>
      </c>
      <c r="L3" s="44" t="s">
        <v>2058</v>
      </c>
      <c r="M3" s="149"/>
      <c r="N3" s="202" t="s">
        <v>2095</v>
      </c>
      <c r="O3" s="202" t="s">
        <v>2095</v>
      </c>
      <c r="P3" s="181"/>
      <c r="Q3" s="52" t="s">
        <v>336</v>
      </c>
      <c r="R3" s="150"/>
      <c r="S3" s="107" t="s">
        <v>737</v>
      </c>
      <c r="T3" s="107" t="s">
        <v>730</v>
      </c>
      <c r="U3" s="107" t="s">
        <v>730</v>
      </c>
      <c r="V3" s="107" t="s">
        <v>730</v>
      </c>
      <c r="W3" s="151"/>
      <c r="X3" s="73" t="s">
        <v>730</v>
      </c>
      <c r="Y3" s="171" t="s">
        <v>813</v>
      </c>
      <c r="Z3" s="163"/>
      <c r="AA3" s="48" t="s">
        <v>4216</v>
      </c>
    </row>
    <row r="4" spans="1:27" ht="14.4">
      <c r="A4" s="94"/>
      <c r="B4" s="92"/>
      <c r="C4" s="49"/>
      <c r="D4" s="159" t="s">
        <v>2166</v>
      </c>
      <c r="F4" s="11"/>
      <c r="G4" s="153"/>
      <c r="H4" s="153"/>
      <c r="I4" s="68"/>
      <c r="J4" s="68"/>
      <c r="K4" s="68"/>
      <c r="L4" s="68"/>
      <c r="M4" s="68"/>
      <c r="P4" s="156"/>
      <c r="Q4" s="45"/>
      <c r="R4" s="45"/>
      <c r="S4" s="93"/>
      <c r="T4" s="93"/>
      <c r="U4" s="93"/>
      <c r="V4" s="93"/>
      <c r="W4" s="41"/>
      <c r="X4" s="104"/>
      <c r="Y4" s="182"/>
      <c r="Z4" s="163"/>
      <c r="AA4" s="14"/>
    </row>
    <row r="5" spans="1:27" ht="14.4">
      <c r="A5" s="94"/>
      <c r="B5" s="92"/>
      <c r="C5" s="49"/>
      <c r="D5" s="124" t="s">
        <v>1687</v>
      </c>
      <c r="F5" s="11"/>
      <c r="G5" s="153"/>
      <c r="H5" s="153"/>
      <c r="I5" s="68"/>
      <c r="J5" s="68"/>
      <c r="K5" s="68"/>
      <c r="L5" s="68"/>
      <c r="M5" s="68"/>
      <c r="P5" s="156"/>
      <c r="Q5" s="45"/>
      <c r="R5" s="45"/>
      <c r="S5" s="93"/>
      <c r="T5" s="93"/>
      <c r="U5" s="93"/>
      <c r="V5" s="93"/>
      <c r="W5" s="41"/>
      <c r="X5" s="104"/>
      <c r="Y5" s="182"/>
      <c r="Z5" s="163"/>
      <c r="AA5" s="14"/>
    </row>
    <row r="6" spans="1:27" ht="14.4">
      <c r="A6" t="s">
        <v>2167</v>
      </c>
      <c r="B6" s="92" t="s">
        <v>876</v>
      </c>
      <c r="C6" s="126" t="str">
        <f t="shared" ref="C6:C80" si="0">MID(A6,1,12)</f>
        <v>A.010.02.101</v>
      </c>
      <c r="D6" s="127" t="s">
        <v>1687</v>
      </c>
      <c r="E6" s="125" t="s">
        <v>878</v>
      </c>
      <c r="F6" s="128" t="str">
        <f t="shared" ref="F6:F80" si="1">MID(A6, 21,85)</f>
        <v>Leather Chrome tanning - hides from Argentia</v>
      </c>
      <c r="G6" s="200">
        <v>5.9220699577484481</v>
      </c>
      <c r="H6" s="10">
        <f>G6</f>
        <v>5.9220699577484481</v>
      </c>
      <c r="I6" s="201">
        <v>1.35781621</v>
      </c>
      <c r="J6" s="201">
        <v>1.0814841537</v>
      </c>
      <c r="K6" s="201">
        <v>1.2060341940484482</v>
      </c>
      <c r="L6" s="201">
        <v>2.2767354000000002</v>
      </c>
      <c r="N6" s="160">
        <v>15.178236000000002</v>
      </c>
      <c r="O6" s="10">
        <f>N6</f>
        <v>15.178236000000002</v>
      </c>
      <c r="Q6" s="15">
        <v>103.55661000000001</v>
      </c>
      <c r="S6" s="129">
        <v>0.33582088999999998</v>
      </c>
      <c r="T6" s="129">
        <v>0.31673976999999998</v>
      </c>
      <c r="U6" s="129">
        <v>1.3077488E-2</v>
      </c>
      <c r="V6" s="129">
        <v>6.0036333999999997E-3</v>
      </c>
      <c r="X6" s="71">
        <v>1.7103159000000001E-3</v>
      </c>
      <c r="Y6" s="84"/>
      <c r="Z6" s="165"/>
    </row>
    <row r="7" spans="1:27" ht="14.4">
      <c r="A7" t="s">
        <v>2168</v>
      </c>
      <c r="B7" s="92" t="s">
        <v>876</v>
      </c>
      <c r="C7" s="126" t="str">
        <f t="shared" si="0"/>
        <v>A.010.02.102</v>
      </c>
      <c r="D7" s="127" t="s">
        <v>1687</v>
      </c>
      <c r="E7" s="125" t="s">
        <v>878</v>
      </c>
      <c r="F7" s="128" t="str">
        <f t="shared" si="1"/>
        <v>Leather Vegetable tanning - hides from Europe</v>
      </c>
      <c r="G7" s="200">
        <v>3.0014026974666304</v>
      </c>
      <c r="H7" s="10">
        <f t="shared" ref="H7:H10" si="2">G7</f>
        <v>3.0014026974666304</v>
      </c>
      <c r="I7" s="201">
        <v>0.17054953908999998</v>
      </c>
      <c r="J7" s="201">
        <v>0.12475217111299999</v>
      </c>
      <c r="K7" s="201">
        <v>4.2726087263630516E-2</v>
      </c>
      <c r="L7" s="201">
        <v>2.6633749</v>
      </c>
      <c r="N7" s="160">
        <v>17.755832666666667</v>
      </c>
      <c r="O7" s="10">
        <f t="shared" ref="O7:O10" si="3">N7</f>
        <v>17.755832666666667</v>
      </c>
      <c r="Q7" s="15">
        <v>90.886771999999993</v>
      </c>
      <c r="S7" s="129">
        <v>0.32017783999999999</v>
      </c>
      <c r="T7" s="129">
        <v>0.30081391000000002</v>
      </c>
      <c r="U7" s="129">
        <v>1.4017187E-2</v>
      </c>
      <c r="V7" s="129">
        <v>5.3467408000000003E-3</v>
      </c>
      <c r="X7" s="71">
        <v>7.4333737999999995E-4</v>
      </c>
      <c r="Y7" s="84"/>
      <c r="Z7" s="165"/>
    </row>
    <row r="8" spans="1:27" ht="14.4">
      <c r="A8" t="s">
        <v>3250</v>
      </c>
      <c r="B8" s="92" t="s">
        <v>876</v>
      </c>
      <c r="C8" s="126" t="str">
        <f t="shared" si="0"/>
        <v>A.010.02.103</v>
      </c>
      <c r="D8" s="127" t="s">
        <v>1687</v>
      </c>
      <c r="E8" s="125" t="s">
        <v>878</v>
      </c>
      <c r="F8" s="128" t="str">
        <f t="shared" si="1"/>
        <v>Wool (from Australia transported to Rotterdam)</v>
      </c>
      <c r="G8" s="200">
        <v>9.5718873915764213</v>
      </c>
      <c r="H8" s="10">
        <f t="shared" si="2"/>
        <v>9.5718873915764213</v>
      </c>
      <c r="I8" s="201">
        <v>2.7389692390000001E-2</v>
      </c>
      <c r="J8" s="201">
        <v>0.10809775291000001</v>
      </c>
      <c r="K8" s="201">
        <v>0.27911454627642196</v>
      </c>
      <c r="L8" s="201">
        <v>9.1572853999999992</v>
      </c>
      <c r="N8" s="160">
        <v>61.048569333333333</v>
      </c>
      <c r="O8" s="10">
        <f t="shared" si="3"/>
        <v>61.048569333333333</v>
      </c>
      <c r="Q8" s="15">
        <v>58.891820000000003</v>
      </c>
      <c r="S8" s="129">
        <v>1.0089608000000001</v>
      </c>
      <c r="T8" s="129">
        <v>0.95819483999999999</v>
      </c>
      <c r="U8" s="129">
        <v>4.6868234000000002E-2</v>
      </c>
      <c r="V8" s="129">
        <v>3.8977276999999999E-3</v>
      </c>
      <c r="X8" s="71">
        <v>1.7954795E-3</v>
      </c>
      <c r="Y8" s="84"/>
      <c r="Z8" s="165"/>
    </row>
    <row r="9" spans="1:27" ht="14.4">
      <c r="A9" t="s">
        <v>3251</v>
      </c>
      <c r="B9" s="92" t="s">
        <v>876</v>
      </c>
      <c r="C9" s="126" t="str">
        <f t="shared" si="0"/>
        <v>A.010.02.104</v>
      </c>
      <c r="D9" s="127" t="s">
        <v>1687</v>
      </c>
      <c r="E9" s="125" t="s">
        <v>878</v>
      </c>
      <c r="F9" s="128" t="str">
        <f t="shared" si="1"/>
        <v>clean wool in Australia</v>
      </c>
      <c r="G9" s="200">
        <v>9.4838783241373328</v>
      </c>
      <c r="H9" s="10">
        <f t="shared" si="2"/>
        <v>9.4838783241373328</v>
      </c>
      <c r="I9" s="201">
        <v>2.6296255320000003E-2</v>
      </c>
      <c r="J9" s="201">
        <v>9.6783232450000006E-2</v>
      </c>
      <c r="K9" s="201">
        <v>0.25148093636733199</v>
      </c>
      <c r="L9" s="201">
        <v>9.1093179000000006</v>
      </c>
      <c r="N9" s="160">
        <v>60.728786000000007</v>
      </c>
      <c r="O9" s="10">
        <f t="shared" si="3"/>
        <v>60.728786000000007</v>
      </c>
      <c r="Q9" s="15">
        <v>54.675224999999998</v>
      </c>
      <c r="S9" s="129">
        <v>1.0001993</v>
      </c>
      <c r="T9" s="129">
        <v>0.95003157999999999</v>
      </c>
      <c r="U9" s="129">
        <v>4.6564118000000002E-2</v>
      </c>
      <c r="V9" s="129">
        <v>3.6036480000000001E-3</v>
      </c>
      <c r="X9" s="71">
        <v>1.7783047000000001E-3</v>
      </c>
      <c r="Y9" s="84"/>
      <c r="Z9" s="165"/>
    </row>
    <row r="10" spans="1:27" ht="14.4">
      <c r="A10" t="s">
        <v>3252</v>
      </c>
      <c r="B10" s="92" t="s">
        <v>876</v>
      </c>
      <c r="C10" s="126" t="str">
        <f t="shared" si="0"/>
        <v>A.010.02.105</v>
      </c>
      <c r="D10" s="127" t="s">
        <v>1687</v>
      </c>
      <c r="E10" s="125" t="s">
        <v>878</v>
      </c>
      <c r="F10" s="128" t="str">
        <f t="shared" si="1"/>
        <v>greasy wool at farm Australia</v>
      </c>
      <c r="G10" s="200">
        <v>6.0049759121286064</v>
      </c>
      <c r="H10" s="10">
        <f t="shared" si="2"/>
        <v>6.0049759121286064</v>
      </c>
      <c r="I10" s="201">
        <v>1.219025E-2</v>
      </c>
      <c r="J10" s="201">
        <v>2.5150669370000003E-2</v>
      </c>
      <c r="K10" s="201">
        <v>0.15795969275860647</v>
      </c>
      <c r="L10" s="201">
        <v>5.8096753000000003</v>
      </c>
      <c r="N10" s="160">
        <v>38.731168666666669</v>
      </c>
      <c r="O10" s="10">
        <f t="shared" si="3"/>
        <v>38.731168666666669</v>
      </c>
      <c r="Q10" s="15">
        <v>28.616837</v>
      </c>
      <c r="S10" s="129">
        <v>0.63407632999999997</v>
      </c>
      <c r="T10" s="129">
        <v>0.60270433000000001</v>
      </c>
      <c r="U10" s="129">
        <v>2.9392449000000001E-2</v>
      </c>
      <c r="V10" s="129">
        <v>1.9795501000000001E-3</v>
      </c>
      <c r="X10" s="71">
        <v>1.1227425999999999E-3</v>
      </c>
      <c r="Y10" s="84"/>
      <c r="Z10" s="165"/>
    </row>
    <row r="11" spans="1:27" ht="14.4">
      <c r="B11" s="92"/>
      <c r="C11" s="126"/>
      <c r="D11" s="124" t="s">
        <v>1688</v>
      </c>
      <c r="E11" s="125"/>
      <c r="Y11" s="90"/>
      <c r="Z11" s="165"/>
    </row>
    <row r="12" spans="1:27" ht="14.4">
      <c r="A12" t="s">
        <v>879</v>
      </c>
      <c r="B12" s="92" t="s">
        <v>876</v>
      </c>
      <c r="C12" s="126" t="str">
        <f t="shared" si="0"/>
        <v>A.010.04.101</v>
      </c>
      <c r="D12" s="127" t="s">
        <v>1688</v>
      </c>
      <c r="E12" s="125" t="s">
        <v>878</v>
      </c>
      <c r="F12" s="128" t="str">
        <f t="shared" si="1"/>
        <v>Crude palm kernel oil refined</v>
      </c>
      <c r="G12" s="200">
        <v>0.79149859714917015</v>
      </c>
      <c r="H12" s="10">
        <f t="shared" ref="H12:H24" si="4">G12</f>
        <v>0.79149859714917015</v>
      </c>
      <c r="I12" s="201">
        <v>8.7287608426000005E-3</v>
      </c>
      <c r="J12" s="201">
        <v>0.62712415558299994</v>
      </c>
      <c r="K12" s="201">
        <v>1.5539020723570274E-2</v>
      </c>
      <c r="L12" s="201">
        <v>0.14010665999999999</v>
      </c>
      <c r="N12" s="160">
        <v>0.9340444</v>
      </c>
      <c r="O12" s="10">
        <f t="shared" ref="O12:O24" si="5">N12</f>
        <v>0.9340444</v>
      </c>
      <c r="Q12" s="15">
        <v>4.6798868999999996</v>
      </c>
      <c r="S12" s="129">
        <v>2.2502670999999998E-2</v>
      </c>
      <c r="T12" s="129">
        <v>2.1383505000000001E-2</v>
      </c>
      <c r="U12" s="129">
        <v>9.2748669E-4</v>
      </c>
      <c r="V12" s="129">
        <v>1.9167912E-4</v>
      </c>
      <c r="X12" s="71">
        <v>3.7715590000000001E-5</v>
      </c>
      <c r="Y12" s="84"/>
      <c r="Z12" s="165"/>
    </row>
    <row r="13" spans="1:27" ht="14.4">
      <c r="A13" t="s">
        <v>2169</v>
      </c>
      <c r="B13" s="92" t="s">
        <v>876</v>
      </c>
      <c r="C13" s="126" t="str">
        <f t="shared" si="0"/>
        <v>A.010.04.102</v>
      </c>
      <c r="D13" s="127" t="s">
        <v>1688</v>
      </c>
      <c r="E13" s="125" t="s">
        <v>878</v>
      </c>
      <c r="F13" s="128" t="str">
        <f t="shared" si="1"/>
        <v>Palm kernel oil - crude from trees</v>
      </c>
      <c r="G13" s="200">
        <v>0.68608828280430512</v>
      </c>
      <c r="H13" s="10">
        <f t="shared" si="4"/>
        <v>0.68608828280430512</v>
      </c>
      <c r="I13" s="201">
        <v>6.6364057509600005E-3</v>
      </c>
      <c r="J13" s="201">
        <v>0.58543211323</v>
      </c>
      <c r="K13" s="201">
        <v>3.2315982334502578E-4</v>
      </c>
      <c r="L13" s="201">
        <v>9.3696604000000003E-2</v>
      </c>
      <c r="N13" s="160">
        <v>0.62464402666666674</v>
      </c>
      <c r="O13" s="10">
        <f t="shared" si="5"/>
        <v>0.62464402666666674</v>
      </c>
      <c r="Q13" s="15">
        <v>7.6210272999999995E-2</v>
      </c>
      <c r="S13" s="129">
        <v>1.6100606E-2</v>
      </c>
      <c r="T13" s="129">
        <v>1.5430846E-2</v>
      </c>
      <c r="U13" s="129">
        <v>6.6472384999999995E-4</v>
      </c>
      <c r="V13" s="129">
        <v>5.0359934000000003E-6</v>
      </c>
      <c r="X13" s="71">
        <v>2.2501999E-5</v>
      </c>
      <c r="Y13" s="84"/>
      <c r="Z13" s="165"/>
    </row>
    <row r="14" spans="1:27" ht="14.4">
      <c r="A14" t="s">
        <v>2170</v>
      </c>
      <c r="B14" s="92" t="s">
        <v>876</v>
      </c>
      <c r="C14" s="126" t="str">
        <f t="shared" si="0"/>
        <v>A.010.04.103</v>
      </c>
      <c r="D14" s="127" t="s">
        <v>1688</v>
      </c>
      <c r="E14" s="125" t="s">
        <v>878</v>
      </c>
      <c r="F14" s="128" t="str">
        <f t="shared" si="1"/>
        <v>Potatoe starch DE</v>
      </c>
      <c r="G14" s="200">
        <v>0.12424860296915985</v>
      </c>
      <c r="H14" s="10">
        <f t="shared" si="4"/>
        <v>0.12424860296915985</v>
      </c>
      <c r="I14" s="201">
        <v>4.4748403289999999E-3</v>
      </c>
      <c r="J14" s="201">
        <v>1.5058036935000001E-2</v>
      </c>
      <c r="K14" s="201">
        <v>1.2864789705159847E-2</v>
      </c>
      <c r="L14" s="201">
        <v>9.1850935999999994E-2</v>
      </c>
      <c r="N14" s="160">
        <v>0.61233957333333333</v>
      </c>
      <c r="O14" s="10">
        <f t="shared" si="5"/>
        <v>0.61233957333333333</v>
      </c>
      <c r="Q14" s="15">
        <v>9.6591716000000005</v>
      </c>
      <c r="S14" s="129">
        <v>1.1885954000000001E-2</v>
      </c>
      <c r="T14" s="129">
        <v>1.0823921E-2</v>
      </c>
      <c r="U14" s="129">
        <v>5.2527450000000001E-4</v>
      </c>
      <c r="V14" s="129">
        <v>5.3675873000000004E-4</v>
      </c>
      <c r="X14" s="71">
        <v>3.1587683000000003E-5</v>
      </c>
      <c r="Y14" s="84"/>
      <c r="Z14" s="165"/>
    </row>
    <row r="15" spans="1:27" ht="14.4">
      <c r="A15" t="s">
        <v>2171</v>
      </c>
      <c r="B15" s="92" t="s">
        <v>876</v>
      </c>
      <c r="C15" s="126" t="str">
        <f t="shared" si="0"/>
        <v>A.010.04.104</v>
      </c>
      <c r="D15" s="127" t="s">
        <v>1688</v>
      </c>
      <c r="E15" s="125" t="s">
        <v>878</v>
      </c>
      <c r="F15" s="128" t="str">
        <f t="shared" si="1"/>
        <v>Potatoes DE</v>
      </c>
      <c r="G15" s="200">
        <v>1.0007823848665331E-2</v>
      </c>
      <c r="H15" s="10">
        <f t="shared" si="4"/>
        <v>1.0007823848665331E-2</v>
      </c>
      <c r="I15" s="201">
        <v>3.2591149680000003E-4</v>
      </c>
      <c r="J15" s="201">
        <v>2.0968528281000002E-3</v>
      </c>
      <c r="K15" s="201">
        <v>1.6345864237653311E-3</v>
      </c>
      <c r="L15" s="201">
        <v>5.9504731E-3</v>
      </c>
      <c r="N15" s="160">
        <v>3.9669820666666668E-2</v>
      </c>
      <c r="O15" s="10">
        <f t="shared" si="5"/>
        <v>3.9669820666666668E-2</v>
      </c>
      <c r="Q15" s="15">
        <v>0.59646832999999999</v>
      </c>
      <c r="S15" s="129">
        <v>8.2591534000000003E-4</v>
      </c>
      <c r="T15" s="129">
        <v>7.4821782999999996E-4</v>
      </c>
      <c r="U15" s="129">
        <v>3.9325220000000002E-5</v>
      </c>
      <c r="V15" s="129">
        <v>3.8372286E-5</v>
      </c>
      <c r="X15" s="71">
        <v>2.2188615000000002E-6</v>
      </c>
      <c r="Y15" s="84"/>
      <c r="Z15" s="165"/>
    </row>
    <row r="16" spans="1:27" ht="14.4">
      <c r="A16" t="s">
        <v>2172</v>
      </c>
      <c r="B16" s="92" t="s">
        <v>876</v>
      </c>
      <c r="C16" s="126" t="str">
        <f t="shared" si="0"/>
        <v>A.010.04.105</v>
      </c>
      <c r="D16" s="127" t="s">
        <v>1688</v>
      </c>
      <c r="E16" s="125" t="s">
        <v>878</v>
      </c>
      <c r="F16" s="128" t="str">
        <f t="shared" si="1"/>
        <v>Rape cake Europe</v>
      </c>
      <c r="G16" s="200">
        <v>0.15417499611107591</v>
      </c>
      <c r="H16" s="10">
        <f t="shared" si="4"/>
        <v>0.15417499611107591</v>
      </c>
      <c r="I16" s="201">
        <v>1.6045358495000001E-3</v>
      </c>
      <c r="J16" s="201">
        <v>0.12218257928449999</v>
      </c>
      <c r="K16" s="201">
        <v>1.7977989770759156E-3</v>
      </c>
      <c r="L16" s="201">
        <v>2.8590081999999999E-2</v>
      </c>
      <c r="N16" s="160">
        <v>0.19060054666666668</v>
      </c>
      <c r="O16" s="10">
        <f t="shared" si="5"/>
        <v>0.19060054666666668</v>
      </c>
      <c r="Q16" s="15">
        <v>13.938364999999999</v>
      </c>
      <c r="S16" s="129">
        <v>5.5543796000000001E-3</v>
      </c>
      <c r="T16" s="129">
        <v>5.2271931999999998E-3</v>
      </c>
      <c r="U16" s="129">
        <v>2.4192486E-4</v>
      </c>
      <c r="V16" s="129">
        <v>8.5261530000000006E-5</v>
      </c>
      <c r="X16" s="71">
        <v>2.1057299E-5</v>
      </c>
      <c r="Y16" s="84"/>
      <c r="Z16" s="165"/>
    </row>
    <row r="17" spans="1:26" ht="14.4">
      <c r="A17" t="s">
        <v>3253</v>
      </c>
      <c r="B17" s="92" t="s">
        <v>876</v>
      </c>
      <c r="C17" s="126" t="str">
        <f t="shared" si="0"/>
        <v>A.010.04.106</v>
      </c>
      <c r="D17" s="127" t="s">
        <v>1688</v>
      </c>
      <c r="E17" s="125" t="s">
        <v>878</v>
      </c>
      <c r="F17" s="128" t="str">
        <f t="shared" si="1"/>
        <v>Soybean meal at coast Brazil</v>
      </c>
      <c r="G17" s="200">
        <v>1.6283906234899628</v>
      </c>
      <c r="H17" s="10">
        <f t="shared" si="4"/>
        <v>1.6283906234899628</v>
      </c>
      <c r="I17" s="201">
        <v>1.1389775499999999E-2</v>
      </c>
      <c r="J17" s="201">
        <v>0.64572518168000004</v>
      </c>
      <c r="K17" s="201">
        <v>1.9188366309962863E-2</v>
      </c>
      <c r="L17" s="201">
        <v>0.95208729999999997</v>
      </c>
      <c r="N17" s="160">
        <v>6.3472486666666663</v>
      </c>
      <c r="O17" s="10">
        <f t="shared" si="5"/>
        <v>6.3472486666666663</v>
      </c>
      <c r="Q17" s="15">
        <v>6.5907271999999999</v>
      </c>
      <c r="S17" s="129">
        <v>0.10551807000000001</v>
      </c>
      <c r="T17" s="129">
        <v>0.10026218000000001</v>
      </c>
      <c r="U17" s="129">
        <v>4.8781557000000001E-3</v>
      </c>
      <c r="V17" s="129">
        <v>3.7773423000000001E-4</v>
      </c>
      <c r="X17" s="71">
        <v>1.9015693E-4</v>
      </c>
      <c r="Y17" s="84"/>
      <c r="Z17" s="165"/>
    </row>
    <row r="18" spans="1:26" ht="14.4">
      <c r="A18" t="s">
        <v>3254</v>
      </c>
      <c r="B18" s="92" t="s">
        <v>876</v>
      </c>
      <c r="C18" s="126" t="str">
        <f t="shared" si="0"/>
        <v>A.010.04.107</v>
      </c>
      <c r="D18" s="127" t="s">
        <v>1688</v>
      </c>
      <c r="E18" s="125" t="s">
        <v>878</v>
      </c>
      <c r="F18" s="128" t="str">
        <f t="shared" si="1"/>
        <v>Soybean meal at coast USA</v>
      </c>
      <c r="G18" s="200">
        <v>9.4452657067544216E-2</v>
      </c>
      <c r="H18" s="10">
        <f t="shared" si="4"/>
        <v>9.4452657067544216E-2</v>
      </c>
      <c r="I18" s="201">
        <v>7.5976801069999999E-3</v>
      </c>
      <c r="J18" s="201">
        <v>1.0090824149E-2</v>
      </c>
      <c r="K18" s="201">
        <v>1.3331206811544221E-2</v>
      </c>
      <c r="L18" s="201">
        <v>6.3432946000000004E-2</v>
      </c>
      <c r="N18" s="160">
        <v>0.42288630666666671</v>
      </c>
      <c r="O18" s="10">
        <f t="shared" si="5"/>
        <v>0.42288630666666671</v>
      </c>
      <c r="Q18" s="15">
        <v>5.0208861999999996</v>
      </c>
      <c r="S18" s="129">
        <v>8.7587901000000003E-3</v>
      </c>
      <c r="T18" s="129">
        <v>8.1049421999999996E-3</v>
      </c>
      <c r="U18" s="129">
        <v>3.7791635000000002E-4</v>
      </c>
      <c r="V18" s="129">
        <v>2.7593158E-4</v>
      </c>
      <c r="X18" s="71">
        <v>2.2023459000000001E-5</v>
      </c>
      <c r="Y18" s="84"/>
      <c r="Z18" s="165"/>
    </row>
    <row r="19" spans="1:26" ht="14.4">
      <c r="A19" t="s">
        <v>3255</v>
      </c>
      <c r="B19" s="92" t="s">
        <v>876</v>
      </c>
      <c r="C19" s="126" t="str">
        <f t="shared" si="0"/>
        <v>A.010.04.108</v>
      </c>
      <c r="D19" s="127" t="s">
        <v>1688</v>
      </c>
      <c r="E19" s="125" t="s">
        <v>878</v>
      </c>
      <c r="F19" s="128" t="str">
        <f t="shared" si="1"/>
        <v>Soybean oil - refined at coast Brazil</v>
      </c>
      <c r="G19" s="200">
        <v>1.6954350906595654</v>
      </c>
      <c r="H19" s="10">
        <f t="shared" si="4"/>
        <v>1.6954350906595654</v>
      </c>
      <c r="I19" s="201">
        <v>1.1886271121000002E-2</v>
      </c>
      <c r="J19" s="201">
        <v>0.67206721106</v>
      </c>
      <c r="K19" s="201">
        <v>2.0075298478565318E-2</v>
      </c>
      <c r="L19" s="201">
        <v>0.99140631000000001</v>
      </c>
      <c r="N19" s="160">
        <v>6.6093754000000002</v>
      </c>
      <c r="O19" s="10">
        <f t="shared" si="5"/>
        <v>6.6093754000000002</v>
      </c>
      <c r="Q19" s="15">
        <v>6.9351234000000002</v>
      </c>
      <c r="S19" s="129">
        <v>0.10988633</v>
      </c>
      <c r="T19" s="129">
        <v>0.1044112</v>
      </c>
      <c r="U19" s="129">
        <v>5.0797784999999998E-3</v>
      </c>
      <c r="V19" s="129">
        <v>3.9535413000000002E-4</v>
      </c>
      <c r="X19" s="71">
        <v>1.9810167000000001E-4</v>
      </c>
      <c r="Y19" s="84"/>
      <c r="Z19" s="165"/>
    </row>
    <row r="20" spans="1:26" ht="14.4">
      <c r="A20" t="s">
        <v>3256</v>
      </c>
      <c r="B20" s="92" t="s">
        <v>876</v>
      </c>
      <c r="C20" s="126" t="str">
        <f t="shared" si="0"/>
        <v>A.010.04.109</v>
      </c>
      <c r="D20" s="127" t="s">
        <v>1688</v>
      </c>
      <c r="E20" s="125" t="s">
        <v>878</v>
      </c>
      <c r="F20" s="128" t="str">
        <f t="shared" si="1"/>
        <v>Soybean oil - refined at coast USA</v>
      </c>
      <c r="G20" s="200">
        <v>9.9048901810054865E-2</v>
      </c>
      <c r="H20" s="10">
        <f t="shared" si="4"/>
        <v>9.9048901810054865E-2</v>
      </c>
      <c r="I20" s="201">
        <v>7.9396462139999999E-3</v>
      </c>
      <c r="J20" s="201">
        <v>1.0556101910999999E-2</v>
      </c>
      <c r="K20" s="201">
        <v>1.3979424685054868E-2</v>
      </c>
      <c r="L20" s="201">
        <v>6.6573728999999998E-2</v>
      </c>
      <c r="N20" s="160">
        <v>0.44382485999999999</v>
      </c>
      <c r="O20" s="10">
        <f t="shared" si="5"/>
        <v>0.44382485999999999</v>
      </c>
      <c r="Q20" s="15">
        <v>5.3012727000000002</v>
      </c>
      <c r="S20" s="129">
        <v>9.1878163000000002E-3</v>
      </c>
      <c r="T20" s="129">
        <v>8.5020871999999994E-3</v>
      </c>
      <c r="U20" s="129">
        <v>3.9632759E-4</v>
      </c>
      <c r="V20" s="129">
        <v>2.8940151999999999E-4</v>
      </c>
      <c r="X20" s="71">
        <v>2.3123075000000001E-5</v>
      </c>
      <c r="Y20" s="84"/>
      <c r="Z20" s="165"/>
    </row>
    <row r="21" spans="1:26" ht="14.4">
      <c r="A21" t="s">
        <v>3257</v>
      </c>
      <c r="B21" s="92" t="s">
        <v>876</v>
      </c>
      <c r="C21" s="126" t="str">
        <f t="shared" si="0"/>
        <v>A.010.04.110</v>
      </c>
      <c r="D21" s="127" t="s">
        <v>1688</v>
      </c>
      <c r="E21" s="125" t="s">
        <v>878</v>
      </c>
      <c r="F21" s="128" t="str">
        <f t="shared" si="1"/>
        <v>Soybeans grain - harvested and transported to coast Brazil</v>
      </c>
      <c r="G21" s="200">
        <v>1.5674097814457788</v>
      </c>
      <c r="H21" s="10">
        <f t="shared" si="4"/>
        <v>1.5674097814457788</v>
      </c>
      <c r="I21" s="201">
        <v>7.0798285829999988E-3</v>
      </c>
      <c r="J21" s="201">
        <v>0.63010554144999997</v>
      </c>
      <c r="K21" s="201">
        <v>1.7845981412778763E-2</v>
      </c>
      <c r="L21" s="201">
        <v>0.91237842999999996</v>
      </c>
      <c r="N21" s="160">
        <v>6.0825228666666664</v>
      </c>
      <c r="O21" s="10">
        <f t="shared" si="5"/>
        <v>6.0825228666666664</v>
      </c>
      <c r="Q21" s="15">
        <v>4.3895827000000001</v>
      </c>
      <c r="S21" s="129">
        <v>0.10047734</v>
      </c>
      <c r="T21" s="129">
        <v>9.5540183000000001E-2</v>
      </c>
      <c r="U21" s="129">
        <v>4.6566979999999999E-3</v>
      </c>
      <c r="V21" s="129">
        <v>2.8046123999999999E-4</v>
      </c>
      <c r="X21" s="71">
        <v>1.7859686E-4</v>
      </c>
      <c r="Y21" s="84"/>
      <c r="Z21" s="165"/>
    </row>
    <row r="22" spans="1:26" ht="14.4">
      <c r="A22" t="s">
        <v>3258</v>
      </c>
      <c r="B22" s="92" t="s">
        <v>876</v>
      </c>
      <c r="C22" s="126" t="str">
        <f t="shared" si="0"/>
        <v>A.010.04.111</v>
      </c>
      <c r="D22" s="127" t="s">
        <v>1688</v>
      </c>
      <c r="E22" s="125" t="s">
        <v>878</v>
      </c>
      <c r="F22" s="128" t="str">
        <f t="shared" si="1"/>
        <v>Soybeans grain - harvested and transported to coast USA</v>
      </c>
      <c r="G22" s="200">
        <v>6.4025736322566293E-2</v>
      </c>
      <c r="H22" s="10">
        <f t="shared" si="4"/>
        <v>6.4025736322566293E-2</v>
      </c>
      <c r="I22" s="201">
        <v>3.3631257890000001E-3</v>
      </c>
      <c r="J22" s="201">
        <v>7.1327004370000009E-3</v>
      </c>
      <c r="K22" s="201">
        <v>1.2105241096566298E-2</v>
      </c>
      <c r="L22" s="201">
        <v>4.1424668999999997E-2</v>
      </c>
      <c r="N22" s="160">
        <v>0.27616446</v>
      </c>
      <c r="O22" s="10">
        <f t="shared" si="5"/>
        <v>0.27616446</v>
      </c>
      <c r="Q22" s="15">
        <v>2.8509167</v>
      </c>
      <c r="S22" s="129">
        <v>5.6453166999999999E-3</v>
      </c>
      <c r="T22" s="129">
        <v>5.2185401999999999E-3</v>
      </c>
      <c r="U22" s="129">
        <v>2.4609520000000001E-4</v>
      </c>
      <c r="V22" s="129">
        <v>1.8068121E-4</v>
      </c>
      <c r="X22" s="71">
        <v>1.381215E-5</v>
      </c>
      <c r="Y22" s="84"/>
      <c r="Z22" s="165"/>
    </row>
    <row r="23" spans="1:26" ht="14.4">
      <c r="A23" t="s">
        <v>2173</v>
      </c>
      <c r="B23" s="92" t="s">
        <v>876</v>
      </c>
      <c r="C23" s="126" t="str">
        <f t="shared" si="0"/>
        <v>A.010.04.112</v>
      </c>
      <c r="D23" s="127" t="s">
        <v>1688</v>
      </c>
      <c r="E23" s="125" t="s">
        <v>878</v>
      </c>
      <c r="F23" s="128" t="str">
        <f t="shared" si="1"/>
        <v>Soybean oil crude - degummed at coast Brazil</v>
      </c>
      <c r="G23" s="200">
        <v>1.6295019918618898</v>
      </c>
      <c r="H23" s="10">
        <f t="shared" si="4"/>
        <v>1.6295019918618898</v>
      </c>
      <c r="I23" s="201">
        <v>1.1397549029E-2</v>
      </c>
      <c r="J23" s="201">
        <v>0.6461658804</v>
      </c>
      <c r="K23" s="201">
        <v>1.920146243288973E-2</v>
      </c>
      <c r="L23" s="201">
        <v>0.9527371</v>
      </c>
      <c r="N23" s="160">
        <v>6.351580666666667</v>
      </c>
      <c r="O23" s="10">
        <f t="shared" si="5"/>
        <v>6.351580666666667</v>
      </c>
      <c r="Q23" s="15">
        <v>6.5952253000000001</v>
      </c>
      <c r="S23" s="129">
        <v>0.10559009</v>
      </c>
      <c r="T23" s="129">
        <v>0.10033061</v>
      </c>
      <c r="U23" s="129">
        <v>4.8814851000000001E-3</v>
      </c>
      <c r="V23" s="129">
        <v>3.7799203E-4</v>
      </c>
      <c r="X23" s="71">
        <v>1.9028671E-4</v>
      </c>
      <c r="Y23" s="84"/>
      <c r="Z23" s="165"/>
    </row>
    <row r="24" spans="1:26" ht="14.4">
      <c r="A24" t="s">
        <v>2174</v>
      </c>
      <c r="B24" s="92" t="s">
        <v>876</v>
      </c>
      <c r="C24" s="126" t="str">
        <f t="shared" si="0"/>
        <v>A.010.04.113</v>
      </c>
      <c r="D24" s="127" t="s">
        <v>1688</v>
      </c>
      <c r="E24" s="125" t="s">
        <v>878</v>
      </c>
      <c r="F24" s="128" t="str">
        <f t="shared" si="1"/>
        <v>Soybean oil, crude - degummed at coast USA</v>
      </c>
      <c r="G24" s="200">
        <v>9.4515279245698136E-2</v>
      </c>
      <c r="H24" s="10">
        <f t="shared" si="4"/>
        <v>9.4515279245698136E-2</v>
      </c>
      <c r="I24" s="201">
        <v>7.6027173480000005E-3</v>
      </c>
      <c r="J24" s="201">
        <v>1.0097514376999999E-2</v>
      </c>
      <c r="K24" s="201">
        <v>1.3340045520698141E-2</v>
      </c>
      <c r="L24" s="201">
        <v>6.3475002000000003E-2</v>
      </c>
      <c r="N24" s="160">
        <v>0.42316668000000002</v>
      </c>
      <c r="O24" s="10">
        <f t="shared" si="5"/>
        <v>0.42316668000000002</v>
      </c>
      <c r="Q24" s="15">
        <v>5.0242151000000002</v>
      </c>
      <c r="S24" s="129">
        <v>8.7645971999999999E-3</v>
      </c>
      <c r="T24" s="129">
        <v>8.1103157000000006E-3</v>
      </c>
      <c r="U24" s="129">
        <v>3.7816690000000002E-4</v>
      </c>
      <c r="V24" s="129">
        <v>2.7611452999999999E-4</v>
      </c>
      <c r="X24" s="71">
        <v>2.2038061000000002E-5</v>
      </c>
      <c r="Y24" s="84"/>
      <c r="Z24" s="163"/>
    </row>
    <row r="25" spans="1:26" ht="14.4">
      <c r="B25" s="92"/>
      <c r="C25" s="126"/>
      <c r="D25" s="124" t="s">
        <v>1689</v>
      </c>
      <c r="E25" s="125"/>
      <c r="Y25" s="90"/>
      <c r="Z25" s="165"/>
    </row>
    <row r="26" spans="1:26" ht="14.4">
      <c r="A26" t="s">
        <v>880</v>
      </c>
      <c r="B26" s="92" t="s">
        <v>876</v>
      </c>
      <c r="C26" s="126" t="str">
        <f t="shared" si="0"/>
        <v>A.010.06.101</v>
      </c>
      <c r="D26" s="127" t="s">
        <v>1689</v>
      </c>
      <c r="E26" s="125" t="s">
        <v>878</v>
      </c>
      <c r="F26" s="128" t="str">
        <f t="shared" si="1"/>
        <v>Palm oil in Rotterdam</v>
      </c>
      <c r="G26" s="200">
        <v>0.81333360245540454</v>
      </c>
      <c r="H26" s="10">
        <f t="shared" ref="H26:H29" si="6">G26</f>
        <v>0.81333360245540454</v>
      </c>
      <c r="I26" s="201">
        <v>9.0755266379999987E-3</v>
      </c>
      <c r="J26" s="201">
        <v>0.62994057398000003</v>
      </c>
      <c r="K26" s="201">
        <v>2.2340181837404466E-2</v>
      </c>
      <c r="L26" s="201">
        <v>0.15197732</v>
      </c>
      <c r="N26" s="160">
        <v>1.0131821333333333</v>
      </c>
      <c r="O26" s="10">
        <f t="shared" ref="O26:O29" si="7">N26</f>
        <v>1.0131821333333333</v>
      </c>
      <c r="Q26" s="15">
        <v>44.733974000000003</v>
      </c>
      <c r="S26" s="129">
        <v>2.4655168000000002E-2</v>
      </c>
      <c r="T26" s="129">
        <v>2.3387578999999999E-2</v>
      </c>
      <c r="U26" s="129">
        <v>1.0025635000000001E-3</v>
      </c>
      <c r="V26" s="129">
        <v>2.6502557E-4</v>
      </c>
      <c r="X26" s="71">
        <v>4.1977855E-5</v>
      </c>
      <c r="Y26" s="84"/>
      <c r="Z26" s="165"/>
    </row>
    <row r="27" spans="1:26" ht="14.4">
      <c r="A27" t="s">
        <v>2175</v>
      </c>
      <c r="B27" s="92" t="s">
        <v>876</v>
      </c>
      <c r="C27" s="126" t="str">
        <f t="shared" si="0"/>
        <v>A.010.06.102</v>
      </c>
      <c r="D27" s="127" t="s">
        <v>1689</v>
      </c>
      <c r="E27" s="125" t="s">
        <v>878</v>
      </c>
      <c r="F27" s="128" t="str">
        <f t="shared" si="1"/>
        <v>Rape oil Europe</v>
      </c>
      <c r="G27" s="200">
        <v>0.47728542877763241</v>
      </c>
      <c r="H27" s="10">
        <f t="shared" si="6"/>
        <v>0.47728542877763241</v>
      </c>
      <c r="I27" s="201">
        <v>4.967223183999999E-3</v>
      </c>
      <c r="J27" s="201">
        <v>0.37824527849299999</v>
      </c>
      <c r="K27" s="201">
        <v>5.5655151006324339E-3</v>
      </c>
      <c r="L27" s="201">
        <v>8.8507411999999994E-2</v>
      </c>
      <c r="N27" s="160">
        <v>0.59004941333333327</v>
      </c>
      <c r="O27" s="10">
        <f t="shared" si="7"/>
        <v>0.59004941333333327</v>
      </c>
      <c r="Q27" s="15">
        <v>43.149531000000003</v>
      </c>
      <c r="S27" s="129">
        <v>1.7194905999999999E-2</v>
      </c>
      <c r="T27" s="129">
        <v>1.6182022000000001E-2</v>
      </c>
      <c r="U27" s="129">
        <v>7.4893606000000004E-4</v>
      </c>
      <c r="V27" s="129">
        <v>2.6394738E-4</v>
      </c>
      <c r="X27" s="71">
        <v>6.5187888E-5</v>
      </c>
      <c r="Y27" s="84"/>
      <c r="Z27" s="165"/>
    </row>
    <row r="28" spans="1:26" ht="14.4">
      <c r="A28" t="s">
        <v>881</v>
      </c>
      <c r="B28" s="92" t="s">
        <v>876</v>
      </c>
      <c r="C28" s="126" t="str">
        <f t="shared" si="0"/>
        <v>A.010.06.103</v>
      </c>
      <c r="D28" s="127" t="s">
        <v>1689</v>
      </c>
      <c r="E28" s="125" t="s">
        <v>878</v>
      </c>
      <c r="F28" s="128" t="str">
        <f t="shared" si="1"/>
        <v>Soybean oil from Brazil in Rotterdam</v>
      </c>
      <c r="G28" s="200">
        <v>1.7108771895559221</v>
      </c>
      <c r="H28" s="10">
        <f t="shared" si="6"/>
        <v>1.7108771895559221</v>
      </c>
      <c r="I28" s="201">
        <v>1.2475706972000001E-2</v>
      </c>
      <c r="J28" s="201">
        <v>0.67410137690000005</v>
      </c>
      <c r="K28" s="201">
        <v>2.4635675683922078E-2</v>
      </c>
      <c r="L28" s="201">
        <v>0.99966443000000005</v>
      </c>
      <c r="N28" s="160">
        <v>6.6644295333333341</v>
      </c>
      <c r="O28" s="10">
        <f t="shared" si="7"/>
        <v>6.6644295333333341</v>
      </c>
      <c r="Q28" s="15">
        <v>46.716853999999998</v>
      </c>
      <c r="S28" s="129">
        <v>0.11131188</v>
      </c>
      <c r="T28" s="129">
        <v>0.10573172</v>
      </c>
      <c r="U28" s="129">
        <v>5.1311676999999997E-3</v>
      </c>
      <c r="V28" s="129">
        <v>4.4898354999999999E-4</v>
      </c>
      <c r="X28" s="71">
        <v>2.0112155000000001E-4</v>
      </c>
      <c r="Y28" s="84"/>
      <c r="Z28" s="165"/>
    </row>
    <row r="29" spans="1:26" ht="14.4">
      <c r="A29" t="s">
        <v>882</v>
      </c>
      <c r="B29" s="92" t="s">
        <v>876</v>
      </c>
      <c r="C29" s="126" t="str">
        <f t="shared" si="0"/>
        <v>A.010.06.104</v>
      </c>
      <c r="D29" s="127" t="s">
        <v>1689</v>
      </c>
      <c r="E29" s="125" t="s">
        <v>878</v>
      </c>
      <c r="F29" s="128" t="str">
        <f t="shared" si="1"/>
        <v>Soybean oil from USA in Rotterdam</v>
      </c>
      <c r="G29" s="200">
        <v>0.11203308444341162</v>
      </c>
      <c r="H29" s="10">
        <f t="shared" si="6"/>
        <v>0.11203308444341162</v>
      </c>
      <c r="I29" s="201">
        <v>8.5018141680000027E-3</v>
      </c>
      <c r="J29" s="201">
        <v>1.2274682079000001E-2</v>
      </c>
      <c r="K29" s="201">
        <v>1.7765682196411628E-2</v>
      </c>
      <c r="L29" s="201">
        <v>7.3490905999999995E-2</v>
      </c>
      <c r="N29" s="160">
        <v>0.48993937333333332</v>
      </c>
      <c r="O29" s="10">
        <f t="shared" si="7"/>
        <v>0.48993937333333332</v>
      </c>
      <c r="Q29" s="15">
        <v>44.965586999999999</v>
      </c>
      <c r="S29" s="129">
        <v>1.0367756000000001E-2</v>
      </c>
      <c r="T29" s="129">
        <v>9.5937143999999999E-3</v>
      </c>
      <c r="U29" s="129">
        <v>4.3920724000000001E-4</v>
      </c>
      <c r="V29" s="129">
        <v>3.3483458999999997E-4</v>
      </c>
      <c r="X29" s="71">
        <v>2.5663352000000001E-5</v>
      </c>
      <c r="Y29" s="84"/>
      <c r="Z29" s="163"/>
    </row>
    <row r="30" spans="1:26" ht="14.4">
      <c r="B30" s="92"/>
      <c r="C30" s="126"/>
      <c r="D30" s="124" t="s">
        <v>1690</v>
      </c>
      <c r="E30" s="125"/>
      <c r="Y30" s="90"/>
      <c r="Z30" s="166"/>
    </row>
    <row r="31" spans="1:26" ht="14.4">
      <c r="A31" t="s">
        <v>2176</v>
      </c>
      <c r="B31" s="92" t="s">
        <v>876</v>
      </c>
      <c r="C31" s="126" t="str">
        <f t="shared" si="0"/>
        <v>A.010.08.101</v>
      </c>
      <c r="D31" s="127" t="s">
        <v>1690</v>
      </c>
      <c r="E31" s="125" t="s">
        <v>878</v>
      </c>
      <c r="F31" s="128" t="str">
        <f t="shared" si="1"/>
        <v>bio-Cotton China</v>
      </c>
      <c r="G31" s="200">
        <v>0.96026425658119874</v>
      </c>
      <c r="H31" s="10">
        <f t="shared" ref="H31:H46" si="8">G31</f>
        <v>0.96026425658119874</v>
      </c>
      <c r="I31" s="201">
        <v>3.1214976367999999E-3</v>
      </c>
      <c r="J31" s="201">
        <v>5.14832425E-3</v>
      </c>
      <c r="K31" s="201">
        <v>0.91132172469439865</v>
      </c>
      <c r="L31" s="201">
        <v>4.0672710000000001E-2</v>
      </c>
      <c r="N31" s="160">
        <v>0.27115140000000004</v>
      </c>
      <c r="O31" s="10">
        <f t="shared" ref="O31:O46" si="9">N31</f>
        <v>0.27115140000000004</v>
      </c>
      <c r="Q31" s="15">
        <v>4.9182503999999998</v>
      </c>
      <c r="S31" s="129">
        <v>3.3370803999999997E-2</v>
      </c>
      <c r="T31" s="129">
        <v>3.0474303000000001E-2</v>
      </c>
      <c r="U31" s="129">
        <v>2.7283534999999999E-3</v>
      </c>
      <c r="V31" s="129">
        <v>1.6814793E-4</v>
      </c>
      <c r="X31" s="71">
        <v>6.5021912999999997E-4</v>
      </c>
      <c r="Y31" s="84"/>
      <c r="Z31" s="166"/>
    </row>
    <row r="32" spans="1:26" ht="14.4">
      <c r="A32" t="s">
        <v>2177</v>
      </c>
      <c r="B32" s="92" t="s">
        <v>876</v>
      </c>
      <c r="C32" s="126" t="str">
        <f t="shared" si="0"/>
        <v>A.010.08.102</v>
      </c>
      <c r="D32" s="127" t="s">
        <v>1690</v>
      </c>
      <c r="E32" s="125" t="s">
        <v>878</v>
      </c>
      <c r="F32" s="128" t="str">
        <f t="shared" si="1"/>
        <v>bio-Cotton India</v>
      </c>
      <c r="G32" s="200">
        <v>0.89020968708139858</v>
      </c>
      <c r="H32" s="10">
        <f t="shared" si="8"/>
        <v>0.89020968708139858</v>
      </c>
      <c r="I32" s="201">
        <v>3.6975708000000001E-3</v>
      </c>
      <c r="J32" s="201">
        <v>6.351276397E-3</v>
      </c>
      <c r="K32" s="201">
        <v>0.82594461088439863</v>
      </c>
      <c r="L32" s="201">
        <v>5.4216228999999998E-2</v>
      </c>
      <c r="N32" s="160">
        <v>0.36144152666666668</v>
      </c>
      <c r="O32" s="10">
        <f t="shared" si="9"/>
        <v>0.36144152666666668</v>
      </c>
      <c r="Q32" s="15">
        <v>6.4624690999999999</v>
      </c>
      <c r="S32" s="129">
        <v>3.2247307000000003E-2</v>
      </c>
      <c r="T32" s="129">
        <v>2.9464243000000001E-2</v>
      </c>
      <c r="U32" s="129">
        <v>2.5466428999999999E-3</v>
      </c>
      <c r="V32" s="129">
        <v>2.3642140999999999E-4</v>
      </c>
      <c r="X32" s="71">
        <v>5.9037214999999997E-4</v>
      </c>
      <c r="Y32" s="84"/>
      <c r="Z32" s="166"/>
    </row>
    <row r="33" spans="1:26" ht="14.4">
      <c r="A33" t="s">
        <v>2178</v>
      </c>
      <c r="B33" s="92" t="s">
        <v>876</v>
      </c>
      <c r="C33" s="126" t="str">
        <f t="shared" si="0"/>
        <v>A.010.08.103</v>
      </c>
      <c r="D33" s="127" t="s">
        <v>1690</v>
      </c>
      <c r="E33" s="125" t="s">
        <v>878</v>
      </c>
      <c r="F33" s="128" t="str">
        <f t="shared" si="1"/>
        <v>bio-Cotton USA</v>
      </c>
      <c r="G33" s="200">
        <v>0.99673681372139855</v>
      </c>
      <c r="H33" s="10">
        <f t="shared" si="8"/>
        <v>0.99673681372139855</v>
      </c>
      <c r="I33" s="201">
        <v>6.0028064969999996E-3</v>
      </c>
      <c r="J33" s="201">
        <v>1.1145808620000001E-2</v>
      </c>
      <c r="K33" s="201">
        <v>0.87121099860439855</v>
      </c>
      <c r="L33" s="201">
        <v>0.10837720000000001</v>
      </c>
      <c r="N33" s="160">
        <v>0.72251466666666675</v>
      </c>
      <c r="O33" s="10">
        <f t="shared" si="9"/>
        <v>0.72251466666666675</v>
      </c>
      <c r="Q33" s="15">
        <v>12.999104000000001</v>
      </c>
      <c r="S33" s="129">
        <v>4.8171375000000002E-2</v>
      </c>
      <c r="T33" s="129">
        <v>4.4435553000000003E-2</v>
      </c>
      <c r="U33" s="129">
        <v>3.3004606000000001E-3</v>
      </c>
      <c r="V33" s="129">
        <v>4.3536085E-4</v>
      </c>
      <c r="X33" s="71">
        <v>5.2122051E-4</v>
      </c>
      <c r="Y33" s="84"/>
      <c r="Z33" s="166"/>
    </row>
    <row r="34" spans="1:26" ht="14.4">
      <c r="A34" t="s">
        <v>2179</v>
      </c>
      <c r="B34" s="92" t="s">
        <v>876</v>
      </c>
      <c r="C34" s="126" t="str">
        <f t="shared" si="0"/>
        <v>A.010.08.104</v>
      </c>
      <c r="D34" s="127" t="s">
        <v>1690</v>
      </c>
      <c r="E34" s="125" t="s">
        <v>878</v>
      </c>
      <c r="F34" s="128" t="str">
        <f t="shared" si="1"/>
        <v>Cotton China</v>
      </c>
      <c r="G34" s="200">
        <v>1.027393909532442</v>
      </c>
      <c r="H34" s="10">
        <f t="shared" si="8"/>
        <v>1.027393909532442</v>
      </c>
      <c r="I34" s="201">
        <v>6.2107878040000009E-3</v>
      </c>
      <c r="J34" s="201">
        <v>1.4664498373999999E-2</v>
      </c>
      <c r="K34" s="201">
        <v>0.91372691235444203</v>
      </c>
      <c r="L34" s="201">
        <v>9.2791710999999999E-2</v>
      </c>
      <c r="N34" s="160">
        <v>0.6186114066666667</v>
      </c>
      <c r="O34" s="10">
        <f t="shared" si="9"/>
        <v>0.6186114066666667</v>
      </c>
      <c r="Q34" s="15">
        <v>9.9449425999999992</v>
      </c>
      <c r="S34" s="129">
        <v>4.0854751000000002E-2</v>
      </c>
      <c r="T34" s="129">
        <v>3.7342729999999998E-2</v>
      </c>
      <c r="U34" s="129">
        <v>3.0229946E-3</v>
      </c>
      <c r="V34" s="129">
        <v>4.8902641000000003E-4</v>
      </c>
      <c r="X34" s="71">
        <v>6.6852150999999996E-4</v>
      </c>
      <c r="Y34" s="84"/>
      <c r="Z34" s="166"/>
    </row>
    <row r="35" spans="1:26" ht="14.4">
      <c r="A35" t="s">
        <v>2180</v>
      </c>
      <c r="B35" s="92" t="s">
        <v>876</v>
      </c>
      <c r="C35" s="126" t="str">
        <f t="shared" si="0"/>
        <v>A.010.08.105</v>
      </c>
      <c r="D35" s="127" t="s">
        <v>1690</v>
      </c>
      <c r="E35" s="125" t="s">
        <v>878</v>
      </c>
      <c r="F35" s="128" t="str">
        <f t="shared" si="1"/>
        <v>Cotton India</v>
      </c>
      <c r="G35" s="200">
        <v>1.0209735002974862</v>
      </c>
      <c r="H35" s="10">
        <f t="shared" si="8"/>
        <v>1.0209735002974862</v>
      </c>
      <c r="I35" s="201">
        <v>9.6649070690000005E-3</v>
      </c>
      <c r="J35" s="201">
        <v>2.6264580294000001E-2</v>
      </c>
      <c r="K35" s="201">
        <v>0.83073338293448629</v>
      </c>
      <c r="L35" s="201">
        <v>0.15431063</v>
      </c>
      <c r="N35" s="160">
        <v>1.0287375333333335</v>
      </c>
      <c r="O35" s="10">
        <f t="shared" si="9"/>
        <v>1.0287375333333335</v>
      </c>
      <c r="Q35" s="15">
        <v>16.112352000000001</v>
      </c>
      <c r="S35" s="129">
        <v>4.6675319999999999E-2</v>
      </c>
      <c r="T35" s="129">
        <v>4.2709533000000001E-2</v>
      </c>
      <c r="U35" s="129">
        <v>3.1135885000000002E-3</v>
      </c>
      <c r="V35" s="129">
        <v>8.5219807999999998E-4</v>
      </c>
      <c r="X35" s="71">
        <v>6.2574197E-4</v>
      </c>
      <c r="Y35" s="84"/>
      <c r="Z35" s="166"/>
    </row>
    <row r="36" spans="1:26" ht="14.4">
      <c r="A36" t="s">
        <v>2181</v>
      </c>
      <c r="B36" s="92" t="s">
        <v>876</v>
      </c>
      <c r="C36" s="126" t="str">
        <f t="shared" si="0"/>
        <v>A.010.08.106</v>
      </c>
      <c r="D36" s="127" t="s">
        <v>1690</v>
      </c>
      <c r="E36" s="125" t="s">
        <v>878</v>
      </c>
      <c r="F36" s="128" t="str">
        <f t="shared" si="1"/>
        <v>Cotton trade mix China - India - USA</v>
      </c>
      <c r="G36" s="200">
        <v>1.0427230411954651</v>
      </c>
      <c r="H36" s="10">
        <f t="shared" si="8"/>
        <v>1.0427230411954651</v>
      </c>
      <c r="I36" s="201">
        <v>8.6656310889999984E-3</v>
      </c>
      <c r="J36" s="201">
        <v>2.1895495582000001E-2</v>
      </c>
      <c r="K36" s="201">
        <v>0.87167426452446506</v>
      </c>
      <c r="L36" s="201">
        <v>0.14048764999999999</v>
      </c>
      <c r="N36" s="160">
        <v>0.93658433333333335</v>
      </c>
      <c r="O36" s="10">
        <f t="shared" si="9"/>
        <v>0.93658433333333335</v>
      </c>
      <c r="Q36" s="15">
        <v>15.041039</v>
      </c>
      <c r="S36" s="129">
        <v>4.7858190000000002E-2</v>
      </c>
      <c r="T36" s="129">
        <v>4.3877872999999998E-2</v>
      </c>
      <c r="U36" s="129">
        <v>3.2427663999999999E-3</v>
      </c>
      <c r="V36" s="129">
        <v>7.3755010000000005E-4</v>
      </c>
      <c r="X36" s="71">
        <v>6.2076449999999995E-4</v>
      </c>
      <c r="Y36" s="84"/>
      <c r="Z36" s="166"/>
    </row>
    <row r="37" spans="1:26" ht="14.4">
      <c r="A37" t="s">
        <v>2182</v>
      </c>
      <c r="B37" s="92" t="s">
        <v>876</v>
      </c>
      <c r="C37" s="126" t="str">
        <f t="shared" si="0"/>
        <v>A.010.08.107</v>
      </c>
      <c r="D37" s="127" t="s">
        <v>1690</v>
      </c>
      <c r="E37" s="125" t="s">
        <v>878</v>
      </c>
      <c r="F37" s="128" t="str">
        <f t="shared" si="1"/>
        <v>Cotton USA</v>
      </c>
      <c r="G37" s="200">
        <v>1.0958592444474653</v>
      </c>
      <c r="H37" s="10">
        <f t="shared" si="8"/>
        <v>1.0958592444474653</v>
      </c>
      <c r="I37" s="201">
        <v>1.0537739233E-2</v>
      </c>
      <c r="J37" s="201">
        <v>2.5298982130000001E-2</v>
      </c>
      <c r="K37" s="201">
        <v>0.87488023308446539</v>
      </c>
      <c r="L37" s="201">
        <v>0.18514228999999999</v>
      </c>
      <c r="N37" s="160">
        <v>1.2342819333333332</v>
      </c>
      <c r="O37" s="10">
        <f t="shared" si="9"/>
        <v>1.2342819333333332</v>
      </c>
      <c r="Q37" s="15">
        <v>20.412803</v>
      </c>
      <c r="S37" s="129">
        <v>5.9172135000000001E-2</v>
      </c>
      <c r="T37" s="129">
        <v>5.4530899000000001E-2</v>
      </c>
      <c r="U37" s="129">
        <v>3.7341221999999999E-3</v>
      </c>
      <c r="V37" s="129">
        <v>9.0711331000000004E-4</v>
      </c>
      <c r="X37" s="71">
        <v>5.4818730999999996E-4</v>
      </c>
      <c r="Y37" s="84"/>
      <c r="Z37" s="166"/>
    </row>
    <row r="38" spans="1:26" ht="14.4">
      <c r="A38" t="s">
        <v>2183</v>
      </c>
      <c r="B38" s="92" t="s">
        <v>876</v>
      </c>
      <c r="C38" s="126" t="str">
        <f t="shared" si="0"/>
        <v>A.010.08.108</v>
      </c>
      <c r="D38" s="127" t="s">
        <v>1690</v>
      </c>
      <c r="E38" s="125" t="s">
        <v>878</v>
      </c>
      <c r="F38" s="128" t="str">
        <f t="shared" si="1"/>
        <v>Jute fibres  Bangladesh - rainfed</v>
      </c>
      <c r="G38" s="200">
        <v>0.1939376893093176</v>
      </c>
      <c r="H38" s="10">
        <f t="shared" si="8"/>
        <v>0.1939376893093176</v>
      </c>
      <c r="I38" s="201">
        <v>5.7325154660000004E-3</v>
      </c>
      <c r="J38" s="201">
        <v>2.9387826303999998E-2</v>
      </c>
      <c r="K38" s="201">
        <v>1.6089987539317608E-2</v>
      </c>
      <c r="L38" s="201">
        <v>0.14272736</v>
      </c>
      <c r="N38" s="160">
        <v>0.95151573333333339</v>
      </c>
      <c r="O38" s="10">
        <f t="shared" si="9"/>
        <v>0.95151573333333339</v>
      </c>
      <c r="Q38" s="15">
        <v>3.8810232</v>
      </c>
      <c r="S38" s="129">
        <v>2.2510742E-2</v>
      </c>
      <c r="T38" s="129">
        <v>2.1339397E-2</v>
      </c>
      <c r="U38" s="129">
        <v>9.2244053000000001E-4</v>
      </c>
      <c r="V38" s="129">
        <v>2.4890379999999997E-4</v>
      </c>
      <c r="X38" s="71">
        <v>3.7892545E-5</v>
      </c>
      <c r="Y38" s="84"/>
      <c r="Z38" s="166"/>
    </row>
    <row r="39" spans="1:26" ht="14.4">
      <c r="A39" t="s">
        <v>2184</v>
      </c>
      <c r="B39" s="92" t="s">
        <v>876</v>
      </c>
      <c r="C39" s="126" t="str">
        <f t="shared" si="0"/>
        <v>A.010.08.109</v>
      </c>
      <c r="D39" s="127" t="s">
        <v>1690</v>
      </c>
      <c r="E39" s="125" t="s">
        <v>878</v>
      </c>
      <c r="F39" s="128" t="str">
        <f t="shared" si="1"/>
        <v>Jute fibres trade mix</v>
      </c>
      <c r="G39" s="200">
        <v>0.2882098904093176</v>
      </c>
      <c r="H39" s="10">
        <f t="shared" si="8"/>
        <v>0.2882098904093176</v>
      </c>
      <c r="I39" s="201">
        <v>5.7325154660000004E-3</v>
      </c>
      <c r="J39" s="201">
        <v>2.9387826303999998E-2</v>
      </c>
      <c r="K39" s="201">
        <v>0.11036218863931761</v>
      </c>
      <c r="L39" s="201">
        <v>0.14272736</v>
      </c>
      <c r="N39" s="160">
        <v>0.95151573333333339</v>
      </c>
      <c r="O39" s="10">
        <f t="shared" si="9"/>
        <v>0.95151573333333339</v>
      </c>
      <c r="Q39" s="15">
        <v>3.8810232</v>
      </c>
      <c r="S39" s="129">
        <v>2.2498209000000002E-2</v>
      </c>
      <c r="T39" s="129">
        <v>2.1125631999999998E-2</v>
      </c>
      <c r="U39" s="129">
        <v>1.1236733E-3</v>
      </c>
      <c r="V39" s="129">
        <v>2.4890379999999997E-4</v>
      </c>
      <c r="X39" s="71">
        <v>6.6356291999999998E-5</v>
      </c>
      <c r="Y39" s="84"/>
      <c r="Z39" s="166"/>
    </row>
    <row r="40" spans="1:26" ht="14.4">
      <c r="A40" t="s">
        <v>2185</v>
      </c>
      <c r="B40" s="92" t="s">
        <v>876</v>
      </c>
      <c r="C40" s="126" t="str">
        <f t="shared" si="0"/>
        <v>A.010.08.110</v>
      </c>
      <c r="D40" s="127" t="s">
        <v>1690</v>
      </c>
      <c r="E40" s="125" t="s">
        <v>878</v>
      </c>
      <c r="F40" s="128" t="str">
        <f t="shared" si="1"/>
        <v>Jute fibres Bangladesh</v>
      </c>
      <c r="G40" s="200">
        <v>0.23859641740931761</v>
      </c>
      <c r="H40" s="10">
        <f t="shared" si="8"/>
        <v>0.23859641740931761</v>
      </c>
      <c r="I40" s="201">
        <v>5.7325154660000004E-3</v>
      </c>
      <c r="J40" s="201">
        <v>2.9387826303999998E-2</v>
      </c>
      <c r="K40" s="201">
        <v>6.0748715639317608E-2</v>
      </c>
      <c r="L40" s="201">
        <v>0.14272736</v>
      </c>
      <c r="N40" s="160">
        <v>0.95151573333333339</v>
      </c>
      <c r="O40" s="10">
        <f t="shared" si="9"/>
        <v>0.95151573333333339</v>
      </c>
      <c r="Q40" s="15">
        <v>3.8810232</v>
      </c>
      <c r="S40" s="129">
        <v>4.2378842999999999E-2</v>
      </c>
      <c r="T40" s="129">
        <v>4.0856627E-2</v>
      </c>
      <c r="U40" s="129">
        <v>1.2733122E-3</v>
      </c>
      <c r="V40" s="129">
        <v>2.4890379999999997E-4</v>
      </c>
      <c r="X40" s="71">
        <v>4.8712085000000003E-5</v>
      </c>
      <c r="Y40" s="84"/>
      <c r="Z40" s="166"/>
    </row>
    <row r="41" spans="1:26" ht="14.4">
      <c r="A41" t="s">
        <v>2186</v>
      </c>
      <c r="B41" s="92" t="s">
        <v>876</v>
      </c>
      <c r="C41" s="126" t="str">
        <f t="shared" si="0"/>
        <v>A.010.08.111</v>
      </c>
      <c r="D41" s="127" t="s">
        <v>1690</v>
      </c>
      <c r="E41" s="125" t="s">
        <v>878</v>
      </c>
      <c r="F41" s="128" t="str">
        <f t="shared" si="1"/>
        <v>Jute fibres India</v>
      </c>
      <c r="G41" s="200">
        <v>0.68929113040931766</v>
      </c>
      <c r="H41" s="10">
        <f t="shared" si="8"/>
        <v>0.68929113040931766</v>
      </c>
      <c r="I41" s="201">
        <v>5.7325154660000004E-3</v>
      </c>
      <c r="J41" s="201">
        <v>2.9387826303999998E-2</v>
      </c>
      <c r="K41" s="201">
        <v>0.51144342863931769</v>
      </c>
      <c r="L41" s="201">
        <v>0.14272736</v>
      </c>
      <c r="N41" s="160">
        <v>0.95151573333333339</v>
      </c>
      <c r="O41" s="10">
        <f t="shared" si="9"/>
        <v>0.95151573333333339</v>
      </c>
      <c r="Q41" s="15">
        <v>3.8810232</v>
      </c>
      <c r="S41" s="129">
        <v>2.1066568000000001E-2</v>
      </c>
      <c r="T41" s="129">
        <v>1.8855568999999999E-2</v>
      </c>
      <c r="U41" s="129">
        <v>1.9620954999999998E-3</v>
      </c>
      <c r="V41" s="129">
        <v>2.4890379999999997E-4</v>
      </c>
      <c r="X41" s="71">
        <v>1.8764011999999999E-4</v>
      </c>
      <c r="Y41" s="84"/>
      <c r="Z41" s="166"/>
    </row>
    <row r="42" spans="1:26" ht="14.4">
      <c r="A42" t="s">
        <v>2187</v>
      </c>
      <c r="B42" s="92" t="s">
        <v>876</v>
      </c>
      <c r="C42" s="126" t="str">
        <f t="shared" si="0"/>
        <v>A.010.08.112</v>
      </c>
      <c r="D42" s="127" t="s">
        <v>1690</v>
      </c>
      <c r="E42" s="125" t="s">
        <v>878</v>
      </c>
      <c r="F42" s="128" t="str">
        <f t="shared" si="1"/>
        <v>Jute fibres India - rainfed</v>
      </c>
      <c r="G42" s="200">
        <v>0.25507088240931763</v>
      </c>
      <c r="H42" s="10">
        <f t="shared" si="8"/>
        <v>0.25507088240931763</v>
      </c>
      <c r="I42" s="201">
        <v>5.7325154660000004E-3</v>
      </c>
      <c r="J42" s="201">
        <v>2.9387826303999998E-2</v>
      </c>
      <c r="K42" s="201">
        <v>7.7223180639317601E-2</v>
      </c>
      <c r="L42" s="201">
        <v>0.14272736</v>
      </c>
      <c r="N42" s="160">
        <v>0.95151573333333339</v>
      </c>
      <c r="O42" s="10">
        <f t="shared" si="9"/>
        <v>0.95151573333333339</v>
      </c>
      <c r="Q42" s="15">
        <v>3.8810232</v>
      </c>
      <c r="S42" s="129">
        <v>1.9619899E-2</v>
      </c>
      <c r="T42" s="129">
        <v>1.8355126999999999E-2</v>
      </c>
      <c r="U42" s="129">
        <v>1.0158686000000001E-3</v>
      </c>
      <c r="V42" s="129">
        <v>2.4890379999999997E-4</v>
      </c>
      <c r="X42" s="71">
        <v>5.6737041000000001E-5</v>
      </c>
      <c r="Y42" s="84"/>
      <c r="Z42" s="163"/>
    </row>
    <row r="43" spans="1:26" ht="14.4">
      <c r="A43" t="s">
        <v>2188</v>
      </c>
      <c r="B43" s="92" t="s">
        <v>876</v>
      </c>
      <c r="C43" s="126" t="str">
        <f t="shared" si="0"/>
        <v>A.010.08.113</v>
      </c>
      <c r="D43" s="127" t="s">
        <v>1690</v>
      </c>
      <c r="E43" s="125" t="s">
        <v>878</v>
      </c>
      <c r="F43" s="128" t="str">
        <f t="shared" si="1"/>
        <v>Kenaf fibres Italy</v>
      </c>
      <c r="G43" s="200">
        <v>0.28077689109720949</v>
      </c>
      <c r="H43" s="10">
        <f t="shared" si="8"/>
        <v>0.28077689109720949</v>
      </c>
      <c r="I43" s="201">
        <v>3.0765102330000001E-3</v>
      </c>
      <c r="J43" s="201">
        <v>6.1328819770000006E-3</v>
      </c>
      <c r="K43" s="201">
        <v>0.22470184888720948</v>
      </c>
      <c r="L43" s="201">
        <v>4.6865650000000002E-2</v>
      </c>
      <c r="N43" s="160">
        <v>0.31243766666666667</v>
      </c>
      <c r="O43" s="10">
        <f t="shared" si="9"/>
        <v>0.31243766666666667</v>
      </c>
      <c r="Q43" s="15">
        <v>5.0618005000000004</v>
      </c>
      <c r="S43" s="129">
        <v>1.8868247000000001E-2</v>
      </c>
      <c r="T43" s="129">
        <v>1.8100028000000001E-2</v>
      </c>
      <c r="U43" s="129">
        <v>5.2184024999999995E-4</v>
      </c>
      <c r="V43" s="129">
        <v>2.4637828999999998E-4</v>
      </c>
      <c r="X43" s="71">
        <v>1.3229088999999999E-4</v>
      </c>
      <c r="Y43" s="84"/>
      <c r="Z43" s="166"/>
    </row>
    <row r="44" spans="1:26" ht="14.4">
      <c r="A44" t="s">
        <v>2189</v>
      </c>
      <c r="B44" s="92" t="s">
        <v>876</v>
      </c>
      <c r="C44" s="126" t="str">
        <f t="shared" si="0"/>
        <v>A.010.08.114</v>
      </c>
      <c r="D44" s="127" t="s">
        <v>1690</v>
      </c>
      <c r="E44" s="125" t="s">
        <v>878</v>
      </c>
      <c r="F44" s="128" t="str">
        <f t="shared" si="1"/>
        <v>Kenaf fibres India</v>
      </c>
      <c r="G44" s="200">
        <v>0.31746652109720952</v>
      </c>
      <c r="H44" s="10">
        <f t="shared" si="8"/>
        <v>0.31746652109720952</v>
      </c>
      <c r="I44" s="201">
        <v>3.0765102330000001E-3</v>
      </c>
      <c r="J44" s="201">
        <v>6.1328819770000006E-3</v>
      </c>
      <c r="K44" s="201">
        <v>0.26139147888720954</v>
      </c>
      <c r="L44" s="201">
        <v>4.6865650000000002E-2</v>
      </c>
      <c r="N44" s="160">
        <v>0.31243766666666667</v>
      </c>
      <c r="O44" s="10">
        <f t="shared" si="9"/>
        <v>0.31243766666666667</v>
      </c>
      <c r="Q44" s="15">
        <v>5.0618005000000004</v>
      </c>
      <c r="S44" s="129">
        <v>7.2459667000000002E-3</v>
      </c>
      <c r="T44" s="129">
        <v>6.1903534999999997E-3</v>
      </c>
      <c r="U44" s="129">
        <v>8.0923495000000004E-4</v>
      </c>
      <c r="V44" s="129">
        <v>2.4637828999999998E-4</v>
      </c>
      <c r="X44" s="71">
        <v>9.2232201000000004E-5</v>
      </c>
      <c r="Y44" s="84"/>
      <c r="Z44" s="165"/>
    </row>
    <row r="45" spans="1:26" ht="14.4">
      <c r="A45" t="s">
        <v>883</v>
      </c>
      <c r="B45" s="92" t="s">
        <v>876</v>
      </c>
      <c r="C45" s="126" t="str">
        <f t="shared" si="0"/>
        <v>A.010.08.115</v>
      </c>
      <c r="D45" s="127" t="s">
        <v>1690</v>
      </c>
      <c r="E45" s="125" t="s">
        <v>878</v>
      </c>
      <c r="F45" s="128" t="str">
        <f t="shared" si="1"/>
        <v>Linseed produced in region</v>
      </c>
      <c r="G45" s="200">
        <v>0.23602642242450486</v>
      </c>
      <c r="H45" s="10">
        <f t="shared" si="8"/>
        <v>0.23602642242450486</v>
      </c>
      <c r="I45" s="201">
        <v>8.0297538139999999E-3</v>
      </c>
      <c r="J45" s="201">
        <v>1.494126525E-2</v>
      </c>
      <c r="K45" s="201">
        <v>7.1886203360504872E-2</v>
      </c>
      <c r="L45" s="201">
        <v>0.14116919999999999</v>
      </c>
      <c r="N45" s="160">
        <v>0.94112799999999996</v>
      </c>
      <c r="O45" s="10">
        <f t="shared" si="9"/>
        <v>0.94112799999999996</v>
      </c>
      <c r="Q45" s="15">
        <v>14.676387</v>
      </c>
      <c r="S45" s="129">
        <v>1.8232722999999999E-2</v>
      </c>
      <c r="T45" s="129">
        <v>1.6479436E-2</v>
      </c>
      <c r="U45" s="129">
        <v>7.5632306999999998E-4</v>
      </c>
      <c r="V45" s="129">
        <v>9.9696430999999999E-4</v>
      </c>
      <c r="X45" s="71">
        <v>4.8572561000000003E-5</v>
      </c>
      <c r="Y45" s="84"/>
      <c r="Z45" s="161"/>
    </row>
    <row r="46" spans="1:26" ht="14.4">
      <c r="A46" t="s">
        <v>2190</v>
      </c>
      <c r="B46" s="92" t="s">
        <v>876</v>
      </c>
      <c r="C46" s="126" t="str">
        <f t="shared" si="0"/>
        <v>A.010.08.116</v>
      </c>
      <c r="D46" s="127" t="s">
        <v>1690</v>
      </c>
      <c r="E46" s="125" t="s">
        <v>878</v>
      </c>
      <c r="F46" s="128" t="str">
        <f t="shared" si="1"/>
        <v>European Flax scutched - long fibres (12% moisture content)</v>
      </c>
      <c r="G46" s="200">
        <v>0.36553199912040002</v>
      </c>
      <c r="H46" s="10">
        <f t="shared" si="8"/>
        <v>0.36553199912040002</v>
      </c>
      <c r="I46" s="201">
        <v>7.3962149350000006E-2</v>
      </c>
      <c r="J46" s="201">
        <v>8.3820073320399993E-2</v>
      </c>
      <c r="K46" s="201">
        <v>1.07759645E-3</v>
      </c>
      <c r="L46" s="201">
        <v>0.20667218000000001</v>
      </c>
      <c r="N46" s="160">
        <v>1.3778145333333334</v>
      </c>
      <c r="O46" s="10">
        <f t="shared" si="9"/>
        <v>1.3778145333333334</v>
      </c>
      <c r="Q46" s="15">
        <v>10.828352000000001</v>
      </c>
      <c r="S46" s="129">
        <v>2.8565447000000001E-2</v>
      </c>
      <c r="T46" s="129">
        <v>2.6607972000000001E-2</v>
      </c>
      <c r="U46" s="129">
        <v>1.1962754E-3</v>
      </c>
      <c r="V46" s="129">
        <v>7.6120023999999998E-4</v>
      </c>
      <c r="X46" s="71">
        <v>9.9245685000000003E-5</v>
      </c>
      <c r="Y46" s="84"/>
      <c r="Z46" s="163"/>
    </row>
    <row r="47" spans="1:26" ht="14.4">
      <c r="B47" s="92"/>
      <c r="C47" s="126"/>
      <c r="D47" s="127"/>
      <c r="E47" s="125"/>
      <c r="Y47" s="90"/>
      <c r="Z47" s="163"/>
    </row>
    <row r="48" spans="1:26" ht="14.4">
      <c r="B48" s="92"/>
      <c r="C48" s="126"/>
      <c r="D48" s="124" t="s">
        <v>1691</v>
      </c>
      <c r="E48" s="125"/>
      <c r="Y48" s="4"/>
      <c r="Z48" s="165"/>
    </row>
    <row r="49" spans="1:26" ht="14.4">
      <c r="A49" t="s">
        <v>884</v>
      </c>
      <c r="B49" s="92" t="s">
        <v>885</v>
      </c>
      <c r="C49" s="126" t="str">
        <f t="shared" si="0"/>
        <v>A.020.01.101</v>
      </c>
      <c r="D49" s="11" t="s">
        <v>1691</v>
      </c>
      <c r="E49" s="125" t="s">
        <v>878</v>
      </c>
      <c r="F49" s="128" t="str">
        <f t="shared" si="1"/>
        <v>Alumina</v>
      </c>
      <c r="G49" s="200">
        <v>0.2939954857764</v>
      </c>
      <c r="H49" s="10">
        <f t="shared" ref="H49:H62" si="10">G49</f>
        <v>0.2939954857764</v>
      </c>
      <c r="I49" s="201">
        <v>6.4235206399999994E-5</v>
      </c>
      <c r="J49" s="201">
        <v>7.4312505700000007E-3</v>
      </c>
      <c r="K49" s="201">
        <v>0</v>
      </c>
      <c r="L49" s="201">
        <v>0.28649999999999998</v>
      </c>
      <c r="N49" s="160">
        <v>1.91</v>
      </c>
      <c r="O49" s="10">
        <f t="shared" ref="O49:O62" si="11">N49</f>
        <v>1.91</v>
      </c>
      <c r="Q49" s="15">
        <v>0</v>
      </c>
      <c r="S49" s="129">
        <v>3.3335377999999999E-2</v>
      </c>
      <c r="T49" s="129">
        <v>3.1846816999999999E-2</v>
      </c>
      <c r="U49" s="129">
        <v>1.4885607999999999E-3</v>
      </c>
      <c r="V49" s="129">
        <v>0</v>
      </c>
      <c r="X49" s="71">
        <v>5.5344406999999997E-5</v>
      </c>
      <c r="Y49" s="84"/>
      <c r="Z49" s="161" t="s">
        <v>2804</v>
      </c>
    </row>
    <row r="50" spans="1:26" ht="14.4">
      <c r="A50" t="s">
        <v>886</v>
      </c>
      <c r="B50" s="92" t="s">
        <v>885</v>
      </c>
      <c r="C50" s="126" t="str">
        <f t="shared" si="0"/>
        <v>A.020.01.103</v>
      </c>
      <c r="D50" s="11" t="s">
        <v>1691</v>
      </c>
      <c r="E50" s="125" t="s">
        <v>878</v>
      </c>
      <c r="F50" s="128" t="str">
        <f t="shared" si="1"/>
        <v>Boron Carbide</v>
      </c>
      <c r="G50" s="200">
        <v>1.5743110638860001</v>
      </c>
      <c r="H50" s="10">
        <f t="shared" si="10"/>
        <v>1.5743110638860001</v>
      </c>
      <c r="I50" s="201">
        <v>0.12621757990999999</v>
      </c>
      <c r="J50" s="201">
        <v>0.25802331797600003</v>
      </c>
      <c r="K50" s="201">
        <v>0.135985366</v>
      </c>
      <c r="L50" s="201">
        <v>1.0540848</v>
      </c>
      <c r="N50" s="160">
        <v>7.0272320000000006</v>
      </c>
      <c r="O50" s="10">
        <f t="shared" si="11"/>
        <v>7.0272320000000006</v>
      </c>
      <c r="Q50" s="15">
        <v>48.591976000000003</v>
      </c>
      <c r="S50" s="129">
        <v>0.1800129</v>
      </c>
      <c r="T50" s="129">
        <v>0.17214934000000001</v>
      </c>
      <c r="U50" s="129">
        <v>6.9475728000000002E-3</v>
      </c>
      <c r="V50" s="129">
        <v>9.1598855000000004E-4</v>
      </c>
      <c r="X50" s="71">
        <v>1.0793218999999999E-3</v>
      </c>
      <c r="Y50" s="84"/>
      <c r="Z50" s="161" t="s">
        <v>3238</v>
      </c>
    </row>
    <row r="51" spans="1:26" ht="14.4">
      <c r="A51" t="s">
        <v>887</v>
      </c>
      <c r="B51" s="92" t="s">
        <v>885</v>
      </c>
      <c r="C51" s="126" t="str">
        <f t="shared" si="0"/>
        <v>A.020.01.104</v>
      </c>
      <c r="D51" s="11" t="s">
        <v>1691</v>
      </c>
      <c r="E51" s="125" t="s">
        <v>878</v>
      </c>
      <c r="F51" s="128" t="str">
        <f t="shared" si="1"/>
        <v>Germanium</v>
      </c>
      <c r="G51" s="200">
        <v>1167.1996147709001</v>
      </c>
      <c r="H51" s="10">
        <f t="shared" si="10"/>
        <v>1167.1996147709001</v>
      </c>
      <c r="I51" s="201">
        <v>10.354654651000001</v>
      </c>
      <c r="J51" s="201">
        <v>33.365621589900002</v>
      </c>
      <c r="K51" s="201">
        <v>997.07483852999997</v>
      </c>
      <c r="L51" s="201">
        <v>126.4045</v>
      </c>
      <c r="N51" s="160">
        <v>842.69666666666672</v>
      </c>
      <c r="O51" s="10">
        <f t="shared" si="11"/>
        <v>842.69666666666672</v>
      </c>
      <c r="Q51" s="15">
        <v>11118.535</v>
      </c>
      <c r="S51" s="129">
        <v>22.881437999999999</v>
      </c>
      <c r="T51" s="129">
        <v>20.78538</v>
      </c>
      <c r="U51" s="129">
        <v>0.78626892999999998</v>
      </c>
      <c r="V51" s="129">
        <v>1.3097893</v>
      </c>
      <c r="X51" s="71">
        <v>4.7432620000000002E-2</v>
      </c>
      <c r="Y51" s="84"/>
      <c r="Z51" s="161" t="s">
        <v>3239</v>
      </c>
    </row>
    <row r="52" spans="1:26" ht="14.4">
      <c r="A52" t="s">
        <v>888</v>
      </c>
      <c r="B52" s="92" t="s">
        <v>885</v>
      </c>
      <c r="C52" s="126" t="str">
        <f t="shared" si="0"/>
        <v>A.020.01.105</v>
      </c>
      <c r="D52" s="11" t="s">
        <v>1691</v>
      </c>
      <c r="E52" s="125" t="s">
        <v>878</v>
      </c>
      <c r="F52" s="128" t="str">
        <f t="shared" si="1"/>
        <v>Glaze (in addition to Porcelain and Stoneware)</v>
      </c>
      <c r="G52" s="200">
        <v>1.8981762594796103</v>
      </c>
      <c r="H52" s="10">
        <f t="shared" si="10"/>
        <v>1.8981762594796103</v>
      </c>
      <c r="I52" s="201">
        <v>1.8863464675062998</v>
      </c>
      <c r="J52" s="201">
        <v>5.7923903419600008E-3</v>
      </c>
      <c r="K52" s="201">
        <v>5.3264773135063362E-4</v>
      </c>
      <c r="L52" s="201">
        <v>5.5047539000000001E-3</v>
      </c>
      <c r="N52" s="160">
        <v>3.6698359333333333E-2</v>
      </c>
      <c r="O52" s="10">
        <f t="shared" si="11"/>
        <v>3.6698359333333333E-2</v>
      </c>
      <c r="Q52" s="15">
        <v>1.4332396000000001</v>
      </c>
      <c r="S52" s="129">
        <v>3.1046513E-3</v>
      </c>
      <c r="T52" s="129">
        <v>1.1991594999999999E-3</v>
      </c>
      <c r="U52" s="129">
        <v>1.8175341E-3</v>
      </c>
      <c r="V52" s="129">
        <v>8.7957708999999998E-5</v>
      </c>
      <c r="X52" s="71">
        <v>3.6542767000000002E-4</v>
      </c>
      <c r="Y52" s="84"/>
      <c r="Z52" s="161" t="s">
        <v>3219</v>
      </c>
    </row>
    <row r="53" spans="1:26" ht="14.4">
      <c r="A53" t="s">
        <v>889</v>
      </c>
      <c r="B53" s="92" t="s">
        <v>885</v>
      </c>
      <c r="C53" s="126" t="str">
        <f t="shared" si="0"/>
        <v>A.020.01.106</v>
      </c>
      <c r="D53" s="11" t="s">
        <v>1691</v>
      </c>
      <c r="E53" s="125" t="s">
        <v>878</v>
      </c>
      <c r="F53" s="128" t="str">
        <f t="shared" si="1"/>
        <v>Porcelain</v>
      </c>
      <c r="G53" s="200">
        <v>8.9042284195216759E-2</v>
      </c>
      <c r="H53" s="10">
        <f t="shared" si="10"/>
        <v>8.9042284195216759E-2</v>
      </c>
      <c r="I53" s="201">
        <v>8.8616319630000009E-3</v>
      </c>
      <c r="J53" s="201">
        <v>1.4349482086899998E-2</v>
      </c>
      <c r="K53" s="201">
        <v>2.8755511453167609E-3</v>
      </c>
      <c r="L53" s="201">
        <v>6.2955619000000004E-2</v>
      </c>
      <c r="N53" s="160">
        <v>0.41970412666666673</v>
      </c>
      <c r="O53" s="10">
        <f t="shared" si="11"/>
        <v>0.41970412666666673</v>
      </c>
      <c r="Q53" s="15">
        <v>7.2604088000000004</v>
      </c>
      <c r="S53" s="129">
        <v>1.0005768999999999E-2</v>
      </c>
      <c r="T53" s="129">
        <v>9.0985662999999994E-3</v>
      </c>
      <c r="U53" s="129">
        <v>3.9796609E-4</v>
      </c>
      <c r="V53" s="129">
        <v>5.0923699999999995E-4</v>
      </c>
      <c r="X53" s="71">
        <v>2.6076078999999998E-5</v>
      </c>
      <c r="Y53" s="84"/>
      <c r="Z53" s="161" t="s">
        <v>3220</v>
      </c>
    </row>
    <row r="54" spans="1:26" ht="14.4">
      <c r="A54" t="s">
        <v>890</v>
      </c>
      <c r="B54" s="92" t="s">
        <v>885</v>
      </c>
      <c r="C54" s="126" t="str">
        <f t="shared" si="0"/>
        <v>A.020.01.107</v>
      </c>
      <c r="D54" s="11" t="s">
        <v>1691</v>
      </c>
      <c r="E54" s="125" t="s">
        <v>878</v>
      </c>
      <c r="F54" s="128" t="str">
        <f t="shared" si="1"/>
        <v>PZT Piezo-electric ceramic</v>
      </c>
      <c r="G54" s="200">
        <v>71.484502235999997</v>
      </c>
      <c r="H54" s="10">
        <f t="shared" si="10"/>
        <v>71.484502235999997</v>
      </c>
      <c r="I54" s="201">
        <v>5.9820174359999996</v>
      </c>
      <c r="J54" s="201">
        <v>23.189209099999999</v>
      </c>
      <c r="K54" s="201">
        <v>8.8967257000000011</v>
      </c>
      <c r="L54" s="201">
        <v>33.416550000000001</v>
      </c>
      <c r="N54" s="160">
        <v>222.77700000000002</v>
      </c>
      <c r="O54" s="10">
        <f t="shared" si="11"/>
        <v>222.77700000000002</v>
      </c>
      <c r="Q54" s="15">
        <v>3423.8065999999999</v>
      </c>
      <c r="S54" s="129">
        <v>9.0422885999999991</v>
      </c>
      <c r="T54" s="129">
        <v>8.5339437</v>
      </c>
      <c r="U54" s="129">
        <v>0.27338082000000002</v>
      </c>
      <c r="V54" s="129">
        <v>0.23496416000000001</v>
      </c>
      <c r="X54" s="71">
        <v>1.6509381E-2</v>
      </c>
      <c r="Y54" s="84"/>
      <c r="Z54" s="161" t="s">
        <v>3221</v>
      </c>
    </row>
    <row r="55" spans="1:26" ht="14.4">
      <c r="A55" t="s">
        <v>2191</v>
      </c>
      <c r="B55" s="92" t="s">
        <v>885</v>
      </c>
      <c r="C55" s="126" t="str">
        <f t="shared" si="0"/>
        <v>A.020.01.108</v>
      </c>
      <c r="D55" s="11" t="s">
        <v>1691</v>
      </c>
      <c r="E55" s="125" t="s">
        <v>878</v>
      </c>
      <c r="F55" s="128" t="str">
        <f t="shared" si="1"/>
        <v>Silicon (purified) for electronics and PV cells</v>
      </c>
      <c r="G55" s="200">
        <v>3.8436366407830489</v>
      </c>
      <c r="H55" s="10">
        <f t="shared" si="10"/>
        <v>3.8436366407830489</v>
      </c>
      <c r="I55" s="201">
        <v>8.3219870749999994E-2</v>
      </c>
      <c r="J55" s="201">
        <v>0.15582856035499998</v>
      </c>
      <c r="K55" s="201">
        <v>1.4718081096780489</v>
      </c>
      <c r="L55" s="201">
        <v>2.1327801000000002</v>
      </c>
      <c r="N55" s="160">
        <v>14.218534000000002</v>
      </c>
      <c r="O55" s="10">
        <f t="shared" si="11"/>
        <v>14.218534000000002</v>
      </c>
      <c r="Q55" s="15">
        <v>224.86009000000001</v>
      </c>
      <c r="S55" s="129">
        <v>0.26564689000000002</v>
      </c>
      <c r="T55" s="129">
        <v>0.24649895999999999</v>
      </c>
      <c r="U55" s="129">
        <v>1.1331226E-2</v>
      </c>
      <c r="V55" s="129">
        <v>7.8166993000000004E-3</v>
      </c>
      <c r="X55" s="71">
        <v>6.7817352E-4</v>
      </c>
      <c r="Y55" s="84"/>
      <c r="Z55" s="161" t="s">
        <v>3222</v>
      </c>
    </row>
    <row r="56" spans="1:26" ht="14.4">
      <c r="A56" t="s">
        <v>891</v>
      </c>
      <c r="B56" s="92" t="s">
        <v>885</v>
      </c>
      <c r="C56" s="126" t="str">
        <f t="shared" si="0"/>
        <v>A.020.01.109</v>
      </c>
      <c r="D56" s="11" t="s">
        <v>1691</v>
      </c>
      <c r="E56" s="125" t="s">
        <v>878</v>
      </c>
      <c r="F56" s="128" t="str">
        <f t="shared" si="1"/>
        <v>Silicon carbide</v>
      </c>
      <c r="G56" s="200">
        <v>3.97517541752</v>
      </c>
      <c r="H56" s="10">
        <f t="shared" si="10"/>
        <v>3.97517541752</v>
      </c>
      <c r="I56" s="201">
        <v>0.28733464130000003</v>
      </c>
      <c r="J56" s="201">
        <v>1.0905638922199998</v>
      </c>
      <c r="K56" s="201">
        <v>6.8613839999999999E-3</v>
      </c>
      <c r="L56" s="201">
        <v>2.5904155000000002</v>
      </c>
      <c r="N56" s="160">
        <v>17.269436666666667</v>
      </c>
      <c r="O56" s="10">
        <f t="shared" si="11"/>
        <v>17.269436666666667</v>
      </c>
      <c r="Q56" s="15">
        <v>205.77256</v>
      </c>
      <c r="S56" s="129">
        <v>0.56658965999999999</v>
      </c>
      <c r="T56" s="129">
        <v>0.53386964000000003</v>
      </c>
      <c r="U56" s="129">
        <v>1.8104102E-2</v>
      </c>
      <c r="V56" s="129">
        <v>1.4615919999999999E-2</v>
      </c>
      <c r="X56" s="71">
        <v>1.0727441999999999E-3</v>
      </c>
      <c r="Y56" s="84"/>
      <c r="Z56" s="161" t="s">
        <v>3223</v>
      </c>
    </row>
    <row r="57" spans="1:26" ht="14.4">
      <c r="A57" t="s">
        <v>892</v>
      </c>
      <c r="B57" s="92" t="s">
        <v>885</v>
      </c>
      <c r="C57" s="126" t="str">
        <f t="shared" si="0"/>
        <v>A.020.01.110</v>
      </c>
      <c r="D57" s="11" t="s">
        <v>1691</v>
      </c>
      <c r="E57" s="125" t="s">
        <v>878</v>
      </c>
      <c r="F57" s="128" t="str">
        <f t="shared" si="1"/>
        <v>Silicon Nitride</v>
      </c>
      <c r="G57" s="200">
        <v>1.2716716734257993</v>
      </c>
      <c r="H57" s="10">
        <f t="shared" si="10"/>
        <v>1.2716716734257993</v>
      </c>
      <c r="I57" s="201">
        <v>1.7152151940000002E-2</v>
      </c>
      <c r="J57" s="201">
        <v>2.5588892679000001E-2</v>
      </c>
      <c r="K57" s="201">
        <v>0.71892331880679938</v>
      </c>
      <c r="L57" s="201">
        <v>0.51000730999999999</v>
      </c>
      <c r="N57" s="160">
        <v>3.4000487333333336</v>
      </c>
      <c r="O57" s="10">
        <f t="shared" si="11"/>
        <v>3.4000487333333336</v>
      </c>
      <c r="Q57" s="15">
        <v>36.981495000000002</v>
      </c>
      <c r="S57" s="129">
        <v>6.1656225000000002E-2</v>
      </c>
      <c r="T57" s="129">
        <v>5.6103342E-2</v>
      </c>
      <c r="U57" s="129">
        <v>2.6552648999999999E-3</v>
      </c>
      <c r="V57" s="129">
        <v>2.8976187E-3</v>
      </c>
      <c r="X57" s="71">
        <v>1.4697580000000001E-4</v>
      </c>
      <c r="Y57" s="84"/>
      <c r="Z57" s="161" t="s">
        <v>3224</v>
      </c>
    </row>
    <row r="58" spans="1:26" ht="14.4">
      <c r="A58" t="s">
        <v>893</v>
      </c>
      <c r="B58" s="92" t="s">
        <v>885</v>
      </c>
      <c r="C58" s="126" t="str">
        <f t="shared" si="0"/>
        <v>A.020.01.111</v>
      </c>
      <c r="D58" s="11" t="s">
        <v>1691</v>
      </c>
      <c r="E58" s="125" t="s">
        <v>878</v>
      </c>
      <c r="F58" s="128" t="str">
        <f t="shared" si="1"/>
        <v>Stoneware</v>
      </c>
      <c r="G58" s="200">
        <v>8.6192397491816758E-2</v>
      </c>
      <c r="H58" s="10">
        <f t="shared" si="10"/>
        <v>8.6192397491816758E-2</v>
      </c>
      <c r="I58" s="201">
        <v>8.8300155579999987E-3</v>
      </c>
      <c r="J58" s="201">
        <v>1.3983564648500002E-2</v>
      </c>
      <c r="K58" s="201">
        <v>1.9779782853167611E-3</v>
      </c>
      <c r="L58" s="201">
        <v>6.1400838999999999E-2</v>
      </c>
      <c r="N58" s="160">
        <v>0.40933892666666666</v>
      </c>
      <c r="O58" s="10">
        <f t="shared" si="11"/>
        <v>0.40933892666666666</v>
      </c>
      <c r="Q58" s="15">
        <v>7.1242675000000002</v>
      </c>
      <c r="S58" s="129">
        <v>9.8458784000000008E-3</v>
      </c>
      <c r="T58" s="129">
        <v>8.9557577000000006E-3</v>
      </c>
      <c r="U58" s="129">
        <v>3.9038707000000001E-4</v>
      </c>
      <c r="V58" s="129">
        <v>4.9973354000000005E-4</v>
      </c>
      <c r="X58" s="71">
        <v>2.5519991000000002E-5</v>
      </c>
      <c r="Y58" s="84"/>
      <c r="Z58" s="161" t="s">
        <v>3225</v>
      </c>
    </row>
    <row r="59" spans="1:26" ht="14.4">
      <c r="A59" t="s">
        <v>4148</v>
      </c>
      <c r="B59" s="92" t="s">
        <v>885</v>
      </c>
      <c r="C59" s="126" t="s">
        <v>4151</v>
      </c>
      <c r="D59" s="11" t="s">
        <v>1691</v>
      </c>
      <c r="E59" s="125" t="s">
        <v>878</v>
      </c>
      <c r="F59" s="128" t="s">
        <v>4152</v>
      </c>
      <c r="G59" s="200">
        <v>44.318405342298149</v>
      </c>
      <c r="H59" s="10">
        <f t="shared" si="10"/>
        <v>44.318405342298149</v>
      </c>
      <c r="I59" s="201">
        <v>0.43428183300000001</v>
      </c>
      <c r="J59" s="201">
        <v>6.3476894204000001</v>
      </c>
      <c r="K59" s="201">
        <v>34.40553648889815</v>
      </c>
      <c r="L59" s="201">
        <v>3.1308975999999999</v>
      </c>
      <c r="N59" s="160">
        <v>20.872650666666669</v>
      </c>
      <c r="O59" s="10">
        <f t="shared" si="11"/>
        <v>20.872650666666669</v>
      </c>
      <c r="Q59" s="15">
        <v>365.28393</v>
      </c>
      <c r="S59" s="129">
        <v>1.3787951000000001</v>
      </c>
      <c r="T59" s="129">
        <v>1.3070809999999999</v>
      </c>
      <c r="U59" s="129">
        <v>4.5990695999999998E-2</v>
      </c>
      <c r="V59" s="129">
        <v>2.57234E-2</v>
      </c>
      <c r="X59" s="71">
        <v>8.0847408999999999E-3</v>
      </c>
      <c r="Y59" s="84"/>
      <c r="Z59" s="161" t="s">
        <v>3226</v>
      </c>
    </row>
    <row r="60" spans="1:26" ht="14.4">
      <c r="A60" t="s">
        <v>894</v>
      </c>
      <c r="B60" s="92" t="s">
        <v>885</v>
      </c>
      <c r="C60" s="126" t="s">
        <v>4153</v>
      </c>
      <c r="D60" s="11" t="s">
        <v>1691</v>
      </c>
      <c r="E60" s="125" t="s">
        <v>878</v>
      </c>
      <c r="F60" s="128" t="s">
        <v>315</v>
      </c>
      <c r="G60" s="200">
        <v>0.57269870588176386</v>
      </c>
      <c r="H60" s="10">
        <f t="shared" si="10"/>
        <v>0.57269870588176386</v>
      </c>
      <c r="I60" s="201">
        <v>1.5514412712479999E-3</v>
      </c>
      <c r="J60" s="201">
        <v>2.7347264610515828E-2</v>
      </c>
      <c r="K60" s="201">
        <v>0.49580000000000002</v>
      </c>
      <c r="L60" s="201">
        <v>4.8000000000000001E-2</v>
      </c>
      <c r="N60" s="160">
        <v>0.32</v>
      </c>
      <c r="O60" s="10">
        <f t="shared" si="11"/>
        <v>0.32</v>
      </c>
      <c r="Q60" s="15">
        <v>4.2</v>
      </c>
      <c r="S60" s="129">
        <v>1.3541361999999999E-2</v>
      </c>
      <c r="T60" s="129">
        <v>1.2847094E-2</v>
      </c>
      <c r="U60" s="129">
        <v>3.9438772E-4</v>
      </c>
      <c r="V60" s="129">
        <v>2.9987999999999998E-4</v>
      </c>
      <c r="X60" s="71">
        <v>2.6292933000000001E-5</v>
      </c>
      <c r="Y60" s="84"/>
      <c r="Z60" s="161" t="s">
        <v>3227</v>
      </c>
    </row>
    <row r="61" spans="1:26" ht="14.4">
      <c r="A61" t="s">
        <v>4149</v>
      </c>
      <c r="B61" s="92" t="s">
        <v>885</v>
      </c>
      <c r="C61" s="126" t="s">
        <v>4154</v>
      </c>
      <c r="D61" s="11" t="s">
        <v>1691</v>
      </c>
      <c r="E61" s="125" t="s">
        <v>878</v>
      </c>
      <c r="F61" s="128" t="s">
        <v>4155</v>
      </c>
      <c r="G61" s="200">
        <v>45.923901019937887</v>
      </c>
      <c r="H61" s="10">
        <f t="shared" si="10"/>
        <v>45.923901019937887</v>
      </c>
      <c r="I61" s="201">
        <v>3.2293054699999999</v>
      </c>
      <c r="J61" s="201">
        <v>4.0668258099329995</v>
      </c>
      <c r="K61" s="201">
        <v>33.699635540004884</v>
      </c>
      <c r="L61" s="201">
        <v>4.9281341999999997</v>
      </c>
      <c r="N61" s="160">
        <v>32.854227999999999</v>
      </c>
      <c r="O61" s="10">
        <f t="shared" si="11"/>
        <v>32.854227999999999</v>
      </c>
      <c r="Q61" s="15">
        <v>416.43961000000002</v>
      </c>
      <c r="S61" s="129">
        <v>1.5999091000000001</v>
      </c>
      <c r="T61" s="129">
        <v>1.5372266999999999</v>
      </c>
      <c r="U61" s="129">
        <v>4.4457071000000001E-2</v>
      </c>
      <c r="V61" s="129">
        <v>1.8225364000000001E-2</v>
      </c>
      <c r="X61" s="71">
        <v>8.8976014999999995E-3</v>
      </c>
      <c r="Y61" s="84"/>
      <c r="Z61" s="161"/>
    </row>
    <row r="62" spans="1:26" ht="14.4">
      <c r="A62" t="s">
        <v>4150</v>
      </c>
      <c r="B62" s="92" t="s">
        <v>885</v>
      </c>
      <c r="C62" s="126" t="s">
        <v>4156</v>
      </c>
      <c r="D62" s="11" t="s">
        <v>1691</v>
      </c>
      <c r="E62" s="125" t="s">
        <v>878</v>
      </c>
      <c r="F62" s="128" t="s">
        <v>4157</v>
      </c>
      <c r="G62" s="200">
        <v>8.5759709084076761</v>
      </c>
      <c r="H62" s="10">
        <f t="shared" si="10"/>
        <v>8.5759709084076761</v>
      </c>
      <c r="I62" s="201">
        <v>0.15762466631000002</v>
      </c>
      <c r="J62" s="201">
        <v>5.4181871634500007</v>
      </c>
      <c r="K62" s="201">
        <v>0.9188089786476743</v>
      </c>
      <c r="L62" s="201">
        <v>2.0813500999999999</v>
      </c>
      <c r="N62" s="160">
        <v>13.875667333333332</v>
      </c>
      <c r="O62" s="10">
        <f t="shared" si="11"/>
        <v>13.875667333333332</v>
      </c>
      <c r="Q62" s="15">
        <v>289.20213000000001</v>
      </c>
      <c r="S62" s="129">
        <v>0.85880321000000004</v>
      </c>
      <c r="T62" s="129">
        <v>0.81168830000000003</v>
      </c>
      <c r="U62" s="129">
        <v>3.5902168999999998E-2</v>
      </c>
      <c r="V62" s="129">
        <v>1.1212738999999999E-2</v>
      </c>
      <c r="X62" s="71">
        <v>2.8781945999999999E-3</v>
      </c>
      <c r="Y62" s="84"/>
      <c r="Z62" s="161"/>
    </row>
    <row r="63" spans="1:26" ht="14.4">
      <c r="B63" s="92"/>
      <c r="C63" s="126"/>
      <c r="D63" s="11"/>
      <c r="E63" s="125"/>
      <c r="Y63" s="90"/>
      <c r="Z63" s="166"/>
    </row>
    <row r="64" spans="1:26" ht="14.4">
      <c r="B64" s="92"/>
      <c r="C64" s="126"/>
      <c r="D64" s="1" t="s">
        <v>1692</v>
      </c>
      <c r="E64" s="125"/>
      <c r="Y64" s="90"/>
      <c r="Z64" s="163"/>
    </row>
    <row r="65" spans="1:26" ht="14.4">
      <c r="A65" t="s">
        <v>895</v>
      </c>
      <c r="B65" s="92" t="s">
        <v>896</v>
      </c>
      <c r="C65" s="126" t="str">
        <f t="shared" si="0"/>
        <v>A.030.02.101</v>
      </c>
      <c r="D65" s="11" t="s">
        <v>1692</v>
      </c>
      <c r="E65" s="125" t="s">
        <v>878</v>
      </c>
      <c r="F65" s="128" t="str">
        <f t="shared" si="1"/>
        <v>HCL (hydrochloric acid)</v>
      </c>
      <c r="G65" s="200">
        <v>0.12335691033148632</v>
      </c>
      <c r="H65" s="10">
        <f t="shared" ref="H65:H69" si="12">G65</f>
        <v>0.12335691033148632</v>
      </c>
      <c r="I65" s="201">
        <v>2.4113106E-3</v>
      </c>
      <c r="J65" s="201">
        <v>8.9586016842730001E-2</v>
      </c>
      <c r="K65" s="201">
        <v>8.8258887563182768E-6</v>
      </c>
      <c r="L65" s="201">
        <v>3.1350757E-2</v>
      </c>
      <c r="N65" s="160">
        <v>0.20900504666666667</v>
      </c>
      <c r="O65" s="10">
        <f t="shared" ref="O65:O69" si="13">N65</f>
        <v>0.20900504666666667</v>
      </c>
      <c r="Q65" s="15">
        <v>6.4803047999999999</v>
      </c>
      <c r="S65" s="129">
        <v>5.5089001000000002E-3</v>
      </c>
      <c r="T65" s="129">
        <v>4.8824360000000004E-3</v>
      </c>
      <c r="U65" s="129">
        <v>1.8998414000000001E-4</v>
      </c>
      <c r="V65" s="129">
        <v>4.3647995999999999E-4</v>
      </c>
      <c r="X65" s="71">
        <v>1.9684300000000001E-5</v>
      </c>
      <c r="Y65" s="85" t="s">
        <v>817</v>
      </c>
      <c r="Z65" s="161" t="s">
        <v>3228</v>
      </c>
    </row>
    <row r="66" spans="1:26" ht="14.4">
      <c r="A66" t="s">
        <v>897</v>
      </c>
      <c r="B66" s="92" t="s">
        <v>896</v>
      </c>
      <c r="C66" s="126" t="str">
        <f t="shared" si="0"/>
        <v>A.030.02.102</v>
      </c>
      <c r="D66" s="11" t="s">
        <v>1692</v>
      </c>
      <c r="E66" s="125" t="s">
        <v>878</v>
      </c>
      <c r="F66" s="128" t="str">
        <f t="shared" si="1"/>
        <v>Nitric acid</v>
      </c>
      <c r="G66" s="200">
        <v>9.5682114712940997E-2</v>
      </c>
      <c r="H66" s="10">
        <f t="shared" si="12"/>
        <v>9.5682114712940997E-2</v>
      </c>
      <c r="I66" s="201">
        <v>3.0235661608999998E-5</v>
      </c>
      <c r="J66" s="201">
        <v>5.8646541932000002E-5</v>
      </c>
      <c r="K66" s="201">
        <v>1.214805094E-4</v>
      </c>
      <c r="L66" s="201">
        <v>9.5471751999999993E-2</v>
      </c>
      <c r="N66" s="160">
        <v>0.63647834666666669</v>
      </c>
      <c r="O66" s="10">
        <f t="shared" si="13"/>
        <v>0.63647834666666669</v>
      </c>
      <c r="Q66" s="15">
        <v>8.5348788999999994E-2</v>
      </c>
      <c r="S66" s="129">
        <v>1.034668E-2</v>
      </c>
      <c r="T66" s="129">
        <v>9.8622859999999996E-3</v>
      </c>
      <c r="U66" s="129">
        <v>4.8212013000000002E-4</v>
      </c>
      <c r="V66" s="129">
        <v>2.2738329000000001E-6</v>
      </c>
      <c r="X66" s="71">
        <v>1.7851615000000001E-5</v>
      </c>
      <c r="Y66" s="85" t="s">
        <v>814</v>
      </c>
      <c r="Z66" s="161" t="s">
        <v>3229</v>
      </c>
    </row>
    <row r="67" spans="1:26" ht="14.4">
      <c r="A67" t="s">
        <v>898</v>
      </c>
      <c r="B67" s="92" t="s">
        <v>896</v>
      </c>
      <c r="C67" s="126" t="str">
        <f t="shared" si="0"/>
        <v>A.030.02.103</v>
      </c>
      <c r="D67" s="11" t="s">
        <v>1692</v>
      </c>
      <c r="E67" s="125" t="s">
        <v>878</v>
      </c>
      <c r="F67" s="128" t="str">
        <f t="shared" si="1"/>
        <v>Phosphoric acid</v>
      </c>
      <c r="G67" s="200">
        <v>0.12637207491669999</v>
      </c>
      <c r="H67" s="10">
        <f t="shared" si="12"/>
        <v>0.12637207491669999</v>
      </c>
      <c r="I67" s="201">
        <v>4.649099013E-2</v>
      </c>
      <c r="J67" s="201">
        <v>3.5015165866999999E-3</v>
      </c>
      <c r="K67" s="201">
        <v>6.5705071999999998E-3</v>
      </c>
      <c r="L67" s="201">
        <v>6.9809061000000006E-2</v>
      </c>
      <c r="N67" s="160">
        <v>0.46539374000000006</v>
      </c>
      <c r="O67" s="10">
        <f t="shared" si="13"/>
        <v>0.46539374000000006</v>
      </c>
      <c r="Q67" s="15">
        <v>7.4215673999999998</v>
      </c>
      <c r="S67" s="129">
        <v>8.5061961999999998E-3</v>
      </c>
      <c r="T67" s="129">
        <v>7.6765278999999997E-3</v>
      </c>
      <c r="U67" s="129">
        <v>3.7596629000000002E-4</v>
      </c>
      <c r="V67" s="129">
        <v>4.5370201000000001E-4</v>
      </c>
      <c r="X67" s="71">
        <v>4.8394896000000002E-5</v>
      </c>
      <c r="Y67" s="85" t="s">
        <v>815</v>
      </c>
      <c r="Z67" s="161" t="s">
        <v>3230</v>
      </c>
    </row>
    <row r="68" spans="1:26" ht="14.4">
      <c r="A68" t="s">
        <v>899</v>
      </c>
      <c r="B68" s="92" t="s">
        <v>896</v>
      </c>
      <c r="C68" s="126" t="str">
        <f t="shared" si="0"/>
        <v>A.030.02.104</v>
      </c>
      <c r="D68" s="11" t="s">
        <v>1692</v>
      </c>
      <c r="E68" s="125" t="s">
        <v>878</v>
      </c>
      <c r="F68" s="128" t="str">
        <f t="shared" si="1"/>
        <v>Sulphuric acid</v>
      </c>
      <c r="G68" s="200">
        <v>2.1706365389999999E-2</v>
      </c>
      <c r="H68" s="10">
        <f t="shared" si="12"/>
        <v>2.1706365389999999E-2</v>
      </c>
      <c r="I68" s="201">
        <v>5.0796000000000001E-3</v>
      </c>
      <c r="J68" s="201">
        <v>3.066579E-5</v>
      </c>
      <c r="K68" s="201">
        <v>3.2580996000000002E-3</v>
      </c>
      <c r="L68" s="201">
        <v>1.3337999999999999E-2</v>
      </c>
      <c r="N68" s="160">
        <v>8.8919999999999999E-2</v>
      </c>
      <c r="O68" s="10">
        <f t="shared" si="13"/>
        <v>8.8919999999999999E-2</v>
      </c>
      <c r="Q68" s="15">
        <v>1.5606599999999999</v>
      </c>
      <c r="S68" s="129">
        <v>1.5524862999999999E-3</v>
      </c>
      <c r="T68" s="129">
        <v>1.3879560999999999E-3</v>
      </c>
      <c r="U68" s="129">
        <v>7.5894119999999997E-5</v>
      </c>
      <c r="V68" s="129">
        <v>8.8635989E-5</v>
      </c>
      <c r="X68" s="71">
        <v>5.2682481000000002E-6</v>
      </c>
      <c r="Y68" s="85" t="s">
        <v>816</v>
      </c>
      <c r="Z68" s="161" t="s">
        <v>3231</v>
      </c>
    </row>
    <row r="69" spans="1:26" ht="14.4">
      <c r="A69" t="s">
        <v>1806</v>
      </c>
      <c r="B69" s="92" t="s">
        <v>896</v>
      </c>
      <c r="C69" s="126" t="str">
        <f t="shared" si="0"/>
        <v>A.030.02.105</v>
      </c>
      <c r="D69" s="11" t="s">
        <v>1692</v>
      </c>
      <c r="E69" s="125" t="s">
        <v>878</v>
      </c>
      <c r="F69" s="128" t="str">
        <f t="shared" si="1"/>
        <v>Boric acid</v>
      </c>
      <c r="G69" s="200">
        <v>1.935308257959</v>
      </c>
      <c r="H69" s="10">
        <f t="shared" si="12"/>
        <v>1.935308257959</v>
      </c>
      <c r="I69" s="201">
        <v>0.15794742903999998</v>
      </c>
      <c r="J69" s="201">
        <v>0.322837955919</v>
      </c>
      <c r="K69" s="201">
        <v>0.16301047299999999</v>
      </c>
      <c r="L69" s="201">
        <v>1.2915124</v>
      </c>
      <c r="N69" s="160">
        <v>8.610082666666667</v>
      </c>
      <c r="O69" s="10">
        <f t="shared" si="13"/>
        <v>8.610082666666667</v>
      </c>
      <c r="Q69" s="15">
        <v>56.066341999999999</v>
      </c>
      <c r="S69" s="129">
        <v>0.22243320999999999</v>
      </c>
      <c r="T69" s="129">
        <v>0.2128092</v>
      </c>
      <c r="U69" s="129">
        <v>8.5641320999999999E-3</v>
      </c>
      <c r="V69" s="129">
        <v>1.0598706000000001E-3</v>
      </c>
      <c r="X69" s="71">
        <v>1.3517853E-3</v>
      </c>
      <c r="Y69" s="85"/>
      <c r="Z69" s="161" t="s">
        <v>3232</v>
      </c>
    </row>
    <row r="70" spans="1:26" ht="14.4">
      <c r="B70" s="92"/>
      <c r="C70" s="126"/>
      <c r="D70" s="1" t="s">
        <v>1693</v>
      </c>
      <c r="E70" s="125"/>
      <c r="Y70" s="90"/>
      <c r="Z70" s="163"/>
    </row>
    <row r="71" spans="1:26" ht="14.4">
      <c r="A71" t="s">
        <v>900</v>
      </c>
      <c r="B71" s="92" t="s">
        <v>896</v>
      </c>
      <c r="C71" s="126" t="str">
        <f t="shared" si="0"/>
        <v>A.030.04.101</v>
      </c>
      <c r="D71" s="11" t="s">
        <v>1693</v>
      </c>
      <c r="E71" s="125" t="s">
        <v>878</v>
      </c>
      <c r="F71" s="128" t="str">
        <f t="shared" si="1"/>
        <v>Acetic acid trade mix</v>
      </c>
      <c r="G71" s="200">
        <v>3.2943699447904824E-2</v>
      </c>
      <c r="H71" s="10">
        <f t="shared" ref="H71:H78" si="14">G71</f>
        <v>3.2943699447904824E-2</v>
      </c>
      <c r="I71" s="201">
        <v>1.3245657790000001E-3</v>
      </c>
      <c r="J71" s="201">
        <v>1.9089943995900002E-3</v>
      </c>
      <c r="K71" s="201">
        <v>3.7982526931482568E-4</v>
      </c>
      <c r="L71" s="201">
        <v>2.9330314E-2</v>
      </c>
      <c r="N71" s="160">
        <v>0.19553542666666668</v>
      </c>
      <c r="O71" s="10">
        <f t="shared" ref="O71:O78" si="15">N71</f>
        <v>0.19553542666666668</v>
      </c>
      <c r="Q71" s="15">
        <v>3.0541703999999998</v>
      </c>
      <c r="S71" s="129">
        <v>3.6312472999999999E-3</v>
      </c>
      <c r="T71" s="129">
        <v>3.2755733E-3</v>
      </c>
      <c r="U71" s="129">
        <v>1.5389614999999999E-4</v>
      </c>
      <c r="V71" s="129">
        <v>2.0177792999999999E-4</v>
      </c>
      <c r="X71" s="71">
        <v>9.5642763000000001E-6</v>
      </c>
      <c r="Y71" s="85" t="s">
        <v>818</v>
      </c>
      <c r="Z71" s="161" t="s">
        <v>2870</v>
      </c>
    </row>
    <row r="72" spans="1:26" ht="14.4">
      <c r="A72" t="s">
        <v>901</v>
      </c>
      <c r="B72" s="92" t="s">
        <v>896</v>
      </c>
      <c r="C72" s="126" t="str">
        <f t="shared" si="0"/>
        <v>A.030.04.102</v>
      </c>
      <c r="D72" s="11" t="s">
        <v>1693</v>
      </c>
      <c r="E72" s="125" t="s">
        <v>878</v>
      </c>
      <c r="F72" s="128" t="str">
        <f t="shared" si="1"/>
        <v>Acetic Anhydride trade mix</v>
      </c>
      <c r="G72" s="200">
        <v>0.21803593147526681</v>
      </c>
      <c r="H72" s="10">
        <f t="shared" si="14"/>
        <v>0.21803593147526681</v>
      </c>
      <c r="I72" s="201">
        <v>1.4427565029999999E-2</v>
      </c>
      <c r="J72" s="201">
        <v>2.1040426477810001E-2</v>
      </c>
      <c r="K72" s="201">
        <v>1.9307819967456803E-2</v>
      </c>
      <c r="L72" s="201">
        <v>0.16326012000000001</v>
      </c>
      <c r="N72" s="160">
        <v>1.0884008000000001</v>
      </c>
      <c r="O72" s="10">
        <f t="shared" si="15"/>
        <v>1.0884008000000001</v>
      </c>
      <c r="Q72" s="15">
        <v>40.390675000000002</v>
      </c>
      <c r="S72" s="129">
        <v>2.3297898000000001E-2</v>
      </c>
      <c r="T72" s="129">
        <v>1.9730940999999998E-2</v>
      </c>
      <c r="U72" s="129">
        <v>8.9017198999999999E-4</v>
      </c>
      <c r="V72" s="129">
        <v>2.6767854999999998E-3</v>
      </c>
      <c r="X72" s="71">
        <v>8.5213945000000004E-5</v>
      </c>
      <c r="Y72" s="85" t="s">
        <v>819</v>
      </c>
      <c r="Z72" s="161" t="s">
        <v>3233</v>
      </c>
    </row>
    <row r="73" spans="1:26" ht="14.4">
      <c r="A73" t="s">
        <v>2192</v>
      </c>
      <c r="B73" s="92" t="s">
        <v>896</v>
      </c>
      <c r="C73" s="126" t="str">
        <f t="shared" si="0"/>
        <v>A.030.04.103</v>
      </c>
      <c r="D73" s="11" t="s">
        <v>1693</v>
      </c>
      <c r="E73" s="125" t="s">
        <v>878</v>
      </c>
      <c r="F73" s="128" t="str">
        <f t="shared" si="1"/>
        <v>Acetic Anhydride Halcon process</v>
      </c>
      <c r="G73" s="200">
        <v>0.1924473591367</v>
      </c>
      <c r="H73" s="10">
        <f t="shared" si="14"/>
        <v>0.1924473591367</v>
      </c>
      <c r="I73" s="201">
        <v>1.7505886160000001E-2</v>
      </c>
      <c r="J73" s="201">
        <v>2.4471729376699999E-2</v>
      </c>
      <c r="K73" s="201">
        <v>9.4381835999999986E-3</v>
      </c>
      <c r="L73" s="201">
        <v>0.14103156</v>
      </c>
      <c r="N73" s="160">
        <v>0.9402104</v>
      </c>
      <c r="O73" s="10">
        <f t="shared" si="15"/>
        <v>0.9402104</v>
      </c>
      <c r="Q73" s="15">
        <v>37.09357</v>
      </c>
      <c r="S73" s="129">
        <v>2.1140119999999998E-2</v>
      </c>
      <c r="T73" s="129">
        <v>1.7922435E-2</v>
      </c>
      <c r="U73" s="129">
        <v>7.8977189999999997E-4</v>
      </c>
      <c r="V73" s="129">
        <v>2.4279134E-3</v>
      </c>
      <c r="X73" s="71">
        <v>7.8280271000000004E-5</v>
      </c>
      <c r="Y73" s="85" t="s">
        <v>819</v>
      </c>
      <c r="Z73" s="161" t="s">
        <v>3233</v>
      </c>
    </row>
    <row r="74" spans="1:26" ht="14.4">
      <c r="A74" t="s">
        <v>2193</v>
      </c>
      <c r="B74" s="92" t="s">
        <v>896</v>
      </c>
      <c r="C74" s="126" t="str">
        <f t="shared" si="0"/>
        <v>A.030.04.104</v>
      </c>
      <c r="D74" s="11" t="s">
        <v>1693</v>
      </c>
      <c r="E74" s="125" t="s">
        <v>878</v>
      </c>
      <c r="F74" s="128" t="str">
        <f t="shared" si="1"/>
        <v>Acetic Anhydride Ketene process</v>
      </c>
      <c r="G74" s="200">
        <v>0.26352673646130409</v>
      </c>
      <c r="H74" s="10">
        <f t="shared" si="14"/>
        <v>0.26352673646130409</v>
      </c>
      <c r="I74" s="201">
        <v>8.9549932400000004E-3</v>
      </c>
      <c r="J74" s="201">
        <v>1.4940333295000002E-2</v>
      </c>
      <c r="K74" s="201">
        <v>3.6853839926304088E-2</v>
      </c>
      <c r="L74" s="201">
        <v>0.20277756999999999</v>
      </c>
      <c r="N74" s="160">
        <v>1.3518504666666666</v>
      </c>
      <c r="O74" s="10">
        <f t="shared" si="15"/>
        <v>1.3518504666666666</v>
      </c>
      <c r="Q74" s="15">
        <v>46.252195</v>
      </c>
      <c r="S74" s="129">
        <v>2.7133948000000001E-2</v>
      </c>
      <c r="T74" s="129">
        <v>2.2946062E-2</v>
      </c>
      <c r="U74" s="129">
        <v>1.068661E-3</v>
      </c>
      <c r="V74" s="129">
        <v>3.1192248000000001E-3</v>
      </c>
      <c r="X74" s="71">
        <v>9.7540476999999996E-5</v>
      </c>
      <c r="Y74" s="85" t="s">
        <v>819</v>
      </c>
      <c r="Z74" s="161" t="s">
        <v>3233</v>
      </c>
    </row>
    <row r="75" spans="1:26" ht="14.4">
      <c r="A75" t="s">
        <v>1827</v>
      </c>
      <c r="B75" s="92" t="s">
        <v>896</v>
      </c>
      <c r="C75" s="126" t="str">
        <f t="shared" si="0"/>
        <v>A.030.04.105</v>
      </c>
      <c r="D75" s="11" t="s">
        <v>1693</v>
      </c>
      <c r="E75" s="125" t="s">
        <v>878</v>
      </c>
      <c r="F75" s="128" t="str">
        <f t="shared" si="1"/>
        <v>Chloroacetic acid (1)</v>
      </c>
      <c r="G75" s="200">
        <v>0.21211112510156779</v>
      </c>
      <c r="H75" s="10">
        <f t="shared" si="14"/>
        <v>0.21211112510156779</v>
      </c>
      <c r="I75" s="201">
        <v>1.7817059550999999E-2</v>
      </c>
      <c r="J75" s="201">
        <v>3.5608402199600001E-2</v>
      </c>
      <c r="K75" s="201">
        <v>1.7473733509677911E-3</v>
      </c>
      <c r="L75" s="201">
        <v>0.15693829000000001</v>
      </c>
      <c r="N75" s="160">
        <v>1.0462552666666667</v>
      </c>
      <c r="O75" s="10">
        <f t="shared" si="15"/>
        <v>1.0462552666666667</v>
      </c>
      <c r="Q75" s="15">
        <v>8.8361681999999995</v>
      </c>
      <c r="S75" s="129">
        <v>2.7105590999999998E-2</v>
      </c>
      <c r="T75" s="129">
        <v>2.5796474E-2</v>
      </c>
      <c r="U75" s="129">
        <v>9.7645833999999998E-4</v>
      </c>
      <c r="V75" s="129">
        <v>3.3265828000000002E-4</v>
      </c>
      <c r="X75" s="71">
        <v>8.2279055999999996E-5</v>
      </c>
      <c r="Y75" s="85" t="s">
        <v>820</v>
      </c>
      <c r="Z75" s="161" t="s">
        <v>2952</v>
      </c>
    </row>
    <row r="76" spans="1:26" ht="14.4">
      <c r="A76" t="s">
        <v>902</v>
      </c>
      <c r="B76" s="92" t="s">
        <v>896</v>
      </c>
      <c r="C76" s="126" t="str">
        <f t="shared" si="0"/>
        <v>A.030.04.106</v>
      </c>
      <c r="D76" s="11" t="s">
        <v>1693</v>
      </c>
      <c r="E76" s="125" t="s">
        <v>878</v>
      </c>
      <c r="F76" s="128" t="str">
        <f t="shared" si="1"/>
        <v>Maleic acid</v>
      </c>
      <c r="G76" s="200">
        <v>0.119195355576346</v>
      </c>
      <c r="H76" s="10">
        <f t="shared" si="14"/>
        <v>0.119195355576346</v>
      </c>
      <c r="I76" s="201">
        <v>2.3447678656345998E-2</v>
      </c>
      <c r="J76" s="201">
        <v>4.1362309219999997E-2</v>
      </c>
      <c r="K76" s="201">
        <v>1.8853677E-3</v>
      </c>
      <c r="L76" s="201">
        <v>5.2499999999999998E-2</v>
      </c>
      <c r="N76" s="160">
        <v>0.35</v>
      </c>
      <c r="O76" s="10">
        <f t="shared" si="15"/>
        <v>0.35</v>
      </c>
      <c r="Q76" s="15">
        <v>52.756089000000003</v>
      </c>
      <c r="S76" s="129">
        <v>1.8685443999999999E-2</v>
      </c>
      <c r="T76" s="129">
        <v>1.4396053000000001E-2</v>
      </c>
      <c r="U76" s="129">
        <v>5.4100429999999998E-4</v>
      </c>
      <c r="V76" s="129">
        <v>3.7483864E-3</v>
      </c>
      <c r="X76" s="71">
        <v>9.2310896999999996E-5</v>
      </c>
      <c r="Y76" s="85" t="s">
        <v>819</v>
      </c>
      <c r="Z76" s="161" t="s">
        <v>3234</v>
      </c>
    </row>
    <row r="77" spans="1:26" ht="14.4">
      <c r="A77" t="s">
        <v>1694</v>
      </c>
      <c r="B77" s="92" t="s">
        <v>896</v>
      </c>
      <c r="C77" s="126" t="str">
        <f t="shared" si="0"/>
        <v>A.030.04.107</v>
      </c>
      <c r="D77" s="11" t="s">
        <v>1693</v>
      </c>
      <c r="E77" s="125" t="s">
        <v>878</v>
      </c>
      <c r="F77" s="128" t="str">
        <f t="shared" si="1"/>
        <v>Adipic acid</v>
      </c>
      <c r="G77" s="200">
        <v>0.73808238373046198</v>
      </c>
      <c r="H77" s="10">
        <f t="shared" si="14"/>
        <v>0.73808238373046198</v>
      </c>
      <c r="I77" s="201">
        <v>2.391150823E-2</v>
      </c>
      <c r="J77" s="201">
        <v>0.11366543948500001</v>
      </c>
      <c r="K77" s="201">
        <v>8.0217560154619613E-3</v>
      </c>
      <c r="L77" s="201">
        <v>0.59248367999999996</v>
      </c>
      <c r="N77" s="160">
        <v>3.9498911999999997</v>
      </c>
      <c r="O77" s="10">
        <f t="shared" si="15"/>
        <v>3.9498911999999997</v>
      </c>
      <c r="Q77" s="15">
        <v>59.762282999999996</v>
      </c>
      <c r="S77" s="129">
        <v>9.4794423000000003E-2</v>
      </c>
      <c r="T77" s="129">
        <v>8.7371193E-2</v>
      </c>
      <c r="U77" s="129">
        <v>3.2922152999999999E-3</v>
      </c>
      <c r="V77" s="129">
        <v>4.1310149000000004E-3</v>
      </c>
      <c r="X77" s="71">
        <v>2.0820077999999999E-4</v>
      </c>
      <c r="Y77" s="86"/>
      <c r="Z77" s="161" t="s">
        <v>3235</v>
      </c>
    </row>
    <row r="78" spans="1:26" ht="14.4">
      <c r="A78" t="s">
        <v>2194</v>
      </c>
      <c r="B78" s="92" t="s">
        <v>896</v>
      </c>
      <c r="C78" s="126" t="str">
        <f t="shared" si="0"/>
        <v>A.030.04.108</v>
      </c>
      <c r="D78" s="11" t="s">
        <v>1693</v>
      </c>
      <c r="E78" s="125" t="s">
        <v>878</v>
      </c>
      <c r="F78" s="128" t="str">
        <f t="shared" si="1"/>
        <v>Methacrylic acid</v>
      </c>
      <c r="G78" s="200">
        <v>1.9845479530000001</v>
      </c>
      <c r="H78" s="10">
        <f t="shared" si="14"/>
        <v>1.9845479530000001</v>
      </c>
      <c r="I78" s="201">
        <v>0.267814899</v>
      </c>
      <c r="J78" s="201">
        <v>0.52961214000000001</v>
      </c>
      <c r="K78" s="201">
        <v>0.19352091399999999</v>
      </c>
      <c r="L78" s="201">
        <v>0.99360000000000004</v>
      </c>
      <c r="N78" s="160">
        <v>6.6240000000000006</v>
      </c>
      <c r="O78" s="10">
        <f t="shared" si="15"/>
        <v>6.6240000000000006</v>
      </c>
      <c r="Q78" s="15">
        <v>122.50976</v>
      </c>
      <c r="S78" s="129">
        <v>0.20583261</v>
      </c>
      <c r="T78" s="129">
        <v>0.19120972</v>
      </c>
      <c r="U78" s="129">
        <v>6.5703716000000004E-3</v>
      </c>
      <c r="V78" s="129">
        <v>8.0525105999999999E-3</v>
      </c>
      <c r="X78" s="71">
        <v>5.7193665E-4</v>
      </c>
      <c r="Y78" s="86"/>
      <c r="Z78" s="161" t="s">
        <v>3236</v>
      </c>
    </row>
    <row r="79" spans="1:26" ht="14.4">
      <c r="B79" s="92"/>
      <c r="C79" s="126"/>
      <c r="D79" s="1" t="s">
        <v>1695</v>
      </c>
      <c r="E79" s="125"/>
      <c r="Y79" s="4"/>
      <c r="Z79" s="163"/>
    </row>
    <row r="80" spans="1:26" ht="14.4">
      <c r="A80" t="s">
        <v>903</v>
      </c>
      <c r="B80" s="92" t="s">
        <v>896</v>
      </c>
      <c r="C80" s="126" t="str">
        <f t="shared" si="0"/>
        <v>A.030.06.101</v>
      </c>
      <c r="D80" s="11" t="s">
        <v>1695</v>
      </c>
      <c r="E80" s="125" t="s">
        <v>878</v>
      </c>
      <c r="F80" s="128" t="str">
        <f t="shared" si="1"/>
        <v>Fertilizer-N</v>
      </c>
      <c r="G80" s="200">
        <v>0.71934041286314621</v>
      </c>
      <c r="H80" s="10">
        <f t="shared" ref="H80:H82" si="16">G80</f>
        <v>0.71934041286314621</v>
      </c>
      <c r="I80" s="201">
        <v>3.4504524889999999E-2</v>
      </c>
      <c r="J80" s="201">
        <v>8.1454159112999996E-2</v>
      </c>
      <c r="K80" s="201">
        <v>2.1403638860146266E-2</v>
      </c>
      <c r="L80" s="201">
        <v>0.58197809</v>
      </c>
      <c r="N80" s="160">
        <v>3.8798539333333335</v>
      </c>
      <c r="O80" s="10">
        <f t="shared" ref="O80:O82" si="17">N80</f>
        <v>3.8798539333333335</v>
      </c>
      <c r="Q80" s="15">
        <v>55.907918000000002</v>
      </c>
      <c r="S80" s="129">
        <v>8.3522954999999996E-2</v>
      </c>
      <c r="T80" s="129">
        <v>7.6626490000000005E-2</v>
      </c>
      <c r="U80" s="129">
        <v>3.2854754000000001E-3</v>
      </c>
      <c r="V80" s="129">
        <v>3.6109898000000001E-3</v>
      </c>
      <c r="X80" s="71">
        <v>2.0130811E-4</v>
      </c>
      <c r="Y80" s="84"/>
      <c r="Z80" s="167" t="s">
        <v>1987</v>
      </c>
    </row>
    <row r="81" spans="1:26" ht="14.4">
      <c r="A81" t="s">
        <v>904</v>
      </c>
      <c r="B81" s="92" t="s">
        <v>896</v>
      </c>
      <c r="C81" s="126" t="str">
        <f t="shared" ref="C81:C147" si="18">MID(A81,1,12)</f>
        <v>A.030.06.102</v>
      </c>
      <c r="D81" s="11" t="s">
        <v>1695</v>
      </c>
      <c r="E81" s="125" t="s">
        <v>878</v>
      </c>
      <c r="F81" s="128" t="str">
        <f t="shared" ref="F81:F147" si="19">MID(A81, 21,85)</f>
        <v>Fertilizer-P</v>
      </c>
      <c r="G81" s="200">
        <v>0.24549841474378023</v>
      </c>
      <c r="H81" s="10">
        <f t="shared" si="16"/>
        <v>0.24549841474378023</v>
      </c>
      <c r="I81" s="201">
        <v>1.2183371437000001E-2</v>
      </c>
      <c r="J81" s="201">
        <v>3.5640486368000004E-2</v>
      </c>
      <c r="K81" s="201">
        <v>1.9641386938780224E-2</v>
      </c>
      <c r="L81" s="201">
        <v>0.17803316999999999</v>
      </c>
      <c r="N81" s="160">
        <v>1.1868878</v>
      </c>
      <c r="O81" s="10">
        <f t="shared" si="17"/>
        <v>1.1868878</v>
      </c>
      <c r="Q81" s="15">
        <v>17.344445</v>
      </c>
      <c r="S81" s="129">
        <v>2.8287645E-2</v>
      </c>
      <c r="T81" s="129">
        <v>2.6236339000000001E-2</v>
      </c>
      <c r="U81" s="129">
        <v>1.0524366999999999E-3</v>
      </c>
      <c r="V81" s="129">
        <v>9.9886898999999993E-4</v>
      </c>
      <c r="X81" s="71">
        <v>6.4403938000000006E-5</v>
      </c>
      <c r="Y81" s="84"/>
      <c r="Z81" s="167" t="s">
        <v>1988</v>
      </c>
    </row>
    <row r="82" spans="1:26" ht="14.4">
      <c r="A82" t="s">
        <v>905</v>
      </c>
      <c r="B82" s="92" t="s">
        <v>896</v>
      </c>
      <c r="C82" s="126" t="str">
        <f t="shared" si="18"/>
        <v>A.030.06.103</v>
      </c>
      <c r="D82" s="11" t="s">
        <v>1695</v>
      </c>
      <c r="E82" s="125" t="s">
        <v>878</v>
      </c>
      <c r="F82" s="128" t="str">
        <f t="shared" si="19"/>
        <v>Fertilizer-K</v>
      </c>
      <c r="G82" s="200">
        <v>0.14050741892019947</v>
      </c>
      <c r="H82" s="10">
        <f t="shared" si="16"/>
        <v>0.14050741892019947</v>
      </c>
      <c r="I82" s="201">
        <v>6.066573451E-3</v>
      </c>
      <c r="J82" s="201">
        <v>1.21339164955E-2</v>
      </c>
      <c r="K82" s="201">
        <v>7.8957189736994574E-3</v>
      </c>
      <c r="L82" s="201">
        <v>0.11441121</v>
      </c>
      <c r="N82" s="160">
        <v>0.76274140000000001</v>
      </c>
      <c r="O82" s="10">
        <f t="shared" si="17"/>
        <v>0.76274140000000001</v>
      </c>
      <c r="Q82" s="15">
        <v>11.369001000000001</v>
      </c>
      <c r="S82" s="129">
        <v>1.535008E-2</v>
      </c>
      <c r="T82" s="129">
        <v>1.4039841000000001E-2</v>
      </c>
      <c r="U82" s="129">
        <v>6.2930764E-4</v>
      </c>
      <c r="V82" s="129">
        <v>6.8093193000000004E-4</v>
      </c>
      <c r="X82" s="71">
        <v>3.8747744000000002E-5</v>
      </c>
      <c r="Y82" s="84"/>
      <c r="Z82" s="167" t="s">
        <v>1989</v>
      </c>
    </row>
    <row r="83" spans="1:26" ht="14.4">
      <c r="B83" s="92"/>
      <c r="C83" s="126"/>
      <c r="D83" s="1" t="s">
        <v>1696</v>
      </c>
      <c r="E83" s="125"/>
      <c r="Y83" s="4"/>
      <c r="Z83" s="163"/>
    </row>
    <row r="84" spans="1:26" ht="14.4">
      <c r="A84" t="s">
        <v>906</v>
      </c>
      <c r="B84" s="92" t="s">
        <v>896</v>
      </c>
      <c r="C84" s="126" t="str">
        <f t="shared" si="18"/>
        <v>A.030.08.101</v>
      </c>
      <c r="D84" s="11" t="s">
        <v>1696</v>
      </c>
      <c r="E84" s="125" t="s">
        <v>878</v>
      </c>
      <c r="F84" s="128" t="str">
        <f t="shared" si="19"/>
        <v>Argon</v>
      </c>
      <c r="G84" s="200">
        <v>0.37050945543182418</v>
      </c>
      <c r="H84" s="10">
        <f t="shared" ref="H84:H96" si="20">G84</f>
        <v>0.37050945543182418</v>
      </c>
      <c r="I84" s="201">
        <v>1.4998677079999998E-2</v>
      </c>
      <c r="J84" s="201">
        <v>2.1480365768000002E-2</v>
      </c>
      <c r="K84" s="201">
        <v>3.5110525838241897E-3</v>
      </c>
      <c r="L84" s="201">
        <v>0.33051935999999998</v>
      </c>
      <c r="N84" s="160">
        <v>2.2034623999999998</v>
      </c>
      <c r="O84" s="10">
        <f t="shared" ref="O84:O96" si="21">N84</f>
        <v>2.2034623999999998</v>
      </c>
      <c r="Q84" s="15">
        <v>32.656775000000003</v>
      </c>
      <c r="S84" s="129">
        <v>4.0912408999999997E-2</v>
      </c>
      <c r="T84" s="129">
        <v>3.6883175999999997E-2</v>
      </c>
      <c r="U84" s="129">
        <v>1.7338267E-3</v>
      </c>
      <c r="V84" s="129">
        <v>2.2954059999999998E-3</v>
      </c>
      <c r="X84" s="71">
        <v>1.0774633E-4</v>
      </c>
      <c r="Y84" s="85" t="s">
        <v>822</v>
      </c>
      <c r="Z84" s="165" t="s">
        <v>2734</v>
      </c>
    </row>
    <row r="85" spans="1:26" ht="14.4">
      <c r="A85" t="s">
        <v>2195</v>
      </c>
      <c r="B85" s="92" t="s">
        <v>896</v>
      </c>
      <c r="C85" s="126" t="str">
        <f t="shared" si="18"/>
        <v>A.030.08.102</v>
      </c>
      <c r="D85" s="11" t="s">
        <v>1696</v>
      </c>
      <c r="E85" s="125" t="s">
        <v>878</v>
      </c>
      <c r="F85" s="128" t="str">
        <f t="shared" si="19"/>
        <v>Carbon dioxide liquid</v>
      </c>
      <c r="G85" s="200">
        <v>8.4367450719200002E-2</v>
      </c>
      <c r="H85" s="10">
        <f t="shared" si="20"/>
        <v>8.4367450719200002E-2</v>
      </c>
      <c r="I85" s="201">
        <v>3.0732967140000003E-3</v>
      </c>
      <c r="J85" s="201">
        <v>5.1701429152E-3</v>
      </c>
      <c r="K85" s="201">
        <v>6.4143630899999998E-3</v>
      </c>
      <c r="L85" s="201">
        <v>6.9709647999999999E-2</v>
      </c>
      <c r="N85" s="160">
        <v>0.46473098666666668</v>
      </c>
      <c r="O85" s="10">
        <f t="shared" si="21"/>
        <v>0.46473098666666668</v>
      </c>
      <c r="Q85" s="15">
        <v>7.6873639000000002</v>
      </c>
      <c r="S85" s="129">
        <v>8.7174768999999999E-3</v>
      </c>
      <c r="T85" s="129">
        <v>7.9938606999999991E-3</v>
      </c>
      <c r="U85" s="129">
        <v>3.6951426999999999E-4</v>
      </c>
      <c r="V85" s="129">
        <v>3.5410192999999997E-4</v>
      </c>
      <c r="X85" s="71">
        <v>2.3050638999999999E-5</v>
      </c>
      <c r="Y85" s="85" t="s">
        <v>821</v>
      </c>
      <c r="Z85" s="165" t="s">
        <v>2735</v>
      </c>
    </row>
    <row r="86" spans="1:26" ht="14.4">
      <c r="A86" t="s">
        <v>907</v>
      </c>
      <c r="B86" s="92" t="s">
        <v>896</v>
      </c>
      <c r="C86" s="126" t="str">
        <f t="shared" si="18"/>
        <v>A.030.08.103</v>
      </c>
      <c r="D86" s="11" t="s">
        <v>1696</v>
      </c>
      <c r="E86" s="125" t="s">
        <v>878</v>
      </c>
      <c r="F86" s="128" t="str">
        <f t="shared" si="19"/>
        <v>Carbon monoxide</v>
      </c>
      <c r="G86" s="200">
        <v>0.28933520786200001</v>
      </c>
      <c r="H86" s="10">
        <f t="shared" si="20"/>
        <v>0.28933520786200001</v>
      </c>
      <c r="I86" s="201">
        <v>1.3394650762000001E-2</v>
      </c>
      <c r="J86" s="201">
        <v>6.3859598000000004E-2</v>
      </c>
      <c r="K86" s="201">
        <v>2.8309591000000001E-3</v>
      </c>
      <c r="L86" s="201">
        <v>0.20924999999999999</v>
      </c>
      <c r="N86" s="160">
        <v>1.395</v>
      </c>
      <c r="O86" s="10">
        <f t="shared" si="21"/>
        <v>1.395</v>
      </c>
      <c r="Q86" s="15">
        <v>55.422348</v>
      </c>
      <c r="S86" s="129">
        <v>3.5066693000000003E-2</v>
      </c>
      <c r="T86" s="129">
        <v>2.9918673E-2</v>
      </c>
      <c r="U86" s="129">
        <v>1.215858E-3</v>
      </c>
      <c r="V86" s="129">
        <v>3.9321618999999999E-3</v>
      </c>
      <c r="X86" s="71">
        <v>1.2004772999999999E-4</v>
      </c>
      <c r="Y86" s="85" t="s">
        <v>823</v>
      </c>
      <c r="Z86" s="165" t="s">
        <v>2736</v>
      </c>
    </row>
    <row r="87" spans="1:26" ht="14.4">
      <c r="A87" t="s">
        <v>908</v>
      </c>
      <c r="B87" s="92" t="s">
        <v>896</v>
      </c>
      <c r="C87" s="126" t="str">
        <f t="shared" si="18"/>
        <v>A.030.08.104</v>
      </c>
      <c r="D87" s="11" t="s">
        <v>1696</v>
      </c>
      <c r="E87" s="125" t="s">
        <v>878</v>
      </c>
      <c r="F87" s="128" t="str">
        <f t="shared" si="19"/>
        <v>Chlorine (US 2011)</v>
      </c>
      <c r="G87" s="200">
        <v>0.14197484167300001</v>
      </c>
      <c r="H87" s="10">
        <f t="shared" si="20"/>
        <v>0.14197484167300001</v>
      </c>
      <c r="I87" s="201">
        <v>8.3145138369999996E-3</v>
      </c>
      <c r="J87" s="201">
        <v>1.1678767636000002E-2</v>
      </c>
      <c r="K87" s="201">
        <v>1.7957700199999999E-2</v>
      </c>
      <c r="L87" s="201">
        <v>0.10402386</v>
      </c>
      <c r="N87" s="160">
        <v>0.69349240000000001</v>
      </c>
      <c r="O87" s="10">
        <f t="shared" si="21"/>
        <v>0.69349240000000001</v>
      </c>
      <c r="Q87" s="15">
        <v>15.588557</v>
      </c>
      <c r="S87" s="129">
        <v>1.3914472000000001E-2</v>
      </c>
      <c r="T87" s="129">
        <v>1.2732077E-2</v>
      </c>
      <c r="U87" s="129">
        <v>5.7017188000000002E-4</v>
      </c>
      <c r="V87" s="129">
        <v>6.1222279000000004E-4</v>
      </c>
      <c r="X87" s="71">
        <v>4.1516839000000002E-5</v>
      </c>
      <c r="Y87" s="85" t="s">
        <v>824</v>
      </c>
      <c r="Z87" s="165" t="s">
        <v>2737</v>
      </c>
    </row>
    <row r="88" spans="1:26" ht="14.4">
      <c r="A88" t="s">
        <v>909</v>
      </c>
      <c r="B88" s="92" t="s">
        <v>896</v>
      </c>
      <c r="C88" s="126" t="str">
        <f t="shared" si="18"/>
        <v>A.030.08.105</v>
      </c>
      <c r="D88" s="11" t="s">
        <v>1696</v>
      </c>
      <c r="E88" s="125" t="s">
        <v>878</v>
      </c>
      <c r="F88" s="128" t="str">
        <f t="shared" si="19"/>
        <v>Chlorine (Plasticseurope 2013)</v>
      </c>
      <c r="G88" s="200">
        <v>0.19072028750905851</v>
      </c>
      <c r="H88" s="10">
        <f t="shared" si="20"/>
        <v>0.19072028750905851</v>
      </c>
      <c r="I88" s="201">
        <v>1.9216464762748998E-2</v>
      </c>
      <c r="J88" s="201">
        <v>3.6503822746309499E-2</v>
      </c>
      <c r="K88" s="201">
        <v>0</v>
      </c>
      <c r="L88" s="201">
        <v>0.13500000000000001</v>
      </c>
      <c r="N88" s="160">
        <v>0.90000000000000013</v>
      </c>
      <c r="O88" s="10">
        <f t="shared" si="21"/>
        <v>0.90000000000000013</v>
      </c>
      <c r="Q88" s="15">
        <v>4.5</v>
      </c>
      <c r="S88" s="129">
        <v>2.5316966E-2</v>
      </c>
      <c r="T88" s="129">
        <v>2.4435360999999999E-2</v>
      </c>
      <c r="U88" s="129">
        <v>8.8160536000000001E-4</v>
      </c>
      <c r="V88" s="129">
        <v>0</v>
      </c>
      <c r="X88" s="71">
        <v>8.3493266999999999E-5</v>
      </c>
      <c r="Y88" s="85" t="s">
        <v>824</v>
      </c>
      <c r="Z88" s="165" t="s">
        <v>2737</v>
      </c>
    </row>
    <row r="89" spans="1:26" ht="14.4">
      <c r="A89" t="s">
        <v>910</v>
      </c>
      <c r="B89" s="92" t="s">
        <v>896</v>
      </c>
      <c r="C89" s="126" t="str">
        <f t="shared" si="18"/>
        <v>A.030.08.106</v>
      </c>
      <c r="D89" s="11" t="s">
        <v>1696</v>
      </c>
      <c r="E89" s="125" t="s">
        <v>878</v>
      </c>
      <c r="F89" s="128" t="str">
        <f t="shared" si="19"/>
        <v>Chlorine (European Chlor-Alkali Industry 2022)</v>
      </c>
      <c r="G89" s="200">
        <v>0.13957084183725862</v>
      </c>
      <c r="H89" s="10">
        <f t="shared" si="20"/>
        <v>0.13957084183725862</v>
      </c>
      <c r="I89" s="201">
        <v>1.6833667305245E-3</v>
      </c>
      <c r="J89" s="201">
        <v>3.138747510673412E-2</v>
      </c>
      <c r="K89" s="201">
        <v>0</v>
      </c>
      <c r="L89" s="201">
        <v>0.1065</v>
      </c>
      <c r="N89" s="160">
        <v>0.71</v>
      </c>
      <c r="O89" s="10">
        <f t="shared" si="21"/>
        <v>0.71</v>
      </c>
      <c r="Q89" s="15">
        <v>0</v>
      </c>
      <c r="S89" s="129">
        <v>2.0900744999999998E-2</v>
      </c>
      <c r="T89" s="129">
        <v>2.0188686000000001E-2</v>
      </c>
      <c r="U89" s="129">
        <v>7.1205916999999999E-4</v>
      </c>
      <c r="V89" s="129">
        <v>0</v>
      </c>
      <c r="X89" s="71">
        <v>2.9393650999999999E-5</v>
      </c>
      <c r="Y89" s="85" t="s">
        <v>824</v>
      </c>
      <c r="Z89" s="165" t="s">
        <v>2737</v>
      </c>
    </row>
    <row r="90" spans="1:26" ht="14.4">
      <c r="A90" t="s">
        <v>2196</v>
      </c>
      <c r="B90" s="92" t="s">
        <v>896</v>
      </c>
      <c r="C90" s="126" t="str">
        <f t="shared" si="18"/>
        <v>A.030.08.107</v>
      </c>
      <c r="D90" s="11" t="s">
        <v>1696</v>
      </c>
      <c r="E90" s="125" t="s">
        <v>878</v>
      </c>
      <c r="F90" s="128" t="str">
        <f t="shared" si="19"/>
        <v>Chlorine (average of USLCI - Plasticseurope - EU chlor-alkali ind.)</v>
      </c>
      <c r="G90" s="200">
        <v>0.15584776601959999</v>
      </c>
      <c r="H90" s="10">
        <f t="shared" si="20"/>
        <v>0.15584776601959999</v>
      </c>
      <c r="I90" s="201">
        <v>9.6407339010000006E-3</v>
      </c>
      <c r="J90" s="201">
        <v>2.6258121128599998E-2</v>
      </c>
      <c r="K90" s="201">
        <v>5.92604099E-3</v>
      </c>
      <c r="L90" s="201">
        <v>0.11402287</v>
      </c>
      <c r="N90" s="160">
        <v>0.76015246666666669</v>
      </c>
      <c r="O90" s="10">
        <f t="shared" si="21"/>
        <v>0.76015246666666669</v>
      </c>
      <c r="Q90" s="15">
        <v>6.6292236999999998</v>
      </c>
      <c r="S90" s="129">
        <v>1.9843619999999999E-2</v>
      </c>
      <c r="T90" s="129">
        <v>1.8927520999999999E-2</v>
      </c>
      <c r="U90" s="129">
        <v>7.1406601000000003E-4</v>
      </c>
      <c r="V90" s="129">
        <v>2.0203351999999999E-4</v>
      </c>
      <c r="X90" s="71">
        <v>5.0953240000000001E-5</v>
      </c>
      <c r="Y90" s="85" t="s">
        <v>824</v>
      </c>
      <c r="Z90" s="165" t="s">
        <v>2737</v>
      </c>
    </row>
    <row r="91" spans="1:26" ht="14.4">
      <c r="A91" t="s">
        <v>2197</v>
      </c>
      <c r="B91" s="92" t="s">
        <v>896</v>
      </c>
      <c r="C91" s="126" t="str">
        <f t="shared" si="18"/>
        <v>A.030.08.108</v>
      </c>
      <c r="D91" s="11" t="s">
        <v>1696</v>
      </c>
      <c r="E91" s="125" t="s">
        <v>878</v>
      </c>
      <c r="F91" s="128" t="str">
        <f t="shared" si="19"/>
        <v>Hydrogen - methane to hydrogen (SMR)</v>
      </c>
      <c r="G91" s="200">
        <v>1.9803212020714511</v>
      </c>
      <c r="H91" s="10">
        <f t="shared" si="20"/>
        <v>1.9803212020714511</v>
      </c>
      <c r="I91" s="201">
        <v>7.9544167150000011E-2</v>
      </c>
      <c r="J91" s="201">
        <v>0.11485987069100001</v>
      </c>
      <c r="K91" s="201">
        <v>2.2369864230451241E-2</v>
      </c>
      <c r="L91" s="201">
        <v>1.7635472999999999</v>
      </c>
      <c r="N91" s="160">
        <v>11.756982000000001</v>
      </c>
      <c r="O91" s="10">
        <f t="shared" si="21"/>
        <v>11.756982000000001</v>
      </c>
      <c r="Q91" s="15">
        <v>174.8468</v>
      </c>
      <c r="S91" s="129">
        <v>0.21860184999999999</v>
      </c>
      <c r="T91" s="129">
        <v>0.19718037999999999</v>
      </c>
      <c r="U91" s="129">
        <v>9.2716806999999998E-3</v>
      </c>
      <c r="V91" s="129">
        <v>1.2149784E-2</v>
      </c>
      <c r="X91" s="71">
        <v>5.7664502999999997E-4</v>
      </c>
      <c r="Y91" s="87" t="s">
        <v>826</v>
      </c>
      <c r="Z91" s="165" t="s">
        <v>2738</v>
      </c>
    </row>
    <row r="92" spans="1:26" ht="14.4">
      <c r="A92" t="s">
        <v>2198</v>
      </c>
      <c r="B92" s="92" t="s">
        <v>896</v>
      </c>
      <c r="C92" s="126" t="str">
        <f t="shared" si="18"/>
        <v>A.030.08.109</v>
      </c>
      <c r="D92" s="11" t="s">
        <v>1696</v>
      </c>
      <c r="E92" s="125" t="s">
        <v>878</v>
      </c>
      <c r="F92" s="128" t="str">
        <f t="shared" si="19"/>
        <v>Nitrogen liquid</v>
      </c>
      <c r="G92" s="200">
        <v>4.3984120510444188E-2</v>
      </c>
      <c r="H92" s="10">
        <f t="shared" si="20"/>
        <v>4.3984120510444188E-2</v>
      </c>
      <c r="I92" s="201">
        <v>1.47578201862E-3</v>
      </c>
      <c r="J92" s="201">
        <v>2.9684957379999995E-3</v>
      </c>
      <c r="K92" s="201">
        <v>7.0741487538241903E-3</v>
      </c>
      <c r="L92" s="201">
        <v>3.2465694000000003E-2</v>
      </c>
      <c r="N92" s="160">
        <v>0.21643796000000004</v>
      </c>
      <c r="O92" s="10">
        <f t="shared" si="21"/>
        <v>0.21643796000000004</v>
      </c>
      <c r="Q92" s="15">
        <v>4.1237738999999998</v>
      </c>
      <c r="S92" s="129">
        <v>4.1318186E-3</v>
      </c>
      <c r="T92" s="129">
        <v>3.8782744999999999E-3</v>
      </c>
      <c r="U92" s="129">
        <v>1.7505717999999999E-4</v>
      </c>
      <c r="V92" s="129">
        <v>7.8486914999999997E-5</v>
      </c>
      <c r="X92" s="71">
        <v>1.0991842E-5</v>
      </c>
      <c r="Y92" s="85" t="s">
        <v>825</v>
      </c>
      <c r="Z92" s="165" t="s">
        <v>2739</v>
      </c>
    </row>
    <row r="93" spans="1:26" ht="14.4">
      <c r="A93" t="s">
        <v>2199</v>
      </c>
      <c r="B93" s="92" t="s">
        <v>896</v>
      </c>
      <c r="C93" s="126" t="str">
        <f t="shared" si="18"/>
        <v>A.030.08.110</v>
      </c>
      <c r="D93" s="11" t="s">
        <v>1696</v>
      </c>
      <c r="E93" s="125" t="s">
        <v>878</v>
      </c>
      <c r="F93" s="128" t="str">
        <f t="shared" si="19"/>
        <v>Oxigen liquid</v>
      </c>
      <c r="G93" s="200">
        <v>6.4169687440344195E-2</v>
      </c>
      <c r="H93" s="10">
        <f t="shared" si="20"/>
        <v>6.4169687440344195E-2</v>
      </c>
      <c r="I93" s="201">
        <v>2.1153872986200001E-3</v>
      </c>
      <c r="J93" s="201">
        <v>4.2935346379000001E-3</v>
      </c>
      <c r="K93" s="201">
        <v>1.0277300503824192E-2</v>
      </c>
      <c r="L93" s="201">
        <v>4.7483465000000002E-2</v>
      </c>
      <c r="N93" s="160">
        <v>0.31655643333333339</v>
      </c>
      <c r="O93" s="10">
        <f t="shared" si="21"/>
        <v>0.31655643333333339</v>
      </c>
      <c r="Q93" s="15">
        <v>6.0346921</v>
      </c>
      <c r="S93" s="129">
        <v>6.0387827000000002E-3</v>
      </c>
      <c r="T93" s="129">
        <v>5.6694166999999998E-3</v>
      </c>
      <c r="U93" s="129">
        <v>2.5590539000000002E-4</v>
      </c>
      <c r="V93" s="129">
        <v>1.1346059E-4</v>
      </c>
      <c r="X93" s="71">
        <v>1.6063614000000001E-5</v>
      </c>
      <c r="Y93" s="88" t="s">
        <v>826</v>
      </c>
      <c r="Z93" s="165" t="s">
        <v>2740</v>
      </c>
    </row>
    <row r="94" spans="1:26" ht="14.4">
      <c r="A94" t="s">
        <v>2200</v>
      </c>
      <c r="B94" s="92" t="s">
        <v>896</v>
      </c>
      <c r="C94" s="126" t="str">
        <f t="shared" si="18"/>
        <v>A.030.08.111</v>
      </c>
      <c r="D94" s="11" t="s">
        <v>1696</v>
      </c>
      <c r="E94" s="125" t="s">
        <v>878</v>
      </c>
      <c r="F94" s="128" t="str">
        <f t="shared" si="19"/>
        <v>Hydrogen - PEM electrolyzer - electricity from grid average</v>
      </c>
      <c r="G94" s="200">
        <v>5.1140133219999999</v>
      </c>
      <c r="H94" s="10">
        <f t="shared" si="20"/>
        <v>5.1140133219999999</v>
      </c>
      <c r="I94" s="201">
        <v>0.16204400300000002</v>
      </c>
      <c r="J94" s="201">
        <v>0.33569861000000001</v>
      </c>
      <c r="K94" s="201">
        <v>0.811518509</v>
      </c>
      <c r="L94" s="201">
        <v>3.8047521999999998</v>
      </c>
      <c r="N94" s="160">
        <v>25.365014666666667</v>
      </c>
      <c r="O94" s="10">
        <f t="shared" si="21"/>
        <v>25.365014666666667</v>
      </c>
      <c r="Q94" s="15">
        <v>484.13114000000002</v>
      </c>
      <c r="S94" s="129">
        <v>0.48312934000000002</v>
      </c>
      <c r="T94" s="129">
        <v>0.45378585999999999</v>
      </c>
      <c r="U94" s="129">
        <v>2.0482894000000001E-2</v>
      </c>
      <c r="V94" s="129">
        <v>8.8605809999999993E-3</v>
      </c>
      <c r="X94" s="71">
        <v>1.2849334E-3</v>
      </c>
      <c r="Y94" s="88"/>
      <c r="Z94" s="165" t="s">
        <v>2738</v>
      </c>
    </row>
    <row r="95" spans="1:26" ht="14.4">
      <c r="A95" t="s">
        <v>2201</v>
      </c>
      <c r="B95" s="92" t="s">
        <v>896</v>
      </c>
      <c r="C95" s="126" t="str">
        <f t="shared" si="18"/>
        <v>A.030.08.112</v>
      </c>
      <c r="D95" s="11" t="s">
        <v>1696</v>
      </c>
      <c r="E95" s="125" t="s">
        <v>878</v>
      </c>
      <c r="F95" s="128" t="str">
        <f t="shared" si="19"/>
        <v>Hydrogen - PEM electrolyzer - electricity from offshore wind</v>
      </c>
      <c r="G95" s="200">
        <v>0.18352457965611993</v>
      </c>
      <c r="H95" s="10">
        <f t="shared" si="20"/>
        <v>0.18352457965611993</v>
      </c>
      <c r="I95" s="201">
        <v>7.7325150200000005E-3</v>
      </c>
      <c r="J95" s="201">
        <v>2.5276636694500001E-2</v>
      </c>
      <c r="K95" s="201">
        <v>5.9858888941619934E-2</v>
      </c>
      <c r="L95" s="201">
        <v>9.0656538999999994E-2</v>
      </c>
      <c r="N95" s="160">
        <v>0.60437692666666665</v>
      </c>
      <c r="O95" s="10">
        <f t="shared" si="21"/>
        <v>0.60437692666666665</v>
      </c>
      <c r="Q95" s="15">
        <v>209.74098000000001</v>
      </c>
      <c r="S95" s="129">
        <v>1.5110266000000001E-2</v>
      </c>
      <c r="T95" s="129">
        <v>1.4075030000000001E-2</v>
      </c>
      <c r="U95" s="129">
        <v>5.2982270999999998E-4</v>
      </c>
      <c r="V95" s="129">
        <v>5.0541251999999999E-4</v>
      </c>
      <c r="X95" s="71">
        <v>3.8159199000000003E-5</v>
      </c>
      <c r="Y95" s="88"/>
      <c r="Z95" s="165" t="s">
        <v>2738</v>
      </c>
    </row>
    <row r="96" spans="1:26" ht="14.4">
      <c r="A96" t="s">
        <v>2202</v>
      </c>
      <c r="B96" s="92" t="s">
        <v>896</v>
      </c>
      <c r="C96" s="126" t="str">
        <f t="shared" si="18"/>
        <v>A.030.08.113</v>
      </c>
      <c r="D96" s="11" t="s">
        <v>1696</v>
      </c>
      <c r="E96" s="125" t="s">
        <v>878</v>
      </c>
      <c r="F96" s="128" t="str">
        <f t="shared" si="19"/>
        <v>Hydrogen liquefaction - electricity from the grid average</v>
      </c>
      <c r="G96" s="200">
        <v>0.62767019599999996</v>
      </c>
      <c r="H96" s="10">
        <f t="shared" si="20"/>
        <v>0.62767019599999996</v>
      </c>
      <c r="I96" s="201">
        <v>1.98885265E-2</v>
      </c>
      <c r="J96" s="201">
        <v>4.1202084999999999E-2</v>
      </c>
      <c r="K96" s="201">
        <v>9.9602004499999994E-2</v>
      </c>
      <c r="L96" s="201">
        <v>0.46697758</v>
      </c>
      <c r="N96" s="160">
        <v>3.1131838666666667</v>
      </c>
      <c r="O96" s="10">
        <f t="shared" si="21"/>
        <v>3.1131838666666667</v>
      </c>
      <c r="Q96" s="15">
        <v>59.420003000000001</v>
      </c>
      <c r="S96" s="129">
        <v>5.9297046999999999E-2</v>
      </c>
      <c r="T96" s="129">
        <v>5.5695565000000002E-2</v>
      </c>
      <c r="U96" s="129">
        <v>2.5139750999999999E-3</v>
      </c>
      <c r="V96" s="129">
        <v>1.0875065E-3</v>
      </c>
      <c r="X96" s="71">
        <v>1.5770675000000001E-4</v>
      </c>
      <c r="Y96" s="88"/>
      <c r="Z96" s="165" t="s">
        <v>2738</v>
      </c>
    </row>
    <row r="97" spans="1:26" ht="14.4">
      <c r="B97" s="92"/>
      <c r="C97" s="126"/>
      <c r="D97" s="1" t="s">
        <v>1697</v>
      </c>
      <c r="E97" s="125"/>
      <c r="Y97" s="4"/>
      <c r="Z97" s="165"/>
    </row>
    <row r="98" spans="1:26" ht="14.4">
      <c r="A98" t="s">
        <v>911</v>
      </c>
      <c r="B98" s="92" t="s">
        <v>896</v>
      </c>
      <c r="C98" s="126" t="str">
        <f t="shared" si="18"/>
        <v>A.030.10.101</v>
      </c>
      <c r="D98" s="11" t="s">
        <v>1697</v>
      </c>
      <c r="E98" s="125" t="s">
        <v>878</v>
      </c>
      <c r="F98" s="128" t="str">
        <f t="shared" si="19"/>
        <v>Ammonia</v>
      </c>
      <c r="G98" s="200">
        <v>0.351574651700231</v>
      </c>
      <c r="H98" s="10">
        <f t="shared" ref="H98:H134" si="22">G98</f>
        <v>0.351574651700231</v>
      </c>
      <c r="I98" s="201">
        <v>2.3149865930000002E-5</v>
      </c>
      <c r="J98" s="201">
        <v>3.3176232110999999E-5</v>
      </c>
      <c r="K98" s="201">
        <v>5.0456021900000001E-6</v>
      </c>
      <c r="L98" s="201">
        <v>0.35151327999999998</v>
      </c>
      <c r="N98" s="160">
        <v>2.3434218666666666</v>
      </c>
      <c r="O98" s="10">
        <f t="shared" ref="O98:O134" si="23">N98</f>
        <v>2.3434218666666666</v>
      </c>
      <c r="Q98" s="15">
        <v>5.0701314999999997E-2</v>
      </c>
      <c r="S98" s="129">
        <v>3.8056181000000001E-2</v>
      </c>
      <c r="T98" s="129">
        <v>3.6278215000000003E-2</v>
      </c>
      <c r="U98" s="129">
        <v>1.7744012E-3</v>
      </c>
      <c r="V98" s="129">
        <v>3.5641483000000002E-6</v>
      </c>
      <c r="X98" s="71">
        <v>6.5412681000000006E-5</v>
      </c>
      <c r="Y98" s="85" t="s">
        <v>823</v>
      </c>
      <c r="Z98" s="162" t="s">
        <v>2805</v>
      </c>
    </row>
    <row r="99" spans="1:26" ht="14.4">
      <c r="A99" t="s">
        <v>912</v>
      </c>
      <c r="B99" s="92" t="s">
        <v>896</v>
      </c>
      <c r="C99" s="126" t="str">
        <f t="shared" si="18"/>
        <v>A.030.10.103</v>
      </c>
      <c r="D99" s="11" t="s">
        <v>1697</v>
      </c>
      <c r="E99" s="125" t="s">
        <v>878</v>
      </c>
      <c r="F99" s="128" t="str">
        <f t="shared" si="19"/>
        <v>Carbon black</v>
      </c>
      <c r="G99" s="200">
        <v>0.69761635393400001</v>
      </c>
      <c r="H99" s="10">
        <f t="shared" si="22"/>
        <v>0.69761635393400001</v>
      </c>
      <c r="I99" s="201">
        <v>7.016574757000002E-2</v>
      </c>
      <c r="J99" s="201">
        <v>0.12894434166400001</v>
      </c>
      <c r="K99" s="201">
        <v>1.1100324699999999E-2</v>
      </c>
      <c r="L99" s="201">
        <v>0.48740593999999998</v>
      </c>
      <c r="N99" s="160">
        <v>3.2493729333333334</v>
      </c>
      <c r="O99" s="10">
        <f t="shared" si="23"/>
        <v>3.2493729333333334</v>
      </c>
      <c r="Q99" s="15">
        <v>111.54289</v>
      </c>
      <c r="S99" s="129">
        <v>8.4587659999999995E-2</v>
      </c>
      <c r="T99" s="129">
        <v>7.3707285999999997E-2</v>
      </c>
      <c r="U99" s="129">
        <v>3.0392481000000001E-3</v>
      </c>
      <c r="V99" s="129">
        <v>7.8411261999999995E-3</v>
      </c>
      <c r="X99" s="71">
        <v>2.6877199000000001E-4</v>
      </c>
      <c r="Y99" s="87" t="s">
        <v>826</v>
      </c>
      <c r="Z99" s="161" t="s">
        <v>2806</v>
      </c>
    </row>
    <row r="100" spans="1:26" ht="14.4">
      <c r="A100" t="s">
        <v>913</v>
      </c>
      <c r="B100" s="92" t="s">
        <v>896</v>
      </c>
      <c r="C100" s="126" t="str">
        <f t="shared" si="18"/>
        <v>A.030.10.105</v>
      </c>
      <c r="D100" s="11" t="s">
        <v>1697</v>
      </c>
      <c r="E100" s="125" t="s">
        <v>878</v>
      </c>
      <c r="F100" s="128" t="str">
        <f t="shared" si="19"/>
        <v>Cobalt oxide (CoO)</v>
      </c>
      <c r="G100" s="200">
        <v>35.961085010000005</v>
      </c>
      <c r="H100" s="10">
        <f t="shared" si="22"/>
        <v>35.961085010000005</v>
      </c>
      <c r="I100" s="201">
        <v>1.4928123099999999</v>
      </c>
      <c r="J100" s="201">
        <v>5.1738641999999997</v>
      </c>
      <c r="K100" s="201">
        <v>25.6671038</v>
      </c>
      <c r="L100" s="201">
        <v>3.6273046999999998</v>
      </c>
      <c r="N100" s="160">
        <v>24.182031333333335</v>
      </c>
      <c r="O100" s="10">
        <f t="shared" si="23"/>
        <v>24.182031333333335</v>
      </c>
      <c r="Q100" s="15">
        <v>126.44531000000001</v>
      </c>
      <c r="S100" s="129">
        <v>2.6573570000000002</v>
      </c>
      <c r="T100" s="129">
        <v>2.6063426999999999</v>
      </c>
      <c r="U100" s="129">
        <v>4.5503081000000001E-2</v>
      </c>
      <c r="V100" s="129">
        <v>5.5111874999999996E-3</v>
      </c>
      <c r="X100" s="71">
        <v>3.3608986E-3</v>
      </c>
      <c r="Y100" s="85" t="s">
        <v>827</v>
      </c>
      <c r="Z100" s="161" t="s">
        <v>2807</v>
      </c>
    </row>
    <row r="101" spans="1:26" ht="14.4">
      <c r="A101" t="s">
        <v>914</v>
      </c>
      <c r="B101" s="92" t="s">
        <v>896</v>
      </c>
      <c r="C101" s="126" t="str">
        <f t="shared" si="18"/>
        <v>A.030.10.106</v>
      </c>
      <c r="D101" s="11" t="s">
        <v>1697</v>
      </c>
      <c r="E101" s="125" t="s">
        <v>878</v>
      </c>
      <c r="F101" s="128" t="str">
        <f t="shared" si="19"/>
        <v>Graphite for batteries</v>
      </c>
      <c r="G101" s="200">
        <v>1.569641224655</v>
      </c>
      <c r="H101" s="10">
        <f t="shared" si="22"/>
        <v>1.569641224655</v>
      </c>
      <c r="I101" s="201">
        <v>8.0481688989999994E-2</v>
      </c>
      <c r="J101" s="201">
        <v>0.10393066450499999</v>
      </c>
      <c r="K101" s="201">
        <v>9.6905711599999996E-3</v>
      </c>
      <c r="L101" s="201">
        <v>1.3755383000000001</v>
      </c>
      <c r="N101" s="160">
        <v>9.1702553333333352</v>
      </c>
      <c r="O101" s="10">
        <f t="shared" si="23"/>
        <v>9.1702553333333352</v>
      </c>
      <c r="Q101" s="15">
        <v>122.25628</v>
      </c>
      <c r="S101" s="129">
        <v>0.17059173</v>
      </c>
      <c r="T101" s="129">
        <v>0.15731714999999999</v>
      </c>
      <c r="U101" s="129">
        <v>7.5245898999999998E-3</v>
      </c>
      <c r="V101" s="129">
        <v>5.7499889E-3</v>
      </c>
      <c r="X101" s="71">
        <v>4.4768586E-4</v>
      </c>
      <c r="Y101" s="87" t="s">
        <v>826</v>
      </c>
      <c r="Z101" s="161" t="s">
        <v>2808</v>
      </c>
    </row>
    <row r="102" spans="1:26" ht="14.4">
      <c r="A102" t="s">
        <v>2203</v>
      </c>
      <c r="B102" s="92" t="s">
        <v>896</v>
      </c>
      <c r="C102" s="126" t="str">
        <f t="shared" si="18"/>
        <v>A.030.10.107</v>
      </c>
      <c r="D102" s="11" t="s">
        <v>1697</v>
      </c>
      <c r="E102" s="125" t="s">
        <v>878</v>
      </c>
      <c r="F102" s="128" t="str">
        <f t="shared" si="19"/>
        <v>H2O2 - hydrogen peroxide 70% in H2O</v>
      </c>
      <c r="G102" s="200">
        <v>8.965119416985852E-2</v>
      </c>
      <c r="H102" s="10">
        <f t="shared" si="22"/>
        <v>8.965119416985852E-2</v>
      </c>
      <c r="I102" s="201">
        <v>1.2928678177619999E-3</v>
      </c>
      <c r="J102" s="201">
        <v>8.2499163520965198E-3</v>
      </c>
      <c r="K102" s="201">
        <v>0</v>
      </c>
      <c r="L102" s="201">
        <v>8.0108410000000005E-2</v>
      </c>
      <c r="N102" s="160">
        <v>0.53405606666666672</v>
      </c>
      <c r="O102" s="10">
        <f t="shared" si="23"/>
        <v>0.53405606666666672</v>
      </c>
      <c r="Q102" s="15">
        <v>7.7547480000000002</v>
      </c>
      <c r="S102" s="129">
        <v>1.1516792E-2</v>
      </c>
      <c r="T102" s="129">
        <v>1.0513784999999999E-2</v>
      </c>
      <c r="U102" s="129">
        <v>4.4931849999999999E-4</v>
      </c>
      <c r="V102" s="129">
        <v>5.5368900999999996E-4</v>
      </c>
      <c r="X102" s="71">
        <v>2.6555226000000001E-5</v>
      </c>
      <c r="Y102" s="85" t="s">
        <v>823</v>
      </c>
      <c r="Z102" s="162" t="s">
        <v>2809</v>
      </c>
    </row>
    <row r="103" spans="1:26" ht="14.4">
      <c r="A103" t="s">
        <v>915</v>
      </c>
      <c r="B103" s="92" t="s">
        <v>896</v>
      </c>
      <c r="C103" s="126" t="str">
        <f t="shared" si="18"/>
        <v>A.030.10.108</v>
      </c>
      <c r="D103" s="11" t="s">
        <v>1697</v>
      </c>
      <c r="E103" s="125" t="s">
        <v>878</v>
      </c>
      <c r="F103" s="128" t="str">
        <f t="shared" si="19"/>
        <v>Hydrogen Sulfide</v>
      </c>
      <c r="G103" s="200">
        <v>0.15440139526193158</v>
      </c>
      <c r="H103" s="10">
        <f t="shared" si="22"/>
        <v>0.15440139526193158</v>
      </c>
      <c r="I103" s="201">
        <v>6.1386560689999994E-3</v>
      </c>
      <c r="J103" s="201">
        <v>9.0110267978999996E-3</v>
      </c>
      <c r="K103" s="201">
        <v>2.8391523950315866E-3</v>
      </c>
      <c r="L103" s="201">
        <v>0.13641255999999999</v>
      </c>
      <c r="N103" s="160">
        <v>0.90941706666666666</v>
      </c>
      <c r="O103" s="10">
        <f t="shared" si="23"/>
        <v>0.90941706666666666</v>
      </c>
      <c r="Q103" s="15">
        <v>13.680175</v>
      </c>
      <c r="S103" s="129">
        <v>1.6924637999999999E-2</v>
      </c>
      <c r="T103" s="129">
        <v>1.5292329E-2</v>
      </c>
      <c r="U103" s="129">
        <v>7.1779288000000004E-4</v>
      </c>
      <c r="V103" s="129">
        <v>9.1451640000000001E-4</v>
      </c>
      <c r="X103" s="71">
        <v>4.4656666999999999E-5</v>
      </c>
      <c r="Y103" s="85" t="s">
        <v>828</v>
      </c>
      <c r="Z103" s="161" t="s">
        <v>2810</v>
      </c>
    </row>
    <row r="104" spans="1:26" ht="14.4">
      <c r="A104" t="s">
        <v>2204</v>
      </c>
      <c r="B104" s="92" t="s">
        <v>896</v>
      </c>
      <c r="C104" s="126" t="str">
        <f t="shared" si="18"/>
        <v>A.030.10.109</v>
      </c>
      <c r="D104" s="11" t="s">
        <v>1697</v>
      </c>
      <c r="E104" s="125" t="s">
        <v>878</v>
      </c>
      <c r="F104" s="128" t="str">
        <f t="shared" si="19"/>
        <v>KOH - Potassium hydroxide</v>
      </c>
      <c r="G104" s="200">
        <v>0.34293087400669997</v>
      </c>
      <c r="H104" s="10">
        <f t="shared" si="22"/>
        <v>0.34293087400669997</v>
      </c>
      <c r="I104" s="201">
        <v>1.5310491024999999E-2</v>
      </c>
      <c r="J104" s="201">
        <v>4.2435194991700002E-2</v>
      </c>
      <c r="K104" s="201">
        <v>3.0690547990000001E-2</v>
      </c>
      <c r="L104" s="201">
        <v>0.25449463999999999</v>
      </c>
      <c r="N104" s="160">
        <v>1.6966309333333334</v>
      </c>
      <c r="O104" s="10">
        <f t="shared" si="23"/>
        <v>1.6966309333333334</v>
      </c>
      <c r="Q104" s="15">
        <v>27.916174000000002</v>
      </c>
      <c r="S104" s="129">
        <v>3.7988622999999999E-2</v>
      </c>
      <c r="T104" s="129">
        <v>3.5488766999999997E-2</v>
      </c>
      <c r="U104" s="129">
        <v>1.4652145E-3</v>
      </c>
      <c r="V104" s="129">
        <v>1.0346409E-3</v>
      </c>
      <c r="X104" s="71">
        <v>9.0213630999999998E-5</v>
      </c>
      <c r="Y104" s="85" t="s">
        <v>829</v>
      </c>
      <c r="Z104" s="161" t="s">
        <v>2811</v>
      </c>
    </row>
    <row r="105" spans="1:26" ht="14.4">
      <c r="A105" t="s">
        <v>3259</v>
      </c>
      <c r="B105" s="92" t="s">
        <v>896</v>
      </c>
      <c r="C105" s="126" t="str">
        <f t="shared" si="18"/>
        <v>A.030.10.110</v>
      </c>
      <c r="D105" s="11" t="s">
        <v>1697</v>
      </c>
      <c r="E105" s="125" t="s">
        <v>878</v>
      </c>
      <c r="F105" s="128" t="str">
        <f t="shared" si="19"/>
        <v>Hydrated lime (Ca(OH)2), without transport</v>
      </c>
      <c r="G105" s="200">
        <v>0.17815939554546806</v>
      </c>
      <c r="H105" s="10">
        <f t="shared" si="22"/>
        <v>0.17815939554546806</v>
      </c>
      <c r="I105" s="201">
        <v>6.3986989190000006E-3</v>
      </c>
      <c r="J105" s="201">
        <v>2.401249273646E-2</v>
      </c>
      <c r="K105" s="201">
        <v>1.1610238900080444E-3</v>
      </c>
      <c r="L105" s="201">
        <v>0.14658718000000001</v>
      </c>
      <c r="N105" s="160">
        <v>0.97724786666666674</v>
      </c>
      <c r="O105" s="10">
        <f t="shared" si="23"/>
        <v>0.97724786666666674</v>
      </c>
      <c r="Q105" s="15">
        <v>4.9295255999999998</v>
      </c>
      <c r="S105" s="129">
        <v>2.2151832E-2</v>
      </c>
      <c r="T105" s="129">
        <v>2.0973235999999999E-2</v>
      </c>
      <c r="U105" s="129">
        <v>8.5032752999999995E-4</v>
      </c>
      <c r="V105" s="129">
        <v>3.2826790000000002E-4</v>
      </c>
      <c r="X105" s="71">
        <v>4.0652272E-5</v>
      </c>
      <c r="Y105" s="85" t="s">
        <v>830</v>
      </c>
      <c r="Z105" s="161" t="s">
        <v>2812</v>
      </c>
    </row>
    <row r="106" spans="1:26" ht="14.4">
      <c r="A106" t="s">
        <v>916</v>
      </c>
      <c r="B106" s="92" t="s">
        <v>896</v>
      </c>
      <c r="C106" s="126" t="str">
        <f t="shared" si="18"/>
        <v>A.030.10.111</v>
      </c>
      <c r="D106" s="11" t="s">
        <v>1697</v>
      </c>
      <c r="E106" s="125" t="s">
        <v>878</v>
      </c>
      <c r="F106" s="128" t="str">
        <f t="shared" si="19"/>
        <v>Manganese dioxide</v>
      </c>
      <c r="G106" s="200">
        <v>1.7291898661339999</v>
      </c>
      <c r="H106" s="10">
        <f t="shared" si="22"/>
        <v>1.7291898661339999</v>
      </c>
      <c r="I106" s="201">
        <v>0.43305203959999999</v>
      </c>
      <c r="J106" s="201">
        <v>0.62380968353400001</v>
      </c>
      <c r="K106" s="201">
        <v>0.333275453</v>
      </c>
      <c r="L106" s="201">
        <v>0.33905268999999999</v>
      </c>
      <c r="N106" s="160">
        <v>2.2603512666666665</v>
      </c>
      <c r="O106" s="10">
        <f t="shared" si="23"/>
        <v>2.2603512666666665</v>
      </c>
      <c r="Q106" s="15">
        <v>-7.0871295999999999</v>
      </c>
      <c r="S106" s="129">
        <v>3.114662</v>
      </c>
      <c r="T106" s="129">
        <v>3.1115273999999999</v>
      </c>
      <c r="U106" s="129">
        <v>3.8757098E-3</v>
      </c>
      <c r="V106" s="129">
        <v>-7.4111428000000004E-4</v>
      </c>
      <c r="X106" s="71">
        <v>6.9764027000000003E-4</v>
      </c>
      <c r="Y106" s="85" t="s">
        <v>831</v>
      </c>
      <c r="Z106" s="161" t="s">
        <v>2813</v>
      </c>
    </row>
    <row r="107" spans="1:26" ht="14.4">
      <c r="A107" t="s">
        <v>917</v>
      </c>
      <c r="B107" s="92" t="s">
        <v>896</v>
      </c>
      <c r="C107" s="126" t="str">
        <f t="shared" si="18"/>
        <v>A.030.10.112</v>
      </c>
      <c r="D107" s="11" t="s">
        <v>1697</v>
      </c>
      <c r="E107" s="125" t="s">
        <v>878</v>
      </c>
      <c r="F107" s="128" t="str">
        <f t="shared" si="19"/>
        <v>Nickel in FerroNickel (27%)</v>
      </c>
      <c r="G107" s="200">
        <v>22.189434629035489</v>
      </c>
      <c r="H107" s="10">
        <f t="shared" si="22"/>
        <v>22.189434629035489</v>
      </c>
      <c r="I107" s="201">
        <v>0.1037207410475</v>
      </c>
      <c r="J107" s="201">
        <v>1.7931176465879899</v>
      </c>
      <c r="K107" s="201">
        <v>13.528270041399999</v>
      </c>
      <c r="L107" s="201">
        <v>6.7643262000000002</v>
      </c>
      <c r="N107" s="160">
        <v>45.095508000000002</v>
      </c>
      <c r="O107" s="10">
        <f t="shared" si="23"/>
        <v>45.095508000000002</v>
      </c>
      <c r="Q107" s="15">
        <v>1.2544489999999999</v>
      </c>
      <c r="S107" s="129">
        <v>1.264105</v>
      </c>
      <c r="T107" s="129">
        <v>1.2151365999999999</v>
      </c>
      <c r="U107" s="129">
        <v>4.4111341999999998E-2</v>
      </c>
      <c r="V107" s="129">
        <v>4.8570877999999998E-3</v>
      </c>
      <c r="X107" s="71">
        <v>1.8263791E-3</v>
      </c>
      <c r="Y107" s="85" t="s">
        <v>832</v>
      </c>
      <c r="Z107" s="167" t="s">
        <v>2741</v>
      </c>
    </row>
    <row r="108" spans="1:26" ht="14.4">
      <c r="A108" t="s">
        <v>918</v>
      </c>
      <c r="B108" s="92" t="s">
        <v>896</v>
      </c>
      <c r="C108" s="126" t="str">
        <f t="shared" si="18"/>
        <v>A.030.10.113</v>
      </c>
      <c r="D108" s="11" t="s">
        <v>1697</v>
      </c>
      <c r="E108" s="125" t="s">
        <v>878</v>
      </c>
      <c r="F108" s="128" t="str">
        <f t="shared" si="19"/>
        <v>Nickel in Nickel Sufate (22%) for car batteries</v>
      </c>
      <c r="G108" s="200">
        <v>40.54634303164255</v>
      </c>
      <c r="H108" s="10">
        <f t="shared" si="22"/>
        <v>40.54634303164255</v>
      </c>
      <c r="I108" s="201">
        <v>0.93115608571280006</v>
      </c>
      <c r="J108" s="201">
        <v>22.397590704529758</v>
      </c>
      <c r="K108" s="201">
        <v>13.528270041399999</v>
      </c>
      <c r="L108" s="201">
        <v>3.6893262</v>
      </c>
      <c r="N108" s="160">
        <v>24.595508000000002</v>
      </c>
      <c r="O108" s="10">
        <f t="shared" si="23"/>
        <v>24.595508000000002</v>
      </c>
      <c r="Q108" s="15">
        <v>1.2544489999999999</v>
      </c>
      <c r="S108" s="129">
        <v>7.3050894</v>
      </c>
      <c r="T108" s="129">
        <v>7.1519221999999996</v>
      </c>
      <c r="U108" s="129">
        <v>0.1483101</v>
      </c>
      <c r="V108" s="129">
        <v>4.8570877999999998E-3</v>
      </c>
      <c r="X108" s="71">
        <v>7.0994493000000004E-3</v>
      </c>
      <c r="Y108" s="85" t="s">
        <v>832</v>
      </c>
      <c r="Z108" s="165" t="s">
        <v>2741</v>
      </c>
    </row>
    <row r="109" spans="1:26" ht="14.4">
      <c r="A109" t="s">
        <v>3260</v>
      </c>
      <c r="B109" s="92" t="s">
        <v>896</v>
      </c>
      <c r="C109" s="126" t="str">
        <f t="shared" si="18"/>
        <v>A.030.10.114</v>
      </c>
      <c r="D109" s="11" t="s">
        <v>1697</v>
      </c>
      <c r="E109" s="125" t="s">
        <v>878</v>
      </c>
      <c r="F109" s="128" t="str">
        <f t="shared" si="19"/>
        <v>Quicklime  (CaO), without transport</v>
      </c>
      <c r="G109" s="200">
        <v>0.23126964239989234</v>
      </c>
      <c r="H109" s="10">
        <f t="shared" si="22"/>
        <v>0.23126964239989234</v>
      </c>
      <c r="I109" s="201">
        <v>8.3089894510000005E-3</v>
      </c>
      <c r="J109" s="201">
        <v>3.1182964729150001E-2</v>
      </c>
      <c r="K109" s="201">
        <v>1.4284182197423472E-3</v>
      </c>
      <c r="L109" s="201">
        <v>0.19034926999999999</v>
      </c>
      <c r="N109" s="160">
        <v>1.2689951333333334</v>
      </c>
      <c r="O109" s="10">
        <f t="shared" si="23"/>
        <v>1.2689951333333334</v>
      </c>
      <c r="Q109" s="15">
        <v>6.3989659999999997</v>
      </c>
      <c r="S109" s="129">
        <v>2.8765603000000001E-2</v>
      </c>
      <c r="T109" s="129">
        <v>2.7235143E-2</v>
      </c>
      <c r="U109" s="129">
        <v>1.1041938999999999E-3</v>
      </c>
      <c r="V109" s="129">
        <v>4.2626676000000001E-4</v>
      </c>
      <c r="X109" s="71">
        <v>5.2787156000000001E-5</v>
      </c>
      <c r="Y109" s="85" t="s">
        <v>830</v>
      </c>
      <c r="Z109" s="161" t="s">
        <v>2814</v>
      </c>
    </row>
    <row r="110" spans="1:26" ht="14.4">
      <c r="A110" t="s">
        <v>919</v>
      </c>
      <c r="B110" s="92" t="s">
        <v>896</v>
      </c>
      <c r="C110" s="126" t="str">
        <f t="shared" si="18"/>
        <v>A.030.10.115</v>
      </c>
      <c r="D110" s="11" t="s">
        <v>1697</v>
      </c>
      <c r="E110" s="125" t="s">
        <v>878</v>
      </c>
      <c r="F110" s="128" t="str">
        <f t="shared" si="19"/>
        <v>Silicagel</v>
      </c>
      <c r="G110" s="200">
        <v>0.58252055084900001</v>
      </c>
      <c r="H110" s="10">
        <f t="shared" si="22"/>
        <v>0.58252055084900001</v>
      </c>
      <c r="I110" s="201">
        <v>2.4882841249999999E-2</v>
      </c>
      <c r="J110" s="201">
        <v>3.3218798899E-2</v>
      </c>
      <c r="K110" s="201">
        <v>6.1476206999999993E-3</v>
      </c>
      <c r="L110" s="201">
        <v>0.51827129000000005</v>
      </c>
      <c r="N110" s="160">
        <v>3.455141933333334</v>
      </c>
      <c r="O110" s="10">
        <f t="shared" si="23"/>
        <v>3.455141933333334</v>
      </c>
      <c r="Q110" s="15">
        <v>51.276116000000002</v>
      </c>
      <c r="S110" s="129">
        <v>6.4102330999999999E-2</v>
      </c>
      <c r="T110" s="129">
        <v>5.7784699000000002E-2</v>
      </c>
      <c r="U110" s="129">
        <v>2.7201731999999998E-3</v>
      </c>
      <c r="V110" s="129">
        <v>3.5974587999999998E-3</v>
      </c>
      <c r="X110" s="71">
        <v>1.6920856E-4</v>
      </c>
      <c r="Y110" s="85" t="s">
        <v>833</v>
      </c>
      <c r="Z110" s="161" t="s">
        <v>3237</v>
      </c>
    </row>
    <row r="111" spans="1:26" ht="14.4">
      <c r="A111" t="s">
        <v>2205</v>
      </c>
      <c r="B111" s="92" t="s">
        <v>896</v>
      </c>
      <c r="C111" s="126" t="str">
        <f t="shared" si="18"/>
        <v>A.030.10.116</v>
      </c>
      <c r="D111" s="11" t="s">
        <v>1697</v>
      </c>
      <c r="E111" s="125" t="s">
        <v>878</v>
      </c>
      <c r="F111" s="128" t="str">
        <f t="shared" si="19"/>
        <v>Sodium Carbonate  (soda Na2CO3)</v>
      </c>
      <c r="G111" s="200">
        <v>0.25675661226839996</v>
      </c>
      <c r="H111" s="10">
        <f t="shared" si="22"/>
        <v>0.25675661226839996</v>
      </c>
      <c r="I111" s="201">
        <v>1.8081751526000001E-2</v>
      </c>
      <c r="J111" s="201">
        <v>6.7209080252399994E-2</v>
      </c>
      <c r="K111" s="201">
        <v>5.4838049E-4</v>
      </c>
      <c r="L111" s="201">
        <v>0.1709174</v>
      </c>
      <c r="N111" s="160">
        <v>1.1394493333333333</v>
      </c>
      <c r="O111" s="10">
        <f t="shared" si="23"/>
        <v>1.1394493333333333</v>
      </c>
      <c r="Q111" s="15">
        <v>13.834676999999999</v>
      </c>
      <c r="S111" s="129">
        <v>3.6118803999999997E-2</v>
      </c>
      <c r="T111" s="129">
        <v>3.3965810999999999E-2</v>
      </c>
      <c r="U111" s="129">
        <v>1.1712871000000001E-3</v>
      </c>
      <c r="V111" s="129">
        <v>9.8170618000000009E-4</v>
      </c>
      <c r="X111" s="71">
        <v>6.9605066000000002E-5</v>
      </c>
      <c r="Y111" s="85" t="s">
        <v>834</v>
      </c>
      <c r="Z111" s="161" t="s">
        <v>2815</v>
      </c>
    </row>
    <row r="112" spans="1:26" ht="14.4">
      <c r="A112" t="s">
        <v>920</v>
      </c>
      <c r="B112" s="92" t="s">
        <v>896</v>
      </c>
      <c r="C112" s="126" t="str">
        <f t="shared" si="18"/>
        <v>A.030.10.117</v>
      </c>
      <c r="D112" s="11" t="s">
        <v>1697</v>
      </c>
      <c r="E112" s="125" t="s">
        <v>878</v>
      </c>
      <c r="F112" s="128" t="str">
        <f t="shared" si="19"/>
        <v>Sodium Chloride (US)</v>
      </c>
      <c r="G112" s="200">
        <v>3.1094712233399997E-2</v>
      </c>
      <c r="H112" s="10">
        <f t="shared" si="22"/>
        <v>3.1094712233399997E-2</v>
      </c>
      <c r="I112" s="201">
        <v>1.3063382843999998E-3</v>
      </c>
      <c r="J112" s="201">
        <v>2.6993745080000002E-3</v>
      </c>
      <c r="K112" s="201">
        <v>3.2556024409999998E-3</v>
      </c>
      <c r="L112" s="201">
        <v>2.3833396999999999E-2</v>
      </c>
      <c r="N112" s="160">
        <v>0.15888931333333334</v>
      </c>
      <c r="O112" s="10">
        <f t="shared" si="23"/>
        <v>0.15888931333333334</v>
      </c>
      <c r="Q112" s="15">
        <v>2.3770768000000002</v>
      </c>
      <c r="S112" s="129">
        <v>3.2318809999999998E-3</v>
      </c>
      <c r="T112" s="129">
        <v>2.9702486999999998E-3</v>
      </c>
      <c r="U112" s="129">
        <v>1.3324883999999999E-4</v>
      </c>
      <c r="V112" s="129">
        <v>1.2838344000000001E-4</v>
      </c>
      <c r="X112" s="71">
        <v>8.1757723000000005E-6</v>
      </c>
      <c r="Y112" s="85" t="s">
        <v>835</v>
      </c>
      <c r="Z112" s="161" t="s">
        <v>2816</v>
      </c>
    </row>
    <row r="113" spans="1:26" ht="14.4">
      <c r="A113" t="s">
        <v>2206</v>
      </c>
      <c r="B113" s="92" t="s">
        <v>896</v>
      </c>
      <c r="C113" s="126" t="str">
        <f t="shared" si="18"/>
        <v>A.030.10.118</v>
      </c>
      <c r="D113" s="11" t="s">
        <v>1697</v>
      </c>
      <c r="E113" s="125" t="s">
        <v>878</v>
      </c>
      <c r="F113" s="128" t="str">
        <f t="shared" si="19"/>
        <v>Sodium Chloride - NaCl (plasticseurope)</v>
      </c>
      <c r="G113" s="200">
        <v>1.9928819125450921E-2</v>
      </c>
      <c r="H113" s="10">
        <f t="shared" si="22"/>
        <v>1.9928819125450921E-2</v>
      </c>
      <c r="I113" s="201">
        <v>1.2005654180832E-3</v>
      </c>
      <c r="J113" s="201">
        <v>9.7282537073677226E-3</v>
      </c>
      <c r="K113" s="201">
        <v>0</v>
      </c>
      <c r="L113" s="201">
        <v>8.9999999999999993E-3</v>
      </c>
      <c r="N113" s="160">
        <v>0.06</v>
      </c>
      <c r="O113" s="10">
        <f t="shared" si="23"/>
        <v>0.06</v>
      </c>
      <c r="Q113" s="15">
        <v>2.6</v>
      </c>
      <c r="S113" s="129">
        <v>3.9437912000000004E-3</v>
      </c>
      <c r="T113" s="129">
        <v>3.843127E-3</v>
      </c>
      <c r="U113" s="129">
        <v>1.0066413000000001E-4</v>
      </c>
      <c r="V113" s="129">
        <v>0</v>
      </c>
      <c r="X113" s="71">
        <v>5.3333865000000002E-6</v>
      </c>
      <c r="Y113" s="85" t="s">
        <v>835</v>
      </c>
      <c r="Z113" s="161" t="s">
        <v>2816</v>
      </c>
    </row>
    <row r="114" spans="1:26" ht="14.4">
      <c r="A114" t="s">
        <v>921</v>
      </c>
      <c r="B114" s="92" t="s">
        <v>896</v>
      </c>
      <c r="C114" s="126" t="str">
        <f t="shared" si="18"/>
        <v>A.030.10.119</v>
      </c>
      <c r="D114" s="11" t="s">
        <v>1697</v>
      </c>
      <c r="E114" s="125" t="s">
        <v>878</v>
      </c>
      <c r="F114" s="128" t="str">
        <f t="shared" si="19"/>
        <v>Sodium Chlorite</v>
      </c>
      <c r="G114" s="200">
        <v>2.1429011599452513E-2</v>
      </c>
      <c r="H114" s="10">
        <f t="shared" si="22"/>
        <v>2.1429011599452513E-2</v>
      </c>
      <c r="I114" s="201">
        <v>1.4934847412659001E-4</v>
      </c>
      <c r="J114" s="201">
        <v>1.0589163125325924E-2</v>
      </c>
      <c r="K114" s="201">
        <v>1.6904999999999999E-3</v>
      </c>
      <c r="L114" s="201">
        <v>8.9999999999999993E-3</v>
      </c>
      <c r="N114" s="160">
        <v>0.06</v>
      </c>
      <c r="O114" s="10">
        <f t="shared" si="23"/>
        <v>0.06</v>
      </c>
      <c r="Q114" s="15">
        <v>5.09856</v>
      </c>
      <c r="S114" s="129">
        <v>3.9759100999999996E-3</v>
      </c>
      <c r="T114" s="129">
        <v>3.8431028E-3</v>
      </c>
      <c r="U114" s="129">
        <v>1.0057442000000001E-4</v>
      </c>
      <c r="V114" s="129">
        <v>3.2232815999999998E-5</v>
      </c>
      <c r="X114" s="71">
        <v>7.4576803999999998E-6</v>
      </c>
      <c r="Y114" s="85" t="s">
        <v>835</v>
      </c>
      <c r="Z114" s="161" t="s">
        <v>2816</v>
      </c>
    </row>
    <row r="115" spans="1:26" ht="14.4">
      <c r="A115" t="s">
        <v>922</v>
      </c>
      <c r="B115" s="92" t="s">
        <v>896</v>
      </c>
      <c r="C115" s="126" t="str">
        <f t="shared" si="18"/>
        <v>A.030.10.120</v>
      </c>
      <c r="D115" s="11" t="s">
        <v>1697</v>
      </c>
      <c r="E115" s="125" t="s">
        <v>878</v>
      </c>
      <c r="F115" s="128" t="str">
        <f t="shared" si="19"/>
        <v>Sodium Cumenesulphonate</v>
      </c>
      <c r="G115" s="200">
        <v>1.0561506509</v>
      </c>
      <c r="H115" s="10">
        <f t="shared" si="22"/>
        <v>1.0561506509</v>
      </c>
      <c r="I115" s="201">
        <v>0.11124581070000002</v>
      </c>
      <c r="J115" s="201">
        <v>0.54853572409999996</v>
      </c>
      <c r="K115" s="201">
        <v>6.4751486099999991E-2</v>
      </c>
      <c r="L115" s="201">
        <v>0.33161763</v>
      </c>
      <c r="N115" s="160">
        <v>2.2107842</v>
      </c>
      <c r="O115" s="10">
        <f t="shared" si="23"/>
        <v>2.2107842</v>
      </c>
      <c r="Q115" s="15">
        <v>62.571125000000002</v>
      </c>
      <c r="S115" s="129">
        <v>7.9014951E-2</v>
      </c>
      <c r="T115" s="129">
        <v>7.2664240000000005E-2</v>
      </c>
      <c r="U115" s="129">
        <v>2.2958841999999998E-3</v>
      </c>
      <c r="V115" s="129">
        <v>4.0548266999999999E-3</v>
      </c>
      <c r="X115" s="71">
        <v>2.9954713000000002E-4</v>
      </c>
      <c r="Y115" s="85" t="s">
        <v>836</v>
      </c>
      <c r="Z115" s="161" t="s">
        <v>2817</v>
      </c>
    </row>
    <row r="116" spans="1:26" ht="14.4">
      <c r="A116" t="s">
        <v>923</v>
      </c>
      <c r="B116" s="92" t="s">
        <v>896</v>
      </c>
      <c r="C116" s="126" t="str">
        <f t="shared" si="18"/>
        <v>A.030.10.121</v>
      </c>
      <c r="D116" s="11" t="s">
        <v>1697</v>
      </c>
      <c r="E116" s="125" t="s">
        <v>878</v>
      </c>
      <c r="F116" s="128" t="str">
        <f t="shared" si="19"/>
        <v>Sodium Hydroxide (US 2011)</v>
      </c>
      <c r="G116" s="200">
        <v>0.14197484167300001</v>
      </c>
      <c r="H116" s="10">
        <f t="shared" si="22"/>
        <v>0.14197484167300001</v>
      </c>
      <c r="I116" s="201">
        <v>8.3145138369999996E-3</v>
      </c>
      <c r="J116" s="201">
        <v>1.1678767636000002E-2</v>
      </c>
      <c r="K116" s="201">
        <v>1.7957700199999999E-2</v>
      </c>
      <c r="L116" s="201">
        <v>0.10402386</v>
      </c>
      <c r="N116" s="160">
        <v>0.69349240000000001</v>
      </c>
      <c r="O116" s="10">
        <f t="shared" si="23"/>
        <v>0.69349240000000001</v>
      </c>
      <c r="Q116" s="15">
        <v>15.588557</v>
      </c>
      <c r="S116" s="129">
        <v>1.3914472000000001E-2</v>
      </c>
      <c r="T116" s="129">
        <v>1.2732077E-2</v>
      </c>
      <c r="U116" s="129">
        <v>5.7017188000000002E-4</v>
      </c>
      <c r="V116" s="129">
        <v>6.1222279000000004E-4</v>
      </c>
      <c r="X116" s="71">
        <v>4.1516839000000002E-5</v>
      </c>
      <c r="Y116" s="85" t="s">
        <v>829</v>
      </c>
      <c r="Z116" s="161" t="s">
        <v>2818</v>
      </c>
    </row>
    <row r="117" spans="1:26" ht="14.4">
      <c r="A117" t="s">
        <v>2207</v>
      </c>
      <c r="B117" s="92" t="s">
        <v>896</v>
      </c>
      <c r="C117" s="126" t="str">
        <f t="shared" si="18"/>
        <v>A.030.10.122</v>
      </c>
      <c r="D117" s="11" t="s">
        <v>1697</v>
      </c>
      <c r="E117" s="125" t="s">
        <v>878</v>
      </c>
      <c r="F117" s="128" t="str">
        <f t="shared" si="19"/>
        <v>Sodium Hydroxide - NaOH (European Chlor-Alkali Industry 2022)</v>
      </c>
      <c r="G117" s="200">
        <v>0.14284185821453316</v>
      </c>
      <c r="H117" s="10">
        <f t="shared" si="22"/>
        <v>0.14284185821453316</v>
      </c>
      <c r="I117" s="201">
        <v>1.2328728021482901E-2</v>
      </c>
      <c r="J117" s="201">
        <v>3.3013130193050251E-2</v>
      </c>
      <c r="K117" s="201">
        <v>0</v>
      </c>
      <c r="L117" s="201">
        <v>9.7500000000000003E-2</v>
      </c>
      <c r="N117" s="160">
        <v>0.65</v>
      </c>
      <c r="O117" s="10">
        <f t="shared" si="23"/>
        <v>0.65</v>
      </c>
      <c r="Q117" s="15">
        <v>0</v>
      </c>
      <c r="S117" s="129">
        <v>1.7854077999999999E-2</v>
      </c>
      <c r="T117" s="129">
        <v>1.7225957E-2</v>
      </c>
      <c r="U117" s="129">
        <v>6.2812117000000001E-4</v>
      </c>
      <c r="V117" s="129">
        <v>0</v>
      </c>
      <c r="X117" s="71">
        <v>3.5520060999999999E-5</v>
      </c>
      <c r="Y117" s="85" t="s">
        <v>829</v>
      </c>
      <c r="Z117" s="161" t="s">
        <v>2818</v>
      </c>
    </row>
    <row r="118" spans="1:26" ht="14.4">
      <c r="A118" t="s">
        <v>2208</v>
      </c>
      <c r="B118" s="92" t="s">
        <v>896</v>
      </c>
      <c r="C118" s="126" t="str">
        <f t="shared" si="18"/>
        <v>A.030.10.123</v>
      </c>
      <c r="D118" s="11" t="s">
        <v>1697</v>
      </c>
      <c r="E118" s="125" t="s">
        <v>878</v>
      </c>
      <c r="F118" s="128" t="str">
        <f t="shared" si="19"/>
        <v>Sodium Hydroxide - NaOH (Plasticseurope 2013)</v>
      </c>
      <c r="G118" s="200">
        <v>0.17479006046360779</v>
      </c>
      <c r="H118" s="10">
        <f t="shared" si="22"/>
        <v>0.17479006046360779</v>
      </c>
      <c r="I118" s="201">
        <v>1.7010191344665998E-2</v>
      </c>
      <c r="J118" s="201">
        <v>2.8779869118941783E-2</v>
      </c>
      <c r="K118" s="201">
        <v>0</v>
      </c>
      <c r="L118" s="201">
        <v>0.129</v>
      </c>
      <c r="N118" s="160">
        <v>0.8600000000000001</v>
      </c>
      <c r="O118" s="10">
        <f t="shared" si="23"/>
        <v>0.8600000000000001</v>
      </c>
      <c r="Q118" s="15">
        <v>0</v>
      </c>
      <c r="S118" s="129">
        <v>2.2316516000000002E-2</v>
      </c>
      <c r="T118" s="129">
        <v>2.1508967E-2</v>
      </c>
      <c r="U118" s="129">
        <v>8.0754899999999996E-4</v>
      </c>
      <c r="V118" s="129">
        <v>0</v>
      </c>
      <c r="X118" s="71">
        <v>4.6202370999999997E-5</v>
      </c>
      <c r="Y118" s="85" t="s">
        <v>829</v>
      </c>
      <c r="Z118" s="161" t="s">
        <v>2818</v>
      </c>
    </row>
    <row r="119" spans="1:26" ht="14.4">
      <c r="A119" t="s">
        <v>2209</v>
      </c>
      <c r="B119" s="92" t="s">
        <v>896</v>
      </c>
      <c r="C119" s="126" t="str">
        <f t="shared" si="18"/>
        <v>A.030.10.124</v>
      </c>
      <c r="D119" s="11" t="s">
        <v>1697</v>
      </c>
      <c r="E119" s="125" t="s">
        <v>878</v>
      </c>
      <c r="F119" s="128" t="str">
        <f t="shared" si="19"/>
        <v>Sodium Hydroxide - NaOH (average of USLCI - Plasticseurope - EU Chlor-Alkali ind.)</v>
      </c>
      <c r="G119" s="200">
        <v>0.1516702274966</v>
      </c>
      <c r="H119" s="10">
        <f t="shared" si="22"/>
        <v>0.1516702274966</v>
      </c>
      <c r="I119" s="201">
        <v>1.2425632991000002E-2</v>
      </c>
      <c r="J119" s="201">
        <v>2.4245683515599997E-2</v>
      </c>
      <c r="K119" s="201">
        <v>5.92604099E-3</v>
      </c>
      <c r="L119" s="201">
        <v>0.10907287</v>
      </c>
      <c r="N119" s="160">
        <v>0.72715246666666666</v>
      </c>
      <c r="O119" s="10">
        <f t="shared" si="23"/>
        <v>0.72715246666666666</v>
      </c>
      <c r="Q119" s="15">
        <v>5.1442237000000004</v>
      </c>
      <c r="S119" s="129">
        <v>1.7848072E-2</v>
      </c>
      <c r="T119" s="129">
        <v>1.698411E-2</v>
      </c>
      <c r="U119" s="129">
        <v>6.6192788000000004E-4</v>
      </c>
      <c r="V119" s="129">
        <v>2.0203351999999999E-4</v>
      </c>
      <c r="X119" s="71">
        <v>4.0668959000000001E-5</v>
      </c>
      <c r="Y119" s="85" t="s">
        <v>829</v>
      </c>
      <c r="Z119" s="161" t="s">
        <v>2818</v>
      </c>
    </row>
    <row r="120" spans="1:26" ht="14.4">
      <c r="A120" t="s">
        <v>2210</v>
      </c>
      <c r="B120" s="92" t="s">
        <v>896</v>
      </c>
      <c r="C120" s="126" t="str">
        <f t="shared" si="18"/>
        <v>A.030.10.125</v>
      </c>
      <c r="D120" s="11" t="s">
        <v>1697</v>
      </c>
      <c r="E120" s="125" t="s">
        <v>878</v>
      </c>
      <c r="F120" s="128" t="str">
        <f t="shared" si="19"/>
        <v>Sodium Hypochlorite - NaOCl (European Chlor-Alkali Industry 2022)</v>
      </c>
      <c r="G120" s="200">
        <v>0.14228828564907423</v>
      </c>
      <c r="H120" s="10">
        <f t="shared" si="22"/>
        <v>0.14228828564907423</v>
      </c>
      <c r="I120" s="201">
        <v>1.4098547323182701E-2</v>
      </c>
      <c r="J120" s="201">
        <v>3.3689738325891519E-2</v>
      </c>
      <c r="K120" s="201">
        <v>0</v>
      </c>
      <c r="L120" s="201">
        <v>9.4500000000000001E-2</v>
      </c>
      <c r="N120" s="160">
        <v>0.63</v>
      </c>
      <c r="O120" s="10">
        <f t="shared" si="23"/>
        <v>0.63</v>
      </c>
      <c r="Q120" s="15">
        <v>0</v>
      </c>
      <c r="S120" s="129">
        <v>1.9199931E-2</v>
      </c>
      <c r="T120" s="129">
        <v>1.8555751999999998E-2</v>
      </c>
      <c r="U120" s="129">
        <v>6.4417841000000001E-4</v>
      </c>
      <c r="V120" s="129">
        <v>0</v>
      </c>
      <c r="X120" s="71">
        <v>3.7962729000000001E-5</v>
      </c>
      <c r="Y120" s="85" t="s">
        <v>837</v>
      </c>
      <c r="Z120" s="161" t="s">
        <v>2802</v>
      </c>
    </row>
    <row r="121" spans="1:26" ht="14.4">
      <c r="A121" t="s">
        <v>2211</v>
      </c>
      <c r="B121" s="92" t="s">
        <v>896</v>
      </c>
      <c r="C121" s="126" t="str">
        <f t="shared" si="18"/>
        <v>A.030.10.126</v>
      </c>
      <c r="D121" s="11" t="s">
        <v>1697</v>
      </c>
      <c r="E121" s="125" t="s">
        <v>878</v>
      </c>
      <c r="F121" s="128" t="str">
        <f t="shared" si="19"/>
        <v>Sodium Hypochlorite - NaOCl (Plasticseurope 2013)</v>
      </c>
      <c r="G121" s="200">
        <v>0.19415107675450924</v>
      </c>
      <c r="H121" s="10">
        <f t="shared" si="22"/>
        <v>0.19415107675450924</v>
      </c>
      <c r="I121" s="201">
        <v>2.1422738180831999E-2</v>
      </c>
      <c r="J121" s="201">
        <v>3.322833857367722E-2</v>
      </c>
      <c r="K121" s="201">
        <v>0</v>
      </c>
      <c r="L121" s="201">
        <v>0.13950000000000001</v>
      </c>
      <c r="N121" s="160">
        <v>0.93000000000000016</v>
      </c>
      <c r="O121" s="10">
        <f t="shared" si="23"/>
        <v>0.93000000000000016</v>
      </c>
      <c r="Q121" s="15">
        <v>0</v>
      </c>
      <c r="S121" s="129">
        <v>2.4876385000000001E-2</v>
      </c>
      <c r="T121" s="129">
        <v>2.3989059E-2</v>
      </c>
      <c r="U121" s="129">
        <v>8.8732602000000005E-4</v>
      </c>
      <c r="V121" s="129">
        <v>0</v>
      </c>
      <c r="X121" s="71">
        <v>5.3260955000000001E-5</v>
      </c>
      <c r="Y121" s="85" t="s">
        <v>837</v>
      </c>
      <c r="Z121" s="161" t="s">
        <v>2803</v>
      </c>
    </row>
    <row r="122" spans="1:26" ht="14.4">
      <c r="A122" t="s">
        <v>924</v>
      </c>
      <c r="B122" s="92" t="s">
        <v>896</v>
      </c>
      <c r="C122" s="126" t="str">
        <f t="shared" si="18"/>
        <v>A.030.10.127</v>
      </c>
      <c r="D122" s="11" t="s">
        <v>1697</v>
      </c>
      <c r="E122" s="125" t="s">
        <v>878</v>
      </c>
      <c r="F122" s="128" t="str">
        <f t="shared" si="19"/>
        <v>Sodium Silicate</v>
      </c>
      <c r="G122" s="200">
        <v>0.21891535538849999</v>
      </c>
      <c r="H122" s="10">
        <f t="shared" si="22"/>
        <v>0.21891535538849999</v>
      </c>
      <c r="I122" s="201">
        <v>8.8189965300000013E-3</v>
      </c>
      <c r="J122" s="201">
        <v>1.26385647385E-2</v>
      </c>
      <c r="K122" s="201">
        <v>1.92213412E-3</v>
      </c>
      <c r="L122" s="201">
        <v>0.19553566</v>
      </c>
      <c r="N122" s="160">
        <v>1.3035710666666667</v>
      </c>
      <c r="O122" s="10">
        <f t="shared" si="23"/>
        <v>1.3035710666666667</v>
      </c>
      <c r="Q122" s="15">
        <v>19.314786999999999</v>
      </c>
      <c r="S122" s="129">
        <v>2.4197268000000001E-2</v>
      </c>
      <c r="T122" s="129">
        <v>2.1813973E-2</v>
      </c>
      <c r="U122" s="129">
        <v>1.0255240999999999E-3</v>
      </c>
      <c r="V122" s="129">
        <v>1.3577708E-3</v>
      </c>
      <c r="X122" s="71">
        <v>6.3722667999999998E-5</v>
      </c>
      <c r="Y122" s="85" t="s">
        <v>838</v>
      </c>
      <c r="Z122" s="161" t="s">
        <v>2819</v>
      </c>
    </row>
    <row r="123" spans="1:26" ht="14.4">
      <c r="A123" t="s">
        <v>925</v>
      </c>
      <c r="B123" s="92" t="s">
        <v>896</v>
      </c>
      <c r="C123" s="126" t="str">
        <f t="shared" si="18"/>
        <v>A.030.10.128</v>
      </c>
      <c r="D123" s="11" t="s">
        <v>1697</v>
      </c>
      <c r="E123" s="125" t="s">
        <v>878</v>
      </c>
      <c r="F123" s="128" t="str">
        <f t="shared" si="19"/>
        <v>Sodium Sulphate</v>
      </c>
      <c r="G123" s="200">
        <v>0.58252055084900001</v>
      </c>
      <c r="H123" s="10">
        <f t="shared" si="22"/>
        <v>0.58252055084900001</v>
      </c>
      <c r="I123" s="201">
        <v>2.4882841249999999E-2</v>
      </c>
      <c r="J123" s="201">
        <v>3.3218798899E-2</v>
      </c>
      <c r="K123" s="201">
        <v>6.1476206999999993E-3</v>
      </c>
      <c r="L123" s="201">
        <v>0.51827129000000005</v>
      </c>
      <c r="N123" s="160">
        <v>3.455141933333334</v>
      </c>
      <c r="O123" s="10">
        <f t="shared" si="23"/>
        <v>3.455141933333334</v>
      </c>
      <c r="Q123" s="15">
        <v>51.276116000000002</v>
      </c>
      <c r="S123" s="129">
        <v>6.4102330999999999E-2</v>
      </c>
      <c r="T123" s="129">
        <v>5.7784699000000002E-2</v>
      </c>
      <c r="U123" s="129">
        <v>2.7201731999999998E-3</v>
      </c>
      <c r="V123" s="129">
        <v>3.5974587999999998E-3</v>
      </c>
      <c r="X123" s="71">
        <v>1.6920856E-4</v>
      </c>
      <c r="Y123" s="85" t="s">
        <v>839</v>
      </c>
      <c r="Z123" s="161" t="s">
        <v>2820</v>
      </c>
    </row>
    <row r="124" spans="1:26" ht="14.4">
      <c r="A124" t="s">
        <v>3261</v>
      </c>
      <c r="B124" s="92" t="s">
        <v>896</v>
      </c>
      <c r="C124" s="126" t="str">
        <f t="shared" si="18"/>
        <v>A.030.10.129</v>
      </c>
      <c r="D124" s="11" t="s">
        <v>1697</v>
      </c>
      <c r="E124" s="125" t="s">
        <v>878</v>
      </c>
      <c r="F124" s="128" t="str">
        <f t="shared" si="19"/>
        <v>Sulphur (local waste at refinery, without transport)</v>
      </c>
      <c r="G124" s="200">
        <v>0</v>
      </c>
      <c r="H124" s="10">
        <f t="shared" si="22"/>
        <v>0</v>
      </c>
      <c r="I124" s="201">
        <v>0</v>
      </c>
      <c r="J124" s="201">
        <v>0</v>
      </c>
      <c r="K124" s="201">
        <v>0</v>
      </c>
      <c r="L124" s="201">
        <v>0</v>
      </c>
      <c r="N124" s="160">
        <v>0</v>
      </c>
      <c r="O124" s="10">
        <f t="shared" si="23"/>
        <v>0</v>
      </c>
      <c r="Q124" s="15">
        <v>0</v>
      </c>
      <c r="S124" s="129">
        <v>0</v>
      </c>
      <c r="T124" s="129">
        <v>0</v>
      </c>
      <c r="U124" s="129">
        <v>0</v>
      </c>
      <c r="V124" s="129">
        <v>0</v>
      </c>
      <c r="X124" s="71">
        <v>0</v>
      </c>
      <c r="Y124" s="85" t="s">
        <v>828</v>
      </c>
      <c r="Z124" s="161" t="s">
        <v>2821</v>
      </c>
    </row>
    <row r="125" spans="1:26" ht="14.4">
      <c r="A125" t="s">
        <v>926</v>
      </c>
      <c r="B125" s="92" t="s">
        <v>896</v>
      </c>
      <c r="C125" s="126" t="str">
        <f t="shared" si="18"/>
        <v>A.030.10.130</v>
      </c>
      <c r="D125" s="11" t="s">
        <v>1697</v>
      </c>
      <c r="E125" s="125" t="s">
        <v>878</v>
      </c>
      <c r="F125" s="128" t="str">
        <f t="shared" si="19"/>
        <v>Titanium dioxide</v>
      </c>
      <c r="G125" s="200">
        <v>10.380972542166001</v>
      </c>
      <c r="H125" s="10">
        <f t="shared" si="22"/>
        <v>10.380972542166001</v>
      </c>
      <c r="I125" s="201">
        <v>5.1039942859999993E-2</v>
      </c>
      <c r="J125" s="201">
        <v>7.3145693105999998E-2</v>
      </c>
      <c r="K125" s="201">
        <v>9.1251243062</v>
      </c>
      <c r="L125" s="201">
        <v>1.1316626000000001</v>
      </c>
      <c r="N125" s="160">
        <v>7.5444173333333344</v>
      </c>
      <c r="O125" s="10">
        <f t="shared" si="23"/>
        <v>7.5444173333333344</v>
      </c>
      <c r="Q125" s="15">
        <v>111.78433</v>
      </c>
      <c r="S125" s="129">
        <v>0.14091134</v>
      </c>
      <c r="T125" s="129">
        <v>0.12624837</v>
      </c>
      <c r="U125" s="129">
        <v>5.9352208999999996E-3</v>
      </c>
      <c r="V125" s="129">
        <v>8.7277502999999999E-3</v>
      </c>
      <c r="X125" s="71">
        <v>3.6881480000000003E-4</v>
      </c>
      <c r="Y125" s="89" t="s">
        <v>831</v>
      </c>
      <c r="Z125" s="161" t="s">
        <v>2822</v>
      </c>
    </row>
    <row r="126" spans="1:26" ht="14.4">
      <c r="A126" t="s">
        <v>927</v>
      </c>
      <c r="B126" s="92" t="s">
        <v>896</v>
      </c>
      <c r="C126" s="126" t="str">
        <f t="shared" si="18"/>
        <v>A.030.10.131</v>
      </c>
      <c r="D126" s="11" t="s">
        <v>1697</v>
      </c>
      <c r="E126" s="125" t="s">
        <v>878</v>
      </c>
      <c r="F126" s="128" t="str">
        <f t="shared" si="19"/>
        <v>Urea (AdBlue)</v>
      </c>
      <c r="G126" s="200">
        <v>0.89917551364218307</v>
      </c>
      <c r="H126" s="10">
        <f t="shared" si="22"/>
        <v>0.89917551364218307</v>
      </c>
      <c r="I126" s="201">
        <v>4.3130656369999999E-2</v>
      </c>
      <c r="J126" s="201">
        <v>0.10181769894200002</v>
      </c>
      <c r="K126" s="201">
        <v>2.6754548330183082E-2</v>
      </c>
      <c r="L126" s="201">
        <v>0.72747260999999996</v>
      </c>
      <c r="N126" s="160">
        <v>4.8498174000000001</v>
      </c>
      <c r="O126" s="10">
        <f t="shared" si="23"/>
        <v>4.8498174000000001</v>
      </c>
      <c r="Q126" s="15">
        <v>69.884898000000007</v>
      </c>
      <c r="S126" s="129">
        <v>0.10440368999999999</v>
      </c>
      <c r="T126" s="129">
        <v>9.5783113000000003E-2</v>
      </c>
      <c r="U126" s="129">
        <v>4.1068442000000002E-3</v>
      </c>
      <c r="V126" s="129">
        <v>4.5137373E-3</v>
      </c>
      <c r="X126" s="71">
        <v>2.5163513000000002E-4</v>
      </c>
      <c r="Y126" s="85" t="s">
        <v>840</v>
      </c>
      <c r="Z126" s="161" t="s">
        <v>2823</v>
      </c>
    </row>
    <row r="127" spans="1:26" ht="14.4">
      <c r="A127" t="s">
        <v>2212</v>
      </c>
      <c r="B127" s="92" t="s">
        <v>896</v>
      </c>
      <c r="C127" s="126" t="str">
        <f t="shared" si="18"/>
        <v>A.030.10.132</v>
      </c>
      <c r="D127" s="11" t="s">
        <v>1697</v>
      </c>
      <c r="E127" s="125" t="s">
        <v>878</v>
      </c>
      <c r="F127" s="128" t="str">
        <f t="shared" si="19"/>
        <v>V2O5 - Vanadium pentoxide</v>
      </c>
      <c r="G127" s="200">
        <v>19.643010866199997</v>
      </c>
      <c r="H127" s="10">
        <f t="shared" si="22"/>
        <v>19.643010866199997</v>
      </c>
      <c r="I127" s="201">
        <v>2.1143783647999999</v>
      </c>
      <c r="J127" s="201">
        <v>2.4987201013999996</v>
      </c>
      <c r="K127" s="201">
        <v>13.5828024</v>
      </c>
      <c r="L127" s="201">
        <v>1.4471099999999999</v>
      </c>
      <c r="N127" s="160">
        <v>9.6473999999999993</v>
      </c>
      <c r="O127" s="10">
        <f t="shared" si="23"/>
        <v>9.6473999999999993</v>
      </c>
      <c r="Q127" s="15">
        <v>0</v>
      </c>
      <c r="S127" s="129">
        <v>0.97232103000000003</v>
      </c>
      <c r="T127" s="129">
        <v>0.94676324999999995</v>
      </c>
      <c r="U127" s="129">
        <v>2.1904878999999999E-2</v>
      </c>
      <c r="V127" s="129">
        <v>3.6529052000000002E-3</v>
      </c>
      <c r="X127" s="71">
        <v>2.4691328E-3</v>
      </c>
      <c r="Y127" s="85" t="s">
        <v>831</v>
      </c>
      <c r="Z127" s="161" t="s">
        <v>2824</v>
      </c>
    </row>
    <row r="128" spans="1:26" ht="14.4">
      <c r="A128" t="s">
        <v>928</v>
      </c>
      <c r="B128" s="92" t="s">
        <v>896</v>
      </c>
      <c r="C128" s="126" t="str">
        <f t="shared" si="18"/>
        <v>A.030.10.133</v>
      </c>
      <c r="D128" s="11" t="s">
        <v>1697</v>
      </c>
      <c r="E128" s="125" t="s">
        <v>878</v>
      </c>
      <c r="F128" s="128" t="str">
        <f t="shared" si="19"/>
        <v>Zinc Oxide</v>
      </c>
      <c r="G128" s="200">
        <v>1.9534733110163107</v>
      </c>
      <c r="H128" s="10">
        <f t="shared" si="22"/>
        <v>1.9534733110163107</v>
      </c>
      <c r="I128" s="201">
        <v>1.1119014795E-2</v>
      </c>
      <c r="J128" s="201">
        <v>0.26615132918750001</v>
      </c>
      <c r="K128" s="201">
        <v>1.1258984370338108</v>
      </c>
      <c r="L128" s="201">
        <v>0.55030453000000001</v>
      </c>
      <c r="N128" s="160">
        <v>3.6686968666666671</v>
      </c>
      <c r="O128" s="10">
        <f t="shared" si="23"/>
        <v>3.6686968666666671</v>
      </c>
      <c r="Q128" s="15">
        <v>68.966635999999994</v>
      </c>
      <c r="S128" s="129">
        <v>0.14248901999999999</v>
      </c>
      <c r="T128" s="129">
        <v>0.13336202</v>
      </c>
      <c r="U128" s="129">
        <v>4.2272204000000004E-3</v>
      </c>
      <c r="V128" s="129">
        <v>4.8997739000000004E-3</v>
      </c>
      <c r="X128" s="71">
        <v>6.9951962000000003E-4</v>
      </c>
      <c r="Y128" s="85" t="s">
        <v>827</v>
      </c>
      <c r="Z128" s="161" t="s">
        <v>2825</v>
      </c>
    </row>
    <row r="129" spans="1:26" ht="14.4">
      <c r="A129" t="s">
        <v>2213</v>
      </c>
      <c r="B129" s="92" t="s">
        <v>896</v>
      </c>
      <c r="C129" s="126" t="str">
        <f t="shared" si="18"/>
        <v>A.030.10.134</v>
      </c>
      <c r="D129" s="11" t="s">
        <v>1697</v>
      </c>
      <c r="E129" s="125" t="s">
        <v>878</v>
      </c>
      <c r="F129" s="128" t="str">
        <f t="shared" si="19"/>
        <v>LiFePO4 (lithium iron phosphate - LFP)</v>
      </c>
      <c r="G129" s="200">
        <v>3.3246524439999998</v>
      </c>
      <c r="H129" s="10">
        <f t="shared" si="22"/>
        <v>3.3246524439999998</v>
      </c>
      <c r="I129" s="201">
        <v>0.42784625399999993</v>
      </c>
      <c r="J129" s="201">
        <v>1.1135982899999999</v>
      </c>
      <c r="K129" s="201">
        <v>0.46328290000000005</v>
      </c>
      <c r="L129" s="201">
        <v>1.319925</v>
      </c>
      <c r="N129" s="160">
        <v>8.7995000000000001</v>
      </c>
      <c r="O129" s="10">
        <f t="shared" si="23"/>
        <v>8.7995000000000001</v>
      </c>
      <c r="Q129" s="15">
        <v>0</v>
      </c>
      <c r="S129" s="129">
        <v>0.30921183000000002</v>
      </c>
      <c r="T129" s="129">
        <v>0.29925600000000002</v>
      </c>
      <c r="U129" s="129">
        <v>9.8469744999999994E-3</v>
      </c>
      <c r="V129" s="129">
        <v>1.0885553E-4</v>
      </c>
      <c r="X129" s="71">
        <v>7.2272953999999998E-4</v>
      </c>
      <c r="Y129" s="86"/>
      <c r="Z129" s="161" t="s">
        <v>2826</v>
      </c>
    </row>
    <row r="130" spans="1:26" ht="14.4">
      <c r="A130" t="s">
        <v>1828</v>
      </c>
      <c r="B130" s="92" t="s">
        <v>896</v>
      </c>
      <c r="C130" s="126" t="str">
        <f t="shared" si="18"/>
        <v>A.030.10.135</v>
      </c>
      <c r="D130" s="11" t="s">
        <v>1697</v>
      </c>
      <c r="E130" s="125" t="s">
        <v>878</v>
      </c>
      <c r="F130" s="128" t="str">
        <f t="shared" si="19"/>
        <v>Chromium oxide</v>
      </c>
      <c r="G130" s="200">
        <v>3.1252377973000001</v>
      </c>
      <c r="H130" s="10">
        <f t="shared" si="22"/>
        <v>3.1252377973000001</v>
      </c>
      <c r="I130" s="201">
        <v>0.83033122500000001</v>
      </c>
      <c r="J130" s="201">
        <v>0.63935544799999999</v>
      </c>
      <c r="K130" s="201">
        <v>0.83880358430000002</v>
      </c>
      <c r="L130" s="201">
        <v>0.81674754000000005</v>
      </c>
      <c r="N130" s="160">
        <v>5.4449836000000005</v>
      </c>
      <c r="O130" s="10">
        <f t="shared" si="23"/>
        <v>5.4449836000000005</v>
      </c>
      <c r="Q130" s="15">
        <v>3.1291823000000001</v>
      </c>
      <c r="S130" s="129">
        <v>0.11464191</v>
      </c>
      <c r="T130" s="129">
        <v>0.10975944</v>
      </c>
      <c r="U130" s="129">
        <v>4.6620979000000003E-3</v>
      </c>
      <c r="V130" s="129">
        <v>2.2037171999999999E-4</v>
      </c>
      <c r="X130" s="71">
        <v>8.8780726000000005E-4</v>
      </c>
      <c r="Y130" s="86"/>
      <c r="Z130" s="161" t="s">
        <v>2827</v>
      </c>
    </row>
    <row r="131" spans="1:26" ht="14.4">
      <c r="A131" t="s">
        <v>1829</v>
      </c>
      <c r="B131" s="92" t="s">
        <v>896</v>
      </c>
      <c r="C131" s="126" t="str">
        <f t="shared" si="18"/>
        <v>A.030.10.136</v>
      </c>
      <c r="D131" s="11" t="s">
        <v>1697</v>
      </c>
      <c r="E131" s="125" t="s">
        <v>878</v>
      </c>
      <c r="F131" s="128" t="str">
        <f t="shared" si="19"/>
        <v>Magnesium oxide</v>
      </c>
      <c r="G131" s="200">
        <v>0.55631683864000003</v>
      </c>
      <c r="H131" s="10">
        <f t="shared" si="22"/>
        <v>0.55631683864000003</v>
      </c>
      <c r="I131" s="201">
        <v>0.12694634390000001</v>
      </c>
      <c r="J131" s="201">
        <v>0.10816629020000001</v>
      </c>
      <c r="K131" s="201">
        <v>5.2493124539999998E-2</v>
      </c>
      <c r="L131" s="201">
        <v>0.26871107999999999</v>
      </c>
      <c r="N131" s="160">
        <v>1.7914072000000001</v>
      </c>
      <c r="O131" s="10">
        <f t="shared" si="23"/>
        <v>1.7914072000000001</v>
      </c>
      <c r="Q131" s="15">
        <v>0.65262405999999995</v>
      </c>
      <c r="S131" s="129">
        <v>4.3788373999999998E-2</v>
      </c>
      <c r="T131" s="129">
        <v>4.2326010999999997E-2</v>
      </c>
      <c r="U131" s="129">
        <v>1.4496443E-3</v>
      </c>
      <c r="V131" s="129">
        <v>1.2718653E-5</v>
      </c>
      <c r="X131" s="71">
        <v>1.3446869000000001E-4</v>
      </c>
      <c r="Y131" s="84"/>
      <c r="Z131" s="161" t="s">
        <v>2828</v>
      </c>
    </row>
    <row r="132" spans="1:26" ht="14.4">
      <c r="A132" t="s">
        <v>2012</v>
      </c>
      <c r="B132" s="92" t="s">
        <v>896</v>
      </c>
      <c r="C132" s="126" t="str">
        <f t="shared" si="18"/>
        <v>A.030.10.137</v>
      </c>
      <c r="D132" s="11" t="s">
        <v>1697</v>
      </c>
      <c r="E132" s="125" t="s">
        <v>878</v>
      </c>
      <c r="F132" s="128" t="str">
        <f t="shared" si="19"/>
        <v>Ferric Chloride</v>
      </c>
      <c r="G132" s="200">
        <v>9.3508662286899996E-2</v>
      </c>
      <c r="H132" s="10">
        <f t="shared" si="22"/>
        <v>9.3508662286899996E-2</v>
      </c>
      <c r="I132" s="201">
        <v>5.7844403788000001E-3</v>
      </c>
      <c r="J132" s="201">
        <v>1.5754873277099998E-2</v>
      </c>
      <c r="K132" s="201">
        <v>3.5556246309999999E-3</v>
      </c>
      <c r="L132" s="201">
        <v>6.8413723999999995E-2</v>
      </c>
      <c r="N132" s="160">
        <v>0.45609149333333332</v>
      </c>
      <c r="O132" s="10">
        <f t="shared" si="23"/>
        <v>0.45609149333333332</v>
      </c>
      <c r="Q132" s="15">
        <v>3.9775342</v>
      </c>
      <c r="S132" s="129">
        <v>1.1906172E-2</v>
      </c>
      <c r="T132" s="129">
        <v>1.1356513E-2</v>
      </c>
      <c r="U132" s="129">
        <v>4.2843961000000002E-4</v>
      </c>
      <c r="V132" s="129">
        <v>1.2122011E-4</v>
      </c>
      <c r="X132" s="71">
        <v>3.0571943999999998E-5</v>
      </c>
      <c r="Y132" s="84"/>
      <c r="Z132" s="161" t="s">
        <v>2829</v>
      </c>
    </row>
    <row r="133" spans="1:26" ht="14.4">
      <c r="A133" t="s">
        <v>2755</v>
      </c>
      <c r="B133" s="92" t="s">
        <v>896</v>
      </c>
      <c r="C133" s="126" t="str">
        <f t="shared" si="18"/>
        <v>A.030.10.138</v>
      </c>
      <c r="D133" s="11" t="s">
        <v>1697</v>
      </c>
      <c r="E133" s="125" t="s">
        <v>878</v>
      </c>
      <c r="F133" s="128" t="str">
        <f t="shared" si="19"/>
        <v>Talc (Talcum, Mg3Si4O10(OH)2) in Rotterdam</v>
      </c>
      <c r="G133" s="200">
        <v>3.3363373774925362E-2</v>
      </c>
      <c r="H133" s="10">
        <f t="shared" si="22"/>
        <v>3.3363373774925362E-2</v>
      </c>
      <c r="I133" s="201">
        <v>3.0666493816000001E-3</v>
      </c>
      <c r="J133" s="201">
        <v>4.160589581E-3</v>
      </c>
      <c r="K133" s="201">
        <v>8.1273338123253637E-3</v>
      </c>
      <c r="L133" s="201">
        <v>1.8008801000000001E-2</v>
      </c>
      <c r="N133" s="160">
        <v>0.12005867333333335</v>
      </c>
      <c r="O133" s="10">
        <f t="shared" si="23"/>
        <v>0.12005867333333335</v>
      </c>
      <c r="Q133" s="15">
        <v>2.0727169000000001</v>
      </c>
      <c r="S133" s="129">
        <v>2.5168649E-3</v>
      </c>
      <c r="T133" s="129">
        <v>2.2921399000000002E-3</v>
      </c>
      <c r="U133" s="129">
        <v>1.0366086E-4</v>
      </c>
      <c r="V133" s="129">
        <v>1.2106414E-4</v>
      </c>
      <c r="X133" s="71">
        <v>6.7684515000000003E-6</v>
      </c>
      <c r="Y133" s="84"/>
      <c r="Z133" s="161" t="s">
        <v>2830</v>
      </c>
    </row>
    <row r="134" spans="1:26" ht="14.4">
      <c r="A134" t="s">
        <v>3262</v>
      </c>
      <c r="B134" s="92" t="s">
        <v>896</v>
      </c>
      <c r="C134" s="126" t="str">
        <f t="shared" si="18"/>
        <v>A.030.10.139</v>
      </c>
      <c r="D134" s="11" t="s">
        <v>1697</v>
      </c>
      <c r="E134" s="125" t="s">
        <v>878</v>
      </c>
      <c r="F134" s="128" t="str">
        <f t="shared" si="19"/>
        <v>Milled Limestone (CaCO3), without transport</v>
      </c>
      <c r="G134" s="200">
        <v>1.2760866731008206E-3</v>
      </c>
      <c r="H134" s="10">
        <f t="shared" si="22"/>
        <v>1.2760866731008206E-3</v>
      </c>
      <c r="I134" s="201">
        <v>3.7121907619999996E-5</v>
      </c>
      <c r="J134" s="201">
        <v>7.677875274E-5</v>
      </c>
      <c r="K134" s="201">
        <v>3.0309518274082055E-4</v>
      </c>
      <c r="L134" s="201">
        <v>8.5909083000000001E-4</v>
      </c>
      <c r="N134" s="160">
        <v>5.7272722000000003E-3</v>
      </c>
      <c r="O134" s="10">
        <f t="shared" si="23"/>
        <v>5.7272722000000003E-3</v>
      </c>
      <c r="Q134" s="15">
        <v>0.1014712</v>
      </c>
      <c r="S134" s="129">
        <v>1.0916093E-4</v>
      </c>
      <c r="T134" s="129">
        <v>1.0094890000000001E-4</v>
      </c>
      <c r="U134" s="129">
        <v>4.5944953000000001E-6</v>
      </c>
      <c r="V134" s="129">
        <v>3.6175420999999999E-6</v>
      </c>
      <c r="X134" s="71">
        <v>2.9125354999999998E-7</v>
      </c>
      <c r="Y134" s="84"/>
      <c r="Z134" s="161"/>
    </row>
    <row r="135" spans="1:26" ht="14.4">
      <c r="B135" s="92"/>
      <c r="C135" s="126"/>
      <c r="D135" s="1" t="s">
        <v>1698</v>
      </c>
      <c r="E135" s="125"/>
      <c r="Y135" s="4"/>
      <c r="Z135" s="167"/>
    </row>
    <row r="136" spans="1:26" ht="14.4">
      <c r="A136" t="s">
        <v>2214</v>
      </c>
      <c r="B136" s="92" t="s">
        <v>896</v>
      </c>
      <c r="C136" s="126" t="str">
        <f t="shared" si="18"/>
        <v>A.030.14.101</v>
      </c>
      <c r="D136" s="11" t="s">
        <v>1698</v>
      </c>
      <c r="E136" s="125" t="s">
        <v>878</v>
      </c>
      <c r="F136" s="128" t="str">
        <f t="shared" si="19"/>
        <v>Acetone</v>
      </c>
      <c r="G136" s="200">
        <v>0.29154320131787859</v>
      </c>
      <c r="H136" s="10">
        <f t="shared" ref="H136:H169" si="24">G136</f>
        <v>0.29154320131787859</v>
      </c>
      <c r="I136" s="201">
        <v>9.648065118990001E-3</v>
      </c>
      <c r="J136" s="201">
        <v>3.5895136198888601E-2</v>
      </c>
      <c r="K136" s="201">
        <v>0</v>
      </c>
      <c r="L136" s="201">
        <v>0.246</v>
      </c>
      <c r="N136" s="160">
        <v>1.6400000000000001</v>
      </c>
      <c r="O136" s="10">
        <f t="shared" ref="O136:O169" si="25">N136</f>
        <v>1.6400000000000001</v>
      </c>
      <c r="Q136" s="15">
        <v>34.088999999999999</v>
      </c>
      <c r="S136" s="129">
        <v>3.9563900999999999E-2</v>
      </c>
      <c r="T136" s="129">
        <v>3.5742191E-2</v>
      </c>
      <c r="U136" s="129">
        <v>1.4543143000000001E-3</v>
      </c>
      <c r="V136" s="129">
        <v>2.3673955000000002E-3</v>
      </c>
      <c r="X136" s="71">
        <v>9.7704040999999997E-5</v>
      </c>
      <c r="Y136" s="85" t="s">
        <v>841</v>
      </c>
      <c r="Z136" s="161" t="s">
        <v>2831</v>
      </c>
    </row>
    <row r="137" spans="1:26" ht="14.4">
      <c r="A137" t="s">
        <v>929</v>
      </c>
      <c r="B137" s="92" t="s">
        <v>896</v>
      </c>
      <c r="C137" s="126" t="str">
        <f t="shared" si="18"/>
        <v>A.030.14.102</v>
      </c>
      <c r="D137" s="11" t="s">
        <v>1698</v>
      </c>
      <c r="E137" s="125" t="s">
        <v>878</v>
      </c>
      <c r="F137" s="128" t="str">
        <f t="shared" si="19"/>
        <v>Acetylene (Ethyne)</v>
      </c>
      <c r="G137" s="200">
        <v>0.29154320131787859</v>
      </c>
      <c r="H137" s="10">
        <f t="shared" si="24"/>
        <v>0.29154320131787859</v>
      </c>
      <c r="I137" s="201">
        <v>9.648065118990001E-3</v>
      </c>
      <c r="J137" s="201">
        <v>3.5895136198888601E-2</v>
      </c>
      <c r="K137" s="201">
        <v>0</v>
      </c>
      <c r="L137" s="201">
        <v>0.246</v>
      </c>
      <c r="N137" s="160">
        <v>1.6400000000000001</v>
      </c>
      <c r="O137" s="10">
        <f t="shared" si="25"/>
        <v>1.6400000000000001</v>
      </c>
      <c r="Q137" s="15">
        <v>34.088999999999999</v>
      </c>
      <c r="S137" s="129">
        <v>3.9563900999999999E-2</v>
      </c>
      <c r="T137" s="129">
        <v>3.5742191E-2</v>
      </c>
      <c r="U137" s="129">
        <v>1.4543143000000001E-3</v>
      </c>
      <c r="V137" s="129">
        <v>2.3673955000000002E-3</v>
      </c>
      <c r="X137" s="71">
        <v>9.7704040999999997E-5</v>
      </c>
      <c r="Y137" s="85" t="s">
        <v>842</v>
      </c>
      <c r="Z137" s="161" t="s">
        <v>2832</v>
      </c>
    </row>
    <row r="138" spans="1:26" ht="14.4">
      <c r="A138" t="s">
        <v>930</v>
      </c>
      <c r="B138" s="92" t="s">
        <v>896</v>
      </c>
      <c r="C138" s="126" t="str">
        <f t="shared" si="18"/>
        <v>A.030.14.103</v>
      </c>
      <c r="D138" s="11" t="s">
        <v>1698</v>
      </c>
      <c r="E138" s="125" t="s">
        <v>878</v>
      </c>
      <c r="F138" s="128" t="str">
        <f t="shared" si="19"/>
        <v>Acrylonitrile</v>
      </c>
      <c r="G138" s="200">
        <v>0.69103675155470001</v>
      </c>
      <c r="H138" s="10">
        <f t="shared" si="24"/>
        <v>0.69103675155470001</v>
      </c>
      <c r="I138" s="201">
        <v>4.0264089554699997E-2</v>
      </c>
      <c r="J138" s="201">
        <v>0.14210832200000001</v>
      </c>
      <c r="K138" s="201">
        <v>1.2648900000000001E-2</v>
      </c>
      <c r="L138" s="201">
        <v>0.49601543999999997</v>
      </c>
      <c r="N138" s="160">
        <v>3.3067696</v>
      </c>
      <c r="O138" s="10">
        <f t="shared" si="25"/>
        <v>3.3067696</v>
      </c>
      <c r="Q138" s="15">
        <v>1.5688</v>
      </c>
      <c r="S138" s="129">
        <v>5.5922766999999998E-2</v>
      </c>
      <c r="T138" s="129">
        <v>5.3366307000000002E-2</v>
      </c>
      <c r="U138" s="129">
        <v>2.5564479999999998E-3</v>
      </c>
      <c r="V138" s="129">
        <v>1.2016620000000001E-8</v>
      </c>
      <c r="X138" s="71">
        <v>1.1017284999999999E-4</v>
      </c>
      <c r="Y138" s="85" t="s">
        <v>843</v>
      </c>
      <c r="Z138" s="161" t="s">
        <v>2833</v>
      </c>
    </row>
    <row r="139" spans="1:26" ht="14.4">
      <c r="A139" t="s">
        <v>931</v>
      </c>
      <c r="B139" s="92" t="s">
        <v>896</v>
      </c>
      <c r="C139" s="126" t="str">
        <f t="shared" si="18"/>
        <v>A.030.14.104</v>
      </c>
      <c r="D139" s="11" t="s">
        <v>1698</v>
      </c>
      <c r="E139" s="125" t="s">
        <v>878</v>
      </c>
      <c r="F139" s="128" t="str">
        <f t="shared" si="19"/>
        <v>Alkenyl Succinic Anhydride (ASA)</v>
      </c>
      <c r="G139" s="200">
        <v>1.7902202373130001</v>
      </c>
      <c r="H139" s="10">
        <f t="shared" si="24"/>
        <v>1.7902202373130001</v>
      </c>
      <c r="I139" s="201">
        <v>7.0721158859999994E-2</v>
      </c>
      <c r="J139" s="201">
        <v>0.20370265915300001</v>
      </c>
      <c r="K139" s="201">
        <v>0.1337463193</v>
      </c>
      <c r="L139" s="201">
        <v>1.3820501000000001</v>
      </c>
      <c r="N139" s="160">
        <v>9.2136673333333334</v>
      </c>
      <c r="O139" s="10">
        <f t="shared" si="25"/>
        <v>9.2136673333333334</v>
      </c>
      <c r="Q139" s="15">
        <v>176.70652000000001</v>
      </c>
      <c r="S139" s="129">
        <v>0.20322914</v>
      </c>
      <c r="T139" s="129">
        <v>0.18693365000000001</v>
      </c>
      <c r="U139" s="129">
        <v>7.8525452999999995E-3</v>
      </c>
      <c r="V139" s="129">
        <v>8.4429393000000005E-3</v>
      </c>
      <c r="X139" s="71">
        <v>5.1537268000000005E-4</v>
      </c>
      <c r="Y139" s="87" t="s">
        <v>826</v>
      </c>
      <c r="Z139" s="161" t="s">
        <v>2834</v>
      </c>
    </row>
    <row r="140" spans="1:26" ht="14.4">
      <c r="A140" t="s">
        <v>932</v>
      </c>
      <c r="B140" s="92" t="s">
        <v>896</v>
      </c>
      <c r="C140" s="126" t="str">
        <f t="shared" si="18"/>
        <v>A.030.14.105</v>
      </c>
      <c r="D140" s="11" t="s">
        <v>1698</v>
      </c>
      <c r="E140" s="125" t="s">
        <v>878</v>
      </c>
      <c r="F140" s="128" t="str">
        <f t="shared" si="19"/>
        <v>Alkyl Ketene Dimer (AKD)</v>
      </c>
      <c r="G140" s="200">
        <v>0.84254795481190004</v>
      </c>
      <c r="H140" s="10">
        <f t="shared" si="24"/>
        <v>0.84254795481190004</v>
      </c>
      <c r="I140" s="201">
        <v>2.9180904599999998E-2</v>
      </c>
      <c r="J140" s="201">
        <v>5.30224375119E-2</v>
      </c>
      <c r="K140" s="201">
        <v>9.040038269999999E-2</v>
      </c>
      <c r="L140" s="201">
        <v>0.66994423000000003</v>
      </c>
      <c r="N140" s="160">
        <v>4.4662948666666669</v>
      </c>
      <c r="O140" s="10">
        <f t="shared" si="25"/>
        <v>4.4662948666666669</v>
      </c>
      <c r="Q140" s="15">
        <v>77.902337000000003</v>
      </c>
      <c r="S140" s="129">
        <v>8.4236033000000002E-2</v>
      </c>
      <c r="T140" s="129">
        <v>7.7914348999999994E-2</v>
      </c>
      <c r="U140" s="129">
        <v>3.5708334E-3</v>
      </c>
      <c r="V140" s="129">
        <v>2.7508505000000002E-3</v>
      </c>
      <c r="X140" s="71">
        <v>2.2320004000000001E-4</v>
      </c>
      <c r="Y140" s="87" t="s">
        <v>826</v>
      </c>
      <c r="Z140" s="161" t="s">
        <v>2835</v>
      </c>
    </row>
    <row r="141" spans="1:26" ht="14.4">
      <c r="A141" t="s">
        <v>933</v>
      </c>
      <c r="B141" s="92" t="s">
        <v>896</v>
      </c>
      <c r="C141" s="126" t="str">
        <f t="shared" si="18"/>
        <v>A.030.14.106</v>
      </c>
      <c r="D141" s="11" t="s">
        <v>1698</v>
      </c>
      <c r="E141" s="125" t="s">
        <v>878</v>
      </c>
      <c r="F141" s="128" t="str">
        <f t="shared" si="19"/>
        <v>Benzene</v>
      </c>
      <c r="G141" s="200">
        <v>0.3514570883180369</v>
      </c>
      <c r="H141" s="10">
        <f t="shared" si="24"/>
        <v>0.3514570883180369</v>
      </c>
      <c r="I141" s="201">
        <v>6.6057327233279995E-3</v>
      </c>
      <c r="J141" s="201">
        <v>6.5851355594708907E-2</v>
      </c>
      <c r="K141" s="201">
        <v>0</v>
      </c>
      <c r="L141" s="201">
        <v>0.27900000000000003</v>
      </c>
      <c r="N141" s="160">
        <v>1.8600000000000003</v>
      </c>
      <c r="O141" s="10">
        <f t="shared" si="25"/>
        <v>1.8600000000000003</v>
      </c>
      <c r="Q141" s="15">
        <v>54.201999999999998</v>
      </c>
      <c r="S141" s="129">
        <v>5.2984079000000003E-2</v>
      </c>
      <c r="T141" s="129">
        <v>4.7372066999999997E-2</v>
      </c>
      <c r="U141" s="129">
        <v>1.7672647E-3</v>
      </c>
      <c r="V141" s="129">
        <v>3.8447472E-3</v>
      </c>
      <c r="X141" s="71">
        <v>1.3679512999999999E-4</v>
      </c>
      <c r="Y141" s="85" t="s">
        <v>844</v>
      </c>
      <c r="Z141" s="161" t="s">
        <v>2836</v>
      </c>
    </row>
    <row r="142" spans="1:26" ht="14.4">
      <c r="A142" t="s">
        <v>934</v>
      </c>
      <c r="B142" s="92" t="s">
        <v>896</v>
      </c>
      <c r="C142" s="126" t="str">
        <f t="shared" si="18"/>
        <v>A.030.14.107</v>
      </c>
      <c r="D142" s="11" t="s">
        <v>1698</v>
      </c>
      <c r="E142" s="125" t="s">
        <v>878</v>
      </c>
      <c r="F142" s="128" t="str">
        <f t="shared" si="19"/>
        <v>Butadiene</v>
      </c>
      <c r="G142" s="200">
        <v>0.35064833543623297</v>
      </c>
      <c r="H142" s="10">
        <f t="shared" si="24"/>
        <v>0.35064833543623297</v>
      </c>
      <c r="I142" s="201">
        <v>5.9177310509949997E-3</v>
      </c>
      <c r="J142" s="201">
        <v>4.773060438523799E-2</v>
      </c>
      <c r="K142" s="201">
        <v>0</v>
      </c>
      <c r="L142" s="201">
        <v>0.29699999999999999</v>
      </c>
      <c r="N142" s="160">
        <v>1.98</v>
      </c>
      <c r="O142" s="10">
        <f t="shared" si="25"/>
        <v>1.98</v>
      </c>
      <c r="Q142" s="15">
        <v>53.283999999999999</v>
      </c>
      <c r="S142" s="129">
        <v>4.8716256999999999E-2</v>
      </c>
      <c r="T142" s="129">
        <v>4.3218527E-2</v>
      </c>
      <c r="U142" s="129">
        <v>1.7438029999999999E-3</v>
      </c>
      <c r="V142" s="129">
        <v>3.7539264E-3</v>
      </c>
      <c r="X142" s="71">
        <v>1.3281275000000001E-4</v>
      </c>
      <c r="Y142" s="85" t="s">
        <v>845</v>
      </c>
      <c r="Z142" s="161" t="s">
        <v>2837</v>
      </c>
    </row>
    <row r="143" spans="1:26" ht="14.4">
      <c r="A143" t="s">
        <v>935</v>
      </c>
      <c r="B143" s="92" t="s">
        <v>896</v>
      </c>
      <c r="C143" s="126" t="str">
        <f t="shared" si="18"/>
        <v>A.030.14.108</v>
      </c>
      <c r="D143" s="11" t="s">
        <v>1698</v>
      </c>
      <c r="E143" s="125" t="s">
        <v>878</v>
      </c>
      <c r="F143" s="128" t="str">
        <f t="shared" si="19"/>
        <v>Butane</v>
      </c>
      <c r="G143" s="200">
        <v>0.119195355576346</v>
      </c>
      <c r="H143" s="10">
        <f t="shared" si="24"/>
        <v>0.119195355576346</v>
      </c>
      <c r="I143" s="201">
        <v>2.3447678656345998E-2</v>
      </c>
      <c r="J143" s="201">
        <v>4.1362309219999997E-2</v>
      </c>
      <c r="K143" s="201">
        <v>1.8853677E-3</v>
      </c>
      <c r="L143" s="201">
        <v>5.2499999999999998E-2</v>
      </c>
      <c r="N143" s="160">
        <v>0.35</v>
      </c>
      <c r="O143" s="10">
        <f t="shared" si="25"/>
        <v>0.35</v>
      </c>
      <c r="Q143" s="15">
        <v>52.756089000000003</v>
      </c>
      <c r="S143" s="129">
        <v>1.8685443999999999E-2</v>
      </c>
      <c r="T143" s="129">
        <v>1.4396053000000001E-2</v>
      </c>
      <c r="U143" s="129">
        <v>5.4100429999999998E-4</v>
      </c>
      <c r="V143" s="129">
        <v>3.7483864E-3</v>
      </c>
      <c r="X143" s="71">
        <v>9.2310896999999996E-5</v>
      </c>
      <c r="Y143" s="85" t="s">
        <v>846</v>
      </c>
      <c r="Z143" s="161" t="s">
        <v>2838</v>
      </c>
    </row>
    <row r="144" spans="1:26" ht="14.4">
      <c r="A144" t="s">
        <v>936</v>
      </c>
      <c r="B144" s="92" t="s">
        <v>896</v>
      </c>
      <c r="C144" s="126" t="str">
        <f t="shared" si="18"/>
        <v>A.030.14.109</v>
      </c>
      <c r="D144" s="11" t="s">
        <v>1698</v>
      </c>
      <c r="E144" s="125" t="s">
        <v>878</v>
      </c>
      <c r="F144" s="128" t="str">
        <f t="shared" si="19"/>
        <v>Cumene hydroperoxide</v>
      </c>
      <c r="G144" s="200">
        <v>0.31856027100086537</v>
      </c>
      <c r="H144" s="10">
        <f t="shared" si="24"/>
        <v>0.31856027100086537</v>
      </c>
      <c r="I144" s="201">
        <v>6.1197259803230002E-3</v>
      </c>
      <c r="J144" s="201">
        <v>5.70205450205424E-2</v>
      </c>
      <c r="K144" s="201">
        <v>0</v>
      </c>
      <c r="L144" s="201">
        <v>0.25541999999999998</v>
      </c>
      <c r="N144" s="160">
        <v>1.7027999999999999</v>
      </c>
      <c r="O144" s="10">
        <f t="shared" si="25"/>
        <v>1.7027999999999999</v>
      </c>
      <c r="Q144" s="15">
        <v>52.610579999999999</v>
      </c>
      <c r="S144" s="129">
        <v>4.7474512000000003E-2</v>
      </c>
      <c r="T144" s="129">
        <v>4.2148142999999999E-2</v>
      </c>
      <c r="U144" s="129">
        <v>1.5949967E-3</v>
      </c>
      <c r="V144" s="129">
        <v>3.7313725999999999E-3</v>
      </c>
      <c r="X144" s="71">
        <v>1.2771795000000001E-4</v>
      </c>
      <c r="Y144" s="85" t="s">
        <v>847</v>
      </c>
      <c r="Z144" s="161" t="s">
        <v>2839</v>
      </c>
    </row>
    <row r="145" spans="1:26" ht="14.4">
      <c r="A145" t="s">
        <v>937</v>
      </c>
      <c r="B145" s="92" t="s">
        <v>896</v>
      </c>
      <c r="C145" s="126" t="str">
        <f t="shared" si="18"/>
        <v>A.030.14.110</v>
      </c>
      <c r="D145" s="11" t="s">
        <v>1698</v>
      </c>
      <c r="E145" s="125" t="s">
        <v>878</v>
      </c>
      <c r="F145" s="128" t="str">
        <f t="shared" si="19"/>
        <v>Diethylene glycol (DEG)</v>
      </c>
      <c r="G145" s="200">
        <v>0.32731651433619291</v>
      </c>
      <c r="H145" s="10">
        <f t="shared" si="24"/>
        <v>0.32731651433619291</v>
      </c>
      <c r="I145" s="201">
        <v>6.9640266499099998E-3</v>
      </c>
      <c r="J145" s="201">
        <v>4.1352487686282899E-2</v>
      </c>
      <c r="K145" s="201">
        <v>0</v>
      </c>
      <c r="L145" s="201">
        <v>0.27900000000000003</v>
      </c>
      <c r="N145" s="160">
        <v>1.8600000000000003</v>
      </c>
      <c r="O145" s="10">
        <f t="shared" si="25"/>
        <v>1.8600000000000003</v>
      </c>
      <c r="Q145" s="15">
        <v>28.588000000000001</v>
      </c>
      <c r="S145" s="129">
        <v>4.3477891999999997E-2</v>
      </c>
      <c r="T145" s="129">
        <v>3.9934840999999999E-2</v>
      </c>
      <c r="U145" s="129">
        <v>1.6282460999999999E-3</v>
      </c>
      <c r="V145" s="129">
        <v>1.9148052E-3</v>
      </c>
      <c r="X145" s="71">
        <v>9.7202399999999996E-5</v>
      </c>
      <c r="Y145" s="85" t="s">
        <v>848</v>
      </c>
      <c r="Z145" s="161" t="s">
        <v>2840</v>
      </c>
    </row>
    <row r="146" spans="1:26" ht="14.4">
      <c r="A146" t="s">
        <v>938</v>
      </c>
      <c r="B146" s="92" t="s">
        <v>896</v>
      </c>
      <c r="C146" s="126" t="str">
        <f t="shared" si="18"/>
        <v>A.030.14.111</v>
      </c>
      <c r="D146" s="11" t="s">
        <v>1698</v>
      </c>
      <c r="E146" s="125" t="s">
        <v>878</v>
      </c>
      <c r="F146" s="128" t="str">
        <f t="shared" si="19"/>
        <v>Dipropylene glycol monomethyl ether</v>
      </c>
      <c r="G146" s="200">
        <v>1.503353124</v>
      </c>
      <c r="H146" s="10">
        <f t="shared" si="24"/>
        <v>1.503353124</v>
      </c>
      <c r="I146" s="201">
        <v>0.23103483899999999</v>
      </c>
      <c r="J146" s="201">
        <v>0.47919583299999996</v>
      </c>
      <c r="K146" s="201">
        <v>0.18315774199999998</v>
      </c>
      <c r="L146" s="201">
        <v>0.60996470999999997</v>
      </c>
      <c r="N146" s="160">
        <v>4.0664313999999999</v>
      </c>
      <c r="O146" s="10">
        <f t="shared" si="25"/>
        <v>4.0664313999999999</v>
      </c>
      <c r="Q146" s="15">
        <v>106.10521</v>
      </c>
      <c r="S146" s="129">
        <v>0.11815549</v>
      </c>
      <c r="T146" s="129">
        <v>0.10803727</v>
      </c>
      <c r="U146" s="129">
        <v>3.8191965000000001E-3</v>
      </c>
      <c r="V146" s="129">
        <v>6.2990190000000003E-3</v>
      </c>
      <c r="X146" s="71">
        <v>4.7364731000000001E-4</v>
      </c>
      <c r="Y146" s="85" t="s">
        <v>848</v>
      </c>
      <c r="Z146" s="161" t="s">
        <v>2841</v>
      </c>
    </row>
    <row r="147" spans="1:26" ht="14.4">
      <c r="A147" t="s">
        <v>2215</v>
      </c>
      <c r="B147" s="92" t="s">
        <v>896</v>
      </c>
      <c r="C147" s="126" t="str">
        <f t="shared" si="18"/>
        <v>A.030.14.112</v>
      </c>
      <c r="D147" s="11" t="s">
        <v>1698</v>
      </c>
      <c r="E147" s="125" t="s">
        <v>878</v>
      </c>
      <c r="F147" s="128" t="str">
        <f t="shared" si="19"/>
        <v>Ethanol (alcohol) bio-based from agricultural waste</v>
      </c>
      <c r="G147" s="200">
        <v>0.24308108182310001</v>
      </c>
      <c r="H147" s="10">
        <f t="shared" si="24"/>
        <v>0.24308108182310001</v>
      </c>
      <c r="I147" s="201">
        <v>9.4670691720000009E-3</v>
      </c>
      <c r="J147" s="201">
        <v>1.4333102301099999E-2</v>
      </c>
      <c r="K147" s="201">
        <v>7.8079103500000007E-3</v>
      </c>
      <c r="L147" s="201">
        <v>0.21147299999999999</v>
      </c>
      <c r="N147" s="160">
        <v>1.4098200000000001</v>
      </c>
      <c r="O147" s="10">
        <f t="shared" si="25"/>
        <v>1.4098200000000001</v>
      </c>
      <c r="Q147" s="15">
        <v>50.690584000000001</v>
      </c>
      <c r="S147" s="129">
        <v>2.6260496000000001E-2</v>
      </c>
      <c r="T147" s="129">
        <v>2.3808991000000002E-2</v>
      </c>
      <c r="U147" s="129">
        <v>1.1130192999999999E-3</v>
      </c>
      <c r="V147" s="129">
        <v>1.3384857E-3</v>
      </c>
      <c r="X147" s="71">
        <v>6.9249573999999997E-5</v>
      </c>
      <c r="Y147" s="85" t="s">
        <v>849</v>
      </c>
      <c r="Z147" s="161" t="s">
        <v>2842</v>
      </c>
    </row>
    <row r="148" spans="1:26" ht="14.4">
      <c r="A148" t="s">
        <v>2216</v>
      </c>
      <c r="B148" s="92" t="s">
        <v>896</v>
      </c>
      <c r="C148" s="126" t="str">
        <f t="shared" ref="C148:C212" si="26">MID(A148,1,12)</f>
        <v>A.030.14.113</v>
      </c>
      <c r="D148" s="11" t="s">
        <v>1698</v>
      </c>
      <c r="E148" s="125" t="s">
        <v>878</v>
      </c>
      <c r="F148" s="128" t="str">
        <f t="shared" ref="F148:F212" si="27">MID(A148, 21,85)</f>
        <v>Ethanol (alcohol) synthetic</v>
      </c>
      <c r="G148" s="200">
        <v>0.19152356370731</v>
      </c>
      <c r="H148" s="10">
        <f t="shared" si="24"/>
        <v>0.19152356370731</v>
      </c>
      <c r="I148" s="201">
        <v>6.4365069808999999E-3</v>
      </c>
      <c r="J148" s="201">
        <v>2.268594334241E-2</v>
      </c>
      <c r="K148" s="201">
        <v>1.2013338399999999E-4</v>
      </c>
      <c r="L148" s="201">
        <v>0.16228097999999999</v>
      </c>
      <c r="N148" s="160">
        <v>1.0818732</v>
      </c>
      <c r="O148" s="10">
        <f t="shared" si="25"/>
        <v>1.0818732</v>
      </c>
      <c r="Q148" s="15">
        <v>22.001463999999999</v>
      </c>
      <c r="S148" s="129">
        <v>2.5646308999999999E-2</v>
      </c>
      <c r="T148" s="129">
        <v>2.316611E-2</v>
      </c>
      <c r="U148" s="129">
        <v>9.5122700999999998E-4</v>
      </c>
      <c r="V148" s="129">
        <v>1.5289718999999999E-3</v>
      </c>
      <c r="X148" s="71">
        <v>6.3582132000000003E-5</v>
      </c>
      <c r="Y148" s="85" t="s">
        <v>849</v>
      </c>
      <c r="Z148" s="161" t="s">
        <v>2842</v>
      </c>
    </row>
    <row r="149" spans="1:26" ht="14.4">
      <c r="A149" t="s">
        <v>939</v>
      </c>
      <c r="B149" s="92" t="s">
        <v>896</v>
      </c>
      <c r="C149" s="126" t="str">
        <f t="shared" si="26"/>
        <v>A.030.14.114</v>
      </c>
      <c r="D149" s="11" t="s">
        <v>1698</v>
      </c>
      <c r="E149" s="125" t="s">
        <v>878</v>
      </c>
      <c r="F149" s="128" t="str">
        <f t="shared" si="27"/>
        <v>Ethylbenzene</v>
      </c>
      <c r="G149" s="200">
        <v>0.38431041317385028</v>
      </c>
      <c r="H149" s="10">
        <f t="shared" si="24"/>
        <v>0.38431041317385028</v>
      </c>
      <c r="I149" s="201">
        <v>2.4602403085128E-2</v>
      </c>
      <c r="J149" s="201">
        <v>2.5208010088722248E-2</v>
      </c>
      <c r="K149" s="201">
        <v>0</v>
      </c>
      <c r="L149" s="201">
        <v>0.33450000000000002</v>
      </c>
      <c r="N149" s="160">
        <v>2.2300000000000004</v>
      </c>
      <c r="O149" s="10">
        <f t="shared" si="25"/>
        <v>2.2300000000000004</v>
      </c>
      <c r="Q149" s="15">
        <v>44.731999999999999</v>
      </c>
      <c r="S149" s="129">
        <v>4.7218934999999997E-2</v>
      </c>
      <c r="T149" s="129">
        <v>4.2152048999999997E-2</v>
      </c>
      <c r="U149" s="129">
        <v>1.8730203999999999E-3</v>
      </c>
      <c r="V149" s="129">
        <v>3.1938648000000001E-3</v>
      </c>
      <c r="X149" s="71">
        <v>1.2787255000000001E-4</v>
      </c>
      <c r="Y149" s="85" t="s">
        <v>844</v>
      </c>
      <c r="Z149" s="161" t="s">
        <v>2843</v>
      </c>
    </row>
    <row r="150" spans="1:26" ht="14.4">
      <c r="A150" t="s">
        <v>2217</v>
      </c>
      <c r="B150" s="92" t="s">
        <v>896</v>
      </c>
      <c r="C150" s="126" t="str">
        <f t="shared" si="26"/>
        <v>A.030.14.115</v>
      </c>
      <c r="D150" s="11" t="s">
        <v>1698</v>
      </c>
      <c r="E150" s="125" t="s">
        <v>878</v>
      </c>
      <c r="F150" s="128" t="str">
        <f t="shared" si="27"/>
        <v>Ethylene (Ethene)</v>
      </c>
      <c r="G150" s="200">
        <v>0.26241997839988085</v>
      </c>
      <c r="H150" s="10">
        <f t="shared" si="24"/>
        <v>0.26241997839988085</v>
      </c>
      <c r="I150" s="201">
        <v>5.3331587967460001E-3</v>
      </c>
      <c r="J150" s="201">
        <v>4.108681960313483E-2</v>
      </c>
      <c r="K150" s="201">
        <v>0</v>
      </c>
      <c r="L150" s="201">
        <v>0.216</v>
      </c>
      <c r="N150" s="160">
        <v>1.44</v>
      </c>
      <c r="O150" s="10">
        <f t="shared" si="25"/>
        <v>1.44</v>
      </c>
      <c r="Q150" s="15">
        <v>51.021999999999998</v>
      </c>
      <c r="S150" s="129">
        <v>3.7893997999999998E-2</v>
      </c>
      <c r="T150" s="129">
        <v>3.2977509000000002E-2</v>
      </c>
      <c r="U150" s="129">
        <v>1.298794E-3</v>
      </c>
      <c r="V150" s="129">
        <v>3.6176951999999998E-3</v>
      </c>
      <c r="X150" s="71">
        <v>1.1343382E-4</v>
      </c>
      <c r="Y150" s="85" t="s">
        <v>850</v>
      </c>
      <c r="Z150" s="161" t="s">
        <v>2844</v>
      </c>
    </row>
    <row r="151" spans="1:26" ht="14.4">
      <c r="A151" t="s">
        <v>940</v>
      </c>
      <c r="B151" s="92" t="s">
        <v>896</v>
      </c>
      <c r="C151" s="126" t="str">
        <f t="shared" si="26"/>
        <v>A.030.14.116</v>
      </c>
      <c r="D151" s="11" t="s">
        <v>1698</v>
      </c>
      <c r="E151" s="125" t="s">
        <v>878</v>
      </c>
      <c r="F151" s="128" t="str">
        <f t="shared" si="27"/>
        <v>Ethylene dichloride</v>
      </c>
      <c r="G151" s="200">
        <v>0.23132505493522099</v>
      </c>
      <c r="H151" s="10">
        <f t="shared" si="24"/>
        <v>0.23132505493522099</v>
      </c>
      <c r="I151" s="201">
        <v>1.7496104021571E-2</v>
      </c>
      <c r="J151" s="201">
        <v>3.7574284441699995E-2</v>
      </c>
      <c r="K151" s="201">
        <v>9.7766471949999994E-5</v>
      </c>
      <c r="L151" s="201">
        <v>0.17615690000000001</v>
      </c>
      <c r="N151" s="160">
        <v>1.1743793333333334</v>
      </c>
      <c r="O151" s="10">
        <f t="shared" si="25"/>
        <v>1.1743793333333334</v>
      </c>
      <c r="Q151" s="15">
        <v>13.365076</v>
      </c>
      <c r="S151" s="129">
        <v>3.0779398999999999E-2</v>
      </c>
      <c r="T151" s="129">
        <v>2.8980102000000001E-2</v>
      </c>
      <c r="U151" s="129">
        <v>1.1008338999999999E-3</v>
      </c>
      <c r="V151" s="129">
        <v>6.9846375000000001E-4</v>
      </c>
      <c r="X151" s="71">
        <v>9.1195305999999994E-5</v>
      </c>
      <c r="Y151" s="85" t="s">
        <v>851</v>
      </c>
      <c r="Z151" s="161" t="s">
        <v>2845</v>
      </c>
    </row>
    <row r="152" spans="1:26" ht="14.4">
      <c r="A152" t="s">
        <v>2218</v>
      </c>
      <c r="B152" s="92" t="s">
        <v>896</v>
      </c>
      <c r="C152" s="126" t="str">
        <f t="shared" si="26"/>
        <v>A.030.14.117</v>
      </c>
      <c r="D152" s="11" t="s">
        <v>1698</v>
      </c>
      <c r="E152" s="125" t="s">
        <v>878</v>
      </c>
      <c r="F152" s="128" t="str">
        <f t="shared" si="27"/>
        <v>Ethylene oxide</v>
      </c>
      <c r="G152" s="200">
        <v>0.35032328750889929</v>
      </c>
      <c r="H152" s="10">
        <f t="shared" si="24"/>
        <v>0.35032328750889929</v>
      </c>
      <c r="I152" s="201">
        <v>7.5846031584100001E-3</v>
      </c>
      <c r="J152" s="201">
        <v>4.2738684350489296E-2</v>
      </c>
      <c r="K152" s="201">
        <v>0</v>
      </c>
      <c r="L152" s="201">
        <v>0.3</v>
      </c>
      <c r="N152" s="160">
        <v>2</v>
      </c>
      <c r="O152" s="10">
        <f t="shared" si="25"/>
        <v>2</v>
      </c>
      <c r="Q152" s="15">
        <v>33.64</v>
      </c>
      <c r="S152" s="129">
        <v>4.6416877000000002E-2</v>
      </c>
      <c r="T152" s="129">
        <v>4.2375454999999999E-2</v>
      </c>
      <c r="U152" s="129">
        <v>1.7406283E-3</v>
      </c>
      <c r="V152" s="129">
        <v>2.3007936E-3</v>
      </c>
      <c r="X152" s="71">
        <v>1.0800061E-4</v>
      </c>
      <c r="Y152" s="85" t="s">
        <v>852</v>
      </c>
      <c r="Z152" s="161" t="s">
        <v>2846</v>
      </c>
    </row>
    <row r="153" spans="1:26" ht="14.4">
      <c r="A153" t="s">
        <v>941</v>
      </c>
      <c r="B153" s="92" t="s">
        <v>896</v>
      </c>
      <c r="C153" s="126" t="str">
        <f t="shared" si="26"/>
        <v>A.030.14.118</v>
      </c>
      <c r="D153" s="11" t="s">
        <v>1698</v>
      </c>
      <c r="E153" s="125" t="s">
        <v>878</v>
      </c>
      <c r="F153" s="128" t="str">
        <f t="shared" si="27"/>
        <v>Methanol</v>
      </c>
      <c r="G153" s="200">
        <v>0.19029985927716583</v>
      </c>
      <c r="H153" s="10">
        <f t="shared" si="24"/>
        <v>0.19029985927716583</v>
      </c>
      <c r="I153" s="201">
        <v>1.564706984E-2</v>
      </c>
      <c r="J153" s="201">
        <v>2.3717745898399999E-2</v>
      </c>
      <c r="K153" s="201">
        <v>1.331619353876584E-2</v>
      </c>
      <c r="L153" s="201">
        <v>0.13761884999999999</v>
      </c>
      <c r="N153" s="160">
        <v>0.91745899999999991</v>
      </c>
      <c r="O153" s="10">
        <f t="shared" si="25"/>
        <v>0.91745899999999991</v>
      </c>
      <c r="Q153" s="15">
        <v>35.83099</v>
      </c>
      <c r="S153" s="129">
        <v>2.0464854000000001E-2</v>
      </c>
      <c r="T153" s="129">
        <v>1.7495674999999999E-2</v>
      </c>
      <c r="U153" s="129">
        <v>7.7023656000000003E-4</v>
      </c>
      <c r="V153" s="129">
        <v>2.1989427E-3</v>
      </c>
      <c r="X153" s="71">
        <v>7.4998841000000003E-5</v>
      </c>
      <c r="Y153" s="85" t="s">
        <v>853</v>
      </c>
      <c r="Z153" s="161" t="s">
        <v>2847</v>
      </c>
    </row>
    <row r="154" spans="1:26" ht="14.4">
      <c r="A154" t="s">
        <v>942</v>
      </c>
      <c r="B154" s="92" t="s">
        <v>896</v>
      </c>
      <c r="C154" s="126" t="str">
        <f t="shared" si="26"/>
        <v>A.030.14.119</v>
      </c>
      <c r="D154" s="11" t="s">
        <v>1698</v>
      </c>
      <c r="E154" s="125" t="s">
        <v>878</v>
      </c>
      <c r="F154" s="128" t="str">
        <f t="shared" si="27"/>
        <v>Methylamine</v>
      </c>
      <c r="G154" s="200">
        <v>0.70212840948371569</v>
      </c>
      <c r="H154" s="10">
        <f t="shared" si="24"/>
        <v>0.70212840948371569</v>
      </c>
      <c r="I154" s="201">
        <v>4.0013455350000005E-2</v>
      </c>
      <c r="J154" s="201">
        <v>0.117511608374</v>
      </c>
      <c r="K154" s="201">
        <v>3.0931555759715755E-2</v>
      </c>
      <c r="L154" s="201">
        <v>0.51367178999999996</v>
      </c>
      <c r="N154" s="160">
        <v>3.4244786</v>
      </c>
      <c r="O154" s="10">
        <f t="shared" si="25"/>
        <v>3.4244786</v>
      </c>
      <c r="Q154" s="15">
        <v>73.048578000000006</v>
      </c>
      <c r="S154" s="129">
        <v>7.5776332000000002E-2</v>
      </c>
      <c r="T154" s="129">
        <v>6.8304357999999996E-2</v>
      </c>
      <c r="U154" s="129">
        <v>3.0137497999999999E-3</v>
      </c>
      <c r="V154" s="129">
        <v>4.4582247E-3</v>
      </c>
      <c r="X154" s="71">
        <v>2.2037489000000001E-4</v>
      </c>
      <c r="Y154" s="85" t="s">
        <v>854</v>
      </c>
      <c r="Z154" s="161" t="s">
        <v>2848</v>
      </c>
    </row>
    <row r="155" spans="1:26" ht="14.4">
      <c r="A155" t="s">
        <v>943</v>
      </c>
      <c r="B155" s="92" t="s">
        <v>896</v>
      </c>
      <c r="C155" s="126" t="str">
        <f t="shared" si="26"/>
        <v>A.030.14.120</v>
      </c>
      <c r="D155" s="11" t="s">
        <v>1698</v>
      </c>
      <c r="E155" s="125" t="s">
        <v>878</v>
      </c>
      <c r="F155" s="128" t="str">
        <f t="shared" si="27"/>
        <v>Monoethylene glycol (MEG)</v>
      </c>
      <c r="G155" s="200">
        <v>0.27781505231803688</v>
      </c>
      <c r="H155" s="10">
        <f t="shared" si="24"/>
        <v>0.27781505231803688</v>
      </c>
      <c r="I155" s="201">
        <v>5.8743087233279999E-3</v>
      </c>
      <c r="J155" s="201">
        <v>3.4940743594708903E-2</v>
      </c>
      <c r="K155" s="201">
        <v>0</v>
      </c>
      <c r="L155" s="201">
        <v>0.23699999999999999</v>
      </c>
      <c r="N155" s="160">
        <v>1.58</v>
      </c>
      <c r="O155" s="10">
        <f t="shared" si="25"/>
        <v>1.58</v>
      </c>
      <c r="Q155" s="15">
        <v>24.43</v>
      </c>
      <c r="S155" s="129">
        <v>3.688686E-2</v>
      </c>
      <c r="T155" s="129">
        <v>3.3869941000000001E-2</v>
      </c>
      <c r="U155" s="129">
        <v>1.3821444E-3</v>
      </c>
      <c r="V155" s="129">
        <v>1.6347744E-3</v>
      </c>
      <c r="X155" s="71">
        <v>8.2617505E-5</v>
      </c>
      <c r="Y155" s="85" t="s">
        <v>849</v>
      </c>
      <c r="Z155" s="161" t="s">
        <v>2849</v>
      </c>
    </row>
    <row r="156" spans="1:26" ht="14.4">
      <c r="A156" t="s">
        <v>2096</v>
      </c>
      <c r="B156" s="92" t="s">
        <v>896</v>
      </c>
      <c r="C156" s="126" t="str">
        <f t="shared" si="26"/>
        <v>A.030.14.121</v>
      </c>
      <c r="D156" s="11" t="s">
        <v>1698</v>
      </c>
      <c r="E156" s="125" t="s">
        <v>878</v>
      </c>
      <c r="F156" s="128" t="str">
        <f t="shared" si="27"/>
        <v>Pentane blowing agent</v>
      </c>
      <c r="G156" s="200">
        <v>0.23811840986668001</v>
      </c>
      <c r="H156" s="10">
        <f t="shared" si="24"/>
        <v>0.23811840986668001</v>
      </c>
      <c r="I156" s="201">
        <v>2.1010905826679999E-2</v>
      </c>
      <c r="J156" s="201">
        <v>4.2846690039999996E-2</v>
      </c>
      <c r="K156" s="201">
        <v>4.5674940000000001E-3</v>
      </c>
      <c r="L156" s="201">
        <v>0.16969332000000001</v>
      </c>
      <c r="N156" s="160">
        <v>1.1312888000000001</v>
      </c>
      <c r="O156" s="10">
        <f t="shared" si="25"/>
        <v>1.1312888000000001</v>
      </c>
      <c r="Q156" s="15">
        <v>95.524771999999999</v>
      </c>
      <c r="S156" s="129">
        <v>3.6265762E-2</v>
      </c>
      <c r="T156" s="129">
        <v>2.8377072999999999E-2</v>
      </c>
      <c r="U156" s="129">
        <v>1.1135825000000001E-3</v>
      </c>
      <c r="V156" s="129">
        <v>6.7751065999999997E-3</v>
      </c>
      <c r="X156" s="71">
        <v>1.6947574000000001E-4</v>
      </c>
      <c r="Y156" s="85" t="s">
        <v>846</v>
      </c>
      <c r="Z156" s="161" t="s">
        <v>2850</v>
      </c>
    </row>
    <row r="157" spans="1:26" ht="14.4">
      <c r="A157" t="s">
        <v>944</v>
      </c>
      <c r="B157" s="92" t="s">
        <v>896</v>
      </c>
      <c r="C157" s="126" t="str">
        <f t="shared" si="26"/>
        <v>A.030.14.122</v>
      </c>
      <c r="D157" s="11" t="s">
        <v>1698</v>
      </c>
      <c r="E157" s="125" t="s">
        <v>878</v>
      </c>
      <c r="F157" s="128" t="str">
        <f t="shared" si="27"/>
        <v>Propane</v>
      </c>
      <c r="G157" s="200">
        <v>0.119195355576346</v>
      </c>
      <c r="H157" s="10">
        <f t="shared" si="24"/>
        <v>0.119195355576346</v>
      </c>
      <c r="I157" s="201">
        <v>2.3447678656345998E-2</v>
      </c>
      <c r="J157" s="201">
        <v>4.1362309219999997E-2</v>
      </c>
      <c r="K157" s="201">
        <v>1.8853677E-3</v>
      </c>
      <c r="L157" s="201">
        <v>5.2499999999999998E-2</v>
      </c>
      <c r="N157" s="160">
        <v>0.35</v>
      </c>
      <c r="O157" s="10">
        <f t="shared" si="25"/>
        <v>0.35</v>
      </c>
      <c r="Q157" s="15">
        <v>52.756089000000003</v>
      </c>
      <c r="S157" s="129">
        <v>1.8685443999999999E-2</v>
      </c>
      <c r="T157" s="129">
        <v>1.4396053000000001E-2</v>
      </c>
      <c r="U157" s="129">
        <v>5.4100429999999998E-4</v>
      </c>
      <c r="V157" s="129">
        <v>3.7483864E-3</v>
      </c>
      <c r="X157" s="71">
        <v>9.2310896999999996E-5</v>
      </c>
      <c r="Y157" s="85" t="s">
        <v>846</v>
      </c>
      <c r="Z157" s="161" t="s">
        <v>2851</v>
      </c>
    </row>
    <row r="158" spans="1:26" ht="14.4">
      <c r="A158" t="s">
        <v>2219</v>
      </c>
      <c r="B158" s="92" t="s">
        <v>896</v>
      </c>
      <c r="C158" s="126" t="str">
        <f t="shared" si="26"/>
        <v>A.030.14.123</v>
      </c>
      <c r="D158" s="11" t="s">
        <v>1698</v>
      </c>
      <c r="E158" s="125" t="s">
        <v>878</v>
      </c>
      <c r="F158" s="128" t="str">
        <f t="shared" si="27"/>
        <v>Propylene (Propene)</v>
      </c>
      <c r="G158" s="200">
        <v>0.26241997839988085</v>
      </c>
      <c r="H158" s="10">
        <f t="shared" si="24"/>
        <v>0.26241997839988085</v>
      </c>
      <c r="I158" s="201">
        <v>5.3331587967460001E-3</v>
      </c>
      <c r="J158" s="201">
        <v>4.108681960313483E-2</v>
      </c>
      <c r="K158" s="201">
        <v>0</v>
      </c>
      <c r="L158" s="201">
        <v>0.216</v>
      </c>
      <c r="N158" s="160">
        <v>1.44</v>
      </c>
      <c r="O158" s="10">
        <f t="shared" si="25"/>
        <v>1.44</v>
      </c>
      <c r="Q158" s="15">
        <v>51.021999999999998</v>
      </c>
      <c r="S158" s="129">
        <v>3.7893997999999998E-2</v>
      </c>
      <c r="T158" s="129">
        <v>3.2977509000000002E-2</v>
      </c>
      <c r="U158" s="129">
        <v>1.298794E-3</v>
      </c>
      <c r="V158" s="129">
        <v>3.6176951999999998E-3</v>
      </c>
      <c r="X158" s="71">
        <v>1.1343382E-4</v>
      </c>
      <c r="Y158" s="85" t="s">
        <v>850</v>
      </c>
      <c r="Z158" s="161" t="s">
        <v>2852</v>
      </c>
    </row>
    <row r="159" spans="1:26" ht="14.4">
      <c r="A159" t="s">
        <v>945</v>
      </c>
      <c r="B159" s="92" t="s">
        <v>896</v>
      </c>
      <c r="C159" s="126" t="str">
        <f t="shared" si="26"/>
        <v>A.030.14.124</v>
      </c>
      <c r="D159" s="11" t="s">
        <v>1698</v>
      </c>
      <c r="E159" s="125" t="s">
        <v>878</v>
      </c>
      <c r="F159" s="128" t="str">
        <f t="shared" si="27"/>
        <v>Phenol</v>
      </c>
      <c r="G159" s="200">
        <v>0.3187041701814804</v>
      </c>
      <c r="H159" s="10">
        <f t="shared" si="24"/>
        <v>0.3187041701814804</v>
      </c>
      <c r="I159" s="201">
        <v>1.088692646365E-2</v>
      </c>
      <c r="J159" s="201">
        <v>3.9317243717830401E-2</v>
      </c>
      <c r="K159" s="201">
        <v>0</v>
      </c>
      <c r="L159" s="201">
        <v>0.26850000000000002</v>
      </c>
      <c r="N159" s="160">
        <v>1.7900000000000003</v>
      </c>
      <c r="O159" s="10">
        <f t="shared" si="25"/>
        <v>1.7900000000000003</v>
      </c>
      <c r="Q159" s="15">
        <v>38.805</v>
      </c>
      <c r="S159" s="129">
        <v>4.3321169E-2</v>
      </c>
      <c r="T159" s="129">
        <v>3.9035930000000003E-2</v>
      </c>
      <c r="U159" s="129">
        <v>1.5878604000000001E-3</v>
      </c>
      <c r="V159" s="129">
        <v>2.6973778000000002E-3</v>
      </c>
      <c r="X159" s="71">
        <v>1.0887988000000001E-4</v>
      </c>
      <c r="Y159" s="85" t="s">
        <v>855</v>
      </c>
      <c r="Z159" s="161" t="s">
        <v>2853</v>
      </c>
    </row>
    <row r="160" spans="1:26" ht="14.4">
      <c r="A160" t="s">
        <v>946</v>
      </c>
      <c r="B160" s="92" t="s">
        <v>896</v>
      </c>
      <c r="C160" s="126" t="str">
        <f t="shared" si="26"/>
        <v>A.030.14.125</v>
      </c>
      <c r="D160" s="11" t="s">
        <v>1698</v>
      </c>
      <c r="E160" s="125" t="s">
        <v>878</v>
      </c>
      <c r="F160" s="128" t="str">
        <f t="shared" si="27"/>
        <v>Rosin</v>
      </c>
      <c r="G160" s="200">
        <v>1.2812414445876001</v>
      </c>
      <c r="H160" s="10">
        <f t="shared" si="24"/>
        <v>1.2812414445876001</v>
      </c>
      <c r="I160" s="201">
        <v>5.2210498800000005E-2</v>
      </c>
      <c r="J160" s="201">
        <v>0.14077406458760003</v>
      </c>
      <c r="K160" s="201">
        <v>0.15163129119999999</v>
      </c>
      <c r="L160" s="201">
        <v>0.93662559000000001</v>
      </c>
      <c r="N160" s="160">
        <v>6.2441706000000003</v>
      </c>
      <c r="O160" s="10">
        <f t="shared" si="25"/>
        <v>6.2441706000000003</v>
      </c>
      <c r="Q160" s="15">
        <v>109.17333000000001</v>
      </c>
      <c r="S160" s="129">
        <v>0.13513095</v>
      </c>
      <c r="T160" s="129">
        <v>0.12679747</v>
      </c>
      <c r="U160" s="129">
        <v>5.3214869000000001E-3</v>
      </c>
      <c r="V160" s="129">
        <v>3.0119991E-3</v>
      </c>
      <c r="X160" s="71">
        <v>3.2932972E-4</v>
      </c>
      <c r="Y160" s="88" t="s">
        <v>826</v>
      </c>
      <c r="Z160" s="161" t="s">
        <v>2854</v>
      </c>
    </row>
    <row r="161" spans="1:26" ht="14.4">
      <c r="A161" t="s">
        <v>947</v>
      </c>
      <c r="B161" s="92" t="s">
        <v>896</v>
      </c>
      <c r="C161" s="126" t="str">
        <f t="shared" si="26"/>
        <v>A.030.14.126</v>
      </c>
      <c r="D161" s="11" t="s">
        <v>1698</v>
      </c>
      <c r="E161" s="125" t="s">
        <v>878</v>
      </c>
      <c r="F161" s="128" t="str">
        <f t="shared" si="27"/>
        <v>Styrene</v>
      </c>
      <c r="G161" s="200">
        <v>0.36331041317385027</v>
      </c>
      <c r="H161" s="10">
        <f t="shared" si="24"/>
        <v>0.36331041317385027</v>
      </c>
      <c r="I161" s="201">
        <v>2.4602403085128E-2</v>
      </c>
      <c r="J161" s="201">
        <v>2.5208010088722248E-2</v>
      </c>
      <c r="K161" s="201">
        <v>0</v>
      </c>
      <c r="L161" s="201">
        <v>0.3135</v>
      </c>
      <c r="N161" s="160">
        <v>2.0900000000000003</v>
      </c>
      <c r="O161" s="10">
        <f t="shared" si="25"/>
        <v>2.0900000000000003</v>
      </c>
      <c r="Q161" s="15">
        <v>44.731999999999999</v>
      </c>
      <c r="S161" s="129">
        <v>4.4945868999999999E-2</v>
      </c>
      <c r="T161" s="129">
        <v>3.9984984000000001E-2</v>
      </c>
      <c r="U161" s="129">
        <v>1.7670207E-3</v>
      </c>
      <c r="V161" s="129">
        <v>3.1938648000000001E-3</v>
      </c>
      <c r="X161" s="71">
        <v>1.2396898E-4</v>
      </c>
      <c r="Y161" s="85" t="s">
        <v>856</v>
      </c>
      <c r="Z161" s="161" t="s">
        <v>2855</v>
      </c>
    </row>
    <row r="162" spans="1:26" ht="14.4">
      <c r="A162" t="s">
        <v>948</v>
      </c>
      <c r="B162" s="92" t="s">
        <v>896</v>
      </c>
      <c r="C162" s="126" t="str">
        <f t="shared" si="26"/>
        <v>A.030.14.127</v>
      </c>
      <c r="D162" s="11" t="s">
        <v>1698</v>
      </c>
      <c r="E162" s="125" t="s">
        <v>878</v>
      </c>
      <c r="F162" s="128" t="str">
        <f t="shared" si="27"/>
        <v>Toluene</v>
      </c>
      <c r="G162" s="200">
        <v>0.23746804717262621</v>
      </c>
      <c r="H162" s="10">
        <f t="shared" si="24"/>
        <v>0.23746804717262621</v>
      </c>
      <c r="I162" s="201">
        <v>5.0902957063299996E-3</v>
      </c>
      <c r="J162" s="201">
        <v>4.9377751466296221E-2</v>
      </c>
      <c r="K162" s="201">
        <v>0</v>
      </c>
      <c r="L162" s="201">
        <v>0.183</v>
      </c>
      <c r="N162" s="160">
        <v>1.22</v>
      </c>
      <c r="O162" s="10">
        <f t="shared" si="25"/>
        <v>1.22</v>
      </c>
      <c r="Q162" s="15">
        <v>52.706000000000003</v>
      </c>
      <c r="S162" s="129">
        <v>3.8253901E-2</v>
      </c>
      <c r="T162" s="129">
        <v>3.3305830000000002E-2</v>
      </c>
      <c r="U162" s="129">
        <v>1.2017130999999999E-3</v>
      </c>
      <c r="V162" s="129">
        <v>3.746358E-3</v>
      </c>
      <c r="X162" s="71">
        <v>1.1301963E-4</v>
      </c>
      <c r="Y162" s="85" t="s">
        <v>857</v>
      </c>
      <c r="Z162" s="161" t="s">
        <v>2856</v>
      </c>
    </row>
    <row r="163" spans="1:26" ht="14.4">
      <c r="A163" t="s">
        <v>949</v>
      </c>
      <c r="B163" s="92" t="s">
        <v>896</v>
      </c>
      <c r="C163" s="126" t="str">
        <f t="shared" si="26"/>
        <v>A.030.14.128</v>
      </c>
      <c r="D163" s="11" t="s">
        <v>1698</v>
      </c>
      <c r="E163" s="125" t="s">
        <v>878</v>
      </c>
      <c r="F163" s="128" t="str">
        <f t="shared" si="27"/>
        <v>Triethylene glycol (TEG)</v>
      </c>
      <c r="G163" s="200">
        <v>0.34669199487254609</v>
      </c>
      <c r="H163" s="10">
        <f t="shared" si="24"/>
        <v>0.34669199487254609</v>
      </c>
      <c r="I163" s="201">
        <v>7.3657429041600001E-3</v>
      </c>
      <c r="J163" s="201">
        <v>4.3826251968386104E-2</v>
      </c>
      <c r="K163" s="201">
        <v>0</v>
      </c>
      <c r="L163" s="201">
        <v>0.29549999999999998</v>
      </c>
      <c r="N163" s="160">
        <v>1.97</v>
      </c>
      <c r="O163" s="10">
        <f t="shared" si="25"/>
        <v>1.97</v>
      </c>
      <c r="Q163" s="15">
        <v>30.295999999999999</v>
      </c>
      <c r="S163" s="129">
        <v>4.6058652999999998E-2</v>
      </c>
      <c r="T163" s="129">
        <v>4.2305567000000002E-2</v>
      </c>
      <c r="U163" s="129">
        <v>1.7247547E-3</v>
      </c>
      <c r="V163" s="129">
        <v>2.0283312E-3</v>
      </c>
      <c r="X163" s="71">
        <v>1.0293853000000001E-4</v>
      </c>
      <c r="Y163" s="85" t="s">
        <v>848</v>
      </c>
      <c r="Z163" s="161" t="s">
        <v>2857</v>
      </c>
    </row>
    <row r="164" spans="1:26" ht="14.4">
      <c r="A164" t="s">
        <v>950</v>
      </c>
      <c r="B164" s="92" t="s">
        <v>896</v>
      </c>
      <c r="C164" s="126" t="str">
        <f t="shared" si="26"/>
        <v>A.030.14.129</v>
      </c>
      <c r="D164" s="11" t="s">
        <v>1698</v>
      </c>
      <c r="E164" s="125" t="s">
        <v>878</v>
      </c>
      <c r="F164" s="128" t="str">
        <f t="shared" si="27"/>
        <v>Xylene</v>
      </c>
      <c r="G164" s="200">
        <v>0.27880712901807692</v>
      </c>
      <c r="H164" s="10">
        <f t="shared" si="24"/>
        <v>0.27880712901807692</v>
      </c>
      <c r="I164" s="201">
        <v>5.1937251244130005E-3</v>
      </c>
      <c r="J164" s="201">
        <v>5.9113403893663943E-2</v>
      </c>
      <c r="K164" s="201">
        <v>0</v>
      </c>
      <c r="L164" s="201">
        <v>0.2145</v>
      </c>
      <c r="N164" s="160">
        <v>1.43</v>
      </c>
      <c r="O164" s="10">
        <f t="shared" si="25"/>
        <v>1.43</v>
      </c>
      <c r="Q164" s="15">
        <v>52.387999999999998</v>
      </c>
      <c r="S164" s="129">
        <v>4.4579483000000003E-2</v>
      </c>
      <c r="T164" s="129">
        <v>3.9440454999999999E-2</v>
      </c>
      <c r="U164" s="129">
        <v>1.4153751E-3</v>
      </c>
      <c r="V164" s="129">
        <v>3.7236527999999999E-3</v>
      </c>
      <c r="X164" s="71">
        <v>1.2113318999999999E-4</v>
      </c>
      <c r="Y164" s="85" t="s">
        <v>858</v>
      </c>
      <c r="Z164" s="161" t="s">
        <v>2858</v>
      </c>
    </row>
    <row r="165" spans="1:26" ht="14.4">
      <c r="A165" t="s">
        <v>1680</v>
      </c>
      <c r="B165" s="92" t="s">
        <v>896</v>
      </c>
      <c r="C165" s="126" t="str">
        <f t="shared" si="26"/>
        <v>A.030.14.130</v>
      </c>
      <c r="D165" s="11" t="s">
        <v>1698</v>
      </c>
      <c r="E165" s="125" t="s">
        <v>878</v>
      </c>
      <c r="F165" s="128" t="str">
        <f t="shared" si="27"/>
        <v>Acrylonitrile from propylene ammoxidation</v>
      </c>
      <c r="G165" s="200">
        <v>0.83438865976344134</v>
      </c>
      <c r="H165" s="10">
        <f t="shared" si="24"/>
        <v>0.83438865976344134</v>
      </c>
      <c r="I165" s="201">
        <v>2.0652874820000004E-2</v>
      </c>
      <c r="J165" s="201">
        <v>0.25897131165100001</v>
      </c>
      <c r="K165" s="201">
        <v>1.3770553292441274E-2</v>
      </c>
      <c r="L165" s="201">
        <v>0.54099392000000002</v>
      </c>
      <c r="N165" s="160">
        <v>3.6066261333333336</v>
      </c>
      <c r="O165" s="10">
        <f t="shared" si="25"/>
        <v>3.6066261333333336</v>
      </c>
      <c r="Q165" s="15">
        <v>73.207549</v>
      </c>
      <c r="S165" s="129">
        <v>8.9839574000000005E-2</v>
      </c>
      <c r="T165" s="129">
        <v>8.1369294999999994E-2</v>
      </c>
      <c r="U165" s="129">
        <v>3.5148735000000001E-3</v>
      </c>
      <c r="V165" s="129">
        <v>4.9554053000000001E-3</v>
      </c>
      <c r="X165" s="71">
        <v>2.7204308999999999E-4</v>
      </c>
      <c r="Y165" s="85" t="s">
        <v>843</v>
      </c>
      <c r="Z165" s="161" t="s">
        <v>2859</v>
      </c>
    </row>
    <row r="166" spans="1:26" ht="14.4">
      <c r="A166" t="s">
        <v>1681</v>
      </c>
      <c r="B166" s="92" t="s">
        <v>896</v>
      </c>
      <c r="C166" s="126" t="str">
        <f t="shared" si="26"/>
        <v>A.030.14.132</v>
      </c>
      <c r="D166" s="11" t="s">
        <v>1698</v>
      </c>
      <c r="E166" s="125" t="s">
        <v>878</v>
      </c>
      <c r="F166" s="128" t="str">
        <f t="shared" si="27"/>
        <v>Hydrogen cyanide from propylene ammoxidation</v>
      </c>
      <c r="G166" s="200">
        <v>0.83438865976344134</v>
      </c>
      <c r="H166" s="10">
        <f t="shared" si="24"/>
        <v>0.83438865976344134</v>
      </c>
      <c r="I166" s="201">
        <v>2.0652874820000004E-2</v>
      </c>
      <c r="J166" s="201">
        <v>0.25897131165100001</v>
      </c>
      <c r="K166" s="201">
        <v>1.3770553292441274E-2</v>
      </c>
      <c r="L166" s="201">
        <v>0.54099392000000002</v>
      </c>
      <c r="N166" s="160">
        <v>3.6066261333333336</v>
      </c>
      <c r="O166" s="10">
        <f t="shared" si="25"/>
        <v>3.6066261333333336</v>
      </c>
      <c r="Q166" s="15">
        <v>73.207549</v>
      </c>
      <c r="S166" s="129">
        <v>8.9839574000000005E-2</v>
      </c>
      <c r="T166" s="129">
        <v>8.1369294999999994E-2</v>
      </c>
      <c r="U166" s="129">
        <v>3.5148735000000001E-3</v>
      </c>
      <c r="V166" s="129">
        <v>4.9554053000000001E-3</v>
      </c>
      <c r="X166" s="71">
        <v>2.7204308999999999E-4</v>
      </c>
      <c r="Y166" s="85" t="s">
        <v>843</v>
      </c>
      <c r="Z166" s="161" t="s">
        <v>2860</v>
      </c>
    </row>
    <row r="167" spans="1:26" ht="14.4">
      <c r="A167" t="s">
        <v>2220</v>
      </c>
      <c r="B167" s="92" t="s">
        <v>896</v>
      </c>
      <c r="C167" s="126" t="str">
        <f t="shared" si="26"/>
        <v>A.030.14.133</v>
      </c>
      <c r="D167" s="11" t="s">
        <v>1698</v>
      </c>
      <c r="E167" s="125" t="s">
        <v>878</v>
      </c>
      <c r="F167" s="128" t="str">
        <f t="shared" si="27"/>
        <v>Grease - Lithium-based</v>
      </c>
      <c r="G167" s="200">
        <v>1.2718039699999999</v>
      </c>
      <c r="H167" s="10">
        <f t="shared" si="24"/>
        <v>1.2718039699999999</v>
      </c>
      <c r="I167" s="201">
        <v>0.39977019999999996</v>
      </c>
      <c r="J167" s="201">
        <v>0.58504626999999998</v>
      </c>
      <c r="K167" s="201">
        <v>0</v>
      </c>
      <c r="L167" s="201">
        <v>0.28698750000000001</v>
      </c>
      <c r="N167" s="160">
        <v>1.9132500000000001</v>
      </c>
      <c r="O167" s="10">
        <f t="shared" si="25"/>
        <v>1.9132500000000001</v>
      </c>
      <c r="Q167" s="15">
        <v>34.821249999999999</v>
      </c>
      <c r="S167" s="129">
        <v>0.17449555</v>
      </c>
      <c r="T167" s="129">
        <v>0.16978019</v>
      </c>
      <c r="U167" s="129">
        <v>2.2347054000000002E-3</v>
      </c>
      <c r="V167" s="129">
        <v>2.4806502000000001E-3</v>
      </c>
      <c r="X167" s="71">
        <v>4.8312598999999999E-4</v>
      </c>
      <c r="Y167" s="85"/>
    </row>
    <row r="168" spans="1:26" ht="14.4">
      <c r="A168" t="s">
        <v>2221</v>
      </c>
      <c r="B168" s="92" t="s">
        <v>896</v>
      </c>
      <c r="C168" s="126" t="str">
        <f t="shared" si="26"/>
        <v>A.030.14.134</v>
      </c>
      <c r="D168" s="11" t="s">
        <v>1698</v>
      </c>
      <c r="E168" s="125" t="s">
        <v>878</v>
      </c>
      <c r="F168" s="128" t="str">
        <f t="shared" si="27"/>
        <v>Grease - polymer (Polyalphaolefin + polypropylene)</v>
      </c>
      <c r="G168" s="200">
        <v>2.7820335000000003</v>
      </c>
      <c r="H168" s="10">
        <f t="shared" si="24"/>
        <v>2.7820335000000003</v>
      </c>
      <c r="I168" s="201">
        <v>0.72085995000000003</v>
      </c>
      <c r="J168" s="201">
        <v>1.2286735500000001</v>
      </c>
      <c r="K168" s="201">
        <v>0</v>
      </c>
      <c r="L168" s="201">
        <v>0.83250000000000002</v>
      </c>
      <c r="N168" s="160">
        <v>5.5500000000000007</v>
      </c>
      <c r="O168" s="10">
        <f t="shared" si="25"/>
        <v>5.5500000000000007</v>
      </c>
      <c r="Q168" s="15">
        <v>11.525499999999999</v>
      </c>
      <c r="S168" s="129">
        <v>0.34824334000000001</v>
      </c>
      <c r="T168" s="129">
        <v>0.34178134999999998</v>
      </c>
      <c r="U168" s="129">
        <v>5.6409162000000002E-3</v>
      </c>
      <c r="V168" s="129">
        <v>8.2107144000000002E-4</v>
      </c>
      <c r="X168" s="71">
        <v>8.7145026999999996E-4</v>
      </c>
      <c r="Y168" s="85"/>
      <c r="Z168" s="168"/>
    </row>
    <row r="169" spans="1:26" ht="14.4">
      <c r="A169" t="s">
        <v>2065</v>
      </c>
      <c r="B169" s="92" t="s">
        <v>896</v>
      </c>
      <c r="C169" s="126" t="str">
        <f t="shared" si="26"/>
        <v>A.030.14.136</v>
      </c>
      <c r="D169" s="11" t="s">
        <v>1698</v>
      </c>
      <c r="E169" s="125" t="s">
        <v>878</v>
      </c>
      <c r="F169" s="128" t="str">
        <f t="shared" si="27"/>
        <v>Carnauba Wax from Brazil in Rotterdam (De Monchy)</v>
      </c>
      <c r="G169" s="200">
        <v>7.323342702670399E-2</v>
      </c>
      <c r="H169" s="10">
        <f t="shared" si="24"/>
        <v>7.323342702670399E-2</v>
      </c>
      <c r="I169" s="201">
        <v>3.2842757430000002E-3</v>
      </c>
      <c r="J169" s="201">
        <v>1.1508546626999999E-2</v>
      </c>
      <c r="K169" s="201">
        <v>1.8691791656703996E-2</v>
      </c>
      <c r="L169" s="201">
        <v>3.9748813000000001E-2</v>
      </c>
      <c r="N169" s="160">
        <v>0.26499208666666668</v>
      </c>
      <c r="O169" s="10">
        <f t="shared" si="25"/>
        <v>0.26499208666666668</v>
      </c>
      <c r="Q169" s="15">
        <v>4.9768280000000003</v>
      </c>
      <c r="S169" s="129">
        <v>5.8071047999999998E-3</v>
      </c>
      <c r="T169" s="129">
        <v>5.2823538999999999E-3</v>
      </c>
      <c r="U169" s="129">
        <v>2.2646175E-4</v>
      </c>
      <c r="V169" s="129">
        <v>2.9828906000000001E-4</v>
      </c>
      <c r="X169" s="71">
        <v>1.4674058000000001E-5</v>
      </c>
      <c r="Y169" s="191"/>
      <c r="Z169" s="167"/>
    </row>
    <row r="170" spans="1:26" ht="14.4">
      <c r="B170" s="92"/>
      <c r="C170" s="126"/>
      <c r="D170" s="1" t="s">
        <v>1699</v>
      </c>
      <c r="E170" s="125"/>
      <c r="Y170" s="192"/>
      <c r="Z170" s="161"/>
    </row>
    <row r="171" spans="1:26" ht="14.4">
      <c r="A171" t="s">
        <v>951</v>
      </c>
      <c r="B171" s="92" t="s">
        <v>896</v>
      </c>
      <c r="C171" s="126" t="str">
        <f t="shared" si="26"/>
        <v>A.030.18.101</v>
      </c>
      <c r="D171" s="11" t="s">
        <v>1699</v>
      </c>
      <c r="E171" s="125" t="s">
        <v>878</v>
      </c>
      <c r="F171" s="128" t="str">
        <f t="shared" si="27"/>
        <v>1-Butanol</v>
      </c>
      <c r="G171" s="200">
        <v>0.52136065238782048</v>
      </c>
      <c r="H171" s="10">
        <f t="shared" ref="H171:H229" si="28">G171</f>
        <v>0.52136065238782048</v>
      </c>
      <c r="I171" s="201">
        <v>2.130974016E-2</v>
      </c>
      <c r="J171" s="201">
        <v>5.6930089598E-2</v>
      </c>
      <c r="K171" s="201">
        <v>7.3539526298204922E-3</v>
      </c>
      <c r="L171" s="201">
        <v>0.43576686999999997</v>
      </c>
      <c r="N171" s="160">
        <v>2.9051124666666666</v>
      </c>
      <c r="O171" s="10">
        <f t="shared" ref="O171:O229" si="29">N171</f>
        <v>2.9051124666666666</v>
      </c>
      <c r="Q171" s="15">
        <v>72.900718999999995</v>
      </c>
      <c r="S171" s="129">
        <v>6.3007383E-2</v>
      </c>
      <c r="T171" s="129">
        <v>5.5471338000000002E-2</v>
      </c>
      <c r="U171" s="129">
        <v>2.4590786000000002E-3</v>
      </c>
      <c r="V171" s="129">
        <v>5.0769663000000001E-3</v>
      </c>
      <c r="X171" s="71">
        <v>1.8478017E-4</v>
      </c>
      <c r="Y171" s="85" t="s">
        <v>849</v>
      </c>
      <c r="Z171" s="161" t="s">
        <v>2861</v>
      </c>
    </row>
    <row r="172" spans="1:26" ht="14.4">
      <c r="A172" t="s">
        <v>952</v>
      </c>
      <c r="B172" s="92" t="s">
        <v>896</v>
      </c>
      <c r="C172" s="126" t="str">
        <f t="shared" si="26"/>
        <v>A.030.18.102</v>
      </c>
      <c r="D172" s="11" t="s">
        <v>1699</v>
      </c>
      <c r="E172" s="125" t="s">
        <v>878</v>
      </c>
      <c r="F172" s="128" t="str">
        <f t="shared" si="27"/>
        <v>1-Pentanol</v>
      </c>
      <c r="G172" s="200">
        <v>0.56309420999231108</v>
      </c>
      <c r="H172" s="10">
        <f t="shared" si="28"/>
        <v>0.56309420999231108</v>
      </c>
      <c r="I172" s="201">
        <v>1.8198812379999998E-2</v>
      </c>
      <c r="J172" s="201">
        <v>5.6210579796000006E-2</v>
      </c>
      <c r="K172" s="201">
        <v>9.0005578163111066E-3</v>
      </c>
      <c r="L172" s="201">
        <v>0.47968425999999997</v>
      </c>
      <c r="N172" s="160">
        <v>3.1978950666666668</v>
      </c>
      <c r="O172" s="10">
        <f t="shared" si="29"/>
        <v>3.1978950666666668</v>
      </c>
      <c r="Q172" s="15">
        <v>63.928086999999998</v>
      </c>
      <c r="S172" s="129">
        <v>6.5773479999999995E-2</v>
      </c>
      <c r="T172" s="129">
        <v>5.8774649999999998E-2</v>
      </c>
      <c r="U172" s="129">
        <v>2.6344094E-3</v>
      </c>
      <c r="V172" s="129">
        <v>4.3644202E-3</v>
      </c>
      <c r="X172" s="71">
        <v>1.8064384999999999E-4</v>
      </c>
      <c r="Y172" s="85" t="s">
        <v>849</v>
      </c>
      <c r="Z172" s="161" t="s">
        <v>2862</v>
      </c>
    </row>
    <row r="173" spans="1:26" ht="14.4">
      <c r="A173" t="s">
        <v>2222</v>
      </c>
      <c r="B173" s="92" t="s">
        <v>896</v>
      </c>
      <c r="C173" s="126" t="str">
        <f t="shared" si="26"/>
        <v>A.030.18.103</v>
      </c>
      <c r="D173" s="11" t="s">
        <v>1699</v>
      </c>
      <c r="E173" s="125" t="s">
        <v>878</v>
      </c>
      <c r="F173" s="128" t="str">
        <f t="shared" si="27"/>
        <v>1.4-Dioxane</v>
      </c>
      <c r="G173" s="200">
        <v>0.72008436629592543</v>
      </c>
      <c r="H173" s="10">
        <f t="shared" si="28"/>
        <v>0.72008436629592543</v>
      </c>
      <c r="I173" s="201">
        <v>2.0352690779999995E-2</v>
      </c>
      <c r="J173" s="201">
        <v>7.2458738051999996E-2</v>
      </c>
      <c r="K173" s="201">
        <v>9.9183874639254786E-3</v>
      </c>
      <c r="L173" s="201">
        <v>0.61735454999999995</v>
      </c>
      <c r="N173" s="160">
        <v>4.1156969999999999</v>
      </c>
      <c r="O173" s="10">
        <f t="shared" si="29"/>
        <v>4.1156969999999999</v>
      </c>
      <c r="Q173" s="15">
        <v>60.523572000000001</v>
      </c>
      <c r="S173" s="129">
        <v>8.8158744999999997E-2</v>
      </c>
      <c r="T173" s="129">
        <v>8.0736995000000006E-2</v>
      </c>
      <c r="U173" s="129">
        <v>3.4800699E-3</v>
      </c>
      <c r="V173" s="129">
        <v>3.9416805999999997E-3</v>
      </c>
      <c r="X173" s="71">
        <v>2.0731718000000001E-4</v>
      </c>
      <c r="Y173" s="85" t="s">
        <v>859</v>
      </c>
      <c r="Z173" s="161" t="s">
        <v>2863</v>
      </c>
    </row>
    <row r="174" spans="1:26" ht="14.4">
      <c r="A174" t="s">
        <v>953</v>
      </c>
      <c r="B174" s="92" t="s">
        <v>896</v>
      </c>
      <c r="C174" s="126" t="str">
        <f t="shared" si="26"/>
        <v>A.030.18.104</v>
      </c>
      <c r="D174" s="11" t="s">
        <v>1699</v>
      </c>
      <c r="E174" s="125" t="s">
        <v>878</v>
      </c>
      <c r="F174" s="128" t="str">
        <f t="shared" si="27"/>
        <v>2-Butanol</v>
      </c>
      <c r="G174" s="200">
        <v>0.61099614372299182</v>
      </c>
      <c r="H174" s="10">
        <f t="shared" si="28"/>
        <v>0.61099614372299182</v>
      </c>
      <c r="I174" s="201">
        <v>1.8390822960000001E-2</v>
      </c>
      <c r="J174" s="201">
        <v>7.2448354387999986E-2</v>
      </c>
      <c r="K174" s="201">
        <v>5.8033763749918586E-3</v>
      </c>
      <c r="L174" s="201">
        <v>0.51435359000000003</v>
      </c>
      <c r="N174" s="160">
        <v>3.4290239333333337</v>
      </c>
      <c r="O174" s="10">
        <f t="shared" si="29"/>
        <v>3.4290239333333337</v>
      </c>
      <c r="Q174" s="15">
        <v>74.473117000000002</v>
      </c>
      <c r="S174" s="129">
        <v>7.3543732000000001E-2</v>
      </c>
      <c r="T174" s="129">
        <v>6.5256013000000002E-2</v>
      </c>
      <c r="U174" s="129">
        <v>3.0741424999999999E-3</v>
      </c>
      <c r="V174" s="129">
        <v>5.2135755000000004E-3</v>
      </c>
      <c r="X174" s="71">
        <v>2.0375877E-4</v>
      </c>
      <c r="Y174" s="85" t="s">
        <v>849</v>
      </c>
      <c r="Z174" s="161" t="s">
        <v>2864</v>
      </c>
    </row>
    <row r="175" spans="1:26" ht="14.4">
      <c r="A175" t="s">
        <v>954</v>
      </c>
      <c r="B175" s="92" t="s">
        <v>896</v>
      </c>
      <c r="C175" s="126" t="str">
        <f t="shared" si="26"/>
        <v>A.030.18.105</v>
      </c>
      <c r="D175" s="11" t="s">
        <v>1699</v>
      </c>
      <c r="E175" s="125" t="s">
        <v>878</v>
      </c>
      <c r="F175" s="128" t="str">
        <f t="shared" si="27"/>
        <v>2-Methyl-1-butanol</v>
      </c>
      <c r="G175" s="200">
        <v>0.56170041050130792</v>
      </c>
      <c r="H175" s="10">
        <f t="shared" si="28"/>
        <v>0.56170041050130792</v>
      </c>
      <c r="I175" s="201">
        <v>1.8153766389999999E-2</v>
      </c>
      <c r="J175" s="201">
        <v>5.6071444897000007E-2</v>
      </c>
      <c r="K175" s="201">
        <v>8.9782792143078619E-3</v>
      </c>
      <c r="L175" s="201">
        <v>0.47849691999999999</v>
      </c>
      <c r="N175" s="160">
        <v>3.1899794666666668</v>
      </c>
      <c r="O175" s="10">
        <f t="shared" si="29"/>
        <v>3.1899794666666668</v>
      </c>
      <c r="Q175" s="15">
        <v>63.769849000000001</v>
      </c>
      <c r="S175" s="129">
        <v>6.5610673999999994E-2</v>
      </c>
      <c r="T175" s="129">
        <v>5.8629168000000002E-2</v>
      </c>
      <c r="U175" s="129">
        <v>2.6278885999999999E-3</v>
      </c>
      <c r="V175" s="129">
        <v>4.3536171999999998E-3</v>
      </c>
      <c r="X175" s="71">
        <v>1.8019670999999999E-4</v>
      </c>
      <c r="Y175" s="85" t="s">
        <v>849</v>
      </c>
      <c r="Z175" s="161" t="s">
        <v>3240</v>
      </c>
    </row>
    <row r="176" spans="1:26" ht="14.4">
      <c r="A176" t="s">
        <v>955</v>
      </c>
      <c r="B176" s="92" t="s">
        <v>896</v>
      </c>
      <c r="C176" s="126" t="str">
        <f t="shared" si="26"/>
        <v>A.030.18.106</v>
      </c>
      <c r="D176" s="11" t="s">
        <v>1699</v>
      </c>
      <c r="E176" s="125" t="s">
        <v>878</v>
      </c>
      <c r="F176" s="128" t="str">
        <f t="shared" si="27"/>
        <v>2-Methyl-1-propanol</v>
      </c>
      <c r="G176" s="200">
        <v>0.52136065238782048</v>
      </c>
      <c r="H176" s="10">
        <f t="shared" si="28"/>
        <v>0.52136065238782048</v>
      </c>
      <c r="I176" s="201">
        <v>2.130974016E-2</v>
      </c>
      <c r="J176" s="201">
        <v>5.6930089598E-2</v>
      </c>
      <c r="K176" s="201">
        <v>7.3539526298204922E-3</v>
      </c>
      <c r="L176" s="201">
        <v>0.43576686999999997</v>
      </c>
      <c r="N176" s="160">
        <v>2.9051124666666666</v>
      </c>
      <c r="O176" s="10">
        <f t="shared" si="29"/>
        <v>2.9051124666666666</v>
      </c>
      <c r="Q176" s="15">
        <v>72.900718999999995</v>
      </c>
      <c r="S176" s="129">
        <v>6.3007383E-2</v>
      </c>
      <c r="T176" s="129">
        <v>5.5471338000000002E-2</v>
      </c>
      <c r="U176" s="129">
        <v>2.4590786000000002E-3</v>
      </c>
      <c r="V176" s="129">
        <v>5.0769663000000001E-3</v>
      </c>
      <c r="X176" s="71">
        <v>1.8478017E-4</v>
      </c>
      <c r="Y176" s="85" t="s">
        <v>849</v>
      </c>
      <c r="Z176" s="161" t="s">
        <v>2865</v>
      </c>
    </row>
    <row r="177" spans="1:26" ht="14.4">
      <c r="A177" t="s">
        <v>956</v>
      </c>
      <c r="B177" s="92" t="s">
        <v>896</v>
      </c>
      <c r="C177" s="126" t="str">
        <f t="shared" si="26"/>
        <v>A.030.18.107</v>
      </c>
      <c r="D177" s="11" t="s">
        <v>1699</v>
      </c>
      <c r="E177" s="125" t="s">
        <v>878</v>
      </c>
      <c r="F177" s="128" t="str">
        <f t="shared" si="27"/>
        <v>2-Methyl-2-butanol</v>
      </c>
      <c r="G177" s="200">
        <v>0.697720507207374</v>
      </c>
      <c r="H177" s="10">
        <f t="shared" si="28"/>
        <v>0.697720507207374</v>
      </c>
      <c r="I177" s="201">
        <v>5.9633922089999999E-2</v>
      </c>
      <c r="J177" s="201">
        <v>0.15003250208099997</v>
      </c>
      <c r="K177" s="201">
        <v>8.0719530363740546E-3</v>
      </c>
      <c r="L177" s="201">
        <v>0.47998213000000001</v>
      </c>
      <c r="N177" s="160">
        <v>3.1998808666666667</v>
      </c>
      <c r="O177" s="10">
        <f t="shared" si="29"/>
        <v>3.1998808666666667</v>
      </c>
      <c r="Q177" s="15">
        <v>108.07147999999999</v>
      </c>
      <c r="S177" s="129">
        <v>9.0650421999999994E-2</v>
      </c>
      <c r="T177" s="129">
        <v>7.9938940999999999E-2</v>
      </c>
      <c r="U177" s="129">
        <v>3.0935734000000002E-3</v>
      </c>
      <c r="V177" s="129">
        <v>7.6179077E-3</v>
      </c>
      <c r="X177" s="71">
        <v>2.7235471000000002E-4</v>
      </c>
      <c r="Y177" s="85" t="s">
        <v>849</v>
      </c>
      <c r="Z177" s="161" t="s">
        <v>2866</v>
      </c>
    </row>
    <row r="178" spans="1:26" ht="14.4">
      <c r="A178" t="s">
        <v>957</v>
      </c>
      <c r="B178" s="92" t="s">
        <v>896</v>
      </c>
      <c r="C178" s="126" t="str">
        <f t="shared" si="26"/>
        <v>A.030.18.108</v>
      </c>
      <c r="D178" s="11" t="s">
        <v>1699</v>
      </c>
      <c r="E178" s="125" t="s">
        <v>878</v>
      </c>
      <c r="F178" s="128" t="str">
        <f t="shared" si="27"/>
        <v>2-Methylpentane</v>
      </c>
      <c r="G178" s="200">
        <v>0.29798810665345499</v>
      </c>
      <c r="H178" s="10">
        <f t="shared" si="28"/>
        <v>0.29798810665345499</v>
      </c>
      <c r="I178" s="201">
        <v>3.3303441677999999E-2</v>
      </c>
      <c r="J178" s="201">
        <v>5.3008624804455E-2</v>
      </c>
      <c r="K178" s="201">
        <v>5.6112801710000004E-3</v>
      </c>
      <c r="L178" s="201">
        <v>0.20606476000000001</v>
      </c>
      <c r="N178" s="160">
        <v>1.3737650666666668</v>
      </c>
      <c r="O178" s="10">
        <f t="shared" si="29"/>
        <v>1.3737650666666668</v>
      </c>
      <c r="Q178" s="15">
        <v>101.029</v>
      </c>
      <c r="S178" s="129">
        <v>4.1597521999999998E-2</v>
      </c>
      <c r="T178" s="129">
        <v>3.3100929000000001E-2</v>
      </c>
      <c r="U178" s="129">
        <v>1.3564133E-3</v>
      </c>
      <c r="V178" s="129">
        <v>7.1401794000000001E-3</v>
      </c>
      <c r="X178" s="71">
        <v>1.8709006E-4</v>
      </c>
      <c r="Y178" s="85" t="s">
        <v>846</v>
      </c>
      <c r="Z178" s="161" t="s">
        <v>2867</v>
      </c>
    </row>
    <row r="179" spans="1:26" ht="14.4">
      <c r="A179" t="s">
        <v>958</v>
      </c>
      <c r="B179" s="92" t="s">
        <v>896</v>
      </c>
      <c r="C179" s="126" t="str">
        <f t="shared" si="26"/>
        <v>A.030.18.109</v>
      </c>
      <c r="D179" s="11" t="s">
        <v>1699</v>
      </c>
      <c r="E179" s="125" t="s">
        <v>878</v>
      </c>
      <c r="F179" s="128" t="str">
        <f t="shared" si="27"/>
        <v>3-Methyl-1-butanol</v>
      </c>
      <c r="G179" s="200">
        <v>0.56309420999231108</v>
      </c>
      <c r="H179" s="10">
        <f t="shared" si="28"/>
        <v>0.56309420999231108</v>
      </c>
      <c r="I179" s="201">
        <v>1.8198812379999998E-2</v>
      </c>
      <c r="J179" s="201">
        <v>5.6210579796000006E-2</v>
      </c>
      <c r="K179" s="201">
        <v>9.0005578163111066E-3</v>
      </c>
      <c r="L179" s="201">
        <v>0.47968425999999997</v>
      </c>
      <c r="N179" s="160">
        <v>3.1978950666666668</v>
      </c>
      <c r="O179" s="10">
        <f t="shared" si="29"/>
        <v>3.1978950666666668</v>
      </c>
      <c r="Q179" s="15">
        <v>63.928086999999998</v>
      </c>
      <c r="S179" s="129">
        <v>6.5773479999999995E-2</v>
      </c>
      <c r="T179" s="129">
        <v>5.8774649999999998E-2</v>
      </c>
      <c r="U179" s="129">
        <v>2.6344094E-3</v>
      </c>
      <c r="V179" s="129">
        <v>4.3644202E-3</v>
      </c>
      <c r="X179" s="71">
        <v>1.8064384999999999E-4</v>
      </c>
      <c r="Y179" s="85" t="s">
        <v>849</v>
      </c>
      <c r="Z179" s="161" t="s">
        <v>3241</v>
      </c>
    </row>
    <row r="180" spans="1:26" ht="14.4">
      <c r="A180" t="s">
        <v>959</v>
      </c>
      <c r="B180" s="92" t="s">
        <v>896</v>
      </c>
      <c r="C180" s="126" t="str">
        <f t="shared" si="26"/>
        <v>A.030.18.110</v>
      </c>
      <c r="D180" s="11" t="s">
        <v>1699</v>
      </c>
      <c r="E180" s="125" t="s">
        <v>878</v>
      </c>
      <c r="F180" s="128" t="str">
        <f t="shared" si="27"/>
        <v>3-Methyl-1-butyl acetate</v>
      </c>
      <c r="G180" s="200">
        <v>0.82917610478864467</v>
      </c>
      <c r="H180" s="10">
        <f t="shared" si="28"/>
        <v>0.82917610478864467</v>
      </c>
      <c r="I180" s="201">
        <v>9.5343780360000005E-2</v>
      </c>
      <c r="J180" s="201">
        <v>5.965945998999999E-2</v>
      </c>
      <c r="K180" s="201">
        <v>5.1138434438644673E-2</v>
      </c>
      <c r="L180" s="201">
        <v>0.62303443000000003</v>
      </c>
      <c r="N180" s="160">
        <v>4.1535628666666673</v>
      </c>
      <c r="O180" s="10">
        <f t="shared" si="29"/>
        <v>4.1535628666666673</v>
      </c>
      <c r="Q180" s="15">
        <v>84.984021999999996</v>
      </c>
      <c r="S180" s="129">
        <v>8.2177017000000005E-2</v>
      </c>
      <c r="T180" s="129">
        <v>7.3026166000000003E-2</v>
      </c>
      <c r="U180" s="129">
        <v>3.4972139000000002E-3</v>
      </c>
      <c r="V180" s="129">
        <v>5.6536373999999997E-3</v>
      </c>
      <c r="X180" s="71">
        <v>2.4677187000000001E-4</v>
      </c>
      <c r="Y180" s="85" t="s">
        <v>860</v>
      </c>
      <c r="Z180" s="161" t="s">
        <v>2868</v>
      </c>
    </row>
    <row r="181" spans="1:26" ht="14.4">
      <c r="A181" t="s">
        <v>960</v>
      </c>
      <c r="B181" s="92" t="s">
        <v>896</v>
      </c>
      <c r="C181" s="126" t="str">
        <f t="shared" si="26"/>
        <v>A.030.18.111</v>
      </c>
      <c r="D181" s="11" t="s">
        <v>1699</v>
      </c>
      <c r="E181" s="125" t="s">
        <v>878</v>
      </c>
      <c r="F181" s="128" t="str">
        <f t="shared" si="27"/>
        <v>4-Methyl-2-pentanone</v>
      </c>
      <c r="G181" s="200">
        <v>0.79894106966677447</v>
      </c>
      <c r="H181" s="10">
        <f t="shared" si="28"/>
        <v>0.79894106966677447</v>
      </c>
      <c r="I181" s="201">
        <v>9.6070686443999992E-2</v>
      </c>
      <c r="J181" s="201">
        <v>0.16282745665699999</v>
      </c>
      <c r="K181" s="201">
        <v>1.3657686565774466E-2</v>
      </c>
      <c r="L181" s="201">
        <v>0.52638523999999998</v>
      </c>
      <c r="N181" s="160">
        <v>3.5092349333333335</v>
      </c>
      <c r="O181" s="10">
        <f t="shared" si="29"/>
        <v>3.5092349333333335</v>
      </c>
      <c r="Q181" s="15">
        <v>70.918011000000007</v>
      </c>
      <c r="S181" s="129">
        <v>8.0557488999999996E-2</v>
      </c>
      <c r="T181" s="129">
        <v>7.2124331999999999E-2</v>
      </c>
      <c r="U181" s="129">
        <v>3.8194834E-3</v>
      </c>
      <c r="V181" s="129">
        <v>4.6136731999999996E-3</v>
      </c>
      <c r="X181" s="71">
        <v>2.205765E-4</v>
      </c>
      <c r="Y181" s="85" t="s">
        <v>841</v>
      </c>
      <c r="Z181" s="161" t="s">
        <v>2869</v>
      </c>
    </row>
    <row r="182" spans="1:26" ht="14.4">
      <c r="A182" t="s">
        <v>961</v>
      </c>
      <c r="B182" s="92" t="s">
        <v>896</v>
      </c>
      <c r="C182" s="126" t="str">
        <f t="shared" si="26"/>
        <v>A.030.18.112</v>
      </c>
      <c r="D182" s="11" t="s">
        <v>1699</v>
      </c>
      <c r="E182" s="125" t="s">
        <v>878</v>
      </c>
      <c r="F182" s="128" t="str">
        <f t="shared" si="27"/>
        <v>Acetic acid</v>
      </c>
      <c r="G182" s="200">
        <v>0.21520833099468145</v>
      </c>
      <c r="H182" s="10">
        <f t="shared" si="28"/>
        <v>0.21520833099468145</v>
      </c>
      <c r="I182" s="201">
        <v>2.2996058449E-2</v>
      </c>
      <c r="J182" s="201">
        <v>3.5646822613E-2</v>
      </c>
      <c r="K182" s="201">
        <v>5.2487899326814835E-3</v>
      </c>
      <c r="L182" s="201">
        <v>0.15131665999999999</v>
      </c>
      <c r="N182" s="160">
        <v>1.0087777333333334</v>
      </c>
      <c r="O182" s="10">
        <f t="shared" si="29"/>
        <v>1.0087777333333334</v>
      </c>
      <c r="Q182" s="15">
        <v>41.435398999999997</v>
      </c>
      <c r="S182" s="129">
        <v>2.5854169E-2</v>
      </c>
      <c r="T182" s="129">
        <v>2.2017989000000002E-2</v>
      </c>
      <c r="U182" s="129">
        <v>9.7427356000000004E-4</v>
      </c>
      <c r="V182" s="129">
        <v>2.8619065000000002E-3</v>
      </c>
      <c r="X182" s="71">
        <v>9.2633812999999996E-5</v>
      </c>
      <c r="Y182" s="85" t="s">
        <v>818</v>
      </c>
      <c r="Z182" s="161" t="s">
        <v>2870</v>
      </c>
    </row>
    <row r="183" spans="1:26" ht="14.4">
      <c r="A183" t="s">
        <v>2223</v>
      </c>
      <c r="B183" s="92" t="s">
        <v>896</v>
      </c>
      <c r="C183" s="126" t="str">
        <f t="shared" si="26"/>
        <v>A.030.18.114</v>
      </c>
      <c r="D183" s="11" t="s">
        <v>1699</v>
      </c>
      <c r="E183" s="125" t="s">
        <v>878</v>
      </c>
      <c r="F183" s="128" t="str">
        <f t="shared" si="27"/>
        <v>Acetone</v>
      </c>
      <c r="G183" s="200">
        <v>0.21507599504097075</v>
      </c>
      <c r="H183" s="10">
        <f t="shared" si="28"/>
        <v>0.21507599504097075</v>
      </c>
      <c r="I183" s="201">
        <v>2.2983405694000002E-2</v>
      </c>
      <c r="J183" s="201">
        <v>3.56246276854E-2</v>
      </c>
      <c r="K183" s="201">
        <v>5.2455216615707352E-3</v>
      </c>
      <c r="L183" s="201">
        <v>0.15122244000000001</v>
      </c>
      <c r="N183" s="160">
        <v>1.0081496000000001</v>
      </c>
      <c r="O183" s="10">
        <f t="shared" si="29"/>
        <v>1.0081496000000001</v>
      </c>
      <c r="Q183" s="15">
        <v>41.409598000000003</v>
      </c>
      <c r="S183" s="129">
        <v>2.5838071000000001E-2</v>
      </c>
      <c r="T183" s="129">
        <v>2.2004279000000002E-2</v>
      </c>
      <c r="U183" s="129">
        <v>9.7366691999999999E-4</v>
      </c>
      <c r="V183" s="129">
        <v>2.8601245000000001E-3</v>
      </c>
      <c r="X183" s="71">
        <v>9.2577235000000001E-5</v>
      </c>
      <c r="Y183" s="85" t="s">
        <v>841</v>
      </c>
      <c r="Z183" s="161" t="s">
        <v>2871</v>
      </c>
    </row>
    <row r="184" spans="1:26" ht="14.4">
      <c r="A184" t="s">
        <v>962</v>
      </c>
      <c r="B184" s="92" t="s">
        <v>896</v>
      </c>
      <c r="C184" s="126" t="str">
        <f t="shared" si="26"/>
        <v>A.030.18.115</v>
      </c>
      <c r="D184" s="11" t="s">
        <v>1699</v>
      </c>
      <c r="E184" s="125" t="s">
        <v>878</v>
      </c>
      <c r="F184" s="128" t="str">
        <f t="shared" si="27"/>
        <v>Benzal chloride</v>
      </c>
      <c r="G184" s="200">
        <v>0.85457707039659336</v>
      </c>
      <c r="H184" s="10">
        <f t="shared" si="28"/>
        <v>0.85457707039659336</v>
      </c>
      <c r="I184" s="201">
        <v>3.2145052823000002E-2</v>
      </c>
      <c r="J184" s="201">
        <v>0.49844649130980001</v>
      </c>
      <c r="K184" s="201">
        <v>4.803696263793367E-3</v>
      </c>
      <c r="L184" s="201">
        <v>0.31918183</v>
      </c>
      <c r="N184" s="160">
        <v>2.1278788666666668</v>
      </c>
      <c r="O184" s="10">
        <f t="shared" si="29"/>
        <v>2.1278788666666668</v>
      </c>
      <c r="Q184" s="15">
        <v>43.460141999999998</v>
      </c>
      <c r="S184" s="129">
        <v>5.6771558E-2</v>
      </c>
      <c r="T184" s="129">
        <v>5.2071793999999998E-2</v>
      </c>
      <c r="U184" s="129">
        <v>2.0023661999999998E-3</v>
      </c>
      <c r="V184" s="129">
        <v>2.6973981999999998E-3</v>
      </c>
      <c r="X184" s="71">
        <v>2.2286741999999999E-4</v>
      </c>
      <c r="Y184" s="85" t="s">
        <v>844</v>
      </c>
      <c r="Z184" s="161" t="s">
        <v>2872</v>
      </c>
    </row>
    <row r="185" spans="1:26" ht="14.4">
      <c r="A185" t="s">
        <v>963</v>
      </c>
      <c r="B185" s="92" t="s">
        <v>896</v>
      </c>
      <c r="C185" s="126" t="str">
        <f t="shared" si="26"/>
        <v>A.030.18.116</v>
      </c>
      <c r="D185" s="11" t="s">
        <v>1699</v>
      </c>
      <c r="E185" s="125" t="s">
        <v>878</v>
      </c>
      <c r="F185" s="128" t="str">
        <f t="shared" si="27"/>
        <v>Benzaldehyde</v>
      </c>
      <c r="G185" s="200">
        <v>2.053456430092393</v>
      </c>
      <c r="H185" s="10">
        <f t="shared" si="28"/>
        <v>2.053456430092393</v>
      </c>
      <c r="I185" s="201">
        <v>5.4728619169999999E-2</v>
      </c>
      <c r="J185" s="201">
        <v>1.3858245360750001</v>
      </c>
      <c r="K185" s="201">
        <v>1.1179494847392885E-2</v>
      </c>
      <c r="L185" s="201">
        <v>0.60172378000000004</v>
      </c>
      <c r="N185" s="160">
        <v>4.0114918666666668</v>
      </c>
      <c r="O185" s="10">
        <f t="shared" si="29"/>
        <v>4.0114918666666668</v>
      </c>
      <c r="Q185" s="15">
        <v>76.538792000000001</v>
      </c>
      <c r="S185" s="129">
        <v>0.10165826</v>
      </c>
      <c r="T185" s="129">
        <v>9.3180699000000006E-2</v>
      </c>
      <c r="U185" s="129">
        <v>3.6799732000000001E-3</v>
      </c>
      <c r="V185" s="129">
        <v>4.7975924E-3</v>
      </c>
      <c r="X185" s="71">
        <v>4.5122861000000003E-4</v>
      </c>
      <c r="Y185" s="85" t="s">
        <v>861</v>
      </c>
      <c r="Z185" s="161" t="s">
        <v>2873</v>
      </c>
    </row>
    <row r="186" spans="1:26" ht="14.4">
      <c r="A186" t="s">
        <v>964</v>
      </c>
      <c r="B186" s="92" t="s">
        <v>896</v>
      </c>
      <c r="C186" s="126" t="str">
        <f t="shared" si="26"/>
        <v>A.030.18.117</v>
      </c>
      <c r="D186" s="11" t="s">
        <v>1699</v>
      </c>
      <c r="E186" s="125" t="s">
        <v>878</v>
      </c>
      <c r="F186" s="128" t="str">
        <f t="shared" si="27"/>
        <v>Benzene chlorination (per kg benzene)</v>
      </c>
      <c r="G186" s="200">
        <v>0.4154221538632511</v>
      </c>
      <c r="H186" s="10">
        <f t="shared" si="28"/>
        <v>0.4154221538632511</v>
      </c>
      <c r="I186" s="201">
        <v>1.6991362329999999E-2</v>
      </c>
      <c r="J186" s="201">
        <v>0.103187365229</v>
      </c>
      <c r="K186" s="201">
        <v>3.1489630425111112E-4</v>
      </c>
      <c r="L186" s="201">
        <v>0.29492853000000002</v>
      </c>
      <c r="N186" s="160">
        <v>1.9661902000000002</v>
      </c>
      <c r="O186" s="10">
        <f t="shared" si="29"/>
        <v>1.9661902000000002</v>
      </c>
      <c r="Q186" s="15">
        <v>54.820416999999999</v>
      </c>
      <c r="S186" s="129">
        <v>5.6358475999999998E-2</v>
      </c>
      <c r="T186" s="129">
        <v>5.0557087000000001E-2</v>
      </c>
      <c r="U186" s="129">
        <v>1.9420428E-3</v>
      </c>
      <c r="V186" s="129">
        <v>3.8593465999999998E-3</v>
      </c>
      <c r="X186" s="71">
        <v>1.522936E-4</v>
      </c>
      <c r="Y186" s="88" t="s">
        <v>826</v>
      </c>
      <c r="Z186" s="161" t="s">
        <v>2874</v>
      </c>
    </row>
    <row r="187" spans="1:26" ht="14.4">
      <c r="A187" t="s">
        <v>965</v>
      </c>
      <c r="B187" s="92" t="s">
        <v>896</v>
      </c>
      <c r="C187" s="126" t="str">
        <f t="shared" si="26"/>
        <v>A.030.18.118</v>
      </c>
      <c r="D187" s="11" t="s">
        <v>1699</v>
      </c>
      <c r="E187" s="125" t="s">
        <v>878</v>
      </c>
      <c r="F187" s="128" t="str">
        <f t="shared" si="27"/>
        <v>Benzyl alcohol</v>
      </c>
      <c r="G187" s="200">
        <v>1.4824756070147949</v>
      </c>
      <c r="H187" s="10">
        <f t="shared" si="28"/>
        <v>1.4824756070147949</v>
      </c>
      <c r="I187" s="201">
        <v>5.197529352E-2</v>
      </c>
      <c r="J187" s="201">
        <v>0.82361851965599997</v>
      </c>
      <c r="K187" s="201">
        <v>1.120081383879501E-2</v>
      </c>
      <c r="L187" s="201">
        <v>0.59568098000000003</v>
      </c>
      <c r="N187" s="160">
        <v>3.9712065333333335</v>
      </c>
      <c r="O187" s="10">
        <f t="shared" si="29"/>
        <v>3.9712065333333335</v>
      </c>
      <c r="Q187" s="15">
        <v>77.691004000000007</v>
      </c>
      <c r="S187" s="129">
        <v>0.10584370999999999</v>
      </c>
      <c r="T187" s="129">
        <v>9.7003928000000003E-2</v>
      </c>
      <c r="U187" s="129">
        <v>3.7243114999999999E-3</v>
      </c>
      <c r="V187" s="129">
        <v>5.1154686E-3</v>
      </c>
      <c r="X187" s="71">
        <v>3.5767090000000002E-4</v>
      </c>
      <c r="Y187" s="85" t="s">
        <v>862</v>
      </c>
      <c r="Z187" s="161" t="s">
        <v>2875</v>
      </c>
    </row>
    <row r="188" spans="1:26" ht="14.4">
      <c r="A188" t="s">
        <v>966</v>
      </c>
      <c r="B188" s="92" t="s">
        <v>896</v>
      </c>
      <c r="C188" s="126" t="str">
        <f t="shared" si="26"/>
        <v>A.030.18.119</v>
      </c>
      <c r="D188" s="11" t="s">
        <v>1699</v>
      </c>
      <c r="E188" s="125" t="s">
        <v>878</v>
      </c>
      <c r="F188" s="128" t="str">
        <f t="shared" si="27"/>
        <v>Benzyl chloride</v>
      </c>
      <c r="G188" s="200">
        <v>0.67998742266901413</v>
      </c>
      <c r="H188" s="10">
        <f t="shared" si="28"/>
        <v>0.67998742266901413</v>
      </c>
      <c r="I188" s="201">
        <v>2.8711731631E-2</v>
      </c>
      <c r="J188" s="201">
        <v>0.33885361581509998</v>
      </c>
      <c r="K188" s="201">
        <v>4.8989252229140832E-3</v>
      </c>
      <c r="L188" s="201">
        <v>0.30752315000000002</v>
      </c>
      <c r="N188" s="160">
        <v>2.0501543333333334</v>
      </c>
      <c r="O188" s="10">
        <f t="shared" si="29"/>
        <v>2.0501543333333334</v>
      </c>
      <c r="Q188" s="15">
        <v>50.608839000000003</v>
      </c>
      <c r="S188" s="129">
        <v>5.4949400000000002E-2</v>
      </c>
      <c r="T188" s="129">
        <v>4.9708508999999998E-2</v>
      </c>
      <c r="U188" s="129">
        <v>1.9279156999999999E-3</v>
      </c>
      <c r="V188" s="129">
        <v>3.3129753999999998E-3</v>
      </c>
      <c r="X188" s="71">
        <v>1.9623838999999999E-4</v>
      </c>
      <c r="Y188" s="85" t="s">
        <v>863</v>
      </c>
      <c r="Z188" s="161" t="s">
        <v>2876</v>
      </c>
    </row>
    <row r="189" spans="1:26" ht="14.4">
      <c r="A189" t="s">
        <v>2224</v>
      </c>
      <c r="B189" s="92" t="s">
        <v>896</v>
      </c>
      <c r="C189" s="126" t="str">
        <f t="shared" si="26"/>
        <v>A.030.18.120</v>
      </c>
      <c r="D189" s="11" t="s">
        <v>1699</v>
      </c>
      <c r="E189" s="125" t="s">
        <v>878</v>
      </c>
      <c r="F189" s="128" t="str">
        <f t="shared" si="27"/>
        <v>Butane-1.4-diol</v>
      </c>
      <c r="G189" s="200">
        <v>0.72730917969172582</v>
      </c>
      <c r="H189" s="10">
        <f t="shared" si="28"/>
        <v>0.72730917969172582</v>
      </c>
      <c r="I189" s="201">
        <v>3.5770953180000002E-2</v>
      </c>
      <c r="J189" s="201">
        <v>6.1806784411000001E-2</v>
      </c>
      <c r="K189" s="201">
        <v>2.4781282100725784E-2</v>
      </c>
      <c r="L189" s="201">
        <v>0.60495016000000001</v>
      </c>
      <c r="N189" s="160">
        <v>4.0330010666666674</v>
      </c>
      <c r="O189" s="10">
        <f t="shared" si="29"/>
        <v>4.0330010666666674</v>
      </c>
      <c r="Q189" s="15">
        <v>96.443274000000002</v>
      </c>
      <c r="S189" s="129">
        <v>8.2873464999999993E-2</v>
      </c>
      <c r="T189" s="129">
        <v>7.3139027999999995E-2</v>
      </c>
      <c r="U189" s="129">
        <v>3.2953755999999999E-3</v>
      </c>
      <c r="V189" s="129">
        <v>6.4390617999999997E-3</v>
      </c>
      <c r="X189" s="71">
        <v>2.4808710000000001E-4</v>
      </c>
      <c r="Y189" s="85" t="s">
        <v>849</v>
      </c>
      <c r="Z189" s="161" t="s">
        <v>2877</v>
      </c>
    </row>
    <row r="190" spans="1:26" ht="14.4">
      <c r="A190" t="s">
        <v>2225</v>
      </c>
      <c r="B190" s="92" t="s">
        <v>896</v>
      </c>
      <c r="C190" s="126" t="str">
        <f t="shared" si="26"/>
        <v>A.030.18.121</v>
      </c>
      <c r="D190" s="11" t="s">
        <v>1699</v>
      </c>
      <c r="E190" s="125" t="s">
        <v>878</v>
      </c>
      <c r="F190" s="128" t="str">
        <f t="shared" si="27"/>
        <v>Butane-1.4-diol dehydrogenation</v>
      </c>
      <c r="G190" s="200">
        <v>0.80183537051565412</v>
      </c>
      <c r="H190" s="10">
        <f t="shared" si="28"/>
        <v>0.80183537051565412</v>
      </c>
      <c r="I190" s="201">
        <v>3.8111428950000005E-2</v>
      </c>
      <c r="J190" s="201">
        <v>6.7558911377000014E-2</v>
      </c>
      <c r="K190" s="201">
        <v>3.1105100188654165E-2</v>
      </c>
      <c r="L190" s="201">
        <v>0.66505992999999997</v>
      </c>
      <c r="N190" s="160">
        <v>4.4337328666666664</v>
      </c>
      <c r="O190" s="10">
        <f t="shared" si="29"/>
        <v>4.4337328666666664</v>
      </c>
      <c r="Q190" s="15">
        <v>101.76212</v>
      </c>
      <c r="S190" s="129">
        <v>9.0223813E-2</v>
      </c>
      <c r="T190" s="129">
        <v>7.9929550000000002E-2</v>
      </c>
      <c r="U190" s="129">
        <v>3.6233195E-3</v>
      </c>
      <c r="V190" s="129">
        <v>6.6709435000000001E-3</v>
      </c>
      <c r="X190" s="71">
        <v>2.6639738999999999E-4</v>
      </c>
      <c r="Y190" s="88" t="s">
        <v>826</v>
      </c>
      <c r="Z190" s="161" t="s">
        <v>2878</v>
      </c>
    </row>
    <row r="191" spans="1:26" ht="14.4">
      <c r="A191" t="s">
        <v>967</v>
      </c>
      <c r="B191" s="92" t="s">
        <v>896</v>
      </c>
      <c r="C191" s="126" t="str">
        <f t="shared" si="26"/>
        <v>A.030.18.122</v>
      </c>
      <c r="D191" s="11" t="s">
        <v>1699</v>
      </c>
      <c r="E191" s="125" t="s">
        <v>878</v>
      </c>
      <c r="F191" s="128" t="str">
        <f t="shared" si="27"/>
        <v>Butane oxidation</v>
      </c>
      <c r="G191" s="200">
        <v>0.3454093728366584</v>
      </c>
      <c r="H191" s="10">
        <f t="shared" si="28"/>
        <v>0.3454093728366584</v>
      </c>
      <c r="I191" s="201">
        <v>3.6908673977000005E-2</v>
      </c>
      <c r="J191" s="201">
        <v>5.7213151051999991E-2</v>
      </c>
      <c r="K191" s="201">
        <v>8.4243078076583818E-3</v>
      </c>
      <c r="L191" s="201">
        <v>0.24286324000000001</v>
      </c>
      <c r="N191" s="160">
        <v>1.6190882666666668</v>
      </c>
      <c r="O191" s="10">
        <f t="shared" si="29"/>
        <v>1.6190882666666668</v>
      </c>
      <c r="Q191" s="15">
        <v>66.503815000000003</v>
      </c>
      <c r="S191" s="129">
        <v>4.1495942000000001E-2</v>
      </c>
      <c r="T191" s="129">
        <v>3.5338873E-2</v>
      </c>
      <c r="U191" s="129">
        <v>1.5637091E-3</v>
      </c>
      <c r="V191" s="129">
        <v>4.5933600000000003E-3</v>
      </c>
      <c r="X191" s="71">
        <v>1.4867727000000001E-4</v>
      </c>
      <c r="Y191" s="88" t="s">
        <v>826</v>
      </c>
      <c r="Z191" s="161" t="s">
        <v>2878</v>
      </c>
    </row>
    <row r="192" spans="1:26" ht="14.4">
      <c r="A192" t="s">
        <v>2226</v>
      </c>
      <c r="B192" s="92" t="s">
        <v>896</v>
      </c>
      <c r="C192" s="126" t="str">
        <f t="shared" si="26"/>
        <v>A.030.18.123</v>
      </c>
      <c r="D192" s="11" t="s">
        <v>1699</v>
      </c>
      <c r="E192" s="125" t="s">
        <v>878</v>
      </c>
      <c r="F192" s="128" t="str">
        <f t="shared" si="27"/>
        <v>Butanes from butene</v>
      </c>
      <c r="G192" s="200">
        <v>0.61099614372299182</v>
      </c>
      <c r="H192" s="10">
        <f t="shared" si="28"/>
        <v>0.61099614372299182</v>
      </c>
      <c r="I192" s="201">
        <v>1.8390822960000001E-2</v>
      </c>
      <c r="J192" s="201">
        <v>7.2448354387999986E-2</v>
      </c>
      <c r="K192" s="201">
        <v>5.8033763749918586E-3</v>
      </c>
      <c r="L192" s="201">
        <v>0.51435359000000003</v>
      </c>
      <c r="N192" s="160">
        <v>3.4290239333333337</v>
      </c>
      <c r="O192" s="10">
        <f t="shared" si="29"/>
        <v>3.4290239333333337</v>
      </c>
      <c r="Q192" s="15">
        <v>74.473117000000002</v>
      </c>
      <c r="S192" s="129">
        <v>7.3543732000000001E-2</v>
      </c>
      <c r="T192" s="129">
        <v>6.5256013000000002E-2</v>
      </c>
      <c r="U192" s="129">
        <v>3.0741424999999999E-3</v>
      </c>
      <c r="V192" s="129">
        <v>5.2135755000000004E-3</v>
      </c>
      <c r="X192" s="71">
        <v>2.0375877E-4</v>
      </c>
      <c r="Y192" s="85" t="s">
        <v>846</v>
      </c>
      <c r="Z192" s="161" t="s">
        <v>2878</v>
      </c>
    </row>
    <row r="193" spans="1:26" ht="14.4">
      <c r="A193" t="s">
        <v>3263</v>
      </c>
      <c r="B193" s="92" t="s">
        <v>896</v>
      </c>
      <c r="C193" s="126" t="str">
        <f t="shared" si="26"/>
        <v>A.030.18.124</v>
      </c>
      <c r="D193" s="11" t="s">
        <v>1699</v>
      </c>
      <c r="E193" s="125" t="s">
        <v>878</v>
      </c>
      <c r="F193" s="128" t="str">
        <f t="shared" si="27"/>
        <v>Butene hydration (production of Butanol)</v>
      </c>
      <c r="G193" s="200">
        <v>0.6904256466150448</v>
      </c>
      <c r="H193" s="10">
        <f t="shared" si="28"/>
        <v>0.6904256466150448</v>
      </c>
      <c r="I193" s="201">
        <v>2.0781630449999998E-2</v>
      </c>
      <c r="J193" s="201">
        <v>8.1866640843000008E-2</v>
      </c>
      <c r="K193" s="201">
        <v>6.5578153220447995E-3</v>
      </c>
      <c r="L193" s="201">
        <v>0.58121955999999997</v>
      </c>
      <c r="N193" s="160">
        <v>3.8747970666666665</v>
      </c>
      <c r="O193" s="10">
        <f t="shared" si="29"/>
        <v>3.8747970666666665</v>
      </c>
      <c r="Q193" s="15">
        <v>84.154622000000003</v>
      </c>
      <c r="S193" s="129">
        <v>8.3104417E-2</v>
      </c>
      <c r="T193" s="129">
        <v>7.3739294999999996E-2</v>
      </c>
      <c r="U193" s="129">
        <v>3.4737811E-3</v>
      </c>
      <c r="V193" s="129">
        <v>5.8913404000000003E-3</v>
      </c>
      <c r="X193" s="71">
        <v>2.3024741000000001E-4</v>
      </c>
      <c r="Y193" s="88" t="s">
        <v>826</v>
      </c>
      <c r="Z193" s="161" t="s">
        <v>2878</v>
      </c>
    </row>
    <row r="194" spans="1:26" ht="14.4">
      <c r="A194" t="s">
        <v>968</v>
      </c>
      <c r="B194" s="92" t="s">
        <v>896</v>
      </c>
      <c r="C194" s="126" t="str">
        <f t="shared" si="26"/>
        <v>A.030.18.125</v>
      </c>
      <c r="D194" s="11" t="s">
        <v>1699</v>
      </c>
      <c r="E194" s="125" t="s">
        <v>878</v>
      </c>
      <c r="F194" s="128" t="str">
        <f t="shared" si="27"/>
        <v>Butene hydroformylation</v>
      </c>
      <c r="G194" s="200">
        <v>1.134634840913642</v>
      </c>
      <c r="H194" s="10">
        <f t="shared" si="28"/>
        <v>1.134634840913642</v>
      </c>
      <c r="I194" s="201">
        <v>3.6670607459999997E-2</v>
      </c>
      <c r="J194" s="201">
        <v>0.11326431915100001</v>
      </c>
      <c r="K194" s="201">
        <v>1.813612430264188E-2</v>
      </c>
      <c r="L194" s="201">
        <v>0.96656379000000003</v>
      </c>
      <c r="N194" s="160">
        <v>6.4437586000000007</v>
      </c>
      <c r="O194" s="10">
        <f t="shared" si="29"/>
        <v>6.4437586000000007</v>
      </c>
      <c r="Q194" s="15">
        <v>128.8151</v>
      </c>
      <c r="S194" s="129">
        <v>0.13253355999999999</v>
      </c>
      <c r="T194" s="129">
        <v>0.11843092</v>
      </c>
      <c r="U194" s="129">
        <v>5.3083349000000004E-3</v>
      </c>
      <c r="V194" s="129">
        <v>8.7943068000000003E-3</v>
      </c>
      <c r="X194" s="71">
        <v>3.6399734999999998E-4</v>
      </c>
      <c r="Y194" s="88" t="s">
        <v>826</v>
      </c>
      <c r="Z194" s="168"/>
    </row>
    <row r="195" spans="1:26" ht="14.4">
      <c r="A195" t="s">
        <v>969</v>
      </c>
      <c r="B195" s="92" t="s">
        <v>896</v>
      </c>
      <c r="C195" s="126" t="str">
        <f t="shared" si="26"/>
        <v>A.030.18.126</v>
      </c>
      <c r="D195" s="11" t="s">
        <v>1699</v>
      </c>
      <c r="E195" s="125" t="s">
        <v>878</v>
      </c>
      <c r="F195" s="128" t="str">
        <f t="shared" si="27"/>
        <v>Butyl acetate</v>
      </c>
      <c r="G195" s="200">
        <v>0.50336934701455838</v>
      </c>
      <c r="H195" s="10">
        <f t="shared" si="28"/>
        <v>0.50336934701455838</v>
      </c>
      <c r="I195" s="201">
        <v>2.1049551599999997E-2</v>
      </c>
      <c r="J195" s="201">
        <v>5.5753204660999998E-2</v>
      </c>
      <c r="K195" s="201">
        <v>7.9981607535584455E-3</v>
      </c>
      <c r="L195" s="201">
        <v>0.41856842999999999</v>
      </c>
      <c r="N195" s="160">
        <v>2.7904561999999999</v>
      </c>
      <c r="O195" s="10">
        <f t="shared" si="29"/>
        <v>2.7904561999999999</v>
      </c>
      <c r="Q195" s="15">
        <v>59.693682000000003</v>
      </c>
      <c r="S195" s="129">
        <v>5.7543598000000001E-2</v>
      </c>
      <c r="T195" s="129">
        <v>5.1066792999999999E-2</v>
      </c>
      <c r="U195" s="129">
        <v>2.3221713000000001E-3</v>
      </c>
      <c r="V195" s="129">
        <v>4.1546339000000003E-3</v>
      </c>
      <c r="X195" s="71">
        <v>1.6410578999999999E-4</v>
      </c>
      <c r="Y195" s="85" t="s">
        <v>860</v>
      </c>
      <c r="Z195" s="161" t="s">
        <v>2879</v>
      </c>
    </row>
    <row r="196" spans="1:26" ht="14.4">
      <c r="A196" t="s">
        <v>970</v>
      </c>
      <c r="B196" s="92" t="s">
        <v>896</v>
      </c>
      <c r="C196" s="126" t="str">
        <f t="shared" si="26"/>
        <v>A.030.18.127</v>
      </c>
      <c r="D196" s="11" t="s">
        <v>1699</v>
      </c>
      <c r="E196" s="125" t="s">
        <v>878</v>
      </c>
      <c r="F196" s="128" t="str">
        <f t="shared" si="27"/>
        <v>Butyrolactone</v>
      </c>
      <c r="G196" s="200">
        <v>0.84403723639000439</v>
      </c>
      <c r="H196" s="10">
        <f t="shared" si="28"/>
        <v>0.84403723639000439</v>
      </c>
      <c r="I196" s="201">
        <v>4.0117293640000003E-2</v>
      </c>
      <c r="J196" s="201">
        <v>7.1114642667999994E-2</v>
      </c>
      <c r="K196" s="201">
        <v>3.2742210082004383E-2</v>
      </c>
      <c r="L196" s="201">
        <v>0.70006309</v>
      </c>
      <c r="N196" s="160">
        <v>4.667087266666667</v>
      </c>
      <c r="O196" s="10">
        <f t="shared" si="29"/>
        <v>4.667087266666667</v>
      </c>
      <c r="Q196" s="15">
        <v>107.11802</v>
      </c>
      <c r="S196" s="129">
        <v>9.4972433999999994E-2</v>
      </c>
      <c r="T196" s="129">
        <v>8.4136368000000003E-2</v>
      </c>
      <c r="U196" s="129">
        <v>3.8140205000000002E-3</v>
      </c>
      <c r="V196" s="129">
        <v>7.0220457999999996E-3</v>
      </c>
      <c r="X196" s="71">
        <v>2.8041831000000001E-4</v>
      </c>
      <c r="Y196" s="85" t="s">
        <v>864</v>
      </c>
      <c r="Z196" s="161" t="s">
        <v>2880</v>
      </c>
    </row>
    <row r="197" spans="1:26" ht="14.4">
      <c r="A197" t="s">
        <v>971</v>
      </c>
      <c r="B197" s="92" t="s">
        <v>896</v>
      </c>
      <c r="C197" s="126" t="str">
        <f t="shared" si="26"/>
        <v>A.030.18.128</v>
      </c>
      <c r="D197" s="11" t="s">
        <v>1699</v>
      </c>
      <c r="E197" s="125" t="s">
        <v>878</v>
      </c>
      <c r="F197" s="128" t="str">
        <f t="shared" si="27"/>
        <v>Cyclohexane</v>
      </c>
      <c r="G197" s="200">
        <v>0.56405729920989289</v>
      </c>
      <c r="H197" s="10">
        <f t="shared" si="28"/>
        <v>0.56405729920989289</v>
      </c>
      <c r="I197" s="201">
        <v>1.8854053449999998E-2</v>
      </c>
      <c r="J197" s="201">
        <v>7.4923960403000006E-2</v>
      </c>
      <c r="K197" s="201">
        <v>4.7377553568929715E-3</v>
      </c>
      <c r="L197" s="201">
        <v>0.46554152999999998</v>
      </c>
      <c r="N197" s="160">
        <v>3.1036101999999999</v>
      </c>
      <c r="O197" s="10">
        <f t="shared" si="29"/>
        <v>3.1036101999999999</v>
      </c>
      <c r="Q197" s="15">
        <v>67.712922000000006</v>
      </c>
      <c r="S197" s="129">
        <v>7.4547108000000001E-2</v>
      </c>
      <c r="T197" s="129">
        <v>6.7078503999999997E-2</v>
      </c>
      <c r="U197" s="129">
        <v>2.7281332999999999E-3</v>
      </c>
      <c r="V197" s="129">
        <v>4.7404709E-3</v>
      </c>
      <c r="X197" s="71">
        <v>1.9177096999999999E-4</v>
      </c>
      <c r="Y197" s="85" t="s">
        <v>865</v>
      </c>
      <c r="Z197" s="161" t="s">
        <v>2881</v>
      </c>
    </row>
    <row r="198" spans="1:26" ht="14.4">
      <c r="A198" t="s">
        <v>972</v>
      </c>
      <c r="B198" s="92" t="s">
        <v>896</v>
      </c>
      <c r="C198" s="126" t="str">
        <f t="shared" si="26"/>
        <v>A.030.18.129</v>
      </c>
      <c r="D198" s="11" t="s">
        <v>1699</v>
      </c>
      <c r="E198" s="125" t="s">
        <v>878</v>
      </c>
      <c r="F198" s="128" t="str">
        <f t="shared" si="27"/>
        <v>Cyclohexanone</v>
      </c>
      <c r="G198" s="200">
        <v>0.91739172047567452</v>
      </c>
      <c r="H198" s="10">
        <f t="shared" si="28"/>
        <v>0.91739172047567452</v>
      </c>
      <c r="I198" s="201">
        <v>3.5630603240000003E-2</v>
      </c>
      <c r="J198" s="201">
        <v>0.16953699267899999</v>
      </c>
      <c r="K198" s="201">
        <v>1.1738874556674569E-2</v>
      </c>
      <c r="L198" s="201">
        <v>0.70048524999999995</v>
      </c>
      <c r="N198" s="160">
        <v>4.6699016666666662</v>
      </c>
      <c r="O198" s="10">
        <f t="shared" si="29"/>
        <v>4.6699016666666662</v>
      </c>
      <c r="Q198" s="15">
        <v>89.033108999999996</v>
      </c>
      <c r="S198" s="129">
        <v>0.12156299</v>
      </c>
      <c r="T198" s="129">
        <v>0.11141618</v>
      </c>
      <c r="U198" s="129">
        <v>3.9854929999999997E-3</v>
      </c>
      <c r="V198" s="129">
        <v>6.1613159000000004E-3</v>
      </c>
      <c r="X198" s="71">
        <v>2.7637640999999999E-4</v>
      </c>
      <c r="Y198" s="85" t="s">
        <v>841</v>
      </c>
      <c r="Z198" s="161" t="s">
        <v>2882</v>
      </c>
    </row>
    <row r="199" spans="1:26" ht="14.4">
      <c r="A199" t="s">
        <v>973</v>
      </c>
      <c r="B199" s="92" t="s">
        <v>896</v>
      </c>
      <c r="C199" s="126" t="str">
        <f t="shared" si="26"/>
        <v>A.030.18.130</v>
      </c>
      <c r="D199" s="11" t="s">
        <v>1699</v>
      </c>
      <c r="E199" s="125" t="s">
        <v>878</v>
      </c>
      <c r="F199" s="128" t="str">
        <f t="shared" si="27"/>
        <v>Ethanol from ethylene</v>
      </c>
      <c r="G199" s="200">
        <v>0.23782451917970732</v>
      </c>
      <c r="H199" s="10">
        <f t="shared" si="28"/>
        <v>0.23782451917970732</v>
      </c>
      <c r="I199" s="201">
        <v>7.9584362730000004E-3</v>
      </c>
      <c r="J199" s="201">
        <v>3.3055608601E-2</v>
      </c>
      <c r="K199" s="201">
        <v>1.5711943057073281E-3</v>
      </c>
      <c r="L199" s="201">
        <v>0.19523927999999999</v>
      </c>
      <c r="N199" s="160">
        <v>1.3015952</v>
      </c>
      <c r="O199" s="10">
        <f t="shared" si="29"/>
        <v>1.3015952</v>
      </c>
      <c r="Q199" s="15">
        <v>25.359076999999999</v>
      </c>
      <c r="S199" s="129">
        <v>2.9996594000000001E-2</v>
      </c>
      <c r="T199" s="129">
        <v>2.7046514000000001E-2</v>
      </c>
      <c r="U199" s="129">
        <v>1.193499E-3</v>
      </c>
      <c r="V199" s="129">
        <v>1.7565812E-3</v>
      </c>
      <c r="X199" s="71">
        <v>8.1090932999999997E-5</v>
      </c>
      <c r="Y199" s="85" t="s">
        <v>849</v>
      </c>
      <c r="Z199" s="161" t="s">
        <v>2883</v>
      </c>
    </row>
    <row r="200" spans="1:26" ht="14.4">
      <c r="A200" t="s">
        <v>974</v>
      </c>
      <c r="B200" s="92" t="s">
        <v>896</v>
      </c>
      <c r="C200" s="126" t="str">
        <f t="shared" si="26"/>
        <v>A.030.18.131</v>
      </c>
      <c r="D200" s="11" t="s">
        <v>1699</v>
      </c>
      <c r="E200" s="125" t="s">
        <v>878</v>
      </c>
      <c r="F200" s="128" t="str">
        <f t="shared" si="27"/>
        <v>Diethyl ether</v>
      </c>
      <c r="G200" s="200">
        <v>0.23782451917970732</v>
      </c>
      <c r="H200" s="10">
        <f t="shared" si="28"/>
        <v>0.23782451917970732</v>
      </c>
      <c r="I200" s="201">
        <v>7.9584362730000004E-3</v>
      </c>
      <c r="J200" s="201">
        <v>3.3055608601E-2</v>
      </c>
      <c r="K200" s="201">
        <v>1.5711943057073281E-3</v>
      </c>
      <c r="L200" s="201">
        <v>0.19523927999999999</v>
      </c>
      <c r="N200" s="160">
        <v>1.3015952</v>
      </c>
      <c r="O200" s="10">
        <f t="shared" si="29"/>
        <v>1.3015952</v>
      </c>
      <c r="Q200" s="15">
        <v>25.359076999999999</v>
      </c>
      <c r="S200" s="129">
        <v>2.9996594000000001E-2</v>
      </c>
      <c r="T200" s="129">
        <v>2.7046514000000001E-2</v>
      </c>
      <c r="U200" s="129">
        <v>1.193499E-3</v>
      </c>
      <c r="V200" s="129">
        <v>1.7565812E-3</v>
      </c>
      <c r="X200" s="71">
        <v>8.1090932999999997E-5</v>
      </c>
      <c r="Y200" s="85" t="s">
        <v>848</v>
      </c>
      <c r="Z200" s="161" t="s">
        <v>2884</v>
      </c>
    </row>
    <row r="201" spans="1:26" ht="14.4">
      <c r="A201" t="s">
        <v>975</v>
      </c>
      <c r="B201" s="92" t="s">
        <v>896</v>
      </c>
      <c r="C201" s="126" t="str">
        <f t="shared" si="26"/>
        <v>A.030.18.132</v>
      </c>
      <c r="D201" s="11" t="s">
        <v>1699</v>
      </c>
      <c r="E201" s="125" t="s">
        <v>878</v>
      </c>
      <c r="F201" s="128" t="str">
        <f t="shared" si="27"/>
        <v>Dimethyl sulfoxide</v>
      </c>
      <c r="G201" s="200">
        <v>0.31717756687880833</v>
      </c>
      <c r="H201" s="10">
        <f t="shared" si="28"/>
        <v>0.31717756687880833</v>
      </c>
      <c r="I201" s="201">
        <v>1.9369200349999997E-2</v>
      </c>
      <c r="J201" s="201">
        <v>3.2325853508999997E-2</v>
      </c>
      <c r="K201" s="201">
        <v>2.0267553019808333E-2</v>
      </c>
      <c r="L201" s="201">
        <v>0.24521496000000001</v>
      </c>
      <c r="N201" s="160">
        <v>1.6347664000000002</v>
      </c>
      <c r="O201" s="10">
        <f t="shared" si="29"/>
        <v>1.6347664000000002</v>
      </c>
      <c r="Q201" s="15">
        <v>43.885598000000002</v>
      </c>
      <c r="S201" s="129">
        <v>3.3401028999999999E-2</v>
      </c>
      <c r="T201" s="129">
        <v>2.9430478999999999E-2</v>
      </c>
      <c r="U201" s="129">
        <v>1.3410199E-3</v>
      </c>
      <c r="V201" s="129">
        <v>2.6295307E-3</v>
      </c>
      <c r="X201" s="71">
        <v>1.0624447E-4</v>
      </c>
      <c r="Y201" s="85" t="s">
        <v>866</v>
      </c>
      <c r="Z201" s="161" t="s">
        <v>2885</v>
      </c>
    </row>
    <row r="202" spans="1:26" ht="14.4">
      <c r="A202" t="s">
        <v>2227</v>
      </c>
      <c r="B202" s="92" t="s">
        <v>896</v>
      </c>
      <c r="C202" s="126" t="str">
        <f t="shared" si="26"/>
        <v>A.030.18.133</v>
      </c>
      <c r="D202" s="11" t="s">
        <v>1699</v>
      </c>
      <c r="E202" s="125" t="s">
        <v>878</v>
      </c>
      <c r="F202" s="128" t="str">
        <f t="shared" si="27"/>
        <v>Dimethylamine</v>
      </c>
      <c r="G202" s="200">
        <v>0.41373717117515285</v>
      </c>
      <c r="H202" s="10">
        <f t="shared" si="28"/>
        <v>0.41373717117515285</v>
      </c>
      <c r="I202" s="201">
        <v>1.611946895E-2</v>
      </c>
      <c r="J202" s="201">
        <v>0.18612658372909999</v>
      </c>
      <c r="K202" s="201">
        <v>1.5896938496052841E-2</v>
      </c>
      <c r="L202" s="201">
        <v>0.19559418000000001</v>
      </c>
      <c r="N202" s="160">
        <v>1.3039612</v>
      </c>
      <c r="O202" s="10">
        <f t="shared" si="29"/>
        <v>1.3039612</v>
      </c>
      <c r="Q202" s="15">
        <v>32.172849999999997</v>
      </c>
      <c r="S202" s="129">
        <v>2.8281636999999998E-2</v>
      </c>
      <c r="T202" s="129">
        <v>2.5253600000000001E-2</v>
      </c>
      <c r="U202" s="129">
        <v>1.1666376000000001E-3</v>
      </c>
      <c r="V202" s="129">
        <v>1.8613987E-3</v>
      </c>
      <c r="X202" s="71">
        <v>1.2896138E-4</v>
      </c>
      <c r="Y202" s="85" t="s">
        <v>854</v>
      </c>
      <c r="Z202" s="161" t="s">
        <v>2886</v>
      </c>
    </row>
    <row r="203" spans="1:26" ht="14.4">
      <c r="A203" t="s">
        <v>976</v>
      </c>
      <c r="B203" s="92" t="s">
        <v>896</v>
      </c>
      <c r="C203" s="126" t="str">
        <f t="shared" si="26"/>
        <v>A.030.18.134</v>
      </c>
      <c r="D203" s="11" t="s">
        <v>1699</v>
      </c>
      <c r="E203" s="125" t="s">
        <v>878</v>
      </c>
      <c r="F203" s="128" t="str">
        <f t="shared" si="27"/>
        <v>Ethyl acetate from ethanol and acetic acid</v>
      </c>
      <c r="G203" s="200">
        <v>0.32870341197473441</v>
      </c>
      <c r="H203" s="10">
        <f t="shared" si="28"/>
        <v>0.32870341197473441</v>
      </c>
      <c r="I203" s="201">
        <v>1.8056166169999999E-2</v>
      </c>
      <c r="J203" s="201">
        <v>5.1154575597999997E-2</v>
      </c>
      <c r="K203" s="201">
        <v>4.4696002067343794E-3</v>
      </c>
      <c r="L203" s="201">
        <v>0.25502307000000002</v>
      </c>
      <c r="N203" s="160">
        <v>1.7001538000000003</v>
      </c>
      <c r="O203" s="10">
        <f t="shared" si="29"/>
        <v>1.7001538000000003</v>
      </c>
      <c r="Q203" s="15">
        <v>28.98882</v>
      </c>
      <c r="S203" s="129">
        <v>3.5230958999999999E-2</v>
      </c>
      <c r="T203" s="129">
        <v>3.1747597000000002E-2</v>
      </c>
      <c r="U203" s="129">
        <v>1.4751019E-3</v>
      </c>
      <c r="V203" s="129">
        <v>2.0082603000000001E-3</v>
      </c>
      <c r="X203" s="71">
        <v>9.7707710999999996E-5</v>
      </c>
      <c r="Y203" s="85" t="s">
        <v>860</v>
      </c>
      <c r="Z203" s="161" t="s">
        <v>2887</v>
      </c>
    </row>
    <row r="204" spans="1:26" ht="14.4">
      <c r="A204" t="s">
        <v>2228</v>
      </c>
      <c r="B204" s="92" t="s">
        <v>896</v>
      </c>
      <c r="C204" s="126" t="str">
        <f t="shared" si="26"/>
        <v>A.030.18.135</v>
      </c>
      <c r="D204" s="11" t="s">
        <v>1699</v>
      </c>
      <c r="E204" s="125" t="s">
        <v>878</v>
      </c>
      <c r="F204" s="128" t="str">
        <f t="shared" si="27"/>
        <v>Ethyl acetate from Butane oxidation</v>
      </c>
      <c r="G204" s="200">
        <v>0.21520833099468145</v>
      </c>
      <c r="H204" s="10">
        <f t="shared" si="28"/>
        <v>0.21520833099468145</v>
      </c>
      <c r="I204" s="201">
        <v>2.2996058449E-2</v>
      </c>
      <c r="J204" s="201">
        <v>3.5646822613E-2</v>
      </c>
      <c r="K204" s="201">
        <v>5.2487899326814835E-3</v>
      </c>
      <c r="L204" s="201">
        <v>0.15131665999999999</v>
      </c>
      <c r="N204" s="160">
        <v>1.0087777333333334</v>
      </c>
      <c r="O204" s="10">
        <f t="shared" si="29"/>
        <v>1.0087777333333334</v>
      </c>
      <c r="Q204" s="15">
        <v>41.435398999999997</v>
      </c>
      <c r="S204" s="129">
        <v>2.5854169E-2</v>
      </c>
      <c r="T204" s="129">
        <v>2.2017989000000002E-2</v>
      </c>
      <c r="U204" s="129">
        <v>9.7427356000000004E-4</v>
      </c>
      <c r="V204" s="129">
        <v>2.8619065000000002E-3</v>
      </c>
      <c r="X204" s="71">
        <v>9.2633812999999996E-5</v>
      </c>
      <c r="Y204" s="85" t="s">
        <v>860</v>
      </c>
      <c r="Z204" s="161" t="s">
        <v>2887</v>
      </c>
    </row>
    <row r="205" spans="1:26" ht="14.4">
      <c r="A205" t="s">
        <v>977</v>
      </c>
      <c r="B205" s="92" t="s">
        <v>896</v>
      </c>
      <c r="C205" s="126" t="str">
        <f t="shared" si="26"/>
        <v>A.030.18.136</v>
      </c>
      <c r="D205" s="11" t="s">
        <v>1699</v>
      </c>
      <c r="E205" s="125" t="s">
        <v>878</v>
      </c>
      <c r="F205" s="128" t="str">
        <f t="shared" si="27"/>
        <v>Ethyl acetate, from Ethyl Alcohol</v>
      </c>
      <c r="G205" s="200">
        <v>0.33196248329549966</v>
      </c>
      <c r="H205" s="10">
        <f t="shared" si="28"/>
        <v>0.33196248329549966</v>
      </c>
      <c r="I205" s="201">
        <v>1.8991518029999998E-2</v>
      </c>
      <c r="J205" s="201">
        <v>3.9546621062999998E-2</v>
      </c>
      <c r="K205" s="201">
        <v>8.3363642024996357E-3</v>
      </c>
      <c r="L205" s="201">
        <v>0.26508798</v>
      </c>
      <c r="N205" s="160">
        <v>1.7672532000000001</v>
      </c>
      <c r="O205" s="10">
        <f t="shared" si="29"/>
        <v>1.7672532000000001</v>
      </c>
      <c r="Q205" s="15">
        <v>44.694355000000002</v>
      </c>
      <c r="S205" s="129">
        <v>3.2914578E-2</v>
      </c>
      <c r="T205" s="129">
        <v>2.9740333000000001E-2</v>
      </c>
      <c r="U205" s="129">
        <v>1.4252043999999999E-3</v>
      </c>
      <c r="V205" s="129">
        <v>1.7490411E-3</v>
      </c>
      <c r="X205" s="71">
        <v>9.0366067999999994E-5</v>
      </c>
      <c r="Y205" s="85" t="s">
        <v>860</v>
      </c>
      <c r="Z205" s="161" t="s">
        <v>2887</v>
      </c>
    </row>
    <row r="206" spans="1:26" ht="14.4">
      <c r="A206" t="s">
        <v>978</v>
      </c>
      <c r="B206" s="92" t="s">
        <v>896</v>
      </c>
      <c r="C206" s="126" t="str">
        <f t="shared" si="26"/>
        <v>A.030.18.137</v>
      </c>
      <c r="D206" s="11" t="s">
        <v>1699</v>
      </c>
      <c r="E206" s="125" t="s">
        <v>878</v>
      </c>
      <c r="F206" s="128" t="str">
        <f t="shared" si="27"/>
        <v>Ethylene glycol diethyl ether</v>
      </c>
      <c r="G206" s="200">
        <v>0.72978322242449367</v>
      </c>
      <c r="H206" s="10">
        <f t="shared" si="28"/>
        <v>0.72978322242449367</v>
      </c>
      <c r="I206" s="201">
        <v>2.2151331359999998E-2</v>
      </c>
      <c r="J206" s="201">
        <v>0.32550836311029996</v>
      </c>
      <c r="K206" s="201">
        <v>1.3780127954193727E-2</v>
      </c>
      <c r="L206" s="201">
        <v>0.36834339999999999</v>
      </c>
      <c r="N206" s="160">
        <v>2.4556226666666667</v>
      </c>
      <c r="O206" s="10">
        <f t="shared" si="29"/>
        <v>2.4556226666666667</v>
      </c>
      <c r="Q206" s="15">
        <v>31.850619999999999</v>
      </c>
      <c r="S206" s="129">
        <v>5.545431E-2</v>
      </c>
      <c r="T206" s="129">
        <v>5.1565449999999999E-2</v>
      </c>
      <c r="U206" s="129">
        <v>2.1474071000000001E-3</v>
      </c>
      <c r="V206" s="129">
        <v>1.7414529E-3</v>
      </c>
      <c r="X206" s="71">
        <v>1.7094623E-4</v>
      </c>
      <c r="Y206" s="85" t="s">
        <v>848</v>
      </c>
      <c r="Z206" s="161" t="s">
        <v>2888</v>
      </c>
    </row>
    <row r="207" spans="1:26" ht="14.4">
      <c r="A207" t="s">
        <v>979</v>
      </c>
      <c r="B207" s="92" t="s">
        <v>896</v>
      </c>
      <c r="C207" s="126" t="str">
        <f t="shared" si="26"/>
        <v>A.030.18.138</v>
      </c>
      <c r="D207" s="11" t="s">
        <v>1699</v>
      </c>
      <c r="E207" s="125" t="s">
        <v>878</v>
      </c>
      <c r="F207" s="128" t="str">
        <f t="shared" si="27"/>
        <v>Ethylene glycol dimethyl ether</v>
      </c>
      <c r="G207" s="200">
        <v>0.35312180242911795</v>
      </c>
      <c r="H207" s="10">
        <f t="shared" si="28"/>
        <v>0.35312180242911795</v>
      </c>
      <c r="I207" s="201">
        <v>1.373263666E-2</v>
      </c>
      <c r="J207" s="201">
        <v>4.1053467776800003E-2</v>
      </c>
      <c r="K207" s="201">
        <v>5.8855079923179352E-3</v>
      </c>
      <c r="L207" s="201">
        <v>0.29245019</v>
      </c>
      <c r="N207" s="160">
        <v>1.9496679333333333</v>
      </c>
      <c r="O207" s="10">
        <f t="shared" si="29"/>
        <v>1.9496679333333333</v>
      </c>
      <c r="Q207" s="15">
        <v>36.464177999999997</v>
      </c>
      <c r="S207" s="129">
        <v>4.4174278999999997E-2</v>
      </c>
      <c r="T207" s="129">
        <v>4.0073859000000003E-2</v>
      </c>
      <c r="U207" s="129">
        <v>1.7149235999999999E-3</v>
      </c>
      <c r="V207" s="129">
        <v>2.3854967000000002E-3</v>
      </c>
      <c r="X207" s="71">
        <v>1.1494279E-4</v>
      </c>
      <c r="Y207" s="85" t="s">
        <v>848</v>
      </c>
      <c r="Z207" s="161" t="s">
        <v>2889</v>
      </c>
    </row>
    <row r="208" spans="1:26" ht="14.4">
      <c r="A208" t="s">
        <v>980</v>
      </c>
      <c r="B208" s="92" t="s">
        <v>896</v>
      </c>
      <c r="C208" s="126" t="str">
        <f t="shared" si="26"/>
        <v>A.030.18.139</v>
      </c>
      <c r="D208" s="11" t="s">
        <v>1699</v>
      </c>
      <c r="E208" s="125" t="s">
        <v>878</v>
      </c>
      <c r="F208" s="128" t="str">
        <f t="shared" si="27"/>
        <v>Ethylene glycol monoethyl ether</v>
      </c>
      <c r="G208" s="200">
        <v>0.2853582812636235</v>
      </c>
      <c r="H208" s="10">
        <f t="shared" si="28"/>
        <v>0.2853582812636235</v>
      </c>
      <c r="I208" s="201">
        <v>9.4905198099999987E-3</v>
      </c>
      <c r="J208" s="201">
        <v>2.9619520677000001E-2</v>
      </c>
      <c r="K208" s="201">
        <v>1.0467150776623533E-2</v>
      </c>
      <c r="L208" s="201">
        <v>0.23578109</v>
      </c>
      <c r="N208" s="160">
        <v>1.5718739333333334</v>
      </c>
      <c r="O208" s="10">
        <f t="shared" si="29"/>
        <v>1.5718739333333334</v>
      </c>
      <c r="Q208" s="15">
        <v>25.144936000000001</v>
      </c>
      <c r="S208" s="129">
        <v>3.4211332999999997E-2</v>
      </c>
      <c r="T208" s="129">
        <v>3.1401507000000002E-2</v>
      </c>
      <c r="U208" s="129">
        <v>1.3385604000000001E-3</v>
      </c>
      <c r="V208" s="129">
        <v>1.4712655E-3</v>
      </c>
      <c r="X208" s="71">
        <v>8.3658340999999997E-5</v>
      </c>
      <c r="Y208" s="85" t="s">
        <v>848</v>
      </c>
      <c r="Z208" s="161" t="s">
        <v>2890</v>
      </c>
    </row>
    <row r="209" spans="1:26" ht="14.4">
      <c r="A209" t="s">
        <v>981</v>
      </c>
      <c r="B209" s="92" t="s">
        <v>896</v>
      </c>
      <c r="C209" s="126" t="str">
        <f t="shared" si="26"/>
        <v>A.030.18.140</v>
      </c>
      <c r="D209" s="11" t="s">
        <v>1699</v>
      </c>
      <c r="E209" s="125" t="s">
        <v>878</v>
      </c>
      <c r="F209" s="128" t="str">
        <f t="shared" si="27"/>
        <v>Ethylene hydration</v>
      </c>
      <c r="G209" s="200">
        <v>0.38051923338512772</v>
      </c>
      <c r="H209" s="10">
        <f t="shared" si="28"/>
        <v>0.38051923338512772</v>
      </c>
      <c r="I209" s="201">
        <v>1.2733498071E-2</v>
      </c>
      <c r="J209" s="201">
        <v>5.2888974483999998E-2</v>
      </c>
      <c r="K209" s="201">
        <v>2.5139108301277251E-3</v>
      </c>
      <c r="L209" s="201">
        <v>0.31238284999999999</v>
      </c>
      <c r="N209" s="160">
        <v>2.0825523333333336</v>
      </c>
      <c r="O209" s="10">
        <f t="shared" si="29"/>
        <v>2.0825523333333336</v>
      </c>
      <c r="Q209" s="15">
        <v>40.574522999999999</v>
      </c>
      <c r="S209" s="129">
        <v>4.7994549999999997E-2</v>
      </c>
      <c r="T209" s="129">
        <v>4.3274422E-2</v>
      </c>
      <c r="U209" s="129">
        <v>1.9095983999999999E-3</v>
      </c>
      <c r="V209" s="129">
        <v>2.8105298999999999E-3</v>
      </c>
      <c r="X209" s="71">
        <v>1.2974549000000001E-4</v>
      </c>
      <c r="Y209" s="88" t="s">
        <v>826</v>
      </c>
      <c r="Z209" s="161" t="s">
        <v>2891</v>
      </c>
    </row>
    <row r="210" spans="1:26" ht="14.4">
      <c r="A210" t="s">
        <v>982</v>
      </c>
      <c r="B210" s="92" t="s">
        <v>896</v>
      </c>
      <c r="C210" s="126" t="str">
        <f t="shared" si="26"/>
        <v>A.030.18.141</v>
      </c>
      <c r="D210" s="11" t="s">
        <v>1699</v>
      </c>
      <c r="E210" s="125" t="s">
        <v>878</v>
      </c>
      <c r="F210" s="128" t="str">
        <f t="shared" si="27"/>
        <v>Formic acid by butane oxidation</v>
      </c>
      <c r="G210" s="200">
        <v>0.21507432942497073</v>
      </c>
      <c r="H210" s="10">
        <f t="shared" si="28"/>
        <v>0.21507432942497073</v>
      </c>
      <c r="I210" s="201">
        <v>2.2981740077999999E-2</v>
      </c>
      <c r="J210" s="201">
        <v>3.56246276854E-2</v>
      </c>
      <c r="K210" s="201">
        <v>5.2455216615707352E-3</v>
      </c>
      <c r="L210" s="201">
        <v>0.15122244000000001</v>
      </c>
      <c r="N210" s="160">
        <v>1.0081496000000001</v>
      </c>
      <c r="O210" s="10">
        <f t="shared" si="29"/>
        <v>1.0081496000000001</v>
      </c>
      <c r="Q210" s="15">
        <v>41.409598000000003</v>
      </c>
      <c r="S210" s="129">
        <v>2.5838071000000001E-2</v>
      </c>
      <c r="T210" s="129">
        <v>2.2004279000000002E-2</v>
      </c>
      <c r="U210" s="129">
        <v>9.7366691999999999E-4</v>
      </c>
      <c r="V210" s="129">
        <v>2.8601245000000001E-3</v>
      </c>
      <c r="X210" s="71">
        <v>9.2576133E-5</v>
      </c>
      <c r="Y210" s="85" t="s">
        <v>818</v>
      </c>
      <c r="Z210" s="161" t="s">
        <v>2892</v>
      </c>
    </row>
    <row r="211" spans="1:26" ht="14.4">
      <c r="A211" t="s">
        <v>983</v>
      </c>
      <c r="B211" s="92" t="s">
        <v>896</v>
      </c>
      <c r="C211" s="126" t="str">
        <f t="shared" si="26"/>
        <v>A.030.18.142</v>
      </c>
      <c r="D211" s="11" t="s">
        <v>1699</v>
      </c>
      <c r="E211" s="125" t="s">
        <v>878</v>
      </c>
      <c r="F211" s="128" t="str">
        <f t="shared" si="27"/>
        <v>Formic acid by methyl formate hydrolysis</v>
      </c>
      <c r="G211" s="200">
        <v>0.77228549076667186</v>
      </c>
      <c r="H211" s="10">
        <f t="shared" si="28"/>
        <v>0.77228549076667186</v>
      </c>
      <c r="I211" s="201">
        <v>2.0925881540000003E-2</v>
      </c>
      <c r="J211" s="201">
        <v>5.6807957335000006E-2</v>
      </c>
      <c r="K211" s="201">
        <v>7.8211618916719048E-3</v>
      </c>
      <c r="L211" s="201">
        <v>0.68673048999999997</v>
      </c>
      <c r="N211" s="160">
        <v>4.5782032666666668</v>
      </c>
      <c r="O211" s="10">
        <f t="shared" si="29"/>
        <v>4.5782032666666668</v>
      </c>
      <c r="Q211" s="15">
        <v>60.126202999999997</v>
      </c>
      <c r="S211" s="129">
        <v>8.6065987999999996E-2</v>
      </c>
      <c r="T211" s="129">
        <v>7.8268675999999995E-2</v>
      </c>
      <c r="U211" s="129">
        <v>3.620996E-3</v>
      </c>
      <c r="V211" s="129">
        <v>4.1763160999999998E-3</v>
      </c>
      <c r="X211" s="71">
        <v>2.1441262E-4</v>
      </c>
      <c r="Y211" s="85" t="s">
        <v>818</v>
      </c>
      <c r="Z211" s="161" t="s">
        <v>2893</v>
      </c>
    </row>
    <row r="212" spans="1:26" ht="14.4">
      <c r="A212" t="s">
        <v>2229</v>
      </c>
      <c r="B212" s="92" t="s">
        <v>896</v>
      </c>
      <c r="C212" s="126" t="str">
        <f t="shared" si="26"/>
        <v>A.030.18.143</v>
      </c>
      <c r="D212" s="11" t="s">
        <v>1699</v>
      </c>
      <c r="E212" s="125" t="s">
        <v>878</v>
      </c>
      <c r="F212" s="128" t="str">
        <f t="shared" si="27"/>
        <v>Hydrochloric acid (better is A.030.02.101. of plastic europe)</v>
      </c>
      <c r="G212" s="200">
        <v>2.670508510013812</v>
      </c>
      <c r="H212" s="10">
        <f t="shared" si="28"/>
        <v>2.670508510013812</v>
      </c>
      <c r="I212" s="201">
        <v>0.11646497480000001</v>
      </c>
      <c r="J212" s="201">
        <v>0.66145746913509995</v>
      </c>
      <c r="K212" s="201">
        <v>2.0185660787119942E-3</v>
      </c>
      <c r="L212" s="201">
        <v>1.8905675</v>
      </c>
      <c r="N212" s="160">
        <v>12.603783333333334</v>
      </c>
      <c r="O212" s="10">
        <f t="shared" si="29"/>
        <v>12.603783333333334</v>
      </c>
      <c r="Q212" s="15">
        <v>351.41293000000002</v>
      </c>
      <c r="S212" s="129">
        <v>0.36127228</v>
      </c>
      <c r="T212" s="129">
        <v>0.32408388999999999</v>
      </c>
      <c r="U212" s="129">
        <v>1.2448993E-2</v>
      </c>
      <c r="V212" s="129">
        <v>2.4739401000000001E-2</v>
      </c>
      <c r="X212" s="71">
        <v>9.8536234999999995E-4</v>
      </c>
      <c r="Y212" s="85" t="s">
        <v>817</v>
      </c>
      <c r="Z212" s="161" t="s">
        <v>2894</v>
      </c>
    </row>
    <row r="213" spans="1:26" ht="14.4">
      <c r="A213" t="s">
        <v>984</v>
      </c>
      <c r="B213" s="92" t="s">
        <v>896</v>
      </c>
      <c r="C213" s="126" t="str">
        <f t="shared" ref="C213:C282" si="30">MID(A213,1,12)</f>
        <v>A.030.18.144</v>
      </c>
      <c r="D213" s="11" t="s">
        <v>1699</v>
      </c>
      <c r="E213" s="125" t="s">
        <v>878</v>
      </c>
      <c r="F213" s="128" t="str">
        <f t="shared" ref="F213:F282" si="31">MID(A213, 21,85)</f>
        <v>Hydrogen from Reppe process</v>
      </c>
      <c r="G213" s="200">
        <v>0.84403723639000439</v>
      </c>
      <c r="H213" s="10">
        <f t="shared" si="28"/>
        <v>0.84403723639000439</v>
      </c>
      <c r="I213" s="201">
        <v>4.0117293640000003E-2</v>
      </c>
      <c r="J213" s="201">
        <v>7.1114642667999994E-2</v>
      </c>
      <c r="K213" s="201">
        <v>3.2742210082004383E-2</v>
      </c>
      <c r="L213" s="201">
        <v>0.70006309</v>
      </c>
      <c r="N213" s="160">
        <v>4.667087266666667</v>
      </c>
      <c r="O213" s="10">
        <f t="shared" si="29"/>
        <v>4.667087266666667</v>
      </c>
      <c r="Q213" s="15">
        <v>107.11802</v>
      </c>
      <c r="S213" s="129">
        <v>9.4972433999999994E-2</v>
      </c>
      <c r="T213" s="129">
        <v>8.4136368000000003E-2</v>
      </c>
      <c r="U213" s="129">
        <v>3.8140205000000002E-3</v>
      </c>
      <c r="V213" s="129">
        <v>7.0220457999999996E-3</v>
      </c>
      <c r="X213" s="71">
        <v>2.8041831000000001E-4</v>
      </c>
      <c r="Y213" s="88" t="s">
        <v>826</v>
      </c>
      <c r="Z213" s="161" t="s">
        <v>2895</v>
      </c>
    </row>
    <row r="214" spans="1:26" ht="14.4">
      <c r="A214" t="s">
        <v>985</v>
      </c>
      <c r="B214" s="92" t="s">
        <v>896</v>
      </c>
      <c r="C214" s="126" t="str">
        <f t="shared" si="30"/>
        <v>A.030.18.145</v>
      </c>
      <c r="D214" s="11" t="s">
        <v>1699</v>
      </c>
      <c r="E214" s="125" t="s">
        <v>878</v>
      </c>
      <c r="F214" s="128" t="str">
        <f t="shared" si="31"/>
        <v>Isobutyl acetate</v>
      </c>
      <c r="G214" s="200">
        <v>0.51845009735260827</v>
      </c>
      <c r="H214" s="10">
        <f t="shared" si="28"/>
        <v>0.51845009735260827</v>
      </c>
      <c r="I214" s="201">
        <v>2.1720382240000002E-2</v>
      </c>
      <c r="J214" s="201">
        <v>5.7331619520000002E-2</v>
      </c>
      <c r="K214" s="201">
        <v>8.2476555926081895E-3</v>
      </c>
      <c r="L214" s="201">
        <v>0.43115044000000002</v>
      </c>
      <c r="N214" s="160">
        <v>2.874336266666667</v>
      </c>
      <c r="O214" s="10">
        <f t="shared" si="29"/>
        <v>2.874336266666667</v>
      </c>
      <c r="Q214" s="15">
        <v>61.748427999999997</v>
      </c>
      <c r="S214" s="129">
        <v>5.9344293999999999E-2</v>
      </c>
      <c r="T214" s="129">
        <v>5.2654147999999998E-2</v>
      </c>
      <c r="U214" s="129">
        <v>2.3929217999999999E-3</v>
      </c>
      <c r="V214" s="129">
        <v>4.2972245000000003E-3</v>
      </c>
      <c r="X214" s="71">
        <v>1.693718E-4</v>
      </c>
      <c r="Y214" s="85" t="s">
        <v>860</v>
      </c>
      <c r="Z214" s="161" t="s">
        <v>2896</v>
      </c>
    </row>
    <row r="215" spans="1:26" ht="14.4">
      <c r="A215" t="s">
        <v>986</v>
      </c>
      <c r="B215" s="92" t="s">
        <v>896</v>
      </c>
      <c r="C215" s="126" t="str">
        <f t="shared" si="30"/>
        <v>A.030.18.146</v>
      </c>
      <c r="D215" s="11" t="s">
        <v>1699</v>
      </c>
      <c r="E215" s="125" t="s">
        <v>878</v>
      </c>
      <c r="F215" s="128" t="str">
        <f t="shared" si="31"/>
        <v>Isopropyl acetate</v>
      </c>
      <c r="G215" s="200">
        <v>0.74848216708460813</v>
      </c>
      <c r="H215" s="10">
        <f t="shared" si="28"/>
        <v>0.74848216708460813</v>
      </c>
      <c r="I215" s="201">
        <v>0.13103704656000001</v>
      </c>
      <c r="J215" s="201">
        <v>6.9668402550000008E-2</v>
      </c>
      <c r="K215" s="201">
        <v>1.6735667974608098E-2</v>
      </c>
      <c r="L215" s="201">
        <v>0.53104105000000001</v>
      </c>
      <c r="N215" s="160">
        <v>3.5402736666666668</v>
      </c>
      <c r="O215" s="10">
        <f t="shared" si="29"/>
        <v>3.5402736666666668</v>
      </c>
      <c r="Q215" s="15">
        <v>65.900097000000002</v>
      </c>
      <c r="S215" s="129">
        <v>7.1626609999999993E-2</v>
      </c>
      <c r="T215" s="129">
        <v>6.4193447000000001E-2</v>
      </c>
      <c r="U215" s="129">
        <v>3.0883783999999998E-3</v>
      </c>
      <c r="V215" s="129">
        <v>4.3447842E-3</v>
      </c>
      <c r="X215" s="71">
        <v>2.1481764E-4</v>
      </c>
      <c r="Y215" s="85" t="s">
        <v>860</v>
      </c>
      <c r="Z215" s="161" t="s">
        <v>2897</v>
      </c>
    </row>
    <row r="216" spans="1:26" ht="14.4">
      <c r="A216" t="s">
        <v>987</v>
      </c>
      <c r="B216" s="92" t="s">
        <v>896</v>
      </c>
      <c r="C216" s="126" t="str">
        <f t="shared" si="30"/>
        <v>A.030.18.147</v>
      </c>
      <c r="D216" s="11" t="s">
        <v>1699</v>
      </c>
      <c r="E216" s="125" t="s">
        <v>878</v>
      </c>
      <c r="F216" s="128" t="str">
        <f t="shared" si="31"/>
        <v>Methyl acetate</v>
      </c>
      <c r="G216" s="200">
        <v>0.21520833099468145</v>
      </c>
      <c r="H216" s="10">
        <f t="shared" si="28"/>
        <v>0.21520833099468145</v>
      </c>
      <c r="I216" s="201">
        <v>2.2996058449E-2</v>
      </c>
      <c r="J216" s="201">
        <v>3.5646822613E-2</v>
      </c>
      <c r="K216" s="201">
        <v>5.2487899326814835E-3</v>
      </c>
      <c r="L216" s="201">
        <v>0.15131665999999999</v>
      </c>
      <c r="N216" s="160">
        <v>1.0087777333333334</v>
      </c>
      <c r="O216" s="10">
        <f t="shared" si="29"/>
        <v>1.0087777333333334</v>
      </c>
      <c r="Q216" s="15">
        <v>41.435398999999997</v>
      </c>
      <c r="S216" s="129">
        <v>2.5854169E-2</v>
      </c>
      <c r="T216" s="129">
        <v>2.2017989000000002E-2</v>
      </c>
      <c r="U216" s="129">
        <v>9.7427356000000004E-4</v>
      </c>
      <c r="V216" s="129">
        <v>2.8619065000000002E-3</v>
      </c>
      <c r="X216" s="71">
        <v>9.2633812999999996E-5</v>
      </c>
      <c r="Y216" s="85" t="s">
        <v>860</v>
      </c>
      <c r="Z216" s="161" t="s">
        <v>2898</v>
      </c>
    </row>
    <row r="217" spans="1:26" ht="14.4">
      <c r="A217" t="s">
        <v>988</v>
      </c>
      <c r="B217" s="92" t="s">
        <v>896</v>
      </c>
      <c r="C217" s="126" t="str">
        <f t="shared" si="30"/>
        <v>A.030.18.148</v>
      </c>
      <c r="D217" s="11" t="s">
        <v>1699</v>
      </c>
      <c r="E217" s="125" t="s">
        <v>878</v>
      </c>
      <c r="F217" s="128" t="str">
        <f t="shared" si="31"/>
        <v>Methyl ethyl ketone</v>
      </c>
      <c r="G217" s="200">
        <v>0.21520833099468145</v>
      </c>
      <c r="H217" s="10">
        <f t="shared" si="28"/>
        <v>0.21520833099468145</v>
      </c>
      <c r="I217" s="201">
        <v>2.2996058449E-2</v>
      </c>
      <c r="J217" s="201">
        <v>3.5646822613E-2</v>
      </c>
      <c r="K217" s="201">
        <v>5.2487899326814835E-3</v>
      </c>
      <c r="L217" s="201">
        <v>0.15131665999999999</v>
      </c>
      <c r="N217" s="160">
        <v>1.0087777333333334</v>
      </c>
      <c r="O217" s="10">
        <f t="shared" si="29"/>
        <v>1.0087777333333334</v>
      </c>
      <c r="Q217" s="15">
        <v>41.435398999999997</v>
      </c>
      <c r="S217" s="129">
        <v>2.5854169E-2</v>
      </c>
      <c r="T217" s="129">
        <v>2.2017989000000002E-2</v>
      </c>
      <c r="U217" s="129">
        <v>9.7427356000000004E-4</v>
      </c>
      <c r="V217" s="129">
        <v>2.8619065000000002E-3</v>
      </c>
      <c r="X217" s="71">
        <v>9.2633812999999996E-5</v>
      </c>
      <c r="Y217" s="85" t="s">
        <v>841</v>
      </c>
      <c r="Z217" s="161" t="s">
        <v>2899</v>
      </c>
    </row>
    <row r="218" spans="1:26" ht="14.4">
      <c r="A218" t="s">
        <v>989</v>
      </c>
      <c r="B218" s="92" t="s">
        <v>896</v>
      </c>
      <c r="C218" s="126" t="str">
        <f t="shared" si="30"/>
        <v>A.030.18.149</v>
      </c>
      <c r="D218" s="11" t="s">
        <v>1699</v>
      </c>
      <c r="E218" s="125" t="s">
        <v>878</v>
      </c>
      <c r="F218" s="128" t="str">
        <f t="shared" si="31"/>
        <v>Methyl formate</v>
      </c>
      <c r="G218" s="200">
        <v>0.50476966524420197</v>
      </c>
      <c r="H218" s="10">
        <f t="shared" si="28"/>
        <v>0.50476966524420197</v>
      </c>
      <c r="I218" s="201">
        <v>3.5433495739999994E-2</v>
      </c>
      <c r="J218" s="201">
        <v>6.6083747499999984E-2</v>
      </c>
      <c r="K218" s="201">
        <v>2.961186200420194E-2</v>
      </c>
      <c r="L218" s="201">
        <v>0.37364056000000001</v>
      </c>
      <c r="N218" s="160">
        <v>2.490937066666667</v>
      </c>
      <c r="O218" s="10">
        <f t="shared" si="29"/>
        <v>2.490937066666667</v>
      </c>
      <c r="Q218" s="15">
        <v>78.795201000000006</v>
      </c>
      <c r="S218" s="129">
        <v>5.4529517E-2</v>
      </c>
      <c r="T218" s="129">
        <v>4.7552290999999997E-2</v>
      </c>
      <c r="U218" s="129">
        <v>2.0912239E-3</v>
      </c>
      <c r="V218" s="129">
        <v>4.8860018000000003E-3</v>
      </c>
      <c r="X218" s="71">
        <v>1.8082727999999999E-4</v>
      </c>
      <c r="Y218" s="85" t="s">
        <v>860</v>
      </c>
      <c r="Z218" s="161" t="s">
        <v>2900</v>
      </c>
    </row>
    <row r="219" spans="1:26" ht="14.4">
      <c r="A219" t="s">
        <v>990</v>
      </c>
      <c r="B219" s="92" t="s">
        <v>896</v>
      </c>
      <c r="C219" s="126" t="str">
        <f t="shared" si="30"/>
        <v>A.030.18.150</v>
      </c>
      <c r="D219" s="11" t="s">
        <v>1699</v>
      </c>
      <c r="E219" s="125" t="s">
        <v>878</v>
      </c>
      <c r="F219" s="128" t="str">
        <f t="shared" si="31"/>
        <v>Methylcyclohexane</v>
      </c>
      <c r="G219" s="200">
        <v>1.0297205895751076</v>
      </c>
      <c r="H219" s="10">
        <f t="shared" si="28"/>
        <v>1.0297205895751076</v>
      </c>
      <c r="I219" s="201">
        <v>0.166654789</v>
      </c>
      <c r="J219" s="201">
        <v>0.112387673231</v>
      </c>
      <c r="K219" s="201">
        <v>1.5680467344107551E-2</v>
      </c>
      <c r="L219" s="201">
        <v>0.73499766</v>
      </c>
      <c r="N219" s="160">
        <v>4.8999844000000001</v>
      </c>
      <c r="O219" s="10">
        <f t="shared" si="29"/>
        <v>4.8999844000000001</v>
      </c>
      <c r="Q219" s="15">
        <v>106.82332</v>
      </c>
      <c r="S219" s="129">
        <v>0.10728416</v>
      </c>
      <c r="T219" s="129">
        <v>9.5696291000000003E-2</v>
      </c>
      <c r="U219" s="129">
        <v>4.3287372000000001E-3</v>
      </c>
      <c r="V219" s="129">
        <v>7.2591317000000001E-3</v>
      </c>
      <c r="X219" s="71">
        <v>3.2061680999999998E-4</v>
      </c>
      <c r="Y219" s="85" t="s">
        <v>865</v>
      </c>
      <c r="Z219" s="161" t="s">
        <v>2901</v>
      </c>
    </row>
    <row r="220" spans="1:26" ht="14.4">
      <c r="A220" t="s">
        <v>991</v>
      </c>
      <c r="B220" s="92" t="s">
        <v>896</v>
      </c>
      <c r="C220" s="126" t="str">
        <f t="shared" si="30"/>
        <v>A.030.18.151</v>
      </c>
      <c r="D220" s="11" t="s">
        <v>1699</v>
      </c>
      <c r="E220" s="125" t="s">
        <v>878</v>
      </c>
      <c r="F220" s="128" t="str">
        <f t="shared" si="31"/>
        <v>Monochlorobenzene</v>
      </c>
      <c r="G220" s="200">
        <v>2.662962521713812</v>
      </c>
      <c r="H220" s="10">
        <f t="shared" si="28"/>
        <v>2.662962521713812</v>
      </c>
      <c r="I220" s="201">
        <v>0.1089189865</v>
      </c>
      <c r="J220" s="201">
        <v>0.66145746913509995</v>
      </c>
      <c r="K220" s="201">
        <v>2.0185660787119942E-3</v>
      </c>
      <c r="L220" s="201">
        <v>1.8905675</v>
      </c>
      <c r="N220" s="160">
        <v>12.603783333333334</v>
      </c>
      <c r="O220" s="10">
        <f t="shared" si="29"/>
        <v>12.603783333333334</v>
      </c>
      <c r="Q220" s="15">
        <v>351.41293000000002</v>
      </c>
      <c r="S220" s="129">
        <v>0.36127228</v>
      </c>
      <c r="T220" s="129">
        <v>0.32408388999999999</v>
      </c>
      <c r="U220" s="129">
        <v>1.2448993E-2</v>
      </c>
      <c r="V220" s="129">
        <v>2.4739401000000001E-2</v>
      </c>
      <c r="X220" s="71">
        <v>9.7624102000000001E-4</v>
      </c>
      <c r="Y220" s="85" t="s">
        <v>867</v>
      </c>
      <c r="Z220" s="161" t="s">
        <v>2801</v>
      </c>
    </row>
    <row r="221" spans="1:26" ht="14.4">
      <c r="A221" t="s">
        <v>992</v>
      </c>
      <c r="B221" s="92" t="s">
        <v>896</v>
      </c>
      <c r="C221" s="126" t="str">
        <f t="shared" si="30"/>
        <v>A.030.18.152</v>
      </c>
      <c r="D221" s="11" t="s">
        <v>1699</v>
      </c>
      <c r="E221" s="125" t="s">
        <v>878</v>
      </c>
      <c r="F221" s="128" t="str">
        <f t="shared" si="31"/>
        <v>N-Dimethyl-2-pyrrolidone</v>
      </c>
      <c r="G221" s="200">
        <v>1.0750873928209217</v>
      </c>
      <c r="H221" s="10">
        <f t="shared" si="28"/>
        <v>1.0750873928209217</v>
      </c>
      <c r="I221" s="201">
        <v>5.2372567799999992E-2</v>
      </c>
      <c r="J221" s="201">
        <v>0.11575981321399999</v>
      </c>
      <c r="K221" s="201">
        <v>4.7087781806921816E-2</v>
      </c>
      <c r="L221" s="201">
        <v>0.85986722999999998</v>
      </c>
      <c r="N221" s="160">
        <v>5.7324482000000003</v>
      </c>
      <c r="O221" s="10">
        <f t="shared" si="29"/>
        <v>5.7324482000000003</v>
      </c>
      <c r="Q221" s="15">
        <v>127.67214</v>
      </c>
      <c r="S221" s="129">
        <v>0.11818531</v>
      </c>
      <c r="T221" s="129">
        <v>0.10528048</v>
      </c>
      <c r="U221" s="129">
        <v>4.7673654000000001E-3</v>
      </c>
      <c r="V221" s="129">
        <v>8.1374684000000003E-3</v>
      </c>
      <c r="X221" s="71">
        <v>3.4663644999999998E-4</v>
      </c>
      <c r="Y221" s="85" t="s">
        <v>868</v>
      </c>
      <c r="Z221" s="161" t="s">
        <v>2902</v>
      </c>
    </row>
    <row r="222" spans="1:26" ht="14.4">
      <c r="A222" t="s">
        <v>2230</v>
      </c>
      <c r="B222" s="92" t="s">
        <v>896</v>
      </c>
      <c r="C222" s="126" t="str">
        <f t="shared" si="30"/>
        <v>A.030.18.153</v>
      </c>
      <c r="D222" s="11" t="s">
        <v>1699</v>
      </c>
      <c r="E222" s="125" t="s">
        <v>878</v>
      </c>
      <c r="F222" s="128" t="str">
        <f t="shared" si="31"/>
        <v>N.N-Dimethylformamide</v>
      </c>
      <c r="G222" s="200">
        <v>0.45252507962619481</v>
      </c>
      <c r="H222" s="10">
        <f t="shared" si="28"/>
        <v>0.45252507962619481</v>
      </c>
      <c r="I222" s="201">
        <v>1.7612792770000003E-2</v>
      </c>
      <c r="J222" s="201">
        <v>0.16206336106299998</v>
      </c>
      <c r="K222" s="201">
        <v>1.3997225793194843E-2</v>
      </c>
      <c r="L222" s="201">
        <v>0.25885170000000002</v>
      </c>
      <c r="N222" s="160">
        <v>1.7256780000000003</v>
      </c>
      <c r="O222" s="10">
        <f t="shared" si="29"/>
        <v>1.7256780000000003</v>
      </c>
      <c r="Q222" s="15">
        <v>46.797843</v>
      </c>
      <c r="S222" s="129">
        <v>3.8239055000000001E-2</v>
      </c>
      <c r="T222" s="129">
        <v>3.3705087000000002E-2</v>
      </c>
      <c r="U222" s="129">
        <v>1.509827E-3</v>
      </c>
      <c r="V222" s="129">
        <v>3.0241413999999999E-3</v>
      </c>
      <c r="X222" s="71">
        <v>1.4737432E-4</v>
      </c>
      <c r="Y222" s="85" t="s">
        <v>860</v>
      </c>
      <c r="Z222" s="161" t="s">
        <v>2903</v>
      </c>
    </row>
    <row r="223" spans="1:26" ht="14.4">
      <c r="A223" t="s">
        <v>993</v>
      </c>
      <c r="B223" s="92" t="s">
        <v>896</v>
      </c>
      <c r="C223" s="126" t="str">
        <f t="shared" si="30"/>
        <v>A.030.18.154</v>
      </c>
      <c r="D223" s="11" t="s">
        <v>1699</v>
      </c>
      <c r="E223" s="125" t="s">
        <v>878</v>
      </c>
      <c r="F223" s="128" t="str">
        <f t="shared" si="31"/>
        <v>o-dichlorobenzene</v>
      </c>
      <c r="G223" s="200">
        <v>2.662962521713812</v>
      </c>
      <c r="H223" s="10">
        <f t="shared" si="28"/>
        <v>2.662962521713812</v>
      </c>
      <c r="I223" s="201">
        <v>0.1089189865</v>
      </c>
      <c r="J223" s="201">
        <v>0.66145746913509995</v>
      </c>
      <c r="K223" s="201">
        <v>2.0185660787119942E-3</v>
      </c>
      <c r="L223" s="201">
        <v>1.8905675</v>
      </c>
      <c r="N223" s="160">
        <v>12.603783333333334</v>
      </c>
      <c r="O223" s="10">
        <f t="shared" si="29"/>
        <v>12.603783333333334</v>
      </c>
      <c r="Q223" s="15">
        <v>351.41293000000002</v>
      </c>
      <c r="S223" s="129">
        <v>0.36127228</v>
      </c>
      <c r="T223" s="129">
        <v>0.32408388999999999</v>
      </c>
      <c r="U223" s="129">
        <v>1.2448993E-2</v>
      </c>
      <c r="V223" s="129">
        <v>2.4739401000000001E-2</v>
      </c>
      <c r="X223" s="71">
        <v>9.7624102000000001E-4</v>
      </c>
      <c r="Y223" s="85" t="s">
        <v>867</v>
      </c>
      <c r="Z223" s="161" t="s">
        <v>3242</v>
      </c>
    </row>
    <row r="224" spans="1:26" ht="14.4">
      <c r="A224" t="s">
        <v>994</v>
      </c>
      <c r="B224" s="92" t="s">
        <v>896</v>
      </c>
      <c r="C224" s="126" t="str">
        <f t="shared" si="30"/>
        <v>A.030.18.155</v>
      </c>
      <c r="D224" s="11" t="s">
        <v>1699</v>
      </c>
      <c r="E224" s="125" t="s">
        <v>878</v>
      </c>
      <c r="F224" s="128" t="str">
        <f t="shared" si="31"/>
        <v>p-dichlorobenzene</v>
      </c>
      <c r="G224" s="200">
        <v>2.662962521713812</v>
      </c>
      <c r="H224" s="10">
        <f t="shared" si="28"/>
        <v>2.662962521713812</v>
      </c>
      <c r="I224" s="201">
        <v>0.1089189865</v>
      </c>
      <c r="J224" s="201">
        <v>0.66145746913509995</v>
      </c>
      <c r="K224" s="201">
        <v>2.0185660787119942E-3</v>
      </c>
      <c r="L224" s="201">
        <v>1.8905675</v>
      </c>
      <c r="N224" s="160">
        <v>12.603783333333334</v>
      </c>
      <c r="O224" s="10">
        <f t="shared" si="29"/>
        <v>12.603783333333334</v>
      </c>
      <c r="Q224" s="15">
        <v>351.41293000000002</v>
      </c>
      <c r="S224" s="129">
        <v>0.36127228</v>
      </c>
      <c r="T224" s="129">
        <v>0.32408388999999999</v>
      </c>
      <c r="U224" s="129">
        <v>1.2448993E-2</v>
      </c>
      <c r="V224" s="129">
        <v>2.4739401000000001E-2</v>
      </c>
      <c r="X224" s="71">
        <v>9.7624102000000001E-4</v>
      </c>
      <c r="Y224" s="85" t="s">
        <v>867</v>
      </c>
      <c r="Z224" s="161" t="s">
        <v>3243</v>
      </c>
    </row>
    <row r="225" spans="1:26" ht="14.4">
      <c r="A225" t="s">
        <v>995</v>
      </c>
      <c r="B225" s="92" t="s">
        <v>896</v>
      </c>
      <c r="C225" s="126" t="str">
        <f t="shared" si="30"/>
        <v>A.030.18.156</v>
      </c>
      <c r="D225" s="11" t="s">
        <v>1699</v>
      </c>
      <c r="E225" s="125" t="s">
        <v>878</v>
      </c>
      <c r="F225" s="128" t="str">
        <f t="shared" si="31"/>
        <v>Propanal</v>
      </c>
      <c r="G225" s="200">
        <v>0.63591747476652516</v>
      </c>
      <c r="H225" s="10">
        <f t="shared" si="28"/>
        <v>0.63591747476652516</v>
      </c>
      <c r="I225" s="201">
        <v>3.4629026319999999E-2</v>
      </c>
      <c r="J225" s="201">
        <v>7.0997034995E-2</v>
      </c>
      <c r="K225" s="201">
        <v>1.0144793451525202E-2</v>
      </c>
      <c r="L225" s="201">
        <v>0.52014662</v>
      </c>
      <c r="N225" s="160">
        <v>3.4676441333333337</v>
      </c>
      <c r="O225" s="10">
        <f t="shared" si="29"/>
        <v>3.4676441333333337</v>
      </c>
      <c r="Q225" s="15">
        <v>73.111311000000001</v>
      </c>
      <c r="S225" s="129">
        <v>7.3554756999999998E-2</v>
      </c>
      <c r="T225" s="129">
        <v>6.5670778999999999E-2</v>
      </c>
      <c r="U225" s="129">
        <v>2.9039966E-3</v>
      </c>
      <c r="V225" s="129">
        <v>4.9799811999999997E-3</v>
      </c>
      <c r="X225" s="71">
        <v>2.0502079E-4</v>
      </c>
      <c r="Y225" s="85" t="s">
        <v>841</v>
      </c>
      <c r="Z225" s="161" t="s">
        <v>2904</v>
      </c>
    </row>
    <row r="226" spans="1:26" ht="14.4">
      <c r="A226" t="s">
        <v>996</v>
      </c>
      <c r="B226" s="92" t="s">
        <v>896</v>
      </c>
      <c r="C226" s="126" t="str">
        <f t="shared" si="30"/>
        <v>A.030.18.157</v>
      </c>
      <c r="D226" s="11" t="s">
        <v>1699</v>
      </c>
      <c r="E226" s="125" t="s">
        <v>878</v>
      </c>
      <c r="F226" s="128" t="str">
        <f t="shared" si="31"/>
        <v>Propanol</v>
      </c>
      <c r="G226" s="200">
        <v>0.93333023185852138</v>
      </c>
      <c r="H226" s="10">
        <f t="shared" si="28"/>
        <v>0.93333023185852138</v>
      </c>
      <c r="I226" s="201">
        <v>0.19925261543</v>
      </c>
      <c r="J226" s="201">
        <v>7.9547984914999995E-2</v>
      </c>
      <c r="K226" s="201">
        <v>2.1589441513521351E-2</v>
      </c>
      <c r="L226" s="201">
        <v>0.63294019000000001</v>
      </c>
      <c r="N226" s="160">
        <v>4.2196012666666673</v>
      </c>
      <c r="O226" s="10">
        <f t="shared" si="29"/>
        <v>4.2196012666666673</v>
      </c>
      <c r="Q226" s="15">
        <v>85.412273999999996</v>
      </c>
      <c r="S226" s="129">
        <v>8.8011485E-2</v>
      </c>
      <c r="T226" s="129">
        <v>7.8666400999999997E-2</v>
      </c>
      <c r="U226" s="129">
        <v>3.7857136000000002E-3</v>
      </c>
      <c r="V226" s="129">
        <v>5.5593698999999996E-3</v>
      </c>
      <c r="X226" s="71">
        <v>2.7281872000000003E-4</v>
      </c>
      <c r="Y226" s="85" t="s">
        <v>849</v>
      </c>
      <c r="Z226" s="161" t="s">
        <v>2905</v>
      </c>
    </row>
    <row r="227" spans="1:26" ht="14.4">
      <c r="A227" t="s">
        <v>997</v>
      </c>
      <c r="B227" s="92" t="s">
        <v>896</v>
      </c>
      <c r="C227" s="126" t="str">
        <f t="shared" si="30"/>
        <v>A.030.18.158</v>
      </c>
      <c r="D227" s="11" t="s">
        <v>1699</v>
      </c>
      <c r="E227" s="125" t="s">
        <v>878</v>
      </c>
      <c r="F227" s="128" t="str">
        <f t="shared" si="31"/>
        <v>Propylene ammooxidation</v>
      </c>
      <c r="G227" s="200">
        <v>0.91198681159869532</v>
      </c>
      <c r="H227" s="10">
        <f t="shared" si="28"/>
        <v>0.91198681159869532</v>
      </c>
      <c r="I227" s="201">
        <v>2.2573592580000003E-2</v>
      </c>
      <c r="J227" s="201">
        <v>0.28305564455500004</v>
      </c>
      <c r="K227" s="201">
        <v>1.505121446369528E-2</v>
      </c>
      <c r="L227" s="201">
        <v>0.59130636000000003</v>
      </c>
      <c r="N227" s="160">
        <v>3.9420424000000005</v>
      </c>
      <c r="O227" s="10">
        <f t="shared" si="29"/>
        <v>3.9420424000000005</v>
      </c>
      <c r="Q227" s="15">
        <v>80.015850999999998</v>
      </c>
      <c r="S227" s="129">
        <v>9.8194752999999996E-2</v>
      </c>
      <c r="T227" s="129">
        <v>8.8936638999999998E-2</v>
      </c>
      <c r="U227" s="129">
        <v>3.8418559999999998E-3</v>
      </c>
      <c r="V227" s="129">
        <v>5.4162578999999997E-3</v>
      </c>
      <c r="X227" s="71">
        <v>2.9840896000000002E-4</v>
      </c>
      <c r="Y227" s="88" t="s">
        <v>826</v>
      </c>
      <c r="Z227" s="161" t="s">
        <v>2906</v>
      </c>
    </row>
    <row r="228" spans="1:26" ht="14.4">
      <c r="A228" t="s">
        <v>998</v>
      </c>
      <c r="B228" s="92" t="s">
        <v>896</v>
      </c>
      <c r="C228" s="126" t="str">
        <f t="shared" si="30"/>
        <v>A.030.18.159</v>
      </c>
      <c r="D228" s="11" t="s">
        <v>1699</v>
      </c>
      <c r="E228" s="125" t="s">
        <v>878</v>
      </c>
      <c r="F228" s="128" t="str">
        <f t="shared" si="31"/>
        <v>Propylene hydroformylation</v>
      </c>
      <c r="G228" s="200">
        <v>1.1930409738367307</v>
      </c>
      <c r="H228" s="10">
        <f t="shared" si="28"/>
        <v>1.1930409738367307</v>
      </c>
      <c r="I228" s="201">
        <v>3.1964611189999992E-2</v>
      </c>
      <c r="J228" s="201">
        <v>8.5395134001999995E-2</v>
      </c>
      <c r="K228" s="201">
        <v>1.1030928644730738E-2</v>
      </c>
      <c r="L228" s="201">
        <v>1.0646503</v>
      </c>
      <c r="N228" s="160">
        <v>7.0976686666666673</v>
      </c>
      <c r="O228" s="10">
        <f t="shared" si="29"/>
        <v>7.0976686666666673</v>
      </c>
      <c r="Q228" s="15">
        <v>109.35108</v>
      </c>
      <c r="S228" s="129">
        <v>0.13899821000000001</v>
      </c>
      <c r="T228" s="129">
        <v>0.12561958000000001</v>
      </c>
      <c r="U228" s="129">
        <v>5.7631833000000004E-3</v>
      </c>
      <c r="V228" s="129">
        <v>7.6154494999999996E-3</v>
      </c>
      <c r="X228" s="71">
        <v>3.5356873000000002E-4</v>
      </c>
      <c r="Y228" s="88" t="s">
        <v>826</v>
      </c>
      <c r="Z228" s="161" t="s">
        <v>2907</v>
      </c>
    </row>
    <row r="229" spans="1:26" ht="14.4">
      <c r="A229" t="s">
        <v>999</v>
      </c>
      <c r="B229" s="92" t="s">
        <v>896</v>
      </c>
      <c r="C229" s="126" t="str">
        <f t="shared" si="30"/>
        <v>A.030.18.160</v>
      </c>
      <c r="D229" s="11" t="s">
        <v>1699</v>
      </c>
      <c r="E229" s="125" t="s">
        <v>878</v>
      </c>
      <c r="F229" s="128" t="str">
        <f t="shared" si="31"/>
        <v>Tetrahydrofuran</v>
      </c>
      <c r="G229" s="200">
        <v>0.95311629453139846</v>
      </c>
      <c r="H229" s="10">
        <f t="shared" si="28"/>
        <v>0.95311629453139846</v>
      </c>
      <c r="I229" s="201">
        <v>6.1873090800000002E-2</v>
      </c>
      <c r="J229" s="201">
        <v>-0.18444672509999999</v>
      </c>
      <c r="K229" s="201">
        <v>0.24964626883139843</v>
      </c>
      <c r="L229" s="201">
        <v>0.82604365999999996</v>
      </c>
      <c r="N229" s="160">
        <v>5.5069577333333335</v>
      </c>
      <c r="O229" s="10">
        <f t="shared" si="29"/>
        <v>5.5069577333333335</v>
      </c>
      <c r="Q229" s="15">
        <v>161.97397000000001</v>
      </c>
      <c r="S229" s="129">
        <v>0.11865220999999999</v>
      </c>
      <c r="T229" s="129">
        <v>0.10321856</v>
      </c>
      <c r="U229" s="129">
        <v>4.5710139000000004E-3</v>
      </c>
      <c r="V229" s="129">
        <v>1.0862646E-2</v>
      </c>
      <c r="X229" s="71">
        <v>3.8465439000000002E-4</v>
      </c>
      <c r="Y229" s="85" t="s">
        <v>869</v>
      </c>
      <c r="Z229" s="161" t="s">
        <v>2908</v>
      </c>
    </row>
    <row r="230" spans="1:26" ht="14.4">
      <c r="B230" s="92"/>
      <c r="C230" s="126"/>
      <c r="D230" s="1" t="s">
        <v>1700</v>
      </c>
      <c r="E230" s="125"/>
      <c r="Y230" s="90"/>
      <c r="Z230" s="169"/>
    </row>
    <row r="231" spans="1:26" ht="14.4">
      <c r="A231" t="s">
        <v>1000</v>
      </c>
      <c r="B231" s="92" t="s">
        <v>896</v>
      </c>
      <c r="C231" s="126" t="str">
        <f t="shared" si="30"/>
        <v>A.030.22.101</v>
      </c>
      <c r="D231" s="11" t="s">
        <v>1700</v>
      </c>
      <c r="E231" s="125" t="s">
        <v>878</v>
      </c>
      <c r="F231" s="128" t="str">
        <f t="shared" si="31"/>
        <v>Pesticides (unspecified)</v>
      </c>
      <c r="G231" s="200">
        <v>3.9095798058373279</v>
      </c>
      <c r="H231" s="10">
        <f>G231</f>
        <v>3.9095798058373279</v>
      </c>
      <c r="I231" s="201">
        <v>0.16273101470000001</v>
      </c>
      <c r="J231" s="201">
        <v>0.41619102808000003</v>
      </c>
      <c r="K231" s="201">
        <v>0.54968466305732777</v>
      </c>
      <c r="L231" s="201">
        <v>2.7809731000000002</v>
      </c>
      <c r="N231" s="160">
        <v>18.539820666666667</v>
      </c>
      <c r="O231" s="10">
        <f>N231</f>
        <v>18.539820666666667</v>
      </c>
      <c r="Q231" s="15">
        <v>282.26316000000003</v>
      </c>
      <c r="S231" s="129">
        <v>0.40272887000000002</v>
      </c>
      <c r="T231" s="129">
        <v>0.37128644</v>
      </c>
      <c r="U231" s="129">
        <v>1.5765218000000001E-2</v>
      </c>
      <c r="V231" s="129">
        <v>1.5677215000000001E-2</v>
      </c>
      <c r="X231" s="71">
        <v>9.7612717999999996E-4</v>
      </c>
      <c r="Y231" s="88" t="s">
        <v>826</v>
      </c>
      <c r="Z231" s="167"/>
    </row>
    <row r="232" spans="1:26" ht="14.4">
      <c r="B232" s="92"/>
      <c r="C232" s="126"/>
      <c r="D232" s="1" t="s">
        <v>1701</v>
      </c>
      <c r="E232" s="125"/>
      <c r="Y232" s="95"/>
      <c r="Z232" s="167"/>
    </row>
    <row r="233" spans="1:26" ht="14.4">
      <c r="A233" t="s">
        <v>3264</v>
      </c>
      <c r="B233" s="92" t="s">
        <v>896</v>
      </c>
      <c r="C233" s="126" t="str">
        <f t="shared" si="30"/>
        <v>A.030.23.101</v>
      </c>
      <c r="D233" s="11" t="s">
        <v>1701</v>
      </c>
      <c r="E233" s="125" t="s">
        <v>878</v>
      </c>
      <c r="F233" s="128" t="str">
        <f t="shared" si="31"/>
        <v>Benomyl (1-(Butylcarbamoyl)-1H-1.3-benzimidazol-2-yl methylcarbamate)</v>
      </c>
      <c r="G233" s="200">
        <v>3.0508814977040002</v>
      </c>
      <c r="H233" s="10">
        <f t="shared" ref="H233:H236" si="32">G233</f>
        <v>3.0508814977040002</v>
      </c>
      <c r="I233" s="201">
        <v>0.12503091629999999</v>
      </c>
      <c r="J233" s="201">
        <v>0.25793099830400001</v>
      </c>
      <c r="K233" s="201">
        <v>0.17719518310000001</v>
      </c>
      <c r="L233" s="201">
        <v>2.4907243999999999</v>
      </c>
      <c r="N233" s="160">
        <v>16.604829333333335</v>
      </c>
      <c r="O233" s="10">
        <f t="shared" ref="O233:O236" si="33">N233</f>
        <v>16.604829333333335</v>
      </c>
      <c r="Q233" s="15">
        <v>263.32814000000002</v>
      </c>
      <c r="S233" s="129">
        <v>0.33174194000000001</v>
      </c>
      <c r="T233" s="129">
        <v>0.30468020000000001</v>
      </c>
      <c r="U233" s="129">
        <v>1.355524E-2</v>
      </c>
      <c r="V233" s="129">
        <v>1.3506493E-2</v>
      </c>
      <c r="X233" s="71">
        <v>8.4023983000000005E-4</v>
      </c>
      <c r="Y233" s="96" t="s">
        <v>1654</v>
      </c>
      <c r="Z233" s="161" t="s">
        <v>2909</v>
      </c>
    </row>
    <row r="234" spans="1:26" ht="14.4">
      <c r="A234" t="s">
        <v>3265</v>
      </c>
      <c r="B234" s="92" t="s">
        <v>896</v>
      </c>
      <c r="C234" s="126" t="str">
        <f t="shared" si="30"/>
        <v>A.030.23.102</v>
      </c>
      <c r="D234" s="11" t="s">
        <v>1701</v>
      </c>
      <c r="E234" s="125" t="s">
        <v>878</v>
      </c>
      <c r="F234" s="128" t="str">
        <f t="shared" si="31"/>
        <v>Captan ((3aR.7aS)-2-[(Trichloromethyl)sulfanyl]-3a.4.7.7a-te</v>
      </c>
      <c r="G234" s="200">
        <v>0.86066137817959998</v>
      </c>
      <c r="H234" s="10">
        <f t="shared" si="32"/>
        <v>0.86066137817959998</v>
      </c>
      <c r="I234" s="201">
        <v>3.091827045E-2</v>
      </c>
      <c r="J234" s="201">
        <v>5.3141185929600002E-2</v>
      </c>
      <c r="K234" s="201">
        <v>7.2992291799999998E-2</v>
      </c>
      <c r="L234" s="201">
        <v>0.70360962999999999</v>
      </c>
      <c r="N234" s="160">
        <v>4.6907308666666667</v>
      </c>
      <c r="O234" s="10">
        <f t="shared" si="33"/>
        <v>4.6907308666666667</v>
      </c>
      <c r="Q234" s="15">
        <v>78.746005999999994</v>
      </c>
      <c r="S234" s="129">
        <v>8.8120302999999997E-2</v>
      </c>
      <c r="T234" s="129">
        <v>8.0998021000000003E-2</v>
      </c>
      <c r="U234" s="129">
        <v>3.7352955000000002E-3</v>
      </c>
      <c r="V234" s="129">
        <v>3.3869866E-3</v>
      </c>
      <c r="X234" s="71">
        <v>2.3313973999999999E-4</v>
      </c>
      <c r="Y234" s="96" t="s">
        <v>1655</v>
      </c>
      <c r="Z234" s="161" t="s">
        <v>2910</v>
      </c>
    </row>
    <row r="235" spans="1:26" ht="14.4">
      <c r="A235" t="s">
        <v>1628</v>
      </c>
      <c r="B235" s="92" t="s">
        <v>896</v>
      </c>
      <c r="C235" s="126" t="str">
        <f t="shared" si="30"/>
        <v>A.030.23.103</v>
      </c>
      <c r="D235" s="11" t="s">
        <v>1701</v>
      </c>
      <c r="E235" s="125" t="s">
        <v>878</v>
      </c>
      <c r="F235" s="128" t="str">
        <f t="shared" si="31"/>
        <v>Ferbam (Iron(III) Dimethyldithiocarbamate)</v>
      </c>
      <c r="G235" s="200">
        <v>0.69683244455899995</v>
      </c>
      <c r="H235" s="10">
        <f t="shared" si="32"/>
        <v>0.69683244455899995</v>
      </c>
      <c r="I235" s="201">
        <v>2.7138931529999997E-2</v>
      </c>
      <c r="J235" s="201">
        <v>4.1088226818999998E-2</v>
      </c>
      <c r="K235" s="201">
        <v>2.2382676210000001E-2</v>
      </c>
      <c r="L235" s="201">
        <v>0.60622261</v>
      </c>
      <c r="N235" s="160">
        <v>4.0414840666666665</v>
      </c>
      <c r="O235" s="10">
        <f t="shared" si="33"/>
        <v>4.0414840666666665</v>
      </c>
      <c r="Q235" s="15">
        <v>62.179675000000003</v>
      </c>
      <c r="S235" s="129">
        <v>7.5280087999999995E-2</v>
      </c>
      <c r="T235" s="129">
        <v>6.8252440999999997E-2</v>
      </c>
      <c r="U235" s="129">
        <v>3.1906552000000002E-3</v>
      </c>
      <c r="V235" s="129">
        <v>3.8369925000000002E-3</v>
      </c>
      <c r="X235" s="71">
        <v>1.9851544E-4</v>
      </c>
      <c r="Y235" s="96" t="s">
        <v>1656</v>
      </c>
      <c r="Z235" s="161" t="s">
        <v>2911</v>
      </c>
    </row>
    <row r="236" spans="1:26" ht="14.4">
      <c r="A236" t="s">
        <v>1629</v>
      </c>
      <c r="B236" s="92" t="s">
        <v>896</v>
      </c>
      <c r="C236" s="126" t="str">
        <f t="shared" si="30"/>
        <v>A.030.23.104</v>
      </c>
      <c r="D236" s="11" t="s">
        <v>1701</v>
      </c>
      <c r="E236" s="125" t="s">
        <v>878</v>
      </c>
      <c r="F236" s="128" t="str">
        <f t="shared" si="31"/>
        <v>Maneb ( [[2-[(Dithio Carboxyl)amino]ethyl]carbodithioate]](2-)-kS,kS']manganese)</v>
      </c>
      <c r="G236" s="200">
        <v>0.79307592922999992</v>
      </c>
      <c r="H236" s="10">
        <f t="shared" si="32"/>
        <v>0.79307592922999992</v>
      </c>
      <c r="I236" s="201">
        <v>3.7003061829999996E-2</v>
      </c>
      <c r="J236" s="201">
        <v>9.3847761000000002E-2</v>
      </c>
      <c r="K236" s="201">
        <v>3.6846076400000004E-2</v>
      </c>
      <c r="L236" s="201">
        <v>0.62537902999999995</v>
      </c>
      <c r="N236" s="160">
        <v>4.169193533333333</v>
      </c>
      <c r="O236" s="10">
        <f t="shared" si="33"/>
        <v>4.169193533333333</v>
      </c>
      <c r="Q236" s="15">
        <v>63.509017999999998</v>
      </c>
      <c r="S236" s="129">
        <v>9.1152413000000002E-2</v>
      </c>
      <c r="T236" s="129">
        <v>8.4165595999999995E-2</v>
      </c>
      <c r="U236" s="129">
        <v>3.5450423000000001E-3</v>
      </c>
      <c r="V236" s="129">
        <v>3.4417744E-3</v>
      </c>
      <c r="X236" s="71">
        <v>2.179642E-4</v>
      </c>
      <c r="Y236" s="96" t="s">
        <v>826</v>
      </c>
      <c r="Z236" s="161" t="s">
        <v>2912</v>
      </c>
    </row>
    <row r="237" spans="1:26" ht="14.4">
      <c r="B237" s="92"/>
      <c r="C237" s="126"/>
      <c r="D237" s="1" t="s">
        <v>1702</v>
      </c>
      <c r="E237" s="125"/>
      <c r="Y237" s="95"/>
      <c r="Z237" s="167"/>
    </row>
    <row r="238" spans="1:26" ht="14.4">
      <c r="A238" t="s">
        <v>3266</v>
      </c>
      <c r="B238" s="92" t="s">
        <v>896</v>
      </c>
      <c r="C238" s="126" t="str">
        <f t="shared" si="30"/>
        <v>A.030.24.101</v>
      </c>
      <c r="D238" s="11" t="s">
        <v>1702</v>
      </c>
      <c r="E238" s="125" t="s">
        <v>878</v>
      </c>
      <c r="F238" s="128" t="str">
        <f t="shared" si="31"/>
        <v>2.4-D (2.4-Dichlorophenoxyacetic acid)</v>
      </c>
      <c r="G238" s="200">
        <v>0.90107664118699993</v>
      </c>
      <c r="H238" s="10">
        <f t="shared" ref="H238:H272" si="34">G238</f>
        <v>0.90107664118699993</v>
      </c>
      <c r="I238" s="201">
        <v>4.148404352E-2</v>
      </c>
      <c r="J238" s="201">
        <v>9.9963174567000004E-2</v>
      </c>
      <c r="K238" s="201">
        <v>3.55249131E-2</v>
      </c>
      <c r="L238" s="201">
        <v>0.72410450999999998</v>
      </c>
      <c r="N238" s="160">
        <v>4.8273634000000003</v>
      </c>
      <c r="O238" s="10">
        <f t="shared" ref="O238:O260" si="35">N238</f>
        <v>4.8273634000000003</v>
      </c>
      <c r="Q238" s="15">
        <v>72.940397000000004</v>
      </c>
      <c r="S238" s="129">
        <v>0.10333315</v>
      </c>
      <c r="T238" s="129">
        <v>9.5092599E-2</v>
      </c>
      <c r="U238" s="129">
        <v>4.0612634999999996E-3</v>
      </c>
      <c r="V238" s="129">
        <v>4.1792901999999996E-3</v>
      </c>
      <c r="X238" s="71">
        <v>2.5000437E-4</v>
      </c>
      <c r="Y238" s="96" t="s">
        <v>1657</v>
      </c>
      <c r="Z238" s="161" t="s">
        <v>2913</v>
      </c>
    </row>
    <row r="239" spans="1:26" ht="14.4">
      <c r="A239" t="s">
        <v>3267</v>
      </c>
      <c r="B239" s="92" t="s">
        <v>896</v>
      </c>
      <c r="C239" s="126" t="str">
        <f t="shared" si="30"/>
        <v>A.030.24.102</v>
      </c>
      <c r="D239" s="11" t="s">
        <v>1702</v>
      </c>
      <c r="E239" s="125" t="s">
        <v>878</v>
      </c>
      <c r="F239" s="128" t="str">
        <f t="shared" si="31"/>
        <v>2.4.5-T (2.4.5-Trichlorophenoxyacetic acid)</v>
      </c>
      <c r="G239" s="200">
        <v>1.0165537444079999</v>
      </c>
      <c r="H239" s="10">
        <f t="shared" si="34"/>
        <v>1.0165537444079999</v>
      </c>
      <c r="I239" s="201">
        <v>3.9437653630000007E-2</v>
      </c>
      <c r="J239" s="201">
        <v>7.1794790077999993E-2</v>
      </c>
      <c r="K239" s="201">
        <v>6.1543330700000003E-2</v>
      </c>
      <c r="L239" s="201">
        <v>0.84377796999999999</v>
      </c>
      <c r="N239" s="160">
        <v>5.6251864666666664</v>
      </c>
      <c r="O239" s="10">
        <f t="shared" si="35"/>
        <v>5.6251864666666664</v>
      </c>
      <c r="Q239" s="15">
        <v>90.228249000000005</v>
      </c>
      <c r="S239" s="129">
        <v>0.10821219</v>
      </c>
      <c r="T239" s="129">
        <v>9.9090434000000005E-2</v>
      </c>
      <c r="U239" s="129">
        <v>4.5159459000000002E-3</v>
      </c>
      <c r="V239" s="129">
        <v>4.6058106000000003E-3</v>
      </c>
      <c r="X239" s="71">
        <v>2.8082325000000001E-4</v>
      </c>
      <c r="Y239" s="96" t="s">
        <v>1657</v>
      </c>
      <c r="Z239" s="161" t="s">
        <v>2914</v>
      </c>
    </row>
    <row r="240" spans="1:26" ht="14.4">
      <c r="A240" t="s">
        <v>3268</v>
      </c>
      <c r="B240" s="92" t="s">
        <v>896</v>
      </c>
      <c r="C240" s="126" t="str">
        <f t="shared" si="30"/>
        <v>A.030.24.103</v>
      </c>
      <c r="D240" s="11" t="s">
        <v>1702</v>
      </c>
      <c r="E240" s="125" t="s">
        <v>878</v>
      </c>
      <c r="F240" s="128" t="str">
        <f t="shared" si="31"/>
        <v>Alachlor (2-Chloro-N-(2.6-diethylphenyl)-N-(methoxymethyl)acetamide)</v>
      </c>
      <c r="G240" s="200">
        <v>2.0080305279070001</v>
      </c>
      <c r="H240" s="10">
        <f t="shared" si="34"/>
        <v>2.0080305279070001</v>
      </c>
      <c r="I240" s="201">
        <v>8.3860844929999998E-2</v>
      </c>
      <c r="J240" s="201">
        <v>0.18406579627700001</v>
      </c>
      <c r="K240" s="201">
        <v>0.12453228670000001</v>
      </c>
      <c r="L240" s="201">
        <v>1.6155716</v>
      </c>
      <c r="N240" s="160">
        <v>10.770477333333334</v>
      </c>
      <c r="O240" s="10">
        <f t="shared" si="35"/>
        <v>10.770477333333334</v>
      </c>
      <c r="Q240" s="15">
        <v>171.34316999999999</v>
      </c>
      <c r="S240" s="129">
        <v>0.21949811</v>
      </c>
      <c r="T240" s="129">
        <v>0.20214359000000001</v>
      </c>
      <c r="U240" s="129">
        <v>8.8755857000000007E-3</v>
      </c>
      <c r="V240" s="129">
        <v>8.4789349999999999E-3</v>
      </c>
      <c r="X240" s="71">
        <v>5.4945117999999999E-4</v>
      </c>
      <c r="Y240" s="96" t="s">
        <v>1658</v>
      </c>
      <c r="Z240" s="161" t="s">
        <v>2915</v>
      </c>
    </row>
    <row r="241" spans="1:26" ht="14.4">
      <c r="A241" t="s">
        <v>3269</v>
      </c>
      <c r="B241" s="92" t="s">
        <v>896</v>
      </c>
      <c r="C241" s="126" t="str">
        <f t="shared" si="30"/>
        <v>A.030.24.104</v>
      </c>
      <c r="D241" s="11" t="s">
        <v>1702</v>
      </c>
      <c r="E241" s="125" t="s">
        <v>878</v>
      </c>
      <c r="F241" s="128" t="str">
        <f t="shared" si="31"/>
        <v>Bentazone (3-isopropyl-2.1.3-benzothiadiazine-4-one-2.2-dioxide)</v>
      </c>
      <c r="G241" s="200">
        <v>3.3457728543389997</v>
      </c>
      <c r="H241" s="10">
        <f t="shared" si="34"/>
        <v>3.3457728543389997</v>
      </c>
      <c r="I241" s="201">
        <v>0.15843195900000001</v>
      </c>
      <c r="J241" s="201">
        <v>0.41914664523899997</v>
      </c>
      <c r="K241" s="201">
        <v>0.1716786501</v>
      </c>
      <c r="L241" s="201">
        <v>2.5965156</v>
      </c>
      <c r="N241" s="160">
        <v>17.310104000000003</v>
      </c>
      <c r="O241" s="10">
        <f t="shared" si="35"/>
        <v>17.310104000000003</v>
      </c>
      <c r="Q241" s="15">
        <v>264.89621</v>
      </c>
      <c r="S241" s="129">
        <v>0.38602927999999997</v>
      </c>
      <c r="T241" s="129">
        <v>0.35741023</v>
      </c>
      <c r="U241" s="129">
        <v>1.4865275000000001E-2</v>
      </c>
      <c r="V241" s="129">
        <v>1.3753774E-2</v>
      </c>
      <c r="X241" s="71">
        <v>9.1283740000000003E-4</v>
      </c>
      <c r="Y241" s="96" t="s">
        <v>1659</v>
      </c>
      <c r="Z241" s="161" t="s">
        <v>2916</v>
      </c>
    </row>
    <row r="242" spans="1:26" ht="14.4">
      <c r="A242" t="s">
        <v>3270</v>
      </c>
      <c r="B242" s="92" t="s">
        <v>896</v>
      </c>
      <c r="C242" s="126" t="str">
        <f t="shared" si="30"/>
        <v>A.030.24.105</v>
      </c>
      <c r="D242" s="11" t="s">
        <v>1702</v>
      </c>
      <c r="E242" s="125" t="s">
        <v>878</v>
      </c>
      <c r="F242" s="128" t="str">
        <f t="shared" si="31"/>
        <v>Butylate (Butylated hydroxytoluene 2.6-Di-tert-butyl-4-methylphenol)</v>
      </c>
      <c r="G242" s="200">
        <v>0.91568037477899999</v>
      </c>
      <c r="H242" s="10">
        <f t="shared" si="34"/>
        <v>0.91568037477899999</v>
      </c>
      <c r="I242" s="201">
        <v>3.9832632940000001E-2</v>
      </c>
      <c r="J242" s="201">
        <v>8.9981831439000001E-2</v>
      </c>
      <c r="K242" s="201">
        <v>4.5856780399999998E-2</v>
      </c>
      <c r="L242" s="201">
        <v>0.74000913000000001</v>
      </c>
      <c r="N242" s="160">
        <v>4.9333942000000004</v>
      </c>
      <c r="O242" s="10">
        <f t="shared" si="35"/>
        <v>4.9333942000000004</v>
      </c>
      <c r="Q242" s="15">
        <v>76.560822999999999</v>
      </c>
      <c r="S242" s="129">
        <v>0.10221796</v>
      </c>
      <c r="T242" s="129">
        <v>9.4017135000000002E-2</v>
      </c>
      <c r="U242" s="129">
        <v>4.0919325999999997E-3</v>
      </c>
      <c r="V242" s="129">
        <v>4.1088955999999998E-3</v>
      </c>
      <c r="X242" s="71">
        <v>2.5275394000000002E-4</v>
      </c>
      <c r="Y242" s="96" t="s">
        <v>1660</v>
      </c>
      <c r="Z242" s="161" t="s">
        <v>2917</v>
      </c>
    </row>
    <row r="243" spans="1:26" ht="14.4">
      <c r="A243" t="s">
        <v>3271</v>
      </c>
      <c r="B243" s="92" t="s">
        <v>896</v>
      </c>
      <c r="C243" s="126" t="str">
        <f t="shared" si="30"/>
        <v>A.030.24.106</v>
      </c>
      <c r="D243" s="11" t="s">
        <v>1702</v>
      </c>
      <c r="E243" s="125" t="s">
        <v>878</v>
      </c>
      <c r="F243" s="128" t="str">
        <f t="shared" si="31"/>
        <v>Chloramben (3-Amino-2.5-dichlorobenzoic acid)</v>
      </c>
      <c r="G243" s="200">
        <v>0.76357120838949999</v>
      </c>
      <c r="H243" s="10">
        <f t="shared" si="34"/>
        <v>0.76357120838949999</v>
      </c>
      <c r="I243" s="201">
        <v>3.1379326829999998E-2</v>
      </c>
      <c r="J243" s="201">
        <v>7.2797409259499998E-2</v>
      </c>
      <c r="K243" s="201">
        <v>6.1466012300000004E-2</v>
      </c>
      <c r="L243" s="201">
        <v>0.59792845999999999</v>
      </c>
      <c r="N243" s="160">
        <v>3.9861897333333336</v>
      </c>
      <c r="O243" s="10">
        <f t="shared" si="35"/>
        <v>3.9861897333333336</v>
      </c>
      <c r="Q243" s="15">
        <v>65.417461000000003</v>
      </c>
      <c r="S243" s="129">
        <v>8.2250810999999993E-2</v>
      </c>
      <c r="T243" s="129">
        <v>7.6163824000000005E-2</v>
      </c>
      <c r="U243" s="129">
        <v>3.3095300000000002E-3</v>
      </c>
      <c r="V243" s="129">
        <v>2.7774572000000002E-3</v>
      </c>
      <c r="X243" s="71">
        <v>2.0496524E-4</v>
      </c>
      <c r="Y243" s="96" t="s">
        <v>1661</v>
      </c>
      <c r="Z243" s="161" t="s">
        <v>2918</v>
      </c>
    </row>
    <row r="244" spans="1:26" ht="14.4">
      <c r="A244" t="s">
        <v>3272</v>
      </c>
      <c r="B244" s="92" t="s">
        <v>896</v>
      </c>
      <c r="C244" s="126" t="str">
        <f t="shared" si="30"/>
        <v>A.030.24.107</v>
      </c>
      <c r="D244" s="11" t="s">
        <v>1702</v>
      </c>
      <c r="E244" s="125" t="s">
        <v>878</v>
      </c>
      <c r="F244" s="128" t="str">
        <f t="shared" si="31"/>
        <v>Chlorsulfuron (2-chloro-N-[(4-methoxy-6-methyl-1.3.5-triazin-2-yl)carbamoyl]benzene-1</v>
      </c>
      <c r="G244" s="200">
        <v>3.024328159</v>
      </c>
      <c r="H244" s="10">
        <f t="shared" si="34"/>
        <v>3.024328159</v>
      </c>
      <c r="I244" s="201">
        <v>0.1196614067</v>
      </c>
      <c r="J244" s="201">
        <v>0.22228465750000001</v>
      </c>
      <c r="K244" s="201">
        <v>0.16670629479999999</v>
      </c>
      <c r="L244" s="201">
        <v>2.5156757999999999</v>
      </c>
      <c r="N244" s="160">
        <v>16.771172</v>
      </c>
      <c r="O244" s="10">
        <f t="shared" si="35"/>
        <v>16.771172</v>
      </c>
      <c r="Q244" s="15">
        <v>266.13997999999998</v>
      </c>
      <c r="S244" s="129">
        <v>0.32507164</v>
      </c>
      <c r="T244" s="129">
        <v>0.29749831999999998</v>
      </c>
      <c r="U244" s="129">
        <v>1.3502428E-2</v>
      </c>
      <c r="V244" s="129">
        <v>1.4070882E-2</v>
      </c>
      <c r="X244" s="71">
        <v>8.3880890999999996E-4</v>
      </c>
      <c r="Y244" s="96" t="s">
        <v>1662</v>
      </c>
      <c r="Z244" s="161" t="s">
        <v>2919</v>
      </c>
    </row>
    <row r="245" spans="1:26" ht="14.4">
      <c r="A245" t="s">
        <v>3273</v>
      </c>
      <c r="B245" s="92" t="s">
        <v>896</v>
      </c>
      <c r="C245" s="126" t="str">
        <f t="shared" si="30"/>
        <v>A.030.24.108</v>
      </c>
      <c r="D245" s="11" t="s">
        <v>1702</v>
      </c>
      <c r="E245" s="125" t="s">
        <v>878</v>
      </c>
      <c r="F245" s="128" t="str">
        <f t="shared" si="31"/>
        <v>Cyanazine (2-[[4-Chloro-6-(ethylamino)-1.3.5-triazin-2-yl]amino]-2-methylpropanenitri</v>
      </c>
      <c r="G245" s="200">
        <v>1.3276320473149998</v>
      </c>
      <c r="H245" s="10">
        <f t="shared" si="34"/>
        <v>1.3276320473149998</v>
      </c>
      <c r="I245" s="201">
        <v>6.2261814169999999E-2</v>
      </c>
      <c r="J245" s="201">
        <v>0.15759495934499998</v>
      </c>
      <c r="K245" s="201">
        <v>5.7897573799999998E-2</v>
      </c>
      <c r="L245" s="201">
        <v>1.0498776999999999</v>
      </c>
      <c r="N245" s="160">
        <v>6.9991846666666664</v>
      </c>
      <c r="O245" s="10">
        <f t="shared" si="35"/>
        <v>6.9991846666666664</v>
      </c>
      <c r="Q245" s="15">
        <v>106.03831</v>
      </c>
      <c r="S245" s="129">
        <v>0.15309664000000001</v>
      </c>
      <c r="T245" s="129">
        <v>0.14127976</v>
      </c>
      <c r="U245" s="129">
        <v>5.9511340000000003E-3</v>
      </c>
      <c r="V245" s="129">
        <v>5.8657413000000004E-3</v>
      </c>
      <c r="X245" s="71">
        <v>3.6581012E-4</v>
      </c>
      <c r="Y245" s="96" t="s">
        <v>1663</v>
      </c>
      <c r="Z245" s="161" t="s">
        <v>2920</v>
      </c>
    </row>
    <row r="246" spans="1:26" ht="14.4">
      <c r="A246" t="s">
        <v>3274</v>
      </c>
      <c r="B246" s="92" t="s">
        <v>896</v>
      </c>
      <c r="C246" s="126" t="str">
        <f t="shared" si="30"/>
        <v>A.030.24.109</v>
      </c>
      <c r="D246" s="11" t="s">
        <v>1702</v>
      </c>
      <c r="E246" s="125" t="s">
        <v>878</v>
      </c>
      <c r="F246" s="128" t="str">
        <f t="shared" si="31"/>
        <v>Dicamba (3.6-Dichloro-2-methoxybenzoic acid)</v>
      </c>
      <c r="G246" s="200">
        <v>1.9014378020099998</v>
      </c>
      <c r="H246" s="10">
        <f t="shared" si="34"/>
        <v>1.9014378020099998</v>
      </c>
      <c r="I246" s="201">
        <v>7.270314977999999E-2</v>
      </c>
      <c r="J246" s="201">
        <v>0.13678629752999999</v>
      </c>
      <c r="K246" s="201">
        <v>0.13706015470000002</v>
      </c>
      <c r="L246" s="201">
        <v>1.5548881999999999</v>
      </c>
      <c r="N246" s="160">
        <v>10.365921333333333</v>
      </c>
      <c r="O246" s="10">
        <f t="shared" si="35"/>
        <v>10.365921333333333</v>
      </c>
      <c r="Q246" s="15">
        <v>169.48912999999999</v>
      </c>
      <c r="S246" s="129">
        <v>0.2002496</v>
      </c>
      <c r="T246" s="129">
        <v>0.18395923</v>
      </c>
      <c r="U246" s="129">
        <v>8.3465134E-3</v>
      </c>
      <c r="V246" s="129">
        <v>7.9438580999999994E-3</v>
      </c>
      <c r="X246" s="71">
        <v>5.1930002000000002E-4</v>
      </c>
      <c r="Y246" s="96" t="s">
        <v>1661</v>
      </c>
      <c r="Z246" s="161" t="s">
        <v>2921</v>
      </c>
    </row>
    <row r="247" spans="1:26" ht="14.4">
      <c r="A247" t="s">
        <v>3275</v>
      </c>
      <c r="B247" s="92" t="s">
        <v>896</v>
      </c>
      <c r="C247" s="126" t="str">
        <f t="shared" si="30"/>
        <v>A.030.24.110</v>
      </c>
      <c r="D247" s="11" t="s">
        <v>1702</v>
      </c>
      <c r="E247" s="125" t="s">
        <v>878</v>
      </c>
      <c r="F247" s="128" t="str">
        <f t="shared" si="31"/>
        <v>Dinoseb (2-(Butan-2-yl)-4.6-dinitrophenol)</v>
      </c>
      <c r="G247" s="200">
        <v>0.67017173326199997</v>
      </c>
      <c r="H247" s="10">
        <f t="shared" si="34"/>
        <v>0.67017173326199997</v>
      </c>
      <c r="I247" s="201">
        <v>3.5158984840000004E-2</v>
      </c>
      <c r="J247" s="201">
        <v>9.5607336451999994E-2</v>
      </c>
      <c r="K247" s="201">
        <v>7.819621970000001E-3</v>
      </c>
      <c r="L247" s="201">
        <v>0.53158578999999995</v>
      </c>
      <c r="N247" s="160">
        <v>3.5439052666666666</v>
      </c>
      <c r="O247" s="10">
        <f t="shared" si="35"/>
        <v>3.5439052666666666</v>
      </c>
      <c r="Q247" s="15">
        <v>49.743406</v>
      </c>
      <c r="S247" s="129">
        <v>8.2049200000000003E-2</v>
      </c>
      <c r="T247" s="129">
        <v>7.5578445999999994E-2</v>
      </c>
      <c r="U247" s="129">
        <v>3.0882132999999999E-3</v>
      </c>
      <c r="V247" s="129">
        <v>3.3825411999999998E-3</v>
      </c>
      <c r="X247" s="71">
        <v>1.8851417999999999E-4</v>
      </c>
      <c r="Y247" s="96" t="s">
        <v>1664</v>
      </c>
      <c r="Z247" s="161" t="s">
        <v>2922</v>
      </c>
    </row>
    <row r="248" spans="1:26" ht="14.4">
      <c r="A248" t="s">
        <v>3276</v>
      </c>
      <c r="B248" s="92" t="s">
        <v>896</v>
      </c>
      <c r="C248" s="126" t="str">
        <f t="shared" si="30"/>
        <v>A.030.24.111</v>
      </c>
      <c r="D248" s="11" t="s">
        <v>1702</v>
      </c>
      <c r="E248" s="125" t="s">
        <v>878</v>
      </c>
      <c r="F248" s="128" t="str">
        <f t="shared" si="31"/>
        <v>Diquat (6.7-dihydrodipyrido[1.2-a:2'.1'-c]pyrazine-5.8-diium dibromide)</v>
      </c>
      <c r="G248" s="200">
        <v>3.381554279285</v>
      </c>
      <c r="H248" s="10">
        <f t="shared" si="34"/>
        <v>3.381554279285</v>
      </c>
      <c r="I248" s="201">
        <v>0.12976259439999999</v>
      </c>
      <c r="J248" s="201">
        <v>0.207028563985</v>
      </c>
      <c r="K248" s="201">
        <v>0.15547682090000001</v>
      </c>
      <c r="L248" s="201">
        <v>2.8892863000000002</v>
      </c>
      <c r="N248" s="160">
        <v>19.26190866666667</v>
      </c>
      <c r="O248" s="10">
        <f t="shared" si="35"/>
        <v>19.26190866666667</v>
      </c>
      <c r="Q248" s="15">
        <v>302.89418999999998</v>
      </c>
      <c r="S248" s="129">
        <v>0.36103870999999998</v>
      </c>
      <c r="T248" s="129">
        <v>0.32861380000000001</v>
      </c>
      <c r="U248" s="129">
        <v>1.5267242E-2</v>
      </c>
      <c r="V248" s="129">
        <v>1.7157664E-2</v>
      </c>
      <c r="X248" s="71">
        <v>9.5034681000000004E-4</v>
      </c>
      <c r="Y248" s="96" t="s">
        <v>1665</v>
      </c>
      <c r="Z248" s="161" t="s">
        <v>2923</v>
      </c>
    </row>
    <row r="249" spans="1:26" ht="14.4">
      <c r="A249" t="s">
        <v>3277</v>
      </c>
      <c r="B249" s="92" t="s">
        <v>896</v>
      </c>
      <c r="C249" s="126" t="str">
        <f t="shared" si="30"/>
        <v>A.030.24.112</v>
      </c>
      <c r="D249" s="11" t="s">
        <v>1702</v>
      </c>
      <c r="E249" s="125" t="s">
        <v>878</v>
      </c>
      <c r="F249" s="128" t="str">
        <f t="shared" si="31"/>
        <v>Diuron  DCMU (3-(3.4-dichlorophenyl)-1.1-dimethylurea)</v>
      </c>
      <c r="G249" s="200">
        <v>1.5037394598639999</v>
      </c>
      <c r="H249" s="10">
        <f t="shared" si="34"/>
        <v>1.5037394598639999</v>
      </c>
      <c r="I249" s="201">
        <v>5.8355231229999999E-2</v>
      </c>
      <c r="J249" s="201">
        <v>0.11931485603400001</v>
      </c>
      <c r="K249" s="201">
        <v>0.12012837260000001</v>
      </c>
      <c r="L249" s="201">
        <v>1.2059409999999999</v>
      </c>
      <c r="N249" s="160">
        <v>8.0396066666666659</v>
      </c>
      <c r="O249" s="10">
        <f t="shared" si="35"/>
        <v>8.0396066666666659</v>
      </c>
      <c r="Q249" s="15">
        <v>132.79025999999999</v>
      </c>
      <c r="S249" s="129">
        <v>0.15862340999999999</v>
      </c>
      <c r="T249" s="129">
        <v>0.14628384999999999</v>
      </c>
      <c r="U249" s="129">
        <v>6.5397390000000001E-3</v>
      </c>
      <c r="V249" s="129">
        <v>5.7998142000000004E-3</v>
      </c>
      <c r="X249" s="71">
        <v>4.064475E-4</v>
      </c>
      <c r="Y249" s="96" t="s">
        <v>1666</v>
      </c>
      <c r="Z249" s="161" t="s">
        <v>2924</v>
      </c>
    </row>
    <row r="250" spans="1:26" ht="14.4">
      <c r="A250" t="s">
        <v>1630</v>
      </c>
      <c r="B250" s="92" t="s">
        <v>896</v>
      </c>
      <c r="C250" s="126" t="str">
        <f t="shared" si="30"/>
        <v>A.030.24.113</v>
      </c>
      <c r="D250" s="11" t="s">
        <v>1702</v>
      </c>
      <c r="E250" s="125" t="s">
        <v>878</v>
      </c>
      <c r="F250" s="128" t="str">
        <f t="shared" si="31"/>
        <v>EPTC ( S-Ethyl dipropylthiocarbamate)</v>
      </c>
      <c r="G250" s="200">
        <v>1.4301144293450001</v>
      </c>
      <c r="H250" s="10">
        <f t="shared" si="34"/>
        <v>1.4301144293450001</v>
      </c>
      <c r="I250" s="201">
        <v>5.9574198320000001E-2</v>
      </c>
      <c r="J250" s="201">
        <v>0.132884386425</v>
      </c>
      <c r="K250" s="201">
        <v>9.5031544600000004E-2</v>
      </c>
      <c r="L250" s="201">
        <v>1.1426243</v>
      </c>
      <c r="N250" s="160">
        <v>7.6174953333333342</v>
      </c>
      <c r="O250" s="10">
        <f t="shared" si="35"/>
        <v>7.6174953333333342</v>
      </c>
      <c r="Q250" s="15">
        <v>122.05938</v>
      </c>
      <c r="S250" s="129">
        <v>0.15585678</v>
      </c>
      <c r="T250" s="129">
        <v>0.14373419000000001</v>
      </c>
      <c r="U250" s="129">
        <v>6.2913492E-3</v>
      </c>
      <c r="V250" s="129">
        <v>5.8312501999999997E-3</v>
      </c>
      <c r="X250" s="71">
        <v>3.8947814E-4</v>
      </c>
      <c r="Y250" s="96" t="s">
        <v>1667</v>
      </c>
      <c r="Z250" s="161" t="s">
        <v>2925</v>
      </c>
    </row>
    <row r="251" spans="1:26" ht="14.4">
      <c r="A251" t="s">
        <v>1631</v>
      </c>
      <c r="B251" s="92" t="s">
        <v>896</v>
      </c>
      <c r="C251" s="126" t="str">
        <f t="shared" si="30"/>
        <v>A.030.24.114</v>
      </c>
      <c r="D251" s="11" t="s">
        <v>1702</v>
      </c>
      <c r="E251" s="125" t="s">
        <v>878</v>
      </c>
      <c r="F251" s="128" t="str">
        <f t="shared" si="31"/>
        <v>Fluazifop-butyl ( (2R)-2-(4-([5-(trifluoromethyl)-2-pyridyl]oxy)phenoxy)propanoic aci</v>
      </c>
      <c r="G251" s="200">
        <v>5.4826563911920001</v>
      </c>
      <c r="H251" s="10">
        <f t="shared" si="34"/>
        <v>5.4826563911920001</v>
      </c>
      <c r="I251" s="201">
        <v>0.19157665528000001</v>
      </c>
      <c r="J251" s="201">
        <v>0.39384303191199993</v>
      </c>
      <c r="K251" s="201">
        <v>0.671547004</v>
      </c>
      <c r="L251" s="201">
        <v>4.2256897000000002</v>
      </c>
      <c r="N251" s="160">
        <v>28.171264666666669</v>
      </c>
      <c r="O251" s="10">
        <f t="shared" si="35"/>
        <v>28.171264666666669</v>
      </c>
      <c r="Q251" s="15">
        <v>503.10311000000002</v>
      </c>
      <c r="S251" s="129">
        <v>0.54561563999999996</v>
      </c>
      <c r="T251" s="129">
        <v>0.50793312000000002</v>
      </c>
      <c r="U251" s="129">
        <v>2.2825588000000001E-2</v>
      </c>
      <c r="V251" s="129">
        <v>1.4856941E-2</v>
      </c>
      <c r="X251" s="71">
        <v>1.4255583E-3</v>
      </c>
      <c r="Y251" s="96" t="s">
        <v>1668</v>
      </c>
      <c r="Z251" s="161" t="s">
        <v>2926</v>
      </c>
    </row>
    <row r="252" spans="1:26" ht="14.4">
      <c r="A252" t="s">
        <v>1632</v>
      </c>
      <c r="B252" s="92" t="s">
        <v>896</v>
      </c>
      <c r="C252" s="126" t="str">
        <f t="shared" si="30"/>
        <v>A.030.24.115</v>
      </c>
      <c r="D252" s="11" t="s">
        <v>1702</v>
      </c>
      <c r="E252" s="125" t="s">
        <v>878</v>
      </c>
      <c r="F252" s="128" t="str">
        <f t="shared" si="31"/>
        <v>Fluometuron (N,N-Dimethyl-N'-[3-(trifluoromethyl)phenyl]urea)</v>
      </c>
      <c r="G252" s="200">
        <v>2.084123739652</v>
      </c>
      <c r="H252" s="10">
        <f t="shared" si="34"/>
        <v>2.084123739652</v>
      </c>
      <c r="I252" s="201">
        <v>8.3468811499999976E-2</v>
      </c>
      <c r="J252" s="201">
        <v>0.17172652155200002</v>
      </c>
      <c r="K252" s="201">
        <v>0.14090090660000001</v>
      </c>
      <c r="L252" s="201">
        <v>1.6880275</v>
      </c>
      <c r="N252" s="160">
        <v>11.253516666666668</v>
      </c>
      <c r="O252" s="10">
        <f t="shared" si="35"/>
        <v>11.253516666666668</v>
      </c>
      <c r="Q252" s="15">
        <v>181.65779000000001</v>
      </c>
      <c r="S252" s="129">
        <v>0.22369812</v>
      </c>
      <c r="T252" s="129">
        <v>0.20581993000000001</v>
      </c>
      <c r="U252" s="129">
        <v>9.1740308E-3</v>
      </c>
      <c r="V252" s="129">
        <v>8.7041624999999994E-3</v>
      </c>
      <c r="X252" s="71">
        <v>5.6929867000000002E-4</v>
      </c>
      <c r="Y252" s="96" t="s">
        <v>1666</v>
      </c>
      <c r="Z252" s="161" t="s">
        <v>2927</v>
      </c>
    </row>
    <row r="253" spans="1:26" ht="14.4">
      <c r="A253" t="s">
        <v>1633</v>
      </c>
      <c r="B253" s="92" t="s">
        <v>896</v>
      </c>
      <c r="C253" s="126" t="str">
        <f t="shared" si="30"/>
        <v>A.030.24.116</v>
      </c>
      <c r="D253" s="11" t="s">
        <v>1702</v>
      </c>
      <c r="E253" s="125" t="s">
        <v>878</v>
      </c>
      <c r="F253" s="128" t="str">
        <f t="shared" si="31"/>
        <v>Glyphosate (N-(Phosphonomethyl)glycine)</v>
      </c>
      <c r="G253" s="200">
        <v>3.5757278767509999</v>
      </c>
      <c r="H253" s="10">
        <f t="shared" si="34"/>
        <v>3.5757278767509999</v>
      </c>
      <c r="I253" s="201">
        <v>0.12838568774</v>
      </c>
      <c r="J253" s="201">
        <v>0.226701361711</v>
      </c>
      <c r="K253" s="201">
        <v>0.31755532729999997</v>
      </c>
      <c r="L253" s="201">
        <v>2.9030855</v>
      </c>
      <c r="N253" s="160">
        <v>19.353903333333335</v>
      </c>
      <c r="O253" s="10">
        <f t="shared" si="35"/>
        <v>19.353903333333335</v>
      </c>
      <c r="Q253" s="15">
        <v>326.91370999999998</v>
      </c>
      <c r="S253" s="129">
        <v>0.36531872999999998</v>
      </c>
      <c r="T253" s="129">
        <v>0.33628845000000002</v>
      </c>
      <c r="U253" s="129">
        <v>1.5450101000000001E-2</v>
      </c>
      <c r="V253" s="129">
        <v>1.3580185E-2</v>
      </c>
      <c r="X253" s="71">
        <v>9.6426005E-4</v>
      </c>
      <c r="Y253" s="96" t="s">
        <v>1669</v>
      </c>
      <c r="Z253" s="161" t="s">
        <v>2928</v>
      </c>
    </row>
    <row r="254" spans="1:26" ht="14.4">
      <c r="A254" t="s">
        <v>3278</v>
      </c>
      <c r="B254" s="92" t="s">
        <v>896</v>
      </c>
      <c r="C254" s="126" t="str">
        <f t="shared" si="30"/>
        <v>A.030.24.117</v>
      </c>
      <c r="D254" s="11" t="s">
        <v>1702</v>
      </c>
      <c r="E254" s="125" t="s">
        <v>878</v>
      </c>
      <c r="F254" s="128" t="str">
        <f t="shared" si="31"/>
        <v>Linuron (3-(3.4-dichlorophenyl)-1-methoxy-1-methylurea)</v>
      </c>
      <c r="G254" s="200">
        <v>1.586924184968</v>
      </c>
      <c r="H254" s="10">
        <f t="shared" si="34"/>
        <v>1.586924184968</v>
      </c>
      <c r="I254" s="201">
        <v>6.2555668130000006E-2</v>
      </c>
      <c r="J254" s="201">
        <v>0.13153544523800001</v>
      </c>
      <c r="K254" s="201">
        <v>0.1244060716</v>
      </c>
      <c r="L254" s="201">
        <v>1.268427</v>
      </c>
      <c r="N254" s="160">
        <v>8.4561799999999998</v>
      </c>
      <c r="O254" s="10">
        <f t="shared" si="35"/>
        <v>8.4561799999999998</v>
      </c>
      <c r="Q254" s="15">
        <v>139.07686000000001</v>
      </c>
      <c r="S254" s="129">
        <v>0.16847915999999999</v>
      </c>
      <c r="T254" s="129">
        <v>0.15545241000000001</v>
      </c>
      <c r="U254" s="129">
        <v>6.9079416000000001E-3</v>
      </c>
      <c r="V254" s="129">
        <v>6.1188092000000003E-3</v>
      </c>
      <c r="X254" s="71">
        <v>4.2894907999999998E-4</v>
      </c>
      <c r="Y254" s="96" t="s">
        <v>1666</v>
      </c>
      <c r="Z254" s="161" t="s">
        <v>2929</v>
      </c>
    </row>
    <row r="255" spans="1:26" ht="14.4">
      <c r="A255" t="s">
        <v>1634</v>
      </c>
      <c r="B255" s="92" t="s">
        <v>896</v>
      </c>
      <c r="C255" s="126" t="str">
        <f t="shared" si="30"/>
        <v>A.030.24.118</v>
      </c>
      <c r="D255" s="11" t="s">
        <v>1702</v>
      </c>
      <c r="E255" s="125" t="s">
        <v>878</v>
      </c>
      <c r="F255" s="128" t="str">
        <f t="shared" si="31"/>
        <v>MCPA (2-methyl-4-chlorophenoxyacetic acid)</v>
      </c>
      <c r="G255" s="200">
        <v>1.1108149049539999</v>
      </c>
      <c r="H255" s="10">
        <f t="shared" si="34"/>
        <v>1.1108149049539999</v>
      </c>
      <c r="I255" s="201">
        <v>5.2349823399999995E-2</v>
      </c>
      <c r="J255" s="201">
        <v>0.13093321895400001</v>
      </c>
      <c r="K255" s="201">
        <v>4.2435572599999999E-2</v>
      </c>
      <c r="L255" s="201">
        <v>0.88509629000000001</v>
      </c>
      <c r="N255" s="160">
        <v>5.9006419333333335</v>
      </c>
      <c r="O255" s="10">
        <f t="shared" si="35"/>
        <v>5.9006419333333335</v>
      </c>
      <c r="Q255" s="15">
        <v>88.564381999999995</v>
      </c>
      <c r="S255" s="129">
        <v>0.12865029</v>
      </c>
      <c r="T255" s="129">
        <v>0.11854881</v>
      </c>
      <c r="U255" s="129">
        <v>5.0069221000000001E-3</v>
      </c>
      <c r="V255" s="129">
        <v>5.0945618000000003E-3</v>
      </c>
      <c r="X255" s="71">
        <v>3.0772976999999998E-4</v>
      </c>
      <c r="Y255" s="96" t="s">
        <v>1657</v>
      </c>
      <c r="Z255" s="161" t="s">
        <v>2930</v>
      </c>
    </row>
    <row r="256" spans="1:26" ht="14.4">
      <c r="A256" t="s">
        <v>1635</v>
      </c>
      <c r="B256" s="92" t="s">
        <v>896</v>
      </c>
      <c r="C256" s="126" t="str">
        <f t="shared" si="30"/>
        <v>A.030.24.119</v>
      </c>
      <c r="D256" s="11" t="s">
        <v>1702</v>
      </c>
      <c r="E256" s="125" t="s">
        <v>878</v>
      </c>
      <c r="F256" s="128" t="str">
        <f t="shared" si="31"/>
        <v>Metolachlor ((RS)-2-Chloro-N-(2-ethyl-6-methyl-phenyl)-N-(1-methoxypropan-2-yl)acetam</v>
      </c>
      <c r="G256" s="200">
        <v>2.0263649947819999</v>
      </c>
      <c r="H256" s="10">
        <f t="shared" si="34"/>
        <v>2.0263649947819999</v>
      </c>
      <c r="I256" s="201">
        <v>8.747018241E-2</v>
      </c>
      <c r="J256" s="201">
        <v>0.20005365577200002</v>
      </c>
      <c r="K256" s="201">
        <v>0.1139770566</v>
      </c>
      <c r="L256" s="201">
        <v>1.6248640999999999</v>
      </c>
      <c r="N256" s="160">
        <v>10.832427333333333</v>
      </c>
      <c r="O256" s="10">
        <f t="shared" si="35"/>
        <v>10.832427333333333</v>
      </c>
      <c r="Q256" s="15">
        <v>169.91822999999999</v>
      </c>
      <c r="S256" s="129">
        <v>0.22490393</v>
      </c>
      <c r="T256" s="129">
        <v>0.20718866999999999</v>
      </c>
      <c r="U256" s="129">
        <v>8.9984511000000007E-3</v>
      </c>
      <c r="V256" s="129">
        <v>8.716807E-3</v>
      </c>
      <c r="X256" s="71">
        <v>5.5598572999999995E-4</v>
      </c>
      <c r="Y256" s="96" t="s">
        <v>1658</v>
      </c>
      <c r="Z256" s="161" t="s">
        <v>2931</v>
      </c>
    </row>
    <row r="257" spans="1:26" ht="14.4">
      <c r="A257" t="s">
        <v>3279</v>
      </c>
      <c r="B257" s="92" t="s">
        <v>896</v>
      </c>
      <c r="C257" s="126" t="str">
        <f t="shared" si="30"/>
        <v>A.030.24.120</v>
      </c>
      <c r="D257" s="11" t="s">
        <v>1702</v>
      </c>
      <c r="E257" s="125" t="s">
        <v>878</v>
      </c>
      <c r="F257" s="128" t="str">
        <f t="shared" si="31"/>
        <v>Paraquat (1.1'-Dimethyl[4.4'-bipyridine]-1.1'-diium dichloride)</v>
      </c>
      <c r="G257" s="200">
        <v>3.8762044923510004</v>
      </c>
      <c r="H257" s="10">
        <f t="shared" si="34"/>
        <v>3.8762044923510004</v>
      </c>
      <c r="I257" s="201">
        <v>0.1489587335</v>
      </c>
      <c r="J257" s="201">
        <v>0.25382860485100001</v>
      </c>
      <c r="K257" s="201">
        <v>0.21189155400000001</v>
      </c>
      <c r="L257" s="201">
        <v>3.2615256000000001</v>
      </c>
      <c r="N257" s="160">
        <v>21.743504000000001</v>
      </c>
      <c r="O257" s="10">
        <f t="shared" si="35"/>
        <v>21.743504000000001</v>
      </c>
      <c r="Q257" s="15">
        <v>346.19092999999998</v>
      </c>
      <c r="S257" s="129">
        <v>0.41236581</v>
      </c>
      <c r="T257" s="129">
        <v>0.37655125</v>
      </c>
      <c r="U257" s="129">
        <v>1.7336908000000002E-2</v>
      </c>
      <c r="V257" s="129">
        <v>1.8477654E-2</v>
      </c>
      <c r="X257" s="71">
        <v>1.0788478E-3</v>
      </c>
      <c r="Y257" s="96" t="s">
        <v>1670</v>
      </c>
      <c r="Z257" s="161" t="s">
        <v>2932</v>
      </c>
    </row>
    <row r="258" spans="1:26" ht="14.4">
      <c r="A258" t="s">
        <v>1636</v>
      </c>
      <c r="B258" s="92" t="s">
        <v>896</v>
      </c>
      <c r="C258" s="126" t="str">
        <f t="shared" si="30"/>
        <v>A.030.24.121</v>
      </c>
      <c r="D258" s="11" t="s">
        <v>1702</v>
      </c>
      <c r="E258" s="125" t="s">
        <v>878</v>
      </c>
      <c r="F258" s="128" t="str">
        <f t="shared" si="31"/>
        <v>Propachlor (2-Chloro-N-phenyl-N-(propan-2-yl)acetamide)</v>
      </c>
      <c r="G258" s="200">
        <v>2.0795909682950002</v>
      </c>
      <c r="H258" s="10">
        <f t="shared" si="34"/>
        <v>2.0795909682950002</v>
      </c>
      <c r="I258" s="201">
        <v>8.836435242E-2</v>
      </c>
      <c r="J258" s="201">
        <v>0.19783406267500001</v>
      </c>
      <c r="K258" s="201">
        <v>0.12181565320000001</v>
      </c>
      <c r="L258" s="201">
        <v>1.6715769</v>
      </c>
      <c r="N258" s="160">
        <v>11.143846</v>
      </c>
      <c r="O258" s="10">
        <f t="shared" si="35"/>
        <v>11.143846</v>
      </c>
      <c r="Q258" s="15">
        <v>175.87777</v>
      </c>
      <c r="S258" s="129">
        <v>0.2291793</v>
      </c>
      <c r="T258" s="129">
        <v>0.21106188000000001</v>
      </c>
      <c r="U258" s="129">
        <v>9.2186361000000001E-3</v>
      </c>
      <c r="V258" s="129">
        <v>8.8987765000000003E-3</v>
      </c>
      <c r="X258" s="71">
        <v>5.7012535E-4</v>
      </c>
      <c r="Y258" s="96" t="s">
        <v>1658</v>
      </c>
      <c r="Z258" s="161" t="s">
        <v>2933</v>
      </c>
    </row>
    <row r="259" spans="1:26" ht="14.4">
      <c r="A259" t="s">
        <v>3280</v>
      </c>
      <c r="B259" s="92" t="s">
        <v>896</v>
      </c>
      <c r="C259" s="126" t="str">
        <f t="shared" si="30"/>
        <v>A.030.24.122</v>
      </c>
      <c r="D259" s="11" t="s">
        <v>1702</v>
      </c>
      <c r="E259" s="125" t="s">
        <v>878</v>
      </c>
      <c r="F259" s="128" t="str">
        <f t="shared" si="31"/>
        <v>Propanil (N-(3.4-Dichlorophenyl)propanamide)</v>
      </c>
      <c r="G259" s="200">
        <v>1.5802878939329998</v>
      </c>
      <c r="H259" s="10">
        <f t="shared" si="34"/>
        <v>1.5802878939329998</v>
      </c>
      <c r="I259" s="201">
        <v>6.1325488339999998E-2</v>
      </c>
      <c r="J259" s="201">
        <v>0.110953760193</v>
      </c>
      <c r="K259" s="201">
        <v>9.3936645400000005E-2</v>
      </c>
      <c r="L259" s="201">
        <v>1.3140719999999999</v>
      </c>
      <c r="N259" s="160">
        <v>8.7604799999999994</v>
      </c>
      <c r="O259" s="10">
        <f t="shared" si="35"/>
        <v>8.7604799999999994</v>
      </c>
      <c r="Q259" s="15">
        <v>140.28407999999999</v>
      </c>
      <c r="S259" s="129">
        <v>0.16832654999999999</v>
      </c>
      <c r="T259" s="129">
        <v>0.15407914</v>
      </c>
      <c r="U259" s="129">
        <v>7.0285703000000001E-3</v>
      </c>
      <c r="V259" s="129">
        <v>7.2188434000000001E-3</v>
      </c>
      <c r="X259" s="71">
        <v>4.3707612000000001E-4</v>
      </c>
      <c r="Y259" s="96" t="s">
        <v>1658</v>
      </c>
      <c r="Z259" s="161" t="s">
        <v>2934</v>
      </c>
    </row>
    <row r="260" spans="1:26" ht="14.4">
      <c r="A260" t="s">
        <v>3281</v>
      </c>
      <c r="B260" s="92" t="s">
        <v>896</v>
      </c>
      <c r="C260" s="126" t="str">
        <f t="shared" si="30"/>
        <v>A.030.24.123</v>
      </c>
      <c r="D260" s="11" t="s">
        <v>1702</v>
      </c>
      <c r="E260" s="125" t="s">
        <v>878</v>
      </c>
      <c r="F260" s="128" t="str">
        <f t="shared" si="31"/>
        <v>Trifluralin (2.6-Dinitro-N.N-dipropyl-4-(trifluoromethyl)aniline)</v>
      </c>
      <c r="G260" s="200">
        <v>1.1664285885029999</v>
      </c>
      <c r="H260" s="10">
        <f t="shared" si="34"/>
        <v>1.1664285885029999</v>
      </c>
      <c r="I260" s="201">
        <v>4.8840864890000009E-2</v>
      </c>
      <c r="J260" s="201">
        <v>0.111906244613</v>
      </c>
      <c r="K260" s="201">
        <v>8.1537039000000006E-2</v>
      </c>
      <c r="L260" s="201">
        <v>0.92414443999999996</v>
      </c>
      <c r="N260" s="160">
        <v>6.1609629333333329</v>
      </c>
      <c r="O260" s="10">
        <f t="shared" si="35"/>
        <v>6.1609629333333329</v>
      </c>
      <c r="Q260" s="15">
        <v>99.175175999999993</v>
      </c>
      <c r="S260" s="129">
        <v>0.12716496999999999</v>
      </c>
      <c r="T260" s="129">
        <v>0.1174601</v>
      </c>
      <c r="U260" s="129">
        <v>5.1106175000000002E-3</v>
      </c>
      <c r="V260" s="129">
        <v>4.5942502999999999E-3</v>
      </c>
      <c r="X260" s="71">
        <v>3.1624338000000001E-4</v>
      </c>
      <c r="Y260" s="96" t="s">
        <v>1671</v>
      </c>
      <c r="Z260" s="161" t="s">
        <v>2935</v>
      </c>
    </row>
    <row r="261" spans="1:26" ht="14.4">
      <c r="B261" s="92"/>
      <c r="C261" s="126"/>
      <c r="D261" s="1" t="s">
        <v>1703</v>
      </c>
      <c r="E261" s="125"/>
      <c r="H261" s="10">
        <f t="shared" si="34"/>
        <v>0</v>
      </c>
      <c r="Y261" s="95"/>
      <c r="Z261" s="167"/>
    </row>
    <row r="262" spans="1:26" ht="14.4">
      <c r="A262" t="s">
        <v>1637</v>
      </c>
      <c r="B262" s="92" t="s">
        <v>896</v>
      </c>
      <c r="C262" s="126" t="str">
        <f t="shared" si="30"/>
        <v>A.030.25.101</v>
      </c>
      <c r="D262" s="11" t="s">
        <v>1703</v>
      </c>
      <c r="E262" s="125" t="s">
        <v>878</v>
      </c>
      <c r="F262" s="128" t="str">
        <f t="shared" si="31"/>
        <v>Carbaryl (Naphthalen-1-yl methylcarbamate)</v>
      </c>
      <c r="G262" s="200">
        <v>0.92949161666699998</v>
      </c>
      <c r="H262" s="10">
        <f t="shared" si="34"/>
        <v>0.92949161666699998</v>
      </c>
      <c r="I262" s="201">
        <v>3.4300865899999991E-2</v>
      </c>
      <c r="J262" s="201">
        <v>6.2410738266999999E-2</v>
      </c>
      <c r="K262" s="201">
        <v>7.6076402499999987E-2</v>
      </c>
      <c r="L262" s="201">
        <v>0.75670360999999997</v>
      </c>
      <c r="N262" s="160">
        <v>5.0446907333333337</v>
      </c>
      <c r="O262" s="10">
        <f t="shared" ref="O262:O272" si="36">N262</f>
        <v>5.0446907333333337</v>
      </c>
      <c r="Q262" s="15">
        <v>84.064578999999995</v>
      </c>
      <c r="S262" s="129">
        <v>9.6206308000000004E-2</v>
      </c>
      <c r="T262" s="129">
        <v>8.8488840999999999E-2</v>
      </c>
      <c r="U262" s="129">
        <v>4.0426359999999996E-3</v>
      </c>
      <c r="V262" s="129">
        <v>3.6748304000000002E-3</v>
      </c>
      <c r="X262" s="71">
        <v>2.5196649E-4</v>
      </c>
      <c r="Y262" s="96" t="s">
        <v>1672</v>
      </c>
      <c r="Z262" s="161" t="s">
        <v>2936</v>
      </c>
    </row>
    <row r="263" spans="1:26" ht="14.4">
      <c r="A263" t="s">
        <v>3282</v>
      </c>
      <c r="B263" s="92" t="s">
        <v>896</v>
      </c>
      <c r="C263" s="126" t="str">
        <f t="shared" si="30"/>
        <v>A.030.25.102</v>
      </c>
      <c r="D263" s="11" t="s">
        <v>1703</v>
      </c>
      <c r="E263" s="125" t="s">
        <v>878</v>
      </c>
      <c r="F263" s="128" t="str">
        <f t="shared" si="31"/>
        <v>Carbofuran (2.2-Dimethyl-2.3-dihydro-1-benzofuran-7-yl methylcarbamate)</v>
      </c>
      <c r="G263" s="200">
        <v>3.5102487887359999</v>
      </c>
      <c r="H263" s="10">
        <f t="shared" si="34"/>
        <v>3.5102487887359999</v>
      </c>
      <c r="I263" s="201">
        <v>0.16574516520000002</v>
      </c>
      <c r="J263" s="201">
        <v>0.43796647413599998</v>
      </c>
      <c r="K263" s="201">
        <v>0.18342804939999999</v>
      </c>
      <c r="L263" s="201">
        <v>2.7231090999999998</v>
      </c>
      <c r="N263" s="160">
        <v>18.154060666666666</v>
      </c>
      <c r="O263" s="10">
        <f t="shared" si="36"/>
        <v>18.154060666666666</v>
      </c>
      <c r="Q263" s="15">
        <v>278.38709</v>
      </c>
      <c r="S263" s="129">
        <v>0.40436940999999998</v>
      </c>
      <c r="T263" s="129">
        <v>0.37443098000000002</v>
      </c>
      <c r="U263" s="129">
        <v>1.5582509E-2</v>
      </c>
      <c r="V263" s="129">
        <v>1.4355923E-2</v>
      </c>
      <c r="X263" s="71">
        <v>9.5704115E-4</v>
      </c>
      <c r="Y263" s="96" t="s">
        <v>1673</v>
      </c>
      <c r="Z263" s="161" t="s">
        <v>2937</v>
      </c>
    </row>
    <row r="264" spans="1:26" ht="14.4">
      <c r="A264" t="s">
        <v>3283</v>
      </c>
      <c r="B264" s="92" t="s">
        <v>896</v>
      </c>
      <c r="C264" s="126" t="str">
        <f t="shared" si="30"/>
        <v>A.030.25.103</v>
      </c>
      <c r="D264" s="11" t="s">
        <v>1703</v>
      </c>
      <c r="E264" s="125" t="s">
        <v>878</v>
      </c>
      <c r="F264" s="128" t="str">
        <f t="shared" si="31"/>
        <v>Chlordimeform (N'-(4-chloro-2-methylphenyl)-N.N-dimethylmethanimidamide)</v>
      </c>
      <c r="G264" s="200">
        <v>1.7338044811659998</v>
      </c>
      <c r="H264" s="10">
        <f t="shared" si="34"/>
        <v>1.7338044811659998</v>
      </c>
      <c r="I264" s="201">
        <v>6.8548441850000003E-2</v>
      </c>
      <c r="J264" s="201">
        <v>0.13935990911600002</v>
      </c>
      <c r="K264" s="201">
        <v>0.12306483019999999</v>
      </c>
      <c r="L264" s="201">
        <v>1.4028312999999999</v>
      </c>
      <c r="N264" s="160">
        <v>9.3522086666666659</v>
      </c>
      <c r="O264" s="10">
        <f t="shared" si="36"/>
        <v>9.3522086666666659</v>
      </c>
      <c r="Q264" s="15">
        <v>152.00912</v>
      </c>
      <c r="S264" s="129">
        <v>0.18492170999999999</v>
      </c>
      <c r="T264" s="129">
        <v>0.17019862999999999</v>
      </c>
      <c r="U264" s="129">
        <v>7.6083208000000003E-3</v>
      </c>
      <c r="V264" s="129">
        <v>7.1147553999999997E-3</v>
      </c>
      <c r="X264" s="71">
        <v>4.7245745000000001E-4</v>
      </c>
      <c r="Y264" s="96" t="s">
        <v>867</v>
      </c>
      <c r="Z264" s="161" t="s">
        <v>2938</v>
      </c>
    </row>
    <row r="265" spans="1:26" ht="14.4">
      <c r="A265" t="s">
        <v>3284</v>
      </c>
      <c r="B265" s="92" t="s">
        <v>896</v>
      </c>
      <c r="C265" s="126" t="str">
        <f t="shared" si="30"/>
        <v>A.030.25.104</v>
      </c>
      <c r="D265" s="11" t="s">
        <v>1703</v>
      </c>
      <c r="E265" s="125" t="s">
        <v>878</v>
      </c>
      <c r="F265" s="128" t="str">
        <f t="shared" si="31"/>
        <v>Cypermethrin ([Cyano-(3-phenoxyphenyl)methyl]3-(2.2-dichloroethenyl)-2.2-dimethylcycl</v>
      </c>
      <c r="G265" s="200">
        <v>5.070008913483</v>
      </c>
      <c r="H265" s="10">
        <f t="shared" si="34"/>
        <v>5.070008913483</v>
      </c>
      <c r="I265" s="201">
        <v>0.19766210219999997</v>
      </c>
      <c r="J265" s="201">
        <v>0.35908555408300002</v>
      </c>
      <c r="K265" s="201">
        <v>0.29431585719999998</v>
      </c>
      <c r="L265" s="201">
        <v>4.2189454</v>
      </c>
      <c r="N265" s="160">
        <v>28.126302666666668</v>
      </c>
      <c r="O265" s="10">
        <f t="shared" si="36"/>
        <v>28.126302666666668</v>
      </c>
      <c r="Q265" s="15">
        <v>449.18650000000002</v>
      </c>
      <c r="S265" s="129">
        <v>0.54129746000000001</v>
      </c>
      <c r="T265" s="129">
        <v>0.49539184000000003</v>
      </c>
      <c r="U265" s="129">
        <v>2.2579017E-2</v>
      </c>
      <c r="V265" s="129">
        <v>2.3326603000000001E-2</v>
      </c>
      <c r="X265" s="71">
        <v>1.4037677E-3</v>
      </c>
      <c r="Y265" s="96" t="s">
        <v>1674</v>
      </c>
      <c r="Z265" s="161" t="s">
        <v>2939</v>
      </c>
    </row>
    <row r="266" spans="1:26" ht="14.4">
      <c r="A266" t="s">
        <v>1638</v>
      </c>
      <c r="B266" s="92" t="s">
        <v>896</v>
      </c>
      <c r="C266" s="126" t="str">
        <f t="shared" si="30"/>
        <v>A.030.25.105</v>
      </c>
      <c r="D266" s="11" t="s">
        <v>1703</v>
      </c>
      <c r="E266" s="125" t="s">
        <v>878</v>
      </c>
      <c r="F266" s="128" t="str">
        <f t="shared" si="31"/>
        <v>Lindane (Hexachlorocyclohexane, or benzene hexachloride, BHC)</v>
      </c>
      <c r="G266" s="200">
        <v>0.61758327147570002</v>
      </c>
      <c r="H266" s="10">
        <f t="shared" si="34"/>
        <v>0.61758327147570002</v>
      </c>
      <c r="I266" s="201">
        <v>2.4341928259999999E-2</v>
      </c>
      <c r="J266" s="201">
        <v>4.9033937515700003E-2</v>
      </c>
      <c r="K266" s="201">
        <v>4.3633575700000003E-2</v>
      </c>
      <c r="L266" s="201">
        <v>0.50057383</v>
      </c>
      <c r="N266" s="160">
        <v>3.3371588666666669</v>
      </c>
      <c r="O266" s="10">
        <f t="shared" si="36"/>
        <v>3.3371588666666669</v>
      </c>
      <c r="Q266" s="15">
        <v>54.236403000000003</v>
      </c>
      <c r="S266" s="129">
        <v>6.5805253999999994E-2</v>
      </c>
      <c r="T266" s="129">
        <v>6.0545975000000002E-2</v>
      </c>
      <c r="U266" s="129">
        <v>2.7114550999999998E-3</v>
      </c>
      <c r="V266" s="129">
        <v>2.5478246E-3</v>
      </c>
      <c r="X266" s="71">
        <v>1.6840704999999999E-4</v>
      </c>
      <c r="Y266" s="96" t="s">
        <v>1675</v>
      </c>
      <c r="Z266" s="161" t="s">
        <v>2940</v>
      </c>
    </row>
    <row r="267" spans="1:26" ht="14.4">
      <c r="A267" t="s">
        <v>1639</v>
      </c>
      <c r="B267" s="92" t="s">
        <v>896</v>
      </c>
      <c r="C267" s="126" t="str">
        <f t="shared" si="30"/>
        <v>A.030.25.106</v>
      </c>
      <c r="D267" s="11" t="s">
        <v>1703</v>
      </c>
      <c r="E267" s="125" t="s">
        <v>878</v>
      </c>
      <c r="F267" s="128" t="str">
        <f t="shared" si="31"/>
        <v>Malathion (Diethyl 2-[(dimethoxyphosphorothioyl)sulfanyl]butanedioate)</v>
      </c>
      <c r="G267" s="200">
        <v>1.568358873637</v>
      </c>
      <c r="H267" s="10">
        <f t="shared" si="34"/>
        <v>1.568358873637</v>
      </c>
      <c r="I267" s="201">
        <v>6.1166587020000003E-2</v>
      </c>
      <c r="J267" s="201">
        <v>0.12812508411699999</v>
      </c>
      <c r="K267" s="201">
        <v>0.12886590249999999</v>
      </c>
      <c r="L267" s="201">
        <v>1.2502013000000001</v>
      </c>
      <c r="N267" s="160">
        <v>8.334675333333335</v>
      </c>
      <c r="O267" s="10">
        <f t="shared" si="36"/>
        <v>8.334675333333335</v>
      </c>
      <c r="Q267" s="15">
        <v>138.06779</v>
      </c>
      <c r="S267" s="129">
        <v>0.16555993999999999</v>
      </c>
      <c r="T267" s="129">
        <v>0.15285960000000001</v>
      </c>
      <c r="U267" s="129">
        <v>6.8019528999999999E-3</v>
      </c>
      <c r="V267" s="129">
        <v>5.8983856999999997E-3</v>
      </c>
      <c r="X267" s="71">
        <v>4.2259173E-4</v>
      </c>
      <c r="Y267" s="96" t="s">
        <v>1674</v>
      </c>
      <c r="Z267" s="161" t="s">
        <v>2941</v>
      </c>
    </row>
    <row r="268" spans="1:26" ht="14.4">
      <c r="A268" t="s">
        <v>3285</v>
      </c>
      <c r="B268" s="92" t="s">
        <v>896</v>
      </c>
      <c r="C268" s="126" t="str">
        <f t="shared" si="30"/>
        <v>A.030.25.107</v>
      </c>
      <c r="D268" s="11" t="s">
        <v>1703</v>
      </c>
      <c r="E268" s="125" t="s">
        <v>878</v>
      </c>
      <c r="F268" s="128" t="str">
        <f t="shared" si="31"/>
        <v>Methoxychlor (1.1'-(2.2.2-Trichloroethane-1.1-diyl)bis(4-methoxybenzene))</v>
      </c>
      <c r="G268" s="200">
        <v>0.80422860550699993</v>
      </c>
      <c r="H268" s="10">
        <f t="shared" si="34"/>
        <v>0.80422860550699993</v>
      </c>
      <c r="I268" s="201">
        <v>3.2143434200000001E-2</v>
      </c>
      <c r="J268" s="201">
        <v>6.0720931106999998E-2</v>
      </c>
      <c r="K268" s="201">
        <v>4.2969350199999999E-2</v>
      </c>
      <c r="L268" s="201">
        <v>0.66839488999999996</v>
      </c>
      <c r="N268" s="160">
        <v>4.4559659333333332</v>
      </c>
      <c r="O268" s="10">
        <f t="shared" si="36"/>
        <v>4.4559659333333332</v>
      </c>
      <c r="Q268" s="15">
        <v>70.432956000000004</v>
      </c>
      <c r="S268" s="129">
        <v>8.6831122999999996E-2</v>
      </c>
      <c r="T268" s="129">
        <v>7.9474558000000001E-2</v>
      </c>
      <c r="U268" s="129">
        <v>3.5954722999999998E-3</v>
      </c>
      <c r="V268" s="129">
        <v>3.7610921000000002E-3</v>
      </c>
      <c r="X268" s="71">
        <v>2.2323834999999999E-4</v>
      </c>
      <c r="Y268" s="96" t="s">
        <v>1676</v>
      </c>
      <c r="Z268" s="161" t="s">
        <v>2942</v>
      </c>
    </row>
    <row r="269" spans="1:26" ht="14.4">
      <c r="A269" t="s">
        <v>3286</v>
      </c>
      <c r="B269" s="92" t="s">
        <v>896</v>
      </c>
      <c r="C269" s="126" t="str">
        <f t="shared" si="30"/>
        <v>A.030.25.108</v>
      </c>
      <c r="D269" s="11" t="s">
        <v>1703</v>
      </c>
      <c r="E269" s="125" t="s">
        <v>878</v>
      </c>
      <c r="F269" s="128" t="str">
        <f t="shared" si="31"/>
        <v>Methyl  parathion (O.O-Dimethyl O-4-nitrophenyl phosphorothioate)</v>
      </c>
      <c r="G269" s="200">
        <v>1.1806674495659999</v>
      </c>
      <c r="H269" s="10">
        <f t="shared" si="34"/>
        <v>1.1806674495659999</v>
      </c>
      <c r="I269" s="201">
        <v>4.3814260540000004E-2</v>
      </c>
      <c r="J269" s="201">
        <v>8.3325292925999994E-2</v>
      </c>
      <c r="K269" s="201">
        <v>0.1019429761</v>
      </c>
      <c r="L269" s="201">
        <v>0.95158491999999995</v>
      </c>
      <c r="N269" s="160">
        <v>6.3438994666666666</v>
      </c>
      <c r="O269" s="10">
        <f t="shared" si="36"/>
        <v>6.3438994666666666</v>
      </c>
      <c r="Q269" s="15">
        <v>106.3811</v>
      </c>
      <c r="S269" s="129">
        <v>0.12217805</v>
      </c>
      <c r="T269" s="129">
        <v>0.11260778</v>
      </c>
      <c r="U269" s="129">
        <v>5.1081998000000002E-3</v>
      </c>
      <c r="V269" s="129">
        <v>4.4620720000000001E-3</v>
      </c>
      <c r="X269" s="71">
        <v>3.1824365000000001E-4</v>
      </c>
      <c r="Y269" s="96" t="s">
        <v>1677</v>
      </c>
      <c r="Z269" s="161" t="s">
        <v>2943</v>
      </c>
    </row>
    <row r="270" spans="1:26" ht="14.4">
      <c r="A270" t="s">
        <v>3287</v>
      </c>
      <c r="B270" s="92" t="s">
        <v>896</v>
      </c>
      <c r="C270" s="126" t="str">
        <f t="shared" si="30"/>
        <v>A.030.25.109</v>
      </c>
      <c r="D270" s="11" t="s">
        <v>1703</v>
      </c>
      <c r="E270" s="125" t="s">
        <v>878</v>
      </c>
      <c r="F270" s="128" t="str">
        <f t="shared" si="31"/>
        <v>Parathion (O.O-Diethyl O-(4-nitrophenyl) phosphorothioate)</v>
      </c>
      <c r="G270" s="200">
        <v>1.0100522711619999</v>
      </c>
      <c r="H270" s="10">
        <f t="shared" si="34"/>
        <v>1.0100522711619999</v>
      </c>
      <c r="I270" s="201">
        <v>3.7786274860000003E-2</v>
      </c>
      <c r="J270" s="201">
        <v>7.0354961301999988E-2</v>
      </c>
      <c r="K270" s="201">
        <v>8.0465394999999995E-2</v>
      </c>
      <c r="L270" s="201">
        <v>0.82144563999999998</v>
      </c>
      <c r="N270" s="160">
        <v>5.4763042666666664</v>
      </c>
      <c r="O270" s="10">
        <f t="shared" si="36"/>
        <v>5.4763042666666664</v>
      </c>
      <c r="Q270" s="15">
        <v>90.814052000000004</v>
      </c>
      <c r="S270" s="129">
        <v>0.10516265</v>
      </c>
      <c r="T270" s="129">
        <v>9.6735982999999998E-2</v>
      </c>
      <c r="U270" s="129">
        <v>4.4010268E-3</v>
      </c>
      <c r="V270" s="129">
        <v>4.0256418000000002E-3</v>
      </c>
      <c r="X270" s="71">
        <v>2.7410838000000001E-4</v>
      </c>
      <c r="Y270" s="96" t="s">
        <v>1677</v>
      </c>
      <c r="Z270" s="161" t="s">
        <v>2944</v>
      </c>
    </row>
    <row r="271" spans="1:26" ht="14.4">
      <c r="A271" t="s">
        <v>3288</v>
      </c>
      <c r="B271" s="92" t="s">
        <v>896</v>
      </c>
      <c r="C271" s="126" t="str">
        <f t="shared" si="30"/>
        <v>A.030.25.110</v>
      </c>
      <c r="D271" s="11" t="s">
        <v>1703</v>
      </c>
      <c r="E271" s="125" t="s">
        <v>878</v>
      </c>
      <c r="F271" s="128" t="str">
        <f t="shared" si="31"/>
        <v>Phorate (O.O-Diethyl S-[(ethylsulfanyl)methyl] phosphorodithioate)</v>
      </c>
      <c r="G271" s="200">
        <v>1.4817560315580001</v>
      </c>
      <c r="H271" s="10">
        <f t="shared" si="34"/>
        <v>1.4817560315580001</v>
      </c>
      <c r="I271" s="201">
        <v>5.7492235990000001E-2</v>
      </c>
      <c r="J271" s="201">
        <v>0.120367594068</v>
      </c>
      <c r="K271" s="201">
        <v>0.1247853015</v>
      </c>
      <c r="L271" s="201">
        <v>1.1791109</v>
      </c>
      <c r="N271" s="160">
        <v>7.8607393333333331</v>
      </c>
      <c r="O271" s="10">
        <f t="shared" si="36"/>
        <v>7.8607393333333331</v>
      </c>
      <c r="Q271" s="15">
        <v>130.71466000000001</v>
      </c>
      <c r="S271" s="129">
        <v>0.15597137999999999</v>
      </c>
      <c r="T271" s="129">
        <v>0.14406533999999999</v>
      </c>
      <c r="U271" s="129">
        <v>6.4132327999999999E-3</v>
      </c>
      <c r="V271" s="129">
        <v>5.4928095000000001E-3</v>
      </c>
      <c r="X271" s="71">
        <v>3.9854004000000002E-4</v>
      </c>
      <c r="Y271" s="96" t="s">
        <v>1678</v>
      </c>
      <c r="Z271" s="161" t="s">
        <v>2945</v>
      </c>
    </row>
    <row r="272" spans="1:26" ht="14.4">
      <c r="A272" t="s">
        <v>1640</v>
      </c>
      <c r="B272" s="92" t="s">
        <v>896</v>
      </c>
      <c r="C272" s="126" t="str">
        <f t="shared" si="30"/>
        <v>A.030.25.111</v>
      </c>
      <c r="D272" s="11" t="s">
        <v>1703</v>
      </c>
      <c r="E272" s="125" t="s">
        <v>878</v>
      </c>
      <c r="F272" s="128" t="str">
        <f t="shared" si="31"/>
        <v>Toxaphene (Polychlorocamphene)</v>
      </c>
      <c r="G272" s="200">
        <v>0.60847621870269997</v>
      </c>
      <c r="H272" s="10">
        <f t="shared" si="34"/>
        <v>0.60847621870269997</v>
      </c>
      <c r="I272" s="201">
        <v>2.2952594410000002E-2</v>
      </c>
      <c r="J272" s="201">
        <v>4.2420654892699999E-2</v>
      </c>
      <c r="K272" s="201">
        <v>4.5646309400000001E-2</v>
      </c>
      <c r="L272" s="201">
        <v>0.49745665999999999</v>
      </c>
      <c r="N272" s="160">
        <v>3.3163777333333333</v>
      </c>
      <c r="O272" s="10">
        <f t="shared" si="36"/>
        <v>3.3163777333333333</v>
      </c>
      <c r="Q272" s="15">
        <v>54.555708000000003</v>
      </c>
      <c r="S272" s="129">
        <v>6.3681969000000005E-2</v>
      </c>
      <c r="T272" s="129">
        <v>5.8510936E-2</v>
      </c>
      <c r="U272" s="129">
        <v>2.6639435E-3</v>
      </c>
      <c r="V272" s="129">
        <v>2.5070889000000001E-3</v>
      </c>
      <c r="X272" s="71">
        <v>1.6585990000000001E-4</v>
      </c>
      <c r="Y272" s="96" t="s">
        <v>826</v>
      </c>
      <c r="Z272" s="161" t="s">
        <v>2946</v>
      </c>
    </row>
    <row r="273" spans="1:26" ht="14.4">
      <c r="B273" s="92"/>
      <c r="C273" s="126"/>
      <c r="D273" s="1" t="s">
        <v>1704</v>
      </c>
      <c r="E273" s="125"/>
      <c r="Y273" s="90"/>
      <c r="Z273" s="163"/>
    </row>
    <row r="274" spans="1:26" ht="14.4">
      <c r="A274" t="s">
        <v>2231</v>
      </c>
      <c r="B274" s="92" t="s">
        <v>896</v>
      </c>
      <c r="C274" s="126" t="str">
        <f t="shared" si="30"/>
        <v>A.030.26.101</v>
      </c>
      <c r="D274" s="11" t="s">
        <v>1704</v>
      </c>
      <c r="E274" s="125" t="s">
        <v>878</v>
      </c>
      <c r="F274" s="128" t="str">
        <f t="shared" si="31"/>
        <v>Printing Ink Black - conventional</v>
      </c>
      <c r="G274" s="200">
        <v>1.1148748155999999</v>
      </c>
      <c r="H274" s="10">
        <f t="shared" ref="H274:H279" si="37">G274</f>
        <v>1.1148748155999999</v>
      </c>
      <c r="I274" s="201">
        <v>4.3336009299999992E-2</v>
      </c>
      <c r="J274" s="201">
        <v>0.81260567959999996</v>
      </c>
      <c r="K274" s="201">
        <v>1.5682386700000002E-2</v>
      </c>
      <c r="L274" s="201">
        <v>0.24325073999999999</v>
      </c>
      <c r="N274" s="160">
        <v>1.6216716</v>
      </c>
      <c r="O274" s="10">
        <f t="shared" ref="O274:O279" si="38">N274</f>
        <v>1.6216716</v>
      </c>
      <c r="Q274" s="15">
        <v>52.566099000000001</v>
      </c>
      <c r="S274" s="129">
        <v>4.0743704999999998E-2</v>
      </c>
      <c r="T274" s="129">
        <v>3.6521737999999998E-2</v>
      </c>
      <c r="U274" s="129">
        <v>1.4307069E-3</v>
      </c>
      <c r="V274" s="129">
        <v>2.7912604E-3</v>
      </c>
      <c r="X274" s="71">
        <v>1.2468947E-4</v>
      </c>
      <c r="Y274" s="84"/>
      <c r="Z274" s="163"/>
    </row>
    <row r="275" spans="1:26" ht="14.4">
      <c r="A275" t="s">
        <v>2232</v>
      </c>
      <c r="B275" s="92" t="s">
        <v>896</v>
      </c>
      <c r="C275" s="126" t="str">
        <f t="shared" si="30"/>
        <v>A.030.26.102</v>
      </c>
      <c r="D275" s="11" t="s">
        <v>1704</v>
      </c>
      <c r="E275" s="125" t="s">
        <v>878</v>
      </c>
      <c r="F275" s="128" t="str">
        <f t="shared" si="31"/>
        <v>Printing Ink Black - UV inkjet</v>
      </c>
      <c r="G275" s="200">
        <v>2.0891855370000001</v>
      </c>
      <c r="H275" s="10">
        <f t="shared" si="37"/>
        <v>2.0891855370000001</v>
      </c>
      <c r="I275" s="201">
        <v>0.18501083399999999</v>
      </c>
      <c r="J275" s="201">
        <v>1.128039241</v>
      </c>
      <c r="K275" s="201">
        <v>0.14965530199999999</v>
      </c>
      <c r="L275" s="201">
        <v>0.62648015999999995</v>
      </c>
      <c r="N275" s="160">
        <v>4.1765343999999995</v>
      </c>
      <c r="O275" s="10">
        <f t="shared" si="38"/>
        <v>4.1765343999999995</v>
      </c>
      <c r="Q275" s="15">
        <v>109.45375</v>
      </c>
      <c r="S275" s="129">
        <v>0.12581474000000001</v>
      </c>
      <c r="T275" s="129">
        <v>0.11585525000000001</v>
      </c>
      <c r="U275" s="129">
        <v>4.0357969999999998E-3</v>
      </c>
      <c r="V275" s="129">
        <v>5.9236929999999998E-3</v>
      </c>
      <c r="X275" s="71">
        <v>3.9221615000000002E-4</v>
      </c>
      <c r="Y275" s="84"/>
      <c r="Z275" s="163"/>
    </row>
    <row r="276" spans="1:26" ht="14.4">
      <c r="A276" t="s">
        <v>2233</v>
      </c>
      <c r="B276" s="92" t="s">
        <v>896</v>
      </c>
      <c r="C276" s="126" t="str">
        <f t="shared" si="30"/>
        <v>A.030.26.103</v>
      </c>
      <c r="D276" s="11" t="s">
        <v>1704</v>
      </c>
      <c r="E276" s="125" t="s">
        <v>878</v>
      </c>
      <c r="F276" s="128" t="str">
        <f t="shared" si="31"/>
        <v>Printing Ink Magenta - conventional</v>
      </c>
      <c r="G276" s="200">
        <v>0.93916486869999993</v>
      </c>
      <c r="H276" s="10">
        <f t="shared" si="37"/>
        <v>0.93916486869999993</v>
      </c>
      <c r="I276" s="201">
        <v>4.8207132700000009E-2</v>
      </c>
      <c r="J276" s="201">
        <v>0.60441005399999992</v>
      </c>
      <c r="K276" s="201">
        <v>3.8382632E-2</v>
      </c>
      <c r="L276" s="201">
        <v>0.24816505</v>
      </c>
      <c r="N276" s="160">
        <v>1.6544336666666668</v>
      </c>
      <c r="O276" s="10">
        <f t="shared" si="38"/>
        <v>1.6544336666666668</v>
      </c>
      <c r="Q276" s="15">
        <v>50.867550000000001</v>
      </c>
      <c r="S276" s="129">
        <v>4.8633221999999997E-2</v>
      </c>
      <c r="T276" s="129">
        <v>4.4521697999999998E-2</v>
      </c>
      <c r="U276" s="129">
        <v>1.5734976999999999E-3</v>
      </c>
      <c r="V276" s="129">
        <v>2.5380262000000002E-3</v>
      </c>
      <c r="X276" s="71">
        <v>1.4036208999999999E-4</v>
      </c>
      <c r="Y276" s="84"/>
      <c r="Z276" s="163"/>
    </row>
    <row r="277" spans="1:26" ht="14.4">
      <c r="A277" t="s">
        <v>2234</v>
      </c>
      <c r="B277" s="92" t="s">
        <v>896</v>
      </c>
      <c r="C277" s="126" t="str">
        <f t="shared" si="30"/>
        <v>A.030.26.104</v>
      </c>
      <c r="D277" s="11" t="s">
        <v>1704</v>
      </c>
      <c r="E277" s="125" t="s">
        <v>878</v>
      </c>
      <c r="F277" s="128" t="str">
        <f t="shared" si="31"/>
        <v>Printing Ink Magenta - UV inkjet</v>
      </c>
      <c r="G277" s="200">
        <v>2.1243739020000003</v>
      </c>
      <c r="H277" s="10">
        <f t="shared" si="37"/>
        <v>2.1243739020000003</v>
      </c>
      <c r="I277" s="201">
        <v>0.18567229499999999</v>
      </c>
      <c r="J277" s="201">
        <v>1.1589642529999999</v>
      </c>
      <c r="K277" s="201">
        <v>0.15261620400000001</v>
      </c>
      <c r="L277" s="201">
        <v>0.62712115000000002</v>
      </c>
      <c r="N277" s="160">
        <v>4.1808076666666674</v>
      </c>
      <c r="O277" s="10">
        <f t="shared" si="38"/>
        <v>4.1808076666666674</v>
      </c>
      <c r="Q277" s="15">
        <v>109.23220000000001</v>
      </c>
      <c r="S277" s="129">
        <v>0.12661664</v>
      </c>
      <c r="T277" s="129">
        <v>0.11667578000000001</v>
      </c>
      <c r="U277" s="129">
        <v>4.0501976000000004E-3</v>
      </c>
      <c r="V277" s="129">
        <v>5.8906625000000002E-3</v>
      </c>
      <c r="X277" s="71">
        <v>3.9409416000000001E-4</v>
      </c>
      <c r="Y277" s="84"/>
      <c r="Z277" s="163"/>
    </row>
    <row r="278" spans="1:26" ht="14.4">
      <c r="A278" t="s">
        <v>2235</v>
      </c>
      <c r="B278" s="92" t="s">
        <v>896</v>
      </c>
      <c r="C278" s="126" t="str">
        <f t="shared" si="30"/>
        <v>A.030.26.105</v>
      </c>
      <c r="D278" s="11" t="s">
        <v>1704</v>
      </c>
      <c r="E278" s="125" t="s">
        <v>878</v>
      </c>
      <c r="F278" s="128" t="str">
        <f t="shared" si="31"/>
        <v>Printing Ink Varnish - conventional</v>
      </c>
      <c r="G278" s="200">
        <v>1.00125081049</v>
      </c>
      <c r="H278" s="10">
        <f t="shared" si="37"/>
        <v>1.00125081049</v>
      </c>
      <c r="I278" s="201">
        <v>9.7573958799999999E-2</v>
      </c>
      <c r="J278" s="201">
        <v>0.49932510250000006</v>
      </c>
      <c r="K278" s="201">
        <v>7.7997091900000003E-3</v>
      </c>
      <c r="L278" s="201">
        <v>0.39655203999999999</v>
      </c>
      <c r="N278" s="160">
        <v>2.6436802666666668</v>
      </c>
      <c r="O278" s="10">
        <f t="shared" si="38"/>
        <v>2.6436802666666668</v>
      </c>
      <c r="Q278" s="15">
        <v>68.252328000000006</v>
      </c>
      <c r="S278" s="129">
        <v>8.8084225000000002E-2</v>
      </c>
      <c r="T278" s="129">
        <v>8.0438370999999995E-2</v>
      </c>
      <c r="U278" s="129">
        <v>3.0080667E-3</v>
      </c>
      <c r="V278" s="129">
        <v>4.6377878999999999E-3</v>
      </c>
      <c r="X278" s="71">
        <v>2.3826184999999999E-4</v>
      </c>
      <c r="Y278" s="84"/>
      <c r="Z278" s="163"/>
    </row>
    <row r="279" spans="1:26" ht="14.4">
      <c r="A279" t="s">
        <v>2236</v>
      </c>
      <c r="B279" s="92" t="s">
        <v>896</v>
      </c>
      <c r="C279" s="126" t="str">
        <f t="shared" si="30"/>
        <v>A.030.26.106</v>
      </c>
      <c r="D279" s="11" t="s">
        <v>1704</v>
      </c>
      <c r="E279" s="125" t="s">
        <v>878</v>
      </c>
      <c r="F279" s="128" t="str">
        <f t="shared" si="31"/>
        <v>Printing Ink White - UV inkjet</v>
      </c>
      <c r="G279" s="200">
        <v>2.2897590779999981</v>
      </c>
      <c r="H279" s="10">
        <f t="shared" si="37"/>
        <v>2.2897590779999981</v>
      </c>
      <c r="I279" s="201">
        <v>0.18219955699999998</v>
      </c>
      <c r="J279" s="201">
        <v>1.118307494</v>
      </c>
      <c r="K279" s="201">
        <v>0.37106288699999823</v>
      </c>
      <c r="L279" s="201">
        <v>0.61818914000000003</v>
      </c>
      <c r="N279" s="160">
        <v>4.1212609333333337</v>
      </c>
      <c r="O279" s="10">
        <f t="shared" si="38"/>
        <v>4.1212609333333337</v>
      </c>
      <c r="Q279" s="15">
        <v>106.36293000000001</v>
      </c>
      <c r="S279" s="129">
        <v>0.12253891</v>
      </c>
      <c r="T279" s="129">
        <v>0.11254409999999999</v>
      </c>
      <c r="U279" s="129">
        <v>3.9330822000000001E-3</v>
      </c>
      <c r="V279" s="129">
        <v>6.0617318999999998E-3</v>
      </c>
      <c r="X279" s="71">
        <v>4.9222011000000002E-4</v>
      </c>
      <c r="Y279" s="84"/>
      <c r="Z279" s="166"/>
    </row>
    <row r="280" spans="1:26" ht="14.4">
      <c r="B280" s="92"/>
      <c r="C280" s="126"/>
      <c r="D280" s="1" t="s">
        <v>1705</v>
      </c>
      <c r="E280" s="125"/>
      <c r="Y280" s="90"/>
      <c r="Z280" s="166"/>
    </row>
    <row r="281" spans="1:26" ht="14.4">
      <c r="A281" t="s">
        <v>1001</v>
      </c>
      <c r="B281" s="92" t="s">
        <v>896</v>
      </c>
      <c r="C281" s="126" t="str">
        <f t="shared" si="30"/>
        <v>A.030.28.101</v>
      </c>
      <c r="D281" s="11" t="s">
        <v>1705</v>
      </c>
      <c r="E281" s="125" t="s">
        <v>878</v>
      </c>
      <c r="F281" s="128" t="str">
        <f t="shared" si="31"/>
        <v>R-1234 yf</v>
      </c>
      <c r="G281" s="200">
        <v>1.5597719297550001E-2</v>
      </c>
      <c r="H281" s="10">
        <f t="shared" ref="H281:H283" si="39">G281</f>
        <v>1.5597719297550001E-2</v>
      </c>
      <c r="I281" s="201">
        <v>6.2835350310000003E-4</v>
      </c>
      <c r="J281" s="201">
        <v>9.0049773344999995E-4</v>
      </c>
      <c r="K281" s="201">
        <v>1.36952061E-4</v>
      </c>
      <c r="L281" s="201">
        <v>1.3931916000000001E-2</v>
      </c>
      <c r="N281" s="160">
        <v>9.2879440000000008E-2</v>
      </c>
      <c r="O281" s="10">
        <f t="shared" ref="O281:O283" si="40">N281</f>
        <v>9.2879440000000008E-2</v>
      </c>
      <c r="Q281" s="15">
        <v>17.763779</v>
      </c>
      <c r="S281" s="129">
        <v>2.89413E-3</v>
      </c>
      <c r="T281" s="129">
        <v>1.5542456000000001E-3</v>
      </c>
      <c r="U281" s="129">
        <v>7.3068593999999997E-5</v>
      </c>
      <c r="V281" s="129">
        <v>1.2668158E-3</v>
      </c>
      <c r="X281" s="71">
        <v>2.4327742999999998E-5</v>
      </c>
      <c r="Y281" s="85" t="s">
        <v>870</v>
      </c>
      <c r="Z281" s="161" t="s">
        <v>2947</v>
      </c>
    </row>
    <row r="282" spans="1:26" ht="14.4">
      <c r="A282" t="s">
        <v>1002</v>
      </c>
      <c r="B282" s="92" t="s">
        <v>896</v>
      </c>
      <c r="C282" s="126" t="str">
        <f t="shared" si="30"/>
        <v>A.030.28.102</v>
      </c>
      <c r="D282" s="11" t="s">
        <v>1705</v>
      </c>
      <c r="E282" s="125" t="s">
        <v>878</v>
      </c>
      <c r="F282" s="128" t="str">
        <f t="shared" si="31"/>
        <v>R-134a</v>
      </c>
      <c r="G282" s="200">
        <v>5.7054815017900003E-3</v>
      </c>
      <c r="H282" s="10">
        <f t="shared" si="39"/>
        <v>5.7054815017900003E-3</v>
      </c>
      <c r="I282" s="201">
        <v>2.2984509469999999E-4</v>
      </c>
      <c r="J282" s="201">
        <v>3.2939258548999998E-4</v>
      </c>
      <c r="K282" s="201">
        <v>5.0095621599999996E-5</v>
      </c>
      <c r="L282" s="201">
        <v>5.0961482000000001E-3</v>
      </c>
      <c r="N282" s="160">
        <v>3.3974321333333335E-2</v>
      </c>
      <c r="O282" s="10">
        <f t="shared" si="40"/>
        <v>3.3974321333333335E-2</v>
      </c>
      <c r="Q282" s="15">
        <v>12.746392</v>
      </c>
      <c r="S282" s="129">
        <v>1.5047915000000001E-3</v>
      </c>
      <c r="T282" s="129">
        <v>5.6852666000000004E-4</v>
      </c>
      <c r="U282" s="129">
        <v>2.6727723000000001E-5</v>
      </c>
      <c r="V282" s="129">
        <v>9.0953710000000001E-4</v>
      </c>
      <c r="X282" s="71">
        <v>1.6443803000000002E-5</v>
      </c>
      <c r="Y282" s="85" t="s">
        <v>871</v>
      </c>
      <c r="Z282" s="161" t="s">
        <v>2948</v>
      </c>
    </row>
    <row r="283" spans="1:26" ht="14.4">
      <c r="A283" t="s">
        <v>1003</v>
      </c>
      <c r="B283" s="92" t="s">
        <v>896</v>
      </c>
      <c r="C283" s="126" t="str">
        <f t="shared" ref="C283:C359" si="41">MID(A283,1,12)</f>
        <v>A.030.28.103</v>
      </c>
      <c r="D283" s="11" t="s">
        <v>1705</v>
      </c>
      <c r="E283" s="125" t="s">
        <v>878</v>
      </c>
      <c r="F283" s="128" t="str">
        <f t="shared" ref="F283:F359" si="42">MID(A283, 21,85)</f>
        <v>R-744 (CO2)</v>
      </c>
      <c r="G283" s="200">
        <v>8.4367450719200002E-2</v>
      </c>
      <c r="H283" s="10">
        <f t="shared" si="39"/>
        <v>8.4367450719200002E-2</v>
      </c>
      <c r="I283" s="201">
        <v>3.0732967140000003E-3</v>
      </c>
      <c r="J283" s="201">
        <v>5.1701429152E-3</v>
      </c>
      <c r="K283" s="201">
        <v>6.4143630899999998E-3</v>
      </c>
      <c r="L283" s="201">
        <v>6.9709647999999999E-2</v>
      </c>
      <c r="N283" s="160">
        <v>0.46473098666666668</v>
      </c>
      <c r="O283" s="10">
        <f t="shared" si="40"/>
        <v>0.46473098666666668</v>
      </c>
      <c r="Q283" s="15">
        <v>7.6873639000000002</v>
      </c>
      <c r="S283" s="129">
        <v>8.7174768999999999E-3</v>
      </c>
      <c r="T283" s="129">
        <v>7.9938606999999991E-3</v>
      </c>
      <c r="U283" s="129">
        <v>3.6951426999999999E-4</v>
      </c>
      <c r="V283" s="129">
        <v>3.5410192999999997E-4</v>
      </c>
      <c r="X283" s="71">
        <v>2.3050638999999999E-5</v>
      </c>
      <c r="Y283" s="85" t="s">
        <v>821</v>
      </c>
      <c r="Z283" s="161" t="s">
        <v>2949</v>
      </c>
    </row>
    <row r="284" spans="1:26" ht="14.4">
      <c r="B284" s="92"/>
      <c r="C284" s="126"/>
      <c r="D284" s="1" t="s">
        <v>1706</v>
      </c>
      <c r="E284" s="125"/>
      <c r="Y284" s="90"/>
      <c r="Z284" s="163"/>
    </row>
    <row r="285" spans="1:26" ht="14.4">
      <c r="A285" t="s">
        <v>1004</v>
      </c>
      <c r="B285" s="92" t="s">
        <v>896</v>
      </c>
      <c r="C285" s="126" t="str">
        <f t="shared" si="41"/>
        <v>A.030.30.101</v>
      </c>
      <c r="D285" s="11" t="s">
        <v>1706</v>
      </c>
      <c r="E285" s="125" t="s">
        <v>878</v>
      </c>
      <c r="F285" s="128" t="str">
        <f t="shared" si="42"/>
        <v>Carboxymethyl cellulose</v>
      </c>
      <c r="G285" s="200">
        <v>0.73702552105520902</v>
      </c>
      <c r="H285" s="10">
        <f t="shared" ref="H285:H288" si="43">G285</f>
        <v>0.73702552105520902</v>
      </c>
      <c r="I285" s="201">
        <v>4.4189812219999999E-2</v>
      </c>
      <c r="J285" s="201">
        <v>0.10998504748000001</v>
      </c>
      <c r="K285" s="201">
        <v>2.8839281355208971E-2</v>
      </c>
      <c r="L285" s="201">
        <v>0.55401138000000005</v>
      </c>
      <c r="N285" s="160">
        <v>3.6934092000000005</v>
      </c>
      <c r="O285" s="10">
        <f t="shared" ref="O285:O288" si="44">N285</f>
        <v>3.6934092000000005</v>
      </c>
      <c r="Q285" s="15">
        <v>48.938746000000002</v>
      </c>
      <c r="S285" s="129">
        <v>8.7759227999999995E-2</v>
      </c>
      <c r="T285" s="129">
        <v>8.1838770000000005E-2</v>
      </c>
      <c r="U285" s="129">
        <v>3.2896781999999999E-3</v>
      </c>
      <c r="V285" s="129">
        <v>2.6307796E-3</v>
      </c>
      <c r="X285" s="71">
        <v>2.0834207E-4</v>
      </c>
      <c r="Y285" s="88" t="s">
        <v>826</v>
      </c>
      <c r="Z285" s="163"/>
    </row>
    <row r="286" spans="1:26" ht="14.4">
      <c r="A286" t="s">
        <v>2237</v>
      </c>
      <c r="B286" s="92" t="s">
        <v>896</v>
      </c>
      <c r="C286" s="126" t="str">
        <f t="shared" si="41"/>
        <v>A.030.30.102</v>
      </c>
      <c r="D286" s="11" t="s">
        <v>1706</v>
      </c>
      <c r="E286" s="125" t="s">
        <v>878</v>
      </c>
      <c r="F286" s="128" t="str">
        <f t="shared" si="42"/>
        <v>Fluorescent whitening agent DAS1 - triazinylaminostilben type</v>
      </c>
      <c r="G286" s="200">
        <v>5.1249888141</v>
      </c>
      <c r="H286" s="10">
        <f t="shared" si="43"/>
        <v>5.1249888141</v>
      </c>
      <c r="I286" s="201">
        <v>0.67853223409999996</v>
      </c>
      <c r="J286" s="201">
        <v>2.2955929200000003</v>
      </c>
      <c r="K286" s="201">
        <v>0.50626366</v>
      </c>
      <c r="L286" s="201">
        <v>1.6446000000000001</v>
      </c>
      <c r="N286" s="160">
        <v>10.964</v>
      </c>
      <c r="O286" s="10">
        <f t="shared" si="44"/>
        <v>10.964</v>
      </c>
      <c r="Q286" s="15">
        <v>225.86633</v>
      </c>
      <c r="S286" s="129">
        <v>0.49741265000000001</v>
      </c>
      <c r="T286" s="129">
        <v>0.47157093999999999</v>
      </c>
      <c r="U286" s="129">
        <v>1.3089781E-2</v>
      </c>
      <c r="V286" s="129">
        <v>1.2751925000000001E-2</v>
      </c>
      <c r="X286" s="71">
        <v>1.2613251E-3</v>
      </c>
      <c r="Y286" s="88" t="s">
        <v>826</v>
      </c>
      <c r="Z286" s="163"/>
    </row>
    <row r="287" spans="1:26" ht="14.4">
      <c r="A287" t="s">
        <v>2238</v>
      </c>
      <c r="B287" s="92" t="s">
        <v>896</v>
      </c>
      <c r="C287" s="126" t="str">
        <f t="shared" si="41"/>
        <v>A.030.30.103</v>
      </c>
      <c r="D287" s="11" t="s">
        <v>1706</v>
      </c>
      <c r="E287" s="125" t="s">
        <v>878</v>
      </c>
      <c r="F287" s="128" t="str">
        <f t="shared" si="42"/>
        <v>Fluorescent whitening agent - distyrylbiphenyl type</v>
      </c>
      <c r="G287" s="200">
        <v>7.3579850781000005</v>
      </c>
      <c r="H287" s="10">
        <f t="shared" si="43"/>
        <v>7.3579850781000005</v>
      </c>
      <c r="I287" s="201">
        <v>1.0850900380999999</v>
      </c>
      <c r="J287" s="201">
        <v>2.0142006000000001</v>
      </c>
      <c r="K287" s="201">
        <v>0.87124444000000001</v>
      </c>
      <c r="L287" s="201">
        <v>3.3874499999999999</v>
      </c>
      <c r="N287" s="160">
        <v>22.582999999999998</v>
      </c>
      <c r="O287" s="10">
        <f t="shared" si="44"/>
        <v>22.582999999999998</v>
      </c>
      <c r="Q287" s="15">
        <v>486.16915</v>
      </c>
      <c r="S287" s="129">
        <v>0.80986879000000001</v>
      </c>
      <c r="T287" s="129">
        <v>0.75844153000000003</v>
      </c>
      <c r="U287" s="129">
        <v>2.3682946999999999E-2</v>
      </c>
      <c r="V287" s="129">
        <v>2.7744309000000002E-2</v>
      </c>
      <c r="X287" s="71">
        <v>2.0639467999999999E-3</v>
      </c>
      <c r="Y287" s="88" t="s">
        <v>826</v>
      </c>
      <c r="Z287" s="163"/>
    </row>
    <row r="288" spans="1:26" ht="14.4">
      <c r="A288" t="s">
        <v>1005</v>
      </c>
      <c r="B288" s="92" t="s">
        <v>896</v>
      </c>
      <c r="C288" s="126" t="str">
        <f t="shared" si="41"/>
        <v>A.030.30.104</v>
      </c>
      <c r="D288" s="11" t="s">
        <v>1706</v>
      </c>
      <c r="E288" s="125" t="s">
        <v>878</v>
      </c>
      <c r="F288" s="128" t="str">
        <f t="shared" si="42"/>
        <v>Sodium dodecylbenzenesulfonate</v>
      </c>
      <c r="G288" s="200">
        <v>0.28833650975809999</v>
      </c>
      <c r="H288" s="10">
        <f t="shared" si="43"/>
        <v>0.28833650975809999</v>
      </c>
      <c r="I288" s="201">
        <v>1.0829766919999999E-2</v>
      </c>
      <c r="J288" s="201">
        <v>1.48218410481E-2</v>
      </c>
      <c r="K288" s="201">
        <v>2.25322179E-3</v>
      </c>
      <c r="L288" s="201">
        <v>0.26043168</v>
      </c>
      <c r="N288" s="160">
        <v>1.7362112000000001</v>
      </c>
      <c r="O288" s="10">
        <f t="shared" si="44"/>
        <v>1.7362112000000001</v>
      </c>
      <c r="Q288" s="15">
        <v>67.167008999999993</v>
      </c>
      <c r="S288" s="129">
        <v>3.5617293000000001E-2</v>
      </c>
      <c r="T288" s="129">
        <v>2.9454146E-2</v>
      </c>
      <c r="U288" s="129">
        <v>1.3923968E-3</v>
      </c>
      <c r="V288" s="129">
        <v>4.7707495999999997E-3</v>
      </c>
      <c r="X288" s="71">
        <v>1.3490443E-4</v>
      </c>
      <c r="Y288" s="85" t="s">
        <v>836</v>
      </c>
      <c r="Z288" s="170"/>
    </row>
    <row r="289" spans="1:26" ht="14.4">
      <c r="B289" s="92"/>
      <c r="C289" s="126"/>
      <c r="D289" s="1" t="s">
        <v>1707</v>
      </c>
      <c r="E289" s="125"/>
      <c r="Y289" s="90"/>
      <c r="Z289" s="170"/>
    </row>
    <row r="290" spans="1:26" ht="14.4">
      <c r="A290" t="s">
        <v>1641</v>
      </c>
      <c r="B290" s="92" t="s">
        <v>896</v>
      </c>
      <c r="C290" s="126" t="str">
        <f t="shared" si="41"/>
        <v>A.030.36.101</v>
      </c>
      <c r="D290" s="11" t="s">
        <v>1707</v>
      </c>
      <c r="E290" s="125" t="s">
        <v>878</v>
      </c>
      <c r="F290" s="128" t="str">
        <f t="shared" si="42"/>
        <v>3-dimethylamino-propylamine</v>
      </c>
      <c r="G290" s="200">
        <v>0.799245791303</v>
      </c>
      <c r="H290" s="10">
        <f t="shared" ref="H290:H305" si="45">G290</f>
        <v>0.799245791303</v>
      </c>
      <c r="I290" s="201">
        <v>3.0103574380000001E-2</v>
      </c>
      <c r="J290" s="201">
        <v>4.1727082933000002E-2</v>
      </c>
      <c r="K290" s="201">
        <v>6.3442439899999998E-3</v>
      </c>
      <c r="L290" s="201">
        <v>0.72107089000000002</v>
      </c>
      <c r="N290" s="160">
        <v>4.8071392666666668</v>
      </c>
      <c r="O290" s="10">
        <f t="shared" ref="O290:O305" si="46">N290</f>
        <v>4.8071392666666668</v>
      </c>
      <c r="Q290" s="15">
        <v>120.06762000000001</v>
      </c>
      <c r="S290" s="129">
        <v>9.3601356999999996E-2</v>
      </c>
      <c r="T290" s="129">
        <v>8.1262335000000005E-2</v>
      </c>
      <c r="U290" s="129">
        <v>3.8365142000000001E-3</v>
      </c>
      <c r="V290" s="129">
        <v>8.5025081000000002E-3</v>
      </c>
      <c r="X290" s="71">
        <v>2.9329699999999998E-4</v>
      </c>
      <c r="Y290" s="85" t="s">
        <v>854</v>
      </c>
      <c r="Z290" s="161" t="s">
        <v>3244</v>
      </c>
    </row>
    <row r="291" spans="1:26" ht="14.4">
      <c r="A291" t="s">
        <v>1642</v>
      </c>
      <c r="B291" s="92" t="s">
        <v>896</v>
      </c>
      <c r="C291" s="126" t="str">
        <f t="shared" si="41"/>
        <v>A.030.36.102</v>
      </c>
      <c r="D291" s="11" t="s">
        <v>1707</v>
      </c>
      <c r="E291" s="125" t="s">
        <v>878</v>
      </c>
      <c r="F291" s="128" t="str">
        <f t="shared" si="42"/>
        <v>Aminoethylethanol-amine</v>
      </c>
      <c r="G291" s="200">
        <v>0.4854124361437</v>
      </c>
      <c r="H291" s="10">
        <f t="shared" si="45"/>
        <v>0.4854124361437</v>
      </c>
      <c r="I291" s="201">
        <v>1.7511479279999999E-2</v>
      </c>
      <c r="J291" s="201">
        <v>2.4311772723700002E-2</v>
      </c>
      <c r="K291" s="201">
        <v>3.6963841400000003E-3</v>
      </c>
      <c r="L291" s="201">
        <v>0.43989279999999997</v>
      </c>
      <c r="N291" s="160">
        <v>2.9326186666666665</v>
      </c>
      <c r="O291" s="10">
        <f t="shared" si="46"/>
        <v>2.9326186666666665</v>
      </c>
      <c r="Q291" s="15">
        <v>72.802592000000004</v>
      </c>
      <c r="S291" s="129">
        <v>5.7129131999999999E-2</v>
      </c>
      <c r="T291" s="129">
        <v>4.9627656999999999E-2</v>
      </c>
      <c r="U291" s="129">
        <v>2.3443410999999998E-3</v>
      </c>
      <c r="V291" s="129">
        <v>5.1571341999999999E-3</v>
      </c>
      <c r="X291" s="71">
        <v>1.7802652999999999E-4</v>
      </c>
      <c r="Y291" s="85" t="s">
        <v>854</v>
      </c>
      <c r="Z291" s="161" t="s">
        <v>2950</v>
      </c>
    </row>
    <row r="292" spans="1:26" ht="14.4">
      <c r="A292" t="s">
        <v>1643</v>
      </c>
      <c r="B292" s="92" t="s">
        <v>896</v>
      </c>
      <c r="C292" s="126" t="str">
        <f t="shared" si="41"/>
        <v>A.030.36.103</v>
      </c>
      <c r="D292" s="11" t="s">
        <v>1707</v>
      </c>
      <c r="E292" s="125" t="s">
        <v>878</v>
      </c>
      <c r="F292" s="128" t="str">
        <f t="shared" si="42"/>
        <v>Beef tallow</v>
      </c>
      <c r="G292" s="200">
        <v>0.40444796490450002</v>
      </c>
      <c r="H292" s="10">
        <f t="shared" si="45"/>
        <v>0.40444796490450002</v>
      </c>
      <c r="I292" s="201">
        <v>9.1752600659999982E-3</v>
      </c>
      <c r="J292" s="201">
        <v>7.8871709585000005E-3</v>
      </c>
      <c r="K292" s="201">
        <v>1.1923238799999999E-3</v>
      </c>
      <c r="L292" s="201">
        <v>0.38619321000000001</v>
      </c>
      <c r="N292" s="160">
        <v>2.5746214000000003</v>
      </c>
      <c r="O292" s="10">
        <f t="shared" si="46"/>
        <v>2.5746214000000003</v>
      </c>
      <c r="Q292" s="15">
        <v>16.644254</v>
      </c>
      <c r="S292" s="129">
        <v>4.9615369999999999E-2</v>
      </c>
      <c r="T292" s="129">
        <v>4.6207252999999997E-2</v>
      </c>
      <c r="U292" s="129">
        <v>2.2329334E-3</v>
      </c>
      <c r="V292" s="129">
        <v>1.1751839999999999E-3</v>
      </c>
      <c r="X292" s="71">
        <v>9.5420635999999998E-5</v>
      </c>
      <c r="Y292" s="88" t="s">
        <v>826</v>
      </c>
      <c r="Z292" s="170"/>
    </row>
    <row r="293" spans="1:26" ht="14.4">
      <c r="A293" t="s">
        <v>1644</v>
      </c>
      <c r="B293" s="92" t="s">
        <v>896</v>
      </c>
      <c r="C293" s="126" t="str">
        <f t="shared" si="41"/>
        <v>A.030.36.104</v>
      </c>
      <c r="D293" s="11" t="s">
        <v>1707</v>
      </c>
      <c r="E293" s="125" t="s">
        <v>878</v>
      </c>
      <c r="F293" s="128" t="str">
        <f t="shared" si="42"/>
        <v>C16–C18 fatty alcohol (palm oil)</v>
      </c>
      <c r="G293" s="200">
        <v>0.29559882439160001</v>
      </c>
      <c r="H293" s="10">
        <f t="shared" si="45"/>
        <v>0.29559882439160001</v>
      </c>
      <c r="I293" s="201">
        <v>6.4814120990000007E-3</v>
      </c>
      <c r="J293" s="201">
        <v>5.1275820995999996E-3</v>
      </c>
      <c r="K293" s="201">
        <v>7.7474019299999999E-4</v>
      </c>
      <c r="L293" s="201">
        <v>0.28321509</v>
      </c>
      <c r="N293" s="160">
        <v>1.8881006</v>
      </c>
      <c r="O293" s="10">
        <f t="shared" si="46"/>
        <v>1.8881006</v>
      </c>
      <c r="Q293" s="15">
        <v>11.030616</v>
      </c>
      <c r="S293" s="129">
        <v>3.6282526000000002E-2</v>
      </c>
      <c r="T293" s="129">
        <v>3.3866467999999997E-2</v>
      </c>
      <c r="U293" s="129">
        <v>1.6370599E-3</v>
      </c>
      <c r="V293" s="129">
        <v>7.7899874999999997E-4</v>
      </c>
      <c r="X293" s="71">
        <v>6.8379876E-5</v>
      </c>
      <c r="Y293" s="88" t="s">
        <v>826</v>
      </c>
      <c r="Z293" s="161" t="s">
        <v>2951</v>
      </c>
    </row>
    <row r="294" spans="1:26" ht="14.4">
      <c r="A294" t="s">
        <v>1645</v>
      </c>
      <c r="B294" s="92" t="s">
        <v>896</v>
      </c>
      <c r="C294" s="126" t="str">
        <f t="shared" si="41"/>
        <v>A.030.36.105</v>
      </c>
      <c r="D294" s="11" t="s">
        <v>1707</v>
      </c>
      <c r="E294" s="125" t="s">
        <v>878</v>
      </c>
      <c r="F294" s="128" t="str">
        <f t="shared" si="42"/>
        <v>C16–C18 fatty alcohol (tallow)</v>
      </c>
      <c r="G294" s="200">
        <v>0.45655300089109996</v>
      </c>
      <c r="H294" s="10">
        <f t="shared" si="45"/>
        <v>0.45655300089109996</v>
      </c>
      <c r="I294" s="201">
        <v>1.1207873962000001E-2</v>
      </c>
      <c r="J294" s="201">
        <v>1.07385116891E-2</v>
      </c>
      <c r="K294" s="201">
        <v>1.62588524E-3</v>
      </c>
      <c r="L294" s="201">
        <v>0.43298072999999998</v>
      </c>
      <c r="N294" s="160">
        <v>2.8865381999999999</v>
      </c>
      <c r="O294" s="10">
        <f t="shared" si="46"/>
        <v>2.8865381999999999</v>
      </c>
      <c r="Q294" s="15">
        <v>22.832145000000001</v>
      </c>
      <c r="S294" s="129">
        <v>5.5554767999999997E-2</v>
      </c>
      <c r="T294" s="129">
        <v>5.1461934000000001E-2</v>
      </c>
      <c r="U294" s="129">
        <v>2.4806399000000001E-3</v>
      </c>
      <c r="V294" s="129">
        <v>1.6121938000000001E-3</v>
      </c>
      <c r="X294" s="71">
        <v>1.1253611E-4</v>
      </c>
      <c r="Y294" s="88" t="s">
        <v>826</v>
      </c>
      <c r="Z294" s="161" t="s">
        <v>2951</v>
      </c>
    </row>
    <row r="295" spans="1:26" ht="14.4">
      <c r="A295" t="s">
        <v>1830</v>
      </c>
      <c r="B295" s="92" t="s">
        <v>896</v>
      </c>
      <c r="C295" s="126" t="str">
        <f t="shared" si="41"/>
        <v>A.030.36.106</v>
      </c>
      <c r="D295" s="11" t="s">
        <v>1707</v>
      </c>
      <c r="E295" s="125" t="s">
        <v>878</v>
      </c>
      <c r="F295" s="128" t="str">
        <f t="shared" si="42"/>
        <v>Chloroacetic acid (2)</v>
      </c>
      <c r="G295" s="200">
        <v>0.23945174739460001</v>
      </c>
      <c r="H295" s="10">
        <f t="shared" si="45"/>
        <v>0.23945174739460001</v>
      </c>
      <c r="I295" s="201">
        <v>9.2647382900000012E-3</v>
      </c>
      <c r="J295" s="201">
        <v>1.2969149604600001E-2</v>
      </c>
      <c r="K295" s="201">
        <v>1.9719895000000001E-3</v>
      </c>
      <c r="L295" s="201">
        <v>0.21524587000000001</v>
      </c>
      <c r="N295" s="160">
        <v>1.4349724666666668</v>
      </c>
      <c r="O295" s="10">
        <f t="shared" si="46"/>
        <v>1.4349724666666668</v>
      </c>
      <c r="Q295" s="15">
        <v>32.212063999999998</v>
      </c>
      <c r="S295" s="129">
        <v>2.7611548E-2</v>
      </c>
      <c r="T295" s="129">
        <v>2.4192642E-2</v>
      </c>
      <c r="U295" s="129">
        <v>1.1408226999999999E-3</v>
      </c>
      <c r="V295" s="129">
        <v>2.2780838E-3</v>
      </c>
      <c r="X295" s="71">
        <v>8.326389E-5</v>
      </c>
      <c r="Y295" s="85" t="s">
        <v>820</v>
      </c>
      <c r="Z295" s="161" t="s">
        <v>2952</v>
      </c>
    </row>
    <row r="296" spans="1:26" ht="14.4">
      <c r="A296" t="s">
        <v>1646</v>
      </c>
      <c r="B296" s="92" t="s">
        <v>896</v>
      </c>
      <c r="C296" s="126" t="str">
        <f t="shared" si="41"/>
        <v>A.030.36.107</v>
      </c>
      <c r="D296" s="11" t="s">
        <v>1707</v>
      </c>
      <c r="E296" s="125" t="s">
        <v>878</v>
      </c>
      <c r="F296" s="128" t="str">
        <f t="shared" si="42"/>
        <v>Coconut oil methyl ester</v>
      </c>
      <c r="G296" s="200">
        <v>0.1102514399602</v>
      </c>
      <c r="H296" s="10">
        <f t="shared" si="45"/>
        <v>0.1102514399602</v>
      </c>
      <c r="I296" s="201">
        <v>3.3570977760000002E-3</v>
      </c>
      <c r="J296" s="201">
        <v>4.5459248271999993E-3</v>
      </c>
      <c r="K296" s="201">
        <v>6.9112735700000002E-4</v>
      </c>
      <c r="L296" s="201">
        <v>0.10165729</v>
      </c>
      <c r="N296" s="160">
        <v>0.6777152666666667</v>
      </c>
      <c r="O296" s="10">
        <f t="shared" si="46"/>
        <v>0.6777152666666667</v>
      </c>
      <c r="Q296" s="15">
        <v>11.249872999999999</v>
      </c>
      <c r="S296" s="129">
        <v>1.2868564000000001E-2</v>
      </c>
      <c r="T296" s="129">
        <v>1.1526912E-2</v>
      </c>
      <c r="U296" s="129">
        <v>5.4607156000000001E-4</v>
      </c>
      <c r="V296" s="129">
        <v>7.9558044999999999E-4</v>
      </c>
      <c r="X296" s="71">
        <v>3.4032626000000001E-5</v>
      </c>
      <c r="Y296" s="88" t="s">
        <v>826</v>
      </c>
      <c r="Z296" s="161" t="s">
        <v>2953</v>
      </c>
    </row>
    <row r="297" spans="1:26" ht="14.4">
      <c r="A297" t="s">
        <v>1647</v>
      </c>
      <c r="B297" s="92" t="s">
        <v>896</v>
      </c>
      <c r="C297" s="126" t="str">
        <f t="shared" si="41"/>
        <v>A.030.36.108</v>
      </c>
      <c r="D297" s="11" t="s">
        <v>1707</v>
      </c>
      <c r="E297" s="125" t="s">
        <v>878</v>
      </c>
      <c r="F297" s="128" t="str">
        <f t="shared" si="42"/>
        <v>Cumene</v>
      </c>
      <c r="G297" s="200">
        <v>0.20232061633420001</v>
      </c>
      <c r="H297" s="10">
        <f t="shared" si="45"/>
        <v>0.20232061633420001</v>
      </c>
      <c r="I297" s="201">
        <v>7.5639253680000003E-3</v>
      </c>
      <c r="J297" s="201">
        <v>1.0326378036200002E-2</v>
      </c>
      <c r="K297" s="201">
        <v>1.56978293E-3</v>
      </c>
      <c r="L297" s="201">
        <v>0.18286052999999999</v>
      </c>
      <c r="N297" s="160">
        <v>1.2190702</v>
      </c>
      <c r="O297" s="10">
        <f t="shared" si="46"/>
        <v>1.2190702</v>
      </c>
      <c r="Q297" s="15">
        <v>64.565545</v>
      </c>
      <c r="S297" s="129">
        <v>2.6266293E-2</v>
      </c>
      <c r="T297" s="129">
        <v>2.0695114000000001E-2</v>
      </c>
      <c r="U297" s="129">
        <v>9.7859885000000008E-4</v>
      </c>
      <c r="V297" s="129">
        <v>4.5925803999999999E-3</v>
      </c>
      <c r="X297" s="71">
        <v>1.1591775999999999E-4</v>
      </c>
      <c r="Y297" s="85" t="s">
        <v>847</v>
      </c>
      <c r="Z297" s="161" t="s">
        <v>2954</v>
      </c>
    </row>
    <row r="298" spans="1:26" ht="14.4">
      <c r="A298" t="s">
        <v>1648</v>
      </c>
      <c r="B298" s="92" t="s">
        <v>896</v>
      </c>
      <c r="C298" s="126" t="str">
        <f t="shared" si="41"/>
        <v>A.030.36.109</v>
      </c>
      <c r="D298" s="11" t="s">
        <v>1707</v>
      </c>
      <c r="E298" s="125" t="s">
        <v>878</v>
      </c>
      <c r="F298" s="128" t="str">
        <f t="shared" si="42"/>
        <v>Diethanolamine</v>
      </c>
      <c r="G298" s="200">
        <v>0.36324811572800003</v>
      </c>
      <c r="H298" s="10">
        <f t="shared" si="45"/>
        <v>0.36324811572800003</v>
      </c>
      <c r="I298" s="201">
        <v>1.3392864849999998E-2</v>
      </c>
      <c r="J298" s="201">
        <v>1.8575545117999998E-2</v>
      </c>
      <c r="K298" s="201">
        <v>2.8242157600000001E-3</v>
      </c>
      <c r="L298" s="201">
        <v>0.32845549000000002</v>
      </c>
      <c r="N298" s="160">
        <v>2.1897032666666667</v>
      </c>
      <c r="O298" s="10">
        <f t="shared" si="46"/>
        <v>2.1897032666666667</v>
      </c>
      <c r="Q298" s="15">
        <v>58.152206999999997</v>
      </c>
      <c r="S298" s="129">
        <v>4.2915812999999997E-2</v>
      </c>
      <c r="T298" s="129">
        <v>3.7045435000000002E-2</v>
      </c>
      <c r="U298" s="129">
        <v>1.7496142000000001E-3</v>
      </c>
      <c r="V298" s="129">
        <v>4.1207639000000003E-3</v>
      </c>
      <c r="X298" s="71">
        <v>1.3768411999999999E-4</v>
      </c>
      <c r="Y298" s="85" t="s">
        <v>854</v>
      </c>
      <c r="Z298" s="161" t="s">
        <v>2955</v>
      </c>
    </row>
    <row r="299" spans="1:26" ht="14.4">
      <c r="A299" t="s">
        <v>1831</v>
      </c>
      <c r="B299" s="92" t="s">
        <v>896</v>
      </c>
      <c r="C299" s="126" t="str">
        <f t="shared" si="41"/>
        <v>A.030.36.110</v>
      </c>
      <c r="D299" s="11" t="s">
        <v>1707</v>
      </c>
      <c r="E299" s="125" t="s">
        <v>878</v>
      </c>
      <c r="F299" s="128" t="str">
        <f t="shared" si="42"/>
        <v>Dimethylamine (2)</v>
      </c>
      <c r="G299" s="200">
        <v>0.49932400980199998</v>
      </c>
      <c r="H299" s="10">
        <f t="shared" si="45"/>
        <v>0.49932400980199998</v>
      </c>
      <c r="I299" s="201">
        <v>1.8380192679999997E-2</v>
      </c>
      <c r="J299" s="201">
        <v>2.5660015222E-2</v>
      </c>
      <c r="K299" s="201">
        <v>3.9015718999999998E-3</v>
      </c>
      <c r="L299" s="201">
        <v>0.45138223</v>
      </c>
      <c r="N299" s="160">
        <v>3.0092148666666669</v>
      </c>
      <c r="O299" s="10">
        <f t="shared" si="46"/>
        <v>3.0092148666666669</v>
      </c>
      <c r="Q299" s="15">
        <v>87.611445000000003</v>
      </c>
      <c r="S299" s="129">
        <v>5.9444707999999999E-2</v>
      </c>
      <c r="T299" s="129">
        <v>5.0833054000000003E-2</v>
      </c>
      <c r="U299" s="129">
        <v>2.3994423E-3</v>
      </c>
      <c r="V299" s="129">
        <v>6.2122119999999999E-3</v>
      </c>
      <c r="X299" s="71">
        <v>1.9860363E-4</v>
      </c>
      <c r="Y299" s="85" t="s">
        <v>854</v>
      </c>
      <c r="Z299" s="161" t="s">
        <v>2886</v>
      </c>
    </row>
    <row r="300" spans="1:26" ht="14.4">
      <c r="A300" t="s">
        <v>1649</v>
      </c>
      <c r="B300" s="92" t="s">
        <v>896</v>
      </c>
      <c r="C300" s="126" t="str">
        <f t="shared" si="41"/>
        <v>A.030.36.111</v>
      </c>
      <c r="D300" s="11" t="s">
        <v>1707</v>
      </c>
      <c r="E300" s="125" t="s">
        <v>878</v>
      </c>
      <c r="F300" s="128" t="str">
        <f t="shared" si="42"/>
        <v>Dimethylsulfate</v>
      </c>
      <c r="G300" s="200">
        <v>0.1936729330751</v>
      </c>
      <c r="H300" s="10">
        <f t="shared" si="45"/>
        <v>0.1936729330751</v>
      </c>
      <c r="I300" s="201">
        <v>7.4534675599999996E-3</v>
      </c>
      <c r="J300" s="201">
        <v>1.0373504305099999E-2</v>
      </c>
      <c r="K300" s="201">
        <v>1.5772312100000001E-3</v>
      </c>
      <c r="L300" s="201">
        <v>0.17426873000000001</v>
      </c>
      <c r="N300" s="160">
        <v>1.1617915333333335</v>
      </c>
      <c r="O300" s="10">
        <f t="shared" si="46"/>
        <v>1.1617915333333335</v>
      </c>
      <c r="Q300" s="15">
        <v>33.389240000000001</v>
      </c>
      <c r="S300" s="129">
        <v>2.2910447E-2</v>
      </c>
      <c r="T300" s="129">
        <v>1.9618242000000001E-2</v>
      </c>
      <c r="U300" s="129">
        <v>9.2569527000000004E-4</v>
      </c>
      <c r="V300" s="129">
        <v>2.3665095999999999E-3</v>
      </c>
      <c r="X300" s="71">
        <v>7.6294871000000001E-5</v>
      </c>
      <c r="Y300" s="85" t="s">
        <v>872</v>
      </c>
      <c r="Z300" s="161" t="s">
        <v>3245</v>
      </c>
    </row>
    <row r="301" spans="1:26" ht="14.4">
      <c r="A301" t="s">
        <v>1832</v>
      </c>
      <c r="B301" s="92" t="s">
        <v>896</v>
      </c>
      <c r="C301" s="126" t="str">
        <f t="shared" si="41"/>
        <v>A.030.36.112</v>
      </c>
      <c r="D301" s="11" t="s">
        <v>1707</v>
      </c>
      <c r="E301" s="125" t="s">
        <v>878</v>
      </c>
      <c r="F301" s="128" t="str">
        <f t="shared" si="42"/>
        <v>Ethylene oxide (2)</v>
      </c>
      <c r="G301" s="200">
        <v>0.26383807692720002</v>
      </c>
      <c r="H301" s="10">
        <f t="shared" si="45"/>
        <v>0.26383807692720002</v>
      </c>
      <c r="I301" s="201">
        <v>9.9592551399999996E-3</v>
      </c>
      <c r="J301" s="201">
        <v>1.36974797472E-2</v>
      </c>
      <c r="K301" s="201">
        <v>2.08239204E-3</v>
      </c>
      <c r="L301" s="201">
        <v>0.23809895</v>
      </c>
      <c r="N301" s="160">
        <v>1.5873263333333334</v>
      </c>
      <c r="O301" s="10">
        <f t="shared" si="46"/>
        <v>1.5873263333333334</v>
      </c>
      <c r="Q301" s="15">
        <v>61.100256999999999</v>
      </c>
      <c r="S301" s="129">
        <v>3.2504285000000001E-2</v>
      </c>
      <c r="T301" s="129">
        <v>2.6894073000000001E-2</v>
      </c>
      <c r="U301" s="129">
        <v>1.2707351999999999E-3</v>
      </c>
      <c r="V301" s="129">
        <v>4.3394769999999996E-3</v>
      </c>
      <c r="X301" s="71">
        <v>1.2299481000000001E-4</v>
      </c>
      <c r="Y301" s="85" t="s">
        <v>852</v>
      </c>
      <c r="Z301" s="161" t="s">
        <v>2956</v>
      </c>
    </row>
    <row r="302" spans="1:26" ht="14.4">
      <c r="A302" t="s">
        <v>1650</v>
      </c>
      <c r="B302" s="92" t="s">
        <v>896</v>
      </c>
      <c r="C302" s="126" t="str">
        <f t="shared" si="41"/>
        <v>A.030.36.113</v>
      </c>
      <c r="D302" s="11" t="s">
        <v>1707</v>
      </c>
      <c r="E302" s="125" t="s">
        <v>878</v>
      </c>
      <c r="F302" s="128" t="str">
        <f t="shared" si="42"/>
        <v>Hydrogen peroxide</v>
      </c>
      <c r="G302" s="200">
        <v>0.4083990474659</v>
      </c>
      <c r="H302" s="10">
        <f t="shared" si="45"/>
        <v>0.4083990474659</v>
      </c>
      <c r="I302" s="201">
        <v>1.5749671260000001E-2</v>
      </c>
      <c r="J302" s="201">
        <v>2.1964958165899998E-2</v>
      </c>
      <c r="K302" s="201">
        <v>3.3397080400000001E-3</v>
      </c>
      <c r="L302" s="201">
        <v>0.36734471000000002</v>
      </c>
      <c r="N302" s="160">
        <v>2.4489647333333338</v>
      </c>
      <c r="O302" s="10">
        <f t="shared" si="46"/>
        <v>2.4489647333333338</v>
      </c>
      <c r="Q302" s="15">
        <v>48.294091999999999</v>
      </c>
      <c r="S302" s="129">
        <v>4.6691202000000001E-2</v>
      </c>
      <c r="T302" s="129">
        <v>4.1330271000000002E-2</v>
      </c>
      <c r="U302" s="129">
        <v>1.9497494999999999E-3</v>
      </c>
      <c r="V302" s="129">
        <v>3.4111807E-3</v>
      </c>
      <c r="X302" s="71">
        <v>1.3392124E-4</v>
      </c>
      <c r="Y302" s="85" t="s">
        <v>823</v>
      </c>
      <c r="Z302" s="161" t="s">
        <v>2957</v>
      </c>
    </row>
    <row r="303" spans="1:26" ht="14.4">
      <c r="A303" t="s">
        <v>1651</v>
      </c>
      <c r="B303" s="92" t="s">
        <v>896</v>
      </c>
      <c r="C303" s="126" t="str">
        <f t="shared" si="41"/>
        <v>A.030.36.114</v>
      </c>
      <c r="D303" s="11" t="s">
        <v>1707</v>
      </c>
      <c r="E303" s="125" t="s">
        <v>878</v>
      </c>
      <c r="F303" s="128" t="str">
        <f t="shared" si="42"/>
        <v>Palm kernel oil methyl ester</v>
      </c>
      <c r="G303" s="200">
        <v>0.25343421343240002</v>
      </c>
      <c r="H303" s="10">
        <f t="shared" si="45"/>
        <v>0.25343421343240002</v>
      </c>
      <c r="I303" s="201">
        <v>5.3460571149999995E-3</v>
      </c>
      <c r="J303" s="201">
        <v>3.8706678044000005E-3</v>
      </c>
      <c r="K303" s="201">
        <v>5.8408851299999998E-4</v>
      </c>
      <c r="L303" s="201">
        <v>0.2436334</v>
      </c>
      <c r="N303" s="160">
        <v>1.6242226666666668</v>
      </c>
      <c r="O303" s="10">
        <f t="shared" si="46"/>
        <v>1.6242226666666668</v>
      </c>
      <c r="Q303" s="15">
        <v>10.073480999999999</v>
      </c>
      <c r="S303" s="129">
        <v>3.1352655E-2</v>
      </c>
      <c r="T303" s="129">
        <v>2.9225414000000002E-2</v>
      </c>
      <c r="U303" s="129">
        <v>1.4144686999999999E-3</v>
      </c>
      <c r="V303" s="129">
        <v>7.1277247000000005E-4</v>
      </c>
      <c r="X303" s="71">
        <v>5.9407363999999998E-5</v>
      </c>
      <c r="Y303" s="88" t="s">
        <v>826</v>
      </c>
      <c r="Z303" s="161" t="s">
        <v>2958</v>
      </c>
    </row>
    <row r="304" spans="1:26" ht="14.4">
      <c r="A304" t="s">
        <v>1652</v>
      </c>
      <c r="B304" s="92" t="s">
        <v>896</v>
      </c>
      <c r="C304" s="126" t="str">
        <f t="shared" si="41"/>
        <v>A.030.36.115</v>
      </c>
      <c r="D304" s="11" t="s">
        <v>1707</v>
      </c>
      <c r="E304" s="125" t="s">
        <v>878</v>
      </c>
      <c r="F304" s="128" t="str">
        <f t="shared" si="42"/>
        <v>Palm oil methyl ester</v>
      </c>
      <c r="G304" s="200">
        <v>0.23565258963249999</v>
      </c>
      <c r="H304" s="10">
        <f t="shared" si="45"/>
        <v>0.23565258963249999</v>
      </c>
      <c r="I304" s="201">
        <v>4.6629428710000002E-3</v>
      </c>
      <c r="J304" s="201">
        <v>2.9224983055000002E-3</v>
      </c>
      <c r="K304" s="201">
        <v>4.3992845600000004E-4</v>
      </c>
      <c r="L304" s="201">
        <v>0.22762721999999999</v>
      </c>
      <c r="N304" s="160">
        <v>1.5175148000000001</v>
      </c>
      <c r="O304" s="10">
        <f t="shared" si="46"/>
        <v>1.5175148000000001</v>
      </c>
      <c r="Q304" s="15">
        <v>8.5251218000000009</v>
      </c>
      <c r="S304" s="129">
        <v>2.9355411000000001E-2</v>
      </c>
      <c r="T304" s="129">
        <v>2.7422232000000001E-2</v>
      </c>
      <c r="U304" s="129">
        <v>1.329361E-3</v>
      </c>
      <c r="V304" s="129">
        <v>6.0381751E-4</v>
      </c>
      <c r="X304" s="71">
        <v>5.4251642000000002E-5</v>
      </c>
      <c r="Y304" s="88" t="s">
        <v>826</v>
      </c>
      <c r="Z304" s="161" t="s">
        <v>2959</v>
      </c>
    </row>
    <row r="305" spans="1:26" ht="14.4">
      <c r="A305" t="s">
        <v>1653</v>
      </c>
      <c r="B305" s="92" t="s">
        <v>896</v>
      </c>
      <c r="C305" s="126" t="str">
        <f t="shared" si="41"/>
        <v>A.030.36.116</v>
      </c>
      <c r="D305" s="11" t="s">
        <v>1707</v>
      </c>
      <c r="E305" s="125" t="s">
        <v>878</v>
      </c>
      <c r="F305" s="128" t="str">
        <f t="shared" si="42"/>
        <v>Triethanolamine</v>
      </c>
      <c r="G305" s="200">
        <v>0.49632994083900006</v>
      </c>
      <c r="H305" s="10">
        <f t="shared" si="45"/>
        <v>0.49632994083900006</v>
      </c>
      <c r="I305" s="201">
        <v>1.8296440750000004E-2</v>
      </c>
      <c r="J305" s="201">
        <v>2.5376336349000002E-2</v>
      </c>
      <c r="K305" s="201">
        <v>3.8582037400000002E-3</v>
      </c>
      <c r="L305" s="201">
        <v>0.44879896000000002</v>
      </c>
      <c r="N305" s="160">
        <v>2.9919930666666668</v>
      </c>
      <c r="O305" s="10">
        <f t="shared" si="46"/>
        <v>2.9919930666666668</v>
      </c>
      <c r="Q305" s="15">
        <v>79.439255000000003</v>
      </c>
      <c r="S305" s="129">
        <v>5.8638827999999997E-2</v>
      </c>
      <c r="T305" s="129">
        <v>5.0618944999999999E-2</v>
      </c>
      <c r="U305" s="129">
        <v>2.3906842000000002E-3</v>
      </c>
      <c r="V305" s="129">
        <v>5.6291984000000003E-3</v>
      </c>
      <c r="X305" s="71">
        <v>1.8810524000000001E-4</v>
      </c>
      <c r="Y305" s="85" t="s">
        <v>854</v>
      </c>
      <c r="Z305" s="161" t="s">
        <v>2960</v>
      </c>
    </row>
    <row r="306" spans="1:26" ht="14.4">
      <c r="B306" s="92"/>
      <c r="C306" s="126"/>
      <c r="D306" s="1" t="s">
        <v>1708</v>
      </c>
      <c r="E306" s="125"/>
      <c r="Y306" s="90"/>
      <c r="Z306" s="170"/>
    </row>
    <row r="307" spans="1:26" ht="14.4">
      <c r="A307" t="s">
        <v>1006</v>
      </c>
      <c r="B307" s="92" t="s">
        <v>896</v>
      </c>
      <c r="C307" s="126" t="str">
        <f t="shared" si="41"/>
        <v>A.030.38.101</v>
      </c>
      <c r="D307" s="11" t="s">
        <v>1708</v>
      </c>
      <c r="E307" s="125" t="s">
        <v>878</v>
      </c>
      <c r="F307" s="128" t="str">
        <f t="shared" si="42"/>
        <v>C12–C13 sodium alkyl ether sulphate. 2 EO</v>
      </c>
      <c r="G307" s="200">
        <v>0.3996373413389</v>
      </c>
      <c r="H307" s="10">
        <f t="shared" ref="H307:H321" si="47">G307</f>
        <v>0.3996373413389</v>
      </c>
      <c r="I307" s="201">
        <v>1.5180937280000001E-2</v>
      </c>
      <c r="J307" s="201">
        <v>2.0965015078900001E-2</v>
      </c>
      <c r="K307" s="201">
        <v>3.1873789800000002E-3</v>
      </c>
      <c r="L307" s="201">
        <v>0.36030401000000001</v>
      </c>
      <c r="N307" s="160">
        <v>2.4020267333333334</v>
      </c>
      <c r="O307" s="10">
        <f t="shared" ref="O307:O321" si="48">N307</f>
        <v>2.4020267333333334</v>
      </c>
      <c r="Q307" s="15">
        <v>70.783195000000006</v>
      </c>
      <c r="S307" s="129">
        <v>4.7589975999999999E-2</v>
      </c>
      <c r="T307" s="129">
        <v>4.0651492999999997E-2</v>
      </c>
      <c r="U307" s="129">
        <v>1.9198920000000001E-3</v>
      </c>
      <c r="V307" s="129">
        <v>5.0185910999999998E-3</v>
      </c>
      <c r="X307" s="71">
        <v>1.5975631E-4</v>
      </c>
      <c r="Y307" s="88" t="s">
        <v>826</v>
      </c>
      <c r="Z307" s="161" t="s">
        <v>2961</v>
      </c>
    </row>
    <row r="308" spans="1:26" ht="14.4">
      <c r="A308" t="s">
        <v>1007</v>
      </c>
      <c r="B308" s="92" t="s">
        <v>896</v>
      </c>
      <c r="C308" s="126" t="str">
        <f t="shared" si="41"/>
        <v>A.030.38.102</v>
      </c>
      <c r="D308" s="11" t="s">
        <v>1708</v>
      </c>
      <c r="E308" s="125" t="s">
        <v>878</v>
      </c>
      <c r="F308" s="128" t="str">
        <f t="shared" si="42"/>
        <v>C12–C14 alcohol ethoxylate. 3 EO</v>
      </c>
      <c r="G308" s="200">
        <v>0.30184337094619995</v>
      </c>
      <c r="H308" s="10">
        <f t="shared" si="47"/>
        <v>0.30184337094619995</v>
      </c>
      <c r="I308" s="201">
        <v>8.8511484809999999E-3</v>
      </c>
      <c r="J308" s="201">
        <v>1.00875925952E-2</v>
      </c>
      <c r="K308" s="201">
        <v>1.53097987E-3</v>
      </c>
      <c r="L308" s="201">
        <v>0.28137364999999998</v>
      </c>
      <c r="N308" s="160">
        <v>1.8758243333333333</v>
      </c>
      <c r="O308" s="10">
        <f t="shared" si="48"/>
        <v>1.8758243333333333</v>
      </c>
      <c r="Q308" s="15">
        <v>35.293278000000001</v>
      </c>
      <c r="S308" s="129">
        <v>3.6877962E-2</v>
      </c>
      <c r="T308" s="129">
        <v>3.2804839000000002E-2</v>
      </c>
      <c r="U308" s="129">
        <v>1.5701529999999999E-3</v>
      </c>
      <c r="V308" s="129">
        <v>2.5029706E-3</v>
      </c>
      <c r="X308" s="71">
        <v>9.8841142999999996E-5</v>
      </c>
      <c r="Y308" s="88" t="s">
        <v>826</v>
      </c>
      <c r="Z308" s="161" t="s">
        <v>2962</v>
      </c>
    </row>
    <row r="309" spans="1:26" ht="14.4">
      <c r="A309" t="s">
        <v>1008</v>
      </c>
      <c r="B309" s="92" t="s">
        <v>896</v>
      </c>
      <c r="C309" s="126" t="str">
        <f t="shared" si="41"/>
        <v>A.030.38.103</v>
      </c>
      <c r="D309" s="11" t="s">
        <v>1708</v>
      </c>
      <c r="E309" s="125" t="s">
        <v>878</v>
      </c>
      <c r="F309" s="128" t="str">
        <f t="shared" si="42"/>
        <v>C12–C14 alcohol ethoxylate. 7 EO</v>
      </c>
      <c r="G309" s="200">
        <v>0.33765513541439995</v>
      </c>
      <c r="H309" s="10">
        <f t="shared" si="47"/>
        <v>0.33765513541439995</v>
      </c>
      <c r="I309" s="201">
        <v>1.1373232819999999E-2</v>
      </c>
      <c r="J309" s="201">
        <v>1.4601739294399998E-2</v>
      </c>
      <c r="K309" s="201">
        <v>2.2186233E-3</v>
      </c>
      <c r="L309" s="201">
        <v>0.30946153999999998</v>
      </c>
      <c r="N309" s="160">
        <v>2.0630769333333334</v>
      </c>
      <c r="O309" s="10">
        <f t="shared" si="48"/>
        <v>2.0630769333333334</v>
      </c>
      <c r="Q309" s="15">
        <v>53.035992</v>
      </c>
      <c r="S309" s="129">
        <v>4.0900001999999998E-2</v>
      </c>
      <c r="T309" s="129">
        <v>3.5452732000000001E-2</v>
      </c>
      <c r="U309" s="129">
        <v>1.6850919E-3</v>
      </c>
      <c r="V309" s="129">
        <v>3.7621785999999999E-3</v>
      </c>
      <c r="X309" s="71">
        <v>1.2689957000000001E-4</v>
      </c>
      <c r="Y309" s="88" t="s">
        <v>826</v>
      </c>
      <c r="Z309" s="161" t="s">
        <v>2963</v>
      </c>
    </row>
    <row r="310" spans="1:26" ht="14.4">
      <c r="A310" t="s">
        <v>1009</v>
      </c>
      <c r="B310" s="92" t="s">
        <v>896</v>
      </c>
      <c r="C310" s="126" t="str">
        <f t="shared" si="41"/>
        <v>A.030.38.104</v>
      </c>
      <c r="D310" s="11" t="s">
        <v>1708</v>
      </c>
      <c r="E310" s="125" t="s">
        <v>878</v>
      </c>
      <c r="F310" s="128" t="str">
        <f t="shared" si="42"/>
        <v>C12–C14 amine oxide</v>
      </c>
      <c r="G310" s="200">
        <v>0.4191054730548</v>
      </c>
      <c r="H310" s="10">
        <f t="shared" si="47"/>
        <v>0.4191054730548</v>
      </c>
      <c r="I310" s="201">
        <v>1.2821085689999999E-2</v>
      </c>
      <c r="J310" s="201">
        <v>1.55494855848E-2</v>
      </c>
      <c r="K310" s="201">
        <v>2.3613417799999998E-3</v>
      </c>
      <c r="L310" s="201">
        <v>0.38837356000000001</v>
      </c>
      <c r="N310" s="160">
        <v>2.589157066666667</v>
      </c>
      <c r="O310" s="10">
        <f t="shared" si="48"/>
        <v>2.589157066666667</v>
      </c>
      <c r="Q310" s="15">
        <v>44.079315000000001</v>
      </c>
      <c r="S310" s="129">
        <v>5.0180895000000003E-2</v>
      </c>
      <c r="T310" s="129">
        <v>4.4916629999999999E-2</v>
      </c>
      <c r="U310" s="129">
        <v>2.1431750999999998E-3</v>
      </c>
      <c r="V310" s="129">
        <v>3.1210898999999999E-3</v>
      </c>
      <c r="X310" s="71">
        <v>1.3113808E-4</v>
      </c>
      <c r="Y310" s="88" t="s">
        <v>826</v>
      </c>
      <c r="Z310" s="161" t="s">
        <v>2964</v>
      </c>
    </row>
    <row r="311" spans="1:26" ht="14.4">
      <c r="A311" t="s">
        <v>1010</v>
      </c>
      <c r="B311" s="92" t="s">
        <v>896</v>
      </c>
      <c r="C311" s="126" t="str">
        <f t="shared" si="41"/>
        <v>A.030.38.105</v>
      </c>
      <c r="D311" s="11" t="s">
        <v>1708</v>
      </c>
      <c r="E311" s="125" t="s">
        <v>878</v>
      </c>
      <c r="F311" s="128" t="str">
        <f t="shared" si="42"/>
        <v>C12–C14 sodium alkyl ether sulphate. 2 EO</v>
      </c>
      <c r="G311" s="200">
        <v>0.29740290762349997</v>
      </c>
      <c r="H311" s="10">
        <f t="shared" si="47"/>
        <v>0.29740290762349997</v>
      </c>
      <c r="I311" s="201">
        <v>1.013950253E-2</v>
      </c>
      <c r="J311" s="201">
        <v>1.32237838835E-2</v>
      </c>
      <c r="K311" s="201">
        <v>2.0095912099999998E-3</v>
      </c>
      <c r="L311" s="201">
        <v>0.27203002999999998</v>
      </c>
      <c r="N311" s="160">
        <v>1.8135335333333333</v>
      </c>
      <c r="O311" s="10">
        <f t="shared" si="48"/>
        <v>1.8135335333333333</v>
      </c>
      <c r="Q311" s="15">
        <v>37.750658999999999</v>
      </c>
      <c r="S311" s="129">
        <v>3.5205209000000001E-2</v>
      </c>
      <c r="T311" s="129">
        <v>3.1057792000000001E-2</v>
      </c>
      <c r="U311" s="129">
        <v>1.4742942E-3</v>
      </c>
      <c r="V311" s="129">
        <v>2.6731226999999998E-3</v>
      </c>
      <c r="X311" s="71">
        <v>1.00821E-4</v>
      </c>
      <c r="Y311" s="88" t="s">
        <v>826</v>
      </c>
      <c r="Z311" s="161" t="s">
        <v>2965</v>
      </c>
    </row>
    <row r="312" spans="1:26" ht="14.4">
      <c r="A312" t="s">
        <v>1011</v>
      </c>
      <c r="B312" s="92" t="s">
        <v>896</v>
      </c>
      <c r="C312" s="126" t="str">
        <f t="shared" si="41"/>
        <v>A.030.38.106</v>
      </c>
      <c r="D312" s="11" t="s">
        <v>1708</v>
      </c>
      <c r="E312" s="125" t="s">
        <v>878</v>
      </c>
      <c r="F312" s="128" t="str">
        <f t="shared" si="42"/>
        <v>C12–C14 sodium alkyl sulphate</v>
      </c>
      <c r="G312" s="200">
        <v>0.42773441666750001</v>
      </c>
      <c r="H312" s="10">
        <f t="shared" si="47"/>
        <v>0.42773441666750001</v>
      </c>
      <c r="I312" s="201">
        <v>1.52357584E-2</v>
      </c>
      <c r="J312" s="201">
        <v>2.04756225175E-2</v>
      </c>
      <c r="K312" s="201">
        <v>3.1124157499999999E-3</v>
      </c>
      <c r="L312" s="201">
        <v>0.38891061999999998</v>
      </c>
      <c r="N312" s="160">
        <v>2.5927374666666667</v>
      </c>
      <c r="O312" s="10">
        <f t="shared" si="48"/>
        <v>2.5927374666666667</v>
      </c>
      <c r="Q312" s="15">
        <v>48.333767999999999</v>
      </c>
      <c r="S312" s="129">
        <v>4.9641589999999999E-2</v>
      </c>
      <c r="T312" s="129">
        <v>4.4135181000000002E-2</v>
      </c>
      <c r="U312" s="129">
        <v>2.0898753999999999E-3</v>
      </c>
      <c r="V312" s="129">
        <v>3.4165329000000002E-3</v>
      </c>
      <c r="X312" s="71">
        <v>1.3765566E-4</v>
      </c>
      <c r="Y312" s="88" t="s">
        <v>826</v>
      </c>
      <c r="Z312" s="161" t="s">
        <v>2966</v>
      </c>
    </row>
    <row r="313" spans="1:26" ht="14.4">
      <c r="A313" t="s">
        <v>1012</v>
      </c>
      <c r="B313" s="92" t="s">
        <v>896</v>
      </c>
      <c r="C313" s="126" t="str">
        <f t="shared" si="41"/>
        <v>A.030.38.107</v>
      </c>
      <c r="D313" s="11" t="s">
        <v>1708</v>
      </c>
      <c r="E313" s="125" t="s">
        <v>878</v>
      </c>
      <c r="F313" s="128" t="str">
        <f t="shared" si="42"/>
        <v>C12–C15 alcohol ethoxylate. 3 EO</v>
      </c>
      <c r="G313" s="200">
        <v>0.44015988202129996</v>
      </c>
      <c r="H313" s="10">
        <f t="shared" si="47"/>
        <v>0.44015988202129996</v>
      </c>
      <c r="I313" s="201">
        <v>1.6614080999999999E-2</v>
      </c>
      <c r="J313" s="201">
        <v>2.2834026721299996E-2</v>
      </c>
      <c r="K313" s="201">
        <v>3.4713742999999998E-3</v>
      </c>
      <c r="L313" s="201">
        <v>0.39724039999999999</v>
      </c>
      <c r="N313" s="160">
        <v>2.6482693333333334</v>
      </c>
      <c r="O313" s="10">
        <f t="shared" si="48"/>
        <v>2.6482693333333334</v>
      </c>
      <c r="Q313" s="15">
        <v>83.682304999999999</v>
      </c>
      <c r="S313" s="129">
        <v>5.2934321999999999E-2</v>
      </c>
      <c r="T313" s="129">
        <v>4.4877308999999997E-2</v>
      </c>
      <c r="U313" s="129">
        <v>2.1205731999999998E-3</v>
      </c>
      <c r="V313" s="129">
        <v>5.9364396999999998E-3</v>
      </c>
      <c r="X313" s="71">
        <v>1.8294587E-4</v>
      </c>
      <c r="Y313" s="88" t="s">
        <v>826</v>
      </c>
      <c r="Z313" s="161" t="s">
        <v>2967</v>
      </c>
    </row>
    <row r="314" spans="1:26" ht="14.4">
      <c r="A314" t="s">
        <v>1013</v>
      </c>
      <c r="B314" s="92" t="s">
        <v>896</v>
      </c>
      <c r="C314" s="126" t="str">
        <f t="shared" si="41"/>
        <v>A.030.38.108</v>
      </c>
      <c r="D314" s="11" t="s">
        <v>1708</v>
      </c>
      <c r="E314" s="125" t="s">
        <v>878</v>
      </c>
      <c r="F314" s="128" t="str">
        <f t="shared" si="42"/>
        <v>C12–C15 alcohol ethoxylate. 7 EO</v>
      </c>
      <c r="G314" s="200">
        <v>0.3818287214312</v>
      </c>
      <c r="H314" s="10">
        <f t="shared" si="47"/>
        <v>0.3818287214312</v>
      </c>
      <c r="I314" s="201">
        <v>1.4441372420000001E-2</v>
      </c>
      <c r="J314" s="201">
        <v>1.9884602571199998E-2</v>
      </c>
      <c r="K314" s="201">
        <v>3.0230364400000002E-3</v>
      </c>
      <c r="L314" s="201">
        <v>0.34447970999999999</v>
      </c>
      <c r="N314" s="160">
        <v>2.2965314000000001</v>
      </c>
      <c r="O314" s="10">
        <f t="shared" si="48"/>
        <v>2.2965314000000001</v>
      </c>
      <c r="Q314" s="15">
        <v>78.588081000000003</v>
      </c>
      <c r="S314" s="129">
        <v>4.6313174999999998E-2</v>
      </c>
      <c r="T314" s="129">
        <v>3.8897820999999999E-2</v>
      </c>
      <c r="U314" s="129">
        <v>1.8376719E-3</v>
      </c>
      <c r="V314" s="129">
        <v>5.5776814999999999E-3</v>
      </c>
      <c r="X314" s="71">
        <v>1.6600489999999999E-4</v>
      </c>
      <c r="Y314" s="88" t="s">
        <v>826</v>
      </c>
      <c r="Z314" s="161" t="s">
        <v>2968</v>
      </c>
    </row>
    <row r="315" spans="1:26" ht="14.4">
      <c r="A315" t="s">
        <v>1014</v>
      </c>
      <c r="B315" s="92" t="s">
        <v>896</v>
      </c>
      <c r="C315" s="126" t="str">
        <f t="shared" si="41"/>
        <v>A.030.38.109</v>
      </c>
      <c r="D315" s="11" t="s">
        <v>1708</v>
      </c>
      <c r="E315" s="125" t="s">
        <v>878</v>
      </c>
      <c r="F315" s="128" t="str">
        <f t="shared" si="42"/>
        <v>C16–C18 alcohol ethoxylate. &gt; 20 EO</v>
      </c>
      <c r="G315" s="200">
        <v>0.39585536663359999</v>
      </c>
      <c r="H315" s="10">
        <f t="shared" si="47"/>
        <v>0.39585536663359999</v>
      </c>
      <c r="I315" s="201">
        <v>1.3879655259999998E-2</v>
      </c>
      <c r="J315" s="201">
        <v>1.83085522436E-2</v>
      </c>
      <c r="K315" s="201">
        <v>2.7822891299999998E-3</v>
      </c>
      <c r="L315" s="201">
        <v>0.36088487000000002</v>
      </c>
      <c r="N315" s="160">
        <v>2.4058991333333335</v>
      </c>
      <c r="O315" s="10">
        <f t="shared" si="48"/>
        <v>2.4058991333333335</v>
      </c>
      <c r="Q315" s="15">
        <v>70.747754</v>
      </c>
      <c r="S315" s="129">
        <v>4.8168362999999999E-2</v>
      </c>
      <c r="T315" s="129">
        <v>4.1193159999999999E-2</v>
      </c>
      <c r="U315" s="129">
        <v>1.9546520999999999E-3</v>
      </c>
      <c r="V315" s="129">
        <v>5.0205505999999997E-3</v>
      </c>
      <c r="X315" s="71">
        <v>1.5915923E-4</v>
      </c>
      <c r="Y315" s="88" t="s">
        <v>826</v>
      </c>
      <c r="Z315" s="161" t="s">
        <v>2969</v>
      </c>
    </row>
    <row r="316" spans="1:26" ht="14.4">
      <c r="A316" t="s">
        <v>1015</v>
      </c>
      <c r="B316" s="92" t="s">
        <v>896</v>
      </c>
      <c r="C316" s="126" t="str">
        <f t="shared" si="41"/>
        <v>A.030.38.110</v>
      </c>
      <c r="D316" s="11" t="s">
        <v>1708</v>
      </c>
      <c r="E316" s="125" t="s">
        <v>878</v>
      </c>
      <c r="F316" s="128" t="str">
        <f t="shared" si="42"/>
        <v>C16–C18 triethanolamine esterquats</v>
      </c>
      <c r="G316" s="200">
        <v>0.47266398526850001</v>
      </c>
      <c r="H316" s="10">
        <f t="shared" si="47"/>
        <v>0.47266398526850001</v>
      </c>
      <c r="I316" s="201">
        <v>2.9095494499999999E-2</v>
      </c>
      <c r="J316" s="201">
        <v>1.57858505985E-2</v>
      </c>
      <c r="K316" s="201">
        <v>2.3959401699999998E-3</v>
      </c>
      <c r="L316" s="201">
        <v>0.42538670000000001</v>
      </c>
      <c r="N316" s="160">
        <v>2.8359113333333337</v>
      </c>
      <c r="O316" s="10">
        <f t="shared" si="48"/>
        <v>2.8359113333333337</v>
      </c>
      <c r="Q316" s="15">
        <v>43.124980999999998</v>
      </c>
      <c r="S316" s="129">
        <v>5.5029367000000003E-2</v>
      </c>
      <c r="T316" s="129">
        <v>4.9579363000000001E-2</v>
      </c>
      <c r="U316" s="129">
        <v>2.3974366E-3</v>
      </c>
      <c r="V316" s="129">
        <v>3.052567E-3</v>
      </c>
      <c r="X316" s="71">
        <v>1.4008229000000001E-4</v>
      </c>
      <c r="Y316" s="88" t="s">
        <v>826</v>
      </c>
      <c r="Z316" s="161" t="s">
        <v>2970</v>
      </c>
    </row>
    <row r="317" spans="1:26" ht="14.4">
      <c r="A317" t="s">
        <v>1016</v>
      </c>
      <c r="B317" s="92" t="s">
        <v>896</v>
      </c>
      <c r="C317" s="126" t="str">
        <f t="shared" si="41"/>
        <v>A.030.38.111</v>
      </c>
      <c r="D317" s="11" t="s">
        <v>1708</v>
      </c>
      <c r="E317" s="125" t="s">
        <v>878</v>
      </c>
      <c r="F317" s="128" t="str">
        <f t="shared" si="42"/>
        <v>C8–C18 alkyl amidopropyl betaine</v>
      </c>
      <c r="G317" s="200">
        <v>0.5232036388654</v>
      </c>
      <c r="H317" s="10">
        <f t="shared" si="47"/>
        <v>0.5232036388654</v>
      </c>
      <c r="I317" s="201">
        <v>1.8496923810000003E-2</v>
      </c>
      <c r="J317" s="201">
        <v>2.4819926285400001E-2</v>
      </c>
      <c r="K317" s="201">
        <v>3.7726687699999998E-3</v>
      </c>
      <c r="L317" s="201">
        <v>0.47611411999999997</v>
      </c>
      <c r="N317" s="160">
        <v>3.1740941333333335</v>
      </c>
      <c r="O317" s="10">
        <f t="shared" si="48"/>
        <v>3.1740941333333335</v>
      </c>
      <c r="Q317" s="15">
        <v>58.618197000000002</v>
      </c>
      <c r="S317" s="129">
        <v>6.0776162000000002E-2</v>
      </c>
      <c r="T317" s="129">
        <v>5.4071527000000001E-2</v>
      </c>
      <c r="U317" s="129">
        <v>2.5611114000000002E-3</v>
      </c>
      <c r="V317" s="129">
        <v>4.1435229000000001E-3</v>
      </c>
      <c r="X317" s="71">
        <v>1.6777863E-4</v>
      </c>
      <c r="Y317" s="88" t="s">
        <v>826</v>
      </c>
      <c r="Z317" s="170" t="s">
        <v>2742</v>
      </c>
    </row>
    <row r="318" spans="1:26" ht="14.4">
      <c r="A318" t="s">
        <v>1017</v>
      </c>
      <c r="B318" s="92" t="s">
        <v>896</v>
      </c>
      <c r="C318" s="126" t="str">
        <f t="shared" si="41"/>
        <v>A.030.38.112</v>
      </c>
      <c r="D318" s="11" t="s">
        <v>1708</v>
      </c>
      <c r="E318" s="125" t="s">
        <v>878</v>
      </c>
      <c r="F318" s="128" t="str">
        <f t="shared" si="42"/>
        <v>Cocamide diethanolamine</v>
      </c>
      <c r="G318" s="200">
        <v>0.17380357193070001</v>
      </c>
      <c r="H318" s="10">
        <f t="shared" si="47"/>
        <v>0.17380357193070001</v>
      </c>
      <c r="I318" s="201">
        <v>5.8227405569999998E-3</v>
      </c>
      <c r="J318" s="201">
        <v>7.9461100236999996E-3</v>
      </c>
      <c r="K318" s="201">
        <v>1.20806135E-3</v>
      </c>
      <c r="L318" s="201">
        <v>0.15882666000000001</v>
      </c>
      <c r="N318" s="160">
        <v>1.0588444000000001</v>
      </c>
      <c r="O318" s="10">
        <f t="shared" si="48"/>
        <v>1.0588444000000001</v>
      </c>
      <c r="Q318" s="15">
        <v>20.653793</v>
      </c>
      <c r="S318" s="129">
        <v>2.0288121999999999E-2</v>
      </c>
      <c r="T318" s="129">
        <v>1.7976219000000002E-2</v>
      </c>
      <c r="U318" s="129">
        <v>8.5061234999999995E-4</v>
      </c>
      <c r="V318" s="129">
        <v>1.4612907000000001E-3</v>
      </c>
      <c r="X318" s="71">
        <v>5.7177493E-5</v>
      </c>
      <c r="Y318" s="88" t="s">
        <v>826</v>
      </c>
      <c r="Z318" s="161" t="s">
        <v>2971</v>
      </c>
    </row>
    <row r="319" spans="1:26" ht="14.4">
      <c r="A319" t="s">
        <v>1018</v>
      </c>
      <c r="B319" s="92" t="s">
        <v>896</v>
      </c>
      <c r="C319" s="126" t="str">
        <f t="shared" si="41"/>
        <v>A.030.38.113</v>
      </c>
      <c r="D319" s="11" t="s">
        <v>1708</v>
      </c>
      <c r="E319" s="125" t="s">
        <v>878</v>
      </c>
      <c r="F319" s="128" t="str">
        <f t="shared" si="42"/>
        <v>Linear alkylbenzene sulphonic acid</v>
      </c>
      <c r="G319" s="200">
        <v>0.28833650975809999</v>
      </c>
      <c r="H319" s="10">
        <f t="shared" si="47"/>
        <v>0.28833650975809999</v>
      </c>
      <c r="I319" s="201">
        <v>1.0829766919999999E-2</v>
      </c>
      <c r="J319" s="201">
        <v>1.48218410481E-2</v>
      </c>
      <c r="K319" s="201">
        <v>2.25322179E-3</v>
      </c>
      <c r="L319" s="201">
        <v>0.26043168</v>
      </c>
      <c r="N319" s="160">
        <v>1.7362112000000001</v>
      </c>
      <c r="O319" s="10">
        <f t="shared" si="48"/>
        <v>1.7362112000000001</v>
      </c>
      <c r="Q319" s="15">
        <v>67.167008999999993</v>
      </c>
      <c r="S319" s="129">
        <v>3.5617293000000001E-2</v>
      </c>
      <c r="T319" s="129">
        <v>2.9454146E-2</v>
      </c>
      <c r="U319" s="129">
        <v>1.3923968E-3</v>
      </c>
      <c r="V319" s="129">
        <v>4.7707495999999997E-3</v>
      </c>
      <c r="X319" s="71">
        <v>1.3490443E-4</v>
      </c>
      <c r="Y319" s="88" t="s">
        <v>826</v>
      </c>
      <c r="Z319" s="161" t="s">
        <v>2972</v>
      </c>
    </row>
    <row r="320" spans="1:26" ht="14.4">
      <c r="A320" t="s">
        <v>1019</v>
      </c>
      <c r="B320" s="92" t="s">
        <v>896</v>
      </c>
      <c r="C320" s="126" t="str">
        <f t="shared" si="41"/>
        <v>A.030.38.114</v>
      </c>
      <c r="D320" s="11" t="s">
        <v>1708</v>
      </c>
      <c r="E320" s="125" t="s">
        <v>878</v>
      </c>
      <c r="F320" s="128" t="str">
        <f t="shared" si="42"/>
        <v>Sodium cocoamphoacetate</v>
      </c>
      <c r="G320" s="200">
        <v>0.56059410624600003</v>
      </c>
      <c r="H320" s="10">
        <f t="shared" si="47"/>
        <v>0.56059410624600003</v>
      </c>
      <c r="I320" s="201">
        <v>2.0624696189999996E-2</v>
      </c>
      <c r="J320" s="201">
        <v>2.8511716996000001E-2</v>
      </c>
      <c r="K320" s="201">
        <v>4.33489306E-3</v>
      </c>
      <c r="L320" s="201">
        <v>0.50712279999999998</v>
      </c>
      <c r="N320" s="160">
        <v>3.3808186666666669</v>
      </c>
      <c r="O320" s="10">
        <f t="shared" si="48"/>
        <v>3.3808186666666669</v>
      </c>
      <c r="Q320" s="15">
        <v>63.022472</v>
      </c>
      <c r="S320" s="129">
        <v>6.4361769999999999E-2</v>
      </c>
      <c r="T320" s="129">
        <v>5.7207793999999999E-2</v>
      </c>
      <c r="U320" s="129">
        <v>2.7022198999999999E-3</v>
      </c>
      <c r="V320" s="129">
        <v>4.4517564000000004E-3</v>
      </c>
      <c r="X320" s="71">
        <v>1.7991827E-4</v>
      </c>
      <c r="Y320" s="88" t="s">
        <v>826</v>
      </c>
      <c r="Z320" s="163"/>
    </row>
    <row r="321" spans="1:26" ht="14.4">
      <c r="A321" t="s">
        <v>1020</v>
      </c>
      <c r="B321" s="92" t="s">
        <v>896</v>
      </c>
      <c r="C321" s="126" t="str">
        <f t="shared" si="41"/>
        <v>A.030.38.115</v>
      </c>
      <c r="D321" s="11" t="s">
        <v>1708</v>
      </c>
      <c r="E321" s="125" t="s">
        <v>878</v>
      </c>
      <c r="F321" s="128" t="str">
        <f t="shared" si="42"/>
        <v>Sodium cumene sulphonate</v>
      </c>
      <c r="G321" s="200">
        <v>0.28676722877280003</v>
      </c>
      <c r="H321" s="10">
        <f t="shared" si="47"/>
        <v>0.28676722877280003</v>
      </c>
      <c r="I321" s="201">
        <v>1.0905391079999998E-2</v>
      </c>
      <c r="J321" s="201">
        <v>1.51046378828E-2</v>
      </c>
      <c r="K321" s="201">
        <v>2.29646981E-3</v>
      </c>
      <c r="L321" s="201">
        <v>0.25846073000000003</v>
      </c>
      <c r="N321" s="160">
        <v>1.7230715333333335</v>
      </c>
      <c r="O321" s="10">
        <f t="shared" si="48"/>
        <v>1.7230715333333335</v>
      </c>
      <c r="Q321" s="15">
        <v>57.013390999999999</v>
      </c>
      <c r="S321" s="129">
        <v>3.4560513000000001E-2</v>
      </c>
      <c r="T321" s="129">
        <v>2.9139404000000001E-2</v>
      </c>
      <c r="U321" s="129">
        <v>1.3758078E-3</v>
      </c>
      <c r="V321" s="129">
        <v>4.0453019999999998E-3</v>
      </c>
      <c r="X321" s="71">
        <v>1.2221534999999999E-4</v>
      </c>
      <c r="Y321" s="85" t="s">
        <v>836</v>
      </c>
      <c r="Z321" s="161" t="s">
        <v>2973</v>
      </c>
    </row>
    <row r="322" spans="1:26" ht="14.4">
      <c r="B322" s="92"/>
      <c r="C322" s="126"/>
      <c r="D322" s="11"/>
      <c r="E322" s="125"/>
      <c r="Y322" s="90"/>
      <c r="Z322" s="165"/>
    </row>
    <row r="323" spans="1:26" ht="14.4">
      <c r="B323" s="92"/>
      <c r="C323" s="126"/>
      <c r="D323" s="1" t="s">
        <v>1709</v>
      </c>
      <c r="E323" s="125"/>
      <c r="Y323" s="90"/>
      <c r="Z323" s="165"/>
    </row>
    <row r="324" spans="1:26" ht="14.4">
      <c r="A324" t="s">
        <v>1021</v>
      </c>
      <c r="B324" s="92" t="s">
        <v>520</v>
      </c>
      <c r="C324" s="126" t="str">
        <f t="shared" si="41"/>
        <v>A.040.01.101</v>
      </c>
      <c r="D324" s="11" t="s">
        <v>1709</v>
      </c>
      <c r="E324" s="125" t="s">
        <v>878</v>
      </c>
      <c r="F324" s="128" t="str">
        <f t="shared" si="42"/>
        <v>Cement (blastfurnace CEM III B 42.5 N)</v>
      </c>
      <c r="G324" s="200">
        <v>7.4126756648229625E-2</v>
      </c>
      <c r="H324" s="10">
        <f t="shared" ref="H324:H326" si="49">G324</f>
        <v>7.4126756648229625E-2</v>
      </c>
      <c r="I324" s="201">
        <v>2.8212968009999999E-3</v>
      </c>
      <c r="J324" s="201">
        <v>8.6005198773999991E-3</v>
      </c>
      <c r="K324" s="201">
        <v>1.89439496982962E-3</v>
      </c>
      <c r="L324" s="201">
        <v>6.0810545000000001E-2</v>
      </c>
      <c r="N324" s="160">
        <v>0.40540363333333335</v>
      </c>
      <c r="O324" s="10">
        <f t="shared" ref="O324:O326" si="50">N324</f>
        <v>0.40540363333333335</v>
      </c>
      <c r="Q324" s="15">
        <v>3.5525842000000001</v>
      </c>
      <c r="S324" s="129">
        <v>8.7864594000000001E-3</v>
      </c>
      <c r="T324" s="129">
        <v>8.2349474999999991E-3</v>
      </c>
      <c r="U324" s="129">
        <v>3.4467154999999998E-4</v>
      </c>
      <c r="V324" s="129">
        <v>2.0684033999999999E-4</v>
      </c>
      <c r="X324" s="71">
        <v>1.8119161000000001E-5</v>
      </c>
      <c r="Y324" s="84"/>
      <c r="Z324" s="165"/>
    </row>
    <row r="325" spans="1:26" ht="14.4">
      <c r="A325" t="s">
        <v>1022</v>
      </c>
      <c r="B325" s="92" t="s">
        <v>520</v>
      </c>
      <c r="C325" s="126" t="str">
        <f t="shared" si="41"/>
        <v>A.040.01.102</v>
      </c>
      <c r="D325" s="11" t="s">
        <v>1709</v>
      </c>
      <c r="E325" s="125" t="s">
        <v>878</v>
      </c>
      <c r="F325" s="128" t="str">
        <f t="shared" si="42"/>
        <v>Cement (Portland CEM I 52.5 N)</v>
      </c>
      <c r="G325" s="200">
        <v>0.18929848980399999</v>
      </c>
      <c r="H325" s="10">
        <f t="shared" si="49"/>
        <v>0.18929848980399999</v>
      </c>
      <c r="I325" s="201">
        <v>1.5840577304E-2</v>
      </c>
      <c r="J325" s="201">
        <v>2.7800912499999997E-2</v>
      </c>
      <c r="K325" s="201">
        <v>1.0207000000000001E-2</v>
      </c>
      <c r="L325" s="201">
        <v>0.13544999999999999</v>
      </c>
      <c r="N325" s="160">
        <v>0.90299999999999991</v>
      </c>
      <c r="O325" s="10">
        <f t="shared" si="50"/>
        <v>0.90299999999999991</v>
      </c>
      <c r="Q325" s="15">
        <v>4.0130628000000002</v>
      </c>
      <c r="S325" s="129">
        <v>1.8939042E-2</v>
      </c>
      <c r="T325" s="129">
        <v>1.7887714999999998E-2</v>
      </c>
      <c r="U325" s="129">
        <v>7.6812544000000001E-4</v>
      </c>
      <c r="V325" s="129">
        <v>2.8320210000000001E-4</v>
      </c>
      <c r="X325" s="71">
        <v>3.8392205999999998E-5</v>
      </c>
      <c r="Y325" s="84"/>
      <c r="Z325" s="163"/>
    </row>
    <row r="326" spans="1:26" ht="14.4">
      <c r="A326" t="s">
        <v>1833</v>
      </c>
      <c r="B326" s="92" t="s">
        <v>520</v>
      </c>
      <c r="C326" s="126" t="str">
        <f t="shared" si="41"/>
        <v>A.040.01.103</v>
      </c>
      <c r="D326" s="11" t="s">
        <v>1709</v>
      </c>
      <c r="E326" s="125" t="s">
        <v>878</v>
      </c>
      <c r="F326" s="128" t="str">
        <f t="shared" si="42"/>
        <v>Gypsum</v>
      </c>
      <c r="G326" s="200">
        <v>2.191073458884257E-2</v>
      </c>
      <c r="H326" s="10">
        <f t="shared" si="49"/>
        <v>2.191073458884257E-2</v>
      </c>
      <c r="I326" s="201">
        <v>4.7190899905999998E-4</v>
      </c>
      <c r="J326" s="201">
        <v>2.3276770603E-3</v>
      </c>
      <c r="K326" s="201">
        <v>8.0235352948257064E-4</v>
      </c>
      <c r="L326" s="201">
        <v>1.8308794999999999E-2</v>
      </c>
      <c r="N326" s="160">
        <v>0.12205863333333333</v>
      </c>
      <c r="O326" s="10">
        <f t="shared" si="50"/>
        <v>0.12205863333333333</v>
      </c>
      <c r="Q326" s="15">
        <v>1.3676478000000001</v>
      </c>
      <c r="S326" s="129">
        <v>2.6331598999999998E-3</v>
      </c>
      <c r="T326" s="129">
        <v>2.4597172999999998E-3</v>
      </c>
      <c r="U326" s="129">
        <v>1.039646E-4</v>
      </c>
      <c r="V326" s="129">
        <v>6.9478043000000006E-5</v>
      </c>
      <c r="X326" s="71">
        <v>5.4074040000000002E-6</v>
      </c>
      <c r="Y326" s="84"/>
      <c r="Z326" s="167"/>
    </row>
    <row r="327" spans="1:26" ht="14.4">
      <c r="B327" s="92"/>
      <c r="C327" s="126"/>
      <c r="D327" s="1" t="s">
        <v>1834</v>
      </c>
      <c r="E327" s="125"/>
      <c r="Y327" s="90"/>
      <c r="Z327" s="163"/>
    </row>
    <row r="328" spans="1:26" ht="14.4">
      <c r="A328" t="s">
        <v>1023</v>
      </c>
      <c r="B328" s="92" t="s">
        <v>520</v>
      </c>
      <c r="C328" s="126" t="str">
        <f t="shared" si="41"/>
        <v>A.040.03.101</v>
      </c>
      <c r="D328" s="11" t="s">
        <v>1834</v>
      </c>
      <c r="E328" s="125" t="s">
        <v>878</v>
      </c>
      <c r="F328" s="128" t="str">
        <f t="shared" si="42"/>
        <v>Bitumen</v>
      </c>
      <c r="G328" s="200">
        <v>0.8873874655370001</v>
      </c>
      <c r="H328" s="10">
        <f t="shared" ref="H328:H329" si="51">G328</f>
        <v>0.8873874655370001</v>
      </c>
      <c r="I328" s="201">
        <v>1.0967448772999999E-2</v>
      </c>
      <c r="J328" s="201">
        <v>0.80671878620400006</v>
      </c>
      <c r="K328" s="201">
        <v>1.3607135600000001E-3</v>
      </c>
      <c r="L328" s="201">
        <v>6.8340517000000003E-2</v>
      </c>
      <c r="N328" s="160">
        <v>0.45560344666666669</v>
      </c>
      <c r="O328" s="10">
        <f t="shared" ref="O328:O329" si="52">N328</f>
        <v>0.45560344666666669</v>
      </c>
      <c r="Q328" s="15">
        <v>47.226315</v>
      </c>
      <c r="S328" s="129">
        <v>1.6874218E-2</v>
      </c>
      <c r="T328" s="129">
        <v>1.3105571E-2</v>
      </c>
      <c r="U328" s="129">
        <v>4.7197530999999997E-4</v>
      </c>
      <c r="V328" s="129">
        <v>3.2966719E-3</v>
      </c>
      <c r="X328" s="71">
        <v>7.7746630000000001E-5</v>
      </c>
      <c r="Y328" s="84"/>
      <c r="Z328" s="163"/>
    </row>
    <row r="329" spans="1:26" ht="14.4">
      <c r="A329" t="s">
        <v>1835</v>
      </c>
      <c r="B329" s="92" t="s">
        <v>520</v>
      </c>
      <c r="C329" s="126" t="str">
        <f t="shared" si="41"/>
        <v>A.040.03.102</v>
      </c>
      <c r="D329" s="11" t="s">
        <v>1834</v>
      </c>
      <c r="E329" s="125" t="s">
        <v>878</v>
      </c>
      <c r="F329" s="128" t="str">
        <f t="shared" si="42"/>
        <v>Asphalt</v>
      </c>
      <c r="G329" s="200">
        <v>0.45145411938998259</v>
      </c>
      <c r="H329" s="10">
        <f t="shared" si="51"/>
        <v>0.45145411938998259</v>
      </c>
      <c r="I329" s="201">
        <v>1.95524462E-2</v>
      </c>
      <c r="J329" s="201">
        <v>0.1001238496</v>
      </c>
      <c r="K329" s="201">
        <v>7.2060123589982594E-2</v>
      </c>
      <c r="L329" s="201">
        <v>0.2597177</v>
      </c>
      <c r="N329" s="160">
        <v>1.7314513333333335</v>
      </c>
      <c r="O329" s="10">
        <f t="shared" si="52"/>
        <v>1.7314513333333335</v>
      </c>
      <c r="Q329" s="15">
        <v>21.295712999999999</v>
      </c>
      <c r="S329" s="129">
        <v>3.8073795000000001E-2</v>
      </c>
      <c r="T329" s="129">
        <v>3.5031113000000003E-2</v>
      </c>
      <c r="U329" s="129">
        <v>1.4966770000000001E-3</v>
      </c>
      <c r="V329" s="129">
        <v>1.5460054E-3</v>
      </c>
      <c r="X329" s="71">
        <v>8.6122301000000003E-5</v>
      </c>
      <c r="Y329" s="86"/>
      <c r="Z329" s="167"/>
    </row>
    <row r="330" spans="1:26" ht="14.4">
      <c r="B330" s="92"/>
      <c r="C330" s="126"/>
      <c r="D330" s="1" t="s">
        <v>1710</v>
      </c>
      <c r="E330" s="125"/>
      <c r="Y330" s="4"/>
      <c r="Z330" s="167"/>
    </row>
    <row r="331" spans="1:26" ht="14.4">
      <c r="A331" t="s">
        <v>2239</v>
      </c>
      <c r="B331" s="92" t="s">
        <v>520</v>
      </c>
      <c r="C331" s="126" t="str">
        <f t="shared" si="41"/>
        <v>A.040.05.101</v>
      </c>
      <c r="D331" s="11" t="s">
        <v>1710</v>
      </c>
      <c r="E331" s="125" t="s">
        <v>878</v>
      </c>
      <c r="F331" s="128" t="str">
        <f t="shared" si="42"/>
        <v>Red Clay Brick, for housing and roads - packed</v>
      </c>
      <c r="G331" s="200">
        <v>4.9317031063686352E-2</v>
      </c>
      <c r="H331" s="10">
        <f t="shared" ref="H331:H334" si="53">G331</f>
        <v>4.9317031063686352E-2</v>
      </c>
      <c r="I331" s="201">
        <v>1.178061051968E-3</v>
      </c>
      <c r="J331" s="201">
        <v>6.49897001171835E-3</v>
      </c>
      <c r="K331" s="201">
        <v>0</v>
      </c>
      <c r="L331" s="201">
        <v>4.1640000000000003E-2</v>
      </c>
      <c r="N331" s="160">
        <v>0.27760000000000001</v>
      </c>
      <c r="O331" s="10">
        <f t="shared" ref="O331:O334" si="54">N331</f>
        <v>0.27760000000000001</v>
      </c>
      <c r="Q331" s="15">
        <v>4.03118</v>
      </c>
      <c r="S331" s="129">
        <v>6.4147103000000002E-3</v>
      </c>
      <c r="T331" s="129">
        <v>5.8701320999999997E-3</v>
      </c>
      <c r="U331" s="129">
        <v>2.5675189000000002E-4</v>
      </c>
      <c r="V331" s="129">
        <v>2.8782625000000001E-4</v>
      </c>
      <c r="X331" s="71">
        <v>1.5660539E-5</v>
      </c>
      <c r="Y331" s="84"/>
      <c r="Z331" s="167"/>
    </row>
    <row r="332" spans="1:26" ht="14.4">
      <c r="A332" t="s">
        <v>2240</v>
      </c>
      <c r="B332" s="92" t="s">
        <v>520</v>
      </c>
      <c r="C332" s="126" t="str">
        <f t="shared" si="41"/>
        <v>A.040.05.102</v>
      </c>
      <c r="D332" s="11" t="s">
        <v>1710</v>
      </c>
      <c r="E332" s="125" t="s">
        <v>878</v>
      </c>
      <c r="F332" s="128" t="str">
        <f t="shared" si="42"/>
        <v>Concrete blocks - light  (439 kg/m3)</v>
      </c>
      <c r="G332" s="200">
        <v>4.3268628979179199E-2</v>
      </c>
      <c r="H332" s="10">
        <f t="shared" si="53"/>
        <v>4.3268628979179199E-2</v>
      </c>
      <c r="I332" s="201">
        <v>4.8778190899799998E-4</v>
      </c>
      <c r="J332" s="201">
        <v>9.2956530701811986E-3</v>
      </c>
      <c r="K332" s="201">
        <v>0</v>
      </c>
      <c r="L332" s="201">
        <v>3.3485194000000003E-2</v>
      </c>
      <c r="N332" s="160">
        <v>0.22323462666666669</v>
      </c>
      <c r="O332" s="10">
        <f t="shared" si="54"/>
        <v>0.22323462666666669</v>
      </c>
      <c r="Q332" s="15">
        <v>3.2418132000000002</v>
      </c>
      <c r="S332" s="129">
        <v>6.3513600000000003E-3</v>
      </c>
      <c r="T332" s="129">
        <v>5.9036877000000001E-3</v>
      </c>
      <c r="U332" s="129">
        <v>2.1620683999999999E-4</v>
      </c>
      <c r="V332" s="129">
        <v>2.3146546000000001E-4</v>
      </c>
      <c r="X332" s="71">
        <v>1.2457998E-5</v>
      </c>
      <c r="Y332" s="84"/>
      <c r="Z332" s="167"/>
    </row>
    <row r="333" spans="1:26" ht="14.4">
      <c r="A333" t="s">
        <v>1024</v>
      </c>
      <c r="B333" s="92" t="s">
        <v>520</v>
      </c>
      <c r="C333" s="126" t="str">
        <f t="shared" si="41"/>
        <v>A.040.05.103</v>
      </c>
      <c r="D333" s="11" t="s">
        <v>1710</v>
      </c>
      <c r="E333" s="125" t="s">
        <v>878</v>
      </c>
      <c r="F333" s="128" t="str">
        <f t="shared" si="42"/>
        <v>Roof tiles</v>
      </c>
      <c r="G333" s="200">
        <v>5.8354967331984878E-2</v>
      </c>
      <c r="H333" s="10">
        <f t="shared" si="53"/>
        <v>5.8354967331984878E-2</v>
      </c>
      <c r="I333" s="201">
        <v>4.3233496758780001E-4</v>
      </c>
      <c r="J333" s="201">
        <v>3.7726323643970799E-3</v>
      </c>
      <c r="K333" s="201">
        <v>0</v>
      </c>
      <c r="L333" s="201">
        <v>5.4149999999999997E-2</v>
      </c>
      <c r="N333" s="160">
        <v>0.36099999999999999</v>
      </c>
      <c r="O333" s="10">
        <f t="shared" si="54"/>
        <v>0.36099999999999999</v>
      </c>
      <c r="Q333" s="15">
        <v>5.2424419999999996</v>
      </c>
      <c r="S333" s="129">
        <v>7.1507434000000003E-3</v>
      </c>
      <c r="T333" s="129">
        <v>6.4761233E-3</v>
      </c>
      <c r="U333" s="129">
        <v>3.0030973999999998E-4</v>
      </c>
      <c r="V333" s="129">
        <v>3.7431036000000001E-4</v>
      </c>
      <c r="X333" s="71">
        <v>1.8184941000000002E-5</v>
      </c>
      <c r="Y333" s="84"/>
      <c r="Z333" s="163"/>
    </row>
    <row r="334" spans="1:26" ht="14.4">
      <c r="A334" t="s">
        <v>2241</v>
      </c>
      <c r="B334" s="92" t="s">
        <v>520</v>
      </c>
      <c r="C334" s="126" t="str">
        <f t="shared" si="41"/>
        <v>A.040.05.104</v>
      </c>
      <c r="D334" s="11" t="s">
        <v>1710</v>
      </c>
      <c r="E334" s="125" t="s">
        <v>878</v>
      </c>
      <c r="F334" s="128" t="str">
        <f t="shared" si="42"/>
        <v>Sand-lime bricks - light (600 kg/m3)</v>
      </c>
      <c r="G334" s="200">
        <v>2.1428473470265101E-2</v>
      </c>
      <c r="H334" s="10">
        <f t="shared" si="53"/>
        <v>2.1428473470265101E-2</v>
      </c>
      <c r="I334" s="201">
        <v>1.2413472658000002E-4</v>
      </c>
      <c r="J334" s="201">
        <v>1.2793387436850999E-3</v>
      </c>
      <c r="K334" s="201">
        <v>0</v>
      </c>
      <c r="L334" s="201">
        <v>2.0025000000000001E-2</v>
      </c>
      <c r="N334" s="160">
        <v>0.13350000000000001</v>
      </c>
      <c r="O334" s="10">
        <f t="shared" si="54"/>
        <v>0.13350000000000001</v>
      </c>
      <c r="Q334" s="15">
        <v>1.938687</v>
      </c>
      <c r="S334" s="129">
        <v>2.6155715999999999E-3</v>
      </c>
      <c r="T334" s="129">
        <v>2.3700939000000001E-3</v>
      </c>
      <c r="U334" s="129">
        <v>1.0705542E-4</v>
      </c>
      <c r="V334" s="129">
        <v>1.3842225E-4</v>
      </c>
      <c r="X334" s="71">
        <v>6.3630192000000001E-6</v>
      </c>
      <c r="Y334" s="84"/>
      <c r="Z334" s="165"/>
    </row>
    <row r="335" spans="1:26" ht="14.4">
      <c r="B335" s="92"/>
      <c r="C335" s="126"/>
      <c r="D335" s="1" t="s">
        <v>1711</v>
      </c>
      <c r="E335" s="125"/>
      <c r="Y335" s="90"/>
      <c r="Z335" s="165"/>
    </row>
    <row r="336" spans="1:26" ht="14.4">
      <c r="A336" t="s">
        <v>1025</v>
      </c>
      <c r="B336" s="92" t="s">
        <v>520</v>
      </c>
      <c r="C336" s="126" t="str">
        <f t="shared" si="41"/>
        <v>A.040.07.101</v>
      </c>
      <c r="D336" s="11" t="s">
        <v>1711</v>
      </c>
      <c r="E336" s="125" t="s">
        <v>3289</v>
      </c>
      <c r="F336" s="128" t="str">
        <f t="shared" si="42"/>
        <v>Concrete</v>
      </c>
      <c r="G336" s="200">
        <v>65.543344749886899</v>
      </c>
      <c r="H336" s="10">
        <f t="shared" ref="H336:H337" si="55">G336</f>
        <v>65.543344749886899</v>
      </c>
      <c r="I336" s="201">
        <v>5.3250571529999986</v>
      </c>
      <c r="J336" s="201">
        <v>9.5066789182999987</v>
      </c>
      <c r="K336" s="201">
        <v>4.2761126785868981</v>
      </c>
      <c r="L336" s="201">
        <v>46.435496000000001</v>
      </c>
      <c r="N336" s="160">
        <v>309.56997333333334</v>
      </c>
      <c r="O336" s="10">
        <f t="shared" ref="O336:O337" si="56">N336</f>
        <v>309.56997333333334</v>
      </c>
      <c r="Q336" s="15">
        <v>1517.7668000000001</v>
      </c>
      <c r="S336" s="129">
        <v>6.4995791000000001</v>
      </c>
      <c r="T336" s="129">
        <v>6.1296271000000004</v>
      </c>
      <c r="U336" s="129">
        <v>0.26330788999999999</v>
      </c>
      <c r="V336" s="129">
        <v>0.10664416</v>
      </c>
      <c r="X336" s="71">
        <v>1.3292418E-2</v>
      </c>
      <c r="Y336" s="84"/>
      <c r="Z336" s="163"/>
    </row>
    <row r="337" spans="1:26" ht="14.4">
      <c r="A337" t="s">
        <v>2242</v>
      </c>
      <c r="B337" s="92" t="s">
        <v>520</v>
      </c>
      <c r="C337" s="126" t="str">
        <f t="shared" si="41"/>
        <v>A.040.07.102</v>
      </c>
      <c r="D337" s="11" t="s">
        <v>1711</v>
      </c>
      <c r="E337" s="125" t="s">
        <v>3289</v>
      </c>
      <c r="F337" s="128" t="str">
        <f t="shared" si="42"/>
        <v>Concrete (reinforced 40 kg steel per 1000 kg)</v>
      </c>
      <c r="G337" s="200">
        <v>97.539387886943942</v>
      </c>
      <c r="H337" s="10">
        <f t="shared" si="55"/>
        <v>97.539387886943942</v>
      </c>
      <c r="I337" s="201">
        <v>7.0761089750000004</v>
      </c>
      <c r="J337" s="201">
        <v>15.359454959700001</v>
      </c>
      <c r="K337" s="201">
        <v>7.5459769522439428</v>
      </c>
      <c r="L337" s="201">
        <v>67.557846999999995</v>
      </c>
      <c r="N337" s="160">
        <v>450.38564666666667</v>
      </c>
      <c r="O337" s="10">
        <f t="shared" si="56"/>
        <v>450.38564666666667</v>
      </c>
      <c r="Q337" s="15">
        <v>3101.4697000000001</v>
      </c>
      <c r="S337" s="129">
        <v>9.5489358000000006</v>
      </c>
      <c r="T337" s="129">
        <v>8.9399315000000001</v>
      </c>
      <c r="U337" s="129">
        <v>0.38503236000000002</v>
      </c>
      <c r="V337" s="129">
        <v>0.22397194000000001</v>
      </c>
      <c r="X337" s="71">
        <v>2.0036406E-2</v>
      </c>
      <c r="Y337" s="84"/>
      <c r="Z337" s="166"/>
    </row>
    <row r="338" spans="1:26" ht="14.4">
      <c r="B338" s="92"/>
      <c r="C338" s="126"/>
      <c r="D338" s="1" t="s">
        <v>1712</v>
      </c>
      <c r="E338" s="125"/>
      <c r="Y338" s="90"/>
      <c r="Z338" s="167"/>
    </row>
    <row r="339" spans="1:26" ht="14.4">
      <c r="A339" t="s">
        <v>1027</v>
      </c>
      <c r="B339" s="92" t="s">
        <v>520</v>
      </c>
      <c r="C339" s="126" t="str">
        <f t="shared" si="41"/>
        <v>A.040.09.101</v>
      </c>
      <c r="D339" s="11" t="s">
        <v>1712</v>
      </c>
      <c r="E339" s="125" t="s">
        <v>3290</v>
      </c>
      <c r="F339" s="128" t="str">
        <f t="shared" si="42"/>
        <v>cork slab insulation</v>
      </c>
      <c r="G339" s="200">
        <v>0.2690105462444573</v>
      </c>
      <c r="H339" s="10">
        <f t="shared" ref="H339:H341" si="57">G339</f>
        <v>0.2690105462444573</v>
      </c>
      <c r="I339" s="201">
        <v>1.1189106447999997E-2</v>
      </c>
      <c r="J339" s="201">
        <v>0.101991484593</v>
      </c>
      <c r="K339" s="201">
        <v>2.3973225203457262E-2</v>
      </c>
      <c r="L339" s="201">
        <v>0.13185673000000001</v>
      </c>
      <c r="N339" s="160">
        <v>0.8790448666666667</v>
      </c>
      <c r="O339" s="10">
        <f t="shared" ref="O339:O341" si="58">N339</f>
        <v>0.8790448666666667</v>
      </c>
      <c r="Q339" s="15">
        <v>36.056596999999996</v>
      </c>
      <c r="S339" s="129">
        <v>2.3926438000000001E-2</v>
      </c>
      <c r="T339" s="129">
        <v>2.2432645000000001E-2</v>
      </c>
      <c r="U339" s="129">
        <v>8.7302840999999996E-4</v>
      </c>
      <c r="V339" s="129">
        <v>6.2076459999999998E-4</v>
      </c>
      <c r="X339" s="71">
        <v>5.5492938999999999E-5</v>
      </c>
      <c r="Y339" s="84"/>
      <c r="Z339" s="167"/>
    </row>
    <row r="340" spans="1:26" ht="14.4">
      <c r="A340" t="s">
        <v>2769</v>
      </c>
      <c r="B340" s="92" t="s">
        <v>520</v>
      </c>
      <c r="C340" s="126" t="str">
        <f t="shared" si="41"/>
        <v>A.040.09.102</v>
      </c>
      <c r="D340" s="11" t="s">
        <v>1712</v>
      </c>
      <c r="E340" s="125" t="s">
        <v>3290</v>
      </c>
      <c r="F340" s="128" t="str">
        <f t="shared" si="42"/>
        <v>glasswool without paper, plastic, or AL facing</v>
      </c>
      <c r="G340" s="200">
        <v>0.33041574799999995</v>
      </c>
      <c r="H340" s="10">
        <f t="shared" si="57"/>
        <v>0.33041574799999995</v>
      </c>
      <c r="I340" s="201">
        <v>2.3255999999999999E-2</v>
      </c>
      <c r="J340" s="201">
        <v>0.103159748</v>
      </c>
      <c r="K340" s="201">
        <v>0</v>
      </c>
      <c r="L340" s="201">
        <v>0.20399999999999999</v>
      </c>
      <c r="N340" s="160">
        <v>1.3599999999999999</v>
      </c>
      <c r="O340" s="10">
        <f t="shared" si="58"/>
        <v>1.3599999999999999</v>
      </c>
      <c r="Q340" s="15">
        <v>24.358000000000001</v>
      </c>
      <c r="S340" s="129">
        <v>2.7662006999999999E-2</v>
      </c>
      <c r="T340" s="129">
        <v>2.5495347000000002E-2</v>
      </c>
      <c r="U340" s="129">
        <v>1.2430874000000001E-3</v>
      </c>
      <c r="V340" s="129">
        <v>9.2357327999999998E-4</v>
      </c>
      <c r="X340" s="71">
        <v>7.1230984000000006E-5</v>
      </c>
      <c r="Y340" s="84"/>
      <c r="Z340" s="163"/>
    </row>
    <row r="341" spans="1:26" ht="14.4">
      <c r="A341" t="s">
        <v>2770</v>
      </c>
      <c r="B341" s="92" t="s">
        <v>520</v>
      </c>
      <c r="C341" s="126" t="str">
        <f t="shared" si="41"/>
        <v>A.040.09.103</v>
      </c>
      <c r="D341" s="11" t="s">
        <v>1712</v>
      </c>
      <c r="E341" s="125" t="s">
        <v>878</v>
      </c>
      <c r="F341" s="128" t="str">
        <f t="shared" si="42"/>
        <v>stonewool without paper, plastic, or AL facing</v>
      </c>
      <c r="G341" s="200">
        <v>0.2355387397280404</v>
      </c>
      <c r="H341" s="10">
        <f t="shared" si="57"/>
        <v>0.2355387397280404</v>
      </c>
      <c r="I341" s="201">
        <v>4.0234043634359996E-3</v>
      </c>
      <c r="J341" s="201">
        <v>6.501533536460441E-2</v>
      </c>
      <c r="K341" s="201">
        <v>0</v>
      </c>
      <c r="L341" s="201">
        <v>0.16650000000000001</v>
      </c>
      <c r="N341" s="160">
        <v>1.1100000000000001</v>
      </c>
      <c r="O341" s="10">
        <f t="shared" si="58"/>
        <v>1.1100000000000001</v>
      </c>
      <c r="Q341" s="15">
        <v>17.940000000000001</v>
      </c>
      <c r="S341" s="129">
        <v>3.7429206999999999E-2</v>
      </c>
      <c r="T341" s="129">
        <v>3.5307363000000001E-2</v>
      </c>
      <c r="U341" s="129">
        <v>1.2481933E-3</v>
      </c>
      <c r="V341" s="129">
        <v>8.7365040000000004E-4</v>
      </c>
      <c r="X341" s="71">
        <v>7.1660832999999994E-5</v>
      </c>
      <c r="Y341" s="84"/>
      <c r="Z341" s="165"/>
    </row>
    <row r="342" spans="1:26" ht="14.4">
      <c r="B342" s="92"/>
      <c r="C342" s="126"/>
      <c r="D342" s="1" t="s">
        <v>1713</v>
      </c>
      <c r="E342" s="125"/>
      <c r="Y342" s="90"/>
      <c r="Z342" s="165"/>
    </row>
    <row r="343" spans="1:26" ht="14.4">
      <c r="A343" t="s">
        <v>1028</v>
      </c>
      <c r="B343" s="92" t="s">
        <v>520</v>
      </c>
      <c r="C343" s="126" t="str">
        <f t="shared" si="41"/>
        <v>A.040.11.101</v>
      </c>
      <c r="D343" s="11" t="s">
        <v>1713</v>
      </c>
      <c r="E343" s="125" t="s">
        <v>878</v>
      </c>
      <c r="F343" s="128" t="str">
        <f t="shared" si="42"/>
        <v>Blastfurnace slags</v>
      </c>
      <c r="G343" s="200">
        <v>7.6710046020000001E-4</v>
      </c>
      <c r="H343" s="10">
        <f t="shared" ref="H343:H350" si="59">G343</f>
        <v>7.6710046020000001E-4</v>
      </c>
      <c r="I343" s="201">
        <v>5.2641699599999995E-5</v>
      </c>
      <c r="J343" s="201">
        <v>7.1041310600000011E-5</v>
      </c>
      <c r="K343" s="201">
        <v>1.9791745E-4</v>
      </c>
      <c r="L343" s="201">
        <v>4.4549999999999999E-4</v>
      </c>
      <c r="N343" s="160">
        <v>2.97E-3</v>
      </c>
      <c r="O343" s="10">
        <f t="shared" ref="O343:O350" si="60">N343</f>
        <v>2.97E-3</v>
      </c>
      <c r="Q343" s="15">
        <v>3.4751154999999999E-2</v>
      </c>
      <c r="S343" s="129">
        <v>6.3975018000000006E-5</v>
      </c>
      <c r="T343" s="129">
        <v>5.8883430000000001E-5</v>
      </c>
      <c r="U343" s="129">
        <v>2.4937235000000001E-6</v>
      </c>
      <c r="V343" s="129">
        <v>2.5978644000000002E-6</v>
      </c>
      <c r="X343" s="71">
        <v>1.6122021999999999E-7</v>
      </c>
      <c r="Y343" s="84"/>
      <c r="Z343" s="165"/>
    </row>
    <row r="344" spans="1:26" ht="14.4">
      <c r="A344" t="s">
        <v>1029</v>
      </c>
      <c r="B344" s="92" t="s">
        <v>520</v>
      </c>
      <c r="C344" s="126" t="str">
        <f t="shared" si="41"/>
        <v>A.040.11.102</v>
      </c>
      <c r="D344" s="11" t="s">
        <v>1713</v>
      </c>
      <c r="E344" s="125" t="s">
        <v>878</v>
      </c>
      <c r="F344" s="128" t="str">
        <f t="shared" si="42"/>
        <v>Clinker</v>
      </c>
      <c r="G344" s="200">
        <v>0.13518939020799872</v>
      </c>
      <c r="H344" s="10">
        <f t="shared" si="59"/>
        <v>0.13518939020799872</v>
      </c>
      <c r="I344" s="201">
        <v>2.2754130239999995E-3</v>
      </c>
      <c r="J344" s="201">
        <v>3.3977606912000006E-3</v>
      </c>
      <c r="K344" s="201">
        <v>1.8526864927987329E-3</v>
      </c>
      <c r="L344" s="201">
        <v>0.12766353</v>
      </c>
      <c r="N344" s="160">
        <v>0.85109020000000002</v>
      </c>
      <c r="O344" s="10">
        <f t="shared" si="60"/>
        <v>0.85109020000000002</v>
      </c>
      <c r="Q344" s="15">
        <v>5.0102302999999999</v>
      </c>
      <c r="S344" s="129">
        <v>1.4620848000000001E-2</v>
      </c>
      <c r="T344" s="129">
        <v>1.3639402E-2</v>
      </c>
      <c r="U344" s="129">
        <v>6.5508658E-4</v>
      </c>
      <c r="V344" s="129">
        <v>3.2635893999999999E-4</v>
      </c>
      <c r="X344" s="71">
        <v>3.0766039999999999E-5</v>
      </c>
      <c r="Y344" s="84"/>
      <c r="Z344" s="165"/>
    </row>
    <row r="345" spans="1:26" ht="14.4">
      <c r="A345" t="s">
        <v>1030</v>
      </c>
      <c r="B345" s="92" t="s">
        <v>520</v>
      </c>
      <c r="C345" s="126" t="str">
        <f t="shared" si="41"/>
        <v>A.040.11.103</v>
      </c>
      <c r="D345" s="11" t="s">
        <v>1713</v>
      </c>
      <c r="E345" s="125" t="s">
        <v>878</v>
      </c>
      <c r="F345" s="128" t="str">
        <f t="shared" si="42"/>
        <v>Crushed concrete aggregate (recycled)</v>
      </c>
      <c r="G345" s="200">
        <v>2.6384192324141898E-3</v>
      </c>
      <c r="H345" s="10">
        <f t="shared" si="59"/>
        <v>2.6384192324141898E-3</v>
      </c>
      <c r="I345" s="201">
        <v>1.7820801368999999E-4</v>
      </c>
      <c r="J345" s="201">
        <v>3.347707289E-4</v>
      </c>
      <c r="K345" s="201">
        <v>6.2102448982419018E-4</v>
      </c>
      <c r="L345" s="201">
        <v>1.504416E-3</v>
      </c>
      <c r="N345" s="160">
        <v>1.0029440000000001E-2</v>
      </c>
      <c r="O345" s="10">
        <f t="shared" si="60"/>
        <v>1.0029440000000001E-2</v>
      </c>
      <c r="Q345" s="15">
        <v>0.14166941</v>
      </c>
      <c r="S345" s="129">
        <v>2.1267875000000001E-4</v>
      </c>
      <c r="T345" s="129">
        <v>1.9429104999999999E-4</v>
      </c>
      <c r="U345" s="129">
        <v>8.5949981999999993E-6</v>
      </c>
      <c r="V345" s="129">
        <v>9.7927049000000007E-6</v>
      </c>
      <c r="X345" s="71">
        <v>5.2519573000000004E-7</v>
      </c>
      <c r="Y345" s="84"/>
      <c r="Z345" s="165"/>
    </row>
    <row r="346" spans="1:26" ht="14.4">
      <c r="A346" t="s">
        <v>1031</v>
      </c>
      <c r="B346" s="92" t="s">
        <v>520</v>
      </c>
      <c r="C346" s="126" t="str">
        <f t="shared" si="41"/>
        <v>A.040.11.104</v>
      </c>
      <c r="D346" s="11" t="s">
        <v>1713</v>
      </c>
      <c r="E346" s="125" t="s">
        <v>878</v>
      </c>
      <c r="F346" s="128" t="str">
        <f t="shared" si="42"/>
        <v>Gravel</v>
      </c>
      <c r="G346" s="200">
        <v>2.1100357435400001E-3</v>
      </c>
      <c r="H346" s="10">
        <f t="shared" si="59"/>
        <v>2.1100357435400001E-3</v>
      </c>
      <c r="I346" s="201">
        <v>7.5020054839999997E-5</v>
      </c>
      <c r="J346" s="201">
        <v>2.3249301670000001E-4</v>
      </c>
      <c r="K346" s="201">
        <v>5.34870572E-4</v>
      </c>
      <c r="L346" s="201">
        <v>1.2676521E-3</v>
      </c>
      <c r="N346" s="160">
        <v>8.4510139999999997E-3</v>
      </c>
      <c r="O346" s="10">
        <f t="shared" si="60"/>
        <v>8.4510139999999997E-3</v>
      </c>
      <c r="Q346" s="15">
        <v>0.11135655</v>
      </c>
      <c r="S346" s="129">
        <v>1.8019910000000001E-4</v>
      </c>
      <c r="T346" s="129">
        <v>1.6516791E-4</v>
      </c>
      <c r="U346" s="129">
        <v>7.1390703000000002E-6</v>
      </c>
      <c r="V346" s="129">
        <v>7.8921199999999999E-6</v>
      </c>
      <c r="X346" s="71">
        <v>4.2469119999999999E-7</v>
      </c>
      <c r="Y346" s="84"/>
      <c r="Z346" s="165"/>
    </row>
    <row r="347" spans="1:26" ht="14.4">
      <c r="A347" t="s">
        <v>1032</v>
      </c>
      <c r="B347" s="92" t="s">
        <v>520</v>
      </c>
      <c r="C347" s="126" t="str">
        <f t="shared" si="41"/>
        <v>A.040.11.105</v>
      </c>
      <c r="D347" s="11" t="s">
        <v>1713</v>
      </c>
      <c r="E347" s="125" t="s">
        <v>878</v>
      </c>
      <c r="F347" s="128" t="str">
        <f t="shared" si="42"/>
        <v>Ground (earthmoving)</v>
      </c>
      <c r="G347" s="200">
        <v>5.7441391359999998E-5</v>
      </c>
      <c r="H347" s="10">
        <f t="shared" si="59"/>
        <v>5.7441391359999998E-5</v>
      </c>
      <c r="I347" s="201">
        <v>1.4313196599999999E-6</v>
      </c>
      <c r="J347" s="201">
        <v>3.0075181799999999E-6</v>
      </c>
      <c r="K347" s="201">
        <v>1.9317953520000003E-5</v>
      </c>
      <c r="L347" s="201">
        <v>3.3684599999999999E-5</v>
      </c>
      <c r="N347" s="160">
        <v>2.2456400000000001E-4</v>
      </c>
      <c r="O347" s="10">
        <f t="shared" si="60"/>
        <v>2.2456400000000001E-4</v>
      </c>
      <c r="Q347" s="15">
        <v>3.4906812999999999E-3</v>
      </c>
      <c r="S347" s="129">
        <v>4.2789775000000001E-6</v>
      </c>
      <c r="T347" s="129">
        <v>3.8593255000000002E-6</v>
      </c>
      <c r="U347" s="129">
        <v>1.7806555000000001E-7</v>
      </c>
      <c r="V347" s="129">
        <v>2.4158648000000002E-7</v>
      </c>
      <c r="X347" s="71">
        <v>1.1473348E-8</v>
      </c>
      <c r="Y347" s="84"/>
      <c r="Z347" s="165"/>
    </row>
    <row r="348" spans="1:26" ht="14.4">
      <c r="A348" t="s">
        <v>1033</v>
      </c>
      <c r="B348" s="92" t="s">
        <v>520</v>
      </c>
      <c r="C348" s="126" t="str">
        <f t="shared" si="41"/>
        <v>A.040.11.106</v>
      </c>
      <c r="D348" s="11" t="s">
        <v>1713</v>
      </c>
      <c r="E348" s="125" t="s">
        <v>878</v>
      </c>
      <c r="F348" s="128" t="str">
        <f t="shared" si="42"/>
        <v>Linoleum</v>
      </c>
      <c r="G348" s="200">
        <v>1.3119578193982493</v>
      </c>
      <c r="H348" s="10">
        <f t="shared" si="59"/>
        <v>1.3119578193982493</v>
      </c>
      <c r="I348" s="201">
        <v>4.4706167839999998E-2</v>
      </c>
      <c r="J348" s="201">
        <v>8.311224980000001E-2</v>
      </c>
      <c r="K348" s="201">
        <v>0.39938341175824921</v>
      </c>
      <c r="L348" s="201">
        <v>0.78475598999999996</v>
      </c>
      <c r="N348" s="160">
        <v>5.2317065999999999</v>
      </c>
      <c r="O348" s="10">
        <f t="shared" si="60"/>
        <v>5.2317065999999999</v>
      </c>
      <c r="Q348" s="15">
        <v>81.696297000000001</v>
      </c>
      <c r="S348" s="129">
        <v>0.10137039</v>
      </c>
      <c r="T348" s="129">
        <v>9.1615846000000001E-2</v>
      </c>
      <c r="U348" s="129">
        <v>4.2045518999999998E-3</v>
      </c>
      <c r="V348" s="129">
        <v>5.5499952999999999E-3</v>
      </c>
      <c r="X348" s="71">
        <v>2.7016599E-4</v>
      </c>
      <c r="Y348" s="84"/>
      <c r="Z348" s="165"/>
    </row>
    <row r="349" spans="1:26" ht="14.4">
      <c r="A349" t="s">
        <v>1034</v>
      </c>
      <c r="B349" s="92" t="s">
        <v>520</v>
      </c>
      <c r="C349" s="126" t="str">
        <f t="shared" si="41"/>
        <v>A.040.11.107</v>
      </c>
      <c r="D349" s="11" t="s">
        <v>1713</v>
      </c>
      <c r="E349" s="125" t="s">
        <v>878</v>
      </c>
      <c r="F349" s="128" t="str">
        <f t="shared" si="42"/>
        <v>Plasticizers for concrete</v>
      </c>
      <c r="G349" s="200">
        <v>0.4058318831980689</v>
      </c>
      <c r="H349" s="10">
        <f t="shared" si="59"/>
        <v>0.4058318831980689</v>
      </c>
      <c r="I349" s="201">
        <v>3.2269978441960001E-3</v>
      </c>
      <c r="J349" s="201">
        <v>0.12060488535387293</v>
      </c>
      <c r="K349" s="201">
        <v>0</v>
      </c>
      <c r="L349" s="201">
        <v>0.28199999999999997</v>
      </c>
      <c r="N349" s="160">
        <v>1.88</v>
      </c>
      <c r="O349" s="10">
        <f t="shared" si="60"/>
        <v>1.88</v>
      </c>
      <c r="Q349" s="15">
        <v>36.386200000000002</v>
      </c>
      <c r="S349" s="129">
        <v>4.1524627000000001E-2</v>
      </c>
      <c r="T349" s="129">
        <v>3.7966732000000003E-2</v>
      </c>
      <c r="U349" s="129">
        <v>1.597174E-3</v>
      </c>
      <c r="V349" s="129">
        <v>1.9607210999999999E-3</v>
      </c>
      <c r="X349" s="71">
        <v>1.0131169E-4</v>
      </c>
      <c r="Y349" s="84"/>
      <c r="Z349" s="163"/>
    </row>
    <row r="350" spans="1:26" ht="14.4">
      <c r="A350" t="s">
        <v>1035</v>
      </c>
      <c r="B350" s="92" t="s">
        <v>520</v>
      </c>
      <c r="C350" s="126" t="str">
        <f t="shared" si="41"/>
        <v>A.040.11.108</v>
      </c>
      <c r="D350" s="11" t="s">
        <v>1713</v>
      </c>
      <c r="E350" s="125" t="s">
        <v>878</v>
      </c>
      <c r="F350" s="128" t="str">
        <f t="shared" si="42"/>
        <v>Sand</v>
      </c>
      <c r="G350" s="200">
        <v>1.0575964379970001E-3</v>
      </c>
      <c r="H350" s="10">
        <f t="shared" si="59"/>
        <v>1.0575964379970001E-3</v>
      </c>
      <c r="I350" s="201">
        <v>4.9351773996999999E-5</v>
      </c>
      <c r="J350" s="201">
        <v>1.56273194E-4</v>
      </c>
      <c r="K350" s="201">
        <v>1.8843597000000001E-4</v>
      </c>
      <c r="L350" s="201">
        <v>6.6353549999999999E-4</v>
      </c>
      <c r="N350" s="160">
        <v>4.4235699999999999E-3</v>
      </c>
      <c r="O350" s="10">
        <f t="shared" si="60"/>
        <v>4.4235699999999999E-3</v>
      </c>
      <c r="Q350" s="15">
        <v>4.8757126999999997E-2</v>
      </c>
      <c r="S350" s="129">
        <v>9.6580338000000005E-5</v>
      </c>
      <c r="T350" s="129">
        <v>8.9202571999999995E-5</v>
      </c>
      <c r="U350" s="129">
        <v>3.8180876999999998E-6</v>
      </c>
      <c r="V350" s="129">
        <v>3.5596778999999999E-6</v>
      </c>
      <c r="X350" s="71">
        <v>2.1279023E-7</v>
      </c>
      <c r="Y350" s="84"/>
      <c r="Z350" s="167"/>
    </row>
    <row r="351" spans="1:26" ht="14.4">
      <c r="B351" s="92"/>
      <c r="C351" s="126"/>
      <c r="D351" s="1" t="s">
        <v>1714</v>
      </c>
      <c r="E351" s="125"/>
      <c r="Y351" s="90"/>
      <c r="Z351" s="167"/>
    </row>
    <row r="352" spans="1:26" ht="14.4">
      <c r="A352" t="s">
        <v>2243</v>
      </c>
      <c r="B352" s="92" t="s">
        <v>520</v>
      </c>
      <c r="C352" s="126" t="str">
        <f t="shared" si="41"/>
        <v>A.040.13.101</v>
      </c>
      <c r="D352" s="11" t="s">
        <v>1714</v>
      </c>
      <c r="E352" s="125" t="s">
        <v>878</v>
      </c>
      <c r="F352" s="128" t="str">
        <f t="shared" si="42"/>
        <v>Solvent based paint transparent - incl evaporation solvent</v>
      </c>
      <c r="G352" s="200">
        <v>3.7000353400000003</v>
      </c>
      <c r="H352" s="10">
        <f t="shared" ref="H352:H355" si="61">G352</f>
        <v>3.7000353400000003</v>
      </c>
      <c r="I352" s="201">
        <v>1.87425</v>
      </c>
      <c r="J352" s="201">
        <v>1.2644572200000002</v>
      </c>
      <c r="K352" s="201">
        <v>0</v>
      </c>
      <c r="L352" s="201">
        <v>0.56132811999999999</v>
      </c>
      <c r="N352" s="160">
        <v>3.7421874666666666</v>
      </c>
      <c r="O352" s="10">
        <f t="shared" ref="O352:O355" si="62">N352</f>
        <v>3.7421874666666666</v>
      </c>
      <c r="Q352" s="15">
        <v>96.293280999999993</v>
      </c>
      <c r="S352" s="129">
        <v>0.26799376000000003</v>
      </c>
      <c r="T352" s="129">
        <v>0.25253008999999998</v>
      </c>
      <c r="U352" s="129">
        <v>9.5893908999999996E-3</v>
      </c>
      <c r="V352" s="129">
        <v>5.8742799000000004E-3</v>
      </c>
      <c r="X352" s="71">
        <v>7.5511771000000001E-4</v>
      </c>
      <c r="Y352" s="84"/>
      <c r="Z352" s="167"/>
    </row>
    <row r="353" spans="1:26" ht="14.4">
      <c r="A353" t="s">
        <v>2244</v>
      </c>
      <c r="B353" s="92" t="s">
        <v>520</v>
      </c>
      <c r="C353" s="126" t="str">
        <f t="shared" si="41"/>
        <v>A.040.13.102</v>
      </c>
      <c r="D353" s="11" t="s">
        <v>1714</v>
      </c>
      <c r="E353" s="125" t="s">
        <v>878</v>
      </c>
      <c r="F353" s="128" t="str">
        <f t="shared" si="42"/>
        <v>Solvent based paint white - incl evaporation solvent</v>
      </c>
      <c r="G353" s="200">
        <v>4.7916917563958989</v>
      </c>
      <c r="H353" s="10">
        <f t="shared" si="61"/>
        <v>4.7916917563958989</v>
      </c>
      <c r="I353" s="201">
        <v>1.576339879869</v>
      </c>
      <c r="J353" s="201">
        <v>1.0697984701268999</v>
      </c>
      <c r="K353" s="201">
        <v>1.4910333663999999</v>
      </c>
      <c r="L353" s="201">
        <v>0.65452003999999997</v>
      </c>
      <c r="N353" s="160">
        <v>4.3634669333333331</v>
      </c>
      <c r="O353" s="10">
        <f t="shared" si="62"/>
        <v>4.3634669333333331</v>
      </c>
      <c r="Q353" s="15">
        <v>98.839008000000007</v>
      </c>
      <c r="S353" s="129">
        <v>0.24722948</v>
      </c>
      <c r="T353" s="129">
        <v>0.23189582</v>
      </c>
      <c r="U353" s="129">
        <v>8.9923043000000001E-3</v>
      </c>
      <c r="V353" s="129">
        <v>6.3413489999999996E-3</v>
      </c>
      <c r="X353" s="71">
        <v>6.9201305000000002E-4</v>
      </c>
      <c r="Y353" s="84"/>
      <c r="Z353" s="167"/>
    </row>
    <row r="354" spans="1:26" ht="14.4">
      <c r="A354" t="s">
        <v>2245</v>
      </c>
      <c r="B354" s="92" t="s">
        <v>520</v>
      </c>
      <c r="C354" s="126" t="str">
        <f t="shared" si="41"/>
        <v>A.040.13.103</v>
      </c>
      <c r="D354" s="11" t="s">
        <v>1714</v>
      </c>
      <c r="E354" s="125" t="s">
        <v>878</v>
      </c>
      <c r="F354" s="128" t="str">
        <f t="shared" si="42"/>
        <v>Water based paint transparent</v>
      </c>
      <c r="G354" s="200">
        <v>0.79924372099999996</v>
      </c>
      <c r="H354" s="10">
        <f t="shared" si="61"/>
        <v>0.79924372099999996</v>
      </c>
      <c r="I354" s="201">
        <v>0.19158260999999999</v>
      </c>
      <c r="J354" s="201">
        <v>0.26853068099999999</v>
      </c>
      <c r="K354" s="201">
        <v>0</v>
      </c>
      <c r="L354" s="201">
        <v>0.33913042999999998</v>
      </c>
      <c r="N354" s="160">
        <v>2.2608695333333335</v>
      </c>
      <c r="O354" s="10">
        <f t="shared" si="62"/>
        <v>2.2608695333333335</v>
      </c>
      <c r="Q354" s="15">
        <v>39.651130000000002</v>
      </c>
      <c r="S354" s="129">
        <v>0.10873194999999999</v>
      </c>
      <c r="T354" s="129">
        <v>0.10318834</v>
      </c>
      <c r="U354" s="129">
        <v>3.3144454000000002E-3</v>
      </c>
      <c r="V354" s="129">
        <v>2.2291651E-3</v>
      </c>
      <c r="X354" s="71">
        <v>2.0768107E-4</v>
      </c>
      <c r="Y354" s="84"/>
      <c r="Z354" s="161"/>
    </row>
    <row r="355" spans="1:26" ht="14.4">
      <c r="A355" t="s">
        <v>2246</v>
      </c>
      <c r="B355" s="92" t="s">
        <v>520</v>
      </c>
      <c r="C355" s="126" t="str">
        <f t="shared" si="41"/>
        <v>A.040.13.104</v>
      </c>
      <c r="D355" s="11" t="s">
        <v>1714</v>
      </c>
      <c r="E355" s="125" t="s">
        <v>878</v>
      </c>
      <c r="F355" s="128" t="str">
        <f t="shared" si="42"/>
        <v>Water based paint white</v>
      </c>
      <c r="G355" s="200">
        <v>2.5102667737368001</v>
      </c>
      <c r="H355" s="10">
        <f t="shared" si="61"/>
        <v>2.5102667737368001</v>
      </c>
      <c r="I355" s="201">
        <v>0.16648570657</v>
      </c>
      <c r="J355" s="201">
        <v>0.23364051176680001</v>
      </c>
      <c r="K355" s="201">
        <v>1.6294865154</v>
      </c>
      <c r="L355" s="201">
        <v>0.48065404</v>
      </c>
      <c r="N355" s="160">
        <v>3.2043602666666668</v>
      </c>
      <c r="O355" s="10">
        <f t="shared" si="62"/>
        <v>3.2043602666666668</v>
      </c>
      <c r="Q355" s="15">
        <v>52.532057999999999</v>
      </c>
      <c r="S355" s="129">
        <v>0.11447826999999999</v>
      </c>
      <c r="T355" s="129">
        <v>0.1073062</v>
      </c>
      <c r="U355" s="129">
        <v>3.7824410000000001E-3</v>
      </c>
      <c r="V355" s="129">
        <v>3.3896268E-3</v>
      </c>
      <c r="X355" s="71">
        <v>2.3645495000000001E-4</v>
      </c>
      <c r="Y355" s="84"/>
      <c r="Z355" s="163"/>
    </row>
    <row r="356" spans="1:26" ht="14.4">
      <c r="B356" s="92"/>
      <c r="C356" s="126"/>
      <c r="D356" s="11"/>
      <c r="E356" s="125"/>
      <c r="Y356" s="90"/>
      <c r="Z356" s="165"/>
    </row>
    <row r="357" spans="1:26" ht="14.4">
      <c r="B357" s="92"/>
      <c r="C357" s="126"/>
      <c r="D357" s="1" t="s">
        <v>1715</v>
      </c>
      <c r="E357" s="125"/>
      <c r="Y357" s="90"/>
      <c r="Z357" s="165"/>
    </row>
    <row r="358" spans="1:26" ht="14.4">
      <c r="A358" t="s">
        <v>2247</v>
      </c>
      <c r="B358" s="92" t="s">
        <v>1036</v>
      </c>
      <c r="C358" s="126" t="str">
        <f t="shared" si="41"/>
        <v>A.050.04.101</v>
      </c>
      <c r="D358" s="11" t="s">
        <v>1715</v>
      </c>
      <c r="E358" s="125" t="s">
        <v>1716</v>
      </c>
      <c r="F358" s="128" t="str">
        <f t="shared" si="42"/>
        <v>AA cell battery (Alkaline)</v>
      </c>
      <c r="G358" s="200">
        <v>2.8670092893872158E-2</v>
      </c>
      <c r="H358" s="10">
        <f t="shared" ref="H358:H412" si="63">G358</f>
        <v>2.8670092893872158E-2</v>
      </c>
      <c r="I358" s="201">
        <v>3.9353944371000003E-3</v>
      </c>
      <c r="J358" s="201">
        <v>7.2266036711019993E-3</v>
      </c>
      <c r="K358" s="201">
        <v>9.2781963856701614E-3</v>
      </c>
      <c r="L358" s="201">
        <v>8.2298983999999995E-3</v>
      </c>
      <c r="N358" s="160">
        <v>5.486598933333333E-2</v>
      </c>
      <c r="O358" s="10">
        <f t="shared" ref="O358:O412" si="64">N358</f>
        <v>5.486598933333333E-2</v>
      </c>
      <c r="Q358" s="15">
        <v>0.52731612000000005</v>
      </c>
      <c r="S358" s="129">
        <v>2.7564394999999998E-2</v>
      </c>
      <c r="T358" s="129">
        <v>2.7465765E-2</v>
      </c>
      <c r="U358" s="129">
        <v>6.8601471000000004E-5</v>
      </c>
      <c r="V358" s="129">
        <v>3.0028050000000001E-5</v>
      </c>
      <c r="X358" s="71">
        <v>1.0516845E-5</v>
      </c>
      <c r="Y358" s="84"/>
      <c r="Z358" s="165"/>
    </row>
    <row r="359" spans="1:26" ht="14.4">
      <c r="A359" t="s">
        <v>1037</v>
      </c>
      <c r="B359" s="92" t="s">
        <v>1036</v>
      </c>
      <c r="C359" s="126" t="str">
        <f t="shared" si="41"/>
        <v>A.050.04.102</v>
      </c>
      <c r="D359" s="11" t="s">
        <v>1715</v>
      </c>
      <c r="E359" s="125" t="s">
        <v>1716</v>
      </c>
      <c r="F359" s="128" t="str">
        <f t="shared" si="42"/>
        <v>AA cell battery (Li-ion)</v>
      </c>
      <c r="G359" s="200">
        <v>0.18281818932799998</v>
      </c>
      <c r="H359" s="10">
        <f t="shared" si="63"/>
        <v>0.18281818932799998</v>
      </c>
      <c r="I359" s="201">
        <v>7.8365892079999989E-3</v>
      </c>
      <c r="J359" s="201">
        <v>7.992975292E-2</v>
      </c>
      <c r="K359" s="201">
        <v>6.8178785199999994E-2</v>
      </c>
      <c r="L359" s="201">
        <v>2.6873062E-2</v>
      </c>
      <c r="N359" s="160">
        <v>0.17915374666666667</v>
      </c>
      <c r="O359" s="10">
        <f t="shared" si="64"/>
        <v>0.17915374666666667</v>
      </c>
      <c r="Q359" s="15">
        <v>3.2512783999999999</v>
      </c>
      <c r="S359" s="129">
        <v>2.6771540999999999E-2</v>
      </c>
      <c r="T359" s="129">
        <v>2.5943857000000001E-2</v>
      </c>
      <c r="U359" s="129">
        <v>5.7865656999999998E-4</v>
      </c>
      <c r="V359" s="129">
        <v>2.4902791999999998E-4</v>
      </c>
      <c r="X359" s="71">
        <v>3.2140885000000002E-5</v>
      </c>
      <c r="Y359" s="84"/>
      <c r="Z359" s="163"/>
    </row>
    <row r="360" spans="1:26" ht="14.4">
      <c r="A360" t="s">
        <v>2248</v>
      </c>
      <c r="B360" s="92" t="s">
        <v>1036</v>
      </c>
      <c r="C360" s="126" t="str">
        <f t="shared" ref="C360:C439" si="65">MID(A360,1,12)</f>
        <v>A.050.04.103</v>
      </c>
      <c r="D360" s="11" t="s">
        <v>1715</v>
      </c>
      <c r="E360" s="125" t="s">
        <v>1716</v>
      </c>
      <c r="F360" s="128" t="str">
        <f t="shared" ref="F360:F439" si="66">MID(A360, 21,85)</f>
        <v>Computer desktop -  including 27 inch display</v>
      </c>
      <c r="G360" s="200">
        <v>172.73827425708933</v>
      </c>
      <c r="H360" s="10">
        <f t="shared" si="63"/>
        <v>172.73827425708933</v>
      </c>
      <c r="I360" s="201">
        <v>6.9011316099999993</v>
      </c>
      <c r="J360" s="201">
        <v>13.7601312887</v>
      </c>
      <c r="K360" s="201">
        <v>8.8246913583893232</v>
      </c>
      <c r="L360" s="201">
        <v>143.25232</v>
      </c>
      <c r="N360" s="160">
        <v>955.01546666666673</v>
      </c>
      <c r="O360" s="10">
        <f t="shared" si="64"/>
        <v>955.01546666666673</v>
      </c>
      <c r="Q360" s="15">
        <v>14038.593999999999</v>
      </c>
      <c r="S360" s="129">
        <v>19.229620000000001</v>
      </c>
      <c r="T360" s="129">
        <v>17.473590000000002</v>
      </c>
      <c r="U360" s="129">
        <v>0.77045498999999995</v>
      </c>
      <c r="V360" s="129">
        <v>0.98557468999999998</v>
      </c>
      <c r="X360" s="71">
        <v>5.8018786000000003E-2</v>
      </c>
      <c r="Y360" s="84"/>
      <c r="Z360" s="165"/>
    </row>
    <row r="361" spans="1:26" ht="14.4">
      <c r="A361" t="s">
        <v>2249</v>
      </c>
      <c r="B361" s="92" t="s">
        <v>1036</v>
      </c>
      <c r="C361" s="126" t="str">
        <f t="shared" si="65"/>
        <v>A.050.04.104</v>
      </c>
      <c r="D361" s="11" t="s">
        <v>1715</v>
      </c>
      <c r="E361" s="125" t="s">
        <v>1716</v>
      </c>
      <c r="F361" s="128" t="str">
        <f t="shared" si="66"/>
        <v>Computer laptop - 15 inch display</v>
      </c>
      <c r="G361" s="200">
        <v>85.603824984689311</v>
      </c>
      <c r="H361" s="10">
        <f t="shared" si="63"/>
        <v>85.603824984689311</v>
      </c>
      <c r="I361" s="201">
        <v>3.4073673819999999</v>
      </c>
      <c r="J361" s="201">
        <v>8.5917335943000008</v>
      </c>
      <c r="K361" s="201">
        <v>7.8164920083893223</v>
      </c>
      <c r="L361" s="201">
        <v>65.788231999999994</v>
      </c>
      <c r="N361" s="160">
        <v>438.58821333333333</v>
      </c>
      <c r="O361" s="10">
        <f t="shared" si="64"/>
        <v>438.58821333333333</v>
      </c>
      <c r="Q361" s="15">
        <v>6386.7811000000002</v>
      </c>
      <c r="S361" s="129">
        <v>9.6433616000000004</v>
      </c>
      <c r="T361" s="129">
        <v>8.8316908999999999</v>
      </c>
      <c r="U361" s="129">
        <v>0.3641798</v>
      </c>
      <c r="V361" s="129">
        <v>0.44749091000000002</v>
      </c>
      <c r="X361" s="71">
        <v>3.2774101E-2</v>
      </c>
      <c r="Y361" s="84"/>
      <c r="Z361" s="165"/>
    </row>
    <row r="362" spans="1:26" ht="14.4">
      <c r="A362" t="s">
        <v>2250</v>
      </c>
      <c r="B362" s="92" t="s">
        <v>1036</v>
      </c>
      <c r="C362" s="126" t="str">
        <f t="shared" si="65"/>
        <v>A.050.04.105</v>
      </c>
      <c r="D362" s="11" t="s">
        <v>1715</v>
      </c>
      <c r="E362" s="125" t="s">
        <v>2018</v>
      </c>
      <c r="F362" s="128" t="str">
        <f t="shared" si="66"/>
        <v>Electric cord, 6A (1320W) 3x0.75 mm2 (per m)</v>
      </c>
      <c r="G362" s="200">
        <v>0.11508264011099043</v>
      </c>
      <c r="H362" s="10">
        <f t="shared" si="63"/>
        <v>0.11508264011099043</v>
      </c>
      <c r="I362" s="201">
        <v>4.8806760000000005E-3</v>
      </c>
      <c r="J362" s="201">
        <v>2.9637736649379999E-2</v>
      </c>
      <c r="K362" s="201">
        <v>5.7918286461610416E-2</v>
      </c>
      <c r="L362" s="201">
        <v>2.2645940999999999E-2</v>
      </c>
      <c r="N362" s="160">
        <v>0.15097294</v>
      </c>
      <c r="O362" s="10">
        <f t="shared" si="64"/>
        <v>0.15097294</v>
      </c>
      <c r="Q362" s="15">
        <v>3.7449484000000002</v>
      </c>
      <c r="S362" s="129">
        <v>5.3215064000000003E-3</v>
      </c>
      <c r="T362" s="129">
        <v>4.9127639000000004E-3</v>
      </c>
      <c r="U362" s="129">
        <v>1.6387709000000001E-4</v>
      </c>
      <c r="V362" s="129">
        <v>2.4486533999999998E-4</v>
      </c>
      <c r="X362" s="71">
        <v>3.5520191000000001E-5</v>
      </c>
      <c r="Y362" s="84"/>
      <c r="Z362" s="162"/>
    </row>
    <row r="363" spans="1:26" ht="14.4">
      <c r="A363" t="s">
        <v>2251</v>
      </c>
      <c r="B363" s="92" t="s">
        <v>1036</v>
      </c>
      <c r="C363" s="126" t="str">
        <f t="shared" si="65"/>
        <v>A.050.04.106</v>
      </c>
      <c r="D363" s="11" t="s">
        <v>1715</v>
      </c>
      <c r="E363" s="125" t="s">
        <v>3290</v>
      </c>
      <c r="F363" s="128" t="str">
        <f t="shared" si="66"/>
        <v>Electric motor less than 500 W</v>
      </c>
      <c r="G363" s="200">
        <v>2.018497234298871</v>
      </c>
      <c r="H363" s="10">
        <f t="shared" si="63"/>
        <v>2.018497234298871</v>
      </c>
      <c r="I363" s="201">
        <v>7.1304585599999998E-2</v>
      </c>
      <c r="J363" s="201">
        <v>0.31116599369500003</v>
      </c>
      <c r="K363" s="201">
        <v>1.1650430150038709</v>
      </c>
      <c r="L363" s="201">
        <v>0.47098363999999998</v>
      </c>
      <c r="N363" s="160">
        <v>3.1398909333333331</v>
      </c>
      <c r="O363" s="10">
        <f t="shared" si="64"/>
        <v>3.1398909333333331</v>
      </c>
      <c r="Q363" s="15">
        <v>36.505974000000002</v>
      </c>
      <c r="S363" s="129">
        <v>0.15218498</v>
      </c>
      <c r="T363" s="129">
        <v>0.14592923999999999</v>
      </c>
      <c r="U363" s="129">
        <v>4.0549797E-3</v>
      </c>
      <c r="V363" s="129">
        <v>2.2007534999999999E-3</v>
      </c>
      <c r="X363" s="71">
        <v>6.2793528999999996E-4</v>
      </c>
      <c r="Y363" s="84"/>
      <c r="Z363" s="165"/>
    </row>
    <row r="364" spans="1:26" ht="14.4">
      <c r="A364" t="s">
        <v>2252</v>
      </c>
      <c r="B364" s="92" t="s">
        <v>1036</v>
      </c>
      <c r="C364" s="126" t="str">
        <f t="shared" si="65"/>
        <v>A.050.04.109</v>
      </c>
      <c r="D364" s="11" t="s">
        <v>1715</v>
      </c>
      <c r="E364" s="125" t="s">
        <v>3291</v>
      </c>
      <c r="F364" s="128" t="str">
        <f t="shared" si="66"/>
        <v>LCD flat screen 27 inch -  including casing and electronics</v>
      </c>
      <c r="G364" s="200">
        <v>57.069781753358853</v>
      </c>
      <c r="H364" s="10">
        <f t="shared" si="63"/>
        <v>57.069781753358853</v>
      </c>
      <c r="I364" s="201">
        <v>2.2666619680000002</v>
      </c>
      <c r="J364" s="201">
        <v>4.5157166314000001</v>
      </c>
      <c r="K364" s="201">
        <v>1.3156311539588497</v>
      </c>
      <c r="L364" s="201">
        <v>48.971772000000001</v>
      </c>
      <c r="N364" s="160">
        <v>326.47848000000005</v>
      </c>
      <c r="O364" s="10">
        <f t="shared" si="64"/>
        <v>326.47848000000005</v>
      </c>
      <c r="Q364" s="15">
        <v>4822.4191000000001</v>
      </c>
      <c r="S364" s="129">
        <v>6.2599548</v>
      </c>
      <c r="T364" s="129">
        <v>5.6618041000000003</v>
      </c>
      <c r="U364" s="129">
        <v>0.25939279999999998</v>
      </c>
      <c r="V364" s="129">
        <v>0.33875787000000002</v>
      </c>
      <c r="X364" s="71">
        <v>1.7417948999999999E-2</v>
      </c>
      <c r="Y364" s="84"/>
      <c r="Z364" s="162"/>
    </row>
    <row r="365" spans="1:26" ht="14.4">
      <c r="A365" t="s">
        <v>1038</v>
      </c>
      <c r="B365" s="92" t="s">
        <v>1036</v>
      </c>
      <c r="C365" s="126" t="str">
        <f t="shared" si="65"/>
        <v>A.050.04.110</v>
      </c>
      <c r="D365" s="11" t="s">
        <v>1715</v>
      </c>
      <c r="E365" s="125" t="s">
        <v>878</v>
      </c>
      <c r="F365" s="128" t="str">
        <f t="shared" si="66"/>
        <v>Lead battery cars (39 Wh per kg)</v>
      </c>
      <c r="G365" s="200">
        <v>0.554717120948787</v>
      </c>
      <c r="H365" s="10">
        <f t="shared" si="63"/>
        <v>0.554717120948787</v>
      </c>
      <c r="I365" s="201">
        <v>1.8143749970000001E-2</v>
      </c>
      <c r="J365" s="201">
        <v>0.11237918456800002</v>
      </c>
      <c r="K365" s="201">
        <v>0.29727985641078697</v>
      </c>
      <c r="L365" s="201">
        <v>0.12691432999999999</v>
      </c>
      <c r="N365" s="160">
        <v>0.84609553333333332</v>
      </c>
      <c r="O365" s="10">
        <f t="shared" si="64"/>
        <v>0.84609553333333332</v>
      </c>
      <c r="Q365" s="15">
        <v>15.773956999999999</v>
      </c>
      <c r="S365" s="129">
        <v>3.5159162000000001E-2</v>
      </c>
      <c r="T365" s="129">
        <v>3.2926635000000003E-2</v>
      </c>
      <c r="U365" s="129">
        <v>1.0153231999999999E-3</v>
      </c>
      <c r="V365" s="129">
        <v>1.2172042E-3</v>
      </c>
      <c r="X365" s="71">
        <v>6.9444110999999998E-5</v>
      </c>
      <c r="Y365" s="84"/>
      <c r="Z365" s="165"/>
    </row>
    <row r="366" spans="1:26" ht="14.4">
      <c r="A366" t="s">
        <v>1039</v>
      </c>
      <c r="B366" s="92" t="s">
        <v>1036</v>
      </c>
      <c r="C366" s="126" t="str">
        <f t="shared" si="65"/>
        <v>A.050.04.111</v>
      </c>
      <c r="D366" s="11" t="s">
        <v>1715</v>
      </c>
      <c r="E366" s="125" t="s">
        <v>1716</v>
      </c>
      <c r="F366" s="128" t="str">
        <f t="shared" si="66"/>
        <v>LED light bulb 8 watt.</v>
      </c>
      <c r="G366" s="200">
        <v>1.4801889396556551</v>
      </c>
      <c r="H366" s="10">
        <f t="shared" si="63"/>
        <v>1.4801889396556551</v>
      </c>
      <c r="I366" s="201">
        <v>5.9622372800000004E-2</v>
      </c>
      <c r="J366" s="201">
        <v>0.44790502224529999</v>
      </c>
      <c r="K366" s="201">
        <v>0.67389013461035496</v>
      </c>
      <c r="L366" s="201">
        <v>0.29877141000000002</v>
      </c>
      <c r="N366" s="160">
        <v>1.9918094000000002</v>
      </c>
      <c r="O366" s="10">
        <f t="shared" si="64"/>
        <v>1.9918094000000002</v>
      </c>
      <c r="Q366" s="15">
        <v>19.159317000000001</v>
      </c>
      <c r="S366" s="129">
        <v>0.18762261</v>
      </c>
      <c r="T366" s="129">
        <v>0.1832104</v>
      </c>
      <c r="U366" s="129">
        <v>3.5385768000000001E-3</v>
      </c>
      <c r="V366" s="129">
        <v>8.7362962000000002E-4</v>
      </c>
      <c r="X366" s="71">
        <v>1.1861426E-3</v>
      </c>
      <c r="Y366" s="84"/>
      <c r="Z366" s="165"/>
    </row>
    <row r="367" spans="1:26" ht="14.4">
      <c r="A367" t="s">
        <v>1040</v>
      </c>
      <c r="B367" s="92" t="s">
        <v>1036</v>
      </c>
      <c r="C367" s="126" t="str">
        <f t="shared" si="65"/>
        <v>A.050.04.112</v>
      </c>
      <c r="D367" s="11" t="s">
        <v>1715</v>
      </c>
      <c r="E367" s="125" t="s">
        <v>878</v>
      </c>
      <c r="F367" s="128" t="str">
        <f t="shared" si="66"/>
        <v>Lithium-ion LiCoO2 laptop battery (180 Wh/kg)</v>
      </c>
      <c r="G367" s="200">
        <v>33.48871921069</v>
      </c>
      <c r="H367" s="10">
        <f t="shared" si="63"/>
        <v>33.48871921069</v>
      </c>
      <c r="I367" s="201">
        <v>1.4012260590000001</v>
      </c>
      <c r="J367" s="201">
        <v>4.3004867316900004</v>
      </c>
      <c r="K367" s="201">
        <v>15.00295242</v>
      </c>
      <c r="L367" s="201">
        <v>12.784053999999999</v>
      </c>
      <c r="N367" s="160">
        <v>85.22702666666666</v>
      </c>
      <c r="O367" s="10">
        <f t="shared" si="64"/>
        <v>85.22702666666666</v>
      </c>
      <c r="Q367" s="15">
        <v>1091.9692</v>
      </c>
      <c r="S367" s="129">
        <v>2.9565402000000001</v>
      </c>
      <c r="T367" s="129">
        <v>2.7968144000000001</v>
      </c>
      <c r="U367" s="129">
        <v>8.4833737000000006E-2</v>
      </c>
      <c r="V367" s="129">
        <v>7.4892063999999994E-2</v>
      </c>
      <c r="X367" s="71">
        <v>5.5537859000000002E-3</v>
      </c>
      <c r="Y367" s="84"/>
      <c r="Z367" s="165"/>
    </row>
    <row r="368" spans="1:26" ht="14.4">
      <c r="A368" t="s">
        <v>2253</v>
      </c>
      <c r="B368" s="92" t="s">
        <v>1036</v>
      </c>
      <c r="C368" s="126" t="str">
        <f t="shared" si="65"/>
        <v>A.050.04.113</v>
      </c>
      <c r="D368" s="11" t="s">
        <v>1715</v>
      </c>
      <c r="E368" s="125" t="s">
        <v>1716</v>
      </c>
      <c r="F368" s="128" t="str">
        <f t="shared" si="66"/>
        <v>Lithium LiFePO4 (145 Wh per kg incl packaging excl electronics)</v>
      </c>
      <c r="G368" s="200">
        <v>2.8573928694335802</v>
      </c>
      <c r="H368" s="10">
        <f t="shared" si="63"/>
        <v>2.8573928694335802</v>
      </c>
      <c r="I368" s="201">
        <v>0.17368707710000003</v>
      </c>
      <c r="J368" s="201">
        <v>0.46903135500000004</v>
      </c>
      <c r="K368" s="201">
        <v>0.88915753733358005</v>
      </c>
      <c r="L368" s="201">
        <v>1.3255169</v>
      </c>
      <c r="N368" s="160">
        <v>8.8367793333333342</v>
      </c>
      <c r="O368" s="10">
        <f t="shared" si="64"/>
        <v>8.8367793333333342</v>
      </c>
      <c r="Q368" s="15">
        <v>117.51853</v>
      </c>
      <c r="S368" s="129">
        <v>0.23315501999999999</v>
      </c>
      <c r="T368" s="129">
        <v>0.21902082</v>
      </c>
      <c r="U368" s="129">
        <v>8.7308604000000001E-3</v>
      </c>
      <c r="V368" s="129">
        <v>5.4033401999999996E-3</v>
      </c>
      <c r="X368" s="71">
        <v>7.6339324000000003E-4</v>
      </c>
      <c r="Y368" s="84"/>
      <c r="Z368" s="165"/>
    </row>
    <row r="369" spans="1:26" ht="14.4">
      <c r="A369" t="s">
        <v>2254</v>
      </c>
      <c r="B369" s="92" t="s">
        <v>1036</v>
      </c>
      <c r="C369" s="126" t="str">
        <f t="shared" si="65"/>
        <v>A.050.04.114</v>
      </c>
      <c r="D369" s="11" t="s">
        <v>1715</v>
      </c>
      <c r="E369" s="125" t="s">
        <v>878</v>
      </c>
      <c r="F369" s="128" t="str">
        <f t="shared" si="66"/>
        <v>Lithium NMC 811 (215 Wh per kg incl packaging excl electronics)</v>
      </c>
      <c r="G369" s="200">
        <v>10.539107365349025</v>
      </c>
      <c r="H369" s="10">
        <f t="shared" si="63"/>
        <v>10.539107365349025</v>
      </c>
      <c r="I369" s="201">
        <v>0.33115770699999997</v>
      </c>
      <c r="J369" s="201">
        <v>3.3336203959719999</v>
      </c>
      <c r="K369" s="201">
        <v>4.5552932623770248</v>
      </c>
      <c r="L369" s="201">
        <v>2.3190360000000001</v>
      </c>
      <c r="N369" s="160">
        <v>15.460240000000001</v>
      </c>
      <c r="O369" s="10">
        <f t="shared" si="64"/>
        <v>15.460240000000001</v>
      </c>
      <c r="Q369" s="15">
        <v>185.33993000000001</v>
      </c>
      <c r="S369" s="129">
        <v>1.3505552000000001</v>
      </c>
      <c r="T369" s="129">
        <v>1.309844</v>
      </c>
      <c r="U369" s="129">
        <v>3.0296189000000001E-2</v>
      </c>
      <c r="V369" s="129">
        <v>1.0415001E-2</v>
      </c>
      <c r="X369" s="71">
        <v>1.9797040000000001E-3</v>
      </c>
      <c r="Y369" s="84"/>
      <c r="Z369" s="165"/>
    </row>
    <row r="370" spans="1:26" ht="14.4">
      <c r="A370" t="s">
        <v>2255</v>
      </c>
      <c r="B370" s="92" t="s">
        <v>1036</v>
      </c>
      <c r="C370" s="126" t="str">
        <f t="shared" si="65"/>
        <v>A.050.04.115</v>
      </c>
      <c r="D370" s="11" t="s">
        <v>1715</v>
      </c>
      <c r="E370" s="125" t="s">
        <v>878</v>
      </c>
      <c r="F370" s="128" t="str">
        <f t="shared" si="66"/>
        <v>Mica (fire proof electric insulation) estimate</v>
      </c>
      <c r="G370" s="200">
        <v>0.45151292209400001</v>
      </c>
      <c r="H370" s="10">
        <f t="shared" si="63"/>
        <v>0.45151292209400001</v>
      </c>
      <c r="I370" s="201">
        <v>1.818918034E-2</v>
      </c>
      <c r="J370" s="201">
        <v>2.6067040043999998E-2</v>
      </c>
      <c r="K370" s="201">
        <v>3.96440171E-3</v>
      </c>
      <c r="L370" s="201">
        <v>0.40329229999999999</v>
      </c>
      <c r="N370" s="160">
        <v>2.6886153333333334</v>
      </c>
      <c r="O370" s="10">
        <f t="shared" si="64"/>
        <v>2.6886153333333334</v>
      </c>
      <c r="Q370" s="15">
        <v>39.836747000000003</v>
      </c>
      <c r="S370" s="129">
        <v>4.9906864000000002E-2</v>
      </c>
      <c r="T370" s="129">
        <v>4.4991319000000002E-2</v>
      </c>
      <c r="U370" s="129">
        <v>2.1151435000000001E-3</v>
      </c>
      <c r="V370" s="129">
        <v>2.8004022000000001E-3</v>
      </c>
      <c r="X370" s="71">
        <v>1.31428E-4</v>
      </c>
      <c r="Y370" s="84"/>
      <c r="Z370" s="165"/>
    </row>
    <row r="371" spans="1:26" ht="14.4">
      <c r="A371" t="s">
        <v>1041</v>
      </c>
      <c r="B371" s="92" t="s">
        <v>1036</v>
      </c>
      <c r="C371" s="126" t="str">
        <f t="shared" si="65"/>
        <v>A.050.04.116</v>
      </c>
      <c r="D371" s="11" t="s">
        <v>1715</v>
      </c>
      <c r="E371" s="125" t="s">
        <v>878</v>
      </c>
      <c r="F371" s="128" t="str">
        <f t="shared" si="66"/>
        <v>NiCd battery AA-cell</v>
      </c>
      <c r="G371" s="200">
        <v>0.28507495524199994</v>
      </c>
      <c r="H371" s="10">
        <f t="shared" si="63"/>
        <v>0.28507495524199994</v>
      </c>
      <c r="I371" s="201">
        <v>1.2354204341999998E-2</v>
      </c>
      <c r="J371" s="201">
        <v>8.4784534999999994E-2</v>
      </c>
      <c r="K371" s="201">
        <v>0.1559862159</v>
      </c>
      <c r="L371" s="201">
        <v>3.1949999999999999E-2</v>
      </c>
      <c r="N371" s="160">
        <v>0.21299999999999999</v>
      </c>
      <c r="O371" s="10">
        <f t="shared" si="64"/>
        <v>0.21299999999999999</v>
      </c>
      <c r="Q371" s="15">
        <v>3.4623159999999999</v>
      </c>
      <c r="S371" s="129">
        <v>2.886267E-2</v>
      </c>
      <c r="T371" s="129">
        <v>2.7908137E-2</v>
      </c>
      <c r="U371" s="129">
        <v>6.3258808999999997E-4</v>
      </c>
      <c r="V371" s="129">
        <v>3.2194480000000001E-4</v>
      </c>
      <c r="X371" s="71">
        <v>3.7439669999999998E-5</v>
      </c>
      <c r="Y371" s="84"/>
      <c r="Z371" s="162"/>
    </row>
    <row r="372" spans="1:26" ht="14.4">
      <c r="A372" t="s">
        <v>1042</v>
      </c>
      <c r="B372" s="92" t="s">
        <v>1036</v>
      </c>
      <c r="C372" s="126" t="str">
        <f t="shared" si="65"/>
        <v>A.050.04.117</v>
      </c>
      <c r="D372" s="11" t="s">
        <v>1715</v>
      </c>
      <c r="E372" s="125" t="s">
        <v>878</v>
      </c>
      <c r="F372" s="128" t="str">
        <f t="shared" si="66"/>
        <v>NiCd battery C-cell</v>
      </c>
      <c r="G372" s="200">
        <v>0.89812182769999993</v>
      </c>
      <c r="H372" s="10">
        <f t="shared" si="63"/>
        <v>0.89812182769999993</v>
      </c>
      <c r="I372" s="201">
        <v>1.7801147939999998E-2</v>
      </c>
      <c r="J372" s="201">
        <v>0.15293983525999999</v>
      </c>
      <c r="K372" s="201">
        <v>0.66588084449999996</v>
      </c>
      <c r="L372" s="201">
        <v>6.1499999999999999E-2</v>
      </c>
      <c r="N372" s="160">
        <v>0.41000000000000003</v>
      </c>
      <c r="O372" s="10">
        <f t="shared" si="64"/>
        <v>0.41000000000000003</v>
      </c>
      <c r="Q372" s="15">
        <v>6.1225632000000001</v>
      </c>
      <c r="S372" s="129">
        <v>5.1970202E-2</v>
      </c>
      <c r="T372" s="129">
        <v>5.0019590000000003E-2</v>
      </c>
      <c r="U372" s="129">
        <v>1.1497631000000001E-3</v>
      </c>
      <c r="V372" s="129">
        <v>8.0084882999999999E-4</v>
      </c>
      <c r="X372" s="71">
        <v>6.3300806999999995E-5</v>
      </c>
      <c r="Y372" s="84"/>
      <c r="Z372" s="165"/>
    </row>
    <row r="373" spans="1:26" ht="14.4">
      <c r="A373" t="s">
        <v>1043</v>
      </c>
      <c r="B373" s="92" t="s">
        <v>1036</v>
      </c>
      <c r="C373" s="126" t="str">
        <f t="shared" si="65"/>
        <v>A.050.04.118</v>
      </c>
      <c r="D373" s="11" t="s">
        <v>1715</v>
      </c>
      <c r="E373" s="125" t="s">
        <v>878</v>
      </c>
      <c r="F373" s="128" t="str">
        <f t="shared" si="66"/>
        <v>NiMH battery for laptops (54 Wh per kg)</v>
      </c>
      <c r="G373" s="200">
        <v>24.824656801410001</v>
      </c>
      <c r="H373" s="10">
        <f t="shared" si="63"/>
        <v>24.824656801410001</v>
      </c>
      <c r="I373" s="201">
        <v>0.36454821910000001</v>
      </c>
      <c r="J373" s="201">
        <v>0.76655311231000001</v>
      </c>
      <c r="K373" s="201">
        <v>15.61075627</v>
      </c>
      <c r="L373" s="201">
        <v>8.0827992000000002</v>
      </c>
      <c r="N373" s="160">
        <v>53.885328000000001</v>
      </c>
      <c r="O373" s="10">
        <f t="shared" si="64"/>
        <v>53.885328000000001</v>
      </c>
      <c r="Q373" s="15">
        <v>798.40956000000006</v>
      </c>
      <c r="S373" s="129">
        <v>1.0020226999999999</v>
      </c>
      <c r="T373" s="129">
        <v>0.90171767000000003</v>
      </c>
      <c r="U373" s="129">
        <v>4.2391785000000001E-2</v>
      </c>
      <c r="V373" s="129">
        <v>5.7913198999999999E-2</v>
      </c>
      <c r="X373" s="71">
        <v>2.6614867E-3</v>
      </c>
      <c r="Y373" s="84"/>
      <c r="Z373" s="165"/>
    </row>
    <row r="374" spans="1:26" ht="14.4">
      <c r="A374" t="s">
        <v>1044</v>
      </c>
      <c r="B374" s="92" t="s">
        <v>1036</v>
      </c>
      <c r="C374" s="126" t="str">
        <f t="shared" si="65"/>
        <v>A.050.04.120</v>
      </c>
      <c r="D374" s="11" t="s">
        <v>1715</v>
      </c>
      <c r="E374" s="125" t="s">
        <v>878</v>
      </c>
      <c r="F374" s="128" t="str">
        <f t="shared" si="66"/>
        <v>solder Tin/Lead 63/37 solder electronic industry</v>
      </c>
      <c r="G374" s="200">
        <v>17.96443065303912</v>
      </c>
      <c r="H374" s="10">
        <f t="shared" si="63"/>
        <v>17.96443065303912</v>
      </c>
      <c r="I374" s="201">
        <v>1.141423066</v>
      </c>
      <c r="J374" s="201">
        <v>2.1579106730391202</v>
      </c>
      <c r="K374" s="201">
        <v>13.601217714000001</v>
      </c>
      <c r="L374" s="201">
        <v>1.0638791999999999</v>
      </c>
      <c r="N374" s="160">
        <v>7.0925279999999997</v>
      </c>
      <c r="O374" s="10">
        <f t="shared" si="64"/>
        <v>7.0925279999999997</v>
      </c>
      <c r="Q374" s="15">
        <v>21.110651000000001</v>
      </c>
      <c r="S374" s="129">
        <v>1.6983102000000001</v>
      </c>
      <c r="T374" s="129">
        <v>1.6745113</v>
      </c>
      <c r="U374" s="129">
        <v>1.7545478999999999E-2</v>
      </c>
      <c r="V374" s="129">
        <v>6.2533937000000001E-3</v>
      </c>
      <c r="X374" s="71">
        <v>1.3716881E-2</v>
      </c>
      <c r="Y374" s="84"/>
      <c r="Z374" s="165"/>
    </row>
    <row r="375" spans="1:26" ht="14.4">
      <c r="A375" t="s">
        <v>1045</v>
      </c>
      <c r="B375" s="92" t="s">
        <v>1036</v>
      </c>
      <c r="C375" s="126" t="str">
        <f t="shared" si="65"/>
        <v>A.050.04.121</v>
      </c>
      <c r="D375" s="11" t="s">
        <v>1715</v>
      </c>
      <c r="E375" s="125" t="s">
        <v>878</v>
      </c>
      <c r="F375" s="128" t="str">
        <f t="shared" si="66"/>
        <v>solder leadfree electronic industry (Ag3.9, Cu0.6)</v>
      </c>
      <c r="G375" s="200">
        <v>56.014051686636044</v>
      </c>
      <c r="H375" s="10">
        <f t="shared" si="63"/>
        <v>56.014051686636044</v>
      </c>
      <c r="I375" s="201">
        <v>2.7205673103999999</v>
      </c>
      <c r="J375" s="201">
        <v>9.2349437962360401</v>
      </c>
      <c r="K375" s="201">
        <v>40.456445280000004</v>
      </c>
      <c r="L375" s="201">
        <v>3.6020953000000002</v>
      </c>
      <c r="N375" s="160">
        <v>24.013968666666671</v>
      </c>
      <c r="O375" s="10">
        <f t="shared" si="64"/>
        <v>24.013968666666671</v>
      </c>
      <c r="Q375" s="15">
        <v>41.557433000000003</v>
      </c>
      <c r="S375" s="129">
        <v>5.6650055000000004</v>
      </c>
      <c r="T375" s="129">
        <v>5.5818158999999996</v>
      </c>
      <c r="U375" s="129">
        <v>6.7183938999999998E-2</v>
      </c>
      <c r="V375" s="129">
        <v>1.6005641000000001E-2</v>
      </c>
      <c r="X375" s="71">
        <v>6.7591471E-2</v>
      </c>
      <c r="Y375" s="84"/>
      <c r="Z375" s="162"/>
    </row>
    <row r="376" spans="1:26" ht="14.4">
      <c r="A376" t="s">
        <v>1046</v>
      </c>
      <c r="B376" s="92" t="s">
        <v>1036</v>
      </c>
      <c r="C376" s="126" t="str">
        <f t="shared" si="65"/>
        <v>A.050.04.122</v>
      </c>
      <c r="D376" s="11" t="s">
        <v>1715</v>
      </c>
      <c r="E376" s="125" t="s">
        <v>878</v>
      </c>
      <c r="F376" s="128" t="str">
        <f t="shared" si="66"/>
        <v>solder Lead Tin/Lead  60/40 (normal)</v>
      </c>
      <c r="G376" s="200">
        <v>17.222696286150398</v>
      </c>
      <c r="H376" s="10">
        <f t="shared" si="63"/>
        <v>17.222696286150398</v>
      </c>
      <c r="I376" s="201">
        <v>1.090666554</v>
      </c>
      <c r="J376" s="201">
        <v>2.0726303381504003</v>
      </c>
      <c r="K376" s="201">
        <v>13.032666794000001</v>
      </c>
      <c r="L376" s="201">
        <v>1.0267326000000001</v>
      </c>
      <c r="N376" s="160">
        <v>6.8448840000000013</v>
      </c>
      <c r="O376" s="10">
        <f t="shared" si="64"/>
        <v>6.8448840000000013</v>
      </c>
      <c r="Q376" s="15">
        <v>21.579965000000001</v>
      </c>
      <c r="S376" s="129">
        <v>1.6241254000000001</v>
      </c>
      <c r="T376" s="129">
        <v>1.6011649999999999</v>
      </c>
      <c r="U376" s="129">
        <v>1.687147E-2</v>
      </c>
      <c r="V376" s="129">
        <v>6.0888796000000004E-3</v>
      </c>
      <c r="X376" s="71">
        <v>1.3074252999999999E-2</v>
      </c>
      <c r="Y376" s="84"/>
      <c r="Z376" s="162"/>
    </row>
    <row r="377" spans="1:26" ht="14.4">
      <c r="A377" t="s">
        <v>2256</v>
      </c>
      <c r="B377" s="92" t="s">
        <v>1036</v>
      </c>
      <c r="C377" s="126" t="str">
        <f t="shared" si="65"/>
        <v>A.050.04.123</v>
      </c>
      <c r="D377" s="11" t="s">
        <v>1715</v>
      </c>
      <c r="E377" s="125" t="s">
        <v>877</v>
      </c>
      <c r="F377" s="128" t="str">
        <f t="shared" si="66"/>
        <v>PV cell (Mono-Si) per m2 in Rotterdam</v>
      </c>
      <c r="G377" s="200">
        <v>17.641964974579999</v>
      </c>
      <c r="H377" s="10">
        <f t="shared" si="63"/>
        <v>17.641964974579999</v>
      </c>
      <c r="I377" s="201">
        <v>0.70200240800000002</v>
      </c>
      <c r="J377" s="201">
        <v>2.6514952295000001</v>
      </c>
      <c r="K377" s="201">
        <v>5.4797445370800002</v>
      </c>
      <c r="L377" s="201">
        <v>8.8087228</v>
      </c>
      <c r="N377" s="160">
        <v>58.724818666666671</v>
      </c>
      <c r="O377" s="10">
        <f t="shared" si="64"/>
        <v>58.724818666666671</v>
      </c>
      <c r="Q377" s="15">
        <v>849.32627000000002</v>
      </c>
      <c r="S377" s="129">
        <v>1.5760590000000001</v>
      </c>
      <c r="T377" s="129">
        <v>1.4770108</v>
      </c>
      <c r="U377" s="129">
        <v>5.3785919000000001E-2</v>
      </c>
      <c r="V377" s="129">
        <v>4.5262315999999997E-2</v>
      </c>
      <c r="X377" s="71">
        <v>8.2595419000000003E-3</v>
      </c>
      <c r="Y377" s="84"/>
      <c r="Z377" s="162"/>
    </row>
    <row r="378" spans="1:26" ht="14.4">
      <c r="B378" s="92"/>
      <c r="C378" s="126"/>
      <c r="D378" s="1" t="s">
        <v>2059</v>
      </c>
      <c r="E378" s="125"/>
      <c r="Y378" s="90"/>
      <c r="Z378" s="162"/>
    </row>
    <row r="379" spans="1:26" ht="14.4">
      <c r="A379" t="s">
        <v>4122</v>
      </c>
      <c r="B379" s="92" t="s">
        <v>1036</v>
      </c>
      <c r="C379" s="126" t="s">
        <v>4158</v>
      </c>
      <c r="D379" s="1" t="s">
        <v>2059</v>
      </c>
      <c r="E379" s="130" t="s">
        <v>2759</v>
      </c>
      <c r="F379" s="128" t="s">
        <v>4159</v>
      </c>
      <c r="G379" s="200">
        <v>0.18784360792099583</v>
      </c>
      <c r="H379" s="10">
        <f t="shared" si="63"/>
        <v>0.18784360792099583</v>
      </c>
      <c r="I379" s="201">
        <v>2.9507678515740001E-3</v>
      </c>
      <c r="J379" s="201">
        <v>6.1099776698797991E-3</v>
      </c>
      <c r="K379" s="201">
        <v>1.4967392399542043E-2</v>
      </c>
      <c r="L379" s="201">
        <v>0.16381546999999999</v>
      </c>
      <c r="N379" s="160">
        <v>1.0921031333333333</v>
      </c>
      <c r="O379" s="10">
        <f t="shared" si="64"/>
        <v>1.0921031333333333</v>
      </c>
      <c r="Q379" s="15">
        <v>8.8115895999999996</v>
      </c>
      <c r="S379" s="129">
        <v>1.9029575E-2</v>
      </c>
      <c r="T379" s="129">
        <v>1.8017506999999999E-2</v>
      </c>
      <c r="U379" s="129">
        <v>8.5013153999999997E-4</v>
      </c>
      <c r="V379" s="129">
        <v>1.6193617999999999E-4</v>
      </c>
      <c r="X379" s="71">
        <v>4.0967577000000001E-5</v>
      </c>
      <c r="Y379" s="90"/>
      <c r="Z379" s="162"/>
    </row>
    <row r="380" spans="1:26" ht="14.4">
      <c r="A380" t="s">
        <v>4123</v>
      </c>
      <c r="B380" s="92" t="s">
        <v>1036</v>
      </c>
      <c r="C380" s="126" t="s">
        <v>4160</v>
      </c>
      <c r="D380" s="1" t="s">
        <v>2059</v>
      </c>
      <c r="E380" s="130" t="s">
        <v>2759</v>
      </c>
      <c r="F380" s="128" t="s">
        <v>4161</v>
      </c>
      <c r="G380" s="200">
        <v>0.18769391262099586</v>
      </c>
      <c r="H380" s="10">
        <f t="shared" si="63"/>
        <v>0.18769391262099586</v>
      </c>
      <c r="I380" s="201">
        <v>3.4688481415739996E-3</v>
      </c>
      <c r="J380" s="201">
        <v>7.1832592698797991E-3</v>
      </c>
      <c r="K380" s="201">
        <v>1.7561945209542049E-2</v>
      </c>
      <c r="L380" s="201">
        <v>0.15947986</v>
      </c>
      <c r="N380" s="160">
        <v>1.0631990666666666</v>
      </c>
      <c r="O380" s="10">
        <f t="shared" si="64"/>
        <v>1.0631990666666666</v>
      </c>
      <c r="Q380" s="15">
        <v>10.359432999999999</v>
      </c>
      <c r="S380" s="129">
        <v>1.8788236E-2</v>
      </c>
      <c r="T380" s="129">
        <v>1.7765638E-2</v>
      </c>
      <c r="U380" s="129">
        <v>8.3233310999999998E-4</v>
      </c>
      <c r="V380" s="129">
        <v>1.9026486E-4</v>
      </c>
      <c r="X380" s="71">
        <v>4.2008619999999998E-5</v>
      </c>
      <c r="Y380" s="90"/>
      <c r="Z380" s="162"/>
    </row>
    <row r="381" spans="1:26" ht="14.4">
      <c r="A381" t="s">
        <v>4124</v>
      </c>
      <c r="B381" s="92" t="s">
        <v>1036</v>
      </c>
      <c r="C381" s="126" t="s">
        <v>4162</v>
      </c>
      <c r="D381" s="1" t="s">
        <v>2059</v>
      </c>
      <c r="E381" s="130" t="s">
        <v>2759</v>
      </c>
      <c r="F381" s="128" t="s">
        <v>4163</v>
      </c>
      <c r="G381" s="200">
        <v>0.20510226334099585</v>
      </c>
      <c r="H381" s="10">
        <f t="shared" si="63"/>
        <v>0.20510226334099585</v>
      </c>
      <c r="I381" s="201">
        <v>3.4976303215739999E-3</v>
      </c>
      <c r="J381" s="201">
        <v>7.2428858698798003E-3</v>
      </c>
      <c r="K381" s="201">
        <v>1.7706087149542048E-2</v>
      </c>
      <c r="L381" s="201">
        <v>0.17665565999999999</v>
      </c>
      <c r="N381" s="160">
        <v>1.1777044000000001</v>
      </c>
      <c r="O381" s="10">
        <f t="shared" si="64"/>
        <v>1.1777044000000001</v>
      </c>
      <c r="Q381" s="15">
        <v>10.445425</v>
      </c>
      <c r="S381" s="129">
        <v>2.0660029E-2</v>
      </c>
      <c r="T381" s="129">
        <v>1.9548934E-2</v>
      </c>
      <c r="U381" s="129">
        <v>9.1925676000000002E-4</v>
      </c>
      <c r="V381" s="129">
        <v>1.9183868E-4</v>
      </c>
      <c r="X381" s="71">
        <v>4.5303942E-5</v>
      </c>
      <c r="Y381" s="90"/>
      <c r="Z381" s="162"/>
    </row>
    <row r="382" spans="1:26" ht="14.4">
      <c r="A382" t="s">
        <v>4125</v>
      </c>
      <c r="B382" s="92" t="s">
        <v>1036</v>
      </c>
      <c r="C382" s="126" t="s">
        <v>4164</v>
      </c>
      <c r="D382" s="11" t="s">
        <v>2059</v>
      </c>
      <c r="E382" s="130" t="s">
        <v>2759</v>
      </c>
      <c r="F382" s="128" t="s">
        <v>4165</v>
      </c>
      <c r="G382" s="200">
        <v>0.24399432156099585</v>
      </c>
      <c r="H382" s="10">
        <f t="shared" si="63"/>
        <v>0.24399432156099585</v>
      </c>
      <c r="I382" s="201">
        <v>4.1596217615739997E-3</v>
      </c>
      <c r="J382" s="201">
        <v>8.614301169879799E-3</v>
      </c>
      <c r="K382" s="201">
        <v>2.1021348629542049E-2</v>
      </c>
      <c r="L382" s="201">
        <v>0.21019905</v>
      </c>
      <c r="N382" s="160">
        <v>1.401327</v>
      </c>
      <c r="O382" s="10">
        <f t="shared" si="64"/>
        <v>1.401327</v>
      </c>
      <c r="Q382" s="15">
        <v>12.423225</v>
      </c>
      <c r="S382" s="129">
        <v>2.4582079E-2</v>
      </c>
      <c r="T382" s="129">
        <v>2.3260250999999999E-2</v>
      </c>
      <c r="U382" s="129">
        <v>1.0937914999999999E-3</v>
      </c>
      <c r="V382" s="129">
        <v>2.2803643E-4</v>
      </c>
      <c r="X382" s="71">
        <v>5.3899144000000001E-5</v>
      </c>
      <c r="Y382" s="84"/>
      <c r="Z382" s="162"/>
    </row>
    <row r="383" spans="1:26" ht="14.4">
      <c r="A383" t="s">
        <v>4126</v>
      </c>
      <c r="B383" s="92" t="s">
        <v>1036</v>
      </c>
      <c r="C383" s="126" t="s">
        <v>4166</v>
      </c>
      <c r="D383" s="11" t="s">
        <v>2059</v>
      </c>
      <c r="E383" s="130" t="s">
        <v>2759</v>
      </c>
      <c r="F383" s="128" t="s">
        <v>4167</v>
      </c>
      <c r="G383" s="200">
        <v>0.22808597076099585</v>
      </c>
      <c r="H383" s="10">
        <f t="shared" si="63"/>
        <v>0.22808597076099585</v>
      </c>
      <c r="I383" s="201">
        <v>4.1308395915739997E-3</v>
      </c>
      <c r="J383" s="201">
        <v>8.5546744698797982E-3</v>
      </c>
      <c r="K383" s="201">
        <v>2.0877206699542048E-2</v>
      </c>
      <c r="L383" s="201">
        <v>0.19452325000000001</v>
      </c>
      <c r="N383" s="160">
        <v>1.2968216666666668</v>
      </c>
      <c r="O383" s="10">
        <f t="shared" si="64"/>
        <v>1.2968216666666668</v>
      </c>
      <c r="Q383" s="15">
        <v>12.337234</v>
      </c>
      <c r="S383" s="129">
        <v>2.2872646999999999E-2</v>
      </c>
      <c r="T383" s="129">
        <v>2.1631746E-2</v>
      </c>
      <c r="U383" s="129">
        <v>1.0144392999999999E-3</v>
      </c>
      <c r="V383" s="129">
        <v>2.2646261999999999E-4</v>
      </c>
      <c r="X383" s="71">
        <v>5.0882649E-5</v>
      </c>
      <c r="Y383" s="84"/>
      <c r="Z383" s="162"/>
    </row>
    <row r="384" spans="1:26" ht="14.4">
      <c r="A384" t="s">
        <v>4127</v>
      </c>
      <c r="B384" s="92" t="s">
        <v>1036</v>
      </c>
      <c r="C384" s="126" t="s">
        <v>4168</v>
      </c>
      <c r="D384" s="11" t="s">
        <v>2059</v>
      </c>
      <c r="E384" s="130" t="s">
        <v>2759</v>
      </c>
      <c r="F384" s="128" t="s">
        <v>4169</v>
      </c>
      <c r="G384" s="200">
        <v>0.24526112901099584</v>
      </c>
      <c r="H384" s="10">
        <f t="shared" si="63"/>
        <v>0.24526112901099584</v>
      </c>
      <c r="I384" s="201">
        <v>4.3898797415740003E-3</v>
      </c>
      <c r="J384" s="201">
        <v>9.0913151698797986E-3</v>
      </c>
      <c r="K384" s="201">
        <v>2.2174484099542049E-2</v>
      </c>
      <c r="L384" s="201">
        <v>0.20960545</v>
      </c>
      <c r="N384" s="160">
        <v>1.3973696666666666</v>
      </c>
      <c r="O384" s="10">
        <f t="shared" si="64"/>
        <v>1.3973696666666666</v>
      </c>
      <c r="Q384" s="15">
        <v>13.111155999999999</v>
      </c>
      <c r="S384" s="129">
        <v>2.4619139000000002E-2</v>
      </c>
      <c r="T384" s="129">
        <v>2.3285901000000001E-2</v>
      </c>
      <c r="U384" s="129">
        <v>1.0926112999999999E-3</v>
      </c>
      <c r="V384" s="129">
        <v>2.4062696000000001E-4</v>
      </c>
      <c r="X384" s="71">
        <v>5.4609676000000001E-5</v>
      </c>
      <c r="Y384" s="84"/>
      <c r="Z384" s="162"/>
    </row>
    <row r="385" spans="1:26" ht="14.4">
      <c r="A385" t="s">
        <v>4128</v>
      </c>
      <c r="B385" s="92" t="s">
        <v>1036</v>
      </c>
      <c r="C385" s="126" t="s">
        <v>4170</v>
      </c>
      <c r="D385" s="11" t="s">
        <v>2059</v>
      </c>
      <c r="E385" s="130" t="s">
        <v>2759</v>
      </c>
      <c r="F385" s="128" t="s">
        <v>4171</v>
      </c>
      <c r="G385" s="200">
        <v>0.27661144372099583</v>
      </c>
      <c r="H385" s="10">
        <f t="shared" si="63"/>
        <v>0.27661144372099583</v>
      </c>
      <c r="I385" s="201">
        <v>4.9079600315739998E-3</v>
      </c>
      <c r="J385" s="201">
        <v>1.0164596769879799E-2</v>
      </c>
      <c r="K385" s="201">
        <v>2.4769036919542048E-2</v>
      </c>
      <c r="L385" s="201">
        <v>0.23676985</v>
      </c>
      <c r="N385" s="160">
        <v>1.5784656666666668</v>
      </c>
      <c r="O385" s="10">
        <f t="shared" si="64"/>
        <v>1.5784656666666668</v>
      </c>
      <c r="Q385" s="15">
        <v>14.658999</v>
      </c>
      <c r="S385" s="129">
        <v>2.7787398000000001E-2</v>
      </c>
      <c r="T385" s="129">
        <v>2.628463E-2</v>
      </c>
      <c r="U385" s="129">
        <v>1.2338124000000001E-3</v>
      </c>
      <c r="V385" s="129">
        <v>2.6895563000000001E-4</v>
      </c>
      <c r="X385" s="71">
        <v>6.1506076999999994E-5</v>
      </c>
      <c r="Y385" s="84"/>
      <c r="Z385" s="162"/>
    </row>
    <row r="386" spans="1:26" ht="14.4">
      <c r="A386" t="s">
        <v>4129</v>
      </c>
      <c r="B386" s="92" t="s">
        <v>1036</v>
      </c>
      <c r="C386" s="126" t="s">
        <v>4172</v>
      </c>
      <c r="D386" s="11" t="s">
        <v>2059</v>
      </c>
      <c r="E386" s="130" t="s">
        <v>2759</v>
      </c>
      <c r="F386" s="128" t="s">
        <v>4173</v>
      </c>
      <c r="G386" s="200">
        <v>0.36643731461099582</v>
      </c>
      <c r="H386" s="10">
        <f t="shared" si="63"/>
        <v>0.36643731461099582</v>
      </c>
      <c r="I386" s="201">
        <v>6.3758540815739995E-3</v>
      </c>
      <c r="J386" s="201">
        <v>1.3205560969879798E-2</v>
      </c>
      <c r="K386" s="201">
        <v>3.2120269559542045E-2</v>
      </c>
      <c r="L386" s="201">
        <v>0.31473562999999999</v>
      </c>
      <c r="N386" s="160">
        <v>2.0982375333333332</v>
      </c>
      <c r="O386" s="10">
        <f t="shared" si="64"/>
        <v>2.0982375333333332</v>
      </c>
      <c r="Q386" s="15">
        <v>19.044557000000001</v>
      </c>
      <c r="S386" s="129">
        <v>3.6872373E-2</v>
      </c>
      <c r="T386" s="129">
        <v>3.4884222999999999E-2</v>
      </c>
      <c r="U386" s="129">
        <v>1.6389298E-3</v>
      </c>
      <c r="V386" s="129">
        <v>3.4922022000000001E-4</v>
      </c>
      <c r="X386" s="71">
        <v>8.1231762999999996E-5</v>
      </c>
      <c r="Y386" s="84"/>
      <c r="Z386" s="162"/>
    </row>
    <row r="387" spans="1:26" ht="14.4">
      <c r="A387" t="s">
        <v>4130</v>
      </c>
      <c r="B387" s="92" t="s">
        <v>1036</v>
      </c>
      <c r="C387" s="126" t="s">
        <v>4174</v>
      </c>
      <c r="D387" s="11" t="s">
        <v>2059</v>
      </c>
      <c r="E387" s="130" t="s">
        <v>2759</v>
      </c>
      <c r="F387" s="128" t="s">
        <v>4175</v>
      </c>
      <c r="G387" s="200">
        <v>0.32103710554099585</v>
      </c>
      <c r="H387" s="10">
        <f t="shared" si="63"/>
        <v>0.32103710554099585</v>
      </c>
      <c r="I387" s="201">
        <v>6.0304672215739999E-3</v>
      </c>
      <c r="J387" s="201">
        <v>1.2490039969879798E-2</v>
      </c>
      <c r="K387" s="201">
        <v>3.0390568349542048E-2</v>
      </c>
      <c r="L387" s="201">
        <v>0.27212603000000002</v>
      </c>
      <c r="N387" s="160">
        <v>1.8141735333333335</v>
      </c>
      <c r="O387" s="10">
        <f t="shared" si="64"/>
        <v>1.8141735333333335</v>
      </c>
      <c r="Q387" s="15">
        <v>18.012661000000001</v>
      </c>
      <c r="S387" s="129">
        <v>3.2108289999999998E-2</v>
      </c>
      <c r="T387" s="129">
        <v>3.0356826999999999E-2</v>
      </c>
      <c r="U387" s="129">
        <v>1.4211294000000001E-3</v>
      </c>
      <c r="V387" s="129">
        <v>3.3033443999999998E-4</v>
      </c>
      <c r="X387" s="71">
        <v>7.2079996000000003E-5</v>
      </c>
      <c r="Y387" s="84"/>
      <c r="Z387" s="162"/>
    </row>
    <row r="388" spans="1:26" ht="14.4">
      <c r="A388" t="s">
        <v>4131</v>
      </c>
      <c r="B388" s="92" t="s">
        <v>1036</v>
      </c>
      <c r="C388" s="126" t="s">
        <v>4176</v>
      </c>
      <c r="D388" s="11" t="s">
        <v>2059</v>
      </c>
      <c r="E388" s="130" t="s">
        <v>2759</v>
      </c>
      <c r="F388" s="128" t="s">
        <v>4177</v>
      </c>
      <c r="G388" s="200">
        <v>0.37951267203099587</v>
      </c>
      <c r="H388" s="10">
        <f t="shared" si="63"/>
        <v>0.37951267203099587</v>
      </c>
      <c r="I388" s="201">
        <v>6.9802810815739998E-3</v>
      </c>
      <c r="J388" s="201">
        <v>1.44577227698798E-2</v>
      </c>
      <c r="K388" s="201">
        <v>3.5147248179542047E-2</v>
      </c>
      <c r="L388" s="201">
        <v>0.32292742000000002</v>
      </c>
      <c r="N388" s="160">
        <v>2.1528494666666669</v>
      </c>
      <c r="O388" s="10">
        <f t="shared" si="64"/>
        <v>2.1528494666666669</v>
      </c>
      <c r="Q388" s="15">
        <v>20.850375</v>
      </c>
      <c r="S388" s="129">
        <v>3.8025006E-2</v>
      </c>
      <c r="T388" s="129">
        <v>3.595769E-2</v>
      </c>
      <c r="U388" s="129">
        <v>1.6850458000000001E-3</v>
      </c>
      <c r="V388" s="129">
        <v>3.8227034999999999E-4</v>
      </c>
      <c r="X388" s="71">
        <v>8.4909280999999998E-5</v>
      </c>
      <c r="Y388" s="84"/>
      <c r="Z388" s="162"/>
    </row>
    <row r="389" spans="1:26" ht="14.4">
      <c r="A389" t="s">
        <v>4132</v>
      </c>
      <c r="B389" s="92" t="s">
        <v>1036</v>
      </c>
      <c r="C389" s="126" t="s">
        <v>4178</v>
      </c>
      <c r="D389" s="11" t="s">
        <v>2059</v>
      </c>
      <c r="E389" s="130" t="s">
        <v>2759</v>
      </c>
      <c r="F389" s="128" t="s">
        <v>4179</v>
      </c>
      <c r="G389" s="200">
        <v>0.41971329124099588</v>
      </c>
      <c r="H389" s="10">
        <f t="shared" si="63"/>
        <v>0.41971329124099588</v>
      </c>
      <c r="I389" s="201">
        <v>8.0164416515740005E-3</v>
      </c>
      <c r="J389" s="201">
        <v>1.6604285769879799E-2</v>
      </c>
      <c r="K389" s="201">
        <v>4.0336353819542044E-2</v>
      </c>
      <c r="L389" s="201">
        <v>0.35475621000000002</v>
      </c>
      <c r="N389" s="160">
        <v>2.3650414000000004</v>
      </c>
      <c r="O389" s="10">
        <f t="shared" si="64"/>
        <v>2.3650414000000004</v>
      </c>
      <c r="Q389" s="15">
        <v>23.946062000000001</v>
      </c>
      <c r="S389" s="129">
        <v>4.1926097000000002E-2</v>
      </c>
      <c r="T389" s="129">
        <v>3.9633293E-2</v>
      </c>
      <c r="U389" s="129">
        <v>1.8538769000000001E-3</v>
      </c>
      <c r="V389" s="129">
        <v>4.389277E-4</v>
      </c>
      <c r="X389" s="71">
        <v>9.4519684999999995E-5</v>
      </c>
      <c r="Y389" s="84"/>
      <c r="Z389" s="162"/>
    </row>
    <row r="390" spans="1:26" ht="14.4">
      <c r="A390" t="s">
        <v>4133</v>
      </c>
      <c r="B390" s="92" t="s">
        <v>1036</v>
      </c>
      <c r="C390" s="126" t="s">
        <v>4180</v>
      </c>
      <c r="D390" s="11" t="s">
        <v>2059</v>
      </c>
      <c r="E390" s="130" t="s">
        <v>2759</v>
      </c>
      <c r="F390" s="128" t="s">
        <v>4181</v>
      </c>
      <c r="G390" s="200">
        <v>0.45273061354099586</v>
      </c>
      <c r="H390" s="10">
        <f t="shared" si="63"/>
        <v>0.45273061354099586</v>
      </c>
      <c r="I390" s="201">
        <v>9.1101666515740008E-3</v>
      </c>
      <c r="J390" s="201">
        <v>1.8870102569879799E-2</v>
      </c>
      <c r="K390" s="201">
        <v>4.5813744319542049E-2</v>
      </c>
      <c r="L390" s="201">
        <v>0.37893660000000001</v>
      </c>
      <c r="N390" s="160">
        <v>2.5262440000000002</v>
      </c>
      <c r="O390" s="10">
        <f t="shared" si="64"/>
        <v>2.5262440000000002</v>
      </c>
      <c r="Q390" s="15">
        <v>27.213732</v>
      </c>
      <c r="S390" s="129">
        <v>4.5024644000000003E-2</v>
      </c>
      <c r="T390" s="129">
        <v>4.2541355000000003E-2</v>
      </c>
      <c r="U390" s="129">
        <v>1.9845559000000001E-3</v>
      </c>
      <c r="V390" s="129">
        <v>4.9873268999999995E-4</v>
      </c>
      <c r="X390" s="71">
        <v>1.0291359E-4</v>
      </c>
      <c r="Y390" s="84"/>
      <c r="Z390" s="162"/>
    </row>
    <row r="391" spans="1:26" ht="14.4">
      <c r="A391" t="s">
        <v>4134</v>
      </c>
      <c r="B391" s="92" t="s">
        <v>1036</v>
      </c>
      <c r="C391" s="126" t="s">
        <v>4182</v>
      </c>
      <c r="D391" s="11" t="s">
        <v>2059</v>
      </c>
      <c r="E391" s="130" t="s">
        <v>2759</v>
      </c>
      <c r="F391" s="128" t="s">
        <v>4183</v>
      </c>
      <c r="G391" s="200">
        <v>0.46240577014099582</v>
      </c>
      <c r="H391" s="10">
        <f t="shared" si="63"/>
        <v>0.46240577014099582</v>
      </c>
      <c r="I391" s="201">
        <v>9.3692068515740003E-3</v>
      </c>
      <c r="J391" s="201">
        <v>1.9406742569879801E-2</v>
      </c>
      <c r="K391" s="201">
        <v>4.7111020719542041E-2</v>
      </c>
      <c r="L391" s="201">
        <v>0.3865188</v>
      </c>
      <c r="N391" s="160">
        <v>2.5767920000000002</v>
      </c>
      <c r="O391" s="10">
        <f t="shared" si="64"/>
        <v>2.5767920000000002</v>
      </c>
      <c r="Q391" s="15">
        <v>27.987653999999999</v>
      </c>
      <c r="S391" s="129">
        <v>4.5959326000000002E-2</v>
      </c>
      <c r="T391" s="129">
        <v>4.3421557999999999E-2</v>
      </c>
      <c r="U391" s="129">
        <v>2.0248709000000001E-3</v>
      </c>
      <c r="V391" s="129">
        <v>5.1289702999999999E-4</v>
      </c>
      <c r="X391" s="71">
        <v>1.0524647999999999E-4</v>
      </c>
      <c r="Y391" s="84"/>
      <c r="Z391" s="162"/>
    </row>
    <row r="392" spans="1:26" ht="14.4">
      <c r="A392" t="s">
        <v>4135</v>
      </c>
      <c r="B392" s="92" t="s">
        <v>1036</v>
      </c>
      <c r="C392" s="126" t="s">
        <v>4184</v>
      </c>
      <c r="D392" s="11" t="s">
        <v>2059</v>
      </c>
      <c r="E392" s="130" t="s">
        <v>2759</v>
      </c>
      <c r="F392" s="128" t="s">
        <v>4185</v>
      </c>
      <c r="G392" s="200">
        <v>0.24036092895099587</v>
      </c>
      <c r="H392" s="10">
        <f t="shared" si="63"/>
        <v>0.24036092895099587</v>
      </c>
      <c r="I392" s="201">
        <v>4.0444928815739998E-3</v>
      </c>
      <c r="J392" s="201">
        <v>8.3757941698797984E-3</v>
      </c>
      <c r="K392" s="201">
        <v>2.0444781899542051E-2</v>
      </c>
      <c r="L392" s="201">
        <v>0.20749586</v>
      </c>
      <c r="N392" s="160">
        <v>1.3833057333333334</v>
      </c>
      <c r="O392" s="10">
        <f t="shared" si="64"/>
        <v>1.3833057333333334</v>
      </c>
      <c r="Q392" s="15">
        <v>12.07926</v>
      </c>
      <c r="S392" s="129">
        <v>2.4238824999999999E-2</v>
      </c>
      <c r="T392" s="129">
        <v>2.2937844999999998E-2</v>
      </c>
      <c r="U392" s="129">
        <v>1.0792389E-3</v>
      </c>
      <c r="V392" s="129">
        <v>2.2174116999999999E-4</v>
      </c>
      <c r="X392" s="71">
        <v>5.2986224999999999E-5</v>
      </c>
      <c r="Y392" s="84"/>
      <c r="Z392" s="162"/>
    </row>
    <row r="393" spans="1:26" ht="14.4">
      <c r="A393" t="s">
        <v>4136</v>
      </c>
      <c r="B393" s="92" t="s">
        <v>1036</v>
      </c>
      <c r="C393" s="126" t="s">
        <v>4186</v>
      </c>
      <c r="D393" s="11" t="s">
        <v>2059</v>
      </c>
      <c r="E393" s="130" t="s">
        <v>2759</v>
      </c>
      <c r="F393" s="128" t="s">
        <v>4187</v>
      </c>
      <c r="G393" s="200">
        <v>0.28679474170099584</v>
      </c>
      <c r="H393" s="10">
        <f t="shared" si="63"/>
        <v>0.28679474170099584</v>
      </c>
      <c r="I393" s="201">
        <v>4.8503954815739998E-3</v>
      </c>
      <c r="J393" s="201">
        <v>1.0045343169879799E-2</v>
      </c>
      <c r="K393" s="201">
        <v>2.4480753049542048E-2</v>
      </c>
      <c r="L393" s="201">
        <v>0.24741825000000001</v>
      </c>
      <c r="N393" s="160">
        <v>1.6494550000000001</v>
      </c>
      <c r="O393" s="10">
        <f t="shared" si="64"/>
        <v>1.6494550000000001</v>
      </c>
      <c r="Q393" s="15">
        <v>14.487017</v>
      </c>
      <c r="S393" s="129">
        <v>2.8914664999999999E-2</v>
      </c>
      <c r="T393" s="129">
        <v>2.7361750000000001E-2</v>
      </c>
      <c r="U393" s="129">
        <v>1.2871072999999999E-3</v>
      </c>
      <c r="V393" s="129">
        <v>2.6580799999999997E-4</v>
      </c>
      <c r="X393" s="71">
        <v>6.3280228999999997E-5</v>
      </c>
      <c r="Y393" s="84"/>
      <c r="Z393" s="162"/>
    </row>
    <row r="394" spans="1:26" ht="14.4">
      <c r="A394" t="s">
        <v>4137</v>
      </c>
      <c r="B394" s="92" t="s">
        <v>1036</v>
      </c>
      <c r="C394" s="126" t="s">
        <v>4188</v>
      </c>
      <c r="D394" s="11" t="s">
        <v>2059</v>
      </c>
      <c r="E394" s="130" t="s">
        <v>2759</v>
      </c>
      <c r="F394" s="128" t="s">
        <v>4189</v>
      </c>
      <c r="G394" s="200">
        <v>0.27420309271099585</v>
      </c>
      <c r="H394" s="10">
        <f t="shared" si="63"/>
        <v>0.27420309271099585</v>
      </c>
      <c r="I394" s="201">
        <v>4.8791777515740003E-3</v>
      </c>
      <c r="J394" s="201">
        <v>1.0104969969879798E-2</v>
      </c>
      <c r="K394" s="201">
        <v>2.4624894989542047E-2</v>
      </c>
      <c r="L394" s="201">
        <v>0.23459405</v>
      </c>
      <c r="N394" s="160">
        <v>1.5639603333333334</v>
      </c>
      <c r="O394" s="10">
        <f t="shared" si="64"/>
        <v>1.5639603333333334</v>
      </c>
      <c r="Q394" s="15">
        <v>14.573008</v>
      </c>
      <c r="S394" s="129">
        <v>2.7539221999999999E-2</v>
      </c>
      <c r="T394" s="129">
        <v>2.6049237999999999E-2</v>
      </c>
      <c r="U394" s="129">
        <v>1.2226028E-3</v>
      </c>
      <c r="V394" s="129">
        <v>2.6738182E-4</v>
      </c>
      <c r="X394" s="71">
        <v>6.0999019999999998E-5</v>
      </c>
      <c r="Y394" s="84"/>
      <c r="Z394" s="162"/>
    </row>
    <row r="395" spans="1:26" ht="14.4">
      <c r="A395" t="s">
        <v>4138</v>
      </c>
      <c r="B395" s="92" t="s">
        <v>1036</v>
      </c>
      <c r="C395" s="126" t="s">
        <v>4190</v>
      </c>
      <c r="D395" s="11" t="s">
        <v>2059</v>
      </c>
      <c r="E395" s="130" t="s">
        <v>2759</v>
      </c>
      <c r="F395" s="128" t="s">
        <v>4191</v>
      </c>
      <c r="G395" s="200">
        <v>0.29196988906099586</v>
      </c>
      <c r="H395" s="10">
        <f t="shared" si="63"/>
        <v>0.29196988906099586</v>
      </c>
      <c r="I395" s="201">
        <v>5.1094356315739995E-3</v>
      </c>
      <c r="J395" s="201">
        <v>1.0581983969879799E-2</v>
      </c>
      <c r="K395" s="201">
        <v>2.5778029459542048E-2</v>
      </c>
      <c r="L395" s="201">
        <v>0.25050043999999999</v>
      </c>
      <c r="N395" s="160">
        <v>1.6700029333333333</v>
      </c>
      <c r="O395" s="10">
        <f t="shared" si="64"/>
        <v>1.6700029333333333</v>
      </c>
      <c r="Q395" s="15">
        <v>15.260939</v>
      </c>
      <c r="S395" s="129">
        <v>2.9362262E-2</v>
      </c>
      <c r="T395" s="129">
        <v>2.7777581999999999E-2</v>
      </c>
      <c r="U395" s="129">
        <v>1.3047079999999999E-3</v>
      </c>
      <c r="V395" s="129">
        <v>2.7997234000000002E-4</v>
      </c>
      <c r="X395" s="71">
        <v>6.4776644000000006E-5</v>
      </c>
      <c r="Y395" s="84"/>
      <c r="Z395" s="162"/>
    </row>
    <row r="396" spans="1:26" ht="14.4">
      <c r="A396" t="s">
        <v>4139</v>
      </c>
      <c r="B396" s="92" t="s">
        <v>1036</v>
      </c>
      <c r="C396" s="126" t="s">
        <v>4192</v>
      </c>
      <c r="D396" s="11" t="s">
        <v>2059</v>
      </c>
      <c r="E396" s="130" t="s">
        <v>2759</v>
      </c>
      <c r="F396" s="128" t="s">
        <v>4193</v>
      </c>
      <c r="G396" s="200">
        <v>0.32182020366099584</v>
      </c>
      <c r="H396" s="10">
        <f t="shared" si="63"/>
        <v>0.32182020366099584</v>
      </c>
      <c r="I396" s="201">
        <v>5.6275159215739999E-3</v>
      </c>
      <c r="J396" s="201">
        <v>1.1655265469879798E-2</v>
      </c>
      <c r="K396" s="201">
        <v>2.8372582269542049E-2</v>
      </c>
      <c r="L396" s="201">
        <v>0.27616484000000002</v>
      </c>
      <c r="N396" s="160">
        <v>1.8410989333333336</v>
      </c>
      <c r="O396" s="10">
        <f t="shared" si="64"/>
        <v>1.8410989333333336</v>
      </c>
      <c r="Q396" s="15">
        <v>16.808782000000001</v>
      </c>
      <c r="S396" s="129">
        <v>3.2368159000000001E-2</v>
      </c>
      <c r="T396" s="129">
        <v>3.0621520999999999E-2</v>
      </c>
      <c r="U396" s="129">
        <v>1.4383377000000001E-3</v>
      </c>
      <c r="V396" s="129">
        <v>3.0830102E-4</v>
      </c>
      <c r="X396" s="71">
        <v>7.1394217999999997E-5</v>
      </c>
      <c r="Y396" s="84"/>
      <c r="Z396" s="162"/>
    </row>
    <row r="397" spans="1:26" ht="14.4">
      <c r="A397" t="s">
        <v>4140</v>
      </c>
      <c r="B397" s="92" t="s">
        <v>1036</v>
      </c>
      <c r="C397" s="126" t="s">
        <v>4194</v>
      </c>
      <c r="D397" s="11" t="s">
        <v>2059</v>
      </c>
      <c r="E397" s="130" t="s">
        <v>2759</v>
      </c>
      <c r="F397" s="128" t="s">
        <v>4195</v>
      </c>
      <c r="G397" s="200">
        <v>0.41164607575099588</v>
      </c>
      <c r="H397" s="10">
        <f t="shared" si="63"/>
        <v>0.41164607575099588</v>
      </c>
      <c r="I397" s="201">
        <v>7.0954100715740001E-3</v>
      </c>
      <c r="J397" s="201">
        <v>1.4696229769879799E-2</v>
      </c>
      <c r="K397" s="201">
        <v>3.5723815909542045E-2</v>
      </c>
      <c r="L397" s="201">
        <v>0.35413062000000001</v>
      </c>
      <c r="N397" s="160">
        <v>2.3608708000000003</v>
      </c>
      <c r="O397" s="10">
        <f t="shared" si="64"/>
        <v>2.3608708000000003</v>
      </c>
      <c r="Q397" s="15">
        <v>21.19434</v>
      </c>
      <c r="S397" s="129">
        <v>4.1453134000000003E-2</v>
      </c>
      <c r="T397" s="129">
        <v>3.9221113000000002E-2</v>
      </c>
      <c r="U397" s="129">
        <v>1.8434552E-3</v>
      </c>
      <c r="V397" s="129">
        <v>3.8856561000000001E-4</v>
      </c>
      <c r="X397" s="71">
        <v>9.1119903999999999E-5</v>
      </c>
      <c r="Y397" s="84"/>
      <c r="Z397" s="162"/>
    </row>
    <row r="398" spans="1:26" ht="14.4">
      <c r="A398" t="s">
        <v>4141</v>
      </c>
      <c r="B398" s="92" t="s">
        <v>1036</v>
      </c>
      <c r="C398" s="126" t="s">
        <v>4196</v>
      </c>
      <c r="D398" s="11" t="s">
        <v>2059</v>
      </c>
      <c r="E398" s="130" t="s">
        <v>2759</v>
      </c>
      <c r="F398" s="128" t="s">
        <v>4197</v>
      </c>
      <c r="G398" s="200">
        <v>0.36624587568099581</v>
      </c>
      <c r="H398" s="10">
        <f t="shared" si="63"/>
        <v>0.36624587568099581</v>
      </c>
      <c r="I398" s="201">
        <v>6.7500232115740005E-3</v>
      </c>
      <c r="J398" s="201">
        <v>1.3980708769879798E-2</v>
      </c>
      <c r="K398" s="201">
        <v>3.3994113699542042E-2</v>
      </c>
      <c r="L398" s="201">
        <v>0.31152102999999998</v>
      </c>
      <c r="N398" s="160">
        <v>2.0768068666666668</v>
      </c>
      <c r="O398" s="10">
        <f t="shared" si="64"/>
        <v>2.0768068666666668</v>
      </c>
      <c r="Q398" s="15">
        <v>20.162444000000001</v>
      </c>
      <c r="S398" s="129">
        <v>3.6689052E-2</v>
      </c>
      <c r="T398" s="129">
        <v>3.4693716999999999E-2</v>
      </c>
      <c r="U398" s="129">
        <v>1.6256548000000001E-3</v>
      </c>
      <c r="V398" s="129">
        <v>3.6967982000000001E-4</v>
      </c>
      <c r="X398" s="71">
        <v>8.1968137000000007E-5</v>
      </c>
      <c r="Y398" s="84"/>
      <c r="Z398" s="162"/>
    </row>
    <row r="399" spans="1:26" ht="14.4">
      <c r="A399" t="s">
        <v>4142</v>
      </c>
      <c r="B399" s="92" t="s">
        <v>1036</v>
      </c>
      <c r="C399" s="126" t="s">
        <v>4198</v>
      </c>
      <c r="D399" s="11" t="s">
        <v>2059</v>
      </c>
      <c r="E399" s="130" t="s">
        <v>2759</v>
      </c>
      <c r="F399" s="128" t="s">
        <v>4199</v>
      </c>
      <c r="G399" s="200">
        <v>0.4262214330409958</v>
      </c>
      <c r="H399" s="10">
        <f t="shared" si="63"/>
        <v>0.4262214330409958</v>
      </c>
      <c r="I399" s="201">
        <v>7.6998370515740005E-3</v>
      </c>
      <c r="J399" s="201">
        <v>1.5948391469879801E-2</v>
      </c>
      <c r="K399" s="201">
        <v>3.8750794519542046E-2</v>
      </c>
      <c r="L399" s="201">
        <v>0.36382240999999998</v>
      </c>
      <c r="N399" s="160">
        <v>2.4254827333333333</v>
      </c>
      <c r="O399" s="10">
        <f t="shared" si="64"/>
        <v>2.4254827333333333</v>
      </c>
      <c r="Q399" s="15">
        <v>23.000157999999999</v>
      </c>
      <c r="S399" s="129">
        <v>4.2768130000000001E-2</v>
      </c>
      <c r="T399" s="129">
        <v>4.0449371999999997E-2</v>
      </c>
      <c r="U399" s="129">
        <v>1.8971425000000001E-3</v>
      </c>
      <c r="V399" s="129">
        <v>4.2161572999999998E-4</v>
      </c>
      <c r="X399" s="71">
        <v>9.5076249000000004E-5</v>
      </c>
      <c r="Y399" s="84"/>
      <c r="Z399" s="163"/>
    </row>
    <row r="400" spans="1:26" ht="14.4">
      <c r="A400" t="s">
        <v>4143</v>
      </c>
      <c r="B400" s="92" t="s">
        <v>1036</v>
      </c>
      <c r="C400" s="126" t="s">
        <v>4200</v>
      </c>
      <c r="D400" s="11" t="s">
        <v>2059</v>
      </c>
      <c r="E400" s="130" t="s">
        <v>2759</v>
      </c>
      <c r="F400" s="128" t="s">
        <v>4201</v>
      </c>
      <c r="G400" s="200">
        <v>0.46642205224099581</v>
      </c>
      <c r="H400" s="10">
        <f t="shared" si="63"/>
        <v>0.46642205224099581</v>
      </c>
      <c r="I400" s="201">
        <v>8.7359976515740002E-3</v>
      </c>
      <c r="J400" s="201">
        <v>1.8094954469879802E-2</v>
      </c>
      <c r="K400" s="201">
        <v>4.393990011954204E-2</v>
      </c>
      <c r="L400" s="201">
        <v>0.39565119999999998</v>
      </c>
      <c r="N400" s="160">
        <v>2.6376746666666668</v>
      </c>
      <c r="O400" s="10">
        <f t="shared" si="64"/>
        <v>2.6376746666666668</v>
      </c>
      <c r="Q400" s="15">
        <v>26.095845000000001</v>
      </c>
      <c r="S400" s="129">
        <v>4.6669220999999997E-2</v>
      </c>
      <c r="T400" s="129">
        <v>4.4124973999999997E-2</v>
      </c>
      <c r="U400" s="129">
        <v>2.0659735999999998E-3</v>
      </c>
      <c r="V400" s="129">
        <v>4.7827309E-4</v>
      </c>
      <c r="X400" s="71">
        <v>1.0468665E-4</v>
      </c>
      <c r="Y400" s="84"/>
      <c r="Z400" s="163"/>
    </row>
    <row r="401" spans="1:26" ht="14.4">
      <c r="A401" t="s">
        <v>4144</v>
      </c>
      <c r="B401" s="92" t="s">
        <v>1036</v>
      </c>
      <c r="C401" s="126" t="s">
        <v>4202</v>
      </c>
      <c r="D401" s="11" t="s">
        <v>2059</v>
      </c>
      <c r="E401" s="130" t="s">
        <v>2759</v>
      </c>
      <c r="F401" s="128" t="s">
        <v>4203</v>
      </c>
      <c r="G401" s="200">
        <v>0.49553102234099589</v>
      </c>
      <c r="H401" s="10">
        <f t="shared" si="63"/>
        <v>0.49553102234099589</v>
      </c>
      <c r="I401" s="201">
        <v>9.8009404515739997E-3</v>
      </c>
      <c r="J401" s="201">
        <v>2.0301144169879801E-2</v>
      </c>
      <c r="K401" s="201">
        <v>4.9273147719542047E-2</v>
      </c>
      <c r="L401" s="201">
        <v>0.41615579000000003</v>
      </c>
      <c r="N401" s="160">
        <v>2.7743719333333337</v>
      </c>
      <c r="O401" s="10">
        <f t="shared" si="64"/>
        <v>2.7743719333333337</v>
      </c>
      <c r="Q401" s="15">
        <v>29.277524</v>
      </c>
      <c r="S401" s="129">
        <v>4.9357230000000002E-2</v>
      </c>
      <c r="T401" s="129">
        <v>4.6642853999999997E-2</v>
      </c>
      <c r="U401" s="129">
        <v>2.1778716999999999E-3</v>
      </c>
      <c r="V401" s="129">
        <v>5.3650425999999998E-4</v>
      </c>
      <c r="X401" s="71">
        <v>1.1229467E-4</v>
      </c>
      <c r="Y401" s="84"/>
      <c r="Z401" s="165"/>
    </row>
    <row r="402" spans="1:26" ht="14.4">
      <c r="A402" t="s">
        <v>4145</v>
      </c>
      <c r="B402" s="92" t="s">
        <v>1036</v>
      </c>
      <c r="C402" s="126" t="s">
        <v>4204</v>
      </c>
      <c r="D402" s="11" t="s">
        <v>2059</v>
      </c>
      <c r="E402" s="130" t="s">
        <v>2759</v>
      </c>
      <c r="F402" s="128" t="s">
        <v>4205</v>
      </c>
      <c r="G402" s="200">
        <v>0.50911453084099589</v>
      </c>
      <c r="H402" s="10">
        <f t="shared" si="63"/>
        <v>0.50911453084099589</v>
      </c>
      <c r="I402" s="201">
        <v>1.0088762851574E-2</v>
      </c>
      <c r="J402" s="201">
        <v>2.0897411969879803E-2</v>
      </c>
      <c r="K402" s="201">
        <v>5.0714566019542044E-2</v>
      </c>
      <c r="L402" s="201">
        <v>0.42741379000000002</v>
      </c>
      <c r="N402" s="160">
        <v>2.8494252666666671</v>
      </c>
      <c r="O402" s="10">
        <f t="shared" si="64"/>
        <v>2.8494252666666671</v>
      </c>
      <c r="Q402" s="15">
        <v>30.137436999999998</v>
      </c>
      <c r="S402" s="129">
        <v>5.0702450000000003E-2</v>
      </c>
      <c r="T402" s="129">
        <v>4.7913239000000003E-2</v>
      </c>
      <c r="U402" s="129">
        <v>2.2369676000000001E-3</v>
      </c>
      <c r="V402" s="129">
        <v>5.5224242000000005E-4</v>
      </c>
      <c r="X402" s="71">
        <v>1.1541345000000001E-4</v>
      </c>
      <c r="Y402" s="84"/>
      <c r="Z402" s="165"/>
    </row>
    <row r="403" spans="1:26" ht="14.4">
      <c r="A403" t="s">
        <v>4146</v>
      </c>
      <c r="B403" s="92" t="s">
        <v>1036</v>
      </c>
      <c r="C403" s="126" t="s">
        <v>4206</v>
      </c>
      <c r="D403" s="11" t="s">
        <v>2059</v>
      </c>
      <c r="E403" s="130" t="s">
        <v>2759</v>
      </c>
      <c r="F403" s="128" t="s">
        <v>4207</v>
      </c>
      <c r="G403" s="200">
        <v>0.62686534684166495</v>
      </c>
      <c r="H403" s="10">
        <f t="shared" si="63"/>
        <v>0.62686534684166495</v>
      </c>
      <c r="I403" s="201">
        <v>1.3911522063109999E-2</v>
      </c>
      <c r="J403" s="201">
        <v>2.8794955749038002E-2</v>
      </c>
      <c r="K403" s="201">
        <v>7.1251649029516959E-2</v>
      </c>
      <c r="L403" s="201">
        <v>0.51290722</v>
      </c>
      <c r="N403" s="160">
        <v>3.4193814666666666</v>
      </c>
      <c r="O403" s="10">
        <f t="shared" si="64"/>
        <v>3.4193814666666666</v>
      </c>
      <c r="Q403" s="15">
        <v>41.527132999999999</v>
      </c>
      <c r="S403" s="129">
        <v>6.1635943999999998E-2</v>
      </c>
      <c r="T403" s="129">
        <v>5.8171827000000002E-2</v>
      </c>
      <c r="U403" s="129">
        <v>2.6985345E-3</v>
      </c>
      <c r="V403" s="129">
        <v>7.6558265000000001E-4</v>
      </c>
      <c r="X403" s="71">
        <v>1.4491379999999999E-4</v>
      </c>
      <c r="Y403" s="84"/>
      <c r="Z403" s="165"/>
    </row>
    <row r="404" spans="1:26" ht="14.4">
      <c r="A404" t="s">
        <v>4147</v>
      </c>
      <c r="B404" s="92" t="s">
        <v>1036</v>
      </c>
      <c r="C404" s="126" t="s">
        <v>4208</v>
      </c>
      <c r="D404" s="11" t="s">
        <v>2059</v>
      </c>
      <c r="E404" s="130" t="s">
        <v>2759</v>
      </c>
      <c r="F404" s="128" t="s">
        <v>4209</v>
      </c>
      <c r="G404" s="200">
        <v>0.65884978895311685</v>
      </c>
      <c r="H404" s="10">
        <f t="shared" si="63"/>
        <v>0.65884978895311685</v>
      </c>
      <c r="I404" s="201">
        <v>1.492306138856E-2</v>
      </c>
      <c r="J404" s="201">
        <v>3.0889684074056002E-2</v>
      </c>
      <c r="K404" s="201">
        <v>7.6370203490500929E-2</v>
      </c>
      <c r="L404" s="201">
        <v>0.53666683999999998</v>
      </c>
      <c r="N404" s="160">
        <v>3.5777789333333332</v>
      </c>
      <c r="O404" s="10">
        <f t="shared" si="64"/>
        <v>3.5777789333333332</v>
      </c>
      <c r="Q404" s="15">
        <v>44.548071999999998</v>
      </c>
      <c r="S404" s="129">
        <v>6.4652694999999996E-2</v>
      </c>
      <c r="T404" s="129">
        <v>6.1005201000000002E-2</v>
      </c>
      <c r="U404" s="129">
        <v>2.8264369000000002E-3</v>
      </c>
      <c r="V404" s="129">
        <v>8.2105703000000003E-4</v>
      </c>
      <c r="X404" s="71">
        <v>1.5293575E-4</v>
      </c>
      <c r="Y404" s="84"/>
      <c r="Z404" s="165"/>
    </row>
    <row r="405" spans="1:26" ht="14.4">
      <c r="A405" t="s">
        <v>2013</v>
      </c>
      <c r="B405" s="92" t="s">
        <v>1036</v>
      </c>
      <c r="C405" s="126" t="str">
        <f t="shared" si="65"/>
        <v>A.050.06.301</v>
      </c>
      <c r="D405" s="11" t="s">
        <v>2059</v>
      </c>
      <c r="E405" s="125" t="s">
        <v>877</v>
      </c>
      <c r="F405" s="128" t="str">
        <f t="shared" si="66"/>
        <v>PCB = Printed Circuit Board (empty)</v>
      </c>
      <c r="G405" s="200">
        <v>7.3176739466570861</v>
      </c>
      <c r="H405" s="10">
        <f t="shared" si="63"/>
        <v>7.3176739466570861</v>
      </c>
      <c r="I405" s="201">
        <v>0.33085191799999997</v>
      </c>
      <c r="J405" s="201">
        <v>1.2255114693859999</v>
      </c>
      <c r="K405" s="201">
        <v>4.116182359271086</v>
      </c>
      <c r="L405" s="201">
        <v>1.6451282</v>
      </c>
      <c r="N405" s="160">
        <v>10.967521333333334</v>
      </c>
      <c r="O405" s="10">
        <f t="shared" si="64"/>
        <v>10.967521333333334</v>
      </c>
      <c r="Q405" s="15">
        <v>182.42121</v>
      </c>
      <c r="S405" s="129">
        <v>0.55810957000000005</v>
      </c>
      <c r="T405" s="129">
        <v>0.53596394000000003</v>
      </c>
      <c r="U405" s="129">
        <v>1.3274756E-2</v>
      </c>
      <c r="V405" s="129">
        <v>8.8708720999999997E-3</v>
      </c>
      <c r="X405" s="71">
        <v>5.0593438999999999E-3</v>
      </c>
      <c r="Y405" s="84"/>
      <c r="Z405" s="167"/>
    </row>
    <row r="406" spans="1:26" ht="14.4">
      <c r="A406" t="s">
        <v>2257</v>
      </c>
      <c r="B406" s="92" t="s">
        <v>1036</v>
      </c>
      <c r="C406" s="126" t="str">
        <f t="shared" si="65"/>
        <v>A.050.06.302</v>
      </c>
      <c r="D406" s="11" t="s">
        <v>2059</v>
      </c>
      <c r="E406" s="125" t="s">
        <v>878</v>
      </c>
      <c r="F406" s="128" t="str">
        <f t="shared" si="66"/>
        <v>PCB of laptop (including componenets - excluding ICs)</v>
      </c>
      <c r="G406" s="200">
        <v>39.226471413717768</v>
      </c>
      <c r="H406" s="10">
        <f t="shared" si="63"/>
        <v>39.226471413717768</v>
      </c>
      <c r="I406" s="201">
        <v>1.7106147620000001</v>
      </c>
      <c r="J406" s="201">
        <v>12.370069983800301</v>
      </c>
      <c r="K406" s="201">
        <v>20.505973767917464</v>
      </c>
      <c r="L406" s="201">
        <v>4.6398128999999999</v>
      </c>
      <c r="N406" s="160">
        <v>30.932086000000002</v>
      </c>
      <c r="O406" s="10">
        <f t="shared" si="64"/>
        <v>30.932086000000002</v>
      </c>
      <c r="Q406" s="15">
        <v>150.76635999999999</v>
      </c>
      <c r="S406" s="129">
        <v>5.5580373999999999</v>
      </c>
      <c r="T406" s="129">
        <v>5.4592438000000003</v>
      </c>
      <c r="U406" s="129">
        <v>8.7758324999999998E-2</v>
      </c>
      <c r="V406" s="129">
        <v>1.1035315E-2</v>
      </c>
      <c r="X406" s="71">
        <v>3.8083341999999999E-2</v>
      </c>
      <c r="Y406" s="84"/>
      <c r="Z406" s="165"/>
    </row>
    <row r="407" spans="1:26" ht="14.4">
      <c r="A407" t="s">
        <v>2258</v>
      </c>
      <c r="B407" s="92" t="s">
        <v>1036</v>
      </c>
      <c r="C407" s="126" t="str">
        <f t="shared" si="65"/>
        <v>A.050.06.303</v>
      </c>
      <c r="D407" s="11" t="s">
        <v>2059</v>
      </c>
      <c r="E407" s="125" t="s">
        <v>878</v>
      </c>
      <c r="F407" s="128" t="str">
        <f t="shared" si="66"/>
        <v>PCB of mobile phone (including componenets - excluding ICs)</v>
      </c>
      <c r="G407" s="200">
        <v>80.284122705080918</v>
      </c>
      <c r="H407" s="10">
        <f t="shared" si="63"/>
        <v>80.284122705080918</v>
      </c>
      <c r="I407" s="201">
        <v>3.7718165059999995</v>
      </c>
      <c r="J407" s="201">
        <v>26.934201405690001</v>
      </c>
      <c r="K407" s="201">
        <v>39.831625993390915</v>
      </c>
      <c r="L407" s="201">
        <v>9.7464788000000002</v>
      </c>
      <c r="N407" s="160">
        <v>64.976525333333342</v>
      </c>
      <c r="O407" s="10">
        <f t="shared" si="64"/>
        <v>64.976525333333342</v>
      </c>
      <c r="Q407" s="15">
        <v>239.39152999999999</v>
      </c>
      <c r="S407" s="129">
        <v>12.026474</v>
      </c>
      <c r="T407" s="129">
        <v>11.819960999999999</v>
      </c>
      <c r="U407" s="129">
        <v>0.18854929000000001</v>
      </c>
      <c r="V407" s="129">
        <v>1.7963638000000001E-2</v>
      </c>
      <c r="X407" s="71">
        <v>8.9063216000000001E-2</v>
      </c>
      <c r="Y407" s="191"/>
    </row>
    <row r="408" spans="1:26" ht="14.4">
      <c r="A408" t="s">
        <v>2259</v>
      </c>
      <c r="B408" s="92" t="s">
        <v>1036</v>
      </c>
      <c r="C408" s="126" t="str">
        <f t="shared" si="65"/>
        <v>A.050.06.304</v>
      </c>
      <c r="D408" s="11" t="s">
        <v>2059</v>
      </c>
      <c r="E408" s="125" t="s">
        <v>878</v>
      </c>
      <c r="F408" s="128" t="str">
        <f t="shared" si="66"/>
        <v>PCB of refrigerator (including componenets - excluding ICs)</v>
      </c>
      <c r="G408" s="200">
        <v>6.5825468255165163</v>
      </c>
      <c r="H408" s="10">
        <f t="shared" si="63"/>
        <v>6.5825468255165163</v>
      </c>
      <c r="I408" s="201">
        <v>0.33992240900000004</v>
      </c>
      <c r="J408" s="201">
        <v>1.2586611361636</v>
      </c>
      <c r="K408" s="201">
        <v>4.144836090352916</v>
      </c>
      <c r="L408" s="201">
        <v>0.83912719000000002</v>
      </c>
      <c r="N408" s="160">
        <v>5.5941812666666673</v>
      </c>
      <c r="O408" s="10">
        <f t="shared" si="64"/>
        <v>5.5941812666666673</v>
      </c>
      <c r="Q408" s="15">
        <v>55.772348000000001</v>
      </c>
      <c r="S408" s="129">
        <v>0.67459049000000004</v>
      </c>
      <c r="T408" s="129">
        <v>0.66053373999999998</v>
      </c>
      <c r="U408" s="129">
        <v>1.0560149E-2</v>
      </c>
      <c r="V408" s="129">
        <v>3.4966062999999999E-3</v>
      </c>
      <c r="X408" s="71">
        <v>5.6272268999999998E-3</v>
      </c>
      <c r="Y408" s="191"/>
    </row>
    <row r="409" spans="1:26" ht="14.4">
      <c r="A409" t="s">
        <v>2260</v>
      </c>
      <c r="B409" s="92" t="s">
        <v>1036</v>
      </c>
      <c r="C409" s="126" t="str">
        <f t="shared" si="65"/>
        <v>A.050.06.305</v>
      </c>
      <c r="D409" s="11" t="s">
        <v>2059</v>
      </c>
      <c r="E409" s="125" t="s">
        <v>878</v>
      </c>
      <c r="F409" s="128" t="str">
        <f t="shared" si="66"/>
        <v>PCB of washing machine (including componenets - excluding ICs)</v>
      </c>
      <c r="G409" s="200">
        <v>3.3416614086592857</v>
      </c>
      <c r="H409" s="10">
        <f t="shared" si="63"/>
        <v>3.3416614086592857</v>
      </c>
      <c r="I409" s="201">
        <v>0.1554652258</v>
      </c>
      <c r="J409" s="201">
        <v>0.65208058961339999</v>
      </c>
      <c r="K409" s="201">
        <v>1.9203039132458857</v>
      </c>
      <c r="L409" s="201">
        <v>0.61381167999999997</v>
      </c>
      <c r="N409" s="160">
        <v>4.0920778666666671</v>
      </c>
      <c r="O409" s="10">
        <f t="shared" si="64"/>
        <v>4.0920778666666671</v>
      </c>
      <c r="Q409" s="15">
        <v>56.405521</v>
      </c>
      <c r="S409" s="129">
        <v>0.30999070000000001</v>
      </c>
      <c r="T409" s="129">
        <v>0.30098072999999997</v>
      </c>
      <c r="U409" s="129">
        <v>6.0902352000000003E-3</v>
      </c>
      <c r="V409" s="129">
        <v>2.9197391999999998E-3</v>
      </c>
      <c r="X409" s="71">
        <v>2.6712207E-3</v>
      </c>
      <c r="Y409" s="191"/>
    </row>
    <row r="410" spans="1:26" ht="14.4">
      <c r="A410" t="s">
        <v>2014</v>
      </c>
      <c r="B410" s="92" t="s">
        <v>1036</v>
      </c>
      <c r="C410" s="126" t="str">
        <f t="shared" si="65"/>
        <v>A.050.06.401</v>
      </c>
      <c r="D410" s="11" t="s">
        <v>2059</v>
      </c>
      <c r="E410" s="125" t="s">
        <v>878</v>
      </c>
      <c r="F410" s="128" t="str">
        <f t="shared" si="66"/>
        <v>PCB of average laptop (including ICs)</v>
      </c>
      <c r="G410" s="200">
        <v>41.465297446811967</v>
      </c>
      <c r="H410" s="10">
        <f t="shared" si="63"/>
        <v>41.465297446811967</v>
      </c>
      <c r="I410" s="201">
        <v>1.7525475859999999</v>
      </c>
      <c r="J410" s="201">
        <v>12.4569255818407</v>
      </c>
      <c r="K410" s="201">
        <v>20.716885678971266</v>
      </c>
      <c r="L410" s="201">
        <v>6.5389385999999998</v>
      </c>
      <c r="N410" s="160">
        <v>43.592924000000004</v>
      </c>
      <c r="O410" s="10">
        <f t="shared" si="64"/>
        <v>43.592924000000004</v>
      </c>
      <c r="Q410" s="15">
        <v>276.02641999999997</v>
      </c>
      <c r="S410" s="129">
        <v>5.7820497</v>
      </c>
      <c r="T410" s="129">
        <v>5.6710436</v>
      </c>
      <c r="U410" s="129">
        <v>9.7674998999999998E-2</v>
      </c>
      <c r="V410" s="129">
        <v>1.3331025999999999E-2</v>
      </c>
      <c r="X410" s="71">
        <v>3.8585837999999997E-2</v>
      </c>
      <c r="Y410" s="191"/>
    </row>
    <row r="411" spans="1:26" ht="14.4">
      <c r="A411" t="s">
        <v>2261</v>
      </c>
      <c r="B411" s="92" t="s">
        <v>1036</v>
      </c>
      <c r="C411" s="126" t="str">
        <f t="shared" si="65"/>
        <v>A.050.06.501</v>
      </c>
      <c r="D411" s="11" t="s">
        <v>2059</v>
      </c>
      <c r="E411" s="125" t="s">
        <v>1716</v>
      </c>
      <c r="F411" s="128" t="str">
        <f t="shared" si="66"/>
        <v>One day 1.5 GB internet traffic for one user = user.day</v>
      </c>
      <c r="G411" s="200">
        <v>3.133809219E-2</v>
      </c>
      <c r="H411" s="10">
        <f t="shared" si="63"/>
        <v>3.133809219E-2</v>
      </c>
      <c r="I411" s="201">
        <v>9.9298719999999993E-4</v>
      </c>
      <c r="J411" s="201">
        <v>2.0571228599999998E-3</v>
      </c>
      <c r="K411" s="201">
        <v>4.9728931300000003E-3</v>
      </c>
      <c r="L411" s="201">
        <v>2.3315089000000001E-2</v>
      </c>
      <c r="N411" s="160">
        <v>0.15543392666666667</v>
      </c>
      <c r="O411" s="10">
        <f t="shared" si="64"/>
        <v>0.15543392666666667</v>
      </c>
      <c r="Q411" s="15">
        <v>2.9667005999999998</v>
      </c>
      <c r="S411" s="129">
        <v>2.9605616999999998E-3</v>
      </c>
      <c r="T411" s="129">
        <v>2.7807482000000001E-3</v>
      </c>
      <c r="U411" s="129">
        <v>1.2551684999999999E-4</v>
      </c>
      <c r="V411" s="129">
        <v>5.4296633000000001E-5</v>
      </c>
      <c r="X411" s="71">
        <v>7.8739261000000004E-6</v>
      </c>
      <c r="Y411" s="191"/>
    </row>
    <row r="412" spans="1:26" ht="14.4">
      <c r="A412" t="s">
        <v>2060</v>
      </c>
      <c r="B412" s="92" t="s">
        <v>1036</v>
      </c>
      <c r="C412" s="126" t="str">
        <f t="shared" si="65"/>
        <v>A.050.06.502</v>
      </c>
      <c r="D412" s="11" t="s">
        <v>2059</v>
      </c>
      <c r="E412" s="125" t="s">
        <v>1716</v>
      </c>
      <c r="F412" s="128" t="str">
        <f t="shared" si="66"/>
        <v>One year 1 GB datastorage in datacentres = GB.year</v>
      </c>
      <c r="G412" s="200">
        <v>0.63584534199999998</v>
      </c>
      <c r="H412" s="10">
        <f t="shared" si="63"/>
        <v>0.63584534199999998</v>
      </c>
      <c r="I412" s="201">
        <v>2.01475661E-2</v>
      </c>
      <c r="J412" s="201">
        <v>4.1738725000000004E-2</v>
      </c>
      <c r="K412" s="201">
        <v>0.1008992809</v>
      </c>
      <c r="L412" s="201">
        <v>0.47305976999999999</v>
      </c>
      <c r="N412" s="160">
        <v>3.1537318000000001</v>
      </c>
      <c r="O412" s="10">
        <f t="shared" si="64"/>
        <v>3.1537318000000001</v>
      </c>
      <c r="Q412" s="15">
        <v>60.193925</v>
      </c>
      <c r="S412" s="129">
        <v>6.0069366999999999E-2</v>
      </c>
      <c r="T412" s="129">
        <v>5.6420977999999997E-2</v>
      </c>
      <c r="U412" s="129">
        <v>2.5467186000000001E-3</v>
      </c>
      <c r="V412" s="129">
        <v>1.1016708E-3</v>
      </c>
      <c r="X412" s="71">
        <v>1.5976082E-4</v>
      </c>
      <c r="Y412" s="191"/>
    </row>
    <row r="413" spans="1:26" ht="14.4">
      <c r="B413" s="92"/>
      <c r="C413" s="126"/>
      <c r="D413" s="11"/>
      <c r="E413" s="125"/>
    </row>
    <row r="414" spans="1:26" ht="14.4">
      <c r="B414" s="92"/>
      <c r="C414" s="126"/>
      <c r="D414" s="1" t="s">
        <v>1718</v>
      </c>
      <c r="E414" s="125"/>
    </row>
    <row r="415" spans="1:26" ht="14.4">
      <c r="A415" t="s">
        <v>1047</v>
      </c>
      <c r="B415" s="92" t="s">
        <v>1048</v>
      </c>
      <c r="C415" s="126" t="str">
        <f t="shared" si="65"/>
        <v>A.060.01.101</v>
      </c>
      <c r="D415" s="11" t="s">
        <v>1718</v>
      </c>
      <c r="E415" s="125" t="s">
        <v>878</v>
      </c>
      <c r="F415" s="128" t="str">
        <f t="shared" si="66"/>
        <v>Aramid st gr</v>
      </c>
      <c r="G415" s="200">
        <v>15.927019941491</v>
      </c>
      <c r="H415" s="10">
        <f t="shared" ref="H415:H418" si="67">G415</f>
        <v>15.927019941491</v>
      </c>
      <c r="I415" s="201">
        <v>0.29716050439999997</v>
      </c>
      <c r="J415" s="201">
        <v>1.2135533152910001</v>
      </c>
      <c r="K415" s="201">
        <v>12.068240121800001</v>
      </c>
      <c r="L415" s="201">
        <v>2.3480660000000002</v>
      </c>
      <c r="N415" s="160">
        <v>15.653773333333335</v>
      </c>
      <c r="O415" s="10">
        <f t="shared" ref="O415:O418" si="68">N415</f>
        <v>15.653773333333335</v>
      </c>
      <c r="Q415" s="15">
        <v>1732.4853000000001</v>
      </c>
      <c r="S415" s="129">
        <v>0.41278884999999998</v>
      </c>
      <c r="T415" s="129">
        <v>0.38055582999999998</v>
      </c>
      <c r="U415" s="129">
        <v>1.5661698000000002E-2</v>
      </c>
      <c r="V415" s="129">
        <v>1.6571328999999999E-2</v>
      </c>
      <c r="X415" s="71">
        <v>2.891589E-3</v>
      </c>
      <c r="Y415" s="84"/>
      <c r="Z415" s="167"/>
    </row>
    <row r="416" spans="1:26" ht="14.4">
      <c r="A416" t="s">
        <v>1049</v>
      </c>
      <c r="B416" s="92" t="s">
        <v>1048</v>
      </c>
      <c r="C416" s="126" t="str">
        <f t="shared" si="65"/>
        <v>A.060.01.102</v>
      </c>
      <c r="D416" s="11" t="s">
        <v>1718</v>
      </c>
      <c r="E416" s="125" t="s">
        <v>878</v>
      </c>
      <c r="F416" s="128" t="str">
        <f t="shared" si="66"/>
        <v>Carbon fibre</v>
      </c>
      <c r="G416" s="200">
        <v>17.35585861154</v>
      </c>
      <c r="H416" s="10">
        <f t="shared" si="67"/>
        <v>17.35585861154</v>
      </c>
      <c r="I416" s="201">
        <v>1.0518221037</v>
      </c>
      <c r="J416" s="201">
        <v>3.38926787184</v>
      </c>
      <c r="K416" s="201">
        <v>7.4644636E-2</v>
      </c>
      <c r="L416" s="201">
        <v>12.840123999999999</v>
      </c>
      <c r="N416" s="160">
        <v>85.600826666666663</v>
      </c>
      <c r="O416" s="10">
        <f t="shared" si="68"/>
        <v>85.600826666666663</v>
      </c>
      <c r="Q416" s="15">
        <v>1129.4168</v>
      </c>
      <c r="S416" s="129">
        <v>2.2710528000000001</v>
      </c>
      <c r="T416" s="129">
        <v>2.1113713999999999</v>
      </c>
      <c r="U416" s="129">
        <v>7.9868914999999999E-2</v>
      </c>
      <c r="V416" s="129">
        <v>7.9812472999999995E-2</v>
      </c>
      <c r="X416" s="71">
        <v>4.8181099E-3</v>
      </c>
      <c r="Y416" s="84"/>
      <c r="Z416" s="165"/>
    </row>
    <row r="417" spans="1:26" ht="14.4">
      <c r="A417" t="s">
        <v>2771</v>
      </c>
      <c r="B417" s="92" t="s">
        <v>1048</v>
      </c>
      <c r="C417" s="126" t="str">
        <f t="shared" si="65"/>
        <v>A.060.01.103</v>
      </c>
      <c r="D417" s="11" t="s">
        <v>1718</v>
      </c>
      <c r="E417" s="125" t="s">
        <v>878</v>
      </c>
      <c r="F417" s="128" t="str">
        <f t="shared" si="66"/>
        <v>glassfibre - dry and chopped - for reinforcing plastics</v>
      </c>
      <c r="G417" s="200">
        <v>0.37804976630681997</v>
      </c>
      <c r="H417" s="10">
        <f t="shared" si="67"/>
        <v>0.37804976630681997</v>
      </c>
      <c r="I417" s="201">
        <v>3.8560133042820001E-2</v>
      </c>
      <c r="J417" s="201">
        <v>0.10398963326399999</v>
      </c>
      <c r="K417" s="201">
        <v>0</v>
      </c>
      <c r="L417" s="201">
        <v>0.23549999999999999</v>
      </c>
      <c r="N417" s="160">
        <v>1.57</v>
      </c>
      <c r="O417" s="10">
        <f t="shared" si="68"/>
        <v>1.57</v>
      </c>
      <c r="Q417" s="15">
        <v>33.189</v>
      </c>
      <c r="S417" s="129">
        <v>3.4807057000000002E-2</v>
      </c>
      <c r="T417" s="129">
        <v>3.1318701999999997E-2</v>
      </c>
      <c r="U417" s="129">
        <v>1.6224879E-3</v>
      </c>
      <c r="V417" s="129">
        <v>1.8658676E-3</v>
      </c>
      <c r="X417" s="71">
        <v>1.1403421E-4</v>
      </c>
      <c r="Y417" s="84"/>
      <c r="Z417" s="163"/>
    </row>
    <row r="418" spans="1:26" ht="14.4">
      <c r="A418" t="s">
        <v>2772</v>
      </c>
      <c r="B418" s="92" t="s">
        <v>1048</v>
      </c>
      <c r="C418" s="126" t="str">
        <f t="shared" si="65"/>
        <v>A.060.01.104</v>
      </c>
      <c r="D418" s="11" t="s">
        <v>1718</v>
      </c>
      <c r="E418" s="125" t="s">
        <v>878</v>
      </c>
      <c r="F418" s="128" t="str">
        <f t="shared" si="66"/>
        <v>glassfibre - assembled roving - for reinforcing thermosets</v>
      </c>
      <c r="G418" s="200">
        <v>0.47094523077670003</v>
      </c>
      <c r="H418" s="10">
        <f t="shared" si="67"/>
        <v>0.47094523077670003</v>
      </c>
      <c r="I418" s="201">
        <v>4.1744246908300003E-2</v>
      </c>
      <c r="J418" s="201">
        <v>0.12620098386840001</v>
      </c>
      <c r="K418" s="201">
        <v>0</v>
      </c>
      <c r="L418" s="201">
        <v>0.30299999999999999</v>
      </c>
      <c r="N418" s="160">
        <v>2.02</v>
      </c>
      <c r="O418" s="10">
        <f t="shared" si="68"/>
        <v>2.02</v>
      </c>
      <c r="Q418" s="15">
        <v>37.518000000000001</v>
      </c>
      <c r="S418" s="129">
        <v>4.2932875000000002E-2</v>
      </c>
      <c r="T418" s="129">
        <v>3.8752043999999999E-2</v>
      </c>
      <c r="U418" s="129">
        <v>2.0715896999999998E-3</v>
      </c>
      <c r="V418" s="129">
        <v>2.1092416999999998E-3</v>
      </c>
      <c r="X418" s="71">
        <v>1.4133835999999999E-4</v>
      </c>
      <c r="Y418" s="84"/>
      <c r="Z418" s="163"/>
    </row>
    <row r="419" spans="1:26" ht="14.4">
      <c r="B419" s="92"/>
      <c r="C419" s="126"/>
      <c r="D419" s="11"/>
      <c r="E419" s="125"/>
      <c r="Y419" s="90"/>
      <c r="Z419" s="163"/>
    </row>
    <row r="420" spans="1:26" ht="14.4">
      <c r="B420" s="92"/>
      <c r="C420" s="126"/>
      <c r="D420" s="1" t="s">
        <v>874</v>
      </c>
      <c r="E420" s="125"/>
      <c r="Y420" s="90"/>
      <c r="Z420" s="163"/>
    </row>
    <row r="421" spans="1:26" ht="14.4">
      <c r="A421" t="s">
        <v>3292</v>
      </c>
      <c r="B421" s="92" t="s">
        <v>1050</v>
      </c>
      <c r="C421" s="126" t="str">
        <f t="shared" si="65"/>
        <v>A.070.02.101</v>
      </c>
      <c r="D421" s="11" t="s">
        <v>874</v>
      </c>
      <c r="E421" s="130" t="s">
        <v>3293</v>
      </c>
      <c r="F421" s="128" t="str">
        <f t="shared" si="66"/>
        <v>Diesel B7  - including combustion CO2 per litre</v>
      </c>
      <c r="G421" s="200">
        <v>0.72890382139489207</v>
      </c>
      <c r="H421" s="10">
        <f t="shared" ref="H421:H431" si="69">G421</f>
        <v>0.72890382139489207</v>
      </c>
      <c r="I421" s="201">
        <v>1.860265992E-2</v>
      </c>
      <c r="J421" s="201">
        <v>3.924376542E-2</v>
      </c>
      <c r="K421" s="201">
        <v>0.24291889605489209</v>
      </c>
      <c r="L421" s="201">
        <v>0.42813849999999998</v>
      </c>
      <c r="N421" s="160">
        <v>2.8542566666666667</v>
      </c>
      <c r="O421" s="10">
        <f t="shared" ref="O421:O431" si="70">N421</f>
        <v>2.8542566666666667</v>
      </c>
      <c r="Q421" s="15">
        <v>46.710383999999998</v>
      </c>
      <c r="S421" s="129">
        <v>5.4477799E-2</v>
      </c>
      <c r="T421" s="129">
        <v>4.9143700999999998E-2</v>
      </c>
      <c r="U421" s="129">
        <v>2.2667528999999998E-3</v>
      </c>
      <c r="V421" s="129">
        <v>3.0673446999999999E-3</v>
      </c>
      <c r="X421" s="71">
        <v>1.4610173999999999E-4</v>
      </c>
      <c r="Y421" s="86"/>
      <c r="Z421" s="163"/>
    </row>
    <row r="422" spans="1:26" ht="14.4">
      <c r="A422" t="s">
        <v>3294</v>
      </c>
      <c r="B422" s="92" t="s">
        <v>1050</v>
      </c>
      <c r="C422" s="126" t="str">
        <f t="shared" si="65"/>
        <v>A.070.02.102</v>
      </c>
      <c r="D422" s="11" t="s">
        <v>874</v>
      </c>
      <c r="E422" s="130" t="s">
        <v>3293</v>
      </c>
      <c r="F422" s="128" t="str">
        <f t="shared" si="66"/>
        <v>Diesel B10  - including combustion CO2 per litre</v>
      </c>
      <c r="G422" s="200">
        <v>0.71245038426070162</v>
      </c>
      <c r="H422" s="10">
        <f t="shared" si="69"/>
        <v>0.71245038426070162</v>
      </c>
      <c r="I422" s="201">
        <v>1.836938468E-2</v>
      </c>
      <c r="J422" s="201">
        <v>3.882079326E-2</v>
      </c>
      <c r="K422" s="201">
        <v>0.23624675632070161</v>
      </c>
      <c r="L422" s="201">
        <v>0.41901345000000001</v>
      </c>
      <c r="N422" s="160">
        <v>2.7934230000000002</v>
      </c>
      <c r="O422" s="10">
        <f t="shared" si="70"/>
        <v>2.7934230000000002</v>
      </c>
      <c r="Q422" s="15">
        <v>46.721640000000001</v>
      </c>
      <c r="S422" s="129">
        <v>5.3347896999999998E-2</v>
      </c>
      <c r="T422" s="129">
        <v>4.8131366000000002E-2</v>
      </c>
      <c r="U422" s="129">
        <v>2.2199005000000001E-3</v>
      </c>
      <c r="V422" s="129">
        <v>2.9966309E-3</v>
      </c>
      <c r="X422" s="71">
        <v>1.4302847000000001E-4</v>
      </c>
      <c r="Y422" s="86"/>
      <c r="Z422" s="163"/>
    </row>
    <row r="423" spans="1:26" ht="14.4">
      <c r="A423" t="s">
        <v>3295</v>
      </c>
      <c r="B423" s="92" t="s">
        <v>1050</v>
      </c>
      <c r="C423" s="126" t="str">
        <f t="shared" si="65"/>
        <v>A.070.02.103</v>
      </c>
      <c r="D423" s="11" t="s">
        <v>874</v>
      </c>
      <c r="E423" s="130" t="s">
        <v>3293</v>
      </c>
      <c r="F423" s="128" t="str">
        <f t="shared" si="66"/>
        <v>Diesel B100 (FAME) - including combustion CO2 per litre</v>
      </c>
      <c r="G423" s="200">
        <v>0.15715307281316032</v>
      </c>
      <c r="H423" s="10">
        <f t="shared" si="69"/>
        <v>0.15715307281316032</v>
      </c>
      <c r="I423" s="201">
        <v>1.0609994588E-2</v>
      </c>
      <c r="J423" s="201">
        <v>2.4663236028E-2</v>
      </c>
      <c r="K423" s="201">
        <v>1.8943122197160323E-2</v>
      </c>
      <c r="L423" s="201">
        <v>0.10293672</v>
      </c>
      <c r="N423" s="160">
        <v>0.68624479999999999</v>
      </c>
      <c r="O423" s="10">
        <f t="shared" si="70"/>
        <v>0.68624479999999999</v>
      </c>
      <c r="Q423" s="15">
        <v>46.333638999999998</v>
      </c>
      <c r="S423" s="129">
        <v>1.4456851999999999E-2</v>
      </c>
      <c r="T423" s="129">
        <v>1.3173756E-2</v>
      </c>
      <c r="U423" s="129">
        <v>5.9741877999999998E-4</v>
      </c>
      <c r="V423" s="129">
        <v>6.8567674000000005E-4</v>
      </c>
      <c r="X423" s="71">
        <v>3.9163019000000003E-5</v>
      </c>
      <c r="Y423" s="86"/>
      <c r="Z423" s="163"/>
    </row>
    <row r="424" spans="1:26" ht="14.4">
      <c r="A424" t="s">
        <v>3296</v>
      </c>
      <c r="B424" s="92" t="s">
        <v>1050</v>
      </c>
      <c r="C424" s="126" t="str">
        <f t="shared" si="65"/>
        <v>A.070.02.104</v>
      </c>
      <c r="D424" s="11" t="s">
        <v>874</v>
      </c>
      <c r="E424" s="130" t="s">
        <v>3293</v>
      </c>
      <c r="F424" s="128" t="str">
        <f t="shared" si="66"/>
        <v>Diesel XTL (HVO) from tallow waste - including combustion CO per litre</v>
      </c>
      <c r="G424" s="200">
        <v>6.5159655656049087E-2</v>
      </c>
      <c r="H424" s="10">
        <f t="shared" si="69"/>
        <v>6.5159655656049087E-2</v>
      </c>
      <c r="I424" s="201">
        <v>3.3191642720000001E-3</v>
      </c>
      <c r="J424" s="201">
        <v>6.1925173700000009E-3</v>
      </c>
      <c r="K424" s="201">
        <v>9.4219930140490779E-3</v>
      </c>
      <c r="L424" s="201">
        <v>4.6225980999999999E-2</v>
      </c>
      <c r="N424" s="160">
        <v>0.3081732066666667</v>
      </c>
      <c r="O424" s="10">
        <f t="shared" si="70"/>
        <v>0.3081732066666667</v>
      </c>
      <c r="Q424" s="15">
        <v>39.003210000000003</v>
      </c>
      <c r="S424" s="129">
        <v>6.3637755999999997E-3</v>
      </c>
      <c r="T424" s="129">
        <v>5.7982099999999998E-3</v>
      </c>
      <c r="U424" s="129">
        <v>2.5710585E-4</v>
      </c>
      <c r="V424" s="129">
        <v>3.0845982E-4</v>
      </c>
      <c r="X424" s="71">
        <v>1.5897076000000002E-5</v>
      </c>
      <c r="Y424" s="86"/>
      <c r="Z424" s="163"/>
    </row>
    <row r="425" spans="1:26" ht="14.4">
      <c r="A425" t="s">
        <v>3297</v>
      </c>
      <c r="B425" s="92" t="s">
        <v>1050</v>
      </c>
      <c r="C425" s="126" t="str">
        <f t="shared" si="65"/>
        <v>A.070.02.201</v>
      </c>
      <c r="D425" s="11" t="s">
        <v>874</v>
      </c>
      <c r="E425" s="130" t="s">
        <v>3293</v>
      </c>
      <c r="F425" s="128" t="str">
        <f t="shared" si="66"/>
        <v>Gasoline E5 - including combustion CO2 per litre</v>
      </c>
      <c r="G425" s="200">
        <v>0.70820302698531445</v>
      </c>
      <c r="H425" s="10">
        <f t="shared" si="69"/>
        <v>0.70820302698531445</v>
      </c>
      <c r="I425" s="201">
        <v>1.4139000956E-2</v>
      </c>
      <c r="J425" s="201">
        <v>3.8779888618000004E-2</v>
      </c>
      <c r="K425" s="201">
        <v>0.22323373741131447</v>
      </c>
      <c r="L425" s="201">
        <v>0.4320504</v>
      </c>
      <c r="N425" s="160">
        <v>2.8803360000000002</v>
      </c>
      <c r="O425" s="10">
        <f t="shared" si="70"/>
        <v>2.8803360000000002</v>
      </c>
      <c r="Q425" s="15">
        <v>44.223390999999999</v>
      </c>
      <c r="S425" s="129">
        <v>5.6985859999999999E-2</v>
      </c>
      <c r="T425" s="129">
        <v>5.1672521999999999E-2</v>
      </c>
      <c r="U425" s="129">
        <v>2.3298781000000001E-3</v>
      </c>
      <c r="V425" s="129">
        <v>2.9834598999999998E-3</v>
      </c>
      <c r="X425" s="71">
        <v>1.4245513000000001E-4</v>
      </c>
      <c r="Y425" s="86"/>
      <c r="Z425" s="163"/>
    </row>
    <row r="426" spans="1:26" ht="14.4">
      <c r="A426" t="s">
        <v>3298</v>
      </c>
      <c r="B426" s="92" t="s">
        <v>1050</v>
      </c>
      <c r="C426" s="126" t="str">
        <f t="shared" si="65"/>
        <v>A.070.02.202</v>
      </c>
      <c r="D426" s="11" t="s">
        <v>874</v>
      </c>
      <c r="E426" s="130" t="s">
        <v>3293</v>
      </c>
      <c r="F426" s="128" t="str">
        <f t="shared" si="66"/>
        <v>Gasoline E10 - including combustion CO2 per litre</v>
      </c>
      <c r="G426" s="200">
        <v>0.68184449007365755</v>
      </c>
      <c r="H426" s="10">
        <f t="shared" si="69"/>
        <v>0.68184449007365755</v>
      </c>
      <c r="I426" s="201">
        <v>1.381794836E-2</v>
      </c>
      <c r="J426" s="201">
        <v>3.7398556020000001E-2</v>
      </c>
      <c r="K426" s="201">
        <v>0.21217613569365762</v>
      </c>
      <c r="L426" s="201">
        <v>0.41845185000000001</v>
      </c>
      <c r="N426" s="160">
        <v>2.789679</v>
      </c>
      <c r="O426" s="10">
        <f t="shared" si="70"/>
        <v>2.789679</v>
      </c>
      <c r="Q426" s="15">
        <v>43.982919000000003</v>
      </c>
      <c r="S426" s="129">
        <v>5.5128866999999998E-2</v>
      </c>
      <c r="T426" s="129">
        <v>4.9988614000000001E-2</v>
      </c>
      <c r="U426" s="129">
        <v>2.2555225E-3</v>
      </c>
      <c r="V426" s="129">
        <v>2.8847306000000001E-3</v>
      </c>
      <c r="X426" s="71">
        <v>1.3795843E-4</v>
      </c>
      <c r="Y426" s="86"/>
      <c r="Z426" s="163"/>
    </row>
    <row r="427" spans="1:26" ht="14.4">
      <c r="A427" t="s">
        <v>3299</v>
      </c>
      <c r="B427" s="92" t="s">
        <v>1050</v>
      </c>
      <c r="C427" s="126" t="str">
        <f t="shared" si="65"/>
        <v>A.070.02.203</v>
      </c>
      <c r="D427" s="11" t="s">
        <v>874</v>
      </c>
      <c r="E427" s="130" t="s">
        <v>3293</v>
      </c>
      <c r="F427" s="128" t="str">
        <f t="shared" si="66"/>
        <v>Gasoline E85 - including combustion CO2 per litre</v>
      </c>
      <c r="G427" s="200">
        <v>0.28258381259967197</v>
      </c>
      <c r="H427" s="10">
        <f t="shared" si="69"/>
        <v>0.28258381259967197</v>
      </c>
      <c r="I427" s="201">
        <v>9.0792918909999992E-3</v>
      </c>
      <c r="J427" s="201">
        <v>1.6524204257000002E-2</v>
      </c>
      <c r="K427" s="201">
        <v>4.3153936451671947E-2</v>
      </c>
      <c r="L427" s="201">
        <v>0.21382638000000001</v>
      </c>
      <c r="N427" s="160">
        <v>1.4255092</v>
      </c>
      <c r="O427" s="10">
        <f t="shared" si="70"/>
        <v>1.4255092</v>
      </c>
      <c r="Q427" s="15">
        <v>41.17512</v>
      </c>
      <c r="S427" s="129">
        <v>2.7147866999999999E-2</v>
      </c>
      <c r="T427" s="129">
        <v>2.4614409E-2</v>
      </c>
      <c r="U427" s="129">
        <v>1.1360312000000001E-3</v>
      </c>
      <c r="V427" s="129">
        <v>1.397426E-3</v>
      </c>
      <c r="X427" s="71">
        <v>7.0318990000000001E-5</v>
      </c>
      <c r="Y427" s="86"/>
      <c r="Z427" s="163"/>
    </row>
    <row r="428" spans="1:26" ht="14.4">
      <c r="A428" t="s">
        <v>2262</v>
      </c>
      <c r="B428" s="92" t="s">
        <v>1050</v>
      </c>
      <c r="C428" s="126" t="str">
        <f t="shared" si="65"/>
        <v>A.070.02.301</v>
      </c>
      <c r="D428" s="11" t="s">
        <v>874</v>
      </c>
      <c r="E428" s="125" t="s">
        <v>878</v>
      </c>
      <c r="F428" s="128" t="str">
        <f t="shared" si="66"/>
        <v>CNG - including combustion CO2</v>
      </c>
      <c r="G428" s="200">
        <v>0.97700772913099998</v>
      </c>
      <c r="H428" s="10">
        <f t="shared" si="69"/>
        <v>0.97700772913099998</v>
      </c>
      <c r="I428" s="201">
        <v>2.6870380069999998E-2</v>
      </c>
      <c r="J428" s="201">
        <v>3.8508126811000007E-2</v>
      </c>
      <c r="K428" s="201">
        <v>0.31585650225</v>
      </c>
      <c r="L428" s="201">
        <v>0.59577272000000003</v>
      </c>
      <c r="N428" s="160">
        <v>3.9718181333333336</v>
      </c>
      <c r="O428" s="10">
        <f t="shared" si="70"/>
        <v>3.9718181333333336</v>
      </c>
      <c r="Q428" s="15">
        <v>58.849739999999997</v>
      </c>
      <c r="S428" s="129">
        <v>7.3726050000000001E-2</v>
      </c>
      <c r="T428" s="129">
        <v>6.6464447999999995E-2</v>
      </c>
      <c r="U428" s="129">
        <v>3.1246438000000001E-3</v>
      </c>
      <c r="V428" s="129">
        <v>4.1369578000000004E-3</v>
      </c>
      <c r="X428" s="71">
        <v>1.94155E-4</v>
      </c>
      <c r="Y428" s="86"/>
      <c r="Z428" s="163"/>
    </row>
    <row r="429" spans="1:26" ht="14.4">
      <c r="A429" t="s">
        <v>2263</v>
      </c>
      <c r="B429" s="92" t="s">
        <v>1050</v>
      </c>
      <c r="C429" s="126" t="str">
        <f t="shared" si="65"/>
        <v>A.070.02.302</v>
      </c>
      <c r="D429" s="11" t="s">
        <v>874</v>
      </c>
      <c r="E429" s="125" t="s">
        <v>878</v>
      </c>
      <c r="F429" s="128" t="str">
        <f t="shared" si="66"/>
        <v>LNG - including combustion CO2</v>
      </c>
      <c r="G429" s="200">
        <v>0.97700772913099998</v>
      </c>
      <c r="H429" s="10">
        <f t="shared" si="69"/>
        <v>0.97700772913099998</v>
      </c>
      <c r="I429" s="201">
        <v>2.6870380069999998E-2</v>
      </c>
      <c r="J429" s="201">
        <v>3.8508126811000007E-2</v>
      </c>
      <c r="K429" s="201">
        <v>0.31585650225</v>
      </c>
      <c r="L429" s="201">
        <v>0.59577272000000003</v>
      </c>
      <c r="N429" s="160">
        <v>3.9718181333333336</v>
      </c>
      <c r="O429" s="10">
        <f t="shared" si="70"/>
        <v>3.9718181333333336</v>
      </c>
      <c r="Q429" s="15">
        <v>58.849739999999997</v>
      </c>
      <c r="S429" s="129">
        <v>7.3726050000000001E-2</v>
      </c>
      <c r="T429" s="129">
        <v>6.6464447999999995E-2</v>
      </c>
      <c r="U429" s="129">
        <v>3.1246438000000001E-3</v>
      </c>
      <c r="V429" s="129">
        <v>4.1369578000000004E-3</v>
      </c>
      <c r="X429" s="71">
        <v>1.94155E-4</v>
      </c>
      <c r="Y429" s="86"/>
      <c r="Z429" s="163"/>
    </row>
    <row r="430" spans="1:26" ht="14.4">
      <c r="A430" t="s">
        <v>3300</v>
      </c>
      <c r="B430" s="92" t="s">
        <v>1050</v>
      </c>
      <c r="C430" s="126" t="str">
        <f t="shared" si="65"/>
        <v>A.070.02.303</v>
      </c>
      <c r="D430" s="11" t="s">
        <v>874</v>
      </c>
      <c r="E430" s="130" t="s">
        <v>3293</v>
      </c>
      <c r="F430" s="128" t="str">
        <f t="shared" si="66"/>
        <v>LPG - including combustion CO2 per litre</v>
      </c>
      <c r="G430" s="200">
        <v>0.44933436465676796</v>
      </c>
      <c r="H430" s="10">
        <f t="shared" si="69"/>
        <v>0.44933436465676796</v>
      </c>
      <c r="I430" s="201">
        <v>1.1963101351768E-2</v>
      </c>
      <c r="J430" s="201">
        <v>2.1103219069999998E-2</v>
      </c>
      <c r="K430" s="201">
        <v>0.15912518423499999</v>
      </c>
      <c r="L430" s="201">
        <v>0.25714285999999997</v>
      </c>
      <c r="N430" s="160">
        <v>1.7142857333333332</v>
      </c>
      <c r="O430" s="10">
        <f t="shared" si="70"/>
        <v>1.7142857333333332</v>
      </c>
      <c r="Q430" s="15">
        <v>26.916371999999999</v>
      </c>
      <c r="S430" s="129">
        <v>3.4462544999999997E-2</v>
      </c>
      <c r="T430" s="129">
        <v>3.1116307999999999E-2</v>
      </c>
      <c r="U430" s="129">
        <v>1.4337949E-3</v>
      </c>
      <c r="V430" s="129">
        <v>1.9124420000000001E-3</v>
      </c>
      <c r="X430" s="71">
        <v>8.9876462999999998E-5</v>
      </c>
      <c r="Y430" s="86"/>
      <c r="Z430" s="165"/>
    </row>
    <row r="431" spans="1:26" ht="14.4">
      <c r="A431" t="s">
        <v>2264</v>
      </c>
      <c r="B431" s="92" t="s">
        <v>1050</v>
      </c>
      <c r="C431" s="126" t="str">
        <f t="shared" si="65"/>
        <v>A.070.02.304</v>
      </c>
      <c r="D431" s="11" t="s">
        <v>874</v>
      </c>
      <c r="E431" s="125" t="s">
        <v>878</v>
      </c>
      <c r="F431" s="128" t="str">
        <f t="shared" si="66"/>
        <v>Brown Hydrogen - including combustion CO2</v>
      </c>
      <c r="G431" s="200">
        <v>1.9803212020714511</v>
      </c>
      <c r="H431" s="10">
        <f t="shared" si="69"/>
        <v>1.9803212020714511</v>
      </c>
      <c r="I431" s="201">
        <v>7.9544167150000011E-2</v>
      </c>
      <c r="J431" s="201">
        <v>0.11485987069100001</v>
      </c>
      <c r="K431" s="201">
        <v>2.2369864230451241E-2</v>
      </c>
      <c r="L431" s="201">
        <v>1.7635472999999999</v>
      </c>
      <c r="N431" s="160">
        <v>11.756982000000001</v>
      </c>
      <c r="O431" s="10">
        <f t="shared" si="70"/>
        <v>11.756982000000001</v>
      </c>
      <c r="Q431" s="15">
        <v>174.8468</v>
      </c>
      <c r="S431" s="129">
        <v>0.21860184999999999</v>
      </c>
      <c r="T431" s="129">
        <v>0.19718037999999999</v>
      </c>
      <c r="U431" s="129">
        <v>9.2716806999999998E-3</v>
      </c>
      <c r="V431" s="129">
        <v>1.2149784E-2</v>
      </c>
      <c r="X431" s="71">
        <v>5.7664502999999997E-4</v>
      </c>
      <c r="Y431" s="86"/>
      <c r="Z431" s="165"/>
    </row>
    <row r="432" spans="1:26" ht="14.4">
      <c r="B432" s="92"/>
      <c r="C432" s="126"/>
      <c r="D432" s="1" t="s">
        <v>875</v>
      </c>
      <c r="E432" s="125"/>
      <c r="Y432" s="4"/>
      <c r="Z432" s="165"/>
    </row>
    <row r="433" spans="1:26" ht="14.4">
      <c r="A433" t="s">
        <v>3301</v>
      </c>
      <c r="B433" s="92" t="s">
        <v>1050</v>
      </c>
      <c r="C433" s="126" t="str">
        <f t="shared" si="65"/>
        <v>A.070.03.101</v>
      </c>
      <c r="D433" s="11" t="s">
        <v>875</v>
      </c>
      <c r="E433" s="130" t="s">
        <v>2758</v>
      </c>
      <c r="F433" s="128" t="str">
        <f t="shared" si="66"/>
        <v xml:space="preserve"> Gasoline E10 - lease segment A (4.90 l/100km) incl CO2 (per km)</v>
      </c>
      <c r="G433" s="200">
        <v>3.4852839638949244E-2</v>
      </c>
      <c r="H433" s="10">
        <f t="shared" ref="H433:H448" si="71">G433</f>
        <v>3.4852839638949244E-2</v>
      </c>
      <c r="I433" s="201">
        <v>1.4992534606000001E-3</v>
      </c>
      <c r="J433" s="201">
        <v>2.4528141699000001E-3</v>
      </c>
      <c r="K433" s="201">
        <v>1.0396631008449245E-2</v>
      </c>
      <c r="L433" s="201">
        <v>2.0504141E-2</v>
      </c>
      <c r="N433" s="160">
        <v>0.13669427333333334</v>
      </c>
      <c r="O433" s="10">
        <f t="shared" ref="O433:O448" si="72">N433</f>
        <v>0.13669427333333334</v>
      </c>
      <c r="Q433" s="15">
        <v>2.1551629999999999</v>
      </c>
      <c r="S433" s="129">
        <v>2.8843679E-3</v>
      </c>
      <c r="T433" s="129">
        <v>2.6277658000000001E-3</v>
      </c>
      <c r="U433" s="129">
        <v>1.1525032E-4</v>
      </c>
      <c r="V433" s="129">
        <v>1.4135180000000001E-4</v>
      </c>
      <c r="X433" s="71">
        <v>7.3460654999999996E-6</v>
      </c>
      <c r="Y433" s="86"/>
      <c r="Z433" s="165"/>
    </row>
    <row r="434" spans="1:26" ht="14.4">
      <c r="A434" t="s">
        <v>3302</v>
      </c>
      <c r="B434" s="92" t="s">
        <v>1050</v>
      </c>
      <c r="C434" s="126" t="str">
        <f t="shared" si="65"/>
        <v>A.070.03.102</v>
      </c>
      <c r="D434" s="11" t="s">
        <v>875</v>
      </c>
      <c r="E434" s="130" t="s">
        <v>2758</v>
      </c>
      <c r="F434" s="128" t="str">
        <f t="shared" si="66"/>
        <v xml:space="preserve"> Gasoline E10 - lease segment B (5.30 l/100km) incl CO2 (per km)</v>
      </c>
      <c r="G434" s="200">
        <v>3.7580216896683886E-2</v>
      </c>
      <c r="H434" s="10">
        <f t="shared" si="71"/>
        <v>3.7580216896683886E-2</v>
      </c>
      <c r="I434" s="201">
        <v>1.5545252813E-3</v>
      </c>
      <c r="J434" s="201">
        <v>2.6024085039999998E-3</v>
      </c>
      <c r="K434" s="201">
        <v>1.1245335111383889E-2</v>
      </c>
      <c r="L434" s="201">
        <v>2.2177947999999999E-2</v>
      </c>
      <c r="N434" s="160">
        <v>0.14785298666666666</v>
      </c>
      <c r="O434" s="10">
        <f t="shared" si="72"/>
        <v>0.14785298666666666</v>
      </c>
      <c r="Q434" s="15">
        <v>2.3310947</v>
      </c>
      <c r="S434" s="129">
        <v>3.1048833999999998E-3</v>
      </c>
      <c r="T434" s="129">
        <v>2.8277202999999998E-3</v>
      </c>
      <c r="U434" s="129">
        <v>1.2427240999999999E-4</v>
      </c>
      <c r="V434" s="129">
        <v>1.5289072E-4</v>
      </c>
      <c r="X434" s="71">
        <v>7.8978991999999999E-6</v>
      </c>
      <c r="Y434" s="86"/>
      <c r="Z434" s="165"/>
    </row>
    <row r="435" spans="1:26" ht="14.4">
      <c r="A435" t="s">
        <v>3303</v>
      </c>
      <c r="B435" s="92" t="s">
        <v>1050</v>
      </c>
      <c r="C435" s="126" t="str">
        <f t="shared" si="65"/>
        <v>A.070.03.103</v>
      </c>
      <c r="D435" s="11" t="s">
        <v>875</v>
      </c>
      <c r="E435" s="130" t="s">
        <v>2758</v>
      </c>
      <c r="F435" s="128" t="str">
        <f t="shared" si="66"/>
        <v xml:space="preserve"> Gasoline E10 - lease segment C (5.70 l/100km) incl CO2 (per km)</v>
      </c>
      <c r="G435" s="200">
        <v>4.0307595944418531E-2</v>
      </c>
      <c r="H435" s="10">
        <f t="shared" si="71"/>
        <v>4.0307595944418531E-2</v>
      </c>
      <c r="I435" s="201">
        <v>1.6097970921E-3</v>
      </c>
      <c r="J435" s="201">
        <v>2.7520026379999995E-3</v>
      </c>
      <c r="K435" s="201">
        <v>1.2094040214318532E-2</v>
      </c>
      <c r="L435" s="201">
        <v>2.3851756000000002E-2</v>
      </c>
      <c r="N435" s="160">
        <v>0.1590117066666667</v>
      </c>
      <c r="O435" s="10">
        <f t="shared" si="72"/>
        <v>0.1590117066666667</v>
      </c>
      <c r="Q435" s="15">
        <v>2.5070264</v>
      </c>
      <c r="S435" s="129">
        <v>3.3253989000000001E-3</v>
      </c>
      <c r="T435" s="129">
        <v>3.0276747E-3</v>
      </c>
      <c r="U435" s="129">
        <v>1.3329450000000001E-4</v>
      </c>
      <c r="V435" s="129">
        <v>1.6442964E-4</v>
      </c>
      <c r="X435" s="71">
        <v>8.4497329000000001E-6</v>
      </c>
      <c r="Y435" s="86"/>
      <c r="Z435" s="165"/>
    </row>
    <row r="436" spans="1:26" ht="14.4">
      <c r="A436" t="s">
        <v>3304</v>
      </c>
      <c r="B436" s="92" t="s">
        <v>1050</v>
      </c>
      <c r="C436" s="126" t="str">
        <f t="shared" si="65"/>
        <v>A.070.03.104</v>
      </c>
      <c r="D436" s="11" t="s">
        <v>875</v>
      </c>
      <c r="E436" s="130" t="s">
        <v>2758</v>
      </c>
      <c r="F436" s="128" t="str">
        <f t="shared" si="66"/>
        <v xml:space="preserve"> Gasoline E10 - lease segment D (6.70 l/100km) incl CO2 (per km)</v>
      </c>
      <c r="G436" s="200">
        <v>4.7126039689355081E-2</v>
      </c>
      <c r="H436" s="10">
        <f t="shared" si="71"/>
        <v>4.7126039689355081E-2</v>
      </c>
      <c r="I436" s="201">
        <v>1.7479765395000001E-3</v>
      </c>
      <c r="J436" s="201">
        <v>3.1259881782E-3</v>
      </c>
      <c r="K436" s="201">
        <v>1.4215800971655085E-2</v>
      </c>
      <c r="L436" s="201">
        <v>2.8036274E-2</v>
      </c>
      <c r="N436" s="160">
        <v>0.18690849333333334</v>
      </c>
      <c r="O436" s="10">
        <f t="shared" si="72"/>
        <v>0.18690849333333334</v>
      </c>
      <c r="Q436" s="15">
        <v>2.9468556000000001</v>
      </c>
      <c r="S436" s="129">
        <v>3.8766874999999999E-3</v>
      </c>
      <c r="T436" s="129">
        <v>3.5275609000000002E-3</v>
      </c>
      <c r="U436" s="129">
        <v>1.5584972E-4</v>
      </c>
      <c r="V436" s="129">
        <v>1.9327695000000001E-4</v>
      </c>
      <c r="X436" s="71">
        <v>9.8293173000000006E-6</v>
      </c>
      <c r="Y436" s="86"/>
      <c r="Z436" s="165"/>
    </row>
    <row r="437" spans="1:26" ht="14.4">
      <c r="A437" t="s">
        <v>3305</v>
      </c>
      <c r="B437" s="92" t="s">
        <v>1050</v>
      </c>
      <c r="C437" s="126" t="str">
        <f t="shared" si="65"/>
        <v>A.070.03.105</v>
      </c>
      <c r="D437" s="11" t="s">
        <v>875</v>
      </c>
      <c r="E437" s="130" t="s">
        <v>2758</v>
      </c>
      <c r="F437" s="128" t="str">
        <f t="shared" si="66"/>
        <v xml:space="preserve"> Gasoline E10 - lease segment E (8.80 l/100km) incl CO2 (per km)</v>
      </c>
      <c r="G437" s="200">
        <v>6.1444774532861832E-2</v>
      </c>
      <c r="H437" s="10">
        <f t="shared" si="71"/>
        <v>6.1444774532861832E-2</v>
      </c>
      <c r="I437" s="201">
        <v>2.0381534826999998E-3</v>
      </c>
      <c r="J437" s="201">
        <v>3.9113577895999998E-3</v>
      </c>
      <c r="K437" s="201">
        <v>1.8671500260561833E-2</v>
      </c>
      <c r="L437" s="201">
        <v>3.6823763000000002E-2</v>
      </c>
      <c r="N437" s="160">
        <v>0.24549175333333337</v>
      </c>
      <c r="O437" s="10">
        <f t="shared" si="72"/>
        <v>0.24549175333333337</v>
      </c>
      <c r="Q437" s="15">
        <v>3.8704969</v>
      </c>
      <c r="S437" s="129">
        <v>5.0343936999999997E-3</v>
      </c>
      <c r="T437" s="129">
        <v>4.5773217999999999E-3</v>
      </c>
      <c r="U437" s="129">
        <v>2.0321569000000001E-4</v>
      </c>
      <c r="V437" s="129">
        <v>2.5385628999999998E-4</v>
      </c>
      <c r="X437" s="71">
        <v>1.2726443999999999E-5</v>
      </c>
      <c r="Y437" s="86"/>
      <c r="Z437" s="165"/>
    </row>
    <row r="438" spans="1:26" ht="14.4">
      <c r="A438" t="s">
        <v>3306</v>
      </c>
      <c r="B438" s="92" t="s">
        <v>1050</v>
      </c>
      <c r="C438" s="126" t="str">
        <f t="shared" si="65"/>
        <v>A.070.03.202</v>
      </c>
      <c r="D438" s="11" t="s">
        <v>875</v>
      </c>
      <c r="E438" s="130" t="s">
        <v>2758</v>
      </c>
      <c r="F438" s="128" t="str">
        <f t="shared" si="66"/>
        <v xml:space="preserve"> Diesel B10 - lease segment B (4.40 l/100km) incl CO2 (per km)</v>
      </c>
      <c r="G438" s="200">
        <v>3.3587005417130812E-2</v>
      </c>
      <c r="H438" s="10">
        <f t="shared" si="71"/>
        <v>3.3587005417130812E-2</v>
      </c>
      <c r="I438" s="201">
        <v>2.2203949269999999E-3</v>
      </c>
      <c r="J438" s="201">
        <v>2.535161492E-3</v>
      </c>
      <c r="K438" s="201">
        <v>1.0394856998130812E-2</v>
      </c>
      <c r="L438" s="201">
        <v>1.8436592000000002E-2</v>
      </c>
      <c r="N438" s="160">
        <v>0.12291061333333335</v>
      </c>
      <c r="O438" s="10">
        <f t="shared" si="72"/>
        <v>0.12291061333333335</v>
      </c>
      <c r="Q438" s="15">
        <v>2.0557522000000001</v>
      </c>
      <c r="S438" s="129">
        <v>2.5660231999999998E-3</v>
      </c>
      <c r="T438" s="129">
        <v>2.3295018000000002E-3</v>
      </c>
      <c r="U438" s="129">
        <v>1.0466959E-4</v>
      </c>
      <c r="V438" s="129">
        <v>1.3185175999999999E-4</v>
      </c>
      <c r="X438" s="71">
        <v>7.0653445E-6</v>
      </c>
      <c r="Y438" s="86"/>
      <c r="Z438" s="165"/>
    </row>
    <row r="439" spans="1:26" ht="14.4">
      <c r="A439" t="s">
        <v>3307</v>
      </c>
      <c r="B439" s="92" t="s">
        <v>1050</v>
      </c>
      <c r="C439" s="126" t="str">
        <f t="shared" si="65"/>
        <v>A.070.03.203</v>
      </c>
      <c r="D439" s="11" t="s">
        <v>875</v>
      </c>
      <c r="E439" s="130" t="s">
        <v>2758</v>
      </c>
      <c r="F439" s="128" t="str">
        <f t="shared" si="66"/>
        <v xml:space="preserve"> Diesel B10 - lease segment C (4.70 l/100km) incl CO2 (per km)</v>
      </c>
      <c r="G439" s="200">
        <v>3.5724356095682891E-2</v>
      </c>
      <c r="H439" s="10">
        <f t="shared" si="71"/>
        <v>3.5724356095682891E-2</v>
      </c>
      <c r="I439" s="201">
        <v>2.2755030630000001E-3</v>
      </c>
      <c r="J439" s="201">
        <v>2.6516238760000001E-3</v>
      </c>
      <c r="K439" s="201">
        <v>1.1103597156682896E-2</v>
      </c>
      <c r="L439" s="201">
        <v>1.9693631999999999E-2</v>
      </c>
      <c r="N439" s="160">
        <v>0.13129088</v>
      </c>
      <c r="O439" s="10">
        <f t="shared" si="72"/>
        <v>0.13129088</v>
      </c>
      <c r="Q439" s="15">
        <v>2.1959171</v>
      </c>
      <c r="S439" s="129">
        <v>2.7260667999999999E-3</v>
      </c>
      <c r="T439" s="129">
        <v>2.4738959000000001E-3</v>
      </c>
      <c r="U439" s="129">
        <v>1.1132929E-4</v>
      </c>
      <c r="V439" s="129">
        <v>1.4084165000000001E-4</v>
      </c>
      <c r="X439" s="71">
        <v>7.4944299000000002E-6</v>
      </c>
      <c r="Y439" s="86"/>
      <c r="Z439" s="165"/>
    </row>
    <row r="440" spans="1:26" ht="14.4">
      <c r="A440" t="s">
        <v>3308</v>
      </c>
      <c r="B440" s="92" t="s">
        <v>1050</v>
      </c>
      <c r="C440" s="126" t="str">
        <f t="shared" ref="C440:C516" si="73">MID(A440,1,12)</f>
        <v>A.070.03.204</v>
      </c>
      <c r="D440" s="11" t="s">
        <v>875</v>
      </c>
      <c r="E440" s="130" t="s">
        <v>2758</v>
      </c>
      <c r="F440" s="128" t="str">
        <f t="shared" ref="F440:F516" si="74">MID(A440, 21,85)</f>
        <v xml:space="preserve"> Diesel B10 - lease segment D (5.00 l/100km) incl CO2 (per km)</v>
      </c>
      <c r="G440" s="200">
        <v>3.7861707786534984E-2</v>
      </c>
      <c r="H440" s="10">
        <f t="shared" si="71"/>
        <v>3.7861707786534984E-2</v>
      </c>
      <c r="I440" s="201">
        <v>2.3306111989999999E-3</v>
      </c>
      <c r="J440" s="201">
        <v>2.7680862710000005E-3</v>
      </c>
      <c r="K440" s="201">
        <v>1.181233731653498E-2</v>
      </c>
      <c r="L440" s="201">
        <v>2.0950673E-2</v>
      </c>
      <c r="N440" s="160">
        <v>0.13967115333333333</v>
      </c>
      <c r="O440" s="10">
        <f t="shared" si="72"/>
        <v>0.13967115333333333</v>
      </c>
      <c r="Q440" s="15">
        <v>2.3360820000000002</v>
      </c>
      <c r="S440" s="129">
        <v>2.8861105000000001E-3</v>
      </c>
      <c r="T440" s="129">
        <v>2.6182900000000001E-3</v>
      </c>
      <c r="U440" s="129">
        <v>1.17989E-4</v>
      </c>
      <c r="V440" s="129">
        <v>1.4983155000000001E-4</v>
      </c>
      <c r="X440" s="71">
        <v>7.9235153000000005E-6</v>
      </c>
      <c r="Y440" s="86"/>
      <c r="Z440" s="165"/>
    </row>
    <row r="441" spans="1:26" ht="14.4">
      <c r="A441" t="s">
        <v>3309</v>
      </c>
      <c r="B441" s="92" t="s">
        <v>1050</v>
      </c>
      <c r="C441" s="126" t="str">
        <f t="shared" si="73"/>
        <v>A.070.03.205</v>
      </c>
      <c r="D441" s="11" t="s">
        <v>875</v>
      </c>
      <c r="E441" s="130" t="s">
        <v>2758</v>
      </c>
      <c r="F441" s="128" t="str">
        <f t="shared" si="74"/>
        <v xml:space="preserve"> Diesel B10 - lease segment E (7.10 l/100km) incl CO2 (per km)</v>
      </c>
      <c r="G441" s="200">
        <v>5.2823165607499674E-2</v>
      </c>
      <c r="H441" s="10">
        <f t="shared" si="71"/>
        <v>5.2823165607499674E-2</v>
      </c>
      <c r="I441" s="201">
        <v>2.7163682689999996E-3</v>
      </c>
      <c r="J441" s="201">
        <v>3.5833229099999997E-3</v>
      </c>
      <c r="K441" s="201">
        <v>1.6773519428499674E-2</v>
      </c>
      <c r="L441" s="201">
        <v>2.9749955000000002E-2</v>
      </c>
      <c r="N441" s="160">
        <v>0.19833303333333335</v>
      </c>
      <c r="O441" s="10">
        <f t="shared" si="72"/>
        <v>0.19833303333333335</v>
      </c>
      <c r="Q441" s="15">
        <v>3.3172364000000001</v>
      </c>
      <c r="S441" s="129">
        <v>4.0064163999999998E-3</v>
      </c>
      <c r="T441" s="129">
        <v>3.6290487E-3</v>
      </c>
      <c r="U441" s="129">
        <v>1.6460691E-4</v>
      </c>
      <c r="V441" s="129">
        <v>2.1276079999999999E-4</v>
      </c>
      <c r="X441" s="71">
        <v>1.0927113E-5</v>
      </c>
      <c r="Y441" s="86"/>
      <c r="Z441" s="165"/>
    </row>
    <row r="442" spans="1:26" ht="14.4">
      <c r="A442" t="s">
        <v>3310</v>
      </c>
      <c r="B442" s="92" t="s">
        <v>1050</v>
      </c>
      <c r="C442" s="126" t="str">
        <f t="shared" si="73"/>
        <v>A.070.03.301</v>
      </c>
      <c r="D442" s="11" t="s">
        <v>875</v>
      </c>
      <c r="E442" s="130" t="s">
        <v>2758</v>
      </c>
      <c r="F442" s="128" t="str">
        <f t="shared" si="74"/>
        <v xml:space="preserve"> BEV - lease segment A (14.00 kWh/100km) WTW (per km)</v>
      </c>
      <c r="G442" s="200">
        <v>9.0955583880000003E-3</v>
      </c>
      <c r="H442" s="10">
        <f t="shared" si="71"/>
        <v>9.0955583880000003E-3</v>
      </c>
      <c r="I442" s="201">
        <v>3.3252369300000004E-4</v>
      </c>
      <c r="J442" s="201">
        <v>6.8327109999999998E-4</v>
      </c>
      <c r="K442" s="201">
        <v>3.098297295E-3</v>
      </c>
      <c r="L442" s="201">
        <v>4.9814663E-3</v>
      </c>
      <c r="N442" s="160">
        <v>3.3209775333333337E-2</v>
      </c>
      <c r="O442" s="10">
        <f t="shared" si="72"/>
        <v>3.3209775333333337E-2</v>
      </c>
      <c r="Q442" s="15">
        <v>1.1612472</v>
      </c>
      <c r="S442" s="129">
        <v>6.9335708999999999E-4</v>
      </c>
      <c r="T442" s="129">
        <v>6.4852937000000005E-4</v>
      </c>
      <c r="U442" s="129">
        <v>2.7812423000000001E-5</v>
      </c>
      <c r="V442" s="129">
        <v>1.7015298000000001E-5</v>
      </c>
      <c r="X442" s="71">
        <v>2.1853802E-6</v>
      </c>
      <c r="Y442" s="86"/>
      <c r="Z442" s="165"/>
    </row>
    <row r="443" spans="1:26" ht="14.4">
      <c r="A443" t="s">
        <v>3311</v>
      </c>
      <c r="B443" s="92" t="s">
        <v>1050</v>
      </c>
      <c r="C443" s="126" t="str">
        <f t="shared" si="73"/>
        <v>A.070.03.302</v>
      </c>
      <c r="D443" s="11" t="s">
        <v>875</v>
      </c>
      <c r="E443" s="130" t="s">
        <v>2758</v>
      </c>
      <c r="F443" s="128" t="str">
        <f t="shared" si="74"/>
        <v xml:space="preserve"> BEV - lease segment B (15.7 kWh/100km) WTW (per km)</v>
      </c>
      <c r="G443" s="200">
        <v>1.0200019046999999E-2</v>
      </c>
      <c r="H443" s="10">
        <f t="shared" si="71"/>
        <v>1.0200019046999999E-2</v>
      </c>
      <c r="I443" s="201">
        <v>3.7290157100000002E-4</v>
      </c>
      <c r="J443" s="201">
        <v>7.6623974000000002E-4</v>
      </c>
      <c r="K443" s="201">
        <v>3.474519136E-3</v>
      </c>
      <c r="L443" s="201">
        <v>5.5863585999999998E-3</v>
      </c>
      <c r="N443" s="160">
        <v>3.7242390666666667E-2</v>
      </c>
      <c r="O443" s="10">
        <f t="shared" si="72"/>
        <v>3.7242390666666667E-2</v>
      </c>
      <c r="Q443" s="15">
        <v>1.3022558</v>
      </c>
      <c r="S443" s="129">
        <v>7.7755045000000005E-4</v>
      </c>
      <c r="T443" s="129">
        <v>7.2727936999999999E-4</v>
      </c>
      <c r="U443" s="129">
        <v>3.1189646000000003E-5</v>
      </c>
      <c r="V443" s="129">
        <v>1.9081442000000002E-5</v>
      </c>
      <c r="X443" s="71">
        <v>2.4507477999999999E-6</v>
      </c>
      <c r="Y443" s="86"/>
      <c r="Z443" s="165"/>
    </row>
    <row r="444" spans="1:26" ht="14.4">
      <c r="A444" t="s">
        <v>3312</v>
      </c>
      <c r="B444" s="92" t="s">
        <v>1050</v>
      </c>
      <c r="C444" s="126" t="str">
        <f t="shared" si="73"/>
        <v>A.070.03.303</v>
      </c>
      <c r="D444" s="11" t="s">
        <v>875</v>
      </c>
      <c r="E444" s="130" t="s">
        <v>2758</v>
      </c>
      <c r="F444" s="128" t="str">
        <f t="shared" si="74"/>
        <v xml:space="preserve"> BEV - lease segment C (16.95 kWh/100km) WTW (per km)</v>
      </c>
      <c r="G444" s="200">
        <v>1.1012122447999999E-2</v>
      </c>
      <c r="H444" s="10">
        <f t="shared" si="71"/>
        <v>1.1012122447999999E-2</v>
      </c>
      <c r="I444" s="201">
        <v>4.02591188E-4</v>
      </c>
      <c r="J444" s="201">
        <v>8.2724607999999991E-4</v>
      </c>
      <c r="K444" s="201">
        <v>3.7511527799999997E-3</v>
      </c>
      <c r="L444" s="201">
        <v>6.0311323999999999E-3</v>
      </c>
      <c r="N444" s="160">
        <v>4.0207549333333335E-2</v>
      </c>
      <c r="O444" s="10">
        <f t="shared" si="72"/>
        <v>4.0207549333333335E-2</v>
      </c>
      <c r="Q444" s="15">
        <v>1.4059385</v>
      </c>
      <c r="S444" s="129">
        <v>8.3945733999999999E-4</v>
      </c>
      <c r="T444" s="129">
        <v>7.8518377000000002E-4</v>
      </c>
      <c r="U444" s="129">
        <v>3.3672898000000002E-5</v>
      </c>
      <c r="V444" s="129">
        <v>2.0600664999999998E-5</v>
      </c>
      <c r="X444" s="71">
        <v>2.6458710000000002E-6</v>
      </c>
      <c r="Y444" s="86"/>
      <c r="Z444" s="165"/>
    </row>
    <row r="445" spans="1:26" ht="14.4">
      <c r="A445" t="s">
        <v>3313</v>
      </c>
      <c r="B445" s="92" t="s">
        <v>1050</v>
      </c>
      <c r="C445" s="126" t="str">
        <f t="shared" si="73"/>
        <v>A.070.03.304</v>
      </c>
      <c r="D445" s="11" t="s">
        <v>875</v>
      </c>
      <c r="E445" s="130" t="s">
        <v>2758</v>
      </c>
      <c r="F445" s="128" t="str">
        <f t="shared" si="74"/>
        <v xml:space="preserve"> BEV - lease segment D (16.8 kWh/100km) WTW (per km)</v>
      </c>
      <c r="G445" s="200">
        <v>1.0914669969E-2</v>
      </c>
      <c r="H445" s="10">
        <f t="shared" si="71"/>
        <v>1.0914669969E-2</v>
      </c>
      <c r="I445" s="201">
        <v>3.99028434E-4</v>
      </c>
      <c r="J445" s="201">
        <v>8.1992532000000002E-4</v>
      </c>
      <c r="K445" s="201">
        <v>3.7179567149999999E-3</v>
      </c>
      <c r="L445" s="201">
        <v>5.9777594999999998E-3</v>
      </c>
      <c r="N445" s="160">
        <v>3.9851730000000002E-2</v>
      </c>
      <c r="O445" s="10">
        <f t="shared" si="72"/>
        <v>3.9851730000000002E-2</v>
      </c>
      <c r="Q445" s="15">
        <v>1.3934966</v>
      </c>
      <c r="S445" s="129">
        <v>8.3202850999999998E-4</v>
      </c>
      <c r="T445" s="129">
        <v>7.7823525000000004E-4</v>
      </c>
      <c r="U445" s="129">
        <v>3.3374908E-5</v>
      </c>
      <c r="V445" s="129">
        <v>2.0418357999999999E-5</v>
      </c>
      <c r="X445" s="71">
        <v>2.6224561999999998E-6</v>
      </c>
      <c r="Y445" s="86"/>
      <c r="Z445" s="163"/>
    </row>
    <row r="446" spans="1:26" ht="14.4">
      <c r="A446" t="s">
        <v>3314</v>
      </c>
      <c r="B446" s="92" t="s">
        <v>1050</v>
      </c>
      <c r="C446" s="126" t="str">
        <f t="shared" si="73"/>
        <v>A.070.03.305</v>
      </c>
      <c r="D446" s="11" t="s">
        <v>875</v>
      </c>
      <c r="E446" s="130" t="s">
        <v>2758</v>
      </c>
      <c r="F446" s="128" t="str">
        <f t="shared" si="74"/>
        <v xml:space="preserve"> BEV - lease segment E (22.2 kWh/100km) WTW (per km)</v>
      </c>
      <c r="G446" s="200">
        <v>1.4422956776000001E-2</v>
      </c>
      <c r="H446" s="10">
        <f t="shared" si="71"/>
        <v>1.4422956776000001E-2</v>
      </c>
      <c r="I446" s="201">
        <v>5.2728756999999998E-4</v>
      </c>
      <c r="J446" s="201">
        <v>1.0834727399999999E-3</v>
      </c>
      <c r="K446" s="201">
        <v>4.9130142660000001E-3</v>
      </c>
      <c r="L446" s="201">
        <v>7.8991822000000003E-3</v>
      </c>
      <c r="N446" s="160">
        <v>5.2661214666666671E-2</v>
      </c>
      <c r="O446" s="10">
        <f t="shared" si="72"/>
        <v>5.2661214666666671E-2</v>
      </c>
      <c r="Q446" s="15">
        <v>1.8414062</v>
      </c>
      <c r="S446" s="129">
        <v>1.0994662E-3</v>
      </c>
      <c r="T446" s="129">
        <v>1.0283823000000001E-3</v>
      </c>
      <c r="U446" s="129">
        <v>4.4102557000000003E-5</v>
      </c>
      <c r="V446" s="129">
        <v>2.6981402000000001E-5</v>
      </c>
      <c r="X446" s="71">
        <v>3.4653886E-6</v>
      </c>
      <c r="Y446" s="86"/>
      <c r="Z446" s="167"/>
    </row>
    <row r="447" spans="1:26" ht="14.4">
      <c r="A447" t="s">
        <v>3315</v>
      </c>
      <c r="B447" s="92" t="s">
        <v>1050</v>
      </c>
      <c r="C447" s="126" t="str">
        <f t="shared" si="73"/>
        <v>A.070.03.401</v>
      </c>
      <c r="D447" s="11" t="s">
        <v>875</v>
      </c>
      <c r="E447" s="130" t="s">
        <v>2758</v>
      </c>
      <c r="F447" s="128" t="str">
        <f t="shared" si="74"/>
        <v xml:space="preserve"> Euro 6 diesel max emisions CO - NOx - PM - NMVOC per km</v>
      </c>
      <c r="G447" s="200">
        <v>2.2391886199999997E-3</v>
      </c>
      <c r="H447" s="10">
        <f t="shared" si="71"/>
        <v>2.2391886199999997E-3</v>
      </c>
      <c r="I447" s="201">
        <v>1.4121419999999999E-3</v>
      </c>
      <c r="J447" s="201">
        <v>8.2704662000000003E-4</v>
      </c>
      <c r="K447" s="201">
        <v>0</v>
      </c>
      <c r="L447" s="201">
        <v>0</v>
      </c>
      <c r="N447" s="160">
        <v>0</v>
      </c>
      <c r="O447" s="10">
        <f t="shared" si="72"/>
        <v>0</v>
      </c>
      <c r="Q447" s="15">
        <v>0</v>
      </c>
      <c r="S447" s="129">
        <v>2.1871567999999999E-4</v>
      </c>
      <c r="T447" s="129">
        <v>2.1172171000000001E-4</v>
      </c>
      <c r="U447" s="129">
        <v>6.9939716999999997E-6</v>
      </c>
      <c r="V447" s="129">
        <v>0</v>
      </c>
      <c r="X447" s="71">
        <v>7.7209182999999999E-7</v>
      </c>
      <c r="Y447" s="86"/>
      <c r="Z447" s="167"/>
    </row>
    <row r="448" spans="1:26" ht="14.4">
      <c r="A448" t="s">
        <v>3316</v>
      </c>
      <c r="B448" s="92" t="s">
        <v>1050</v>
      </c>
      <c r="C448" s="126" t="str">
        <f t="shared" si="73"/>
        <v>A.070.03.402</v>
      </c>
      <c r="D448" s="11" t="s">
        <v>875</v>
      </c>
      <c r="E448" s="130" t="s">
        <v>2758</v>
      </c>
      <c r="F448" s="128" t="str">
        <f t="shared" si="74"/>
        <v xml:space="preserve"> Euro 6 gasoline max emisions CO - NOx - PM - NMVOC per km</v>
      </c>
      <c r="G448" s="200">
        <v>1.4424589700000002E-3</v>
      </c>
      <c r="H448" s="10">
        <f t="shared" si="71"/>
        <v>1.4424589700000002E-3</v>
      </c>
      <c r="I448" s="201">
        <v>8.2217400000000006E-4</v>
      </c>
      <c r="J448" s="201">
        <v>6.2028497000000005E-4</v>
      </c>
      <c r="K448" s="201">
        <v>0</v>
      </c>
      <c r="L448" s="201">
        <v>0</v>
      </c>
      <c r="N448" s="160">
        <v>0</v>
      </c>
      <c r="O448" s="10">
        <f t="shared" si="72"/>
        <v>0</v>
      </c>
      <c r="Q448" s="15">
        <v>0</v>
      </c>
      <c r="S448" s="129">
        <v>1.8305346E-4</v>
      </c>
      <c r="T448" s="129">
        <v>1.7832374E-4</v>
      </c>
      <c r="U448" s="129">
        <v>4.7297178E-6</v>
      </c>
      <c r="V448" s="129">
        <v>0</v>
      </c>
      <c r="X448" s="71">
        <v>5.8610238999999997E-7</v>
      </c>
      <c r="Y448" s="86"/>
      <c r="Z448" s="167"/>
    </row>
    <row r="449" spans="1:26" ht="14.4">
      <c r="B449" s="92"/>
      <c r="C449" s="126"/>
      <c r="D449" s="1" t="s">
        <v>1719</v>
      </c>
      <c r="E449" s="130"/>
      <c r="Y449" s="4"/>
      <c r="Z449" s="167"/>
    </row>
    <row r="450" spans="1:26" ht="14.4">
      <c r="A450" t="s">
        <v>1051</v>
      </c>
      <c r="B450" s="92" t="s">
        <v>1050</v>
      </c>
      <c r="C450" s="126" t="str">
        <f t="shared" si="73"/>
        <v>A.070.04.101</v>
      </c>
      <c r="D450" s="11" t="s">
        <v>1719</v>
      </c>
      <c r="E450" s="125" t="s">
        <v>878</v>
      </c>
      <c r="F450" s="128" t="str">
        <f t="shared" si="74"/>
        <v>biodiesel (palm oil methyl ester)</v>
      </c>
      <c r="G450" s="200">
        <v>0.87674003903440578</v>
      </c>
      <c r="H450" s="10">
        <f t="shared" ref="H450:H459" si="75">G450</f>
        <v>0.87674003903440578</v>
      </c>
      <c r="I450" s="201">
        <v>1.2481455523E-2</v>
      </c>
      <c r="J450" s="201">
        <v>0.64533083689999993</v>
      </c>
      <c r="K450" s="201">
        <v>2.568242661140584E-2</v>
      </c>
      <c r="L450" s="201">
        <v>0.19324532</v>
      </c>
      <c r="N450" s="160">
        <v>1.2883021333333333</v>
      </c>
      <c r="O450" s="10">
        <f t="shared" ref="O450:O459" si="76">N450</f>
        <v>1.2883021333333333</v>
      </c>
      <c r="Q450" s="15">
        <v>51.679901000000001</v>
      </c>
      <c r="S450" s="129">
        <v>3.0416105999999998E-2</v>
      </c>
      <c r="T450" s="129">
        <v>2.8491589000000001E-2</v>
      </c>
      <c r="U450" s="129">
        <v>1.2298324000000001E-3</v>
      </c>
      <c r="V450" s="129">
        <v>6.9468378E-4</v>
      </c>
      <c r="X450" s="71">
        <v>6.0005574999999998E-5</v>
      </c>
      <c r="Y450" s="86"/>
      <c r="Z450" s="163"/>
    </row>
    <row r="451" spans="1:26" ht="14.4">
      <c r="A451" t="s">
        <v>1052</v>
      </c>
      <c r="B451" s="92" t="s">
        <v>1050</v>
      </c>
      <c r="C451" s="126" t="str">
        <f t="shared" si="73"/>
        <v>A.070.04.102</v>
      </c>
      <c r="D451" s="11" t="s">
        <v>1719</v>
      </c>
      <c r="E451" s="125" t="s">
        <v>878</v>
      </c>
      <c r="F451" s="128" t="str">
        <f t="shared" si="74"/>
        <v>biodiesel (rape methyl ester)</v>
      </c>
      <c r="G451" s="200">
        <v>0.54189239795861388</v>
      </c>
      <c r="H451" s="10">
        <f t="shared" si="75"/>
        <v>0.54189239795861388</v>
      </c>
      <c r="I451" s="201">
        <v>8.3910428200000015E-3</v>
      </c>
      <c r="J451" s="201">
        <v>0.39369207221400004</v>
      </c>
      <c r="K451" s="201">
        <v>9.0919029246138063E-3</v>
      </c>
      <c r="L451" s="201">
        <v>0.13071737999999999</v>
      </c>
      <c r="N451" s="160">
        <v>0.87144920000000003</v>
      </c>
      <c r="O451" s="10">
        <f t="shared" si="76"/>
        <v>0.87144920000000003</v>
      </c>
      <c r="Q451" s="15">
        <v>50.262954999999998</v>
      </c>
      <c r="S451" s="129">
        <v>2.3076651E-2</v>
      </c>
      <c r="T451" s="129">
        <v>2.1395609999999999E-2</v>
      </c>
      <c r="U451" s="129">
        <v>9.8122752999999993E-4</v>
      </c>
      <c r="V451" s="129">
        <v>6.9981343999999995E-4</v>
      </c>
      <c r="X451" s="71">
        <v>8.3543769E-5</v>
      </c>
      <c r="Y451" s="86"/>
      <c r="Z451" s="165"/>
    </row>
    <row r="452" spans="1:26" ht="14.4">
      <c r="A452" t="s">
        <v>2265</v>
      </c>
      <c r="B452" s="92" t="s">
        <v>1050</v>
      </c>
      <c r="C452" s="126" t="str">
        <f t="shared" si="73"/>
        <v>A.070.04.103</v>
      </c>
      <c r="D452" s="11" t="s">
        <v>1719</v>
      </c>
      <c r="E452" s="125" t="s">
        <v>878</v>
      </c>
      <c r="F452" s="128" t="str">
        <f t="shared" si="74"/>
        <v>biodiesel (soybean ester 50% Brazil - 50% USA)</v>
      </c>
      <c r="G452" s="200">
        <v>0.9760621114091983</v>
      </c>
      <c r="H452" s="10">
        <f t="shared" si="75"/>
        <v>0.9760621114091983</v>
      </c>
      <c r="I452" s="201">
        <v>1.391257995E-2</v>
      </c>
      <c r="J452" s="201">
        <v>0.35863482530000002</v>
      </c>
      <c r="K452" s="201">
        <v>2.472706615919823E-2</v>
      </c>
      <c r="L452" s="201">
        <v>0.57878764000000005</v>
      </c>
      <c r="N452" s="160">
        <v>3.858584266666667</v>
      </c>
      <c r="O452" s="10">
        <f t="shared" si="76"/>
        <v>3.858584266666667</v>
      </c>
      <c r="Q452" s="15">
        <v>52.954644000000002</v>
      </c>
      <c r="S452" s="129">
        <v>6.6721560999999999E-2</v>
      </c>
      <c r="T452" s="129">
        <v>6.2876307000000006E-2</v>
      </c>
      <c r="U452" s="129">
        <v>3.0174789E-3</v>
      </c>
      <c r="V452" s="129">
        <v>8.2777513000000002E-4</v>
      </c>
      <c r="X452" s="71">
        <v>1.3174833000000001E-4</v>
      </c>
      <c r="Y452" s="86"/>
      <c r="Z452" s="165"/>
    </row>
    <row r="453" spans="1:26" ht="14.4">
      <c r="A453" t="s">
        <v>2266</v>
      </c>
      <c r="B453" s="92" t="s">
        <v>1050</v>
      </c>
      <c r="C453" s="126" t="str">
        <f t="shared" si="73"/>
        <v>A.070.04.104</v>
      </c>
      <c r="D453" s="11" t="s">
        <v>1719</v>
      </c>
      <c r="E453" s="125" t="s">
        <v>878</v>
      </c>
      <c r="F453" s="128" t="str">
        <f t="shared" si="74"/>
        <v>biodiesel (soybean ester 100% USA)</v>
      </c>
      <c r="G453" s="200">
        <v>0.176640060294393</v>
      </c>
      <c r="H453" s="10">
        <f t="shared" si="75"/>
        <v>0.176640060294393</v>
      </c>
      <c r="I453" s="201">
        <v>1.1925633894E-2</v>
      </c>
      <c r="J453" s="201">
        <v>2.772147698E-2</v>
      </c>
      <c r="K453" s="201">
        <v>2.1292069420393005E-2</v>
      </c>
      <c r="L453" s="201">
        <v>0.11570088000000001</v>
      </c>
      <c r="N453" s="160">
        <v>0.77133920000000011</v>
      </c>
      <c r="O453" s="10">
        <f t="shared" si="76"/>
        <v>0.77133920000000011</v>
      </c>
      <c r="Q453" s="15">
        <v>52.079009999999997</v>
      </c>
      <c r="S453" s="129">
        <v>1.6249501E-2</v>
      </c>
      <c r="T453" s="129">
        <v>1.4807302E-2</v>
      </c>
      <c r="U453" s="129">
        <v>6.7149870999999996E-4</v>
      </c>
      <c r="V453" s="129">
        <v>7.7070065000000004E-4</v>
      </c>
      <c r="X453" s="71">
        <v>4.4019232999999997E-5</v>
      </c>
      <c r="Y453" s="84"/>
      <c r="Z453" s="163"/>
    </row>
    <row r="454" spans="1:26" ht="14.4">
      <c r="A454" t="s">
        <v>1053</v>
      </c>
      <c r="B454" s="92" t="s">
        <v>1050</v>
      </c>
      <c r="C454" s="126" t="str">
        <f t="shared" si="73"/>
        <v>A.070.04.105</v>
      </c>
      <c r="D454" s="11" t="s">
        <v>1719</v>
      </c>
      <c r="E454" s="125" t="s">
        <v>878</v>
      </c>
      <c r="F454" s="128" t="str">
        <f t="shared" si="74"/>
        <v>ethanol</v>
      </c>
      <c r="G454" s="200">
        <v>0.24961983197897514</v>
      </c>
      <c r="H454" s="10">
        <f t="shared" si="75"/>
        <v>0.24961983197897514</v>
      </c>
      <c r="I454" s="201">
        <v>1.0166793679999999E-2</v>
      </c>
      <c r="J454" s="201">
        <v>1.5249830925999998E-2</v>
      </c>
      <c r="K454" s="201">
        <v>9.4126173729751419E-3</v>
      </c>
      <c r="L454" s="201">
        <v>0.21479059</v>
      </c>
      <c r="N454" s="160">
        <v>1.4319372666666668</v>
      </c>
      <c r="O454" s="10">
        <f t="shared" si="76"/>
        <v>1.4319372666666668</v>
      </c>
      <c r="Q454" s="15">
        <v>51.069020000000002</v>
      </c>
      <c r="S454" s="129">
        <v>2.6737615999999999E-2</v>
      </c>
      <c r="T454" s="129">
        <v>2.4241576000000001E-2</v>
      </c>
      <c r="U454" s="129">
        <v>1.1325477E-3</v>
      </c>
      <c r="V454" s="129">
        <v>1.3634929000000001E-3</v>
      </c>
      <c r="X454" s="71">
        <v>7.0535535000000005E-5</v>
      </c>
      <c r="Y454" s="84"/>
      <c r="Z454" s="163"/>
    </row>
    <row r="455" spans="1:26" ht="14.4">
      <c r="A455" t="s">
        <v>1054</v>
      </c>
      <c r="B455" s="92" t="s">
        <v>1050</v>
      </c>
      <c r="C455" s="126" t="str">
        <f t="shared" si="73"/>
        <v>A.070.04.106</v>
      </c>
      <c r="D455" s="11" t="s">
        <v>1719</v>
      </c>
      <c r="E455" s="125" t="s">
        <v>878</v>
      </c>
      <c r="F455" s="128" t="str">
        <f t="shared" si="74"/>
        <v>petrol (85% ethanol)</v>
      </c>
      <c r="G455" s="200">
        <v>0.28823143901552739</v>
      </c>
      <c r="H455" s="10">
        <f t="shared" si="75"/>
        <v>0.28823143901552739</v>
      </c>
      <c r="I455" s="201">
        <v>1.1530700670000001E-2</v>
      </c>
      <c r="J455" s="201">
        <v>2.0985739352000002E-2</v>
      </c>
      <c r="K455" s="201">
        <v>5.4805498993527373E-2</v>
      </c>
      <c r="L455" s="201">
        <v>0.20090949999999999</v>
      </c>
      <c r="N455" s="160">
        <v>1.3393966666666666</v>
      </c>
      <c r="O455" s="10">
        <f t="shared" si="76"/>
        <v>1.3393966666666666</v>
      </c>
      <c r="Q455" s="15">
        <v>52.292402000000003</v>
      </c>
      <c r="S455" s="129">
        <v>2.6830550000000002E-2</v>
      </c>
      <c r="T455" s="129">
        <v>2.3969672000000001E-2</v>
      </c>
      <c r="U455" s="129">
        <v>1.0861464E-3</v>
      </c>
      <c r="V455" s="129">
        <v>1.7747310999999999E-3</v>
      </c>
      <c r="X455" s="71">
        <v>7.6172387999999996E-5</v>
      </c>
      <c r="Y455" s="84"/>
      <c r="Z455" s="163"/>
    </row>
    <row r="456" spans="1:26" ht="14.4">
      <c r="A456" t="s">
        <v>1720</v>
      </c>
      <c r="B456" s="92" t="s">
        <v>1050</v>
      </c>
      <c r="C456" s="126" t="str">
        <f t="shared" si="73"/>
        <v>A.070.04.107</v>
      </c>
      <c r="D456" s="11" t="s">
        <v>1719</v>
      </c>
      <c r="E456" s="125" t="s">
        <v>878</v>
      </c>
      <c r="F456" s="128" t="str">
        <f t="shared" si="74"/>
        <v>Diesel B100 (FAME)</v>
      </c>
      <c r="G456" s="200">
        <v>0.176640060294393</v>
      </c>
      <c r="H456" s="10">
        <f t="shared" si="75"/>
        <v>0.176640060294393</v>
      </c>
      <c r="I456" s="201">
        <v>1.1925633894E-2</v>
      </c>
      <c r="J456" s="201">
        <v>2.772147698E-2</v>
      </c>
      <c r="K456" s="201">
        <v>2.1292069420393005E-2</v>
      </c>
      <c r="L456" s="201">
        <v>0.11570088000000001</v>
      </c>
      <c r="N456" s="160">
        <v>0.77133920000000011</v>
      </c>
      <c r="O456" s="10">
        <f t="shared" si="76"/>
        <v>0.77133920000000011</v>
      </c>
      <c r="Q456" s="15">
        <v>52.079009999999997</v>
      </c>
      <c r="S456" s="129">
        <v>1.6249501E-2</v>
      </c>
      <c r="T456" s="129">
        <v>1.4807302E-2</v>
      </c>
      <c r="U456" s="129">
        <v>6.7149870999999996E-4</v>
      </c>
      <c r="V456" s="129">
        <v>7.7070065000000004E-4</v>
      </c>
      <c r="X456" s="71">
        <v>4.4019232999999997E-5</v>
      </c>
      <c r="Y456" s="84"/>
      <c r="Z456" s="163"/>
    </row>
    <row r="457" spans="1:26" ht="14.4">
      <c r="A457" t="s">
        <v>2267</v>
      </c>
      <c r="B457" s="92" t="s">
        <v>1050</v>
      </c>
      <c r="C457" s="126" t="str">
        <f t="shared" si="73"/>
        <v>A.070.04.108</v>
      </c>
      <c r="D457" s="11" t="s">
        <v>1719</v>
      </c>
      <c r="E457" s="125" t="s">
        <v>878</v>
      </c>
      <c r="F457" s="128" t="str">
        <f t="shared" si="74"/>
        <v>Diesel XTL (HVO) from USA soybean oil in Europe</v>
      </c>
      <c r="G457" s="200">
        <v>0.20677355889631122</v>
      </c>
      <c r="H457" s="10">
        <f t="shared" si="75"/>
        <v>0.20677355889631122</v>
      </c>
      <c r="I457" s="201">
        <v>1.3733404642000001E-2</v>
      </c>
      <c r="J457" s="201">
        <v>1.9589046799000004E-2</v>
      </c>
      <c r="K457" s="201">
        <v>2.4474217455311226E-2</v>
      </c>
      <c r="L457" s="201">
        <v>0.14897689</v>
      </c>
      <c r="N457" s="160">
        <v>0.99317926666666667</v>
      </c>
      <c r="O457" s="10">
        <f t="shared" si="76"/>
        <v>0.99317926666666667</v>
      </c>
      <c r="Q457" s="15">
        <v>57.690641999999997</v>
      </c>
      <c r="S457" s="129">
        <v>1.9952476E-2</v>
      </c>
      <c r="T457" s="129">
        <v>1.8259383000000001E-2</v>
      </c>
      <c r="U457" s="129">
        <v>8.4336348999999996E-4</v>
      </c>
      <c r="V457" s="129">
        <v>8.4972933E-4</v>
      </c>
      <c r="X457" s="71">
        <v>5.1045384E-5</v>
      </c>
      <c r="Y457" s="84"/>
      <c r="Z457" s="163"/>
    </row>
    <row r="458" spans="1:26" ht="14.4">
      <c r="A458" t="s">
        <v>2097</v>
      </c>
      <c r="B458" s="92" t="s">
        <v>1050</v>
      </c>
      <c r="C458" s="126" t="str">
        <f t="shared" si="73"/>
        <v>A.070.04.109</v>
      </c>
      <c r="D458" s="11" t="s">
        <v>1719</v>
      </c>
      <c r="E458" s="125" t="s">
        <v>878</v>
      </c>
      <c r="F458" s="128" t="str">
        <f t="shared" si="74"/>
        <v>Diesel XTL (HVO) from agricultural waste</v>
      </c>
      <c r="G458" s="200">
        <v>0.10530053478729959</v>
      </c>
      <c r="H458" s="10">
        <f t="shared" si="75"/>
        <v>0.10530053478729959</v>
      </c>
      <c r="I458" s="201">
        <v>5.3487421789999998E-3</v>
      </c>
      <c r="J458" s="201">
        <v>8.6702463189999995E-3</v>
      </c>
      <c r="K458" s="201">
        <v>1.0034430289299595E-2</v>
      </c>
      <c r="L458" s="201">
        <v>8.1247115999999994E-2</v>
      </c>
      <c r="N458" s="160">
        <v>0.54164743999999998</v>
      </c>
      <c r="O458" s="10">
        <f t="shared" si="76"/>
        <v>0.54164743999999998</v>
      </c>
      <c r="Q458" s="15">
        <v>52.229517000000001</v>
      </c>
      <c r="S458" s="129">
        <v>1.0639938999999999E-2</v>
      </c>
      <c r="T458" s="129">
        <v>9.6491137999999994E-3</v>
      </c>
      <c r="U458" s="129">
        <v>4.4071627000000002E-4</v>
      </c>
      <c r="V458" s="129">
        <v>5.5010914E-4</v>
      </c>
      <c r="X458" s="71">
        <v>2.7442579E-5</v>
      </c>
      <c r="Y458" s="84"/>
      <c r="Z458" s="167"/>
    </row>
    <row r="459" spans="1:26" ht="14.4">
      <c r="A459" t="s">
        <v>2098</v>
      </c>
      <c r="B459" s="92" t="s">
        <v>1050</v>
      </c>
      <c r="C459" s="126" t="str">
        <f t="shared" si="73"/>
        <v>A.070.04.110</v>
      </c>
      <c r="D459" s="11" t="s">
        <v>1719</v>
      </c>
      <c r="E459" s="125" t="s">
        <v>878</v>
      </c>
      <c r="F459" s="128" t="str">
        <f t="shared" si="74"/>
        <v>Diesel XTL (HVO) from tallow (waste)</v>
      </c>
      <c r="G459" s="200">
        <v>8.3534679169292914E-2</v>
      </c>
      <c r="H459" s="10">
        <f t="shared" si="75"/>
        <v>8.3534679169292914E-2</v>
      </c>
      <c r="I459" s="201">
        <v>4.2551686260000002E-3</v>
      </c>
      <c r="J459" s="201">
        <v>7.938807257999999E-3</v>
      </c>
      <c r="K459" s="201">
        <v>1.207899528529292E-2</v>
      </c>
      <c r="L459" s="201">
        <v>5.9261708000000003E-2</v>
      </c>
      <c r="N459" s="160">
        <v>0.39507805333333335</v>
      </c>
      <c r="O459" s="10">
        <f t="shared" si="76"/>
        <v>0.39507805333333335</v>
      </c>
      <c r="Q459" s="15">
        <v>50.002115000000003</v>
      </c>
      <c r="S459" s="129">
        <v>8.1583604000000001E-3</v>
      </c>
      <c r="T459" s="129">
        <v>7.4333052000000004E-3</v>
      </c>
      <c r="U459" s="129">
        <v>3.2960969999999999E-4</v>
      </c>
      <c r="V459" s="129">
        <v>3.9544549000000001E-4</v>
      </c>
      <c r="X459" s="71">
        <v>2.0380052E-5</v>
      </c>
      <c r="Y459" s="86"/>
      <c r="Z459" s="167"/>
    </row>
    <row r="460" spans="1:26" ht="14.4">
      <c r="B460" s="92"/>
      <c r="C460" s="126"/>
      <c r="D460" s="1" t="s">
        <v>1721</v>
      </c>
      <c r="E460" s="125"/>
      <c r="Y460" s="4"/>
      <c r="Z460" s="167"/>
    </row>
    <row r="461" spans="1:26" ht="14.4">
      <c r="A461" t="s">
        <v>2268</v>
      </c>
      <c r="B461" s="92" t="s">
        <v>1050</v>
      </c>
      <c r="C461" s="126" t="str">
        <f t="shared" si="73"/>
        <v>A.070.06.101</v>
      </c>
      <c r="D461" s="11" t="s">
        <v>1721</v>
      </c>
      <c r="E461" s="125" t="s">
        <v>878</v>
      </c>
      <c r="F461" s="128" t="str">
        <f t="shared" si="74"/>
        <v>Anthracite coal  at mine (30.7MJ/kg)</v>
      </c>
      <c r="G461" s="200">
        <v>1.3664799112500001E-2</v>
      </c>
      <c r="H461" s="10">
        <f t="shared" ref="H461:H465" si="77">G461</f>
        <v>1.3664799112500001E-2</v>
      </c>
      <c r="I461" s="201">
        <v>3.1587009590000001E-4</v>
      </c>
      <c r="J461" s="201">
        <v>4.6700125349999995E-4</v>
      </c>
      <c r="K461" s="201">
        <v>1.7335467630999999E-3</v>
      </c>
      <c r="L461" s="201">
        <v>1.1148381000000001E-2</v>
      </c>
      <c r="N461" s="160">
        <v>7.4322540000000006E-2</v>
      </c>
      <c r="O461" s="10">
        <f t="shared" ref="O461:O465" si="78">N461</f>
        <v>7.4322540000000006E-2</v>
      </c>
      <c r="Q461" s="15">
        <v>41.460943</v>
      </c>
      <c r="S461" s="129">
        <v>1.9651135999999999E-3</v>
      </c>
      <c r="T461" s="129">
        <v>1.3557491000000001E-3</v>
      </c>
      <c r="U461" s="129">
        <v>6.4933415000000005E-5</v>
      </c>
      <c r="V461" s="129">
        <v>5.4443109999999999E-4</v>
      </c>
      <c r="X461" s="71">
        <v>5.2623412000000001E-5</v>
      </c>
      <c r="Y461" s="84"/>
      <c r="Z461" s="167"/>
    </row>
    <row r="462" spans="1:26" ht="14.4">
      <c r="A462" t="s">
        <v>2269</v>
      </c>
      <c r="B462" s="92" t="s">
        <v>1050</v>
      </c>
      <c r="C462" s="126" t="str">
        <f t="shared" si="73"/>
        <v>A.070.06.102</v>
      </c>
      <c r="D462" s="11" t="s">
        <v>1721</v>
      </c>
      <c r="E462" s="125" t="s">
        <v>878</v>
      </c>
      <c r="F462" s="128" t="str">
        <f t="shared" si="74"/>
        <v>Anthracite coal (30.7 MJ/kg) - including combustion CO2</v>
      </c>
      <c r="G462" s="200">
        <v>0.62392385975840003</v>
      </c>
      <c r="H462" s="10">
        <f t="shared" si="77"/>
        <v>0.62392385975840003</v>
      </c>
      <c r="I462" s="201">
        <v>3.95087103395E-2</v>
      </c>
      <c r="J462" s="201">
        <v>4.7113372686799999E-2</v>
      </c>
      <c r="K462" s="201">
        <v>2.0688067320999998E-3</v>
      </c>
      <c r="L462" s="201">
        <v>0.53523297000000003</v>
      </c>
      <c r="N462" s="160">
        <v>3.5682198000000005</v>
      </c>
      <c r="O462" s="10">
        <f t="shared" si="78"/>
        <v>3.5682198000000005</v>
      </c>
      <c r="Q462" s="15">
        <v>41.521523999999999</v>
      </c>
      <c r="S462" s="129">
        <v>6.6543311999999993E-2</v>
      </c>
      <c r="T462" s="129">
        <v>6.2928959000000007E-2</v>
      </c>
      <c r="U462" s="129">
        <v>3.0657287E-3</v>
      </c>
      <c r="V462" s="129">
        <v>5.4862379999999998E-4</v>
      </c>
      <c r="X462" s="71">
        <v>1.7393821E-4</v>
      </c>
      <c r="Y462" s="84"/>
      <c r="Z462" s="163"/>
    </row>
    <row r="463" spans="1:26" ht="14.4">
      <c r="A463" t="s">
        <v>2270</v>
      </c>
      <c r="B463" s="92" t="s">
        <v>1050</v>
      </c>
      <c r="C463" s="126" t="str">
        <f t="shared" si="73"/>
        <v>A.070.06.103</v>
      </c>
      <c r="D463" s="11" t="s">
        <v>1721</v>
      </c>
      <c r="E463" s="125" t="s">
        <v>878</v>
      </c>
      <c r="F463" s="128" t="str">
        <f t="shared" si="74"/>
        <v>Bituminous coal  at mine US (26.4 MJ/kg)</v>
      </c>
      <c r="G463" s="200">
        <v>2.98546979086E-2</v>
      </c>
      <c r="H463" s="10">
        <f t="shared" si="77"/>
        <v>2.98546979086E-2</v>
      </c>
      <c r="I463" s="201">
        <v>6.3771772260000001E-4</v>
      </c>
      <c r="J463" s="201">
        <v>7.1466075999999988E-4</v>
      </c>
      <c r="K463" s="201">
        <v>3.2458814260000004E-3</v>
      </c>
      <c r="L463" s="201">
        <v>2.5256437999999999E-2</v>
      </c>
      <c r="N463" s="160">
        <v>0.16837625333333334</v>
      </c>
      <c r="O463" s="10">
        <f t="shared" si="78"/>
        <v>0.16837625333333334</v>
      </c>
      <c r="Q463" s="15">
        <v>35.161073000000002</v>
      </c>
      <c r="S463" s="129">
        <v>3.7142429999999999E-3</v>
      </c>
      <c r="T463" s="129">
        <v>3.0871208999999999E-3</v>
      </c>
      <c r="U463" s="129">
        <v>1.4849954999999999E-4</v>
      </c>
      <c r="V463" s="129">
        <v>4.7862258000000001E-4</v>
      </c>
      <c r="X463" s="71">
        <v>4.7648146000000001E-5</v>
      </c>
      <c r="Y463" s="84"/>
      <c r="Z463" s="167"/>
    </row>
    <row r="464" spans="1:26" ht="14.4">
      <c r="A464" t="s">
        <v>2271</v>
      </c>
      <c r="B464" s="92" t="s">
        <v>1050</v>
      </c>
      <c r="C464" s="126" t="str">
        <f t="shared" si="73"/>
        <v>A.070.06.104</v>
      </c>
      <c r="D464" s="11" t="s">
        <v>1721</v>
      </c>
      <c r="E464" s="125" t="s">
        <v>878</v>
      </c>
      <c r="F464" s="128" t="str">
        <f t="shared" si="74"/>
        <v>Bituminous coal (26.4 MJ/kg) US  - including combustion CO2</v>
      </c>
      <c r="G464" s="200">
        <v>0.56774668427069996</v>
      </c>
      <c r="H464" s="10">
        <f t="shared" si="77"/>
        <v>0.56774668427069996</v>
      </c>
      <c r="I464" s="201">
        <v>3.9867818994700002E-2</v>
      </c>
      <c r="J464" s="201">
        <v>0.111576923878</v>
      </c>
      <c r="K464" s="201">
        <v>4.0840313980000003E-3</v>
      </c>
      <c r="L464" s="201">
        <v>0.41221791000000002</v>
      </c>
      <c r="N464" s="160">
        <v>2.7481194000000002</v>
      </c>
      <c r="O464" s="10">
        <f t="shared" si="78"/>
        <v>2.7481194000000002</v>
      </c>
      <c r="Q464" s="15">
        <v>35.312524000000003</v>
      </c>
      <c r="S464" s="129">
        <v>7.3262288999999994E-2</v>
      </c>
      <c r="T464" s="129">
        <v>6.9948944999999998E-2</v>
      </c>
      <c r="U464" s="129">
        <v>2.8242395999999999E-3</v>
      </c>
      <c r="V464" s="129">
        <v>4.8910431000000003E-4</v>
      </c>
      <c r="X464" s="71">
        <v>1.6127635E-4</v>
      </c>
      <c r="Y464" s="84"/>
      <c r="Z464" s="163"/>
    </row>
    <row r="465" spans="1:26" ht="14.4">
      <c r="A465" t="s">
        <v>2272</v>
      </c>
      <c r="B465" s="92" t="s">
        <v>1050</v>
      </c>
      <c r="C465" s="126" t="str">
        <f t="shared" si="73"/>
        <v>A.070.06.105</v>
      </c>
      <c r="D465" s="11" t="s">
        <v>1721</v>
      </c>
      <c r="E465" s="125" t="s">
        <v>878</v>
      </c>
      <c r="F465" s="128" t="str">
        <f t="shared" si="74"/>
        <v>Hard coal at mine (open pit mine) Indonesia</v>
      </c>
      <c r="G465" s="200">
        <v>4.7100000000000003E-2</v>
      </c>
      <c r="H465" s="10">
        <f t="shared" si="77"/>
        <v>4.7100000000000003E-2</v>
      </c>
      <c r="I465" s="201">
        <v>0</v>
      </c>
      <c r="J465" s="201">
        <v>0</v>
      </c>
      <c r="K465" s="201">
        <v>0</v>
      </c>
      <c r="L465" s="201">
        <v>4.7100000000000003E-2</v>
      </c>
      <c r="N465" s="160">
        <v>0.31400000000000006</v>
      </c>
      <c r="O465" s="10">
        <f t="shared" si="78"/>
        <v>0.31400000000000006</v>
      </c>
      <c r="Q465" s="15">
        <v>0</v>
      </c>
      <c r="S465" s="129">
        <v>5.0981606999999998E-3</v>
      </c>
      <c r="T465" s="129">
        <v>4.8604186000000002E-3</v>
      </c>
      <c r="U465" s="129">
        <v>2.3774218E-4</v>
      </c>
      <c r="V465" s="129">
        <v>0</v>
      </c>
      <c r="X465" s="71">
        <v>8.7551532000000001E-6</v>
      </c>
      <c r="Y465" s="84"/>
      <c r="Z465" s="165"/>
    </row>
    <row r="466" spans="1:26" ht="14.4">
      <c r="B466" s="92"/>
      <c r="C466" s="126"/>
      <c r="D466" s="1" t="s">
        <v>1722</v>
      </c>
      <c r="E466" s="125"/>
      <c r="Y466" s="90"/>
      <c r="Z466" s="165"/>
    </row>
    <row r="467" spans="1:26" ht="14.4">
      <c r="A467" t="s">
        <v>2273</v>
      </c>
      <c r="B467" s="92" t="s">
        <v>1050</v>
      </c>
      <c r="C467" s="126" t="str">
        <f t="shared" si="73"/>
        <v>A.070.07.101</v>
      </c>
      <c r="D467" s="11" t="s">
        <v>1722</v>
      </c>
      <c r="E467" s="125" t="s">
        <v>878</v>
      </c>
      <c r="F467" s="128" t="str">
        <f t="shared" si="74"/>
        <v>Lignite at open pit mine - excluding combustion</v>
      </c>
      <c r="G467" s="200">
        <v>1.1413613491590001E-2</v>
      </c>
      <c r="H467" s="10">
        <f t="shared" ref="H467:H468" si="79">G467</f>
        <v>1.1413613491590001E-2</v>
      </c>
      <c r="I467" s="201">
        <v>1.59825783957E-3</v>
      </c>
      <c r="J467" s="201">
        <v>2.3845118055000002E-3</v>
      </c>
      <c r="K467" s="201">
        <v>6.5498174652000001E-4</v>
      </c>
      <c r="L467" s="201">
        <v>6.7758621000000002E-3</v>
      </c>
      <c r="N467" s="160">
        <v>4.5172414000000001E-2</v>
      </c>
      <c r="O467" s="10">
        <f t="shared" ref="O467:O468" si="80">N467</f>
        <v>4.5172414000000001E-2</v>
      </c>
      <c r="Q467" s="15">
        <v>10.071460999999999</v>
      </c>
      <c r="S467" s="129">
        <v>1.6718640999999999E-3</v>
      </c>
      <c r="T467" s="129">
        <v>1.6181931E-3</v>
      </c>
      <c r="U467" s="129">
        <v>4.6822332999999998E-5</v>
      </c>
      <c r="V467" s="129">
        <v>6.8486625000000001E-6</v>
      </c>
      <c r="X467" s="71">
        <v>1.5250999000000001E-5</v>
      </c>
      <c r="Y467" s="84"/>
      <c r="Z467" s="165"/>
    </row>
    <row r="468" spans="1:26" ht="14.4">
      <c r="A468" t="s">
        <v>2274</v>
      </c>
      <c r="B468" s="92" t="s">
        <v>1050</v>
      </c>
      <c r="C468" s="126" t="str">
        <f t="shared" si="73"/>
        <v>A.070.07.102</v>
      </c>
      <c r="D468" s="11" t="s">
        <v>1722</v>
      </c>
      <c r="E468" s="125" t="s">
        <v>878</v>
      </c>
      <c r="F468" s="128" t="str">
        <f t="shared" si="74"/>
        <v>Lignite at open pit mine (high eff) Poland incl land-use change</v>
      </c>
      <c r="G468" s="200">
        <v>7.6223543923489984E-3</v>
      </c>
      <c r="H468" s="10">
        <f t="shared" si="79"/>
        <v>7.6223543923489984E-3</v>
      </c>
      <c r="I468" s="201">
        <v>8.673797574900001E-5</v>
      </c>
      <c r="J468" s="201">
        <v>4.5702988832999995E-3</v>
      </c>
      <c r="K468" s="201">
        <v>5.65665333E-5</v>
      </c>
      <c r="L468" s="201">
        <v>2.9087509999999998E-3</v>
      </c>
      <c r="N468" s="160">
        <v>1.9391673333333331E-2</v>
      </c>
      <c r="O468" s="10">
        <f t="shared" si="80"/>
        <v>1.9391673333333331E-2</v>
      </c>
      <c r="Q468" s="15">
        <v>0.25432464999999999</v>
      </c>
      <c r="S468" s="129">
        <v>3.6087405999999999E-4</v>
      </c>
      <c r="T468" s="129">
        <v>3.3983842000000002E-4</v>
      </c>
      <c r="U468" s="129">
        <v>1.5475054000000001E-5</v>
      </c>
      <c r="V468" s="129">
        <v>5.5605873999999998E-6</v>
      </c>
      <c r="X468" s="71">
        <v>8.5505837999999998E-7</v>
      </c>
      <c r="Y468" s="84"/>
      <c r="Z468" s="163"/>
    </row>
    <row r="469" spans="1:26" ht="14.4">
      <c r="B469" s="92"/>
      <c r="C469" s="126"/>
      <c r="D469" s="1" t="s">
        <v>1723</v>
      </c>
      <c r="E469" s="125"/>
      <c r="Y469" s="90"/>
      <c r="Z469" s="167"/>
    </row>
    <row r="470" spans="1:26" ht="14.4">
      <c r="A470" t="s">
        <v>1055</v>
      </c>
      <c r="B470" s="92" t="s">
        <v>1050</v>
      </c>
      <c r="C470" s="126" t="str">
        <f t="shared" si="73"/>
        <v>A.070.08.101</v>
      </c>
      <c r="D470" s="11" t="s">
        <v>1723</v>
      </c>
      <c r="E470" s="125" t="s">
        <v>878</v>
      </c>
      <c r="F470" s="128" t="str">
        <f t="shared" si="74"/>
        <v>LPG for chemical feedstock</v>
      </c>
      <c r="G470" s="200">
        <v>0.119195355576346</v>
      </c>
      <c r="H470" s="10">
        <f t="shared" ref="H470:H472" si="81">G470</f>
        <v>0.119195355576346</v>
      </c>
      <c r="I470" s="201">
        <v>2.3447678656345998E-2</v>
      </c>
      <c r="J470" s="201">
        <v>4.1362309219999997E-2</v>
      </c>
      <c r="K470" s="201">
        <v>1.8853677E-3</v>
      </c>
      <c r="L470" s="201">
        <v>5.2499999999999998E-2</v>
      </c>
      <c r="N470" s="160">
        <v>0.35</v>
      </c>
      <c r="O470" s="10">
        <f t="shared" ref="O470:O472" si="82">N470</f>
        <v>0.35</v>
      </c>
      <c r="Q470" s="15">
        <v>52.756089000000003</v>
      </c>
      <c r="S470" s="129">
        <v>1.8685443999999999E-2</v>
      </c>
      <c r="T470" s="129">
        <v>1.4396053000000001E-2</v>
      </c>
      <c r="U470" s="129">
        <v>5.4100429999999998E-4</v>
      </c>
      <c r="V470" s="129">
        <v>3.7483864E-3</v>
      </c>
      <c r="X470" s="71">
        <v>9.2310896999999996E-5</v>
      </c>
      <c r="Y470" s="84"/>
      <c r="Z470" s="167"/>
    </row>
    <row r="471" spans="1:26" ht="14.4">
      <c r="A471" t="s">
        <v>2275</v>
      </c>
      <c r="B471" s="92" t="s">
        <v>1050</v>
      </c>
      <c r="C471" s="126" t="str">
        <f t="shared" si="73"/>
        <v>A.070.08.102</v>
      </c>
      <c r="D471" s="11" t="s">
        <v>1723</v>
      </c>
      <c r="E471" s="125" t="s">
        <v>878</v>
      </c>
      <c r="F471" s="128" t="str">
        <f t="shared" si="74"/>
        <v>LPG for transport - excluding combustion</v>
      </c>
      <c r="G471" s="200">
        <v>0.429195358576346</v>
      </c>
      <c r="H471" s="10">
        <f t="shared" si="81"/>
        <v>0.429195358576346</v>
      </c>
      <c r="I471" s="201">
        <v>2.3447678656345998E-2</v>
      </c>
      <c r="J471" s="201">
        <v>4.1362309219999997E-2</v>
      </c>
      <c r="K471" s="201">
        <v>0.3118853707</v>
      </c>
      <c r="L471" s="201">
        <v>5.2499999999999998E-2</v>
      </c>
      <c r="N471" s="160">
        <v>0.35</v>
      </c>
      <c r="O471" s="10">
        <f t="shared" si="82"/>
        <v>0.35</v>
      </c>
      <c r="Q471" s="15">
        <v>52.756089000000003</v>
      </c>
      <c r="S471" s="129">
        <v>1.8675684000000001E-2</v>
      </c>
      <c r="T471" s="129">
        <v>1.4396053000000001E-2</v>
      </c>
      <c r="U471" s="129">
        <v>5.3124458999999997E-4</v>
      </c>
      <c r="V471" s="129">
        <v>3.7483864E-3</v>
      </c>
      <c r="X471" s="71">
        <v>9.2231079999999997E-5</v>
      </c>
      <c r="Y471" s="84"/>
      <c r="Z471" s="167"/>
    </row>
    <row r="472" spans="1:26" ht="14.4">
      <c r="A472" t="s">
        <v>2276</v>
      </c>
      <c r="B472" s="92" t="s">
        <v>1050</v>
      </c>
      <c r="C472" s="126" t="str">
        <f t="shared" si="73"/>
        <v>A.070.08.103</v>
      </c>
      <c r="D472" s="11" t="s">
        <v>1723</v>
      </c>
      <c r="E472" s="125" t="s">
        <v>878</v>
      </c>
      <c r="F472" s="128" t="str">
        <f t="shared" si="74"/>
        <v>LPG for transport - including combustion CO2</v>
      </c>
      <c r="G472" s="200">
        <v>0.88069535857634595</v>
      </c>
      <c r="H472" s="10">
        <f t="shared" si="81"/>
        <v>0.88069535857634595</v>
      </c>
      <c r="I472" s="201">
        <v>2.3447678656345998E-2</v>
      </c>
      <c r="J472" s="201">
        <v>4.1362309219999997E-2</v>
      </c>
      <c r="K472" s="201">
        <v>0.3118853707</v>
      </c>
      <c r="L472" s="201">
        <v>0.504</v>
      </c>
      <c r="N472" s="160">
        <v>3.3600000000000003</v>
      </c>
      <c r="O472" s="10">
        <f t="shared" si="82"/>
        <v>3.3600000000000003</v>
      </c>
      <c r="Q472" s="15">
        <v>52.756089000000003</v>
      </c>
      <c r="S472" s="129">
        <v>6.7546588000000005E-2</v>
      </c>
      <c r="T472" s="129">
        <v>6.0987962999999999E-2</v>
      </c>
      <c r="U472" s="129">
        <v>2.8102381000000001E-3</v>
      </c>
      <c r="V472" s="129">
        <v>3.7483864E-3</v>
      </c>
      <c r="X472" s="71">
        <v>1.7615786999999999E-4</v>
      </c>
      <c r="Y472" s="84"/>
      <c r="Z472" s="167"/>
    </row>
    <row r="473" spans="1:26" ht="14.4">
      <c r="B473" s="92"/>
      <c r="C473" s="126"/>
      <c r="D473" s="1" t="s">
        <v>1724</v>
      </c>
      <c r="E473" s="125"/>
      <c r="Y473" s="90"/>
      <c r="Z473" s="167"/>
    </row>
    <row r="474" spans="1:26" ht="14.4">
      <c r="A474" t="s">
        <v>2277</v>
      </c>
      <c r="B474" s="92" t="s">
        <v>1050</v>
      </c>
      <c r="C474" s="126" t="str">
        <f t="shared" si="73"/>
        <v>A.070.09.101</v>
      </c>
      <c r="D474" s="11" t="s">
        <v>1724</v>
      </c>
      <c r="E474" s="125" t="s">
        <v>878</v>
      </c>
      <c r="F474" s="128" t="str">
        <f t="shared" si="74"/>
        <v>CNG (compressed natural gas) for transport - excl. combustion</v>
      </c>
      <c r="G474" s="200">
        <v>0.55424606283599998</v>
      </c>
      <c r="H474" s="10">
        <f t="shared" ref="H474:H481" si="83">G474</f>
        <v>0.55424606283599998</v>
      </c>
      <c r="I474" s="201">
        <v>2.6456989609999999E-2</v>
      </c>
      <c r="J474" s="201">
        <v>3.7915694555999996E-2</v>
      </c>
      <c r="K474" s="201">
        <v>0.31576639867</v>
      </c>
      <c r="L474" s="201">
        <v>0.17410697999999999</v>
      </c>
      <c r="N474" s="160">
        <v>1.1607132</v>
      </c>
      <c r="O474" s="10">
        <f t="shared" ref="O474:O481" si="84">N474</f>
        <v>1.1607132</v>
      </c>
      <c r="Q474" s="15">
        <v>57.944360000000003</v>
      </c>
      <c r="S474" s="129">
        <v>2.7942306E-2</v>
      </c>
      <c r="T474" s="129">
        <v>2.2874558E-2</v>
      </c>
      <c r="U474" s="129">
        <v>9.9443551000000002E-4</v>
      </c>
      <c r="V474" s="129">
        <v>4.0733122999999996E-3</v>
      </c>
      <c r="X474" s="71">
        <v>1.1449071000000001E-4</v>
      </c>
      <c r="Y474" s="84"/>
      <c r="Z474" s="163"/>
    </row>
    <row r="475" spans="1:26" ht="14.4">
      <c r="A475" t="s">
        <v>2278</v>
      </c>
      <c r="B475" s="92" t="s">
        <v>1050</v>
      </c>
      <c r="C475" s="126" t="str">
        <f t="shared" si="73"/>
        <v>A.070.09.102</v>
      </c>
      <c r="D475" s="11" t="s">
        <v>1724</v>
      </c>
      <c r="E475" s="125" t="s">
        <v>878</v>
      </c>
      <c r="F475" s="128" t="str">
        <f t="shared" si="74"/>
        <v>CNG (compressed natural gas) for transport  - including combustion CO2</v>
      </c>
      <c r="G475" s="200">
        <v>0.97700772913099998</v>
      </c>
      <c r="H475" s="10">
        <f t="shared" si="83"/>
        <v>0.97700772913099998</v>
      </c>
      <c r="I475" s="201">
        <v>2.6870380069999998E-2</v>
      </c>
      <c r="J475" s="201">
        <v>3.8508126811000007E-2</v>
      </c>
      <c r="K475" s="201">
        <v>0.31585650225</v>
      </c>
      <c r="L475" s="201">
        <v>0.59577272000000003</v>
      </c>
      <c r="N475" s="160">
        <v>3.9718181333333336</v>
      </c>
      <c r="O475" s="10">
        <f t="shared" si="84"/>
        <v>3.9718181333333336</v>
      </c>
      <c r="Q475" s="15">
        <v>58.849739999999997</v>
      </c>
      <c r="S475" s="129">
        <v>7.3726050000000001E-2</v>
      </c>
      <c r="T475" s="129">
        <v>6.6464447999999995E-2</v>
      </c>
      <c r="U475" s="129">
        <v>3.1246438000000001E-3</v>
      </c>
      <c r="V475" s="129">
        <v>4.1369578000000004E-3</v>
      </c>
      <c r="X475" s="71">
        <v>1.94155E-4</v>
      </c>
      <c r="Y475" s="84"/>
      <c r="Z475" s="163"/>
    </row>
    <row r="476" spans="1:26" ht="14.4">
      <c r="A476" t="s">
        <v>2279</v>
      </c>
      <c r="B476" s="92" t="s">
        <v>1050</v>
      </c>
      <c r="C476" s="126" t="str">
        <f t="shared" si="73"/>
        <v>A.070.09.103</v>
      </c>
      <c r="D476" s="11" t="s">
        <v>1724</v>
      </c>
      <c r="E476" s="125" t="s">
        <v>878</v>
      </c>
      <c r="F476" s="128" t="str">
        <f t="shared" si="74"/>
        <v>Natural gas general EU for feedstock - excl. combustion</v>
      </c>
      <c r="G476" s="200">
        <v>0.24424606663599999</v>
      </c>
      <c r="H476" s="10">
        <f t="shared" si="83"/>
        <v>0.24424606663599999</v>
      </c>
      <c r="I476" s="201">
        <v>2.6456989609999999E-2</v>
      </c>
      <c r="J476" s="201">
        <v>3.7915694555999996E-2</v>
      </c>
      <c r="K476" s="201">
        <v>5.7664024699999993E-3</v>
      </c>
      <c r="L476" s="201">
        <v>0.17410697999999999</v>
      </c>
      <c r="N476" s="160">
        <v>1.1607132</v>
      </c>
      <c r="O476" s="10">
        <f t="shared" si="84"/>
        <v>1.1607132</v>
      </c>
      <c r="Q476" s="15">
        <v>57.944360000000003</v>
      </c>
      <c r="S476" s="129">
        <v>2.7942306E-2</v>
      </c>
      <c r="T476" s="129">
        <v>2.2874558E-2</v>
      </c>
      <c r="U476" s="129">
        <v>9.9443551000000002E-4</v>
      </c>
      <c r="V476" s="129">
        <v>4.0733122999999996E-3</v>
      </c>
      <c r="X476" s="71">
        <v>1.1449071000000001E-4</v>
      </c>
      <c r="Y476" s="84"/>
      <c r="Z476" s="163"/>
    </row>
    <row r="477" spans="1:26" ht="14.4">
      <c r="A477" t="s">
        <v>2280</v>
      </c>
      <c r="B477" s="92" t="s">
        <v>1050</v>
      </c>
      <c r="C477" s="126" t="str">
        <f t="shared" si="73"/>
        <v>A.070.09.104</v>
      </c>
      <c r="D477" s="11" t="s">
        <v>1724</v>
      </c>
      <c r="E477" s="125" t="s">
        <v>878</v>
      </c>
      <c r="F477" s="128" t="str">
        <f t="shared" si="74"/>
        <v>Natural gas general EU for heat - incl. combustion) CO2</v>
      </c>
      <c r="G477" s="200">
        <v>0.66700772933100005</v>
      </c>
      <c r="H477" s="10">
        <f t="shared" si="83"/>
        <v>0.66700772933100005</v>
      </c>
      <c r="I477" s="201">
        <v>2.6870380069999998E-2</v>
      </c>
      <c r="J477" s="201">
        <v>3.8508126811000007E-2</v>
      </c>
      <c r="K477" s="201">
        <v>5.8565024499999995E-3</v>
      </c>
      <c r="L477" s="201">
        <v>0.59577272000000003</v>
      </c>
      <c r="N477" s="160">
        <v>3.9718181333333336</v>
      </c>
      <c r="O477" s="10">
        <f t="shared" si="84"/>
        <v>3.9718181333333336</v>
      </c>
      <c r="Q477" s="15">
        <v>58.849739999999997</v>
      </c>
      <c r="S477" s="129">
        <v>7.3726050000000001E-2</v>
      </c>
      <c r="T477" s="129">
        <v>6.6464447999999995E-2</v>
      </c>
      <c r="U477" s="129">
        <v>3.1246438000000001E-3</v>
      </c>
      <c r="V477" s="129">
        <v>4.1369578000000004E-3</v>
      </c>
      <c r="X477" s="71">
        <v>1.94155E-4</v>
      </c>
      <c r="Y477" s="84"/>
      <c r="Z477" s="163"/>
    </row>
    <row r="478" spans="1:26" ht="14.4">
      <c r="A478" t="s">
        <v>2281</v>
      </c>
      <c r="B478" s="92" t="s">
        <v>1050</v>
      </c>
      <c r="C478" s="126" t="str">
        <f t="shared" si="73"/>
        <v>A.070.09.105</v>
      </c>
      <c r="D478" s="11" t="s">
        <v>1724</v>
      </c>
      <c r="E478" s="125" t="s">
        <v>878</v>
      </c>
      <c r="F478" s="128" t="str">
        <f t="shared" si="74"/>
        <v>Natural gas Revap LNG from US in EU for feedstock - excl. combustion)</v>
      </c>
      <c r="G478" s="200">
        <v>0.20252033098953132</v>
      </c>
      <c r="H478" s="10">
        <f t="shared" si="83"/>
        <v>0.20252033098953132</v>
      </c>
      <c r="I478" s="201">
        <v>1.4937653779999999E-2</v>
      </c>
      <c r="J478" s="201">
        <v>2.3498440002199996E-2</v>
      </c>
      <c r="K478" s="201">
        <v>1.3797017207331324E-2</v>
      </c>
      <c r="L478" s="201">
        <v>0.15028722</v>
      </c>
      <c r="N478" s="160">
        <v>1.0019148</v>
      </c>
      <c r="O478" s="10">
        <f t="shared" si="84"/>
        <v>1.0019148</v>
      </c>
      <c r="Q478" s="15">
        <v>33.922407</v>
      </c>
      <c r="S478" s="129">
        <v>2.1907614999999998E-2</v>
      </c>
      <c r="T478" s="129">
        <v>1.8915694E-2</v>
      </c>
      <c r="U478" s="129">
        <v>8.3583728000000005E-4</v>
      </c>
      <c r="V478" s="129">
        <v>2.1560842E-3</v>
      </c>
      <c r="X478" s="71">
        <v>7.5327173000000006E-5</v>
      </c>
      <c r="Y478" s="84"/>
      <c r="Z478" s="165"/>
    </row>
    <row r="479" spans="1:26" ht="14.4">
      <c r="A479" t="s">
        <v>2282</v>
      </c>
      <c r="B479" s="92" t="s">
        <v>1050</v>
      </c>
      <c r="C479" s="126" t="str">
        <f t="shared" si="73"/>
        <v>A.070.09.201</v>
      </c>
      <c r="D479" s="11" t="s">
        <v>1724</v>
      </c>
      <c r="E479" s="125" t="s">
        <v>1026</v>
      </c>
      <c r="F479" s="128" t="str">
        <f t="shared" si="74"/>
        <v>Nat Gas 40 MJ/Nm3 from LNG for heat - incl. combustion CO2</v>
      </c>
      <c r="G479" s="200">
        <v>0.49201626965766809</v>
      </c>
      <c r="H479" s="10">
        <f t="shared" si="83"/>
        <v>0.49201626965766809</v>
      </c>
      <c r="I479" s="201">
        <v>1.1950123259999999E-2</v>
      </c>
      <c r="J479" s="201">
        <v>1.8798752831800002E-2</v>
      </c>
      <c r="K479" s="201">
        <v>1.1037613565868061E-2</v>
      </c>
      <c r="L479" s="201">
        <v>0.45022978000000002</v>
      </c>
      <c r="N479" s="160">
        <v>3.0015318666666668</v>
      </c>
      <c r="O479" s="10">
        <f t="shared" si="84"/>
        <v>3.0015318666666668</v>
      </c>
      <c r="Q479" s="15">
        <v>27.137924999999999</v>
      </c>
      <c r="S479" s="129">
        <v>5.3245689999999998E-2</v>
      </c>
      <c r="T479" s="129">
        <v>4.9186443000000003E-2</v>
      </c>
      <c r="U479" s="129">
        <v>2.3343792999999998E-3</v>
      </c>
      <c r="V479" s="129">
        <v>1.7248673E-3</v>
      </c>
      <c r="X479" s="71">
        <v>1.2160357999999999E-4</v>
      </c>
      <c r="Y479" s="84"/>
      <c r="Z479" s="167"/>
    </row>
    <row r="480" spans="1:26" ht="14.4">
      <c r="A480" t="s">
        <v>2283</v>
      </c>
      <c r="B480" s="92" t="s">
        <v>1050</v>
      </c>
      <c r="C480" s="126" t="str">
        <f t="shared" si="73"/>
        <v>A.070.09.202</v>
      </c>
      <c r="D480" s="11" t="s">
        <v>1724</v>
      </c>
      <c r="E480" s="125" t="s">
        <v>1026</v>
      </c>
      <c r="F480" s="128" t="str">
        <f t="shared" si="74"/>
        <v>Nat Gas 40 MJ/Nm3 from Norway - Algeria - UK for heat - incl. combustion CO2</v>
      </c>
      <c r="G480" s="200">
        <v>0.52539685902400002</v>
      </c>
      <c r="H480" s="10">
        <f t="shared" si="83"/>
        <v>0.52539685902400002</v>
      </c>
      <c r="I480" s="201">
        <v>2.1165591319999996E-2</v>
      </c>
      <c r="J480" s="201">
        <v>3.0332555763999996E-2</v>
      </c>
      <c r="K480" s="201">
        <v>4.6131219400000001E-3</v>
      </c>
      <c r="L480" s="201">
        <v>0.46928558999999997</v>
      </c>
      <c r="N480" s="160">
        <v>3.1285705999999998</v>
      </c>
      <c r="O480" s="10">
        <f t="shared" si="84"/>
        <v>3.1285705999999998</v>
      </c>
      <c r="Q480" s="15">
        <v>46.355488000000001</v>
      </c>
      <c r="S480" s="129">
        <v>5.8073442000000003E-2</v>
      </c>
      <c r="T480" s="129">
        <v>5.2353534E-2</v>
      </c>
      <c r="U480" s="129">
        <v>2.4612579E-3</v>
      </c>
      <c r="V480" s="129">
        <v>3.2586498E-3</v>
      </c>
      <c r="X480" s="71">
        <v>1.529344E-4</v>
      </c>
      <c r="Y480" s="84"/>
      <c r="Z480" s="167"/>
    </row>
    <row r="481" spans="1:26" ht="14.4">
      <c r="A481" t="s">
        <v>2284</v>
      </c>
      <c r="B481" s="92" t="s">
        <v>1050</v>
      </c>
      <c r="C481" s="126" t="str">
        <f t="shared" si="73"/>
        <v>A.070.09.203</v>
      </c>
      <c r="D481" s="11" t="s">
        <v>1724</v>
      </c>
      <c r="E481" s="125" t="s">
        <v>1026</v>
      </c>
      <c r="F481" s="128" t="str">
        <f t="shared" si="74"/>
        <v>Nat Gas 35 MJ/Nm3 from Netherlands for heat - incl. combustion CO2</v>
      </c>
      <c r="G481" s="200">
        <v>0.48315368309068052</v>
      </c>
      <c r="H481" s="10">
        <f t="shared" si="83"/>
        <v>0.48315368309068052</v>
      </c>
      <c r="I481" s="201">
        <v>1.9429280359999999E-2</v>
      </c>
      <c r="J481" s="201">
        <v>2.7943815273900004E-2</v>
      </c>
      <c r="K481" s="201">
        <v>5.0224774567804893E-3</v>
      </c>
      <c r="L481" s="201">
        <v>0.43075811000000003</v>
      </c>
      <c r="N481" s="160">
        <v>2.8717207333333334</v>
      </c>
      <c r="O481" s="10">
        <f t="shared" si="84"/>
        <v>2.8717207333333334</v>
      </c>
      <c r="Q481" s="15">
        <v>42.656753999999999</v>
      </c>
      <c r="S481" s="129">
        <v>5.3319048000000001E-2</v>
      </c>
      <c r="T481" s="129">
        <v>4.8085320000000001E-2</v>
      </c>
      <c r="U481" s="129">
        <v>2.2597514000000001E-3</v>
      </c>
      <c r="V481" s="129">
        <v>2.9739765999999999E-3</v>
      </c>
      <c r="X481" s="71">
        <v>1.404268E-4</v>
      </c>
      <c r="Y481" s="84"/>
      <c r="Z481" s="165"/>
    </row>
    <row r="482" spans="1:26" ht="14.4">
      <c r="B482" s="92"/>
      <c r="C482" s="126"/>
      <c r="D482" s="1" t="s">
        <v>1725</v>
      </c>
      <c r="E482" s="125"/>
      <c r="Y482" s="90"/>
      <c r="Z482" s="165"/>
    </row>
    <row r="483" spans="1:26" ht="14.4">
      <c r="A483" t="s">
        <v>1056</v>
      </c>
      <c r="B483" s="92" t="s">
        <v>1050</v>
      </c>
      <c r="C483" s="126" t="str">
        <f t="shared" si="73"/>
        <v>A.070.10.101</v>
      </c>
      <c r="D483" s="11" t="s">
        <v>1725</v>
      </c>
      <c r="E483" s="125" t="s">
        <v>878</v>
      </c>
      <c r="F483" s="128" t="str">
        <f t="shared" si="74"/>
        <v>Crude oil EU General (for feedstock)</v>
      </c>
      <c r="G483" s="200">
        <v>4.2492807161745999E-2</v>
      </c>
      <c r="H483" s="10">
        <f t="shared" ref="H483:H494" si="85">G483</f>
        <v>4.2492807161745999E-2</v>
      </c>
      <c r="I483" s="201">
        <v>4.4941404843460006E-3</v>
      </c>
      <c r="J483" s="201">
        <v>7.7038989773999993E-3</v>
      </c>
      <c r="K483" s="201">
        <v>1.7947677000000001E-3</v>
      </c>
      <c r="L483" s="201">
        <v>2.8500000000000001E-2</v>
      </c>
      <c r="N483" s="160">
        <v>0.19</v>
      </c>
      <c r="O483" s="10">
        <f t="shared" ref="O483:O494" si="86">N483</f>
        <v>0.19</v>
      </c>
      <c r="Q483" s="15">
        <v>52.745617000000003</v>
      </c>
      <c r="S483" s="129">
        <v>8.9147173999999992E-3</v>
      </c>
      <c r="T483" s="129">
        <v>4.9899057E-3</v>
      </c>
      <c r="U483" s="129">
        <v>1.7656755999999999E-4</v>
      </c>
      <c r="V483" s="129">
        <v>3.7482441E-3</v>
      </c>
      <c r="X483" s="71">
        <v>7.3255343000000001E-5</v>
      </c>
      <c r="Y483" s="84"/>
      <c r="Z483" s="167"/>
    </row>
    <row r="484" spans="1:26" ht="14.4">
      <c r="A484" t="s">
        <v>1057</v>
      </c>
      <c r="B484" s="92" t="s">
        <v>1050</v>
      </c>
      <c r="C484" s="126" t="str">
        <f t="shared" si="73"/>
        <v>A.070.10.102</v>
      </c>
      <c r="D484" s="11" t="s">
        <v>1725</v>
      </c>
      <c r="E484" s="125" t="s">
        <v>878</v>
      </c>
      <c r="F484" s="128" t="str">
        <f t="shared" si="74"/>
        <v>Crude oil US General (for feedstock)</v>
      </c>
      <c r="G484" s="200">
        <v>4.3756944973949996E-2</v>
      </c>
      <c r="H484" s="10">
        <f t="shared" si="85"/>
        <v>4.3756944973949996E-2</v>
      </c>
      <c r="I484" s="201">
        <v>8.8590440460000006E-4</v>
      </c>
      <c r="J484" s="201">
        <v>9.6047489999999999E-4</v>
      </c>
      <c r="K484" s="201">
        <v>8.1056566934999998E-4</v>
      </c>
      <c r="L484" s="201">
        <v>4.1099999999999998E-2</v>
      </c>
      <c r="N484" s="160">
        <v>0.27400000000000002</v>
      </c>
      <c r="O484" s="10">
        <f t="shared" si="86"/>
        <v>0.27400000000000002</v>
      </c>
      <c r="Q484" s="15">
        <v>51.000661999999998</v>
      </c>
      <c r="S484" s="129">
        <v>8.2591418999999992E-3</v>
      </c>
      <c r="T484" s="129">
        <v>4.4175584000000004E-3</v>
      </c>
      <c r="U484" s="129">
        <v>2.1174858000000001E-4</v>
      </c>
      <c r="V484" s="129">
        <v>3.6298350000000001E-3</v>
      </c>
      <c r="X484" s="71">
        <v>7.0129476999999997E-5</v>
      </c>
      <c r="Y484" s="84"/>
      <c r="Z484" s="167"/>
    </row>
    <row r="485" spans="1:26" ht="14.4">
      <c r="A485" t="s">
        <v>2285</v>
      </c>
      <c r="B485" s="92" t="s">
        <v>1050</v>
      </c>
      <c r="C485" s="126" t="str">
        <f t="shared" si="73"/>
        <v>A.070.10.103</v>
      </c>
      <c r="D485" s="11" t="s">
        <v>1725</v>
      </c>
      <c r="E485" s="125" t="s">
        <v>878</v>
      </c>
      <c r="F485" s="128" t="str">
        <f t="shared" si="74"/>
        <v>Diesel low-sulphur - excluding combustion</v>
      </c>
      <c r="G485" s="200">
        <v>0.45547405772000005</v>
      </c>
      <c r="H485" s="10">
        <f t="shared" si="85"/>
        <v>0.45547405772000005</v>
      </c>
      <c r="I485" s="201">
        <v>2.308580092E-2</v>
      </c>
      <c r="J485" s="201">
        <v>4.8508356800000006E-2</v>
      </c>
      <c r="K485" s="201">
        <v>0.31157990000000002</v>
      </c>
      <c r="L485" s="201">
        <v>7.2300000000000003E-2</v>
      </c>
      <c r="N485" s="160">
        <v>0.48200000000000004</v>
      </c>
      <c r="O485" s="10">
        <f t="shared" si="86"/>
        <v>0.48200000000000004</v>
      </c>
      <c r="Q485" s="15">
        <v>56.301312000000003</v>
      </c>
      <c r="S485" s="129">
        <v>1.803416E-2</v>
      </c>
      <c r="T485" s="129">
        <v>1.3643000000000001E-2</v>
      </c>
      <c r="U485" s="129">
        <v>4.9460330000000003E-4</v>
      </c>
      <c r="V485" s="129">
        <v>3.8965561999999999E-3</v>
      </c>
      <c r="X485" s="71">
        <v>9.7502465000000001E-5</v>
      </c>
      <c r="Y485" s="84"/>
      <c r="Z485" s="167"/>
    </row>
    <row r="486" spans="1:26" ht="14.4">
      <c r="A486" t="s">
        <v>2286</v>
      </c>
      <c r="B486" s="92" t="s">
        <v>1050</v>
      </c>
      <c r="C486" s="126" t="str">
        <f t="shared" si="73"/>
        <v>A.070.10.104</v>
      </c>
      <c r="D486" s="11" t="s">
        <v>1725</v>
      </c>
      <c r="E486" s="125" t="s">
        <v>878</v>
      </c>
      <c r="F486" s="128" t="str">
        <f t="shared" si="74"/>
        <v>Diesel low-sulphur - including combustion CO2</v>
      </c>
      <c r="G486" s="200">
        <v>0.92647405772000002</v>
      </c>
      <c r="H486" s="10">
        <f t="shared" si="85"/>
        <v>0.92647405772000002</v>
      </c>
      <c r="I486" s="201">
        <v>2.308580092E-2</v>
      </c>
      <c r="J486" s="201">
        <v>4.8508356800000006E-2</v>
      </c>
      <c r="K486" s="201">
        <v>0.31157990000000002</v>
      </c>
      <c r="L486" s="201">
        <v>0.54330000000000001</v>
      </c>
      <c r="N486" s="160">
        <v>3.6220000000000003</v>
      </c>
      <c r="O486" s="10">
        <f t="shared" si="86"/>
        <v>3.6220000000000003</v>
      </c>
      <c r="Q486" s="15">
        <v>56.301312000000003</v>
      </c>
      <c r="S486" s="129">
        <v>6.9015767000000006E-2</v>
      </c>
      <c r="T486" s="129">
        <v>6.2247186000000003E-2</v>
      </c>
      <c r="U486" s="129">
        <v>2.8720250999999999E-3</v>
      </c>
      <c r="V486" s="129">
        <v>3.8965561999999999E-3</v>
      </c>
      <c r="X486" s="71">
        <v>1.8505400000000001E-4</v>
      </c>
      <c r="Y486" s="84"/>
      <c r="Z486" s="167"/>
    </row>
    <row r="487" spans="1:26" ht="14.4">
      <c r="A487" t="s">
        <v>2287</v>
      </c>
      <c r="B487" s="92" t="s">
        <v>1050</v>
      </c>
      <c r="C487" s="126" t="str">
        <f t="shared" si="73"/>
        <v>A.070.10.105</v>
      </c>
      <c r="D487" s="11" t="s">
        <v>1725</v>
      </c>
      <c r="E487" s="125" t="s">
        <v>1058</v>
      </c>
      <c r="F487" s="128" t="str">
        <f t="shared" si="74"/>
        <v>Diesel low-sulphur - including combustion CO2 - per MJ</v>
      </c>
      <c r="G487" s="200">
        <v>2.179934770591823E-2</v>
      </c>
      <c r="H487" s="10">
        <f t="shared" si="85"/>
        <v>2.179934770591823E-2</v>
      </c>
      <c r="I487" s="201">
        <v>5.6400020380000004E-4</v>
      </c>
      <c r="J487" s="201">
        <v>1.1636334339999999E-3</v>
      </c>
      <c r="K487" s="201">
        <v>7.3082420681182311E-3</v>
      </c>
      <c r="L487" s="201">
        <v>1.2763472E-2</v>
      </c>
      <c r="N487" s="160">
        <v>8.5089813333333333E-2</v>
      </c>
      <c r="O487" s="10">
        <f t="shared" si="86"/>
        <v>8.5089813333333333E-2</v>
      </c>
      <c r="Q487" s="15">
        <v>1.3240008999999999</v>
      </c>
      <c r="S487" s="129">
        <v>1.6235109E-3</v>
      </c>
      <c r="T487" s="129">
        <v>1.4643758E-3</v>
      </c>
      <c r="U487" s="129">
        <v>6.7548196000000001E-5</v>
      </c>
      <c r="V487" s="129">
        <v>9.1586851999999998E-5</v>
      </c>
      <c r="X487" s="71">
        <v>4.3534247999999999E-6</v>
      </c>
      <c r="Y487" s="84"/>
      <c r="Z487" s="167"/>
    </row>
    <row r="488" spans="1:26" ht="14.4">
      <c r="A488" t="s">
        <v>2288</v>
      </c>
      <c r="B488" s="92" t="s">
        <v>1050</v>
      </c>
      <c r="C488" s="126" t="str">
        <f t="shared" si="73"/>
        <v>A.070.10.106</v>
      </c>
      <c r="D488" s="11" t="s">
        <v>1725</v>
      </c>
      <c r="E488" s="125" t="s">
        <v>878</v>
      </c>
      <c r="F488" s="128" t="str">
        <f t="shared" si="74"/>
        <v>Heavy fuel oil for heat - including combustion CO2</v>
      </c>
      <c r="G488" s="200">
        <v>0.57838746853699996</v>
      </c>
      <c r="H488" s="10">
        <f t="shared" si="85"/>
        <v>0.57838746853699996</v>
      </c>
      <c r="I488" s="201">
        <v>1.0967448772999999E-2</v>
      </c>
      <c r="J488" s="201">
        <v>2.6718786203999999E-2</v>
      </c>
      <c r="K488" s="201">
        <v>1.3607135600000001E-3</v>
      </c>
      <c r="L488" s="201">
        <v>0.53934051999999999</v>
      </c>
      <c r="N488" s="160">
        <v>3.5956034666666667</v>
      </c>
      <c r="O488" s="10">
        <f t="shared" si="86"/>
        <v>3.5956034666666667</v>
      </c>
      <c r="Q488" s="15">
        <v>47.226315</v>
      </c>
      <c r="S488" s="129">
        <v>6.7855824999999995E-2</v>
      </c>
      <c r="T488" s="129">
        <v>6.1709755999999998E-2</v>
      </c>
      <c r="U488" s="129">
        <v>2.8493971000000001E-3</v>
      </c>
      <c r="V488" s="129">
        <v>3.2966719E-3</v>
      </c>
      <c r="X488" s="71">
        <v>1.6529816000000001E-4</v>
      </c>
      <c r="Y488" s="84"/>
      <c r="Z488" s="165"/>
    </row>
    <row r="489" spans="1:26" ht="14.4">
      <c r="A489" t="s">
        <v>2289</v>
      </c>
      <c r="B489" s="92" t="s">
        <v>1050</v>
      </c>
      <c r="C489" s="126" t="str">
        <f t="shared" si="73"/>
        <v>A.070.10.107</v>
      </c>
      <c r="D489" s="11" t="s">
        <v>1725</v>
      </c>
      <c r="E489" s="125" t="s">
        <v>878</v>
      </c>
      <c r="F489" s="128" t="str">
        <f t="shared" si="74"/>
        <v>Heavy fuel oil in transport - including combustion CO2)</v>
      </c>
      <c r="G489" s="200">
        <v>0.88838746823699999</v>
      </c>
      <c r="H489" s="10">
        <f t="shared" si="85"/>
        <v>0.88838746823699999</v>
      </c>
      <c r="I489" s="201">
        <v>1.0967448772999999E-2</v>
      </c>
      <c r="J489" s="201">
        <v>2.6718786203999999E-2</v>
      </c>
      <c r="K489" s="201">
        <v>0.31136071325999998</v>
      </c>
      <c r="L489" s="201">
        <v>0.53934051999999999</v>
      </c>
      <c r="N489" s="160">
        <v>3.5956034666666667</v>
      </c>
      <c r="O489" s="10">
        <f t="shared" si="86"/>
        <v>3.5956034666666667</v>
      </c>
      <c r="Q489" s="15">
        <v>47.226315</v>
      </c>
      <c r="S489" s="129">
        <v>6.7855824999999995E-2</v>
      </c>
      <c r="T489" s="129">
        <v>6.1709755999999998E-2</v>
      </c>
      <c r="U489" s="129">
        <v>2.8493971000000001E-3</v>
      </c>
      <c r="V489" s="129">
        <v>3.2966719E-3</v>
      </c>
      <c r="X489" s="71">
        <v>1.6529816000000001E-4</v>
      </c>
      <c r="Y489" s="84"/>
      <c r="Z489" s="165"/>
    </row>
    <row r="490" spans="1:26" ht="14.4">
      <c r="A490" t="s">
        <v>2290</v>
      </c>
      <c r="B490" s="92" t="s">
        <v>1050</v>
      </c>
      <c r="C490" s="126" t="str">
        <f t="shared" si="73"/>
        <v>A.070.10.108</v>
      </c>
      <c r="D490" s="11" t="s">
        <v>1725</v>
      </c>
      <c r="E490" s="125" t="s">
        <v>878</v>
      </c>
      <c r="F490" s="128" t="str">
        <f t="shared" si="74"/>
        <v>Kerosene - excluding combustion</v>
      </c>
      <c r="G490" s="200">
        <v>0.41605191711799994</v>
      </c>
      <c r="H490" s="10">
        <f t="shared" si="85"/>
        <v>0.41605191711799994</v>
      </c>
      <c r="I490" s="201">
        <v>1.1812254867999999E-2</v>
      </c>
      <c r="J490" s="201">
        <v>3.3414432250000001E-2</v>
      </c>
      <c r="K490" s="201">
        <v>0.31112522999999997</v>
      </c>
      <c r="L490" s="201">
        <v>5.9700000000000003E-2</v>
      </c>
      <c r="N490" s="160">
        <v>0.39800000000000002</v>
      </c>
      <c r="O490" s="10">
        <f t="shared" si="86"/>
        <v>0.39800000000000002</v>
      </c>
      <c r="Q490" s="15">
        <v>55.613551999999999</v>
      </c>
      <c r="S490" s="129">
        <v>1.6293061000000001E-2</v>
      </c>
      <c r="T490" s="129">
        <v>1.1913073999999999E-2</v>
      </c>
      <c r="U490" s="129">
        <v>4.2178722000000001E-4</v>
      </c>
      <c r="V490" s="129">
        <v>3.9582000999999999E-3</v>
      </c>
      <c r="X490" s="71">
        <v>8.8214818000000004E-5</v>
      </c>
      <c r="Y490" s="84"/>
      <c r="Z490" s="167"/>
    </row>
    <row r="491" spans="1:26" ht="14.4">
      <c r="A491" t="s">
        <v>2291</v>
      </c>
      <c r="B491" s="92" t="s">
        <v>1050</v>
      </c>
      <c r="C491" s="126" t="str">
        <f t="shared" si="73"/>
        <v>A.070.10.109</v>
      </c>
      <c r="D491" s="11" t="s">
        <v>1725</v>
      </c>
      <c r="E491" s="125" t="s">
        <v>878</v>
      </c>
      <c r="F491" s="128" t="str">
        <f t="shared" si="74"/>
        <v>Kerosene - including combustion CO2</v>
      </c>
      <c r="G491" s="200">
        <v>0.88705191711799991</v>
      </c>
      <c r="H491" s="10">
        <f t="shared" si="85"/>
        <v>0.88705191711799991</v>
      </c>
      <c r="I491" s="201">
        <v>1.1812254867999999E-2</v>
      </c>
      <c r="J491" s="201">
        <v>3.3414432250000001E-2</v>
      </c>
      <c r="K491" s="201">
        <v>0.31112522999999997</v>
      </c>
      <c r="L491" s="201">
        <v>0.53069999999999995</v>
      </c>
      <c r="N491" s="160">
        <v>3.5379999999999998</v>
      </c>
      <c r="O491" s="10">
        <f t="shared" si="86"/>
        <v>3.5379999999999998</v>
      </c>
      <c r="Q491" s="15">
        <v>55.613551999999999</v>
      </c>
      <c r="S491" s="129">
        <v>6.7274667999999996E-2</v>
      </c>
      <c r="T491" s="129">
        <v>6.0517258999999997E-2</v>
      </c>
      <c r="U491" s="129">
        <v>2.799209E-3</v>
      </c>
      <c r="V491" s="129">
        <v>3.9582000999999999E-3</v>
      </c>
      <c r="X491" s="71">
        <v>1.7576635000000001E-4</v>
      </c>
      <c r="Y491" s="84"/>
      <c r="Z491" s="167"/>
    </row>
    <row r="492" spans="1:26" ht="14.4">
      <c r="A492" t="s">
        <v>2292</v>
      </c>
      <c r="B492" s="92" t="s">
        <v>1050</v>
      </c>
      <c r="C492" s="126" t="str">
        <f t="shared" si="73"/>
        <v>A.070.10.110</v>
      </c>
      <c r="D492" s="11" t="s">
        <v>1725</v>
      </c>
      <c r="E492" s="125" t="s">
        <v>878</v>
      </c>
      <c r="F492" s="128" t="str">
        <f t="shared" si="74"/>
        <v>Petrol - including combustion CO2</v>
      </c>
      <c r="G492" s="200">
        <v>0.97803055816600004</v>
      </c>
      <c r="H492" s="10">
        <f t="shared" si="85"/>
        <v>0.97803055816600004</v>
      </c>
      <c r="I492" s="201">
        <v>1.9259506965999998E-2</v>
      </c>
      <c r="J492" s="201">
        <v>5.3489221199999999E-2</v>
      </c>
      <c r="K492" s="201">
        <v>0.31203183000000001</v>
      </c>
      <c r="L492" s="201">
        <v>0.59325000000000006</v>
      </c>
      <c r="N492" s="160">
        <v>3.9550000000000005</v>
      </c>
      <c r="O492" s="10">
        <f t="shared" si="86"/>
        <v>3.9550000000000005</v>
      </c>
      <c r="Q492" s="15">
        <v>59.224905</v>
      </c>
      <c r="S492" s="129">
        <v>7.8338778999999997E-2</v>
      </c>
      <c r="T492" s="129">
        <v>7.1033070000000004E-2</v>
      </c>
      <c r="U492" s="129">
        <v>3.2006274999999999E-3</v>
      </c>
      <c r="V492" s="129">
        <v>4.105081E-3</v>
      </c>
      <c r="X492" s="71">
        <v>1.9566609000000001E-4</v>
      </c>
      <c r="Y492" s="84"/>
      <c r="Z492" s="161"/>
    </row>
    <row r="493" spans="1:26" ht="14.4">
      <c r="A493" t="s">
        <v>2293</v>
      </c>
      <c r="B493" s="92" t="s">
        <v>1050</v>
      </c>
      <c r="C493" s="126" t="str">
        <f t="shared" si="73"/>
        <v>A.070.10.111</v>
      </c>
      <c r="D493" s="11" t="s">
        <v>1725</v>
      </c>
      <c r="E493" s="125" t="s">
        <v>878</v>
      </c>
      <c r="F493" s="128" t="str">
        <f t="shared" si="74"/>
        <v>Petrol - excluding combustion</v>
      </c>
      <c r="G493" s="200">
        <v>0.50703055816599996</v>
      </c>
      <c r="H493" s="10">
        <f t="shared" si="85"/>
        <v>0.50703055816599996</v>
      </c>
      <c r="I493" s="201">
        <v>1.9259506965999998E-2</v>
      </c>
      <c r="J493" s="201">
        <v>5.3489221199999999E-2</v>
      </c>
      <c r="K493" s="201">
        <v>0.31203183000000001</v>
      </c>
      <c r="L493" s="201">
        <v>0.12225</v>
      </c>
      <c r="N493" s="160">
        <v>0.81500000000000006</v>
      </c>
      <c r="O493" s="10">
        <f t="shared" si="86"/>
        <v>0.81500000000000006</v>
      </c>
      <c r="Q493" s="15">
        <v>59.224905</v>
      </c>
      <c r="S493" s="129">
        <v>2.7357171999999999E-2</v>
      </c>
      <c r="T493" s="129">
        <v>2.2428884999999999E-2</v>
      </c>
      <c r="U493" s="129">
        <v>8.2320576999999999E-4</v>
      </c>
      <c r="V493" s="129">
        <v>4.105081E-3</v>
      </c>
      <c r="X493" s="71">
        <v>1.0811455E-4</v>
      </c>
      <c r="Y493" s="84"/>
      <c r="Z493" s="163"/>
    </row>
    <row r="494" spans="1:26" ht="14.4">
      <c r="A494" t="s">
        <v>2099</v>
      </c>
      <c r="B494" s="92" t="s">
        <v>1050</v>
      </c>
      <c r="C494" s="126" t="str">
        <f t="shared" si="73"/>
        <v>A.070.10.112</v>
      </c>
      <c r="D494" s="11" t="s">
        <v>1725</v>
      </c>
      <c r="E494" s="125" t="s">
        <v>878</v>
      </c>
      <c r="F494" s="128" t="str">
        <f t="shared" si="74"/>
        <v>Naphtha (for feedstock)</v>
      </c>
      <c r="G494" s="200">
        <v>0.176574423678</v>
      </c>
      <c r="H494" s="10">
        <f t="shared" si="85"/>
        <v>0.176574423678</v>
      </c>
      <c r="I494" s="201">
        <v>1.6444152277999998E-2</v>
      </c>
      <c r="J494" s="201">
        <v>4.61431224E-2</v>
      </c>
      <c r="K494" s="201">
        <v>8.2371489999999992E-3</v>
      </c>
      <c r="L494" s="201">
        <v>0.10575</v>
      </c>
      <c r="N494" s="160">
        <v>0.70499999999999996</v>
      </c>
      <c r="O494" s="10">
        <f t="shared" si="86"/>
        <v>0.70499999999999996</v>
      </c>
      <c r="Q494" s="15">
        <v>58.164786999999997</v>
      </c>
      <c r="S494" s="129">
        <v>2.4897902999999999E-2</v>
      </c>
      <c r="T494" s="129">
        <v>2.0051312000000002E-2</v>
      </c>
      <c r="U494" s="129">
        <v>7.2439103999999996E-4</v>
      </c>
      <c r="V494" s="129">
        <v>4.1221996000000002E-3</v>
      </c>
      <c r="X494" s="71">
        <v>1.0404048999999999E-4</v>
      </c>
      <c r="Y494" s="84"/>
      <c r="Z494" s="167"/>
    </row>
    <row r="495" spans="1:26" ht="14.4">
      <c r="B495" s="92"/>
      <c r="C495" s="126"/>
      <c r="D495" s="1" t="s">
        <v>1726</v>
      </c>
      <c r="E495" s="125"/>
      <c r="Y495" s="90"/>
      <c r="Z495" s="163"/>
    </row>
    <row r="496" spans="1:26" ht="14.4">
      <c r="A496" t="s">
        <v>2294</v>
      </c>
      <c r="B496" s="92" t="s">
        <v>1050</v>
      </c>
      <c r="C496" s="126" t="str">
        <f t="shared" si="73"/>
        <v>A.070.11.101</v>
      </c>
      <c r="D496" s="11" t="s">
        <v>1726</v>
      </c>
      <c r="E496" s="125" t="s">
        <v>878</v>
      </c>
      <c r="F496" s="128" t="str">
        <f t="shared" si="74"/>
        <v>Fuel grade uranium 3615 GJ/kg (4.52% enriched U-235 )</v>
      </c>
      <c r="G496" s="200">
        <v>30434.272415625182</v>
      </c>
      <c r="H496" s="10">
        <f>G496</f>
        <v>30434.272415625182</v>
      </c>
      <c r="I496" s="201">
        <v>112.21255291999999</v>
      </c>
      <c r="J496" s="201">
        <v>709.20200390700006</v>
      </c>
      <c r="K496" s="201">
        <v>29175.721448798184</v>
      </c>
      <c r="L496" s="201">
        <v>437.13641000000001</v>
      </c>
      <c r="N496" s="160">
        <v>2914.2427333333335</v>
      </c>
      <c r="O496" s="10">
        <f>N496</f>
        <v>2914.2427333333335</v>
      </c>
      <c r="Q496" s="15">
        <v>3663469.8</v>
      </c>
      <c r="S496" s="129">
        <v>236.81460000000001</v>
      </c>
      <c r="T496" s="129">
        <v>229.01064</v>
      </c>
      <c r="U496" s="129">
        <v>6.0503634000000002</v>
      </c>
      <c r="V496" s="129">
        <v>1.7536041</v>
      </c>
      <c r="X496" s="71">
        <v>4.9739309</v>
      </c>
      <c r="Y496" s="84"/>
      <c r="Z496" s="167"/>
    </row>
    <row r="497" spans="1:26" ht="14.4">
      <c r="B497" s="92"/>
      <c r="C497" s="126"/>
      <c r="D497" s="11"/>
      <c r="E497" s="125"/>
      <c r="Y497" s="90"/>
      <c r="Z497" s="167"/>
    </row>
    <row r="498" spans="1:26" ht="14.4">
      <c r="B498" s="92"/>
      <c r="C498" s="126"/>
      <c r="D498" s="1" t="s">
        <v>1727</v>
      </c>
      <c r="E498" s="125"/>
      <c r="Y498" s="90"/>
      <c r="Z498" s="167"/>
    </row>
    <row r="499" spans="1:26" ht="14.4">
      <c r="A499" t="s">
        <v>1805</v>
      </c>
      <c r="B499" s="92" t="s">
        <v>1059</v>
      </c>
      <c r="C499" s="126" t="str">
        <f t="shared" si="73"/>
        <v>A.080.01.101</v>
      </c>
      <c r="D499" s="11" t="s">
        <v>1727</v>
      </c>
      <c r="E499" s="125" t="s">
        <v>878</v>
      </c>
      <c r="F499" s="128" t="str">
        <f t="shared" si="74"/>
        <v>Glass for windows and facades (float glass)</v>
      </c>
      <c r="G499" s="200">
        <v>0.26305883264070612</v>
      </c>
      <c r="H499" s="10">
        <f>G499</f>
        <v>0.26305883264070612</v>
      </c>
      <c r="I499" s="201">
        <v>1.3315681730000001E-2</v>
      </c>
      <c r="J499" s="201">
        <v>1.8954952722000002E-2</v>
      </c>
      <c r="K499" s="201">
        <v>1.5205728188706105E-2</v>
      </c>
      <c r="L499" s="201">
        <v>0.21558247</v>
      </c>
      <c r="N499" s="160">
        <v>1.4372164666666667</v>
      </c>
      <c r="O499" s="10">
        <f>N499</f>
        <v>1.4372164666666667</v>
      </c>
      <c r="Q499" s="15">
        <v>21.973192999999998</v>
      </c>
      <c r="S499" s="129">
        <v>2.7170527E-2</v>
      </c>
      <c r="T499" s="129">
        <v>2.4573896000000001E-2</v>
      </c>
      <c r="U499" s="129">
        <v>1.1467342E-3</v>
      </c>
      <c r="V499" s="129">
        <v>1.4498963999999999E-3</v>
      </c>
      <c r="X499" s="71">
        <v>7.1744982999999999E-5</v>
      </c>
      <c r="Y499" s="84"/>
      <c r="Z499" s="167"/>
    </row>
    <row r="500" spans="1:26" ht="14.4">
      <c r="B500" s="92"/>
      <c r="C500" s="126"/>
      <c r="D500" s="1" t="s">
        <v>1729</v>
      </c>
      <c r="E500" s="125"/>
      <c r="Y500" s="90"/>
      <c r="Z500" s="167"/>
    </row>
    <row r="501" spans="1:26" ht="14.4">
      <c r="A501" t="s">
        <v>1728</v>
      </c>
      <c r="B501" s="92" t="s">
        <v>1059</v>
      </c>
      <c r="C501" s="126" t="str">
        <f t="shared" si="73"/>
        <v>A.080.02.101</v>
      </c>
      <c r="D501" s="11" t="s">
        <v>1729</v>
      </c>
      <c r="E501" s="125" t="s">
        <v>878</v>
      </c>
      <c r="F501" s="128" t="str">
        <f t="shared" si="74"/>
        <v>Borosilicate glass (Pyrex)</v>
      </c>
      <c r="G501" s="200">
        <v>0.33902517116825737</v>
      </c>
      <c r="H501" s="10">
        <f t="shared" ref="H501:H505" si="87">G501</f>
        <v>0.33902517116825737</v>
      </c>
      <c r="I501" s="201">
        <v>1.8500187700000004E-2</v>
      </c>
      <c r="J501" s="201">
        <v>3.0433536543000003E-2</v>
      </c>
      <c r="K501" s="201">
        <v>1.9744826925257367E-2</v>
      </c>
      <c r="L501" s="201">
        <v>0.27034661999999998</v>
      </c>
      <c r="N501" s="160">
        <v>1.8023107999999999</v>
      </c>
      <c r="O501" s="10">
        <f t="shared" ref="O501:O505" si="88">N501</f>
        <v>1.8023107999999999</v>
      </c>
      <c r="Q501" s="15">
        <v>23.169046000000002</v>
      </c>
      <c r="S501" s="129">
        <v>3.6161679000000002E-2</v>
      </c>
      <c r="T501" s="129">
        <v>3.3226475999999998E-2</v>
      </c>
      <c r="U501" s="129">
        <v>1.4993655000000001E-3</v>
      </c>
      <c r="V501" s="129">
        <v>1.4358375000000001E-3</v>
      </c>
      <c r="X501" s="71">
        <v>1.2288621E-4</v>
      </c>
      <c r="Y501" s="84"/>
      <c r="Z501" s="167"/>
    </row>
    <row r="502" spans="1:26" ht="14.4">
      <c r="A502" t="s">
        <v>1060</v>
      </c>
      <c r="B502" s="92" t="s">
        <v>1059</v>
      </c>
      <c r="C502" s="126" t="str">
        <f t="shared" si="73"/>
        <v>A.080.02.102</v>
      </c>
      <c r="D502" s="11" t="s">
        <v>1729</v>
      </c>
      <c r="E502" s="125" t="s">
        <v>878</v>
      </c>
      <c r="F502" s="128" t="str">
        <f t="shared" si="74"/>
        <v>Ceramic glass</v>
      </c>
      <c r="G502" s="200">
        <v>0.52611765363731222</v>
      </c>
      <c r="H502" s="10">
        <f t="shared" si="87"/>
        <v>0.52611765363731222</v>
      </c>
      <c r="I502" s="201">
        <v>2.663136286E-2</v>
      </c>
      <c r="J502" s="201">
        <v>3.7909905420000008E-2</v>
      </c>
      <c r="K502" s="201">
        <v>3.0411455357312208E-2</v>
      </c>
      <c r="L502" s="201">
        <v>0.43116493</v>
      </c>
      <c r="N502" s="160">
        <v>2.874432866666667</v>
      </c>
      <c r="O502" s="10">
        <f t="shared" si="88"/>
        <v>2.874432866666667</v>
      </c>
      <c r="Q502" s="15">
        <v>43.946384999999999</v>
      </c>
      <c r="S502" s="129">
        <v>5.4341053E-2</v>
      </c>
      <c r="T502" s="129">
        <v>4.9147792000000003E-2</v>
      </c>
      <c r="U502" s="129">
        <v>2.2934684E-3</v>
      </c>
      <c r="V502" s="129">
        <v>2.8997928999999999E-3</v>
      </c>
      <c r="X502" s="71">
        <v>1.4348997000000001E-4</v>
      </c>
      <c r="Y502" s="84"/>
      <c r="Z502" s="167"/>
    </row>
    <row r="503" spans="1:26" ht="14.4">
      <c r="A503" t="s">
        <v>1730</v>
      </c>
      <c r="B503" s="92" t="s">
        <v>1059</v>
      </c>
      <c r="C503" s="126" t="str">
        <f t="shared" si="73"/>
        <v>A.080.02.103</v>
      </c>
      <c r="D503" s="11" t="s">
        <v>1729</v>
      </c>
      <c r="E503" s="125" t="s">
        <v>878</v>
      </c>
      <c r="F503" s="128" t="str">
        <f t="shared" si="74"/>
        <v>Recycled borosilicate glass (Pyrex)</v>
      </c>
      <c r="G503" s="200">
        <v>0.21692585163182704</v>
      </c>
      <c r="H503" s="10">
        <f t="shared" si="87"/>
        <v>0.21692585163182704</v>
      </c>
      <c r="I503" s="201">
        <v>1.1820809494999999E-2</v>
      </c>
      <c r="J503" s="201">
        <v>1.6740931439E-2</v>
      </c>
      <c r="K503" s="201">
        <v>1.6090080697827056E-2</v>
      </c>
      <c r="L503" s="201">
        <v>0.17227402999999999</v>
      </c>
      <c r="N503" s="160">
        <v>1.1484935333333333</v>
      </c>
      <c r="O503" s="10">
        <f t="shared" si="88"/>
        <v>1.1484935333333333</v>
      </c>
      <c r="Q503" s="15">
        <v>17.737508999999999</v>
      </c>
      <c r="S503" s="129">
        <v>2.1866646E-2</v>
      </c>
      <c r="T503" s="129">
        <v>1.9794466E-2</v>
      </c>
      <c r="U503" s="129">
        <v>9.2136878999999998E-4</v>
      </c>
      <c r="V503" s="129">
        <v>1.1508110000000001E-3</v>
      </c>
      <c r="X503" s="71">
        <v>5.7801964000000001E-5</v>
      </c>
      <c r="Y503" s="84"/>
      <c r="Z503" s="167"/>
    </row>
    <row r="504" spans="1:26" ht="14.4">
      <c r="A504" t="s">
        <v>1061</v>
      </c>
      <c r="B504" s="92" t="s">
        <v>1059</v>
      </c>
      <c r="C504" s="126" t="str">
        <f t="shared" si="73"/>
        <v>A.080.02.104</v>
      </c>
      <c r="D504" s="11" t="s">
        <v>1729</v>
      </c>
      <c r="E504" s="125" t="s">
        <v>878</v>
      </c>
      <c r="F504" s="128" t="str">
        <f t="shared" si="74"/>
        <v>Recycled silica glass</v>
      </c>
      <c r="G504" s="200">
        <v>0.47998468301653319</v>
      </c>
      <c r="H504" s="10">
        <f t="shared" si="87"/>
        <v>0.47998468301653319</v>
      </c>
      <c r="I504" s="201">
        <v>2.5136490729999999E-2</v>
      </c>
      <c r="J504" s="201">
        <v>3.5695883409999997E-2</v>
      </c>
      <c r="K504" s="201">
        <v>3.1295808876533167E-2</v>
      </c>
      <c r="L504" s="201">
        <v>0.38785649999999999</v>
      </c>
      <c r="N504" s="160">
        <v>2.5857100000000002</v>
      </c>
      <c r="O504" s="10">
        <f t="shared" si="88"/>
        <v>2.5857100000000002</v>
      </c>
      <c r="Q504" s="15">
        <v>39.710701</v>
      </c>
      <c r="S504" s="129">
        <v>4.9037173000000003E-2</v>
      </c>
      <c r="T504" s="129">
        <v>4.4368362000000001E-2</v>
      </c>
      <c r="U504" s="129">
        <v>2.068103E-3</v>
      </c>
      <c r="V504" s="129">
        <v>2.6007074E-3</v>
      </c>
      <c r="X504" s="71">
        <v>1.2954694999999999E-4</v>
      </c>
      <c r="Y504" s="84"/>
      <c r="Z504" s="167"/>
    </row>
    <row r="505" spans="1:26" ht="14.4">
      <c r="A505" t="s">
        <v>1062</v>
      </c>
      <c r="B505" s="92" t="s">
        <v>1059</v>
      </c>
      <c r="C505" s="126" t="str">
        <f t="shared" si="73"/>
        <v>A.080.02.105</v>
      </c>
      <c r="D505" s="11" t="s">
        <v>1729</v>
      </c>
      <c r="E505" s="125" t="s">
        <v>878</v>
      </c>
      <c r="F505" s="128" t="str">
        <f t="shared" si="74"/>
        <v>Silica glass</v>
      </c>
      <c r="G505" s="200">
        <v>0.52611765363731222</v>
      </c>
      <c r="H505" s="10">
        <f t="shared" si="87"/>
        <v>0.52611765363731222</v>
      </c>
      <c r="I505" s="201">
        <v>2.663136286E-2</v>
      </c>
      <c r="J505" s="201">
        <v>3.7909905420000008E-2</v>
      </c>
      <c r="K505" s="201">
        <v>3.0411455357312208E-2</v>
      </c>
      <c r="L505" s="201">
        <v>0.43116493</v>
      </c>
      <c r="N505" s="160">
        <v>2.874432866666667</v>
      </c>
      <c r="O505" s="10">
        <f t="shared" si="88"/>
        <v>2.874432866666667</v>
      </c>
      <c r="Q505" s="15">
        <v>43.946384999999999</v>
      </c>
      <c r="S505" s="129">
        <v>5.4341053E-2</v>
      </c>
      <c r="T505" s="129">
        <v>4.9147792000000003E-2</v>
      </c>
      <c r="U505" s="129">
        <v>2.2934684E-3</v>
      </c>
      <c r="V505" s="129">
        <v>2.8997928999999999E-3</v>
      </c>
      <c r="X505" s="71">
        <v>1.4348997000000001E-4</v>
      </c>
      <c r="Y505" s="84"/>
      <c r="Z505" s="167"/>
    </row>
    <row r="506" spans="1:26" ht="14.4">
      <c r="B506" s="92"/>
      <c r="C506" s="126"/>
      <c r="D506" s="1" t="s">
        <v>1731</v>
      </c>
      <c r="E506" s="125"/>
      <c r="Y506" s="90"/>
      <c r="Z506" s="167"/>
    </row>
    <row r="507" spans="1:26" ht="14.4">
      <c r="A507" t="s">
        <v>2295</v>
      </c>
      <c r="B507" s="92" t="s">
        <v>1059</v>
      </c>
      <c r="C507" s="126" t="str">
        <f t="shared" si="73"/>
        <v>A.080.03.101</v>
      </c>
      <c r="D507" s="11" t="s">
        <v>1731</v>
      </c>
      <c r="E507" s="125" t="s">
        <v>878</v>
      </c>
      <c r="F507" s="128" t="str">
        <f t="shared" si="74"/>
        <v>Glass bottles 100% recycled</v>
      </c>
      <c r="G507" s="200">
        <v>0.17494582212498797</v>
      </c>
      <c r="H507" s="10">
        <f t="shared" ref="H507:H513" si="89">G507</f>
        <v>0.17494582212498797</v>
      </c>
      <c r="I507" s="201">
        <v>7.2645344600000003E-3</v>
      </c>
      <c r="J507" s="201">
        <v>1.0776373954000001E-2</v>
      </c>
      <c r="K507" s="201">
        <v>5.5609137109879627E-3</v>
      </c>
      <c r="L507" s="201">
        <v>0.15134400000000001</v>
      </c>
      <c r="N507" s="160">
        <v>1.0089600000000001</v>
      </c>
      <c r="O507" s="10">
        <f t="shared" ref="O507:O513" si="90">N507</f>
        <v>1.0089600000000001</v>
      </c>
      <c r="Q507" s="15">
        <v>15.336950999999999</v>
      </c>
      <c r="S507" s="129">
        <v>1.8839419E-2</v>
      </c>
      <c r="T507" s="129">
        <v>1.7049261999999999E-2</v>
      </c>
      <c r="U507" s="129">
        <v>7.9761880999999995E-4</v>
      </c>
      <c r="V507" s="129">
        <v>9.9253784000000005E-4</v>
      </c>
      <c r="X507" s="71">
        <v>4.9636270999999998E-5</v>
      </c>
      <c r="Y507" s="84"/>
      <c r="Z507" s="167"/>
    </row>
    <row r="508" spans="1:26" ht="14.4">
      <c r="A508" t="s">
        <v>2296</v>
      </c>
      <c r="B508" s="92" t="s">
        <v>1059</v>
      </c>
      <c r="C508" s="126" t="str">
        <f t="shared" si="73"/>
        <v>A.080.03.102</v>
      </c>
      <c r="D508" s="11" t="s">
        <v>1731</v>
      </c>
      <c r="E508" s="125" t="s">
        <v>878</v>
      </c>
      <c r="F508" s="128" t="str">
        <f t="shared" si="74"/>
        <v>Glass bottles recycled average EU 74%</v>
      </c>
      <c r="G508" s="200">
        <v>0.19785520245396168</v>
      </c>
      <c r="H508" s="10">
        <f t="shared" si="89"/>
        <v>0.19785520245396168</v>
      </c>
      <c r="I508" s="201">
        <v>8.8378326530000016E-3</v>
      </c>
      <c r="J508" s="201">
        <v>1.2902804379999999E-2</v>
      </c>
      <c r="K508" s="201">
        <v>8.0685654209616802E-3</v>
      </c>
      <c r="L508" s="201">
        <v>0.168046</v>
      </c>
      <c r="N508" s="160">
        <v>1.1203066666666668</v>
      </c>
      <c r="O508" s="10">
        <f t="shared" si="90"/>
        <v>1.1203066666666668</v>
      </c>
      <c r="Q508" s="15">
        <v>17.062373999999998</v>
      </c>
      <c r="S508" s="129">
        <v>2.1005507E-2</v>
      </c>
      <c r="T508" s="129">
        <v>1.9005667E-2</v>
      </c>
      <c r="U508" s="129">
        <v>8.8838880999999995E-4</v>
      </c>
      <c r="V508" s="129">
        <v>1.1114511000000001E-3</v>
      </c>
      <c r="X508" s="71">
        <v>5.5384536000000003E-5</v>
      </c>
      <c r="Y508" s="84"/>
      <c r="Z508" s="167"/>
    </row>
    <row r="509" spans="1:26" ht="14.4">
      <c r="A509" t="s">
        <v>2297</v>
      </c>
      <c r="B509" s="92" t="s">
        <v>1059</v>
      </c>
      <c r="C509" s="126" t="str">
        <f t="shared" si="73"/>
        <v>A.080.03.103</v>
      </c>
      <c r="D509" s="11" t="s">
        <v>1731</v>
      </c>
      <c r="E509" s="125" t="s">
        <v>878</v>
      </c>
      <c r="F509" s="128" t="str">
        <f t="shared" si="74"/>
        <v>Glass bottles virgin</v>
      </c>
      <c r="G509" s="200">
        <v>0.26305883264070612</v>
      </c>
      <c r="H509" s="10">
        <f t="shared" si="89"/>
        <v>0.26305883264070612</v>
      </c>
      <c r="I509" s="201">
        <v>1.3315681730000001E-2</v>
      </c>
      <c r="J509" s="201">
        <v>1.8954952722000002E-2</v>
      </c>
      <c r="K509" s="201">
        <v>1.5205728188706105E-2</v>
      </c>
      <c r="L509" s="201">
        <v>0.21558247</v>
      </c>
      <c r="N509" s="160">
        <v>1.4372164666666667</v>
      </c>
      <c r="O509" s="10">
        <f t="shared" si="90"/>
        <v>1.4372164666666667</v>
      </c>
      <c r="Q509" s="15">
        <v>21.973192999999998</v>
      </c>
      <c r="S509" s="129">
        <v>2.7170527E-2</v>
      </c>
      <c r="T509" s="129">
        <v>2.4573896000000001E-2</v>
      </c>
      <c r="U509" s="129">
        <v>1.1467342E-3</v>
      </c>
      <c r="V509" s="129">
        <v>1.4498963999999999E-3</v>
      </c>
      <c r="X509" s="71">
        <v>7.1744982999999999E-5</v>
      </c>
      <c r="Y509" s="84"/>
      <c r="Z509" s="163"/>
    </row>
    <row r="510" spans="1:26" ht="14.4">
      <c r="A510" t="s">
        <v>2298</v>
      </c>
      <c r="B510" s="92" t="s">
        <v>1059</v>
      </c>
      <c r="C510" s="126" t="str">
        <f t="shared" si="73"/>
        <v>A.080.03.104</v>
      </c>
      <c r="D510" s="11" t="s">
        <v>1731</v>
      </c>
      <c r="E510" s="125" t="s">
        <v>878</v>
      </c>
      <c r="F510" s="128" t="str">
        <f t="shared" si="74"/>
        <v>Glass bottles flint (=clean transparant), EoL-RIR in Europe 40%</v>
      </c>
      <c r="G510" s="200">
        <v>0.22781362646263886</v>
      </c>
      <c r="H510" s="10">
        <f t="shared" si="89"/>
        <v>0.22781362646263886</v>
      </c>
      <c r="I510" s="201">
        <v>1.0895222780000002E-2</v>
      </c>
      <c r="J510" s="201">
        <v>1.5683521127E-2</v>
      </c>
      <c r="K510" s="201">
        <v>1.1347802555638848E-2</v>
      </c>
      <c r="L510" s="201">
        <v>0.18988708000000001</v>
      </c>
      <c r="N510" s="160">
        <v>1.2659138666666667</v>
      </c>
      <c r="O510" s="10">
        <f t="shared" si="90"/>
        <v>1.2659138666666667</v>
      </c>
      <c r="Q510" s="15">
        <v>19.318695999999999</v>
      </c>
      <c r="S510" s="129">
        <v>2.3838083999999999E-2</v>
      </c>
      <c r="T510" s="129">
        <v>2.1564041999999999E-2</v>
      </c>
      <c r="U510" s="129">
        <v>1.0070881E-3</v>
      </c>
      <c r="V510" s="129">
        <v>1.2669529999999999E-3</v>
      </c>
      <c r="X510" s="71">
        <v>6.2901498000000002E-5</v>
      </c>
      <c r="Y510" s="86"/>
      <c r="Z510" s="163"/>
    </row>
    <row r="511" spans="1:26" ht="14.4">
      <c r="A511" t="s">
        <v>2299</v>
      </c>
      <c r="B511" s="92" t="s">
        <v>1059</v>
      </c>
      <c r="C511" s="126" t="str">
        <f t="shared" si="73"/>
        <v>A.080.03.105</v>
      </c>
      <c r="D511" s="11" t="s">
        <v>1731</v>
      </c>
      <c r="E511" s="125" t="s">
        <v>878</v>
      </c>
      <c r="F511" s="128" t="str">
        <f t="shared" si="74"/>
        <v>Glass bottles brown EoL-RIR in Europe 50%</v>
      </c>
      <c r="G511" s="200">
        <v>0.21900232207782205</v>
      </c>
      <c r="H511" s="10">
        <f t="shared" si="89"/>
        <v>0.21900232207782205</v>
      </c>
      <c r="I511" s="201">
        <v>1.0290108040000001E-2</v>
      </c>
      <c r="J511" s="201">
        <v>1.4865663332999999E-2</v>
      </c>
      <c r="K511" s="201">
        <v>1.0383320704822034E-2</v>
      </c>
      <c r="L511" s="201">
        <v>0.18346323</v>
      </c>
      <c r="N511" s="160">
        <v>1.2230882000000001</v>
      </c>
      <c r="O511" s="10">
        <f t="shared" si="90"/>
        <v>1.2230882000000001</v>
      </c>
      <c r="Q511" s="15">
        <v>18.655072000000001</v>
      </c>
      <c r="S511" s="129">
        <v>2.3004973000000001E-2</v>
      </c>
      <c r="T511" s="129">
        <v>2.0811579E-2</v>
      </c>
      <c r="U511" s="129">
        <v>9.7217650999999997E-4</v>
      </c>
      <c r="V511" s="129">
        <v>1.2212171E-3</v>
      </c>
      <c r="X511" s="71">
        <v>6.0690626999999998E-5</v>
      </c>
      <c r="Y511" s="86"/>
      <c r="Z511" s="167"/>
    </row>
    <row r="512" spans="1:26" ht="14.4">
      <c r="A512" t="s">
        <v>2300</v>
      </c>
      <c r="B512" s="92" t="s">
        <v>1059</v>
      </c>
      <c r="C512" s="126" t="str">
        <f t="shared" si="73"/>
        <v>A.080.03.106</v>
      </c>
      <c r="D512" s="11" t="s">
        <v>1731</v>
      </c>
      <c r="E512" s="125" t="s">
        <v>878</v>
      </c>
      <c r="F512" s="128" t="str">
        <f t="shared" si="74"/>
        <v>Glass bottles green EoL-RIR in Europe 80%</v>
      </c>
      <c r="G512" s="200">
        <v>0.19256842001457158</v>
      </c>
      <c r="H512" s="10">
        <f t="shared" si="89"/>
        <v>0.19256842001457158</v>
      </c>
      <c r="I512" s="201">
        <v>8.474763829999999E-3</v>
      </c>
      <c r="J512" s="201">
        <v>1.2412089652E-2</v>
      </c>
      <c r="K512" s="201">
        <v>7.4898765325715913E-3</v>
      </c>
      <c r="L512" s="201">
        <v>0.16419169</v>
      </c>
      <c r="N512" s="160">
        <v>1.0946112666666667</v>
      </c>
      <c r="O512" s="10">
        <f t="shared" si="90"/>
        <v>1.0946112666666667</v>
      </c>
      <c r="Q512" s="15">
        <v>16.664199</v>
      </c>
      <c r="S512" s="129">
        <v>2.0505639999999999E-2</v>
      </c>
      <c r="T512" s="129">
        <v>1.8554188999999999E-2</v>
      </c>
      <c r="U512" s="129">
        <v>8.6744188999999996E-4</v>
      </c>
      <c r="V512" s="129">
        <v>1.0840095999999999E-3</v>
      </c>
      <c r="X512" s="71">
        <v>5.4058014000000001E-5</v>
      </c>
      <c r="Y512" s="86"/>
      <c r="Z512" s="167"/>
    </row>
    <row r="513" spans="1:26" ht="14.4">
      <c r="A513" t="s">
        <v>2301</v>
      </c>
      <c r="B513" s="92" t="s">
        <v>1059</v>
      </c>
      <c r="C513" s="126" t="str">
        <f t="shared" si="73"/>
        <v>A.080.03.107</v>
      </c>
      <c r="D513" s="11" t="s">
        <v>1731</v>
      </c>
      <c r="E513" s="125" t="s">
        <v>878</v>
      </c>
      <c r="F513" s="128" t="str">
        <f t="shared" si="74"/>
        <v>Glass bottles unspecified colour EoL-RIR in Europe 52%</v>
      </c>
      <c r="G513" s="200">
        <v>0.21724006131865867</v>
      </c>
      <c r="H513" s="10">
        <f t="shared" si="89"/>
        <v>0.21724006131865867</v>
      </c>
      <c r="I513" s="201">
        <v>1.016908513E-2</v>
      </c>
      <c r="J513" s="201">
        <v>1.4702091719999999E-2</v>
      </c>
      <c r="K513" s="201">
        <v>1.0190424468658673E-2</v>
      </c>
      <c r="L513" s="201">
        <v>0.18217845999999999</v>
      </c>
      <c r="N513" s="160">
        <v>1.2145230666666667</v>
      </c>
      <c r="O513" s="10">
        <f t="shared" si="90"/>
        <v>1.2145230666666667</v>
      </c>
      <c r="Q513" s="15">
        <v>18.522347</v>
      </c>
      <c r="S513" s="129">
        <v>2.2838351E-2</v>
      </c>
      <c r="T513" s="129">
        <v>2.0661085999999999E-2</v>
      </c>
      <c r="U513" s="129">
        <v>9.6519420999999998E-4</v>
      </c>
      <c r="V513" s="129">
        <v>1.21207E-3</v>
      </c>
      <c r="X513" s="71">
        <v>6.0248453000000002E-5</v>
      </c>
      <c r="Y513" s="86"/>
      <c r="Z513" s="167"/>
    </row>
    <row r="514" spans="1:26" ht="14.4">
      <c r="B514" s="92"/>
      <c r="C514" s="126"/>
      <c r="D514" s="11"/>
      <c r="E514" s="125"/>
      <c r="Y514" s="4"/>
      <c r="Z514" s="167"/>
    </row>
    <row r="515" spans="1:26" ht="14.4">
      <c r="B515" s="92"/>
      <c r="C515" s="126"/>
      <c r="D515" s="1" t="s">
        <v>1732</v>
      </c>
      <c r="E515" s="125"/>
      <c r="Y515" s="4"/>
      <c r="Z515" s="167"/>
    </row>
    <row r="516" spans="1:26" ht="14.4">
      <c r="A516" t="s">
        <v>1063</v>
      </c>
      <c r="B516" s="92" t="s">
        <v>1836</v>
      </c>
      <c r="C516" s="126" t="str">
        <f t="shared" si="73"/>
        <v>A.090.01.101</v>
      </c>
      <c r="D516" s="11" t="s">
        <v>1732</v>
      </c>
      <c r="E516" s="125" t="s">
        <v>878</v>
      </c>
      <c r="F516" s="128" t="str">
        <f t="shared" si="74"/>
        <v>Glare 1-3/2-0.3</v>
      </c>
      <c r="G516" s="200">
        <v>3.4362786953461302</v>
      </c>
      <c r="H516" s="10">
        <f t="shared" ref="H516:H520" si="91">G516</f>
        <v>3.4362786953461302</v>
      </c>
      <c r="I516" s="201">
        <v>0.1385665113</v>
      </c>
      <c r="J516" s="201">
        <v>0.41944207513999998</v>
      </c>
      <c r="K516" s="201">
        <v>0.78831720890613</v>
      </c>
      <c r="L516" s="201">
        <v>2.0899529000000001</v>
      </c>
      <c r="N516" s="160">
        <v>13.933019333333334</v>
      </c>
      <c r="O516" s="10">
        <f t="shared" ref="O516:O520" si="92">N516</f>
        <v>13.933019333333334</v>
      </c>
      <c r="Q516" s="15">
        <v>214.86997</v>
      </c>
      <c r="S516" s="129">
        <v>0.37055369999999999</v>
      </c>
      <c r="T516" s="129">
        <v>0.34935196000000002</v>
      </c>
      <c r="U516" s="129">
        <v>1.2304061999999999E-2</v>
      </c>
      <c r="V516" s="129">
        <v>8.8976838000000003E-3</v>
      </c>
      <c r="X516" s="71">
        <v>8.0441734000000003E-4</v>
      </c>
      <c r="Y516" s="84"/>
      <c r="Z516" s="163"/>
    </row>
    <row r="517" spans="1:26" ht="14.4">
      <c r="A517" t="s">
        <v>1064</v>
      </c>
      <c r="B517" s="92" t="s">
        <v>1836</v>
      </c>
      <c r="C517" s="126" t="str">
        <f t="shared" ref="C517:C584" si="93">MID(A517,1,12)</f>
        <v>A.090.01.102</v>
      </c>
      <c r="D517" s="11" t="s">
        <v>1732</v>
      </c>
      <c r="E517" s="125" t="s">
        <v>878</v>
      </c>
      <c r="F517" s="128" t="str">
        <f t="shared" ref="F517:F584" si="94">MID(A517, 21,85)</f>
        <v>Glare 3-3/2-0.2</v>
      </c>
      <c r="G517" s="200">
        <v>2.6717919753139503</v>
      </c>
      <c r="H517" s="10">
        <f t="shared" si="91"/>
        <v>2.6717919753139503</v>
      </c>
      <c r="I517" s="201">
        <v>0.10664001270000001</v>
      </c>
      <c r="J517" s="201">
        <v>0.33355154831</v>
      </c>
      <c r="K517" s="201">
        <v>0.56767501430395007</v>
      </c>
      <c r="L517" s="201">
        <v>1.6639254000000001</v>
      </c>
      <c r="N517" s="160">
        <v>11.092836000000002</v>
      </c>
      <c r="O517" s="10">
        <f t="shared" si="92"/>
        <v>11.092836000000002</v>
      </c>
      <c r="Q517" s="15">
        <v>181.49954</v>
      </c>
      <c r="S517" s="129">
        <v>0.25359691000000001</v>
      </c>
      <c r="T517" s="129">
        <v>0.23629438999999999</v>
      </c>
      <c r="U517" s="129">
        <v>9.6621438E-3</v>
      </c>
      <c r="V517" s="129">
        <v>7.6403768000000002E-3</v>
      </c>
      <c r="X517" s="71">
        <v>6.3509928000000005E-4</v>
      </c>
      <c r="Y517" s="84"/>
      <c r="Z517" s="163"/>
    </row>
    <row r="518" spans="1:26" ht="14.4">
      <c r="A518" t="s">
        <v>1065</v>
      </c>
      <c r="B518" s="92" t="s">
        <v>1836</v>
      </c>
      <c r="C518" s="126" t="str">
        <f t="shared" si="93"/>
        <v>A.090.01.103</v>
      </c>
      <c r="D518" s="11" t="s">
        <v>1732</v>
      </c>
      <c r="E518" s="125" t="s">
        <v>878</v>
      </c>
      <c r="F518" s="128" t="str">
        <f t="shared" si="94"/>
        <v>Glare 3-6/5-0.4</v>
      </c>
      <c r="G518" s="200">
        <v>2.2147075640256899</v>
      </c>
      <c r="H518" s="10">
        <f t="shared" si="91"/>
        <v>2.2147075640256899</v>
      </c>
      <c r="I518" s="201">
        <v>8.918277320000001E-2</v>
      </c>
      <c r="J518" s="201">
        <v>0.27393958335999996</v>
      </c>
      <c r="K518" s="201">
        <v>0.59606930746568998</v>
      </c>
      <c r="L518" s="201">
        <v>1.2555159</v>
      </c>
      <c r="N518" s="160">
        <v>8.3701059999999998</v>
      </c>
      <c r="O518" s="10">
        <f t="shared" si="92"/>
        <v>8.3701059999999998</v>
      </c>
      <c r="Q518" s="15">
        <v>114.00107</v>
      </c>
      <c r="S518" s="129">
        <v>0.20692339000000001</v>
      </c>
      <c r="T518" s="129">
        <v>0.19516953000000001</v>
      </c>
      <c r="U518" s="129">
        <v>7.5556518000000003E-3</v>
      </c>
      <c r="V518" s="129">
        <v>4.19821E-3</v>
      </c>
      <c r="X518" s="71">
        <v>4.7898400000000001E-4</v>
      </c>
      <c r="Y518" s="84"/>
      <c r="Z518" s="167"/>
    </row>
    <row r="519" spans="1:26" ht="14.4">
      <c r="A519" t="s">
        <v>1066</v>
      </c>
      <c r="B519" s="92" t="s">
        <v>1836</v>
      </c>
      <c r="C519" s="126" t="str">
        <f t="shared" si="93"/>
        <v>A.090.01.104</v>
      </c>
      <c r="D519" s="11" t="s">
        <v>1732</v>
      </c>
      <c r="E519" s="125" t="s">
        <v>878</v>
      </c>
      <c r="F519" s="128" t="str">
        <f t="shared" si="94"/>
        <v>Glare 4-6/5-0.4</v>
      </c>
      <c r="G519" s="200">
        <v>7.9778939872987902</v>
      </c>
      <c r="H519" s="10">
        <f t="shared" si="91"/>
        <v>7.9778939872987902</v>
      </c>
      <c r="I519" s="201">
        <v>0.32630026600000001</v>
      </c>
      <c r="J519" s="201">
        <v>1.1034189351499999</v>
      </c>
      <c r="K519" s="201">
        <v>2.0614492861487896</v>
      </c>
      <c r="L519" s="201">
        <v>4.4867255000000004</v>
      </c>
      <c r="N519" s="160">
        <v>29.911503333333336</v>
      </c>
      <c r="O519" s="10">
        <f t="shared" si="92"/>
        <v>29.911503333333336</v>
      </c>
      <c r="Q519" s="15">
        <v>415.50896999999998</v>
      </c>
      <c r="S519" s="129">
        <v>0.73768369</v>
      </c>
      <c r="T519" s="129">
        <v>0.69475511999999995</v>
      </c>
      <c r="U519" s="129">
        <v>2.7093972000000001E-2</v>
      </c>
      <c r="V519" s="129">
        <v>1.5834602999999999E-2</v>
      </c>
      <c r="X519" s="71">
        <v>1.7301426E-3</v>
      </c>
      <c r="Y519" s="84"/>
      <c r="Z519" s="167"/>
    </row>
    <row r="520" spans="1:26" ht="14.4">
      <c r="A520" t="s">
        <v>2302</v>
      </c>
      <c r="B520" s="92" t="s">
        <v>1836</v>
      </c>
      <c r="C520" s="126" t="str">
        <f t="shared" si="93"/>
        <v>A.090.01.105</v>
      </c>
      <c r="D520" s="11" t="s">
        <v>1732</v>
      </c>
      <c r="E520" s="125" t="s">
        <v>877</v>
      </c>
      <c r="F520" s="128" t="str">
        <f t="shared" si="94"/>
        <v>Hylite (1 m2  1.2 mm thickness  1.8 ton/m3)</v>
      </c>
      <c r="G520" s="200">
        <v>4.5451282314179995</v>
      </c>
      <c r="H520" s="10">
        <f t="shared" si="91"/>
        <v>4.5451282314179995</v>
      </c>
      <c r="I520" s="201">
        <v>1.8195435917999998E-2</v>
      </c>
      <c r="J520" s="201">
        <v>1.3553501954999998</v>
      </c>
      <c r="K520" s="201">
        <v>1.2593521000000001</v>
      </c>
      <c r="L520" s="201">
        <v>1.9122304999999999</v>
      </c>
      <c r="N520" s="160">
        <v>12.748203333333333</v>
      </c>
      <c r="O520" s="10">
        <f t="shared" si="92"/>
        <v>12.748203333333333</v>
      </c>
      <c r="Q520" s="15">
        <v>229.36718999999999</v>
      </c>
      <c r="S520" s="129">
        <v>0.66384524</v>
      </c>
      <c r="T520" s="129">
        <v>0.63590594</v>
      </c>
      <c r="U520" s="129">
        <v>1.7984145999999999E-2</v>
      </c>
      <c r="V520" s="129">
        <v>9.9551559000000001E-3</v>
      </c>
      <c r="X520" s="71">
        <v>1.0022450999999999E-3</v>
      </c>
      <c r="Y520" s="84"/>
      <c r="Z520" s="167"/>
    </row>
    <row r="521" spans="1:26" ht="14.4">
      <c r="B521" s="92"/>
      <c r="C521" s="126"/>
      <c r="D521" s="11"/>
      <c r="E521" s="125"/>
      <c r="Y521" s="90"/>
      <c r="Z521" s="167"/>
    </row>
    <row r="522" spans="1:26" ht="14.4">
      <c r="B522" s="92"/>
      <c r="C522" s="126"/>
      <c r="D522" s="1" t="s">
        <v>783</v>
      </c>
      <c r="E522" s="125"/>
      <c r="Y522" s="90"/>
      <c r="Z522" s="163"/>
    </row>
    <row r="523" spans="1:26" ht="14.4">
      <c r="A523" t="s">
        <v>2303</v>
      </c>
      <c r="B523" s="92" t="s">
        <v>1067</v>
      </c>
      <c r="C523" s="126" t="str">
        <f t="shared" si="93"/>
        <v>A.100.02.101</v>
      </c>
      <c r="D523" s="11" t="s">
        <v>783</v>
      </c>
      <c r="E523" s="125" t="s">
        <v>878</v>
      </c>
      <c r="F523" s="128" t="str">
        <f t="shared" si="94"/>
        <v>Steel market mix USA 69.2% EAF for beams &amp; sheet</v>
      </c>
      <c r="G523" s="200">
        <v>0.27251846418319348</v>
      </c>
      <c r="H523" s="10">
        <f t="shared" ref="H523:H529" si="95">G523</f>
        <v>0.27251846418319348</v>
      </c>
      <c r="I523" s="201">
        <v>1.5804857877868998E-2</v>
      </c>
      <c r="J523" s="201">
        <v>4.8710466305324496E-2</v>
      </c>
      <c r="K523" s="201">
        <v>2.1991199999999999E-2</v>
      </c>
      <c r="L523" s="201">
        <v>0.18601193999999999</v>
      </c>
      <c r="N523" s="160">
        <v>1.2400796000000001</v>
      </c>
      <c r="O523" s="10">
        <f t="shared" ref="O523:O529" si="96">N523</f>
        <v>1.2400796000000001</v>
      </c>
      <c r="Q523" s="15">
        <v>14.468374000000001</v>
      </c>
      <c r="S523" s="129">
        <v>2.5677218000000002E-2</v>
      </c>
      <c r="T523" s="129">
        <v>2.3569041999999998E-2</v>
      </c>
      <c r="U523" s="129">
        <v>1.0484037000000001E-3</v>
      </c>
      <c r="V523" s="129">
        <v>1.0597721999999999E-3</v>
      </c>
      <c r="X523" s="71">
        <v>5.924666E-5</v>
      </c>
      <c r="Y523" s="84"/>
      <c r="Z523" s="167"/>
    </row>
    <row r="524" spans="1:26" ht="14.4">
      <c r="A524" t="s">
        <v>2304</v>
      </c>
      <c r="B524" s="92" t="s">
        <v>1067</v>
      </c>
      <c r="C524" s="126" t="str">
        <f t="shared" si="93"/>
        <v>A.100.02.102</v>
      </c>
      <c r="D524" s="11" t="s">
        <v>783</v>
      </c>
      <c r="E524" s="125" t="s">
        <v>878</v>
      </c>
      <c r="F524" s="128" t="str">
        <f t="shared" si="94"/>
        <v>Steel virgin + 15% scrap BOF for beams &amp; sheet</v>
      </c>
      <c r="G524" s="200">
        <v>0.58620618474717556</v>
      </c>
      <c r="H524" s="10">
        <f t="shared" si="95"/>
        <v>0.58620618474717556</v>
      </c>
      <c r="I524" s="201">
        <v>3.1899274050280001E-2</v>
      </c>
      <c r="J524" s="201">
        <v>0.1065569106968955</v>
      </c>
      <c r="K524" s="201">
        <v>7.1400000000000005E-2</v>
      </c>
      <c r="L524" s="201">
        <v>0.37635000000000002</v>
      </c>
      <c r="N524" s="160">
        <v>2.5090000000000003</v>
      </c>
      <c r="O524" s="10">
        <f t="shared" si="96"/>
        <v>2.5090000000000003</v>
      </c>
      <c r="Q524" s="15">
        <v>23.959949999999999</v>
      </c>
      <c r="S524" s="129">
        <v>5.7049329000000003E-2</v>
      </c>
      <c r="T524" s="129">
        <v>5.3028884999999998E-2</v>
      </c>
      <c r="U524" s="129">
        <v>2.2229174000000002E-3</v>
      </c>
      <c r="V524" s="129">
        <v>1.7975271E-3</v>
      </c>
      <c r="X524" s="71">
        <v>1.1825115E-4</v>
      </c>
      <c r="Y524" s="84"/>
      <c r="Z524" s="167"/>
    </row>
    <row r="525" spans="1:26" ht="14.4">
      <c r="A525" t="s">
        <v>2305</v>
      </c>
      <c r="B525" s="92" t="s">
        <v>1067</v>
      </c>
      <c r="C525" s="126" t="str">
        <f t="shared" si="93"/>
        <v>A.100.02.103</v>
      </c>
      <c r="D525" s="11" t="s">
        <v>783</v>
      </c>
      <c r="E525" s="125" t="s">
        <v>878</v>
      </c>
      <c r="F525" s="128" t="str">
        <f t="shared" si="94"/>
        <v>Steel from 100% scrap EAF for beams &amp; sheet</v>
      </c>
      <c r="G525" s="200">
        <v>0.13290022947032279</v>
      </c>
      <c r="H525" s="10">
        <f t="shared" si="95"/>
        <v>0.13290022947032279</v>
      </c>
      <c r="I525" s="201">
        <v>8.6414470843680005E-3</v>
      </c>
      <c r="J525" s="201">
        <v>2.2963782385954791E-2</v>
      </c>
      <c r="K525" s="201">
        <v>0</v>
      </c>
      <c r="L525" s="201">
        <v>0.101295</v>
      </c>
      <c r="N525" s="160">
        <v>0.67530000000000001</v>
      </c>
      <c r="O525" s="10">
        <f t="shared" si="96"/>
        <v>0.67530000000000001</v>
      </c>
      <c r="Q525" s="15">
        <v>10.2438</v>
      </c>
      <c r="S525" s="129">
        <v>1.1713909E-2</v>
      </c>
      <c r="T525" s="129">
        <v>1.0456857999999999E-2</v>
      </c>
      <c r="U525" s="129">
        <v>5.2564324000000003E-4</v>
      </c>
      <c r="V525" s="129">
        <v>7.3140732000000002E-4</v>
      </c>
      <c r="X525" s="71">
        <v>3.2984544999999999E-5</v>
      </c>
      <c r="Y525" s="84"/>
      <c r="Z525" s="167"/>
    </row>
    <row r="526" spans="1:26" ht="14.4">
      <c r="A526" t="s">
        <v>2306</v>
      </c>
      <c r="B526" s="92" t="s">
        <v>1067</v>
      </c>
      <c r="C526" s="126" t="str">
        <f t="shared" si="93"/>
        <v>A.100.02.104</v>
      </c>
      <c r="D526" s="11" t="s">
        <v>783</v>
      </c>
      <c r="E526" s="125" t="s">
        <v>878</v>
      </c>
      <c r="F526" s="128" t="str">
        <f t="shared" si="94"/>
        <v>Steel market mix Europe 49.8% EAF for beams &amp; sheet</v>
      </c>
      <c r="G526" s="200">
        <v>0.36045981848870401</v>
      </c>
      <c r="H526" s="10">
        <f t="shared" si="95"/>
        <v>0.36045981848870401</v>
      </c>
      <c r="I526" s="201">
        <v>2.0316875793257E-2</v>
      </c>
      <c r="J526" s="201">
        <v>6.4927532695447002E-2</v>
      </c>
      <c r="K526" s="201">
        <v>3.5842800000000001E-2</v>
      </c>
      <c r="L526" s="201">
        <v>0.23937261000000001</v>
      </c>
      <c r="N526" s="160">
        <v>1.5958174000000001</v>
      </c>
      <c r="O526" s="10">
        <f t="shared" si="96"/>
        <v>1.5958174000000001</v>
      </c>
      <c r="Q526" s="15">
        <v>17.129307000000001</v>
      </c>
      <c r="S526" s="129">
        <v>3.4472290000000003E-2</v>
      </c>
      <c r="T526" s="129">
        <v>3.1828015000000001E-2</v>
      </c>
      <c r="U526" s="129">
        <v>1.3776749E-3</v>
      </c>
      <c r="V526" s="129">
        <v>1.2665994999999999E-3</v>
      </c>
      <c r="X526" s="71">
        <v>7.5788382000000005E-5</v>
      </c>
      <c r="Y526" s="84"/>
      <c r="Z526" s="167"/>
    </row>
    <row r="527" spans="1:26" ht="14.4">
      <c r="A527" t="s">
        <v>2307</v>
      </c>
      <c r="B527" s="92" t="s">
        <v>1067</v>
      </c>
      <c r="C527" s="126" t="str">
        <f t="shared" si="93"/>
        <v>A.100.02.105</v>
      </c>
      <c r="D527" s="11" t="s">
        <v>783</v>
      </c>
      <c r="E527" s="125" t="s">
        <v>878</v>
      </c>
      <c r="F527" s="128" t="str">
        <f t="shared" si="94"/>
        <v>Steel market mix China 9% EAF for beams &amp; sheet</v>
      </c>
      <c r="G527" s="200">
        <v>0.54087558824949133</v>
      </c>
      <c r="H527" s="10">
        <f t="shared" si="95"/>
        <v>0.54087558824949133</v>
      </c>
      <c r="I527" s="201">
        <v>2.957349075369E-2</v>
      </c>
      <c r="J527" s="201">
        <v>9.8197597495801398E-2</v>
      </c>
      <c r="K527" s="201">
        <v>6.4259999999999998E-2</v>
      </c>
      <c r="L527" s="201">
        <v>0.3488445</v>
      </c>
      <c r="N527" s="160">
        <v>2.3256300000000003</v>
      </c>
      <c r="O527" s="10">
        <f t="shared" si="96"/>
        <v>2.3256300000000003</v>
      </c>
      <c r="Q527" s="15">
        <v>22.588335000000001</v>
      </c>
      <c r="S527" s="129">
        <v>5.2515787000000001E-2</v>
      </c>
      <c r="T527" s="129">
        <v>4.8771681999999997E-2</v>
      </c>
      <c r="U527" s="129">
        <v>2.0531899999999999E-3</v>
      </c>
      <c r="V527" s="129">
        <v>1.6909150999999999E-3</v>
      </c>
      <c r="X527" s="71">
        <v>1.0972449E-4</v>
      </c>
      <c r="Y527" s="84"/>
      <c r="Z527" s="167"/>
    </row>
    <row r="528" spans="1:26" ht="14.4">
      <c r="A528" t="s">
        <v>2308</v>
      </c>
      <c r="B528" s="92" t="s">
        <v>1067</v>
      </c>
      <c r="C528" s="126" t="str">
        <f t="shared" si="93"/>
        <v>A.100.02.106</v>
      </c>
      <c r="D528" s="11" t="s">
        <v>783</v>
      </c>
      <c r="E528" s="125" t="s">
        <v>878</v>
      </c>
      <c r="F528" s="128" t="str">
        <f t="shared" si="94"/>
        <v>Steel welded pipes 8.5% scrap BOF</v>
      </c>
      <c r="G528" s="200">
        <v>0.55981236145423185</v>
      </c>
      <c r="H528" s="10">
        <f t="shared" si="95"/>
        <v>0.55981236145423185</v>
      </c>
      <c r="I528" s="201">
        <v>8.9983593732400006E-3</v>
      </c>
      <c r="J528" s="201">
        <v>5.4104002080991802E-2</v>
      </c>
      <c r="K528" s="201">
        <v>7.6859999999999998E-2</v>
      </c>
      <c r="L528" s="201">
        <v>0.41985</v>
      </c>
      <c r="N528" s="160">
        <v>2.7989999999999999</v>
      </c>
      <c r="O528" s="10">
        <f t="shared" si="96"/>
        <v>2.7989999999999999</v>
      </c>
      <c r="Q528" s="15">
        <v>30.155999999999999</v>
      </c>
      <c r="S528" s="129">
        <v>6.3612613999999998E-2</v>
      </c>
      <c r="T528" s="129">
        <v>5.8934427999999997E-2</v>
      </c>
      <c r="U528" s="129">
        <v>2.4316239999999999E-3</v>
      </c>
      <c r="V528" s="129">
        <v>2.2465617E-3</v>
      </c>
      <c r="X528" s="71">
        <v>1.3076839999999999E-4</v>
      </c>
      <c r="Y528" s="84"/>
      <c r="Z528" s="167"/>
    </row>
    <row r="529" spans="1:26" ht="14.4">
      <c r="A529" t="s">
        <v>2309</v>
      </c>
      <c r="B529" s="92" t="s">
        <v>1067</v>
      </c>
      <c r="C529" s="126" t="str">
        <f t="shared" si="93"/>
        <v>A.100.02.107</v>
      </c>
      <c r="D529" s="11" t="s">
        <v>783</v>
      </c>
      <c r="E529" s="125" t="s">
        <v>878</v>
      </c>
      <c r="F529" s="128" t="str">
        <f t="shared" si="94"/>
        <v>Steel seamless pipes 33% scrap BOF</v>
      </c>
      <c r="G529" s="200">
        <v>0.69499316700000002</v>
      </c>
      <c r="H529" s="10">
        <f t="shared" si="95"/>
        <v>0.69499316700000002</v>
      </c>
      <c r="I529" s="201">
        <v>4.9571999999999998E-2</v>
      </c>
      <c r="J529" s="201">
        <v>0.11559116699999999</v>
      </c>
      <c r="K529" s="201">
        <v>5.6279999999999997E-2</v>
      </c>
      <c r="L529" s="201">
        <v>0.47355000000000003</v>
      </c>
      <c r="N529" s="160">
        <v>3.1570000000000005</v>
      </c>
      <c r="O529" s="10">
        <f t="shared" si="96"/>
        <v>3.1570000000000005</v>
      </c>
      <c r="Q529" s="15">
        <v>30.260999999999999</v>
      </c>
      <c r="S529" s="129">
        <v>5.3590738999999998E-2</v>
      </c>
      <c r="T529" s="129">
        <v>4.8889487000000002E-2</v>
      </c>
      <c r="U529" s="129">
        <v>2.4722081000000001E-3</v>
      </c>
      <c r="V529" s="129">
        <v>2.2290436999999998E-3</v>
      </c>
      <c r="X529" s="71">
        <v>1.3452593E-4</v>
      </c>
      <c r="Y529" s="84"/>
      <c r="Z529" s="167"/>
    </row>
    <row r="530" spans="1:26" ht="14.4">
      <c r="B530" s="92"/>
      <c r="C530" s="126"/>
      <c r="D530" s="1" t="s">
        <v>784</v>
      </c>
      <c r="E530" s="125"/>
      <c r="Y530" s="90"/>
      <c r="Z530" s="167"/>
    </row>
    <row r="531" spans="1:26" ht="14.4">
      <c r="A531" t="s">
        <v>1068</v>
      </c>
      <c r="B531" s="92" t="s">
        <v>1067</v>
      </c>
      <c r="C531" s="126" t="str">
        <f t="shared" si="93"/>
        <v>A.100.04.101</v>
      </c>
      <c r="D531" s="11" t="s">
        <v>784</v>
      </c>
      <c r="E531" s="125" t="s">
        <v>878</v>
      </c>
      <c r="F531" s="128" t="str">
        <f t="shared" si="94"/>
        <v>GG15</v>
      </c>
      <c r="G531" s="200">
        <v>0.25319739427763599</v>
      </c>
      <c r="H531" s="10">
        <f t="shared" ref="H531:H538" si="97">G531</f>
        <v>0.25319739427763599</v>
      </c>
      <c r="I531" s="201">
        <v>1.2833876025E-2</v>
      </c>
      <c r="J531" s="201">
        <v>2.9951187216499999E-2</v>
      </c>
      <c r="K531" s="201">
        <v>2.8018671036135985E-2</v>
      </c>
      <c r="L531" s="201">
        <v>0.18239366000000001</v>
      </c>
      <c r="N531" s="160">
        <v>1.2159577333333336</v>
      </c>
      <c r="O531" s="10">
        <f t="shared" ref="O531:O538" si="98">N531</f>
        <v>1.2159577333333336</v>
      </c>
      <c r="Q531" s="15">
        <v>15.486332000000001</v>
      </c>
      <c r="S531" s="129">
        <v>3.6313745000000001E-2</v>
      </c>
      <c r="T531" s="129">
        <v>3.4193514000000001E-2</v>
      </c>
      <c r="U531" s="129">
        <v>1.0041048999999999E-3</v>
      </c>
      <c r="V531" s="129">
        <v>1.1161254000000001E-3</v>
      </c>
      <c r="X531" s="71">
        <v>6.0696100999999999E-5</v>
      </c>
      <c r="Y531" s="84"/>
      <c r="Z531" s="163"/>
    </row>
    <row r="532" spans="1:26" ht="14.4">
      <c r="A532" t="s">
        <v>1069</v>
      </c>
      <c r="B532" s="92" t="s">
        <v>1067</v>
      </c>
      <c r="C532" s="126" t="str">
        <f t="shared" si="93"/>
        <v>A.100.04.102</v>
      </c>
      <c r="D532" s="11" t="s">
        <v>784</v>
      </c>
      <c r="E532" s="125" t="s">
        <v>878</v>
      </c>
      <c r="F532" s="128" t="str">
        <f t="shared" si="94"/>
        <v>GG35</v>
      </c>
      <c r="G532" s="200">
        <v>0.25319739427763599</v>
      </c>
      <c r="H532" s="10">
        <f t="shared" si="97"/>
        <v>0.25319739427763599</v>
      </c>
      <c r="I532" s="201">
        <v>1.2833876025E-2</v>
      </c>
      <c r="J532" s="201">
        <v>2.9951187216499999E-2</v>
      </c>
      <c r="K532" s="201">
        <v>2.8018671036135985E-2</v>
      </c>
      <c r="L532" s="201">
        <v>0.18239366000000001</v>
      </c>
      <c r="N532" s="160">
        <v>1.2159577333333336</v>
      </c>
      <c r="O532" s="10">
        <f t="shared" si="98"/>
        <v>1.2159577333333336</v>
      </c>
      <c r="Q532" s="15">
        <v>15.486332000000001</v>
      </c>
      <c r="S532" s="129">
        <v>3.6313745000000001E-2</v>
      </c>
      <c r="T532" s="129">
        <v>3.4193514000000001E-2</v>
      </c>
      <c r="U532" s="129">
        <v>1.0041048999999999E-3</v>
      </c>
      <c r="V532" s="129">
        <v>1.1161254000000001E-3</v>
      </c>
      <c r="X532" s="71">
        <v>6.0696100999999999E-5</v>
      </c>
      <c r="Y532" s="84"/>
      <c r="Z532" s="167"/>
    </row>
    <row r="533" spans="1:26" ht="14.4">
      <c r="A533" t="s">
        <v>1070</v>
      </c>
      <c r="B533" s="92" t="s">
        <v>1067</v>
      </c>
      <c r="C533" s="126" t="str">
        <f t="shared" si="93"/>
        <v>A.100.04.103</v>
      </c>
      <c r="D533" s="11" t="s">
        <v>784</v>
      </c>
      <c r="E533" s="125" t="s">
        <v>878</v>
      </c>
      <c r="F533" s="128" t="str">
        <f t="shared" si="94"/>
        <v>GGG-NiCr</v>
      </c>
      <c r="G533" s="200">
        <v>2.8172246884864487</v>
      </c>
      <c r="H533" s="10">
        <f t="shared" si="97"/>
        <v>2.8172246884864487</v>
      </c>
      <c r="I533" s="201">
        <v>6.4433041479999995E-2</v>
      </c>
      <c r="J533" s="201">
        <v>1.2235878403433</v>
      </c>
      <c r="K533" s="201">
        <v>1.1728978266631482</v>
      </c>
      <c r="L533" s="201">
        <v>0.35630598000000002</v>
      </c>
      <c r="N533" s="160">
        <v>2.3753732000000003</v>
      </c>
      <c r="O533" s="10">
        <f t="shared" si="98"/>
        <v>2.3753732000000003</v>
      </c>
      <c r="Q533" s="15">
        <v>35.373629000000001</v>
      </c>
      <c r="S533" s="129">
        <v>0.43836444000000002</v>
      </c>
      <c r="T533" s="129">
        <v>0.42665262999999998</v>
      </c>
      <c r="U533" s="129">
        <v>8.8034094999999996E-3</v>
      </c>
      <c r="V533" s="129">
        <v>2.9083974000000002E-3</v>
      </c>
      <c r="X533" s="71">
        <v>4.6995524E-4</v>
      </c>
      <c r="Y533" s="84"/>
      <c r="Z533" s="167"/>
    </row>
    <row r="534" spans="1:26" ht="14.4">
      <c r="A534" t="s">
        <v>1072</v>
      </c>
      <c r="B534" s="92" t="s">
        <v>1067</v>
      </c>
      <c r="C534" s="126" t="str">
        <f t="shared" si="93"/>
        <v>A.100.04.104</v>
      </c>
      <c r="D534" s="11" t="s">
        <v>784</v>
      </c>
      <c r="E534" s="125" t="s">
        <v>878</v>
      </c>
      <c r="F534" s="128" t="str">
        <f t="shared" si="94"/>
        <v>GGG-NiSiCr</v>
      </c>
      <c r="G534" s="200">
        <v>2.8385488140714843</v>
      </c>
      <c r="H534" s="10">
        <f t="shared" si="97"/>
        <v>2.8385488140714843</v>
      </c>
      <c r="I534" s="201">
        <v>6.4556925809999999E-2</v>
      </c>
      <c r="J534" s="201">
        <v>1.2234171652621999</v>
      </c>
      <c r="K534" s="201">
        <v>1.1868377729992843</v>
      </c>
      <c r="L534" s="201">
        <v>0.36373695</v>
      </c>
      <c r="N534" s="160">
        <v>2.4249130000000001</v>
      </c>
      <c r="O534" s="10">
        <f t="shared" si="98"/>
        <v>2.4249130000000001</v>
      </c>
      <c r="Q534" s="15">
        <v>35.894193000000001</v>
      </c>
      <c r="S534" s="129">
        <v>0.43920515999999998</v>
      </c>
      <c r="T534" s="129">
        <v>0.42741163999999998</v>
      </c>
      <c r="U534" s="129">
        <v>8.8407169000000001E-3</v>
      </c>
      <c r="V534" s="129">
        <v>2.9528095E-3</v>
      </c>
      <c r="X534" s="71">
        <v>4.7201007999999998E-4</v>
      </c>
      <c r="Y534" s="84"/>
      <c r="Z534" s="167"/>
    </row>
    <row r="535" spans="1:26" ht="14.4">
      <c r="A535" t="s">
        <v>1073</v>
      </c>
      <c r="B535" s="92" t="s">
        <v>1067</v>
      </c>
      <c r="C535" s="126" t="str">
        <f t="shared" si="93"/>
        <v>A.100.04.105</v>
      </c>
      <c r="D535" s="11" t="s">
        <v>784</v>
      </c>
      <c r="E535" s="125" t="s">
        <v>878</v>
      </c>
      <c r="F535" s="128" t="str">
        <f t="shared" si="94"/>
        <v>GGG40</v>
      </c>
      <c r="G535" s="200">
        <v>0.25319739427763599</v>
      </c>
      <c r="H535" s="10">
        <f t="shared" si="97"/>
        <v>0.25319739427763599</v>
      </c>
      <c r="I535" s="201">
        <v>1.2833876025E-2</v>
      </c>
      <c r="J535" s="201">
        <v>2.9951187216499999E-2</v>
      </c>
      <c r="K535" s="201">
        <v>2.8018671036135985E-2</v>
      </c>
      <c r="L535" s="201">
        <v>0.18239366000000001</v>
      </c>
      <c r="N535" s="160">
        <v>1.2159577333333336</v>
      </c>
      <c r="O535" s="10">
        <f t="shared" si="98"/>
        <v>1.2159577333333336</v>
      </c>
      <c r="Q535" s="15">
        <v>15.486332000000001</v>
      </c>
      <c r="S535" s="129">
        <v>3.6313745000000001E-2</v>
      </c>
      <c r="T535" s="129">
        <v>3.4193514000000001E-2</v>
      </c>
      <c r="U535" s="129">
        <v>1.0041048999999999E-3</v>
      </c>
      <c r="V535" s="129">
        <v>1.1161254000000001E-3</v>
      </c>
      <c r="X535" s="71">
        <v>6.0696100999999999E-5</v>
      </c>
      <c r="Y535" s="84"/>
      <c r="Z535" s="167"/>
    </row>
    <row r="536" spans="1:26" ht="14.4">
      <c r="A536" t="s">
        <v>1074</v>
      </c>
      <c r="B536" s="92" t="s">
        <v>1067</v>
      </c>
      <c r="C536" s="126" t="str">
        <f t="shared" si="93"/>
        <v>A.100.04.106</v>
      </c>
      <c r="D536" s="11" t="s">
        <v>784</v>
      </c>
      <c r="E536" s="125" t="s">
        <v>878</v>
      </c>
      <c r="F536" s="128" t="str">
        <f t="shared" si="94"/>
        <v>GGG60</v>
      </c>
      <c r="G536" s="200">
        <v>0.33113090780713594</v>
      </c>
      <c r="H536" s="10">
        <f t="shared" si="97"/>
        <v>0.33113090780713594</v>
      </c>
      <c r="I536" s="201">
        <v>2.1838097800000001E-2</v>
      </c>
      <c r="J536" s="201">
        <v>7.4152362540999994E-2</v>
      </c>
      <c r="K536" s="201">
        <v>2.7410007466135984E-2</v>
      </c>
      <c r="L536" s="201">
        <v>0.20773043999999999</v>
      </c>
      <c r="N536" s="160">
        <v>1.3848696</v>
      </c>
      <c r="O536" s="10">
        <f t="shared" si="98"/>
        <v>1.3848696</v>
      </c>
      <c r="Q536" s="15">
        <v>15.678808</v>
      </c>
      <c r="S536" s="129">
        <v>5.0793003000000003E-2</v>
      </c>
      <c r="T536" s="129">
        <v>4.8311086000000003E-2</v>
      </c>
      <c r="U536" s="129">
        <v>1.3453114E-3</v>
      </c>
      <c r="V536" s="129">
        <v>1.1366058E-3</v>
      </c>
      <c r="X536" s="71">
        <v>7.9491427000000003E-5</v>
      </c>
      <c r="Y536" s="84"/>
      <c r="Z536" s="167"/>
    </row>
    <row r="537" spans="1:26" ht="14.4">
      <c r="A537" t="s">
        <v>1075</v>
      </c>
      <c r="B537" s="92" t="s">
        <v>1067</v>
      </c>
      <c r="C537" s="126" t="str">
        <f t="shared" si="93"/>
        <v>A.100.04.107</v>
      </c>
      <c r="D537" s="11" t="s">
        <v>784</v>
      </c>
      <c r="E537" s="125" t="s">
        <v>878</v>
      </c>
      <c r="F537" s="128" t="str">
        <f t="shared" si="94"/>
        <v>GGG70</v>
      </c>
      <c r="G537" s="200">
        <v>0.26961701460263598</v>
      </c>
      <c r="H537" s="10">
        <f t="shared" si="97"/>
        <v>0.26961701460263598</v>
      </c>
      <c r="I537" s="201">
        <v>1.384363125E-2</v>
      </c>
      <c r="J537" s="201">
        <v>3.4320237216500002E-2</v>
      </c>
      <c r="K537" s="201">
        <v>3.0919606136135987E-2</v>
      </c>
      <c r="L537" s="201">
        <v>0.19053354</v>
      </c>
      <c r="N537" s="160">
        <v>1.2702236</v>
      </c>
      <c r="O537" s="10">
        <f t="shared" si="98"/>
        <v>1.2702236</v>
      </c>
      <c r="Q537" s="15">
        <v>15.578039</v>
      </c>
      <c r="S537" s="129">
        <v>3.8167850000000003E-2</v>
      </c>
      <c r="T537" s="129">
        <v>3.5981249999999999E-2</v>
      </c>
      <c r="U537" s="129">
        <v>1.0701636E-3</v>
      </c>
      <c r="V537" s="129">
        <v>1.1164370000000001E-3</v>
      </c>
      <c r="X537" s="71">
        <v>6.5231992000000006E-5</v>
      </c>
      <c r="Y537" s="84"/>
      <c r="Z537" s="167"/>
    </row>
    <row r="538" spans="1:26" ht="14.4">
      <c r="A538" t="s">
        <v>1076</v>
      </c>
      <c r="B538" s="92" t="s">
        <v>1067</v>
      </c>
      <c r="C538" s="126" t="str">
        <f t="shared" si="93"/>
        <v>A.100.04.108</v>
      </c>
      <c r="D538" s="11" t="s">
        <v>784</v>
      </c>
      <c r="E538" s="125" t="s">
        <v>878</v>
      </c>
      <c r="F538" s="128" t="str">
        <f t="shared" si="94"/>
        <v>GGL-NiCuCr</v>
      </c>
      <c r="G538" s="200">
        <v>2.2468807948359983</v>
      </c>
      <c r="H538" s="10">
        <f t="shared" si="97"/>
        <v>2.2468807948359983</v>
      </c>
      <c r="I538" s="201">
        <v>5.3918503829999999E-2</v>
      </c>
      <c r="J538" s="201">
        <v>0.95745078870259992</v>
      </c>
      <c r="K538" s="201">
        <v>0.9196442223033986</v>
      </c>
      <c r="L538" s="201">
        <v>0.31586727999999997</v>
      </c>
      <c r="N538" s="160">
        <v>2.1057818666666668</v>
      </c>
      <c r="O538" s="10">
        <f t="shared" si="98"/>
        <v>2.1057818666666668</v>
      </c>
      <c r="Q538" s="15">
        <v>30.590458000000002</v>
      </c>
      <c r="S538" s="129">
        <v>0.35394334</v>
      </c>
      <c r="T538" s="129">
        <v>0.34441049000000001</v>
      </c>
      <c r="U538" s="129">
        <v>7.0568625000000003E-3</v>
      </c>
      <c r="V538" s="129">
        <v>2.4759967000000001E-3</v>
      </c>
      <c r="X538" s="71">
        <v>3.8248033999999998E-4</v>
      </c>
      <c r="Y538" s="84"/>
      <c r="Z538" s="167"/>
    </row>
    <row r="539" spans="1:26" ht="14.4">
      <c r="B539" s="92"/>
      <c r="C539" s="126"/>
      <c r="D539" s="1" t="s">
        <v>16</v>
      </c>
      <c r="E539" s="125"/>
      <c r="Y539" s="90"/>
      <c r="Z539" s="167"/>
    </row>
    <row r="540" spans="1:26" ht="14.4">
      <c r="A540" t="s">
        <v>1077</v>
      </c>
      <c r="B540" s="92" t="s">
        <v>1067</v>
      </c>
      <c r="C540" s="126" t="str">
        <f t="shared" si="93"/>
        <v>A.100.06.101</v>
      </c>
      <c r="D540" s="11" t="s">
        <v>16</v>
      </c>
      <c r="E540" s="125" t="s">
        <v>878</v>
      </c>
      <c r="F540" s="128" t="str">
        <f t="shared" si="94"/>
        <v>Stainless Steel (secondary), average</v>
      </c>
      <c r="G540" s="200">
        <v>0.34658778854334055</v>
      </c>
      <c r="H540" s="10">
        <f t="shared" ref="H540:H597" si="99">G540</f>
        <v>0.34658778854334055</v>
      </c>
      <c r="I540" s="201">
        <v>2.5300053583400001E-2</v>
      </c>
      <c r="J540" s="201">
        <v>6.6640254157999998E-2</v>
      </c>
      <c r="K540" s="201">
        <v>8.7238308019405662E-3</v>
      </c>
      <c r="L540" s="201">
        <v>0.24592364999999999</v>
      </c>
      <c r="N540" s="160">
        <v>1.639491</v>
      </c>
      <c r="O540" s="10">
        <f t="shared" ref="O540:O597" si="100">N540</f>
        <v>1.639491</v>
      </c>
      <c r="Q540" s="15">
        <v>21.443916999999999</v>
      </c>
      <c r="S540" s="129">
        <v>4.3257272999999999E-2</v>
      </c>
      <c r="T540" s="129">
        <v>4.1209099999999999E-2</v>
      </c>
      <c r="U540" s="129">
        <v>1.6720973999999999E-3</v>
      </c>
      <c r="V540" s="129">
        <v>3.7607595999999998E-4</v>
      </c>
      <c r="X540" s="71">
        <v>9.6167238999999996E-5</v>
      </c>
      <c r="Y540" s="84"/>
      <c r="Z540" s="167"/>
    </row>
    <row r="541" spans="1:26" ht="14.4">
      <c r="A541" t="s">
        <v>1078</v>
      </c>
      <c r="B541" s="92" t="s">
        <v>1067</v>
      </c>
      <c r="C541" s="126" t="str">
        <f t="shared" si="93"/>
        <v>A.100.06.102</v>
      </c>
      <c r="D541" s="11" t="s">
        <v>16</v>
      </c>
      <c r="E541" s="125" t="s">
        <v>878</v>
      </c>
      <c r="F541" s="128" t="str">
        <f t="shared" si="94"/>
        <v>GX12Cr14 (CA15) 23% inox scrap (China)</v>
      </c>
      <c r="G541" s="200">
        <v>1.6147937767558085</v>
      </c>
      <c r="H541" s="10">
        <f t="shared" si="99"/>
        <v>1.6147937767558085</v>
      </c>
      <c r="I541" s="201">
        <v>9.2849125460000001E-2</v>
      </c>
      <c r="J541" s="201">
        <v>0.40856432061499998</v>
      </c>
      <c r="K541" s="201">
        <v>0.26505855068080852</v>
      </c>
      <c r="L541" s="201">
        <v>0.84832178000000003</v>
      </c>
      <c r="N541" s="160">
        <v>5.6554785333333335</v>
      </c>
      <c r="O541" s="10">
        <f t="shared" si="100"/>
        <v>5.6554785333333335</v>
      </c>
      <c r="Q541" s="15">
        <v>43.376365999999997</v>
      </c>
      <c r="S541" s="129">
        <v>0.20611090000000001</v>
      </c>
      <c r="T541" s="129">
        <v>0.19793103000000001</v>
      </c>
      <c r="U541" s="129">
        <v>6.4910905000000003E-3</v>
      </c>
      <c r="V541" s="129">
        <v>1.6887757E-3</v>
      </c>
      <c r="X541" s="71">
        <v>3.9539657000000001E-4</v>
      </c>
      <c r="Y541" s="84"/>
      <c r="Z541" s="167"/>
    </row>
    <row r="542" spans="1:26" ht="14.4">
      <c r="A542" t="s">
        <v>1079</v>
      </c>
      <c r="B542" s="92" t="s">
        <v>1067</v>
      </c>
      <c r="C542" s="126" t="str">
        <f t="shared" si="93"/>
        <v>A.100.06.103</v>
      </c>
      <c r="D542" s="11" t="s">
        <v>16</v>
      </c>
      <c r="E542" s="125" t="s">
        <v>878</v>
      </c>
      <c r="F542" s="128" t="str">
        <f t="shared" si="94"/>
        <v>GX12Cr14 (CA15) 44% inox scrap (World)</v>
      </c>
      <c r="G542" s="200">
        <v>1.2625143411224558</v>
      </c>
      <c r="H542" s="10">
        <f t="shared" si="99"/>
        <v>1.2625143411224558</v>
      </c>
      <c r="I542" s="201">
        <v>7.4085494139999999E-2</v>
      </c>
      <c r="J542" s="201">
        <v>0.31358540714299998</v>
      </c>
      <c r="K542" s="201">
        <v>0.19385446983945578</v>
      </c>
      <c r="L542" s="201">
        <v>0.68098897000000003</v>
      </c>
      <c r="N542" s="160">
        <v>4.5399264666666674</v>
      </c>
      <c r="O542" s="10">
        <f t="shared" si="100"/>
        <v>4.5399264666666674</v>
      </c>
      <c r="Q542" s="15">
        <v>37.284019000000001</v>
      </c>
      <c r="S542" s="129">
        <v>0.16087377999999999</v>
      </c>
      <c r="T542" s="129">
        <v>0.15439716000000001</v>
      </c>
      <c r="U542" s="129">
        <v>5.1524813000000001E-3</v>
      </c>
      <c r="V542" s="129">
        <v>1.3241368999999999E-3</v>
      </c>
      <c r="X542" s="71">
        <v>3.1227730999999997E-4</v>
      </c>
      <c r="Y542" s="84"/>
      <c r="Z542" s="167"/>
    </row>
    <row r="543" spans="1:26" ht="14.4">
      <c r="A543" t="s">
        <v>1080</v>
      </c>
      <c r="B543" s="92" t="s">
        <v>1067</v>
      </c>
      <c r="C543" s="126" t="str">
        <f t="shared" si="93"/>
        <v>A.100.06.104</v>
      </c>
      <c r="D543" s="11" t="s">
        <v>16</v>
      </c>
      <c r="E543" s="125" t="s">
        <v>878</v>
      </c>
      <c r="F543" s="128" t="str">
        <f t="shared" si="94"/>
        <v>GX12Cr14 (CA15) 70% inox scrap (EU, USA)</v>
      </c>
      <c r="G543" s="200">
        <v>0.84618408390196698</v>
      </c>
      <c r="H543" s="10">
        <f t="shared" si="99"/>
        <v>0.84618408390196698</v>
      </c>
      <c r="I543" s="201">
        <v>5.1910294099999997E-2</v>
      </c>
      <c r="J543" s="201">
        <v>0.20133761386600002</v>
      </c>
      <c r="K543" s="201">
        <v>0.10970417593596703</v>
      </c>
      <c r="L543" s="201">
        <v>0.48323199999999999</v>
      </c>
      <c r="N543" s="160">
        <v>3.2215466666666668</v>
      </c>
      <c r="O543" s="10">
        <f t="shared" si="100"/>
        <v>3.2215466666666668</v>
      </c>
      <c r="Q543" s="15">
        <v>30.083971999999999</v>
      </c>
      <c r="S543" s="129">
        <v>0.10741173</v>
      </c>
      <c r="T543" s="129">
        <v>0.10294804</v>
      </c>
      <c r="U543" s="129">
        <v>3.5704885999999999E-3</v>
      </c>
      <c r="V543" s="129">
        <v>8.9320009999999995E-4</v>
      </c>
      <c r="X543" s="71">
        <v>2.1404546000000001E-4</v>
      </c>
      <c r="Y543" s="84"/>
      <c r="Z543" s="167"/>
    </row>
    <row r="544" spans="1:26" ht="14.4">
      <c r="A544" t="s">
        <v>1081</v>
      </c>
      <c r="B544" s="92" t="s">
        <v>1067</v>
      </c>
      <c r="C544" s="126" t="str">
        <f t="shared" si="93"/>
        <v>A.100.06.105</v>
      </c>
      <c r="D544" s="11" t="s">
        <v>16</v>
      </c>
      <c r="E544" s="125" t="s">
        <v>878</v>
      </c>
      <c r="F544" s="128" t="str">
        <f t="shared" si="94"/>
        <v>GX5CrNi19 10 (CF8) 23% inox scrap (China)</v>
      </c>
      <c r="G544" s="200">
        <v>3.6125154881000459</v>
      </c>
      <c r="H544" s="10">
        <f t="shared" si="99"/>
        <v>3.6125154881000459</v>
      </c>
      <c r="I544" s="201">
        <v>0.14354624872999999</v>
      </c>
      <c r="J544" s="201">
        <v>1.2983381261090001</v>
      </c>
      <c r="K544" s="201">
        <v>1.0988993132610454</v>
      </c>
      <c r="L544" s="201">
        <v>1.0717318</v>
      </c>
      <c r="N544" s="160">
        <v>7.144878666666667</v>
      </c>
      <c r="O544" s="10">
        <f t="shared" si="100"/>
        <v>7.144878666666667</v>
      </c>
      <c r="Q544" s="15">
        <v>56.950721999999999</v>
      </c>
      <c r="S544" s="129">
        <v>0.51845918000000002</v>
      </c>
      <c r="T544" s="129">
        <v>0.50286200000000003</v>
      </c>
      <c r="U544" s="129">
        <v>1.2789038000000001E-2</v>
      </c>
      <c r="V544" s="129">
        <v>2.8081417999999999E-3</v>
      </c>
      <c r="X544" s="71">
        <v>7.4441022000000003E-4</v>
      </c>
      <c r="Y544" s="84"/>
      <c r="Z544" s="167"/>
    </row>
    <row r="545" spans="1:26" ht="14.4">
      <c r="A545" t="s">
        <v>1082</v>
      </c>
      <c r="B545" s="92" t="s">
        <v>1067</v>
      </c>
      <c r="C545" s="126" t="str">
        <f t="shared" si="93"/>
        <v>A.100.06.106</v>
      </c>
      <c r="D545" s="11" t="s">
        <v>16</v>
      </c>
      <c r="E545" s="125" t="s">
        <v>878</v>
      </c>
      <c r="F545" s="128" t="str">
        <f t="shared" si="94"/>
        <v>GX5CrNi19 10 (CF8) 44% inox scrap (World)</v>
      </c>
      <c r="G545" s="200">
        <v>2.7053133695269329</v>
      </c>
      <c r="H545" s="10">
        <f t="shared" si="99"/>
        <v>2.7053133695269329</v>
      </c>
      <c r="I545" s="201">
        <v>0.11070008382</v>
      </c>
      <c r="J545" s="201">
        <v>0.95619981650399999</v>
      </c>
      <c r="K545" s="201">
        <v>0.79607281920293282</v>
      </c>
      <c r="L545" s="201">
        <v>0.84234065000000002</v>
      </c>
      <c r="N545" s="160">
        <v>5.6156043333333336</v>
      </c>
      <c r="O545" s="10">
        <f t="shared" si="100"/>
        <v>5.6156043333333336</v>
      </c>
      <c r="Q545" s="15">
        <v>47.087721000000002</v>
      </c>
      <c r="S545" s="129">
        <v>0.38645865000000001</v>
      </c>
      <c r="T545" s="129">
        <v>0.37462508</v>
      </c>
      <c r="U545" s="129">
        <v>9.7009991999999993E-3</v>
      </c>
      <c r="V545" s="129">
        <v>2.1325680000000001E-3</v>
      </c>
      <c r="X545" s="71">
        <v>5.6434271999999995E-4</v>
      </c>
      <c r="Y545" s="84"/>
      <c r="Z545" s="167"/>
    </row>
    <row r="546" spans="1:26" ht="14.4">
      <c r="A546" t="s">
        <v>1083</v>
      </c>
      <c r="B546" s="92" t="s">
        <v>1067</v>
      </c>
      <c r="C546" s="126" t="str">
        <f t="shared" si="93"/>
        <v>A.100.06.107</v>
      </c>
      <c r="D546" s="11" t="s">
        <v>16</v>
      </c>
      <c r="E546" s="125" t="s">
        <v>878</v>
      </c>
      <c r="F546" s="128" t="str">
        <f t="shared" si="94"/>
        <v>GX5CrNi19 10 (CF8) 70% inox scrap (EU, USA)</v>
      </c>
      <c r="G546" s="200">
        <v>1.633165369093909</v>
      </c>
      <c r="H546" s="10">
        <f t="shared" si="99"/>
        <v>1.633165369093909</v>
      </c>
      <c r="I546" s="201">
        <v>7.1881887899999997E-2</v>
      </c>
      <c r="J546" s="201">
        <v>0.551854557696</v>
      </c>
      <c r="K546" s="201">
        <v>0.43818691349790906</v>
      </c>
      <c r="L546" s="201">
        <v>0.57124200999999997</v>
      </c>
      <c r="N546" s="160">
        <v>3.8082800666666667</v>
      </c>
      <c r="O546" s="10">
        <f t="shared" si="100"/>
        <v>3.8082800666666667</v>
      </c>
      <c r="Q546" s="15">
        <v>35.431446000000001</v>
      </c>
      <c r="S546" s="129">
        <v>0.23045802000000001</v>
      </c>
      <c r="T546" s="129">
        <v>0.22307236</v>
      </c>
      <c r="U546" s="129">
        <v>6.0514983999999999E-3</v>
      </c>
      <c r="V546" s="129">
        <v>1.3341625E-3</v>
      </c>
      <c r="X546" s="71">
        <v>3.5153567999999998E-4</v>
      </c>
      <c r="Y546" s="84"/>
      <c r="Z546" s="167"/>
    </row>
    <row r="547" spans="1:26" ht="14.4">
      <c r="A547" t="s">
        <v>1084</v>
      </c>
      <c r="B547" s="92" t="s">
        <v>1067</v>
      </c>
      <c r="C547" s="126" t="str">
        <f t="shared" si="93"/>
        <v>A.100.06.108</v>
      </c>
      <c r="D547" s="11" t="s">
        <v>16</v>
      </c>
      <c r="E547" s="125" t="s">
        <v>878</v>
      </c>
      <c r="F547" s="128" t="str">
        <f t="shared" si="94"/>
        <v>X10Cr13 (mart 410) 23% inox scrap (China)</v>
      </c>
      <c r="G547" s="200">
        <v>1.7643333322483554</v>
      </c>
      <c r="H547" s="10">
        <f t="shared" si="99"/>
        <v>1.7643333322483554</v>
      </c>
      <c r="I547" s="201">
        <v>0.14122823816999999</v>
      </c>
      <c r="J547" s="201">
        <v>0.39094946024499999</v>
      </c>
      <c r="K547" s="201">
        <v>0.29496501383335544</v>
      </c>
      <c r="L547" s="201">
        <v>0.93719061999999997</v>
      </c>
      <c r="N547" s="160">
        <v>6.2479374666666665</v>
      </c>
      <c r="O547" s="10">
        <f t="shared" si="100"/>
        <v>6.2479374666666665</v>
      </c>
      <c r="Q547" s="15">
        <v>46.298507000000001</v>
      </c>
      <c r="S547" s="129">
        <v>0.54499529999999996</v>
      </c>
      <c r="T547" s="129">
        <v>0.53644700999999995</v>
      </c>
      <c r="U547" s="129">
        <v>6.6553545999999998E-3</v>
      </c>
      <c r="V547" s="129">
        <v>1.8929367E-3</v>
      </c>
      <c r="X547" s="71">
        <v>4.6167691E-4</v>
      </c>
      <c r="Y547" s="84"/>
      <c r="Z547" s="167"/>
    </row>
    <row r="548" spans="1:26" ht="14.4">
      <c r="A548" t="s">
        <v>1085</v>
      </c>
      <c r="B548" s="92" t="s">
        <v>1067</v>
      </c>
      <c r="C548" s="126" t="str">
        <f t="shared" si="93"/>
        <v>A.100.06.109</v>
      </c>
      <c r="D548" s="11" t="s">
        <v>16</v>
      </c>
      <c r="E548" s="125" t="s">
        <v>878</v>
      </c>
      <c r="F548" s="128" t="str">
        <f t="shared" si="94"/>
        <v>X10Cr13 (mart 410) 44% inox scrap (World)</v>
      </c>
      <c r="G548" s="200">
        <v>1.3705151220391096</v>
      </c>
      <c r="H548" s="10">
        <f t="shared" si="99"/>
        <v>1.3705151220391096</v>
      </c>
      <c r="I548" s="201">
        <v>0.10902596460000001</v>
      </c>
      <c r="J548" s="201">
        <v>0.30086356754499999</v>
      </c>
      <c r="K548" s="201">
        <v>0.21545356989410963</v>
      </c>
      <c r="L548" s="201">
        <v>0.74517202000000005</v>
      </c>
      <c r="N548" s="160">
        <v>4.9678134666666676</v>
      </c>
      <c r="O548" s="10">
        <f t="shared" si="100"/>
        <v>4.9678134666666676</v>
      </c>
      <c r="Q548" s="15">
        <v>39.394454000000003</v>
      </c>
      <c r="S548" s="129">
        <v>0.40562363000000001</v>
      </c>
      <c r="T548" s="129">
        <v>0.39888092000000003</v>
      </c>
      <c r="U548" s="129">
        <v>5.2711164999999999E-3</v>
      </c>
      <c r="V548" s="129">
        <v>1.4715864999999999E-3</v>
      </c>
      <c r="X548" s="71">
        <v>3.6014644000000002E-4</v>
      </c>
      <c r="Y548" s="84"/>
      <c r="Z548" s="167"/>
    </row>
    <row r="549" spans="1:26" ht="14.4">
      <c r="A549" t="s">
        <v>1086</v>
      </c>
      <c r="B549" s="92" t="s">
        <v>1067</v>
      </c>
      <c r="C549" s="126" t="str">
        <f t="shared" si="93"/>
        <v>A.100.06.110</v>
      </c>
      <c r="D549" s="11" t="s">
        <v>16</v>
      </c>
      <c r="E549" s="125" t="s">
        <v>878</v>
      </c>
      <c r="F549" s="128" t="str">
        <f t="shared" si="94"/>
        <v>X10Cr13 (mart 410) 70% inox scrap (EU, USA)</v>
      </c>
      <c r="G549" s="200">
        <v>0.90509360629706914</v>
      </c>
      <c r="H549" s="10">
        <f t="shared" si="99"/>
        <v>0.90509360629706914</v>
      </c>
      <c r="I549" s="201">
        <v>7.0968732800000003E-2</v>
      </c>
      <c r="J549" s="201">
        <v>0.19439842380399996</v>
      </c>
      <c r="K549" s="201">
        <v>0.12148550969306915</v>
      </c>
      <c r="L549" s="201">
        <v>0.51824093999999998</v>
      </c>
      <c r="N549" s="160">
        <v>3.4549395999999999</v>
      </c>
      <c r="O549" s="10">
        <f t="shared" si="100"/>
        <v>3.4549395999999999</v>
      </c>
      <c r="Q549" s="15">
        <v>31.235119000000001</v>
      </c>
      <c r="S549" s="129">
        <v>0.24091165</v>
      </c>
      <c r="T549" s="129">
        <v>0.23630282</v>
      </c>
      <c r="U549" s="129">
        <v>3.6351986999999999E-3</v>
      </c>
      <c r="V549" s="129">
        <v>9.7362714999999996E-4</v>
      </c>
      <c r="X549" s="71">
        <v>2.4015589999999999E-4</v>
      </c>
      <c r="Y549" s="84"/>
      <c r="Z549" s="167"/>
    </row>
    <row r="550" spans="1:26" ht="14.4">
      <c r="A550" t="s">
        <v>1087</v>
      </c>
      <c r="B550" s="92" t="s">
        <v>1067</v>
      </c>
      <c r="C550" s="126" t="str">
        <f t="shared" si="93"/>
        <v>A.100.06.111</v>
      </c>
      <c r="D550" s="11" t="s">
        <v>16</v>
      </c>
      <c r="E550" s="125" t="s">
        <v>878</v>
      </c>
      <c r="F550" s="128" t="str">
        <f t="shared" si="94"/>
        <v>X10CrNiMoNb 23% inox scrap (China)</v>
      </c>
      <c r="G550" s="200">
        <v>5.254953315743677</v>
      </c>
      <c r="H550" s="10">
        <f t="shared" si="99"/>
        <v>5.254953315743677</v>
      </c>
      <c r="I550" s="201">
        <v>0.16394216755999999</v>
      </c>
      <c r="J550" s="201">
        <v>1.6989293459100001</v>
      </c>
      <c r="K550" s="201">
        <v>2.2516982022736776</v>
      </c>
      <c r="L550" s="201">
        <v>1.1403836000000001</v>
      </c>
      <c r="N550" s="160">
        <v>7.6025573333333343</v>
      </c>
      <c r="O550" s="10">
        <f t="shared" si="100"/>
        <v>7.6025573333333343</v>
      </c>
      <c r="Q550" s="15">
        <v>62.314548000000002</v>
      </c>
      <c r="S550" s="129">
        <v>0.71723598</v>
      </c>
      <c r="T550" s="129">
        <v>0.69769492</v>
      </c>
      <c r="U550" s="129">
        <v>1.545273E-2</v>
      </c>
      <c r="V550" s="129">
        <v>4.0883222999999998E-3</v>
      </c>
      <c r="X550" s="71">
        <v>1.2706855999999999E-3</v>
      </c>
      <c r="Y550" s="84"/>
      <c r="Z550" s="167"/>
    </row>
    <row r="551" spans="1:26" ht="14.4">
      <c r="A551" t="s">
        <v>1088</v>
      </c>
      <c r="B551" s="92" t="s">
        <v>1067</v>
      </c>
      <c r="C551" s="126" t="str">
        <f t="shared" si="93"/>
        <v>A.100.06.112</v>
      </c>
      <c r="D551" s="11" t="s">
        <v>16</v>
      </c>
      <c r="E551" s="125" t="s">
        <v>878</v>
      </c>
      <c r="F551" s="128" t="str">
        <f t="shared" si="94"/>
        <v>X10CrNiMoNb 44% inox scrap (World)</v>
      </c>
      <c r="G551" s="200">
        <v>3.8915183410414125</v>
      </c>
      <c r="H551" s="10">
        <f t="shared" si="99"/>
        <v>3.8915183410414125</v>
      </c>
      <c r="I551" s="201">
        <v>0.12543047030000001</v>
      </c>
      <c r="J551" s="201">
        <v>1.245515643696</v>
      </c>
      <c r="K551" s="201">
        <v>1.6286497570454126</v>
      </c>
      <c r="L551" s="201">
        <v>0.89192247000000002</v>
      </c>
      <c r="N551" s="160">
        <v>5.9461498000000006</v>
      </c>
      <c r="O551" s="10">
        <f t="shared" si="100"/>
        <v>5.9461498000000006</v>
      </c>
      <c r="Q551" s="15">
        <v>50.961595000000003</v>
      </c>
      <c r="S551" s="129">
        <v>0.53001967000000005</v>
      </c>
      <c r="T551" s="129">
        <v>0.51533775000000004</v>
      </c>
      <c r="U551" s="129">
        <v>1.1624776E-2</v>
      </c>
      <c r="V551" s="129">
        <v>3.0571426999999999E-3</v>
      </c>
      <c r="X551" s="71">
        <v>9.4443048000000004E-4</v>
      </c>
      <c r="Y551" s="84"/>
      <c r="Z551" s="167"/>
    </row>
    <row r="552" spans="1:26" ht="14.4">
      <c r="A552" t="s">
        <v>1089</v>
      </c>
      <c r="B552" s="92" t="s">
        <v>1067</v>
      </c>
      <c r="C552" s="126" t="str">
        <f t="shared" si="93"/>
        <v>A.100.06.113</v>
      </c>
      <c r="D552" s="11" t="s">
        <v>16</v>
      </c>
      <c r="E552" s="125" t="s">
        <v>878</v>
      </c>
      <c r="F552" s="128" t="str">
        <f t="shared" si="94"/>
        <v>X10CrNiMoNb 70% inox scrap (EU, USA)</v>
      </c>
      <c r="G552" s="200">
        <v>2.2801862786256253</v>
      </c>
      <c r="H552" s="10">
        <f t="shared" si="99"/>
        <v>2.2801862786256253</v>
      </c>
      <c r="I552" s="201">
        <v>7.9916644599999989E-2</v>
      </c>
      <c r="J552" s="201">
        <v>0.7096632152500002</v>
      </c>
      <c r="K552" s="201">
        <v>0.89231977877562529</v>
      </c>
      <c r="L552" s="201">
        <v>0.59828663999999998</v>
      </c>
      <c r="N552" s="160">
        <v>3.9885776000000002</v>
      </c>
      <c r="O552" s="10">
        <f t="shared" si="100"/>
        <v>3.9885776000000002</v>
      </c>
      <c r="Q552" s="15">
        <v>37.544468000000002</v>
      </c>
      <c r="S552" s="129">
        <v>0.30876404000000002</v>
      </c>
      <c r="T552" s="129">
        <v>0.29982472999999998</v>
      </c>
      <c r="U552" s="129">
        <v>7.1008312999999998E-3</v>
      </c>
      <c r="V552" s="129">
        <v>1.8384759999999999E-3</v>
      </c>
      <c r="X552" s="71">
        <v>5.5885628000000001E-4</v>
      </c>
      <c r="Y552" s="84"/>
      <c r="Z552" s="167"/>
    </row>
    <row r="553" spans="1:26" ht="14.4">
      <c r="A553" t="s">
        <v>1090</v>
      </c>
      <c r="B553" s="92" t="s">
        <v>1067</v>
      </c>
      <c r="C553" s="126" t="str">
        <f t="shared" si="93"/>
        <v>A.100.06.114</v>
      </c>
      <c r="D553" s="11" t="s">
        <v>16</v>
      </c>
      <c r="E553" s="125" t="s">
        <v>878</v>
      </c>
      <c r="F553" s="128" t="str">
        <f t="shared" si="94"/>
        <v>X10CrNiS (303) 23% inox scrap (China)</v>
      </c>
      <c r="G553" s="200">
        <v>3.3892950344712807</v>
      </c>
      <c r="H553" s="10">
        <f t="shared" si="99"/>
        <v>3.3892950344712807</v>
      </c>
      <c r="I553" s="201">
        <v>0.14243863266999998</v>
      </c>
      <c r="J553" s="201">
        <v>1.2031457745180003</v>
      </c>
      <c r="K553" s="201">
        <v>1.0028754272832803</v>
      </c>
      <c r="L553" s="201">
        <v>1.0408352000000001</v>
      </c>
      <c r="N553" s="160">
        <v>6.9389013333333338</v>
      </c>
      <c r="O553" s="10">
        <f t="shared" si="100"/>
        <v>6.9389013333333338</v>
      </c>
      <c r="Q553" s="15">
        <v>55.143690999999997</v>
      </c>
      <c r="S553" s="129">
        <v>0.52181781999999999</v>
      </c>
      <c r="T553" s="129">
        <v>0.50709289000000002</v>
      </c>
      <c r="U553" s="129">
        <v>1.2061853000000001E-2</v>
      </c>
      <c r="V553" s="129">
        <v>2.6630826E-3</v>
      </c>
      <c r="X553" s="71">
        <v>7.0950357E-4</v>
      </c>
      <c r="Y553" s="84"/>
      <c r="Z553" s="167"/>
    </row>
    <row r="554" spans="1:26" ht="14.4">
      <c r="A554" t="s">
        <v>1091</v>
      </c>
      <c r="B554" s="92" t="s">
        <v>1067</v>
      </c>
      <c r="C554" s="126" t="str">
        <f t="shared" si="93"/>
        <v>A.100.06.115</v>
      </c>
      <c r="D554" s="11" t="s">
        <v>16</v>
      </c>
      <c r="E554" s="125" t="s">
        <v>878</v>
      </c>
      <c r="F554" s="128" t="str">
        <f t="shared" si="94"/>
        <v>X10CrNiS (303) 44% inox scrap (World)</v>
      </c>
      <c r="G554" s="200">
        <v>2.544098547902693</v>
      </c>
      <c r="H554" s="10">
        <f t="shared" si="99"/>
        <v>2.544098547902693</v>
      </c>
      <c r="I554" s="201">
        <v>0.10990014205000001</v>
      </c>
      <c r="J554" s="201">
        <v>0.88744976696699995</v>
      </c>
      <c r="K554" s="201">
        <v>0.72672220888569306</v>
      </c>
      <c r="L554" s="201">
        <v>0.82002642999999997</v>
      </c>
      <c r="N554" s="160">
        <v>5.4668428666666671</v>
      </c>
      <c r="O554" s="10">
        <f t="shared" si="100"/>
        <v>5.4668428666666671</v>
      </c>
      <c r="Q554" s="15">
        <v>45.782642000000003</v>
      </c>
      <c r="S554" s="129">
        <v>0.38888434</v>
      </c>
      <c r="T554" s="129">
        <v>0.37768072000000003</v>
      </c>
      <c r="U554" s="129">
        <v>9.1758098000000003E-3</v>
      </c>
      <c r="V554" s="129">
        <v>2.0278029999999999E-3</v>
      </c>
      <c r="X554" s="71">
        <v>5.3913237000000004E-4</v>
      </c>
      <c r="Y554" s="84"/>
      <c r="Z554" s="167"/>
    </row>
    <row r="555" spans="1:26" ht="14.4">
      <c r="A555" t="s">
        <v>1092</v>
      </c>
      <c r="B555" s="92" t="s">
        <v>1067</v>
      </c>
      <c r="C555" s="126" t="str">
        <f t="shared" si="93"/>
        <v>A.100.06.116</v>
      </c>
      <c r="D555" s="11" t="s">
        <v>16</v>
      </c>
      <c r="E555" s="125" t="s">
        <v>878</v>
      </c>
      <c r="F555" s="128" t="str">
        <f t="shared" si="94"/>
        <v>X10CrNiS (303) 70% inox scrap (EU, USA)</v>
      </c>
      <c r="G555" s="200">
        <v>1.5452300143900874</v>
      </c>
      <c r="H555" s="10">
        <f t="shared" si="99"/>
        <v>1.5452300143900874</v>
      </c>
      <c r="I555" s="201">
        <v>7.1445556300000004E-2</v>
      </c>
      <c r="J555" s="201">
        <v>0.51435452994700004</v>
      </c>
      <c r="K555" s="201">
        <v>0.40035930814308734</v>
      </c>
      <c r="L555" s="201">
        <v>0.55907061999999996</v>
      </c>
      <c r="N555" s="160">
        <v>3.7271374666666666</v>
      </c>
      <c r="O555" s="10">
        <f t="shared" si="100"/>
        <v>3.7271374666666666</v>
      </c>
      <c r="Q555" s="15">
        <v>34.719585000000002</v>
      </c>
      <c r="S555" s="129">
        <v>0.23178113</v>
      </c>
      <c r="T555" s="129">
        <v>0.22473908000000001</v>
      </c>
      <c r="U555" s="129">
        <v>5.7650313999999996E-3</v>
      </c>
      <c r="V555" s="129">
        <v>1.277018E-3</v>
      </c>
      <c r="X555" s="71">
        <v>3.3778458E-4</v>
      </c>
      <c r="Y555" s="84"/>
      <c r="Z555" s="167"/>
    </row>
    <row r="556" spans="1:26" ht="14.4">
      <c r="A556" t="s">
        <v>1093</v>
      </c>
      <c r="B556" s="92" t="s">
        <v>1067</v>
      </c>
      <c r="C556" s="126" t="str">
        <f t="shared" si="93"/>
        <v>A.100.06.117</v>
      </c>
      <c r="D556" s="11" t="s">
        <v>16</v>
      </c>
      <c r="E556" s="125" t="s">
        <v>878</v>
      </c>
      <c r="F556" s="128" t="str">
        <f t="shared" si="94"/>
        <v>X12Cr13 (416) 23% inox scrap (China)</v>
      </c>
      <c r="G556" s="200">
        <v>1.4386266898431166</v>
      </c>
      <c r="H556" s="10">
        <f t="shared" si="99"/>
        <v>1.4386266898431166</v>
      </c>
      <c r="I556" s="201">
        <v>9.3291718890000014E-2</v>
      </c>
      <c r="J556" s="201">
        <v>0.32393367655900002</v>
      </c>
      <c r="K556" s="201">
        <v>0.18083720439411666</v>
      </c>
      <c r="L556" s="201">
        <v>0.84056408999999999</v>
      </c>
      <c r="N556" s="160">
        <v>5.6037606000000002</v>
      </c>
      <c r="O556" s="10">
        <f t="shared" si="100"/>
        <v>5.6037606000000002</v>
      </c>
      <c r="Q556" s="15">
        <v>41.829137000000003</v>
      </c>
      <c r="S556" s="129">
        <v>0.20542725000000001</v>
      </c>
      <c r="T556" s="129">
        <v>0.19793396999999999</v>
      </c>
      <c r="U556" s="129">
        <v>5.9478298000000002E-3</v>
      </c>
      <c r="V556" s="129">
        <v>1.5454486E-3</v>
      </c>
      <c r="X556" s="71">
        <v>3.7193056000000001E-4</v>
      </c>
      <c r="Y556" s="84"/>
      <c r="Z556" s="167"/>
    </row>
    <row r="557" spans="1:26" ht="14.4">
      <c r="A557" t="s">
        <v>1094</v>
      </c>
      <c r="B557" s="92" t="s">
        <v>1067</v>
      </c>
      <c r="C557" s="126" t="str">
        <f t="shared" si="93"/>
        <v>A.100.06.118</v>
      </c>
      <c r="D557" s="11" t="s">
        <v>16</v>
      </c>
      <c r="E557" s="125" t="s">
        <v>878</v>
      </c>
      <c r="F557" s="128" t="str">
        <f t="shared" si="94"/>
        <v>X12Cr13 (416) 44% inox scrap (World)</v>
      </c>
      <c r="G557" s="200">
        <v>1.1352825446571473</v>
      </c>
      <c r="H557" s="10">
        <f t="shared" si="99"/>
        <v>1.1352825446571473</v>
      </c>
      <c r="I557" s="201">
        <v>7.4405145199999995E-2</v>
      </c>
      <c r="J557" s="201">
        <v>0.25246328354700004</v>
      </c>
      <c r="K557" s="201">
        <v>0.1330279259101472</v>
      </c>
      <c r="L557" s="201">
        <v>0.67538619</v>
      </c>
      <c r="N557" s="160">
        <v>4.5025746</v>
      </c>
      <c r="O557" s="10">
        <f t="shared" si="100"/>
        <v>4.5025746</v>
      </c>
      <c r="Q557" s="15">
        <v>36.166575999999999</v>
      </c>
      <c r="S557" s="129">
        <v>0.16038003000000001</v>
      </c>
      <c r="T557" s="129">
        <v>0.15439928999999999</v>
      </c>
      <c r="U557" s="129">
        <v>4.7601262999999996E-3</v>
      </c>
      <c r="V557" s="129">
        <v>1.2206229000000001E-3</v>
      </c>
      <c r="X557" s="71">
        <v>2.9532963999999998E-4</v>
      </c>
      <c r="Y557" s="84"/>
      <c r="Z557" s="167"/>
    </row>
    <row r="558" spans="1:26" ht="14.4">
      <c r="A558" t="s">
        <v>1095</v>
      </c>
      <c r="B558" s="92" t="s">
        <v>1067</v>
      </c>
      <c r="C558" s="126" t="str">
        <f t="shared" si="93"/>
        <v>A.100.06.119</v>
      </c>
      <c r="D558" s="11" t="s">
        <v>16</v>
      </c>
      <c r="E558" s="125" t="s">
        <v>878</v>
      </c>
      <c r="F558" s="128" t="str">
        <f t="shared" si="94"/>
        <v>X12Cr13 (416) 70% inox scrap (EU, USA)</v>
      </c>
      <c r="G558" s="200">
        <v>0.77678492322016235</v>
      </c>
      <c r="H558" s="10">
        <f t="shared" si="99"/>
        <v>0.77678492322016235</v>
      </c>
      <c r="I558" s="201">
        <v>5.2084648799999994E-2</v>
      </c>
      <c r="J558" s="201">
        <v>0.16799826799099998</v>
      </c>
      <c r="K558" s="201">
        <v>7.6526066429162362E-2</v>
      </c>
      <c r="L558" s="201">
        <v>0.48017594000000002</v>
      </c>
      <c r="N558" s="160">
        <v>3.2011729333333334</v>
      </c>
      <c r="O558" s="10">
        <f t="shared" si="100"/>
        <v>3.2011729333333334</v>
      </c>
      <c r="Q558" s="15">
        <v>29.474457999999998</v>
      </c>
      <c r="S558" s="129">
        <v>0.10714242</v>
      </c>
      <c r="T558" s="129">
        <v>0.1029492</v>
      </c>
      <c r="U558" s="129">
        <v>3.3564768E-3</v>
      </c>
      <c r="V558" s="129">
        <v>8.3673790999999999E-4</v>
      </c>
      <c r="X558" s="71">
        <v>2.0480127000000001E-4</v>
      </c>
      <c r="Y558" s="84"/>
      <c r="Z558" s="167"/>
    </row>
    <row r="559" spans="1:26" ht="14.4">
      <c r="A559" t="s">
        <v>1096</v>
      </c>
      <c r="B559" s="92" t="s">
        <v>1067</v>
      </c>
      <c r="C559" s="126" t="str">
        <f t="shared" si="93"/>
        <v>A.100.06.120</v>
      </c>
      <c r="D559" s="11" t="s">
        <v>16</v>
      </c>
      <c r="E559" s="125" t="s">
        <v>878</v>
      </c>
      <c r="F559" s="128" t="str">
        <f t="shared" si="94"/>
        <v>X12CrNi17 7 (301) 23% inox scrap (China)</v>
      </c>
      <c r="G559" s="200">
        <v>1.4386266898431166</v>
      </c>
      <c r="H559" s="10">
        <f t="shared" si="99"/>
        <v>1.4386266898431166</v>
      </c>
      <c r="I559" s="201">
        <v>9.3291718890000014E-2</v>
      </c>
      <c r="J559" s="201">
        <v>0.32393367655900002</v>
      </c>
      <c r="K559" s="201">
        <v>0.18083720439411666</v>
      </c>
      <c r="L559" s="201">
        <v>0.84056408999999999</v>
      </c>
      <c r="N559" s="160">
        <v>5.6037606000000002</v>
      </c>
      <c r="O559" s="10">
        <f t="shared" si="100"/>
        <v>5.6037606000000002</v>
      </c>
      <c r="Q559" s="15">
        <v>41.829137000000003</v>
      </c>
      <c r="S559" s="129">
        <v>0.20542725000000001</v>
      </c>
      <c r="T559" s="129">
        <v>0.19793396999999999</v>
      </c>
      <c r="U559" s="129">
        <v>5.9478298000000002E-3</v>
      </c>
      <c r="V559" s="129">
        <v>1.5454486E-3</v>
      </c>
      <c r="X559" s="71">
        <v>3.7193056000000001E-4</v>
      </c>
      <c r="Y559" s="84"/>
      <c r="Z559" s="167"/>
    </row>
    <row r="560" spans="1:26" ht="14.4">
      <c r="A560" t="s">
        <v>1097</v>
      </c>
      <c r="B560" s="92" t="s">
        <v>1067</v>
      </c>
      <c r="C560" s="126" t="str">
        <f t="shared" si="93"/>
        <v>A.100.06.121</v>
      </c>
      <c r="D560" s="11" t="s">
        <v>16</v>
      </c>
      <c r="E560" s="125" t="s">
        <v>878</v>
      </c>
      <c r="F560" s="128" t="str">
        <f t="shared" si="94"/>
        <v>X12CrNi17 7 (301) 44% inox scrap (World)</v>
      </c>
      <c r="G560" s="200">
        <v>1.1352825446571473</v>
      </c>
      <c r="H560" s="10">
        <f t="shared" si="99"/>
        <v>1.1352825446571473</v>
      </c>
      <c r="I560" s="201">
        <v>7.4405145199999995E-2</v>
      </c>
      <c r="J560" s="201">
        <v>0.25246328354700004</v>
      </c>
      <c r="K560" s="201">
        <v>0.1330279259101472</v>
      </c>
      <c r="L560" s="201">
        <v>0.67538619</v>
      </c>
      <c r="N560" s="160">
        <v>4.5025746</v>
      </c>
      <c r="O560" s="10">
        <f t="shared" si="100"/>
        <v>4.5025746</v>
      </c>
      <c r="Q560" s="15">
        <v>36.166575999999999</v>
      </c>
      <c r="S560" s="129">
        <v>0.16038003000000001</v>
      </c>
      <c r="T560" s="129">
        <v>0.15439928999999999</v>
      </c>
      <c r="U560" s="129">
        <v>4.7601262999999996E-3</v>
      </c>
      <c r="V560" s="129">
        <v>1.2206229000000001E-3</v>
      </c>
      <c r="X560" s="71">
        <v>2.9532963999999998E-4</v>
      </c>
      <c r="Y560" s="84"/>
      <c r="Z560" s="167"/>
    </row>
    <row r="561" spans="1:26" ht="14.4">
      <c r="A561" t="s">
        <v>1098</v>
      </c>
      <c r="B561" s="92" t="s">
        <v>1067</v>
      </c>
      <c r="C561" s="126" t="str">
        <f t="shared" si="93"/>
        <v>A.100.06.122</v>
      </c>
      <c r="D561" s="11" t="s">
        <v>16</v>
      </c>
      <c r="E561" s="125" t="s">
        <v>878</v>
      </c>
      <c r="F561" s="128" t="str">
        <f t="shared" si="94"/>
        <v>X12CrNi17 7 (301) 70% inox scrap (EU, USA)</v>
      </c>
      <c r="G561" s="200">
        <v>0.77678492322016235</v>
      </c>
      <c r="H561" s="10">
        <f t="shared" si="99"/>
        <v>0.77678492322016235</v>
      </c>
      <c r="I561" s="201">
        <v>5.2084648799999994E-2</v>
      </c>
      <c r="J561" s="201">
        <v>0.16799826799099998</v>
      </c>
      <c r="K561" s="201">
        <v>7.6526066429162362E-2</v>
      </c>
      <c r="L561" s="201">
        <v>0.48017594000000002</v>
      </c>
      <c r="N561" s="160">
        <v>3.2011729333333334</v>
      </c>
      <c r="O561" s="10">
        <f t="shared" si="100"/>
        <v>3.2011729333333334</v>
      </c>
      <c r="Q561" s="15">
        <v>29.474457999999998</v>
      </c>
      <c r="S561" s="129">
        <v>0.10714242</v>
      </c>
      <c r="T561" s="129">
        <v>0.1029492</v>
      </c>
      <c r="U561" s="129">
        <v>3.3564768E-3</v>
      </c>
      <c r="V561" s="129">
        <v>8.3673790999999999E-4</v>
      </c>
      <c r="X561" s="71">
        <v>2.0480127000000001E-4</v>
      </c>
      <c r="Y561" s="84"/>
      <c r="Z561" s="167"/>
    </row>
    <row r="562" spans="1:26" ht="14.4">
      <c r="A562" t="s">
        <v>1099</v>
      </c>
      <c r="B562" s="92" t="s">
        <v>1067</v>
      </c>
      <c r="C562" s="126" t="str">
        <f t="shared" si="93"/>
        <v>A.100.06.123</v>
      </c>
      <c r="D562" s="11" t="s">
        <v>16</v>
      </c>
      <c r="E562" s="125" t="s">
        <v>878</v>
      </c>
      <c r="F562" s="128" t="str">
        <f t="shared" si="94"/>
        <v>X20Cr13 (420) 23% inox scrap (China)</v>
      </c>
      <c r="G562" s="200">
        <v>1.8182334694511164</v>
      </c>
      <c r="H562" s="10">
        <f t="shared" si="99"/>
        <v>1.8182334694511164</v>
      </c>
      <c r="I562" s="201">
        <v>0.10094474974999999</v>
      </c>
      <c r="J562" s="201">
        <v>0.39327781030699993</v>
      </c>
      <c r="K562" s="201">
        <v>0.47054589939411667</v>
      </c>
      <c r="L562" s="201">
        <v>0.85346500999999997</v>
      </c>
      <c r="N562" s="160">
        <v>5.6897667333333333</v>
      </c>
      <c r="O562" s="10">
        <f t="shared" si="100"/>
        <v>5.6897667333333333</v>
      </c>
      <c r="Q562" s="15">
        <v>42.395606000000001</v>
      </c>
      <c r="S562" s="129">
        <v>0.22798017000000001</v>
      </c>
      <c r="T562" s="129">
        <v>0.21976370000000001</v>
      </c>
      <c r="U562" s="129">
        <v>6.4189408E-3</v>
      </c>
      <c r="V562" s="129">
        <v>1.7975217000000001E-3</v>
      </c>
      <c r="X562" s="71">
        <v>5.0665471000000003E-4</v>
      </c>
      <c r="Y562" s="84"/>
      <c r="Z562" s="167"/>
    </row>
    <row r="563" spans="1:26" ht="14.4">
      <c r="A563" t="s">
        <v>1100</v>
      </c>
      <c r="B563" s="92" t="s">
        <v>1067</v>
      </c>
      <c r="C563" s="126" t="str">
        <f t="shared" si="93"/>
        <v>A.100.06.124</v>
      </c>
      <c r="D563" s="11" t="s">
        <v>16</v>
      </c>
      <c r="E563" s="125" t="s">
        <v>878</v>
      </c>
      <c r="F563" s="128" t="str">
        <f t="shared" si="94"/>
        <v>X20Cr13 (420) 44% inox scrap (World)</v>
      </c>
      <c r="G563" s="200">
        <v>1.4094429940751472</v>
      </c>
      <c r="H563" s="10">
        <f t="shared" si="99"/>
        <v>1.4094429940751472</v>
      </c>
      <c r="I563" s="201">
        <v>7.9932333800000005E-2</v>
      </c>
      <c r="J563" s="201">
        <v>0.30254514936499999</v>
      </c>
      <c r="K563" s="201">
        <v>0.3422619909101472</v>
      </c>
      <c r="L563" s="201">
        <v>0.68470352000000001</v>
      </c>
      <c r="N563" s="160">
        <v>4.5646901333333334</v>
      </c>
      <c r="O563" s="10">
        <f t="shared" si="100"/>
        <v>4.5646901333333334</v>
      </c>
      <c r="Q563" s="15">
        <v>36.575691999999997</v>
      </c>
      <c r="S563" s="129">
        <v>0.17666825</v>
      </c>
      <c r="T563" s="129">
        <v>0.17016519999999999</v>
      </c>
      <c r="U563" s="129">
        <v>5.1003732000000001E-3</v>
      </c>
      <c r="V563" s="129">
        <v>1.4026757E-3</v>
      </c>
      <c r="X563" s="71">
        <v>3.9263040999999997E-4</v>
      </c>
      <c r="Y563" s="84"/>
      <c r="Z563" s="167"/>
    </row>
    <row r="564" spans="1:26" ht="14.4">
      <c r="A564" t="s">
        <v>1101</v>
      </c>
      <c r="B564" s="92" t="s">
        <v>1067</v>
      </c>
      <c r="C564" s="126" t="str">
        <f t="shared" si="93"/>
        <v>A.100.06.125</v>
      </c>
      <c r="D564" s="11" t="s">
        <v>16</v>
      </c>
      <c r="E564" s="125" t="s">
        <v>878</v>
      </c>
      <c r="F564" s="128" t="str">
        <f t="shared" si="94"/>
        <v>X20Cr13 (420) 70% inox scrap (EU, USA)</v>
      </c>
      <c r="G564" s="200">
        <v>0.9263269929751623</v>
      </c>
      <c r="H564" s="10">
        <f t="shared" si="99"/>
        <v>0.9263269929751623</v>
      </c>
      <c r="I564" s="201">
        <v>5.5099479200000002E-2</v>
      </c>
      <c r="J564" s="201">
        <v>0.19531565134600001</v>
      </c>
      <c r="K564" s="201">
        <v>0.19065374242916233</v>
      </c>
      <c r="L564" s="201">
        <v>0.48525812000000002</v>
      </c>
      <c r="N564" s="160">
        <v>3.2350541333333336</v>
      </c>
      <c r="O564" s="10">
        <f t="shared" si="100"/>
        <v>3.2350541333333336</v>
      </c>
      <c r="Q564" s="15">
        <v>29.697611999999999</v>
      </c>
      <c r="S564" s="129">
        <v>0.1160269</v>
      </c>
      <c r="T564" s="129">
        <v>0.11154878999999999</v>
      </c>
      <c r="U564" s="129">
        <v>3.542066E-3</v>
      </c>
      <c r="V564" s="129">
        <v>9.3603944999999999E-4</v>
      </c>
      <c r="X564" s="71">
        <v>2.5787442000000001E-4</v>
      </c>
      <c r="Y564" s="84"/>
      <c r="Z564" s="167"/>
    </row>
    <row r="565" spans="1:26" ht="14.4">
      <c r="A565" t="s">
        <v>1102</v>
      </c>
      <c r="B565" s="92" t="s">
        <v>1067</v>
      </c>
      <c r="C565" s="126" t="str">
        <f t="shared" si="93"/>
        <v>A.100.06.126</v>
      </c>
      <c r="D565" s="11" t="s">
        <v>16</v>
      </c>
      <c r="E565" s="125" t="s">
        <v>878</v>
      </c>
      <c r="F565" s="128" t="str">
        <f t="shared" si="94"/>
        <v>X22CrNi17 (431) 23% inox scrap (China)</v>
      </c>
      <c r="G565" s="200">
        <v>1.9286901844996591</v>
      </c>
      <c r="H565" s="10">
        <f t="shared" si="99"/>
        <v>1.9286901844996591</v>
      </c>
      <c r="I565" s="201">
        <v>0.10702890577999999</v>
      </c>
      <c r="J565" s="201">
        <v>0.52883678891300001</v>
      </c>
      <c r="K565" s="201">
        <v>0.36796328980665893</v>
      </c>
      <c r="L565" s="201">
        <v>0.92486120000000005</v>
      </c>
      <c r="N565" s="160">
        <v>6.165741333333334</v>
      </c>
      <c r="O565" s="10">
        <f t="shared" si="100"/>
        <v>6.165741333333334</v>
      </c>
      <c r="Q565" s="15">
        <v>44.874209999999998</v>
      </c>
      <c r="S565" s="129">
        <v>0.26630116999999998</v>
      </c>
      <c r="T565" s="129">
        <v>0.25696904999999998</v>
      </c>
      <c r="U565" s="129">
        <v>7.5714316999999998E-3</v>
      </c>
      <c r="V565" s="129">
        <v>1.7606917E-3</v>
      </c>
      <c r="X565" s="71">
        <v>4.6456546999999997E-4</v>
      </c>
      <c r="Y565" s="84"/>
      <c r="Z565" s="167"/>
    </row>
    <row r="566" spans="1:26" ht="14.4">
      <c r="A566" t="s">
        <v>1103</v>
      </c>
      <c r="B566" s="92" t="s">
        <v>1067</v>
      </c>
      <c r="C566" s="126" t="str">
        <f t="shared" si="93"/>
        <v>A.100.06.127</v>
      </c>
      <c r="D566" s="11" t="s">
        <v>16</v>
      </c>
      <c r="E566" s="125" t="s">
        <v>878</v>
      </c>
      <c r="F566" s="128" t="str">
        <f t="shared" si="94"/>
        <v>X22CrNi17 (431) 44% inox scrap (World)</v>
      </c>
      <c r="G566" s="200">
        <v>1.4892172936565631</v>
      </c>
      <c r="H566" s="10">
        <f t="shared" si="99"/>
        <v>1.4892172936565631</v>
      </c>
      <c r="I566" s="201">
        <v>8.4326447090000006E-2</v>
      </c>
      <c r="J566" s="201">
        <v>0.400448860914</v>
      </c>
      <c r="K566" s="201">
        <v>0.26817455565256326</v>
      </c>
      <c r="L566" s="201">
        <v>0.73626742999999994</v>
      </c>
      <c r="N566" s="160">
        <v>4.9084495333333331</v>
      </c>
      <c r="O566" s="10">
        <f t="shared" si="100"/>
        <v>4.9084495333333331</v>
      </c>
      <c r="Q566" s="15">
        <v>38.365794999999999</v>
      </c>
      <c r="S566" s="129">
        <v>0.20434453</v>
      </c>
      <c r="T566" s="129">
        <v>0.19703572999999999</v>
      </c>
      <c r="U566" s="129">
        <v>5.9327277000000003E-3</v>
      </c>
      <c r="V566" s="129">
        <v>1.3760762E-3</v>
      </c>
      <c r="X566" s="71">
        <v>3.6223262E-4</v>
      </c>
      <c r="Y566" s="84"/>
      <c r="Z566" s="167"/>
    </row>
    <row r="567" spans="1:26" ht="14.4">
      <c r="A567" t="s">
        <v>1104</v>
      </c>
      <c r="B567" s="92" t="s">
        <v>1067</v>
      </c>
      <c r="C567" s="126" t="str">
        <f t="shared" si="93"/>
        <v>A.100.06.128</v>
      </c>
      <c r="D567" s="11" t="s">
        <v>16</v>
      </c>
      <c r="E567" s="125" t="s">
        <v>878</v>
      </c>
      <c r="F567" s="128" t="str">
        <f t="shared" si="94"/>
        <v>X22CrNi17 (431) 70% inox scrap (EU, USA)</v>
      </c>
      <c r="G567" s="200">
        <v>0.96984024594757112</v>
      </c>
      <c r="H567" s="10">
        <f t="shared" si="99"/>
        <v>0.96984024594757112</v>
      </c>
      <c r="I567" s="201">
        <v>5.7496268199999992E-2</v>
      </c>
      <c r="J567" s="201">
        <v>0.24871767936800002</v>
      </c>
      <c r="K567" s="201">
        <v>0.15024240837957112</v>
      </c>
      <c r="L567" s="201">
        <v>0.51338388999999995</v>
      </c>
      <c r="N567" s="160">
        <v>3.4225592666666667</v>
      </c>
      <c r="O567" s="10">
        <f t="shared" si="100"/>
        <v>3.4225592666666667</v>
      </c>
      <c r="Q567" s="15">
        <v>30.674032</v>
      </c>
      <c r="S567" s="129">
        <v>0.13112304999999999</v>
      </c>
      <c r="T567" s="129">
        <v>0.12620544</v>
      </c>
      <c r="U567" s="129">
        <v>3.9960776E-3</v>
      </c>
      <c r="V567" s="129">
        <v>9.2153065000000005E-4</v>
      </c>
      <c r="X567" s="71">
        <v>2.4129381E-4</v>
      </c>
      <c r="Y567" s="84"/>
      <c r="Z567" s="167"/>
    </row>
    <row r="568" spans="1:26" ht="14.4">
      <c r="A568" t="s">
        <v>1105</v>
      </c>
      <c r="B568" s="92" t="s">
        <v>1067</v>
      </c>
      <c r="C568" s="126" t="str">
        <f t="shared" si="93"/>
        <v>A.100.06.129</v>
      </c>
      <c r="D568" s="11" t="s">
        <v>16</v>
      </c>
      <c r="E568" s="125" t="s">
        <v>878</v>
      </c>
      <c r="F568" s="128" t="str">
        <f t="shared" si="94"/>
        <v>X2CrNiMo1712 (316L) 23% imox scrap (China)</v>
      </c>
      <c r="G568" s="200">
        <v>5.0200851647654732</v>
      </c>
      <c r="H568" s="10">
        <f t="shared" si="99"/>
        <v>5.0200851647654732</v>
      </c>
      <c r="I568" s="201">
        <v>0.1622737085</v>
      </c>
      <c r="J568" s="201">
        <v>1.5730623791280001</v>
      </c>
      <c r="K568" s="201">
        <v>2.185173977137473</v>
      </c>
      <c r="L568" s="201">
        <v>1.0995751</v>
      </c>
      <c r="N568" s="160">
        <v>7.3305006666666674</v>
      </c>
      <c r="O568" s="10">
        <f t="shared" si="100"/>
        <v>7.3305006666666674</v>
      </c>
      <c r="Q568" s="15">
        <v>57.140163000000001</v>
      </c>
      <c r="S568" s="129">
        <v>0.69618698000000001</v>
      </c>
      <c r="T568" s="129">
        <v>0.67791844999999995</v>
      </c>
      <c r="U568" s="129">
        <v>1.4492675E-2</v>
      </c>
      <c r="V568" s="129">
        <v>3.7758471000000002E-3</v>
      </c>
      <c r="X568" s="71">
        <v>1.3004434E-3</v>
      </c>
      <c r="Y568" s="84"/>
      <c r="Z568" s="167"/>
    </row>
    <row r="569" spans="1:26" ht="14.4">
      <c r="A569" t="s">
        <v>1106</v>
      </c>
      <c r="B569" s="92" t="s">
        <v>1067</v>
      </c>
      <c r="C569" s="126" t="str">
        <f t="shared" si="93"/>
        <v>A.100.06.130</v>
      </c>
      <c r="D569" s="11" t="s">
        <v>16</v>
      </c>
      <c r="E569" s="125" t="s">
        <v>878</v>
      </c>
      <c r="F569" s="128" t="str">
        <f t="shared" si="94"/>
        <v>X2CrNiMo1712 (316L) 44% imox scrap (World)</v>
      </c>
      <c r="G569" s="200">
        <v>3.7218915156121453</v>
      </c>
      <c r="H569" s="10">
        <f t="shared" si="99"/>
        <v>3.7218915156121453</v>
      </c>
      <c r="I569" s="201">
        <v>0.12422546737000001</v>
      </c>
      <c r="J569" s="201">
        <v>1.1546118126839999</v>
      </c>
      <c r="K569" s="201">
        <v>1.5806045055581455</v>
      </c>
      <c r="L569" s="201">
        <v>0.86244973000000003</v>
      </c>
      <c r="N569" s="160">
        <v>5.7496648666666674</v>
      </c>
      <c r="O569" s="10">
        <f t="shared" si="100"/>
        <v>5.7496648666666674</v>
      </c>
      <c r="Q569" s="15">
        <v>47.224539</v>
      </c>
      <c r="S569" s="129">
        <v>0.51481761000000004</v>
      </c>
      <c r="T569" s="129">
        <v>0.50105474000000005</v>
      </c>
      <c r="U569" s="129">
        <v>1.0931404E-2</v>
      </c>
      <c r="V569" s="129">
        <v>2.8314662E-3</v>
      </c>
      <c r="X569" s="71">
        <v>9.6592224000000004E-4</v>
      </c>
      <c r="Y569" s="84"/>
      <c r="Z569" s="167"/>
    </row>
    <row r="570" spans="1:26" ht="14.4">
      <c r="A570" t="s">
        <v>1107</v>
      </c>
      <c r="B570" s="92" t="s">
        <v>1067</v>
      </c>
      <c r="C570" s="126" t="str">
        <f t="shared" si="93"/>
        <v>A.100.06.131</v>
      </c>
      <c r="D570" s="11" t="s">
        <v>16</v>
      </c>
      <c r="E570" s="125" t="s">
        <v>878</v>
      </c>
      <c r="F570" s="128" t="str">
        <f t="shared" si="94"/>
        <v>X2CrNiMo1712 (316L) 70% imox scrap (EU, USA)</v>
      </c>
      <c r="G570" s="200">
        <v>2.187662547082116</v>
      </c>
      <c r="H570" s="10">
        <f t="shared" si="99"/>
        <v>2.187662547082116</v>
      </c>
      <c r="I570" s="201">
        <v>7.9259370600000004E-2</v>
      </c>
      <c r="J570" s="201">
        <v>0.66007928124499993</v>
      </c>
      <c r="K570" s="201">
        <v>0.866113295237116</v>
      </c>
      <c r="L570" s="201">
        <v>0.58221060000000002</v>
      </c>
      <c r="N570" s="160">
        <v>3.8814040000000003</v>
      </c>
      <c r="O570" s="10">
        <f t="shared" si="100"/>
        <v>3.8814040000000003</v>
      </c>
      <c r="Q570" s="15">
        <v>35.506073999999998</v>
      </c>
      <c r="S570" s="129">
        <v>0.30047200000000002</v>
      </c>
      <c r="T570" s="129">
        <v>0.29203400000000002</v>
      </c>
      <c r="U570" s="129">
        <v>6.7226281000000001E-3</v>
      </c>
      <c r="V570" s="129">
        <v>1.7153797E-3</v>
      </c>
      <c r="X570" s="71">
        <v>5.7057905999999996E-4</v>
      </c>
      <c r="Y570" s="84"/>
      <c r="Z570" s="167"/>
    </row>
    <row r="571" spans="1:26" ht="14.4">
      <c r="A571" t="s">
        <v>1108</v>
      </c>
      <c r="B571" s="92" t="s">
        <v>1067</v>
      </c>
      <c r="C571" s="126" t="str">
        <f t="shared" si="93"/>
        <v>A.100.06.132</v>
      </c>
      <c r="D571" s="11" t="s">
        <v>16</v>
      </c>
      <c r="E571" s="125" t="s">
        <v>878</v>
      </c>
      <c r="F571" s="128" t="str">
        <f t="shared" si="94"/>
        <v>X30Cr13 (~420) 23% inox scrap (China)</v>
      </c>
      <c r="G571" s="200">
        <v>1.4339321263431168</v>
      </c>
      <c r="H571" s="10">
        <f t="shared" si="99"/>
        <v>1.4339321263431168</v>
      </c>
      <c r="I571" s="201">
        <v>9.1998231390000004E-2</v>
      </c>
      <c r="J571" s="201">
        <v>0.32212827155900003</v>
      </c>
      <c r="K571" s="201">
        <v>0.17995484339411666</v>
      </c>
      <c r="L571" s="201">
        <v>0.83985078000000002</v>
      </c>
      <c r="N571" s="160">
        <v>5.5990052000000006</v>
      </c>
      <c r="O571" s="10">
        <f t="shared" si="100"/>
        <v>5.5990052000000006</v>
      </c>
      <c r="Q571" s="15">
        <v>41.861477999999998</v>
      </c>
      <c r="S571" s="129">
        <v>0.19595831999999999</v>
      </c>
      <c r="T571" s="129">
        <v>0.18847188000000001</v>
      </c>
      <c r="U571" s="129">
        <v>5.9377728000000003E-3</v>
      </c>
      <c r="V571" s="129">
        <v>1.5486682000000001E-3</v>
      </c>
      <c r="X571" s="71">
        <v>3.6987753000000001E-4</v>
      </c>
      <c r="Y571" s="84"/>
      <c r="Z571" s="167"/>
    </row>
    <row r="572" spans="1:26" ht="14.4">
      <c r="A572" t="s">
        <v>1109</v>
      </c>
      <c r="B572" s="92" t="s">
        <v>1067</v>
      </c>
      <c r="C572" s="126" t="str">
        <f t="shared" si="93"/>
        <v>A.100.06.133</v>
      </c>
      <c r="D572" s="11" t="s">
        <v>16</v>
      </c>
      <c r="E572" s="125" t="s">
        <v>878</v>
      </c>
      <c r="F572" s="128" t="str">
        <f t="shared" si="94"/>
        <v>X30Cr13 (~420) 44% inox scrap (World)</v>
      </c>
      <c r="G572" s="200">
        <v>1.1318920336571472</v>
      </c>
      <c r="H572" s="10">
        <f t="shared" si="99"/>
        <v>1.1318920336571472</v>
      </c>
      <c r="I572" s="201">
        <v>7.3470960199999991E-2</v>
      </c>
      <c r="J572" s="201">
        <v>0.25115937454700005</v>
      </c>
      <c r="K572" s="201">
        <v>0.13239067891014722</v>
      </c>
      <c r="L572" s="201">
        <v>0.67487101999999999</v>
      </c>
      <c r="N572" s="160">
        <v>4.4991401333333334</v>
      </c>
      <c r="O572" s="10">
        <f t="shared" si="100"/>
        <v>4.4991401333333334</v>
      </c>
      <c r="Q572" s="15">
        <v>36.189933000000003</v>
      </c>
      <c r="S572" s="129">
        <v>0.15354137000000001</v>
      </c>
      <c r="T572" s="129">
        <v>0.14756554999999999</v>
      </c>
      <c r="U572" s="129">
        <v>4.7528630000000004E-3</v>
      </c>
      <c r="V572" s="129">
        <v>1.2229481E-3</v>
      </c>
      <c r="X572" s="71">
        <v>2.9384689000000003E-4</v>
      </c>
      <c r="Y572" s="84"/>
      <c r="Z572" s="167"/>
    </row>
    <row r="573" spans="1:26" ht="14.4">
      <c r="A573" t="s">
        <v>1110</v>
      </c>
      <c r="B573" s="92" t="s">
        <v>1067</v>
      </c>
      <c r="C573" s="126" t="str">
        <f t="shared" si="93"/>
        <v>A.100.06.134</v>
      </c>
      <c r="D573" s="11" t="s">
        <v>16</v>
      </c>
      <c r="E573" s="125" t="s">
        <v>878</v>
      </c>
      <c r="F573" s="128" t="str">
        <f t="shared" si="94"/>
        <v>X30Cr13 (~420) 70% inox scrap (EU, USA)</v>
      </c>
      <c r="G573" s="200">
        <v>0.77493555442016238</v>
      </c>
      <c r="H573" s="10">
        <f t="shared" si="99"/>
        <v>0.77493555442016238</v>
      </c>
      <c r="I573" s="201">
        <v>5.1575092999999995E-2</v>
      </c>
      <c r="J573" s="201">
        <v>0.16728704899099997</v>
      </c>
      <c r="K573" s="201">
        <v>7.6178472429162369E-2</v>
      </c>
      <c r="L573" s="201">
        <v>0.47989493999999999</v>
      </c>
      <c r="N573" s="160">
        <v>3.1992996000000002</v>
      </c>
      <c r="O573" s="10">
        <f t="shared" si="100"/>
        <v>3.1992996000000002</v>
      </c>
      <c r="Q573" s="15">
        <v>29.487197999999999</v>
      </c>
      <c r="S573" s="129">
        <v>0.10341222999999999</v>
      </c>
      <c r="T573" s="129">
        <v>9.9221712000000004E-2</v>
      </c>
      <c r="U573" s="129">
        <v>3.3525149999999999E-3</v>
      </c>
      <c r="V573" s="129">
        <v>8.3800623999999999E-4</v>
      </c>
      <c r="X573" s="71">
        <v>2.0399251E-4</v>
      </c>
      <c r="Y573" s="84"/>
      <c r="Z573" s="167"/>
    </row>
    <row r="574" spans="1:26" ht="14.4">
      <c r="A574" t="s">
        <v>1111</v>
      </c>
      <c r="B574" s="92" t="s">
        <v>1067</v>
      </c>
      <c r="C574" s="126" t="str">
        <f t="shared" si="93"/>
        <v>A.100.06.135</v>
      </c>
      <c r="D574" s="11" t="s">
        <v>16</v>
      </c>
      <c r="E574" s="125" t="s">
        <v>878</v>
      </c>
      <c r="F574" s="128" t="str">
        <f t="shared" si="94"/>
        <v>X35CrMo17 23% inox scrap (China)</v>
      </c>
      <c r="G574" s="200">
        <v>2.0463436309431167</v>
      </c>
      <c r="H574" s="10">
        <f t="shared" si="99"/>
        <v>2.0463436309431167</v>
      </c>
      <c r="I574" s="201">
        <v>0.10519465099</v>
      </c>
      <c r="J574" s="201">
        <v>0.45220495255900001</v>
      </c>
      <c r="K574" s="201">
        <v>0.56762966739411658</v>
      </c>
      <c r="L574" s="201">
        <v>0.92131436</v>
      </c>
      <c r="N574" s="160">
        <v>6.1420957333333339</v>
      </c>
      <c r="O574" s="10">
        <f t="shared" si="100"/>
        <v>6.1420957333333339</v>
      </c>
      <c r="Q574" s="15">
        <v>42.298248999999998</v>
      </c>
      <c r="S574" s="129">
        <v>0.25379532999999999</v>
      </c>
      <c r="T574" s="129">
        <v>0.24485704999999999</v>
      </c>
      <c r="U574" s="129">
        <v>7.1050219999999999E-3</v>
      </c>
      <c r="V574" s="129">
        <v>1.8332646E-3</v>
      </c>
      <c r="X574" s="71">
        <v>5.9454617999999998E-4</v>
      </c>
      <c r="Y574" s="84"/>
      <c r="Z574" s="167"/>
    </row>
    <row r="575" spans="1:26" ht="14.4">
      <c r="A575" t="s">
        <v>1112</v>
      </c>
      <c r="B575" s="92" t="s">
        <v>1067</v>
      </c>
      <c r="C575" s="126" t="str">
        <f t="shared" si="93"/>
        <v>A.100.06.136</v>
      </c>
      <c r="D575" s="11" t="s">
        <v>16</v>
      </c>
      <c r="E575" s="125" t="s">
        <v>878</v>
      </c>
      <c r="F575" s="128" t="str">
        <f t="shared" si="94"/>
        <v>X35CrMo17 44% inox scrap (World)</v>
      </c>
      <c r="G575" s="200">
        <v>1.574189238857147</v>
      </c>
      <c r="H575" s="10">
        <f t="shared" si="99"/>
        <v>1.574189238857147</v>
      </c>
      <c r="I575" s="201">
        <v>8.3001707399999985E-2</v>
      </c>
      <c r="J575" s="201">
        <v>0.34510365354700001</v>
      </c>
      <c r="K575" s="201">
        <v>0.41237804791014715</v>
      </c>
      <c r="L575" s="201">
        <v>0.73370583</v>
      </c>
      <c r="N575" s="160">
        <v>4.8913722000000002</v>
      </c>
      <c r="O575" s="10">
        <f t="shared" si="100"/>
        <v>4.8913722000000002</v>
      </c>
      <c r="Q575" s="15">
        <v>36.505378999999998</v>
      </c>
      <c r="S575" s="129">
        <v>0.19531254000000001</v>
      </c>
      <c r="T575" s="129">
        <v>0.18828817</v>
      </c>
      <c r="U575" s="129">
        <v>5.5958763000000002E-3</v>
      </c>
      <c r="V575" s="129">
        <v>1.4284899999999999E-3</v>
      </c>
      <c r="X575" s="71">
        <v>4.5610759E-4</v>
      </c>
      <c r="Y575" s="84"/>
      <c r="Z575" s="167"/>
    </row>
    <row r="576" spans="1:26" ht="14.4">
      <c r="A576" t="s">
        <v>1113</v>
      </c>
      <c r="B576" s="92" t="s">
        <v>1067</v>
      </c>
      <c r="C576" s="126" t="str">
        <f t="shared" si="93"/>
        <v>A.100.06.137</v>
      </c>
      <c r="D576" s="11" t="s">
        <v>16</v>
      </c>
      <c r="E576" s="125" t="s">
        <v>878</v>
      </c>
      <c r="F576" s="128" t="str">
        <f t="shared" si="94"/>
        <v>X35CrMo17 70% inox scrap (EU, USA)</v>
      </c>
      <c r="G576" s="200">
        <v>1.0161885765201624</v>
      </c>
      <c r="H576" s="10">
        <f t="shared" si="99"/>
        <v>1.0161885765201624</v>
      </c>
      <c r="I576" s="201">
        <v>5.67736831E-2</v>
      </c>
      <c r="J576" s="201">
        <v>0.21852937399099998</v>
      </c>
      <c r="K576" s="201">
        <v>0.22889885942916235</v>
      </c>
      <c r="L576" s="201">
        <v>0.51198666000000004</v>
      </c>
      <c r="N576" s="160">
        <v>3.4132444000000004</v>
      </c>
      <c r="O576" s="10">
        <f t="shared" si="100"/>
        <v>3.4132444000000004</v>
      </c>
      <c r="Q576" s="15">
        <v>29.65926</v>
      </c>
      <c r="S576" s="129">
        <v>0.12619651000000001</v>
      </c>
      <c r="T576" s="129">
        <v>0.12143405</v>
      </c>
      <c r="U576" s="129">
        <v>3.8123404000000001E-3</v>
      </c>
      <c r="V576" s="129">
        <v>9.5011995999999999E-4</v>
      </c>
      <c r="X576" s="71">
        <v>2.9249833999999997E-4</v>
      </c>
      <c r="Y576" s="84"/>
      <c r="Z576" s="167"/>
    </row>
    <row r="577" spans="1:26" ht="14.4">
      <c r="A577" t="s">
        <v>1114</v>
      </c>
      <c r="B577" s="92" t="s">
        <v>1067</v>
      </c>
      <c r="C577" s="126" t="str">
        <f t="shared" si="93"/>
        <v>A.100.06.138</v>
      </c>
      <c r="D577" s="11" t="s">
        <v>16</v>
      </c>
      <c r="E577" s="125" t="s">
        <v>878</v>
      </c>
      <c r="F577" s="128" t="str">
        <f t="shared" si="94"/>
        <v>X5CrNi18 (304) 23% inox scrap (China)</v>
      </c>
      <c r="G577" s="200">
        <v>3.6255583584949722</v>
      </c>
      <c r="H577" s="10">
        <f t="shared" si="99"/>
        <v>3.6255583584949722</v>
      </c>
      <c r="I577" s="201">
        <v>0.14873806535</v>
      </c>
      <c r="J577" s="201">
        <v>1.3058161205750001</v>
      </c>
      <c r="K577" s="201">
        <v>1.0981205725699721</v>
      </c>
      <c r="L577" s="201">
        <v>1.0728835999999999</v>
      </c>
      <c r="N577" s="160">
        <v>7.1525573333333332</v>
      </c>
      <c r="O577" s="10">
        <f t="shared" si="100"/>
        <v>7.1525573333333332</v>
      </c>
      <c r="Q577" s="15">
        <v>56.691761999999997</v>
      </c>
      <c r="S577" s="129">
        <v>0.55617435000000004</v>
      </c>
      <c r="T577" s="129">
        <v>0.54056901999999996</v>
      </c>
      <c r="U577" s="129">
        <v>1.2821443E-2</v>
      </c>
      <c r="V577" s="129">
        <v>2.7838826999999999E-3</v>
      </c>
      <c r="X577" s="71">
        <v>7.5217562999999998E-4</v>
      </c>
      <c r="Y577" s="84"/>
      <c r="Z577" s="167"/>
    </row>
    <row r="578" spans="1:26" ht="14.4">
      <c r="A578" t="s">
        <v>1115</v>
      </c>
      <c r="B578" s="92" t="s">
        <v>1067</v>
      </c>
      <c r="C578" s="126" t="str">
        <f t="shared" si="93"/>
        <v>A.100.06.139</v>
      </c>
      <c r="D578" s="11" t="s">
        <v>16</v>
      </c>
      <c r="E578" s="125" t="s">
        <v>878</v>
      </c>
      <c r="F578" s="128" t="str">
        <f t="shared" si="94"/>
        <v>X5CrNi18 (304) 44% inox scrap (World)</v>
      </c>
      <c r="G578" s="200">
        <v>2.714733226268002</v>
      </c>
      <c r="H578" s="10">
        <f t="shared" si="99"/>
        <v>2.714733226268002</v>
      </c>
      <c r="I578" s="201">
        <v>0.11444972688999999</v>
      </c>
      <c r="J578" s="201">
        <v>0.96160062156300008</v>
      </c>
      <c r="K578" s="201">
        <v>0.79551036781500173</v>
      </c>
      <c r="L578" s="201">
        <v>0.84317251000000004</v>
      </c>
      <c r="N578" s="160">
        <v>5.6211500666666669</v>
      </c>
      <c r="O578" s="10">
        <f t="shared" si="100"/>
        <v>5.6211500666666669</v>
      </c>
      <c r="Q578" s="15">
        <v>46.900694000000001</v>
      </c>
      <c r="S578" s="129">
        <v>0.41369738</v>
      </c>
      <c r="T578" s="129">
        <v>0.40185792999999997</v>
      </c>
      <c r="U578" s="129">
        <v>9.7244024000000002E-3</v>
      </c>
      <c r="V578" s="129">
        <v>2.1150474999999998E-3</v>
      </c>
      <c r="X578" s="71">
        <v>5.6995107000000001E-4</v>
      </c>
      <c r="Y578" s="84"/>
      <c r="Z578" s="167"/>
    </row>
    <row r="579" spans="1:26" ht="14.4">
      <c r="A579" t="s">
        <v>1116</v>
      </c>
      <c r="B579" s="92" t="s">
        <v>1067</v>
      </c>
      <c r="C579" s="126" t="str">
        <f t="shared" si="93"/>
        <v>A.100.06.140</v>
      </c>
      <c r="D579" s="11" t="s">
        <v>16</v>
      </c>
      <c r="E579" s="125" t="s">
        <v>878</v>
      </c>
      <c r="F579" s="128" t="str">
        <f t="shared" si="94"/>
        <v>X5CrNi18 (304) 70% inox scrap (EU, USA)</v>
      </c>
      <c r="G579" s="200">
        <v>1.638303478462892</v>
      </c>
      <c r="H579" s="10">
        <f t="shared" si="99"/>
        <v>1.638303478462892</v>
      </c>
      <c r="I579" s="201">
        <v>7.3927147999999998E-2</v>
      </c>
      <c r="J579" s="201">
        <v>0.55480045281299994</v>
      </c>
      <c r="K579" s="201">
        <v>0.43788011764989204</v>
      </c>
      <c r="L579" s="201">
        <v>0.57169576</v>
      </c>
      <c r="N579" s="160">
        <v>3.8113050666666668</v>
      </c>
      <c r="O579" s="10">
        <f t="shared" si="100"/>
        <v>3.8113050666666668</v>
      </c>
      <c r="Q579" s="15">
        <v>35.329431</v>
      </c>
      <c r="S579" s="129">
        <v>0.24531552000000001</v>
      </c>
      <c r="T579" s="129">
        <v>0.23792664999999999</v>
      </c>
      <c r="U579" s="129">
        <v>6.0642637999999997E-3</v>
      </c>
      <c r="V579" s="129">
        <v>1.3246059000000001E-3</v>
      </c>
      <c r="X579" s="71">
        <v>3.5459479E-4</v>
      </c>
      <c r="Y579" s="84"/>
      <c r="Z579" s="167"/>
    </row>
    <row r="580" spans="1:26" ht="14.4">
      <c r="A580" t="s">
        <v>1117</v>
      </c>
      <c r="B580" s="92" t="s">
        <v>1067</v>
      </c>
      <c r="C580" s="126" t="str">
        <f t="shared" si="93"/>
        <v>A.100.06.141</v>
      </c>
      <c r="D580" s="11" t="s">
        <v>16</v>
      </c>
      <c r="E580" s="125" t="s">
        <v>878</v>
      </c>
      <c r="F580" s="128" t="str">
        <f t="shared" si="94"/>
        <v>X5CrNiMo18 (316) 23% inox scrap (China)</v>
      </c>
      <c r="G580" s="200">
        <v>5.0017432790086636</v>
      </c>
      <c r="H580" s="10">
        <f t="shared" si="99"/>
        <v>5.0017432790086636</v>
      </c>
      <c r="I580" s="201">
        <v>0.16370529852000001</v>
      </c>
      <c r="J580" s="201">
        <v>1.626377999632</v>
      </c>
      <c r="K580" s="201">
        <v>2.0913506808566638</v>
      </c>
      <c r="L580" s="201">
        <v>1.1203093</v>
      </c>
      <c r="N580" s="160">
        <v>7.4687286666666663</v>
      </c>
      <c r="O580" s="10">
        <f t="shared" si="100"/>
        <v>7.4687286666666663</v>
      </c>
      <c r="Q580" s="15">
        <v>58.499896999999997</v>
      </c>
      <c r="S580" s="129">
        <v>0.69036154999999999</v>
      </c>
      <c r="T580" s="129">
        <v>0.67171919000000002</v>
      </c>
      <c r="U580" s="129">
        <v>1.4916811E-2</v>
      </c>
      <c r="V580" s="129">
        <v>3.7255529999999999E-3</v>
      </c>
      <c r="X580" s="71">
        <v>1.2456201000000001E-3</v>
      </c>
      <c r="Y580" s="84"/>
      <c r="Z580" s="167"/>
    </row>
    <row r="581" spans="1:26" ht="14.4">
      <c r="A581" t="s">
        <v>1118</v>
      </c>
      <c r="B581" s="92" t="s">
        <v>1067</v>
      </c>
      <c r="C581" s="126" t="str">
        <f t="shared" si="93"/>
        <v>A.100.06.142</v>
      </c>
      <c r="D581" s="11" t="s">
        <v>16</v>
      </c>
      <c r="E581" s="125" t="s">
        <v>878</v>
      </c>
      <c r="F581" s="128" t="str">
        <f t="shared" si="94"/>
        <v>X5CrNiMo18 (316) 44% inox scrap (World)</v>
      </c>
      <c r="G581" s="200">
        <v>3.7086444547342099</v>
      </c>
      <c r="H581" s="10">
        <f t="shared" si="99"/>
        <v>3.7086444547342099</v>
      </c>
      <c r="I581" s="201">
        <v>0.12525939283000001</v>
      </c>
      <c r="J581" s="201">
        <v>1.1931175091599999</v>
      </c>
      <c r="K581" s="201">
        <v>1.5128431527442101</v>
      </c>
      <c r="L581" s="201">
        <v>0.87742439999999999</v>
      </c>
      <c r="N581" s="160">
        <v>5.8494960000000003</v>
      </c>
      <c r="O581" s="10">
        <f t="shared" si="100"/>
        <v>5.8494960000000003</v>
      </c>
      <c r="Q581" s="15">
        <v>48.206569000000002</v>
      </c>
      <c r="S581" s="129">
        <v>0.51061036000000004</v>
      </c>
      <c r="T581" s="129">
        <v>0.49657750000000001</v>
      </c>
      <c r="U581" s="129">
        <v>1.1237723999999999E-2</v>
      </c>
      <c r="V581" s="129">
        <v>2.7951426999999998E-3</v>
      </c>
      <c r="X581" s="71">
        <v>9.2632765999999997E-4</v>
      </c>
      <c r="Y581" s="84"/>
      <c r="Z581" s="167"/>
    </row>
    <row r="582" spans="1:26" ht="14.4">
      <c r="A582" t="s">
        <v>1119</v>
      </c>
      <c r="B582" s="92" t="s">
        <v>1067</v>
      </c>
      <c r="C582" s="126" t="str">
        <f t="shared" si="93"/>
        <v>A.100.06.143</v>
      </c>
      <c r="D582" s="11" t="s">
        <v>16</v>
      </c>
      <c r="E582" s="125" t="s">
        <v>878</v>
      </c>
      <c r="F582" s="128" t="str">
        <f t="shared" si="94"/>
        <v>X5CrNiMo18 (316) 70% inox scrap (EU, USA)</v>
      </c>
      <c r="G582" s="200">
        <v>2.1804368899447968</v>
      </c>
      <c r="H582" s="10">
        <f t="shared" si="99"/>
        <v>2.1804368899447968</v>
      </c>
      <c r="I582" s="201">
        <v>7.9823329100000007E-2</v>
      </c>
      <c r="J582" s="201">
        <v>0.68108238868799997</v>
      </c>
      <c r="K582" s="201">
        <v>0.82915257215679683</v>
      </c>
      <c r="L582" s="201">
        <v>0.59037859999999998</v>
      </c>
      <c r="N582" s="160">
        <v>3.9358573333333333</v>
      </c>
      <c r="O582" s="10">
        <f t="shared" si="100"/>
        <v>3.9358573333333333</v>
      </c>
      <c r="Q582" s="15">
        <v>36.041727000000002</v>
      </c>
      <c r="S582" s="129">
        <v>0.29817714000000001</v>
      </c>
      <c r="T582" s="129">
        <v>0.28959185999999998</v>
      </c>
      <c r="U582" s="129">
        <v>6.8897118999999996E-3</v>
      </c>
      <c r="V582" s="129">
        <v>1.6955669E-3</v>
      </c>
      <c r="X582" s="71">
        <v>5.4898201000000001E-4</v>
      </c>
      <c r="Y582" s="84"/>
      <c r="Z582" s="167"/>
    </row>
    <row r="583" spans="1:26" ht="14.4">
      <c r="A583" t="s">
        <v>1120</v>
      </c>
      <c r="B583" s="92" t="s">
        <v>1067</v>
      </c>
      <c r="C583" s="126" t="str">
        <f t="shared" si="93"/>
        <v>A.100.06.144</v>
      </c>
      <c r="D583" s="11" t="s">
        <v>16</v>
      </c>
      <c r="E583" s="125" t="s">
        <v>878</v>
      </c>
      <c r="F583" s="128" t="str">
        <f t="shared" si="94"/>
        <v>X6Cr17 (430) 23% inox scrap (China)</v>
      </c>
      <c r="G583" s="200">
        <v>1.5719700054431165</v>
      </c>
      <c r="H583" s="10">
        <f t="shared" si="99"/>
        <v>1.5719700054431165</v>
      </c>
      <c r="I583" s="201">
        <v>0.10058290549000001</v>
      </c>
      <c r="J583" s="201">
        <v>0.35999894955899997</v>
      </c>
      <c r="K583" s="201">
        <v>0.20508501039411664</v>
      </c>
      <c r="L583" s="201">
        <v>0.90630314000000001</v>
      </c>
      <c r="N583" s="160">
        <v>6.0420209333333332</v>
      </c>
      <c r="O583" s="10">
        <f t="shared" si="100"/>
        <v>6.0420209333333332</v>
      </c>
      <c r="Q583" s="15">
        <v>42.155076999999999</v>
      </c>
      <c r="S583" s="129">
        <v>0.21175662000000001</v>
      </c>
      <c r="T583" s="129">
        <v>0.20375030999999999</v>
      </c>
      <c r="U583" s="129">
        <v>6.4962474000000003E-3</v>
      </c>
      <c r="V583" s="129">
        <v>1.5100637000000001E-3</v>
      </c>
      <c r="X583" s="71">
        <v>4.0901841999999998E-4</v>
      </c>
      <c r="Y583" s="84"/>
      <c r="Z583" s="167"/>
    </row>
    <row r="584" spans="1:26" ht="14.4">
      <c r="A584" t="s">
        <v>1121</v>
      </c>
      <c r="B584" s="92" t="s">
        <v>1067</v>
      </c>
      <c r="C584" s="126" t="str">
        <f t="shared" si="93"/>
        <v>A.100.06.145</v>
      </c>
      <c r="D584" s="11" t="s">
        <v>16</v>
      </c>
      <c r="E584" s="125" t="s">
        <v>878</v>
      </c>
      <c r="F584" s="128" t="str">
        <f t="shared" si="94"/>
        <v>X6Cr17 (430) 44% inox scrap (World)</v>
      </c>
      <c r="G584" s="200">
        <v>1.2315860489571473</v>
      </c>
      <c r="H584" s="10">
        <f t="shared" si="99"/>
        <v>1.2315860489571473</v>
      </c>
      <c r="I584" s="201">
        <v>7.9671002499999991E-2</v>
      </c>
      <c r="J584" s="201">
        <v>0.27851042354700001</v>
      </c>
      <c r="K584" s="201">
        <v>0.1505402329101472</v>
      </c>
      <c r="L584" s="201">
        <v>0.72286439000000002</v>
      </c>
      <c r="N584" s="160">
        <v>4.8190959333333341</v>
      </c>
      <c r="O584" s="10">
        <f t="shared" si="100"/>
        <v>4.8190959333333341</v>
      </c>
      <c r="Q584" s="15">
        <v>36.401977000000002</v>
      </c>
      <c r="S584" s="129">
        <v>0.16495124999999999</v>
      </c>
      <c r="T584" s="129">
        <v>0.15859997000000001</v>
      </c>
      <c r="U584" s="129">
        <v>5.1562057000000003E-3</v>
      </c>
      <c r="V584" s="129">
        <v>1.1950671E-3</v>
      </c>
      <c r="X584" s="71">
        <v>3.2211531E-4</v>
      </c>
      <c r="Y584" s="84"/>
      <c r="Z584" s="167"/>
    </row>
    <row r="585" spans="1:26" ht="14.4">
      <c r="A585" t="s">
        <v>1122</v>
      </c>
      <c r="B585" s="92" t="s">
        <v>1067</v>
      </c>
      <c r="C585" s="126" t="str">
        <f t="shared" ref="C585:C656" si="101">MID(A585,1,12)</f>
        <v>A.100.06.146</v>
      </c>
      <c r="D585" s="11" t="s">
        <v>16</v>
      </c>
      <c r="E585" s="125" t="s">
        <v>878</v>
      </c>
      <c r="F585" s="128" t="str">
        <f t="shared" ref="F585:F656" si="102">MID(A585, 21,85)</f>
        <v>X6Cr17 (430) 70% inox scrap (EU, USA)</v>
      </c>
      <c r="G585" s="200">
        <v>0.82931412292016238</v>
      </c>
      <c r="H585" s="10">
        <f t="shared" si="99"/>
        <v>0.82931412292016238</v>
      </c>
      <c r="I585" s="201">
        <v>5.4956934499999999E-2</v>
      </c>
      <c r="J585" s="201">
        <v>0.182205803991</v>
      </c>
      <c r="K585" s="201">
        <v>8.6078234429162376E-2</v>
      </c>
      <c r="L585" s="201">
        <v>0.50607314999999997</v>
      </c>
      <c r="N585" s="160">
        <v>3.373821</v>
      </c>
      <c r="O585" s="10">
        <f t="shared" si="100"/>
        <v>3.373821</v>
      </c>
      <c r="Q585" s="15">
        <v>29.602858000000001</v>
      </c>
      <c r="S585" s="129">
        <v>0.10963580000000001</v>
      </c>
      <c r="T585" s="129">
        <v>0.10524049000000001</v>
      </c>
      <c r="U585" s="129">
        <v>3.5725201000000001E-3</v>
      </c>
      <c r="V585" s="129">
        <v>8.2279841999999997E-4</v>
      </c>
      <c r="X585" s="71">
        <v>2.1941163999999999E-4</v>
      </c>
      <c r="Y585" s="84"/>
      <c r="Z585" s="167"/>
    </row>
    <row r="586" spans="1:26" ht="14.4">
      <c r="A586" t="s">
        <v>1123</v>
      </c>
      <c r="B586" s="92" t="s">
        <v>1067</v>
      </c>
      <c r="C586" s="126" t="str">
        <f t="shared" si="101"/>
        <v>A.100.06.147</v>
      </c>
      <c r="D586" s="11" t="s">
        <v>16</v>
      </c>
      <c r="E586" s="125" t="s">
        <v>878</v>
      </c>
      <c r="F586" s="128" t="str">
        <f t="shared" si="102"/>
        <v>X6CrNi18 (~304) 23% inox scrap (China)</v>
      </c>
      <c r="G586" s="200">
        <v>3.6255583584949722</v>
      </c>
      <c r="H586" s="10">
        <f t="shared" si="99"/>
        <v>3.6255583584949722</v>
      </c>
      <c r="I586" s="201">
        <v>0.14873806535</v>
      </c>
      <c r="J586" s="201">
        <v>1.3058161205750001</v>
      </c>
      <c r="K586" s="201">
        <v>1.0981205725699721</v>
      </c>
      <c r="L586" s="201">
        <v>1.0728835999999999</v>
      </c>
      <c r="N586" s="160">
        <v>7.1525573333333332</v>
      </c>
      <c r="O586" s="10">
        <f t="shared" si="100"/>
        <v>7.1525573333333332</v>
      </c>
      <c r="Q586" s="15">
        <v>56.691761999999997</v>
      </c>
      <c r="S586" s="129">
        <v>0.55617435000000004</v>
      </c>
      <c r="T586" s="129">
        <v>0.54056901999999996</v>
      </c>
      <c r="U586" s="129">
        <v>1.2821443E-2</v>
      </c>
      <c r="V586" s="129">
        <v>2.7838826999999999E-3</v>
      </c>
      <c r="X586" s="71">
        <v>7.5217562999999998E-4</v>
      </c>
      <c r="Y586" s="84"/>
      <c r="Z586" s="167"/>
    </row>
    <row r="587" spans="1:26" ht="14.4">
      <c r="A587" t="s">
        <v>1124</v>
      </c>
      <c r="B587" s="92" t="s">
        <v>1067</v>
      </c>
      <c r="C587" s="126" t="str">
        <f t="shared" si="101"/>
        <v>A.100.06.148</v>
      </c>
      <c r="D587" s="11" t="s">
        <v>16</v>
      </c>
      <c r="E587" s="125" t="s">
        <v>878</v>
      </c>
      <c r="F587" s="128" t="str">
        <f t="shared" si="102"/>
        <v>X6CrNi18 (~304) 44% inox scrap (World)</v>
      </c>
      <c r="G587" s="200">
        <v>2.714733226268002</v>
      </c>
      <c r="H587" s="10">
        <f t="shared" si="99"/>
        <v>2.714733226268002</v>
      </c>
      <c r="I587" s="201">
        <v>0.11444972688999999</v>
      </c>
      <c r="J587" s="201">
        <v>0.96160062156300008</v>
      </c>
      <c r="K587" s="201">
        <v>0.79551036781500173</v>
      </c>
      <c r="L587" s="201">
        <v>0.84317251000000004</v>
      </c>
      <c r="N587" s="160">
        <v>5.6211500666666669</v>
      </c>
      <c r="O587" s="10">
        <f t="shared" si="100"/>
        <v>5.6211500666666669</v>
      </c>
      <c r="Q587" s="15">
        <v>46.900694000000001</v>
      </c>
      <c r="S587" s="129">
        <v>0.41369738</v>
      </c>
      <c r="T587" s="129">
        <v>0.40185792999999997</v>
      </c>
      <c r="U587" s="129">
        <v>9.7244024000000002E-3</v>
      </c>
      <c r="V587" s="129">
        <v>2.1150474999999998E-3</v>
      </c>
      <c r="X587" s="71">
        <v>5.6995107000000001E-4</v>
      </c>
      <c r="Y587" s="84"/>
      <c r="Z587" s="167"/>
    </row>
    <row r="588" spans="1:26" ht="14.4">
      <c r="A588" t="s">
        <v>1125</v>
      </c>
      <c r="B588" s="92" t="s">
        <v>1067</v>
      </c>
      <c r="C588" s="126" t="str">
        <f t="shared" si="101"/>
        <v>A.100.06.149</v>
      </c>
      <c r="D588" s="11" t="s">
        <v>16</v>
      </c>
      <c r="E588" s="125" t="s">
        <v>878</v>
      </c>
      <c r="F588" s="128" t="str">
        <f t="shared" si="102"/>
        <v>X6CrNi18 (~304) 70% inox scrap (EU, USA)</v>
      </c>
      <c r="G588" s="200">
        <v>1.638303478462892</v>
      </c>
      <c r="H588" s="10">
        <f t="shared" si="99"/>
        <v>1.638303478462892</v>
      </c>
      <c r="I588" s="201">
        <v>7.3927147999999998E-2</v>
      </c>
      <c r="J588" s="201">
        <v>0.55480045281299994</v>
      </c>
      <c r="K588" s="201">
        <v>0.43788011764989204</v>
      </c>
      <c r="L588" s="201">
        <v>0.57169576</v>
      </c>
      <c r="N588" s="160">
        <v>3.8113050666666668</v>
      </c>
      <c r="O588" s="10">
        <f t="shared" si="100"/>
        <v>3.8113050666666668</v>
      </c>
      <c r="Q588" s="15">
        <v>35.329431</v>
      </c>
      <c r="S588" s="129">
        <v>0.24531552000000001</v>
      </c>
      <c r="T588" s="129">
        <v>0.23792664999999999</v>
      </c>
      <c r="U588" s="129">
        <v>6.0642637999999997E-3</v>
      </c>
      <c r="V588" s="129">
        <v>1.3246059000000001E-3</v>
      </c>
      <c r="X588" s="71">
        <v>3.5459479E-4</v>
      </c>
      <c r="Y588" s="84"/>
      <c r="Z588" s="167"/>
    </row>
    <row r="589" spans="1:26" ht="14.4">
      <c r="A589" t="s">
        <v>1126</v>
      </c>
      <c r="B589" s="92" t="s">
        <v>1067</v>
      </c>
      <c r="C589" s="126" t="str">
        <f t="shared" si="101"/>
        <v>A.100.06.150</v>
      </c>
      <c r="D589" s="11" t="s">
        <v>16</v>
      </c>
      <c r="E589" s="125" t="s">
        <v>878</v>
      </c>
      <c r="F589" s="128" t="str">
        <f t="shared" si="102"/>
        <v>X7CrAl13 (405) 23% inox scrap (China)</v>
      </c>
      <c r="G589" s="200">
        <v>1.4363013800343869</v>
      </c>
      <c r="H589" s="10">
        <f t="shared" si="99"/>
        <v>1.4363013800343869</v>
      </c>
      <c r="I589" s="201">
        <v>9.2074781359999996E-2</v>
      </c>
      <c r="J589" s="201">
        <v>0.32227675660099997</v>
      </c>
      <c r="K589" s="201">
        <v>0.18088023207338705</v>
      </c>
      <c r="L589" s="201">
        <v>0.84106961000000002</v>
      </c>
      <c r="N589" s="160">
        <v>5.6071307333333333</v>
      </c>
      <c r="O589" s="10">
        <f t="shared" si="100"/>
        <v>5.6071307333333333</v>
      </c>
      <c r="Q589" s="15">
        <v>41.947149000000003</v>
      </c>
      <c r="S589" s="129">
        <v>0.19614591000000001</v>
      </c>
      <c r="T589" s="129">
        <v>0.18865207000000001</v>
      </c>
      <c r="U589" s="129">
        <v>5.9454811000000003E-3</v>
      </c>
      <c r="V589" s="129">
        <v>1.5483592999999999E-3</v>
      </c>
      <c r="X589" s="71">
        <v>3.7028281000000001E-4</v>
      </c>
      <c r="Y589" s="84"/>
      <c r="Z589" s="167"/>
    </row>
    <row r="590" spans="1:26" ht="14.4">
      <c r="A590" t="s">
        <v>1127</v>
      </c>
      <c r="B590" s="92" t="s">
        <v>1067</v>
      </c>
      <c r="C590" s="126" t="str">
        <f t="shared" si="101"/>
        <v>A.100.06.151</v>
      </c>
      <c r="D590" s="11" t="s">
        <v>16</v>
      </c>
      <c r="E590" s="125" t="s">
        <v>878</v>
      </c>
      <c r="F590" s="128" t="str">
        <f t="shared" si="102"/>
        <v>X7CrAl13 (405) 44% inox scrap (World)</v>
      </c>
      <c r="G590" s="200">
        <v>1.1336031722560147</v>
      </c>
      <c r="H590" s="10">
        <f t="shared" si="99"/>
        <v>1.1336031722560147</v>
      </c>
      <c r="I590" s="201">
        <v>7.3526245890000008E-2</v>
      </c>
      <c r="J590" s="201">
        <v>0.25126662224300006</v>
      </c>
      <c r="K590" s="201">
        <v>0.13305901412301469</v>
      </c>
      <c r="L590" s="201">
        <v>0.67575129</v>
      </c>
      <c r="N590" s="160">
        <v>4.5050086</v>
      </c>
      <c r="O590" s="10">
        <f t="shared" si="100"/>
        <v>4.5050086</v>
      </c>
      <c r="Q590" s="15">
        <v>36.251806999999999</v>
      </c>
      <c r="S590" s="129">
        <v>0.15367685</v>
      </c>
      <c r="T590" s="129">
        <v>0.14769568999999999</v>
      </c>
      <c r="U590" s="129">
        <v>4.7584300999999997E-3</v>
      </c>
      <c r="V590" s="129">
        <v>1.222725E-3</v>
      </c>
      <c r="X590" s="71">
        <v>2.941396E-4</v>
      </c>
      <c r="Y590" s="84"/>
      <c r="Z590" s="163"/>
    </row>
    <row r="591" spans="1:26" ht="14.4">
      <c r="A591" t="s">
        <v>1128</v>
      </c>
      <c r="B591" s="92" t="s">
        <v>1067</v>
      </c>
      <c r="C591" s="126" t="str">
        <f t="shared" si="101"/>
        <v>A.100.06.152</v>
      </c>
      <c r="D591" s="11" t="s">
        <v>16</v>
      </c>
      <c r="E591" s="125" t="s">
        <v>878</v>
      </c>
      <c r="F591" s="128" t="str">
        <f t="shared" si="102"/>
        <v>X7CrAl13 (405) 70% inox scrap (EU, USA)</v>
      </c>
      <c r="G591" s="200">
        <v>0.77586890233067196</v>
      </c>
      <c r="H591" s="10">
        <f t="shared" si="99"/>
        <v>0.77586890233067196</v>
      </c>
      <c r="I591" s="201">
        <v>5.1605249499999999E-2</v>
      </c>
      <c r="J591" s="201">
        <v>0.16734554373999999</v>
      </c>
      <c r="K591" s="201">
        <v>7.6543019090671918E-2</v>
      </c>
      <c r="L591" s="201">
        <v>0.48037509</v>
      </c>
      <c r="N591" s="160">
        <v>3.2025006</v>
      </c>
      <c r="O591" s="10">
        <f t="shared" si="100"/>
        <v>3.2025006</v>
      </c>
      <c r="Q591" s="15">
        <v>29.520947</v>
      </c>
      <c r="S591" s="129">
        <v>0.10348613</v>
      </c>
      <c r="T591" s="129">
        <v>9.9292696E-2</v>
      </c>
      <c r="U591" s="129">
        <v>3.3555515999999998E-3</v>
      </c>
      <c r="V591" s="129">
        <v>8.3788454000000001E-4</v>
      </c>
      <c r="X591" s="71">
        <v>2.0415215999999999E-4</v>
      </c>
      <c r="Y591" s="84"/>
      <c r="Z591" s="167"/>
    </row>
    <row r="592" spans="1:26" ht="14.4">
      <c r="A592" t="s">
        <v>1129</v>
      </c>
      <c r="B592" s="92" t="s">
        <v>1067</v>
      </c>
      <c r="C592" s="126" t="str">
        <f t="shared" si="101"/>
        <v>A.100.06.153</v>
      </c>
      <c r="D592" s="11" t="s">
        <v>16</v>
      </c>
      <c r="E592" s="125" t="s">
        <v>878</v>
      </c>
      <c r="F592" s="128" t="str">
        <f t="shared" si="102"/>
        <v>X90CrCoMoV17 23% inox scrap (China)</v>
      </c>
      <c r="G592" s="200">
        <v>1.8752004004511167</v>
      </c>
      <c r="H592" s="10">
        <f t="shared" si="99"/>
        <v>1.8752004004511167</v>
      </c>
      <c r="I592" s="201">
        <v>0.10946554074999999</v>
      </c>
      <c r="J592" s="201">
        <v>0.416494342307</v>
      </c>
      <c r="K592" s="201">
        <v>0.42568015739411669</v>
      </c>
      <c r="L592" s="201">
        <v>0.92356035999999997</v>
      </c>
      <c r="N592" s="160">
        <v>6.1570690666666668</v>
      </c>
      <c r="O592" s="10">
        <f t="shared" si="100"/>
        <v>6.1570690666666668</v>
      </c>
      <c r="Q592" s="15">
        <v>42.689929999999997</v>
      </c>
      <c r="S592" s="129">
        <v>0.23695055000000001</v>
      </c>
      <c r="T592" s="129">
        <v>0.22834863</v>
      </c>
      <c r="U592" s="129">
        <v>6.9115078000000002E-3</v>
      </c>
      <c r="V592" s="129">
        <v>1.6904166999999999E-3</v>
      </c>
      <c r="X592" s="71">
        <v>5.1260414000000004E-4</v>
      </c>
      <c r="Y592" s="84"/>
      <c r="Z592" s="167"/>
    </row>
    <row r="593" spans="1:26" ht="14.4">
      <c r="A593" t="s">
        <v>1130</v>
      </c>
      <c r="B593" s="92" t="s">
        <v>1067</v>
      </c>
      <c r="C593" s="126" t="str">
        <f t="shared" si="101"/>
        <v>A.100.06.154</v>
      </c>
      <c r="D593" s="11" t="s">
        <v>16</v>
      </c>
      <c r="E593" s="125" t="s">
        <v>878</v>
      </c>
      <c r="F593" s="128" t="str">
        <f t="shared" si="102"/>
        <v>X90CrCoMoV17 44% inox scrap (World)</v>
      </c>
      <c r="G593" s="200">
        <v>1.4505857788751473</v>
      </c>
      <c r="H593" s="10">
        <f t="shared" si="99"/>
        <v>1.4505857788751473</v>
      </c>
      <c r="I593" s="201">
        <v>8.6086238600000003E-2</v>
      </c>
      <c r="J593" s="201">
        <v>0.319312652365</v>
      </c>
      <c r="K593" s="201">
        <v>0.30985894791014718</v>
      </c>
      <c r="L593" s="201">
        <v>0.73532794000000001</v>
      </c>
      <c r="N593" s="160">
        <v>4.9021862666666669</v>
      </c>
      <c r="O593" s="10">
        <f t="shared" si="100"/>
        <v>4.9021862666666669</v>
      </c>
      <c r="Q593" s="15">
        <v>36.788258999999996</v>
      </c>
      <c r="S593" s="129">
        <v>0.18314685999999999</v>
      </c>
      <c r="T593" s="129">
        <v>0.17636541999999999</v>
      </c>
      <c r="U593" s="129">
        <v>5.4561159999999996E-3</v>
      </c>
      <c r="V593" s="129">
        <v>1.3253220000000001E-3</v>
      </c>
      <c r="X593" s="71">
        <v>3.9692721999999998E-4</v>
      </c>
      <c r="Y593" s="84"/>
      <c r="Z593" s="167"/>
    </row>
    <row r="594" spans="1:26" ht="14.4">
      <c r="A594" t="s">
        <v>1131</v>
      </c>
      <c r="B594" s="92" t="s">
        <v>1067</v>
      </c>
      <c r="C594" s="126" t="str">
        <f t="shared" si="101"/>
        <v>A.100.06.155</v>
      </c>
      <c r="D594" s="11" t="s">
        <v>16</v>
      </c>
      <c r="E594" s="125" t="s">
        <v>878</v>
      </c>
      <c r="F594" s="128" t="str">
        <f t="shared" si="102"/>
        <v>X90CrCoMoV17 70% inox scrap (EU, USA)</v>
      </c>
      <c r="G594" s="200">
        <v>0.94876851057516232</v>
      </c>
      <c r="H594" s="10">
        <f t="shared" si="99"/>
        <v>0.94876851057516232</v>
      </c>
      <c r="I594" s="201">
        <v>5.84561548E-2</v>
      </c>
      <c r="J594" s="201">
        <v>0.20446156134600002</v>
      </c>
      <c r="K594" s="201">
        <v>0.17297935442916235</v>
      </c>
      <c r="L594" s="201">
        <v>0.51287143999999996</v>
      </c>
      <c r="N594" s="160">
        <v>3.4191429333333332</v>
      </c>
      <c r="O594" s="10">
        <f t="shared" si="100"/>
        <v>3.4191429333333332</v>
      </c>
      <c r="Q594" s="15">
        <v>29.813558</v>
      </c>
      <c r="S594" s="129">
        <v>0.11956069</v>
      </c>
      <c r="T594" s="129">
        <v>0.11493072999999999</v>
      </c>
      <c r="U594" s="129">
        <v>3.7361076E-3</v>
      </c>
      <c r="V594" s="129">
        <v>8.9384654000000002E-4</v>
      </c>
      <c r="X594" s="71">
        <v>2.6021813999999998E-4</v>
      </c>
      <c r="Y594" s="84"/>
      <c r="Z594" s="167"/>
    </row>
    <row r="595" spans="1:26" ht="14.4">
      <c r="A595" t="s">
        <v>1132</v>
      </c>
      <c r="B595" s="92" t="s">
        <v>1067</v>
      </c>
      <c r="C595" s="126" t="str">
        <f t="shared" si="101"/>
        <v>A.100.06.156</v>
      </c>
      <c r="D595" s="11" t="s">
        <v>16</v>
      </c>
      <c r="E595" s="125" t="s">
        <v>878</v>
      </c>
      <c r="F595" s="128" t="str">
        <f t="shared" si="102"/>
        <v>X90CrMoV18 (440B) 23% inox scrap (China)</v>
      </c>
      <c r="G595" s="200">
        <v>2.1816772070269801</v>
      </c>
      <c r="H595" s="10">
        <f t="shared" si="99"/>
        <v>2.1816772070269801</v>
      </c>
      <c r="I595" s="201">
        <v>0.10909987066</v>
      </c>
      <c r="J595" s="201">
        <v>0.48326656535499996</v>
      </c>
      <c r="K595" s="201">
        <v>0.62689666101198016</v>
      </c>
      <c r="L595" s="201">
        <v>0.96241410999999999</v>
      </c>
      <c r="N595" s="160">
        <v>6.416094066666667</v>
      </c>
      <c r="O595" s="10">
        <f t="shared" si="100"/>
        <v>6.416094066666667</v>
      </c>
      <c r="Q595" s="15">
        <v>42.595426000000003</v>
      </c>
      <c r="S595" s="129">
        <v>0.23163201</v>
      </c>
      <c r="T595" s="129">
        <v>0.22228087999999999</v>
      </c>
      <c r="U595" s="129">
        <v>7.5098539999999998E-3</v>
      </c>
      <c r="V595" s="129">
        <v>1.8412719000000001E-3</v>
      </c>
      <c r="X595" s="71">
        <v>6.3354125000000003E-4</v>
      </c>
      <c r="Y595" s="84"/>
      <c r="Z595" s="163"/>
    </row>
    <row r="596" spans="1:26" ht="14.4">
      <c r="A596" t="s">
        <v>1133</v>
      </c>
      <c r="B596" s="92" t="s">
        <v>1067</v>
      </c>
      <c r="C596" s="126" t="str">
        <f t="shared" si="101"/>
        <v>A.100.06.157</v>
      </c>
      <c r="D596" s="11" t="s">
        <v>16</v>
      </c>
      <c r="E596" s="125" t="s">
        <v>878</v>
      </c>
      <c r="F596" s="128" t="str">
        <f t="shared" si="102"/>
        <v>X90CrMoV18 (440B) 44% inox scrap (World)</v>
      </c>
      <c r="G596" s="200">
        <v>1.6719301378091846</v>
      </c>
      <c r="H596" s="10">
        <f t="shared" si="99"/>
        <v>1.6719301378091846</v>
      </c>
      <c r="I596" s="201">
        <v>8.5822143610000012E-2</v>
      </c>
      <c r="J596" s="201">
        <v>0.36753703606500004</v>
      </c>
      <c r="K596" s="201">
        <v>0.45518197813418471</v>
      </c>
      <c r="L596" s="201">
        <v>0.76338897999999999</v>
      </c>
      <c r="N596" s="160">
        <v>5.0892598666666666</v>
      </c>
      <c r="O596" s="10">
        <f t="shared" si="100"/>
        <v>5.0892598666666666</v>
      </c>
      <c r="Q596" s="15">
        <v>36.720007000000003</v>
      </c>
      <c r="S596" s="129">
        <v>0.17930568999999999</v>
      </c>
      <c r="T596" s="129">
        <v>0.17198316999999999</v>
      </c>
      <c r="U596" s="129">
        <v>5.8882548999999998E-3</v>
      </c>
      <c r="V596" s="129">
        <v>1.4342731E-3</v>
      </c>
      <c r="X596" s="71">
        <v>4.8427068999999998E-4</v>
      </c>
      <c r="Y596" s="84"/>
      <c r="Z596" s="167"/>
    </row>
    <row r="597" spans="1:26" ht="14.4">
      <c r="A597" t="s">
        <v>1134</v>
      </c>
      <c r="B597" s="92" t="s">
        <v>1067</v>
      </c>
      <c r="C597" s="126" t="str">
        <f t="shared" si="101"/>
        <v>A.100.06.158</v>
      </c>
      <c r="D597" s="11" t="s">
        <v>16</v>
      </c>
      <c r="E597" s="125" t="s">
        <v>878</v>
      </c>
      <c r="F597" s="128" t="str">
        <f t="shared" si="102"/>
        <v>X90CrMoV18 (440B) 70% inox scrap (EU, USA)</v>
      </c>
      <c r="G597" s="200">
        <v>1.0695018041451283</v>
      </c>
      <c r="H597" s="10">
        <f t="shared" si="99"/>
        <v>1.0695018041451283</v>
      </c>
      <c r="I597" s="201">
        <v>5.8312102499999997E-2</v>
      </c>
      <c r="J597" s="201">
        <v>0.23076577091200001</v>
      </c>
      <c r="K597" s="201">
        <v>0.25224646073312823</v>
      </c>
      <c r="L597" s="201">
        <v>0.52817747000000004</v>
      </c>
      <c r="N597" s="160">
        <v>3.5211831333333339</v>
      </c>
      <c r="O597" s="10">
        <f t="shared" si="100"/>
        <v>3.5211831333333339</v>
      </c>
      <c r="Q597" s="15">
        <v>29.776329</v>
      </c>
      <c r="S597" s="129">
        <v>0.1174655</v>
      </c>
      <c r="T597" s="129">
        <v>0.11254040999999999</v>
      </c>
      <c r="U597" s="129">
        <v>3.9718197000000004E-3</v>
      </c>
      <c r="V597" s="129">
        <v>9.5327436999999998E-4</v>
      </c>
      <c r="X597" s="71">
        <v>3.0786003000000001E-4</v>
      </c>
      <c r="Y597" s="84"/>
      <c r="Z597" s="167"/>
    </row>
    <row r="598" spans="1:26" ht="14.4">
      <c r="B598" s="92"/>
      <c r="C598" s="126"/>
      <c r="D598" s="1" t="s">
        <v>17</v>
      </c>
      <c r="E598" s="125"/>
      <c r="Y598" s="90"/>
      <c r="Z598" s="167"/>
    </row>
    <row r="599" spans="1:26" ht="14.4">
      <c r="A599" t="s">
        <v>1135</v>
      </c>
      <c r="B599" s="92" t="s">
        <v>1067</v>
      </c>
      <c r="C599" s="126" t="str">
        <f t="shared" si="101"/>
        <v>A.100.08.101</v>
      </c>
      <c r="D599" s="11" t="s">
        <v>17</v>
      </c>
      <c r="E599" s="125" t="s">
        <v>878</v>
      </c>
      <c r="F599" s="128" t="str">
        <f t="shared" si="102"/>
        <v>10SPb20 (1.0721)</v>
      </c>
      <c r="G599" s="200">
        <v>0.61152685746004898</v>
      </c>
      <c r="H599" s="10">
        <f t="shared" ref="H599:H602" si="103">G599</f>
        <v>0.61152685746004898</v>
      </c>
      <c r="I599" s="201">
        <v>3.6705046925000005E-2</v>
      </c>
      <c r="J599" s="201">
        <v>0.11361306967585401</v>
      </c>
      <c r="K599" s="201">
        <v>8.1387720859195017E-2</v>
      </c>
      <c r="L599" s="201">
        <v>0.37982102000000001</v>
      </c>
      <c r="N599" s="160">
        <v>2.5321401333333333</v>
      </c>
      <c r="O599" s="10">
        <f t="shared" ref="O599:O602" si="104">N599</f>
        <v>2.5321401333333333</v>
      </c>
      <c r="Q599" s="15">
        <v>23.94398</v>
      </c>
      <c r="S599" s="129">
        <v>9.1829014E-2</v>
      </c>
      <c r="T599" s="129">
        <v>8.7765776000000004E-2</v>
      </c>
      <c r="U599" s="129">
        <v>2.2675309000000001E-3</v>
      </c>
      <c r="V599" s="129">
        <v>1.7957078E-3</v>
      </c>
      <c r="X599" s="71">
        <v>1.2627312E-4</v>
      </c>
      <c r="Y599" s="84"/>
      <c r="Z599" s="167"/>
    </row>
    <row r="600" spans="1:26" ht="14.4">
      <c r="A600" t="s">
        <v>1136</v>
      </c>
      <c r="B600" s="92" t="s">
        <v>1067</v>
      </c>
      <c r="C600" s="126" t="str">
        <f t="shared" si="101"/>
        <v>A.100.08.102</v>
      </c>
      <c r="D600" s="11" t="s">
        <v>17</v>
      </c>
      <c r="E600" s="125" t="s">
        <v>878</v>
      </c>
      <c r="F600" s="128" t="str">
        <f t="shared" si="102"/>
        <v>35S20 (1.0726)</v>
      </c>
      <c r="G600" s="200">
        <v>0.60980356261233104</v>
      </c>
      <c r="H600" s="10">
        <f t="shared" si="103"/>
        <v>0.60980356261233104</v>
      </c>
      <c r="I600" s="201">
        <v>3.6744033203000001E-2</v>
      </c>
      <c r="J600" s="201">
        <v>0.11346343066013601</v>
      </c>
      <c r="K600" s="201">
        <v>7.7833098749195029E-2</v>
      </c>
      <c r="L600" s="201">
        <v>0.38176300000000002</v>
      </c>
      <c r="N600" s="160">
        <v>2.5450866666666667</v>
      </c>
      <c r="O600" s="10">
        <f t="shared" si="104"/>
        <v>2.5450866666666667</v>
      </c>
      <c r="Q600" s="15">
        <v>24.036142000000002</v>
      </c>
      <c r="S600" s="129">
        <v>9.1885710999999995E-2</v>
      </c>
      <c r="T600" s="129">
        <v>8.7809433000000006E-2</v>
      </c>
      <c r="U600" s="129">
        <v>2.2748166E-3</v>
      </c>
      <c r="V600" s="129">
        <v>1.801462E-3</v>
      </c>
      <c r="X600" s="71">
        <v>1.2655996000000001E-4</v>
      </c>
      <c r="Y600" s="84"/>
      <c r="Z600" s="167"/>
    </row>
    <row r="601" spans="1:26" ht="14.4">
      <c r="A601" t="s">
        <v>1137</v>
      </c>
      <c r="B601" s="92" t="s">
        <v>1067</v>
      </c>
      <c r="C601" s="126" t="str">
        <f t="shared" si="101"/>
        <v>A.100.08.103</v>
      </c>
      <c r="D601" s="11" t="s">
        <v>17</v>
      </c>
      <c r="E601" s="125" t="s">
        <v>878</v>
      </c>
      <c r="F601" s="128" t="str">
        <f t="shared" si="102"/>
        <v>9S20</v>
      </c>
      <c r="G601" s="200">
        <v>0.65937277257034999</v>
      </c>
      <c r="H601" s="10">
        <f t="shared" si="103"/>
        <v>0.65937277257034999</v>
      </c>
      <c r="I601" s="201">
        <v>3.917230646E-2</v>
      </c>
      <c r="J601" s="201">
        <v>0.12226593320051099</v>
      </c>
      <c r="K601" s="201">
        <v>0.120616442909839</v>
      </c>
      <c r="L601" s="201">
        <v>0.37731808999999999</v>
      </c>
      <c r="N601" s="160">
        <v>2.5154539333333332</v>
      </c>
      <c r="O601" s="10">
        <f t="shared" si="104"/>
        <v>2.5154539333333332</v>
      </c>
      <c r="Q601" s="15">
        <v>24.021616000000002</v>
      </c>
      <c r="S601" s="129">
        <v>0.10371942000000001</v>
      </c>
      <c r="T601" s="129">
        <v>9.9603734999999999E-2</v>
      </c>
      <c r="U601" s="129">
        <v>2.3037151000000001E-3</v>
      </c>
      <c r="V601" s="129">
        <v>1.8119688E-3</v>
      </c>
      <c r="X601" s="71">
        <v>1.3081365999999999E-4</v>
      </c>
      <c r="Y601" s="84"/>
      <c r="Z601" s="167"/>
    </row>
    <row r="602" spans="1:26" ht="14.4">
      <c r="A602" t="s">
        <v>1138</v>
      </c>
      <c r="B602" s="92" t="s">
        <v>1067</v>
      </c>
      <c r="C602" s="126" t="str">
        <f t="shared" si="101"/>
        <v>A.100.08.104</v>
      </c>
      <c r="D602" s="11" t="s">
        <v>17</v>
      </c>
      <c r="E602" s="125" t="s">
        <v>878</v>
      </c>
      <c r="F602" s="128" t="str">
        <f t="shared" si="102"/>
        <v>9SMnPb (1.0718)</v>
      </c>
      <c r="G602" s="200">
        <v>0.61909240847296365</v>
      </c>
      <c r="H602" s="10">
        <f t="shared" si="103"/>
        <v>0.61909240847296365</v>
      </c>
      <c r="I602" s="201">
        <v>3.9452535605999997E-2</v>
      </c>
      <c r="J602" s="201">
        <v>0.11770833844204419</v>
      </c>
      <c r="K602" s="201">
        <v>8.1254764424919496E-2</v>
      </c>
      <c r="L602" s="201">
        <v>0.38067677</v>
      </c>
      <c r="N602" s="160">
        <v>2.5378451333333336</v>
      </c>
      <c r="O602" s="10">
        <f t="shared" si="104"/>
        <v>2.5378451333333336</v>
      </c>
      <c r="Q602" s="15">
        <v>23.828157000000001</v>
      </c>
      <c r="S602" s="129">
        <v>0.11151538</v>
      </c>
      <c r="T602" s="129">
        <v>0.10744429</v>
      </c>
      <c r="U602" s="129">
        <v>2.2865571999999999E-3</v>
      </c>
      <c r="V602" s="129">
        <v>1.7845411E-3</v>
      </c>
      <c r="X602" s="71">
        <v>1.3043730000000001E-4</v>
      </c>
      <c r="Y602" s="84"/>
      <c r="Z602" s="167"/>
    </row>
    <row r="603" spans="1:26" ht="14.4">
      <c r="B603" s="92"/>
      <c r="C603" s="126"/>
      <c r="D603" s="1" t="s">
        <v>18</v>
      </c>
      <c r="E603" s="125"/>
      <c r="Y603" s="90"/>
      <c r="Z603" s="167"/>
    </row>
    <row r="604" spans="1:26" ht="14.4">
      <c r="A604" t="s">
        <v>1139</v>
      </c>
      <c r="B604" s="92" t="s">
        <v>1067</v>
      </c>
      <c r="C604" s="126" t="str">
        <f t="shared" si="101"/>
        <v>A.100.10.101</v>
      </c>
      <c r="D604" s="11" t="s">
        <v>18</v>
      </c>
      <c r="E604" s="125" t="s">
        <v>878</v>
      </c>
      <c r="F604" s="128" t="str">
        <f t="shared" si="102"/>
        <v>GS-10Ni6</v>
      </c>
      <c r="G604" s="200">
        <v>0.98192776808222204</v>
      </c>
      <c r="H604" s="10">
        <f t="shared" ref="H604:H611" si="105">G604</f>
        <v>0.98192776808222204</v>
      </c>
      <c r="I604" s="201">
        <v>3.9050036873850003E-2</v>
      </c>
      <c r="J604" s="201">
        <v>0.29385435684205008</v>
      </c>
      <c r="K604" s="201">
        <v>0.25208630436632196</v>
      </c>
      <c r="L604" s="201">
        <v>0.39693707</v>
      </c>
      <c r="N604" s="160">
        <v>2.6462471333333335</v>
      </c>
      <c r="O604" s="10">
        <f t="shared" ref="O604:O611" si="106">N604</f>
        <v>2.6462471333333335</v>
      </c>
      <c r="Q604" s="15">
        <v>26.976375999999998</v>
      </c>
      <c r="S604" s="129">
        <v>0.11755741</v>
      </c>
      <c r="T604" s="129">
        <v>0.1120662</v>
      </c>
      <c r="U604" s="129">
        <v>3.4156552000000001E-3</v>
      </c>
      <c r="V604" s="129">
        <v>2.0755571E-3</v>
      </c>
      <c r="X604" s="71">
        <v>1.7987134000000001E-4</v>
      </c>
      <c r="Y604" s="84"/>
      <c r="Z604" s="163"/>
    </row>
    <row r="605" spans="1:26" ht="14.4">
      <c r="A605" t="s">
        <v>1140</v>
      </c>
      <c r="B605" s="92" t="s">
        <v>1067</v>
      </c>
      <c r="C605" s="126" t="str">
        <f t="shared" si="101"/>
        <v>A.100.10.102</v>
      </c>
      <c r="D605" s="11" t="s">
        <v>18</v>
      </c>
      <c r="E605" s="125" t="s">
        <v>878</v>
      </c>
      <c r="F605" s="128" t="str">
        <f t="shared" si="102"/>
        <v>GS-22Mo4</v>
      </c>
      <c r="G605" s="200">
        <v>0.75828465871385808</v>
      </c>
      <c r="H605" s="10">
        <f t="shared" si="105"/>
        <v>0.75828465871385808</v>
      </c>
      <c r="I605" s="201">
        <v>3.8930454335999995E-2</v>
      </c>
      <c r="J605" s="201">
        <v>0.14279696655979002</v>
      </c>
      <c r="K605" s="201">
        <v>0.17972065781806801</v>
      </c>
      <c r="L605" s="201">
        <v>0.39683657999999999</v>
      </c>
      <c r="N605" s="160">
        <v>2.6455772</v>
      </c>
      <c r="O605" s="10">
        <f t="shared" si="106"/>
        <v>2.6455772</v>
      </c>
      <c r="Q605" s="15">
        <v>24.140920000000001</v>
      </c>
      <c r="S605" s="129">
        <v>0.10297315999999999</v>
      </c>
      <c r="T605" s="129">
        <v>9.8567224999999994E-2</v>
      </c>
      <c r="U605" s="129">
        <v>2.5241982000000001E-3</v>
      </c>
      <c r="V605" s="129">
        <v>1.8817395000000001E-3</v>
      </c>
      <c r="X605" s="71">
        <v>1.8090888E-4</v>
      </c>
      <c r="Y605" s="84"/>
      <c r="Z605" s="167"/>
    </row>
    <row r="606" spans="1:26" ht="14.4">
      <c r="A606" t="s">
        <v>1141</v>
      </c>
      <c r="B606" s="92" t="s">
        <v>1067</v>
      </c>
      <c r="C606" s="126" t="str">
        <f t="shared" si="101"/>
        <v>A.100.10.103</v>
      </c>
      <c r="D606" s="11" t="s">
        <v>18</v>
      </c>
      <c r="E606" s="125" t="s">
        <v>878</v>
      </c>
      <c r="F606" s="128" t="str">
        <f t="shared" si="102"/>
        <v>GS-25CrMo4</v>
      </c>
      <c r="G606" s="200">
        <v>2.2422406122428153</v>
      </c>
      <c r="H606" s="10">
        <f t="shared" si="105"/>
        <v>2.2422406122428153</v>
      </c>
      <c r="I606" s="201">
        <v>6.5745817193000003E-2</v>
      </c>
      <c r="J606" s="201">
        <v>0.84516238839554014</v>
      </c>
      <c r="K606" s="201">
        <v>0.85729431665427513</v>
      </c>
      <c r="L606" s="201">
        <v>0.47403809000000002</v>
      </c>
      <c r="N606" s="160">
        <v>3.1602539333333337</v>
      </c>
      <c r="O606" s="10">
        <f t="shared" si="106"/>
        <v>3.1602539333333337</v>
      </c>
      <c r="Q606" s="15">
        <v>35.452517</v>
      </c>
      <c r="S606" s="129">
        <v>0.32987847999999997</v>
      </c>
      <c r="T606" s="129">
        <v>0.31995717000000001</v>
      </c>
      <c r="U606" s="129">
        <v>6.996965E-3</v>
      </c>
      <c r="V606" s="129">
        <v>2.9243517999999998E-3</v>
      </c>
      <c r="X606" s="71">
        <v>4.1198458999999998E-4</v>
      </c>
      <c r="Y606" s="84"/>
      <c r="Z606" s="167"/>
    </row>
    <row r="607" spans="1:26" ht="14.4">
      <c r="A607" t="s">
        <v>1142</v>
      </c>
      <c r="B607" s="92" t="s">
        <v>1067</v>
      </c>
      <c r="C607" s="126" t="str">
        <f t="shared" si="101"/>
        <v>A.100.10.104</v>
      </c>
      <c r="D607" s="11" t="s">
        <v>18</v>
      </c>
      <c r="E607" s="125" t="s">
        <v>878</v>
      </c>
      <c r="F607" s="128" t="str">
        <f t="shared" si="102"/>
        <v>GS-45.3</v>
      </c>
      <c r="G607" s="200">
        <v>0.63665322929385804</v>
      </c>
      <c r="H607" s="10">
        <f t="shared" si="105"/>
        <v>0.63665322929385804</v>
      </c>
      <c r="I607" s="201">
        <v>4.3305829515999997E-2</v>
      </c>
      <c r="J607" s="201">
        <v>0.12211665475979</v>
      </c>
      <c r="K607" s="201">
        <v>8.5920805018067981E-2</v>
      </c>
      <c r="L607" s="201">
        <v>0.38530994000000002</v>
      </c>
      <c r="N607" s="160">
        <v>2.5687329333333335</v>
      </c>
      <c r="O607" s="10">
        <f t="shared" si="106"/>
        <v>2.5687329333333335</v>
      </c>
      <c r="Q607" s="15">
        <v>23.876221999999999</v>
      </c>
      <c r="S607" s="129">
        <v>0.14100505999999999</v>
      </c>
      <c r="T607" s="129">
        <v>0.13689422000000001</v>
      </c>
      <c r="U607" s="129">
        <v>2.3240255000000001E-3</v>
      </c>
      <c r="V607" s="129">
        <v>1.7868196E-3</v>
      </c>
      <c r="X607" s="71">
        <v>1.3709677E-4</v>
      </c>
      <c r="Y607" s="84"/>
      <c r="Z607" s="167"/>
    </row>
    <row r="608" spans="1:26" ht="14.4">
      <c r="A608" t="s">
        <v>1143</v>
      </c>
      <c r="B608" s="92" t="s">
        <v>1067</v>
      </c>
      <c r="C608" s="126" t="str">
        <f t="shared" si="101"/>
        <v>A.100.10.105</v>
      </c>
      <c r="D608" s="11" t="s">
        <v>18</v>
      </c>
      <c r="E608" s="125" t="s">
        <v>878</v>
      </c>
      <c r="F608" s="128" t="str">
        <f t="shared" si="102"/>
        <v>GS-70</v>
      </c>
      <c r="G608" s="200">
        <v>0.56603962611661862</v>
      </c>
      <c r="H608" s="10">
        <f t="shared" si="105"/>
        <v>0.56603962611661862</v>
      </c>
      <c r="I608" s="201">
        <v>3.3723097202000001E-2</v>
      </c>
      <c r="J608" s="201">
        <v>0.10461197436181001</v>
      </c>
      <c r="K608" s="201">
        <v>7.3385114552808606E-2</v>
      </c>
      <c r="L608" s="201">
        <v>0.35431943999999999</v>
      </c>
      <c r="N608" s="160">
        <v>2.3621295999999998</v>
      </c>
      <c r="O608" s="10">
        <f t="shared" si="106"/>
        <v>2.3621295999999998</v>
      </c>
      <c r="Q608" s="15">
        <v>22.335270999999999</v>
      </c>
      <c r="S608" s="129">
        <v>8.2821813999999994E-2</v>
      </c>
      <c r="T608" s="129">
        <v>7.9038169000000005E-2</v>
      </c>
      <c r="U608" s="129">
        <v>2.1088845999999999E-3</v>
      </c>
      <c r="V608" s="129">
        <v>1.6747603000000001E-3</v>
      </c>
      <c r="X608" s="71">
        <v>1.1695065E-4</v>
      </c>
      <c r="Y608" s="84"/>
      <c r="Z608" s="167"/>
    </row>
    <row r="609" spans="1:26" ht="14.4">
      <c r="A609" t="s">
        <v>1144</v>
      </c>
      <c r="B609" s="92" t="s">
        <v>1067</v>
      </c>
      <c r="C609" s="126" t="str">
        <f t="shared" si="101"/>
        <v>A.100.10.106</v>
      </c>
      <c r="D609" s="11" t="s">
        <v>18</v>
      </c>
      <c r="E609" s="125" t="s">
        <v>878</v>
      </c>
      <c r="F609" s="128" t="str">
        <f t="shared" si="102"/>
        <v>GS-X40CrNiSi 25 12</v>
      </c>
      <c r="G609" s="200">
        <v>5.4055223622579156</v>
      </c>
      <c r="H609" s="10">
        <f t="shared" si="105"/>
        <v>5.4055223622579156</v>
      </c>
      <c r="I609" s="201">
        <v>0.19491673151400002</v>
      </c>
      <c r="J609" s="201">
        <v>2.0000504316714998</v>
      </c>
      <c r="K609" s="201">
        <v>1.9434784990724152</v>
      </c>
      <c r="L609" s="201">
        <v>1.2670767000000001</v>
      </c>
      <c r="N609" s="160">
        <v>8.447178000000001</v>
      </c>
      <c r="O609" s="10">
        <f t="shared" si="106"/>
        <v>8.447178000000001</v>
      </c>
      <c r="Q609" s="15">
        <v>49.472583999999998</v>
      </c>
      <c r="S609" s="129">
        <v>0.80769608999999998</v>
      </c>
      <c r="T609" s="129">
        <v>0.78634411000000004</v>
      </c>
      <c r="U609" s="129">
        <v>1.7714442E-2</v>
      </c>
      <c r="V609" s="129">
        <v>3.6375383000000002E-3</v>
      </c>
      <c r="X609" s="71">
        <v>1.1461368999999999E-3</v>
      </c>
      <c r="Y609" s="84"/>
      <c r="Z609" s="163"/>
    </row>
    <row r="610" spans="1:26" ht="14.4">
      <c r="A610" t="s">
        <v>1145</v>
      </c>
      <c r="B610" s="92" t="s">
        <v>1067</v>
      </c>
      <c r="C610" s="126" t="str">
        <f t="shared" si="101"/>
        <v>A.100.10.107</v>
      </c>
      <c r="D610" s="11" t="s">
        <v>18</v>
      </c>
      <c r="E610" s="125" t="s">
        <v>878</v>
      </c>
      <c r="F610" s="128" t="str">
        <f t="shared" si="102"/>
        <v>HA</v>
      </c>
      <c r="G610" s="200">
        <v>1.8151140463000002</v>
      </c>
      <c r="H610" s="10">
        <f t="shared" si="105"/>
        <v>1.8151140463000002</v>
      </c>
      <c r="I610" s="201">
        <v>7.5337362300000002E-2</v>
      </c>
      <c r="J610" s="201">
        <v>0.39080117700000006</v>
      </c>
      <c r="K610" s="201">
        <v>0.69014062700000001</v>
      </c>
      <c r="L610" s="201">
        <v>0.65883488000000001</v>
      </c>
      <c r="N610" s="160">
        <v>4.3922325333333339</v>
      </c>
      <c r="O610" s="10">
        <f t="shared" si="106"/>
        <v>4.3922325333333339</v>
      </c>
      <c r="Q610" s="15">
        <v>25.225632000000001</v>
      </c>
      <c r="S610" s="129">
        <v>0.20339725</v>
      </c>
      <c r="T610" s="129">
        <v>0.19599881</v>
      </c>
      <c r="U610" s="129">
        <v>5.2976641000000001E-3</v>
      </c>
      <c r="V610" s="129">
        <v>2.1007758999999999E-3</v>
      </c>
      <c r="X610" s="71">
        <v>5.4154319999999998E-4</v>
      </c>
      <c r="Y610" s="84"/>
      <c r="Z610" s="167"/>
    </row>
    <row r="611" spans="1:26" ht="14.4">
      <c r="A611" t="s">
        <v>1146</v>
      </c>
      <c r="B611" s="92" t="s">
        <v>1067</v>
      </c>
      <c r="C611" s="126" t="str">
        <f t="shared" si="101"/>
        <v>A.100.10.108</v>
      </c>
      <c r="D611" s="11" t="s">
        <v>18</v>
      </c>
      <c r="E611" s="125" t="s">
        <v>878</v>
      </c>
      <c r="F611" s="128" t="str">
        <f t="shared" si="102"/>
        <v>HT</v>
      </c>
      <c r="G611" s="200">
        <v>10.495855991851945</v>
      </c>
      <c r="H611" s="10">
        <f t="shared" si="105"/>
        <v>10.495855991851945</v>
      </c>
      <c r="I611" s="201">
        <v>0.26050870776500001</v>
      </c>
      <c r="J611" s="201">
        <v>4.5283448845423999</v>
      </c>
      <c r="K611" s="201">
        <v>4.4319467995445452</v>
      </c>
      <c r="L611" s="201">
        <v>1.2750556</v>
      </c>
      <c r="N611" s="160">
        <v>8.500370666666667</v>
      </c>
      <c r="O611" s="10">
        <f t="shared" si="106"/>
        <v>8.500370666666667</v>
      </c>
      <c r="Q611" s="15">
        <v>91.561447999999999</v>
      </c>
      <c r="S611" s="129">
        <v>1.6090405000000001</v>
      </c>
      <c r="T611" s="129">
        <v>1.5687990000000001</v>
      </c>
      <c r="U611" s="129">
        <v>3.2439992000000001E-2</v>
      </c>
      <c r="V611" s="129">
        <v>7.8015052000000003E-3</v>
      </c>
      <c r="X611" s="71">
        <v>1.8623165999999999E-3</v>
      </c>
      <c r="Y611" s="84"/>
      <c r="Z611" s="167"/>
    </row>
    <row r="612" spans="1:26" ht="14.4">
      <c r="B612" s="92"/>
      <c r="C612" s="126"/>
      <c r="D612" s="1" t="s">
        <v>19</v>
      </c>
      <c r="E612" s="125"/>
      <c r="Y612" s="90"/>
      <c r="Z612" s="167"/>
    </row>
    <row r="613" spans="1:26" ht="14.4">
      <c r="A613" t="s">
        <v>1147</v>
      </c>
      <c r="B613" s="92" t="s">
        <v>1067</v>
      </c>
      <c r="C613" s="126" t="str">
        <f t="shared" si="101"/>
        <v>A.100.12.101</v>
      </c>
      <c r="D613" s="11" t="s">
        <v>19</v>
      </c>
      <c r="E613" s="125" t="s">
        <v>878</v>
      </c>
      <c r="F613" s="128" t="str">
        <f t="shared" si="102"/>
        <v>Fe360</v>
      </c>
      <c r="G613" s="200">
        <v>0.57312794750617757</v>
      </c>
      <c r="H613" s="10">
        <f t="shared" ref="H613:H616" si="107">G613</f>
        <v>0.57312794750617757</v>
      </c>
      <c r="I613" s="201">
        <v>3.3654834811200005E-2</v>
      </c>
      <c r="J613" s="201">
        <v>0.10574310460184699</v>
      </c>
      <c r="K613" s="201">
        <v>7.3148478093130576E-2</v>
      </c>
      <c r="L613" s="201">
        <v>0.36058152999999998</v>
      </c>
      <c r="N613" s="160">
        <v>2.4038768666666668</v>
      </c>
      <c r="O613" s="10">
        <f t="shared" ref="O613:O616" si="108">N613</f>
        <v>2.4038768666666668</v>
      </c>
      <c r="Q613" s="15">
        <v>22.768840999999998</v>
      </c>
      <c r="S613" s="129">
        <v>7.8928762E-2</v>
      </c>
      <c r="T613" s="129">
        <v>7.5078082000000004E-2</v>
      </c>
      <c r="U613" s="129">
        <v>2.1434116999999998E-3</v>
      </c>
      <c r="V613" s="129">
        <v>1.707269E-3</v>
      </c>
      <c r="X613" s="71">
        <v>1.1799005E-4</v>
      </c>
      <c r="Y613" s="84"/>
      <c r="Z613" s="167"/>
    </row>
    <row r="614" spans="1:26" ht="14.4">
      <c r="A614" t="s">
        <v>1148</v>
      </c>
      <c r="B614" s="92" t="s">
        <v>1067</v>
      </c>
      <c r="C614" s="126" t="str">
        <f t="shared" si="101"/>
        <v>A.100.12.102</v>
      </c>
      <c r="D614" s="11" t="s">
        <v>19</v>
      </c>
      <c r="E614" s="125" t="s">
        <v>878</v>
      </c>
      <c r="F614" s="128" t="str">
        <f t="shared" si="102"/>
        <v>Fe470</v>
      </c>
      <c r="G614" s="200">
        <v>0.57312794750617757</v>
      </c>
      <c r="H614" s="10">
        <f t="shared" si="107"/>
        <v>0.57312794750617757</v>
      </c>
      <c r="I614" s="201">
        <v>3.3654834811200005E-2</v>
      </c>
      <c r="J614" s="201">
        <v>0.10574310460184699</v>
      </c>
      <c r="K614" s="201">
        <v>7.3148478093130576E-2</v>
      </c>
      <c r="L614" s="201">
        <v>0.36058152999999998</v>
      </c>
      <c r="N614" s="160">
        <v>2.4038768666666668</v>
      </c>
      <c r="O614" s="10">
        <f t="shared" si="108"/>
        <v>2.4038768666666668</v>
      </c>
      <c r="Q614" s="15">
        <v>22.768840999999998</v>
      </c>
      <c r="S614" s="129">
        <v>7.8928762E-2</v>
      </c>
      <c r="T614" s="129">
        <v>7.5078082000000004E-2</v>
      </c>
      <c r="U614" s="129">
        <v>2.1434116999999998E-3</v>
      </c>
      <c r="V614" s="129">
        <v>1.707269E-3</v>
      </c>
      <c r="X614" s="71">
        <v>1.1799005E-4</v>
      </c>
      <c r="Y614" s="84"/>
      <c r="Z614" s="163"/>
    </row>
    <row r="615" spans="1:26" ht="14.4">
      <c r="A615" t="s">
        <v>1149</v>
      </c>
      <c r="B615" s="92" t="s">
        <v>1067</v>
      </c>
      <c r="C615" s="126" t="str">
        <f t="shared" si="101"/>
        <v>A.100.12.103</v>
      </c>
      <c r="D615" s="11" t="s">
        <v>19</v>
      </c>
      <c r="E615" s="125" t="s">
        <v>878</v>
      </c>
      <c r="F615" s="128" t="str">
        <f t="shared" si="102"/>
        <v>Fe520</v>
      </c>
      <c r="G615" s="200">
        <v>0.57312794750617757</v>
      </c>
      <c r="H615" s="10">
        <f t="shared" si="107"/>
        <v>0.57312794750617757</v>
      </c>
      <c r="I615" s="201">
        <v>3.3654834811200005E-2</v>
      </c>
      <c r="J615" s="201">
        <v>0.10574310460184699</v>
      </c>
      <c r="K615" s="201">
        <v>7.3148478093130576E-2</v>
      </c>
      <c r="L615" s="201">
        <v>0.36058152999999998</v>
      </c>
      <c r="N615" s="160">
        <v>2.4038768666666668</v>
      </c>
      <c r="O615" s="10">
        <f t="shared" si="108"/>
        <v>2.4038768666666668</v>
      </c>
      <c r="Q615" s="15">
        <v>22.768840999999998</v>
      </c>
      <c r="S615" s="129">
        <v>7.8928762E-2</v>
      </c>
      <c r="T615" s="129">
        <v>7.5078082000000004E-2</v>
      </c>
      <c r="U615" s="129">
        <v>2.1434116999999998E-3</v>
      </c>
      <c r="V615" s="129">
        <v>1.707269E-3</v>
      </c>
      <c r="X615" s="71">
        <v>1.1799005E-4</v>
      </c>
      <c r="Y615" s="84"/>
      <c r="Z615" s="167"/>
    </row>
    <row r="616" spans="1:26" ht="14.4">
      <c r="A616" t="s">
        <v>1150</v>
      </c>
      <c r="B616" s="92" t="s">
        <v>1067</v>
      </c>
      <c r="C616" s="126" t="str">
        <f t="shared" si="101"/>
        <v>A.100.12.104</v>
      </c>
      <c r="D616" s="11" t="s">
        <v>19</v>
      </c>
      <c r="E616" s="125" t="s">
        <v>878</v>
      </c>
      <c r="F616" s="128" t="str">
        <f t="shared" si="102"/>
        <v>St13</v>
      </c>
      <c r="G616" s="200">
        <v>0.57312794750617757</v>
      </c>
      <c r="H616" s="10">
        <f t="shared" si="107"/>
        <v>0.57312794750617757</v>
      </c>
      <c r="I616" s="201">
        <v>3.3654834811200005E-2</v>
      </c>
      <c r="J616" s="201">
        <v>0.10574310460184699</v>
      </c>
      <c r="K616" s="201">
        <v>7.3148478093130576E-2</v>
      </c>
      <c r="L616" s="201">
        <v>0.36058152999999998</v>
      </c>
      <c r="N616" s="160">
        <v>2.4038768666666668</v>
      </c>
      <c r="O616" s="10">
        <f t="shared" si="108"/>
        <v>2.4038768666666668</v>
      </c>
      <c r="Q616" s="15">
        <v>22.768840999999998</v>
      </c>
      <c r="S616" s="129">
        <v>7.8928762E-2</v>
      </c>
      <c r="T616" s="129">
        <v>7.5078082000000004E-2</v>
      </c>
      <c r="U616" s="129">
        <v>2.1434116999999998E-3</v>
      </c>
      <c r="V616" s="129">
        <v>1.707269E-3</v>
      </c>
      <c r="X616" s="71">
        <v>1.1799005E-4</v>
      </c>
      <c r="Y616" s="84"/>
      <c r="Z616" s="167"/>
    </row>
    <row r="617" spans="1:26" ht="14.4">
      <c r="B617" s="92"/>
      <c r="C617" s="126"/>
      <c r="D617" s="1" t="s">
        <v>20</v>
      </c>
      <c r="E617" s="125"/>
      <c r="Y617" s="90"/>
      <c r="Z617" s="167"/>
    </row>
    <row r="618" spans="1:26" ht="14.4">
      <c r="A618" t="s">
        <v>1151</v>
      </c>
      <c r="B618" s="92" t="s">
        <v>1067</v>
      </c>
      <c r="C618" s="126" t="str">
        <f t="shared" si="101"/>
        <v>A.100.14.101</v>
      </c>
      <c r="D618" s="11" t="s">
        <v>20</v>
      </c>
      <c r="E618" s="125" t="s">
        <v>878</v>
      </c>
      <c r="F618" s="128" t="str">
        <f t="shared" si="102"/>
        <v>A517a</v>
      </c>
      <c r="G618" s="200">
        <v>0.828126891713858</v>
      </c>
      <c r="H618" s="10">
        <f t="shared" ref="H618:H621" si="109">G618</f>
        <v>0.828126891713858</v>
      </c>
      <c r="I618" s="201">
        <v>4.2508227536000004E-2</v>
      </c>
      <c r="J618" s="201">
        <v>0.15895434555978999</v>
      </c>
      <c r="K618" s="201">
        <v>0.22120913861806801</v>
      </c>
      <c r="L618" s="201">
        <v>0.40545518000000003</v>
      </c>
      <c r="N618" s="160">
        <v>2.7030345333333337</v>
      </c>
      <c r="O618" s="10">
        <f t="shared" ref="O618:O621" si="110">N618</f>
        <v>2.7030345333333337</v>
      </c>
      <c r="Q618" s="15">
        <v>24.122394</v>
      </c>
      <c r="S618" s="129">
        <v>0.12594781999999999</v>
      </c>
      <c r="T618" s="129">
        <v>0.12138746</v>
      </c>
      <c r="U618" s="129">
        <v>2.6542154999999999E-3</v>
      </c>
      <c r="V618" s="129">
        <v>1.9061468999999999E-3</v>
      </c>
      <c r="X618" s="71">
        <v>2.0733249000000001E-4</v>
      </c>
      <c r="Y618" s="84"/>
      <c r="Z618" s="167"/>
    </row>
    <row r="619" spans="1:26" ht="14.4">
      <c r="A619" t="s">
        <v>1152</v>
      </c>
      <c r="B619" s="92" t="s">
        <v>1067</v>
      </c>
      <c r="C619" s="126" t="str">
        <f t="shared" si="101"/>
        <v>A.100.14.102</v>
      </c>
      <c r="D619" s="11" t="s">
        <v>20</v>
      </c>
      <c r="E619" s="125" t="s">
        <v>878</v>
      </c>
      <c r="F619" s="128" t="str">
        <f t="shared" si="102"/>
        <v>A517b</v>
      </c>
      <c r="G619" s="200">
        <v>0.78058460371332394</v>
      </c>
      <c r="H619" s="10">
        <f t="shared" si="109"/>
        <v>0.78058460371332394</v>
      </c>
      <c r="I619" s="201">
        <v>4.2809519050000008E-2</v>
      </c>
      <c r="J619" s="201">
        <v>0.14927212640429</v>
      </c>
      <c r="K619" s="201">
        <v>0.18779364825903391</v>
      </c>
      <c r="L619" s="201">
        <v>0.40070930999999999</v>
      </c>
      <c r="N619" s="160">
        <v>2.6713954000000002</v>
      </c>
      <c r="O619" s="10">
        <f t="shared" si="110"/>
        <v>2.6713954000000002</v>
      </c>
      <c r="Q619" s="15">
        <v>24.121973000000001</v>
      </c>
      <c r="S619" s="129">
        <v>0.12133226</v>
      </c>
      <c r="T619" s="129">
        <v>0.11688748</v>
      </c>
      <c r="U619" s="129">
        <v>2.5737769000000001E-3</v>
      </c>
      <c r="V619" s="129">
        <v>1.8710065999999999E-3</v>
      </c>
      <c r="X619" s="71">
        <v>1.8748599000000001E-4</v>
      </c>
      <c r="Y619" s="84"/>
      <c r="Z619" s="167"/>
    </row>
    <row r="620" spans="1:26" ht="14.4">
      <c r="A620" t="s">
        <v>1153</v>
      </c>
      <c r="B620" s="92" t="s">
        <v>1067</v>
      </c>
      <c r="C620" s="126" t="str">
        <f t="shared" si="101"/>
        <v>A.100.14.103</v>
      </c>
      <c r="D620" s="11" t="s">
        <v>20</v>
      </c>
      <c r="E620" s="125" t="s">
        <v>878</v>
      </c>
      <c r="F620" s="128" t="str">
        <f t="shared" si="102"/>
        <v>S355J2G1W</v>
      </c>
      <c r="G620" s="200">
        <v>0.57312794750617757</v>
      </c>
      <c r="H620" s="10">
        <f t="shared" si="109"/>
        <v>0.57312794750617757</v>
      </c>
      <c r="I620" s="201">
        <v>3.3654834811200005E-2</v>
      </c>
      <c r="J620" s="201">
        <v>0.10574310460184699</v>
      </c>
      <c r="K620" s="201">
        <v>7.3148478093130576E-2</v>
      </c>
      <c r="L620" s="201">
        <v>0.36058152999999998</v>
      </c>
      <c r="N620" s="160">
        <v>2.4038768666666668</v>
      </c>
      <c r="O620" s="10">
        <f t="shared" si="110"/>
        <v>2.4038768666666668</v>
      </c>
      <c r="Q620" s="15">
        <v>22.768840999999998</v>
      </c>
      <c r="S620" s="129">
        <v>7.8928762E-2</v>
      </c>
      <c r="T620" s="129">
        <v>7.5078082000000004E-2</v>
      </c>
      <c r="U620" s="129">
        <v>2.1434116999999998E-3</v>
      </c>
      <c r="V620" s="129">
        <v>1.707269E-3</v>
      </c>
      <c r="X620" s="71">
        <v>1.1799005E-4</v>
      </c>
      <c r="Y620" s="84"/>
      <c r="Z620" s="167"/>
    </row>
    <row r="621" spans="1:26" ht="14.4">
      <c r="A621" t="s">
        <v>1154</v>
      </c>
      <c r="B621" s="92" t="s">
        <v>1067</v>
      </c>
      <c r="C621" s="126" t="str">
        <f t="shared" si="101"/>
        <v>A.100.14.104</v>
      </c>
      <c r="D621" s="11" t="s">
        <v>20</v>
      </c>
      <c r="E621" s="125" t="s">
        <v>878</v>
      </c>
      <c r="F621" s="128" t="str">
        <f t="shared" si="102"/>
        <v>St14</v>
      </c>
      <c r="G621" s="200">
        <v>0.57312794750617757</v>
      </c>
      <c r="H621" s="10">
        <f t="shared" si="109"/>
        <v>0.57312794750617757</v>
      </c>
      <c r="I621" s="201">
        <v>3.3654834811200005E-2</v>
      </c>
      <c r="J621" s="201">
        <v>0.10574310460184699</v>
      </c>
      <c r="K621" s="201">
        <v>7.3148478093130576E-2</v>
      </c>
      <c r="L621" s="201">
        <v>0.36058152999999998</v>
      </c>
      <c r="N621" s="160">
        <v>2.4038768666666668</v>
      </c>
      <c r="O621" s="10">
        <f t="shared" si="110"/>
        <v>2.4038768666666668</v>
      </c>
      <c r="Q621" s="15">
        <v>22.768840999999998</v>
      </c>
      <c r="S621" s="129">
        <v>7.8928762E-2</v>
      </c>
      <c r="T621" s="129">
        <v>7.5078082000000004E-2</v>
      </c>
      <c r="U621" s="129">
        <v>2.1434116999999998E-3</v>
      </c>
      <c r="V621" s="129">
        <v>1.707269E-3</v>
      </c>
      <c r="X621" s="71">
        <v>1.1799005E-4</v>
      </c>
      <c r="Y621" s="84"/>
      <c r="Z621" s="167"/>
    </row>
    <row r="622" spans="1:26" ht="14.4">
      <c r="B622" s="92"/>
      <c r="C622" s="126"/>
      <c r="D622" s="1" t="s">
        <v>21</v>
      </c>
      <c r="E622" s="125"/>
      <c r="Y622" s="90"/>
      <c r="Z622" s="167"/>
    </row>
    <row r="623" spans="1:26" ht="14.4">
      <c r="A623" t="s">
        <v>1155</v>
      </c>
      <c r="B623" s="92" t="s">
        <v>1067</v>
      </c>
      <c r="C623" s="126" t="str">
        <f t="shared" si="101"/>
        <v>A.100.16.101</v>
      </c>
      <c r="D623" s="11" t="s">
        <v>21</v>
      </c>
      <c r="E623" s="125" t="s">
        <v>878</v>
      </c>
      <c r="F623" s="128" t="str">
        <f t="shared" si="102"/>
        <v>14NiCr14</v>
      </c>
      <c r="G623" s="200">
        <v>1.5578038488666648</v>
      </c>
      <c r="H623" s="10">
        <f t="shared" ref="H623:H639" si="111">G623</f>
        <v>1.5578038488666648</v>
      </c>
      <c r="I623" s="201">
        <v>5.6472131662999997E-2</v>
      </c>
      <c r="J623" s="201">
        <v>0.54540005525608004</v>
      </c>
      <c r="K623" s="201">
        <v>0.48830438194758496</v>
      </c>
      <c r="L623" s="201">
        <v>0.46762727999999998</v>
      </c>
      <c r="N623" s="160">
        <v>3.1175152000000002</v>
      </c>
      <c r="O623" s="10">
        <f t="shared" ref="O623:O639" si="112">N623</f>
        <v>3.1175152000000002</v>
      </c>
      <c r="Q623" s="15">
        <v>30.756108999999999</v>
      </c>
      <c r="S623" s="129">
        <v>0.22441156000000001</v>
      </c>
      <c r="T623" s="129">
        <v>0.21680463999999999</v>
      </c>
      <c r="U623" s="129">
        <v>5.22668E-3</v>
      </c>
      <c r="V623" s="129">
        <v>2.3802430000000002E-3</v>
      </c>
      <c r="X623" s="71">
        <v>2.8413834999999998E-4</v>
      </c>
      <c r="Y623" s="84"/>
      <c r="Z623" s="167"/>
    </row>
    <row r="624" spans="1:26" ht="14.4">
      <c r="A624" t="s">
        <v>1156</v>
      </c>
      <c r="B624" s="92" t="s">
        <v>1067</v>
      </c>
      <c r="C624" s="126" t="str">
        <f t="shared" si="101"/>
        <v>A.100.16.102</v>
      </c>
      <c r="D624" s="11" t="s">
        <v>21</v>
      </c>
      <c r="E624" s="125" t="s">
        <v>878</v>
      </c>
      <c r="F624" s="128" t="str">
        <f t="shared" si="102"/>
        <v>15Cr3</v>
      </c>
      <c r="G624" s="200">
        <v>0.64131892008117752</v>
      </c>
      <c r="H624" s="10">
        <f t="shared" si="111"/>
        <v>0.64131892008117752</v>
      </c>
      <c r="I624" s="201">
        <v>3.76678146862E-2</v>
      </c>
      <c r="J624" s="201">
        <v>0.12173785740184698</v>
      </c>
      <c r="K624" s="201">
        <v>8.3796807993130579E-2</v>
      </c>
      <c r="L624" s="201">
        <v>0.39811644000000002</v>
      </c>
      <c r="N624" s="160">
        <v>2.6541096000000004</v>
      </c>
      <c r="O624" s="10">
        <f t="shared" si="112"/>
        <v>2.6541096000000004</v>
      </c>
      <c r="Q624" s="15">
        <v>24.049534999999999</v>
      </c>
      <c r="S624" s="129">
        <v>8.6231083E-2</v>
      </c>
      <c r="T624" s="129">
        <v>8.2032949999999993E-2</v>
      </c>
      <c r="U624" s="129">
        <v>2.4118612E-3</v>
      </c>
      <c r="V624" s="129">
        <v>1.7862717999999999E-3</v>
      </c>
      <c r="X624" s="71">
        <v>1.3492729E-4</v>
      </c>
      <c r="Y624" s="84"/>
      <c r="Z624" s="167"/>
    </row>
    <row r="625" spans="1:26" ht="14.4">
      <c r="A625" t="s">
        <v>1157</v>
      </c>
      <c r="B625" s="92" t="s">
        <v>1067</v>
      </c>
      <c r="C625" s="126" t="str">
        <f t="shared" si="101"/>
        <v>A.100.16.103</v>
      </c>
      <c r="D625" s="11" t="s">
        <v>21</v>
      </c>
      <c r="E625" s="125" t="s">
        <v>878</v>
      </c>
      <c r="F625" s="128" t="str">
        <f t="shared" si="102"/>
        <v>18NiCr8</v>
      </c>
      <c r="G625" s="200">
        <v>1.216723058034733</v>
      </c>
      <c r="H625" s="10">
        <f t="shared" si="111"/>
        <v>1.216723058034733</v>
      </c>
      <c r="I625" s="201">
        <v>5.1628303249000002E-2</v>
      </c>
      <c r="J625" s="201">
        <v>0.37801400784719996</v>
      </c>
      <c r="K625" s="201">
        <v>0.32435583693853315</v>
      </c>
      <c r="L625" s="201">
        <v>0.46272490999999999</v>
      </c>
      <c r="N625" s="160">
        <v>3.0848327333333332</v>
      </c>
      <c r="O625" s="10">
        <f t="shared" si="112"/>
        <v>3.0848327333333332</v>
      </c>
      <c r="Q625" s="15">
        <v>27.991823</v>
      </c>
      <c r="S625" s="129">
        <v>0.17110818999999999</v>
      </c>
      <c r="T625" s="129">
        <v>0.16476747999999999</v>
      </c>
      <c r="U625" s="129">
        <v>4.2294910999999998E-3</v>
      </c>
      <c r="V625" s="129">
        <v>2.1112256000000002E-3</v>
      </c>
      <c r="X625" s="71">
        <v>2.3484995E-4</v>
      </c>
      <c r="Y625" s="84"/>
      <c r="Z625" s="167"/>
    </row>
    <row r="626" spans="1:26" ht="14.4">
      <c r="A626" t="s">
        <v>1158</v>
      </c>
      <c r="B626" s="92" t="s">
        <v>1067</v>
      </c>
      <c r="C626" s="126" t="str">
        <f t="shared" si="101"/>
        <v>A.100.16.104</v>
      </c>
      <c r="D626" s="11" t="s">
        <v>21</v>
      </c>
      <c r="E626" s="125" t="s">
        <v>878</v>
      </c>
      <c r="F626" s="128" t="str">
        <f t="shared" si="102"/>
        <v>25CrMo4</v>
      </c>
      <c r="G626" s="200">
        <v>0.81941691014117757</v>
      </c>
      <c r="H626" s="10">
        <f t="shared" si="111"/>
        <v>0.81941691014117757</v>
      </c>
      <c r="I626" s="201">
        <v>4.0654642246200003E-2</v>
      </c>
      <c r="J626" s="201">
        <v>0.15826905510184702</v>
      </c>
      <c r="K626" s="201">
        <v>0.20597971279313057</v>
      </c>
      <c r="L626" s="201">
        <v>0.41451349999999998</v>
      </c>
      <c r="N626" s="160">
        <v>2.7634233333333333</v>
      </c>
      <c r="O626" s="10">
        <f t="shared" si="112"/>
        <v>2.7634233333333333</v>
      </c>
      <c r="Q626" s="15">
        <v>24.146957</v>
      </c>
      <c r="S626" s="129">
        <v>0.10263203</v>
      </c>
      <c r="T626" s="129">
        <v>9.8040899000000001E-2</v>
      </c>
      <c r="U626" s="129">
        <v>2.7065153000000002E-3</v>
      </c>
      <c r="V626" s="129">
        <v>1.8846206E-3</v>
      </c>
      <c r="X626" s="71">
        <v>2.0200824000000001E-4</v>
      </c>
      <c r="Y626" s="84"/>
      <c r="Z626" s="167"/>
    </row>
    <row r="627" spans="1:26" ht="14.4">
      <c r="A627" t="s">
        <v>1159</v>
      </c>
      <c r="B627" s="92" t="s">
        <v>1067</v>
      </c>
      <c r="C627" s="126" t="str">
        <f t="shared" si="101"/>
        <v>A.100.16.105</v>
      </c>
      <c r="D627" s="11" t="s">
        <v>21</v>
      </c>
      <c r="E627" s="125" t="s">
        <v>878</v>
      </c>
      <c r="F627" s="128" t="str">
        <f t="shared" si="102"/>
        <v>30CrNiMo8</v>
      </c>
      <c r="G627" s="200">
        <v>1.4633973467837329</v>
      </c>
      <c r="H627" s="10">
        <f t="shared" si="111"/>
        <v>1.4633973467837329</v>
      </c>
      <c r="I627" s="201">
        <v>5.4026411198000002E-2</v>
      </c>
      <c r="J627" s="201">
        <v>0.42596112504719996</v>
      </c>
      <c r="K627" s="201">
        <v>0.51287906053853305</v>
      </c>
      <c r="L627" s="201">
        <v>0.47053075</v>
      </c>
      <c r="N627" s="160">
        <v>3.1368716666666669</v>
      </c>
      <c r="O627" s="10">
        <f t="shared" si="112"/>
        <v>3.1368716666666669</v>
      </c>
      <c r="Q627" s="15">
        <v>28.066272000000001</v>
      </c>
      <c r="S627" s="129">
        <v>0.19296832</v>
      </c>
      <c r="T627" s="129">
        <v>0.18614298000000001</v>
      </c>
      <c r="U627" s="129">
        <v>4.5460539999999999E-3</v>
      </c>
      <c r="V627" s="129">
        <v>2.2792900999999998E-3</v>
      </c>
      <c r="X627" s="71">
        <v>3.3132438999999999E-4</v>
      </c>
      <c r="Y627" s="84"/>
      <c r="Z627" s="167"/>
    </row>
    <row r="628" spans="1:26" ht="14.4">
      <c r="A628" t="s">
        <v>1160</v>
      </c>
      <c r="B628" s="92" t="s">
        <v>1067</v>
      </c>
      <c r="C628" s="126" t="str">
        <f t="shared" si="101"/>
        <v>A.100.16.106</v>
      </c>
      <c r="D628" s="11" t="s">
        <v>21</v>
      </c>
      <c r="E628" s="125" t="s">
        <v>878</v>
      </c>
      <c r="F628" s="128" t="str">
        <f t="shared" si="102"/>
        <v>34Cr4</v>
      </c>
      <c r="G628" s="200">
        <v>0.67219883343069231</v>
      </c>
      <c r="H628" s="10">
        <f t="shared" si="111"/>
        <v>0.67219883343069231</v>
      </c>
      <c r="I628" s="201">
        <v>3.8453949214000006E-2</v>
      </c>
      <c r="J628" s="201">
        <v>0.12694328203958999</v>
      </c>
      <c r="K628" s="201">
        <v>9.4750712177102236E-2</v>
      </c>
      <c r="L628" s="201">
        <v>0.41205089</v>
      </c>
      <c r="N628" s="160">
        <v>2.7470059333333334</v>
      </c>
      <c r="O628" s="10">
        <f t="shared" si="112"/>
        <v>2.7470059333333334</v>
      </c>
      <c r="Q628" s="15">
        <v>24.329519999999999</v>
      </c>
      <c r="S628" s="129">
        <v>8.4308563000000003E-2</v>
      </c>
      <c r="T628" s="129">
        <v>7.9992418999999995E-2</v>
      </c>
      <c r="U628" s="129">
        <v>2.5162486000000002E-3</v>
      </c>
      <c r="V628" s="129">
        <v>1.7998961000000001E-3</v>
      </c>
      <c r="X628" s="71">
        <v>1.4137584000000001E-4</v>
      </c>
      <c r="Y628" s="84"/>
      <c r="Z628" s="167"/>
    </row>
    <row r="629" spans="1:26" ht="14.4">
      <c r="A629" t="s">
        <v>1161</v>
      </c>
      <c r="B629" s="92" t="s">
        <v>1067</v>
      </c>
      <c r="C629" s="126" t="str">
        <f t="shared" si="101"/>
        <v>A.100.16.107</v>
      </c>
      <c r="D629" s="11" t="s">
        <v>21</v>
      </c>
      <c r="E629" s="125" t="s">
        <v>878</v>
      </c>
      <c r="F629" s="128" t="str">
        <f t="shared" si="102"/>
        <v>34CrAl6</v>
      </c>
      <c r="G629" s="200">
        <v>0.70602304016196338</v>
      </c>
      <c r="H629" s="10">
        <f t="shared" si="111"/>
        <v>0.70602304016196338</v>
      </c>
      <c r="I629" s="201">
        <v>4.1277653175999997E-2</v>
      </c>
      <c r="J629" s="201">
        <v>0.13655554416911</v>
      </c>
      <c r="K629" s="201">
        <v>9.8466602816853294E-2</v>
      </c>
      <c r="L629" s="201">
        <v>0.42972324000000001</v>
      </c>
      <c r="N629" s="160">
        <v>2.8648216</v>
      </c>
      <c r="O629" s="10">
        <f t="shared" si="112"/>
        <v>2.8648216</v>
      </c>
      <c r="Q629" s="15">
        <v>24.658850999999999</v>
      </c>
      <c r="S629" s="129">
        <v>9.3147522999999996E-2</v>
      </c>
      <c r="T629" s="129">
        <v>8.8714617999999995E-2</v>
      </c>
      <c r="U629" s="129">
        <v>2.6626597000000002E-3</v>
      </c>
      <c r="V629" s="129">
        <v>1.7702453E-3</v>
      </c>
      <c r="X629" s="71">
        <v>1.5171510999999999E-4</v>
      </c>
      <c r="Y629" s="84"/>
      <c r="Z629" s="167"/>
    </row>
    <row r="630" spans="1:26" ht="14.4">
      <c r="A630" t="s">
        <v>1162</v>
      </c>
      <c r="B630" s="92" t="s">
        <v>1067</v>
      </c>
      <c r="C630" s="126" t="str">
        <f t="shared" si="101"/>
        <v>A.100.16.108</v>
      </c>
      <c r="D630" s="11" t="s">
        <v>21</v>
      </c>
      <c r="E630" s="125" t="s">
        <v>878</v>
      </c>
      <c r="F630" s="128" t="str">
        <f t="shared" si="102"/>
        <v>35NiCr18</v>
      </c>
      <c r="G630" s="200">
        <v>1.7931665553680958</v>
      </c>
      <c r="H630" s="10">
        <f t="shared" si="111"/>
        <v>1.7931665553680958</v>
      </c>
      <c r="I630" s="201">
        <v>6.0197353319000002E-2</v>
      </c>
      <c r="J630" s="201">
        <v>0.65917882752881007</v>
      </c>
      <c r="K630" s="201">
        <v>0.59905538452028584</v>
      </c>
      <c r="L630" s="201">
        <v>0.47473499000000002</v>
      </c>
      <c r="N630" s="160">
        <v>3.1648999333333334</v>
      </c>
      <c r="O630" s="10">
        <f t="shared" si="112"/>
        <v>3.1648999333333334</v>
      </c>
      <c r="Q630" s="15">
        <v>32.615929999999999</v>
      </c>
      <c r="S630" s="129">
        <v>0.26085993000000002</v>
      </c>
      <c r="T630" s="129">
        <v>0.25237883</v>
      </c>
      <c r="U630" s="129">
        <v>5.9237400000000003E-3</v>
      </c>
      <c r="V630" s="129">
        <v>2.5573574999999999E-3</v>
      </c>
      <c r="X630" s="71">
        <v>3.1925876E-4</v>
      </c>
      <c r="Y630" s="84"/>
      <c r="Z630" s="167"/>
    </row>
    <row r="631" spans="1:26" ht="14.4">
      <c r="A631" t="s">
        <v>1163</v>
      </c>
      <c r="B631" s="92" t="s">
        <v>1067</v>
      </c>
      <c r="C631" s="126" t="str">
        <f t="shared" si="101"/>
        <v>A.100.16.109</v>
      </c>
      <c r="D631" s="11" t="s">
        <v>21</v>
      </c>
      <c r="E631" s="125" t="s">
        <v>878</v>
      </c>
      <c r="F631" s="128" t="str">
        <f t="shared" si="102"/>
        <v>36NiCr6</v>
      </c>
      <c r="G631" s="200">
        <v>1.0033354596230124</v>
      </c>
      <c r="H631" s="10">
        <f t="shared" si="111"/>
        <v>1.0033354596230124</v>
      </c>
      <c r="I631" s="201">
        <v>4.381365181E-2</v>
      </c>
      <c r="J631" s="201">
        <v>0.29486762331083</v>
      </c>
      <c r="K631" s="201">
        <v>0.25155676450218251</v>
      </c>
      <c r="L631" s="201">
        <v>0.41309741999999999</v>
      </c>
      <c r="N631" s="160">
        <v>2.7539828000000002</v>
      </c>
      <c r="O631" s="10">
        <f t="shared" si="112"/>
        <v>2.7539828000000002</v>
      </c>
      <c r="Q631" s="15">
        <v>26.858350999999999</v>
      </c>
      <c r="S631" s="129">
        <v>0.14193052</v>
      </c>
      <c r="T631" s="129">
        <v>0.13638734</v>
      </c>
      <c r="U631" s="129">
        <v>3.4937521000000002E-3</v>
      </c>
      <c r="V631" s="129">
        <v>2.0494341999999998E-3</v>
      </c>
      <c r="X631" s="71">
        <v>1.9015206E-4</v>
      </c>
      <c r="Y631" s="84"/>
      <c r="Z631" s="167"/>
    </row>
    <row r="632" spans="1:26" ht="14.4">
      <c r="A632" t="s">
        <v>1164</v>
      </c>
      <c r="B632" s="92" t="s">
        <v>1067</v>
      </c>
      <c r="C632" s="126" t="str">
        <f t="shared" si="101"/>
        <v>A.100.16.110</v>
      </c>
      <c r="D632" s="11" t="s">
        <v>21</v>
      </c>
      <c r="E632" s="125" t="s">
        <v>878</v>
      </c>
      <c r="F632" s="128" t="str">
        <f t="shared" si="102"/>
        <v>37MnSi5</v>
      </c>
      <c r="G632" s="200">
        <v>0.63732689804326426</v>
      </c>
      <c r="H632" s="10">
        <f t="shared" si="111"/>
        <v>0.63732689804326426</v>
      </c>
      <c r="I632" s="201">
        <v>4.0582861978000005E-2</v>
      </c>
      <c r="J632" s="201">
        <v>0.11789473207945</v>
      </c>
      <c r="K632" s="201">
        <v>9.1926433985814238E-2</v>
      </c>
      <c r="L632" s="201">
        <v>0.38692286999999997</v>
      </c>
      <c r="N632" s="160">
        <v>2.5794858000000001</v>
      </c>
      <c r="O632" s="10">
        <f t="shared" si="112"/>
        <v>2.5794858000000001</v>
      </c>
      <c r="Q632" s="15">
        <v>24.179355000000001</v>
      </c>
      <c r="S632" s="129">
        <v>0.12160186000000001</v>
      </c>
      <c r="T632" s="129">
        <v>0.11747029</v>
      </c>
      <c r="U632" s="129">
        <v>2.3173457E-3</v>
      </c>
      <c r="V632" s="129">
        <v>1.8142292E-3</v>
      </c>
      <c r="X632" s="71">
        <v>1.3363947E-4</v>
      </c>
      <c r="Y632" s="84"/>
      <c r="Z632" s="163"/>
    </row>
    <row r="633" spans="1:26" ht="14.4">
      <c r="A633" t="s">
        <v>1165</v>
      </c>
      <c r="B633" s="92" t="s">
        <v>1067</v>
      </c>
      <c r="C633" s="126" t="str">
        <f t="shared" si="101"/>
        <v>A.100.16.111</v>
      </c>
      <c r="D633" s="11" t="s">
        <v>21</v>
      </c>
      <c r="E633" s="125" t="s">
        <v>878</v>
      </c>
      <c r="F633" s="128" t="str">
        <f t="shared" si="102"/>
        <v>42CrMo4</v>
      </c>
      <c r="G633" s="200">
        <v>0.82156498454117755</v>
      </c>
      <c r="H633" s="10">
        <f t="shared" si="111"/>
        <v>0.82156498454117755</v>
      </c>
      <c r="I633" s="201">
        <v>4.1311305746199997E-2</v>
      </c>
      <c r="J633" s="201">
        <v>0.15915458910184702</v>
      </c>
      <c r="K633" s="201">
        <v>0.20640283969313059</v>
      </c>
      <c r="L633" s="201">
        <v>0.41469624999999999</v>
      </c>
      <c r="N633" s="160">
        <v>2.7646416666666669</v>
      </c>
      <c r="O633" s="10">
        <f t="shared" si="112"/>
        <v>2.7646416666666669</v>
      </c>
      <c r="Q633" s="15">
        <v>24.118158999999999</v>
      </c>
      <c r="S633" s="129">
        <v>0.10752734999999999</v>
      </c>
      <c r="T633" s="129">
        <v>0.10293467000000001</v>
      </c>
      <c r="U633" s="129">
        <v>2.7106334000000002E-3</v>
      </c>
      <c r="V633" s="129">
        <v>1.8820476E-3</v>
      </c>
      <c r="X633" s="71">
        <v>2.0301668999999999E-4</v>
      </c>
      <c r="Y633" s="84"/>
      <c r="Z633" s="167"/>
    </row>
    <row r="634" spans="1:26" ht="14.4">
      <c r="A634" t="s">
        <v>1166</v>
      </c>
      <c r="B634" s="92" t="s">
        <v>1067</v>
      </c>
      <c r="C634" s="126" t="str">
        <f t="shared" si="101"/>
        <v>A.100.16.112</v>
      </c>
      <c r="D634" s="11" t="s">
        <v>21</v>
      </c>
      <c r="E634" s="125" t="s">
        <v>878</v>
      </c>
      <c r="F634" s="128" t="str">
        <f t="shared" si="102"/>
        <v>50 CrV4</v>
      </c>
      <c r="G634" s="200">
        <v>0.85282312413149053</v>
      </c>
      <c r="H634" s="10">
        <f t="shared" si="111"/>
        <v>0.85282312413149053</v>
      </c>
      <c r="I634" s="201">
        <v>4.4858146200000004E-2</v>
      </c>
      <c r="J634" s="201">
        <v>0.16268079883836001</v>
      </c>
      <c r="K634" s="201">
        <v>0.22982041909313058</v>
      </c>
      <c r="L634" s="201">
        <v>0.41546376000000002</v>
      </c>
      <c r="N634" s="160">
        <v>2.7697584000000002</v>
      </c>
      <c r="O634" s="10">
        <f t="shared" si="112"/>
        <v>2.7697584000000002</v>
      </c>
      <c r="Q634" s="15">
        <v>24.405818</v>
      </c>
      <c r="S634" s="129">
        <v>0.10890016</v>
      </c>
      <c r="T634" s="129">
        <v>0.10426626999999999</v>
      </c>
      <c r="U634" s="129">
        <v>2.7354113000000002E-3</v>
      </c>
      <c r="V634" s="129">
        <v>1.8984812000000001E-3</v>
      </c>
      <c r="X634" s="71">
        <v>2.0671778999999999E-4</v>
      </c>
      <c r="Y634" s="84"/>
      <c r="Z634" s="167"/>
    </row>
    <row r="635" spans="1:26" ht="14.4">
      <c r="A635" t="s">
        <v>1167</v>
      </c>
      <c r="B635" s="92" t="s">
        <v>1067</v>
      </c>
      <c r="C635" s="126" t="str">
        <f t="shared" si="101"/>
        <v>A.100.16.113</v>
      </c>
      <c r="D635" s="11" t="s">
        <v>21</v>
      </c>
      <c r="E635" s="125" t="s">
        <v>878</v>
      </c>
      <c r="F635" s="128" t="str">
        <f t="shared" si="102"/>
        <v>C15</v>
      </c>
      <c r="G635" s="200">
        <v>0.6024382576081776</v>
      </c>
      <c r="H635" s="10">
        <f t="shared" si="111"/>
        <v>0.6024382576081776</v>
      </c>
      <c r="I635" s="201">
        <v>3.5249798813199999E-2</v>
      </c>
      <c r="J635" s="201">
        <v>0.11107095070184698</v>
      </c>
      <c r="K635" s="201">
        <v>7.6718478093130579E-2</v>
      </c>
      <c r="L635" s="201">
        <v>0.37939903000000003</v>
      </c>
      <c r="N635" s="160">
        <v>2.5293268666666671</v>
      </c>
      <c r="O635" s="10">
        <f t="shared" si="112"/>
        <v>2.5293268666666671</v>
      </c>
      <c r="Q635" s="15">
        <v>23.966839</v>
      </c>
      <c r="S635" s="129">
        <v>8.1781228999999997E-2</v>
      </c>
      <c r="T635" s="129">
        <v>7.7729525999999993E-2</v>
      </c>
      <c r="U635" s="129">
        <v>2.2545576000000001E-3</v>
      </c>
      <c r="V635" s="129">
        <v>1.7971453999999999E-3</v>
      </c>
      <c r="X635" s="71">
        <v>1.2390261000000001E-4</v>
      </c>
      <c r="Y635" s="84"/>
      <c r="Z635" s="167"/>
    </row>
    <row r="636" spans="1:26" ht="14.4">
      <c r="A636" t="s">
        <v>1168</v>
      </c>
      <c r="B636" s="92" t="s">
        <v>1067</v>
      </c>
      <c r="C636" s="126" t="str">
        <f t="shared" si="101"/>
        <v>A.100.16.114</v>
      </c>
      <c r="D636" s="11" t="s">
        <v>21</v>
      </c>
      <c r="E636" s="125" t="s">
        <v>878</v>
      </c>
      <c r="F636" s="128" t="str">
        <f t="shared" si="102"/>
        <v>C35</v>
      </c>
      <c r="G636" s="200">
        <v>0.78696379385010817</v>
      </c>
      <c r="H636" s="10">
        <f t="shared" si="111"/>
        <v>0.78696379385010817</v>
      </c>
      <c r="I636" s="201">
        <v>3.9125026497000004E-2</v>
      </c>
      <c r="J636" s="201">
        <v>0.17644634749089699</v>
      </c>
      <c r="K636" s="201">
        <v>0.17337675986221113</v>
      </c>
      <c r="L636" s="201">
        <v>0.39801565999999999</v>
      </c>
      <c r="N636" s="160">
        <v>2.6534377333333334</v>
      </c>
      <c r="O636" s="10">
        <f t="shared" si="112"/>
        <v>2.6534377333333334</v>
      </c>
      <c r="Q636" s="15">
        <v>24.790448000000001</v>
      </c>
      <c r="S636" s="129">
        <v>0.10511165</v>
      </c>
      <c r="T636" s="129">
        <v>0.10048099000000001</v>
      </c>
      <c r="U636" s="129">
        <v>2.7286849999999998E-3</v>
      </c>
      <c r="V636" s="129">
        <v>1.9019775E-3</v>
      </c>
      <c r="X636" s="71">
        <v>1.7021068999999999E-4</v>
      </c>
      <c r="Y636" s="84"/>
      <c r="Z636" s="167"/>
    </row>
    <row r="637" spans="1:26" ht="14.4">
      <c r="A637" t="s">
        <v>1169</v>
      </c>
      <c r="B637" s="92" t="s">
        <v>1067</v>
      </c>
      <c r="C637" s="126" t="str">
        <f t="shared" si="101"/>
        <v>A.100.16.115</v>
      </c>
      <c r="D637" s="11" t="s">
        <v>21</v>
      </c>
      <c r="E637" s="125" t="s">
        <v>878</v>
      </c>
      <c r="F637" s="128" t="str">
        <f t="shared" si="102"/>
        <v>C45</v>
      </c>
      <c r="G637" s="200">
        <v>0.78940495343010819</v>
      </c>
      <c r="H637" s="10">
        <f t="shared" si="111"/>
        <v>0.78940495343010819</v>
      </c>
      <c r="I637" s="201">
        <v>3.9797639876999996E-2</v>
      </c>
      <c r="J637" s="201">
        <v>0.17738514679089701</v>
      </c>
      <c r="K637" s="201">
        <v>0.17383557676221115</v>
      </c>
      <c r="L637" s="201">
        <v>0.39838658999999998</v>
      </c>
      <c r="N637" s="160">
        <v>2.6559105999999999</v>
      </c>
      <c r="O637" s="10">
        <f t="shared" si="112"/>
        <v>2.6559105999999999</v>
      </c>
      <c r="Q637" s="15">
        <v>24.773630000000001</v>
      </c>
      <c r="S637" s="129">
        <v>0.11003549999999999</v>
      </c>
      <c r="T637" s="129">
        <v>0.10540128</v>
      </c>
      <c r="U637" s="129">
        <v>2.7339145999999998E-3</v>
      </c>
      <c r="V637" s="129">
        <v>1.9003033E-3</v>
      </c>
      <c r="X637" s="71">
        <v>1.7127825999999999E-4</v>
      </c>
      <c r="Y637" s="84"/>
      <c r="Z637" s="163"/>
    </row>
    <row r="638" spans="1:26" ht="14.4">
      <c r="A638" t="s">
        <v>1170</v>
      </c>
      <c r="B638" s="92" t="s">
        <v>1067</v>
      </c>
      <c r="C638" s="126" t="str">
        <f t="shared" si="101"/>
        <v>A.100.16.116</v>
      </c>
      <c r="D638" s="11" t="s">
        <v>21</v>
      </c>
      <c r="E638" s="125" t="s">
        <v>878</v>
      </c>
      <c r="F638" s="128" t="str">
        <f t="shared" si="102"/>
        <v>C55</v>
      </c>
      <c r="G638" s="200">
        <v>0.60487942421817764</v>
      </c>
      <c r="H638" s="10">
        <f t="shared" si="111"/>
        <v>0.60487942421817764</v>
      </c>
      <c r="I638" s="201">
        <v>3.5922412193199998E-2</v>
      </c>
      <c r="J638" s="201">
        <v>0.11200976000184699</v>
      </c>
      <c r="K638" s="201">
        <v>7.717730202313057E-2</v>
      </c>
      <c r="L638" s="201">
        <v>0.37976995000000002</v>
      </c>
      <c r="N638" s="160">
        <v>2.5317996666666671</v>
      </c>
      <c r="O638" s="10">
        <f t="shared" si="112"/>
        <v>2.5317996666666671</v>
      </c>
      <c r="Q638" s="15">
        <v>23.950021</v>
      </c>
      <c r="S638" s="129">
        <v>8.6705069999999995E-2</v>
      </c>
      <c r="T638" s="129">
        <v>8.2649812000000003E-2</v>
      </c>
      <c r="U638" s="129">
        <v>2.2597872000000001E-3</v>
      </c>
      <c r="V638" s="129">
        <v>1.7954711999999999E-3</v>
      </c>
      <c r="X638" s="71">
        <v>1.2497018E-4</v>
      </c>
      <c r="Y638" s="84"/>
      <c r="Z638" s="167"/>
    </row>
    <row r="639" spans="1:26" ht="14.4">
      <c r="A639" t="s">
        <v>1171</v>
      </c>
      <c r="B639" s="92" t="s">
        <v>1067</v>
      </c>
      <c r="C639" s="126" t="str">
        <f t="shared" si="101"/>
        <v>A.100.16.117</v>
      </c>
      <c r="D639" s="11" t="s">
        <v>21</v>
      </c>
      <c r="E639" s="125" t="s">
        <v>878</v>
      </c>
      <c r="F639" s="128" t="str">
        <f t="shared" si="102"/>
        <v>C60</v>
      </c>
      <c r="G639" s="200">
        <v>0.60487942421817764</v>
      </c>
      <c r="H639" s="10">
        <f t="shared" si="111"/>
        <v>0.60487942421817764</v>
      </c>
      <c r="I639" s="201">
        <v>3.5922412193199998E-2</v>
      </c>
      <c r="J639" s="201">
        <v>0.11200976000184699</v>
      </c>
      <c r="K639" s="201">
        <v>7.717730202313057E-2</v>
      </c>
      <c r="L639" s="201">
        <v>0.37976995000000002</v>
      </c>
      <c r="N639" s="160">
        <v>2.5317996666666671</v>
      </c>
      <c r="O639" s="10">
        <f t="shared" si="112"/>
        <v>2.5317996666666671</v>
      </c>
      <c r="Q639" s="15">
        <v>23.950021</v>
      </c>
      <c r="S639" s="129">
        <v>8.6705069999999995E-2</v>
      </c>
      <c r="T639" s="129">
        <v>8.2649812000000003E-2</v>
      </c>
      <c r="U639" s="129">
        <v>2.2597872000000001E-3</v>
      </c>
      <c r="V639" s="129">
        <v>1.7954711999999999E-3</v>
      </c>
      <c r="X639" s="71">
        <v>1.2497018E-4</v>
      </c>
      <c r="Y639" s="84"/>
      <c r="Z639" s="167"/>
    </row>
    <row r="640" spans="1:26" ht="14.4">
      <c r="B640" s="92"/>
      <c r="C640" s="126"/>
      <c r="D640" s="1" t="s">
        <v>22</v>
      </c>
      <c r="E640" s="125"/>
      <c r="Y640" s="90"/>
      <c r="Z640" s="167"/>
    </row>
    <row r="641" spans="1:26" ht="14.4">
      <c r="A641" t="s">
        <v>1172</v>
      </c>
      <c r="B641" s="92" t="s">
        <v>1067</v>
      </c>
      <c r="C641" s="126" t="str">
        <f t="shared" si="101"/>
        <v>A.100.18.101</v>
      </c>
      <c r="D641" s="11" t="s">
        <v>22</v>
      </c>
      <c r="E641" s="125" t="s">
        <v>878</v>
      </c>
      <c r="F641" s="128" t="str">
        <f t="shared" si="102"/>
        <v>13CrMo4 5 (1.7335)</v>
      </c>
      <c r="G641" s="200">
        <v>0.96132682676410908</v>
      </c>
      <c r="H641" s="10">
        <f t="shared" ref="H641:H644" si="113">G641</f>
        <v>0.96132682676410908</v>
      </c>
      <c r="I641" s="201">
        <v>4.1410383364999998E-2</v>
      </c>
      <c r="J641" s="201">
        <v>0.18496721764991397</v>
      </c>
      <c r="K641" s="201">
        <v>0.32140475574919508</v>
      </c>
      <c r="L641" s="201">
        <v>0.41354447</v>
      </c>
      <c r="N641" s="160">
        <v>2.7569631333333335</v>
      </c>
      <c r="O641" s="10">
        <f t="shared" ref="O641:O644" si="114">N641</f>
        <v>2.7569631333333335</v>
      </c>
      <c r="Q641" s="15">
        <v>24.161304000000001</v>
      </c>
      <c r="S641" s="129">
        <v>0.11491708</v>
      </c>
      <c r="T641" s="129">
        <v>0.11006911</v>
      </c>
      <c r="U641" s="129">
        <v>2.8555591000000002E-3</v>
      </c>
      <c r="V641" s="129">
        <v>1.9924147999999999E-3</v>
      </c>
      <c r="X641" s="71">
        <v>2.5888932000000002E-4</v>
      </c>
      <c r="Y641" s="84"/>
      <c r="Z641" s="167"/>
    </row>
    <row r="642" spans="1:26" ht="14.4">
      <c r="A642" t="s">
        <v>1173</v>
      </c>
      <c r="B642" s="92" t="s">
        <v>1067</v>
      </c>
      <c r="C642" s="126" t="str">
        <f t="shared" si="101"/>
        <v>A.100.18.102</v>
      </c>
      <c r="D642" s="11" t="s">
        <v>22</v>
      </c>
      <c r="E642" s="125" t="s">
        <v>878</v>
      </c>
      <c r="F642" s="128" t="str">
        <f t="shared" si="102"/>
        <v>21MoV53</v>
      </c>
      <c r="G642" s="200">
        <v>1.0563554616768951</v>
      </c>
      <c r="H642" s="10">
        <f t="shared" si="113"/>
        <v>1.0563554616768951</v>
      </c>
      <c r="I642" s="201">
        <v>5.44870296E-2</v>
      </c>
      <c r="J642" s="201">
        <v>0.19410459672769997</v>
      </c>
      <c r="K642" s="201">
        <v>0.40074836534919506</v>
      </c>
      <c r="L642" s="201">
        <v>0.40701546999999999</v>
      </c>
      <c r="N642" s="160">
        <v>2.7134364666666668</v>
      </c>
      <c r="O642" s="10">
        <f t="shared" si="114"/>
        <v>2.7134364666666668</v>
      </c>
      <c r="Q642" s="15">
        <v>25.099895</v>
      </c>
      <c r="S642" s="129">
        <v>0.13199754</v>
      </c>
      <c r="T642" s="129">
        <v>0.12707410999999999</v>
      </c>
      <c r="U642" s="129">
        <v>2.869997E-3</v>
      </c>
      <c r="V642" s="129">
        <v>2.0534300000000002E-3</v>
      </c>
      <c r="X642" s="71">
        <v>2.6883334E-4</v>
      </c>
      <c r="Y642" s="84"/>
      <c r="Z642" s="167"/>
    </row>
    <row r="643" spans="1:26" ht="14.4">
      <c r="A643" t="s">
        <v>1174</v>
      </c>
      <c r="B643" s="92" t="s">
        <v>1067</v>
      </c>
      <c r="C643" s="126" t="str">
        <f t="shared" si="101"/>
        <v>A.100.18.103</v>
      </c>
      <c r="D643" s="11" t="s">
        <v>22</v>
      </c>
      <c r="E643" s="125" t="s">
        <v>878</v>
      </c>
      <c r="F643" s="128" t="str">
        <f t="shared" si="102"/>
        <v>22Mo4</v>
      </c>
      <c r="G643" s="200">
        <v>0.8236079486969301</v>
      </c>
      <c r="H643" s="10">
        <f t="shared" si="113"/>
        <v>0.8236079486969301</v>
      </c>
      <c r="I643" s="201">
        <v>3.8691975418000006E-2</v>
      </c>
      <c r="J643" s="201">
        <v>0.15488229877989598</v>
      </c>
      <c r="K643" s="201">
        <v>0.24292998449903405</v>
      </c>
      <c r="L643" s="201">
        <v>0.38710369</v>
      </c>
      <c r="N643" s="160">
        <v>2.5806912666666668</v>
      </c>
      <c r="O643" s="10">
        <f t="shared" si="114"/>
        <v>2.5806912666666668</v>
      </c>
      <c r="Q643" s="15">
        <v>24.008455000000001</v>
      </c>
      <c r="S643" s="129">
        <v>0.11076904999999999</v>
      </c>
      <c r="T643" s="129">
        <v>0.10628469</v>
      </c>
      <c r="U643" s="129">
        <v>2.5426195E-3</v>
      </c>
      <c r="V643" s="129">
        <v>1.9417410000000001E-3</v>
      </c>
      <c r="X643" s="71">
        <v>2.1048772999999999E-4</v>
      </c>
      <c r="Y643" s="84"/>
      <c r="Z643" s="167"/>
    </row>
    <row r="644" spans="1:26" ht="14.4">
      <c r="A644" t="s">
        <v>1175</v>
      </c>
      <c r="B644" s="92" t="s">
        <v>1067</v>
      </c>
      <c r="C644" s="126" t="str">
        <f t="shared" si="101"/>
        <v>A.100.18.104</v>
      </c>
      <c r="D644" s="11" t="s">
        <v>22</v>
      </c>
      <c r="E644" s="125" t="s">
        <v>878</v>
      </c>
      <c r="F644" s="128" t="str">
        <f t="shared" si="102"/>
        <v>28NiCrMo4</v>
      </c>
      <c r="G644" s="200">
        <v>1.0382951538842615</v>
      </c>
      <c r="H644" s="10">
        <f t="shared" si="113"/>
        <v>1.0382951538842615</v>
      </c>
      <c r="I644" s="201">
        <v>4.1216542497999997E-2</v>
      </c>
      <c r="J644" s="201">
        <v>0.27473245914346001</v>
      </c>
      <c r="K644" s="201">
        <v>0.32373092224280148</v>
      </c>
      <c r="L644" s="201">
        <v>0.39861522999999999</v>
      </c>
      <c r="N644" s="160">
        <v>2.6574348666666667</v>
      </c>
      <c r="O644" s="10">
        <f t="shared" si="114"/>
        <v>2.6574348666666667</v>
      </c>
      <c r="Q644" s="15">
        <v>26.191503999999998</v>
      </c>
      <c r="S644" s="129">
        <v>0.13400181</v>
      </c>
      <c r="T644" s="129">
        <v>0.12859465</v>
      </c>
      <c r="U644" s="129">
        <v>3.3040532E-3</v>
      </c>
      <c r="V644" s="129">
        <v>2.1031021E-3</v>
      </c>
      <c r="X644" s="71">
        <v>2.2739784000000001E-4</v>
      </c>
      <c r="Y644" s="84"/>
      <c r="Z644" s="163"/>
    </row>
    <row r="645" spans="1:26" ht="14.4">
      <c r="B645" s="92"/>
      <c r="C645" s="126"/>
      <c r="D645" s="1" t="s">
        <v>23</v>
      </c>
      <c r="E645" s="125"/>
      <c r="Y645" s="90"/>
      <c r="Z645" s="167"/>
    </row>
    <row r="646" spans="1:26" ht="14.4">
      <c r="A646" t="s">
        <v>1176</v>
      </c>
      <c r="B646" s="92" t="s">
        <v>1067</v>
      </c>
      <c r="C646" s="126" t="str">
        <f t="shared" si="101"/>
        <v>A.100.20.101</v>
      </c>
      <c r="D646" s="11" t="s">
        <v>23</v>
      </c>
      <c r="E646" s="125" t="s">
        <v>878</v>
      </c>
      <c r="F646" s="128" t="str">
        <f t="shared" si="102"/>
        <v>15NiMn6 (1.6228)</v>
      </c>
      <c r="G646" s="200">
        <v>0.96540417280080182</v>
      </c>
      <c r="H646" s="10">
        <f t="shared" ref="H646:H651" si="115">G646</f>
        <v>0.96540417280080182</v>
      </c>
      <c r="I646" s="201">
        <v>4.1713792650999997E-2</v>
      </c>
      <c r="J646" s="201">
        <v>0.28141875398518995</v>
      </c>
      <c r="K646" s="201">
        <v>0.24072600616461179</v>
      </c>
      <c r="L646" s="201">
        <v>0.40154561999999999</v>
      </c>
      <c r="N646" s="160">
        <v>2.6769707999999999</v>
      </c>
      <c r="O646" s="10">
        <f t="shared" ref="O646:O651" si="116">N646</f>
        <v>2.6769707999999999</v>
      </c>
      <c r="Q646" s="15">
        <v>26.941744</v>
      </c>
      <c r="S646" s="129">
        <v>0.13471691</v>
      </c>
      <c r="T646" s="129">
        <v>0.12929489</v>
      </c>
      <c r="U646" s="129">
        <v>3.3546838000000001E-3</v>
      </c>
      <c r="V646" s="129">
        <v>2.0673305999999998E-3</v>
      </c>
      <c r="X646" s="71">
        <v>1.803714E-4</v>
      </c>
      <c r="Y646" s="84"/>
      <c r="Z646" s="167"/>
    </row>
    <row r="647" spans="1:26" ht="14.4">
      <c r="A647" t="s">
        <v>1177</v>
      </c>
      <c r="B647" s="92" t="s">
        <v>1067</v>
      </c>
      <c r="C647" s="126" t="str">
        <f t="shared" si="101"/>
        <v>A.100.20.102</v>
      </c>
      <c r="D647" s="11" t="s">
        <v>23</v>
      </c>
      <c r="E647" s="125" t="s">
        <v>878</v>
      </c>
      <c r="F647" s="128" t="str">
        <f t="shared" si="102"/>
        <v>A514(A)</v>
      </c>
      <c r="G647" s="200">
        <v>0.79750311159999998</v>
      </c>
      <c r="H647" s="10">
        <f t="shared" si="115"/>
        <v>0.79750311159999998</v>
      </c>
      <c r="I647" s="201">
        <v>4.2482287199999996E-2</v>
      </c>
      <c r="J647" s="201">
        <v>0.15538018300000001</v>
      </c>
      <c r="K647" s="201">
        <v>0.19618050139999998</v>
      </c>
      <c r="L647" s="201">
        <v>0.40346014000000002</v>
      </c>
      <c r="N647" s="160">
        <v>2.689734266666667</v>
      </c>
      <c r="O647" s="10">
        <f t="shared" si="116"/>
        <v>2.689734266666667</v>
      </c>
      <c r="Q647" s="15">
        <v>23.919142000000001</v>
      </c>
      <c r="S647" s="129">
        <v>0.12385367</v>
      </c>
      <c r="T647" s="129">
        <v>0.11936047</v>
      </c>
      <c r="U647" s="129">
        <v>2.6224550000000001E-3</v>
      </c>
      <c r="V647" s="129">
        <v>1.8707502000000001E-3</v>
      </c>
      <c r="X647" s="71">
        <v>1.9783624E-4</v>
      </c>
      <c r="Y647" s="84"/>
      <c r="Z647" s="167"/>
    </row>
    <row r="648" spans="1:26" ht="14.4">
      <c r="A648" t="s">
        <v>1178</v>
      </c>
      <c r="B648" s="92" t="s">
        <v>1067</v>
      </c>
      <c r="C648" s="126" t="str">
        <f t="shared" si="101"/>
        <v>A.100.20.103</v>
      </c>
      <c r="D648" s="11" t="s">
        <v>23</v>
      </c>
      <c r="E648" s="125" t="s">
        <v>878</v>
      </c>
      <c r="F648" s="128" t="str">
        <f t="shared" si="102"/>
        <v>ASt35 (1.0346)</v>
      </c>
      <c r="G648" s="200">
        <v>0.60119003479775301</v>
      </c>
      <c r="H648" s="10">
        <f t="shared" si="115"/>
        <v>0.60119003479775301</v>
      </c>
      <c r="I648" s="201">
        <v>3.4573469608999999E-2</v>
      </c>
      <c r="J648" s="201">
        <v>0.11007880560988001</v>
      </c>
      <c r="K648" s="201">
        <v>7.7155759578872982E-2</v>
      </c>
      <c r="L648" s="201">
        <v>0.379382</v>
      </c>
      <c r="N648" s="160">
        <v>2.5292133333333333</v>
      </c>
      <c r="O648" s="10">
        <f t="shared" si="116"/>
        <v>2.5292133333333333</v>
      </c>
      <c r="Q648" s="15">
        <v>24.010611999999998</v>
      </c>
      <c r="S648" s="129">
        <v>7.6890778000000007E-2</v>
      </c>
      <c r="T648" s="129">
        <v>7.2838635999999998E-2</v>
      </c>
      <c r="U648" s="129">
        <v>2.2509551999999999E-3</v>
      </c>
      <c r="V648" s="129">
        <v>1.8011867E-3</v>
      </c>
      <c r="X648" s="71">
        <v>1.2292795E-4</v>
      </c>
      <c r="Y648" s="84"/>
      <c r="Z648" s="167"/>
    </row>
    <row r="649" spans="1:26" ht="14.4">
      <c r="A649" t="s">
        <v>1179</v>
      </c>
      <c r="B649" s="92" t="s">
        <v>1067</v>
      </c>
      <c r="C649" s="126" t="str">
        <f t="shared" si="101"/>
        <v>A.100.20.104</v>
      </c>
      <c r="D649" s="11" t="s">
        <v>23</v>
      </c>
      <c r="E649" s="125" t="s">
        <v>878</v>
      </c>
      <c r="F649" s="128" t="str">
        <f t="shared" si="102"/>
        <v>X12CrNi 18 9</v>
      </c>
      <c r="G649" s="200">
        <v>3.9525708440498715</v>
      </c>
      <c r="H649" s="10">
        <f t="shared" si="115"/>
        <v>3.9525708440498715</v>
      </c>
      <c r="I649" s="201">
        <v>0.15248858194500001</v>
      </c>
      <c r="J649" s="201">
        <v>1.4736057748537801</v>
      </c>
      <c r="K649" s="201">
        <v>1.3041535872510914</v>
      </c>
      <c r="L649" s="201">
        <v>1.0223229</v>
      </c>
      <c r="N649" s="160">
        <v>6.8154860000000008</v>
      </c>
      <c r="O649" s="10">
        <f t="shared" si="116"/>
        <v>6.8154860000000008</v>
      </c>
      <c r="Q649" s="15">
        <v>43.21801</v>
      </c>
      <c r="S649" s="129">
        <v>0.61952823999999995</v>
      </c>
      <c r="T649" s="129">
        <v>0.60305869999999995</v>
      </c>
      <c r="U649" s="129">
        <v>1.3413102999999999E-2</v>
      </c>
      <c r="V649" s="129">
        <v>3.0564365999999998E-3</v>
      </c>
      <c r="X649" s="71">
        <v>7.9267656999999997E-4</v>
      </c>
      <c r="Y649" s="84"/>
      <c r="Z649" s="163"/>
    </row>
    <row r="650" spans="1:26" ht="14.4">
      <c r="A650" t="s">
        <v>1180</v>
      </c>
      <c r="B650" s="92" t="s">
        <v>1067</v>
      </c>
      <c r="C650" s="126" t="str">
        <f t="shared" si="101"/>
        <v>A.100.20.105</v>
      </c>
      <c r="D650" s="11" t="s">
        <v>23</v>
      </c>
      <c r="E650" s="125" t="s">
        <v>878</v>
      </c>
      <c r="F650" s="128" t="str">
        <f t="shared" si="102"/>
        <v>X12Ni5 (1.5680)</v>
      </c>
      <c r="G650" s="200">
        <v>0.95120414150765997</v>
      </c>
      <c r="H650" s="10">
        <f t="shared" si="115"/>
        <v>0.95120414150765997</v>
      </c>
      <c r="I650" s="201">
        <v>4.0581501561999994E-2</v>
      </c>
      <c r="J650" s="201">
        <v>0.28172170692414</v>
      </c>
      <c r="K650" s="201">
        <v>0.24230862302151993</v>
      </c>
      <c r="L650" s="201">
        <v>0.38659230999999999</v>
      </c>
      <c r="N650" s="160">
        <v>2.5772820666666667</v>
      </c>
      <c r="O650" s="10">
        <f t="shared" si="116"/>
        <v>2.5772820666666667</v>
      </c>
      <c r="Q650" s="15">
        <v>26.032401</v>
      </c>
      <c r="S650" s="129">
        <v>0.13388488000000001</v>
      </c>
      <c r="T650" s="129">
        <v>0.12859134</v>
      </c>
      <c r="U650" s="129">
        <v>3.2931403000000001E-3</v>
      </c>
      <c r="V650" s="129">
        <v>2.000403E-3</v>
      </c>
      <c r="X650" s="71">
        <v>1.7705178000000001E-4</v>
      </c>
      <c r="Y650" s="84"/>
      <c r="Z650" s="167"/>
    </row>
    <row r="651" spans="1:26" ht="14.4">
      <c r="A651" t="s">
        <v>1181</v>
      </c>
      <c r="B651" s="92" t="s">
        <v>1067</v>
      </c>
      <c r="C651" s="126" t="str">
        <f t="shared" si="101"/>
        <v>A.100.20.106</v>
      </c>
      <c r="D651" s="11" t="s">
        <v>23</v>
      </c>
      <c r="E651" s="125" t="s">
        <v>878</v>
      </c>
      <c r="F651" s="128" t="str">
        <f t="shared" si="102"/>
        <v>X8Ni9</v>
      </c>
      <c r="G651" s="200">
        <v>2.832462003330499</v>
      </c>
      <c r="H651" s="10">
        <f t="shared" si="115"/>
        <v>2.832462003330499</v>
      </c>
      <c r="I651" s="201">
        <v>7.5682174345000006E-2</v>
      </c>
      <c r="J651" s="201">
        <v>1.1644955594131201</v>
      </c>
      <c r="K651" s="201">
        <v>1.0967548995723793</v>
      </c>
      <c r="L651" s="201">
        <v>0.49552937000000002</v>
      </c>
      <c r="N651" s="160">
        <v>3.3035291333333334</v>
      </c>
      <c r="O651" s="10">
        <f t="shared" si="116"/>
        <v>3.3035291333333334</v>
      </c>
      <c r="Q651" s="15">
        <v>40.953158999999999</v>
      </c>
      <c r="S651" s="129">
        <v>0.42453919000000001</v>
      </c>
      <c r="T651" s="129">
        <v>0.41221024000000001</v>
      </c>
      <c r="U651" s="129">
        <v>8.9652550000000001E-3</v>
      </c>
      <c r="V651" s="129">
        <v>3.3637000999999999E-3</v>
      </c>
      <c r="X651" s="71">
        <v>4.7101935E-4</v>
      </c>
      <c r="Y651" s="84"/>
      <c r="Z651" s="167"/>
    </row>
    <row r="652" spans="1:26" ht="14.4">
      <c r="B652" s="92"/>
      <c r="C652" s="126"/>
      <c r="D652" s="1" t="s">
        <v>24</v>
      </c>
      <c r="E652" s="125"/>
      <c r="Y652" s="90"/>
      <c r="Z652" s="167"/>
    </row>
    <row r="653" spans="1:26" ht="14.4">
      <c r="A653" t="s">
        <v>1182</v>
      </c>
      <c r="B653" s="92" t="s">
        <v>1067</v>
      </c>
      <c r="C653" s="126" t="str">
        <f t="shared" si="101"/>
        <v>A.100.22.101</v>
      </c>
      <c r="D653" s="11" t="s">
        <v>24</v>
      </c>
      <c r="E653" s="125" t="s">
        <v>878</v>
      </c>
      <c r="F653" s="128" t="str">
        <f t="shared" si="102"/>
        <v>38Si6</v>
      </c>
      <c r="G653" s="200">
        <v>0.62444168061154981</v>
      </c>
      <c r="H653" s="10">
        <f t="shared" ref="H653:H656" si="117">G653</f>
        <v>0.62444168061154981</v>
      </c>
      <c r="I653" s="201">
        <v>3.6201586546999995E-2</v>
      </c>
      <c r="J653" s="201">
        <v>0.11165913209937998</v>
      </c>
      <c r="K653" s="201">
        <v>9.1184341965169752E-2</v>
      </c>
      <c r="L653" s="201">
        <v>0.38539662000000002</v>
      </c>
      <c r="N653" s="160">
        <v>2.5693108000000002</v>
      </c>
      <c r="O653" s="10">
        <f t="shared" ref="O653:O656" si="118">N653</f>
        <v>2.5693108000000002</v>
      </c>
      <c r="Q653" s="15">
        <v>24.356058000000001</v>
      </c>
      <c r="S653" s="129">
        <v>8.9680369999999995E-2</v>
      </c>
      <c r="T653" s="129">
        <v>8.556192E-2</v>
      </c>
      <c r="U653" s="129">
        <v>2.2874213000000001E-3</v>
      </c>
      <c r="V653" s="129">
        <v>1.8310295E-3</v>
      </c>
      <c r="X653" s="71">
        <v>1.2693251999999999E-4</v>
      </c>
      <c r="Y653" s="84"/>
      <c r="Z653" s="162"/>
    </row>
    <row r="654" spans="1:26" ht="14.4">
      <c r="A654" t="s">
        <v>1183</v>
      </c>
      <c r="B654" s="92" t="s">
        <v>1067</v>
      </c>
      <c r="C654" s="126" t="str">
        <f t="shared" si="101"/>
        <v>A.100.22.102</v>
      </c>
      <c r="D654" s="11" t="s">
        <v>24</v>
      </c>
      <c r="E654" s="125" t="s">
        <v>878</v>
      </c>
      <c r="F654" s="128" t="str">
        <f t="shared" si="102"/>
        <v>50CrV4</v>
      </c>
      <c r="G654" s="200">
        <v>0.73032369482334203</v>
      </c>
      <c r="H654" s="10">
        <f t="shared" si="117"/>
        <v>0.73032369482334203</v>
      </c>
      <c r="I654" s="201">
        <v>4.8088190900000001E-2</v>
      </c>
      <c r="J654" s="201">
        <v>0.13934968584463003</v>
      </c>
      <c r="K654" s="201">
        <v>0.12779254807871199</v>
      </c>
      <c r="L654" s="201">
        <v>0.41509327000000001</v>
      </c>
      <c r="N654" s="160">
        <v>2.7672884666666668</v>
      </c>
      <c r="O654" s="10">
        <f t="shared" si="118"/>
        <v>2.7672884666666668</v>
      </c>
      <c r="Q654" s="15">
        <v>24.483201000000001</v>
      </c>
      <c r="S654" s="129">
        <v>0.11617280000000001</v>
      </c>
      <c r="T654" s="129">
        <v>0.11178459</v>
      </c>
      <c r="U654" s="129">
        <v>2.5911059000000001E-3</v>
      </c>
      <c r="V654" s="129">
        <v>1.7971036E-3</v>
      </c>
      <c r="X654" s="71">
        <v>1.5393562E-4</v>
      </c>
      <c r="Y654" s="84"/>
      <c r="Z654" s="167"/>
    </row>
    <row r="655" spans="1:26" ht="14.4">
      <c r="A655" t="s">
        <v>1184</v>
      </c>
      <c r="B655" s="92" t="s">
        <v>1067</v>
      </c>
      <c r="C655" s="126" t="str">
        <f t="shared" si="101"/>
        <v>A.100.22.103</v>
      </c>
      <c r="D655" s="11" t="s">
        <v>24</v>
      </c>
      <c r="E655" s="125" t="s">
        <v>878</v>
      </c>
      <c r="F655" s="128" t="str">
        <f t="shared" si="102"/>
        <v>55Si7</v>
      </c>
      <c r="G655" s="200">
        <v>0.63278139418341661</v>
      </c>
      <c r="H655" s="10">
        <f t="shared" si="117"/>
        <v>0.63278139418341661</v>
      </c>
      <c r="I655" s="201">
        <v>3.7876152499000004E-2</v>
      </c>
      <c r="J655" s="201">
        <v>0.11390615158973</v>
      </c>
      <c r="K655" s="201">
        <v>9.4011600094686593E-2</v>
      </c>
      <c r="L655" s="201">
        <v>0.38698748999999999</v>
      </c>
      <c r="N655" s="160">
        <v>2.5799166000000002</v>
      </c>
      <c r="O655" s="10">
        <f t="shared" si="118"/>
        <v>2.5799166000000002</v>
      </c>
      <c r="Q655" s="15">
        <v>24.364557000000001</v>
      </c>
      <c r="S655" s="129">
        <v>0.10205258</v>
      </c>
      <c r="T655" s="129">
        <v>9.7917751999999997E-2</v>
      </c>
      <c r="U655" s="129">
        <v>2.3035464999999998E-3</v>
      </c>
      <c r="V655" s="129">
        <v>1.8312824E-3</v>
      </c>
      <c r="X655" s="71">
        <v>1.2977567E-4</v>
      </c>
      <c r="Y655" s="84"/>
      <c r="Z655" s="167"/>
    </row>
    <row r="656" spans="1:26" ht="14.4">
      <c r="A656" t="s">
        <v>1185</v>
      </c>
      <c r="B656" s="92" t="s">
        <v>1067</v>
      </c>
      <c r="C656" s="126" t="str">
        <f t="shared" si="101"/>
        <v>A.100.22.104</v>
      </c>
      <c r="D656" s="11" t="s">
        <v>24</v>
      </c>
      <c r="E656" s="125" t="s">
        <v>878</v>
      </c>
      <c r="F656" s="128" t="str">
        <f t="shared" si="102"/>
        <v>67SiCr5</v>
      </c>
      <c r="G656" s="200">
        <v>0.63549990500326425</v>
      </c>
      <c r="H656" s="10">
        <f t="shared" si="117"/>
        <v>0.63549990500326425</v>
      </c>
      <c r="I656" s="201">
        <v>3.3698902668000005E-2</v>
      </c>
      <c r="J656" s="201">
        <v>0.11389552327945</v>
      </c>
      <c r="K656" s="201">
        <v>9.1406589055814225E-2</v>
      </c>
      <c r="L656" s="201">
        <v>0.39649888999999999</v>
      </c>
      <c r="N656" s="160">
        <v>2.6433259333333332</v>
      </c>
      <c r="O656" s="10">
        <f t="shared" si="118"/>
        <v>2.6433259333333332</v>
      </c>
      <c r="Q656" s="15">
        <v>24.461594999999999</v>
      </c>
      <c r="S656" s="129">
        <v>6.1014890000000002E-2</v>
      </c>
      <c r="T656" s="129">
        <v>5.6816896999999998E-2</v>
      </c>
      <c r="U656" s="129">
        <v>2.3703634E-3</v>
      </c>
      <c r="V656" s="129">
        <v>1.8276295000000001E-3</v>
      </c>
      <c r="X656" s="71">
        <v>1.2824152999999999E-4</v>
      </c>
      <c r="Y656" s="84"/>
      <c r="Z656" s="167"/>
    </row>
    <row r="657" spans="1:26" ht="14.4">
      <c r="B657" s="92"/>
      <c r="C657" s="126"/>
      <c r="D657" s="1" t="s">
        <v>2310</v>
      </c>
      <c r="E657" s="125"/>
      <c r="Y657" s="90"/>
      <c r="Z657" s="167"/>
    </row>
    <row r="658" spans="1:26" ht="14.4">
      <c r="A658" t="s">
        <v>2311</v>
      </c>
      <c r="B658" s="92" t="s">
        <v>1071</v>
      </c>
      <c r="C658" s="126" t="str">
        <f t="shared" ref="C658:C722" si="119">MID(A658,1,12)</f>
        <v>A.100.24.099</v>
      </c>
      <c r="D658" s="11" t="s">
        <v>744</v>
      </c>
      <c r="E658" s="125" t="s">
        <v>878</v>
      </c>
      <c r="F658" s="128" t="str">
        <f t="shared" ref="F658:F722" si="120">MID(A658, 21,85)</f>
        <v>Aluminium (primary) Global average</v>
      </c>
      <c r="G658" s="200">
        <v>3.2460882085044052</v>
      </c>
      <c r="H658" s="10">
        <f t="shared" ref="H658:H714" si="121">G658</f>
        <v>3.2460882085044052</v>
      </c>
      <c r="I658" s="201">
        <v>0.12370334421</v>
      </c>
      <c r="J658" s="201">
        <v>0.31189645490499995</v>
      </c>
      <c r="K658" s="201">
        <v>1.047839709389405</v>
      </c>
      <c r="L658" s="201">
        <v>1.7626487</v>
      </c>
      <c r="N658" s="160">
        <v>11.750991333333333</v>
      </c>
      <c r="O658" s="10">
        <f t="shared" ref="O658:O714" si="122">N658</f>
        <v>11.750991333333333</v>
      </c>
      <c r="Q658" s="15">
        <v>118.10114</v>
      </c>
      <c r="S658" s="129">
        <v>0.27170530999999998</v>
      </c>
      <c r="T658" s="129">
        <v>0.25868729000000001</v>
      </c>
      <c r="U658" s="129">
        <v>1.0966208999999999E-2</v>
      </c>
      <c r="V658" s="129">
        <v>2.0518083000000001E-3</v>
      </c>
      <c r="X658" s="71">
        <v>5.7538000000000001E-4</v>
      </c>
      <c r="Y658" s="84"/>
      <c r="Z658" s="166"/>
    </row>
    <row r="659" spans="1:26" ht="14.4">
      <c r="A659" t="s">
        <v>2312</v>
      </c>
      <c r="B659" s="92" t="s">
        <v>1071</v>
      </c>
      <c r="C659" s="126" t="str">
        <f t="shared" si="119"/>
        <v>A.100.24.100</v>
      </c>
      <c r="D659" s="11" t="s">
        <v>744</v>
      </c>
      <c r="E659" s="125" t="s">
        <v>878</v>
      </c>
      <c r="F659" s="128" t="str">
        <f t="shared" si="120"/>
        <v>Aluminium trade mix Global (64% prim 36% sec)</v>
      </c>
      <c r="G659" s="200">
        <v>2.1262254331517898</v>
      </c>
      <c r="H659" s="10">
        <f t="shared" si="121"/>
        <v>2.1262254331517898</v>
      </c>
      <c r="I659" s="201">
        <v>8.1656757206000005E-2</v>
      </c>
      <c r="J659" s="201">
        <v>0.20307406342099998</v>
      </c>
      <c r="K659" s="201">
        <v>0.67290201252478998</v>
      </c>
      <c r="L659" s="201">
        <v>1.1685926</v>
      </c>
      <c r="N659" s="160">
        <v>7.7906173333333335</v>
      </c>
      <c r="O659" s="10">
        <f t="shared" si="122"/>
        <v>7.7906173333333335</v>
      </c>
      <c r="Q659" s="15">
        <v>79.645887999999999</v>
      </c>
      <c r="S659" s="129">
        <v>0.17898278000000001</v>
      </c>
      <c r="T659" s="129">
        <v>0.17015273</v>
      </c>
      <c r="U659" s="129">
        <v>7.2333247E-3</v>
      </c>
      <c r="V659" s="129">
        <v>1.5967296000000001E-3</v>
      </c>
      <c r="X659" s="71">
        <v>3.8168655999999999E-4</v>
      </c>
      <c r="Y659" s="84"/>
      <c r="Z659" s="167"/>
    </row>
    <row r="660" spans="1:26" ht="14.4">
      <c r="A660" t="s">
        <v>2313</v>
      </c>
      <c r="B660" s="92" t="s">
        <v>1071</v>
      </c>
      <c r="C660" s="126" t="str">
        <f t="shared" si="119"/>
        <v>A.100.24.101</v>
      </c>
      <c r="D660" s="11" t="s">
        <v>744</v>
      </c>
      <c r="E660" s="125" t="s">
        <v>878</v>
      </c>
      <c r="F660" s="128" t="str">
        <f t="shared" si="120"/>
        <v>Aluminium (primary) European production, bauxite from Africa</v>
      </c>
      <c r="G660" s="200">
        <v>1.913337371577283</v>
      </c>
      <c r="H660" s="10">
        <f t="shared" si="121"/>
        <v>1.913337371577283</v>
      </c>
      <c r="I660" s="201">
        <v>1.8046328689E-2</v>
      </c>
      <c r="J660" s="201">
        <v>5.7672639320000003E-2</v>
      </c>
      <c r="K660" s="201">
        <v>1.1158525435682829</v>
      </c>
      <c r="L660" s="201">
        <v>0.72176585999999998</v>
      </c>
      <c r="N660" s="160">
        <v>4.8117723999999997</v>
      </c>
      <c r="O660" s="10">
        <f t="shared" si="122"/>
        <v>4.8117723999999997</v>
      </c>
      <c r="Q660" s="15">
        <v>71.688301999999993</v>
      </c>
      <c r="S660" s="129">
        <v>9.4290181000000001E-2</v>
      </c>
      <c r="T660" s="129">
        <v>8.9672222999999995E-2</v>
      </c>
      <c r="U660" s="129">
        <v>4.0061996000000004E-3</v>
      </c>
      <c r="V660" s="129">
        <v>6.1175857000000001E-4</v>
      </c>
      <c r="X660" s="71">
        <v>1.8681311E-4</v>
      </c>
      <c r="Y660" s="84"/>
      <c r="Z660" s="167"/>
    </row>
    <row r="661" spans="1:26" ht="14.4">
      <c r="A661" t="s">
        <v>2314</v>
      </c>
      <c r="B661" s="92" t="s">
        <v>1071</v>
      </c>
      <c r="C661" s="126" t="str">
        <f t="shared" si="119"/>
        <v>A.100.24.102</v>
      </c>
      <c r="D661" s="11" t="s">
        <v>744</v>
      </c>
      <c r="E661" s="125" t="s">
        <v>878</v>
      </c>
      <c r="F661" s="128" t="str">
        <f t="shared" si="120"/>
        <v>Aluminium (secondary)</v>
      </c>
      <c r="G661" s="200">
        <v>0.13535816768158382</v>
      </c>
      <c r="H661" s="10">
        <f t="shared" si="121"/>
        <v>0.13535816768158382</v>
      </c>
      <c r="I661" s="201">
        <v>6.9072697179999995E-3</v>
      </c>
      <c r="J661" s="201">
        <v>9.6120173569999995E-3</v>
      </c>
      <c r="K661" s="201">
        <v>6.3461306065838033E-3</v>
      </c>
      <c r="L661" s="201">
        <v>0.11249275</v>
      </c>
      <c r="N661" s="160">
        <v>0.74995166666666668</v>
      </c>
      <c r="O661" s="10">
        <f t="shared" si="122"/>
        <v>0.74995166666666668</v>
      </c>
      <c r="Q661" s="15">
        <v>11.280996999999999</v>
      </c>
      <c r="S661" s="129">
        <v>1.4142734000000001E-2</v>
      </c>
      <c r="T661" s="129">
        <v>1.2757948E-2</v>
      </c>
      <c r="U661" s="129">
        <v>5.9708538999999998E-4</v>
      </c>
      <c r="V661" s="129">
        <v>7.8770062999999999E-4</v>
      </c>
      <c r="X661" s="71">
        <v>3.7342670999999998E-5</v>
      </c>
      <c r="Y661" s="84"/>
      <c r="Z661" s="167"/>
    </row>
    <row r="662" spans="1:26" ht="14.4">
      <c r="A662" t="s">
        <v>2315</v>
      </c>
      <c r="B662" s="92" t="s">
        <v>1071</v>
      </c>
      <c r="C662" s="126" t="str">
        <f t="shared" si="119"/>
        <v>A.100.24.103</v>
      </c>
      <c r="D662" s="11" t="s">
        <v>744</v>
      </c>
      <c r="E662" s="125" t="s">
        <v>878</v>
      </c>
      <c r="F662" s="128" t="str">
        <f t="shared" si="120"/>
        <v>Aluminium trade mix Europe (79% prim 21% sec)</v>
      </c>
      <c r="G662" s="200">
        <v>1.5399617063920299</v>
      </c>
      <c r="H662" s="10">
        <f t="shared" si="121"/>
        <v>1.5399617063920299</v>
      </c>
      <c r="I662" s="201">
        <v>1.5707126402999996E-2</v>
      </c>
      <c r="J662" s="201">
        <v>4.7579908556E-2</v>
      </c>
      <c r="K662" s="201">
        <v>0.88285616143302992</v>
      </c>
      <c r="L662" s="201">
        <v>0.59381850999999997</v>
      </c>
      <c r="N662" s="160">
        <v>3.9587900666666664</v>
      </c>
      <c r="O662" s="10">
        <f t="shared" si="122"/>
        <v>3.9587900666666664</v>
      </c>
      <c r="Q662" s="15">
        <v>59.002768000000003</v>
      </c>
      <c r="S662" s="129">
        <v>7.7459216999999997E-2</v>
      </c>
      <c r="T662" s="129">
        <v>7.3520224999999995E-2</v>
      </c>
      <c r="U662" s="129">
        <v>3.2902856000000002E-3</v>
      </c>
      <c r="V662" s="129">
        <v>6.4870640000000001E-4</v>
      </c>
      <c r="X662" s="71">
        <v>1.5542432E-4</v>
      </c>
      <c r="Y662" s="84"/>
      <c r="Z662" s="167"/>
    </row>
    <row r="663" spans="1:26" ht="14.4">
      <c r="A663" t="s">
        <v>2316</v>
      </c>
      <c r="B663" s="92" t="s">
        <v>1071</v>
      </c>
      <c r="C663" s="126" t="str">
        <f t="shared" si="119"/>
        <v>A.100.24.104</v>
      </c>
      <c r="D663" s="11" t="s">
        <v>744</v>
      </c>
      <c r="E663" s="125" t="s">
        <v>878</v>
      </c>
      <c r="F663" s="128" t="str">
        <f t="shared" si="120"/>
        <v>Antimony - CRM (EoL-RIR = 18%)</v>
      </c>
      <c r="G663" s="200">
        <v>10.206799695903999</v>
      </c>
      <c r="H663" s="10">
        <f t="shared" si="121"/>
        <v>10.206799695903999</v>
      </c>
      <c r="I663" s="201">
        <v>0.19958573861999995</v>
      </c>
      <c r="J663" s="201">
        <v>0.757517434584</v>
      </c>
      <c r="K663" s="201">
        <v>7.4503660226999999</v>
      </c>
      <c r="L663" s="201">
        <v>1.7993304999999999</v>
      </c>
      <c r="N663" s="160">
        <v>11.995536666666666</v>
      </c>
      <c r="O663" s="10">
        <f t="shared" si="122"/>
        <v>11.995536666666666</v>
      </c>
      <c r="Q663" s="15">
        <v>142.93183999999999</v>
      </c>
      <c r="S663" s="129">
        <v>0.39433212000000001</v>
      </c>
      <c r="T663" s="129">
        <v>0.37083160999999998</v>
      </c>
      <c r="U663" s="129">
        <v>1.2575305E-2</v>
      </c>
      <c r="V663" s="129">
        <v>1.0925209E-2</v>
      </c>
      <c r="X663" s="71">
        <v>0.97382679999999999</v>
      </c>
      <c r="Y663" s="84"/>
      <c r="Z663" s="167"/>
    </row>
    <row r="664" spans="1:26" ht="14.4">
      <c r="A664" t="s">
        <v>1186</v>
      </c>
      <c r="B664" s="92" t="s">
        <v>1071</v>
      </c>
      <c r="C664" s="126" t="str">
        <f t="shared" si="119"/>
        <v>A.100.24.105</v>
      </c>
      <c r="D664" s="11" t="s">
        <v>744</v>
      </c>
      <c r="E664" s="125" t="s">
        <v>878</v>
      </c>
      <c r="F664" s="128" t="str">
        <f t="shared" si="120"/>
        <v>Cadmium (EoL-RIR = 0%)</v>
      </c>
      <c r="G664" s="200">
        <v>20.360404389100001</v>
      </c>
      <c r="H664" s="10">
        <f t="shared" si="121"/>
        <v>20.360404389100001</v>
      </c>
      <c r="I664" s="201">
        <v>0</v>
      </c>
      <c r="J664" s="201">
        <v>0.3377043891</v>
      </c>
      <c r="K664" s="201">
        <v>19.45</v>
      </c>
      <c r="L664" s="201">
        <v>0.57269999999999999</v>
      </c>
      <c r="N664" s="160">
        <v>3.8180000000000001</v>
      </c>
      <c r="O664" s="10">
        <f t="shared" si="122"/>
        <v>3.8180000000000001</v>
      </c>
      <c r="Q664" s="15">
        <v>78.284850000000006</v>
      </c>
      <c r="S664" s="129">
        <v>0.17017942999999999</v>
      </c>
      <c r="T664" s="129">
        <v>0.15927905000000001</v>
      </c>
      <c r="U664" s="129">
        <v>4.7824814999999996E-3</v>
      </c>
      <c r="V664" s="129">
        <v>6.1178982999999998E-3</v>
      </c>
      <c r="X664" s="71">
        <v>0.18660251</v>
      </c>
      <c r="Y664" s="84"/>
      <c r="Z664" s="167"/>
    </row>
    <row r="665" spans="1:26" ht="14.4">
      <c r="A665" t="s">
        <v>2317</v>
      </c>
      <c r="B665" s="92" t="s">
        <v>1071</v>
      </c>
      <c r="C665" s="126" t="str">
        <f t="shared" si="119"/>
        <v>A.100.24.106</v>
      </c>
      <c r="D665" s="11" t="s">
        <v>744</v>
      </c>
      <c r="E665" s="125" t="s">
        <v>878</v>
      </c>
      <c r="F665" s="128" t="str">
        <f t="shared" si="120"/>
        <v>Chromium, CRM (EoL-RIR = 21%)</v>
      </c>
      <c r="G665" s="200">
        <v>6.5678475870000002</v>
      </c>
      <c r="H665" s="10">
        <f t="shared" si="121"/>
        <v>6.5678475870000002</v>
      </c>
      <c r="I665" s="201">
        <v>0.40390178700000001</v>
      </c>
      <c r="J665" s="201">
        <v>1.74761959</v>
      </c>
      <c r="K665" s="201">
        <v>1.1603738100000001</v>
      </c>
      <c r="L665" s="201">
        <v>3.2559524</v>
      </c>
      <c r="N665" s="160">
        <v>21.706349333333335</v>
      </c>
      <c r="O665" s="10">
        <f t="shared" si="122"/>
        <v>21.706349333333335</v>
      </c>
      <c r="Q665" s="15">
        <v>36.682540000000003</v>
      </c>
      <c r="S665" s="129">
        <v>0.74164222999999996</v>
      </c>
      <c r="T665" s="129">
        <v>0.71509407999999997</v>
      </c>
      <c r="U665" s="129">
        <v>2.6423480999999999E-2</v>
      </c>
      <c r="V665" s="129">
        <v>1.2466667000000001E-4</v>
      </c>
      <c r="X665" s="71">
        <v>1.8143564E-3</v>
      </c>
      <c r="Y665" s="84"/>
      <c r="Z665" s="167"/>
    </row>
    <row r="666" spans="1:26" ht="14.4">
      <c r="A666" t="s">
        <v>2318</v>
      </c>
      <c r="B666" s="92" t="s">
        <v>1071</v>
      </c>
      <c r="C666" s="126" t="str">
        <f t="shared" si="119"/>
        <v>A.100.24.107</v>
      </c>
      <c r="D666" s="11" t="s">
        <v>744</v>
      </c>
      <c r="E666" s="125" t="s">
        <v>878</v>
      </c>
      <c r="F666" s="128" t="str">
        <f t="shared" si="120"/>
        <v>Cobalt - CRM (EoL-RIR = 22%)</v>
      </c>
      <c r="G666" s="200">
        <v>55.324745729999997</v>
      </c>
      <c r="H666" s="10">
        <f t="shared" si="121"/>
        <v>55.324745729999997</v>
      </c>
      <c r="I666" s="201">
        <v>2.2966343299999998</v>
      </c>
      <c r="J666" s="201">
        <v>7.9597911000000003</v>
      </c>
      <c r="K666" s="201">
        <v>39.487851599999999</v>
      </c>
      <c r="L666" s="201">
        <v>5.5804686999999999</v>
      </c>
      <c r="N666" s="160">
        <v>37.203124666666668</v>
      </c>
      <c r="O666" s="10">
        <f t="shared" si="122"/>
        <v>37.203124666666668</v>
      </c>
      <c r="Q666" s="15">
        <v>194.53125</v>
      </c>
      <c r="S666" s="129">
        <v>4.0882414999999996</v>
      </c>
      <c r="T666" s="129">
        <v>4.0097579999999997</v>
      </c>
      <c r="U666" s="129">
        <v>7.0004739999999996E-2</v>
      </c>
      <c r="V666" s="129">
        <v>8.4787500000000002E-3</v>
      </c>
      <c r="X666" s="71">
        <v>5.1706132000000002E-3</v>
      </c>
      <c r="Y666" s="84"/>
      <c r="Z666" s="166"/>
    </row>
    <row r="667" spans="1:26" ht="14.4">
      <c r="A667" t="s">
        <v>2319</v>
      </c>
      <c r="B667" s="92" t="s">
        <v>1071</v>
      </c>
      <c r="C667" s="126" t="str">
        <f t="shared" si="119"/>
        <v>A.100.24.108</v>
      </c>
      <c r="D667" s="11" t="s">
        <v>744</v>
      </c>
      <c r="E667" s="125" t="s">
        <v>878</v>
      </c>
      <c r="F667" s="128" t="str">
        <f t="shared" si="120"/>
        <v>Copper rod tube plate (primary)</v>
      </c>
      <c r="G667" s="200">
        <v>5.2204937530000013</v>
      </c>
      <c r="H667" s="10">
        <f t="shared" si="121"/>
        <v>5.2204937530000013</v>
      </c>
      <c r="I667" s="201">
        <v>0.14699722630000001</v>
      </c>
      <c r="J667" s="201">
        <v>0.30518816470000004</v>
      </c>
      <c r="K667" s="201">
        <v>4.2507161720000006</v>
      </c>
      <c r="L667" s="201">
        <v>0.51759219000000001</v>
      </c>
      <c r="N667" s="160">
        <v>3.4506146000000002</v>
      </c>
      <c r="O667" s="10">
        <f t="shared" si="122"/>
        <v>3.4506146000000002</v>
      </c>
      <c r="Q667" s="15">
        <v>57.446489999999997</v>
      </c>
      <c r="S667" s="129">
        <v>0.1668365</v>
      </c>
      <c r="T667" s="129">
        <v>0.15871874999999999</v>
      </c>
      <c r="U667" s="129">
        <v>4.5492776999999998E-3</v>
      </c>
      <c r="V667" s="129">
        <v>3.5684711000000002E-3</v>
      </c>
      <c r="X667" s="71">
        <v>1.9378882999999999E-3</v>
      </c>
      <c r="Y667" s="84"/>
      <c r="Z667" s="167"/>
    </row>
    <row r="668" spans="1:26" ht="14.4">
      <c r="A668" t="s">
        <v>2320</v>
      </c>
      <c r="B668" s="92" t="s">
        <v>1071</v>
      </c>
      <c r="C668" s="126" t="str">
        <f t="shared" si="119"/>
        <v>A.100.24.109</v>
      </c>
      <c r="D668" s="11" t="s">
        <v>744</v>
      </c>
      <c r="E668" s="125" t="s">
        <v>878</v>
      </c>
      <c r="F668" s="128" t="str">
        <f t="shared" si="120"/>
        <v>Copper (secondary)</v>
      </c>
      <c r="G668" s="200">
        <v>9.4968509921983801E-2</v>
      </c>
      <c r="H668" s="10">
        <f t="shared" si="121"/>
        <v>9.4968509921983801E-2</v>
      </c>
      <c r="I668" s="201">
        <v>4.6509844704000006E-3</v>
      </c>
      <c r="J668" s="201">
        <v>7.8590279149999987E-3</v>
      </c>
      <c r="K668" s="201">
        <v>1.6960448536583805E-2</v>
      </c>
      <c r="L668" s="201">
        <v>6.5498049000000003E-2</v>
      </c>
      <c r="N668" s="160">
        <v>0.43665366000000005</v>
      </c>
      <c r="O668" s="10">
        <f t="shared" si="122"/>
        <v>0.43665366000000005</v>
      </c>
      <c r="Q668" s="15">
        <v>8.1885305000000006</v>
      </c>
      <c r="S668" s="129">
        <v>8.5031457000000008E-3</v>
      </c>
      <c r="T668" s="129">
        <v>7.9348396000000002E-3</v>
      </c>
      <c r="U668" s="129">
        <v>3.5816951E-4</v>
      </c>
      <c r="V668" s="129">
        <v>2.1013662E-4</v>
      </c>
      <c r="X668" s="71">
        <v>2.2671710999999999E-5</v>
      </c>
      <c r="Y668" s="84"/>
      <c r="Z668" s="167"/>
    </row>
    <row r="669" spans="1:26" ht="14.4">
      <c r="A669" t="s">
        <v>2321</v>
      </c>
      <c r="B669" s="92" t="s">
        <v>1071</v>
      </c>
      <c r="C669" s="126" t="str">
        <f t="shared" si="119"/>
        <v>A.100.24.110</v>
      </c>
      <c r="D669" s="11" t="s">
        <v>744</v>
      </c>
      <c r="E669" s="125" t="s">
        <v>878</v>
      </c>
      <c r="F669" s="128" t="str">
        <f t="shared" si="120"/>
        <v>Copper wire - plate - tube - trade mix ( 68% prim 32% sec)</v>
      </c>
      <c r="G669" s="200">
        <v>3.5803256563394008</v>
      </c>
      <c r="H669" s="10">
        <f t="shared" si="121"/>
        <v>3.5803256563394008</v>
      </c>
      <c r="I669" s="201">
        <v>0.10144643014</v>
      </c>
      <c r="J669" s="201">
        <v>0.21004284311890001</v>
      </c>
      <c r="K669" s="201">
        <v>2.8959143230805009</v>
      </c>
      <c r="L669" s="201">
        <v>0.37292206</v>
      </c>
      <c r="N669" s="160">
        <v>2.4861470666666667</v>
      </c>
      <c r="O669" s="10">
        <f t="shared" si="122"/>
        <v>2.4861470666666667</v>
      </c>
      <c r="Q669" s="15">
        <v>41.683942999999999</v>
      </c>
      <c r="S669" s="129">
        <v>0.11616983</v>
      </c>
      <c r="T669" s="129">
        <v>0.11046789999999999</v>
      </c>
      <c r="U669" s="129">
        <v>3.2081230999999998E-3</v>
      </c>
      <c r="V669" s="129">
        <v>2.4938041000000001E-3</v>
      </c>
      <c r="X669" s="71">
        <v>1.325019E-3</v>
      </c>
      <c r="Y669" s="84"/>
      <c r="Z669" s="167"/>
    </row>
    <row r="670" spans="1:26" ht="14.4">
      <c r="A670" t="s">
        <v>2322</v>
      </c>
      <c r="B670" s="92" t="s">
        <v>1071</v>
      </c>
      <c r="C670" s="126" t="str">
        <f t="shared" si="119"/>
        <v>A.100.24.111</v>
      </c>
      <c r="D670" s="11" t="s">
        <v>744</v>
      </c>
      <c r="E670" s="125" t="s">
        <v>878</v>
      </c>
      <c r="F670" s="128" t="str">
        <f t="shared" si="120"/>
        <v>Gallium, CRM (EoL-RIR = 0%)</v>
      </c>
      <c r="G670" s="200">
        <v>203.41016601999999</v>
      </c>
      <c r="H670" s="10">
        <f t="shared" si="121"/>
        <v>203.41016601999999</v>
      </c>
      <c r="I670" s="201">
        <v>17.35792592</v>
      </c>
      <c r="J670" s="201">
        <v>27.227176100000001</v>
      </c>
      <c r="K670" s="201">
        <v>133.32281399999999</v>
      </c>
      <c r="L670" s="201">
        <v>25.50225</v>
      </c>
      <c r="N670" s="160">
        <v>170.01500000000001</v>
      </c>
      <c r="O670" s="10">
        <f t="shared" si="122"/>
        <v>170.01500000000001</v>
      </c>
      <c r="Q670" s="15">
        <v>139.47999999999999</v>
      </c>
      <c r="S670" s="129">
        <v>23.008751</v>
      </c>
      <c r="T670" s="129">
        <v>22.674643</v>
      </c>
      <c r="U670" s="129">
        <v>0.19559208</v>
      </c>
      <c r="V670" s="129">
        <v>0.138516</v>
      </c>
      <c r="X670" s="71">
        <v>2.2044692000000001E-2</v>
      </c>
      <c r="Y670" s="84"/>
      <c r="Z670" s="167"/>
    </row>
    <row r="671" spans="1:26" ht="14.4">
      <c r="A671" t="s">
        <v>2323</v>
      </c>
      <c r="B671" s="92" t="s">
        <v>1071</v>
      </c>
      <c r="C671" s="126" t="str">
        <f t="shared" si="119"/>
        <v>A.100.24.112</v>
      </c>
      <c r="D671" s="11" t="s">
        <v>744</v>
      </c>
      <c r="E671" s="125" t="s">
        <v>878</v>
      </c>
      <c r="F671" s="128" t="str">
        <f t="shared" si="120"/>
        <v>Gold (primary)</v>
      </c>
      <c r="G671" s="200">
        <v>57803.140169999999</v>
      </c>
      <c r="H671" s="10">
        <f t="shared" si="121"/>
        <v>57803.140169999999</v>
      </c>
      <c r="I671" s="201">
        <v>2926.4175700000001</v>
      </c>
      <c r="J671" s="201">
        <v>19780.5946</v>
      </c>
      <c r="K671" s="201">
        <v>27927.582999999999</v>
      </c>
      <c r="L671" s="201">
        <v>7168.5450000000001</v>
      </c>
      <c r="N671" s="160">
        <v>47790.3</v>
      </c>
      <c r="O671" s="10">
        <f t="shared" si="122"/>
        <v>47790.3</v>
      </c>
      <c r="Q671" s="15">
        <v>92660</v>
      </c>
      <c r="S671" s="129">
        <v>9009.4459000000006</v>
      </c>
      <c r="T671" s="129">
        <v>8866.3403999999991</v>
      </c>
      <c r="U671" s="129">
        <v>136.94371000000001</v>
      </c>
      <c r="V671" s="129">
        <v>6.1618199999999996</v>
      </c>
      <c r="X671" s="71">
        <v>70.959975999999997</v>
      </c>
      <c r="Y671" s="84"/>
      <c r="Z671" s="167"/>
    </row>
    <row r="672" spans="1:26" ht="14.4">
      <c r="A672" t="s">
        <v>1187</v>
      </c>
      <c r="B672" s="92" t="s">
        <v>1071</v>
      </c>
      <c r="C672" s="126" t="str">
        <f t="shared" si="119"/>
        <v>A.100.24.113</v>
      </c>
      <c r="D672" s="11" t="s">
        <v>744</v>
      </c>
      <c r="E672" s="125" t="s">
        <v>878</v>
      </c>
      <c r="F672" s="128" t="str">
        <f t="shared" si="120"/>
        <v>Gold (secondary)</v>
      </c>
      <c r="G672" s="200">
        <v>152.19175875249999</v>
      </c>
      <c r="H672" s="10">
        <f t="shared" si="121"/>
        <v>152.19175875249999</v>
      </c>
      <c r="I672" s="201">
        <v>9.2233212760000001</v>
      </c>
      <c r="J672" s="201">
        <v>29.720146242500004</v>
      </c>
      <c r="K672" s="201">
        <v>0.65455123399999993</v>
      </c>
      <c r="L672" s="201">
        <v>112.59374</v>
      </c>
      <c r="N672" s="160">
        <v>750.62493333333339</v>
      </c>
      <c r="O672" s="10">
        <f t="shared" si="122"/>
        <v>750.62493333333339</v>
      </c>
      <c r="Q672" s="15">
        <v>9903.7414000000008</v>
      </c>
      <c r="S672" s="129">
        <v>19.914632000000001</v>
      </c>
      <c r="T672" s="129">
        <v>18.514402</v>
      </c>
      <c r="U672" s="129">
        <v>0.70036240999999999</v>
      </c>
      <c r="V672" s="129">
        <v>0.69986747000000005</v>
      </c>
      <c r="X672" s="71">
        <v>4.2249516000000001E-2</v>
      </c>
      <c r="Y672" s="84"/>
      <c r="Z672" s="167"/>
    </row>
    <row r="673" spans="1:26" ht="14.4">
      <c r="A673" t="s">
        <v>1188</v>
      </c>
      <c r="B673" s="92" t="s">
        <v>1071</v>
      </c>
      <c r="C673" s="126" t="str">
        <f t="shared" si="119"/>
        <v>A.100.24.114</v>
      </c>
      <c r="D673" s="11" t="s">
        <v>744</v>
      </c>
      <c r="E673" s="125" t="s">
        <v>878</v>
      </c>
      <c r="F673" s="128" t="str">
        <f t="shared" si="120"/>
        <v>Gold trade mix (76% prim 24% sec)</v>
      </c>
      <c r="G673" s="200">
        <v>43966.912143036199</v>
      </c>
      <c r="H673" s="10">
        <f t="shared" si="121"/>
        <v>43966.912143036199</v>
      </c>
      <c r="I673" s="201">
        <v>2226.2909273300002</v>
      </c>
      <c r="J673" s="201">
        <v>15040.384795706201</v>
      </c>
      <c r="K673" s="201">
        <v>21225.119719999999</v>
      </c>
      <c r="L673" s="201">
        <v>5475.1166999999996</v>
      </c>
      <c r="N673" s="160">
        <v>36500.777999999998</v>
      </c>
      <c r="O673" s="10">
        <f t="shared" si="122"/>
        <v>36500.777999999998</v>
      </c>
      <c r="Q673" s="15">
        <v>72798.498000000007</v>
      </c>
      <c r="S673" s="129">
        <v>6851.9584000000004</v>
      </c>
      <c r="T673" s="129">
        <v>6742.8621000000003</v>
      </c>
      <c r="U673" s="129">
        <v>104.24531</v>
      </c>
      <c r="V673" s="129">
        <v>4.8509513999999996</v>
      </c>
      <c r="X673" s="71">
        <v>53.939722000000003</v>
      </c>
      <c r="Y673" s="84"/>
      <c r="Z673" s="167"/>
    </row>
    <row r="674" spans="1:26" ht="14.4">
      <c r="A674" t="s">
        <v>2324</v>
      </c>
      <c r="B674" s="92" t="s">
        <v>1071</v>
      </c>
      <c r="C674" s="126" t="str">
        <f t="shared" si="119"/>
        <v>A.100.24.115</v>
      </c>
      <c r="D674" s="11" t="s">
        <v>744</v>
      </c>
      <c r="E674" s="125" t="s">
        <v>878</v>
      </c>
      <c r="F674" s="128" t="str">
        <f t="shared" si="120"/>
        <v>Indium - CRM (EoL-RIR= 0%)</v>
      </c>
      <c r="G674" s="200">
        <v>769.41587622999998</v>
      </c>
      <c r="H674" s="10">
        <f t="shared" si="121"/>
        <v>769.41587622999998</v>
      </c>
      <c r="I674" s="201">
        <v>8.8440816299999998</v>
      </c>
      <c r="J674" s="201">
        <v>22.916709599999997</v>
      </c>
      <c r="K674" s="201">
        <v>720.02708499999994</v>
      </c>
      <c r="L674" s="201">
        <v>17.628</v>
      </c>
      <c r="N674" s="160">
        <v>117.52000000000001</v>
      </c>
      <c r="O674" s="10">
        <f t="shared" si="122"/>
        <v>117.52000000000001</v>
      </c>
      <c r="Q674" s="15">
        <v>389.7</v>
      </c>
      <c r="S674" s="129">
        <v>21.925673</v>
      </c>
      <c r="T674" s="129">
        <v>21.539878999999999</v>
      </c>
      <c r="U674" s="129">
        <v>0.21657605999999999</v>
      </c>
      <c r="V674" s="129">
        <v>0.16921800000000001</v>
      </c>
      <c r="X674" s="71">
        <v>2.3347258999999999E-2</v>
      </c>
      <c r="Y674" s="84"/>
      <c r="Z674" s="167"/>
    </row>
    <row r="675" spans="1:26" ht="14.4">
      <c r="A675" t="s">
        <v>1189</v>
      </c>
      <c r="B675" s="92" t="s">
        <v>1071</v>
      </c>
      <c r="C675" s="126" t="str">
        <f t="shared" si="119"/>
        <v>A.100.24.116</v>
      </c>
      <c r="D675" s="11" t="s">
        <v>744</v>
      </c>
      <c r="E675" s="125" t="s">
        <v>878</v>
      </c>
      <c r="F675" s="128" t="str">
        <f t="shared" si="120"/>
        <v>Lead (primary)</v>
      </c>
      <c r="G675" s="200">
        <v>2.3880084572559999</v>
      </c>
      <c r="H675" s="10">
        <f t="shared" si="121"/>
        <v>2.3880084572559999</v>
      </c>
      <c r="I675" s="201">
        <v>7.5536287879999997E-2</v>
      </c>
      <c r="J675" s="201">
        <v>0.36702376737600001</v>
      </c>
      <c r="K675" s="201">
        <v>1.661648402</v>
      </c>
      <c r="L675" s="201">
        <v>0.2838</v>
      </c>
      <c r="N675" s="160">
        <v>1.8920000000000001</v>
      </c>
      <c r="O675" s="10">
        <f t="shared" si="122"/>
        <v>1.8920000000000001</v>
      </c>
      <c r="Q675" s="15">
        <v>30.966238000000001</v>
      </c>
      <c r="S675" s="129">
        <v>0.14042966000000001</v>
      </c>
      <c r="T675" s="129">
        <v>0.13423978</v>
      </c>
      <c r="U675" s="129">
        <v>3.3912766000000001E-3</v>
      </c>
      <c r="V675" s="129">
        <v>2.7985991000000002E-3</v>
      </c>
      <c r="X675" s="71">
        <v>2.2168936000000001E-4</v>
      </c>
      <c r="Y675" s="84"/>
      <c r="Z675" s="166"/>
    </row>
    <row r="676" spans="1:26" ht="14.4">
      <c r="A676" t="s">
        <v>1190</v>
      </c>
      <c r="B676" s="92" t="s">
        <v>1071</v>
      </c>
      <c r="C676" s="126" t="str">
        <f t="shared" si="119"/>
        <v>A.100.24.117</v>
      </c>
      <c r="D676" s="11" t="s">
        <v>744</v>
      </c>
      <c r="E676" s="125" t="s">
        <v>878</v>
      </c>
      <c r="F676" s="128" t="str">
        <f t="shared" si="120"/>
        <v>Lead (secondary)</v>
      </c>
      <c r="G676" s="200">
        <v>0.1066733841082419</v>
      </c>
      <c r="H676" s="10">
        <f t="shared" si="121"/>
        <v>0.1066733841082419</v>
      </c>
      <c r="I676" s="201">
        <v>5.0245185699999998E-3</v>
      </c>
      <c r="J676" s="201">
        <v>7.0572530600000001E-3</v>
      </c>
      <c r="K676" s="201">
        <v>3.5154454782419021E-3</v>
      </c>
      <c r="L676" s="201">
        <v>9.1076167E-2</v>
      </c>
      <c r="N676" s="160">
        <v>0.60717444666666665</v>
      </c>
      <c r="O676" s="10">
        <f t="shared" si="122"/>
        <v>0.60717444666666665</v>
      </c>
      <c r="Q676" s="15">
        <v>9.0809449999999998</v>
      </c>
      <c r="S676" s="129">
        <v>1.1381505E-2</v>
      </c>
      <c r="T676" s="129">
        <v>1.0264588E-2</v>
      </c>
      <c r="U676" s="129">
        <v>4.8121417999999998E-4</v>
      </c>
      <c r="V676" s="129">
        <v>6.3570323E-4</v>
      </c>
      <c r="X676" s="71">
        <v>3.0021936E-5</v>
      </c>
      <c r="Y676" s="84"/>
      <c r="Z676" s="167"/>
    </row>
    <row r="677" spans="1:26" ht="14.4">
      <c r="A677" t="s">
        <v>1191</v>
      </c>
      <c r="B677" s="92" t="s">
        <v>1071</v>
      </c>
      <c r="C677" s="126" t="str">
        <f t="shared" si="119"/>
        <v>A.100.24.118</v>
      </c>
      <c r="D677" s="11" t="s">
        <v>744</v>
      </c>
      <c r="E677" s="125" t="s">
        <v>878</v>
      </c>
      <c r="F677" s="128" t="str">
        <f t="shared" si="120"/>
        <v>Lead trade mix ( 20% prim 80% sec)</v>
      </c>
      <c r="G677" s="200">
        <v>0.56294039174363342</v>
      </c>
      <c r="H677" s="10">
        <f t="shared" si="121"/>
        <v>0.56294039174363342</v>
      </c>
      <c r="I677" s="201">
        <v>1.9126872310000001E-2</v>
      </c>
      <c r="J677" s="201">
        <v>7.9050555782999993E-2</v>
      </c>
      <c r="K677" s="201">
        <v>0.33514203365063344</v>
      </c>
      <c r="L677" s="201">
        <v>0.12962093</v>
      </c>
      <c r="N677" s="160">
        <v>0.86413953333333338</v>
      </c>
      <c r="O677" s="10">
        <f t="shared" si="122"/>
        <v>0.86413953333333338</v>
      </c>
      <c r="Q677" s="15">
        <v>13.458004000000001</v>
      </c>
      <c r="S677" s="129">
        <v>3.7191135E-2</v>
      </c>
      <c r="T677" s="129">
        <v>3.5059626000000003E-2</v>
      </c>
      <c r="U677" s="129">
        <v>1.0632267E-3</v>
      </c>
      <c r="V677" s="129">
        <v>1.0682824E-3</v>
      </c>
      <c r="X677" s="71">
        <v>6.8355421000000004E-5</v>
      </c>
      <c r="Y677" s="84"/>
      <c r="Z677" s="167"/>
    </row>
    <row r="678" spans="1:26" ht="14.4">
      <c r="A678" t="s">
        <v>2325</v>
      </c>
      <c r="B678" s="92" t="s">
        <v>1071</v>
      </c>
      <c r="C678" s="126" t="str">
        <f t="shared" si="119"/>
        <v>A.100.24.119</v>
      </c>
      <c r="D678" s="11" t="s">
        <v>744</v>
      </c>
      <c r="E678" s="125" t="s">
        <v>878</v>
      </c>
      <c r="F678" s="128" t="str">
        <f t="shared" si="120"/>
        <v>Lithium (EoL-RIR = 0%)</v>
      </c>
      <c r="G678" s="200">
        <v>29.107715323000001</v>
      </c>
      <c r="H678" s="10">
        <f t="shared" si="121"/>
        <v>29.107715323000001</v>
      </c>
      <c r="I678" s="201">
        <v>1.8046874230000003</v>
      </c>
      <c r="J678" s="201">
        <v>11.4505114</v>
      </c>
      <c r="K678" s="201">
        <v>3.9590164999999997</v>
      </c>
      <c r="L678" s="201">
        <v>11.8935</v>
      </c>
      <c r="N678" s="160">
        <v>79.290000000000006</v>
      </c>
      <c r="O678" s="10">
        <f t="shared" si="122"/>
        <v>79.290000000000006</v>
      </c>
      <c r="Q678" s="15">
        <v>95.53</v>
      </c>
      <c r="S678" s="129">
        <v>3.8535035999999998</v>
      </c>
      <c r="T678" s="129">
        <v>3.7251922999999998</v>
      </c>
      <c r="U678" s="129">
        <v>0.12031445</v>
      </c>
      <c r="V678" s="129">
        <v>7.9968000000000001E-3</v>
      </c>
      <c r="X678" s="71">
        <v>6.6552544000000003E-3</v>
      </c>
      <c r="Y678" s="84"/>
      <c r="Z678" s="167"/>
    </row>
    <row r="679" spans="1:26" ht="14.4">
      <c r="A679" t="s">
        <v>2326</v>
      </c>
      <c r="B679" s="92" t="s">
        <v>1071</v>
      </c>
      <c r="C679" s="126" t="str">
        <f t="shared" si="119"/>
        <v>A.100.24.120</v>
      </c>
      <c r="D679" s="11" t="s">
        <v>744</v>
      </c>
      <c r="E679" s="125" t="s">
        <v>878</v>
      </c>
      <c r="F679" s="128" t="str">
        <f t="shared" si="120"/>
        <v>Magnesium - CRM (primary)</v>
      </c>
      <c r="G679" s="200">
        <v>4.5767181669100001</v>
      </c>
      <c r="H679" s="10">
        <f t="shared" si="121"/>
        <v>4.5767181669100001</v>
      </c>
      <c r="I679" s="201">
        <v>0.17913586749999999</v>
      </c>
      <c r="J679" s="201">
        <v>0.25672084740999995</v>
      </c>
      <c r="K679" s="201">
        <v>0.16904335199999998</v>
      </c>
      <c r="L679" s="201">
        <v>3.9718181000000001</v>
      </c>
      <c r="N679" s="160">
        <v>26.478787333333337</v>
      </c>
      <c r="O679" s="10">
        <f t="shared" si="122"/>
        <v>26.478787333333337</v>
      </c>
      <c r="Q679" s="15">
        <v>392.33159999999998</v>
      </c>
      <c r="S679" s="129">
        <v>0.49281362000000001</v>
      </c>
      <c r="T679" s="129">
        <v>0.44309631999999999</v>
      </c>
      <c r="U679" s="129">
        <v>2.0830959E-2</v>
      </c>
      <c r="V679" s="129">
        <v>2.8886339E-2</v>
      </c>
      <c r="X679" s="71">
        <v>1.2943690999999999E-3</v>
      </c>
      <c r="Y679" s="84"/>
      <c r="Z679" s="162"/>
    </row>
    <row r="680" spans="1:26" ht="14.4">
      <c r="A680" t="s">
        <v>2327</v>
      </c>
      <c r="B680" s="92" t="s">
        <v>1071</v>
      </c>
      <c r="C680" s="126" t="str">
        <f t="shared" si="119"/>
        <v>A.100.24.121</v>
      </c>
      <c r="D680" s="11" t="s">
        <v>744</v>
      </c>
      <c r="E680" s="125" t="s">
        <v>878</v>
      </c>
      <c r="F680" s="128" t="str">
        <f t="shared" si="120"/>
        <v>Magnesium - CRM (secondary)</v>
      </c>
      <c r="G680" s="200">
        <v>8.7518290703241908E-2</v>
      </c>
      <c r="H680" s="10">
        <f t="shared" si="121"/>
        <v>8.7518290703241908E-2</v>
      </c>
      <c r="I680" s="201">
        <v>4.2528563760000004E-3</v>
      </c>
      <c r="J680" s="201">
        <v>5.9513786189999991E-3</v>
      </c>
      <c r="K680" s="201">
        <v>3.3472587082419018E-3</v>
      </c>
      <c r="L680" s="201">
        <v>7.3966797000000001E-2</v>
      </c>
      <c r="N680" s="160">
        <v>0.49311198000000001</v>
      </c>
      <c r="O680" s="10">
        <f t="shared" si="122"/>
        <v>0.49311198000000001</v>
      </c>
      <c r="Q680" s="15">
        <v>7.3909012000000001</v>
      </c>
      <c r="S680" s="129">
        <v>9.2642442000000005E-3</v>
      </c>
      <c r="T680" s="129">
        <v>8.3558651000000001E-3</v>
      </c>
      <c r="U680" s="129">
        <v>3.9148082000000002E-4</v>
      </c>
      <c r="V680" s="129">
        <v>5.1689829000000004E-4</v>
      </c>
      <c r="X680" s="71">
        <v>2.4446201999999999E-5</v>
      </c>
      <c r="Y680" s="84"/>
      <c r="Z680" s="167"/>
    </row>
    <row r="681" spans="1:26" ht="14.4">
      <c r="A681" t="s">
        <v>2328</v>
      </c>
      <c r="B681" s="92" t="s">
        <v>1071</v>
      </c>
      <c r="C681" s="126" t="str">
        <f t="shared" si="119"/>
        <v>A.100.24.122</v>
      </c>
      <c r="D681" s="11" t="s">
        <v>744</v>
      </c>
      <c r="E681" s="125" t="s">
        <v>878</v>
      </c>
      <c r="F681" s="128" t="str">
        <f t="shared" si="120"/>
        <v>Magnesium - CRM trade mix (93% prim 7% sec)</v>
      </c>
      <c r="G681" s="200">
        <v>4.2624741716246799</v>
      </c>
      <c r="H681" s="10">
        <f t="shared" si="121"/>
        <v>4.2624741716246799</v>
      </c>
      <c r="I681" s="201">
        <v>0.16689405989999997</v>
      </c>
      <c r="J681" s="201">
        <v>0.23916698554400001</v>
      </c>
      <c r="K681" s="201">
        <v>0.15744462618067995</v>
      </c>
      <c r="L681" s="201">
        <v>3.6989684999999999</v>
      </c>
      <c r="N681" s="160">
        <v>24.659790000000001</v>
      </c>
      <c r="O681" s="10">
        <f t="shared" si="122"/>
        <v>24.659790000000001</v>
      </c>
      <c r="Q681" s="15">
        <v>365.38574999999997</v>
      </c>
      <c r="S681" s="129">
        <v>0.45896515999999998</v>
      </c>
      <c r="T681" s="129">
        <v>0.41266448999999999</v>
      </c>
      <c r="U681" s="129">
        <v>1.9400194999999999E-2</v>
      </c>
      <c r="V681" s="129">
        <v>2.6900477999999999E-2</v>
      </c>
      <c r="X681" s="71">
        <v>1.2054745E-3</v>
      </c>
      <c r="Y681" s="84"/>
      <c r="Z681" s="167"/>
    </row>
    <row r="682" spans="1:26" ht="14.4">
      <c r="A682" t="s">
        <v>2329</v>
      </c>
      <c r="B682" s="92" t="s">
        <v>1071</v>
      </c>
      <c r="C682" s="126" t="str">
        <f t="shared" si="119"/>
        <v>A.100.24.123</v>
      </c>
      <c r="D682" s="11" t="s">
        <v>744</v>
      </c>
      <c r="E682" s="125" t="s">
        <v>878</v>
      </c>
      <c r="F682" s="128" t="str">
        <f t="shared" si="120"/>
        <v>Manganese (EoL_RIR= 9%)</v>
      </c>
      <c r="G682" s="200">
        <v>3.0273757529999998</v>
      </c>
      <c r="H682" s="10">
        <f t="shared" si="121"/>
        <v>3.0273757529999998</v>
      </c>
      <c r="I682" s="201">
        <v>0.70451248999999994</v>
      </c>
      <c r="J682" s="201">
        <v>1.04536633</v>
      </c>
      <c r="K682" s="201">
        <v>0.53022420299999995</v>
      </c>
      <c r="L682" s="201">
        <v>0.74727273000000005</v>
      </c>
      <c r="N682" s="160">
        <v>4.9818182000000002</v>
      </c>
      <c r="O682" s="10">
        <f t="shared" si="122"/>
        <v>4.9818182000000002</v>
      </c>
      <c r="Q682" s="15">
        <v>7.1424761999999999</v>
      </c>
      <c r="S682" s="129">
        <v>4.9808906000000004</v>
      </c>
      <c r="T682" s="129">
        <v>4.9733147999999998</v>
      </c>
      <c r="U682" s="129">
        <v>7.4525386000000001E-3</v>
      </c>
      <c r="V682" s="129">
        <v>1.2332727000000001E-4</v>
      </c>
      <c r="X682" s="71">
        <v>1.1858255999999999E-3</v>
      </c>
      <c r="Y682" s="84"/>
      <c r="Z682" s="162"/>
    </row>
    <row r="683" spans="1:26" ht="14.4">
      <c r="A683" t="s">
        <v>2330</v>
      </c>
      <c r="B683" s="92" t="s">
        <v>1071</v>
      </c>
      <c r="C683" s="126" t="str">
        <f t="shared" si="119"/>
        <v>A.100.24.124</v>
      </c>
      <c r="D683" s="11" t="s">
        <v>744</v>
      </c>
      <c r="E683" s="125" t="s">
        <v>878</v>
      </c>
      <c r="F683" s="128" t="str">
        <f t="shared" si="120"/>
        <v>Mercury (virgin)</v>
      </c>
      <c r="G683" s="200">
        <v>3598.9589538841001</v>
      </c>
      <c r="H683" s="10">
        <f t="shared" si="121"/>
        <v>3598.9589538841001</v>
      </c>
      <c r="I683" s="201">
        <v>3555.4521699141001</v>
      </c>
      <c r="J683" s="201">
        <v>1.25623587</v>
      </c>
      <c r="K683" s="201">
        <v>40.517824599999997</v>
      </c>
      <c r="L683" s="201">
        <v>1.7327235000000001</v>
      </c>
      <c r="N683" s="160">
        <v>11.551490000000001</v>
      </c>
      <c r="O683" s="10">
        <f t="shared" si="122"/>
        <v>11.551490000000001</v>
      </c>
      <c r="Q683" s="15">
        <v>0.97199999999999998</v>
      </c>
      <c r="S683" s="129">
        <v>15.458612</v>
      </c>
      <c r="T683" s="129">
        <v>14.856756000000001</v>
      </c>
      <c r="U683" s="129">
        <v>0.58707668999999996</v>
      </c>
      <c r="V683" s="129">
        <v>1.4779799999999999E-2</v>
      </c>
      <c r="X683" s="71">
        <v>2.6350562000000002</v>
      </c>
      <c r="Y683" s="84"/>
      <c r="Z683" s="167"/>
    </row>
    <row r="684" spans="1:26" ht="14.4">
      <c r="A684" t="s">
        <v>2331</v>
      </c>
      <c r="B684" s="92" t="s">
        <v>1071</v>
      </c>
      <c r="C684" s="126" t="str">
        <f t="shared" si="119"/>
        <v>A.100.24.125</v>
      </c>
      <c r="D684" s="11" t="s">
        <v>744</v>
      </c>
      <c r="E684" s="125" t="s">
        <v>878</v>
      </c>
      <c r="F684" s="128" t="str">
        <f t="shared" si="120"/>
        <v>Molybdenum (EoL-RIR = 9%)</v>
      </c>
      <c r="G684" s="200">
        <v>62.254777692040001</v>
      </c>
      <c r="H684" s="10">
        <f t="shared" si="121"/>
        <v>62.254777692040001</v>
      </c>
      <c r="I684" s="201">
        <v>0.63142619204000006</v>
      </c>
      <c r="J684" s="201">
        <v>12.093337000000002</v>
      </c>
      <c r="K684" s="201">
        <v>47.202205399999997</v>
      </c>
      <c r="L684" s="201">
        <v>2.3278091000000001</v>
      </c>
      <c r="N684" s="160">
        <v>15.518727333333334</v>
      </c>
      <c r="O684" s="10">
        <f t="shared" si="122"/>
        <v>15.518727333333334</v>
      </c>
      <c r="Q684" s="15">
        <v>42.572344000000001</v>
      </c>
      <c r="S684" s="129">
        <v>5.5220817000000002</v>
      </c>
      <c r="T684" s="129">
        <v>5.3969044000000004</v>
      </c>
      <c r="U684" s="129">
        <v>8.1363623999999996E-2</v>
      </c>
      <c r="V684" s="129">
        <v>4.3813636000000003E-2</v>
      </c>
      <c r="X684" s="71">
        <v>2.4236859999999999E-2</v>
      </c>
      <c r="Y684" s="84"/>
      <c r="Z684" s="167"/>
    </row>
    <row r="685" spans="1:26" ht="14.4">
      <c r="A685" t="s">
        <v>1192</v>
      </c>
      <c r="B685" s="92" t="s">
        <v>1071</v>
      </c>
      <c r="C685" s="126" t="str">
        <f t="shared" si="119"/>
        <v>A.100.24.126</v>
      </c>
      <c r="D685" s="11" t="s">
        <v>744</v>
      </c>
      <c r="E685" s="125" t="s">
        <v>878</v>
      </c>
      <c r="F685" s="128" t="str">
        <f t="shared" si="120"/>
        <v>Nickel (primary)</v>
      </c>
      <c r="G685" s="200">
        <v>30.123200646564538</v>
      </c>
      <c r="H685" s="10">
        <f t="shared" si="121"/>
        <v>30.123200646564538</v>
      </c>
      <c r="I685" s="201">
        <v>0.56915312242180005</v>
      </c>
      <c r="J685" s="201">
        <v>14.061451282742741</v>
      </c>
      <c r="K685" s="201">
        <v>13.528270041399999</v>
      </c>
      <c r="L685" s="201">
        <v>1.9643261999999999</v>
      </c>
      <c r="N685" s="160">
        <v>13.095508000000001</v>
      </c>
      <c r="O685" s="10">
        <f t="shared" si="122"/>
        <v>13.095508000000001</v>
      </c>
      <c r="Q685" s="15">
        <v>251.41444999999999</v>
      </c>
      <c r="S685" s="129">
        <v>4.5680680999999996</v>
      </c>
      <c r="T685" s="129">
        <v>4.4540398000000003</v>
      </c>
      <c r="U685" s="129">
        <v>9.1309812000000004E-2</v>
      </c>
      <c r="V685" s="129">
        <v>2.2718512E-2</v>
      </c>
      <c r="X685" s="71">
        <v>4.7204991E-3</v>
      </c>
      <c r="Y685" s="84"/>
      <c r="Z685" s="162"/>
    </row>
    <row r="686" spans="1:26" ht="14.4">
      <c r="A686" t="s">
        <v>1193</v>
      </c>
      <c r="B686" s="92" t="s">
        <v>1071</v>
      </c>
      <c r="C686" s="126" t="str">
        <f t="shared" si="119"/>
        <v>A.100.24.127</v>
      </c>
      <c r="D686" s="11" t="s">
        <v>744</v>
      </c>
      <c r="E686" s="125" t="s">
        <v>878</v>
      </c>
      <c r="F686" s="128" t="str">
        <f t="shared" si="120"/>
        <v>Nickel (secondary)</v>
      </c>
      <c r="G686" s="200">
        <v>9.5727616279241895E-2</v>
      </c>
      <c r="H686" s="10">
        <f t="shared" si="121"/>
        <v>9.5727616279241895E-2</v>
      </c>
      <c r="I686" s="201">
        <v>4.5835687469999997E-3</v>
      </c>
      <c r="J686" s="201">
        <v>6.4253247639999992E-3</v>
      </c>
      <c r="K686" s="201">
        <v>3.4193387682419016E-3</v>
      </c>
      <c r="L686" s="201">
        <v>8.1299384000000002E-2</v>
      </c>
      <c r="N686" s="160">
        <v>0.54199589333333342</v>
      </c>
      <c r="O686" s="10">
        <f t="shared" si="122"/>
        <v>0.54199589333333342</v>
      </c>
      <c r="Q686" s="15">
        <v>8.1152057000000006</v>
      </c>
      <c r="S686" s="129">
        <v>1.0171642E-2</v>
      </c>
      <c r="T686" s="129">
        <v>9.1738889999999993E-3</v>
      </c>
      <c r="U686" s="129">
        <v>4.2993797E-4</v>
      </c>
      <c r="V686" s="129">
        <v>5.6781468999999999E-4</v>
      </c>
      <c r="X686" s="71">
        <v>2.6835802E-5</v>
      </c>
      <c r="Y686" s="84"/>
      <c r="Z686" s="167"/>
    </row>
    <row r="687" spans="1:26" ht="14.4">
      <c r="A687" t="s">
        <v>1194</v>
      </c>
      <c r="B687" s="92" t="s">
        <v>1071</v>
      </c>
      <c r="C687" s="126" t="str">
        <f t="shared" si="119"/>
        <v>A.100.24.128</v>
      </c>
      <c r="D687" s="11" t="s">
        <v>744</v>
      </c>
      <c r="E687" s="125" t="s">
        <v>878</v>
      </c>
      <c r="F687" s="128" t="str">
        <f t="shared" si="120"/>
        <v>Nickel trade mix (84% prim 16% sec)</v>
      </c>
      <c r="G687" s="200">
        <v>25.318804881872421</v>
      </c>
      <c r="H687" s="10">
        <f t="shared" si="121"/>
        <v>25.318804881872421</v>
      </c>
      <c r="I687" s="201">
        <v>0.47882199403079995</v>
      </c>
      <c r="J687" s="201">
        <v>11.812646839771501</v>
      </c>
      <c r="K687" s="201">
        <v>11.364294148070121</v>
      </c>
      <c r="L687" s="201">
        <v>1.6630419000000001</v>
      </c>
      <c r="N687" s="160">
        <v>11.086946000000001</v>
      </c>
      <c r="O687" s="10">
        <f t="shared" si="122"/>
        <v>11.086946000000001</v>
      </c>
      <c r="Q687" s="15">
        <v>212.48657</v>
      </c>
      <c r="S687" s="129">
        <v>3.8388046999999998</v>
      </c>
      <c r="T687" s="129">
        <v>3.7428612999999999</v>
      </c>
      <c r="U687" s="129">
        <v>7.6769032000000001E-2</v>
      </c>
      <c r="V687" s="129">
        <v>1.9174400000000001E-2</v>
      </c>
      <c r="X687" s="71">
        <v>3.9695128999999996E-3</v>
      </c>
      <c r="Y687" s="84"/>
      <c r="Z687" s="166"/>
    </row>
    <row r="688" spans="1:26" ht="14.4">
      <c r="A688" t="s">
        <v>2332</v>
      </c>
      <c r="B688" s="92" t="s">
        <v>1071</v>
      </c>
      <c r="C688" s="126" t="str">
        <f t="shared" si="119"/>
        <v>A.100.24.129</v>
      </c>
      <c r="D688" s="11" t="s">
        <v>744</v>
      </c>
      <c r="E688" s="125" t="s">
        <v>878</v>
      </c>
      <c r="F688" s="128" t="str">
        <f t="shared" si="120"/>
        <v>Palladium - CRM (primary)</v>
      </c>
      <c r="G688" s="200">
        <v>29749.958230976074</v>
      </c>
      <c r="H688" s="10">
        <f t="shared" si="121"/>
        <v>29749.958230976074</v>
      </c>
      <c r="I688" s="201">
        <v>682.63415934910006</v>
      </c>
      <c r="J688" s="201">
        <v>16204.56407162697</v>
      </c>
      <c r="K688" s="201">
        <v>9307.76</v>
      </c>
      <c r="L688" s="201">
        <v>3555</v>
      </c>
      <c r="N688" s="160">
        <v>23700</v>
      </c>
      <c r="O688" s="10">
        <f t="shared" si="122"/>
        <v>23700</v>
      </c>
      <c r="Q688" s="15">
        <v>363300</v>
      </c>
      <c r="S688" s="129">
        <v>5399.3669</v>
      </c>
      <c r="T688" s="129">
        <v>5254.7901000000002</v>
      </c>
      <c r="U688" s="129">
        <v>111.58278</v>
      </c>
      <c r="V688" s="129">
        <v>32.993940000000002</v>
      </c>
      <c r="X688" s="71">
        <v>6.3560565000000002</v>
      </c>
      <c r="Y688" s="84"/>
      <c r="Z688" s="167"/>
    </row>
    <row r="689" spans="1:26" ht="14.4">
      <c r="A689" t="s">
        <v>2333</v>
      </c>
      <c r="B689" s="92" t="s">
        <v>1071</v>
      </c>
      <c r="C689" s="126" t="str">
        <f t="shared" si="119"/>
        <v>A.100.24.130</v>
      </c>
      <c r="D689" s="11" t="s">
        <v>744</v>
      </c>
      <c r="E689" s="125" t="s">
        <v>878</v>
      </c>
      <c r="F689" s="128" t="str">
        <f t="shared" si="120"/>
        <v>Palladium - CRM (secondary)</v>
      </c>
      <c r="G689" s="200">
        <v>63.163329007520005</v>
      </c>
      <c r="H689" s="10">
        <f t="shared" si="121"/>
        <v>63.163329007520005</v>
      </c>
      <c r="I689" s="201">
        <v>3.8279055200000003</v>
      </c>
      <c r="J689" s="201">
        <v>12.334592599519999</v>
      </c>
      <c r="K689" s="201">
        <v>0.27165488799999998</v>
      </c>
      <c r="L689" s="201">
        <v>46.729176000000002</v>
      </c>
      <c r="N689" s="160">
        <v>311.52784000000003</v>
      </c>
      <c r="O689" s="10">
        <f t="shared" si="122"/>
        <v>311.52784000000003</v>
      </c>
      <c r="Q689" s="15">
        <v>4110.2965999999997</v>
      </c>
      <c r="S689" s="129">
        <v>8.2650626000000003</v>
      </c>
      <c r="T689" s="129">
        <v>7.6839326999999997</v>
      </c>
      <c r="U689" s="129">
        <v>0.29066765</v>
      </c>
      <c r="V689" s="129">
        <v>0.29046223999999998</v>
      </c>
      <c r="X689" s="71">
        <v>1.7534589999999999E-2</v>
      </c>
      <c r="Y689" s="84"/>
      <c r="Z689" s="162"/>
    </row>
    <row r="690" spans="1:26" ht="14.4">
      <c r="A690" t="s">
        <v>2334</v>
      </c>
      <c r="B690" s="92" t="s">
        <v>1071</v>
      </c>
      <c r="C690" s="126" t="str">
        <f t="shared" si="119"/>
        <v>A.100.24.131</v>
      </c>
      <c r="D690" s="11" t="s">
        <v>744</v>
      </c>
      <c r="E690" s="125" t="s">
        <v>878</v>
      </c>
      <c r="F690" s="128" t="str">
        <f t="shared" si="120"/>
        <v>Palladium - CRM trade mix (67% prim 33% sec)</v>
      </c>
      <c r="G690" s="200">
        <v>19953.316092507041</v>
      </c>
      <c r="H690" s="10">
        <f t="shared" si="121"/>
        <v>19953.316092507041</v>
      </c>
      <c r="I690" s="201">
        <v>458.62809079189998</v>
      </c>
      <c r="J690" s="201">
        <v>10861.128583059141</v>
      </c>
      <c r="K690" s="201">
        <v>6236.2888186560003</v>
      </c>
      <c r="L690" s="201">
        <v>2397.2705999999998</v>
      </c>
      <c r="N690" s="160">
        <v>15981.804</v>
      </c>
      <c r="O690" s="10">
        <f t="shared" si="122"/>
        <v>15981.804</v>
      </c>
      <c r="Q690" s="15">
        <v>244767.4</v>
      </c>
      <c r="S690" s="129">
        <v>3620.3033</v>
      </c>
      <c r="T690" s="129">
        <v>3523.2451000000001</v>
      </c>
      <c r="U690" s="129">
        <v>74.856382999999994</v>
      </c>
      <c r="V690" s="129">
        <v>22.201792000000001</v>
      </c>
      <c r="X690" s="71">
        <v>4.2643443000000003</v>
      </c>
      <c r="Y690" s="84"/>
      <c r="Z690" s="167"/>
    </row>
    <row r="691" spans="1:26" ht="14.4">
      <c r="A691" t="s">
        <v>2335</v>
      </c>
      <c r="B691" s="92" t="s">
        <v>1071</v>
      </c>
      <c r="C691" s="126" t="str">
        <f t="shared" si="119"/>
        <v>A.100.24.132</v>
      </c>
      <c r="D691" s="11" t="s">
        <v>744</v>
      </c>
      <c r="E691" s="125" t="s">
        <v>878</v>
      </c>
      <c r="F691" s="128" t="str">
        <f t="shared" si="120"/>
        <v>Platinum - CRM (primary)</v>
      </c>
      <c r="G691" s="200">
        <v>23667.792252713538</v>
      </c>
      <c r="H691" s="10">
        <f t="shared" si="121"/>
        <v>23667.792252713538</v>
      </c>
      <c r="I691" s="201">
        <v>393.03178871620003</v>
      </c>
      <c r="J691" s="201">
        <v>8972.0004639973395</v>
      </c>
      <c r="K691" s="201">
        <v>9307.76</v>
      </c>
      <c r="L691" s="201">
        <v>4995</v>
      </c>
      <c r="N691" s="160">
        <v>33300</v>
      </c>
      <c r="O691" s="10">
        <f t="shared" si="122"/>
        <v>33300</v>
      </c>
      <c r="Q691" s="15">
        <v>465150</v>
      </c>
      <c r="S691" s="129">
        <v>3323.6415999999999</v>
      </c>
      <c r="T691" s="129">
        <v>3199.2730000000001</v>
      </c>
      <c r="U691" s="129">
        <v>76.662657999999993</v>
      </c>
      <c r="V691" s="129">
        <v>47.705910000000003</v>
      </c>
      <c r="X691" s="71">
        <v>6.6452906</v>
      </c>
      <c r="Y691" s="84"/>
      <c r="Z691" s="167"/>
    </row>
    <row r="692" spans="1:26" ht="14.4">
      <c r="A692" t="s">
        <v>2336</v>
      </c>
      <c r="B692" s="92" t="s">
        <v>1071</v>
      </c>
      <c r="C692" s="126" t="str">
        <f t="shared" si="119"/>
        <v>A.100.24.133</v>
      </c>
      <c r="D692" s="11" t="s">
        <v>744</v>
      </c>
      <c r="E692" s="125" t="s">
        <v>878</v>
      </c>
      <c r="F692" s="128" t="str">
        <f t="shared" si="120"/>
        <v>Platinum - CRM (secondary)</v>
      </c>
      <c r="G692" s="200">
        <v>223.03964871260001</v>
      </c>
      <c r="H692" s="10">
        <f t="shared" si="121"/>
        <v>223.03964871260001</v>
      </c>
      <c r="I692" s="201">
        <v>13.516936051000002</v>
      </c>
      <c r="J692" s="201">
        <v>43.555386541600001</v>
      </c>
      <c r="K692" s="201">
        <v>0.95925612000000005</v>
      </c>
      <c r="L692" s="201">
        <v>165.00807</v>
      </c>
      <c r="N692" s="160">
        <v>1100.0538000000001</v>
      </c>
      <c r="O692" s="10">
        <f t="shared" si="122"/>
        <v>1100.0538000000001</v>
      </c>
      <c r="Q692" s="15">
        <v>14514.103999999999</v>
      </c>
      <c r="S692" s="129">
        <v>29.185236</v>
      </c>
      <c r="T692" s="129">
        <v>27.133175000000001</v>
      </c>
      <c r="U692" s="129">
        <v>1.0263932</v>
      </c>
      <c r="V692" s="129">
        <v>1.0256677999999999</v>
      </c>
      <c r="X692" s="71">
        <v>6.1917395E-2</v>
      </c>
      <c r="Y692" s="84"/>
      <c r="Z692" s="162"/>
    </row>
    <row r="693" spans="1:26" ht="14.4">
      <c r="A693" t="s">
        <v>2337</v>
      </c>
      <c r="B693" s="92" t="s">
        <v>1071</v>
      </c>
      <c r="C693" s="126" t="str">
        <f t="shared" si="119"/>
        <v>A.100.24.134</v>
      </c>
      <c r="D693" s="11" t="s">
        <v>744</v>
      </c>
      <c r="E693" s="125" t="s">
        <v>878</v>
      </c>
      <c r="F693" s="128" t="str">
        <f t="shared" si="120"/>
        <v>Platinum - CRM trade mix (75% prim 25% sec)</v>
      </c>
      <c r="G693" s="200">
        <v>17806.604020820399</v>
      </c>
      <c r="H693" s="10">
        <f t="shared" si="121"/>
        <v>17806.604020820399</v>
      </c>
      <c r="I693" s="201">
        <v>298.15307230500002</v>
      </c>
      <c r="J693" s="201">
        <v>6739.8891768753992</v>
      </c>
      <c r="K693" s="201">
        <v>6981.0597716399998</v>
      </c>
      <c r="L693" s="201">
        <v>3787.502</v>
      </c>
      <c r="N693" s="160">
        <v>25250.013333333332</v>
      </c>
      <c r="O693" s="10">
        <f t="shared" si="122"/>
        <v>25250.013333333332</v>
      </c>
      <c r="Q693" s="15">
        <v>352491.03</v>
      </c>
      <c r="S693" s="129">
        <v>2500.0275000000001</v>
      </c>
      <c r="T693" s="129">
        <v>2406.2381</v>
      </c>
      <c r="U693" s="129">
        <v>57.753591999999998</v>
      </c>
      <c r="V693" s="129">
        <v>36.035848999999999</v>
      </c>
      <c r="X693" s="71">
        <v>4.9994472999999999</v>
      </c>
      <c r="Y693" s="84"/>
      <c r="Z693" s="167"/>
    </row>
    <row r="694" spans="1:26" ht="14.4">
      <c r="A694" t="s">
        <v>2338</v>
      </c>
      <c r="B694" s="92" t="s">
        <v>1071</v>
      </c>
      <c r="C694" s="126" t="str">
        <f t="shared" si="119"/>
        <v>A.100.24.135</v>
      </c>
      <c r="D694" s="11" t="s">
        <v>744</v>
      </c>
      <c r="E694" s="125" t="s">
        <v>878</v>
      </c>
      <c r="F694" s="128" t="str">
        <f t="shared" si="120"/>
        <v>Rhodium - CRM (primary)</v>
      </c>
      <c r="G694" s="200">
        <v>19366.907570901843</v>
      </c>
      <c r="H694" s="10">
        <f t="shared" si="121"/>
        <v>19366.907570901843</v>
      </c>
      <c r="I694" s="201">
        <v>206.85883616639998</v>
      </c>
      <c r="J694" s="201">
        <v>4617.2887347354445</v>
      </c>
      <c r="K694" s="201">
        <v>9307.76</v>
      </c>
      <c r="L694" s="201">
        <v>5235</v>
      </c>
      <c r="N694" s="160">
        <v>34900</v>
      </c>
      <c r="O694" s="10">
        <f t="shared" si="122"/>
        <v>34900</v>
      </c>
      <c r="Q694" s="15">
        <v>481950</v>
      </c>
      <c r="S694" s="129">
        <v>2003.9557</v>
      </c>
      <c r="T694" s="129">
        <v>1906.4205999999999</v>
      </c>
      <c r="U694" s="129">
        <v>52.628132999999998</v>
      </c>
      <c r="V694" s="129">
        <v>44.907029999999999</v>
      </c>
      <c r="X694" s="71">
        <v>2.8423240999999999</v>
      </c>
      <c r="Y694" s="84"/>
      <c r="Z694" s="167"/>
    </row>
    <row r="695" spans="1:26" ht="14.4">
      <c r="A695" t="s">
        <v>2339</v>
      </c>
      <c r="B695" s="92" t="s">
        <v>1071</v>
      </c>
      <c r="C695" s="126" t="str">
        <f t="shared" si="119"/>
        <v>A.100.24.136</v>
      </c>
      <c r="D695" s="11" t="s">
        <v>744</v>
      </c>
      <c r="E695" s="125" t="s">
        <v>878</v>
      </c>
      <c r="F695" s="128" t="str">
        <f t="shared" si="120"/>
        <v>Rhodium - CRM (secondary)</v>
      </c>
      <c r="G695" s="200">
        <v>629.75900898869997</v>
      </c>
      <c r="H695" s="10">
        <f t="shared" si="121"/>
        <v>629.75900898869997</v>
      </c>
      <c r="I695" s="201">
        <v>38.16546735</v>
      </c>
      <c r="J695" s="201">
        <v>122.97991375869998</v>
      </c>
      <c r="K695" s="201">
        <v>2.7084878800000003</v>
      </c>
      <c r="L695" s="201">
        <v>465.90514000000002</v>
      </c>
      <c r="N695" s="160">
        <v>3106.034266666667</v>
      </c>
      <c r="O695" s="10">
        <f t="shared" si="122"/>
        <v>3106.034266666667</v>
      </c>
      <c r="Q695" s="15">
        <v>40980.999000000003</v>
      </c>
      <c r="S695" s="129">
        <v>82.405372</v>
      </c>
      <c r="T695" s="129">
        <v>76.611317999999997</v>
      </c>
      <c r="U695" s="129">
        <v>2.8980513000000001</v>
      </c>
      <c r="V695" s="129">
        <v>2.8960032999999998</v>
      </c>
      <c r="X695" s="71">
        <v>0.17482558000000001</v>
      </c>
      <c r="Y695" s="84"/>
      <c r="Z695" s="167"/>
    </row>
    <row r="696" spans="1:26" ht="14.4">
      <c r="A696" t="s">
        <v>2340</v>
      </c>
      <c r="B696" s="92" t="s">
        <v>1071</v>
      </c>
      <c r="C696" s="126" t="str">
        <f t="shared" si="119"/>
        <v>A.100.24.137</v>
      </c>
      <c r="D696" s="11" t="s">
        <v>744</v>
      </c>
      <c r="E696" s="125" t="s">
        <v>878</v>
      </c>
      <c r="F696" s="128" t="str">
        <f t="shared" si="120"/>
        <v>Rhodium - CRM trade mix (64% prim 36% sec)</v>
      </c>
      <c r="G696" s="200">
        <v>12621.534172601099</v>
      </c>
      <c r="H696" s="10">
        <f t="shared" si="121"/>
        <v>12621.534172601099</v>
      </c>
      <c r="I696" s="201">
        <v>146.12922821399999</v>
      </c>
      <c r="J696" s="201">
        <v>2999.3375956971004</v>
      </c>
      <c r="K696" s="201">
        <v>5957.9414486899996</v>
      </c>
      <c r="L696" s="201">
        <v>3518.1259</v>
      </c>
      <c r="N696" s="160">
        <v>23454.172666666669</v>
      </c>
      <c r="O696" s="10">
        <f t="shared" si="122"/>
        <v>23454.172666666669</v>
      </c>
      <c r="Q696" s="15">
        <v>323201.15999999997</v>
      </c>
      <c r="S696" s="129">
        <v>1312.1976</v>
      </c>
      <c r="T696" s="129">
        <v>1247.6892</v>
      </c>
      <c r="U696" s="129">
        <v>34.725304000000001</v>
      </c>
      <c r="V696" s="129">
        <v>29.783059999999999</v>
      </c>
      <c r="X696" s="71">
        <v>1.8820247000000001</v>
      </c>
      <c r="Y696" s="84"/>
      <c r="Z696" s="167"/>
    </row>
    <row r="697" spans="1:26" ht="14.4">
      <c r="A697" t="s">
        <v>1195</v>
      </c>
      <c r="B697" s="92" t="s">
        <v>1071</v>
      </c>
      <c r="C697" s="126" t="str">
        <f t="shared" si="119"/>
        <v>A.100.24.138</v>
      </c>
      <c r="D697" s="11" t="s">
        <v>744</v>
      </c>
      <c r="E697" s="125" t="s">
        <v>878</v>
      </c>
      <c r="F697" s="128" t="str">
        <f t="shared" si="120"/>
        <v>Silicon (metallurgical) for steel</v>
      </c>
      <c r="G697" s="200">
        <v>2.0773995617830487</v>
      </c>
      <c r="H697" s="10">
        <f t="shared" si="121"/>
        <v>2.0773995617830487</v>
      </c>
      <c r="I697" s="201">
        <v>2.725440875E-2</v>
      </c>
      <c r="J697" s="201">
        <v>3.9887656355000002E-2</v>
      </c>
      <c r="K697" s="201">
        <v>1.1915323266780486</v>
      </c>
      <c r="L697" s="201">
        <v>0.81872517</v>
      </c>
      <c r="N697" s="160">
        <v>5.4581678</v>
      </c>
      <c r="O697" s="10">
        <f t="shared" si="122"/>
        <v>5.4581678</v>
      </c>
      <c r="Q697" s="15">
        <v>57.654744999999998</v>
      </c>
      <c r="S697" s="129">
        <v>9.8787533999999996E-2</v>
      </c>
      <c r="T697" s="129">
        <v>8.9774022999999994E-2</v>
      </c>
      <c r="U697" s="129">
        <v>4.2570078000000004E-3</v>
      </c>
      <c r="V697" s="129">
        <v>4.7565026000000003E-3</v>
      </c>
      <c r="X697" s="71">
        <v>2.3439347E-4</v>
      </c>
      <c r="Y697" s="84"/>
      <c r="Z697" s="167"/>
    </row>
    <row r="698" spans="1:26" ht="14.4">
      <c r="A698" t="s">
        <v>2341</v>
      </c>
      <c r="B698" s="92" t="s">
        <v>1071</v>
      </c>
      <c r="C698" s="126" t="str">
        <f t="shared" si="119"/>
        <v>A.100.24.139</v>
      </c>
      <c r="D698" s="11" t="s">
        <v>744</v>
      </c>
      <c r="E698" s="125" t="s">
        <v>878</v>
      </c>
      <c r="F698" s="128" t="str">
        <f t="shared" si="120"/>
        <v>Silver (primary)</v>
      </c>
      <c r="G698" s="200">
        <v>951.74407930000007</v>
      </c>
      <c r="H698" s="10">
        <f t="shared" si="121"/>
        <v>951.74407930000007</v>
      </c>
      <c r="I698" s="201">
        <v>32.604970299999998</v>
      </c>
      <c r="J698" s="201">
        <v>195.03093100000001</v>
      </c>
      <c r="K698" s="201">
        <v>656.70014300000003</v>
      </c>
      <c r="L698" s="201">
        <v>67.408034999999998</v>
      </c>
      <c r="N698" s="160">
        <v>449.38690000000003</v>
      </c>
      <c r="O698" s="10">
        <f t="shared" si="122"/>
        <v>449.38690000000003</v>
      </c>
      <c r="Q698" s="15">
        <v>801.26</v>
      </c>
      <c r="S698" s="129">
        <v>100.184</v>
      </c>
      <c r="T698" s="129">
        <v>98.590653000000003</v>
      </c>
      <c r="U698" s="129">
        <v>1.3405961</v>
      </c>
      <c r="V698" s="129">
        <v>0.25275599999999998</v>
      </c>
      <c r="X698" s="71">
        <v>1.4847882999999999</v>
      </c>
      <c r="Y698" s="84"/>
      <c r="Z698" s="162"/>
    </row>
    <row r="699" spans="1:26" ht="14.4">
      <c r="A699" t="s">
        <v>1196</v>
      </c>
      <c r="B699" s="92" t="s">
        <v>1071</v>
      </c>
      <c r="C699" s="126" t="str">
        <f t="shared" si="119"/>
        <v>A.100.24.140</v>
      </c>
      <c r="D699" s="11" t="s">
        <v>744</v>
      </c>
      <c r="E699" s="125" t="s">
        <v>878</v>
      </c>
      <c r="F699" s="128" t="str">
        <f t="shared" si="120"/>
        <v>Silver (secondary)</v>
      </c>
      <c r="G699" s="200">
        <v>3.3086788974059997</v>
      </c>
      <c r="H699" s="10">
        <f t="shared" si="121"/>
        <v>3.3086788974059997</v>
      </c>
      <c r="I699" s="201">
        <v>0.2391587735</v>
      </c>
      <c r="J699" s="201">
        <v>0.90771485159600018</v>
      </c>
      <c r="K699" s="201">
        <v>5.7109723099999996E-3</v>
      </c>
      <c r="L699" s="201">
        <v>2.1560942999999999</v>
      </c>
      <c r="N699" s="160">
        <v>14.373962000000001</v>
      </c>
      <c r="O699" s="10">
        <f t="shared" si="122"/>
        <v>14.373962000000001</v>
      </c>
      <c r="Q699" s="15">
        <v>171.27177</v>
      </c>
      <c r="S699" s="129">
        <v>0.47159258999999998</v>
      </c>
      <c r="T699" s="129">
        <v>0.44435856000000001</v>
      </c>
      <c r="U699" s="129">
        <v>1.5068684000000001E-2</v>
      </c>
      <c r="V699" s="129">
        <v>1.2165346E-2</v>
      </c>
      <c r="X699" s="71">
        <v>8.9288290999999995E-4</v>
      </c>
      <c r="Y699" s="84"/>
      <c r="Z699" s="162"/>
    </row>
    <row r="700" spans="1:26" ht="14.4">
      <c r="A700" t="s">
        <v>1197</v>
      </c>
      <c r="B700" s="92" t="s">
        <v>1071</v>
      </c>
      <c r="C700" s="126" t="str">
        <f t="shared" si="119"/>
        <v>A.100.24.141</v>
      </c>
      <c r="D700" s="11" t="s">
        <v>744</v>
      </c>
      <c r="E700" s="125" t="s">
        <v>878</v>
      </c>
      <c r="F700" s="128" t="str">
        <f t="shared" si="120"/>
        <v>Silver trade mix (81% prim 19% sec)</v>
      </c>
      <c r="G700" s="200">
        <v>771.54135296269328</v>
      </c>
      <c r="H700" s="10">
        <f t="shared" si="121"/>
        <v>771.54135296269328</v>
      </c>
      <c r="I700" s="201">
        <v>26.455465731</v>
      </c>
      <c r="J700" s="201">
        <v>158.14751903169329</v>
      </c>
      <c r="K700" s="201">
        <v>531.92820219999999</v>
      </c>
      <c r="L700" s="201">
        <v>55.010165999999998</v>
      </c>
      <c r="N700" s="160">
        <v>366.73444000000001</v>
      </c>
      <c r="O700" s="10">
        <f t="shared" si="122"/>
        <v>366.73444000000001</v>
      </c>
      <c r="Q700" s="15">
        <v>681.56223999999997</v>
      </c>
      <c r="S700" s="129">
        <v>81.238646000000003</v>
      </c>
      <c r="T700" s="129">
        <v>79.942857000000004</v>
      </c>
      <c r="U700" s="129">
        <v>1.0887458999999999</v>
      </c>
      <c r="V700" s="129">
        <v>0.20704378000000001</v>
      </c>
      <c r="X700" s="71">
        <v>1.2028482</v>
      </c>
      <c r="Y700" s="84"/>
      <c r="Z700" s="167"/>
    </row>
    <row r="701" spans="1:26" ht="14.4">
      <c r="A701" t="s">
        <v>2342</v>
      </c>
      <c r="B701" s="92" t="s">
        <v>1071</v>
      </c>
      <c r="C701" s="126" t="str">
        <f t="shared" si="119"/>
        <v>A.100.24.142</v>
      </c>
      <c r="D701" s="11" t="s">
        <v>744</v>
      </c>
      <c r="E701" s="125" t="s">
        <v>878</v>
      </c>
      <c r="F701" s="128" t="str">
        <f t="shared" si="120"/>
        <v>Tantalum (EoL-RIR = 13%)</v>
      </c>
      <c r="G701" s="200">
        <v>646.11710958000003</v>
      </c>
      <c r="H701" s="10">
        <f t="shared" si="121"/>
        <v>646.11710958000003</v>
      </c>
      <c r="I701" s="201">
        <v>10.153900800000001</v>
      </c>
      <c r="J701" s="201">
        <v>26.8932863</v>
      </c>
      <c r="K701" s="201">
        <v>587.39491448000001</v>
      </c>
      <c r="L701" s="201">
        <v>21.675007999999998</v>
      </c>
      <c r="N701" s="160">
        <v>144.50005333333334</v>
      </c>
      <c r="O701" s="10">
        <f t="shared" si="122"/>
        <v>144.50005333333334</v>
      </c>
      <c r="Q701" s="15">
        <v>109.92601999999999</v>
      </c>
      <c r="S701" s="129">
        <v>38.710352</v>
      </c>
      <c r="T701" s="129">
        <v>38.378262999999997</v>
      </c>
      <c r="U701" s="129">
        <v>0.25627692000000002</v>
      </c>
      <c r="V701" s="129">
        <v>7.5812009999999999E-2</v>
      </c>
      <c r="X701" s="71">
        <v>1.8687913E-2</v>
      </c>
      <c r="Y701" s="84"/>
      <c r="Z701" s="166"/>
    </row>
    <row r="702" spans="1:26" ht="14.4">
      <c r="A702" t="s">
        <v>1198</v>
      </c>
      <c r="B702" s="92" t="s">
        <v>1071</v>
      </c>
      <c r="C702" s="126" t="str">
        <f t="shared" si="119"/>
        <v>A.100.24.143</v>
      </c>
      <c r="D702" s="11" t="s">
        <v>744</v>
      </c>
      <c r="E702" s="125" t="s">
        <v>878</v>
      </c>
      <c r="F702" s="128" t="str">
        <f t="shared" si="120"/>
        <v>Tellurium (EoL-RIR = 1%)</v>
      </c>
      <c r="G702" s="200">
        <v>125.18267528182299</v>
      </c>
      <c r="H702" s="10">
        <f t="shared" si="121"/>
        <v>125.18267528182299</v>
      </c>
      <c r="I702" s="201">
        <v>0.74103615820000002</v>
      </c>
      <c r="J702" s="201">
        <v>2.8125647566230003</v>
      </c>
      <c r="K702" s="201">
        <v>114.948391767</v>
      </c>
      <c r="L702" s="201">
        <v>6.6806825999999999</v>
      </c>
      <c r="N702" s="160">
        <v>44.537883999999998</v>
      </c>
      <c r="O702" s="10">
        <f t="shared" si="122"/>
        <v>44.537883999999998</v>
      </c>
      <c r="Q702" s="15">
        <v>530.68751999999995</v>
      </c>
      <c r="S702" s="129">
        <v>1.4917743999999999</v>
      </c>
      <c r="T702" s="129">
        <v>1.3768499999999999</v>
      </c>
      <c r="U702" s="129">
        <v>4.6690487000000003E-2</v>
      </c>
      <c r="V702" s="129">
        <v>6.8233869000000003E-2</v>
      </c>
      <c r="X702" s="71">
        <v>47.822645000000001</v>
      </c>
      <c r="Y702" s="84"/>
      <c r="Z702" s="167"/>
    </row>
    <row r="703" spans="1:26" ht="14.4">
      <c r="A703" t="s">
        <v>2343</v>
      </c>
      <c r="B703" s="92" t="s">
        <v>1071</v>
      </c>
      <c r="C703" s="126" t="str">
        <f t="shared" si="119"/>
        <v>A.100.24.144</v>
      </c>
      <c r="D703" s="11" t="s">
        <v>744</v>
      </c>
      <c r="E703" s="125" t="s">
        <v>878</v>
      </c>
      <c r="F703" s="128" t="str">
        <f t="shared" si="120"/>
        <v>Tin (virgin)</v>
      </c>
      <c r="G703" s="200">
        <v>27.112488174999999</v>
      </c>
      <c r="H703" s="10">
        <f t="shared" si="121"/>
        <v>27.112488174999999</v>
      </c>
      <c r="I703" s="201">
        <v>1.767420065</v>
      </c>
      <c r="J703" s="201">
        <v>3.2097013900000002</v>
      </c>
      <c r="K703" s="201">
        <v>20.613345719999998</v>
      </c>
      <c r="L703" s="201">
        <v>1.5220210000000001</v>
      </c>
      <c r="N703" s="160">
        <v>10.146806666666668</v>
      </c>
      <c r="O703" s="10">
        <f t="shared" si="122"/>
        <v>10.146806666666668</v>
      </c>
      <c r="Q703" s="15">
        <v>15.32245</v>
      </c>
      <c r="S703" s="129">
        <v>2.6132559</v>
      </c>
      <c r="T703" s="129">
        <v>2.5791151999999999</v>
      </c>
      <c r="U703" s="129">
        <v>2.5858264999999998E-2</v>
      </c>
      <c r="V703" s="129">
        <v>8.2824000000000005E-3</v>
      </c>
      <c r="X703" s="71">
        <v>2.1642628000000001E-2</v>
      </c>
      <c r="Y703" s="84"/>
      <c r="Z703" s="167"/>
    </row>
    <row r="704" spans="1:26" ht="14.4">
      <c r="A704" t="s">
        <v>1199</v>
      </c>
      <c r="B704" s="92" t="s">
        <v>1071</v>
      </c>
      <c r="C704" s="126" t="str">
        <f t="shared" si="119"/>
        <v>A.100.24.145</v>
      </c>
      <c r="D704" s="11" t="s">
        <v>744</v>
      </c>
      <c r="E704" s="125" t="s">
        <v>878</v>
      </c>
      <c r="F704" s="128" t="str">
        <f t="shared" si="120"/>
        <v>Titanium (primary)</v>
      </c>
      <c r="G704" s="200">
        <v>20.610359583920001</v>
      </c>
      <c r="H704" s="10">
        <f t="shared" si="121"/>
        <v>20.610359583920001</v>
      </c>
      <c r="I704" s="201">
        <v>0.23913495653</v>
      </c>
      <c r="J704" s="201">
        <v>0.60217159738999992</v>
      </c>
      <c r="K704" s="201">
        <v>15.60615473</v>
      </c>
      <c r="L704" s="201">
        <v>4.1628983000000002</v>
      </c>
      <c r="N704" s="160">
        <v>27.752655333333337</v>
      </c>
      <c r="O704" s="10">
        <f t="shared" si="122"/>
        <v>27.752655333333337</v>
      </c>
      <c r="Q704" s="15">
        <v>436.63344000000001</v>
      </c>
      <c r="S704" s="129">
        <v>0.60302222999999999</v>
      </c>
      <c r="T704" s="129">
        <v>0.56588360000000004</v>
      </c>
      <c r="U704" s="129">
        <v>2.4467240000000001E-2</v>
      </c>
      <c r="V704" s="129">
        <v>1.2671388E-2</v>
      </c>
      <c r="X704" s="71">
        <v>1.4591067E-3</v>
      </c>
      <c r="Y704" s="84"/>
      <c r="Z704" s="167"/>
    </row>
    <row r="705" spans="1:26" ht="14.4">
      <c r="A705" t="s">
        <v>1200</v>
      </c>
      <c r="B705" s="92" t="s">
        <v>1071</v>
      </c>
      <c r="C705" s="126" t="str">
        <f t="shared" si="119"/>
        <v>A.100.24.146</v>
      </c>
      <c r="D705" s="11" t="s">
        <v>744</v>
      </c>
      <c r="E705" s="125" t="s">
        <v>878</v>
      </c>
      <c r="F705" s="128" t="str">
        <f t="shared" si="120"/>
        <v>Titanium (secondary)</v>
      </c>
      <c r="G705" s="200">
        <v>3.543372097004442</v>
      </c>
      <c r="H705" s="10">
        <f t="shared" si="121"/>
        <v>3.543372097004442</v>
      </c>
      <c r="I705" s="201">
        <v>0.1130971321862</v>
      </c>
      <c r="J705" s="201">
        <v>0.23340968837999998</v>
      </c>
      <c r="K705" s="201">
        <v>0.56322607643824196</v>
      </c>
      <c r="L705" s="201">
        <v>2.6336392000000002</v>
      </c>
      <c r="N705" s="160">
        <v>17.55759466666667</v>
      </c>
      <c r="O705" s="10">
        <f t="shared" si="122"/>
        <v>17.55759466666667</v>
      </c>
      <c r="Q705" s="15">
        <v>335.04142000000002</v>
      </c>
      <c r="S705" s="129">
        <v>0.33451391000000003</v>
      </c>
      <c r="T705" s="129">
        <v>0.31417085</v>
      </c>
      <c r="U705" s="129">
        <v>1.4180984000000001E-2</v>
      </c>
      <c r="V705" s="129">
        <v>6.1620720000000002E-3</v>
      </c>
      <c r="X705" s="71">
        <v>8.8970336999999997E-4</v>
      </c>
      <c r="Y705" s="84"/>
      <c r="Z705" s="163"/>
    </row>
    <row r="706" spans="1:26" ht="14.4">
      <c r="A706" t="s">
        <v>1201</v>
      </c>
      <c r="B706" s="92" t="s">
        <v>1071</v>
      </c>
      <c r="C706" s="126" t="str">
        <f t="shared" si="119"/>
        <v>A.100.24.147</v>
      </c>
      <c r="D706" s="11" t="s">
        <v>744</v>
      </c>
      <c r="E706" s="125" t="s">
        <v>878</v>
      </c>
      <c r="F706" s="128" t="str">
        <f t="shared" si="120"/>
        <v>Titanium trade mix (99% prim, 1% sec)</v>
      </c>
      <c r="G706" s="200">
        <v>20.43968938727658</v>
      </c>
      <c r="H706" s="10">
        <f t="shared" si="121"/>
        <v>20.43968938727658</v>
      </c>
      <c r="I706" s="201">
        <v>0.23787457832000003</v>
      </c>
      <c r="J706" s="201">
        <v>0.59848397850220003</v>
      </c>
      <c r="K706" s="201">
        <v>15.455725130454381</v>
      </c>
      <c r="L706" s="201">
        <v>4.1476056999999997</v>
      </c>
      <c r="N706" s="160">
        <v>27.650704666666666</v>
      </c>
      <c r="O706" s="10">
        <f t="shared" si="122"/>
        <v>27.650704666666666</v>
      </c>
      <c r="Q706" s="15">
        <v>435.61752000000001</v>
      </c>
      <c r="S706" s="129">
        <v>0.60033714000000005</v>
      </c>
      <c r="T706" s="129">
        <v>0.56336646999999995</v>
      </c>
      <c r="U706" s="129">
        <v>2.4364377E-2</v>
      </c>
      <c r="V706" s="129">
        <v>1.2606295E-2</v>
      </c>
      <c r="X706" s="71">
        <v>1.4534127000000001E-3</v>
      </c>
      <c r="Y706" s="84"/>
      <c r="Z706" s="165"/>
    </row>
    <row r="707" spans="1:26" ht="14.4">
      <c r="A707" t="s">
        <v>2344</v>
      </c>
      <c r="B707" s="92" t="s">
        <v>1071</v>
      </c>
      <c r="C707" s="126" t="str">
        <f t="shared" si="119"/>
        <v>A.100.24.148</v>
      </c>
      <c r="D707" s="11" t="s">
        <v>744</v>
      </c>
      <c r="E707" s="125" t="s">
        <v>878</v>
      </c>
      <c r="F707" s="128" t="str">
        <f t="shared" si="120"/>
        <v>Tungsten - CRM (EoL-RIR=42%)</v>
      </c>
      <c r="G707" s="200">
        <v>25.469167282527</v>
      </c>
      <c r="H707" s="10">
        <f t="shared" si="121"/>
        <v>25.469167282527</v>
      </c>
      <c r="I707" s="201">
        <v>1.7026979445270001</v>
      </c>
      <c r="J707" s="201">
        <v>3.312755165</v>
      </c>
      <c r="K707" s="201">
        <v>20.201301782999998</v>
      </c>
      <c r="L707" s="201">
        <v>0.25241238999999999</v>
      </c>
      <c r="N707" s="160">
        <v>1.6827492666666666</v>
      </c>
      <c r="O707" s="10">
        <f t="shared" si="122"/>
        <v>1.6827492666666666</v>
      </c>
      <c r="Q707" s="15">
        <v>32.951960999999997</v>
      </c>
      <c r="S707" s="129">
        <v>1.3106287000000001</v>
      </c>
      <c r="T707" s="129">
        <v>1.2777181</v>
      </c>
      <c r="U707" s="129">
        <v>2.3987072000000002E-2</v>
      </c>
      <c r="V707" s="129">
        <v>8.9234785E-3</v>
      </c>
      <c r="X707" s="71">
        <v>5.4104058000000003E-3</v>
      </c>
      <c r="Y707" s="84"/>
      <c r="Z707" s="165"/>
    </row>
    <row r="708" spans="1:26" ht="14.4">
      <c r="A708" t="s">
        <v>1202</v>
      </c>
      <c r="B708" s="92" t="s">
        <v>1071</v>
      </c>
      <c r="C708" s="126" t="str">
        <f t="shared" si="119"/>
        <v>A.100.24.149</v>
      </c>
      <c r="D708" s="11" t="s">
        <v>744</v>
      </c>
      <c r="E708" s="125" t="s">
        <v>878</v>
      </c>
      <c r="F708" s="128" t="str">
        <f t="shared" si="120"/>
        <v>Vanadium (primary)</v>
      </c>
      <c r="G708" s="200">
        <v>34.890983582870007</v>
      </c>
      <c r="H708" s="10">
        <f t="shared" si="121"/>
        <v>34.890983582870007</v>
      </c>
      <c r="I708" s="201">
        <v>3.7866579875000004</v>
      </c>
      <c r="J708" s="201">
        <v>4.44446685537</v>
      </c>
      <c r="K708" s="201">
        <v>24.240170040000002</v>
      </c>
      <c r="L708" s="201">
        <v>2.4196887</v>
      </c>
      <c r="N708" s="160">
        <v>16.131258000000003</v>
      </c>
      <c r="O708" s="10">
        <f t="shared" si="122"/>
        <v>16.131258000000003</v>
      </c>
      <c r="Q708" s="15">
        <v>309.09044</v>
      </c>
      <c r="S708" s="129">
        <v>1.7612452999999999</v>
      </c>
      <c r="T708" s="129">
        <v>1.7062094000000001</v>
      </c>
      <c r="U708" s="129">
        <v>3.8373338999999999E-2</v>
      </c>
      <c r="V708" s="129">
        <v>1.6662566E-2</v>
      </c>
      <c r="X708" s="71">
        <v>4.6548344999999998E-3</v>
      </c>
      <c r="Y708" s="84"/>
      <c r="Z708" s="165"/>
    </row>
    <row r="709" spans="1:26" ht="14.4">
      <c r="A709" t="s">
        <v>1203</v>
      </c>
      <c r="B709" s="92" t="s">
        <v>1071</v>
      </c>
      <c r="C709" s="126" t="str">
        <f t="shared" si="119"/>
        <v>A.100.24.150</v>
      </c>
      <c r="D709" s="11" t="s">
        <v>744</v>
      </c>
      <c r="E709" s="125" t="s">
        <v>878</v>
      </c>
      <c r="F709" s="128" t="str">
        <f t="shared" si="120"/>
        <v>Vanadium trade mix (99% prim 1% sec)</v>
      </c>
      <c r="G709" s="200">
        <v>34.542073016010001</v>
      </c>
      <c r="H709" s="10">
        <f t="shared" si="121"/>
        <v>34.542073016010001</v>
      </c>
      <c r="I709" s="201">
        <v>3.7487913655999998</v>
      </c>
      <c r="J709" s="201">
        <v>4.4000221204100001</v>
      </c>
      <c r="K709" s="201">
        <v>23.997767629999998</v>
      </c>
      <c r="L709" s="201">
        <v>2.3954919000000001</v>
      </c>
      <c r="N709" s="160">
        <v>15.969946000000002</v>
      </c>
      <c r="O709" s="10">
        <f t="shared" si="122"/>
        <v>15.969946000000002</v>
      </c>
      <c r="Q709" s="15">
        <v>305.99954000000002</v>
      </c>
      <c r="S709" s="129">
        <v>1.7436328000000001</v>
      </c>
      <c r="T709" s="129">
        <v>1.6891472999999999</v>
      </c>
      <c r="U709" s="129">
        <v>3.7989606000000002E-2</v>
      </c>
      <c r="V709" s="129">
        <v>1.6495940000000001E-2</v>
      </c>
      <c r="X709" s="71">
        <v>4.6082861999999997E-3</v>
      </c>
      <c r="Y709" s="84"/>
      <c r="Z709" s="163"/>
    </row>
    <row r="710" spans="1:26" ht="14.4">
      <c r="A710" t="s">
        <v>2345</v>
      </c>
      <c r="B710" s="92" t="s">
        <v>1071</v>
      </c>
      <c r="C710" s="126" t="str">
        <f t="shared" si="119"/>
        <v>A.100.24.151</v>
      </c>
      <c r="D710" s="11" t="s">
        <v>744</v>
      </c>
      <c r="E710" s="125" t="s">
        <v>878</v>
      </c>
      <c r="F710" s="128" t="str">
        <f t="shared" si="120"/>
        <v>Zinc (primary)</v>
      </c>
      <c r="G710" s="200">
        <v>2.5304043891000001</v>
      </c>
      <c r="H710" s="10">
        <f t="shared" si="121"/>
        <v>2.5304043891000001</v>
      </c>
      <c r="I710" s="201">
        <v>0</v>
      </c>
      <c r="J710" s="201">
        <v>0.3377043891</v>
      </c>
      <c r="K710" s="201">
        <v>1.62</v>
      </c>
      <c r="L710" s="201">
        <v>0.57269999999999999</v>
      </c>
      <c r="N710" s="160">
        <v>3.8180000000000001</v>
      </c>
      <c r="O710" s="10">
        <f t="shared" si="122"/>
        <v>3.8180000000000001</v>
      </c>
      <c r="Q710" s="15">
        <v>78.284850000000006</v>
      </c>
      <c r="S710" s="129">
        <v>0.16990453999999999</v>
      </c>
      <c r="T710" s="129">
        <v>0.15927905000000001</v>
      </c>
      <c r="U710" s="129">
        <v>4.7824814999999996E-3</v>
      </c>
      <c r="V710" s="129">
        <v>5.8430082999999999E-3</v>
      </c>
      <c r="X710" s="71">
        <v>9.3141344000000005E-4</v>
      </c>
      <c r="Y710" s="84"/>
      <c r="Z710" s="163"/>
    </row>
    <row r="711" spans="1:26" ht="14.4">
      <c r="A711" t="s">
        <v>1204</v>
      </c>
      <c r="B711" s="92" t="s">
        <v>1071</v>
      </c>
      <c r="C711" s="126" t="str">
        <f t="shared" si="119"/>
        <v>A.100.24.152</v>
      </c>
      <c r="D711" s="11" t="s">
        <v>744</v>
      </c>
      <c r="E711" s="125" t="s">
        <v>878</v>
      </c>
      <c r="F711" s="128" t="str">
        <f t="shared" si="120"/>
        <v>Zinc (secondary)</v>
      </c>
      <c r="G711" s="200">
        <v>0.16221358798097027</v>
      </c>
      <c r="H711" s="10">
        <f t="shared" si="121"/>
        <v>0.16221358798097027</v>
      </c>
      <c r="I711" s="201">
        <v>7.4073905850000005E-3</v>
      </c>
      <c r="J711" s="201">
        <v>1.0443479429999999E-2</v>
      </c>
      <c r="K711" s="201">
        <v>4.5188679659702823E-3</v>
      </c>
      <c r="L711" s="201">
        <v>0.13984384999999999</v>
      </c>
      <c r="N711" s="160">
        <v>0.93229233333333328</v>
      </c>
      <c r="O711" s="10">
        <f t="shared" si="122"/>
        <v>0.93229233333333328</v>
      </c>
      <c r="Q711" s="15">
        <v>13.915069000000001</v>
      </c>
      <c r="S711" s="129">
        <v>1.7438629000000001E-2</v>
      </c>
      <c r="T711" s="129">
        <v>1.5725937999999998E-2</v>
      </c>
      <c r="U711" s="129">
        <v>7.3769516000000003E-4</v>
      </c>
      <c r="V711" s="129">
        <v>9.7499556000000002E-4</v>
      </c>
      <c r="X711" s="71">
        <v>4.5982990000000003E-5</v>
      </c>
      <c r="Y711" s="84"/>
      <c r="Z711" s="163"/>
    </row>
    <row r="712" spans="1:26" ht="14.4">
      <c r="A712" t="s">
        <v>1205</v>
      </c>
      <c r="B712" s="92" t="s">
        <v>1071</v>
      </c>
      <c r="C712" s="126" t="str">
        <f t="shared" si="119"/>
        <v>A.100.24.153</v>
      </c>
      <c r="D712" s="11" t="s">
        <v>744</v>
      </c>
      <c r="E712" s="125" t="s">
        <v>878</v>
      </c>
      <c r="F712" s="128" t="str">
        <f t="shared" si="120"/>
        <v>Zinc trade mix (86% prim 14% sec)</v>
      </c>
      <c r="G712" s="200">
        <v>2.1988576851542296</v>
      </c>
      <c r="H712" s="10">
        <f t="shared" si="121"/>
        <v>2.1988576851542296</v>
      </c>
      <c r="I712" s="201">
        <v>1.0370346779999999E-3</v>
      </c>
      <c r="J712" s="201">
        <v>0.29188786658260002</v>
      </c>
      <c r="K712" s="201">
        <v>1.3938326438936299</v>
      </c>
      <c r="L712" s="201">
        <v>0.51210014000000004</v>
      </c>
      <c r="N712" s="160">
        <v>3.4140009333333339</v>
      </c>
      <c r="O712" s="10">
        <f t="shared" si="122"/>
        <v>3.4140009333333339</v>
      </c>
      <c r="Q712" s="15">
        <v>69.273081000000005</v>
      </c>
      <c r="S712" s="129">
        <v>0.14855931999999999</v>
      </c>
      <c r="T712" s="129">
        <v>0.13918162000000001</v>
      </c>
      <c r="U712" s="129">
        <v>4.2162114000000002E-3</v>
      </c>
      <c r="V712" s="129">
        <v>5.1614864999999996E-3</v>
      </c>
      <c r="X712" s="71">
        <v>8.0745318000000001E-4</v>
      </c>
      <c r="Y712" s="84"/>
      <c r="Z712" s="165"/>
    </row>
    <row r="713" spans="1:26" ht="14.4">
      <c r="A713" t="s">
        <v>1837</v>
      </c>
      <c r="B713" s="92" t="s">
        <v>1071</v>
      </c>
      <c r="C713" s="126" t="str">
        <f t="shared" si="119"/>
        <v>A.100.24.154</v>
      </c>
      <c r="D713" s="11" t="s">
        <v>744</v>
      </c>
      <c r="E713" s="125" t="s">
        <v>878</v>
      </c>
      <c r="F713" s="128" t="str">
        <f t="shared" si="120"/>
        <v>Tungsten (primary)</v>
      </c>
      <c r="G713" s="200">
        <v>43.802062724000002</v>
      </c>
      <c r="H713" s="10">
        <f t="shared" si="121"/>
        <v>43.802062724000002</v>
      </c>
      <c r="I713" s="201">
        <v>2.9284851199999999</v>
      </c>
      <c r="J713" s="201">
        <v>5.6976169040000002</v>
      </c>
      <c r="K713" s="201">
        <v>34.745460700000002</v>
      </c>
      <c r="L713" s="201">
        <v>0.43049999999999999</v>
      </c>
      <c r="N713" s="160">
        <v>2.87</v>
      </c>
      <c r="O713" s="10">
        <f t="shared" si="122"/>
        <v>2.87</v>
      </c>
      <c r="Q713" s="15">
        <v>56.21302</v>
      </c>
      <c r="S713" s="129">
        <v>2.2538179</v>
      </c>
      <c r="T713" s="129">
        <v>2.1972399</v>
      </c>
      <c r="U713" s="129">
        <v>4.1238117999999997E-2</v>
      </c>
      <c r="V713" s="129">
        <v>1.5339884E-2</v>
      </c>
      <c r="X713" s="71">
        <v>9.3046654999999999E-3</v>
      </c>
      <c r="Y713" s="84"/>
      <c r="Z713" s="165"/>
    </row>
    <row r="714" spans="1:26" ht="14.4">
      <c r="A714" t="s">
        <v>1838</v>
      </c>
      <c r="B714" s="92" t="s">
        <v>1071</v>
      </c>
      <c r="C714" s="126" t="str">
        <f t="shared" si="119"/>
        <v>A.100.24.155</v>
      </c>
      <c r="D714" s="11" t="s">
        <v>744</v>
      </c>
      <c r="E714" s="125" t="s">
        <v>878</v>
      </c>
      <c r="F714" s="128" t="str">
        <f t="shared" si="120"/>
        <v>Tungsten (secondary)</v>
      </c>
      <c r="G714" s="200">
        <v>6.8126287229999995E-3</v>
      </c>
      <c r="H714" s="10">
        <f t="shared" si="121"/>
        <v>6.8126287229999995E-3</v>
      </c>
      <c r="I714" s="201">
        <v>2.15866787E-4</v>
      </c>
      <c r="J714" s="201">
        <v>4.4720063E-4</v>
      </c>
      <c r="K714" s="201">
        <v>1.0810637059999999E-3</v>
      </c>
      <c r="L714" s="201">
        <v>5.0684976000000001E-3</v>
      </c>
      <c r="N714" s="160">
        <v>3.3789984000000002E-2</v>
      </c>
      <c r="O714" s="10">
        <f t="shared" si="122"/>
        <v>3.3789984000000002E-2</v>
      </c>
      <c r="Q714" s="15">
        <v>0.64493491000000003</v>
      </c>
      <c r="S714" s="129">
        <v>6.4360036E-4</v>
      </c>
      <c r="T714" s="129">
        <v>6.0451047999999998E-4</v>
      </c>
      <c r="U714" s="129">
        <v>2.7286271000000001E-5</v>
      </c>
      <c r="V714" s="129">
        <v>1.1803616E-5</v>
      </c>
      <c r="X714" s="71">
        <v>1.7117231E-6</v>
      </c>
      <c r="Y714" s="84"/>
      <c r="Z714" s="165"/>
    </row>
    <row r="715" spans="1:26" ht="14.4">
      <c r="B715" s="92"/>
      <c r="C715" s="126"/>
      <c r="D715" s="1" t="s">
        <v>1839</v>
      </c>
      <c r="E715" s="125"/>
      <c r="Y715" s="4"/>
      <c r="Z715" s="165"/>
    </row>
    <row r="716" spans="1:26" ht="14.4">
      <c r="A716" t="s">
        <v>1807</v>
      </c>
      <c r="B716" s="92" t="s">
        <v>1071</v>
      </c>
      <c r="C716" s="126" t="str">
        <f t="shared" si="119"/>
        <v>A.100.25.101</v>
      </c>
      <c r="D716" s="11" t="s">
        <v>1839</v>
      </c>
      <c r="E716" s="125" t="s">
        <v>878</v>
      </c>
      <c r="F716" s="128" t="str">
        <f t="shared" si="120"/>
        <v>Arsenic (as co-product of Copper)</v>
      </c>
      <c r="G716" s="200">
        <v>2.1464937530000001</v>
      </c>
      <c r="H716" s="10">
        <f t="shared" ref="H716:H726" si="123">G716</f>
        <v>2.1464937530000001</v>
      </c>
      <c r="I716" s="201">
        <v>0.14699722630000001</v>
      </c>
      <c r="J716" s="201">
        <v>0.30518816470000004</v>
      </c>
      <c r="K716" s="201">
        <v>1.1107161720000001</v>
      </c>
      <c r="L716" s="201">
        <v>0.58359218999999996</v>
      </c>
      <c r="N716" s="160">
        <v>3.8906145999999997</v>
      </c>
      <c r="O716" s="10">
        <f t="shared" ref="O716:O726" si="124">N716</f>
        <v>3.8906145999999997</v>
      </c>
      <c r="Q716" s="15">
        <v>57.446489999999997</v>
      </c>
      <c r="S716" s="129">
        <v>0.17254742000000001</v>
      </c>
      <c r="T716" s="129">
        <v>0.16552953000000001</v>
      </c>
      <c r="U716" s="129">
        <v>4.8824196E-3</v>
      </c>
      <c r="V716" s="129">
        <v>2.1354731000000002E-3</v>
      </c>
      <c r="X716" s="71">
        <v>3.8488526E-3</v>
      </c>
      <c r="Y716" s="84"/>
      <c r="Z716" s="165"/>
    </row>
    <row r="717" spans="1:26" ht="14.4">
      <c r="A717" t="s">
        <v>1808</v>
      </c>
      <c r="B717" s="92" t="s">
        <v>1071</v>
      </c>
      <c r="C717" s="126" t="str">
        <f t="shared" si="119"/>
        <v>A.100.25.102</v>
      </c>
      <c r="D717" s="11" t="s">
        <v>1839</v>
      </c>
      <c r="E717" s="125" t="s">
        <v>878</v>
      </c>
      <c r="F717" s="128" t="str">
        <f t="shared" si="120"/>
        <v>Barium</v>
      </c>
      <c r="G717" s="200">
        <v>0.76690623874744501</v>
      </c>
      <c r="H717" s="10">
        <f t="shared" si="123"/>
        <v>0.76690623874744501</v>
      </c>
      <c r="I717" s="201">
        <v>3.736876553E-2</v>
      </c>
      <c r="J717" s="201">
        <v>0.114455341727</v>
      </c>
      <c r="K717" s="201">
        <v>0.14526845149044498</v>
      </c>
      <c r="L717" s="201">
        <v>0.46981368000000001</v>
      </c>
      <c r="N717" s="160">
        <v>3.1320912000000001</v>
      </c>
      <c r="O717" s="10">
        <f t="shared" si="124"/>
        <v>3.1320912000000001</v>
      </c>
      <c r="Q717" s="15">
        <v>32.247058000000003</v>
      </c>
      <c r="S717" s="129">
        <v>8.0413426999999996E-2</v>
      </c>
      <c r="T717" s="129">
        <v>7.6105391999999994E-2</v>
      </c>
      <c r="U717" s="129">
        <v>2.9924493E-3</v>
      </c>
      <c r="V717" s="129">
        <v>1.3155857E-3</v>
      </c>
      <c r="X717" s="71">
        <v>1.7181744E-4</v>
      </c>
      <c r="Y717" s="84"/>
      <c r="Z717" s="163"/>
    </row>
    <row r="718" spans="1:26" ht="14.4">
      <c r="A718" t="s">
        <v>1809</v>
      </c>
      <c r="B718" s="92" t="s">
        <v>1071</v>
      </c>
      <c r="C718" s="126" t="str">
        <f t="shared" si="119"/>
        <v>A.100.25.103</v>
      </c>
      <c r="D718" s="11" t="s">
        <v>1839</v>
      </c>
      <c r="E718" s="125" t="s">
        <v>878</v>
      </c>
      <c r="F718" s="128" t="str">
        <f t="shared" si="120"/>
        <v>Berylium</v>
      </c>
      <c r="G718" s="200">
        <v>373.43692489132656</v>
      </c>
      <c r="H718" s="10">
        <f t="shared" si="123"/>
        <v>373.43692489132656</v>
      </c>
      <c r="I718" s="201">
        <v>6.9590150140000002</v>
      </c>
      <c r="J718" s="201">
        <v>8.847563537700001</v>
      </c>
      <c r="K718" s="201">
        <v>276.89405633962656</v>
      </c>
      <c r="L718" s="201">
        <v>80.736289999999997</v>
      </c>
      <c r="N718" s="160">
        <v>538.24193333333335</v>
      </c>
      <c r="O718" s="10">
        <f t="shared" si="124"/>
        <v>538.24193333333335</v>
      </c>
      <c r="Q718" s="15">
        <v>8260.8934000000008</v>
      </c>
      <c r="S718" s="129">
        <v>11.805854</v>
      </c>
      <c r="T718" s="129">
        <v>10.884895</v>
      </c>
      <c r="U718" s="129">
        <v>0.45138273000000001</v>
      </c>
      <c r="V718" s="129">
        <v>0.46957642999999999</v>
      </c>
      <c r="X718" s="71">
        <v>2.8294837999999999E-2</v>
      </c>
      <c r="Y718" s="84"/>
      <c r="Z718" s="162"/>
    </row>
    <row r="719" spans="1:26" ht="14.4">
      <c r="A719" t="s">
        <v>1810</v>
      </c>
      <c r="B719" s="92" t="s">
        <v>1071</v>
      </c>
      <c r="C719" s="126" t="str">
        <f t="shared" si="119"/>
        <v>A.100.25.104</v>
      </c>
      <c r="D719" s="11" t="s">
        <v>1839</v>
      </c>
      <c r="E719" s="125" t="s">
        <v>878</v>
      </c>
      <c r="F719" s="128" t="str">
        <f t="shared" si="120"/>
        <v>Bismuth (as co-product of Lead)</v>
      </c>
      <c r="G719" s="200">
        <v>26.168008457256001</v>
      </c>
      <c r="H719" s="10">
        <f t="shared" si="123"/>
        <v>26.168008457256001</v>
      </c>
      <c r="I719" s="201">
        <v>7.5536287879999997E-2</v>
      </c>
      <c r="J719" s="201">
        <v>0.36702376737600001</v>
      </c>
      <c r="K719" s="201">
        <v>25.441648402000002</v>
      </c>
      <c r="L719" s="201">
        <v>0.2838</v>
      </c>
      <c r="N719" s="160">
        <v>1.8920000000000001</v>
      </c>
      <c r="O719" s="10">
        <f t="shared" si="124"/>
        <v>1.8920000000000001</v>
      </c>
      <c r="Q719" s="15">
        <v>30.966238000000001</v>
      </c>
      <c r="S719" s="129">
        <v>0.14490644</v>
      </c>
      <c r="T719" s="129">
        <v>0.13423978</v>
      </c>
      <c r="U719" s="129">
        <v>3.3912766000000001E-3</v>
      </c>
      <c r="V719" s="129">
        <v>7.2753790999999998E-3</v>
      </c>
      <c r="X719" s="71">
        <v>4.1470857999999999E-2</v>
      </c>
      <c r="Y719" s="84"/>
      <c r="Z719" s="162"/>
    </row>
    <row r="720" spans="1:26" ht="14.4">
      <c r="A720" t="s">
        <v>1811</v>
      </c>
      <c r="B720" s="92" t="s">
        <v>1071</v>
      </c>
      <c r="C720" s="126" t="str">
        <f t="shared" si="119"/>
        <v>A.100.25.105</v>
      </c>
      <c r="D720" s="11" t="s">
        <v>1839</v>
      </c>
      <c r="E720" s="125" t="s">
        <v>878</v>
      </c>
      <c r="F720" s="128" t="str">
        <f t="shared" si="120"/>
        <v>Boron</v>
      </c>
      <c r="G720" s="200">
        <v>10.933945168180999</v>
      </c>
      <c r="H720" s="10">
        <f t="shared" si="123"/>
        <v>10.933945168180999</v>
      </c>
      <c r="I720" s="201">
        <v>0.8923583531</v>
      </c>
      <c r="J720" s="201">
        <v>1.823943185081</v>
      </c>
      <c r="K720" s="201">
        <v>0.92096313000000007</v>
      </c>
      <c r="L720" s="201">
        <v>7.2966804999999999</v>
      </c>
      <c r="N720" s="160">
        <v>48.644536666666667</v>
      </c>
      <c r="O720" s="10">
        <f t="shared" si="124"/>
        <v>48.644536666666667</v>
      </c>
      <c r="Q720" s="15">
        <v>316.75898999999998</v>
      </c>
      <c r="S720" s="129">
        <v>1.2566847999999999</v>
      </c>
      <c r="T720" s="129">
        <v>1.2023119</v>
      </c>
      <c r="U720" s="129">
        <v>4.8384927000000001E-2</v>
      </c>
      <c r="V720" s="129">
        <v>5.9879694999999998E-3</v>
      </c>
      <c r="X720" s="71">
        <v>7.6372052000000003E-3</v>
      </c>
      <c r="Y720" s="84"/>
      <c r="Z720" s="162"/>
    </row>
    <row r="721" spans="1:26" ht="14.4">
      <c r="A721" t="s">
        <v>1812</v>
      </c>
      <c r="B721" s="92" t="s">
        <v>1071</v>
      </c>
      <c r="C721" s="126" t="str">
        <f t="shared" si="119"/>
        <v>A.100.25.107</v>
      </c>
      <c r="D721" s="11" t="s">
        <v>1839</v>
      </c>
      <c r="E721" s="125" t="s">
        <v>878</v>
      </c>
      <c r="F721" s="128" t="str">
        <f t="shared" si="120"/>
        <v>Hafnium</v>
      </c>
      <c r="G721" s="200">
        <v>343.33034127681998</v>
      </c>
      <c r="H721" s="10">
        <f t="shared" si="123"/>
        <v>343.33034127681998</v>
      </c>
      <c r="I721" s="201">
        <v>5.1617001599999996</v>
      </c>
      <c r="J721" s="201">
        <v>19.590968456820001</v>
      </c>
      <c r="K721" s="201">
        <v>272.04326265999998</v>
      </c>
      <c r="L721" s="201">
        <v>46.534410000000001</v>
      </c>
      <c r="N721" s="160">
        <v>310.2294</v>
      </c>
      <c r="O721" s="10">
        <f t="shared" si="124"/>
        <v>310.2294</v>
      </c>
      <c r="Q721" s="15">
        <v>3696.5131000000001</v>
      </c>
      <c r="S721" s="129">
        <v>10.337479</v>
      </c>
      <c r="T721" s="129">
        <v>9.5904726</v>
      </c>
      <c r="U721" s="129">
        <v>0.32522339</v>
      </c>
      <c r="V721" s="129">
        <v>0.42178343000000001</v>
      </c>
      <c r="X721" s="71">
        <v>1.9270854E-2</v>
      </c>
      <c r="Y721" s="84"/>
      <c r="Z721" s="162"/>
    </row>
    <row r="722" spans="1:26" ht="14.4">
      <c r="A722" t="s">
        <v>2346</v>
      </c>
      <c r="B722" s="92" t="s">
        <v>1071</v>
      </c>
      <c r="C722" s="126" t="str">
        <f t="shared" si="119"/>
        <v>A.100.25.108</v>
      </c>
      <c r="D722" s="11" t="s">
        <v>1839</v>
      </c>
      <c r="E722" s="125" t="s">
        <v>878</v>
      </c>
      <c r="F722" s="128" t="str">
        <f t="shared" si="120"/>
        <v>Niobium</v>
      </c>
      <c r="G722" s="200">
        <v>40.362543362219995</v>
      </c>
      <c r="H722" s="10">
        <f t="shared" si="123"/>
        <v>40.362543362219995</v>
      </c>
      <c r="I722" s="201">
        <v>7.0228244200000005E-3</v>
      </c>
      <c r="J722" s="201">
        <v>6.2297887800000007E-2</v>
      </c>
      <c r="K722" s="201">
        <v>40.266222649999996</v>
      </c>
      <c r="L722" s="201">
        <v>2.7E-2</v>
      </c>
      <c r="N722" s="160">
        <v>0.18</v>
      </c>
      <c r="O722" s="10">
        <f t="shared" si="124"/>
        <v>0.18</v>
      </c>
      <c r="Q722" s="15">
        <v>3.85378</v>
      </c>
      <c r="S722" s="129">
        <v>2.7203687000000001E-2</v>
      </c>
      <c r="T722" s="129">
        <v>1.8062696999999999E-2</v>
      </c>
      <c r="U722" s="129">
        <v>4.2699581000000002E-4</v>
      </c>
      <c r="V722" s="129">
        <v>8.7139943999999993E-3</v>
      </c>
      <c r="X722" s="71">
        <v>5.4338481999999999E-5</v>
      </c>
      <c r="Y722" s="84"/>
      <c r="Z722" s="162"/>
    </row>
    <row r="723" spans="1:26" ht="14.4">
      <c r="A723" t="s">
        <v>1813</v>
      </c>
      <c r="B723" s="92" t="s">
        <v>1071</v>
      </c>
      <c r="C723" s="126" t="str">
        <f t="shared" ref="C723:C789" si="125">MID(A723,1,12)</f>
        <v>A.100.25.109</v>
      </c>
      <c r="D723" s="11" t="s">
        <v>1839</v>
      </c>
      <c r="E723" s="125" t="s">
        <v>878</v>
      </c>
      <c r="F723" s="128" t="str">
        <f t="shared" ref="F723:F789" si="126">MID(A723, 21,85)</f>
        <v>Rhenium</v>
      </c>
      <c r="G723" s="200">
        <v>5923.3354537390996</v>
      </c>
      <c r="H723" s="10">
        <f t="shared" si="123"/>
        <v>5923.3354537390996</v>
      </c>
      <c r="I723" s="201">
        <v>13.293098404000002</v>
      </c>
      <c r="J723" s="201">
        <v>50.453272175100004</v>
      </c>
      <c r="K723" s="201">
        <v>5739.7474631599998</v>
      </c>
      <c r="L723" s="201">
        <v>119.84162000000001</v>
      </c>
      <c r="N723" s="160">
        <v>798.94413333333341</v>
      </c>
      <c r="O723" s="10">
        <f t="shared" si="124"/>
        <v>798.94413333333341</v>
      </c>
      <c r="Q723" s="15">
        <v>9519.7533000000003</v>
      </c>
      <c r="S723" s="129">
        <v>27.083485</v>
      </c>
      <c r="T723" s="129">
        <v>24.698664000000001</v>
      </c>
      <c r="U723" s="129">
        <v>0.83755864000000002</v>
      </c>
      <c r="V723" s="129">
        <v>1.5472631999999999</v>
      </c>
      <c r="X723" s="71">
        <v>0.76519990000000004</v>
      </c>
      <c r="Y723" s="84"/>
      <c r="Z723" s="162"/>
    </row>
    <row r="724" spans="1:26" ht="14.4">
      <c r="A724" t="s">
        <v>1814</v>
      </c>
      <c r="B724" s="92" t="s">
        <v>1071</v>
      </c>
      <c r="C724" s="126" t="str">
        <f t="shared" si="125"/>
        <v>A.100.25.110</v>
      </c>
      <c r="D724" s="11" t="s">
        <v>1839</v>
      </c>
      <c r="E724" s="125" t="s">
        <v>878</v>
      </c>
      <c r="F724" s="128" t="str">
        <f t="shared" si="126"/>
        <v>Strontium</v>
      </c>
      <c r="G724" s="200">
        <v>1.4783536766188998</v>
      </c>
      <c r="H724" s="10">
        <f t="shared" si="123"/>
        <v>1.4783536766188998</v>
      </c>
      <c r="I724" s="201">
        <v>7.1747631940000001E-2</v>
      </c>
      <c r="J724" s="201">
        <v>0.27231445377889996</v>
      </c>
      <c r="K724" s="201">
        <v>0.41171329089999997</v>
      </c>
      <c r="L724" s="201">
        <v>0.72257830000000001</v>
      </c>
      <c r="N724" s="160">
        <v>4.8171886666666666</v>
      </c>
      <c r="O724" s="10">
        <f t="shared" si="124"/>
        <v>4.8171886666666666</v>
      </c>
      <c r="Q724" s="15">
        <v>51.381532</v>
      </c>
      <c r="S724" s="129">
        <v>0.14982128</v>
      </c>
      <c r="T724" s="129">
        <v>0.14112448</v>
      </c>
      <c r="U724" s="129">
        <v>4.9029612E-3</v>
      </c>
      <c r="V724" s="129">
        <v>3.7938319E-3</v>
      </c>
      <c r="X724" s="71">
        <v>2.827846E-4</v>
      </c>
      <c r="Y724" s="84"/>
      <c r="Z724" s="162"/>
    </row>
    <row r="725" spans="1:26" ht="14.4">
      <c r="A725" t="s">
        <v>2347</v>
      </c>
      <c r="B725" s="92" t="s">
        <v>1071</v>
      </c>
      <c r="C725" s="126" t="str">
        <f t="shared" si="125"/>
        <v>A.100.25.111</v>
      </c>
      <c r="D725" s="11" t="s">
        <v>1839</v>
      </c>
      <c r="E725" s="125" t="s">
        <v>878</v>
      </c>
      <c r="F725" s="128" t="str">
        <f t="shared" si="126"/>
        <v>Thallium</v>
      </c>
      <c r="G725" s="200">
        <v>3453.3950542000002</v>
      </c>
      <c r="H725" s="10">
        <f t="shared" si="123"/>
        <v>3453.3950542000002</v>
      </c>
      <c r="I725" s="201">
        <v>39.154179800000001</v>
      </c>
      <c r="J725" s="201">
        <v>65.040515499999998</v>
      </c>
      <c r="K725" s="201">
        <v>3295.5273698999999</v>
      </c>
      <c r="L725" s="201">
        <v>53.672989000000001</v>
      </c>
      <c r="N725" s="160">
        <v>357.81992666666667</v>
      </c>
      <c r="O725" s="10">
        <f t="shared" si="124"/>
        <v>357.81992666666667</v>
      </c>
      <c r="Q725" s="15">
        <v>824.52574000000004</v>
      </c>
      <c r="S725" s="129">
        <v>33.216565000000003</v>
      </c>
      <c r="T725" s="129">
        <v>30.497475000000001</v>
      </c>
      <c r="U725" s="129">
        <v>0.73416912999999995</v>
      </c>
      <c r="V725" s="129">
        <v>1.9849205999999999</v>
      </c>
      <c r="X725" s="71">
        <v>5.4949304999999997E-2</v>
      </c>
      <c r="Y725" s="84"/>
      <c r="Z725" s="162"/>
    </row>
    <row r="726" spans="1:26" ht="14.4">
      <c r="A726" t="s">
        <v>1815</v>
      </c>
      <c r="B726" s="92" t="s">
        <v>1071</v>
      </c>
      <c r="C726" s="126" t="str">
        <f t="shared" si="125"/>
        <v>A.100.25.112</v>
      </c>
      <c r="D726" s="11" t="s">
        <v>1839</v>
      </c>
      <c r="E726" s="125" t="s">
        <v>878</v>
      </c>
      <c r="F726" s="128" t="str">
        <f t="shared" si="126"/>
        <v>Thorium</v>
      </c>
      <c r="G726" s="200">
        <v>153.51250831557002</v>
      </c>
      <c r="H726" s="10">
        <f t="shared" si="123"/>
        <v>153.51250831557002</v>
      </c>
      <c r="I726" s="201">
        <v>1.8513297616000002</v>
      </c>
      <c r="J726" s="201">
        <v>7.0266272819700006</v>
      </c>
      <c r="K726" s="201">
        <v>127.94420927199999</v>
      </c>
      <c r="L726" s="201">
        <v>16.690342000000001</v>
      </c>
      <c r="N726" s="160">
        <v>111.26894666666668</v>
      </c>
      <c r="O726" s="10">
        <f t="shared" si="124"/>
        <v>111.26894666666668</v>
      </c>
      <c r="Q726" s="15">
        <v>1325.816</v>
      </c>
      <c r="S726" s="129">
        <v>3.6506015999999999</v>
      </c>
      <c r="T726" s="129">
        <v>3.4397828000000001</v>
      </c>
      <c r="U726" s="129">
        <v>0.11664679</v>
      </c>
      <c r="V726" s="129">
        <v>9.4172033000000002E-2</v>
      </c>
      <c r="X726" s="71">
        <v>6.9118130999999998E-3</v>
      </c>
      <c r="Y726" s="86"/>
      <c r="Z726" s="162"/>
    </row>
    <row r="727" spans="1:26" ht="14.4">
      <c r="B727" s="92"/>
      <c r="C727" s="126"/>
      <c r="D727" s="1" t="s">
        <v>752</v>
      </c>
      <c r="E727" s="125"/>
      <c r="Y727" s="90"/>
      <c r="Z727" s="162"/>
    </row>
    <row r="728" spans="1:26" ht="14.4">
      <c r="A728" t="s">
        <v>1206</v>
      </c>
      <c r="B728" s="92" t="s">
        <v>1071</v>
      </c>
      <c r="C728" s="126" t="str">
        <f t="shared" si="125"/>
        <v>A.100.26.101</v>
      </c>
      <c r="D728" s="11" t="s">
        <v>752</v>
      </c>
      <c r="E728" s="125" t="s">
        <v>878</v>
      </c>
      <c r="F728" s="128" t="str">
        <f t="shared" si="126"/>
        <v>Cerium</v>
      </c>
      <c r="G728" s="200">
        <v>118.54893196818787</v>
      </c>
      <c r="H728" s="10">
        <f t="shared" ref="H728:H741" si="127">G728</f>
        <v>118.54893196818787</v>
      </c>
      <c r="I728" s="201">
        <v>0.43143301980000004</v>
      </c>
      <c r="J728" s="201">
        <v>1.6351899842479998</v>
      </c>
      <c r="K728" s="201">
        <v>112.58882206413988</v>
      </c>
      <c r="L728" s="201">
        <v>3.8934869000000001</v>
      </c>
      <c r="N728" s="160">
        <v>25.956579333333334</v>
      </c>
      <c r="O728" s="10">
        <f t="shared" ref="O728:O741" si="128">N728</f>
        <v>25.956579333333334</v>
      </c>
      <c r="Q728" s="15">
        <v>309.70501999999999</v>
      </c>
      <c r="S728" s="129">
        <v>0.85043124999999997</v>
      </c>
      <c r="T728" s="129">
        <v>0.80124746000000002</v>
      </c>
      <c r="U728" s="129">
        <v>2.7192107E-2</v>
      </c>
      <c r="V728" s="129">
        <v>2.1991686E-2</v>
      </c>
      <c r="X728" s="71">
        <v>1.6113199E-3</v>
      </c>
      <c r="Y728" s="84"/>
      <c r="Z728" s="162"/>
    </row>
    <row r="729" spans="1:26" ht="14.4">
      <c r="A729" t="s">
        <v>1207</v>
      </c>
      <c r="B729" s="92" t="s">
        <v>1071</v>
      </c>
      <c r="C729" s="126" t="str">
        <f t="shared" si="125"/>
        <v>A.100.26.102</v>
      </c>
      <c r="D729" s="11" t="s">
        <v>752</v>
      </c>
      <c r="E729" s="125" t="s">
        <v>878</v>
      </c>
      <c r="F729" s="128" t="str">
        <f t="shared" si="126"/>
        <v>Dysprosium</v>
      </c>
      <c r="G729" s="200">
        <v>1306.5843864612616</v>
      </c>
      <c r="H729" s="10">
        <f t="shared" si="127"/>
        <v>1306.5843864612616</v>
      </c>
      <c r="I729" s="201">
        <v>2.0152275659000001</v>
      </c>
      <c r="J729" s="201">
        <v>7.6463781386599994</v>
      </c>
      <c r="K729" s="201">
        <v>1278.7508297567015</v>
      </c>
      <c r="L729" s="201">
        <v>18.171951</v>
      </c>
      <c r="N729" s="160">
        <v>121.14634000000001</v>
      </c>
      <c r="O729" s="10">
        <f t="shared" si="128"/>
        <v>121.14634000000001</v>
      </c>
      <c r="Q729" s="15">
        <v>1443.9350999999999</v>
      </c>
      <c r="S729" s="129">
        <v>3.9734823000000001</v>
      </c>
      <c r="T729" s="129">
        <v>3.7439445</v>
      </c>
      <c r="U729" s="129">
        <v>0.12698239</v>
      </c>
      <c r="V729" s="129">
        <v>0.1025554</v>
      </c>
      <c r="X729" s="71">
        <v>7.5243145000000004E-3</v>
      </c>
      <c r="Y729" s="84"/>
      <c r="Z729" s="162"/>
    </row>
    <row r="730" spans="1:26" ht="14.4">
      <c r="A730" t="s">
        <v>1208</v>
      </c>
      <c r="B730" s="92" t="s">
        <v>1071</v>
      </c>
      <c r="C730" s="126" t="str">
        <f t="shared" si="125"/>
        <v>A.100.26.103</v>
      </c>
      <c r="D730" s="11" t="s">
        <v>752</v>
      </c>
      <c r="E730" s="125" t="s">
        <v>878</v>
      </c>
      <c r="F730" s="128" t="str">
        <f t="shared" si="126"/>
        <v>Erbium</v>
      </c>
      <c r="G730" s="200">
        <v>213.78284406464124</v>
      </c>
      <c r="H730" s="10">
        <f t="shared" si="127"/>
        <v>213.78284406464124</v>
      </c>
      <c r="I730" s="201">
        <v>1.6435851831000001</v>
      </c>
      <c r="J730" s="201">
        <v>6.2358284358399994</v>
      </c>
      <c r="K730" s="201">
        <v>191.08195644570125</v>
      </c>
      <c r="L730" s="201">
        <v>14.821474</v>
      </c>
      <c r="N730" s="160">
        <v>98.809826666666666</v>
      </c>
      <c r="O730" s="10">
        <f t="shared" si="128"/>
        <v>98.809826666666666</v>
      </c>
      <c r="Q730" s="15">
        <v>1177.7861</v>
      </c>
      <c r="S730" s="129">
        <v>3.2406478000000001</v>
      </c>
      <c r="T730" s="129">
        <v>3.0534305000000002</v>
      </c>
      <c r="U730" s="129">
        <v>0.1035663</v>
      </c>
      <c r="V730" s="129">
        <v>8.3650978000000001E-2</v>
      </c>
      <c r="X730" s="71">
        <v>6.1368129E-3</v>
      </c>
      <c r="Y730" s="84"/>
      <c r="Z730" s="162"/>
    </row>
    <row r="731" spans="1:26" ht="14.4">
      <c r="A731" t="s">
        <v>1209</v>
      </c>
      <c r="B731" s="92" t="s">
        <v>1071</v>
      </c>
      <c r="C731" s="126" t="str">
        <f t="shared" si="125"/>
        <v>A.100.26.104</v>
      </c>
      <c r="D731" s="11" t="s">
        <v>752</v>
      </c>
      <c r="E731" s="125" t="s">
        <v>878</v>
      </c>
      <c r="F731" s="128" t="str">
        <f t="shared" si="126"/>
        <v>Eutropium</v>
      </c>
      <c r="G731" s="200">
        <v>1747.7704380819209</v>
      </c>
      <c r="H731" s="10">
        <f t="shared" si="127"/>
        <v>1747.7704380819209</v>
      </c>
      <c r="I731" s="201">
        <v>13.336556494000002</v>
      </c>
      <c r="J731" s="201">
        <v>50.615900405220003</v>
      </c>
      <c r="K731" s="201">
        <v>1563.5805611827011</v>
      </c>
      <c r="L731" s="201">
        <v>120.23742</v>
      </c>
      <c r="N731" s="160">
        <v>801.58280000000002</v>
      </c>
      <c r="O731" s="10">
        <f t="shared" si="128"/>
        <v>801.58280000000002</v>
      </c>
      <c r="Q731" s="15">
        <v>9551.6203999999998</v>
      </c>
      <c r="S731" s="129">
        <v>26.297792999999999</v>
      </c>
      <c r="T731" s="129">
        <v>24.779048</v>
      </c>
      <c r="U731" s="129">
        <v>0.84030568999999999</v>
      </c>
      <c r="V731" s="129">
        <v>0.67844013999999997</v>
      </c>
      <c r="X731" s="71">
        <v>4.9791720999999997E-2</v>
      </c>
      <c r="Y731" s="84"/>
      <c r="Z731" s="162"/>
    </row>
    <row r="732" spans="1:26" ht="14.4">
      <c r="A732" t="s">
        <v>1210</v>
      </c>
      <c r="B732" s="92" t="s">
        <v>1071</v>
      </c>
      <c r="C732" s="126" t="str">
        <f t="shared" si="125"/>
        <v>A.100.26.105</v>
      </c>
      <c r="D732" s="11" t="s">
        <v>752</v>
      </c>
      <c r="E732" s="125" t="s">
        <v>878</v>
      </c>
      <c r="F732" s="128" t="str">
        <f t="shared" si="126"/>
        <v>Gadolinium</v>
      </c>
      <c r="G732" s="200">
        <v>66.816002650651228</v>
      </c>
      <c r="H732" s="10">
        <f t="shared" si="127"/>
        <v>66.816002650651228</v>
      </c>
      <c r="I732" s="201">
        <v>1.574762515</v>
      </c>
      <c r="J732" s="201">
        <v>5.9746155249499999</v>
      </c>
      <c r="K732" s="201">
        <v>45.065609610701223</v>
      </c>
      <c r="L732" s="201">
        <v>14.201015</v>
      </c>
      <c r="N732" s="160">
        <v>94.673433333333335</v>
      </c>
      <c r="O732" s="10">
        <f t="shared" si="128"/>
        <v>94.673433333333335</v>
      </c>
      <c r="Q732" s="15">
        <v>1128.4992999999999</v>
      </c>
      <c r="S732" s="129">
        <v>3.1049376999999998</v>
      </c>
      <c r="T732" s="129">
        <v>2.9255575</v>
      </c>
      <c r="U732" s="129">
        <v>9.9229990000000004E-2</v>
      </c>
      <c r="V732" s="129">
        <v>8.0150158999999999E-2</v>
      </c>
      <c r="X732" s="71">
        <v>5.8798682E-3</v>
      </c>
      <c r="Y732" s="84"/>
      <c r="Z732" s="163"/>
    </row>
    <row r="733" spans="1:26" ht="14.4">
      <c r="A733" t="s">
        <v>1211</v>
      </c>
      <c r="B733" s="92" t="s">
        <v>1071</v>
      </c>
      <c r="C733" s="126" t="str">
        <f t="shared" si="125"/>
        <v>A.100.26.106</v>
      </c>
      <c r="D733" s="11" t="s">
        <v>752</v>
      </c>
      <c r="E733" s="125" t="s">
        <v>878</v>
      </c>
      <c r="F733" s="128" t="str">
        <f t="shared" si="126"/>
        <v>Lanthanum</v>
      </c>
      <c r="G733" s="200">
        <v>119.55659695448323</v>
      </c>
      <c r="H733" s="10">
        <f t="shared" si="127"/>
        <v>119.55659695448323</v>
      </c>
      <c r="I733" s="201">
        <v>0.37208637889999996</v>
      </c>
      <c r="J733" s="201">
        <v>1.4099199638819999</v>
      </c>
      <c r="K733" s="201">
        <v>114.41609331170123</v>
      </c>
      <c r="L733" s="201">
        <v>3.3584972999999998</v>
      </c>
      <c r="N733" s="160">
        <v>22.389982</v>
      </c>
      <c r="O733" s="10">
        <f t="shared" si="128"/>
        <v>22.389982</v>
      </c>
      <c r="Q733" s="15">
        <v>267.21174000000002</v>
      </c>
      <c r="S733" s="129">
        <v>0.73340371999999998</v>
      </c>
      <c r="T733" s="129">
        <v>0.69097744000000005</v>
      </c>
      <c r="U733" s="129">
        <v>2.3452938999999999E-2</v>
      </c>
      <c r="V733" s="129">
        <v>1.8973344999999999E-2</v>
      </c>
      <c r="X733" s="71">
        <v>1.3897592E-3</v>
      </c>
      <c r="Y733" s="84"/>
      <c r="Z733" s="167"/>
    </row>
    <row r="734" spans="1:26" ht="14.4">
      <c r="A734" t="s">
        <v>1212</v>
      </c>
      <c r="B734" s="92" t="s">
        <v>1071</v>
      </c>
      <c r="C734" s="126" t="str">
        <f t="shared" si="125"/>
        <v>A.100.26.107</v>
      </c>
      <c r="D734" s="11" t="s">
        <v>752</v>
      </c>
      <c r="E734" s="125" t="s">
        <v>878</v>
      </c>
      <c r="F734" s="128" t="str">
        <f t="shared" si="126"/>
        <v>Mischmetal: Cerium 67%, lanthanum 20%, Neodimium 11%, rest 2%</v>
      </c>
      <c r="G734" s="200">
        <v>130.03313274817512</v>
      </c>
      <c r="H734" s="10">
        <f t="shared" si="127"/>
        <v>130.03313274817512</v>
      </c>
      <c r="I734" s="201">
        <v>0.44180370120000001</v>
      </c>
      <c r="J734" s="201">
        <v>1.6745438443699998</v>
      </c>
      <c r="K734" s="201">
        <v>123.92979020260512</v>
      </c>
      <c r="L734" s="201">
        <v>3.9869949999999998</v>
      </c>
      <c r="N734" s="160">
        <v>26.579966666666667</v>
      </c>
      <c r="O734" s="10">
        <f t="shared" si="128"/>
        <v>26.579966666666667</v>
      </c>
      <c r="Q734" s="15">
        <v>317.13432999999998</v>
      </c>
      <c r="S734" s="129">
        <v>0.87087999000000005</v>
      </c>
      <c r="T734" s="129">
        <v>0.82051505999999996</v>
      </c>
      <c r="U734" s="129">
        <v>2.7845561000000001E-2</v>
      </c>
      <c r="V734" s="129">
        <v>2.2519365E-2</v>
      </c>
      <c r="X734" s="71">
        <v>1.65004E-3</v>
      </c>
      <c r="Y734" s="84"/>
      <c r="Z734" s="167"/>
    </row>
    <row r="735" spans="1:26" ht="14.4">
      <c r="A735" t="s">
        <v>1213</v>
      </c>
      <c r="B735" s="92" t="s">
        <v>1071</v>
      </c>
      <c r="C735" s="126" t="str">
        <f t="shared" si="125"/>
        <v>A.100.26.108</v>
      </c>
      <c r="D735" s="11" t="s">
        <v>752</v>
      </c>
      <c r="E735" s="125" t="s">
        <v>878</v>
      </c>
      <c r="F735" s="128" t="str">
        <f t="shared" si="126"/>
        <v>Neodymium</v>
      </c>
      <c r="G735" s="200">
        <v>222.59743874385725</v>
      </c>
      <c r="H735" s="10">
        <f t="shared" si="127"/>
        <v>222.59743874385725</v>
      </c>
      <c r="I735" s="201">
        <v>0.59403948190000011</v>
      </c>
      <c r="J735" s="201">
        <v>2.2523315562560002</v>
      </c>
      <c r="K735" s="201">
        <v>214.39159070570125</v>
      </c>
      <c r="L735" s="201">
        <v>5.359477</v>
      </c>
      <c r="N735" s="160">
        <v>35.729846666666667</v>
      </c>
      <c r="O735" s="10">
        <f t="shared" si="128"/>
        <v>35.729846666666667</v>
      </c>
      <c r="Q735" s="15">
        <v>426.16180000000003</v>
      </c>
      <c r="S735" s="129">
        <v>1.1710688</v>
      </c>
      <c r="T735" s="129">
        <v>1.1033678</v>
      </c>
      <c r="U735" s="129">
        <v>3.7437545000000003E-2</v>
      </c>
      <c r="V735" s="129">
        <v>3.0263486999999999E-2</v>
      </c>
      <c r="X735" s="71">
        <v>2.2184059E-3</v>
      </c>
      <c r="Y735" s="84"/>
      <c r="Z735" s="167"/>
    </row>
    <row r="736" spans="1:26" ht="14.4">
      <c r="A736" t="s">
        <v>1214</v>
      </c>
      <c r="B736" s="92" t="s">
        <v>1071</v>
      </c>
      <c r="C736" s="126" t="str">
        <f t="shared" si="125"/>
        <v>A.100.26.109</v>
      </c>
      <c r="D736" s="11" t="s">
        <v>752</v>
      </c>
      <c r="E736" s="125" t="s">
        <v>878</v>
      </c>
      <c r="F736" s="128" t="str">
        <f t="shared" si="126"/>
        <v>Praseodymium</v>
      </c>
      <c r="G736" s="200">
        <v>110.41545249687023</v>
      </c>
      <c r="H736" s="10">
        <f t="shared" si="127"/>
        <v>110.41545249687023</v>
      </c>
      <c r="I736" s="201">
        <v>0.64909762419999995</v>
      </c>
      <c r="J736" s="201">
        <v>2.4613018989689999</v>
      </c>
      <c r="K736" s="201">
        <v>101.44920897370123</v>
      </c>
      <c r="L736" s="201">
        <v>5.8558440000000003</v>
      </c>
      <c r="N736" s="160">
        <v>39.038960000000003</v>
      </c>
      <c r="O736" s="10">
        <f t="shared" si="128"/>
        <v>39.038960000000003</v>
      </c>
      <c r="Q736" s="15">
        <v>465.59127999999998</v>
      </c>
      <c r="S736" s="129">
        <v>1.2796369000000001</v>
      </c>
      <c r="T736" s="129">
        <v>1.2056661</v>
      </c>
      <c r="U736" s="129">
        <v>4.0906593999999998E-2</v>
      </c>
      <c r="V736" s="129">
        <v>3.3064141999999998E-2</v>
      </c>
      <c r="X736" s="71">
        <v>2.4239616999999999E-3</v>
      </c>
      <c r="Y736" s="84"/>
      <c r="Z736" s="167"/>
    </row>
    <row r="737" spans="1:26" ht="14.4">
      <c r="A737" t="s">
        <v>1215</v>
      </c>
      <c r="B737" s="92" t="s">
        <v>1071</v>
      </c>
      <c r="C737" s="126" t="str">
        <f t="shared" si="125"/>
        <v>A.100.26.110</v>
      </c>
      <c r="D737" s="11" t="s">
        <v>752</v>
      </c>
      <c r="E737" s="125" t="s">
        <v>878</v>
      </c>
      <c r="F737" s="128" t="str">
        <f t="shared" si="126"/>
        <v>Samarium</v>
      </c>
      <c r="G737" s="200">
        <v>146.59494926723124</v>
      </c>
      <c r="H737" s="10">
        <f t="shared" si="127"/>
        <v>146.59494926723124</v>
      </c>
      <c r="I737" s="201">
        <v>1.9980219061000002</v>
      </c>
      <c r="J737" s="201">
        <v>7.5810748134299999</v>
      </c>
      <c r="K737" s="201">
        <v>118.99901654770123</v>
      </c>
      <c r="L737" s="201">
        <v>18.016836000000001</v>
      </c>
      <c r="N737" s="160">
        <v>120.11224000000001</v>
      </c>
      <c r="O737" s="10">
        <f t="shared" si="128"/>
        <v>120.11224000000001</v>
      </c>
      <c r="Q737" s="15">
        <v>1431.6134</v>
      </c>
      <c r="S737" s="129">
        <v>3.9395547999999998</v>
      </c>
      <c r="T737" s="129">
        <v>3.7119762999999999</v>
      </c>
      <c r="U737" s="129">
        <v>0.12589831000000001</v>
      </c>
      <c r="V737" s="129">
        <v>0.1016802</v>
      </c>
      <c r="X737" s="71">
        <v>7.4600782999999999E-3</v>
      </c>
      <c r="Y737" s="84"/>
      <c r="Z737" s="167"/>
    </row>
    <row r="738" spans="1:26" ht="14.4">
      <c r="A738" t="s">
        <v>1216</v>
      </c>
      <c r="B738" s="92" t="s">
        <v>1071</v>
      </c>
      <c r="C738" s="126" t="str">
        <f t="shared" si="125"/>
        <v>A.100.26.111</v>
      </c>
      <c r="D738" s="11" t="s">
        <v>752</v>
      </c>
      <c r="E738" s="125" t="s">
        <v>878</v>
      </c>
      <c r="F738" s="128" t="str">
        <f t="shared" si="126"/>
        <v>Scandium</v>
      </c>
      <c r="G738" s="200">
        <v>3540.2900790533809</v>
      </c>
      <c r="H738" s="10">
        <f t="shared" si="127"/>
        <v>3540.2900790533809</v>
      </c>
      <c r="I738" s="201">
        <v>0.14713948967999999</v>
      </c>
      <c r="J738" s="201">
        <v>0.55614556500000001</v>
      </c>
      <c r="K738" s="201">
        <v>3538.2562661987013</v>
      </c>
      <c r="L738" s="201">
        <v>1.3305278</v>
      </c>
      <c r="N738" s="160">
        <v>8.8701853333333336</v>
      </c>
      <c r="O738" s="10">
        <f t="shared" si="128"/>
        <v>8.8701853333333336</v>
      </c>
      <c r="Q738" s="15">
        <v>106.1177</v>
      </c>
      <c r="S738" s="129">
        <v>0.28983525999999998</v>
      </c>
      <c r="T738" s="129">
        <v>0.27302463999999999</v>
      </c>
      <c r="U738" s="129">
        <v>9.2797036999999992E-3</v>
      </c>
      <c r="V738" s="129">
        <v>7.5309180999999998E-3</v>
      </c>
      <c r="X738" s="71">
        <v>5.4993535999999996E-4</v>
      </c>
      <c r="Y738" s="84"/>
      <c r="Z738" s="167"/>
    </row>
    <row r="739" spans="1:26" ht="14.4">
      <c r="A739" t="s">
        <v>1217</v>
      </c>
      <c r="B739" s="92" t="s">
        <v>1071</v>
      </c>
      <c r="C739" s="126" t="str">
        <f t="shared" si="125"/>
        <v>A.100.26.112</v>
      </c>
      <c r="D739" s="11" t="s">
        <v>752</v>
      </c>
      <c r="E739" s="125" t="s">
        <v>878</v>
      </c>
      <c r="F739" s="128" t="str">
        <f t="shared" si="126"/>
        <v>Terbium</v>
      </c>
      <c r="G739" s="200">
        <v>1576.4012497439212</v>
      </c>
      <c r="H739" s="10">
        <f t="shared" si="127"/>
        <v>1576.4012497439212</v>
      </c>
      <c r="I739" s="201">
        <v>10.015862774</v>
      </c>
      <c r="J739" s="201">
        <v>38.012379097220006</v>
      </c>
      <c r="K739" s="201">
        <v>1438.0727218727013</v>
      </c>
      <c r="L739" s="201">
        <v>90.300286</v>
      </c>
      <c r="N739" s="160">
        <v>602.00190666666674</v>
      </c>
      <c r="O739" s="10">
        <f t="shared" si="128"/>
        <v>602.00190666666674</v>
      </c>
      <c r="Q739" s="15">
        <v>7173.5303000000004</v>
      </c>
      <c r="S739" s="129">
        <v>19.749780999999999</v>
      </c>
      <c r="T739" s="129">
        <v>18.609176999999999</v>
      </c>
      <c r="U739" s="129">
        <v>0.63107864000000002</v>
      </c>
      <c r="V739" s="129">
        <v>0.50952562000000001</v>
      </c>
      <c r="X739" s="71">
        <v>3.7394138E-2</v>
      </c>
      <c r="Y739" s="84"/>
      <c r="Z739" s="167"/>
    </row>
    <row r="740" spans="1:26" ht="14.4">
      <c r="A740" t="s">
        <v>1218</v>
      </c>
      <c r="B740" s="92" t="s">
        <v>1071</v>
      </c>
      <c r="C740" s="126" t="str">
        <f t="shared" si="125"/>
        <v>A.100.26.113</v>
      </c>
      <c r="D740" s="11" t="s">
        <v>752</v>
      </c>
      <c r="E740" s="125" t="s">
        <v>878</v>
      </c>
      <c r="F740" s="128" t="str">
        <f t="shared" si="126"/>
        <v>Ytterbium</v>
      </c>
      <c r="G740" s="200">
        <v>124.76209486186124</v>
      </c>
      <c r="H740" s="10">
        <f t="shared" si="127"/>
        <v>124.76209486186124</v>
      </c>
      <c r="I740" s="201">
        <v>4.2175529450000004</v>
      </c>
      <c r="J740" s="201">
        <v>16.00519142716</v>
      </c>
      <c r="K740" s="201">
        <v>66.512717489701231</v>
      </c>
      <c r="L740" s="201">
        <v>38.026632999999997</v>
      </c>
      <c r="N740" s="160">
        <v>253.51088666666666</v>
      </c>
      <c r="O740" s="10">
        <f t="shared" si="128"/>
        <v>253.51088666666666</v>
      </c>
      <c r="Q740" s="15">
        <v>3021.114</v>
      </c>
      <c r="S740" s="129">
        <v>8.3162053999999994</v>
      </c>
      <c r="T740" s="129">
        <v>7.8358793999999996</v>
      </c>
      <c r="U740" s="129">
        <v>0.26574436000000001</v>
      </c>
      <c r="V740" s="129">
        <v>0.21458161000000001</v>
      </c>
      <c r="X740" s="71">
        <v>1.5746545000000001E-2</v>
      </c>
      <c r="Y740" s="84"/>
      <c r="Z740" s="167"/>
    </row>
    <row r="741" spans="1:26" ht="14.4">
      <c r="A741" t="s">
        <v>1219</v>
      </c>
      <c r="B741" s="92" t="s">
        <v>1071</v>
      </c>
      <c r="C741" s="126" t="str">
        <f t="shared" si="125"/>
        <v>A.100.26.114</v>
      </c>
      <c r="D741" s="11" t="s">
        <v>752</v>
      </c>
      <c r="E741" s="125" t="s">
        <v>878</v>
      </c>
      <c r="F741" s="128" t="str">
        <f t="shared" si="126"/>
        <v>Yttrium</v>
      </c>
      <c r="G741" s="200">
        <v>116.10017132856524</v>
      </c>
      <c r="H741" s="10">
        <f t="shared" si="127"/>
        <v>116.10017132856524</v>
      </c>
      <c r="I741" s="201">
        <v>0.50973171119999994</v>
      </c>
      <c r="J741" s="201">
        <v>1.9323457346639998</v>
      </c>
      <c r="K741" s="201">
        <v>109.05867898270124</v>
      </c>
      <c r="L741" s="201">
        <v>4.5994149000000002</v>
      </c>
      <c r="N741" s="160">
        <v>30.662766000000001</v>
      </c>
      <c r="O741" s="10">
        <f t="shared" si="128"/>
        <v>30.662766000000001</v>
      </c>
      <c r="Q741" s="15">
        <v>365.78541999999999</v>
      </c>
      <c r="S741" s="129">
        <v>1.0048239000000001</v>
      </c>
      <c r="T741" s="129">
        <v>0.94672336999999995</v>
      </c>
      <c r="U741" s="129">
        <v>3.2125563000000003E-2</v>
      </c>
      <c r="V741" s="129">
        <v>2.5974983E-2</v>
      </c>
      <c r="X741" s="71">
        <v>1.9041145000000001E-3</v>
      </c>
      <c r="Y741" s="84"/>
      <c r="Z741" s="167"/>
    </row>
    <row r="742" spans="1:26" ht="14.4">
      <c r="B742" s="92"/>
      <c r="C742" s="126"/>
      <c r="D742" s="1" t="s">
        <v>25</v>
      </c>
      <c r="E742" s="125"/>
      <c r="Y742" s="90"/>
      <c r="Z742" s="167"/>
    </row>
    <row r="743" spans="1:26" ht="14.4">
      <c r="A743" t="s">
        <v>2348</v>
      </c>
      <c r="B743" s="92" t="s">
        <v>1071</v>
      </c>
      <c r="C743" s="126" t="str">
        <f t="shared" si="125"/>
        <v>A.100.28.100</v>
      </c>
      <c r="D743" s="11" t="s">
        <v>25</v>
      </c>
      <c r="E743" s="125" t="s">
        <v>878</v>
      </c>
      <c r="F743" s="128" t="str">
        <f t="shared" si="126"/>
        <v>Al99</v>
      </c>
      <c r="G743" s="200">
        <v>2.1262254331517898</v>
      </c>
      <c r="H743" s="10">
        <f t="shared" ref="H743:H763" si="129">G743</f>
        <v>2.1262254331517898</v>
      </c>
      <c r="I743" s="201">
        <v>8.1656757206000005E-2</v>
      </c>
      <c r="J743" s="201">
        <v>0.20307406342099998</v>
      </c>
      <c r="K743" s="201">
        <v>0.67290201252478998</v>
      </c>
      <c r="L743" s="201">
        <v>1.1685926</v>
      </c>
      <c r="N743" s="160">
        <v>7.7906173333333335</v>
      </c>
      <c r="O743" s="10">
        <f t="shared" ref="O743:O763" si="130">N743</f>
        <v>7.7906173333333335</v>
      </c>
      <c r="Q743" s="15">
        <v>79.645887999999999</v>
      </c>
      <c r="S743" s="129">
        <v>0.17898278000000001</v>
      </c>
      <c r="T743" s="129">
        <v>0.17015273</v>
      </c>
      <c r="U743" s="129">
        <v>7.2333247E-3</v>
      </c>
      <c r="V743" s="129">
        <v>1.5967296000000001E-3</v>
      </c>
      <c r="X743" s="71">
        <v>3.8168655999999999E-4</v>
      </c>
      <c r="Y743" s="84"/>
      <c r="Z743" s="167"/>
    </row>
    <row r="744" spans="1:26" ht="14.4">
      <c r="A744" t="s">
        <v>1220</v>
      </c>
      <c r="B744" s="92" t="s">
        <v>1071</v>
      </c>
      <c r="C744" s="126" t="str">
        <f t="shared" si="125"/>
        <v>A.100.28.101</v>
      </c>
      <c r="D744" s="11" t="s">
        <v>25</v>
      </c>
      <c r="E744" s="125" t="s">
        <v>878</v>
      </c>
      <c r="F744" s="128" t="str">
        <f t="shared" si="126"/>
        <v>AlCuMg1 (2017)</v>
      </c>
      <c r="G744" s="200">
        <v>2.2556472513798704</v>
      </c>
      <c r="H744" s="10">
        <f t="shared" si="129"/>
        <v>2.2556472513798704</v>
      </c>
      <c r="I744" s="201">
        <v>8.9157317700000002E-2</v>
      </c>
      <c r="J744" s="201">
        <v>0.21162969567199999</v>
      </c>
      <c r="K744" s="201">
        <v>0.76051693800787001</v>
      </c>
      <c r="L744" s="201">
        <v>1.1943433000000001</v>
      </c>
      <c r="N744" s="160">
        <v>7.9622886666666677</v>
      </c>
      <c r="O744" s="10">
        <f t="shared" si="130"/>
        <v>7.9622886666666677</v>
      </c>
      <c r="Q744" s="15">
        <v>83.894143</v>
      </c>
      <c r="S744" s="129">
        <v>0.21717375999999999</v>
      </c>
      <c r="T744" s="129">
        <v>0.20767455000000001</v>
      </c>
      <c r="U744" s="129">
        <v>7.3784113999999998E-3</v>
      </c>
      <c r="V744" s="129">
        <v>2.1207995000000002E-3</v>
      </c>
      <c r="X744" s="71">
        <v>4.4460198999999998E-4</v>
      </c>
      <c r="Y744" s="84"/>
      <c r="Z744" s="161" t="s">
        <v>2974</v>
      </c>
    </row>
    <row r="745" spans="1:26" ht="14.4">
      <c r="A745" t="s">
        <v>1221</v>
      </c>
      <c r="B745" s="92" t="s">
        <v>1071</v>
      </c>
      <c r="C745" s="126" t="str">
        <f t="shared" si="125"/>
        <v>A.100.28.102</v>
      </c>
      <c r="D745" s="11" t="s">
        <v>25</v>
      </c>
      <c r="E745" s="125" t="s">
        <v>878</v>
      </c>
      <c r="F745" s="128" t="str">
        <f t="shared" si="126"/>
        <v>AlCuMg2 (2024)</v>
      </c>
      <c r="G745" s="200">
        <v>2.2789646863069302</v>
      </c>
      <c r="H745" s="10">
        <f t="shared" si="129"/>
        <v>2.2789646863069302</v>
      </c>
      <c r="I745" s="201">
        <v>8.9610149400000005E-2</v>
      </c>
      <c r="J745" s="201">
        <v>0.21193800179399999</v>
      </c>
      <c r="K745" s="201">
        <v>0.76257713511293013</v>
      </c>
      <c r="L745" s="201">
        <v>1.2148394</v>
      </c>
      <c r="N745" s="160">
        <v>8.0989293333333343</v>
      </c>
      <c r="O745" s="10">
        <f t="shared" si="130"/>
        <v>8.0989293333333343</v>
      </c>
      <c r="Q745" s="15">
        <v>86.353543000000002</v>
      </c>
      <c r="S745" s="129">
        <v>0.21490143</v>
      </c>
      <c r="T745" s="129">
        <v>0.20509589</v>
      </c>
      <c r="U745" s="129">
        <v>7.4803913E-3</v>
      </c>
      <c r="V745" s="129">
        <v>2.3251442E-3</v>
      </c>
      <c r="X745" s="71">
        <v>4.5530983999999999E-4</v>
      </c>
      <c r="Y745" s="84"/>
      <c r="Z745" s="161" t="s">
        <v>2975</v>
      </c>
    </row>
    <row r="746" spans="1:26" ht="14.4">
      <c r="A746" t="s">
        <v>1222</v>
      </c>
      <c r="B746" s="92" t="s">
        <v>1071</v>
      </c>
      <c r="C746" s="126" t="str">
        <f t="shared" si="125"/>
        <v>A.100.28.103</v>
      </c>
      <c r="D746" s="11" t="s">
        <v>25</v>
      </c>
      <c r="E746" s="125" t="s">
        <v>878</v>
      </c>
      <c r="F746" s="128" t="str">
        <f t="shared" si="126"/>
        <v>AlCuMgPb (2011)</v>
      </c>
      <c r="G746" s="200">
        <v>2.3533018863130497</v>
      </c>
      <c r="H746" s="10">
        <f t="shared" si="129"/>
        <v>2.3533018863130497</v>
      </c>
      <c r="I746" s="201">
        <v>9.2465644200000002E-2</v>
      </c>
      <c r="J746" s="201">
        <v>0.226287561631</v>
      </c>
      <c r="K746" s="201">
        <v>0.82315168048205001</v>
      </c>
      <c r="L746" s="201">
        <v>1.2113970000000001</v>
      </c>
      <c r="N746" s="160">
        <v>8.0759800000000013</v>
      </c>
      <c r="O746" s="10">
        <f t="shared" si="130"/>
        <v>8.0759800000000013</v>
      </c>
      <c r="Q746" s="15">
        <v>86.054423999999997</v>
      </c>
      <c r="S746" s="129">
        <v>0.22343130999999999</v>
      </c>
      <c r="T746" s="129">
        <v>0.21356721000000001</v>
      </c>
      <c r="U746" s="129">
        <v>7.5394779E-3</v>
      </c>
      <c r="V746" s="129">
        <v>2.3246219000000001E-3</v>
      </c>
      <c r="X746" s="71">
        <v>4.5789129999999998E-4</v>
      </c>
      <c r="Y746" s="84"/>
      <c r="Z746" s="161" t="s">
        <v>2976</v>
      </c>
    </row>
    <row r="747" spans="1:26" ht="14.4">
      <c r="A747" t="s">
        <v>1223</v>
      </c>
      <c r="B747" s="92" t="s">
        <v>1071</v>
      </c>
      <c r="C747" s="126" t="str">
        <f t="shared" si="125"/>
        <v>A.100.28.104</v>
      </c>
      <c r="D747" s="11" t="s">
        <v>25</v>
      </c>
      <c r="E747" s="125" t="s">
        <v>878</v>
      </c>
      <c r="F747" s="128" t="str">
        <f t="shared" si="126"/>
        <v>AlCuSiMg (2036)</v>
      </c>
      <c r="G747" s="200">
        <v>2.2177996070014299</v>
      </c>
      <c r="H747" s="10">
        <f t="shared" si="129"/>
        <v>2.2177996070014299</v>
      </c>
      <c r="I747" s="201">
        <v>8.5834797060000009E-2</v>
      </c>
      <c r="J747" s="201">
        <v>0.20792835103400001</v>
      </c>
      <c r="K747" s="201">
        <v>0.73331595890742995</v>
      </c>
      <c r="L747" s="201">
        <v>1.1907205000000001</v>
      </c>
      <c r="N747" s="160">
        <v>7.9381366666666677</v>
      </c>
      <c r="O747" s="10">
        <f t="shared" si="130"/>
        <v>7.9381366666666677</v>
      </c>
      <c r="Q747" s="15">
        <v>82.858313999999993</v>
      </c>
      <c r="S747" s="129">
        <v>0.19702563000000001</v>
      </c>
      <c r="T747" s="129">
        <v>0.18772116</v>
      </c>
      <c r="U747" s="129">
        <v>7.3548027000000004E-3</v>
      </c>
      <c r="V747" s="129">
        <v>1.9496597000000001E-3</v>
      </c>
      <c r="X747" s="71">
        <v>4.2282415000000003E-4</v>
      </c>
      <c r="Y747" s="84"/>
      <c r="Z747" s="161" t="s">
        <v>2977</v>
      </c>
    </row>
    <row r="748" spans="1:26" ht="14.4">
      <c r="A748" t="s">
        <v>1224</v>
      </c>
      <c r="B748" s="92" t="s">
        <v>1071</v>
      </c>
      <c r="C748" s="126" t="str">
        <f t="shared" si="125"/>
        <v>A.100.28.105</v>
      </c>
      <c r="D748" s="11" t="s">
        <v>25</v>
      </c>
      <c r="E748" s="125" t="s">
        <v>878</v>
      </c>
      <c r="F748" s="128" t="str">
        <f t="shared" si="126"/>
        <v>AlMg1 (5005)</v>
      </c>
      <c r="G748" s="200">
        <v>2.1988961842123498</v>
      </c>
      <c r="H748" s="10">
        <f t="shared" si="129"/>
        <v>2.1988961842123498</v>
      </c>
      <c r="I748" s="201">
        <v>8.4576082970000008E-2</v>
      </c>
      <c r="J748" s="201">
        <v>0.20639715390099997</v>
      </c>
      <c r="K748" s="201">
        <v>0.66819794734134996</v>
      </c>
      <c r="L748" s="201">
        <v>1.239725</v>
      </c>
      <c r="N748" s="160">
        <v>8.2648333333333337</v>
      </c>
      <c r="O748" s="10">
        <f t="shared" si="130"/>
        <v>8.2648333333333337</v>
      </c>
      <c r="Q748" s="15">
        <v>87.030188999999993</v>
      </c>
      <c r="S748" s="129">
        <v>0.18745384000000001</v>
      </c>
      <c r="T748" s="129">
        <v>0.1776905</v>
      </c>
      <c r="U748" s="129">
        <v>7.5953506E-3</v>
      </c>
      <c r="V748" s="129">
        <v>2.1679946000000001E-3</v>
      </c>
      <c r="X748" s="71">
        <v>4.0485944000000001E-4</v>
      </c>
      <c r="Y748" s="84"/>
      <c r="Z748" s="161" t="s">
        <v>2978</v>
      </c>
    </row>
    <row r="749" spans="1:26" ht="14.4">
      <c r="A749" t="s">
        <v>1225</v>
      </c>
      <c r="B749" s="92" t="s">
        <v>1071</v>
      </c>
      <c r="C749" s="126" t="str">
        <f t="shared" si="125"/>
        <v>A.100.28.106</v>
      </c>
      <c r="D749" s="11" t="s">
        <v>25</v>
      </c>
      <c r="E749" s="125" t="s">
        <v>878</v>
      </c>
      <c r="F749" s="128" t="str">
        <f t="shared" si="126"/>
        <v>AlMg3 (5754a)</v>
      </c>
      <c r="G749" s="200">
        <v>2.1888858834412801</v>
      </c>
      <c r="H749" s="10">
        <f t="shared" si="129"/>
        <v>2.1888858834412801</v>
      </c>
      <c r="I749" s="201">
        <v>8.595686977E-2</v>
      </c>
      <c r="J749" s="201">
        <v>0.205485426827</v>
      </c>
      <c r="K749" s="201">
        <v>0.63756078684427997</v>
      </c>
      <c r="L749" s="201">
        <v>1.2598828</v>
      </c>
      <c r="N749" s="160">
        <v>8.3992186666666662</v>
      </c>
      <c r="O749" s="10">
        <f t="shared" si="130"/>
        <v>8.3992186666666662</v>
      </c>
      <c r="Q749" s="15">
        <v>90.395645999999999</v>
      </c>
      <c r="S749" s="129">
        <v>0.20081275000000001</v>
      </c>
      <c r="T749" s="129">
        <v>0.19050397999999999</v>
      </c>
      <c r="U749" s="129">
        <v>7.6631883999999997E-3</v>
      </c>
      <c r="V749" s="129">
        <v>2.6455798000000002E-3</v>
      </c>
      <c r="X749" s="71">
        <v>4.1486773999999999E-4</v>
      </c>
      <c r="Y749" s="84"/>
      <c r="Z749" s="161" t="s">
        <v>2979</v>
      </c>
    </row>
    <row r="750" spans="1:26" ht="14.4">
      <c r="A750" t="s">
        <v>1226</v>
      </c>
      <c r="B750" s="92" t="s">
        <v>1071</v>
      </c>
      <c r="C750" s="126" t="str">
        <f t="shared" si="125"/>
        <v>A.100.28.107</v>
      </c>
      <c r="D750" s="11" t="s">
        <v>25</v>
      </c>
      <c r="E750" s="125" t="s">
        <v>878</v>
      </c>
      <c r="F750" s="128" t="str">
        <f t="shared" si="126"/>
        <v>AlMg4.5Mn (5182)</v>
      </c>
      <c r="G750" s="200">
        <v>2.2772695053321996</v>
      </c>
      <c r="H750" s="10">
        <f t="shared" si="129"/>
        <v>2.2772695053321996</v>
      </c>
      <c r="I750" s="201">
        <v>9.0050811620000004E-2</v>
      </c>
      <c r="J750" s="201">
        <v>0.21102957537900002</v>
      </c>
      <c r="K750" s="201">
        <v>0.64958621833319996</v>
      </c>
      <c r="L750" s="201">
        <v>1.3266028999999999</v>
      </c>
      <c r="N750" s="160">
        <v>8.8440193333333337</v>
      </c>
      <c r="O750" s="10">
        <f t="shared" si="130"/>
        <v>8.8440193333333337</v>
      </c>
      <c r="Q750" s="15">
        <v>96.741071000000005</v>
      </c>
      <c r="S750" s="129">
        <v>0.21646086</v>
      </c>
      <c r="T750" s="129">
        <v>0.20539105999999999</v>
      </c>
      <c r="U750" s="129">
        <v>8.0220679000000007E-3</v>
      </c>
      <c r="V750" s="129">
        <v>3.0477321000000001E-3</v>
      </c>
      <c r="X750" s="71">
        <v>4.3690857000000001E-4</v>
      </c>
      <c r="Y750" s="84"/>
      <c r="Z750" s="161" t="s">
        <v>2980</v>
      </c>
    </row>
    <row r="751" spans="1:26" ht="14.4">
      <c r="A751" t="s">
        <v>2100</v>
      </c>
      <c r="B751" s="92" t="s">
        <v>1071</v>
      </c>
      <c r="C751" s="126" t="str">
        <f t="shared" si="125"/>
        <v>A.100.28.108</v>
      </c>
      <c r="D751" s="11" t="s">
        <v>25</v>
      </c>
      <c r="E751" s="125" t="s">
        <v>878</v>
      </c>
      <c r="F751" s="128" t="str">
        <f t="shared" si="126"/>
        <v>AlMgSi0.5 (6060 and 6063)</v>
      </c>
      <c r="G751" s="200">
        <v>2.1838159776564798</v>
      </c>
      <c r="H751" s="10">
        <f t="shared" si="129"/>
        <v>2.1838159776564798</v>
      </c>
      <c r="I751" s="201">
        <v>8.3823376044000003E-2</v>
      </c>
      <c r="J751" s="201">
        <v>0.205320982978</v>
      </c>
      <c r="K751" s="201">
        <v>0.67098531863447997</v>
      </c>
      <c r="L751" s="201">
        <v>1.2236863</v>
      </c>
      <c r="N751" s="160">
        <v>8.1579086666666676</v>
      </c>
      <c r="O751" s="10">
        <f t="shared" si="130"/>
        <v>8.1579086666666676</v>
      </c>
      <c r="Q751" s="15">
        <v>85.376225000000005</v>
      </c>
      <c r="S751" s="129">
        <v>0.18545538</v>
      </c>
      <c r="T751" s="129">
        <v>0.17589650000000001</v>
      </c>
      <c r="U751" s="129">
        <v>7.5111205999999998E-3</v>
      </c>
      <c r="V751" s="129">
        <v>2.0477617000000002E-3</v>
      </c>
      <c r="X751" s="71">
        <v>3.9953524999999999E-4</v>
      </c>
      <c r="Y751" s="84"/>
      <c r="Z751" s="161" t="s">
        <v>2981</v>
      </c>
    </row>
    <row r="752" spans="1:26" ht="14.4">
      <c r="A752" t="s">
        <v>1227</v>
      </c>
      <c r="B752" s="92" t="s">
        <v>1071</v>
      </c>
      <c r="C752" s="126" t="str">
        <f t="shared" si="125"/>
        <v>A.100.28.109</v>
      </c>
      <c r="D752" s="11" t="s">
        <v>25</v>
      </c>
      <c r="E752" s="125" t="s">
        <v>878</v>
      </c>
      <c r="F752" s="128" t="str">
        <f t="shared" si="126"/>
        <v>AlMgSi0.7 (6005)</v>
      </c>
      <c r="G752" s="200">
        <v>2.1900093749107903</v>
      </c>
      <c r="H752" s="10">
        <f t="shared" si="129"/>
        <v>2.1900093749107903</v>
      </c>
      <c r="I752" s="201">
        <v>8.3854316709999988E-2</v>
      </c>
      <c r="J752" s="201">
        <v>0.205110477889</v>
      </c>
      <c r="K752" s="201">
        <v>0.67389018031179004</v>
      </c>
      <c r="L752" s="201">
        <v>1.2271544000000001</v>
      </c>
      <c r="N752" s="160">
        <v>8.1810293333333348</v>
      </c>
      <c r="O752" s="10">
        <f t="shared" si="130"/>
        <v>8.1810293333333348</v>
      </c>
      <c r="Q752" s="15">
        <v>85.733292000000006</v>
      </c>
      <c r="S752" s="129">
        <v>0.18577254000000001</v>
      </c>
      <c r="T752" s="129">
        <v>0.1761578</v>
      </c>
      <c r="U752" s="129">
        <v>7.5258488999999998E-3</v>
      </c>
      <c r="V752" s="129">
        <v>2.0888980000000001E-3</v>
      </c>
      <c r="X752" s="71">
        <v>4.0053324000000003E-4</v>
      </c>
      <c r="Y752" s="84"/>
      <c r="Z752" s="161" t="s">
        <v>2982</v>
      </c>
    </row>
    <row r="753" spans="1:26" ht="14.4">
      <c r="A753" t="s">
        <v>1228</v>
      </c>
      <c r="B753" s="92" t="s">
        <v>1071</v>
      </c>
      <c r="C753" s="126" t="str">
        <f t="shared" si="125"/>
        <v>A.100.28.110</v>
      </c>
      <c r="D753" s="11" t="s">
        <v>25</v>
      </c>
      <c r="E753" s="125" t="s">
        <v>878</v>
      </c>
      <c r="F753" s="128" t="str">
        <f t="shared" si="126"/>
        <v>AlMn1 (3003)</v>
      </c>
      <c r="G753" s="200">
        <v>2.1865451483785399</v>
      </c>
      <c r="H753" s="10">
        <f t="shared" si="129"/>
        <v>2.1865451483785399</v>
      </c>
      <c r="I753" s="201">
        <v>8.9952266700000005E-2</v>
      </c>
      <c r="J753" s="201">
        <v>0.21445914606899999</v>
      </c>
      <c r="K753" s="201">
        <v>0.67192573560953994</v>
      </c>
      <c r="L753" s="201">
        <v>1.210208</v>
      </c>
      <c r="N753" s="160">
        <v>8.0680533333333333</v>
      </c>
      <c r="O753" s="10">
        <f t="shared" si="130"/>
        <v>8.0680533333333333</v>
      </c>
      <c r="Q753" s="15">
        <v>83.447756999999996</v>
      </c>
      <c r="S753" s="129">
        <v>0.23267309999999999</v>
      </c>
      <c r="T753" s="129">
        <v>0.223297</v>
      </c>
      <c r="U753" s="129">
        <v>7.4758740000000004E-3</v>
      </c>
      <c r="V753" s="129">
        <v>1.9002231E-3</v>
      </c>
      <c r="X753" s="71">
        <v>4.0466295000000002E-4</v>
      </c>
      <c r="Y753" s="84"/>
      <c r="Z753" s="161" t="s">
        <v>2983</v>
      </c>
    </row>
    <row r="754" spans="1:26" ht="14.4">
      <c r="A754" t="s">
        <v>1229</v>
      </c>
      <c r="B754" s="92" t="s">
        <v>1071</v>
      </c>
      <c r="C754" s="126" t="str">
        <f t="shared" si="125"/>
        <v>A.100.28.111</v>
      </c>
      <c r="D754" s="11" t="s">
        <v>25</v>
      </c>
      <c r="E754" s="125" t="s">
        <v>878</v>
      </c>
      <c r="F754" s="128" t="str">
        <f t="shared" si="126"/>
        <v>AlMn1.2Mg1 (3004)</v>
      </c>
      <c r="G754" s="200">
        <v>2.20970991982905</v>
      </c>
      <c r="H754" s="10">
        <f t="shared" si="129"/>
        <v>2.20970991982905</v>
      </c>
      <c r="I754" s="201">
        <v>9.2050351559999993E-2</v>
      </c>
      <c r="J754" s="201">
        <v>0.216504659026</v>
      </c>
      <c r="K754" s="201">
        <v>0.66648580924305001</v>
      </c>
      <c r="L754" s="201">
        <v>1.2346691000000001</v>
      </c>
      <c r="N754" s="160">
        <v>8.231127333333335</v>
      </c>
      <c r="O754" s="10">
        <f t="shared" si="130"/>
        <v>8.231127333333335</v>
      </c>
      <c r="Q754" s="15">
        <v>86.160148000000007</v>
      </c>
      <c r="S754" s="129">
        <v>0.24507672999999999</v>
      </c>
      <c r="T754" s="129">
        <v>0.23532844</v>
      </c>
      <c r="U754" s="129">
        <v>7.5979810999999998E-3</v>
      </c>
      <c r="V754" s="129">
        <v>2.1503136999999999E-3</v>
      </c>
      <c r="X754" s="71">
        <v>4.1450911000000002E-4</v>
      </c>
      <c r="Y754" s="84"/>
      <c r="Z754" s="161" t="s">
        <v>2984</v>
      </c>
    </row>
    <row r="755" spans="1:26" ht="14.4">
      <c r="A755" t="s">
        <v>1230</v>
      </c>
      <c r="B755" s="92" t="s">
        <v>1071</v>
      </c>
      <c r="C755" s="126" t="str">
        <f t="shared" si="125"/>
        <v>A.100.28.112</v>
      </c>
      <c r="D755" s="11" t="s">
        <v>25</v>
      </c>
      <c r="E755" s="125" t="s">
        <v>878</v>
      </c>
      <c r="F755" s="128" t="str">
        <f t="shared" si="126"/>
        <v>AlSiMgMn (6009)</v>
      </c>
      <c r="G755" s="200">
        <v>2.1934187272803003</v>
      </c>
      <c r="H755" s="10">
        <f t="shared" si="129"/>
        <v>2.1934187272803003</v>
      </c>
      <c r="I755" s="201">
        <v>8.6128131069999989E-2</v>
      </c>
      <c r="J755" s="201">
        <v>0.20782690275200003</v>
      </c>
      <c r="K755" s="201">
        <v>0.67539399345829998</v>
      </c>
      <c r="L755" s="201">
        <v>1.2240697</v>
      </c>
      <c r="N755" s="160">
        <v>8.1604646666666678</v>
      </c>
      <c r="O755" s="10">
        <f t="shared" si="130"/>
        <v>8.1604646666666678</v>
      </c>
      <c r="Q755" s="15">
        <v>85.355314000000007</v>
      </c>
      <c r="S755" s="129">
        <v>0.20465939</v>
      </c>
      <c r="T755" s="129">
        <v>0.19504893000000001</v>
      </c>
      <c r="U755" s="129">
        <v>7.5148204999999999E-3</v>
      </c>
      <c r="V755" s="129">
        <v>2.0956435000000001E-3</v>
      </c>
      <c r="X755" s="71">
        <v>4.0316062000000003E-4</v>
      </c>
      <c r="Y755" s="84"/>
      <c r="Z755" s="161" t="s">
        <v>2985</v>
      </c>
    </row>
    <row r="756" spans="1:26" ht="14.4">
      <c r="A756" t="s">
        <v>1231</v>
      </c>
      <c r="B756" s="92" t="s">
        <v>1071</v>
      </c>
      <c r="C756" s="126" t="str">
        <f t="shared" si="125"/>
        <v>A.100.28.113</v>
      </c>
      <c r="D756" s="11" t="s">
        <v>25</v>
      </c>
      <c r="E756" s="125" t="s">
        <v>878</v>
      </c>
      <c r="F756" s="128" t="str">
        <f t="shared" si="126"/>
        <v>AlZnCuMg (7075)</v>
      </c>
      <c r="G756" s="200">
        <v>2.2828215760683799</v>
      </c>
      <c r="H756" s="10">
        <f t="shared" si="129"/>
        <v>2.2828215760683799</v>
      </c>
      <c r="I756" s="201">
        <v>9.1885640349999992E-2</v>
      </c>
      <c r="J756" s="201">
        <v>0.22843055788700001</v>
      </c>
      <c r="K756" s="201">
        <v>0.73476397783137992</v>
      </c>
      <c r="L756" s="201">
        <v>1.2277414</v>
      </c>
      <c r="N756" s="160">
        <v>8.1849426666666663</v>
      </c>
      <c r="O756" s="10">
        <f t="shared" si="130"/>
        <v>8.1849426666666663</v>
      </c>
      <c r="Q756" s="15">
        <v>88.943432000000001</v>
      </c>
      <c r="S756" s="129">
        <v>0.26241054000000003</v>
      </c>
      <c r="T756" s="129">
        <v>0.25207959000000002</v>
      </c>
      <c r="U756" s="129">
        <v>7.5987727999999996E-3</v>
      </c>
      <c r="V756" s="129">
        <v>2.7321844000000001E-3</v>
      </c>
      <c r="X756" s="71">
        <v>4.7137049999999999E-4</v>
      </c>
      <c r="Y756" s="84"/>
      <c r="Z756" s="161" t="s">
        <v>2986</v>
      </c>
    </row>
    <row r="757" spans="1:26" ht="14.4">
      <c r="A757" t="s">
        <v>1232</v>
      </c>
      <c r="B757" s="92" t="s">
        <v>1071</v>
      </c>
      <c r="C757" s="126" t="str">
        <f t="shared" si="125"/>
        <v>A.100.28.114</v>
      </c>
      <c r="D757" s="11" t="s">
        <v>25</v>
      </c>
      <c r="E757" s="125" t="s">
        <v>878</v>
      </c>
      <c r="F757" s="128" t="str">
        <f t="shared" si="126"/>
        <v>G-AlCu4TiMg (204)</v>
      </c>
      <c r="G757" s="200">
        <v>2.2445861717257101</v>
      </c>
      <c r="H757" s="10">
        <f t="shared" si="129"/>
        <v>2.2445861717257101</v>
      </c>
      <c r="I757" s="201">
        <v>8.4807208219999999E-2</v>
      </c>
      <c r="J757" s="201">
        <v>0.20641255741599998</v>
      </c>
      <c r="K757" s="201">
        <v>0.77284100608970985</v>
      </c>
      <c r="L757" s="201">
        <v>1.1805254000000001</v>
      </c>
      <c r="N757" s="160">
        <v>7.870169333333334</v>
      </c>
      <c r="O757" s="10">
        <f t="shared" si="130"/>
        <v>7.870169333333334</v>
      </c>
      <c r="Q757" s="15">
        <v>82.834003999999993</v>
      </c>
      <c r="S757" s="129">
        <v>0.18435367</v>
      </c>
      <c r="T757" s="129">
        <v>0.17504019000000001</v>
      </c>
      <c r="U757" s="129">
        <v>7.2980006E-3</v>
      </c>
      <c r="V757" s="129">
        <v>2.0154820999999999E-3</v>
      </c>
      <c r="X757" s="71">
        <v>4.4072547000000001E-4</v>
      </c>
      <c r="Y757" s="84"/>
      <c r="Z757" s="161" t="s">
        <v>2987</v>
      </c>
    </row>
    <row r="758" spans="1:26" ht="14.4">
      <c r="A758" t="s">
        <v>1233</v>
      </c>
      <c r="B758" s="92" t="s">
        <v>1071</v>
      </c>
      <c r="C758" s="126" t="str">
        <f t="shared" si="125"/>
        <v>A.100.28.115</v>
      </c>
      <c r="D758" s="11" t="s">
        <v>25</v>
      </c>
      <c r="E758" s="125" t="s">
        <v>878</v>
      </c>
      <c r="F758" s="128" t="str">
        <f t="shared" si="126"/>
        <v>G-AlMg3 (242)</v>
      </c>
      <c r="G758" s="200">
        <v>2.2381315087719598</v>
      </c>
      <c r="H758" s="10">
        <f t="shared" si="129"/>
        <v>2.2381315087719598</v>
      </c>
      <c r="I758" s="201">
        <v>8.7005648759999998E-2</v>
      </c>
      <c r="J758" s="201">
        <v>0.20778464707300001</v>
      </c>
      <c r="K758" s="201">
        <v>0.65969201293895996</v>
      </c>
      <c r="L758" s="201">
        <v>1.2836491999999999</v>
      </c>
      <c r="N758" s="160">
        <v>8.5576613333333338</v>
      </c>
      <c r="O758" s="10">
        <f t="shared" si="130"/>
        <v>8.5576613333333338</v>
      </c>
      <c r="Q758" s="15">
        <v>92.237742999999995</v>
      </c>
      <c r="S758" s="129">
        <v>0.20173357</v>
      </c>
      <c r="T758" s="129">
        <v>0.19124161000000001</v>
      </c>
      <c r="U758" s="129">
        <v>7.8001145000000001E-3</v>
      </c>
      <c r="V758" s="129">
        <v>2.6918383999999999E-3</v>
      </c>
      <c r="X758" s="71">
        <v>4.220893E-4</v>
      </c>
      <c r="Y758" s="84"/>
      <c r="Z758" s="161" t="s">
        <v>2988</v>
      </c>
    </row>
    <row r="759" spans="1:26" ht="14.4">
      <c r="A759" t="s">
        <v>1234</v>
      </c>
      <c r="B759" s="92" t="s">
        <v>1071</v>
      </c>
      <c r="C759" s="126" t="str">
        <f t="shared" si="125"/>
        <v>A.100.28.116</v>
      </c>
      <c r="D759" s="11" t="s">
        <v>25</v>
      </c>
      <c r="E759" s="125" t="s">
        <v>878</v>
      </c>
      <c r="F759" s="128" t="str">
        <f t="shared" si="126"/>
        <v>G-AlMg5 (314)</v>
      </c>
      <c r="G759" s="200">
        <v>2.3218998068244598</v>
      </c>
      <c r="H759" s="10">
        <f t="shared" si="129"/>
        <v>2.3218998068244598</v>
      </c>
      <c r="I759" s="201">
        <v>8.9223557720000013E-2</v>
      </c>
      <c r="J759" s="201">
        <v>0.20852481708599999</v>
      </c>
      <c r="K759" s="201">
        <v>0.71429123201846001</v>
      </c>
      <c r="L759" s="201">
        <v>1.3098601999999999</v>
      </c>
      <c r="N759" s="160">
        <v>8.7324013333333337</v>
      </c>
      <c r="O759" s="10">
        <f t="shared" si="130"/>
        <v>8.7324013333333337</v>
      </c>
      <c r="Q759" s="15">
        <v>96.777161000000007</v>
      </c>
      <c r="S759" s="129">
        <v>0.2053315</v>
      </c>
      <c r="T759" s="129">
        <v>0.19418826</v>
      </c>
      <c r="U759" s="129">
        <v>7.9187570000000002E-3</v>
      </c>
      <c r="V759" s="129">
        <v>3.2244775000000001E-3</v>
      </c>
      <c r="X759" s="71">
        <v>4.6609133E-4</v>
      </c>
      <c r="Y759" s="84"/>
      <c r="Z759" s="161" t="s">
        <v>2989</v>
      </c>
    </row>
    <row r="760" spans="1:26" ht="14.4">
      <c r="A760" t="s">
        <v>1235</v>
      </c>
      <c r="B760" s="92" t="s">
        <v>1071</v>
      </c>
      <c r="C760" s="126" t="str">
        <f t="shared" si="125"/>
        <v>A.100.28.117</v>
      </c>
      <c r="D760" s="11" t="s">
        <v>25</v>
      </c>
      <c r="E760" s="125" t="s">
        <v>878</v>
      </c>
      <c r="F760" s="128" t="str">
        <f t="shared" si="126"/>
        <v>G-AlSi12 (230)</v>
      </c>
      <c r="G760" s="200">
        <v>2.1741880026162099</v>
      </c>
      <c r="H760" s="10">
        <f t="shared" si="129"/>
        <v>2.1741880026162099</v>
      </c>
      <c r="I760" s="201">
        <v>7.8253298939999993E-2</v>
      </c>
      <c r="J760" s="201">
        <v>0.18779755895100003</v>
      </c>
      <c r="K760" s="201">
        <v>0.74387354472521006</v>
      </c>
      <c r="L760" s="201">
        <v>1.1642636</v>
      </c>
      <c r="N760" s="160">
        <v>7.7617573333333336</v>
      </c>
      <c r="O760" s="10">
        <f t="shared" si="130"/>
        <v>7.7617573333333336</v>
      </c>
      <c r="Q760" s="15">
        <v>81.053104000000005</v>
      </c>
      <c r="S760" s="129">
        <v>0.18382024</v>
      </c>
      <c r="T760" s="129">
        <v>0.17443249999999999</v>
      </c>
      <c r="U760" s="129">
        <v>7.0748505000000003E-3</v>
      </c>
      <c r="V760" s="129">
        <v>2.3128889999999998E-3</v>
      </c>
      <c r="X760" s="71">
        <v>3.8479181000000001E-4</v>
      </c>
      <c r="Y760" s="84"/>
      <c r="Z760" s="161" t="s">
        <v>2990</v>
      </c>
    </row>
    <row r="761" spans="1:26" ht="14.4">
      <c r="A761" t="s">
        <v>1236</v>
      </c>
      <c r="B761" s="92" t="s">
        <v>1071</v>
      </c>
      <c r="C761" s="126" t="str">
        <f t="shared" si="125"/>
        <v>A.100.28.118</v>
      </c>
      <c r="D761" s="11" t="s">
        <v>25</v>
      </c>
      <c r="E761" s="125" t="s">
        <v>878</v>
      </c>
      <c r="F761" s="128" t="str">
        <f t="shared" si="126"/>
        <v>G-AlSi12Cu (231)</v>
      </c>
      <c r="G761" s="200">
        <v>2.1830076517559203</v>
      </c>
      <c r="H761" s="10">
        <f t="shared" si="129"/>
        <v>2.1830076517559203</v>
      </c>
      <c r="I761" s="201">
        <v>7.9119543799999997E-2</v>
      </c>
      <c r="J761" s="201">
        <v>0.18838655633899998</v>
      </c>
      <c r="K761" s="201">
        <v>0.75103185161691999</v>
      </c>
      <c r="L761" s="201">
        <v>1.1644696999999999</v>
      </c>
      <c r="N761" s="160">
        <v>7.7631313333333329</v>
      </c>
      <c r="O761" s="10">
        <f t="shared" si="130"/>
        <v>7.7631313333333329</v>
      </c>
      <c r="Q761" s="15">
        <v>81.348455999999999</v>
      </c>
      <c r="S761" s="129">
        <v>0.18867265999999999</v>
      </c>
      <c r="T761" s="129">
        <v>0.17922312000000001</v>
      </c>
      <c r="U761" s="129">
        <v>7.0733467999999997E-3</v>
      </c>
      <c r="V761" s="129">
        <v>2.3761979999999999E-3</v>
      </c>
      <c r="X761" s="71">
        <v>3.9115600999999999E-4</v>
      </c>
      <c r="Y761" s="84"/>
      <c r="Z761" s="161" t="s">
        <v>2991</v>
      </c>
    </row>
    <row r="762" spans="1:26" ht="14.4">
      <c r="A762" t="s">
        <v>1237</v>
      </c>
      <c r="B762" s="92" t="s">
        <v>1071</v>
      </c>
      <c r="C762" s="126" t="str">
        <f t="shared" si="125"/>
        <v>A.100.28.119</v>
      </c>
      <c r="D762" s="11" t="s">
        <v>25</v>
      </c>
      <c r="E762" s="125" t="s">
        <v>878</v>
      </c>
      <c r="F762" s="128" t="str">
        <f t="shared" si="126"/>
        <v>G-AlSi7Mg (Thixo)</v>
      </c>
      <c r="G762" s="200">
        <v>2.1791453948077901</v>
      </c>
      <c r="H762" s="10">
        <f t="shared" si="129"/>
        <v>2.1791453948077901</v>
      </c>
      <c r="I762" s="201">
        <v>8.0623873290000009E-2</v>
      </c>
      <c r="J762" s="201">
        <v>0.195463004479</v>
      </c>
      <c r="K762" s="201">
        <v>0.70859701703878997</v>
      </c>
      <c r="L762" s="201">
        <v>1.1944615000000001</v>
      </c>
      <c r="N762" s="160">
        <v>7.9630766666666677</v>
      </c>
      <c r="O762" s="10">
        <f t="shared" si="130"/>
        <v>7.9630766666666677</v>
      </c>
      <c r="Q762" s="15">
        <v>83.277400999999998</v>
      </c>
      <c r="S762" s="129">
        <v>0.18437650999999999</v>
      </c>
      <c r="T762" s="129">
        <v>0.17487449999999999</v>
      </c>
      <c r="U762" s="129">
        <v>7.2870089999999997E-3</v>
      </c>
      <c r="V762" s="129">
        <v>2.2149939E-3</v>
      </c>
      <c r="X762" s="71">
        <v>3.8995711000000001E-4</v>
      </c>
      <c r="Y762" s="84"/>
      <c r="Z762" s="161" t="s">
        <v>2992</v>
      </c>
    </row>
    <row r="763" spans="1:26" ht="14.4">
      <c r="A763" t="s">
        <v>1238</v>
      </c>
      <c r="B763" s="92" t="s">
        <v>1071</v>
      </c>
      <c r="C763" s="126" t="str">
        <f t="shared" si="125"/>
        <v>A.100.28.120</v>
      </c>
      <c r="D763" s="11" t="s">
        <v>25</v>
      </c>
      <c r="E763" s="125" t="s">
        <v>878</v>
      </c>
      <c r="F763" s="128" t="str">
        <f t="shared" si="126"/>
        <v>G-AlSi8Cu3 (380)</v>
      </c>
      <c r="G763" s="200">
        <v>2.2136791050650295</v>
      </c>
      <c r="H763" s="10">
        <f t="shared" si="129"/>
        <v>2.2136791050650295</v>
      </c>
      <c r="I763" s="201">
        <v>8.126161296999998E-2</v>
      </c>
      <c r="J763" s="201">
        <v>0.19692536111699999</v>
      </c>
      <c r="K763" s="201">
        <v>0.78377083097802991</v>
      </c>
      <c r="L763" s="201">
        <v>1.1517212999999999</v>
      </c>
      <c r="N763" s="160">
        <v>7.6781420000000002</v>
      </c>
      <c r="O763" s="10">
        <f t="shared" si="130"/>
        <v>7.6781420000000002</v>
      </c>
      <c r="Q763" s="15">
        <v>80.986146000000005</v>
      </c>
      <c r="S763" s="129">
        <v>0.19478105000000001</v>
      </c>
      <c r="T763" s="129">
        <v>0.18543356</v>
      </c>
      <c r="U763" s="129">
        <v>7.0637423999999997E-3</v>
      </c>
      <c r="V763" s="129">
        <v>2.2837485000000001E-3</v>
      </c>
      <c r="X763" s="71">
        <v>4.2100393E-4</v>
      </c>
      <c r="Y763" s="84"/>
      <c r="Z763" s="161" t="s">
        <v>2993</v>
      </c>
    </row>
    <row r="764" spans="1:26" ht="14.4">
      <c r="B764" s="92"/>
      <c r="C764" s="126"/>
      <c r="D764" s="1" t="s">
        <v>26</v>
      </c>
      <c r="E764" s="125"/>
      <c r="Y764" s="90"/>
      <c r="Z764" s="167"/>
    </row>
    <row r="765" spans="1:26" ht="14.4">
      <c r="A765" t="s">
        <v>2349</v>
      </c>
      <c r="B765" s="92" t="s">
        <v>1071</v>
      </c>
      <c r="C765" s="126" t="str">
        <f t="shared" si="125"/>
        <v>A.100.30.097</v>
      </c>
      <c r="D765" s="11" t="s">
        <v>26</v>
      </c>
      <c r="E765" s="125" t="s">
        <v>878</v>
      </c>
      <c r="F765" s="128" t="str">
        <f t="shared" si="126"/>
        <v>Copper wire rod</v>
      </c>
      <c r="G765" s="200">
        <v>5.2522127299900001</v>
      </c>
      <c r="H765" s="10">
        <f t="shared" ref="H765:H789" si="131">G765</f>
        <v>5.2522127299900001</v>
      </c>
      <c r="I765" s="201">
        <v>0.15300252660000002</v>
      </c>
      <c r="J765" s="201">
        <v>0.32095020339000002</v>
      </c>
      <c r="K765" s="201">
        <v>4.2501250000000006</v>
      </c>
      <c r="L765" s="201">
        <v>0.52813500000000002</v>
      </c>
      <c r="N765" s="160">
        <v>3.5209000000000001</v>
      </c>
      <c r="O765" s="10">
        <f t="shared" ref="O765:O789" si="132">N765</f>
        <v>3.5209000000000001</v>
      </c>
      <c r="Q765" s="15">
        <v>57.261000000000003</v>
      </c>
      <c r="S765" s="129">
        <v>0.17315449999999999</v>
      </c>
      <c r="T765" s="129">
        <v>0.16491296999999999</v>
      </c>
      <c r="U765" s="129">
        <v>4.7011958000000003E-3</v>
      </c>
      <c r="V765" s="129">
        <v>3.5403404E-3</v>
      </c>
      <c r="X765" s="71">
        <v>1.9467314999999999E-3</v>
      </c>
      <c r="Y765" s="84"/>
      <c r="Z765" s="167"/>
    </row>
    <row r="766" spans="1:26" ht="14.4">
      <c r="A766" t="s">
        <v>2350</v>
      </c>
      <c r="B766" s="92" t="s">
        <v>1071</v>
      </c>
      <c r="C766" s="126" t="str">
        <f t="shared" si="125"/>
        <v>A.100.30.098</v>
      </c>
      <c r="D766" s="11" t="s">
        <v>26</v>
      </c>
      <c r="E766" s="125" t="s">
        <v>878</v>
      </c>
      <c r="F766" s="128" t="str">
        <f t="shared" si="126"/>
        <v>Copper tube</v>
      </c>
      <c r="G766" s="200">
        <v>4.9856624265100002</v>
      </c>
      <c r="H766" s="10">
        <f t="shared" si="131"/>
        <v>4.9856624265100002</v>
      </c>
      <c r="I766" s="201">
        <v>0.1136569113</v>
      </c>
      <c r="J766" s="201">
        <v>0.22011551521</v>
      </c>
      <c r="K766" s="201">
        <v>4.24932</v>
      </c>
      <c r="L766" s="201">
        <v>0.40256999999999998</v>
      </c>
      <c r="N766" s="160">
        <v>2.6838000000000002</v>
      </c>
      <c r="O766" s="10">
        <f t="shared" si="132"/>
        <v>2.6838000000000002</v>
      </c>
      <c r="Q766" s="15">
        <v>46.688000000000002</v>
      </c>
      <c r="S766" s="129">
        <v>0.12720223</v>
      </c>
      <c r="T766" s="129">
        <v>0.12051591</v>
      </c>
      <c r="U766" s="129">
        <v>3.4313666000000001E-3</v>
      </c>
      <c r="V766" s="129">
        <v>3.2549546000000002E-3</v>
      </c>
      <c r="X766" s="71">
        <v>1.8672802000000001E-3</v>
      </c>
      <c r="Y766" s="84"/>
      <c r="Z766" s="167"/>
    </row>
    <row r="767" spans="1:26" ht="14.4">
      <c r="A767" t="s">
        <v>2351</v>
      </c>
      <c r="B767" s="92" t="s">
        <v>1071</v>
      </c>
      <c r="C767" s="126" t="str">
        <f t="shared" si="125"/>
        <v>A.100.30.099</v>
      </c>
      <c r="D767" s="11" t="s">
        <v>26</v>
      </c>
      <c r="E767" s="125" t="s">
        <v>878</v>
      </c>
      <c r="F767" s="128" t="str">
        <f t="shared" si="126"/>
        <v>Copper flat rolled product</v>
      </c>
      <c r="G767" s="200">
        <v>5.2661747247999999</v>
      </c>
      <c r="H767" s="10">
        <f t="shared" si="131"/>
        <v>5.2661747247999999</v>
      </c>
      <c r="I767" s="201">
        <v>0.14351512350000001</v>
      </c>
      <c r="J767" s="201">
        <v>0.29339210129999999</v>
      </c>
      <c r="K767" s="201">
        <v>4.2561625000000003</v>
      </c>
      <c r="L767" s="201">
        <v>0.57310499999999998</v>
      </c>
      <c r="N767" s="160">
        <v>3.8207</v>
      </c>
      <c r="O767" s="10">
        <f t="shared" si="132"/>
        <v>3.8207</v>
      </c>
      <c r="Q767" s="15">
        <v>70.414000000000001</v>
      </c>
      <c r="S767" s="129">
        <v>0.16814531999999999</v>
      </c>
      <c r="T767" s="129">
        <v>0.15928750999999999</v>
      </c>
      <c r="U767" s="129">
        <v>4.7606332999999999E-3</v>
      </c>
      <c r="V767" s="129">
        <v>4.0971747999999997E-3</v>
      </c>
      <c r="X767" s="71">
        <v>1.9562289999999999E-3</v>
      </c>
      <c r="Y767" s="84"/>
      <c r="Z767" s="167"/>
    </row>
    <row r="768" spans="1:26" ht="14.4">
      <c r="A768" t="s">
        <v>2352</v>
      </c>
      <c r="B768" s="92" t="s">
        <v>1071</v>
      </c>
      <c r="C768" s="126" t="str">
        <f t="shared" si="125"/>
        <v>A.100.30.100</v>
      </c>
      <c r="D768" s="11" t="s">
        <v>26</v>
      </c>
      <c r="E768" s="125" t="s">
        <v>878</v>
      </c>
      <c r="F768" s="128" t="str">
        <f t="shared" si="126"/>
        <v>Cu-E</v>
      </c>
      <c r="G768" s="200">
        <v>3.5803256563394008</v>
      </c>
      <c r="H768" s="10">
        <f t="shared" si="131"/>
        <v>3.5803256563394008</v>
      </c>
      <c r="I768" s="201">
        <v>0.10144643014</v>
      </c>
      <c r="J768" s="201">
        <v>0.21004284311890001</v>
      </c>
      <c r="K768" s="201">
        <v>2.8959143230805009</v>
      </c>
      <c r="L768" s="201">
        <v>0.37292206</v>
      </c>
      <c r="N768" s="160">
        <v>2.4861470666666667</v>
      </c>
      <c r="O768" s="10">
        <f t="shared" si="132"/>
        <v>2.4861470666666667</v>
      </c>
      <c r="Q768" s="15">
        <v>41.683942999999999</v>
      </c>
      <c r="S768" s="129">
        <v>0.11616983</v>
      </c>
      <c r="T768" s="129">
        <v>0.11046789999999999</v>
      </c>
      <c r="U768" s="129">
        <v>3.2081230999999998E-3</v>
      </c>
      <c r="V768" s="129">
        <v>2.4938041000000001E-3</v>
      </c>
      <c r="X768" s="71">
        <v>1.325019E-3</v>
      </c>
      <c r="Y768" s="84"/>
      <c r="Z768" s="167"/>
    </row>
    <row r="769" spans="1:26" ht="14.4">
      <c r="A769" t="s">
        <v>1239</v>
      </c>
      <c r="B769" s="92" t="s">
        <v>1071</v>
      </c>
      <c r="C769" s="126" t="str">
        <f t="shared" si="125"/>
        <v>A.100.30.101</v>
      </c>
      <c r="D769" s="11" t="s">
        <v>26</v>
      </c>
      <c r="E769" s="125" t="s">
        <v>878</v>
      </c>
      <c r="F769" s="128" t="str">
        <f t="shared" si="126"/>
        <v>CuAg-E</v>
      </c>
      <c r="G769" s="200">
        <v>4.3805996742265005</v>
      </c>
      <c r="H769" s="10">
        <f t="shared" si="131"/>
        <v>4.3805996742265005</v>
      </c>
      <c r="I769" s="201">
        <v>0.12905938879999998</v>
      </c>
      <c r="J769" s="201">
        <v>0.36984917334599998</v>
      </c>
      <c r="K769" s="201">
        <v>3.4280948320805007</v>
      </c>
      <c r="L769" s="201">
        <v>0.45359628000000002</v>
      </c>
      <c r="N769" s="160">
        <v>3.0239752000000002</v>
      </c>
      <c r="O769" s="10">
        <f t="shared" si="132"/>
        <v>3.0239752000000002</v>
      </c>
      <c r="Q769" s="15">
        <v>44.900570999999999</v>
      </c>
      <c r="S769" s="129">
        <v>0.20058435999999999</v>
      </c>
      <c r="T769" s="129">
        <v>0.19327384</v>
      </c>
      <c r="U769" s="129">
        <v>4.4314690000000004E-3</v>
      </c>
      <c r="V769" s="129">
        <v>2.8790552999999998E-3</v>
      </c>
      <c r="X769" s="71">
        <v>2.5362307999999998E-3</v>
      </c>
      <c r="Y769" s="84"/>
      <c r="Z769" s="161" t="s">
        <v>2994</v>
      </c>
    </row>
    <row r="770" spans="1:26" ht="14.4">
      <c r="A770" t="s">
        <v>1240</v>
      </c>
      <c r="B770" s="92" t="s">
        <v>1071</v>
      </c>
      <c r="C770" s="126" t="str">
        <f t="shared" si="125"/>
        <v>A.100.30.102</v>
      </c>
      <c r="D770" s="11" t="s">
        <v>26</v>
      </c>
      <c r="E770" s="125" t="s">
        <v>878</v>
      </c>
      <c r="F770" s="128" t="str">
        <f t="shared" si="126"/>
        <v>CuAl5</v>
      </c>
      <c r="G770" s="200">
        <v>3.7002258294700461</v>
      </c>
      <c r="H770" s="10">
        <f t="shared" si="131"/>
        <v>3.7002258294700461</v>
      </c>
      <c r="I770" s="201">
        <v>0.1075498251</v>
      </c>
      <c r="J770" s="201">
        <v>0.30831582441500005</v>
      </c>
      <c r="K770" s="201">
        <v>2.829819479955046</v>
      </c>
      <c r="L770" s="201">
        <v>0.45454070000000002</v>
      </c>
      <c r="N770" s="160">
        <v>3.0302713333333338</v>
      </c>
      <c r="O770" s="10">
        <f t="shared" si="132"/>
        <v>3.0302713333333338</v>
      </c>
      <c r="Q770" s="15">
        <v>47.500629000000004</v>
      </c>
      <c r="S770" s="129">
        <v>0.17690511</v>
      </c>
      <c r="T770" s="129">
        <v>0.16998703000000001</v>
      </c>
      <c r="U770" s="129">
        <v>4.1738184999999999E-3</v>
      </c>
      <c r="V770" s="129">
        <v>2.7442648E-3</v>
      </c>
      <c r="X770" s="71">
        <v>1.3019593E-3</v>
      </c>
      <c r="Y770" s="84"/>
      <c r="Z770" s="161" t="s">
        <v>2995</v>
      </c>
    </row>
    <row r="771" spans="1:26" ht="14.4">
      <c r="A771" t="s">
        <v>1241</v>
      </c>
      <c r="B771" s="92" t="s">
        <v>1071</v>
      </c>
      <c r="C771" s="126" t="str">
        <f t="shared" si="125"/>
        <v>A.100.30.103</v>
      </c>
      <c r="D771" s="11" t="s">
        <v>26</v>
      </c>
      <c r="E771" s="125" t="s">
        <v>878</v>
      </c>
      <c r="F771" s="128" t="str">
        <f t="shared" si="126"/>
        <v>CuNi10Fe</v>
      </c>
      <c r="G771" s="200">
        <v>5.7346767977657773</v>
      </c>
      <c r="H771" s="10">
        <f t="shared" si="131"/>
        <v>5.7346767977657773</v>
      </c>
      <c r="I771" s="201">
        <v>0.14291666819999999</v>
      </c>
      <c r="J771" s="201">
        <v>1.3754217287169999</v>
      </c>
      <c r="K771" s="201">
        <v>3.6864427708487781</v>
      </c>
      <c r="L771" s="201">
        <v>0.52989562999999995</v>
      </c>
      <c r="N771" s="160">
        <v>3.5326375333333333</v>
      </c>
      <c r="O771" s="10">
        <f t="shared" si="132"/>
        <v>3.5326375333333333</v>
      </c>
      <c r="Q771" s="15">
        <v>60.826161999999997</v>
      </c>
      <c r="S771" s="129">
        <v>0.51991072000000005</v>
      </c>
      <c r="T771" s="129">
        <v>0.50488580999999999</v>
      </c>
      <c r="U771" s="129">
        <v>1.0709501999999999E-2</v>
      </c>
      <c r="V771" s="129">
        <v>4.3154040999999997E-3</v>
      </c>
      <c r="X771" s="71">
        <v>1.5788953E-3</v>
      </c>
      <c r="Y771" s="84"/>
      <c r="Z771" s="161" t="s">
        <v>2996</v>
      </c>
    </row>
    <row r="772" spans="1:26" ht="14.4">
      <c r="A772" t="s">
        <v>1242</v>
      </c>
      <c r="B772" s="92" t="s">
        <v>1071</v>
      </c>
      <c r="C772" s="126" t="str">
        <f t="shared" si="125"/>
        <v>A.100.30.104</v>
      </c>
      <c r="D772" s="11" t="s">
        <v>26</v>
      </c>
      <c r="E772" s="125" t="s">
        <v>878</v>
      </c>
      <c r="F772" s="128" t="str">
        <f t="shared" si="126"/>
        <v>CuNi18Zn</v>
      </c>
      <c r="G772" s="200">
        <v>7.2456910507082579</v>
      </c>
      <c r="H772" s="10">
        <f t="shared" si="131"/>
        <v>7.2456910507082579</v>
      </c>
      <c r="I772" s="201">
        <v>0.15044964823999998</v>
      </c>
      <c r="J772" s="201">
        <v>2.3165394024029995</v>
      </c>
      <c r="K772" s="201">
        <v>4.1200586900652576</v>
      </c>
      <c r="L772" s="201">
        <v>0.65864330999999998</v>
      </c>
      <c r="N772" s="160">
        <v>4.3909554000000002</v>
      </c>
      <c r="O772" s="10">
        <f t="shared" si="132"/>
        <v>4.3909554000000002</v>
      </c>
      <c r="Q772" s="15">
        <v>80.481308999999996</v>
      </c>
      <c r="S772" s="129">
        <v>0.79589789</v>
      </c>
      <c r="T772" s="129">
        <v>0.77290453000000003</v>
      </c>
      <c r="U772" s="129">
        <v>1.6785304000000001E-2</v>
      </c>
      <c r="V772" s="129">
        <v>6.2080553000000002E-3</v>
      </c>
      <c r="X772" s="71">
        <v>1.7058783E-3</v>
      </c>
      <c r="Y772" s="84"/>
      <c r="Z772" s="161" t="s">
        <v>2997</v>
      </c>
    </row>
    <row r="773" spans="1:26" ht="14.4">
      <c r="A773" t="s">
        <v>1243</v>
      </c>
      <c r="B773" s="92" t="s">
        <v>1071</v>
      </c>
      <c r="C773" s="126" t="str">
        <f t="shared" si="125"/>
        <v>A.100.30.105</v>
      </c>
      <c r="D773" s="11" t="s">
        <v>26</v>
      </c>
      <c r="E773" s="125" t="s">
        <v>878</v>
      </c>
      <c r="F773" s="128" t="str">
        <f t="shared" si="126"/>
        <v>CuNi44Mn</v>
      </c>
      <c r="G773" s="200">
        <v>13.153489284808332</v>
      </c>
      <c r="H773" s="10">
        <f t="shared" si="131"/>
        <v>13.153489284808332</v>
      </c>
      <c r="I773" s="201">
        <v>0.27433209799999997</v>
      </c>
      <c r="J773" s="201">
        <v>5.3246833665605999</v>
      </c>
      <c r="K773" s="201">
        <v>6.5844743102477326</v>
      </c>
      <c r="L773" s="201">
        <v>0.96999950999999995</v>
      </c>
      <c r="N773" s="160">
        <v>6.4666633999999998</v>
      </c>
      <c r="O773" s="10">
        <f t="shared" si="132"/>
        <v>6.4666633999999998</v>
      </c>
      <c r="Q773" s="15">
        <v>118.93813</v>
      </c>
      <c r="S773" s="129">
        <v>1.8056566999999999</v>
      </c>
      <c r="T773" s="129">
        <v>1.7599252999999999</v>
      </c>
      <c r="U773" s="129">
        <v>3.5747041E-2</v>
      </c>
      <c r="V773" s="129">
        <v>9.9842877000000003E-3</v>
      </c>
      <c r="X773" s="71">
        <v>2.4895341999999999E-3</v>
      </c>
      <c r="Y773" s="84"/>
      <c r="Z773" s="161" t="s">
        <v>2998</v>
      </c>
    </row>
    <row r="774" spans="1:26" ht="14.4">
      <c r="A774" t="s">
        <v>1244</v>
      </c>
      <c r="B774" s="92" t="s">
        <v>1071</v>
      </c>
      <c r="C774" s="126" t="str">
        <f t="shared" si="125"/>
        <v>A.100.30.106</v>
      </c>
      <c r="D774" s="11" t="s">
        <v>26</v>
      </c>
      <c r="E774" s="125" t="s">
        <v>878</v>
      </c>
      <c r="F774" s="128" t="str">
        <f t="shared" si="126"/>
        <v>CuSn6.7P</v>
      </c>
      <c r="G774" s="200">
        <v>5.1821328010896295</v>
      </c>
      <c r="H774" s="10">
        <f t="shared" si="131"/>
        <v>5.1821328010896295</v>
      </c>
      <c r="I774" s="201">
        <v>0.21412270880000001</v>
      </c>
      <c r="J774" s="201">
        <v>0.41246872470660001</v>
      </c>
      <c r="K774" s="201">
        <v>4.0803385475830298</v>
      </c>
      <c r="L774" s="201">
        <v>0.47520282000000003</v>
      </c>
      <c r="N774" s="160">
        <v>3.1680188000000005</v>
      </c>
      <c r="O774" s="10">
        <f t="shared" si="132"/>
        <v>3.1680188000000005</v>
      </c>
      <c r="Q774" s="15">
        <v>42.411104000000002</v>
      </c>
      <c r="S774" s="129">
        <v>0.28653431000000001</v>
      </c>
      <c r="T774" s="129">
        <v>0.27861987999999999</v>
      </c>
      <c r="U774" s="129">
        <v>4.8570745E-3</v>
      </c>
      <c r="V774" s="129">
        <v>3.0573535999999998E-3</v>
      </c>
      <c r="X774" s="71">
        <v>2.6933374000000002E-3</v>
      </c>
      <c r="Y774" s="84"/>
      <c r="Z774" s="161" t="s">
        <v>2999</v>
      </c>
    </row>
    <row r="775" spans="1:26" ht="14.4">
      <c r="A775" t="s">
        <v>1245</v>
      </c>
      <c r="B775" s="92" t="s">
        <v>1071</v>
      </c>
      <c r="C775" s="126" t="str">
        <f t="shared" si="125"/>
        <v>A.100.30.107</v>
      </c>
      <c r="D775" s="11" t="s">
        <v>26</v>
      </c>
      <c r="E775" s="125" t="s">
        <v>878</v>
      </c>
      <c r="F775" s="128" t="str">
        <f t="shared" si="126"/>
        <v>CuSn8</v>
      </c>
      <c r="G775" s="200">
        <v>5.4916313330209681</v>
      </c>
      <c r="H775" s="10">
        <f t="shared" si="131"/>
        <v>5.4916313330209681</v>
      </c>
      <c r="I775" s="201">
        <v>0.2358818094</v>
      </c>
      <c r="J775" s="201">
        <v>0.4516743440669001</v>
      </c>
      <c r="K775" s="201">
        <v>4.3135611495540678</v>
      </c>
      <c r="L775" s="201">
        <v>0.49051402999999999</v>
      </c>
      <c r="N775" s="160">
        <v>3.2700935333333332</v>
      </c>
      <c r="O775" s="10">
        <f t="shared" si="132"/>
        <v>3.2700935333333332</v>
      </c>
      <c r="Q775" s="15">
        <v>42.110089000000002</v>
      </c>
      <c r="S775" s="129">
        <v>0.31911260000000002</v>
      </c>
      <c r="T775" s="129">
        <v>0.31082275999999998</v>
      </c>
      <c r="U775" s="129">
        <v>5.1547344000000004E-3</v>
      </c>
      <c r="V775" s="129">
        <v>3.1350992000000002E-3</v>
      </c>
      <c r="X775" s="71">
        <v>2.9587913000000002E-3</v>
      </c>
      <c r="Y775" s="84"/>
      <c r="Z775" s="161" t="s">
        <v>3000</v>
      </c>
    </row>
    <row r="776" spans="1:26" ht="14.4">
      <c r="A776" t="s">
        <v>1246</v>
      </c>
      <c r="B776" s="92" t="s">
        <v>1071</v>
      </c>
      <c r="C776" s="126" t="str">
        <f t="shared" si="125"/>
        <v>A.100.30.108</v>
      </c>
      <c r="D776" s="11" t="s">
        <v>26</v>
      </c>
      <c r="E776" s="125" t="s">
        <v>878</v>
      </c>
      <c r="F776" s="128" t="str">
        <f t="shared" si="126"/>
        <v>CuZn15</v>
      </c>
      <c r="G776" s="200">
        <v>3.4018381510824676</v>
      </c>
      <c r="H776" s="10">
        <f t="shared" si="131"/>
        <v>3.4018381510824676</v>
      </c>
      <c r="I776" s="201">
        <v>8.754251348E-2</v>
      </c>
      <c r="J776" s="201">
        <v>0.223978410539</v>
      </c>
      <c r="K776" s="201">
        <v>2.6708543970634677</v>
      </c>
      <c r="L776" s="201">
        <v>0.41946283000000001</v>
      </c>
      <c r="N776" s="160">
        <v>2.7964188666666669</v>
      </c>
      <c r="O776" s="10">
        <f t="shared" si="132"/>
        <v>2.7964188666666669</v>
      </c>
      <c r="Q776" s="15">
        <v>48.357379000000002</v>
      </c>
      <c r="S776" s="129">
        <v>0.12420414</v>
      </c>
      <c r="T776" s="129">
        <v>0.11763804</v>
      </c>
      <c r="U776" s="129">
        <v>3.4939364000000001E-3</v>
      </c>
      <c r="V776" s="129">
        <v>3.0721639E-3</v>
      </c>
      <c r="X776" s="71">
        <v>1.2557477E-3</v>
      </c>
      <c r="Y776" s="84"/>
      <c r="Z776" s="161" t="s">
        <v>3001</v>
      </c>
    </row>
    <row r="777" spans="1:26" ht="14.4">
      <c r="A777" t="s">
        <v>1247</v>
      </c>
      <c r="B777" s="92" t="s">
        <v>1071</v>
      </c>
      <c r="C777" s="126" t="str">
        <f t="shared" si="125"/>
        <v>A.100.30.109</v>
      </c>
      <c r="D777" s="11" t="s">
        <v>26</v>
      </c>
      <c r="E777" s="125" t="s">
        <v>878</v>
      </c>
      <c r="F777" s="128" t="str">
        <f t="shared" si="126"/>
        <v>CuZn30</v>
      </c>
      <c r="G777" s="200">
        <v>3.1946178933500455</v>
      </c>
      <c r="H777" s="10">
        <f t="shared" si="131"/>
        <v>3.1946178933500455</v>
      </c>
      <c r="I777" s="201">
        <v>7.2481104000000005E-2</v>
      </c>
      <c r="J777" s="201">
        <v>0.23625516430359997</v>
      </c>
      <c r="K777" s="201">
        <v>2.4455420850464455</v>
      </c>
      <c r="L777" s="201">
        <v>0.44033953999999997</v>
      </c>
      <c r="N777" s="160">
        <v>2.9355969333333332</v>
      </c>
      <c r="O777" s="10">
        <f t="shared" si="132"/>
        <v>2.9355969333333332</v>
      </c>
      <c r="Q777" s="15">
        <v>52.495750000000001</v>
      </c>
      <c r="S777" s="129">
        <v>0.12906255999999999</v>
      </c>
      <c r="T777" s="129">
        <v>0.1219451</v>
      </c>
      <c r="U777" s="129">
        <v>3.6451496000000001E-3</v>
      </c>
      <c r="V777" s="129">
        <v>3.4723162000000001E-3</v>
      </c>
      <c r="X777" s="71">
        <v>1.1781128000000001E-3</v>
      </c>
      <c r="Y777" s="84"/>
      <c r="Z777" s="161" t="s">
        <v>3002</v>
      </c>
    </row>
    <row r="778" spans="1:26" ht="14.4">
      <c r="A778" t="s">
        <v>2353</v>
      </c>
      <c r="B778" s="92" t="s">
        <v>1071</v>
      </c>
      <c r="C778" s="126" t="str">
        <f t="shared" si="125"/>
        <v>A.100.30.110</v>
      </c>
      <c r="D778" s="11" t="s">
        <v>26</v>
      </c>
      <c r="E778" s="125" t="s">
        <v>878</v>
      </c>
      <c r="F778" s="128" t="str">
        <f t="shared" si="126"/>
        <v>CuZn37 (Brass)</v>
      </c>
      <c r="G778" s="200">
        <v>3.097915129632157</v>
      </c>
      <c r="H778" s="10">
        <f t="shared" si="131"/>
        <v>3.097915129632157</v>
      </c>
      <c r="I778" s="201">
        <v>6.545244653E-2</v>
      </c>
      <c r="J778" s="201">
        <v>0.24198431359700001</v>
      </c>
      <c r="K778" s="201">
        <v>2.3403963595051569</v>
      </c>
      <c r="L778" s="201">
        <v>0.45008200999999998</v>
      </c>
      <c r="N778" s="160">
        <v>3.0005467333333331</v>
      </c>
      <c r="O778" s="10">
        <f t="shared" si="132"/>
        <v>3.0005467333333331</v>
      </c>
      <c r="Q778" s="15">
        <v>54.426988999999999</v>
      </c>
      <c r="S778" s="129">
        <v>0.13132983000000001</v>
      </c>
      <c r="T778" s="129">
        <v>0.12395506000000001</v>
      </c>
      <c r="U778" s="129">
        <v>3.7157157999999999E-3</v>
      </c>
      <c r="V778" s="129">
        <v>3.6590540000000001E-3</v>
      </c>
      <c r="X778" s="71">
        <v>1.1418832000000001E-3</v>
      </c>
      <c r="Y778" s="84"/>
      <c r="Z778" s="161" t="s">
        <v>3003</v>
      </c>
    </row>
    <row r="779" spans="1:26" ht="14.4">
      <c r="A779" t="s">
        <v>2354</v>
      </c>
      <c r="B779" s="92" t="s">
        <v>1071</v>
      </c>
      <c r="C779" s="126" t="str">
        <f t="shared" si="125"/>
        <v>A.100.30.111</v>
      </c>
      <c r="D779" s="11" t="s">
        <v>26</v>
      </c>
      <c r="E779" s="125" t="s">
        <v>878</v>
      </c>
      <c r="F779" s="128" t="str">
        <f t="shared" si="126"/>
        <v>CuZn40 (Muntz metal)</v>
      </c>
      <c r="G779" s="200">
        <v>3.0564711582716502</v>
      </c>
      <c r="H779" s="10">
        <f t="shared" si="131"/>
        <v>3.0564711582716502</v>
      </c>
      <c r="I779" s="201">
        <v>6.2440164409999999E-2</v>
      </c>
      <c r="J779" s="201">
        <v>0.24443966615990001</v>
      </c>
      <c r="K779" s="201">
        <v>2.2953339777017501</v>
      </c>
      <c r="L779" s="201">
        <v>0.45425735</v>
      </c>
      <c r="N779" s="160">
        <v>3.0283823333333335</v>
      </c>
      <c r="O779" s="10">
        <f t="shared" si="132"/>
        <v>3.0283823333333335</v>
      </c>
      <c r="Q779" s="15">
        <v>55.254663999999998</v>
      </c>
      <c r="S779" s="129">
        <v>0.13230151000000001</v>
      </c>
      <c r="T779" s="129">
        <v>0.12481647</v>
      </c>
      <c r="U779" s="129">
        <v>3.7459584999999999E-3</v>
      </c>
      <c r="V779" s="129">
        <v>3.7390844999999999E-3</v>
      </c>
      <c r="X779" s="71">
        <v>1.1263562999999999E-3</v>
      </c>
      <c r="Y779" s="84"/>
      <c r="Z779" s="161" t="s">
        <v>3004</v>
      </c>
    </row>
    <row r="780" spans="1:26" ht="14.4">
      <c r="A780" t="s">
        <v>2355</v>
      </c>
      <c r="B780" s="92" t="s">
        <v>1071</v>
      </c>
      <c r="C780" s="126" t="str">
        <f t="shared" si="125"/>
        <v>A.100.30.112</v>
      </c>
      <c r="D780" s="11" t="s">
        <v>26</v>
      </c>
      <c r="E780" s="125" t="s">
        <v>878</v>
      </c>
      <c r="F780" s="128" t="str">
        <f t="shared" si="126"/>
        <v>CuZn40Pb (Brass alloy, alpha-beta, machinable)</v>
      </c>
      <c r="G780" s="200">
        <v>3.0303718834242672</v>
      </c>
      <c r="H780" s="10">
        <f t="shared" si="131"/>
        <v>3.0303718834242672</v>
      </c>
      <c r="I780" s="201">
        <v>6.2365726199999992E-2</v>
      </c>
      <c r="J780" s="201">
        <v>0.24857617714080002</v>
      </c>
      <c r="K780" s="201">
        <v>2.2688205400834671</v>
      </c>
      <c r="L780" s="201">
        <v>0.45060944000000003</v>
      </c>
      <c r="N780" s="160">
        <v>3.0040629333333335</v>
      </c>
      <c r="O780" s="10">
        <f t="shared" si="132"/>
        <v>3.0040629333333335</v>
      </c>
      <c r="Q780" s="15">
        <v>54.740008000000003</v>
      </c>
      <c r="S780" s="129">
        <v>0.13280258</v>
      </c>
      <c r="T780" s="129">
        <v>0.12532863</v>
      </c>
      <c r="U780" s="129">
        <v>3.7443963999999998E-3</v>
      </c>
      <c r="V780" s="129">
        <v>3.7295545000000001E-3</v>
      </c>
      <c r="X780" s="71">
        <v>1.0968792999999999E-3</v>
      </c>
      <c r="Y780" s="84"/>
      <c r="Z780" s="161" t="s">
        <v>3005</v>
      </c>
    </row>
    <row r="781" spans="1:26" ht="14.4">
      <c r="A781" t="s">
        <v>1248</v>
      </c>
      <c r="B781" s="92" t="s">
        <v>1071</v>
      </c>
      <c r="C781" s="126" t="str">
        <f t="shared" si="125"/>
        <v>A.100.30.113</v>
      </c>
      <c r="D781" s="11" t="s">
        <v>26</v>
      </c>
      <c r="E781" s="125" t="s">
        <v>878</v>
      </c>
      <c r="F781" s="128" t="str">
        <f t="shared" si="126"/>
        <v>G-CuAl10Fe</v>
      </c>
      <c r="G781" s="200">
        <v>3.3738247281305163</v>
      </c>
      <c r="H781" s="10">
        <f t="shared" si="131"/>
        <v>3.3738247281305163</v>
      </c>
      <c r="I781" s="201">
        <v>9.853853991E-2</v>
      </c>
      <c r="J781" s="201">
        <v>0.20790019396799997</v>
      </c>
      <c r="K781" s="201">
        <v>2.5891299942525161</v>
      </c>
      <c r="L781" s="201">
        <v>0.47825600000000001</v>
      </c>
      <c r="N781" s="160">
        <v>3.1883733333333337</v>
      </c>
      <c r="O781" s="10">
        <f t="shared" si="132"/>
        <v>3.1883733333333337</v>
      </c>
      <c r="Q781" s="15">
        <v>47.483483</v>
      </c>
      <c r="S781" s="129">
        <v>0.1238534</v>
      </c>
      <c r="T781" s="129">
        <v>0.11757629999999999</v>
      </c>
      <c r="U781" s="129">
        <v>3.7156871000000001E-3</v>
      </c>
      <c r="V781" s="129">
        <v>2.5614156999999999E-3</v>
      </c>
      <c r="X781" s="71">
        <v>1.2028462999999999E-3</v>
      </c>
      <c r="Y781" s="84"/>
      <c r="Z781" s="161" t="s">
        <v>3006</v>
      </c>
    </row>
    <row r="782" spans="1:26" ht="14.4">
      <c r="A782" t="s">
        <v>1249</v>
      </c>
      <c r="B782" s="92" t="s">
        <v>1071</v>
      </c>
      <c r="C782" s="126" t="str">
        <f t="shared" si="125"/>
        <v>A.100.30.114</v>
      </c>
      <c r="D782" s="11" t="s">
        <v>26</v>
      </c>
      <c r="E782" s="125" t="s">
        <v>878</v>
      </c>
      <c r="F782" s="128" t="str">
        <f t="shared" si="126"/>
        <v>G-CuAl10Ni</v>
      </c>
      <c r="G782" s="200">
        <v>4.5245293035797394</v>
      </c>
      <c r="H782" s="10">
        <f t="shared" si="131"/>
        <v>4.5245293035797394</v>
      </c>
      <c r="I782" s="201">
        <v>0.11825098953</v>
      </c>
      <c r="J782" s="201">
        <v>0.84449114643300016</v>
      </c>
      <c r="K782" s="201">
        <v>3.0125231476167391</v>
      </c>
      <c r="L782" s="201">
        <v>0.54926401999999996</v>
      </c>
      <c r="N782" s="160">
        <v>3.6617601333333334</v>
      </c>
      <c r="O782" s="10">
        <f t="shared" si="132"/>
        <v>3.6617601333333334</v>
      </c>
      <c r="Q782" s="15">
        <v>56.611767999999998</v>
      </c>
      <c r="S782" s="129">
        <v>0.32771150999999998</v>
      </c>
      <c r="T782" s="129">
        <v>0.31649633999999999</v>
      </c>
      <c r="U782" s="129">
        <v>7.7467589999999998E-3</v>
      </c>
      <c r="V782" s="129">
        <v>3.4684044000000002E-3</v>
      </c>
      <c r="X782" s="71">
        <v>1.330192E-3</v>
      </c>
      <c r="Y782" s="84"/>
      <c r="Z782" s="161" t="s">
        <v>3007</v>
      </c>
    </row>
    <row r="783" spans="1:26" ht="14.4">
      <c r="A783" t="s">
        <v>1250</v>
      </c>
      <c r="B783" s="92" t="s">
        <v>1071</v>
      </c>
      <c r="C783" s="126" t="str">
        <f t="shared" si="125"/>
        <v>A.100.30.115</v>
      </c>
      <c r="D783" s="11" t="s">
        <v>26</v>
      </c>
      <c r="E783" s="125" t="s">
        <v>878</v>
      </c>
      <c r="F783" s="128" t="str">
        <f t="shared" si="126"/>
        <v>G-CuNi10</v>
      </c>
      <c r="G783" s="200">
        <v>5.7310708872567249</v>
      </c>
      <c r="H783" s="10">
        <f t="shared" si="131"/>
        <v>5.7310708872567249</v>
      </c>
      <c r="I783" s="201">
        <v>0.14675776280000002</v>
      </c>
      <c r="J783" s="201">
        <v>1.3806145501866998</v>
      </c>
      <c r="K783" s="201">
        <v>3.6704814842700246</v>
      </c>
      <c r="L783" s="201">
        <v>0.53321708999999995</v>
      </c>
      <c r="N783" s="160">
        <v>3.5547806</v>
      </c>
      <c r="O783" s="10">
        <f t="shared" si="132"/>
        <v>3.5547806</v>
      </c>
      <c r="Q783" s="15">
        <v>60.651308</v>
      </c>
      <c r="S783" s="129">
        <v>0.55155575999999995</v>
      </c>
      <c r="T783" s="129">
        <v>0.53651037000000001</v>
      </c>
      <c r="U783" s="129">
        <v>1.0740174E-2</v>
      </c>
      <c r="V783" s="129">
        <v>4.3052176999999999E-3</v>
      </c>
      <c r="X783" s="71">
        <v>1.5770160999999999E-3</v>
      </c>
      <c r="Y783" s="84"/>
      <c r="Z783" s="161" t="s">
        <v>3008</v>
      </c>
    </row>
    <row r="784" spans="1:26" ht="14.4">
      <c r="A784" t="s">
        <v>1251</v>
      </c>
      <c r="B784" s="92" t="s">
        <v>1071</v>
      </c>
      <c r="C784" s="126" t="str">
        <f t="shared" si="125"/>
        <v>A.100.30.116</v>
      </c>
      <c r="D784" s="11" t="s">
        <v>26</v>
      </c>
      <c r="E784" s="125" t="s">
        <v>878</v>
      </c>
      <c r="F784" s="128" t="str">
        <f t="shared" si="126"/>
        <v>G-CuSn10</v>
      </c>
      <c r="G784" s="200">
        <v>5.9622745181800534</v>
      </c>
      <c r="H784" s="10">
        <f t="shared" si="131"/>
        <v>5.9622745181800534</v>
      </c>
      <c r="I784" s="201">
        <v>0.26920128599999998</v>
      </c>
      <c r="J784" s="201">
        <v>0.51166751300759994</v>
      </c>
      <c r="K784" s="201">
        <v>4.667909709172454</v>
      </c>
      <c r="L784" s="201">
        <v>0.51349601</v>
      </c>
      <c r="N784" s="160">
        <v>3.4233067333333334</v>
      </c>
      <c r="O784" s="10">
        <f t="shared" si="132"/>
        <v>3.4233067333333334</v>
      </c>
      <c r="Q784" s="15">
        <v>41.582858999999999</v>
      </c>
      <c r="S784" s="129">
        <v>0.36905431999999999</v>
      </c>
      <c r="T784" s="129">
        <v>0.36019571</v>
      </c>
      <c r="U784" s="129">
        <v>5.6077373000000003E-3</v>
      </c>
      <c r="V784" s="129">
        <v>3.2508710999999998E-3</v>
      </c>
      <c r="X784" s="71">
        <v>3.3651434999999999E-3</v>
      </c>
      <c r="Y784" s="84"/>
      <c r="Z784" s="161" t="s">
        <v>3009</v>
      </c>
    </row>
    <row r="785" spans="1:26" ht="14.4">
      <c r="A785" t="s">
        <v>1252</v>
      </c>
      <c r="B785" s="92" t="s">
        <v>1071</v>
      </c>
      <c r="C785" s="126" t="str">
        <f t="shared" si="125"/>
        <v>A.100.30.117</v>
      </c>
      <c r="D785" s="11" t="s">
        <v>26</v>
      </c>
      <c r="E785" s="125" t="s">
        <v>878</v>
      </c>
      <c r="F785" s="128" t="str">
        <f t="shared" si="126"/>
        <v>G-CuSn12</v>
      </c>
      <c r="G785" s="200">
        <v>6.4329177827290405</v>
      </c>
      <c r="H785" s="10">
        <f t="shared" si="131"/>
        <v>6.4329177827290405</v>
      </c>
      <c r="I785" s="201">
        <v>0.30252075899999997</v>
      </c>
      <c r="J785" s="201">
        <v>0.57166067493819994</v>
      </c>
      <c r="K785" s="201">
        <v>5.0222583687908404</v>
      </c>
      <c r="L785" s="201">
        <v>0.53647798000000002</v>
      </c>
      <c r="N785" s="160">
        <v>3.5765198666666671</v>
      </c>
      <c r="O785" s="10">
        <f t="shared" si="132"/>
        <v>3.5765198666666671</v>
      </c>
      <c r="Q785" s="15">
        <v>41.055629000000003</v>
      </c>
      <c r="S785" s="129">
        <v>0.41899604000000001</v>
      </c>
      <c r="T785" s="129">
        <v>0.40956865999999997</v>
      </c>
      <c r="U785" s="129">
        <v>6.0607400999999998E-3</v>
      </c>
      <c r="V785" s="129">
        <v>3.3666429999999999E-3</v>
      </c>
      <c r="X785" s="71">
        <v>3.7714956999999999E-3</v>
      </c>
      <c r="Y785" s="84"/>
      <c r="Z785" s="161" t="s">
        <v>3010</v>
      </c>
    </row>
    <row r="786" spans="1:26" ht="14.4">
      <c r="A786" t="s">
        <v>1253</v>
      </c>
      <c r="B786" s="92" t="s">
        <v>1071</v>
      </c>
      <c r="C786" s="126" t="str">
        <f t="shared" si="125"/>
        <v>A.100.30.118</v>
      </c>
      <c r="D786" s="11" t="s">
        <v>26</v>
      </c>
      <c r="E786" s="125" t="s">
        <v>878</v>
      </c>
      <c r="F786" s="128" t="str">
        <f t="shared" si="126"/>
        <v>G-CuSn5Zn5Pb5</v>
      </c>
      <c r="G786" s="200">
        <v>4.6569772042846065</v>
      </c>
      <c r="H786" s="10">
        <f t="shared" si="131"/>
        <v>4.6569772042846065</v>
      </c>
      <c r="I786" s="201">
        <v>0.179586627</v>
      </c>
      <c r="J786" s="201">
        <v>0.37362587778449996</v>
      </c>
      <c r="K786" s="201">
        <v>3.6452208395001064</v>
      </c>
      <c r="L786" s="201">
        <v>0.45854386000000003</v>
      </c>
      <c r="N786" s="160">
        <v>3.0569590666666668</v>
      </c>
      <c r="O786" s="10">
        <f t="shared" si="132"/>
        <v>3.0569590666666668</v>
      </c>
      <c r="Q786" s="15">
        <v>43.744504999999997</v>
      </c>
      <c r="S786" s="129">
        <v>0.24703248</v>
      </c>
      <c r="T786" s="129">
        <v>0.23938762999999999</v>
      </c>
      <c r="U786" s="129">
        <v>4.5347922999999998E-3</v>
      </c>
      <c r="V786" s="129">
        <v>3.1100652E-3</v>
      </c>
      <c r="X786" s="71">
        <v>2.2682182999999999E-3</v>
      </c>
      <c r="Y786" s="84"/>
      <c r="Z786" s="161" t="s">
        <v>3011</v>
      </c>
    </row>
    <row r="787" spans="1:26" ht="14.4">
      <c r="A787" t="s">
        <v>1254</v>
      </c>
      <c r="B787" s="92" t="s">
        <v>1071</v>
      </c>
      <c r="C787" s="126" t="str">
        <f t="shared" si="125"/>
        <v>A.100.30.119</v>
      </c>
      <c r="D787" s="11" t="s">
        <v>26</v>
      </c>
      <c r="E787" s="125" t="s">
        <v>878</v>
      </c>
      <c r="F787" s="128" t="str">
        <f t="shared" si="126"/>
        <v>G-CuZn15</v>
      </c>
      <c r="G787" s="200">
        <v>3.4018381510824676</v>
      </c>
      <c r="H787" s="10">
        <f t="shared" si="131"/>
        <v>3.4018381510824676</v>
      </c>
      <c r="I787" s="201">
        <v>8.754251348E-2</v>
      </c>
      <c r="J787" s="201">
        <v>0.223978410539</v>
      </c>
      <c r="K787" s="201">
        <v>2.6708543970634677</v>
      </c>
      <c r="L787" s="201">
        <v>0.41946283000000001</v>
      </c>
      <c r="N787" s="160">
        <v>2.7964188666666669</v>
      </c>
      <c r="O787" s="10">
        <f t="shared" si="132"/>
        <v>2.7964188666666669</v>
      </c>
      <c r="Q787" s="15">
        <v>48.357379000000002</v>
      </c>
      <c r="S787" s="129">
        <v>0.12420414</v>
      </c>
      <c r="T787" s="129">
        <v>0.11763804</v>
      </c>
      <c r="U787" s="129">
        <v>3.4939364000000001E-3</v>
      </c>
      <c r="V787" s="129">
        <v>3.0721639E-3</v>
      </c>
      <c r="X787" s="71">
        <v>1.2557477E-3</v>
      </c>
      <c r="Y787" s="84"/>
      <c r="Z787" s="161" t="s">
        <v>3012</v>
      </c>
    </row>
    <row r="788" spans="1:26" ht="14.4">
      <c r="A788" t="s">
        <v>1255</v>
      </c>
      <c r="B788" s="92" t="s">
        <v>1071</v>
      </c>
      <c r="C788" s="126" t="str">
        <f t="shared" si="125"/>
        <v>A.100.30.120</v>
      </c>
      <c r="D788" s="11" t="s">
        <v>26</v>
      </c>
      <c r="E788" s="125" t="s">
        <v>878</v>
      </c>
      <c r="F788" s="128" t="str">
        <f t="shared" si="126"/>
        <v>G-CuZn37Pb</v>
      </c>
      <c r="G788" s="200">
        <v>3.0727598626091779</v>
      </c>
      <c r="H788" s="10">
        <f t="shared" si="131"/>
        <v>3.0727598626091779</v>
      </c>
      <c r="I788" s="201">
        <v>6.4964845450000003E-2</v>
      </c>
      <c r="J788" s="201">
        <v>0.24430417657800002</v>
      </c>
      <c r="K788" s="201">
        <v>2.3107673105811779</v>
      </c>
      <c r="L788" s="201">
        <v>0.45272352999999999</v>
      </c>
      <c r="N788" s="160">
        <v>3.0181568666666667</v>
      </c>
      <c r="O788" s="10">
        <f t="shared" si="132"/>
        <v>3.0181568666666667</v>
      </c>
      <c r="Q788" s="15">
        <v>54.456034000000002</v>
      </c>
      <c r="S788" s="129">
        <v>0.13200779000000001</v>
      </c>
      <c r="T788" s="129">
        <v>0.12461005999999999</v>
      </c>
      <c r="U788" s="129">
        <v>3.7385891000000001E-3</v>
      </c>
      <c r="V788" s="129">
        <v>3.6591405000000001E-3</v>
      </c>
      <c r="X788" s="71">
        <v>1.1206166E-3</v>
      </c>
      <c r="Y788" s="84"/>
      <c r="Z788" s="161" t="s">
        <v>3013</v>
      </c>
    </row>
    <row r="789" spans="1:26" ht="14.4">
      <c r="A789" t="s">
        <v>1256</v>
      </c>
      <c r="B789" s="92" t="s">
        <v>1071</v>
      </c>
      <c r="C789" s="126" t="str">
        <f t="shared" si="125"/>
        <v>A.100.30.121</v>
      </c>
      <c r="D789" s="11" t="s">
        <v>26</v>
      </c>
      <c r="E789" s="125" t="s">
        <v>878</v>
      </c>
      <c r="F789" s="128" t="str">
        <f t="shared" si="126"/>
        <v>G-CuZn40</v>
      </c>
      <c r="G789" s="200">
        <v>3.0564711582716502</v>
      </c>
      <c r="H789" s="10">
        <f t="shared" si="131"/>
        <v>3.0564711582716502</v>
      </c>
      <c r="I789" s="201">
        <v>6.2440164409999999E-2</v>
      </c>
      <c r="J789" s="201">
        <v>0.24443966615990001</v>
      </c>
      <c r="K789" s="201">
        <v>2.2953339777017501</v>
      </c>
      <c r="L789" s="201">
        <v>0.45425735</v>
      </c>
      <c r="N789" s="160">
        <v>3.0283823333333335</v>
      </c>
      <c r="O789" s="10">
        <f t="shared" si="132"/>
        <v>3.0283823333333335</v>
      </c>
      <c r="Q789" s="15">
        <v>55.254663999999998</v>
      </c>
      <c r="S789" s="129">
        <v>0.13230151000000001</v>
      </c>
      <c r="T789" s="129">
        <v>0.12481647</v>
      </c>
      <c r="U789" s="129">
        <v>3.7459584999999999E-3</v>
      </c>
      <c r="V789" s="129">
        <v>3.7390844999999999E-3</v>
      </c>
      <c r="X789" s="71">
        <v>1.1263562999999999E-3</v>
      </c>
      <c r="Y789" s="84"/>
      <c r="Z789" s="161" t="s">
        <v>3014</v>
      </c>
    </row>
    <row r="790" spans="1:26" ht="14.4">
      <c r="B790" s="92"/>
      <c r="C790" s="126"/>
      <c r="D790" s="1" t="s">
        <v>691</v>
      </c>
      <c r="E790" s="125"/>
      <c r="Y790" s="90"/>
      <c r="Z790" s="163"/>
    </row>
    <row r="791" spans="1:26" ht="14.4">
      <c r="A791" t="s">
        <v>1257</v>
      </c>
      <c r="B791" s="92" t="s">
        <v>1071</v>
      </c>
      <c r="C791" s="126" t="str">
        <f t="shared" ref="C791:C861" si="133">MID(A791,1,12)</f>
        <v>A.100.32.101</v>
      </c>
      <c r="D791" s="11" t="s">
        <v>691</v>
      </c>
      <c r="E791" s="125" t="s">
        <v>878</v>
      </c>
      <c r="F791" s="128" t="str">
        <f t="shared" ref="F791:F861" si="134">MID(A791, 21,85)</f>
        <v>AM100A</v>
      </c>
      <c r="G791" s="200">
        <v>4.1242345675199141</v>
      </c>
      <c r="H791" s="10">
        <f t="shared" ref="H791:H800" si="135">G791</f>
        <v>4.1242345675199141</v>
      </c>
      <c r="I791" s="201">
        <v>0.16199459020000001</v>
      </c>
      <c r="J791" s="201">
        <v>0.24078738637799998</v>
      </c>
      <c r="K791" s="201">
        <v>0.21003589094191402</v>
      </c>
      <c r="L791" s="201">
        <v>3.5114166999999998</v>
      </c>
      <c r="N791" s="160">
        <v>23.409444666666666</v>
      </c>
      <c r="O791" s="10">
        <f t="shared" ref="O791:O800" si="136">N791</f>
        <v>23.409444666666666</v>
      </c>
      <c r="Q791" s="15">
        <v>343.21370000000002</v>
      </c>
      <c r="S791" s="129">
        <v>0.44395789000000002</v>
      </c>
      <c r="T791" s="129">
        <v>0.40060885000000002</v>
      </c>
      <c r="U791" s="129">
        <v>1.8530494000000002E-2</v>
      </c>
      <c r="V791" s="129">
        <v>2.4818546E-2</v>
      </c>
      <c r="X791" s="71">
        <v>1.145379E-3</v>
      </c>
      <c r="Y791" s="84"/>
      <c r="Z791" s="161" t="s">
        <v>3015</v>
      </c>
    </row>
    <row r="792" spans="1:26" ht="14.4">
      <c r="A792" t="s">
        <v>1258</v>
      </c>
      <c r="B792" s="92" t="s">
        <v>1071</v>
      </c>
      <c r="C792" s="126" t="str">
        <f t="shared" si="133"/>
        <v>A.100.32.102</v>
      </c>
      <c r="D792" s="11" t="s">
        <v>691</v>
      </c>
      <c r="E792" s="125" t="s">
        <v>878</v>
      </c>
      <c r="F792" s="128" t="str">
        <f t="shared" si="134"/>
        <v>AM503</v>
      </c>
      <c r="G792" s="200">
        <v>4.3242733236095114</v>
      </c>
      <c r="H792" s="10">
        <f t="shared" si="135"/>
        <v>4.3242733236095114</v>
      </c>
      <c r="I792" s="201">
        <v>0.17643212309999998</v>
      </c>
      <c r="J792" s="201">
        <v>0.253264872207</v>
      </c>
      <c r="K792" s="201">
        <v>0.16259072830251184</v>
      </c>
      <c r="L792" s="201">
        <v>3.7319855999999998</v>
      </c>
      <c r="N792" s="160">
        <v>24.879904</v>
      </c>
      <c r="O792" s="10">
        <f t="shared" si="136"/>
        <v>24.879904</v>
      </c>
      <c r="Q792" s="15">
        <v>367.84701000000001</v>
      </c>
      <c r="S792" s="129">
        <v>0.52169730999999997</v>
      </c>
      <c r="T792" s="129">
        <v>0.47502717999999999</v>
      </c>
      <c r="U792" s="129">
        <v>1.9615757000000001E-2</v>
      </c>
      <c r="V792" s="129">
        <v>2.7054372E-2</v>
      </c>
      <c r="X792" s="71">
        <v>1.2275415999999999E-3</v>
      </c>
      <c r="Y792" s="84"/>
      <c r="Z792" s="161" t="s">
        <v>3016</v>
      </c>
    </row>
    <row r="793" spans="1:26" ht="14.4">
      <c r="A793" t="s">
        <v>1259</v>
      </c>
      <c r="B793" s="92" t="s">
        <v>1071</v>
      </c>
      <c r="C793" s="126" t="str">
        <f t="shared" si="133"/>
        <v>A.100.32.103</v>
      </c>
      <c r="D793" s="11" t="s">
        <v>691</v>
      </c>
      <c r="E793" s="125" t="s">
        <v>878</v>
      </c>
      <c r="F793" s="128" t="str">
        <f t="shared" si="134"/>
        <v>G-MgAl6Zn3</v>
      </c>
      <c r="G793" s="200">
        <v>4.147776042635738</v>
      </c>
      <c r="H793" s="10">
        <f t="shared" si="135"/>
        <v>4.147776042635738</v>
      </c>
      <c r="I793" s="201">
        <v>0.16042837820000003</v>
      </c>
      <c r="J793" s="201">
        <v>0.24381272915400001</v>
      </c>
      <c r="K793" s="201">
        <v>0.226509235281738</v>
      </c>
      <c r="L793" s="201">
        <v>3.5170257</v>
      </c>
      <c r="N793" s="160">
        <v>23.446838</v>
      </c>
      <c r="O793" s="10">
        <f t="shared" si="136"/>
        <v>23.446838</v>
      </c>
      <c r="Q793" s="15">
        <v>345.75990999999999</v>
      </c>
      <c r="S793" s="129">
        <v>0.44584500999999999</v>
      </c>
      <c r="T793" s="129">
        <v>0.40210484000000002</v>
      </c>
      <c r="U793" s="129">
        <v>1.8561649E-2</v>
      </c>
      <c r="V793" s="129">
        <v>2.5178526E-2</v>
      </c>
      <c r="X793" s="71">
        <v>1.1663899E-3</v>
      </c>
      <c r="Y793" s="84"/>
      <c r="Z793" s="161" t="s">
        <v>3017</v>
      </c>
    </row>
    <row r="794" spans="1:26" ht="14.4">
      <c r="A794" t="s">
        <v>1260</v>
      </c>
      <c r="B794" s="92" t="s">
        <v>1071</v>
      </c>
      <c r="C794" s="126" t="str">
        <f t="shared" si="133"/>
        <v>A.100.32.104</v>
      </c>
      <c r="D794" s="11" t="s">
        <v>691</v>
      </c>
      <c r="E794" s="125" t="s">
        <v>878</v>
      </c>
      <c r="F794" s="128" t="str">
        <f t="shared" si="134"/>
        <v>G-MgAl8Zn1</v>
      </c>
      <c r="G794" s="200">
        <v>4.160688659214868</v>
      </c>
      <c r="H794" s="10">
        <f t="shared" si="135"/>
        <v>4.160688659214868</v>
      </c>
      <c r="I794" s="201">
        <v>0.16304057969999999</v>
      </c>
      <c r="J794" s="201">
        <v>0.242264518318</v>
      </c>
      <c r="K794" s="201">
        <v>0.206431461196868</v>
      </c>
      <c r="L794" s="201">
        <v>3.5489521000000002</v>
      </c>
      <c r="N794" s="160">
        <v>23.65968066666667</v>
      </c>
      <c r="O794" s="10">
        <f t="shared" si="136"/>
        <v>23.65968066666667</v>
      </c>
      <c r="Q794" s="15">
        <v>347.89118999999999</v>
      </c>
      <c r="S794" s="129">
        <v>0.44986121000000001</v>
      </c>
      <c r="T794" s="129">
        <v>0.40588295000000002</v>
      </c>
      <c r="U794" s="129">
        <v>1.8712626999999999E-2</v>
      </c>
      <c r="V794" s="129">
        <v>2.5265630000000001E-2</v>
      </c>
      <c r="X794" s="71">
        <v>1.1623578E-3</v>
      </c>
      <c r="Y794" s="84"/>
      <c r="Z794" s="161" t="s">
        <v>3018</v>
      </c>
    </row>
    <row r="795" spans="1:26" ht="14.4">
      <c r="A795" t="s">
        <v>1261</v>
      </c>
      <c r="B795" s="92" t="s">
        <v>1071</v>
      </c>
      <c r="C795" s="126" t="str">
        <f t="shared" si="133"/>
        <v>A.100.32.105</v>
      </c>
      <c r="D795" s="11" t="s">
        <v>691</v>
      </c>
      <c r="E795" s="125" t="s">
        <v>878</v>
      </c>
      <c r="F795" s="128" t="str">
        <f t="shared" si="134"/>
        <v>G-MgAl9Zn2</v>
      </c>
      <c r="G795" s="200">
        <v>4.1043247392385318</v>
      </c>
      <c r="H795" s="10">
        <f t="shared" si="135"/>
        <v>4.1043247392385318</v>
      </c>
      <c r="I795" s="201">
        <v>0.15952983140000002</v>
      </c>
      <c r="J795" s="201">
        <v>0.24220273403100004</v>
      </c>
      <c r="K795" s="201">
        <v>0.22960907380753201</v>
      </c>
      <c r="L795" s="201">
        <v>3.4729831</v>
      </c>
      <c r="N795" s="160">
        <v>23.153220666666666</v>
      </c>
      <c r="O795" s="10">
        <f t="shared" si="136"/>
        <v>23.153220666666666</v>
      </c>
      <c r="Q795" s="15">
        <v>340.14884000000001</v>
      </c>
      <c r="S795" s="129">
        <v>0.44054959999999999</v>
      </c>
      <c r="T795" s="129">
        <v>0.39756430999999998</v>
      </c>
      <c r="U795" s="129">
        <v>1.8348482999999999E-2</v>
      </c>
      <c r="V795" s="129">
        <v>2.4636802999999999E-2</v>
      </c>
      <c r="X795" s="71">
        <v>1.1456564E-3</v>
      </c>
      <c r="Y795" s="84"/>
      <c r="Z795" s="161" t="s">
        <v>3019</v>
      </c>
    </row>
    <row r="796" spans="1:26" ht="14.4">
      <c r="A796" t="s">
        <v>1262</v>
      </c>
      <c r="B796" s="92" t="s">
        <v>1071</v>
      </c>
      <c r="C796" s="126" t="str">
        <f t="shared" si="133"/>
        <v>A.100.32.106</v>
      </c>
      <c r="D796" s="11" t="s">
        <v>691</v>
      </c>
      <c r="E796" s="125" t="s">
        <v>878</v>
      </c>
      <c r="F796" s="128" t="str">
        <f t="shared" si="134"/>
        <v>GD-MgAl9Zn1</v>
      </c>
      <c r="G796" s="200">
        <v>4.1307812334046892</v>
      </c>
      <c r="H796" s="10">
        <f t="shared" si="135"/>
        <v>4.1307812334046892</v>
      </c>
      <c r="I796" s="201">
        <v>0.161847253</v>
      </c>
      <c r="J796" s="201">
        <v>0.241759219951</v>
      </c>
      <c r="K796" s="201">
        <v>0.213647860453689</v>
      </c>
      <c r="L796" s="201">
        <v>3.5135269</v>
      </c>
      <c r="N796" s="160">
        <v>23.423512666666667</v>
      </c>
      <c r="O796" s="10">
        <f t="shared" si="136"/>
        <v>23.423512666666667</v>
      </c>
      <c r="Q796" s="15">
        <v>343.89084000000003</v>
      </c>
      <c r="S796" s="129">
        <v>0.44594145000000002</v>
      </c>
      <c r="T796" s="129">
        <v>0.40248779000000001</v>
      </c>
      <c r="U796" s="129">
        <v>1.8542290999999999E-2</v>
      </c>
      <c r="V796" s="129">
        <v>2.4911376999999998E-2</v>
      </c>
      <c r="X796" s="71">
        <v>1.1508248E-3</v>
      </c>
      <c r="Y796" s="84"/>
      <c r="Z796" s="161" t="s">
        <v>3020</v>
      </c>
    </row>
    <row r="797" spans="1:26" ht="14.4">
      <c r="A797" t="s">
        <v>1263</v>
      </c>
      <c r="B797" s="92" t="s">
        <v>1071</v>
      </c>
      <c r="C797" s="126" t="str">
        <f t="shared" si="133"/>
        <v>A.100.32.107</v>
      </c>
      <c r="D797" s="11" t="s">
        <v>691</v>
      </c>
      <c r="E797" s="125" t="s">
        <v>878</v>
      </c>
      <c r="F797" s="128" t="str">
        <f t="shared" si="134"/>
        <v>MgAl3Zn</v>
      </c>
      <c r="G797" s="200">
        <v>4.251900680541171</v>
      </c>
      <c r="H797" s="10">
        <f t="shared" si="135"/>
        <v>4.251900680541171</v>
      </c>
      <c r="I797" s="201">
        <v>0.16684025089999999</v>
      </c>
      <c r="J797" s="201">
        <v>0.244647300032</v>
      </c>
      <c r="K797" s="201">
        <v>0.1866905296091709</v>
      </c>
      <c r="L797" s="201">
        <v>3.6537226</v>
      </c>
      <c r="N797" s="160">
        <v>24.358150666666667</v>
      </c>
      <c r="O797" s="10">
        <f t="shared" si="136"/>
        <v>24.358150666666667</v>
      </c>
      <c r="Q797" s="15">
        <v>359.89612</v>
      </c>
      <c r="S797" s="129">
        <v>0.46497452</v>
      </c>
      <c r="T797" s="129">
        <v>0.41941049000000002</v>
      </c>
      <c r="U797" s="129">
        <v>1.9218387E-2</v>
      </c>
      <c r="V797" s="129">
        <v>2.6345641E-2</v>
      </c>
      <c r="X797" s="71">
        <v>1.1990442999999999E-3</v>
      </c>
      <c r="Y797" s="84"/>
      <c r="Z797" s="161" t="s">
        <v>3021</v>
      </c>
    </row>
    <row r="798" spans="1:26" ht="14.4">
      <c r="A798" t="s">
        <v>1264</v>
      </c>
      <c r="B798" s="92" t="s">
        <v>1071</v>
      </c>
      <c r="C798" s="126" t="str">
        <f t="shared" si="133"/>
        <v>A.100.32.108</v>
      </c>
      <c r="D798" s="11" t="s">
        <v>691</v>
      </c>
      <c r="E798" s="125" t="s">
        <v>878</v>
      </c>
      <c r="F798" s="128" t="str">
        <f t="shared" si="134"/>
        <v>MgZn6Zr</v>
      </c>
      <c r="G798" s="200">
        <v>4.2258971078405931</v>
      </c>
      <c r="H798" s="10">
        <f t="shared" si="135"/>
        <v>4.2258971078405931</v>
      </c>
      <c r="I798" s="201">
        <v>0.1608585723</v>
      </c>
      <c r="J798" s="201">
        <v>0.24649012772500001</v>
      </c>
      <c r="K798" s="201">
        <v>0.22642020781559288</v>
      </c>
      <c r="L798" s="201">
        <v>3.5921281999999999</v>
      </c>
      <c r="N798" s="160">
        <v>23.947521333333334</v>
      </c>
      <c r="O798" s="10">
        <f t="shared" si="136"/>
        <v>23.947521333333334</v>
      </c>
      <c r="Q798" s="15">
        <v>355.85973000000001</v>
      </c>
      <c r="S798" s="129">
        <v>0.45036187999999999</v>
      </c>
      <c r="T798" s="129">
        <v>0.40525781999999999</v>
      </c>
      <c r="U798" s="129">
        <v>1.8924010000000002E-2</v>
      </c>
      <c r="V798" s="129">
        <v>2.6180052999999998E-2</v>
      </c>
      <c r="X798" s="71">
        <v>1.2058891E-3</v>
      </c>
      <c r="Y798" s="84"/>
      <c r="Z798" s="161" t="s">
        <v>3022</v>
      </c>
    </row>
    <row r="799" spans="1:26" ht="14.4">
      <c r="A799" t="s">
        <v>1265</v>
      </c>
      <c r="B799" s="92" t="s">
        <v>1071</v>
      </c>
      <c r="C799" s="126" t="str">
        <f t="shared" si="133"/>
        <v>A.100.32.109</v>
      </c>
      <c r="D799" s="11" t="s">
        <v>691</v>
      </c>
      <c r="E799" s="125" t="s">
        <v>878</v>
      </c>
      <c r="F799" s="128" t="str">
        <f t="shared" si="134"/>
        <v>MgMn1.5</v>
      </c>
      <c r="G799" s="200">
        <v>4.3205681108649703</v>
      </c>
      <c r="H799" s="10">
        <f t="shared" si="135"/>
        <v>4.3205681108649703</v>
      </c>
      <c r="I799" s="201">
        <v>0.1780449774</v>
      </c>
      <c r="J799" s="201">
        <v>0.25568346838200001</v>
      </c>
      <c r="K799" s="201">
        <v>0.16370906508296981</v>
      </c>
      <c r="L799" s="201">
        <v>3.7231306000000002</v>
      </c>
      <c r="N799" s="160">
        <v>24.820870666666668</v>
      </c>
      <c r="O799" s="10">
        <f t="shared" si="136"/>
        <v>24.820870666666668</v>
      </c>
      <c r="Q799" s="15">
        <v>366.77228000000002</v>
      </c>
      <c r="S799" s="129">
        <v>0.53526309000000005</v>
      </c>
      <c r="T799" s="129">
        <v>0.48870912999999999</v>
      </c>
      <c r="U799" s="129">
        <v>1.9579914E-2</v>
      </c>
      <c r="V799" s="129">
        <v>2.6974040000000001E-2</v>
      </c>
      <c r="X799" s="71">
        <v>1.2274827E-3</v>
      </c>
      <c r="Y799" s="84"/>
      <c r="Z799" s="161" t="s">
        <v>3023</v>
      </c>
    </row>
    <row r="800" spans="1:26" ht="14.4">
      <c r="A800" t="s">
        <v>1266</v>
      </c>
      <c r="B800" s="92" t="s">
        <v>1071</v>
      </c>
      <c r="C800" s="126" t="str">
        <f t="shared" si="133"/>
        <v>A.100.32.110</v>
      </c>
      <c r="D800" s="11" t="s">
        <v>691</v>
      </c>
      <c r="E800" s="125" t="s">
        <v>878</v>
      </c>
      <c r="F800" s="128" t="str">
        <f t="shared" si="134"/>
        <v>MgAl6Zn</v>
      </c>
      <c r="G800" s="200">
        <v>4.1777495274778103</v>
      </c>
      <c r="H800" s="10">
        <f t="shared" si="135"/>
        <v>4.1777495274778103</v>
      </c>
      <c r="I800" s="201">
        <v>0.16358813359999999</v>
      </c>
      <c r="J800" s="201">
        <v>0.24298094559000002</v>
      </c>
      <c r="K800" s="201">
        <v>0.20454514828781001</v>
      </c>
      <c r="L800" s="201">
        <v>3.5666353000000002</v>
      </c>
      <c r="N800" s="160">
        <v>23.777568666666667</v>
      </c>
      <c r="O800" s="10">
        <f t="shared" si="136"/>
        <v>23.777568666666667</v>
      </c>
      <c r="Q800" s="15">
        <v>350.07434999999998</v>
      </c>
      <c r="S800" s="129">
        <v>0.45291418</v>
      </c>
      <c r="T800" s="129">
        <v>0.40864225999999998</v>
      </c>
      <c r="U800" s="129">
        <v>1.8798520999999999E-2</v>
      </c>
      <c r="V800" s="129">
        <v>2.5473398000000001E-2</v>
      </c>
      <c r="X800" s="71">
        <v>1.1702215000000001E-3</v>
      </c>
      <c r="Y800" s="84"/>
      <c r="Z800" s="161" t="s">
        <v>3024</v>
      </c>
    </row>
    <row r="801" spans="1:26" ht="14.4">
      <c r="B801" s="92"/>
      <c r="C801" s="126"/>
      <c r="D801" s="1" t="s">
        <v>650</v>
      </c>
      <c r="E801" s="125"/>
      <c r="Y801" s="90"/>
      <c r="Z801" s="167"/>
    </row>
    <row r="802" spans="1:26" ht="14.4">
      <c r="A802" t="s">
        <v>2356</v>
      </c>
      <c r="B802" s="92" t="s">
        <v>1071</v>
      </c>
      <c r="C802" s="126" t="str">
        <f t="shared" si="133"/>
        <v>A.100.34.101</v>
      </c>
      <c r="D802" s="11" t="s">
        <v>650</v>
      </c>
      <c r="E802" s="125" t="s">
        <v>878</v>
      </c>
      <c r="F802" s="128" t="str">
        <f t="shared" si="134"/>
        <v>Duranickel</v>
      </c>
      <c r="G802" s="200">
        <v>24.163482712258663</v>
      </c>
      <c r="H802" s="10">
        <f t="shared" ref="H802:H814" si="137">G802</f>
        <v>24.163482712258663</v>
      </c>
      <c r="I802" s="201">
        <v>0.45971979820600001</v>
      </c>
      <c r="J802" s="201">
        <v>11.145456468295999</v>
      </c>
      <c r="K802" s="201">
        <v>10.834424445756664</v>
      </c>
      <c r="L802" s="201">
        <v>1.7238819999999999</v>
      </c>
      <c r="N802" s="160">
        <v>11.492546666666666</v>
      </c>
      <c r="O802" s="10">
        <f t="shared" ref="O802:O814" si="138">N802</f>
        <v>11.492546666666666</v>
      </c>
      <c r="Q802" s="15">
        <v>214.12511000000001</v>
      </c>
      <c r="S802" s="129">
        <v>3.6376727999999998</v>
      </c>
      <c r="T802" s="129">
        <v>3.5457030999999999</v>
      </c>
      <c r="U802" s="129">
        <v>7.3206225E-2</v>
      </c>
      <c r="V802" s="129">
        <v>1.8763490000000001E-2</v>
      </c>
      <c r="X802" s="71">
        <v>3.7910151E-3</v>
      </c>
      <c r="Y802" s="84"/>
      <c r="Z802" s="161" t="s">
        <v>3025</v>
      </c>
    </row>
    <row r="803" spans="1:26" ht="14.4">
      <c r="A803" t="s">
        <v>1267</v>
      </c>
      <c r="B803" s="92" t="s">
        <v>1071</v>
      </c>
      <c r="C803" s="126" t="str">
        <f t="shared" si="133"/>
        <v>A.100.34.102</v>
      </c>
      <c r="D803" s="11" t="s">
        <v>650</v>
      </c>
      <c r="E803" s="125" t="s">
        <v>878</v>
      </c>
      <c r="F803" s="128" t="str">
        <f t="shared" si="134"/>
        <v>Invar</v>
      </c>
      <c r="G803" s="200">
        <v>10.560383910537112</v>
      </c>
      <c r="H803" s="10">
        <f t="shared" si="137"/>
        <v>10.560383910537112</v>
      </c>
      <c r="I803" s="201">
        <v>0.228053608495</v>
      </c>
      <c r="J803" s="201">
        <v>4.3874178082490012</v>
      </c>
      <c r="K803" s="201">
        <v>4.5225480937931106</v>
      </c>
      <c r="L803" s="201">
        <v>1.4223644</v>
      </c>
      <c r="N803" s="160">
        <v>9.482429333333334</v>
      </c>
      <c r="O803" s="10">
        <f t="shared" si="138"/>
        <v>9.482429333333334</v>
      </c>
      <c r="Q803" s="15">
        <v>134.95301000000001</v>
      </c>
      <c r="S803" s="129">
        <v>1.5058951</v>
      </c>
      <c r="T803" s="129">
        <v>1.4647806999999999</v>
      </c>
      <c r="U803" s="129">
        <v>3.2663570000000003E-2</v>
      </c>
      <c r="V803" s="129">
        <v>8.4508272000000002E-3</v>
      </c>
      <c r="X803" s="71">
        <v>1.6979966E-3</v>
      </c>
      <c r="Y803" s="84"/>
      <c r="Z803" s="161" t="s">
        <v>3026</v>
      </c>
    </row>
    <row r="804" spans="1:26" ht="14.4">
      <c r="A804" t="s">
        <v>1268</v>
      </c>
      <c r="B804" s="92" t="s">
        <v>1071</v>
      </c>
      <c r="C804" s="126" t="str">
        <f t="shared" si="133"/>
        <v>A.100.34.103</v>
      </c>
      <c r="D804" s="11" t="s">
        <v>650</v>
      </c>
      <c r="E804" s="125" t="s">
        <v>878</v>
      </c>
      <c r="F804" s="128" t="str">
        <f t="shared" si="134"/>
        <v>Mumetal</v>
      </c>
      <c r="G804" s="200">
        <v>20.077206085445646</v>
      </c>
      <c r="H804" s="10">
        <f t="shared" si="137"/>
        <v>20.077206085445646</v>
      </c>
      <c r="I804" s="201">
        <v>0.3899317759</v>
      </c>
      <c r="J804" s="201">
        <v>9.1585250622308987</v>
      </c>
      <c r="K804" s="201">
        <v>9.0179681473147486</v>
      </c>
      <c r="L804" s="201">
        <v>1.5107811</v>
      </c>
      <c r="N804" s="160">
        <v>10.071874000000001</v>
      </c>
      <c r="O804" s="10">
        <f t="shared" si="138"/>
        <v>10.071874000000001</v>
      </c>
      <c r="Q804" s="15">
        <v>180.30067</v>
      </c>
      <c r="S804" s="129">
        <v>2.9952043000000002</v>
      </c>
      <c r="T804" s="129">
        <v>2.9188358999999999</v>
      </c>
      <c r="U804" s="129">
        <v>6.0579270999999997E-2</v>
      </c>
      <c r="V804" s="129">
        <v>1.5789213999999999E-2</v>
      </c>
      <c r="X804" s="71">
        <v>3.2029157E-3</v>
      </c>
      <c r="Y804" s="84"/>
      <c r="Z804" s="161" t="s">
        <v>3027</v>
      </c>
    </row>
    <row r="805" spans="1:26" ht="14.4">
      <c r="A805" t="s">
        <v>1269</v>
      </c>
      <c r="B805" s="92" t="s">
        <v>1071</v>
      </c>
      <c r="C805" s="126" t="str">
        <f t="shared" si="133"/>
        <v>A.100.34.104</v>
      </c>
      <c r="D805" s="11" t="s">
        <v>650</v>
      </c>
      <c r="E805" s="125" t="s">
        <v>878</v>
      </c>
      <c r="F805" s="128" t="str">
        <f t="shared" si="134"/>
        <v>Ni 99.6</v>
      </c>
      <c r="G805" s="200">
        <v>25.318804881872421</v>
      </c>
      <c r="H805" s="10">
        <f t="shared" si="137"/>
        <v>25.318804881872421</v>
      </c>
      <c r="I805" s="201">
        <v>0.47882199403079995</v>
      </c>
      <c r="J805" s="201">
        <v>11.812646839771501</v>
      </c>
      <c r="K805" s="201">
        <v>11.364294148070121</v>
      </c>
      <c r="L805" s="201">
        <v>1.6630419000000001</v>
      </c>
      <c r="N805" s="160">
        <v>11.086946000000001</v>
      </c>
      <c r="O805" s="10">
        <f t="shared" si="138"/>
        <v>11.086946000000001</v>
      </c>
      <c r="Q805" s="15">
        <v>212.48657</v>
      </c>
      <c r="S805" s="129">
        <v>3.8388046999999998</v>
      </c>
      <c r="T805" s="129">
        <v>3.7428612999999999</v>
      </c>
      <c r="U805" s="129">
        <v>7.6769032000000001E-2</v>
      </c>
      <c r="V805" s="129">
        <v>1.9174400000000001E-2</v>
      </c>
      <c r="X805" s="71">
        <v>3.9695128999999996E-3</v>
      </c>
      <c r="Y805" s="84"/>
      <c r="Z805" s="161" t="s">
        <v>3028</v>
      </c>
    </row>
    <row r="806" spans="1:26" ht="14.4">
      <c r="A806" t="s">
        <v>1270</v>
      </c>
      <c r="B806" s="92" t="s">
        <v>1071</v>
      </c>
      <c r="C806" s="126" t="str">
        <f t="shared" si="133"/>
        <v>A.100.34.105</v>
      </c>
      <c r="D806" s="11" t="s">
        <v>650</v>
      </c>
      <c r="E806" s="125" t="s">
        <v>878</v>
      </c>
      <c r="F806" s="128" t="str">
        <f t="shared" si="134"/>
        <v>Ni span C902</v>
      </c>
      <c r="G806" s="200">
        <v>11.863590202558811</v>
      </c>
      <c r="H806" s="10">
        <f t="shared" si="137"/>
        <v>11.863590202558811</v>
      </c>
      <c r="I806" s="201">
        <v>0.24764753948999998</v>
      </c>
      <c r="J806" s="201">
        <v>5.1258290501016006</v>
      </c>
      <c r="K806" s="201">
        <v>5.2516748129672095</v>
      </c>
      <c r="L806" s="201">
        <v>1.2384388</v>
      </c>
      <c r="N806" s="160">
        <v>8.2562586666666675</v>
      </c>
      <c r="O806" s="10">
        <f t="shared" si="138"/>
        <v>8.2562586666666675</v>
      </c>
      <c r="Q806" s="15">
        <v>121.63924</v>
      </c>
      <c r="S806" s="129">
        <v>1.7042535000000001</v>
      </c>
      <c r="T806" s="129">
        <v>1.6587012000000001</v>
      </c>
      <c r="U806" s="129">
        <v>3.5754512000000002E-2</v>
      </c>
      <c r="V806" s="129">
        <v>9.7978734000000005E-3</v>
      </c>
      <c r="X806" s="71">
        <v>1.8826406000000001E-3</v>
      </c>
      <c r="Y806" s="84"/>
      <c r="Z806" s="161" t="s">
        <v>3029</v>
      </c>
    </row>
    <row r="807" spans="1:26" ht="14.4">
      <c r="A807" t="s">
        <v>1271</v>
      </c>
      <c r="B807" s="92" t="s">
        <v>1071</v>
      </c>
      <c r="C807" s="126" t="str">
        <f t="shared" si="133"/>
        <v>A.100.34.106</v>
      </c>
      <c r="D807" s="11" t="s">
        <v>650</v>
      </c>
      <c r="E807" s="125" t="s">
        <v>878</v>
      </c>
      <c r="F807" s="128" t="str">
        <f t="shared" si="134"/>
        <v>NiCr 80 20</v>
      </c>
      <c r="G807" s="200">
        <v>21.653443597833004</v>
      </c>
      <c r="H807" s="10">
        <f t="shared" si="137"/>
        <v>21.653443597833004</v>
      </c>
      <c r="I807" s="201">
        <v>0.46725531031999995</v>
      </c>
      <c r="J807" s="201">
        <v>9.8045391306968988</v>
      </c>
      <c r="K807" s="201">
        <v>9.3242550568161047</v>
      </c>
      <c r="L807" s="201">
        <v>2.0573940999999998</v>
      </c>
      <c r="N807" s="160">
        <v>13.715960666666666</v>
      </c>
      <c r="O807" s="10">
        <f t="shared" si="138"/>
        <v>13.715960666666666</v>
      </c>
      <c r="Q807" s="15">
        <v>184.81023999999999</v>
      </c>
      <c r="S807" s="129">
        <v>3.2287485999999999</v>
      </c>
      <c r="T807" s="129">
        <v>3.1457606999999999</v>
      </c>
      <c r="U807" s="129">
        <v>6.7097312000000006E-2</v>
      </c>
      <c r="V807" s="129">
        <v>1.589059E-2</v>
      </c>
      <c r="X807" s="71">
        <v>3.5631742000000002E-3</v>
      </c>
      <c r="Y807" s="84"/>
      <c r="Z807" s="161" t="s">
        <v>3030</v>
      </c>
    </row>
    <row r="808" spans="1:26" ht="14.4">
      <c r="A808" t="s">
        <v>1272</v>
      </c>
      <c r="B808" s="92" t="s">
        <v>1071</v>
      </c>
      <c r="C808" s="126" t="str">
        <f t="shared" si="133"/>
        <v>A.100.34.107</v>
      </c>
      <c r="D808" s="11" t="s">
        <v>650</v>
      </c>
      <c r="E808" s="125" t="s">
        <v>878</v>
      </c>
      <c r="F808" s="128" t="str">
        <f t="shared" si="134"/>
        <v>NiCr20Co18Ti</v>
      </c>
      <c r="G808" s="200">
        <v>25.974349583553607</v>
      </c>
      <c r="H808" s="10">
        <f t="shared" si="137"/>
        <v>25.974349583553607</v>
      </c>
      <c r="I808" s="201">
        <v>0.75193782761999994</v>
      </c>
      <c r="J808" s="201">
        <v>8.6534566969881013</v>
      </c>
      <c r="K808" s="201">
        <v>13.832949058945507</v>
      </c>
      <c r="L808" s="201">
        <v>2.7360060000000002</v>
      </c>
      <c r="N808" s="160">
        <v>18.24004</v>
      </c>
      <c r="O808" s="10">
        <f t="shared" si="138"/>
        <v>18.24004</v>
      </c>
      <c r="Q808" s="15">
        <v>183.30577</v>
      </c>
      <c r="S808" s="129">
        <v>3.112695</v>
      </c>
      <c r="T808" s="129">
        <v>3.0359413000000002</v>
      </c>
      <c r="U808" s="129">
        <v>6.3155757000000007E-2</v>
      </c>
      <c r="V808" s="129">
        <v>1.3597878000000001E-2</v>
      </c>
      <c r="X808" s="71">
        <v>3.6200509E-3</v>
      </c>
      <c r="Y808" s="84"/>
      <c r="Z808" s="161" t="s">
        <v>3031</v>
      </c>
    </row>
    <row r="809" spans="1:26" ht="14.4">
      <c r="A809" t="s">
        <v>1273</v>
      </c>
      <c r="B809" s="92" t="s">
        <v>1071</v>
      </c>
      <c r="C809" s="126" t="str">
        <f t="shared" si="133"/>
        <v>A.100.34.108</v>
      </c>
      <c r="D809" s="11" t="s">
        <v>650</v>
      </c>
      <c r="E809" s="125" t="s">
        <v>878</v>
      </c>
      <c r="F809" s="128" t="str">
        <f t="shared" si="134"/>
        <v>NiCr20TiAl</v>
      </c>
      <c r="G809" s="200">
        <v>21.172293992211344</v>
      </c>
      <c r="H809" s="10">
        <f t="shared" si="137"/>
        <v>21.172293992211344</v>
      </c>
      <c r="I809" s="201">
        <v>0.45511438284999994</v>
      </c>
      <c r="J809" s="201">
        <v>9.3496406371527989</v>
      </c>
      <c r="K809" s="201">
        <v>9.2581056722085435</v>
      </c>
      <c r="L809" s="201">
        <v>2.1094333000000001</v>
      </c>
      <c r="N809" s="160">
        <v>14.062888666666668</v>
      </c>
      <c r="O809" s="10">
        <f t="shared" si="138"/>
        <v>14.062888666666668</v>
      </c>
      <c r="Q809" s="15">
        <v>188.13828000000001</v>
      </c>
      <c r="S809" s="129">
        <v>3.0924999999999998</v>
      </c>
      <c r="T809" s="129">
        <v>3.0123160000000002</v>
      </c>
      <c r="U809" s="129">
        <v>6.4728361999999998E-2</v>
      </c>
      <c r="V809" s="129">
        <v>1.5455620999999999E-2</v>
      </c>
      <c r="X809" s="71">
        <v>3.4455367000000001E-3</v>
      </c>
      <c r="Y809" s="84"/>
      <c r="Z809" s="161" t="s">
        <v>3032</v>
      </c>
    </row>
    <row r="810" spans="1:26" ht="14.4">
      <c r="A810" t="s">
        <v>1274</v>
      </c>
      <c r="B810" s="92" t="s">
        <v>1071</v>
      </c>
      <c r="C810" s="126" t="str">
        <f t="shared" si="133"/>
        <v>A.100.34.109</v>
      </c>
      <c r="D810" s="11" t="s">
        <v>650</v>
      </c>
      <c r="E810" s="125" t="s">
        <v>878</v>
      </c>
      <c r="F810" s="128" t="str">
        <f t="shared" si="134"/>
        <v>NiCu30Al</v>
      </c>
      <c r="G810" s="200">
        <v>19.267682925896814</v>
      </c>
      <c r="H810" s="10">
        <f t="shared" si="137"/>
        <v>19.267682925896814</v>
      </c>
      <c r="I810" s="201">
        <v>0.36855688584000001</v>
      </c>
      <c r="J810" s="201">
        <v>7.9647281223450008</v>
      </c>
      <c r="K810" s="201">
        <v>9.3585211177118133</v>
      </c>
      <c r="L810" s="201">
        <v>1.5758768000000001</v>
      </c>
      <c r="N810" s="160">
        <v>10.505845333333335</v>
      </c>
      <c r="O810" s="10">
        <f t="shared" si="138"/>
        <v>10.505845333333335</v>
      </c>
      <c r="Q810" s="15">
        <v>189.61189999999999</v>
      </c>
      <c r="S810" s="129">
        <v>2.6378748999999999</v>
      </c>
      <c r="T810" s="129">
        <v>2.5689701</v>
      </c>
      <c r="U810" s="129">
        <v>5.4074585000000001E-2</v>
      </c>
      <c r="V810" s="129">
        <v>1.4830249E-2</v>
      </c>
      <c r="X810" s="71">
        <v>3.153992E-3</v>
      </c>
      <c r="Y810" s="84"/>
      <c r="Z810" s="161" t="s">
        <v>3033</v>
      </c>
    </row>
    <row r="811" spans="1:26" ht="14.4">
      <c r="A811" t="s">
        <v>1275</v>
      </c>
      <c r="B811" s="92" t="s">
        <v>1071</v>
      </c>
      <c r="C811" s="126" t="str">
        <f t="shared" si="133"/>
        <v>A.100.34.110</v>
      </c>
      <c r="D811" s="11" t="s">
        <v>650</v>
      </c>
      <c r="E811" s="125" t="s">
        <v>878</v>
      </c>
      <c r="F811" s="128" t="str">
        <f t="shared" si="134"/>
        <v>NiCu30Fe</v>
      </c>
      <c r="G811" s="200">
        <v>18.061361968650893</v>
      </c>
      <c r="H811" s="10">
        <f t="shared" si="137"/>
        <v>18.061361968650893</v>
      </c>
      <c r="I811" s="201">
        <v>0.35442759917</v>
      </c>
      <c r="J811" s="201">
        <v>7.9286024334858993</v>
      </c>
      <c r="K811" s="201">
        <v>8.4716415359949906</v>
      </c>
      <c r="L811" s="201">
        <v>1.3066903999999999</v>
      </c>
      <c r="N811" s="160">
        <v>8.711269333333334</v>
      </c>
      <c r="O811" s="10">
        <f t="shared" si="138"/>
        <v>8.711269333333334</v>
      </c>
      <c r="Q811" s="15">
        <v>162.39769000000001</v>
      </c>
      <c r="S811" s="129">
        <v>2.5999159999999999</v>
      </c>
      <c r="T811" s="129">
        <v>2.5333136000000001</v>
      </c>
      <c r="U811" s="129">
        <v>5.2503814000000003E-2</v>
      </c>
      <c r="V811" s="129">
        <v>1.4098611E-2</v>
      </c>
      <c r="X811" s="71">
        <v>3.0841646000000001E-3</v>
      </c>
      <c r="Y811" s="84"/>
      <c r="Z811" s="161" t="s">
        <v>3034</v>
      </c>
    </row>
    <row r="812" spans="1:26" ht="14.4">
      <c r="A812" t="s">
        <v>1276</v>
      </c>
      <c r="B812" s="92" t="s">
        <v>1071</v>
      </c>
      <c r="C812" s="126" t="str">
        <f t="shared" si="133"/>
        <v>A.100.34.111</v>
      </c>
      <c r="D812" s="11" t="s">
        <v>650</v>
      </c>
      <c r="E812" s="125" t="s">
        <v>878</v>
      </c>
      <c r="F812" s="128" t="str">
        <f t="shared" si="134"/>
        <v>NiFe 50 50</v>
      </c>
      <c r="G812" s="200">
        <v>13.085840292185463</v>
      </c>
      <c r="H812" s="10">
        <f t="shared" si="137"/>
        <v>13.085840292185463</v>
      </c>
      <c r="I812" s="201">
        <v>0.26472352881130001</v>
      </c>
      <c r="J812" s="201">
        <v>5.9858057655390997</v>
      </c>
      <c r="K812" s="201">
        <v>5.7188062978350631</v>
      </c>
      <c r="L812" s="201">
        <v>1.1165046999999999</v>
      </c>
      <c r="N812" s="160">
        <v>7.4433646666666666</v>
      </c>
      <c r="O812" s="10">
        <f t="shared" si="138"/>
        <v>7.4433646666666666</v>
      </c>
      <c r="Q812" s="15">
        <v>126.51635</v>
      </c>
      <c r="S812" s="129">
        <v>1.9651324999999999</v>
      </c>
      <c r="T812" s="129">
        <v>1.9143725</v>
      </c>
      <c r="U812" s="129">
        <v>4.0159242999999997E-2</v>
      </c>
      <c r="V812" s="129">
        <v>1.0600829000000001E-2</v>
      </c>
      <c r="X812" s="71">
        <v>2.0817574999999998E-3</v>
      </c>
      <c r="Y812" s="84"/>
      <c r="Z812" s="161" t="s">
        <v>3035</v>
      </c>
    </row>
    <row r="813" spans="1:26" ht="14.4">
      <c r="A813" t="s">
        <v>1277</v>
      </c>
      <c r="B813" s="92" t="s">
        <v>1071</v>
      </c>
      <c r="C813" s="126" t="str">
        <f t="shared" si="133"/>
        <v>A.100.34.112</v>
      </c>
      <c r="D813" s="11" t="s">
        <v>650</v>
      </c>
      <c r="E813" s="125" t="s">
        <v>878</v>
      </c>
      <c r="F813" s="128" t="str">
        <f t="shared" si="134"/>
        <v>NiMo30</v>
      </c>
      <c r="G813" s="200">
        <v>35.920252088760343</v>
      </c>
      <c r="H813" s="10">
        <f t="shared" si="137"/>
        <v>35.920252088760343</v>
      </c>
      <c r="I813" s="201">
        <v>0.57213205050000004</v>
      </c>
      <c r="J813" s="201">
        <v>11.478777116025702</v>
      </c>
      <c r="K813" s="201">
        <v>21.847196922234637</v>
      </c>
      <c r="L813" s="201">
        <v>2.0221460000000002</v>
      </c>
      <c r="N813" s="160">
        <v>13.480973333333335</v>
      </c>
      <c r="O813" s="10">
        <f t="shared" si="138"/>
        <v>13.480973333333335</v>
      </c>
      <c r="Q813" s="15">
        <v>167.45541</v>
      </c>
      <c r="S813" s="129">
        <v>4.2246439999999996</v>
      </c>
      <c r="T813" s="129">
        <v>4.1223768999999999</v>
      </c>
      <c r="U813" s="129">
        <v>7.6414507000000007E-2</v>
      </c>
      <c r="V813" s="129">
        <v>2.5852572000000001E-2</v>
      </c>
      <c r="X813" s="71">
        <v>9.6149294999999992E-3</v>
      </c>
      <c r="Y813" s="84"/>
      <c r="Z813" s="161" t="s">
        <v>3036</v>
      </c>
    </row>
    <row r="814" spans="1:26" ht="14.4">
      <c r="A814" t="s">
        <v>1278</v>
      </c>
      <c r="B814" s="92" t="s">
        <v>1071</v>
      </c>
      <c r="C814" s="126" t="str">
        <f t="shared" si="133"/>
        <v>A.100.34.113</v>
      </c>
      <c r="D814" s="11" t="s">
        <v>650</v>
      </c>
      <c r="E814" s="125" t="s">
        <v>878</v>
      </c>
      <c r="F814" s="128" t="str">
        <f t="shared" si="134"/>
        <v>Supermalloy</v>
      </c>
      <c r="G814" s="200">
        <v>22.303913893226895</v>
      </c>
      <c r="H814" s="10">
        <f t="shared" si="137"/>
        <v>22.303913893226895</v>
      </c>
      <c r="I814" s="201">
        <v>0.40048501943999998</v>
      </c>
      <c r="J814" s="201">
        <v>9.4903610433342998</v>
      </c>
      <c r="K814" s="201">
        <v>10.898355830452596</v>
      </c>
      <c r="L814" s="201">
        <v>1.5147120000000001</v>
      </c>
      <c r="N814" s="160">
        <v>10.098080000000001</v>
      </c>
      <c r="O814" s="10">
        <f t="shared" si="138"/>
        <v>10.098080000000001</v>
      </c>
      <c r="Q814" s="15">
        <v>173.77001000000001</v>
      </c>
      <c r="S814" s="129">
        <v>3.1759938999999999</v>
      </c>
      <c r="T814" s="129">
        <v>3.0960499000000001</v>
      </c>
      <c r="U814" s="129">
        <v>6.2486928999999997E-2</v>
      </c>
      <c r="V814" s="129">
        <v>1.7457124000000001E-2</v>
      </c>
      <c r="X814" s="71">
        <v>4.2373204999999999E-3</v>
      </c>
      <c r="Y814" s="84"/>
      <c r="Z814" s="161" t="s">
        <v>3037</v>
      </c>
    </row>
    <row r="815" spans="1:26" ht="14.4">
      <c r="B815" s="92"/>
      <c r="C815" s="126"/>
      <c r="D815" s="1" t="s">
        <v>651</v>
      </c>
      <c r="E815" s="125"/>
      <c r="Y815" s="90"/>
      <c r="Z815" s="167"/>
    </row>
    <row r="816" spans="1:26" ht="14.4">
      <c r="A816" t="s">
        <v>1279</v>
      </c>
      <c r="B816" s="92" t="s">
        <v>1071</v>
      </c>
      <c r="C816" s="126" t="str">
        <f t="shared" si="133"/>
        <v>A.100.36.101</v>
      </c>
      <c r="D816" s="11" t="s">
        <v>651</v>
      </c>
      <c r="E816" s="125" t="s">
        <v>878</v>
      </c>
      <c r="F816" s="128" t="str">
        <f t="shared" si="134"/>
        <v>TiAl5Sn2</v>
      </c>
      <c r="G816" s="200">
        <v>21.518808700191546</v>
      </c>
      <c r="H816" s="10">
        <f t="shared" ref="H816:H818" si="139">G816</f>
        <v>21.518808700191546</v>
      </c>
      <c r="I816" s="201">
        <v>0.39666461479999998</v>
      </c>
      <c r="J816" s="201">
        <v>1.0032377911449999</v>
      </c>
      <c r="K816" s="201">
        <v>14.858674094246544</v>
      </c>
      <c r="L816" s="201">
        <v>5.2602321999999999</v>
      </c>
      <c r="N816" s="160">
        <v>35.06821466666667</v>
      </c>
      <c r="O816" s="10">
        <f t="shared" ref="O816:O818" si="140">N816</f>
        <v>35.06821466666667</v>
      </c>
      <c r="Q816" s="15">
        <v>521.00719000000004</v>
      </c>
      <c r="S816" s="129">
        <v>0.86547476000000001</v>
      </c>
      <c r="T816" s="129">
        <v>0.81931390999999998</v>
      </c>
      <c r="U816" s="129">
        <v>3.2638367000000001E-2</v>
      </c>
      <c r="V816" s="129">
        <v>1.3522487E-2</v>
      </c>
      <c r="X816" s="71">
        <v>2.4238177999999998E-3</v>
      </c>
      <c r="Y816" s="84"/>
      <c r="Z816" s="161" t="s">
        <v>3038</v>
      </c>
    </row>
    <row r="817" spans="1:26" ht="14.4">
      <c r="A817" t="s">
        <v>1280</v>
      </c>
      <c r="B817" s="92" t="s">
        <v>1071</v>
      </c>
      <c r="C817" s="126" t="str">
        <f t="shared" si="133"/>
        <v>A.100.36.102</v>
      </c>
      <c r="D817" s="11" t="s">
        <v>651</v>
      </c>
      <c r="E817" s="125" t="s">
        <v>878</v>
      </c>
      <c r="F817" s="128" t="str">
        <f t="shared" si="134"/>
        <v>TiAl6V4</v>
      </c>
      <c r="G817" s="200">
        <v>21.732949061355434</v>
      </c>
      <c r="H817" s="10">
        <f t="shared" si="139"/>
        <v>21.732949061355434</v>
      </c>
      <c r="I817" s="201">
        <v>0.49730047629000007</v>
      </c>
      <c r="J817" s="201">
        <v>1.086064790165</v>
      </c>
      <c r="K817" s="201">
        <v>14.923586694900433</v>
      </c>
      <c r="L817" s="201">
        <v>5.2259970999999998</v>
      </c>
      <c r="N817" s="160">
        <v>34.839980666666669</v>
      </c>
      <c r="O817" s="10">
        <f t="shared" si="140"/>
        <v>34.839980666666669</v>
      </c>
      <c r="Q817" s="15">
        <v>522.77012999999999</v>
      </c>
      <c r="S817" s="129">
        <v>0.85667008</v>
      </c>
      <c r="T817" s="129">
        <v>0.81001928999999995</v>
      </c>
      <c r="U817" s="129">
        <v>3.2974719E-2</v>
      </c>
      <c r="V817" s="129">
        <v>1.3676074999999999E-2</v>
      </c>
      <c r="X817" s="71">
        <v>2.0345650999999999E-3</v>
      </c>
      <c r="Y817" s="84"/>
      <c r="Z817" s="161" t="s">
        <v>3039</v>
      </c>
    </row>
    <row r="818" spans="1:26" ht="14.4">
      <c r="A818" t="s">
        <v>1281</v>
      </c>
      <c r="B818" s="92" t="s">
        <v>1071</v>
      </c>
      <c r="C818" s="126" t="str">
        <f t="shared" si="133"/>
        <v>A.100.36.103</v>
      </c>
      <c r="D818" s="11" t="s">
        <v>651</v>
      </c>
      <c r="E818" s="125" t="s">
        <v>878</v>
      </c>
      <c r="F818" s="128" t="str">
        <f t="shared" si="134"/>
        <v>TiV15SnCrAl3</v>
      </c>
      <c r="G818" s="200">
        <v>23.617644164237074</v>
      </c>
      <c r="H818" s="10">
        <f t="shared" si="139"/>
        <v>23.617644164237074</v>
      </c>
      <c r="I818" s="201">
        <v>0.93905503969999993</v>
      </c>
      <c r="J818" s="201">
        <v>1.6289068838459999</v>
      </c>
      <c r="K818" s="201">
        <v>16.032564340691074</v>
      </c>
      <c r="L818" s="201">
        <v>5.0171178999999997</v>
      </c>
      <c r="N818" s="160">
        <v>33.447452666666663</v>
      </c>
      <c r="O818" s="10">
        <f t="shared" si="140"/>
        <v>33.447452666666663</v>
      </c>
      <c r="Q818" s="15">
        <v>494.61439999999999</v>
      </c>
      <c r="S818" s="129">
        <v>1.0596999</v>
      </c>
      <c r="T818" s="129">
        <v>1.0106759000000001</v>
      </c>
      <c r="U818" s="129">
        <v>3.5094014999999999E-2</v>
      </c>
      <c r="V818" s="129">
        <v>1.3930056999999999E-2</v>
      </c>
      <c r="X818" s="71">
        <v>3.0302577E-3</v>
      </c>
      <c r="Y818" s="84"/>
      <c r="Z818" s="161" t="s">
        <v>3040</v>
      </c>
    </row>
    <row r="819" spans="1:26" ht="14.4">
      <c r="B819" s="92"/>
      <c r="C819" s="126"/>
      <c r="D819" s="1" t="s">
        <v>652</v>
      </c>
      <c r="E819" s="125"/>
      <c r="Y819" s="90"/>
      <c r="Z819" s="163"/>
    </row>
    <row r="820" spans="1:26" ht="14.4">
      <c r="A820" t="s">
        <v>1282</v>
      </c>
      <c r="B820" s="92" t="s">
        <v>1071</v>
      </c>
      <c r="C820" s="126" t="str">
        <f t="shared" si="133"/>
        <v>A.100.38.101</v>
      </c>
      <c r="D820" s="11" t="s">
        <v>652</v>
      </c>
      <c r="E820" s="125" t="s">
        <v>878</v>
      </c>
      <c r="F820" s="128" t="str">
        <f t="shared" si="134"/>
        <v>G-ZnAlCu</v>
      </c>
      <c r="G820" s="200">
        <v>2.4258606883469902</v>
      </c>
      <c r="H820" s="10">
        <f t="shared" ref="H820:H824" si="141">G820</f>
        <v>2.4258606883469902</v>
      </c>
      <c r="I820" s="201">
        <v>1.1745457430000002E-2</v>
      </c>
      <c r="J820" s="201">
        <v>0.3025261672649</v>
      </c>
      <c r="K820" s="201">
        <v>1.4372715036520904</v>
      </c>
      <c r="L820" s="201">
        <v>0.67431755999999998</v>
      </c>
      <c r="N820" s="160">
        <v>4.4954504000000002</v>
      </c>
      <c r="O820" s="10">
        <f t="shared" ref="O820:O824" si="142">N820</f>
        <v>4.4954504000000002</v>
      </c>
      <c r="Q820" s="15">
        <v>83.769126</v>
      </c>
      <c r="S820" s="129">
        <v>0.16864983</v>
      </c>
      <c r="T820" s="129">
        <v>0.15752561000000001</v>
      </c>
      <c r="U820" s="129">
        <v>5.0817618999999996E-3</v>
      </c>
      <c r="V820" s="129">
        <v>6.042459E-3</v>
      </c>
      <c r="X820" s="71">
        <v>8.6760330999999995E-4</v>
      </c>
      <c r="Y820" s="84"/>
      <c r="Z820" s="161" t="s">
        <v>3041</v>
      </c>
    </row>
    <row r="821" spans="1:26" ht="14.4">
      <c r="A821" t="s">
        <v>1283</v>
      </c>
      <c r="B821" s="92" t="s">
        <v>1071</v>
      </c>
      <c r="C821" s="126" t="str">
        <f t="shared" si="133"/>
        <v>A.100.38.102</v>
      </c>
      <c r="D821" s="11" t="s">
        <v>652</v>
      </c>
      <c r="E821" s="125" t="s">
        <v>878</v>
      </c>
      <c r="F821" s="128" t="str">
        <f t="shared" si="134"/>
        <v>Zamak3</v>
      </c>
      <c r="G821" s="200">
        <v>2.3470935618778244</v>
      </c>
      <c r="H821" s="10">
        <f t="shared" si="141"/>
        <v>2.3470935618778244</v>
      </c>
      <c r="I821" s="201">
        <v>9.5136358950000006E-3</v>
      </c>
      <c r="J821" s="201">
        <v>0.29790522225049992</v>
      </c>
      <c r="K821" s="201">
        <v>1.3735614337323245</v>
      </c>
      <c r="L821" s="201">
        <v>0.66611326999999998</v>
      </c>
      <c r="N821" s="160">
        <v>4.440755133333333</v>
      </c>
      <c r="O821" s="10">
        <f t="shared" si="142"/>
        <v>4.440755133333333</v>
      </c>
      <c r="Q821" s="15">
        <v>82.852079000000003</v>
      </c>
      <c r="S821" s="129">
        <v>0.16609409999999999</v>
      </c>
      <c r="T821" s="129">
        <v>0.15509532000000001</v>
      </c>
      <c r="U821" s="129">
        <v>5.0111831999999999E-3</v>
      </c>
      <c r="V821" s="129">
        <v>5.9875952999999997E-3</v>
      </c>
      <c r="X821" s="71">
        <v>8.3845288999999997E-4</v>
      </c>
      <c r="Y821" s="84"/>
      <c r="Z821" s="161" t="s">
        <v>3042</v>
      </c>
    </row>
    <row r="822" spans="1:26" ht="14.4">
      <c r="A822" t="s">
        <v>1284</v>
      </c>
      <c r="B822" s="92" t="s">
        <v>1071</v>
      </c>
      <c r="C822" s="126" t="str">
        <f t="shared" si="133"/>
        <v>A.100.38.103</v>
      </c>
      <c r="D822" s="11" t="s">
        <v>652</v>
      </c>
      <c r="E822" s="125" t="s">
        <v>878</v>
      </c>
      <c r="F822" s="128" t="str">
        <f t="shared" si="134"/>
        <v>Zamak5</v>
      </c>
      <c r="G822" s="200">
        <v>2.3739460026395212</v>
      </c>
      <c r="H822" s="10">
        <f t="shared" si="141"/>
        <v>2.3739460026395212</v>
      </c>
      <c r="I822" s="201">
        <v>1.027448421E-2</v>
      </c>
      <c r="J822" s="201">
        <v>0.29948053677910003</v>
      </c>
      <c r="K822" s="201">
        <v>1.3952807916504211</v>
      </c>
      <c r="L822" s="201">
        <v>0.66891018999999996</v>
      </c>
      <c r="N822" s="160">
        <v>4.4594012666666663</v>
      </c>
      <c r="O822" s="10">
        <f t="shared" si="142"/>
        <v>4.4594012666666663</v>
      </c>
      <c r="Q822" s="15">
        <v>83.164709000000002</v>
      </c>
      <c r="S822" s="129">
        <v>0.16696537</v>
      </c>
      <c r="T822" s="129">
        <v>0.15592383000000001</v>
      </c>
      <c r="U822" s="129">
        <v>5.0352441E-3</v>
      </c>
      <c r="V822" s="129">
        <v>6.0062987999999996E-3</v>
      </c>
      <c r="X822" s="71">
        <v>8.4839053000000002E-4</v>
      </c>
      <c r="Y822" s="84"/>
      <c r="Z822" s="161" t="s">
        <v>3043</v>
      </c>
    </row>
    <row r="823" spans="1:26" ht="14.4">
      <c r="A823" t="s">
        <v>1285</v>
      </c>
      <c r="B823" s="92" t="s">
        <v>1071</v>
      </c>
      <c r="C823" s="126" t="str">
        <f t="shared" si="133"/>
        <v>A.100.38.104</v>
      </c>
      <c r="D823" s="11" t="s">
        <v>652</v>
      </c>
      <c r="E823" s="125" t="s">
        <v>878</v>
      </c>
      <c r="F823" s="128" t="str">
        <f t="shared" si="134"/>
        <v>ZnCuTi</v>
      </c>
      <c r="G823" s="200">
        <v>2.5061552969385108</v>
      </c>
      <c r="H823" s="10">
        <f t="shared" si="141"/>
        <v>2.5061552969385108</v>
      </c>
      <c r="I823" s="201">
        <v>9.5795133589999994E-3</v>
      </c>
      <c r="J823" s="201">
        <v>0.30364295880570008</v>
      </c>
      <c r="K823" s="201">
        <v>1.5188410647738106</v>
      </c>
      <c r="L823" s="201">
        <v>0.67409176000000004</v>
      </c>
      <c r="N823" s="160">
        <v>4.4939450666666669</v>
      </c>
      <c r="O823" s="10">
        <f t="shared" si="142"/>
        <v>4.4939450666666669</v>
      </c>
      <c r="Q823" s="15">
        <v>85.318308999999999</v>
      </c>
      <c r="S823" s="129">
        <v>0.16893190999999999</v>
      </c>
      <c r="T823" s="129">
        <v>0.15770433</v>
      </c>
      <c r="U823" s="129">
        <v>5.0794814000000004E-3</v>
      </c>
      <c r="V823" s="129">
        <v>6.1481037000000001E-3</v>
      </c>
      <c r="X823" s="71">
        <v>8.6362794999999995E-4</v>
      </c>
      <c r="Y823" s="84"/>
      <c r="Z823" s="161" t="s">
        <v>3037</v>
      </c>
    </row>
    <row r="824" spans="1:26" ht="14.4">
      <c r="A824" t="s">
        <v>1286</v>
      </c>
      <c r="B824" s="92" t="s">
        <v>1071</v>
      </c>
      <c r="C824" s="126" t="str">
        <f t="shared" si="133"/>
        <v>A.100.38.105</v>
      </c>
      <c r="D824" s="11" t="s">
        <v>652</v>
      </c>
      <c r="E824" s="125" t="s">
        <v>878</v>
      </c>
      <c r="F824" s="128" t="str">
        <f t="shared" si="134"/>
        <v>Zinc (super plastic)</v>
      </c>
      <c r="G824" s="200">
        <v>2.3360094603086701</v>
      </c>
      <c r="H824" s="10">
        <f t="shared" si="141"/>
        <v>2.3360094603086701</v>
      </c>
      <c r="I824" s="201">
        <v>2.0347230722999998E-2</v>
      </c>
      <c r="J824" s="201">
        <v>0.28584360863000002</v>
      </c>
      <c r="K824" s="201">
        <v>1.27618856095567</v>
      </c>
      <c r="L824" s="201">
        <v>0.75363005999999999</v>
      </c>
      <c r="N824" s="160">
        <v>5.0242003999999998</v>
      </c>
      <c r="O824" s="10">
        <f t="shared" si="142"/>
        <v>5.0242003999999998</v>
      </c>
      <c r="Q824" s="15">
        <v>84.142792</v>
      </c>
      <c r="S824" s="129">
        <v>0.17006357999999999</v>
      </c>
      <c r="T824" s="129">
        <v>0.15915261999999999</v>
      </c>
      <c r="U824" s="129">
        <v>5.4126733999999999E-3</v>
      </c>
      <c r="V824" s="129">
        <v>5.4982829E-3</v>
      </c>
      <c r="X824" s="71">
        <v>7.8061275999999997E-4</v>
      </c>
      <c r="Y824" s="84"/>
      <c r="Z824" s="161" t="s">
        <v>3037</v>
      </c>
    </row>
    <row r="825" spans="1:26" ht="14.4">
      <c r="B825" s="92"/>
      <c r="C825" s="126"/>
      <c r="D825" s="1" t="s">
        <v>1840</v>
      </c>
      <c r="E825" s="125"/>
      <c r="Y825" s="90"/>
      <c r="Z825" s="167"/>
    </row>
    <row r="826" spans="1:26" ht="14.4">
      <c r="A826" t="s">
        <v>1287</v>
      </c>
      <c r="B826" s="92" t="s">
        <v>1071</v>
      </c>
      <c r="C826" s="126" t="str">
        <f t="shared" si="133"/>
        <v>A.100.40.101</v>
      </c>
      <c r="D826" s="11" t="s">
        <v>1840</v>
      </c>
      <c r="E826" s="125" t="s">
        <v>878</v>
      </c>
      <c r="F826" s="128" t="str">
        <f t="shared" si="134"/>
        <v>Barium Ferrite magnet, ceramic 4 MGOe</v>
      </c>
      <c r="G826" s="200">
        <v>1.4128198564861028</v>
      </c>
      <c r="H826" s="10">
        <f t="shared" ref="H826:H832" si="143">G826</f>
        <v>1.4128198564861028</v>
      </c>
      <c r="I826" s="201">
        <v>5.3416575673789005E-2</v>
      </c>
      <c r="J826" s="201">
        <v>0.13785818881231379</v>
      </c>
      <c r="K826" s="201">
        <v>0.21774939199999999</v>
      </c>
      <c r="L826" s="201">
        <v>1.0037957</v>
      </c>
      <c r="N826" s="160">
        <v>6.691971333333333</v>
      </c>
      <c r="O826" s="10">
        <f t="shared" ref="O826:O832" si="144">N826</f>
        <v>6.691971333333333</v>
      </c>
      <c r="Q826" s="15">
        <v>111.64700000000001</v>
      </c>
      <c r="S826" s="129">
        <v>0.13368535000000001</v>
      </c>
      <c r="T826" s="129">
        <v>0.12519252</v>
      </c>
      <c r="U826" s="129">
        <v>5.5362110000000001E-3</v>
      </c>
      <c r="V826" s="129">
        <v>2.9566220999999999E-3</v>
      </c>
      <c r="X826" s="71">
        <v>3.3403748000000001E-4</v>
      </c>
      <c r="Y826" s="84"/>
      <c r="Z826" s="161"/>
    </row>
    <row r="827" spans="1:26" ht="14.4">
      <c r="A827" t="s">
        <v>1288</v>
      </c>
      <c r="B827" s="92" t="s">
        <v>1071</v>
      </c>
      <c r="C827" s="126" t="str">
        <f t="shared" si="133"/>
        <v>A.100.40.102</v>
      </c>
      <c r="D827" s="11" t="s">
        <v>1840</v>
      </c>
      <c r="E827" s="125" t="s">
        <v>878</v>
      </c>
      <c r="F827" s="128" t="str">
        <f t="shared" si="134"/>
        <v>Neodymium magnet (NdFeB) 50 MGOe</v>
      </c>
      <c r="G827" s="200">
        <v>83.301446789012076</v>
      </c>
      <c r="H827" s="10">
        <f t="shared" si="143"/>
        <v>83.301446789012076</v>
      </c>
      <c r="I827" s="201">
        <v>0.25341058495000002</v>
      </c>
      <c r="J827" s="201">
        <v>0.90394481291600004</v>
      </c>
      <c r="K827" s="201">
        <v>79.444850291146082</v>
      </c>
      <c r="L827" s="201">
        <v>2.6992411000000001</v>
      </c>
      <c r="N827" s="160">
        <v>17.994940666666668</v>
      </c>
      <c r="O827" s="10">
        <f t="shared" si="144"/>
        <v>17.994940666666668</v>
      </c>
      <c r="Q827" s="15">
        <v>235.89851999999999</v>
      </c>
      <c r="S827" s="129">
        <v>0.51941948999999998</v>
      </c>
      <c r="T827" s="129">
        <v>0.48883958</v>
      </c>
      <c r="U827" s="129">
        <v>1.7670589E-2</v>
      </c>
      <c r="V827" s="129">
        <v>1.2909317E-2</v>
      </c>
      <c r="X827" s="71">
        <v>1.0549597000000001E-3</v>
      </c>
      <c r="Y827" s="84"/>
      <c r="Z827" s="167"/>
    </row>
    <row r="828" spans="1:26" ht="14.4">
      <c r="A828" t="s">
        <v>1289</v>
      </c>
      <c r="B828" s="92" t="s">
        <v>1071</v>
      </c>
      <c r="C828" s="126" t="str">
        <f t="shared" si="133"/>
        <v>A.100.40.103</v>
      </c>
      <c r="D828" s="11" t="s">
        <v>1840</v>
      </c>
      <c r="E828" s="125" t="s">
        <v>878</v>
      </c>
      <c r="F828" s="128" t="str">
        <f t="shared" si="134"/>
        <v>Neodymium magnet (NdFeB) 50 MGOe recycled</v>
      </c>
      <c r="G828" s="200">
        <v>4.8666367990001049</v>
      </c>
      <c r="H828" s="10">
        <f t="shared" si="143"/>
        <v>4.8666367990001049</v>
      </c>
      <c r="I828" s="201">
        <v>3.4900490297E-2</v>
      </c>
      <c r="J828" s="201">
        <v>9.1249961145800002E-2</v>
      </c>
      <c r="K828" s="201">
        <v>4.0835704175573051</v>
      </c>
      <c r="L828" s="201">
        <v>0.65691593000000004</v>
      </c>
      <c r="N828" s="160">
        <v>4.3794395333333336</v>
      </c>
      <c r="O828" s="10">
        <f t="shared" si="144"/>
        <v>4.3794395333333336</v>
      </c>
      <c r="Q828" s="15">
        <v>78.210323000000002</v>
      </c>
      <c r="S828" s="129">
        <v>9.2248939000000002E-2</v>
      </c>
      <c r="T828" s="129">
        <v>8.6694466999999997E-2</v>
      </c>
      <c r="U828" s="129">
        <v>3.6934696000000002E-3</v>
      </c>
      <c r="V828" s="129">
        <v>1.8610021999999999E-3</v>
      </c>
      <c r="X828" s="71">
        <v>2.2902122999999999E-4</v>
      </c>
      <c r="Y828" s="84"/>
      <c r="Z828" s="167"/>
    </row>
    <row r="829" spans="1:26" ht="14.4">
      <c r="A829" t="s">
        <v>3317</v>
      </c>
      <c r="B829" s="92" t="s">
        <v>1071</v>
      </c>
      <c r="C829" s="126" t="str">
        <f t="shared" si="133"/>
        <v>A.100.40.104</v>
      </c>
      <c r="D829" s="11" t="s">
        <v>1840</v>
      </c>
      <c r="E829" s="125" t="s">
        <v>878</v>
      </c>
      <c r="F829" s="128" t="str">
        <f t="shared" si="134"/>
        <v>Neodymium magnet (NdFeB) corrosion resistant 40 MGOe</v>
      </c>
      <c r="G829" s="200">
        <v>109.13364008769999</v>
      </c>
      <c r="H829" s="10">
        <f t="shared" si="143"/>
        <v>109.13364008769999</v>
      </c>
      <c r="I829" s="201">
        <v>0.33656377100000001</v>
      </c>
      <c r="J829" s="201">
        <v>1.2095975594069999</v>
      </c>
      <c r="K829" s="201">
        <v>104.41907865729299</v>
      </c>
      <c r="L829" s="201">
        <v>3.1684000999999999</v>
      </c>
      <c r="N829" s="160">
        <v>21.122667333333332</v>
      </c>
      <c r="O829" s="10">
        <f t="shared" si="144"/>
        <v>21.122667333333332</v>
      </c>
      <c r="Q829" s="15">
        <v>269.58267999999998</v>
      </c>
      <c r="S829" s="129">
        <v>0.67474615000000004</v>
      </c>
      <c r="T829" s="129">
        <v>0.63786317000000003</v>
      </c>
      <c r="U829" s="129">
        <v>2.1521552999999999E-2</v>
      </c>
      <c r="V829" s="129">
        <v>1.5361428999999999E-2</v>
      </c>
      <c r="X829" s="71">
        <v>1.3076121999999999E-3</v>
      </c>
      <c r="Y829" s="84"/>
      <c r="Z829" s="167"/>
    </row>
    <row r="830" spans="1:26" ht="14.4">
      <c r="A830" t="s">
        <v>3318</v>
      </c>
      <c r="B830" s="92" t="s">
        <v>1071</v>
      </c>
      <c r="C830" s="126" t="str">
        <f t="shared" si="133"/>
        <v>A.100.40.105</v>
      </c>
      <c r="D830" s="11" t="s">
        <v>1840</v>
      </c>
      <c r="E830" s="125" t="s">
        <v>878</v>
      </c>
      <c r="F830" s="128" t="str">
        <f t="shared" si="134"/>
        <v>Neodymium magnet (NdFeB) corrosion resistant 40 MGOe recycled</v>
      </c>
      <c r="G830" s="200">
        <v>6.1793232927780233</v>
      </c>
      <c r="H830" s="10">
        <f t="shared" si="143"/>
        <v>6.1793232927780233</v>
      </c>
      <c r="I830" s="201">
        <v>3.9076306249999998E-2</v>
      </c>
      <c r="J830" s="201">
        <v>0.1066041496801</v>
      </c>
      <c r="K830" s="201">
        <v>5.3531121868479232</v>
      </c>
      <c r="L830" s="201">
        <v>0.68053065000000001</v>
      </c>
      <c r="N830" s="160">
        <v>4.5368710000000005</v>
      </c>
      <c r="O830" s="10">
        <f t="shared" si="144"/>
        <v>4.5368710000000005</v>
      </c>
      <c r="Q830" s="15">
        <v>79.907715999999994</v>
      </c>
      <c r="S830" s="129">
        <v>0.10005202000000001</v>
      </c>
      <c r="T830" s="129">
        <v>9.4180318999999998E-2</v>
      </c>
      <c r="U830" s="129">
        <v>3.8871505E-3</v>
      </c>
      <c r="V830" s="129">
        <v>1.9845509000000002E-3</v>
      </c>
      <c r="X830" s="71">
        <v>2.4171789000000001E-4</v>
      </c>
      <c r="Y830" s="84"/>
      <c r="Z830" s="167"/>
    </row>
    <row r="831" spans="1:26" ht="14.4">
      <c r="A831" t="s">
        <v>1290</v>
      </c>
      <c r="B831" s="92" t="s">
        <v>1071</v>
      </c>
      <c r="C831" s="126" t="str">
        <f t="shared" si="133"/>
        <v>A.100.40.106</v>
      </c>
      <c r="D831" s="11" t="s">
        <v>1840</v>
      </c>
      <c r="E831" s="125" t="s">
        <v>878</v>
      </c>
      <c r="F831" s="128" t="str">
        <f t="shared" si="134"/>
        <v>SmCo (1:5) magnet, 20 MGOe</v>
      </c>
      <c r="G831" s="200">
        <v>89.191297755010453</v>
      </c>
      <c r="H831" s="10">
        <f t="shared" si="143"/>
        <v>89.191297755010453</v>
      </c>
      <c r="I831" s="201">
        <v>2.2211141299999997</v>
      </c>
      <c r="J831" s="201">
        <v>7.8897053228379992</v>
      </c>
      <c r="K831" s="201">
        <v>68.272028302172458</v>
      </c>
      <c r="L831" s="201">
        <v>10.808450000000001</v>
      </c>
      <c r="N831" s="160">
        <v>72.056333333333342</v>
      </c>
      <c r="O831" s="10">
        <f t="shared" si="144"/>
        <v>72.056333333333342</v>
      </c>
      <c r="Q831" s="15">
        <v>735.42672000000005</v>
      </c>
      <c r="S831" s="129">
        <v>4.1300625000000002</v>
      </c>
      <c r="T831" s="129">
        <v>3.9921137</v>
      </c>
      <c r="U831" s="129">
        <v>9.4168835000000006E-2</v>
      </c>
      <c r="V831" s="129">
        <v>4.3779954000000003E-2</v>
      </c>
      <c r="X831" s="71">
        <v>6.2484092E-3</v>
      </c>
      <c r="Y831" s="84"/>
      <c r="Z831" s="167"/>
    </row>
    <row r="832" spans="1:26" ht="14.4">
      <c r="A832" t="s">
        <v>1291</v>
      </c>
      <c r="B832" s="92" t="s">
        <v>1071</v>
      </c>
      <c r="C832" s="126" t="str">
        <f t="shared" si="133"/>
        <v>A.100.40.107</v>
      </c>
      <c r="D832" s="11" t="s">
        <v>1840</v>
      </c>
      <c r="E832" s="125" t="s">
        <v>878</v>
      </c>
      <c r="F832" s="128" t="str">
        <f t="shared" si="134"/>
        <v>Nitride magnet (Fe16N2), 20-80 MGOe</v>
      </c>
      <c r="G832" s="200">
        <v>1.5345190459814684</v>
      </c>
      <c r="H832" s="10">
        <f t="shared" si="143"/>
        <v>1.5345190459814684</v>
      </c>
      <c r="I832" s="201">
        <v>6.0562013565049998E-2</v>
      </c>
      <c r="J832" s="201">
        <v>0.16172694041641839</v>
      </c>
      <c r="K832" s="201">
        <v>0.224131992</v>
      </c>
      <c r="L832" s="201">
        <v>1.0880981000000001</v>
      </c>
      <c r="N832" s="160">
        <v>7.2539873333333338</v>
      </c>
      <c r="O832" s="10">
        <f t="shared" si="144"/>
        <v>7.2539873333333338</v>
      </c>
      <c r="Q832" s="15">
        <v>117.01403000000001</v>
      </c>
      <c r="S832" s="129">
        <v>0.14646439999999999</v>
      </c>
      <c r="T832" s="129">
        <v>0.13707099</v>
      </c>
      <c r="U832" s="129">
        <v>6.0341444999999997E-3</v>
      </c>
      <c r="V832" s="129">
        <v>3.3592682E-3</v>
      </c>
      <c r="X832" s="71">
        <v>3.5954162999999998E-4</v>
      </c>
      <c r="Y832" s="84"/>
      <c r="Z832" s="167"/>
    </row>
    <row r="833" spans="1:24" ht="14.4">
      <c r="B833" s="92"/>
      <c r="C833" s="126"/>
      <c r="D833" s="11"/>
      <c r="E833" s="125"/>
    </row>
    <row r="834" spans="1:24" ht="14.4">
      <c r="B834" s="92"/>
      <c r="C834" s="126"/>
      <c r="D834" s="1" t="s">
        <v>780</v>
      </c>
      <c r="E834" s="125"/>
    </row>
    <row r="835" spans="1:24" ht="14.4">
      <c r="A835" t="s">
        <v>3319</v>
      </c>
      <c r="B835" s="92" t="s">
        <v>1292</v>
      </c>
      <c r="C835" s="126" t="str">
        <f t="shared" si="133"/>
        <v>A.120.01.101</v>
      </c>
      <c r="D835" s="11" t="s">
        <v>780</v>
      </c>
      <c r="E835" s="125" t="s">
        <v>878</v>
      </c>
      <c r="F835" s="128" t="str">
        <f t="shared" si="134"/>
        <v>Board (solid) and recycled paper (testliner and fluting) in Europe</v>
      </c>
      <c r="G835" s="200">
        <v>7.4303837815244328E-2</v>
      </c>
      <c r="H835" s="10">
        <f t="shared" ref="H835:H848" si="145">G835</f>
        <v>7.4303837815244328E-2</v>
      </c>
      <c r="I835" s="201">
        <v>7.5210299460000008E-3</v>
      </c>
      <c r="J835" s="201">
        <v>-2.9316848959999999E-2</v>
      </c>
      <c r="K835" s="201">
        <v>6.1661478292443306E-3</v>
      </c>
      <c r="L835" s="201">
        <v>8.9933508999999995E-2</v>
      </c>
      <c r="N835" s="160">
        <v>0.59955672666666671</v>
      </c>
      <c r="O835" s="10">
        <f t="shared" ref="O835:O848" si="146">N835</f>
        <v>0.59955672666666671</v>
      </c>
      <c r="Q835" s="15">
        <v>8.6727349999999994</v>
      </c>
      <c r="S835" s="129">
        <v>1.2063694E-2</v>
      </c>
      <c r="T835" s="129">
        <v>1.1066487999999999E-2</v>
      </c>
      <c r="U835" s="129">
        <v>5.1579524999999997E-4</v>
      </c>
      <c r="V835" s="129">
        <v>4.8141048999999998E-4</v>
      </c>
      <c r="X835" s="71">
        <v>3.1354518999999998E-5</v>
      </c>
    </row>
    <row r="836" spans="1:24" ht="14.4">
      <c r="A836" t="s">
        <v>2101</v>
      </c>
      <c r="B836" s="92" t="s">
        <v>1292</v>
      </c>
      <c r="C836" s="126" t="str">
        <f t="shared" si="133"/>
        <v>A.120.01.102</v>
      </c>
      <c r="D836" s="11" t="s">
        <v>780</v>
      </c>
      <c r="E836" s="125" t="s">
        <v>878</v>
      </c>
      <c r="F836" s="128" t="str">
        <f t="shared" si="134"/>
        <v>Brown paper (kraft liner)</v>
      </c>
      <c r="G836" s="200">
        <v>9.3270523985482162E-2</v>
      </c>
      <c r="H836" s="10">
        <f t="shared" si="145"/>
        <v>9.3270523985482162E-2</v>
      </c>
      <c r="I836" s="201">
        <v>9.7675584260000017E-3</v>
      </c>
      <c r="J836" s="201">
        <v>1.5809502789E-2</v>
      </c>
      <c r="K836" s="201">
        <v>1.0555213770482155E-2</v>
      </c>
      <c r="L836" s="201">
        <v>5.7138249000000002E-2</v>
      </c>
      <c r="N836" s="160">
        <v>0.38092166000000005</v>
      </c>
      <c r="O836" s="10">
        <f t="shared" si="146"/>
        <v>0.38092166000000005</v>
      </c>
      <c r="Q836" s="15">
        <v>5.9942710999999997</v>
      </c>
      <c r="S836" s="129">
        <v>9.4923830999999997E-3</v>
      </c>
      <c r="T836" s="129">
        <v>8.8356699000000007E-3</v>
      </c>
      <c r="U836" s="129">
        <v>3.7783612E-4</v>
      </c>
      <c r="V836" s="129">
        <v>2.7887712999999999E-4</v>
      </c>
      <c r="X836" s="71">
        <v>2.4262807E-5</v>
      </c>
    </row>
    <row r="837" spans="1:24" ht="14.4">
      <c r="A837" t="s">
        <v>2102</v>
      </c>
      <c r="B837" s="92" t="s">
        <v>1292</v>
      </c>
      <c r="C837" s="126" t="str">
        <f t="shared" si="133"/>
        <v>A.120.01.103</v>
      </c>
      <c r="D837" s="11" t="s">
        <v>780</v>
      </c>
      <c r="E837" s="125" t="s">
        <v>877</v>
      </c>
      <c r="F837" s="128" t="str">
        <f t="shared" si="134"/>
        <v>Brown paper (kraft liner) 70 gr/m2</v>
      </c>
      <c r="G837" s="200">
        <v>6.5289366242307512E-3</v>
      </c>
      <c r="H837" s="10">
        <f t="shared" si="145"/>
        <v>6.5289366242307512E-3</v>
      </c>
      <c r="I837" s="201">
        <v>6.8372908789999999E-4</v>
      </c>
      <c r="J837" s="201">
        <v>1.1066651917000002E-3</v>
      </c>
      <c r="K837" s="201">
        <v>7.3886494463075067E-4</v>
      </c>
      <c r="L837" s="201">
        <v>3.9996774000000002E-3</v>
      </c>
      <c r="N837" s="160">
        <v>2.6664516000000003E-2</v>
      </c>
      <c r="O837" s="10">
        <f t="shared" si="146"/>
        <v>2.6664516000000003E-2</v>
      </c>
      <c r="Q837" s="15">
        <v>0.41959898000000001</v>
      </c>
      <c r="S837" s="129">
        <v>6.6446682000000003E-4</v>
      </c>
      <c r="T837" s="129">
        <v>6.1849688999999998E-4</v>
      </c>
      <c r="U837" s="129">
        <v>2.6448527999999999E-5</v>
      </c>
      <c r="V837" s="129">
        <v>1.9521399E-5</v>
      </c>
      <c r="X837" s="71">
        <v>1.6983964999999999E-6</v>
      </c>
    </row>
    <row r="838" spans="1:24" ht="14.4">
      <c r="A838" t="s">
        <v>2357</v>
      </c>
      <c r="B838" s="92" t="s">
        <v>1292</v>
      </c>
      <c r="C838" s="126" t="str">
        <f t="shared" si="133"/>
        <v>A.120.01.104</v>
      </c>
      <c r="D838" s="11" t="s">
        <v>780</v>
      </c>
      <c r="E838" s="125" t="s">
        <v>878</v>
      </c>
      <c r="F838" s="128" t="str">
        <f t="shared" si="134"/>
        <v>Brown paper (kraft liner) - FSC or wood waste based</v>
      </c>
      <c r="G838" s="200">
        <v>9.3270524085482157E-2</v>
      </c>
      <c r="H838" s="10">
        <f t="shared" si="145"/>
        <v>9.3270524085482157E-2</v>
      </c>
      <c r="I838" s="201">
        <v>9.7675585260000013E-3</v>
      </c>
      <c r="J838" s="201">
        <v>1.5809502789E-2</v>
      </c>
      <c r="K838" s="201">
        <v>1.0555213770482155E-2</v>
      </c>
      <c r="L838" s="201">
        <v>5.7138249000000002E-2</v>
      </c>
      <c r="N838" s="160">
        <v>0.38092166000000005</v>
      </c>
      <c r="O838" s="10">
        <f t="shared" si="146"/>
        <v>0.38092166000000005</v>
      </c>
      <c r="Q838" s="15">
        <v>5.9942710999999997</v>
      </c>
      <c r="S838" s="129">
        <v>9.4923830999999997E-3</v>
      </c>
      <c r="T838" s="129">
        <v>8.8356699000000007E-3</v>
      </c>
      <c r="U838" s="129">
        <v>3.7783612E-4</v>
      </c>
      <c r="V838" s="129">
        <v>2.7887712999999999E-4</v>
      </c>
      <c r="X838" s="71">
        <v>2.4262807E-5</v>
      </c>
    </row>
    <row r="839" spans="1:24" ht="14.4">
      <c r="A839" t="s">
        <v>2358</v>
      </c>
      <c r="B839" s="92" t="s">
        <v>1292</v>
      </c>
      <c r="C839" s="126" t="str">
        <f t="shared" si="133"/>
        <v>A.120.01.105</v>
      </c>
      <c r="D839" s="11" t="s">
        <v>780</v>
      </c>
      <c r="E839" s="125" t="s">
        <v>878</v>
      </c>
      <c r="F839" s="128" t="str">
        <f t="shared" si="134"/>
        <v>Moulded fibre products</v>
      </c>
      <c r="G839" s="200">
        <v>5.3127243559213007E-2</v>
      </c>
      <c r="H839" s="10">
        <f t="shared" si="145"/>
        <v>5.3127243559213007E-2</v>
      </c>
      <c r="I839" s="201">
        <v>5.3775363769999994E-3</v>
      </c>
      <c r="J839" s="201">
        <v>-2.0961547499999997E-2</v>
      </c>
      <c r="K839" s="201">
        <v>4.4087956822129962E-3</v>
      </c>
      <c r="L839" s="201">
        <v>6.4302459000000006E-2</v>
      </c>
      <c r="N839" s="160">
        <v>0.42868306000000006</v>
      </c>
      <c r="O839" s="10">
        <f t="shared" si="146"/>
        <v>0.42868306000000006</v>
      </c>
      <c r="Q839" s="15">
        <v>6.2010054999999999</v>
      </c>
      <c r="S839" s="129">
        <v>8.6255411999999997E-3</v>
      </c>
      <c r="T839" s="129">
        <v>7.9125390999999993E-3</v>
      </c>
      <c r="U839" s="129">
        <v>3.6879360000000001E-4</v>
      </c>
      <c r="V839" s="129">
        <v>3.4420849999999999E-4</v>
      </c>
      <c r="X839" s="71">
        <v>2.2418481E-5</v>
      </c>
    </row>
    <row r="840" spans="1:24" ht="14.4">
      <c r="A840" t="s">
        <v>2359</v>
      </c>
      <c r="B840" s="92" t="s">
        <v>1292</v>
      </c>
      <c r="C840" s="126" t="str">
        <f t="shared" si="133"/>
        <v>A.120.01.106</v>
      </c>
      <c r="D840" s="11" t="s">
        <v>780</v>
      </c>
      <c r="E840" s="125" t="s">
        <v>878</v>
      </c>
      <c r="F840" s="128" t="str">
        <f t="shared" si="134"/>
        <v>Paper woodfree uncoated bleached</v>
      </c>
      <c r="G840" s="200">
        <v>9.3788192000637566E-2</v>
      </c>
      <c r="H840" s="10">
        <f t="shared" si="145"/>
        <v>9.3788192000637566E-2</v>
      </c>
      <c r="I840" s="201">
        <v>8.5033060259999977E-3</v>
      </c>
      <c r="J840" s="201">
        <v>1.5740347744000002E-2</v>
      </c>
      <c r="K840" s="201">
        <v>1.1120817230637561E-2</v>
      </c>
      <c r="L840" s="201">
        <v>5.8423720999999998E-2</v>
      </c>
      <c r="N840" s="160">
        <v>0.38949147333333334</v>
      </c>
      <c r="O840" s="10">
        <f t="shared" si="146"/>
        <v>0.38949147333333334</v>
      </c>
      <c r="Q840" s="15">
        <v>6.3554537</v>
      </c>
      <c r="S840" s="129">
        <v>9.2623205000000007E-3</v>
      </c>
      <c r="T840" s="129">
        <v>8.5840238999999995E-3</v>
      </c>
      <c r="U840" s="129">
        <v>3.8349130000000001E-4</v>
      </c>
      <c r="V840" s="129">
        <v>2.9480530999999999E-4</v>
      </c>
      <c r="X840" s="71">
        <v>2.3654566999999999E-5</v>
      </c>
    </row>
    <row r="841" spans="1:24" ht="14.4">
      <c r="A841" t="s">
        <v>2360</v>
      </c>
      <c r="B841" s="92" t="s">
        <v>1292</v>
      </c>
      <c r="C841" s="126" t="str">
        <f t="shared" si="133"/>
        <v>A.120.01.107</v>
      </c>
      <c r="D841" s="11" t="s">
        <v>780</v>
      </c>
      <c r="E841" s="125" t="s">
        <v>877</v>
      </c>
      <c r="F841" s="128" t="str">
        <f t="shared" si="134"/>
        <v>Paper woodfree uncoated bleached 80 gr/m2</v>
      </c>
      <c r="G841" s="200">
        <v>7.5030553943510048E-3</v>
      </c>
      <c r="H841" s="10">
        <f t="shared" si="145"/>
        <v>7.5030553943510048E-3</v>
      </c>
      <c r="I841" s="201">
        <v>6.8026448169999996E-4</v>
      </c>
      <c r="J841" s="201">
        <v>1.2592278240000001E-3</v>
      </c>
      <c r="K841" s="201">
        <v>8.8966538865100481E-4</v>
      </c>
      <c r="L841" s="201">
        <v>4.6738976999999996E-3</v>
      </c>
      <c r="N841" s="160">
        <v>3.1159317999999998E-2</v>
      </c>
      <c r="O841" s="10">
        <f t="shared" si="146"/>
        <v>3.1159317999999998E-2</v>
      </c>
      <c r="Q841" s="15">
        <v>0.50843629999999995</v>
      </c>
      <c r="S841" s="129">
        <v>7.4098564000000004E-4</v>
      </c>
      <c r="T841" s="129">
        <v>6.8672191E-4</v>
      </c>
      <c r="U841" s="129">
        <v>3.0679304E-5</v>
      </c>
      <c r="V841" s="129">
        <v>2.3584424999999999E-5</v>
      </c>
      <c r="X841" s="71">
        <v>1.8923653999999999E-6</v>
      </c>
    </row>
    <row r="842" spans="1:24" ht="14.4">
      <c r="A842" t="s">
        <v>2361</v>
      </c>
      <c r="B842" s="92" t="s">
        <v>1292</v>
      </c>
      <c r="C842" s="126" t="str">
        <f t="shared" si="133"/>
        <v>A.120.01.108</v>
      </c>
      <c r="D842" s="11" t="s">
        <v>780</v>
      </c>
      <c r="E842" s="125" t="s">
        <v>878</v>
      </c>
      <c r="F842" s="128" t="str">
        <f t="shared" si="134"/>
        <v>Paper woodfree uncoated bleached -  FSC or waste wood based</v>
      </c>
      <c r="G842" s="200">
        <v>9.3788192000637566E-2</v>
      </c>
      <c r="H842" s="10">
        <f t="shared" si="145"/>
        <v>9.3788192000637566E-2</v>
      </c>
      <c r="I842" s="201">
        <v>8.5033060259999977E-3</v>
      </c>
      <c r="J842" s="201">
        <v>1.5740347744000002E-2</v>
      </c>
      <c r="K842" s="201">
        <v>1.1120817230637561E-2</v>
      </c>
      <c r="L842" s="201">
        <v>5.8423720999999998E-2</v>
      </c>
      <c r="N842" s="160">
        <v>0.38949147333333334</v>
      </c>
      <c r="O842" s="10">
        <f t="shared" si="146"/>
        <v>0.38949147333333334</v>
      </c>
      <c r="Q842" s="15">
        <v>6.3554537</v>
      </c>
      <c r="S842" s="129">
        <v>9.2623205000000007E-3</v>
      </c>
      <c r="T842" s="129">
        <v>8.5840238999999995E-3</v>
      </c>
      <c r="U842" s="129">
        <v>3.8349130000000001E-4</v>
      </c>
      <c r="V842" s="129">
        <v>2.9480530999999999E-4</v>
      </c>
      <c r="X842" s="71">
        <v>2.3654566999999999E-5</v>
      </c>
    </row>
    <row r="843" spans="1:24" ht="14.4">
      <c r="A843" t="s">
        <v>2103</v>
      </c>
      <c r="B843" s="92" t="s">
        <v>1292</v>
      </c>
      <c r="C843" s="126" t="str">
        <f t="shared" si="133"/>
        <v>A.120.01.109</v>
      </c>
      <c r="D843" s="11" t="s">
        <v>780</v>
      </c>
      <c r="E843" s="125" t="s">
        <v>878</v>
      </c>
      <c r="F843" s="128" t="str">
        <f t="shared" si="134"/>
        <v>Semichemical fluting</v>
      </c>
      <c r="G843" s="200">
        <v>0.11235313254097029</v>
      </c>
      <c r="H843" s="10">
        <f t="shared" si="145"/>
        <v>0.11235313254097029</v>
      </c>
      <c r="I843" s="201">
        <v>1.003092886E-2</v>
      </c>
      <c r="J843" s="201">
        <v>2.2544180795000004E-2</v>
      </c>
      <c r="K843" s="201">
        <v>9.6226218859702811E-3</v>
      </c>
      <c r="L843" s="201">
        <v>7.0155401000000006E-2</v>
      </c>
      <c r="N843" s="160">
        <v>0.46770267333333337</v>
      </c>
      <c r="O843" s="10">
        <f t="shared" si="146"/>
        <v>0.46770267333333337</v>
      </c>
      <c r="Q843" s="15">
        <v>8.2092214000000006</v>
      </c>
      <c r="S843" s="129">
        <v>1.2096671E-2</v>
      </c>
      <c r="T843" s="129">
        <v>1.1389834E-2</v>
      </c>
      <c r="U843" s="129">
        <v>4.7289552000000001E-4</v>
      </c>
      <c r="V843" s="129">
        <v>2.3394124000000001E-4</v>
      </c>
      <c r="X843" s="71">
        <v>3.1362590000000003E-5</v>
      </c>
    </row>
    <row r="844" spans="1:24" ht="14.4">
      <c r="A844" t="s">
        <v>2362</v>
      </c>
      <c r="B844" s="92" t="s">
        <v>1292</v>
      </c>
      <c r="C844" s="126" t="str">
        <f t="shared" si="133"/>
        <v>A.120.01.110</v>
      </c>
      <c r="D844" s="11" t="s">
        <v>780</v>
      </c>
      <c r="E844" s="125" t="s">
        <v>878</v>
      </c>
      <c r="F844" s="128" t="str">
        <f t="shared" si="134"/>
        <v>Semichemical fluting - FCS or wood waste based</v>
      </c>
      <c r="G844" s="200">
        <v>0.11235313254097029</v>
      </c>
      <c r="H844" s="10">
        <f t="shared" si="145"/>
        <v>0.11235313254097029</v>
      </c>
      <c r="I844" s="201">
        <v>1.003092886E-2</v>
      </c>
      <c r="J844" s="201">
        <v>2.2544180795000004E-2</v>
      </c>
      <c r="K844" s="201">
        <v>9.6226218859702811E-3</v>
      </c>
      <c r="L844" s="201">
        <v>7.0155401000000006E-2</v>
      </c>
      <c r="N844" s="160">
        <v>0.46770267333333337</v>
      </c>
      <c r="O844" s="10">
        <f t="shared" si="146"/>
        <v>0.46770267333333337</v>
      </c>
      <c r="Q844" s="15">
        <v>8.2092214000000006</v>
      </c>
      <c r="S844" s="129">
        <v>1.2096671E-2</v>
      </c>
      <c r="T844" s="129">
        <v>1.1389834E-2</v>
      </c>
      <c r="U844" s="129">
        <v>4.7289552000000001E-4</v>
      </c>
      <c r="V844" s="129">
        <v>2.3394124000000001E-4</v>
      </c>
      <c r="X844" s="71">
        <v>3.1362590000000003E-5</v>
      </c>
    </row>
    <row r="845" spans="1:24" ht="14.4">
      <c r="A845" t="s">
        <v>1841</v>
      </c>
      <c r="B845" s="92" t="s">
        <v>1292</v>
      </c>
      <c r="C845" s="126" t="str">
        <f t="shared" si="133"/>
        <v>A.120.01.111</v>
      </c>
      <c r="D845" s="11" t="s">
        <v>780</v>
      </c>
      <c r="E845" s="125" t="s">
        <v>878</v>
      </c>
      <c r="F845" s="128" t="str">
        <f t="shared" si="134"/>
        <v>Folding Boxboard GC1</v>
      </c>
      <c r="G845" s="200">
        <v>0.11075251303642117</v>
      </c>
      <c r="H845" s="10">
        <f t="shared" si="145"/>
        <v>0.11075251303642117</v>
      </c>
      <c r="I845" s="201">
        <v>9.1254844910000008E-3</v>
      </c>
      <c r="J845" s="201">
        <v>1.7619970902999996E-2</v>
      </c>
      <c r="K845" s="201">
        <v>1.2347072642421185E-2</v>
      </c>
      <c r="L845" s="201">
        <v>7.1659984999999995E-2</v>
      </c>
      <c r="N845" s="160">
        <v>0.47773323333333334</v>
      </c>
      <c r="O845" s="10">
        <f t="shared" si="146"/>
        <v>0.47773323333333334</v>
      </c>
      <c r="Q845" s="15">
        <v>8.0589644000000007</v>
      </c>
      <c r="S845" s="129">
        <v>1.1201989000000001E-2</v>
      </c>
      <c r="T845" s="129">
        <v>1.036752E-2</v>
      </c>
      <c r="U845" s="129">
        <v>4.5818184E-4</v>
      </c>
      <c r="V845" s="129">
        <v>3.7628664999999999E-4</v>
      </c>
      <c r="X845" s="71">
        <v>2.8571748000000001E-5</v>
      </c>
    </row>
    <row r="846" spans="1:24" ht="14.4">
      <c r="A846" t="s">
        <v>1842</v>
      </c>
      <c r="B846" s="92" t="s">
        <v>1292</v>
      </c>
      <c r="C846" s="126" t="str">
        <f t="shared" si="133"/>
        <v>A.120.01.112</v>
      </c>
      <c r="D846" s="11" t="s">
        <v>780</v>
      </c>
      <c r="E846" s="125" t="s">
        <v>878</v>
      </c>
      <c r="F846" s="128" t="str">
        <f t="shared" si="134"/>
        <v>Folding Boxboard GC2 or GC3</v>
      </c>
      <c r="G846" s="200">
        <v>0.13464351345242118</v>
      </c>
      <c r="H846" s="10">
        <f t="shared" si="145"/>
        <v>0.13464351345242118</v>
      </c>
      <c r="I846" s="201">
        <v>1.0145915354E-2</v>
      </c>
      <c r="J846" s="201">
        <v>1.9401750035999997E-2</v>
      </c>
      <c r="K846" s="201">
        <v>1.4239919062421185E-2</v>
      </c>
      <c r="L846" s="201">
        <v>9.0855929000000002E-2</v>
      </c>
      <c r="N846" s="160">
        <v>0.60570619333333342</v>
      </c>
      <c r="O846" s="10">
        <f t="shared" si="146"/>
        <v>0.60570619333333342</v>
      </c>
      <c r="Q846" s="15">
        <v>10.290743000000001</v>
      </c>
      <c r="S846" s="129">
        <v>1.3682262000000001E-2</v>
      </c>
      <c r="T846" s="129">
        <v>1.2642403999999999E-2</v>
      </c>
      <c r="U846" s="129">
        <v>5.6240965000000005E-4</v>
      </c>
      <c r="V846" s="129">
        <v>4.7744839999999997E-4</v>
      </c>
      <c r="X846" s="71">
        <v>3.5208483E-5</v>
      </c>
    </row>
    <row r="847" spans="1:24" ht="14.4">
      <c r="A847" t="s">
        <v>2104</v>
      </c>
      <c r="B847" s="92" t="s">
        <v>1292</v>
      </c>
      <c r="C847" s="126" t="str">
        <f t="shared" si="133"/>
        <v>A.120.01.113</v>
      </c>
      <c r="D847" s="11" t="s">
        <v>780</v>
      </c>
      <c r="E847" s="125" t="s">
        <v>878</v>
      </c>
      <c r="F847" s="128" t="str">
        <f t="shared" si="134"/>
        <v>Paper and board for (fat) food packaging</v>
      </c>
      <c r="G847" s="200">
        <v>0.11024002128666634</v>
      </c>
      <c r="H847" s="10">
        <f t="shared" si="145"/>
        <v>0.11024002128666634</v>
      </c>
      <c r="I847" s="201">
        <v>1.0377094423E-2</v>
      </c>
      <c r="J847" s="201">
        <v>1.7688434328000002E-2</v>
      </c>
      <c r="K847" s="201">
        <v>1.1787124535666332E-2</v>
      </c>
      <c r="L847" s="201">
        <v>7.0387368000000006E-2</v>
      </c>
      <c r="N847" s="160">
        <v>0.46924912000000008</v>
      </c>
      <c r="O847" s="10">
        <f t="shared" si="146"/>
        <v>0.46924912000000008</v>
      </c>
      <c r="Q847" s="15">
        <v>7.7013936000000003</v>
      </c>
      <c r="S847" s="129">
        <v>1.1429751E-2</v>
      </c>
      <c r="T847" s="129">
        <v>1.061665E-2</v>
      </c>
      <c r="U847" s="129">
        <v>4.5258320999999997E-4</v>
      </c>
      <c r="V847" s="129">
        <v>3.6051775000000002E-4</v>
      </c>
      <c r="X847" s="71">
        <v>2.9173905999999998E-5</v>
      </c>
    </row>
    <row r="848" spans="1:24" ht="14.4">
      <c r="A848" t="s">
        <v>2363</v>
      </c>
      <c r="B848" s="92" t="s">
        <v>1292</v>
      </c>
      <c r="C848" s="126" t="str">
        <f t="shared" si="133"/>
        <v>A.120.01.114</v>
      </c>
      <c r="D848" s="11" t="s">
        <v>780</v>
      </c>
      <c r="E848" s="125" t="s">
        <v>878</v>
      </c>
      <c r="F848" s="128" t="str">
        <f t="shared" si="134"/>
        <v>Bamboo paper in Shenzhen produced in Sichuan proxi</v>
      </c>
      <c r="G848" s="200">
        <v>9.0010921362658494E-2</v>
      </c>
      <c r="H848" s="10">
        <f t="shared" si="145"/>
        <v>9.0010921362658494E-2</v>
      </c>
      <c r="I848" s="201">
        <v>1.1695092338E-2</v>
      </c>
      <c r="J848" s="201">
        <v>1.7288316426999999E-2</v>
      </c>
      <c r="K848" s="201">
        <v>9.8587465976584954E-3</v>
      </c>
      <c r="L848" s="201">
        <v>5.1168765999999997E-2</v>
      </c>
      <c r="N848" s="160">
        <v>0.34112510666666668</v>
      </c>
      <c r="O848" s="10">
        <f t="shared" si="146"/>
        <v>0.34112510666666668</v>
      </c>
      <c r="Q848" s="15">
        <v>5.8631061999999998</v>
      </c>
      <c r="S848" s="129">
        <v>8.7990644000000007E-3</v>
      </c>
      <c r="T848" s="129">
        <v>8.1462649999999998E-3</v>
      </c>
      <c r="U848" s="129">
        <v>3.4957336999999998E-4</v>
      </c>
      <c r="V848" s="129">
        <v>3.0322603000000002E-4</v>
      </c>
      <c r="X848" s="71">
        <v>2.2678522E-5</v>
      </c>
    </row>
    <row r="849" spans="1:24" ht="14.4">
      <c r="B849" s="92"/>
      <c r="C849" s="126"/>
      <c r="D849" s="1" t="s">
        <v>701</v>
      </c>
      <c r="E849" s="125"/>
    </row>
    <row r="850" spans="1:24" ht="14.4">
      <c r="A850" t="s">
        <v>1293</v>
      </c>
      <c r="B850" s="92" t="s">
        <v>1292</v>
      </c>
      <c r="C850" s="126" t="str">
        <f t="shared" si="133"/>
        <v>A.120.10.101</v>
      </c>
      <c r="D850" s="11" t="s">
        <v>701</v>
      </c>
      <c r="E850" s="125" t="s">
        <v>877</v>
      </c>
      <c r="F850" s="128" t="str">
        <f t="shared" si="134"/>
        <v>film HDPE 50 mu</v>
      </c>
      <c r="G850" s="200">
        <v>5.6634925870300001E-2</v>
      </c>
      <c r="H850" s="10">
        <f t="shared" ref="H850:H862" si="147">G850</f>
        <v>5.6634925870300001E-2</v>
      </c>
      <c r="I850" s="201">
        <v>1.0118954830000001E-3</v>
      </c>
      <c r="J850" s="201">
        <v>4.014961928E-2</v>
      </c>
      <c r="K850" s="201">
        <v>4.6557810730000001E-4</v>
      </c>
      <c r="L850" s="201">
        <v>1.5007833E-2</v>
      </c>
      <c r="N850" s="160">
        <v>0.10005222</v>
      </c>
      <c r="O850" s="10">
        <f t="shared" ref="O850:O862" si="148">N850</f>
        <v>0.10005222</v>
      </c>
      <c r="Q850" s="15">
        <v>4.3003844999999998</v>
      </c>
      <c r="S850" s="129">
        <v>2.6592437000000002E-3</v>
      </c>
      <c r="T850" s="129">
        <v>2.2813814E-3</v>
      </c>
      <c r="U850" s="129">
        <v>8.8764449000000001E-5</v>
      </c>
      <c r="V850" s="129">
        <v>2.8909781E-4</v>
      </c>
      <c r="X850" s="71">
        <v>9.2734800000000005E-6</v>
      </c>
    </row>
    <row r="851" spans="1:24" ht="14.4">
      <c r="A851" t="s">
        <v>1294</v>
      </c>
      <c r="B851" s="92" t="s">
        <v>1292</v>
      </c>
      <c r="C851" s="126" t="str">
        <f t="shared" si="133"/>
        <v>A.120.10.102</v>
      </c>
      <c r="D851" s="11" t="s">
        <v>701</v>
      </c>
      <c r="E851" s="125" t="s">
        <v>877</v>
      </c>
      <c r="F851" s="128" t="str">
        <f t="shared" si="134"/>
        <v>film LDPE 50 mu</v>
      </c>
      <c r="G851" s="200">
        <v>5.9157816388000002E-2</v>
      </c>
      <c r="H851" s="10">
        <f t="shared" si="147"/>
        <v>5.9157816388000002E-2</v>
      </c>
      <c r="I851" s="201">
        <v>2.3272702700000004E-3</v>
      </c>
      <c r="J851" s="201">
        <v>4.1362769470000005E-2</v>
      </c>
      <c r="K851" s="201">
        <v>4.5087564800000001E-4</v>
      </c>
      <c r="L851" s="201">
        <v>1.5016900999999999E-2</v>
      </c>
      <c r="N851" s="160">
        <v>0.10011267333333333</v>
      </c>
      <c r="O851" s="10">
        <f t="shared" si="148"/>
        <v>0.10011267333333333</v>
      </c>
      <c r="Q851" s="15">
        <v>4.3034109000000003</v>
      </c>
      <c r="S851" s="129">
        <v>2.8273828000000001E-3</v>
      </c>
      <c r="T851" s="129">
        <v>2.4505584E-3</v>
      </c>
      <c r="U851" s="129">
        <v>8.9268953E-5</v>
      </c>
      <c r="V851" s="129">
        <v>2.8755536999999998E-4</v>
      </c>
      <c r="X851" s="71">
        <v>1.0581885999999999E-5</v>
      </c>
    </row>
    <row r="852" spans="1:24" ht="14.4">
      <c r="A852" t="s">
        <v>1295</v>
      </c>
      <c r="B852" s="92" t="s">
        <v>1292</v>
      </c>
      <c r="C852" s="126" t="str">
        <f t="shared" si="133"/>
        <v>A.120.10.103</v>
      </c>
      <c r="D852" s="11" t="s">
        <v>701</v>
      </c>
      <c r="E852" s="125" t="s">
        <v>877</v>
      </c>
      <c r="F852" s="128" t="str">
        <f t="shared" si="134"/>
        <v>film PC 50 mu</v>
      </c>
      <c r="G852" s="200">
        <v>9.0132592240870613E-2</v>
      </c>
      <c r="H852" s="10">
        <f t="shared" si="147"/>
        <v>9.0132592240870613E-2</v>
      </c>
      <c r="I852" s="201">
        <v>8.7305933399999987E-3</v>
      </c>
      <c r="J852" s="201">
        <v>4.7456637229870618E-2</v>
      </c>
      <c r="K852" s="201">
        <v>5.8809867099999993E-4</v>
      </c>
      <c r="L852" s="201">
        <v>3.3357262999999998E-2</v>
      </c>
      <c r="N852" s="160">
        <v>0.22238175333333332</v>
      </c>
      <c r="O852" s="10">
        <f t="shared" si="148"/>
        <v>0.22238175333333332</v>
      </c>
      <c r="Q852" s="15">
        <v>6.9800525999999996</v>
      </c>
      <c r="S852" s="129">
        <v>5.7526054999999998E-3</v>
      </c>
      <c r="T852" s="129">
        <v>5.1107011000000001E-3</v>
      </c>
      <c r="U852" s="129">
        <v>1.8874770000000001E-4</v>
      </c>
      <c r="V852" s="129">
        <v>4.5315668999999998E-4</v>
      </c>
      <c r="X852" s="71">
        <v>2.4582237000000001E-5</v>
      </c>
    </row>
    <row r="853" spans="1:24" ht="14.4">
      <c r="A853" t="s">
        <v>1296</v>
      </c>
      <c r="B853" s="92" t="s">
        <v>1292</v>
      </c>
      <c r="C853" s="126" t="str">
        <f t="shared" si="133"/>
        <v>A.120.10.104</v>
      </c>
      <c r="D853" s="11" t="s">
        <v>701</v>
      </c>
      <c r="E853" s="125" t="s">
        <v>877</v>
      </c>
      <c r="F853" s="128" t="str">
        <f t="shared" si="134"/>
        <v>film PET / PE+EVOH+PE 62 mu for MAP</v>
      </c>
      <c r="G853" s="200">
        <v>7.9556765281666303E-2</v>
      </c>
      <c r="H853" s="10">
        <f t="shared" si="147"/>
        <v>7.9556765281666303E-2</v>
      </c>
      <c r="I853" s="201">
        <v>3.0025087199999998E-3</v>
      </c>
      <c r="J853" s="201">
        <v>5.1791345417120001E-2</v>
      </c>
      <c r="K853" s="201">
        <v>7.0477014454630002E-4</v>
      </c>
      <c r="L853" s="201">
        <v>2.4058141000000002E-2</v>
      </c>
      <c r="N853" s="160">
        <v>0.16038760666666668</v>
      </c>
      <c r="O853" s="10">
        <f t="shared" si="148"/>
        <v>0.16038760666666668</v>
      </c>
      <c r="Q853" s="15">
        <v>5.8808691</v>
      </c>
      <c r="S853" s="129">
        <v>4.3191028999999999E-3</v>
      </c>
      <c r="T853" s="129">
        <v>3.7816430999999999E-3</v>
      </c>
      <c r="U853" s="129">
        <v>1.4463008000000001E-4</v>
      </c>
      <c r="V853" s="129">
        <v>3.9282976999999999E-4</v>
      </c>
      <c r="X853" s="71">
        <v>1.4689401E-5</v>
      </c>
    </row>
    <row r="854" spans="1:24" ht="14.4">
      <c r="A854" t="s">
        <v>1297</v>
      </c>
      <c r="B854" s="92" t="s">
        <v>1292</v>
      </c>
      <c r="C854" s="126" t="str">
        <f t="shared" si="133"/>
        <v>A.120.10.105</v>
      </c>
      <c r="D854" s="11" t="s">
        <v>701</v>
      </c>
      <c r="E854" s="125" t="s">
        <v>877</v>
      </c>
      <c r="F854" s="128" t="str">
        <f t="shared" si="134"/>
        <v>film PET 50 mu</v>
      </c>
      <c r="G854" s="200">
        <v>7.4094360986000002E-2</v>
      </c>
      <c r="H854" s="10">
        <f t="shared" si="147"/>
        <v>7.4094360986000002E-2</v>
      </c>
      <c r="I854" s="201">
        <v>2.3665550390000001E-3</v>
      </c>
      <c r="J854" s="201">
        <v>4.5214140479999998E-2</v>
      </c>
      <c r="K854" s="201">
        <v>6.7631346699999998E-4</v>
      </c>
      <c r="L854" s="201">
        <v>2.5837352000000001E-2</v>
      </c>
      <c r="N854" s="160">
        <v>0.17224901333333334</v>
      </c>
      <c r="O854" s="10">
        <f t="shared" si="148"/>
        <v>0.17224901333333334</v>
      </c>
      <c r="Q854" s="15">
        <v>5.4695203000000001</v>
      </c>
      <c r="S854" s="129">
        <v>4.6647483000000003E-3</v>
      </c>
      <c r="T854" s="129">
        <v>4.1353108E-3</v>
      </c>
      <c r="U854" s="129">
        <v>1.6033732999999999E-4</v>
      </c>
      <c r="V854" s="129">
        <v>3.6910023999999999E-4</v>
      </c>
      <c r="X854" s="71">
        <v>1.3708646E-5</v>
      </c>
    </row>
    <row r="855" spans="1:24" ht="14.4">
      <c r="A855" t="s">
        <v>1298</v>
      </c>
      <c r="B855" s="92" t="s">
        <v>1292</v>
      </c>
      <c r="C855" s="126" t="str">
        <f t="shared" si="133"/>
        <v>A.120.10.106</v>
      </c>
      <c r="D855" s="11" t="s">
        <v>701</v>
      </c>
      <c r="E855" s="125" t="s">
        <v>877</v>
      </c>
      <c r="F855" s="128" t="str">
        <f t="shared" si="134"/>
        <v>film PET+ALOx / LDPE 62 mu for MAP</v>
      </c>
      <c r="G855" s="200">
        <v>7.8130591660176052E-2</v>
      </c>
      <c r="H855" s="10">
        <f t="shared" si="147"/>
        <v>7.8130591660176052E-2</v>
      </c>
      <c r="I855" s="201">
        <v>3.0483996400000003E-3</v>
      </c>
      <c r="J855" s="201">
        <v>5.2234184537458997E-2</v>
      </c>
      <c r="K855" s="201">
        <v>8.9749948271704999E-4</v>
      </c>
      <c r="L855" s="201">
        <v>2.1950508000000001E-2</v>
      </c>
      <c r="N855" s="160">
        <v>0.14633672</v>
      </c>
      <c r="O855" s="10">
        <f t="shared" si="148"/>
        <v>0.14633672</v>
      </c>
      <c r="Q855" s="15">
        <v>5.7215353000000002</v>
      </c>
      <c r="S855" s="129">
        <v>4.1402645999999996E-3</v>
      </c>
      <c r="T855" s="129">
        <v>3.6251744999999998E-3</v>
      </c>
      <c r="U855" s="129">
        <v>1.3487834E-4</v>
      </c>
      <c r="V855" s="129">
        <v>3.8021172999999999E-4</v>
      </c>
      <c r="X855" s="71">
        <v>1.4265488E-5</v>
      </c>
    </row>
    <row r="856" spans="1:24" ht="14.4">
      <c r="A856" t="s">
        <v>1299</v>
      </c>
      <c r="B856" s="92" t="s">
        <v>1292</v>
      </c>
      <c r="C856" s="126" t="str">
        <f t="shared" si="133"/>
        <v>A.120.10.107</v>
      </c>
      <c r="D856" s="11" t="s">
        <v>701</v>
      </c>
      <c r="E856" s="125" t="s">
        <v>877</v>
      </c>
      <c r="F856" s="128" t="str">
        <f t="shared" si="134"/>
        <v>film PET+PVOH / LDPE 62 mu for MAP</v>
      </c>
      <c r="G856" s="200">
        <v>7.8459709060999999E-2</v>
      </c>
      <c r="H856" s="10">
        <f t="shared" si="147"/>
        <v>7.8459709060999999E-2</v>
      </c>
      <c r="I856" s="201">
        <v>3.09683196E-3</v>
      </c>
      <c r="J856" s="201">
        <v>5.2752671629999998E-2</v>
      </c>
      <c r="K856" s="201">
        <v>6.8402747099999999E-4</v>
      </c>
      <c r="L856" s="201">
        <v>2.1926178000000001E-2</v>
      </c>
      <c r="N856" s="160">
        <v>0.14617452</v>
      </c>
      <c r="O856" s="10">
        <f t="shared" si="148"/>
        <v>0.14617452</v>
      </c>
      <c r="Q856" s="15">
        <v>5.7896581999999999</v>
      </c>
      <c r="S856" s="129">
        <v>4.1720949000000002E-3</v>
      </c>
      <c r="T856" s="129">
        <v>3.6511769000000002E-3</v>
      </c>
      <c r="U856" s="129">
        <v>1.3556479000000001E-4</v>
      </c>
      <c r="V856" s="129">
        <v>3.8535327999999997E-4</v>
      </c>
      <c r="X856" s="71">
        <v>1.4391253E-5</v>
      </c>
    </row>
    <row r="857" spans="1:24" ht="14.4">
      <c r="A857" t="s">
        <v>1300</v>
      </c>
      <c r="B857" s="92" t="s">
        <v>1292</v>
      </c>
      <c r="C857" s="126" t="str">
        <f t="shared" si="133"/>
        <v>A.120.10.108</v>
      </c>
      <c r="D857" s="11" t="s">
        <v>701</v>
      </c>
      <c r="E857" s="125" t="s">
        <v>877</v>
      </c>
      <c r="F857" s="128" t="str">
        <f t="shared" si="134"/>
        <v>film PLA (biobased) 50 mu</v>
      </c>
      <c r="G857" s="200">
        <v>4.2646685167710002E-2</v>
      </c>
      <c r="H857" s="10">
        <f t="shared" si="147"/>
        <v>4.2646685167710002E-2</v>
      </c>
      <c r="I857" s="201">
        <v>1.6677859540000001E-3</v>
      </c>
      <c r="J857" s="201">
        <v>2.4713495097099998E-3</v>
      </c>
      <c r="K857" s="201">
        <v>9.7287970399999996E-4</v>
      </c>
      <c r="L857" s="201">
        <v>3.7534669999999999E-2</v>
      </c>
      <c r="N857" s="160">
        <v>0.25023113333333336</v>
      </c>
      <c r="O857" s="10">
        <f t="shared" si="148"/>
        <v>0.25023113333333336</v>
      </c>
      <c r="Q857" s="15">
        <v>5.1516333999999997</v>
      </c>
      <c r="S857" s="129">
        <v>4.6484693999999998E-3</v>
      </c>
      <c r="T857" s="129">
        <v>4.2071319999999997E-3</v>
      </c>
      <c r="U857" s="129">
        <v>1.9719552000000001E-4</v>
      </c>
      <c r="V857" s="129">
        <v>2.4414184999999998E-4</v>
      </c>
      <c r="X857" s="71">
        <v>1.2212824E-5</v>
      </c>
    </row>
    <row r="858" spans="1:24" ht="14.4">
      <c r="A858" t="s">
        <v>1301</v>
      </c>
      <c r="B858" s="92" t="s">
        <v>1292</v>
      </c>
      <c r="C858" s="126" t="str">
        <f t="shared" si="133"/>
        <v>A.120.10.109</v>
      </c>
      <c r="D858" s="11" t="s">
        <v>701</v>
      </c>
      <c r="E858" s="125" t="s">
        <v>877</v>
      </c>
      <c r="F858" s="128" t="str">
        <f t="shared" si="134"/>
        <v>film PP 50 mu</v>
      </c>
      <c r="G858" s="200">
        <v>5.7131945083200006E-2</v>
      </c>
      <c r="H858" s="10">
        <f t="shared" si="147"/>
        <v>5.7131945083200006E-2</v>
      </c>
      <c r="I858" s="201">
        <v>9.3394557499999992E-4</v>
      </c>
      <c r="J858" s="201">
        <v>4.2536350680000001E-2</v>
      </c>
      <c r="K858" s="201">
        <v>4.4597482820000003E-4</v>
      </c>
      <c r="L858" s="201">
        <v>1.3215674E-2</v>
      </c>
      <c r="N858" s="160">
        <v>8.8104493333333339E-2</v>
      </c>
      <c r="O858" s="10">
        <f t="shared" si="148"/>
        <v>8.8104493333333339E-2</v>
      </c>
      <c r="Q858" s="15">
        <v>4.0086595999999997</v>
      </c>
      <c r="S858" s="129">
        <v>2.3560361999999998E-3</v>
      </c>
      <c r="T858" s="129">
        <v>2.0075611000000002E-3</v>
      </c>
      <c r="U858" s="129">
        <v>7.9067372999999994E-5</v>
      </c>
      <c r="V858" s="129">
        <v>2.6940778000000002E-4</v>
      </c>
      <c r="X858" s="71">
        <v>9.2117928999999997E-6</v>
      </c>
    </row>
    <row r="859" spans="1:24" ht="14.4">
      <c r="A859" t="s">
        <v>1302</v>
      </c>
      <c r="B859" s="92" t="s">
        <v>1292</v>
      </c>
      <c r="C859" s="126" t="str">
        <f t="shared" si="133"/>
        <v>A.120.10.110</v>
      </c>
      <c r="D859" s="11" t="s">
        <v>701</v>
      </c>
      <c r="E859" s="125" t="s">
        <v>877</v>
      </c>
      <c r="F859" s="128" t="str">
        <f t="shared" si="134"/>
        <v>film PP+PVDC 62 mu for MAP</v>
      </c>
      <c r="G859" s="200">
        <v>0.15585352319199999</v>
      </c>
      <c r="H859" s="10">
        <f t="shared" si="147"/>
        <v>0.15585352319199999</v>
      </c>
      <c r="I859" s="201">
        <v>6.3581896819999997E-2</v>
      </c>
      <c r="J859" s="201">
        <v>5.7592211099999999E-2</v>
      </c>
      <c r="K859" s="201">
        <v>2.9159712720000001E-3</v>
      </c>
      <c r="L859" s="201">
        <v>3.1763444000000002E-2</v>
      </c>
      <c r="N859" s="160">
        <v>0.21175629333333335</v>
      </c>
      <c r="O859" s="10">
        <f t="shared" si="148"/>
        <v>0.21175629333333335</v>
      </c>
      <c r="Q859" s="15">
        <v>5.8792784999999999</v>
      </c>
      <c r="S859" s="129">
        <v>6.8008560000000001E-3</v>
      </c>
      <c r="T859" s="129">
        <v>6.2241095E-3</v>
      </c>
      <c r="U859" s="129">
        <v>2.0505685E-4</v>
      </c>
      <c r="V859" s="129">
        <v>3.7168972000000002E-4</v>
      </c>
      <c r="X859" s="71">
        <v>9.8025169E-5</v>
      </c>
    </row>
    <row r="860" spans="1:24" ht="14.4">
      <c r="A860" t="s">
        <v>1303</v>
      </c>
      <c r="B860" s="92" t="s">
        <v>1292</v>
      </c>
      <c r="C860" s="126" t="str">
        <f t="shared" si="133"/>
        <v>A.120.10.111</v>
      </c>
      <c r="D860" s="11" t="s">
        <v>701</v>
      </c>
      <c r="E860" s="125" t="s">
        <v>877</v>
      </c>
      <c r="F860" s="128" t="str">
        <f t="shared" si="134"/>
        <v>film PS (shrink) 50 mu</v>
      </c>
      <c r="G860" s="200">
        <v>6.7729534991723739E-2</v>
      </c>
      <c r="H860" s="10">
        <f t="shared" si="147"/>
        <v>6.7729534991723739E-2</v>
      </c>
      <c r="I860" s="201">
        <v>2.105189855E-3</v>
      </c>
      <c r="J860" s="201">
        <v>4.5687153801723744E-2</v>
      </c>
      <c r="K860" s="201">
        <v>5.14586335E-4</v>
      </c>
      <c r="L860" s="201">
        <v>1.9422604999999999E-2</v>
      </c>
      <c r="N860" s="160">
        <v>0.12948403333333333</v>
      </c>
      <c r="O860" s="10">
        <f t="shared" si="148"/>
        <v>0.12948403333333333</v>
      </c>
      <c r="Q860" s="15">
        <v>4.9572028000000001</v>
      </c>
      <c r="S860" s="129">
        <v>2.9589846999999998E-3</v>
      </c>
      <c r="T860" s="129">
        <v>2.5168344E-3</v>
      </c>
      <c r="U860" s="129">
        <v>1.0892979E-4</v>
      </c>
      <c r="V860" s="129">
        <v>3.3322054999999998E-4</v>
      </c>
      <c r="X860" s="71">
        <v>1.0721405000000001E-5</v>
      </c>
    </row>
    <row r="861" spans="1:24" ht="14.4">
      <c r="A861" t="s">
        <v>2364</v>
      </c>
      <c r="B861" s="92" t="s">
        <v>1292</v>
      </c>
      <c r="C861" s="126" t="str">
        <f t="shared" si="133"/>
        <v>A.120.10.112</v>
      </c>
      <c r="D861" s="11" t="s">
        <v>701</v>
      </c>
      <c r="E861" s="125" t="s">
        <v>877</v>
      </c>
      <c r="F861" s="128" t="str">
        <f t="shared" si="134"/>
        <v>film PVC (stiff shrink) 50 mu</v>
      </c>
      <c r="G861" s="200">
        <v>7.1953279297000003E-2</v>
      </c>
      <c r="H861" s="10">
        <f t="shared" si="147"/>
        <v>7.1953279297000003E-2</v>
      </c>
      <c r="I861" s="201">
        <v>4.5730549700000005E-3</v>
      </c>
      <c r="J861" s="201">
        <v>3.9852303210000002E-2</v>
      </c>
      <c r="K861" s="201">
        <v>6.8611511699999991E-4</v>
      </c>
      <c r="L861" s="201">
        <v>2.6841805999999999E-2</v>
      </c>
      <c r="N861" s="160">
        <v>0.17894537333333332</v>
      </c>
      <c r="O861" s="10">
        <f t="shared" si="148"/>
        <v>0.17894537333333332</v>
      </c>
      <c r="Q861" s="15">
        <v>4.9379603000000003</v>
      </c>
      <c r="S861" s="129">
        <v>5.0721982000000001E-3</v>
      </c>
      <c r="T861" s="129">
        <v>4.5889607999999998E-3</v>
      </c>
      <c r="U861" s="129">
        <v>1.7242934000000001E-4</v>
      </c>
      <c r="V861" s="129">
        <v>3.1080799000000002E-4</v>
      </c>
      <c r="X861" s="71">
        <v>1.5117189999999999E-5</v>
      </c>
    </row>
    <row r="862" spans="1:24" ht="14.4">
      <c r="A862" t="s">
        <v>2365</v>
      </c>
      <c r="B862" s="92" t="s">
        <v>1292</v>
      </c>
      <c r="C862" s="126" t="str">
        <f t="shared" ref="C862:C931" si="149">MID(A862,1,12)</f>
        <v>A.120.10.113</v>
      </c>
      <c r="D862" s="11" t="s">
        <v>701</v>
      </c>
      <c r="E862" s="125" t="s">
        <v>877</v>
      </c>
      <c r="F862" s="128" t="str">
        <f t="shared" ref="F862:F931" si="150">MID(A862, 21,85)</f>
        <v>Printing of multilayer film - UV Inkjet</v>
      </c>
      <c r="G862" s="200">
        <v>2.2999233409999997E-2</v>
      </c>
      <c r="H862" s="10">
        <f t="shared" si="147"/>
        <v>2.2999233409999997E-2</v>
      </c>
      <c r="I862" s="201">
        <v>1.9123435999999997E-3</v>
      </c>
      <c r="J862" s="201">
        <v>1.1704840349999999E-2</v>
      </c>
      <c r="K862" s="201">
        <v>1.8047399599999997E-3</v>
      </c>
      <c r="L862" s="201">
        <v>7.5773094999999997E-3</v>
      </c>
      <c r="N862" s="160">
        <v>5.0515396666666663E-2</v>
      </c>
      <c r="O862" s="10">
        <f t="shared" si="148"/>
        <v>5.0515396666666663E-2</v>
      </c>
      <c r="Q862" s="15">
        <v>1.2585137</v>
      </c>
      <c r="S862" s="129">
        <v>1.4320136E-3</v>
      </c>
      <c r="T862" s="129">
        <v>1.3225322E-3</v>
      </c>
      <c r="U862" s="129">
        <v>4.7533332999999998E-5</v>
      </c>
      <c r="V862" s="129">
        <v>6.1948125999999995E-5</v>
      </c>
      <c r="X862" s="71">
        <v>4.3820275999999999E-6</v>
      </c>
    </row>
    <row r="863" spans="1:24" ht="14.4">
      <c r="B863" s="92"/>
      <c r="C863" s="126"/>
      <c r="D863" s="1" t="s">
        <v>702</v>
      </c>
      <c r="E863" s="125"/>
    </row>
    <row r="864" spans="1:24" ht="14.4">
      <c r="A864" t="s">
        <v>1304</v>
      </c>
      <c r="B864" s="92" t="s">
        <v>1292</v>
      </c>
      <c r="C864" s="126" t="str">
        <f t="shared" si="149"/>
        <v>A.120.20.101</v>
      </c>
      <c r="D864" s="11" t="s">
        <v>702</v>
      </c>
      <c r="E864" s="125" t="s">
        <v>1026</v>
      </c>
      <c r="F864" s="128" t="str">
        <f t="shared" si="150"/>
        <v>MAP Carbon Dioxide gas at 1 bar 0 degr C</v>
      </c>
      <c r="G864" s="200">
        <v>0.1662038810432</v>
      </c>
      <c r="H864" s="10">
        <f t="shared" ref="H864:H866" si="151">G864</f>
        <v>0.1662038810432</v>
      </c>
      <c r="I864" s="201">
        <v>6.0543944600000002E-3</v>
      </c>
      <c r="J864" s="201">
        <v>1.01851814932E-2</v>
      </c>
      <c r="K864" s="201">
        <v>1.2636295090000001E-2</v>
      </c>
      <c r="L864" s="201">
        <v>0.13732801</v>
      </c>
      <c r="N864" s="160">
        <v>0.91552006666666674</v>
      </c>
      <c r="O864" s="10">
        <f t="shared" ref="O864:O866" si="152">N864</f>
        <v>0.91552006666666674</v>
      </c>
      <c r="Q864" s="15">
        <v>15.144107</v>
      </c>
      <c r="S864" s="129">
        <v>1.717343E-2</v>
      </c>
      <c r="T864" s="129">
        <v>1.5747905999999999E-2</v>
      </c>
      <c r="U864" s="129">
        <v>7.2794311999999995E-4</v>
      </c>
      <c r="V864" s="129">
        <v>6.9758080999999996E-4</v>
      </c>
      <c r="X864" s="71">
        <v>4.5409759999999997E-5</v>
      </c>
    </row>
    <row r="865" spans="1:26" ht="14.4">
      <c r="A865" t="s">
        <v>1305</v>
      </c>
      <c r="B865" s="92" t="s">
        <v>1292</v>
      </c>
      <c r="C865" s="126" t="str">
        <f t="shared" si="149"/>
        <v>A.120.20.102</v>
      </c>
      <c r="D865" s="11" t="s">
        <v>702</v>
      </c>
      <c r="E865" s="125" t="s">
        <v>1026</v>
      </c>
      <c r="F865" s="128" t="str">
        <f t="shared" si="150"/>
        <v>MAP Nitrogen gas at 1 bar 0 degr C</v>
      </c>
      <c r="G865" s="200">
        <v>5.5419992315354882E-2</v>
      </c>
      <c r="H865" s="10">
        <f t="shared" si="151"/>
        <v>5.5419992315354882E-2</v>
      </c>
      <c r="I865" s="201">
        <v>1.85948528363E-3</v>
      </c>
      <c r="J865" s="201">
        <v>3.7403046364999997E-3</v>
      </c>
      <c r="K865" s="201">
        <v>8.9134273952248787E-3</v>
      </c>
      <c r="L865" s="201">
        <v>4.0906774999999999E-2</v>
      </c>
      <c r="N865" s="160">
        <v>0.27271183333333332</v>
      </c>
      <c r="O865" s="10">
        <f t="shared" si="152"/>
        <v>0.27271183333333332</v>
      </c>
      <c r="Q865" s="15">
        <v>5.1959550999999999</v>
      </c>
      <c r="S865" s="129">
        <v>5.2060915000000001E-3</v>
      </c>
      <c r="T865" s="129">
        <v>4.8866259000000002E-3</v>
      </c>
      <c r="U865" s="129">
        <v>2.2057205000000001E-4</v>
      </c>
      <c r="V865" s="129">
        <v>9.8893513E-5</v>
      </c>
      <c r="X865" s="71">
        <v>1.3849721E-5</v>
      </c>
    </row>
    <row r="866" spans="1:26" ht="14.4">
      <c r="A866" t="s">
        <v>1306</v>
      </c>
      <c r="B866" s="92" t="s">
        <v>1292</v>
      </c>
      <c r="C866" s="126" t="str">
        <f t="shared" si="149"/>
        <v>A.120.20.103</v>
      </c>
      <c r="D866" s="11" t="s">
        <v>702</v>
      </c>
      <c r="E866" s="125" t="s">
        <v>1026</v>
      </c>
      <c r="F866" s="128" t="str">
        <f t="shared" si="150"/>
        <v>MAP Oxygen gas at 1 bar 0 degr C</v>
      </c>
      <c r="G866" s="200">
        <v>9.1762652073108797E-2</v>
      </c>
      <c r="H866" s="10">
        <f t="shared" si="151"/>
        <v>9.1762652073108797E-2</v>
      </c>
      <c r="I866" s="201">
        <v>3.0250037568299998E-3</v>
      </c>
      <c r="J866" s="201">
        <v>6.1397545886000011E-3</v>
      </c>
      <c r="K866" s="201">
        <v>1.4696539727678792E-2</v>
      </c>
      <c r="L866" s="201">
        <v>6.7901353999999997E-2</v>
      </c>
      <c r="N866" s="160">
        <v>0.45267569333333335</v>
      </c>
      <c r="O866" s="10">
        <f t="shared" si="152"/>
        <v>0.45267569333333335</v>
      </c>
      <c r="Q866" s="15">
        <v>8.6296096999999996</v>
      </c>
      <c r="S866" s="129">
        <v>8.6354592000000008E-3</v>
      </c>
      <c r="T866" s="129">
        <v>8.1072657999999992E-3</v>
      </c>
      <c r="U866" s="129">
        <v>3.6594470999999997E-4</v>
      </c>
      <c r="V866" s="129">
        <v>1.6224864999999999E-4</v>
      </c>
      <c r="X866" s="71">
        <v>2.2970968999999999E-5</v>
      </c>
    </row>
    <row r="867" spans="1:26" ht="14.4">
      <c r="B867" s="92"/>
      <c r="C867" s="126"/>
      <c r="D867" s="1" t="s">
        <v>2366</v>
      </c>
      <c r="E867" s="125"/>
    </row>
    <row r="868" spans="1:26" ht="14.4">
      <c r="A868" t="s">
        <v>2367</v>
      </c>
      <c r="B868" s="92" t="s">
        <v>1292</v>
      </c>
      <c r="C868" s="126" t="str">
        <f t="shared" si="149"/>
        <v>A.120.30.101</v>
      </c>
      <c r="D868" s="11" t="s">
        <v>3320</v>
      </c>
      <c r="E868" s="125" t="s">
        <v>878</v>
      </c>
      <c r="F868" s="128" t="str">
        <f t="shared" si="150"/>
        <v>Mycelium composite protective packaging - Grown Bio 121 kg/m3</v>
      </c>
      <c r="G868" s="200">
        <v>4.8843037188595451E-2</v>
      </c>
      <c r="H868" s="10">
        <f t="shared" ref="H868:H873" si="153">G868</f>
        <v>4.8843037188595451E-2</v>
      </c>
      <c r="I868" s="201">
        <v>5.3335670899999996E-3</v>
      </c>
      <c r="J868" s="201">
        <v>9.4765768635000011E-3</v>
      </c>
      <c r="K868" s="201">
        <v>2.4210752350954548E-3</v>
      </c>
      <c r="L868" s="201">
        <v>3.1611818E-2</v>
      </c>
      <c r="N868" s="160">
        <v>0.21074545333333333</v>
      </c>
      <c r="O868" s="10">
        <f t="shared" ref="O868:O873" si="154">N868</f>
        <v>0.21074545333333333</v>
      </c>
      <c r="Q868" s="15">
        <v>2.3624040000000002</v>
      </c>
      <c r="S868" s="129">
        <v>4.7792138999999999E-3</v>
      </c>
      <c r="T868" s="129">
        <v>4.4119340000000002E-3</v>
      </c>
      <c r="U868" s="129">
        <v>2.6915666000000002E-4</v>
      </c>
      <c r="V868" s="129">
        <v>9.8123229000000002E-5</v>
      </c>
      <c r="X868" s="71">
        <v>1.2905102999999999E-5</v>
      </c>
      <c r="Y868" s="191"/>
    </row>
    <row r="869" spans="1:26" ht="14.4">
      <c r="A869" t="s">
        <v>1843</v>
      </c>
      <c r="B869" s="92" t="s">
        <v>1292</v>
      </c>
      <c r="C869" s="126" t="str">
        <f t="shared" si="149"/>
        <v>A.120.30.102</v>
      </c>
      <c r="D869" s="11" t="s">
        <v>3320</v>
      </c>
      <c r="E869" s="125" t="s">
        <v>878</v>
      </c>
      <c r="F869" s="128" t="str">
        <f t="shared" si="150"/>
        <v>Paperfoam</v>
      </c>
      <c r="G869" s="200">
        <v>0.15719434545536001</v>
      </c>
      <c r="H869" s="10">
        <f t="shared" si="153"/>
        <v>0.15719434545536001</v>
      </c>
      <c r="I869" s="201">
        <v>6.0230993260000001E-3</v>
      </c>
      <c r="J869" s="201">
        <v>1.9761816719999999E-2</v>
      </c>
      <c r="K869" s="201">
        <v>1.9226929409360001E-2</v>
      </c>
      <c r="L869" s="201">
        <v>0.1121825</v>
      </c>
      <c r="N869" s="160">
        <v>0.74788333333333334</v>
      </c>
      <c r="O869" s="10">
        <f t="shared" si="154"/>
        <v>0.74788333333333334</v>
      </c>
      <c r="Q869" s="15">
        <v>19.233497</v>
      </c>
      <c r="S869" s="129">
        <v>1.4855480000000001E-2</v>
      </c>
      <c r="T869" s="129">
        <v>1.3688636000000001E-2</v>
      </c>
      <c r="U869" s="129">
        <v>6.5081722000000003E-4</v>
      </c>
      <c r="V869" s="129">
        <v>5.1602638000000005E-4</v>
      </c>
      <c r="X869" s="71">
        <v>3.9731967000000001E-5</v>
      </c>
      <c r="Y869" s="191"/>
    </row>
    <row r="870" spans="1:26" ht="14.4">
      <c r="A870" t="s">
        <v>2368</v>
      </c>
      <c r="B870" s="92" t="s">
        <v>1292</v>
      </c>
      <c r="C870" s="126" t="str">
        <f t="shared" si="149"/>
        <v>A.120.30.103</v>
      </c>
      <c r="D870" s="11" t="s">
        <v>3320</v>
      </c>
      <c r="E870" s="125" t="s">
        <v>878</v>
      </c>
      <c r="F870" s="128" t="str">
        <f t="shared" si="150"/>
        <v>Stonepaper from Taiwan in Rotterdam</v>
      </c>
      <c r="G870" s="200">
        <v>0.44872510212725403</v>
      </c>
      <c r="H870" s="10">
        <f t="shared" si="153"/>
        <v>0.44872510212725403</v>
      </c>
      <c r="I870" s="201">
        <v>1.5659838329999998E-2</v>
      </c>
      <c r="J870" s="201">
        <v>0.22857342047599999</v>
      </c>
      <c r="K870" s="201">
        <v>1.9104123321254052E-2</v>
      </c>
      <c r="L870" s="201">
        <v>0.18538772000000001</v>
      </c>
      <c r="N870" s="160">
        <v>1.2359181333333333</v>
      </c>
      <c r="O870" s="10">
        <f t="shared" si="154"/>
        <v>1.2359181333333333</v>
      </c>
      <c r="Q870" s="15">
        <v>31.565688000000002</v>
      </c>
      <c r="S870" s="129">
        <v>2.9972795999999999E-2</v>
      </c>
      <c r="T870" s="129">
        <v>2.7020136E-2</v>
      </c>
      <c r="U870" s="129">
        <v>1.0767509000000001E-3</v>
      </c>
      <c r="V870" s="129">
        <v>1.8759091000000001E-3</v>
      </c>
      <c r="X870" s="71">
        <v>8.5835799999999996E-5</v>
      </c>
      <c r="Y870" s="86"/>
      <c r="Z870" s="161" t="s">
        <v>3044</v>
      </c>
    </row>
    <row r="871" spans="1:26" ht="14.4">
      <c r="A871" t="s">
        <v>2369</v>
      </c>
      <c r="B871" s="92" t="s">
        <v>1292</v>
      </c>
      <c r="C871" s="126" t="str">
        <f t="shared" si="149"/>
        <v>A.120.30.104</v>
      </c>
      <c r="D871" s="11" t="s">
        <v>3320</v>
      </c>
      <c r="E871" s="125" t="s">
        <v>878</v>
      </c>
      <c r="F871" s="128" t="str">
        <f t="shared" si="150"/>
        <v>Stonepaper from Germany in Rotterdam</v>
      </c>
      <c r="G871" s="200">
        <v>0.36256243212614958</v>
      </c>
      <c r="H871" s="10">
        <f t="shared" si="153"/>
        <v>0.36256243212614958</v>
      </c>
      <c r="I871" s="201">
        <v>8.2265590900000001E-3</v>
      </c>
      <c r="J871" s="201">
        <v>0.21595424359600002</v>
      </c>
      <c r="K871" s="201">
        <v>9.2592294401495946E-3</v>
      </c>
      <c r="L871" s="201">
        <v>0.1291224</v>
      </c>
      <c r="N871" s="160">
        <v>0.86081600000000003</v>
      </c>
      <c r="O871" s="10">
        <f t="shared" si="154"/>
        <v>0.86081600000000003</v>
      </c>
      <c r="Q871" s="15">
        <v>28.978607</v>
      </c>
      <c r="S871" s="129">
        <v>2.063181E-2</v>
      </c>
      <c r="T871" s="129">
        <v>1.8192524000000002E-2</v>
      </c>
      <c r="U871" s="129">
        <v>7.4248262000000005E-4</v>
      </c>
      <c r="V871" s="129">
        <v>1.6968031E-3</v>
      </c>
      <c r="X871" s="71">
        <v>6.4359688999999996E-5</v>
      </c>
      <c r="Y871" s="86"/>
      <c r="Z871" s="161" t="s">
        <v>3044</v>
      </c>
    </row>
    <row r="872" spans="1:26" ht="14.4">
      <c r="A872" t="s">
        <v>3321</v>
      </c>
      <c r="B872" s="92" t="s">
        <v>1292</v>
      </c>
      <c r="C872" s="126" t="str">
        <f t="shared" si="149"/>
        <v>A.120.30.105</v>
      </c>
      <c r="D872" s="11" t="s">
        <v>3320</v>
      </c>
      <c r="E872" s="130" t="s">
        <v>3322</v>
      </c>
      <c r="F872" s="128" t="str">
        <f t="shared" si="150"/>
        <v>pallet Euro 1 Euro 2 Euro 3 and ISO wood per round trip (30)</v>
      </c>
      <c r="G872" s="200">
        <v>5.5922184485946061E-2</v>
      </c>
      <c r="H872" s="10">
        <f t="shared" si="153"/>
        <v>5.5922184485946061E-2</v>
      </c>
      <c r="I872" s="201">
        <v>2.4986501755000002E-3</v>
      </c>
      <c r="J872" s="201">
        <v>7.2850286591000001E-3</v>
      </c>
      <c r="K872" s="201">
        <v>9.1861266513460632E-3</v>
      </c>
      <c r="L872" s="201">
        <v>3.6952379E-2</v>
      </c>
      <c r="N872" s="160">
        <v>0.24634919333333336</v>
      </c>
      <c r="O872" s="10">
        <f t="shared" si="154"/>
        <v>0.24634919333333336</v>
      </c>
      <c r="Q872" s="15">
        <v>21.786791000000001</v>
      </c>
      <c r="S872" s="129">
        <v>5.2691068000000002E-3</v>
      </c>
      <c r="T872" s="129">
        <v>4.8960417000000001E-3</v>
      </c>
      <c r="U872" s="129">
        <v>2.1054867E-4</v>
      </c>
      <c r="V872" s="129">
        <v>1.6251646999999999E-4</v>
      </c>
      <c r="X872" s="71">
        <v>1.2344098E-5</v>
      </c>
      <c r="Y872" s="86"/>
    </row>
    <row r="873" spans="1:26" ht="14.4">
      <c r="A873" t="s">
        <v>3323</v>
      </c>
      <c r="B873" s="92" t="s">
        <v>1292</v>
      </c>
      <c r="C873" s="126" t="str">
        <f t="shared" si="149"/>
        <v>A.120.30.106</v>
      </c>
      <c r="D873" s="11" t="s">
        <v>3320</v>
      </c>
      <c r="E873" s="125" t="s">
        <v>878</v>
      </c>
      <c r="F873" s="128" t="str">
        <f t="shared" si="150"/>
        <v>Ca(Alg)2 bioplastic from seaweed alginate (compostable)</v>
      </c>
      <c r="G873" s="200">
        <v>2.1440522686636738</v>
      </c>
      <c r="H873" s="10">
        <f t="shared" si="153"/>
        <v>2.1440522686636738</v>
      </c>
      <c r="I873" s="201">
        <v>0.13062735139999998</v>
      </c>
      <c r="J873" s="201">
        <v>0.23801586535900002</v>
      </c>
      <c r="K873" s="201">
        <v>5.6549051904673624E-2</v>
      </c>
      <c r="L873" s="201">
        <v>1.7188600000000001</v>
      </c>
      <c r="N873" s="160">
        <v>11.459066666666667</v>
      </c>
      <c r="O873" s="10">
        <f t="shared" si="154"/>
        <v>11.459066666666667</v>
      </c>
      <c r="Q873" s="15">
        <v>237.89766</v>
      </c>
      <c r="S873" s="129">
        <v>0.24669598000000001</v>
      </c>
      <c r="T873" s="129">
        <v>0.22243381000000001</v>
      </c>
      <c r="U873" s="129">
        <v>9.6231233999999992E-3</v>
      </c>
      <c r="V873" s="129">
        <v>1.4639041E-2</v>
      </c>
      <c r="X873" s="71">
        <v>6.6844324999999999E-4</v>
      </c>
      <c r="Y873" s="86"/>
    </row>
    <row r="874" spans="1:26" ht="14.4">
      <c r="B874" s="92"/>
      <c r="C874" s="126"/>
      <c r="D874" s="11"/>
      <c r="E874" s="125"/>
      <c r="Y874" s="4"/>
      <c r="Z874" s="163"/>
    </row>
    <row r="875" spans="1:26" ht="14.4">
      <c r="B875" s="92"/>
      <c r="C875" s="126"/>
      <c r="D875" s="1" t="s">
        <v>778</v>
      </c>
      <c r="E875" s="125"/>
      <c r="Y875" s="4"/>
      <c r="Z875" s="167"/>
    </row>
    <row r="876" spans="1:26" ht="14.4">
      <c r="A876" t="s">
        <v>3324</v>
      </c>
      <c r="B876" s="92" t="s">
        <v>1307</v>
      </c>
      <c r="C876" s="126" t="str">
        <f t="shared" si="149"/>
        <v>A.130.01.101</v>
      </c>
      <c r="D876" s="11" t="s">
        <v>778</v>
      </c>
      <c r="E876" s="130" t="s">
        <v>3290</v>
      </c>
      <c r="F876" s="128" t="str">
        <f t="shared" si="150"/>
        <v>bio-HDPE (Polyethylene) - not biodegradable - from ethanol (Brazil Braskem)</v>
      </c>
      <c r="G876" s="200">
        <v>2.2042179640600001</v>
      </c>
      <c r="H876" s="10">
        <f t="shared" ref="H876:H887" si="155">G876</f>
        <v>2.2042179640600001</v>
      </c>
      <c r="I876" s="201">
        <v>0.25049575206000002</v>
      </c>
      <c r="J876" s="201">
        <v>1.7347222120000001</v>
      </c>
      <c r="K876" s="201">
        <v>0</v>
      </c>
      <c r="L876" s="201">
        <v>0.219</v>
      </c>
      <c r="N876" s="160">
        <v>1.46</v>
      </c>
      <c r="O876" s="10">
        <f t="shared" ref="O876:O887" si="156">N876</f>
        <v>1.46</v>
      </c>
      <c r="Q876" s="15">
        <v>18.805299999999999</v>
      </c>
      <c r="S876" s="129">
        <v>0.17510580000000001</v>
      </c>
      <c r="T876" s="129">
        <v>0.17070998000000001</v>
      </c>
      <c r="U876" s="129">
        <v>4.0694496000000004E-3</v>
      </c>
      <c r="V876" s="129">
        <v>3.2637083000000002E-4</v>
      </c>
      <c r="X876" s="71">
        <v>3.4774784999999999E-4</v>
      </c>
      <c r="Y876" s="101"/>
      <c r="Z876" s="161" t="s">
        <v>3045</v>
      </c>
    </row>
    <row r="877" spans="1:26" ht="14.4">
      <c r="A877" t="s">
        <v>3325</v>
      </c>
      <c r="B877" s="92" t="s">
        <v>1307</v>
      </c>
      <c r="C877" s="126" t="str">
        <f t="shared" si="149"/>
        <v>A.130.01.102</v>
      </c>
      <c r="D877" s="11" t="s">
        <v>778</v>
      </c>
      <c r="E877" s="125" t="s">
        <v>878</v>
      </c>
      <c r="F877" s="128" t="str">
        <f t="shared" si="150"/>
        <v>CA (Cellulose polymers) - biodegradable</v>
      </c>
      <c r="G877" s="200">
        <v>0.88879967747999999</v>
      </c>
      <c r="H877" s="10">
        <f t="shared" si="155"/>
        <v>0.88879967747999999</v>
      </c>
      <c r="I877" s="201">
        <v>4.9261908090000001E-2</v>
      </c>
      <c r="J877" s="201">
        <v>7.3939157480000003E-2</v>
      </c>
      <c r="K877" s="201">
        <v>7.2205881909999992E-2</v>
      </c>
      <c r="L877" s="201">
        <v>0.69339273000000001</v>
      </c>
      <c r="N877" s="160">
        <v>4.6226182000000007</v>
      </c>
      <c r="O877" s="10">
        <f t="shared" si="156"/>
        <v>4.6226182000000007</v>
      </c>
      <c r="Q877" s="15">
        <v>118.80604</v>
      </c>
      <c r="S877" s="129">
        <v>9.3349092999999994E-2</v>
      </c>
      <c r="T877" s="129">
        <v>8.1962106000000007E-2</v>
      </c>
      <c r="U877" s="129">
        <v>3.7574837000000001E-3</v>
      </c>
      <c r="V877" s="129">
        <v>7.6295034000000003E-3</v>
      </c>
      <c r="X877" s="71">
        <v>2.9337394999999998E-4</v>
      </c>
      <c r="Y877" s="101"/>
      <c r="Z877" s="161" t="s">
        <v>3046</v>
      </c>
    </row>
    <row r="878" spans="1:26" ht="14.4">
      <c r="A878" t="s">
        <v>3326</v>
      </c>
      <c r="B878" s="92" t="s">
        <v>1307</v>
      </c>
      <c r="C878" s="126" t="str">
        <f t="shared" si="149"/>
        <v>A.130.01.103</v>
      </c>
      <c r="D878" s="11" t="s">
        <v>778</v>
      </c>
      <c r="E878" s="125" t="s">
        <v>878</v>
      </c>
      <c r="F878" s="128" t="str">
        <f t="shared" si="150"/>
        <v>PA-11 (Nylon-11) - bio-based not biodegradable</v>
      </c>
      <c r="G878" s="200">
        <v>1.4118301666999999</v>
      </c>
      <c r="H878" s="10">
        <f t="shared" si="155"/>
        <v>1.4118301666999999</v>
      </c>
      <c r="I878" s="201">
        <v>8.05332307E-2</v>
      </c>
      <c r="J878" s="201">
        <v>0.78604693599999997</v>
      </c>
      <c r="K878" s="201">
        <v>0</v>
      </c>
      <c r="L878" s="201">
        <v>0.54525000000000001</v>
      </c>
      <c r="N878" s="160">
        <v>3.6350000000000002</v>
      </c>
      <c r="O878" s="10">
        <f t="shared" si="156"/>
        <v>3.6350000000000002</v>
      </c>
      <c r="Q878" s="15">
        <v>66.069800000000001</v>
      </c>
      <c r="S878" s="129">
        <v>0.11512964000000001</v>
      </c>
      <c r="T878" s="129">
        <v>0.11109173</v>
      </c>
      <c r="U878" s="129">
        <v>3.5137192999999999E-3</v>
      </c>
      <c r="V878" s="129">
        <v>5.2419024000000002E-4</v>
      </c>
      <c r="X878" s="71">
        <v>2.1414722E-4</v>
      </c>
      <c r="Y878" s="101"/>
      <c r="Z878" s="161" t="s">
        <v>3047</v>
      </c>
    </row>
    <row r="879" spans="1:26" ht="14.4">
      <c r="A879" t="s">
        <v>2370</v>
      </c>
      <c r="B879" s="92" t="s">
        <v>1307</v>
      </c>
      <c r="C879" s="126" t="str">
        <f t="shared" si="149"/>
        <v>A.130.01.104</v>
      </c>
      <c r="D879" s="11" t="s">
        <v>778</v>
      </c>
      <c r="E879" s="125" t="s">
        <v>878</v>
      </c>
      <c r="F879" s="128" t="str">
        <f t="shared" si="150"/>
        <v>bio-PET (Polyethylene terephthalate) from sugarcane - not biodegradable</v>
      </c>
      <c r="G879" s="200">
        <v>1.0120634871</v>
      </c>
      <c r="H879" s="10">
        <f t="shared" si="155"/>
        <v>1.0120634871</v>
      </c>
      <c r="I879" s="201">
        <v>3.2340707400000002E-2</v>
      </c>
      <c r="J879" s="201">
        <v>0.65122277969999998</v>
      </c>
      <c r="K879" s="201">
        <v>0</v>
      </c>
      <c r="L879" s="201">
        <v>0.32850000000000001</v>
      </c>
      <c r="N879" s="160">
        <v>2.1900000000000004</v>
      </c>
      <c r="O879" s="10">
        <f t="shared" si="156"/>
        <v>2.1900000000000004</v>
      </c>
      <c r="Q879" s="15">
        <v>74.000699999999995</v>
      </c>
      <c r="S879" s="129">
        <v>6.0678488000000003E-2</v>
      </c>
      <c r="T879" s="129">
        <v>5.4451144999999999E-2</v>
      </c>
      <c r="U879" s="129">
        <v>2.0763339E-3</v>
      </c>
      <c r="V879" s="129">
        <v>4.1510089000000002E-3</v>
      </c>
      <c r="X879" s="71">
        <v>1.7006285999999999E-4</v>
      </c>
      <c r="Y879" s="101"/>
      <c r="Z879" s="161" t="s">
        <v>3048</v>
      </c>
    </row>
    <row r="880" spans="1:26" ht="14.4">
      <c r="A880" t="s">
        <v>2371</v>
      </c>
      <c r="B880" s="92" t="s">
        <v>1307</v>
      </c>
      <c r="C880" s="126" t="str">
        <f t="shared" si="149"/>
        <v>A.130.01.105</v>
      </c>
      <c r="D880" s="11" t="s">
        <v>778</v>
      </c>
      <c r="E880" s="125" t="s">
        <v>878</v>
      </c>
      <c r="F880" s="128" t="str">
        <f t="shared" si="150"/>
        <v>PHA and PHB (Polyhydroxyalkanoates) from wastewater sludge - biodegradable)</v>
      </c>
      <c r="G880" s="200">
        <v>0.46129844995360003</v>
      </c>
      <c r="H880" s="10">
        <f t="shared" si="155"/>
        <v>0.46129844995360003</v>
      </c>
      <c r="I880" s="201">
        <v>1.6405093010999999E-2</v>
      </c>
      <c r="J880" s="201">
        <v>2.86358744426E-2</v>
      </c>
      <c r="K880" s="201">
        <v>4.2025582499999999E-2</v>
      </c>
      <c r="L880" s="201">
        <v>0.37423190000000001</v>
      </c>
      <c r="N880" s="160">
        <v>2.4948793333333334</v>
      </c>
      <c r="O880" s="10">
        <f t="shared" si="156"/>
        <v>2.4948793333333334</v>
      </c>
      <c r="Q880" s="15">
        <v>69.831070999999994</v>
      </c>
      <c r="S880" s="129">
        <v>4.6919803000000003E-2</v>
      </c>
      <c r="T880" s="129">
        <v>4.3202108000000003E-2</v>
      </c>
      <c r="U880" s="129">
        <v>1.9888929999999998E-3</v>
      </c>
      <c r="V880" s="129">
        <v>1.7288019E-3</v>
      </c>
      <c r="X880" s="71">
        <v>1.2418727E-4</v>
      </c>
      <c r="Y880" s="101"/>
      <c r="Z880" s="161" t="s">
        <v>3049</v>
      </c>
    </row>
    <row r="881" spans="1:26" ht="14.4">
      <c r="A881" t="s">
        <v>2372</v>
      </c>
      <c r="B881" s="92" t="s">
        <v>1307</v>
      </c>
      <c r="C881" s="126" t="str">
        <f t="shared" si="149"/>
        <v>A.130.01.106</v>
      </c>
      <c r="D881" s="11" t="s">
        <v>778</v>
      </c>
      <c r="E881" s="125" t="s">
        <v>878</v>
      </c>
      <c r="F881" s="128" t="str">
        <f t="shared" si="150"/>
        <v>PLA (Polylactide) of corn stover - biodegradable</v>
      </c>
      <c r="G881" s="200">
        <v>0.59433502059900001</v>
      </c>
      <c r="H881" s="10">
        <f t="shared" si="155"/>
        <v>0.59433502059900001</v>
      </c>
      <c r="I881" s="201">
        <v>2.3701053229999998E-2</v>
      </c>
      <c r="J881" s="201">
        <v>3.3966141818999998E-2</v>
      </c>
      <c r="K881" s="201">
        <v>5.1657355499999998E-3</v>
      </c>
      <c r="L881" s="201">
        <v>0.53150209000000004</v>
      </c>
      <c r="N881" s="160">
        <v>3.5433472666666672</v>
      </c>
      <c r="O881" s="10">
        <f t="shared" si="156"/>
        <v>3.5433472666666672</v>
      </c>
      <c r="Q881" s="15">
        <v>73.408489000000003</v>
      </c>
      <c r="S881" s="129">
        <v>6.5679604000000003E-2</v>
      </c>
      <c r="T881" s="129">
        <v>5.9244212999999997E-2</v>
      </c>
      <c r="U881" s="129">
        <v>2.7863816999999999E-3</v>
      </c>
      <c r="V881" s="129">
        <v>3.6490088999999999E-3</v>
      </c>
      <c r="X881" s="71">
        <v>1.7236998E-4</v>
      </c>
      <c r="Y881" s="101"/>
      <c r="Z881" s="161" t="s">
        <v>3050</v>
      </c>
    </row>
    <row r="882" spans="1:26" ht="14.4">
      <c r="A882" t="s">
        <v>2373</v>
      </c>
      <c r="B882" s="92" t="s">
        <v>1307</v>
      </c>
      <c r="C882" s="126" t="str">
        <f t="shared" si="149"/>
        <v>A.130.01.107</v>
      </c>
      <c r="D882" s="11" t="s">
        <v>778</v>
      </c>
      <c r="E882" s="125" t="s">
        <v>878</v>
      </c>
      <c r="F882" s="128" t="str">
        <f t="shared" si="150"/>
        <v>PBS-Starch 50%-50% blend - biodegradable</v>
      </c>
      <c r="G882" s="200">
        <v>0.42279044167783819</v>
      </c>
      <c r="H882" s="10">
        <f t="shared" si="155"/>
        <v>0.42279044167783819</v>
      </c>
      <c r="I882" s="201">
        <v>2.753805829E-2</v>
      </c>
      <c r="J882" s="201">
        <v>5.8122203276999997E-2</v>
      </c>
      <c r="K882" s="201">
        <v>1.4571350110838198E-2</v>
      </c>
      <c r="L882" s="201">
        <v>0.32255883000000002</v>
      </c>
      <c r="N882" s="160">
        <v>2.1503922000000002</v>
      </c>
      <c r="O882" s="10">
        <f t="shared" si="156"/>
        <v>2.1503922000000002</v>
      </c>
      <c r="Q882" s="15">
        <v>78.643974</v>
      </c>
      <c r="S882" s="129">
        <v>5.0041818000000002E-2</v>
      </c>
      <c r="T882" s="129">
        <v>4.4573702999999999E-2</v>
      </c>
      <c r="U882" s="129">
        <v>1.9441768E-3</v>
      </c>
      <c r="V882" s="129">
        <v>3.5239374000000001E-3</v>
      </c>
      <c r="X882" s="71">
        <v>1.4905267999999999E-4</v>
      </c>
      <c r="Y882" s="101"/>
      <c r="Z882" s="161" t="s">
        <v>3051</v>
      </c>
    </row>
    <row r="883" spans="1:26" ht="14.4">
      <c r="A883" t="s">
        <v>2374</v>
      </c>
      <c r="B883" s="92" t="s">
        <v>1307</v>
      </c>
      <c r="C883" s="126" t="str">
        <f t="shared" si="149"/>
        <v>A.130.01.108</v>
      </c>
      <c r="D883" s="11" t="s">
        <v>778</v>
      </c>
      <c r="E883" s="125" t="s">
        <v>878</v>
      </c>
      <c r="F883" s="128" t="str">
        <f t="shared" si="150"/>
        <v>PBS (Polybutylene succinate) - biodegradable</v>
      </c>
      <c r="G883" s="200">
        <v>0.72133227520747656</v>
      </c>
      <c r="H883" s="10">
        <f t="shared" si="155"/>
        <v>0.72133227520747656</v>
      </c>
      <c r="I883" s="201">
        <v>5.060127625E-2</v>
      </c>
      <c r="J883" s="201">
        <v>0.10118636833099999</v>
      </c>
      <c r="K883" s="201">
        <v>1.6277910626476547E-2</v>
      </c>
      <c r="L883" s="201">
        <v>0.55326671999999999</v>
      </c>
      <c r="N883" s="160">
        <v>3.6884448000000001</v>
      </c>
      <c r="O883" s="10">
        <f t="shared" si="156"/>
        <v>3.6884448000000001</v>
      </c>
      <c r="Q883" s="15">
        <v>130.12878000000001</v>
      </c>
      <c r="S883" s="129">
        <v>8.8197681E-2</v>
      </c>
      <c r="T883" s="129">
        <v>7.8323485999999998E-2</v>
      </c>
      <c r="U883" s="129">
        <v>3.3630790000000002E-3</v>
      </c>
      <c r="V883" s="129">
        <v>6.511116E-3</v>
      </c>
      <c r="X883" s="71">
        <v>2.6651768999999998E-4</v>
      </c>
      <c r="Y883" s="101"/>
      <c r="Z883" s="161" t="s">
        <v>3051</v>
      </c>
    </row>
    <row r="884" spans="1:26" ht="14.4">
      <c r="A884" t="s">
        <v>2375</v>
      </c>
      <c r="B884" s="92" t="s">
        <v>1307</v>
      </c>
      <c r="C884" s="126" t="str">
        <f t="shared" si="149"/>
        <v>A.130.01.109</v>
      </c>
      <c r="D884" s="11" t="s">
        <v>778</v>
      </c>
      <c r="E884" s="125" t="s">
        <v>878</v>
      </c>
      <c r="F884" s="128" t="str">
        <f t="shared" si="150"/>
        <v>PBAT (polybutylene adipate-co-terephthalate) -  biodegradable</v>
      </c>
      <c r="G884" s="200">
        <v>0.74444206865062768</v>
      </c>
      <c r="H884" s="10">
        <f t="shared" si="155"/>
        <v>0.74444206865062768</v>
      </c>
      <c r="I884" s="201">
        <v>2.7929289770000004E-2</v>
      </c>
      <c r="J884" s="201">
        <v>8.8158887027999983E-2</v>
      </c>
      <c r="K884" s="201">
        <v>2.5693611852627654E-2</v>
      </c>
      <c r="L884" s="201">
        <v>0.60266028000000005</v>
      </c>
      <c r="N884" s="160">
        <v>4.0177352000000006</v>
      </c>
      <c r="O884" s="10">
        <f t="shared" si="156"/>
        <v>4.0177352000000006</v>
      </c>
      <c r="Q884" s="15">
        <v>109.76156</v>
      </c>
      <c r="S884" s="129">
        <v>9.0350204000000003E-2</v>
      </c>
      <c r="T884" s="129">
        <v>8.1651642999999996E-2</v>
      </c>
      <c r="U884" s="129">
        <v>3.3599417999999998E-3</v>
      </c>
      <c r="V884" s="129">
        <v>5.3386186999999996E-3</v>
      </c>
      <c r="X884" s="71">
        <v>2.3529164000000001E-4</v>
      </c>
      <c r="Y884" s="103"/>
      <c r="Z884" s="161" t="s">
        <v>3052</v>
      </c>
    </row>
    <row r="885" spans="1:26" ht="14.4">
      <c r="A885" t="s">
        <v>3327</v>
      </c>
      <c r="B885" s="92" t="s">
        <v>1307</v>
      </c>
      <c r="C885" s="126" t="str">
        <f t="shared" si="149"/>
        <v>A.130.01.110</v>
      </c>
      <c r="D885" s="11" t="s">
        <v>778</v>
      </c>
      <c r="E885" s="125" t="s">
        <v>878</v>
      </c>
      <c r="F885" s="128" t="str">
        <f t="shared" si="150"/>
        <v>bio-PE (Polyethylene) from agricultural waste - not biodegradable</v>
      </c>
      <c r="G885" s="200">
        <v>1.0478845085562996</v>
      </c>
      <c r="H885" s="10">
        <f t="shared" si="155"/>
        <v>1.0478845085562996</v>
      </c>
      <c r="I885" s="201">
        <v>8.2504605000000009E-3</v>
      </c>
      <c r="J885" s="201">
        <v>0.79233964673899993</v>
      </c>
      <c r="K885" s="201">
        <v>1.797281317299598E-3</v>
      </c>
      <c r="L885" s="201">
        <v>0.24549712000000001</v>
      </c>
      <c r="N885" s="160">
        <v>1.6366474666666668</v>
      </c>
      <c r="O885" s="10">
        <f t="shared" si="156"/>
        <v>1.6366474666666668</v>
      </c>
      <c r="Q885" s="15">
        <v>75.88373</v>
      </c>
      <c r="S885" s="129">
        <v>3.2273109000000001E-2</v>
      </c>
      <c r="T885" s="129">
        <v>3.2145989E-2</v>
      </c>
      <c r="U885" s="129">
        <v>1.3376550000000001E-3</v>
      </c>
      <c r="V885" s="129">
        <v>-1.2105355E-3</v>
      </c>
      <c r="X885" s="71">
        <v>4.1933632000000002E-5</v>
      </c>
      <c r="Y885" s="103"/>
      <c r="Z885" s="161" t="s">
        <v>3045</v>
      </c>
    </row>
    <row r="886" spans="1:26" ht="14.4">
      <c r="A886" t="s">
        <v>3328</v>
      </c>
      <c r="B886" s="92" t="s">
        <v>1307</v>
      </c>
      <c r="C886" s="126" t="str">
        <f t="shared" si="149"/>
        <v>A.130.01.111</v>
      </c>
      <c r="D886" s="11" t="s">
        <v>778</v>
      </c>
      <c r="E886" s="125" t="s">
        <v>878</v>
      </c>
      <c r="F886" s="128" t="str">
        <f t="shared" si="150"/>
        <v>bio-PP (Polypropylene) from agricultural waste - not biodegradable</v>
      </c>
      <c r="G886" s="200">
        <v>1.1112174189662996</v>
      </c>
      <c r="H886" s="10">
        <f t="shared" si="155"/>
        <v>1.1112174189662996</v>
      </c>
      <c r="I886" s="201">
        <v>7.4736741299999991E-3</v>
      </c>
      <c r="J886" s="201">
        <v>0.88194935351899995</v>
      </c>
      <c r="K886" s="201">
        <v>1.797281317299598E-3</v>
      </c>
      <c r="L886" s="201">
        <v>0.21999711</v>
      </c>
      <c r="N886" s="160">
        <v>1.4666474</v>
      </c>
      <c r="O886" s="10">
        <f t="shared" si="156"/>
        <v>1.4666474</v>
      </c>
      <c r="Q886" s="15">
        <v>73.475729000000001</v>
      </c>
      <c r="S886" s="129">
        <v>2.8100320000000002E-2</v>
      </c>
      <c r="T886" s="129">
        <v>2.8239127999999999E-2</v>
      </c>
      <c r="U886" s="129">
        <v>1.2066742000000001E-3</v>
      </c>
      <c r="V886" s="129">
        <v>-1.3454815000000001E-3</v>
      </c>
      <c r="X886" s="71">
        <v>4.9671425000000002E-5</v>
      </c>
      <c r="Y886" s="86"/>
      <c r="Z886" s="161" t="s">
        <v>3053</v>
      </c>
    </row>
    <row r="887" spans="1:26" ht="14.4">
      <c r="A887" t="s">
        <v>2376</v>
      </c>
      <c r="B887" s="92" t="s">
        <v>1307</v>
      </c>
      <c r="C887" s="126" t="str">
        <f t="shared" si="149"/>
        <v>A.130.01.112</v>
      </c>
      <c r="D887" s="11" t="s">
        <v>778</v>
      </c>
      <c r="E887" s="125" t="s">
        <v>878</v>
      </c>
      <c r="F887" s="128" t="str">
        <f t="shared" si="150"/>
        <v>PEF (Polyethylene furan-2,5-dicarboxylate) from sugarcane - not biodegradable</v>
      </c>
      <c r="G887" s="200">
        <v>0.72459719297549996</v>
      </c>
      <c r="H887" s="10">
        <f t="shared" si="155"/>
        <v>0.72459719297549996</v>
      </c>
      <c r="I887" s="201">
        <v>6.2835350310000001E-3</v>
      </c>
      <c r="J887" s="201">
        <v>0.57762497733450002</v>
      </c>
      <c r="K887" s="201">
        <v>1.3695206100000001E-3</v>
      </c>
      <c r="L887" s="201">
        <v>0.13931916</v>
      </c>
      <c r="N887" s="160">
        <v>0.92879440000000002</v>
      </c>
      <c r="O887" s="10">
        <f t="shared" si="156"/>
        <v>0.92879440000000002</v>
      </c>
      <c r="Q887" s="15">
        <v>47.761785000000003</v>
      </c>
      <c r="S887" s="129">
        <v>1.7240552999999999E-2</v>
      </c>
      <c r="T887" s="129">
        <v>1.5542456E-2</v>
      </c>
      <c r="U887" s="129">
        <v>7.3068594000000005E-4</v>
      </c>
      <c r="V887" s="129">
        <v>9.6741166999999998E-4</v>
      </c>
      <c r="X887" s="71">
        <v>4.5402401E-5</v>
      </c>
      <c r="Y887" s="86"/>
      <c r="Z887" s="161" t="s">
        <v>3054</v>
      </c>
    </row>
    <row r="888" spans="1:26" ht="14.4">
      <c r="B888" s="92"/>
      <c r="C888" s="126"/>
      <c r="D888" s="1" t="s">
        <v>765</v>
      </c>
      <c r="E888" s="125"/>
      <c r="Y888" s="4"/>
      <c r="Z888" s="167"/>
    </row>
    <row r="889" spans="1:26" ht="14.4">
      <c r="A889" t="s">
        <v>3329</v>
      </c>
      <c r="B889" s="92" t="s">
        <v>1307</v>
      </c>
      <c r="C889" s="126" t="str">
        <f t="shared" si="149"/>
        <v>A.130.03.091</v>
      </c>
      <c r="D889" s="11" t="s">
        <v>765</v>
      </c>
      <c r="E889" s="125" t="s">
        <v>878</v>
      </c>
      <c r="F889" s="128" t="str">
        <f t="shared" si="150"/>
        <v xml:space="preserve"> rABS - mechanical recycled in China - ex transport</v>
      </c>
      <c r="G889" s="200">
        <v>8.2353321450999994E-2</v>
      </c>
      <c r="H889" s="10">
        <f t="shared" ref="H889:H924" si="157">G889</f>
        <v>8.2353321450999994E-2</v>
      </c>
      <c r="I889" s="201">
        <v>1.0905137131E-2</v>
      </c>
      <c r="J889" s="201">
        <v>2.4610322889999999E-3</v>
      </c>
      <c r="K889" s="201">
        <v>7.06323031E-4</v>
      </c>
      <c r="L889" s="201">
        <v>6.8280829000000001E-2</v>
      </c>
      <c r="N889" s="160">
        <v>0.45520552666666669</v>
      </c>
      <c r="O889" s="10">
        <f t="shared" ref="O889:O924" si="158">N889</f>
        <v>0.45520552666666669</v>
      </c>
      <c r="Q889" s="15">
        <v>5.8586241000000001</v>
      </c>
      <c r="S889" s="129">
        <v>8.0008549999999994E-3</v>
      </c>
      <c r="T889" s="129">
        <v>7.4135766999999997E-3</v>
      </c>
      <c r="U889" s="129">
        <v>3.5848702000000003E-4</v>
      </c>
      <c r="V889" s="129">
        <v>2.2879129000000001E-4</v>
      </c>
      <c r="X889" s="71">
        <v>2.62218E-5</v>
      </c>
      <c r="Y889" s="101"/>
      <c r="Z889" s="167"/>
    </row>
    <row r="890" spans="1:26" ht="14.4">
      <c r="A890" t="s">
        <v>3330</v>
      </c>
      <c r="B890" s="92" t="s">
        <v>1307</v>
      </c>
      <c r="C890" s="126" t="str">
        <f t="shared" si="149"/>
        <v>A.130.03.092</v>
      </c>
      <c r="D890" s="11" t="s">
        <v>765</v>
      </c>
      <c r="E890" s="125" t="s">
        <v>878</v>
      </c>
      <c r="F890" s="128" t="str">
        <f t="shared" si="150"/>
        <v xml:space="preserve"> rPE - mechanical recycled in China - ex transport</v>
      </c>
      <c r="G890" s="200">
        <v>7.502446626848E-2</v>
      </c>
      <c r="H890" s="10">
        <f t="shared" si="157"/>
        <v>7.502446626848E-2</v>
      </c>
      <c r="I890" s="201">
        <v>8.5835585540000019E-3</v>
      </c>
      <c r="J890" s="201">
        <v>2.4855329224800003E-3</v>
      </c>
      <c r="K890" s="201">
        <v>7.4474579200000009E-4</v>
      </c>
      <c r="L890" s="201">
        <v>6.3210629000000004E-2</v>
      </c>
      <c r="N890" s="160">
        <v>0.4214041933333334</v>
      </c>
      <c r="O890" s="10">
        <f t="shared" si="158"/>
        <v>0.4214041933333334</v>
      </c>
      <c r="Q890" s="15">
        <v>5.5167682999999998</v>
      </c>
      <c r="S890" s="129">
        <v>7.4516597999999996E-3</v>
      </c>
      <c r="T890" s="129">
        <v>6.8840246000000001E-3</v>
      </c>
      <c r="U890" s="129">
        <v>3.3003359E-4</v>
      </c>
      <c r="V890" s="129">
        <v>2.3760158E-4</v>
      </c>
      <c r="X890" s="71">
        <v>2.4015613E-5</v>
      </c>
      <c r="Y890" s="101"/>
      <c r="Z890" s="167"/>
    </row>
    <row r="891" spans="1:26" ht="14.4">
      <c r="A891" t="s">
        <v>3331</v>
      </c>
      <c r="B891" s="92" t="s">
        <v>1307</v>
      </c>
      <c r="C891" s="126" t="str">
        <f t="shared" si="149"/>
        <v>A.130.03.093</v>
      </c>
      <c r="D891" s="11" t="s">
        <v>765</v>
      </c>
      <c r="E891" s="125" t="s">
        <v>878</v>
      </c>
      <c r="F891" s="128" t="str">
        <f t="shared" si="150"/>
        <v xml:space="preserve"> rPET - mechanical recycled in China - ex transport</v>
      </c>
      <c r="G891" s="200">
        <v>7.4965002046480003E-2</v>
      </c>
      <c r="H891" s="10">
        <f t="shared" si="157"/>
        <v>7.4965002046480003E-2</v>
      </c>
      <c r="I891" s="201">
        <v>9.6422352110000012E-3</v>
      </c>
      <c r="J891" s="201">
        <v>2.4655443654799996E-3</v>
      </c>
      <c r="K891" s="201">
        <v>7.2324547000000004E-4</v>
      </c>
      <c r="L891" s="201">
        <v>6.2133977E-2</v>
      </c>
      <c r="N891" s="160">
        <v>0.41422651333333332</v>
      </c>
      <c r="O891" s="10">
        <f t="shared" si="158"/>
        <v>0.41422651333333332</v>
      </c>
      <c r="Q891" s="15">
        <v>5.4331952000000001</v>
      </c>
      <c r="S891" s="129">
        <v>7.3318111000000002E-3</v>
      </c>
      <c r="T891" s="129">
        <v>6.7695480000000002E-3</v>
      </c>
      <c r="U891" s="129">
        <v>3.2583089000000001E-4</v>
      </c>
      <c r="V891" s="129">
        <v>2.3643216E-4</v>
      </c>
      <c r="X891" s="71">
        <v>2.4115226E-5</v>
      </c>
      <c r="Y891" s="101"/>
      <c r="Z891" s="167"/>
    </row>
    <row r="892" spans="1:26" ht="14.4">
      <c r="A892" t="s">
        <v>3332</v>
      </c>
      <c r="B892" s="92" t="s">
        <v>1307</v>
      </c>
      <c r="C892" s="126" t="str">
        <f t="shared" si="149"/>
        <v>A.130.03.094</v>
      </c>
      <c r="D892" s="11" t="s">
        <v>765</v>
      </c>
      <c r="E892" s="125" t="s">
        <v>878</v>
      </c>
      <c r="F892" s="128" t="str">
        <f t="shared" si="150"/>
        <v xml:space="preserve"> rPP - mechanical recycled in China - ex transport</v>
      </c>
      <c r="G892" s="200">
        <v>7.6631042347960004E-2</v>
      </c>
      <c r="H892" s="10">
        <f t="shared" si="157"/>
        <v>7.6631042347960004E-2</v>
      </c>
      <c r="I892" s="201">
        <v>8.4603473019999997E-3</v>
      </c>
      <c r="J892" s="201">
        <v>2.3309562879600004E-3</v>
      </c>
      <c r="K892" s="201">
        <v>7.6040675799999994E-4</v>
      </c>
      <c r="L892" s="201">
        <v>6.5079332000000004E-2</v>
      </c>
      <c r="N892" s="160">
        <v>0.43386221333333336</v>
      </c>
      <c r="O892" s="10">
        <f t="shared" si="158"/>
        <v>0.43386221333333336</v>
      </c>
      <c r="Q892" s="15">
        <v>5.5739178000000003</v>
      </c>
      <c r="S892" s="129">
        <v>7.6181577000000002E-3</v>
      </c>
      <c r="T892" s="129">
        <v>7.0631243999999998E-3</v>
      </c>
      <c r="U892" s="129">
        <v>3.3974156E-4</v>
      </c>
      <c r="V892" s="129">
        <v>2.1529181000000001E-4</v>
      </c>
      <c r="X892" s="71">
        <v>2.4087393999999999E-5</v>
      </c>
      <c r="Y892" s="101"/>
      <c r="Z892" s="167"/>
    </row>
    <row r="893" spans="1:26" ht="14.4">
      <c r="A893" t="s">
        <v>3333</v>
      </c>
      <c r="B893" s="92" t="s">
        <v>1307</v>
      </c>
      <c r="C893" s="126" t="str">
        <f t="shared" si="149"/>
        <v>A.130.03.095</v>
      </c>
      <c r="D893" s="11" t="s">
        <v>765</v>
      </c>
      <c r="E893" s="125" t="s">
        <v>878</v>
      </c>
      <c r="F893" s="128" t="str">
        <f t="shared" si="150"/>
        <v xml:space="preserve"> rPS - mechanical recycled in China - ex transport</v>
      </c>
      <c r="G893" s="200">
        <v>6.8715309237960001E-2</v>
      </c>
      <c r="H893" s="10">
        <f t="shared" si="157"/>
        <v>6.8715309237960001E-2</v>
      </c>
      <c r="I893" s="201">
        <v>9.4830171350000006E-3</v>
      </c>
      <c r="J893" s="201">
        <v>2.0193899879600002E-3</v>
      </c>
      <c r="K893" s="201">
        <v>6.2063111499999993E-4</v>
      </c>
      <c r="L893" s="201">
        <v>5.6592271E-2</v>
      </c>
      <c r="N893" s="160">
        <v>0.37728180666666666</v>
      </c>
      <c r="O893" s="10">
        <f t="shared" si="158"/>
        <v>0.37728180666666666</v>
      </c>
      <c r="Q893" s="15">
        <v>4.8453189999999999</v>
      </c>
      <c r="S893" s="129">
        <v>6.6276594000000003E-3</v>
      </c>
      <c r="T893" s="129">
        <v>6.1424540999999999E-3</v>
      </c>
      <c r="U893" s="129">
        <v>2.9846024999999999E-4</v>
      </c>
      <c r="V893" s="129">
        <v>1.8674507999999999E-4</v>
      </c>
      <c r="X893" s="71">
        <v>2.1538644000000001E-5</v>
      </c>
      <c r="Y893" s="101"/>
      <c r="Z893" s="167"/>
    </row>
    <row r="894" spans="1:26" ht="14.4">
      <c r="A894" t="s">
        <v>3334</v>
      </c>
      <c r="B894" s="92" t="s">
        <v>1307</v>
      </c>
      <c r="C894" s="126" t="str">
        <f t="shared" si="149"/>
        <v>A.130.03.096</v>
      </c>
      <c r="D894" s="11" t="s">
        <v>765</v>
      </c>
      <c r="E894" s="125" t="s">
        <v>878</v>
      </c>
      <c r="F894" s="128" t="str">
        <f t="shared" si="150"/>
        <v xml:space="preserve"> rPVC - mechanical recycled in China - ex transport</v>
      </c>
      <c r="G894" s="200">
        <v>8.609269453059E-2</v>
      </c>
      <c r="H894" s="10">
        <f t="shared" si="157"/>
        <v>8.609269453059E-2</v>
      </c>
      <c r="I894" s="201">
        <v>1.1286855004E-2</v>
      </c>
      <c r="J894" s="201">
        <v>2.8674745565900003E-3</v>
      </c>
      <c r="K894" s="201">
        <v>8.7988696999999989E-4</v>
      </c>
      <c r="L894" s="201">
        <v>7.1058477999999994E-2</v>
      </c>
      <c r="N894" s="160">
        <v>0.47372318666666663</v>
      </c>
      <c r="O894" s="10">
        <f t="shared" si="158"/>
        <v>0.47372318666666663</v>
      </c>
      <c r="Q894" s="15">
        <v>6.2345309999999996</v>
      </c>
      <c r="S894" s="129">
        <v>8.3961009E-3</v>
      </c>
      <c r="T894" s="129">
        <v>7.7468201999999998E-3</v>
      </c>
      <c r="U894" s="129">
        <v>3.7308863999999998E-4</v>
      </c>
      <c r="V894" s="129">
        <v>2.7619203000000002E-4</v>
      </c>
      <c r="X894" s="71">
        <v>2.7694745000000001E-5</v>
      </c>
      <c r="Y894" s="101"/>
      <c r="Z894" s="167"/>
    </row>
    <row r="895" spans="1:26" ht="14.4">
      <c r="A895" t="s">
        <v>3335</v>
      </c>
      <c r="B895" s="92" t="s">
        <v>1307</v>
      </c>
      <c r="C895" s="126" t="str">
        <f t="shared" si="149"/>
        <v>A.130.03.101</v>
      </c>
      <c r="D895" s="11" t="s">
        <v>765</v>
      </c>
      <c r="E895" s="125" t="s">
        <v>878</v>
      </c>
      <c r="F895" s="128" t="str">
        <f t="shared" si="150"/>
        <v>average rPET/rPE/rPP - mechanical recycled in EU - ex transport</v>
      </c>
      <c r="G895" s="200">
        <v>5.6403121690920002E-2</v>
      </c>
      <c r="H895" s="10">
        <f t="shared" si="157"/>
        <v>5.6403121690920002E-2</v>
      </c>
      <c r="I895" s="201">
        <v>9.1255456980000003E-3</v>
      </c>
      <c r="J895" s="201">
        <v>3.1951650229200003E-3</v>
      </c>
      <c r="K895" s="201">
        <v>6.8231439699999999E-3</v>
      </c>
      <c r="L895" s="201">
        <v>3.7259266999999999E-2</v>
      </c>
      <c r="N895" s="160">
        <v>0.24839511333333333</v>
      </c>
      <c r="O895" s="10">
        <f t="shared" si="158"/>
        <v>0.24839511333333333</v>
      </c>
      <c r="Q895" s="15">
        <v>5.0827654999999998</v>
      </c>
      <c r="S895" s="129">
        <v>4.7791656000000004E-3</v>
      </c>
      <c r="T895" s="129">
        <v>4.3526561000000004E-3</v>
      </c>
      <c r="U895" s="129">
        <v>2.0261275E-4</v>
      </c>
      <c r="V895" s="129">
        <v>2.2389668000000001E-4</v>
      </c>
      <c r="X895" s="71">
        <v>1.8369803E-5</v>
      </c>
      <c r="Y895" s="101"/>
      <c r="Z895" s="167"/>
    </row>
    <row r="896" spans="1:26" ht="14.4">
      <c r="A896" t="s">
        <v>3336</v>
      </c>
      <c r="B896" s="92" t="s">
        <v>1307</v>
      </c>
      <c r="C896" s="126" t="str">
        <f t="shared" si="149"/>
        <v>A.130.03.102</v>
      </c>
      <c r="D896" s="11" t="s">
        <v>765</v>
      </c>
      <c r="E896" s="125" t="s">
        <v>878</v>
      </c>
      <c r="F896" s="128" t="str">
        <f t="shared" si="150"/>
        <v xml:space="preserve"> rPVC - mechanical recycled in EU - ex transport</v>
      </c>
      <c r="G896" s="200">
        <v>6.709653669059E-2</v>
      </c>
      <c r="H896" s="10">
        <f t="shared" si="157"/>
        <v>6.709653669059E-2</v>
      </c>
      <c r="I896" s="201">
        <v>1.1615853704E-2</v>
      </c>
      <c r="J896" s="201">
        <v>3.68409075659E-3</v>
      </c>
      <c r="K896" s="201">
        <v>7.1106952300000002E-3</v>
      </c>
      <c r="L896" s="201">
        <v>4.4685897000000002E-2</v>
      </c>
      <c r="N896" s="160">
        <v>0.29790598000000001</v>
      </c>
      <c r="O896" s="10">
        <f t="shared" si="158"/>
        <v>0.29790598000000001</v>
      </c>
      <c r="Q896" s="15">
        <v>5.8529574000000002</v>
      </c>
      <c r="S896" s="129">
        <v>5.7018219E-3</v>
      </c>
      <c r="T896" s="129">
        <v>5.1860689999999997E-3</v>
      </c>
      <c r="U896" s="129">
        <v>2.4325251999999999E-4</v>
      </c>
      <c r="V896" s="129">
        <v>2.7250042000000001E-4</v>
      </c>
      <c r="X896" s="71">
        <v>2.2063427E-5</v>
      </c>
      <c r="Y896" s="101"/>
      <c r="Z896" s="167"/>
    </row>
    <row r="897" spans="1:26" ht="14.4">
      <c r="A897" t="s">
        <v>1308</v>
      </c>
      <c r="B897" s="92" t="s">
        <v>1307</v>
      </c>
      <c r="C897" s="126" t="str">
        <f t="shared" si="149"/>
        <v>A.130.03.103</v>
      </c>
      <c r="D897" s="11" t="s">
        <v>765</v>
      </c>
      <c r="E897" s="125" t="s">
        <v>878</v>
      </c>
      <c r="F897" s="128" t="str">
        <f t="shared" si="150"/>
        <v>ABS (Acrylonitrile butadiene styrene) chemical upcycled</v>
      </c>
      <c r="G897" s="200">
        <v>0.53749275706014599</v>
      </c>
      <c r="H897" s="10">
        <f t="shared" si="157"/>
        <v>0.53749275706014599</v>
      </c>
      <c r="I897" s="201">
        <v>4.5445344630000002E-2</v>
      </c>
      <c r="J897" s="201">
        <v>0.12196304371100002</v>
      </c>
      <c r="K897" s="201">
        <v>-1.4059812808540203E-3</v>
      </c>
      <c r="L897" s="201">
        <v>0.37149035000000002</v>
      </c>
      <c r="N897" s="160">
        <v>2.4766023333333336</v>
      </c>
      <c r="O897" s="10">
        <f t="shared" si="158"/>
        <v>2.4766023333333336</v>
      </c>
      <c r="Q897" s="15">
        <v>46.016868000000002</v>
      </c>
      <c r="S897" s="129">
        <v>5.3517754000000001E-2</v>
      </c>
      <c r="T897" s="129">
        <v>4.8134661000000002E-2</v>
      </c>
      <c r="U897" s="129">
        <v>2.0800810000000001E-3</v>
      </c>
      <c r="V897" s="129">
        <v>3.3030112999999999E-3</v>
      </c>
      <c r="X897" s="71">
        <v>1.6537524000000001E-4</v>
      </c>
      <c r="Y897" s="101"/>
      <c r="Z897" s="167"/>
    </row>
    <row r="898" spans="1:26" ht="14.4">
      <c r="A898" t="s">
        <v>2377</v>
      </c>
      <c r="B898" s="92" t="s">
        <v>1307</v>
      </c>
      <c r="C898" s="126" t="str">
        <f t="shared" si="149"/>
        <v>A.130.03.104</v>
      </c>
      <c r="D898" s="11" t="s">
        <v>765</v>
      </c>
      <c r="E898" s="125" t="s">
        <v>878</v>
      </c>
      <c r="F898" s="128" t="str">
        <f t="shared" si="150"/>
        <v>CA (Cellelose Acetate tetra) chemical upcycled</v>
      </c>
      <c r="G898" s="200">
        <v>0.88879968757999994</v>
      </c>
      <c r="H898" s="10">
        <f t="shared" si="157"/>
        <v>0.88879968757999994</v>
      </c>
      <c r="I898" s="201">
        <v>4.9261908190000002E-2</v>
      </c>
      <c r="J898" s="201">
        <v>7.3939157480000003E-2</v>
      </c>
      <c r="K898" s="201">
        <v>7.2205881909999992E-2</v>
      </c>
      <c r="L898" s="201">
        <v>0.69339273999999995</v>
      </c>
      <c r="N898" s="160">
        <v>4.6226182666666666</v>
      </c>
      <c r="O898" s="10">
        <f t="shared" si="158"/>
        <v>4.6226182666666666</v>
      </c>
      <c r="Q898" s="15">
        <v>118.80604</v>
      </c>
      <c r="S898" s="129">
        <v>9.3349092999999994E-2</v>
      </c>
      <c r="T898" s="129">
        <v>8.1962106000000007E-2</v>
      </c>
      <c r="U898" s="129">
        <v>3.7574837000000001E-3</v>
      </c>
      <c r="V898" s="129">
        <v>7.6295034000000003E-3</v>
      </c>
      <c r="X898" s="71">
        <v>2.9337394999999998E-4</v>
      </c>
      <c r="Y898" s="101"/>
      <c r="Z898" s="167"/>
    </row>
    <row r="899" spans="1:26" ht="14.4">
      <c r="A899" t="s">
        <v>3337</v>
      </c>
      <c r="B899" s="92" t="s">
        <v>1307</v>
      </c>
      <c r="C899" s="126" t="str">
        <f t="shared" si="149"/>
        <v>A.130.03.105</v>
      </c>
      <c r="D899" s="11" t="s">
        <v>765</v>
      </c>
      <c r="E899" s="125" t="s">
        <v>878</v>
      </c>
      <c r="F899" s="128" t="str">
        <f t="shared" si="150"/>
        <v>EVA (Ethylene vinyl acetate) chemical upcycled</v>
      </c>
      <c r="G899" s="200">
        <v>0.45395290313800002</v>
      </c>
      <c r="H899" s="10">
        <f t="shared" si="157"/>
        <v>0.45395290313800002</v>
      </c>
      <c r="I899" s="201">
        <v>2.7371457113999999E-2</v>
      </c>
      <c r="J899" s="201">
        <v>7.9297472824000001E-2</v>
      </c>
      <c r="K899" s="201">
        <v>9.6642732000000002E-3</v>
      </c>
      <c r="L899" s="201">
        <v>0.33761970000000002</v>
      </c>
      <c r="N899" s="160">
        <v>2.2507980000000001</v>
      </c>
      <c r="O899" s="10">
        <f t="shared" si="158"/>
        <v>2.2507980000000001</v>
      </c>
      <c r="Q899" s="15">
        <v>35.926771000000002</v>
      </c>
      <c r="S899" s="129">
        <v>5.9276026000000002E-2</v>
      </c>
      <c r="T899" s="129">
        <v>5.4865518000000002E-2</v>
      </c>
      <c r="U899" s="129">
        <v>2.2517806999999999E-3</v>
      </c>
      <c r="V899" s="129">
        <v>2.1587268E-3</v>
      </c>
      <c r="X899" s="71">
        <v>1.3502847999999999E-4</v>
      </c>
      <c r="Y899" s="101"/>
      <c r="Z899" s="167"/>
    </row>
    <row r="900" spans="1:26" ht="14.4">
      <c r="A900" t="s">
        <v>2378</v>
      </c>
      <c r="B900" s="92" t="s">
        <v>1307</v>
      </c>
      <c r="C900" s="126" t="str">
        <f t="shared" si="149"/>
        <v>A.130.03.106</v>
      </c>
      <c r="D900" s="11" t="s">
        <v>765</v>
      </c>
      <c r="E900" s="125" t="s">
        <v>878</v>
      </c>
      <c r="F900" s="128" t="str">
        <f t="shared" si="150"/>
        <v>Flexible Polymeer Foam (PE) chemical upcycled</v>
      </c>
      <c r="G900" s="200">
        <v>0.351821612966146</v>
      </c>
      <c r="H900" s="10">
        <f t="shared" si="157"/>
        <v>0.351821612966146</v>
      </c>
      <c r="I900" s="201">
        <v>3.7322883899999992E-2</v>
      </c>
      <c r="J900" s="201">
        <v>7.6012907954000009E-2</v>
      </c>
      <c r="K900" s="201">
        <v>-1.24954888785402E-3</v>
      </c>
      <c r="L900" s="201">
        <v>0.23973537</v>
      </c>
      <c r="N900" s="160">
        <v>1.5982358000000001</v>
      </c>
      <c r="O900" s="10">
        <f t="shared" si="158"/>
        <v>1.5982358000000001</v>
      </c>
      <c r="Q900" s="15">
        <v>36.170051999999998</v>
      </c>
      <c r="S900" s="129">
        <v>3.9044155999999997E-2</v>
      </c>
      <c r="T900" s="129">
        <v>3.5245738999999998E-2</v>
      </c>
      <c r="U900" s="129">
        <v>1.3184549E-3</v>
      </c>
      <c r="V900" s="129">
        <v>2.4799621000000001E-3</v>
      </c>
      <c r="X900" s="71">
        <v>1.3250113000000001E-4</v>
      </c>
      <c r="Y900" s="101"/>
      <c r="Z900" s="165"/>
    </row>
    <row r="901" spans="1:26" ht="14.4">
      <c r="A901" t="s">
        <v>2379</v>
      </c>
      <c r="B901" s="92" t="s">
        <v>1307</v>
      </c>
      <c r="C901" s="126" t="str">
        <f t="shared" si="149"/>
        <v>A.130.03.107</v>
      </c>
      <c r="D901" s="11" t="s">
        <v>765</v>
      </c>
      <c r="E901" s="125" t="s">
        <v>878</v>
      </c>
      <c r="F901" s="128" t="str">
        <f t="shared" si="150"/>
        <v>Ionomer chemical upcycled</v>
      </c>
      <c r="G901" s="200">
        <v>2.573535838271146</v>
      </c>
      <c r="H901" s="10">
        <f t="shared" si="157"/>
        <v>2.573535838271146</v>
      </c>
      <c r="I901" s="201">
        <v>0.18139071199999998</v>
      </c>
      <c r="J901" s="201">
        <v>0.69227302841799987</v>
      </c>
      <c r="K901" s="201">
        <v>3.3520978531459775E-3</v>
      </c>
      <c r="L901" s="201">
        <v>1.69652</v>
      </c>
      <c r="N901" s="160">
        <v>11.310133333333335</v>
      </c>
      <c r="O901" s="10">
        <f t="shared" si="158"/>
        <v>11.310133333333335</v>
      </c>
      <c r="Q901" s="15">
        <v>132.26821000000001</v>
      </c>
      <c r="S901" s="129">
        <v>0.36666588</v>
      </c>
      <c r="T901" s="129">
        <v>0.34549793000000001</v>
      </c>
      <c r="U901" s="129">
        <v>1.1766894E-2</v>
      </c>
      <c r="V901" s="129">
        <v>9.4010512999999993E-3</v>
      </c>
      <c r="X901" s="71">
        <v>6.9271736E-4</v>
      </c>
      <c r="Y901" s="101"/>
      <c r="Z901" s="163"/>
    </row>
    <row r="902" spans="1:26" ht="14.4">
      <c r="A902" t="s">
        <v>3338</v>
      </c>
      <c r="B902" s="92" t="s">
        <v>1307</v>
      </c>
      <c r="C902" s="126" t="str">
        <f t="shared" si="149"/>
        <v>A.130.03.108</v>
      </c>
      <c r="D902" s="11" t="s">
        <v>765</v>
      </c>
      <c r="E902" s="125" t="s">
        <v>878</v>
      </c>
      <c r="F902" s="128" t="str">
        <f t="shared" si="150"/>
        <v>PA-11 (Nylon-11) chemical upcycled - not biodegradable</v>
      </c>
      <c r="G902" s="200">
        <v>0.7995301667000001</v>
      </c>
      <c r="H902" s="10">
        <f t="shared" si="157"/>
        <v>0.7995301667000001</v>
      </c>
      <c r="I902" s="201">
        <v>8.05332307E-2</v>
      </c>
      <c r="J902" s="201">
        <v>0.17374693600000002</v>
      </c>
      <c r="K902" s="201">
        <v>0</v>
      </c>
      <c r="L902" s="201">
        <v>0.54525000000000001</v>
      </c>
      <c r="N902" s="160">
        <v>3.6350000000000002</v>
      </c>
      <c r="O902" s="10">
        <f t="shared" si="158"/>
        <v>3.6350000000000002</v>
      </c>
      <c r="Q902" s="15">
        <v>66.069800000000001</v>
      </c>
      <c r="S902" s="129">
        <v>0.11512964000000001</v>
      </c>
      <c r="T902" s="129">
        <v>0.11109173</v>
      </c>
      <c r="U902" s="129">
        <v>3.5137192999999999E-3</v>
      </c>
      <c r="V902" s="129">
        <v>5.2419024000000002E-4</v>
      </c>
      <c r="X902" s="71">
        <v>2.1414722E-4</v>
      </c>
      <c r="Y902" s="101"/>
      <c r="Z902" s="163"/>
    </row>
    <row r="903" spans="1:26" ht="14.4">
      <c r="A903" t="s">
        <v>1309</v>
      </c>
      <c r="B903" s="92" t="s">
        <v>1307</v>
      </c>
      <c r="C903" s="126" t="str">
        <f t="shared" si="149"/>
        <v>A.130.03.109</v>
      </c>
      <c r="D903" s="11" t="s">
        <v>765</v>
      </c>
      <c r="E903" s="125" t="s">
        <v>878</v>
      </c>
      <c r="F903" s="128" t="str">
        <f t="shared" si="150"/>
        <v>PA (Nylons) chemical upcycled</v>
      </c>
      <c r="G903" s="200">
        <v>0.81183697246534592</v>
      </c>
      <c r="H903" s="10">
        <f t="shared" si="157"/>
        <v>0.81183697246534592</v>
      </c>
      <c r="I903" s="201">
        <v>3.1554963030000001E-2</v>
      </c>
      <c r="J903" s="201">
        <v>8.8288951323000006E-2</v>
      </c>
      <c r="K903" s="201">
        <v>5.2143811234597957E-4</v>
      </c>
      <c r="L903" s="201">
        <v>0.69147161999999995</v>
      </c>
      <c r="N903" s="160">
        <v>4.6098108</v>
      </c>
      <c r="O903" s="10">
        <f t="shared" si="158"/>
        <v>4.6098108</v>
      </c>
      <c r="Q903" s="15">
        <v>62.497481000000001</v>
      </c>
      <c r="S903" s="129">
        <v>8.2524469000000003E-2</v>
      </c>
      <c r="T903" s="129">
        <v>7.4810763000000002E-2</v>
      </c>
      <c r="U903" s="129">
        <v>3.5669971000000002E-3</v>
      </c>
      <c r="V903" s="129">
        <v>4.1467084E-3</v>
      </c>
      <c r="X903" s="71">
        <v>2.2511676999999999E-4</v>
      </c>
      <c r="Y903" s="101"/>
      <c r="Z903" s="163"/>
    </row>
    <row r="904" spans="1:26" ht="14.4">
      <c r="A904" t="s">
        <v>1310</v>
      </c>
      <c r="B904" s="92" t="s">
        <v>1307</v>
      </c>
      <c r="C904" s="126" t="str">
        <f t="shared" si="149"/>
        <v>A.130.03.110</v>
      </c>
      <c r="D904" s="11" t="s">
        <v>765</v>
      </c>
      <c r="E904" s="125" t="s">
        <v>878</v>
      </c>
      <c r="F904" s="128" t="str">
        <f t="shared" si="150"/>
        <v>PC (Polycarbonate) chemical upclycled</v>
      </c>
      <c r="G904" s="200">
        <v>0.65866932043514603</v>
      </c>
      <c r="H904" s="10">
        <f t="shared" si="157"/>
        <v>0.65866932043514603</v>
      </c>
      <c r="I904" s="201">
        <v>0.13330881089999999</v>
      </c>
      <c r="J904" s="201">
        <v>2.1465523722999997E-2</v>
      </c>
      <c r="K904" s="201">
        <v>-7.1413418785402146E-4</v>
      </c>
      <c r="L904" s="201">
        <v>0.50460912000000002</v>
      </c>
      <c r="N904" s="160">
        <v>3.3640608000000003</v>
      </c>
      <c r="O904" s="10">
        <f t="shared" si="158"/>
        <v>3.3640608000000003</v>
      </c>
      <c r="Q904" s="15">
        <v>62.732562999999999</v>
      </c>
      <c r="S904" s="129">
        <v>7.8159308999999996E-2</v>
      </c>
      <c r="T904" s="129">
        <v>7.1395433999999994E-2</v>
      </c>
      <c r="U904" s="129">
        <v>2.7145627E-3</v>
      </c>
      <c r="V904" s="129">
        <v>4.0493129000000001E-3</v>
      </c>
      <c r="X904" s="71">
        <v>3.2422442000000002E-4</v>
      </c>
      <c r="Y904" s="101"/>
      <c r="Z904" s="163"/>
    </row>
    <row r="905" spans="1:26" ht="14.4">
      <c r="A905" t="s">
        <v>2380</v>
      </c>
      <c r="B905" s="92" t="s">
        <v>1307</v>
      </c>
      <c r="C905" s="126" t="str">
        <f t="shared" si="149"/>
        <v>A.130.03.111</v>
      </c>
      <c r="D905" s="11" t="s">
        <v>765</v>
      </c>
      <c r="E905" s="125" t="s">
        <v>878</v>
      </c>
      <c r="F905" s="128" t="str">
        <f t="shared" si="150"/>
        <v>bio-PE (Polyethylene) chemical upcycled - non biodegradable</v>
      </c>
      <c r="G905" s="200">
        <v>0.25809634665514597</v>
      </c>
      <c r="H905" s="10">
        <f t="shared" si="157"/>
        <v>0.25809634665514597</v>
      </c>
      <c r="I905" s="201">
        <v>8.0331149000000008E-3</v>
      </c>
      <c r="J905" s="201">
        <v>2.2077410743000001E-2</v>
      </c>
      <c r="K905" s="201">
        <v>-1.2495489878540213E-3</v>
      </c>
      <c r="L905" s="201">
        <v>0.22923536999999999</v>
      </c>
      <c r="N905" s="160">
        <v>1.5282358</v>
      </c>
      <c r="O905" s="10">
        <f t="shared" si="158"/>
        <v>1.5282358</v>
      </c>
      <c r="Q905" s="15">
        <v>33.152051999999998</v>
      </c>
      <c r="S905" s="129">
        <v>3.3563390999999998E-2</v>
      </c>
      <c r="T905" s="129">
        <v>3.0001811999999999E-2</v>
      </c>
      <c r="U905" s="129">
        <v>1.2465506999999999E-3</v>
      </c>
      <c r="V905" s="129">
        <v>2.3150280999999998E-3</v>
      </c>
      <c r="X905" s="71">
        <v>9.7691294999999997E-5</v>
      </c>
      <c r="Y905" s="101"/>
      <c r="Z905" s="163"/>
    </row>
    <row r="906" spans="1:26" ht="14.4">
      <c r="A906" t="s">
        <v>2381</v>
      </c>
      <c r="B906" s="92" t="s">
        <v>1307</v>
      </c>
      <c r="C906" s="126" t="str">
        <f t="shared" si="149"/>
        <v>A.130.03.112</v>
      </c>
      <c r="D906" s="11" t="s">
        <v>765</v>
      </c>
      <c r="E906" s="125" t="s">
        <v>878</v>
      </c>
      <c r="F906" s="128" t="str">
        <f t="shared" si="150"/>
        <v>PE (HDPE  High density Polyethylene) chemical upcycled</v>
      </c>
      <c r="G906" s="200">
        <v>0.25809634665514597</v>
      </c>
      <c r="H906" s="10">
        <f t="shared" si="157"/>
        <v>0.25809634665514597</v>
      </c>
      <c r="I906" s="201">
        <v>8.0331149000000008E-3</v>
      </c>
      <c r="J906" s="201">
        <v>2.2077410743000001E-2</v>
      </c>
      <c r="K906" s="201">
        <v>-1.2495489878540213E-3</v>
      </c>
      <c r="L906" s="201">
        <v>0.22923536999999999</v>
      </c>
      <c r="N906" s="160">
        <v>1.5282358</v>
      </c>
      <c r="O906" s="10">
        <f t="shared" si="158"/>
        <v>1.5282358</v>
      </c>
      <c r="Q906" s="15">
        <v>33.152051999999998</v>
      </c>
      <c r="S906" s="129">
        <v>3.3563390999999998E-2</v>
      </c>
      <c r="T906" s="129">
        <v>3.0001811999999999E-2</v>
      </c>
      <c r="U906" s="129">
        <v>1.2465506999999999E-3</v>
      </c>
      <c r="V906" s="129">
        <v>2.3150280999999998E-3</v>
      </c>
      <c r="X906" s="71">
        <v>9.7691294999999997E-5</v>
      </c>
      <c r="Y906" s="101"/>
      <c r="Z906" s="165"/>
    </row>
    <row r="907" spans="1:26" ht="14.4">
      <c r="A907" t="s">
        <v>1311</v>
      </c>
      <c r="B907" s="92" t="s">
        <v>1307</v>
      </c>
      <c r="C907" s="126" t="str">
        <f t="shared" si="149"/>
        <v>A.130.03.113</v>
      </c>
      <c r="D907" s="11" t="s">
        <v>765</v>
      </c>
      <c r="E907" s="125" t="s">
        <v>878</v>
      </c>
      <c r="F907" s="128" t="str">
        <f t="shared" si="150"/>
        <v>PET (Polyethylene terephthalate) chemical upcycled</v>
      </c>
      <c r="G907" s="200">
        <v>0.27208259602594059</v>
      </c>
      <c r="H907" s="10">
        <f t="shared" si="157"/>
        <v>0.27208259602594059</v>
      </c>
      <c r="I907" s="201">
        <v>1.6625612854000001E-2</v>
      </c>
      <c r="J907" s="201">
        <v>5.966083749E-2</v>
      </c>
      <c r="K907" s="201">
        <v>6.7100056819405646E-3</v>
      </c>
      <c r="L907" s="201">
        <v>0.18908614000000001</v>
      </c>
      <c r="N907" s="160">
        <v>1.2605742666666668</v>
      </c>
      <c r="O907" s="10">
        <f t="shared" si="158"/>
        <v>1.2605742666666668</v>
      </c>
      <c r="Q907" s="15">
        <v>17.037678</v>
      </c>
      <c r="S907" s="129">
        <v>3.6207465000000001E-2</v>
      </c>
      <c r="T907" s="129">
        <v>3.3802076E-2</v>
      </c>
      <c r="U907" s="129">
        <v>1.2306359E-3</v>
      </c>
      <c r="V907" s="129">
        <v>1.1747534000000001E-3</v>
      </c>
      <c r="X907" s="71">
        <v>7.3635693000000005E-5</v>
      </c>
      <c r="Y907" s="101"/>
      <c r="Z907" s="167"/>
    </row>
    <row r="908" spans="1:26" ht="14.4">
      <c r="A908" t="s">
        <v>2382</v>
      </c>
      <c r="B908" s="92" t="s">
        <v>1307</v>
      </c>
      <c r="C908" s="126" t="str">
        <f t="shared" si="149"/>
        <v>A.130.03.114</v>
      </c>
      <c r="D908" s="11" t="s">
        <v>765</v>
      </c>
      <c r="E908" s="125" t="s">
        <v>878</v>
      </c>
      <c r="F908" s="128" t="str">
        <f t="shared" si="150"/>
        <v>PHA and PHB (Polyhydroxyalkanoates) chemical upcycled - biodegradeble</v>
      </c>
      <c r="G908" s="200">
        <v>0.46129844995360003</v>
      </c>
      <c r="H908" s="10">
        <f t="shared" si="157"/>
        <v>0.46129844995360003</v>
      </c>
      <c r="I908" s="201">
        <v>1.6405093010999999E-2</v>
      </c>
      <c r="J908" s="201">
        <v>2.86358744426E-2</v>
      </c>
      <c r="K908" s="201">
        <v>4.2025582499999999E-2</v>
      </c>
      <c r="L908" s="201">
        <v>0.37423190000000001</v>
      </c>
      <c r="N908" s="160">
        <v>2.4948793333333334</v>
      </c>
      <c r="O908" s="10">
        <f t="shared" si="158"/>
        <v>2.4948793333333334</v>
      </c>
      <c r="Q908" s="15">
        <v>69.831070999999994</v>
      </c>
      <c r="S908" s="129">
        <v>4.6919803000000003E-2</v>
      </c>
      <c r="T908" s="129">
        <v>4.3202108000000003E-2</v>
      </c>
      <c r="U908" s="129">
        <v>1.9888929999999998E-3</v>
      </c>
      <c r="V908" s="129">
        <v>1.7288019E-3</v>
      </c>
      <c r="X908" s="71">
        <v>1.2418727E-4</v>
      </c>
      <c r="Y908" s="101"/>
      <c r="Z908" s="167"/>
    </row>
    <row r="909" spans="1:26" ht="14.4">
      <c r="A909" t="s">
        <v>3339</v>
      </c>
      <c r="B909" s="92" t="s">
        <v>1307</v>
      </c>
      <c r="C909" s="126" t="str">
        <f t="shared" si="149"/>
        <v>A.130.03.115</v>
      </c>
      <c r="D909" s="11" t="s">
        <v>765</v>
      </c>
      <c r="E909" s="125" t="s">
        <v>878</v>
      </c>
      <c r="F909" s="128" t="str">
        <f t="shared" si="150"/>
        <v>PLA (Polylactide - starch based) chemical upcycled - biodegradeble</v>
      </c>
      <c r="G909" s="200">
        <v>0.59433502059900001</v>
      </c>
      <c r="H909" s="10">
        <f t="shared" si="157"/>
        <v>0.59433502059900001</v>
      </c>
      <c r="I909" s="201">
        <v>2.3701053229999998E-2</v>
      </c>
      <c r="J909" s="201">
        <v>3.3966141818999998E-2</v>
      </c>
      <c r="K909" s="201">
        <v>5.1657355499999998E-3</v>
      </c>
      <c r="L909" s="201">
        <v>0.53150209000000004</v>
      </c>
      <c r="N909" s="160">
        <v>3.5433472666666672</v>
      </c>
      <c r="O909" s="10">
        <f t="shared" si="158"/>
        <v>3.5433472666666672</v>
      </c>
      <c r="Q909" s="15">
        <v>73.408489000000003</v>
      </c>
      <c r="S909" s="129">
        <v>6.5679604000000003E-2</v>
      </c>
      <c r="T909" s="129">
        <v>5.9244212999999997E-2</v>
      </c>
      <c r="U909" s="129">
        <v>2.7863816999999999E-3</v>
      </c>
      <c r="V909" s="129">
        <v>3.6490088999999999E-3</v>
      </c>
      <c r="X909" s="71">
        <v>1.7236998E-4</v>
      </c>
      <c r="Y909" s="101"/>
      <c r="Z909" s="167"/>
    </row>
    <row r="910" spans="1:26" ht="14.4">
      <c r="A910" t="s">
        <v>1312</v>
      </c>
      <c r="B910" s="92" t="s">
        <v>1307</v>
      </c>
      <c r="C910" s="126" t="str">
        <f t="shared" si="149"/>
        <v>A.130.03.116</v>
      </c>
      <c r="D910" s="11" t="s">
        <v>765</v>
      </c>
      <c r="E910" s="125" t="s">
        <v>878</v>
      </c>
      <c r="F910" s="128" t="str">
        <f t="shared" si="150"/>
        <v>PMMA (Polymethyl methacrylate) chemical upcycled</v>
      </c>
      <c r="G910" s="200">
        <v>0.61448217424614593</v>
      </c>
      <c r="H910" s="10">
        <f t="shared" si="157"/>
        <v>0.61448217424614593</v>
      </c>
      <c r="I910" s="201">
        <v>5.6329032109999996E-2</v>
      </c>
      <c r="J910" s="201">
        <v>-8.5028823576000015E-2</v>
      </c>
      <c r="K910" s="201">
        <v>1.2215957121459796E-3</v>
      </c>
      <c r="L910" s="201">
        <v>0.64196036999999995</v>
      </c>
      <c r="N910" s="160">
        <v>4.2797358000000001</v>
      </c>
      <c r="O910" s="10">
        <f t="shared" si="158"/>
        <v>4.2797358000000001</v>
      </c>
      <c r="Q910" s="15">
        <v>64.614487999999994</v>
      </c>
      <c r="S910" s="129">
        <v>9.1051279999999998E-2</v>
      </c>
      <c r="T910" s="129">
        <v>8.2837363999999997E-2</v>
      </c>
      <c r="U910" s="129">
        <v>3.5942983000000002E-3</v>
      </c>
      <c r="V910" s="129">
        <v>4.6196177999999997E-3</v>
      </c>
      <c r="X910" s="71">
        <v>2.1318971E-4</v>
      </c>
      <c r="Y910" s="101"/>
      <c r="Z910" s="167"/>
    </row>
    <row r="911" spans="1:26" ht="14.4">
      <c r="A911" t="s">
        <v>1313</v>
      </c>
      <c r="B911" s="92" t="s">
        <v>1307</v>
      </c>
      <c r="C911" s="126" t="str">
        <f t="shared" si="149"/>
        <v>A.130.03.117</v>
      </c>
      <c r="D911" s="11" t="s">
        <v>765</v>
      </c>
      <c r="E911" s="125" t="s">
        <v>878</v>
      </c>
      <c r="F911" s="128" t="str">
        <f t="shared" si="150"/>
        <v>POM (Polyoxymethylene) chemical upcycled</v>
      </c>
      <c r="G911" s="200">
        <v>0.66010849276774597</v>
      </c>
      <c r="H911" s="10">
        <f t="shared" si="157"/>
        <v>0.66010849276774597</v>
      </c>
      <c r="I911" s="201">
        <v>5.8234282925999992E-3</v>
      </c>
      <c r="J911" s="201">
        <v>4.6044093023000006E-2</v>
      </c>
      <c r="K911" s="201">
        <v>3.1408514521459791E-3</v>
      </c>
      <c r="L911" s="201">
        <v>0.60510012000000002</v>
      </c>
      <c r="N911" s="160">
        <v>4.0340008000000003</v>
      </c>
      <c r="O911" s="10">
        <f t="shared" si="158"/>
        <v>4.0340008000000003</v>
      </c>
      <c r="Q911" s="15">
        <v>70.019082999999995</v>
      </c>
      <c r="S911" s="129">
        <v>8.3595230000000006E-2</v>
      </c>
      <c r="T911" s="129">
        <v>7.5369458E-2</v>
      </c>
      <c r="U911" s="129">
        <v>3.3066323E-3</v>
      </c>
      <c r="V911" s="129">
        <v>4.9191405000000004E-3</v>
      </c>
      <c r="X911" s="71">
        <v>2.1058933E-4</v>
      </c>
      <c r="Y911" s="101"/>
      <c r="Z911" s="167"/>
    </row>
    <row r="912" spans="1:26" ht="14.4">
      <c r="A912" t="s">
        <v>1314</v>
      </c>
      <c r="B912" s="92" t="s">
        <v>1307</v>
      </c>
      <c r="C912" s="126" t="str">
        <f t="shared" si="149"/>
        <v>A.130.03.118</v>
      </c>
      <c r="D912" s="11" t="s">
        <v>765</v>
      </c>
      <c r="E912" s="125" t="s">
        <v>878</v>
      </c>
      <c r="F912" s="128" t="str">
        <f t="shared" si="150"/>
        <v>PP (Polypropylene) chemical upcycled</v>
      </c>
      <c r="G912" s="200">
        <v>0.32142925960614599</v>
      </c>
      <c r="H912" s="10">
        <f t="shared" si="157"/>
        <v>0.32142925960614599</v>
      </c>
      <c r="I912" s="201">
        <v>7.2563284799999992E-3</v>
      </c>
      <c r="J912" s="201">
        <v>0.111687110014</v>
      </c>
      <c r="K912" s="201">
        <v>-1.24954888785402E-3</v>
      </c>
      <c r="L912" s="201">
        <v>0.20373537</v>
      </c>
      <c r="N912" s="160">
        <v>1.3582358000000001</v>
      </c>
      <c r="O912" s="10">
        <f t="shared" si="158"/>
        <v>1.3582358000000001</v>
      </c>
      <c r="Q912" s="15">
        <v>30.720051000000002</v>
      </c>
      <c r="S912" s="129">
        <v>2.9360329000000001E-2</v>
      </c>
      <c r="T912" s="129">
        <v>2.6094951000000002E-2</v>
      </c>
      <c r="U912" s="129">
        <v>1.1155698999999999E-3</v>
      </c>
      <c r="V912" s="129">
        <v>2.1498084000000002E-3</v>
      </c>
      <c r="X912" s="71">
        <v>1.0491711999999999E-4</v>
      </c>
      <c r="Y912" s="101"/>
      <c r="Z912" s="167"/>
    </row>
    <row r="913" spans="1:26" ht="14.4">
      <c r="A913" t="s">
        <v>1315</v>
      </c>
      <c r="B913" s="92" t="s">
        <v>1307</v>
      </c>
      <c r="C913" s="126" t="str">
        <f t="shared" si="149"/>
        <v>A.130.03.119</v>
      </c>
      <c r="D913" s="11" t="s">
        <v>765</v>
      </c>
      <c r="E913" s="125" t="s">
        <v>878</v>
      </c>
      <c r="F913" s="128" t="str">
        <f t="shared" si="150"/>
        <v>PS (Polystyrene) chemical upcycled</v>
      </c>
      <c r="G913" s="200">
        <v>0.29792183423514601</v>
      </c>
      <c r="H913" s="10">
        <f t="shared" si="157"/>
        <v>0.29792183423514601</v>
      </c>
      <c r="I913" s="201">
        <v>2.6659802259999997E-2</v>
      </c>
      <c r="J913" s="201">
        <v>-1.5446778677000002E-2</v>
      </c>
      <c r="K913" s="201">
        <v>-1.8838093478540214E-3</v>
      </c>
      <c r="L913" s="201">
        <v>0.28859262000000002</v>
      </c>
      <c r="N913" s="160">
        <v>1.9239508000000003</v>
      </c>
      <c r="O913" s="10">
        <f t="shared" si="158"/>
        <v>1.9239508000000003</v>
      </c>
      <c r="Q913" s="15">
        <v>34.231062999999999</v>
      </c>
      <c r="S913" s="129">
        <v>3.3971021999999997E-2</v>
      </c>
      <c r="T913" s="129">
        <v>3.0141523999999999E-2</v>
      </c>
      <c r="U913" s="129">
        <v>1.4721299000000001E-3</v>
      </c>
      <c r="V913" s="129">
        <v>2.3573676000000002E-3</v>
      </c>
      <c r="X913" s="71">
        <v>1.0377418E-4</v>
      </c>
      <c r="Y913" s="101"/>
      <c r="Z913" s="167"/>
    </row>
    <row r="914" spans="1:26" ht="14.4">
      <c r="A914" t="s">
        <v>2383</v>
      </c>
      <c r="B914" s="92" t="s">
        <v>1307</v>
      </c>
      <c r="C914" s="126" t="str">
        <f t="shared" si="149"/>
        <v>A.130.03.120</v>
      </c>
      <c r="D914" s="11" t="s">
        <v>765</v>
      </c>
      <c r="E914" s="125" t="s">
        <v>878</v>
      </c>
      <c r="F914" s="128" t="str">
        <f t="shared" si="150"/>
        <v>PTFE (Teflon) chemical upcycled</v>
      </c>
      <c r="G914" s="200">
        <v>2.4272255014011819</v>
      </c>
      <c r="H914" s="10">
        <f t="shared" si="157"/>
        <v>2.4272255014011819</v>
      </c>
      <c r="I914" s="201">
        <v>0.15575332269999997</v>
      </c>
      <c r="J914" s="201">
        <v>0.33083147346799996</v>
      </c>
      <c r="K914" s="201">
        <v>3.4148052331820786E-3</v>
      </c>
      <c r="L914" s="201">
        <v>1.9372259000000001</v>
      </c>
      <c r="N914" s="160">
        <v>12.914839333333335</v>
      </c>
      <c r="O914" s="10">
        <f t="shared" si="158"/>
        <v>12.914839333333335</v>
      </c>
      <c r="Q914" s="15">
        <v>167.55231000000001</v>
      </c>
      <c r="S914" s="129">
        <v>0.32170151000000002</v>
      </c>
      <c r="T914" s="129">
        <v>0.30021313999999999</v>
      </c>
      <c r="U914" s="129">
        <v>1.1906289E-2</v>
      </c>
      <c r="V914" s="129">
        <v>9.5820722999999993E-3</v>
      </c>
      <c r="X914" s="71">
        <v>6.8283978999999996E-4</v>
      </c>
      <c r="Y914" s="86"/>
      <c r="Z914" s="165"/>
    </row>
    <row r="915" spans="1:26" ht="14.4">
      <c r="A915" t="s">
        <v>2384</v>
      </c>
      <c r="B915" s="92" t="s">
        <v>1307</v>
      </c>
      <c r="C915" s="126" t="str">
        <f t="shared" si="149"/>
        <v>A.130.03.121</v>
      </c>
      <c r="D915" s="11" t="s">
        <v>765</v>
      </c>
      <c r="E915" s="125" t="s">
        <v>878</v>
      </c>
      <c r="F915" s="128" t="str">
        <f t="shared" si="150"/>
        <v>PTT (Polyltrimethylene terephthalate) chemical upcycled</v>
      </c>
      <c r="G915" s="200">
        <v>0.61530205213914591</v>
      </c>
      <c r="H915" s="10">
        <f t="shared" si="157"/>
        <v>0.61530205213914591</v>
      </c>
      <c r="I915" s="201">
        <v>1.8674219190000001E-2</v>
      </c>
      <c r="J915" s="201">
        <v>1.4146489885999997E-2</v>
      </c>
      <c r="K915" s="201">
        <v>7.4080330631459777E-3</v>
      </c>
      <c r="L915" s="201">
        <v>0.57507330999999995</v>
      </c>
      <c r="N915" s="160">
        <v>3.8338220666666665</v>
      </c>
      <c r="O915" s="10">
        <f t="shared" si="158"/>
        <v>3.8338220666666665</v>
      </c>
      <c r="Q915" s="15">
        <v>49.156100000000002</v>
      </c>
      <c r="S915" s="129">
        <v>6.5714804000000002E-2</v>
      </c>
      <c r="T915" s="129">
        <v>5.9343012000000001E-2</v>
      </c>
      <c r="U915" s="129">
        <v>2.9189145000000001E-3</v>
      </c>
      <c r="V915" s="129">
        <v>3.4528775000000002E-3</v>
      </c>
      <c r="X915" s="71">
        <v>1.708201E-4</v>
      </c>
      <c r="Y915" s="86"/>
      <c r="Z915" s="165"/>
    </row>
    <row r="916" spans="1:26" ht="14.4">
      <c r="A916" t="s">
        <v>1316</v>
      </c>
      <c r="B916" s="92" t="s">
        <v>1307</v>
      </c>
      <c r="C916" s="126" t="str">
        <f t="shared" si="149"/>
        <v>A.130.03.122</v>
      </c>
      <c r="D916" s="11" t="s">
        <v>765</v>
      </c>
      <c r="E916" s="125" t="s">
        <v>878</v>
      </c>
      <c r="F916" s="128" t="str">
        <f t="shared" si="150"/>
        <v>PUR (Polyurethane) chemical upcycled</v>
      </c>
      <c r="G916" s="200">
        <v>0.61747442033714595</v>
      </c>
      <c r="H916" s="10">
        <f t="shared" si="157"/>
        <v>0.61747442033714595</v>
      </c>
      <c r="I916" s="201">
        <v>3.9663432380000002E-2</v>
      </c>
      <c r="J916" s="201">
        <v>3.5813434323999992E-2</v>
      </c>
      <c r="K916" s="201">
        <v>1.5968833633145982E-2</v>
      </c>
      <c r="L916" s="201">
        <v>0.52602872000000001</v>
      </c>
      <c r="N916" s="160">
        <v>3.5068581333333335</v>
      </c>
      <c r="O916" s="10">
        <f t="shared" si="158"/>
        <v>3.5068581333333335</v>
      </c>
      <c r="Q916" s="15">
        <v>60.685001999999997</v>
      </c>
      <c r="S916" s="129">
        <v>6.6758433000000006E-2</v>
      </c>
      <c r="T916" s="129">
        <v>6.0680535000000001E-2</v>
      </c>
      <c r="U916" s="129">
        <v>2.7818458000000001E-3</v>
      </c>
      <c r="V916" s="129">
        <v>3.2960518999999998E-3</v>
      </c>
      <c r="X916" s="71">
        <v>2.1209979E-4</v>
      </c>
      <c r="Y916" s="86"/>
      <c r="Z916" s="167"/>
    </row>
    <row r="917" spans="1:26" ht="14.4">
      <c r="A917" t="s">
        <v>1317</v>
      </c>
      <c r="B917" s="92" t="s">
        <v>1307</v>
      </c>
      <c r="C917" s="126" t="str">
        <f t="shared" si="149"/>
        <v>A.130.03.123</v>
      </c>
      <c r="D917" s="11" t="s">
        <v>765</v>
      </c>
      <c r="E917" s="125" t="s">
        <v>878</v>
      </c>
      <c r="F917" s="128" t="str">
        <f t="shared" si="150"/>
        <v>PVC (Polyvinylchloride) chemical upcycled</v>
      </c>
      <c r="G917" s="200">
        <v>0.62171519449614587</v>
      </c>
      <c r="H917" s="10">
        <f t="shared" si="157"/>
        <v>0.62171519449614587</v>
      </c>
      <c r="I917" s="201">
        <v>6.1136580999999995E-2</v>
      </c>
      <c r="J917" s="201">
        <v>0.20217188622399998</v>
      </c>
      <c r="K917" s="201">
        <v>3.2973572721459801E-3</v>
      </c>
      <c r="L917" s="201">
        <v>0.35510936999999998</v>
      </c>
      <c r="N917" s="160">
        <v>2.3673958000000002</v>
      </c>
      <c r="O917" s="10">
        <f t="shared" si="158"/>
        <v>2.3673958000000002</v>
      </c>
      <c r="Q917" s="15">
        <v>45.266894000000001</v>
      </c>
      <c r="S917" s="129">
        <v>6.3782930000000002E-2</v>
      </c>
      <c r="T917" s="129">
        <v>5.8597638000000001E-2</v>
      </c>
      <c r="U917" s="129">
        <v>2.2409654999999999E-3</v>
      </c>
      <c r="V917" s="129">
        <v>2.9443267E-3</v>
      </c>
      <c r="X917" s="71">
        <v>1.7585035E-4</v>
      </c>
      <c r="Y917" s="86"/>
      <c r="Z917" s="167"/>
    </row>
    <row r="918" spans="1:26" ht="14.4">
      <c r="A918" t="s">
        <v>2385</v>
      </c>
      <c r="B918" s="92" t="s">
        <v>1307</v>
      </c>
      <c r="C918" s="126" t="str">
        <f t="shared" si="149"/>
        <v>A.130.03.124</v>
      </c>
      <c r="D918" s="11" t="s">
        <v>765</v>
      </c>
      <c r="E918" s="125" t="s">
        <v>878</v>
      </c>
      <c r="F918" s="128" t="str">
        <f t="shared" si="150"/>
        <v>Starch-PBS 50%-50% blend chemical upcycled - biodegradeble</v>
      </c>
      <c r="G918" s="200">
        <v>0.42279044167783819</v>
      </c>
      <c r="H918" s="10">
        <f t="shared" si="157"/>
        <v>0.42279044167783819</v>
      </c>
      <c r="I918" s="201">
        <v>2.753805829E-2</v>
      </c>
      <c r="J918" s="201">
        <v>5.8122203276999997E-2</v>
      </c>
      <c r="K918" s="201">
        <v>1.4571350110838198E-2</v>
      </c>
      <c r="L918" s="201">
        <v>0.32255883000000002</v>
      </c>
      <c r="N918" s="160">
        <v>2.1503922000000002</v>
      </c>
      <c r="O918" s="10">
        <f t="shared" si="158"/>
        <v>2.1503922000000002</v>
      </c>
      <c r="Q918" s="15">
        <v>78.643974</v>
      </c>
      <c r="S918" s="129">
        <v>5.0041818000000002E-2</v>
      </c>
      <c r="T918" s="129">
        <v>4.4573702999999999E-2</v>
      </c>
      <c r="U918" s="129">
        <v>1.9441768E-3</v>
      </c>
      <c r="V918" s="129">
        <v>3.5239374000000001E-3</v>
      </c>
      <c r="X918" s="71">
        <v>1.4905267999999999E-4</v>
      </c>
      <c r="Y918" s="86"/>
      <c r="Z918" s="165"/>
    </row>
    <row r="919" spans="1:26" ht="14.4">
      <c r="A919" t="s">
        <v>2386</v>
      </c>
      <c r="B919" s="92" t="s">
        <v>1307</v>
      </c>
      <c r="C919" s="126" t="str">
        <f t="shared" si="149"/>
        <v>A.130.03.125</v>
      </c>
      <c r="D919" s="11" t="s">
        <v>765</v>
      </c>
      <c r="E919" s="125" t="s">
        <v>878</v>
      </c>
      <c r="F919" s="128" t="str">
        <f t="shared" si="150"/>
        <v>PBS  chemical upcycled - biodegradeble</v>
      </c>
      <c r="G919" s="200">
        <v>0.72133227520747656</v>
      </c>
      <c r="H919" s="10">
        <f t="shared" si="157"/>
        <v>0.72133227520747656</v>
      </c>
      <c r="I919" s="201">
        <v>5.060127625E-2</v>
      </c>
      <c r="J919" s="201">
        <v>0.10118636833099999</v>
      </c>
      <c r="K919" s="201">
        <v>1.6277910626476547E-2</v>
      </c>
      <c r="L919" s="201">
        <v>0.55326671999999999</v>
      </c>
      <c r="N919" s="160">
        <v>3.6884448000000001</v>
      </c>
      <c r="O919" s="10">
        <f t="shared" si="158"/>
        <v>3.6884448000000001</v>
      </c>
      <c r="Q919" s="15">
        <v>130.12878000000001</v>
      </c>
      <c r="S919" s="129">
        <v>8.8197681E-2</v>
      </c>
      <c r="T919" s="129">
        <v>7.8323485999999998E-2</v>
      </c>
      <c r="U919" s="129">
        <v>3.3630790000000002E-3</v>
      </c>
      <c r="V919" s="129">
        <v>6.511116E-3</v>
      </c>
      <c r="X919" s="71">
        <v>2.6651768999999998E-4</v>
      </c>
      <c r="Y919" s="86"/>
      <c r="Z919" s="165"/>
    </row>
    <row r="920" spans="1:26" ht="14.4">
      <c r="A920" t="s">
        <v>2387</v>
      </c>
      <c r="B920" s="92" t="s">
        <v>1307</v>
      </c>
      <c r="C920" s="126" t="str">
        <f t="shared" si="149"/>
        <v>A.130.03.126</v>
      </c>
      <c r="D920" s="11" t="s">
        <v>765</v>
      </c>
      <c r="E920" s="125" t="s">
        <v>878</v>
      </c>
      <c r="F920" s="128" t="str">
        <f t="shared" si="150"/>
        <v>PBAT (polybutylene adipate-co-terephthalate) chemical upcycled - biodegradeble</v>
      </c>
      <c r="G920" s="200">
        <v>0.74444206865062768</v>
      </c>
      <c r="H920" s="10">
        <f t="shared" si="157"/>
        <v>0.74444206865062768</v>
      </c>
      <c r="I920" s="201">
        <v>2.7929289770000004E-2</v>
      </c>
      <c r="J920" s="201">
        <v>8.8158887027999983E-2</v>
      </c>
      <c r="K920" s="201">
        <v>2.5693611852627654E-2</v>
      </c>
      <c r="L920" s="201">
        <v>0.60266028000000005</v>
      </c>
      <c r="N920" s="160">
        <v>4.0177352000000006</v>
      </c>
      <c r="O920" s="10">
        <f t="shared" si="158"/>
        <v>4.0177352000000006</v>
      </c>
      <c r="Q920" s="15">
        <v>109.76156</v>
      </c>
      <c r="S920" s="129">
        <v>9.0350204000000003E-2</v>
      </c>
      <c r="T920" s="129">
        <v>8.1651642999999996E-2</v>
      </c>
      <c r="U920" s="129">
        <v>3.3599417999999998E-3</v>
      </c>
      <c r="V920" s="129">
        <v>5.3386186999999996E-3</v>
      </c>
      <c r="X920" s="71">
        <v>2.3529164000000001E-4</v>
      </c>
      <c r="Y920" s="191"/>
    </row>
    <row r="921" spans="1:26" ht="14.4">
      <c r="A921" t="s">
        <v>2388</v>
      </c>
      <c r="B921" s="92" t="s">
        <v>1307</v>
      </c>
      <c r="C921" s="126" t="str">
        <f t="shared" si="149"/>
        <v>A.130.03.127</v>
      </c>
      <c r="D921" s="11" t="s">
        <v>765</v>
      </c>
      <c r="E921" s="125" t="s">
        <v>878</v>
      </c>
      <c r="F921" s="128" t="str">
        <f t="shared" si="150"/>
        <v>PAN (Polyacrylonitrile fibres) chemical upcycled</v>
      </c>
      <c r="G921" s="200">
        <v>0.80879388948614594</v>
      </c>
      <c r="H921" s="10">
        <f t="shared" si="157"/>
        <v>0.80879388948614594</v>
      </c>
      <c r="I921" s="201">
        <v>1.2022038510000003E-3</v>
      </c>
      <c r="J921" s="201">
        <v>8.0105864622999998E-2</v>
      </c>
      <c r="K921" s="201">
        <v>-1.2495489878540213E-3</v>
      </c>
      <c r="L921" s="201">
        <v>0.72873536999999999</v>
      </c>
      <c r="N921" s="160">
        <v>4.8582358000000001</v>
      </c>
      <c r="O921" s="10">
        <f t="shared" si="158"/>
        <v>4.8582358000000001</v>
      </c>
      <c r="Q921" s="15">
        <v>48.803052000000001</v>
      </c>
      <c r="S921" s="129">
        <v>0.1069977</v>
      </c>
      <c r="T921" s="129">
        <v>9.9350391999999996E-2</v>
      </c>
      <c r="U921" s="129">
        <v>4.1473977000000004E-3</v>
      </c>
      <c r="V921" s="129">
        <v>3.4999111000000001E-3</v>
      </c>
      <c r="X921" s="71">
        <v>2.1525556000000001E-4</v>
      </c>
      <c r="Y921" s="191"/>
    </row>
    <row r="922" spans="1:26" ht="14.4">
      <c r="A922" t="s">
        <v>2389</v>
      </c>
      <c r="B922" s="92" t="s">
        <v>1307</v>
      </c>
      <c r="C922" s="126" t="str">
        <f t="shared" si="149"/>
        <v>A.130.03.128</v>
      </c>
      <c r="D922" s="11" t="s">
        <v>765</v>
      </c>
      <c r="E922" s="125" t="s">
        <v>878</v>
      </c>
      <c r="F922" s="128" t="str">
        <f t="shared" si="150"/>
        <v>bio-PP (Polypropylene) chemical upcycled - not biodegradable</v>
      </c>
      <c r="G922" s="200">
        <v>0.32142926091514601</v>
      </c>
      <c r="H922" s="10">
        <f t="shared" si="157"/>
        <v>0.32142926091514601</v>
      </c>
      <c r="I922" s="201">
        <v>7.2563284799999992E-3</v>
      </c>
      <c r="J922" s="201">
        <v>0.111687111423</v>
      </c>
      <c r="K922" s="201">
        <v>-1.2495489878540213E-3</v>
      </c>
      <c r="L922" s="201">
        <v>0.20373537</v>
      </c>
      <c r="N922" s="160">
        <v>1.3582358000000001</v>
      </c>
      <c r="O922" s="10">
        <f t="shared" si="158"/>
        <v>1.3582358000000001</v>
      </c>
      <c r="Q922" s="15">
        <v>30.720051000000002</v>
      </c>
      <c r="S922" s="129">
        <v>2.9360329000000001E-2</v>
      </c>
      <c r="T922" s="129">
        <v>2.6094951000000002E-2</v>
      </c>
      <c r="U922" s="129">
        <v>1.1155698999999999E-3</v>
      </c>
      <c r="V922" s="129">
        <v>2.1498085000000002E-3</v>
      </c>
      <c r="X922" s="71">
        <v>1.0491711999999999E-4</v>
      </c>
      <c r="Y922" s="191"/>
    </row>
    <row r="923" spans="1:26" ht="14.4">
      <c r="A923" t="s">
        <v>2390</v>
      </c>
      <c r="B923" s="92" t="s">
        <v>1307</v>
      </c>
      <c r="C923" s="126" t="str">
        <f t="shared" si="149"/>
        <v>A.130.03.129</v>
      </c>
      <c r="D923" s="11" t="s">
        <v>765</v>
      </c>
      <c r="E923" s="125" t="s">
        <v>878</v>
      </c>
      <c r="F923" s="128" t="str">
        <f t="shared" si="150"/>
        <v>bio-PET (Polyethylene terephthalate) chemical upcycled - not biodegradable</v>
      </c>
      <c r="G923" s="200">
        <v>0.27208259602594059</v>
      </c>
      <c r="H923" s="10">
        <f t="shared" si="157"/>
        <v>0.27208259602594059</v>
      </c>
      <c r="I923" s="201">
        <v>1.6625612854000001E-2</v>
      </c>
      <c r="J923" s="201">
        <v>5.966083749E-2</v>
      </c>
      <c r="K923" s="201">
        <v>6.7100056819405646E-3</v>
      </c>
      <c r="L923" s="201">
        <v>0.18908614000000001</v>
      </c>
      <c r="N923" s="160">
        <v>1.2605742666666668</v>
      </c>
      <c r="O923" s="10">
        <f t="shared" si="158"/>
        <v>1.2605742666666668</v>
      </c>
      <c r="Q923" s="15">
        <v>17.037678</v>
      </c>
      <c r="S923" s="129">
        <v>3.6207465000000001E-2</v>
      </c>
      <c r="T923" s="129">
        <v>3.3802076E-2</v>
      </c>
      <c r="U923" s="129">
        <v>1.2306359E-3</v>
      </c>
      <c r="V923" s="129">
        <v>1.1747534000000001E-3</v>
      </c>
      <c r="X923" s="71">
        <v>7.3635693000000005E-5</v>
      </c>
      <c r="Y923" s="191"/>
    </row>
    <row r="924" spans="1:26" ht="14.4">
      <c r="A924" t="s">
        <v>3340</v>
      </c>
      <c r="B924" s="92" t="s">
        <v>1307</v>
      </c>
      <c r="C924" s="126" t="str">
        <f t="shared" si="149"/>
        <v>A.130.03.130</v>
      </c>
      <c r="D924" s="11" t="s">
        <v>765</v>
      </c>
      <c r="E924" s="125" t="s">
        <v>878</v>
      </c>
      <c r="F924" s="128" t="str">
        <f t="shared" si="150"/>
        <v>PEF (Polyethylene furan-2.5-dicarboxylate) chemical upcycled - not biodegradeble</v>
      </c>
      <c r="G924" s="200">
        <v>0.72459719297549996</v>
      </c>
      <c r="H924" s="10">
        <f t="shared" si="157"/>
        <v>0.72459719297549996</v>
      </c>
      <c r="I924" s="201">
        <v>6.2835350310000001E-3</v>
      </c>
      <c r="J924" s="201">
        <v>0.57762497733450002</v>
      </c>
      <c r="K924" s="201">
        <v>1.3695206100000001E-3</v>
      </c>
      <c r="L924" s="201">
        <v>0.13931916</v>
      </c>
      <c r="N924" s="160">
        <v>0.92879440000000002</v>
      </c>
      <c r="O924" s="10">
        <f t="shared" si="158"/>
        <v>0.92879440000000002</v>
      </c>
      <c r="Q924" s="15">
        <v>47.761785000000003</v>
      </c>
      <c r="S924" s="129">
        <v>1.7240552999999999E-2</v>
      </c>
      <c r="T924" s="129">
        <v>1.5542456E-2</v>
      </c>
      <c r="U924" s="129">
        <v>7.3068594000000005E-4</v>
      </c>
      <c r="V924" s="129">
        <v>9.6741166999999998E-4</v>
      </c>
      <c r="X924" s="71">
        <v>4.5402401E-5</v>
      </c>
      <c r="Y924" s="191"/>
    </row>
    <row r="925" spans="1:26" ht="14.4">
      <c r="B925" s="92"/>
      <c r="C925" s="126"/>
      <c r="D925" s="1" t="s">
        <v>1733</v>
      </c>
      <c r="E925" s="125"/>
    </row>
    <row r="926" spans="1:26" ht="14.4">
      <c r="A926" t="s">
        <v>1318</v>
      </c>
      <c r="B926" s="92" t="s">
        <v>1307</v>
      </c>
      <c r="C926" s="126" t="str">
        <f t="shared" si="149"/>
        <v>A.130.05.100</v>
      </c>
      <c r="D926" s="11" t="s">
        <v>1733</v>
      </c>
      <c r="E926" s="125" t="s">
        <v>878</v>
      </c>
      <c r="F926" s="128" t="str">
        <f t="shared" si="150"/>
        <v>BR (butadiene rubber)</v>
      </c>
      <c r="G926" s="200">
        <v>1.7739944422551199</v>
      </c>
      <c r="H926" s="10">
        <f t="shared" ref="H926:H937" si="159">G926</f>
        <v>1.7739944422551199</v>
      </c>
      <c r="I926" s="201">
        <v>0.12397512958512</v>
      </c>
      <c r="J926" s="201">
        <v>1.0333645516700001</v>
      </c>
      <c r="K926" s="201">
        <v>2.2054760999999999E-2</v>
      </c>
      <c r="L926" s="201">
        <v>0.59460000000000002</v>
      </c>
      <c r="N926" s="160">
        <v>3.9640000000000004</v>
      </c>
      <c r="O926" s="10">
        <f t="shared" ref="O926:O937" si="160">N926</f>
        <v>3.9640000000000004</v>
      </c>
      <c r="Q926" s="15">
        <v>106.81064000000001</v>
      </c>
      <c r="S926" s="129">
        <v>0.11668319000000001</v>
      </c>
      <c r="T926" s="129">
        <v>0.1053013</v>
      </c>
      <c r="U926" s="129">
        <v>3.9535645999999999E-3</v>
      </c>
      <c r="V926" s="129">
        <v>7.4283216000000001E-3</v>
      </c>
      <c r="X926" s="71">
        <v>3.1032884999999998E-4</v>
      </c>
      <c r="Y926" s="101"/>
      <c r="Z926" s="161" t="s">
        <v>3055</v>
      </c>
    </row>
    <row r="927" spans="1:26" ht="14.4">
      <c r="A927" t="s">
        <v>3341</v>
      </c>
      <c r="B927" s="92" t="s">
        <v>1307</v>
      </c>
      <c r="C927" s="126" t="str">
        <f t="shared" si="149"/>
        <v>A.130.05.101</v>
      </c>
      <c r="D927" s="11" t="s">
        <v>1733</v>
      </c>
      <c r="E927" s="125" t="s">
        <v>878</v>
      </c>
      <c r="F927" s="128" t="str">
        <f t="shared" si="150"/>
        <v>Tires (SBR plus Carbon black plus steel)</v>
      </c>
      <c r="G927" s="200">
        <v>0.99947914521199999</v>
      </c>
      <c r="H927" s="10">
        <f t="shared" si="159"/>
        <v>0.99947914521199999</v>
      </c>
      <c r="I927" s="201">
        <v>7.2272816029999992E-2</v>
      </c>
      <c r="J927" s="201">
        <v>0.47005278672200002</v>
      </c>
      <c r="K927" s="201">
        <v>1.5762772459999998E-2</v>
      </c>
      <c r="L927" s="201">
        <v>0.44139076999999999</v>
      </c>
      <c r="N927" s="160">
        <v>2.9426051333333332</v>
      </c>
      <c r="O927" s="10">
        <f t="shared" si="160"/>
        <v>2.9426051333333332</v>
      </c>
      <c r="Q927" s="15">
        <v>84.420918</v>
      </c>
      <c r="S927" s="129">
        <v>7.9202974999999995E-2</v>
      </c>
      <c r="T927" s="129">
        <v>7.0482192999999999E-2</v>
      </c>
      <c r="U927" s="129">
        <v>2.7999047E-3</v>
      </c>
      <c r="V927" s="129">
        <v>5.9208777000000004E-3</v>
      </c>
      <c r="X927" s="71">
        <v>2.2625143999999999E-4</v>
      </c>
      <c r="Y927" s="101"/>
      <c r="Z927" s="161" t="s">
        <v>3056</v>
      </c>
    </row>
    <row r="928" spans="1:26" ht="14.4">
      <c r="A928" t="s">
        <v>2105</v>
      </c>
      <c r="B928" s="92" t="s">
        <v>1307</v>
      </c>
      <c r="C928" s="126" t="str">
        <f t="shared" si="149"/>
        <v>A.130.05.102</v>
      </c>
      <c r="D928" s="11" t="s">
        <v>1733</v>
      </c>
      <c r="E928" s="125" t="s">
        <v>878</v>
      </c>
      <c r="F928" s="128" t="str">
        <f t="shared" si="150"/>
        <v>EPDM (ethylene propylene diene monomer rubber)</v>
      </c>
      <c r="G928" s="200">
        <v>1.5831096360629999</v>
      </c>
      <c r="H928" s="10">
        <f t="shared" si="159"/>
        <v>1.5831096360629999</v>
      </c>
      <c r="I928" s="201">
        <v>5.1461644100000002E-2</v>
      </c>
      <c r="J928" s="201">
        <v>1.006647991963</v>
      </c>
      <c r="K928" s="201">
        <v>0</v>
      </c>
      <c r="L928" s="201">
        <v>0.52500000000000002</v>
      </c>
      <c r="N928" s="160">
        <v>3.5000000000000004</v>
      </c>
      <c r="O928" s="10">
        <f t="shared" si="160"/>
        <v>3.5000000000000004</v>
      </c>
      <c r="Q928" s="15">
        <v>93.87</v>
      </c>
      <c r="S928" s="129">
        <v>7.8795903E-2</v>
      </c>
      <c r="T928" s="129">
        <v>6.9839389000000002E-2</v>
      </c>
      <c r="U928" s="129">
        <v>2.9619132000000001E-3</v>
      </c>
      <c r="V928" s="129">
        <v>5.9946011999999996E-3</v>
      </c>
      <c r="X928" s="71">
        <v>2.6218233E-4</v>
      </c>
      <c r="Y928" s="101"/>
      <c r="Z928" s="161" t="s">
        <v>3057</v>
      </c>
    </row>
    <row r="929" spans="1:26" ht="14.4">
      <c r="A929" t="s">
        <v>3342</v>
      </c>
      <c r="B929" s="92" t="s">
        <v>1307</v>
      </c>
      <c r="C929" s="126" t="str">
        <f t="shared" si="149"/>
        <v>A.130.05.103</v>
      </c>
      <c r="D929" s="11" t="s">
        <v>1733</v>
      </c>
      <c r="E929" s="125" t="s">
        <v>878</v>
      </c>
      <c r="F929" s="128" t="str">
        <f t="shared" si="150"/>
        <v>EVA (ethylene vinyl acetate rubber)</v>
      </c>
      <c r="G929" s="200">
        <v>1.01632388127</v>
      </c>
      <c r="H929" s="10">
        <f t="shared" si="159"/>
        <v>1.01632388127</v>
      </c>
      <c r="I929" s="201">
        <v>3.4359400739999997E-2</v>
      </c>
      <c r="J929" s="201">
        <v>0.68114494852999996</v>
      </c>
      <c r="K929" s="201">
        <v>8.7474519999999993E-3</v>
      </c>
      <c r="L929" s="201">
        <v>0.29207208000000001</v>
      </c>
      <c r="N929" s="160">
        <v>1.9471472000000001</v>
      </c>
      <c r="O929" s="10">
        <f t="shared" si="160"/>
        <v>1.9471472000000001</v>
      </c>
      <c r="Q929" s="15">
        <v>72.164379999999994</v>
      </c>
      <c r="S929" s="129">
        <v>6.2981144000000003E-2</v>
      </c>
      <c r="T929" s="129">
        <v>5.6101573000000002E-2</v>
      </c>
      <c r="U929" s="129">
        <v>2.1407599999999998E-3</v>
      </c>
      <c r="V929" s="129">
        <v>4.7388103999999997E-3</v>
      </c>
      <c r="X929" s="71">
        <v>1.7881184E-4</v>
      </c>
      <c r="Y929" s="101"/>
      <c r="Z929" s="161" t="s">
        <v>3058</v>
      </c>
    </row>
    <row r="930" spans="1:26" ht="14.4">
      <c r="A930" t="s">
        <v>3343</v>
      </c>
      <c r="B930" s="92" t="s">
        <v>1307</v>
      </c>
      <c r="C930" s="126" t="str">
        <f t="shared" si="149"/>
        <v>A.130.05.104</v>
      </c>
      <c r="D930" s="11" t="s">
        <v>1733</v>
      </c>
      <c r="E930" s="125" t="s">
        <v>878</v>
      </c>
      <c r="F930" s="128" t="str">
        <f t="shared" si="150"/>
        <v>IR (polyisoprene rubber)</v>
      </c>
      <c r="G930" s="200">
        <v>1.1994040880248</v>
      </c>
      <c r="H930" s="10">
        <f t="shared" si="159"/>
        <v>1.1994040880248</v>
      </c>
      <c r="I930" s="201">
        <v>1.598443125E-2</v>
      </c>
      <c r="J930" s="201">
        <v>0.82552739861479996</v>
      </c>
      <c r="K930" s="201">
        <v>3.48386816E-3</v>
      </c>
      <c r="L930" s="201">
        <v>0.35440839000000002</v>
      </c>
      <c r="N930" s="160">
        <v>2.3627226000000001</v>
      </c>
      <c r="O930" s="10">
        <f t="shared" si="160"/>
        <v>2.3627226000000001</v>
      </c>
      <c r="Q930" s="15">
        <v>35.008051000000002</v>
      </c>
      <c r="S930" s="129">
        <v>4.3857546999999997E-2</v>
      </c>
      <c r="T930" s="129">
        <v>3.9537824999999999E-2</v>
      </c>
      <c r="U930" s="129">
        <v>1.8587625000000001E-3</v>
      </c>
      <c r="V930" s="129">
        <v>2.4609595000000001E-3</v>
      </c>
      <c r="X930" s="71">
        <v>1.1549734000000001E-4</v>
      </c>
      <c r="Y930" s="101"/>
      <c r="Z930" s="161" t="s">
        <v>3059</v>
      </c>
    </row>
    <row r="931" spans="1:26" ht="14.4">
      <c r="A931" t="s">
        <v>2391</v>
      </c>
      <c r="B931" s="92" t="s">
        <v>1307</v>
      </c>
      <c r="C931" s="126" t="str">
        <f t="shared" si="149"/>
        <v>A.130.05.105</v>
      </c>
      <c r="D931" s="11" t="s">
        <v>1733</v>
      </c>
      <c r="E931" s="125" t="s">
        <v>878</v>
      </c>
      <c r="F931" s="128" t="str">
        <f t="shared" si="150"/>
        <v>Natural rubber (from Thailand in Rotterdam)</v>
      </c>
      <c r="G931" s="200">
        <v>1.9954096339445764</v>
      </c>
      <c r="H931" s="10">
        <f t="shared" si="159"/>
        <v>1.9954096339445764</v>
      </c>
      <c r="I931" s="201">
        <v>1.1909359618E-2</v>
      </c>
      <c r="J931" s="201">
        <v>1.7458467781599998</v>
      </c>
      <c r="K931" s="201">
        <v>3.9858436166576666E-2</v>
      </c>
      <c r="L931" s="201">
        <v>0.19779505999999999</v>
      </c>
      <c r="N931" s="160">
        <v>1.3186337333333333</v>
      </c>
      <c r="O931" s="10">
        <f t="shared" si="160"/>
        <v>1.3186337333333333</v>
      </c>
      <c r="Q931" s="15">
        <v>50.853014999999999</v>
      </c>
      <c r="S931" s="129">
        <v>2.8257830000000001E-2</v>
      </c>
      <c r="T931" s="129">
        <v>2.5951684999999999E-2</v>
      </c>
      <c r="U931" s="129">
        <v>1.1153662999999999E-3</v>
      </c>
      <c r="V931" s="129">
        <v>1.1907783000000001E-3</v>
      </c>
      <c r="X931" s="71">
        <v>6.8860668000000002E-5</v>
      </c>
      <c r="Y931" s="101"/>
      <c r="Z931" s="161" t="s">
        <v>3060</v>
      </c>
    </row>
    <row r="932" spans="1:26" ht="14.4">
      <c r="A932" t="s">
        <v>1319</v>
      </c>
      <c r="B932" s="92" t="s">
        <v>1307</v>
      </c>
      <c r="C932" s="126" t="str">
        <f t="shared" ref="C932:C998" si="161">MID(A932,1,12)</f>
        <v>A.130.05.106</v>
      </c>
      <c r="D932" s="11" t="s">
        <v>1733</v>
      </c>
      <c r="E932" s="125" t="s">
        <v>878</v>
      </c>
      <c r="F932" s="128" t="str">
        <f t="shared" ref="F932:F998" si="162">MID(A932, 21,85)</f>
        <v>NBR (nitrile rubber)</v>
      </c>
      <c r="G932" s="200">
        <v>1.5558449347638998</v>
      </c>
      <c r="H932" s="10">
        <f t="shared" si="159"/>
        <v>1.5558449347638998</v>
      </c>
      <c r="I932" s="201">
        <v>9.6445972263900018E-2</v>
      </c>
      <c r="J932" s="201">
        <v>0.90566118389999994</v>
      </c>
      <c r="K932" s="201">
        <v>1.8474068599999997E-2</v>
      </c>
      <c r="L932" s="201">
        <v>0.53526370999999995</v>
      </c>
      <c r="N932" s="160">
        <v>3.568424733333333</v>
      </c>
      <c r="O932" s="10">
        <f t="shared" si="160"/>
        <v>3.568424733333333</v>
      </c>
      <c r="Q932" s="15">
        <v>75.143962000000002</v>
      </c>
      <c r="S932" s="129">
        <v>9.5099693999999999E-2</v>
      </c>
      <c r="T932" s="129">
        <v>8.6518822999999995E-2</v>
      </c>
      <c r="U932" s="129">
        <v>3.3810427000000001E-3</v>
      </c>
      <c r="V932" s="129">
        <v>5.1998280000000001E-3</v>
      </c>
      <c r="X932" s="71">
        <v>2.4367168000000001E-4</v>
      </c>
      <c r="Y932" s="101"/>
      <c r="Z932" s="161" t="s">
        <v>3061</v>
      </c>
    </row>
    <row r="933" spans="1:26" ht="14.4">
      <c r="A933" t="s">
        <v>2392</v>
      </c>
      <c r="B933" s="92" t="s">
        <v>1307</v>
      </c>
      <c r="C933" s="126" t="str">
        <f t="shared" si="161"/>
        <v>A.130.05.107</v>
      </c>
      <c r="D933" s="11" t="s">
        <v>1733</v>
      </c>
      <c r="E933" s="125" t="s">
        <v>878</v>
      </c>
      <c r="F933" s="128" t="str">
        <f t="shared" si="162"/>
        <v>Polychloroprene (Neoprene and CR) rubber</v>
      </c>
      <c r="G933" s="200">
        <v>1.3762425272379999</v>
      </c>
      <c r="H933" s="10">
        <f t="shared" si="159"/>
        <v>1.3762425272379999</v>
      </c>
      <c r="I933" s="201">
        <v>3.5551579780000002E-2</v>
      </c>
      <c r="J933" s="201">
        <v>0.54468921417799998</v>
      </c>
      <c r="K933" s="201">
        <v>7.7486032800000004E-3</v>
      </c>
      <c r="L933" s="201">
        <v>0.78825312999999997</v>
      </c>
      <c r="N933" s="160">
        <v>5.2550208666666665</v>
      </c>
      <c r="O933" s="10">
        <f t="shared" si="160"/>
        <v>5.2550208666666665</v>
      </c>
      <c r="Q933" s="15">
        <v>106.85413</v>
      </c>
      <c r="S933" s="129">
        <v>9.9610700999999996E-2</v>
      </c>
      <c r="T933" s="129">
        <v>8.7937577000000003E-2</v>
      </c>
      <c r="U933" s="129">
        <v>4.1341442000000003E-3</v>
      </c>
      <c r="V933" s="129">
        <v>7.5389797999999997E-3</v>
      </c>
      <c r="X933" s="71">
        <v>2.9188207999999999E-4</v>
      </c>
      <c r="Y933" s="101"/>
      <c r="Z933" s="161" t="s">
        <v>3062</v>
      </c>
    </row>
    <row r="934" spans="1:26" ht="14.4">
      <c r="A934" t="s">
        <v>3344</v>
      </c>
      <c r="B934" s="92" t="s">
        <v>1307</v>
      </c>
      <c r="C934" s="126" t="str">
        <f t="shared" si="161"/>
        <v>A.130.05.108</v>
      </c>
      <c r="D934" s="11" t="s">
        <v>1733</v>
      </c>
      <c r="E934" s="125" t="s">
        <v>878</v>
      </c>
      <c r="F934" s="128" t="str">
        <f t="shared" si="162"/>
        <v>PU (polyurethane) rubber shoe soles MDI 41.4% Polyols 58.5%</v>
      </c>
      <c r="G934" s="200">
        <v>1.5137291260197294</v>
      </c>
      <c r="H934" s="10">
        <f t="shared" si="159"/>
        <v>1.5137291260197294</v>
      </c>
      <c r="I934" s="201">
        <v>3.8234240900000001E-2</v>
      </c>
      <c r="J934" s="201">
        <v>0.7484392775197295</v>
      </c>
      <c r="K934" s="201">
        <v>5.3332477599999997E-2</v>
      </c>
      <c r="L934" s="201">
        <v>0.67372312999999995</v>
      </c>
      <c r="N934" s="160">
        <v>4.4914875333333333</v>
      </c>
      <c r="O934" s="10">
        <f t="shared" si="160"/>
        <v>4.4914875333333333</v>
      </c>
      <c r="Q934" s="15">
        <v>126.65124</v>
      </c>
      <c r="S934" s="129">
        <v>9.5797276000000001E-2</v>
      </c>
      <c r="T934" s="129">
        <v>8.5214537000000007E-2</v>
      </c>
      <c r="U934" s="129">
        <v>3.7163131999999998E-3</v>
      </c>
      <c r="V934" s="129">
        <v>6.8664253999999999E-3</v>
      </c>
      <c r="X934" s="71">
        <v>3.0608334000000001E-4</v>
      </c>
      <c r="Y934" s="101"/>
      <c r="Z934" s="161" t="s">
        <v>3063</v>
      </c>
    </row>
    <row r="935" spans="1:26" ht="14.4">
      <c r="A935" t="s">
        <v>2106</v>
      </c>
      <c r="B935" s="92" t="s">
        <v>1307</v>
      </c>
      <c r="C935" s="126" t="str">
        <f t="shared" si="161"/>
        <v>A.130.05.109</v>
      </c>
      <c r="D935" s="11" t="s">
        <v>1733</v>
      </c>
      <c r="E935" s="125" t="s">
        <v>878</v>
      </c>
      <c r="F935" s="128" t="str">
        <f t="shared" si="162"/>
        <v>SAN (Styrene-acrylonitrile copolymer)</v>
      </c>
      <c r="G935" s="200">
        <v>1.379925938942</v>
      </c>
      <c r="H935" s="10">
        <f t="shared" si="159"/>
        <v>1.379925938942</v>
      </c>
      <c r="I935" s="201">
        <v>5.6321459519999999E-2</v>
      </c>
      <c r="J935" s="201">
        <v>0.91560447942199996</v>
      </c>
      <c r="K935" s="201">
        <v>0</v>
      </c>
      <c r="L935" s="201">
        <v>0.40799999999999997</v>
      </c>
      <c r="N935" s="160">
        <v>2.7199999999999998</v>
      </c>
      <c r="O935" s="10">
        <f t="shared" si="160"/>
        <v>2.7199999999999998</v>
      </c>
      <c r="Q935" s="15">
        <v>99.718500000000006</v>
      </c>
      <c r="S935" s="129">
        <v>6.7003747000000002E-2</v>
      </c>
      <c r="T935" s="129">
        <v>5.7494985999999998E-2</v>
      </c>
      <c r="U935" s="129">
        <v>2.3888599E-3</v>
      </c>
      <c r="V935" s="129">
        <v>7.1199009000000001E-3</v>
      </c>
      <c r="X935" s="71">
        <v>2.4456411000000001E-4</v>
      </c>
      <c r="Y935" s="101"/>
      <c r="Z935" s="161" t="s">
        <v>3064</v>
      </c>
    </row>
    <row r="936" spans="1:26" ht="14.4">
      <c r="A936" t="s">
        <v>1320</v>
      </c>
      <c r="B936" s="92" t="s">
        <v>1307</v>
      </c>
      <c r="C936" s="126" t="str">
        <f t="shared" si="161"/>
        <v>A.130.05.110</v>
      </c>
      <c r="D936" s="11" t="s">
        <v>1733</v>
      </c>
      <c r="E936" s="125" t="s">
        <v>878</v>
      </c>
      <c r="F936" s="128" t="str">
        <f t="shared" si="162"/>
        <v>SBR (Styrene butadiene rubber)</v>
      </c>
      <c r="G936" s="200">
        <v>1.3961069315711001</v>
      </c>
      <c r="H936" s="10">
        <f t="shared" si="159"/>
        <v>1.3961069315711001</v>
      </c>
      <c r="I936" s="201">
        <v>9.3380989289999994E-2</v>
      </c>
      <c r="J936" s="201">
        <v>0.76790249659109999</v>
      </c>
      <c r="K936" s="201">
        <v>1.551170569E-2</v>
      </c>
      <c r="L936" s="201">
        <v>0.51931174000000002</v>
      </c>
      <c r="N936" s="160">
        <v>3.462078266666667</v>
      </c>
      <c r="O936" s="10">
        <f t="shared" si="160"/>
        <v>3.462078266666667</v>
      </c>
      <c r="Q936" s="15">
        <v>97.285139999999998</v>
      </c>
      <c r="S936" s="129">
        <v>9.6284617000000003E-2</v>
      </c>
      <c r="T936" s="129">
        <v>8.6135730999999993E-2</v>
      </c>
      <c r="U936" s="129">
        <v>3.3478065999999998E-3</v>
      </c>
      <c r="V936" s="129">
        <v>6.8010789000000002E-3</v>
      </c>
      <c r="X936" s="71">
        <v>2.6779256000000003E-4</v>
      </c>
      <c r="Y936" s="101"/>
      <c r="Z936" s="161" t="s">
        <v>3065</v>
      </c>
    </row>
    <row r="937" spans="1:26" ht="14.4">
      <c r="A937" t="s">
        <v>1321</v>
      </c>
      <c r="B937" s="92" t="s">
        <v>1307</v>
      </c>
      <c r="C937" s="126" t="str">
        <f t="shared" si="161"/>
        <v>A.130.05.111</v>
      </c>
      <c r="D937" s="11" t="s">
        <v>1733</v>
      </c>
      <c r="E937" s="125" t="s">
        <v>878</v>
      </c>
      <c r="F937" s="128" t="str">
        <f t="shared" si="162"/>
        <v>Silicone rubber (PDMS)</v>
      </c>
      <c r="G937" s="200">
        <v>1.9706025780080001</v>
      </c>
      <c r="H937" s="10">
        <f t="shared" si="159"/>
        <v>1.9706025780080001</v>
      </c>
      <c r="I937" s="201">
        <v>0.12112789656999999</v>
      </c>
      <c r="J937" s="201">
        <v>0.754574717768</v>
      </c>
      <c r="K937" s="201">
        <v>2.89246367E-3</v>
      </c>
      <c r="L937" s="201">
        <v>1.0920075</v>
      </c>
      <c r="N937" s="160">
        <v>7.2800500000000001</v>
      </c>
      <c r="O937" s="10">
        <f t="shared" si="160"/>
        <v>7.2800500000000001</v>
      </c>
      <c r="Q937" s="15">
        <v>104.05723999999999</v>
      </c>
      <c r="S937" s="129">
        <v>0.24008318000000001</v>
      </c>
      <c r="T937" s="129">
        <v>0.22505642000000001</v>
      </c>
      <c r="U937" s="129">
        <v>7.6319088999999996E-3</v>
      </c>
      <c r="V937" s="129">
        <v>7.3948479999999999E-3</v>
      </c>
      <c r="X937" s="71">
        <v>4.7312322999999999E-4</v>
      </c>
      <c r="Y937" s="101"/>
      <c r="Z937" s="161" t="s">
        <v>3066</v>
      </c>
    </row>
    <row r="938" spans="1:26" ht="14.4">
      <c r="B938" s="92"/>
      <c r="C938" s="126"/>
      <c r="D938" s="1" t="s">
        <v>671</v>
      </c>
      <c r="E938" s="125"/>
      <c r="Y938" s="102"/>
      <c r="Z938" s="165"/>
    </row>
    <row r="939" spans="1:26" ht="14.4">
      <c r="A939" t="s">
        <v>2107</v>
      </c>
      <c r="B939" s="92" t="s">
        <v>1307</v>
      </c>
      <c r="C939" s="126" t="str">
        <f t="shared" si="161"/>
        <v>A.130.07.101</v>
      </c>
      <c r="D939" s="11" t="s">
        <v>671</v>
      </c>
      <c r="E939" s="125" t="s">
        <v>878</v>
      </c>
      <c r="F939" s="128" t="str">
        <f t="shared" si="162"/>
        <v>ABS (Acrylonitrile butadiene styrene)</v>
      </c>
      <c r="G939" s="200">
        <v>1.3798568451600002</v>
      </c>
      <c r="H939" s="10">
        <f t="shared" ref="H939:H970" si="163">G939</f>
        <v>1.3798568451600002</v>
      </c>
      <c r="I939" s="201">
        <v>5.3752430900000002E-2</v>
      </c>
      <c r="J939" s="201">
        <v>0.92260441426000006</v>
      </c>
      <c r="K939" s="201">
        <v>0</v>
      </c>
      <c r="L939" s="201">
        <v>0.40350000000000003</v>
      </c>
      <c r="N939" s="160">
        <v>2.6900000000000004</v>
      </c>
      <c r="O939" s="10">
        <f t="shared" ref="O939:O970" si="164">N939</f>
        <v>2.6900000000000004</v>
      </c>
      <c r="Q939" s="15">
        <v>97.198499999999996</v>
      </c>
      <c r="S939" s="129">
        <v>6.5277583E-2</v>
      </c>
      <c r="T939" s="129">
        <v>5.5997153000000001E-2</v>
      </c>
      <c r="U939" s="129">
        <v>2.3404567000000001E-3</v>
      </c>
      <c r="V939" s="129">
        <v>6.9399728999999999E-3</v>
      </c>
      <c r="X939" s="71">
        <v>2.407729E-4</v>
      </c>
      <c r="Y939" s="101"/>
      <c r="Z939" s="161" t="s">
        <v>3067</v>
      </c>
    </row>
    <row r="940" spans="1:26" ht="14.4">
      <c r="A940" t="s">
        <v>1322</v>
      </c>
      <c r="B940" s="92" t="s">
        <v>1307</v>
      </c>
      <c r="C940" s="126" t="str">
        <f t="shared" si="161"/>
        <v>A.130.07.102</v>
      </c>
      <c r="D940" s="11" t="s">
        <v>671</v>
      </c>
      <c r="E940" s="125" t="s">
        <v>878</v>
      </c>
      <c r="F940" s="128" t="str">
        <f t="shared" si="162"/>
        <v>ABS 30% glass fibre</v>
      </c>
      <c r="G940" s="200">
        <v>1.0793147185</v>
      </c>
      <c r="H940" s="10">
        <f t="shared" si="163"/>
        <v>1.0793147185</v>
      </c>
      <c r="I940" s="201">
        <v>4.91947415E-2</v>
      </c>
      <c r="J940" s="201">
        <v>0.67701997700000005</v>
      </c>
      <c r="K940" s="201">
        <v>0</v>
      </c>
      <c r="L940" s="201">
        <v>0.35310000000000002</v>
      </c>
      <c r="N940" s="160">
        <v>2.3540000000000001</v>
      </c>
      <c r="O940" s="10">
        <f t="shared" si="164"/>
        <v>2.3540000000000001</v>
      </c>
      <c r="Q940" s="15">
        <v>77.995649999999998</v>
      </c>
      <c r="S940" s="129">
        <v>5.6136424999999997E-2</v>
      </c>
      <c r="T940" s="129">
        <v>4.8593617999999998E-2</v>
      </c>
      <c r="U940" s="129">
        <v>2.1250661000000001E-3</v>
      </c>
      <c r="V940" s="129">
        <v>5.4177412999999999E-3</v>
      </c>
      <c r="X940" s="71">
        <v>2.0275128999999999E-4</v>
      </c>
      <c r="Y940" s="101"/>
      <c r="Z940" s="161" t="s">
        <v>3067</v>
      </c>
    </row>
    <row r="941" spans="1:26" ht="14.4">
      <c r="A941" t="s">
        <v>1323</v>
      </c>
      <c r="B941" s="92" t="s">
        <v>1307</v>
      </c>
      <c r="C941" s="126" t="str">
        <f t="shared" si="161"/>
        <v>A.130.07.103</v>
      </c>
      <c r="D941" s="11" t="s">
        <v>671</v>
      </c>
      <c r="E941" s="125" t="s">
        <v>878</v>
      </c>
      <c r="F941" s="128" t="str">
        <f t="shared" si="162"/>
        <v>Ionomer</v>
      </c>
      <c r="G941" s="200">
        <v>3.4459858620350001</v>
      </c>
      <c r="H941" s="10">
        <f t="shared" si="163"/>
        <v>3.4459858620350001</v>
      </c>
      <c r="I941" s="201">
        <v>0.1927034718</v>
      </c>
      <c r="J941" s="201">
        <v>1.5113961434950001</v>
      </c>
      <c r="K941" s="201">
        <v>4.6016467399999997E-3</v>
      </c>
      <c r="L941" s="201">
        <v>1.7372846</v>
      </c>
      <c r="N941" s="160">
        <v>11.581897333333334</v>
      </c>
      <c r="O941" s="10">
        <f t="shared" si="164"/>
        <v>11.581897333333334</v>
      </c>
      <c r="Q941" s="15">
        <v>183.80314999999999</v>
      </c>
      <c r="S941" s="129">
        <v>0.38325125999999998</v>
      </c>
      <c r="T941" s="129">
        <v>0.35804430999999998</v>
      </c>
      <c r="U941" s="129">
        <v>1.2141673E-2</v>
      </c>
      <c r="V941" s="129">
        <v>1.3065273000000001E-2</v>
      </c>
      <c r="X941" s="71">
        <v>7.7473760000000005E-4</v>
      </c>
      <c r="Y941" s="101"/>
      <c r="Z941" s="161" t="s">
        <v>3068</v>
      </c>
    </row>
    <row r="942" spans="1:26" ht="14.4">
      <c r="A942" t="s">
        <v>2393</v>
      </c>
      <c r="B942" s="92" t="s">
        <v>1307</v>
      </c>
      <c r="C942" s="126" t="str">
        <f t="shared" si="161"/>
        <v>A.130.07.104</v>
      </c>
      <c r="D942" s="11" t="s">
        <v>671</v>
      </c>
      <c r="E942" s="125" t="s">
        <v>878</v>
      </c>
      <c r="F942" s="128" t="str">
        <f t="shared" si="162"/>
        <v>PA 6 (Nylon 6  Polyamide 6)</v>
      </c>
      <c r="G942" s="200">
        <v>1.4471235200349999</v>
      </c>
      <c r="H942" s="10">
        <f t="shared" si="163"/>
        <v>1.4471235200349999</v>
      </c>
      <c r="I942" s="201">
        <v>3.933222586E-2</v>
      </c>
      <c r="J942" s="201">
        <v>0.72979129417499999</v>
      </c>
      <c r="K942" s="201">
        <v>0</v>
      </c>
      <c r="L942" s="201">
        <v>0.67800000000000005</v>
      </c>
      <c r="N942" s="160">
        <v>4.5200000000000005</v>
      </c>
      <c r="O942" s="10">
        <f t="shared" si="164"/>
        <v>4.5200000000000005</v>
      </c>
      <c r="Q942" s="15">
        <v>101.527</v>
      </c>
      <c r="S942" s="129">
        <v>9.0347198000000004E-2</v>
      </c>
      <c r="T942" s="129">
        <v>7.9795508000000001E-2</v>
      </c>
      <c r="U942" s="129">
        <v>3.6270324999999998E-3</v>
      </c>
      <c r="V942" s="129">
        <v>6.9246576000000001E-3</v>
      </c>
      <c r="X942" s="71">
        <v>2.7891294999999997E-4</v>
      </c>
      <c r="Y942" s="101"/>
      <c r="Z942" s="161" t="s">
        <v>3069</v>
      </c>
    </row>
    <row r="943" spans="1:26" ht="14.4">
      <c r="A943" t="s">
        <v>1844</v>
      </c>
      <c r="B943" s="92" t="s">
        <v>1307</v>
      </c>
      <c r="C943" s="126" t="str">
        <f t="shared" si="161"/>
        <v>A.130.07.105</v>
      </c>
      <c r="D943" s="11" t="s">
        <v>671</v>
      </c>
      <c r="E943" s="125" t="s">
        <v>878</v>
      </c>
      <c r="F943" s="128" t="str">
        <f t="shared" si="162"/>
        <v>PA 6 30% glass fibre</v>
      </c>
      <c r="G943" s="200">
        <v>1.1264013930000001</v>
      </c>
      <c r="H943" s="10">
        <f t="shared" si="163"/>
        <v>1.1264013930000001</v>
      </c>
      <c r="I943" s="201">
        <v>3.9100598E-2</v>
      </c>
      <c r="J943" s="201">
        <v>0.54205079499999997</v>
      </c>
      <c r="K943" s="201">
        <v>0</v>
      </c>
      <c r="L943" s="201">
        <v>0.54525000000000001</v>
      </c>
      <c r="N943" s="160">
        <v>3.6350000000000002</v>
      </c>
      <c r="O943" s="10">
        <f t="shared" si="164"/>
        <v>3.6350000000000002</v>
      </c>
      <c r="Q943" s="15">
        <v>81.025599999999997</v>
      </c>
      <c r="S943" s="129">
        <v>7.3685156000000002E-2</v>
      </c>
      <c r="T943" s="129">
        <v>6.5252465999999995E-2</v>
      </c>
      <c r="U943" s="129">
        <v>3.0256691E-3</v>
      </c>
      <c r="V943" s="129">
        <v>5.4070206000000004E-3</v>
      </c>
      <c r="X943" s="71">
        <v>2.2944932999999999E-4</v>
      </c>
      <c r="Y943" s="101"/>
      <c r="Z943" s="161" t="s">
        <v>3069</v>
      </c>
    </row>
    <row r="944" spans="1:26" ht="14.4">
      <c r="A944" t="s">
        <v>2394</v>
      </c>
      <c r="B944" s="92" t="s">
        <v>1307</v>
      </c>
      <c r="C944" s="126" t="str">
        <f t="shared" si="161"/>
        <v>A.130.07.106</v>
      </c>
      <c r="D944" s="11" t="s">
        <v>671</v>
      </c>
      <c r="E944" s="125" t="s">
        <v>878</v>
      </c>
      <c r="F944" s="128" t="str">
        <f t="shared" si="162"/>
        <v>PA 66 (Nylon 66  Polyamide 6-6)</v>
      </c>
      <c r="G944" s="200">
        <v>1.8265801666999999</v>
      </c>
      <c r="H944" s="10">
        <f t="shared" si="163"/>
        <v>1.8265801666999999</v>
      </c>
      <c r="I944" s="201">
        <v>8.05332307E-2</v>
      </c>
      <c r="J944" s="201">
        <v>0.78604693599999997</v>
      </c>
      <c r="K944" s="201">
        <v>0</v>
      </c>
      <c r="L944" s="201">
        <v>0.96</v>
      </c>
      <c r="N944" s="160">
        <v>6.4</v>
      </c>
      <c r="O944" s="10">
        <f t="shared" si="164"/>
        <v>6.4</v>
      </c>
      <c r="Q944" s="15">
        <v>146.91380000000001</v>
      </c>
      <c r="S944" s="129">
        <v>0.16991145999999999</v>
      </c>
      <c r="T944" s="129">
        <v>0.15389127</v>
      </c>
      <c r="U944" s="129">
        <v>5.6072133000000003E-3</v>
      </c>
      <c r="V944" s="129">
        <v>1.0412975999999999E-2</v>
      </c>
      <c r="X944" s="71">
        <v>4.5788783000000002E-4</v>
      </c>
      <c r="Y944" s="101"/>
      <c r="Z944" s="161" t="s">
        <v>3070</v>
      </c>
    </row>
    <row r="945" spans="1:26" ht="14.4">
      <c r="A945" t="s">
        <v>1845</v>
      </c>
      <c r="B945" s="92" t="s">
        <v>1307</v>
      </c>
      <c r="C945" s="126" t="str">
        <f t="shared" si="161"/>
        <v>A.130.07.107</v>
      </c>
      <c r="D945" s="11" t="s">
        <v>671</v>
      </c>
      <c r="E945" s="125" t="s">
        <v>878</v>
      </c>
      <c r="F945" s="128" t="str">
        <f t="shared" si="162"/>
        <v>PA 66 30% glass fibre</v>
      </c>
      <c r="G945" s="200">
        <v>1.39202104119</v>
      </c>
      <c r="H945" s="10">
        <f t="shared" si="163"/>
        <v>1.39202104119</v>
      </c>
      <c r="I945" s="201">
        <v>6.7941301190000011E-2</v>
      </c>
      <c r="J945" s="201">
        <v>0.58142974000000003</v>
      </c>
      <c r="K945" s="201">
        <v>0</v>
      </c>
      <c r="L945" s="201">
        <v>0.74265000000000003</v>
      </c>
      <c r="N945" s="160">
        <v>4.9510000000000005</v>
      </c>
      <c r="O945" s="10">
        <f t="shared" si="164"/>
        <v>4.9510000000000005</v>
      </c>
      <c r="Q945" s="15">
        <v>112.79636000000001</v>
      </c>
      <c r="S945" s="129">
        <v>0.12938014</v>
      </c>
      <c r="T945" s="129">
        <v>0.1171195</v>
      </c>
      <c r="U945" s="129">
        <v>4.4117957000000003E-3</v>
      </c>
      <c r="V945" s="129">
        <v>7.8488434999999992E-3</v>
      </c>
      <c r="X945" s="71">
        <v>3.5473174999999999E-4</v>
      </c>
      <c r="Y945" s="101"/>
      <c r="Z945" s="161" t="s">
        <v>3071</v>
      </c>
    </row>
    <row r="946" spans="1:26" ht="14.4">
      <c r="A946" t="s">
        <v>1324</v>
      </c>
      <c r="B946" s="92" t="s">
        <v>1307</v>
      </c>
      <c r="C946" s="126" t="str">
        <f t="shared" si="161"/>
        <v>A.130.07.108</v>
      </c>
      <c r="D946" s="11" t="s">
        <v>671</v>
      </c>
      <c r="E946" s="125" t="s">
        <v>878</v>
      </c>
      <c r="F946" s="128" t="str">
        <f t="shared" si="162"/>
        <v>PB-1 (Polybutylene)</v>
      </c>
      <c r="G946" s="200">
        <v>1.1938793114000001</v>
      </c>
      <c r="H946" s="10">
        <f t="shared" si="163"/>
        <v>1.1938793114000001</v>
      </c>
      <c r="I946" s="201">
        <v>1.8569084299999997E-2</v>
      </c>
      <c r="J946" s="201">
        <v>0.93081022710000005</v>
      </c>
      <c r="K946" s="201">
        <v>0</v>
      </c>
      <c r="L946" s="201">
        <v>0.2445</v>
      </c>
      <c r="N946" s="160">
        <v>1.6300000000000001</v>
      </c>
      <c r="O946" s="10">
        <f t="shared" si="164"/>
        <v>1.6300000000000001</v>
      </c>
      <c r="Q946" s="15">
        <v>82.254999999999995</v>
      </c>
      <c r="S946" s="129">
        <v>4.5945706000000003E-2</v>
      </c>
      <c r="T946" s="129">
        <v>3.8641325999999997E-2</v>
      </c>
      <c r="U946" s="129">
        <v>1.4903488999999999E-3</v>
      </c>
      <c r="V946" s="129">
        <v>5.8140305999999998E-3</v>
      </c>
      <c r="X946" s="71">
        <v>1.8693736E-4</v>
      </c>
      <c r="Y946" s="101"/>
      <c r="Z946" s="161" t="s">
        <v>3072</v>
      </c>
    </row>
    <row r="947" spans="1:26" ht="14.4">
      <c r="A947" t="s">
        <v>1325</v>
      </c>
      <c r="B947" s="92" t="s">
        <v>1307</v>
      </c>
      <c r="C947" s="126" t="str">
        <f t="shared" si="161"/>
        <v>A.130.07.109</v>
      </c>
      <c r="D947" s="11" t="s">
        <v>671</v>
      </c>
      <c r="E947" s="125" t="s">
        <v>878</v>
      </c>
      <c r="F947" s="128" t="str">
        <f t="shared" si="162"/>
        <v>PC (Polycarbonate)</v>
      </c>
      <c r="G947" s="200">
        <v>1.4404420304978436</v>
      </c>
      <c r="H947" s="10">
        <f t="shared" si="163"/>
        <v>1.4404420304978436</v>
      </c>
      <c r="I947" s="201">
        <v>0.14355269600000001</v>
      </c>
      <c r="J947" s="201">
        <v>0.7868893344978436</v>
      </c>
      <c r="K947" s="201">
        <v>0</v>
      </c>
      <c r="L947" s="201">
        <v>0.51</v>
      </c>
      <c r="N947" s="160">
        <v>3.4000000000000004</v>
      </c>
      <c r="O947" s="10">
        <f t="shared" si="164"/>
        <v>3.4000000000000004</v>
      </c>
      <c r="Q947" s="15">
        <v>110.4868</v>
      </c>
      <c r="S947" s="129">
        <v>9.0041447999999996E-2</v>
      </c>
      <c r="T947" s="129">
        <v>7.9697456E-2</v>
      </c>
      <c r="U947" s="129">
        <v>2.8983996000000001E-3</v>
      </c>
      <c r="V947" s="129">
        <v>7.445592E-3</v>
      </c>
      <c r="X947" s="71">
        <v>3.9418431999999997E-4</v>
      </c>
      <c r="Y947" s="101"/>
      <c r="Z947" s="161" t="s">
        <v>3073</v>
      </c>
    </row>
    <row r="948" spans="1:26" ht="14.4">
      <c r="A948" t="s">
        <v>1326</v>
      </c>
      <c r="B948" s="92" t="s">
        <v>1307</v>
      </c>
      <c r="C948" s="126" t="str">
        <f t="shared" si="161"/>
        <v>A.130.07.110</v>
      </c>
      <c r="D948" s="11" t="s">
        <v>671</v>
      </c>
      <c r="E948" s="125" t="s">
        <v>878</v>
      </c>
      <c r="F948" s="128" t="str">
        <f t="shared" si="162"/>
        <v>PC 30% glass fibre</v>
      </c>
      <c r="G948" s="200">
        <v>1.1217243517776998</v>
      </c>
      <c r="H948" s="10">
        <f t="shared" si="163"/>
        <v>1.1217243517776998</v>
      </c>
      <c r="I948" s="201">
        <v>0.11205492789999999</v>
      </c>
      <c r="J948" s="201">
        <v>0.5820194238777</v>
      </c>
      <c r="K948" s="201">
        <v>0</v>
      </c>
      <c r="L948" s="201">
        <v>0.42764999999999997</v>
      </c>
      <c r="N948" s="160">
        <v>2.851</v>
      </c>
      <c r="O948" s="10">
        <f t="shared" si="164"/>
        <v>2.851</v>
      </c>
      <c r="Q948" s="15">
        <v>87.297460000000001</v>
      </c>
      <c r="S948" s="129">
        <v>7.3471129999999996E-2</v>
      </c>
      <c r="T948" s="129">
        <v>6.5183829999999998E-2</v>
      </c>
      <c r="U948" s="129">
        <v>2.5156261E-3</v>
      </c>
      <c r="V948" s="129">
        <v>5.7716746999999999E-3</v>
      </c>
      <c r="X948" s="71">
        <v>3.1013929E-4</v>
      </c>
      <c r="Y948" s="101"/>
      <c r="Z948" s="161" t="s">
        <v>3073</v>
      </c>
    </row>
    <row r="949" spans="1:26" ht="14.4">
      <c r="A949" t="s">
        <v>2395</v>
      </c>
      <c r="B949" s="92" t="s">
        <v>1307</v>
      </c>
      <c r="C949" s="126" t="str">
        <f t="shared" si="161"/>
        <v>A.130.07.111</v>
      </c>
      <c r="D949" s="11" t="s">
        <v>671</v>
      </c>
      <c r="E949" s="125" t="s">
        <v>878</v>
      </c>
      <c r="F949" s="128" t="str">
        <f t="shared" si="162"/>
        <v>PE (HDPE  High density Polyethylene)</v>
      </c>
      <c r="G949" s="200">
        <v>1.1305463954000001</v>
      </c>
      <c r="H949" s="10">
        <f t="shared" si="163"/>
        <v>1.1305463954000001</v>
      </c>
      <c r="I949" s="201">
        <v>1.9345870600000002E-2</v>
      </c>
      <c r="J949" s="201">
        <v>0.84120052480000007</v>
      </c>
      <c r="K949" s="201">
        <v>0</v>
      </c>
      <c r="L949" s="201">
        <v>0.27</v>
      </c>
      <c r="N949" s="160">
        <v>1.8000000000000003</v>
      </c>
      <c r="O949" s="10">
        <f t="shared" si="164"/>
        <v>1.8000000000000003</v>
      </c>
      <c r="Q949" s="15">
        <v>84.686999999999998</v>
      </c>
      <c r="S949" s="129">
        <v>5.0148766999999997E-2</v>
      </c>
      <c r="T949" s="129">
        <v>4.2548188000000001E-2</v>
      </c>
      <c r="U949" s="129">
        <v>1.6213296999999999E-3</v>
      </c>
      <c r="V949" s="129">
        <v>5.9792502000000003E-3</v>
      </c>
      <c r="X949" s="71">
        <v>1.7971154E-4</v>
      </c>
      <c r="Y949" s="101"/>
      <c r="Z949" s="161" t="s">
        <v>3074</v>
      </c>
    </row>
    <row r="950" spans="1:26" ht="14.4">
      <c r="A950" t="s">
        <v>2396</v>
      </c>
      <c r="B950" s="92" t="s">
        <v>1307</v>
      </c>
      <c r="C950" s="126" t="str">
        <f t="shared" si="161"/>
        <v>A.130.07.112</v>
      </c>
      <c r="D950" s="11" t="s">
        <v>671</v>
      </c>
      <c r="E950" s="125" t="s">
        <v>878</v>
      </c>
      <c r="F950" s="128" t="str">
        <f t="shared" si="162"/>
        <v>PE (LDPE  Low density Polyethylene)</v>
      </c>
      <c r="G950" s="200">
        <v>1.2242716617</v>
      </c>
      <c r="H950" s="10">
        <f t="shared" si="163"/>
        <v>1.2242716617</v>
      </c>
      <c r="I950" s="201">
        <v>4.8635639799999998E-2</v>
      </c>
      <c r="J950" s="201">
        <v>0.89513602190000008</v>
      </c>
      <c r="K950" s="201">
        <v>0</v>
      </c>
      <c r="L950" s="201">
        <v>0.28050000000000003</v>
      </c>
      <c r="N950" s="160">
        <v>1.8700000000000003</v>
      </c>
      <c r="O950" s="10">
        <f t="shared" si="164"/>
        <v>1.8700000000000003</v>
      </c>
      <c r="Q950" s="15">
        <v>87.704999999999998</v>
      </c>
      <c r="S950" s="129">
        <v>5.5629532000000002E-2</v>
      </c>
      <c r="T950" s="129">
        <v>4.7792113999999997E-2</v>
      </c>
      <c r="U950" s="129">
        <v>1.6932339E-3</v>
      </c>
      <c r="V950" s="129">
        <v>6.1441841999999997E-3</v>
      </c>
      <c r="X950" s="71">
        <v>2.1452137E-4</v>
      </c>
      <c r="Y950" s="101"/>
      <c r="Z950" s="161" t="s">
        <v>3075</v>
      </c>
    </row>
    <row r="951" spans="1:26" ht="14.4">
      <c r="A951" t="s">
        <v>2397</v>
      </c>
      <c r="B951" s="92" t="s">
        <v>1307</v>
      </c>
      <c r="C951" s="126" t="str">
        <f t="shared" si="161"/>
        <v>A.130.07.113</v>
      </c>
      <c r="D951" s="11" t="s">
        <v>671</v>
      </c>
      <c r="E951" s="125" t="s">
        <v>878</v>
      </c>
      <c r="F951" s="128" t="str">
        <f t="shared" si="162"/>
        <v>PE (LLDPE  Linear low density Polyethylene)</v>
      </c>
      <c r="G951" s="200">
        <v>1.186145735672</v>
      </c>
      <c r="H951" s="10">
        <f t="shared" si="163"/>
        <v>1.186145735672</v>
      </c>
      <c r="I951" s="201">
        <v>2.4518003071999996E-2</v>
      </c>
      <c r="J951" s="201">
        <v>0.8931277326</v>
      </c>
      <c r="K951" s="201">
        <v>0</v>
      </c>
      <c r="L951" s="201">
        <v>0.26850000000000002</v>
      </c>
      <c r="N951" s="160">
        <v>1.7900000000000003</v>
      </c>
      <c r="O951" s="10">
        <f t="shared" si="164"/>
        <v>1.7900000000000003</v>
      </c>
      <c r="Q951" s="15">
        <v>83.754999999999995</v>
      </c>
      <c r="S951" s="129">
        <v>5.3497651E-2</v>
      </c>
      <c r="T951" s="129">
        <v>4.5980069999999998E-2</v>
      </c>
      <c r="U951" s="129">
        <v>1.6133015000000001E-3</v>
      </c>
      <c r="V951" s="129">
        <v>5.9042801999999997E-3</v>
      </c>
      <c r="X951" s="71">
        <v>1.8914508E-4</v>
      </c>
      <c r="Y951" s="101"/>
      <c r="Z951" s="161" t="s">
        <v>3076</v>
      </c>
    </row>
    <row r="952" spans="1:26" ht="14.4">
      <c r="A952" t="s">
        <v>3345</v>
      </c>
      <c r="B952" s="92" t="s">
        <v>1307</v>
      </c>
      <c r="C952" s="126" t="str">
        <f t="shared" si="161"/>
        <v>A.130.07.114</v>
      </c>
      <c r="D952" s="11" t="s">
        <v>671</v>
      </c>
      <c r="E952" s="125" t="s">
        <v>878</v>
      </c>
      <c r="F952" s="128" t="str">
        <f t="shared" si="162"/>
        <v>PE (Polyethylene expanded, EPE)</v>
      </c>
      <c r="G952" s="200">
        <v>1.3268154446066001</v>
      </c>
      <c r="H952" s="10">
        <f t="shared" si="163"/>
        <v>1.3268154446066001</v>
      </c>
      <c r="I952" s="201">
        <v>5.3961985400000002E-2</v>
      </c>
      <c r="J952" s="201">
        <v>0.90255464489659998</v>
      </c>
      <c r="K952" s="201">
        <v>2.66332431E-3</v>
      </c>
      <c r="L952" s="201">
        <v>0.36763549000000001</v>
      </c>
      <c r="N952" s="160">
        <v>2.4509032666666668</v>
      </c>
      <c r="O952" s="10">
        <f t="shared" si="164"/>
        <v>2.4509032666666668</v>
      </c>
      <c r="Q952" s="15">
        <v>96.301928000000004</v>
      </c>
      <c r="S952" s="129">
        <v>6.6713649E-2</v>
      </c>
      <c r="T952" s="129">
        <v>5.7860101999999997E-2</v>
      </c>
      <c r="U952" s="129">
        <v>2.1646403999999999E-3</v>
      </c>
      <c r="V952" s="129">
        <v>6.6889072999999997E-3</v>
      </c>
      <c r="X952" s="71">
        <v>2.4357708000000001E-4</v>
      </c>
      <c r="Y952" s="101"/>
      <c r="Z952" s="161" t="s">
        <v>3077</v>
      </c>
    </row>
    <row r="953" spans="1:26" ht="14.4">
      <c r="A953" t="s">
        <v>2108</v>
      </c>
      <c r="B953" s="92" t="s">
        <v>1307</v>
      </c>
      <c r="C953" s="126" t="str">
        <f t="shared" si="161"/>
        <v>A.130.07.116</v>
      </c>
      <c r="D953" s="11" t="s">
        <v>671</v>
      </c>
      <c r="E953" s="125" t="s">
        <v>878</v>
      </c>
      <c r="F953" s="128" t="str">
        <f t="shared" si="162"/>
        <v>PET (Polyethylene terephthalate) 30% glass fibre</v>
      </c>
      <c r="G953" s="200">
        <v>0.82185937090999994</v>
      </c>
      <c r="H953" s="10">
        <f t="shared" si="163"/>
        <v>0.82185937090999994</v>
      </c>
      <c r="I953" s="201">
        <v>3.4206535510000004E-2</v>
      </c>
      <c r="J953" s="201">
        <v>0.48705283539999999</v>
      </c>
      <c r="K953" s="201">
        <v>0</v>
      </c>
      <c r="L953" s="201">
        <v>0.30059999999999998</v>
      </c>
      <c r="N953" s="160">
        <v>2.004</v>
      </c>
      <c r="O953" s="10">
        <f t="shared" si="164"/>
        <v>2.004</v>
      </c>
      <c r="Q953" s="15">
        <v>61.351399999999998</v>
      </c>
      <c r="S953" s="129">
        <v>5.3680934E-2</v>
      </c>
      <c r="T953" s="129">
        <v>4.7511412000000003E-2</v>
      </c>
      <c r="U953" s="129">
        <v>1.9401800999999999E-3</v>
      </c>
      <c r="V953" s="129">
        <v>4.2293419E-3</v>
      </c>
      <c r="X953" s="71">
        <v>1.6241975E-4</v>
      </c>
      <c r="Y953" s="101"/>
      <c r="Z953" s="161" t="s">
        <v>3078</v>
      </c>
    </row>
    <row r="954" spans="1:26" ht="14.4">
      <c r="A954" t="s">
        <v>2109</v>
      </c>
      <c r="B954" s="92" t="s">
        <v>1307</v>
      </c>
      <c r="C954" s="126" t="str">
        <f t="shared" si="161"/>
        <v>A.130.07.117</v>
      </c>
      <c r="D954" s="11" t="s">
        <v>671</v>
      </c>
      <c r="E954" s="125" t="s">
        <v>878</v>
      </c>
      <c r="F954" s="128" t="str">
        <f t="shared" si="162"/>
        <v>PET (Polyethylene terephthalate) amorphous</v>
      </c>
      <c r="G954" s="200">
        <v>1.0059994169447402</v>
      </c>
      <c r="H954" s="10">
        <f t="shared" si="163"/>
        <v>1.0059994169447402</v>
      </c>
      <c r="I954" s="201">
        <v>3.9692675699999999E-2</v>
      </c>
      <c r="J954" s="201">
        <v>0.65508919585274006</v>
      </c>
      <c r="K954" s="201">
        <v>3.5168853920000001E-3</v>
      </c>
      <c r="L954" s="201">
        <v>0.30770066000000001</v>
      </c>
      <c r="N954" s="160">
        <v>2.0513377333333334</v>
      </c>
      <c r="O954" s="10">
        <f t="shared" si="164"/>
        <v>2.0513377333333334</v>
      </c>
      <c r="Q954" s="15">
        <v>72.095490999999996</v>
      </c>
      <c r="S954" s="129">
        <v>5.9408369000000003E-2</v>
      </c>
      <c r="T954" s="129">
        <v>5.2348158999999998E-2</v>
      </c>
      <c r="U954" s="129">
        <v>1.9471992E-3</v>
      </c>
      <c r="V954" s="129">
        <v>5.1130109999999998E-3</v>
      </c>
      <c r="X954" s="71">
        <v>1.8646866000000001E-4</v>
      </c>
      <c r="Y954" s="101"/>
      <c r="Z954" s="161" t="s">
        <v>3079</v>
      </c>
    </row>
    <row r="955" spans="1:26" ht="14.4">
      <c r="A955" t="s">
        <v>2110</v>
      </c>
      <c r="B955" s="92" t="s">
        <v>1307</v>
      </c>
      <c r="C955" s="126" t="str">
        <f t="shared" si="161"/>
        <v>A.130.07.118</v>
      </c>
      <c r="D955" s="11" t="s">
        <v>671</v>
      </c>
      <c r="E955" s="125" t="s">
        <v>878</v>
      </c>
      <c r="F955" s="128" t="str">
        <f t="shared" si="162"/>
        <v>PET (Polyethylene terephthalate) bottle grade</v>
      </c>
      <c r="G955" s="200">
        <v>1.0120634871</v>
      </c>
      <c r="H955" s="10">
        <f t="shared" si="163"/>
        <v>1.0120634871</v>
      </c>
      <c r="I955" s="201">
        <v>3.2340707400000002E-2</v>
      </c>
      <c r="J955" s="201">
        <v>0.65122277969999998</v>
      </c>
      <c r="K955" s="201">
        <v>0</v>
      </c>
      <c r="L955" s="201">
        <v>0.32850000000000001</v>
      </c>
      <c r="N955" s="160">
        <v>2.1900000000000004</v>
      </c>
      <c r="O955" s="10">
        <f t="shared" si="164"/>
        <v>2.1900000000000004</v>
      </c>
      <c r="Q955" s="15">
        <v>73.421000000000006</v>
      </c>
      <c r="S955" s="129">
        <v>6.1769738999999997E-2</v>
      </c>
      <c r="T955" s="129">
        <v>5.4451144999999999E-2</v>
      </c>
      <c r="U955" s="129">
        <v>2.0763339E-3</v>
      </c>
      <c r="V955" s="129">
        <v>5.2422594000000001E-3</v>
      </c>
      <c r="X955" s="71">
        <v>1.8315641000000001E-4</v>
      </c>
      <c r="Y955" s="101"/>
      <c r="Z955" s="161" t="s">
        <v>3079</v>
      </c>
    </row>
    <row r="956" spans="1:26" ht="14.4">
      <c r="A956" t="s">
        <v>2111</v>
      </c>
      <c r="B956" s="92" t="s">
        <v>1307</v>
      </c>
      <c r="C956" s="126" t="str">
        <f t="shared" si="161"/>
        <v>A.130.07.119</v>
      </c>
      <c r="D956" s="11" t="s">
        <v>671</v>
      </c>
      <c r="E956" s="125" t="s">
        <v>878</v>
      </c>
      <c r="F956" s="128" t="str">
        <f t="shared" si="162"/>
        <v>PMMA (Polymethyl methacrylate)</v>
      </c>
      <c r="G956" s="200">
        <v>1.13395989269876</v>
      </c>
      <c r="H956" s="10">
        <f t="shared" si="163"/>
        <v>1.13395989269876</v>
      </c>
      <c r="I956" s="201">
        <v>6.2708542020000008E-2</v>
      </c>
      <c r="J956" s="201">
        <v>0.48625135067876002</v>
      </c>
      <c r="K956" s="201">
        <v>0</v>
      </c>
      <c r="L956" s="201">
        <v>0.58499999999999996</v>
      </c>
      <c r="N956" s="160">
        <v>3.9</v>
      </c>
      <c r="O956" s="10">
        <f t="shared" si="164"/>
        <v>3.9</v>
      </c>
      <c r="Q956" s="15">
        <v>98.7</v>
      </c>
      <c r="S956" s="129">
        <v>9.3023365999999996E-2</v>
      </c>
      <c r="T956" s="129">
        <v>8.2557567999999998E-2</v>
      </c>
      <c r="U956" s="129">
        <v>3.4186181E-3</v>
      </c>
      <c r="V956" s="129">
        <v>7.0471800000000001E-3</v>
      </c>
      <c r="X956" s="71">
        <v>2.5172942999999998E-4</v>
      </c>
      <c r="Y956" s="101"/>
      <c r="Z956" s="161" t="s">
        <v>3080</v>
      </c>
    </row>
    <row r="957" spans="1:26" ht="14.4">
      <c r="A957" t="s">
        <v>2112</v>
      </c>
      <c r="B957" s="92" t="s">
        <v>1307</v>
      </c>
      <c r="C957" s="126" t="str">
        <f t="shared" si="161"/>
        <v>A.130.07.120</v>
      </c>
      <c r="D957" s="11" t="s">
        <v>671</v>
      </c>
      <c r="E957" s="125" t="s">
        <v>878</v>
      </c>
      <c r="F957" s="128" t="str">
        <f t="shared" si="162"/>
        <v>POM (Polyoxymethyleen, polyacetaal)</v>
      </c>
      <c r="G957" s="200">
        <v>0.91320437307254609</v>
      </c>
      <c r="H957" s="10">
        <f t="shared" si="163"/>
        <v>0.91320437307254609</v>
      </c>
      <c r="I957" s="201">
        <v>8.3714509041599994E-3</v>
      </c>
      <c r="J957" s="201">
        <v>0.42483292216838608</v>
      </c>
      <c r="K957" s="201">
        <v>0</v>
      </c>
      <c r="L957" s="201">
        <v>0.48</v>
      </c>
      <c r="N957" s="160">
        <v>3.2</v>
      </c>
      <c r="O957" s="10">
        <f t="shared" si="164"/>
        <v>3.2</v>
      </c>
      <c r="Q957" s="15">
        <v>90.552199999999999</v>
      </c>
      <c r="S957" s="129">
        <v>7.5057612999999995E-2</v>
      </c>
      <c r="T957" s="129">
        <v>6.5928784000000004E-2</v>
      </c>
      <c r="U957" s="129">
        <v>2.7425981999999998E-3</v>
      </c>
      <c r="V957" s="129">
        <v>6.3862301999999998E-3</v>
      </c>
      <c r="X957" s="71">
        <v>2.1680165E-4</v>
      </c>
      <c r="Y957" s="101"/>
      <c r="Z957" s="161" t="s">
        <v>3081</v>
      </c>
    </row>
    <row r="958" spans="1:26" ht="14.4">
      <c r="A958" t="s">
        <v>2113</v>
      </c>
      <c r="B958" s="92" t="s">
        <v>1307</v>
      </c>
      <c r="C958" s="126" t="str">
        <f t="shared" si="161"/>
        <v>A.130.07.121</v>
      </c>
      <c r="D958" s="11" t="s">
        <v>671</v>
      </c>
      <c r="E958" s="125" t="s">
        <v>878</v>
      </c>
      <c r="F958" s="128" t="str">
        <f t="shared" si="162"/>
        <v>PP (Polypropylene)</v>
      </c>
      <c r="G958" s="200">
        <v>1.1938793114000001</v>
      </c>
      <c r="H958" s="10">
        <f t="shared" si="163"/>
        <v>1.1938793114000001</v>
      </c>
      <c r="I958" s="201">
        <v>1.8569084299999997E-2</v>
      </c>
      <c r="J958" s="201">
        <v>0.93081022710000005</v>
      </c>
      <c r="K958" s="201">
        <v>0</v>
      </c>
      <c r="L958" s="201">
        <v>0.2445</v>
      </c>
      <c r="N958" s="160">
        <v>1.6300000000000001</v>
      </c>
      <c r="O958" s="10">
        <f t="shared" si="164"/>
        <v>1.6300000000000001</v>
      </c>
      <c r="Q958" s="15">
        <v>82.254999999999995</v>
      </c>
      <c r="S958" s="129">
        <v>4.5945706000000003E-2</v>
      </c>
      <c r="T958" s="129">
        <v>3.8641325999999997E-2</v>
      </c>
      <c r="U958" s="129">
        <v>1.4903488999999999E-3</v>
      </c>
      <c r="V958" s="129">
        <v>5.8140305999999998E-3</v>
      </c>
      <c r="X958" s="71">
        <v>1.8693736E-4</v>
      </c>
      <c r="Y958" s="101"/>
      <c r="Z958" s="161" t="s">
        <v>3082</v>
      </c>
    </row>
    <row r="959" spans="1:26" ht="14.4">
      <c r="A959" t="s">
        <v>1327</v>
      </c>
      <c r="B959" s="92" t="s">
        <v>1307</v>
      </c>
      <c r="C959" s="126" t="str">
        <f t="shared" si="161"/>
        <v>A.130.07.122</v>
      </c>
      <c r="D959" s="11" t="s">
        <v>671</v>
      </c>
      <c r="E959" s="125" t="s">
        <v>878</v>
      </c>
      <c r="F959" s="128" t="str">
        <f t="shared" si="162"/>
        <v>PP GF30</v>
      </c>
      <c r="G959" s="200">
        <v>0.94913045076000002</v>
      </c>
      <c r="H959" s="10">
        <f t="shared" si="163"/>
        <v>0.94913045076000002</v>
      </c>
      <c r="I959" s="201">
        <v>2.4566398759999997E-2</v>
      </c>
      <c r="J959" s="201">
        <v>0.68276405200000001</v>
      </c>
      <c r="K959" s="201">
        <v>0</v>
      </c>
      <c r="L959" s="201">
        <v>0.24179999999999999</v>
      </c>
      <c r="N959" s="160">
        <v>1.6119999999999999</v>
      </c>
      <c r="O959" s="10">
        <f t="shared" si="164"/>
        <v>1.6119999999999999</v>
      </c>
      <c r="Q959" s="15">
        <v>67.535200000000003</v>
      </c>
      <c r="S959" s="129">
        <v>4.2604111E-2</v>
      </c>
      <c r="T959" s="129">
        <v>3.6444538999999998E-2</v>
      </c>
      <c r="U959" s="129">
        <v>1.5299905999999999E-3</v>
      </c>
      <c r="V959" s="129">
        <v>4.6295816999999996E-3</v>
      </c>
      <c r="X959" s="71">
        <v>1.6506642000000001E-4</v>
      </c>
      <c r="Y959" s="101"/>
      <c r="Z959" s="161" t="s">
        <v>3082</v>
      </c>
    </row>
    <row r="960" spans="1:26" ht="14.4">
      <c r="A960" t="s">
        <v>2398</v>
      </c>
      <c r="B960" s="92" t="s">
        <v>1307</v>
      </c>
      <c r="C960" s="126" t="str">
        <f t="shared" si="161"/>
        <v>A.130.07.123</v>
      </c>
      <c r="D960" s="11" t="s">
        <v>671</v>
      </c>
      <c r="E960" s="125" t="s">
        <v>878</v>
      </c>
      <c r="F960" s="128" t="str">
        <f t="shared" si="162"/>
        <v>PS (EPS  expandable polystyrene, white)</v>
      </c>
      <c r="G960" s="200">
        <v>1.2574208943761243</v>
      </c>
      <c r="H960" s="10">
        <f t="shared" si="163"/>
        <v>1.2574208943761243</v>
      </c>
      <c r="I960" s="201">
        <v>4.526306964E-2</v>
      </c>
      <c r="J960" s="201">
        <v>0.87015782473612413</v>
      </c>
      <c r="K960" s="201">
        <v>0</v>
      </c>
      <c r="L960" s="201">
        <v>0.34200000000000003</v>
      </c>
      <c r="N960" s="160">
        <v>2.2800000000000002</v>
      </c>
      <c r="O960" s="10">
        <f t="shared" si="164"/>
        <v>2.2800000000000002</v>
      </c>
      <c r="Q960" s="15">
        <v>90.587000000000003</v>
      </c>
      <c r="S960" s="129">
        <v>5.4053499999999997E-2</v>
      </c>
      <c r="T960" s="129">
        <v>4.5757978999999997E-2</v>
      </c>
      <c r="U960" s="129">
        <v>1.9497746E-3</v>
      </c>
      <c r="V960" s="129">
        <v>6.3457464000000003E-3</v>
      </c>
      <c r="X960" s="71">
        <v>1.9737051000000001E-4</v>
      </c>
      <c r="Y960" s="101"/>
      <c r="Z960" s="161" t="s">
        <v>3083</v>
      </c>
    </row>
    <row r="961" spans="1:26" ht="14.4">
      <c r="A961" t="s">
        <v>2399</v>
      </c>
      <c r="B961" s="92" t="s">
        <v>1307</v>
      </c>
      <c r="C961" s="126" t="str">
        <f t="shared" si="161"/>
        <v>A.130.07.124</v>
      </c>
      <c r="D961" s="11" t="s">
        <v>671</v>
      </c>
      <c r="E961" s="125" t="s">
        <v>878</v>
      </c>
      <c r="F961" s="128" t="str">
        <f t="shared" si="162"/>
        <v>PS (GPPS  general purpose polystyrene)</v>
      </c>
      <c r="G961" s="200">
        <v>1.2283185434757857</v>
      </c>
      <c r="H961" s="10">
        <f t="shared" si="163"/>
        <v>1.2283185434757857</v>
      </c>
      <c r="I961" s="201">
        <v>3.8141661959999996E-2</v>
      </c>
      <c r="J961" s="201">
        <v>0.86617688151578565</v>
      </c>
      <c r="K961" s="201">
        <v>0</v>
      </c>
      <c r="L961" s="201">
        <v>0.32400000000000001</v>
      </c>
      <c r="N961" s="160">
        <v>2.16</v>
      </c>
      <c r="O961" s="10">
        <f t="shared" si="164"/>
        <v>2.16</v>
      </c>
      <c r="Q961" s="15">
        <v>88.575500000000005</v>
      </c>
      <c r="S961" s="129">
        <v>5.0526304000000001E-2</v>
      </c>
      <c r="T961" s="129">
        <v>4.2458808000000001E-2</v>
      </c>
      <c r="U961" s="129">
        <v>1.8274576E-3</v>
      </c>
      <c r="V961" s="129">
        <v>6.2400386999999996E-3</v>
      </c>
      <c r="X961" s="71">
        <v>1.8869762E-4</v>
      </c>
      <c r="Y961" s="101"/>
      <c r="Z961" s="161" t="s">
        <v>3084</v>
      </c>
    </row>
    <row r="962" spans="1:26" ht="14.4">
      <c r="A962" t="s">
        <v>2400</v>
      </c>
      <c r="B962" s="92" t="s">
        <v>1307</v>
      </c>
      <c r="C962" s="126" t="str">
        <f t="shared" si="161"/>
        <v>A.130.07.125</v>
      </c>
      <c r="D962" s="11" t="s">
        <v>671</v>
      </c>
      <c r="E962" s="125" t="s">
        <v>878</v>
      </c>
      <c r="F962" s="128" t="str">
        <f t="shared" si="162"/>
        <v>PS (HIPS  high impact polysyrene)</v>
      </c>
      <c r="G962" s="200">
        <v>1.2440281133713811</v>
      </c>
      <c r="H962" s="10">
        <f t="shared" si="163"/>
        <v>1.2440281133713811</v>
      </c>
      <c r="I962" s="201">
        <v>3.9238757619999995E-2</v>
      </c>
      <c r="J962" s="201">
        <v>0.86728935575138111</v>
      </c>
      <c r="K962" s="201">
        <v>0</v>
      </c>
      <c r="L962" s="201">
        <v>0.33750000000000002</v>
      </c>
      <c r="N962" s="160">
        <v>2.2500000000000004</v>
      </c>
      <c r="O962" s="10">
        <f t="shared" si="164"/>
        <v>2.2500000000000004</v>
      </c>
      <c r="Q962" s="15">
        <v>90.244699999999995</v>
      </c>
      <c r="S962" s="129">
        <v>5.2473536000000001E-2</v>
      </c>
      <c r="T962" s="129">
        <v>4.4231850000000003E-2</v>
      </c>
      <c r="U962" s="129">
        <v>1.9026870999999999E-3</v>
      </c>
      <c r="V962" s="129">
        <v>6.3389991000000001E-3</v>
      </c>
      <c r="X962" s="71">
        <v>1.9380554E-4</v>
      </c>
      <c r="Y962" s="101"/>
      <c r="Z962" s="161" t="s">
        <v>3085</v>
      </c>
    </row>
    <row r="963" spans="1:26" ht="14.4">
      <c r="A963" t="s">
        <v>2401</v>
      </c>
      <c r="B963" s="92" t="s">
        <v>1307</v>
      </c>
      <c r="C963" s="126" t="str">
        <f t="shared" si="161"/>
        <v>A.130.07.126</v>
      </c>
      <c r="D963" s="11" t="s">
        <v>671</v>
      </c>
      <c r="E963" s="125" t="s">
        <v>878</v>
      </c>
      <c r="F963" s="128" t="str">
        <f t="shared" si="162"/>
        <v>PTFE (Polytetrafluoroethylene) Teflon</v>
      </c>
      <c r="G963" s="200">
        <v>2.8074053827099998</v>
      </c>
      <c r="H963" s="10">
        <f t="shared" si="163"/>
        <v>2.8074053827099998</v>
      </c>
      <c r="I963" s="201">
        <v>0.15496353429999998</v>
      </c>
      <c r="J963" s="201">
        <v>0.85244184841000004</v>
      </c>
      <c r="K963" s="201">
        <v>0</v>
      </c>
      <c r="L963" s="201">
        <v>1.8</v>
      </c>
      <c r="N963" s="160">
        <v>12</v>
      </c>
      <c r="O963" s="10">
        <f t="shared" si="164"/>
        <v>12</v>
      </c>
      <c r="Q963" s="15">
        <v>184.8</v>
      </c>
      <c r="S963" s="129">
        <v>0.31210937</v>
      </c>
      <c r="T963" s="129">
        <v>0.28998718000000001</v>
      </c>
      <c r="U963" s="129">
        <v>1.1286521000000001E-2</v>
      </c>
      <c r="V963" s="129">
        <v>1.0835664E-2</v>
      </c>
      <c r="X963" s="71">
        <v>6.8241828999999999E-4</v>
      </c>
      <c r="Y963" s="101"/>
      <c r="Z963" s="161" t="s">
        <v>3086</v>
      </c>
    </row>
    <row r="964" spans="1:26" ht="14.4">
      <c r="A964" t="s">
        <v>1328</v>
      </c>
      <c r="B964" s="92" t="s">
        <v>1307</v>
      </c>
      <c r="C964" s="126" t="str">
        <f t="shared" si="161"/>
        <v>A.130.07.127</v>
      </c>
      <c r="D964" s="11" t="s">
        <v>671</v>
      </c>
      <c r="E964" s="125" t="s">
        <v>878</v>
      </c>
      <c r="F964" s="128" t="str">
        <f t="shared" si="162"/>
        <v>PTT (Polyltrimethylene terephthalate)</v>
      </c>
      <c r="G964" s="200">
        <v>0.98255416342199986</v>
      </c>
      <c r="H964" s="10">
        <f t="shared" si="163"/>
        <v>0.98255416342199986</v>
      </c>
      <c r="I964" s="201">
        <v>2.2488441389999999E-2</v>
      </c>
      <c r="J964" s="201">
        <v>0.45654833996199995</v>
      </c>
      <c r="K964" s="201">
        <v>4.9014420699999995E-3</v>
      </c>
      <c r="L964" s="201">
        <v>0.49861593999999998</v>
      </c>
      <c r="N964" s="160">
        <v>3.3241062666666665</v>
      </c>
      <c r="O964" s="10">
        <f t="shared" si="164"/>
        <v>3.3241062666666665</v>
      </c>
      <c r="Q964" s="15">
        <v>74.167906000000002</v>
      </c>
      <c r="S964" s="129">
        <v>6.3478092999999999E-2</v>
      </c>
      <c r="T964" s="129">
        <v>5.5625630000000002E-2</v>
      </c>
      <c r="U964" s="129">
        <v>2.6150865000000001E-3</v>
      </c>
      <c r="V964" s="129">
        <v>5.2373766000000004E-3</v>
      </c>
      <c r="X964" s="71">
        <v>1.9257186E-4</v>
      </c>
      <c r="Y964" s="101"/>
      <c r="Z964" s="161" t="s">
        <v>3087</v>
      </c>
    </row>
    <row r="965" spans="1:26" ht="14.4">
      <c r="A965" t="s">
        <v>3346</v>
      </c>
      <c r="B965" s="92" t="s">
        <v>1307</v>
      </c>
      <c r="C965" s="126" t="str">
        <f t="shared" si="161"/>
        <v>A.130.07.128</v>
      </c>
      <c r="D965" s="11" t="s">
        <v>671</v>
      </c>
      <c r="E965" s="125" t="s">
        <v>878</v>
      </c>
      <c r="F965" s="128" t="str">
        <f t="shared" si="162"/>
        <v>PVOH (Polyvinyl alcohol) and PVA (Polyvinyl acetate - wood glue)</v>
      </c>
      <c r="G965" s="200">
        <v>1.40886249259</v>
      </c>
      <c r="H965" s="10">
        <f t="shared" si="163"/>
        <v>1.40886249259</v>
      </c>
      <c r="I965" s="201">
        <v>0.10899831302</v>
      </c>
      <c r="J965" s="201">
        <v>0.78093727957000003</v>
      </c>
      <c r="K965" s="201">
        <v>3.1240899999999999E-2</v>
      </c>
      <c r="L965" s="201">
        <v>0.48768600000000001</v>
      </c>
      <c r="N965" s="160">
        <v>3.2512400000000001</v>
      </c>
      <c r="O965" s="10">
        <f t="shared" si="164"/>
        <v>3.2512400000000001</v>
      </c>
      <c r="Q965" s="15">
        <v>126.5305</v>
      </c>
      <c r="S965" s="129">
        <v>0.12749094999999999</v>
      </c>
      <c r="T965" s="129">
        <v>0.11556345</v>
      </c>
      <c r="U965" s="129">
        <v>4.3058156000000004E-3</v>
      </c>
      <c r="V965" s="129">
        <v>7.6216779999999998E-3</v>
      </c>
      <c r="X965" s="71">
        <v>3.4692673999999998E-4</v>
      </c>
      <c r="Y965" s="101"/>
      <c r="Z965" s="161" t="s">
        <v>3088</v>
      </c>
    </row>
    <row r="966" spans="1:26" ht="14.4">
      <c r="A966" t="s">
        <v>2114</v>
      </c>
      <c r="B966" s="92" t="s">
        <v>1307</v>
      </c>
      <c r="C966" s="126" t="str">
        <f t="shared" si="161"/>
        <v>A.130.07.129</v>
      </c>
      <c r="D966" s="11" t="s">
        <v>671</v>
      </c>
      <c r="E966" s="125" t="s">
        <v>878</v>
      </c>
      <c r="F966" s="128" t="str">
        <f t="shared" si="162"/>
        <v>PVC (Polyvinylchloride emulsion polymerised)</v>
      </c>
      <c r="G966" s="200">
        <v>1.0048100820999999</v>
      </c>
      <c r="H966" s="10">
        <f t="shared" si="163"/>
        <v>1.0048100820999999</v>
      </c>
      <c r="I966" s="201">
        <v>6.6464703100000008E-2</v>
      </c>
      <c r="J966" s="201">
        <v>0.582845379</v>
      </c>
      <c r="K966" s="201">
        <v>0</v>
      </c>
      <c r="L966" s="201">
        <v>0.35549999999999998</v>
      </c>
      <c r="N966" s="160">
        <v>2.37</v>
      </c>
      <c r="O966" s="10">
        <f t="shared" si="164"/>
        <v>2.37</v>
      </c>
      <c r="Q966" s="15">
        <v>66.202399999999997</v>
      </c>
      <c r="S966" s="129">
        <v>7.1898594999999996E-2</v>
      </c>
      <c r="T966" s="129">
        <v>6.4998738E-2</v>
      </c>
      <c r="U966" s="129">
        <v>2.3566752E-3</v>
      </c>
      <c r="V966" s="129">
        <v>4.5431819999999998E-3</v>
      </c>
      <c r="X966" s="71">
        <v>2.1290790000000001E-4</v>
      </c>
      <c r="Y966" s="101"/>
      <c r="Z966" s="161" t="s">
        <v>3089</v>
      </c>
    </row>
    <row r="967" spans="1:26" ht="14.4">
      <c r="A967" t="s">
        <v>2115</v>
      </c>
      <c r="B967" s="92" t="s">
        <v>1307</v>
      </c>
      <c r="C967" s="126" t="str">
        <f t="shared" si="161"/>
        <v>A.130.07.130</v>
      </c>
      <c r="D967" s="11" t="s">
        <v>671</v>
      </c>
      <c r="E967" s="125" t="s">
        <v>878</v>
      </c>
      <c r="F967" s="128" t="str">
        <f t="shared" si="162"/>
        <v>PVC (Polyvinylchloride suspension polymerised)</v>
      </c>
      <c r="G967" s="200">
        <v>0.95646768699999996</v>
      </c>
      <c r="H967" s="10">
        <f t="shared" si="163"/>
        <v>0.95646768699999996</v>
      </c>
      <c r="I967" s="201">
        <v>6.259903E-2</v>
      </c>
      <c r="J967" s="201">
        <v>0.56086865699999999</v>
      </c>
      <c r="K967" s="201">
        <v>0</v>
      </c>
      <c r="L967" s="201">
        <v>0.33300000000000002</v>
      </c>
      <c r="N967" s="160">
        <v>2.2200000000000002</v>
      </c>
      <c r="O967" s="10">
        <f t="shared" si="164"/>
        <v>2.2200000000000002</v>
      </c>
      <c r="Q967" s="15">
        <v>64.317999999999998</v>
      </c>
      <c r="S967" s="129">
        <v>6.5306181000000005E-2</v>
      </c>
      <c r="T967" s="129">
        <v>5.8844925999999999E-2</v>
      </c>
      <c r="U967" s="129">
        <v>2.1806820999999998E-3</v>
      </c>
      <c r="V967" s="129">
        <v>4.2805728000000001E-3</v>
      </c>
      <c r="X967" s="71">
        <v>1.9732332E-4</v>
      </c>
      <c r="Y967" s="101"/>
      <c r="Z967" s="161" t="s">
        <v>3089</v>
      </c>
    </row>
    <row r="968" spans="1:26" ht="14.4">
      <c r="A968" t="s">
        <v>3347</v>
      </c>
      <c r="B968" s="92" t="s">
        <v>1307</v>
      </c>
      <c r="C968" s="126" t="str">
        <f t="shared" si="161"/>
        <v>A.130.07.131</v>
      </c>
      <c r="D968" s="11" t="s">
        <v>671</v>
      </c>
      <c r="E968" s="125" t="s">
        <v>878</v>
      </c>
      <c r="F968" s="128" t="str">
        <f t="shared" si="162"/>
        <v>PVC (Polyvinylchloride trade mix)</v>
      </c>
      <c r="G968" s="200">
        <v>0.96613615799999997</v>
      </c>
      <c r="H968" s="10">
        <f t="shared" si="163"/>
        <v>0.96613615799999997</v>
      </c>
      <c r="I968" s="201">
        <v>6.3372164600000003E-2</v>
      </c>
      <c r="J968" s="201">
        <v>0.5652639934</v>
      </c>
      <c r="K968" s="201">
        <v>0</v>
      </c>
      <c r="L968" s="201">
        <v>0.33750000000000002</v>
      </c>
      <c r="N968" s="160">
        <v>2.2500000000000004</v>
      </c>
      <c r="O968" s="10">
        <f t="shared" si="164"/>
        <v>2.2500000000000004</v>
      </c>
      <c r="Q968" s="15">
        <v>64.694879999999998</v>
      </c>
      <c r="S968" s="129">
        <v>6.6624664E-2</v>
      </c>
      <c r="T968" s="129">
        <v>6.0075689000000002E-2</v>
      </c>
      <c r="U968" s="129">
        <v>2.2158807000000002E-3</v>
      </c>
      <c r="V968" s="129">
        <v>4.3330946000000002E-3</v>
      </c>
      <c r="X968" s="71">
        <v>2.0044023999999999E-4</v>
      </c>
      <c r="Y968" s="101"/>
      <c r="Z968" s="161" t="s">
        <v>3089</v>
      </c>
    </row>
    <row r="969" spans="1:26" ht="14.4">
      <c r="A969" t="s">
        <v>3348</v>
      </c>
      <c r="B969" s="92" t="s">
        <v>1307</v>
      </c>
      <c r="C969" s="126" t="str">
        <f t="shared" si="161"/>
        <v>A.130.07.132</v>
      </c>
      <c r="D969" s="11" t="s">
        <v>671</v>
      </c>
      <c r="E969" s="125" t="s">
        <v>878</v>
      </c>
      <c r="F969" s="128" t="str">
        <f t="shared" si="162"/>
        <v>PVDC (Polyvinyliden chloride)</v>
      </c>
      <c r="G969" s="200">
        <v>3.7228392829999999</v>
      </c>
      <c r="H969" s="10">
        <f t="shared" si="163"/>
        <v>3.7228392829999999</v>
      </c>
      <c r="I969" s="201">
        <v>2.0943815020000001</v>
      </c>
      <c r="J969" s="201">
        <v>0.86552089799999998</v>
      </c>
      <c r="K969" s="201">
        <v>7.6386883000000003E-2</v>
      </c>
      <c r="L969" s="201">
        <v>0.68654999999999999</v>
      </c>
      <c r="N969" s="160">
        <v>4.577</v>
      </c>
      <c r="O969" s="10">
        <f t="shared" si="164"/>
        <v>4.577</v>
      </c>
      <c r="Q969" s="15">
        <v>91.160165000000006</v>
      </c>
      <c r="S969" s="129">
        <v>0.16269254999999999</v>
      </c>
      <c r="T969" s="129">
        <v>0.15242546000000001</v>
      </c>
      <c r="U969" s="129">
        <v>4.6357663999999996E-3</v>
      </c>
      <c r="V969" s="129">
        <v>5.6313248000000003E-3</v>
      </c>
      <c r="X969" s="71">
        <v>3.0245593000000001E-3</v>
      </c>
      <c r="Y969" s="101"/>
      <c r="Z969" s="161" t="s">
        <v>3090</v>
      </c>
    </row>
    <row r="970" spans="1:26" ht="14.4">
      <c r="A970" t="s">
        <v>2116</v>
      </c>
      <c r="B970" s="92" t="s">
        <v>1307</v>
      </c>
      <c r="C970" s="126" t="str">
        <f t="shared" si="161"/>
        <v>A.130.07.133</v>
      </c>
      <c r="D970" s="11" t="s">
        <v>671</v>
      </c>
      <c r="E970" s="125" t="s">
        <v>878</v>
      </c>
      <c r="F970" s="128" t="str">
        <f t="shared" si="162"/>
        <v>PAN Polyacrylonitrile fibres</v>
      </c>
      <c r="G970" s="200">
        <v>1.5190039378995643</v>
      </c>
      <c r="H970" s="10">
        <f t="shared" si="163"/>
        <v>1.5190039378995643</v>
      </c>
      <c r="I970" s="201">
        <v>1.251495958807E-2</v>
      </c>
      <c r="J970" s="201">
        <v>0.73698897831149435</v>
      </c>
      <c r="K970" s="201">
        <v>0</v>
      </c>
      <c r="L970" s="201">
        <v>0.76949999999999996</v>
      </c>
      <c r="N970" s="160">
        <v>5.13</v>
      </c>
      <c r="O970" s="10">
        <f t="shared" si="164"/>
        <v>5.13</v>
      </c>
      <c r="Q970" s="15">
        <v>100.33799999999999</v>
      </c>
      <c r="S970" s="129">
        <v>0.12358308</v>
      </c>
      <c r="T970" s="129">
        <v>0.11189677000000001</v>
      </c>
      <c r="U970" s="129">
        <v>4.5221768000000004E-3</v>
      </c>
      <c r="V970" s="129">
        <v>7.1641331999999997E-3</v>
      </c>
      <c r="X970" s="71">
        <v>2.9727581000000002E-4</v>
      </c>
      <c r="Y970" s="86"/>
      <c r="Z970" s="161" t="s">
        <v>3091</v>
      </c>
    </row>
    <row r="971" spans="1:26" ht="14.4">
      <c r="B971" s="92"/>
      <c r="C971" s="126"/>
      <c r="D971" s="1" t="s">
        <v>670</v>
      </c>
      <c r="E971" s="125"/>
      <c r="Y971" s="4"/>
      <c r="Z971" s="167"/>
    </row>
    <row r="972" spans="1:26" ht="14.4">
      <c r="A972" t="s">
        <v>1846</v>
      </c>
      <c r="B972" s="92" t="s">
        <v>1307</v>
      </c>
      <c r="C972" s="126" t="str">
        <f t="shared" si="161"/>
        <v>A.130.09.101</v>
      </c>
      <c r="D972" s="11" t="s">
        <v>670</v>
      </c>
      <c r="E972" s="125" t="s">
        <v>878</v>
      </c>
      <c r="F972" s="128" t="str">
        <f t="shared" si="162"/>
        <v>Carbon fiber-reinforced plastic</v>
      </c>
      <c r="G972" s="200">
        <v>4.7292755115105178</v>
      </c>
      <c r="H972" s="10">
        <f t="shared" ref="H972:H985" si="165">G972</f>
        <v>4.7292755115105178</v>
      </c>
      <c r="I972" s="201">
        <v>0.27345010279999998</v>
      </c>
      <c r="J972" s="201">
        <v>1.0534881073219999</v>
      </c>
      <c r="K972" s="201">
        <v>2.0549001388517927E-2</v>
      </c>
      <c r="L972" s="201">
        <v>3.3817883000000002</v>
      </c>
      <c r="N972" s="160">
        <v>22.545255333333337</v>
      </c>
      <c r="O972" s="10">
        <f t="shared" ref="O972:O985" si="166">N972</f>
        <v>22.545255333333337</v>
      </c>
      <c r="Q972" s="15">
        <v>304.26562999999999</v>
      </c>
      <c r="S972" s="129">
        <v>0.59057194999999996</v>
      </c>
      <c r="T972" s="129">
        <v>0.54819660000000003</v>
      </c>
      <c r="U972" s="129">
        <v>2.0895698000000001E-2</v>
      </c>
      <c r="V972" s="129">
        <v>2.1479650999999999E-2</v>
      </c>
      <c r="X972" s="71">
        <v>1.2683315000000001E-3</v>
      </c>
      <c r="Y972" s="101"/>
      <c r="Z972" s="167"/>
    </row>
    <row r="973" spans="1:26" ht="14.4">
      <c r="A973" t="s">
        <v>2402</v>
      </c>
      <c r="B973" s="92" t="s">
        <v>1307</v>
      </c>
      <c r="C973" s="126" t="str">
        <f t="shared" si="161"/>
        <v>A.130.09.102</v>
      </c>
      <c r="D973" s="11" t="s">
        <v>670</v>
      </c>
      <c r="E973" s="125" t="s">
        <v>878</v>
      </c>
      <c r="F973" s="128" t="str">
        <f t="shared" si="162"/>
        <v>Epoxy resin from Bisphenol A 33% Epichlorohydrin 66%</v>
      </c>
      <c r="G973" s="200">
        <v>1.3570617144807049</v>
      </c>
      <c r="H973" s="10">
        <f t="shared" si="165"/>
        <v>1.3570617144807049</v>
      </c>
      <c r="I973" s="201">
        <v>2.6527069E-2</v>
      </c>
      <c r="J973" s="201">
        <v>0.98554474099449996</v>
      </c>
      <c r="K973" s="201">
        <v>9.7094486205036033E-5</v>
      </c>
      <c r="L973" s="201">
        <v>0.34489280999999999</v>
      </c>
      <c r="N973" s="160">
        <v>2.2992854</v>
      </c>
      <c r="O973" s="10">
        <f t="shared" si="166"/>
        <v>2.2992854</v>
      </c>
      <c r="Q973" s="15">
        <v>71.290481999999997</v>
      </c>
      <c r="S973" s="129">
        <v>6.0603961999999997E-2</v>
      </c>
      <c r="T973" s="129">
        <v>5.3712166999999998E-2</v>
      </c>
      <c r="U973" s="129">
        <v>2.0900345999999999E-3</v>
      </c>
      <c r="V973" s="129">
        <v>4.8017596999999999E-3</v>
      </c>
      <c r="X973" s="71">
        <v>2.1654895E-4</v>
      </c>
      <c r="Y973" s="101"/>
      <c r="Z973" s="161" t="s">
        <v>3092</v>
      </c>
    </row>
    <row r="974" spans="1:26" ht="14.4">
      <c r="A974" t="s">
        <v>2117</v>
      </c>
      <c r="B974" s="92" t="s">
        <v>1307</v>
      </c>
      <c r="C974" s="126" t="str">
        <f t="shared" si="161"/>
        <v>A.130.09.103</v>
      </c>
      <c r="D974" s="11" t="s">
        <v>670</v>
      </c>
      <c r="E974" s="125" t="s">
        <v>878</v>
      </c>
      <c r="F974" s="128" t="str">
        <f t="shared" si="162"/>
        <v>MF (melamine formaldehyde resin)</v>
      </c>
      <c r="G974" s="200">
        <v>0.96255441672100006</v>
      </c>
      <c r="H974" s="10">
        <f t="shared" si="165"/>
        <v>0.96255441672100006</v>
      </c>
      <c r="I974" s="201">
        <v>2.4212962921000003E-2</v>
      </c>
      <c r="J974" s="201">
        <v>0.67279735380000005</v>
      </c>
      <c r="K974" s="201">
        <v>0</v>
      </c>
      <c r="L974" s="201">
        <v>0.26554410000000001</v>
      </c>
      <c r="N974" s="160">
        <v>1.770294</v>
      </c>
      <c r="O974" s="10">
        <f t="shared" si="166"/>
        <v>1.770294</v>
      </c>
      <c r="Q974" s="15">
        <v>48.483600000000003</v>
      </c>
      <c r="S974" s="129">
        <v>8.9555627999999998E-2</v>
      </c>
      <c r="T974" s="129">
        <v>8.3770824999999993E-2</v>
      </c>
      <c r="U974" s="129">
        <v>2.6668478999999998E-3</v>
      </c>
      <c r="V974" s="129">
        <v>3.1179552E-3</v>
      </c>
      <c r="X974" s="71">
        <v>1.8219199000000001E-4</v>
      </c>
      <c r="Y974" s="101"/>
      <c r="Z974" s="161" t="s">
        <v>3093</v>
      </c>
    </row>
    <row r="975" spans="1:26" ht="14.4">
      <c r="A975" t="s">
        <v>1329</v>
      </c>
      <c r="B975" s="92" t="s">
        <v>1307</v>
      </c>
      <c r="C975" s="126" t="str">
        <f t="shared" si="161"/>
        <v>A.130.09.104</v>
      </c>
      <c r="D975" s="11" t="s">
        <v>670</v>
      </c>
      <c r="E975" s="125" t="s">
        <v>878</v>
      </c>
      <c r="F975" s="128" t="str">
        <f t="shared" si="162"/>
        <v>PF (phenol formaldehyde resin)</v>
      </c>
      <c r="G975" s="200">
        <v>0.93418789638299993</v>
      </c>
      <c r="H975" s="10">
        <f t="shared" si="165"/>
        <v>0.93418789638299993</v>
      </c>
      <c r="I975" s="201">
        <v>4.3887244818999999E-2</v>
      </c>
      <c r="J975" s="201">
        <v>0.686843351564</v>
      </c>
      <c r="K975" s="201">
        <v>0</v>
      </c>
      <c r="L975" s="201">
        <v>0.20345730000000001</v>
      </c>
      <c r="N975" s="160">
        <v>1.3563820000000002</v>
      </c>
      <c r="O975" s="10">
        <f t="shared" si="166"/>
        <v>1.3563820000000002</v>
      </c>
      <c r="Q975" s="15">
        <v>32.380600000000001</v>
      </c>
      <c r="S975" s="129">
        <v>6.3437220000000002E-2</v>
      </c>
      <c r="T975" s="129">
        <v>5.9213319E-2</v>
      </c>
      <c r="U975" s="129">
        <v>1.9169737E-3</v>
      </c>
      <c r="V975" s="129">
        <v>2.3069268999999998E-3</v>
      </c>
      <c r="X975" s="71">
        <v>1.2471935999999999E-4</v>
      </c>
      <c r="Y975" s="101"/>
      <c r="Z975" s="161" t="s">
        <v>3094</v>
      </c>
    </row>
    <row r="976" spans="1:26" ht="14.4">
      <c r="A976" t="s">
        <v>1330</v>
      </c>
      <c r="B976" s="92" t="s">
        <v>1307</v>
      </c>
      <c r="C976" s="126" t="str">
        <f t="shared" si="161"/>
        <v>A.130.09.105</v>
      </c>
      <c r="D976" s="11" t="s">
        <v>670</v>
      </c>
      <c r="E976" s="125" t="s">
        <v>878</v>
      </c>
      <c r="F976" s="128" t="str">
        <f t="shared" si="162"/>
        <v>Phenolics (Bakelite)</v>
      </c>
      <c r="G976" s="200">
        <v>0.91986573323253673</v>
      </c>
      <c r="H976" s="10">
        <f t="shared" si="165"/>
        <v>0.91986573323253673</v>
      </c>
      <c r="I976" s="201">
        <v>1.2140264641000001E-2</v>
      </c>
      <c r="J976" s="201">
        <v>0.66212836954279997</v>
      </c>
      <c r="K976" s="201">
        <v>3.0498090487367656E-3</v>
      </c>
      <c r="L976" s="201">
        <v>0.24254729</v>
      </c>
      <c r="N976" s="160">
        <v>1.6169819333333333</v>
      </c>
      <c r="O976" s="10">
        <f t="shared" si="166"/>
        <v>1.6169819333333333</v>
      </c>
      <c r="Q976" s="15">
        <v>43.283450000000002</v>
      </c>
      <c r="S976" s="129">
        <v>3.9061644999999999E-2</v>
      </c>
      <c r="T976" s="129">
        <v>3.4687450000000002E-2</v>
      </c>
      <c r="U976" s="129">
        <v>1.4243913E-3</v>
      </c>
      <c r="V976" s="129">
        <v>2.9498037000000002E-3</v>
      </c>
      <c r="X976" s="71">
        <v>1.0827849E-4</v>
      </c>
      <c r="Y976" s="101"/>
      <c r="Z976" s="161" t="s">
        <v>3095</v>
      </c>
    </row>
    <row r="977" spans="1:26" ht="14.4">
      <c r="A977" t="s">
        <v>1331</v>
      </c>
      <c r="B977" s="92" t="s">
        <v>1307</v>
      </c>
      <c r="C977" s="126" t="str">
        <f t="shared" si="161"/>
        <v>A.130.09.106</v>
      </c>
      <c r="D977" s="11" t="s">
        <v>670</v>
      </c>
      <c r="E977" s="125" t="s">
        <v>878</v>
      </c>
      <c r="F977" s="128" t="str">
        <f t="shared" si="162"/>
        <v>Polyester (unsaturated resin)</v>
      </c>
      <c r="G977" s="200">
        <v>1.1018569552659827</v>
      </c>
      <c r="H977" s="10">
        <f t="shared" si="165"/>
        <v>1.1018569552659827</v>
      </c>
      <c r="I977" s="201">
        <v>2.4056365860000001E-2</v>
      </c>
      <c r="J977" s="201">
        <v>0.79312341141499998</v>
      </c>
      <c r="K977" s="201">
        <v>7.7231279909827097E-3</v>
      </c>
      <c r="L977" s="201">
        <v>0.27695405000000001</v>
      </c>
      <c r="N977" s="160">
        <v>1.8463603333333334</v>
      </c>
      <c r="O977" s="10">
        <f t="shared" si="166"/>
        <v>1.8463603333333334</v>
      </c>
      <c r="Q977" s="15">
        <v>53.657229999999998</v>
      </c>
      <c r="S977" s="129">
        <v>4.0559549E-2</v>
      </c>
      <c r="T977" s="129">
        <v>3.5405888000000003E-2</v>
      </c>
      <c r="U977" s="129">
        <v>1.5499547999999999E-3</v>
      </c>
      <c r="V977" s="129">
        <v>3.6037063E-3</v>
      </c>
      <c r="X977" s="71">
        <v>1.3188957E-4</v>
      </c>
      <c r="Y977" s="101"/>
      <c r="Z977" s="161" t="s">
        <v>3096</v>
      </c>
    </row>
    <row r="978" spans="1:26" ht="14.4">
      <c r="A978" t="s">
        <v>3349</v>
      </c>
      <c r="B978" s="92" t="s">
        <v>1307</v>
      </c>
      <c r="C978" s="126" t="str">
        <f t="shared" si="161"/>
        <v>A.130.09.107</v>
      </c>
      <c r="D978" s="11" t="s">
        <v>670</v>
      </c>
      <c r="E978" s="125" t="s">
        <v>878</v>
      </c>
      <c r="F978" s="128" t="str">
        <f t="shared" si="162"/>
        <v>PUR flex. block foam 34% TDI  66% Polyols</v>
      </c>
      <c r="G978" s="200">
        <v>1.3187646041400001</v>
      </c>
      <c r="H978" s="10">
        <f t="shared" si="165"/>
        <v>1.3187646041400001</v>
      </c>
      <c r="I978" s="201">
        <v>4.8575342000000001E-2</v>
      </c>
      <c r="J978" s="201">
        <v>0.73431965290000001</v>
      </c>
      <c r="K978" s="201">
        <v>1.601575924E-2</v>
      </c>
      <c r="L978" s="201">
        <v>0.51985384999999995</v>
      </c>
      <c r="N978" s="160">
        <v>3.4656923333333332</v>
      </c>
      <c r="O978" s="10">
        <f t="shared" si="166"/>
        <v>3.4656923333333332</v>
      </c>
      <c r="Q978" s="15">
        <v>103.72789</v>
      </c>
      <c r="S978" s="129">
        <v>7.6299117E-2</v>
      </c>
      <c r="T978" s="129">
        <v>6.7048819999999995E-2</v>
      </c>
      <c r="U978" s="129">
        <v>2.8918642000000001E-3</v>
      </c>
      <c r="V978" s="129">
        <v>6.3584328000000001E-3</v>
      </c>
      <c r="X978" s="71">
        <v>2.7307475999999999E-4</v>
      </c>
      <c r="Y978" s="101"/>
      <c r="Z978" s="161" t="s">
        <v>3097</v>
      </c>
    </row>
    <row r="979" spans="1:26" ht="14.4">
      <c r="A979" t="s">
        <v>1332</v>
      </c>
      <c r="B979" s="92" t="s">
        <v>1307</v>
      </c>
      <c r="C979" s="126" t="str">
        <f t="shared" si="161"/>
        <v>A.130.09.108</v>
      </c>
      <c r="D979" s="11" t="s">
        <v>670</v>
      </c>
      <c r="E979" s="125" t="s">
        <v>878</v>
      </c>
      <c r="F979" s="128" t="str">
        <f t="shared" si="162"/>
        <v>PUR flex. moulded  TDI with flame retardant</v>
      </c>
      <c r="G979" s="200">
        <v>1.166434201163679</v>
      </c>
      <c r="H979" s="10">
        <f t="shared" si="165"/>
        <v>1.166434201163679</v>
      </c>
      <c r="I979" s="201">
        <v>2.8334882085599999E-3</v>
      </c>
      <c r="J979" s="201">
        <v>0.62952074295511906</v>
      </c>
      <c r="K979" s="201">
        <v>0</v>
      </c>
      <c r="L979" s="201">
        <v>0.53407996999999996</v>
      </c>
      <c r="N979" s="160">
        <v>3.5605331333333332</v>
      </c>
      <c r="O979" s="10">
        <f t="shared" si="166"/>
        <v>3.5605331333333332</v>
      </c>
      <c r="Q979" s="15">
        <v>99.515000000000001</v>
      </c>
      <c r="S979" s="129">
        <v>8.7418393999999996E-2</v>
      </c>
      <c r="T979" s="129">
        <v>7.7570544000000005E-2</v>
      </c>
      <c r="U979" s="129">
        <v>3.1216135999999998E-3</v>
      </c>
      <c r="V979" s="129">
        <v>6.7262370000000004E-3</v>
      </c>
      <c r="X979" s="71">
        <v>2.3558174999999999E-4</v>
      </c>
      <c r="Y979" s="101"/>
      <c r="Z979" s="161" t="s">
        <v>3097</v>
      </c>
    </row>
    <row r="980" spans="1:26" ht="14.4">
      <c r="A980" t="s">
        <v>3350</v>
      </c>
      <c r="B980" s="92" t="s">
        <v>1307</v>
      </c>
      <c r="C980" s="126" t="str">
        <f t="shared" si="161"/>
        <v>A.130.09.109</v>
      </c>
      <c r="D980" s="11" t="s">
        <v>670</v>
      </c>
      <c r="E980" s="125" t="s">
        <v>878</v>
      </c>
      <c r="F980" s="128" t="str">
        <f t="shared" si="162"/>
        <v>PUR flex. moulded 29% TDI 71% Polyols</v>
      </c>
      <c r="G980" s="200">
        <v>1.37051606646</v>
      </c>
      <c r="H980" s="10">
        <f t="shared" si="165"/>
        <v>1.37051606646</v>
      </c>
      <c r="I980" s="201">
        <v>4.9710322799999998E-2</v>
      </c>
      <c r="J980" s="201">
        <v>0.74137132529999994</v>
      </c>
      <c r="K980" s="201">
        <v>2.4023638360000002E-2</v>
      </c>
      <c r="L980" s="201">
        <v>0.55541077999999999</v>
      </c>
      <c r="N980" s="160">
        <v>3.7027385333333336</v>
      </c>
      <c r="O980" s="10">
        <f t="shared" si="166"/>
        <v>3.7027385333333336</v>
      </c>
      <c r="Q980" s="15">
        <v>109.07393999999999</v>
      </c>
      <c r="S980" s="129">
        <v>8.0999749999999995E-2</v>
      </c>
      <c r="T980" s="129">
        <v>7.1453804999999995E-2</v>
      </c>
      <c r="U980" s="129">
        <v>3.0863031999999999E-3</v>
      </c>
      <c r="V980" s="129">
        <v>6.4596415000000001E-3</v>
      </c>
      <c r="X980" s="71">
        <v>2.8477861999999998E-4</v>
      </c>
      <c r="Y980" s="101"/>
      <c r="Z980" s="161" t="s">
        <v>3097</v>
      </c>
    </row>
    <row r="981" spans="1:26" ht="14.4">
      <c r="A981" t="s">
        <v>3351</v>
      </c>
      <c r="B981" s="92" t="s">
        <v>1307</v>
      </c>
      <c r="C981" s="126" t="str">
        <f t="shared" si="161"/>
        <v>A.130.09.110</v>
      </c>
      <c r="D981" s="11" t="s">
        <v>670</v>
      </c>
      <c r="E981" s="125" t="s">
        <v>878</v>
      </c>
      <c r="F981" s="128" t="str">
        <f t="shared" si="162"/>
        <v>PUR flex. moulded. 36% MDI 64% Polyols</v>
      </c>
      <c r="G981" s="200">
        <v>1.3364829198827399</v>
      </c>
      <c r="H981" s="10">
        <f t="shared" si="165"/>
        <v>1.3364829198827399</v>
      </c>
      <c r="I981" s="201">
        <v>3.4327752199999999E-2</v>
      </c>
      <c r="J981" s="201">
        <v>0.74045824932274007</v>
      </c>
      <c r="K981" s="201">
        <v>2.4023638360000002E-2</v>
      </c>
      <c r="L981" s="201">
        <v>0.53767328000000003</v>
      </c>
      <c r="N981" s="160">
        <v>3.5844885333333338</v>
      </c>
      <c r="O981" s="10">
        <f t="shared" si="166"/>
        <v>3.5844885333333338</v>
      </c>
      <c r="Q981" s="15">
        <v>109.66981</v>
      </c>
      <c r="S981" s="129">
        <v>7.8701505000000005E-2</v>
      </c>
      <c r="T981" s="129">
        <v>6.9163353999999996E-2</v>
      </c>
      <c r="U981" s="129">
        <v>2.9871739E-3</v>
      </c>
      <c r="V981" s="129">
        <v>6.5509770000000004E-3</v>
      </c>
      <c r="X981" s="71">
        <v>2.6242239000000002E-4</v>
      </c>
      <c r="Y981" s="101"/>
      <c r="Z981" s="161" t="s">
        <v>3097</v>
      </c>
    </row>
    <row r="982" spans="1:26" ht="14.4">
      <c r="A982" t="s">
        <v>3352</v>
      </c>
      <c r="B982" s="92" t="s">
        <v>1307</v>
      </c>
      <c r="C982" s="126" t="str">
        <f t="shared" si="161"/>
        <v>A.130.09.111</v>
      </c>
      <c r="D982" s="11" t="s">
        <v>670</v>
      </c>
      <c r="E982" s="125" t="s">
        <v>878</v>
      </c>
      <c r="F982" s="128" t="str">
        <f t="shared" si="162"/>
        <v>PUR rigid foam 65% MDI 35% Polyols</v>
      </c>
      <c r="G982" s="200">
        <v>1.2787807531889999</v>
      </c>
      <c r="H982" s="10">
        <f t="shared" si="165"/>
        <v>1.2787807531889999</v>
      </c>
      <c r="I982" s="201">
        <v>2.48164861E-2</v>
      </c>
      <c r="J982" s="201">
        <v>0.723653464129</v>
      </c>
      <c r="K982" s="201">
        <v>1.6518182959999999E-2</v>
      </c>
      <c r="L982" s="201">
        <v>0.51379262000000003</v>
      </c>
      <c r="N982" s="160">
        <v>3.4252841333333337</v>
      </c>
      <c r="O982" s="10">
        <f t="shared" si="166"/>
        <v>3.4252841333333337</v>
      </c>
      <c r="Q982" s="15">
        <v>113.22292</v>
      </c>
      <c r="S982" s="129">
        <v>7.6383964999999998E-2</v>
      </c>
      <c r="T982" s="129">
        <v>6.6302359000000005E-2</v>
      </c>
      <c r="U982" s="129">
        <v>2.8635832999999999E-3</v>
      </c>
      <c r="V982" s="129">
        <v>7.2180228000000004E-3</v>
      </c>
      <c r="X982" s="71">
        <v>2.5493419000000001E-4</v>
      </c>
      <c r="Y982" s="101"/>
      <c r="Z982" s="161" t="s">
        <v>3097</v>
      </c>
    </row>
    <row r="983" spans="1:26" ht="14.4">
      <c r="A983" t="s">
        <v>1847</v>
      </c>
      <c r="B983" s="92" t="s">
        <v>1307</v>
      </c>
      <c r="C983" s="126" t="str">
        <f t="shared" si="161"/>
        <v>A.130.09.112</v>
      </c>
      <c r="D983" s="11" t="s">
        <v>670</v>
      </c>
      <c r="E983" s="125" t="s">
        <v>878</v>
      </c>
      <c r="F983" s="128" t="str">
        <f t="shared" si="162"/>
        <v>Sheet molding compound 25% glass fibre</v>
      </c>
      <c r="G983" s="200">
        <v>0.50804718227991796</v>
      </c>
      <c r="H983" s="10">
        <f t="shared" si="165"/>
        <v>0.50804718227991796</v>
      </c>
      <c r="I983" s="201">
        <v>2.093063626E-2</v>
      </c>
      <c r="J983" s="201">
        <v>0.23772138354139999</v>
      </c>
      <c r="K983" s="201">
        <v>1.8878424785179261E-3</v>
      </c>
      <c r="L983" s="201">
        <v>0.24750732</v>
      </c>
      <c r="N983" s="160">
        <v>1.6500488</v>
      </c>
      <c r="O983" s="10">
        <f t="shared" si="166"/>
        <v>1.6500488</v>
      </c>
      <c r="Q983" s="15">
        <v>31.290921000000001</v>
      </c>
      <c r="S983" s="129">
        <v>3.3541961000000002E-2</v>
      </c>
      <c r="T983" s="129">
        <v>3.0041752000000001E-2</v>
      </c>
      <c r="U983" s="129">
        <v>1.4463668E-3</v>
      </c>
      <c r="V983" s="129">
        <v>2.0538430000000001E-3</v>
      </c>
      <c r="X983" s="71">
        <v>9.9138639000000007E-5</v>
      </c>
      <c r="Y983" s="101"/>
      <c r="Z983" s="165"/>
    </row>
    <row r="984" spans="1:26" ht="14.4">
      <c r="A984" t="s">
        <v>1848</v>
      </c>
      <c r="B984" s="92" t="s">
        <v>1307</v>
      </c>
      <c r="C984" s="126" t="str">
        <f t="shared" si="161"/>
        <v>A.130.09.113</v>
      </c>
      <c r="D984" s="11" t="s">
        <v>670</v>
      </c>
      <c r="E984" s="125" t="s">
        <v>878</v>
      </c>
      <c r="F984" s="128" t="str">
        <f t="shared" si="162"/>
        <v>Sheet molding compound 50% glass fibre</v>
      </c>
      <c r="G984" s="200">
        <v>0.52566395506009833</v>
      </c>
      <c r="H984" s="10">
        <f t="shared" si="165"/>
        <v>0.52566395506009833</v>
      </c>
      <c r="I984" s="201">
        <v>2.838369902E-2</v>
      </c>
      <c r="J984" s="201">
        <v>0.22672520303399998</v>
      </c>
      <c r="K984" s="201">
        <v>1.3489530060982712E-3</v>
      </c>
      <c r="L984" s="201">
        <v>0.2692061</v>
      </c>
      <c r="N984" s="160">
        <v>1.7947073333333334</v>
      </c>
      <c r="O984" s="10">
        <f t="shared" si="166"/>
        <v>1.7947073333333334</v>
      </c>
      <c r="Q984" s="15">
        <v>34.392358999999999</v>
      </c>
      <c r="S984" s="129">
        <v>3.7276160000000003E-2</v>
      </c>
      <c r="T984" s="129">
        <v>3.3459300999999997E-2</v>
      </c>
      <c r="U984" s="129">
        <v>1.6751495999999999E-3</v>
      </c>
      <c r="V984" s="129">
        <v>2.1417092E-3</v>
      </c>
      <c r="X984" s="71">
        <v>1.1537182999999999E-4</v>
      </c>
      <c r="Y984" s="101"/>
      <c r="Z984" s="165"/>
    </row>
    <row r="985" spans="1:26" ht="14.4">
      <c r="A985" t="s">
        <v>1333</v>
      </c>
      <c r="B985" s="92" t="s">
        <v>1307</v>
      </c>
      <c r="C985" s="126" t="str">
        <f t="shared" si="161"/>
        <v>A.130.09.114</v>
      </c>
      <c r="D985" s="11" t="s">
        <v>670</v>
      </c>
      <c r="E985" s="125" t="s">
        <v>878</v>
      </c>
      <c r="F985" s="128" t="str">
        <f t="shared" si="162"/>
        <v>UF (urea-formaldehyde resin)</v>
      </c>
      <c r="G985" s="200">
        <v>0.90670526480489988</v>
      </c>
      <c r="H985" s="10">
        <f t="shared" si="165"/>
        <v>0.90670526480489988</v>
      </c>
      <c r="I985" s="201">
        <v>4.8994990758000005E-2</v>
      </c>
      <c r="J985" s="201">
        <v>0.61710487404689995</v>
      </c>
      <c r="K985" s="201">
        <v>0</v>
      </c>
      <c r="L985" s="201">
        <v>0.2406054</v>
      </c>
      <c r="N985" s="160">
        <v>1.604036</v>
      </c>
      <c r="O985" s="10">
        <f t="shared" si="166"/>
        <v>1.604036</v>
      </c>
      <c r="Q985" s="15">
        <v>24.090800000000002</v>
      </c>
      <c r="S985" s="129">
        <v>8.1158138000000005E-2</v>
      </c>
      <c r="T985" s="129">
        <v>7.6969287999999997E-2</v>
      </c>
      <c r="U985" s="129">
        <v>2.4725219E-3</v>
      </c>
      <c r="V985" s="129">
        <v>1.7163275000000001E-3</v>
      </c>
      <c r="X985" s="71">
        <v>1.4747187E-4</v>
      </c>
      <c r="Y985" s="101"/>
      <c r="Z985" s="161" t="s">
        <v>3098</v>
      </c>
    </row>
    <row r="986" spans="1:26" ht="14.4">
      <c r="B986" s="92"/>
      <c r="C986" s="126"/>
      <c r="D986" s="1" t="s">
        <v>2403</v>
      </c>
      <c r="E986" s="125"/>
      <c r="Y986" s="102"/>
      <c r="Z986" s="165"/>
    </row>
    <row r="987" spans="1:26" ht="14.4">
      <c r="A987" t="s">
        <v>1334</v>
      </c>
      <c r="B987" s="92" t="s">
        <v>1307</v>
      </c>
      <c r="C987" s="126" t="str">
        <f t="shared" si="161"/>
        <v>A.130.11.101</v>
      </c>
      <c r="D987" s="11" t="s">
        <v>3353</v>
      </c>
      <c r="E987" s="125" t="s">
        <v>878</v>
      </c>
      <c r="F987" s="128" t="str">
        <f t="shared" si="162"/>
        <v>Bisphenol A</v>
      </c>
      <c r="G987" s="200">
        <v>1.0983468038775441</v>
      </c>
      <c r="H987" s="10">
        <f t="shared" ref="H987:H1007" si="167">G987</f>
        <v>1.0983468038775441</v>
      </c>
      <c r="I987" s="201">
        <v>6.62809074322E-3</v>
      </c>
      <c r="J987" s="201">
        <v>0.75189833196119993</v>
      </c>
      <c r="K987" s="201">
        <v>2.6745117312419021E-4</v>
      </c>
      <c r="L987" s="201">
        <v>0.33955292999999998</v>
      </c>
      <c r="N987" s="160">
        <v>2.2636862</v>
      </c>
      <c r="O987" s="10">
        <f t="shared" ref="O987:O1007" si="168">N987</f>
        <v>2.2636862</v>
      </c>
      <c r="Q987" s="15">
        <v>82.651572999999999</v>
      </c>
      <c r="S987" s="129">
        <v>5.2334773000000001E-2</v>
      </c>
      <c r="T987" s="129">
        <v>4.4529326000000001E-2</v>
      </c>
      <c r="U987" s="129">
        <v>1.9044596E-3</v>
      </c>
      <c r="V987" s="129">
        <v>5.9009867999999998E-3</v>
      </c>
      <c r="X987" s="71">
        <v>1.7392792999999999E-4</v>
      </c>
      <c r="Y987" s="101"/>
      <c r="Z987" s="161" t="s">
        <v>3099</v>
      </c>
    </row>
    <row r="988" spans="1:26" ht="14.4">
      <c r="A988" t="s">
        <v>1335</v>
      </c>
      <c r="B988" s="92" t="s">
        <v>1307</v>
      </c>
      <c r="C988" s="126" t="str">
        <f t="shared" si="161"/>
        <v>A.130.11.102</v>
      </c>
      <c r="D988" s="11" t="s">
        <v>3353</v>
      </c>
      <c r="E988" s="125" t="s">
        <v>878</v>
      </c>
      <c r="F988" s="128" t="str">
        <f t="shared" si="162"/>
        <v>DEHP (diisooctyl phthalate)</v>
      </c>
      <c r="G988" s="200">
        <v>1.075086330608624</v>
      </c>
      <c r="H988" s="10">
        <f t="shared" si="167"/>
        <v>1.075086330608624</v>
      </c>
      <c r="I988" s="201">
        <v>1.3500360350820001E-2</v>
      </c>
      <c r="J988" s="201">
        <v>0.73158597025780392</v>
      </c>
      <c r="K988" s="201">
        <v>0</v>
      </c>
      <c r="L988" s="201">
        <v>0.33</v>
      </c>
      <c r="N988" s="160">
        <v>2.2000000000000002</v>
      </c>
      <c r="O988" s="10">
        <f t="shared" si="168"/>
        <v>2.2000000000000002</v>
      </c>
      <c r="Q988" s="15">
        <v>87.512200000000007</v>
      </c>
      <c r="S988" s="129">
        <v>5.6086163000000001E-2</v>
      </c>
      <c r="T988" s="129">
        <v>4.9239843999999998E-2</v>
      </c>
      <c r="U988" s="129">
        <v>1.9788381000000002E-3</v>
      </c>
      <c r="V988" s="129">
        <v>4.8674807999999998E-3</v>
      </c>
      <c r="X988" s="71">
        <v>1.7754779E-4</v>
      </c>
      <c r="Y988" s="101"/>
      <c r="Z988" s="161" t="s">
        <v>3100</v>
      </c>
    </row>
    <row r="989" spans="1:26" ht="14.4">
      <c r="A989" t="s">
        <v>1336</v>
      </c>
      <c r="B989" s="92" t="s">
        <v>1307</v>
      </c>
      <c r="C989" s="126" t="str">
        <f t="shared" si="161"/>
        <v>A.130.11.103</v>
      </c>
      <c r="D989" s="11" t="s">
        <v>3353</v>
      </c>
      <c r="E989" s="125" t="s">
        <v>878</v>
      </c>
      <c r="F989" s="128" t="str">
        <f t="shared" si="162"/>
        <v>DINP (diisononyl phthalate)</v>
      </c>
      <c r="G989" s="200">
        <v>1.075086330608624</v>
      </c>
      <c r="H989" s="10">
        <f t="shared" si="167"/>
        <v>1.075086330608624</v>
      </c>
      <c r="I989" s="201">
        <v>1.3500360350820001E-2</v>
      </c>
      <c r="J989" s="201">
        <v>0.73158597025780392</v>
      </c>
      <c r="K989" s="201">
        <v>0</v>
      </c>
      <c r="L989" s="201">
        <v>0.33</v>
      </c>
      <c r="N989" s="160">
        <v>2.2000000000000002</v>
      </c>
      <c r="O989" s="10">
        <f t="shared" si="168"/>
        <v>2.2000000000000002</v>
      </c>
      <c r="Q989" s="15">
        <v>87.512200000000007</v>
      </c>
      <c r="S989" s="129">
        <v>5.6086163000000001E-2</v>
      </c>
      <c r="T989" s="129">
        <v>4.9239843999999998E-2</v>
      </c>
      <c r="U989" s="129">
        <v>1.9788381000000002E-3</v>
      </c>
      <c r="V989" s="129">
        <v>4.8674807999999998E-3</v>
      </c>
      <c r="X989" s="71">
        <v>1.7754779E-4</v>
      </c>
      <c r="Y989" s="101"/>
      <c r="Z989" s="161" t="s">
        <v>3101</v>
      </c>
    </row>
    <row r="990" spans="1:26" ht="14.4">
      <c r="A990" t="s">
        <v>2404</v>
      </c>
      <c r="B990" s="92" t="s">
        <v>1307</v>
      </c>
      <c r="C990" s="126" t="str">
        <f t="shared" si="161"/>
        <v>A.130.11.104</v>
      </c>
      <c r="D990" s="11" t="s">
        <v>3353</v>
      </c>
      <c r="E990" s="125" t="s">
        <v>878</v>
      </c>
      <c r="F990" s="128" t="str">
        <f t="shared" si="162"/>
        <v>Epichlorohydrin</v>
      </c>
      <c r="G990" s="200">
        <v>1.3198706916</v>
      </c>
      <c r="H990" s="10">
        <f t="shared" si="167"/>
        <v>1.3198706916</v>
      </c>
      <c r="I990" s="201">
        <v>3.3220963699999995E-2</v>
      </c>
      <c r="J990" s="201">
        <v>0.98141472790000006</v>
      </c>
      <c r="K990" s="201">
        <v>0</v>
      </c>
      <c r="L990" s="201">
        <v>0.30523499999999998</v>
      </c>
      <c r="N990" s="160">
        <v>2.0348999999999999</v>
      </c>
      <c r="O990" s="10">
        <f t="shared" si="168"/>
        <v>2.0348999999999999</v>
      </c>
      <c r="Q990" s="15">
        <v>56.86065</v>
      </c>
      <c r="S990" s="129">
        <v>5.7300797000000001E-2</v>
      </c>
      <c r="T990" s="129">
        <v>5.1711640000000003E-2</v>
      </c>
      <c r="U990" s="129">
        <v>1.9263177999999999E-3</v>
      </c>
      <c r="V990" s="129">
        <v>3.6628392999999999E-3</v>
      </c>
      <c r="X990" s="71">
        <v>2.1128299999999999E-4</v>
      </c>
      <c r="Y990" s="101"/>
      <c r="Z990" s="161" t="s">
        <v>3102</v>
      </c>
    </row>
    <row r="991" spans="1:26" ht="14.4">
      <c r="A991" t="s">
        <v>2405</v>
      </c>
      <c r="B991" s="92" t="s">
        <v>1307</v>
      </c>
      <c r="C991" s="126" t="str">
        <f t="shared" si="161"/>
        <v>A.130.11.105</v>
      </c>
      <c r="D991" s="11" t="s">
        <v>3353</v>
      </c>
      <c r="E991" s="125" t="s">
        <v>878</v>
      </c>
      <c r="F991" s="128" t="str">
        <f t="shared" si="162"/>
        <v>EVOH (Ethylene vinyl alcohol) film barrier of gasses</v>
      </c>
      <c r="G991" s="200">
        <v>1.4865550829494194</v>
      </c>
      <c r="H991" s="10">
        <f t="shared" si="167"/>
        <v>1.4865550829494194</v>
      </c>
      <c r="I991" s="201">
        <v>3.5934009070000002E-2</v>
      </c>
      <c r="J991" s="201">
        <v>0.65671625286099999</v>
      </c>
      <c r="K991" s="201">
        <v>9.2726610184193543E-3</v>
      </c>
      <c r="L991" s="201">
        <v>0.78463216000000002</v>
      </c>
      <c r="N991" s="160">
        <v>5.230881066666667</v>
      </c>
      <c r="O991" s="10">
        <f t="shared" si="168"/>
        <v>5.230881066666667</v>
      </c>
      <c r="Q991" s="15">
        <v>113.09761</v>
      </c>
      <c r="S991" s="129">
        <v>9.9695364999999994E-2</v>
      </c>
      <c r="T991" s="129">
        <v>8.7595600999999995E-2</v>
      </c>
      <c r="U991" s="129">
        <v>4.1172650999999998E-3</v>
      </c>
      <c r="V991" s="129">
        <v>7.9824988999999992E-3</v>
      </c>
      <c r="X991" s="71">
        <v>2.9881375999999999E-4</v>
      </c>
      <c r="Y991" s="101"/>
      <c r="Z991" s="161" t="s">
        <v>3103</v>
      </c>
    </row>
    <row r="992" spans="1:26" ht="14.4">
      <c r="A992" t="s">
        <v>1337</v>
      </c>
      <c r="B992" s="92" t="s">
        <v>1307</v>
      </c>
      <c r="C992" s="126" t="str">
        <f t="shared" si="161"/>
        <v>A.130.11.106</v>
      </c>
      <c r="D992" s="11" t="s">
        <v>3353</v>
      </c>
      <c r="E992" s="125" t="s">
        <v>878</v>
      </c>
      <c r="F992" s="128" t="str">
        <f t="shared" si="162"/>
        <v>Formaldehyde</v>
      </c>
      <c r="G992" s="200">
        <v>0.56788084855877929</v>
      </c>
      <c r="H992" s="10">
        <f t="shared" si="167"/>
        <v>0.56788084855877929</v>
      </c>
      <c r="I992" s="201">
        <v>1.6742365609999997E-2</v>
      </c>
      <c r="J992" s="201">
        <v>0.38963798576639996</v>
      </c>
      <c r="K992" s="201">
        <v>1.4248327182379335E-2</v>
      </c>
      <c r="L992" s="201">
        <v>0.14725216999999999</v>
      </c>
      <c r="N992" s="160">
        <v>0.98168113333333329</v>
      </c>
      <c r="O992" s="10">
        <f t="shared" si="168"/>
        <v>0.98168113333333329</v>
      </c>
      <c r="Q992" s="15">
        <v>59.727760000000004</v>
      </c>
      <c r="S992" s="129">
        <v>2.3421205E-2</v>
      </c>
      <c r="T992" s="129">
        <v>1.8720371999999999E-2</v>
      </c>
      <c r="U992" s="129">
        <v>8.2415311999999995E-4</v>
      </c>
      <c r="V992" s="129">
        <v>3.8766804000000001E-3</v>
      </c>
      <c r="X992" s="71">
        <v>1.060703E-4</v>
      </c>
      <c r="Y992" s="101"/>
      <c r="Z992" s="161" t="s">
        <v>3104</v>
      </c>
    </row>
    <row r="993" spans="1:26" ht="14.4">
      <c r="A993" t="s">
        <v>1338</v>
      </c>
      <c r="B993" s="92" t="s">
        <v>1307</v>
      </c>
      <c r="C993" s="126" t="str">
        <f t="shared" si="161"/>
        <v>A.130.11.107</v>
      </c>
      <c r="D993" s="11" t="s">
        <v>3353</v>
      </c>
      <c r="E993" s="125" t="s">
        <v>878</v>
      </c>
      <c r="F993" s="128" t="str">
        <f t="shared" si="162"/>
        <v>MDI (Methylene diphenyl diisocyanate)</v>
      </c>
      <c r="G993" s="200">
        <v>1.1113117999998008</v>
      </c>
      <c r="H993" s="10">
        <f t="shared" si="167"/>
        <v>1.1113117999998008</v>
      </c>
      <c r="I993" s="201">
        <v>6.9686099945759994E-3</v>
      </c>
      <c r="J993" s="201">
        <v>0.6903431900052247</v>
      </c>
      <c r="K993" s="201">
        <v>0</v>
      </c>
      <c r="L993" s="201">
        <v>0.41399999999999998</v>
      </c>
      <c r="N993" s="160">
        <v>2.76</v>
      </c>
      <c r="O993" s="10">
        <f t="shared" si="168"/>
        <v>2.76</v>
      </c>
      <c r="Q993" s="15">
        <v>90.532799999999995</v>
      </c>
      <c r="S993" s="129">
        <v>6.1002057999999998E-2</v>
      </c>
      <c r="T993" s="129">
        <v>5.2409252000000003E-2</v>
      </c>
      <c r="U993" s="129">
        <v>2.2837879000000001E-3</v>
      </c>
      <c r="V993" s="129">
        <v>6.3090181999999996E-3</v>
      </c>
      <c r="X993" s="71">
        <v>1.9469889999999999E-4</v>
      </c>
      <c r="Y993" s="101"/>
      <c r="Z993" s="161" t="s">
        <v>3105</v>
      </c>
    </row>
    <row r="994" spans="1:26" ht="14.4">
      <c r="A994" t="s">
        <v>2118</v>
      </c>
      <c r="B994" s="92" t="s">
        <v>1307</v>
      </c>
      <c r="C994" s="126" t="str">
        <f t="shared" si="161"/>
        <v>A.130.11.108</v>
      </c>
      <c r="D994" s="11" t="s">
        <v>3353</v>
      </c>
      <c r="E994" s="125" t="s">
        <v>878</v>
      </c>
      <c r="F994" s="128" t="str">
        <f t="shared" si="162"/>
        <v>MMA (Methyl methacrylate)</v>
      </c>
      <c r="G994" s="200">
        <v>0.51933518589000005</v>
      </c>
      <c r="H994" s="10">
        <f t="shared" si="167"/>
        <v>0.51933518589000005</v>
      </c>
      <c r="I994" s="201">
        <v>5.6744703420000001E-2</v>
      </c>
      <c r="J994" s="201">
        <v>-9.2409517530000013E-2</v>
      </c>
      <c r="K994" s="201">
        <v>0</v>
      </c>
      <c r="L994" s="201">
        <v>0.55500000000000005</v>
      </c>
      <c r="N994" s="160">
        <v>3.7000000000000006</v>
      </c>
      <c r="O994" s="10">
        <f t="shared" si="168"/>
        <v>3.7000000000000006</v>
      </c>
      <c r="Q994" s="15">
        <v>0</v>
      </c>
      <c r="S994" s="129">
        <v>8.0210680000000006E-2</v>
      </c>
      <c r="T994" s="129">
        <v>7.6990240000000001E-2</v>
      </c>
      <c r="U994" s="129">
        <v>3.2204406E-3</v>
      </c>
      <c r="V994" s="129">
        <v>0</v>
      </c>
      <c r="X994" s="71">
        <v>1.1555178000000001E-4</v>
      </c>
      <c r="Y994" s="101"/>
      <c r="Z994" s="161" t="s">
        <v>3106</v>
      </c>
    </row>
    <row r="995" spans="1:26" ht="14.4">
      <c r="A995" t="s">
        <v>1339</v>
      </c>
      <c r="B995" s="92" t="s">
        <v>1307</v>
      </c>
      <c r="C995" s="126" t="str">
        <f t="shared" si="161"/>
        <v>A.130.11.109</v>
      </c>
      <c r="D995" s="11" t="s">
        <v>3353</v>
      </c>
      <c r="E995" s="125" t="s">
        <v>878</v>
      </c>
      <c r="F995" s="128" t="str">
        <f t="shared" si="162"/>
        <v>Nafion</v>
      </c>
      <c r="G995" s="200">
        <v>129.52786232371486</v>
      </c>
      <c r="H995" s="10">
        <f t="shared" si="167"/>
        <v>129.52786232371486</v>
      </c>
      <c r="I995" s="201">
        <v>9.6292788235499999E-2</v>
      </c>
      <c r="J995" s="201">
        <v>4.781569535479349</v>
      </c>
      <c r="K995" s="201">
        <v>0</v>
      </c>
      <c r="L995" s="201">
        <v>124.65</v>
      </c>
      <c r="N995" s="160">
        <v>831.00000000000011</v>
      </c>
      <c r="O995" s="10">
        <f t="shared" si="168"/>
        <v>831.00000000000011</v>
      </c>
      <c r="Q995" s="15">
        <v>11066.7</v>
      </c>
      <c r="S995" s="129">
        <v>15.382835999999999</v>
      </c>
      <c r="T995" s="129">
        <v>14.107794999999999</v>
      </c>
      <c r="U995" s="129">
        <v>0.65287689000000004</v>
      </c>
      <c r="V995" s="129">
        <v>0.62216389000000005</v>
      </c>
      <c r="X995" s="71">
        <v>3.7081432999999997E-2</v>
      </c>
      <c r="Y995" s="101"/>
      <c r="Z995" s="161" t="s">
        <v>3107</v>
      </c>
    </row>
    <row r="996" spans="1:26" ht="14.4">
      <c r="A996" t="s">
        <v>2142</v>
      </c>
      <c r="B996" s="92" t="s">
        <v>1307</v>
      </c>
      <c r="C996" s="126" t="str">
        <f t="shared" si="161"/>
        <v>A.130.11.111</v>
      </c>
      <c r="D996" s="11" t="s">
        <v>3353</v>
      </c>
      <c r="E996" s="125" t="s">
        <v>878</v>
      </c>
      <c r="F996" s="128" t="str">
        <f t="shared" si="162"/>
        <v>PEEK (Polyetheretherketone)</v>
      </c>
      <c r="G996" s="200">
        <v>5.5983181608199999</v>
      </c>
      <c r="H996" s="10">
        <f t="shared" si="167"/>
        <v>5.5983181608199999</v>
      </c>
      <c r="I996" s="201">
        <v>1.3013429647999999</v>
      </c>
      <c r="J996" s="201">
        <v>1.59697519602</v>
      </c>
      <c r="K996" s="201">
        <v>0</v>
      </c>
      <c r="L996" s="201">
        <v>2.7</v>
      </c>
      <c r="N996" s="160">
        <v>18.000000000000004</v>
      </c>
      <c r="O996" s="10">
        <f t="shared" si="168"/>
        <v>18.000000000000004</v>
      </c>
      <c r="Q996" s="15">
        <v>280.08</v>
      </c>
      <c r="S996" s="129">
        <v>0.73968608000000002</v>
      </c>
      <c r="T996" s="129">
        <v>0.70671693000000002</v>
      </c>
      <c r="U996" s="129">
        <v>1.6611121999999999E-2</v>
      </c>
      <c r="V996" s="129">
        <v>1.6358026000000001E-2</v>
      </c>
      <c r="X996" s="71">
        <v>2.0514408000000001E-3</v>
      </c>
      <c r="Y996" s="101"/>
      <c r="Z996" s="161" t="s">
        <v>3108</v>
      </c>
    </row>
    <row r="997" spans="1:26" ht="14.4">
      <c r="A997" t="s">
        <v>1340</v>
      </c>
      <c r="B997" s="92" t="s">
        <v>1307</v>
      </c>
      <c r="C997" s="126" t="str">
        <f t="shared" si="161"/>
        <v>A.130.11.112</v>
      </c>
      <c r="D997" s="11" t="s">
        <v>3353</v>
      </c>
      <c r="E997" s="125" t="s">
        <v>878</v>
      </c>
      <c r="F997" s="128" t="str">
        <f t="shared" si="162"/>
        <v>PEI (PolyEther Imide)</v>
      </c>
      <c r="G997" s="200">
        <v>2.7584690844799997</v>
      </c>
      <c r="H997" s="10">
        <f t="shared" si="167"/>
        <v>2.7584690844799997</v>
      </c>
      <c r="I997" s="201">
        <v>0.25173581828000002</v>
      </c>
      <c r="J997" s="201">
        <v>0.92222486619999988</v>
      </c>
      <c r="K997" s="201">
        <v>0.11923790000000001</v>
      </c>
      <c r="L997" s="201">
        <v>1.4652704999999999</v>
      </c>
      <c r="N997" s="160">
        <v>9.7684700000000007</v>
      </c>
      <c r="O997" s="10">
        <f t="shared" si="168"/>
        <v>9.7684700000000007</v>
      </c>
      <c r="Q997" s="15">
        <v>225.71299999999999</v>
      </c>
      <c r="S997" s="129">
        <v>0.21165574000000001</v>
      </c>
      <c r="T997" s="129">
        <v>0.18758463</v>
      </c>
      <c r="U997" s="129">
        <v>8.3767041E-3</v>
      </c>
      <c r="V997" s="129">
        <v>1.5694397999999998E-2</v>
      </c>
      <c r="X997" s="71">
        <v>7.084541E-4</v>
      </c>
      <c r="Y997" s="101"/>
      <c r="Z997" s="161" t="s">
        <v>3109</v>
      </c>
    </row>
    <row r="998" spans="1:26" ht="14.4">
      <c r="A998" t="s">
        <v>2119</v>
      </c>
      <c r="B998" s="92" t="s">
        <v>1307</v>
      </c>
      <c r="C998" s="126" t="str">
        <f t="shared" si="161"/>
        <v>A.130.11.113</v>
      </c>
      <c r="D998" s="11" t="s">
        <v>3353</v>
      </c>
      <c r="E998" s="125" t="s">
        <v>878</v>
      </c>
      <c r="F998" s="128" t="str">
        <f t="shared" si="162"/>
        <v>Phthalic anhydride</v>
      </c>
      <c r="G998" s="200">
        <v>1.4708132282799999</v>
      </c>
      <c r="H998" s="10">
        <f t="shared" si="167"/>
        <v>1.4708132282799999</v>
      </c>
      <c r="I998" s="201">
        <v>0.176404015</v>
      </c>
      <c r="J998" s="201">
        <v>0.76222240957999998</v>
      </c>
      <c r="K998" s="201">
        <v>4.1565683699999995E-2</v>
      </c>
      <c r="L998" s="201">
        <v>0.49062112000000002</v>
      </c>
      <c r="N998" s="160">
        <v>3.2708074666666671</v>
      </c>
      <c r="O998" s="10">
        <f t="shared" si="168"/>
        <v>3.2708074666666671</v>
      </c>
      <c r="Q998" s="15">
        <v>83.349384000000001</v>
      </c>
      <c r="S998" s="129">
        <v>0.11160637</v>
      </c>
      <c r="T998" s="129">
        <v>0.10362356</v>
      </c>
      <c r="U998" s="129">
        <v>3.4864057E-3</v>
      </c>
      <c r="V998" s="129">
        <v>4.4964035999999997E-3</v>
      </c>
      <c r="X998" s="71">
        <v>3.0490494999999999E-4</v>
      </c>
      <c r="Y998" s="101"/>
      <c r="Z998" s="161" t="s">
        <v>3110</v>
      </c>
    </row>
    <row r="999" spans="1:26" ht="14.4">
      <c r="A999" t="s">
        <v>2120</v>
      </c>
      <c r="B999" s="92" t="s">
        <v>1307</v>
      </c>
      <c r="C999" s="126" t="str">
        <f t="shared" ref="C999:C1065" si="169">MID(A999,1,12)</f>
        <v>A.130.11.114</v>
      </c>
      <c r="D999" s="11" t="s">
        <v>3353</v>
      </c>
      <c r="E999" s="125" t="s">
        <v>878</v>
      </c>
      <c r="F999" s="128" t="str">
        <f t="shared" ref="F999:F1065" si="170">MID(A999, 21,85)</f>
        <v>Polyether-polyols</v>
      </c>
      <c r="G999" s="200">
        <v>1.2265920666325925</v>
      </c>
      <c r="H999" s="10">
        <f t="shared" si="167"/>
        <v>1.2265920666325925</v>
      </c>
      <c r="I999" s="201">
        <v>4.2221895999999995E-2</v>
      </c>
      <c r="J999" s="201">
        <v>0.7531201706325924</v>
      </c>
      <c r="K999" s="201">
        <v>0</v>
      </c>
      <c r="L999" s="201">
        <v>0.43125000000000002</v>
      </c>
      <c r="N999" s="160">
        <v>2.8750000000000004</v>
      </c>
      <c r="O999" s="10">
        <f t="shared" si="168"/>
        <v>2.8750000000000004</v>
      </c>
      <c r="Q999" s="15">
        <v>98.040800000000004</v>
      </c>
      <c r="S999" s="129">
        <v>6.6310208999999995E-2</v>
      </c>
      <c r="T999" s="129">
        <v>5.7597588999999998E-2</v>
      </c>
      <c r="U999" s="129">
        <v>2.4353885999999999E-3</v>
      </c>
      <c r="V999" s="129">
        <v>6.2772310000000003E-3</v>
      </c>
      <c r="X999" s="71">
        <v>2.4108203000000001E-4</v>
      </c>
      <c r="Y999" s="101"/>
      <c r="Z999" s="161" t="s">
        <v>3111</v>
      </c>
    </row>
    <row r="1000" spans="1:26" ht="14.4">
      <c r="A1000" t="s">
        <v>1341</v>
      </c>
      <c r="B1000" s="92" t="s">
        <v>1307</v>
      </c>
      <c r="C1000" s="126" t="str">
        <f t="shared" si="169"/>
        <v>A.130.11.115</v>
      </c>
      <c r="D1000" s="11" t="s">
        <v>3353</v>
      </c>
      <c r="E1000" s="125" t="s">
        <v>878</v>
      </c>
      <c r="F1000" s="128" t="str">
        <f t="shared" si="170"/>
        <v>PPS (polyphenylene sulfide)</v>
      </c>
      <c r="G1000" s="200">
        <v>4.8181950640000002</v>
      </c>
      <c r="H1000" s="10">
        <f t="shared" si="167"/>
        <v>4.8181950640000002</v>
      </c>
      <c r="I1000" s="201">
        <v>0.60559709499999992</v>
      </c>
      <c r="J1000" s="201">
        <v>3.0545698000000003</v>
      </c>
      <c r="K1000" s="201">
        <v>8.3069068999999995E-2</v>
      </c>
      <c r="L1000" s="201">
        <v>1.0749591000000001</v>
      </c>
      <c r="N1000" s="160">
        <v>7.1663940000000004</v>
      </c>
      <c r="O1000" s="10">
        <f t="shared" si="168"/>
        <v>7.1663940000000004</v>
      </c>
      <c r="Q1000" s="15">
        <v>172.46161000000001</v>
      </c>
      <c r="S1000" s="129">
        <v>0.25123212</v>
      </c>
      <c r="T1000" s="129">
        <v>0.23362906</v>
      </c>
      <c r="U1000" s="129">
        <v>8.7351519999999995E-3</v>
      </c>
      <c r="V1000" s="129">
        <v>8.8679134999999996E-3</v>
      </c>
      <c r="X1000" s="71">
        <v>1.3135384999999999E-3</v>
      </c>
      <c r="Y1000" s="101"/>
      <c r="Z1000" s="161" t="s">
        <v>3112</v>
      </c>
    </row>
    <row r="1001" spans="1:26" ht="14.4">
      <c r="A1001" t="s">
        <v>1734</v>
      </c>
      <c r="B1001" s="92" t="s">
        <v>1307</v>
      </c>
      <c r="C1001" s="126" t="str">
        <f t="shared" si="169"/>
        <v>A.130.11.116</v>
      </c>
      <c r="D1001" s="11" t="s">
        <v>3353</v>
      </c>
      <c r="E1001" s="125" t="s">
        <v>878</v>
      </c>
      <c r="F1001" s="128" t="str">
        <f t="shared" si="170"/>
        <v>PVB (Polyvinyl butyral)</v>
      </c>
      <c r="G1001" s="200">
        <v>1.0336282144891</v>
      </c>
      <c r="H1001" s="10">
        <f t="shared" si="167"/>
        <v>1.0336282144891</v>
      </c>
      <c r="I1001" s="201">
        <v>4.8719796846000002E-2</v>
      </c>
      <c r="J1001" s="201">
        <v>0.62161995937109993</v>
      </c>
      <c r="K1001" s="201">
        <v>1.3145668272000002E-2</v>
      </c>
      <c r="L1001" s="201">
        <v>0.35014278999999998</v>
      </c>
      <c r="N1001" s="160">
        <v>2.3342852666666665</v>
      </c>
      <c r="O1001" s="10">
        <f t="shared" si="168"/>
        <v>2.3342852666666665</v>
      </c>
      <c r="Q1001" s="15">
        <v>84.313906000000003</v>
      </c>
      <c r="S1001" s="129">
        <v>7.5615970000000005E-2</v>
      </c>
      <c r="T1001" s="129">
        <v>6.7560797000000006E-2</v>
      </c>
      <c r="U1001" s="129">
        <v>2.6016896000000001E-3</v>
      </c>
      <c r="V1001" s="129">
        <v>5.4534835999999996E-3</v>
      </c>
      <c r="X1001" s="71">
        <v>2.1529494E-4</v>
      </c>
      <c r="Y1001" s="101"/>
      <c r="Z1001" s="161" t="s">
        <v>3113</v>
      </c>
    </row>
    <row r="1002" spans="1:26" ht="14.4">
      <c r="A1002" t="s">
        <v>1342</v>
      </c>
      <c r="B1002" s="92" t="s">
        <v>1307</v>
      </c>
      <c r="C1002" s="126" t="str">
        <f t="shared" si="169"/>
        <v>A.130.11.117</v>
      </c>
      <c r="D1002" s="11" t="s">
        <v>3353</v>
      </c>
      <c r="E1002" s="125" t="s">
        <v>878</v>
      </c>
      <c r="F1002" s="128" t="str">
        <f t="shared" si="170"/>
        <v>TDI (toluene diisocyanate)</v>
      </c>
      <c r="G1002" s="200">
        <v>1.2008412060000002</v>
      </c>
      <c r="H1002" s="10">
        <f t="shared" si="167"/>
        <v>1.2008412060000002</v>
      </c>
      <c r="I1002" s="201">
        <v>5.1502542999999998E-2</v>
      </c>
      <c r="J1002" s="201">
        <v>0.67833866300000012</v>
      </c>
      <c r="K1002" s="201">
        <v>0</v>
      </c>
      <c r="L1002" s="201">
        <v>0.47099999999999997</v>
      </c>
      <c r="N1002" s="160">
        <v>3.14</v>
      </c>
      <c r="O1002" s="10">
        <f t="shared" si="168"/>
        <v>3.14</v>
      </c>
      <c r="Q1002" s="15">
        <v>86.665800000000004</v>
      </c>
      <c r="S1002" s="129">
        <v>6.7645761999999998E-2</v>
      </c>
      <c r="T1002" s="129">
        <v>5.9055001000000003E-2</v>
      </c>
      <c r="U1002" s="129">
        <v>2.5890198E-3</v>
      </c>
      <c r="V1002" s="129">
        <v>6.0017411999999997E-3</v>
      </c>
      <c r="X1002" s="71">
        <v>2.6059340999999998E-4</v>
      </c>
      <c r="Y1002" s="101"/>
      <c r="Z1002" s="161" t="s">
        <v>3114</v>
      </c>
    </row>
    <row r="1003" spans="1:26" ht="14.4">
      <c r="A1003" t="s">
        <v>2406</v>
      </c>
      <c r="B1003" s="92" t="s">
        <v>1307</v>
      </c>
      <c r="C1003" s="126" t="str">
        <f t="shared" si="169"/>
        <v>A.130.11.118</v>
      </c>
      <c r="D1003" s="11" t="s">
        <v>3353</v>
      </c>
      <c r="E1003" s="125" t="s">
        <v>878</v>
      </c>
      <c r="F1003" s="128" t="str">
        <f t="shared" si="170"/>
        <v>PE for bottles with deposit in EU (RR=80%  RIR=25%)</v>
      </c>
      <c r="G1003" s="200">
        <v>0.86201057975722994</v>
      </c>
      <c r="H1003" s="10">
        <f t="shared" si="167"/>
        <v>0.86201057975722994</v>
      </c>
      <c r="I1003" s="201">
        <v>1.6790789399999999E-2</v>
      </c>
      <c r="J1003" s="201">
        <v>0.63169918433923</v>
      </c>
      <c r="K1003" s="201">
        <v>1.7057860180000001E-3</v>
      </c>
      <c r="L1003" s="201">
        <v>0.21181481999999999</v>
      </c>
      <c r="N1003" s="160">
        <v>1.4120987999999999</v>
      </c>
      <c r="O1003" s="10">
        <f t="shared" si="168"/>
        <v>1.4120987999999999</v>
      </c>
      <c r="Q1003" s="15">
        <v>64.785940999999994</v>
      </c>
      <c r="S1003" s="129">
        <v>3.8806367000000001E-2</v>
      </c>
      <c r="T1003" s="129">
        <v>3.2999305E-2</v>
      </c>
      <c r="U1003" s="129">
        <v>1.2666505E-3</v>
      </c>
      <c r="V1003" s="129">
        <v>4.5404117999999997E-3</v>
      </c>
      <c r="X1003" s="71">
        <v>1.3937610000000001E-4</v>
      </c>
      <c r="Y1003" s="101"/>
      <c r="Z1003" s="161" t="s">
        <v>3076</v>
      </c>
    </row>
    <row r="1004" spans="1:26" ht="14.4">
      <c r="A1004" t="s">
        <v>2407</v>
      </c>
      <c r="B1004" s="92" t="s">
        <v>1307</v>
      </c>
      <c r="C1004" s="126" t="str">
        <f t="shared" si="169"/>
        <v>A.130.11.119</v>
      </c>
      <c r="D1004" s="11" t="s">
        <v>3353</v>
      </c>
      <c r="E1004" s="125" t="s">
        <v>878</v>
      </c>
      <c r="F1004" s="128" t="str">
        <f t="shared" si="170"/>
        <v>PET for bottles with deposit in EU (RR=80%  RIR=25%)</v>
      </c>
      <c r="G1004" s="200">
        <v>0.77314839900722987</v>
      </c>
      <c r="H1004" s="10">
        <f t="shared" si="167"/>
        <v>0.77314839900722987</v>
      </c>
      <c r="I1004" s="201">
        <v>2.6536917149999999E-2</v>
      </c>
      <c r="J1004" s="201">
        <v>0.48921587583922999</v>
      </c>
      <c r="K1004" s="201">
        <v>1.7057860180000001E-3</v>
      </c>
      <c r="L1004" s="201">
        <v>0.25568982000000001</v>
      </c>
      <c r="N1004" s="160">
        <v>1.7045988000000001</v>
      </c>
      <c r="O1004" s="10">
        <f t="shared" si="168"/>
        <v>1.7045988000000001</v>
      </c>
      <c r="Q1004" s="15">
        <v>56.336441000000001</v>
      </c>
      <c r="S1004" s="129">
        <v>4.7522095E-2</v>
      </c>
      <c r="T1004" s="129">
        <v>4.1926523E-2</v>
      </c>
      <c r="U1004" s="129">
        <v>1.6079035999999999E-3</v>
      </c>
      <c r="V1004" s="129">
        <v>3.9876686999999996E-3</v>
      </c>
      <c r="X1004" s="71">
        <v>1.4195975E-4</v>
      </c>
      <c r="Y1004" s="101"/>
      <c r="Z1004" s="161" t="s">
        <v>3079</v>
      </c>
    </row>
    <row r="1005" spans="1:26" ht="14.4">
      <c r="A1005" t="s">
        <v>2408</v>
      </c>
      <c r="B1005" s="92" t="s">
        <v>1307</v>
      </c>
      <c r="C1005" s="126" t="str">
        <f t="shared" si="169"/>
        <v>A.130.11.120</v>
      </c>
      <c r="D1005" s="11" t="s">
        <v>3353</v>
      </c>
      <c r="E1005" s="125" t="s">
        <v>878</v>
      </c>
      <c r="F1005" s="128" t="str">
        <f t="shared" si="170"/>
        <v>PP for bottles with deposit in EU (RR=80%  RIR=25%)</v>
      </c>
      <c r="G1005" s="200">
        <v>0.90951027035722998</v>
      </c>
      <c r="H1005" s="10">
        <f t="shared" si="167"/>
        <v>0.90951027035722998</v>
      </c>
      <c r="I1005" s="201">
        <v>1.6208199700000002E-2</v>
      </c>
      <c r="J1005" s="201">
        <v>0.69890646463923001</v>
      </c>
      <c r="K1005" s="201">
        <v>1.7057860180000001E-3</v>
      </c>
      <c r="L1005" s="201">
        <v>0.19268982000000001</v>
      </c>
      <c r="N1005" s="160">
        <v>1.2845988000000002</v>
      </c>
      <c r="O1005" s="10">
        <f t="shared" si="168"/>
        <v>1.2845988000000002</v>
      </c>
      <c r="Q1005" s="15">
        <v>62.961941000000003</v>
      </c>
      <c r="S1005" s="129">
        <v>3.5654071000000002E-2</v>
      </c>
      <c r="T1005" s="129">
        <v>3.0069159000000002E-2</v>
      </c>
      <c r="U1005" s="129">
        <v>1.1684149000000001E-3</v>
      </c>
      <c r="V1005" s="129">
        <v>4.4164970999999997E-3</v>
      </c>
      <c r="X1005" s="71">
        <v>1.4479546999999999E-4</v>
      </c>
      <c r="Y1005" s="101"/>
      <c r="Z1005" s="161" t="s">
        <v>3082</v>
      </c>
    </row>
    <row r="1006" spans="1:26" ht="14.4">
      <c r="A1006" t="s">
        <v>2409</v>
      </c>
      <c r="B1006" s="92" t="s">
        <v>1307</v>
      </c>
      <c r="C1006" s="126" t="str">
        <f t="shared" si="169"/>
        <v>A.130.11.121</v>
      </c>
      <c r="D1006" s="11" t="s">
        <v>3353</v>
      </c>
      <c r="E1006" s="125" t="s">
        <v>878</v>
      </c>
      <c r="F1006" s="128" t="str">
        <f t="shared" si="170"/>
        <v>PVC for bottles with deposit in EU (RR=80%  RIR=25%)</v>
      </c>
      <c r="G1006" s="200">
        <v>0.73870290495723001</v>
      </c>
      <c r="H1006" s="10">
        <f t="shared" si="167"/>
        <v>0.73870290495723001</v>
      </c>
      <c r="I1006" s="201">
        <v>4.9810510099999997E-2</v>
      </c>
      <c r="J1006" s="201">
        <v>0.42474678883923001</v>
      </c>
      <c r="K1006" s="201">
        <v>1.7057860180000001E-3</v>
      </c>
      <c r="L1006" s="201">
        <v>0.26243981999999999</v>
      </c>
      <c r="N1006" s="160">
        <v>1.7495988</v>
      </c>
      <c r="O1006" s="10">
        <f t="shared" si="168"/>
        <v>1.7495988</v>
      </c>
      <c r="Q1006" s="15">
        <v>49.791851000000001</v>
      </c>
      <c r="S1006" s="129">
        <v>5.1163289000000001E-2</v>
      </c>
      <c r="T1006" s="129">
        <v>4.6144930000000001E-2</v>
      </c>
      <c r="U1006" s="129">
        <v>1.7125637000000001E-3</v>
      </c>
      <c r="V1006" s="129">
        <v>3.3057951999999999E-3</v>
      </c>
      <c r="X1006" s="71">
        <v>1.5492262999999999E-4</v>
      </c>
      <c r="Y1006" s="101"/>
      <c r="Z1006" s="161" t="s">
        <v>3089</v>
      </c>
    </row>
    <row r="1007" spans="1:26" ht="14.4">
      <c r="A1007" t="s">
        <v>3354</v>
      </c>
      <c r="B1007" s="92" t="s">
        <v>1307</v>
      </c>
      <c r="C1007" s="126" t="str">
        <f t="shared" si="169"/>
        <v>A.130.11.122</v>
      </c>
      <c r="D1007" s="11" t="s">
        <v>3353</v>
      </c>
      <c r="E1007" s="125" t="s">
        <v>878</v>
      </c>
      <c r="F1007" s="128" t="str">
        <f t="shared" si="170"/>
        <v>EMAA (Ethylene-Methacrylic Acid Copolymer) without water</v>
      </c>
      <c r="G1007" s="200">
        <v>2.0617959629999998</v>
      </c>
      <c r="H1007" s="10">
        <f t="shared" si="167"/>
        <v>2.0617959629999998</v>
      </c>
      <c r="I1007" s="201">
        <v>0.20219446299999999</v>
      </c>
      <c r="J1007" s="201">
        <v>0.91526081500000012</v>
      </c>
      <c r="K1007" s="201">
        <v>0.14514068499999999</v>
      </c>
      <c r="L1007" s="201">
        <v>0.79920000000000002</v>
      </c>
      <c r="N1007" s="160">
        <v>5.3280000000000003</v>
      </c>
      <c r="O1007" s="10">
        <f t="shared" si="168"/>
        <v>5.3280000000000003</v>
      </c>
      <c r="Q1007" s="15">
        <v>134.45362</v>
      </c>
      <c r="S1007" s="129">
        <v>0.16597215000000001</v>
      </c>
      <c r="T1007" s="129">
        <v>0.15165166999999999</v>
      </c>
      <c r="U1007" s="129">
        <v>5.2524772000000003E-3</v>
      </c>
      <c r="V1007" s="129">
        <v>9.0680067000000007E-3</v>
      </c>
      <c r="X1007" s="71">
        <v>4.9330627999999996E-4</v>
      </c>
      <c r="Y1007" s="101"/>
      <c r="Z1007" s="165" t="s">
        <v>3355</v>
      </c>
    </row>
    <row r="1008" spans="1:26" ht="14.4">
      <c r="B1008" s="92"/>
      <c r="C1008" s="126"/>
      <c r="D1008" s="11"/>
      <c r="E1008" s="125"/>
      <c r="Y1008" s="90"/>
      <c r="Z1008" s="167"/>
    </row>
    <row r="1009" spans="1:26" ht="14.4">
      <c r="B1009" s="92"/>
      <c r="C1009" s="126"/>
      <c r="D1009" s="1" t="s">
        <v>1735</v>
      </c>
      <c r="E1009" s="125"/>
      <c r="Y1009" s="102"/>
      <c r="Z1009" s="167"/>
    </row>
    <row r="1010" spans="1:26" ht="14.4">
      <c r="A1010" t="s">
        <v>2121</v>
      </c>
      <c r="B1010" s="92" t="s">
        <v>1343</v>
      </c>
      <c r="C1010" s="126" t="str">
        <f t="shared" si="169"/>
        <v>A.140.01.101</v>
      </c>
      <c r="D1010" s="11" t="s">
        <v>1735</v>
      </c>
      <c r="E1010" s="125" t="s">
        <v>878</v>
      </c>
      <c r="F1010" s="128" t="str">
        <f t="shared" si="170"/>
        <v>Acrylic fibres</v>
      </c>
      <c r="G1010" s="200">
        <v>2.1367639378995644</v>
      </c>
      <c r="H1010" s="10">
        <f t="shared" ref="H1010:H1030" si="171">G1010</f>
        <v>2.1367639378995644</v>
      </c>
      <c r="I1010" s="201">
        <v>1.251495958807E-2</v>
      </c>
      <c r="J1010" s="201">
        <v>1.3547489783114943</v>
      </c>
      <c r="K1010" s="201">
        <v>0</v>
      </c>
      <c r="L1010" s="201">
        <v>0.76949999999999996</v>
      </c>
      <c r="N1010" s="160">
        <v>5.13</v>
      </c>
      <c r="O1010" s="10">
        <f t="shared" ref="O1010:O1030" si="172">N1010</f>
        <v>5.13</v>
      </c>
      <c r="Q1010" s="15">
        <v>100.33799999999999</v>
      </c>
      <c r="S1010" s="129">
        <v>0.12358308</v>
      </c>
      <c r="T1010" s="129">
        <v>0.11189677000000001</v>
      </c>
      <c r="U1010" s="129">
        <v>4.5221768000000004E-3</v>
      </c>
      <c r="V1010" s="129">
        <v>7.1641331999999997E-3</v>
      </c>
      <c r="X1010" s="71">
        <v>2.9727581000000002E-4</v>
      </c>
      <c r="Y1010" s="101"/>
      <c r="Z1010" s="167"/>
    </row>
    <row r="1011" spans="1:26" ht="14.4">
      <c r="A1011" t="s">
        <v>1344</v>
      </c>
      <c r="B1011" s="92" t="s">
        <v>1343</v>
      </c>
      <c r="C1011" s="126" t="str">
        <f t="shared" si="169"/>
        <v>A.140.01.102</v>
      </c>
      <c r="D1011" s="11" t="s">
        <v>1735</v>
      </c>
      <c r="E1011" s="125" t="s">
        <v>878</v>
      </c>
      <c r="F1011" s="128" t="str">
        <f t="shared" si="170"/>
        <v>BioCotton fibre from China/India (without global seatransport)</v>
      </c>
      <c r="G1011" s="200">
        <v>0.92523697183639853</v>
      </c>
      <c r="H1011" s="10">
        <f t="shared" si="171"/>
        <v>0.92523697183639853</v>
      </c>
      <c r="I1011" s="201">
        <v>3.4095342229999996E-3</v>
      </c>
      <c r="J1011" s="201">
        <v>5.7498003289999993E-3</v>
      </c>
      <c r="K1011" s="201">
        <v>0.86863316828439852</v>
      </c>
      <c r="L1011" s="201">
        <v>4.7444469000000003E-2</v>
      </c>
      <c r="N1011" s="160">
        <v>0.31629646000000006</v>
      </c>
      <c r="O1011" s="10">
        <f t="shared" si="172"/>
        <v>0.31629646000000006</v>
      </c>
      <c r="Q1011" s="15">
        <v>5.6903598000000004</v>
      </c>
      <c r="S1011" s="129">
        <v>3.2809056000000003E-2</v>
      </c>
      <c r="T1011" s="129">
        <v>2.9969273000000001E-2</v>
      </c>
      <c r="U1011" s="129">
        <v>2.6374981999999999E-3</v>
      </c>
      <c r="V1011" s="129">
        <v>2.0228467000000001E-4</v>
      </c>
      <c r="X1011" s="71">
        <v>6.2029564000000003E-4</v>
      </c>
      <c r="Y1011" s="101"/>
      <c r="Z1011" s="165"/>
    </row>
    <row r="1012" spans="1:26" ht="14.4">
      <c r="A1012" t="s">
        <v>1345</v>
      </c>
      <c r="B1012" s="92" t="s">
        <v>1343</v>
      </c>
      <c r="C1012" s="126" t="str">
        <f t="shared" si="169"/>
        <v>A.140.01.103</v>
      </c>
      <c r="D1012" s="11" t="s">
        <v>1735</v>
      </c>
      <c r="E1012" s="125" t="s">
        <v>878</v>
      </c>
      <c r="F1012" s="128" t="str">
        <f t="shared" si="170"/>
        <v>BioCotton fibre from USA (without global seatransport)</v>
      </c>
      <c r="G1012" s="200">
        <v>0.99673681372139855</v>
      </c>
      <c r="H1012" s="10">
        <f t="shared" si="171"/>
        <v>0.99673681372139855</v>
      </c>
      <c r="I1012" s="201">
        <v>6.0028064969999996E-3</v>
      </c>
      <c r="J1012" s="201">
        <v>1.1145808620000001E-2</v>
      </c>
      <c r="K1012" s="201">
        <v>0.87121099860439855</v>
      </c>
      <c r="L1012" s="201">
        <v>0.10837720000000001</v>
      </c>
      <c r="N1012" s="160">
        <v>0.72251466666666675</v>
      </c>
      <c r="O1012" s="10">
        <f t="shared" si="172"/>
        <v>0.72251466666666675</v>
      </c>
      <c r="Q1012" s="15">
        <v>12.999104000000001</v>
      </c>
      <c r="S1012" s="129">
        <v>4.8171375000000002E-2</v>
      </c>
      <c r="T1012" s="129">
        <v>4.4435553000000003E-2</v>
      </c>
      <c r="U1012" s="129">
        <v>3.3004606000000001E-3</v>
      </c>
      <c r="V1012" s="129">
        <v>4.3536085E-4</v>
      </c>
      <c r="X1012" s="71">
        <v>5.2122051E-4</v>
      </c>
      <c r="Y1012" s="101"/>
      <c r="Z1012" s="167"/>
    </row>
    <row r="1013" spans="1:26" ht="14.4">
      <c r="A1013" t="s">
        <v>2410</v>
      </c>
      <c r="B1013" s="92" t="s">
        <v>1343</v>
      </c>
      <c r="C1013" s="126" t="str">
        <f t="shared" si="169"/>
        <v>A.140.01.104</v>
      </c>
      <c r="D1013" s="11" t="s">
        <v>1735</v>
      </c>
      <c r="E1013" s="125" t="s">
        <v>878</v>
      </c>
      <c r="F1013" s="128" t="str">
        <f t="shared" si="170"/>
        <v>Cotton fibre from China and India (without global seatransport)</v>
      </c>
      <c r="G1013" s="200">
        <v>1.0241837091094641</v>
      </c>
      <c r="H1013" s="10">
        <f t="shared" si="171"/>
        <v>1.0241837091094641</v>
      </c>
      <c r="I1013" s="201">
        <v>7.9378474359999996E-3</v>
      </c>
      <c r="J1013" s="201">
        <v>2.0464539029000001E-2</v>
      </c>
      <c r="K1013" s="201">
        <v>0.87223015264446413</v>
      </c>
      <c r="L1013" s="201">
        <v>0.12355117</v>
      </c>
      <c r="N1013" s="160">
        <v>0.82367446666666666</v>
      </c>
      <c r="O1013" s="10">
        <f t="shared" si="172"/>
        <v>0.82367446666666666</v>
      </c>
      <c r="Q1013" s="15">
        <v>13.028646999999999</v>
      </c>
      <c r="S1013" s="129">
        <v>4.3765035000000001E-2</v>
      </c>
      <c r="T1013" s="129">
        <v>4.0026131999999999E-2</v>
      </c>
      <c r="U1013" s="129">
        <v>3.0682916000000001E-3</v>
      </c>
      <c r="V1013" s="129">
        <v>6.7061224999999999E-4</v>
      </c>
      <c r="X1013" s="71">
        <v>6.4713173999999998E-4</v>
      </c>
      <c r="Y1013" s="101"/>
      <c r="Z1013" s="167"/>
    </row>
    <row r="1014" spans="1:26" ht="14.4">
      <c r="A1014" t="s">
        <v>1346</v>
      </c>
      <c r="B1014" s="92" t="s">
        <v>1343</v>
      </c>
      <c r="C1014" s="126" t="str">
        <f t="shared" si="169"/>
        <v>A.140.01.105</v>
      </c>
      <c r="D1014" s="11" t="s">
        <v>1735</v>
      </c>
      <c r="E1014" s="125" t="s">
        <v>878</v>
      </c>
      <c r="F1014" s="128" t="str">
        <f t="shared" si="170"/>
        <v>Cotton fibre from USA (without global seatransport)</v>
      </c>
      <c r="G1014" s="200">
        <v>1.0958592444474653</v>
      </c>
      <c r="H1014" s="10">
        <f t="shared" si="171"/>
        <v>1.0958592444474653</v>
      </c>
      <c r="I1014" s="201">
        <v>1.0537739233E-2</v>
      </c>
      <c r="J1014" s="201">
        <v>2.5298982130000001E-2</v>
      </c>
      <c r="K1014" s="201">
        <v>0.87488023308446539</v>
      </c>
      <c r="L1014" s="201">
        <v>0.18514228999999999</v>
      </c>
      <c r="N1014" s="160">
        <v>1.2342819333333332</v>
      </c>
      <c r="O1014" s="10">
        <f t="shared" si="172"/>
        <v>1.2342819333333332</v>
      </c>
      <c r="Q1014" s="15">
        <v>20.412803</v>
      </c>
      <c r="S1014" s="129">
        <v>5.9172135000000001E-2</v>
      </c>
      <c r="T1014" s="129">
        <v>5.4530899000000001E-2</v>
      </c>
      <c r="U1014" s="129">
        <v>3.7341221999999999E-3</v>
      </c>
      <c r="V1014" s="129">
        <v>9.0711331000000004E-4</v>
      </c>
      <c r="X1014" s="71">
        <v>5.4818730999999996E-4</v>
      </c>
      <c r="Y1014" s="101"/>
      <c r="Z1014" s="165"/>
    </row>
    <row r="1015" spans="1:26" ht="14.4">
      <c r="A1015" t="s">
        <v>1347</v>
      </c>
      <c r="B1015" s="92" t="s">
        <v>1343</v>
      </c>
      <c r="C1015" s="126" t="str">
        <f t="shared" si="169"/>
        <v>A.140.01.106</v>
      </c>
      <c r="D1015" s="11" t="s">
        <v>1735</v>
      </c>
      <c r="E1015" s="125" t="s">
        <v>878</v>
      </c>
      <c r="F1015" s="128" t="str">
        <f t="shared" si="170"/>
        <v>Cotton fibre trade mix (without global seatransport)</v>
      </c>
      <c r="G1015" s="200">
        <v>1.0427230411954651</v>
      </c>
      <c r="H1015" s="10">
        <f t="shared" si="171"/>
        <v>1.0427230411954651</v>
      </c>
      <c r="I1015" s="201">
        <v>8.6656310889999984E-3</v>
      </c>
      <c r="J1015" s="201">
        <v>2.1895495582000001E-2</v>
      </c>
      <c r="K1015" s="201">
        <v>0.87167426452446506</v>
      </c>
      <c r="L1015" s="201">
        <v>0.14048764999999999</v>
      </c>
      <c r="N1015" s="160">
        <v>0.93658433333333335</v>
      </c>
      <c r="O1015" s="10">
        <f t="shared" si="172"/>
        <v>0.93658433333333335</v>
      </c>
      <c r="Q1015" s="15">
        <v>15.041039</v>
      </c>
      <c r="S1015" s="129">
        <v>4.7858190000000002E-2</v>
      </c>
      <c r="T1015" s="129">
        <v>4.3877872999999998E-2</v>
      </c>
      <c r="U1015" s="129">
        <v>3.2427663999999999E-3</v>
      </c>
      <c r="V1015" s="129">
        <v>7.3755010000000005E-4</v>
      </c>
      <c r="X1015" s="71">
        <v>6.2076449999999995E-4</v>
      </c>
      <c r="Y1015" s="101"/>
      <c r="Z1015" s="161"/>
    </row>
    <row r="1016" spans="1:26" ht="14.4">
      <c r="A1016" t="s">
        <v>1849</v>
      </c>
      <c r="B1016" s="92" t="s">
        <v>1343</v>
      </c>
      <c r="C1016" s="126" t="str">
        <f t="shared" si="169"/>
        <v>A.140.01.107</v>
      </c>
      <c r="D1016" s="11" t="s">
        <v>1735</v>
      </c>
      <c r="E1016" s="125" t="s">
        <v>878</v>
      </c>
      <c r="F1016" s="128" t="str">
        <f t="shared" si="170"/>
        <v>Elastane (polyurethane) pellets</v>
      </c>
      <c r="G1016" s="200">
        <v>1.37051606646</v>
      </c>
      <c r="H1016" s="10">
        <f t="shared" si="171"/>
        <v>1.37051606646</v>
      </c>
      <c r="I1016" s="201">
        <v>4.9710322799999998E-2</v>
      </c>
      <c r="J1016" s="201">
        <v>0.74137132529999994</v>
      </c>
      <c r="K1016" s="201">
        <v>2.4023638360000002E-2</v>
      </c>
      <c r="L1016" s="201">
        <v>0.55541077999999999</v>
      </c>
      <c r="N1016" s="160">
        <v>3.7027385333333336</v>
      </c>
      <c r="O1016" s="10">
        <f t="shared" si="172"/>
        <v>3.7027385333333336</v>
      </c>
      <c r="Q1016" s="15">
        <v>109.07393999999999</v>
      </c>
      <c r="S1016" s="129">
        <v>8.0999749999999995E-2</v>
      </c>
      <c r="T1016" s="129">
        <v>7.1453804999999995E-2</v>
      </c>
      <c r="U1016" s="129">
        <v>3.0863031999999999E-3</v>
      </c>
      <c r="V1016" s="129">
        <v>6.4596415000000001E-3</v>
      </c>
      <c r="X1016" s="71">
        <v>2.8477861999999998E-4</v>
      </c>
      <c r="Y1016" s="101"/>
      <c r="Z1016" s="163"/>
    </row>
    <row r="1017" spans="1:26" ht="14.4">
      <c r="A1017" t="s">
        <v>1348</v>
      </c>
      <c r="B1017" s="92" t="s">
        <v>1343</v>
      </c>
      <c r="C1017" s="126" t="str">
        <f t="shared" si="169"/>
        <v>A.140.01.108</v>
      </c>
      <c r="D1017" s="11" t="s">
        <v>1735</v>
      </c>
      <c r="E1017" s="125" t="s">
        <v>878</v>
      </c>
      <c r="F1017" s="128" t="str">
        <f t="shared" si="170"/>
        <v>Fleece from recycled PET bottles</v>
      </c>
      <c r="G1017" s="200">
        <v>1.3812173030676385</v>
      </c>
      <c r="H1017" s="10">
        <f t="shared" si="171"/>
        <v>1.3812173030676385</v>
      </c>
      <c r="I1017" s="201">
        <v>6.1658885170000004E-2</v>
      </c>
      <c r="J1017" s="201">
        <v>0.14079185246399997</v>
      </c>
      <c r="K1017" s="201">
        <v>7.5625565433638423E-2</v>
      </c>
      <c r="L1017" s="201">
        <v>1.1031409999999999</v>
      </c>
      <c r="N1017" s="160">
        <v>7.3542733333333334</v>
      </c>
      <c r="O1017" s="10">
        <f t="shared" si="172"/>
        <v>7.3542733333333334</v>
      </c>
      <c r="Q1017" s="15">
        <v>114.40414</v>
      </c>
      <c r="S1017" s="129">
        <v>0.15393087999999999</v>
      </c>
      <c r="T1017" s="129">
        <v>0.14154807999999999</v>
      </c>
      <c r="U1017" s="129">
        <v>6.1338375000000002E-3</v>
      </c>
      <c r="V1017" s="129">
        <v>6.2489692999999997E-3</v>
      </c>
      <c r="X1017" s="71">
        <v>3.7868877999999999E-4</v>
      </c>
      <c r="Y1017" s="101"/>
      <c r="Z1017" s="165"/>
    </row>
    <row r="1018" spans="1:26" ht="14.4">
      <c r="A1018" t="s">
        <v>2411</v>
      </c>
      <c r="B1018" s="92" t="s">
        <v>1343</v>
      </c>
      <c r="C1018" s="126" t="str">
        <f t="shared" si="169"/>
        <v>A.140.01.109</v>
      </c>
      <c r="D1018" s="11" t="s">
        <v>1735</v>
      </c>
      <c r="E1018" s="125" t="s">
        <v>878</v>
      </c>
      <c r="F1018" s="128" t="str">
        <f t="shared" si="170"/>
        <v>Jute fibre incl. degumming market mix</v>
      </c>
      <c r="G1018" s="200">
        <v>0.86334884027726044</v>
      </c>
      <c r="H1018" s="10">
        <f t="shared" si="171"/>
        <v>0.86334884027726044</v>
      </c>
      <c r="I1018" s="201">
        <v>2.3713998849999997E-2</v>
      </c>
      <c r="J1018" s="201">
        <v>7.2283397834999999E-2</v>
      </c>
      <c r="K1018" s="201">
        <v>0.20944586359226039</v>
      </c>
      <c r="L1018" s="201">
        <v>0.55790558000000001</v>
      </c>
      <c r="N1018" s="160">
        <v>3.7193705333333336</v>
      </c>
      <c r="O1018" s="10">
        <f t="shared" si="172"/>
        <v>3.7193705333333336</v>
      </c>
      <c r="Q1018" s="15">
        <v>41.124032999999997</v>
      </c>
      <c r="S1018" s="129">
        <v>7.7465444999999994E-2</v>
      </c>
      <c r="T1018" s="129">
        <v>7.1762385999999997E-2</v>
      </c>
      <c r="U1018" s="129">
        <v>3.5674894000000002E-3</v>
      </c>
      <c r="V1018" s="129">
        <v>2.1355695000000001E-3</v>
      </c>
      <c r="X1018" s="71">
        <v>2.1623190000000001E-4</v>
      </c>
      <c r="Y1018" s="101"/>
      <c r="Z1018" s="165"/>
    </row>
    <row r="1019" spans="1:26" ht="14.4">
      <c r="A1019" t="s">
        <v>2412</v>
      </c>
      <c r="B1019" s="92" t="s">
        <v>1343</v>
      </c>
      <c r="C1019" s="126" t="str">
        <f t="shared" si="169"/>
        <v>A.140.01.110</v>
      </c>
      <c r="D1019" s="11" t="s">
        <v>1735</v>
      </c>
      <c r="E1019" s="125" t="s">
        <v>878</v>
      </c>
      <c r="F1019" s="128" t="str">
        <f t="shared" si="170"/>
        <v>Jute fibre incl. degumming India irrigation</v>
      </c>
      <c r="G1019" s="200">
        <v>1.5331545002772604</v>
      </c>
      <c r="H1019" s="10">
        <f t="shared" si="171"/>
        <v>1.5331545002772604</v>
      </c>
      <c r="I1019" s="201">
        <v>2.3713998849999997E-2</v>
      </c>
      <c r="J1019" s="201">
        <v>7.2283397834999999E-2</v>
      </c>
      <c r="K1019" s="201">
        <v>0.87925152359226044</v>
      </c>
      <c r="L1019" s="201">
        <v>0.55790558000000001</v>
      </c>
      <c r="N1019" s="160">
        <v>3.7193705333333336</v>
      </c>
      <c r="O1019" s="10">
        <f t="shared" si="172"/>
        <v>3.7193705333333336</v>
      </c>
      <c r="Q1019" s="15">
        <v>41.124032999999997</v>
      </c>
      <c r="S1019" s="129">
        <v>7.5074605000000003E-2</v>
      </c>
      <c r="T1019" s="129">
        <v>6.7971380999999997E-2</v>
      </c>
      <c r="U1019" s="129">
        <v>4.9676546000000004E-3</v>
      </c>
      <c r="V1019" s="129">
        <v>2.1355695000000001E-3</v>
      </c>
      <c r="X1019" s="71">
        <v>4.1877590000000001E-4</v>
      </c>
      <c r="Y1019" s="101"/>
      <c r="Z1019" s="165"/>
    </row>
    <row r="1020" spans="1:26" ht="14.4">
      <c r="A1020" t="s">
        <v>2413</v>
      </c>
      <c r="B1020" s="92" t="s">
        <v>1343</v>
      </c>
      <c r="C1020" s="126" t="str">
        <f t="shared" si="169"/>
        <v>A.140.01.111</v>
      </c>
      <c r="D1020" s="11" t="s">
        <v>1735</v>
      </c>
      <c r="E1020" s="125" t="s">
        <v>878</v>
      </c>
      <c r="F1020" s="128" t="str">
        <f t="shared" si="170"/>
        <v>Jute fibre incl. degumming India rain fed - renewable fuel</v>
      </c>
      <c r="G1020" s="200">
        <v>0.86248126245226042</v>
      </c>
      <c r="H1020" s="10">
        <f t="shared" si="171"/>
        <v>0.86248126245226042</v>
      </c>
      <c r="I1020" s="201">
        <v>2.3404764773000002E-2</v>
      </c>
      <c r="J1020" s="201">
        <v>7.7731636847000005E-2</v>
      </c>
      <c r="K1020" s="201">
        <v>0.1982308708322604</v>
      </c>
      <c r="L1020" s="201">
        <v>0.56311398999999995</v>
      </c>
      <c r="N1020" s="160">
        <v>3.7540932666666667</v>
      </c>
      <c r="O1020" s="10">
        <f t="shared" si="172"/>
        <v>3.7540932666666667</v>
      </c>
      <c r="Q1020" s="15">
        <v>47.804915999999999</v>
      </c>
      <c r="S1020" s="129">
        <v>7.4003329000000007E-2</v>
      </c>
      <c r="T1020" s="129">
        <v>6.9386510999999998E-2</v>
      </c>
      <c r="U1020" s="129">
        <v>3.4448431E-3</v>
      </c>
      <c r="V1020" s="129">
        <v>1.1719751E-3</v>
      </c>
      <c r="X1020" s="71">
        <v>2.0442793E-4</v>
      </c>
      <c r="Y1020" s="101"/>
      <c r="Z1020" s="165"/>
    </row>
    <row r="1021" spans="1:26" ht="14.4">
      <c r="A1021" t="s">
        <v>2414</v>
      </c>
      <c r="B1021" s="92" t="s">
        <v>1343</v>
      </c>
      <c r="C1021" s="126" t="str">
        <f t="shared" si="169"/>
        <v>A.140.01.112</v>
      </c>
      <c r="D1021" s="11" t="s">
        <v>1735</v>
      </c>
      <c r="E1021" s="125" t="s">
        <v>878</v>
      </c>
      <c r="F1021" s="128" t="str">
        <f t="shared" si="170"/>
        <v>Kenaf fibre incl. degumming India</v>
      </c>
      <c r="G1021" s="200">
        <v>0.91220739289203978</v>
      </c>
      <c r="H1021" s="10">
        <f t="shared" si="171"/>
        <v>0.91220739289203978</v>
      </c>
      <c r="I1021" s="201">
        <v>1.9278470249999999E-2</v>
      </c>
      <c r="J1021" s="201">
        <v>3.3447640579999993E-2</v>
      </c>
      <c r="K1021" s="201">
        <v>0.46166476206203982</v>
      </c>
      <c r="L1021" s="201">
        <v>0.39781652000000001</v>
      </c>
      <c r="N1021" s="160">
        <v>2.6521101333333337</v>
      </c>
      <c r="O1021" s="10">
        <f t="shared" si="172"/>
        <v>2.6521101333333337</v>
      </c>
      <c r="Q1021" s="15">
        <v>43.095931</v>
      </c>
      <c r="S1021" s="129">
        <v>5.1994200999999997E-2</v>
      </c>
      <c r="T1021" s="129">
        <v>4.6820472000000002E-2</v>
      </c>
      <c r="U1021" s="129">
        <v>3.0423773999999999E-3</v>
      </c>
      <c r="V1021" s="129">
        <v>2.1313519E-3</v>
      </c>
      <c r="X1021" s="71">
        <v>2.5944466999999998E-4</v>
      </c>
      <c r="Y1021" s="101"/>
      <c r="Z1021" s="165"/>
    </row>
    <row r="1022" spans="1:26" ht="14.4">
      <c r="A1022" t="s">
        <v>2415</v>
      </c>
      <c r="B1022" s="92" t="s">
        <v>1343</v>
      </c>
      <c r="C1022" s="126" t="str">
        <f t="shared" si="169"/>
        <v>A.140.01.113</v>
      </c>
      <c r="D1022" s="11" t="s">
        <v>1735</v>
      </c>
      <c r="E1022" s="125" t="s">
        <v>878</v>
      </c>
      <c r="F1022" s="128" t="str">
        <f t="shared" si="170"/>
        <v>Kenaf fibre incl. degumming Italy - renewable fule</v>
      </c>
      <c r="G1022" s="200">
        <v>0.61423347725403987</v>
      </c>
      <c r="H1022" s="10">
        <f t="shared" si="171"/>
        <v>0.61423347725403987</v>
      </c>
      <c r="I1022" s="201">
        <v>9.742930129999999E-3</v>
      </c>
      <c r="J1022" s="201">
        <v>1.9782193472000005E-2</v>
      </c>
      <c r="K1022" s="201">
        <v>0.39831477365203988</v>
      </c>
      <c r="L1022" s="201">
        <v>0.18639358</v>
      </c>
      <c r="N1022" s="160">
        <v>1.2426238666666667</v>
      </c>
      <c r="O1022" s="10">
        <f t="shared" si="172"/>
        <v>1.2426238666666667</v>
      </c>
      <c r="Q1022" s="15">
        <v>22.211818000000001</v>
      </c>
      <c r="S1022" s="129">
        <v>4.5240113999999998E-2</v>
      </c>
      <c r="T1022" s="129">
        <v>4.3123270999999998E-2</v>
      </c>
      <c r="U1022" s="129">
        <v>1.4535803E-3</v>
      </c>
      <c r="V1022" s="129">
        <v>6.6326221999999995E-4</v>
      </c>
      <c r="X1022" s="71">
        <v>2.5744255E-4</v>
      </c>
      <c r="Y1022" s="101"/>
      <c r="Z1022" s="165"/>
    </row>
    <row r="1023" spans="1:26" ht="14.4">
      <c r="A1023" t="s">
        <v>1850</v>
      </c>
      <c r="B1023" s="92" t="s">
        <v>1343</v>
      </c>
      <c r="C1023" s="126" t="str">
        <f t="shared" si="169"/>
        <v>A.140.01.114</v>
      </c>
      <c r="D1023" s="11" t="s">
        <v>1735</v>
      </c>
      <c r="E1023" s="125" t="s">
        <v>878</v>
      </c>
      <c r="F1023" s="128" t="str">
        <f t="shared" si="170"/>
        <v>Nylon pellets</v>
      </c>
      <c r="G1023" s="200">
        <v>1.63685184253</v>
      </c>
      <c r="H1023" s="10">
        <f t="shared" si="171"/>
        <v>1.63685184253</v>
      </c>
      <c r="I1023" s="201">
        <v>5.9932727630000002E-2</v>
      </c>
      <c r="J1023" s="201">
        <v>0.75791911489999997</v>
      </c>
      <c r="K1023" s="201">
        <v>0</v>
      </c>
      <c r="L1023" s="201">
        <v>0.81899999999999995</v>
      </c>
      <c r="N1023" s="160">
        <v>5.46</v>
      </c>
      <c r="O1023" s="10">
        <f t="shared" si="172"/>
        <v>5.46</v>
      </c>
      <c r="Q1023" s="15">
        <v>124.2204</v>
      </c>
      <c r="S1023" s="129">
        <v>0.13012932999999999</v>
      </c>
      <c r="T1023" s="129">
        <v>0.11684339000000001</v>
      </c>
      <c r="U1023" s="129">
        <v>4.6171229000000003E-3</v>
      </c>
      <c r="V1023" s="129">
        <v>8.6688167999999996E-3</v>
      </c>
      <c r="X1023" s="71">
        <v>3.6840039000000002E-4</v>
      </c>
      <c r="Y1023" s="101"/>
      <c r="Z1023" s="165"/>
    </row>
    <row r="1024" spans="1:26" ht="14.4">
      <c r="A1024" t="s">
        <v>1851</v>
      </c>
      <c r="B1024" s="92" t="s">
        <v>1343</v>
      </c>
      <c r="C1024" s="126" t="str">
        <f t="shared" si="169"/>
        <v>A.140.01.115</v>
      </c>
      <c r="D1024" s="11" t="s">
        <v>1735</v>
      </c>
      <c r="E1024" s="125" t="s">
        <v>878</v>
      </c>
      <c r="F1024" s="128" t="str">
        <f t="shared" si="170"/>
        <v>Polyester = PET pellets</v>
      </c>
      <c r="G1024" s="200">
        <v>1.0059994169447402</v>
      </c>
      <c r="H1024" s="10">
        <f t="shared" si="171"/>
        <v>1.0059994169447402</v>
      </c>
      <c r="I1024" s="201">
        <v>3.9692675699999999E-2</v>
      </c>
      <c r="J1024" s="201">
        <v>0.65508919585274006</v>
      </c>
      <c r="K1024" s="201">
        <v>3.5168853920000001E-3</v>
      </c>
      <c r="L1024" s="201">
        <v>0.30770066000000001</v>
      </c>
      <c r="N1024" s="160">
        <v>2.0513377333333334</v>
      </c>
      <c r="O1024" s="10">
        <f t="shared" si="172"/>
        <v>2.0513377333333334</v>
      </c>
      <c r="Q1024" s="15">
        <v>72.095490999999996</v>
      </c>
      <c r="S1024" s="129">
        <v>5.9408369000000003E-2</v>
      </c>
      <c r="T1024" s="129">
        <v>5.2348158999999998E-2</v>
      </c>
      <c r="U1024" s="129">
        <v>1.9471992E-3</v>
      </c>
      <c r="V1024" s="129">
        <v>5.1130109999999998E-3</v>
      </c>
      <c r="X1024" s="71">
        <v>1.8646866000000001E-4</v>
      </c>
      <c r="Y1024" s="101"/>
      <c r="Z1024" s="165"/>
    </row>
    <row r="1025" spans="1:26" ht="14.4">
      <c r="A1025" t="s">
        <v>1852</v>
      </c>
      <c r="B1025" s="92" t="s">
        <v>1343</v>
      </c>
      <c r="C1025" s="126" t="str">
        <f t="shared" si="169"/>
        <v>A.140.01.116</v>
      </c>
      <c r="D1025" s="11" t="s">
        <v>1735</v>
      </c>
      <c r="E1025" s="125" t="s">
        <v>878</v>
      </c>
      <c r="F1025" s="128" t="str">
        <f t="shared" si="170"/>
        <v>PLA (polylactide) pellets</v>
      </c>
      <c r="G1025" s="200">
        <v>0.59433502059900001</v>
      </c>
      <c r="H1025" s="10">
        <f t="shared" si="171"/>
        <v>0.59433502059900001</v>
      </c>
      <c r="I1025" s="201">
        <v>2.3701053229999998E-2</v>
      </c>
      <c r="J1025" s="201">
        <v>3.3966141818999998E-2</v>
      </c>
      <c r="K1025" s="201">
        <v>5.1657355499999998E-3</v>
      </c>
      <c r="L1025" s="201">
        <v>0.53150209000000004</v>
      </c>
      <c r="N1025" s="160">
        <v>3.5433472666666672</v>
      </c>
      <c r="O1025" s="10">
        <f t="shared" si="172"/>
        <v>3.5433472666666672</v>
      </c>
      <c r="Q1025" s="15">
        <v>73.408489000000003</v>
      </c>
      <c r="S1025" s="129">
        <v>6.5679604000000003E-2</v>
      </c>
      <c r="T1025" s="129">
        <v>5.9244212999999997E-2</v>
      </c>
      <c r="U1025" s="129">
        <v>2.7863816999999999E-3</v>
      </c>
      <c r="V1025" s="129">
        <v>3.6490088999999999E-3</v>
      </c>
      <c r="X1025" s="71">
        <v>1.7236998E-4</v>
      </c>
      <c r="Y1025" s="101"/>
      <c r="Z1025" s="165"/>
    </row>
    <row r="1026" spans="1:26" ht="14.4">
      <c r="A1026" t="s">
        <v>1853</v>
      </c>
      <c r="B1026" s="92" t="s">
        <v>1343</v>
      </c>
      <c r="C1026" s="126" t="str">
        <f t="shared" si="169"/>
        <v>A.140.01.117</v>
      </c>
      <c r="D1026" s="11" t="s">
        <v>1735</v>
      </c>
      <c r="E1026" s="125" t="s">
        <v>878</v>
      </c>
      <c r="F1026" s="128" t="str">
        <f t="shared" si="170"/>
        <v>Sorona (PTT) biobased pellets</v>
      </c>
      <c r="G1026" s="200">
        <v>0.98255416342199986</v>
      </c>
      <c r="H1026" s="10">
        <f t="shared" si="171"/>
        <v>0.98255416342199986</v>
      </c>
      <c r="I1026" s="201">
        <v>2.2488441389999999E-2</v>
      </c>
      <c r="J1026" s="201">
        <v>0.45654833996199995</v>
      </c>
      <c r="K1026" s="201">
        <v>4.9014420699999995E-3</v>
      </c>
      <c r="L1026" s="201">
        <v>0.49861593999999998</v>
      </c>
      <c r="N1026" s="160">
        <v>3.3241062666666665</v>
      </c>
      <c r="O1026" s="10">
        <f t="shared" si="172"/>
        <v>3.3241062666666665</v>
      </c>
      <c r="Q1026" s="15">
        <v>74.167906000000002</v>
      </c>
      <c r="S1026" s="129">
        <v>6.3478092999999999E-2</v>
      </c>
      <c r="T1026" s="129">
        <v>5.5625630000000002E-2</v>
      </c>
      <c r="U1026" s="129">
        <v>2.6150865000000001E-3</v>
      </c>
      <c r="V1026" s="129">
        <v>5.2373766000000004E-3</v>
      </c>
      <c r="X1026" s="71">
        <v>1.9257186E-4</v>
      </c>
      <c r="Y1026" s="101"/>
      <c r="Z1026" s="165"/>
    </row>
    <row r="1027" spans="1:26" ht="14.4">
      <c r="A1027" t="s">
        <v>1349</v>
      </c>
      <c r="B1027" s="92" t="s">
        <v>1343</v>
      </c>
      <c r="C1027" s="126" t="str">
        <f t="shared" si="169"/>
        <v>A.140.01.118</v>
      </c>
      <c r="D1027" s="11" t="s">
        <v>1735</v>
      </c>
      <c r="E1027" s="125" t="s">
        <v>878</v>
      </c>
      <c r="F1027" s="128" t="str">
        <f t="shared" si="170"/>
        <v>Viscose production</v>
      </c>
      <c r="G1027" s="200">
        <v>0.37663849153382001</v>
      </c>
      <c r="H1027" s="10">
        <f t="shared" si="171"/>
        <v>0.37663849153382001</v>
      </c>
      <c r="I1027" s="201">
        <v>5.1729563361999995E-3</v>
      </c>
      <c r="J1027" s="201">
        <v>0.14646553519762001</v>
      </c>
      <c r="K1027" s="201">
        <v>0</v>
      </c>
      <c r="L1027" s="201">
        <v>0.22500000000000001</v>
      </c>
      <c r="N1027" s="160">
        <v>1.5</v>
      </c>
      <c r="O1027" s="10">
        <f t="shared" si="172"/>
        <v>1.5</v>
      </c>
      <c r="Q1027" s="15">
        <v>21.783000000000001</v>
      </c>
      <c r="S1027" s="129">
        <v>6.4586084000000002E-2</v>
      </c>
      <c r="T1027" s="129">
        <v>6.1168312000000002E-2</v>
      </c>
      <c r="U1027" s="129">
        <v>1.8624651E-3</v>
      </c>
      <c r="V1027" s="129">
        <v>1.5553062000000001E-3</v>
      </c>
      <c r="X1027" s="71">
        <v>1.0362125000000001E-4</v>
      </c>
      <c r="Y1027" s="101"/>
      <c r="Z1027" s="165"/>
    </row>
    <row r="1028" spans="1:26" ht="14.4">
      <c r="A1028" t="s">
        <v>2416</v>
      </c>
      <c r="B1028" s="92" t="s">
        <v>1343</v>
      </c>
      <c r="C1028" s="126" t="str">
        <f t="shared" si="169"/>
        <v>A.140.01.119</v>
      </c>
      <c r="D1028" s="11" t="s">
        <v>1735</v>
      </c>
      <c r="E1028" s="125" t="s">
        <v>878</v>
      </c>
      <c r="F1028" s="128" t="str">
        <f t="shared" si="170"/>
        <v>Wool from Australia - transported to Rotterdam</v>
      </c>
      <c r="G1028" s="200">
        <v>9.5718873915764213</v>
      </c>
      <c r="H1028" s="10">
        <f t="shared" si="171"/>
        <v>9.5718873915764213</v>
      </c>
      <c r="I1028" s="201">
        <v>2.7389692390000001E-2</v>
      </c>
      <c r="J1028" s="201">
        <v>0.10809775291000001</v>
      </c>
      <c r="K1028" s="201">
        <v>0.27911454627642196</v>
      </c>
      <c r="L1028" s="201">
        <v>9.1572853999999992</v>
      </c>
      <c r="N1028" s="160">
        <v>61.048569333333333</v>
      </c>
      <c r="O1028" s="10">
        <f t="shared" si="172"/>
        <v>61.048569333333333</v>
      </c>
      <c r="Q1028" s="15">
        <v>58.891820000000003</v>
      </c>
      <c r="S1028" s="129">
        <v>1.0089608000000001</v>
      </c>
      <c r="T1028" s="129">
        <v>0.95819483999999999</v>
      </c>
      <c r="U1028" s="129">
        <v>4.6868234000000002E-2</v>
      </c>
      <c r="V1028" s="129">
        <v>3.8977276999999999E-3</v>
      </c>
      <c r="X1028" s="71">
        <v>1.7954795E-3</v>
      </c>
      <c r="Y1028" s="86"/>
      <c r="Z1028" s="165"/>
    </row>
    <row r="1029" spans="1:26" ht="14.4">
      <c r="A1029" t="s">
        <v>1854</v>
      </c>
      <c r="B1029" s="92" t="s">
        <v>1343</v>
      </c>
      <c r="C1029" s="126" t="str">
        <f t="shared" si="169"/>
        <v>A.140.01.120</v>
      </c>
      <c r="D1029" s="11" t="s">
        <v>1735</v>
      </c>
      <c r="E1029" s="125" t="s">
        <v>878</v>
      </c>
      <c r="F1029" s="128" t="str">
        <f t="shared" si="170"/>
        <v>PP (Polypropylene) pellets</v>
      </c>
      <c r="G1029" s="200">
        <v>1.1938793114000001</v>
      </c>
      <c r="H1029" s="10">
        <f t="shared" si="171"/>
        <v>1.1938793114000001</v>
      </c>
      <c r="I1029" s="201">
        <v>1.8569084299999997E-2</v>
      </c>
      <c r="J1029" s="201">
        <v>0.93081022710000005</v>
      </c>
      <c r="K1029" s="201">
        <v>0</v>
      </c>
      <c r="L1029" s="201">
        <v>0.2445</v>
      </c>
      <c r="N1029" s="160">
        <v>1.6300000000000001</v>
      </c>
      <c r="O1029" s="10">
        <f t="shared" si="172"/>
        <v>1.6300000000000001</v>
      </c>
      <c r="Q1029" s="15">
        <v>82.254999999999995</v>
      </c>
      <c r="S1029" s="129">
        <v>4.5945706000000003E-2</v>
      </c>
      <c r="T1029" s="129">
        <v>3.8641325999999997E-2</v>
      </c>
      <c r="U1029" s="129">
        <v>1.4903488999999999E-3</v>
      </c>
      <c r="V1029" s="129">
        <v>5.8140305999999998E-3</v>
      </c>
      <c r="X1029" s="71">
        <v>1.8693736E-4</v>
      </c>
      <c r="Y1029" s="86"/>
      <c r="Z1029" s="165"/>
    </row>
    <row r="1030" spans="1:26" ht="14.4">
      <c r="A1030" t="s">
        <v>1855</v>
      </c>
      <c r="B1030" s="92" t="s">
        <v>1343</v>
      </c>
      <c r="C1030" s="126" t="str">
        <f t="shared" si="169"/>
        <v>A.140.01.121</v>
      </c>
      <c r="D1030" s="11" t="s">
        <v>1735</v>
      </c>
      <c r="E1030" s="125" t="s">
        <v>878</v>
      </c>
      <c r="F1030" s="128" t="str">
        <f t="shared" si="170"/>
        <v>Flax fibres for spinning linen</v>
      </c>
      <c r="G1030" s="200">
        <v>0.36553199912040002</v>
      </c>
      <c r="H1030" s="10">
        <f t="shared" si="171"/>
        <v>0.36553199912040002</v>
      </c>
      <c r="I1030" s="201">
        <v>7.3962149350000006E-2</v>
      </c>
      <c r="J1030" s="201">
        <v>8.3820073320399993E-2</v>
      </c>
      <c r="K1030" s="201">
        <v>1.07759645E-3</v>
      </c>
      <c r="L1030" s="201">
        <v>0.20667218000000001</v>
      </c>
      <c r="N1030" s="160">
        <v>1.3778145333333334</v>
      </c>
      <c r="O1030" s="10">
        <f t="shared" si="172"/>
        <v>1.3778145333333334</v>
      </c>
      <c r="Q1030" s="15">
        <v>10.828352000000001</v>
      </c>
      <c r="S1030" s="129">
        <v>2.8565447000000001E-2</v>
      </c>
      <c r="T1030" s="129">
        <v>2.6607972000000001E-2</v>
      </c>
      <c r="U1030" s="129">
        <v>1.1962754E-3</v>
      </c>
      <c r="V1030" s="129">
        <v>7.6120023999999998E-4</v>
      </c>
      <c r="X1030" s="71">
        <v>9.9245685000000003E-5</v>
      </c>
      <c r="Y1030" s="86"/>
      <c r="Z1030" s="165"/>
    </row>
    <row r="1031" spans="1:26" ht="14.4">
      <c r="B1031" s="92"/>
      <c r="C1031" s="126"/>
      <c r="D1031" s="1" t="s">
        <v>1736</v>
      </c>
      <c r="E1031" s="125"/>
      <c r="Z1031" s="165"/>
    </row>
    <row r="1032" spans="1:26" ht="14.4">
      <c r="A1032" t="s">
        <v>2417</v>
      </c>
      <c r="B1032" s="92" t="s">
        <v>1343</v>
      </c>
      <c r="C1032" s="126" t="str">
        <f t="shared" si="169"/>
        <v>A.140.03.101</v>
      </c>
      <c r="D1032" s="11" t="s">
        <v>1736</v>
      </c>
      <c r="E1032" s="125" t="s">
        <v>878</v>
      </c>
      <c r="F1032" s="128" t="str">
        <f t="shared" si="170"/>
        <v>dyeing with pollution in India - without materials input</v>
      </c>
      <c r="G1032" s="200">
        <v>7.3704123264752006</v>
      </c>
      <c r="H1032" s="10">
        <f t="shared" ref="H1032:H1066" si="173">G1032</f>
        <v>7.3704123264752006</v>
      </c>
      <c r="I1032" s="201">
        <v>3.6091066980000003E-2</v>
      </c>
      <c r="J1032" s="201">
        <v>6.8585203289452004</v>
      </c>
      <c r="K1032" s="201">
        <v>1.2508220550000001E-2</v>
      </c>
      <c r="L1032" s="201">
        <v>0.46329271</v>
      </c>
      <c r="N1032" s="160">
        <v>3.0886180666666667</v>
      </c>
      <c r="O1032" s="10">
        <f t="shared" ref="O1032:O1066" si="174">N1032</f>
        <v>3.0886180666666667</v>
      </c>
      <c r="Q1032" s="15">
        <v>42.609569999999998</v>
      </c>
      <c r="S1032" s="129">
        <v>9.6598225999999995E-2</v>
      </c>
      <c r="T1032" s="129">
        <v>9.1047250999999996E-2</v>
      </c>
      <c r="U1032" s="129">
        <v>2.8550912999999998E-3</v>
      </c>
      <c r="V1032" s="129">
        <v>2.6958843000000001E-3</v>
      </c>
      <c r="X1032" s="71">
        <v>1.0891414E-3</v>
      </c>
      <c r="Y1032" s="86"/>
      <c r="Z1032" s="165"/>
    </row>
    <row r="1033" spans="1:26" ht="14.4">
      <c r="A1033" t="s">
        <v>2418</v>
      </c>
      <c r="B1033" s="92" t="s">
        <v>1343</v>
      </c>
      <c r="C1033" s="126" t="str">
        <f t="shared" si="169"/>
        <v>A.140.03.102</v>
      </c>
      <c r="D1033" s="11" t="s">
        <v>1736</v>
      </c>
      <c r="E1033" s="125" t="s">
        <v>878</v>
      </c>
      <c r="F1033" s="128" t="str">
        <f t="shared" si="170"/>
        <v>dyeing in Europe - without materials input</v>
      </c>
      <c r="G1033" s="200">
        <v>0.62586936497520007</v>
      </c>
      <c r="H1033" s="10">
        <f t="shared" si="173"/>
        <v>0.62586936497520007</v>
      </c>
      <c r="I1033" s="201">
        <v>3.6091066980000003E-2</v>
      </c>
      <c r="J1033" s="201">
        <v>0.1139773674452</v>
      </c>
      <c r="K1033" s="201">
        <v>1.2508220550000001E-2</v>
      </c>
      <c r="L1033" s="201">
        <v>0.46329271</v>
      </c>
      <c r="N1033" s="160">
        <v>3.0886180666666667</v>
      </c>
      <c r="O1033" s="10">
        <f t="shared" si="174"/>
        <v>3.0886180666666667</v>
      </c>
      <c r="Q1033" s="15">
        <v>42.609569999999998</v>
      </c>
      <c r="S1033" s="129">
        <v>7.9583161999999999E-2</v>
      </c>
      <c r="T1033" s="129">
        <v>7.4045059999999996E-2</v>
      </c>
      <c r="U1033" s="129">
        <v>2.8422177E-3</v>
      </c>
      <c r="V1033" s="129">
        <v>2.6958843000000001E-3</v>
      </c>
      <c r="X1033" s="71">
        <v>1.7207035000000001E-4</v>
      </c>
      <c r="Y1033" s="101"/>
      <c r="Z1033" s="165"/>
    </row>
    <row r="1034" spans="1:26" ht="14.4">
      <c r="A1034" t="s">
        <v>1350</v>
      </c>
      <c r="B1034" s="92" t="s">
        <v>1343</v>
      </c>
      <c r="C1034" s="126" t="str">
        <f t="shared" si="169"/>
        <v>A.140.03.103</v>
      </c>
      <c r="D1034" s="11" t="s">
        <v>1736</v>
      </c>
      <c r="E1034" s="125" t="s">
        <v>878</v>
      </c>
      <c r="F1034" s="128" t="str">
        <f t="shared" si="170"/>
        <v>heat setting and washing synthetic fabrics</v>
      </c>
      <c r="G1034" s="200">
        <v>0.22261066220070003</v>
      </c>
      <c r="H1034" s="10">
        <f t="shared" si="173"/>
        <v>0.22261066220070003</v>
      </c>
      <c r="I1034" s="201">
        <v>1.1389595012000002E-2</v>
      </c>
      <c r="J1034" s="201">
        <v>3.40510724187E-2</v>
      </c>
      <c r="K1034" s="201">
        <v>1.2176224770000001E-2</v>
      </c>
      <c r="L1034" s="201">
        <v>0.16499377000000001</v>
      </c>
      <c r="N1034" s="160">
        <v>1.0999584666666669</v>
      </c>
      <c r="O1034" s="10">
        <f t="shared" si="174"/>
        <v>1.0999584666666669</v>
      </c>
      <c r="Q1034" s="15">
        <v>16.636686000000001</v>
      </c>
      <c r="S1034" s="129">
        <v>2.6485397000000001E-2</v>
      </c>
      <c r="T1034" s="129">
        <v>2.4688901999999999E-2</v>
      </c>
      <c r="U1034" s="129">
        <v>9.8106578000000007E-4</v>
      </c>
      <c r="V1034" s="129">
        <v>8.1542984000000001E-4</v>
      </c>
      <c r="X1034" s="71">
        <v>5.9883519000000002E-5</v>
      </c>
      <c r="Y1034" s="101"/>
      <c r="Z1034" s="165"/>
    </row>
    <row r="1035" spans="1:26" ht="14.4">
      <c r="A1035" t="s">
        <v>1351</v>
      </c>
      <c r="B1035" s="92" t="s">
        <v>1343</v>
      </c>
      <c r="C1035" s="126" t="str">
        <f t="shared" si="169"/>
        <v>A.140.03.104</v>
      </c>
      <c r="D1035" s="11" t="s">
        <v>1736</v>
      </c>
      <c r="E1035" s="125" t="s">
        <v>878</v>
      </c>
      <c r="F1035" s="128" t="str">
        <f t="shared" si="170"/>
        <v>knitting  83 dtex</v>
      </c>
      <c r="G1035" s="200">
        <v>4.6325875789999998E-2</v>
      </c>
      <c r="H1035" s="10">
        <f t="shared" si="173"/>
        <v>4.6325875789999998E-2</v>
      </c>
      <c r="I1035" s="201">
        <v>1.46789415E-3</v>
      </c>
      <c r="J1035" s="201">
        <v>3.0409642999999998E-3</v>
      </c>
      <c r="K1035" s="201">
        <v>7.3512333399999999E-3</v>
      </c>
      <c r="L1035" s="201">
        <v>3.4465783999999999E-2</v>
      </c>
      <c r="N1035" s="160">
        <v>0.22977189333333334</v>
      </c>
      <c r="O1035" s="10">
        <f t="shared" si="174"/>
        <v>0.22977189333333334</v>
      </c>
      <c r="Q1035" s="15">
        <v>4.3855573999999997</v>
      </c>
      <c r="S1035" s="129">
        <v>4.3764824999999999E-3</v>
      </c>
      <c r="T1035" s="129">
        <v>4.1106711999999998E-3</v>
      </c>
      <c r="U1035" s="129">
        <v>1.8554663999999999E-4</v>
      </c>
      <c r="V1035" s="129">
        <v>8.0264587999999998E-5</v>
      </c>
      <c r="X1035" s="71">
        <v>1.1639717E-5</v>
      </c>
      <c r="Y1035" s="101"/>
      <c r="Z1035" s="165"/>
    </row>
    <row r="1036" spans="1:26" ht="14.4">
      <c r="A1036" t="s">
        <v>1352</v>
      </c>
      <c r="B1036" s="92" t="s">
        <v>1343</v>
      </c>
      <c r="C1036" s="126" t="str">
        <f t="shared" si="169"/>
        <v>A.140.03.105</v>
      </c>
      <c r="D1036" s="11" t="s">
        <v>1736</v>
      </c>
      <c r="E1036" s="125" t="s">
        <v>878</v>
      </c>
      <c r="F1036" s="128" t="str">
        <f t="shared" si="170"/>
        <v>knitting 200 dtex</v>
      </c>
      <c r="G1036" s="200">
        <v>1.9075360170999998E-2</v>
      </c>
      <c r="H1036" s="10">
        <f t="shared" si="173"/>
        <v>1.9075360170999998E-2</v>
      </c>
      <c r="I1036" s="201">
        <v>6.0442699399999996E-4</v>
      </c>
      <c r="J1036" s="201">
        <v>1.2521617599999999E-3</v>
      </c>
      <c r="K1036" s="201">
        <v>3.0269784170000001E-3</v>
      </c>
      <c r="L1036" s="201">
        <v>1.4191792999999999E-2</v>
      </c>
      <c r="N1036" s="160">
        <v>9.4611953333333332E-2</v>
      </c>
      <c r="O1036" s="10">
        <f t="shared" si="174"/>
        <v>9.4611953333333332E-2</v>
      </c>
      <c r="Q1036" s="15">
        <v>1.8058177</v>
      </c>
      <c r="S1036" s="129">
        <v>1.8020810000000001E-3</v>
      </c>
      <c r="T1036" s="129">
        <v>1.6926293000000001E-3</v>
      </c>
      <c r="U1036" s="129">
        <v>7.6401559000000005E-5</v>
      </c>
      <c r="V1036" s="129">
        <v>3.3050124999999999E-5</v>
      </c>
      <c r="X1036" s="71">
        <v>4.7928246000000004E-6</v>
      </c>
      <c r="Y1036" s="101"/>
      <c r="Z1036" s="165"/>
    </row>
    <row r="1037" spans="1:26" ht="14.4">
      <c r="A1037" t="s">
        <v>1353</v>
      </c>
      <c r="B1037" s="92" t="s">
        <v>1343</v>
      </c>
      <c r="C1037" s="126" t="str">
        <f t="shared" si="169"/>
        <v>A.140.03.106</v>
      </c>
      <c r="D1037" s="11" t="s">
        <v>1736</v>
      </c>
      <c r="E1037" s="125" t="s">
        <v>878</v>
      </c>
      <c r="F1037" s="128" t="str">
        <f t="shared" si="170"/>
        <v>knitting 300 dtex</v>
      </c>
      <c r="G1037" s="200">
        <v>1.2716906921E-2</v>
      </c>
      <c r="H1037" s="10">
        <f t="shared" si="173"/>
        <v>1.2716906921E-2</v>
      </c>
      <c r="I1037" s="201">
        <v>4.02951333E-4</v>
      </c>
      <c r="J1037" s="201">
        <v>8.3477451000000006E-4</v>
      </c>
      <c r="K1037" s="201">
        <v>2.0179855779999998E-3</v>
      </c>
      <c r="L1037" s="201">
        <v>9.4611955000000001E-3</v>
      </c>
      <c r="N1037" s="160">
        <v>6.307463666666667E-2</v>
      </c>
      <c r="O1037" s="10">
        <f t="shared" si="174"/>
        <v>6.307463666666667E-2</v>
      </c>
      <c r="Q1037" s="15">
        <v>1.2038785000000001</v>
      </c>
      <c r="S1037" s="129">
        <v>1.2013873E-3</v>
      </c>
      <c r="T1037" s="129">
        <v>1.1284196000000001E-3</v>
      </c>
      <c r="U1037" s="129">
        <v>5.0934372000000002E-5</v>
      </c>
      <c r="V1037" s="129">
        <v>2.2033415999999999E-5</v>
      </c>
      <c r="X1037" s="71">
        <v>3.1952164000000001E-6</v>
      </c>
      <c r="Y1037" s="101"/>
      <c r="Z1037" s="165"/>
    </row>
    <row r="1038" spans="1:26" ht="14.4">
      <c r="A1038" t="s">
        <v>1354</v>
      </c>
      <c r="B1038" s="92" t="s">
        <v>1343</v>
      </c>
      <c r="C1038" s="126" t="str">
        <f t="shared" si="169"/>
        <v>A.140.03.107</v>
      </c>
      <c r="D1038" s="11" t="s">
        <v>1736</v>
      </c>
      <c r="E1038" s="125" t="s">
        <v>878</v>
      </c>
      <c r="F1038" s="128" t="str">
        <f t="shared" si="170"/>
        <v>pretreatment of cotton</v>
      </c>
      <c r="G1038" s="200">
        <v>0.3453027622375</v>
      </c>
      <c r="H1038" s="10">
        <f t="shared" si="173"/>
        <v>0.3453027622375</v>
      </c>
      <c r="I1038" s="201">
        <v>1.961314351E-2</v>
      </c>
      <c r="J1038" s="201">
        <v>6.1543201037500002E-2</v>
      </c>
      <c r="K1038" s="201">
        <v>8.4968476899999999E-3</v>
      </c>
      <c r="L1038" s="201">
        <v>0.25564956999999999</v>
      </c>
      <c r="N1038" s="160">
        <v>1.7043304666666668</v>
      </c>
      <c r="O1038" s="10">
        <f t="shared" si="174"/>
        <v>1.7043304666666668</v>
      </c>
      <c r="Q1038" s="15">
        <v>23.814328</v>
      </c>
      <c r="S1038" s="129">
        <v>4.3531322999999997E-2</v>
      </c>
      <c r="T1038" s="129">
        <v>4.0511650000000003E-2</v>
      </c>
      <c r="U1038" s="129">
        <v>1.5619328999999999E-3</v>
      </c>
      <c r="V1038" s="129">
        <v>1.4577399999999999E-3</v>
      </c>
      <c r="X1038" s="71">
        <v>9.4661765999999996E-5</v>
      </c>
      <c r="Y1038" s="101"/>
      <c r="Z1038" s="165"/>
    </row>
    <row r="1039" spans="1:26" ht="14.4">
      <c r="A1039" t="s">
        <v>1355</v>
      </c>
      <c r="B1039" s="92" t="s">
        <v>1343</v>
      </c>
      <c r="C1039" s="126" t="str">
        <f t="shared" si="169"/>
        <v>A.140.03.108</v>
      </c>
      <c r="D1039" s="11" t="s">
        <v>1736</v>
      </c>
      <c r="E1039" s="125" t="s">
        <v>878</v>
      </c>
      <c r="F1039" s="128" t="str">
        <f t="shared" si="170"/>
        <v>spinning cotton  45 dtex</v>
      </c>
      <c r="G1039" s="200">
        <v>2.0383385340000002</v>
      </c>
      <c r="H1039" s="10">
        <f t="shared" si="173"/>
        <v>2.0383385340000002</v>
      </c>
      <c r="I1039" s="201">
        <v>6.4587341800000003E-2</v>
      </c>
      <c r="J1039" s="201">
        <v>0.133802428</v>
      </c>
      <c r="K1039" s="201">
        <v>0.32345426420000001</v>
      </c>
      <c r="L1039" s="201">
        <v>1.5164945000000001</v>
      </c>
      <c r="N1039" s="160">
        <v>10.109963333333335</v>
      </c>
      <c r="O1039" s="10">
        <f t="shared" si="174"/>
        <v>10.109963333333335</v>
      </c>
      <c r="Q1039" s="15">
        <v>192.96453</v>
      </c>
      <c r="S1039" s="129">
        <v>0.19256523</v>
      </c>
      <c r="T1039" s="129">
        <v>0.18086953</v>
      </c>
      <c r="U1039" s="129">
        <v>8.1640523000000003E-3</v>
      </c>
      <c r="V1039" s="129">
        <v>3.5316419000000002E-3</v>
      </c>
      <c r="X1039" s="71">
        <v>5.1214754000000003E-4</v>
      </c>
      <c r="Y1039" s="101"/>
      <c r="Z1039" s="165"/>
    </row>
    <row r="1040" spans="1:26" ht="14.4">
      <c r="A1040" t="s">
        <v>1356</v>
      </c>
      <c r="B1040" s="92" t="s">
        <v>1343</v>
      </c>
      <c r="C1040" s="126" t="str">
        <f t="shared" si="169"/>
        <v>A.140.03.109</v>
      </c>
      <c r="D1040" s="11" t="s">
        <v>1736</v>
      </c>
      <c r="E1040" s="125" t="s">
        <v>878</v>
      </c>
      <c r="F1040" s="128" t="str">
        <f t="shared" si="170"/>
        <v>spinning cotton  70 dtex</v>
      </c>
      <c r="G1040" s="200">
        <v>1.3107497694000001</v>
      </c>
      <c r="H1040" s="10">
        <f t="shared" si="173"/>
        <v>1.3107497694000001</v>
      </c>
      <c r="I1040" s="201">
        <v>4.1532769400000003E-2</v>
      </c>
      <c r="J1040" s="201">
        <v>8.6041401000000003E-2</v>
      </c>
      <c r="K1040" s="201">
        <v>0.207996659</v>
      </c>
      <c r="L1040" s="201">
        <v>0.97517894000000005</v>
      </c>
      <c r="N1040" s="160">
        <v>6.5011929333333338</v>
      </c>
      <c r="O1040" s="10">
        <f t="shared" si="174"/>
        <v>6.5011929333333338</v>
      </c>
      <c r="Q1040" s="15">
        <v>124.08548</v>
      </c>
      <c r="S1040" s="129">
        <v>0.12382870999999999</v>
      </c>
      <c r="T1040" s="129">
        <v>0.11630782000000001</v>
      </c>
      <c r="U1040" s="129">
        <v>5.2498785000000001E-3</v>
      </c>
      <c r="V1040" s="129">
        <v>2.2710157000000002E-3</v>
      </c>
      <c r="X1040" s="71">
        <v>3.2933552000000003E-4</v>
      </c>
      <c r="Y1040" s="101"/>
      <c r="Z1040" s="165"/>
    </row>
    <row r="1041" spans="1:26" ht="14.4">
      <c r="A1041" t="s">
        <v>1357</v>
      </c>
      <c r="B1041" s="92" t="s">
        <v>1343</v>
      </c>
      <c r="C1041" s="126" t="str">
        <f t="shared" si="169"/>
        <v>A.140.03.110</v>
      </c>
      <c r="D1041" s="11" t="s">
        <v>1736</v>
      </c>
      <c r="E1041" s="125" t="s">
        <v>878</v>
      </c>
      <c r="F1041" s="128" t="str">
        <f t="shared" si="170"/>
        <v>spinning cotton 100 dtex</v>
      </c>
      <c r="G1041" s="200">
        <v>0.91743400090000005</v>
      </c>
      <c r="H1041" s="10">
        <f t="shared" si="173"/>
        <v>0.91743400090000005</v>
      </c>
      <c r="I1041" s="201">
        <v>2.90700604E-2</v>
      </c>
      <c r="J1041" s="201">
        <v>6.0223016999999997E-2</v>
      </c>
      <c r="K1041" s="201">
        <v>0.14558325350000001</v>
      </c>
      <c r="L1041" s="201">
        <v>0.68255767000000001</v>
      </c>
      <c r="N1041" s="160">
        <v>4.5503844666666673</v>
      </c>
      <c r="O1041" s="10">
        <f t="shared" si="174"/>
        <v>4.5503844666666673</v>
      </c>
      <c r="Q1041" s="15">
        <v>86.851235000000003</v>
      </c>
      <c r="S1041" s="129">
        <v>8.6671516000000004E-2</v>
      </c>
      <c r="T1041" s="129">
        <v>8.1407410999999999E-2</v>
      </c>
      <c r="U1041" s="129">
        <v>3.6745510999999999E-3</v>
      </c>
      <c r="V1041" s="129">
        <v>1.5895536E-3</v>
      </c>
      <c r="X1041" s="71">
        <v>2.3051203999999999E-4</v>
      </c>
      <c r="Y1041" s="101"/>
      <c r="Z1041" s="165"/>
    </row>
    <row r="1042" spans="1:26" ht="14.4">
      <c r="A1042" t="s">
        <v>1358</v>
      </c>
      <c r="B1042" s="92" t="s">
        <v>1343</v>
      </c>
      <c r="C1042" s="126" t="str">
        <f t="shared" si="169"/>
        <v>A.140.03.111</v>
      </c>
      <c r="D1042" s="11" t="s">
        <v>1736</v>
      </c>
      <c r="E1042" s="125" t="s">
        <v>878</v>
      </c>
      <c r="F1042" s="128" t="str">
        <f t="shared" si="170"/>
        <v>spinning cotton 150 dtex</v>
      </c>
      <c r="G1042" s="200">
        <v>0.6113198809</v>
      </c>
      <c r="H1042" s="10">
        <f t="shared" si="173"/>
        <v>0.6113198809</v>
      </c>
      <c r="I1042" s="201">
        <v>1.9370446200000002E-2</v>
      </c>
      <c r="J1042" s="201">
        <v>4.0128803000000005E-2</v>
      </c>
      <c r="K1042" s="201">
        <v>9.7007451699999997E-2</v>
      </c>
      <c r="L1042" s="201">
        <v>0.45481317999999998</v>
      </c>
      <c r="N1042" s="160">
        <v>3.0320878666666666</v>
      </c>
      <c r="O1042" s="10">
        <f t="shared" si="174"/>
        <v>3.0320878666666666</v>
      </c>
      <c r="Q1042" s="15">
        <v>57.872159000000003</v>
      </c>
      <c r="S1042" s="129">
        <v>5.7752405999999999E-2</v>
      </c>
      <c r="T1042" s="129">
        <v>5.424474E-2</v>
      </c>
      <c r="U1042" s="129">
        <v>2.448488E-3</v>
      </c>
      <c r="V1042" s="129">
        <v>1.0591778E-3</v>
      </c>
      <c r="X1042" s="71">
        <v>1.5359862E-4</v>
      </c>
      <c r="Y1042" s="101"/>
      <c r="Z1042" s="165"/>
    </row>
    <row r="1043" spans="1:26" ht="14.4">
      <c r="A1043" t="s">
        <v>1359</v>
      </c>
      <c r="B1043" s="92" t="s">
        <v>1343</v>
      </c>
      <c r="C1043" s="126" t="str">
        <f t="shared" si="169"/>
        <v>A.140.03.112</v>
      </c>
      <c r="D1043" s="11" t="s">
        <v>1736</v>
      </c>
      <c r="E1043" s="125" t="s">
        <v>878</v>
      </c>
      <c r="F1043" s="128" t="str">
        <f t="shared" si="170"/>
        <v>spinning cotton 200 dtex</v>
      </c>
      <c r="G1043" s="200">
        <v>0.45871700390000003</v>
      </c>
      <c r="H1043" s="10">
        <f t="shared" si="173"/>
        <v>0.45871700390000003</v>
      </c>
      <c r="I1043" s="201">
        <v>1.45350302E-2</v>
      </c>
      <c r="J1043" s="201">
        <v>3.0111508999999998E-2</v>
      </c>
      <c r="K1043" s="201">
        <v>7.2791624700000002E-2</v>
      </c>
      <c r="L1043" s="201">
        <v>0.34127884000000003</v>
      </c>
      <c r="N1043" s="160">
        <v>2.2751922666666671</v>
      </c>
      <c r="O1043" s="10">
        <f t="shared" si="174"/>
        <v>2.2751922666666671</v>
      </c>
      <c r="Q1043" s="15">
        <v>43.425617000000003</v>
      </c>
      <c r="S1043" s="129">
        <v>4.3335758000000002E-2</v>
      </c>
      <c r="T1043" s="129">
        <v>4.0703705E-2</v>
      </c>
      <c r="U1043" s="129">
        <v>1.8372756E-3</v>
      </c>
      <c r="V1043" s="129">
        <v>7.9477680999999998E-4</v>
      </c>
      <c r="X1043" s="71">
        <v>1.1525602E-4</v>
      </c>
      <c r="Y1043" s="101"/>
      <c r="Z1043" s="165"/>
    </row>
    <row r="1044" spans="1:26" ht="14.4">
      <c r="A1044" t="s">
        <v>1360</v>
      </c>
      <c r="B1044" s="92" t="s">
        <v>1343</v>
      </c>
      <c r="C1044" s="126" t="str">
        <f t="shared" si="169"/>
        <v>A.140.03.113</v>
      </c>
      <c r="D1044" s="11" t="s">
        <v>1736</v>
      </c>
      <c r="E1044" s="125" t="s">
        <v>878</v>
      </c>
      <c r="F1044" s="128" t="str">
        <f t="shared" si="170"/>
        <v>spinning cotton 300 dtex</v>
      </c>
      <c r="G1044" s="200">
        <v>0.30611411530999999</v>
      </c>
      <c r="H1044" s="10">
        <f t="shared" si="173"/>
        <v>0.30611411530999999</v>
      </c>
      <c r="I1044" s="201">
        <v>9.6996141000000001E-3</v>
      </c>
      <c r="J1044" s="201">
        <v>2.0094214399999998E-2</v>
      </c>
      <c r="K1044" s="201">
        <v>4.8575796810000002E-2</v>
      </c>
      <c r="L1044" s="201">
        <v>0.22774448999999999</v>
      </c>
      <c r="N1044" s="160">
        <v>1.5182966</v>
      </c>
      <c r="O1044" s="10">
        <f t="shared" si="174"/>
        <v>1.5182966</v>
      </c>
      <c r="Q1044" s="15">
        <v>28.979075000000002</v>
      </c>
      <c r="S1044" s="129">
        <v>2.8919110000000001E-2</v>
      </c>
      <c r="T1044" s="129">
        <v>2.7162670999999999E-2</v>
      </c>
      <c r="U1044" s="129">
        <v>1.2260630999999999E-3</v>
      </c>
      <c r="V1044" s="129">
        <v>5.3037581000000005E-4</v>
      </c>
      <c r="X1044" s="71">
        <v>7.6913423000000004E-5</v>
      </c>
      <c r="Y1044" s="101"/>
      <c r="Z1044" s="165"/>
    </row>
    <row r="1045" spans="1:26" ht="14.4">
      <c r="A1045" t="s">
        <v>1361</v>
      </c>
      <c r="B1045" s="92" t="s">
        <v>1343</v>
      </c>
      <c r="C1045" s="126" t="str">
        <f t="shared" si="169"/>
        <v>A.140.03.114</v>
      </c>
      <c r="D1045" s="11" t="s">
        <v>1736</v>
      </c>
      <c r="E1045" s="125" t="s">
        <v>878</v>
      </c>
      <c r="F1045" s="128" t="str">
        <f t="shared" si="170"/>
        <v>spinning cotton 400 dtex</v>
      </c>
      <c r="G1045" s="200">
        <v>0.22981267725999999</v>
      </c>
      <c r="H1045" s="10">
        <f t="shared" si="173"/>
        <v>0.22981267725999999</v>
      </c>
      <c r="I1045" s="201">
        <v>7.2819061199999998E-3</v>
      </c>
      <c r="J1045" s="201">
        <v>1.50855678E-2</v>
      </c>
      <c r="K1045" s="201">
        <v>3.646788334E-2</v>
      </c>
      <c r="L1045" s="201">
        <v>0.17097731999999999</v>
      </c>
      <c r="N1045" s="160">
        <v>1.1398488</v>
      </c>
      <c r="O1045" s="10">
        <f t="shared" si="174"/>
        <v>1.1398488</v>
      </c>
      <c r="Q1045" s="15">
        <v>21.755804000000001</v>
      </c>
      <c r="S1045" s="129">
        <v>2.1710785999999999E-2</v>
      </c>
      <c r="T1045" s="129">
        <v>2.0392153E-2</v>
      </c>
      <c r="U1045" s="129">
        <v>9.2045687000000005E-4</v>
      </c>
      <c r="V1045" s="129">
        <v>3.9817531000000002E-4</v>
      </c>
      <c r="X1045" s="71">
        <v>5.7742124999999999E-5</v>
      </c>
      <c r="Y1045" s="101"/>
      <c r="Z1045" s="167"/>
    </row>
    <row r="1046" spans="1:26" ht="14.4">
      <c r="A1046" t="s">
        <v>1362</v>
      </c>
      <c r="B1046" s="92" t="s">
        <v>1343</v>
      </c>
      <c r="C1046" s="126" t="str">
        <f t="shared" si="169"/>
        <v>A.140.03.115</v>
      </c>
      <c r="D1046" s="11" t="s">
        <v>1736</v>
      </c>
      <c r="E1046" s="125" t="s">
        <v>878</v>
      </c>
      <c r="F1046" s="128" t="str">
        <f t="shared" si="170"/>
        <v>spinning cotton 500 dtex</v>
      </c>
      <c r="G1046" s="200">
        <v>0.18348679537000001</v>
      </c>
      <c r="H1046" s="10">
        <f t="shared" si="173"/>
        <v>0.18348679537000001</v>
      </c>
      <c r="I1046" s="201">
        <v>5.8140120700000001E-3</v>
      </c>
      <c r="J1046" s="201">
        <v>1.20446036E-2</v>
      </c>
      <c r="K1046" s="201">
        <v>2.91166497E-2</v>
      </c>
      <c r="L1046" s="201">
        <v>0.13651152999999999</v>
      </c>
      <c r="N1046" s="160">
        <v>0.91007686666666665</v>
      </c>
      <c r="O1046" s="10">
        <f t="shared" si="174"/>
        <v>0.91007686666666665</v>
      </c>
      <c r="Q1046" s="15">
        <v>17.370246999999999</v>
      </c>
      <c r="S1046" s="129">
        <v>1.7334302999999999E-2</v>
      </c>
      <c r="T1046" s="129">
        <v>1.6281482E-2</v>
      </c>
      <c r="U1046" s="129">
        <v>7.3491023000000003E-4</v>
      </c>
      <c r="V1046" s="129">
        <v>3.1791072000000002E-4</v>
      </c>
      <c r="X1046" s="71">
        <v>4.6102408000000003E-5</v>
      </c>
      <c r="Y1046" s="101"/>
      <c r="Z1046" s="165"/>
    </row>
    <row r="1047" spans="1:26" ht="14.4">
      <c r="A1047" t="s">
        <v>1363</v>
      </c>
      <c r="B1047" s="92" t="s">
        <v>1343</v>
      </c>
      <c r="C1047" s="126" t="str">
        <f t="shared" si="169"/>
        <v>A.140.03.116</v>
      </c>
      <c r="D1047" s="11" t="s">
        <v>1736</v>
      </c>
      <c r="E1047" s="125" t="s">
        <v>878</v>
      </c>
      <c r="F1047" s="128" t="str">
        <f t="shared" si="170"/>
        <v>spinning extruder polymer filaments  (80 - 500 dtex)</v>
      </c>
      <c r="G1047" s="200">
        <v>0.15170461119799999</v>
      </c>
      <c r="H1047" s="10">
        <f t="shared" si="173"/>
        <v>0.15170461119799999</v>
      </c>
      <c r="I1047" s="201">
        <v>7.3813901850000004E-3</v>
      </c>
      <c r="J1047" s="201">
        <v>2.1499798782999999E-2</v>
      </c>
      <c r="K1047" s="201">
        <v>1.032868223E-2</v>
      </c>
      <c r="L1047" s="201">
        <v>0.11249474</v>
      </c>
      <c r="N1047" s="160">
        <v>0.74996493333333336</v>
      </c>
      <c r="O1047" s="10">
        <f t="shared" si="174"/>
        <v>0.74996493333333336</v>
      </c>
      <c r="Q1047" s="15">
        <v>11.726846</v>
      </c>
      <c r="S1047" s="129">
        <v>1.7570691999999999E-2</v>
      </c>
      <c r="T1047" s="129">
        <v>1.6391965000000001E-2</v>
      </c>
      <c r="U1047" s="129">
        <v>6.6072845000000001E-4</v>
      </c>
      <c r="V1047" s="129">
        <v>5.1799850000000004E-4</v>
      </c>
      <c r="X1047" s="71">
        <v>4.0462778999999997E-5</v>
      </c>
      <c r="Y1047" s="101"/>
      <c r="Z1047" s="165"/>
    </row>
    <row r="1048" spans="1:26" ht="14.4">
      <c r="A1048" t="s">
        <v>1364</v>
      </c>
      <c r="B1048" s="92" t="s">
        <v>1343</v>
      </c>
      <c r="C1048" s="126" t="str">
        <f t="shared" si="169"/>
        <v>A.140.03.117</v>
      </c>
      <c r="D1048" s="11" t="s">
        <v>1736</v>
      </c>
      <c r="E1048" s="125" t="s">
        <v>878</v>
      </c>
      <c r="F1048" s="128" t="str">
        <f t="shared" si="170"/>
        <v>spinning viscose fibres (80-500 dtex)</v>
      </c>
      <c r="G1048" s="200">
        <v>4.2519152813397999E-2</v>
      </c>
      <c r="H1048" s="10">
        <f t="shared" si="173"/>
        <v>4.2519152813397999E-2</v>
      </c>
      <c r="I1048" s="201">
        <v>1.52612893E-3</v>
      </c>
      <c r="J1048" s="201">
        <v>3.5929084633979998E-3</v>
      </c>
      <c r="K1048" s="201">
        <v>5.7922744200000001E-3</v>
      </c>
      <c r="L1048" s="201">
        <v>3.1607840999999998E-2</v>
      </c>
      <c r="N1048" s="160">
        <v>0.21071893999999999</v>
      </c>
      <c r="O1048" s="10">
        <f t="shared" si="174"/>
        <v>0.21071893999999999</v>
      </c>
      <c r="Q1048" s="15">
        <v>3.8421447999999998</v>
      </c>
      <c r="S1048" s="129">
        <v>4.2418737E-3</v>
      </c>
      <c r="T1048" s="129">
        <v>3.9764885E-3</v>
      </c>
      <c r="U1048" s="129">
        <v>1.7398977999999999E-4</v>
      </c>
      <c r="V1048" s="129">
        <v>9.1395508000000005E-5</v>
      </c>
      <c r="X1048" s="71">
        <v>1.0846227E-5</v>
      </c>
      <c r="Y1048" s="101"/>
      <c r="Z1048" s="167"/>
    </row>
    <row r="1049" spans="1:26" ht="14.4">
      <c r="A1049" t="s">
        <v>2419</v>
      </c>
      <c r="B1049" s="92" t="s">
        <v>1343</v>
      </c>
      <c r="C1049" s="126" t="str">
        <f t="shared" si="169"/>
        <v>A.140.03.118</v>
      </c>
      <c r="D1049" s="11" t="s">
        <v>1736</v>
      </c>
      <c r="E1049" s="125" t="s">
        <v>878</v>
      </c>
      <c r="F1049" s="128" t="str">
        <f t="shared" si="170"/>
        <v>texturing polymer fibres (to improve insulation properties)</v>
      </c>
      <c r="G1049" s="200">
        <v>9.0835050270000009E-2</v>
      </c>
      <c r="H1049" s="10">
        <f t="shared" si="173"/>
        <v>9.0835050270000009E-2</v>
      </c>
      <c r="I1049" s="201">
        <v>2.8782237600000001E-3</v>
      </c>
      <c r="J1049" s="201">
        <v>5.9626751000000002E-3</v>
      </c>
      <c r="K1049" s="201">
        <v>1.4414183410000002E-2</v>
      </c>
      <c r="L1049" s="201">
        <v>6.7579968000000004E-2</v>
      </c>
      <c r="N1049" s="160">
        <v>0.45053312000000006</v>
      </c>
      <c r="O1049" s="10">
        <f t="shared" si="174"/>
        <v>0.45053312000000006</v>
      </c>
      <c r="Q1049" s="15">
        <v>8.5991321000000003</v>
      </c>
      <c r="S1049" s="129">
        <v>8.5813382000000001E-3</v>
      </c>
      <c r="T1049" s="129">
        <v>8.0601396999999998E-3</v>
      </c>
      <c r="U1049" s="129">
        <v>3.6381694999999999E-4</v>
      </c>
      <c r="V1049" s="129">
        <v>1.5738155E-4</v>
      </c>
      <c r="X1049" s="71">
        <v>2.2822974E-5</v>
      </c>
      <c r="Y1049" s="101"/>
      <c r="Z1049" s="167"/>
    </row>
    <row r="1050" spans="1:26" ht="14.4">
      <c r="A1050" t="s">
        <v>1365</v>
      </c>
      <c r="B1050" s="92" t="s">
        <v>1343</v>
      </c>
      <c r="C1050" s="126" t="str">
        <f t="shared" si="169"/>
        <v>A.140.03.119</v>
      </c>
      <c r="D1050" s="11" t="s">
        <v>1736</v>
      </c>
      <c r="E1050" s="125" t="s">
        <v>878</v>
      </c>
      <c r="F1050" s="128" t="str">
        <f t="shared" si="170"/>
        <v>weaving  15 dtex</v>
      </c>
      <c r="G1050" s="200">
        <v>8.9626943479999994</v>
      </c>
      <c r="H1050" s="10">
        <f t="shared" si="173"/>
        <v>8.9626943479999994</v>
      </c>
      <c r="I1050" s="201">
        <v>0.28399434200000001</v>
      </c>
      <c r="J1050" s="201">
        <v>0.58833714000000004</v>
      </c>
      <c r="K1050" s="201">
        <v>1.422247466</v>
      </c>
      <c r="L1050" s="201">
        <v>6.6681153999999996</v>
      </c>
      <c r="N1050" s="160">
        <v>44.454102666666664</v>
      </c>
      <c r="O1050" s="10">
        <f t="shared" si="174"/>
        <v>44.454102666666664</v>
      </c>
      <c r="Q1050" s="15">
        <v>848.47636999999997</v>
      </c>
      <c r="S1050" s="129">
        <v>0.84672064000000002</v>
      </c>
      <c r="T1050" s="129">
        <v>0.79529397999999996</v>
      </c>
      <c r="U1050" s="129">
        <v>3.5897817999999998E-2</v>
      </c>
      <c r="V1050" s="129">
        <v>1.5528837E-2</v>
      </c>
      <c r="X1050" s="71">
        <v>2.2519429000000001E-3</v>
      </c>
      <c r="Y1050" s="101"/>
      <c r="Z1050" s="165"/>
    </row>
    <row r="1051" spans="1:26" ht="14.4">
      <c r="A1051" t="s">
        <v>1366</v>
      </c>
      <c r="B1051" s="92" t="s">
        <v>1343</v>
      </c>
      <c r="C1051" s="126" t="str">
        <f t="shared" si="169"/>
        <v>A.140.03.120</v>
      </c>
      <c r="D1051" s="11" t="s">
        <v>1736</v>
      </c>
      <c r="E1051" s="125" t="s">
        <v>878</v>
      </c>
      <c r="F1051" s="128" t="str">
        <f t="shared" si="170"/>
        <v>weaving  30 dtex</v>
      </c>
      <c r="G1051" s="200">
        <v>4.4808929869999998</v>
      </c>
      <c r="H1051" s="10">
        <f t="shared" si="173"/>
        <v>4.4808929869999998</v>
      </c>
      <c r="I1051" s="201">
        <v>0.141982778</v>
      </c>
      <c r="J1051" s="201">
        <v>0.29413876</v>
      </c>
      <c r="K1051" s="201">
        <v>0.71105164899999995</v>
      </c>
      <c r="L1051" s="201">
        <v>3.3337197999999999</v>
      </c>
      <c r="N1051" s="160">
        <v>22.224798666666668</v>
      </c>
      <c r="O1051" s="10">
        <f t="shared" si="174"/>
        <v>22.224798666666668</v>
      </c>
      <c r="Q1051" s="15">
        <v>424.19519000000003</v>
      </c>
      <c r="S1051" s="129">
        <v>0.42331741000000001</v>
      </c>
      <c r="T1051" s="129">
        <v>0.39760668999999998</v>
      </c>
      <c r="U1051" s="129">
        <v>1.7947089999999999E-2</v>
      </c>
      <c r="V1051" s="129">
        <v>7.7636316999999998E-3</v>
      </c>
      <c r="X1051" s="71">
        <v>1.1258573E-3</v>
      </c>
      <c r="Y1051" s="101"/>
      <c r="Z1051" s="167"/>
    </row>
    <row r="1052" spans="1:26" ht="14.4">
      <c r="A1052" t="s">
        <v>1367</v>
      </c>
      <c r="B1052" s="92" t="s">
        <v>1343</v>
      </c>
      <c r="C1052" s="126" t="str">
        <f t="shared" si="169"/>
        <v>A.140.03.121</v>
      </c>
      <c r="D1052" s="11" t="s">
        <v>1736</v>
      </c>
      <c r="E1052" s="125" t="s">
        <v>878</v>
      </c>
      <c r="F1052" s="128" t="str">
        <f t="shared" si="170"/>
        <v>weaving  45 dtex</v>
      </c>
      <c r="G1052" s="200">
        <v>2.9875647364000004</v>
      </c>
      <c r="H1052" s="10">
        <f t="shared" si="173"/>
        <v>2.9875647364000004</v>
      </c>
      <c r="I1052" s="201">
        <v>9.466477999999999E-2</v>
      </c>
      <c r="J1052" s="201">
        <v>0.196112381</v>
      </c>
      <c r="K1052" s="201">
        <v>0.47408247539999998</v>
      </c>
      <c r="L1052" s="201">
        <v>2.2227051000000002</v>
      </c>
      <c r="N1052" s="160">
        <v>14.818034000000003</v>
      </c>
      <c r="O1052" s="10">
        <f t="shared" si="174"/>
        <v>14.818034000000003</v>
      </c>
      <c r="Q1052" s="15">
        <v>282.82546000000002</v>
      </c>
      <c r="S1052" s="129">
        <v>0.28224020999999999</v>
      </c>
      <c r="T1052" s="129">
        <v>0.26509799000000001</v>
      </c>
      <c r="U1052" s="129">
        <v>1.1965939E-2</v>
      </c>
      <c r="V1052" s="129">
        <v>5.1762789999999998E-3</v>
      </c>
      <c r="X1052" s="71">
        <v>7.5064762000000003E-4</v>
      </c>
      <c r="Y1052" s="101"/>
      <c r="Z1052" s="167"/>
    </row>
    <row r="1053" spans="1:26" ht="14.4">
      <c r="A1053" t="s">
        <v>1368</v>
      </c>
      <c r="B1053" s="92" t="s">
        <v>1343</v>
      </c>
      <c r="C1053" s="126" t="str">
        <f t="shared" si="169"/>
        <v>A.140.03.122</v>
      </c>
      <c r="D1053" s="11" t="s">
        <v>1736</v>
      </c>
      <c r="E1053" s="125" t="s">
        <v>878</v>
      </c>
      <c r="F1053" s="128" t="str">
        <f t="shared" si="170"/>
        <v>weaving  70 dtex</v>
      </c>
      <c r="G1053" s="200">
        <v>1.9202529342000001</v>
      </c>
      <c r="H1053" s="10">
        <f t="shared" si="173"/>
        <v>1.9202529342000001</v>
      </c>
      <c r="I1053" s="201">
        <v>6.0845650400000006E-2</v>
      </c>
      <c r="J1053" s="201">
        <v>0.12605095099999999</v>
      </c>
      <c r="K1053" s="201">
        <v>0.30471583280000003</v>
      </c>
      <c r="L1053" s="201">
        <v>1.4286405</v>
      </c>
      <c r="N1053" s="160">
        <v>9.5242699999999996</v>
      </c>
      <c r="O1053" s="10">
        <f t="shared" si="174"/>
        <v>9.5242699999999996</v>
      </c>
      <c r="Q1053" s="15">
        <v>181.78565</v>
      </c>
      <c r="S1053" s="129">
        <v>0.18140949000000001</v>
      </c>
      <c r="T1053" s="129">
        <v>0.17039135</v>
      </c>
      <c r="U1053" s="129">
        <v>7.6910902000000003E-3</v>
      </c>
      <c r="V1053" s="129">
        <v>3.3270459000000001E-3</v>
      </c>
      <c r="X1053" s="71">
        <v>4.8247767000000002E-4</v>
      </c>
      <c r="Y1053" s="101"/>
      <c r="Z1053" s="167"/>
    </row>
    <row r="1054" spans="1:26" ht="14.4">
      <c r="A1054" t="s">
        <v>1369</v>
      </c>
      <c r="B1054" s="92" t="s">
        <v>1343</v>
      </c>
      <c r="C1054" s="126" t="str">
        <f t="shared" si="169"/>
        <v>A.140.03.123</v>
      </c>
      <c r="D1054" s="11" t="s">
        <v>1736</v>
      </c>
      <c r="E1054" s="125" t="s">
        <v>878</v>
      </c>
      <c r="F1054" s="128" t="str">
        <f t="shared" si="170"/>
        <v>weaving 100 dtex</v>
      </c>
      <c r="G1054" s="200">
        <v>1.3443587154999999</v>
      </c>
      <c r="H1054" s="10">
        <f t="shared" si="173"/>
        <v>1.3443587154999999</v>
      </c>
      <c r="I1054" s="201">
        <v>4.2597712000000003E-2</v>
      </c>
      <c r="J1054" s="201">
        <v>8.8247591E-2</v>
      </c>
      <c r="K1054" s="201">
        <v>0.2133299125</v>
      </c>
      <c r="L1054" s="201">
        <v>1.0001834999999999</v>
      </c>
      <c r="N1054" s="160">
        <v>6.6678899999999999</v>
      </c>
      <c r="O1054" s="10">
        <f t="shared" si="174"/>
        <v>6.6678899999999999</v>
      </c>
      <c r="Q1054" s="15">
        <v>127.26716</v>
      </c>
      <c r="S1054" s="129">
        <v>0.1270038</v>
      </c>
      <c r="T1054" s="129">
        <v>0.11929007</v>
      </c>
      <c r="U1054" s="129">
        <v>5.3844907999999999E-3</v>
      </c>
      <c r="V1054" s="129">
        <v>2.3292469E-3</v>
      </c>
      <c r="X1054" s="71">
        <v>3.3778002000000001E-4</v>
      </c>
      <c r="Y1054" s="101"/>
      <c r="Z1054" s="167"/>
    </row>
    <row r="1055" spans="1:26" ht="14.4">
      <c r="A1055" t="s">
        <v>1370</v>
      </c>
      <c r="B1055" s="92" t="s">
        <v>1343</v>
      </c>
      <c r="C1055" s="126" t="str">
        <f t="shared" si="169"/>
        <v>A.140.03.124</v>
      </c>
      <c r="D1055" s="11" t="s">
        <v>1736</v>
      </c>
      <c r="E1055" s="125" t="s">
        <v>878</v>
      </c>
      <c r="F1055" s="128" t="str">
        <f t="shared" si="170"/>
        <v>weaving 150 dtex</v>
      </c>
      <c r="G1055" s="200">
        <v>0.89654194269999998</v>
      </c>
      <c r="H1055" s="10">
        <f t="shared" si="173"/>
        <v>0.89654194269999998</v>
      </c>
      <c r="I1055" s="201">
        <v>2.8408068700000001E-2</v>
      </c>
      <c r="J1055" s="201">
        <v>5.8851603000000002E-2</v>
      </c>
      <c r="K1055" s="201">
        <v>0.14226799100000001</v>
      </c>
      <c r="L1055" s="201">
        <v>0.66701427999999996</v>
      </c>
      <c r="N1055" s="160">
        <v>4.4467618666666668</v>
      </c>
      <c r="O1055" s="10">
        <f t="shared" si="174"/>
        <v>4.4467618666666668</v>
      </c>
      <c r="Q1055" s="15">
        <v>84.873434000000003</v>
      </c>
      <c r="S1055" s="129">
        <v>8.4697807999999999E-2</v>
      </c>
      <c r="T1055" s="129">
        <v>7.9553578999999999E-2</v>
      </c>
      <c r="U1055" s="129">
        <v>3.5908732000000001E-3</v>
      </c>
      <c r="V1055" s="129">
        <v>1.5533559000000001E-3</v>
      </c>
      <c r="X1055" s="71">
        <v>2.2526275000000001E-4</v>
      </c>
      <c r="Y1055" s="101"/>
      <c r="Z1055" s="167"/>
    </row>
    <row r="1056" spans="1:26" ht="14.4">
      <c r="A1056" t="s">
        <v>1371</v>
      </c>
      <c r="B1056" s="92" t="s">
        <v>1343</v>
      </c>
      <c r="C1056" s="126" t="str">
        <f t="shared" si="169"/>
        <v>A.140.03.125</v>
      </c>
      <c r="D1056" s="11" t="s">
        <v>1736</v>
      </c>
      <c r="E1056" s="125" t="s">
        <v>878</v>
      </c>
      <c r="F1056" s="128" t="str">
        <f t="shared" si="170"/>
        <v>weaving 200 dtex</v>
      </c>
      <c r="G1056" s="200">
        <v>0.67217936229999997</v>
      </c>
      <c r="H1056" s="10">
        <f t="shared" si="173"/>
        <v>0.67217936229999997</v>
      </c>
      <c r="I1056" s="201">
        <v>2.1298856000000001E-2</v>
      </c>
      <c r="J1056" s="201">
        <v>4.4123795E-2</v>
      </c>
      <c r="K1056" s="201">
        <v>0.1066649513</v>
      </c>
      <c r="L1056" s="201">
        <v>0.50009176</v>
      </c>
      <c r="N1056" s="160">
        <v>3.3339450666666668</v>
      </c>
      <c r="O1056" s="10">
        <f t="shared" si="174"/>
        <v>3.3339450666666668</v>
      </c>
      <c r="Q1056" s="15">
        <v>63.633578</v>
      </c>
      <c r="S1056" s="129">
        <v>6.3501901999999999E-2</v>
      </c>
      <c r="T1056" s="129">
        <v>5.9645034E-2</v>
      </c>
      <c r="U1056" s="129">
        <v>2.6922453999999999E-3</v>
      </c>
      <c r="V1056" s="129">
        <v>1.1646234E-3</v>
      </c>
      <c r="X1056" s="71">
        <v>1.6889001E-4</v>
      </c>
      <c r="Y1056" s="101"/>
      <c r="Z1056" s="167"/>
    </row>
    <row r="1057" spans="1:26" ht="14.4">
      <c r="A1057" t="s">
        <v>1372</v>
      </c>
      <c r="B1057" s="92" t="s">
        <v>1343</v>
      </c>
      <c r="C1057" s="126" t="str">
        <f t="shared" si="169"/>
        <v>A.140.03.126</v>
      </c>
      <c r="D1057" s="11" t="s">
        <v>1736</v>
      </c>
      <c r="E1057" s="125" t="s">
        <v>878</v>
      </c>
      <c r="F1057" s="128" t="str">
        <f t="shared" si="170"/>
        <v>weaving 300 dtex</v>
      </c>
      <c r="G1057" s="200">
        <v>0.44781679379999995</v>
      </c>
      <c r="H1057" s="10">
        <f t="shared" si="173"/>
        <v>0.44781679379999995</v>
      </c>
      <c r="I1057" s="201">
        <v>1.4189643300000001E-2</v>
      </c>
      <c r="J1057" s="201">
        <v>2.9395987999999998E-2</v>
      </c>
      <c r="K1057" s="201">
        <v>7.1061922499999999E-2</v>
      </c>
      <c r="L1057" s="201">
        <v>0.33316923999999998</v>
      </c>
      <c r="N1057" s="160">
        <v>2.2211282666666667</v>
      </c>
      <c r="O1057" s="10">
        <f t="shared" si="174"/>
        <v>2.2211282666666667</v>
      </c>
      <c r="Q1057" s="15">
        <v>42.393720999999999</v>
      </c>
      <c r="S1057" s="129">
        <v>4.2305996999999998E-2</v>
      </c>
      <c r="T1057" s="129">
        <v>3.9736489E-2</v>
      </c>
      <c r="U1057" s="129">
        <v>1.7936174999999999E-3</v>
      </c>
      <c r="V1057" s="129">
        <v>7.7589102000000004E-4</v>
      </c>
      <c r="X1057" s="71">
        <v>1.1251726E-4</v>
      </c>
      <c r="Y1057" s="101"/>
      <c r="Z1057" s="167"/>
    </row>
    <row r="1058" spans="1:26" ht="14.4">
      <c r="A1058" t="s">
        <v>1373</v>
      </c>
      <c r="B1058" s="92" t="s">
        <v>1343</v>
      </c>
      <c r="C1058" s="126" t="str">
        <f t="shared" si="169"/>
        <v>A.140.03.127</v>
      </c>
      <c r="D1058" s="11" t="s">
        <v>1736</v>
      </c>
      <c r="E1058" s="125" t="s">
        <v>878</v>
      </c>
      <c r="F1058" s="128" t="str">
        <f t="shared" si="170"/>
        <v>weaving 400 dtex</v>
      </c>
      <c r="G1058" s="200">
        <v>0.33608968360000002</v>
      </c>
      <c r="H1058" s="10">
        <f t="shared" si="173"/>
        <v>0.33608968360000002</v>
      </c>
      <c r="I1058" s="201">
        <v>1.0649428000000001E-2</v>
      </c>
      <c r="J1058" s="201">
        <v>2.2061898E-2</v>
      </c>
      <c r="K1058" s="201">
        <v>5.3332477599999997E-2</v>
      </c>
      <c r="L1058" s="201">
        <v>0.25004588</v>
      </c>
      <c r="N1058" s="160">
        <v>1.6669725333333334</v>
      </c>
      <c r="O1058" s="10">
        <f t="shared" si="174"/>
        <v>1.6669725333333334</v>
      </c>
      <c r="Q1058" s="15">
        <v>31.816789</v>
      </c>
      <c r="S1058" s="129">
        <v>3.1750950999999999E-2</v>
      </c>
      <c r="T1058" s="129">
        <v>2.9822517E-2</v>
      </c>
      <c r="U1058" s="129">
        <v>1.3461227E-3</v>
      </c>
      <c r="V1058" s="129">
        <v>5.8231172000000001E-4</v>
      </c>
      <c r="X1058" s="71">
        <v>8.4445004000000006E-5</v>
      </c>
      <c r="Y1058" s="101"/>
      <c r="Z1058" s="167"/>
    </row>
    <row r="1059" spans="1:26" ht="14.4">
      <c r="A1059" t="s">
        <v>1374</v>
      </c>
      <c r="B1059" s="92" t="s">
        <v>1343</v>
      </c>
      <c r="C1059" s="126" t="str">
        <f t="shared" si="169"/>
        <v>A.140.03.128</v>
      </c>
      <c r="D1059" s="11" t="s">
        <v>1736</v>
      </c>
      <c r="E1059" s="125" t="s">
        <v>878</v>
      </c>
      <c r="F1059" s="128" t="str">
        <f t="shared" si="170"/>
        <v>weaving 500 dtex</v>
      </c>
      <c r="G1059" s="200">
        <v>0.26887174201000003</v>
      </c>
      <c r="H1059" s="10">
        <f t="shared" si="173"/>
        <v>0.26887174201000003</v>
      </c>
      <c r="I1059" s="201">
        <v>8.5195423999999999E-3</v>
      </c>
      <c r="J1059" s="201">
        <v>1.7649518099999997E-2</v>
      </c>
      <c r="K1059" s="201">
        <v>4.2665981509999999E-2</v>
      </c>
      <c r="L1059" s="201">
        <v>0.20003670000000001</v>
      </c>
      <c r="N1059" s="160">
        <v>1.3335780000000002</v>
      </c>
      <c r="O1059" s="10">
        <f t="shared" si="174"/>
        <v>1.3335780000000002</v>
      </c>
      <c r="Q1059" s="15">
        <v>25.453430999999998</v>
      </c>
      <c r="S1059" s="129">
        <v>2.5400761000000001E-2</v>
      </c>
      <c r="T1059" s="129">
        <v>2.3858013000000001E-2</v>
      </c>
      <c r="U1059" s="129">
        <v>1.0768982E-3</v>
      </c>
      <c r="V1059" s="129">
        <v>4.6584938E-4</v>
      </c>
      <c r="X1059" s="71">
        <v>6.7556003000000003E-5</v>
      </c>
      <c r="Y1059" s="86"/>
      <c r="Z1059" s="167"/>
    </row>
    <row r="1060" spans="1:26" ht="14.4">
      <c r="A1060" t="s">
        <v>3356</v>
      </c>
      <c r="B1060" s="92" t="s">
        <v>1343</v>
      </c>
      <c r="C1060" s="126" t="str">
        <f t="shared" si="169"/>
        <v>A.140.03.131</v>
      </c>
      <c r="D1060" s="11" t="s">
        <v>1736</v>
      </c>
      <c r="E1060" s="125" t="s">
        <v>878</v>
      </c>
      <c r="F1060" s="128" t="str">
        <f t="shared" si="170"/>
        <v>circular knitting (fabric interlock, 83 dtex, 28 GG)</v>
      </c>
      <c r="G1060" s="200">
        <v>3.1792267659999998E-2</v>
      </c>
      <c r="H1060" s="10">
        <f t="shared" si="173"/>
        <v>3.1792267659999998E-2</v>
      </c>
      <c r="I1060" s="201">
        <v>1.00737832E-3</v>
      </c>
      <c r="J1060" s="201">
        <v>2.08693625E-3</v>
      </c>
      <c r="K1060" s="201">
        <v>5.0449640900000004E-3</v>
      </c>
      <c r="L1060" s="201">
        <v>2.3652988999999999E-2</v>
      </c>
      <c r="N1060" s="160">
        <v>0.15768659333333335</v>
      </c>
      <c r="O1060" s="10">
        <f t="shared" si="174"/>
        <v>0.15768659333333335</v>
      </c>
      <c r="Q1060" s="15">
        <v>3.0096962</v>
      </c>
      <c r="S1060" s="129">
        <v>3.0034684000000002E-3</v>
      </c>
      <c r="T1060" s="129">
        <v>2.8210488999999999E-3</v>
      </c>
      <c r="U1060" s="129">
        <v>1.2733593000000001E-4</v>
      </c>
      <c r="V1060" s="129">
        <v>5.5083541000000001E-5</v>
      </c>
      <c r="X1060" s="71">
        <v>7.9880409999999992E-6</v>
      </c>
      <c r="Y1060" s="101"/>
      <c r="Z1060" s="167"/>
    </row>
    <row r="1061" spans="1:26" ht="14.4">
      <c r="A1061" t="s">
        <v>3357</v>
      </c>
      <c r="B1061" s="92" t="s">
        <v>1343</v>
      </c>
      <c r="C1061" s="126" t="str">
        <f t="shared" si="169"/>
        <v>A.140.03.132</v>
      </c>
      <c r="D1061" s="11" t="s">
        <v>1736</v>
      </c>
      <c r="E1061" s="125" t="s">
        <v>878</v>
      </c>
      <c r="F1061" s="128" t="str">
        <f t="shared" si="170"/>
        <v>circular knitting  (cotton, 200 dtex)</v>
      </c>
      <c r="G1061" s="200">
        <v>1.7258659529999998E-2</v>
      </c>
      <c r="H1061" s="10">
        <f t="shared" si="173"/>
        <v>1.7258659529999998E-2</v>
      </c>
      <c r="I1061" s="201">
        <v>5.4686252100000004E-4</v>
      </c>
      <c r="J1061" s="201">
        <v>1.13290826E-3</v>
      </c>
      <c r="K1061" s="201">
        <v>2.7386947489999999E-3</v>
      </c>
      <c r="L1061" s="201">
        <v>1.2840193999999999E-2</v>
      </c>
      <c r="N1061" s="160">
        <v>8.5601293333333328E-2</v>
      </c>
      <c r="O1061" s="10">
        <f t="shared" si="174"/>
        <v>8.5601293333333328E-2</v>
      </c>
      <c r="Q1061" s="15">
        <v>1.6338351</v>
      </c>
      <c r="S1061" s="129">
        <v>1.6304543E-3</v>
      </c>
      <c r="T1061" s="129">
        <v>1.5314265E-3</v>
      </c>
      <c r="U1061" s="129">
        <v>6.9125220000000002E-5</v>
      </c>
      <c r="V1061" s="129">
        <v>2.9902494000000001E-5</v>
      </c>
      <c r="X1061" s="71">
        <v>4.3363650999999997E-6</v>
      </c>
      <c r="Y1061" s="101"/>
    </row>
    <row r="1062" spans="1:26" ht="14.4">
      <c r="A1062" t="s">
        <v>3358</v>
      </c>
      <c r="B1062" s="92" t="s">
        <v>1343</v>
      </c>
      <c r="C1062" s="126" t="str">
        <f t="shared" si="169"/>
        <v>A.140.03.133</v>
      </c>
      <c r="D1062" s="11" t="s">
        <v>1736</v>
      </c>
      <c r="E1062" s="125" t="s">
        <v>878</v>
      </c>
      <c r="F1062" s="128" t="str">
        <f t="shared" si="170"/>
        <v>circular knitting (cotton, 300 dtex)</v>
      </c>
      <c r="G1062" s="200">
        <v>1.4533608061999999E-2</v>
      </c>
      <c r="H1062" s="10">
        <f t="shared" si="173"/>
        <v>1.4533608061999999E-2</v>
      </c>
      <c r="I1062" s="201">
        <v>4.6051580599999997E-4</v>
      </c>
      <c r="J1062" s="201">
        <v>9.5402800999999995E-4</v>
      </c>
      <c r="K1062" s="201">
        <v>2.306269246E-3</v>
      </c>
      <c r="L1062" s="201">
        <v>1.0812795E-2</v>
      </c>
      <c r="N1062" s="160">
        <v>7.2085300000000005E-2</v>
      </c>
      <c r="O1062" s="10">
        <f t="shared" si="174"/>
        <v>7.2085300000000005E-2</v>
      </c>
      <c r="Q1062" s="15">
        <v>1.3758611000000001</v>
      </c>
      <c r="S1062" s="129">
        <v>1.3730140999999999E-3</v>
      </c>
      <c r="T1062" s="129">
        <v>1.2896222999999999E-3</v>
      </c>
      <c r="U1062" s="129">
        <v>5.8210710999999998E-5</v>
      </c>
      <c r="V1062" s="129">
        <v>2.5181047E-5</v>
      </c>
      <c r="X1062" s="71">
        <v>3.6516758999999999E-6</v>
      </c>
      <c r="Y1062" s="101"/>
    </row>
    <row r="1063" spans="1:26" ht="14.4">
      <c r="A1063" t="s">
        <v>3359</v>
      </c>
      <c r="B1063" s="92" t="s">
        <v>1343</v>
      </c>
      <c r="C1063" s="126" t="str">
        <f t="shared" si="169"/>
        <v>A.140.03.134</v>
      </c>
      <c r="D1063" s="11" t="s">
        <v>1736</v>
      </c>
      <c r="E1063" s="125" t="s">
        <v>878</v>
      </c>
      <c r="F1063" s="128" t="str">
        <f t="shared" si="170"/>
        <v>flat bed knitting panels (cotton, thin)</v>
      </c>
      <c r="G1063" s="200">
        <v>0.10627700787</v>
      </c>
      <c r="H1063" s="10">
        <f t="shared" si="173"/>
        <v>0.10627700787</v>
      </c>
      <c r="I1063" s="201">
        <v>3.36752178E-3</v>
      </c>
      <c r="J1063" s="201">
        <v>6.9763298000000001E-3</v>
      </c>
      <c r="K1063" s="201">
        <v>1.686459429E-2</v>
      </c>
      <c r="L1063" s="201">
        <v>7.9068561999999995E-2</v>
      </c>
      <c r="N1063" s="160">
        <v>0.52712374666666661</v>
      </c>
      <c r="O1063" s="10">
        <f t="shared" si="174"/>
        <v>0.52712374666666661</v>
      </c>
      <c r="Q1063" s="15">
        <v>10.060985000000001</v>
      </c>
      <c r="S1063" s="129">
        <v>1.0040166E-2</v>
      </c>
      <c r="T1063" s="129">
        <v>9.4303634000000008E-3</v>
      </c>
      <c r="U1063" s="129">
        <v>4.2566582999999997E-4</v>
      </c>
      <c r="V1063" s="129">
        <v>1.8413640999999999E-4</v>
      </c>
      <c r="X1063" s="71">
        <v>2.670288E-5</v>
      </c>
      <c r="Y1063" s="101"/>
    </row>
    <row r="1064" spans="1:26" ht="14.4">
      <c r="A1064" t="s">
        <v>3360</v>
      </c>
      <c r="B1064" s="92" t="s">
        <v>1343</v>
      </c>
      <c r="C1064" s="126" t="str">
        <f t="shared" si="169"/>
        <v>A.140.03.135</v>
      </c>
      <c r="D1064" s="11" t="s">
        <v>1736</v>
      </c>
      <c r="E1064" s="125" t="s">
        <v>878</v>
      </c>
      <c r="F1064" s="128" t="str">
        <f t="shared" si="170"/>
        <v>fully fashioned flat bed knitting (cotton, thick)</v>
      </c>
      <c r="G1064" s="200">
        <v>0.20801226711999998</v>
      </c>
      <c r="H1064" s="10">
        <f t="shared" si="173"/>
        <v>0.20801226711999998</v>
      </c>
      <c r="I1064" s="201">
        <v>6.5911324000000006E-3</v>
      </c>
      <c r="J1064" s="201">
        <v>1.3654525800000001E-2</v>
      </c>
      <c r="K1064" s="201">
        <v>3.3008478920000001E-2</v>
      </c>
      <c r="L1064" s="201">
        <v>0.15475812999999999</v>
      </c>
      <c r="N1064" s="160">
        <v>1.0317208666666666</v>
      </c>
      <c r="O1064" s="10">
        <f t="shared" si="174"/>
        <v>1.0317208666666666</v>
      </c>
      <c r="Q1064" s="15">
        <v>19.692012999999999</v>
      </c>
      <c r="S1064" s="129">
        <v>1.9651264000000002E-2</v>
      </c>
      <c r="T1064" s="129">
        <v>1.845772E-2</v>
      </c>
      <c r="U1064" s="129">
        <v>8.3314079999999996E-4</v>
      </c>
      <c r="V1064" s="129">
        <v>3.6040374E-4</v>
      </c>
      <c r="X1064" s="71">
        <v>5.2264610999999998E-5</v>
      </c>
      <c r="Y1064" s="86"/>
      <c r="Z1064" s="167"/>
    </row>
    <row r="1065" spans="1:26" ht="14.4">
      <c r="A1065" t="s">
        <v>3361</v>
      </c>
      <c r="B1065" s="92" t="s">
        <v>1343</v>
      </c>
      <c r="C1065" s="126" t="str">
        <f t="shared" si="169"/>
        <v>A.140.03.136</v>
      </c>
      <c r="D1065" s="11" t="s">
        <v>1736</v>
      </c>
      <c r="E1065" s="125" t="s">
        <v>878</v>
      </c>
      <c r="F1065" s="128" t="str">
        <f t="shared" si="170"/>
        <v>fully fashioned flat bed knitting (cotton, thin)</v>
      </c>
      <c r="G1065" s="200">
        <v>0.41693287470000001</v>
      </c>
      <c r="H1065" s="10">
        <f t="shared" si="173"/>
        <v>0.41693287470000001</v>
      </c>
      <c r="I1065" s="201">
        <v>1.32110469E-2</v>
      </c>
      <c r="J1065" s="201">
        <v>2.7368678E-2</v>
      </c>
      <c r="K1065" s="201">
        <v>6.6161099800000012E-2</v>
      </c>
      <c r="L1065" s="201">
        <v>0.31019205</v>
      </c>
      <c r="N1065" s="160">
        <v>2.0679470000000002</v>
      </c>
      <c r="O1065" s="10">
        <f t="shared" si="174"/>
        <v>2.0679470000000002</v>
      </c>
      <c r="Q1065" s="15">
        <v>39.470016999999999</v>
      </c>
      <c r="S1065" s="129">
        <v>3.9388342E-2</v>
      </c>
      <c r="T1065" s="129">
        <v>3.6996041E-2</v>
      </c>
      <c r="U1065" s="129">
        <v>1.6699198E-3</v>
      </c>
      <c r="V1065" s="129">
        <v>7.2238130000000002E-4</v>
      </c>
      <c r="X1065" s="71">
        <v>1.0475745E-4</v>
      </c>
      <c r="Y1065" s="86"/>
      <c r="Z1065" s="167"/>
    </row>
    <row r="1066" spans="1:26" ht="14.4">
      <c r="A1066" t="s">
        <v>3362</v>
      </c>
      <c r="B1066" s="92" t="s">
        <v>1343</v>
      </c>
      <c r="C1066" s="126" t="str">
        <f t="shared" ref="C1066:C1135" si="175">MID(A1066,1,12)</f>
        <v>A.140.03.137</v>
      </c>
      <c r="D1066" s="11" t="s">
        <v>1736</v>
      </c>
      <c r="E1066" s="125" t="s">
        <v>878</v>
      </c>
      <c r="F1066" s="128" t="str">
        <f t="shared" ref="F1066:F1135" si="176">MID(A1066, 21,85)</f>
        <v>whole garment flat bed knitting (recycled wool, 1400 dtex (2-ply), normal speed)</v>
      </c>
      <c r="G1066" s="200">
        <v>0.27886360107999997</v>
      </c>
      <c r="H1066" s="10">
        <f t="shared" si="173"/>
        <v>0.27886360107999997</v>
      </c>
      <c r="I1066" s="201">
        <v>8.8361469999999991E-3</v>
      </c>
      <c r="J1066" s="201">
        <v>1.8305412300000001E-2</v>
      </c>
      <c r="K1066" s="201">
        <v>4.425154178E-2</v>
      </c>
      <c r="L1066" s="201">
        <v>0.2074705</v>
      </c>
      <c r="N1066" s="160">
        <v>1.3831366666666667</v>
      </c>
      <c r="O1066" s="10">
        <f t="shared" si="174"/>
        <v>1.3831366666666667</v>
      </c>
      <c r="Q1066" s="15">
        <v>26.399336000000002</v>
      </c>
      <c r="S1066" s="129">
        <v>2.6344708000000001E-2</v>
      </c>
      <c r="T1066" s="129">
        <v>2.4744629000000001E-2</v>
      </c>
      <c r="U1066" s="129">
        <v>1.1169179999999999E-3</v>
      </c>
      <c r="V1066" s="129">
        <v>4.8316134999999997E-4</v>
      </c>
      <c r="X1066" s="71">
        <v>7.0066530999999995E-5</v>
      </c>
      <c r="Y1066" s="101"/>
      <c r="Z1066" s="167"/>
    </row>
    <row r="1067" spans="1:26" ht="14.4">
      <c r="B1067" s="92"/>
      <c r="C1067" s="126"/>
      <c r="D1067" s="1" t="s">
        <v>2164</v>
      </c>
      <c r="E1067" s="125"/>
      <c r="Y1067" s="102"/>
      <c r="Z1067" s="167"/>
    </row>
    <row r="1068" spans="1:26" ht="14.4">
      <c r="A1068" t="s">
        <v>2420</v>
      </c>
      <c r="B1068" s="92" t="s">
        <v>1343</v>
      </c>
      <c r="C1068" s="126" t="str">
        <f t="shared" si="175"/>
        <v>A.140.04.101</v>
      </c>
      <c r="D1068" s="11" t="s">
        <v>1736</v>
      </c>
      <c r="E1068" s="125" t="s">
        <v>878</v>
      </c>
      <c r="F1068" s="128" t="str">
        <f t="shared" si="176"/>
        <v>Geotextiles (PP  500 dTex  woven)</v>
      </c>
      <c r="G1068" s="200">
        <v>1.6144556832329999</v>
      </c>
      <c r="H1068" s="10">
        <f t="shared" ref="H1068:H1071" si="177">G1068</f>
        <v>1.6144556832329999</v>
      </c>
      <c r="I1068" s="201">
        <v>3.4470017300000003E-2</v>
      </c>
      <c r="J1068" s="201">
        <v>0.96995955123300004</v>
      </c>
      <c r="K1068" s="201">
        <v>5.2994664699999999E-2</v>
      </c>
      <c r="L1068" s="201">
        <v>0.55703144999999998</v>
      </c>
      <c r="N1068" s="160">
        <v>3.713543</v>
      </c>
      <c r="O1068" s="10">
        <f t="shared" ref="O1068:O1071" si="178">N1068</f>
        <v>3.713543</v>
      </c>
      <c r="Q1068" s="15">
        <v>119.43528000000001</v>
      </c>
      <c r="S1068" s="129">
        <v>8.8917158999999996E-2</v>
      </c>
      <c r="T1068" s="129">
        <v>7.8891304999999995E-2</v>
      </c>
      <c r="U1068" s="129">
        <v>3.2279755999999999E-3</v>
      </c>
      <c r="V1068" s="129">
        <v>6.7978785E-3</v>
      </c>
      <c r="X1068" s="71">
        <v>2.9495615000000002E-4</v>
      </c>
      <c r="Y1068" s="101"/>
      <c r="Z1068" s="167"/>
    </row>
    <row r="1069" spans="1:26" ht="14.4">
      <c r="A1069" t="s">
        <v>2421</v>
      </c>
      <c r="B1069" s="92" t="s">
        <v>1343</v>
      </c>
      <c r="C1069" s="126" t="str">
        <f t="shared" si="175"/>
        <v>A.140.04.102</v>
      </c>
      <c r="D1069" s="11" t="s">
        <v>1736</v>
      </c>
      <c r="E1069" s="125" t="s">
        <v>878</v>
      </c>
      <c r="F1069" s="128" t="str">
        <f t="shared" si="176"/>
        <v>Duck Down in Rotterdam from China</v>
      </c>
      <c r="G1069" s="200">
        <v>0.12122720927944908</v>
      </c>
      <c r="H1069" s="10">
        <f t="shared" si="177"/>
        <v>0.12122720927944908</v>
      </c>
      <c r="I1069" s="201">
        <v>7.3653704420000004E-3</v>
      </c>
      <c r="J1069" s="201">
        <v>1.5872803128000001E-2</v>
      </c>
      <c r="K1069" s="201">
        <v>3.3626349709449076E-2</v>
      </c>
      <c r="L1069" s="201">
        <v>6.4362686000000002E-2</v>
      </c>
      <c r="N1069" s="160">
        <v>0.42908457333333339</v>
      </c>
      <c r="O1069" s="10">
        <f t="shared" si="178"/>
        <v>0.42908457333333339</v>
      </c>
      <c r="Q1069" s="15">
        <v>6.0377840999999997</v>
      </c>
      <c r="S1069" s="129">
        <v>1.1181919E-2</v>
      </c>
      <c r="T1069" s="129">
        <v>1.0365098999999999E-2</v>
      </c>
      <c r="U1069" s="129">
        <v>4.0148846999999999E-4</v>
      </c>
      <c r="V1069" s="129">
        <v>4.1533142999999997E-4</v>
      </c>
      <c r="X1069" s="71">
        <v>2.5632170999999999E-5</v>
      </c>
      <c r="Y1069" s="101"/>
      <c r="Z1069" s="161" t="s">
        <v>3115</v>
      </c>
    </row>
    <row r="1070" spans="1:26" ht="14.4">
      <c r="A1070" t="s">
        <v>2422</v>
      </c>
      <c r="B1070" s="92" t="s">
        <v>1343</v>
      </c>
      <c r="C1070" s="126" t="str">
        <f t="shared" si="175"/>
        <v>A.140.04.103</v>
      </c>
      <c r="D1070" s="11" t="s">
        <v>1736</v>
      </c>
      <c r="E1070" s="125" t="s">
        <v>878</v>
      </c>
      <c r="F1070" s="128" t="str">
        <f t="shared" si="176"/>
        <v>Duck Down in Rotterdam from Poland</v>
      </c>
      <c r="G1070" s="200">
        <v>9.1636497127283473E-2</v>
      </c>
      <c r="H1070" s="10">
        <f t="shared" si="177"/>
        <v>9.1636497127283473E-2</v>
      </c>
      <c r="I1070" s="201">
        <v>1.0683715531999999E-2</v>
      </c>
      <c r="J1070" s="201">
        <v>1.236532215E-2</v>
      </c>
      <c r="K1070" s="201">
        <v>2.1303312445283471E-2</v>
      </c>
      <c r="L1070" s="201">
        <v>4.7284146999999999E-2</v>
      </c>
      <c r="N1070" s="160">
        <v>0.31522764666666669</v>
      </c>
      <c r="O1070" s="10">
        <f t="shared" si="178"/>
        <v>0.31522764666666669</v>
      </c>
      <c r="Q1070" s="15">
        <v>5.3430843000000001</v>
      </c>
      <c r="S1070" s="129">
        <v>6.7384699000000003E-3</v>
      </c>
      <c r="T1070" s="129">
        <v>6.1076180000000004E-3</v>
      </c>
      <c r="U1070" s="129">
        <v>2.7640142000000001E-4</v>
      </c>
      <c r="V1070" s="129">
        <v>3.5445045000000001E-4</v>
      </c>
      <c r="X1070" s="71">
        <v>1.9018463E-5</v>
      </c>
      <c r="Y1070" s="101"/>
      <c r="Z1070" s="161" t="s">
        <v>3115</v>
      </c>
    </row>
    <row r="1071" spans="1:26" ht="14.4">
      <c r="A1071" t="s">
        <v>2423</v>
      </c>
      <c r="B1071" s="92" t="s">
        <v>1343</v>
      </c>
      <c r="C1071" s="126" t="str">
        <f t="shared" si="175"/>
        <v>A.140.04.104</v>
      </c>
      <c r="D1071" s="11" t="s">
        <v>1736</v>
      </c>
      <c r="E1071" s="125" t="s">
        <v>878</v>
      </c>
      <c r="F1071" s="128" t="str">
        <f t="shared" si="176"/>
        <v>Polyester fiberfill</v>
      </c>
      <c r="G1071" s="200">
        <v>1.24853908122573</v>
      </c>
      <c r="H1071" s="10">
        <f t="shared" si="177"/>
        <v>1.24853908122573</v>
      </c>
      <c r="I1071" s="201">
        <v>4.9952289400000002E-2</v>
      </c>
      <c r="J1071" s="201">
        <v>0.68255167068572997</v>
      </c>
      <c r="K1071" s="201">
        <v>2.8259751139999997E-2</v>
      </c>
      <c r="L1071" s="201">
        <v>0.48777536999999999</v>
      </c>
      <c r="N1071" s="160">
        <v>3.2518357999999998</v>
      </c>
      <c r="O1071" s="10">
        <f t="shared" si="178"/>
        <v>3.2518357999999998</v>
      </c>
      <c r="Q1071" s="15">
        <v>92.421469000000002</v>
      </c>
      <c r="S1071" s="129">
        <v>8.5560399999999995E-2</v>
      </c>
      <c r="T1071" s="129">
        <v>7.6800263999999993E-2</v>
      </c>
      <c r="U1071" s="129">
        <v>2.9717445999999999E-3</v>
      </c>
      <c r="V1071" s="129">
        <v>5.7883910000000004E-3</v>
      </c>
      <c r="X1071" s="71">
        <v>2.4975441000000002E-4</v>
      </c>
      <c r="Y1071" s="101"/>
      <c r="Z1071" s="161" t="s">
        <v>3116</v>
      </c>
    </row>
    <row r="1072" spans="1:26" ht="14.4">
      <c r="B1072" s="92"/>
      <c r="C1072" s="126"/>
      <c r="D1072" s="11"/>
      <c r="E1072" s="125"/>
      <c r="Y1072" s="102"/>
      <c r="Z1072" s="167"/>
    </row>
    <row r="1073" spans="1:26" ht="14.4">
      <c r="B1073" s="92"/>
      <c r="C1073" s="126"/>
      <c r="D1073" s="1" t="s">
        <v>735</v>
      </c>
      <c r="E1073" s="125"/>
      <c r="Y1073" s="102"/>
      <c r="Z1073" s="165"/>
    </row>
    <row r="1074" spans="1:26" ht="14.4">
      <c r="A1074" t="s">
        <v>2424</v>
      </c>
      <c r="B1074" s="92" t="s">
        <v>649</v>
      </c>
      <c r="C1074" s="126" t="str">
        <f t="shared" si="175"/>
        <v>A.150.01.101</v>
      </c>
      <c r="D1074" s="11" t="s">
        <v>735</v>
      </c>
      <c r="E1074" s="125" t="s">
        <v>1026</v>
      </c>
      <c r="F1074" s="128" t="str">
        <f t="shared" si="176"/>
        <v>drinking water without water stress</v>
      </c>
      <c r="G1074" s="200">
        <v>0.15186887968599999</v>
      </c>
      <c r="H1074" s="10">
        <f t="shared" ref="H1074:H1081" si="179">G1074</f>
        <v>0.15186887968599999</v>
      </c>
      <c r="I1074" s="201">
        <v>2.8651162686000001E-2</v>
      </c>
      <c r="J1074" s="201">
        <v>2.1888789699999998E-2</v>
      </c>
      <c r="K1074" s="201">
        <v>6.9555273000000001E-3</v>
      </c>
      <c r="L1074" s="201">
        <v>9.4373399999999996E-2</v>
      </c>
      <c r="N1074" s="160">
        <v>0.62915600000000005</v>
      </c>
      <c r="O1074" s="10">
        <f t="shared" ref="O1074:O1081" si="180">N1074</f>
        <v>0.62915600000000005</v>
      </c>
      <c r="Q1074" s="15">
        <v>3.7859517999999999</v>
      </c>
      <c r="S1074" s="129">
        <v>1.8344711999999999E-2</v>
      </c>
      <c r="T1074" s="129">
        <v>1.7572311E-2</v>
      </c>
      <c r="U1074" s="129">
        <v>5.3680163000000003E-4</v>
      </c>
      <c r="V1074" s="129">
        <v>2.3559892000000001E-4</v>
      </c>
      <c r="X1074" s="71">
        <v>4.4765027999999999E-5</v>
      </c>
      <c r="Y1074" s="101"/>
      <c r="Z1074" s="167"/>
    </row>
    <row r="1075" spans="1:26" ht="14.4">
      <c r="A1075" t="s">
        <v>2425</v>
      </c>
      <c r="B1075" s="92" t="s">
        <v>649</v>
      </c>
      <c r="C1075" s="126" t="str">
        <f t="shared" si="175"/>
        <v>A.150.01.102</v>
      </c>
      <c r="D1075" s="11" t="s">
        <v>735</v>
      </c>
      <c r="E1075" s="125" t="s">
        <v>1026</v>
      </c>
      <c r="F1075" s="128" t="str">
        <f t="shared" si="176"/>
        <v>industrial reverse osmosis water</v>
      </c>
      <c r="G1075" s="200">
        <v>2.8951192409399997</v>
      </c>
      <c r="H1075" s="10">
        <f t="shared" si="179"/>
        <v>2.8951192409399997</v>
      </c>
      <c r="I1075" s="201">
        <v>0.13640730094</v>
      </c>
      <c r="J1075" s="201">
        <v>1.23645022</v>
      </c>
      <c r="K1075" s="201">
        <v>0.23571051999999998</v>
      </c>
      <c r="L1075" s="201">
        <v>1.2865511999999999</v>
      </c>
      <c r="N1075" s="160">
        <v>8.5770079999999993</v>
      </c>
      <c r="O1075" s="10">
        <f t="shared" si="180"/>
        <v>8.5770079999999993</v>
      </c>
      <c r="Q1075" s="15">
        <v>113.57024</v>
      </c>
      <c r="S1075" s="129">
        <v>0.19837371000000001</v>
      </c>
      <c r="T1075" s="129">
        <v>0.18511821000000001</v>
      </c>
      <c r="U1075" s="129">
        <v>7.5136606999999999E-3</v>
      </c>
      <c r="V1075" s="129">
        <v>5.7418403999999999E-3</v>
      </c>
      <c r="X1075" s="71">
        <v>6.0591115000000004E-4</v>
      </c>
      <c r="Y1075" s="101"/>
      <c r="Z1075" s="167"/>
    </row>
    <row r="1076" spans="1:26" ht="14.4">
      <c r="A1076" t="s">
        <v>3363</v>
      </c>
      <c r="B1076" s="92" t="s">
        <v>649</v>
      </c>
      <c r="C1076" s="126" t="str">
        <f t="shared" si="175"/>
        <v>A.150.02.101</v>
      </c>
      <c r="D1076" s="11" t="s">
        <v>735</v>
      </c>
      <c r="E1076" s="125" t="s">
        <v>1026</v>
      </c>
      <c r="F1076" s="128" t="str">
        <f t="shared" si="176"/>
        <v>cooling water - excluding pumping energy - excluding BWS</v>
      </c>
      <c r="G1076" s="200">
        <v>0</v>
      </c>
      <c r="H1076" s="10">
        <f t="shared" si="179"/>
        <v>0</v>
      </c>
      <c r="I1076" s="201">
        <v>0</v>
      </c>
      <c r="J1076" s="201">
        <v>0</v>
      </c>
      <c r="K1076" s="201">
        <v>0</v>
      </c>
      <c r="L1076" s="201">
        <v>0</v>
      </c>
      <c r="N1076" s="160">
        <v>0</v>
      </c>
      <c r="O1076" s="10">
        <f t="shared" si="180"/>
        <v>0</v>
      </c>
      <c r="Q1076" s="15">
        <v>0</v>
      </c>
      <c r="S1076" s="129">
        <v>0</v>
      </c>
      <c r="T1076" s="129">
        <v>0</v>
      </c>
      <c r="U1076" s="129">
        <v>0</v>
      </c>
      <c r="V1076" s="129">
        <v>0</v>
      </c>
      <c r="X1076" s="71">
        <v>0</v>
      </c>
      <c r="Y1076" s="101"/>
    </row>
    <row r="1077" spans="1:26" ht="14.4">
      <c r="A1077" t="s">
        <v>2426</v>
      </c>
      <c r="B1077" s="92" t="s">
        <v>649</v>
      </c>
      <c r="C1077" s="126" t="str">
        <f t="shared" si="175"/>
        <v>A.150.03.101</v>
      </c>
      <c r="D1077" s="11" t="s">
        <v>735</v>
      </c>
      <c r="E1077" s="125" t="s">
        <v>1026</v>
      </c>
      <c r="F1077" s="128" t="str">
        <f t="shared" si="176"/>
        <v>low water stress (BWS &lt; 10%) drinking water and cooling tower water</v>
      </c>
      <c r="G1077" s="200">
        <v>0.26636887968599998</v>
      </c>
      <c r="H1077" s="10">
        <f t="shared" si="179"/>
        <v>0.26636887968599998</v>
      </c>
      <c r="I1077" s="201">
        <v>2.8651162686000001E-2</v>
      </c>
      <c r="J1077" s="201">
        <v>2.1888789699999998E-2</v>
      </c>
      <c r="K1077" s="201">
        <v>0.1214555273</v>
      </c>
      <c r="L1077" s="201">
        <v>9.4373399999999996E-2</v>
      </c>
      <c r="N1077" s="160">
        <v>0.62915600000000005</v>
      </c>
      <c r="O1077" s="10">
        <f t="shared" si="180"/>
        <v>0.62915600000000005</v>
      </c>
      <c r="Q1077" s="15">
        <v>3.7859517999999999</v>
      </c>
      <c r="S1077" s="129">
        <v>1.8344711999999999E-2</v>
      </c>
      <c r="T1077" s="129">
        <v>1.7572311E-2</v>
      </c>
      <c r="U1077" s="129">
        <v>5.3680163000000003E-4</v>
      </c>
      <c r="V1077" s="129">
        <v>2.3559892000000001E-4</v>
      </c>
      <c r="X1077" s="71">
        <v>4.4765027999999999E-5</v>
      </c>
      <c r="Y1077" s="101"/>
    </row>
    <row r="1078" spans="1:26" ht="14.4">
      <c r="A1078" t="s">
        <v>2427</v>
      </c>
      <c r="B1078" s="92" t="s">
        <v>649</v>
      </c>
      <c r="C1078" s="126" t="str">
        <f t="shared" si="175"/>
        <v>A.150.03.102</v>
      </c>
      <c r="D1078" s="11" t="s">
        <v>735</v>
      </c>
      <c r="E1078" s="125" t="s">
        <v>1026</v>
      </c>
      <c r="F1078" s="128" t="str">
        <f t="shared" si="176"/>
        <v>low medium water stress (BWS 10%-20%) drinking water and cooling tower water</v>
      </c>
      <c r="G1078" s="200">
        <v>0.38086887968600003</v>
      </c>
      <c r="H1078" s="10">
        <f t="shared" si="179"/>
        <v>0.38086887968600003</v>
      </c>
      <c r="I1078" s="201">
        <v>2.8651162686000001E-2</v>
      </c>
      <c r="J1078" s="201">
        <v>2.1888789699999998E-2</v>
      </c>
      <c r="K1078" s="201">
        <v>0.23595552730000002</v>
      </c>
      <c r="L1078" s="201">
        <v>9.4373399999999996E-2</v>
      </c>
      <c r="N1078" s="160">
        <v>0.62915600000000005</v>
      </c>
      <c r="O1078" s="10">
        <f t="shared" si="180"/>
        <v>0.62915600000000005</v>
      </c>
      <c r="Q1078" s="15">
        <v>3.7859517999999999</v>
      </c>
      <c r="S1078" s="129">
        <v>1.8344711999999999E-2</v>
      </c>
      <c r="T1078" s="129">
        <v>1.7572311E-2</v>
      </c>
      <c r="U1078" s="129">
        <v>5.3680163000000003E-4</v>
      </c>
      <c r="V1078" s="129">
        <v>2.3559892000000001E-4</v>
      </c>
      <c r="X1078" s="71">
        <v>4.4765027999999999E-5</v>
      </c>
      <c r="Y1078" s="101"/>
    </row>
    <row r="1079" spans="1:26" ht="14.4">
      <c r="A1079" t="s">
        <v>2428</v>
      </c>
      <c r="B1079" s="92" t="s">
        <v>649</v>
      </c>
      <c r="C1079" s="126" t="str">
        <f t="shared" si="175"/>
        <v>A.150.03.103</v>
      </c>
      <c r="D1079" s="11" t="s">
        <v>735</v>
      </c>
      <c r="E1079" s="125" t="s">
        <v>1026</v>
      </c>
      <c r="F1079" s="128" t="str">
        <f t="shared" si="176"/>
        <v>medium high water stress (BWS 20%-40%) drinking water and cooling tower water</v>
      </c>
      <c r="G1079" s="200">
        <v>0.6098688796859999</v>
      </c>
      <c r="H1079" s="10">
        <f t="shared" si="179"/>
        <v>0.6098688796859999</v>
      </c>
      <c r="I1079" s="201">
        <v>2.8651162686000001E-2</v>
      </c>
      <c r="J1079" s="201">
        <v>2.1888789699999998E-2</v>
      </c>
      <c r="K1079" s="201">
        <v>0.4649555273</v>
      </c>
      <c r="L1079" s="201">
        <v>9.4373399999999996E-2</v>
      </c>
      <c r="N1079" s="160">
        <v>0.62915600000000005</v>
      </c>
      <c r="O1079" s="10">
        <f t="shared" si="180"/>
        <v>0.62915600000000005</v>
      </c>
      <c r="Q1079" s="15">
        <v>3.7859517999999999</v>
      </c>
      <c r="S1079" s="129">
        <v>1.8344711999999999E-2</v>
      </c>
      <c r="T1079" s="129">
        <v>1.7572311E-2</v>
      </c>
      <c r="U1079" s="129">
        <v>5.3680163000000003E-4</v>
      </c>
      <c r="V1079" s="129">
        <v>2.3559892000000001E-4</v>
      </c>
      <c r="X1079" s="71">
        <v>4.4765027999999999E-5</v>
      </c>
      <c r="Y1079" s="101"/>
    </row>
    <row r="1080" spans="1:26" ht="14.4">
      <c r="A1080" t="s">
        <v>2429</v>
      </c>
      <c r="B1080" s="92" t="s">
        <v>649</v>
      </c>
      <c r="C1080" s="126" t="str">
        <f t="shared" si="175"/>
        <v>A.150.03.104</v>
      </c>
      <c r="D1080" s="11" t="s">
        <v>735</v>
      </c>
      <c r="E1080" s="125" t="s">
        <v>1026</v>
      </c>
      <c r="F1080" s="128" t="str">
        <f t="shared" si="176"/>
        <v>high water stress (BWS 40%-80%) drinking water and cooling tower water</v>
      </c>
      <c r="G1080" s="200">
        <v>1.0678688796860001</v>
      </c>
      <c r="H1080" s="10">
        <f t="shared" si="179"/>
        <v>1.0678688796860001</v>
      </c>
      <c r="I1080" s="201">
        <v>2.8651162686000001E-2</v>
      </c>
      <c r="J1080" s="201">
        <v>2.1888789699999998E-2</v>
      </c>
      <c r="K1080" s="201">
        <v>0.92295552730000008</v>
      </c>
      <c r="L1080" s="201">
        <v>9.4373399999999996E-2</v>
      </c>
      <c r="N1080" s="160">
        <v>0.62915600000000005</v>
      </c>
      <c r="O1080" s="10">
        <f t="shared" si="180"/>
        <v>0.62915600000000005</v>
      </c>
      <c r="Q1080" s="15">
        <v>3.7859517999999999</v>
      </c>
      <c r="S1080" s="129">
        <v>1.8344711999999999E-2</v>
      </c>
      <c r="T1080" s="129">
        <v>1.7572311E-2</v>
      </c>
      <c r="U1080" s="129">
        <v>5.3680163000000003E-4</v>
      </c>
      <c r="V1080" s="129">
        <v>2.3559892000000001E-4</v>
      </c>
      <c r="X1080" s="71">
        <v>4.4765027999999999E-5</v>
      </c>
      <c r="Y1080" s="101"/>
    </row>
    <row r="1081" spans="1:26" ht="14.4">
      <c r="A1081" t="s">
        <v>2430</v>
      </c>
      <c r="B1081" s="92" t="s">
        <v>649</v>
      </c>
      <c r="C1081" s="126" t="str">
        <f t="shared" si="175"/>
        <v>A.150.03.105</v>
      </c>
      <c r="D1081" s="11" t="s">
        <v>735</v>
      </c>
      <c r="E1081" s="125" t="s">
        <v>1026</v>
      </c>
      <c r="F1081" s="128" t="str">
        <f t="shared" si="176"/>
        <v>extremely high water stress (BWS &gt; 80%) drinking water and cooling tower water</v>
      </c>
      <c r="G1081" s="200">
        <v>1.296868879686</v>
      </c>
      <c r="H1081" s="10">
        <f t="shared" si="179"/>
        <v>1.296868879686</v>
      </c>
      <c r="I1081" s="201">
        <v>2.8651162686000001E-2</v>
      </c>
      <c r="J1081" s="201">
        <v>2.1888789699999998E-2</v>
      </c>
      <c r="K1081" s="201">
        <v>1.1519555272999999</v>
      </c>
      <c r="L1081" s="201">
        <v>9.4373399999999996E-2</v>
      </c>
      <c r="N1081" s="160">
        <v>0.62915600000000005</v>
      </c>
      <c r="O1081" s="10">
        <f t="shared" si="180"/>
        <v>0.62915600000000005</v>
      </c>
      <c r="Q1081" s="15">
        <v>3.7859517999999999</v>
      </c>
      <c r="S1081" s="129">
        <v>1.8344711999999999E-2</v>
      </c>
      <c r="T1081" s="129">
        <v>1.7572311E-2</v>
      </c>
      <c r="U1081" s="129">
        <v>5.3680163000000003E-4</v>
      </c>
      <c r="V1081" s="129">
        <v>2.3559892000000001E-4</v>
      </c>
      <c r="X1081" s="71">
        <v>4.4765027999999999E-5</v>
      </c>
      <c r="Y1081" s="101"/>
    </row>
    <row r="1082" spans="1:26" ht="14.4">
      <c r="B1082" s="92"/>
      <c r="C1082" s="126"/>
      <c r="D1082" s="11"/>
      <c r="E1082" s="125"/>
    </row>
    <row r="1083" spans="1:26" ht="14.4">
      <c r="B1083" s="92"/>
      <c r="C1083" s="126"/>
      <c r="D1083" s="1" t="s">
        <v>653</v>
      </c>
      <c r="E1083" s="125"/>
    </row>
    <row r="1084" spans="1:26" ht="14.4">
      <c r="A1084" t="s">
        <v>1375</v>
      </c>
      <c r="B1084" s="92" t="s">
        <v>1376</v>
      </c>
      <c r="C1084" s="126" t="str">
        <f t="shared" si="175"/>
        <v>A.160.01.101</v>
      </c>
      <c r="D1084" s="11" t="s">
        <v>653</v>
      </c>
      <c r="E1084" s="125" t="s">
        <v>878</v>
      </c>
      <c r="F1084" s="128" t="str">
        <f t="shared" si="176"/>
        <v>Afrormosia FSC/PEFC 700 (kg/m3)</v>
      </c>
      <c r="G1084" s="200">
        <v>5.5231224461627045E-2</v>
      </c>
      <c r="H1084" s="10">
        <f t="shared" ref="H1084:H1147" si="181">G1084</f>
        <v>5.5231224461627045E-2</v>
      </c>
      <c r="I1084" s="201">
        <v>2.7528483714000002E-3</v>
      </c>
      <c r="J1084" s="201">
        <v>5.8722523290000005E-3</v>
      </c>
      <c r="K1084" s="201">
        <v>1.2634041761227042E-2</v>
      </c>
      <c r="L1084" s="201">
        <v>3.3972082000000001E-2</v>
      </c>
      <c r="N1084" s="160">
        <v>0.22648054666666667</v>
      </c>
      <c r="O1084" s="10">
        <f t="shared" ref="O1084:O1147" si="182">N1084</f>
        <v>0.22648054666666667</v>
      </c>
      <c r="Q1084" s="15">
        <v>24.765605000000001</v>
      </c>
      <c r="S1084" s="129">
        <v>4.9251123999999999E-3</v>
      </c>
      <c r="T1084" s="129">
        <v>4.5735165000000003E-3</v>
      </c>
      <c r="U1084" s="129">
        <v>1.9525864000000001E-4</v>
      </c>
      <c r="V1084" s="129">
        <v>1.5633731E-4</v>
      </c>
      <c r="X1084" s="71">
        <v>1.2078611999999999E-5</v>
      </c>
      <c r="Y1084" s="101"/>
      <c r="Z1084" s="161" t="s">
        <v>3117</v>
      </c>
    </row>
    <row r="1085" spans="1:26" ht="14.4">
      <c r="A1085" t="s">
        <v>2431</v>
      </c>
      <c r="B1085" s="92" t="s">
        <v>1376</v>
      </c>
      <c r="C1085" s="126" t="str">
        <f t="shared" si="175"/>
        <v>A.160.01.102</v>
      </c>
      <c r="D1085" s="11" t="s">
        <v>653</v>
      </c>
      <c r="E1085" s="125" t="s">
        <v>878</v>
      </c>
      <c r="F1085" s="128" t="str">
        <f t="shared" si="176"/>
        <v>Afrormosia natural forest clear cut 700 (kg/m3)</v>
      </c>
      <c r="G1085" s="200">
        <v>5.6011727182626263</v>
      </c>
      <c r="H1085" s="10">
        <f t="shared" si="181"/>
        <v>5.6011727182626263</v>
      </c>
      <c r="I1085" s="201">
        <v>2.7528483714000002E-3</v>
      </c>
      <c r="J1085" s="201">
        <v>5.0343137481299998</v>
      </c>
      <c r="K1085" s="201">
        <v>1.2634041761227042E-2</v>
      </c>
      <c r="L1085" s="201">
        <v>0.55147208000000003</v>
      </c>
      <c r="N1085" s="160">
        <v>3.6764805333333337</v>
      </c>
      <c r="O1085" s="10">
        <f t="shared" si="182"/>
        <v>3.6764805333333337</v>
      </c>
      <c r="Q1085" s="15">
        <v>24.765605000000001</v>
      </c>
      <c r="S1085" s="129">
        <v>6.0939936E-2</v>
      </c>
      <c r="T1085" s="129">
        <v>5.7976204000000003E-2</v>
      </c>
      <c r="U1085" s="129">
        <v>2.8073939999999999E-3</v>
      </c>
      <c r="V1085" s="129">
        <v>1.5633731E-4</v>
      </c>
      <c r="X1085" s="71">
        <v>1.0827377E-4</v>
      </c>
      <c r="Y1085" s="101"/>
      <c r="Z1085" s="161" t="s">
        <v>3117</v>
      </c>
    </row>
    <row r="1086" spans="1:26" ht="14.4">
      <c r="A1086" t="s">
        <v>1377</v>
      </c>
      <c r="B1086" s="92" t="s">
        <v>1376</v>
      </c>
      <c r="C1086" s="126" t="str">
        <f t="shared" si="175"/>
        <v>A.160.01.103</v>
      </c>
      <c r="D1086" s="11" t="s">
        <v>653</v>
      </c>
      <c r="E1086" s="125" t="s">
        <v>878</v>
      </c>
      <c r="F1086" s="128" t="str">
        <f t="shared" si="176"/>
        <v>Afzelia FCS/PEFC 820 (kg/m3)</v>
      </c>
      <c r="G1086" s="200">
        <v>5.2968355379427047E-2</v>
      </c>
      <c r="H1086" s="10">
        <f t="shared" si="181"/>
        <v>5.2968355379427047E-2</v>
      </c>
      <c r="I1086" s="201">
        <v>2.7277443332E-3</v>
      </c>
      <c r="J1086" s="201">
        <v>5.5817062950000006E-3</v>
      </c>
      <c r="K1086" s="201">
        <v>1.1921350751227043E-2</v>
      </c>
      <c r="L1086" s="201">
        <v>3.2737554000000002E-2</v>
      </c>
      <c r="N1086" s="160">
        <v>0.21825036000000003</v>
      </c>
      <c r="O1086" s="10">
        <f t="shared" si="182"/>
        <v>0.21825036000000003</v>
      </c>
      <c r="Q1086" s="15">
        <v>24.657506000000001</v>
      </c>
      <c r="S1086" s="129">
        <v>4.6989939000000001E-3</v>
      </c>
      <c r="T1086" s="129">
        <v>4.3627782000000004E-3</v>
      </c>
      <c r="U1086" s="129">
        <v>1.8742435000000001E-4</v>
      </c>
      <c r="V1086" s="129">
        <v>1.4879136999999999E-4</v>
      </c>
      <c r="X1086" s="71">
        <v>1.1637065999999999E-5</v>
      </c>
      <c r="Y1086" s="101"/>
      <c r="Z1086" s="161" t="s">
        <v>3118</v>
      </c>
    </row>
    <row r="1087" spans="1:26" ht="14.4">
      <c r="A1087" t="s">
        <v>2432</v>
      </c>
      <c r="B1087" s="92" t="s">
        <v>1376</v>
      </c>
      <c r="C1087" s="126" t="str">
        <f t="shared" si="175"/>
        <v>A.160.01.104</v>
      </c>
      <c r="D1087" s="11" t="s">
        <v>653</v>
      </c>
      <c r="E1087" s="125" t="s">
        <v>878</v>
      </c>
      <c r="F1087" s="128" t="str">
        <f t="shared" si="176"/>
        <v>Afzelia natural forest clear cut 820 (kg/m3)</v>
      </c>
      <c r="G1087" s="200">
        <v>6.5473683618844269</v>
      </c>
      <c r="H1087" s="10">
        <f t="shared" si="181"/>
        <v>6.5473683618844269</v>
      </c>
      <c r="I1087" s="201">
        <v>2.7277443332E-3</v>
      </c>
      <c r="J1087" s="201">
        <v>5.9824817167999997</v>
      </c>
      <c r="K1087" s="201">
        <v>1.1921350751227043E-2</v>
      </c>
      <c r="L1087" s="201">
        <v>0.55023754999999996</v>
      </c>
      <c r="N1087" s="160">
        <v>3.6682503333333334</v>
      </c>
      <c r="O1087" s="10">
        <f t="shared" si="182"/>
        <v>3.6682503333333334</v>
      </c>
      <c r="Q1087" s="15">
        <v>24.657506000000001</v>
      </c>
      <c r="S1087" s="129">
        <v>6.0713817000000003E-2</v>
      </c>
      <c r="T1087" s="129">
        <v>5.7765466000000001E-2</v>
      </c>
      <c r="U1087" s="129">
        <v>2.7995596999999999E-3</v>
      </c>
      <c r="V1087" s="129">
        <v>1.4879136999999999E-4</v>
      </c>
      <c r="X1087" s="71">
        <v>1.0783222E-4</v>
      </c>
      <c r="Y1087" s="101"/>
      <c r="Z1087" s="161" t="s">
        <v>3118</v>
      </c>
    </row>
    <row r="1088" spans="1:26" ht="14.4">
      <c r="A1088" t="s">
        <v>1378</v>
      </c>
      <c r="B1088" s="92" t="s">
        <v>1376</v>
      </c>
      <c r="C1088" s="126" t="str">
        <f t="shared" si="175"/>
        <v>A.160.01.105</v>
      </c>
      <c r="D1088" s="11" t="s">
        <v>653</v>
      </c>
      <c r="E1088" s="125" t="s">
        <v>878</v>
      </c>
      <c r="F1088" s="128" t="str">
        <f t="shared" si="176"/>
        <v>Guaiacum wood FSC/PEFC 1250 (kg/m3)</v>
      </c>
      <c r="G1088" s="200">
        <v>5.1761490929727046E-2</v>
      </c>
      <c r="H1088" s="10">
        <f t="shared" si="181"/>
        <v>5.1761490929727046E-2</v>
      </c>
      <c r="I1088" s="201">
        <v>2.7143555554999996E-3</v>
      </c>
      <c r="J1088" s="201">
        <v>5.4267483630000002E-3</v>
      </c>
      <c r="K1088" s="201">
        <v>1.1541248011227044E-2</v>
      </c>
      <c r="L1088" s="201">
        <v>3.2079139E-2</v>
      </c>
      <c r="N1088" s="160">
        <v>0.21386092666666667</v>
      </c>
      <c r="O1088" s="10">
        <f t="shared" si="182"/>
        <v>0.21386092666666667</v>
      </c>
      <c r="Q1088" s="15">
        <v>24.599853</v>
      </c>
      <c r="S1088" s="129">
        <v>4.5783973000000002E-3</v>
      </c>
      <c r="T1088" s="129">
        <v>4.2503844000000004E-3</v>
      </c>
      <c r="U1088" s="129">
        <v>1.8324606E-4</v>
      </c>
      <c r="V1088" s="129">
        <v>1.4476687E-4</v>
      </c>
      <c r="X1088" s="71">
        <v>1.1401574999999999E-5</v>
      </c>
      <c r="Y1088" s="101"/>
      <c r="Z1088" s="161" t="s">
        <v>2743</v>
      </c>
    </row>
    <row r="1089" spans="1:26" ht="14.4">
      <c r="A1089" t="s">
        <v>2433</v>
      </c>
      <c r="B1089" s="92" t="s">
        <v>1376</v>
      </c>
      <c r="C1089" s="126" t="str">
        <f t="shared" si="175"/>
        <v>A.160.01.106</v>
      </c>
      <c r="D1089" s="11" t="s">
        <v>653</v>
      </c>
      <c r="E1089" s="125" t="s">
        <v>878</v>
      </c>
      <c r="F1089" s="128" t="str">
        <f t="shared" si="176"/>
        <v>Guaiacum wood natural forest clear cut 1250 (kg/m3)</v>
      </c>
      <c r="G1089" s="200">
        <v>3.5061865102767267</v>
      </c>
      <c r="H1089" s="10">
        <f t="shared" si="181"/>
        <v>3.5061865102767267</v>
      </c>
      <c r="I1089" s="201">
        <v>2.7143555554999996E-3</v>
      </c>
      <c r="J1089" s="201">
        <v>2.9423517667099999</v>
      </c>
      <c r="K1089" s="201">
        <v>1.1541248011227044E-2</v>
      </c>
      <c r="L1089" s="201">
        <v>0.54957913999999997</v>
      </c>
      <c r="N1089" s="160">
        <v>3.6638609333333334</v>
      </c>
      <c r="O1089" s="10">
        <f t="shared" si="182"/>
        <v>3.6638609333333334</v>
      </c>
      <c r="Q1089" s="15">
        <v>24.599853</v>
      </c>
      <c r="S1089" s="129">
        <v>6.0593221000000003E-2</v>
      </c>
      <c r="T1089" s="129">
        <v>5.7653072E-2</v>
      </c>
      <c r="U1089" s="129">
        <v>2.7953814000000001E-3</v>
      </c>
      <c r="V1089" s="129">
        <v>1.4476687E-4</v>
      </c>
      <c r="X1089" s="71">
        <v>1.0759673E-4</v>
      </c>
      <c r="Y1089" s="101"/>
      <c r="Z1089" s="161" t="s">
        <v>2743</v>
      </c>
    </row>
    <row r="1090" spans="1:26" ht="14.4">
      <c r="A1090" t="s">
        <v>1379</v>
      </c>
      <c r="B1090" s="92" t="s">
        <v>1376</v>
      </c>
      <c r="C1090" s="126" t="str">
        <f t="shared" si="175"/>
        <v>A.160.01.107</v>
      </c>
      <c r="D1090" s="11" t="s">
        <v>653</v>
      </c>
      <c r="E1090" s="125" t="s">
        <v>878</v>
      </c>
      <c r="F1090" s="128" t="str">
        <f t="shared" si="176"/>
        <v>Iroko FSC/PEFC 650 (kg/m3)</v>
      </c>
      <c r="G1090" s="200">
        <v>5.8399242509027047E-2</v>
      </c>
      <c r="H1090" s="10">
        <f t="shared" si="181"/>
        <v>5.8399242509027047E-2</v>
      </c>
      <c r="I1090" s="201">
        <v>2.7879939827999997E-3</v>
      </c>
      <c r="J1090" s="201">
        <v>6.2790169450000011E-3</v>
      </c>
      <c r="K1090" s="201">
        <v>1.3631810581227042E-2</v>
      </c>
      <c r="L1090" s="201">
        <v>3.5700421000000003E-2</v>
      </c>
      <c r="N1090" s="160">
        <v>0.23800280666666671</v>
      </c>
      <c r="O1090" s="10">
        <f t="shared" si="182"/>
        <v>0.23800280666666671</v>
      </c>
      <c r="Q1090" s="15">
        <v>24.916944000000001</v>
      </c>
      <c r="S1090" s="129">
        <v>5.2416783999999998E-3</v>
      </c>
      <c r="T1090" s="129">
        <v>4.8685500999999997E-3</v>
      </c>
      <c r="U1090" s="129">
        <v>2.0622665000000001E-4</v>
      </c>
      <c r="V1090" s="129">
        <v>1.6690163000000001E-4</v>
      </c>
      <c r="X1090" s="71">
        <v>1.2696775999999999E-5</v>
      </c>
      <c r="Y1090" s="101"/>
      <c r="Z1090" s="161" t="s">
        <v>2744</v>
      </c>
    </row>
    <row r="1091" spans="1:26" ht="14.4">
      <c r="A1091" t="s">
        <v>2434</v>
      </c>
      <c r="B1091" s="92" t="s">
        <v>1376</v>
      </c>
      <c r="C1091" s="126" t="str">
        <f t="shared" si="175"/>
        <v>A.160.01.108</v>
      </c>
      <c r="D1091" s="11" t="s">
        <v>653</v>
      </c>
      <c r="E1091" s="125" t="s">
        <v>878</v>
      </c>
      <c r="F1091" s="128" t="str">
        <f t="shared" si="176"/>
        <v>Iroko natural forest clear cut 650 (kg/m3)</v>
      </c>
      <c r="G1091" s="200">
        <v>5.2990242167240265</v>
      </c>
      <c r="H1091" s="10">
        <f t="shared" si="181"/>
        <v>5.2990242167240265</v>
      </c>
      <c r="I1091" s="201">
        <v>2.7879939827999997E-3</v>
      </c>
      <c r="J1091" s="201">
        <v>4.72940399216</v>
      </c>
      <c r="K1091" s="201">
        <v>1.3631810581227042E-2</v>
      </c>
      <c r="L1091" s="201">
        <v>0.55320042000000003</v>
      </c>
      <c r="N1091" s="160">
        <v>3.6880028000000005</v>
      </c>
      <c r="O1091" s="10">
        <f t="shared" si="182"/>
        <v>3.6880028000000005</v>
      </c>
      <c r="Q1091" s="15">
        <v>24.916944000000001</v>
      </c>
      <c r="S1091" s="129">
        <v>6.1256501999999997E-2</v>
      </c>
      <c r="T1091" s="129">
        <v>5.8271238000000003E-2</v>
      </c>
      <c r="U1091" s="129">
        <v>2.818362E-3</v>
      </c>
      <c r="V1091" s="129">
        <v>1.6690163000000001E-4</v>
      </c>
      <c r="X1091" s="71">
        <v>1.0889193E-4</v>
      </c>
      <c r="Y1091" s="101"/>
      <c r="Z1091" s="161" t="s">
        <v>2744</v>
      </c>
    </row>
    <row r="1092" spans="1:26" ht="14.4">
      <c r="A1092" t="s">
        <v>1380</v>
      </c>
      <c r="B1092" s="92" t="s">
        <v>1376</v>
      </c>
      <c r="C1092" s="126" t="str">
        <f t="shared" si="175"/>
        <v>A.160.01.109</v>
      </c>
      <c r="D1092" s="11" t="s">
        <v>653</v>
      </c>
      <c r="E1092" s="125" t="s">
        <v>878</v>
      </c>
      <c r="F1092" s="128" t="str">
        <f t="shared" si="176"/>
        <v>Makore FSC/PEFC 660 (kg/m3)</v>
      </c>
      <c r="G1092" s="200">
        <v>5.568379898422704E-2</v>
      </c>
      <c r="H1092" s="10">
        <f t="shared" si="181"/>
        <v>5.568379898422704E-2</v>
      </c>
      <c r="I1092" s="201">
        <v>2.7578692030000001E-3</v>
      </c>
      <c r="J1092" s="201">
        <v>5.9303616200000004E-3</v>
      </c>
      <c r="K1092" s="201">
        <v>1.2776580161227043E-2</v>
      </c>
      <c r="L1092" s="201">
        <v>3.4218987999999999E-2</v>
      </c>
      <c r="N1092" s="160">
        <v>0.22812658666666666</v>
      </c>
      <c r="O1092" s="10">
        <f t="shared" si="182"/>
        <v>0.22812658666666666</v>
      </c>
      <c r="Q1092" s="15">
        <v>24.787224999999999</v>
      </c>
      <c r="S1092" s="129">
        <v>4.9703361000000001E-3</v>
      </c>
      <c r="T1092" s="129">
        <v>4.6156640999999998E-3</v>
      </c>
      <c r="U1092" s="129">
        <v>1.9682550000000001E-4</v>
      </c>
      <c r="V1092" s="129">
        <v>1.5784649999999999E-4</v>
      </c>
      <c r="X1092" s="71">
        <v>1.2166920999999999E-5</v>
      </c>
      <c r="Y1092" s="101"/>
      <c r="Z1092" s="161" t="s">
        <v>3119</v>
      </c>
    </row>
    <row r="1093" spans="1:26" ht="14.4">
      <c r="A1093" t="s">
        <v>2435</v>
      </c>
      <c r="B1093" s="92" t="s">
        <v>1376</v>
      </c>
      <c r="C1093" s="126" t="str">
        <f t="shared" si="175"/>
        <v>A.160.01.110</v>
      </c>
      <c r="D1093" s="11" t="s">
        <v>653</v>
      </c>
      <c r="E1093" s="125" t="s">
        <v>878</v>
      </c>
      <c r="F1093" s="128" t="str">
        <f t="shared" si="176"/>
        <v>Makore natural forest clear cut 660 (kg/m3)</v>
      </c>
      <c r="G1093" s="200">
        <v>5.2104337938442278</v>
      </c>
      <c r="H1093" s="10">
        <f t="shared" si="181"/>
        <v>5.2104337938442278</v>
      </c>
      <c r="I1093" s="201">
        <v>2.7578692030000001E-3</v>
      </c>
      <c r="J1093" s="201">
        <v>4.6431803544800001</v>
      </c>
      <c r="K1093" s="201">
        <v>1.2776580161227043E-2</v>
      </c>
      <c r="L1093" s="201">
        <v>0.55171899000000002</v>
      </c>
      <c r="N1093" s="160">
        <v>3.6781266000000001</v>
      </c>
      <c r="O1093" s="10">
        <f t="shared" si="182"/>
        <v>3.6781266000000001</v>
      </c>
      <c r="Q1093" s="15">
        <v>24.787224999999999</v>
      </c>
      <c r="S1093" s="129">
        <v>6.0985159999999997E-2</v>
      </c>
      <c r="T1093" s="129">
        <v>5.8018352000000002E-2</v>
      </c>
      <c r="U1093" s="129">
        <v>2.8089609E-3</v>
      </c>
      <c r="V1093" s="129">
        <v>1.5784649999999999E-4</v>
      </c>
      <c r="X1093" s="71">
        <v>1.0836207E-4</v>
      </c>
      <c r="Y1093" s="101"/>
      <c r="Z1093" s="161" t="s">
        <v>3119</v>
      </c>
    </row>
    <row r="1094" spans="1:26" ht="14.4">
      <c r="A1094" t="s">
        <v>1381</v>
      </c>
      <c r="B1094" s="92" t="s">
        <v>1376</v>
      </c>
      <c r="C1094" s="126" t="str">
        <f t="shared" si="175"/>
        <v>A.160.01.111</v>
      </c>
      <c r="D1094" s="11" t="s">
        <v>653</v>
      </c>
      <c r="E1094" s="125" t="s">
        <v>878</v>
      </c>
      <c r="F1094" s="128" t="str">
        <f t="shared" si="176"/>
        <v>Mansonia FSC/PEFC 620 (kg/m3)</v>
      </c>
      <c r="G1094" s="200">
        <v>5.7192378059327045E-2</v>
      </c>
      <c r="H1094" s="10">
        <f t="shared" si="181"/>
        <v>5.7192378059327045E-2</v>
      </c>
      <c r="I1094" s="201">
        <v>2.7746052051000002E-3</v>
      </c>
      <c r="J1094" s="201">
        <v>6.1240590130000007E-3</v>
      </c>
      <c r="K1094" s="201">
        <v>1.3251707841227044E-2</v>
      </c>
      <c r="L1094" s="201">
        <v>3.5042006000000001E-2</v>
      </c>
      <c r="N1094" s="160">
        <v>0.23361337333333335</v>
      </c>
      <c r="O1094" s="10">
        <f t="shared" si="182"/>
        <v>0.23361337333333335</v>
      </c>
      <c r="Q1094" s="15">
        <v>24.859290999999999</v>
      </c>
      <c r="S1094" s="129">
        <v>5.1210817999999998E-3</v>
      </c>
      <c r="T1094" s="129">
        <v>4.7561564000000002E-3</v>
      </c>
      <c r="U1094" s="129">
        <v>2.0204836E-4</v>
      </c>
      <c r="V1094" s="129">
        <v>1.6287712999999999E-4</v>
      </c>
      <c r="X1094" s="71">
        <v>1.2461284E-5</v>
      </c>
      <c r="Y1094" s="101"/>
      <c r="Z1094" s="161" t="s">
        <v>3120</v>
      </c>
    </row>
    <row r="1095" spans="1:26" ht="14.4">
      <c r="A1095" t="s">
        <v>2436</v>
      </c>
      <c r="B1095" s="92" t="s">
        <v>1376</v>
      </c>
      <c r="C1095" s="126" t="str">
        <f t="shared" si="175"/>
        <v>A.160.01.112</v>
      </c>
      <c r="D1095" s="11" t="s">
        <v>653</v>
      </c>
      <c r="E1095" s="125" t="s">
        <v>878</v>
      </c>
      <c r="F1095" s="128" t="str">
        <f t="shared" si="176"/>
        <v>Mansonia natural forest clear cut 620 (kg/m3)</v>
      </c>
      <c r="G1095" s="200">
        <v>6.2551518651163258</v>
      </c>
      <c r="H1095" s="10">
        <f t="shared" si="181"/>
        <v>6.2551518651163258</v>
      </c>
      <c r="I1095" s="201">
        <v>2.7746052051000002E-3</v>
      </c>
      <c r="J1095" s="201">
        <v>5.6865835420699993</v>
      </c>
      <c r="K1095" s="201">
        <v>1.3251707841227044E-2</v>
      </c>
      <c r="L1095" s="201">
        <v>0.55254201000000003</v>
      </c>
      <c r="N1095" s="160">
        <v>3.6836134000000005</v>
      </c>
      <c r="O1095" s="10">
        <f t="shared" si="182"/>
        <v>3.6836134000000005</v>
      </c>
      <c r="Q1095" s="15">
        <v>24.859290999999999</v>
      </c>
      <c r="S1095" s="129">
        <v>6.1135904999999997E-2</v>
      </c>
      <c r="T1095" s="129">
        <v>5.8158844000000001E-2</v>
      </c>
      <c r="U1095" s="129">
        <v>2.8141836999999999E-3</v>
      </c>
      <c r="V1095" s="129">
        <v>1.6287712999999999E-4</v>
      </c>
      <c r="X1095" s="71">
        <v>1.0865644E-4</v>
      </c>
      <c r="Y1095" s="101"/>
      <c r="Z1095" s="161" t="s">
        <v>3120</v>
      </c>
    </row>
    <row r="1096" spans="1:26" ht="14.4">
      <c r="A1096" t="s">
        <v>1382</v>
      </c>
      <c r="B1096" s="92" t="s">
        <v>1376</v>
      </c>
      <c r="C1096" s="126" t="str">
        <f t="shared" si="175"/>
        <v>A.160.01.113</v>
      </c>
      <c r="D1096" s="11" t="s">
        <v>653</v>
      </c>
      <c r="E1096" s="125" t="s">
        <v>878</v>
      </c>
      <c r="F1096" s="128" t="str">
        <f t="shared" si="176"/>
        <v>Moabi FSC/PEFC 815 (kg/m3)</v>
      </c>
      <c r="G1096" s="200">
        <v>5.3119213177627043E-2</v>
      </c>
      <c r="H1096" s="10">
        <f t="shared" si="181"/>
        <v>5.3119213177627043E-2</v>
      </c>
      <c r="I1096" s="201">
        <v>2.7294179404000001E-3</v>
      </c>
      <c r="J1096" s="201">
        <v>5.6010760259999999E-3</v>
      </c>
      <c r="K1096" s="201">
        <v>1.1968863211227043E-2</v>
      </c>
      <c r="L1096" s="201">
        <v>3.2819856000000001E-2</v>
      </c>
      <c r="N1096" s="160">
        <v>0.21879904000000003</v>
      </c>
      <c r="O1096" s="10">
        <f t="shared" si="182"/>
        <v>0.21879904000000003</v>
      </c>
      <c r="Q1096" s="15">
        <v>24.664712000000002</v>
      </c>
      <c r="S1096" s="129">
        <v>4.7140684999999998E-3</v>
      </c>
      <c r="T1096" s="129">
        <v>4.3768273999999999E-3</v>
      </c>
      <c r="U1096" s="129">
        <v>1.8794663000000001E-4</v>
      </c>
      <c r="V1096" s="129">
        <v>1.4929443E-4</v>
      </c>
      <c r="X1096" s="71">
        <v>1.1666502E-5</v>
      </c>
      <c r="Y1096" s="101"/>
      <c r="Z1096" s="161" t="s">
        <v>3121</v>
      </c>
    </row>
    <row r="1097" spans="1:26" ht="14.4">
      <c r="A1097" t="s">
        <v>2437</v>
      </c>
      <c r="B1097" s="92" t="s">
        <v>1376</v>
      </c>
      <c r="C1097" s="126" t="str">
        <f t="shared" si="175"/>
        <v>A.160.01.114</v>
      </c>
      <c r="D1097" s="11" t="s">
        <v>653</v>
      </c>
      <c r="E1097" s="125" t="s">
        <v>878</v>
      </c>
      <c r="F1097" s="128" t="str">
        <f t="shared" si="176"/>
        <v>Moabi natural forest clear cut 815 (kg/m3)</v>
      </c>
      <c r="G1097" s="200">
        <v>6.5475192267016276</v>
      </c>
      <c r="H1097" s="10">
        <f t="shared" si="181"/>
        <v>6.5475192267016276</v>
      </c>
      <c r="I1097" s="201">
        <v>2.7294179404000001E-3</v>
      </c>
      <c r="J1097" s="201">
        <v>5.98250108555</v>
      </c>
      <c r="K1097" s="201">
        <v>1.1968863211227043E-2</v>
      </c>
      <c r="L1097" s="201">
        <v>0.55031985999999999</v>
      </c>
      <c r="N1097" s="160">
        <v>3.6687990666666668</v>
      </c>
      <c r="O1097" s="10">
        <f t="shared" si="182"/>
        <v>3.6687990666666668</v>
      </c>
      <c r="Q1097" s="15">
        <v>24.664712000000002</v>
      </c>
      <c r="S1097" s="129">
        <v>6.0728892E-2</v>
      </c>
      <c r="T1097" s="129">
        <v>5.7779514999999997E-2</v>
      </c>
      <c r="U1097" s="129">
        <v>2.8000820000000002E-3</v>
      </c>
      <c r="V1097" s="129">
        <v>1.4929443E-4</v>
      </c>
      <c r="X1097" s="71">
        <v>1.0786165999999999E-4</v>
      </c>
      <c r="Y1097" s="101"/>
      <c r="Z1097" s="161" t="s">
        <v>3121</v>
      </c>
    </row>
    <row r="1098" spans="1:26" ht="14.4">
      <c r="A1098" t="s">
        <v>2438</v>
      </c>
      <c r="B1098" s="92" t="s">
        <v>1376</v>
      </c>
      <c r="C1098" s="126" t="str">
        <f t="shared" si="175"/>
        <v>A.160.01.115</v>
      </c>
      <c r="D1098" s="11" t="s">
        <v>653</v>
      </c>
      <c r="E1098" s="125" t="s">
        <v>878</v>
      </c>
      <c r="F1098" s="128" t="str">
        <f t="shared" si="176"/>
        <v>Padouk African FSC/PEFC 740 (kg/m3)</v>
      </c>
      <c r="G1098" s="200">
        <v>5.4476935434527043E-2</v>
      </c>
      <c r="H1098" s="10">
        <f t="shared" si="181"/>
        <v>5.4476935434527043E-2</v>
      </c>
      <c r="I1098" s="201">
        <v>2.7444803253000001E-3</v>
      </c>
      <c r="J1098" s="201">
        <v>5.775403688E-3</v>
      </c>
      <c r="K1098" s="201">
        <v>1.2396478421227044E-2</v>
      </c>
      <c r="L1098" s="201">
        <v>3.3560573000000003E-2</v>
      </c>
      <c r="N1098" s="160">
        <v>0.22373715333333336</v>
      </c>
      <c r="O1098" s="10">
        <f t="shared" si="182"/>
        <v>0.22373715333333336</v>
      </c>
      <c r="Q1098" s="15">
        <v>24.729572000000001</v>
      </c>
      <c r="S1098" s="129">
        <v>4.8497395999999998E-3</v>
      </c>
      <c r="T1098" s="129">
        <v>4.5032704000000003E-3</v>
      </c>
      <c r="U1098" s="129">
        <v>1.9264721E-4</v>
      </c>
      <c r="V1098" s="129">
        <v>1.5382199999999999E-4</v>
      </c>
      <c r="X1098" s="71">
        <v>1.1931429999999999E-5</v>
      </c>
      <c r="Y1098" s="101"/>
      <c r="Z1098" s="161" t="s">
        <v>3122</v>
      </c>
    </row>
    <row r="1099" spans="1:26" ht="14.4">
      <c r="A1099" t="s">
        <v>2439</v>
      </c>
      <c r="B1099" s="92" t="s">
        <v>1376</v>
      </c>
      <c r="C1099" s="126" t="str">
        <f t="shared" si="175"/>
        <v>A.160.01.116</v>
      </c>
      <c r="D1099" s="11" t="s">
        <v>653</v>
      </c>
      <c r="E1099" s="125" t="s">
        <v>878</v>
      </c>
      <c r="F1099" s="128" t="str">
        <f t="shared" si="176"/>
        <v>Padouk African natural forest clear cut 740 (kg/m3)</v>
      </c>
      <c r="G1099" s="200">
        <v>7.1671769331365267</v>
      </c>
      <c r="H1099" s="10">
        <f t="shared" si="181"/>
        <v>7.1671769331365267</v>
      </c>
      <c r="I1099" s="201">
        <v>2.7444803253000001E-3</v>
      </c>
      <c r="J1099" s="201">
        <v>6.6009754043899997</v>
      </c>
      <c r="K1099" s="201">
        <v>1.2396478421227044E-2</v>
      </c>
      <c r="L1099" s="201">
        <v>0.55106056999999997</v>
      </c>
      <c r="N1099" s="160">
        <v>3.6737371333333333</v>
      </c>
      <c r="O1099" s="10">
        <f t="shared" si="182"/>
        <v>3.6737371333333333</v>
      </c>
      <c r="Q1099" s="15">
        <v>24.729572000000001</v>
      </c>
      <c r="S1099" s="129">
        <v>6.0864562999999997E-2</v>
      </c>
      <c r="T1099" s="129">
        <v>5.7905958E-2</v>
      </c>
      <c r="U1099" s="129">
        <v>2.8047825999999998E-3</v>
      </c>
      <c r="V1099" s="129">
        <v>1.5382199999999999E-4</v>
      </c>
      <c r="X1099" s="71">
        <v>1.0812658E-4</v>
      </c>
      <c r="Y1099" s="101"/>
      <c r="Z1099" s="161" t="s">
        <v>3122</v>
      </c>
    </row>
    <row r="1100" spans="1:26" ht="14.4">
      <c r="A1100" t="s">
        <v>2440</v>
      </c>
      <c r="B1100" s="92" t="s">
        <v>1376</v>
      </c>
      <c r="C1100" s="126" t="str">
        <f t="shared" si="175"/>
        <v>A.160.01.117</v>
      </c>
      <c r="D1100" s="11" t="s">
        <v>653</v>
      </c>
      <c r="E1100" s="125" t="s">
        <v>878</v>
      </c>
      <c r="F1100" s="128" t="str">
        <f t="shared" si="176"/>
        <v>Palissander Indisch FSC/PEFC 850 (kg/m3)</v>
      </c>
      <c r="G1100" s="200">
        <v>5.1610634112527046E-2</v>
      </c>
      <c r="H1100" s="10">
        <f t="shared" si="181"/>
        <v>5.1610634112527046E-2</v>
      </c>
      <c r="I1100" s="201">
        <v>2.7126819383E-3</v>
      </c>
      <c r="J1100" s="201">
        <v>5.4073786329999996E-3</v>
      </c>
      <c r="K1100" s="201">
        <v>1.1493735541227044E-2</v>
      </c>
      <c r="L1100" s="201">
        <v>3.1996838E-2</v>
      </c>
      <c r="N1100" s="160">
        <v>0.21331225333333334</v>
      </c>
      <c r="O1100" s="10">
        <f t="shared" si="182"/>
        <v>0.21331225333333334</v>
      </c>
      <c r="Q1100" s="15">
        <v>24.592645999999998</v>
      </c>
      <c r="S1100" s="129">
        <v>4.5633228000000001E-3</v>
      </c>
      <c r="T1100" s="129">
        <v>4.2363352E-3</v>
      </c>
      <c r="U1100" s="129">
        <v>1.8272376999999999E-4</v>
      </c>
      <c r="V1100" s="129">
        <v>1.442638E-4</v>
      </c>
      <c r="X1100" s="71">
        <v>1.1372138E-5</v>
      </c>
      <c r="Y1100" s="101"/>
      <c r="Z1100" s="161" t="s">
        <v>3123</v>
      </c>
    </row>
    <row r="1101" spans="1:26" ht="14.4">
      <c r="A1101" t="s">
        <v>2441</v>
      </c>
      <c r="B1101" s="92" t="s">
        <v>1376</v>
      </c>
      <c r="C1101" s="126" t="str">
        <f t="shared" si="175"/>
        <v>A.160.01.118</v>
      </c>
      <c r="D1101" s="11" t="s">
        <v>653</v>
      </c>
      <c r="E1101" s="125" t="s">
        <v>878</v>
      </c>
      <c r="F1101" s="128" t="str">
        <f t="shared" si="176"/>
        <v>Palissander Indisch natural forest clear cut 850 (kg/m3)</v>
      </c>
      <c r="G1101" s="200">
        <v>4.8972106554395269</v>
      </c>
      <c r="H1101" s="10">
        <f t="shared" si="181"/>
        <v>4.8972106554395269</v>
      </c>
      <c r="I1101" s="201">
        <v>2.7126819383E-3</v>
      </c>
      <c r="J1101" s="201">
        <v>4.3335073979600001</v>
      </c>
      <c r="K1101" s="201">
        <v>1.1493735541227044E-2</v>
      </c>
      <c r="L1101" s="201">
        <v>0.54949683999999999</v>
      </c>
      <c r="N1101" s="160">
        <v>3.6633122666666669</v>
      </c>
      <c r="O1101" s="10">
        <f t="shared" si="182"/>
        <v>3.6633122666666669</v>
      </c>
      <c r="Q1101" s="15">
        <v>24.592645999999998</v>
      </c>
      <c r="S1101" s="129">
        <v>6.0578145999999999E-2</v>
      </c>
      <c r="T1101" s="129">
        <v>5.7639022999999998E-2</v>
      </c>
      <c r="U1101" s="129">
        <v>2.7948590999999998E-3</v>
      </c>
      <c r="V1101" s="129">
        <v>1.442638E-4</v>
      </c>
      <c r="X1101" s="71">
        <v>1.0756729E-4</v>
      </c>
      <c r="Y1101" s="101"/>
      <c r="Z1101" s="161" t="s">
        <v>3123</v>
      </c>
    </row>
    <row r="1102" spans="1:26" ht="14.4">
      <c r="A1102" t="s">
        <v>1383</v>
      </c>
      <c r="B1102" s="92" t="s">
        <v>1376</v>
      </c>
      <c r="C1102" s="126" t="str">
        <f t="shared" si="175"/>
        <v>A.160.01.119</v>
      </c>
      <c r="D1102" s="11" t="s">
        <v>653</v>
      </c>
      <c r="E1102" s="125" t="s">
        <v>878</v>
      </c>
      <c r="F1102" s="128" t="str">
        <f t="shared" si="176"/>
        <v>Robinia FSC/PEFC 740 (kg/m3)</v>
      </c>
      <c r="G1102" s="200">
        <v>5.5402509578425706E-2</v>
      </c>
      <c r="H1102" s="10">
        <f t="shared" si="181"/>
        <v>5.5402509578425706E-2</v>
      </c>
      <c r="I1102" s="201">
        <v>4.2181788606000005E-3</v>
      </c>
      <c r="J1102" s="201">
        <v>6.0743117729999997E-3</v>
      </c>
      <c r="K1102" s="201">
        <v>1.1627080944825707E-2</v>
      </c>
      <c r="L1102" s="201">
        <v>3.3482937999999997E-2</v>
      </c>
      <c r="N1102" s="160">
        <v>0.22321958666666666</v>
      </c>
      <c r="O1102" s="10">
        <f t="shared" si="182"/>
        <v>0.22321958666666666</v>
      </c>
      <c r="Q1102" s="15">
        <v>24.927961</v>
      </c>
      <c r="S1102" s="129">
        <v>4.5309362000000002E-3</v>
      </c>
      <c r="T1102" s="129">
        <v>4.1779588999999997E-3</v>
      </c>
      <c r="U1102" s="129">
        <v>1.8859635000000001E-4</v>
      </c>
      <c r="V1102" s="129">
        <v>1.6438094999999999E-4</v>
      </c>
      <c r="X1102" s="71">
        <v>1.2135549999999999E-5</v>
      </c>
      <c r="Y1102" s="101"/>
      <c r="Z1102" s="161" t="s">
        <v>3124</v>
      </c>
    </row>
    <row r="1103" spans="1:26" ht="14.4">
      <c r="A1103" t="s">
        <v>1384</v>
      </c>
      <c r="B1103" s="92" t="s">
        <v>1376</v>
      </c>
      <c r="C1103" s="126" t="str">
        <f t="shared" si="175"/>
        <v>A.160.01.120</v>
      </c>
      <c r="D1103" s="11" t="s">
        <v>653</v>
      </c>
      <c r="E1103" s="125" t="s">
        <v>878</v>
      </c>
      <c r="F1103" s="128" t="str">
        <f t="shared" si="176"/>
        <v>Teak FSC/PEFC 665 (kg/m3)</v>
      </c>
      <c r="G1103" s="200">
        <v>7.2127318300227047E-2</v>
      </c>
      <c r="H1103" s="10">
        <f t="shared" si="181"/>
        <v>7.2127318300227047E-2</v>
      </c>
      <c r="I1103" s="201">
        <v>2.9402917689999998E-3</v>
      </c>
      <c r="J1103" s="201">
        <v>8.0416633999999994E-3</v>
      </c>
      <c r="K1103" s="201">
        <v>1.7955473131227043E-2</v>
      </c>
      <c r="L1103" s="201">
        <v>4.3189890000000002E-2</v>
      </c>
      <c r="N1103" s="160">
        <v>0.28793260000000004</v>
      </c>
      <c r="O1103" s="10">
        <f t="shared" si="182"/>
        <v>0.28793260000000004</v>
      </c>
      <c r="Q1103" s="15">
        <v>25.572744</v>
      </c>
      <c r="S1103" s="129">
        <v>6.6134643E-3</v>
      </c>
      <c r="T1103" s="129">
        <v>6.1470292999999997E-3</v>
      </c>
      <c r="U1103" s="129">
        <v>2.5375468000000002E-4</v>
      </c>
      <c r="V1103" s="129">
        <v>2.1268036E-4</v>
      </c>
      <c r="X1103" s="71">
        <v>1.5375486E-5</v>
      </c>
      <c r="Y1103" s="101"/>
      <c r="Z1103" s="161" t="s">
        <v>3125</v>
      </c>
    </row>
    <row r="1104" spans="1:26" ht="14.4">
      <c r="A1104" t="s">
        <v>2442</v>
      </c>
      <c r="B1104" s="92" t="s">
        <v>1376</v>
      </c>
      <c r="C1104" s="126" t="str">
        <f t="shared" si="175"/>
        <v>A.160.01.121</v>
      </c>
      <c r="D1104" s="11" t="s">
        <v>653</v>
      </c>
      <c r="E1104" s="125" t="s">
        <v>878</v>
      </c>
      <c r="F1104" s="128" t="str">
        <f t="shared" si="176"/>
        <v>Teak natural forest clear cut 665 (kg/m3)</v>
      </c>
      <c r="G1104" s="200">
        <v>5.1839398043102269</v>
      </c>
      <c r="H1104" s="10">
        <f t="shared" si="181"/>
        <v>5.1839398043102269</v>
      </c>
      <c r="I1104" s="201">
        <v>2.9402917689999998E-3</v>
      </c>
      <c r="J1104" s="201">
        <v>4.60235414941</v>
      </c>
      <c r="K1104" s="201">
        <v>1.7955473131227043E-2</v>
      </c>
      <c r="L1104" s="201">
        <v>0.56068989000000002</v>
      </c>
      <c r="N1104" s="160">
        <v>3.7379326000000002</v>
      </c>
      <c r="O1104" s="10">
        <f t="shared" si="182"/>
        <v>3.7379326000000002</v>
      </c>
      <c r="Q1104" s="15">
        <v>25.572744</v>
      </c>
      <c r="S1104" s="129">
        <v>6.2628288000000004E-2</v>
      </c>
      <c r="T1104" s="129">
        <v>5.9549717000000002E-2</v>
      </c>
      <c r="U1104" s="129">
        <v>2.8658899999999998E-3</v>
      </c>
      <c r="V1104" s="129">
        <v>2.1268036E-4</v>
      </c>
      <c r="X1104" s="71">
        <v>1.1157063999999999E-4</v>
      </c>
      <c r="Y1104" s="101"/>
      <c r="Z1104" s="161" t="s">
        <v>3125</v>
      </c>
    </row>
    <row r="1105" spans="1:26" ht="14.4">
      <c r="B1105" s="92"/>
      <c r="C1105" s="126"/>
      <c r="D1105" s="1" t="s">
        <v>654</v>
      </c>
      <c r="E1105" s="125"/>
      <c r="H1105" s="10">
        <f t="shared" si="181"/>
        <v>0</v>
      </c>
      <c r="O1105" s="10">
        <f t="shared" si="182"/>
        <v>0</v>
      </c>
      <c r="Y1105" s="102"/>
      <c r="Z1105" s="167"/>
    </row>
    <row r="1106" spans="1:26" ht="14.4">
      <c r="A1106" t="s">
        <v>1385</v>
      </c>
      <c r="B1106" s="92" t="s">
        <v>1376</v>
      </c>
      <c r="C1106" s="126" t="str">
        <f t="shared" si="175"/>
        <v>A.160.02.101</v>
      </c>
      <c r="D1106" s="11" t="s">
        <v>654</v>
      </c>
      <c r="E1106" s="125" t="s">
        <v>878</v>
      </c>
      <c r="F1106" s="128" t="str">
        <f t="shared" si="176"/>
        <v>Agba FSC/PEFC 500 (kg/m3)</v>
      </c>
      <c r="G1106" s="200">
        <v>6.1265542931027039E-2</v>
      </c>
      <c r="H1106" s="10">
        <f t="shared" si="181"/>
        <v>6.1265542931027039E-2</v>
      </c>
      <c r="I1106" s="201">
        <v>2.8197924697999999E-3</v>
      </c>
      <c r="J1106" s="201">
        <v>6.6470419999999997E-3</v>
      </c>
      <c r="K1106" s="201">
        <v>1.4534552461227044E-2</v>
      </c>
      <c r="L1106" s="201">
        <v>3.7264156E-2</v>
      </c>
      <c r="N1106" s="160">
        <v>0.24842770666666666</v>
      </c>
      <c r="O1106" s="10">
        <f t="shared" si="182"/>
        <v>0.24842770666666666</v>
      </c>
      <c r="Q1106" s="15">
        <v>25.053868999999999</v>
      </c>
      <c r="S1106" s="129">
        <v>5.5280952000000003E-3</v>
      </c>
      <c r="T1106" s="129">
        <v>5.1354853000000001E-3</v>
      </c>
      <c r="U1106" s="129">
        <v>2.1615008E-4</v>
      </c>
      <c r="V1106" s="129">
        <v>1.7645983E-4</v>
      </c>
      <c r="X1106" s="71">
        <v>1.3256067E-5</v>
      </c>
      <c r="Y1106" s="101"/>
      <c r="Z1106" s="161" t="s">
        <v>3126</v>
      </c>
    </row>
    <row r="1107" spans="1:26" ht="14.4">
      <c r="A1107" t="s">
        <v>2443</v>
      </c>
      <c r="B1107" s="92" t="s">
        <v>1376</v>
      </c>
      <c r="C1107" s="126" t="str">
        <f t="shared" si="175"/>
        <v>A.160.02.102</v>
      </c>
      <c r="D1107" s="11" t="s">
        <v>654</v>
      </c>
      <c r="E1107" s="125" t="s">
        <v>878</v>
      </c>
      <c r="F1107" s="128" t="str">
        <f t="shared" si="176"/>
        <v>Agba natural forest clear cut 500 (kg/m3)</v>
      </c>
      <c r="G1107" s="200">
        <v>10.402865503521028</v>
      </c>
      <c r="H1107" s="10">
        <f t="shared" si="181"/>
        <v>10.402865503521028</v>
      </c>
      <c r="I1107" s="201">
        <v>2.8197924697999999E-3</v>
      </c>
      <c r="J1107" s="201">
        <v>9.8307469985900013</v>
      </c>
      <c r="K1107" s="201">
        <v>1.4534552461227044E-2</v>
      </c>
      <c r="L1107" s="201">
        <v>0.55476415999999995</v>
      </c>
      <c r="N1107" s="160">
        <v>3.6984277333333333</v>
      </c>
      <c r="O1107" s="10">
        <f t="shared" si="182"/>
        <v>3.6984277333333333</v>
      </c>
      <c r="Q1107" s="15">
        <v>25.053868999999999</v>
      </c>
      <c r="S1107" s="129">
        <v>6.1542919000000001E-2</v>
      </c>
      <c r="T1107" s="129">
        <v>5.8538172999999999E-2</v>
      </c>
      <c r="U1107" s="129">
        <v>2.8282854E-3</v>
      </c>
      <c r="V1107" s="129">
        <v>1.7645983E-4</v>
      </c>
      <c r="X1107" s="71">
        <v>1.0945121999999999E-4</v>
      </c>
      <c r="Y1107" s="101"/>
      <c r="Z1107" s="161" t="s">
        <v>3126</v>
      </c>
    </row>
    <row r="1108" spans="1:26" ht="14.4">
      <c r="A1108" t="s">
        <v>1386</v>
      </c>
      <c r="B1108" s="92" t="s">
        <v>1376</v>
      </c>
      <c r="C1108" s="126" t="str">
        <f t="shared" si="175"/>
        <v>A.160.02.103</v>
      </c>
      <c r="D1108" s="11" t="s">
        <v>654</v>
      </c>
      <c r="E1108" s="125" t="s">
        <v>878</v>
      </c>
      <c r="F1108" s="128" t="str">
        <f t="shared" si="176"/>
        <v>Angelique FSC 735 (kg/m3)</v>
      </c>
      <c r="G1108" s="200">
        <v>5.2968355379427047E-2</v>
      </c>
      <c r="H1108" s="10">
        <f t="shared" si="181"/>
        <v>5.2968355379427047E-2</v>
      </c>
      <c r="I1108" s="201">
        <v>2.7277443332E-3</v>
      </c>
      <c r="J1108" s="201">
        <v>5.5817062950000006E-3</v>
      </c>
      <c r="K1108" s="201">
        <v>1.1921350751227043E-2</v>
      </c>
      <c r="L1108" s="201">
        <v>3.2737554000000002E-2</v>
      </c>
      <c r="N1108" s="160">
        <v>0.21825036000000003</v>
      </c>
      <c r="O1108" s="10">
        <f t="shared" si="182"/>
        <v>0.21825036000000003</v>
      </c>
      <c r="Q1108" s="15">
        <v>24.657506000000001</v>
      </c>
      <c r="S1108" s="129">
        <v>4.6989939000000001E-3</v>
      </c>
      <c r="T1108" s="129">
        <v>4.3627782000000004E-3</v>
      </c>
      <c r="U1108" s="129">
        <v>1.8742435000000001E-4</v>
      </c>
      <c r="V1108" s="129">
        <v>1.4879136999999999E-4</v>
      </c>
      <c r="X1108" s="71">
        <v>1.1637065999999999E-5</v>
      </c>
      <c r="Y1108" s="101"/>
      <c r="Z1108" s="161" t="s">
        <v>3127</v>
      </c>
    </row>
    <row r="1109" spans="1:26" ht="14.4">
      <c r="A1109" t="s">
        <v>2444</v>
      </c>
      <c r="B1109" s="92" t="s">
        <v>1376</v>
      </c>
      <c r="C1109" s="126" t="str">
        <f t="shared" si="175"/>
        <v>A.160.02.104</v>
      </c>
      <c r="D1109" s="11" t="s">
        <v>654</v>
      </c>
      <c r="E1109" s="125" t="s">
        <v>878</v>
      </c>
      <c r="F1109" s="128" t="str">
        <f t="shared" si="176"/>
        <v>Angelique natural forest clear cut 735 (kg/m3)</v>
      </c>
      <c r="G1109" s="200">
        <v>5.5683933618844268</v>
      </c>
      <c r="H1109" s="10">
        <f t="shared" si="181"/>
        <v>5.5683933618844268</v>
      </c>
      <c r="I1109" s="201">
        <v>2.7277443332E-3</v>
      </c>
      <c r="J1109" s="201">
        <v>5.0035067167999996</v>
      </c>
      <c r="K1109" s="201">
        <v>1.1921350751227043E-2</v>
      </c>
      <c r="L1109" s="201">
        <v>0.55023754999999996</v>
      </c>
      <c r="N1109" s="160">
        <v>3.6682503333333334</v>
      </c>
      <c r="O1109" s="10">
        <f t="shared" si="182"/>
        <v>3.6682503333333334</v>
      </c>
      <c r="Q1109" s="15">
        <v>24.657506000000001</v>
      </c>
      <c r="S1109" s="129">
        <v>6.0713817000000003E-2</v>
      </c>
      <c r="T1109" s="129">
        <v>5.7765466000000001E-2</v>
      </c>
      <c r="U1109" s="129">
        <v>2.7995596999999999E-3</v>
      </c>
      <c r="V1109" s="129">
        <v>1.4879136999999999E-4</v>
      </c>
      <c r="X1109" s="71">
        <v>1.0783222E-4</v>
      </c>
      <c r="Y1109" s="101"/>
      <c r="Z1109" s="161" t="s">
        <v>3127</v>
      </c>
    </row>
    <row r="1110" spans="1:26" ht="14.4">
      <c r="A1110" t="s">
        <v>1387</v>
      </c>
      <c r="B1110" s="92" t="s">
        <v>1376</v>
      </c>
      <c r="C1110" s="126" t="str">
        <f t="shared" si="175"/>
        <v>A.160.02.105</v>
      </c>
      <c r="D1110" s="11" t="s">
        <v>654</v>
      </c>
      <c r="E1110" s="125" t="s">
        <v>878</v>
      </c>
      <c r="F1110" s="128" t="str">
        <f t="shared" si="176"/>
        <v>Azobé FSC/PEFC 1060 (kg/m3)</v>
      </c>
      <c r="G1110" s="200">
        <v>5.2364923159627041E-2</v>
      </c>
      <c r="H1110" s="10">
        <f t="shared" si="181"/>
        <v>5.2364923159627041E-2</v>
      </c>
      <c r="I1110" s="201">
        <v>2.7210499943999995E-3</v>
      </c>
      <c r="J1110" s="201">
        <v>5.504227284000001E-3</v>
      </c>
      <c r="K1110" s="201">
        <v>1.1731298881227042E-2</v>
      </c>
      <c r="L1110" s="201">
        <v>3.2408346999999997E-2</v>
      </c>
      <c r="N1110" s="160">
        <v>0.21605564666666666</v>
      </c>
      <c r="O1110" s="10">
        <f t="shared" si="182"/>
        <v>0.21605564666666666</v>
      </c>
      <c r="Q1110" s="15">
        <v>24.628679000000002</v>
      </c>
      <c r="S1110" s="129">
        <v>4.6386956000000002E-3</v>
      </c>
      <c r="T1110" s="129">
        <v>4.3065813E-3</v>
      </c>
      <c r="U1110" s="129">
        <v>1.853352E-4</v>
      </c>
      <c r="V1110" s="129">
        <v>1.4677911999999999E-4</v>
      </c>
      <c r="X1110" s="71">
        <v>1.151932E-5</v>
      </c>
      <c r="Y1110" s="101"/>
      <c r="Z1110" s="161" t="s">
        <v>3128</v>
      </c>
    </row>
    <row r="1111" spans="1:26" ht="14.4">
      <c r="A1111" t="s">
        <v>2445</v>
      </c>
      <c r="B1111" s="92" t="s">
        <v>1376</v>
      </c>
      <c r="C1111" s="126" t="str">
        <f t="shared" si="175"/>
        <v>A.160.02.106</v>
      </c>
      <c r="D1111" s="11" t="s">
        <v>654</v>
      </c>
      <c r="E1111" s="125" t="s">
        <v>878</v>
      </c>
      <c r="F1111" s="128" t="str">
        <f t="shared" si="176"/>
        <v>Azobé natural forest clear cut 1060 (kg/m3)</v>
      </c>
      <c r="G1111" s="200">
        <v>5.1727649405856271</v>
      </c>
      <c r="H1111" s="10">
        <f t="shared" si="181"/>
        <v>5.1727649405856271</v>
      </c>
      <c r="I1111" s="201">
        <v>2.7210499943999995E-3</v>
      </c>
      <c r="J1111" s="201">
        <v>4.6084042417099997</v>
      </c>
      <c r="K1111" s="201">
        <v>1.1731298881227042E-2</v>
      </c>
      <c r="L1111" s="201">
        <v>0.54990835000000005</v>
      </c>
      <c r="N1111" s="160">
        <v>3.6660556666666673</v>
      </c>
      <c r="O1111" s="10">
        <f t="shared" si="182"/>
        <v>3.6660556666666673</v>
      </c>
      <c r="Q1111" s="15">
        <v>24.628679000000002</v>
      </c>
      <c r="S1111" s="129">
        <v>6.0653519000000003E-2</v>
      </c>
      <c r="T1111" s="129">
        <v>5.7709269000000001E-2</v>
      </c>
      <c r="U1111" s="129">
        <v>2.7974706E-3</v>
      </c>
      <c r="V1111" s="129">
        <v>1.4677911999999999E-4</v>
      </c>
      <c r="X1111" s="71">
        <v>1.0771447E-4</v>
      </c>
      <c r="Y1111" s="101"/>
      <c r="Z1111" s="161" t="s">
        <v>3128</v>
      </c>
    </row>
    <row r="1112" spans="1:26" ht="14.4">
      <c r="A1112" t="s">
        <v>1388</v>
      </c>
      <c r="B1112" s="92" t="s">
        <v>1376</v>
      </c>
      <c r="C1112" s="126" t="str">
        <f t="shared" si="175"/>
        <v>A.160.02.107</v>
      </c>
      <c r="D1112" s="11" t="s">
        <v>654</v>
      </c>
      <c r="E1112" s="125" t="s">
        <v>878</v>
      </c>
      <c r="F1112" s="128" t="str">
        <f t="shared" si="176"/>
        <v>Bosse clair FSC/PEFC 575 (kg/m3)</v>
      </c>
      <c r="G1112" s="200">
        <v>5.8550100516227041E-2</v>
      </c>
      <c r="H1112" s="10">
        <f t="shared" si="181"/>
        <v>5.8550100516227041E-2</v>
      </c>
      <c r="I1112" s="201">
        <v>2.7896676899999999E-3</v>
      </c>
      <c r="J1112" s="201">
        <v>6.2983867749999995E-3</v>
      </c>
      <c r="K1112" s="201">
        <v>1.3679323051227042E-2</v>
      </c>
      <c r="L1112" s="201">
        <v>3.5782723000000002E-2</v>
      </c>
      <c r="N1112" s="160">
        <v>0.2385514866666667</v>
      </c>
      <c r="O1112" s="10">
        <f t="shared" si="182"/>
        <v>0.2385514866666667</v>
      </c>
      <c r="Q1112" s="15">
        <v>24.924150000000001</v>
      </c>
      <c r="S1112" s="129">
        <v>5.2567530000000003E-3</v>
      </c>
      <c r="T1112" s="129">
        <v>4.8825993999999998E-3</v>
      </c>
      <c r="U1112" s="129">
        <v>2.0674893E-4</v>
      </c>
      <c r="V1112" s="129">
        <v>1.6740470000000001E-4</v>
      </c>
      <c r="X1112" s="71">
        <v>1.2726212E-5</v>
      </c>
      <c r="Y1112" s="101"/>
      <c r="Z1112" s="161" t="s">
        <v>3129</v>
      </c>
    </row>
    <row r="1113" spans="1:26" ht="14.4">
      <c r="A1113" t="s">
        <v>2446</v>
      </c>
      <c r="B1113" s="92" t="s">
        <v>1376</v>
      </c>
      <c r="C1113" s="126" t="str">
        <f t="shared" si="175"/>
        <v>A.160.02.108</v>
      </c>
      <c r="D1113" s="11" t="s">
        <v>654</v>
      </c>
      <c r="E1113" s="125" t="s">
        <v>878</v>
      </c>
      <c r="F1113" s="128" t="str">
        <f t="shared" si="176"/>
        <v>Bosse clair natural forest clear cut 575 (kg/m3)</v>
      </c>
      <c r="G1113" s="200">
        <v>9.0948500717512264</v>
      </c>
      <c r="H1113" s="10">
        <f t="shared" si="181"/>
        <v>9.0948500717512264</v>
      </c>
      <c r="I1113" s="201">
        <v>2.7896676899999999E-3</v>
      </c>
      <c r="J1113" s="201">
        <v>8.5250983610100004</v>
      </c>
      <c r="K1113" s="201">
        <v>1.3679323051227042E-2</v>
      </c>
      <c r="L1113" s="201">
        <v>0.55328272000000001</v>
      </c>
      <c r="N1113" s="160">
        <v>3.688551466666667</v>
      </c>
      <c r="O1113" s="10">
        <f t="shared" si="182"/>
        <v>3.688551466666667</v>
      </c>
      <c r="Q1113" s="15">
        <v>24.924150000000001</v>
      </c>
      <c r="S1113" s="129">
        <v>6.1271576000000001E-2</v>
      </c>
      <c r="T1113" s="129">
        <v>5.8285286999999998E-2</v>
      </c>
      <c r="U1113" s="129">
        <v>2.8188842999999999E-3</v>
      </c>
      <c r="V1113" s="129">
        <v>1.6740470000000001E-4</v>
      </c>
      <c r="X1113" s="71">
        <v>1.0892136999999999E-4</v>
      </c>
      <c r="Y1113" s="101"/>
      <c r="Z1113" s="161" t="s">
        <v>3129</v>
      </c>
    </row>
    <row r="1114" spans="1:26" ht="14.4">
      <c r="A1114" t="s">
        <v>1389</v>
      </c>
      <c r="B1114" s="92" t="s">
        <v>1376</v>
      </c>
      <c r="C1114" s="126" t="str">
        <f t="shared" si="175"/>
        <v>A.160.02.109</v>
      </c>
      <c r="D1114" s="11" t="s">
        <v>654</v>
      </c>
      <c r="E1114" s="125" t="s">
        <v>878</v>
      </c>
      <c r="F1114" s="128" t="str">
        <f t="shared" si="176"/>
        <v>Bubinga FSC/PEFC 830 (kg/m3)</v>
      </c>
      <c r="G1114" s="200">
        <v>5.2817496562227048E-2</v>
      </c>
      <c r="H1114" s="10">
        <f t="shared" si="181"/>
        <v>5.2817496562227048E-2</v>
      </c>
      <c r="I1114" s="201">
        <v>2.7260707159999999E-3</v>
      </c>
      <c r="J1114" s="201">
        <v>5.562336565000001E-3</v>
      </c>
      <c r="K1114" s="201">
        <v>1.1873837281227043E-2</v>
      </c>
      <c r="L1114" s="201">
        <v>3.2655252000000003E-2</v>
      </c>
      <c r="N1114" s="160">
        <v>0.21770168000000004</v>
      </c>
      <c r="O1114" s="10">
        <f t="shared" si="182"/>
        <v>0.21770168000000004</v>
      </c>
      <c r="Q1114" s="15">
        <v>24.650299</v>
      </c>
      <c r="S1114" s="129">
        <v>4.6839192999999996E-3</v>
      </c>
      <c r="T1114" s="129">
        <v>4.3487289000000004E-3</v>
      </c>
      <c r="U1114" s="129">
        <v>1.8690206E-4</v>
      </c>
      <c r="V1114" s="129">
        <v>1.4828831000000001E-4</v>
      </c>
      <c r="X1114" s="71">
        <v>1.1607629E-5</v>
      </c>
      <c r="Y1114" s="101"/>
      <c r="Z1114" s="161" t="s">
        <v>3130</v>
      </c>
    </row>
    <row r="1115" spans="1:26" ht="14.4">
      <c r="A1115" t="s">
        <v>2447</v>
      </c>
      <c r="B1115" s="92" t="s">
        <v>1376</v>
      </c>
      <c r="C1115" s="126" t="str">
        <f t="shared" si="175"/>
        <v>A.160.02.110</v>
      </c>
      <c r="D1115" s="11" t="s">
        <v>654</v>
      </c>
      <c r="E1115" s="125" t="s">
        <v>878</v>
      </c>
      <c r="F1115" s="128" t="str">
        <f t="shared" si="176"/>
        <v>Bubinga natural forest clear cut 830 (kg/m3)</v>
      </c>
      <c r="G1115" s="200">
        <v>6.4785175060472273</v>
      </c>
      <c r="H1115" s="10">
        <f t="shared" si="181"/>
        <v>6.4785175060472273</v>
      </c>
      <c r="I1115" s="201">
        <v>2.7260707159999999E-3</v>
      </c>
      <c r="J1115" s="201">
        <v>5.9137623480499997</v>
      </c>
      <c r="K1115" s="201">
        <v>1.1873837281227043E-2</v>
      </c>
      <c r="L1115" s="201">
        <v>0.55015524999999998</v>
      </c>
      <c r="N1115" s="160">
        <v>3.6677016666666669</v>
      </c>
      <c r="O1115" s="10">
        <f t="shared" si="182"/>
        <v>3.6677016666666669</v>
      </c>
      <c r="Q1115" s="15">
        <v>24.650299</v>
      </c>
      <c r="S1115" s="129">
        <v>6.0698742999999999E-2</v>
      </c>
      <c r="T1115" s="129">
        <v>5.7751416999999999E-2</v>
      </c>
      <c r="U1115" s="129">
        <v>2.7990374E-3</v>
      </c>
      <c r="V1115" s="129">
        <v>1.4828831000000001E-4</v>
      </c>
      <c r="X1115" s="71">
        <v>1.0780278E-4</v>
      </c>
      <c r="Y1115" s="101"/>
      <c r="Z1115" s="161" t="s">
        <v>3130</v>
      </c>
    </row>
    <row r="1116" spans="1:26" ht="14.4">
      <c r="A1116" t="s">
        <v>2448</v>
      </c>
      <c r="B1116" s="92" t="s">
        <v>1376</v>
      </c>
      <c r="C1116" s="126" t="str">
        <f t="shared" si="175"/>
        <v>A.160.02.111</v>
      </c>
      <c r="D1116" s="11" t="s">
        <v>654</v>
      </c>
      <c r="E1116" s="125" t="s">
        <v>878</v>
      </c>
      <c r="F1116" s="128" t="str">
        <f t="shared" si="176"/>
        <v>Cedar  American FSC/PEFC 490 (kg/m3)</v>
      </c>
      <c r="G1116" s="200">
        <v>6.3075839710527049E-2</v>
      </c>
      <c r="H1116" s="10">
        <f t="shared" si="181"/>
        <v>6.3075839710527049E-2</v>
      </c>
      <c r="I1116" s="201">
        <v>2.8398756862999999E-3</v>
      </c>
      <c r="J1116" s="201">
        <v>6.8794789530000006E-3</v>
      </c>
      <c r="K1116" s="201">
        <v>1.5104706071227042E-2</v>
      </c>
      <c r="L1116" s="201">
        <v>3.8251779E-2</v>
      </c>
      <c r="N1116" s="160">
        <v>0.25501186000000003</v>
      </c>
      <c r="O1116" s="10">
        <f t="shared" si="182"/>
        <v>0.25501186000000003</v>
      </c>
      <c r="Q1116" s="15">
        <v>25.140347999999999</v>
      </c>
      <c r="S1116" s="129">
        <v>5.7089901000000002E-3</v>
      </c>
      <c r="T1116" s="129">
        <v>5.3040759999999996E-3</v>
      </c>
      <c r="U1116" s="129">
        <v>2.2241751E-4</v>
      </c>
      <c r="V1116" s="129">
        <v>1.8249658E-4</v>
      </c>
      <c r="X1116" s="71">
        <v>1.3609303E-5</v>
      </c>
      <c r="Y1116" s="101"/>
      <c r="Z1116" s="161" t="s">
        <v>3131</v>
      </c>
    </row>
    <row r="1117" spans="1:26" ht="14.4">
      <c r="A1117" t="s">
        <v>2449</v>
      </c>
      <c r="B1117" s="92" t="s">
        <v>1376</v>
      </c>
      <c r="C1117" s="126" t="str">
        <f t="shared" si="175"/>
        <v>A.160.02.112</v>
      </c>
      <c r="D1117" s="11" t="s">
        <v>654</v>
      </c>
      <c r="E1117" s="125" t="s">
        <v>878</v>
      </c>
      <c r="F1117" s="128" t="str">
        <f t="shared" si="176"/>
        <v>Cedar  American natural forest clear cut 490 (kg/m3)</v>
      </c>
      <c r="G1117" s="200">
        <v>9.3209333855375274</v>
      </c>
      <c r="H1117" s="10">
        <f t="shared" si="181"/>
        <v>9.3209333855375274</v>
      </c>
      <c r="I1117" s="201">
        <v>2.8398756862999999E-3</v>
      </c>
      <c r="J1117" s="201">
        <v>8.7472370237800003</v>
      </c>
      <c r="K1117" s="201">
        <v>1.5104706071227042E-2</v>
      </c>
      <c r="L1117" s="201">
        <v>0.55575178000000003</v>
      </c>
      <c r="N1117" s="160">
        <v>3.7050118666666672</v>
      </c>
      <c r="O1117" s="10">
        <f t="shared" si="182"/>
        <v>3.7050118666666672</v>
      </c>
      <c r="Q1117" s="15">
        <v>25.140347999999999</v>
      </c>
      <c r="S1117" s="129">
        <v>6.1723813000000002E-2</v>
      </c>
      <c r="T1117" s="129">
        <v>5.8706764000000002E-2</v>
      </c>
      <c r="U1117" s="129">
        <v>2.8345529E-3</v>
      </c>
      <c r="V1117" s="129">
        <v>1.8249658E-4</v>
      </c>
      <c r="X1117" s="71">
        <v>1.0980446E-4</v>
      </c>
      <c r="Y1117" s="101"/>
      <c r="Z1117" s="161" t="s">
        <v>3131</v>
      </c>
    </row>
    <row r="1118" spans="1:26" ht="14.4">
      <c r="A1118" t="s">
        <v>1390</v>
      </c>
      <c r="B1118" s="92" t="s">
        <v>1376</v>
      </c>
      <c r="C1118" s="126" t="str">
        <f t="shared" si="175"/>
        <v>A.160.02.113</v>
      </c>
      <c r="D1118" s="11" t="s">
        <v>654</v>
      </c>
      <c r="E1118" s="125" t="s">
        <v>878</v>
      </c>
      <c r="F1118" s="128" t="str">
        <f t="shared" si="176"/>
        <v>Chestnut FSC/PEFC 540 (kg/m3)</v>
      </c>
      <c r="G1118" s="200">
        <v>4.080042566516761E-2</v>
      </c>
      <c r="H1118" s="10">
        <f t="shared" si="181"/>
        <v>4.080042566516761E-2</v>
      </c>
      <c r="I1118" s="201">
        <v>5.3843864410000001E-3</v>
      </c>
      <c r="J1118" s="201">
        <v>7.6021927409999999E-3</v>
      </c>
      <c r="K1118" s="201">
        <v>1.4301592483167607E-2</v>
      </c>
      <c r="L1118" s="201">
        <v>1.3512254E-2</v>
      </c>
      <c r="N1118" s="160">
        <v>9.0081693333333338E-2</v>
      </c>
      <c r="O1118" s="10">
        <f t="shared" si="182"/>
        <v>9.0081693333333338E-2</v>
      </c>
      <c r="Q1118" s="15">
        <v>25.558686999999999</v>
      </c>
      <c r="S1118" s="129">
        <v>2.5659860000000001E-3</v>
      </c>
      <c r="T1118" s="129">
        <v>2.2674968000000002E-3</v>
      </c>
      <c r="U1118" s="129">
        <v>9.2429809999999995E-5</v>
      </c>
      <c r="V1118" s="129">
        <v>2.0605946999999999E-4</v>
      </c>
      <c r="X1118" s="71">
        <v>9.5387676000000003E-6</v>
      </c>
      <c r="Y1118" s="101"/>
      <c r="Z1118" s="161" t="s">
        <v>3132</v>
      </c>
    </row>
    <row r="1119" spans="1:26" ht="14.4">
      <c r="A1119" t="s">
        <v>1391</v>
      </c>
      <c r="B1119" s="92" t="s">
        <v>1376</v>
      </c>
      <c r="C1119" s="126" t="str">
        <f t="shared" si="175"/>
        <v>A.160.02.114</v>
      </c>
      <c r="D1119" s="11" t="s">
        <v>654</v>
      </c>
      <c r="E1119" s="125" t="s">
        <v>878</v>
      </c>
      <c r="F1119" s="128" t="str">
        <f t="shared" si="176"/>
        <v>Cordia FCS/PEFC 540 (kg/m3)</v>
      </c>
      <c r="G1119" s="200">
        <v>6.7299863290427031E-2</v>
      </c>
      <c r="H1119" s="10">
        <f t="shared" si="181"/>
        <v>6.7299863290427031E-2</v>
      </c>
      <c r="I1119" s="201">
        <v>2.8867364581999996E-3</v>
      </c>
      <c r="J1119" s="201">
        <v>7.4218316710000006E-3</v>
      </c>
      <c r="K1119" s="201">
        <v>1.6435064161227041E-2</v>
      </c>
      <c r="L1119" s="201">
        <v>4.0556230999999998E-2</v>
      </c>
      <c r="N1119" s="160">
        <v>0.27037487333333332</v>
      </c>
      <c r="O1119" s="10">
        <f t="shared" si="182"/>
        <v>0.27037487333333332</v>
      </c>
      <c r="Q1119" s="15">
        <v>25.342133</v>
      </c>
      <c r="S1119" s="129">
        <v>6.1310781000000003E-3</v>
      </c>
      <c r="T1119" s="129">
        <v>5.6974542000000003E-3</v>
      </c>
      <c r="U1119" s="129">
        <v>2.3704151999999999E-4</v>
      </c>
      <c r="V1119" s="129">
        <v>1.9658235000000001E-4</v>
      </c>
      <c r="X1119" s="71">
        <v>1.4433522E-5</v>
      </c>
      <c r="Y1119" s="101"/>
      <c r="Z1119" s="161" t="s">
        <v>3133</v>
      </c>
    </row>
    <row r="1120" spans="1:26" ht="14.4">
      <c r="A1120" t="s">
        <v>2450</v>
      </c>
      <c r="B1120" s="92" t="s">
        <v>1376</v>
      </c>
      <c r="C1120" s="126" t="str">
        <f t="shared" si="175"/>
        <v>A.160.02.115</v>
      </c>
      <c r="D1120" s="11" t="s">
        <v>654</v>
      </c>
      <c r="E1120" s="125" t="s">
        <v>878</v>
      </c>
      <c r="F1120" s="128" t="str">
        <f t="shared" si="176"/>
        <v>Cordia natural forest clear cut 540 (kg/m3)</v>
      </c>
      <c r="G1120" s="200">
        <v>6.2525498796694272</v>
      </c>
      <c r="H1120" s="10">
        <f t="shared" si="181"/>
        <v>6.2525498796694272</v>
      </c>
      <c r="I1120" s="201">
        <v>2.8867364581999996E-3</v>
      </c>
      <c r="J1120" s="201">
        <v>5.6751718490499998</v>
      </c>
      <c r="K1120" s="201">
        <v>1.6435064161227041E-2</v>
      </c>
      <c r="L1120" s="201">
        <v>0.55805623000000004</v>
      </c>
      <c r="N1120" s="160">
        <v>3.7203748666666669</v>
      </c>
      <c r="O1120" s="10">
        <f t="shared" si="182"/>
        <v>3.7203748666666669</v>
      </c>
      <c r="Q1120" s="15">
        <v>25.342133</v>
      </c>
      <c r="S1120" s="129">
        <v>6.2145901000000003E-2</v>
      </c>
      <c r="T1120" s="129">
        <v>5.9100142000000001E-2</v>
      </c>
      <c r="U1120" s="129">
        <v>2.8491769E-3</v>
      </c>
      <c r="V1120" s="129">
        <v>1.9658235000000001E-4</v>
      </c>
      <c r="X1120" s="71">
        <v>1.1062868000000001E-4</v>
      </c>
      <c r="Y1120" s="101"/>
      <c r="Z1120" s="161" t="s">
        <v>3133</v>
      </c>
    </row>
    <row r="1121" spans="1:26" ht="14.4">
      <c r="A1121" t="s">
        <v>1392</v>
      </c>
      <c r="B1121" s="92" t="s">
        <v>1376</v>
      </c>
      <c r="C1121" s="126" t="str">
        <f t="shared" si="175"/>
        <v>A.160.02.116</v>
      </c>
      <c r="D1121" s="11" t="s">
        <v>654</v>
      </c>
      <c r="E1121" s="125" t="s">
        <v>878</v>
      </c>
      <c r="F1121" s="128" t="str">
        <f t="shared" si="176"/>
        <v>Idigbo FSC/PEFC 550 (kg/m3)</v>
      </c>
      <c r="G1121" s="200">
        <v>5.6438088932327046E-2</v>
      </c>
      <c r="H1121" s="10">
        <f t="shared" si="181"/>
        <v>5.6438088932327046E-2</v>
      </c>
      <c r="I1121" s="201">
        <v>2.7662371591000001E-3</v>
      </c>
      <c r="J1121" s="201">
        <v>6.0272102720000005E-3</v>
      </c>
      <c r="K1121" s="201">
        <v>1.3014144501227043E-2</v>
      </c>
      <c r="L1121" s="201">
        <v>3.4630497000000003E-2</v>
      </c>
      <c r="N1121" s="160">
        <v>0.23086998000000003</v>
      </c>
      <c r="O1121" s="10">
        <f t="shared" si="182"/>
        <v>0.23086998000000003</v>
      </c>
      <c r="Q1121" s="15">
        <v>24.823257999999999</v>
      </c>
      <c r="S1121" s="129">
        <v>5.0457089999999998E-3</v>
      </c>
      <c r="T1121" s="129">
        <v>4.6859103000000003E-3</v>
      </c>
      <c r="U1121" s="129">
        <v>1.9943692999999999E-4</v>
      </c>
      <c r="V1121" s="129">
        <v>1.6036182000000001E-4</v>
      </c>
      <c r="X1121" s="71">
        <v>1.2314102999999999E-5</v>
      </c>
      <c r="Y1121" s="101"/>
      <c r="Z1121" s="161" t="s">
        <v>3134</v>
      </c>
    </row>
    <row r="1122" spans="1:26" ht="14.4">
      <c r="A1122" t="s">
        <v>2451</v>
      </c>
      <c r="B1122" s="92" t="s">
        <v>1376</v>
      </c>
      <c r="C1122" s="126" t="str">
        <f t="shared" si="175"/>
        <v>A.160.02.117</v>
      </c>
      <c r="D1122" s="11" t="s">
        <v>654</v>
      </c>
      <c r="E1122" s="125" t="s">
        <v>878</v>
      </c>
      <c r="F1122" s="128" t="str">
        <f t="shared" si="176"/>
        <v>Idigbo natural forest clear cut 550 (kg/m3)</v>
      </c>
      <c r="G1122" s="200">
        <v>5.039438079890326</v>
      </c>
      <c r="H1122" s="10">
        <f t="shared" si="181"/>
        <v>5.039438079890326</v>
      </c>
      <c r="I1122" s="201">
        <v>2.7662371591000001E-3</v>
      </c>
      <c r="J1122" s="201">
        <v>4.4715271982299996</v>
      </c>
      <c r="K1122" s="201">
        <v>1.3014144501227043E-2</v>
      </c>
      <c r="L1122" s="201">
        <v>0.55213049999999997</v>
      </c>
      <c r="N1122" s="160">
        <v>3.6808700000000001</v>
      </c>
      <c r="O1122" s="10">
        <f t="shared" si="182"/>
        <v>3.6808700000000001</v>
      </c>
      <c r="Q1122" s="15">
        <v>24.823257999999999</v>
      </c>
      <c r="S1122" s="129">
        <v>6.1060532000000001E-2</v>
      </c>
      <c r="T1122" s="129">
        <v>5.8088597999999998E-2</v>
      </c>
      <c r="U1122" s="129">
        <v>2.8115723000000001E-3</v>
      </c>
      <c r="V1122" s="129">
        <v>1.6036182000000001E-4</v>
      </c>
      <c r="X1122" s="71">
        <v>1.0850926000000001E-4</v>
      </c>
      <c r="Y1122" s="101"/>
      <c r="Z1122" s="161" t="s">
        <v>3134</v>
      </c>
    </row>
    <row r="1123" spans="1:26" ht="14.4">
      <c r="A1123" t="s">
        <v>1393</v>
      </c>
      <c r="B1123" s="92" t="s">
        <v>1376</v>
      </c>
      <c r="C1123" s="126" t="str">
        <f t="shared" si="175"/>
        <v>A.160.02.118</v>
      </c>
      <c r="D1123" s="11" t="s">
        <v>654</v>
      </c>
      <c r="E1123" s="125" t="s">
        <v>878</v>
      </c>
      <c r="F1123" s="128" t="str">
        <f t="shared" si="176"/>
        <v>Mahogany FSC/PEFC 1110 (kg/m3)</v>
      </c>
      <c r="G1123" s="200">
        <v>5.2666639755027042E-2</v>
      </c>
      <c r="H1123" s="10">
        <f t="shared" si="181"/>
        <v>5.2666639755027042E-2</v>
      </c>
      <c r="I1123" s="201">
        <v>2.7243971088000002E-3</v>
      </c>
      <c r="J1123" s="201">
        <v>5.5429668350000004E-3</v>
      </c>
      <c r="K1123" s="201">
        <v>1.1826324811227043E-2</v>
      </c>
      <c r="L1123" s="201">
        <v>3.2572951000000003E-2</v>
      </c>
      <c r="N1123" s="160">
        <v>0.2171530066666667</v>
      </c>
      <c r="O1123" s="10">
        <f t="shared" si="182"/>
        <v>0.2171530066666667</v>
      </c>
      <c r="Q1123" s="15">
        <v>24.643093</v>
      </c>
      <c r="S1123" s="129">
        <v>4.6688446999999999E-3</v>
      </c>
      <c r="T1123" s="129">
        <v>4.3346796999999999E-3</v>
      </c>
      <c r="U1123" s="129">
        <v>1.8637978E-4</v>
      </c>
      <c r="V1123" s="129">
        <v>1.4778524000000001E-4</v>
      </c>
      <c r="X1123" s="71">
        <v>1.1578193E-5</v>
      </c>
      <c r="Y1123" s="101"/>
      <c r="Z1123" s="161" t="s">
        <v>2745</v>
      </c>
    </row>
    <row r="1124" spans="1:26" ht="14.4">
      <c r="A1124" t="s">
        <v>2452</v>
      </c>
      <c r="B1124" s="92" t="s">
        <v>1376</v>
      </c>
      <c r="C1124" s="126" t="str">
        <f t="shared" si="175"/>
        <v>A.160.02.119</v>
      </c>
      <c r="D1124" s="11" t="s">
        <v>654</v>
      </c>
      <c r="E1124" s="125" t="s">
        <v>878</v>
      </c>
      <c r="F1124" s="128" t="str">
        <f t="shared" si="176"/>
        <v>Mahogany natural forest clear cut 1110 (kg/m3)</v>
      </c>
      <c r="G1124" s="200">
        <v>3.8780716512200266</v>
      </c>
      <c r="H1124" s="10">
        <f t="shared" si="181"/>
        <v>3.8780716512200266</v>
      </c>
      <c r="I1124" s="201">
        <v>2.7243971088000002E-3</v>
      </c>
      <c r="J1124" s="201">
        <v>3.3134479792999998</v>
      </c>
      <c r="K1124" s="201">
        <v>1.1826324811227043E-2</v>
      </c>
      <c r="L1124" s="201">
        <v>0.55007295</v>
      </c>
      <c r="N1124" s="160">
        <v>3.6671530000000003</v>
      </c>
      <c r="O1124" s="10">
        <f t="shared" si="182"/>
        <v>3.6671530000000003</v>
      </c>
      <c r="Q1124" s="15">
        <v>24.643093</v>
      </c>
      <c r="S1124" s="129">
        <v>6.0683668000000003E-2</v>
      </c>
      <c r="T1124" s="129">
        <v>5.7737367999999997E-2</v>
      </c>
      <c r="U1124" s="129">
        <v>2.7985151000000002E-3</v>
      </c>
      <c r="V1124" s="129">
        <v>1.4778524000000001E-4</v>
      </c>
      <c r="X1124" s="71">
        <v>1.0777335E-4</v>
      </c>
      <c r="Y1124" s="101"/>
      <c r="Z1124" s="161" t="s">
        <v>2745</v>
      </c>
    </row>
    <row r="1125" spans="1:26" ht="14.4">
      <c r="A1125" t="s">
        <v>1394</v>
      </c>
      <c r="B1125" s="92" t="s">
        <v>1376</v>
      </c>
      <c r="C1125" s="126" t="str">
        <f t="shared" si="175"/>
        <v>A.160.02.120</v>
      </c>
      <c r="D1125" s="11" t="s">
        <v>654</v>
      </c>
      <c r="E1125" s="125" t="s">
        <v>878</v>
      </c>
      <c r="F1125" s="128" t="str">
        <f t="shared" si="176"/>
        <v>Meranti FSC/PEFC 640 (kg/m3)</v>
      </c>
      <c r="G1125" s="200">
        <v>7.5446193044827053E-2</v>
      </c>
      <c r="H1125" s="10">
        <f t="shared" si="181"/>
        <v>7.5446193044827053E-2</v>
      </c>
      <c r="I1125" s="201">
        <v>2.9771109875999999E-3</v>
      </c>
      <c r="J1125" s="201">
        <v>8.4677976459999992E-3</v>
      </c>
      <c r="K1125" s="201">
        <v>1.9000753411227044E-2</v>
      </c>
      <c r="L1125" s="201">
        <v>4.5000531000000003E-2</v>
      </c>
      <c r="N1125" s="160">
        <v>0.30000354000000001</v>
      </c>
      <c r="O1125" s="10">
        <f t="shared" si="182"/>
        <v>0.30000354000000001</v>
      </c>
      <c r="Q1125" s="15">
        <v>25.731290000000001</v>
      </c>
      <c r="S1125" s="129">
        <v>6.9451048E-3</v>
      </c>
      <c r="T1125" s="129">
        <v>6.4561121000000004E-3</v>
      </c>
      <c r="U1125" s="129">
        <v>2.6524497000000001E-4</v>
      </c>
      <c r="V1125" s="129">
        <v>2.2374774E-4</v>
      </c>
      <c r="X1125" s="71">
        <v>1.6023086000000001E-5</v>
      </c>
      <c r="Y1125" s="101"/>
      <c r="Z1125" s="161" t="s">
        <v>3135</v>
      </c>
    </row>
    <row r="1126" spans="1:26" ht="14.4">
      <c r="A1126" t="s">
        <v>2453</v>
      </c>
      <c r="B1126" s="92" t="s">
        <v>1376</v>
      </c>
      <c r="C1126" s="126" t="str">
        <f t="shared" si="175"/>
        <v>A.160.02.121</v>
      </c>
      <c r="D1126" s="11" t="s">
        <v>654</v>
      </c>
      <c r="E1126" s="125" t="s">
        <v>878</v>
      </c>
      <c r="F1126" s="128" t="str">
        <f t="shared" si="176"/>
        <v>Meranti natural forest clear cut 640 (kg/m3)</v>
      </c>
      <c r="G1126" s="200">
        <v>8.2186461564888269</v>
      </c>
      <c r="H1126" s="10">
        <f t="shared" si="181"/>
        <v>8.2186461564888269</v>
      </c>
      <c r="I1126" s="201">
        <v>2.9771109875999999E-3</v>
      </c>
      <c r="J1126" s="201">
        <v>7.6341677620899997</v>
      </c>
      <c r="K1126" s="201">
        <v>1.9000753411227044E-2</v>
      </c>
      <c r="L1126" s="201">
        <v>0.56250053</v>
      </c>
      <c r="N1126" s="160">
        <v>3.7500035333333335</v>
      </c>
      <c r="O1126" s="10">
        <f t="shared" si="182"/>
        <v>3.7500035333333335</v>
      </c>
      <c r="Q1126" s="15">
        <v>25.731290000000001</v>
      </c>
      <c r="S1126" s="129">
        <v>6.2959927999999998E-2</v>
      </c>
      <c r="T1126" s="129">
        <v>5.9858799999999997E-2</v>
      </c>
      <c r="U1126" s="129">
        <v>2.8773802999999998E-3</v>
      </c>
      <c r="V1126" s="129">
        <v>2.2374774E-4</v>
      </c>
      <c r="X1126" s="71">
        <v>1.1221824000000001E-4</v>
      </c>
      <c r="Y1126" s="101"/>
      <c r="Z1126" s="161" t="s">
        <v>3135</v>
      </c>
    </row>
    <row r="1127" spans="1:26" ht="14.4">
      <c r="A1127" t="s">
        <v>1395</v>
      </c>
      <c r="B1127" s="92" t="s">
        <v>1376</v>
      </c>
      <c r="C1127" s="126" t="str">
        <f t="shared" si="175"/>
        <v>A.160.02.122</v>
      </c>
      <c r="D1127" s="11" t="s">
        <v>654</v>
      </c>
      <c r="E1127" s="125" t="s">
        <v>878</v>
      </c>
      <c r="F1127" s="128" t="str">
        <f t="shared" si="176"/>
        <v>Merbau FSC/PEFC 800 (kg/m3)</v>
      </c>
      <c r="G1127" s="200">
        <v>6.835586904292705E-2</v>
      </c>
      <c r="H1127" s="10">
        <f t="shared" si="181"/>
        <v>6.835586904292705E-2</v>
      </c>
      <c r="I1127" s="201">
        <v>2.8984517287000003E-3</v>
      </c>
      <c r="J1127" s="201">
        <v>7.5574198730000005E-3</v>
      </c>
      <c r="K1127" s="201">
        <v>1.6767653441227045E-2</v>
      </c>
      <c r="L1127" s="201">
        <v>4.1132344000000001E-2</v>
      </c>
      <c r="N1127" s="160">
        <v>0.27421562666666671</v>
      </c>
      <c r="O1127" s="10">
        <f t="shared" si="182"/>
        <v>0.27421562666666671</v>
      </c>
      <c r="Q1127" s="15">
        <v>25.392579000000001</v>
      </c>
      <c r="S1127" s="129">
        <v>6.2366000000000001E-3</v>
      </c>
      <c r="T1127" s="129">
        <v>5.7957987000000002E-3</v>
      </c>
      <c r="U1127" s="129">
        <v>2.4069753E-4</v>
      </c>
      <c r="V1127" s="129">
        <v>2.0010378999999999E-4</v>
      </c>
      <c r="X1127" s="71">
        <v>1.4639577E-5</v>
      </c>
      <c r="Y1127" s="101"/>
      <c r="Z1127" s="161" t="s">
        <v>2746</v>
      </c>
    </row>
    <row r="1128" spans="1:26" ht="14.4">
      <c r="A1128" t="s">
        <v>2454</v>
      </c>
      <c r="B1128" s="92" t="s">
        <v>1376</v>
      </c>
      <c r="C1128" s="126" t="str">
        <f t="shared" si="175"/>
        <v>A.160.02.123</v>
      </c>
      <c r="D1128" s="11" t="s">
        <v>654</v>
      </c>
      <c r="E1128" s="125" t="s">
        <v>878</v>
      </c>
      <c r="F1128" s="128" t="str">
        <f t="shared" si="176"/>
        <v>Merbau natural forest clear cut 800 (kg/m3)</v>
      </c>
      <c r="G1128" s="200">
        <v>6.7001558755599273</v>
      </c>
      <c r="H1128" s="10">
        <f t="shared" si="181"/>
        <v>6.7001558755599273</v>
      </c>
      <c r="I1128" s="201">
        <v>2.8984517287000003E-3</v>
      </c>
      <c r="J1128" s="201">
        <v>6.1218574303900004</v>
      </c>
      <c r="K1128" s="201">
        <v>1.6767653441227045E-2</v>
      </c>
      <c r="L1128" s="201">
        <v>0.55863233999999995</v>
      </c>
      <c r="N1128" s="160">
        <v>3.7242156</v>
      </c>
      <c r="O1128" s="10">
        <f t="shared" si="182"/>
        <v>3.7242156</v>
      </c>
      <c r="Q1128" s="15">
        <v>25.392579000000001</v>
      </c>
      <c r="S1128" s="129">
        <v>6.2251423E-2</v>
      </c>
      <c r="T1128" s="129">
        <v>5.9198487000000001E-2</v>
      </c>
      <c r="U1128" s="129">
        <v>2.8528328999999999E-3</v>
      </c>
      <c r="V1128" s="129">
        <v>2.0010378999999999E-4</v>
      </c>
      <c r="X1128" s="71">
        <v>1.1083473E-4</v>
      </c>
      <c r="Y1128" s="101"/>
      <c r="Z1128" s="161" t="s">
        <v>2746</v>
      </c>
    </row>
    <row r="1129" spans="1:26" ht="14.4">
      <c r="A1129" t="s">
        <v>2455</v>
      </c>
      <c r="B1129" s="92" t="s">
        <v>1376</v>
      </c>
      <c r="C1129" s="126" t="str">
        <f t="shared" si="175"/>
        <v>A.160.02.124</v>
      </c>
      <c r="D1129" s="11" t="s">
        <v>654</v>
      </c>
      <c r="E1129" s="125" t="s">
        <v>878</v>
      </c>
      <c r="F1129" s="128" t="str">
        <f t="shared" si="176"/>
        <v>Oak European FSC/PEFC 710 (kg/m3)</v>
      </c>
      <c r="G1129" s="200">
        <v>4.8863760420440563E-2</v>
      </c>
      <c r="H1129" s="10">
        <f t="shared" si="181"/>
        <v>4.8863760420440563E-2</v>
      </c>
      <c r="I1129" s="201">
        <v>3.5184542504999999E-3</v>
      </c>
      <c r="J1129" s="201">
        <v>5.1575832380000002E-3</v>
      </c>
      <c r="K1129" s="201">
        <v>1.0022373931940566E-2</v>
      </c>
      <c r="L1129" s="201">
        <v>3.0165349000000001E-2</v>
      </c>
      <c r="N1129" s="160">
        <v>0.20110232666666669</v>
      </c>
      <c r="O1129" s="10">
        <f t="shared" si="182"/>
        <v>0.20110232666666669</v>
      </c>
      <c r="Q1129" s="15">
        <v>24.549524999999999</v>
      </c>
      <c r="S1129" s="129">
        <v>4.0538159000000004E-3</v>
      </c>
      <c r="T1129" s="129">
        <v>3.7453741000000001E-3</v>
      </c>
      <c r="U1129" s="129">
        <v>1.6906793000000001E-4</v>
      </c>
      <c r="V1129" s="129">
        <v>1.3937384000000001E-4</v>
      </c>
      <c r="X1129" s="71">
        <v>1.0849589E-5</v>
      </c>
      <c r="Y1129" s="101"/>
      <c r="Z1129" s="161" t="s">
        <v>3136</v>
      </c>
    </row>
    <row r="1130" spans="1:26" ht="14.4">
      <c r="A1130" t="s">
        <v>1396</v>
      </c>
      <c r="B1130" s="92" t="s">
        <v>1376</v>
      </c>
      <c r="C1130" s="126" t="str">
        <f t="shared" si="175"/>
        <v>A.160.02.125</v>
      </c>
      <c r="D1130" s="11" t="s">
        <v>654</v>
      </c>
      <c r="E1130" s="125" t="s">
        <v>878</v>
      </c>
      <c r="F1130" s="128" t="str">
        <f t="shared" si="176"/>
        <v>Purpleheart FSC/PEFC 850 (kg/m3)</v>
      </c>
      <c r="G1130" s="200">
        <v>5.145977630532704E-2</v>
      </c>
      <c r="H1130" s="10">
        <f t="shared" si="181"/>
        <v>5.145977630532704E-2</v>
      </c>
      <c r="I1130" s="201">
        <v>2.7110083310999998E-3</v>
      </c>
      <c r="J1130" s="201">
        <v>5.388008903E-3</v>
      </c>
      <c r="K1130" s="201">
        <v>1.1446223071227044E-2</v>
      </c>
      <c r="L1130" s="201">
        <v>3.1914536E-2</v>
      </c>
      <c r="N1130" s="160">
        <v>0.21276357333333334</v>
      </c>
      <c r="O1130" s="10">
        <f t="shared" si="182"/>
        <v>0.21276357333333334</v>
      </c>
      <c r="Q1130" s="15">
        <v>24.585439999999998</v>
      </c>
      <c r="S1130" s="129">
        <v>4.5482481999999996E-3</v>
      </c>
      <c r="T1130" s="129">
        <v>4.2222859999999996E-3</v>
      </c>
      <c r="U1130" s="129">
        <v>1.8220148999999999E-4</v>
      </c>
      <c r="V1130" s="129">
        <v>1.4376073999999999E-4</v>
      </c>
      <c r="X1130" s="71">
        <v>1.1342701999999999E-5</v>
      </c>
      <c r="Y1130" s="101"/>
      <c r="Z1130" s="161" t="s">
        <v>2747</v>
      </c>
    </row>
    <row r="1131" spans="1:26" ht="14.4">
      <c r="A1131" t="s">
        <v>2456</v>
      </c>
      <c r="B1131" s="92" t="s">
        <v>1376</v>
      </c>
      <c r="C1131" s="126" t="str">
        <f t="shared" si="175"/>
        <v>A.160.02.126</v>
      </c>
      <c r="D1131" s="11" t="s">
        <v>654</v>
      </c>
      <c r="E1131" s="125" t="s">
        <v>878</v>
      </c>
      <c r="F1131" s="128" t="str">
        <f t="shared" si="176"/>
        <v>Purpleheart natural forest clear cut 850 (kg/m3)</v>
      </c>
      <c r="G1131" s="200">
        <v>4.8970598006123263</v>
      </c>
      <c r="H1131" s="10">
        <f t="shared" si="181"/>
        <v>4.8970598006123263</v>
      </c>
      <c r="I1131" s="201">
        <v>2.7110083310999998E-3</v>
      </c>
      <c r="J1131" s="201">
        <v>4.3334880292099998</v>
      </c>
      <c r="K1131" s="201">
        <v>1.1446223071227044E-2</v>
      </c>
      <c r="L1131" s="201">
        <v>0.54941454000000001</v>
      </c>
      <c r="N1131" s="160">
        <v>3.6627636000000003</v>
      </c>
      <c r="O1131" s="10">
        <f t="shared" si="182"/>
        <v>3.6627636000000003</v>
      </c>
      <c r="Q1131" s="15">
        <v>24.585439999999998</v>
      </c>
      <c r="S1131" s="129">
        <v>6.0563072000000003E-2</v>
      </c>
      <c r="T1131" s="129">
        <v>5.7624974000000002E-2</v>
      </c>
      <c r="U1131" s="129">
        <v>2.7943369E-3</v>
      </c>
      <c r="V1131" s="129">
        <v>1.4376073999999999E-4</v>
      </c>
      <c r="X1131" s="71">
        <v>1.0753786E-4</v>
      </c>
      <c r="Y1131" s="101"/>
      <c r="Z1131" s="161" t="s">
        <v>2747</v>
      </c>
    </row>
    <row r="1132" spans="1:26" ht="14.4">
      <c r="A1132" t="s">
        <v>2457</v>
      </c>
      <c r="B1132" s="92" t="s">
        <v>1376</v>
      </c>
      <c r="C1132" s="126" t="str">
        <f t="shared" si="175"/>
        <v>A.160.02.127</v>
      </c>
      <c r="D1132" s="11" t="s">
        <v>654</v>
      </c>
      <c r="E1132" s="125" t="s">
        <v>878</v>
      </c>
      <c r="F1132" s="128" t="str">
        <f t="shared" si="176"/>
        <v>Red Cedar Western 370 (kg/m3)</v>
      </c>
      <c r="G1132" s="200">
        <v>9.8595035283855437E-2</v>
      </c>
      <c r="H1132" s="10">
        <f t="shared" si="181"/>
        <v>9.8595035283855437E-2</v>
      </c>
      <c r="I1132" s="201">
        <v>3.4429832798999996E-3</v>
      </c>
      <c r="J1132" s="201">
        <v>1.1465767894999999E-2</v>
      </c>
      <c r="K1132" s="201">
        <v>2.6139932108955426E-2</v>
      </c>
      <c r="L1132" s="201">
        <v>5.7546352000000002E-2</v>
      </c>
      <c r="N1132" s="160">
        <v>0.38364234666666669</v>
      </c>
      <c r="O1132" s="10">
        <f t="shared" si="182"/>
        <v>0.38364234666666669</v>
      </c>
      <c r="Q1132" s="15">
        <v>26.859152999999999</v>
      </c>
      <c r="S1132" s="129">
        <v>9.1995102000000002E-3</v>
      </c>
      <c r="T1132" s="129">
        <v>8.5531488000000003E-3</v>
      </c>
      <c r="U1132" s="129">
        <v>3.4435221E-4</v>
      </c>
      <c r="V1132" s="129">
        <v>3.0200919E-4</v>
      </c>
      <c r="X1132" s="71">
        <v>2.0543396999999999E-5</v>
      </c>
      <c r="Y1132" s="101"/>
      <c r="Z1132" s="161" t="s">
        <v>3137</v>
      </c>
    </row>
    <row r="1133" spans="1:26" ht="14.4">
      <c r="A1133" t="s">
        <v>2458</v>
      </c>
      <c r="B1133" s="92" t="s">
        <v>1376</v>
      </c>
      <c r="C1133" s="126" t="str">
        <f t="shared" si="175"/>
        <v>A.160.02.128</v>
      </c>
      <c r="D1133" s="11" t="s">
        <v>654</v>
      </c>
      <c r="E1133" s="125" t="s">
        <v>878</v>
      </c>
      <c r="F1133" s="128" t="str">
        <f t="shared" si="176"/>
        <v>Utile (Sipo) FSC/PEFC 640 (kg/m3)</v>
      </c>
      <c r="G1133" s="200">
        <v>5.6739804636727044E-2</v>
      </c>
      <c r="H1133" s="10">
        <f t="shared" si="181"/>
        <v>5.6739804636727044E-2</v>
      </c>
      <c r="I1133" s="201">
        <v>2.7695843734999999E-3</v>
      </c>
      <c r="J1133" s="201">
        <v>6.0659498220000004E-3</v>
      </c>
      <c r="K1133" s="201">
        <v>1.3109169441227043E-2</v>
      </c>
      <c r="L1133" s="201">
        <v>3.4795101000000002E-2</v>
      </c>
      <c r="N1133" s="160">
        <v>0.23196734000000002</v>
      </c>
      <c r="O1133" s="10">
        <f t="shared" si="182"/>
        <v>0.23196734000000002</v>
      </c>
      <c r="Q1133" s="15">
        <v>24.837671</v>
      </c>
      <c r="S1133" s="129">
        <v>5.0758581000000004E-3</v>
      </c>
      <c r="T1133" s="129">
        <v>4.7140087000000002E-3</v>
      </c>
      <c r="U1133" s="129">
        <v>2.004815E-4</v>
      </c>
      <c r="V1133" s="129">
        <v>1.6136794E-4</v>
      </c>
      <c r="X1133" s="71">
        <v>1.2372975E-5</v>
      </c>
      <c r="Y1133" s="101"/>
      <c r="Z1133" s="161" t="s">
        <v>3138</v>
      </c>
    </row>
    <row r="1134" spans="1:26" ht="14.4">
      <c r="A1134" t="s">
        <v>2459</v>
      </c>
      <c r="B1134" s="92" t="s">
        <v>1376</v>
      </c>
      <c r="C1134" s="126" t="str">
        <f t="shared" si="175"/>
        <v>A.160.02.129</v>
      </c>
      <c r="D1134" s="11" t="s">
        <v>654</v>
      </c>
      <c r="E1134" s="125" t="s">
        <v>878</v>
      </c>
      <c r="F1134" s="128" t="str">
        <f t="shared" si="176"/>
        <v>Utile (Sipo) natural forest clear cut 640 (kg/m3)</v>
      </c>
      <c r="G1134" s="200">
        <v>6.076876189634727</v>
      </c>
      <c r="H1134" s="10">
        <f t="shared" si="181"/>
        <v>6.076876189634727</v>
      </c>
      <c r="I1134" s="201">
        <v>2.7695843734999999E-3</v>
      </c>
      <c r="J1134" s="201">
        <v>5.5087023358199998</v>
      </c>
      <c r="K1134" s="201">
        <v>1.3109169441227043E-2</v>
      </c>
      <c r="L1134" s="201">
        <v>0.55229510000000004</v>
      </c>
      <c r="N1134" s="160">
        <v>3.6819673333333336</v>
      </c>
      <c r="O1134" s="10">
        <f t="shared" si="182"/>
        <v>3.6819673333333336</v>
      </c>
      <c r="Q1134" s="15">
        <v>24.837671</v>
      </c>
      <c r="S1134" s="129">
        <v>6.1090682E-2</v>
      </c>
      <c r="T1134" s="129">
        <v>5.8116697000000002E-2</v>
      </c>
      <c r="U1134" s="129">
        <v>2.8126168999999999E-3</v>
      </c>
      <c r="V1134" s="129">
        <v>1.6136794E-4</v>
      </c>
      <c r="X1134" s="71">
        <v>1.0856813E-4</v>
      </c>
      <c r="Y1134" s="101"/>
      <c r="Z1134" s="161" t="s">
        <v>3138</v>
      </c>
    </row>
    <row r="1135" spans="1:26" ht="14.4">
      <c r="A1135" t="s">
        <v>1397</v>
      </c>
      <c r="B1135" s="92" t="s">
        <v>1376</v>
      </c>
      <c r="C1135" s="126" t="str">
        <f t="shared" si="175"/>
        <v>A.160.02.130</v>
      </c>
      <c r="D1135" s="11" t="s">
        <v>654</v>
      </c>
      <c r="E1135" s="125" t="s">
        <v>878</v>
      </c>
      <c r="F1135" s="128" t="str">
        <f t="shared" si="176"/>
        <v>Wengé FSC/PEFC 830 (kg/m3)</v>
      </c>
      <c r="G1135" s="200">
        <v>5.2817496562227048E-2</v>
      </c>
      <c r="H1135" s="10">
        <f t="shared" si="181"/>
        <v>5.2817496562227048E-2</v>
      </c>
      <c r="I1135" s="201">
        <v>2.7260707159999999E-3</v>
      </c>
      <c r="J1135" s="201">
        <v>5.562336565000001E-3</v>
      </c>
      <c r="K1135" s="201">
        <v>1.1873837281227043E-2</v>
      </c>
      <c r="L1135" s="201">
        <v>3.2655252000000003E-2</v>
      </c>
      <c r="N1135" s="160">
        <v>0.21770168000000004</v>
      </c>
      <c r="O1135" s="10">
        <f t="shared" si="182"/>
        <v>0.21770168000000004</v>
      </c>
      <c r="Q1135" s="15">
        <v>24.650299</v>
      </c>
      <c r="S1135" s="129">
        <v>4.6839192999999996E-3</v>
      </c>
      <c r="T1135" s="129">
        <v>4.3487289000000004E-3</v>
      </c>
      <c r="U1135" s="129">
        <v>1.8690206E-4</v>
      </c>
      <c r="V1135" s="129">
        <v>1.4828831000000001E-4</v>
      </c>
      <c r="X1135" s="71">
        <v>1.1607629E-5</v>
      </c>
      <c r="Y1135" s="101"/>
      <c r="Z1135" s="161" t="s">
        <v>2748</v>
      </c>
    </row>
    <row r="1136" spans="1:26" ht="14.4">
      <c r="A1136" t="s">
        <v>2460</v>
      </c>
      <c r="B1136" s="92" t="s">
        <v>1376</v>
      </c>
      <c r="C1136" s="126" t="str">
        <f t="shared" ref="C1136:C1202" si="183">MID(A1136,1,12)</f>
        <v>A.160.02.131</v>
      </c>
      <c r="D1136" s="11" t="s">
        <v>654</v>
      </c>
      <c r="E1136" s="125" t="s">
        <v>878</v>
      </c>
      <c r="F1136" s="128" t="str">
        <f t="shared" ref="F1136:F1202" si="184">MID(A1136, 21,85)</f>
        <v>Wengé natural forest clear cut 830 (kg/m3)</v>
      </c>
      <c r="G1136" s="200">
        <v>6.4785175060472273</v>
      </c>
      <c r="H1136" s="10">
        <f t="shared" si="181"/>
        <v>6.4785175060472273</v>
      </c>
      <c r="I1136" s="201">
        <v>2.7260707159999999E-3</v>
      </c>
      <c r="J1136" s="201">
        <v>5.9137623480499997</v>
      </c>
      <c r="K1136" s="201">
        <v>1.1873837281227043E-2</v>
      </c>
      <c r="L1136" s="201">
        <v>0.55015524999999998</v>
      </c>
      <c r="N1136" s="160">
        <v>3.6677016666666669</v>
      </c>
      <c r="O1136" s="10">
        <f t="shared" si="182"/>
        <v>3.6677016666666669</v>
      </c>
      <c r="Q1136" s="15">
        <v>24.650299</v>
      </c>
      <c r="S1136" s="129">
        <v>6.0698742999999999E-2</v>
      </c>
      <c r="T1136" s="129">
        <v>5.7751416999999999E-2</v>
      </c>
      <c r="U1136" s="129">
        <v>2.7990374E-3</v>
      </c>
      <c r="V1136" s="129">
        <v>1.4828831000000001E-4</v>
      </c>
      <c r="X1136" s="71">
        <v>1.0780278E-4</v>
      </c>
      <c r="Y1136" s="101"/>
      <c r="Z1136" s="161" t="s">
        <v>2748</v>
      </c>
    </row>
    <row r="1137" spans="1:26" ht="14.4">
      <c r="B1137" s="92"/>
      <c r="C1137" s="126"/>
      <c r="D1137" s="1" t="s">
        <v>655</v>
      </c>
      <c r="E1137" s="125"/>
      <c r="H1137" s="10">
        <f t="shared" si="181"/>
        <v>0</v>
      </c>
      <c r="O1137" s="10">
        <f t="shared" si="182"/>
        <v>0</v>
      </c>
      <c r="Y1137" s="102"/>
      <c r="Z1137" s="167"/>
    </row>
    <row r="1138" spans="1:26" ht="14.4">
      <c r="A1138" t="s">
        <v>1398</v>
      </c>
      <c r="B1138" s="92" t="s">
        <v>1376</v>
      </c>
      <c r="C1138" s="126" t="str">
        <f t="shared" si="183"/>
        <v>A.160.03.101</v>
      </c>
      <c r="D1138" s="11" t="s">
        <v>655</v>
      </c>
      <c r="E1138" s="125" t="s">
        <v>878</v>
      </c>
      <c r="F1138" s="128" t="str">
        <f t="shared" si="184"/>
        <v>Carapa FSC/PEFC 610 (kg/m3)</v>
      </c>
      <c r="G1138" s="200">
        <v>5.6287230314127037E-2</v>
      </c>
      <c r="H1138" s="10">
        <f t="shared" si="181"/>
        <v>5.6287230314127037E-2</v>
      </c>
      <c r="I1138" s="201">
        <v>2.7645636419000004E-3</v>
      </c>
      <c r="J1138" s="201">
        <v>6.007840641E-3</v>
      </c>
      <c r="K1138" s="201">
        <v>1.2966631031227043E-2</v>
      </c>
      <c r="L1138" s="201">
        <v>3.4548194999999997E-2</v>
      </c>
      <c r="N1138" s="160">
        <v>0.23032129999999998</v>
      </c>
      <c r="O1138" s="10">
        <f t="shared" si="182"/>
        <v>0.23032129999999998</v>
      </c>
      <c r="Q1138" s="15">
        <v>24.816051000000002</v>
      </c>
      <c r="S1138" s="129">
        <v>5.0306344000000001E-3</v>
      </c>
      <c r="T1138" s="129">
        <v>4.6718610000000002E-3</v>
      </c>
      <c r="U1138" s="129">
        <v>1.9891464E-4</v>
      </c>
      <c r="V1138" s="129">
        <v>1.5985875000000001E-4</v>
      </c>
      <c r="X1138" s="71">
        <v>1.2284666E-5</v>
      </c>
      <c r="Y1138" s="101"/>
      <c r="Z1138" s="161" t="s">
        <v>3139</v>
      </c>
    </row>
    <row r="1139" spans="1:26" ht="14.4">
      <c r="A1139" t="s">
        <v>2461</v>
      </c>
      <c r="B1139" s="92" t="s">
        <v>1376</v>
      </c>
      <c r="C1139" s="126" t="str">
        <f t="shared" si="183"/>
        <v>A.160.03.102</v>
      </c>
      <c r="D1139" s="11" t="s">
        <v>655</v>
      </c>
      <c r="E1139" s="125" t="s">
        <v>878</v>
      </c>
      <c r="F1139" s="128" t="str">
        <f t="shared" si="184"/>
        <v>Carapa natural forest clear cut 610 (kg/m3)</v>
      </c>
      <c r="G1139" s="200">
        <v>6.602212224253126</v>
      </c>
      <c r="H1139" s="10">
        <f t="shared" si="181"/>
        <v>6.602212224253126</v>
      </c>
      <c r="I1139" s="201">
        <v>2.7645636419000004E-3</v>
      </c>
      <c r="J1139" s="201">
        <v>6.0344328295799992</v>
      </c>
      <c r="K1139" s="201">
        <v>1.2966631031227043E-2</v>
      </c>
      <c r="L1139" s="201">
        <v>0.55204819999999999</v>
      </c>
      <c r="N1139" s="160">
        <v>3.6803213333333336</v>
      </c>
      <c r="O1139" s="10">
        <f t="shared" si="182"/>
        <v>3.6803213333333336</v>
      </c>
      <c r="Q1139" s="15">
        <v>24.816051000000002</v>
      </c>
      <c r="S1139" s="129">
        <v>6.1045457999999997E-2</v>
      </c>
      <c r="T1139" s="129">
        <v>5.8074549000000003E-2</v>
      </c>
      <c r="U1139" s="129">
        <v>2.8110499999999998E-3</v>
      </c>
      <c r="V1139" s="129">
        <v>1.5985875000000001E-4</v>
      </c>
      <c r="X1139" s="71">
        <v>1.0847982000000001E-4</v>
      </c>
      <c r="Y1139" s="101"/>
      <c r="Z1139" s="161" t="s">
        <v>3139</v>
      </c>
    </row>
    <row r="1140" spans="1:26" ht="14.4">
      <c r="A1140" t="s">
        <v>1399</v>
      </c>
      <c r="B1140" s="92" t="s">
        <v>1376</v>
      </c>
      <c r="C1140" s="126" t="str">
        <f t="shared" si="183"/>
        <v>A.160.03.103</v>
      </c>
      <c r="D1140" s="11" t="s">
        <v>655</v>
      </c>
      <c r="E1140" s="125" t="s">
        <v>878</v>
      </c>
      <c r="F1140" s="128" t="str">
        <f t="shared" si="184"/>
        <v>Dibetou FSC/PEFC550 (kg/m3)</v>
      </c>
      <c r="G1140" s="200">
        <v>5.9455248251527044E-2</v>
      </c>
      <c r="H1140" s="10">
        <f t="shared" si="181"/>
        <v>5.9455248251527044E-2</v>
      </c>
      <c r="I1140" s="201">
        <v>2.7997092533000004E-3</v>
      </c>
      <c r="J1140" s="201">
        <v>6.4146051470000002E-3</v>
      </c>
      <c r="K1140" s="201">
        <v>1.3964399851227043E-2</v>
      </c>
      <c r="L1140" s="201">
        <v>3.6276533999999999E-2</v>
      </c>
      <c r="N1140" s="160">
        <v>0.24184356000000001</v>
      </c>
      <c r="O1140" s="10">
        <f t="shared" si="182"/>
        <v>0.24184356000000001</v>
      </c>
      <c r="Q1140" s="15">
        <v>24.967390000000002</v>
      </c>
      <c r="S1140" s="129">
        <v>5.3472004E-3</v>
      </c>
      <c r="T1140" s="129">
        <v>4.9668947000000001E-3</v>
      </c>
      <c r="U1140" s="129">
        <v>2.0988265E-4</v>
      </c>
      <c r="V1140" s="129">
        <v>1.7042307E-4</v>
      </c>
      <c r="X1140" s="71">
        <v>1.290283E-5</v>
      </c>
      <c r="Y1140" s="101"/>
      <c r="Z1140" s="161" t="s">
        <v>3140</v>
      </c>
    </row>
    <row r="1141" spans="1:26" ht="14.4">
      <c r="A1141" t="s">
        <v>2462</v>
      </c>
      <c r="B1141" s="92" t="s">
        <v>1376</v>
      </c>
      <c r="C1141" s="126" t="str">
        <f t="shared" si="183"/>
        <v>A.160.03.104</v>
      </c>
      <c r="D1141" s="11" t="s">
        <v>655</v>
      </c>
      <c r="E1141" s="125" t="s">
        <v>878</v>
      </c>
      <c r="F1141" s="128" t="str">
        <f t="shared" si="184"/>
        <v>Dibetou natural forest clear cut 550 (kg/m3)</v>
      </c>
      <c r="G1141" s="200">
        <v>9.5079552126045268</v>
      </c>
      <c r="H1141" s="10">
        <f t="shared" si="181"/>
        <v>9.5079552126045268</v>
      </c>
      <c r="I1141" s="201">
        <v>2.7997092533000004E-3</v>
      </c>
      <c r="J1141" s="201">
        <v>8.9374145734999999</v>
      </c>
      <c r="K1141" s="201">
        <v>1.3964399851227043E-2</v>
      </c>
      <c r="L1141" s="201">
        <v>0.55377653000000004</v>
      </c>
      <c r="N1141" s="160">
        <v>3.6918435333333339</v>
      </c>
      <c r="O1141" s="10">
        <f t="shared" si="182"/>
        <v>3.6918435333333339</v>
      </c>
      <c r="Q1141" s="15">
        <v>24.967390000000002</v>
      </c>
      <c r="S1141" s="129">
        <v>6.1362024000000001E-2</v>
      </c>
      <c r="T1141" s="129">
        <v>5.8369583000000003E-2</v>
      </c>
      <c r="U1141" s="129">
        <v>2.8220179999999999E-3</v>
      </c>
      <c r="V1141" s="129">
        <v>1.7042307E-4</v>
      </c>
      <c r="X1141" s="71">
        <v>1.0909798E-4</v>
      </c>
      <c r="Y1141" s="101"/>
      <c r="Z1141" s="161" t="s">
        <v>3140</v>
      </c>
    </row>
    <row r="1142" spans="1:26" ht="14.4">
      <c r="A1142" t="s">
        <v>1400</v>
      </c>
      <c r="B1142" s="92" t="s">
        <v>1376</v>
      </c>
      <c r="C1142" s="126" t="str">
        <f t="shared" si="183"/>
        <v>A.160.03.105</v>
      </c>
      <c r="D1142" s="11" t="s">
        <v>655</v>
      </c>
      <c r="E1142" s="125" t="s">
        <v>878</v>
      </c>
      <c r="F1142" s="128" t="str">
        <f t="shared" si="184"/>
        <v>Kauri FSC/PEFC 485 (kg/m3)</v>
      </c>
      <c r="G1142" s="200">
        <v>8.6760540935627045E-2</v>
      </c>
      <c r="H1142" s="10">
        <f t="shared" si="181"/>
        <v>8.6760540935627045E-2</v>
      </c>
      <c r="I1142" s="201">
        <v>3.1026312184000001E-3</v>
      </c>
      <c r="J1142" s="201">
        <v>9.9205282360000004E-3</v>
      </c>
      <c r="K1142" s="201">
        <v>2.2564211481227042E-2</v>
      </c>
      <c r="L1142" s="201">
        <v>5.1173169999999997E-2</v>
      </c>
      <c r="N1142" s="160">
        <v>0.34115446666666666</v>
      </c>
      <c r="O1142" s="10">
        <f t="shared" si="182"/>
        <v>0.34115446666666666</v>
      </c>
      <c r="Q1142" s="15">
        <v>26.271785000000001</v>
      </c>
      <c r="S1142" s="129">
        <v>8.0756976000000008E-3</v>
      </c>
      <c r="T1142" s="129">
        <v>7.5098036999999996E-3</v>
      </c>
      <c r="U1142" s="129">
        <v>3.0441643000000002E-4</v>
      </c>
      <c r="V1142" s="129">
        <v>2.6147745999999998E-4</v>
      </c>
      <c r="X1142" s="71">
        <v>1.8230814999999999E-5</v>
      </c>
      <c r="Y1142" s="101"/>
      <c r="Z1142" s="161" t="s">
        <v>3141</v>
      </c>
    </row>
    <row r="1143" spans="1:26" ht="14.4">
      <c r="A1143" t="s">
        <v>2463</v>
      </c>
      <c r="B1143" s="92" t="s">
        <v>1376</v>
      </c>
      <c r="C1143" s="126" t="str">
        <f t="shared" si="183"/>
        <v>A.160.03.106</v>
      </c>
      <c r="D1143" s="11" t="s">
        <v>655</v>
      </c>
      <c r="E1143" s="125" t="s">
        <v>878</v>
      </c>
      <c r="F1143" s="128" t="str">
        <f t="shared" si="184"/>
        <v>Kauri natural forest clear cut 485 (kg/m3)</v>
      </c>
      <c r="G1143" s="200">
        <v>10.703160231859627</v>
      </c>
      <c r="H1143" s="10">
        <f t="shared" si="181"/>
        <v>10.703160231859627</v>
      </c>
      <c r="I1143" s="201">
        <v>3.1026312184000001E-3</v>
      </c>
      <c r="J1143" s="201">
        <v>10.10882021916</v>
      </c>
      <c r="K1143" s="201">
        <v>2.2564211481227042E-2</v>
      </c>
      <c r="L1143" s="201">
        <v>0.56867316999999995</v>
      </c>
      <c r="N1143" s="160">
        <v>3.7911544666666663</v>
      </c>
      <c r="O1143" s="10">
        <f t="shared" si="182"/>
        <v>3.7911544666666663</v>
      </c>
      <c r="Q1143" s="15">
        <v>26.271785000000001</v>
      </c>
      <c r="S1143" s="129">
        <v>6.4090520999999998E-2</v>
      </c>
      <c r="T1143" s="129">
        <v>6.0912491999999999E-2</v>
      </c>
      <c r="U1143" s="129">
        <v>2.9165518000000001E-3</v>
      </c>
      <c r="V1143" s="129">
        <v>2.6147745999999998E-4</v>
      </c>
      <c r="X1143" s="71">
        <v>1.1442597E-4</v>
      </c>
      <c r="Y1143" s="101"/>
      <c r="Z1143" s="161" t="s">
        <v>3141</v>
      </c>
    </row>
    <row r="1144" spans="1:26" ht="14.4">
      <c r="A1144" t="s">
        <v>1401</v>
      </c>
      <c r="B1144" s="92" t="s">
        <v>1376</v>
      </c>
      <c r="C1144" s="126" t="str">
        <f t="shared" si="183"/>
        <v>A.160.03.107</v>
      </c>
      <c r="D1144" s="11" t="s">
        <v>655</v>
      </c>
      <c r="E1144" s="125" t="s">
        <v>878</v>
      </c>
      <c r="F1144" s="128" t="str">
        <f t="shared" si="184"/>
        <v>Kotibe FSC/PEFCt 760 (kg/m3)</v>
      </c>
      <c r="G1144" s="200">
        <v>5.3571787609327043E-2</v>
      </c>
      <c r="H1144" s="10">
        <f t="shared" si="181"/>
        <v>5.3571787609327043E-2</v>
      </c>
      <c r="I1144" s="201">
        <v>2.7344387720999999E-3</v>
      </c>
      <c r="J1144" s="201">
        <v>5.6591852160000006E-3</v>
      </c>
      <c r="K1144" s="201">
        <v>1.2111401621227043E-2</v>
      </c>
      <c r="L1144" s="201">
        <v>3.3066762E-2</v>
      </c>
      <c r="N1144" s="160">
        <v>0.22044508000000002</v>
      </c>
      <c r="O1144" s="10">
        <f t="shared" si="182"/>
        <v>0.22044508000000002</v>
      </c>
      <c r="Q1144" s="15">
        <v>24.686332</v>
      </c>
      <c r="S1144" s="129">
        <v>4.7592922000000001E-3</v>
      </c>
      <c r="T1144" s="129">
        <v>4.4189750999999999E-3</v>
      </c>
      <c r="U1144" s="129">
        <v>1.8951349000000001E-4</v>
      </c>
      <c r="V1144" s="129">
        <v>1.5080361999999999E-4</v>
      </c>
      <c r="X1144" s="71">
        <v>1.1754811E-5</v>
      </c>
      <c r="Y1144" s="101"/>
      <c r="Z1144" s="161" t="s">
        <v>3142</v>
      </c>
    </row>
    <row r="1145" spans="1:26" ht="14.4">
      <c r="A1145" t="s">
        <v>2464</v>
      </c>
      <c r="B1145" s="92" t="s">
        <v>1376</v>
      </c>
      <c r="C1145" s="126" t="str">
        <f t="shared" si="183"/>
        <v>A.160.03.108</v>
      </c>
      <c r="D1145" s="11" t="s">
        <v>655</v>
      </c>
      <c r="E1145" s="125" t="s">
        <v>878</v>
      </c>
      <c r="F1145" s="128" t="str">
        <f t="shared" si="184"/>
        <v>Kotibe natural forest clear cut 760 (kg/m3)</v>
      </c>
      <c r="G1145" s="200">
        <v>3.9960896921933267</v>
      </c>
      <c r="H1145" s="10">
        <f t="shared" si="181"/>
        <v>3.9960896921933267</v>
      </c>
      <c r="I1145" s="201">
        <v>2.7344387720999999E-3</v>
      </c>
      <c r="J1145" s="201">
        <v>3.4306770917999998</v>
      </c>
      <c r="K1145" s="201">
        <v>1.2111401621227043E-2</v>
      </c>
      <c r="L1145" s="201">
        <v>0.55056676000000004</v>
      </c>
      <c r="N1145" s="160">
        <v>3.6704450666666673</v>
      </c>
      <c r="O1145" s="10">
        <f t="shared" si="182"/>
        <v>3.6704450666666673</v>
      </c>
      <c r="Q1145" s="15">
        <v>24.686332</v>
      </c>
      <c r="S1145" s="129">
        <v>6.0774116000000003E-2</v>
      </c>
      <c r="T1145" s="129">
        <v>5.7821663000000002E-2</v>
      </c>
      <c r="U1145" s="129">
        <v>2.8016489000000002E-3</v>
      </c>
      <c r="V1145" s="129">
        <v>1.5080361999999999E-4</v>
      </c>
      <c r="X1145" s="71">
        <v>1.0794997000000001E-4</v>
      </c>
      <c r="Y1145" s="101"/>
      <c r="Z1145" s="161" t="s">
        <v>3142</v>
      </c>
    </row>
    <row r="1146" spans="1:26" ht="14.4">
      <c r="A1146" t="s">
        <v>1402</v>
      </c>
      <c r="B1146" s="92" t="s">
        <v>1376</v>
      </c>
      <c r="C1146" s="126" t="str">
        <f t="shared" si="183"/>
        <v>A.160.03.109</v>
      </c>
      <c r="D1146" s="11" t="s">
        <v>655</v>
      </c>
      <c r="E1146" s="125" t="s">
        <v>878</v>
      </c>
      <c r="F1146" s="128" t="str">
        <f t="shared" si="184"/>
        <v>Larch FSC/PEFC 600 (kg/m3)</v>
      </c>
      <c r="G1146" s="200">
        <v>5.3571787609327043E-2</v>
      </c>
      <c r="H1146" s="10">
        <f t="shared" si="181"/>
        <v>5.3571787609327043E-2</v>
      </c>
      <c r="I1146" s="201">
        <v>2.7344387720999999E-3</v>
      </c>
      <c r="J1146" s="201">
        <v>5.6591852160000006E-3</v>
      </c>
      <c r="K1146" s="201">
        <v>1.2111401621227043E-2</v>
      </c>
      <c r="L1146" s="201">
        <v>3.3066762E-2</v>
      </c>
      <c r="N1146" s="160">
        <v>0.22044508000000002</v>
      </c>
      <c r="O1146" s="10">
        <f t="shared" si="182"/>
        <v>0.22044508000000002</v>
      </c>
      <c r="Q1146" s="15">
        <v>24.686332</v>
      </c>
      <c r="S1146" s="129">
        <v>4.7592922000000001E-3</v>
      </c>
      <c r="T1146" s="129">
        <v>4.4189750999999999E-3</v>
      </c>
      <c r="U1146" s="129">
        <v>1.8951349000000001E-4</v>
      </c>
      <c r="V1146" s="129">
        <v>1.5080361999999999E-4</v>
      </c>
      <c r="X1146" s="71">
        <v>1.1754811E-5</v>
      </c>
      <c r="Y1146" s="101"/>
      <c r="Z1146" s="161" t="s">
        <v>3143</v>
      </c>
    </row>
    <row r="1147" spans="1:26" ht="14.4">
      <c r="A1147" t="s">
        <v>2465</v>
      </c>
      <c r="B1147" s="92" t="s">
        <v>1376</v>
      </c>
      <c r="C1147" s="126" t="str">
        <f t="shared" si="183"/>
        <v>A.160.03.110</v>
      </c>
      <c r="D1147" s="11" t="s">
        <v>655</v>
      </c>
      <c r="E1147" s="125" t="s">
        <v>878</v>
      </c>
      <c r="F1147" s="128" t="str">
        <f t="shared" si="184"/>
        <v>Mahogany African FSC/PEFC 640 (kg/m3)</v>
      </c>
      <c r="G1147" s="200">
        <v>5.6739804636727044E-2</v>
      </c>
      <c r="H1147" s="10">
        <f t="shared" si="181"/>
        <v>5.6739804636727044E-2</v>
      </c>
      <c r="I1147" s="201">
        <v>2.7695843734999999E-3</v>
      </c>
      <c r="J1147" s="201">
        <v>6.0659498220000004E-3</v>
      </c>
      <c r="K1147" s="201">
        <v>1.3109169441227043E-2</v>
      </c>
      <c r="L1147" s="201">
        <v>3.4795101000000002E-2</v>
      </c>
      <c r="N1147" s="160">
        <v>0.23196734000000002</v>
      </c>
      <c r="O1147" s="10">
        <f t="shared" si="182"/>
        <v>0.23196734000000002</v>
      </c>
      <c r="Q1147" s="15">
        <v>24.837671</v>
      </c>
      <c r="S1147" s="129">
        <v>5.0758581000000004E-3</v>
      </c>
      <c r="T1147" s="129">
        <v>4.7140087000000002E-3</v>
      </c>
      <c r="U1147" s="129">
        <v>2.004815E-4</v>
      </c>
      <c r="V1147" s="129">
        <v>1.6136794E-4</v>
      </c>
      <c r="X1147" s="71">
        <v>1.2372975E-5</v>
      </c>
      <c r="Y1147" s="101"/>
      <c r="Z1147" s="161" t="s">
        <v>3144</v>
      </c>
    </row>
    <row r="1148" spans="1:26" ht="14.4">
      <c r="A1148" t="s">
        <v>2466</v>
      </c>
      <c r="B1148" s="92" t="s">
        <v>1376</v>
      </c>
      <c r="C1148" s="126" t="str">
        <f t="shared" si="183"/>
        <v>A.160.03.111</v>
      </c>
      <c r="D1148" s="11" t="s">
        <v>655</v>
      </c>
      <c r="E1148" s="125" t="s">
        <v>878</v>
      </c>
      <c r="F1148" s="128" t="str">
        <f t="shared" si="184"/>
        <v>Mahogany African natural forest clear cut 640 (kg/m3)</v>
      </c>
      <c r="G1148" s="200">
        <v>8.1999397896347261</v>
      </c>
      <c r="H1148" s="10">
        <f t="shared" ref="H1148:H1211" si="185">G1148</f>
        <v>8.1999397896347261</v>
      </c>
      <c r="I1148" s="201">
        <v>2.7695843734999999E-3</v>
      </c>
      <c r="J1148" s="201">
        <v>7.6317659358199998</v>
      </c>
      <c r="K1148" s="201">
        <v>1.3109169441227043E-2</v>
      </c>
      <c r="L1148" s="201">
        <v>0.55229510000000004</v>
      </c>
      <c r="N1148" s="160">
        <v>3.6819673333333336</v>
      </c>
      <c r="O1148" s="10">
        <f t="shared" ref="O1148:O1211" si="186">N1148</f>
        <v>3.6819673333333336</v>
      </c>
      <c r="Q1148" s="15">
        <v>24.837671</v>
      </c>
      <c r="S1148" s="129">
        <v>6.1090682E-2</v>
      </c>
      <c r="T1148" s="129">
        <v>5.8116697000000002E-2</v>
      </c>
      <c r="U1148" s="129">
        <v>2.8126168999999999E-3</v>
      </c>
      <c r="V1148" s="129">
        <v>1.6136794E-4</v>
      </c>
      <c r="X1148" s="71">
        <v>1.0856813E-4</v>
      </c>
      <c r="Y1148" s="101"/>
      <c r="Z1148" s="161" t="s">
        <v>3144</v>
      </c>
    </row>
    <row r="1149" spans="1:26" ht="14.4">
      <c r="A1149" t="s">
        <v>1403</v>
      </c>
      <c r="B1149" s="92" t="s">
        <v>1376</v>
      </c>
      <c r="C1149" s="126" t="str">
        <f t="shared" si="183"/>
        <v>A.160.03.112</v>
      </c>
      <c r="D1149" s="11" t="s">
        <v>655</v>
      </c>
      <c r="E1149" s="125" t="s">
        <v>878</v>
      </c>
      <c r="F1149" s="128" t="str">
        <f t="shared" si="184"/>
        <v>Movigui FSC/PEFC 710 (kg/m3)</v>
      </c>
      <c r="G1149" s="200">
        <v>5.2817496562227048E-2</v>
      </c>
      <c r="H1149" s="10">
        <f t="shared" si="185"/>
        <v>5.2817496562227048E-2</v>
      </c>
      <c r="I1149" s="201">
        <v>2.7260707159999999E-3</v>
      </c>
      <c r="J1149" s="201">
        <v>5.562336565000001E-3</v>
      </c>
      <c r="K1149" s="201">
        <v>1.1873837281227043E-2</v>
      </c>
      <c r="L1149" s="201">
        <v>3.2655252000000003E-2</v>
      </c>
      <c r="N1149" s="160">
        <v>0.21770168000000004</v>
      </c>
      <c r="O1149" s="10">
        <f t="shared" si="186"/>
        <v>0.21770168000000004</v>
      </c>
      <c r="Q1149" s="15">
        <v>24.650299</v>
      </c>
      <c r="S1149" s="129">
        <v>4.6839192999999996E-3</v>
      </c>
      <c r="T1149" s="129">
        <v>4.3487289000000004E-3</v>
      </c>
      <c r="U1149" s="129">
        <v>1.8690206E-4</v>
      </c>
      <c r="V1149" s="129">
        <v>1.4828831000000001E-4</v>
      </c>
      <c r="X1149" s="71">
        <v>1.1607629E-5</v>
      </c>
      <c r="Y1149" s="101"/>
      <c r="Z1149" s="161" t="s">
        <v>3145</v>
      </c>
    </row>
    <row r="1150" spans="1:26" ht="14.4">
      <c r="A1150" t="s">
        <v>2467</v>
      </c>
      <c r="B1150" s="92" t="s">
        <v>1376</v>
      </c>
      <c r="C1150" s="126" t="str">
        <f t="shared" si="183"/>
        <v>A.160.03.113</v>
      </c>
      <c r="D1150" s="11" t="s">
        <v>655</v>
      </c>
      <c r="E1150" s="125" t="s">
        <v>878</v>
      </c>
      <c r="F1150" s="128" t="str">
        <f t="shared" si="184"/>
        <v>Movigui natural forest clear cut 710 (kg/m3)</v>
      </c>
      <c r="G1150" s="200">
        <v>3.5793775060472273</v>
      </c>
      <c r="H1150" s="10">
        <f t="shared" si="185"/>
        <v>3.5793775060472273</v>
      </c>
      <c r="I1150" s="201">
        <v>2.7260707159999999E-3</v>
      </c>
      <c r="J1150" s="201">
        <v>3.0146223480500001</v>
      </c>
      <c r="K1150" s="201">
        <v>1.1873837281227043E-2</v>
      </c>
      <c r="L1150" s="201">
        <v>0.55015524999999998</v>
      </c>
      <c r="N1150" s="160">
        <v>3.6677016666666669</v>
      </c>
      <c r="O1150" s="10">
        <f t="shared" si="186"/>
        <v>3.6677016666666669</v>
      </c>
      <c r="Q1150" s="15">
        <v>24.650299</v>
      </c>
      <c r="S1150" s="129">
        <v>6.0698742999999999E-2</v>
      </c>
      <c r="T1150" s="129">
        <v>5.7751416999999999E-2</v>
      </c>
      <c r="U1150" s="129">
        <v>2.7990374E-3</v>
      </c>
      <c r="V1150" s="129">
        <v>1.4828831000000001E-4</v>
      </c>
      <c r="X1150" s="71">
        <v>1.0780278E-4</v>
      </c>
      <c r="Y1150" s="101"/>
      <c r="Z1150" s="161" t="s">
        <v>3145</v>
      </c>
    </row>
    <row r="1151" spans="1:26" ht="14.4">
      <c r="A1151" t="s">
        <v>1404</v>
      </c>
      <c r="B1151" s="92" t="s">
        <v>1376</v>
      </c>
      <c r="C1151" s="126" t="str">
        <f t="shared" si="183"/>
        <v>A.160.03.114</v>
      </c>
      <c r="D1151" s="11" t="s">
        <v>655</v>
      </c>
      <c r="E1151" s="125" t="s">
        <v>878</v>
      </c>
      <c r="F1151" s="128" t="str">
        <f t="shared" si="184"/>
        <v>Mutenye FSC/PEFCt 820 (kg/m3)</v>
      </c>
      <c r="G1151" s="200">
        <v>5.4627793241727049E-2</v>
      </c>
      <c r="H1151" s="10">
        <f t="shared" si="185"/>
        <v>5.4627793241727049E-2</v>
      </c>
      <c r="I1151" s="201">
        <v>2.7461539325000003E-3</v>
      </c>
      <c r="J1151" s="201">
        <v>5.7947734180000005E-3</v>
      </c>
      <c r="K1151" s="201">
        <v>1.2443990891227044E-2</v>
      </c>
      <c r="L1151" s="201">
        <v>3.3642875000000003E-2</v>
      </c>
      <c r="N1151" s="160">
        <v>0.22428583333333335</v>
      </c>
      <c r="O1151" s="10">
        <f t="shared" si="186"/>
        <v>0.22428583333333335</v>
      </c>
      <c r="Q1151" s="15">
        <v>24.736778000000001</v>
      </c>
      <c r="S1151" s="129">
        <v>4.8648142000000004E-3</v>
      </c>
      <c r="T1151" s="129">
        <v>4.5173195999999999E-3</v>
      </c>
      <c r="U1151" s="129">
        <v>1.9316949E-4</v>
      </c>
      <c r="V1151" s="129">
        <v>1.5432506E-4</v>
      </c>
      <c r="X1151" s="71">
        <v>1.1960866E-5</v>
      </c>
      <c r="Y1151" s="101"/>
      <c r="Z1151" s="161" t="s">
        <v>3146</v>
      </c>
    </row>
    <row r="1152" spans="1:26" ht="14.4">
      <c r="A1152" t="s">
        <v>2468</v>
      </c>
      <c r="B1152" s="92" t="s">
        <v>1376</v>
      </c>
      <c r="C1152" s="126" t="str">
        <f t="shared" si="183"/>
        <v>A.160.03.115</v>
      </c>
      <c r="D1152" s="11" t="s">
        <v>655</v>
      </c>
      <c r="E1152" s="125" t="s">
        <v>878</v>
      </c>
      <c r="F1152" s="128" t="str">
        <f t="shared" si="184"/>
        <v>Mutenye natural forest clear cut 820 (kg/m3)</v>
      </c>
      <c r="G1152" s="200">
        <v>3.560577787963727</v>
      </c>
      <c r="H1152" s="10">
        <f t="shared" si="185"/>
        <v>3.560577787963727</v>
      </c>
      <c r="I1152" s="201">
        <v>2.7461539325000003E-3</v>
      </c>
      <c r="J1152" s="201">
        <v>2.9942447731399997</v>
      </c>
      <c r="K1152" s="201">
        <v>1.2443990891227044E-2</v>
      </c>
      <c r="L1152" s="201">
        <v>0.55114286999999995</v>
      </c>
      <c r="N1152" s="160">
        <v>3.6742857999999998</v>
      </c>
      <c r="O1152" s="10">
        <f t="shared" si="186"/>
        <v>3.6742857999999998</v>
      </c>
      <c r="Q1152" s="15">
        <v>24.736778000000001</v>
      </c>
      <c r="S1152" s="129">
        <v>6.0879638E-2</v>
      </c>
      <c r="T1152" s="129">
        <v>5.7920008000000002E-2</v>
      </c>
      <c r="U1152" s="129">
        <v>2.8053049000000001E-3</v>
      </c>
      <c r="V1152" s="129">
        <v>1.5432506E-4</v>
      </c>
      <c r="X1152" s="71">
        <v>1.0815602E-4</v>
      </c>
      <c r="Y1152" s="101"/>
      <c r="Z1152" s="161" t="s">
        <v>3146</v>
      </c>
    </row>
    <row r="1153" spans="1:26" ht="14.4">
      <c r="A1153" t="s">
        <v>1405</v>
      </c>
      <c r="B1153" s="92" t="s">
        <v>1376</v>
      </c>
      <c r="C1153" s="126" t="str">
        <f t="shared" si="183"/>
        <v>A.160.03.116</v>
      </c>
      <c r="D1153" s="11" t="s">
        <v>655</v>
      </c>
      <c r="E1153" s="125" t="s">
        <v>878</v>
      </c>
      <c r="F1153" s="128" t="str">
        <f t="shared" si="184"/>
        <v>Niangon FSC/PEFC 710 (kg/m3)</v>
      </c>
      <c r="G1153" s="200">
        <v>5.2817496562227048E-2</v>
      </c>
      <c r="H1153" s="10">
        <f t="shared" si="185"/>
        <v>5.2817496562227048E-2</v>
      </c>
      <c r="I1153" s="201">
        <v>2.7260707159999999E-3</v>
      </c>
      <c r="J1153" s="201">
        <v>5.562336565000001E-3</v>
      </c>
      <c r="K1153" s="201">
        <v>1.1873837281227043E-2</v>
      </c>
      <c r="L1153" s="201">
        <v>3.2655252000000003E-2</v>
      </c>
      <c r="N1153" s="160">
        <v>0.21770168000000004</v>
      </c>
      <c r="O1153" s="10">
        <f t="shared" si="186"/>
        <v>0.21770168000000004</v>
      </c>
      <c r="Q1153" s="15">
        <v>24.650299</v>
      </c>
      <c r="S1153" s="129">
        <v>4.6839192999999996E-3</v>
      </c>
      <c r="T1153" s="129">
        <v>4.3487289000000004E-3</v>
      </c>
      <c r="U1153" s="129">
        <v>1.8690206E-4</v>
      </c>
      <c r="V1153" s="129">
        <v>1.4828831000000001E-4</v>
      </c>
      <c r="X1153" s="71">
        <v>1.1607629E-5</v>
      </c>
      <c r="Y1153" s="101"/>
      <c r="Z1153" s="161" t="s">
        <v>3147</v>
      </c>
    </row>
    <row r="1154" spans="1:26" ht="14.4">
      <c r="A1154" t="s">
        <v>2469</v>
      </c>
      <c r="B1154" s="92" t="s">
        <v>1376</v>
      </c>
      <c r="C1154" s="126" t="str">
        <f t="shared" si="183"/>
        <v>A.160.03.117</v>
      </c>
      <c r="D1154" s="11" t="s">
        <v>655</v>
      </c>
      <c r="E1154" s="125" t="s">
        <v>878</v>
      </c>
      <c r="F1154" s="128" t="str">
        <f t="shared" si="184"/>
        <v>Niangon natural forest clear cut 710 (kg/m3)</v>
      </c>
      <c r="G1154" s="200">
        <v>4.005317506047227</v>
      </c>
      <c r="H1154" s="10">
        <f t="shared" si="185"/>
        <v>4.005317506047227</v>
      </c>
      <c r="I1154" s="201">
        <v>2.7260707159999999E-3</v>
      </c>
      <c r="J1154" s="201">
        <v>3.4405623480500003</v>
      </c>
      <c r="K1154" s="201">
        <v>1.1873837281227043E-2</v>
      </c>
      <c r="L1154" s="201">
        <v>0.55015524999999998</v>
      </c>
      <c r="N1154" s="160">
        <v>3.6677016666666669</v>
      </c>
      <c r="O1154" s="10">
        <f t="shared" si="186"/>
        <v>3.6677016666666669</v>
      </c>
      <c r="Q1154" s="15">
        <v>24.650299</v>
      </c>
      <c r="S1154" s="129">
        <v>6.0698742999999999E-2</v>
      </c>
      <c r="T1154" s="129">
        <v>5.7751416999999999E-2</v>
      </c>
      <c r="U1154" s="129">
        <v>2.7990374E-3</v>
      </c>
      <c r="V1154" s="129">
        <v>1.4828831000000001E-4</v>
      </c>
      <c r="X1154" s="71">
        <v>1.0780278E-4</v>
      </c>
      <c r="Y1154" s="101"/>
      <c r="Z1154" s="161" t="s">
        <v>3147</v>
      </c>
    </row>
    <row r="1155" spans="1:26" ht="14.4">
      <c r="A1155" t="s">
        <v>1406</v>
      </c>
      <c r="B1155" s="92" t="s">
        <v>1376</v>
      </c>
      <c r="C1155" s="126" t="str">
        <f t="shared" si="183"/>
        <v>A.160.03.118</v>
      </c>
      <c r="D1155" s="11" t="s">
        <v>655</v>
      </c>
      <c r="E1155" s="125" t="s">
        <v>878</v>
      </c>
      <c r="F1155" s="128" t="str">
        <f t="shared" si="184"/>
        <v>Olon FSC/PEFC 485 (kg/m3)</v>
      </c>
      <c r="G1155" s="200">
        <v>6.201983406912704E-2</v>
      </c>
      <c r="H1155" s="10">
        <f t="shared" si="185"/>
        <v>6.201983406912704E-2</v>
      </c>
      <c r="I1155" s="201">
        <v>2.8281605158999999E-3</v>
      </c>
      <c r="J1155" s="201">
        <v>6.7438907520000011E-3</v>
      </c>
      <c r="K1155" s="201">
        <v>1.4772116801227043E-2</v>
      </c>
      <c r="L1155" s="201">
        <v>3.7675665999999997E-2</v>
      </c>
      <c r="N1155" s="160">
        <v>0.25117110666666664</v>
      </c>
      <c r="O1155" s="10">
        <f t="shared" si="186"/>
        <v>0.25117110666666664</v>
      </c>
      <c r="Q1155" s="15">
        <v>25.089901999999999</v>
      </c>
      <c r="S1155" s="129">
        <v>5.6034680999999999E-3</v>
      </c>
      <c r="T1155" s="129">
        <v>5.2057314E-3</v>
      </c>
      <c r="U1155" s="129">
        <v>2.1876151000000001E-4</v>
      </c>
      <c r="V1155" s="129">
        <v>1.7897514000000001E-4</v>
      </c>
      <c r="X1155" s="71">
        <v>1.3403249E-5</v>
      </c>
      <c r="Y1155" s="101"/>
      <c r="Z1155" s="161" t="s">
        <v>3148</v>
      </c>
    </row>
    <row r="1156" spans="1:26" ht="14.4">
      <c r="A1156" t="s">
        <v>2470</v>
      </c>
      <c r="B1156" s="92" t="s">
        <v>1376</v>
      </c>
      <c r="C1156" s="126" t="str">
        <f t="shared" si="183"/>
        <v>A.160.03.119</v>
      </c>
      <c r="D1156" s="11" t="s">
        <v>655</v>
      </c>
      <c r="E1156" s="125" t="s">
        <v>878</v>
      </c>
      <c r="F1156" s="128" t="str">
        <f t="shared" si="184"/>
        <v>Olon natural forest clear cut 485 (kg/m3)</v>
      </c>
      <c r="G1156" s="200">
        <v>10.678419689757128</v>
      </c>
      <c r="H1156" s="10">
        <f t="shared" si="185"/>
        <v>10.678419689757128</v>
      </c>
      <c r="I1156" s="201">
        <v>2.8281605158999999E-3</v>
      </c>
      <c r="J1156" s="201">
        <v>10.10564374244</v>
      </c>
      <c r="K1156" s="201">
        <v>1.4772116801227043E-2</v>
      </c>
      <c r="L1156" s="201">
        <v>0.55517567000000001</v>
      </c>
      <c r="N1156" s="160">
        <v>3.7011711333333337</v>
      </c>
      <c r="O1156" s="10">
        <f t="shared" si="186"/>
        <v>3.7011711333333337</v>
      </c>
      <c r="Q1156" s="15">
        <v>25.089901999999999</v>
      </c>
      <c r="S1156" s="129">
        <v>6.1618290999999999E-2</v>
      </c>
      <c r="T1156" s="129">
        <v>5.8608419000000002E-2</v>
      </c>
      <c r="U1156" s="129">
        <v>2.8308969000000002E-3</v>
      </c>
      <c r="V1156" s="129">
        <v>1.7897514000000001E-4</v>
      </c>
      <c r="X1156" s="71">
        <v>1.095984E-4</v>
      </c>
      <c r="Y1156" s="101"/>
      <c r="Z1156" s="161" t="s">
        <v>3148</v>
      </c>
    </row>
    <row r="1157" spans="1:26" ht="14.4">
      <c r="A1157" t="s">
        <v>1407</v>
      </c>
      <c r="B1157" s="92" t="s">
        <v>1376</v>
      </c>
      <c r="C1157" s="126" t="str">
        <f t="shared" si="183"/>
        <v>A.160.03.120</v>
      </c>
      <c r="D1157" s="11" t="s">
        <v>655</v>
      </c>
      <c r="E1157" s="125" t="s">
        <v>878</v>
      </c>
      <c r="F1157" s="128" t="str">
        <f t="shared" si="184"/>
        <v>Oregon Pine FSC/PEFC 505 (kg/m3)</v>
      </c>
      <c r="G1157" s="200">
        <v>5.5829653806027044E-2</v>
      </c>
      <c r="H1157" s="10">
        <f t="shared" si="185"/>
        <v>5.5829653806027044E-2</v>
      </c>
      <c r="I1157" s="201">
        <v>3.0423815688000004E-3</v>
      </c>
      <c r="J1157" s="201">
        <v>9.2232175860000008E-3</v>
      </c>
      <c r="K1157" s="201">
        <v>2.0853751651227041E-2</v>
      </c>
      <c r="L1157" s="201">
        <v>2.2710303000000001E-2</v>
      </c>
      <c r="N1157" s="160">
        <v>0.15140202000000003</v>
      </c>
      <c r="O1157" s="10">
        <f t="shared" si="186"/>
        <v>0.15140202000000003</v>
      </c>
      <c r="Q1157" s="15">
        <v>26.012346999999998</v>
      </c>
      <c r="S1157" s="129">
        <v>4.7728624000000002E-3</v>
      </c>
      <c r="T1157" s="129">
        <v>4.372595E-3</v>
      </c>
      <c r="U1157" s="129">
        <v>1.5690020999999999E-4</v>
      </c>
      <c r="V1157" s="129">
        <v>2.4336719999999999E-4</v>
      </c>
      <c r="X1157" s="71">
        <v>1.2431053999999999E-5</v>
      </c>
      <c r="Y1157" s="101"/>
      <c r="Z1157" s="161" t="s">
        <v>3149</v>
      </c>
    </row>
    <row r="1158" spans="1:26" ht="14.4">
      <c r="A1158" t="s">
        <v>2471</v>
      </c>
      <c r="B1158" s="92" t="s">
        <v>1376</v>
      </c>
      <c r="C1158" s="126" t="str">
        <f t="shared" si="183"/>
        <v>A.160.03.121</v>
      </c>
      <c r="D1158" s="11" t="s">
        <v>655</v>
      </c>
      <c r="E1158" s="125" t="s">
        <v>878</v>
      </c>
      <c r="F1158" s="128" t="str">
        <f t="shared" si="184"/>
        <v>Oregon Pine natural forest clear cut 505 (kg/m3)</v>
      </c>
      <c r="G1158" s="200">
        <v>3.6883421800200269</v>
      </c>
      <c r="H1158" s="10">
        <f t="shared" si="185"/>
        <v>3.6883421800200269</v>
      </c>
      <c r="I1158" s="201">
        <v>3.0423815688000004E-3</v>
      </c>
      <c r="J1158" s="201">
        <v>3.6417357438</v>
      </c>
      <c r="K1158" s="201">
        <v>2.0853751651227041E-2</v>
      </c>
      <c r="L1158" s="201">
        <v>2.2710303000000001E-2</v>
      </c>
      <c r="N1158" s="160">
        <v>0.15140202000000003</v>
      </c>
      <c r="O1158" s="10">
        <f t="shared" si="186"/>
        <v>0.15140202000000003</v>
      </c>
      <c r="Q1158" s="15">
        <v>26.012346999999998</v>
      </c>
      <c r="S1158" s="129">
        <v>4.7728624000000002E-3</v>
      </c>
      <c r="T1158" s="129">
        <v>4.372595E-3</v>
      </c>
      <c r="U1158" s="129">
        <v>1.5690020999999999E-4</v>
      </c>
      <c r="V1158" s="129">
        <v>2.4336719999999999E-4</v>
      </c>
      <c r="X1158" s="71">
        <v>1.2431053999999999E-5</v>
      </c>
      <c r="Y1158" s="101"/>
      <c r="Z1158" s="161" t="s">
        <v>3149</v>
      </c>
    </row>
    <row r="1159" spans="1:26" ht="14.4">
      <c r="A1159" t="s">
        <v>2472</v>
      </c>
      <c r="B1159" s="92" t="s">
        <v>1376</v>
      </c>
      <c r="C1159" s="126" t="str">
        <f t="shared" si="183"/>
        <v>A.160.03.122</v>
      </c>
      <c r="D1159" s="11" t="s">
        <v>655</v>
      </c>
      <c r="E1159" s="125" t="s">
        <v>878</v>
      </c>
      <c r="F1159" s="128" t="str">
        <f t="shared" si="184"/>
        <v>Tchitola natural forest clear cut 630 (kg/m3)</v>
      </c>
      <c r="G1159" s="200">
        <v>6.1560595454519262</v>
      </c>
      <c r="H1159" s="10">
        <f t="shared" si="185"/>
        <v>6.1560595454519262</v>
      </c>
      <c r="I1159" s="201">
        <v>2.7712579807E-3</v>
      </c>
      <c r="J1159" s="201">
        <v>5.5877542045699995</v>
      </c>
      <c r="K1159" s="201">
        <v>1.3156682901227044E-2</v>
      </c>
      <c r="L1159" s="201">
        <v>0.55237740000000002</v>
      </c>
      <c r="N1159" s="160">
        <v>3.6825160000000001</v>
      </c>
      <c r="O1159" s="10">
        <f t="shared" si="186"/>
        <v>3.6825160000000001</v>
      </c>
      <c r="Q1159" s="15">
        <v>24.844877</v>
      </c>
      <c r="S1159" s="129">
        <v>6.1105755999999997E-2</v>
      </c>
      <c r="T1159" s="129">
        <v>5.8130745999999997E-2</v>
      </c>
      <c r="U1159" s="129">
        <v>2.8131392000000002E-3</v>
      </c>
      <c r="V1159" s="129">
        <v>1.6187100000000001E-4</v>
      </c>
      <c r="X1159" s="71">
        <v>1.0859757E-4</v>
      </c>
      <c r="Y1159" s="101"/>
      <c r="Z1159" s="161" t="s">
        <v>3150</v>
      </c>
    </row>
    <row r="1160" spans="1:26" ht="14.4">
      <c r="A1160" t="s">
        <v>1408</v>
      </c>
      <c r="B1160" s="92" t="s">
        <v>1376</v>
      </c>
      <c r="C1160" s="126" t="str">
        <f t="shared" si="183"/>
        <v>A.160.03.123</v>
      </c>
      <c r="D1160" s="11" t="s">
        <v>655</v>
      </c>
      <c r="E1160" s="125" t="s">
        <v>878</v>
      </c>
      <c r="F1160" s="128" t="str">
        <f t="shared" si="184"/>
        <v>Peroba FSC/PEFC 750 (kg/m3)</v>
      </c>
      <c r="G1160" s="200">
        <v>5.5231224461627045E-2</v>
      </c>
      <c r="H1160" s="10">
        <f t="shared" si="185"/>
        <v>5.5231224461627045E-2</v>
      </c>
      <c r="I1160" s="201">
        <v>2.7528483714000002E-3</v>
      </c>
      <c r="J1160" s="201">
        <v>5.8722523290000005E-3</v>
      </c>
      <c r="K1160" s="201">
        <v>1.2634041761227042E-2</v>
      </c>
      <c r="L1160" s="201">
        <v>3.3972082000000001E-2</v>
      </c>
      <c r="N1160" s="160">
        <v>0.22648054666666667</v>
      </c>
      <c r="O1160" s="10">
        <f t="shared" si="186"/>
        <v>0.22648054666666667</v>
      </c>
      <c r="Q1160" s="15">
        <v>24.765605000000001</v>
      </c>
      <c r="S1160" s="129">
        <v>4.9251123999999999E-3</v>
      </c>
      <c r="T1160" s="129">
        <v>4.5735165000000003E-3</v>
      </c>
      <c r="U1160" s="129">
        <v>1.9525864000000001E-4</v>
      </c>
      <c r="V1160" s="129">
        <v>1.5633731E-4</v>
      </c>
      <c r="X1160" s="71">
        <v>1.2078611999999999E-5</v>
      </c>
      <c r="Y1160" s="101"/>
      <c r="Z1160" s="161" t="s">
        <v>3150</v>
      </c>
    </row>
    <row r="1161" spans="1:26" ht="14.4">
      <c r="A1161" t="s">
        <v>2473</v>
      </c>
      <c r="B1161" s="92" t="s">
        <v>1376</v>
      </c>
      <c r="C1161" s="126" t="str">
        <f t="shared" si="183"/>
        <v>A.160.03.124</v>
      </c>
      <c r="D1161" s="11" t="s">
        <v>655</v>
      </c>
      <c r="E1161" s="125" t="s">
        <v>878</v>
      </c>
      <c r="F1161" s="128" t="str">
        <f t="shared" si="184"/>
        <v>Peroba natural forest clear cut 750 (kg/m3)</v>
      </c>
      <c r="G1161" s="200">
        <v>5.4676062182626266</v>
      </c>
      <c r="H1161" s="10">
        <f t="shared" si="185"/>
        <v>5.4676062182626266</v>
      </c>
      <c r="I1161" s="201">
        <v>2.7528483714000002E-3</v>
      </c>
      <c r="J1161" s="201">
        <v>4.9007472481300001</v>
      </c>
      <c r="K1161" s="201">
        <v>1.2634041761227042E-2</v>
      </c>
      <c r="L1161" s="201">
        <v>0.55147208000000003</v>
      </c>
      <c r="N1161" s="160">
        <v>3.6764805333333337</v>
      </c>
      <c r="O1161" s="10">
        <f t="shared" si="186"/>
        <v>3.6764805333333337</v>
      </c>
      <c r="Q1161" s="15">
        <v>24.765605000000001</v>
      </c>
      <c r="S1161" s="129">
        <v>6.0939936E-2</v>
      </c>
      <c r="T1161" s="129">
        <v>5.7976204000000003E-2</v>
      </c>
      <c r="U1161" s="129">
        <v>2.8073939999999999E-3</v>
      </c>
      <c r="V1161" s="129">
        <v>1.5633731E-4</v>
      </c>
      <c r="X1161" s="71">
        <v>1.0827377E-4</v>
      </c>
      <c r="Y1161" s="101"/>
      <c r="Z1161" s="161" t="s">
        <v>3150</v>
      </c>
    </row>
    <row r="1162" spans="1:26" ht="14.4">
      <c r="A1162" t="s">
        <v>1409</v>
      </c>
      <c r="B1162" s="92" t="s">
        <v>1376</v>
      </c>
      <c r="C1162" s="126" t="str">
        <f t="shared" si="183"/>
        <v>A.160.03.125</v>
      </c>
      <c r="D1162" s="11" t="s">
        <v>655</v>
      </c>
      <c r="E1162" s="125" t="s">
        <v>878</v>
      </c>
      <c r="F1162" s="128" t="str">
        <f t="shared" si="184"/>
        <v>Pitch Pine FSC/PEFC 750 (kg/m3)</v>
      </c>
      <c r="G1162" s="200">
        <v>5.5231224461627045E-2</v>
      </c>
      <c r="H1162" s="10">
        <f t="shared" si="185"/>
        <v>5.5231224461627045E-2</v>
      </c>
      <c r="I1162" s="201">
        <v>2.7528483714000002E-3</v>
      </c>
      <c r="J1162" s="201">
        <v>5.8722523290000005E-3</v>
      </c>
      <c r="K1162" s="201">
        <v>1.2634041761227042E-2</v>
      </c>
      <c r="L1162" s="201">
        <v>3.3972082000000001E-2</v>
      </c>
      <c r="N1162" s="160">
        <v>0.22648054666666667</v>
      </c>
      <c r="O1162" s="10">
        <f t="shared" si="186"/>
        <v>0.22648054666666667</v>
      </c>
      <c r="Q1162" s="15">
        <v>24.765605000000001</v>
      </c>
      <c r="S1162" s="129">
        <v>4.9251123999999999E-3</v>
      </c>
      <c r="T1162" s="129">
        <v>4.5735165000000003E-3</v>
      </c>
      <c r="U1162" s="129">
        <v>1.9525864000000001E-4</v>
      </c>
      <c r="V1162" s="129">
        <v>1.5633731E-4</v>
      </c>
      <c r="X1162" s="71">
        <v>1.2078611999999999E-5</v>
      </c>
      <c r="Y1162" s="101"/>
      <c r="Z1162" s="161" t="s">
        <v>3151</v>
      </c>
    </row>
    <row r="1163" spans="1:26" ht="14.4">
      <c r="A1163" t="s">
        <v>2474</v>
      </c>
      <c r="B1163" s="92" t="s">
        <v>1376</v>
      </c>
      <c r="C1163" s="126" t="str">
        <f t="shared" si="183"/>
        <v>A.160.03.126</v>
      </c>
      <c r="D1163" s="11" t="s">
        <v>655</v>
      </c>
      <c r="E1163" s="125" t="s">
        <v>878</v>
      </c>
      <c r="F1163" s="128" t="str">
        <f t="shared" si="184"/>
        <v>Pitch Pine natural forest clear cut 750 (kg/m3)</v>
      </c>
      <c r="G1163" s="200">
        <v>7.0992312182626263</v>
      </c>
      <c r="H1163" s="10">
        <f t="shared" si="185"/>
        <v>7.0992312182626263</v>
      </c>
      <c r="I1163" s="201">
        <v>2.7528483714000002E-3</v>
      </c>
      <c r="J1163" s="201">
        <v>6.5323722481299997</v>
      </c>
      <c r="K1163" s="201">
        <v>1.2634041761227042E-2</v>
      </c>
      <c r="L1163" s="201">
        <v>0.55147208000000003</v>
      </c>
      <c r="N1163" s="160">
        <v>3.6764805333333337</v>
      </c>
      <c r="O1163" s="10">
        <f t="shared" si="186"/>
        <v>3.6764805333333337</v>
      </c>
      <c r="Q1163" s="15">
        <v>24.765605000000001</v>
      </c>
      <c r="S1163" s="129">
        <v>6.0939936E-2</v>
      </c>
      <c r="T1163" s="129">
        <v>5.7976204000000003E-2</v>
      </c>
      <c r="U1163" s="129">
        <v>2.8073939999999999E-3</v>
      </c>
      <c r="V1163" s="129">
        <v>1.5633731E-4</v>
      </c>
      <c r="X1163" s="71">
        <v>1.0827377E-4</v>
      </c>
      <c r="Y1163" s="101"/>
      <c r="Z1163" s="161" t="s">
        <v>3151</v>
      </c>
    </row>
    <row r="1164" spans="1:26" ht="14.4">
      <c r="A1164" t="s">
        <v>1410</v>
      </c>
      <c r="B1164" s="92" t="s">
        <v>1376</v>
      </c>
      <c r="C1164" s="126" t="str">
        <f t="shared" si="183"/>
        <v>A.160.03.127</v>
      </c>
      <c r="D1164" s="11" t="s">
        <v>655</v>
      </c>
      <c r="E1164" s="125" t="s">
        <v>878</v>
      </c>
      <c r="F1164" s="128" t="str">
        <f t="shared" si="184"/>
        <v>Sapelli FSC/PEFC 650 (kg/m3)</v>
      </c>
      <c r="G1164" s="200">
        <v>5.6438088932327046E-2</v>
      </c>
      <c r="H1164" s="10">
        <f t="shared" si="185"/>
        <v>5.6438088932327046E-2</v>
      </c>
      <c r="I1164" s="201">
        <v>2.7662371591000001E-3</v>
      </c>
      <c r="J1164" s="201">
        <v>6.0272102720000005E-3</v>
      </c>
      <c r="K1164" s="201">
        <v>1.3014144501227043E-2</v>
      </c>
      <c r="L1164" s="201">
        <v>3.4630497000000003E-2</v>
      </c>
      <c r="N1164" s="160">
        <v>0.23086998000000003</v>
      </c>
      <c r="O1164" s="10">
        <f t="shared" si="186"/>
        <v>0.23086998000000003</v>
      </c>
      <c r="Q1164" s="15">
        <v>24.823257999999999</v>
      </c>
      <c r="S1164" s="129">
        <v>5.0457089999999998E-3</v>
      </c>
      <c r="T1164" s="129">
        <v>4.6859103000000003E-3</v>
      </c>
      <c r="U1164" s="129">
        <v>1.9943692999999999E-4</v>
      </c>
      <c r="V1164" s="129">
        <v>1.6036182000000001E-4</v>
      </c>
      <c r="X1164" s="71">
        <v>1.2314102999999999E-5</v>
      </c>
      <c r="Y1164" s="101"/>
      <c r="Z1164" s="161" t="s">
        <v>3152</v>
      </c>
    </row>
    <row r="1165" spans="1:26" ht="14.4">
      <c r="A1165" t="s">
        <v>2475</v>
      </c>
      <c r="B1165" s="92" t="s">
        <v>1376</v>
      </c>
      <c r="C1165" s="126" t="str">
        <f t="shared" si="183"/>
        <v>A.160.03.128</v>
      </c>
      <c r="D1165" s="11" t="s">
        <v>655</v>
      </c>
      <c r="E1165" s="125" t="s">
        <v>878</v>
      </c>
      <c r="F1165" s="128" t="str">
        <f t="shared" si="184"/>
        <v>Sapelli natural forest clear cut 650 (kg/m3)</v>
      </c>
      <c r="G1165" s="200">
        <v>8.1309380798903259</v>
      </c>
      <c r="H1165" s="10">
        <f t="shared" si="185"/>
        <v>8.1309380798903259</v>
      </c>
      <c r="I1165" s="201">
        <v>2.7662371591000001E-3</v>
      </c>
      <c r="J1165" s="201">
        <v>7.5630271982299995</v>
      </c>
      <c r="K1165" s="201">
        <v>1.3014144501227043E-2</v>
      </c>
      <c r="L1165" s="201">
        <v>0.55213049999999997</v>
      </c>
      <c r="N1165" s="160">
        <v>3.6808700000000001</v>
      </c>
      <c r="O1165" s="10">
        <f t="shared" si="186"/>
        <v>3.6808700000000001</v>
      </c>
      <c r="Q1165" s="15">
        <v>24.823257999999999</v>
      </c>
      <c r="S1165" s="129">
        <v>6.1060532000000001E-2</v>
      </c>
      <c r="T1165" s="129">
        <v>5.8088597999999998E-2</v>
      </c>
      <c r="U1165" s="129">
        <v>2.8115723000000001E-3</v>
      </c>
      <c r="V1165" s="129">
        <v>1.6036182000000001E-4</v>
      </c>
      <c r="X1165" s="71">
        <v>1.0850926000000001E-4</v>
      </c>
      <c r="Y1165" s="101"/>
      <c r="Z1165" s="161" t="s">
        <v>3152</v>
      </c>
    </row>
    <row r="1166" spans="1:26" ht="14.4">
      <c r="A1166" t="s">
        <v>1411</v>
      </c>
      <c r="B1166" s="92" t="s">
        <v>1376</v>
      </c>
      <c r="C1166" s="126" t="str">
        <f t="shared" si="183"/>
        <v>A.160.03.129</v>
      </c>
      <c r="D1166" s="11" t="s">
        <v>655</v>
      </c>
      <c r="E1166" s="125" t="s">
        <v>878</v>
      </c>
      <c r="F1166" s="128" t="str">
        <f t="shared" si="184"/>
        <v>Scots pine FSC/PEFC 520 (kg/m3)</v>
      </c>
      <c r="G1166" s="200">
        <v>4.1878401920115271E-2</v>
      </c>
      <c r="H1166" s="10">
        <f t="shared" si="185"/>
        <v>4.1878401920115271E-2</v>
      </c>
      <c r="I1166" s="201">
        <v>1.4130632298000002E-3</v>
      </c>
      <c r="J1166" s="201">
        <v>4.0111615776999999E-3</v>
      </c>
      <c r="K1166" s="201">
        <v>9.2924471126152753E-3</v>
      </c>
      <c r="L1166" s="201">
        <v>2.7161729999999999E-2</v>
      </c>
      <c r="N1166" s="160">
        <v>0.18107819999999999</v>
      </c>
      <c r="O1166" s="10">
        <f t="shared" si="186"/>
        <v>0.18107819999999999</v>
      </c>
      <c r="Q1166" s="15">
        <v>24.946189</v>
      </c>
      <c r="S1166" s="129">
        <v>3.9257331000000003E-3</v>
      </c>
      <c r="T1166" s="129">
        <v>3.6650701999999999E-3</v>
      </c>
      <c r="U1166" s="129">
        <v>1.5493764999999999E-4</v>
      </c>
      <c r="V1166" s="129">
        <v>1.0572522E-4</v>
      </c>
      <c r="X1166" s="71">
        <v>9.4539739000000002E-6</v>
      </c>
      <c r="Y1166" s="101"/>
      <c r="Z1166" s="161" t="s">
        <v>3153</v>
      </c>
    </row>
    <row r="1167" spans="1:26" ht="14.4">
      <c r="A1167" t="s">
        <v>1412</v>
      </c>
      <c r="B1167" s="92" t="s">
        <v>1376</v>
      </c>
      <c r="C1167" s="126" t="str">
        <f t="shared" si="183"/>
        <v>A.160.03.130</v>
      </c>
      <c r="D1167" s="11" t="s">
        <v>655</v>
      </c>
      <c r="E1167" s="125" t="s">
        <v>878</v>
      </c>
      <c r="F1167" s="128" t="str">
        <f t="shared" si="184"/>
        <v>Tchitola FSC/PEFC 630 (kg/m3)</v>
      </c>
      <c r="G1167" s="200">
        <v>5.6890663433927041E-2</v>
      </c>
      <c r="H1167" s="10">
        <f t="shared" si="185"/>
        <v>5.6890663433927041E-2</v>
      </c>
      <c r="I1167" s="201">
        <v>2.7712579807E-3</v>
      </c>
      <c r="J1167" s="201">
        <v>6.085319552E-3</v>
      </c>
      <c r="K1167" s="201">
        <v>1.3156682901227044E-2</v>
      </c>
      <c r="L1167" s="201">
        <v>3.4877403000000001E-2</v>
      </c>
      <c r="N1167" s="160">
        <v>0.23251602000000002</v>
      </c>
      <c r="O1167" s="10">
        <f t="shared" si="186"/>
        <v>0.23251602000000002</v>
      </c>
      <c r="Q1167" s="15">
        <v>24.844877</v>
      </c>
      <c r="S1167" s="129">
        <v>5.0909327000000001E-3</v>
      </c>
      <c r="T1167" s="129">
        <v>4.7280578999999998E-3</v>
      </c>
      <c r="U1167" s="129">
        <v>2.0100378999999999E-4</v>
      </c>
      <c r="V1167" s="129">
        <v>1.6187100000000001E-4</v>
      </c>
      <c r="X1167" s="71">
        <v>1.2402412E-5</v>
      </c>
      <c r="Y1167" s="101"/>
      <c r="Z1167" s="161" t="s">
        <v>3154</v>
      </c>
    </row>
    <row r="1168" spans="1:26" ht="14.4">
      <c r="A1168" t="s">
        <v>1413</v>
      </c>
      <c r="B1168" s="92" t="s">
        <v>1376</v>
      </c>
      <c r="C1168" s="126" t="str">
        <f t="shared" si="183"/>
        <v>A.160.03.131</v>
      </c>
      <c r="D1168" s="11" t="s">
        <v>655</v>
      </c>
      <c r="E1168" s="125" t="s">
        <v>878</v>
      </c>
      <c r="F1168" s="128" t="str">
        <f t="shared" si="184"/>
        <v>Tiama FSC/PEFC 560 (kg/m3)</v>
      </c>
      <c r="G1168" s="200">
        <v>5.8399242509027047E-2</v>
      </c>
      <c r="H1168" s="10">
        <f t="shared" si="185"/>
        <v>5.8399242509027047E-2</v>
      </c>
      <c r="I1168" s="201">
        <v>2.7879939827999997E-3</v>
      </c>
      <c r="J1168" s="201">
        <v>6.2790169450000011E-3</v>
      </c>
      <c r="K1168" s="201">
        <v>1.3631810581227042E-2</v>
      </c>
      <c r="L1168" s="201">
        <v>3.5700421000000003E-2</v>
      </c>
      <c r="N1168" s="160">
        <v>0.23800280666666671</v>
      </c>
      <c r="O1168" s="10">
        <f t="shared" si="186"/>
        <v>0.23800280666666671</v>
      </c>
      <c r="Q1168" s="15">
        <v>24.916944000000001</v>
      </c>
      <c r="S1168" s="129">
        <v>5.2416783999999998E-3</v>
      </c>
      <c r="T1168" s="129">
        <v>4.8685500999999997E-3</v>
      </c>
      <c r="U1168" s="129">
        <v>2.0622665000000001E-4</v>
      </c>
      <c r="V1168" s="129">
        <v>1.6690163000000001E-4</v>
      </c>
      <c r="X1168" s="71">
        <v>1.2696775999999999E-5</v>
      </c>
      <c r="Y1168" s="101"/>
      <c r="Z1168" s="161" t="s">
        <v>3155</v>
      </c>
    </row>
    <row r="1169" spans="1:26" ht="14.4">
      <c r="A1169" t="s">
        <v>2476</v>
      </c>
      <c r="B1169" s="92" t="s">
        <v>1376</v>
      </c>
      <c r="C1169" s="126" t="str">
        <f t="shared" si="183"/>
        <v>A.160.03.132</v>
      </c>
      <c r="D1169" s="11" t="s">
        <v>655</v>
      </c>
      <c r="E1169" s="125" t="s">
        <v>878</v>
      </c>
      <c r="F1169" s="128" t="str">
        <f t="shared" si="184"/>
        <v>Tiama natural forest clear cut 560 (kg/m3)</v>
      </c>
      <c r="G1169" s="200">
        <v>9.3007992167240268</v>
      </c>
      <c r="H1169" s="10">
        <f t="shared" si="185"/>
        <v>9.3007992167240268</v>
      </c>
      <c r="I1169" s="201">
        <v>2.7879939827999997E-3</v>
      </c>
      <c r="J1169" s="201">
        <v>8.7311789921600003</v>
      </c>
      <c r="K1169" s="201">
        <v>1.3631810581227042E-2</v>
      </c>
      <c r="L1169" s="201">
        <v>0.55320042000000003</v>
      </c>
      <c r="N1169" s="160">
        <v>3.6880028000000005</v>
      </c>
      <c r="O1169" s="10">
        <f t="shared" si="186"/>
        <v>3.6880028000000005</v>
      </c>
      <c r="Q1169" s="15">
        <v>24.916944000000001</v>
      </c>
      <c r="S1169" s="129">
        <v>6.1256501999999997E-2</v>
      </c>
      <c r="T1169" s="129">
        <v>5.8271238000000003E-2</v>
      </c>
      <c r="U1169" s="129">
        <v>2.818362E-3</v>
      </c>
      <c r="V1169" s="129">
        <v>1.6690163000000001E-4</v>
      </c>
      <c r="X1169" s="71">
        <v>1.0889193E-4</v>
      </c>
      <c r="Y1169" s="101"/>
      <c r="Z1169" s="161" t="s">
        <v>3155</v>
      </c>
    </row>
    <row r="1170" spans="1:26" ht="14.4">
      <c r="A1170" t="s">
        <v>1414</v>
      </c>
      <c r="B1170" s="92" t="s">
        <v>1376</v>
      </c>
      <c r="C1170" s="126" t="str">
        <f t="shared" si="183"/>
        <v>A.160.03.133</v>
      </c>
      <c r="D1170" s="11" t="s">
        <v>655</v>
      </c>
      <c r="E1170" s="125" t="s">
        <v>878</v>
      </c>
      <c r="F1170" s="128" t="str">
        <f t="shared" si="184"/>
        <v>Walnut FSC/PEFC 670 (kg/m3)</v>
      </c>
      <c r="G1170" s="200">
        <v>6.6300425665167612E-2</v>
      </c>
      <c r="H1170" s="10">
        <f t="shared" si="185"/>
        <v>6.6300425665167612E-2</v>
      </c>
      <c r="I1170" s="201">
        <v>5.3843864410000001E-3</v>
      </c>
      <c r="J1170" s="201">
        <v>7.6021927409999999E-3</v>
      </c>
      <c r="K1170" s="201">
        <v>1.4301592483167607E-2</v>
      </c>
      <c r="L1170" s="201">
        <v>3.9012254000000003E-2</v>
      </c>
      <c r="N1170" s="160">
        <v>0.26008169333333336</v>
      </c>
      <c r="O1170" s="10">
        <f t="shared" si="186"/>
        <v>0.26008169333333336</v>
      </c>
      <c r="Q1170" s="15">
        <v>25.558686999999999</v>
      </c>
      <c r="S1170" s="129">
        <v>5.3261367999999998E-3</v>
      </c>
      <c r="T1170" s="129">
        <v>4.8989335999999996E-3</v>
      </c>
      <c r="U1170" s="129">
        <v>2.2114372999999999E-4</v>
      </c>
      <c r="V1170" s="129">
        <v>2.0605946999999999E-4</v>
      </c>
      <c r="X1170" s="71">
        <v>1.4278819E-5</v>
      </c>
      <c r="Y1170" s="101"/>
      <c r="Z1170" s="161" t="s">
        <v>3156</v>
      </c>
    </row>
    <row r="1171" spans="1:26" ht="14.4">
      <c r="A1171" t="s">
        <v>1415</v>
      </c>
      <c r="B1171" s="92" t="s">
        <v>1376</v>
      </c>
      <c r="C1171" s="126" t="str">
        <f t="shared" si="183"/>
        <v>A.160.03.134</v>
      </c>
      <c r="D1171" s="11" t="s">
        <v>655</v>
      </c>
      <c r="E1171" s="125" t="s">
        <v>878</v>
      </c>
      <c r="F1171" s="128" t="str">
        <f t="shared" si="184"/>
        <v>Yang FSC/PEFC 750 (kg/m3)</v>
      </c>
      <c r="G1171" s="200">
        <v>6.8506725850127043E-2</v>
      </c>
      <c r="H1171" s="10">
        <f t="shared" si="185"/>
        <v>6.8506725850127043E-2</v>
      </c>
      <c r="I1171" s="201">
        <v>2.9001253359E-3</v>
      </c>
      <c r="J1171" s="201">
        <v>7.5767896030000002E-3</v>
      </c>
      <c r="K1171" s="201">
        <v>1.6815165911227042E-2</v>
      </c>
      <c r="L1171" s="201">
        <v>4.1214645000000001E-2</v>
      </c>
      <c r="N1171" s="160">
        <v>0.27476430000000002</v>
      </c>
      <c r="O1171" s="10">
        <f t="shared" si="186"/>
        <v>0.27476430000000002</v>
      </c>
      <c r="Q1171" s="15">
        <v>25.399785999999999</v>
      </c>
      <c r="S1171" s="129">
        <v>6.2516745999999998E-3</v>
      </c>
      <c r="T1171" s="129">
        <v>5.8098480000000003E-3</v>
      </c>
      <c r="U1171" s="129">
        <v>2.4121981E-4</v>
      </c>
      <c r="V1171" s="129">
        <v>2.0060685E-4</v>
      </c>
      <c r="X1171" s="71">
        <v>1.4669013E-5</v>
      </c>
      <c r="Y1171" s="101"/>
      <c r="Z1171" s="161" t="s">
        <v>3157</v>
      </c>
    </row>
    <row r="1172" spans="1:26" ht="14.4">
      <c r="A1172" t="s">
        <v>2477</v>
      </c>
      <c r="B1172" s="92" t="s">
        <v>1376</v>
      </c>
      <c r="C1172" s="126" t="str">
        <f t="shared" si="183"/>
        <v>A.160.03.135</v>
      </c>
      <c r="D1172" s="11" t="s">
        <v>655</v>
      </c>
      <c r="E1172" s="125" t="s">
        <v>878</v>
      </c>
      <c r="F1172" s="128" t="str">
        <f t="shared" si="184"/>
        <v>Yang natural forest clear cut 750 (kg/m3)</v>
      </c>
      <c r="G1172" s="200">
        <v>4.6650692403871279</v>
      </c>
      <c r="H1172" s="10">
        <f t="shared" si="185"/>
        <v>4.6650692403871279</v>
      </c>
      <c r="I1172" s="201">
        <v>2.9001253359E-3</v>
      </c>
      <c r="J1172" s="201">
        <v>4.0866392991400007</v>
      </c>
      <c r="K1172" s="201">
        <v>1.6815165911227042E-2</v>
      </c>
      <c r="L1172" s="201">
        <v>0.55871464999999998</v>
      </c>
      <c r="N1172" s="160">
        <v>3.7247643333333333</v>
      </c>
      <c r="O1172" s="10">
        <f t="shared" si="186"/>
        <v>3.7247643333333333</v>
      </c>
      <c r="Q1172" s="15">
        <v>25.399785999999999</v>
      </c>
      <c r="S1172" s="129">
        <v>6.2266498000000003E-2</v>
      </c>
      <c r="T1172" s="129">
        <v>5.9212536000000003E-2</v>
      </c>
      <c r="U1172" s="129">
        <v>2.8533552000000002E-3</v>
      </c>
      <c r="V1172" s="129">
        <v>2.0060685E-4</v>
      </c>
      <c r="X1172" s="71">
        <v>1.1086417E-4</v>
      </c>
      <c r="Y1172" s="101"/>
      <c r="Z1172" s="161" t="s">
        <v>3157</v>
      </c>
    </row>
    <row r="1173" spans="1:26" ht="14.4">
      <c r="B1173" s="92"/>
      <c r="C1173" s="126"/>
      <c r="D1173" s="1" t="s">
        <v>656</v>
      </c>
      <c r="E1173" s="125"/>
      <c r="H1173" s="10">
        <f t="shared" si="185"/>
        <v>0</v>
      </c>
      <c r="O1173" s="10">
        <f t="shared" si="186"/>
        <v>0</v>
      </c>
      <c r="Y1173" s="102"/>
      <c r="Z1173" s="167"/>
    </row>
    <row r="1174" spans="1:26" ht="14.4">
      <c r="A1174" t="s">
        <v>1416</v>
      </c>
      <c r="B1174" s="92" t="s">
        <v>1376</v>
      </c>
      <c r="C1174" s="126" t="str">
        <f t="shared" si="183"/>
        <v>A.160.04.101</v>
      </c>
      <c r="D1174" s="11" t="s">
        <v>656</v>
      </c>
      <c r="E1174" s="125" t="s">
        <v>878</v>
      </c>
      <c r="F1174" s="128" t="str">
        <f t="shared" si="184"/>
        <v>Aningre FSC/PEFC 580 (kg/m3)</v>
      </c>
      <c r="G1174" s="200">
        <v>5.5532941177027041E-2</v>
      </c>
      <c r="H1174" s="10">
        <f t="shared" si="185"/>
        <v>5.5532941177027041E-2</v>
      </c>
      <c r="I1174" s="201">
        <v>2.7561955957999995E-3</v>
      </c>
      <c r="J1174" s="201">
        <v>5.9109918900000008E-3</v>
      </c>
      <c r="K1174" s="201">
        <v>1.2729067691227043E-2</v>
      </c>
      <c r="L1174" s="201">
        <v>3.4136685999999999E-2</v>
      </c>
      <c r="N1174" s="160">
        <v>0.22757790666666666</v>
      </c>
      <c r="O1174" s="10">
        <f t="shared" si="186"/>
        <v>0.22757790666666666</v>
      </c>
      <c r="Q1174" s="15">
        <v>24.780017999999998</v>
      </c>
      <c r="S1174" s="129">
        <v>4.9552616000000001E-3</v>
      </c>
      <c r="T1174" s="129">
        <v>4.6016149000000003E-3</v>
      </c>
      <c r="U1174" s="129">
        <v>1.9630321E-4</v>
      </c>
      <c r="V1174" s="129">
        <v>1.5734344E-4</v>
      </c>
      <c r="X1174" s="71">
        <v>1.2137484E-5</v>
      </c>
      <c r="Y1174" s="101"/>
      <c r="Z1174" s="161" t="s">
        <v>2749</v>
      </c>
    </row>
    <row r="1175" spans="1:26" ht="14.4">
      <c r="A1175" t="s">
        <v>2478</v>
      </c>
      <c r="B1175" s="92" t="s">
        <v>1376</v>
      </c>
      <c r="C1175" s="126" t="str">
        <f t="shared" si="183"/>
        <v>A.160.04.102</v>
      </c>
      <c r="D1175" s="11" t="s">
        <v>656</v>
      </c>
      <c r="E1175" s="125" t="s">
        <v>878</v>
      </c>
      <c r="F1175" s="128" t="str">
        <f t="shared" si="184"/>
        <v>Aningre natural forest clear cut 580 (kg/m3)</v>
      </c>
      <c r="G1175" s="200">
        <v>4.7980829390170268</v>
      </c>
      <c r="H1175" s="10">
        <f t="shared" si="185"/>
        <v>4.7980829390170268</v>
      </c>
      <c r="I1175" s="201">
        <v>2.7561955957999995E-3</v>
      </c>
      <c r="J1175" s="201">
        <v>4.2309609857299995</v>
      </c>
      <c r="K1175" s="201">
        <v>1.2729067691227043E-2</v>
      </c>
      <c r="L1175" s="201">
        <v>0.55163669000000004</v>
      </c>
      <c r="N1175" s="160">
        <v>3.6775779333333336</v>
      </c>
      <c r="O1175" s="10">
        <f t="shared" si="186"/>
        <v>3.6775779333333336</v>
      </c>
      <c r="Q1175" s="15">
        <v>24.780017999999998</v>
      </c>
      <c r="S1175" s="129">
        <v>6.0970085E-2</v>
      </c>
      <c r="T1175" s="129">
        <v>5.8004303E-2</v>
      </c>
      <c r="U1175" s="129">
        <v>2.8084386000000001E-3</v>
      </c>
      <c r="V1175" s="129">
        <v>1.5734344E-4</v>
      </c>
      <c r="X1175" s="71">
        <v>1.0833264E-4</v>
      </c>
      <c r="Y1175" s="101"/>
      <c r="Z1175" s="161" t="s">
        <v>2749</v>
      </c>
    </row>
    <row r="1176" spans="1:26" ht="14.4">
      <c r="A1176" t="s">
        <v>1417</v>
      </c>
      <c r="B1176" s="92" t="s">
        <v>1376</v>
      </c>
      <c r="C1176" s="126" t="str">
        <f t="shared" si="183"/>
        <v>A.160.04.103</v>
      </c>
      <c r="D1176" s="11" t="s">
        <v>656</v>
      </c>
      <c r="E1176" s="125" t="s">
        <v>878</v>
      </c>
      <c r="F1176" s="128" t="str">
        <f t="shared" si="184"/>
        <v>Avodire FSC/PEFC 550 (kg/m3)</v>
      </c>
      <c r="G1176" s="200">
        <v>5.6438088932327046E-2</v>
      </c>
      <c r="H1176" s="10">
        <f t="shared" si="185"/>
        <v>5.6438088932327046E-2</v>
      </c>
      <c r="I1176" s="201">
        <v>2.7662371591000001E-3</v>
      </c>
      <c r="J1176" s="201">
        <v>6.0272102720000005E-3</v>
      </c>
      <c r="K1176" s="201">
        <v>1.3014144501227043E-2</v>
      </c>
      <c r="L1176" s="201">
        <v>3.4630497000000003E-2</v>
      </c>
      <c r="N1176" s="160">
        <v>0.23086998000000003</v>
      </c>
      <c r="O1176" s="10">
        <f t="shared" si="186"/>
        <v>0.23086998000000003</v>
      </c>
      <c r="Q1176" s="15">
        <v>24.823257999999999</v>
      </c>
      <c r="S1176" s="129">
        <v>5.0457089999999998E-3</v>
      </c>
      <c r="T1176" s="129">
        <v>4.6859103000000003E-3</v>
      </c>
      <c r="U1176" s="129">
        <v>1.9943692999999999E-4</v>
      </c>
      <c r="V1176" s="129">
        <v>1.6036182000000001E-4</v>
      </c>
      <c r="X1176" s="71">
        <v>1.2314102999999999E-5</v>
      </c>
      <c r="Y1176" s="101"/>
      <c r="Z1176" s="161" t="s">
        <v>3158</v>
      </c>
    </row>
    <row r="1177" spans="1:26" ht="14.4">
      <c r="A1177" t="s">
        <v>2479</v>
      </c>
      <c r="B1177" s="92" t="s">
        <v>1376</v>
      </c>
      <c r="C1177" s="126" t="str">
        <f t="shared" si="183"/>
        <v>A.160.04.104</v>
      </c>
      <c r="D1177" s="11" t="s">
        <v>656</v>
      </c>
      <c r="E1177" s="125" t="s">
        <v>878</v>
      </c>
      <c r="F1177" s="128" t="str">
        <f t="shared" si="184"/>
        <v>Avodire natural forest clear cut 550 (kg/m3)</v>
      </c>
      <c r="G1177" s="200">
        <v>5.039438079890326</v>
      </c>
      <c r="H1177" s="10">
        <f t="shared" si="185"/>
        <v>5.039438079890326</v>
      </c>
      <c r="I1177" s="201">
        <v>2.7662371591000001E-3</v>
      </c>
      <c r="J1177" s="201">
        <v>4.4715271982299996</v>
      </c>
      <c r="K1177" s="201">
        <v>1.3014144501227043E-2</v>
      </c>
      <c r="L1177" s="201">
        <v>0.55213049999999997</v>
      </c>
      <c r="N1177" s="160">
        <v>3.6808700000000001</v>
      </c>
      <c r="O1177" s="10">
        <f t="shared" si="186"/>
        <v>3.6808700000000001</v>
      </c>
      <c r="Q1177" s="15">
        <v>24.823257999999999</v>
      </c>
      <c r="S1177" s="129">
        <v>6.1060532000000001E-2</v>
      </c>
      <c r="T1177" s="129">
        <v>5.8088597999999998E-2</v>
      </c>
      <c r="U1177" s="129">
        <v>2.8115723000000001E-3</v>
      </c>
      <c r="V1177" s="129">
        <v>1.6036182000000001E-4</v>
      </c>
      <c r="X1177" s="71">
        <v>1.0850926000000001E-4</v>
      </c>
      <c r="Y1177" s="101"/>
      <c r="Z1177" s="161" t="s">
        <v>3158</v>
      </c>
    </row>
    <row r="1178" spans="1:26" ht="14.4">
      <c r="A1178" t="s">
        <v>1418</v>
      </c>
      <c r="B1178" s="92" t="s">
        <v>1376</v>
      </c>
      <c r="C1178" s="126" t="str">
        <f t="shared" si="183"/>
        <v>A.160.04.105</v>
      </c>
      <c r="D1178" s="11" t="s">
        <v>656</v>
      </c>
      <c r="E1178" s="125" t="s">
        <v>878</v>
      </c>
      <c r="F1178" s="128" t="str">
        <f t="shared" si="184"/>
        <v>Balsa FSC/PEFC 150 (kg/m3)</v>
      </c>
      <c r="G1178" s="200">
        <v>0.13619905188021719</v>
      </c>
      <c r="H1178" s="10">
        <f t="shared" si="185"/>
        <v>0.13619905188021719</v>
      </c>
      <c r="I1178" s="201">
        <v>6.5988633550000007E-3</v>
      </c>
      <c r="J1178" s="201">
        <v>1.6631000207999999E-2</v>
      </c>
      <c r="K1178" s="201">
        <v>3.5997919317217214E-2</v>
      </c>
      <c r="L1178" s="201">
        <v>7.6971268999999995E-2</v>
      </c>
      <c r="N1178" s="160">
        <v>0.51314179333333332</v>
      </c>
      <c r="O1178" s="10">
        <f t="shared" si="186"/>
        <v>0.51314179333333332</v>
      </c>
      <c r="Q1178" s="15">
        <v>28.944051000000002</v>
      </c>
      <c r="S1178" s="129">
        <v>1.2187409999999999E-2</v>
      </c>
      <c r="T1178" s="129">
        <v>1.1285056E-2</v>
      </c>
      <c r="U1178" s="129">
        <v>4.6096348999999999E-4</v>
      </c>
      <c r="V1178" s="129">
        <v>4.4139069000000001E-4</v>
      </c>
      <c r="X1178" s="71">
        <v>2.7924944000000001E-5</v>
      </c>
      <c r="Y1178" s="101"/>
      <c r="Z1178" s="161" t="s">
        <v>3159</v>
      </c>
    </row>
    <row r="1179" spans="1:26" ht="14.4">
      <c r="A1179" t="s">
        <v>2480</v>
      </c>
      <c r="B1179" s="92" t="s">
        <v>1376</v>
      </c>
      <c r="C1179" s="126" t="str">
        <f t="shared" si="183"/>
        <v>A.160.04.106</v>
      </c>
      <c r="D1179" s="11" t="s">
        <v>656</v>
      </c>
      <c r="E1179" s="125" t="s">
        <v>878</v>
      </c>
      <c r="F1179" s="128" t="str">
        <f t="shared" si="184"/>
        <v>Balsa natural forest clear cut 150 (kg/m3)</v>
      </c>
      <c r="G1179" s="200">
        <v>41.44432431137222</v>
      </c>
      <c r="H1179" s="10">
        <f t="shared" si="185"/>
        <v>41.44432431137222</v>
      </c>
      <c r="I1179" s="201">
        <v>6.5988633550000007E-3</v>
      </c>
      <c r="J1179" s="201">
        <v>40.807256258700001</v>
      </c>
      <c r="K1179" s="201">
        <v>3.5997919317217214E-2</v>
      </c>
      <c r="L1179" s="201">
        <v>0.59447127</v>
      </c>
      <c r="N1179" s="160">
        <v>3.9631418000000003</v>
      </c>
      <c r="O1179" s="10">
        <f t="shared" si="186"/>
        <v>3.9631418000000003</v>
      </c>
      <c r="Q1179" s="15">
        <v>28.944051000000002</v>
      </c>
      <c r="S1179" s="129">
        <v>6.8202233000000001E-2</v>
      </c>
      <c r="T1179" s="129">
        <v>6.4687744000000005E-2</v>
      </c>
      <c r="U1179" s="129">
        <v>3.0730989000000001E-3</v>
      </c>
      <c r="V1179" s="129">
        <v>4.4139069000000001E-4</v>
      </c>
      <c r="X1179" s="71">
        <v>1.241201E-4</v>
      </c>
      <c r="Y1179" s="101"/>
      <c r="Z1179" s="161" t="s">
        <v>3159</v>
      </c>
    </row>
    <row r="1180" spans="1:26" ht="14.4">
      <c r="A1180" t="s">
        <v>1419</v>
      </c>
      <c r="B1180" s="92" t="s">
        <v>1376</v>
      </c>
      <c r="C1180" s="126" t="str">
        <f t="shared" si="183"/>
        <v>A.160.04.107</v>
      </c>
      <c r="D1180" s="11" t="s">
        <v>656</v>
      </c>
      <c r="E1180" s="125" t="s">
        <v>878</v>
      </c>
      <c r="F1180" s="128" t="str">
        <f t="shared" si="184"/>
        <v>Birch FSC/PEFC 660 (kg/m3)</v>
      </c>
      <c r="G1180" s="200">
        <v>6.6300425665167612E-2</v>
      </c>
      <c r="H1180" s="10">
        <f t="shared" si="185"/>
        <v>6.6300425665167612E-2</v>
      </c>
      <c r="I1180" s="201">
        <v>5.3843864410000001E-3</v>
      </c>
      <c r="J1180" s="201">
        <v>7.6021927409999999E-3</v>
      </c>
      <c r="K1180" s="201">
        <v>1.4301592483167607E-2</v>
      </c>
      <c r="L1180" s="201">
        <v>3.9012254000000003E-2</v>
      </c>
      <c r="N1180" s="160">
        <v>0.26008169333333336</v>
      </c>
      <c r="O1180" s="10">
        <f t="shared" si="186"/>
        <v>0.26008169333333336</v>
      </c>
      <c r="Q1180" s="15">
        <v>26.502687000000002</v>
      </c>
      <c r="S1180" s="129">
        <v>5.3261367999999998E-3</v>
      </c>
      <c r="T1180" s="129">
        <v>4.8989335999999996E-3</v>
      </c>
      <c r="U1180" s="129">
        <v>2.2114372999999999E-4</v>
      </c>
      <c r="V1180" s="129">
        <v>2.0605946999999999E-4</v>
      </c>
      <c r="X1180" s="71">
        <v>1.4278819E-5</v>
      </c>
      <c r="Y1180" s="101"/>
      <c r="Z1180" s="161" t="s">
        <v>3160</v>
      </c>
    </row>
    <row r="1181" spans="1:26" ht="14.4">
      <c r="A1181" t="s">
        <v>1420</v>
      </c>
      <c r="B1181" s="92" t="s">
        <v>1376</v>
      </c>
      <c r="C1181" s="126" t="str">
        <f t="shared" si="183"/>
        <v>A.160.04.108</v>
      </c>
      <c r="D1181" s="11" t="s">
        <v>656</v>
      </c>
      <c r="E1181" s="125" t="s">
        <v>878</v>
      </c>
      <c r="F1181" s="128" t="str">
        <f t="shared" si="184"/>
        <v>Elm FSC/PEFC 650 (kg/m3)</v>
      </c>
      <c r="G1181" s="200">
        <v>6.6300425665167612E-2</v>
      </c>
      <c r="H1181" s="10">
        <f t="shared" si="185"/>
        <v>6.6300425665167612E-2</v>
      </c>
      <c r="I1181" s="201">
        <v>5.3843864410000001E-3</v>
      </c>
      <c r="J1181" s="201">
        <v>7.6021927409999999E-3</v>
      </c>
      <c r="K1181" s="201">
        <v>1.4301592483167607E-2</v>
      </c>
      <c r="L1181" s="201">
        <v>3.9012254000000003E-2</v>
      </c>
      <c r="N1181" s="160">
        <v>0.26008169333333336</v>
      </c>
      <c r="O1181" s="10">
        <f t="shared" si="186"/>
        <v>0.26008169333333336</v>
      </c>
      <c r="Q1181" s="15">
        <v>26.502687000000002</v>
      </c>
      <c r="S1181" s="129">
        <v>5.3261367999999998E-3</v>
      </c>
      <c r="T1181" s="129">
        <v>4.8989335999999996E-3</v>
      </c>
      <c r="U1181" s="129">
        <v>2.2114372999999999E-4</v>
      </c>
      <c r="V1181" s="129">
        <v>2.0605946999999999E-4</v>
      </c>
      <c r="X1181" s="71">
        <v>1.4278819E-5</v>
      </c>
      <c r="Y1181" s="101"/>
      <c r="Z1181" s="161" t="s">
        <v>3161</v>
      </c>
    </row>
    <row r="1182" spans="1:26" ht="14.4">
      <c r="A1182" t="s">
        <v>1421</v>
      </c>
      <c r="B1182" s="92" t="s">
        <v>1376</v>
      </c>
      <c r="C1182" s="126" t="str">
        <f t="shared" si="183"/>
        <v>A.160.04.109</v>
      </c>
      <c r="D1182" s="11" t="s">
        <v>656</v>
      </c>
      <c r="E1182" s="125" t="s">
        <v>878</v>
      </c>
      <c r="F1182" s="128" t="str">
        <f t="shared" si="184"/>
        <v>Emeri FSC/PEFC 515 (kg/m3)</v>
      </c>
      <c r="G1182" s="200">
        <v>5.8550100516227041E-2</v>
      </c>
      <c r="H1182" s="10">
        <f t="shared" si="185"/>
        <v>5.8550100516227041E-2</v>
      </c>
      <c r="I1182" s="201">
        <v>2.7896676899999999E-3</v>
      </c>
      <c r="J1182" s="201">
        <v>6.2983867749999995E-3</v>
      </c>
      <c r="K1182" s="201">
        <v>1.3679323051227042E-2</v>
      </c>
      <c r="L1182" s="201">
        <v>3.5782723000000002E-2</v>
      </c>
      <c r="N1182" s="160">
        <v>0.2385514866666667</v>
      </c>
      <c r="O1182" s="10">
        <f t="shared" si="186"/>
        <v>0.2385514866666667</v>
      </c>
      <c r="Q1182" s="15">
        <v>24.924150000000001</v>
      </c>
      <c r="S1182" s="129">
        <v>5.2567530000000003E-3</v>
      </c>
      <c r="T1182" s="129">
        <v>4.8825993999999998E-3</v>
      </c>
      <c r="U1182" s="129">
        <v>2.0674893E-4</v>
      </c>
      <c r="V1182" s="129">
        <v>1.6740470000000001E-4</v>
      </c>
      <c r="X1182" s="71">
        <v>1.2726212E-5</v>
      </c>
      <c r="Y1182" s="101"/>
      <c r="Z1182" s="161" t="s">
        <v>3162</v>
      </c>
    </row>
    <row r="1183" spans="1:26" ht="14.4">
      <c r="A1183" t="s">
        <v>2481</v>
      </c>
      <c r="B1183" s="92" t="s">
        <v>1376</v>
      </c>
      <c r="C1183" s="126" t="str">
        <f t="shared" si="183"/>
        <v>A.160.04.110</v>
      </c>
      <c r="D1183" s="11" t="s">
        <v>656</v>
      </c>
      <c r="E1183" s="125" t="s">
        <v>878</v>
      </c>
      <c r="F1183" s="128" t="str">
        <f t="shared" si="184"/>
        <v>Emeri natural forest clear cut 515 (kg/m3)</v>
      </c>
      <c r="G1183" s="200">
        <v>7.6865000717512277</v>
      </c>
      <c r="H1183" s="10">
        <f t="shared" si="185"/>
        <v>7.6865000717512277</v>
      </c>
      <c r="I1183" s="201">
        <v>2.7896676899999999E-3</v>
      </c>
      <c r="J1183" s="201">
        <v>7.11674836101</v>
      </c>
      <c r="K1183" s="201">
        <v>1.3679323051227042E-2</v>
      </c>
      <c r="L1183" s="201">
        <v>0.55328272000000001</v>
      </c>
      <c r="N1183" s="160">
        <v>3.688551466666667</v>
      </c>
      <c r="O1183" s="10">
        <f t="shared" si="186"/>
        <v>3.688551466666667</v>
      </c>
      <c r="Q1183" s="15">
        <v>24.924150000000001</v>
      </c>
      <c r="S1183" s="129">
        <v>6.1271576000000001E-2</v>
      </c>
      <c r="T1183" s="129">
        <v>5.8285286999999998E-2</v>
      </c>
      <c r="U1183" s="129">
        <v>2.8188842999999999E-3</v>
      </c>
      <c r="V1183" s="129">
        <v>1.6740470000000001E-4</v>
      </c>
      <c r="X1183" s="71">
        <v>1.0892136999999999E-4</v>
      </c>
      <c r="Y1183" s="101"/>
      <c r="Z1183" s="161" t="s">
        <v>3162</v>
      </c>
    </row>
    <row r="1184" spans="1:26" ht="14.4">
      <c r="A1184" t="s">
        <v>1422</v>
      </c>
      <c r="B1184" s="92" t="s">
        <v>1376</v>
      </c>
      <c r="C1184" s="126" t="str">
        <f t="shared" si="183"/>
        <v>A.160.04.111</v>
      </c>
      <c r="D1184" s="11" t="s">
        <v>656</v>
      </c>
      <c r="E1184" s="125" t="s">
        <v>878</v>
      </c>
      <c r="F1184" s="128" t="str">
        <f t="shared" si="184"/>
        <v>Hemlock FSC/PEFCt 490 (kg/m3)</v>
      </c>
      <c r="G1184" s="200">
        <v>8.2687376063927037E-2</v>
      </c>
      <c r="H1184" s="10">
        <f t="shared" si="185"/>
        <v>8.2687376063927037E-2</v>
      </c>
      <c r="I1184" s="201">
        <v>3.0574439537E-3</v>
      </c>
      <c r="J1184" s="201">
        <v>9.3975452489999996E-3</v>
      </c>
      <c r="K1184" s="201">
        <v>2.1281366861227044E-2</v>
      </c>
      <c r="L1184" s="201">
        <v>4.8951019999999998E-2</v>
      </c>
      <c r="N1184" s="160">
        <v>0.32634013333333334</v>
      </c>
      <c r="O1184" s="10">
        <f t="shared" si="186"/>
        <v>0.32634013333333334</v>
      </c>
      <c r="Q1184" s="15">
        <v>26.077207000000001</v>
      </c>
      <c r="S1184" s="129">
        <v>7.6686842000000003E-3</v>
      </c>
      <c r="T1184" s="129">
        <v>7.1304747000000002E-3</v>
      </c>
      <c r="U1184" s="129">
        <v>2.9031469999999998E-4</v>
      </c>
      <c r="V1184" s="129">
        <v>2.4789476000000002E-4</v>
      </c>
      <c r="X1184" s="71">
        <v>1.7436033000000001E-5</v>
      </c>
      <c r="Y1184" s="101"/>
      <c r="Z1184" s="161" t="s">
        <v>3163</v>
      </c>
    </row>
    <row r="1185" spans="1:26" ht="14.4">
      <c r="A1185" t="s">
        <v>1423</v>
      </c>
      <c r="B1185" s="92" t="s">
        <v>1376</v>
      </c>
      <c r="C1185" s="126" t="str">
        <f t="shared" si="183"/>
        <v>A.160.04.112</v>
      </c>
      <c r="D1185" s="11" t="s">
        <v>656</v>
      </c>
      <c r="E1185" s="125" t="s">
        <v>878</v>
      </c>
      <c r="F1185" s="128" t="str">
        <f t="shared" si="184"/>
        <v>Hickory FSC/PEFCt 800 (kg/m3)</v>
      </c>
      <c r="G1185" s="200">
        <v>5.026950614342704E-2</v>
      </c>
      <c r="H1185" s="10">
        <f t="shared" si="185"/>
        <v>5.026950614342704E-2</v>
      </c>
      <c r="I1185" s="201">
        <v>2.6978036542000001E-3</v>
      </c>
      <c r="J1185" s="201">
        <v>5.235181698E-3</v>
      </c>
      <c r="K1185" s="201">
        <v>1.1071346791227043E-2</v>
      </c>
      <c r="L1185" s="201">
        <v>3.1265174E-2</v>
      </c>
      <c r="N1185" s="160">
        <v>0.20843449333333333</v>
      </c>
      <c r="O1185" s="10">
        <f t="shared" si="186"/>
        <v>0.20843449333333333</v>
      </c>
      <c r="Q1185" s="15">
        <v>24.528580000000002</v>
      </c>
      <c r="S1185" s="129">
        <v>4.4293097999999996E-3</v>
      </c>
      <c r="T1185" s="129">
        <v>4.1114376000000001E-3</v>
      </c>
      <c r="U1185" s="129">
        <v>1.7808065000000001E-4</v>
      </c>
      <c r="V1185" s="129">
        <v>1.3979157E-4</v>
      </c>
      <c r="X1185" s="71">
        <v>1.1110449E-5</v>
      </c>
      <c r="Y1185" s="101"/>
      <c r="Z1185" s="161" t="s">
        <v>3164</v>
      </c>
    </row>
    <row r="1186" spans="1:26" ht="14.4">
      <c r="A1186" t="s">
        <v>1424</v>
      </c>
      <c r="B1186" s="92" t="s">
        <v>1376</v>
      </c>
      <c r="C1186" s="126" t="str">
        <f t="shared" si="183"/>
        <v>A.160.04.113</v>
      </c>
      <c r="D1186" s="11" t="s">
        <v>656</v>
      </c>
      <c r="E1186" s="125" t="s">
        <v>878</v>
      </c>
      <c r="F1186" s="128" t="str">
        <f t="shared" si="184"/>
        <v>Limba FSC/PEFC 560 (kg/m3)</v>
      </c>
      <c r="G1186" s="200">
        <v>5.6136372406827041E-2</v>
      </c>
      <c r="H1186" s="10">
        <f t="shared" si="185"/>
        <v>5.6136372406827041E-2</v>
      </c>
      <c r="I1186" s="201">
        <v>2.7628899346E-3</v>
      </c>
      <c r="J1186" s="201">
        <v>5.9884709110000003E-3</v>
      </c>
      <c r="K1186" s="201">
        <v>1.2919118561227043E-2</v>
      </c>
      <c r="L1186" s="201">
        <v>3.4465892999999997E-2</v>
      </c>
      <c r="N1186" s="160">
        <v>0.22977261999999998</v>
      </c>
      <c r="O1186" s="10">
        <f t="shared" si="186"/>
        <v>0.22977261999999998</v>
      </c>
      <c r="Q1186" s="15">
        <v>24.808844000000001</v>
      </c>
      <c r="S1186" s="129">
        <v>5.0155599E-3</v>
      </c>
      <c r="T1186" s="129">
        <v>4.6578117999999998E-3</v>
      </c>
      <c r="U1186" s="129">
        <v>1.9839234999999999E-4</v>
      </c>
      <c r="V1186" s="129">
        <v>1.5935569E-4</v>
      </c>
      <c r="X1186" s="71">
        <v>1.225523E-5</v>
      </c>
      <c r="Y1186" s="101"/>
      <c r="Z1186" s="161" t="s">
        <v>3165</v>
      </c>
    </row>
    <row r="1187" spans="1:26" ht="14.4">
      <c r="A1187" t="s">
        <v>2482</v>
      </c>
      <c r="B1187" s="92" t="s">
        <v>1376</v>
      </c>
      <c r="C1187" s="126" t="str">
        <f t="shared" si="183"/>
        <v>A.160.04.114</v>
      </c>
      <c r="D1187" s="11" t="s">
        <v>656</v>
      </c>
      <c r="E1187" s="125" t="s">
        <v>878</v>
      </c>
      <c r="F1187" s="128" t="str">
        <f t="shared" si="184"/>
        <v>Limba natural forest clear cut 560 (kg/m3)</v>
      </c>
      <c r="G1187" s="200">
        <v>4.9360863593258273</v>
      </c>
      <c r="H1187" s="10">
        <f t="shared" si="185"/>
        <v>4.9360863593258273</v>
      </c>
      <c r="I1187" s="201">
        <v>2.7628899346E-3</v>
      </c>
      <c r="J1187" s="201">
        <v>4.3684384608300002</v>
      </c>
      <c r="K1187" s="201">
        <v>1.2919118561227043E-2</v>
      </c>
      <c r="L1187" s="201">
        <v>0.55196588999999996</v>
      </c>
      <c r="N1187" s="160">
        <v>3.6797725999999997</v>
      </c>
      <c r="O1187" s="10">
        <f t="shared" si="186"/>
        <v>3.6797725999999997</v>
      </c>
      <c r="Q1187" s="15">
        <v>24.808844000000001</v>
      </c>
      <c r="S1187" s="129">
        <v>6.1030383000000001E-2</v>
      </c>
      <c r="T1187" s="129">
        <v>5.8060500000000001E-2</v>
      </c>
      <c r="U1187" s="129">
        <v>2.8105277E-3</v>
      </c>
      <c r="V1187" s="129">
        <v>1.5935569E-4</v>
      </c>
      <c r="X1187" s="71">
        <v>1.0845038000000001E-4</v>
      </c>
      <c r="Y1187" s="101"/>
      <c r="Z1187" s="161" t="s">
        <v>3165</v>
      </c>
    </row>
    <row r="1188" spans="1:26" ht="14.4">
      <c r="A1188" t="s">
        <v>1425</v>
      </c>
      <c r="B1188" s="92" t="s">
        <v>1376</v>
      </c>
      <c r="C1188" s="126" t="str">
        <f t="shared" si="183"/>
        <v>A.160.04.115</v>
      </c>
      <c r="D1188" s="11" t="s">
        <v>656</v>
      </c>
      <c r="E1188" s="125" t="s">
        <v>878</v>
      </c>
      <c r="F1188" s="128" t="str">
        <f t="shared" si="184"/>
        <v>Menkulang FSC/PEFC 710 (kg/m3)</v>
      </c>
      <c r="G1188" s="200">
        <v>7.0166164822427046E-2</v>
      </c>
      <c r="H1188" s="10">
        <f t="shared" si="185"/>
        <v>7.0166164822427046E-2</v>
      </c>
      <c r="I1188" s="201">
        <v>2.9185350451999999E-3</v>
      </c>
      <c r="J1188" s="201">
        <v>7.7898567260000001E-3</v>
      </c>
      <c r="K1188" s="201">
        <v>1.733780705122704E-2</v>
      </c>
      <c r="L1188" s="201">
        <v>4.2119966000000002E-2</v>
      </c>
      <c r="N1188" s="160">
        <v>0.28079977333333334</v>
      </c>
      <c r="O1188" s="10">
        <f t="shared" si="186"/>
        <v>0.28079977333333334</v>
      </c>
      <c r="Q1188" s="15">
        <v>25.479058999999999</v>
      </c>
      <c r="S1188" s="129">
        <v>6.4174949E-3</v>
      </c>
      <c r="T1188" s="129">
        <v>5.9643893999999998E-3</v>
      </c>
      <c r="U1188" s="129">
        <v>2.4696495999999997E-4</v>
      </c>
      <c r="V1188" s="129">
        <v>2.0614054000000001E-4</v>
      </c>
      <c r="X1188" s="71">
        <v>1.4992813E-5</v>
      </c>
      <c r="Y1188" s="101"/>
      <c r="Z1188" s="161" t="s">
        <v>3166</v>
      </c>
    </row>
    <row r="1189" spans="1:26" ht="14.4">
      <c r="A1189" t="s">
        <v>2483</v>
      </c>
      <c r="B1189" s="92" t="s">
        <v>1376</v>
      </c>
      <c r="C1189" s="126" t="str">
        <f t="shared" si="183"/>
        <v>A.160.04.116</v>
      </c>
      <c r="D1189" s="11" t="s">
        <v>656</v>
      </c>
      <c r="E1189" s="125" t="s">
        <v>878</v>
      </c>
      <c r="F1189" s="128" t="str">
        <f t="shared" si="184"/>
        <v>Menkulang natural forest clear cut 710 (kg/m3)</v>
      </c>
      <c r="G1189" s="200">
        <v>4.8814161675764272</v>
      </c>
      <c r="H1189" s="10">
        <f t="shared" si="185"/>
        <v>4.8814161675764272</v>
      </c>
      <c r="I1189" s="201">
        <v>2.9185350451999999E-3</v>
      </c>
      <c r="J1189" s="201">
        <v>4.3015398554799997</v>
      </c>
      <c r="K1189" s="201">
        <v>1.733780705122704E-2</v>
      </c>
      <c r="L1189" s="201">
        <v>0.55961996999999997</v>
      </c>
      <c r="N1189" s="160">
        <v>3.7307997999999998</v>
      </c>
      <c r="O1189" s="10">
        <f t="shared" si="186"/>
        <v>3.7307997999999998</v>
      </c>
      <c r="Q1189" s="15">
        <v>25.479058999999999</v>
      </c>
      <c r="S1189" s="129">
        <v>6.2432318000000001E-2</v>
      </c>
      <c r="T1189" s="129">
        <v>5.9367076999999997E-2</v>
      </c>
      <c r="U1189" s="129">
        <v>2.8591002999999999E-3</v>
      </c>
      <c r="V1189" s="129">
        <v>2.0614054000000001E-4</v>
      </c>
      <c r="X1189" s="71">
        <v>1.1118797E-4</v>
      </c>
      <c r="Y1189" s="101"/>
      <c r="Z1189" s="161" t="s">
        <v>3166</v>
      </c>
    </row>
    <row r="1190" spans="1:26" ht="14.4">
      <c r="A1190" t="s">
        <v>1426</v>
      </c>
      <c r="B1190" s="92" t="s">
        <v>1376</v>
      </c>
      <c r="C1190" s="126" t="str">
        <f t="shared" si="183"/>
        <v>A.160.04.117</v>
      </c>
      <c r="D1190" s="11" t="s">
        <v>656</v>
      </c>
      <c r="E1190" s="125" t="s">
        <v>878</v>
      </c>
      <c r="F1190" s="128" t="str">
        <f t="shared" si="184"/>
        <v>Mersawa FSC/PEFC 640 (kg/m3)</v>
      </c>
      <c r="G1190" s="200">
        <v>7.3334181859927045E-2</v>
      </c>
      <c r="H1190" s="10">
        <f t="shared" si="185"/>
        <v>7.3334181859927045E-2</v>
      </c>
      <c r="I1190" s="201">
        <v>2.9536806466999997E-3</v>
      </c>
      <c r="J1190" s="201">
        <v>8.1966213419999989E-3</v>
      </c>
      <c r="K1190" s="201">
        <v>1.8335574871227042E-2</v>
      </c>
      <c r="L1190" s="201">
        <v>4.3848304999999997E-2</v>
      </c>
      <c r="N1190" s="160">
        <v>0.29232203333333334</v>
      </c>
      <c r="O1190" s="10">
        <f t="shared" si="186"/>
        <v>0.29232203333333334</v>
      </c>
      <c r="Q1190" s="15">
        <v>25.630396999999999</v>
      </c>
      <c r="S1190" s="129">
        <v>6.7340608999999999E-3</v>
      </c>
      <c r="T1190" s="129">
        <v>6.2594230000000001E-3</v>
      </c>
      <c r="U1190" s="129">
        <v>2.5793297000000002E-4</v>
      </c>
      <c r="V1190" s="129">
        <v>2.1670486E-4</v>
      </c>
      <c r="X1190" s="71">
        <v>1.5610977000000001E-5</v>
      </c>
      <c r="Y1190" s="101"/>
      <c r="Z1190" s="161" t="s">
        <v>3167</v>
      </c>
    </row>
    <row r="1191" spans="1:26" ht="14.4">
      <c r="A1191" t="s">
        <v>2484</v>
      </c>
      <c r="B1191" s="92" t="s">
        <v>1376</v>
      </c>
      <c r="C1191" s="126" t="str">
        <f t="shared" si="183"/>
        <v>A.160.04.118</v>
      </c>
      <c r="D1191" s="11" t="s">
        <v>656</v>
      </c>
      <c r="E1191" s="125" t="s">
        <v>878</v>
      </c>
      <c r="F1191" s="128" t="str">
        <f t="shared" si="184"/>
        <v>Mersawa natural forest clear cut 640 (kg/m3)</v>
      </c>
      <c r="G1191" s="200">
        <v>5.356896655027926</v>
      </c>
      <c r="H1191" s="10">
        <f t="shared" si="185"/>
        <v>5.356896655027926</v>
      </c>
      <c r="I1191" s="201">
        <v>2.9536806466999997E-3</v>
      </c>
      <c r="J1191" s="201">
        <v>4.77425909951</v>
      </c>
      <c r="K1191" s="201">
        <v>1.8335574871227042E-2</v>
      </c>
      <c r="L1191" s="201">
        <v>0.56134830000000002</v>
      </c>
      <c r="N1191" s="160">
        <v>3.7423220000000001</v>
      </c>
      <c r="O1191" s="10">
        <f t="shared" si="186"/>
        <v>3.7423220000000001</v>
      </c>
      <c r="Q1191" s="15">
        <v>25.630396999999999</v>
      </c>
      <c r="S1191" s="129">
        <v>6.2748884000000005E-2</v>
      </c>
      <c r="T1191" s="129">
        <v>5.9662110999999997E-2</v>
      </c>
      <c r="U1191" s="129">
        <v>2.8700683E-3</v>
      </c>
      <c r="V1191" s="129">
        <v>2.1670486E-4</v>
      </c>
      <c r="X1191" s="71">
        <v>1.1180613E-4</v>
      </c>
      <c r="Y1191" s="101"/>
      <c r="Z1191" s="161" t="s">
        <v>3167</v>
      </c>
    </row>
    <row r="1192" spans="1:26" ht="14.4">
      <c r="A1192" t="s">
        <v>1427</v>
      </c>
      <c r="B1192" s="92" t="s">
        <v>1376</v>
      </c>
      <c r="C1192" s="126" t="str">
        <f t="shared" si="183"/>
        <v>A.160.04.119</v>
      </c>
      <c r="D1192" s="11" t="s">
        <v>656</v>
      </c>
      <c r="E1192" s="125" t="s">
        <v>878</v>
      </c>
      <c r="F1192" s="128" t="str">
        <f t="shared" si="184"/>
        <v>Okoume FSC/PEFC forest 440 (kg/m3)</v>
      </c>
      <c r="G1192" s="200">
        <v>6.4131845263027037E-2</v>
      </c>
      <c r="H1192" s="10">
        <f t="shared" si="185"/>
        <v>6.4131845263027037E-2</v>
      </c>
      <c r="I1192" s="201">
        <v>2.8515908567999996E-3</v>
      </c>
      <c r="J1192" s="201">
        <v>7.015067055E-3</v>
      </c>
      <c r="K1192" s="201">
        <v>1.5437295351227042E-2</v>
      </c>
      <c r="L1192" s="201">
        <v>3.8827892000000003E-2</v>
      </c>
      <c r="N1192" s="160">
        <v>0.25885261333333337</v>
      </c>
      <c r="O1192" s="10">
        <f t="shared" si="186"/>
        <v>0.25885261333333337</v>
      </c>
      <c r="Q1192" s="15">
        <v>25.190794</v>
      </c>
      <c r="S1192" s="129">
        <v>5.8145120999999996E-3</v>
      </c>
      <c r="T1192" s="129">
        <v>5.4024205000000004E-3</v>
      </c>
      <c r="U1192" s="129">
        <v>2.2607352000000001E-4</v>
      </c>
      <c r="V1192" s="129">
        <v>1.8601802000000001E-4</v>
      </c>
      <c r="X1192" s="71">
        <v>1.3815358E-5</v>
      </c>
      <c r="Y1192" s="101"/>
      <c r="Z1192" s="161" t="s">
        <v>3168</v>
      </c>
    </row>
    <row r="1193" spans="1:26" ht="14.4">
      <c r="A1193" t="s">
        <v>2485</v>
      </c>
      <c r="B1193" s="92" t="s">
        <v>1376</v>
      </c>
      <c r="C1193" s="126" t="str">
        <f t="shared" si="183"/>
        <v>A.160.04.120</v>
      </c>
      <c r="D1193" s="11" t="s">
        <v>656</v>
      </c>
      <c r="E1193" s="125" t="s">
        <v>878</v>
      </c>
      <c r="F1193" s="128" t="str">
        <f t="shared" si="184"/>
        <v>Okoume natural forest clear cut 440 (kg/m3)</v>
      </c>
      <c r="G1193" s="200">
        <v>11.711031681228027</v>
      </c>
      <c r="H1193" s="10">
        <f t="shared" si="185"/>
        <v>11.711031681228027</v>
      </c>
      <c r="I1193" s="201">
        <v>2.8515908567999996E-3</v>
      </c>
      <c r="J1193" s="201">
        <v>11.136414905020001</v>
      </c>
      <c r="K1193" s="201">
        <v>1.5437295351227042E-2</v>
      </c>
      <c r="L1193" s="201">
        <v>0.55632789000000005</v>
      </c>
      <c r="N1193" s="160">
        <v>3.7088526000000006</v>
      </c>
      <c r="O1193" s="10">
        <f t="shared" si="186"/>
        <v>3.7088526000000006</v>
      </c>
      <c r="Q1193" s="15">
        <v>25.190794</v>
      </c>
      <c r="S1193" s="129">
        <v>6.1829334999999999E-2</v>
      </c>
      <c r="T1193" s="129">
        <v>5.8805109000000001E-2</v>
      </c>
      <c r="U1193" s="129">
        <v>2.8382088999999999E-3</v>
      </c>
      <c r="V1193" s="129">
        <v>1.8601802000000001E-4</v>
      </c>
      <c r="X1193" s="71">
        <v>1.1001050999999999E-4</v>
      </c>
      <c r="Y1193" s="101"/>
      <c r="Z1193" s="161" t="s">
        <v>3168</v>
      </c>
    </row>
    <row r="1194" spans="1:26" ht="14.4">
      <c r="A1194" t="s">
        <v>1428</v>
      </c>
      <c r="B1194" s="92" t="s">
        <v>1376</v>
      </c>
      <c r="C1194" s="126" t="str">
        <f t="shared" si="183"/>
        <v>A.160.04.121</v>
      </c>
      <c r="D1194" s="11" t="s">
        <v>656</v>
      </c>
      <c r="E1194" s="125" t="s">
        <v>878</v>
      </c>
      <c r="F1194" s="128" t="str">
        <f t="shared" si="184"/>
        <v>Parana Pine FSC/PEFC 540 (kg/m3)</v>
      </c>
      <c r="G1194" s="200">
        <v>5.8248383801827036E-2</v>
      </c>
      <c r="H1194" s="10">
        <f t="shared" si="185"/>
        <v>5.8248383801827036E-2</v>
      </c>
      <c r="I1194" s="201">
        <v>2.7863204756E-3</v>
      </c>
      <c r="J1194" s="201">
        <v>6.2596472149999997E-3</v>
      </c>
      <c r="K1194" s="201">
        <v>1.3584297111227044E-2</v>
      </c>
      <c r="L1194" s="201">
        <v>3.5618118999999997E-2</v>
      </c>
      <c r="N1194" s="160">
        <v>0.23745412666666665</v>
      </c>
      <c r="O1194" s="10">
        <f t="shared" si="186"/>
        <v>0.23745412666666665</v>
      </c>
      <c r="Q1194" s="15">
        <v>24.909737</v>
      </c>
      <c r="S1194" s="129">
        <v>5.2266038000000001E-3</v>
      </c>
      <c r="T1194" s="129">
        <v>4.8545009000000002E-3</v>
      </c>
      <c r="U1194" s="129">
        <v>2.0570435999999999E-4</v>
      </c>
      <c r="V1194" s="129">
        <v>1.6639857E-4</v>
      </c>
      <c r="X1194" s="71">
        <v>1.2667339E-5</v>
      </c>
      <c r="Y1194" s="101"/>
      <c r="Z1194" s="161" t="s">
        <v>3169</v>
      </c>
    </row>
    <row r="1195" spans="1:26" ht="14.4">
      <c r="A1195" t="s">
        <v>2486</v>
      </c>
      <c r="B1195" s="92" t="s">
        <v>1376</v>
      </c>
      <c r="C1195" s="126" t="str">
        <f t="shared" si="183"/>
        <v>A.160.04.122</v>
      </c>
      <c r="D1195" s="11" t="s">
        <v>656</v>
      </c>
      <c r="E1195" s="125" t="s">
        <v>878</v>
      </c>
      <c r="F1195" s="128" t="str">
        <f t="shared" si="184"/>
        <v>Parana Pine natural forest clear cut 540 (kg/m3)</v>
      </c>
      <c r="G1195" s="200">
        <v>7.3770483609968274</v>
      </c>
      <c r="H1195" s="10">
        <f t="shared" si="185"/>
        <v>7.3770483609968274</v>
      </c>
      <c r="I1195" s="201">
        <v>2.7863204756E-3</v>
      </c>
      <c r="J1195" s="201">
        <v>6.8075596234100004</v>
      </c>
      <c r="K1195" s="201">
        <v>1.3584297111227044E-2</v>
      </c>
      <c r="L1195" s="201">
        <v>0.55311812000000005</v>
      </c>
      <c r="N1195" s="160">
        <v>3.6874541333333339</v>
      </c>
      <c r="O1195" s="10">
        <f t="shared" si="186"/>
        <v>3.6874541333333339</v>
      </c>
      <c r="Q1195" s="15">
        <v>24.909737</v>
      </c>
      <c r="S1195" s="129">
        <v>6.1241427000000001E-2</v>
      </c>
      <c r="T1195" s="129">
        <v>5.8257189000000001E-2</v>
      </c>
      <c r="U1195" s="129">
        <v>2.8178397000000002E-3</v>
      </c>
      <c r="V1195" s="129">
        <v>1.6639857E-4</v>
      </c>
      <c r="X1195" s="71">
        <v>1.0886249E-4</v>
      </c>
      <c r="Y1195" s="101"/>
      <c r="Z1195" s="161" t="s">
        <v>3169</v>
      </c>
    </row>
    <row r="1196" spans="1:26" ht="14.4">
      <c r="A1196" t="s">
        <v>1429</v>
      </c>
      <c r="B1196" s="92" t="s">
        <v>1376</v>
      </c>
      <c r="C1196" s="126" t="str">
        <f t="shared" si="183"/>
        <v>A.160.04.123</v>
      </c>
      <c r="D1196" s="11" t="s">
        <v>656</v>
      </c>
      <c r="E1196" s="125" t="s">
        <v>878</v>
      </c>
      <c r="F1196" s="128" t="str">
        <f t="shared" si="184"/>
        <v>Radiata Pine FSC/PEFC 450 (kg/m3)</v>
      </c>
      <c r="G1196" s="200">
        <v>9.8678320956227056E-2</v>
      </c>
      <c r="H1196" s="10">
        <f t="shared" si="185"/>
        <v>9.8678320956227056E-2</v>
      </c>
      <c r="I1196" s="201">
        <v>3.2348457980000004E-3</v>
      </c>
      <c r="J1196" s="201">
        <v>1.1450737737E-2</v>
      </c>
      <c r="K1196" s="201">
        <v>2.6317721421227045E-2</v>
      </c>
      <c r="L1196" s="201">
        <v>5.7675016000000003E-2</v>
      </c>
      <c r="N1196" s="160">
        <v>0.38450010666666667</v>
      </c>
      <c r="O1196" s="10">
        <f t="shared" si="186"/>
        <v>0.38450010666666667</v>
      </c>
      <c r="Q1196" s="15">
        <v>27.785107</v>
      </c>
      <c r="S1196" s="129">
        <v>9.2665886999999999E-3</v>
      </c>
      <c r="T1196" s="129">
        <v>8.6196921999999992E-3</v>
      </c>
      <c r="U1196" s="129">
        <v>3.4567703000000001E-4</v>
      </c>
      <c r="V1196" s="129">
        <v>3.0121942999999999E-4</v>
      </c>
      <c r="X1196" s="71">
        <v>2.0556289000000002E-5</v>
      </c>
      <c r="Y1196" s="101"/>
      <c r="Z1196" s="161" t="s">
        <v>3170</v>
      </c>
    </row>
    <row r="1197" spans="1:26" ht="14.4">
      <c r="A1197" t="s">
        <v>1430</v>
      </c>
      <c r="B1197" s="92" t="s">
        <v>1376</v>
      </c>
      <c r="C1197" s="126" t="str">
        <f t="shared" si="183"/>
        <v>A.160.04.124</v>
      </c>
      <c r="D1197" s="11" t="s">
        <v>656</v>
      </c>
      <c r="E1197" s="125" t="s">
        <v>878</v>
      </c>
      <c r="F1197" s="128" t="str">
        <f t="shared" si="184"/>
        <v>Red oak FSC/PEFC 700 (kg/m3)</v>
      </c>
      <c r="G1197" s="200">
        <v>6.6300425665167612E-2</v>
      </c>
      <c r="H1197" s="10">
        <f t="shared" si="185"/>
        <v>6.6300425665167612E-2</v>
      </c>
      <c r="I1197" s="201">
        <v>5.3843864410000001E-3</v>
      </c>
      <c r="J1197" s="201">
        <v>7.6021927409999999E-3</v>
      </c>
      <c r="K1197" s="201">
        <v>1.4301592483167607E-2</v>
      </c>
      <c r="L1197" s="201">
        <v>3.9012254000000003E-2</v>
      </c>
      <c r="N1197" s="160">
        <v>0.26008169333333336</v>
      </c>
      <c r="O1197" s="10">
        <f t="shared" si="186"/>
        <v>0.26008169333333336</v>
      </c>
      <c r="Q1197" s="15">
        <v>25.558686999999999</v>
      </c>
      <c r="S1197" s="129">
        <v>5.3261367999999998E-3</v>
      </c>
      <c r="T1197" s="129">
        <v>4.8989335999999996E-3</v>
      </c>
      <c r="U1197" s="129">
        <v>2.2114372999999999E-4</v>
      </c>
      <c r="V1197" s="129">
        <v>2.0605946999999999E-4</v>
      </c>
      <c r="X1197" s="71">
        <v>1.4278819E-5</v>
      </c>
      <c r="Y1197" s="101"/>
      <c r="Z1197" s="161" t="s">
        <v>3171</v>
      </c>
    </row>
    <row r="1198" spans="1:26" ht="14.4">
      <c r="A1198" t="s">
        <v>1431</v>
      </c>
      <c r="B1198" s="92" t="s">
        <v>1376</v>
      </c>
      <c r="C1198" s="126" t="str">
        <f t="shared" si="183"/>
        <v>A.160.04.125</v>
      </c>
      <c r="D1198" s="11" t="s">
        <v>656</v>
      </c>
      <c r="E1198" s="125" t="s">
        <v>878</v>
      </c>
      <c r="F1198" s="128" t="str">
        <f t="shared" si="184"/>
        <v>Silver fir FSC/PEFC 450 (kg/m3)</v>
      </c>
      <c r="G1198" s="200">
        <v>5.5402509578425706E-2</v>
      </c>
      <c r="H1198" s="10">
        <f t="shared" si="185"/>
        <v>5.5402509578425706E-2</v>
      </c>
      <c r="I1198" s="201">
        <v>4.2181788606000005E-3</v>
      </c>
      <c r="J1198" s="201">
        <v>6.0743117729999997E-3</v>
      </c>
      <c r="K1198" s="201">
        <v>1.1627080944825707E-2</v>
      </c>
      <c r="L1198" s="201">
        <v>3.3482937999999997E-2</v>
      </c>
      <c r="N1198" s="160">
        <v>0.22321958666666666</v>
      </c>
      <c r="O1198" s="10">
        <f t="shared" si="186"/>
        <v>0.22321958666666666</v>
      </c>
      <c r="Q1198" s="15">
        <v>25.871960999999999</v>
      </c>
      <c r="S1198" s="129">
        <v>4.5309362000000002E-3</v>
      </c>
      <c r="T1198" s="129">
        <v>4.1779588999999997E-3</v>
      </c>
      <c r="U1198" s="129">
        <v>1.8859635000000001E-4</v>
      </c>
      <c r="V1198" s="129">
        <v>1.6438094999999999E-4</v>
      </c>
      <c r="X1198" s="71">
        <v>1.2135549999999999E-5</v>
      </c>
      <c r="Y1198" s="101"/>
      <c r="Z1198" s="161" t="s">
        <v>3172</v>
      </c>
    </row>
    <row r="1199" spans="1:26" ht="14.4">
      <c r="A1199" t="s">
        <v>2487</v>
      </c>
      <c r="B1199" s="92" t="s">
        <v>1376</v>
      </c>
      <c r="C1199" s="126" t="str">
        <f t="shared" si="183"/>
        <v>A.160.04.126</v>
      </c>
      <c r="D1199" s="11" t="s">
        <v>656</v>
      </c>
      <c r="E1199" s="125" t="s">
        <v>878</v>
      </c>
      <c r="F1199" s="128" t="str">
        <f t="shared" si="184"/>
        <v>Spruce European FSC/PEFC 460 (kg/m3)</v>
      </c>
      <c r="G1199" s="200">
        <v>3.466127006141527E-2</v>
      </c>
      <c r="H1199" s="10">
        <f t="shared" si="185"/>
        <v>3.466127006141527E-2</v>
      </c>
      <c r="I1199" s="201">
        <v>1.3329971457999999E-3</v>
      </c>
      <c r="J1199" s="201">
        <v>3.0845021299999997E-3</v>
      </c>
      <c r="K1199" s="201">
        <v>7.0194087856152746E-3</v>
      </c>
      <c r="L1199" s="201">
        <v>2.3224361999999998E-2</v>
      </c>
      <c r="N1199" s="160">
        <v>0.15482908000000001</v>
      </c>
      <c r="O1199" s="10">
        <f t="shared" si="186"/>
        <v>0.15482908000000001</v>
      </c>
      <c r="Q1199" s="15">
        <v>24.601420999999998</v>
      </c>
      <c r="S1199" s="129">
        <v>3.2045569999999998E-3</v>
      </c>
      <c r="T1199" s="129">
        <v>2.9929473999999998E-3</v>
      </c>
      <c r="U1199" s="129">
        <v>1.2995119E-4</v>
      </c>
      <c r="V1199" s="129">
        <v>8.1658399999999997E-5</v>
      </c>
      <c r="X1199" s="71">
        <v>8.0457205999999992E-6</v>
      </c>
      <c r="Y1199" s="101"/>
      <c r="Z1199" s="161" t="s">
        <v>3173</v>
      </c>
    </row>
    <row r="1200" spans="1:26" ht="14.4">
      <c r="A1200" t="s">
        <v>1432</v>
      </c>
      <c r="B1200" s="92" t="s">
        <v>1376</v>
      </c>
      <c r="C1200" s="126" t="str">
        <f t="shared" si="183"/>
        <v>A.160.04.127</v>
      </c>
      <c r="D1200" s="11" t="s">
        <v>656</v>
      </c>
      <c r="E1200" s="125" t="s">
        <v>878</v>
      </c>
      <c r="F1200" s="128" t="str">
        <f t="shared" si="184"/>
        <v>Yellow pine FSC/PEFC 540 (kg/m3)</v>
      </c>
      <c r="G1200" s="200">
        <v>4.6028888675727048E-2</v>
      </c>
      <c r="H1200" s="10">
        <f t="shared" si="185"/>
        <v>4.6028888675727048E-2</v>
      </c>
      <c r="I1200" s="201">
        <v>2.6507586815000001E-3</v>
      </c>
      <c r="J1200" s="201">
        <v>4.6906982530000004E-3</v>
      </c>
      <c r="K1200" s="201">
        <v>9.7357627412270435E-3</v>
      </c>
      <c r="L1200" s="201">
        <v>2.8951668999999999E-2</v>
      </c>
      <c r="N1200" s="160">
        <v>0.19301112666666667</v>
      </c>
      <c r="O1200" s="10">
        <f t="shared" si="186"/>
        <v>0.19301112666666667</v>
      </c>
      <c r="Q1200" s="15">
        <v>25.270002000000002</v>
      </c>
      <c r="S1200" s="129">
        <v>4.0055637E-3</v>
      </c>
      <c r="T1200" s="129">
        <v>3.7165140000000002E-3</v>
      </c>
      <c r="U1200" s="129">
        <v>1.6339919E-4</v>
      </c>
      <c r="V1200" s="129">
        <v>1.2565047000000001E-4</v>
      </c>
      <c r="X1200" s="71">
        <v>1.0282991999999999E-5</v>
      </c>
      <c r="Y1200" s="101"/>
      <c r="Z1200" s="161" t="s">
        <v>3174</v>
      </c>
    </row>
    <row r="1201" spans="1:26" ht="14.4">
      <c r="B1201" s="92"/>
      <c r="C1201" s="126"/>
      <c r="D1201" s="1" t="s">
        <v>657</v>
      </c>
      <c r="E1201" s="125"/>
      <c r="H1201" s="10">
        <f t="shared" si="185"/>
        <v>0</v>
      </c>
      <c r="O1201" s="10">
        <f t="shared" si="186"/>
        <v>0</v>
      </c>
      <c r="Y1201" s="102"/>
      <c r="Z1201" s="167"/>
    </row>
    <row r="1202" spans="1:26" ht="14.4">
      <c r="A1202" t="s">
        <v>1433</v>
      </c>
      <c r="B1202" s="92" t="s">
        <v>1376</v>
      </c>
      <c r="C1202" s="126" t="str">
        <f t="shared" si="183"/>
        <v>A.160.05.101</v>
      </c>
      <c r="D1202" s="11" t="s">
        <v>657</v>
      </c>
      <c r="E1202" s="125" t="s">
        <v>878</v>
      </c>
      <c r="F1202" s="128" t="str">
        <f t="shared" si="184"/>
        <v>Abura FSC/PEFC 560 (kg/m3)</v>
      </c>
      <c r="G1202" s="200">
        <v>6.1416401838227039E-2</v>
      </c>
      <c r="H1202" s="10">
        <f t="shared" si="185"/>
        <v>6.1416401838227039E-2</v>
      </c>
      <c r="I1202" s="201">
        <v>2.821466077E-3</v>
      </c>
      <c r="J1202" s="201">
        <v>6.6664118299999998E-3</v>
      </c>
      <c r="K1202" s="201">
        <v>1.4582065931227043E-2</v>
      </c>
      <c r="L1202" s="201">
        <v>3.7346457999999999E-2</v>
      </c>
      <c r="N1202" s="160">
        <v>0.24897638666666666</v>
      </c>
      <c r="O1202" s="10">
        <f t="shared" si="186"/>
        <v>0.24897638666666666</v>
      </c>
      <c r="Q1202" s="15">
        <v>25.061076</v>
      </c>
      <c r="S1202" s="129">
        <v>5.5431698E-3</v>
      </c>
      <c r="T1202" s="129">
        <v>5.1495346000000001E-3</v>
      </c>
      <c r="U1202" s="129">
        <v>2.1667236999999999E-4</v>
      </c>
      <c r="V1202" s="129">
        <v>1.7696289000000001E-4</v>
      </c>
      <c r="X1202" s="71">
        <v>1.3285503E-5</v>
      </c>
      <c r="Y1202" s="101"/>
      <c r="Z1202" s="161" t="s">
        <v>3175</v>
      </c>
    </row>
    <row r="1203" spans="1:26" ht="14.4">
      <c r="A1203" t="s">
        <v>2488</v>
      </c>
      <c r="B1203" s="92" t="s">
        <v>1376</v>
      </c>
      <c r="C1203" s="126" t="str">
        <f t="shared" ref="C1203:C1268" si="187">MID(A1203,1,12)</f>
        <v>A.160.05.102</v>
      </c>
      <c r="D1203" s="11" t="s">
        <v>657</v>
      </c>
      <c r="E1203" s="125" t="s">
        <v>878</v>
      </c>
      <c r="F1203" s="128" t="str">
        <f t="shared" ref="F1203:F1268" si="188">MID(A1203, 21,85)</f>
        <v>Abura natural forest clear cut 560 (kg/m3)</v>
      </c>
      <c r="G1203" s="200">
        <v>6.0319788594482278</v>
      </c>
      <c r="H1203" s="10">
        <f t="shared" si="185"/>
        <v>6.0319788594482278</v>
      </c>
      <c r="I1203" s="201">
        <v>2.821466077E-3</v>
      </c>
      <c r="J1203" s="201">
        <v>5.45972886744</v>
      </c>
      <c r="K1203" s="201">
        <v>1.4582065931227043E-2</v>
      </c>
      <c r="L1203" s="201">
        <v>0.55484646000000004</v>
      </c>
      <c r="N1203" s="160">
        <v>3.6989764000000003</v>
      </c>
      <c r="O1203" s="10">
        <f t="shared" si="186"/>
        <v>3.6989764000000003</v>
      </c>
      <c r="Q1203" s="15">
        <v>25.061076</v>
      </c>
      <c r="S1203" s="129">
        <v>6.1557992999999998E-2</v>
      </c>
      <c r="T1203" s="129">
        <v>5.8552223E-2</v>
      </c>
      <c r="U1203" s="129">
        <v>2.8288076999999998E-3</v>
      </c>
      <c r="V1203" s="129">
        <v>1.7696289000000001E-4</v>
      </c>
      <c r="X1203" s="71">
        <v>1.0948065999999999E-4</v>
      </c>
      <c r="Y1203" s="101"/>
      <c r="Z1203" s="161" t="s">
        <v>3175</v>
      </c>
    </row>
    <row r="1204" spans="1:26" ht="14.4">
      <c r="A1204" t="s">
        <v>1434</v>
      </c>
      <c r="B1204" s="92" t="s">
        <v>1376</v>
      </c>
      <c r="C1204" s="126" t="str">
        <f t="shared" si="187"/>
        <v>A.160.05.103</v>
      </c>
      <c r="D1204" s="11" t="s">
        <v>657</v>
      </c>
      <c r="E1204" s="125" t="s">
        <v>878</v>
      </c>
      <c r="F1204" s="128" t="str">
        <f t="shared" si="188"/>
        <v>Ahorn FSC/PEFC 640 (kg/m3)</v>
      </c>
      <c r="G1204" s="200">
        <v>6.6300425665167612E-2</v>
      </c>
      <c r="H1204" s="10">
        <f t="shared" si="185"/>
        <v>6.6300425665167612E-2</v>
      </c>
      <c r="I1204" s="201">
        <v>5.3843864410000001E-3</v>
      </c>
      <c r="J1204" s="201">
        <v>7.6021927409999999E-3</v>
      </c>
      <c r="K1204" s="201">
        <v>1.4301592483167607E-2</v>
      </c>
      <c r="L1204" s="201">
        <v>3.9012254000000003E-2</v>
      </c>
      <c r="N1204" s="160">
        <v>0.26008169333333336</v>
      </c>
      <c r="O1204" s="10">
        <f t="shared" si="186"/>
        <v>0.26008169333333336</v>
      </c>
      <c r="Q1204" s="15">
        <v>25.558686999999999</v>
      </c>
      <c r="S1204" s="129">
        <v>5.3261367999999998E-3</v>
      </c>
      <c r="T1204" s="129">
        <v>4.8989335999999996E-3</v>
      </c>
      <c r="U1204" s="129">
        <v>2.2114372999999999E-4</v>
      </c>
      <c r="V1204" s="129">
        <v>2.0605946999999999E-4</v>
      </c>
      <c r="X1204" s="71">
        <v>1.4278819E-5</v>
      </c>
      <c r="Y1204" s="101"/>
      <c r="Z1204" s="161" t="s">
        <v>3176</v>
      </c>
    </row>
    <row r="1205" spans="1:26" ht="14.4">
      <c r="A1205" t="s">
        <v>1435</v>
      </c>
      <c r="B1205" s="92" t="s">
        <v>1376</v>
      </c>
      <c r="C1205" s="126" t="str">
        <f t="shared" si="187"/>
        <v>A.160.05.104</v>
      </c>
      <c r="D1205" s="11" t="s">
        <v>657</v>
      </c>
      <c r="E1205" s="125" t="s">
        <v>878</v>
      </c>
      <c r="F1205" s="128" t="str">
        <f t="shared" si="188"/>
        <v>Alder FSC/PEFC 530 (kg/m3)</v>
      </c>
      <c r="G1205" s="200">
        <v>6.6300425665167612E-2</v>
      </c>
      <c r="H1205" s="10">
        <f t="shared" si="185"/>
        <v>6.6300425665167612E-2</v>
      </c>
      <c r="I1205" s="201">
        <v>5.3843864410000001E-3</v>
      </c>
      <c r="J1205" s="201">
        <v>7.6021927409999999E-3</v>
      </c>
      <c r="K1205" s="201">
        <v>1.4301592483167607E-2</v>
      </c>
      <c r="L1205" s="201">
        <v>3.9012254000000003E-2</v>
      </c>
      <c r="N1205" s="160">
        <v>0.26008169333333336</v>
      </c>
      <c r="O1205" s="10">
        <f t="shared" si="186"/>
        <v>0.26008169333333336</v>
      </c>
      <c r="Q1205" s="15">
        <v>25.558686999999999</v>
      </c>
      <c r="S1205" s="129">
        <v>5.3261367999999998E-3</v>
      </c>
      <c r="T1205" s="129">
        <v>4.8989335999999996E-3</v>
      </c>
      <c r="U1205" s="129">
        <v>2.2114372999999999E-4</v>
      </c>
      <c r="V1205" s="129">
        <v>2.0605946999999999E-4</v>
      </c>
      <c r="X1205" s="71">
        <v>1.4278819E-5</v>
      </c>
      <c r="Y1205" s="101"/>
      <c r="Z1205" s="161" t="s">
        <v>3177</v>
      </c>
    </row>
    <row r="1206" spans="1:26" ht="14.4">
      <c r="A1206" t="s">
        <v>1436</v>
      </c>
      <c r="B1206" s="92" t="s">
        <v>1376</v>
      </c>
      <c r="C1206" s="126" t="str">
        <f t="shared" si="187"/>
        <v>A.160.05.105</v>
      </c>
      <c r="D1206" s="11" t="s">
        <v>657</v>
      </c>
      <c r="E1206" s="125" t="s">
        <v>878</v>
      </c>
      <c r="F1206" s="128" t="str">
        <f t="shared" si="188"/>
        <v>Antiaris FSC/PEFC 445 (kg/m3)</v>
      </c>
      <c r="G1206" s="200">
        <v>6.0209537288527043E-2</v>
      </c>
      <c r="H1206" s="10">
        <f t="shared" si="185"/>
        <v>6.0209537288527043E-2</v>
      </c>
      <c r="I1206" s="201">
        <v>2.8080771992999996E-3</v>
      </c>
      <c r="J1206" s="201">
        <v>6.5114538980000003E-3</v>
      </c>
      <c r="K1206" s="201">
        <v>1.4201963191227043E-2</v>
      </c>
      <c r="L1206" s="201">
        <v>3.6688042999999997E-2</v>
      </c>
      <c r="N1206" s="160">
        <v>0.24458695333333333</v>
      </c>
      <c r="O1206" s="10">
        <f t="shared" si="186"/>
        <v>0.24458695333333333</v>
      </c>
      <c r="Q1206" s="15">
        <v>25.003423000000002</v>
      </c>
      <c r="S1206" s="129">
        <v>5.4225732999999996E-3</v>
      </c>
      <c r="T1206" s="129">
        <v>5.0371408000000001E-3</v>
      </c>
      <c r="U1206" s="129">
        <v>2.1249408000000001E-4</v>
      </c>
      <c r="V1206" s="129">
        <v>1.7293838999999999E-4</v>
      </c>
      <c r="X1206" s="71">
        <v>1.3050012E-5</v>
      </c>
      <c r="Y1206" s="101"/>
      <c r="Z1206" s="161" t="s">
        <v>3178</v>
      </c>
    </row>
    <row r="1207" spans="1:26" ht="14.4">
      <c r="A1207" t="s">
        <v>2489</v>
      </c>
      <c r="B1207" s="92" t="s">
        <v>1376</v>
      </c>
      <c r="C1207" s="126" t="str">
        <f t="shared" si="187"/>
        <v>A.160.05.106</v>
      </c>
      <c r="D1207" s="11" t="s">
        <v>657</v>
      </c>
      <c r="E1207" s="125" t="s">
        <v>878</v>
      </c>
      <c r="F1207" s="128" t="str">
        <f t="shared" si="188"/>
        <v>Antiaris natural forest clear cut 445 (kg/m3)</v>
      </c>
      <c r="G1207" s="200">
        <v>6.0737094977405262</v>
      </c>
      <c r="H1207" s="10">
        <f t="shared" si="185"/>
        <v>6.0737094977405262</v>
      </c>
      <c r="I1207" s="201">
        <v>2.8080771992999996E-3</v>
      </c>
      <c r="J1207" s="201">
        <v>5.5025114173499992</v>
      </c>
      <c r="K1207" s="201">
        <v>1.4201963191227043E-2</v>
      </c>
      <c r="L1207" s="201">
        <v>0.55418803999999999</v>
      </c>
      <c r="N1207" s="160">
        <v>3.6945869333333334</v>
      </c>
      <c r="O1207" s="10">
        <f t="shared" si="186"/>
        <v>3.6945869333333334</v>
      </c>
      <c r="Q1207" s="15">
        <v>25.003423000000002</v>
      </c>
      <c r="S1207" s="129">
        <v>6.1437396999999998E-2</v>
      </c>
      <c r="T1207" s="129">
        <v>5.8439828999999999E-2</v>
      </c>
      <c r="U1207" s="129">
        <v>2.8246294000000001E-3</v>
      </c>
      <c r="V1207" s="129">
        <v>1.7293838999999999E-4</v>
      </c>
      <c r="X1207" s="71">
        <v>1.0924517E-4</v>
      </c>
      <c r="Y1207" s="101"/>
      <c r="Z1207" s="161" t="s">
        <v>3178</v>
      </c>
    </row>
    <row r="1208" spans="1:26" ht="14.4">
      <c r="A1208" t="s">
        <v>1437</v>
      </c>
      <c r="B1208" s="92" t="s">
        <v>1376</v>
      </c>
      <c r="C1208" s="126" t="str">
        <f t="shared" si="187"/>
        <v>A.160.05.107</v>
      </c>
      <c r="D1208" s="11" t="s">
        <v>657</v>
      </c>
      <c r="E1208" s="125" t="s">
        <v>878</v>
      </c>
      <c r="F1208" s="128" t="str">
        <f t="shared" si="188"/>
        <v>Ash FSC/PEFC 700 (kg/m3)</v>
      </c>
      <c r="G1208" s="200">
        <v>6.6300425665167612E-2</v>
      </c>
      <c r="H1208" s="10">
        <f t="shared" si="185"/>
        <v>6.6300425665167612E-2</v>
      </c>
      <c r="I1208" s="201">
        <v>5.3843864410000001E-3</v>
      </c>
      <c r="J1208" s="201">
        <v>7.6021927409999999E-3</v>
      </c>
      <c r="K1208" s="201">
        <v>1.4301592483167607E-2</v>
      </c>
      <c r="L1208" s="201">
        <v>3.9012254000000003E-2</v>
      </c>
      <c r="N1208" s="160">
        <v>0.26008169333333336</v>
      </c>
      <c r="O1208" s="10">
        <f t="shared" si="186"/>
        <v>0.26008169333333336</v>
      </c>
      <c r="Q1208" s="15">
        <v>25.558686999999999</v>
      </c>
      <c r="S1208" s="129">
        <v>5.3261367999999998E-3</v>
      </c>
      <c r="T1208" s="129">
        <v>4.8989335999999996E-3</v>
      </c>
      <c r="U1208" s="129">
        <v>2.2114372999999999E-4</v>
      </c>
      <c r="V1208" s="129">
        <v>2.0605946999999999E-4</v>
      </c>
      <c r="X1208" s="71">
        <v>1.4278819E-5</v>
      </c>
      <c r="Y1208" s="101"/>
      <c r="Z1208" s="161" t="s">
        <v>3179</v>
      </c>
    </row>
    <row r="1209" spans="1:26" ht="14.4">
      <c r="A1209" t="s">
        <v>1438</v>
      </c>
      <c r="B1209" s="92" t="s">
        <v>1376</v>
      </c>
      <c r="C1209" s="126" t="str">
        <f t="shared" si="187"/>
        <v>A.160.05.108</v>
      </c>
      <c r="D1209" s="11" t="s">
        <v>657</v>
      </c>
      <c r="E1209" s="125" t="s">
        <v>878</v>
      </c>
      <c r="F1209" s="128" t="str">
        <f t="shared" si="188"/>
        <v>Aspen FSC/PEFC 440 (kg/m3)</v>
      </c>
      <c r="G1209" s="200">
        <v>7.719834184040951E-2</v>
      </c>
      <c r="H1209" s="10">
        <f t="shared" si="185"/>
        <v>7.719834184040951E-2</v>
      </c>
      <c r="I1209" s="201">
        <v>6.5505941309999998E-3</v>
      </c>
      <c r="J1209" s="201">
        <v>9.1300736980000005E-3</v>
      </c>
      <c r="K1209" s="201">
        <v>1.6976105011409511E-2</v>
      </c>
      <c r="L1209" s="201">
        <v>4.4541569000000003E-2</v>
      </c>
      <c r="N1209" s="160">
        <v>0.29694379333333337</v>
      </c>
      <c r="O1209" s="10">
        <f t="shared" si="186"/>
        <v>0.29694379333333337</v>
      </c>
      <c r="Q1209" s="15">
        <v>26.189412999999998</v>
      </c>
      <c r="S1209" s="129">
        <v>6.1213372999999998E-3</v>
      </c>
      <c r="T1209" s="129">
        <v>5.6199081999999999E-3</v>
      </c>
      <c r="U1209" s="129">
        <v>2.5369109999999999E-4</v>
      </c>
      <c r="V1209" s="129">
        <v>2.4773798999999999E-4</v>
      </c>
      <c r="X1209" s="71">
        <v>1.6422087000000001E-5</v>
      </c>
      <c r="Y1209" s="101"/>
      <c r="Z1209" s="161" t="s">
        <v>3180</v>
      </c>
    </row>
    <row r="1210" spans="1:26" ht="14.4">
      <c r="A1210" t="s">
        <v>1439</v>
      </c>
      <c r="B1210" s="92" t="s">
        <v>1376</v>
      </c>
      <c r="C1210" s="126" t="str">
        <f t="shared" si="187"/>
        <v>A.160.05.109</v>
      </c>
      <c r="D1210" s="11" t="s">
        <v>657</v>
      </c>
      <c r="E1210" s="125" t="s">
        <v>878</v>
      </c>
      <c r="F1210" s="128" t="str">
        <f t="shared" si="188"/>
        <v>Baboen FSC/PEFC 410 (kg/m3)</v>
      </c>
      <c r="G1210" s="200">
        <v>9.6417906894127048E-2</v>
      </c>
      <c r="H1210" s="10">
        <f t="shared" si="185"/>
        <v>9.6417906894127048E-2</v>
      </c>
      <c r="I1210" s="201">
        <v>3.2097689338999999E-3</v>
      </c>
      <c r="J1210" s="201">
        <v>1.1160507038999999E-2</v>
      </c>
      <c r="K1210" s="201">
        <v>2.5605802921227043E-2</v>
      </c>
      <c r="L1210" s="201">
        <v>5.6441827999999999E-2</v>
      </c>
      <c r="N1210" s="160">
        <v>0.37627885333333333</v>
      </c>
      <c r="O1210" s="10">
        <f t="shared" si="186"/>
        <v>0.37627885333333333</v>
      </c>
      <c r="Q1210" s="15">
        <v>26.733125000000001</v>
      </c>
      <c r="S1210" s="129">
        <v>9.0407154999999993E-3</v>
      </c>
      <c r="T1210" s="129">
        <v>8.4091826000000005E-3</v>
      </c>
      <c r="U1210" s="129">
        <v>3.3785123999999998E-4</v>
      </c>
      <c r="V1210" s="129">
        <v>2.9368168E-4</v>
      </c>
      <c r="X1210" s="71">
        <v>2.0115222E-5</v>
      </c>
      <c r="Y1210" s="101"/>
      <c r="Z1210" s="161" t="s">
        <v>3181</v>
      </c>
    </row>
    <row r="1211" spans="1:26" ht="14.4">
      <c r="A1211" t="s">
        <v>2490</v>
      </c>
      <c r="B1211" s="92" t="s">
        <v>1376</v>
      </c>
      <c r="C1211" s="126" t="str">
        <f t="shared" si="187"/>
        <v>A.160.05.110</v>
      </c>
      <c r="D1211" s="11" t="s">
        <v>657</v>
      </c>
      <c r="E1211" s="125" t="s">
        <v>878</v>
      </c>
      <c r="F1211" s="128" t="str">
        <f t="shared" si="188"/>
        <v>Baboen natural forest clear cut 410 (kg/m3)</v>
      </c>
      <c r="G1211" s="200">
        <v>9.5792679370651275</v>
      </c>
      <c r="H1211" s="10">
        <f t="shared" si="185"/>
        <v>9.5792679370651275</v>
      </c>
      <c r="I1211" s="201">
        <v>3.2097689338999999E-3</v>
      </c>
      <c r="J1211" s="201">
        <v>8.9765105352100001</v>
      </c>
      <c r="K1211" s="201">
        <v>2.5605802921227043E-2</v>
      </c>
      <c r="L1211" s="201">
        <v>0.57394182999999999</v>
      </c>
      <c r="N1211" s="160">
        <v>3.8262788666666667</v>
      </c>
      <c r="O1211" s="10">
        <f t="shared" si="186"/>
        <v>3.8262788666666667</v>
      </c>
      <c r="Q1211" s="15">
        <v>26.733125000000001</v>
      </c>
      <c r="S1211" s="129">
        <v>6.5055538999999996E-2</v>
      </c>
      <c r="T1211" s="129">
        <v>6.1811870999999997E-2</v>
      </c>
      <c r="U1211" s="129">
        <v>2.9499866000000001E-3</v>
      </c>
      <c r="V1211" s="129">
        <v>2.9368168E-4</v>
      </c>
      <c r="X1211" s="71">
        <v>1.1631038E-4</v>
      </c>
      <c r="Y1211" s="101"/>
      <c r="Z1211" s="161" t="s">
        <v>3181</v>
      </c>
    </row>
    <row r="1212" spans="1:26" ht="14.4">
      <c r="A1212" t="s">
        <v>2491</v>
      </c>
      <c r="B1212" s="92" t="s">
        <v>1376</v>
      </c>
      <c r="C1212" s="126" t="str">
        <f t="shared" si="187"/>
        <v>A.160.05.111</v>
      </c>
      <c r="D1212" s="11" t="s">
        <v>657</v>
      </c>
      <c r="E1212" s="125" t="s">
        <v>878</v>
      </c>
      <c r="F1212" s="128" t="str">
        <f t="shared" si="188"/>
        <v>Beech European FSC/PEFC 710 (kg/m3)</v>
      </c>
      <c r="G1212" s="200">
        <v>3.64401360235488E-2</v>
      </c>
      <c r="H1212" s="10">
        <f t="shared" ref="H1212:H1274" si="189">G1212</f>
        <v>3.64401360235488E-2</v>
      </c>
      <c r="I1212" s="201">
        <v>2.1889775562999999E-3</v>
      </c>
      <c r="J1212" s="201">
        <v>3.4157988650000007E-3</v>
      </c>
      <c r="K1212" s="201">
        <v>6.9734306022487952E-3</v>
      </c>
      <c r="L1212" s="201">
        <v>2.3861929E-2</v>
      </c>
      <c r="N1212" s="160">
        <v>0.15907952666666667</v>
      </c>
      <c r="O1212" s="10">
        <f t="shared" ref="O1212:O1274" si="190">N1212</f>
        <v>0.15907952666666667</v>
      </c>
      <c r="Q1212" s="15">
        <v>24.774498000000001</v>
      </c>
      <c r="S1212" s="129">
        <v>3.1472872E-3</v>
      </c>
      <c r="T1212" s="129">
        <v>2.9234629999999998E-3</v>
      </c>
      <c r="U1212" s="129">
        <v>1.3196392999999999E-4</v>
      </c>
      <c r="V1212" s="129">
        <v>9.1860323999999998E-5</v>
      </c>
      <c r="X1212" s="71">
        <v>8.4062622000000004E-6</v>
      </c>
      <c r="Y1212" s="101"/>
      <c r="Z1212" s="161" t="s">
        <v>3182</v>
      </c>
    </row>
    <row r="1213" spans="1:26" ht="14.4">
      <c r="A1213" t="s">
        <v>1440</v>
      </c>
      <c r="B1213" s="92" t="s">
        <v>1376</v>
      </c>
      <c r="C1213" s="126" t="str">
        <f t="shared" si="187"/>
        <v>A.160.05.112</v>
      </c>
      <c r="D1213" s="11" t="s">
        <v>657</v>
      </c>
      <c r="E1213" s="125" t="s">
        <v>878</v>
      </c>
      <c r="F1213" s="128" t="str">
        <f t="shared" si="188"/>
        <v>Black poplar FSC/PEFC 440 (kg/m3)</v>
      </c>
      <c r="G1213" s="200">
        <v>6.6300425665167612E-2</v>
      </c>
      <c r="H1213" s="10">
        <f t="shared" si="189"/>
        <v>6.6300425665167612E-2</v>
      </c>
      <c r="I1213" s="201">
        <v>5.3843864410000001E-3</v>
      </c>
      <c r="J1213" s="201">
        <v>7.6021927409999999E-3</v>
      </c>
      <c r="K1213" s="201">
        <v>1.4301592483167607E-2</v>
      </c>
      <c r="L1213" s="201">
        <v>3.9012254000000003E-2</v>
      </c>
      <c r="N1213" s="160">
        <v>0.26008169333333336</v>
      </c>
      <c r="O1213" s="10">
        <f t="shared" si="190"/>
        <v>0.26008169333333336</v>
      </c>
      <c r="Q1213" s="15">
        <v>25.558686999999999</v>
      </c>
      <c r="S1213" s="129">
        <v>5.3261367999999998E-3</v>
      </c>
      <c r="T1213" s="129">
        <v>4.8989335999999996E-3</v>
      </c>
      <c r="U1213" s="129">
        <v>2.2114372999999999E-4</v>
      </c>
      <c r="V1213" s="129">
        <v>2.0605946999999999E-4</v>
      </c>
      <c r="X1213" s="71">
        <v>1.4278819E-5</v>
      </c>
      <c r="Y1213" s="101"/>
      <c r="Z1213" s="161" t="s">
        <v>3183</v>
      </c>
    </row>
    <row r="1214" spans="1:26" ht="14.4">
      <c r="A1214" t="s">
        <v>1441</v>
      </c>
      <c r="B1214" s="92" t="s">
        <v>1376</v>
      </c>
      <c r="C1214" s="126" t="str">
        <f t="shared" si="187"/>
        <v>A.160.05.113</v>
      </c>
      <c r="D1214" s="11" t="s">
        <v>657</v>
      </c>
      <c r="E1214" s="125" t="s">
        <v>878</v>
      </c>
      <c r="F1214" s="128" t="str">
        <f t="shared" si="188"/>
        <v>Blue gum FSC/PEFC 900 (kg/m3)</v>
      </c>
      <c r="G1214" s="200">
        <v>7.1071311657727038E-2</v>
      </c>
      <c r="H1214" s="10">
        <f t="shared" si="189"/>
        <v>7.1071311657727038E-2</v>
      </c>
      <c r="I1214" s="201">
        <v>2.9285766085E-3</v>
      </c>
      <c r="J1214" s="201">
        <v>7.9060751980000003E-3</v>
      </c>
      <c r="K1214" s="201">
        <v>1.7622882851227043E-2</v>
      </c>
      <c r="L1214" s="201">
        <v>4.2613776999999999E-2</v>
      </c>
      <c r="N1214" s="160">
        <v>0.28409184666666665</v>
      </c>
      <c r="O1214" s="10">
        <f t="shared" si="190"/>
        <v>0.28409184666666665</v>
      </c>
      <c r="Q1214" s="15">
        <v>25.522297999999999</v>
      </c>
      <c r="S1214" s="129">
        <v>6.5079422999999997E-3</v>
      </c>
      <c r="T1214" s="129">
        <v>6.0486847000000002E-3</v>
      </c>
      <c r="U1214" s="129">
        <v>2.5009868000000002E-4</v>
      </c>
      <c r="V1214" s="129">
        <v>2.0915891999999999E-4</v>
      </c>
      <c r="X1214" s="71">
        <v>1.5169431000000001E-5</v>
      </c>
      <c r="Y1214" s="101"/>
      <c r="Z1214" s="161" t="s">
        <v>3184</v>
      </c>
    </row>
    <row r="1215" spans="1:26" ht="14.4">
      <c r="A1215" t="s">
        <v>2492</v>
      </c>
      <c r="B1215" s="92" t="s">
        <v>1376</v>
      </c>
      <c r="C1215" s="126" t="str">
        <f t="shared" si="187"/>
        <v>A.160.05.114</v>
      </c>
      <c r="D1215" s="11" t="s">
        <v>657</v>
      </c>
      <c r="E1215" s="125" t="s">
        <v>878</v>
      </c>
      <c r="F1215" s="128" t="str">
        <f t="shared" si="188"/>
        <v>Blue gum natural forest clear cut 900 (kg/m3)</v>
      </c>
      <c r="G1215" s="200">
        <v>1.9453963075297271</v>
      </c>
      <c r="H1215" s="10">
        <f t="shared" si="189"/>
        <v>1.9453963075297271</v>
      </c>
      <c r="I1215" s="201">
        <v>2.9285766085E-3</v>
      </c>
      <c r="J1215" s="201">
        <v>1.36473106807</v>
      </c>
      <c r="K1215" s="201">
        <v>1.7622882851227043E-2</v>
      </c>
      <c r="L1215" s="201">
        <v>0.56011378000000001</v>
      </c>
      <c r="N1215" s="160">
        <v>3.7340918666666667</v>
      </c>
      <c r="O1215" s="10">
        <f t="shared" si="190"/>
        <v>3.7340918666666667</v>
      </c>
      <c r="Q1215" s="15">
        <v>25.522297999999999</v>
      </c>
      <c r="S1215" s="129">
        <v>6.2522765999999994E-2</v>
      </c>
      <c r="T1215" s="129">
        <v>5.9451373000000002E-2</v>
      </c>
      <c r="U1215" s="129">
        <v>2.862234E-3</v>
      </c>
      <c r="V1215" s="129">
        <v>2.0915891999999999E-4</v>
      </c>
      <c r="X1215" s="71">
        <v>1.1136459E-4</v>
      </c>
      <c r="Y1215" s="101"/>
      <c r="Z1215" s="161" t="s">
        <v>3184</v>
      </c>
    </row>
    <row r="1216" spans="1:26" ht="14.4">
      <c r="A1216" t="s">
        <v>1442</v>
      </c>
      <c r="B1216" s="92" t="s">
        <v>1376</v>
      </c>
      <c r="C1216" s="126" t="str">
        <f t="shared" si="187"/>
        <v>A.160.05.115</v>
      </c>
      <c r="D1216" s="11" t="s">
        <v>657</v>
      </c>
      <c r="E1216" s="125" t="s">
        <v>878</v>
      </c>
      <c r="F1216" s="128" t="str">
        <f t="shared" si="188"/>
        <v>Canaria FSC/PEFC 830 (kg/m3)</v>
      </c>
      <c r="G1216" s="200">
        <v>5.2817496562227048E-2</v>
      </c>
      <c r="H1216" s="10">
        <f t="shared" si="189"/>
        <v>5.2817496562227048E-2</v>
      </c>
      <c r="I1216" s="201">
        <v>2.7260707159999999E-3</v>
      </c>
      <c r="J1216" s="201">
        <v>5.562336565000001E-3</v>
      </c>
      <c r="K1216" s="201">
        <v>1.1873837281227043E-2</v>
      </c>
      <c r="L1216" s="201">
        <v>3.2655252000000003E-2</v>
      </c>
      <c r="N1216" s="160">
        <v>0.21770168000000004</v>
      </c>
      <c r="O1216" s="10">
        <f t="shared" si="190"/>
        <v>0.21770168000000004</v>
      </c>
      <c r="Q1216" s="15">
        <v>24.650299</v>
      </c>
      <c r="S1216" s="129">
        <v>4.6839192999999996E-3</v>
      </c>
      <c r="T1216" s="129">
        <v>4.3487289000000004E-3</v>
      </c>
      <c r="U1216" s="129">
        <v>1.8690206E-4</v>
      </c>
      <c r="V1216" s="129">
        <v>1.4828831000000001E-4</v>
      </c>
      <c r="X1216" s="71">
        <v>1.1607629E-5</v>
      </c>
      <c r="Y1216" s="101"/>
      <c r="Z1216" s="161" t="s">
        <v>3185</v>
      </c>
    </row>
    <row r="1217" spans="1:26" ht="14.4">
      <c r="A1217" t="s">
        <v>2493</v>
      </c>
      <c r="B1217" s="92" t="s">
        <v>1376</v>
      </c>
      <c r="C1217" s="126" t="str">
        <f t="shared" si="187"/>
        <v>A.160.05.116</v>
      </c>
      <c r="D1217" s="11" t="s">
        <v>657</v>
      </c>
      <c r="E1217" s="125" t="s">
        <v>878</v>
      </c>
      <c r="F1217" s="128" t="str">
        <f t="shared" si="188"/>
        <v>Canaria natural forest clear cut 830 (kg/m3)</v>
      </c>
      <c r="G1217" s="200">
        <v>6.4785175060472273</v>
      </c>
      <c r="H1217" s="10">
        <f t="shared" si="189"/>
        <v>6.4785175060472273</v>
      </c>
      <c r="I1217" s="201">
        <v>2.7260707159999999E-3</v>
      </c>
      <c r="J1217" s="201">
        <v>5.9137623480499997</v>
      </c>
      <c r="K1217" s="201">
        <v>1.1873837281227043E-2</v>
      </c>
      <c r="L1217" s="201">
        <v>0.55015524999999998</v>
      </c>
      <c r="N1217" s="160">
        <v>3.6677016666666669</v>
      </c>
      <c r="O1217" s="10">
        <f t="shared" si="190"/>
        <v>3.6677016666666669</v>
      </c>
      <c r="Q1217" s="15">
        <v>24.650299</v>
      </c>
      <c r="S1217" s="129">
        <v>6.0698742999999999E-2</v>
      </c>
      <c r="T1217" s="129">
        <v>5.7751416999999999E-2</v>
      </c>
      <c r="U1217" s="129">
        <v>2.7990374E-3</v>
      </c>
      <c r="V1217" s="129">
        <v>1.4828831000000001E-4</v>
      </c>
      <c r="X1217" s="71">
        <v>1.0780278E-4</v>
      </c>
      <c r="Y1217" s="101"/>
      <c r="Z1217" s="161" t="s">
        <v>3185</v>
      </c>
    </row>
    <row r="1218" spans="1:26" ht="14.4">
      <c r="A1218" t="s">
        <v>1443</v>
      </c>
      <c r="B1218" s="92" t="s">
        <v>1376</v>
      </c>
      <c r="C1218" s="126" t="str">
        <f t="shared" si="187"/>
        <v>A.160.05.117</v>
      </c>
      <c r="D1218" s="11" t="s">
        <v>657</v>
      </c>
      <c r="E1218" s="125" t="s">
        <v>878</v>
      </c>
      <c r="F1218" s="128" t="str">
        <f t="shared" si="188"/>
        <v>Cottonwood FSC/PEFC 440 (kg/m3)</v>
      </c>
      <c r="G1218" s="200">
        <v>5.7343236866527043E-2</v>
      </c>
      <c r="H1218" s="10">
        <f t="shared" si="189"/>
        <v>5.7343236866527043E-2</v>
      </c>
      <c r="I1218" s="201">
        <v>2.7762787123000003E-3</v>
      </c>
      <c r="J1218" s="201">
        <v>6.1434288429999999E-3</v>
      </c>
      <c r="K1218" s="201">
        <v>1.3299221311227044E-2</v>
      </c>
      <c r="L1218" s="201">
        <v>3.5124308E-2</v>
      </c>
      <c r="N1218" s="160">
        <v>0.23416205333333334</v>
      </c>
      <c r="O1218" s="10">
        <f t="shared" si="190"/>
        <v>0.23416205333333334</v>
      </c>
      <c r="Q1218" s="15">
        <v>24.866496999999999</v>
      </c>
      <c r="S1218" s="129">
        <v>5.1361564000000004E-3</v>
      </c>
      <c r="T1218" s="129">
        <v>4.7702055999999998E-3</v>
      </c>
      <c r="U1218" s="129">
        <v>2.0257064E-4</v>
      </c>
      <c r="V1218" s="129">
        <v>1.6338019E-4</v>
      </c>
      <c r="X1218" s="71">
        <v>1.2490721E-5</v>
      </c>
      <c r="Y1218" s="101"/>
      <c r="Z1218" s="161" t="s">
        <v>3186</v>
      </c>
    </row>
    <row r="1219" spans="1:26" ht="14.4">
      <c r="A1219" t="s">
        <v>2494</v>
      </c>
      <c r="B1219" s="92" t="s">
        <v>1376</v>
      </c>
      <c r="C1219" s="126" t="str">
        <f t="shared" si="187"/>
        <v>A.160.05.118</v>
      </c>
      <c r="D1219" s="11" t="s">
        <v>657</v>
      </c>
      <c r="E1219" s="125" t="s">
        <v>878</v>
      </c>
      <c r="F1219" s="128" t="str">
        <f t="shared" si="188"/>
        <v>Cottonwood natural forest clear cut 440 (kg/m3)</v>
      </c>
      <c r="G1219" s="200">
        <v>1.1313132409435271</v>
      </c>
      <c r="H1219" s="10">
        <f t="shared" si="189"/>
        <v>1.1313132409435271</v>
      </c>
      <c r="I1219" s="201">
        <v>2.7762787123000003E-3</v>
      </c>
      <c r="J1219" s="201">
        <v>0.56261343092000005</v>
      </c>
      <c r="K1219" s="201">
        <v>1.3299221311227044E-2</v>
      </c>
      <c r="L1219" s="201">
        <v>0.55262431000000001</v>
      </c>
      <c r="N1219" s="160">
        <v>3.684162066666667</v>
      </c>
      <c r="O1219" s="10">
        <f t="shared" si="190"/>
        <v>3.684162066666667</v>
      </c>
      <c r="Q1219" s="15">
        <v>24.866496999999999</v>
      </c>
      <c r="S1219" s="129">
        <v>6.1150980000000001E-2</v>
      </c>
      <c r="T1219" s="129">
        <v>5.8172894000000003E-2</v>
      </c>
      <c r="U1219" s="129">
        <v>2.8147060000000002E-3</v>
      </c>
      <c r="V1219" s="129">
        <v>1.6338019E-4</v>
      </c>
      <c r="X1219" s="71">
        <v>1.0868588E-4</v>
      </c>
      <c r="Y1219" s="101"/>
      <c r="Z1219" s="161" t="s">
        <v>3186</v>
      </c>
    </row>
    <row r="1220" spans="1:26" ht="14.4">
      <c r="A1220" t="s">
        <v>1444</v>
      </c>
      <c r="B1220" s="92" t="s">
        <v>1376</v>
      </c>
      <c r="C1220" s="126" t="str">
        <f t="shared" si="187"/>
        <v>A.160.05.119</v>
      </c>
      <c r="D1220" s="11" t="s">
        <v>657</v>
      </c>
      <c r="E1220" s="125" t="s">
        <v>878</v>
      </c>
      <c r="F1220" s="128" t="str">
        <f t="shared" si="188"/>
        <v>Hornbean FSC/PEFC 750 (kg/m3)</v>
      </c>
      <c r="G1220" s="200">
        <v>4.4504594101983805E-2</v>
      </c>
      <c r="H1220" s="10">
        <f t="shared" si="189"/>
        <v>4.4504594101983805E-2</v>
      </c>
      <c r="I1220" s="201">
        <v>3.0519711703999993E-3</v>
      </c>
      <c r="J1220" s="201">
        <v>4.5464306150000003E-3</v>
      </c>
      <c r="K1220" s="201">
        <v>8.9525693165838031E-3</v>
      </c>
      <c r="L1220" s="201">
        <v>2.7953623E-2</v>
      </c>
      <c r="N1220" s="160">
        <v>0.18635748666666668</v>
      </c>
      <c r="O1220" s="10">
        <f t="shared" si="190"/>
        <v>0.18635748666666668</v>
      </c>
      <c r="Q1220" s="15">
        <v>24.297235000000001</v>
      </c>
      <c r="S1220" s="129">
        <v>3.7357356999999998E-3</v>
      </c>
      <c r="T1220" s="129">
        <v>3.4569841999999998E-3</v>
      </c>
      <c r="U1220" s="129">
        <v>1.5604898000000001E-4</v>
      </c>
      <c r="V1220" s="129">
        <v>1.2270242999999999E-4</v>
      </c>
      <c r="X1220" s="71">
        <v>9.9922811000000005E-6</v>
      </c>
      <c r="Y1220" s="101"/>
      <c r="Z1220" s="161" t="s">
        <v>3187</v>
      </c>
    </row>
    <row r="1221" spans="1:26" ht="14.4">
      <c r="A1221" t="s">
        <v>1445</v>
      </c>
      <c r="B1221" s="92" t="s">
        <v>1376</v>
      </c>
      <c r="C1221" s="126" t="str">
        <f t="shared" si="187"/>
        <v>A.160.05.120</v>
      </c>
      <c r="D1221" s="11" t="s">
        <v>657</v>
      </c>
      <c r="E1221" s="125" t="s">
        <v>878</v>
      </c>
      <c r="F1221" s="128" t="str">
        <f t="shared" si="188"/>
        <v>Horse chestnut FSC/PEFC 450 (kg/m3)</v>
      </c>
      <c r="G1221" s="200">
        <v>4.4504594101983805E-2</v>
      </c>
      <c r="H1221" s="10">
        <f t="shared" si="189"/>
        <v>4.4504594101983805E-2</v>
      </c>
      <c r="I1221" s="201">
        <v>3.0519711703999993E-3</v>
      </c>
      <c r="J1221" s="201">
        <v>4.5464306150000003E-3</v>
      </c>
      <c r="K1221" s="201">
        <v>8.9525693165838031E-3</v>
      </c>
      <c r="L1221" s="201">
        <v>2.7953623E-2</v>
      </c>
      <c r="N1221" s="160">
        <v>0.18635748666666668</v>
      </c>
      <c r="O1221" s="10">
        <f t="shared" si="190"/>
        <v>0.18635748666666668</v>
      </c>
      <c r="Q1221" s="15">
        <v>24.297235000000001</v>
      </c>
      <c r="S1221" s="129">
        <v>3.7357356999999998E-3</v>
      </c>
      <c r="T1221" s="129">
        <v>3.4569841999999998E-3</v>
      </c>
      <c r="U1221" s="129">
        <v>1.5604898000000001E-4</v>
      </c>
      <c r="V1221" s="129">
        <v>1.2270242999999999E-4</v>
      </c>
      <c r="X1221" s="71">
        <v>9.9922811000000005E-6</v>
      </c>
      <c r="Y1221" s="101"/>
      <c r="Z1221" s="161" t="s">
        <v>3188</v>
      </c>
    </row>
    <row r="1222" spans="1:26" ht="14.4">
      <c r="A1222" t="s">
        <v>1446</v>
      </c>
      <c r="B1222" s="92" t="s">
        <v>1376</v>
      </c>
      <c r="C1222" s="126" t="str">
        <f t="shared" si="187"/>
        <v>A.160.05.121</v>
      </c>
      <c r="D1222" s="11" t="s">
        <v>657</v>
      </c>
      <c r="E1222" s="125" t="s">
        <v>878</v>
      </c>
      <c r="F1222" s="128" t="str">
        <f t="shared" si="188"/>
        <v>Ilomba FSC/PEFC 480 (kg/m3)</v>
      </c>
      <c r="G1222" s="200">
        <v>6.2170690876327046E-2</v>
      </c>
      <c r="H1222" s="10">
        <f t="shared" si="189"/>
        <v>6.2170690876327046E-2</v>
      </c>
      <c r="I1222" s="201">
        <v>2.8298340230999996E-3</v>
      </c>
      <c r="J1222" s="201">
        <v>6.7632605819999995E-3</v>
      </c>
      <c r="K1222" s="201">
        <v>1.4819629271227043E-2</v>
      </c>
      <c r="L1222" s="201">
        <v>3.7757967000000003E-2</v>
      </c>
      <c r="N1222" s="160">
        <v>0.25171978000000006</v>
      </c>
      <c r="O1222" s="10">
        <f t="shared" si="190"/>
        <v>0.25171978000000006</v>
      </c>
      <c r="Q1222" s="15">
        <v>25.097109</v>
      </c>
      <c r="S1222" s="129">
        <v>5.6185426999999996E-3</v>
      </c>
      <c r="T1222" s="129">
        <v>5.2197807000000001E-3</v>
      </c>
      <c r="U1222" s="129">
        <v>2.192838E-4</v>
      </c>
      <c r="V1222" s="129">
        <v>1.7947821000000001E-4</v>
      </c>
      <c r="X1222" s="71">
        <v>1.3432685E-5</v>
      </c>
      <c r="Y1222" s="101"/>
      <c r="Z1222" s="161" t="s">
        <v>3189</v>
      </c>
    </row>
    <row r="1223" spans="1:26" ht="14.4">
      <c r="A1223" t="s">
        <v>2495</v>
      </c>
      <c r="B1223" s="92" t="s">
        <v>1376</v>
      </c>
      <c r="C1223" s="126" t="str">
        <f t="shared" si="187"/>
        <v>A.160.05.122</v>
      </c>
      <c r="D1223" s="11" t="s">
        <v>657</v>
      </c>
      <c r="E1223" s="125" t="s">
        <v>878</v>
      </c>
      <c r="F1223" s="128" t="str">
        <f t="shared" si="188"/>
        <v>Ilomba natural forest clear cut 480 (kg/m3)</v>
      </c>
      <c r="G1223" s="200">
        <v>6.9773581445843273</v>
      </c>
      <c r="H1223" s="10">
        <f t="shared" si="189"/>
        <v>6.9773581445843273</v>
      </c>
      <c r="I1223" s="201">
        <v>2.8298340230999996E-3</v>
      </c>
      <c r="J1223" s="201">
        <v>6.40445071129</v>
      </c>
      <c r="K1223" s="201">
        <v>1.4819629271227043E-2</v>
      </c>
      <c r="L1223" s="201">
        <v>0.55525796999999999</v>
      </c>
      <c r="N1223" s="160">
        <v>3.7017198000000002</v>
      </c>
      <c r="O1223" s="10">
        <f t="shared" si="190"/>
        <v>3.7017198000000002</v>
      </c>
      <c r="Q1223" s="15">
        <v>25.097109</v>
      </c>
      <c r="S1223" s="129">
        <v>6.1633366000000002E-2</v>
      </c>
      <c r="T1223" s="129">
        <v>5.8622469000000003E-2</v>
      </c>
      <c r="U1223" s="129">
        <v>2.8314192E-3</v>
      </c>
      <c r="V1223" s="129">
        <v>1.7947821000000001E-4</v>
      </c>
      <c r="X1223" s="71">
        <v>1.0962784E-4</v>
      </c>
      <c r="Y1223" s="101"/>
      <c r="Z1223" s="161" t="s">
        <v>3189</v>
      </c>
    </row>
    <row r="1224" spans="1:26" ht="14.4">
      <c r="A1224" t="s">
        <v>1447</v>
      </c>
      <c r="B1224" s="92" t="s">
        <v>1376</v>
      </c>
      <c r="C1224" s="126" t="str">
        <f t="shared" si="187"/>
        <v>A.160.05.123</v>
      </c>
      <c r="D1224" s="11" t="s">
        <v>657</v>
      </c>
      <c r="E1224" s="125" t="s">
        <v>878</v>
      </c>
      <c r="F1224" s="128" t="str">
        <f t="shared" si="188"/>
        <v>Koto FSC/PEFC 560 (kg/m3)</v>
      </c>
      <c r="G1224" s="200">
        <v>5.6136372406827041E-2</v>
      </c>
      <c r="H1224" s="10">
        <f t="shared" si="189"/>
        <v>5.6136372406827041E-2</v>
      </c>
      <c r="I1224" s="201">
        <v>2.7628899346E-3</v>
      </c>
      <c r="J1224" s="201">
        <v>5.9884709110000003E-3</v>
      </c>
      <c r="K1224" s="201">
        <v>1.2919118561227043E-2</v>
      </c>
      <c r="L1224" s="201">
        <v>3.4465892999999997E-2</v>
      </c>
      <c r="N1224" s="160">
        <v>0.22977261999999998</v>
      </c>
      <c r="O1224" s="10">
        <f t="shared" si="190"/>
        <v>0.22977261999999998</v>
      </c>
      <c r="Q1224" s="15">
        <v>24.808844000000001</v>
      </c>
      <c r="S1224" s="129">
        <v>5.0155599E-3</v>
      </c>
      <c r="T1224" s="129">
        <v>4.6578117999999998E-3</v>
      </c>
      <c r="U1224" s="129">
        <v>1.9839234999999999E-4</v>
      </c>
      <c r="V1224" s="129">
        <v>1.5935569E-4</v>
      </c>
      <c r="X1224" s="71">
        <v>1.225523E-5</v>
      </c>
      <c r="Y1224" s="101"/>
      <c r="Z1224" s="161" t="s">
        <v>3190</v>
      </c>
    </row>
    <row r="1225" spans="1:26" ht="14.4">
      <c r="A1225" t="s">
        <v>2496</v>
      </c>
      <c r="B1225" s="92" t="s">
        <v>1376</v>
      </c>
      <c r="C1225" s="126" t="str">
        <f t="shared" si="187"/>
        <v>A.160.05.124</v>
      </c>
      <c r="D1225" s="11" t="s">
        <v>657</v>
      </c>
      <c r="E1225" s="125" t="s">
        <v>878</v>
      </c>
      <c r="F1225" s="128" t="str">
        <f t="shared" si="188"/>
        <v>Koto natural forest clear cut 560 (kg/m3)</v>
      </c>
      <c r="G1225" s="200">
        <v>4.9360863593258273</v>
      </c>
      <c r="H1225" s="10">
        <f t="shared" si="189"/>
        <v>4.9360863593258273</v>
      </c>
      <c r="I1225" s="201">
        <v>2.7628899346E-3</v>
      </c>
      <c r="J1225" s="201">
        <v>4.3684384608300002</v>
      </c>
      <c r="K1225" s="201">
        <v>1.2919118561227043E-2</v>
      </c>
      <c r="L1225" s="201">
        <v>0.55196588999999996</v>
      </c>
      <c r="N1225" s="160">
        <v>3.6797725999999997</v>
      </c>
      <c r="O1225" s="10">
        <f t="shared" si="190"/>
        <v>3.6797725999999997</v>
      </c>
      <c r="Q1225" s="15">
        <v>24.808844000000001</v>
      </c>
      <c r="S1225" s="129">
        <v>6.1030383000000001E-2</v>
      </c>
      <c r="T1225" s="129">
        <v>5.8060500000000001E-2</v>
      </c>
      <c r="U1225" s="129">
        <v>2.8105277E-3</v>
      </c>
      <c r="V1225" s="129">
        <v>1.5935569E-4</v>
      </c>
      <c r="X1225" s="71">
        <v>1.0845038000000001E-4</v>
      </c>
      <c r="Y1225" s="101"/>
      <c r="Z1225" s="161" t="s">
        <v>3190</v>
      </c>
    </row>
    <row r="1226" spans="1:26" ht="14.4">
      <c r="A1226" t="s">
        <v>1448</v>
      </c>
      <c r="B1226" s="92" t="s">
        <v>1376</v>
      </c>
      <c r="C1226" s="126" t="str">
        <f t="shared" si="187"/>
        <v>A.160.05.125</v>
      </c>
      <c r="D1226" s="11" t="s">
        <v>657</v>
      </c>
      <c r="E1226" s="125" t="s">
        <v>878</v>
      </c>
      <c r="F1226" s="128" t="str">
        <f t="shared" si="188"/>
        <v>Linde FSC/PEFC 540 (kg/m3)</v>
      </c>
      <c r="G1226" s="200">
        <v>4.4504594101983805E-2</v>
      </c>
      <c r="H1226" s="10">
        <f t="shared" si="189"/>
        <v>4.4504594101983805E-2</v>
      </c>
      <c r="I1226" s="201">
        <v>3.0519711703999993E-3</v>
      </c>
      <c r="J1226" s="201">
        <v>4.5464306150000003E-3</v>
      </c>
      <c r="K1226" s="201">
        <v>8.9525693165838031E-3</v>
      </c>
      <c r="L1226" s="201">
        <v>2.7953623E-2</v>
      </c>
      <c r="N1226" s="160">
        <v>0.18635748666666668</v>
      </c>
      <c r="O1226" s="10">
        <f t="shared" si="190"/>
        <v>0.18635748666666668</v>
      </c>
      <c r="Q1226" s="15">
        <v>25.241235</v>
      </c>
      <c r="S1226" s="129">
        <v>3.7357356999999998E-3</v>
      </c>
      <c r="T1226" s="129">
        <v>3.4569841999999998E-3</v>
      </c>
      <c r="U1226" s="129">
        <v>1.5604898000000001E-4</v>
      </c>
      <c r="V1226" s="129">
        <v>1.2270242999999999E-4</v>
      </c>
      <c r="X1226" s="71">
        <v>9.9922811000000005E-6</v>
      </c>
      <c r="Y1226" s="101"/>
      <c r="Z1226" s="161" t="s">
        <v>3191</v>
      </c>
    </row>
    <row r="1227" spans="1:26" ht="14.4">
      <c r="A1227" t="s">
        <v>1449</v>
      </c>
      <c r="B1227" s="92" t="s">
        <v>1376</v>
      </c>
      <c r="C1227" s="126" t="str">
        <f t="shared" si="187"/>
        <v>A.160.05.126</v>
      </c>
      <c r="D1227" s="11" t="s">
        <v>657</v>
      </c>
      <c r="E1227" s="125" t="s">
        <v>878</v>
      </c>
      <c r="F1227" s="128" t="str">
        <f t="shared" si="188"/>
        <v>Platan FSC/PEFC 620 (kg/m3)</v>
      </c>
      <c r="G1227" s="200">
        <v>4.4504594101983805E-2</v>
      </c>
      <c r="H1227" s="10">
        <f t="shared" si="189"/>
        <v>4.4504594101983805E-2</v>
      </c>
      <c r="I1227" s="201">
        <v>3.0519711703999993E-3</v>
      </c>
      <c r="J1227" s="201">
        <v>4.5464306150000003E-3</v>
      </c>
      <c r="K1227" s="201">
        <v>8.9525693165838031E-3</v>
      </c>
      <c r="L1227" s="201">
        <v>2.7953623E-2</v>
      </c>
      <c r="N1227" s="160">
        <v>0.18635748666666668</v>
      </c>
      <c r="O1227" s="10">
        <f t="shared" si="190"/>
        <v>0.18635748666666668</v>
      </c>
      <c r="Q1227" s="15">
        <v>25.241235</v>
      </c>
      <c r="S1227" s="129">
        <v>3.7357356999999998E-3</v>
      </c>
      <c r="T1227" s="129">
        <v>3.4569841999999998E-3</v>
      </c>
      <c r="U1227" s="129">
        <v>1.5604898000000001E-4</v>
      </c>
      <c r="V1227" s="129">
        <v>1.2270242999999999E-4</v>
      </c>
      <c r="X1227" s="71">
        <v>9.9922811000000005E-6</v>
      </c>
      <c r="Y1227" s="101"/>
      <c r="Z1227" s="161" t="s">
        <v>3192</v>
      </c>
    </row>
    <row r="1228" spans="1:26" ht="14.4">
      <c r="A1228" t="s">
        <v>1450</v>
      </c>
      <c r="B1228" s="92" t="s">
        <v>1376</v>
      </c>
      <c r="C1228" s="126" t="str">
        <f t="shared" si="187"/>
        <v>A.160.05.127</v>
      </c>
      <c r="D1228" s="11" t="s">
        <v>657</v>
      </c>
      <c r="E1228" s="125" t="s">
        <v>878</v>
      </c>
      <c r="F1228" s="128" t="str">
        <f t="shared" si="188"/>
        <v>Poplar FSC/PEFC 440 (kg/m3)</v>
      </c>
      <c r="G1228" s="200">
        <v>4.4504594101983805E-2</v>
      </c>
      <c r="H1228" s="10">
        <f t="shared" si="189"/>
        <v>4.4504594101983805E-2</v>
      </c>
      <c r="I1228" s="201">
        <v>3.0519711703999993E-3</v>
      </c>
      <c r="J1228" s="201">
        <v>4.5464306150000003E-3</v>
      </c>
      <c r="K1228" s="201">
        <v>8.9525693165838031E-3</v>
      </c>
      <c r="L1228" s="201">
        <v>2.7953623E-2</v>
      </c>
      <c r="N1228" s="160">
        <v>0.18635748666666668</v>
      </c>
      <c r="O1228" s="10">
        <f t="shared" si="190"/>
        <v>0.18635748666666668</v>
      </c>
      <c r="Q1228" s="15">
        <v>25.241235</v>
      </c>
      <c r="S1228" s="129">
        <v>3.7357356999999998E-3</v>
      </c>
      <c r="T1228" s="129">
        <v>3.4569841999999998E-3</v>
      </c>
      <c r="U1228" s="129">
        <v>1.5604898000000001E-4</v>
      </c>
      <c r="V1228" s="129">
        <v>1.2270242999999999E-4</v>
      </c>
      <c r="X1228" s="71">
        <v>9.9922811000000005E-6</v>
      </c>
      <c r="Y1228" s="101"/>
      <c r="Z1228" s="161" t="s">
        <v>3193</v>
      </c>
    </row>
    <row r="1229" spans="1:26" ht="14.4">
      <c r="A1229" t="s">
        <v>2497</v>
      </c>
      <c r="B1229" s="92" t="s">
        <v>1376</v>
      </c>
      <c r="C1229" s="126" t="str">
        <f t="shared" si="187"/>
        <v>A.160.05.129</v>
      </c>
      <c r="D1229" s="11" t="s">
        <v>657</v>
      </c>
      <c r="E1229" s="125" t="s">
        <v>878</v>
      </c>
      <c r="F1229" s="128" t="str">
        <f t="shared" si="188"/>
        <v>Sycamore FSC/PEFC 615 (kg/m3)</v>
      </c>
      <c r="G1229" s="200">
        <v>7.3937612979727035E-2</v>
      </c>
      <c r="H1229" s="10">
        <f t="shared" si="189"/>
        <v>7.3937612979727035E-2</v>
      </c>
      <c r="I1229" s="201">
        <v>2.9603749854999997E-3</v>
      </c>
      <c r="J1229" s="201">
        <v>8.2741002529999989E-3</v>
      </c>
      <c r="K1229" s="201">
        <v>1.8525625741227042E-2</v>
      </c>
      <c r="L1229" s="201">
        <v>4.4177512000000002E-2</v>
      </c>
      <c r="N1229" s="160">
        <v>0.29451674666666672</v>
      </c>
      <c r="O1229" s="10">
        <f t="shared" si="190"/>
        <v>0.29451674666666672</v>
      </c>
      <c r="Q1229" s="15">
        <v>25.659223999999998</v>
      </c>
      <c r="S1229" s="129">
        <v>6.7943591000000003E-3</v>
      </c>
      <c r="T1229" s="129">
        <v>6.3156198999999996E-3</v>
      </c>
      <c r="U1229" s="129">
        <v>2.6002210999999999E-4</v>
      </c>
      <c r="V1229" s="129">
        <v>2.1871710999999999E-4</v>
      </c>
      <c r="X1229" s="71">
        <v>1.5728723E-5</v>
      </c>
      <c r="Y1229" s="101"/>
      <c r="Z1229" s="161" t="s">
        <v>3194</v>
      </c>
    </row>
    <row r="1230" spans="1:26" ht="14.4">
      <c r="A1230" t="s">
        <v>2498</v>
      </c>
      <c r="B1230" s="92" t="s">
        <v>1376</v>
      </c>
      <c r="C1230" s="126" t="str">
        <f t="shared" si="187"/>
        <v>A.160.05.130</v>
      </c>
      <c r="D1230" s="11" t="s">
        <v>657</v>
      </c>
      <c r="E1230" s="125" t="s">
        <v>878</v>
      </c>
      <c r="F1230" s="128" t="str">
        <f t="shared" si="188"/>
        <v>Wawa FSC/PEFC 390 (kg/m3)</v>
      </c>
      <c r="G1230" s="200">
        <v>6.8389654100291242E-2</v>
      </c>
      <c r="H1230" s="10">
        <f t="shared" si="189"/>
        <v>6.8389654100291242E-2</v>
      </c>
      <c r="I1230" s="201">
        <v>3.0033572781999998E-3</v>
      </c>
      <c r="J1230" s="201">
        <v>7.5746198070000001E-3</v>
      </c>
      <c r="K1230" s="201">
        <v>1.6702515015091235E-2</v>
      </c>
      <c r="L1230" s="201">
        <v>4.1109161999999998E-2</v>
      </c>
      <c r="N1230" s="160">
        <v>0.27406108000000001</v>
      </c>
      <c r="O1230" s="10">
        <f t="shared" si="190"/>
        <v>0.27406108000000001</v>
      </c>
      <c r="Q1230" s="15">
        <v>25.405206</v>
      </c>
      <c r="S1230" s="129">
        <v>6.2105980999999999E-3</v>
      </c>
      <c r="T1230" s="129">
        <v>5.7695515999999997E-3</v>
      </c>
      <c r="U1230" s="129">
        <v>2.4029626E-4</v>
      </c>
      <c r="V1230" s="129">
        <v>2.0075019999999999E-4</v>
      </c>
      <c r="X1230" s="71">
        <v>1.4647849E-5</v>
      </c>
      <c r="Y1230" s="101"/>
      <c r="Z1230" s="161" t="s">
        <v>3195</v>
      </c>
    </row>
    <row r="1231" spans="1:26" ht="14.4">
      <c r="A1231" t="s">
        <v>2499</v>
      </c>
      <c r="B1231" s="92" t="s">
        <v>1376</v>
      </c>
      <c r="C1231" s="126" t="str">
        <f t="shared" si="187"/>
        <v>A.160.05.131</v>
      </c>
      <c r="D1231" s="11" t="s">
        <v>657</v>
      </c>
      <c r="E1231" s="125" t="s">
        <v>878</v>
      </c>
      <c r="F1231" s="128" t="str">
        <f t="shared" si="188"/>
        <v>Wawa natural forest clear cut 390 (kg/m3)</v>
      </c>
      <c r="G1231" s="200">
        <v>8.4434521690932911</v>
      </c>
      <c r="H1231" s="10">
        <f t="shared" si="189"/>
        <v>8.4434521690932911</v>
      </c>
      <c r="I1231" s="201">
        <v>3.0033572781999998E-3</v>
      </c>
      <c r="J1231" s="201">
        <v>7.8651371368000005</v>
      </c>
      <c r="K1231" s="201">
        <v>1.6702515015091235E-2</v>
      </c>
      <c r="L1231" s="201">
        <v>0.55860916000000005</v>
      </c>
      <c r="N1231" s="160">
        <v>3.7240610666666671</v>
      </c>
      <c r="O1231" s="10">
        <f t="shared" si="190"/>
        <v>3.7240610666666671</v>
      </c>
      <c r="Q1231" s="15">
        <v>25.405206</v>
      </c>
      <c r="S1231" s="129">
        <v>6.2225421000000003E-2</v>
      </c>
      <c r="T1231" s="129">
        <v>5.9172240000000001E-2</v>
      </c>
      <c r="U1231" s="129">
        <v>2.8524316000000001E-3</v>
      </c>
      <c r="V1231" s="129">
        <v>2.0075019999999999E-4</v>
      </c>
      <c r="X1231" s="71">
        <v>1.10843E-4</v>
      </c>
      <c r="Y1231" s="101"/>
      <c r="Z1231" s="161" t="s">
        <v>3195</v>
      </c>
    </row>
    <row r="1232" spans="1:26" ht="14.4">
      <c r="A1232" t="s">
        <v>1451</v>
      </c>
      <c r="B1232" s="92" t="s">
        <v>1376</v>
      </c>
      <c r="C1232" s="126" t="str">
        <f t="shared" si="187"/>
        <v>A.160.05.132</v>
      </c>
      <c r="D1232" s="11" t="s">
        <v>657</v>
      </c>
      <c r="E1232" s="125" t="s">
        <v>878</v>
      </c>
      <c r="F1232" s="128" t="str">
        <f t="shared" si="188"/>
        <v>Willow FSC/PEFC 450 (kg/m3)</v>
      </c>
      <c r="G1232" s="200">
        <v>3.3606677854441901E-2</v>
      </c>
      <c r="H1232" s="10">
        <f t="shared" si="189"/>
        <v>3.3606677854441901E-2</v>
      </c>
      <c r="I1232" s="201">
        <v>1.8857635861999999E-3</v>
      </c>
      <c r="J1232" s="201">
        <v>3.0185497800000001E-3</v>
      </c>
      <c r="K1232" s="201">
        <v>6.2780574882419019E-3</v>
      </c>
      <c r="L1232" s="201">
        <v>2.2424307000000001E-2</v>
      </c>
      <c r="N1232" s="160">
        <v>0.14949538000000001</v>
      </c>
      <c r="O1232" s="10">
        <f t="shared" si="190"/>
        <v>0.14949538000000001</v>
      </c>
      <c r="Q1232" s="15">
        <v>24.610509</v>
      </c>
      <c r="S1232" s="129">
        <v>2.9405350999999998E-3</v>
      </c>
      <c r="T1232" s="129">
        <v>2.7360096E-3</v>
      </c>
      <c r="U1232" s="129">
        <v>1.2350161000000001E-4</v>
      </c>
      <c r="V1232" s="129">
        <v>8.1023908000000004E-5</v>
      </c>
      <c r="X1232" s="71">
        <v>7.8490122999999999E-6</v>
      </c>
      <c r="Y1232" s="101"/>
      <c r="Z1232" s="161" t="s">
        <v>3196</v>
      </c>
    </row>
    <row r="1233" spans="1:26" ht="14.4">
      <c r="B1233" s="92"/>
      <c r="C1233" s="126"/>
      <c r="D1233" s="1" t="s">
        <v>658</v>
      </c>
      <c r="E1233" s="125"/>
      <c r="H1233" s="10">
        <f t="shared" si="189"/>
        <v>0</v>
      </c>
      <c r="O1233" s="10">
        <f t="shared" si="190"/>
        <v>0</v>
      </c>
      <c r="Y1233" s="102"/>
      <c r="Z1233" s="167"/>
    </row>
    <row r="1234" spans="1:26" ht="14.4">
      <c r="A1234" t="s">
        <v>2500</v>
      </c>
      <c r="B1234" s="92" t="s">
        <v>1376</v>
      </c>
      <c r="C1234" s="126" t="str">
        <f t="shared" si="187"/>
        <v>A.160.06.101</v>
      </c>
      <c r="D1234" s="11" t="s">
        <v>658</v>
      </c>
      <c r="E1234" s="125" t="s">
        <v>878</v>
      </c>
      <c r="F1234" s="128" t="str">
        <f t="shared" si="188"/>
        <v>Anzala (Mukulungu) FSC/PEFC 940 (kg/m3)</v>
      </c>
      <c r="G1234" s="200">
        <v>5.0856343185527043E-2</v>
      </c>
      <c r="H1234" s="10">
        <f t="shared" si="189"/>
        <v>5.0856343185527043E-2</v>
      </c>
      <c r="I1234" s="201">
        <v>2.7043139922999998E-3</v>
      </c>
      <c r="J1234" s="201">
        <v>5.310529992E-3</v>
      </c>
      <c r="K1234" s="201">
        <v>1.1256171201227043E-2</v>
      </c>
      <c r="L1234" s="201">
        <v>3.1585328000000003E-2</v>
      </c>
      <c r="N1234" s="160">
        <v>0.21056885333333336</v>
      </c>
      <c r="O1234" s="10">
        <f t="shared" si="190"/>
        <v>0.21056885333333336</v>
      </c>
      <c r="Q1234" s="15">
        <v>24.556612999999999</v>
      </c>
      <c r="S1234" s="129">
        <v>4.4879498999999996E-3</v>
      </c>
      <c r="T1234" s="129">
        <v>4.1660891E-3</v>
      </c>
      <c r="U1234" s="129">
        <v>1.8011234000000001E-4</v>
      </c>
      <c r="V1234" s="129">
        <v>1.4174848999999999E-4</v>
      </c>
      <c r="X1234" s="71">
        <v>1.1224957000000001E-5</v>
      </c>
      <c r="Y1234" s="101"/>
      <c r="Z1234" s="161" t="s">
        <v>3197</v>
      </c>
    </row>
    <row r="1235" spans="1:26" ht="14.4">
      <c r="A1235" t="s">
        <v>2501</v>
      </c>
      <c r="B1235" s="92" t="s">
        <v>1376</v>
      </c>
      <c r="C1235" s="126" t="str">
        <f t="shared" si="187"/>
        <v>A.160.06.102</v>
      </c>
      <c r="D1235" s="11" t="s">
        <v>658</v>
      </c>
      <c r="E1235" s="125" t="s">
        <v>878</v>
      </c>
      <c r="F1235" s="128" t="str">
        <f t="shared" si="188"/>
        <v>Anzala (Mukulungu) natural forest clear cut 940 (kg/m3)</v>
      </c>
      <c r="G1235" s="200">
        <v>3.1789563694135268</v>
      </c>
      <c r="H1235" s="10">
        <f t="shared" si="189"/>
        <v>3.1789563694135268</v>
      </c>
      <c r="I1235" s="201">
        <v>2.7043139922999998E-3</v>
      </c>
      <c r="J1235" s="201">
        <v>2.6159105542199996</v>
      </c>
      <c r="K1235" s="201">
        <v>1.1256171201227043E-2</v>
      </c>
      <c r="L1235" s="201">
        <v>0.54908533000000004</v>
      </c>
      <c r="N1235" s="160">
        <v>3.6605688666666669</v>
      </c>
      <c r="O1235" s="10">
        <f t="shared" si="190"/>
        <v>3.6605688666666669</v>
      </c>
      <c r="Q1235" s="15">
        <v>24.556612999999999</v>
      </c>
      <c r="S1235" s="129">
        <v>6.0502773000000003E-2</v>
      </c>
      <c r="T1235" s="129">
        <v>5.7568777000000002E-2</v>
      </c>
      <c r="U1235" s="129">
        <v>2.7922477000000001E-3</v>
      </c>
      <c r="V1235" s="129">
        <v>1.4174848999999999E-4</v>
      </c>
      <c r="X1235" s="71">
        <v>1.0742011000000001E-4</v>
      </c>
      <c r="Y1235" s="101"/>
      <c r="Z1235" s="161" t="s">
        <v>3197</v>
      </c>
    </row>
    <row r="1236" spans="1:26" ht="14.4">
      <c r="A1236" t="s">
        <v>1452</v>
      </c>
      <c r="B1236" s="92" t="s">
        <v>1376</v>
      </c>
      <c r="C1236" s="126" t="str">
        <f t="shared" si="187"/>
        <v>A.160.06.103</v>
      </c>
      <c r="D1236" s="11" t="s">
        <v>658</v>
      </c>
      <c r="E1236" s="125" t="s">
        <v>878</v>
      </c>
      <c r="F1236" s="128" t="str">
        <f t="shared" si="188"/>
        <v>Coromandel Ebony FSC/PEFC 1100 (kg/m3)</v>
      </c>
      <c r="G1236" s="200">
        <v>6.5338708813727039E-2</v>
      </c>
      <c r="H1236" s="10">
        <f t="shared" si="189"/>
        <v>6.5338708813727039E-2</v>
      </c>
      <c r="I1236" s="201">
        <v>2.8649797344999996E-3</v>
      </c>
      <c r="J1236" s="201">
        <v>7.1700249880000009E-3</v>
      </c>
      <c r="K1236" s="201">
        <v>1.5817398091227043E-2</v>
      </c>
      <c r="L1236" s="201">
        <v>3.9486305999999999E-2</v>
      </c>
      <c r="N1236" s="160">
        <v>0.26324204000000001</v>
      </c>
      <c r="O1236" s="10">
        <f t="shared" si="190"/>
        <v>0.26324204000000001</v>
      </c>
      <c r="Q1236" s="15">
        <v>25.248446999999999</v>
      </c>
      <c r="S1236" s="129">
        <v>5.9351085999999999E-3</v>
      </c>
      <c r="T1236" s="129">
        <v>5.5148143000000004E-3</v>
      </c>
      <c r="U1236" s="129">
        <v>2.3025180999999999E-4</v>
      </c>
      <c r="V1236" s="129">
        <v>1.9004252999999999E-4</v>
      </c>
      <c r="X1236" s="71">
        <v>1.4050849E-5</v>
      </c>
      <c r="Y1236" s="101"/>
      <c r="Z1236" s="161" t="s">
        <v>3198</v>
      </c>
    </row>
    <row r="1237" spans="1:26" ht="14.4">
      <c r="A1237" t="s">
        <v>2502</v>
      </c>
      <c r="B1237" s="92" t="s">
        <v>1376</v>
      </c>
      <c r="C1237" s="126" t="str">
        <f t="shared" si="187"/>
        <v>A.160.06.104</v>
      </c>
      <c r="D1237" s="11" t="s">
        <v>658</v>
      </c>
      <c r="E1237" s="125" t="s">
        <v>878</v>
      </c>
      <c r="F1237" s="128" t="str">
        <f t="shared" si="188"/>
        <v>Coromandel Ebony natural forest clear cut 1100 (kg/m3)</v>
      </c>
      <c r="G1237" s="200">
        <v>6.164713742935727</v>
      </c>
      <c r="H1237" s="10">
        <f t="shared" si="189"/>
        <v>6.164713742935727</v>
      </c>
      <c r="I1237" s="201">
        <v>2.8649797344999996E-3</v>
      </c>
      <c r="J1237" s="201">
        <v>5.5890450551099997</v>
      </c>
      <c r="K1237" s="201">
        <v>1.5817398091227043E-2</v>
      </c>
      <c r="L1237" s="201">
        <v>0.55698630999999998</v>
      </c>
      <c r="N1237" s="160">
        <v>3.7132420666666666</v>
      </c>
      <c r="O1237" s="10">
        <f t="shared" si="190"/>
        <v>3.7132420666666666</v>
      </c>
      <c r="Q1237" s="15">
        <v>25.248446999999999</v>
      </c>
      <c r="S1237" s="129">
        <v>6.1949931999999999E-2</v>
      </c>
      <c r="T1237" s="129">
        <v>5.8917501999999997E-2</v>
      </c>
      <c r="U1237" s="129">
        <v>2.8423872000000001E-3</v>
      </c>
      <c r="V1237" s="129">
        <v>1.9004252999999999E-4</v>
      </c>
      <c r="X1237" s="71">
        <v>1.10246E-4</v>
      </c>
      <c r="Y1237" s="101"/>
      <c r="Z1237" s="161" t="s">
        <v>3198</v>
      </c>
    </row>
    <row r="1238" spans="1:26" ht="14.4">
      <c r="A1238" t="s">
        <v>1453</v>
      </c>
      <c r="B1238" s="92" t="s">
        <v>1376</v>
      </c>
      <c r="C1238" s="126" t="str">
        <f t="shared" si="187"/>
        <v>A.160.06.105</v>
      </c>
      <c r="D1238" s="11" t="s">
        <v>658</v>
      </c>
      <c r="E1238" s="125" t="s">
        <v>878</v>
      </c>
      <c r="F1238" s="128" t="str">
        <f t="shared" si="188"/>
        <v>Dabema FSC/PEFC 690 (kg/m3)</v>
      </c>
      <c r="G1238" s="200">
        <v>5.5532941177027041E-2</v>
      </c>
      <c r="H1238" s="10">
        <f t="shared" si="189"/>
        <v>5.5532941177027041E-2</v>
      </c>
      <c r="I1238" s="201">
        <v>2.7561955957999995E-3</v>
      </c>
      <c r="J1238" s="201">
        <v>5.9109918900000008E-3</v>
      </c>
      <c r="K1238" s="201">
        <v>1.2729067691227043E-2</v>
      </c>
      <c r="L1238" s="201">
        <v>3.4136685999999999E-2</v>
      </c>
      <c r="N1238" s="160">
        <v>0.22757790666666666</v>
      </c>
      <c r="O1238" s="10">
        <f t="shared" si="190"/>
        <v>0.22757790666666666</v>
      </c>
      <c r="Q1238" s="15">
        <v>24.780017999999998</v>
      </c>
      <c r="S1238" s="129">
        <v>4.9552616000000001E-3</v>
      </c>
      <c r="T1238" s="129">
        <v>4.6016149000000003E-3</v>
      </c>
      <c r="U1238" s="129">
        <v>1.9630321E-4</v>
      </c>
      <c r="V1238" s="129">
        <v>1.5734344E-4</v>
      </c>
      <c r="X1238" s="71">
        <v>1.2137484E-5</v>
      </c>
      <c r="Y1238" s="101"/>
      <c r="Z1238" s="161" t="s">
        <v>3199</v>
      </c>
    </row>
    <row r="1239" spans="1:26" ht="14.4">
      <c r="A1239" t="s">
        <v>2503</v>
      </c>
      <c r="B1239" s="92" t="s">
        <v>1376</v>
      </c>
      <c r="C1239" s="126" t="str">
        <f t="shared" si="187"/>
        <v>A.160.06.106</v>
      </c>
      <c r="D1239" s="11" t="s">
        <v>658</v>
      </c>
      <c r="E1239" s="125" t="s">
        <v>878</v>
      </c>
      <c r="F1239" s="128" t="str">
        <f t="shared" si="188"/>
        <v>Dabema natural forest clear cut 690 (kg/m3)</v>
      </c>
      <c r="G1239" s="200">
        <v>7.6491329390170275</v>
      </c>
      <c r="H1239" s="10">
        <f t="shared" si="189"/>
        <v>7.6491329390170275</v>
      </c>
      <c r="I1239" s="201">
        <v>2.7561955957999995E-3</v>
      </c>
      <c r="J1239" s="201">
        <v>7.0820109857300002</v>
      </c>
      <c r="K1239" s="201">
        <v>1.2729067691227043E-2</v>
      </c>
      <c r="L1239" s="201">
        <v>0.55163669000000004</v>
      </c>
      <c r="N1239" s="160">
        <v>3.6775779333333336</v>
      </c>
      <c r="O1239" s="10">
        <f t="shared" si="190"/>
        <v>3.6775779333333336</v>
      </c>
      <c r="Q1239" s="15">
        <v>24.780017999999998</v>
      </c>
      <c r="S1239" s="129">
        <v>6.0970085E-2</v>
      </c>
      <c r="T1239" s="129">
        <v>5.8004303E-2</v>
      </c>
      <c r="U1239" s="129">
        <v>2.8084386000000001E-3</v>
      </c>
      <c r="V1239" s="129">
        <v>1.5734344E-4</v>
      </c>
      <c r="X1239" s="71">
        <v>1.0833264E-4</v>
      </c>
      <c r="Y1239" s="101"/>
      <c r="Z1239" s="161" t="s">
        <v>3199</v>
      </c>
    </row>
    <row r="1240" spans="1:26" ht="14.4">
      <c r="A1240" t="s">
        <v>1454</v>
      </c>
      <c r="B1240" s="92" t="s">
        <v>1376</v>
      </c>
      <c r="C1240" s="126" t="str">
        <f t="shared" si="187"/>
        <v>A.160.06.107</v>
      </c>
      <c r="D1240" s="11" t="s">
        <v>658</v>
      </c>
      <c r="E1240" s="125" t="s">
        <v>878</v>
      </c>
      <c r="F1240" s="128" t="str">
        <f t="shared" si="188"/>
        <v>Emien FSC/PEFC 360 (kg/m3)</v>
      </c>
      <c r="G1240" s="200">
        <v>6.76524920935411E-2</v>
      </c>
      <c r="H1240" s="10">
        <f t="shared" si="189"/>
        <v>6.76524920935411E-2</v>
      </c>
      <c r="I1240" s="201">
        <v>3.1415223540999996E-3</v>
      </c>
      <c r="J1240" s="201">
        <v>7.4979769429999992E-3</v>
      </c>
      <c r="K1240" s="201">
        <v>1.6364254796441099E-2</v>
      </c>
      <c r="L1240" s="201">
        <v>4.0648737999999997E-2</v>
      </c>
      <c r="N1240" s="160">
        <v>0.27099158666666667</v>
      </c>
      <c r="O1240" s="10">
        <f t="shared" si="190"/>
        <v>0.27099158666666667</v>
      </c>
      <c r="Q1240" s="15">
        <v>25.385408000000002</v>
      </c>
      <c r="S1240" s="129">
        <v>6.0958076000000002E-3</v>
      </c>
      <c r="T1240" s="129">
        <v>5.6597497999999998E-3</v>
      </c>
      <c r="U1240" s="129">
        <v>2.3701859999999999E-4</v>
      </c>
      <c r="V1240" s="129">
        <v>1.9903925000000001E-4</v>
      </c>
      <c r="X1240" s="71">
        <v>1.4506361000000001E-5</v>
      </c>
      <c r="Y1240" s="101"/>
      <c r="Z1240" s="161" t="s">
        <v>3200</v>
      </c>
    </row>
    <row r="1241" spans="1:26" ht="14.4">
      <c r="A1241" t="s">
        <v>2504</v>
      </c>
      <c r="B1241" s="92" t="s">
        <v>1376</v>
      </c>
      <c r="C1241" s="126" t="str">
        <f t="shared" si="187"/>
        <v>A.160.06.108</v>
      </c>
      <c r="D1241" s="11" t="s">
        <v>658</v>
      </c>
      <c r="E1241" s="125" t="s">
        <v>878</v>
      </c>
      <c r="F1241" s="128" t="str">
        <f t="shared" si="188"/>
        <v>Emien natural forest clear cut 360 (kg/m3)</v>
      </c>
      <c r="G1241" s="200">
        <v>7.3864525252505411</v>
      </c>
      <c r="H1241" s="10">
        <f t="shared" si="189"/>
        <v>7.3864525252505411</v>
      </c>
      <c r="I1241" s="201">
        <v>3.1415223540999996E-3</v>
      </c>
      <c r="J1241" s="201">
        <v>6.8087980081000001</v>
      </c>
      <c r="K1241" s="201">
        <v>1.6364254796441099E-2</v>
      </c>
      <c r="L1241" s="201">
        <v>0.55814874000000003</v>
      </c>
      <c r="N1241" s="160">
        <v>3.7209916000000005</v>
      </c>
      <c r="O1241" s="10">
        <f t="shared" si="190"/>
        <v>3.7209916000000005</v>
      </c>
      <c r="Q1241" s="15">
        <v>25.385408000000002</v>
      </c>
      <c r="S1241" s="129">
        <v>6.2110630999999999E-2</v>
      </c>
      <c r="T1241" s="129">
        <v>5.9062438000000002E-2</v>
      </c>
      <c r="U1241" s="129">
        <v>2.849154E-3</v>
      </c>
      <c r="V1241" s="129">
        <v>1.9903925000000001E-4</v>
      </c>
      <c r="X1241" s="71">
        <v>1.1070151E-4</v>
      </c>
      <c r="Y1241" s="101"/>
      <c r="Z1241" s="161" t="s">
        <v>3200</v>
      </c>
    </row>
    <row r="1242" spans="1:26" ht="14.4">
      <c r="A1242" t="s">
        <v>1455</v>
      </c>
      <c r="B1242" s="92" t="s">
        <v>1376</v>
      </c>
      <c r="C1242" s="126" t="str">
        <f t="shared" si="187"/>
        <v>A.160.06.109</v>
      </c>
      <c r="D1242" s="11" t="s">
        <v>658</v>
      </c>
      <c r="E1242" s="125" t="s">
        <v>878</v>
      </c>
      <c r="F1242" s="128" t="str">
        <f t="shared" si="188"/>
        <v>Incense cedar FSC/PEFC 385 (kg/m3)</v>
      </c>
      <c r="G1242" s="200">
        <v>9.0632876109884075E-2</v>
      </c>
      <c r="H1242" s="10">
        <f t="shared" si="189"/>
        <v>9.0632876109884075E-2</v>
      </c>
      <c r="I1242" s="201">
        <v>3.2710273130000002E-3</v>
      </c>
      <c r="J1242" s="201">
        <v>1.0433159543E-2</v>
      </c>
      <c r="K1242" s="201">
        <v>2.3692870253884071E-2</v>
      </c>
      <c r="L1242" s="201">
        <v>5.3235818999999997E-2</v>
      </c>
      <c r="N1242" s="160">
        <v>0.35490546000000001</v>
      </c>
      <c r="O1242" s="10">
        <f t="shared" si="190"/>
        <v>0.35490546000000001</v>
      </c>
      <c r="Q1242" s="15">
        <v>26.469984</v>
      </c>
      <c r="S1242" s="129">
        <v>8.4273894000000005E-3</v>
      </c>
      <c r="T1242" s="129">
        <v>7.8351574000000007E-3</v>
      </c>
      <c r="U1242" s="129">
        <v>3.1720096999999999E-4</v>
      </c>
      <c r="V1242" s="129">
        <v>2.7503095E-4</v>
      </c>
      <c r="X1242" s="71">
        <v>1.8988426E-5</v>
      </c>
      <c r="Y1242" s="101"/>
      <c r="Z1242" s="161" t="s">
        <v>3201</v>
      </c>
    </row>
    <row r="1243" spans="1:26" ht="14.4">
      <c r="A1243" t="s">
        <v>2505</v>
      </c>
      <c r="B1243" s="92" t="s">
        <v>1376</v>
      </c>
      <c r="C1243" s="126" t="str">
        <f t="shared" si="187"/>
        <v>A.160.06.110</v>
      </c>
      <c r="D1243" s="11" t="s">
        <v>658</v>
      </c>
      <c r="E1243" s="125" t="s">
        <v>878</v>
      </c>
      <c r="F1243" s="128" t="str">
        <f t="shared" si="188"/>
        <v>Missanda (Tali) FSC/PEFC 900 (kg/m3)</v>
      </c>
      <c r="G1243" s="200">
        <v>5.0856343185527043E-2</v>
      </c>
      <c r="H1243" s="10">
        <f t="shared" si="189"/>
        <v>5.0856343185527043E-2</v>
      </c>
      <c r="I1243" s="201">
        <v>2.7043139922999998E-3</v>
      </c>
      <c r="J1243" s="201">
        <v>5.310529992E-3</v>
      </c>
      <c r="K1243" s="201">
        <v>1.1256171201227043E-2</v>
      </c>
      <c r="L1243" s="201">
        <v>3.1585328000000003E-2</v>
      </c>
      <c r="N1243" s="160">
        <v>0.21056885333333336</v>
      </c>
      <c r="O1243" s="10">
        <f t="shared" si="190"/>
        <v>0.21056885333333336</v>
      </c>
      <c r="Q1243" s="15">
        <v>24.556612999999999</v>
      </c>
      <c r="S1243" s="129">
        <v>4.4879498999999996E-3</v>
      </c>
      <c r="T1243" s="129">
        <v>4.1660891E-3</v>
      </c>
      <c r="U1243" s="129">
        <v>1.8011234000000001E-4</v>
      </c>
      <c r="V1243" s="129">
        <v>1.4174848999999999E-4</v>
      </c>
      <c r="X1243" s="71">
        <v>1.1224957000000001E-5</v>
      </c>
      <c r="Y1243" s="101"/>
      <c r="Z1243" s="161" t="s">
        <v>3202</v>
      </c>
    </row>
    <row r="1244" spans="1:26" ht="14.4">
      <c r="A1244" t="s">
        <v>2506</v>
      </c>
      <c r="B1244" s="92" t="s">
        <v>1376</v>
      </c>
      <c r="C1244" s="126" t="str">
        <f t="shared" si="187"/>
        <v>A.160.06.111</v>
      </c>
      <c r="D1244" s="11" t="s">
        <v>658</v>
      </c>
      <c r="E1244" s="125" t="s">
        <v>878</v>
      </c>
      <c r="F1244" s="128" t="str">
        <f t="shared" si="188"/>
        <v>Missanda (Tali) natural forest clear cut 900 (kg/m3)</v>
      </c>
      <c r="G1244" s="200">
        <v>3.2820063694135269</v>
      </c>
      <c r="H1244" s="10">
        <f t="shared" si="189"/>
        <v>3.2820063694135269</v>
      </c>
      <c r="I1244" s="201">
        <v>2.7043139922999998E-3</v>
      </c>
      <c r="J1244" s="201">
        <v>2.7189605542199997</v>
      </c>
      <c r="K1244" s="201">
        <v>1.1256171201227043E-2</v>
      </c>
      <c r="L1244" s="201">
        <v>0.54908533000000004</v>
      </c>
      <c r="N1244" s="160">
        <v>3.6605688666666669</v>
      </c>
      <c r="O1244" s="10">
        <f t="shared" si="190"/>
        <v>3.6605688666666669</v>
      </c>
      <c r="Q1244" s="15">
        <v>24.556612999999999</v>
      </c>
      <c r="S1244" s="129">
        <v>6.0502773000000003E-2</v>
      </c>
      <c r="T1244" s="129">
        <v>5.7568777000000002E-2</v>
      </c>
      <c r="U1244" s="129">
        <v>2.7922477000000001E-3</v>
      </c>
      <c r="V1244" s="129">
        <v>1.4174848999999999E-4</v>
      </c>
      <c r="X1244" s="71">
        <v>1.0742011000000001E-4</v>
      </c>
      <c r="Y1244" s="101"/>
      <c r="Z1244" s="161" t="s">
        <v>3202</v>
      </c>
    </row>
    <row r="1245" spans="1:26" ht="14.4">
      <c r="A1245" t="s">
        <v>2507</v>
      </c>
      <c r="B1245" s="92" t="s">
        <v>1376</v>
      </c>
      <c r="C1245" s="126" t="str">
        <f t="shared" si="187"/>
        <v>A.160.06.112</v>
      </c>
      <c r="D1245" s="11" t="s">
        <v>658</v>
      </c>
      <c r="E1245" s="125" t="s">
        <v>878</v>
      </c>
      <c r="F1245" s="128" t="str">
        <f t="shared" si="188"/>
        <v>Mountain ash European FEC/PEFC 700 (kg/m3)</v>
      </c>
      <c r="G1245" s="200">
        <v>4.4504594101983805E-2</v>
      </c>
      <c r="H1245" s="10">
        <f t="shared" si="189"/>
        <v>4.4504594101983805E-2</v>
      </c>
      <c r="I1245" s="201">
        <v>3.0519711703999993E-3</v>
      </c>
      <c r="J1245" s="201">
        <v>4.5464306150000003E-3</v>
      </c>
      <c r="K1245" s="201">
        <v>8.9525693165838031E-3</v>
      </c>
      <c r="L1245" s="201">
        <v>2.7953623E-2</v>
      </c>
      <c r="N1245" s="160">
        <v>0.18635748666666668</v>
      </c>
      <c r="O1245" s="10">
        <f t="shared" si="190"/>
        <v>0.18635748666666668</v>
      </c>
      <c r="Q1245" s="15">
        <v>25.241235</v>
      </c>
      <c r="S1245" s="129">
        <v>3.7357356999999998E-3</v>
      </c>
      <c r="T1245" s="129">
        <v>3.4569841999999998E-3</v>
      </c>
      <c r="U1245" s="129">
        <v>1.5604898000000001E-4</v>
      </c>
      <c r="V1245" s="129">
        <v>1.2270242999999999E-4</v>
      </c>
      <c r="X1245" s="71">
        <v>9.9922811000000005E-6</v>
      </c>
      <c r="Y1245" s="101"/>
      <c r="Z1245" s="161" t="s">
        <v>3203</v>
      </c>
    </row>
    <row r="1246" spans="1:26" ht="14.4">
      <c r="A1246" t="s">
        <v>1456</v>
      </c>
      <c r="B1246" s="92" t="s">
        <v>1376</v>
      </c>
      <c r="C1246" s="126" t="str">
        <f t="shared" si="187"/>
        <v>A.160.06.113</v>
      </c>
      <c r="D1246" s="11" t="s">
        <v>658</v>
      </c>
      <c r="E1246" s="125" t="s">
        <v>878</v>
      </c>
      <c r="F1246" s="128" t="str">
        <f t="shared" si="188"/>
        <v>Mubura FSC/PEFC 830 (kg/m3)</v>
      </c>
      <c r="G1246" s="200">
        <v>4.7386610432627041E-2</v>
      </c>
      <c r="H1246" s="10">
        <f t="shared" si="189"/>
        <v>4.7386610432627041E-2</v>
      </c>
      <c r="I1246" s="201">
        <v>2.6658210663999997E-3</v>
      </c>
      <c r="J1246" s="201">
        <v>4.8650259150000005E-3</v>
      </c>
      <c r="K1246" s="201">
        <v>1.0163377451227043E-2</v>
      </c>
      <c r="L1246" s="201">
        <v>2.9692386000000001E-2</v>
      </c>
      <c r="N1246" s="160">
        <v>0.19794924000000003</v>
      </c>
      <c r="O1246" s="10">
        <f t="shared" si="190"/>
        <v>0.19794924000000003</v>
      </c>
      <c r="Q1246" s="15">
        <v>24.390861000000001</v>
      </c>
      <c r="S1246" s="129">
        <v>4.1412348E-3</v>
      </c>
      <c r="T1246" s="129">
        <v>3.8429570000000001E-3</v>
      </c>
      <c r="U1246" s="129">
        <v>1.6809976E-4</v>
      </c>
      <c r="V1246" s="129">
        <v>1.3017804E-4</v>
      </c>
      <c r="X1246" s="71">
        <v>1.0547920000000001E-5</v>
      </c>
      <c r="Y1246" s="101"/>
      <c r="Z1246" s="161" t="s">
        <v>3204</v>
      </c>
    </row>
    <row r="1247" spans="1:26" ht="14.4">
      <c r="A1247" t="s">
        <v>2508</v>
      </c>
      <c r="B1247" s="92" t="s">
        <v>1376</v>
      </c>
      <c r="C1247" s="126" t="str">
        <f t="shared" si="187"/>
        <v>A.160.06.114</v>
      </c>
      <c r="D1247" s="11" t="s">
        <v>658</v>
      </c>
      <c r="E1247" s="125" t="s">
        <v>878</v>
      </c>
      <c r="F1247" s="128" t="str">
        <f t="shared" si="188"/>
        <v>Mubura natural forest clear cut 830 (kg/m3)</v>
      </c>
      <c r="G1247" s="200">
        <v>3.5189866612076273</v>
      </c>
      <c r="H1247" s="10">
        <f t="shared" si="189"/>
        <v>3.5189866612076273</v>
      </c>
      <c r="I1247" s="201">
        <v>2.6658210663999997E-3</v>
      </c>
      <c r="J1247" s="201">
        <v>2.9589650726899999</v>
      </c>
      <c r="K1247" s="201">
        <v>1.0163377451227043E-2</v>
      </c>
      <c r="L1247" s="201">
        <v>0.54719238999999997</v>
      </c>
      <c r="N1247" s="160">
        <v>3.6479492666666666</v>
      </c>
      <c r="O1247" s="10">
        <f t="shared" si="190"/>
        <v>3.6479492666666666</v>
      </c>
      <c r="Q1247" s="15">
        <v>24.390861000000001</v>
      </c>
      <c r="S1247" s="129">
        <v>6.0156057999999998E-2</v>
      </c>
      <c r="T1247" s="129">
        <v>5.7245644999999998E-2</v>
      </c>
      <c r="U1247" s="129">
        <v>2.7802350999999999E-3</v>
      </c>
      <c r="V1247" s="129">
        <v>1.3017804E-4</v>
      </c>
      <c r="X1247" s="71">
        <v>1.0674307E-4</v>
      </c>
      <c r="Y1247" s="101"/>
      <c r="Z1247" s="161" t="s">
        <v>3204</v>
      </c>
    </row>
    <row r="1248" spans="1:26" ht="14.4">
      <c r="A1248" t="s">
        <v>1457</v>
      </c>
      <c r="B1248" s="92" t="s">
        <v>1376</v>
      </c>
      <c r="C1248" s="126" t="str">
        <f t="shared" si="187"/>
        <v>A.160.06.115</v>
      </c>
      <c r="D1248" s="11" t="s">
        <v>658</v>
      </c>
      <c r="E1248" s="125" t="s">
        <v>878</v>
      </c>
      <c r="F1248" s="128" t="str">
        <f t="shared" si="188"/>
        <v>Niove FSC/PEFC 850 (kg/m3)</v>
      </c>
      <c r="G1248" s="200">
        <v>5.2666639755027042E-2</v>
      </c>
      <c r="H1248" s="10">
        <f t="shared" si="189"/>
        <v>5.2666639755027042E-2</v>
      </c>
      <c r="I1248" s="201">
        <v>2.7243971088000002E-3</v>
      </c>
      <c r="J1248" s="201">
        <v>5.5429668350000004E-3</v>
      </c>
      <c r="K1248" s="201">
        <v>1.1826324811227043E-2</v>
      </c>
      <c r="L1248" s="201">
        <v>3.2572951000000003E-2</v>
      </c>
      <c r="N1248" s="160">
        <v>0.2171530066666667</v>
      </c>
      <c r="O1248" s="10">
        <f t="shared" si="190"/>
        <v>0.2171530066666667</v>
      </c>
      <c r="Q1248" s="15">
        <v>24.643093</v>
      </c>
      <c r="S1248" s="129">
        <v>4.6688446999999999E-3</v>
      </c>
      <c r="T1248" s="129">
        <v>4.3346796999999999E-3</v>
      </c>
      <c r="U1248" s="129">
        <v>1.8637978E-4</v>
      </c>
      <c r="V1248" s="129">
        <v>1.4778524000000001E-4</v>
      </c>
      <c r="X1248" s="71">
        <v>1.1578193E-5</v>
      </c>
      <c r="Y1248" s="101"/>
      <c r="Z1248" s="161" t="s">
        <v>3205</v>
      </c>
    </row>
    <row r="1249" spans="1:26" ht="14.4">
      <c r="A1249" t="s">
        <v>2509</v>
      </c>
      <c r="B1249" s="92" t="s">
        <v>1376</v>
      </c>
      <c r="C1249" s="126" t="str">
        <f t="shared" si="187"/>
        <v>A.160.06.116</v>
      </c>
      <c r="D1249" s="11" t="s">
        <v>658</v>
      </c>
      <c r="E1249" s="125" t="s">
        <v>878</v>
      </c>
      <c r="F1249" s="128" t="str">
        <f t="shared" si="188"/>
        <v>Niove natural forest clear cut 850 (kg/m3)</v>
      </c>
      <c r="G1249" s="200">
        <v>6.3409666512200262</v>
      </c>
      <c r="H1249" s="10">
        <f t="shared" si="189"/>
        <v>6.3409666512200262</v>
      </c>
      <c r="I1249" s="201">
        <v>2.7243971088000002E-3</v>
      </c>
      <c r="J1249" s="201">
        <v>5.7763429792999998</v>
      </c>
      <c r="K1249" s="201">
        <v>1.1826324811227043E-2</v>
      </c>
      <c r="L1249" s="201">
        <v>0.55007295</v>
      </c>
      <c r="N1249" s="160">
        <v>3.6671530000000003</v>
      </c>
      <c r="O1249" s="10">
        <f t="shared" si="190"/>
        <v>3.6671530000000003</v>
      </c>
      <c r="Q1249" s="15">
        <v>24.643093</v>
      </c>
      <c r="S1249" s="129">
        <v>6.0683668000000003E-2</v>
      </c>
      <c r="T1249" s="129">
        <v>5.7737367999999997E-2</v>
      </c>
      <c r="U1249" s="129">
        <v>2.7985151000000002E-3</v>
      </c>
      <c r="V1249" s="129">
        <v>1.4778524000000001E-4</v>
      </c>
      <c r="X1249" s="71">
        <v>1.0777335E-4</v>
      </c>
      <c r="Y1249" s="101"/>
      <c r="Z1249" s="161" t="s">
        <v>3205</v>
      </c>
    </row>
    <row r="1250" spans="1:26" ht="14.4">
      <c r="A1250" t="s">
        <v>1458</v>
      </c>
      <c r="B1250" s="92" t="s">
        <v>1376</v>
      </c>
      <c r="C1250" s="126" t="str">
        <f t="shared" si="187"/>
        <v>A.160.06.117</v>
      </c>
      <c r="D1250" s="11" t="s">
        <v>658</v>
      </c>
      <c r="E1250" s="125" t="s">
        <v>878</v>
      </c>
      <c r="F1250" s="128" t="str">
        <f t="shared" si="188"/>
        <v>Onzabili FSC/PEFCt 550 (kg/m3)</v>
      </c>
      <c r="G1250" s="200">
        <v>5.9455248251527044E-2</v>
      </c>
      <c r="H1250" s="10">
        <f t="shared" si="189"/>
        <v>5.9455248251527044E-2</v>
      </c>
      <c r="I1250" s="201">
        <v>2.7997092533000004E-3</v>
      </c>
      <c r="J1250" s="201">
        <v>6.4146051470000002E-3</v>
      </c>
      <c r="K1250" s="201">
        <v>1.3964399851227043E-2</v>
      </c>
      <c r="L1250" s="201">
        <v>3.6276533999999999E-2</v>
      </c>
      <c r="N1250" s="160">
        <v>0.24184356000000001</v>
      </c>
      <c r="O1250" s="10">
        <f t="shared" si="190"/>
        <v>0.24184356000000001</v>
      </c>
      <c r="Q1250" s="15">
        <v>24.967390000000002</v>
      </c>
      <c r="S1250" s="129">
        <v>5.3472004E-3</v>
      </c>
      <c r="T1250" s="129">
        <v>4.9668947000000001E-3</v>
      </c>
      <c r="U1250" s="129">
        <v>2.0988265E-4</v>
      </c>
      <c r="V1250" s="129">
        <v>1.7042307E-4</v>
      </c>
      <c r="X1250" s="71">
        <v>1.290283E-5</v>
      </c>
      <c r="Y1250" s="101"/>
      <c r="Z1250" s="161" t="s">
        <v>3206</v>
      </c>
    </row>
    <row r="1251" spans="1:26" ht="14.4">
      <c r="A1251" t="s">
        <v>2510</v>
      </c>
      <c r="B1251" s="92" t="s">
        <v>1376</v>
      </c>
      <c r="C1251" s="126" t="str">
        <f t="shared" si="187"/>
        <v>A.160.06.118</v>
      </c>
      <c r="D1251" s="11" t="s">
        <v>658</v>
      </c>
      <c r="E1251" s="125" t="s">
        <v>878</v>
      </c>
      <c r="F1251" s="128" t="str">
        <f t="shared" si="188"/>
        <v>Onzabili natural forest clear cut 550 (kg/m3)</v>
      </c>
      <c r="G1251" s="200">
        <v>9.5079552126045268</v>
      </c>
      <c r="H1251" s="10">
        <f t="shared" si="189"/>
        <v>9.5079552126045268</v>
      </c>
      <c r="I1251" s="201">
        <v>2.7997092533000004E-3</v>
      </c>
      <c r="J1251" s="201">
        <v>8.9374145734999999</v>
      </c>
      <c r="K1251" s="201">
        <v>1.3964399851227043E-2</v>
      </c>
      <c r="L1251" s="201">
        <v>0.55377653000000004</v>
      </c>
      <c r="N1251" s="160">
        <v>3.6918435333333339</v>
      </c>
      <c r="O1251" s="10">
        <f t="shared" si="190"/>
        <v>3.6918435333333339</v>
      </c>
      <c r="Q1251" s="15">
        <v>24.967390000000002</v>
      </c>
      <c r="S1251" s="129">
        <v>6.1362024000000001E-2</v>
      </c>
      <c r="T1251" s="129">
        <v>5.8369583000000003E-2</v>
      </c>
      <c r="U1251" s="129">
        <v>2.8220179999999999E-3</v>
      </c>
      <c r="V1251" s="129">
        <v>1.7042307E-4</v>
      </c>
      <c r="X1251" s="71">
        <v>1.0909798E-4</v>
      </c>
      <c r="Y1251" s="101"/>
      <c r="Z1251" s="161" t="s">
        <v>3206</v>
      </c>
    </row>
    <row r="1252" spans="1:26" ht="14.4">
      <c r="A1252" t="s">
        <v>2511</v>
      </c>
      <c r="B1252" s="92" t="s">
        <v>1376</v>
      </c>
      <c r="C1252" s="126" t="str">
        <f t="shared" si="187"/>
        <v>A.160.06.119</v>
      </c>
      <c r="D1252" s="11" t="s">
        <v>658</v>
      </c>
      <c r="E1252" s="125" t="s">
        <v>878</v>
      </c>
      <c r="F1252" s="128" t="str">
        <f t="shared" si="188"/>
        <v>Ozigo (Igaganga) FSC/PEFC 650 (kg/m3)</v>
      </c>
      <c r="G1252" s="200">
        <v>5.3873502204727045E-2</v>
      </c>
      <c r="H1252" s="10">
        <f t="shared" si="189"/>
        <v>5.3873502204727045E-2</v>
      </c>
      <c r="I1252" s="201">
        <v>2.7377858864999997E-3</v>
      </c>
      <c r="J1252" s="201">
        <v>5.697924767E-3</v>
      </c>
      <c r="K1252" s="201">
        <v>1.2206426551227043E-2</v>
      </c>
      <c r="L1252" s="201">
        <v>3.3231364999999999E-2</v>
      </c>
      <c r="N1252" s="160">
        <v>0.22154243333333334</v>
      </c>
      <c r="O1252" s="10">
        <f t="shared" si="190"/>
        <v>0.22154243333333334</v>
      </c>
      <c r="Q1252" s="15">
        <v>24.700745000000001</v>
      </c>
      <c r="S1252" s="129">
        <v>4.7894412999999999E-3</v>
      </c>
      <c r="T1252" s="129">
        <v>4.4470734999999999E-3</v>
      </c>
      <c r="U1252" s="129">
        <v>1.9055805999999999E-4</v>
      </c>
      <c r="V1252" s="129">
        <v>1.5180974999999999E-4</v>
      </c>
      <c r="X1252" s="71">
        <v>1.1813684E-5</v>
      </c>
      <c r="Y1252" s="101"/>
      <c r="Z1252" s="161" t="s">
        <v>3207</v>
      </c>
    </row>
    <row r="1253" spans="1:26" ht="14.4">
      <c r="A1253" t="s">
        <v>2512</v>
      </c>
      <c r="B1253" s="92" t="s">
        <v>1376</v>
      </c>
      <c r="C1253" s="126" t="str">
        <f t="shared" si="187"/>
        <v>A.160.06.120</v>
      </c>
      <c r="D1253" s="11" t="s">
        <v>658</v>
      </c>
      <c r="E1253" s="125" t="s">
        <v>878</v>
      </c>
      <c r="F1253" s="128" t="str">
        <f t="shared" si="188"/>
        <v>Ozigo (Igaganga) natural forest clear cut 650 (kg/m3)</v>
      </c>
      <c r="G1253" s="200">
        <v>3.8813395118277274</v>
      </c>
      <c r="H1253" s="10">
        <f t="shared" si="189"/>
        <v>3.8813395118277274</v>
      </c>
      <c r="I1253" s="201">
        <v>2.7377858864999997E-3</v>
      </c>
      <c r="J1253" s="201">
        <v>3.3156639293899999</v>
      </c>
      <c r="K1253" s="201">
        <v>1.2206426551227043E-2</v>
      </c>
      <c r="L1253" s="201">
        <v>0.55073137000000005</v>
      </c>
      <c r="N1253" s="160">
        <v>3.6715424666666672</v>
      </c>
      <c r="O1253" s="10">
        <f t="shared" si="190"/>
        <v>3.6715424666666672</v>
      </c>
      <c r="Q1253" s="15">
        <v>24.700745000000001</v>
      </c>
      <c r="S1253" s="129">
        <v>6.0804265000000003E-2</v>
      </c>
      <c r="T1253" s="129">
        <v>5.7849761E-2</v>
      </c>
      <c r="U1253" s="129">
        <v>2.8026933999999999E-3</v>
      </c>
      <c r="V1253" s="129">
        <v>1.5180974999999999E-4</v>
      </c>
      <c r="X1253" s="71">
        <v>1.0800884E-4</v>
      </c>
      <c r="Y1253" s="101"/>
      <c r="Z1253" s="161" t="s">
        <v>3207</v>
      </c>
    </row>
    <row r="1254" spans="1:26" ht="14.4">
      <c r="A1254" t="s">
        <v>1459</v>
      </c>
      <c r="B1254" s="92" t="s">
        <v>1376</v>
      </c>
      <c r="C1254" s="126" t="str">
        <f t="shared" si="187"/>
        <v>A.160.06.121</v>
      </c>
      <c r="D1254" s="11" t="s">
        <v>658</v>
      </c>
      <c r="E1254" s="125" t="s">
        <v>878</v>
      </c>
      <c r="F1254" s="128" t="str">
        <f t="shared" si="188"/>
        <v>Parasolier FSC/PEFC 190 (kg/m3)</v>
      </c>
      <c r="G1254" s="200">
        <v>0.10791915486004666</v>
      </c>
      <c r="H1254" s="10">
        <f t="shared" si="189"/>
        <v>0.10791915486004666</v>
      </c>
      <c r="I1254" s="201">
        <v>5.3234465000000005E-3</v>
      </c>
      <c r="J1254" s="201">
        <v>1.2881611266000001E-2</v>
      </c>
      <c r="K1254" s="201">
        <v>2.778832209404666E-2</v>
      </c>
      <c r="L1254" s="201">
        <v>6.1925775000000002E-2</v>
      </c>
      <c r="N1254" s="160">
        <v>0.41283850000000005</v>
      </c>
      <c r="O1254" s="10">
        <f t="shared" si="190"/>
        <v>0.41283850000000005</v>
      </c>
      <c r="Q1254" s="15">
        <v>27.491783999999999</v>
      </c>
      <c r="S1254" s="129">
        <v>9.6318024000000002E-3</v>
      </c>
      <c r="T1254" s="129">
        <v>8.9218031999999999E-3</v>
      </c>
      <c r="U1254" s="129">
        <v>3.6782329000000001E-4</v>
      </c>
      <c r="V1254" s="129">
        <v>3.4217584000000001E-4</v>
      </c>
      <c r="X1254" s="71">
        <v>2.2391334999999999E-5</v>
      </c>
      <c r="Y1254" s="101"/>
      <c r="Z1254" s="161" t="s">
        <v>3208</v>
      </c>
    </row>
    <row r="1255" spans="1:26" ht="14.4">
      <c r="A1255" t="s">
        <v>2513</v>
      </c>
      <c r="B1255" s="92" t="s">
        <v>1376</v>
      </c>
      <c r="C1255" s="126" t="str">
        <f t="shared" si="187"/>
        <v>A.160.06.122</v>
      </c>
      <c r="D1255" s="11" t="s">
        <v>658</v>
      </c>
      <c r="E1255" s="125" t="s">
        <v>878</v>
      </c>
      <c r="F1255" s="128" t="str">
        <f t="shared" si="188"/>
        <v>Parasolier natural forest clear cut 190 (kg/m3)</v>
      </c>
      <c r="G1255" s="200">
        <v>13.506669330514047</v>
      </c>
      <c r="H1255" s="10">
        <f t="shared" si="189"/>
        <v>13.506669330514047</v>
      </c>
      <c r="I1255" s="201">
        <v>5.3234465000000005E-3</v>
      </c>
      <c r="J1255" s="201">
        <v>12.89413179192</v>
      </c>
      <c r="K1255" s="201">
        <v>2.778832209404666E-2</v>
      </c>
      <c r="L1255" s="201">
        <v>0.57942576999999995</v>
      </c>
      <c r="N1255" s="160">
        <v>3.8628384666666666</v>
      </c>
      <c r="O1255" s="10">
        <f t="shared" si="190"/>
        <v>3.8628384666666666</v>
      </c>
      <c r="Q1255" s="15">
        <v>27.491783999999999</v>
      </c>
      <c r="S1255" s="129">
        <v>6.5646626E-2</v>
      </c>
      <c r="T1255" s="129">
        <v>6.2324491000000003E-2</v>
      </c>
      <c r="U1255" s="129">
        <v>2.9799586999999998E-3</v>
      </c>
      <c r="V1255" s="129">
        <v>3.4217584000000001E-4</v>
      </c>
      <c r="X1255" s="71">
        <v>1.1858649E-4</v>
      </c>
      <c r="Y1255" s="101"/>
      <c r="Z1255" s="161" t="s">
        <v>3208</v>
      </c>
    </row>
    <row r="1256" spans="1:26" ht="14.4">
      <c r="A1256" t="s">
        <v>1460</v>
      </c>
      <c r="B1256" s="92" t="s">
        <v>1376</v>
      </c>
      <c r="C1256" s="126" t="str">
        <f t="shared" si="187"/>
        <v>A.160.06.123</v>
      </c>
      <c r="D1256" s="11" t="s">
        <v>658</v>
      </c>
      <c r="E1256" s="125" t="s">
        <v>878</v>
      </c>
      <c r="F1256" s="128" t="str">
        <f t="shared" si="188"/>
        <v>Pear FSC/PEFC 680 (kg/m3)</v>
      </c>
      <c r="G1256" s="200">
        <v>4.8137232597397772E-2</v>
      </c>
      <c r="H1256" s="10">
        <f t="shared" si="189"/>
        <v>4.8137232597397772E-2</v>
      </c>
      <c r="I1256" s="201">
        <v>3.4407071004000003E-3</v>
      </c>
      <c r="J1256" s="201">
        <v>5.055724371E-3</v>
      </c>
      <c r="K1256" s="201">
        <v>9.8440731259977713E-3</v>
      </c>
      <c r="L1256" s="201">
        <v>2.9796728000000001E-2</v>
      </c>
      <c r="N1256" s="160">
        <v>0.19864485333333334</v>
      </c>
      <c r="O1256" s="10">
        <f t="shared" si="190"/>
        <v>0.19864485333333334</v>
      </c>
      <c r="Q1256" s="15">
        <v>24.507477000000002</v>
      </c>
      <c r="S1256" s="129">
        <v>4.0008025000000001E-3</v>
      </c>
      <c r="T1256" s="129">
        <v>3.6973090999999998E-3</v>
      </c>
      <c r="U1256" s="129">
        <v>1.6689809999999999E-4</v>
      </c>
      <c r="V1256" s="129">
        <v>1.3659526999999999E-4</v>
      </c>
      <c r="X1256" s="71">
        <v>1.0706704E-5</v>
      </c>
      <c r="Y1256" s="101"/>
      <c r="Z1256" s="161" t="s">
        <v>3209</v>
      </c>
    </row>
    <row r="1257" spans="1:26" ht="14.4">
      <c r="A1257" t="s">
        <v>1461</v>
      </c>
      <c r="B1257" s="92" t="s">
        <v>1376</v>
      </c>
      <c r="C1257" s="126" t="str">
        <f t="shared" si="187"/>
        <v>A.160.06.124</v>
      </c>
      <c r="D1257" s="11" t="s">
        <v>658</v>
      </c>
      <c r="E1257" s="125" t="s">
        <v>878</v>
      </c>
      <c r="F1257" s="128" t="str">
        <f t="shared" si="188"/>
        <v>Pockwood FSC/PEFC1250 (kg/m3)</v>
      </c>
      <c r="G1257" s="200">
        <v>5.1761490929727046E-2</v>
      </c>
      <c r="H1257" s="10">
        <f t="shared" si="189"/>
        <v>5.1761490929727046E-2</v>
      </c>
      <c r="I1257" s="201">
        <v>2.7143555554999996E-3</v>
      </c>
      <c r="J1257" s="201">
        <v>5.4267483630000002E-3</v>
      </c>
      <c r="K1257" s="201">
        <v>1.1541248011227044E-2</v>
      </c>
      <c r="L1257" s="201">
        <v>3.2079139E-2</v>
      </c>
      <c r="N1257" s="160">
        <v>0.21386092666666667</v>
      </c>
      <c r="O1257" s="10">
        <f t="shared" si="190"/>
        <v>0.21386092666666667</v>
      </c>
      <c r="Q1257" s="15">
        <v>24.599853</v>
      </c>
      <c r="S1257" s="129">
        <v>4.5783973000000002E-3</v>
      </c>
      <c r="T1257" s="129">
        <v>4.2503844000000004E-3</v>
      </c>
      <c r="U1257" s="129">
        <v>1.8324606E-4</v>
      </c>
      <c r="V1257" s="129">
        <v>1.4476687E-4</v>
      </c>
      <c r="X1257" s="71">
        <v>1.1401574999999999E-5</v>
      </c>
      <c r="Y1257" s="101"/>
      <c r="Z1257" s="161" t="s">
        <v>3210</v>
      </c>
    </row>
    <row r="1258" spans="1:26" ht="14.4">
      <c r="A1258" t="s">
        <v>2514</v>
      </c>
      <c r="B1258" s="92" t="s">
        <v>1376</v>
      </c>
      <c r="C1258" s="126" t="str">
        <f t="shared" si="187"/>
        <v>A.160.06.125</v>
      </c>
      <c r="D1258" s="11" t="s">
        <v>658</v>
      </c>
      <c r="E1258" s="125" t="s">
        <v>878</v>
      </c>
      <c r="F1258" s="128" t="str">
        <f t="shared" si="188"/>
        <v>Pockwood natural forest clear cut 1250 (kg/m3)</v>
      </c>
      <c r="G1258" s="200">
        <v>3.5061865102767267</v>
      </c>
      <c r="H1258" s="10">
        <f t="shared" si="189"/>
        <v>3.5061865102767267</v>
      </c>
      <c r="I1258" s="201">
        <v>2.7143555554999996E-3</v>
      </c>
      <c r="J1258" s="201">
        <v>2.9423517667099999</v>
      </c>
      <c r="K1258" s="201">
        <v>1.1541248011227044E-2</v>
      </c>
      <c r="L1258" s="201">
        <v>0.54957913999999997</v>
      </c>
      <c r="N1258" s="160">
        <v>3.6638609333333334</v>
      </c>
      <c r="O1258" s="10">
        <f t="shared" si="190"/>
        <v>3.6638609333333334</v>
      </c>
      <c r="Q1258" s="15">
        <v>24.599853</v>
      </c>
      <c r="S1258" s="129">
        <v>6.0593221000000003E-2</v>
      </c>
      <c r="T1258" s="129">
        <v>5.7653072E-2</v>
      </c>
      <c r="U1258" s="129">
        <v>2.7953814000000001E-3</v>
      </c>
      <c r="V1258" s="129">
        <v>1.4476687E-4</v>
      </c>
      <c r="X1258" s="71">
        <v>1.0759673E-4</v>
      </c>
      <c r="Y1258" s="101"/>
      <c r="Z1258" s="161" t="s">
        <v>3210</v>
      </c>
    </row>
    <row r="1259" spans="1:26" ht="14.4">
      <c r="A1259" t="s">
        <v>2515</v>
      </c>
      <c r="B1259" s="92" t="s">
        <v>1376</v>
      </c>
      <c r="C1259" s="126" t="str">
        <f t="shared" si="187"/>
        <v>A.160.06.126</v>
      </c>
      <c r="D1259" s="11" t="s">
        <v>658</v>
      </c>
      <c r="E1259" s="125" t="s">
        <v>878</v>
      </c>
      <c r="F1259" s="128" t="str">
        <f t="shared" si="188"/>
        <v>Simmon (Persimmon) FSC/PEFC 835 (kg/m3)</v>
      </c>
      <c r="G1259" s="200">
        <v>4.9800337433027045E-2</v>
      </c>
      <c r="H1259" s="10">
        <f t="shared" si="189"/>
        <v>4.9800337433027045E-2</v>
      </c>
      <c r="I1259" s="201">
        <v>2.6925987218E-3</v>
      </c>
      <c r="J1259" s="201">
        <v>5.1749417800000001E-3</v>
      </c>
      <c r="K1259" s="201">
        <v>1.0923581931227042E-2</v>
      </c>
      <c r="L1259" s="201">
        <v>3.1009215E-2</v>
      </c>
      <c r="N1259" s="160">
        <v>0.2067281</v>
      </c>
      <c r="O1259" s="10">
        <f t="shared" si="190"/>
        <v>0.2067281</v>
      </c>
      <c r="Q1259" s="15">
        <v>24.506167000000001</v>
      </c>
      <c r="S1259" s="129">
        <v>4.3824279000000002E-3</v>
      </c>
      <c r="T1259" s="129">
        <v>4.0677444999999996E-3</v>
      </c>
      <c r="U1259" s="129">
        <v>1.7645633999999999E-4</v>
      </c>
      <c r="V1259" s="129">
        <v>1.3822705000000001E-4</v>
      </c>
      <c r="X1259" s="71">
        <v>1.1018901999999999E-5</v>
      </c>
      <c r="Y1259" s="101"/>
      <c r="Z1259" s="161" t="s">
        <v>3211</v>
      </c>
    </row>
    <row r="1260" spans="1:26" ht="14.4">
      <c r="A1260" t="s">
        <v>2516</v>
      </c>
      <c r="B1260" s="92" t="s">
        <v>1376</v>
      </c>
      <c r="C1260" s="126" t="str">
        <f t="shared" si="187"/>
        <v>A.160.06.127</v>
      </c>
      <c r="D1260" s="11" t="s">
        <v>658</v>
      </c>
      <c r="E1260" s="125" t="s">
        <v>878</v>
      </c>
      <c r="F1260" s="128" t="str">
        <f t="shared" si="188"/>
        <v>Sterculia (Niangon) FSC/PEFC 700 (kg/m3)</v>
      </c>
      <c r="G1260" s="200">
        <v>7.5677117529427046E-2</v>
      </c>
      <c r="H1260" s="10">
        <f t="shared" si="189"/>
        <v>7.5677117529427046E-2</v>
      </c>
      <c r="I1260" s="201">
        <v>3.4473003332000001E-3</v>
      </c>
      <c r="J1260" s="201">
        <v>7.0723750950000006E-3</v>
      </c>
      <c r="K1260" s="201">
        <v>1.5524896101227044E-2</v>
      </c>
      <c r="L1260" s="201">
        <v>4.9632546E-2</v>
      </c>
      <c r="N1260" s="160">
        <v>0.33088364000000003</v>
      </c>
      <c r="O1260" s="10">
        <f t="shared" si="190"/>
        <v>0.33088364000000003</v>
      </c>
      <c r="Q1260" s="15">
        <v>26.807289000000001</v>
      </c>
      <c r="S1260" s="129">
        <v>6.8443284000000004E-3</v>
      </c>
      <c r="T1260" s="129">
        <v>6.3778131E-3</v>
      </c>
      <c r="U1260" s="129">
        <v>2.7837857999999998E-4</v>
      </c>
      <c r="V1260" s="129">
        <v>1.8813675E-4</v>
      </c>
      <c r="X1260" s="71">
        <v>1.7342809000000001E-5</v>
      </c>
      <c r="Y1260" s="101"/>
      <c r="Z1260" s="161" t="s">
        <v>3212</v>
      </c>
    </row>
    <row r="1261" spans="1:26" ht="14.4">
      <c r="A1261" t="s">
        <v>2517</v>
      </c>
      <c r="B1261" s="92" t="s">
        <v>1376</v>
      </c>
      <c r="C1261" s="126" t="str">
        <f t="shared" si="187"/>
        <v>A.160.06.128</v>
      </c>
      <c r="D1261" s="11" t="s">
        <v>658</v>
      </c>
      <c r="E1261" s="125" t="s">
        <v>878</v>
      </c>
      <c r="F1261" s="128" t="str">
        <f t="shared" si="188"/>
        <v>Sterculia (Niangon) natural forest clear cut 700 (kg/m3)</v>
      </c>
      <c r="G1261" s="200">
        <v>4.096877132034427</v>
      </c>
      <c r="H1261" s="10">
        <f t="shared" si="189"/>
        <v>4.096877132034427</v>
      </c>
      <c r="I1261" s="201">
        <v>3.4473003332000001E-3</v>
      </c>
      <c r="J1261" s="201">
        <v>3.5107723855999997</v>
      </c>
      <c r="K1261" s="201">
        <v>1.5524896101227044E-2</v>
      </c>
      <c r="L1261" s="201">
        <v>0.56713254999999996</v>
      </c>
      <c r="N1261" s="160">
        <v>3.7808836666666665</v>
      </c>
      <c r="O1261" s="10">
        <f t="shared" si="190"/>
        <v>3.7808836666666665</v>
      </c>
      <c r="Q1261" s="15">
        <v>26.807289000000001</v>
      </c>
      <c r="S1261" s="129">
        <v>6.2859152000000001E-2</v>
      </c>
      <c r="T1261" s="129">
        <v>5.9780501E-2</v>
      </c>
      <c r="U1261" s="129">
        <v>2.8905138999999998E-3</v>
      </c>
      <c r="V1261" s="129">
        <v>1.8813675E-4</v>
      </c>
      <c r="X1261" s="71">
        <v>1.1353795999999999E-4</v>
      </c>
      <c r="Y1261" s="101"/>
      <c r="Z1261" s="161" t="s">
        <v>3212</v>
      </c>
    </row>
    <row r="1262" spans="1:26" ht="14.4">
      <c r="A1262" t="s">
        <v>2518</v>
      </c>
      <c r="B1262" s="92" t="s">
        <v>1376</v>
      </c>
      <c r="C1262" s="126" t="str">
        <f t="shared" si="187"/>
        <v>A.160.06.129</v>
      </c>
      <c r="D1262" s="11" t="s">
        <v>658</v>
      </c>
      <c r="E1262" s="125" t="s">
        <v>878</v>
      </c>
      <c r="F1262" s="128" t="str">
        <f t="shared" si="188"/>
        <v>Zebrano (Goncalo-alvez) FSC/PEFC 900 (kg/m3)</v>
      </c>
      <c r="G1262" s="200">
        <v>7.3565106035527045E-2</v>
      </c>
      <c r="H1262" s="10">
        <f t="shared" si="189"/>
        <v>7.3565106035527045E-2</v>
      </c>
      <c r="I1262" s="201">
        <v>3.4238697922999994E-3</v>
      </c>
      <c r="J1262" s="201">
        <v>6.8011986920000003E-3</v>
      </c>
      <c r="K1262" s="201">
        <v>1.4859717551227043E-2</v>
      </c>
      <c r="L1262" s="201">
        <v>4.848032E-2</v>
      </c>
      <c r="N1262" s="160">
        <v>0.32320213333333336</v>
      </c>
      <c r="O1262" s="10">
        <f t="shared" si="190"/>
        <v>0.32320213333333336</v>
      </c>
      <c r="Q1262" s="15">
        <v>26.706396000000002</v>
      </c>
      <c r="S1262" s="129">
        <v>6.6332845000000003E-3</v>
      </c>
      <c r="T1262" s="129">
        <v>6.1811239999999996E-3</v>
      </c>
      <c r="U1262" s="129">
        <v>2.7106658E-4</v>
      </c>
      <c r="V1262" s="129">
        <v>1.8109387E-4</v>
      </c>
      <c r="X1262" s="71">
        <v>1.69307E-5</v>
      </c>
      <c r="Y1262" s="101"/>
      <c r="Z1262" s="161" t="s">
        <v>3213</v>
      </c>
    </row>
    <row r="1263" spans="1:26" ht="14.4">
      <c r="A1263" t="s">
        <v>2519</v>
      </c>
      <c r="B1263" s="92" t="s">
        <v>1376</v>
      </c>
      <c r="C1263" s="126" t="str">
        <f t="shared" si="187"/>
        <v>A.160.06.130</v>
      </c>
      <c r="D1263" s="11" t="s">
        <v>658</v>
      </c>
      <c r="E1263" s="125" t="s">
        <v>878</v>
      </c>
      <c r="F1263" s="128" t="str">
        <f t="shared" si="188"/>
        <v>Zebrano (Goncalo-alvez) natural forest clear cut 900 (kg/m3)</v>
      </c>
      <c r="G1263" s="200">
        <v>3.3047151302635269</v>
      </c>
      <c r="H1263" s="10">
        <f t="shared" si="189"/>
        <v>3.3047151302635269</v>
      </c>
      <c r="I1263" s="201">
        <v>3.4238697922999994E-3</v>
      </c>
      <c r="J1263" s="201">
        <v>2.72045122292</v>
      </c>
      <c r="K1263" s="201">
        <v>1.4859717551227043E-2</v>
      </c>
      <c r="L1263" s="201">
        <v>0.56598031999999998</v>
      </c>
      <c r="N1263" s="160">
        <v>3.7732021333333332</v>
      </c>
      <c r="O1263" s="10">
        <f t="shared" si="190"/>
        <v>3.7732021333333332</v>
      </c>
      <c r="Q1263" s="15">
        <v>26.706396000000002</v>
      </c>
      <c r="S1263" s="129">
        <v>6.2648107999999994E-2</v>
      </c>
      <c r="T1263" s="129">
        <v>5.9583812E-2</v>
      </c>
      <c r="U1263" s="129">
        <v>2.8832019E-3</v>
      </c>
      <c r="V1263" s="129">
        <v>1.8109387E-4</v>
      </c>
      <c r="X1263" s="71">
        <v>1.1312585E-4</v>
      </c>
      <c r="Y1263" s="101"/>
      <c r="Z1263" s="161" t="s">
        <v>3213</v>
      </c>
    </row>
    <row r="1264" spans="1:26" ht="14.4">
      <c r="B1264" s="92"/>
      <c r="C1264" s="126"/>
      <c r="D1264" s="1" t="s">
        <v>710</v>
      </c>
      <c r="E1264" s="125"/>
      <c r="H1264" s="10">
        <f t="shared" si="189"/>
        <v>0</v>
      </c>
      <c r="O1264" s="10">
        <f t="shared" si="190"/>
        <v>0</v>
      </c>
      <c r="Y1264" s="102"/>
      <c r="Z1264" s="167"/>
    </row>
    <row r="1265" spans="1:26" ht="14.4">
      <c r="A1265" t="s">
        <v>1462</v>
      </c>
      <c r="B1265" s="92" t="s">
        <v>1376</v>
      </c>
      <c r="C1265" s="126" t="str">
        <f t="shared" si="187"/>
        <v>A.160.07.101</v>
      </c>
      <c r="D1265" s="11" t="s">
        <v>2750</v>
      </c>
      <c r="E1265" s="125" t="s">
        <v>878</v>
      </c>
      <c r="F1265" s="128" t="str">
        <f t="shared" si="188"/>
        <v>Angelim Vermelho FSC/PEFC 1430 (kg/m3) wet</v>
      </c>
      <c r="G1265" s="200">
        <v>5.1761490929727046E-2</v>
      </c>
      <c r="H1265" s="10">
        <f t="shared" si="189"/>
        <v>5.1761490929727046E-2</v>
      </c>
      <c r="I1265" s="201">
        <v>2.7143555554999996E-3</v>
      </c>
      <c r="J1265" s="201">
        <v>5.4267483630000002E-3</v>
      </c>
      <c r="K1265" s="201">
        <v>1.1541248011227044E-2</v>
      </c>
      <c r="L1265" s="201">
        <v>3.2079139E-2</v>
      </c>
      <c r="N1265" s="160">
        <v>0.21386092666666667</v>
      </c>
      <c r="O1265" s="10">
        <f t="shared" si="190"/>
        <v>0.21386092666666667</v>
      </c>
      <c r="Q1265" s="15">
        <v>24.599853</v>
      </c>
      <c r="S1265" s="129">
        <v>4.5783973000000002E-3</v>
      </c>
      <c r="T1265" s="129">
        <v>4.2503844000000004E-3</v>
      </c>
      <c r="U1265" s="129">
        <v>1.8324606E-4</v>
      </c>
      <c r="V1265" s="129">
        <v>1.4476687E-4</v>
      </c>
      <c r="X1265" s="71">
        <v>1.1401574999999999E-5</v>
      </c>
      <c r="Y1265" s="101"/>
      <c r="Z1265" s="161" t="s">
        <v>3214</v>
      </c>
    </row>
    <row r="1266" spans="1:26" ht="14.4">
      <c r="A1266" t="s">
        <v>2520</v>
      </c>
      <c r="B1266" s="92" t="s">
        <v>1376</v>
      </c>
      <c r="C1266" s="126" t="str">
        <f t="shared" si="187"/>
        <v>A.160.07.102</v>
      </c>
      <c r="D1266" s="11" t="s">
        <v>2750</v>
      </c>
      <c r="E1266" s="125" t="s">
        <v>878</v>
      </c>
      <c r="F1266" s="128" t="str">
        <f t="shared" si="188"/>
        <v>Angelim Vermelho natural forest clear cut 1430 (kg/m3) wet</v>
      </c>
      <c r="G1266" s="200">
        <v>2.9899615102767267</v>
      </c>
      <c r="H1266" s="10">
        <f t="shared" si="189"/>
        <v>2.9899615102767267</v>
      </c>
      <c r="I1266" s="201">
        <v>2.7143555554999996E-3</v>
      </c>
      <c r="J1266" s="201">
        <v>2.5816767667099998</v>
      </c>
      <c r="K1266" s="201">
        <v>1.1541248011227044E-2</v>
      </c>
      <c r="L1266" s="201">
        <v>0.39402914</v>
      </c>
      <c r="N1266" s="160">
        <v>2.6268609333333335</v>
      </c>
      <c r="O1266" s="10">
        <f t="shared" si="190"/>
        <v>2.6268609333333335</v>
      </c>
      <c r="Q1266" s="15">
        <v>24.599853</v>
      </c>
      <c r="S1266" s="129">
        <v>4.3756300999999997E-2</v>
      </c>
      <c r="T1266" s="129">
        <v>4.1601307999999997E-2</v>
      </c>
      <c r="U1266" s="129">
        <v>2.0102265000000001E-3</v>
      </c>
      <c r="V1266" s="129">
        <v>1.4476687E-4</v>
      </c>
      <c r="X1266" s="71">
        <v>7.8682417000000004E-5</v>
      </c>
      <c r="Y1266" s="101"/>
      <c r="Z1266" s="161" t="s">
        <v>3214</v>
      </c>
    </row>
    <row r="1267" spans="1:26" ht="14.4">
      <c r="A1267" t="s">
        <v>1463</v>
      </c>
      <c r="B1267" s="92" t="s">
        <v>1376</v>
      </c>
      <c r="C1267" s="126" t="str">
        <f t="shared" si="187"/>
        <v>A.160.07.103</v>
      </c>
      <c r="D1267" s="11" t="s">
        <v>2750</v>
      </c>
      <c r="E1267" s="125" t="s">
        <v>878</v>
      </c>
      <c r="F1267" s="128" t="str">
        <f t="shared" si="188"/>
        <v>Cumaru FSC/PEFC 1200 (kg/m3) wet</v>
      </c>
      <c r="G1267" s="200">
        <v>5.1761490929727046E-2</v>
      </c>
      <c r="H1267" s="10">
        <f t="shared" si="189"/>
        <v>5.1761490929727046E-2</v>
      </c>
      <c r="I1267" s="201">
        <v>2.7143555554999996E-3</v>
      </c>
      <c r="J1267" s="201">
        <v>5.4267483630000002E-3</v>
      </c>
      <c r="K1267" s="201">
        <v>1.1541248011227044E-2</v>
      </c>
      <c r="L1267" s="201">
        <v>3.2079139E-2</v>
      </c>
      <c r="N1267" s="160">
        <v>0.21386092666666667</v>
      </c>
      <c r="O1267" s="10">
        <f t="shared" si="190"/>
        <v>0.21386092666666667</v>
      </c>
      <c r="Q1267" s="15">
        <v>24.599853</v>
      </c>
      <c r="S1267" s="129">
        <v>4.5783973000000002E-3</v>
      </c>
      <c r="T1267" s="129">
        <v>4.2503844000000004E-3</v>
      </c>
      <c r="U1267" s="129">
        <v>1.8324606E-4</v>
      </c>
      <c r="V1267" s="129">
        <v>1.4476687E-4</v>
      </c>
      <c r="X1267" s="71">
        <v>1.1401574999999999E-5</v>
      </c>
      <c r="Y1267" s="101"/>
      <c r="Z1267" s="161" t="s">
        <v>3215</v>
      </c>
    </row>
    <row r="1268" spans="1:26" ht="14.4">
      <c r="A1268" t="s">
        <v>2521</v>
      </c>
      <c r="B1268" s="92" t="s">
        <v>1376</v>
      </c>
      <c r="C1268" s="126" t="str">
        <f t="shared" si="187"/>
        <v>A.160.07.104</v>
      </c>
      <c r="D1268" s="11" t="s">
        <v>2750</v>
      </c>
      <c r="E1268" s="125" t="s">
        <v>878</v>
      </c>
      <c r="F1268" s="128" t="str">
        <f t="shared" si="188"/>
        <v>Cumaru natural forest clear cut 1200 (kg/m3) wet</v>
      </c>
      <c r="G1268" s="200">
        <v>3.5445865102767264</v>
      </c>
      <c r="H1268" s="10">
        <f t="shared" si="189"/>
        <v>3.5445865102767264</v>
      </c>
      <c r="I1268" s="201">
        <v>2.7143555554999996E-3</v>
      </c>
      <c r="J1268" s="201">
        <v>3.04540176671</v>
      </c>
      <c r="K1268" s="201">
        <v>1.1541248011227044E-2</v>
      </c>
      <c r="L1268" s="201">
        <v>0.48492913999999998</v>
      </c>
      <c r="N1268" s="160">
        <v>3.2328609333333334</v>
      </c>
      <c r="O1268" s="10">
        <f t="shared" si="190"/>
        <v>3.2328609333333334</v>
      </c>
      <c r="Q1268" s="15">
        <v>24.599853</v>
      </c>
      <c r="S1268" s="129">
        <v>5.3595427000000001E-2</v>
      </c>
      <c r="T1268" s="129">
        <v>5.0981605999999999E-2</v>
      </c>
      <c r="U1268" s="129">
        <v>2.4690538E-3</v>
      </c>
      <c r="V1268" s="129">
        <v>1.4476687E-4</v>
      </c>
      <c r="X1268" s="71">
        <v>9.5579305000000002E-5</v>
      </c>
      <c r="Y1268" s="101"/>
      <c r="Z1268" s="161" t="s">
        <v>3215</v>
      </c>
    </row>
    <row r="1269" spans="1:26" ht="14.4">
      <c r="A1269" t="s">
        <v>1464</v>
      </c>
      <c r="B1269" s="92" t="s">
        <v>1376</v>
      </c>
      <c r="C1269" s="126" t="str">
        <f t="shared" ref="C1269:C1338" si="191">MID(A1269,1,12)</f>
        <v>A.160.07.105</v>
      </c>
      <c r="D1269" s="11" t="s">
        <v>2750</v>
      </c>
      <c r="E1269" s="125" t="s">
        <v>878</v>
      </c>
      <c r="F1269" s="128" t="str">
        <f t="shared" ref="F1269:F1338" si="192">MID(A1269, 21,85)</f>
        <v>Massaranduba FCS/PEFC 1200 (kg/m3) wet</v>
      </c>
      <c r="G1269" s="200">
        <v>5.1761490929727046E-2</v>
      </c>
      <c r="H1269" s="10">
        <f t="shared" si="189"/>
        <v>5.1761490929727046E-2</v>
      </c>
      <c r="I1269" s="201">
        <v>2.7143555554999996E-3</v>
      </c>
      <c r="J1269" s="201">
        <v>5.4267483630000002E-3</v>
      </c>
      <c r="K1269" s="201">
        <v>1.1541248011227044E-2</v>
      </c>
      <c r="L1269" s="201">
        <v>3.2079139E-2</v>
      </c>
      <c r="N1269" s="160">
        <v>0.21386092666666667</v>
      </c>
      <c r="O1269" s="10">
        <f t="shared" si="190"/>
        <v>0.21386092666666667</v>
      </c>
      <c r="Q1269" s="15">
        <v>24.599853</v>
      </c>
      <c r="S1269" s="129">
        <v>4.5783973000000002E-3</v>
      </c>
      <c r="T1269" s="129">
        <v>4.2503844000000004E-3</v>
      </c>
      <c r="U1269" s="129">
        <v>1.8324606E-4</v>
      </c>
      <c r="V1269" s="129">
        <v>1.4476687E-4</v>
      </c>
      <c r="X1269" s="71">
        <v>1.1401574999999999E-5</v>
      </c>
      <c r="Y1269" s="101"/>
      <c r="Z1269" s="161" t="s">
        <v>3216</v>
      </c>
    </row>
    <row r="1270" spans="1:26" ht="14.4">
      <c r="A1270" t="s">
        <v>2522</v>
      </c>
      <c r="B1270" s="92" t="s">
        <v>1376</v>
      </c>
      <c r="C1270" s="126" t="str">
        <f t="shared" si="191"/>
        <v>A.160.07.106</v>
      </c>
      <c r="D1270" s="11" t="s">
        <v>2750</v>
      </c>
      <c r="E1270" s="125" t="s">
        <v>878</v>
      </c>
      <c r="F1270" s="128" t="str">
        <f t="shared" si="192"/>
        <v>Massaranduba natural forest clear cut 1200 (kg/m3) wet</v>
      </c>
      <c r="G1270" s="200">
        <v>3.5445865102767264</v>
      </c>
      <c r="H1270" s="10">
        <f t="shared" si="189"/>
        <v>3.5445865102767264</v>
      </c>
      <c r="I1270" s="201">
        <v>2.7143555554999996E-3</v>
      </c>
      <c r="J1270" s="201">
        <v>3.04540176671</v>
      </c>
      <c r="K1270" s="201">
        <v>1.1541248011227044E-2</v>
      </c>
      <c r="L1270" s="201">
        <v>0.48492913999999998</v>
      </c>
      <c r="N1270" s="160">
        <v>3.2328609333333334</v>
      </c>
      <c r="O1270" s="10">
        <f t="shared" si="190"/>
        <v>3.2328609333333334</v>
      </c>
      <c r="Q1270" s="15">
        <v>24.599853</v>
      </c>
      <c r="S1270" s="129">
        <v>5.3595427000000001E-2</v>
      </c>
      <c r="T1270" s="129">
        <v>5.0981605999999999E-2</v>
      </c>
      <c r="U1270" s="129">
        <v>2.4690538E-3</v>
      </c>
      <c r="V1270" s="129">
        <v>1.4476687E-4</v>
      </c>
      <c r="X1270" s="71">
        <v>9.5579305000000002E-5</v>
      </c>
      <c r="Y1270" s="101"/>
      <c r="Z1270" s="161" t="s">
        <v>3216</v>
      </c>
    </row>
    <row r="1271" spans="1:26" ht="14.4">
      <c r="A1271" t="s">
        <v>1465</v>
      </c>
      <c r="B1271" s="92" t="s">
        <v>1376</v>
      </c>
      <c r="C1271" s="126" t="str">
        <f t="shared" si="191"/>
        <v>A.160.07.107</v>
      </c>
      <c r="D1271" s="11" t="s">
        <v>2750</v>
      </c>
      <c r="E1271" s="125" t="s">
        <v>878</v>
      </c>
      <c r="F1271" s="128" t="str">
        <f t="shared" si="192"/>
        <v>Okan FSC/PEFC 1075 (kg/m3) wet</v>
      </c>
      <c r="G1271" s="200">
        <v>5.0856343185527043E-2</v>
      </c>
      <c r="H1271" s="10">
        <f t="shared" si="189"/>
        <v>5.0856343185527043E-2</v>
      </c>
      <c r="I1271" s="201">
        <v>2.7043139922999998E-3</v>
      </c>
      <c r="J1271" s="201">
        <v>5.310529992E-3</v>
      </c>
      <c r="K1271" s="201">
        <v>1.1256171201227043E-2</v>
      </c>
      <c r="L1271" s="201">
        <v>3.1585328000000003E-2</v>
      </c>
      <c r="N1271" s="160">
        <v>0.21056885333333336</v>
      </c>
      <c r="O1271" s="10">
        <f t="shared" si="190"/>
        <v>0.21056885333333336</v>
      </c>
      <c r="Q1271" s="15">
        <v>24.556612999999999</v>
      </c>
      <c r="S1271" s="129">
        <v>4.4879498999999996E-3</v>
      </c>
      <c r="T1271" s="129">
        <v>4.1660891E-3</v>
      </c>
      <c r="U1271" s="129">
        <v>1.8011234000000001E-4</v>
      </c>
      <c r="V1271" s="129">
        <v>1.4174848999999999E-4</v>
      </c>
      <c r="X1271" s="71">
        <v>1.1224957000000001E-5</v>
      </c>
      <c r="Y1271" s="101"/>
      <c r="Z1271" s="161" t="s">
        <v>3217</v>
      </c>
    </row>
    <row r="1272" spans="1:26" ht="14.4">
      <c r="A1272" t="s">
        <v>2523</v>
      </c>
      <c r="B1272" s="92" t="s">
        <v>1376</v>
      </c>
      <c r="C1272" s="126" t="str">
        <f t="shared" si="191"/>
        <v>A.160.07.108</v>
      </c>
      <c r="D1272" s="11" t="s">
        <v>2750</v>
      </c>
      <c r="E1272" s="125" t="s">
        <v>878</v>
      </c>
      <c r="F1272" s="128" t="str">
        <f t="shared" si="192"/>
        <v>Okan natural forest clear cut 1075 (kg/m3) wet</v>
      </c>
      <c r="G1272" s="200">
        <v>2.9037336694135272</v>
      </c>
      <c r="H1272" s="10">
        <f t="shared" si="189"/>
        <v>2.9037336694135272</v>
      </c>
      <c r="I1272" s="201">
        <v>2.7043139922999998E-3</v>
      </c>
      <c r="J1272" s="201">
        <v>2.4152378542199999</v>
      </c>
      <c r="K1272" s="201">
        <v>1.1256171201227043E-2</v>
      </c>
      <c r="L1272" s="201">
        <v>0.47453532999999998</v>
      </c>
      <c r="N1272" s="160">
        <v>3.1635688666666666</v>
      </c>
      <c r="O1272" s="10">
        <f t="shared" si="190"/>
        <v>3.1635688666666666</v>
      </c>
      <c r="Q1272" s="15">
        <v>24.556612999999999</v>
      </c>
      <c r="S1272" s="129">
        <v>5.2433391000000003E-2</v>
      </c>
      <c r="T1272" s="129">
        <v>4.9875693999999998E-2</v>
      </c>
      <c r="U1272" s="129">
        <v>2.4159488000000001E-3</v>
      </c>
      <c r="V1272" s="129">
        <v>1.4174848999999999E-4</v>
      </c>
      <c r="X1272" s="71">
        <v>9.3562432000000005E-5</v>
      </c>
      <c r="Y1272" s="101"/>
      <c r="Z1272" s="161" t="s">
        <v>3217</v>
      </c>
    </row>
    <row r="1273" spans="1:26" ht="14.4">
      <c r="A1273" t="s">
        <v>1466</v>
      </c>
      <c r="B1273" s="92" t="s">
        <v>1376</v>
      </c>
      <c r="C1273" s="126" t="str">
        <f t="shared" si="191"/>
        <v>A.160.07.109</v>
      </c>
      <c r="D1273" s="11" t="s">
        <v>2750</v>
      </c>
      <c r="E1273" s="125" t="s">
        <v>878</v>
      </c>
      <c r="F1273" s="128" t="str">
        <f t="shared" si="192"/>
        <v>Sapupira FSC/PEFC 1075 (kg/m3) wet</v>
      </c>
      <c r="G1273" s="200">
        <v>5.1761490929727046E-2</v>
      </c>
      <c r="H1273" s="10">
        <f t="shared" si="189"/>
        <v>5.1761490929727046E-2</v>
      </c>
      <c r="I1273" s="201">
        <v>2.7143555554999996E-3</v>
      </c>
      <c r="J1273" s="201">
        <v>5.4267483630000002E-3</v>
      </c>
      <c r="K1273" s="201">
        <v>1.1541248011227044E-2</v>
      </c>
      <c r="L1273" s="201">
        <v>3.2079139E-2</v>
      </c>
      <c r="N1273" s="160">
        <v>0.21386092666666667</v>
      </c>
      <c r="O1273" s="10">
        <f t="shared" si="190"/>
        <v>0.21386092666666667</v>
      </c>
      <c r="Q1273" s="15">
        <v>24.599853</v>
      </c>
      <c r="S1273" s="129">
        <v>4.5783973000000002E-3</v>
      </c>
      <c r="T1273" s="129">
        <v>4.2503844000000004E-3</v>
      </c>
      <c r="U1273" s="129">
        <v>1.8324606E-4</v>
      </c>
      <c r="V1273" s="129">
        <v>1.4476687E-4</v>
      </c>
      <c r="X1273" s="71">
        <v>1.1401574999999999E-5</v>
      </c>
      <c r="Y1273" s="101"/>
      <c r="Z1273" s="161" t="s">
        <v>3218</v>
      </c>
    </row>
    <row r="1274" spans="1:26" ht="14.4">
      <c r="A1274" t="s">
        <v>2524</v>
      </c>
      <c r="B1274" s="92" t="s">
        <v>1376</v>
      </c>
      <c r="C1274" s="126" t="str">
        <f t="shared" si="191"/>
        <v>A.160.07.110</v>
      </c>
      <c r="D1274" s="11" t="s">
        <v>2750</v>
      </c>
      <c r="E1274" s="125" t="s">
        <v>878</v>
      </c>
      <c r="F1274" s="128" t="str">
        <f t="shared" si="192"/>
        <v>Sapupira natural forest clear cut 1075 (kg/m3) wet</v>
      </c>
      <c r="G1274" s="200">
        <v>3.8182615102767263</v>
      </c>
      <c r="H1274" s="10">
        <f t="shared" si="189"/>
        <v>3.8182615102767263</v>
      </c>
      <c r="I1274" s="201">
        <v>2.7143555554999996E-3</v>
      </c>
      <c r="J1274" s="201">
        <v>3.4060767667099996</v>
      </c>
      <c r="K1274" s="201">
        <v>1.1541248011227044E-2</v>
      </c>
      <c r="L1274" s="201">
        <v>0.39792914000000001</v>
      </c>
      <c r="N1274" s="160">
        <v>2.6528609333333337</v>
      </c>
      <c r="O1274" s="10">
        <f t="shared" si="190"/>
        <v>2.6528609333333337</v>
      </c>
      <c r="Q1274" s="15">
        <v>24.599853</v>
      </c>
      <c r="S1274" s="129">
        <v>4.4178441999999998E-2</v>
      </c>
      <c r="T1274" s="129">
        <v>4.2003763E-2</v>
      </c>
      <c r="U1274" s="129">
        <v>2.0299122000000001E-3</v>
      </c>
      <c r="V1274" s="129">
        <v>1.4476687E-4</v>
      </c>
      <c r="X1274" s="71">
        <v>7.9407365999999995E-5</v>
      </c>
      <c r="Y1274" s="101"/>
      <c r="Z1274" s="161" t="s">
        <v>3218</v>
      </c>
    </row>
    <row r="1275" spans="1:26" ht="14.4">
      <c r="B1275" s="92"/>
      <c r="C1275" s="126"/>
      <c r="D1275" s="1" t="s">
        <v>659</v>
      </c>
      <c r="E1275" s="125"/>
    </row>
    <row r="1276" spans="1:26" ht="14.4">
      <c r="A1276" t="s">
        <v>2122</v>
      </c>
      <c r="B1276" s="92" t="s">
        <v>1376</v>
      </c>
      <c r="C1276" s="126" t="str">
        <f t="shared" si="191"/>
        <v>A.160.09.101</v>
      </c>
      <c r="D1276" s="11" t="s">
        <v>659</v>
      </c>
      <c r="E1276" s="125" t="s">
        <v>878</v>
      </c>
      <c r="F1276" s="128" t="str">
        <f t="shared" si="192"/>
        <v>Acetylated Radiata pine = durable wood, s.g. 515 kg/m3 (Netherlands)</v>
      </c>
      <c r="G1276" s="200">
        <v>0.34790186368999998</v>
      </c>
      <c r="H1276" s="10">
        <f t="shared" ref="H1276:H1291" si="193">G1276</f>
        <v>0.34790186368999998</v>
      </c>
      <c r="I1276" s="201">
        <v>4.760193259E-2</v>
      </c>
      <c r="J1276" s="201">
        <v>6.4377601100000001E-2</v>
      </c>
      <c r="K1276" s="201">
        <v>0</v>
      </c>
      <c r="L1276" s="201">
        <v>0.23592233000000001</v>
      </c>
      <c r="N1276" s="160">
        <v>1.5728155333333336</v>
      </c>
      <c r="O1276" s="10">
        <f t="shared" ref="O1276:O1291" si="194">N1276</f>
        <v>1.5728155333333336</v>
      </c>
      <c r="Q1276" s="15">
        <v>48.482543999999997</v>
      </c>
      <c r="S1276" s="129">
        <v>4.6778136999999997E-2</v>
      </c>
      <c r="T1276" s="129">
        <v>4.5049076E-2</v>
      </c>
      <c r="U1276" s="129">
        <v>1.6124570000000001E-3</v>
      </c>
      <c r="V1276" s="129">
        <v>1.1660383E-4</v>
      </c>
      <c r="X1276" s="71">
        <v>7.9861746999999997E-5</v>
      </c>
    </row>
    <row r="1277" spans="1:26" ht="14.4">
      <c r="A1277" t="s">
        <v>2123</v>
      </c>
      <c r="B1277" s="92" t="s">
        <v>1376</v>
      </c>
      <c r="C1277" s="126" t="str">
        <f t="shared" si="191"/>
        <v>A.160.09.102</v>
      </c>
      <c r="D1277" s="11" t="s">
        <v>659</v>
      </c>
      <c r="E1277" s="125" t="s">
        <v>878</v>
      </c>
      <c r="F1277" s="128" t="str">
        <f t="shared" si="192"/>
        <v>Acetylated Scots pine = durable wood, s.g. 540 kg/m3 (Netherlands)</v>
      </c>
      <c r="G1277" s="200">
        <v>0.27337379926772515</v>
      </c>
      <c r="H1277" s="10">
        <f t="shared" si="193"/>
        <v>0.27337379926772515</v>
      </c>
      <c r="I1277" s="201">
        <v>4.4063162019999998E-2</v>
      </c>
      <c r="J1277" s="201">
        <v>3.9200559507999999E-2</v>
      </c>
      <c r="K1277" s="201">
        <v>-1.2983152260274862E-2</v>
      </c>
      <c r="L1277" s="201">
        <v>0.20309323000000001</v>
      </c>
      <c r="N1277" s="160">
        <v>1.3539548666666668</v>
      </c>
      <c r="O1277" s="10">
        <f t="shared" si="194"/>
        <v>1.3539548666666668</v>
      </c>
      <c r="Q1277" s="15">
        <v>47.105981999999997</v>
      </c>
      <c r="S1277" s="129">
        <v>3.5572799000000002E-2</v>
      </c>
      <c r="T1277" s="129">
        <v>3.4306338999999998E-2</v>
      </c>
      <c r="U1277" s="129">
        <v>1.3044615E-3</v>
      </c>
      <c r="V1277" s="129">
        <v>-3.8001223999999997E-5</v>
      </c>
      <c r="X1277" s="71">
        <v>6.3588428999999995E-5</v>
      </c>
    </row>
    <row r="1278" spans="1:26" ht="14.4">
      <c r="A1278" t="s">
        <v>2525</v>
      </c>
      <c r="B1278" s="92" t="s">
        <v>1376</v>
      </c>
      <c r="C1278" s="126" t="str">
        <f t="shared" si="191"/>
        <v>A.160.09.103</v>
      </c>
      <c r="D1278" s="11" t="s">
        <v>659</v>
      </c>
      <c r="E1278" s="125" t="s">
        <v>878</v>
      </c>
      <c r="F1278" s="128" t="str">
        <f t="shared" si="192"/>
        <v>Bamboo (local at forest road China)</v>
      </c>
      <c r="G1278" s="200">
        <v>3.0873892105200001E-2</v>
      </c>
      <c r="H1278" s="10">
        <f t="shared" si="193"/>
        <v>3.0873892105200001E-2</v>
      </c>
      <c r="I1278" s="201">
        <v>8.3898988320000006E-4</v>
      </c>
      <c r="J1278" s="201">
        <v>1.77901047E-3</v>
      </c>
      <c r="K1278" s="201">
        <v>8.2387347519999998E-3</v>
      </c>
      <c r="L1278" s="201">
        <v>2.0017157000000001E-2</v>
      </c>
      <c r="N1278" s="160">
        <v>0.13344771333333336</v>
      </c>
      <c r="O1278" s="10">
        <f t="shared" si="194"/>
        <v>0.13344771333333336</v>
      </c>
      <c r="Q1278" s="15">
        <v>23.163481000000001</v>
      </c>
      <c r="S1278" s="129">
        <v>2.5485779000000001E-3</v>
      </c>
      <c r="T1278" s="129">
        <v>2.3413024000000001E-3</v>
      </c>
      <c r="U1278" s="129">
        <v>1.0680995E-4</v>
      </c>
      <c r="V1278" s="129">
        <v>1.0046552E-4</v>
      </c>
      <c r="X1278" s="71">
        <v>6.7791196999999999E-6</v>
      </c>
    </row>
    <row r="1279" spans="1:26" ht="14.4">
      <c r="A1279" t="s">
        <v>2526</v>
      </c>
      <c r="B1279" s="92" t="s">
        <v>1376</v>
      </c>
      <c r="C1279" s="126" t="str">
        <f t="shared" si="191"/>
        <v>A.160.09.104</v>
      </c>
      <c r="D1279" s="11" t="s">
        <v>659</v>
      </c>
      <c r="E1279" s="125" t="s">
        <v>878</v>
      </c>
      <c r="F1279" s="128" t="str">
        <f t="shared" si="192"/>
        <v>CCA wood (Scots pine with Cromium Copper and Asenic) incl EoL</v>
      </c>
      <c r="G1279" s="200">
        <v>1.3272861864113215</v>
      </c>
      <c r="H1279" s="10">
        <f t="shared" si="193"/>
        <v>1.3272861864113215</v>
      </c>
      <c r="I1279" s="201">
        <v>1.05305384827</v>
      </c>
      <c r="J1279" s="201">
        <v>0.20808082050009999</v>
      </c>
      <c r="K1279" s="201">
        <v>2.2391618641221318E-2</v>
      </c>
      <c r="L1279" s="201">
        <v>4.3759898999999998E-2</v>
      </c>
      <c r="N1279" s="160">
        <v>0.29173265999999998</v>
      </c>
      <c r="O1279" s="10">
        <f t="shared" si="194"/>
        <v>0.29173265999999998</v>
      </c>
      <c r="Q1279" s="15">
        <v>25.230643000000001</v>
      </c>
      <c r="S1279" s="129">
        <v>0.92039957999999999</v>
      </c>
      <c r="T1279" s="129">
        <v>0.91987589000000003</v>
      </c>
      <c r="U1279" s="129">
        <v>4.1088110000000002E-4</v>
      </c>
      <c r="V1279" s="129">
        <v>1.1280751E-4</v>
      </c>
      <c r="X1279" s="71">
        <v>9.2730858999999998E-4</v>
      </c>
    </row>
    <row r="1280" spans="1:26" ht="14.4">
      <c r="A1280" t="s">
        <v>1467</v>
      </c>
      <c r="B1280" s="92" t="s">
        <v>1376</v>
      </c>
      <c r="C1280" s="126" t="str">
        <f t="shared" si="191"/>
        <v>A.160.09.105</v>
      </c>
      <c r="D1280" s="11" t="s">
        <v>659</v>
      </c>
      <c r="E1280" s="125" t="s">
        <v>878</v>
      </c>
      <c r="F1280" s="128" t="str">
        <f t="shared" si="192"/>
        <v>Cork at factory gate in Portugal 150 kg/m3</v>
      </c>
      <c r="G1280" s="200">
        <v>8.3531176497197851E-2</v>
      </c>
      <c r="H1280" s="10">
        <f t="shared" si="193"/>
        <v>8.3531176497197851E-2</v>
      </c>
      <c r="I1280" s="201">
        <v>4.4740345443999999E-3</v>
      </c>
      <c r="J1280" s="201">
        <v>1.3002068241E-2</v>
      </c>
      <c r="K1280" s="201">
        <v>2.4900906711797861E-2</v>
      </c>
      <c r="L1280" s="201">
        <v>4.1154166999999998E-2</v>
      </c>
      <c r="N1280" s="160">
        <v>0.27436111333333335</v>
      </c>
      <c r="O1280" s="10">
        <f t="shared" si="194"/>
        <v>0.27436111333333335</v>
      </c>
      <c r="Q1280" s="15">
        <v>25.092625999999999</v>
      </c>
      <c r="S1280" s="129">
        <v>7.7898726E-3</v>
      </c>
      <c r="T1280" s="129">
        <v>7.2258102999999997E-3</v>
      </c>
      <c r="U1280" s="129">
        <v>2.7166057000000001E-4</v>
      </c>
      <c r="V1280" s="129">
        <v>2.9240167E-4</v>
      </c>
      <c r="X1280" s="71">
        <v>1.6278839000000001E-5</v>
      </c>
    </row>
    <row r="1281" spans="1:24" ht="14.4">
      <c r="A1281" t="s">
        <v>1468</v>
      </c>
      <c r="B1281" s="92" t="s">
        <v>1376</v>
      </c>
      <c r="C1281" s="126" t="str">
        <f t="shared" si="191"/>
        <v>A.160.09.106</v>
      </c>
      <c r="D1281" s="11" t="s">
        <v>659</v>
      </c>
      <c r="E1281" s="125" t="s">
        <v>878</v>
      </c>
      <c r="F1281" s="128" t="str">
        <f t="shared" si="192"/>
        <v>Cork at forest road 150 kg/m3</v>
      </c>
      <c r="G1281" s="200">
        <v>5.9119844448117E-2</v>
      </c>
      <c r="H1281" s="10">
        <f t="shared" si="193"/>
        <v>5.9119844448117E-2</v>
      </c>
      <c r="I1281" s="201">
        <v>1.8617295254980001E-3</v>
      </c>
      <c r="J1281" s="201">
        <v>9.5796149226190005E-3</v>
      </c>
      <c r="K1281" s="201">
        <v>1.891E-2</v>
      </c>
      <c r="L1281" s="201">
        <v>2.8768499999999999E-2</v>
      </c>
      <c r="N1281" s="160">
        <v>0.19178999999999999</v>
      </c>
      <c r="O1281" s="10">
        <f t="shared" si="194"/>
        <v>0.19178999999999999</v>
      </c>
      <c r="Q1281" s="15">
        <v>23.6798</v>
      </c>
      <c r="S1281" s="129">
        <v>6.0086232999999999E-3</v>
      </c>
      <c r="T1281" s="129">
        <v>5.6108271000000001E-3</v>
      </c>
      <c r="U1281" s="129">
        <v>1.9875445999999999E-4</v>
      </c>
      <c r="V1281" s="129">
        <v>1.9904178000000001E-4</v>
      </c>
      <c r="X1281" s="71">
        <v>1.1477917000000001E-5</v>
      </c>
    </row>
    <row r="1282" spans="1:24" ht="14.4">
      <c r="A1282" t="s">
        <v>1469</v>
      </c>
      <c r="B1282" s="92" t="s">
        <v>1376</v>
      </c>
      <c r="C1282" s="126" t="str">
        <f t="shared" si="191"/>
        <v>A.160.09.107</v>
      </c>
      <c r="D1282" s="11" t="s">
        <v>659</v>
      </c>
      <c r="E1282" s="125" t="s">
        <v>878</v>
      </c>
      <c r="F1282" s="128" t="str">
        <f t="shared" si="192"/>
        <v>Cork granulate 150 kg/m3</v>
      </c>
      <c r="G1282" s="200">
        <v>3.9563588199939652E-2</v>
      </c>
      <c r="H1282" s="10">
        <f t="shared" si="193"/>
        <v>3.9563588199939652E-2</v>
      </c>
      <c r="I1282" s="201">
        <v>1.5386321581999998E-3</v>
      </c>
      <c r="J1282" s="201">
        <v>2.8657441722000003E-3</v>
      </c>
      <c r="K1282" s="201">
        <v>6.9842378695396529E-3</v>
      </c>
      <c r="L1282" s="201">
        <v>2.8174973999999998E-2</v>
      </c>
      <c r="N1282" s="160">
        <v>0.18783316</v>
      </c>
      <c r="O1282" s="10">
        <f t="shared" si="194"/>
        <v>0.18783316</v>
      </c>
      <c r="Q1282" s="15">
        <v>24.416349</v>
      </c>
      <c r="S1282" s="129">
        <v>3.6116154E-3</v>
      </c>
      <c r="T1282" s="129">
        <v>3.3771524000000002E-3</v>
      </c>
      <c r="U1282" s="129">
        <v>1.5257585E-4</v>
      </c>
      <c r="V1282" s="129">
        <v>8.1887142999999995E-5</v>
      </c>
      <c r="X1282" s="71">
        <v>9.6190896000000003E-6</v>
      </c>
    </row>
    <row r="1283" spans="1:24" ht="14.4">
      <c r="A1283" t="s">
        <v>1470</v>
      </c>
      <c r="B1283" s="92" t="s">
        <v>1376</v>
      </c>
      <c r="C1283" s="126" t="str">
        <f t="shared" si="191"/>
        <v>A.160.09.108</v>
      </c>
      <c r="D1283" s="11" t="s">
        <v>659</v>
      </c>
      <c r="E1283" s="125" t="s">
        <v>878</v>
      </c>
      <c r="F1283" s="128" t="str">
        <f t="shared" si="192"/>
        <v>Cork granulate glued = aggregate (e.g. slab for insulation) 150 kg/m3</v>
      </c>
      <c r="G1283" s="200">
        <v>0.25273632684487868</v>
      </c>
      <c r="H1283" s="10">
        <f t="shared" si="193"/>
        <v>0.25273632684487868</v>
      </c>
      <c r="I1283" s="201">
        <v>9.4475697570000003E-3</v>
      </c>
      <c r="J1283" s="201">
        <v>9.9709848692299985E-2</v>
      </c>
      <c r="K1283" s="201">
        <v>1.9979288395578689E-2</v>
      </c>
      <c r="L1283" s="201">
        <v>0.12359961999999999</v>
      </c>
      <c r="N1283" s="160">
        <v>0.82399746666666662</v>
      </c>
      <c r="O1283" s="10">
        <f t="shared" si="194"/>
        <v>0.82399746666666662</v>
      </c>
      <c r="Q1283" s="15">
        <v>35.114713000000002</v>
      </c>
      <c r="S1283" s="129">
        <v>2.2738938E-2</v>
      </c>
      <c r="T1283" s="129">
        <v>2.1355988999999999E-2</v>
      </c>
      <c r="U1283" s="129">
        <v>8.2442433000000002E-4</v>
      </c>
      <c r="V1283" s="129">
        <v>5.5852468000000001E-4</v>
      </c>
      <c r="X1283" s="71">
        <v>5.2292324E-5</v>
      </c>
    </row>
    <row r="1284" spans="1:24" ht="14.4">
      <c r="A1284" t="s">
        <v>1471</v>
      </c>
      <c r="B1284" s="92" t="s">
        <v>1376</v>
      </c>
      <c r="C1284" s="126" t="str">
        <f t="shared" si="191"/>
        <v>A.160.09.109</v>
      </c>
      <c r="D1284" s="11" t="s">
        <v>659</v>
      </c>
      <c r="E1284" s="125" t="s">
        <v>878</v>
      </c>
      <c r="F1284" s="128" t="str">
        <f t="shared" si="192"/>
        <v>MDF at factury gate</v>
      </c>
      <c r="G1284" s="200">
        <v>0.18811903554774118</v>
      </c>
      <c r="H1284" s="10">
        <f t="shared" si="193"/>
        <v>0.18811903554774118</v>
      </c>
      <c r="I1284" s="201">
        <v>8.9714996350000013E-3</v>
      </c>
      <c r="J1284" s="201">
        <v>7.5297445432999988E-2</v>
      </c>
      <c r="K1284" s="201">
        <v>1.047034847974119E-2</v>
      </c>
      <c r="L1284" s="201">
        <v>9.3379742000000002E-2</v>
      </c>
      <c r="N1284" s="160">
        <v>0.6225316133333334</v>
      </c>
      <c r="O1284" s="10">
        <f t="shared" si="194"/>
        <v>0.6225316133333334</v>
      </c>
      <c r="Q1284" s="15">
        <v>29.863565999999999</v>
      </c>
      <c r="S1284" s="129">
        <v>1.7528658999999999E-2</v>
      </c>
      <c r="T1284" s="129">
        <v>1.6414049999999999E-2</v>
      </c>
      <c r="U1284" s="129">
        <v>6.3343793000000001E-4</v>
      </c>
      <c r="V1284" s="129">
        <v>4.8117104999999998E-4</v>
      </c>
      <c r="X1284" s="71">
        <v>3.8869126999999997E-5</v>
      </c>
    </row>
    <row r="1285" spans="1:24" ht="14.4">
      <c r="A1285" t="s">
        <v>1472</v>
      </c>
      <c r="B1285" s="92" t="s">
        <v>1376</v>
      </c>
      <c r="C1285" s="126" t="str">
        <f t="shared" si="191"/>
        <v>A.160.09.110</v>
      </c>
      <c r="D1285" s="11" t="s">
        <v>659</v>
      </c>
      <c r="E1285" s="125" t="s">
        <v>878</v>
      </c>
      <c r="F1285" s="128" t="str">
        <f t="shared" si="192"/>
        <v>Particle board  standard (Rotterdam)</v>
      </c>
      <c r="G1285" s="200">
        <v>0.20090705315265567</v>
      </c>
      <c r="H1285" s="10">
        <f t="shared" si="193"/>
        <v>0.20090705315265567</v>
      </c>
      <c r="I1285" s="201">
        <v>9.6743501550000006E-3</v>
      </c>
      <c r="J1285" s="201">
        <v>7.7008414806E-2</v>
      </c>
      <c r="K1285" s="201">
        <v>1.4091258191655676E-2</v>
      </c>
      <c r="L1285" s="201">
        <v>0.10013303</v>
      </c>
      <c r="N1285" s="160">
        <v>0.66755353333333334</v>
      </c>
      <c r="O1285" s="10">
        <f t="shared" si="194"/>
        <v>0.66755353333333334</v>
      </c>
      <c r="Q1285" s="15">
        <v>30.533560000000001</v>
      </c>
      <c r="S1285" s="129">
        <v>1.8648846E-2</v>
      </c>
      <c r="T1285" s="129">
        <v>1.7447237000000001E-2</v>
      </c>
      <c r="U1285" s="129">
        <v>6.7493016999999999E-4</v>
      </c>
      <c r="V1285" s="129">
        <v>5.2667942000000001E-4</v>
      </c>
      <c r="X1285" s="71">
        <v>4.1373420999999997E-5</v>
      </c>
    </row>
    <row r="1286" spans="1:24" ht="14.4">
      <c r="A1286" t="s">
        <v>1473</v>
      </c>
      <c r="B1286" s="92" t="s">
        <v>1376</v>
      </c>
      <c r="C1286" s="126" t="str">
        <f t="shared" si="191"/>
        <v>A.160.09.111</v>
      </c>
      <c r="D1286" s="11" t="s">
        <v>659</v>
      </c>
      <c r="E1286" s="125" t="s">
        <v>878</v>
      </c>
      <c r="F1286" s="128" t="str">
        <f t="shared" si="192"/>
        <v>Particle board biodegradable at factury gate</v>
      </c>
      <c r="G1286" s="200">
        <v>0.1530037268297412</v>
      </c>
      <c r="H1286" s="10">
        <f t="shared" si="193"/>
        <v>0.1530037268297412</v>
      </c>
      <c r="I1286" s="201">
        <v>6.128065072E-3</v>
      </c>
      <c r="J1286" s="201">
        <v>9.7435227980000004E-3</v>
      </c>
      <c r="K1286" s="201">
        <v>1.1051058959741188E-2</v>
      </c>
      <c r="L1286" s="201">
        <v>0.12608108000000001</v>
      </c>
      <c r="N1286" s="160">
        <v>0.84054053333333345</v>
      </c>
      <c r="O1286" s="10">
        <f t="shared" si="194"/>
        <v>0.84054053333333345</v>
      </c>
      <c r="Q1286" s="15">
        <v>35.407646999999997</v>
      </c>
      <c r="S1286" s="129">
        <v>1.5788628999999998E-2</v>
      </c>
      <c r="T1286" s="129">
        <v>1.4421474E-2</v>
      </c>
      <c r="U1286" s="129">
        <v>6.6872068999999999E-4</v>
      </c>
      <c r="V1286" s="129">
        <v>6.9843469999999997E-4</v>
      </c>
      <c r="X1286" s="71">
        <v>4.1668064000000003E-5</v>
      </c>
    </row>
    <row r="1287" spans="1:24" ht="14.4">
      <c r="A1287" t="s">
        <v>1474</v>
      </c>
      <c r="B1287" s="92" t="s">
        <v>1376</v>
      </c>
      <c r="C1287" s="126" t="str">
        <f t="shared" si="191"/>
        <v>A.160.09.112</v>
      </c>
      <c r="D1287" s="11" t="s">
        <v>659</v>
      </c>
      <c r="E1287" s="125" t="s">
        <v>878</v>
      </c>
      <c r="F1287" s="128" t="str">
        <f t="shared" si="192"/>
        <v>Particle board high humidity P5 (Rotterdam)</v>
      </c>
      <c r="G1287" s="200">
        <v>0.24085646454900825</v>
      </c>
      <c r="H1287" s="10">
        <f t="shared" si="193"/>
        <v>0.24085646454900825</v>
      </c>
      <c r="I1287" s="201">
        <v>1.1229054759E-2</v>
      </c>
      <c r="J1287" s="201">
        <v>8.2274573259000006E-2</v>
      </c>
      <c r="K1287" s="201">
        <v>2.5867556531008234E-2</v>
      </c>
      <c r="L1287" s="201">
        <v>0.12148528</v>
      </c>
      <c r="N1287" s="160">
        <v>0.80990186666666675</v>
      </c>
      <c r="O1287" s="10">
        <f t="shared" si="194"/>
        <v>0.80990186666666675</v>
      </c>
      <c r="Q1287" s="15">
        <v>32.559072999999998</v>
      </c>
      <c r="S1287" s="129">
        <v>2.2328429E-2</v>
      </c>
      <c r="T1287" s="129">
        <v>2.0855127000000001E-2</v>
      </c>
      <c r="U1287" s="129">
        <v>8.0772866000000003E-4</v>
      </c>
      <c r="V1287" s="129">
        <v>6.6557339999999995E-4</v>
      </c>
      <c r="X1287" s="71">
        <v>4.9186469000000003E-5</v>
      </c>
    </row>
    <row r="1288" spans="1:24" ht="14.4">
      <c r="A1288" t="s">
        <v>2527</v>
      </c>
      <c r="B1288" s="92" t="s">
        <v>1376</v>
      </c>
      <c r="C1288" s="126" t="str">
        <f t="shared" si="191"/>
        <v>A.160.09.113</v>
      </c>
      <c r="D1288" s="11" t="s">
        <v>659</v>
      </c>
      <c r="E1288" s="125" t="s">
        <v>878</v>
      </c>
      <c r="F1288" s="128" t="str">
        <f t="shared" si="192"/>
        <v>Plato wood = thermal treated European Spruce s.g. 420 kg/m3</v>
      </c>
      <c r="G1288" s="200">
        <v>8.5457513350312569E-2</v>
      </c>
      <c r="H1288" s="10">
        <f t="shared" si="193"/>
        <v>8.5457513350312569E-2</v>
      </c>
      <c r="I1288" s="201">
        <v>3.5215196819999997E-3</v>
      </c>
      <c r="J1288" s="201">
        <v>8.4218995370000001E-3</v>
      </c>
      <c r="K1288" s="201">
        <v>1.3500213131312567E-2</v>
      </c>
      <c r="L1288" s="201">
        <v>6.0013880999999998E-2</v>
      </c>
      <c r="N1288" s="160">
        <v>0.40009254</v>
      </c>
      <c r="O1288" s="10">
        <f t="shared" si="194"/>
        <v>0.40009254</v>
      </c>
      <c r="Q1288" s="15">
        <v>30.833383000000001</v>
      </c>
      <c r="S1288" s="129">
        <v>7.9296712999999998E-3</v>
      </c>
      <c r="T1288" s="129">
        <v>7.3211038000000001E-3</v>
      </c>
      <c r="U1288" s="129">
        <v>3.4630202000000002E-4</v>
      </c>
      <c r="V1288" s="129">
        <v>2.6226545000000001E-4</v>
      </c>
      <c r="X1288" s="71">
        <v>2.0478657999999999E-5</v>
      </c>
    </row>
    <row r="1289" spans="1:24" ht="14.4">
      <c r="A1289" t="s">
        <v>1475</v>
      </c>
      <c r="B1289" s="92" t="s">
        <v>1376</v>
      </c>
      <c r="C1289" s="126" t="str">
        <f t="shared" si="191"/>
        <v>A.160.09.114</v>
      </c>
      <c r="D1289" s="11" t="s">
        <v>659</v>
      </c>
      <c r="E1289" s="125" t="s">
        <v>878</v>
      </c>
      <c r="F1289" s="128" t="str">
        <f t="shared" si="192"/>
        <v>Plywood Bamboo (density approx 700 kg/m3)</v>
      </c>
      <c r="G1289" s="200">
        <v>0.12194658210082041</v>
      </c>
      <c r="H1289" s="10">
        <f t="shared" si="193"/>
        <v>0.12194658210082041</v>
      </c>
      <c r="I1289" s="201">
        <v>1.1252338323999999E-2</v>
      </c>
      <c r="J1289" s="201">
        <v>4.5330588462999998E-2</v>
      </c>
      <c r="K1289" s="201">
        <v>3.8321416313820418E-2</v>
      </c>
      <c r="L1289" s="201">
        <v>2.7042238999999999E-2</v>
      </c>
      <c r="N1289" s="160">
        <v>0.18028159333333332</v>
      </c>
      <c r="O1289" s="10">
        <f t="shared" si="194"/>
        <v>0.18028159333333332</v>
      </c>
      <c r="Q1289" s="15">
        <v>14.991451</v>
      </c>
      <c r="S1289" s="129">
        <v>8.9362950000000003E-3</v>
      </c>
      <c r="T1289" s="129">
        <v>8.0930633999999994E-3</v>
      </c>
      <c r="U1289" s="129">
        <v>2.6030466000000001E-4</v>
      </c>
      <c r="V1289" s="129">
        <v>5.8292689000000002E-4</v>
      </c>
      <c r="X1289" s="71">
        <v>2.9191014000000001E-5</v>
      </c>
    </row>
    <row r="1290" spans="1:24" ht="14.4">
      <c r="A1290" t="s">
        <v>2528</v>
      </c>
      <c r="B1290" s="92" t="s">
        <v>1376</v>
      </c>
      <c r="C1290" s="126" t="str">
        <f t="shared" si="191"/>
        <v>A.160.09.115</v>
      </c>
      <c r="D1290" s="11" t="s">
        <v>659</v>
      </c>
      <c r="E1290" s="125" t="s">
        <v>878</v>
      </c>
      <c r="F1290" s="128" t="str">
        <f t="shared" si="192"/>
        <v>Plywood (softwood 600 kg/m3) - indoor use</v>
      </c>
      <c r="G1290" s="200">
        <v>0.20804805221129391</v>
      </c>
      <c r="H1290" s="10">
        <f t="shared" si="193"/>
        <v>0.20804805221129391</v>
      </c>
      <c r="I1290" s="201">
        <v>9.4701893279999991E-3</v>
      </c>
      <c r="J1290" s="201">
        <v>9.1883477911900005E-2</v>
      </c>
      <c r="K1290" s="201">
        <v>1.5404687971393903E-2</v>
      </c>
      <c r="L1290" s="201">
        <v>9.1289697000000003E-2</v>
      </c>
      <c r="N1290" s="160">
        <v>0.60859798000000009</v>
      </c>
      <c r="O1290" s="10">
        <f t="shared" si="194"/>
        <v>0.60859798000000009</v>
      </c>
      <c r="Q1290" s="15">
        <v>29.338148</v>
      </c>
      <c r="S1290" s="129">
        <v>1.9005660000000001E-2</v>
      </c>
      <c r="T1290" s="129">
        <v>1.7934484000000001E-2</v>
      </c>
      <c r="U1290" s="129">
        <v>6.6185813E-4</v>
      </c>
      <c r="V1290" s="129">
        <v>4.0931840999999997E-4</v>
      </c>
      <c r="X1290" s="71">
        <v>4.0233435000000003E-5</v>
      </c>
    </row>
    <row r="1291" spans="1:24" ht="14.4">
      <c r="A1291" t="s">
        <v>3364</v>
      </c>
      <c r="B1291" s="92" t="s">
        <v>1376</v>
      </c>
      <c r="C1291" s="126" t="str">
        <f t="shared" si="191"/>
        <v>A.160.09.116</v>
      </c>
      <c r="D1291" s="11" t="s">
        <v>659</v>
      </c>
      <c r="E1291" s="125" t="s">
        <v>878</v>
      </c>
      <c r="F1291" s="128" t="str">
        <f t="shared" si="192"/>
        <v>Plywood Okoumei plantation (500 kg/m3) - marine and outdoor use</v>
      </c>
      <c r="G1291" s="200">
        <v>0.30197268377105868</v>
      </c>
      <c r="H1291" s="10">
        <f t="shared" si="193"/>
        <v>0.30197268377105868</v>
      </c>
      <c r="I1291" s="201">
        <v>8.9994018520000007E-3</v>
      </c>
      <c r="J1291" s="201">
        <v>0.14410128329999999</v>
      </c>
      <c r="K1291" s="201">
        <v>2.1788808619058717E-2</v>
      </c>
      <c r="L1291" s="201">
        <v>0.12708319000000001</v>
      </c>
      <c r="N1291" s="160">
        <v>0.84722126666666675</v>
      </c>
      <c r="O1291" s="10">
        <f t="shared" si="194"/>
        <v>0.84722126666666675</v>
      </c>
      <c r="Q1291" s="15">
        <v>36.119655999999999</v>
      </c>
      <c r="S1291" s="129">
        <v>2.8047095000000001E-2</v>
      </c>
      <c r="T1291" s="129">
        <v>2.6225004E-2</v>
      </c>
      <c r="U1291" s="129">
        <v>9.4592731000000001E-4</v>
      </c>
      <c r="V1291" s="129">
        <v>8.7616368E-4</v>
      </c>
      <c r="X1291" s="71">
        <v>6.2010959999999997E-5</v>
      </c>
    </row>
    <row r="1292" spans="1:24" ht="14.4">
      <c r="B1292" s="92"/>
      <c r="C1292" s="126"/>
      <c r="D1292" s="1" t="s">
        <v>2529</v>
      </c>
      <c r="E1292" s="125"/>
    </row>
    <row r="1293" spans="1:24" ht="14.4">
      <c r="B1293" s="92"/>
      <c r="C1293" s="126"/>
      <c r="D1293" s="1" t="s">
        <v>660</v>
      </c>
      <c r="E1293" s="125"/>
    </row>
    <row r="1294" spans="1:24" ht="14.4">
      <c r="A1294" t="s">
        <v>2530</v>
      </c>
      <c r="B1294" s="92" t="s">
        <v>1856</v>
      </c>
      <c r="C1294" s="126" t="str">
        <f t="shared" si="191"/>
        <v>B.030.01.101</v>
      </c>
      <c r="D1294" s="11" t="s">
        <v>660</v>
      </c>
      <c r="E1294" s="125" t="s">
        <v>1058</v>
      </c>
      <c r="F1294" s="128" t="str">
        <f t="shared" si="192"/>
        <v>Electricity coal EU - US - China 38% efficiency</v>
      </c>
      <c r="G1294" s="200">
        <v>5.6616961971480001E-2</v>
      </c>
      <c r="H1294" s="10">
        <f t="shared" ref="H1294:H1301" si="195">G1294</f>
        <v>5.6616961971480001E-2</v>
      </c>
      <c r="I1294" s="201">
        <v>3.97570745168E-3</v>
      </c>
      <c r="J1294" s="201">
        <v>1.1126698837199999E-2</v>
      </c>
      <c r="K1294" s="201">
        <v>4.0726868259999998E-4</v>
      </c>
      <c r="L1294" s="201">
        <v>4.1107286999999999E-2</v>
      </c>
      <c r="N1294" s="160">
        <v>0.27404857999999999</v>
      </c>
      <c r="O1294" s="10">
        <f t="shared" ref="O1294:O1301" si="196">N1294</f>
        <v>0.27404857999999999</v>
      </c>
      <c r="Q1294" s="15">
        <v>3.5214433999999999</v>
      </c>
      <c r="S1294" s="129">
        <v>7.3058782999999997E-3</v>
      </c>
      <c r="T1294" s="129">
        <v>6.9754643000000003E-3</v>
      </c>
      <c r="U1294" s="129">
        <v>2.8163944000000001E-4</v>
      </c>
      <c r="V1294" s="129">
        <v>4.8774569000000001E-5</v>
      </c>
      <c r="X1294" s="71">
        <v>1.6082836E-5</v>
      </c>
    </row>
    <row r="1295" spans="1:24" ht="14.4">
      <c r="A1295" t="s">
        <v>2531</v>
      </c>
      <c r="B1295" s="92" t="s">
        <v>1856</v>
      </c>
      <c r="C1295" s="126" t="str">
        <f t="shared" si="191"/>
        <v>B.030.01.102</v>
      </c>
      <c r="D1295" s="11" t="s">
        <v>660</v>
      </c>
      <c r="E1295" s="125" t="s">
        <v>1058</v>
      </c>
      <c r="F1295" s="128" t="str">
        <f t="shared" si="192"/>
        <v>Electricity from offshore windmill (5MW  capacity factor 0.47)</v>
      </c>
      <c r="G1295" s="200">
        <v>9.0548933836447586E-4</v>
      </c>
      <c r="H1295" s="10">
        <f t="shared" si="195"/>
        <v>9.0548933836447586E-4</v>
      </c>
      <c r="I1295" s="201">
        <v>3.81513472E-5</v>
      </c>
      <c r="J1295" s="201">
        <v>1.24712042864E-4</v>
      </c>
      <c r="K1295" s="201">
        <v>2.9533692830047587E-4</v>
      </c>
      <c r="L1295" s="201">
        <v>4.4728901999999999E-4</v>
      </c>
      <c r="N1295" s="160">
        <v>2.9819268E-3</v>
      </c>
      <c r="O1295" s="10">
        <f t="shared" si="196"/>
        <v>2.9819268E-3</v>
      </c>
      <c r="Q1295" s="15">
        <v>1.0348381</v>
      </c>
      <c r="S1295" s="129">
        <v>7.4552326999999995E-5</v>
      </c>
      <c r="T1295" s="129">
        <v>6.9444595000000002E-5</v>
      </c>
      <c r="U1295" s="129">
        <v>2.6140848E-6</v>
      </c>
      <c r="V1295" s="129">
        <v>2.4936477E-6</v>
      </c>
      <c r="X1295" s="71">
        <v>1.8827314000000001E-7</v>
      </c>
    </row>
    <row r="1296" spans="1:24" ht="14.4">
      <c r="A1296" t="s">
        <v>2532</v>
      </c>
      <c r="B1296" s="92" t="s">
        <v>1856</v>
      </c>
      <c r="C1296" s="126" t="str">
        <f t="shared" si="191"/>
        <v>B.030.01.103</v>
      </c>
      <c r="D1296" s="11" t="s">
        <v>660</v>
      </c>
      <c r="E1296" s="125" t="s">
        <v>1058</v>
      </c>
      <c r="F1296" s="128" t="str">
        <f t="shared" si="192"/>
        <v>Electricity gas EU - US - China 60% efficiency</v>
      </c>
      <c r="G1296" s="200">
        <v>3.153678375262229E-2</v>
      </c>
      <c r="H1296" s="10">
        <f t="shared" si="195"/>
        <v>3.153678375262229E-2</v>
      </c>
      <c r="I1296" s="201">
        <v>3.4593299658999999E-3</v>
      </c>
      <c r="J1296" s="201">
        <v>3.0322770682499997E-3</v>
      </c>
      <c r="K1296" s="201">
        <v>5.7487571847228869E-4</v>
      </c>
      <c r="L1296" s="201">
        <v>2.4470301E-2</v>
      </c>
      <c r="N1296" s="160">
        <v>0.16313534000000002</v>
      </c>
      <c r="O1296" s="10">
        <f t="shared" si="196"/>
        <v>0.16313534000000002</v>
      </c>
      <c r="Q1296" s="15">
        <v>1.4134336000000001</v>
      </c>
      <c r="S1296" s="129">
        <v>3.5258605999999998E-3</v>
      </c>
      <c r="T1296" s="129">
        <v>3.2936648999999998E-3</v>
      </c>
      <c r="U1296" s="129">
        <v>1.4235881E-4</v>
      </c>
      <c r="V1296" s="129">
        <v>8.9836840000000003E-5</v>
      </c>
      <c r="X1296" s="71">
        <v>8.5753125999999998E-6</v>
      </c>
    </row>
    <row r="1297" spans="1:24" ht="14.4">
      <c r="A1297" t="s">
        <v>1476</v>
      </c>
      <c r="B1297" s="92" t="s">
        <v>1856</v>
      </c>
      <c r="C1297" s="126" t="str">
        <f t="shared" si="191"/>
        <v>B.030.01.104</v>
      </c>
      <c r="D1297" s="11" t="s">
        <v>660</v>
      </c>
      <c r="E1297" s="125" t="s">
        <v>1058</v>
      </c>
      <c r="F1297" s="128" t="str">
        <f t="shared" si="192"/>
        <v>Electricity nuclear (US)</v>
      </c>
      <c r="G1297" s="200">
        <v>2.5692443346754423E-2</v>
      </c>
      <c r="H1297" s="10">
        <f t="shared" si="195"/>
        <v>2.5692443346754423E-2</v>
      </c>
      <c r="I1297" s="201">
        <v>9.4729216110000006E-5</v>
      </c>
      <c r="J1297" s="201">
        <v>5.987043876050001E-4</v>
      </c>
      <c r="K1297" s="201">
        <v>2.4629981613039423E-2</v>
      </c>
      <c r="L1297" s="201">
        <v>3.6902813E-4</v>
      </c>
      <c r="N1297" s="160">
        <v>2.4601875333333336E-3</v>
      </c>
      <c r="O1297" s="10">
        <f t="shared" si="196"/>
        <v>2.4601875333333336E-3</v>
      </c>
      <c r="Q1297" s="15">
        <v>3.0926809</v>
      </c>
      <c r="S1297" s="129">
        <v>1.9991757E-4</v>
      </c>
      <c r="T1297" s="129">
        <v>1.9332951E-4</v>
      </c>
      <c r="U1297" s="129">
        <v>5.1076831000000003E-6</v>
      </c>
      <c r="V1297" s="129">
        <v>1.4803829000000001E-6</v>
      </c>
      <c r="X1297" s="71">
        <v>4.1989648000000002E-6</v>
      </c>
    </row>
    <row r="1298" spans="1:24" ht="14.4">
      <c r="A1298" t="s">
        <v>2533</v>
      </c>
      <c r="B1298" s="92" t="s">
        <v>1856</v>
      </c>
      <c r="C1298" s="126" t="str">
        <f t="shared" si="191"/>
        <v>B.030.01.105</v>
      </c>
      <c r="D1298" s="11" t="s">
        <v>660</v>
      </c>
      <c r="E1298" s="125" t="s">
        <v>1058</v>
      </c>
      <c r="F1298" s="128" t="str">
        <f t="shared" si="192"/>
        <v>Electricity oil EU - US - China  45% efficiency</v>
      </c>
      <c r="G1298" s="200">
        <v>4.6165887286434101E-2</v>
      </c>
      <c r="H1298" s="10">
        <f t="shared" si="195"/>
        <v>4.6165887286434101E-2</v>
      </c>
      <c r="I1298" s="201">
        <v>2.6919380072721001E-3</v>
      </c>
      <c r="J1298" s="201">
        <v>8.9343749894400006E-3</v>
      </c>
      <c r="K1298" s="201">
        <v>8.8741289721999995E-5</v>
      </c>
      <c r="L1298" s="201">
        <v>3.4450833E-2</v>
      </c>
      <c r="N1298" s="160">
        <v>0.22967222000000001</v>
      </c>
      <c r="O1298" s="10">
        <f t="shared" si="196"/>
        <v>0.22967222000000001</v>
      </c>
      <c r="Q1298" s="15">
        <v>2.6079777000000002</v>
      </c>
      <c r="S1298" s="129">
        <v>6.7270094999999997E-3</v>
      </c>
      <c r="T1298" s="129">
        <v>6.3141936000000003E-3</v>
      </c>
      <c r="U1298" s="129">
        <v>2.2748606E-4</v>
      </c>
      <c r="V1298" s="129">
        <v>1.8532984999999999E-4</v>
      </c>
      <c r="X1298" s="71">
        <v>1.3503693E-5</v>
      </c>
    </row>
    <row r="1299" spans="1:24" ht="14.4">
      <c r="A1299" t="s">
        <v>2534</v>
      </c>
      <c r="B1299" s="92" t="s">
        <v>1856</v>
      </c>
      <c r="C1299" s="126" t="str">
        <f t="shared" si="191"/>
        <v>B.030.01.106</v>
      </c>
      <c r="D1299" s="11" t="s">
        <v>660</v>
      </c>
      <c r="E1299" s="125" t="s">
        <v>1058</v>
      </c>
      <c r="F1299" s="128" t="str">
        <f t="shared" si="192"/>
        <v>Electricity from Hydropower (Norway)</v>
      </c>
      <c r="G1299" s="200">
        <v>5.1091195955999999E-4</v>
      </c>
      <c r="H1299" s="10">
        <f t="shared" si="195"/>
        <v>5.1091195955999999E-4</v>
      </c>
      <c r="I1299" s="201">
        <v>8.5499220600000001E-6</v>
      </c>
      <c r="J1299" s="201">
        <v>4.4144156000000003E-6</v>
      </c>
      <c r="K1299" s="201">
        <v>1.979476219E-4</v>
      </c>
      <c r="L1299" s="201">
        <v>2.9999999999999997E-4</v>
      </c>
      <c r="N1299" s="160">
        <v>2E-3</v>
      </c>
      <c r="O1299" s="10">
        <f t="shared" si="196"/>
        <v>2E-3</v>
      </c>
      <c r="Q1299" s="15">
        <v>1.0094181</v>
      </c>
      <c r="S1299" s="129">
        <v>3.4814044999999999E-5</v>
      </c>
      <c r="T1299" s="129">
        <v>3.2592941000000003E-5</v>
      </c>
      <c r="U1299" s="129">
        <v>1.5146392E-6</v>
      </c>
      <c r="V1299" s="129">
        <v>7.0646436000000003E-7</v>
      </c>
      <c r="X1299" s="71">
        <v>7.4691078999999999E-8</v>
      </c>
    </row>
    <row r="1300" spans="1:24" ht="14.4">
      <c r="A1300" t="s">
        <v>2535</v>
      </c>
      <c r="B1300" s="92" t="s">
        <v>1856</v>
      </c>
      <c r="C1300" s="126" t="str">
        <f t="shared" si="191"/>
        <v>B.030.01.107</v>
      </c>
      <c r="D1300" s="11" t="s">
        <v>660</v>
      </c>
      <c r="E1300" s="125" t="s">
        <v>1058</v>
      </c>
      <c r="F1300" s="128" t="str">
        <f t="shared" si="192"/>
        <v>Electricity from PV panel  Mono-Si (irradiation 1100 kWh per m2 ) in MJ</v>
      </c>
      <c r="G1300" s="200">
        <v>9.7233052033280005E-4</v>
      </c>
      <c r="H1300" s="10">
        <f t="shared" si="195"/>
        <v>9.7233052033280005E-4</v>
      </c>
      <c r="I1300" s="201">
        <v>3.869060861E-5</v>
      </c>
      <c r="J1300" s="201">
        <v>1.4613620181000002E-4</v>
      </c>
      <c r="K1300" s="201">
        <v>3.0201413991279996E-4</v>
      </c>
      <c r="L1300" s="201">
        <v>4.8548957000000003E-4</v>
      </c>
      <c r="N1300" s="160">
        <v>3.2365971333333334E-3</v>
      </c>
      <c r="O1300" s="10">
        <f t="shared" si="196"/>
        <v>3.2365971333333334E-3</v>
      </c>
      <c r="Q1300" s="15">
        <v>1.0468103</v>
      </c>
      <c r="S1300" s="129">
        <v>8.6863922E-5</v>
      </c>
      <c r="T1300" s="129">
        <v>8.1404914999999998E-5</v>
      </c>
      <c r="U1300" s="129">
        <v>2.9643915E-6</v>
      </c>
      <c r="V1300" s="129">
        <v>2.4946162000000001E-6</v>
      </c>
      <c r="X1300" s="71">
        <v>4.5522166999999999E-7</v>
      </c>
    </row>
    <row r="1301" spans="1:24" ht="14.4">
      <c r="A1301" t="s">
        <v>2536</v>
      </c>
      <c r="B1301" s="92" t="s">
        <v>1856</v>
      </c>
      <c r="C1301" s="126" t="str">
        <f t="shared" si="191"/>
        <v>B.030.01.108</v>
      </c>
      <c r="D1301" s="11" t="s">
        <v>660</v>
      </c>
      <c r="E1301" s="125" t="s">
        <v>1058</v>
      </c>
      <c r="F1301" s="128" t="str">
        <f t="shared" si="192"/>
        <v>Electricity from sawdust (waste wood 12% MC) in power plant</v>
      </c>
      <c r="G1301" s="200">
        <v>9.0382767991206304E-3</v>
      </c>
      <c r="H1301" s="10">
        <f t="shared" si="195"/>
        <v>9.0382767991206304E-3</v>
      </c>
      <c r="I1301" s="201">
        <v>3.6626787463317997E-3</v>
      </c>
      <c r="J1301" s="201">
        <v>5.3229868509932004E-3</v>
      </c>
      <c r="K1301" s="201">
        <v>5.3888457956299276E-6</v>
      </c>
      <c r="L1301" s="201">
        <v>4.7222355999999997E-5</v>
      </c>
      <c r="N1301" s="160">
        <v>3.1481570666666667E-4</v>
      </c>
      <c r="O1301" s="10">
        <f t="shared" si="196"/>
        <v>3.1481570666666667E-4</v>
      </c>
      <c r="Q1301" s="15">
        <v>2.1888387E-3</v>
      </c>
      <c r="S1301" s="129">
        <v>1.6370095E-3</v>
      </c>
      <c r="T1301" s="129">
        <v>1.6010874000000001E-3</v>
      </c>
      <c r="U1301" s="129">
        <v>3.5764284000000002E-5</v>
      </c>
      <c r="V1301" s="129">
        <v>1.5785154E-7</v>
      </c>
      <c r="X1301" s="71">
        <v>3.3649318999999998E-6</v>
      </c>
    </row>
    <row r="1302" spans="1:24" ht="14.4">
      <c r="B1302" s="92"/>
      <c r="C1302" s="126"/>
      <c r="D1302" s="1" t="s">
        <v>2010</v>
      </c>
      <c r="E1302" s="125"/>
    </row>
    <row r="1303" spans="1:24" ht="14.4">
      <c r="A1303" t="s">
        <v>3365</v>
      </c>
      <c r="B1303" s="92" t="s">
        <v>2124</v>
      </c>
      <c r="C1303" s="126" t="str">
        <f t="shared" si="191"/>
        <v>B.040.01.101</v>
      </c>
      <c r="D1303" s="11" t="s">
        <v>2010</v>
      </c>
      <c r="E1303" s="125" t="s">
        <v>1058</v>
      </c>
      <c r="F1303" s="128" t="str">
        <f t="shared" si="192"/>
        <v>Electricity General Industry</v>
      </c>
      <c r="G1303" s="200">
        <v>2.5231957989999998E-2</v>
      </c>
      <c r="H1303" s="10">
        <f t="shared" ref="H1303:H1366" si="197">G1303</f>
        <v>2.5231957989999998E-2</v>
      </c>
      <c r="I1303" s="201">
        <v>7.9950660000000005E-4</v>
      </c>
      <c r="J1303" s="201">
        <v>1.6562986299999999E-3</v>
      </c>
      <c r="K1303" s="201">
        <v>4.0039397600000002E-3</v>
      </c>
      <c r="L1303" s="201">
        <v>1.8772212999999999E-2</v>
      </c>
      <c r="N1303" s="160">
        <v>0.12514808666666666</v>
      </c>
      <c r="O1303" s="10">
        <f t="shared" ref="O1303:O1366" si="198">N1303</f>
        <v>0.12514808666666666</v>
      </c>
      <c r="Q1303" s="15">
        <v>2.3886478000000002</v>
      </c>
      <c r="S1303" s="129">
        <v>2.3837049999999999E-3</v>
      </c>
      <c r="T1303" s="129">
        <v>2.2389277000000002E-3</v>
      </c>
      <c r="U1303" s="129">
        <v>1.0106026E-4</v>
      </c>
      <c r="V1303" s="129">
        <v>4.3717095999999998E-5</v>
      </c>
      <c r="X1303" s="71">
        <v>6.3397149999999998E-6</v>
      </c>
    </row>
    <row r="1304" spans="1:24" ht="14.4">
      <c r="A1304" t="s">
        <v>3366</v>
      </c>
      <c r="B1304" s="92" t="s">
        <v>2124</v>
      </c>
      <c r="C1304" s="126" t="str">
        <f t="shared" si="191"/>
        <v>B.040.01.104</v>
      </c>
      <c r="D1304" s="11" t="s">
        <v>2010</v>
      </c>
      <c r="E1304" s="125" t="s">
        <v>1058</v>
      </c>
      <c r="F1304" s="128" t="str">
        <f t="shared" si="192"/>
        <v>Electricity General domestic use Low Voltage</v>
      </c>
      <c r="G1304" s="200">
        <v>2.6559956534999998E-2</v>
      </c>
      <c r="H1304" s="10">
        <f t="shared" si="197"/>
        <v>2.6559956534999998E-2</v>
      </c>
      <c r="I1304" s="201">
        <v>8.4158590000000004E-4</v>
      </c>
      <c r="J1304" s="201">
        <v>1.74347223E-3</v>
      </c>
      <c r="K1304" s="201">
        <v>4.2146734049999992E-3</v>
      </c>
      <c r="L1304" s="201">
        <v>1.9760224999999999E-2</v>
      </c>
      <c r="N1304" s="160">
        <v>0.13173483333333333</v>
      </c>
      <c r="O1304" s="10">
        <f t="shared" si="198"/>
        <v>0.13173483333333333</v>
      </c>
      <c r="Q1304" s="15">
        <v>2.5143661000000002</v>
      </c>
      <c r="S1304" s="129">
        <v>2.5091632000000001E-3</v>
      </c>
      <c r="T1304" s="129">
        <v>2.3567660000000002E-3</v>
      </c>
      <c r="U1304" s="129">
        <v>1.0637921999999999E-4</v>
      </c>
      <c r="V1304" s="129">
        <v>4.6017996000000001E-5</v>
      </c>
      <c r="X1304" s="71">
        <v>6.6733842999999997E-6</v>
      </c>
    </row>
    <row r="1305" spans="1:24" ht="14.4">
      <c r="B1305" s="92"/>
      <c r="C1305" s="126"/>
      <c r="D1305" s="1" t="s">
        <v>1821</v>
      </c>
      <c r="E1305" s="125"/>
      <c r="H1305" s="10">
        <f t="shared" si="197"/>
        <v>0</v>
      </c>
      <c r="O1305" s="10">
        <f t="shared" si="198"/>
        <v>0</v>
      </c>
    </row>
    <row r="1306" spans="1:24" ht="14.4">
      <c r="A1306" t="s">
        <v>3367</v>
      </c>
      <c r="B1306" s="92" t="s">
        <v>1857</v>
      </c>
      <c r="C1306" s="126" t="str">
        <f t="shared" si="191"/>
        <v>B.042.01.101</v>
      </c>
      <c r="D1306" s="11" t="s">
        <v>1821</v>
      </c>
      <c r="E1306" s="125" t="s">
        <v>1058</v>
      </c>
      <c r="F1306" s="128" t="str">
        <f t="shared" si="192"/>
        <v>Electricity .EU-27 production</v>
      </c>
      <c r="G1306" s="200">
        <v>1.8046742710000001E-2</v>
      </c>
      <c r="H1306" s="10">
        <f t="shared" si="197"/>
        <v>1.8046742710000001E-2</v>
      </c>
      <c r="I1306" s="201">
        <v>6.5976923999999995E-4</v>
      </c>
      <c r="J1306" s="201">
        <v>1.3556966300000001E-3</v>
      </c>
      <c r="K1306" s="201">
        <v>6.1474152399999997E-3</v>
      </c>
      <c r="L1306" s="201">
        <v>9.8838616000000001E-3</v>
      </c>
      <c r="N1306" s="160">
        <v>6.5892410666666665E-2</v>
      </c>
      <c r="O1306" s="10">
        <f t="shared" si="198"/>
        <v>6.5892410666666665E-2</v>
      </c>
      <c r="Q1306" s="15">
        <v>2.3040619000000002</v>
      </c>
      <c r="S1306" s="129">
        <v>1.3757085E-3</v>
      </c>
      <c r="T1306" s="129">
        <v>1.2867645999999999E-3</v>
      </c>
      <c r="U1306" s="129">
        <v>5.5183380000000003E-5</v>
      </c>
      <c r="V1306" s="129">
        <v>3.3760512999999999E-5</v>
      </c>
      <c r="X1306" s="71">
        <v>4.3360718000000001E-6</v>
      </c>
    </row>
    <row r="1307" spans="1:24" ht="14.4">
      <c r="A1307" t="s">
        <v>3368</v>
      </c>
      <c r="B1307" s="92" t="s">
        <v>1857</v>
      </c>
      <c r="C1307" s="126" t="str">
        <f t="shared" si="191"/>
        <v>B.042.01.102</v>
      </c>
      <c r="D1307" s="11" t="s">
        <v>1821</v>
      </c>
      <c r="E1307" s="125" t="s">
        <v>1058</v>
      </c>
      <c r="F1307" s="128" t="str">
        <f t="shared" si="192"/>
        <v>Electricity Austria production</v>
      </c>
      <c r="G1307" s="200">
        <v>4.8133859300000005E-3</v>
      </c>
      <c r="H1307" s="10">
        <f t="shared" si="197"/>
        <v>4.8133859300000005E-3</v>
      </c>
      <c r="I1307" s="201">
        <v>4.8809333999999999E-4</v>
      </c>
      <c r="J1307" s="201">
        <v>9.8930969000000013E-4</v>
      </c>
      <c r="K1307" s="201">
        <v>1.838191E-4</v>
      </c>
      <c r="L1307" s="201">
        <v>3.1521638000000002E-3</v>
      </c>
      <c r="N1307" s="160">
        <v>2.1014425333333336E-2</v>
      </c>
      <c r="O1307" s="10">
        <f t="shared" si="198"/>
        <v>2.1014425333333336E-2</v>
      </c>
      <c r="Q1307" s="15">
        <v>1.4022283</v>
      </c>
      <c r="S1307" s="129">
        <v>5.7309104999999998E-4</v>
      </c>
      <c r="T1307" s="129">
        <v>5.3315917999999999E-4</v>
      </c>
      <c r="U1307" s="129">
        <v>1.9830173000000001E-5</v>
      </c>
      <c r="V1307" s="129">
        <v>2.0101696999999999E-5</v>
      </c>
      <c r="X1307" s="71">
        <v>1.3077404E-6</v>
      </c>
    </row>
    <row r="1308" spans="1:24" ht="14.4">
      <c r="A1308" t="s">
        <v>3369</v>
      </c>
      <c r="B1308" s="92" t="s">
        <v>1857</v>
      </c>
      <c r="C1308" s="126" t="str">
        <f t="shared" si="191"/>
        <v>B.042.01.103</v>
      </c>
      <c r="D1308" s="11" t="s">
        <v>1821</v>
      </c>
      <c r="E1308" s="125" t="s">
        <v>1058</v>
      </c>
      <c r="F1308" s="128" t="str">
        <f t="shared" si="192"/>
        <v>Electricity Belgium production</v>
      </c>
      <c r="G1308" s="200">
        <v>2.0206852988999997E-2</v>
      </c>
      <c r="H1308" s="10">
        <f t="shared" si="197"/>
        <v>2.0206852988999997E-2</v>
      </c>
      <c r="I1308" s="201">
        <v>6.0252866999999999E-4</v>
      </c>
      <c r="J1308" s="201">
        <v>1.3213956599999999E-3</v>
      </c>
      <c r="K1308" s="201">
        <v>1.0858129758999999E-2</v>
      </c>
      <c r="L1308" s="201">
        <v>7.4247988999999997E-3</v>
      </c>
      <c r="N1308" s="160">
        <v>4.9498659333333334E-2</v>
      </c>
      <c r="O1308" s="10">
        <f t="shared" si="198"/>
        <v>4.9498659333333334E-2</v>
      </c>
      <c r="Q1308" s="15">
        <v>2.5066687000000001</v>
      </c>
      <c r="S1308" s="129">
        <v>1.1060925000000001E-3</v>
      </c>
      <c r="T1308" s="129">
        <v>1.0322065000000001E-3</v>
      </c>
      <c r="U1308" s="129">
        <v>4.2777173E-5</v>
      </c>
      <c r="V1308" s="129">
        <v>3.1108790999999998E-5</v>
      </c>
      <c r="X1308" s="71">
        <v>4.3085307000000003E-6</v>
      </c>
    </row>
    <row r="1309" spans="1:24" ht="14.4">
      <c r="A1309" t="s">
        <v>3370</v>
      </c>
      <c r="B1309" s="92" t="s">
        <v>1857</v>
      </c>
      <c r="C1309" s="126" t="str">
        <f t="shared" si="191"/>
        <v>B.042.01.104</v>
      </c>
      <c r="D1309" s="11" t="s">
        <v>1821</v>
      </c>
      <c r="E1309" s="125" t="s">
        <v>1058</v>
      </c>
      <c r="F1309" s="128" t="str">
        <f t="shared" si="192"/>
        <v>Electricity Bulgaria production</v>
      </c>
      <c r="G1309" s="200">
        <v>2.7529225237E-2</v>
      </c>
      <c r="H1309" s="10">
        <f t="shared" si="197"/>
        <v>2.7529225237E-2</v>
      </c>
      <c r="I1309" s="201">
        <v>4.33428847E-4</v>
      </c>
      <c r="J1309" s="201">
        <v>9.2858510999999999E-4</v>
      </c>
      <c r="K1309" s="201">
        <v>1.090516528E-2</v>
      </c>
      <c r="L1309" s="201">
        <v>1.5262046E-2</v>
      </c>
      <c r="N1309" s="160">
        <v>0.10174697333333334</v>
      </c>
      <c r="O1309" s="10">
        <f t="shared" si="198"/>
        <v>0.10174697333333334</v>
      </c>
      <c r="Q1309" s="15">
        <v>2.7152172000000001</v>
      </c>
      <c r="S1309" s="129">
        <v>1.8600506E-3</v>
      </c>
      <c r="T1309" s="129">
        <v>1.7635239E-3</v>
      </c>
      <c r="U1309" s="129">
        <v>8.0707210999999995E-5</v>
      </c>
      <c r="V1309" s="129">
        <v>1.5819515000000001E-5</v>
      </c>
      <c r="X1309" s="71">
        <v>5.9727495E-6</v>
      </c>
    </row>
    <row r="1310" spans="1:24" ht="14.4">
      <c r="A1310" t="s">
        <v>3371</v>
      </c>
      <c r="B1310" s="92" t="s">
        <v>1857</v>
      </c>
      <c r="C1310" s="126" t="str">
        <f t="shared" si="191"/>
        <v>B.042.01.105</v>
      </c>
      <c r="D1310" s="11" t="s">
        <v>1821</v>
      </c>
      <c r="E1310" s="125" t="s">
        <v>1058</v>
      </c>
      <c r="F1310" s="128" t="str">
        <f t="shared" si="192"/>
        <v>Electricity Croatia production</v>
      </c>
      <c r="G1310" s="200">
        <v>1.018506592E-2</v>
      </c>
      <c r="H1310" s="10">
        <f t="shared" si="197"/>
        <v>1.018506592E-2</v>
      </c>
      <c r="I1310" s="201">
        <v>7.1428456999999993E-4</v>
      </c>
      <c r="J1310" s="201">
        <v>1.10780987E-3</v>
      </c>
      <c r="K1310" s="201">
        <v>1.6599048000000001E-4</v>
      </c>
      <c r="L1310" s="201">
        <v>8.1969810000000008E-3</v>
      </c>
      <c r="N1310" s="160">
        <v>5.4646540000000007E-2</v>
      </c>
      <c r="O1310" s="10">
        <f t="shared" si="198"/>
        <v>5.4646540000000007E-2</v>
      </c>
      <c r="Q1310" s="15">
        <v>1.7226992999999999</v>
      </c>
      <c r="S1310" s="129">
        <v>1.1176881E-3</v>
      </c>
      <c r="T1310" s="129">
        <v>1.0398384000000001E-3</v>
      </c>
      <c r="U1310" s="129">
        <v>4.5192516999999998E-5</v>
      </c>
      <c r="V1310" s="129">
        <v>3.2657197000000001E-5</v>
      </c>
      <c r="X1310" s="71">
        <v>2.7437868999999998E-6</v>
      </c>
    </row>
    <row r="1311" spans="1:24" ht="14.4">
      <c r="A1311" t="s">
        <v>3372</v>
      </c>
      <c r="B1311" s="92" t="s">
        <v>1857</v>
      </c>
      <c r="C1311" s="126" t="str">
        <f t="shared" si="191"/>
        <v>B.042.01.106</v>
      </c>
      <c r="D1311" s="11" t="s">
        <v>1821</v>
      </c>
      <c r="E1311" s="125" t="s">
        <v>1058</v>
      </c>
      <c r="F1311" s="128" t="str">
        <f t="shared" si="192"/>
        <v>Electricity Cyprus production</v>
      </c>
      <c r="G1311" s="200">
        <v>3.1665652475999999E-2</v>
      </c>
      <c r="H1311" s="10">
        <f t="shared" si="197"/>
        <v>3.1665652475999999E-2</v>
      </c>
      <c r="I1311" s="201">
        <v>1.3107390999999998E-3</v>
      </c>
      <c r="J1311" s="201">
        <v>6.4369612000000007E-3</v>
      </c>
      <c r="K1311" s="201">
        <v>6.3300175999999995E-5</v>
      </c>
      <c r="L1311" s="201">
        <v>2.3854652E-2</v>
      </c>
      <c r="N1311" s="160">
        <v>0.15903101333333333</v>
      </c>
      <c r="O1311" s="10">
        <f t="shared" si="198"/>
        <v>0.15903101333333333</v>
      </c>
      <c r="Q1311" s="15">
        <v>2.2873681000000001</v>
      </c>
      <c r="S1311" s="129">
        <v>4.3136095999999997E-3</v>
      </c>
      <c r="T1311" s="129">
        <v>4.0180894E-3</v>
      </c>
      <c r="U1311" s="129">
        <v>1.5115615E-4</v>
      </c>
      <c r="V1311" s="129">
        <v>1.4436403999999999E-4</v>
      </c>
      <c r="X1311" s="71">
        <v>8.5994330999999996E-6</v>
      </c>
    </row>
    <row r="1312" spans="1:24" ht="14.4">
      <c r="A1312" t="s">
        <v>3373</v>
      </c>
      <c r="B1312" s="92" t="s">
        <v>1857</v>
      </c>
      <c r="C1312" s="126" t="str">
        <f t="shared" si="191"/>
        <v>B.042.01.107</v>
      </c>
      <c r="D1312" s="11" t="s">
        <v>1821</v>
      </c>
      <c r="E1312" s="125" t="s">
        <v>1058</v>
      </c>
      <c r="F1312" s="128" t="str">
        <f t="shared" si="192"/>
        <v>Electricity Czechia production</v>
      </c>
      <c r="G1312" s="200">
        <v>3.0481751304999999E-2</v>
      </c>
      <c r="H1312" s="10">
        <f t="shared" si="197"/>
        <v>3.0481751304999999E-2</v>
      </c>
      <c r="I1312" s="201">
        <v>5.8006729000000001E-4</v>
      </c>
      <c r="J1312" s="201">
        <v>1.1756286700000001E-3</v>
      </c>
      <c r="K1312" s="201">
        <v>1.0496987345E-2</v>
      </c>
      <c r="L1312" s="201">
        <v>1.8229068000000001E-2</v>
      </c>
      <c r="N1312" s="160">
        <v>0.12152712000000002</v>
      </c>
      <c r="O1312" s="10">
        <f t="shared" si="198"/>
        <v>0.12152712000000002</v>
      </c>
      <c r="Q1312" s="15">
        <v>2.9994906000000001</v>
      </c>
      <c r="S1312" s="129">
        <v>2.2332532999999998E-3</v>
      </c>
      <c r="T1312" s="129">
        <v>2.1153697E-3</v>
      </c>
      <c r="U1312" s="129">
        <v>9.6552940000000005E-5</v>
      </c>
      <c r="V1312" s="129">
        <v>2.1330648999999999E-5</v>
      </c>
      <c r="X1312" s="71">
        <v>7.0653504999999997E-6</v>
      </c>
    </row>
    <row r="1313" spans="1:24" ht="14.4">
      <c r="A1313" t="s">
        <v>3374</v>
      </c>
      <c r="B1313" s="92" t="s">
        <v>1857</v>
      </c>
      <c r="C1313" s="126" t="str">
        <f t="shared" si="191"/>
        <v>B.042.01.108</v>
      </c>
      <c r="D1313" s="11" t="s">
        <v>1821</v>
      </c>
      <c r="E1313" s="125" t="s">
        <v>1058</v>
      </c>
      <c r="F1313" s="128" t="str">
        <f t="shared" si="192"/>
        <v>Electricity Denmark production</v>
      </c>
      <c r="G1313" s="200">
        <v>7.5104206599999994E-3</v>
      </c>
      <c r="H1313" s="10">
        <f t="shared" si="197"/>
        <v>7.5104206599999994E-3</v>
      </c>
      <c r="I1313" s="201">
        <v>8.7225897000000002E-4</v>
      </c>
      <c r="J1313" s="201">
        <v>1.48081302E-3</v>
      </c>
      <c r="K1313" s="201">
        <v>2.0874927E-4</v>
      </c>
      <c r="L1313" s="201">
        <v>4.9485993999999998E-3</v>
      </c>
      <c r="N1313" s="160">
        <v>3.299066266666667E-2</v>
      </c>
      <c r="O1313" s="10">
        <f t="shared" si="198"/>
        <v>3.299066266666667E-2</v>
      </c>
      <c r="Q1313" s="15">
        <v>1.7335659000000001</v>
      </c>
      <c r="S1313" s="129">
        <v>8.722771E-4</v>
      </c>
      <c r="T1313" s="129">
        <v>8.3103036000000004E-4</v>
      </c>
      <c r="U1313" s="129">
        <v>3.0544279000000001E-5</v>
      </c>
      <c r="V1313" s="129">
        <v>1.0702455E-5</v>
      </c>
      <c r="X1313" s="71">
        <v>1.9117378000000002E-6</v>
      </c>
    </row>
    <row r="1314" spans="1:24" ht="14.4">
      <c r="A1314" t="s">
        <v>3375</v>
      </c>
      <c r="B1314" s="92" t="s">
        <v>1857</v>
      </c>
      <c r="C1314" s="126" t="str">
        <f t="shared" si="191"/>
        <v>B.042.01.109</v>
      </c>
      <c r="D1314" s="11" t="s">
        <v>1821</v>
      </c>
      <c r="E1314" s="125" t="s">
        <v>1058</v>
      </c>
      <c r="F1314" s="128" t="str">
        <f t="shared" si="192"/>
        <v>Electricity Estonia production</v>
      </c>
      <c r="G1314" s="200">
        <v>2.3884560810000004E-2</v>
      </c>
      <c r="H1314" s="10">
        <f t="shared" si="197"/>
        <v>2.3884560810000004E-2</v>
      </c>
      <c r="I1314" s="201">
        <v>1.8741704E-3</v>
      </c>
      <c r="J1314" s="201">
        <v>5.8253534000000003E-3</v>
      </c>
      <c r="K1314" s="201">
        <v>1.2125301E-4</v>
      </c>
      <c r="L1314" s="201">
        <v>1.6063784000000001E-2</v>
      </c>
      <c r="N1314" s="160">
        <v>0.10709189333333334</v>
      </c>
      <c r="O1314" s="10">
        <f t="shared" si="198"/>
        <v>0.10709189333333334</v>
      </c>
      <c r="Q1314" s="15">
        <v>2.7281479000000002</v>
      </c>
      <c r="S1314" s="129">
        <v>3.2389658000000002E-3</v>
      </c>
      <c r="T1314" s="129">
        <v>3.0330092999999998E-3</v>
      </c>
      <c r="U1314" s="129">
        <v>1.0714533E-4</v>
      </c>
      <c r="V1314" s="129">
        <v>9.8811090000000006E-5</v>
      </c>
      <c r="X1314" s="71">
        <v>6.4809246000000004E-6</v>
      </c>
    </row>
    <row r="1315" spans="1:24" ht="14.4">
      <c r="A1315" t="s">
        <v>3376</v>
      </c>
      <c r="B1315" s="92" t="s">
        <v>1857</v>
      </c>
      <c r="C1315" s="126" t="str">
        <f t="shared" si="191"/>
        <v>B.042.01.110</v>
      </c>
      <c r="D1315" s="11" t="s">
        <v>1821</v>
      </c>
      <c r="E1315" s="125" t="s">
        <v>1058</v>
      </c>
      <c r="F1315" s="128" t="str">
        <f t="shared" si="192"/>
        <v>Electricity Finland production</v>
      </c>
      <c r="G1315" s="200">
        <v>1.4680233829999998E-2</v>
      </c>
      <c r="H1315" s="10">
        <f t="shared" si="197"/>
        <v>1.4680233829999998E-2</v>
      </c>
      <c r="I1315" s="201">
        <v>5.9849114999999998E-4</v>
      </c>
      <c r="J1315" s="201">
        <v>1.2891433399999999E-3</v>
      </c>
      <c r="K1315" s="201">
        <v>1.0072469839999999E-2</v>
      </c>
      <c r="L1315" s="201">
        <v>2.7201295000000001E-3</v>
      </c>
      <c r="N1315" s="160">
        <v>1.8134196666666668E-2</v>
      </c>
      <c r="O1315" s="10">
        <f t="shared" si="198"/>
        <v>1.8134196666666668E-2</v>
      </c>
      <c r="Q1315" s="15">
        <v>2.4020915999999999</v>
      </c>
      <c r="S1315" s="129">
        <v>6.0310666999999999E-4</v>
      </c>
      <c r="T1315" s="129">
        <v>5.7520323999999995E-4</v>
      </c>
      <c r="U1315" s="129">
        <v>1.9029322000000001E-5</v>
      </c>
      <c r="V1315" s="129">
        <v>8.8741092999999997E-6</v>
      </c>
      <c r="X1315" s="71">
        <v>2.9174068999999998E-6</v>
      </c>
    </row>
    <row r="1316" spans="1:24" ht="14.4">
      <c r="A1316" t="s">
        <v>3377</v>
      </c>
      <c r="B1316" s="92" t="s">
        <v>1857</v>
      </c>
      <c r="C1316" s="126" t="str">
        <f t="shared" si="191"/>
        <v>B.042.01.111</v>
      </c>
      <c r="D1316" s="11" t="s">
        <v>1821</v>
      </c>
      <c r="E1316" s="125" t="s">
        <v>1058</v>
      </c>
      <c r="F1316" s="128" t="str">
        <f t="shared" si="192"/>
        <v>Electricity France production</v>
      </c>
      <c r="G1316" s="200">
        <v>2.0588384942E-2</v>
      </c>
      <c r="H1316" s="10">
        <f t="shared" si="197"/>
        <v>2.0588384942E-2</v>
      </c>
      <c r="I1316" s="201">
        <v>2.3657017399999998E-4</v>
      </c>
      <c r="J1316" s="201">
        <v>7.8587466999999992E-4</v>
      </c>
      <c r="K1316" s="201">
        <v>1.8059301698000001E-2</v>
      </c>
      <c r="L1316" s="201">
        <v>1.5066384E-3</v>
      </c>
      <c r="N1316" s="160">
        <v>1.0044256E-2</v>
      </c>
      <c r="O1316" s="10">
        <f t="shared" si="198"/>
        <v>1.0044256E-2</v>
      </c>
      <c r="Q1316" s="15">
        <v>2.9663845000000002</v>
      </c>
      <c r="S1316" s="129">
        <v>3.555319E-4</v>
      </c>
      <c r="T1316" s="129">
        <v>3.3550417E-4</v>
      </c>
      <c r="U1316" s="129">
        <v>1.1141394E-5</v>
      </c>
      <c r="V1316" s="129">
        <v>8.886339E-6</v>
      </c>
      <c r="X1316" s="71">
        <v>3.8709441E-6</v>
      </c>
    </row>
    <row r="1317" spans="1:24" ht="14.4">
      <c r="A1317" t="s">
        <v>3378</v>
      </c>
      <c r="B1317" s="92" t="s">
        <v>1857</v>
      </c>
      <c r="C1317" s="126" t="str">
        <f t="shared" si="191"/>
        <v>B.042.01.112</v>
      </c>
      <c r="D1317" s="11" t="s">
        <v>1821</v>
      </c>
      <c r="E1317" s="125" t="s">
        <v>1058</v>
      </c>
      <c r="F1317" s="128" t="str">
        <f t="shared" si="192"/>
        <v>Electricity Germany production</v>
      </c>
      <c r="G1317" s="200">
        <v>1.7397445970000001E-2</v>
      </c>
      <c r="H1317" s="10">
        <f t="shared" si="197"/>
        <v>1.7397445970000001E-2</v>
      </c>
      <c r="I1317" s="201">
        <v>8.4342162999999999E-4</v>
      </c>
      <c r="J1317" s="201">
        <v>1.5945083199999999E-3</v>
      </c>
      <c r="K1317" s="201">
        <v>1.3698802E-4</v>
      </c>
      <c r="L1317" s="201">
        <v>1.4822528E-2</v>
      </c>
      <c r="N1317" s="160">
        <v>9.8816853333333329E-2</v>
      </c>
      <c r="O1317" s="10">
        <f t="shared" si="198"/>
        <v>9.8816853333333329E-2</v>
      </c>
      <c r="Q1317" s="15">
        <v>1.9868861</v>
      </c>
      <c r="S1317" s="129">
        <v>1.9602106999999998E-3</v>
      </c>
      <c r="T1317" s="129">
        <v>1.8414576999999999E-3</v>
      </c>
      <c r="U1317" s="129">
        <v>8.0862689999999993E-5</v>
      </c>
      <c r="V1317" s="129">
        <v>3.7890381E-5</v>
      </c>
      <c r="X1317" s="71">
        <v>4.6442963000000003E-6</v>
      </c>
    </row>
    <row r="1318" spans="1:24" ht="14.4">
      <c r="A1318" t="s">
        <v>3379</v>
      </c>
      <c r="B1318" s="92" t="s">
        <v>1857</v>
      </c>
      <c r="C1318" s="126" t="str">
        <f t="shared" si="191"/>
        <v>B.042.01.113</v>
      </c>
      <c r="D1318" s="11" t="s">
        <v>1821</v>
      </c>
      <c r="E1318" s="125" t="s">
        <v>1058</v>
      </c>
      <c r="F1318" s="128" t="str">
        <f t="shared" si="192"/>
        <v>Electricity Greece production</v>
      </c>
      <c r="G1318" s="200">
        <v>1.840333928E-2</v>
      </c>
      <c r="H1318" s="10">
        <f t="shared" si="197"/>
        <v>1.840333928E-2</v>
      </c>
      <c r="I1318" s="201">
        <v>9.0082838E-4</v>
      </c>
      <c r="J1318" s="201">
        <v>1.8760910999999999E-3</v>
      </c>
      <c r="K1318" s="201">
        <v>1.4644979999999999E-4</v>
      </c>
      <c r="L1318" s="201">
        <v>1.5479969999999999E-2</v>
      </c>
      <c r="N1318" s="160">
        <v>0.10319979999999999</v>
      </c>
      <c r="O1318" s="10">
        <f t="shared" si="198"/>
        <v>0.10319979999999999</v>
      </c>
      <c r="Q1318" s="15">
        <v>1.9087243</v>
      </c>
      <c r="S1318" s="129">
        <v>2.0940097000000002E-3</v>
      </c>
      <c r="T1318" s="129">
        <v>1.9392755E-3</v>
      </c>
      <c r="U1318" s="129">
        <v>8.5384765E-5</v>
      </c>
      <c r="V1318" s="129">
        <v>6.9349452999999995E-5</v>
      </c>
      <c r="X1318" s="71">
        <v>4.9508504E-6</v>
      </c>
    </row>
    <row r="1319" spans="1:24" ht="14.4">
      <c r="A1319" t="s">
        <v>3380</v>
      </c>
      <c r="B1319" s="92" t="s">
        <v>1857</v>
      </c>
      <c r="C1319" s="126" t="str">
        <f t="shared" si="191"/>
        <v>B.042.01.114</v>
      </c>
      <c r="D1319" s="11" t="s">
        <v>1821</v>
      </c>
      <c r="E1319" s="125" t="s">
        <v>1058</v>
      </c>
      <c r="F1319" s="128" t="str">
        <f t="shared" si="192"/>
        <v>Electricity Hungary production</v>
      </c>
      <c r="G1319" s="200">
        <v>2.2381755312999997E-2</v>
      </c>
      <c r="H1319" s="10">
        <f t="shared" si="197"/>
        <v>2.2381755312999997E-2</v>
      </c>
      <c r="I1319" s="201">
        <v>6.0488909999999998E-4</v>
      </c>
      <c r="J1319" s="201">
        <v>1.2046132899999999E-3</v>
      </c>
      <c r="K1319" s="201">
        <v>1.1200591522999999E-2</v>
      </c>
      <c r="L1319" s="201">
        <v>9.3716614E-3</v>
      </c>
      <c r="N1319" s="160">
        <v>6.2477742666666669E-2</v>
      </c>
      <c r="O1319" s="10">
        <f t="shared" si="198"/>
        <v>6.2477742666666669E-2</v>
      </c>
      <c r="Q1319" s="15">
        <v>2.6647732999999998</v>
      </c>
      <c r="S1319" s="129">
        <v>1.2795103999999999E-3</v>
      </c>
      <c r="T1319" s="129">
        <v>1.1977203999999999E-3</v>
      </c>
      <c r="U1319" s="129">
        <v>5.1935548999999998E-5</v>
      </c>
      <c r="V1319" s="129">
        <v>2.9854478999999999E-5</v>
      </c>
      <c r="X1319" s="71">
        <v>4.8714554999999998E-6</v>
      </c>
    </row>
    <row r="1320" spans="1:24" ht="14.4">
      <c r="A1320" t="s">
        <v>3381</v>
      </c>
      <c r="B1320" s="92" t="s">
        <v>1857</v>
      </c>
      <c r="C1320" s="126" t="str">
        <f t="shared" si="191"/>
        <v>B.042.01.115</v>
      </c>
      <c r="D1320" s="11" t="s">
        <v>1821</v>
      </c>
      <c r="E1320" s="125" t="s">
        <v>1058</v>
      </c>
      <c r="F1320" s="128" t="str">
        <f t="shared" si="192"/>
        <v>Electricity Ireland production</v>
      </c>
      <c r="G1320" s="200">
        <v>1.890918812E-2</v>
      </c>
      <c r="H1320" s="10">
        <f t="shared" si="197"/>
        <v>1.890918812E-2</v>
      </c>
      <c r="I1320" s="201">
        <v>1.03937406E-3</v>
      </c>
      <c r="J1320" s="201">
        <v>1.8006654299999999E-3</v>
      </c>
      <c r="K1320" s="201">
        <v>1.3034063000000001E-4</v>
      </c>
      <c r="L1320" s="201">
        <v>1.5938807999999999E-2</v>
      </c>
      <c r="N1320" s="160">
        <v>0.10625872</v>
      </c>
      <c r="O1320" s="10">
        <f t="shared" si="198"/>
        <v>0.10625872</v>
      </c>
      <c r="Q1320" s="15">
        <v>1.9050396999999999</v>
      </c>
      <c r="S1320" s="129">
        <v>2.1018145000000002E-3</v>
      </c>
      <c r="T1320" s="129">
        <v>1.9423755E-3</v>
      </c>
      <c r="U1320" s="129">
        <v>8.6878411000000002E-5</v>
      </c>
      <c r="V1320" s="129">
        <v>7.2560660000000002E-5</v>
      </c>
      <c r="X1320" s="71">
        <v>5.0543553000000003E-6</v>
      </c>
    </row>
    <row r="1321" spans="1:24" ht="14.4">
      <c r="A1321" t="s">
        <v>3382</v>
      </c>
      <c r="B1321" s="92" t="s">
        <v>1857</v>
      </c>
      <c r="C1321" s="126" t="str">
        <f t="shared" si="191"/>
        <v>B.042.01.116</v>
      </c>
      <c r="D1321" s="11" t="s">
        <v>1821</v>
      </c>
      <c r="E1321" s="125" t="s">
        <v>1058</v>
      </c>
      <c r="F1321" s="128" t="str">
        <f t="shared" si="192"/>
        <v>Electricity Italy production</v>
      </c>
      <c r="G1321" s="200">
        <v>1.707815935E-2</v>
      </c>
      <c r="H1321" s="10">
        <f t="shared" si="197"/>
        <v>1.707815935E-2</v>
      </c>
      <c r="I1321" s="201">
        <v>1.09771168E-3</v>
      </c>
      <c r="J1321" s="201">
        <v>1.9966302999999998E-3</v>
      </c>
      <c r="K1321" s="201">
        <v>1.0450037E-4</v>
      </c>
      <c r="L1321" s="201">
        <v>1.3879317E-2</v>
      </c>
      <c r="N1321" s="160">
        <v>9.2528780000000005E-2</v>
      </c>
      <c r="O1321" s="10">
        <f t="shared" si="198"/>
        <v>9.2528780000000005E-2</v>
      </c>
      <c r="Q1321" s="15">
        <v>1.9122866000000001</v>
      </c>
      <c r="S1321" s="129">
        <v>1.9360001E-3</v>
      </c>
      <c r="T1321" s="129">
        <v>1.7896119000000001E-3</v>
      </c>
      <c r="U1321" s="129">
        <v>7.7421085999999998E-5</v>
      </c>
      <c r="V1321" s="129">
        <v>6.8967119000000004E-5</v>
      </c>
      <c r="X1321" s="71">
        <v>4.6287433000000002E-6</v>
      </c>
    </row>
    <row r="1322" spans="1:24" ht="14.4">
      <c r="A1322" t="s">
        <v>3383</v>
      </c>
      <c r="B1322" s="92" t="s">
        <v>1857</v>
      </c>
      <c r="C1322" s="126" t="str">
        <f t="shared" si="191"/>
        <v>B.042.01.117</v>
      </c>
      <c r="D1322" s="11" t="s">
        <v>1821</v>
      </c>
      <c r="E1322" s="125" t="s">
        <v>1058</v>
      </c>
      <c r="F1322" s="128" t="str">
        <f t="shared" si="192"/>
        <v>Electricity Latvia production</v>
      </c>
      <c r="G1322" s="200">
        <v>1.018196241E-2</v>
      </c>
      <c r="H1322" s="10">
        <f t="shared" si="197"/>
        <v>1.018196241E-2</v>
      </c>
      <c r="I1322" s="201">
        <v>9.1597573999999994E-4</v>
      </c>
      <c r="J1322" s="201">
        <v>1.37992216E-3</v>
      </c>
      <c r="K1322" s="201">
        <v>1.3818840999999999E-4</v>
      </c>
      <c r="L1322" s="201">
        <v>7.7478761000000004E-3</v>
      </c>
      <c r="N1322" s="160">
        <v>5.165250733333334E-2</v>
      </c>
      <c r="O1322" s="10">
        <f t="shared" si="198"/>
        <v>5.165250733333334E-2</v>
      </c>
      <c r="Q1322" s="15">
        <v>1.6965626</v>
      </c>
      <c r="S1322" s="129">
        <v>1.1289182000000001E-3</v>
      </c>
      <c r="T1322" s="129">
        <v>1.0511612E-3</v>
      </c>
      <c r="U1322" s="129">
        <v>4.3850251999999998E-5</v>
      </c>
      <c r="V1322" s="129">
        <v>3.3906789999999998E-5</v>
      </c>
      <c r="X1322" s="71">
        <v>2.6470684000000002E-6</v>
      </c>
    </row>
    <row r="1323" spans="1:24" ht="14.4">
      <c r="A1323" t="s">
        <v>3384</v>
      </c>
      <c r="B1323" s="92" t="s">
        <v>1857</v>
      </c>
      <c r="C1323" s="126" t="str">
        <f t="shared" si="191"/>
        <v>B.042.01.118</v>
      </c>
      <c r="D1323" s="11" t="s">
        <v>1821</v>
      </c>
      <c r="E1323" s="125" t="s">
        <v>1058</v>
      </c>
      <c r="F1323" s="128" t="str">
        <f t="shared" si="192"/>
        <v>Electricity Lithuania production</v>
      </c>
      <c r="G1323" s="200">
        <v>9.5534999700000005E-3</v>
      </c>
      <c r="H1323" s="10">
        <f t="shared" si="197"/>
        <v>9.5534999700000005E-3</v>
      </c>
      <c r="I1323" s="201">
        <v>8.3006321000000005E-4</v>
      </c>
      <c r="J1323" s="201">
        <v>1.9012627799999998E-3</v>
      </c>
      <c r="K1323" s="201">
        <v>2.2909537999999999E-4</v>
      </c>
      <c r="L1323" s="201">
        <v>6.5930785999999998E-3</v>
      </c>
      <c r="N1323" s="160">
        <v>4.3953857333333332E-2</v>
      </c>
      <c r="O1323" s="10">
        <f t="shared" si="198"/>
        <v>4.3953857333333332E-2</v>
      </c>
      <c r="Q1323" s="15">
        <v>1.7831112</v>
      </c>
      <c r="S1323" s="129">
        <v>1.1709293999999999E-3</v>
      </c>
      <c r="T1323" s="129">
        <v>1.0942135999999999E-3</v>
      </c>
      <c r="U1323" s="129">
        <v>4.1128034000000003E-5</v>
      </c>
      <c r="V1323" s="129">
        <v>3.5587765000000003E-5</v>
      </c>
      <c r="X1323" s="71">
        <v>2.5113333000000001E-6</v>
      </c>
    </row>
    <row r="1324" spans="1:24" ht="14.4">
      <c r="A1324" t="s">
        <v>3385</v>
      </c>
      <c r="B1324" s="92" t="s">
        <v>1857</v>
      </c>
      <c r="C1324" s="126" t="str">
        <f t="shared" si="191"/>
        <v>B.042.01.119</v>
      </c>
      <c r="D1324" s="11" t="s">
        <v>1821</v>
      </c>
      <c r="E1324" s="125" t="s">
        <v>1058</v>
      </c>
      <c r="F1324" s="128" t="str">
        <f t="shared" si="192"/>
        <v>Electricity Luxembourg production</v>
      </c>
      <c r="G1324" s="200">
        <v>5.806855960000001E-3</v>
      </c>
      <c r="H1324" s="10">
        <f t="shared" si="197"/>
        <v>5.806855960000001E-3</v>
      </c>
      <c r="I1324" s="201">
        <v>1.4978090000000001E-3</v>
      </c>
      <c r="J1324" s="201">
        <v>2.5196721000000002E-3</v>
      </c>
      <c r="K1324" s="201">
        <v>1.8907476000000001E-4</v>
      </c>
      <c r="L1324" s="201">
        <v>1.6003001000000001E-3</v>
      </c>
      <c r="N1324" s="160">
        <v>1.0668667333333335E-2</v>
      </c>
      <c r="O1324" s="10">
        <f t="shared" si="198"/>
        <v>1.0668667333333335E-2</v>
      </c>
      <c r="Q1324" s="15">
        <v>2.1663377000000001</v>
      </c>
      <c r="S1324" s="129">
        <v>7.5049092000000004E-4</v>
      </c>
      <c r="T1324" s="129">
        <v>7.1574791000000003E-4</v>
      </c>
      <c r="U1324" s="129">
        <v>1.7538554999999999E-5</v>
      </c>
      <c r="V1324" s="129">
        <v>1.7204449000000002E-5</v>
      </c>
      <c r="X1324" s="71">
        <v>1.6434060999999999E-6</v>
      </c>
    </row>
    <row r="1325" spans="1:24" ht="14.4">
      <c r="A1325" t="s">
        <v>3386</v>
      </c>
      <c r="B1325" s="92" t="s">
        <v>1857</v>
      </c>
      <c r="C1325" s="126" t="str">
        <f t="shared" si="191"/>
        <v>B.042.01.120</v>
      </c>
      <c r="D1325" s="11" t="s">
        <v>1821</v>
      </c>
      <c r="E1325" s="125" t="s">
        <v>1058</v>
      </c>
      <c r="F1325" s="128" t="str">
        <f t="shared" si="192"/>
        <v>Electricity Malta production</v>
      </c>
      <c r="G1325" s="200">
        <v>2.6057652814E-2</v>
      </c>
      <c r="H1325" s="10">
        <f t="shared" si="197"/>
        <v>2.6057652814E-2</v>
      </c>
      <c r="I1325" s="201">
        <v>1.4763165299999999E-3</v>
      </c>
      <c r="J1325" s="201">
        <v>2.3365086200000003E-3</v>
      </c>
      <c r="K1325" s="201">
        <v>4.7004664000000002E-5</v>
      </c>
      <c r="L1325" s="201">
        <v>2.2197822999999998E-2</v>
      </c>
      <c r="N1325" s="160">
        <v>0.14798548666666667</v>
      </c>
      <c r="O1325" s="10">
        <f t="shared" si="198"/>
        <v>0.14798548666666667</v>
      </c>
      <c r="Q1325" s="15">
        <v>2.1921689999999998</v>
      </c>
      <c r="S1325" s="129">
        <v>2.8656407999999999E-3</v>
      </c>
      <c r="T1325" s="129">
        <v>2.6331985E-3</v>
      </c>
      <c r="U1325" s="129">
        <v>1.1988351E-4</v>
      </c>
      <c r="V1325" s="129">
        <v>1.1255874E-4</v>
      </c>
      <c r="X1325" s="71">
        <v>7.1018162999999998E-6</v>
      </c>
    </row>
    <row r="1326" spans="1:24" ht="14.4">
      <c r="A1326" t="s">
        <v>3387</v>
      </c>
      <c r="B1326" s="92" t="s">
        <v>1857</v>
      </c>
      <c r="C1326" s="126" t="str">
        <f t="shared" si="191"/>
        <v>B.042.01.121</v>
      </c>
      <c r="D1326" s="11" t="s">
        <v>1821</v>
      </c>
      <c r="E1326" s="125" t="s">
        <v>1058</v>
      </c>
      <c r="F1326" s="128" t="str">
        <f t="shared" si="192"/>
        <v>Electricity Netherlands production</v>
      </c>
      <c r="G1326" s="200">
        <v>1.7910598029999999E-2</v>
      </c>
      <c r="H1326" s="10">
        <f t="shared" si="197"/>
        <v>1.7910598029999999E-2</v>
      </c>
      <c r="I1326" s="201">
        <v>9.3990791000000008E-4</v>
      </c>
      <c r="J1326" s="201">
        <v>1.70345022E-3</v>
      </c>
      <c r="K1326" s="201">
        <v>8.857289E-4</v>
      </c>
      <c r="L1326" s="201">
        <v>1.4381511E-2</v>
      </c>
      <c r="N1326" s="160">
        <v>9.5876740000000002E-2</v>
      </c>
      <c r="O1326" s="10">
        <f t="shared" si="198"/>
        <v>9.5876740000000002E-2</v>
      </c>
      <c r="Q1326" s="15">
        <v>1.8985734999999999</v>
      </c>
      <c r="S1326" s="129">
        <v>1.9247767E-3</v>
      </c>
      <c r="T1326" s="129">
        <v>1.7899655000000001E-3</v>
      </c>
      <c r="U1326" s="129">
        <v>7.8865959000000001E-5</v>
      </c>
      <c r="V1326" s="129">
        <v>5.5945264999999999E-5</v>
      </c>
      <c r="X1326" s="71">
        <v>4.6457661999999998E-6</v>
      </c>
    </row>
    <row r="1327" spans="1:24" ht="14.4">
      <c r="A1327" t="s">
        <v>3388</v>
      </c>
      <c r="B1327" s="92" t="s">
        <v>1857</v>
      </c>
      <c r="C1327" s="126" t="str">
        <f t="shared" si="191"/>
        <v>B.042.01.122</v>
      </c>
      <c r="D1327" s="11" t="s">
        <v>1821</v>
      </c>
      <c r="E1327" s="125" t="s">
        <v>1058</v>
      </c>
      <c r="F1327" s="128" t="str">
        <f t="shared" si="192"/>
        <v>Electricity Norway production</v>
      </c>
      <c r="G1327" s="200">
        <v>1.1620373639999999E-3</v>
      </c>
      <c r="H1327" s="10">
        <f t="shared" si="197"/>
        <v>1.1620373639999999E-3</v>
      </c>
      <c r="I1327" s="201">
        <v>4.2492240999999998E-5</v>
      </c>
      <c r="J1327" s="201">
        <v>9.1527973000000008E-5</v>
      </c>
      <c r="K1327" s="201">
        <v>2.0816201E-4</v>
      </c>
      <c r="L1327" s="201">
        <v>8.1985513999999996E-4</v>
      </c>
      <c r="N1327" s="160">
        <v>5.4657009333333329E-3</v>
      </c>
      <c r="O1327" s="10">
        <f t="shared" si="198"/>
        <v>5.4657009333333329E-3</v>
      </c>
      <c r="Q1327" s="15">
        <v>1.0778802999999999</v>
      </c>
      <c r="S1327" s="129">
        <v>1.1199809E-4</v>
      </c>
      <c r="T1327" s="129">
        <v>1.0502484999999999E-4</v>
      </c>
      <c r="U1327" s="129">
        <v>4.5215718000000002E-6</v>
      </c>
      <c r="V1327" s="129">
        <v>2.4516697E-6</v>
      </c>
      <c r="X1327" s="71">
        <v>2.3041374E-7</v>
      </c>
    </row>
    <row r="1328" spans="1:24" ht="14.4">
      <c r="A1328" t="s">
        <v>3389</v>
      </c>
      <c r="B1328" s="92" t="s">
        <v>1857</v>
      </c>
      <c r="C1328" s="126" t="str">
        <f t="shared" si="191"/>
        <v>B.042.01.123</v>
      </c>
      <c r="D1328" s="11" t="s">
        <v>1821</v>
      </c>
      <c r="E1328" s="125" t="s">
        <v>1058</v>
      </c>
      <c r="F1328" s="128" t="str">
        <f t="shared" si="192"/>
        <v>Electricity Poland production</v>
      </c>
      <c r="G1328" s="200">
        <v>3.0467809036999999E-2</v>
      </c>
      <c r="H1328" s="10">
        <f t="shared" si="197"/>
        <v>3.0467809036999999E-2</v>
      </c>
      <c r="I1328" s="201">
        <v>7.4765683999999998E-4</v>
      </c>
      <c r="J1328" s="201">
        <v>1.5733596800000002E-3</v>
      </c>
      <c r="K1328" s="201">
        <v>7.3280516999999997E-5</v>
      </c>
      <c r="L1328" s="201">
        <v>2.8073511999999998E-2</v>
      </c>
      <c r="N1328" s="160">
        <v>0.18715674666666665</v>
      </c>
      <c r="O1328" s="10">
        <f t="shared" si="198"/>
        <v>0.18715674666666665</v>
      </c>
      <c r="Q1328" s="15">
        <v>2.4480209999999998</v>
      </c>
      <c r="S1328" s="129">
        <v>3.3889278999999998E-3</v>
      </c>
      <c r="T1328" s="129">
        <v>3.1957293000000001E-3</v>
      </c>
      <c r="U1328" s="129">
        <v>1.4777468000000001E-4</v>
      </c>
      <c r="V1328" s="129">
        <v>4.5423882000000001E-5</v>
      </c>
      <c r="X1328" s="71">
        <v>8.0953308000000002E-6</v>
      </c>
    </row>
    <row r="1329" spans="1:24" ht="14.4">
      <c r="A1329" t="s">
        <v>3390</v>
      </c>
      <c r="B1329" s="92" t="s">
        <v>1857</v>
      </c>
      <c r="C1329" s="126" t="str">
        <f t="shared" si="191"/>
        <v>B.042.01.124</v>
      </c>
      <c r="D1329" s="11" t="s">
        <v>1821</v>
      </c>
      <c r="E1329" s="125" t="s">
        <v>1058</v>
      </c>
      <c r="F1329" s="128" t="str">
        <f t="shared" si="192"/>
        <v>Electricity Portugal production</v>
      </c>
      <c r="G1329" s="200">
        <v>6.3334742900000001E-3</v>
      </c>
      <c r="H1329" s="10">
        <f t="shared" si="197"/>
        <v>6.3334742900000001E-3</v>
      </c>
      <c r="I1329" s="201">
        <v>6.3928165000000001E-4</v>
      </c>
      <c r="J1329" s="201">
        <v>1.1717519400000001E-3</v>
      </c>
      <c r="K1329" s="201">
        <v>2.097868E-4</v>
      </c>
      <c r="L1329" s="201">
        <v>4.3126539000000004E-3</v>
      </c>
      <c r="N1329" s="160">
        <v>2.8751026000000002E-2</v>
      </c>
      <c r="O1329" s="10">
        <f t="shared" si="198"/>
        <v>2.8751026000000002E-2</v>
      </c>
      <c r="Q1329" s="15">
        <v>1.5620953</v>
      </c>
      <c r="S1329" s="129">
        <v>7.3260437999999998E-4</v>
      </c>
      <c r="T1329" s="129">
        <v>6.8366137000000005E-4</v>
      </c>
      <c r="U1329" s="129">
        <v>2.6235545999999999E-5</v>
      </c>
      <c r="V1329" s="129">
        <v>2.270747E-5</v>
      </c>
      <c r="X1329" s="71">
        <v>1.6606266999999999E-6</v>
      </c>
    </row>
    <row r="1330" spans="1:24" ht="14.4">
      <c r="A1330" t="s">
        <v>3391</v>
      </c>
      <c r="B1330" s="92" t="s">
        <v>1857</v>
      </c>
      <c r="C1330" s="126" t="str">
        <f t="shared" si="191"/>
        <v>B.042.01.125</v>
      </c>
      <c r="D1330" s="11" t="s">
        <v>1821</v>
      </c>
      <c r="E1330" s="125" t="s">
        <v>1058</v>
      </c>
      <c r="F1330" s="128" t="str">
        <f t="shared" si="192"/>
        <v>Electricity Romania production</v>
      </c>
      <c r="G1330" s="200">
        <v>1.9649037352E-2</v>
      </c>
      <c r="H1330" s="10">
        <f t="shared" si="197"/>
        <v>1.9649037352E-2</v>
      </c>
      <c r="I1330" s="201">
        <v>4.7305767200000001E-4</v>
      </c>
      <c r="J1330" s="201">
        <v>8.9130918E-4</v>
      </c>
      <c r="K1330" s="201">
        <v>5.6948594999999998E-3</v>
      </c>
      <c r="L1330" s="201">
        <v>1.2589810999999999E-2</v>
      </c>
      <c r="N1330" s="160">
        <v>8.3932073333333329E-2</v>
      </c>
      <c r="O1330" s="10">
        <f t="shared" si="198"/>
        <v>8.3932073333333329E-2</v>
      </c>
      <c r="Q1330" s="15">
        <v>2.1947595</v>
      </c>
      <c r="S1330" s="129">
        <v>1.5505374E-3</v>
      </c>
      <c r="T1330" s="129">
        <v>1.4521149000000001E-3</v>
      </c>
      <c r="U1330" s="129">
        <v>6.6831802000000005E-5</v>
      </c>
      <c r="V1330" s="129">
        <v>3.1590626E-5</v>
      </c>
      <c r="X1330" s="71">
        <v>4.6093061999999997E-6</v>
      </c>
    </row>
    <row r="1331" spans="1:24" ht="14.4">
      <c r="A1331" t="s">
        <v>3392</v>
      </c>
      <c r="B1331" s="92" t="s">
        <v>1857</v>
      </c>
      <c r="C1331" s="126" t="str">
        <f t="shared" si="191"/>
        <v>B.042.01.126</v>
      </c>
      <c r="D1331" s="11" t="s">
        <v>1821</v>
      </c>
      <c r="E1331" s="125" t="s">
        <v>1058</v>
      </c>
      <c r="F1331" s="128" t="str">
        <f t="shared" si="192"/>
        <v>Electricity Slovakia production</v>
      </c>
      <c r="G1331" s="200">
        <v>2.2349836392E-2</v>
      </c>
      <c r="H1331" s="10">
        <f t="shared" si="197"/>
        <v>2.2349836392E-2</v>
      </c>
      <c r="I1331" s="201">
        <v>4.72020495E-4</v>
      </c>
      <c r="J1331" s="201">
        <v>1.16208913E-3</v>
      </c>
      <c r="K1331" s="201">
        <v>1.6126473266999997E-2</v>
      </c>
      <c r="L1331" s="201">
        <v>4.5892535000000003E-3</v>
      </c>
      <c r="N1331" s="160">
        <v>3.0595023333333336E-2</v>
      </c>
      <c r="O1331" s="10">
        <f t="shared" si="198"/>
        <v>3.0595023333333336E-2</v>
      </c>
      <c r="Q1331" s="15">
        <v>2.9552195000000001</v>
      </c>
      <c r="S1331" s="129">
        <v>7.7142906999999995E-4</v>
      </c>
      <c r="T1331" s="129">
        <v>7.2475263999999999E-4</v>
      </c>
      <c r="U1331" s="129">
        <v>2.8033402E-5</v>
      </c>
      <c r="V1331" s="129">
        <v>1.8643024999999999E-5</v>
      </c>
      <c r="X1331" s="71">
        <v>4.4787951999999997E-6</v>
      </c>
    </row>
    <row r="1332" spans="1:24" ht="14.4">
      <c r="A1332" t="s">
        <v>3393</v>
      </c>
      <c r="B1332" s="92" t="s">
        <v>1857</v>
      </c>
      <c r="C1332" s="126" t="str">
        <f t="shared" si="191"/>
        <v>B.042.01.127</v>
      </c>
      <c r="D1332" s="11" t="s">
        <v>1821</v>
      </c>
      <c r="E1332" s="125" t="s">
        <v>1058</v>
      </c>
      <c r="F1332" s="128" t="str">
        <f t="shared" si="192"/>
        <v>Electricity Slovenia production</v>
      </c>
      <c r="G1332" s="200">
        <v>2.0766155840000002E-2</v>
      </c>
      <c r="H1332" s="10">
        <f t="shared" si="197"/>
        <v>2.0766155840000002E-2</v>
      </c>
      <c r="I1332" s="201">
        <v>2.7468716200000002E-4</v>
      </c>
      <c r="J1332" s="201">
        <v>6.1891730999999992E-4</v>
      </c>
      <c r="K1332" s="201">
        <v>8.9654063680000007E-3</v>
      </c>
      <c r="L1332" s="201">
        <v>1.0907145E-2</v>
      </c>
      <c r="N1332" s="160">
        <v>7.2714300000000009E-2</v>
      </c>
      <c r="O1332" s="10">
        <f t="shared" si="198"/>
        <v>7.2714300000000009E-2</v>
      </c>
      <c r="Q1332" s="15">
        <v>2.4034387000000001</v>
      </c>
      <c r="S1332" s="129">
        <v>1.3180726E-3</v>
      </c>
      <c r="T1332" s="129">
        <v>1.248187E-3</v>
      </c>
      <c r="U1332" s="129">
        <v>5.7514271E-5</v>
      </c>
      <c r="V1332" s="129">
        <v>1.2371277E-5</v>
      </c>
      <c r="X1332" s="71">
        <v>4.6033780999999996E-6</v>
      </c>
    </row>
    <row r="1333" spans="1:24" ht="14.4">
      <c r="A1333" t="s">
        <v>3394</v>
      </c>
      <c r="B1333" s="92" t="s">
        <v>1857</v>
      </c>
      <c r="C1333" s="126" t="str">
        <f t="shared" si="191"/>
        <v>B.042.01.128</v>
      </c>
      <c r="D1333" s="11" t="s">
        <v>1821</v>
      </c>
      <c r="E1333" s="125" t="s">
        <v>1058</v>
      </c>
      <c r="F1333" s="128" t="str">
        <f t="shared" si="192"/>
        <v>Electricity Spain production</v>
      </c>
      <c r="G1333" s="200">
        <v>1.396916889E-2</v>
      </c>
      <c r="H1333" s="10">
        <f t="shared" si="197"/>
        <v>1.396916889E-2</v>
      </c>
      <c r="I1333" s="201">
        <v>5.2511012000000003E-4</v>
      </c>
      <c r="J1333" s="201">
        <v>1.1404973199999999E-3</v>
      </c>
      <c r="K1333" s="201">
        <v>5.4461831499999997E-3</v>
      </c>
      <c r="L1333" s="201">
        <v>6.8573782999999996E-3</v>
      </c>
      <c r="N1333" s="160">
        <v>4.5715855333333333E-2</v>
      </c>
      <c r="O1333" s="10">
        <f t="shared" si="198"/>
        <v>4.5715855333333333E-2</v>
      </c>
      <c r="Q1333" s="15">
        <v>2.0032378</v>
      </c>
      <c r="S1333" s="129">
        <v>1.0008840000000001E-3</v>
      </c>
      <c r="T1333" s="129">
        <v>9.2852685999999997E-4</v>
      </c>
      <c r="U1333" s="129">
        <v>3.9136037000000001E-5</v>
      </c>
      <c r="V1333" s="129">
        <v>3.3221067000000003E-5</v>
      </c>
      <c r="X1333" s="71">
        <v>3.2312552E-6</v>
      </c>
    </row>
    <row r="1334" spans="1:24" ht="14.4">
      <c r="A1334" t="s">
        <v>3395</v>
      </c>
      <c r="B1334" s="92" t="s">
        <v>1857</v>
      </c>
      <c r="C1334" s="126" t="str">
        <f t="shared" si="191"/>
        <v>B.042.01.129</v>
      </c>
      <c r="D1334" s="11" t="s">
        <v>1821</v>
      </c>
      <c r="E1334" s="125" t="s">
        <v>1058</v>
      </c>
      <c r="F1334" s="128" t="str">
        <f t="shared" si="192"/>
        <v>Electricity Sweden production</v>
      </c>
      <c r="G1334" s="200">
        <v>1.0377848062000001E-2</v>
      </c>
      <c r="H1334" s="10">
        <f t="shared" si="197"/>
        <v>1.0377848062000001E-2</v>
      </c>
      <c r="I1334" s="201">
        <v>2.9794965200000004E-4</v>
      </c>
      <c r="J1334" s="201">
        <v>6.5114074E-4</v>
      </c>
      <c r="K1334" s="201">
        <v>7.7888077700000004E-3</v>
      </c>
      <c r="L1334" s="201">
        <v>1.6399499E-3</v>
      </c>
      <c r="N1334" s="160">
        <v>1.0932999333333334E-2</v>
      </c>
      <c r="O1334" s="10">
        <f t="shared" si="198"/>
        <v>1.0932999333333334E-2</v>
      </c>
      <c r="Q1334" s="15">
        <v>1.9829878999999999</v>
      </c>
      <c r="S1334" s="129">
        <v>3.332381E-4</v>
      </c>
      <c r="T1334" s="129">
        <v>3.1956110999999999E-4</v>
      </c>
      <c r="U1334" s="129">
        <v>1.0978173000000001E-5</v>
      </c>
      <c r="V1334" s="129">
        <v>2.6988122000000001E-6</v>
      </c>
      <c r="X1334" s="71">
        <v>1.9408943E-6</v>
      </c>
    </row>
    <row r="1335" spans="1:24" ht="14.4">
      <c r="A1335" t="s">
        <v>3396</v>
      </c>
      <c r="B1335" s="92" t="s">
        <v>1857</v>
      </c>
      <c r="C1335" s="126" t="str">
        <f t="shared" si="191"/>
        <v>B.042.01.131</v>
      </c>
      <c r="D1335" s="11" t="s">
        <v>1821</v>
      </c>
      <c r="E1335" s="125" t="s">
        <v>1058</v>
      </c>
      <c r="F1335" s="128" t="str">
        <f t="shared" si="192"/>
        <v>Electricity Switzerland production</v>
      </c>
      <c r="G1335" s="200">
        <v>9.7985221219999991E-3</v>
      </c>
      <c r="H1335" s="10">
        <f t="shared" si="197"/>
        <v>9.7985221219999991E-3</v>
      </c>
      <c r="I1335" s="201">
        <v>1.5847611199999999E-4</v>
      </c>
      <c r="J1335" s="201">
        <v>4.4492580000000004E-4</v>
      </c>
      <c r="K1335" s="201">
        <v>8.1063273099999996E-3</v>
      </c>
      <c r="L1335" s="201">
        <v>1.0887929E-3</v>
      </c>
      <c r="N1335" s="160">
        <v>7.2586193333333332E-3</v>
      </c>
      <c r="O1335" s="10">
        <f t="shared" si="198"/>
        <v>7.2586193333333332E-3</v>
      </c>
      <c r="Q1335" s="15">
        <v>1.9109067</v>
      </c>
      <c r="S1335" s="129">
        <v>2.3598111000000001E-4</v>
      </c>
      <c r="T1335" s="129">
        <v>2.240756E-4</v>
      </c>
      <c r="U1335" s="129">
        <v>7.5117136999999997E-6</v>
      </c>
      <c r="V1335" s="129">
        <v>4.3938006999999998E-6</v>
      </c>
      <c r="X1335" s="71">
        <v>1.8471507E-6</v>
      </c>
    </row>
    <row r="1336" spans="1:24" ht="14.4">
      <c r="A1336" t="s">
        <v>3397</v>
      </c>
      <c r="B1336" s="92" t="s">
        <v>1857</v>
      </c>
      <c r="C1336" s="126" t="str">
        <f t="shared" si="191"/>
        <v>B.042.01.132</v>
      </c>
      <c r="D1336" s="11" t="s">
        <v>1821</v>
      </c>
      <c r="E1336" s="125" t="s">
        <v>1058</v>
      </c>
      <c r="F1336" s="128" t="str">
        <f t="shared" si="192"/>
        <v>Electricity United Kingdom production</v>
      </c>
      <c r="G1336" s="200">
        <v>1.8409994120000002E-2</v>
      </c>
      <c r="H1336" s="10">
        <f t="shared" si="197"/>
        <v>1.8409994120000002E-2</v>
      </c>
      <c r="I1336" s="201">
        <v>1.18461641E-3</v>
      </c>
      <c r="J1336" s="201">
        <v>2.0784068099999999E-3</v>
      </c>
      <c r="K1336" s="201">
        <v>4.0496919000000001E-3</v>
      </c>
      <c r="L1336" s="201">
        <v>1.1097279E-2</v>
      </c>
      <c r="N1336" s="160">
        <v>7.3981859999999997E-2</v>
      </c>
      <c r="O1336" s="10">
        <f t="shared" si="198"/>
        <v>7.3981859999999997E-2</v>
      </c>
      <c r="Q1336" s="15">
        <v>2.3220632000000001</v>
      </c>
      <c r="S1336" s="129">
        <v>1.6588932999999999E-3</v>
      </c>
      <c r="T1336" s="129">
        <v>1.5472971E-3</v>
      </c>
      <c r="U1336" s="129">
        <v>6.3719709000000004E-5</v>
      </c>
      <c r="V1336" s="129">
        <v>4.7876561999999998E-5</v>
      </c>
      <c r="X1336" s="71">
        <v>4.4640427000000003E-6</v>
      </c>
    </row>
    <row r="1337" spans="1:24" ht="14.4">
      <c r="B1337" s="92"/>
      <c r="C1337" s="126"/>
      <c r="D1337" s="1" t="s">
        <v>2165</v>
      </c>
      <c r="E1337" s="125"/>
      <c r="H1337" s="10">
        <f t="shared" si="197"/>
        <v>0</v>
      </c>
      <c r="O1337" s="10">
        <f t="shared" si="198"/>
        <v>0</v>
      </c>
    </row>
    <row r="1338" spans="1:24" ht="14.4">
      <c r="A1338" t="s">
        <v>3398</v>
      </c>
      <c r="B1338" s="92" t="s">
        <v>1857</v>
      </c>
      <c r="C1338" s="126" t="str">
        <f t="shared" si="191"/>
        <v>B.042.02.101</v>
      </c>
      <c r="D1338" s="11" t="s">
        <v>2165</v>
      </c>
      <c r="E1338" s="125" t="s">
        <v>1058</v>
      </c>
      <c r="F1338" s="128" t="str">
        <f t="shared" si="192"/>
        <v>Electricity .EU-27 consumption</v>
      </c>
      <c r="G1338" s="200">
        <v>1.8005454319999999E-2</v>
      </c>
      <c r="H1338" s="10">
        <f t="shared" si="197"/>
        <v>1.8005454319999999E-2</v>
      </c>
      <c r="I1338" s="201">
        <v>6.6762351999999998E-4</v>
      </c>
      <c r="J1338" s="201">
        <v>1.3606133099999999E-3</v>
      </c>
      <c r="K1338" s="201">
        <v>6.10328109E-3</v>
      </c>
      <c r="L1338" s="201">
        <v>9.8739364E-3</v>
      </c>
      <c r="N1338" s="160">
        <v>6.5826242666666673E-2</v>
      </c>
      <c r="O1338" s="10">
        <f t="shared" si="198"/>
        <v>6.5826242666666673E-2</v>
      </c>
      <c r="Q1338" s="15">
        <v>2.2950534</v>
      </c>
      <c r="S1338" s="129">
        <v>1.3761811E-3</v>
      </c>
      <c r="T1338" s="129">
        <v>1.2876602E-3</v>
      </c>
      <c r="U1338" s="129">
        <v>5.5146065000000001E-5</v>
      </c>
      <c r="V1338" s="129">
        <v>3.3374765999999998E-5</v>
      </c>
      <c r="X1338" s="71">
        <v>4.3259022999999998E-6</v>
      </c>
    </row>
    <row r="1339" spans="1:24" ht="14.4">
      <c r="A1339" t="s">
        <v>3399</v>
      </c>
      <c r="B1339" s="92" t="s">
        <v>1857</v>
      </c>
      <c r="C1339" s="126" t="str">
        <f t="shared" ref="C1339:C1403" si="199">MID(A1339,1,12)</f>
        <v>B.042.02.102</v>
      </c>
      <c r="D1339" s="11" t="s">
        <v>2165</v>
      </c>
      <c r="E1339" s="125" t="s">
        <v>1058</v>
      </c>
      <c r="F1339" s="128" t="str">
        <f t="shared" ref="F1339:F1403" si="200">MID(A1339, 21,85)</f>
        <v>Electricity Austria consumption</v>
      </c>
      <c r="G1339" s="200">
        <v>8.8517136300000007E-3</v>
      </c>
      <c r="H1339" s="10">
        <f t="shared" si="197"/>
        <v>8.8517136300000007E-3</v>
      </c>
      <c r="I1339" s="201">
        <v>5.2744266999999996E-4</v>
      </c>
      <c r="J1339" s="201">
        <v>1.05927434E-3</v>
      </c>
      <c r="K1339" s="201">
        <v>1.42289582E-3</v>
      </c>
      <c r="L1339" s="201">
        <v>5.8421007999999996E-3</v>
      </c>
      <c r="N1339" s="160">
        <v>3.8947338666666664E-2</v>
      </c>
      <c r="O1339" s="10">
        <f t="shared" si="198"/>
        <v>3.8947338666666664E-2</v>
      </c>
      <c r="Q1339" s="15">
        <v>1.6374857</v>
      </c>
      <c r="S1339" s="129">
        <v>8.7731742999999998E-4</v>
      </c>
      <c r="T1339" s="129">
        <v>8.2181248999999999E-4</v>
      </c>
      <c r="U1339" s="129">
        <v>3.3648241E-5</v>
      </c>
      <c r="V1339" s="129">
        <v>2.1856707999999999E-5</v>
      </c>
      <c r="X1339" s="71">
        <v>2.2528852000000002E-6</v>
      </c>
    </row>
    <row r="1340" spans="1:24" ht="14.4">
      <c r="A1340" t="s">
        <v>3400</v>
      </c>
      <c r="B1340" s="92" t="s">
        <v>1857</v>
      </c>
      <c r="C1340" s="126" t="str">
        <f t="shared" si="199"/>
        <v>B.042.02.103</v>
      </c>
      <c r="D1340" s="11" t="s">
        <v>2165</v>
      </c>
      <c r="E1340" s="125" t="s">
        <v>1058</v>
      </c>
      <c r="F1340" s="128" t="str">
        <f t="shared" si="200"/>
        <v>Electricity Belgium consumption</v>
      </c>
      <c r="G1340" s="200">
        <v>1.9955765435000002E-2</v>
      </c>
      <c r="H1340" s="10">
        <f t="shared" si="197"/>
        <v>1.9955765435000002E-2</v>
      </c>
      <c r="I1340" s="201">
        <v>6.1224379000000004E-4</v>
      </c>
      <c r="J1340" s="201">
        <v>1.32342007E-3</v>
      </c>
      <c r="K1340" s="201">
        <v>1.0291896675E-2</v>
      </c>
      <c r="L1340" s="201">
        <v>7.7282048999999997E-3</v>
      </c>
      <c r="N1340" s="160">
        <v>5.1521365999999999E-2</v>
      </c>
      <c r="O1340" s="10">
        <f t="shared" si="198"/>
        <v>5.1521365999999999E-2</v>
      </c>
      <c r="Q1340" s="15">
        <v>2.4803313999999999</v>
      </c>
      <c r="S1340" s="129">
        <v>1.1382783E-3</v>
      </c>
      <c r="T1340" s="129">
        <v>1.0622812000000001E-3</v>
      </c>
      <c r="U1340" s="129">
        <v>4.4287159E-5</v>
      </c>
      <c r="V1340" s="129">
        <v>3.1709966E-5</v>
      </c>
      <c r="X1340" s="71">
        <v>4.3099700999999998E-6</v>
      </c>
    </row>
    <row r="1341" spans="1:24" ht="14.4">
      <c r="A1341" t="s">
        <v>3401</v>
      </c>
      <c r="B1341" s="92" t="s">
        <v>1857</v>
      </c>
      <c r="C1341" s="126" t="str">
        <f t="shared" si="199"/>
        <v>B.042.02.104</v>
      </c>
      <c r="D1341" s="11" t="s">
        <v>2165</v>
      </c>
      <c r="E1341" s="125" t="s">
        <v>1058</v>
      </c>
      <c r="F1341" s="128" t="str">
        <f t="shared" si="200"/>
        <v>Electricity Bulgaria consumption</v>
      </c>
      <c r="G1341" s="200">
        <v>2.6867739659000002E-2</v>
      </c>
      <c r="H1341" s="10">
        <f t="shared" si="197"/>
        <v>2.6867739659000002E-2</v>
      </c>
      <c r="I1341" s="201">
        <v>4.6029853700000001E-4</v>
      </c>
      <c r="J1341" s="201">
        <v>9.6106256999999994E-4</v>
      </c>
      <c r="K1341" s="201">
        <v>1.0228310552E-2</v>
      </c>
      <c r="L1341" s="201">
        <v>1.5218068E-2</v>
      </c>
      <c r="N1341" s="160">
        <v>0.10145378666666667</v>
      </c>
      <c r="O1341" s="10">
        <f t="shared" si="198"/>
        <v>0.10145378666666667</v>
      </c>
      <c r="Q1341" s="15">
        <v>2.6578917999999998</v>
      </c>
      <c r="S1341" s="129">
        <v>1.862156E-3</v>
      </c>
      <c r="T1341" s="129">
        <v>1.7638777000000001E-3</v>
      </c>
      <c r="U1341" s="129">
        <v>8.0584743999999995E-5</v>
      </c>
      <c r="V1341" s="129">
        <v>1.7693536000000001E-5</v>
      </c>
      <c r="X1341" s="71">
        <v>5.8870554999999999E-6</v>
      </c>
    </row>
    <row r="1342" spans="1:24" ht="14.4">
      <c r="A1342" t="s">
        <v>3402</v>
      </c>
      <c r="B1342" s="92" t="s">
        <v>1857</v>
      </c>
      <c r="C1342" s="126" t="str">
        <f t="shared" si="199"/>
        <v>B.042.02.105</v>
      </c>
      <c r="D1342" s="11" t="s">
        <v>2165</v>
      </c>
      <c r="E1342" s="125" t="s">
        <v>1058</v>
      </c>
      <c r="F1342" s="128" t="str">
        <f t="shared" si="200"/>
        <v>Electricity Croatia consumption</v>
      </c>
      <c r="G1342" s="200">
        <v>1.67228364E-2</v>
      </c>
      <c r="H1342" s="10">
        <f t="shared" si="197"/>
        <v>1.67228364E-2</v>
      </c>
      <c r="I1342" s="201">
        <v>9.8763928999999993E-4</v>
      </c>
      <c r="J1342" s="201">
        <v>1.53463352E-3</v>
      </c>
      <c r="K1342" s="201">
        <v>2.1241425900000001E-3</v>
      </c>
      <c r="L1342" s="201">
        <v>1.2076421E-2</v>
      </c>
      <c r="N1342" s="160">
        <v>8.0509473333333345E-2</v>
      </c>
      <c r="O1342" s="10">
        <f t="shared" si="198"/>
        <v>8.0509473333333345E-2</v>
      </c>
      <c r="Q1342" s="15">
        <v>1.9923926999999999</v>
      </c>
      <c r="S1342" s="129">
        <v>1.6482701000000001E-3</v>
      </c>
      <c r="T1342" s="129">
        <v>1.5522820999999999E-3</v>
      </c>
      <c r="U1342" s="129">
        <v>6.6442118000000001E-5</v>
      </c>
      <c r="V1342" s="129">
        <v>2.9545874999999999E-5</v>
      </c>
      <c r="X1342" s="71">
        <v>4.2989357999999999E-6</v>
      </c>
    </row>
    <row r="1343" spans="1:24" ht="14.4">
      <c r="A1343" t="s">
        <v>3403</v>
      </c>
      <c r="B1343" s="92" t="s">
        <v>1857</v>
      </c>
      <c r="C1343" s="126" t="str">
        <f t="shared" si="199"/>
        <v>B.042.02.106</v>
      </c>
      <c r="D1343" s="11" t="s">
        <v>2165</v>
      </c>
      <c r="E1343" s="125" t="s">
        <v>1058</v>
      </c>
      <c r="F1343" s="128" t="str">
        <f t="shared" si="200"/>
        <v>Electricity Cyprus consumption</v>
      </c>
      <c r="G1343" s="200">
        <v>3.1665652475999999E-2</v>
      </c>
      <c r="H1343" s="10">
        <f t="shared" si="197"/>
        <v>3.1665652475999999E-2</v>
      </c>
      <c r="I1343" s="201">
        <v>1.3107390999999998E-3</v>
      </c>
      <c r="J1343" s="201">
        <v>6.4369612000000007E-3</v>
      </c>
      <c r="K1343" s="201">
        <v>6.3300175999999995E-5</v>
      </c>
      <c r="L1343" s="201">
        <v>2.3854652E-2</v>
      </c>
      <c r="N1343" s="160">
        <v>0.15903101333333333</v>
      </c>
      <c r="O1343" s="10">
        <f t="shared" si="198"/>
        <v>0.15903101333333333</v>
      </c>
      <c r="Q1343" s="15">
        <v>2.2873681000000001</v>
      </c>
      <c r="S1343" s="129">
        <v>4.3136095999999997E-3</v>
      </c>
      <c r="T1343" s="129">
        <v>4.0180894E-3</v>
      </c>
      <c r="U1343" s="129">
        <v>1.5115615E-4</v>
      </c>
      <c r="V1343" s="129">
        <v>1.4436403999999999E-4</v>
      </c>
      <c r="X1343" s="71">
        <v>8.5994330999999996E-6</v>
      </c>
    </row>
    <row r="1344" spans="1:24" ht="14.4">
      <c r="A1344" t="s">
        <v>3404</v>
      </c>
      <c r="B1344" s="92" t="s">
        <v>1857</v>
      </c>
      <c r="C1344" s="126" t="str">
        <f t="shared" si="199"/>
        <v>B.042.02.107</v>
      </c>
      <c r="D1344" s="11" t="s">
        <v>2165</v>
      </c>
      <c r="E1344" s="125" t="s">
        <v>1058</v>
      </c>
      <c r="F1344" s="128" t="str">
        <f t="shared" si="200"/>
        <v>Electricity Czechia consumption</v>
      </c>
      <c r="G1344" s="200">
        <v>2.9235215935000003E-2</v>
      </c>
      <c r="H1344" s="10">
        <f t="shared" si="197"/>
        <v>2.9235215935000003E-2</v>
      </c>
      <c r="I1344" s="201">
        <v>6.0852862999999997E-4</v>
      </c>
      <c r="J1344" s="201">
        <v>1.2313604299999999E-3</v>
      </c>
      <c r="K1344" s="201">
        <v>9.0738398750000015E-3</v>
      </c>
      <c r="L1344" s="201">
        <v>1.8321487000000001E-2</v>
      </c>
      <c r="N1344" s="160">
        <v>0.12214324666666668</v>
      </c>
      <c r="O1344" s="10">
        <f t="shared" si="198"/>
        <v>0.12214324666666668</v>
      </c>
      <c r="Q1344" s="15">
        <v>2.8770519999999999</v>
      </c>
      <c r="S1344" s="129">
        <v>2.2562336000000001E-3</v>
      </c>
      <c r="T1344" s="129">
        <v>2.1349701E-3</v>
      </c>
      <c r="U1344" s="129">
        <v>9.7231897999999994E-5</v>
      </c>
      <c r="V1344" s="129">
        <v>2.4031659E-5</v>
      </c>
      <c r="X1344" s="71">
        <v>6.8784358000000003E-6</v>
      </c>
    </row>
    <row r="1345" spans="1:24" ht="14.4">
      <c r="A1345" t="s">
        <v>3405</v>
      </c>
      <c r="B1345" s="92" t="s">
        <v>1857</v>
      </c>
      <c r="C1345" s="126" t="str">
        <f t="shared" si="199"/>
        <v>B.042.02.108</v>
      </c>
      <c r="D1345" s="11" t="s">
        <v>2165</v>
      </c>
      <c r="E1345" s="125" t="s">
        <v>1058</v>
      </c>
      <c r="F1345" s="128" t="str">
        <f t="shared" si="200"/>
        <v>Electricity Denmark consumption</v>
      </c>
      <c r="G1345" s="200">
        <v>8.2642283800000004E-3</v>
      </c>
      <c r="H1345" s="10">
        <f t="shared" si="197"/>
        <v>8.2642283800000004E-3</v>
      </c>
      <c r="I1345" s="201">
        <v>6.8179223000000002E-4</v>
      </c>
      <c r="J1345" s="201">
        <v>1.1985341500000001E-3</v>
      </c>
      <c r="K1345" s="201">
        <v>1.586238E-3</v>
      </c>
      <c r="L1345" s="201">
        <v>4.7976640000000001E-3</v>
      </c>
      <c r="N1345" s="160">
        <v>3.198442666666667E-2</v>
      </c>
      <c r="O1345" s="10">
        <f t="shared" si="198"/>
        <v>3.198442666666667E-2</v>
      </c>
      <c r="Q1345" s="15">
        <v>1.7292945</v>
      </c>
      <c r="S1345" s="129">
        <v>7.9242587999999998E-4</v>
      </c>
      <c r="T1345" s="129">
        <v>7.5218747000000005E-4</v>
      </c>
      <c r="U1345" s="129">
        <v>2.8769798000000001E-5</v>
      </c>
      <c r="V1345" s="129">
        <v>1.1468612999999999E-5</v>
      </c>
      <c r="X1345" s="71">
        <v>1.9869905E-6</v>
      </c>
    </row>
    <row r="1346" spans="1:24" ht="14.4">
      <c r="A1346" t="s">
        <v>3406</v>
      </c>
      <c r="B1346" s="92" t="s">
        <v>1857</v>
      </c>
      <c r="C1346" s="126" t="str">
        <f t="shared" si="199"/>
        <v>B.042.02.109</v>
      </c>
      <c r="D1346" s="11" t="s">
        <v>2165</v>
      </c>
      <c r="E1346" s="125" t="s">
        <v>1058</v>
      </c>
      <c r="F1346" s="128" t="str">
        <f t="shared" si="200"/>
        <v>Electricity Estonia consumption</v>
      </c>
      <c r="G1346" s="200">
        <v>1.8145652849999999E-2</v>
      </c>
      <c r="H1346" s="10">
        <f t="shared" si="197"/>
        <v>1.8145652849999999E-2</v>
      </c>
      <c r="I1346" s="201">
        <v>1.1051432499999999E-3</v>
      </c>
      <c r="J1346" s="201">
        <v>3.0616717099999999E-3</v>
      </c>
      <c r="K1346" s="201">
        <v>5.9112899899999996E-3</v>
      </c>
      <c r="L1346" s="201">
        <v>8.0675478999999994E-3</v>
      </c>
      <c r="N1346" s="160">
        <v>5.3783652666666668E-2</v>
      </c>
      <c r="O1346" s="10">
        <f t="shared" si="198"/>
        <v>5.3783652666666668E-2</v>
      </c>
      <c r="Q1346" s="15">
        <v>2.4387287</v>
      </c>
      <c r="S1346" s="129">
        <v>1.6425744999999999E-3</v>
      </c>
      <c r="T1346" s="129">
        <v>1.5475494E-3</v>
      </c>
      <c r="U1346" s="129">
        <v>5.4106698999999999E-5</v>
      </c>
      <c r="V1346" s="129">
        <v>4.0918346999999999E-5</v>
      </c>
      <c r="X1346" s="71">
        <v>4.2380222E-6</v>
      </c>
    </row>
    <row r="1347" spans="1:24" ht="14.4">
      <c r="A1347" t="s">
        <v>3407</v>
      </c>
      <c r="B1347" s="92" t="s">
        <v>1857</v>
      </c>
      <c r="C1347" s="126" t="str">
        <f t="shared" si="199"/>
        <v>B.042.02.110</v>
      </c>
      <c r="D1347" s="11" t="s">
        <v>2165</v>
      </c>
      <c r="E1347" s="125" t="s">
        <v>1058</v>
      </c>
      <c r="F1347" s="128" t="str">
        <f t="shared" si="200"/>
        <v>Electricity Finland consumption</v>
      </c>
      <c r="G1347" s="200">
        <v>1.417562638E-2</v>
      </c>
      <c r="H1347" s="10">
        <f t="shared" si="197"/>
        <v>1.417562638E-2</v>
      </c>
      <c r="I1347" s="201">
        <v>5.6523919000000004E-4</v>
      </c>
      <c r="J1347" s="201">
        <v>1.2194154399999999E-3</v>
      </c>
      <c r="K1347" s="201">
        <v>9.7854492499999998E-3</v>
      </c>
      <c r="L1347" s="201">
        <v>2.6055225E-3</v>
      </c>
      <c r="N1347" s="160">
        <v>1.7370150000000001E-2</v>
      </c>
      <c r="O1347" s="10">
        <f t="shared" si="198"/>
        <v>1.7370150000000001E-2</v>
      </c>
      <c r="Q1347" s="15">
        <v>2.3526956000000001</v>
      </c>
      <c r="S1347" s="129">
        <v>5.7405349000000004E-4</v>
      </c>
      <c r="T1347" s="129">
        <v>5.4763323000000001E-4</v>
      </c>
      <c r="U1347" s="129">
        <v>1.816781E-5</v>
      </c>
      <c r="V1347" s="129">
        <v>8.2524464999999997E-6</v>
      </c>
      <c r="X1347" s="71">
        <v>2.8054639999999999E-6</v>
      </c>
    </row>
    <row r="1348" spans="1:24" ht="14.4">
      <c r="A1348" t="s">
        <v>3408</v>
      </c>
      <c r="B1348" s="92" t="s">
        <v>1857</v>
      </c>
      <c r="C1348" s="126" t="str">
        <f t="shared" si="199"/>
        <v>B.042.02.111</v>
      </c>
      <c r="D1348" s="11" t="s">
        <v>2165</v>
      </c>
      <c r="E1348" s="125" t="s">
        <v>1058</v>
      </c>
      <c r="F1348" s="128" t="str">
        <f t="shared" si="200"/>
        <v>Electricity France consumption</v>
      </c>
      <c r="G1348" s="200">
        <v>2.0359115828999998E-2</v>
      </c>
      <c r="H1348" s="10">
        <f t="shared" si="197"/>
        <v>2.0359115828999998E-2</v>
      </c>
      <c r="I1348" s="201">
        <v>2.5550039800000001E-4</v>
      </c>
      <c r="J1348" s="201">
        <v>8.0977380999999998E-4</v>
      </c>
      <c r="K1348" s="201">
        <v>1.7468615120999998E-2</v>
      </c>
      <c r="L1348" s="201">
        <v>1.8252265000000001E-3</v>
      </c>
      <c r="N1348" s="160">
        <v>1.2168176666666667E-2</v>
      </c>
      <c r="O1348" s="10">
        <f t="shared" si="198"/>
        <v>1.2168176666666667E-2</v>
      </c>
      <c r="Q1348" s="15">
        <v>2.9257933</v>
      </c>
      <c r="S1348" s="129">
        <v>3.9474386E-4</v>
      </c>
      <c r="T1348" s="129">
        <v>3.7190919999999998E-4</v>
      </c>
      <c r="U1348" s="129">
        <v>1.2820587999999999E-5</v>
      </c>
      <c r="V1348" s="129">
        <v>1.0014071E-5</v>
      </c>
      <c r="X1348" s="71">
        <v>3.8612138999999996E-6</v>
      </c>
    </row>
    <row r="1349" spans="1:24" ht="14.4">
      <c r="A1349" t="s">
        <v>3409</v>
      </c>
      <c r="B1349" s="92" t="s">
        <v>1857</v>
      </c>
      <c r="C1349" s="126" t="str">
        <f t="shared" si="199"/>
        <v>B.042.02.112</v>
      </c>
      <c r="D1349" s="11" t="s">
        <v>2165</v>
      </c>
      <c r="E1349" s="125" t="s">
        <v>1058</v>
      </c>
      <c r="F1349" s="128" t="str">
        <f t="shared" si="200"/>
        <v>Electricity Germany consumption</v>
      </c>
      <c r="G1349" s="200">
        <v>1.75847183E-2</v>
      </c>
      <c r="H1349" s="10">
        <f t="shared" si="197"/>
        <v>1.75847183E-2</v>
      </c>
      <c r="I1349" s="201">
        <v>8.1181720000000001E-4</v>
      </c>
      <c r="J1349" s="201">
        <v>1.5494153299999999E-3</v>
      </c>
      <c r="K1349" s="201">
        <v>1.0259077699999999E-3</v>
      </c>
      <c r="L1349" s="201">
        <v>1.4197578000000001E-2</v>
      </c>
      <c r="N1349" s="160">
        <v>9.4650520000000002E-2</v>
      </c>
      <c r="O1349" s="10">
        <f t="shared" si="198"/>
        <v>9.4650520000000002E-2</v>
      </c>
      <c r="Q1349" s="15">
        <v>2.0304167</v>
      </c>
      <c r="S1349" s="129">
        <v>1.8830333E-3</v>
      </c>
      <c r="T1349" s="129">
        <v>1.7686481999999999E-3</v>
      </c>
      <c r="U1349" s="129">
        <v>7.7559154000000002E-5</v>
      </c>
      <c r="V1349" s="129">
        <v>3.6825919999999997E-5</v>
      </c>
      <c r="X1349" s="71">
        <v>4.6084261E-6</v>
      </c>
    </row>
    <row r="1350" spans="1:24" ht="14.4">
      <c r="A1350" t="s">
        <v>3410</v>
      </c>
      <c r="B1350" s="92" t="s">
        <v>1857</v>
      </c>
      <c r="C1350" s="126" t="str">
        <f t="shared" si="199"/>
        <v>B.042.02.113</v>
      </c>
      <c r="D1350" s="11" t="s">
        <v>2165</v>
      </c>
      <c r="E1350" s="125" t="s">
        <v>1058</v>
      </c>
      <c r="F1350" s="128" t="str">
        <f t="shared" si="200"/>
        <v>Electricity Greece consumption</v>
      </c>
      <c r="G1350" s="200">
        <v>1.9538301219999998E-2</v>
      </c>
      <c r="H1350" s="10">
        <f t="shared" si="197"/>
        <v>1.9538301219999998E-2</v>
      </c>
      <c r="I1350" s="201">
        <v>9.8084080000000002E-4</v>
      </c>
      <c r="J1350" s="201">
        <v>1.94216631E-3</v>
      </c>
      <c r="K1350" s="201">
        <v>5.7357011000000002E-4</v>
      </c>
      <c r="L1350" s="201">
        <v>1.6041724E-2</v>
      </c>
      <c r="N1350" s="160">
        <v>0.10694482666666667</v>
      </c>
      <c r="O1350" s="10">
        <f t="shared" si="198"/>
        <v>0.10694482666666667</v>
      </c>
      <c r="Q1350" s="15">
        <v>1.9596245999999999</v>
      </c>
      <c r="S1350" s="129">
        <v>2.1727897999999999E-3</v>
      </c>
      <c r="T1350" s="129">
        <v>2.0198207000000001E-3</v>
      </c>
      <c r="U1350" s="129">
        <v>8.8422136999999996E-5</v>
      </c>
      <c r="V1350" s="129">
        <v>6.4547024000000003E-5</v>
      </c>
      <c r="X1350" s="71">
        <v>5.1905611999999998E-6</v>
      </c>
    </row>
    <row r="1351" spans="1:24" ht="14.4">
      <c r="A1351" t="s">
        <v>3411</v>
      </c>
      <c r="B1351" s="92" t="s">
        <v>1857</v>
      </c>
      <c r="C1351" s="126" t="str">
        <f t="shared" si="199"/>
        <v>B.042.02.114</v>
      </c>
      <c r="D1351" s="11" t="s">
        <v>2165</v>
      </c>
      <c r="E1351" s="125" t="s">
        <v>1058</v>
      </c>
      <c r="F1351" s="128" t="str">
        <f t="shared" si="200"/>
        <v>Electricity Hungary consumption</v>
      </c>
      <c r="G1351" s="200">
        <v>2.1532087382999998E-2</v>
      </c>
      <c r="H1351" s="10">
        <f t="shared" si="197"/>
        <v>2.1532087382999998E-2</v>
      </c>
      <c r="I1351" s="201">
        <v>6.2624226999999995E-4</v>
      </c>
      <c r="J1351" s="201">
        <v>1.25059471E-3</v>
      </c>
      <c r="K1351" s="201">
        <v>1.1337422203E-2</v>
      </c>
      <c r="L1351" s="201">
        <v>8.3178282000000003E-3</v>
      </c>
      <c r="N1351" s="160">
        <v>5.5452188000000006E-2</v>
      </c>
      <c r="O1351" s="10">
        <f t="shared" si="198"/>
        <v>5.5452188000000006E-2</v>
      </c>
      <c r="Q1351" s="15">
        <v>2.6379326000000001</v>
      </c>
      <c r="S1351" s="129">
        <v>1.1828819000000001E-3</v>
      </c>
      <c r="T1351" s="129">
        <v>1.1098219999999999E-3</v>
      </c>
      <c r="U1351" s="129">
        <v>4.6862303000000002E-5</v>
      </c>
      <c r="V1351" s="129">
        <v>2.619763E-5</v>
      </c>
      <c r="X1351" s="71">
        <v>4.6586367000000003E-6</v>
      </c>
    </row>
    <row r="1352" spans="1:24" ht="14.4">
      <c r="A1352" t="s">
        <v>3412</v>
      </c>
      <c r="B1352" s="92" t="s">
        <v>1857</v>
      </c>
      <c r="C1352" s="126" t="str">
        <f t="shared" si="199"/>
        <v>B.042.02.115</v>
      </c>
      <c r="D1352" s="11" t="s">
        <v>2165</v>
      </c>
      <c r="E1352" s="125" t="s">
        <v>1058</v>
      </c>
      <c r="F1352" s="128" t="str">
        <f t="shared" si="200"/>
        <v>Electricity Ireland consumption</v>
      </c>
      <c r="G1352" s="200">
        <v>1.8855672529999999E-2</v>
      </c>
      <c r="H1352" s="10">
        <f t="shared" si="197"/>
        <v>1.8855672529999999E-2</v>
      </c>
      <c r="I1352" s="201">
        <v>1.05494468E-3</v>
      </c>
      <c r="J1352" s="201">
        <v>1.8304405200000001E-3</v>
      </c>
      <c r="K1352" s="201">
        <v>5.5051232999999995E-4</v>
      </c>
      <c r="L1352" s="201">
        <v>1.5419775E-2</v>
      </c>
      <c r="N1352" s="160">
        <v>0.1027985</v>
      </c>
      <c r="O1352" s="10">
        <f t="shared" si="198"/>
        <v>0.1027985</v>
      </c>
      <c r="Q1352" s="15">
        <v>1.9498854000000001</v>
      </c>
      <c r="S1352" s="129">
        <v>2.0543583000000002E-3</v>
      </c>
      <c r="T1352" s="129">
        <v>1.9000213000000001E-3</v>
      </c>
      <c r="U1352" s="129">
        <v>8.4395696000000005E-5</v>
      </c>
      <c r="V1352" s="129">
        <v>6.9941254999999998E-5</v>
      </c>
      <c r="X1352" s="71">
        <v>4.9916972999999999E-6</v>
      </c>
    </row>
    <row r="1353" spans="1:24" ht="14.4">
      <c r="A1353" t="s">
        <v>3413</v>
      </c>
      <c r="B1353" s="92" t="s">
        <v>1857</v>
      </c>
      <c r="C1353" s="126" t="str">
        <f t="shared" si="199"/>
        <v>B.042.02.116</v>
      </c>
      <c r="D1353" s="11" t="s">
        <v>2165</v>
      </c>
      <c r="E1353" s="125" t="s">
        <v>1058</v>
      </c>
      <c r="F1353" s="128" t="str">
        <f t="shared" si="200"/>
        <v>Electricity Italy consumption</v>
      </c>
      <c r="G1353" s="200">
        <v>1.6915651449999999E-2</v>
      </c>
      <c r="H1353" s="10">
        <f t="shared" si="197"/>
        <v>1.6915651449999999E-2</v>
      </c>
      <c r="I1353" s="201">
        <v>9.6725322000000005E-4</v>
      </c>
      <c r="J1353" s="201">
        <v>1.7878376200000001E-3</v>
      </c>
      <c r="K1353" s="201">
        <v>1.9511726099999999E-3</v>
      </c>
      <c r="L1353" s="201">
        <v>1.2209388E-2</v>
      </c>
      <c r="N1353" s="160">
        <v>8.1395919999999997E-2</v>
      </c>
      <c r="O1353" s="10">
        <f t="shared" si="198"/>
        <v>8.1395919999999997E-2</v>
      </c>
      <c r="Q1353" s="15">
        <v>1.9856313000000001</v>
      </c>
      <c r="S1353" s="129">
        <v>1.7135481999999999E-3</v>
      </c>
      <c r="T1353" s="129">
        <v>1.5865348E-3</v>
      </c>
      <c r="U1353" s="129">
        <v>6.8291196999999999E-5</v>
      </c>
      <c r="V1353" s="129">
        <v>5.8722235000000001E-5</v>
      </c>
      <c r="X1353" s="71">
        <v>4.3994332999999998E-6</v>
      </c>
    </row>
    <row r="1354" spans="1:24" ht="14.4">
      <c r="A1354" t="s">
        <v>3414</v>
      </c>
      <c r="B1354" s="92" t="s">
        <v>1857</v>
      </c>
      <c r="C1354" s="126" t="str">
        <f t="shared" si="199"/>
        <v>B.042.02.117</v>
      </c>
      <c r="D1354" s="11" t="s">
        <v>2165</v>
      </c>
      <c r="E1354" s="125" t="s">
        <v>1058</v>
      </c>
      <c r="F1354" s="128" t="str">
        <f t="shared" si="200"/>
        <v>Electricity Latvia consumption</v>
      </c>
      <c r="G1354" s="200">
        <v>1.475035041E-2</v>
      </c>
      <c r="H1354" s="10">
        <f t="shared" si="197"/>
        <v>1.475035041E-2</v>
      </c>
      <c r="I1354" s="201">
        <v>1.24163837E-3</v>
      </c>
      <c r="J1354" s="201">
        <v>2.6328866000000003E-3</v>
      </c>
      <c r="K1354" s="201">
        <v>4.2382843999999999E-4</v>
      </c>
      <c r="L1354" s="201">
        <v>1.0451996999999999E-2</v>
      </c>
      <c r="N1354" s="160">
        <v>6.9679980000000002E-2</v>
      </c>
      <c r="O1354" s="10">
        <f t="shared" si="198"/>
        <v>6.9679980000000002E-2</v>
      </c>
      <c r="Q1354" s="15">
        <v>1.9700614000000001</v>
      </c>
      <c r="S1354" s="129">
        <v>1.7580854999999999E-3</v>
      </c>
      <c r="T1354" s="129">
        <v>1.6449467E-3</v>
      </c>
      <c r="U1354" s="129">
        <v>6.3382094000000001E-5</v>
      </c>
      <c r="V1354" s="129">
        <v>4.9756723E-5</v>
      </c>
      <c r="X1354" s="71">
        <v>3.8674484999999998E-6</v>
      </c>
    </row>
    <row r="1355" spans="1:24" ht="14.4">
      <c r="A1355" t="s">
        <v>3415</v>
      </c>
      <c r="B1355" s="92" t="s">
        <v>1857</v>
      </c>
      <c r="C1355" s="126" t="str">
        <f t="shared" si="199"/>
        <v>B.042.02.118</v>
      </c>
      <c r="D1355" s="11" t="s">
        <v>2165</v>
      </c>
      <c r="E1355" s="125" t="s">
        <v>1058</v>
      </c>
      <c r="F1355" s="128" t="str">
        <f t="shared" si="200"/>
        <v>Electricity Lithuania consumption</v>
      </c>
      <c r="G1355" s="200">
        <v>1.4568884939999999E-2</v>
      </c>
      <c r="H1355" s="10">
        <f t="shared" si="197"/>
        <v>1.4568884939999999E-2</v>
      </c>
      <c r="I1355" s="201">
        <v>9.4889913999999999E-4</v>
      </c>
      <c r="J1355" s="201">
        <v>1.7350834999999998E-3</v>
      </c>
      <c r="K1355" s="201">
        <v>3.3298458E-3</v>
      </c>
      <c r="L1355" s="201">
        <v>8.5550564999999999E-3</v>
      </c>
      <c r="N1355" s="160">
        <v>5.7033710000000001E-2</v>
      </c>
      <c r="O1355" s="10">
        <f t="shared" si="198"/>
        <v>5.7033710000000001E-2</v>
      </c>
      <c r="Q1355" s="15">
        <v>1.9773117</v>
      </c>
      <c r="S1355" s="129">
        <v>1.3258237999999999E-3</v>
      </c>
      <c r="T1355" s="129">
        <v>1.2442423000000001E-3</v>
      </c>
      <c r="U1355" s="129">
        <v>4.9843431000000003E-5</v>
      </c>
      <c r="V1355" s="129">
        <v>3.1738110000000001E-5</v>
      </c>
      <c r="X1355" s="71">
        <v>3.5294291000000001E-6</v>
      </c>
    </row>
    <row r="1356" spans="1:24" ht="14.4">
      <c r="A1356" t="s">
        <v>3416</v>
      </c>
      <c r="B1356" s="92" t="s">
        <v>1857</v>
      </c>
      <c r="C1356" s="126" t="str">
        <f t="shared" si="199"/>
        <v>B.042.02.119</v>
      </c>
      <c r="D1356" s="11" t="s">
        <v>2165</v>
      </c>
      <c r="E1356" s="125" t="s">
        <v>1058</v>
      </c>
      <c r="F1356" s="128" t="str">
        <f t="shared" si="200"/>
        <v>Electricity Luxembourg consumption</v>
      </c>
      <c r="G1356" s="200">
        <v>1.487052019E-2</v>
      </c>
      <c r="H1356" s="10">
        <f t="shared" si="197"/>
        <v>1.487052019E-2</v>
      </c>
      <c r="I1356" s="201">
        <v>9.6049853E-4</v>
      </c>
      <c r="J1356" s="201">
        <v>1.77739081E-3</v>
      </c>
      <c r="K1356" s="201">
        <v>3.03224885E-3</v>
      </c>
      <c r="L1356" s="201">
        <v>9.1003820000000006E-3</v>
      </c>
      <c r="N1356" s="160">
        <v>6.066921333333334E-2</v>
      </c>
      <c r="O1356" s="10">
        <f t="shared" si="198"/>
        <v>6.066921333333334E-2</v>
      </c>
      <c r="Q1356" s="15">
        <v>2.1652100000000001</v>
      </c>
      <c r="S1356" s="129">
        <v>1.3883461E-3</v>
      </c>
      <c r="T1356" s="129">
        <v>1.3052075E-3</v>
      </c>
      <c r="U1356" s="129">
        <v>5.2726245E-5</v>
      </c>
      <c r="V1356" s="129">
        <v>3.0412335999999999E-5</v>
      </c>
      <c r="X1356" s="71">
        <v>3.7219526000000001E-6</v>
      </c>
    </row>
    <row r="1357" spans="1:24" ht="14.4">
      <c r="A1357" t="s">
        <v>3417</v>
      </c>
      <c r="B1357" s="92" t="s">
        <v>1857</v>
      </c>
      <c r="C1357" s="126" t="str">
        <f t="shared" si="199"/>
        <v>B.042.02.120</v>
      </c>
      <c r="D1357" s="11" t="s">
        <v>2165</v>
      </c>
      <c r="E1357" s="125" t="s">
        <v>1058</v>
      </c>
      <c r="F1357" s="128" t="str">
        <f t="shared" si="200"/>
        <v>Electricity Malta consumption</v>
      </c>
      <c r="G1357" s="200">
        <v>2.4080292800999999E-2</v>
      </c>
      <c r="H1357" s="10">
        <f t="shared" si="197"/>
        <v>2.4080292800999999E-2</v>
      </c>
      <c r="I1357" s="201">
        <v>1.3929445500000001E-3</v>
      </c>
      <c r="J1357" s="201">
        <v>2.26166455E-3</v>
      </c>
      <c r="K1357" s="201">
        <v>5.9665701000000003E-5</v>
      </c>
      <c r="L1357" s="201">
        <v>2.0366018E-2</v>
      </c>
      <c r="N1357" s="160">
        <v>0.13577345333333335</v>
      </c>
      <c r="O1357" s="10">
        <f t="shared" si="198"/>
        <v>0.13577345333333335</v>
      </c>
      <c r="Q1357" s="15">
        <v>2.1298865</v>
      </c>
      <c r="S1357" s="129">
        <v>2.6608247999999998E-3</v>
      </c>
      <c r="T1357" s="129">
        <v>2.4474337E-3</v>
      </c>
      <c r="U1357" s="129">
        <v>1.1053293E-4</v>
      </c>
      <c r="V1357" s="129">
        <v>1.0285822E-4</v>
      </c>
      <c r="X1357" s="71">
        <v>6.5551889000000003E-6</v>
      </c>
    </row>
    <row r="1358" spans="1:24" ht="14.4">
      <c r="A1358" t="s">
        <v>3418</v>
      </c>
      <c r="B1358" s="92" t="s">
        <v>1857</v>
      </c>
      <c r="C1358" s="126" t="str">
        <f t="shared" si="199"/>
        <v>B.042.02.121</v>
      </c>
      <c r="D1358" s="11" t="s">
        <v>2165</v>
      </c>
      <c r="E1358" s="125" t="s">
        <v>1058</v>
      </c>
      <c r="F1358" s="128" t="str">
        <f t="shared" si="200"/>
        <v>Electricity Netherlands consumption</v>
      </c>
      <c r="G1358" s="200">
        <v>1.74085787E-2</v>
      </c>
      <c r="H1358" s="10">
        <f t="shared" si="197"/>
        <v>1.74085787E-2</v>
      </c>
      <c r="I1358" s="201">
        <v>9.0575979999999996E-4</v>
      </c>
      <c r="J1358" s="201">
        <v>1.6504860899999999E-3</v>
      </c>
      <c r="K1358" s="201">
        <v>1.1700848099999999E-3</v>
      </c>
      <c r="L1358" s="201">
        <v>1.3682247999999999E-2</v>
      </c>
      <c r="N1358" s="160">
        <v>9.1214986666666664E-2</v>
      </c>
      <c r="O1358" s="10">
        <f t="shared" si="198"/>
        <v>9.1214986666666664E-2</v>
      </c>
      <c r="Q1358" s="15">
        <v>1.9075373</v>
      </c>
      <c r="S1358" s="129">
        <v>1.8393643999999999E-3</v>
      </c>
      <c r="T1358" s="129">
        <v>1.7121568000000001E-3</v>
      </c>
      <c r="U1358" s="129">
        <v>7.5168988000000005E-5</v>
      </c>
      <c r="V1358" s="129">
        <v>5.2038603000000002E-5</v>
      </c>
      <c r="X1358" s="71">
        <v>4.4882495000000001E-6</v>
      </c>
    </row>
    <row r="1359" spans="1:24" ht="14.4">
      <c r="A1359" t="s">
        <v>3419</v>
      </c>
      <c r="B1359" s="92" t="s">
        <v>1857</v>
      </c>
      <c r="C1359" s="126" t="str">
        <f t="shared" si="199"/>
        <v>B.042.02.123</v>
      </c>
      <c r="D1359" s="11" t="s">
        <v>2165</v>
      </c>
      <c r="E1359" s="125" t="s">
        <v>1058</v>
      </c>
      <c r="F1359" s="128" t="str">
        <f t="shared" si="200"/>
        <v>Electricity Poland consumption</v>
      </c>
      <c r="G1359" s="200">
        <v>2.9164687128000001E-2</v>
      </c>
      <c r="H1359" s="10">
        <f t="shared" si="197"/>
        <v>2.9164687128000001E-2</v>
      </c>
      <c r="I1359" s="201">
        <v>7.4155746000000001E-4</v>
      </c>
      <c r="J1359" s="201">
        <v>1.55348464E-3</v>
      </c>
      <c r="K1359" s="201">
        <v>3.5863102799999999E-4</v>
      </c>
      <c r="L1359" s="201">
        <v>2.6511013999999999E-2</v>
      </c>
      <c r="N1359" s="160">
        <v>0.17674009333333335</v>
      </c>
      <c r="O1359" s="10">
        <f t="shared" si="198"/>
        <v>0.17674009333333335</v>
      </c>
      <c r="Q1359" s="15">
        <v>2.4135406000000001</v>
      </c>
      <c r="S1359" s="129">
        <v>3.2160423999999998E-3</v>
      </c>
      <c r="T1359" s="129">
        <v>3.0324534999999998E-3</v>
      </c>
      <c r="U1359" s="129">
        <v>1.3981584000000001E-4</v>
      </c>
      <c r="V1359" s="129">
        <v>4.3773063000000002E-5</v>
      </c>
      <c r="X1359" s="71">
        <v>7.7218686000000002E-6</v>
      </c>
    </row>
    <row r="1360" spans="1:24" ht="14.4">
      <c r="A1360" t="s">
        <v>3420</v>
      </c>
      <c r="B1360" s="92" t="s">
        <v>1857</v>
      </c>
      <c r="C1360" s="126" t="str">
        <f t="shared" si="199"/>
        <v>B.042.02.124</v>
      </c>
      <c r="D1360" s="11" t="s">
        <v>2165</v>
      </c>
      <c r="E1360" s="125" t="s">
        <v>1058</v>
      </c>
      <c r="F1360" s="128" t="str">
        <f t="shared" si="200"/>
        <v>Electricity Portugal consumption</v>
      </c>
      <c r="G1360" s="200">
        <v>8.0120222300000005E-3</v>
      </c>
      <c r="H1360" s="10">
        <f t="shared" si="197"/>
        <v>8.0120222300000005E-3</v>
      </c>
      <c r="I1360" s="201">
        <v>6.1418341999999997E-4</v>
      </c>
      <c r="J1360" s="201">
        <v>1.16488127E-3</v>
      </c>
      <c r="K1360" s="201">
        <v>1.3608991399999999E-3</v>
      </c>
      <c r="L1360" s="201">
        <v>4.8720584000000004E-3</v>
      </c>
      <c r="N1360" s="160">
        <v>3.2480389333333338E-2</v>
      </c>
      <c r="O1360" s="10">
        <f t="shared" si="198"/>
        <v>3.2480389333333338E-2</v>
      </c>
      <c r="Q1360" s="15">
        <v>1.6580398999999999</v>
      </c>
      <c r="S1360" s="129">
        <v>7.9161707000000004E-4</v>
      </c>
      <c r="T1360" s="129">
        <v>7.3748993E-4</v>
      </c>
      <c r="U1360" s="129">
        <v>2.9071449000000002E-5</v>
      </c>
      <c r="V1360" s="129">
        <v>2.5055692999999999E-5</v>
      </c>
      <c r="X1360" s="71">
        <v>2.0067398000000002E-6</v>
      </c>
    </row>
    <row r="1361" spans="1:24" ht="14.4">
      <c r="A1361" t="s">
        <v>3421</v>
      </c>
      <c r="B1361" s="92" t="s">
        <v>1857</v>
      </c>
      <c r="C1361" s="126" t="str">
        <f t="shared" si="199"/>
        <v>B.042.02.125</v>
      </c>
      <c r="D1361" s="11" t="s">
        <v>2165</v>
      </c>
      <c r="E1361" s="125" t="s">
        <v>1058</v>
      </c>
      <c r="F1361" s="128" t="str">
        <f t="shared" si="200"/>
        <v>Electricity Romania consumption</v>
      </c>
      <c r="G1361" s="200">
        <v>2.1097034729999999E-2</v>
      </c>
      <c r="H1361" s="10">
        <f t="shared" si="197"/>
        <v>2.1097034729999999E-2</v>
      </c>
      <c r="I1361" s="201">
        <v>5.8873000999999994E-4</v>
      </c>
      <c r="J1361" s="201">
        <v>1.06234693E-3</v>
      </c>
      <c r="K1361" s="201">
        <v>6.06501479E-3</v>
      </c>
      <c r="L1361" s="201">
        <v>1.3380942999999999E-2</v>
      </c>
      <c r="N1361" s="160">
        <v>8.9206286666666662E-2</v>
      </c>
      <c r="O1361" s="10">
        <f t="shared" si="198"/>
        <v>8.9206286666666662E-2</v>
      </c>
      <c r="Q1361" s="15">
        <v>2.2633200000000002</v>
      </c>
      <c r="S1361" s="129">
        <v>1.6781802000000001E-3</v>
      </c>
      <c r="T1361" s="129">
        <v>1.5758168999999999E-3</v>
      </c>
      <c r="U1361" s="129">
        <v>7.1463834000000005E-5</v>
      </c>
      <c r="V1361" s="129">
        <v>3.0899431999999998E-5</v>
      </c>
      <c r="X1361" s="71">
        <v>4.9545161000000001E-6</v>
      </c>
    </row>
    <row r="1362" spans="1:24" ht="14.4">
      <c r="A1362" t="s">
        <v>3422</v>
      </c>
      <c r="B1362" s="92" t="s">
        <v>1857</v>
      </c>
      <c r="C1362" s="126" t="str">
        <f t="shared" si="199"/>
        <v>B.042.02.126</v>
      </c>
      <c r="D1362" s="11" t="s">
        <v>2165</v>
      </c>
      <c r="E1362" s="125" t="s">
        <v>1058</v>
      </c>
      <c r="F1362" s="128" t="str">
        <f t="shared" si="200"/>
        <v>Electricity Slovakia consumption</v>
      </c>
      <c r="G1362" s="200">
        <v>2.4463459768999999E-2</v>
      </c>
      <c r="H1362" s="10">
        <f t="shared" si="197"/>
        <v>2.4463459768999999E-2</v>
      </c>
      <c r="I1362" s="201">
        <v>5.2360532999999999E-4</v>
      </c>
      <c r="J1362" s="201">
        <v>1.21099914E-3</v>
      </c>
      <c r="K1362" s="201">
        <v>1.3648924799E-2</v>
      </c>
      <c r="L1362" s="201">
        <v>9.0799304999999997E-3</v>
      </c>
      <c r="N1362" s="160">
        <v>6.0532870000000003E-2</v>
      </c>
      <c r="O1362" s="10">
        <f t="shared" si="198"/>
        <v>6.0532870000000003E-2</v>
      </c>
      <c r="Q1362" s="15">
        <v>2.9102657000000001</v>
      </c>
      <c r="S1362" s="129">
        <v>1.2640086E-3</v>
      </c>
      <c r="T1362" s="129">
        <v>1.1915363000000001E-3</v>
      </c>
      <c r="U1362" s="129">
        <v>5.0783179999999997E-5</v>
      </c>
      <c r="V1362" s="129">
        <v>2.1689052000000001E-5</v>
      </c>
      <c r="X1362" s="71">
        <v>5.2504946999999998E-6</v>
      </c>
    </row>
    <row r="1363" spans="1:24" ht="14.4">
      <c r="A1363" t="s">
        <v>3423</v>
      </c>
      <c r="B1363" s="92" t="s">
        <v>1857</v>
      </c>
      <c r="C1363" s="126" t="str">
        <f t="shared" si="199"/>
        <v>B.042.02.127</v>
      </c>
      <c r="D1363" s="11" t="s">
        <v>2165</v>
      </c>
      <c r="E1363" s="125" t="s">
        <v>1058</v>
      </c>
      <c r="F1363" s="128" t="str">
        <f t="shared" si="200"/>
        <v>Electricity Slovenia consumption</v>
      </c>
      <c r="G1363" s="200">
        <v>1.6891257582E-2</v>
      </c>
      <c r="H1363" s="10">
        <f t="shared" si="197"/>
        <v>1.6891257582E-2</v>
      </c>
      <c r="I1363" s="201">
        <v>4.0652163199999999E-4</v>
      </c>
      <c r="J1363" s="201">
        <v>7.9535120999999994E-4</v>
      </c>
      <c r="K1363" s="201">
        <v>6.3299184399999995E-3</v>
      </c>
      <c r="L1363" s="201">
        <v>9.3594663000000008E-3</v>
      </c>
      <c r="N1363" s="160">
        <v>6.239644200000001E-2</v>
      </c>
      <c r="O1363" s="10">
        <f t="shared" si="198"/>
        <v>6.239644200000001E-2</v>
      </c>
      <c r="Q1363" s="15">
        <v>2.160933</v>
      </c>
      <c r="S1363" s="129">
        <v>1.1878048E-3</v>
      </c>
      <c r="T1363" s="129">
        <v>1.1193779E-3</v>
      </c>
      <c r="U1363" s="129">
        <v>5.0278521000000001E-5</v>
      </c>
      <c r="V1363" s="129">
        <v>1.8148295999999999E-5</v>
      </c>
      <c r="X1363" s="71">
        <v>3.8620467E-6</v>
      </c>
    </row>
    <row r="1364" spans="1:24" ht="14.4">
      <c r="A1364" t="s">
        <v>3424</v>
      </c>
      <c r="B1364" s="92" t="s">
        <v>1857</v>
      </c>
      <c r="C1364" s="126" t="str">
        <f t="shared" si="199"/>
        <v>B.042.02.128</v>
      </c>
      <c r="D1364" s="11" t="s">
        <v>2165</v>
      </c>
      <c r="E1364" s="125" t="s">
        <v>1058</v>
      </c>
      <c r="F1364" s="128" t="str">
        <f t="shared" si="200"/>
        <v>Electricity Spain consumption</v>
      </c>
      <c r="G1364" s="200">
        <v>1.4094624249000001E-2</v>
      </c>
      <c r="H1364" s="10">
        <f t="shared" si="197"/>
        <v>1.4094624249000001E-2</v>
      </c>
      <c r="I1364" s="201">
        <v>5.2342397899999996E-4</v>
      </c>
      <c r="J1364" s="201">
        <v>1.1378160400000001E-3</v>
      </c>
      <c r="K1364" s="201">
        <v>5.7005127300000001E-3</v>
      </c>
      <c r="L1364" s="201">
        <v>6.7328715000000003E-3</v>
      </c>
      <c r="N1364" s="160">
        <v>4.4885810000000005E-2</v>
      </c>
      <c r="O1364" s="10">
        <f t="shared" si="198"/>
        <v>4.4885810000000005E-2</v>
      </c>
      <c r="Q1364" s="15">
        <v>2.0232361000000001</v>
      </c>
      <c r="S1364" s="129">
        <v>9.8726023999999991E-4</v>
      </c>
      <c r="T1364" s="129">
        <v>9.1627457000000002E-4</v>
      </c>
      <c r="U1364" s="129">
        <v>3.8503449000000002E-5</v>
      </c>
      <c r="V1364" s="129">
        <v>3.2482221999999999E-5</v>
      </c>
      <c r="X1364" s="71">
        <v>3.2416879999999999E-6</v>
      </c>
    </row>
    <row r="1365" spans="1:24" ht="14.4">
      <c r="A1365" t="s">
        <v>3425</v>
      </c>
      <c r="B1365" s="92" t="s">
        <v>1857</v>
      </c>
      <c r="C1365" s="126" t="str">
        <f t="shared" si="199"/>
        <v>B.042.02.129</v>
      </c>
      <c r="D1365" s="11" t="s">
        <v>2165</v>
      </c>
      <c r="E1365" s="125" t="s">
        <v>1058</v>
      </c>
      <c r="F1365" s="128" t="str">
        <f t="shared" si="200"/>
        <v>Electricity Sweden consumption</v>
      </c>
      <c r="G1365" s="200">
        <v>1.0184854852E-2</v>
      </c>
      <c r="H1365" s="10">
        <f t="shared" si="197"/>
        <v>1.0184854852E-2</v>
      </c>
      <c r="I1365" s="201">
        <v>2.9983344200000002E-4</v>
      </c>
      <c r="J1365" s="201">
        <v>6.5087165999999999E-4</v>
      </c>
      <c r="K1365" s="201">
        <v>7.5136133500000001E-3</v>
      </c>
      <c r="L1365" s="201">
        <v>1.7205364000000001E-3</v>
      </c>
      <c r="N1365" s="160">
        <v>1.1470242666666668E-2</v>
      </c>
      <c r="O1365" s="10">
        <f t="shared" si="198"/>
        <v>1.1470242666666668E-2</v>
      </c>
      <c r="Q1365" s="15">
        <v>1.960674</v>
      </c>
      <c r="S1365" s="129">
        <v>3.4169167000000001E-4</v>
      </c>
      <c r="T1365" s="129">
        <v>3.2737891999999998E-4</v>
      </c>
      <c r="U1365" s="129">
        <v>1.1376863999999999E-5</v>
      </c>
      <c r="V1365" s="129">
        <v>2.9358920999999998E-6</v>
      </c>
      <c r="X1365" s="71">
        <v>1.9169678000000001E-6</v>
      </c>
    </row>
    <row r="1366" spans="1:24" ht="14.4">
      <c r="A1366" t="s">
        <v>3426</v>
      </c>
      <c r="B1366" s="92" t="s">
        <v>1857</v>
      </c>
      <c r="C1366" s="126" t="str">
        <f t="shared" si="199"/>
        <v>B.042.02.131</v>
      </c>
      <c r="D1366" s="11" t="s">
        <v>2165</v>
      </c>
      <c r="E1366" s="125" t="s">
        <v>1058</v>
      </c>
      <c r="F1366" s="128" t="str">
        <f t="shared" si="200"/>
        <v>Electricity Switzerland consumption</v>
      </c>
      <c r="G1366" s="200">
        <v>1.2021602603E-2</v>
      </c>
      <c r="H1366" s="10">
        <f t="shared" si="197"/>
        <v>1.2021602603E-2</v>
      </c>
      <c r="I1366" s="201">
        <v>2.2880460300000002E-4</v>
      </c>
      <c r="J1366" s="201">
        <v>5.9980658E-4</v>
      </c>
      <c r="K1366" s="201">
        <v>9.100951119999999E-3</v>
      </c>
      <c r="L1366" s="201">
        <v>2.0920403E-3</v>
      </c>
      <c r="N1366" s="160">
        <v>1.3946935333333334E-2</v>
      </c>
      <c r="O1366" s="10">
        <f t="shared" si="198"/>
        <v>1.3946935333333334E-2</v>
      </c>
      <c r="Q1366" s="15">
        <v>2.0895196</v>
      </c>
      <c r="S1366" s="129">
        <v>3.7741613000000002E-4</v>
      </c>
      <c r="T1366" s="129">
        <v>3.5602464999999998E-4</v>
      </c>
      <c r="U1366" s="129">
        <v>1.3175587000000001E-5</v>
      </c>
      <c r="V1366" s="129">
        <v>8.2158931999999994E-6</v>
      </c>
      <c r="X1366" s="71">
        <v>2.3683722E-6</v>
      </c>
    </row>
    <row r="1367" spans="1:24" ht="14.4">
      <c r="B1367" s="92"/>
      <c r="C1367" s="126"/>
      <c r="D1367" s="1" t="s">
        <v>1738</v>
      </c>
      <c r="E1367" s="125"/>
      <c r="H1367" s="10">
        <f t="shared" ref="H1367:H1430" si="201">G1367</f>
        <v>0</v>
      </c>
      <c r="O1367" s="10">
        <f t="shared" ref="O1367:O1430" si="202">N1367</f>
        <v>0</v>
      </c>
    </row>
    <row r="1368" spans="1:24" ht="14.4">
      <c r="A1368" t="s">
        <v>3427</v>
      </c>
      <c r="B1368" s="92" t="s">
        <v>1737</v>
      </c>
      <c r="C1368" s="126" t="str">
        <f t="shared" si="199"/>
        <v>B.044.01.101</v>
      </c>
      <c r="D1368" s="11" t="s">
        <v>1738</v>
      </c>
      <c r="E1368" s="125" t="s">
        <v>1058</v>
      </c>
      <c r="F1368" s="128" t="str">
        <f t="shared" si="200"/>
        <v>Electricity .Middle Africa production</v>
      </c>
      <c r="G1368" s="200">
        <v>6.0080555182E-4</v>
      </c>
      <c r="H1368" s="10">
        <f t="shared" si="201"/>
        <v>6.0080555182E-4</v>
      </c>
      <c r="I1368" s="201">
        <v>7.7194745200000011E-6</v>
      </c>
      <c r="J1368" s="201">
        <v>9.3234730000000001E-7</v>
      </c>
      <c r="K1368" s="201">
        <v>2.3099943999999999E-4</v>
      </c>
      <c r="L1368" s="201">
        <v>3.6115429000000001E-4</v>
      </c>
      <c r="N1368" s="160">
        <v>2.4076952666666667E-3</v>
      </c>
      <c r="O1368" s="10">
        <f t="shared" si="202"/>
        <v>2.4076952666666667E-3</v>
      </c>
      <c r="Q1368" s="15">
        <v>1.1966108</v>
      </c>
      <c r="S1368" s="129">
        <v>4.1244961000000002E-5</v>
      </c>
      <c r="T1368" s="129">
        <v>3.9355289999999998E-5</v>
      </c>
      <c r="U1368" s="129">
        <v>1.8264457E-6</v>
      </c>
      <c r="V1368" s="129">
        <v>6.3224548E-8</v>
      </c>
      <c r="X1368" s="71">
        <v>7.3946814999999998E-8</v>
      </c>
    </row>
    <row r="1369" spans="1:24" ht="14.4">
      <c r="A1369" t="s">
        <v>3428</v>
      </c>
      <c r="B1369" s="92" t="s">
        <v>1737</v>
      </c>
      <c r="C1369" s="126" t="str">
        <f t="shared" si="199"/>
        <v>B.044.01.102</v>
      </c>
      <c r="D1369" s="11" t="s">
        <v>1738</v>
      </c>
      <c r="E1369" s="125" t="s">
        <v>1058</v>
      </c>
      <c r="F1369" s="128" t="str">
        <f t="shared" si="200"/>
        <v>Electricity .Middle East production</v>
      </c>
      <c r="G1369" s="200">
        <v>3.9760525192999996E-2</v>
      </c>
      <c r="H1369" s="10">
        <f t="shared" si="201"/>
        <v>3.9760525192999996E-2</v>
      </c>
      <c r="I1369" s="201">
        <v>3.7073777000000002E-3</v>
      </c>
      <c r="J1369" s="201">
        <v>6.3000178999999996E-3</v>
      </c>
      <c r="K1369" s="201">
        <v>8.0264759299999999E-4</v>
      </c>
      <c r="L1369" s="201">
        <v>2.8950482E-2</v>
      </c>
      <c r="N1369" s="160">
        <v>0.19300321333333334</v>
      </c>
      <c r="O1369" s="10">
        <f t="shared" si="202"/>
        <v>0.19300321333333334</v>
      </c>
      <c r="Q1369" s="15">
        <v>2.4406276</v>
      </c>
      <c r="S1369" s="129">
        <v>4.6872776000000003E-3</v>
      </c>
      <c r="T1369" s="129">
        <v>4.3811262E-3</v>
      </c>
      <c r="U1369" s="129">
        <v>1.7046278E-4</v>
      </c>
      <c r="V1369" s="129">
        <v>1.3568856E-4</v>
      </c>
      <c r="X1369" s="71">
        <v>1.0736978000000001E-5</v>
      </c>
    </row>
    <row r="1370" spans="1:24" ht="14.4">
      <c r="A1370" t="s">
        <v>3429</v>
      </c>
      <c r="B1370" s="92" t="s">
        <v>1737</v>
      </c>
      <c r="C1370" s="126" t="str">
        <f t="shared" si="199"/>
        <v>B.044.01.103</v>
      </c>
      <c r="D1370" s="11" t="s">
        <v>1738</v>
      </c>
      <c r="E1370" s="125" t="s">
        <v>1058</v>
      </c>
      <c r="F1370" s="128" t="str">
        <f t="shared" si="200"/>
        <v>Electricity .North America production</v>
      </c>
      <c r="G1370" s="200">
        <v>2.9089244667000001E-2</v>
      </c>
      <c r="H1370" s="10">
        <f t="shared" si="201"/>
        <v>2.9089244667000001E-2</v>
      </c>
      <c r="I1370" s="201">
        <v>2.38389988E-3</v>
      </c>
      <c r="J1370" s="201">
        <v>3.6051169999999997E-3</v>
      </c>
      <c r="K1370" s="201">
        <v>4.2730187869999998E-3</v>
      </c>
      <c r="L1370" s="201">
        <v>1.8827209000000001E-2</v>
      </c>
      <c r="N1370" s="160">
        <v>0.12551472666666669</v>
      </c>
      <c r="O1370" s="10">
        <f t="shared" si="202"/>
        <v>0.12551472666666669</v>
      </c>
      <c r="Q1370" s="15">
        <v>2.3245922999999999</v>
      </c>
      <c r="S1370" s="129">
        <v>2.8695614999999998E-3</v>
      </c>
      <c r="T1370" s="129">
        <v>2.6990756000000002E-3</v>
      </c>
      <c r="U1370" s="129">
        <v>1.0805278E-4</v>
      </c>
      <c r="V1370" s="129">
        <v>6.2433120999999994E-5</v>
      </c>
      <c r="X1370" s="71">
        <v>7.4132970999999999E-6</v>
      </c>
    </row>
    <row r="1371" spans="1:24" ht="14.4">
      <c r="A1371" t="s">
        <v>3430</v>
      </c>
      <c r="B1371" s="92" t="s">
        <v>1737</v>
      </c>
      <c r="C1371" s="126" t="str">
        <f t="shared" si="199"/>
        <v>B.044.01.104</v>
      </c>
      <c r="D1371" s="11" t="s">
        <v>1738</v>
      </c>
      <c r="E1371" s="125" t="s">
        <v>1058</v>
      </c>
      <c r="F1371" s="128" t="str">
        <f t="shared" si="200"/>
        <v>Electricity .South America production</v>
      </c>
      <c r="G1371" s="200">
        <v>1.196503417E-2</v>
      </c>
      <c r="H1371" s="10">
        <f t="shared" si="201"/>
        <v>1.196503417E-2</v>
      </c>
      <c r="I1371" s="201">
        <v>1.2077160800000001E-3</v>
      </c>
      <c r="J1371" s="201">
        <v>1.9314395900000001E-3</v>
      </c>
      <c r="K1371" s="201">
        <v>6.9174059999999992E-4</v>
      </c>
      <c r="L1371" s="201">
        <v>8.1341378999999995E-3</v>
      </c>
      <c r="N1371" s="160">
        <v>5.4227586000000001E-2</v>
      </c>
      <c r="O1371" s="10">
        <f t="shared" si="202"/>
        <v>5.4227586000000001E-2</v>
      </c>
      <c r="Q1371" s="15">
        <v>1.7096217</v>
      </c>
      <c r="S1371" s="129">
        <v>1.3427628E-3</v>
      </c>
      <c r="T1371" s="129">
        <v>1.2634063E-3</v>
      </c>
      <c r="U1371" s="129">
        <v>4.8298867000000002E-5</v>
      </c>
      <c r="V1371" s="129">
        <v>3.1057621999999999E-5</v>
      </c>
      <c r="X1371" s="71">
        <v>3.1278271E-6</v>
      </c>
    </row>
    <row r="1372" spans="1:24" ht="14.4">
      <c r="A1372" t="s">
        <v>3431</v>
      </c>
      <c r="B1372" s="92" t="s">
        <v>1737</v>
      </c>
      <c r="C1372" s="126" t="str">
        <f t="shared" si="199"/>
        <v>B.044.01.105</v>
      </c>
      <c r="D1372" s="11" t="s">
        <v>1738</v>
      </c>
      <c r="E1372" s="125" t="s">
        <v>1058</v>
      </c>
      <c r="F1372" s="128" t="str">
        <f t="shared" si="200"/>
        <v>Electricity Afghanistan production</v>
      </c>
      <c r="G1372" s="200">
        <v>7.4714317700000001E-3</v>
      </c>
      <c r="H1372" s="10">
        <f t="shared" si="201"/>
        <v>7.4714317700000001E-3</v>
      </c>
      <c r="I1372" s="201">
        <v>4.7232451999999997E-4</v>
      </c>
      <c r="J1372" s="201">
        <v>1.20585923E-3</v>
      </c>
      <c r="K1372" s="201">
        <v>2.0379462E-4</v>
      </c>
      <c r="L1372" s="201">
        <v>5.5894533999999996E-3</v>
      </c>
      <c r="N1372" s="160">
        <v>3.7263022666666666E-2</v>
      </c>
      <c r="O1372" s="10">
        <f t="shared" si="202"/>
        <v>3.7263022666666666E-2</v>
      </c>
      <c r="Q1372" s="15">
        <v>1.4435815999999999</v>
      </c>
      <c r="S1372" s="129">
        <v>9.6097341000000005E-4</v>
      </c>
      <c r="T1372" s="129">
        <v>9.0287975999999999E-4</v>
      </c>
      <c r="U1372" s="129">
        <v>3.3769880000000002E-5</v>
      </c>
      <c r="V1372" s="129">
        <v>2.4323772999999999E-5</v>
      </c>
      <c r="X1372" s="71">
        <v>2.0373264E-6</v>
      </c>
    </row>
    <row r="1373" spans="1:24" ht="14.4">
      <c r="A1373" t="s">
        <v>3432</v>
      </c>
      <c r="B1373" s="92" t="s">
        <v>1737</v>
      </c>
      <c r="C1373" s="126" t="str">
        <f t="shared" si="199"/>
        <v>B.044.01.106</v>
      </c>
      <c r="D1373" s="11" t="s">
        <v>1738</v>
      </c>
      <c r="E1373" s="125" t="s">
        <v>1058</v>
      </c>
      <c r="F1373" s="128" t="str">
        <f t="shared" si="200"/>
        <v>Electricity Africa production</v>
      </c>
      <c r="G1373" s="200">
        <v>4.2900163423000001E-2</v>
      </c>
      <c r="H1373" s="10">
        <f t="shared" si="201"/>
        <v>4.2900163423000001E-2</v>
      </c>
      <c r="I1373" s="201">
        <v>3.8337079999999999E-3</v>
      </c>
      <c r="J1373" s="201">
        <v>5.9023770999999999E-3</v>
      </c>
      <c r="K1373" s="201">
        <v>3.8005832300000002E-4</v>
      </c>
      <c r="L1373" s="201">
        <v>3.2784019999999997E-2</v>
      </c>
      <c r="N1373" s="160">
        <v>0.21856013333333332</v>
      </c>
      <c r="O1373" s="10">
        <f t="shared" si="202"/>
        <v>0.21856013333333332</v>
      </c>
      <c r="Q1373" s="15">
        <v>2.8368240999999998</v>
      </c>
      <c r="S1373" s="129">
        <v>4.9474719E-3</v>
      </c>
      <c r="T1373" s="129">
        <v>4.6584857999999998E-3</v>
      </c>
      <c r="U1373" s="129">
        <v>1.8718173000000001E-4</v>
      </c>
      <c r="V1373" s="129">
        <v>1.0180431E-4</v>
      </c>
      <c r="X1373" s="71">
        <v>1.1570526E-5</v>
      </c>
    </row>
    <row r="1374" spans="1:24" ht="14.4">
      <c r="A1374" t="s">
        <v>3433</v>
      </c>
      <c r="B1374" s="92" t="s">
        <v>1737</v>
      </c>
      <c r="C1374" s="126" t="str">
        <f t="shared" si="199"/>
        <v>B.044.01.107</v>
      </c>
      <c r="D1374" s="11" t="s">
        <v>1738</v>
      </c>
      <c r="E1374" s="125" t="s">
        <v>1058</v>
      </c>
      <c r="F1374" s="128" t="str">
        <f t="shared" si="200"/>
        <v>Electricity Albania production</v>
      </c>
      <c r="G1374" s="200">
        <v>5.9189203570000003E-4</v>
      </c>
      <c r="H1374" s="10">
        <f t="shared" si="201"/>
        <v>5.9189203570000003E-4</v>
      </c>
      <c r="I1374" s="201">
        <v>8.2617996999999996E-6</v>
      </c>
      <c r="J1374" s="201">
        <v>3.1056959999999996E-6</v>
      </c>
      <c r="K1374" s="201">
        <v>2.2563992000000001E-4</v>
      </c>
      <c r="L1374" s="201">
        <v>3.5488461999999999E-4</v>
      </c>
      <c r="N1374" s="160">
        <v>2.3658974666666667E-3</v>
      </c>
      <c r="O1374" s="10">
        <f t="shared" si="202"/>
        <v>2.3658974666666667E-3</v>
      </c>
      <c r="Q1374" s="15">
        <v>1.1585042999999999</v>
      </c>
      <c r="S1374" s="129">
        <v>4.0863547000000001E-5</v>
      </c>
      <c r="T1374" s="129">
        <v>3.8998968999999999E-5</v>
      </c>
      <c r="U1374" s="129">
        <v>1.8028198999999999E-6</v>
      </c>
      <c r="V1374" s="129">
        <v>6.1757644999999999E-8</v>
      </c>
      <c r="X1374" s="71">
        <v>7.3034434999999994E-8</v>
      </c>
    </row>
    <row r="1375" spans="1:24" ht="14.4">
      <c r="A1375" t="s">
        <v>3434</v>
      </c>
      <c r="B1375" s="92" t="s">
        <v>1737</v>
      </c>
      <c r="C1375" s="126" t="str">
        <f t="shared" si="199"/>
        <v>B.044.01.108</v>
      </c>
      <c r="D1375" s="11" t="s">
        <v>1738</v>
      </c>
      <c r="E1375" s="125" t="s">
        <v>1058</v>
      </c>
      <c r="F1375" s="128" t="str">
        <f t="shared" si="200"/>
        <v>Electricity Algeria production</v>
      </c>
      <c r="G1375" s="200">
        <v>4.32338395556E-2</v>
      </c>
      <c r="H1375" s="10">
        <f t="shared" si="201"/>
        <v>4.32338395556E-2</v>
      </c>
      <c r="I1375" s="201">
        <v>4.5452224999999995E-3</v>
      </c>
      <c r="J1375" s="201">
        <v>6.5603891999999999E-3</v>
      </c>
      <c r="K1375" s="201">
        <v>2.7618556000000001E-6</v>
      </c>
      <c r="L1375" s="201">
        <v>3.2125465999999998E-2</v>
      </c>
      <c r="N1375" s="160">
        <v>0.21416977333333334</v>
      </c>
      <c r="O1375" s="10">
        <f t="shared" si="202"/>
        <v>0.21416977333333334</v>
      </c>
      <c r="Q1375" s="15">
        <v>2.4948453000000002</v>
      </c>
      <c r="S1375" s="129">
        <v>4.9412222000000004E-3</v>
      </c>
      <c r="T1375" s="129">
        <v>4.6163569000000002E-3</v>
      </c>
      <c r="U1375" s="129">
        <v>1.8501322999999999E-4</v>
      </c>
      <c r="V1375" s="129">
        <v>1.3985207999999999E-4</v>
      </c>
      <c r="X1375" s="71">
        <v>1.1543989E-5</v>
      </c>
    </row>
    <row r="1376" spans="1:24" ht="14.4">
      <c r="A1376" t="s">
        <v>3435</v>
      </c>
      <c r="B1376" s="92" t="s">
        <v>1737</v>
      </c>
      <c r="C1376" s="126" t="str">
        <f t="shared" si="199"/>
        <v>B.044.01.109</v>
      </c>
      <c r="D1376" s="11" t="s">
        <v>1738</v>
      </c>
      <c r="E1376" s="125" t="s">
        <v>1058</v>
      </c>
      <c r="F1376" s="128" t="str">
        <f t="shared" si="200"/>
        <v>Electricity American Samoa production</v>
      </c>
      <c r="G1376" s="200">
        <v>4.4143292100000002E-2</v>
      </c>
      <c r="H1376" s="10">
        <f t="shared" si="201"/>
        <v>4.4143292100000002E-2</v>
      </c>
      <c r="I1376" s="201">
        <v>2.8382317999999999E-3</v>
      </c>
      <c r="J1376" s="201">
        <v>8.6423283E-3</v>
      </c>
      <c r="K1376" s="201">
        <v>0</v>
      </c>
      <c r="L1376" s="201">
        <v>3.2662732E-2</v>
      </c>
      <c r="N1376" s="160">
        <v>0.21775154666666668</v>
      </c>
      <c r="O1376" s="10">
        <f t="shared" si="202"/>
        <v>0.21775154666666668</v>
      </c>
      <c r="Q1376" s="15">
        <v>2.7575237000000001</v>
      </c>
      <c r="S1376" s="129">
        <v>6.1767009000000001E-3</v>
      </c>
      <c r="T1376" s="129">
        <v>5.773406E-3</v>
      </c>
      <c r="U1376" s="129">
        <v>2.0640769000000001E-4</v>
      </c>
      <c r="V1376" s="129">
        <v>1.9688719E-4</v>
      </c>
      <c r="X1376" s="71">
        <v>1.2732473999999999E-5</v>
      </c>
    </row>
    <row r="1377" spans="1:24" ht="14.4">
      <c r="A1377" t="s">
        <v>3436</v>
      </c>
      <c r="B1377" s="92" t="s">
        <v>1737</v>
      </c>
      <c r="C1377" s="126" t="str">
        <f t="shared" si="199"/>
        <v>B.044.01.110</v>
      </c>
      <c r="D1377" s="11" t="s">
        <v>1738</v>
      </c>
      <c r="E1377" s="125" t="s">
        <v>1058</v>
      </c>
      <c r="F1377" s="128" t="str">
        <f t="shared" si="200"/>
        <v>Electricity Angola production</v>
      </c>
      <c r="G1377" s="200">
        <v>1.142381345E-2</v>
      </c>
      <c r="H1377" s="10">
        <f t="shared" si="201"/>
        <v>1.142381345E-2</v>
      </c>
      <c r="I1377" s="201">
        <v>8.9180413000000008E-4</v>
      </c>
      <c r="J1377" s="201">
        <v>1.98124999E-3</v>
      </c>
      <c r="K1377" s="201">
        <v>1.6685033E-4</v>
      </c>
      <c r="L1377" s="201">
        <v>8.3839090000000002E-3</v>
      </c>
      <c r="N1377" s="160">
        <v>5.589272666666667E-2</v>
      </c>
      <c r="O1377" s="10">
        <f t="shared" si="202"/>
        <v>5.589272666666667E-2</v>
      </c>
      <c r="Q1377" s="15">
        <v>1.5325122</v>
      </c>
      <c r="S1377" s="129">
        <v>1.4607680999999999E-3</v>
      </c>
      <c r="T1377" s="129">
        <v>1.3659494999999999E-3</v>
      </c>
      <c r="U1377" s="129">
        <v>5.0984267000000002E-5</v>
      </c>
      <c r="V1377" s="129">
        <v>4.3834314E-5</v>
      </c>
      <c r="X1377" s="71">
        <v>3.1334493E-6</v>
      </c>
    </row>
    <row r="1378" spans="1:24" ht="14.4">
      <c r="A1378" t="s">
        <v>3437</v>
      </c>
      <c r="B1378" s="92" t="s">
        <v>1737</v>
      </c>
      <c r="C1378" s="126" t="str">
        <f t="shared" si="199"/>
        <v>B.044.01.111</v>
      </c>
      <c r="D1378" s="11" t="s">
        <v>1738</v>
      </c>
      <c r="E1378" s="125" t="s">
        <v>1058</v>
      </c>
      <c r="F1378" s="128" t="str">
        <f t="shared" si="200"/>
        <v>Electricity Antigua and Barbuda production</v>
      </c>
      <c r="G1378" s="200">
        <v>4.2825097487000002E-2</v>
      </c>
      <c r="H1378" s="10">
        <f t="shared" si="201"/>
        <v>4.2825097487000002E-2</v>
      </c>
      <c r="I1378" s="201">
        <v>2.7522257999999999E-3</v>
      </c>
      <c r="J1378" s="201">
        <v>8.3789173000000002E-3</v>
      </c>
      <c r="K1378" s="201">
        <v>1.5733386999999999E-5</v>
      </c>
      <c r="L1378" s="201">
        <v>3.1678220999999999E-2</v>
      </c>
      <c r="N1378" s="160">
        <v>0.21118814</v>
      </c>
      <c r="O1378" s="10">
        <f t="shared" si="202"/>
        <v>0.21118814</v>
      </c>
      <c r="Q1378" s="15">
        <v>2.7312637999999998</v>
      </c>
      <c r="S1378" s="129">
        <v>5.9890684999999999E-3</v>
      </c>
      <c r="T1378" s="129">
        <v>5.5981197999999998E-3</v>
      </c>
      <c r="U1378" s="129">
        <v>2.0016692E-4</v>
      </c>
      <c r="V1378" s="129">
        <v>1.9078174999999999E-4</v>
      </c>
      <c r="X1378" s="71">
        <v>1.2344113999999999E-5</v>
      </c>
    </row>
    <row r="1379" spans="1:24" ht="14.4">
      <c r="A1379" t="s">
        <v>3438</v>
      </c>
      <c r="B1379" s="92" t="s">
        <v>1737</v>
      </c>
      <c r="C1379" s="126" t="str">
        <f t="shared" si="199"/>
        <v>B.044.01.112</v>
      </c>
      <c r="D1379" s="11" t="s">
        <v>1738</v>
      </c>
      <c r="E1379" s="125" t="s">
        <v>1058</v>
      </c>
      <c r="F1379" s="128" t="str">
        <f t="shared" si="200"/>
        <v>Electricity Argentina production</v>
      </c>
      <c r="G1379" s="200">
        <v>3.3367841415000002E-2</v>
      </c>
      <c r="H1379" s="10">
        <f t="shared" si="201"/>
        <v>3.3367841415000002E-2</v>
      </c>
      <c r="I1379" s="201">
        <v>3.1651793999999999E-3</v>
      </c>
      <c r="J1379" s="201">
        <v>4.9422025000000003E-3</v>
      </c>
      <c r="K1379" s="201">
        <v>2.288999515E-3</v>
      </c>
      <c r="L1379" s="201">
        <v>2.2971459999999999E-2</v>
      </c>
      <c r="N1379" s="160">
        <v>0.15314306666666666</v>
      </c>
      <c r="O1379" s="10">
        <f t="shared" si="202"/>
        <v>0.15314306666666666</v>
      </c>
      <c r="Q1379" s="15">
        <v>2.5302736000000001</v>
      </c>
      <c r="S1379" s="129">
        <v>3.6432970999999998E-3</v>
      </c>
      <c r="T1379" s="129">
        <v>3.4073674999999999E-3</v>
      </c>
      <c r="U1379" s="129">
        <v>1.3409558E-4</v>
      </c>
      <c r="V1379" s="129">
        <v>1.0183403E-4</v>
      </c>
      <c r="X1379" s="71">
        <v>8.7436704E-6</v>
      </c>
    </row>
    <row r="1380" spans="1:24" ht="14.4">
      <c r="A1380" t="s">
        <v>3439</v>
      </c>
      <c r="B1380" s="92" t="s">
        <v>1737</v>
      </c>
      <c r="C1380" s="126" t="str">
        <f t="shared" si="199"/>
        <v>B.044.01.113</v>
      </c>
      <c r="D1380" s="11" t="s">
        <v>1738</v>
      </c>
      <c r="E1380" s="125" t="s">
        <v>1058</v>
      </c>
      <c r="F1380" s="128" t="str">
        <f t="shared" si="200"/>
        <v>Electricity Armenia production</v>
      </c>
      <c r="G1380" s="200">
        <v>2.5232160672000001E-2</v>
      </c>
      <c r="H1380" s="10">
        <f t="shared" si="201"/>
        <v>2.5232160672000001E-2</v>
      </c>
      <c r="I1380" s="201">
        <v>1.8044825400000001E-3</v>
      </c>
      <c r="J1380" s="201">
        <v>2.7318754000000001E-3</v>
      </c>
      <c r="K1380" s="201">
        <v>7.9741437320000001E-3</v>
      </c>
      <c r="L1380" s="201">
        <v>1.2721659E-2</v>
      </c>
      <c r="N1380" s="160">
        <v>8.4811060000000008E-2</v>
      </c>
      <c r="O1380" s="10">
        <f t="shared" si="202"/>
        <v>8.4811060000000008E-2</v>
      </c>
      <c r="Q1380" s="15">
        <v>2.3839980999999999</v>
      </c>
      <c r="S1380" s="129">
        <v>1.9904299E-3</v>
      </c>
      <c r="T1380" s="129">
        <v>1.8620818000000001E-3</v>
      </c>
      <c r="U1380" s="129">
        <v>7.3962687E-5</v>
      </c>
      <c r="V1380" s="129">
        <v>5.4385463999999998E-5</v>
      </c>
      <c r="X1380" s="71">
        <v>5.9801853000000004E-6</v>
      </c>
    </row>
    <row r="1381" spans="1:24" ht="14.4">
      <c r="A1381" t="s">
        <v>3440</v>
      </c>
      <c r="B1381" s="92" t="s">
        <v>1737</v>
      </c>
      <c r="C1381" s="126" t="str">
        <f t="shared" si="199"/>
        <v>B.044.01.114</v>
      </c>
      <c r="D1381" s="11" t="s">
        <v>1738</v>
      </c>
      <c r="E1381" s="125" t="s">
        <v>1058</v>
      </c>
      <c r="F1381" s="128" t="str">
        <f t="shared" si="200"/>
        <v>Electricity Aruba production</v>
      </c>
      <c r="G1381" s="200">
        <v>4.0779351835999997E-2</v>
      </c>
      <c r="H1381" s="10">
        <f t="shared" si="201"/>
        <v>4.0779351835999997E-2</v>
      </c>
      <c r="I1381" s="201">
        <v>2.6178694999999998E-3</v>
      </c>
      <c r="J1381" s="201">
        <v>7.9705777999999998E-3</v>
      </c>
      <c r="K1381" s="201">
        <v>5.5645536E-5</v>
      </c>
      <c r="L1381" s="201">
        <v>3.0135259000000001E-2</v>
      </c>
      <c r="N1381" s="160">
        <v>0.20090172666666667</v>
      </c>
      <c r="O1381" s="10">
        <f t="shared" si="202"/>
        <v>0.20090172666666667</v>
      </c>
      <c r="Q1381" s="15">
        <v>2.7326684000000001</v>
      </c>
      <c r="S1381" s="129">
        <v>5.6961364999999998E-3</v>
      </c>
      <c r="T1381" s="129">
        <v>5.3245914999999998E-3</v>
      </c>
      <c r="U1381" s="129">
        <v>1.904156E-4</v>
      </c>
      <c r="V1381" s="129">
        <v>1.8112938999999999E-4</v>
      </c>
      <c r="X1381" s="71">
        <v>1.1734694E-5</v>
      </c>
    </row>
    <row r="1382" spans="1:24" ht="14.4">
      <c r="A1382" t="s">
        <v>3441</v>
      </c>
      <c r="B1382" s="92" t="s">
        <v>1737</v>
      </c>
      <c r="C1382" s="126" t="str">
        <f t="shared" si="199"/>
        <v>B.044.01.115</v>
      </c>
      <c r="D1382" s="11" t="s">
        <v>1738</v>
      </c>
      <c r="E1382" s="125" t="s">
        <v>1058</v>
      </c>
      <c r="F1382" s="128" t="str">
        <f t="shared" si="200"/>
        <v>Electricity Asia Pacific production</v>
      </c>
      <c r="G1382" s="200">
        <v>3.4686225552000002E-2</v>
      </c>
      <c r="H1382" s="10">
        <f t="shared" si="201"/>
        <v>3.4686225552000002E-2</v>
      </c>
      <c r="I1382" s="201">
        <v>2.5951517899999998E-3</v>
      </c>
      <c r="J1382" s="201">
        <v>3.7896737999999998E-3</v>
      </c>
      <c r="K1382" s="201">
        <v>1.4072649619999999E-3</v>
      </c>
      <c r="L1382" s="201">
        <v>2.6894135E-2</v>
      </c>
      <c r="N1382" s="160">
        <v>0.17929423333333333</v>
      </c>
      <c r="O1382" s="10">
        <f t="shared" si="202"/>
        <v>0.17929423333333333</v>
      </c>
      <c r="Q1382" s="15">
        <v>2.4068896999999998</v>
      </c>
      <c r="S1382" s="129">
        <v>3.8042050000000002E-3</v>
      </c>
      <c r="T1382" s="129">
        <v>3.6187296E-3</v>
      </c>
      <c r="U1382" s="129">
        <v>1.4942490000000001E-4</v>
      </c>
      <c r="V1382" s="129">
        <v>3.6050461999999999E-5</v>
      </c>
      <c r="X1382" s="71">
        <v>9.2833542000000006E-6</v>
      </c>
    </row>
    <row r="1383" spans="1:24" ht="14.4">
      <c r="A1383" t="s">
        <v>3442</v>
      </c>
      <c r="B1383" s="92" t="s">
        <v>1737</v>
      </c>
      <c r="C1383" s="126" t="str">
        <f t="shared" si="199"/>
        <v>B.044.01.116</v>
      </c>
      <c r="D1383" s="11" t="s">
        <v>1738</v>
      </c>
      <c r="E1383" s="125" t="s">
        <v>1058</v>
      </c>
      <c r="F1383" s="128" t="str">
        <f t="shared" si="200"/>
        <v>Electricity Australia production</v>
      </c>
      <c r="G1383" s="200">
        <v>2.8711590573E-2</v>
      </c>
      <c r="H1383" s="10">
        <f t="shared" si="201"/>
        <v>2.8711590573E-2</v>
      </c>
      <c r="I1383" s="201">
        <v>1.7253823899999999E-3</v>
      </c>
      <c r="J1383" s="201">
        <v>2.3928654300000001E-3</v>
      </c>
      <c r="K1383" s="201">
        <v>9.4501752999999995E-5</v>
      </c>
      <c r="L1383" s="201">
        <v>2.4498841E-2</v>
      </c>
      <c r="N1383" s="160">
        <v>0.16332560666666668</v>
      </c>
      <c r="O1383" s="10">
        <f t="shared" si="202"/>
        <v>0.16332560666666668</v>
      </c>
      <c r="Q1383" s="15">
        <v>2.1771710999999998</v>
      </c>
      <c r="S1383" s="129">
        <v>3.0080086000000002E-3</v>
      </c>
      <c r="T1383" s="129">
        <v>2.8346793000000002E-3</v>
      </c>
      <c r="U1383" s="129">
        <v>1.3033087E-4</v>
      </c>
      <c r="V1383" s="129">
        <v>4.2998455999999998E-5</v>
      </c>
      <c r="X1383" s="71">
        <v>7.4268955000000002E-6</v>
      </c>
    </row>
    <row r="1384" spans="1:24" ht="14.4">
      <c r="A1384" t="s">
        <v>3443</v>
      </c>
      <c r="B1384" s="92" t="s">
        <v>1737</v>
      </c>
      <c r="C1384" s="126" t="str">
        <f t="shared" si="199"/>
        <v>B.044.01.117</v>
      </c>
      <c r="D1384" s="11" t="s">
        <v>1738</v>
      </c>
      <c r="E1384" s="125" t="s">
        <v>1058</v>
      </c>
      <c r="F1384" s="128" t="str">
        <f t="shared" si="200"/>
        <v>Electricity Azerbaijan production</v>
      </c>
      <c r="G1384" s="200">
        <v>3.7656134581999998E-2</v>
      </c>
      <c r="H1384" s="10">
        <f t="shared" si="201"/>
        <v>3.7656134581999998E-2</v>
      </c>
      <c r="I1384" s="201">
        <v>3.9640874E-3</v>
      </c>
      <c r="J1384" s="201">
        <v>5.7219281000000007E-3</v>
      </c>
      <c r="K1384" s="201">
        <v>2.5495082E-5</v>
      </c>
      <c r="L1384" s="201">
        <v>2.7944624000000001E-2</v>
      </c>
      <c r="N1384" s="160">
        <v>0.18629749333333334</v>
      </c>
      <c r="O1384" s="10">
        <f t="shared" si="202"/>
        <v>0.18629749333333334</v>
      </c>
      <c r="Q1384" s="15">
        <v>2.2972139999999999</v>
      </c>
      <c r="S1384" s="129">
        <v>4.3018574999999998E-3</v>
      </c>
      <c r="T1384" s="129">
        <v>4.0193579999999998E-3</v>
      </c>
      <c r="U1384" s="129">
        <v>1.6099227E-4</v>
      </c>
      <c r="V1384" s="129">
        <v>1.2150728999999999E-4</v>
      </c>
      <c r="X1384" s="71">
        <v>1.0046103E-5</v>
      </c>
    </row>
    <row r="1385" spans="1:24" ht="14.4">
      <c r="A1385" t="s">
        <v>3444</v>
      </c>
      <c r="B1385" s="92" t="s">
        <v>1737</v>
      </c>
      <c r="C1385" s="126" t="str">
        <f t="shared" si="199"/>
        <v>B.044.01.118</v>
      </c>
      <c r="D1385" s="11" t="s">
        <v>1738</v>
      </c>
      <c r="E1385" s="125" t="s">
        <v>1058</v>
      </c>
      <c r="F1385" s="128" t="str">
        <f t="shared" si="200"/>
        <v>Electricity Bahamas production</v>
      </c>
      <c r="G1385" s="200">
        <v>4.48567561364E-2</v>
      </c>
      <c r="H1385" s="10">
        <f t="shared" si="201"/>
        <v>4.48567561364E-2</v>
      </c>
      <c r="I1385" s="201">
        <v>2.8838848E-3</v>
      </c>
      <c r="J1385" s="201">
        <v>8.7810723999999993E-3</v>
      </c>
      <c r="K1385" s="201">
        <v>2.7629364000000002E-6</v>
      </c>
      <c r="L1385" s="201">
        <v>3.3189035999999998E-2</v>
      </c>
      <c r="N1385" s="160">
        <v>0.22126024</v>
      </c>
      <c r="O1385" s="10">
        <f t="shared" si="202"/>
        <v>0.22126024</v>
      </c>
      <c r="Q1385" s="15">
        <v>2.811941</v>
      </c>
      <c r="S1385" s="129">
        <v>6.2759720999999999E-3</v>
      </c>
      <c r="T1385" s="129">
        <v>5.8662122000000001E-3</v>
      </c>
      <c r="U1385" s="129">
        <v>2.0973020999999999E-4</v>
      </c>
      <c r="V1385" s="129">
        <v>2.0002967000000001E-4</v>
      </c>
      <c r="X1385" s="71">
        <v>1.2936830999999999E-5</v>
      </c>
    </row>
    <row r="1386" spans="1:24" ht="14.4">
      <c r="A1386" t="s">
        <v>3445</v>
      </c>
      <c r="B1386" s="92" t="s">
        <v>1737</v>
      </c>
      <c r="C1386" s="126" t="str">
        <f t="shared" si="199"/>
        <v>B.044.01.119</v>
      </c>
      <c r="D1386" s="11" t="s">
        <v>1738</v>
      </c>
      <c r="E1386" s="125" t="s">
        <v>1058</v>
      </c>
      <c r="F1386" s="128" t="str">
        <f t="shared" si="200"/>
        <v>Electricity Bahrain production</v>
      </c>
      <c r="G1386" s="200">
        <v>4.0558793241429997E-2</v>
      </c>
      <c r="H1386" s="10">
        <f t="shared" si="201"/>
        <v>4.0558793241429997E-2</v>
      </c>
      <c r="I1386" s="201">
        <v>4.2717177000000002E-3</v>
      </c>
      <c r="J1386" s="201">
        <v>6.1469589E-3</v>
      </c>
      <c r="K1386" s="201">
        <v>6.8064143000000004E-7</v>
      </c>
      <c r="L1386" s="201">
        <v>3.0139435999999999E-2</v>
      </c>
      <c r="N1386" s="160">
        <v>0.20092957333333333</v>
      </c>
      <c r="O1386" s="10">
        <f t="shared" si="202"/>
        <v>0.20092957333333333</v>
      </c>
      <c r="Q1386" s="15">
        <v>2.3327008999999999</v>
      </c>
      <c r="S1386" s="129">
        <v>4.6311234999999997E-3</v>
      </c>
      <c r="T1386" s="129">
        <v>4.3266227999999999E-3</v>
      </c>
      <c r="U1386" s="129">
        <v>1.7350159999999999E-4</v>
      </c>
      <c r="V1386" s="129">
        <v>1.3099912000000001E-4</v>
      </c>
      <c r="X1386" s="71">
        <v>1.0826735E-5</v>
      </c>
    </row>
    <row r="1387" spans="1:24" ht="14.4">
      <c r="A1387" t="s">
        <v>3446</v>
      </c>
      <c r="B1387" s="92" t="s">
        <v>1737</v>
      </c>
      <c r="C1387" s="126" t="str">
        <f t="shared" si="199"/>
        <v>B.044.01.120</v>
      </c>
      <c r="D1387" s="11" t="s">
        <v>1738</v>
      </c>
      <c r="E1387" s="125" t="s">
        <v>1058</v>
      </c>
      <c r="F1387" s="128" t="str">
        <f t="shared" si="200"/>
        <v>Electricity Bangladesh production</v>
      </c>
      <c r="G1387" s="200">
        <v>4.4525617624300004E-2</v>
      </c>
      <c r="H1387" s="10">
        <f t="shared" si="201"/>
        <v>4.4525617624300004E-2</v>
      </c>
      <c r="I1387" s="201">
        <v>4.0488133000000006E-3</v>
      </c>
      <c r="J1387" s="201">
        <v>6.5996129000000002E-3</v>
      </c>
      <c r="K1387" s="201">
        <v>5.2184243000000004E-6</v>
      </c>
      <c r="L1387" s="201">
        <v>3.3871973E-2</v>
      </c>
      <c r="N1387" s="160">
        <v>0.22581315333333335</v>
      </c>
      <c r="O1387" s="10">
        <f t="shared" si="202"/>
        <v>0.22581315333333335</v>
      </c>
      <c r="Q1387" s="15">
        <v>2.6278825000000001</v>
      </c>
      <c r="S1387" s="129">
        <v>5.2739802999999998E-3</v>
      </c>
      <c r="T1387" s="129">
        <v>4.9515638000000002E-3</v>
      </c>
      <c r="U1387" s="129">
        <v>1.9600651999999999E-4</v>
      </c>
      <c r="V1387" s="129">
        <v>1.2640994999999999E-4</v>
      </c>
      <c r="X1387" s="71">
        <v>1.2108113000000001E-5</v>
      </c>
    </row>
    <row r="1388" spans="1:24" ht="14.4">
      <c r="A1388" t="s">
        <v>3447</v>
      </c>
      <c r="B1388" s="92" t="s">
        <v>1737</v>
      </c>
      <c r="C1388" s="126" t="str">
        <f t="shared" si="199"/>
        <v>B.044.01.121</v>
      </c>
      <c r="D1388" s="11" t="s">
        <v>1738</v>
      </c>
      <c r="E1388" s="125" t="s">
        <v>1058</v>
      </c>
      <c r="F1388" s="128" t="str">
        <f t="shared" si="200"/>
        <v>Electricity Barbados production</v>
      </c>
      <c r="G1388" s="200">
        <v>4.1572920786999999E-2</v>
      </c>
      <c r="H1388" s="10">
        <f t="shared" si="201"/>
        <v>4.1572920786999999E-2</v>
      </c>
      <c r="I1388" s="201">
        <v>2.7182261999999999E-3</v>
      </c>
      <c r="J1388" s="201">
        <v>8.0804815999999998E-3</v>
      </c>
      <c r="K1388" s="201">
        <v>2.3170987E-5</v>
      </c>
      <c r="L1388" s="201">
        <v>3.0751041999999999E-2</v>
      </c>
      <c r="N1388" s="160">
        <v>0.20500694666666666</v>
      </c>
      <c r="O1388" s="10">
        <f t="shared" si="202"/>
        <v>0.20500694666666666</v>
      </c>
      <c r="Q1388" s="15">
        <v>2.6738005999999999</v>
      </c>
      <c r="S1388" s="129">
        <v>5.7828050999999998E-3</v>
      </c>
      <c r="T1388" s="129">
        <v>5.4053087999999996E-3</v>
      </c>
      <c r="U1388" s="129">
        <v>1.9381855999999999E-4</v>
      </c>
      <c r="V1388" s="129">
        <v>1.8367774000000001E-4</v>
      </c>
      <c r="X1388" s="71">
        <v>1.1954423E-5</v>
      </c>
    </row>
    <row r="1389" spans="1:24" ht="14.4">
      <c r="A1389" t="s">
        <v>3448</v>
      </c>
      <c r="B1389" s="92" t="s">
        <v>1737</v>
      </c>
      <c r="C1389" s="126" t="str">
        <f t="shared" si="199"/>
        <v>B.044.01.122</v>
      </c>
      <c r="D1389" s="11" t="s">
        <v>1738</v>
      </c>
      <c r="E1389" s="125" t="s">
        <v>1058</v>
      </c>
      <c r="F1389" s="128" t="str">
        <f t="shared" si="200"/>
        <v>Electricity Belarus production</v>
      </c>
      <c r="G1389" s="200">
        <v>3.5758852684899999E-2</v>
      </c>
      <c r="H1389" s="10">
        <f t="shared" si="201"/>
        <v>3.5758852684899999E-2</v>
      </c>
      <c r="I1389" s="201">
        <v>2.76376763E-3</v>
      </c>
      <c r="J1389" s="201">
        <v>4.1800416E-3</v>
      </c>
      <c r="K1389" s="201">
        <v>9.6537194548999995E-3</v>
      </c>
      <c r="L1389" s="201">
        <v>1.9161324E-2</v>
      </c>
      <c r="N1389" s="160">
        <v>0.12774216000000002</v>
      </c>
      <c r="O1389" s="10">
        <f t="shared" si="202"/>
        <v>0.12774216000000002</v>
      </c>
      <c r="Q1389" s="15">
        <v>2.8739471000000001</v>
      </c>
      <c r="S1389" s="129">
        <v>3.0171044999999998E-3</v>
      </c>
      <c r="T1389" s="129">
        <v>2.8223431999999998E-3</v>
      </c>
      <c r="U1389" s="129">
        <v>1.1165749E-4</v>
      </c>
      <c r="V1389" s="129">
        <v>8.3103792999999996E-5</v>
      </c>
      <c r="X1389" s="71">
        <v>8.6644077999999999E-6</v>
      </c>
    </row>
    <row r="1390" spans="1:24" ht="14.4">
      <c r="A1390" t="s">
        <v>3449</v>
      </c>
      <c r="B1390" s="92" t="s">
        <v>1737</v>
      </c>
      <c r="C1390" s="126" t="str">
        <f t="shared" si="199"/>
        <v>B.044.01.123</v>
      </c>
      <c r="D1390" s="11" t="s">
        <v>1738</v>
      </c>
      <c r="E1390" s="125" t="s">
        <v>1058</v>
      </c>
      <c r="F1390" s="128" t="str">
        <f t="shared" si="200"/>
        <v>Electricity Belize production</v>
      </c>
      <c r="G1390" s="200">
        <v>8.5546758599999995E-3</v>
      </c>
      <c r="H1390" s="10">
        <f t="shared" si="201"/>
        <v>8.5546758599999995E-3</v>
      </c>
      <c r="I1390" s="201">
        <v>1.63123656E-3</v>
      </c>
      <c r="J1390" s="201">
        <v>2.8832685999999998E-3</v>
      </c>
      <c r="K1390" s="201">
        <v>1.1749180000000001E-4</v>
      </c>
      <c r="L1390" s="201">
        <v>3.9226788999999996E-3</v>
      </c>
      <c r="N1390" s="160">
        <v>2.6151192666666667E-2</v>
      </c>
      <c r="O1390" s="10">
        <f t="shared" si="202"/>
        <v>2.6151192666666667E-2</v>
      </c>
      <c r="Q1390" s="15">
        <v>2.1072291999999999</v>
      </c>
      <c r="S1390" s="129">
        <v>1.1496151999999999E-3</v>
      </c>
      <c r="T1390" s="129">
        <v>1.0958896000000001E-3</v>
      </c>
      <c r="U1390" s="129">
        <v>3.1249040000000001E-5</v>
      </c>
      <c r="V1390" s="129">
        <v>2.2476563999999999E-5</v>
      </c>
      <c r="X1390" s="71">
        <v>2.3535746E-6</v>
      </c>
    </row>
    <row r="1391" spans="1:24" ht="14.4">
      <c r="A1391" t="s">
        <v>3450</v>
      </c>
      <c r="B1391" s="92" t="s">
        <v>1737</v>
      </c>
      <c r="C1391" s="126" t="str">
        <f t="shared" si="199"/>
        <v>B.044.01.124</v>
      </c>
      <c r="D1391" s="11" t="s">
        <v>1738</v>
      </c>
      <c r="E1391" s="125" t="s">
        <v>1058</v>
      </c>
      <c r="F1391" s="128" t="str">
        <f t="shared" si="200"/>
        <v>Electricity Benin production</v>
      </c>
      <c r="G1391" s="200">
        <v>6.3358736514000008E-2</v>
      </c>
      <c r="H1391" s="10">
        <f t="shared" si="201"/>
        <v>6.3358736514000008E-2</v>
      </c>
      <c r="I1391" s="201">
        <v>5.9916885E-3</v>
      </c>
      <c r="J1391" s="201">
        <v>1.0331726100000001E-2</v>
      </c>
      <c r="K1391" s="201">
        <v>1.2931914000000001E-5</v>
      </c>
      <c r="L1391" s="201">
        <v>4.7022389999999997E-2</v>
      </c>
      <c r="N1391" s="160">
        <v>0.3134826</v>
      </c>
      <c r="O1391" s="10">
        <f t="shared" si="202"/>
        <v>0.3134826</v>
      </c>
      <c r="Q1391" s="15">
        <v>3.7694694000000002</v>
      </c>
      <c r="S1391" s="129">
        <v>7.6589285999999999E-3</v>
      </c>
      <c r="T1391" s="129">
        <v>7.1564821000000001E-3</v>
      </c>
      <c r="U1391" s="129">
        <v>2.7757710999999998E-4</v>
      </c>
      <c r="V1391" s="129">
        <v>2.2486946E-4</v>
      </c>
      <c r="X1391" s="71">
        <v>1.7263142999999998E-5</v>
      </c>
    </row>
    <row r="1392" spans="1:24" ht="14.4">
      <c r="A1392" t="s">
        <v>3451</v>
      </c>
      <c r="B1392" s="92" t="s">
        <v>1737</v>
      </c>
      <c r="C1392" s="126" t="str">
        <f t="shared" si="199"/>
        <v>B.044.01.125</v>
      </c>
      <c r="D1392" s="11" t="s">
        <v>1738</v>
      </c>
      <c r="E1392" s="125" t="s">
        <v>1058</v>
      </c>
      <c r="F1392" s="128" t="str">
        <f t="shared" si="200"/>
        <v>Electricity Bermuda production</v>
      </c>
      <c r="G1392" s="200">
        <v>4.8322468328359999E-2</v>
      </c>
      <c r="H1392" s="10">
        <f t="shared" si="201"/>
        <v>4.8322468328359999E-2</v>
      </c>
      <c r="I1392" s="201">
        <v>3.1624556E-3</v>
      </c>
      <c r="J1392" s="201">
        <v>9.5246364999999993E-3</v>
      </c>
      <c r="K1392" s="201">
        <v>8.5228359999999996E-8</v>
      </c>
      <c r="L1392" s="201">
        <v>3.5635290999999999E-2</v>
      </c>
      <c r="N1392" s="160">
        <v>0.23756860666666668</v>
      </c>
      <c r="O1392" s="10">
        <f t="shared" si="202"/>
        <v>0.23756860666666668</v>
      </c>
      <c r="Q1392" s="15">
        <v>3.0691600999999999</v>
      </c>
      <c r="S1392" s="129">
        <v>6.7601591000000004E-3</v>
      </c>
      <c r="T1392" s="129">
        <v>6.3198279E-3</v>
      </c>
      <c r="U1392" s="129">
        <v>2.2553088E-4</v>
      </c>
      <c r="V1392" s="129">
        <v>2.1480032000000001E-4</v>
      </c>
      <c r="X1392" s="71">
        <v>1.3934671E-5</v>
      </c>
    </row>
    <row r="1393" spans="1:24" ht="14.4">
      <c r="A1393" t="s">
        <v>3452</v>
      </c>
      <c r="B1393" s="92" t="s">
        <v>1737</v>
      </c>
      <c r="C1393" s="126" t="str">
        <f t="shared" si="199"/>
        <v>B.044.01.126</v>
      </c>
      <c r="D1393" s="11" t="s">
        <v>1738</v>
      </c>
      <c r="E1393" s="125" t="s">
        <v>1058</v>
      </c>
      <c r="F1393" s="128" t="str">
        <f t="shared" si="200"/>
        <v>Electricity Bhutan production</v>
      </c>
      <c r="G1393" s="200">
        <v>5.8613763759999995E-4</v>
      </c>
      <c r="H1393" s="10">
        <f t="shared" si="201"/>
        <v>5.8613763759999995E-4</v>
      </c>
      <c r="I1393" s="201">
        <v>7.2608276000000002E-6</v>
      </c>
      <c r="J1393" s="201">
        <v>0</v>
      </c>
      <c r="K1393" s="201">
        <v>2.2614689999999999E-4</v>
      </c>
      <c r="L1393" s="201">
        <v>3.5272991000000003E-4</v>
      </c>
      <c r="N1393" s="160">
        <v>2.3515327333333337E-3</v>
      </c>
      <c r="O1393" s="10">
        <f t="shared" si="202"/>
        <v>2.3515327333333337E-3</v>
      </c>
      <c r="Q1393" s="15">
        <v>1.1757664000000001</v>
      </c>
      <c r="S1393" s="129">
        <v>4.0141520999999999E-5</v>
      </c>
      <c r="T1393" s="129">
        <v>3.8299183999999997E-5</v>
      </c>
      <c r="U1393" s="129">
        <v>1.7804410999999999E-6</v>
      </c>
      <c r="V1393" s="129">
        <v>6.1896406999999995E-8</v>
      </c>
      <c r="X1393" s="71">
        <v>7.2066281000000005E-8</v>
      </c>
    </row>
    <row r="1394" spans="1:24" ht="14.4">
      <c r="A1394" t="s">
        <v>3453</v>
      </c>
      <c r="B1394" s="92" t="s">
        <v>1737</v>
      </c>
      <c r="C1394" s="126" t="str">
        <f t="shared" si="199"/>
        <v>B.044.01.127</v>
      </c>
      <c r="D1394" s="11" t="s">
        <v>1738</v>
      </c>
      <c r="E1394" s="125" t="s">
        <v>1058</v>
      </c>
      <c r="F1394" s="128" t="str">
        <f t="shared" si="200"/>
        <v>Electricity Bolivia production</v>
      </c>
      <c r="G1394" s="200">
        <v>2.7484324623999998E-2</v>
      </c>
      <c r="H1394" s="10">
        <f t="shared" si="201"/>
        <v>2.7484324623999998E-2</v>
      </c>
      <c r="I1394" s="201">
        <v>2.9427756399999999E-3</v>
      </c>
      <c r="J1394" s="201">
        <v>4.3190149999999998E-3</v>
      </c>
      <c r="K1394" s="201">
        <v>7.9390983999999996E-5</v>
      </c>
      <c r="L1394" s="201">
        <v>2.0143142999999999E-2</v>
      </c>
      <c r="N1394" s="160">
        <v>0.13428762</v>
      </c>
      <c r="O1394" s="10">
        <f t="shared" si="202"/>
        <v>0.13428762</v>
      </c>
      <c r="Q1394" s="15">
        <v>2.0556671999999998</v>
      </c>
      <c r="S1394" s="129">
        <v>3.1554512000000002E-3</v>
      </c>
      <c r="T1394" s="129">
        <v>2.9505297000000002E-3</v>
      </c>
      <c r="U1394" s="129">
        <v>1.1691335999999999E-4</v>
      </c>
      <c r="V1394" s="129">
        <v>8.8008199000000006E-5</v>
      </c>
      <c r="X1394" s="71">
        <v>7.3237243000000003E-6</v>
      </c>
    </row>
    <row r="1395" spans="1:24" ht="14.4">
      <c r="A1395" t="s">
        <v>3454</v>
      </c>
      <c r="B1395" s="92" t="s">
        <v>1737</v>
      </c>
      <c r="C1395" s="126" t="str">
        <f t="shared" si="199"/>
        <v>B.044.01.128</v>
      </c>
      <c r="D1395" s="11" t="s">
        <v>1738</v>
      </c>
      <c r="E1395" s="125" t="s">
        <v>1058</v>
      </c>
      <c r="F1395" s="128" t="str">
        <f t="shared" si="200"/>
        <v>Electricity Bosnia and Herzegovina production</v>
      </c>
      <c r="G1395" s="200">
        <v>3.3836095876999997E-2</v>
      </c>
      <c r="H1395" s="10">
        <f t="shared" si="201"/>
        <v>3.3836095876999997E-2</v>
      </c>
      <c r="I1395" s="201">
        <v>2.5046856099999997E-3</v>
      </c>
      <c r="J1395" s="201">
        <v>3.6626552E-3</v>
      </c>
      <c r="K1395" s="201">
        <v>7.9152066999999994E-5</v>
      </c>
      <c r="L1395" s="201">
        <v>2.7589603000000001E-2</v>
      </c>
      <c r="N1395" s="160">
        <v>0.18393068666666668</v>
      </c>
      <c r="O1395" s="10">
        <f t="shared" si="202"/>
        <v>0.18393068666666668</v>
      </c>
      <c r="Q1395" s="15">
        <v>2.3700399999999999</v>
      </c>
      <c r="S1395" s="129">
        <v>3.8626292999999999E-3</v>
      </c>
      <c r="T1395" s="129">
        <v>3.6826629E-3</v>
      </c>
      <c r="U1395" s="129">
        <v>1.5258319E-4</v>
      </c>
      <c r="V1395" s="129">
        <v>2.7383198E-5</v>
      </c>
      <c r="X1395" s="71">
        <v>9.2101532999999999E-6</v>
      </c>
    </row>
    <row r="1396" spans="1:24" ht="14.4">
      <c r="A1396" t="s">
        <v>3455</v>
      </c>
      <c r="B1396" s="92" t="s">
        <v>1737</v>
      </c>
      <c r="C1396" s="126" t="str">
        <f t="shared" si="199"/>
        <v>B.044.01.129</v>
      </c>
      <c r="D1396" s="11" t="s">
        <v>1738</v>
      </c>
      <c r="E1396" s="125" t="s">
        <v>1058</v>
      </c>
      <c r="F1396" s="128" t="str">
        <f t="shared" si="200"/>
        <v>Electricity Botswana production</v>
      </c>
      <c r="G1396" s="200">
        <v>6.4052163367399995E-2</v>
      </c>
      <c r="H1396" s="10">
        <f t="shared" si="201"/>
        <v>6.4052163367399995E-2</v>
      </c>
      <c r="I1396" s="201">
        <v>4.7355690999999998E-3</v>
      </c>
      <c r="J1396" s="201">
        <v>7.0377167999999997E-3</v>
      </c>
      <c r="K1396" s="201">
        <v>1.3514674E-6</v>
      </c>
      <c r="L1396" s="201">
        <v>5.2277525999999998E-2</v>
      </c>
      <c r="N1396" s="160">
        <v>0.34851683999999999</v>
      </c>
      <c r="O1396" s="10">
        <f t="shared" si="202"/>
        <v>0.34851683999999999</v>
      </c>
      <c r="Q1396" s="15">
        <v>3.7598091</v>
      </c>
      <c r="S1396" s="129">
        <v>7.3561032000000002E-3</v>
      </c>
      <c r="T1396" s="129">
        <v>7.0104169999999997E-3</v>
      </c>
      <c r="U1396" s="129">
        <v>2.8972082000000001E-4</v>
      </c>
      <c r="V1396" s="129">
        <v>5.5965421999999998E-5</v>
      </c>
      <c r="X1396" s="71">
        <v>1.7511175000000001E-5</v>
      </c>
    </row>
    <row r="1397" spans="1:24" ht="14.4">
      <c r="A1397" t="s">
        <v>3456</v>
      </c>
      <c r="B1397" s="92" t="s">
        <v>1737</v>
      </c>
      <c r="C1397" s="126" t="str">
        <f t="shared" si="199"/>
        <v>B.044.01.130</v>
      </c>
      <c r="D1397" s="11" t="s">
        <v>1738</v>
      </c>
      <c r="E1397" s="125" t="s">
        <v>1058</v>
      </c>
      <c r="F1397" s="128" t="str">
        <f t="shared" si="200"/>
        <v>Electricity Brazil production</v>
      </c>
      <c r="G1397" s="200">
        <v>7.0408489900000001E-3</v>
      </c>
      <c r="H1397" s="10">
        <f t="shared" si="201"/>
        <v>7.0408489900000001E-3</v>
      </c>
      <c r="I1397" s="201">
        <v>8.0001018999999998E-4</v>
      </c>
      <c r="J1397" s="201">
        <v>1.2599435499999999E-3</v>
      </c>
      <c r="K1397" s="201">
        <v>8.1970994999999995E-4</v>
      </c>
      <c r="L1397" s="201">
        <v>4.1611853000000001E-3</v>
      </c>
      <c r="N1397" s="160">
        <v>2.7741235333333336E-2</v>
      </c>
      <c r="O1397" s="10">
        <f t="shared" si="202"/>
        <v>2.7741235333333336E-2</v>
      </c>
      <c r="Q1397" s="15">
        <v>1.6233706000000001</v>
      </c>
      <c r="S1397" s="129">
        <v>7.4764581999999999E-4</v>
      </c>
      <c r="T1397" s="129">
        <v>7.0767905000000003E-4</v>
      </c>
      <c r="U1397" s="129">
        <v>2.5688093999999999E-5</v>
      </c>
      <c r="V1397" s="129">
        <v>1.4278676E-5</v>
      </c>
      <c r="X1397" s="71">
        <v>1.7676286E-6</v>
      </c>
    </row>
    <row r="1398" spans="1:24" ht="14.4">
      <c r="A1398" t="s">
        <v>3457</v>
      </c>
      <c r="B1398" s="92" t="s">
        <v>1737</v>
      </c>
      <c r="C1398" s="126" t="str">
        <f t="shared" si="199"/>
        <v>B.044.01.131</v>
      </c>
      <c r="D1398" s="11" t="s">
        <v>1738</v>
      </c>
      <c r="E1398" s="125" t="s">
        <v>1058</v>
      </c>
      <c r="F1398" s="128" t="str">
        <f t="shared" si="200"/>
        <v>Electricity Brunei production</v>
      </c>
      <c r="G1398" s="200">
        <v>4.56188129E-2</v>
      </c>
      <c r="H1398" s="10">
        <f t="shared" si="201"/>
        <v>4.56188129E-2</v>
      </c>
      <c r="I1398" s="201">
        <v>4.4259933000000001E-3</v>
      </c>
      <c r="J1398" s="201">
        <v>6.4119336000000001E-3</v>
      </c>
      <c r="K1398" s="201">
        <v>0</v>
      </c>
      <c r="L1398" s="201">
        <v>3.4780885999999997E-2</v>
      </c>
      <c r="N1398" s="160">
        <v>0.23187257333333333</v>
      </c>
      <c r="O1398" s="10">
        <f t="shared" si="202"/>
        <v>0.23187257333333333</v>
      </c>
      <c r="Q1398" s="15">
        <v>2.6351331999999998</v>
      </c>
      <c r="S1398" s="129">
        <v>5.2172349999999998E-3</v>
      </c>
      <c r="T1398" s="129">
        <v>4.9001638000000002E-3</v>
      </c>
      <c r="U1398" s="129">
        <v>1.9811294999999999E-4</v>
      </c>
      <c r="V1398" s="129">
        <v>1.189583E-4</v>
      </c>
      <c r="X1398" s="71">
        <v>1.2255795E-5</v>
      </c>
    </row>
    <row r="1399" spans="1:24" ht="14.4">
      <c r="A1399" t="s">
        <v>3458</v>
      </c>
      <c r="B1399" s="92" t="s">
        <v>1737</v>
      </c>
      <c r="C1399" s="126" t="str">
        <f t="shared" si="199"/>
        <v>B.044.01.132</v>
      </c>
      <c r="D1399" s="11" t="s">
        <v>1738</v>
      </c>
      <c r="E1399" s="125" t="s">
        <v>1058</v>
      </c>
      <c r="F1399" s="128" t="str">
        <f t="shared" si="200"/>
        <v>Electricity Burkina Faso production</v>
      </c>
      <c r="G1399" s="200">
        <v>4.0686487075999998E-2</v>
      </c>
      <c r="H1399" s="10">
        <f t="shared" si="201"/>
        <v>4.0686487075999998E-2</v>
      </c>
      <c r="I1399" s="201">
        <v>2.7957748999999999E-3</v>
      </c>
      <c r="J1399" s="201">
        <v>8.1639252999999995E-3</v>
      </c>
      <c r="K1399" s="201">
        <v>3.1286876000000001E-5</v>
      </c>
      <c r="L1399" s="201">
        <v>2.96955E-2</v>
      </c>
      <c r="N1399" s="160">
        <v>0.19797000000000001</v>
      </c>
      <c r="O1399" s="10">
        <f t="shared" si="202"/>
        <v>0.19797000000000001</v>
      </c>
      <c r="Q1399" s="15">
        <v>2.8413461999999998</v>
      </c>
      <c r="S1399" s="129">
        <v>5.6826827999999999E-3</v>
      </c>
      <c r="T1399" s="129">
        <v>5.3152855000000001E-3</v>
      </c>
      <c r="U1399" s="129">
        <v>1.8872354E-4</v>
      </c>
      <c r="V1399" s="129">
        <v>1.7867383000000001E-4</v>
      </c>
      <c r="X1399" s="71">
        <v>1.1710079000000001E-5</v>
      </c>
    </row>
    <row r="1400" spans="1:24" ht="14.4">
      <c r="A1400" t="s">
        <v>3459</v>
      </c>
      <c r="B1400" s="92" t="s">
        <v>1737</v>
      </c>
      <c r="C1400" s="126" t="str">
        <f t="shared" si="199"/>
        <v>B.044.01.133</v>
      </c>
      <c r="D1400" s="11" t="s">
        <v>1738</v>
      </c>
      <c r="E1400" s="125" t="s">
        <v>1058</v>
      </c>
      <c r="F1400" s="128" t="str">
        <f t="shared" si="200"/>
        <v>Electricity Burundi production</v>
      </c>
      <c r="G1400" s="200">
        <v>1.79550048E-2</v>
      </c>
      <c r="H1400" s="10">
        <f t="shared" si="201"/>
        <v>1.79550048E-2</v>
      </c>
      <c r="I1400" s="201">
        <v>1.2358539699999999E-3</v>
      </c>
      <c r="J1400" s="201">
        <v>3.54971047E-3</v>
      </c>
      <c r="K1400" s="201">
        <v>1.6923436000000001E-4</v>
      </c>
      <c r="L1400" s="201">
        <v>1.3000206E-2</v>
      </c>
      <c r="N1400" s="160">
        <v>8.6668040000000002E-2</v>
      </c>
      <c r="O1400" s="10">
        <f t="shared" si="202"/>
        <v>8.6668040000000002E-2</v>
      </c>
      <c r="Q1400" s="15">
        <v>2.0681577999999998</v>
      </c>
      <c r="S1400" s="129">
        <v>2.4785737000000002E-3</v>
      </c>
      <c r="T1400" s="129">
        <v>2.3193100999999998E-3</v>
      </c>
      <c r="U1400" s="129">
        <v>8.2452780000000003E-5</v>
      </c>
      <c r="V1400" s="129">
        <v>7.6810815999999997E-5</v>
      </c>
      <c r="X1400" s="71">
        <v>5.1002872000000003E-6</v>
      </c>
    </row>
    <row r="1401" spans="1:24" ht="14.4">
      <c r="A1401" t="s">
        <v>3460</v>
      </c>
      <c r="B1401" s="92" t="s">
        <v>1737</v>
      </c>
      <c r="C1401" s="126" t="str">
        <f t="shared" si="199"/>
        <v>B.044.01.134</v>
      </c>
      <c r="D1401" s="11" t="s">
        <v>1738</v>
      </c>
      <c r="E1401" s="125" t="s">
        <v>1058</v>
      </c>
      <c r="F1401" s="128" t="str">
        <f t="shared" si="200"/>
        <v>Electricity Cambodia production</v>
      </c>
      <c r="G1401" s="200">
        <v>3.3673077827999998E-2</v>
      </c>
      <c r="H1401" s="10">
        <f t="shared" si="201"/>
        <v>3.3673077827999998E-2</v>
      </c>
      <c r="I1401" s="201">
        <v>2.4775937099999999E-3</v>
      </c>
      <c r="J1401" s="201">
        <v>3.7256152999999999E-3</v>
      </c>
      <c r="K1401" s="201">
        <v>9.6022817999999994E-5</v>
      </c>
      <c r="L1401" s="201">
        <v>2.7373846E-2</v>
      </c>
      <c r="N1401" s="160">
        <v>0.18249230666666669</v>
      </c>
      <c r="O1401" s="10">
        <f t="shared" si="202"/>
        <v>0.18249230666666669</v>
      </c>
      <c r="Q1401" s="15">
        <v>2.4359095000000002</v>
      </c>
      <c r="S1401" s="129">
        <v>3.8674039E-3</v>
      </c>
      <c r="T1401" s="129">
        <v>3.6846308000000002E-3</v>
      </c>
      <c r="U1401" s="129">
        <v>1.5195266999999999E-4</v>
      </c>
      <c r="V1401" s="129">
        <v>3.0820376000000002E-5</v>
      </c>
      <c r="X1401" s="71">
        <v>9.1738004999999999E-6</v>
      </c>
    </row>
    <row r="1402" spans="1:24" ht="14.4">
      <c r="A1402" t="s">
        <v>3461</v>
      </c>
      <c r="B1402" s="92" t="s">
        <v>1737</v>
      </c>
      <c r="C1402" s="126" t="str">
        <f t="shared" si="199"/>
        <v>B.044.01.135</v>
      </c>
      <c r="D1402" s="11" t="s">
        <v>1738</v>
      </c>
      <c r="E1402" s="125" t="s">
        <v>1058</v>
      </c>
      <c r="F1402" s="128" t="str">
        <f t="shared" si="200"/>
        <v>Electricity Cameroon production</v>
      </c>
      <c r="G1402" s="200">
        <v>1.9203235110000001E-2</v>
      </c>
      <c r="H1402" s="10">
        <f t="shared" si="201"/>
        <v>1.9203235110000001E-2</v>
      </c>
      <c r="I1402" s="201">
        <v>1.7204359000000001E-3</v>
      </c>
      <c r="J1402" s="201">
        <v>3.1765157999999998E-3</v>
      </c>
      <c r="K1402" s="201">
        <v>1.5648940999999999E-4</v>
      </c>
      <c r="L1402" s="201">
        <v>1.4149794E-2</v>
      </c>
      <c r="N1402" s="160">
        <v>9.4331960000000006E-2</v>
      </c>
      <c r="O1402" s="10">
        <f t="shared" si="202"/>
        <v>9.4331960000000006E-2</v>
      </c>
      <c r="Q1402" s="15">
        <v>1.9441671</v>
      </c>
      <c r="S1402" s="129">
        <v>2.3515535999999999E-3</v>
      </c>
      <c r="T1402" s="129">
        <v>2.1982934000000002E-3</v>
      </c>
      <c r="U1402" s="129">
        <v>8.4251964000000001E-5</v>
      </c>
      <c r="V1402" s="129">
        <v>6.9008258999999996E-5</v>
      </c>
      <c r="X1402" s="71">
        <v>5.2151344999999996E-6</v>
      </c>
    </row>
    <row r="1403" spans="1:24" ht="14.4">
      <c r="A1403" t="s">
        <v>3462</v>
      </c>
      <c r="B1403" s="92" t="s">
        <v>1737</v>
      </c>
      <c r="C1403" s="126" t="str">
        <f t="shared" si="199"/>
        <v>B.044.01.136</v>
      </c>
      <c r="D1403" s="11" t="s">
        <v>1738</v>
      </c>
      <c r="E1403" s="125" t="s">
        <v>1058</v>
      </c>
      <c r="F1403" s="128" t="str">
        <f t="shared" si="200"/>
        <v>Electricity Canada production</v>
      </c>
      <c r="G1403" s="200">
        <v>1.3301072819999999E-2</v>
      </c>
      <c r="H1403" s="10">
        <f t="shared" si="201"/>
        <v>1.3301072819999999E-2</v>
      </c>
      <c r="I1403" s="201">
        <v>9.5863732000000005E-4</v>
      </c>
      <c r="J1403" s="201">
        <v>1.48014554E-3</v>
      </c>
      <c r="K1403" s="201">
        <v>3.7029227600000004E-3</v>
      </c>
      <c r="L1403" s="201">
        <v>7.1593671999999999E-3</v>
      </c>
      <c r="N1403" s="160">
        <v>4.7729114666666669E-2</v>
      </c>
      <c r="O1403" s="10">
        <f t="shared" si="202"/>
        <v>4.7729114666666669E-2</v>
      </c>
      <c r="Q1403" s="15">
        <v>1.7522386999999999</v>
      </c>
      <c r="S1403" s="129">
        <v>1.1173349999999999E-3</v>
      </c>
      <c r="T1403" s="129">
        <v>1.0513316E-3</v>
      </c>
      <c r="U1403" s="129">
        <v>4.1539916999999998E-5</v>
      </c>
      <c r="V1403" s="129">
        <v>2.4463433000000001E-5</v>
      </c>
      <c r="X1403" s="71">
        <v>3.1911919999999998E-6</v>
      </c>
    </row>
    <row r="1404" spans="1:24" ht="14.4">
      <c r="A1404" t="s">
        <v>3463</v>
      </c>
      <c r="B1404" s="92" t="s">
        <v>1737</v>
      </c>
      <c r="C1404" s="126" t="str">
        <f t="shared" ref="C1404:C1467" si="203">MID(A1404,1,12)</f>
        <v>B.044.01.137</v>
      </c>
      <c r="D1404" s="11" t="s">
        <v>1738</v>
      </c>
      <c r="E1404" s="125" t="s">
        <v>1058</v>
      </c>
      <c r="F1404" s="128" t="str">
        <f t="shared" ref="F1404:F1467" si="204">MID(A1404, 21,85)</f>
        <v>Electricity Cape Verde production</v>
      </c>
      <c r="G1404" s="200">
        <v>3.6842673790000002E-2</v>
      </c>
      <c r="H1404" s="10">
        <f t="shared" si="201"/>
        <v>3.6842673790000002E-2</v>
      </c>
      <c r="I1404" s="201">
        <v>2.3618268999999999E-3</v>
      </c>
      <c r="J1404" s="201">
        <v>7.1875223000000005E-3</v>
      </c>
      <c r="K1404" s="201">
        <v>9.2653589999999996E-5</v>
      </c>
      <c r="L1404" s="201">
        <v>2.7200670999999999E-2</v>
      </c>
      <c r="N1404" s="160">
        <v>0.18133780666666666</v>
      </c>
      <c r="O1404" s="10">
        <f t="shared" si="202"/>
        <v>0.18133780666666666</v>
      </c>
      <c r="Q1404" s="15">
        <v>2.6181844000000001</v>
      </c>
      <c r="S1404" s="129">
        <v>5.1378611999999997E-3</v>
      </c>
      <c r="T1404" s="129">
        <v>4.8029928000000001E-3</v>
      </c>
      <c r="U1404" s="129">
        <v>1.7182731999999999E-4</v>
      </c>
      <c r="V1404" s="129">
        <v>1.6304108000000001E-4</v>
      </c>
      <c r="X1404" s="71">
        <v>1.0580106E-5</v>
      </c>
    </row>
    <row r="1405" spans="1:24" ht="14.4">
      <c r="A1405" t="s">
        <v>3464</v>
      </c>
      <c r="B1405" s="92" t="s">
        <v>1737</v>
      </c>
      <c r="C1405" s="126" t="str">
        <f t="shared" si="203"/>
        <v>B.044.01.138</v>
      </c>
      <c r="D1405" s="11" t="s">
        <v>1738</v>
      </c>
      <c r="E1405" s="125" t="s">
        <v>1058</v>
      </c>
      <c r="F1405" s="128" t="str">
        <f t="shared" si="204"/>
        <v>Electricity Cayman Islands production</v>
      </c>
      <c r="G1405" s="200">
        <v>4.7554820984100001E-2</v>
      </c>
      <c r="H1405" s="10">
        <f t="shared" si="201"/>
        <v>4.7554820984100001E-2</v>
      </c>
      <c r="I1405" s="201">
        <v>3.0568838000000001E-3</v>
      </c>
      <c r="J1405" s="201">
        <v>9.3072694000000001E-3</v>
      </c>
      <c r="K1405" s="201">
        <v>8.7407841000000006E-6</v>
      </c>
      <c r="L1405" s="201">
        <v>3.5181927000000002E-2</v>
      </c>
      <c r="N1405" s="160">
        <v>0.23454618000000002</v>
      </c>
      <c r="O1405" s="10">
        <f t="shared" si="202"/>
        <v>0.23454618000000002</v>
      </c>
      <c r="Q1405" s="15">
        <v>3.0017917000000001</v>
      </c>
      <c r="S1405" s="129">
        <v>6.6522856000000002E-3</v>
      </c>
      <c r="T1405" s="129">
        <v>6.2179912999999996E-3</v>
      </c>
      <c r="U1405" s="129">
        <v>2.2231668000000001E-4</v>
      </c>
      <c r="V1405" s="129">
        <v>2.1197765E-4</v>
      </c>
      <c r="X1405" s="71">
        <v>1.3711953E-5</v>
      </c>
    </row>
    <row r="1406" spans="1:24" ht="14.4">
      <c r="A1406" t="s">
        <v>3465</v>
      </c>
      <c r="B1406" s="92" t="s">
        <v>1737</v>
      </c>
      <c r="C1406" s="126" t="str">
        <f t="shared" si="203"/>
        <v>B.044.01.139</v>
      </c>
      <c r="D1406" s="11" t="s">
        <v>1738</v>
      </c>
      <c r="E1406" s="125" t="s">
        <v>1058</v>
      </c>
      <c r="F1406" s="128" t="str">
        <f t="shared" si="204"/>
        <v>Electricity Central African Republic production</v>
      </c>
      <c r="G1406" s="200">
        <v>5.9652891020000004E-4</v>
      </c>
      <c r="H1406" s="10">
        <f t="shared" si="201"/>
        <v>5.9652891020000004E-4</v>
      </c>
      <c r="I1406" s="201">
        <v>7.3895502000000001E-6</v>
      </c>
      <c r="J1406" s="201">
        <v>0</v>
      </c>
      <c r="K1406" s="201">
        <v>2.3015612000000001E-4</v>
      </c>
      <c r="L1406" s="201">
        <v>3.5898324000000002E-4</v>
      </c>
      <c r="N1406" s="160">
        <v>2.3932216000000003E-3</v>
      </c>
      <c r="O1406" s="10">
        <f t="shared" si="202"/>
        <v>2.3932216000000003E-3</v>
      </c>
      <c r="Q1406" s="15">
        <v>1.1966108</v>
      </c>
      <c r="S1406" s="129">
        <v>4.0853165000000001E-5</v>
      </c>
      <c r="T1406" s="129">
        <v>3.8978165999999999E-5</v>
      </c>
      <c r="U1406" s="129">
        <v>1.8120054000000001E-6</v>
      </c>
      <c r="V1406" s="129">
        <v>6.2993730000000001E-8</v>
      </c>
      <c r="X1406" s="71">
        <v>7.3343899000000002E-8</v>
      </c>
    </row>
    <row r="1407" spans="1:24" ht="14.4">
      <c r="A1407" t="s">
        <v>3466</v>
      </c>
      <c r="B1407" s="92" t="s">
        <v>1737</v>
      </c>
      <c r="C1407" s="126" t="str">
        <f t="shared" si="203"/>
        <v>B.044.01.140</v>
      </c>
      <c r="D1407" s="11" t="s">
        <v>1738</v>
      </c>
      <c r="E1407" s="125" t="s">
        <v>1058</v>
      </c>
      <c r="F1407" s="128" t="str">
        <f t="shared" si="204"/>
        <v>Electricity Central America production</v>
      </c>
      <c r="G1407" s="200">
        <v>6.7039810019999999E-4</v>
      </c>
      <c r="H1407" s="10">
        <f t="shared" si="201"/>
        <v>6.7039810019999999E-4</v>
      </c>
      <c r="I1407" s="201">
        <v>1.41934619E-5</v>
      </c>
      <c r="J1407" s="201">
        <v>2.2724488299999998E-5</v>
      </c>
      <c r="K1407" s="201">
        <v>2.4379837E-4</v>
      </c>
      <c r="L1407" s="201">
        <v>3.8968177999999998E-4</v>
      </c>
      <c r="N1407" s="160">
        <v>2.5978785333333333E-3</v>
      </c>
      <c r="O1407" s="10">
        <f t="shared" si="202"/>
        <v>2.5978785333333333E-3</v>
      </c>
      <c r="Q1407" s="15">
        <v>1.1631966</v>
      </c>
      <c r="S1407" s="129">
        <v>4.8507521E-5</v>
      </c>
      <c r="T1407" s="129">
        <v>4.6377578999999997E-5</v>
      </c>
      <c r="U1407" s="129">
        <v>2.063214E-6</v>
      </c>
      <c r="V1407" s="129">
        <v>6.6727614000000003E-8</v>
      </c>
      <c r="X1407" s="71">
        <v>8.3844697999999997E-8</v>
      </c>
    </row>
    <row r="1408" spans="1:24" ht="14.4">
      <c r="A1408" t="s">
        <v>3467</v>
      </c>
      <c r="B1408" s="92" t="s">
        <v>1737</v>
      </c>
      <c r="C1408" s="126" t="str">
        <f t="shared" si="203"/>
        <v>B.044.01.141</v>
      </c>
      <c r="D1408" s="11" t="s">
        <v>1738</v>
      </c>
      <c r="E1408" s="125" t="s">
        <v>1058</v>
      </c>
      <c r="F1408" s="128" t="str">
        <f t="shared" si="204"/>
        <v>Electricity Chad production</v>
      </c>
      <c r="G1408" s="200">
        <v>5.7035119424000004E-2</v>
      </c>
      <c r="H1408" s="10">
        <f t="shared" si="201"/>
        <v>5.7035119424000004E-2</v>
      </c>
      <c r="I1408" s="201">
        <v>3.7776280999999999E-3</v>
      </c>
      <c r="J1408" s="201">
        <v>1.12925024E-2</v>
      </c>
      <c r="K1408" s="201">
        <v>1.0562924000000001E-5</v>
      </c>
      <c r="L1408" s="201">
        <v>4.1954426000000003E-2</v>
      </c>
      <c r="N1408" s="160">
        <v>0.27969617333333335</v>
      </c>
      <c r="O1408" s="10">
        <f t="shared" si="202"/>
        <v>0.27969617333333335</v>
      </c>
      <c r="Q1408" s="15">
        <v>3.6983057000000001</v>
      </c>
      <c r="S1408" s="129">
        <v>7.9761623000000007E-3</v>
      </c>
      <c r="T1408" s="129">
        <v>7.4575689999999998E-3</v>
      </c>
      <c r="U1408" s="129">
        <v>2.6580163E-4</v>
      </c>
      <c r="V1408" s="129">
        <v>2.5279167000000002E-4</v>
      </c>
      <c r="X1408" s="71">
        <v>1.6439380999999999E-5</v>
      </c>
    </row>
    <row r="1409" spans="1:24" ht="14.4">
      <c r="A1409" t="s">
        <v>3468</v>
      </c>
      <c r="B1409" s="92" t="s">
        <v>1737</v>
      </c>
      <c r="C1409" s="126" t="str">
        <f t="shared" si="203"/>
        <v>B.044.01.142</v>
      </c>
      <c r="D1409" s="11" t="s">
        <v>1738</v>
      </c>
      <c r="E1409" s="125" t="s">
        <v>1058</v>
      </c>
      <c r="F1409" s="128" t="str">
        <f t="shared" si="204"/>
        <v>Electricity Chile production</v>
      </c>
      <c r="G1409" s="200">
        <v>1.3285060999999999E-2</v>
      </c>
      <c r="H1409" s="10">
        <f t="shared" si="201"/>
        <v>1.3285060999999999E-2</v>
      </c>
      <c r="I1409" s="201">
        <v>7.7777404999999997E-4</v>
      </c>
      <c r="J1409" s="201">
        <v>1.51228255E-3</v>
      </c>
      <c r="K1409" s="201">
        <v>1.5840940000000001E-4</v>
      </c>
      <c r="L1409" s="201">
        <v>1.0836594999999999E-2</v>
      </c>
      <c r="N1409" s="160">
        <v>7.2243966666666659E-2</v>
      </c>
      <c r="O1409" s="10">
        <f t="shared" si="202"/>
        <v>7.2243966666666659E-2</v>
      </c>
      <c r="Q1409" s="15">
        <v>1.6662669999999999</v>
      </c>
      <c r="S1409" s="129">
        <v>1.4934640999999999E-3</v>
      </c>
      <c r="T1409" s="129">
        <v>1.4073925000000001E-3</v>
      </c>
      <c r="U1409" s="129">
        <v>6.0375355999999998E-5</v>
      </c>
      <c r="V1409" s="129">
        <v>2.5696261E-5</v>
      </c>
      <c r="X1409" s="71">
        <v>3.4367789E-6</v>
      </c>
    </row>
    <row r="1410" spans="1:24" ht="14.4">
      <c r="A1410" t="s">
        <v>3469</v>
      </c>
      <c r="B1410" s="92" t="s">
        <v>1737</v>
      </c>
      <c r="C1410" s="126" t="str">
        <f t="shared" si="203"/>
        <v>B.044.01.143</v>
      </c>
      <c r="D1410" s="11" t="s">
        <v>1738</v>
      </c>
      <c r="E1410" s="125" t="s">
        <v>1058</v>
      </c>
      <c r="F1410" s="128" t="str">
        <f t="shared" si="204"/>
        <v>Electricity China production</v>
      </c>
      <c r="G1410" s="200">
        <v>2.6348289149999999E-2</v>
      </c>
      <c r="H1410" s="10">
        <f t="shared" si="201"/>
        <v>2.6348289149999999E-2</v>
      </c>
      <c r="I1410" s="201">
        <v>2.6211723100000002E-4</v>
      </c>
      <c r="J1410" s="201">
        <v>4.6417490000000001E-4</v>
      </c>
      <c r="K1410" s="201">
        <v>1.206145019E-3</v>
      </c>
      <c r="L1410" s="201">
        <v>2.4415851999999998E-2</v>
      </c>
      <c r="N1410" s="160">
        <v>0.16277234666666665</v>
      </c>
      <c r="O1410" s="10">
        <f t="shared" si="202"/>
        <v>0.16277234666666665</v>
      </c>
      <c r="Q1410" s="15">
        <v>2.2969753000000002</v>
      </c>
      <c r="S1410" s="129">
        <v>2.7639701000000002E-3</v>
      </c>
      <c r="T1410" s="129">
        <v>2.6125214000000002E-3</v>
      </c>
      <c r="U1410" s="129">
        <v>1.2502262000000001E-4</v>
      </c>
      <c r="V1410" s="129">
        <v>2.6426041999999999E-5</v>
      </c>
      <c r="X1410" s="71">
        <v>7.0014113000000003E-6</v>
      </c>
    </row>
    <row r="1411" spans="1:24" ht="14.4">
      <c r="A1411" t="s">
        <v>3470</v>
      </c>
      <c r="B1411" s="92" t="s">
        <v>1737</v>
      </c>
      <c r="C1411" s="126" t="str">
        <f t="shared" si="203"/>
        <v>B.044.01.144</v>
      </c>
      <c r="D1411" s="11" t="s">
        <v>1738</v>
      </c>
      <c r="E1411" s="125" t="s">
        <v>1058</v>
      </c>
      <c r="F1411" s="128" t="str">
        <f t="shared" si="204"/>
        <v>Electricity CIS production</v>
      </c>
      <c r="G1411" s="200">
        <v>3.5121484285000004E-2</v>
      </c>
      <c r="H1411" s="10">
        <f t="shared" si="201"/>
        <v>3.5121484285000004E-2</v>
      </c>
      <c r="I1411" s="201">
        <v>2.93178491E-3</v>
      </c>
      <c r="J1411" s="201">
        <v>4.3334741E-3</v>
      </c>
      <c r="K1411" s="201">
        <v>4.102285275E-3</v>
      </c>
      <c r="L1411" s="201">
        <v>2.3753940000000001E-2</v>
      </c>
      <c r="N1411" s="160">
        <v>0.15835960000000002</v>
      </c>
      <c r="O1411" s="10">
        <f t="shared" si="202"/>
        <v>0.15835960000000002</v>
      </c>
      <c r="Q1411" s="15">
        <v>2.5487456000000002</v>
      </c>
      <c r="S1411" s="129">
        <v>3.5617111E-3</v>
      </c>
      <c r="T1411" s="129">
        <v>3.3510052999999999E-3</v>
      </c>
      <c r="U1411" s="129">
        <v>1.3534431999999999E-4</v>
      </c>
      <c r="V1411" s="129">
        <v>7.5361491000000002E-5</v>
      </c>
      <c r="X1411" s="71">
        <v>9.0551824999999998E-6</v>
      </c>
    </row>
    <row r="1412" spans="1:24" ht="14.4">
      <c r="A1412" t="s">
        <v>3471</v>
      </c>
      <c r="B1412" s="92" t="s">
        <v>1737</v>
      </c>
      <c r="C1412" s="126" t="str">
        <f t="shared" si="203"/>
        <v>B.044.01.145</v>
      </c>
      <c r="D1412" s="11" t="s">
        <v>1738</v>
      </c>
      <c r="E1412" s="125" t="s">
        <v>1058</v>
      </c>
      <c r="F1412" s="128" t="str">
        <f t="shared" si="204"/>
        <v>Electricity Colombia production</v>
      </c>
      <c r="G1412" s="200">
        <v>1.7497720469999999E-2</v>
      </c>
      <c r="H1412" s="10">
        <f t="shared" si="201"/>
        <v>1.7497720469999999E-2</v>
      </c>
      <c r="I1412" s="201">
        <v>1.5693006999999998E-3</v>
      </c>
      <c r="J1412" s="201">
        <v>2.42881E-3</v>
      </c>
      <c r="K1412" s="201">
        <v>1.3161277000000001E-4</v>
      </c>
      <c r="L1412" s="201">
        <v>1.3367997E-2</v>
      </c>
      <c r="N1412" s="160">
        <v>8.9119980000000001E-2</v>
      </c>
      <c r="O1412" s="10">
        <f t="shared" si="202"/>
        <v>8.9119980000000001E-2</v>
      </c>
      <c r="Q1412" s="15">
        <v>1.7506516000000001</v>
      </c>
      <c r="S1412" s="129">
        <v>2.0284131999999998E-3</v>
      </c>
      <c r="T1412" s="129">
        <v>1.9151993999999999E-3</v>
      </c>
      <c r="U1412" s="129">
        <v>7.6472820999999995E-5</v>
      </c>
      <c r="V1412" s="129">
        <v>3.6740994000000003E-5</v>
      </c>
      <c r="X1412" s="71">
        <v>4.7052389000000004E-6</v>
      </c>
    </row>
    <row r="1413" spans="1:24" ht="14.4">
      <c r="A1413" t="s">
        <v>3472</v>
      </c>
      <c r="B1413" s="92" t="s">
        <v>1737</v>
      </c>
      <c r="C1413" s="126" t="str">
        <f t="shared" si="203"/>
        <v>B.044.01.146</v>
      </c>
      <c r="D1413" s="11" t="s">
        <v>1738</v>
      </c>
      <c r="E1413" s="125" t="s">
        <v>1058</v>
      </c>
      <c r="F1413" s="128" t="str">
        <f t="shared" si="204"/>
        <v>Electricity Comoros production</v>
      </c>
      <c r="G1413" s="200">
        <v>5.5935947999999999E-2</v>
      </c>
      <c r="H1413" s="10">
        <f t="shared" si="201"/>
        <v>5.5935947999999999E-2</v>
      </c>
      <c r="I1413" s="201">
        <v>3.5964509E-3</v>
      </c>
      <c r="J1413" s="201">
        <v>1.09510821E-2</v>
      </c>
      <c r="K1413" s="201">
        <v>0</v>
      </c>
      <c r="L1413" s="201">
        <v>4.1388414999999998E-2</v>
      </c>
      <c r="N1413" s="160">
        <v>0.27592276666666665</v>
      </c>
      <c r="O1413" s="10">
        <f t="shared" si="202"/>
        <v>0.27592276666666665</v>
      </c>
      <c r="Q1413" s="15">
        <v>3.4941821000000002</v>
      </c>
      <c r="S1413" s="129">
        <v>7.8267749999999994E-3</v>
      </c>
      <c r="T1413" s="129">
        <v>7.3157418999999996E-3</v>
      </c>
      <c r="U1413" s="129">
        <v>2.6154845E-4</v>
      </c>
      <c r="V1413" s="129">
        <v>2.494846E-4</v>
      </c>
      <c r="X1413" s="71">
        <v>1.6133889000000001E-5</v>
      </c>
    </row>
    <row r="1414" spans="1:24" ht="14.4">
      <c r="A1414" t="s">
        <v>3473</v>
      </c>
      <c r="B1414" s="92" t="s">
        <v>1737</v>
      </c>
      <c r="C1414" s="126" t="str">
        <f t="shared" si="203"/>
        <v>B.044.01.147</v>
      </c>
      <c r="D1414" s="11" t="s">
        <v>1738</v>
      </c>
      <c r="E1414" s="125" t="s">
        <v>1058</v>
      </c>
      <c r="F1414" s="128" t="str">
        <f t="shared" si="204"/>
        <v>Electricity Congo production</v>
      </c>
      <c r="G1414" s="200">
        <v>5.6944579630999997E-2</v>
      </c>
      <c r="H1414" s="10">
        <f t="shared" si="201"/>
        <v>5.6944579630999997E-2</v>
      </c>
      <c r="I1414" s="201">
        <v>5.8137998E-3</v>
      </c>
      <c r="J1414" s="201">
        <v>8.8063424000000001E-3</v>
      </c>
      <c r="K1414" s="201">
        <v>7.1433431000000004E-5</v>
      </c>
      <c r="L1414" s="201">
        <v>4.2253003999999997E-2</v>
      </c>
      <c r="N1414" s="160">
        <v>0.28168669333333335</v>
      </c>
      <c r="O1414" s="10">
        <f t="shared" si="202"/>
        <v>0.28168669333333335</v>
      </c>
      <c r="Q1414" s="15">
        <v>3.6624851</v>
      </c>
      <c r="S1414" s="129">
        <v>6.6048378E-3</v>
      </c>
      <c r="T1414" s="129">
        <v>6.1712944999999996E-3</v>
      </c>
      <c r="U1414" s="129">
        <v>2.4501058E-4</v>
      </c>
      <c r="V1414" s="129">
        <v>1.8853270000000001E-4</v>
      </c>
      <c r="X1414" s="71">
        <v>1.5266774999999999E-5</v>
      </c>
    </row>
    <row r="1415" spans="1:24" ht="14.4">
      <c r="A1415" t="s">
        <v>3474</v>
      </c>
      <c r="B1415" s="92" t="s">
        <v>1737</v>
      </c>
      <c r="C1415" s="126" t="str">
        <f t="shared" si="203"/>
        <v>B.044.01.148</v>
      </c>
      <c r="D1415" s="11" t="s">
        <v>1738</v>
      </c>
      <c r="E1415" s="125" t="s">
        <v>1058</v>
      </c>
      <c r="F1415" s="128" t="str">
        <f t="shared" si="204"/>
        <v>Electricity Cook Islands production</v>
      </c>
      <c r="G1415" s="200">
        <v>2.2524703510000001E-2</v>
      </c>
      <c r="H1415" s="10">
        <f t="shared" si="201"/>
        <v>2.2524703510000001E-2</v>
      </c>
      <c r="I1415" s="201">
        <v>1.4372678599999999E-3</v>
      </c>
      <c r="J1415" s="201">
        <v>4.36305397E-3</v>
      </c>
      <c r="K1415" s="201">
        <v>1.3801667999999999E-4</v>
      </c>
      <c r="L1415" s="201">
        <v>1.6586364999999999E-2</v>
      </c>
      <c r="N1415" s="160">
        <v>0.11057576666666666</v>
      </c>
      <c r="O1415" s="10">
        <f t="shared" si="202"/>
        <v>0.11057576666666666</v>
      </c>
      <c r="Q1415" s="15">
        <v>1.8990492999999999</v>
      </c>
      <c r="S1415" s="129">
        <v>3.1238011999999999E-3</v>
      </c>
      <c r="T1415" s="129">
        <v>2.9206737000000002E-3</v>
      </c>
      <c r="U1415" s="129">
        <v>1.0464612E-4</v>
      </c>
      <c r="V1415" s="129">
        <v>9.8481371000000003E-5</v>
      </c>
      <c r="X1415" s="71">
        <v>6.4254563E-6</v>
      </c>
    </row>
    <row r="1416" spans="1:24" ht="14.4">
      <c r="A1416" t="s">
        <v>3475</v>
      </c>
      <c r="B1416" s="92" t="s">
        <v>1737</v>
      </c>
      <c r="C1416" s="126" t="str">
        <f t="shared" si="203"/>
        <v>B.044.01.149</v>
      </c>
      <c r="D1416" s="11" t="s">
        <v>1738</v>
      </c>
      <c r="E1416" s="125" t="s">
        <v>1058</v>
      </c>
      <c r="F1416" s="128" t="str">
        <f t="shared" si="204"/>
        <v>Electricity Costa Rica production</v>
      </c>
      <c r="G1416" s="200">
        <v>3.3030844960000002E-3</v>
      </c>
      <c r="H1416" s="10">
        <f t="shared" si="201"/>
        <v>3.3030844960000002E-3</v>
      </c>
      <c r="I1416" s="201">
        <v>2.0641648600000002E-4</v>
      </c>
      <c r="J1416" s="201">
        <v>5.8321965000000006E-4</v>
      </c>
      <c r="K1416" s="201">
        <v>1.8116785999999999E-4</v>
      </c>
      <c r="L1416" s="201">
        <v>2.3322805000000001E-3</v>
      </c>
      <c r="N1416" s="160">
        <v>1.5548536666666668E-2</v>
      </c>
      <c r="O1416" s="10">
        <f t="shared" si="202"/>
        <v>1.5548536666666668E-2</v>
      </c>
      <c r="Q1416" s="15">
        <v>1.2124003000000001</v>
      </c>
      <c r="S1416" s="129">
        <v>4.2863200000000003E-4</v>
      </c>
      <c r="T1416" s="129">
        <v>4.0169312999999997E-4</v>
      </c>
      <c r="U1416" s="129">
        <v>1.4537451E-5</v>
      </c>
      <c r="V1416" s="129">
        <v>1.2401414E-5</v>
      </c>
      <c r="X1416" s="71">
        <v>8.7197760000000003E-7</v>
      </c>
    </row>
    <row r="1417" spans="1:24" ht="14.4">
      <c r="A1417" t="s">
        <v>3476</v>
      </c>
      <c r="B1417" s="92" t="s">
        <v>1737</v>
      </c>
      <c r="C1417" s="126" t="str">
        <f t="shared" si="203"/>
        <v>B.044.01.150</v>
      </c>
      <c r="D1417" s="11" t="s">
        <v>1738</v>
      </c>
      <c r="E1417" s="125" t="s">
        <v>1058</v>
      </c>
      <c r="F1417" s="128" t="str">
        <f t="shared" si="204"/>
        <v>Electricity Cote d'Ivoire production</v>
      </c>
      <c r="G1417" s="200">
        <v>3.2221502409E-2</v>
      </c>
      <c r="H1417" s="10">
        <f t="shared" si="201"/>
        <v>3.2221502409E-2</v>
      </c>
      <c r="I1417" s="201">
        <v>3.3993094999999998E-3</v>
      </c>
      <c r="J1417" s="201">
        <v>4.8982382000000001E-3</v>
      </c>
      <c r="K1417" s="201">
        <v>6.8681709000000001E-5</v>
      </c>
      <c r="L1417" s="201">
        <v>2.3855273E-2</v>
      </c>
      <c r="N1417" s="160">
        <v>0.15903515333333335</v>
      </c>
      <c r="O1417" s="10">
        <f t="shared" si="202"/>
        <v>0.15903515333333335</v>
      </c>
      <c r="Q1417" s="15">
        <v>2.2246271000000002</v>
      </c>
      <c r="S1417" s="129">
        <v>3.6749110999999999E-3</v>
      </c>
      <c r="T1417" s="129">
        <v>3.4340922999999998E-3</v>
      </c>
      <c r="U1417" s="129">
        <v>1.3746691000000001E-4</v>
      </c>
      <c r="V1417" s="129">
        <v>1.0335192E-4</v>
      </c>
      <c r="X1417" s="71">
        <v>8.5778416999999995E-6</v>
      </c>
    </row>
    <row r="1418" spans="1:24" ht="14.4">
      <c r="A1418" t="s">
        <v>3477</v>
      </c>
      <c r="B1418" s="92" t="s">
        <v>1737</v>
      </c>
      <c r="C1418" s="126" t="str">
        <f t="shared" si="203"/>
        <v>B.044.01.151</v>
      </c>
      <c r="D1418" s="11" t="s">
        <v>1738</v>
      </c>
      <c r="E1418" s="125" t="s">
        <v>1058</v>
      </c>
      <c r="F1418" s="128" t="str">
        <f t="shared" si="204"/>
        <v>Electricity Cuba production</v>
      </c>
      <c r="G1418" s="200">
        <v>5.15579897164E-2</v>
      </c>
      <c r="H1418" s="10">
        <f t="shared" si="201"/>
        <v>5.15579897164E-2</v>
      </c>
      <c r="I1418" s="201">
        <v>3.6732329999999997E-3</v>
      </c>
      <c r="J1418" s="201">
        <v>9.8943784000000007E-3</v>
      </c>
      <c r="K1418" s="201">
        <v>8.1793164E-6</v>
      </c>
      <c r="L1418" s="201">
        <v>3.7982199000000001E-2</v>
      </c>
      <c r="N1418" s="160">
        <v>0.25321466000000004</v>
      </c>
      <c r="O1418" s="10">
        <f t="shared" si="202"/>
        <v>0.25321466000000004</v>
      </c>
      <c r="Q1418" s="15">
        <v>3.2959781000000001</v>
      </c>
      <c r="S1418" s="129">
        <v>7.0388658000000003E-3</v>
      </c>
      <c r="T1418" s="129">
        <v>6.5805982000000001E-3</v>
      </c>
      <c r="U1418" s="129">
        <v>2.3774226999999999E-4</v>
      </c>
      <c r="V1418" s="129">
        <v>2.2052525000000001E-4</v>
      </c>
      <c r="X1418" s="71">
        <v>1.4718830000000001E-5</v>
      </c>
    </row>
    <row r="1419" spans="1:24" ht="14.4">
      <c r="A1419" t="s">
        <v>3478</v>
      </c>
      <c r="B1419" s="92" t="s">
        <v>1737</v>
      </c>
      <c r="C1419" s="126" t="str">
        <f t="shared" si="203"/>
        <v>B.044.01.152</v>
      </c>
      <c r="D1419" s="11" t="s">
        <v>1738</v>
      </c>
      <c r="E1419" s="125" t="s">
        <v>1058</v>
      </c>
      <c r="F1419" s="128" t="str">
        <f t="shared" si="204"/>
        <v>Electricity Democratic Republic of Congo production</v>
      </c>
      <c r="G1419" s="200">
        <v>6.2242150720000005E-4</v>
      </c>
      <c r="H1419" s="10">
        <f t="shared" si="201"/>
        <v>6.2242150720000005E-4</v>
      </c>
      <c r="I1419" s="201">
        <v>1.87414392E-5</v>
      </c>
      <c r="J1419" s="201">
        <v>2.3300277999999998E-5</v>
      </c>
      <c r="K1419" s="201">
        <v>2.2216394000000001E-4</v>
      </c>
      <c r="L1419" s="201">
        <v>3.5821585000000002E-4</v>
      </c>
      <c r="N1419" s="160">
        <v>2.3881056666666669E-3</v>
      </c>
      <c r="O1419" s="10">
        <f t="shared" si="202"/>
        <v>2.3881056666666669E-3</v>
      </c>
      <c r="Q1419" s="15">
        <v>1.1043217000000001</v>
      </c>
      <c r="S1419" s="129">
        <v>4.5109089000000001E-5</v>
      </c>
      <c r="T1419" s="129">
        <v>4.3155697000000003E-5</v>
      </c>
      <c r="U1419" s="129">
        <v>1.8925859E-6</v>
      </c>
      <c r="V1419" s="129">
        <v>6.0806270999999999E-8</v>
      </c>
      <c r="X1419" s="71">
        <v>8.0288305000000005E-8</v>
      </c>
    </row>
    <row r="1420" spans="1:24" ht="14.4">
      <c r="A1420" t="s">
        <v>3479</v>
      </c>
      <c r="B1420" s="92" t="s">
        <v>1737</v>
      </c>
      <c r="C1420" s="126" t="str">
        <f t="shared" si="203"/>
        <v>B.044.01.153</v>
      </c>
      <c r="D1420" s="11" t="s">
        <v>1738</v>
      </c>
      <c r="E1420" s="125" t="s">
        <v>1058</v>
      </c>
      <c r="F1420" s="128" t="str">
        <f t="shared" si="204"/>
        <v>Electricity Djibouti production</v>
      </c>
      <c r="G1420" s="200">
        <v>3.4800780369999999E-2</v>
      </c>
      <c r="H1420" s="10">
        <f t="shared" si="201"/>
        <v>3.4800780369999999E-2</v>
      </c>
      <c r="I1420" s="201">
        <v>2.2284970999999999E-3</v>
      </c>
      <c r="J1420" s="201">
        <v>6.7860728999999996E-3</v>
      </c>
      <c r="K1420" s="201">
        <v>1.2572237E-4</v>
      </c>
      <c r="L1420" s="201">
        <v>2.5660487999999999E-2</v>
      </c>
      <c r="N1420" s="160">
        <v>0.17106991999999999</v>
      </c>
      <c r="O1420" s="10">
        <f t="shared" si="202"/>
        <v>0.17106991999999999</v>
      </c>
      <c r="Q1420" s="15">
        <v>2.5866997</v>
      </c>
      <c r="S1420" s="129">
        <v>4.8477868999999996E-3</v>
      </c>
      <c r="T1420" s="129">
        <v>4.5321182E-3</v>
      </c>
      <c r="U1420" s="129">
        <v>1.6213410000000001E-4</v>
      </c>
      <c r="V1420" s="129">
        <v>1.535346E-4</v>
      </c>
      <c r="X1420" s="71">
        <v>9.9762145000000008E-6</v>
      </c>
    </row>
    <row r="1421" spans="1:24" ht="14.4">
      <c r="A1421" t="s">
        <v>3480</v>
      </c>
      <c r="B1421" s="92" t="s">
        <v>1737</v>
      </c>
      <c r="C1421" s="126" t="str">
        <f t="shared" si="203"/>
        <v>B.044.01.154</v>
      </c>
      <c r="D1421" s="11" t="s">
        <v>1738</v>
      </c>
      <c r="E1421" s="125" t="s">
        <v>1058</v>
      </c>
      <c r="F1421" s="128" t="str">
        <f t="shared" si="204"/>
        <v>Electricity Dominica production</v>
      </c>
      <c r="G1421" s="200">
        <v>3.9321892728999996E-2</v>
      </c>
      <c r="H1421" s="10">
        <f t="shared" si="201"/>
        <v>3.9321892728999996E-2</v>
      </c>
      <c r="I1421" s="201">
        <v>2.5245520999999998E-3</v>
      </c>
      <c r="J1421" s="201">
        <v>7.6845067999999992E-3</v>
      </c>
      <c r="K1421" s="201">
        <v>2.7378828999999999E-5</v>
      </c>
      <c r="L1421" s="201">
        <v>2.9085455E-2</v>
      </c>
      <c r="N1421" s="160">
        <v>0.19390303333333334</v>
      </c>
      <c r="O1421" s="10">
        <f t="shared" si="202"/>
        <v>0.19390303333333334</v>
      </c>
      <c r="Q1421" s="15">
        <v>2.5942558</v>
      </c>
      <c r="S1421" s="129">
        <v>5.4970024999999997E-3</v>
      </c>
      <c r="T1421" s="129">
        <v>5.1381813999999996E-3</v>
      </c>
      <c r="U1421" s="129">
        <v>1.8374725999999999E-4</v>
      </c>
      <c r="V1421" s="129">
        <v>1.7507385E-4</v>
      </c>
      <c r="X1421" s="71">
        <v>1.133007E-5</v>
      </c>
    </row>
    <row r="1422" spans="1:24" ht="14.4">
      <c r="A1422" t="s">
        <v>3481</v>
      </c>
      <c r="B1422" s="92" t="s">
        <v>1737</v>
      </c>
      <c r="C1422" s="126" t="str">
        <f t="shared" si="203"/>
        <v>B.044.01.155</v>
      </c>
      <c r="D1422" s="11" t="s">
        <v>1738</v>
      </c>
      <c r="E1422" s="125" t="s">
        <v>1058</v>
      </c>
      <c r="F1422" s="128" t="str">
        <f t="shared" si="204"/>
        <v>Electricity Dominican Republic production</v>
      </c>
      <c r="G1422" s="200">
        <v>3.9785960427999999E-2</v>
      </c>
      <c r="H1422" s="10">
        <f t="shared" si="201"/>
        <v>3.9785960427999999E-2</v>
      </c>
      <c r="I1422" s="201">
        <v>3.3093089999999999E-3</v>
      </c>
      <c r="J1422" s="201">
        <v>5.7551928000000004E-3</v>
      </c>
      <c r="K1422" s="201">
        <v>4.7551627999999997E-5</v>
      </c>
      <c r="L1422" s="201">
        <v>3.0673907E-2</v>
      </c>
      <c r="N1422" s="160">
        <v>0.20449271333333335</v>
      </c>
      <c r="O1422" s="10">
        <f t="shared" si="202"/>
        <v>0.20449271333333335</v>
      </c>
      <c r="Q1422" s="15">
        <v>2.5653630000000001</v>
      </c>
      <c r="S1422" s="129">
        <v>4.7821078999999997E-3</v>
      </c>
      <c r="T1422" s="129">
        <v>4.505294E-3</v>
      </c>
      <c r="U1422" s="129">
        <v>1.7755407999999999E-4</v>
      </c>
      <c r="V1422" s="129">
        <v>9.9259821000000005E-5</v>
      </c>
      <c r="X1422" s="71">
        <v>1.0902913000000001E-5</v>
      </c>
    </row>
    <row r="1423" spans="1:24" ht="14.4">
      <c r="A1423" t="s">
        <v>3482</v>
      </c>
      <c r="B1423" s="92" t="s">
        <v>1737</v>
      </c>
      <c r="C1423" s="126" t="str">
        <f t="shared" si="203"/>
        <v>B.044.01.156</v>
      </c>
      <c r="D1423" s="11" t="s">
        <v>1738</v>
      </c>
      <c r="E1423" s="125" t="s">
        <v>1058</v>
      </c>
      <c r="F1423" s="128" t="str">
        <f t="shared" si="204"/>
        <v>Electricity Eastern Africa production</v>
      </c>
      <c r="G1423" s="200">
        <v>6.8590440580000003E-4</v>
      </c>
      <c r="H1423" s="10">
        <f t="shared" si="201"/>
        <v>6.8590440580000003E-4</v>
      </c>
      <c r="I1423" s="201">
        <v>1.03580867E-5</v>
      </c>
      <c r="J1423" s="201">
        <v>7.4093891000000004E-6</v>
      </c>
      <c r="K1423" s="201">
        <v>2.6012220000000001E-4</v>
      </c>
      <c r="L1423" s="201">
        <v>4.0801473000000001E-4</v>
      </c>
      <c r="N1423" s="160">
        <v>2.7200982000000003E-3</v>
      </c>
      <c r="O1423" s="10">
        <f t="shared" si="202"/>
        <v>2.7200982000000003E-3</v>
      </c>
      <c r="Q1423" s="15">
        <v>1.3185593</v>
      </c>
      <c r="S1423" s="129">
        <v>4.7832864000000002E-5</v>
      </c>
      <c r="T1423" s="129">
        <v>4.5670010999999998E-5</v>
      </c>
      <c r="U1423" s="129">
        <v>2.0916576000000002E-6</v>
      </c>
      <c r="V1423" s="129">
        <v>7.1195447000000003E-8</v>
      </c>
      <c r="X1423" s="71">
        <v>8.4763839000000002E-8</v>
      </c>
    </row>
    <row r="1424" spans="1:24" ht="14.4">
      <c r="A1424" t="s">
        <v>3483</v>
      </c>
      <c r="B1424" s="92" t="s">
        <v>1737</v>
      </c>
      <c r="C1424" s="126" t="str">
        <f t="shared" si="203"/>
        <v>B.044.01.157</v>
      </c>
      <c r="D1424" s="11" t="s">
        <v>1738</v>
      </c>
      <c r="E1424" s="125" t="s">
        <v>1058</v>
      </c>
      <c r="F1424" s="128" t="str">
        <f t="shared" si="204"/>
        <v>Electricity Ecuador production</v>
      </c>
      <c r="G1424" s="200">
        <v>1.46151905E-2</v>
      </c>
      <c r="H1424" s="10">
        <f t="shared" si="201"/>
        <v>1.46151905E-2</v>
      </c>
      <c r="I1424" s="201">
        <v>1.0337594100000001E-3</v>
      </c>
      <c r="J1424" s="201">
        <v>2.7841492500000004E-3</v>
      </c>
      <c r="K1424" s="201">
        <v>1.5908884E-4</v>
      </c>
      <c r="L1424" s="201">
        <v>1.0638193000000001E-2</v>
      </c>
      <c r="N1424" s="160">
        <v>7.092128666666668E-2</v>
      </c>
      <c r="O1424" s="10">
        <f t="shared" si="202"/>
        <v>7.092128666666668E-2</v>
      </c>
      <c r="Q1424" s="15">
        <v>1.7568191</v>
      </c>
      <c r="S1424" s="129">
        <v>1.9776851999999999E-3</v>
      </c>
      <c r="T1424" s="129">
        <v>1.8501231E-3</v>
      </c>
      <c r="U1424" s="129">
        <v>6.6667519000000004E-5</v>
      </c>
      <c r="V1424" s="129">
        <v>6.0894540000000001E-5</v>
      </c>
      <c r="X1424" s="71">
        <v>4.1134253000000002E-6</v>
      </c>
    </row>
    <row r="1425" spans="1:24" ht="14.4">
      <c r="A1425" t="s">
        <v>3484</v>
      </c>
      <c r="B1425" s="92" t="s">
        <v>1737</v>
      </c>
      <c r="C1425" s="126" t="str">
        <f t="shared" si="203"/>
        <v>B.044.01.158</v>
      </c>
      <c r="D1425" s="11" t="s">
        <v>1738</v>
      </c>
      <c r="E1425" s="125" t="s">
        <v>1058</v>
      </c>
      <c r="F1425" s="128" t="str">
        <f t="shared" si="204"/>
        <v>Electricity Egypt production</v>
      </c>
      <c r="G1425" s="200">
        <v>4.5022125106999995E-2</v>
      </c>
      <c r="H1425" s="10">
        <f t="shared" si="201"/>
        <v>4.5022125106999995E-2</v>
      </c>
      <c r="I1425" s="201">
        <v>4.5859591999999998E-3</v>
      </c>
      <c r="J1425" s="201">
        <v>6.9784393999999996E-3</v>
      </c>
      <c r="K1425" s="201">
        <v>3.4335507000000003E-5</v>
      </c>
      <c r="L1425" s="201">
        <v>3.3423390999999997E-2</v>
      </c>
      <c r="N1425" s="160">
        <v>0.22282260666666664</v>
      </c>
      <c r="O1425" s="10">
        <f t="shared" si="202"/>
        <v>0.22282260666666664</v>
      </c>
      <c r="Q1425" s="15">
        <v>2.7485732999999999</v>
      </c>
      <c r="S1425" s="129">
        <v>5.2310802999999996E-3</v>
      </c>
      <c r="T1425" s="129">
        <v>4.8875706000000001E-3</v>
      </c>
      <c r="U1425" s="129">
        <v>1.9392433E-4</v>
      </c>
      <c r="V1425" s="129">
        <v>1.4958541999999999E-4</v>
      </c>
      <c r="X1425" s="71">
        <v>1.2082973000000001E-5</v>
      </c>
    </row>
    <row r="1426" spans="1:24" ht="14.4">
      <c r="A1426" t="s">
        <v>3485</v>
      </c>
      <c r="B1426" s="92" t="s">
        <v>1737</v>
      </c>
      <c r="C1426" s="126" t="str">
        <f t="shared" si="203"/>
        <v>B.044.01.159</v>
      </c>
      <c r="D1426" s="11" t="s">
        <v>1738</v>
      </c>
      <c r="E1426" s="125" t="s">
        <v>1058</v>
      </c>
      <c r="F1426" s="128" t="str">
        <f t="shared" si="204"/>
        <v>Electricity El Salvador production</v>
      </c>
      <c r="G1426" s="200">
        <v>5.2048163500000005E-3</v>
      </c>
      <c r="H1426" s="10">
        <f t="shared" si="201"/>
        <v>5.2048163500000005E-3</v>
      </c>
      <c r="I1426" s="201">
        <v>7.5076659999999992E-4</v>
      </c>
      <c r="J1426" s="201">
        <v>1.4591476E-3</v>
      </c>
      <c r="K1426" s="201">
        <v>1.3314965E-4</v>
      </c>
      <c r="L1426" s="201">
        <v>2.8617525000000001E-3</v>
      </c>
      <c r="N1426" s="160">
        <v>1.9078350000000001E-2</v>
      </c>
      <c r="O1426" s="10">
        <f t="shared" si="202"/>
        <v>1.9078350000000001E-2</v>
      </c>
      <c r="Q1426" s="15">
        <v>1.5888019</v>
      </c>
      <c r="S1426" s="129">
        <v>6.9275493000000004E-4</v>
      </c>
      <c r="T1426" s="129">
        <v>6.5634790999999999E-4</v>
      </c>
      <c r="U1426" s="129">
        <v>2.0494904E-5</v>
      </c>
      <c r="V1426" s="129">
        <v>1.5912115000000001E-5</v>
      </c>
      <c r="X1426" s="71">
        <v>1.414592E-6</v>
      </c>
    </row>
    <row r="1427" spans="1:24" ht="14.4">
      <c r="A1427" t="s">
        <v>3486</v>
      </c>
      <c r="B1427" s="92" t="s">
        <v>1737</v>
      </c>
      <c r="C1427" s="126" t="str">
        <f t="shared" si="203"/>
        <v>B.044.01.160</v>
      </c>
      <c r="D1427" s="11" t="s">
        <v>1738</v>
      </c>
      <c r="E1427" s="125" t="s">
        <v>1058</v>
      </c>
      <c r="F1427" s="128" t="str">
        <f t="shared" si="204"/>
        <v>Electricity Equatorial Guinea production</v>
      </c>
      <c r="G1427" s="200">
        <v>3.0630631461999999E-2</v>
      </c>
      <c r="H1427" s="10">
        <f t="shared" si="201"/>
        <v>3.0630631461999999E-2</v>
      </c>
      <c r="I1427" s="201">
        <v>3.1975118800000001E-3</v>
      </c>
      <c r="J1427" s="201">
        <v>4.6293254000000002E-3</v>
      </c>
      <c r="K1427" s="201">
        <v>6.7360181999999997E-5</v>
      </c>
      <c r="L1427" s="201">
        <v>2.2736434E-2</v>
      </c>
      <c r="N1427" s="160">
        <v>0.15157622666666667</v>
      </c>
      <c r="O1427" s="10">
        <f t="shared" si="202"/>
        <v>0.15157622666666667</v>
      </c>
      <c r="Q1427" s="15">
        <v>2.1015546999999999</v>
      </c>
      <c r="S1427" s="129">
        <v>3.4973825E-3</v>
      </c>
      <c r="T1427" s="129">
        <v>3.2676799999999998E-3</v>
      </c>
      <c r="U1427" s="129">
        <v>1.309371E-4</v>
      </c>
      <c r="V1427" s="129">
        <v>9.8765377000000005E-5</v>
      </c>
      <c r="X1427" s="71">
        <v>8.1581240999999996E-6</v>
      </c>
    </row>
    <row r="1428" spans="1:24" ht="14.4">
      <c r="A1428" t="s">
        <v>3487</v>
      </c>
      <c r="B1428" s="92" t="s">
        <v>1737</v>
      </c>
      <c r="C1428" s="126" t="str">
        <f t="shared" si="203"/>
        <v>B.044.01.161</v>
      </c>
      <c r="D1428" s="11" t="s">
        <v>1738</v>
      </c>
      <c r="E1428" s="125" t="s">
        <v>1058</v>
      </c>
      <c r="F1428" s="128" t="str">
        <f t="shared" si="204"/>
        <v>Electricity Eritrea production</v>
      </c>
      <c r="G1428" s="200">
        <v>4.3101475197E-2</v>
      </c>
      <c r="H1428" s="10">
        <f t="shared" si="201"/>
        <v>4.3101475197E-2</v>
      </c>
      <c r="I1428" s="201">
        <v>2.7685061E-3</v>
      </c>
      <c r="J1428" s="201">
        <v>8.4266740999999999E-3</v>
      </c>
      <c r="K1428" s="201">
        <v>3.4462996999999997E-5</v>
      </c>
      <c r="L1428" s="201">
        <v>3.1871832000000003E-2</v>
      </c>
      <c r="N1428" s="160">
        <v>0.21247888000000004</v>
      </c>
      <c r="O1428" s="10">
        <f t="shared" si="202"/>
        <v>0.21247888000000004</v>
      </c>
      <c r="Q1428" s="15">
        <v>2.8152936999999998</v>
      </c>
      <c r="S1428" s="129">
        <v>6.0239483999999996E-3</v>
      </c>
      <c r="T1428" s="129">
        <v>5.6308356E-3</v>
      </c>
      <c r="U1428" s="129">
        <v>2.0136745999999999E-4</v>
      </c>
      <c r="V1428" s="129">
        <v>1.9174535000000001E-4</v>
      </c>
      <c r="X1428" s="71">
        <v>1.2414134E-5</v>
      </c>
    </row>
    <row r="1429" spans="1:24" ht="14.4">
      <c r="A1429" t="s">
        <v>3488</v>
      </c>
      <c r="B1429" s="92" t="s">
        <v>1737</v>
      </c>
      <c r="C1429" s="126" t="str">
        <f t="shared" si="203"/>
        <v>B.044.01.162</v>
      </c>
      <c r="D1429" s="11" t="s">
        <v>1738</v>
      </c>
      <c r="E1429" s="125" t="s">
        <v>1058</v>
      </c>
      <c r="F1429" s="128" t="str">
        <f t="shared" si="204"/>
        <v>Electricity Eswatini production</v>
      </c>
      <c r="G1429" s="200">
        <v>7.4137443400000003E-3</v>
      </c>
      <c r="H1429" s="10">
        <f t="shared" si="201"/>
        <v>7.4137443400000003E-3</v>
      </c>
      <c r="I1429" s="201">
        <v>2.0505540800000001E-3</v>
      </c>
      <c r="J1429" s="201">
        <v>2.9760619000000002E-3</v>
      </c>
      <c r="K1429" s="201">
        <v>1.6178996000000001E-4</v>
      </c>
      <c r="L1429" s="201">
        <v>2.2253384E-3</v>
      </c>
      <c r="N1429" s="160">
        <v>1.4835589333333335E-2</v>
      </c>
      <c r="O1429" s="10">
        <f t="shared" si="202"/>
        <v>1.4835589333333335E-2</v>
      </c>
      <c r="Q1429" s="15">
        <v>2.6586530000000002</v>
      </c>
      <c r="S1429" s="129">
        <v>9.0879806999999999E-4</v>
      </c>
      <c r="T1429" s="129">
        <v>8.8519825999999995E-4</v>
      </c>
      <c r="U1429" s="129">
        <v>2.1775579000000001E-5</v>
      </c>
      <c r="V1429" s="129">
        <v>1.8242397000000001E-6</v>
      </c>
      <c r="X1429" s="71">
        <v>1.9401152999999999E-6</v>
      </c>
    </row>
    <row r="1430" spans="1:24" ht="14.4">
      <c r="A1430" t="s">
        <v>3489</v>
      </c>
      <c r="B1430" s="92" t="s">
        <v>1737</v>
      </c>
      <c r="C1430" s="126" t="str">
        <f t="shared" si="203"/>
        <v>B.044.01.163</v>
      </c>
      <c r="D1430" s="11" t="s">
        <v>1738</v>
      </c>
      <c r="E1430" s="125" t="s">
        <v>1058</v>
      </c>
      <c r="F1430" s="128" t="str">
        <f t="shared" si="204"/>
        <v>Electricity Ethiopia production</v>
      </c>
      <c r="G1430" s="200">
        <v>6.6926692710000003E-4</v>
      </c>
      <c r="H1430" s="10">
        <f t="shared" si="201"/>
        <v>6.6926692710000003E-4</v>
      </c>
      <c r="I1430" s="201">
        <v>1.1884654000000001E-5</v>
      </c>
      <c r="J1430" s="201">
        <v>8.4206831000000006E-6</v>
      </c>
      <c r="K1430" s="201">
        <v>2.5345275999999998E-4</v>
      </c>
      <c r="L1430" s="201">
        <v>3.9550883000000003E-4</v>
      </c>
      <c r="N1430" s="160">
        <v>2.6367255333333336E-3</v>
      </c>
      <c r="O1430" s="10">
        <f t="shared" si="202"/>
        <v>2.6367255333333336E-3</v>
      </c>
      <c r="Q1430" s="15">
        <v>1.3013881</v>
      </c>
      <c r="S1430" s="129">
        <v>4.6799730000000001E-5</v>
      </c>
      <c r="T1430" s="129">
        <v>4.4699218999999999E-5</v>
      </c>
      <c r="U1430" s="129">
        <v>2.0311411999999999E-6</v>
      </c>
      <c r="V1430" s="129">
        <v>6.9370018999999995E-8</v>
      </c>
      <c r="X1430" s="71">
        <v>8.3442994000000006E-8</v>
      </c>
    </row>
    <row r="1431" spans="1:24" ht="14.4">
      <c r="A1431" t="s">
        <v>3490</v>
      </c>
      <c r="B1431" s="92" t="s">
        <v>1737</v>
      </c>
      <c r="C1431" s="126" t="str">
        <f t="shared" si="203"/>
        <v>B.044.01.164</v>
      </c>
      <c r="D1431" s="11" t="s">
        <v>1738</v>
      </c>
      <c r="E1431" s="125" t="s">
        <v>1058</v>
      </c>
      <c r="F1431" s="128" t="str">
        <f t="shared" si="204"/>
        <v>Electricity Falkland Islands production</v>
      </c>
      <c r="G1431" s="200">
        <v>4.8923956400000003E-2</v>
      </c>
      <c r="H1431" s="10">
        <f t="shared" ref="H1431:H1494" si="205">G1431</f>
        <v>4.8923956400000003E-2</v>
      </c>
      <c r="I1431" s="201">
        <v>3.1456087000000001E-3</v>
      </c>
      <c r="J1431" s="201">
        <v>9.5782816999999999E-3</v>
      </c>
      <c r="K1431" s="201">
        <v>0</v>
      </c>
      <c r="L1431" s="201">
        <v>3.6200066000000003E-2</v>
      </c>
      <c r="N1431" s="160">
        <v>0.24133377333333336</v>
      </c>
      <c r="O1431" s="10">
        <f t="shared" ref="O1431:O1494" si="206">N1431</f>
        <v>0.24133377333333336</v>
      </c>
      <c r="Q1431" s="15">
        <v>3.0561601</v>
      </c>
      <c r="S1431" s="129">
        <v>6.8456298999999996E-3</v>
      </c>
      <c r="T1431" s="129">
        <v>6.3986586999999996E-3</v>
      </c>
      <c r="U1431" s="129">
        <v>2.2876137999999999E-4</v>
      </c>
      <c r="V1431" s="129">
        <v>2.1820982999999999E-4</v>
      </c>
      <c r="X1431" s="71">
        <v>1.4111385000000001E-5</v>
      </c>
    </row>
    <row r="1432" spans="1:24" ht="14.4">
      <c r="A1432" t="s">
        <v>3491</v>
      </c>
      <c r="B1432" s="92" t="s">
        <v>1737</v>
      </c>
      <c r="C1432" s="126" t="str">
        <f t="shared" si="203"/>
        <v>B.044.01.165</v>
      </c>
      <c r="D1432" s="11" t="s">
        <v>1738</v>
      </c>
      <c r="E1432" s="125" t="s">
        <v>1058</v>
      </c>
      <c r="F1432" s="128" t="str">
        <f t="shared" si="204"/>
        <v>Electricity Faroe Islands production</v>
      </c>
      <c r="G1432" s="200">
        <v>2.4920788109999998E-2</v>
      </c>
      <c r="H1432" s="10">
        <f t="shared" si="205"/>
        <v>2.4920788109999998E-2</v>
      </c>
      <c r="I1432" s="201">
        <v>1.5906430100000001E-3</v>
      </c>
      <c r="J1432" s="201">
        <v>4.8381761000000001E-3</v>
      </c>
      <c r="K1432" s="201">
        <v>1.13535E-4</v>
      </c>
      <c r="L1432" s="201">
        <v>1.8378433999999999E-2</v>
      </c>
      <c r="N1432" s="160">
        <v>0.12252289333333333</v>
      </c>
      <c r="O1432" s="10">
        <f t="shared" si="206"/>
        <v>0.12252289333333333</v>
      </c>
      <c r="Q1432" s="15">
        <v>2.0273176999999998</v>
      </c>
      <c r="S1432" s="129">
        <v>3.466729E-3</v>
      </c>
      <c r="T1432" s="129">
        <v>3.2409622000000001E-3</v>
      </c>
      <c r="U1432" s="129">
        <v>1.1601843E-4</v>
      </c>
      <c r="V1432" s="129">
        <v>1.0974844E-4</v>
      </c>
      <c r="X1432" s="71">
        <v>7.1358283000000001E-6</v>
      </c>
    </row>
    <row r="1433" spans="1:24" ht="14.4">
      <c r="A1433" t="s">
        <v>3492</v>
      </c>
      <c r="B1433" s="92" t="s">
        <v>1737</v>
      </c>
      <c r="C1433" s="126" t="str">
        <f t="shared" si="203"/>
        <v>B.044.01.166</v>
      </c>
      <c r="D1433" s="11" t="s">
        <v>1738</v>
      </c>
      <c r="E1433" s="125" t="s">
        <v>1058</v>
      </c>
      <c r="F1433" s="128" t="str">
        <f t="shared" si="204"/>
        <v>Electricity Fiji production</v>
      </c>
      <c r="G1433" s="200">
        <v>1.7383262609999998E-2</v>
      </c>
      <c r="H1433" s="10">
        <f t="shared" si="205"/>
        <v>1.7383262609999998E-2</v>
      </c>
      <c r="I1433" s="201">
        <v>1.4379966099999999E-3</v>
      </c>
      <c r="J1433" s="201">
        <v>3.7358221699999999E-3</v>
      </c>
      <c r="K1433" s="201">
        <v>1.0734282999999999E-4</v>
      </c>
      <c r="L1433" s="201">
        <v>1.2102101000000001E-2</v>
      </c>
      <c r="N1433" s="160">
        <v>8.0680673333333341E-2</v>
      </c>
      <c r="O1433" s="10">
        <f t="shared" si="206"/>
        <v>8.0680673333333341E-2</v>
      </c>
      <c r="Q1433" s="15">
        <v>1.9252346</v>
      </c>
      <c r="S1433" s="129">
        <v>2.4046279999999998E-3</v>
      </c>
      <c r="T1433" s="129">
        <v>2.2543806E-3</v>
      </c>
      <c r="U1433" s="129">
        <v>7.8307378999999998E-5</v>
      </c>
      <c r="V1433" s="129">
        <v>7.1939973000000005E-5</v>
      </c>
      <c r="X1433" s="71">
        <v>4.9484832000000002E-6</v>
      </c>
    </row>
    <row r="1434" spans="1:24" ht="14.4">
      <c r="A1434" t="s">
        <v>3493</v>
      </c>
      <c r="B1434" s="92" t="s">
        <v>1737</v>
      </c>
      <c r="C1434" s="126" t="str">
        <f t="shared" si="203"/>
        <v>B.044.01.167</v>
      </c>
      <c r="D1434" s="11" t="s">
        <v>1738</v>
      </c>
      <c r="E1434" s="125" t="s">
        <v>1058</v>
      </c>
      <c r="F1434" s="128" t="str">
        <f t="shared" si="204"/>
        <v>Electricity French Guiana production</v>
      </c>
      <c r="G1434" s="200">
        <v>1.4913579810000001E-2</v>
      </c>
      <c r="H1434" s="10">
        <f t="shared" si="205"/>
        <v>1.4913579810000001E-2</v>
      </c>
      <c r="I1434" s="201">
        <v>1.1206589800000001E-3</v>
      </c>
      <c r="J1434" s="201">
        <v>3.0549091000000002E-3</v>
      </c>
      <c r="K1434" s="201">
        <v>1.5169473E-4</v>
      </c>
      <c r="L1434" s="201">
        <v>1.0586317E-2</v>
      </c>
      <c r="N1434" s="160">
        <v>7.0575446666666666E-2</v>
      </c>
      <c r="O1434" s="10">
        <f t="shared" si="206"/>
        <v>7.0575446666666666E-2</v>
      </c>
      <c r="Q1434" s="15">
        <v>1.8364867</v>
      </c>
      <c r="S1434" s="129">
        <v>2.0541880000000002E-3</v>
      </c>
      <c r="T1434" s="129">
        <v>1.9240851999999999E-3</v>
      </c>
      <c r="U1434" s="129">
        <v>6.7715623000000002E-5</v>
      </c>
      <c r="V1434" s="129">
        <v>6.2387182999999998E-5</v>
      </c>
      <c r="X1434" s="71">
        <v>4.2247426999999999E-6</v>
      </c>
    </row>
    <row r="1435" spans="1:24" ht="14.4">
      <c r="A1435" t="s">
        <v>3494</v>
      </c>
      <c r="B1435" s="92" t="s">
        <v>1737</v>
      </c>
      <c r="C1435" s="126" t="str">
        <f t="shared" si="203"/>
        <v>B.044.01.168</v>
      </c>
      <c r="D1435" s="11" t="s">
        <v>1738</v>
      </c>
      <c r="E1435" s="125" t="s">
        <v>1058</v>
      </c>
      <c r="F1435" s="128" t="str">
        <f t="shared" si="204"/>
        <v>Electricity French Polynesia production</v>
      </c>
      <c r="G1435" s="200">
        <v>2.9424243898000003E-2</v>
      </c>
      <c r="H1435" s="10">
        <f t="shared" si="205"/>
        <v>2.9424243898000003E-2</v>
      </c>
      <c r="I1435" s="201">
        <v>1.8831056100000001E-3</v>
      </c>
      <c r="J1435" s="201">
        <v>5.7268776000000002E-3</v>
      </c>
      <c r="K1435" s="201">
        <v>7.2998687999999997E-5</v>
      </c>
      <c r="L1435" s="201">
        <v>2.1741262000000001E-2</v>
      </c>
      <c r="N1435" s="160">
        <v>0.14494174666666668</v>
      </c>
      <c r="O1435" s="10">
        <f t="shared" si="206"/>
        <v>0.14494174666666668</v>
      </c>
      <c r="Q1435" s="15">
        <v>2.1771465999999999</v>
      </c>
      <c r="S1435" s="129">
        <v>4.1033019E-3</v>
      </c>
      <c r="T1435" s="129">
        <v>3.8356872E-3</v>
      </c>
      <c r="U1435" s="129">
        <v>1.3726088E-4</v>
      </c>
      <c r="V1435" s="129">
        <v>1.3035375E-4</v>
      </c>
      <c r="X1435" s="71">
        <v>8.4539473000000005E-6</v>
      </c>
    </row>
    <row r="1436" spans="1:24" ht="14.4">
      <c r="A1436" t="s">
        <v>3495</v>
      </c>
      <c r="B1436" s="92" t="s">
        <v>1737</v>
      </c>
      <c r="C1436" s="126" t="str">
        <f t="shared" si="203"/>
        <v>B.044.01.169</v>
      </c>
      <c r="D1436" s="11" t="s">
        <v>1738</v>
      </c>
      <c r="E1436" s="125" t="s">
        <v>1058</v>
      </c>
      <c r="F1436" s="128" t="str">
        <f t="shared" si="204"/>
        <v>Electricity Gabon production</v>
      </c>
      <c r="G1436" s="200">
        <v>2.6248831139999998E-2</v>
      </c>
      <c r="H1436" s="10">
        <f t="shared" si="205"/>
        <v>2.6248831139999998E-2</v>
      </c>
      <c r="I1436" s="201">
        <v>2.3846580900000001E-3</v>
      </c>
      <c r="J1436" s="201">
        <v>4.3406853E-3</v>
      </c>
      <c r="K1436" s="201">
        <v>1.1301175E-4</v>
      </c>
      <c r="L1436" s="201">
        <v>1.9410475999999999E-2</v>
      </c>
      <c r="N1436" s="160">
        <v>0.12940317333333334</v>
      </c>
      <c r="O1436" s="10">
        <f t="shared" si="206"/>
        <v>0.12940317333333334</v>
      </c>
      <c r="Q1436" s="15">
        <v>2.1341519</v>
      </c>
      <c r="S1436" s="129">
        <v>3.2123415999999998E-3</v>
      </c>
      <c r="T1436" s="129">
        <v>3.0023202999999998E-3</v>
      </c>
      <c r="U1436" s="129">
        <v>1.1537325E-4</v>
      </c>
      <c r="V1436" s="129">
        <v>9.4648038000000003E-5</v>
      </c>
      <c r="X1436" s="71">
        <v>7.1551809000000003E-6</v>
      </c>
    </row>
    <row r="1437" spans="1:24" ht="14.4">
      <c r="A1437" t="s">
        <v>3496</v>
      </c>
      <c r="B1437" s="92" t="s">
        <v>1737</v>
      </c>
      <c r="C1437" s="126" t="str">
        <f t="shared" si="203"/>
        <v>B.044.01.170</v>
      </c>
      <c r="D1437" s="11" t="s">
        <v>1738</v>
      </c>
      <c r="E1437" s="125" t="s">
        <v>1058</v>
      </c>
      <c r="F1437" s="128" t="str">
        <f t="shared" si="204"/>
        <v>Electricity Gambia production</v>
      </c>
      <c r="G1437" s="200">
        <v>5.0762646500000001E-2</v>
      </c>
      <c r="H1437" s="10">
        <f t="shared" si="205"/>
        <v>5.0762646500000001E-2</v>
      </c>
      <c r="I1437" s="201">
        <v>3.2638289000000002E-3</v>
      </c>
      <c r="J1437" s="201">
        <v>9.9382585999999995E-3</v>
      </c>
      <c r="K1437" s="201">
        <v>0</v>
      </c>
      <c r="L1437" s="201">
        <v>3.7560559E-2</v>
      </c>
      <c r="N1437" s="160">
        <v>0.25040372666666666</v>
      </c>
      <c r="O1437" s="10">
        <f t="shared" si="206"/>
        <v>0.25040372666666666</v>
      </c>
      <c r="Q1437" s="15">
        <v>3.1710186</v>
      </c>
      <c r="S1437" s="129">
        <v>7.1029066000000002E-3</v>
      </c>
      <c r="T1437" s="129">
        <v>6.6391371000000003E-3</v>
      </c>
      <c r="U1437" s="129">
        <v>2.3735883E-4</v>
      </c>
      <c r="V1437" s="129">
        <v>2.2641073000000001E-4</v>
      </c>
      <c r="X1437" s="71">
        <v>1.4641728000000001E-5</v>
      </c>
    </row>
    <row r="1438" spans="1:24" ht="14.4">
      <c r="A1438" t="s">
        <v>3497</v>
      </c>
      <c r="B1438" s="92" t="s">
        <v>1737</v>
      </c>
      <c r="C1438" s="126" t="str">
        <f t="shared" si="203"/>
        <v>B.044.01.171</v>
      </c>
      <c r="D1438" s="11" t="s">
        <v>1738</v>
      </c>
      <c r="E1438" s="125" t="s">
        <v>1058</v>
      </c>
      <c r="F1438" s="128" t="str">
        <f t="shared" si="204"/>
        <v>Electricity Georgia production</v>
      </c>
      <c r="G1438" s="200">
        <v>8.9389924300000007E-3</v>
      </c>
      <c r="H1438" s="10">
        <f t="shared" si="205"/>
        <v>8.9389924300000007E-3</v>
      </c>
      <c r="I1438" s="201">
        <v>9.0107788000000008E-4</v>
      </c>
      <c r="J1438" s="201">
        <v>1.2893492E-3</v>
      </c>
      <c r="K1438" s="201">
        <v>1.6816954999999999E-4</v>
      </c>
      <c r="L1438" s="201">
        <v>6.5803957999999996E-3</v>
      </c>
      <c r="N1438" s="160">
        <v>4.386930533333333E-2</v>
      </c>
      <c r="O1438" s="10">
        <f t="shared" si="206"/>
        <v>4.386930533333333E-2</v>
      </c>
      <c r="Q1438" s="15">
        <v>1.3594158000000001</v>
      </c>
      <c r="S1438" s="129">
        <v>1.0008282999999999E-3</v>
      </c>
      <c r="T1438" s="129">
        <v>9.3562139000000005E-4</v>
      </c>
      <c r="U1438" s="129">
        <v>3.7698491E-5</v>
      </c>
      <c r="V1438" s="129">
        <v>2.7508371999999999E-5</v>
      </c>
      <c r="X1438" s="71">
        <v>2.3233722E-6</v>
      </c>
    </row>
    <row r="1439" spans="1:24" ht="14.4">
      <c r="A1439" t="s">
        <v>3498</v>
      </c>
      <c r="B1439" s="92" t="s">
        <v>1737</v>
      </c>
      <c r="C1439" s="126" t="str">
        <f t="shared" si="203"/>
        <v>B.044.01.172</v>
      </c>
      <c r="D1439" s="11" t="s">
        <v>1738</v>
      </c>
      <c r="E1439" s="125" t="s">
        <v>1058</v>
      </c>
      <c r="F1439" s="128" t="str">
        <f t="shared" si="204"/>
        <v>Electricity Ghana production</v>
      </c>
      <c r="G1439" s="200">
        <v>2.7684661184000002E-2</v>
      </c>
      <c r="H1439" s="10">
        <f t="shared" si="205"/>
        <v>2.7684661184000002E-2</v>
      </c>
      <c r="I1439" s="201">
        <v>2.8633693099999998E-3</v>
      </c>
      <c r="J1439" s="201">
        <v>4.2044373000000006E-3</v>
      </c>
      <c r="K1439" s="201">
        <v>8.4122574000000002E-5</v>
      </c>
      <c r="L1439" s="201">
        <v>2.0532732000000001E-2</v>
      </c>
      <c r="N1439" s="160">
        <v>0.13688488000000001</v>
      </c>
      <c r="O1439" s="10">
        <f t="shared" si="206"/>
        <v>0.13688488000000001</v>
      </c>
      <c r="Q1439" s="15">
        <v>2.0195987999999998</v>
      </c>
      <c r="S1439" s="129">
        <v>3.1732098E-3</v>
      </c>
      <c r="T1439" s="129">
        <v>2.9649765E-3</v>
      </c>
      <c r="U1439" s="129">
        <v>1.1847912E-4</v>
      </c>
      <c r="V1439" s="129">
        <v>8.9754170000000007E-5</v>
      </c>
      <c r="X1439" s="71">
        <v>7.3770577000000004E-6</v>
      </c>
    </row>
    <row r="1440" spans="1:24" ht="14.4">
      <c r="A1440" t="s">
        <v>3499</v>
      </c>
      <c r="B1440" s="92" t="s">
        <v>1737</v>
      </c>
      <c r="C1440" s="126" t="str">
        <f t="shared" si="203"/>
        <v>B.044.01.173</v>
      </c>
      <c r="D1440" s="11" t="s">
        <v>1738</v>
      </c>
      <c r="E1440" s="125" t="s">
        <v>1058</v>
      </c>
      <c r="F1440" s="128" t="str">
        <f t="shared" si="204"/>
        <v>Electricity Greenland production</v>
      </c>
      <c r="G1440" s="200">
        <v>6.3515061899999999E-3</v>
      </c>
      <c r="H1440" s="10">
        <f t="shared" si="205"/>
        <v>6.3515061899999999E-3</v>
      </c>
      <c r="I1440" s="201">
        <v>3.8426449000000004E-4</v>
      </c>
      <c r="J1440" s="201">
        <v>1.1525528100000001E-3</v>
      </c>
      <c r="K1440" s="201">
        <v>1.7921439000000001E-4</v>
      </c>
      <c r="L1440" s="201">
        <v>4.6354745000000003E-3</v>
      </c>
      <c r="N1440" s="160">
        <v>3.0903163333333337E-2</v>
      </c>
      <c r="O1440" s="10">
        <f t="shared" si="206"/>
        <v>3.0903163333333337E-2</v>
      </c>
      <c r="Q1440" s="15">
        <v>1.2995055</v>
      </c>
      <c r="S1440" s="129">
        <v>8.5554426000000001E-4</v>
      </c>
      <c r="T1440" s="129">
        <v>8.0030029999999999E-4</v>
      </c>
      <c r="U1440" s="129">
        <v>2.8937758000000001E-5</v>
      </c>
      <c r="V1440" s="129">
        <v>2.6306198E-5</v>
      </c>
      <c r="X1440" s="71">
        <v>1.7551305E-6</v>
      </c>
    </row>
    <row r="1441" spans="1:24" ht="14.4">
      <c r="A1441" t="s">
        <v>3500</v>
      </c>
      <c r="B1441" s="92" t="s">
        <v>1737</v>
      </c>
      <c r="C1441" s="126" t="str">
        <f t="shared" si="203"/>
        <v>B.044.01.174</v>
      </c>
      <c r="D1441" s="11" t="s">
        <v>1738</v>
      </c>
      <c r="E1441" s="125" t="s">
        <v>1058</v>
      </c>
      <c r="F1441" s="128" t="str">
        <f t="shared" si="204"/>
        <v>Electricity Grenada production</v>
      </c>
      <c r="G1441" s="200">
        <v>4.52895361E-2</v>
      </c>
      <c r="H1441" s="10">
        <f t="shared" si="205"/>
        <v>4.52895361E-2</v>
      </c>
      <c r="I1441" s="201">
        <v>2.9119304999999998E-3</v>
      </c>
      <c r="J1441" s="201">
        <v>8.8667386000000001E-3</v>
      </c>
      <c r="K1441" s="201">
        <v>0</v>
      </c>
      <c r="L1441" s="201">
        <v>3.3510867E-2</v>
      </c>
      <c r="N1441" s="160">
        <v>0.22340578</v>
      </c>
      <c r="O1441" s="10">
        <f t="shared" si="206"/>
        <v>0.22340578</v>
      </c>
      <c r="Q1441" s="15">
        <v>2.8291267000000002</v>
      </c>
      <c r="S1441" s="129">
        <v>6.3370876999999997E-3</v>
      </c>
      <c r="T1441" s="129">
        <v>5.9233207E-3</v>
      </c>
      <c r="U1441" s="129">
        <v>2.1176735999999999E-4</v>
      </c>
      <c r="V1441" s="129">
        <v>2.0199964999999999E-4</v>
      </c>
      <c r="X1441" s="71">
        <v>1.3063091000000001E-5</v>
      </c>
    </row>
    <row r="1442" spans="1:24" ht="14.4">
      <c r="A1442" t="s">
        <v>3501</v>
      </c>
      <c r="B1442" s="92" t="s">
        <v>1737</v>
      </c>
      <c r="C1442" s="126" t="str">
        <f t="shared" si="203"/>
        <v>B.044.01.175</v>
      </c>
      <c r="D1442" s="11" t="s">
        <v>1738</v>
      </c>
      <c r="E1442" s="125" t="s">
        <v>1058</v>
      </c>
      <c r="F1442" s="128" t="str">
        <f t="shared" si="204"/>
        <v>Electricity Guam production</v>
      </c>
      <c r="G1442" s="200">
        <v>4.0780400662999997E-2</v>
      </c>
      <c r="H1442" s="10">
        <f t="shared" si="205"/>
        <v>4.0780400662999997E-2</v>
      </c>
      <c r="I1442" s="201">
        <v>2.6203039999999999E-3</v>
      </c>
      <c r="J1442" s="201">
        <v>7.9766634000000003E-3</v>
      </c>
      <c r="K1442" s="201">
        <v>2.1469263E-5</v>
      </c>
      <c r="L1442" s="201">
        <v>3.0161963999999999E-2</v>
      </c>
      <c r="N1442" s="160">
        <v>0.20107976</v>
      </c>
      <c r="O1442" s="10">
        <f t="shared" si="206"/>
        <v>0.20107976</v>
      </c>
      <c r="Q1442" s="15">
        <v>2.6239832000000001</v>
      </c>
      <c r="S1442" s="129">
        <v>5.7018053000000004E-3</v>
      </c>
      <c r="T1442" s="129">
        <v>5.3296476000000001E-3</v>
      </c>
      <c r="U1442" s="129">
        <v>1.9057811E-4</v>
      </c>
      <c r="V1442" s="129">
        <v>1.8157962000000001E-4</v>
      </c>
      <c r="X1442" s="71">
        <v>1.1751382E-5</v>
      </c>
    </row>
    <row r="1443" spans="1:24" ht="14.4">
      <c r="A1443" t="s">
        <v>3502</v>
      </c>
      <c r="B1443" s="92" t="s">
        <v>1737</v>
      </c>
      <c r="C1443" s="126" t="str">
        <f t="shared" si="203"/>
        <v>B.044.01.176</v>
      </c>
      <c r="D1443" s="11" t="s">
        <v>1738</v>
      </c>
      <c r="E1443" s="125" t="s">
        <v>1058</v>
      </c>
      <c r="F1443" s="128" t="str">
        <f t="shared" si="204"/>
        <v>Electricity Guatemala production</v>
      </c>
      <c r="G1443" s="200">
        <v>1.6692395539999998E-2</v>
      </c>
      <c r="H1443" s="10">
        <f t="shared" si="205"/>
        <v>1.6692395539999998E-2</v>
      </c>
      <c r="I1443" s="201">
        <v>2.0679971199999998E-3</v>
      </c>
      <c r="J1443" s="201">
        <v>3.3871168999999998E-3</v>
      </c>
      <c r="K1443" s="201">
        <v>1.0788451999999999E-4</v>
      </c>
      <c r="L1443" s="201">
        <v>1.1129396999999999E-2</v>
      </c>
      <c r="N1443" s="160">
        <v>7.4195979999999995E-2</v>
      </c>
      <c r="O1443" s="10">
        <f t="shared" si="206"/>
        <v>7.4195979999999995E-2</v>
      </c>
      <c r="Q1443" s="15">
        <v>2.3745346999999999</v>
      </c>
      <c r="S1443" s="129">
        <v>2.0375238000000001E-3</v>
      </c>
      <c r="T1443" s="129">
        <v>1.9437904000000001E-3</v>
      </c>
      <c r="U1443" s="129">
        <v>6.9180561000000006E-5</v>
      </c>
      <c r="V1443" s="129">
        <v>2.4552877E-5</v>
      </c>
      <c r="X1443" s="71">
        <v>4.5610977999999999E-6</v>
      </c>
    </row>
    <row r="1444" spans="1:24" ht="14.4">
      <c r="A1444" t="s">
        <v>3503</v>
      </c>
      <c r="B1444" s="92" t="s">
        <v>1737</v>
      </c>
      <c r="C1444" s="126" t="str">
        <f t="shared" si="203"/>
        <v>B.044.01.177</v>
      </c>
      <c r="D1444" s="11" t="s">
        <v>1738</v>
      </c>
      <c r="E1444" s="125" t="s">
        <v>1058</v>
      </c>
      <c r="F1444" s="128" t="str">
        <f t="shared" si="204"/>
        <v>Electricity Guinea production</v>
      </c>
      <c r="G1444" s="200">
        <v>1.323425837E-2</v>
      </c>
      <c r="H1444" s="10">
        <f t="shared" si="205"/>
        <v>1.323425837E-2</v>
      </c>
      <c r="I1444" s="201">
        <v>8.2778435000000004E-4</v>
      </c>
      <c r="J1444" s="201">
        <v>2.5036825099999998E-3</v>
      </c>
      <c r="K1444" s="201">
        <v>1.7283730999999999E-4</v>
      </c>
      <c r="L1444" s="201">
        <v>9.7299541999999999E-3</v>
      </c>
      <c r="N1444" s="160">
        <v>6.4866361333333331E-2</v>
      </c>
      <c r="O1444" s="10">
        <f t="shared" si="206"/>
        <v>6.4866361333333331E-2</v>
      </c>
      <c r="Q1444" s="15">
        <v>1.6938690000000001</v>
      </c>
      <c r="S1444" s="129">
        <v>1.8197457E-3</v>
      </c>
      <c r="T1444" s="129">
        <v>1.7015304000000001E-3</v>
      </c>
      <c r="U1444" s="129">
        <v>6.1146060000000005E-5</v>
      </c>
      <c r="V1444" s="129">
        <v>5.7069267000000002E-5</v>
      </c>
      <c r="X1444" s="71">
        <v>3.7428838999999998E-6</v>
      </c>
    </row>
    <row r="1445" spans="1:24" ht="14.4">
      <c r="A1445" t="s">
        <v>3504</v>
      </c>
      <c r="B1445" s="92" t="s">
        <v>1737</v>
      </c>
      <c r="C1445" s="126" t="str">
        <f t="shared" si="203"/>
        <v>B.044.01.178</v>
      </c>
      <c r="D1445" s="11" t="s">
        <v>1738</v>
      </c>
      <c r="E1445" s="125" t="s">
        <v>1058</v>
      </c>
      <c r="F1445" s="128" t="str">
        <f t="shared" si="204"/>
        <v>Electricity Guinea-Bissau production</v>
      </c>
      <c r="G1445" s="200">
        <v>5.0762646500000001E-2</v>
      </c>
      <c r="H1445" s="10">
        <f t="shared" si="205"/>
        <v>5.0762646500000001E-2</v>
      </c>
      <c r="I1445" s="201">
        <v>3.2638289000000002E-3</v>
      </c>
      <c r="J1445" s="201">
        <v>9.9382585999999995E-3</v>
      </c>
      <c r="K1445" s="201">
        <v>0</v>
      </c>
      <c r="L1445" s="201">
        <v>3.7560559E-2</v>
      </c>
      <c r="N1445" s="160">
        <v>0.25040372666666666</v>
      </c>
      <c r="O1445" s="10">
        <f t="shared" si="206"/>
        <v>0.25040372666666666</v>
      </c>
      <c r="Q1445" s="15">
        <v>3.1710186</v>
      </c>
      <c r="S1445" s="129">
        <v>7.1029066000000002E-3</v>
      </c>
      <c r="T1445" s="129">
        <v>6.6391371000000003E-3</v>
      </c>
      <c r="U1445" s="129">
        <v>2.3735883E-4</v>
      </c>
      <c r="V1445" s="129">
        <v>2.2641073000000001E-4</v>
      </c>
      <c r="X1445" s="71">
        <v>1.4641728000000001E-5</v>
      </c>
    </row>
    <row r="1446" spans="1:24" ht="14.4">
      <c r="A1446" t="s">
        <v>3505</v>
      </c>
      <c r="B1446" s="92" t="s">
        <v>1737</v>
      </c>
      <c r="C1446" s="126" t="str">
        <f t="shared" si="203"/>
        <v>B.044.01.179</v>
      </c>
      <c r="D1446" s="11" t="s">
        <v>1738</v>
      </c>
      <c r="E1446" s="125" t="s">
        <v>1058</v>
      </c>
      <c r="F1446" s="128" t="str">
        <f t="shared" si="204"/>
        <v>Electricity Guyana production</v>
      </c>
      <c r="G1446" s="200">
        <v>4.2742037455E-2</v>
      </c>
      <c r="H1446" s="10">
        <f t="shared" si="205"/>
        <v>4.2742037455E-2</v>
      </c>
      <c r="I1446" s="201">
        <v>2.9325194999999999E-3</v>
      </c>
      <c r="J1446" s="201">
        <v>8.5510943000000009E-3</v>
      </c>
      <c r="K1446" s="201">
        <v>4.4906550000000003E-6</v>
      </c>
      <c r="L1446" s="201">
        <v>3.1253932999999998E-2</v>
      </c>
      <c r="N1446" s="160">
        <v>0.20835955333333334</v>
      </c>
      <c r="O1446" s="10">
        <f t="shared" si="206"/>
        <v>0.20835955333333334</v>
      </c>
      <c r="Q1446" s="15">
        <v>2.8400042999999999</v>
      </c>
      <c r="S1446" s="129">
        <v>5.9676418000000004E-3</v>
      </c>
      <c r="T1446" s="129">
        <v>5.5812847000000004E-3</v>
      </c>
      <c r="U1446" s="129">
        <v>1.9841611E-4</v>
      </c>
      <c r="V1446" s="129">
        <v>1.8794092E-4</v>
      </c>
      <c r="X1446" s="71">
        <v>1.2309387000000001E-5</v>
      </c>
    </row>
    <row r="1447" spans="1:24" ht="14.4">
      <c r="A1447" t="s">
        <v>3506</v>
      </c>
      <c r="B1447" s="92" t="s">
        <v>1737</v>
      </c>
      <c r="C1447" s="126" t="str">
        <f t="shared" si="203"/>
        <v>B.044.01.180</v>
      </c>
      <c r="D1447" s="11" t="s">
        <v>1738</v>
      </c>
      <c r="E1447" s="125" t="s">
        <v>1058</v>
      </c>
      <c r="F1447" s="128" t="str">
        <f t="shared" si="204"/>
        <v>Electricity Haiti production</v>
      </c>
      <c r="G1447" s="200">
        <v>4.0592153916000004E-2</v>
      </c>
      <c r="H1447" s="10">
        <f t="shared" si="205"/>
        <v>4.0592153916000004E-2</v>
      </c>
      <c r="I1447" s="201">
        <v>2.6041865000000003E-3</v>
      </c>
      <c r="J1447" s="201">
        <v>7.9255100000000002E-3</v>
      </c>
      <c r="K1447" s="201">
        <v>4.2528416000000001E-5</v>
      </c>
      <c r="L1447" s="201">
        <v>3.0019929000000001E-2</v>
      </c>
      <c r="N1447" s="160">
        <v>0.20013286000000002</v>
      </c>
      <c r="O1447" s="10">
        <f t="shared" si="206"/>
        <v>0.20013286000000002</v>
      </c>
      <c r="Q1447" s="15">
        <v>2.7499178</v>
      </c>
      <c r="S1447" s="129">
        <v>5.6719372999999998E-3</v>
      </c>
      <c r="T1447" s="129">
        <v>5.3017463999999997E-3</v>
      </c>
      <c r="U1447" s="129">
        <v>1.8962248999999999E-4</v>
      </c>
      <c r="V1447" s="129">
        <v>1.8056847E-4</v>
      </c>
      <c r="X1447" s="71">
        <v>1.168996E-5</v>
      </c>
    </row>
    <row r="1448" spans="1:24" ht="14.4">
      <c r="A1448" t="s">
        <v>3507</v>
      </c>
      <c r="B1448" s="92" t="s">
        <v>1737</v>
      </c>
      <c r="C1448" s="126" t="str">
        <f t="shared" si="203"/>
        <v>B.044.01.181</v>
      </c>
      <c r="D1448" s="11" t="s">
        <v>1738</v>
      </c>
      <c r="E1448" s="125" t="s">
        <v>1058</v>
      </c>
      <c r="F1448" s="128" t="str">
        <f t="shared" si="204"/>
        <v>Electricity Honduras production</v>
      </c>
      <c r="G1448" s="200">
        <v>2.5768307720000001E-2</v>
      </c>
      <c r="H1448" s="10">
        <f t="shared" si="205"/>
        <v>2.5768307720000001E-2</v>
      </c>
      <c r="I1448" s="201">
        <v>2.12225066E-3</v>
      </c>
      <c r="J1448" s="201">
        <v>5.5376074999999997E-3</v>
      </c>
      <c r="K1448" s="201">
        <v>1.5370156E-4</v>
      </c>
      <c r="L1448" s="201">
        <v>1.7954748E-2</v>
      </c>
      <c r="N1448" s="160">
        <v>0.11969832</v>
      </c>
      <c r="O1448" s="10">
        <f t="shared" si="206"/>
        <v>0.11969832</v>
      </c>
      <c r="Q1448" s="15">
        <v>2.7690703000000001</v>
      </c>
      <c r="S1448" s="129">
        <v>3.5656278999999999E-3</v>
      </c>
      <c r="T1448" s="129">
        <v>3.3427263E-3</v>
      </c>
      <c r="U1448" s="129">
        <v>1.1617234E-4</v>
      </c>
      <c r="V1448" s="129">
        <v>1.0672927000000001E-4</v>
      </c>
      <c r="X1448" s="71">
        <v>7.3342766000000001E-6</v>
      </c>
    </row>
    <row r="1449" spans="1:24" ht="14.4">
      <c r="A1449" t="s">
        <v>3508</v>
      </c>
      <c r="B1449" s="92" t="s">
        <v>1737</v>
      </c>
      <c r="C1449" s="126" t="str">
        <f t="shared" si="203"/>
        <v>B.044.01.182</v>
      </c>
      <c r="D1449" s="11" t="s">
        <v>1738</v>
      </c>
      <c r="E1449" s="125" t="s">
        <v>1058</v>
      </c>
      <c r="F1449" s="128" t="str">
        <f t="shared" si="204"/>
        <v>Electricity Hong Kong production</v>
      </c>
      <c r="G1449" s="200">
        <v>4.4469486717400003E-2</v>
      </c>
      <c r="H1449" s="10">
        <f t="shared" si="205"/>
        <v>4.4469486717400003E-2</v>
      </c>
      <c r="I1449" s="201">
        <v>4.1239702000000003E-3</v>
      </c>
      <c r="J1449" s="201">
        <v>5.9603008999999998E-3</v>
      </c>
      <c r="K1449" s="201">
        <v>1.4966174E-6</v>
      </c>
      <c r="L1449" s="201">
        <v>3.4383719E-2</v>
      </c>
      <c r="N1449" s="160">
        <v>0.22922479333333334</v>
      </c>
      <c r="O1449" s="10">
        <f t="shared" si="206"/>
        <v>0.22922479333333334</v>
      </c>
      <c r="Q1449" s="15">
        <v>2.5928848000000002</v>
      </c>
      <c r="S1449" s="129">
        <v>5.0808182E-3</v>
      </c>
      <c r="T1449" s="129">
        <v>4.7872994000000002E-3</v>
      </c>
      <c r="U1449" s="129">
        <v>1.9458033999999999E-4</v>
      </c>
      <c r="V1449" s="129">
        <v>9.8938429000000001E-5</v>
      </c>
      <c r="X1449" s="71">
        <v>1.198287E-5</v>
      </c>
    </row>
    <row r="1450" spans="1:24" ht="14.4">
      <c r="A1450" t="s">
        <v>3509</v>
      </c>
      <c r="B1450" s="92" t="s">
        <v>1737</v>
      </c>
      <c r="C1450" s="126" t="str">
        <f t="shared" si="203"/>
        <v>B.044.01.183</v>
      </c>
      <c r="D1450" s="11" t="s">
        <v>1738</v>
      </c>
      <c r="E1450" s="125" t="s">
        <v>1058</v>
      </c>
      <c r="F1450" s="128" t="str">
        <f t="shared" si="204"/>
        <v>Electricity Iceland production</v>
      </c>
      <c r="G1450" s="200">
        <v>3.5943694869000002E-4</v>
      </c>
      <c r="H1450" s="10">
        <f t="shared" si="205"/>
        <v>3.5943694869000002E-4</v>
      </c>
      <c r="I1450" s="201">
        <v>4.4653458130000003E-6</v>
      </c>
      <c r="J1450" s="201">
        <v>5.6362877000000004E-8</v>
      </c>
      <c r="K1450" s="201">
        <v>1.3865323999999999E-4</v>
      </c>
      <c r="L1450" s="201">
        <v>2.16262E-4</v>
      </c>
      <c r="N1450" s="160">
        <v>1.4417466666666668E-3</v>
      </c>
      <c r="O1450" s="10">
        <f t="shared" si="206"/>
        <v>1.4417466666666668E-3</v>
      </c>
      <c r="Q1450" s="15">
        <v>1.0275635000000001</v>
      </c>
      <c r="S1450" s="129">
        <v>2.4622796E-5</v>
      </c>
      <c r="T1450" s="129">
        <v>2.3492978E-5</v>
      </c>
      <c r="U1450" s="129">
        <v>1.0918678E-6</v>
      </c>
      <c r="V1450" s="129">
        <v>3.7949391999999997E-8</v>
      </c>
      <c r="X1450" s="71">
        <v>4.4195725000000002E-8</v>
      </c>
    </row>
    <row r="1451" spans="1:24" ht="14.4">
      <c r="A1451" t="s">
        <v>3510</v>
      </c>
      <c r="B1451" s="92" t="s">
        <v>1737</v>
      </c>
      <c r="C1451" s="126" t="str">
        <f t="shared" si="203"/>
        <v>B.044.01.184</v>
      </c>
      <c r="D1451" s="11" t="s">
        <v>1738</v>
      </c>
      <c r="E1451" s="125" t="s">
        <v>1058</v>
      </c>
      <c r="F1451" s="128" t="str">
        <f t="shared" si="204"/>
        <v>Electricity India  production</v>
      </c>
      <c r="G1451" s="200">
        <v>4.3233764766E-2</v>
      </c>
      <c r="H1451" s="10">
        <f t="shared" si="205"/>
        <v>4.3233764766E-2</v>
      </c>
      <c r="I1451" s="201">
        <v>1.5122622299999998E-3</v>
      </c>
      <c r="J1451" s="201">
        <v>2.3048389099999999E-3</v>
      </c>
      <c r="K1451" s="201">
        <v>8.2536162600000003E-4</v>
      </c>
      <c r="L1451" s="201">
        <v>3.8591302000000001E-2</v>
      </c>
      <c r="N1451" s="160">
        <v>0.25727534666666668</v>
      </c>
      <c r="O1451" s="10">
        <f t="shared" si="206"/>
        <v>0.25727534666666668</v>
      </c>
      <c r="Q1451" s="15">
        <v>3.1470364000000002</v>
      </c>
      <c r="S1451" s="129">
        <v>4.5149237000000004E-3</v>
      </c>
      <c r="T1451" s="129">
        <v>4.2742283000000002E-3</v>
      </c>
      <c r="U1451" s="129">
        <v>2.0145855999999999E-4</v>
      </c>
      <c r="V1451" s="129">
        <v>3.9236821999999997E-5</v>
      </c>
      <c r="X1451" s="71">
        <v>1.1286112E-5</v>
      </c>
    </row>
    <row r="1452" spans="1:24" ht="14.4">
      <c r="A1452" t="s">
        <v>3511</v>
      </c>
      <c r="B1452" s="92" t="s">
        <v>1737</v>
      </c>
      <c r="C1452" s="126" t="str">
        <f t="shared" si="203"/>
        <v>B.044.01.185</v>
      </c>
      <c r="D1452" s="11" t="s">
        <v>1738</v>
      </c>
      <c r="E1452" s="125" t="s">
        <v>1058</v>
      </c>
      <c r="F1452" s="128" t="str">
        <f t="shared" si="204"/>
        <v>Electricity Indonesia production</v>
      </c>
      <c r="G1452" s="200">
        <v>4.0677467946000002E-2</v>
      </c>
      <c r="H1452" s="10">
        <f t="shared" si="205"/>
        <v>4.0677467946000002E-2</v>
      </c>
      <c r="I1452" s="201">
        <v>1.9418430099999999E-3</v>
      </c>
      <c r="J1452" s="201">
        <v>3.8727467000000001E-3</v>
      </c>
      <c r="K1452" s="201">
        <v>1.5863235999999999E-5</v>
      </c>
      <c r="L1452" s="201">
        <v>3.4847015000000002E-2</v>
      </c>
      <c r="N1452" s="160">
        <v>0.23231343333333335</v>
      </c>
      <c r="O1452" s="10">
        <f t="shared" si="206"/>
        <v>0.23231343333333335</v>
      </c>
      <c r="Q1452" s="15">
        <v>2.8947330999999998</v>
      </c>
      <c r="S1452" s="129">
        <v>4.6205424000000002E-3</v>
      </c>
      <c r="T1452" s="129">
        <v>4.3742095000000002E-3</v>
      </c>
      <c r="U1452" s="129">
        <v>1.9079956E-4</v>
      </c>
      <c r="V1452" s="129">
        <v>5.5533376E-5</v>
      </c>
      <c r="X1452" s="71">
        <v>1.0800424999999999E-5</v>
      </c>
    </row>
    <row r="1453" spans="1:24" ht="14.4">
      <c r="A1453" t="s">
        <v>3512</v>
      </c>
      <c r="B1453" s="92" t="s">
        <v>1737</v>
      </c>
      <c r="C1453" s="126" t="str">
        <f t="shared" si="203"/>
        <v>B.044.01.186</v>
      </c>
      <c r="D1453" s="11" t="s">
        <v>1738</v>
      </c>
      <c r="E1453" s="125" t="s">
        <v>1058</v>
      </c>
      <c r="F1453" s="128" t="str">
        <f t="shared" si="204"/>
        <v>Electricity Iran production</v>
      </c>
      <c r="G1453" s="200">
        <v>4.1316070337000001E-2</v>
      </c>
      <c r="H1453" s="10">
        <f t="shared" si="205"/>
        <v>4.1316070337000001E-2</v>
      </c>
      <c r="I1453" s="201">
        <v>4.0682836E-3</v>
      </c>
      <c r="J1453" s="201">
        <v>6.4323128999999998E-3</v>
      </c>
      <c r="K1453" s="201">
        <v>4.8254783699999996E-4</v>
      </c>
      <c r="L1453" s="201">
        <v>3.0332926E-2</v>
      </c>
      <c r="N1453" s="160">
        <v>0.20221950666666666</v>
      </c>
      <c r="O1453" s="10">
        <f t="shared" si="206"/>
        <v>0.20221950666666666</v>
      </c>
      <c r="Q1453" s="15">
        <v>2.5051694000000002</v>
      </c>
      <c r="S1453" s="129">
        <v>4.8059236000000003E-3</v>
      </c>
      <c r="T1453" s="129">
        <v>4.4907571999999998E-3</v>
      </c>
      <c r="U1453" s="129">
        <v>1.7692590000000001E-4</v>
      </c>
      <c r="V1453" s="129">
        <v>1.3824050000000001E-4</v>
      </c>
      <c r="X1453" s="71">
        <v>1.1100329E-5</v>
      </c>
    </row>
    <row r="1454" spans="1:24" ht="14.4">
      <c r="A1454" t="s">
        <v>3513</v>
      </c>
      <c r="B1454" s="92" t="s">
        <v>1737</v>
      </c>
      <c r="C1454" s="126" t="str">
        <f t="shared" si="203"/>
        <v>B.044.01.187</v>
      </c>
      <c r="D1454" s="11" t="s">
        <v>1738</v>
      </c>
      <c r="E1454" s="125" t="s">
        <v>1058</v>
      </c>
      <c r="F1454" s="128" t="str">
        <f t="shared" si="204"/>
        <v>Electricity Iraq production</v>
      </c>
      <c r="G1454" s="200">
        <v>9.8618845856000004E-2</v>
      </c>
      <c r="H1454" s="10">
        <f t="shared" si="205"/>
        <v>9.8618845856000004E-2</v>
      </c>
      <c r="I1454" s="201">
        <v>8.6490386000000006E-3</v>
      </c>
      <c r="J1454" s="201">
        <v>1.6816271800000001E-2</v>
      </c>
      <c r="K1454" s="201">
        <v>5.9794559999999997E-6</v>
      </c>
      <c r="L1454" s="201">
        <v>7.3147556000000002E-2</v>
      </c>
      <c r="N1454" s="160">
        <v>0.48765037333333339</v>
      </c>
      <c r="O1454" s="10">
        <f t="shared" si="206"/>
        <v>0.48765037333333339</v>
      </c>
      <c r="Q1454" s="15">
        <v>5.9060296000000001</v>
      </c>
      <c r="S1454" s="129">
        <v>1.2349512E-2</v>
      </c>
      <c r="T1454" s="129">
        <v>1.1540252000000001E-2</v>
      </c>
      <c r="U1454" s="129">
        <v>4.3870233E-4</v>
      </c>
      <c r="V1454" s="129">
        <v>3.7055749999999999E-4</v>
      </c>
      <c r="X1454" s="71">
        <v>2.7233148E-5</v>
      </c>
    </row>
    <row r="1455" spans="1:24" ht="14.4">
      <c r="A1455" t="s">
        <v>3514</v>
      </c>
      <c r="B1455" s="92" t="s">
        <v>1737</v>
      </c>
      <c r="C1455" s="126" t="str">
        <f t="shared" si="203"/>
        <v>B.044.01.188</v>
      </c>
      <c r="D1455" s="11" t="s">
        <v>1738</v>
      </c>
      <c r="E1455" s="125" t="s">
        <v>1058</v>
      </c>
      <c r="F1455" s="128" t="str">
        <f t="shared" si="204"/>
        <v>Electricity Israel production</v>
      </c>
      <c r="G1455" s="200">
        <v>3.8907016508999998E-2</v>
      </c>
      <c r="H1455" s="10">
        <f t="shared" si="205"/>
        <v>3.8907016508999998E-2</v>
      </c>
      <c r="I1455" s="201">
        <v>3.8060146000000001E-3</v>
      </c>
      <c r="J1455" s="201">
        <v>5.5014310999999998E-3</v>
      </c>
      <c r="K1455" s="201">
        <v>2.9076809E-5</v>
      </c>
      <c r="L1455" s="201">
        <v>2.9570493999999999E-2</v>
      </c>
      <c r="N1455" s="160">
        <v>0.19713662666666668</v>
      </c>
      <c r="O1455" s="10">
        <f t="shared" si="206"/>
        <v>0.19713662666666668</v>
      </c>
      <c r="Q1455" s="15">
        <v>2.3534468999999998</v>
      </c>
      <c r="S1455" s="129">
        <v>4.4427941000000004E-3</v>
      </c>
      <c r="T1455" s="129">
        <v>4.1711541999999999E-3</v>
      </c>
      <c r="U1455" s="129">
        <v>1.6856169E-4</v>
      </c>
      <c r="V1455" s="129">
        <v>1.0307822999999999E-4</v>
      </c>
      <c r="X1455" s="71">
        <v>1.0431308999999999E-5</v>
      </c>
    </row>
    <row r="1456" spans="1:24" ht="14.4">
      <c r="A1456" t="s">
        <v>3515</v>
      </c>
      <c r="B1456" s="92" t="s">
        <v>1737</v>
      </c>
      <c r="C1456" s="126" t="str">
        <f t="shared" si="203"/>
        <v>B.044.01.189</v>
      </c>
      <c r="D1456" s="11" t="s">
        <v>1738</v>
      </c>
      <c r="E1456" s="125" t="s">
        <v>1058</v>
      </c>
      <c r="F1456" s="128" t="str">
        <f t="shared" si="204"/>
        <v>Electricity Jamaica production</v>
      </c>
      <c r="G1456" s="200">
        <v>4.8451465148999999E-2</v>
      </c>
      <c r="H1456" s="10">
        <f t="shared" si="205"/>
        <v>4.8451465148999999E-2</v>
      </c>
      <c r="I1456" s="201">
        <v>4.3410948000000005E-3</v>
      </c>
      <c r="J1456" s="201">
        <v>8.2739067999999995E-3</v>
      </c>
      <c r="K1456" s="201">
        <v>4.1134548999999998E-5</v>
      </c>
      <c r="L1456" s="201">
        <v>3.5795329000000001E-2</v>
      </c>
      <c r="N1456" s="160">
        <v>0.23863552666666668</v>
      </c>
      <c r="O1456" s="10">
        <f t="shared" si="206"/>
        <v>0.23863552666666668</v>
      </c>
      <c r="Q1456" s="15">
        <v>3.0843813999999998</v>
      </c>
      <c r="S1456" s="129">
        <v>6.0347059999999999E-3</v>
      </c>
      <c r="T1456" s="129">
        <v>5.6405025000000001E-3</v>
      </c>
      <c r="U1456" s="129">
        <v>2.1455684E-4</v>
      </c>
      <c r="V1456" s="129">
        <v>1.7964660000000001E-4</v>
      </c>
      <c r="X1456" s="71">
        <v>1.3337417E-5</v>
      </c>
    </row>
    <row r="1457" spans="1:24" ht="14.4">
      <c r="A1457" t="s">
        <v>3516</v>
      </c>
      <c r="B1457" s="92" t="s">
        <v>1737</v>
      </c>
      <c r="C1457" s="126" t="str">
        <f t="shared" si="203"/>
        <v>B.044.01.190</v>
      </c>
      <c r="D1457" s="11" t="s">
        <v>1738</v>
      </c>
      <c r="E1457" s="125" t="s">
        <v>1058</v>
      </c>
      <c r="F1457" s="128" t="str">
        <f t="shared" si="204"/>
        <v>Electricity Japan production</v>
      </c>
      <c r="G1457" s="200">
        <v>2.7565852945000004E-2</v>
      </c>
      <c r="H1457" s="10">
        <f t="shared" si="205"/>
        <v>2.7565852945000004E-2</v>
      </c>
      <c r="I1457" s="201">
        <v>1.2607863300000001E-3</v>
      </c>
      <c r="J1457" s="201">
        <v>2.1394937099999999E-3</v>
      </c>
      <c r="K1457" s="201">
        <v>2.1805599050000002E-3</v>
      </c>
      <c r="L1457" s="201">
        <v>2.1985013000000001E-2</v>
      </c>
      <c r="N1457" s="160">
        <v>0.14656675333333335</v>
      </c>
      <c r="O1457" s="10">
        <f t="shared" si="206"/>
        <v>0.14656675333333335</v>
      </c>
      <c r="Q1457" s="15">
        <v>2.2770323000000001</v>
      </c>
      <c r="S1457" s="129">
        <v>2.8029986999999999E-3</v>
      </c>
      <c r="T1457" s="129">
        <v>2.6288981999999998E-3</v>
      </c>
      <c r="U1457" s="129">
        <v>1.1837392E-4</v>
      </c>
      <c r="V1457" s="129">
        <v>5.5726585000000002E-5</v>
      </c>
      <c r="X1457" s="71">
        <v>7.0650249000000002E-6</v>
      </c>
    </row>
    <row r="1458" spans="1:24" ht="14.4">
      <c r="A1458" t="s">
        <v>3517</v>
      </c>
      <c r="B1458" s="92" t="s">
        <v>1737</v>
      </c>
      <c r="C1458" s="126" t="str">
        <f t="shared" si="203"/>
        <v>B.044.01.191</v>
      </c>
      <c r="D1458" s="11" t="s">
        <v>1738</v>
      </c>
      <c r="E1458" s="125" t="s">
        <v>1058</v>
      </c>
      <c r="F1458" s="128" t="str">
        <f t="shared" si="204"/>
        <v>Electricity Jordan production</v>
      </c>
      <c r="G1458" s="200">
        <v>3.4394459416000001E-2</v>
      </c>
      <c r="H1458" s="10">
        <f t="shared" si="205"/>
        <v>3.4394459416000001E-2</v>
      </c>
      <c r="I1458" s="201">
        <v>3.5333643999999999E-3</v>
      </c>
      <c r="J1458" s="201">
        <v>5.2821637999999997E-3</v>
      </c>
      <c r="K1458" s="201">
        <v>7.0792216E-5</v>
      </c>
      <c r="L1458" s="201">
        <v>2.5508138999999999E-2</v>
      </c>
      <c r="N1458" s="160">
        <v>0.17005426000000001</v>
      </c>
      <c r="O1458" s="10">
        <f t="shared" si="206"/>
        <v>0.17005426000000001</v>
      </c>
      <c r="Q1458" s="15">
        <v>2.2319175000000002</v>
      </c>
      <c r="S1458" s="129">
        <v>3.9663164000000002E-3</v>
      </c>
      <c r="T1458" s="129">
        <v>3.7060956000000002E-3</v>
      </c>
      <c r="U1458" s="129">
        <v>1.4760542000000001E-4</v>
      </c>
      <c r="V1458" s="129">
        <v>1.1261531E-4</v>
      </c>
      <c r="X1458" s="71">
        <v>9.1894427999999999E-6</v>
      </c>
    </row>
    <row r="1459" spans="1:24" ht="14.4">
      <c r="A1459" t="s">
        <v>3518</v>
      </c>
      <c r="B1459" s="92" t="s">
        <v>1737</v>
      </c>
      <c r="C1459" s="126" t="str">
        <f t="shared" si="203"/>
        <v>B.044.01.192</v>
      </c>
      <c r="D1459" s="11" t="s">
        <v>1738</v>
      </c>
      <c r="E1459" s="125" t="s">
        <v>1058</v>
      </c>
      <c r="F1459" s="128" t="str">
        <f t="shared" si="204"/>
        <v>Electricity Kazakhstan production</v>
      </c>
      <c r="G1459" s="200">
        <v>4.2482636293000003E-2</v>
      </c>
      <c r="H1459" s="10">
        <f t="shared" si="205"/>
        <v>4.2482636293000003E-2</v>
      </c>
      <c r="I1459" s="201">
        <v>3.5124721000000005E-3</v>
      </c>
      <c r="J1459" s="201">
        <v>5.1546482000000005E-3</v>
      </c>
      <c r="K1459" s="201">
        <v>3.6468993E-5</v>
      </c>
      <c r="L1459" s="201">
        <v>3.3779047E-2</v>
      </c>
      <c r="N1459" s="160">
        <v>0.22519364666666666</v>
      </c>
      <c r="O1459" s="10">
        <f t="shared" si="206"/>
        <v>0.22519364666666666</v>
      </c>
      <c r="Q1459" s="15">
        <v>2.6328486</v>
      </c>
      <c r="S1459" s="129">
        <v>4.8650856999999997E-3</v>
      </c>
      <c r="T1459" s="129">
        <v>4.6110561000000001E-3</v>
      </c>
      <c r="U1459" s="129">
        <v>1.8906475999999999E-4</v>
      </c>
      <c r="V1459" s="129">
        <v>6.4964803E-5</v>
      </c>
      <c r="X1459" s="71">
        <v>1.1521115999999999E-5</v>
      </c>
    </row>
    <row r="1460" spans="1:24" ht="14.4">
      <c r="A1460" t="s">
        <v>3519</v>
      </c>
      <c r="B1460" s="92" t="s">
        <v>1737</v>
      </c>
      <c r="C1460" s="126" t="str">
        <f t="shared" si="203"/>
        <v>B.044.01.193</v>
      </c>
      <c r="D1460" s="11" t="s">
        <v>1738</v>
      </c>
      <c r="E1460" s="125" t="s">
        <v>1058</v>
      </c>
      <c r="F1460" s="128" t="str">
        <f t="shared" si="204"/>
        <v>Electricity Kenya production</v>
      </c>
      <c r="G1460" s="200">
        <v>5.18446567E-3</v>
      </c>
      <c r="H1460" s="10">
        <f t="shared" si="205"/>
        <v>5.18446567E-3</v>
      </c>
      <c r="I1460" s="201">
        <v>4.0723848000000001E-4</v>
      </c>
      <c r="J1460" s="201">
        <v>1.0644435000000002E-3</v>
      </c>
      <c r="K1460" s="201">
        <v>1.3980739E-4</v>
      </c>
      <c r="L1460" s="201">
        <v>3.5729762999999999E-3</v>
      </c>
      <c r="N1460" s="160">
        <v>2.3819842000000001E-2</v>
      </c>
      <c r="O1460" s="10">
        <f t="shared" si="206"/>
        <v>2.3819842000000001E-2</v>
      </c>
      <c r="Q1460" s="15">
        <v>1.5627749</v>
      </c>
      <c r="S1460" s="129">
        <v>6.9790672999999999E-4</v>
      </c>
      <c r="T1460" s="129">
        <v>6.5472785999999995E-4</v>
      </c>
      <c r="U1460" s="129">
        <v>2.2948853000000001E-5</v>
      </c>
      <c r="V1460" s="129">
        <v>2.0230014999999999E-5</v>
      </c>
      <c r="X1460" s="71">
        <v>1.4257625000000001E-6</v>
      </c>
    </row>
    <row r="1461" spans="1:24" ht="14.4">
      <c r="A1461" t="s">
        <v>3520</v>
      </c>
      <c r="B1461" s="92" t="s">
        <v>1737</v>
      </c>
      <c r="C1461" s="126" t="str">
        <f t="shared" si="203"/>
        <v>B.044.01.194</v>
      </c>
      <c r="D1461" s="11" t="s">
        <v>1738</v>
      </c>
      <c r="E1461" s="125" t="s">
        <v>1058</v>
      </c>
      <c r="F1461" s="128" t="str">
        <f t="shared" si="204"/>
        <v>Electricity Kiribati production</v>
      </c>
      <c r="G1461" s="200">
        <v>3.3335836778999997E-2</v>
      </c>
      <c r="H1461" s="10">
        <f t="shared" si="205"/>
        <v>3.3335836778999997E-2</v>
      </c>
      <c r="I1461" s="201">
        <v>2.13786773E-3</v>
      </c>
      <c r="J1461" s="201">
        <v>6.5030499000000002E-3</v>
      </c>
      <c r="K1461" s="201">
        <v>6.9012148999999997E-5</v>
      </c>
      <c r="L1461" s="201">
        <v>2.4625906999999999E-2</v>
      </c>
      <c r="N1461" s="160">
        <v>0.16417271333333333</v>
      </c>
      <c r="O1461" s="10">
        <f t="shared" si="206"/>
        <v>0.16417271333333333</v>
      </c>
      <c r="Q1461" s="15">
        <v>2.3284150000000001</v>
      </c>
      <c r="S1461" s="129">
        <v>4.6505076000000001E-3</v>
      </c>
      <c r="T1461" s="129">
        <v>4.3472796999999997E-3</v>
      </c>
      <c r="U1461" s="129">
        <v>1.5553548999999999E-4</v>
      </c>
      <c r="V1461" s="129">
        <v>1.4769243000000001E-4</v>
      </c>
      <c r="X1461" s="71">
        <v>9.5794935999999992E-6</v>
      </c>
    </row>
    <row r="1462" spans="1:24" ht="14.4">
      <c r="A1462" t="s">
        <v>3521</v>
      </c>
      <c r="B1462" s="92" t="s">
        <v>1737</v>
      </c>
      <c r="C1462" s="126" t="str">
        <f t="shared" si="203"/>
        <v>B.044.01.195</v>
      </c>
      <c r="D1462" s="11" t="s">
        <v>1738</v>
      </c>
      <c r="E1462" s="125" t="s">
        <v>1058</v>
      </c>
      <c r="F1462" s="128" t="str">
        <f t="shared" si="204"/>
        <v>Electricity Kosovo production</v>
      </c>
      <c r="G1462" s="200">
        <v>5.4599270775E-2</v>
      </c>
      <c r="H1462" s="10">
        <f t="shared" si="205"/>
        <v>5.4599270775E-2</v>
      </c>
      <c r="I1462" s="201">
        <v>4.0525224000000004E-3</v>
      </c>
      <c r="J1462" s="201">
        <v>5.8403546999999997E-3</v>
      </c>
      <c r="K1462" s="201">
        <v>1.4309674999999999E-5</v>
      </c>
      <c r="L1462" s="201">
        <v>4.4692084E-2</v>
      </c>
      <c r="N1462" s="160">
        <v>0.29794722666666668</v>
      </c>
      <c r="O1462" s="10">
        <f t="shared" si="206"/>
        <v>0.29794722666666668</v>
      </c>
      <c r="Q1462" s="15">
        <v>3.2544211000000001</v>
      </c>
      <c r="S1462" s="129">
        <v>6.2232555000000002E-3</v>
      </c>
      <c r="T1462" s="129">
        <v>5.9354956E-3</v>
      </c>
      <c r="U1462" s="129">
        <v>2.4663225999999998E-4</v>
      </c>
      <c r="V1462" s="129">
        <v>4.1127651999999998E-5</v>
      </c>
      <c r="X1462" s="71">
        <v>1.4893984E-5</v>
      </c>
    </row>
    <row r="1463" spans="1:24" ht="14.4">
      <c r="A1463" t="s">
        <v>3522</v>
      </c>
      <c r="B1463" s="92" t="s">
        <v>1737</v>
      </c>
      <c r="C1463" s="126" t="str">
        <f t="shared" si="203"/>
        <v>B.044.01.196</v>
      </c>
      <c r="D1463" s="11" t="s">
        <v>1738</v>
      </c>
      <c r="E1463" s="125" t="s">
        <v>1058</v>
      </c>
      <c r="F1463" s="128" t="str">
        <f t="shared" si="204"/>
        <v>Electricity Kuwait production</v>
      </c>
      <c r="G1463" s="200">
        <v>4.3926182041100006E-2</v>
      </c>
      <c r="H1463" s="10">
        <f t="shared" si="205"/>
        <v>4.3926182041100006E-2</v>
      </c>
      <c r="I1463" s="201">
        <v>3.7315604999999998E-3</v>
      </c>
      <c r="J1463" s="201">
        <v>7.6199107000000004E-3</v>
      </c>
      <c r="K1463" s="201">
        <v>6.8348410999999998E-6</v>
      </c>
      <c r="L1463" s="201">
        <v>3.2567876000000003E-2</v>
      </c>
      <c r="N1463" s="160">
        <v>0.21711917333333336</v>
      </c>
      <c r="O1463" s="10">
        <f t="shared" si="206"/>
        <v>0.21711917333333336</v>
      </c>
      <c r="Q1463" s="15">
        <v>2.6556525999999998</v>
      </c>
      <c r="S1463" s="129">
        <v>5.5756440000000003E-3</v>
      </c>
      <c r="T1463" s="129">
        <v>5.2104806000000002E-3</v>
      </c>
      <c r="U1463" s="129">
        <v>1.9655413000000001E-4</v>
      </c>
      <c r="V1463" s="129">
        <v>1.6860924999999999E-4</v>
      </c>
      <c r="X1463" s="71">
        <v>1.2191054E-5</v>
      </c>
    </row>
    <row r="1464" spans="1:24" ht="14.4">
      <c r="A1464" t="s">
        <v>3523</v>
      </c>
      <c r="B1464" s="92" t="s">
        <v>1737</v>
      </c>
      <c r="C1464" s="126" t="str">
        <f t="shared" si="203"/>
        <v>B.044.01.197</v>
      </c>
      <c r="D1464" s="11" t="s">
        <v>1738</v>
      </c>
      <c r="E1464" s="125" t="s">
        <v>1058</v>
      </c>
      <c r="F1464" s="128" t="str">
        <f t="shared" si="204"/>
        <v>Electricity Kyrgyzstan production</v>
      </c>
      <c r="G1464" s="200">
        <v>9.7512638399999997E-3</v>
      </c>
      <c r="H1464" s="10">
        <f t="shared" si="205"/>
        <v>9.7512638399999997E-3</v>
      </c>
      <c r="I1464" s="201">
        <v>7.0683431999999996E-4</v>
      </c>
      <c r="J1464" s="201">
        <v>1.0457552400000001E-3</v>
      </c>
      <c r="K1464" s="201">
        <v>1.9523728000000001E-4</v>
      </c>
      <c r="L1464" s="201">
        <v>7.8034369999999999E-3</v>
      </c>
      <c r="N1464" s="160">
        <v>5.2022913333333337E-2</v>
      </c>
      <c r="O1464" s="10">
        <f t="shared" si="206"/>
        <v>5.2022913333333337E-2</v>
      </c>
      <c r="Q1464" s="15">
        <v>1.5566781000000001</v>
      </c>
      <c r="S1464" s="129">
        <v>1.0979401E-3</v>
      </c>
      <c r="T1464" s="129">
        <v>1.0449821000000001E-3</v>
      </c>
      <c r="U1464" s="129">
        <v>4.3228700999999998E-5</v>
      </c>
      <c r="V1464" s="129">
        <v>9.7292591999999996E-6</v>
      </c>
      <c r="X1464" s="71">
        <v>2.5873286000000002E-6</v>
      </c>
    </row>
    <row r="1465" spans="1:24" ht="14.4">
      <c r="A1465" t="s">
        <v>3524</v>
      </c>
      <c r="B1465" s="92" t="s">
        <v>1737</v>
      </c>
      <c r="C1465" s="126" t="str">
        <f t="shared" si="203"/>
        <v>B.044.01.198</v>
      </c>
      <c r="D1465" s="11" t="s">
        <v>1738</v>
      </c>
      <c r="E1465" s="125" t="s">
        <v>1058</v>
      </c>
      <c r="F1465" s="128" t="str">
        <f t="shared" si="204"/>
        <v>Electricity Laos production</v>
      </c>
      <c r="G1465" s="200">
        <v>1.2375407240000001E-2</v>
      </c>
      <c r="H1465" s="10">
        <f t="shared" si="205"/>
        <v>1.2375407240000001E-2</v>
      </c>
      <c r="I1465" s="201">
        <v>8.9674533999999995E-4</v>
      </c>
      <c r="J1465" s="201">
        <v>1.2833647E-3</v>
      </c>
      <c r="K1465" s="201">
        <v>1.547532E-4</v>
      </c>
      <c r="L1465" s="201">
        <v>1.0040544E-2</v>
      </c>
      <c r="N1465" s="160">
        <v>6.6936960000000004E-2</v>
      </c>
      <c r="O1465" s="10">
        <f t="shared" si="206"/>
        <v>6.6936960000000004E-2</v>
      </c>
      <c r="Q1465" s="15">
        <v>1.5065883</v>
      </c>
      <c r="S1465" s="129">
        <v>1.3923397000000001E-3</v>
      </c>
      <c r="T1465" s="129">
        <v>1.3280392999999999E-3</v>
      </c>
      <c r="U1465" s="129">
        <v>5.5300205999999999E-5</v>
      </c>
      <c r="V1465" s="129">
        <v>9.0001384000000008E-6</v>
      </c>
      <c r="X1465" s="71">
        <v>3.3167315999999998E-6</v>
      </c>
    </row>
    <row r="1466" spans="1:24" ht="14.4">
      <c r="A1466" t="s">
        <v>3525</v>
      </c>
      <c r="B1466" s="92" t="s">
        <v>1737</v>
      </c>
      <c r="C1466" s="126" t="str">
        <f t="shared" si="203"/>
        <v>B.044.01.199</v>
      </c>
      <c r="D1466" s="11" t="s">
        <v>1738</v>
      </c>
      <c r="E1466" s="125" t="s">
        <v>1058</v>
      </c>
      <c r="F1466" s="128" t="str">
        <f t="shared" si="204"/>
        <v>Electricity Lebanon production</v>
      </c>
      <c r="G1466" s="200">
        <v>2.5206914070000003E-2</v>
      </c>
      <c r="H1466" s="10">
        <f t="shared" si="205"/>
        <v>2.5206914070000003E-2</v>
      </c>
      <c r="I1466" s="201">
        <v>1.6316284499999999E-3</v>
      </c>
      <c r="J1466" s="201">
        <v>4.9133695000000005E-3</v>
      </c>
      <c r="K1466" s="201">
        <v>1.2480212000000001E-4</v>
      </c>
      <c r="L1466" s="201">
        <v>1.8537114E-2</v>
      </c>
      <c r="N1466" s="160">
        <v>0.12358076000000001</v>
      </c>
      <c r="O1466" s="10">
        <f t="shared" si="206"/>
        <v>0.12358076000000001</v>
      </c>
      <c r="Q1466" s="15">
        <v>2.0884228</v>
      </c>
      <c r="S1466" s="129">
        <v>3.5018472999999999E-3</v>
      </c>
      <c r="T1466" s="129">
        <v>3.2743029000000001E-3</v>
      </c>
      <c r="U1466" s="129">
        <v>1.1710374E-4</v>
      </c>
      <c r="V1466" s="129">
        <v>1.1044063E-4</v>
      </c>
      <c r="X1466" s="71">
        <v>7.2075964999999998E-6</v>
      </c>
    </row>
    <row r="1467" spans="1:24" ht="14.4">
      <c r="A1467" t="s">
        <v>3526</v>
      </c>
      <c r="B1467" s="92" t="s">
        <v>1737</v>
      </c>
      <c r="C1467" s="126" t="str">
        <f t="shared" si="203"/>
        <v>B.044.01.200</v>
      </c>
      <c r="D1467" s="11" t="s">
        <v>1738</v>
      </c>
      <c r="E1467" s="125" t="s">
        <v>1058</v>
      </c>
      <c r="F1467" s="128" t="str">
        <f t="shared" si="204"/>
        <v>Electricity Lesotho production</v>
      </c>
      <c r="G1467" s="200">
        <v>6.5732210090000006E-4</v>
      </c>
      <c r="H1467" s="10">
        <f t="shared" si="205"/>
        <v>6.5732210090000006E-4</v>
      </c>
      <c r="I1467" s="201">
        <v>8.1426309000000005E-6</v>
      </c>
      <c r="J1467" s="201">
        <v>0</v>
      </c>
      <c r="K1467" s="201">
        <v>2.5361169E-4</v>
      </c>
      <c r="L1467" s="201">
        <v>3.9556778000000002E-4</v>
      </c>
      <c r="N1467" s="160">
        <v>2.6371185333333336E-3</v>
      </c>
      <c r="O1467" s="10">
        <f t="shared" si="206"/>
        <v>2.6371185333333336E-3</v>
      </c>
      <c r="Q1467" s="15">
        <v>1.3185593</v>
      </c>
      <c r="S1467" s="129">
        <v>4.5016576E-5</v>
      </c>
      <c r="T1467" s="129">
        <v>4.2950492E-5</v>
      </c>
      <c r="U1467" s="129">
        <v>1.9966697000000001E-6</v>
      </c>
      <c r="V1467" s="129">
        <v>6.9413519999999995E-8</v>
      </c>
      <c r="X1467" s="71">
        <v>8.0818490999999997E-8</v>
      </c>
    </row>
    <row r="1468" spans="1:24" ht="14.4">
      <c r="A1468" t="s">
        <v>3527</v>
      </c>
      <c r="B1468" s="92" t="s">
        <v>1737</v>
      </c>
      <c r="C1468" s="126" t="str">
        <f t="shared" ref="C1468:C1531" si="207">MID(A1468,1,12)</f>
        <v>B.044.01.201</v>
      </c>
      <c r="D1468" s="11" t="s">
        <v>1738</v>
      </c>
      <c r="E1468" s="125" t="s">
        <v>1058</v>
      </c>
      <c r="F1468" s="128" t="str">
        <f t="shared" ref="F1468:F1531" si="208">MID(A1468, 21,85)</f>
        <v>Electricity Liberia production</v>
      </c>
      <c r="G1468" s="200">
        <v>3.4040607696000001E-2</v>
      </c>
      <c r="H1468" s="10">
        <f t="shared" si="205"/>
        <v>3.4040607696000001E-2</v>
      </c>
      <c r="I1468" s="201">
        <v>2.1783491899999997E-3</v>
      </c>
      <c r="J1468" s="201">
        <v>6.6255057999999997E-3</v>
      </c>
      <c r="K1468" s="201">
        <v>7.6718706000000004E-5</v>
      </c>
      <c r="L1468" s="201">
        <v>2.5160034000000001E-2</v>
      </c>
      <c r="N1468" s="160">
        <v>0.16773356</v>
      </c>
      <c r="O1468" s="10">
        <f t="shared" si="206"/>
        <v>0.16773356</v>
      </c>
      <c r="Q1468" s="15">
        <v>2.5128826000000002</v>
      </c>
      <c r="S1468" s="129">
        <v>4.7488888E-3</v>
      </c>
      <c r="T1468" s="129">
        <v>4.4390840999999999E-3</v>
      </c>
      <c r="U1468" s="129">
        <v>1.5884322E-4</v>
      </c>
      <c r="V1468" s="129">
        <v>1.5096148E-4</v>
      </c>
      <c r="X1468" s="71">
        <v>9.7855997000000001E-6</v>
      </c>
    </row>
    <row r="1469" spans="1:24" ht="14.4">
      <c r="A1469" t="s">
        <v>3528</v>
      </c>
      <c r="B1469" s="92" t="s">
        <v>1737</v>
      </c>
      <c r="C1469" s="126" t="str">
        <f t="shared" si="207"/>
        <v>B.044.01.202</v>
      </c>
      <c r="D1469" s="11" t="s">
        <v>1738</v>
      </c>
      <c r="E1469" s="125" t="s">
        <v>1058</v>
      </c>
      <c r="F1469" s="128" t="str">
        <f t="shared" si="208"/>
        <v>Electricity Libya production</v>
      </c>
      <c r="G1469" s="200">
        <v>5.0273897443999002E-2</v>
      </c>
      <c r="H1469" s="10">
        <f t="shared" si="205"/>
        <v>5.0273897443999002E-2</v>
      </c>
      <c r="I1469" s="201">
        <v>4.7734496999999997E-3</v>
      </c>
      <c r="J1469" s="201">
        <v>8.1816851000000006E-3</v>
      </c>
      <c r="K1469" s="201">
        <v>9.4643998999999993E-8</v>
      </c>
      <c r="L1469" s="201">
        <v>3.7318667999999999E-2</v>
      </c>
      <c r="N1469" s="160">
        <v>0.24879112</v>
      </c>
      <c r="O1469" s="10">
        <f t="shared" si="206"/>
        <v>0.24879112</v>
      </c>
      <c r="Q1469" s="15">
        <v>2.9525153999999998</v>
      </c>
      <c r="S1469" s="129">
        <v>6.0677511000000002E-3</v>
      </c>
      <c r="T1469" s="129">
        <v>5.6696022000000002E-3</v>
      </c>
      <c r="U1469" s="129">
        <v>2.2012367E-4</v>
      </c>
      <c r="V1469" s="129">
        <v>1.7802517999999999E-4</v>
      </c>
      <c r="X1469" s="71">
        <v>1.3693611000000001E-5</v>
      </c>
    </row>
    <row r="1470" spans="1:24" ht="14.4">
      <c r="A1470" t="s">
        <v>3529</v>
      </c>
      <c r="B1470" s="92" t="s">
        <v>1737</v>
      </c>
      <c r="C1470" s="126" t="str">
        <f t="shared" si="207"/>
        <v>B.044.01.203</v>
      </c>
      <c r="D1470" s="11" t="s">
        <v>1738</v>
      </c>
      <c r="E1470" s="125" t="s">
        <v>1058</v>
      </c>
      <c r="F1470" s="128" t="str">
        <f t="shared" si="208"/>
        <v>Electricity Macau production</v>
      </c>
      <c r="G1470" s="200">
        <v>2.8376863420600001E-2</v>
      </c>
      <c r="H1470" s="10">
        <f t="shared" si="205"/>
        <v>2.8376863420600001E-2</v>
      </c>
      <c r="I1470" s="201">
        <v>3.9919687000000001E-3</v>
      </c>
      <c r="J1470" s="201">
        <v>6.1411199000000003E-3</v>
      </c>
      <c r="K1470" s="201">
        <v>2.0088205999999999E-6</v>
      </c>
      <c r="L1470" s="201">
        <v>1.8241766E-2</v>
      </c>
      <c r="N1470" s="160">
        <v>0.12161177333333334</v>
      </c>
      <c r="O1470" s="10">
        <f t="shared" si="206"/>
        <v>0.12161177333333334</v>
      </c>
      <c r="Q1470" s="15">
        <v>2.8596959000000002</v>
      </c>
      <c r="S1470" s="129">
        <v>3.4009811E-3</v>
      </c>
      <c r="T1470" s="129">
        <v>3.2027933999999999E-3</v>
      </c>
      <c r="U1470" s="129">
        <v>1.1450162E-4</v>
      </c>
      <c r="V1470" s="129">
        <v>8.3686077999999998E-5</v>
      </c>
      <c r="X1470" s="71">
        <v>7.6590934999999998E-6</v>
      </c>
    </row>
    <row r="1471" spans="1:24" ht="14.4">
      <c r="A1471" t="s">
        <v>3530</v>
      </c>
      <c r="B1471" s="92" t="s">
        <v>1737</v>
      </c>
      <c r="C1471" s="126" t="str">
        <f t="shared" si="207"/>
        <v>B.044.01.204</v>
      </c>
      <c r="D1471" s="11" t="s">
        <v>1738</v>
      </c>
      <c r="E1471" s="125" t="s">
        <v>1058</v>
      </c>
      <c r="F1471" s="128" t="str">
        <f t="shared" si="208"/>
        <v>Electricity Madagascar production</v>
      </c>
      <c r="G1471" s="200">
        <v>3.0647522672000001E-2</v>
      </c>
      <c r="H1471" s="10">
        <f t="shared" si="205"/>
        <v>3.0647522672000001E-2</v>
      </c>
      <c r="I1471" s="201">
        <v>2.0979723000000001E-3</v>
      </c>
      <c r="J1471" s="201">
        <v>5.1198188999999998E-3</v>
      </c>
      <c r="K1471" s="201">
        <v>7.1616471999999998E-5</v>
      </c>
      <c r="L1471" s="201">
        <v>2.3358114999999999E-2</v>
      </c>
      <c r="N1471" s="160">
        <v>0.15572076666666668</v>
      </c>
      <c r="O1471" s="10">
        <f t="shared" si="206"/>
        <v>0.15572076666666668</v>
      </c>
      <c r="Q1471" s="15">
        <v>2.2563715000000002</v>
      </c>
      <c r="S1471" s="129">
        <v>4.0148014999999999E-3</v>
      </c>
      <c r="T1471" s="129">
        <v>3.7753655999999999E-3</v>
      </c>
      <c r="U1471" s="129">
        <v>1.4113839999999999E-4</v>
      </c>
      <c r="V1471" s="129">
        <v>9.8297468999999994E-5</v>
      </c>
      <c r="X1471" s="71">
        <v>8.6507760999999995E-6</v>
      </c>
    </row>
    <row r="1472" spans="1:24" ht="14.4">
      <c r="A1472" t="s">
        <v>3531</v>
      </c>
      <c r="B1472" s="92" t="s">
        <v>1737</v>
      </c>
      <c r="C1472" s="126" t="str">
        <f t="shared" si="207"/>
        <v>B.044.01.205</v>
      </c>
      <c r="D1472" s="11" t="s">
        <v>1738</v>
      </c>
      <c r="E1472" s="125" t="s">
        <v>1058</v>
      </c>
      <c r="F1472" s="128" t="str">
        <f t="shared" si="208"/>
        <v>Electricity Malawi production</v>
      </c>
      <c r="G1472" s="200">
        <v>3.3843726200000002E-3</v>
      </c>
      <c r="H1472" s="10">
        <f t="shared" si="205"/>
        <v>3.3843726200000002E-3</v>
      </c>
      <c r="I1472" s="201">
        <v>2.9693785999999997E-4</v>
      </c>
      <c r="J1472" s="201">
        <v>6.7127533000000002E-4</v>
      </c>
      <c r="K1472" s="201">
        <v>2.3629143000000001E-4</v>
      </c>
      <c r="L1472" s="201">
        <v>2.1798680000000002E-3</v>
      </c>
      <c r="N1472" s="160">
        <v>1.4532453333333336E-2</v>
      </c>
      <c r="O1472" s="10">
        <f t="shared" si="206"/>
        <v>1.4532453333333336E-2</v>
      </c>
      <c r="Q1472" s="15">
        <v>1.4991019999999999</v>
      </c>
      <c r="S1472" s="129">
        <v>4.2718599000000001E-4</v>
      </c>
      <c r="T1472" s="129">
        <v>4.0222964999999999E-4</v>
      </c>
      <c r="U1472" s="129">
        <v>1.3985230999999999E-5</v>
      </c>
      <c r="V1472" s="129">
        <v>1.0971102E-5</v>
      </c>
      <c r="X1472" s="71">
        <v>8.6828255999999996E-7</v>
      </c>
    </row>
    <row r="1473" spans="1:24" ht="14.4">
      <c r="A1473" t="s">
        <v>3532</v>
      </c>
      <c r="B1473" s="92" t="s">
        <v>1737</v>
      </c>
      <c r="C1473" s="126" t="str">
        <f t="shared" si="207"/>
        <v>B.044.01.206</v>
      </c>
      <c r="D1473" s="11" t="s">
        <v>1738</v>
      </c>
      <c r="E1473" s="125" t="s">
        <v>1058</v>
      </c>
      <c r="F1473" s="128" t="str">
        <f t="shared" si="208"/>
        <v>Electricity Malaysia production</v>
      </c>
      <c r="G1473" s="200">
        <v>3.8634550262000002E-2</v>
      </c>
      <c r="H1473" s="10">
        <f t="shared" si="205"/>
        <v>3.8634550262000002E-2</v>
      </c>
      <c r="I1473" s="201">
        <v>3.3667204999999999E-3</v>
      </c>
      <c r="J1473" s="201">
        <v>4.8721705000000001E-3</v>
      </c>
      <c r="K1473" s="201">
        <v>4.0780262000000003E-5</v>
      </c>
      <c r="L1473" s="201">
        <v>3.0354879000000001E-2</v>
      </c>
      <c r="N1473" s="160">
        <v>0.20236586000000001</v>
      </c>
      <c r="O1473" s="10">
        <f t="shared" si="206"/>
        <v>0.20236586000000001</v>
      </c>
      <c r="Q1473" s="15">
        <v>2.4642943000000002</v>
      </c>
      <c r="S1473" s="129">
        <v>4.4101028000000002E-3</v>
      </c>
      <c r="T1473" s="129">
        <v>4.1712236999999997E-3</v>
      </c>
      <c r="U1473" s="129">
        <v>1.7052928000000001E-4</v>
      </c>
      <c r="V1473" s="129">
        <v>6.8349818000000003E-5</v>
      </c>
      <c r="X1473" s="71">
        <v>1.0437914E-5</v>
      </c>
    </row>
    <row r="1474" spans="1:24" ht="14.4">
      <c r="A1474" t="s">
        <v>3533</v>
      </c>
      <c r="B1474" s="92" t="s">
        <v>1737</v>
      </c>
      <c r="C1474" s="126" t="str">
        <f t="shared" si="207"/>
        <v>B.044.01.207</v>
      </c>
      <c r="D1474" s="11" t="s">
        <v>1738</v>
      </c>
      <c r="E1474" s="125" t="s">
        <v>1058</v>
      </c>
      <c r="F1474" s="128" t="str">
        <f t="shared" si="208"/>
        <v>Electricity Maldives production</v>
      </c>
      <c r="G1474" s="200">
        <v>4.6429827556999995E-2</v>
      </c>
      <c r="H1474" s="10">
        <f t="shared" si="205"/>
        <v>4.6429827556999995E-2</v>
      </c>
      <c r="I1474" s="201">
        <v>2.9834954999999998E-3</v>
      </c>
      <c r="J1474" s="201">
        <v>9.0825169000000004E-3</v>
      </c>
      <c r="K1474" s="201">
        <v>2.2016157E-5</v>
      </c>
      <c r="L1474" s="201">
        <v>3.4341798999999999E-2</v>
      </c>
      <c r="N1474" s="160">
        <v>0.22894532666666667</v>
      </c>
      <c r="O1474" s="10">
        <f t="shared" si="206"/>
        <v>0.22894532666666667</v>
      </c>
      <c r="Q1474" s="15">
        <v>2.9788386999999998</v>
      </c>
      <c r="S1474" s="129">
        <v>6.4921843999999999E-3</v>
      </c>
      <c r="T1474" s="129">
        <v>6.0684238000000001E-3</v>
      </c>
      <c r="U1474" s="129">
        <v>2.1699134000000001E-4</v>
      </c>
      <c r="V1474" s="129">
        <v>2.0676924E-4</v>
      </c>
      <c r="X1474" s="71">
        <v>1.3380592E-5</v>
      </c>
    </row>
    <row r="1475" spans="1:24" ht="14.4">
      <c r="A1475" t="s">
        <v>3534</v>
      </c>
      <c r="B1475" s="92" t="s">
        <v>1737</v>
      </c>
      <c r="C1475" s="126" t="str">
        <f t="shared" si="207"/>
        <v>B.044.01.208</v>
      </c>
      <c r="D1475" s="11" t="s">
        <v>1738</v>
      </c>
      <c r="E1475" s="125" t="s">
        <v>1058</v>
      </c>
      <c r="F1475" s="128" t="str">
        <f t="shared" si="208"/>
        <v>Electricity Mali production</v>
      </c>
      <c r="G1475" s="200">
        <v>2.9540978725E-2</v>
      </c>
      <c r="H1475" s="10">
        <f t="shared" si="205"/>
        <v>2.9540978725E-2</v>
      </c>
      <c r="I1475" s="201">
        <v>1.9460394899999999E-3</v>
      </c>
      <c r="J1475" s="201">
        <v>5.8042233000000004E-3</v>
      </c>
      <c r="K1475" s="201">
        <v>9.7583934999999995E-5</v>
      </c>
      <c r="L1475" s="201">
        <v>2.1693132E-2</v>
      </c>
      <c r="N1475" s="160">
        <v>0.14462088000000001</v>
      </c>
      <c r="O1475" s="10">
        <f t="shared" si="206"/>
        <v>0.14462088000000001</v>
      </c>
      <c r="Q1475" s="15">
        <v>2.3742844000000001</v>
      </c>
      <c r="S1475" s="129">
        <v>4.1138529999999998E-3</v>
      </c>
      <c r="T1475" s="129">
        <v>3.8467410999999999E-3</v>
      </c>
      <c r="U1475" s="129">
        <v>1.3726259E-4</v>
      </c>
      <c r="V1475" s="129">
        <v>1.2984937000000001E-4</v>
      </c>
      <c r="X1475" s="71">
        <v>8.4744316000000008E-6</v>
      </c>
    </row>
    <row r="1476" spans="1:24" ht="14.4">
      <c r="A1476" t="s">
        <v>3535</v>
      </c>
      <c r="B1476" s="92" t="s">
        <v>1737</v>
      </c>
      <c r="C1476" s="126" t="str">
        <f t="shared" si="207"/>
        <v>B.044.01.209</v>
      </c>
      <c r="D1476" s="11" t="s">
        <v>1738</v>
      </c>
      <c r="E1476" s="125" t="s">
        <v>1058</v>
      </c>
      <c r="F1476" s="128" t="str">
        <f t="shared" si="208"/>
        <v>Electricity Mauritania production</v>
      </c>
      <c r="G1476" s="200">
        <v>3.7063532332E-2</v>
      </c>
      <c r="H1476" s="10">
        <f t="shared" si="205"/>
        <v>3.7063532332E-2</v>
      </c>
      <c r="I1476" s="201">
        <v>2.3754004999999999E-3</v>
      </c>
      <c r="J1476" s="201">
        <v>7.2275741999999997E-3</v>
      </c>
      <c r="K1476" s="201">
        <v>7.7567631999999993E-5</v>
      </c>
      <c r="L1476" s="201">
        <v>2.7382989999999999E-2</v>
      </c>
      <c r="N1476" s="160">
        <v>0.18255326666666666</v>
      </c>
      <c r="O1476" s="10">
        <f t="shared" si="206"/>
        <v>0.18255326666666666</v>
      </c>
      <c r="Q1476" s="15">
        <v>2.6292604000000002</v>
      </c>
      <c r="S1476" s="129">
        <v>5.1715103000000004E-3</v>
      </c>
      <c r="T1476" s="129">
        <v>4.8342558000000002E-3</v>
      </c>
      <c r="U1476" s="129">
        <v>1.7294742000000001E-4</v>
      </c>
      <c r="V1476" s="129">
        <v>1.6430705999999999E-4</v>
      </c>
      <c r="X1476" s="71">
        <v>1.0653472000000001E-5</v>
      </c>
    </row>
    <row r="1477" spans="1:24" ht="14.4">
      <c r="A1477" t="s">
        <v>3536</v>
      </c>
      <c r="B1477" s="92" t="s">
        <v>1737</v>
      </c>
      <c r="C1477" s="126" t="str">
        <f t="shared" si="207"/>
        <v>B.044.01.210</v>
      </c>
      <c r="D1477" s="11" t="s">
        <v>1738</v>
      </c>
      <c r="E1477" s="125" t="s">
        <v>1058</v>
      </c>
      <c r="F1477" s="128" t="str">
        <f t="shared" si="208"/>
        <v>Electricity Mauritius production</v>
      </c>
      <c r="G1477" s="200">
        <v>4.0403038832999998E-2</v>
      </c>
      <c r="H1477" s="10">
        <f t="shared" si="205"/>
        <v>4.0403038832999998E-2</v>
      </c>
      <c r="I1477" s="201">
        <v>3.0889789999999999E-3</v>
      </c>
      <c r="J1477" s="201">
        <v>6.7208262000000001E-3</v>
      </c>
      <c r="K1477" s="201">
        <v>1.9902632999999998E-5</v>
      </c>
      <c r="L1477" s="201">
        <v>3.0573330999999999E-2</v>
      </c>
      <c r="N1477" s="160">
        <v>0.20382220666666667</v>
      </c>
      <c r="O1477" s="10">
        <f t="shared" si="206"/>
        <v>0.20382220666666667</v>
      </c>
      <c r="Q1477" s="15">
        <v>2.8223726</v>
      </c>
      <c r="S1477" s="129">
        <v>5.1894714000000003E-3</v>
      </c>
      <c r="T1477" s="129">
        <v>4.8947577000000003E-3</v>
      </c>
      <c r="U1477" s="129">
        <v>1.8367150999999999E-4</v>
      </c>
      <c r="V1477" s="129">
        <v>1.1104223E-4</v>
      </c>
      <c r="X1477" s="71">
        <v>1.1354239000000001E-5</v>
      </c>
    </row>
    <row r="1478" spans="1:24" ht="14.4">
      <c r="A1478" t="s">
        <v>3537</v>
      </c>
      <c r="B1478" s="92" t="s">
        <v>1737</v>
      </c>
      <c r="C1478" s="126" t="str">
        <f t="shared" si="207"/>
        <v>B.044.01.211</v>
      </c>
      <c r="D1478" s="11" t="s">
        <v>1738</v>
      </c>
      <c r="E1478" s="125" t="s">
        <v>1058</v>
      </c>
      <c r="F1478" s="128" t="str">
        <f t="shared" si="208"/>
        <v>Electricity Mexico production</v>
      </c>
      <c r="G1478" s="200">
        <v>3.5693573636000002E-2</v>
      </c>
      <c r="H1478" s="10">
        <f t="shared" si="205"/>
        <v>3.5693573636000002E-2</v>
      </c>
      <c r="I1478" s="201">
        <v>3.4478843000000001E-3</v>
      </c>
      <c r="J1478" s="201">
        <v>5.3767316000000002E-3</v>
      </c>
      <c r="K1478" s="201">
        <v>1.010285736E-3</v>
      </c>
      <c r="L1478" s="201">
        <v>2.5858671999999999E-2</v>
      </c>
      <c r="N1478" s="160">
        <v>0.17239114666666666</v>
      </c>
      <c r="O1478" s="10">
        <f t="shared" si="206"/>
        <v>0.17239114666666666</v>
      </c>
      <c r="Q1478" s="15">
        <v>2.4285074999999998</v>
      </c>
      <c r="S1478" s="129">
        <v>4.0635745000000001E-3</v>
      </c>
      <c r="T1478" s="129">
        <v>3.8059305000000001E-3</v>
      </c>
      <c r="U1478" s="129">
        <v>1.5029609999999999E-4</v>
      </c>
      <c r="V1478" s="129">
        <v>1.0734786999999999E-4</v>
      </c>
      <c r="X1478" s="71">
        <v>9.5184850999999993E-6</v>
      </c>
    </row>
    <row r="1479" spans="1:24" ht="14.4">
      <c r="A1479" t="s">
        <v>3538</v>
      </c>
      <c r="B1479" s="92" t="s">
        <v>1737</v>
      </c>
      <c r="C1479" s="126" t="str">
        <f t="shared" si="207"/>
        <v>B.044.01.212</v>
      </c>
      <c r="D1479" s="11" t="s">
        <v>1738</v>
      </c>
      <c r="E1479" s="125" t="s">
        <v>1058</v>
      </c>
      <c r="F1479" s="128" t="str">
        <f t="shared" si="208"/>
        <v>Electricity Moldova production</v>
      </c>
      <c r="G1479" s="200">
        <v>3.9369241164999999E-2</v>
      </c>
      <c r="H1479" s="10">
        <f t="shared" si="205"/>
        <v>3.9369241164999999E-2</v>
      </c>
      <c r="I1479" s="201">
        <v>4.0331454000000003E-3</v>
      </c>
      <c r="J1479" s="201">
        <v>6.0899106999999994E-3</v>
      </c>
      <c r="K1479" s="201">
        <v>3.1539065000000002E-5</v>
      </c>
      <c r="L1479" s="201">
        <v>2.9214646E-2</v>
      </c>
      <c r="N1479" s="160">
        <v>0.19476430666666666</v>
      </c>
      <c r="O1479" s="10">
        <f t="shared" si="206"/>
        <v>0.19476430666666666</v>
      </c>
      <c r="Q1479" s="15">
        <v>2.4056408999999999</v>
      </c>
      <c r="S1479" s="129">
        <v>4.5628637999999997E-3</v>
      </c>
      <c r="T1479" s="129">
        <v>4.2633289999999997E-3</v>
      </c>
      <c r="U1479" s="129">
        <v>1.6935618E-4</v>
      </c>
      <c r="V1479" s="129">
        <v>1.3017854000000001E-4</v>
      </c>
      <c r="X1479" s="71">
        <v>1.0555365999999999E-5</v>
      </c>
    </row>
    <row r="1480" spans="1:24" ht="14.4">
      <c r="A1480" t="s">
        <v>3539</v>
      </c>
      <c r="B1480" s="92" t="s">
        <v>1737</v>
      </c>
      <c r="C1480" s="126" t="str">
        <f t="shared" si="207"/>
        <v>B.044.01.213</v>
      </c>
      <c r="D1480" s="11" t="s">
        <v>1738</v>
      </c>
      <c r="E1480" s="125" t="s">
        <v>1058</v>
      </c>
      <c r="F1480" s="128" t="str">
        <f t="shared" si="208"/>
        <v>Electricity Mongolia production</v>
      </c>
      <c r="G1480" s="200">
        <v>5.1272596029999999E-2</v>
      </c>
      <c r="H1480" s="10">
        <f t="shared" si="205"/>
        <v>5.1272596029999999E-2</v>
      </c>
      <c r="I1480" s="201">
        <v>3.7842079999999998E-3</v>
      </c>
      <c r="J1480" s="201">
        <v>5.6636147999999994E-3</v>
      </c>
      <c r="K1480" s="201">
        <v>3.098623E-5</v>
      </c>
      <c r="L1480" s="201">
        <v>4.1793786999999999E-2</v>
      </c>
      <c r="N1480" s="160">
        <v>0.27862524666666666</v>
      </c>
      <c r="O1480" s="10">
        <f t="shared" si="206"/>
        <v>0.27862524666666666</v>
      </c>
      <c r="Q1480" s="15">
        <v>3.1140072000000001</v>
      </c>
      <c r="S1480" s="129">
        <v>5.8940818000000001E-3</v>
      </c>
      <c r="T1480" s="129">
        <v>5.6162683999999999E-3</v>
      </c>
      <c r="U1480" s="129">
        <v>2.3184251E-4</v>
      </c>
      <c r="V1480" s="129">
        <v>4.5970907999999999E-5</v>
      </c>
      <c r="X1480" s="71">
        <v>1.4009269E-5</v>
      </c>
    </row>
    <row r="1481" spans="1:24" ht="14.4">
      <c r="A1481" t="s">
        <v>3540</v>
      </c>
      <c r="B1481" s="92" t="s">
        <v>1737</v>
      </c>
      <c r="C1481" s="126" t="str">
        <f t="shared" si="207"/>
        <v>B.044.01.214</v>
      </c>
      <c r="D1481" s="11" t="s">
        <v>1738</v>
      </c>
      <c r="E1481" s="125" t="s">
        <v>1058</v>
      </c>
      <c r="F1481" s="128" t="str">
        <f t="shared" si="208"/>
        <v>Electricity Montenegro production</v>
      </c>
      <c r="G1481" s="200">
        <v>2.3119177559999999E-2</v>
      </c>
      <c r="H1481" s="10">
        <f t="shared" si="205"/>
        <v>2.3119177559999999E-2</v>
      </c>
      <c r="I1481" s="201">
        <v>1.6955500399999999E-3</v>
      </c>
      <c r="J1481" s="201">
        <v>2.4409894999999999E-3</v>
      </c>
      <c r="K1481" s="201">
        <v>1.4623901999999999E-4</v>
      </c>
      <c r="L1481" s="201">
        <v>1.8836399E-2</v>
      </c>
      <c r="N1481" s="160">
        <v>0.12557599333333333</v>
      </c>
      <c r="O1481" s="10">
        <f t="shared" si="206"/>
        <v>0.12557599333333333</v>
      </c>
      <c r="Q1481" s="15">
        <v>2.0327904999999999</v>
      </c>
      <c r="S1481" s="129">
        <v>2.6183906000000002E-3</v>
      </c>
      <c r="T1481" s="129">
        <v>2.4974645000000002E-3</v>
      </c>
      <c r="U1481" s="129">
        <v>1.0387691E-4</v>
      </c>
      <c r="V1481" s="129">
        <v>1.7049193E-5</v>
      </c>
      <c r="X1481" s="71">
        <v>6.2498225999999997E-6</v>
      </c>
    </row>
    <row r="1482" spans="1:24" ht="14.4">
      <c r="A1482" t="s">
        <v>3541</v>
      </c>
      <c r="B1482" s="92" t="s">
        <v>1737</v>
      </c>
      <c r="C1482" s="126" t="str">
        <f t="shared" si="207"/>
        <v>B.044.01.215</v>
      </c>
      <c r="D1482" s="11" t="s">
        <v>1738</v>
      </c>
      <c r="E1482" s="125" t="s">
        <v>1058</v>
      </c>
      <c r="F1482" s="128" t="str">
        <f t="shared" si="208"/>
        <v>Electricity Montserrat production</v>
      </c>
      <c r="G1482" s="200">
        <v>4.8923956400000003E-2</v>
      </c>
      <c r="H1482" s="10">
        <f t="shared" si="205"/>
        <v>4.8923956400000003E-2</v>
      </c>
      <c r="I1482" s="201">
        <v>3.1456087000000001E-3</v>
      </c>
      <c r="J1482" s="201">
        <v>9.5782816999999999E-3</v>
      </c>
      <c r="K1482" s="201">
        <v>0</v>
      </c>
      <c r="L1482" s="201">
        <v>3.6200066000000003E-2</v>
      </c>
      <c r="N1482" s="160">
        <v>0.24133377333333336</v>
      </c>
      <c r="O1482" s="10">
        <f t="shared" si="206"/>
        <v>0.24133377333333336</v>
      </c>
      <c r="Q1482" s="15">
        <v>3.0561601</v>
      </c>
      <c r="S1482" s="129">
        <v>6.8456298999999996E-3</v>
      </c>
      <c r="T1482" s="129">
        <v>6.3986586999999996E-3</v>
      </c>
      <c r="U1482" s="129">
        <v>2.2876137999999999E-4</v>
      </c>
      <c r="V1482" s="129">
        <v>2.1820982999999999E-4</v>
      </c>
      <c r="X1482" s="71">
        <v>1.4111385000000001E-5</v>
      </c>
    </row>
    <row r="1483" spans="1:24" ht="14.4">
      <c r="A1483" t="s">
        <v>3542</v>
      </c>
      <c r="B1483" s="92" t="s">
        <v>1737</v>
      </c>
      <c r="C1483" s="126" t="str">
        <f t="shared" si="207"/>
        <v>B.044.01.216</v>
      </c>
      <c r="D1483" s="11" t="s">
        <v>1738</v>
      </c>
      <c r="E1483" s="125" t="s">
        <v>1058</v>
      </c>
      <c r="F1483" s="128" t="str">
        <f t="shared" si="208"/>
        <v>Electricity Morocco production</v>
      </c>
      <c r="G1483" s="200">
        <v>4.2591098124999997E-2</v>
      </c>
      <c r="H1483" s="10">
        <f t="shared" si="205"/>
        <v>4.2591098124999997E-2</v>
      </c>
      <c r="I1483" s="201">
        <v>3.2860103999999999E-3</v>
      </c>
      <c r="J1483" s="201">
        <v>4.9648162999999992E-3</v>
      </c>
      <c r="K1483" s="201">
        <v>8.9609424999999998E-5</v>
      </c>
      <c r="L1483" s="201">
        <v>3.4250662000000001E-2</v>
      </c>
      <c r="N1483" s="160">
        <v>0.22833774666666667</v>
      </c>
      <c r="O1483" s="10">
        <f t="shared" si="206"/>
        <v>0.22833774666666667</v>
      </c>
      <c r="Q1483" s="15">
        <v>2.8026043</v>
      </c>
      <c r="S1483" s="129">
        <v>4.9019930000000003E-3</v>
      </c>
      <c r="T1483" s="129">
        <v>4.6591990999999998E-3</v>
      </c>
      <c r="U1483" s="129">
        <v>1.9119895999999999E-4</v>
      </c>
      <c r="V1483" s="129">
        <v>5.1595021999999997E-5</v>
      </c>
      <c r="X1483" s="71">
        <v>1.1586758000000001E-5</v>
      </c>
    </row>
    <row r="1484" spans="1:24" ht="14.4">
      <c r="A1484" t="s">
        <v>3543</v>
      </c>
      <c r="B1484" s="92" t="s">
        <v>1737</v>
      </c>
      <c r="C1484" s="126" t="str">
        <f t="shared" si="207"/>
        <v>B.044.01.217</v>
      </c>
      <c r="D1484" s="11" t="s">
        <v>1738</v>
      </c>
      <c r="E1484" s="125" t="s">
        <v>1058</v>
      </c>
      <c r="F1484" s="128" t="str">
        <f t="shared" si="208"/>
        <v>Electricity Mozambique production</v>
      </c>
      <c r="G1484" s="200">
        <v>8.3718888799999992E-3</v>
      </c>
      <c r="H1484" s="10">
        <f t="shared" si="205"/>
        <v>8.3718888799999992E-3</v>
      </c>
      <c r="I1484" s="201">
        <v>8.4301395999999995E-4</v>
      </c>
      <c r="J1484" s="201">
        <v>1.23998497E-3</v>
      </c>
      <c r="K1484" s="201">
        <v>1.9339895000000001E-4</v>
      </c>
      <c r="L1484" s="201">
        <v>6.0954909999999998E-3</v>
      </c>
      <c r="N1484" s="160">
        <v>4.0636606666666665E-2</v>
      </c>
      <c r="O1484" s="10">
        <f t="shared" si="206"/>
        <v>4.0636606666666665E-2</v>
      </c>
      <c r="Q1484" s="15">
        <v>1.4804482999999999</v>
      </c>
      <c r="S1484" s="129">
        <v>9.4310040999999998E-4</v>
      </c>
      <c r="T1484" s="129">
        <v>8.8227295000000002E-4</v>
      </c>
      <c r="U1484" s="129">
        <v>3.5169790000000003E-5</v>
      </c>
      <c r="V1484" s="129">
        <v>2.5657668999999999E-5</v>
      </c>
      <c r="X1484" s="71">
        <v>2.1700465000000001E-6</v>
      </c>
    </row>
    <row r="1485" spans="1:24" ht="14.4">
      <c r="A1485" t="s">
        <v>3544</v>
      </c>
      <c r="B1485" s="92" t="s">
        <v>1737</v>
      </c>
      <c r="C1485" s="126" t="str">
        <f t="shared" si="207"/>
        <v>B.044.01.218</v>
      </c>
      <c r="D1485" s="11" t="s">
        <v>1738</v>
      </c>
      <c r="E1485" s="125" t="s">
        <v>1058</v>
      </c>
      <c r="F1485" s="128" t="str">
        <f t="shared" si="208"/>
        <v>Electricity Myanmar production</v>
      </c>
      <c r="G1485" s="200">
        <v>2.6940448670999997E-2</v>
      </c>
      <c r="H1485" s="10">
        <f t="shared" si="205"/>
        <v>2.6940448670999997E-2</v>
      </c>
      <c r="I1485" s="201">
        <v>2.68474144E-3</v>
      </c>
      <c r="J1485" s="201">
        <v>3.8816317000000002E-3</v>
      </c>
      <c r="K1485" s="201">
        <v>8.2323530999999997E-5</v>
      </c>
      <c r="L1485" s="201">
        <v>2.0291752E-2</v>
      </c>
      <c r="N1485" s="160">
        <v>0.13527834666666666</v>
      </c>
      <c r="O1485" s="10">
        <f t="shared" si="206"/>
        <v>0.13527834666666666</v>
      </c>
      <c r="Q1485" s="15">
        <v>2.0012509000000001</v>
      </c>
      <c r="S1485" s="129">
        <v>3.0725724000000001E-3</v>
      </c>
      <c r="T1485" s="129">
        <v>2.8828042000000002E-3</v>
      </c>
      <c r="U1485" s="129">
        <v>1.1604303E-4</v>
      </c>
      <c r="V1485" s="129">
        <v>7.3725194E-5</v>
      </c>
      <c r="X1485" s="71">
        <v>7.1953783000000002E-6</v>
      </c>
    </row>
    <row r="1486" spans="1:24" ht="14.4">
      <c r="A1486" t="s">
        <v>3545</v>
      </c>
      <c r="B1486" s="92" t="s">
        <v>1737</v>
      </c>
      <c r="C1486" s="126" t="str">
        <f t="shared" si="207"/>
        <v>B.044.01.219</v>
      </c>
      <c r="D1486" s="11" t="s">
        <v>1738</v>
      </c>
      <c r="E1486" s="125" t="s">
        <v>1058</v>
      </c>
      <c r="F1486" s="128" t="str">
        <f t="shared" si="208"/>
        <v>Electricity Namibia production</v>
      </c>
      <c r="G1486" s="200">
        <v>2.6231738119999997E-3</v>
      </c>
      <c r="H1486" s="10">
        <f t="shared" si="205"/>
        <v>2.6231738119999997E-3</v>
      </c>
      <c r="I1486" s="201">
        <v>1.41957979E-4</v>
      </c>
      <c r="J1486" s="201">
        <v>2.4667167299999998E-4</v>
      </c>
      <c r="K1486" s="201">
        <v>3.4378795999999998E-4</v>
      </c>
      <c r="L1486" s="201">
        <v>1.8907562E-3</v>
      </c>
      <c r="N1486" s="160">
        <v>1.2605041333333334E-2</v>
      </c>
      <c r="O1486" s="10">
        <f t="shared" si="206"/>
        <v>1.2605041333333334E-2</v>
      </c>
      <c r="Q1486" s="15">
        <v>1.7083051</v>
      </c>
      <c r="S1486" s="129">
        <v>2.6822031000000001E-4</v>
      </c>
      <c r="T1486" s="129">
        <v>2.5499689999999999E-4</v>
      </c>
      <c r="U1486" s="129">
        <v>1.0524744E-5</v>
      </c>
      <c r="V1486" s="129">
        <v>2.6986645000000001E-6</v>
      </c>
      <c r="X1486" s="71">
        <v>5.784905E-7</v>
      </c>
    </row>
    <row r="1487" spans="1:24" ht="14.4">
      <c r="A1487" t="s">
        <v>3546</v>
      </c>
      <c r="B1487" s="92" t="s">
        <v>1737</v>
      </c>
      <c r="C1487" s="126" t="str">
        <f t="shared" si="207"/>
        <v>B.044.01.220</v>
      </c>
      <c r="D1487" s="11" t="s">
        <v>1738</v>
      </c>
      <c r="E1487" s="125" t="s">
        <v>1058</v>
      </c>
      <c r="F1487" s="128" t="str">
        <f t="shared" si="208"/>
        <v>Electricity Nauru production</v>
      </c>
      <c r="G1487" s="200">
        <v>4.4143292100000002E-2</v>
      </c>
      <c r="H1487" s="10">
        <f t="shared" si="205"/>
        <v>4.4143292100000002E-2</v>
      </c>
      <c r="I1487" s="201">
        <v>2.8382317999999999E-3</v>
      </c>
      <c r="J1487" s="201">
        <v>8.6423283E-3</v>
      </c>
      <c r="K1487" s="201">
        <v>0</v>
      </c>
      <c r="L1487" s="201">
        <v>3.2662732E-2</v>
      </c>
      <c r="N1487" s="160">
        <v>0.21775154666666668</v>
      </c>
      <c r="O1487" s="10">
        <f t="shared" si="206"/>
        <v>0.21775154666666668</v>
      </c>
      <c r="Q1487" s="15">
        <v>2.7575237000000001</v>
      </c>
      <c r="S1487" s="129">
        <v>6.1767009000000001E-3</v>
      </c>
      <c r="T1487" s="129">
        <v>5.773406E-3</v>
      </c>
      <c r="U1487" s="129">
        <v>2.0640769000000001E-4</v>
      </c>
      <c r="V1487" s="129">
        <v>1.9688719E-4</v>
      </c>
      <c r="X1487" s="71">
        <v>1.2732473999999999E-5</v>
      </c>
    </row>
    <row r="1488" spans="1:24" ht="14.4">
      <c r="A1488" t="s">
        <v>3547</v>
      </c>
      <c r="B1488" s="92" t="s">
        <v>1737</v>
      </c>
      <c r="C1488" s="126" t="str">
        <f t="shared" si="207"/>
        <v>B.044.01.221</v>
      </c>
      <c r="D1488" s="11" t="s">
        <v>1738</v>
      </c>
      <c r="E1488" s="125" t="s">
        <v>1058</v>
      </c>
      <c r="F1488" s="128" t="str">
        <f t="shared" si="208"/>
        <v>Electricity Nepal production</v>
      </c>
      <c r="G1488" s="200">
        <v>5.9324545441000003E-4</v>
      </c>
      <c r="H1488" s="10">
        <f t="shared" si="205"/>
        <v>5.9324545441000003E-4</v>
      </c>
      <c r="I1488" s="201">
        <v>7.6425212699999995E-6</v>
      </c>
      <c r="J1488" s="201">
        <v>1.0104031400000001E-6</v>
      </c>
      <c r="K1488" s="201">
        <v>2.2805121E-4</v>
      </c>
      <c r="L1488" s="201">
        <v>3.5654132000000001E-4</v>
      </c>
      <c r="N1488" s="160">
        <v>2.3769421333333335E-3</v>
      </c>
      <c r="O1488" s="10">
        <f t="shared" si="206"/>
        <v>2.3769421333333335E-3</v>
      </c>
      <c r="Q1488" s="15">
        <v>1.1809345</v>
      </c>
      <c r="S1488" s="129">
        <v>4.0736879999999998E-5</v>
      </c>
      <c r="T1488" s="129">
        <v>3.8870924E-5</v>
      </c>
      <c r="U1488" s="129">
        <v>1.8035385000000001E-6</v>
      </c>
      <c r="V1488" s="129">
        <v>6.2417616999999997E-8</v>
      </c>
      <c r="X1488" s="71">
        <v>7.3020277E-8</v>
      </c>
    </row>
    <row r="1489" spans="1:24" ht="14.4">
      <c r="A1489" t="s">
        <v>3548</v>
      </c>
      <c r="B1489" s="92" t="s">
        <v>1737</v>
      </c>
      <c r="C1489" s="126" t="str">
        <f t="shared" si="207"/>
        <v>B.044.01.222</v>
      </c>
      <c r="D1489" s="11" t="s">
        <v>1738</v>
      </c>
      <c r="E1489" s="125" t="s">
        <v>1058</v>
      </c>
      <c r="F1489" s="128" t="str">
        <f t="shared" si="208"/>
        <v>Electricity New Caledonia production</v>
      </c>
      <c r="G1489" s="200">
        <v>3.5259678780999996E-2</v>
      </c>
      <c r="H1489" s="10">
        <f t="shared" si="205"/>
        <v>3.5259678780999996E-2</v>
      </c>
      <c r="I1489" s="201">
        <v>2.4480222000000003E-3</v>
      </c>
      <c r="J1489" s="201">
        <v>5.2058319999999996E-3</v>
      </c>
      <c r="K1489" s="201">
        <v>5.9399581000000001E-5</v>
      </c>
      <c r="L1489" s="201">
        <v>2.7546424999999999E-2</v>
      </c>
      <c r="N1489" s="160">
        <v>0.18364283333333334</v>
      </c>
      <c r="O1489" s="10">
        <f t="shared" si="206"/>
        <v>0.18364283333333334</v>
      </c>
      <c r="Q1489" s="15">
        <v>2.3899366999999998</v>
      </c>
      <c r="S1489" s="129">
        <v>4.4343780999999997E-3</v>
      </c>
      <c r="T1489" s="129">
        <v>4.1860151999999996E-3</v>
      </c>
      <c r="U1489" s="129">
        <v>1.616329E-4</v>
      </c>
      <c r="V1489" s="129">
        <v>8.6729943999999998E-5</v>
      </c>
      <c r="X1489" s="71">
        <v>9.8499840000000001E-6</v>
      </c>
    </row>
    <row r="1490" spans="1:24" ht="14.4">
      <c r="A1490" t="s">
        <v>3549</v>
      </c>
      <c r="B1490" s="92" t="s">
        <v>1737</v>
      </c>
      <c r="C1490" s="126" t="str">
        <f t="shared" si="207"/>
        <v>B.044.01.223</v>
      </c>
      <c r="D1490" s="11" t="s">
        <v>1738</v>
      </c>
      <c r="E1490" s="125" t="s">
        <v>1058</v>
      </c>
      <c r="F1490" s="128" t="str">
        <f t="shared" si="208"/>
        <v>Electricity New Zealand production</v>
      </c>
      <c r="G1490" s="200">
        <v>7.3166665499999999E-3</v>
      </c>
      <c r="H1490" s="10">
        <f t="shared" si="205"/>
        <v>7.3166665499999999E-3</v>
      </c>
      <c r="I1490" s="201">
        <v>6.9258511999999996E-4</v>
      </c>
      <c r="J1490" s="201">
        <v>1.07331453E-3</v>
      </c>
      <c r="K1490" s="201">
        <v>1.4268749999999999E-4</v>
      </c>
      <c r="L1490" s="201">
        <v>5.4080793999999998E-3</v>
      </c>
      <c r="N1490" s="160">
        <v>3.6053862666666665E-2</v>
      </c>
      <c r="O1490" s="10">
        <f t="shared" si="206"/>
        <v>3.6053862666666665E-2</v>
      </c>
      <c r="Q1490" s="15">
        <v>1.3512143000000001</v>
      </c>
      <c r="S1490" s="129">
        <v>8.4013136000000001E-4</v>
      </c>
      <c r="T1490" s="129">
        <v>7.9096939000000005E-4</v>
      </c>
      <c r="U1490" s="129">
        <v>3.1262103000000002E-5</v>
      </c>
      <c r="V1490" s="129">
        <v>1.7899864999999999E-5</v>
      </c>
      <c r="X1490" s="71">
        <v>1.9256691000000002E-6</v>
      </c>
    </row>
    <row r="1491" spans="1:24" ht="14.4">
      <c r="A1491" t="s">
        <v>3550</v>
      </c>
      <c r="B1491" s="92" t="s">
        <v>1737</v>
      </c>
      <c r="C1491" s="126" t="str">
        <f t="shared" si="207"/>
        <v>B.044.01.224</v>
      </c>
      <c r="D1491" s="11" t="s">
        <v>1738</v>
      </c>
      <c r="E1491" s="125" t="s">
        <v>1058</v>
      </c>
      <c r="F1491" s="128" t="str">
        <f t="shared" si="208"/>
        <v>Electricity Nicaragua production</v>
      </c>
      <c r="G1491" s="200">
        <v>2.1135359879000001E-2</v>
      </c>
      <c r="H1491" s="10">
        <f t="shared" si="205"/>
        <v>2.1135359879000001E-2</v>
      </c>
      <c r="I1491" s="201">
        <v>2.1271029500000002E-3</v>
      </c>
      <c r="J1491" s="201">
        <v>5.0058506999999999E-3</v>
      </c>
      <c r="K1491" s="201">
        <v>8.4477229000000004E-5</v>
      </c>
      <c r="L1491" s="201">
        <v>1.3917929000000001E-2</v>
      </c>
      <c r="N1491" s="160">
        <v>9.2786193333333336E-2</v>
      </c>
      <c r="O1491" s="10">
        <f t="shared" si="206"/>
        <v>9.2786193333333336E-2</v>
      </c>
      <c r="Q1491" s="15">
        <v>2.5590492999999999</v>
      </c>
      <c r="S1491" s="129">
        <v>2.9241688999999999E-3</v>
      </c>
      <c r="T1491" s="129">
        <v>2.7485028000000002E-3</v>
      </c>
      <c r="U1491" s="129">
        <v>9.2604714999999999E-5</v>
      </c>
      <c r="V1491" s="129">
        <v>8.3061466000000005E-5</v>
      </c>
      <c r="X1491" s="71">
        <v>6.0124069000000003E-6</v>
      </c>
    </row>
    <row r="1492" spans="1:24" ht="14.4">
      <c r="A1492" t="s">
        <v>3551</v>
      </c>
      <c r="B1492" s="92" t="s">
        <v>1737</v>
      </c>
      <c r="C1492" s="126" t="str">
        <f t="shared" si="207"/>
        <v>B.044.01.225</v>
      </c>
      <c r="D1492" s="11" t="s">
        <v>1738</v>
      </c>
      <c r="E1492" s="125" t="s">
        <v>1058</v>
      </c>
      <c r="F1492" s="128" t="str">
        <f t="shared" si="208"/>
        <v>Electricity Niger production</v>
      </c>
      <c r="G1492" s="200">
        <v>8.0022543821000006E-2</v>
      </c>
      <c r="H1492" s="10">
        <f t="shared" si="205"/>
        <v>8.0022543821000006E-2</v>
      </c>
      <c r="I1492" s="201">
        <v>5.5399140999999995E-3</v>
      </c>
      <c r="J1492" s="201">
        <v>1.36207992E-2</v>
      </c>
      <c r="K1492" s="201">
        <v>1.2436520999999999E-5</v>
      </c>
      <c r="L1492" s="201">
        <v>6.0849394000000001E-2</v>
      </c>
      <c r="N1492" s="160">
        <v>0.40566262666666669</v>
      </c>
      <c r="O1492" s="10">
        <f t="shared" si="206"/>
        <v>0.40566262666666669</v>
      </c>
      <c r="Q1492" s="15">
        <v>4.9377602999999999</v>
      </c>
      <c r="S1492" s="129">
        <v>1.0539257999999999E-2</v>
      </c>
      <c r="T1492" s="129">
        <v>9.8959041000000001E-3</v>
      </c>
      <c r="U1492" s="129">
        <v>3.6901052E-4</v>
      </c>
      <c r="V1492" s="129">
        <v>2.7434308999999999E-4</v>
      </c>
      <c r="X1492" s="71">
        <v>2.2653966000000001E-5</v>
      </c>
    </row>
    <row r="1493" spans="1:24" ht="14.4">
      <c r="A1493" t="s">
        <v>3552</v>
      </c>
      <c r="B1493" s="92" t="s">
        <v>1737</v>
      </c>
      <c r="C1493" s="126" t="str">
        <f t="shared" si="207"/>
        <v>B.044.01.226</v>
      </c>
      <c r="D1493" s="11" t="s">
        <v>1738</v>
      </c>
      <c r="E1493" s="125" t="s">
        <v>1058</v>
      </c>
      <c r="F1493" s="128" t="str">
        <f t="shared" si="208"/>
        <v>Electricity Nigeria production</v>
      </c>
      <c r="G1493" s="200">
        <v>3.5473470945000002E-2</v>
      </c>
      <c r="H1493" s="10">
        <f t="shared" si="205"/>
        <v>3.5473470945000002E-2</v>
      </c>
      <c r="I1493" s="201">
        <v>3.7286007999999997E-3</v>
      </c>
      <c r="J1493" s="201">
        <v>5.3632001999999995E-3</v>
      </c>
      <c r="K1493" s="201">
        <v>5.1429944999999997E-5</v>
      </c>
      <c r="L1493" s="201">
        <v>2.6330240000000001E-2</v>
      </c>
      <c r="N1493" s="160">
        <v>0.17553493333333334</v>
      </c>
      <c r="O1493" s="10">
        <f t="shared" si="206"/>
        <v>0.17553493333333334</v>
      </c>
      <c r="Q1493" s="15">
        <v>2.3016147</v>
      </c>
      <c r="S1493" s="129">
        <v>4.0447247000000002E-3</v>
      </c>
      <c r="T1493" s="129">
        <v>3.7790631000000001E-3</v>
      </c>
      <c r="U1493" s="129">
        <v>1.5155014999999999E-4</v>
      </c>
      <c r="V1493" s="129">
        <v>1.1411144E-4</v>
      </c>
      <c r="X1493" s="71">
        <v>9.4503075000000005E-6</v>
      </c>
    </row>
    <row r="1494" spans="1:24" ht="14.4">
      <c r="A1494" t="s">
        <v>3553</v>
      </c>
      <c r="B1494" s="92" t="s">
        <v>1737</v>
      </c>
      <c r="C1494" s="126" t="str">
        <f t="shared" si="207"/>
        <v>B.044.01.227</v>
      </c>
      <c r="D1494" s="11" t="s">
        <v>1738</v>
      </c>
      <c r="E1494" s="125" t="s">
        <v>1058</v>
      </c>
      <c r="F1494" s="128" t="str">
        <f t="shared" si="208"/>
        <v>Electricity North Korea production</v>
      </c>
      <c r="G1494" s="200">
        <v>2.1602946570000003E-2</v>
      </c>
      <c r="H1494" s="10">
        <f t="shared" si="205"/>
        <v>2.1602946570000003E-2</v>
      </c>
      <c r="I1494" s="201">
        <v>1.57071709E-3</v>
      </c>
      <c r="J1494" s="201">
        <v>2.3651479E-3</v>
      </c>
      <c r="K1494" s="201">
        <v>1.4408358E-4</v>
      </c>
      <c r="L1494" s="201">
        <v>1.7522998000000001E-2</v>
      </c>
      <c r="N1494" s="160">
        <v>0.11681998666666668</v>
      </c>
      <c r="O1494" s="10">
        <f t="shared" si="206"/>
        <v>0.11681998666666668</v>
      </c>
      <c r="Q1494" s="15">
        <v>1.9924917</v>
      </c>
      <c r="S1494" s="129">
        <v>2.4731216999999998E-3</v>
      </c>
      <c r="T1494" s="129">
        <v>2.3559738000000002E-3</v>
      </c>
      <c r="U1494" s="129">
        <v>9.7217743999999996E-5</v>
      </c>
      <c r="V1494" s="129">
        <v>1.9930227000000002E-5</v>
      </c>
      <c r="X1494" s="71">
        <v>5.8555289000000003E-6</v>
      </c>
    </row>
    <row r="1495" spans="1:24" ht="14.4">
      <c r="A1495" t="s">
        <v>3554</v>
      </c>
      <c r="B1495" s="92" t="s">
        <v>1737</v>
      </c>
      <c r="C1495" s="126" t="str">
        <f t="shared" si="207"/>
        <v>B.044.01.228</v>
      </c>
      <c r="D1495" s="11" t="s">
        <v>1738</v>
      </c>
      <c r="E1495" s="125" t="s">
        <v>1058</v>
      </c>
      <c r="F1495" s="128" t="str">
        <f t="shared" si="208"/>
        <v>Electricity North Macedonia production</v>
      </c>
      <c r="G1495" s="200">
        <v>3.6850794439000002E-2</v>
      </c>
      <c r="H1495" s="10">
        <f t="shared" ref="H1495:H1558" si="209">G1495</f>
        <v>3.6850794439000002E-2</v>
      </c>
      <c r="I1495" s="201">
        <v>3.0879755000000004E-3</v>
      </c>
      <c r="J1495" s="201">
        <v>4.5365287000000004E-3</v>
      </c>
      <c r="K1495" s="201">
        <v>8.1990239E-5</v>
      </c>
      <c r="L1495" s="201">
        <v>2.9144300000000001E-2</v>
      </c>
      <c r="N1495" s="160">
        <v>0.19429533333333335</v>
      </c>
      <c r="O1495" s="10">
        <f t="shared" ref="O1495:O1558" si="210">N1495</f>
        <v>0.19429533333333335</v>
      </c>
      <c r="Q1495" s="15">
        <v>2.5569693999999998</v>
      </c>
      <c r="S1495" s="129">
        <v>4.2178917999999999E-3</v>
      </c>
      <c r="T1495" s="129">
        <v>3.9976326000000003E-3</v>
      </c>
      <c r="U1495" s="129">
        <v>1.6344868E-4</v>
      </c>
      <c r="V1495" s="129">
        <v>5.6810563E-5</v>
      </c>
      <c r="X1495" s="71">
        <v>9.9722406999999998E-6</v>
      </c>
    </row>
    <row r="1496" spans="1:24" ht="14.4">
      <c r="A1496" t="s">
        <v>3555</v>
      </c>
      <c r="B1496" s="92" t="s">
        <v>1737</v>
      </c>
      <c r="C1496" s="126" t="str">
        <f t="shared" si="207"/>
        <v>B.044.01.229</v>
      </c>
      <c r="D1496" s="11" t="s">
        <v>1738</v>
      </c>
      <c r="E1496" s="125" t="s">
        <v>1058</v>
      </c>
      <c r="F1496" s="128" t="str">
        <f t="shared" si="208"/>
        <v>Electricity Oman production</v>
      </c>
      <c r="G1496" s="200">
        <v>4.2000220686999996E-2</v>
      </c>
      <c r="H1496" s="10">
        <f t="shared" si="209"/>
        <v>4.2000220686999996E-2</v>
      </c>
      <c r="I1496" s="201">
        <v>4.3680769000000001E-3</v>
      </c>
      <c r="J1496" s="201">
        <v>6.4203230000000003E-3</v>
      </c>
      <c r="K1496" s="201">
        <v>1.2413787000000001E-5</v>
      </c>
      <c r="L1496" s="201">
        <v>3.1199406999999998E-2</v>
      </c>
      <c r="N1496" s="160">
        <v>0.20799604666666666</v>
      </c>
      <c r="O1496" s="10">
        <f t="shared" si="210"/>
        <v>0.20799604666666666</v>
      </c>
      <c r="Q1496" s="15">
        <v>2.4637566999999998</v>
      </c>
      <c r="S1496" s="129">
        <v>4.8275740000000003E-3</v>
      </c>
      <c r="T1496" s="129">
        <v>4.5103121999999999E-3</v>
      </c>
      <c r="U1496" s="129">
        <v>1.8013951E-4</v>
      </c>
      <c r="V1496" s="129">
        <v>1.3712228000000001E-4</v>
      </c>
      <c r="X1496" s="71">
        <v>1.123403E-5</v>
      </c>
    </row>
    <row r="1497" spans="1:24" ht="14.4">
      <c r="A1497" t="s">
        <v>3556</v>
      </c>
      <c r="B1497" s="92" t="s">
        <v>1737</v>
      </c>
      <c r="C1497" s="126" t="str">
        <f t="shared" si="207"/>
        <v>B.044.01.230</v>
      </c>
      <c r="D1497" s="11" t="s">
        <v>1738</v>
      </c>
      <c r="E1497" s="125" t="s">
        <v>1058</v>
      </c>
      <c r="F1497" s="128" t="str">
        <f t="shared" si="208"/>
        <v>Electricity Pakistan production</v>
      </c>
      <c r="G1497" s="200">
        <v>3.1212593444E-2</v>
      </c>
      <c r="H1497" s="10">
        <f t="shared" si="209"/>
        <v>3.1212593444E-2</v>
      </c>
      <c r="I1497" s="201">
        <v>2.3435658900000001E-3</v>
      </c>
      <c r="J1497" s="201">
        <v>4.1973132000000003E-3</v>
      </c>
      <c r="K1497" s="201">
        <v>3.961711354E-3</v>
      </c>
      <c r="L1497" s="201">
        <v>2.0710003000000001E-2</v>
      </c>
      <c r="N1497" s="160">
        <v>0.13806668666666669</v>
      </c>
      <c r="O1497" s="10">
        <f t="shared" si="210"/>
        <v>0.13806668666666669</v>
      </c>
      <c r="Q1497" s="15">
        <v>2.5418278999999999</v>
      </c>
      <c r="S1497" s="129">
        <v>3.3098653E-3</v>
      </c>
      <c r="T1497" s="129">
        <v>3.1127574E-3</v>
      </c>
      <c r="U1497" s="129">
        <v>1.2126964E-4</v>
      </c>
      <c r="V1497" s="129">
        <v>7.5838268999999997E-5</v>
      </c>
      <c r="X1497" s="71">
        <v>8.1455804000000005E-6</v>
      </c>
    </row>
    <row r="1498" spans="1:24" ht="14.4">
      <c r="A1498" t="s">
        <v>3557</v>
      </c>
      <c r="B1498" s="92" t="s">
        <v>1737</v>
      </c>
      <c r="C1498" s="126" t="str">
        <f t="shared" si="207"/>
        <v>B.044.01.231</v>
      </c>
      <c r="D1498" s="11" t="s">
        <v>1738</v>
      </c>
      <c r="E1498" s="125" t="s">
        <v>1058</v>
      </c>
      <c r="F1498" s="128" t="str">
        <f t="shared" si="208"/>
        <v>Electricity Palestine production</v>
      </c>
      <c r="G1498" s="200">
        <v>3.5660394309999996E-2</v>
      </c>
      <c r="H1498" s="10">
        <f t="shared" si="209"/>
        <v>3.5660394309999996E-2</v>
      </c>
      <c r="I1498" s="201">
        <v>2.2840383000000001E-3</v>
      </c>
      <c r="J1498" s="201">
        <v>6.9441252999999994E-3</v>
      </c>
      <c r="K1498" s="201">
        <v>1.1036171E-4</v>
      </c>
      <c r="L1498" s="201">
        <v>2.6321869000000001E-2</v>
      </c>
      <c r="N1498" s="160">
        <v>0.17547912666666668</v>
      </c>
      <c r="O1498" s="10">
        <f t="shared" si="210"/>
        <v>0.17547912666666668</v>
      </c>
      <c r="Q1498" s="15">
        <v>2.6210225999999999</v>
      </c>
      <c r="S1498" s="129">
        <v>4.9673970000000001E-3</v>
      </c>
      <c r="T1498" s="129">
        <v>4.6437285000000003E-3</v>
      </c>
      <c r="U1498" s="129">
        <v>1.6620221000000001E-4</v>
      </c>
      <c r="V1498" s="129">
        <v>1.5746628999999999E-4</v>
      </c>
      <c r="X1498" s="71">
        <v>1.0228569000000001E-5</v>
      </c>
    </row>
    <row r="1499" spans="1:24" ht="14.4">
      <c r="A1499" t="s">
        <v>3558</v>
      </c>
      <c r="B1499" s="92" t="s">
        <v>1737</v>
      </c>
      <c r="C1499" s="126" t="str">
        <f t="shared" si="207"/>
        <v>B.044.01.232</v>
      </c>
      <c r="D1499" s="11" t="s">
        <v>1738</v>
      </c>
      <c r="E1499" s="125" t="s">
        <v>1058</v>
      </c>
      <c r="F1499" s="128" t="str">
        <f t="shared" si="208"/>
        <v>Electricity Panama production</v>
      </c>
      <c r="G1499" s="200">
        <v>1.7441043910000002E-2</v>
      </c>
      <c r="H1499" s="10">
        <f t="shared" si="209"/>
        <v>1.7441043910000002E-2</v>
      </c>
      <c r="I1499" s="201">
        <v>1.5119365599999999E-3</v>
      </c>
      <c r="J1499" s="201">
        <v>2.7901987E-3</v>
      </c>
      <c r="K1499" s="201">
        <v>1.3979665000000001E-4</v>
      </c>
      <c r="L1499" s="201">
        <v>1.2999112E-2</v>
      </c>
      <c r="N1499" s="160">
        <v>8.6660746666666677E-2</v>
      </c>
      <c r="O1499" s="10">
        <f t="shared" si="210"/>
        <v>8.6660746666666677E-2</v>
      </c>
      <c r="Q1499" s="15">
        <v>1.6832769000000001</v>
      </c>
      <c r="S1499" s="129">
        <v>2.1282692E-3</v>
      </c>
      <c r="T1499" s="129">
        <v>1.9937290000000001E-3</v>
      </c>
      <c r="U1499" s="129">
        <v>7.6895597000000001E-5</v>
      </c>
      <c r="V1499" s="129">
        <v>5.7644649999999997E-5</v>
      </c>
      <c r="X1499" s="71">
        <v>4.7398147000000003E-6</v>
      </c>
    </row>
    <row r="1500" spans="1:24" ht="14.4">
      <c r="A1500" t="s">
        <v>3559</v>
      </c>
      <c r="B1500" s="92" t="s">
        <v>1737</v>
      </c>
      <c r="C1500" s="126" t="str">
        <f t="shared" si="207"/>
        <v>B.044.01.233</v>
      </c>
      <c r="D1500" s="11" t="s">
        <v>1738</v>
      </c>
      <c r="E1500" s="125" t="s">
        <v>1058</v>
      </c>
      <c r="F1500" s="128" t="str">
        <f t="shared" si="208"/>
        <v>Electricity Papua New Guinea production</v>
      </c>
      <c r="G1500" s="200">
        <v>3.3224721795000002E-2</v>
      </c>
      <c r="H1500" s="10">
        <f t="shared" si="209"/>
        <v>3.3224721795000002E-2</v>
      </c>
      <c r="I1500" s="201">
        <v>2.4611278599999996E-3</v>
      </c>
      <c r="J1500" s="201">
        <v>6.1418048000000001E-3</v>
      </c>
      <c r="K1500" s="201">
        <v>4.2910134999999997E-5</v>
      </c>
      <c r="L1500" s="201">
        <v>2.4578879000000001E-2</v>
      </c>
      <c r="N1500" s="160">
        <v>0.16385919333333335</v>
      </c>
      <c r="O1500" s="10">
        <f t="shared" si="210"/>
        <v>0.16385919333333335</v>
      </c>
      <c r="Q1500" s="15">
        <v>2.2793024000000002</v>
      </c>
      <c r="S1500" s="129">
        <v>4.4376418000000003E-3</v>
      </c>
      <c r="T1500" s="129">
        <v>4.1477600999999999E-3</v>
      </c>
      <c r="U1500" s="129">
        <v>1.519786E-4</v>
      </c>
      <c r="V1500" s="129">
        <v>1.3790311000000001E-4</v>
      </c>
      <c r="X1500" s="71">
        <v>9.3947060999999997E-6</v>
      </c>
    </row>
    <row r="1501" spans="1:24" ht="14.4">
      <c r="A1501" t="s">
        <v>3560</v>
      </c>
      <c r="B1501" s="92" t="s">
        <v>1737</v>
      </c>
      <c r="C1501" s="126" t="str">
        <f t="shared" si="207"/>
        <v>B.044.01.234</v>
      </c>
      <c r="D1501" s="11" t="s">
        <v>1738</v>
      </c>
      <c r="E1501" s="125" t="s">
        <v>1058</v>
      </c>
      <c r="F1501" s="128" t="str">
        <f t="shared" si="208"/>
        <v>Electricity Paraguay production</v>
      </c>
      <c r="G1501" s="200">
        <v>6.1757530300000007E-4</v>
      </c>
      <c r="H1501" s="10">
        <f t="shared" si="209"/>
        <v>6.1757530300000007E-4</v>
      </c>
      <c r="I1501" s="201">
        <v>2.9481519000000001E-5</v>
      </c>
      <c r="J1501" s="201">
        <v>3.2763174000000001E-5</v>
      </c>
      <c r="K1501" s="201">
        <v>2.168525E-4</v>
      </c>
      <c r="L1501" s="201">
        <v>3.3847811000000002E-4</v>
      </c>
      <c r="N1501" s="160">
        <v>2.2565207333333334E-3</v>
      </c>
      <c r="O1501" s="10">
        <f t="shared" si="210"/>
        <v>2.2565207333333334E-3</v>
      </c>
      <c r="Q1501" s="15">
        <v>1.1480229</v>
      </c>
      <c r="S1501" s="129">
        <v>4.582031E-5</v>
      </c>
      <c r="T1501" s="129">
        <v>4.3936575E-5</v>
      </c>
      <c r="U1501" s="129">
        <v>1.8243834E-6</v>
      </c>
      <c r="V1501" s="129">
        <v>5.9352529000000001E-8</v>
      </c>
      <c r="X1501" s="71">
        <v>8.403291E-8</v>
      </c>
    </row>
    <row r="1502" spans="1:24" ht="14.4">
      <c r="A1502" t="s">
        <v>3561</v>
      </c>
      <c r="B1502" s="92" t="s">
        <v>1737</v>
      </c>
      <c r="C1502" s="126" t="str">
        <f t="shared" si="207"/>
        <v>B.044.01.235</v>
      </c>
      <c r="D1502" s="11" t="s">
        <v>1738</v>
      </c>
      <c r="E1502" s="125" t="s">
        <v>1058</v>
      </c>
      <c r="F1502" s="128" t="str">
        <f t="shared" si="208"/>
        <v>Electricity Peru production</v>
      </c>
      <c r="G1502" s="200">
        <v>1.857028682E-2</v>
      </c>
      <c r="H1502" s="10">
        <f t="shared" si="209"/>
        <v>1.857028682E-2</v>
      </c>
      <c r="I1502" s="201">
        <v>1.93086698E-3</v>
      </c>
      <c r="J1502" s="201">
        <v>2.8320457999999999E-3</v>
      </c>
      <c r="K1502" s="201">
        <v>1.3442104E-4</v>
      </c>
      <c r="L1502" s="201">
        <v>1.3672953E-2</v>
      </c>
      <c r="N1502" s="160">
        <v>9.1153020000000001E-2</v>
      </c>
      <c r="O1502" s="10">
        <f t="shared" si="210"/>
        <v>9.1153020000000001E-2</v>
      </c>
      <c r="Q1502" s="15">
        <v>1.7358454999999999</v>
      </c>
      <c r="S1502" s="129">
        <v>2.1200342999999999E-3</v>
      </c>
      <c r="T1502" s="129">
        <v>1.9820301000000001E-3</v>
      </c>
      <c r="U1502" s="129">
        <v>7.9009231999999997E-5</v>
      </c>
      <c r="V1502" s="129">
        <v>5.8994949000000001E-5</v>
      </c>
      <c r="X1502" s="71">
        <v>4.9173427999999997E-6</v>
      </c>
    </row>
    <row r="1503" spans="1:24" ht="14.4">
      <c r="A1503" t="s">
        <v>3562</v>
      </c>
      <c r="B1503" s="92" t="s">
        <v>1737</v>
      </c>
      <c r="C1503" s="126" t="str">
        <f t="shared" si="207"/>
        <v>B.044.01.236</v>
      </c>
      <c r="D1503" s="11" t="s">
        <v>1738</v>
      </c>
      <c r="E1503" s="125" t="s">
        <v>1058</v>
      </c>
      <c r="F1503" s="128" t="str">
        <f t="shared" si="208"/>
        <v>Electricity Philippines production</v>
      </c>
      <c r="G1503" s="200">
        <v>4.7121412474E-2</v>
      </c>
      <c r="H1503" s="10">
        <f t="shared" si="209"/>
        <v>4.7121412474E-2</v>
      </c>
      <c r="I1503" s="201">
        <v>3.77685825E-3</v>
      </c>
      <c r="J1503" s="201">
        <v>8.5094225000000006E-3</v>
      </c>
      <c r="K1503" s="201">
        <v>3.0116724000000002E-5</v>
      </c>
      <c r="L1503" s="201">
        <v>3.4805015000000002E-2</v>
      </c>
      <c r="N1503" s="160">
        <v>0.23203343333333334</v>
      </c>
      <c r="O1503" s="10">
        <f t="shared" si="210"/>
        <v>0.23203343333333334</v>
      </c>
      <c r="Q1503" s="15">
        <v>2.7860694000000001</v>
      </c>
      <c r="S1503" s="129">
        <v>5.51572E-3</v>
      </c>
      <c r="T1503" s="129">
        <v>5.2554532999999999E-3</v>
      </c>
      <c r="U1503" s="129">
        <v>2.0880116999999999E-4</v>
      </c>
      <c r="V1503" s="129">
        <v>5.1465475999999998E-5</v>
      </c>
      <c r="X1503" s="71">
        <v>1.2049406E-5</v>
      </c>
    </row>
    <row r="1504" spans="1:24" ht="14.4">
      <c r="A1504" t="s">
        <v>3563</v>
      </c>
      <c r="B1504" s="92" t="s">
        <v>1737</v>
      </c>
      <c r="C1504" s="126" t="str">
        <f t="shared" si="207"/>
        <v>B.044.01.237</v>
      </c>
      <c r="D1504" s="11" t="s">
        <v>1738</v>
      </c>
      <c r="E1504" s="125" t="s">
        <v>1058</v>
      </c>
      <c r="F1504" s="128" t="str">
        <f t="shared" si="208"/>
        <v>Electricity Puerto Rico production</v>
      </c>
      <c r="G1504" s="200">
        <v>4.6741990104E-2</v>
      </c>
      <c r="H1504" s="10">
        <f t="shared" si="209"/>
        <v>4.6741990104E-2</v>
      </c>
      <c r="I1504" s="201">
        <v>3.5463813E-3</v>
      </c>
      <c r="J1504" s="201">
        <v>7.7420284999999995E-3</v>
      </c>
      <c r="K1504" s="201">
        <v>1.7733303999999999E-5</v>
      </c>
      <c r="L1504" s="201">
        <v>3.5435846999999999E-2</v>
      </c>
      <c r="N1504" s="160">
        <v>0.23623898000000002</v>
      </c>
      <c r="O1504" s="10">
        <f t="shared" si="210"/>
        <v>0.23623898000000002</v>
      </c>
      <c r="Q1504" s="15">
        <v>2.8894525</v>
      </c>
      <c r="S1504" s="129">
        <v>5.9902994999999999E-3</v>
      </c>
      <c r="T1504" s="129">
        <v>5.6216699999999996E-3</v>
      </c>
      <c r="U1504" s="129">
        <v>2.1257125E-4</v>
      </c>
      <c r="V1504" s="129">
        <v>1.5605829E-4</v>
      </c>
      <c r="X1504" s="71">
        <v>1.3080932E-5</v>
      </c>
    </row>
    <row r="1505" spans="1:24" ht="14.4">
      <c r="A1505" t="s">
        <v>3564</v>
      </c>
      <c r="B1505" s="92" t="s">
        <v>1737</v>
      </c>
      <c r="C1505" s="126" t="str">
        <f t="shared" si="207"/>
        <v>B.044.01.238</v>
      </c>
      <c r="D1505" s="11" t="s">
        <v>1738</v>
      </c>
      <c r="E1505" s="125" t="s">
        <v>1058</v>
      </c>
      <c r="F1505" s="128" t="str">
        <f t="shared" si="208"/>
        <v>Electricity Qatar production</v>
      </c>
      <c r="G1505" s="200">
        <v>4.1739110899161998E-2</v>
      </c>
      <c r="H1505" s="10">
        <f t="shared" si="209"/>
        <v>4.1739110899161998E-2</v>
      </c>
      <c r="I1505" s="201">
        <v>4.4025423999999999E-3</v>
      </c>
      <c r="J1505" s="201">
        <v>6.3352764000000001E-3</v>
      </c>
      <c r="K1505" s="201">
        <v>5.9099161999999997E-8</v>
      </c>
      <c r="L1505" s="201">
        <v>3.1001233E-2</v>
      </c>
      <c r="N1505" s="160">
        <v>0.20667488666666667</v>
      </c>
      <c r="O1505" s="10">
        <f t="shared" si="210"/>
        <v>0.20667488666666667</v>
      </c>
      <c r="Q1505" s="15">
        <v>2.4049546999999998</v>
      </c>
      <c r="S1505" s="129">
        <v>4.7663491999999997E-3</v>
      </c>
      <c r="T1505" s="129">
        <v>4.4530927999999999E-3</v>
      </c>
      <c r="U1505" s="129">
        <v>1.78507E-4</v>
      </c>
      <c r="V1505" s="129">
        <v>1.3474944000000001E-4</v>
      </c>
      <c r="X1505" s="71">
        <v>1.1142136E-5</v>
      </c>
    </row>
    <row r="1506" spans="1:24" ht="14.4">
      <c r="A1506" t="s">
        <v>3565</v>
      </c>
      <c r="B1506" s="92" t="s">
        <v>1737</v>
      </c>
      <c r="C1506" s="126" t="str">
        <f t="shared" si="207"/>
        <v>B.044.01.239</v>
      </c>
      <c r="D1506" s="11" t="s">
        <v>1738</v>
      </c>
      <c r="E1506" s="125" t="s">
        <v>1058</v>
      </c>
      <c r="F1506" s="128" t="str">
        <f t="shared" si="208"/>
        <v>Electricity Russia production</v>
      </c>
      <c r="G1506" s="200">
        <v>3.4698545635000001E-2</v>
      </c>
      <c r="H1506" s="10">
        <f t="shared" si="209"/>
        <v>3.4698545635000001E-2</v>
      </c>
      <c r="I1506" s="201">
        <v>2.8104947899999996E-3</v>
      </c>
      <c r="J1506" s="201">
        <v>4.1741688000000001E-3</v>
      </c>
      <c r="K1506" s="201">
        <v>4.8354050449999995E-3</v>
      </c>
      <c r="L1506" s="201">
        <v>2.2878477000000001E-2</v>
      </c>
      <c r="N1506" s="160">
        <v>0.15252318000000001</v>
      </c>
      <c r="O1506" s="10">
        <f t="shared" si="210"/>
        <v>0.15252318000000001</v>
      </c>
      <c r="Q1506" s="15">
        <v>2.5779635999999999</v>
      </c>
      <c r="S1506" s="129">
        <v>3.4324436000000001E-3</v>
      </c>
      <c r="T1506" s="129">
        <v>3.2304930000000001E-3</v>
      </c>
      <c r="U1506" s="129">
        <v>1.3040228E-4</v>
      </c>
      <c r="V1506" s="129">
        <v>7.1548257999999999E-5</v>
      </c>
      <c r="X1506" s="71">
        <v>8.8761960000000006E-6</v>
      </c>
    </row>
    <row r="1507" spans="1:24" ht="14.4">
      <c r="A1507" t="s">
        <v>3566</v>
      </c>
      <c r="B1507" s="92" t="s">
        <v>1737</v>
      </c>
      <c r="C1507" s="126" t="str">
        <f t="shared" si="207"/>
        <v>B.044.01.240</v>
      </c>
      <c r="D1507" s="11" t="s">
        <v>1738</v>
      </c>
      <c r="E1507" s="125" t="s">
        <v>1058</v>
      </c>
      <c r="F1507" s="128" t="str">
        <f t="shared" si="208"/>
        <v>Electricity Rwanda production</v>
      </c>
      <c r="G1507" s="200">
        <v>2.2328088910000002E-2</v>
      </c>
      <c r="H1507" s="10">
        <f t="shared" si="209"/>
        <v>2.2328088910000002E-2</v>
      </c>
      <c r="I1507" s="201">
        <v>1.8535878100000001E-3</v>
      </c>
      <c r="J1507" s="201">
        <v>3.6160708999999997E-3</v>
      </c>
      <c r="K1507" s="201">
        <v>1.3549920000000001E-4</v>
      </c>
      <c r="L1507" s="201">
        <v>1.6722931E-2</v>
      </c>
      <c r="N1507" s="160">
        <v>0.11148620666666667</v>
      </c>
      <c r="O1507" s="10">
        <f t="shared" si="210"/>
        <v>0.11148620666666667</v>
      </c>
      <c r="Q1507" s="15">
        <v>1.9984675999999999</v>
      </c>
      <c r="S1507" s="129">
        <v>2.7704714000000002E-3</v>
      </c>
      <c r="T1507" s="129">
        <v>2.5956570999999999E-3</v>
      </c>
      <c r="U1507" s="129">
        <v>9.9423125000000002E-5</v>
      </c>
      <c r="V1507" s="129">
        <v>7.5391243000000002E-5</v>
      </c>
      <c r="X1507" s="71">
        <v>6.1239105000000003E-6</v>
      </c>
    </row>
    <row r="1508" spans="1:24" ht="14.4">
      <c r="A1508" t="s">
        <v>3567</v>
      </c>
      <c r="B1508" s="92" t="s">
        <v>1737</v>
      </c>
      <c r="C1508" s="126" t="str">
        <f t="shared" si="207"/>
        <v>B.044.01.241</v>
      </c>
      <c r="D1508" s="11" t="s">
        <v>1738</v>
      </c>
      <c r="E1508" s="125" t="s">
        <v>1058</v>
      </c>
      <c r="F1508" s="128" t="str">
        <f t="shared" si="208"/>
        <v>Electricity Saint Helena production</v>
      </c>
      <c r="G1508" s="200">
        <v>5.0762646500000001E-2</v>
      </c>
      <c r="H1508" s="10">
        <f t="shared" si="209"/>
        <v>5.0762646500000001E-2</v>
      </c>
      <c r="I1508" s="201">
        <v>3.2638289000000002E-3</v>
      </c>
      <c r="J1508" s="201">
        <v>9.9382585999999995E-3</v>
      </c>
      <c r="K1508" s="201">
        <v>0</v>
      </c>
      <c r="L1508" s="201">
        <v>3.7560559E-2</v>
      </c>
      <c r="N1508" s="160">
        <v>0.25040372666666666</v>
      </c>
      <c r="O1508" s="10">
        <f t="shared" si="210"/>
        <v>0.25040372666666666</v>
      </c>
      <c r="Q1508" s="15">
        <v>3.1710186</v>
      </c>
      <c r="S1508" s="129">
        <v>7.1029066000000002E-3</v>
      </c>
      <c r="T1508" s="129">
        <v>6.6391371000000003E-3</v>
      </c>
      <c r="U1508" s="129">
        <v>2.3735883E-4</v>
      </c>
      <c r="V1508" s="129">
        <v>2.2641073000000001E-4</v>
      </c>
      <c r="X1508" s="71">
        <v>1.4641728000000001E-5</v>
      </c>
    </row>
    <row r="1509" spans="1:24" ht="14.4">
      <c r="A1509" t="s">
        <v>3568</v>
      </c>
      <c r="B1509" s="92" t="s">
        <v>1737</v>
      </c>
      <c r="C1509" s="126" t="str">
        <f t="shared" si="207"/>
        <v>B.044.01.242</v>
      </c>
      <c r="D1509" s="11" t="s">
        <v>1738</v>
      </c>
      <c r="E1509" s="125" t="s">
        <v>1058</v>
      </c>
      <c r="F1509" s="128" t="str">
        <f t="shared" si="208"/>
        <v>Electricity Saint Kitts and Nevis production</v>
      </c>
      <c r="G1509" s="200">
        <v>4.3273701955999999E-2</v>
      </c>
      <c r="H1509" s="10">
        <f t="shared" si="209"/>
        <v>4.3273701955999999E-2</v>
      </c>
      <c r="I1509" s="201">
        <v>2.7813153E-3</v>
      </c>
      <c r="J1509" s="201">
        <v>8.4690605000000002E-3</v>
      </c>
      <c r="K1509" s="201">
        <v>1.3966156E-5</v>
      </c>
      <c r="L1509" s="201">
        <v>3.2009360000000001E-2</v>
      </c>
      <c r="N1509" s="160">
        <v>0.21339573333333334</v>
      </c>
      <c r="O1509" s="10">
        <f t="shared" si="210"/>
        <v>0.21339573333333334</v>
      </c>
      <c r="Q1509" s="15">
        <v>2.7490570999999999</v>
      </c>
      <c r="S1509" s="129">
        <v>6.0526167000000001E-3</v>
      </c>
      <c r="T1509" s="129">
        <v>5.6575189000000001E-3</v>
      </c>
      <c r="U1509" s="129">
        <v>2.0227614E-4</v>
      </c>
      <c r="V1509" s="129">
        <v>1.9282167000000001E-4</v>
      </c>
      <c r="X1509" s="71">
        <v>1.2474816E-5</v>
      </c>
    </row>
    <row r="1510" spans="1:24" ht="14.4">
      <c r="A1510" t="s">
        <v>3569</v>
      </c>
      <c r="B1510" s="92" t="s">
        <v>1737</v>
      </c>
      <c r="C1510" s="126" t="str">
        <f t="shared" si="207"/>
        <v>B.044.01.243</v>
      </c>
      <c r="D1510" s="11" t="s">
        <v>1738</v>
      </c>
      <c r="E1510" s="125" t="s">
        <v>1058</v>
      </c>
      <c r="F1510" s="128" t="str">
        <f t="shared" si="208"/>
        <v>Electricity Saint Lucia production</v>
      </c>
      <c r="G1510" s="200">
        <v>4.4180538324799998E-2</v>
      </c>
      <c r="H1510" s="10">
        <f t="shared" si="209"/>
        <v>4.4180538324799998E-2</v>
      </c>
      <c r="I1510" s="201">
        <v>2.8400633E-3</v>
      </c>
      <c r="J1510" s="201">
        <v>8.6472189999999994E-3</v>
      </c>
      <c r="K1510" s="201">
        <v>7.0800248000000002E-6</v>
      </c>
      <c r="L1510" s="201">
        <v>3.2686175999999997E-2</v>
      </c>
      <c r="N1510" s="160">
        <v>0.21790783999999999</v>
      </c>
      <c r="O1510" s="10">
        <f t="shared" si="210"/>
        <v>0.21790783999999999</v>
      </c>
      <c r="Q1510" s="15">
        <v>2.7850883999999998</v>
      </c>
      <c r="S1510" s="129">
        <v>6.180479E-3</v>
      </c>
      <c r="T1510" s="129">
        <v>5.7769802999999998E-3</v>
      </c>
      <c r="U1510" s="129">
        <v>2.0654716E-4</v>
      </c>
      <c r="V1510" s="129">
        <v>1.9695159000000001E-4</v>
      </c>
      <c r="X1510" s="71">
        <v>1.2739551E-5</v>
      </c>
    </row>
    <row r="1511" spans="1:24" ht="14.4">
      <c r="A1511" t="s">
        <v>3570</v>
      </c>
      <c r="B1511" s="92" t="s">
        <v>1737</v>
      </c>
      <c r="C1511" s="126" t="str">
        <f t="shared" si="207"/>
        <v>B.044.01.244</v>
      </c>
      <c r="D1511" s="11" t="s">
        <v>1738</v>
      </c>
      <c r="E1511" s="125" t="s">
        <v>1058</v>
      </c>
      <c r="F1511" s="128" t="str">
        <f t="shared" si="208"/>
        <v>Electricity Saint Pierre and Miquelon production</v>
      </c>
      <c r="G1511" s="200">
        <v>4.4452846400000003E-2</v>
      </c>
      <c r="H1511" s="10">
        <f t="shared" si="209"/>
        <v>4.4452846400000003E-2</v>
      </c>
      <c r="I1511" s="201">
        <v>2.8581348999999999E-3</v>
      </c>
      <c r="J1511" s="201">
        <v>8.7029324999999998E-3</v>
      </c>
      <c r="K1511" s="201">
        <v>0</v>
      </c>
      <c r="L1511" s="201">
        <v>3.2891779000000003E-2</v>
      </c>
      <c r="N1511" s="160">
        <v>0.2192785266666667</v>
      </c>
      <c r="O1511" s="10">
        <f t="shared" si="210"/>
        <v>0.2192785266666667</v>
      </c>
      <c r="Q1511" s="15">
        <v>2.7768608000000001</v>
      </c>
      <c r="S1511" s="129">
        <v>6.2200149000000001E-3</v>
      </c>
      <c r="T1511" s="129">
        <v>5.8138918999999997E-3</v>
      </c>
      <c r="U1511" s="129">
        <v>2.0785511999999999E-4</v>
      </c>
      <c r="V1511" s="129">
        <v>1.9826786E-4</v>
      </c>
      <c r="X1511" s="71">
        <v>1.282176E-5</v>
      </c>
    </row>
    <row r="1512" spans="1:24" ht="14.4">
      <c r="A1512" t="s">
        <v>3571</v>
      </c>
      <c r="B1512" s="92" t="s">
        <v>1737</v>
      </c>
      <c r="C1512" s="126" t="str">
        <f t="shared" si="207"/>
        <v>B.044.01.245</v>
      </c>
      <c r="D1512" s="11" t="s">
        <v>1738</v>
      </c>
      <c r="E1512" s="125" t="s">
        <v>1058</v>
      </c>
      <c r="F1512" s="128" t="str">
        <f t="shared" si="208"/>
        <v>Electricity Saint Vincent and the Grenadines production</v>
      </c>
      <c r="G1512" s="200">
        <v>3.9321892728999996E-2</v>
      </c>
      <c r="H1512" s="10">
        <f t="shared" si="209"/>
        <v>3.9321892728999996E-2</v>
      </c>
      <c r="I1512" s="201">
        <v>2.5245520999999998E-3</v>
      </c>
      <c r="J1512" s="201">
        <v>7.6845067999999992E-3</v>
      </c>
      <c r="K1512" s="201">
        <v>2.7378828999999999E-5</v>
      </c>
      <c r="L1512" s="201">
        <v>2.9085455E-2</v>
      </c>
      <c r="N1512" s="160">
        <v>0.19390303333333334</v>
      </c>
      <c r="O1512" s="10">
        <f t="shared" si="210"/>
        <v>0.19390303333333334</v>
      </c>
      <c r="Q1512" s="15">
        <v>2.5942558</v>
      </c>
      <c r="S1512" s="129">
        <v>5.4970024999999997E-3</v>
      </c>
      <c r="T1512" s="129">
        <v>5.1381813999999996E-3</v>
      </c>
      <c r="U1512" s="129">
        <v>1.8374725999999999E-4</v>
      </c>
      <c r="V1512" s="129">
        <v>1.7507385E-4</v>
      </c>
      <c r="X1512" s="71">
        <v>1.133007E-5</v>
      </c>
    </row>
    <row r="1513" spans="1:24" ht="14.4">
      <c r="A1513" t="s">
        <v>3572</v>
      </c>
      <c r="B1513" s="92" t="s">
        <v>1737</v>
      </c>
      <c r="C1513" s="126" t="str">
        <f t="shared" si="207"/>
        <v>B.044.01.246</v>
      </c>
      <c r="D1513" s="11" t="s">
        <v>1738</v>
      </c>
      <c r="E1513" s="125" t="s">
        <v>1058</v>
      </c>
      <c r="F1513" s="128" t="str">
        <f t="shared" si="208"/>
        <v>Electricity Samoa production</v>
      </c>
      <c r="G1513" s="200">
        <v>2.7339359207000001E-2</v>
      </c>
      <c r="H1513" s="10">
        <f t="shared" si="209"/>
        <v>2.7339359207000001E-2</v>
      </c>
      <c r="I1513" s="201">
        <v>1.9632447599999998E-3</v>
      </c>
      <c r="J1513" s="201">
        <v>5.5665098000000001E-3</v>
      </c>
      <c r="K1513" s="201">
        <v>7.7165647000000001E-5</v>
      </c>
      <c r="L1513" s="201">
        <v>1.9732439000000001E-2</v>
      </c>
      <c r="N1513" s="160">
        <v>0.13154959333333335</v>
      </c>
      <c r="O1513" s="10">
        <f t="shared" si="210"/>
        <v>0.13154959333333335</v>
      </c>
      <c r="Q1513" s="15">
        <v>2.2353774999999998</v>
      </c>
      <c r="S1513" s="129">
        <v>3.8055286000000001E-3</v>
      </c>
      <c r="T1513" s="129">
        <v>3.5614934999999999E-3</v>
      </c>
      <c r="U1513" s="129">
        <v>1.2587521000000001E-4</v>
      </c>
      <c r="V1513" s="129">
        <v>1.1815996E-4</v>
      </c>
      <c r="X1513" s="71">
        <v>7.8369928000000007E-6</v>
      </c>
    </row>
    <row r="1514" spans="1:24" ht="14.4">
      <c r="A1514" t="s">
        <v>3573</v>
      </c>
      <c r="B1514" s="92" t="s">
        <v>1737</v>
      </c>
      <c r="C1514" s="126" t="str">
        <f t="shared" si="207"/>
        <v>B.044.01.247</v>
      </c>
      <c r="D1514" s="11" t="s">
        <v>1738</v>
      </c>
      <c r="E1514" s="125" t="s">
        <v>1058</v>
      </c>
      <c r="F1514" s="128" t="str">
        <f t="shared" si="208"/>
        <v>Electricity Sao Tome and Principe production</v>
      </c>
      <c r="G1514" s="200">
        <v>4.5188633802999999E-2</v>
      </c>
      <c r="H1514" s="10">
        <f t="shared" si="209"/>
        <v>4.5188633802999999E-2</v>
      </c>
      <c r="I1514" s="201">
        <v>2.9020023E-3</v>
      </c>
      <c r="J1514" s="201">
        <v>8.834007599999999E-3</v>
      </c>
      <c r="K1514" s="201">
        <v>2.5572902999999999E-5</v>
      </c>
      <c r="L1514" s="201">
        <v>3.3427050999999999E-2</v>
      </c>
      <c r="N1514" s="160">
        <v>0.22284700666666668</v>
      </c>
      <c r="O1514" s="10">
        <f t="shared" si="210"/>
        <v>0.22284700666666668</v>
      </c>
      <c r="Q1514" s="15">
        <v>2.9516399</v>
      </c>
      <c r="S1514" s="129">
        <v>6.3182339999999998E-3</v>
      </c>
      <c r="T1514" s="129">
        <v>5.9057859999999997E-3</v>
      </c>
      <c r="U1514" s="129">
        <v>2.1118695999999999E-4</v>
      </c>
      <c r="V1514" s="129">
        <v>2.0126097999999999E-4</v>
      </c>
      <c r="X1514" s="71">
        <v>1.3023018E-5</v>
      </c>
    </row>
    <row r="1515" spans="1:24" ht="14.4">
      <c r="A1515" t="s">
        <v>3574</v>
      </c>
      <c r="B1515" s="92" t="s">
        <v>1737</v>
      </c>
      <c r="C1515" s="126" t="str">
        <f t="shared" si="207"/>
        <v>B.044.01.248</v>
      </c>
      <c r="D1515" s="11" t="s">
        <v>1738</v>
      </c>
      <c r="E1515" s="125" t="s">
        <v>1058</v>
      </c>
      <c r="F1515" s="128" t="str">
        <f t="shared" si="208"/>
        <v>Electricity Saudi Arabia production</v>
      </c>
      <c r="G1515" s="200">
        <v>4.3581100577099997E-2</v>
      </c>
      <c r="H1515" s="10">
        <f t="shared" si="209"/>
        <v>4.3581100577099997E-2</v>
      </c>
      <c r="I1515" s="201">
        <v>3.9284814000000003E-3</v>
      </c>
      <c r="J1515" s="201">
        <v>7.3157307999999997E-3</v>
      </c>
      <c r="K1515" s="201">
        <v>6.3893770999999997E-6</v>
      </c>
      <c r="L1515" s="201">
        <v>3.2330498999999999E-2</v>
      </c>
      <c r="N1515" s="160">
        <v>0.21553665999999999</v>
      </c>
      <c r="O1515" s="10">
        <f t="shared" si="210"/>
        <v>0.21553665999999999</v>
      </c>
      <c r="Q1515" s="15">
        <v>2.6071675999999999</v>
      </c>
      <c r="S1515" s="129">
        <v>5.3898406999999997E-3</v>
      </c>
      <c r="T1515" s="129">
        <v>5.0365224999999996E-3</v>
      </c>
      <c r="U1515" s="129">
        <v>1.9281613999999999E-4</v>
      </c>
      <c r="V1515" s="129">
        <v>1.6050208000000001E-4</v>
      </c>
      <c r="X1515" s="71">
        <v>1.1976852000000001E-5</v>
      </c>
    </row>
    <row r="1516" spans="1:24" ht="14.4">
      <c r="A1516" t="s">
        <v>3575</v>
      </c>
      <c r="B1516" s="92" t="s">
        <v>1737</v>
      </c>
      <c r="C1516" s="126" t="str">
        <f t="shared" si="207"/>
        <v>B.044.01.249</v>
      </c>
      <c r="D1516" s="11" t="s">
        <v>1738</v>
      </c>
      <c r="E1516" s="125" t="s">
        <v>1058</v>
      </c>
      <c r="F1516" s="128" t="str">
        <f t="shared" si="208"/>
        <v>Electricity Senegal production</v>
      </c>
      <c r="G1516" s="200">
        <v>3.8932614800000001E-2</v>
      </c>
      <c r="H1516" s="10">
        <f t="shared" si="209"/>
        <v>3.8932614800000001E-2</v>
      </c>
      <c r="I1516" s="201">
        <v>2.5839193000000002E-3</v>
      </c>
      <c r="J1516" s="201">
        <v>7.3623205000000001E-3</v>
      </c>
      <c r="K1516" s="201">
        <v>6.1359999999999995E-5</v>
      </c>
      <c r="L1516" s="201">
        <v>2.8925014999999998E-2</v>
      </c>
      <c r="N1516" s="160">
        <v>0.19283343333333333</v>
      </c>
      <c r="O1516" s="10">
        <f t="shared" si="210"/>
        <v>0.19283343333333333</v>
      </c>
      <c r="Q1516" s="15">
        <v>2.684917</v>
      </c>
      <c r="S1516" s="129">
        <v>5.3468915000000001E-3</v>
      </c>
      <c r="T1516" s="129">
        <v>5.0062183000000003E-3</v>
      </c>
      <c r="U1516" s="129">
        <v>1.8082665000000001E-4</v>
      </c>
      <c r="V1516" s="129">
        <v>1.5984652000000001E-4</v>
      </c>
      <c r="X1516" s="71">
        <v>1.1143021000000001E-5</v>
      </c>
    </row>
    <row r="1517" spans="1:24" ht="14.4">
      <c r="A1517" t="s">
        <v>3576</v>
      </c>
      <c r="B1517" s="92" t="s">
        <v>1737</v>
      </c>
      <c r="C1517" s="126" t="str">
        <f t="shared" si="207"/>
        <v>B.044.01.250</v>
      </c>
      <c r="D1517" s="11" t="s">
        <v>1738</v>
      </c>
      <c r="E1517" s="125" t="s">
        <v>1058</v>
      </c>
      <c r="F1517" s="128" t="str">
        <f t="shared" si="208"/>
        <v>Electricity Serbia production</v>
      </c>
      <c r="G1517" s="200">
        <v>3.7912633920000001E-2</v>
      </c>
      <c r="H1517" s="10">
        <f t="shared" si="209"/>
        <v>3.7912633920000001E-2</v>
      </c>
      <c r="I1517" s="201">
        <v>2.9095083E-3</v>
      </c>
      <c r="J1517" s="201">
        <v>4.1958095999999993E-3</v>
      </c>
      <c r="K1517" s="201">
        <v>7.0174019999999997E-5</v>
      </c>
      <c r="L1517" s="201">
        <v>3.0737141999999999E-2</v>
      </c>
      <c r="N1517" s="160">
        <v>0.20491428</v>
      </c>
      <c r="O1517" s="10">
        <f t="shared" si="210"/>
        <v>0.20491428</v>
      </c>
      <c r="Q1517" s="15">
        <v>2.5743589</v>
      </c>
      <c r="S1517" s="129">
        <v>4.3171727E-3</v>
      </c>
      <c r="T1517" s="129">
        <v>4.1118973000000003E-3</v>
      </c>
      <c r="U1517" s="129">
        <v>1.702265E-4</v>
      </c>
      <c r="V1517" s="129">
        <v>3.5048890000000002E-5</v>
      </c>
      <c r="X1517" s="71">
        <v>1.0303147999999999E-5</v>
      </c>
    </row>
    <row r="1518" spans="1:24" ht="14.4">
      <c r="A1518" t="s">
        <v>3577</v>
      </c>
      <c r="B1518" s="92" t="s">
        <v>1737</v>
      </c>
      <c r="C1518" s="126" t="str">
        <f t="shared" si="207"/>
        <v>B.044.01.251</v>
      </c>
      <c r="D1518" s="11" t="s">
        <v>1738</v>
      </c>
      <c r="E1518" s="125" t="s">
        <v>1058</v>
      </c>
      <c r="F1518" s="128" t="str">
        <f t="shared" si="208"/>
        <v>Electricity Seychelles production</v>
      </c>
      <c r="G1518" s="200">
        <v>4.8109350224000001E-2</v>
      </c>
      <c r="H1518" s="10">
        <f t="shared" si="209"/>
        <v>4.8109350224000001E-2</v>
      </c>
      <c r="I1518" s="201">
        <v>3.0892665E-3</v>
      </c>
      <c r="J1518" s="201">
        <v>9.4024324000000006E-3</v>
      </c>
      <c r="K1518" s="201">
        <v>5.0439324000000002E-5</v>
      </c>
      <c r="L1518" s="201">
        <v>3.5567212000000001E-2</v>
      </c>
      <c r="N1518" s="160">
        <v>0.23711474666666668</v>
      </c>
      <c r="O1518" s="10">
        <f t="shared" si="210"/>
        <v>0.23711474666666668</v>
      </c>
      <c r="Q1518" s="15">
        <v>3.1833787999999998</v>
      </c>
      <c r="S1518" s="129">
        <v>6.7216163000000002E-3</v>
      </c>
      <c r="T1518" s="129">
        <v>6.2830519000000003E-3</v>
      </c>
      <c r="U1518" s="129">
        <v>2.2470657E-4</v>
      </c>
      <c r="V1518" s="129">
        <v>2.1385775000000001E-4</v>
      </c>
      <c r="X1518" s="71">
        <v>1.3850479E-5</v>
      </c>
    </row>
    <row r="1519" spans="1:24" ht="14.4">
      <c r="A1519" t="s">
        <v>3578</v>
      </c>
      <c r="B1519" s="92" t="s">
        <v>1737</v>
      </c>
      <c r="C1519" s="126" t="str">
        <f t="shared" si="207"/>
        <v>B.044.01.252</v>
      </c>
      <c r="D1519" s="11" t="s">
        <v>1738</v>
      </c>
      <c r="E1519" s="125" t="s">
        <v>1058</v>
      </c>
      <c r="F1519" s="128" t="str">
        <f t="shared" si="208"/>
        <v>Electricity Sierra Leone production</v>
      </c>
      <c r="G1519" s="200">
        <v>3.0278160530000002E-3</v>
      </c>
      <c r="H1519" s="10">
        <f t="shared" si="209"/>
        <v>3.0278160530000002E-3</v>
      </c>
      <c r="I1519" s="201">
        <v>1.6573029300000002E-4</v>
      </c>
      <c r="J1519" s="201">
        <v>4.8242583999999998E-4</v>
      </c>
      <c r="K1519" s="201">
        <v>2.2750761999999999E-4</v>
      </c>
      <c r="L1519" s="201">
        <v>2.1521523000000002E-3</v>
      </c>
      <c r="N1519" s="160">
        <v>1.4347682000000002E-2</v>
      </c>
      <c r="O1519" s="10">
        <f t="shared" si="210"/>
        <v>1.4347682000000002E-2</v>
      </c>
      <c r="Q1519" s="15">
        <v>1.2906302000000001</v>
      </c>
      <c r="S1519" s="129">
        <v>3.8101569000000002E-4</v>
      </c>
      <c r="T1519" s="129">
        <v>3.5700009999999998E-4</v>
      </c>
      <c r="U1519" s="129">
        <v>1.3171863000000001E-5</v>
      </c>
      <c r="V1519" s="129">
        <v>1.0843731000000001E-5</v>
      </c>
      <c r="X1519" s="71">
        <v>7.7306260000000002E-7</v>
      </c>
    </row>
    <row r="1520" spans="1:24" ht="14.4">
      <c r="A1520" t="s">
        <v>3579</v>
      </c>
      <c r="B1520" s="92" t="s">
        <v>1737</v>
      </c>
      <c r="C1520" s="126" t="str">
        <f t="shared" si="207"/>
        <v>B.044.01.253</v>
      </c>
      <c r="D1520" s="11" t="s">
        <v>1738</v>
      </c>
      <c r="E1520" s="125" t="s">
        <v>1058</v>
      </c>
      <c r="F1520" s="128" t="str">
        <f t="shared" si="208"/>
        <v>Electricity Singapore production</v>
      </c>
      <c r="G1520" s="200">
        <v>3.8016892356900006E-2</v>
      </c>
      <c r="H1520" s="10">
        <f t="shared" si="209"/>
        <v>3.8016892356900006E-2</v>
      </c>
      <c r="I1520" s="201">
        <v>4.0297543000000005E-3</v>
      </c>
      <c r="J1520" s="201">
        <v>5.8872129E-3</v>
      </c>
      <c r="K1520" s="201">
        <v>5.8451569000000003E-6</v>
      </c>
      <c r="L1520" s="201">
        <v>2.809408E-2</v>
      </c>
      <c r="N1520" s="160">
        <v>0.18729386666666667</v>
      </c>
      <c r="O1520" s="10">
        <f t="shared" si="210"/>
        <v>0.18729386666666667</v>
      </c>
      <c r="Q1520" s="15">
        <v>2.2890082999999999</v>
      </c>
      <c r="S1520" s="129">
        <v>4.3661511E-3</v>
      </c>
      <c r="T1520" s="129">
        <v>4.0818610999999996E-3</v>
      </c>
      <c r="U1520" s="129">
        <v>1.6250744E-4</v>
      </c>
      <c r="V1520" s="129">
        <v>1.2178258999999999E-4</v>
      </c>
      <c r="X1520" s="71">
        <v>1.0167091999999999E-5</v>
      </c>
    </row>
    <row r="1521" spans="1:24" ht="14.4">
      <c r="A1521" t="s">
        <v>3580</v>
      </c>
      <c r="B1521" s="92" t="s">
        <v>1737</v>
      </c>
      <c r="C1521" s="126" t="str">
        <f t="shared" si="207"/>
        <v>B.044.01.254</v>
      </c>
      <c r="D1521" s="11" t="s">
        <v>1738</v>
      </c>
      <c r="E1521" s="125" t="s">
        <v>1058</v>
      </c>
      <c r="F1521" s="128" t="str">
        <f t="shared" si="208"/>
        <v>Electricity Solomon Islands production</v>
      </c>
      <c r="G1521" s="200">
        <v>4.0214859324999998E-2</v>
      </c>
      <c r="H1521" s="10">
        <f t="shared" si="209"/>
        <v>4.0214859324999998E-2</v>
      </c>
      <c r="I1521" s="201">
        <v>2.5836536999999998E-3</v>
      </c>
      <c r="J1521" s="201">
        <v>7.8647122999999999E-3</v>
      </c>
      <c r="K1521" s="201">
        <v>2.5095324999999998E-5</v>
      </c>
      <c r="L1521" s="201">
        <v>2.9741397999999999E-2</v>
      </c>
      <c r="N1521" s="160">
        <v>0.19827598666666665</v>
      </c>
      <c r="O1521" s="10">
        <f t="shared" si="210"/>
        <v>0.19827598666666665</v>
      </c>
      <c r="Q1521" s="15">
        <v>2.6015809999999999</v>
      </c>
      <c r="S1521" s="129">
        <v>5.6219384000000001E-3</v>
      </c>
      <c r="T1521" s="129">
        <v>5.2550174E-3</v>
      </c>
      <c r="U1521" s="129">
        <v>1.8791595E-4</v>
      </c>
      <c r="V1521" s="129">
        <v>1.7900509999999999E-4</v>
      </c>
      <c r="X1521" s="71">
        <v>1.1586383E-5</v>
      </c>
    </row>
    <row r="1522" spans="1:24" ht="14.4">
      <c r="A1522" t="s">
        <v>3581</v>
      </c>
      <c r="B1522" s="92" t="s">
        <v>1737</v>
      </c>
      <c r="C1522" s="126" t="str">
        <f t="shared" si="207"/>
        <v>B.044.01.255</v>
      </c>
      <c r="D1522" s="11" t="s">
        <v>1738</v>
      </c>
      <c r="E1522" s="125" t="s">
        <v>1058</v>
      </c>
      <c r="F1522" s="128" t="str">
        <f t="shared" si="208"/>
        <v>Electricity Somalia production</v>
      </c>
      <c r="G1522" s="200">
        <v>4.550052173E-2</v>
      </c>
      <c r="H1522" s="10">
        <f t="shared" si="209"/>
        <v>4.550052173E-2</v>
      </c>
      <c r="I1522" s="201">
        <v>2.9202087999999999E-3</v>
      </c>
      <c r="J1522" s="201">
        <v>8.8863199E-3</v>
      </c>
      <c r="K1522" s="201">
        <v>6.7331029999999998E-5</v>
      </c>
      <c r="L1522" s="201">
        <v>3.3626662000000002E-2</v>
      </c>
      <c r="N1522" s="160">
        <v>0.22417774666666668</v>
      </c>
      <c r="O1522" s="10">
        <f t="shared" si="210"/>
        <v>0.22417774666666668</v>
      </c>
      <c r="Q1522" s="15">
        <v>3.0797777000000002</v>
      </c>
      <c r="S1522" s="129">
        <v>6.3532494999999998E-3</v>
      </c>
      <c r="T1522" s="129">
        <v>5.9388414000000004E-3</v>
      </c>
      <c r="U1522" s="129">
        <v>2.1242595E-4</v>
      </c>
      <c r="V1522" s="129">
        <v>2.0198214999999999E-4</v>
      </c>
      <c r="X1522" s="71">
        <v>1.308934E-5</v>
      </c>
    </row>
    <row r="1523" spans="1:24" ht="14.4">
      <c r="A1523" t="s">
        <v>3582</v>
      </c>
      <c r="B1523" s="92" t="s">
        <v>1737</v>
      </c>
      <c r="C1523" s="126" t="str">
        <f t="shared" si="207"/>
        <v>B.044.01.256</v>
      </c>
      <c r="D1523" s="11" t="s">
        <v>1738</v>
      </c>
      <c r="E1523" s="125" t="s">
        <v>1058</v>
      </c>
      <c r="F1523" s="128" t="str">
        <f t="shared" si="208"/>
        <v>Electricity South Africa production</v>
      </c>
      <c r="G1523" s="200">
        <v>4.6697202178000004E-2</v>
      </c>
      <c r="H1523" s="10">
        <f t="shared" si="209"/>
        <v>4.6697202178000004E-2</v>
      </c>
      <c r="I1523" s="201">
        <v>2.3105168499999999E-3</v>
      </c>
      <c r="J1523" s="201">
        <v>4.7685886999999996E-3</v>
      </c>
      <c r="K1523" s="201">
        <v>9.9808462800000009E-4</v>
      </c>
      <c r="L1523" s="201">
        <v>3.8620012000000002E-2</v>
      </c>
      <c r="N1523" s="160">
        <v>0.25746674666666669</v>
      </c>
      <c r="O1523" s="10">
        <f t="shared" si="210"/>
        <v>0.25746674666666669</v>
      </c>
      <c r="Q1523" s="15">
        <v>3.042516</v>
      </c>
      <c r="S1523" s="129">
        <v>5.0030561999999997E-3</v>
      </c>
      <c r="T1523" s="129">
        <v>4.7538416000000002E-3</v>
      </c>
      <c r="U1523" s="129">
        <v>2.1170415E-4</v>
      </c>
      <c r="V1523" s="129">
        <v>3.7510532E-5</v>
      </c>
      <c r="X1523" s="71">
        <v>1.1932547999999999E-5</v>
      </c>
    </row>
    <row r="1524" spans="1:24" ht="14.4">
      <c r="A1524" t="s">
        <v>3583</v>
      </c>
      <c r="B1524" s="92" t="s">
        <v>1737</v>
      </c>
      <c r="C1524" s="126" t="str">
        <f t="shared" si="207"/>
        <v>B.044.01.257</v>
      </c>
      <c r="D1524" s="11" t="s">
        <v>1738</v>
      </c>
      <c r="E1524" s="125" t="s">
        <v>1058</v>
      </c>
      <c r="F1524" s="128" t="str">
        <f t="shared" si="208"/>
        <v>Electricity South Korea production</v>
      </c>
      <c r="G1524" s="200">
        <v>3.1885551590000005E-2</v>
      </c>
      <c r="H1524" s="10">
        <f t="shared" si="209"/>
        <v>3.1885551590000005E-2</v>
      </c>
      <c r="I1524" s="201">
        <v>9.5543857000000008E-4</v>
      </c>
      <c r="J1524" s="201">
        <v>1.92847658E-3</v>
      </c>
      <c r="K1524" s="201">
        <v>7.7448254400000003E-3</v>
      </c>
      <c r="L1524" s="201">
        <v>2.1256811E-2</v>
      </c>
      <c r="N1524" s="160">
        <v>0.14171207333333335</v>
      </c>
      <c r="O1524" s="10">
        <f t="shared" si="210"/>
        <v>0.14171207333333335</v>
      </c>
      <c r="Q1524" s="15">
        <v>2.8028833</v>
      </c>
      <c r="S1524" s="129">
        <v>2.7170346999999999E-3</v>
      </c>
      <c r="T1524" s="129">
        <v>2.5551247E-3</v>
      </c>
      <c r="U1524" s="129">
        <v>1.1465095999999999E-4</v>
      </c>
      <c r="V1524" s="129">
        <v>4.7258978000000003E-5</v>
      </c>
      <c r="X1524" s="71">
        <v>7.7573517000000002E-6</v>
      </c>
    </row>
    <row r="1525" spans="1:24" ht="14.4">
      <c r="A1525" t="s">
        <v>3584</v>
      </c>
      <c r="B1525" s="92" t="s">
        <v>1737</v>
      </c>
      <c r="C1525" s="126" t="str">
        <f t="shared" si="207"/>
        <v>B.044.01.258</v>
      </c>
      <c r="D1525" s="11" t="s">
        <v>1738</v>
      </c>
      <c r="E1525" s="125" t="s">
        <v>1058</v>
      </c>
      <c r="F1525" s="128" t="str">
        <f t="shared" si="208"/>
        <v>Electricity South Sudan production</v>
      </c>
      <c r="G1525" s="200">
        <v>4.1213699915999998E-2</v>
      </c>
      <c r="H1525" s="10">
        <f t="shared" si="209"/>
        <v>4.1213699915999998E-2</v>
      </c>
      <c r="I1525" s="201">
        <v>2.6483825000000001E-3</v>
      </c>
      <c r="J1525" s="201">
        <v>8.0624284999999997E-3</v>
      </c>
      <c r="K1525" s="201">
        <v>1.8714916E-5</v>
      </c>
      <c r="L1525" s="201">
        <v>3.0484173999999999E-2</v>
      </c>
      <c r="N1525" s="160">
        <v>0.20322782666666667</v>
      </c>
      <c r="O1525" s="10">
        <f t="shared" si="210"/>
        <v>0.20322782666666667</v>
      </c>
      <c r="Q1525" s="15">
        <v>2.641232</v>
      </c>
      <c r="S1525" s="129">
        <v>5.7629919999999998E-3</v>
      </c>
      <c r="T1525" s="129">
        <v>5.3868225E-3</v>
      </c>
      <c r="U1525" s="129">
        <v>1.9261764999999999E-4</v>
      </c>
      <c r="V1525" s="129">
        <v>1.8355178999999999E-4</v>
      </c>
      <c r="X1525" s="71">
        <v>1.1877786999999999E-5</v>
      </c>
    </row>
    <row r="1526" spans="1:24" ht="14.4">
      <c r="A1526" t="s">
        <v>3585</v>
      </c>
      <c r="B1526" s="92" t="s">
        <v>1737</v>
      </c>
      <c r="C1526" s="126" t="str">
        <f t="shared" si="207"/>
        <v>B.044.01.259</v>
      </c>
      <c r="D1526" s="11" t="s">
        <v>1738</v>
      </c>
      <c r="E1526" s="125" t="s">
        <v>1058</v>
      </c>
      <c r="F1526" s="128" t="str">
        <f t="shared" si="208"/>
        <v>Electricity Sri Lanka production</v>
      </c>
      <c r="G1526" s="200">
        <v>2.348546617E-2</v>
      </c>
      <c r="H1526" s="10">
        <f t="shared" si="209"/>
        <v>2.348546617E-2</v>
      </c>
      <c r="I1526" s="201">
        <v>1.69943294E-3</v>
      </c>
      <c r="J1526" s="201">
        <v>3.0007721000000001E-3</v>
      </c>
      <c r="K1526" s="201">
        <v>1.2601512999999999E-4</v>
      </c>
      <c r="L1526" s="201">
        <v>1.8659246000000001E-2</v>
      </c>
      <c r="N1526" s="160">
        <v>0.12439497333333334</v>
      </c>
      <c r="O1526" s="10">
        <f t="shared" si="210"/>
        <v>0.12439497333333334</v>
      </c>
      <c r="Q1526" s="15">
        <v>1.9958098</v>
      </c>
      <c r="S1526" s="129">
        <v>2.8026690999999999E-3</v>
      </c>
      <c r="T1526" s="129">
        <v>2.6592496E-3</v>
      </c>
      <c r="U1526" s="129">
        <v>1.0625603E-4</v>
      </c>
      <c r="V1526" s="129">
        <v>3.7163423E-5</v>
      </c>
      <c r="X1526" s="71">
        <v>6.4399696E-6</v>
      </c>
    </row>
    <row r="1527" spans="1:24" ht="14.4">
      <c r="A1527" t="s">
        <v>3586</v>
      </c>
      <c r="B1527" s="92" t="s">
        <v>1737</v>
      </c>
      <c r="C1527" s="126" t="str">
        <f t="shared" si="207"/>
        <v>B.044.01.260</v>
      </c>
      <c r="D1527" s="11" t="s">
        <v>1738</v>
      </c>
      <c r="E1527" s="125" t="s">
        <v>1058</v>
      </c>
      <c r="F1527" s="128" t="str">
        <f t="shared" si="208"/>
        <v>Electricity Sudan production</v>
      </c>
      <c r="G1527" s="200">
        <v>1.6775403500000001E-2</v>
      </c>
      <c r="H1527" s="10">
        <f t="shared" si="209"/>
        <v>1.6775403500000001E-2</v>
      </c>
      <c r="I1527" s="201">
        <v>1.08152947E-3</v>
      </c>
      <c r="J1527" s="201">
        <v>3.2273003199999998E-3</v>
      </c>
      <c r="K1527" s="201">
        <v>1.7234870999999999E-4</v>
      </c>
      <c r="L1527" s="201">
        <v>1.2294225000000001E-2</v>
      </c>
      <c r="N1527" s="160">
        <v>8.1961500000000007E-2</v>
      </c>
      <c r="O1527" s="10">
        <f t="shared" si="210"/>
        <v>8.1961500000000007E-2</v>
      </c>
      <c r="Q1527" s="15">
        <v>1.9353388</v>
      </c>
      <c r="S1527" s="129">
        <v>2.3147139999999998E-3</v>
      </c>
      <c r="T1527" s="129">
        <v>2.1646756999999998E-3</v>
      </c>
      <c r="U1527" s="129">
        <v>7.7510361000000002E-5</v>
      </c>
      <c r="V1527" s="129">
        <v>7.2527975999999995E-5</v>
      </c>
      <c r="X1527" s="71">
        <v>4.7629496000000001E-6</v>
      </c>
    </row>
    <row r="1528" spans="1:24" ht="14.4">
      <c r="A1528" t="s">
        <v>3587</v>
      </c>
      <c r="B1528" s="92" t="s">
        <v>1737</v>
      </c>
      <c r="C1528" s="126" t="str">
        <f t="shared" si="207"/>
        <v>B.044.01.261</v>
      </c>
      <c r="D1528" s="11" t="s">
        <v>1738</v>
      </c>
      <c r="E1528" s="125" t="s">
        <v>1058</v>
      </c>
      <c r="F1528" s="128" t="str">
        <f t="shared" si="208"/>
        <v>Electricity Suriname production</v>
      </c>
      <c r="G1528" s="200">
        <v>2.7619808529999998E-2</v>
      </c>
      <c r="H1528" s="10">
        <f t="shared" si="209"/>
        <v>2.7619808529999998E-2</v>
      </c>
      <c r="I1528" s="201">
        <v>1.7968097100000001E-3</v>
      </c>
      <c r="J1528" s="201">
        <v>5.3608383999999999E-3</v>
      </c>
      <c r="K1528" s="201">
        <v>9.2945420000000001E-5</v>
      </c>
      <c r="L1528" s="201">
        <v>2.0369215E-2</v>
      </c>
      <c r="N1528" s="160">
        <v>0.13579476666666668</v>
      </c>
      <c r="O1528" s="10">
        <f t="shared" si="210"/>
        <v>0.13579476666666668</v>
      </c>
      <c r="Q1528" s="15">
        <v>2.2040850000000001</v>
      </c>
      <c r="S1528" s="129">
        <v>3.8363271000000001E-3</v>
      </c>
      <c r="T1528" s="129">
        <v>3.5864546E-3</v>
      </c>
      <c r="U1528" s="129">
        <v>1.2846219999999999E-4</v>
      </c>
      <c r="V1528" s="129">
        <v>1.2141029E-4</v>
      </c>
      <c r="X1528" s="71">
        <v>7.9166381000000003E-6</v>
      </c>
    </row>
    <row r="1529" spans="1:24" ht="14.4">
      <c r="A1529" t="s">
        <v>3588</v>
      </c>
      <c r="B1529" s="92" t="s">
        <v>1737</v>
      </c>
      <c r="C1529" s="126" t="str">
        <f t="shared" si="207"/>
        <v>B.044.01.262</v>
      </c>
      <c r="D1529" s="11" t="s">
        <v>1738</v>
      </c>
      <c r="E1529" s="125" t="s">
        <v>1058</v>
      </c>
      <c r="F1529" s="128" t="str">
        <f t="shared" si="208"/>
        <v>Electricity Syria production</v>
      </c>
      <c r="G1529" s="200">
        <v>4.9938983798000006E-2</v>
      </c>
      <c r="H1529" s="10">
        <f t="shared" si="209"/>
        <v>4.9938983798000006E-2</v>
      </c>
      <c r="I1529" s="201">
        <v>4.0005885999999996E-3</v>
      </c>
      <c r="J1529" s="201">
        <v>8.9322571999999999E-3</v>
      </c>
      <c r="K1529" s="201">
        <v>1.0774998000000001E-5</v>
      </c>
      <c r="L1529" s="201">
        <v>3.6995363000000003E-2</v>
      </c>
      <c r="N1529" s="160">
        <v>0.24663575333333337</v>
      </c>
      <c r="O1529" s="10">
        <f t="shared" si="210"/>
        <v>0.24663575333333337</v>
      </c>
      <c r="Q1529" s="15">
        <v>3.080689</v>
      </c>
      <c r="S1529" s="129">
        <v>6.4928876000000003E-3</v>
      </c>
      <c r="T1529" s="129">
        <v>6.0680977000000004E-3</v>
      </c>
      <c r="U1529" s="129">
        <v>2.2579933000000001E-4</v>
      </c>
      <c r="V1529" s="129">
        <v>1.9899060000000001E-4</v>
      </c>
      <c r="X1529" s="71">
        <v>1.3987792E-5</v>
      </c>
    </row>
    <row r="1530" spans="1:24" ht="14.4">
      <c r="A1530" t="s">
        <v>3589</v>
      </c>
      <c r="B1530" s="92" t="s">
        <v>1737</v>
      </c>
      <c r="C1530" s="126" t="str">
        <f t="shared" si="207"/>
        <v>B.044.01.263</v>
      </c>
      <c r="D1530" s="11" t="s">
        <v>1738</v>
      </c>
      <c r="E1530" s="125" t="s">
        <v>1058</v>
      </c>
      <c r="F1530" s="128" t="str">
        <f t="shared" si="208"/>
        <v>Electricity Taiwan production</v>
      </c>
      <c r="G1530" s="200">
        <v>4.0149971534000004E-2</v>
      </c>
      <c r="H1530" s="10">
        <f t="shared" si="209"/>
        <v>4.0149971534000004E-2</v>
      </c>
      <c r="I1530" s="201">
        <v>3.4644466000000001E-3</v>
      </c>
      <c r="J1530" s="201">
        <v>5.0770658000000007E-3</v>
      </c>
      <c r="K1530" s="201">
        <v>1.109682134E-3</v>
      </c>
      <c r="L1530" s="201">
        <v>3.0498777000000001E-2</v>
      </c>
      <c r="N1530" s="160">
        <v>0.20332518000000002</v>
      </c>
      <c r="O1530" s="10">
        <f t="shared" si="210"/>
        <v>0.20332518000000002</v>
      </c>
      <c r="Q1530" s="15">
        <v>2.5375123999999998</v>
      </c>
      <c r="S1530" s="129">
        <v>4.4747876000000002E-3</v>
      </c>
      <c r="T1530" s="129">
        <v>4.2270563000000004E-3</v>
      </c>
      <c r="U1530" s="129">
        <v>1.7208271000000001E-4</v>
      </c>
      <c r="V1530" s="129">
        <v>7.564851E-5</v>
      </c>
      <c r="X1530" s="71">
        <v>1.0742167999999999E-5</v>
      </c>
    </row>
    <row r="1531" spans="1:24" ht="14.4">
      <c r="A1531" t="s">
        <v>3590</v>
      </c>
      <c r="B1531" s="92" t="s">
        <v>1737</v>
      </c>
      <c r="C1531" s="126" t="str">
        <f t="shared" si="207"/>
        <v>B.044.01.264</v>
      </c>
      <c r="D1531" s="11" t="s">
        <v>1738</v>
      </c>
      <c r="E1531" s="125" t="s">
        <v>1058</v>
      </c>
      <c r="F1531" s="128" t="str">
        <f t="shared" si="208"/>
        <v>Electricity Tajikistan production</v>
      </c>
      <c r="G1531" s="200">
        <v>6.6978223100000005E-3</v>
      </c>
      <c r="H1531" s="10">
        <f t="shared" si="209"/>
        <v>6.6978223100000005E-3</v>
      </c>
      <c r="I1531" s="201">
        <v>4.9355445000000004E-4</v>
      </c>
      <c r="J1531" s="201">
        <v>7.0050420000000008E-4</v>
      </c>
      <c r="K1531" s="201">
        <v>2.1017476000000001E-4</v>
      </c>
      <c r="L1531" s="201">
        <v>5.2935889E-3</v>
      </c>
      <c r="N1531" s="160">
        <v>3.5290592666666669E-2</v>
      </c>
      <c r="O1531" s="10">
        <f t="shared" si="210"/>
        <v>3.5290592666666669E-2</v>
      </c>
      <c r="Q1531" s="15">
        <v>1.4516217</v>
      </c>
      <c r="S1531" s="129">
        <v>7.3879152999999998E-4</v>
      </c>
      <c r="T1531" s="129">
        <v>7.0252273999999999E-4</v>
      </c>
      <c r="U1531" s="129">
        <v>2.9223637E-5</v>
      </c>
      <c r="V1531" s="129">
        <v>7.0451541999999998E-6</v>
      </c>
      <c r="X1531" s="71">
        <v>1.7403039000000001E-6</v>
      </c>
    </row>
    <row r="1532" spans="1:24" ht="14.4">
      <c r="A1532" t="s">
        <v>3591</v>
      </c>
      <c r="B1532" s="92" t="s">
        <v>1737</v>
      </c>
      <c r="C1532" s="126" t="str">
        <f t="shared" ref="C1532:C1597" si="211">MID(A1532,1,12)</f>
        <v>B.044.01.265</v>
      </c>
      <c r="D1532" s="11" t="s">
        <v>1738</v>
      </c>
      <c r="E1532" s="125" t="s">
        <v>1058</v>
      </c>
      <c r="F1532" s="128" t="str">
        <f t="shared" ref="F1532:F1597" si="212">MID(A1532, 21,85)</f>
        <v>Electricity Tanzania production</v>
      </c>
      <c r="G1532" s="200">
        <v>3.6314937542999998E-2</v>
      </c>
      <c r="H1532" s="10">
        <f t="shared" si="209"/>
        <v>3.6314937542999998E-2</v>
      </c>
      <c r="I1532" s="201">
        <v>3.8202339E-3</v>
      </c>
      <c r="J1532" s="201">
        <v>5.5244765999999997E-3</v>
      </c>
      <c r="K1532" s="201">
        <v>5.9007042999999997E-5</v>
      </c>
      <c r="L1532" s="201">
        <v>2.691122E-2</v>
      </c>
      <c r="N1532" s="160">
        <v>0.17940813333333333</v>
      </c>
      <c r="O1532" s="10">
        <f t="shared" si="210"/>
        <v>0.17940813333333333</v>
      </c>
      <c r="Q1532" s="15">
        <v>2.4066945999999998</v>
      </c>
      <c r="S1532" s="129">
        <v>4.1482155999999996E-3</v>
      </c>
      <c r="T1532" s="129">
        <v>3.8761557999999999E-3</v>
      </c>
      <c r="U1532" s="129">
        <v>1.5511947E-4</v>
      </c>
      <c r="V1532" s="129">
        <v>1.1694036E-4</v>
      </c>
      <c r="X1532" s="71">
        <v>9.6783192000000003E-6</v>
      </c>
    </row>
    <row r="1533" spans="1:24" ht="14.4">
      <c r="A1533" t="s">
        <v>3592</v>
      </c>
      <c r="B1533" s="92" t="s">
        <v>1737</v>
      </c>
      <c r="C1533" s="126" t="str">
        <f t="shared" si="211"/>
        <v>B.044.01.266</v>
      </c>
      <c r="D1533" s="11" t="s">
        <v>1738</v>
      </c>
      <c r="E1533" s="125" t="s">
        <v>1058</v>
      </c>
      <c r="F1533" s="128" t="str">
        <f t="shared" si="212"/>
        <v>Electricity Thailand production</v>
      </c>
      <c r="G1533" s="200">
        <v>3.8680396616999999E-2</v>
      </c>
      <c r="H1533" s="10">
        <f t="shared" si="209"/>
        <v>3.8680396616999999E-2</v>
      </c>
      <c r="I1533" s="201">
        <v>3.9896530000000001E-3</v>
      </c>
      <c r="J1533" s="201">
        <v>5.7530089999999999E-3</v>
      </c>
      <c r="K1533" s="201">
        <v>2.1579616999999999E-5</v>
      </c>
      <c r="L1533" s="201">
        <v>2.8916154999999999E-2</v>
      </c>
      <c r="N1533" s="160">
        <v>0.19277436666666667</v>
      </c>
      <c r="O1533" s="10">
        <f t="shared" si="210"/>
        <v>0.19277436666666667</v>
      </c>
      <c r="Q1533" s="15">
        <v>2.5227206</v>
      </c>
      <c r="S1533" s="129">
        <v>4.4255605999999996E-3</v>
      </c>
      <c r="T1533" s="129">
        <v>4.1586349999999999E-3</v>
      </c>
      <c r="U1533" s="129">
        <v>1.6611503999999999E-4</v>
      </c>
      <c r="V1533" s="129">
        <v>1.0081048E-4</v>
      </c>
      <c r="X1533" s="71">
        <v>1.0371353999999999E-5</v>
      </c>
    </row>
    <row r="1534" spans="1:24" ht="14.4">
      <c r="A1534" t="s">
        <v>3593</v>
      </c>
      <c r="B1534" s="92" t="s">
        <v>1737</v>
      </c>
      <c r="C1534" s="126" t="str">
        <f t="shared" si="211"/>
        <v>B.044.01.267</v>
      </c>
      <c r="D1534" s="11" t="s">
        <v>1738</v>
      </c>
      <c r="E1534" s="125" t="s">
        <v>1058</v>
      </c>
      <c r="F1534" s="128" t="str">
        <f t="shared" si="212"/>
        <v>Electricity Togo production</v>
      </c>
      <c r="G1534" s="200">
        <v>4.2009306667999999E-2</v>
      </c>
      <c r="H1534" s="10">
        <f t="shared" si="209"/>
        <v>4.2009306667999999E-2</v>
      </c>
      <c r="I1534" s="201">
        <v>4.2345580000000002E-3</v>
      </c>
      <c r="J1534" s="201">
        <v>6.5394295E-3</v>
      </c>
      <c r="K1534" s="201">
        <v>6.4276167999999999E-5</v>
      </c>
      <c r="L1534" s="201">
        <v>3.1171042999999999E-2</v>
      </c>
      <c r="N1534" s="160">
        <v>0.20780695333333332</v>
      </c>
      <c r="O1534" s="10">
        <f t="shared" si="210"/>
        <v>0.20780695333333332</v>
      </c>
      <c r="Q1534" s="15">
        <v>2.6978572000000001</v>
      </c>
      <c r="S1534" s="129">
        <v>4.8994718999999997E-3</v>
      </c>
      <c r="T1534" s="129">
        <v>4.5779352999999997E-3</v>
      </c>
      <c r="U1534" s="129">
        <v>1.8119119999999999E-4</v>
      </c>
      <c r="V1534" s="129">
        <v>1.4034542999999999E-4</v>
      </c>
      <c r="X1534" s="71">
        <v>1.1279176E-5</v>
      </c>
    </row>
    <row r="1535" spans="1:24" ht="14.4">
      <c r="A1535" t="s">
        <v>3594</v>
      </c>
      <c r="B1535" s="92" t="s">
        <v>1737</v>
      </c>
      <c r="C1535" s="126" t="str">
        <f t="shared" si="211"/>
        <v>B.044.01.268</v>
      </c>
      <c r="D1535" s="11" t="s">
        <v>1738</v>
      </c>
      <c r="E1535" s="125" t="s">
        <v>1058</v>
      </c>
      <c r="F1535" s="128" t="str">
        <f t="shared" si="212"/>
        <v>Electricity Tonga production</v>
      </c>
      <c r="G1535" s="200">
        <v>3.7968648310999997E-2</v>
      </c>
      <c r="H1535" s="10">
        <f t="shared" si="209"/>
        <v>3.7968648310999997E-2</v>
      </c>
      <c r="I1535" s="201">
        <v>2.4380909000000003E-3</v>
      </c>
      <c r="J1535" s="201">
        <v>7.4200878999999996E-3</v>
      </c>
      <c r="K1535" s="201">
        <v>3.9435511000000002E-5</v>
      </c>
      <c r="L1535" s="201">
        <v>2.8071034000000002E-2</v>
      </c>
      <c r="N1535" s="160">
        <v>0.18714022666666669</v>
      </c>
      <c r="O1535" s="10">
        <f t="shared" si="210"/>
        <v>0.18714022666666669</v>
      </c>
      <c r="Q1535" s="15">
        <v>2.5123839000000001</v>
      </c>
      <c r="S1535" s="129">
        <v>5.3047366000000002E-3</v>
      </c>
      <c r="T1535" s="129">
        <v>4.9586133000000003E-3</v>
      </c>
      <c r="U1535" s="129">
        <v>1.7734274000000001E-4</v>
      </c>
      <c r="V1535" s="129">
        <v>1.6878056000000001E-4</v>
      </c>
      <c r="X1535" s="71">
        <v>1.0931071999999999E-5</v>
      </c>
    </row>
    <row r="1536" spans="1:24" ht="14.4">
      <c r="A1536" t="s">
        <v>3595</v>
      </c>
      <c r="B1536" s="92" t="s">
        <v>1737</v>
      </c>
      <c r="C1536" s="126" t="str">
        <f t="shared" si="211"/>
        <v>B.044.01.269</v>
      </c>
      <c r="D1536" s="11" t="s">
        <v>1738</v>
      </c>
      <c r="E1536" s="125" t="s">
        <v>1058</v>
      </c>
      <c r="F1536" s="128" t="str">
        <f t="shared" si="212"/>
        <v>Electricity Trinidad and Tobago production</v>
      </c>
      <c r="G1536" s="200">
        <v>4.1549238161890004E-2</v>
      </c>
      <c r="H1536" s="10">
        <f t="shared" si="209"/>
        <v>4.1549238161890004E-2</v>
      </c>
      <c r="I1536" s="201">
        <v>4.3683908999999996E-3</v>
      </c>
      <c r="J1536" s="201">
        <v>6.3054748000000004E-3</v>
      </c>
      <c r="K1536" s="201">
        <v>2.9446188999999998E-7</v>
      </c>
      <c r="L1536" s="201">
        <v>3.0875078E-2</v>
      </c>
      <c r="N1536" s="160">
        <v>0.20583385333333334</v>
      </c>
      <c r="O1536" s="10">
        <f t="shared" si="210"/>
        <v>0.20583385333333334</v>
      </c>
      <c r="Q1536" s="15">
        <v>2.3891673</v>
      </c>
      <c r="S1536" s="129">
        <v>4.7491112000000004E-3</v>
      </c>
      <c r="T1536" s="129">
        <v>4.4368623000000003E-3</v>
      </c>
      <c r="U1536" s="129">
        <v>1.7781492E-4</v>
      </c>
      <c r="V1536" s="129">
        <v>1.3443398999999999E-4</v>
      </c>
      <c r="X1536" s="71">
        <v>1.1095351999999999E-5</v>
      </c>
    </row>
    <row r="1537" spans="1:24" ht="14.4">
      <c r="A1537" t="s">
        <v>3596</v>
      </c>
      <c r="B1537" s="92" t="s">
        <v>1737</v>
      </c>
      <c r="C1537" s="126" t="str">
        <f t="shared" si="211"/>
        <v>B.044.01.270</v>
      </c>
      <c r="D1537" s="11" t="s">
        <v>1738</v>
      </c>
      <c r="E1537" s="125" t="s">
        <v>1058</v>
      </c>
      <c r="F1537" s="128" t="str">
        <f t="shared" si="212"/>
        <v>Electricity Tunisia production</v>
      </c>
      <c r="G1537" s="200">
        <v>4.8458902913000007E-2</v>
      </c>
      <c r="H1537" s="10">
        <f t="shared" si="209"/>
        <v>4.8458902913000007E-2</v>
      </c>
      <c r="I1537" s="201">
        <v>5.0786325999999998E-3</v>
      </c>
      <c r="J1537" s="201">
        <v>7.3665338999999996E-3</v>
      </c>
      <c r="K1537" s="201">
        <v>1.3918412999999999E-5</v>
      </c>
      <c r="L1537" s="201">
        <v>3.5999818000000003E-2</v>
      </c>
      <c r="N1537" s="160">
        <v>0.23999878666666669</v>
      </c>
      <c r="O1537" s="10">
        <f t="shared" si="210"/>
        <v>0.23999878666666669</v>
      </c>
      <c r="Q1537" s="15">
        <v>2.8352670999999998</v>
      </c>
      <c r="S1537" s="129">
        <v>5.5458445E-3</v>
      </c>
      <c r="T1537" s="129">
        <v>5.1813201000000001E-3</v>
      </c>
      <c r="U1537" s="129">
        <v>2.0746774E-4</v>
      </c>
      <c r="V1537" s="129">
        <v>1.5705666999999999E-4</v>
      </c>
      <c r="X1537" s="71">
        <v>1.2941613E-5</v>
      </c>
    </row>
    <row r="1538" spans="1:24" ht="14.4">
      <c r="A1538" t="s">
        <v>3597</v>
      </c>
      <c r="B1538" s="92" t="s">
        <v>1737</v>
      </c>
      <c r="C1538" s="126" t="str">
        <f t="shared" si="211"/>
        <v>B.044.01.271</v>
      </c>
      <c r="D1538" s="11" t="s">
        <v>1738</v>
      </c>
      <c r="E1538" s="125" t="s">
        <v>1058</v>
      </c>
      <c r="F1538" s="128" t="str">
        <f t="shared" si="212"/>
        <v>Electricity Turkey production</v>
      </c>
      <c r="G1538" s="200">
        <v>2.5054098980000002E-2</v>
      </c>
      <c r="H1538" s="10">
        <f t="shared" si="209"/>
        <v>2.5054098980000002E-2</v>
      </c>
      <c r="I1538" s="201">
        <v>7.5049730999999999E-4</v>
      </c>
      <c r="J1538" s="201">
        <v>1.6628575500000002E-3</v>
      </c>
      <c r="K1538" s="201">
        <v>1.0224111999999999E-4</v>
      </c>
      <c r="L1538" s="201">
        <v>2.2538503000000001E-2</v>
      </c>
      <c r="N1538" s="160">
        <v>0.15025668666666669</v>
      </c>
      <c r="O1538" s="10">
        <f t="shared" si="210"/>
        <v>0.15025668666666669</v>
      </c>
      <c r="Q1538" s="15">
        <v>2.2037616</v>
      </c>
      <c r="S1538" s="129">
        <v>2.8507824000000002E-3</v>
      </c>
      <c r="T1538" s="129">
        <v>2.6879992E-3</v>
      </c>
      <c r="U1538" s="129">
        <v>1.2069116E-4</v>
      </c>
      <c r="V1538" s="129">
        <v>4.2092034000000003E-5</v>
      </c>
      <c r="X1538" s="71">
        <v>6.6933457000000001E-6</v>
      </c>
    </row>
    <row r="1539" spans="1:24" ht="14.4">
      <c r="A1539" t="s">
        <v>3598</v>
      </c>
      <c r="B1539" s="92" t="s">
        <v>1737</v>
      </c>
      <c r="C1539" s="126" t="str">
        <f t="shared" si="211"/>
        <v>B.044.01.272</v>
      </c>
      <c r="D1539" s="11" t="s">
        <v>1738</v>
      </c>
      <c r="E1539" s="125" t="s">
        <v>1058</v>
      </c>
      <c r="F1539" s="128" t="str">
        <f t="shared" si="212"/>
        <v>Electricity Turkmenistan production</v>
      </c>
      <c r="G1539" s="200">
        <v>4.3623832697782999E-2</v>
      </c>
      <c r="H1539" s="10">
        <f t="shared" si="209"/>
        <v>4.3623832697782999E-2</v>
      </c>
      <c r="I1539" s="201">
        <v>4.5946742E-3</v>
      </c>
      <c r="J1539" s="201">
        <v>6.6116035000000004E-3</v>
      </c>
      <c r="K1539" s="201">
        <v>6.2997783E-8</v>
      </c>
      <c r="L1539" s="201">
        <v>3.2417491999999999E-2</v>
      </c>
      <c r="N1539" s="160">
        <v>0.21611661333333335</v>
      </c>
      <c r="O1539" s="10">
        <f t="shared" si="210"/>
        <v>0.21611661333333335</v>
      </c>
      <c r="Q1539" s="15">
        <v>2.5066801999999999</v>
      </c>
      <c r="S1539" s="129">
        <v>4.9811776999999996E-3</v>
      </c>
      <c r="T1539" s="129">
        <v>4.6536562999999996E-3</v>
      </c>
      <c r="U1539" s="129">
        <v>1.8661559E-4</v>
      </c>
      <c r="V1539" s="129">
        <v>1.4090581E-4</v>
      </c>
      <c r="X1539" s="71">
        <v>1.1645218000000001E-5</v>
      </c>
    </row>
    <row r="1540" spans="1:24" ht="14.4">
      <c r="A1540" t="s">
        <v>3599</v>
      </c>
      <c r="B1540" s="92" t="s">
        <v>1737</v>
      </c>
      <c r="C1540" s="126" t="str">
        <f t="shared" si="211"/>
        <v>B.044.01.273</v>
      </c>
      <c r="D1540" s="11" t="s">
        <v>1738</v>
      </c>
      <c r="E1540" s="125" t="s">
        <v>1058</v>
      </c>
      <c r="F1540" s="128" t="str">
        <f t="shared" si="212"/>
        <v>Electricity Turks and Caicos Islands production</v>
      </c>
      <c r="G1540" s="200">
        <v>4.8923956400000003E-2</v>
      </c>
      <c r="H1540" s="10">
        <f t="shared" si="209"/>
        <v>4.8923956400000003E-2</v>
      </c>
      <c r="I1540" s="201">
        <v>3.1456087000000001E-3</v>
      </c>
      <c r="J1540" s="201">
        <v>9.5782816999999999E-3</v>
      </c>
      <c r="K1540" s="201">
        <v>0</v>
      </c>
      <c r="L1540" s="201">
        <v>3.6200066000000003E-2</v>
      </c>
      <c r="N1540" s="160">
        <v>0.24133377333333336</v>
      </c>
      <c r="O1540" s="10">
        <f t="shared" si="210"/>
        <v>0.24133377333333336</v>
      </c>
      <c r="Q1540" s="15">
        <v>3.0561601</v>
      </c>
      <c r="S1540" s="129">
        <v>6.8456298999999996E-3</v>
      </c>
      <c r="T1540" s="129">
        <v>6.3986586999999996E-3</v>
      </c>
      <c r="U1540" s="129">
        <v>2.2876137999999999E-4</v>
      </c>
      <c r="V1540" s="129">
        <v>2.1820982999999999E-4</v>
      </c>
      <c r="X1540" s="71">
        <v>1.4111385000000001E-5</v>
      </c>
    </row>
    <row r="1541" spans="1:24" ht="14.4">
      <c r="A1541" t="s">
        <v>3600</v>
      </c>
      <c r="B1541" s="92" t="s">
        <v>1737</v>
      </c>
      <c r="C1541" s="126" t="str">
        <f t="shared" si="211"/>
        <v>B.044.01.274</v>
      </c>
      <c r="D1541" s="11" t="s">
        <v>1738</v>
      </c>
      <c r="E1541" s="125" t="s">
        <v>1058</v>
      </c>
      <c r="F1541" s="128" t="str">
        <f t="shared" si="212"/>
        <v>Electricity Uganda production</v>
      </c>
      <c r="G1541" s="200">
        <v>2.8512831699999998E-3</v>
      </c>
      <c r="H1541" s="10">
        <f t="shared" si="209"/>
        <v>2.8512831699999998E-3</v>
      </c>
      <c r="I1541" s="201">
        <v>4.6703179999999997E-4</v>
      </c>
      <c r="J1541" s="201">
        <v>8.1102146999999995E-4</v>
      </c>
      <c r="K1541" s="201">
        <v>2.1554279999999999E-4</v>
      </c>
      <c r="L1541" s="201">
        <v>1.3576871E-3</v>
      </c>
      <c r="N1541" s="160">
        <v>9.0512473333333333E-3</v>
      </c>
      <c r="O1541" s="10">
        <f t="shared" si="210"/>
        <v>9.0512473333333333E-3</v>
      </c>
      <c r="Q1541" s="15">
        <v>1.5331602</v>
      </c>
      <c r="S1541" s="129">
        <v>3.5163734999999998E-4</v>
      </c>
      <c r="T1541" s="129">
        <v>3.3539715999999998E-4</v>
      </c>
      <c r="U1541" s="129">
        <v>1.0062953999999999E-5</v>
      </c>
      <c r="V1541" s="129">
        <v>6.1772378999999998E-6</v>
      </c>
      <c r="X1541" s="71">
        <v>7.1127967000000002E-7</v>
      </c>
    </row>
    <row r="1542" spans="1:24" ht="14.4">
      <c r="A1542" t="s">
        <v>3601</v>
      </c>
      <c r="B1542" s="92" t="s">
        <v>1737</v>
      </c>
      <c r="C1542" s="126" t="str">
        <f t="shared" si="211"/>
        <v>B.044.01.275</v>
      </c>
      <c r="D1542" s="11" t="s">
        <v>1738</v>
      </c>
      <c r="E1542" s="125" t="s">
        <v>1058</v>
      </c>
      <c r="F1542" s="128" t="str">
        <f t="shared" si="212"/>
        <v>Electricity Ukraine production</v>
      </c>
      <c r="G1542" s="200">
        <v>2.6005501351999999E-2</v>
      </c>
      <c r="H1542" s="10">
        <f t="shared" si="209"/>
        <v>2.6005501351999999E-2</v>
      </c>
      <c r="I1542" s="201">
        <v>8.6065601999999993E-4</v>
      </c>
      <c r="J1542" s="201">
        <v>1.56259412E-3</v>
      </c>
      <c r="K1542" s="201">
        <v>1.6288615511999997E-2</v>
      </c>
      <c r="L1542" s="201">
        <v>7.2936357000000004E-3</v>
      </c>
      <c r="N1542" s="160">
        <v>4.8624238000000007E-2</v>
      </c>
      <c r="O1542" s="10">
        <f t="shared" si="210"/>
        <v>4.8624238000000007E-2</v>
      </c>
      <c r="Q1542" s="15">
        <v>3.0496257999999998</v>
      </c>
      <c r="S1542" s="129">
        <v>1.1633584000000001E-3</v>
      </c>
      <c r="T1542" s="129">
        <v>1.1042056E-3</v>
      </c>
      <c r="U1542" s="129">
        <v>4.2954924000000003E-5</v>
      </c>
      <c r="V1542" s="129">
        <v>1.6197847000000001E-5</v>
      </c>
      <c r="X1542" s="71">
        <v>5.4684483000000003E-6</v>
      </c>
    </row>
    <row r="1543" spans="1:24" ht="14.4">
      <c r="A1543" t="s">
        <v>3602</v>
      </c>
      <c r="B1543" s="92" t="s">
        <v>1737</v>
      </c>
      <c r="C1543" s="126" t="str">
        <f t="shared" si="211"/>
        <v>B.044.01.276</v>
      </c>
      <c r="D1543" s="11" t="s">
        <v>1738</v>
      </c>
      <c r="E1543" s="125" t="s">
        <v>1058</v>
      </c>
      <c r="F1543" s="128" t="str">
        <f t="shared" si="212"/>
        <v>Electricity United Arab Emirates production</v>
      </c>
      <c r="G1543" s="200">
        <v>3.4539257971999998E-2</v>
      </c>
      <c r="H1543" s="10">
        <f t="shared" si="209"/>
        <v>3.4539257971999998E-2</v>
      </c>
      <c r="I1543" s="201">
        <v>3.0044261900000003E-3</v>
      </c>
      <c r="J1543" s="201">
        <v>4.4267113000000004E-3</v>
      </c>
      <c r="K1543" s="201">
        <v>5.9567124820000001E-3</v>
      </c>
      <c r="L1543" s="201">
        <v>2.1151408E-2</v>
      </c>
      <c r="N1543" s="160">
        <v>0.14100938666666668</v>
      </c>
      <c r="O1543" s="10">
        <f t="shared" si="210"/>
        <v>0.14100938666666668</v>
      </c>
      <c r="Q1543" s="15">
        <v>2.5384389999999999</v>
      </c>
      <c r="S1543" s="129">
        <v>3.2787235000000001E-3</v>
      </c>
      <c r="T1543" s="129">
        <v>3.0649462999999999E-3</v>
      </c>
      <c r="U1543" s="129">
        <v>1.2234251E-4</v>
      </c>
      <c r="V1543" s="129">
        <v>9.1434730000000003E-5</v>
      </c>
      <c r="X1543" s="71">
        <v>8.6634773999999995E-6</v>
      </c>
    </row>
    <row r="1544" spans="1:24" ht="14.4">
      <c r="A1544" t="s">
        <v>3603</v>
      </c>
      <c r="B1544" s="92" t="s">
        <v>1737</v>
      </c>
      <c r="C1544" s="126" t="str">
        <f t="shared" si="211"/>
        <v>B.044.01.277</v>
      </c>
      <c r="D1544" s="11" t="s">
        <v>1738</v>
      </c>
      <c r="E1544" s="125" t="s">
        <v>1058</v>
      </c>
      <c r="F1544" s="128" t="str">
        <f t="shared" si="212"/>
        <v>Electricity United States production</v>
      </c>
      <c r="G1544" s="200">
        <v>3.1300842671000001E-2</v>
      </c>
      <c r="H1544" s="10">
        <f t="shared" si="209"/>
        <v>3.1300842671000001E-2</v>
      </c>
      <c r="I1544" s="201">
        <v>1.4766333500000001E-3</v>
      </c>
      <c r="J1544" s="201">
        <v>3.1490244000000004E-3</v>
      </c>
      <c r="K1544" s="201">
        <v>4.6582589209999995E-3</v>
      </c>
      <c r="L1544" s="201">
        <v>2.2016925999999999E-2</v>
      </c>
      <c r="N1544" s="160">
        <v>0.14677950666666667</v>
      </c>
      <c r="O1544" s="10">
        <f t="shared" si="210"/>
        <v>0.14677950666666667</v>
      </c>
      <c r="Q1544" s="15">
        <v>2.5649063000000001</v>
      </c>
      <c r="S1544" s="129">
        <v>3.0114364999999999E-3</v>
      </c>
      <c r="T1544" s="129">
        <v>2.817497E-3</v>
      </c>
      <c r="U1544" s="129">
        <v>1.2297478999999999E-4</v>
      </c>
      <c r="V1544" s="129">
        <v>7.0964733000000005E-5</v>
      </c>
      <c r="X1544" s="71">
        <v>7.6816620000000007E-6</v>
      </c>
    </row>
    <row r="1545" spans="1:24" ht="14.4">
      <c r="A1545" t="s">
        <v>3604</v>
      </c>
      <c r="B1545" s="92" t="s">
        <v>1737</v>
      </c>
      <c r="C1545" s="126" t="str">
        <f t="shared" si="211"/>
        <v>B.044.01.278</v>
      </c>
      <c r="D1545" s="11" t="s">
        <v>1738</v>
      </c>
      <c r="E1545" s="125" t="s">
        <v>1058</v>
      </c>
      <c r="F1545" s="128" t="str">
        <f t="shared" si="212"/>
        <v>Electricity United States Virgin Islands production</v>
      </c>
      <c r="G1545" s="200">
        <v>4.7493516762400004E-2</v>
      </c>
      <c r="H1545" s="10">
        <f t="shared" si="209"/>
        <v>4.7493516762400004E-2</v>
      </c>
      <c r="I1545" s="201">
        <v>3.0529110000000002E-3</v>
      </c>
      <c r="J1545" s="201">
        <v>9.2951345999999994E-3</v>
      </c>
      <c r="K1545" s="201">
        <v>9.1321623999999996E-6</v>
      </c>
      <c r="L1545" s="201">
        <v>3.5136339000000003E-2</v>
      </c>
      <c r="N1545" s="160">
        <v>0.23424226000000004</v>
      </c>
      <c r="O1545" s="10">
        <f t="shared" si="210"/>
        <v>0.23424226000000004</v>
      </c>
      <c r="Q1545" s="15">
        <v>2.9993572999999998</v>
      </c>
      <c r="S1545" s="129">
        <v>6.6436283999999996E-3</v>
      </c>
      <c r="T1545" s="129">
        <v>6.2099017000000001E-3</v>
      </c>
      <c r="U1545" s="129">
        <v>2.2202811999999999E-4</v>
      </c>
      <c r="V1545" s="129">
        <v>2.1169860000000001E-4</v>
      </c>
      <c r="X1545" s="71">
        <v>1.3694068000000001E-5</v>
      </c>
    </row>
    <row r="1546" spans="1:24" ht="14.4">
      <c r="A1546" t="s">
        <v>3605</v>
      </c>
      <c r="B1546" s="92" t="s">
        <v>1737</v>
      </c>
      <c r="C1546" s="126" t="str">
        <f t="shared" si="211"/>
        <v>B.044.01.279</v>
      </c>
      <c r="D1546" s="11" t="s">
        <v>1738</v>
      </c>
      <c r="E1546" s="125" t="s">
        <v>1058</v>
      </c>
      <c r="F1546" s="128" t="str">
        <f t="shared" si="212"/>
        <v>Electricity Uruguay production</v>
      </c>
      <c r="G1546" s="200">
        <v>5.2020377899999999E-3</v>
      </c>
      <c r="H1546" s="10">
        <f t="shared" si="209"/>
        <v>5.2020377899999999E-3</v>
      </c>
      <c r="I1546" s="201">
        <v>1.05517809E-3</v>
      </c>
      <c r="J1546" s="201">
        <v>1.8056360200000001E-3</v>
      </c>
      <c r="K1546" s="201">
        <v>1.8580748E-4</v>
      </c>
      <c r="L1546" s="201">
        <v>2.1554161999999999E-3</v>
      </c>
      <c r="N1546" s="160">
        <v>1.4369441333333333E-2</v>
      </c>
      <c r="O1546" s="10">
        <f t="shared" si="210"/>
        <v>1.4369441333333333E-2</v>
      </c>
      <c r="Q1546" s="15">
        <v>1.7635035999999999</v>
      </c>
      <c r="S1546" s="129">
        <v>6.7722113000000001E-4</v>
      </c>
      <c r="T1546" s="129">
        <v>6.4806849999999997E-4</v>
      </c>
      <c r="U1546" s="129">
        <v>1.7926687999999999E-5</v>
      </c>
      <c r="V1546" s="129">
        <v>1.1225945E-5</v>
      </c>
      <c r="X1546" s="71">
        <v>1.3722362999999999E-6</v>
      </c>
    </row>
    <row r="1547" spans="1:24" ht="14.4">
      <c r="A1547" t="s">
        <v>3606</v>
      </c>
      <c r="B1547" s="92" t="s">
        <v>1737</v>
      </c>
      <c r="C1547" s="126" t="str">
        <f t="shared" si="211"/>
        <v>B.044.01.280</v>
      </c>
      <c r="D1547" s="11" t="s">
        <v>1738</v>
      </c>
      <c r="E1547" s="125" t="s">
        <v>1058</v>
      </c>
      <c r="F1547" s="128" t="str">
        <f t="shared" si="212"/>
        <v>Electricity Uzbekistan production</v>
      </c>
      <c r="G1547" s="200">
        <v>3.8348734450000005E-2</v>
      </c>
      <c r="H1547" s="10">
        <f t="shared" si="209"/>
        <v>3.8348734450000005E-2</v>
      </c>
      <c r="I1547" s="201">
        <v>3.8795417E-3</v>
      </c>
      <c r="J1547" s="201">
        <v>5.6722155999999998E-3</v>
      </c>
      <c r="K1547" s="201">
        <v>1.9082150000000002E-5</v>
      </c>
      <c r="L1547" s="201">
        <v>2.8777895000000001E-2</v>
      </c>
      <c r="N1547" s="160">
        <v>0.19185263333333336</v>
      </c>
      <c r="O1547" s="10">
        <f t="shared" si="210"/>
        <v>0.19185263333333336</v>
      </c>
      <c r="Q1547" s="15">
        <v>2.3056017999999998</v>
      </c>
      <c r="S1547" s="129">
        <v>4.3982769999999999E-3</v>
      </c>
      <c r="T1547" s="129">
        <v>4.1177541999999996E-3</v>
      </c>
      <c r="U1547" s="129">
        <v>1.6525692999999999E-4</v>
      </c>
      <c r="V1547" s="129">
        <v>1.1526586999999999E-4</v>
      </c>
      <c r="X1547" s="71">
        <v>1.0271352999999999E-5</v>
      </c>
    </row>
    <row r="1548" spans="1:24" ht="14.4">
      <c r="A1548" t="s">
        <v>3607</v>
      </c>
      <c r="B1548" s="92" t="s">
        <v>1737</v>
      </c>
      <c r="C1548" s="126" t="str">
        <f t="shared" si="211"/>
        <v>B.044.01.281</v>
      </c>
      <c r="D1548" s="11" t="s">
        <v>1738</v>
      </c>
      <c r="E1548" s="125" t="s">
        <v>1058</v>
      </c>
      <c r="F1548" s="128" t="str">
        <f t="shared" si="212"/>
        <v>Electricity Vanuatu production</v>
      </c>
      <c r="G1548" s="200">
        <v>3.3287413159000002E-2</v>
      </c>
      <c r="H1548" s="10">
        <f t="shared" si="209"/>
        <v>3.3287413159000002E-2</v>
      </c>
      <c r="I1548" s="201">
        <v>2.1341327799999999E-3</v>
      </c>
      <c r="J1548" s="201">
        <v>6.4925768999999998E-3</v>
      </c>
      <c r="K1548" s="201">
        <v>5.9525479E-5</v>
      </c>
      <c r="L1548" s="201">
        <v>2.4601178000000001E-2</v>
      </c>
      <c r="N1548" s="160">
        <v>0.16400785333333334</v>
      </c>
      <c r="O1548" s="10">
        <f t="shared" si="210"/>
        <v>0.16400785333333334</v>
      </c>
      <c r="Q1548" s="15">
        <v>2.3284150000000001</v>
      </c>
      <c r="S1548" s="129">
        <v>4.6460853999999996E-3</v>
      </c>
      <c r="T1548" s="129">
        <v>4.3430237000000003E-3</v>
      </c>
      <c r="U1548" s="129">
        <v>1.5537187000000001E-4</v>
      </c>
      <c r="V1548" s="129">
        <v>1.4768982999999999E-4</v>
      </c>
      <c r="X1548" s="71">
        <v>9.5726609000000007E-6</v>
      </c>
    </row>
    <row r="1549" spans="1:24" ht="14.4">
      <c r="A1549" t="s">
        <v>3608</v>
      </c>
      <c r="B1549" s="92" t="s">
        <v>1737</v>
      </c>
      <c r="C1549" s="126" t="str">
        <f t="shared" si="211"/>
        <v>B.044.01.282</v>
      </c>
      <c r="D1549" s="11" t="s">
        <v>1738</v>
      </c>
      <c r="E1549" s="125" t="s">
        <v>1058</v>
      </c>
      <c r="F1549" s="128" t="str">
        <f t="shared" si="212"/>
        <v>Electricity Venezuela production</v>
      </c>
      <c r="G1549" s="200">
        <v>1.3249417369999999E-2</v>
      </c>
      <c r="H1549" s="10">
        <f t="shared" si="209"/>
        <v>1.3249417369999999E-2</v>
      </c>
      <c r="I1549" s="201">
        <v>1.1660026E-3</v>
      </c>
      <c r="J1549" s="201">
        <v>2.1125989599999999E-3</v>
      </c>
      <c r="K1549" s="201">
        <v>2.1897590999999999E-4</v>
      </c>
      <c r="L1549" s="201">
        <v>9.7518398999999999E-3</v>
      </c>
      <c r="N1549" s="160">
        <v>6.5012265999999999E-2</v>
      </c>
      <c r="O1549" s="10">
        <f t="shared" si="210"/>
        <v>6.5012265999999999E-2</v>
      </c>
      <c r="Q1549" s="15">
        <v>1.8884605999999999</v>
      </c>
      <c r="S1549" s="129">
        <v>1.5978323999999999E-3</v>
      </c>
      <c r="T1549" s="129">
        <v>1.4938207999999999E-3</v>
      </c>
      <c r="U1549" s="129">
        <v>5.7689585999999999E-5</v>
      </c>
      <c r="V1549" s="129">
        <v>4.6321973999999997E-5</v>
      </c>
      <c r="X1549" s="71">
        <v>3.5477271E-6</v>
      </c>
    </row>
    <row r="1550" spans="1:24" ht="14.4">
      <c r="A1550" t="s">
        <v>3609</v>
      </c>
      <c r="B1550" s="92" t="s">
        <v>1737</v>
      </c>
      <c r="C1550" s="126" t="str">
        <f t="shared" si="211"/>
        <v>B.044.01.283</v>
      </c>
      <c r="D1550" s="11" t="s">
        <v>1738</v>
      </c>
      <c r="E1550" s="125" t="s">
        <v>1058</v>
      </c>
      <c r="F1550" s="128" t="str">
        <f t="shared" si="212"/>
        <v>Electricity Vietnam production</v>
      </c>
      <c r="G1550" s="200">
        <v>2.9579606299999998E-2</v>
      </c>
      <c r="H1550" s="10">
        <f t="shared" si="209"/>
        <v>2.9579606299999998E-2</v>
      </c>
      <c r="I1550" s="201">
        <v>2.2293651699999998E-3</v>
      </c>
      <c r="J1550" s="201">
        <v>2.7029119E-3</v>
      </c>
      <c r="K1550" s="201">
        <v>1.0073923E-4</v>
      </c>
      <c r="L1550" s="201">
        <v>2.454659E-2</v>
      </c>
      <c r="N1550" s="160">
        <v>0.16364393333333335</v>
      </c>
      <c r="O1550" s="10">
        <f t="shared" si="210"/>
        <v>0.16364393333333335</v>
      </c>
      <c r="Q1550" s="15">
        <v>2.2331751999999998</v>
      </c>
      <c r="S1550" s="129">
        <v>3.2558492E-3</v>
      </c>
      <c r="T1550" s="129">
        <v>3.0929591999999998E-3</v>
      </c>
      <c r="U1550" s="129">
        <v>1.3250504E-4</v>
      </c>
      <c r="V1550" s="129">
        <v>3.0385008999999999E-5</v>
      </c>
      <c r="X1550" s="71">
        <v>8.0088680999999996E-6</v>
      </c>
    </row>
    <row r="1551" spans="1:24" ht="14.4">
      <c r="A1551" t="s">
        <v>3610</v>
      </c>
      <c r="B1551" s="92" t="s">
        <v>1737</v>
      </c>
      <c r="C1551" s="126" t="str">
        <f t="shared" si="211"/>
        <v>B.044.01.284</v>
      </c>
      <c r="D1551" s="11" t="s">
        <v>1738</v>
      </c>
      <c r="E1551" s="125" t="s">
        <v>1058</v>
      </c>
      <c r="F1551" s="128" t="str">
        <f t="shared" si="212"/>
        <v>Electricity Western Africa production</v>
      </c>
      <c r="G1551" s="200">
        <v>6.35070259E-4</v>
      </c>
      <c r="H1551" s="10">
        <f t="shared" si="209"/>
        <v>6.35070259E-4</v>
      </c>
      <c r="I1551" s="201">
        <v>1.03711084E-5</v>
      </c>
      <c r="J1551" s="201">
        <v>9.3336205999999992E-6</v>
      </c>
      <c r="K1551" s="201">
        <v>2.3844725000000001E-4</v>
      </c>
      <c r="L1551" s="201">
        <v>3.7691827999999998E-4</v>
      </c>
      <c r="N1551" s="160">
        <v>2.5127885333333334E-3</v>
      </c>
      <c r="O1551" s="10">
        <f t="shared" si="210"/>
        <v>2.5127885333333334E-3</v>
      </c>
      <c r="Q1551" s="15">
        <v>1.1966108</v>
      </c>
      <c r="S1551" s="129">
        <v>4.4540375000000003E-5</v>
      </c>
      <c r="T1551" s="129">
        <v>4.2534173000000003E-5</v>
      </c>
      <c r="U1551" s="129">
        <v>1.9409390999999999E-6</v>
      </c>
      <c r="V1551" s="129">
        <v>6.5263013000000001E-8</v>
      </c>
      <c r="X1551" s="71">
        <v>7.8710890999999998E-8</v>
      </c>
    </row>
    <row r="1552" spans="1:24" ht="14.4">
      <c r="A1552" t="s">
        <v>3611</v>
      </c>
      <c r="B1552" s="92" t="s">
        <v>1737</v>
      </c>
      <c r="C1552" s="126" t="str">
        <f t="shared" si="211"/>
        <v>B.044.01.285</v>
      </c>
      <c r="D1552" s="11" t="s">
        <v>1738</v>
      </c>
      <c r="E1552" s="125" t="s">
        <v>1058</v>
      </c>
      <c r="F1552" s="128" t="str">
        <f t="shared" si="212"/>
        <v>Electricity World production</v>
      </c>
      <c r="G1552" s="200">
        <v>3.1299461841999998E-2</v>
      </c>
      <c r="H1552" s="10">
        <f t="shared" si="209"/>
        <v>3.1299461841999998E-2</v>
      </c>
      <c r="I1552" s="201">
        <v>2.49054116E-3</v>
      </c>
      <c r="J1552" s="201">
        <v>3.7607369000000001E-3</v>
      </c>
      <c r="K1552" s="201">
        <v>2.4251257820000001E-3</v>
      </c>
      <c r="L1552" s="201">
        <v>2.2623058000000001E-2</v>
      </c>
      <c r="N1552" s="160">
        <v>0.15082038666666669</v>
      </c>
      <c r="O1552" s="10">
        <f t="shared" si="210"/>
        <v>0.15082038666666669</v>
      </c>
      <c r="Q1552" s="15">
        <v>2.3814581000000001</v>
      </c>
      <c r="S1552" s="129">
        <v>3.3357823999999999E-3</v>
      </c>
      <c r="T1552" s="129">
        <v>3.1589236999999999E-3</v>
      </c>
      <c r="U1552" s="129">
        <v>1.2792403999999999E-4</v>
      </c>
      <c r="V1552" s="129">
        <v>4.8934682000000002E-5</v>
      </c>
      <c r="X1552" s="71">
        <v>8.2422535000000001E-6</v>
      </c>
    </row>
    <row r="1553" spans="1:24" ht="14.4">
      <c r="A1553" t="s">
        <v>3612</v>
      </c>
      <c r="B1553" s="92" t="s">
        <v>1737</v>
      </c>
      <c r="C1553" s="126" t="str">
        <f t="shared" si="211"/>
        <v>B.044.01.286</v>
      </c>
      <c r="D1553" s="11" t="s">
        <v>1738</v>
      </c>
      <c r="E1553" s="125" t="s">
        <v>1058</v>
      </c>
      <c r="F1553" s="128" t="str">
        <f t="shared" si="212"/>
        <v>Electricity Yemen production</v>
      </c>
      <c r="G1553" s="200">
        <v>4.2972603215999994E-2</v>
      </c>
      <c r="H1553" s="10">
        <f t="shared" si="209"/>
        <v>4.2972603215999994E-2</v>
      </c>
      <c r="I1553" s="201">
        <v>3.1159450999999998E-3</v>
      </c>
      <c r="J1553" s="201">
        <v>8.0091652999999992E-3</v>
      </c>
      <c r="K1553" s="201">
        <v>5.5407815999999999E-5</v>
      </c>
      <c r="L1553" s="201">
        <v>3.1792084999999998E-2</v>
      </c>
      <c r="N1553" s="160">
        <v>0.21194723333333332</v>
      </c>
      <c r="O1553" s="10">
        <f t="shared" si="210"/>
        <v>0.21194723333333332</v>
      </c>
      <c r="Q1553" s="15">
        <v>2.8382334999999999</v>
      </c>
      <c r="S1553" s="129">
        <v>5.7774734999999997E-3</v>
      </c>
      <c r="T1553" s="129">
        <v>5.4001240000000001E-3</v>
      </c>
      <c r="U1553" s="129">
        <v>1.9719529999999999E-4</v>
      </c>
      <c r="V1553" s="129">
        <v>1.8015424000000001E-4</v>
      </c>
      <c r="X1553" s="71">
        <v>1.2178941999999999E-5</v>
      </c>
    </row>
    <row r="1554" spans="1:24" ht="14.4">
      <c r="A1554" t="s">
        <v>3613</v>
      </c>
      <c r="B1554" s="92" t="s">
        <v>1737</v>
      </c>
      <c r="C1554" s="126" t="str">
        <f t="shared" si="211"/>
        <v>B.044.01.287</v>
      </c>
      <c r="D1554" s="11" t="s">
        <v>1738</v>
      </c>
      <c r="E1554" s="125" t="s">
        <v>1058</v>
      </c>
      <c r="F1554" s="128" t="str">
        <f t="shared" si="212"/>
        <v>Electricity Zambia production</v>
      </c>
      <c r="G1554" s="200">
        <v>6.6238547699999997E-3</v>
      </c>
      <c r="H1554" s="10">
        <f t="shared" si="209"/>
        <v>6.6238547699999997E-3</v>
      </c>
      <c r="I1554" s="201">
        <v>4.7474871999999998E-4</v>
      </c>
      <c r="J1554" s="201">
        <v>6.7741609999999995E-4</v>
      </c>
      <c r="K1554" s="201">
        <v>1.9311164999999999E-4</v>
      </c>
      <c r="L1554" s="201">
        <v>5.2785782999999996E-3</v>
      </c>
      <c r="N1554" s="160">
        <v>3.5190522000000002E-2</v>
      </c>
      <c r="O1554" s="10">
        <f t="shared" si="210"/>
        <v>3.5190522000000002E-2</v>
      </c>
      <c r="Q1554" s="15">
        <v>1.3719536999999999</v>
      </c>
      <c r="S1554" s="129">
        <v>7.3356440000000005E-4</v>
      </c>
      <c r="T1554" s="129">
        <v>6.9978206000000001E-4</v>
      </c>
      <c r="U1554" s="129">
        <v>2.9087026999999998E-5</v>
      </c>
      <c r="V1554" s="129">
        <v>4.6953136E-6</v>
      </c>
      <c r="X1554" s="71">
        <v>1.7324734999999999E-6</v>
      </c>
    </row>
    <row r="1555" spans="1:24" ht="14.4">
      <c r="A1555" t="s">
        <v>3614</v>
      </c>
      <c r="B1555" s="92" t="s">
        <v>1737</v>
      </c>
      <c r="C1555" s="126" t="str">
        <f t="shared" si="211"/>
        <v>B.044.01.288</v>
      </c>
      <c r="D1555" s="11" t="s">
        <v>1738</v>
      </c>
      <c r="E1555" s="125" t="s">
        <v>1058</v>
      </c>
      <c r="F1555" s="128" t="str">
        <f t="shared" si="212"/>
        <v>Electricity Zimbabwe production</v>
      </c>
      <c r="G1555" s="200">
        <v>2.1124057679999999E-2</v>
      </c>
      <c r="H1555" s="10">
        <f t="shared" si="209"/>
        <v>2.1124057679999999E-2</v>
      </c>
      <c r="I1555" s="201">
        <v>1.5983522900000001E-3</v>
      </c>
      <c r="J1555" s="201">
        <v>2.2936901000000002E-3</v>
      </c>
      <c r="K1555" s="201">
        <v>1.6434328999999999E-4</v>
      </c>
      <c r="L1555" s="201">
        <v>1.7067671999999999E-2</v>
      </c>
      <c r="N1555" s="160">
        <v>0.11378447999999999</v>
      </c>
      <c r="O1555" s="10">
        <f t="shared" si="210"/>
        <v>0.11378447999999999</v>
      </c>
      <c r="Q1555" s="15">
        <v>2.1157518</v>
      </c>
      <c r="S1555" s="129">
        <v>2.3912124999999999E-3</v>
      </c>
      <c r="T1555" s="129">
        <v>2.2813991E-3</v>
      </c>
      <c r="U1555" s="129">
        <v>9.4401329000000006E-5</v>
      </c>
      <c r="V1555" s="129">
        <v>1.5412085999999999E-5</v>
      </c>
      <c r="X1555" s="71">
        <v>5.6995740000000002E-6</v>
      </c>
    </row>
    <row r="1556" spans="1:24" ht="14.4">
      <c r="A1556" t="s">
        <v>3615</v>
      </c>
      <c r="B1556" s="92" t="s">
        <v>1737</v>
      </c>
      <c r="C1556" s="126" t="str">
        <f t="shared" si="211"/>
        <v>B.044.01.289</v>
      </c>
      <c r="D1556" s="11" t="s">
        <v>1738</v>
      </c>
      <c r="E1556" s="125" t="s">
        <v>1058</v>
      </c>
      <c r="F1556" s="128" t="str">
        <f t="shared" si="212"/>
        <v>Electricity Asia production</v>
      </c>
      <c r="G1556" s="200">
        <v>3.5611459021999997E-2</v>
      </c>
      <c r="H1556" s="10">
        <f t="shared" si="209"/>
        <v>3.5611459021999997E-2</v>
      </c>
      <c r="I1556" s="201">
        <v>2.8040175E-3</v>
      </c>
      <c r="J1556" s="201">
        <v>4.1925286999999999E-3</v>
      </c>
      <c r="K1556" s="201">
        <v>1.296901822E-3</v>
      </c>
      <c r="L1556" s="201">
        <v>2.7318011E-2</v>
      </c>
      <c r="N1556" s="160">
        <v>0.18212007333333333</v>
      </c>
      <c r="O1556" s="10">
        <f t="shared" si="210"/>
        <v>0.18212007333333333</v>
      </c>
      <c r="Q1556" s="15">
        <v>2.4674719000000001</v>
      </c>
      <c r="S1556" s="129">
        <v>3.9521123999999999E-3</v>
      </c>
      <c r="T1556" s="129">
        <v>3.7523080999999998E-3</v>
      </c>
      <c r="U1556" s="129">
        <v>1.5319452000000001E-4</v>
      </c>
      <c r="V1556" s="129">
        <v>4.6609720999999999E-5</v>
      </c>
      <c r="X1556" s="71">
        <v>9.5513291000000005E-6</v>
      </c>
    </row>
    <row r="1557" spans="1:24" ht="14.4">
      <c r="A1557" t="s">
        <v>3616</v>
      </c>
      <c r="B1557" s="92" t="s">
        <v>1737</v>
      </c>
      <c r="C1557" s="126" t="str">
        <f t="shared" si="211"/>
        <v>B.044.01.290</v>
      </c>
      <c r="D1557" s="11" t="s">
        <v>1738</v>
      </c>
      <c r="E1557" s="125" t="s">
        <v>1058</v>
      </c>
      <c r="F1557" s="128" t="str">
        <f t="shared" si="212"/>
        <v>Electricity British Virgin Islands production</v>
      </c>
      <c r="G1557" s="200">
        <v>4.8923956400000003E-2</v>
      </c>
      <c r="H1557" s="10">
        <f t="shared" si="209"/>
        <v>4.8923956400000003E-2</v>
      </c>
      <c r="I1557" s="201">
        <v>3.1456087000000001E-3</v>
      </c>
      <c r="J1557" s="201">
        <v>9.5782816999999999E-3</v>
      </c>
      <c r="K1557" s="201">
        <v>0</v>
      </c>
      <c r="L1557" s="201">
        <v>3.6200066000000003E-2</v>
      </c>
      <c r="N1557" s="160">
        <v>0.24133377333333336</v>
      </c>
      <c r="O1557" s="10">
        <f t="shared" si="210"/>
        <v>0.24133377333333336</v>
      </c>
      <c r="Q1557" s="15">
        <v>3.0561601</v>
      </c>
      <c r="S1557" s="129">
        <v>6.8456298999999996E-3</v>
      </c>
      <c r="T1557" s="129">
        <v>6.3986586999999996E-3</v>
      </c>
      <c r="U1557" s="129">
        <v>2.2876137999999999E-4</v>
      </c>
      <c r="V1557" s="129">
        <v>2.1820982999999999E-4</v>
      </c>
      <c r="X1557" s="71">
        <v>1.4111385000000001E-5</v>
      </c>
    </row>
    <row r="1558" spans="1:24" ht="14.4">
      <c r="A1558" t="s">
        <v>3617</v>
      </c>
      <c r="B1558" s="92" t="s">
        <v>1737</v>
      </c>
      <c r="C1558" s="126" t="str">
        <f t="shared" si="211"/>
        <v>B.044.01.291</v>
      </c>
      <c r="D1558" s="11" t="s">
        <v>1738</v>
      </c>
      <c r="E1558" s="125" t="s">
        <v>1058</v>
      </c>
      <c r="F1558" s="128" t="str">
        <f t="shared" si="212"/>
        <v>Electricity East Timor production</v>
      </c>
      <c r="G1558" s="200">
        <v>4.4145728500000002E-2</v>
      </c>
      <c r="H1558" s="10">
        <f t="shared" si="209"/>
        <v>4.4145728500000002E-2</v>
      </c>
      <c r="I1558" s="201">
        <v>2.8383884E-3</v>
      </c>
      <c r="J1558" s="201">
        <v>8.6428050999999995E-3</v>
      </c>
      <c r="K1558" s="201">
        <v>0</v>
      </c>
      <c r="L1558" s="201">
        <v>3.2664535000000001E-2</v>
      </c>
      <c r="N1558" s="160">
        <v>0.21776356666666669</v>
      </c>
      <c r="O1558" s="10">
        <f t="shared" si="210"/>
        <v>0.21776356666666669</v>
      </c>
      <c r="Q1558" s="15">
        <v>2.7576757999999999</v>
      </c>
      <c r="S1558" s="129">
        <v>6.1770417000000001E-3</v>
      </c>
      <c r="T1558" s="129">
        <v>5.7737246000000002E-3</v>
      </c>
      <c r="U1558" s="129">
        <v>2.0641908000000001E-4</v>
      </c>
      <c r="V1558" s="129">
        <v>1.9689805999999999E-4</v>
      </c>
      <c r="X1558" s="71">
        <v>1.2733176E-5</v>
      </c>
    </row>
    <row r="1559" spans="1:24" ht="14.4">
      <c r="A1559" t="s">
        <v>3618</v>
      </c>
      <c r="B1559" s="92" t="s">
        <v>1737</v>
      </c>
      <c r="C1559" s="126" t="str">
        <f t="shared" si="211"/>
        <v>B.044.01.292</v>
      </c>
      <c r="D1559" s="11" t="s">
        <v>1738</v>
      </c>
      <c r="E1559" s="125" t="s">
        <v>1058</v>
      </c>
      <c r="F1559" s="128" t="str">
        <f t="shared" si="212"/>
        <v>Electricity Oceania production</v>
      </c>
      <c r="G1559" s="200">
        <v>2.8232570253000001E-2</v>
      </c>
      <c r="H1559" s="10">
        <f t="shared" ref="H1559:H1622" si="213">G1559</f>
        <v>2.8232570253000001E-2</v>
      </c>
      <c r="I1559" s="201">
        <v>2.309874E-3</v>
      </c>
      <c r="J1559" s="201">
        <v>3.4739666E-3</v>
      </c>
      <c r="K1559" s="201">
        <v>9.8232652999999997E-5</v>
      </c>
      <c r="L1559" s="201">
        <v>2.2350497E-2</v>
      </c>
      <c r="N1559" s="160">
        <v>0.14900331333333333</v>
      </c>
      <c r="O1559" s="10">
        <f t="shared" ref="O1559:O1622" si="214">N1559</f>
        <v>0.14900331333333333</v>
      </c>
      <c r="Q1559" s="15">
        <v>2.092276</v>
      </c>
      <c r="S1559" s="129">
        <v>3.2454846000000001E-3</v>
      </c>
      <c r="T1559" s="129">
        <v>3.0780536000000001E-3</v>
      </c>
      <c r="U1559" s="129">
        <v>1.2553061E-4</v>
      </c>
      <c r="V1559" s="129">
        <v>4.1900409999999997E-5</v>
      </c>
      <c r="X1559" s="71">
        <v>7.6432579000000003E-6</v>
      </c>
    </row>
    <row r="1560" spans="1:24" ht="14.4">
      <c r="B1560" s="92"/>
      <c r="C1560" s="126"/>
      <c r="D1560" s="1" t="s">
        <v>1859</v>
      </c>
      <c r="E1560" s="125"/>
      <c r="H1560" s="10">
        <f t="shared" si="213"/>
        <v>0</v>
      </c>
      <c r="O1560" s="10">
        <f t="shared" si="214"/>
        <v>0</v>
      </c>
    </row>
    <row r="1561" spans="1:24" ht="14.4">
      <c r="A1561" t="s">
        <v>3619</v>
      </c>
      <c r="B1561" s="92" t="s">
        <v>1858</v>
      </c>
      <c r="C1561" s="126" t="str">
        <f t="shared" si="211"/>
        <v>B.046.02.101</v>
      </c>
      <c r="D1561" s="11" t="s">
        <v>1859</v>
      </c>
      <c r="E1561" s="125" t="s">
        <v>1058</v>
      </c>
      <c r="F1561" s="128" t="str">
        <f t="shared" si="212"/>
        <v>Electricity Alberta production</v>
      </c>
      <c r="G1561" s="200">
        <v>3.3585664884999998E-2</v>
      </c>
      <c r="H1561" s="10">
        <f t="shared" si="213"/>
        <v>3.3585664884999998E-2</v>
      </c>
      <c r="I1561" s="201">
        <v>3.4855403000000002E-3</v>
      </c>
      <c r="J1561" s="201">
        <v>5.0286124999999997E-3</v>
      </c>
      <c r="K1561" s="201">
        <v>5.2136085000000003E-5</v>
      </c>
      <c r="L1561" s="201">
        <v>2.5019375999999999E-2</v>
      </c>
      <c r="N1561" s="160">
        <v>0.16679584</v>
      </c>
      <c r="O1561" s="10">
        <f t="shared" si="214"/>
        <v>0.16679584</v>
      </c>
      <c r="Q1561" s="15">
        <v>2.2196194</v>
      </c>
      <c r="S1561" s="129">
        <v>3.8368603999999998E-3</v>
      </c>
      <c r="T1561" s="129">
        <v>3.5969557E-3</v>
      </c>
      <c r="U1561" s="129">
        <v>1.4387455E-4</v>
      </c>
      <c r="V1561" s="129">
        <v>9.6030107000000007E-5</v>
      </c>
      <c r="X1561" s="71">
        <v>9.0322178000000007E-6</v>
      </c>
    </row>
    <row r="1562" spans="1:24" ht="14.4">
      <c r="A1562" t="s">
        <v>3620</v>
      </c>
      <c r="B1562" s="92" t="s">
        <v>1858</v>
      </c>
      <c r="C1562" s="126" t="str">
        <f t="shared" si="211"/>
        <v>B.046.02.102</v>
      </c>
      <c r="D1562" s="11" t="s">
        <v>1859</v>
      </c>
      <c r="E1562" s="125" t="s">
        <v>1058</v>
      </c>
      <c r="F1562" s="128" t="str">
        <f t="shared" si="212"/>
        <v>Electricity British Columbia production</v>
      </c>
      <c r="G1562" s="200">
        <v>2.4433387500000002E-3</v>
      </c>
      <c r="H1562" s="10">
        <f t="shared" si="213"/>
        <v>2.4433387500000002E-3</v>
      </c>
      <c r="I1562" s="201">
        <v>3.9758475000000002E-4</v>
      </c>
      <c r="J1562" s="201">
        <v>5.7367132000000001E-4</v>
      </c>
      <c r="K1562" s="201">
        <v>1.8625217999999999E-4</v>
      </c>
      <c r="L1562" s="201">
        <v>1.2858304999999999E-3</v>
      </c>
      <c r="N1562" s="160">
        <v>8.5722033333333336E-3</v>
      </c>
      <c r="O1562" s="10">
        <f t="shared" si="214"/>
        <v>8.5722033333333336E-3</v>
      </c>
      <c r="Q1562" s="15">
        <v>1.2668727</v>
      </c>
      <c r="S1562" s="129">
        <v>2.6935347000000003E-4</v>
      </c>
      <c r="T1562" s="129">
        <v>2.5712112999999999E-4</v>
      </c>
      <c r="U1562" s="129">
        <v>8.523437E-6</v>
      </c>
      <c r="V1562" s="129">
        <v>3.7089094E-6</v>
      </c>
      <c r="X1562" s="71">
        <v>5.8037217999999997E-7</v>
      </c>
    </row>
    <row r="1563" spans="1:24" ht="14.4">
      <c r="A1563" t="s">
        <v>3621</v>
      </c>
      <c r="B1563" s="92" t="s">
        <v>1858</v>
      </c>
      <c r="C1563" s="126" t="str">
        <f t="shared" si="211"/>
        <v>B.046.02.103</v>
      </c>
      <c r="D1563" s="11" t="s">
        <v>1859</v>
      </c>
      <c r="E1563" s="125" t="s">
        <v>1058</v>
      </c>
      <c r="F1563" s="128" t="str">
        <f t="shared" si="212"/>
        <v>Electricity Manitoba production</v>
      </c>
      <c r="G1563" s="200">
        <v>7.279946299999999E-4</v>
      </c>
      <c r="H1563" s="10">
        <f t="shared" si="213"/>
        <v>7.279946299999999E-4</v>
      </c>
      <c r="I1563" s="201">
        <v>3.2441972999999998E-5</v>
      </c>
      <c r="J1563" s="201">
        <v>4.4079577000000001E-5</v>
      </c>
      <c r="K1563" s="201">
        <v>2.0388472000000001E-4</v>
      </c>
      <c r="L1563" s="201">
        <v>4.4758835999999998E-4</v>
      </c>
      <c r="N1563" s="160">
        <v>2.9839224000000001E-3</v>
      </c>
      <c r="O1563" s="10">
        <f t="shared" si="214"/>
        <v>2.9839224000000001E-3</v>
      </c>
      <c r="Q1563" s="15">
        <v>1.0658133000000001</v>
      </c>
      <c r="S1563" s="129">
        <v>6.0727555000000001E-5</v>
      </c>
      <c r="T1563" s="129">
        <v>5.7701253000000001E-5</v>
      </c>
      <c r="U1563" s="129">
        <v>2.4288547000000002E-6</v>
      </c>
      <c r="V1563" s="129">
        <v>5.9744645999999996E-7</v>
      </c>
      <c r="X1563" s="71">
        <v>1.1743107E-7</v>
      </c>
    </row>
    <row r="1564" spans="1:24" ht="14.4">
      <c r="A1564" t="s">
        <v>3622</v>
      </c>
      <c r="B1564" s="92" t="s">
        <v>1858</v>
      </c>
      <c r="C1564" s="126" t="str">
        <f t="shared" si="211"/>
        <v>B.046.02.104</v>
      </c>
      <c r="D1564" s="11" t="s">
        <v>1859</v>
      </c>
      <c r="E1564" s="125" t="s">
        <v>1058</v>
      </c>
      <c r="F1564" s="128" t="str">
        <f t="shared" si="212"/>
        <v>Electricity New Brunswick production</v>
      </c>
      <c r="G1564" s="200">
        <v>2.4596205418999997E-2</v>
      </c>
      <c r="H1564" s="10">
        <f t="shared" si="213"/>
        <v>2.4596205418999997E-2</v>
      </c>
      <c r="I1564" s="201">
        <v>1.4468430300000001E-3</v>
      </c>
      <c r="J1564" s="201">
        <v>2.4023109999999999E-3</v>
      </c>
      <c r="K1564" s="201">
        <v>8.933746389E-3</v>
      </c>
      <c r="L1564" s="201">
        <v>1.1813305E-2</v>
      </c>
      <c r="N1564" s="160">
        <v>7.8755366666666674E-2</v>
      </c>
      <c r="O1564" s="10">
        <f t="shared" si="214"/>
        <v>7.8755366666666674E-2</v>
      </c>
      <c r="Q1564" s="15">
        <v>2.5356508999999998</v>
      </c>
      <c r="S1564" s="129">
        <v>1.8563141E-3</v>
      </c>
      <c r="T1564" s="129">
        <v>1.7547730000000001E-3</v>
      </c>
      <c r="U1564" s="129">
        <v>6.8788906000000004E-5</v>
      </c>
      <c r="V1564" s="129">
        <v>3.2752242000000003E-5</v>
      </c>
      <c r="X1564" s="71">
        <v>5.7801599999999999E-6</v>
      </c>
    </row>
    <row r="1565" spans="1:24" ht="14.4">
      <c r="A1565" t="s">
        <v>3623</v>
      </c>
      <c r="B1565" s="92" t="s">
        <v>1858</v>
      </c>
      <c r="C1565" s="126" t="str">
        <f t="shared" si="211"/>
        <v>B.046.02.105</v>
      </c>
      <c r="D1565" s="11" t="s">
        <v>1859</v>
      </c>
      <c r="E1565" s="125" t="s">
        <v>1058</v>
      </c>
      <c r="F1565" s="128" t="str">
        <f t="shared" si="212"/>
        <v>Electricity Newfoundland and Labrador production</v>
      </c>
      <c r="G1565" s="200">
        <v>1.6029024200000001E-3</v>
      </c>
      <c r="H1565" s="10">
        <f t="shared" si="213"/>
        <v>1.6029024200000001E-3</v>
      </c>
      <c r="I1565" s="201">
        <v>9.1340048000000001E-5</v>
      </c>
      <c r="J1565" s="201">
        <v>2.1739935200000001E-4</v>
      </c>
      <c r="K1565" s="201">
        <v>1.9763682000000001E-4</v>
      </c>
      <c r="L1565" s="201">
        <v>1.0965262000000001E-3</v>
      </c>
      <c r="N1565" s="160">
        <v>7.3101746666666672E-3</v>
      </c>
      <c r="O1565" s="10">
        <f t="shared" si="214"/>
        <v>7.3101746666666672E-3</v>
      </c>
      <c r="Q1565" s="15">
        <v>1.0976090000000001</v>
      </c>
      <c r="S1565" s="129">
        <v>1.8371016E-4</v>
      </c>
      <c r="T1565" s="129">
        <v>1.7229337E-4</v>
      </c>
      <c r="U1565" s="129">
        <v>6.5302888999999999E-6</v>
      </c>
      <c r="V1565" s="129">
        <v>4.8865048000000002E-6</v>
      </c>
      <c r="X1565" s="71">
        <v>3.7873099999999998E-7</v>
      </c>
    </row>
    <row r="1566" spans="1:24" ht="14.4">
      <c r="A1566" t="s">
        <v>3624</v>
      </c>
      <c r="B1566" s="92" t="s">
        <v>1858</v>
      </c>
      <c r="C1566" s="126" t="str">
        <f t="shared" si="211"/>
        <v>B.046.02.106</v>
      </c>
      <c r="D1566" s="11" t="s">
        <v>1859</v>
      </c>
      <c r="E1566" s="125" t="s">
        <v>1058</v>
      </c>
      <c r="F1566" s="128" t="str">
        <f t="shared" si="212"/>
        <v>Electricity Northwest Territories production</v>
      </c>
      <c r="G1566" s="200">
        <v>2.9034476772999997E-2</v>
      </c>
      <c r="H1566" s="10">
        <f t="shared" si="213"/>
        <v>2.9034476772999997E-2</v>
      </c>
      <c r="I1566" s="201">
        <v>2.4648463999999998E-3</v>
      </c>
      <c r="J1566" s="201">
        <v>6.4425550999999996E-3</v>
      </c>
      <c r="K1566" s="201">
        <v>4.7348273000000001E-5</v>
      </c>
      <c r="L1566" s="201">
        <v>2.0079726999999999E-2</v>
      </c>
      <c r="N1566" s="160">
        <v>0.13386484666666668</v>
      </c>
      <c r="O1566" s="10">
        <f t="shared" si="214"/>
        <v>0.13386484666666668</v>
      </c>
      <c r="Q1566" s="15">
        <v>2.3451868999999999</v>
      </c>
      <c r="S1566" s="129">
        <v>4.0638512999999999E-3</v>
      </c>
      <c r="T1566" s="129">
        <v>3.7874663999999999E-3</v>
      </c>
      <c r="U1566" s="129">
        <v>1.3105813999999999E-4</v>
      </c>
      <c r="V1566" s="129">
        <v>1.4532681999999999E-4</v>
      </c>
      <c r="X1566" s="71">
        <v>8.7729120999999997E-6</v>
      </c>
    </row>
    <row r="1567" spans="1:24" ht="14.4">
      <c r="A1567" t="s">
        <v>3625</v>
      </c>
      <c r="B1567" s="92" t="s">
        <v>1858</v>
      </c>
      <c r="C1567" s="126" t="str">
        <f t="shared" si="211"/>
        <v>B.046.02.107</v>
      </c>
      <c r="D1567" s="11" t="s">
        <v>1859</v>
      </c>
      <c r="E1567" s="125" t="s">
        <v>1058</v>
      </c>
      <c r="F1567" s="128" t="str">
        <f t="shared" si="212"/>
        <v>Electricity Nova Scotia production</v>
      </c>
      <c r="G1567" s="200">
        <v>3.4958874708E-2</v>
      </c>
      <c r="H1567" s="10">
        <f t="shared" si="213"/>
        <v>3.4958874708E-2</v>
      </c>
      <c r="I1567" s="201">
        <v>2.9330668000000001E-3</v>
      </c>
      <c r="J1567" s="201">
        <v>4.3084065000000005E-3</v>
      </c>
      <c r="K1567" s="201">
        <v>6.8932408000000006E-5</v>
      </c>
      <c r="L1567" s="201">
        <v>2.7648468999999998E-2</v>
      </c>
      <c r="N1567" s="160">
        <v>0.18432312666666667</v>
      </c>
      <c r="O1567" s="10">
        <f t="shared" si="214"/>
        <v>0.18432312666666667</v>
      </c>
      <c r="Q1567" s="15">
        <v>2.3786130999999999</v>
      </c>
      <c r="S1567" s="129">
        <v>4.0021685000000001E-3</v>
      </c>
      <c r="T1567" s="129">
        <v>3.7965431999999999E-3</v>
      </c>
      <c r="U1567" s="129">
        <v>1.5508504000000001E-4</v>
      </c>
      <c r="V1567" s="129">
        <v>5.0540227000000002E-5</v>
      </c>
      <c r="X1567" s="71">
        <v>9.4366333000000005E-6</v>
      </c>
    </row>
    <row r="1568" spans="1:24" ht="14.4">
      <c r="A1568" t="s">
        <v>3626</v>
      </c>
      <c r="B1568" s="92" t="s">
        <v>1858</v>
      </c>
      <c r="C1568" s="126" t="str">
        <f t="shared" si="211"/>
        <v>B.046.02.108</v>
      </c>
      <c r="D1568" s="11" t="s">
        <v>1859</v>
      </c>
      <c r="E1568" s="125" t="s">
        <v>1058</v>
      </c>
      <c r="F1568" s="128" t="str">
        <f t="shared" si="212"/>
        <v>Electricity Nunavut production</v>
      </c>
      <c r="G1568" s="200">
        <v>4.6695223512630002E-2</v>
      </c>
      <c r="H1568" s="10">
        <f t="shared" si="213"/>
        <v>4.6695223512630002E-2</v>
      </c>
      <c r="I1568" s="201">
        <v>2.8719282999999998E-3</v>
      </c>
      <c r="J1568" s="201">
        <v>8.744920199999999E-3</v>
      </c>
      <c r="K1568" s="201">
        <v>1.3101262999999999E-7</v>
      </c>
      <c r="L1568" s="201">
        <v>3.5078244000000001E-2</v>
      </c>
      <c r="N1568" s="160">
        <v>0.23385496000000003</v>
      </c>
      <c r="O1568" s="10">
        <f t="shared" si="214"/>
        <v>0.23385496000000003</v>
      </c>
      <c r="Q1568" s="15">
        <v>2.7907391000000001</v>
      </c>
      <c r="S1568" s="129">
        <v>6.4695079000000001E-3</v>
      </c>
      <c r="T1568" s="129">
        <v>6.0511910999999996E-3</v>
      </c>
      <c r="U1568" s="129">
        <v>2.1909330000000001E-4</v>
      </c>
      <c r="V1568" s="129">
        <v>1.9922354000000001E-4</v>
      </c>
      <c r="X1568" s="71">
        <v>1.3260532E-5</v>
      </c>
    </row>
    <row r="1569" spans="1:24" ht="14.4">
      <c r="A1569" t="s">
        <v>3627</v>
      </c>
      <c r="B1569" s="92" t="s">
        <v>1858</v>
      </c>
      <c r="C1569" s="126" t="str">
        <f t="shared" si="211"/>
        <v>B.046.02.109</v>
      </c>
      <c r="D1569" s="11" t="s">
        <v>1859</v>
      </c>
      <c r="E1569" s="125" t="s">
        <v>1058</v>
      </c>
      <c r="F1569" s="128" t="str">
        <f t="shared" si="212"/>
        <v>Electricity Ontario production</v>
      </c>
      <c r="G1569" s="200">
        <v>1.9190938104999999E-2</v>
      </c>
      <c r="H1569" s="10">
        <f t="shared" si="213"/>
        <v>1.9190938104999999E-2</v>
      </c>
      <c r="I1569" s="201">
        <v>6.8308530000000004E-4</v>
      </c>
      <c r="J1569" s="201">
        <v>1.2114237199999998E-3</v>
      </c>
      <c r="K1569" s="201">
        <v>1.3231322685E-2</v>
      </c>
      <c r="L1569" s="201">
        <v>4.0651063999999999E-3</v>
      </c>
      <c r="N1569" s="160">
        <v>2.7100709333333334E-2</v>
      </c>
      <c r="O1569" s="10">
        <f t="shared" si="214"/>
        <v>2.7100709333333334E-2</v>
      </c>
      <c r="Q1569" s="15">
        <v>2.5419816000000002</v>
      </c>
      <c r="S1569" s="129">
        <v>7.190721E-4</v>
      </c>
      <c r="T1569" s="129">
        <v>6.7516978999999997E-4</v>
      </c>
      <c r="U1569" s="129">
        <v>2.5165486E-5</v>
      </c>
      <c r="V1569" s="129">
        <v>1.8736823999999999E-5</v>
      </c>
      <c r="X1569" s="71">
        <v>3.9283542000000002E-6</v>
      </c>
    </row>
    <row r="1570" spans="1:24" ht="14.4">
      <c r="A1570" t="s">
        <v>3628</v>
      </c>
      <c r="B1570" s="92" t="s">
        <v>1858</v>
      </c>
      <c r="C1570" s="126" t="str">
        <f t="shared" si="211"/>
        <v>B.046.02.110</v>
      </c>
      <c r="D1570" s="11" t="s">
        <v>1859</v>
      </c>
      <c r="E1570" s="125" t="s">
        <v>1058</v>
      </c>
      <c r="F1570" s="128" t="str">
        <f t="shared" si="212"/>
        <v>Electricity New Brunswick production</v>
      </c>
      <c r="G1570" s="200">
        <v>2.4596205418999997E-2</v>
      </c>
      <c r="H1570" s="10">
        <f t="shared" si="213"/>
        <v>2.4596205418999997E-2</v>
      </c>
      <c r="I1570" s="201">
        <v>1.4468430300000001E-3</v>
      </c>
      <c r="J1570" s="201">
        <v>2.4023109999999999E-3</v>
      </c>
      <c r="K1570" s="201">
        <v>8.933746389E-3</v>
      </c>
      <c r="L1570" s="201">
        <v>1.1813305E-2</v>
      </c>
      <c r="N1570" s="160">
        <v>7.8755366666666674E-2</v>
      </c>
      <c r="O1570" s="10">
        <f t="shared" si="214"/>
        <v>7.8755366666666674E-2</v>
      </c>
      <c r="Q1570" s="15">
        <v>2.5356508999999998</v>
      </c>
      <c r="S1570" s="129">
        <v>1.8563141E-3</v>
      </c>
      <c r="T1570" s="129">
        <v>1.7547730000000001E-3</v>
      </c>
      <c r="U1570" s="129">
        <v>6.8788906000000004E-5</v>
      </c>
      <c r="V1570" s="129">
        <v>3.2752242000000003E-5</v>
      </c>
      <c r="X1570" s="71">
        <v>5.7801599999999999E-6</v>
      </c>
    </row>
    <row r="1571" spans="1:24" ht="14.4">
      <c r="A1571" t="s">
        <v>3629</v>
      </c>
      <c r="B1571" s="92" t="s">
        <v>1858</v>
      </c>
      <c r="C1571" s="126" t="str">
        <f t="shared" si="211"/>
        <v>B.046.02.111</v>
      </c>
      <c r="D1571" s="11" t="s">
        <v>1859</v>
      </c>
      <c r="E1571" s="125" t="s">
        <v>1058</v>
      </c>
      <c r="F1571" s="128" t="str">
        <f t="shared" si="212"/>
        <v>Electricity Quebec production</v>
      </c>
      <c r="G1571" s="200">
        <v>7.3477380600000001E-4</v>
      </c>
      <c r="H1571" s="10">
        <f t="shared" si="213"/>
        <v>7.3477380600000001E-4</v>
      </c>
      <c r="I1571" s="201">
        <v>4.6143232999999999E-5</v>
      </c>
      <c r="J1571" s="201">
        <v>7.1752502999999996E-5</v>
      </c>
      <c r="K1571" s="201">
        <v>2.0548682000000001E-4</v>
      </c>
      <c r="L1571" s="201">
        <v>4.1139125000000002E-4</v>
      </c>
      <c r="N1571" s="160">
        <v>2.7426083333333337E-3</v>
      </c>
      <c r="O1571" s="10">
        <f t="shared" si="214"/>
        <v>2.7426083333333337E-3</v>
      </c>
      <c r="Q1571" s="15">
        <v>1.0766309000000001</v>
      </c>
      <c r="S1571" s="129">
        <v>6.3914844E-5</v>
      </c>
      <c r="T1571" s="129">
        <v>6.0947314999999999E-5</v>
      </c>
      <c r="U1571" s="129">
        <v>2.3623980999999999E-6</v>
      </c>
      <c r="V1571" s="129">
        <v>6.0513050000000003E-7</v>
      </c>
      <c r="X1571" s="71">
        <v>1.2294245000000001E-7</v>
      </c>
    </row>
    <row r="1572" spans="1:24" ht="14.4">
      <c r="A1572" t="s">
        <v>3630</v>
      </c>
      <c r="B1572" s="92" t="s">
        <v>1858</v>
      </c>
      <c r="C1572" s="126" t="str">
        <f t="shared" si="211"/>
        <v>B.046.02.112</v>
      </c>
      <c r="D1572" s="11" t="s">
        <v>1859</v>
      </c>
      <c r="E1572" s="125" t="s">
        <v>1058</v>
      </c>
      <c r="F1572" s="128" t="str">
        <f t="shared" si="212"/>
        <v>Electricity Saskatchewan production</v>
      </c>
      <c r="G1572" s="200">
        <v>3.985070072E-2</v>
      </c>
      <c r="H1572" s="10">
        <f t="shared" si="213"/>
        <v>3.985070072E-2</v>
      </c>
      <c r="I1572" s="201">
        <v>3.3167109000000004E-3</v>
      </c>
      <c r="J1572" s="201">
        <v>4.7768789999999995E-3</v>
      </c>
      <c r="K1572" s="201">
        <v>4.7317819999999998E-5</v>
      </c>
      <c r="L1572" s="201">
        <v>3.1709793E-2</v>
      </c>
      <c r="N1572" s="160">
        <v>0.21139862000000001</v>
      </c>
      <c r="O1572" s="10">
        <f t="shared" si="214"/>
        <v>0.21139862000000001</v>
      </c>
      <c r="Q1572" s="15">
        <v>2.3131324000000002</v>
      </c>
      <c r="S1572" s="129">
        <v>4.5214844000000002E-3</v>
      </c>
      <c r="T1572" s="129">
        <v>4.2682529E-3</v>
      </c>
      <c r="U1572" s="129">
        <v>1.7689275000000001E-4</v>
      </c>
      <c r="V1572" s="129">
        <v>7.6338759000000003E-5</v>
      </c>
      <c r="X1572" s="71">
        <v>1.0432632E-5</v>
      </c>
    </row>
    <row r="1573" spans="1:24" ht="14.4">
      <c r="A1573" t="s">
        <v>3631</v>
      </c>
      <c r="B1573" s="92" t="s">
        <v>1858</v>
      </c>
      <c r="C1573" s="126" t="str">
        <f t="shared" si="211"/>
        <v>B.046.02.113</v>
      </c>
      <c r="D1573" s="11" t="s">
        <v>1859</v>
      </c>
      <c r="E1573" s="125" t="s">
        <v>1058</v>
      </c>
      <c r="F1573" s="128" t="str">
        <f t="shared" si="212"/>
        <v>Electricity Yukon production</v>
      </c>
      <c r="G1573" s="200">
        <v>5.6273530700000005E-3</v>
      </c>
      <c r="H1573" s="10">
        <f t="shared" si="213"/>
        <v>5.6273530700000005E-3</v>
      </c>
      <c r="I1573" s="201">
        <v>4.5782324999999997E-4</v>
      </c>
      <c r="J1573" s="201">
        <v>9.1665174999999992E-4</v>
      </c>
      <c r="K1573" s="201">
        <v>1.7807797000000001E-4</v>
      </c>
      <c r="L1573" s="201">
        <v>4.0748001000000004E-3</v>
      </c>
      <c r="N1573" s="160">
        <v>2.7165334000000003E-2</v>
      </c>
      <c r="O1573" s="10">
        <f t="shared" si="214"/>
        <v>2.7165334000000003E-2</v>
      </c>
      <c r="Q1573" s="15">
        <v>1.2408245</v>
      </c>
      <c r="S1573" s="129">
        <v>6.8850479999999999E-4</v>
      </c>
      <c r="T1573" s="129">
        <v>6.4376400999999997E-4</v>
      </c>
      <c r="U1573" s="129">
        <v>2.4425250000000001E-5</v>
      </c>
      <c r="V1573" s="129">
        <v>2.0315535000000001E-5</v>
      </c>
      <c r="X1573" s="71">
        <v>1.5014334E-6</v>
      </c>
    </row>
    <row r="1574" spans="1:24" ht="14.4">
      <c r="B1574" s="92"/>
      <c r="C1574" s="126"/>
      <c r="D1574" s="1" t="s">
        <v>1861</v>
      </c>
      <c r="E1574" s="125"/>
      <c r="H1574" s="10">
        <f t="shared" si="213"/>
        <v>0</v>
      </c>
      <c r="O1574" s="10">
        <f t="shared" si="214"/>
        <v>0</v>
      </c>
    </row>
    <row r="1575" spans="1:24" ht="14.4">
      <c r="A1575" t="s">
        <v>3632</v>
      </c>
      <c r="B1575" s="92" t="s">
        <v>1860</v>
      </c>
      <c r="C1575" s="126" t="str">
        <f t="shared" si="211"/>
        <v>B.046.04.101</v>
      </c>
      <c r="D1575" s="11" t="s">
        <v>1861</v>
      </c>
      <c r="E1575" s="125" t="s">
        <v>1058</v>
      </c>
      <c r="F1575" s="128" t="str">
        <f t="shared" si="212"/>
        <v>Electricity Beijing production</v>
      </c>
      <c r="G1575" s="200">
        <v>3.7624849174899999E-2</v>
      </c>
      <c r="H1575" s="10">
        <f t="shared" si="213"/>
        <v>3.7624849174899999E-2</v>
      </c>
      <c r="I1575" s="201">
        <v>3.7804043000000002E-4</v>
      </c>
      <c r="J1575" s="201">
        <v>6.3543140999999998E-4</v>
      </c>
      <c r="K1575" s="201">
        <v>7.8653348999999999E-6</v>
      </c>
      <c r="L1575" s="201">
        <v>3.6603511999999998E-2</v>
      </c>
      <c r="N1575" s="160">
        <v>0.24402341333333333</v>
      </c>
      <c r="O1575" s="10">
        <f t="shared" si="214"/>
        <v>0.24402341333333333</v>
      </c>
      <c r="Q1575" s="15">
        <v>2.7709687000000001</v>
      </c>
      <c r="S1575" s="129">
        <v>4.1292090999999996E-3</v>
      </c>
      <c r="T1575" s="129">
        <v>3.9022694E-3</v>
      </c>
      <c r="U1575" s="129">
        <v>1.8714592000000001E-4</v>
      </c>
      <c r="V1575" s="129">
        <v>3.9793775999999999E-5</v>
      </c>
      <c r="X1575" s="71">
        <v>1.0197789000000001E-5</v>
      </c>
    </row>
    <row r="1576" spans="1:24" ht="14.4">
      <c r="A1576" t="s">
        <v>3633</v>
      </c>
      <c r="B1576" s="92" t="s">
        <v>1860</v>
      </c>
      <c r="C1576" s="126" t="str">
        <f t="shared" si="211"/>
        <v>B.046.04.102</v>
      </c>
      <c r="D1576" s="11" t="s">
        <v>1861</v>
      </c>
      <c r="E1576" s="125" t="s">
        <v>1058</v>
      </c>
      <c r="F1576" s="128" t="str">
        <f t="shared" si="212"/>
        <v>Electricity Tianjin production</v>
      </c>
      <c r="G1576" s="200">
        <v>3.5205230289000002E-2</v>
      </c>
      <c r="H1576" s="10">
        <f t="shared" si="213"/>
        <v>3.5205230289000002E-2</v>
      </c>
      <c r="I1576" s="201">
        <v>3.5619313499999999E-4</v>
      </c>
      <c r="J1576" s="201">
        <v>6.0218264999999994E-4</v>
      </c>
      <c r="K1576" s="201">
        <v>2.8296504E-5</v>
      </c>
      <c r="L1576" s="201">
        <v>3.4218558000000003E-2</v>
      </c>
      <c r="N1576" s="160">
        <v>0.22812372000000003</v>
      </c>
      <c r="O1576" s="10">
        <f t="shared" si="214"/>
        <v>0.22812372000000003</v>
      </c>
      <c r="Q1576" s="15">
        <v>2.6561501999999999</v>
      </c>
      <c r="S1576" s="129">
        <v>3.8617929E-3</v>
      </c>
      <c r="T1576" s="129">
        <v>3.6496393000000002E-3</v>
      </c>
      <c r="U1576" s="129">
        <v>1.7498669E-4</v>
      </c>
      <c r="V1576" s="129">
        <v>3.7166860000000002E-5</v>
      </c>
      <c r="X1576" s="71">
        <v>9.5322420999999998E-6</v>
      </c>
    </row>
    <row r="1577" spans="1:24" ht="14.4">
      <c r="A1577" t="s">
        <v>3634</v>
      </c>
      <c r="B1577" s="92" t="s">
        <v>1860</v>
      </c>
      <c r="C1577" s="126" t="str">
        <f t="shared" si="211"/>
        <v>B.046.04.103</v>
      </c>
      <c r="D1577" s="11" t="s">
        <v>1861</v>
      </c>
      <c r="E1577" s="125" t="s">
        <v>1058</v>
      </c>
      <c r="F1577" s="128" t="str">
        <f t="shared" si="212"/>
        <v>Electricity Hebei production</v>
      </c>
      <c r="G1577" s="200">
        <v>2.8303431122000001E-2</v>
      </c>
      <c r="H1577" s="10">
        <f t="shared" si="213"/>
        <v>2.8303431122000001E-2</v>
      </c>
      <c r="I1577" s="201">
        <v>2.9154781700000001E-4</v>
      </c>
      <c r="J1577" s="201">
        <v>5.0103791000000002E-4</v>
      </c>
      <c r="K1577" s="201">
        <v>8.0044395000000002E-5</v>
      </c>
      <c r="L1577" s="201">
        <v>2.7430801000000001E-2</v>
      </c>
      <c r="N1577" s="160">
        <v>0.18287200666666667</v>
      </c>
      <c r="O1577" s="10">
        <f t="shared" si="214"/>
        <v>0.18287200666666667</v>
      </c>
      <c r="Q1577" s="15">
        <v>2.3302640000000001</v>
      </c>
      <c r="S1577" s="129">
        <v>3.0997706000000002E-3</v>
      </c>
      <c r="T1577" s="129">
        <v>2.9297023999999999E-3</v>
      </c>
      <c r="U1577" s="129">
        <v>1.403589E-4</v>
      </c>
      <c r="V1577" s="129">
        <v>2.9709248000000001E-5</v>
      </c>
      <c r="X1577" s="71">
        <v>7.6383582999999995E-6</v>
      </c>
    </row>
    <row r="1578" spans="1:24" ht="14.4">
      <c r="A1578" t="s">
        <v>3635</v>
      </c>
      <c r="B1578" s="92" t="s">
        <v>1860</v>
      </c>
      <c r="C1578" s="126" t="str">
        <f t="shared" si="211"/>
        <v>B.046.04.104</v>
      </c>
      <c r="D1578" s="11" t="s">
        <v>1861</v>
      </c>
      <c r="E1578" s="125" t="s">
        <v>1058</v>
      </c>
      <c r="F1578" s="128" t="str">
        <f t="shared" si="212"/>
        <v>Electricity Shanxi production</v>
      </c>
      <c r="G1578" s="200">
        <v>3.2105273457999996E-2</v>
      </c>
      <c r="H1578" s="10">
        <f t="shared" si="213"/>
        <v>3.2105273457999996E-2</v>
      </c>
      <c r="I1578" s="201">
        <v>3.2708389999999997E-4</v>
      </c>
      <c r="J1578" s="201">
        <v>5.5697415000000006E-4</v>
      </c>
      <c r="K1578" s="201">
        <v>5.1641407999999998E-5</v>
      </c>
      <c r="L1578" s="201">
        <v>3.1169573999999999E-2</v>
      </c>
      <c r="N1578" s="160">
        <v>0.20779716000000001</v>
      </c>
      <c r="O1578" s="10">
        <f t="shared" si="214"/>
        <v>0.20779716000000001</v>
      </c>
      <c r="Q1578" s="15">
        <v>2.5098319</v>
      </c>
      <c r="S1578" s="129">
        <v>3.5196267999999999E-3</v>
      </c>
      <c r="T1578" s="129">
        <v>3.3263733999999998E-3</v>
      </c>
      <c r="U1578" s="129">
        <v>1.5943484E-4</v>
      </c>
      <c r="V1578" s="129">
        <v>3.3818527999999998E-5</v>
      </c>
      <c r="X1578" s="71">
        <v>8.6817208999999994E-6</v>
      </c>
    </row>
    <row r="1579" spans="1:24" ht="14.4">
      <c r="A1579" t="s">
        <v>3636</v>
      </c>
      <c r="B1579" s="92" t="s">
        <v>1860</v>
      </c>
      <c r="C1579" s="126" t="str">
        <f t="shared" si="211"/>
        <v>B.046.04.105</v>
      </c>
      <c r="D1579" s="11" t="s">
        <v>1861</v>
      </c>
      <c r="E1579" s="125" t="s">
        <v>1058</v>
      </c>
      <c r="F1579" s="128" t="str">
        <f t="shared" si="212"/>
        <v>Electricity Inner Mongolia production</v>
      </c>
      <c r="G1579" s="200">
        <v>2.8590138623999999E-2</v>
      </c>
      <c r="H1579" s="10">
        <f t="shared" si="213"/>
        <v>2.8590138623999999E-2</v>
      </c>
      <c r="I1579" s="201">
        <v>2.9449980700000001E-4</v>
      </c>
      <c r="J1579" s="201">
        <v>5.0741337999999996E-4</v>
      </c>
      <c r="K1579" s="201">
        <v>7.9709436999999994E-5</v>
      </c>
      <c r="L1579" s="201">
        <v>2.7708515999999999E-2</v>
      </c>
      <c r="N1579" s="160">
        <v>0.18472343999999999</v>
      </c>
      <c r="O1579" s="10">
        <f t="shared" si="214"/>
        <v>0.18472343999999999</v>
      </c>
      <c r="Q1579" s="15">
        <v>2.3436246999999999</v>
      </c>
      <c r="S1579" s="129">
        <v>3.1315922E-3</v>
      </c>
      <c r="T1579" s="129">
        <v>2.9597872999999999E-3</v>
      </c>
      <c r="U1579" s="129">
        <v>1.4178939999999999E-4</v>
      </c>
      <c r="V1579" s="129">
        <v>3.0015483000000001E-5</v>
      </c>
      <c r="X1579" s="71">
        <v>7.7164310999999992E-6</v>
      </c>
    </row>
    <row r="1580" spans="1:24" ht="14.4">
      <c r="A1580" t="s">
        <v>3637</v>
      </c>
      <c r="B1580" s="92" t="s">
        <v>1860</v>
      </c>
      <c r="C1580" s="126" t="str">
        <f t="shared" si="211"/>
        <v>B.046.04.106</v>
      </c>
      <c r="D1580" s="11" t="s">
        <v>1861</v>
      </c>
      <c r="E1580" s="125" t="s">
        <v>1058</v>
      </c>
      <c r="F1580" s="128" t="str">
        <f t="shared" si="212"/>
        <v>Electricity Liaoning production</v>
      </c>
      <c r="G1580" s="200">
        <v>2.8342036687E-2</v>
      </c>
      <c r="H1580" s="10">
        <f t="shared" si="213"/>
        <v>2.8342036687E-2</v>
      </c>
      <c r="I1580" s="201">
        <v>2.4963341200000001E-4</v>
      </c>
      <c r="J1580" s="201">
        <v>5.2280169999999995E-4</v>
      </c>
      <c r="K1580" s="201">
        <v>5.9805355750000002E-3</v>
      </c>
      <c r="L1580" s="201">
        <v>2.1589066000000001E-2</v>
      </c>
      <c r="N1580" s="160">
        <v>0.14392710666666667</v>
      </c>
      <c r="O1580" s="10">
        <f t="shared" si="214"/>
        <v>0.14392710666666667</v>
      </c>
      <c r="Q1580" s="15">
        <v>2.6311187999999999</v>
      </c>
      <c r="S1580" s="129">
        <v>2.4721125E-3</v>
      </c>
      <c r="T1580" s="129">
        <v>2.3376502000000002E-3</v>
      </c>
      <c r="U1580" s="129">
        <v>1.1110166E-4</v>
      </c>
      <c r="V1580" s="129">
        <v>2.3360678000000001E-5</v>
      </c>
      <c r="X1580" s="71">
        <v>7.0884624E-6</v>
      </c>
    </row>
    <row r="1581" spans="1:24" ht="14.4">
      <c r="A1581" t="s">
        <v>3638</v>
      </c>
      <c r="B1581" s="92" t="s">
        <v>1860</v>
      </c>
      <c r="C1581" s="126" t="str">
        <f t="shared" si="211"/>
        <v>B.046.04.107</v>
      </c>
      <c r="D1581" s="11" t="s">
        <v>1861</v>
      </c>
      <c r="E1581" s="125" t="s">
        <v>1058</v>
      </c>
      <c r="F1581" s="128" t="str">
        <f t="shared" si="212"/>
        <v>Electricity Jilin production</v>
      </c>
      <c r="G1581" s="200">
        <v>2.3755944175000002E-2</v>
      </c>
      <c r="H1581" s="10">
        <f t="shared" si="213"/>
        <v>2.3755944175000002E-2</v>
      </c>
      <c r="I1581" s="201">
        <v>2.47137115E-4</v>
      </c>
      <c r="J1581" s="201">
        <v>4.2888799000000003E-4</v>
      </c>
      <c r="K1581" s="201">
        <v>1.0861207E-4</v>
      </c>
      <c r="L1581" s="201">
        <v>2.2971307E-2</v>
      </c>
      <c r="N1581" s="160">
        <v>0.15314204666666667</v>
      </c>
      <c r="O1581" s="10">
        <f t="shared" si="214"/>
        <v>0.15314204666666667</v>
      </c>
      <c r="Q1581" s="15">
        <v>2.1168081000000001</v>
      </c>
      <c r="S1581" s="129">
        <v>2.5981800999999999E-3</v>
      </c>
      <c r="T1581" s="129">
        <v>2.4557697999999998E-3</v>
      </c>
      <c r="U1581" s="129">
        <v>1.1758724E-4</v>
      </c>
      <c r="V1581" s="129">
        <v>2.4823043E-5</v>
      </c>
      <c r="X1581" s="71">
        <v>6.3940877000000002E-6</v>
      </c>
    </row>
    <row r="1582" spans="1:24" ht="14.4">
      <c r="A1582" t="s">
        <v>3639</v>
      </c>
      <c r="B1582" s="92" t="s">
        <v>1860</v>
      </c>
      <c r="C1582" s="126" t="str">
        <f t="shared" si="211"/>
        <v>B.046.04.108</v>
      </c>
      <c r="D1582" s="11" t="s">
        <v>1861</v>
      </c>
      <c r="E1582" s="125" t="s">
        <v>1058</v>
      </c>
      <c r="F1582" s="128" t="str">
        <f t="shared" si="212"/>
        <v>Electricity Heilongjiang production</v>
      </c>
      <c r="G1582" s="200">
        <v>2.834200223E-2</v>
      </c>
      <c r="H1582" s="10">
        <f t="shared" si="213"/>
        <v>2.834200223E-2</v>
      </c>
      <c r="I1582" s="201">
        <v>2.9156537100000001E-4</v>
      </c>
      <c r="J1582" s="201">
        <v>5.0124217000000002E-4</v>
      </c>
      <c r="K1582" s="201">
        <v>7.9209689000000005E-5</v>
      </c>
      <c r="L1582" s="201">
        <v>2.7469984999999999E-2</v>
      </c>
      <c r="N1582" s="160">
        <v>0.18313323333333334</v>
      </c>
      <c r="O1582" s="10">
        <f t="shared" si="214"/>
        <v>0.18313323333333334</v>
      </c>
      <c r="Q1582" s="15">
        <v>2.3323290000000001</v>
      </c>
      <c r="S1582" s="129">
        <v>3.1042418E-3</v>
      </c>
      <c r="T1582" s="129">
        <v>2.9339254000000001E-3</v>
      </c>
      <c r="U1582" s="129">
        <v>1.4056E-4</v>
      </c>
      <c r="V1582" s="129">
        <v>2.9756363000000001E-5</v>
      </c>
      <c r="X1582" s="71">
        <v>7.6495817999999996E-6</v>
      </c>
    </row>
    <row r="1583" spans="1:24" ht="14.4">
      <c r="A1583" t="s">
        <v>3640</v>
      </c>
      <c r="B1583" s="92" t="s">
        <v>1860</v>
      </c>
      <c r="C1583" s="126" t="str">
        <f t="shared" si="211"/>
        <v>B.046.04.109</v>
      </c>
      <c r="D1583" s="11" t="s">
        <v>1861</v>
      </c>
      <c r="E1583" s="125" t="s">
        <v>1058</v>
      </c>
      <c r="F1583" s="128" t="str">
        <f t="shared" si="212"/>
        <v>Electricity Shanghai production</v>
      </c>
      <c r="G1583" s="200">
        <v>3.7524100011000004E-2</v>
      </c>
      <c r="H1583" s="10">
        <f t="shared" si="213"/>
        <v>3.7524100011000004E-2</v>
      </c>
      <c r="I1583" s="201">
        <v>3.7780880300000003E-4</v>
      </c>
      <c r="J1583" s="201">
        <v>6.3663188000000009E-4</v>
      </c>
      <c r="K1583" s="201">
        <v>1.1168327999999999E-5</v>
      </c>
      <c r="L1583" s="201">
        <v>3.6498491000000001E-2</v>
      </c>
      <c r="N1583" s="160">
        <v>0.24332327333333334</v>
      </c>
      <c r="O1583" s="10">
        <f t="shared" si="214"/>
        <v>0.24332327333333334</v>
      </c>
      <c r="Q1583" s="15">
        <v>2.7657189999999998</v>
      </c>
      <c r="S1583" s="129">
        <v>4.1179826000000003E-3</v>
      </c>
      <c r="T1583" s="129">
        <v>3.8916857E-3</v>
      </c>
      <c r="U1583" s="129">
        <v>1.8662261000000001E-4</v>
      </c>
      <c r="V1583" s="129">
        <v>3.9674317E-5</v>
      </c>
      <c r="X1583" s="71">
        <v>1.0168711999999999E-5</v>
      </c>
    </row>
    <row r="1584" spans="1:24" ht="14.4">
      <c r="A1584" t="s">
        <v>3641</v>
      </c>
      <c r="B1584" s="92" t="s">
        <v>1860</v>
      </c>
      <c r="C1584" s="126" t="str">
        <f t="shared" si="211"/>
        <v>B.046.04.110</v>
      </c>
      <c r="D1584" s="11" t="s">
        <v>1861</v>
      </c>
      <c r="E1584" s="125" t="s">
        <v>1058</v>
      </c>
      <c r="F1584" s="128" t="str">
        <f t="shared" si="212"/>
        <v>Electricity Jiangsu production</v>
      </c>
      <c r="G1584" s="200">
        <v>3.3437008165999996E-2</v>
      </c>
      <c r="H1584" s="10">
        <f t="shared" si="213"/>
        <v>3.3437008165999996E-2</v>
      </c>
      <c r="I1584" s="201">
        <v>3.2478202500000003E-4</v>
      </c>
      <c r="J1584" s="201">
        <v>5.8446091000000002E-4</v>
      </c>
      <c r="K1584" s="201">
        <v>2.123841231E-3</v>
      </c>
      <c r="L1584" s="201">
        <v>3.0403923999999999E-2</v>
      </c>
      <c r="N1584" s="160">
        <v>0.20269282666666666</v>
      </c>
      <c r="O1584" s="10">
        <f t="shared" si="214"/>
        <v>0.20269282666666666</v>
      </c>
      <c r="Q1584" s="15">
        <v>2.6781109999999999</v>
      </c>
      <c r="S1584" s="129">
        <v>3.4437049E-3</v>
      </c>
      <c r="T1584" s="129">
        <v>3.2549807E-3</v>
      </c>
      <c r="U1584" s="129">
        <v>1.5572313E-4</v>
      </c>
      <c r="V1584" s="129">
        <v>3.3001031999999999E-5</v>
      </c>
      <c r="X1584" s="71">
        <v>8.8491446999999996E-6</v>
      </c>
    </row>
    <row r="1585" spans="1:24" ht="14.4">
      <c r="A1585" t="s">
        <v>3642</v>
      </c>
      <c r="B1585" s="92" t="s">
        <v>1860</v>
      </c>
      <c r="C1585" s="126" t="str">
        <f t="shared" si="211"/>
        <v>B.046.04.111</v>
      </c>
      <c r="D1585" s="11" t="s">
        <v>1861</v>
      </c>
      <c r="E1585" s="125" t="s">
        <v>1058</v>
      </c>
      <c r="F1585" s="128" t="str">
        <f t="shared" si="212"/>
        <v>Electricity Zhejiang production</v>
      </c>
      <c r="G1585" s="200">
        <v>3.3042144039999999E-2</v>
      </c>
      <c r="H1585" s="10">
        <f t="shared" si="213"/>
        <v>3.3042144039999999E-2</v>
      </c>
      <c r="I1585" s="201">
        <v>3.07513022E-4</v>
      </c>
      <c r="J1585" s="201">
        <v>5.8173122999999999E-4</v>
      </c>
      <c r="K1585" s="201">
        <v>3.924794788E-3</v>
      </c>
      <c r="L1585" s="201">
        <v>2.8228105E-2</v>
      </c>
      <c r="N1585" s="160">
        <v>0.18818736666666666</v>
      </c>
      <c r="O1585" s="10">
        <f t="shared" si="214"/>
        <v>0.18818736666666666</v>
      </c>
      <c r="Q1585" s="15">
        <v>2.7511931000000001</v>
      </c>
      <c r="S1585" s="129">
        <v>3.2071704000000002E-3</v>
      </c>
      <c r="T1585" s="129">
        <v>3.0317663000000001E-3</v>
      </c>
      <c r="U1585" s="129">
        <v>1.4477066E-4</v>
      </c>
      <c r="V1585" s="129">
        <v>3.0633529999999999E-5</v>
      </c>
      <c r="X1585" s="71">
        <v>8.5711101000000006E-6</v>
      </c>
    </row>
    <row r="1586" spans="1:24" ht="14.4">
      <c r="A1586" t="s">
        <v>3643</v>
      </c>
      <c r="B1586" s="92" t="s">
        <v>1860</v>
      </c>
      <c r="C1586" s="126" t="str">
        <f t="shared" si="211"/>
        <v>B.046.04.112</v>
      </c>
      <c r="D1586" s="11" t="s">
        <v>1861</v>
      </c>
      <c r="E1586" s="125" t="s">
        <v>1058</v>
      </c>
      <c r="F1586" s="128" t="str">
        <f t="shared" si="212"/>
        <v>Electricity Anhui production</v>
      </c>
      <c r="G1586" s="200">
        <v>3.4650987786999994E-2</v>
      </c>
      <c r="H1586" s="10">
        <f t="shared" si="213"/>
        <v>3.4650987786999994E-2</v>
      </c>
      <c r="I1586" s="201">
        <v>3.5049399899999997E-4</v>
      </c>
      <c r="J1586" s="201">
        <v>5.9244313000000003E-4</v>
      </c>
      <c r="K1586" s="201">
        <v>3.0849658000000002E-5</v>
      </c>
      <c r="L1586" s="201">
        <v>3.3677200999999997E-2</v>
      </c>
      <c r="N1586" s="160">
        <v>0.22451467333333333</v>
      </c>
      <c r="O1586" s="10">
        <f t="shared" si="214"/>
        <v>0.22451467333333333</v>
      </c>
      <c r="Q1586" s="15">
        <v>2.6303334</v>
      </c>
      <c r="S1586" s="129">
        <v>3.8007239000000001E-3</v>
      </c>
      <c r="T1586" s="129">
        <v>3.5919299000000001E-3</v>
      </c>
      <c r="U1586" s="129">
        <v>1.7221833000000001E-4</v>
      </c>
      <c r="V1586" s="129">
        <v>3.6575643E-5</v>
      </c>
      <c r="X1586" s="71">
        <v>9.3811604999999995E-6</v>
      </c>
    </row>
    <row r="1587" spans="1:24" ht="14.4">
      <c r="A1587" t="s">
        <v>3644</v>
      </c>
      <c r="B1587" s="92" t="s">
        <v>1860</v>
      </c>
      <c r="C1587" s="126" t="str">
        <f t="shared" si="211"/>
        <v>B.046.04.113</v>
      </c>
      <c r="D1587" s="11" t="s">
        <v>1861</v>
      </c>
      <c r="E1587" s="125" t="s">
        <v>1058</v>
      </c>
      <c r="F1587" s="128" t="str">
        <f t="shared" si="212"/>
        <v>Electricity Fujian production</v>
      </c>
      <c r="G1587" s="200">
        <v>2.9863934514999996E-2</v>
      </c>
      <c r="H1587" s="10">
        <f t="shared" si="213"/>
        <v>2.9863934514999996E-2</v>
      </c>
      <c r="I1587" s="201">
        <v>2.5423905700000001E-4</v>
      </c>
      <c r="J1587" s="201">
        <v>5.4426244999999994E-4</v>
      </c>
      <c r="K1587" s="201">
        <v>7.1317030079999996E-3</v>
      </c>
      <c r="L1587" s="201">
        <v>2.1933729999999999E-2</v>
      </c>
      <c r="N1587" s="160">
        <v>0.14622486666666668</v>
      </c>
      <c r="O1587" s="10">
        <f t="shared" si="214"/>
        <v>0.14622486666666668</v>
      </c>
      <c r="Q1587" s="15">
        <v>2.7630235999999999</v>
      </c>
      <c r="S1587" s="129">
        <v>2.5152843000000001E-3</v>
      </c>
      <c r="T1587" s="129">
        <v>2.3785806000000001E-3</v>
      </c>
      <c r="U1587" s="129">
        <v>1.1294360999999999E-4</v>
      </c>
      <c r="V1587" s="129">
        <v>2.3760039999999999E-5</v>
      </c>
      <c r="X1587" s="71">
        <v>7.3977950000000002E-6</v>
      </c>
    </row>
    <row r="1588" spans="1:24" ht="14.4">
      <c r="A1588" t="s">
        <v>3645</v>
      </c>
      <c r="B1588" s="92" t="s">
        <v>1860</v>
      </c>
      <c r="C1588" s="126" t="str">
        <f t="shared" si="211"/>
        <v>B.046.04.114</v>
      </c>
      <c r="D1588" s="11" t="s">
        <v>1861</v>
      </c>
      <c r="E1588" s="125" t="s">
        <v>1058</v>
      </c>
      <c r="F1588" s="128" t="str">
        <f t="shared" si="212"/>
        <v>Electricity Jiangxi production</v>
      </c>
      <c r="G1588" s="200">
        <v>3.2064392926000003E-2</v>
      </c>
      <c r="H1588" s="10">
        <f t="shared" si="213"/>
        <v>3.2064392926000003E-2</v>
      </c>
      <c r="I1588" s="201">
        <v>3.2582084299999999E-4</v>
      </c>
      <c r="J1588" s="201">
        <v>5.525837200000001E-4</v>
      </c>
      <c r="K1588" s="201">
        <v>4.8444362999999999E-5</v>
      </c>
      <c r="L1588" s="201">
        <v>3.1137544E-2</v>
      </c>
      <c r="N1588" s="160">
        <v>0.20758362666666666</v>
      </c>
      <c r="O1588" s="10">
        <f t="shared" si="214"/>
        <v>0.20758362666666666</v>
      </c>
      <c r="Q1588" s="15">
        <v>2.5085074999999999</v>
      </c>
      <c r="S1588" s="129">
        <v>3.5151559000000001E-3</v>
      </c>
      <c r="T1588" s="129">
        <v>3.3221163000000001E-3</v>
      </c>
      <c r="U1588" s="129">
        <v>1.5925231999999999E-4</v>
      </c>
      <c r="V1588" s="129">
        <v>3.3787286999999999E-5</v>
      </c>
      <c r="X1588" s="71">
        <v>8.6722995000000003E-6</v>
      </c>
    </row>
    <row r="1589" spans="1:24" ht="14.4">
      <c r="A1589" t="s">
        <v>3646</v>
      </c>
      <c r="B1589" s="92" t="s">
        <v>1860</v>
      </c>
      <c r="C1589" s="126" t="str">
        <f t="shared" si="211"/>
        <v>B.046.04.115</v>
      </c>
      <c r="D1589" s="11" t="s">
        <v>1861</v>
      </c>
      <c r="E1589" s="125" t="s">
        <v>1058</v>
      </c>
      <c r="F1589" s="128" t="str">
        <f t="shared" si="212"/>
        <v>Electricity Shandong production</v>
      </c>
      <c r="G1589" s="200">
        <v>3.3033449536999999E-2</v>
      </c>
      <c r="H1589" s="10">
        <f t="shared" si="213"/>
        <v>3.3033449536999999E-2</v>
      </c>
      <c r="I1589" s="201">
        <v>3.2793363499999999E-4</v>
      </c>
      <c r="J1589" s="201">
        <v>5.7449268000000001E-4</v>
      </c>
      <c r="K1589" s="201">
        <v>1.143589222E-3</v>
      </c>
      <c r="L1589" s="201">
        <v>3.0987434000000001E-2</v>
      </c>
      <c r="N1589" s="160">
        <v>0.20658289333333335</v>
      </c>
      <c r="O1589" s="10">
        <f t="shared" si="214"/>
        <v>0.20658289333333335</v>
      </c>
      <c r="Q1589" s="15">
        <v>2.6093259999999998</v>
      </c>
      <c r="S1589" s="129">
        <v>3.5043942000000002E-3</v>
      </c>
      <c r="T1589" s="129">
        <v>3.3121568E-3</v>
      </c>
      <c r="U1589" s="129">
        <v>1.5860646E-4</v>
      </c>
      <c r="V1589" s="129">
        <v>3.3630902000000002E-5</v>
      </c>
      <c r="X1589" s="71">
        <v>8.8319854999999998E-6</v>
      </c>
    </row>
    <row r="1590" spans="1:24" ht="14.4">
      <c r="A1590" t="s">
        <v>3647</v>
      </c>
      <c r="B1590" s="92" t="s">
        <v>1860</v>
      </c>
      <c r="C1590" s="126" t="str">
        <f t="shared" si="211"/>
        <v>B.046.04.116</v>
      </c>
      <c r="D1590" s="11" t="s">
        <v>1861</v>
      </c>
      <c r="E1590" s="125" t="s">
        <v>1058</v>
      </c>
      <c r="F1590" s="128" t="str">
        <f t="shared" si="212"/>
        <v>Electricity Henan production</v>
      </c>
      <c r="G1590" s="200">
        <v>3.1714799704999998E-2</v>
      </c>
      <c r="H1590" s="10">
        <f t="shared" si="213"/>
        <v>3.1714799704999998E-2</v>
      </c>
      <c r="I1590" s="201">
        <v>3.2263897499999999E-4</v>
      </c>
      <c r="J1590" s="201">
        <v>5.4888037E-4</v>
      </c>
      <c r="K1590" s="201">
        <v>5.2184359999999999E-5</v>
      </c>
      <c r="L1590" s="201">
        <v>3.0791096E-2</v>
      </c>
      <c r="N1590" s="160">
        <v>0.20527397333333333</v>
      </c>
      <c r="O1590" s="10">
        <f t="shared" si="214"/>
        <v>0.20527397333333333</v>
      </c>
      <c r="Q1590" s="15">
        <v>2.4919433</v>
      </c>
      <c r="S1590" s="129">
        <v>3.4767318000000001E-3</v>
      </c>
      <c r="T1590" s="129">
        <v>3.2858283999999999E-3</v>
      </c>
      <c r="U1590" s="129">
        <v>1.5749483000000001E-4</v>
      </c>
      <c r="V1590" s="129">
        <v>3.3408533999999997E-5</v>
      </c>
      <c r="X1590" s="71">
        <v>8.5761239999999997E-6</v>
      </c>
    </row>
    <row r="1591" spans="1:24" ht="14.4">
      <c r="A1591" t="s">
        <v>3648</v>
      </c>
      <c r="B1591" s="92" t="s">
        <v>1860</v>
      </c>
      <c r="C1591" s="126" t="str">
        <f t="shared" si="211"/>
        <v>B.046.04.117</v>
      </c>
      <c r="D1591" s="11" t="s">
        <v>1861</v>
      </c>
      <c r="E1591" s="125" t="s">
        <v>1058</v>
      </c>
      <c r="F1591" s="128" t="str">
        <f t="shared" si="212"/>
        <v>Electricity Hubei production</v>
      </c>
      <c r="G1591" s="200">
        <v>2.0538355388000001E-2</v>
      </c>
      <c r="H1591" s="10">
        <f t="shared" si="213"/>
        <v>2.0538355388000001E-2</v>
      </c>
      <c r="I1591" s="201">
        <v>2.09800598E-4</v>
      </c>
      <c r="J1591" s="201">
        <v>3.5280836999999996E-4</v>
      </c>
      <c r="K1591" s="201">
        <v>1.0561142E-4</v>
      </c>
      <c r="L1591" s="201">
        <v>1.9870135000000001E-2</v>
      </c>
      <c r="N1591" s="160">
        <v>0.13246756666666668</v>
      </c>
      <c r="O1591" s="10">
        <f t="shared" si="214"/>
        <v>0.13246756666666668</v>
      </c>
      <c r="Q1591" s="15">
        <v>1.9698500000000001</v>
      </c>
      <c r="S1591" s="129">
        <v>2.2436428E-3</v>
      </c>
      <c r="T1591" s="129">
        <v>2.1205637E-3</v>
      </c>
      <c r="U1591" s="129">
        <v>1.0162628E-4</v>
      </c>
      <c r="V1591" s="129">
        <v>2.1452830000000001E-5</v>
      </c>
      <c r="X1591" s="71">
        <v>5.5257449000000001E-6</v>
      </c>
    </row>
    <row r="1592" spans="1:24" ht="14.4">
      <c r="A1592" t="s">
        <v>3649</v>
      </c>
      <c r="B1592" s="92" t="s">
        <v>1860</v>
      </c>
      <c r="C1592" s="126" t="str">
        <f t="shared" si="211"/>
        <v>B.046.04.118</v>
      </c>
      <c r="D1592" s="11" t="s">
        <v>1861</v>
      </c>
      <c r="E1592" s="125" t="s">
        <v>1058</v>
      </c>
      <c r="F1592" s="128" t="str">
        <f t="shared" si="212"/>
        <v>Electricity Hunan production</v>
      </c>
      <c r="G1592" s="200">
        <v>2.4154422371E-2</v>
      </c>
      <c r="H1592" s="10">
        <f t="shared" si="213"/>
        <v>2.4154422371E-2</v>
      </c>
      <c r="I1592" s="201">
        <v>2.4733267500000002E-4</v>
      </c>
      <c r="J1592" s="201">
        <v>4.2068770999999997E-4</v>
      </c>
      <c r="K1592" s="201">
        <v>9.2423985999999996E-5</v>
      </c>
      <c r="L1592" s="201">
        <v>2.3393977999999999E-2</v>
      </c>
      <c r="N1592" s="160">
        <v>0.15595985333333334</v>
      </c>
      <c r="O1592" s="10">
        <f t="shared" si="214"/>
        <v>0.15595985333333334</v>
      </c>
      <c r="Q1592" s="15">
        <v>2.1380653000000001</v>
      </c>
      <c r="S1592" s="129">
        <v>2.6425565000000001E-3</v>
      </c>
      <c r="T1592" s="129">
        <v>2.4975746E-3</v>
      </c>
      <c r="U1592" s="129">
        <v>1.1967589E-4</v>
      </c>
      <c r="V1592" s="129">
        <v>2.5305987999999998E-5</v>
      </c>
      <c r="X1592" s="71">
        <v>6.5105840000000004E-6</v>
      </c>
    </row>
    <row r="1593" spans="1:24" ht="14.4">
      <c r="A1593" t="s">
        <v>3650</v>
      </c>
      <c r="B1593" s="92" t="s">
        <v>1860</v>
      </c>
      <c r="C1593" s="126" t="str">
        <f t="shared" si="211"/>
        <v>B.046.04.119</v>
      </c>
      <c r="D1593" s="11" t="s">
        <v>1861</v>
      </c>
      <c r="E1593" s="125" t="s">
        <v>1058</v>
      </c>
      <c r="F1593" s="128" t="str">
        <f t="shared" si="212"/>
        <v>Electricity Guangdong production</v>
      </c>
      <c r="G1593" s="200">
        <v>3.2706831233999999E-2</v>
      </c>
      <c r="H1593" s="10">
        <f t="shared" si="213"/>
        <v>3.2706831233999999E-2</v>
      </c>
      <c r="I1593" s="201">
        <v>2.9940741699999998E-4</v>
      </c>
      <c r="J1593" s="201">
        <v>5.8013299000000008E-4</v>
      </c>
      <c r="K1593" s="201">
        <v>4.6397658270000003E-3</v>
      </c>
      <c r="L1593" s="201">
        <v>2.7187525000000001E-2</v>
      </c>
      <c r="N1593" s="160">
        <v>0.18125016666666668</v>
      </c>
      <c r="O1593" s="10">
        <f t="shared" si="214"/>
        <v>0.18125016666666668</v>
      </c>
      <c r="Q1593" s="15">
        <v>2.7713399999999999</v>
      </c>
      <c r="S1593" s="129">
        <v>3.0939472000000002E-3</v>
      </c>
      <c r="T1593" s="129">
        <v>2.9249166999999999E-3</v>
      </c>
      <c r="U1593" s="129">
        <v>1.3953212E-4</v>
      </c>
      <c r="V1593" s="129">
        <v>2.9498459999999999E-5</v>
      </c>
      <c r="X1593" s="71">
        <v>8.4112040999999992E-6</v>
      </c>
    </row>
    <row r="1594" spans="1:24" ht="14.4">
      <c r="A1594" t="s">
        <v>3651</v>
      </c>
      <c r="B1594" s="92" t="s">
        <v>1860</v>
      </c>
      <c r="C1594" s="126" t="str">
        <f t="shared" si="211"/>
        <v>B.046.04.120</v>
      </c>
      <c r="D1594" s="11" t="s">
        <v>1861</v>
      </c>
      <c r="E1594" s="125" t="s">
        <v>1058</v>
      </c>
      <c r="F1594" s="128" t="str">
        <f t="shared" si="212"/>
        <v>Electricity Guangxi production</v>
      </c>
      <c r="G1594" s="200">
        <v>2.1975670134000001E-2</v>
      </c>
      <c r="H1594" s="10">
        <f t="shared" si="213"/>
        <v>2.1975670134000001E-2</v>
      </c>
      <c r="I1594" s="201">
        <v>2.0134341199999999E-4</v>
      </c>
      <c r="J1594" s="201">
        <v>4.0193366000000001E-4</v>
      </c>
      <c r="K1594" s="201">
        <v>3.717286062E-3</v>
      </c>
      <c r="L1594" s="201">
        <v>1.7655107E-2</v>
      </c>
      <c r="N1594" s="160">
        <v>0.11770071333333333</v>
      </c>
      <c r="O1594" s="10">
        <f t="shared" si="214"/>
        <v>0.11770071333333333</v>
      </c>
      <c r="Q1594" s="15">
        <v>2.2178482000000002</v>
      </c>
      <c r="S1594" s="129">
        <v>2.0154236999999999E-3</v>
      </c>
      <c r="T1594" s="129">
        <v>1.9056532000000001E-3</v>
      </c>
      <c r="U1594" s="129">
        <v>9.0730416999999994E-5</v>
      </c>
      <c r="V1594" s="129">
        <v>1.9040039000000001E-5</v>
      </c>
      <c r="X1594" s="71">
        <v>5.5695067999999999E-6</v>
      </c>
    </row>
    <row r="1595" spans="1:24" ht="14.4">
      <c r="A1595" t="s">
        <v>3652</v>
      </c>
      <c r="B1595" s="92" t="s">
        <v>1860</v>
      </c>
      <c r="C1595" s="126" t="str">
        <f t="shared" si="211"/>
        <v>B.046.04.121</v>
      </c>
      <c r="D1595" s="11" t="s">
        <v>1861</v>
      </c>
      <c r="E1595" s="125" t="s">
        <v>1058</v>
      </c>
      <c r="F1595" s="128" t="str">
        <f t="shared" si="212"/>
        <v>Electricity Hainan production</v>
      </c>
      <c r="G1595" s="200">
        <v>3.0961707019000001E-2</v>
      </c>
      <c r="H1595" s="10">
        <f t="shared" si="213"/>
        <v>3.0961707019000001E-2</v>
      </c>
      <c r="I1595" s="201">
        <v>2.7767690599999999E-4</v>
      </c>
      <c r="J1595" s="201">
        <v>5.5442475999999997E-4</v>
      </c>
      <c r="K1595" s="201">
        <v>5.3548573530000001E-3</v>
      </c>
      <c r="L1595" s="201">
        <v>2.4774747999999999E-2</v>
      </c>
      <c r="N1595" s="160">
        <v>0.16516498666666668</v>
      </c>
      <c r="O1595" s="10">
        <f t="shared" si="214"/>
        <v>0.16516498666666668</v>
      </c>
      <c r="Q1595" s="15">
        <v>2.7248540999999999</v>
      </c>
      <c r="S1595" s="129">
        <v>2.8256576999999999E-3</v>
      </c>
      <c r="T1595" s="129">
        <v>2.6715314000000001E-3</v>
      </c>
      <c r="U1595" s="129">
        <v>1.2727161000000001E-4</v>
      </c>
      <c r="V1595" s="129">
        <v>2.6854705999999999E-5</v>
      </c>
      <c r="X1595" s="71">
        <v>7.8662009000000005E-6</v>
      </c>
    </row>
    <row r="1596" spans="1:24" ht="14.4">
      <c r="A1596" t="s">
        <v>3653</v>
      </c>
      <c r="B1596" s="92" t="s">
        <v>1860</v>
      </c>
      <c r="C1596" s="126" t="str">
        <f t="shared" si="211"/>
        <v>B.046.04.122</v>
      </c>
      <c r="D1596" s="11" t="s">
        <v>1861</v>
      </c>
      <c r="E1596" s="125" t="s">
        <v>1058</v>
      </c>
      <c r="F1596" s="128" t="str">
        <f t="shared" si="212"/>
        <v>Electricity Chongqing production</v>
      </c>
      <c r="G1596" s="200">
        <v>3.1266252936000001E-2</v>
      </c>
      <c r="H1596" s="10">
        <f t="shared" si="213"/>
        <v>3.1266252936000001E-2</v>
      </c>
      <c r="I1596" s="201">
        <v>3.1544616199999999E-4</v>
      </c>
      <c r="J1596" s="201">
        <v>5.3079536999999996E-4</v>
      </c>
      <c r="K1596" s="201">
        <v>4.4649403999999997E-5</v>
      </c>
      <c r="L1596" s="201">
        <v>3.0375362E-2</v>
      </c>
      <c r="N1596" s="160">
        <v>0.20250241333333333</v>
      </c>
      <c r="O1596" s="10">
        <f t="shared" si="214"/>
        <v>0.20250241333333333</v>
      </c>
      <c r="Q1596" s="15">
        <v>2.4728319000000001</v>
      </c>
      <c r="S1596" s="129">
        <v>3.4275938999999999E-3</v>
      </c>
      <c r="T1596" s="129">
        <v>3.239306E-3</v>
      </c>
      <c r="U1596" s="129">
        <v>1.5531959000000001E-4</v>
      </c>
      <c r="V1596" s="129">
        <v>3.2968293999999998E-5</v>
      </c>
      <c r="X1596" s="71">
        <v>8.4590703999999994E-6</v>
      </c>
    </row>
    <row r="1597" spans="1:24" ht="14.4">
      <c r="A1597" t="s">
        <v>3654</v>
      </c>
      <c r="B1597" s="92" t="s">
        <v>1860</v>
      </c>
      <c r="C1597" s="126" t="str">
        <f t="shared" si="211"/>
        <v>B.046.04.123</v>
      </c>
      <c r="D1597" s="11" t="s">
        <v>1861</v>
      </c>
      <c r="E1597" s="125" t="s">
        <v>1058</v>
      </c>
      <c r="F1597" s="128" t="str">
        <f t="shared" si="212"/>
        <v>Electricity Sichuan production</v>
      </c>
      <c r="G1597" s="200">
        <v>7.5348391429999996E-3</v>
      </c>
      <c r="H1597" s="10">
        <f t="shared" si="213"/>
        <v>7.5348391429999996E-3</v>
      </c>
      <c r="I1597" s="201">
        <v>7.8031101999999998E-5</v>
      </c>
      <c r="J1597" s="201">
        <v>1.2508282100000002E-4</v>
      </c>
      <c r="K1597" s="201">
        <v>1.6767061999999999E-4</v>
      </c>
      <c r="L1597" s="201">
        <v>7.1640545999999998E-3</v>
      </c>
      <c r="N1597" s="160">
        <v>4.7760364E-2</v>
      </c>
      <c r="O1597" s="10">
        <f t="shared" si="214"/>
        <v>4.7760364E-2</v>
      </c>
      <c r="Q1597" s="15">
        <v>1.362757</v>
      </c>
      <c r="S1597" s="129">
        <v>8.0943320999999995E-4</v>
      </c>
      <c r="T1597" s="129">
        <v>7.6524826999999995E-4</v>
      </c>
      <c r="U1597" s="129">
        <v>3.6634287E-5</v>
      </c>
      <c r="V1597" s="129">
        <v>7.5506519999999999E-6</v>
      </c>
      <c r="X1597" s="71">
        <v>1.9775561999999999E-6</v>
      </c>
    </row>
    <row r="1598" spans="1:24" ht="14.4">
      <c r="A1598" t="s">
        <v>3655</v>
      </c>
      <c r="B1598" s="92" t="s">
        <v>1860</v>
      </c>
      <c r="C1598" s="126" t="str">
        <f t="shared" ref="C1598:C1663" si="215">MID(A1598,1,12)</f>
        <v>B.046.04.124</v>
      </c>
      <c r="D1598" s="11" t="s">
        <v>1861</v>
      </c>
      <c r="E1598" s="125" t="s">
        <v>1058</v>
      </c>
      <c r="F1598" s="128" t="str">
        <f t="shared" ref="F1598:F1663" si="216">MID(A1598, 21,85)</f>
        <v>Electricity Guizhou production</v>
      </c>
      <c r="G1598" s="200">
        <v>2.6026285504000001E-2</v>
      </c>
      <c r="H1598" s="10">
        <f t="shared" si="213"/>
        <v>2.6026285504000001E-2</v>
      </c>
      <c r="I1598" s="201">
        <v>2.6469555199999998E-4</v>
      </c>
      <c r="J1598" s="201">
        <v>4.4649898999999998E-4</v>
      </c>
      <c r="K1598" s="201">
        <v>7.7059962E-5</v>
      </c>
      <c r="L1598" s="201">
        <v>2.5238031000000001E-2</v>
      </c>
      <c r="N1598" s="160">
        <v>0.16825354000000001</v>
      </c>
      <c r="O1598" s="10">
        <f t="shared" si="214"/>
        <v>0.16825354000000001</v>
      </c>
      <c r="Q1598" s="15">
        <v>2.2265614</v>
      </c>
      <c r="S1598" s="129">
        <v>2.8490801E-3</v>
      </c>
      <c r="T1598" s="129">
        <v>2.6926766E-3</v>
      </c>
      <c r="U1598" s="129">
        <v>1.2907276000000001E-4</v>
      </c>
      <c r="V1598" s="129">
        <v>2.7330782E-5</v>
      </c>
      <c r="X1598" s="71">
        <v>7.0246273E-6</v>
      </c>
    </row>
    <row r="1599" spans="1:24" ht="14.4">
      <c r="A1599" t="s">
        <v>3656</v>
      </c>
      <c r="B1599" s="92" t="s">
        <v>1860</v>
      </c>
      <c r="C1599" s="126" t="str">
        <f t="shared" si="215"/>
        <v>B.046.04.125</v>
      </c>
      <c r="D1599" s="11" t="s">
        <v>1861</v>
      </c>
      <c r="E1599" s="125" t="s">
        <v>1058</v>
      </c>
      <c r="F1599" s="128" t="str">
        <f t="shared" si="216"/>
        <v>Electricity Yunnan production</v>
      </c>
      <c r="G1599" s="200">
        <v>5.6388015379999993E-3</v>
      </c>
      <c r="H1599" s="10">
        <f t="shared" si="213"/>
        <v>5.6388015379999993E-3</v>
      </c>
      <c r="I1599" s="201">
        <v>6.1468717999999992E-5</v>
      </c>
      <c r="J1599" s="201">
        <v>1.0094264E-4</v>
      </c>
      <c r="K1599" s="201">
        <v>1.8554148000000001E-4</v>
      </c>
      <c r="L1599" s="201">
        <v>5.2908486999999997E-3</v>
      </c>
      <c r="N1599" s="160">
        <v>3.5272324666666667E-2</v>
      </c>
      <c r="O1599" s="10">
        <f t="shared" si="214"/>
        <v>3.5272324666666667E-2</v>
      </c>
      <c r="Q1599" s="15">
        <v>1.2723973</v>
      </c>
      <c r="S1599" s="129">
        <v>5.9977095999999997E-4</v>
      </c>
      <c r="T1599" s="129">
        <v>5.6719471000000001E-4</v>
      </c>
      <c r="U1599" s="129">
        <v>2.7092434000000001E-5</v>
      </c>
      <c r="V1599" s="129">
        <v>5.4838167999999999E-6</v>
      </c>
      <c r="X1599" s="71">
        <v>1.4549163000000001E-6</v>
      </c>
    </row>
    <row r="1600" spans="1:24" ht="14.4">
      <c r="A1600" t="s">
        <v>3657</v>
      </c>
      <c r="B1600" s="92" t="s">
        <v>1860</v>
      </c>
      <c r="C1600" s="126" t="str">
        <f t="shared" si="215"/>
        <v>B.046.04.126</v>
      </c>
      <c r="D1600" s="11" t="s">
        <v>1861</v>
      </c>
      <c r="E1600" s="125" t="s">
        <v>1058</v>
      </c>
      <c r="F1600" s="128" t="str">
        <f t="shared" si="216"/>
        <v>Electricity Tibet production</v>
      </c>
      <c r="G1600" s="200">
        <v>1.6718520697999999E-3</v>
      </c>
      <c r="H1600" s="10">
        <f t="shared" si="213"/>
        <v>1.6718520697999999E-3</v>
      </c>
      <c r="I1600" s="201">
        <v>1.9926239799999999E-5</v>
      </c>
      <c r="J1600" s="201">
        <v>2.583768E-5</v>
      </c>
      <c r="K1600" s="201">
        <v>1.9923854999999999E-4</v>
      </c>
      <c r="L1600" s="201">
        <v>1.4268496E-3</v>
      </c>
      <c r="N1600" s="160">
        <v>9.5123306666666674E-3</v>
      </c>
      <c r="O1600" s="10">
        <f t="shared" si="214"/>
        <v>9.5123306666666674E-3</v>
      </c>
      <c r="Q1600" s="15">
        <v>1.0881190000000001</v>
      </c>
      <c r="S1600" s="129">
        <v>1.6233276999999999E-4</v>
      </c>
      <c r="T1600" s="129">
        <v>1.5377045999999999E-4</v>
      </c>
      <c r="U1600" s="129">
        <v>7.2997944999999999E-6</v>
      </c>
      <c r="V1600" s="129">
        <v>1.2625136E-6</v>
      </c>
      <c r="X1600" s="71">
        <v>3.7521364000000001E-7</v>
      </c>
    </row>
    <row r="1601" spans="1:24" ht="14.4">
      <c r="A1601" t="s">
        <v>3658</v>
      </c>
      <c r="B1601" s="92" t="s">
        <v>1860</v>
      </c>
      <c r="C1601" s="126" t="str">
        <f t="shared" si="215"/>
        <v>B.046.04.127</v>
      </c>
      <c r="D1601" s="11" t="s">
        <v>1861</v>
      </c>
      <c r="E1601" s="125" t="s">
        <v>1058</v>
      </c>
      <c r="F1601" s="128" t="str">
        <f t="shared" si="216"/>
        <v>Electricity Shaanxi production</v>
      </c>
      <c r="G1601" s="200">
        <v>3.3967935403000006E-2</v>
      </c>
      <c r="H1601" s="10">
        <f t="shared" si="213"/>
        <v>3.3967935403000006E-2</v>
      </c>
      <c r="I1601" s="201">
        <v>3.4403750999999997E-4</v>
      </c>
      <c r="J1601" s="201">
        <v>5.8223232000000004E-4</v>
      </c>
      <c r="K1601" s="201">
        <v>3.5775573000000003E-5</v>
      </c>
      <c r="L1601" s="201">
        <v>3.3005890000000003E-2</v>
      </c>
      <c r="N1601" s="160">
        <v>0.22003926666666671</v>
      </c>
      <c r="O1601" s="10">
        <f t="shared" si="214"/>
        <v>0.22003926666666671</v>
      </c>
      <c r="Q1601" s="15">
        <v>2.5981220999999999</v>
      </c>
      <c r="S1601" s="129">
        <v>3.7253206000000001E-3</v>
      </c>
      <c r="T1601" s="129">
        <v>3.5206894000000002E-3</v>
      </c>
      <c r="U1601" s="129">
        <v>1.6879277000000001E-4</v>
      </c>
      <c r="V1601" s="129">
        <v>3.5838464999999997E-5</v>
      </c>
      <c r="X1601" s="71">
        <v>9.1938449999999997E-6</v>
      </c>
    </row>
    <row r="1602" spans="1:24" ht="14.4">
      <c r="A1602" t="s">
        <v>3659</v>
      </c>
      <c r="B1602" s="92" t="s">
        <v>1860</v>
      </c>
      <c r="C1602" s="126" t="str">
        <f t="shared" si="215"/>
        <v>B.046.04.128</v>
      </c>
      <c r="D1602" s="11" t="s">
        <v>1861</v>
      </c>
      <c r="E1602" s="125" t="s">
        <v>1058</v>
      </c>
      <c r="F1602" s="128" t="str">
        <f t="shared" si="216"/>
        <v>Electricity Gansu production</v>
      </c>
      <c r="G1602" s="200">
        <v>2.0731904290000002E-2</v>
      </c>
      <c r="H1602" s="10">
        <f t="shared" si="213"/>
        <v>2.0731904290000002E-2</v>
      </c>
      <c r="I1602" s="201">
        <v>2.1760864000000001E-4</v>
      </c>
      <c r="J1602" s="201">
        <v>3.7800653999999997E-4</v>
      </c>
      <c r="K1602" s="201">
        <v>1.2548010999999999E-4</v>
      </c>
      <c r="L1602" s="201">
        <v>2.0010809000000001E-2</v>
      </c>
      <c r="N1602" s="160">
        <v>0.13340539333333334</v>
      </c>
      <c r="O1602" s="10">
        <f t="shared" si="214"/>
        <v>0.13340539333333334</v>
      </c>
      <c r="Q1602" s="15">
        <v>1.9748403000000001</v>
      </c>
      <c r="S1602" s="129">
        <v>2.2641153999999998E-3</v>
      </c>
      <c r="T1602" s="129">
        <v>2.1400952999999999E-3</v>
      </c>
      <c r="U1602" s="129">
        <v>1.0244739E-4</v>
      </c>
      <c r="V1602" s="129">
        <v>2.1572681999999998E-5</v>
      </c>
      <c r="X1602" s="71">
        <v>5.5668114999999996E-6</v>
      </c>
    </row>
    <row r="1603" spans="1:24" ht="14.4">
      <c r="A1603" t="s">
        <v>3660</v>
      </c>
      <c r="B1603" s="92" t="s">
        <v>1860</v>
      </c>
      <c r="C1603" s="126" t="str">
        <f t="shared" si="215"/>
        <v>B.046.04.129</v>
      </c>
      <c r="D1603" s="11" t="s">
        <v>1861</v>
      </c>
      <c r="E1603" s="125" t="s">
        <v>1058</v>
      </c>
      <c r="F1603" s="128" t="str">
        <f t="shared" si="216"/>
        <v>Electricity Qinghai production</v>
      </c>
      <c r="G1603" s="200">
        <v>5.1025645629999995E-3</v>
      </c>
      <c r="H1603" s="10">
        <f t="shared" si="213"/>
        <v>5.1025645629999995E-3</v>
      </c>
      <c r="I1603" s="201">
        <v>6.2777868999999996E-5</v>
      </c>
      <c r="J1603" s="201">
        <v>1.1308019400000001E-4</v>
      </c>
      <c r="K1603" s="201">
        <v>2.0941800000000001E-4</v>
      </c>
      <c r="L1603" s="201">
        <v>4.7172884999999998E-3</v>
      </c>
      <c r="N1603" s="160">
        <v>3.1448589999999998E-2</v>
      </c>
      <c r="O1603" s="10">
        <f t="shared" si="214"/>
        <v>3.1448589999999998E-2</v>
      </c>
      <c r="Q1603" s="15">
        <v>1.2426729000000001</v>
      </c>
      <c r="S1603" s="129">
        <v>5.3898434E-4</v>
      </c>
      <c r="T1603" s="129">
        <v>5.0992785000000004E-4</v>
      </c>
      <c r="U1603" s="129">
        <v>2.4247645000000001E-5</v>
      </c>
      <c r="V1603" s="129">
        <v>4.8088428999999998E-6</v>
      </c>
      <c r="X1603" s="71">
        <v>1.2952507E-6</v>
      </c>
    </row>
    <row r="1604" spans="1:24" ht="14.4">
      <c r="A1604" t="s">
        <v>3661</v>
      </c>
      <c r="B1604" s="92" t="s">
        <v>1860</v>
      </c>
      <c r="C1604" s="126" t="str">
        <f t="shared" si="215"/>
        <v>B.046.04.130</v>
      </c>
      <c r="D1604" s="11" t="s">
        <v>1861</v>
      </c>
      <c r="E1604" s="125" t="s">
        <v>1058</v>
      </c>
      <c r="F1604" s="128" t="str">
        <f t="shared" si="216"/>
        <v>Electricity Ningxia production</v>
      </c>
      <c r="G1604" s="200">
        <v>2.9182282291999997E-2</v>
      </c>
      <c r="H1604" s="10">
        <f t="shared" si="213"/>
        <v>2.9182282291999997E-2</v>
      </c>
      <c r="I1604" s="201">
        <v>2.9986185500000001E-4</v>
      </c>
      <c r="J1604" s="201">
        <v>5.1295007000000002E-4</v>
      </c>
      <c r="K1604" s="201">
        <v>7.2811367000000002E-5</v>
      </c>
      <c r="L1604" s="201">
        <v>2.8296658999999998E-2</v>
      </c>
      <c r="N1604" s="160">
        <v>0.18864439333333333</v>
      </c>
      <c r="O1604" s="10">
        <f t="shared" si="214"/>
        <v>0.18864439333333333</v>
      </c>
      <c r="Q1604" s="15">
        <v>2.3716962000000001</v>
      </c>
      <c r="S1604" s="129">
        <v>3.1965685000000001E-3</v>
      </c>
      <c r="T1604" s="129">
        <v>3.0211436999999998E-3</v>
      </c>
      <c r="U1604" s="129">
        <v>1.4476762999999999E-4</v>
      </c>
      <c r="V1604" s="129">
        <v>3.0657205999999998E-5</v>
      </c>
      <c r="X1604" s="71">
        <v>7.8794241000000001E-6</v>
      </c>
    </row>
    <row r="1605" spans="1:24" ht="14.4">
      <c r="A1605" t="s">
        <v>3662</v>
      </c>
      <c r="B1605" s="92" t="s">
        <v>1860</v>
      </c>
      <c r="C1605" s="126" t="str">
        <f t="shared" si="215"/>
        <v>B.046.04.131</v>
      </c>
      <c r="D1605" s="11" t="s">
        <v>1861</v>
      </c>
      <c r="E1605" s="125" t="s">
        <v>1058</v>
      </c>
      <c r="F1605" s="128" t="str">
        <f t="shared" si="216"/>
        <v>Electricity Xinjiang production</v>
      </c>
      <c r="G1605" s="200">
        <v>2.7974734986000001E-2</v>
      </c>
      <c r="H1605" s="10">
        <f t="shared" si="213"/>
        <v>2.7974734986000001E-2</v>
      </c>
      <c r="I1605" s="201">
        <v>2.8697098800000001E-4</v>
      </c>
      <c r="J1605" s="201">
        <v>4.9037112000000003E-4</v>
      </c>
      <c r="K1605" s="201">
        <v>7.6988878000000004E-5</v>
      </c>
      <c r="L1605" s="201">
        <v>2.7120404000000001E-2</v>
      </c>
      <c r="N1605" s="160">
        <v>0.18080269333333335</v>
      </c>
      <c r="O1605" s="10">
        <f t="shared" si="214"/>
        <v>0.18080269333333335</v>
      </c>
      <c r="Q1605" s="15">
        <v>2.3157787999999999</v>
      </c>
      <c r="S1605" s="129">
        <v>3.0636577999999999E-3</v>
      </c>
      <c r="T1605" s="129">
        <v>2.895534E-3</v>
      </c>
      <c r="U1605" s="129">
        <v>1.3874752999999999E-4</v>
      </c>
      <c r="V1605" s="129">
        <v>2.9376301000000001E-5</v>
      </c>
      <c r="X1605" s="71">
        <v>7.5511868000000002E-6</v>
      </c>
    </row>
    <row r="1606" spans="1:24" ht="14.4">
      <c r="B1606" s="92"/>
      <c r="C1606" s="126"/>
      <c r="D1606" s="1" t="s">
        <v>1863</v>
      </c>
      <c r="E1606" s="125"/>
      <c r="H1606" s="10">
        <f t="shared" si="213"/>
        <v>0</v>
      </c>
      <c r="O1606" s="10">
        <f t="shared" si="214"/>
        <v>0</v>
      </c>
    </row>
    <row r="1607" spans="1:24" ht="14.4">
      <c r="A1607" t="s">
        <v>3663</v>
      </c>
      <c r="B1607" s="92" t="s">
        <v>1862</v>
      </c>
      <c r="C1607" s="126" t="str">
        <f t="shared" si="215"/>
        <v>B.046.06.101</v>
      </c>
      <c r="D1607" s="11" t="s">
        <v>1863</v>
      </c>
      <c r="E1607" s="125" t="s">
        <v>1058</v>
      </c>
      <c r="F1607" s="128" t="str">
        <f t="shared" si="216"/>
        <v>Electricity Andaman  &amp; Nicobar production</v>
      </c>
      <c r="G1607" s="200">
        <v>5.9237657434000002E-2</v>
      </c>
      <c r="H1607" s="10">
        <f t="shared" si="213"/>
        <v>5.9237657434000002E-2</v>
      </c>
      <c r="I1607" s="201">
        <v>1.95080943E-3</v>
      </c>
      <c r="J1607" s="201">
        <v>1.14670556E-2</v>
      </c>
      <c r="K1607" s="201">
        <v>3.0064404000000001E-5</v>
      </c>
      <c r="L1607" s="201">
        <v>4.5789728000000002E-2</v>
      </c>
      <c r="N1607" s="160">
        <v>0.30526485333333336</v>
      </c>
      <c r="O1607" s="10">
        <f t="shared" si="214"/>
        <v>0.30526485333333336</v>
      </c>
      <c r="Q1607" s="15">
        <v>3.9870644</v>
      </c>
      <c r="S1607" s="129">
        <v>8.2657029999999992E-3</v>
      </c>
      <c r="T1607" s="129">
        <v>7.7015711000000004E-3</v>
      </c>
      <c r="U1607" s="129">
        <v>2.8842812999999999E-4</v>
      </c>
      <c r="V1607" s="129">
        <v>2.7570372000000002E-4</v>
      </c>
      <c r="X1607" s="71">
        <v>1.6405160000000001E-5</v>
      </c>
    </row>
    <row r="1608" spans="1:24" ht="14.4">
      <c r="A1608" t="s">
        <v>3664</v>
      </c>
      <c r="B1608" s="92" t="s">
        <v>1862</v>
      </c>
      <c r="C1608" s="126" t="str">
        <f t="shared" si="215"/>
        <v>B.046.06.102</v>
      </c>
      <c r="D1608" s="11" t="s">
        <v>1863</v>
      </c>
      <c r="E1608" s="125" t="s">
        <v>1058</v>
      </c>
      <c r="F1608" s="128" t="str">
        <f t="shared" si="216"/>
        <v>Electricity Andhra Pradesh production</v>
      </c>
      <c r="G1608" s="200">
        <v>4.3414161150999997E-2</v>
      </c>
      <c r="H1608" s="10">
        <f t="shared" si="213"/>
        <v>4.3414161150999997E-2</v>
      </c>
      <c r="I1608" s="201">
        <v>1.4344159099999999E-3</v>
      </c>
      <c r="J1608" s="201">
        <v>2.16702867E-3</v>
      </c>
      <c r="K1608" s="201">
        <v>6.3345571000000006E-5</v>
      </c>
      <c r="L1608" s="201">
        <v>3.9749370999999999E-2</v>
      </c>
      <c r="N1608" s="160">
        <v>0.26499580666666667</v>
      </c>
      <c r="O1608" s="10">
        <f t="shared" si="214"/>
        <v>0.26499580666666667</v>
      </c>
      <c r="Q1608" s="15">
        <v>3.0815872</v>
      </c>
      <c r="S1608" s="129">
        <v>4.6037303999999996E-3</v>
      </c>
      <c r="T1608" s="129">
        <v>4.3606868000000002E-3</v>
      </c>
      <c r="U1608" s="129">
        <v>2.0673649999999999E-4</v>
      </c>
      <c r="V1608" s="129">
        <v>3.6307051999999999E-5</v>
      </c>
      <c r="X1608" s="71">
        <v>1.1400611000000001E-5</v>
      </c>
    </row>
    <row r="1609" spans="1:24" ht="14.4">
      <c r="A1609" t="s">
        <v>3665</v>
      </c>
      <c r="B1609" s="92" t="s">
        <v>1862</v>
      </c>
      <c r="C1609" s="126" t="str">
        <f t="shared" si="215"/>
        <v>B.046.06.103</v>
      </c>
      <c r="D1609" s="11" t="s">
        <v>1863</v>
      </c>
      <c r="E1609" s="125" t="s">
        <v>1058</v>
      </c>
      <c r="F1609" s="128" t="str">
        <f t="shared" si="216"/>
        <v>Electricity Arunachal Pradesh production</v>
      </c>
      <c r="G1609" s="200">
        <v>5.8946263792799994E-4</v>
      </c>
      <c r="H1609" s="10">
        <f t="shared" si="213"/>
        <v>5.8946263792799994E-4</v>
      </c>
      <c r="I1609" s="201">
        <v>7.3105639570000004E-6</v>
      </c>
      <c r="J1609" s="201">
        <v>2.8553970999999999E-8</v>
      </c>
      <c r="K1609" s="201">
        <v>2.274047E-4</v>
      </c>
      <c r="L1609" s="201">
        <v>3.5471881999999999E-4</v>
      </c>
      <c r="N1609" s="160">
        <v>2.3647921333333332E-3</v>
      </c>
      <c r="O1609" s="10">
        <f t="shared" si="214"/>
        <v>2.3647921333333332E-3</v>
      </c>
      <c r="Q1609" s="15">
        <v>1.1821713</v>
      </c>
      <c r="S1609" s="129">
        <v>4.0372249E-5</v>
      </c>
      <c r="T1609" s="129">
        <v>3.8519422000000003E-5</v>
      </c>
      <c r="U1609" s="129">
        <v>1.7905861E-6</v>
      </c>
      <c r="V1609" s="129">
        <v>6.2240666000000001E-8</v>
      </c>
      <c r="X1609" s="71">
        <v>7.2477489999999998E-8</v>
      </c>
    </row>
    <row r="1610" spans="1:24" ht="14.4">
      <c r="A1610" t="s">
        <v>3666</v>
      </c>
      <c r="B1610" s="92" t="s">
        <v>1862</v>
      </c>
      <c r="C1610" s="126" t="str">
        <f t="shared" si="215"/>
        <v>B.046.06.104</v>
      </c>
      <c r="D1610" s="11" t="s">
        <v>1863</v>
      </c>
      <c r="E1610" s="125" t="s">
        <v>1058</v>
      </c>
      <c r="F1610" s="128" t="str">
        <f t="shared" si="216"/>
        <v>Electricity Assam production</v>
      </c>
      <c r="G1610" s="200">
        <v>4.2902450554999999E-2</v>
      </c>
      <c r="H1610" s="10">
        <f t="shared" si="213"/>
        <v>4.2902450554999999E-2</v>
      </c>
      <c r="I1610" s="201">
        <v>1.9659617799999999E-3</v>
      </c>
      <c r="J1610" s="201">
        <v>2.9042592100000002E-3</v>
      </c>
      <c r="K1610" s="201">
        <v>3.6470565E-5</v>
      </c>
      <c r="L1610" s="201">
        <v>3.7995758999999997E-2</v>
      </c>
      <c r="N1610" s="160">
        <v>0.25330505999999997</v>
      </c>
      <c r="O1610" s="10">
        <f t="shared" si="214"/>
        <v>0.25330505999999997</v>
      </c>
      <c r="Q1610" s="15">
        <v>2.9610199000000001</v>
      </c>
      <c r="S1610" s="129">
        <v>4.5573059999999997E-3</v>
      </c>
      <c r="T1610" s="129">
        <v>4.2781512999999997E-3</v>
      </c>
      <c r="U1610" s="129">
        <v>2.0022445E-4</v>
      </c>
      <c r="V1610" s="129">
        <v>7.8930228000000002E-5</v>
      </c>
      <c r="X1610" s="71">
        <v>1.1184446999999999E-5</v>
      </c>
    </row>
    <row r="1611" spans="1:24" ht="14.4">
      <c r="A1611" t="s">
        <v>3667</v>
      </c>
      <c r="B1611" s="92" t="s">
        <v>1862</v>
      </c>
      <c r="C1611" s="126" t="str">
        <f t="shared" si="215"/>
        <v>B.046.06.105</v>
      </c>
      <c r="D1611" s="11" t="s">
        <v>1863</v>
      </c>
      <c r="E1611" s="125" t="s">
        <v>1058</v>
      </c>
      <c r="F1611" s="128" t="str">
        <f t="shared" si="216"/>
        <v>Electricity Bihar production</v>
      </c>
      <c r="G1611" s="200">
        <v>5.4285988095300004E-2</v>
      </c>
      <c r="H1611" s="10">
        <f t="shared" si="213"/>
        <v>5.4285988095300004E-2</v>
      </c>
      <c r="I1611" s="201">
        <v>1.7935324600000001E-3</v>
      </c>
      <c r="J1611" s="201">
        <v>2.6997364E-3</v>
      </c>
      <c r="K1611" s="201">
        <v>1.5602353000000001E-6</v>
      </c>
      <c r="L1611" s="201">
        <v>4.9791159000000001E-2</v>
      </c>
      <c r="N1611" s="160">
        <v>0.33194106000000001</v>
      </c>
      <c r="O1611" s="10">
        <f t="shared" si="214"/>
        <v>0.33194106000000001</v>
      </c>
      <c r="Q1611" s="15">
        <v>3.5689888000000001</v>
      </c>
      <c r="S1611" s="129">
        <v>5.7631011999999997E-3</v>
      </c>
      <c r="T1611" s="129">
        <v>5.4586966000000001E-3</v>
      </c>
      <c r="U1611" s="129">
        <v>2.5889024000000003E-4</v>
      </c>
      <c r="V1611" s="129">
        <v>4.5514386999999997E-5</v>
      </c>
      <c r="X1611" s="71">
        <v>1.4288009000000001E-5</v>
      </c>
    </row>
    <row r="1612" spans="1:24" ht="14.4">
      <c r="A1612" t="s">
        <v>3668</v>
      </c>
      <c r="B1612" s="92" t="s">
        <v>1862</v>
      </c>
      <c r="C1612" s="126" t="str">
        <f t="shared" si="215"/>
        <v>B.046.06.106</v>
      </c>
      <c r="D1612" s="11" t="s">
        <v>1863</v>
      </c>
      <c r="E1612" s="125" t="s">
        <v>1058</v>
      </c>
      <c r="F1612" s="128" t="str">
        <f t="shared" si="216"/>
        <v>Electricity Chandigarh production</v>
      </c>
      <c r="G1612" s="200">
        <v>1.0294137157E-3</v>
      </c>
      <c r="H1612" s="10">
        <f t="shared" si="213"/>
        <v>1.0294137157E-3</v>
      </c>
      <c r="I1612" s="201">
        <v>4.1244014700000006E-5</v>
      </c>
      <c r="J1612" s="201">
        <v>9.5179900999999996E-5</v>
      </c>
      <c r="K1612" s="201">
        <v>3.1359463999999998E-4</v>
      </c>
      <c r="L1612" s="201">
        <v>5.7939516000000003E-4</v>
      </c>
      <c r="N1612" s="160">
        <v>3.8626344000000003E-3</v>
      </c>
      <c r="O1612" s="10">
        <f t="shared" si="214"/>
        <v>3.8626344000000003E-3</v>
      </c>
      <c r="Q1612" s="15">
        <v>1.1821713</v>
      </c>
      <c r="S1612" s="129">
        <v>8.0549424000000004E-5</v>
      </c>
      <c r="T1612" s="129">
        <v>7.7186515000000005E-5</v>
      </c>
      <c r="U1612" s="129">
        <v>3.2770783999999999E-6</v>
      </c>
      <c r="V1612" s="129">
        <v>8.5830852000000002E-8</v>
      </c>
      <c r="X1612" s="71">
        <v>1.3455549000000001E-7</v>
      </c>
    </row>
    <row r="1613" spans="1:24" ht="14.4">
      <c r="A1613" t="s">
        <v>3669</v>
      </c>
      <c r="B1613" s="92" t="s">
        <v>1862</v>
      </c>
      <c r="C1613" s="126" t="str">
        <f t="shared" si="215"/>
        <v>B.046.06.107</v>
      </c>
      <c r="D1613" s="11" t="s">
        <v>1863</v>
      </c>
      <c r="E1613" s="125" t="s">
        <v>1058</v>
      </c>
      <c r="F1613" s="128" t="str">
        <f t="shared" si="216"/>
        <v>Electricity Chhattisgarh production</v>
      </c>
      <c r="G1613" s="200">
        <v>5.3635159707200002E-2</v>
      </c>
      <c r="H1613" s="10">
        <f t="shared" si="213"/>
        <v>5.3635159707200002E-2</v>
      </c>
      <c r="I1613" s="201">
        <v>1.8003477999999999E-3</v>
      </c>
      <c r="J1613" s="201">
        <v>2.70853211E-3</v>
      </c>
      <c r="K1613" s="201">
        <v>3.3427972E-6</v>
      </c>
      <c r="L1613" s="201">
        <v>4.9122936999999998E-2</v>
      </c>
      <c r="N1613" s="160">
        <v>0.32748624666666665</v>
      </c>
      <c r="O1613" s="10">
        <f t="shared" si="214"/>
        <v>0.32748624666666665</v>
      </c>
      <c r="Q1613" s="15">
        <v>3.5567582999999998</v>
      </c>
      <c r="S1613" s="129">
        <v>5.6958021000000003E-3</v>
      </c>
      <c r="T1613" s="129">
        <v>5.3953259999999998E-3</v>
      </c>
      <c r="U1613" s="129">
        <v>2.5557526000000001E-4</v>
      </c>
      <c r="V1613" s="129">
        <v>4.4900873999999998E-5</v>
      </c>
      <c r="X1613" s="71">
        <v>1.4116403000000001E-5</v>
      </c>
    </row>
    <row r="1614" spans="1:24" ht="14.4">
      <c r="A1614" t="s">
        <v>3670</v>
      </c>
      <c r="B1614" s="92" t="s">
        <v>1862</v>
      </c>
      <c r="C1614" s="126" t="str">
        <f t="shared" si="215"/>
        <v>B.046.06.108</v>
      </c>
      <c r="D1614" s="11" t="s">
        <v>1863</v>
      </c>
      <c r="E1614" s="125" t="s">
        <v>1058</v>
      </c>
      <c r="F1614" s="128" t="str">
        <f t="shared" si="216"/>
        <v>Electricity Dadra &amp; Nagar Naveli production</v>
      </c>
      <c r="G1614" s="200">
        <v>5.3235815300000013E-3</v>
      </c>
      <c r="H1614" s="10">
        <f t="shared" si="213"/>
        <v>5.3235815300000013E-3</v>
      </c>
      <c r="I1614" s="201">
        <v>1.9474478600000002E-3</v>
      </c>
      <c r="J1614" s="201">
        <v>2.8527761E-3</v>
      </c>
      <c r="K1614" s="201">
        <v>1.7668716000000001E-4</v>
      </c>
      <c r="L1614" s="201">
        <v>3.4667040999999997E-4</v>
      </c>
      <c r="N1614" s="160">
        <v>2.3111360666666666E-3</v>
      </c>
      <c r="O1614" s="10">
        <f t="shared" si="214"/>
        <v>2.3111360666666666E-3</v>
      </c>
      <c r="Q1614" s="15">
        <v>2.4282981000000001</v>
      </c>
      <c r="S1614" s="129">
        <v>6.7147706000000005E-4</v>
      </c>
      <c r="T1614" s="129">
        <v>6.5958007000000004E-4</v>
      </c>
      <c r="U1614" s="129">
        <v>1.1848630000000001E-5</v>
      </c>
      <c r="V1614" s="129">
        <v>4.8359275999999998E-8</v>
      </c>
      <c r="X1614" s="71">
        <v>1.3513082999999999E-6</v>
      </c>
    </row>
    <row r="1615" spans="1:24" ht="14.4">
      <c r="A1615" t="s">
        <v>3671</v>
      </c>
      <c r="B1615" s="92" t="s">
        <v>1862</v>
      </c>
      <c r="C1615" s="126" t="str">
        <f t="shared" si="215"/>
        <v>B.046.06.109</v>
      </c>
      <c r="D1615" s="11" t="s">
        <v>1863</v>
      </c>
      <c r="E1615" s="125" t="s">
        <v>1058</v>
      </c>
      <c r="F1615" s="128" t="str">
        <f t="shared" si="216"/>
        <v>Electricity Delhi production</v>
      </c>
      <c r="G1615" s="200">
        <v>3.7324734358000003E-2</v>
      </c>
      <c r="H1615" s="10">
        <f t="shared" si="213"/>
        <v>3.7324734358000003E-2</v>
      </c>
      <c r="I1615" s="201">
        <v>2.5636350399999997E-3</v>
      </c>
      <c r="J1615" s="201">
        <v>3.7282565000000003E-3</v>
      </c>
      <c r="K1615" s="201">
        <v>1.2982818E-5</v>
      </c>
      <c r="L1615" s="201">
        <v>3.101986E-2</v>
      </c>
      <c r="N1615" s="160">
        <v>0.20679906666666667</v>
      </c>
      <c r="O1615" s="10">
        <f t="shared" si="214"/>
        <v>0.20679906666666667</v>
      </c>
      <c r="Q1615" s="15">
        <v>2.5777928000000001</v>
      </c>
      <c r="S1615" s="129">
        <v>3.9765852000000004E-3</v>
      </c>
      <c r="T1615" s="129">
        <v>3.6741051E-3</v>
      </c>
      <c r="U1615" s="129">
        <v>1.6774956000000001E-4</v>
      </c>
      <c r="V1615" s="129">
        <v>1.3473055E-4</v>
      </c>
      <c r="X1615" s="71">
        <v>9.5927400999999998E-6</v>
      </c>
    </row>
    <row r="1616" spans="1:24" ht="14.4">
      <c r="A1616" t="s">
        <v>3672</v>
      </c>
      <c r="B1616" s="92" t="s">
        <v>1862</v>
      </c>
      <c r="C1616" s="126" t="str">
        <f t="shared" si="215"/>
        <v>B.046.06.110</v>
      </c>
      <c r="D1616" s="11" t="s">
        <v>1863</v>
      </c>
      <c r="E1616" s="125" t="s">
        <v>1058</v>
      </c>
      <c r="F1616" s="128" t="str">
        <f t="shared" si="216"/>
        <v>Electricity Goa production</v>
      </c>
      <c r="G1616" s="200">
        <v>9.0104581310000004E-4</v>
      </c>
      <c r="H1616" s="10">
        <f t="shared" si="213"/>
        <v>9.0104581310000004E-4</v>
      </c>
      <c r="I1616" s="201">
        <v>3.6100886099999999E-5</v>
      </c>
      <c r="J1616" s="201">
        <v>8.3310966999999999E-5</v>
      </c>
      <c r="K1616" s="201">
        <v>2.7448937999999999E-4</v>
      </c>
      <c r="L1616" s="201">
        <v>5.0714458000000002E-4</v>
      </c>
      <c r="N1616" s="160">
        <v>3.3809638666666671E-3</v>
      </c>
      <c r="O1616" s="10">
        <f t="shared" si="214"/>
        <v>3.3809638666666671E-3</v>
      </c>
      <c r="Q1616" s="15">
        <v>1.1821713</v>
      </c>
      <c r="S1616" s="129">
        <v>7.0504911000000007E-5</v>
      </c>
      <c r="T1616" s="129">
        <v>6.7561356E-5</v>
      </c>
      <c r="U1616" s="129">
        <v>2.8684266999999998E-6</v>
      </c>
      <c r="V1616" s="129">
        <v>7.5127744999999998E-8</v>
      </c>
      <c r="X1616" s="71">
        <v>1.1777642E-7</v>
      </c>
    </row>
    <row r="1617" spans="1:24" ht="14.4">
      <c r="A1617" t="s">
        <v>3673</v>
      </c>
      <c r="B1617" s="92" t="s">
        <v>1862</v>
      </c>
      <c r="C1617" s="126" t="str">
        <f t="shared" si="215"/>
        <v>B.046.06.111</v>
      </c>
      <c r="D1617" s="11" t="s">
        <v>1863</v>
      </c>
      <c r="E1617" s="125" t="s">
        <v>1058</v>
      </c>
      <c r="F1617" s="128" t="str">
        <f t="shared" si="216"/>
        <v>Electricity Gujarat production</v>
      </c>
      <c r="G1617" s="200">
        <v>3.5373102908999997E-2</v>
      </c>
      <c r="H1617" s="10">
        <f t="shared" si="213"/>
        <v>3.5373102908999997E-2</v>
      </c>
      <c r="I1617" s="201">
        <v>1.20479555E-3</v>
      </c>
      <c r="J1617" s="201">
        <v>1.8521468000000001E-3</v>
      </c>
      <c r="K1617" s="201">
        <v>2.1695065589999998E-3</v>
      </c>
      <c r="L1617" s="201">
        <v>3.0146653999999998E-2</v>
      </c>
      <c r="N1617" s="160">
        <v>0.20097769333333332</v>
      </c>
      <c r="O1617" s="10">
        <f t="shared" si="214"/>
        <v>0.20097769333333332</v>
      </c>
      <c r="Q1617" s="15">
        <v>2.8120848000000001</v>
      </c>
      <c r="S1617" s="129">
        <v>3.5345794000000001E-3</v>
      </c>
      <c r="T1617" s="129">
        <v>3.3415521999999999E-3</v>
      </c>
      <c r="U1617" s="129">
        <v>1.5755443000000001E-4</v>
      </c>
      <c r="V1617" s="129">
        <v>3.5472746000000003E-5</v>
      </c>
      <c r="X1617" s="71">
        <v>9.0697884999999993E-6</v>
      </c>
    </row>
    <row r="1618" spans="1:24" ht="14.4">
      <c r="A1618" t="s">
        <v>3674</v>
      </c>
      <c r="B1618" s="92" t="s">
        <v>1862</v>
      </c>
      <c r="C1618" s="126" t="str">
        <f t="shared" si="215"/>
        <v>B.046.06.112</v>
      </c>
      <c r="D1618" s="11" t="s">
        <v>1863</v>
      </c>
      <c r="E1618" s="125" t="s">
        <v>1058</v>
      </c>
      <c r="F1618" s="128" t="str">
        <f t="shared" si="216"/>
        <v>Electricity Haryana production</v>
      </c>
      <c r="G1618" s="200">
        <v>5.1202394638999997E-2</v>
      </c>
      <c r="H1618" s="10">
        <f t="shared" si="213"/>
        <v>5.1202394638999997E-2</v>
      </c>
      <c r="I1618" s="201">
        <v>1.7459983199999999E-3</v>
      </c>
      <c r="J1618" s="201">
        <v>2.6259452200000002E-3</v>
      </c>
      <c r="K1618" s="201">
        <v>1.5283099E-5</v>
      </c>
      <c r="L1618" s="201">
        <v>4.6815167999999997E-2</v>
      </c>
      <c r="N1618" s="160">
        <v>0.31210112000000001</v>
      </c>
      <c r="O1618" s="10">
        <f t="shared" si="214"/>
        <v>0.31210112000000001</v>
      </c>
      <c r="Q1618" s="15">
        <v>3.4553883999999999</v>
      </c>
      <c r="S1618" s="129">
        <v>5.4376182999999996E-3</v>
      </c>
      <c r="T1618" s="129">
        <v>5.1502924999999996E-3</v>
      </c>
      <c r="U1618" s="129">
        <v>2.4372179999999999E-4</v>
      </c>
      <c r="V1618" s="129">
        <v>4.3603967999999997E-5</v>
      </c>
      <c r="X1618" s="71">
        <v>1.3469428999999999E-5</v>
      </c>
    </row>
    <row r="1619" spans="1:24" ht="14.4">
      <c r="A1619" t="s">
        <v>3675</v>
      </c>
      <c r="B1619" s="92" t="s">
        <v>1862</v>
      </c>
      <c r="C1619" s="126" t="str">
        <f t="shared" si="215"/>
        <v>B.046.06.113</v>
      </c>
      <c r="D1619" s="11" t="s">
        <v>1863</v>
      </c>
      <c r="E1619" s="125" t="s">
        <v>1058</v>
      </c>
      <c r="F1619" s="128" t="str">
        <f t="shared" si="216"/>
        <v>Electricity Himachal Pradesh production</v>
      </c>
      <c r="G1619" s="200">
        <v>5.9021077791199998E-4</v>
      </c>
      <c r="H1619" s="10">
        <f t="shared" si="213"/>
        <v>5.9021077791199998E-4</v>
      </c>
      <c r="I1619" s="201">
        <v>7.3682681140000004E-6</v>
      </c>
      <c r="J1619" s="201">
        <v>1.9035979799999997E-7</v>
      </c>
      <c r="K1619" s="201">
        <v>2.2755126000000001E-4</v>
      </c>
      <c r="L1619" s="201">
        <v>3.5510088999999998E-4</v>
      </c>
      <c r="N1619" s="160">
        <v>2.3673392666666666E-3</v>
      </c>
      <c r="O1619" s="10">
        <f t="shared" si="214"/>
        <v>2.3673392666666666E-3</v>
      </c>
      <c r="Q1619" s="15">
        <v>1.1821713</v>
      </c>
      <c r="S1619" s="129">
        <v>4.0440569999999998E-5</v>
      </c>
      <c r="T1619" s="129">
        <v>3.8585175999999999E-5</v>
      </c>
      <c r="U1619" s="129">
        <v>1.7931139000000001E-6</v>
      </c>
      <c r="V1619" s="129">
        <v>6.2280781E-8</v>
      </c>
      <c r="X1619" s="71">
        <v>7.2583054000000006E-8</v>
      </c>
    </row>
    <row r="1620" spans="1:24" ht="14.4">
      <c r="A1620" t="s">
        <v>3676</v>
      </c>
      <c r="B1620" s="92" t="s">
        <v>1862</v>
      </c>
      <c r="C1620" s="126" t="str">
        <f t="shared" si="215"/>
        <v>B.046.06.114</v>
      </c>
      <c r="D1620" s="11" t="s">
        <v>1863</v>
      </c>
      <c r="E1620" s="125" t="s">
        <v>1058</v>
      </c>
      <c r="F1620" s="128" t="str">
        <f t="shared" si="216"/>
        <v>Electricity Jammu &amp; Kashmir and Ladajh production</v>
      </c>
      <c r="G1620" s="200">
        <v>5.8933061079999999E-4</v>
      </c>
      <c r="H1620" s="10">
        <f t="shared" si="213"/>
        <v>5.8933061079999999E-4</v>
      </c>
      <c r="I1620" s="201">
        <v>7.3003808000000002E-6</v>
      </c>
      <c r="J1620" s="201">
        <v>0</v>
      </c>
      <c r="K1620" s="201">
        <v>2.2737882999999999E-4</v>
      </c>
      <c r="L1620" s="201">
        <v>3.5465140000000002E-4</v>
      </c>
      <c r="N1620" s="160">
        <v>2.3643426666666669E-3</v>
      </c>
      <c r="O1620" s="10">
        <f t="shared" si="214"/>
        <v>2.3643426666666669E-3</v>
      </c>
      <c r="Q1620" s="15">
        <v>1.1821713</v>
      </c>
      <c r="S1620" s="129">
        <v>4.0360191999999998E-5</v>
      </c>
      <c r="T1620" s="129">
        <v>3.8507818E-5</v>
      </c>
      <c r="U1620" s="129">
        <v>1.7901400000000001E-6</v>
      </c>
      <c r="V1620" s="129">
        <v>6.2233586999999997E-8</v>
      </c>
      <c r="X1620" s="71">
        <v>7.2458860999999999E-8</v>
      </c>
    </row>
    <row r="1621" spans="1:24" ht="14.4">
      <c r="A1621" t="s">
        <v>3677</v>
      </c>
      <c r="B1621" s="92" t="s">
        <v>1862</v>
      </c>
      <c r="C1621" s="126" t="str">
        <f t="shared" si="215"/>
        <v>B.046.06.115</v>
      </c>
      <c r="D1621" s="11" t="s">
        <v>1863</v>
      </c>
      <c r="E1621" s="125" t="s">
        <v>1058</v>
      </c>
      <c r="F1621" s="128" t="str">
        <f t="shared" si="216"/>
        <v>Electricity Jharkhand production</v>
      </c>
      <c r="G1621" s="200">
        <v>5.4261476382400003E-2</v>
      </c>
      <c r="H1621" s="10">
        <f t="shared" si="213"/>
        <v>5.4261476382400003E-2</v>
      </c>
      <c r="I1621" s="201">
        <v>1.7858560299999998E-3</v>
      </c>
      <c r="J1621" s="201">
        <v>2.68833869E-3</v>
      </c>
      <c r="K1621" s="201">
        <v>1.5806623999999999E-6</v>
      </c>
      <c r="L1621" s="201">
        <v>4.9785701000000002E-2</v>
      </c>
      <c r="N1621" s="160">
        <v>0.33190467333333334</v>
      </c>
      <c r="O1621" s="10">
        <f t="shared" si="214"/>
        <v>0.33190467333333334</v>
      </c>
      <c r="Q1621" s="15">
        <v>3.5639831000000002</v>
      </c>
      <c r="S1621" s="129">
        <v>5.7600200999999998E-3</v>
      </c>
      <c r="T1621" s="129">
        <v>5.4556878000000001E-3</v>
      </c>
      <c r="U1621" s="129">
        <v>2.5882250999999999E-4</v>
      </c>
      <c r="V1621" s="129">
        <v>4.5509810999999999E-5</v>
      </c>
      <c r="X1621" s="71">
        <v>1.4281546E-5</v>
      </c>
    </row>
    <row r="1622" spans="1:24" ht="14.4">
      <c r="A1622" t="s">
        <v>3678</v>
      </c>
      <c r="B1622" s="92" t="s">
        <v>1862</v>
      </c>
      <c r="C1622" s="126" t="str">
        <f t="shared" si="215"/>
        <v>B.046.06.116</v>
      </c>
      <c r="D1622" s="11" t="s">
        <v>1863</v>
      </c>
      <c r="E1622" s="125" t="s">
        <v>1058</v>
      </c>
      <c r="F1622" s="128" t="str">
        <f t="shared" si="216"/>
        <v>Electricity Karnataka production</v>
      </c>
      <c r="G1622" s="200">
        <v>2.8059900419999999E-2</v>
      </c>
      <c r="H1622" s="10">
        <f t="shared" si="213"/>
        <v>2.8059900419999999E-2</v>
      </c>
      <c r="I1622" s="201">
        <v>9.5615006999999995E-4</v>
      </c>
      <c r="J1622" s="201">
        <v>1.4851243599999999E-3</v>
      </c>
      <c r="K1622" s="201">
        <v>2.4521159899999999E-3</v>
      </c>
      <c r="L1622" s="201">
        <v>2.3166510000000001E-2</v>
      </c>
      <c r="N1622" s="160">
        <v>0.15444340000000001</v>
      </c>
      <c r="O1622" s="10">
        <f t="shared" si="214"/>
        <v>0.15444340000000001</v>
      </c>
      <c r="Q1622" s="15">
        <v>2.5789126000000002</v>
      </c>
      <c r="S1622" s="129">
        <v>2.7349249E-3</v>
      </c>
      <c r="T1622" s="129">
        <v>2.5925495000000002E-3</v>
      </c>
      <c r="U1622" s="129">
        <v>1.2136699E-4</v>
      </c>
      <c r="V1622" s="129">
        <v>2.1008433000000001E-5</v>
      </c>
      <c r="X1622" s="71">
        <v>7.1299147999999996E-6</v>
      </c>
    </row>
    <row r="1623" spans="1:24" ht="14.4">
      <c r="A1623" t="s">
        <v>3679</v>
      </c>
      <c r="B1623" s="92" t="s">
        <v>1862</v>
      </c>
      <c r="C1623" s="126" t="str">
        <f t="shared" si="215"/>
        <v>B.046.06.117</v>
      </c>
      <c r="D1623" s="11" t="s">
        <v>1863</v>
      </c>
      <c r="E1623" s="125" t="s">
        <v>1058</v>
      </c>
      <c r="F1623" s="128" t="str">
        <f t="shared" si="216"/>
        <v>Electricity Kerala production</v>
      </c>
      <c r="G1623" s="200">
        <v>7.2104032800000004E-4</v>
      </c>
      <c r="H1623" s="10">
        <f t="shared" ref="H1623:H1686" si="217">G1623</f>
        <v>7.2104032800000004E-4</v>
      </c>
      <c r="I1623" s="201">
        <v>3.1592154999999996E-5</v>
      </c>
      <c r="J1623" s="201">
        <v>4.6088093000000004E-5</v>
      </c>
      <c r="K1623" s="201">
        <v>2.4131922E-4</v>
      </c>
      <c r="L1623" s="201">
        <v>4.0204086000000003E-4</v>
      </c>
      <c r="N1623" s="160">
        <v>2.6802724000000002E-3</v>
      </c>
      <c r="O1623" s="10">
        <f t="shared" ref="O1623:O1686" si="218">N1623</f>
        <v>2.6802724000000002E-3</v>
      </c>
      <c r="Q1623" s="15">
        <v>1.1942931999999999</v>
      </c>
      <c r="S1623" s="129">
        <v>5.4995376E-5</v>
      </c>
      <c r="T1623" s="129">
        <v>5.2667009E-5</v>
      </c>
      <c r="U1623" s="129">
        <v>2.2006134000000001E-6</v>
      </c>
      <c r="V1623" s="129">
        <v>1.2775352E-7</v>
      </c>
      <c r="X1623" s="71">
        <v>9.8502219999999995E-8</v>
      </c>
    </row>
    <row r="1624" spans="1:24" ht="14.4">
      <c r="A1624" t="s">
        <v>3680</v>
      </c>
      <c r="B1624" s="92" t="s">
        <v>1862</v>
      </c>
      <c r="C1624" s="126" t="str">
        <f t="shared" si="215"/>
        <v>B.046.06.118</v>
      </c>
      <c r="D1624" s="11" t="s">
        <v>1863</v>
      </c>
      <c r="E1624" s="125" t="s">
        <v>1058</v>
      </c>
      <c r="F1624" s="128" t="str">
        <f t="shared" si="216"/>
        <v>Electricity Lakshadweep production</v>
      </c>
      <c r="G1624" s="200">
        <v>5.4553729872489999E-2</v>
      </c>
      <c r="H1624" s="10">
        <f t="shared" si="217"/>
        <v>5.4553729872489999E-2</v>
      </c>
      <c r="I1624" s="201">
        <v>1.7955597799999999E-3</v>
      </c>
      <c r="J1624" s="201">
        <v>2.70305006E-3</v>
      </c>
      <c r="K1624" s="201">
        <v>4.3903249000000001E-7</v>
      </c>
      <c r="L1624" s="201">
        <v>5.0054680999999997E-2</v>
      </c>
      <c r="N1624" s="160">
        <v>0.33369787333333334</v>
      </c>
      <c r="O1624" s="10">
        <f t="shared" si="218"/>
        <v>0.33369787333333334</v>
      </c>
      <c r="Q1624" s="15">
        <v>3.5769329000000001</v>
      </c>
      <c r="S1624" s="129">
        <v>5.7911578999999998E-3</v>
      </c>
      <c r="T1624" s="129">
        <v>5.4851795000000004E-3</v>
      </c>
      <c r="U1624" s="129">
        <v>2.6022147000000001E-4</v>
      </c>
      <c r="V1624" s="129">
        <v>4.5756931E-5</v>
      </c>
      <c r="X1624" s="71">
        <v>1.4358862E-5</v>
      </c>
    </row>
    <row r="1625" spans="1:24" ht="14.4">
      <c r="A1625" t="s">
        <v>3681</v>
      </c>
      <c r="B1625" s="92" t="s">
        <v>1862</v>
      </c>
      <c r="C1625" s="126" t="str">
        <f t="shared" si="215"/>
        <v>B.046.06.119</v>
      </c>
      <c r="D1625" s="11" t="s">
        <v>1863</v>
      </c>
      <c r="E1625" s="125" t="s">
        <v>1058</v>
      </c>
      <c r="F1625" s="128" t="str">
        <f t="shared" si="216"/>
        <v>Electricity Madhya Pradesh production</v>
      </c>
      <c r="G1625" s="200">
        <v>4.8503782439999997E-2</v>
      </c>
      <c r="H1625" s="10">
        <f t="shared" si="217"/>
        <v>4.8503782439999997E-2</v>
      </c>
      <c r="I1625" s="201">
        <v>1.60112558E-3</v>
      </c>
      <c r="J1625" s="201">
        <v>2.41262214E-3</v>
      </c>
      <c r="K1625" s="201">
        <v>3.1972720000000001E-5</v>
      </c>
      <c r="L1625" s="201">
        <v>4.4458062E-2</v>
      </c>
      <c r="N1625" s="160">
        <v>0.29638708000000002</v>
      </c>
      <c r="O1625" s="10">
        <f t="shared" si="218"/>
        <v>0.29638708000000002</v>
      </c>
      <c r="Q1625" s="15">
        <v>3.3100290999999999</v>
      </c>
      <c r="S1625" s="129">
        <v>5.1465169999999998E-3</v>
      </c>
      <c r="T1625" s="129">
        <v>4.8747408000000001E-3</v>
      </c>
      <c r="U1625" s="129">
        <v>2.3117465000000001E-4</v>
      </c>
      <c r="V1625" s="129">
        <v>4.0601539999999997E-5</v>
      </c>
      <c r="X1625" s="71">
        <v>1.2753808999999999E-5</v>
      </c>
    </row>
    <row r="1626" spans="1:24" ht="14.4">
      <c r="A1626" t="s">
        <v>3682</v>
      </c>
      <c r="B1626" s="92" t="s">
        <v>1862</v>
      </c>
      <c r="C1626" s="126" t="str">
        <f t="shared" si="215"/>
        <v>B.046.06.120</v>
      </c>
      <c r="D1626" s="11" t="s">
        <v>1863</v>
      </c>
      <c r="E1626" s="125" t="s">
        <v>1058</v>
      </c>
      <c r="F1626" s="128" t="str">
        <f t="shared" si="216"/>
        <v>Electricity Maharashtra production</v>
      </c>
      <c r="G1626" s="200">
        <v>4.5576172867999996E-2</v>
      </c>
      <c r="H1626" s="10">
        <f t="shared" si="217"/>
        <v>4.5576172867999996E-2</v>
      </c>
      <c r="I1626" s="201">
        <v>1.5927811099999999E-3</v>
      </c>
      <c r="J1626" s="201">
        <v>2.4165596900000003E-3</v>
      </c>
      <c r="K1626" s="201">
        <v>1.5155300679999999E-3</v>
      </c>
      <c r="L1626" s="201">
        <v>4.0051301999999997E-2</v>
      </c>
      <c r="N1626" s="160">
        <v>0.26700868</v>
      </c>
      <c r="O1626" s="10">
        <f t="shared" si="218"/>
        <v>0.26700868</v>
      </c>
      <c r="Q1626" s="15">
        <v>3.2951275999999998</v>
      </c>
      <c r="S1626" s="129">
        <v>4.6888418000000003E-3</v>
      </c>
      <c r="T1626" s="129">
        <v>4.4388930999999998E-3</v>
      </c>
      <c r="U1626" s="129">
        <v>2.0913813000000001E-4</v>
      </c>
      <c r="V1626" s="129">
        <v>4.0810559E-5</v>
      </c>
      <c r="X1626" s="71">
        <v>1.1843112E-5</v>
      </c>
    </row>
    <row r="1627" spans="1:24" ht="14.4">
      <c r="A1627" t="s">
        <v>3683</v>
      </c>
      <c r="B1627" s="92" t="s">
        <v>1862</v>
      </c>
      <c r="C1627" s="126" t="str">
        <f t="shared" si="215"/>
        <v>B.046.06.121</v>
      </c>
      <c r="D1627" s="11" t="s">
        <v>1863</v>
      </c>
      <c r="E1627" s="125" t="s">
        <v>1058</v>
      </c>
      <c r="F1627" s="128" t="str">
        <f t="shared" si="216"/>
        <v>Electricity Manipur production</v>
      </c>
      <c r="G1627" s="200">
        <v>5.9509569914000004E-4</v>
      </c>
      <c r="H1627" s="10">
        <f t="shared" si="217"/>
        <v>5.9509569914000004E-4</v>
      </c>
      <c r="I1627" s="201">
        <v>7.7450424300000004E-6</v>
      </c>
      <c r="J1627" s="201">
        <v>1.24685671E-6</v>
      </c>
      <c r="K1627" s="201">
        <v>2.2850826000000001E-4</v>
      </c>
      <c r="L1627" s="201">
        <v>3.5759554E-4</v>
      </c>
      <c r="N1627" s="160">
        <v>2.3839702666666666E-3</v>
      </c>
      <c r="O1627" s="10">
        <f t="shared" si="218"/>
        <v>2.3839702666666666E-3</v>
      </c>
      <c r="Q1627" s="15">
        <v>1.1821713</v>
      </c>
      <c r="S1627" s="129">
        <v>4.0886670999999997E-5</v>
      </c>
      <c r="T1627" s="129">
        <v>3.9014509000000002E-5</v>
      </c>
      <c r="U1627" s="129">
        <v>1.8096189E-6</v>
      </c>
      <c r="V1627" s="129">
        <v>6.2542711000000003E-8</v>
      </c>
      <c r="X1627" s="71">
        <v>7.3272327000000004E-8</v>
      </c>
    </row>
    <row r="1628" spans="1:24" ht="14.4">
      <c r="A1628" t="s">
        <v>3684</v>
      </c>
      <c r="B1628" s="92" t="s">
        <v>1862</v>
      </c>
      <c r="C1628" s="126" t="str">
        <f t="shared" si="215"/>
        <v>B.046.06.122</v>
      </c>
      <c r="D1628" s="11" t="s">
        <v>1863</v>
      </c>
      <c r="E1628" s="125" t="s">
        <v>1058</v>
      </c>
      <c r="F1628" s="128" t="str">
        <f t="shared" si="216"/>
        <v>Electricity Meghalaya production</v>
      </c>
      <c r="G1628" s="200">
        <v>5.8933061079999999E-4</v>
      </c>
      <c r="H1628" s="10">
        <f t="shared" si="217"/>
        <v>5.8933061079999999E-4</v>
      </c>
      <c r="I1628" s="201">
        <v>7.3003808000000002E-6</v>
      </c>
      <c r="J1628" s="201">
        <v>0</v>
      </c>
      <c r="K1628" s="201">
        <v>2.2737882999999999E-4</v>
      </c>
      <c r="L1628" s="201">
        <v>3.5465140000000002E-4</v>
      </c>
      <c r="N1628" s="160">
        <v>2.3643426666666669E-3</v>
      </c>
      <c r="O1628" s="10">
        <f t="shared" si="218"/>
        <v>2.3643426666666669E-3</v>
      </c>
      <c r="Q1628" s="15">
        <v>1.1821713</v>
      </c>
      <c r="S1628" s="129">
        <v>4.0360191999999998E-5</v>
      </c>
      <c r="T1628" s="129">
        <v>3.8507818E-5</v>
      </c>
      <c r="U1628" s="129">
        <v>1.7901400000000001E-6</v>
      </c>
      <c r="V1628" s="129">
        <v>6.2233586999999997E-8</v>
      </c>
      <c r="X1628" s="71">
        <v>7.2458860999999999E-8</v>
      </c>
    </row>
    <row r="1629" spans="1:24" ht="14.4">
      <c r="A1629" t="s">
        <v>3685</v>
      </c>
      <c r="B1629" s="92" t="s">
        <v>1862</v>
      </c>
      <c r="C1629" s="126" t="str">
        <f t="shared" si="215"/>
        <v>B.046.06.123</v>
      </c>
      <c r="D1629" s="11" t="s">
        <v>1863</v>
      </c>
      <c r="E1629" s="125" t="s">
        <v>1058</v>
      </c>
      <c r="F1629" s="128" t="str">
        <f t="shared" si="216"/>
        <v>Electricity Mizoram production</v>
      </c>
      <c r="G1629" s="200">
        <v>6.1195089059999999E-4</v>
      </c>
      <c r="H1629" s="10">
        <f t="shared" si="217"/>
        <v>6.1195089059999999E-4</v>
      </c>
      <c r="I1629" s="201">
        <v>9.0450837000000006E-6</v>
      </c>
      <c r="J1629" s="201">
        <v>4.8922468999999998E-6</v>
      </c>
      <c r="K1629" s="201">
        <v>2.3181033E-4</v>
      </c>
      <c r="L1629" s="201">
        <v>3.6620323000000001E-4</v>
      </c>
      <c r="N1629" s="160">
        <v>2.441354866666667E-3</v>
      </c>
      <c r="O1629" s="10">
        <f t="shared" si="218"/>
        <v>2.441354866666667E-3</v>
      </c>
      <c r="Q1629" s="15">
        <v>1.1821713</v>
      </c>
      <c r="S1629" s="129">
        <v>4.2425917999999999E-5</v>
      </c>
      <c r="T1629" s="129">
        <v>4.0495903000000001E-5</v>
      </c>
      <c r="U1629" s="129">
        <v>1.8665687E-6</v>
      </c>
      <c r="V1629" s="129">
        <v>6.3446486000000001E-8</v>
      </c>
      <c r="X1629" s="71">
        <v>7.5650627999999994E-8</v>
      </c>
    </row>
    <row r="1630" spans="1:24" ht="14.4">
      <c r="A1630" t="s">
        <v>3686</v>
      </c>
      <c r="B1630" s="92" t="s">
        <v>1862</v>
      </c>
      <c r="C1630" s="126" t="str">
        <f t="shared" si="215"/>
        <v>B.046.06.124</v>
      </c>
      <c r="D1630" s="11" t="s">
        <v>1863</v>
      </c>
      <c r="E1630" s="125" t="s">
        <v>1058</v>
      </c>
      <c r="F1630" s="128" t="str">
        <f t="shared" si="216"/>
        <v>Electricity Nagaland production</v>
      </c>
      <c r="G1630" s="200">
        <v>5.8933061079999999E-4</v>
      </c>
      <c r="H1630" s="10">
        <f t="shared" si="217"/>
        <v>5.8933061079999999E-4</v>
      </c>
      <c r="I1630" s="201">
        <v>7.3003808000000002E-6</v>
      </c>
      <c r="J1630" s="201">
        <v>0</v>
      </c>
      <c r="K1630" s="201">
        <v>2.2737882999999999E-4</v>
      </c>
      <c r="L1630" s="201">
        <v>3.5465140000000002E-4</v>
      </c>
      <c r="N1630" s="160">
        <v>2.3643426666666669E-3</v>
      </c>
      <c r="O1630" s="10">
        <f t="shared" si="218"/>
        <v>2.3643426666666669E-3</v>
      </c>
      <c r="Q1630" s="15">
        <v>1.1821713</v>
      </c>
      <c r="S1630" s="129">
        <v>4.0360191999999998E-5</v>
      </c>
      <c r="T1630" s="129">
        <v>3.8507818E-5</v>
      </c>
      <c r="U1630" s="129">
        <v>1.7901400000000001E-6</v>
      </c>
      <c r="V1630" s="129">
        <v>6.2233586999999997E-8</v>
      </c>
      <c r="X1630" s="71">
        <v>7.2458860999999999E-8</v>
      </c>
    </row>
    <row r="1631" spans="1:24" ht="14.4">
      <c r="A1631" t="s">
        <v>3687</v>
      </c>
      <c r="B1631" s="92" t="s">
        <v>1862</v>
      </c>
      <c r="C1631" s="126" t="str">
        <f t="shared" si="215"/>
        <v>B.046.06.125</v>
      </c>
      <c r="D1631" s="11" t="s">
        <v>1863</v>
      </c>
      <c r="E1631" s="125" t="s">
        <v>1058</v>
      </c>
      <c r="F1631" s="128" t="str">
        <f t="shared" si="216"/>
        <v>Electricity Odisha production</v>
      </c>
      <c r="G1631" s="200">
        <v>4.9163861906999999E-2</v>
      </c>
      <c r="H1631" s="10">
        <f t="shared" si="217"/>
        <v>4.9163861906999999E-2</v>
      </c>
      <c r="I1631" s="201">
        <v>1.6211131399999999E-3</v>
      </c>
      <c r="J1631" s="201">
        <v>2.43952558E-3</v>
      </c>
      <c r="K1631" s="201">
        <v>2.3745186999999999E-5</v>
      </c>
      <c r="L1631" s="201">
        <v>4.5079477999999999E-2</v>
      </c>
      <c r="N1631" s="160">
        <v>0.30052985333333332</v>
      </c>
      <c r="O1631" s="10">
        <f t="shared" si="218"/>
        <v>0.30052985333333332</v>
      </c>
      <c r="Q1631" s="15">
        <v>3.3400427000000001</v>
      </c>
      <c r="S1631" s="129">
        <v>5.2170087999999998E-3</v>
      </c>
      <c r="T1631" s="129">
        <v>4.9414511E-3</v>
      </c>
      <c r="U1631" s="129">
        <v>2.3437649999999999E-4</v>
      </c>
      <c r="V1631" s="129">
        <v>4.1181214000000003E-5</v>
      </c>
      <c r="X1631" s="71">
        <v>1.2931586999999999E-5</v>
      </c>
    </row>
    <row r="1632" spans="1:24" ht="14.4">
      <c r="A1632" t="s">
        <v>3688</v>
      </c>
      <c r="B1632" s="92" t="s">
        <v>1862</v>
      </c>
      <c r="C1632" s="126" t="str">
        <f t="shared" si="215"/>
        <v>B.046.06.126</v>
      </c>
      <c r="D1632" s="11" t="s">
        <v>1863</v>
      </c>
      <c r="E1632" s="125" t="s">
        <v>1058</v>
      </c>
      <c r="F1632" s="128" t="str">
        <f t="shared" si="216"/>
        <v>Electricity Puducherry production</v>
      </c>
      <c r="G1632" s="200">
        <v>4.1612418057E-2</v>
      </c>
      <c r="H1632" s="10">
        <f t="shared" si="217"/>
        <v>4.1612418057E-2</v>
      </c>
      <c r="I1632" s="201">
        <v>2.8578278599999999E-3</v>
      </c>
      <c r="J1632" s="201">
        <v>4.1564610999999998E-3</v>
      </c>
      <c r="K1632" s="201">
        <v>1.7718097000000001E-5</v>
      </c>
      <c r="L1632" s="201">
        <v>3.4580410999999998E-2</v>
      </c>
      <c r="N1632" s="160">
        <v>0.23053607333333334</v>
      </c>
      <c r="O1632" s="10">
        <f t="shared" si="218"/>
        <v>0.23053607333333334</v>
      </c>
      <c r="Q1632" s="15">
        <v>2.7378480999999999</v>
      </c>
      <c r="S1632" s="129">
        <v>4.4330942999999999E-3</v>
      </c>
      <c r="T1632" s="129">
        <v>4.0959183000000001E-3</v>
      </c>
      <c r="U1632" s="129">
        <v>1.8700583999999999E-4</v>
      </c>
      <c r="V1632" s="129">
        <v>1.5017013999999999E-4</v>
      </c>
      <c r="X1632" s="71">
        <v>1.0693361E-5</v>
      </c>
    </row>
    <row r="1633" spans="1:24" ht="14.4">
      <c r="A1633" t="s">
        <v>3689</v>
      </c>
      <c r="B1633" s="92" t="s">
        <v>1862</v>
      </c>
      <c r="C1633" s="126" t="str">
        <f t="shared" si="215"/>
        <v>B.046.06.127</v>
      </c>
      <c r="D1633" s="11" t="s">
        <v>1863</v>
      </c>
      <c r="E1633" s="125" t="s">
        <v>1058</v>
      </c>
      <c r="F1633" s="128" t="str">
        <f t="shared" si="216"/>
        <v>Electricity Punjab production</v>
      </c>
      <c r="G1633" s="200">
        <v>4.5341831809999997E-2</v>
      </c>
      <c r="H1633" s="10">
        <f t="shared" si="217"/>
        <v>4.5341831809999997E-2</v>
      </c>
      <c r="I1633" s="201">
        <v>1.5865918400000002E-3</v>
      </c>
      <c r="J1633" s="201">
        <v>2.3828949899999999E-3</v>
      </c>
      <c r="K1633" s="201">
        <v>3.7587979999999999E-5</v>
      </c>
      <c r="L1633" s="201">
        <v>4.1334757E-2</v>
      </c>
      <c r="N1633" s="160">
        <v>0.2755650466666667</v>
      </c>
      <c r="O1633" s="10">
        <f t="shared" si="218"/>
        <v>0.2755650466666667</v>
      </c>
      <c r="Q1633" s="15">
        <v>3.2241832000000001</v>
      </c>
      <c r="S1633" s="129">
        <v>4.8163078999999996E-3</v>
      </c>
      <c r="T1633" s="129">
        <v>4.5631437000000002E-3</v>
      </c>
      <c r="U1633" s="129">
        <v>2.1542491E-4</v>
      </c>
      <c r="V1633" s="129">
        <v>3.7739267000000003E-5</v>
      </c>
      <c r="X1633" s="71">
        <v>1.1921466E-5</v>
      </c>
    </row>
    <row r="1634" spans="1:24" ht="14.4">
      <c r="A1634" t="s">
        <v>3690</v>
      </c>
      <c r="B1634" s="92" t="s">
        <v>1862</v>
      </c>
      <c r="C1634" s="126" t="str">
        <f t="shared" si="215"/>
        <v>B.046.06.128</v>
      </c>
      <c r="D1634" s="11" t="s">
        <v>1863</v>
      </c>
      <c r="E1634" s="125" t="s">
        <v>1058</v>
      </c>
      <c r="F1634" s="128" t="str">
        <f t="shared" si="216"/>
        <v>Electricity Rajasthan production</v>
      </c>
      <c r="G1634" s="200">
        <v>3.023504011E-2</v>
      </c>
      <c r="H1634" s="10">
        <f t="shared" si="217"/>
        <v>3.023504011E-2</v>
      </c>
      <c r="I1634" s="201">
        <v>9.6834996999999999E-4</v>
      </c>
      <c r="J1634" s="201">
        <v>1.50059911E-3</v>
      </c>
      <c r="K1634" s="201">
        <v>1.8751300299999999E-3</v>
      </c>
      <c r="L1634" s="201">
        <v>2.5890961000000001E-2</v>
      </c>
      <c r="N1634" s="160">
        <v>0.17260640666666668</v>
      </c>
      <c r="O1634" s="10">
        <f t="shared" si="218"/>
        <v>0.17260640666666668</v>
      </c>
      <c r="Q1634" s="15">
        <v>2.5867629999999999</v>
      </c>
      <c r="S1634" s="129">
        <v>3.0189131999999999E-3</v>
      </c>
      <c r="T1634" s="129">
        <v>2.8595210999999999E-3</v>
      </c>
      <c r="U1634" s="129">
        <v>1.3503344000000001E-4</v>
      </c>
      <c r="V1634" s="129">
        <v>2.4358658E-5</v>
      </c>
      <c r="X1634" s="71">
        <v>7.7453547000000008E-6</v>
      </c>
    </row>
    <row r="1635" spans="1:24" ht="14.4">
      <c r="A1635" t="s">
        <v>3691</v>
      </c>
      <c r="B1635" s="92" t="s">
        <v>1862</v>
      </c>
      <c r="C1635" s="126" t="str">
        <f t="shared" si="215"/>
        <v>B.046.06.129</v>
      </c>
      <c r="D1635" s="11" t="s">
        <v>1863</v>
      </c>
      <c r="E1635" s="125" t="s">
        <v>1058</v>
      </c>
      <c r="F1635" s="128" t="str">
        <f t="shared" si="216"/>
        <v>Electricity Sikkim production</v>
      </c>
      <c r="G1635" s="200">
        <v>5.8933061079999999E-4</v>
      </c>
      <c r="H1635" s="10">
        <f t="shared" si="217"/>
        <v>5.8933061079999999E-4</v>
      </c>
      <c r="I1635" s="201">
        <v>7.3003808000000002E-6</v>
      </c>
      <c r="J1635" s="201">
        <v>0</v>
      </c>
      <c r="K1635" s="201">
        <v>2.2737882999999999E-4</v>
      </c>
      <c r="L1635" s="201">
        <v>3.5465140000000002E-4</v>
      </c>
      <c r="N1635" s="160">
        <v>2.3643426666666669E-3</v>
      </c>
      <c r="O1635" s="10">
        <f t="shared" si="218"/>
        <v>2.3643426666666669E-3</v>
      </c>
      <c r="Q1635" s="15">
        <v>1.1821713</v>
      </c>
      <c r="S1635" s="129">
        <v>4.0360191999999998E-5</v>
      </c>
      <c r="T1635" s="129">
        <v>3.8507818E-5</v>
      </c>
      <c r="U1635" s="129">
        <v>1.7901400000000001E-6</v>
      </c>
      <c r="V1635" s="129">
        <v>6.2233586999999997E-8</v>
      </c>
      <c r="X1635" s="71">
        <v>7.2458860999999999E-8</v>
      </c>
    </row>
    <row r="1636" spans="1:24" ht="14.4">
      <c r="A1636" t="s">
        <v>3692</v>
      </c>
      <c r="B1636" s="92" t="s">
        <v>1862</v>
      </c>
      <c r="C1636" s="126" t="str">
        <f t="shared" si="215"/>
        <v>B.046.06.130</v>
      </c>
      <c r="D1636" s="11" t="s">
        <v>1863</v>
      </c>
      <c r="E1636" s="125" t="s">
        <v>1058</v>
      </c>
      <c r="F1636" s="128" t="str">
        <f t="shared" si="216"/>
        <v>Electricity Tamil Nadu production</v>
      </c>
      <c r="G1636" s="200">
        <v>3.6445211025E-2</v>
      </c>
      <c r="H1636" s="10">
        <f t="shared" si="217"/>
        <v>3.6445211025E-2</v>
      </c>
      <c r="I1636" s="201">
        <v>1.1292352699999999E-3</v>
      </c>
      <c r="J1636" s="201">
        <v>1.7694452799999999E-3</v>
      </c>
      <c r="K1636" s="201">
        <v>3.7267364750000003E-3</v>
      </c>
      <c r="L1636" s="201">
        <v>2.9819794E-2</v>
      </c>
      <c r="N1636" s="160">
        <v>0.19879862666666667</v>
      </c>
      <c r="O1636" s="10">
        <f t="shared" si="218"/>
        <v>0.19879862666666667</v>
      </c>
      <c r="Q1636" s="15">
        <v>2.9668779999999999</v>
      </c>
      <c r="S1636" s="129">
        <v>3.4873794999999998E-3</v>
      </c>
      <c r="T1636" s="129">
        <v>3.3027791000000001E-3</v>
      </c>
      <c r="U1636" s="129">
        <v>1.5571407000000001E-4</v>
      </c>
      <c r="V1636" s="129">
        <v>2.8886381999999999E-5</v>
      </c>
      <c r="X1636" s="71">
        <v>9.2323021000000001E-6</v>
      </c>
    </row>
    <row r="1637" spans="1:24" ht="14.4">
      <c r="B1637" s="92"/>
      <c r="C1637" s="126"/>
      <c r="D1637" s="1" t="s">
        <v>1865</v>
      </c>
      <c r="E1637" s="125"/>
      <c r="H1637" s="10">
        <f t="shared" si="217"/>
        <v>0</v>
      </c>
      <c r="O1637" s="10">
        <f t="shared" si="218"/>
        <v>0</v>
      </c>
    </row>
    <row r="1638" spans="1:24" ht="14.4">
      <c r="A1638" t="s">
        <v>3693</v>
      </c>
      <c r="B1638" s="92" t="s">
        <v>1864</v>
      </c>
      <c r="C1638" s="126" t="str">
        <f t="shared" si="215"/>
        <v>B.046.08.101</v>
      </c>
      <c r="D1638" s="11" t="s">
        <v>1865</v>
      </c>
      <c r="E1638" s="125" t="s">
        <v>1058</v>
      </c>
      <c r="F1638" s="128" t="str">
        <f t="shared" si="216"/>
        <v>Electricity Alabama production</v>
      </c>
      <c r="G1638" s="200">
        <v>3.1453917654999997E-2</v>
      </c>
      <c r="H1638" s="10">
        <f t="shared" si="217"/>
        <v>3.1453917654999997E-2</v>
      </c>
      <c r="I1638" s="201">
        <v>1.0642440800000001E-3</v>
      </c>
      <c r="J1638" s="201">
        <v>2.03970634E-3</v>
      </c>
      <c r="K1638" s="201">
        <v>8.7414902349999997E-3</v>
      </c>
      <c r="L1638" s="201">
        <v>1.9608476999999999E-2</v>
      </c>
      <c r="N1638" s="160">
        <v>0.13072317999999999</v>
      </c>
      <c r="O1638" s="10">
        <f t="shared" si="218"/>
        <v>0.13072317999999999</v>
      </c>
      <c r="Q1638" s="15">
        <v>2.9456785000000001</v>
      </c>
      <c r="S1638" s="129">
        <v>2.5541779999999998E-3</v>
      </c>
      <c r="T1638" s="129">
        <v>2.3753941999999999E-3</v>
      </c>
      <c r="U1638" s="129">
        <v>1.0656480999999999E-4</v>
      </c>
      <c r="V1638" s="129">
        <v>7.2218995000000001E-5</v>
      </c>
      <c r="X1638" s="71">
        <v>7.7158542000000008E-6</v>
      </c>
    </row>
    <row r="1639" spans="1:24" ht="14.4">
      <c r="A1639" t="s">
        <v>3694</v>
      </c>
      <c r="B1639" s="92" t="s">
        <v>1864</v>
      </c>
      <c r="C1639" s="126" t="str">
        <f t="shared" si="215"/>
        <v>B.046.08.102</v>
      </c>
      <c r="D1639" s="11" t="s">
        <v>1865</v>
      </c>
      <c r="E1639" s="125" t="s">
        <v>1058</v>
      </c>
      <c r="F1639" s="128" t="str">
        <f t="shared" si="216"/>
        <v>Electricity Alaska production</v>
      </c>
      <c r="G1639" s="200">
        <v>4.3945444508000003E-2</v>
      </c>
      <c r="H1639" s="10">
        <f t="shared" si="217"/>
        <v>4.3945444508000003E-2</v>
      </c>
      <c r="I1639" s="201">
        <v>6.2156243600000006E-3</v>
      </c>
      <c r="J1639" s="201">
        <v>8.3011813E-3</v>
      </c>
      <c r="K1639" s="201">
        <v>5.6702848E-5</v>
      </c>
      <c r="L1639" s="201">
        <v>2.9371936000000001E-2</v>
      </c>
      <c r="N1639" s="160">
        <v>0.19581290666666668</v>
      </c>
      <c r="O1639" s="10">
        <f t="shared" si="218"/>
        <v>0.19581290666666668</v>
      </c>
      <c r="Q1639" s="15">
        <v>2.4052456000000002</v>
      </c>
      <c r="S1639" s="129">
        <v>3.7204603000000002E-3</v>
      </c>
      <c r="T1639" s="129">
        <v>3.4423245999999998E-3</v>
      </c>
      <c r="U1639" s="129">
        <v>1.6531772E-4</v>
      </c>
      <c r="V1639" s="129">
        <v>1.1281798E-4</v>
      </c>
      <c r="X1639" s="71">
        <v>9.5857369999999999E-6</v>
      </c>
    </row>
    <row r="1640" spans="1:24" ht="14.4">
      <c r="A1640" t="s">
        <v>3695</v>
      </c>
      <c r="B1640" s="92" t="s">
        <v>1864</v>
      </c>
      <c r="C1640" s="126" t="str">
        <f t="shared" si="215"/>
        <v>B.046.08.103</v>
      </c>
      <c r="D1640" s="11" t="s">
        <v>1865</v>
      </c>
      <c r="E1640" s="125" t="s">
        <v>1058</v>
      </c>
      <c r="F1640" s="128" t="str">
        <f t="shared" si="216"/>
        <v>Electricity Arizona production</v>
      </c>
      <c r="G1640" s="200">
        <v>2.9188152419E-2</v>
      </c>
      <c r="H1640" s="10">
        <f t="shared" si="217"/>
        <v>2.9188152419E-2</v>
      </c>
      <c r="I1640" s="201">
        <v>1.1607538600000001E-3</v>
      </c>
      <c r="J1640" s="201">
        <v>1.77830293E-3</v>
      </c>
      <c r="K1640" s="201">
        <v>7.3242926290000001E-3</v>
      </c>
      <c r="L1640" s="201">
        <v>1.8924803E-2</v>
      </c>
      <c r="N1640" s="160">
        <v>0.12616535333333334</v>
      </c>
      <c r="O1640" s="10">
        <f t="shared" si="218"/>
        <v>0.12616535333333334</v>
      </c>
      <c r="Q1640" s="15">
        <v>2.7668257000000001</v>
      </c>
      <c r="S1640" s="129">
        <v>2.3715985000000001E-3</v>
      </c>
      <c r="T1640" s="129">
        <v>2.1959695E-3</v>
      </c>
      <c r="U1640" s="129">
        <v>1.0118198999999999E-4</v>
      </c>
      <c r="V1640" s="129">
        <v>7.4447084000000004E-5</v>
      </c>
      <c r="X1640" s="71">
        <v>7.1909496000000004E-6</v>
      </c>
    </row>
    <row r="1641" spans="1:24" ht="14.4">
      <c r="A1641" t="s">
        <v>3696</v>
      </c>
      <c r="B1641" s="92" t="s">
        <v>1864</v>
      </c>
      <c r="C1641" s="126" t="str">
        <f t="shared" si="215"/>
        <v>B.046.08.104</v>
      </c>
      <c r="D1641" s="11" t="s">
        <v>1865</v>
      </c>
      <c r="E1641" s="125" t="s">
        <v>1058</v>
      </c>
      <c r="F1641" s="128" t="str">
        <f t="shared" si="216"/>
        <v>Electricity Arkansas production</v>
      </c>
      <c r="G1641" s="200">
        <v>3.5448464335999998E-2</v>
      </c>
      <c r="H1641" s="10">
        <f t="shared" si="217"/>
        <v>3.5448464335999998E-2</v>
      </c>
      <c r="I1641" s="201">
        <v>1.22030725E-3</v>
      </c>
      <c r="J1641" s="201">
        <v>3.1149507999999998E-3</v>
      </c>
      <c r="K1641" s="201">
        <v>6.2286972859999998E-3</v>
      </c>
      <c r="L1641" s="201">
        <v>2.4884508999999999E-2</v>
      </c>
      <c r="N1641" s="160">
        <v>0.16589672666666666</v>
      </c>
      <c r="O1641" s="10">
        <f t="shared" si="218"/>
        <v>0.16589672666666666</v>
      </c>
      <c r="Q1641" s="15">
        <v>2.9693383999999998</v>
      </c>
      <c r="S1641" s="129">
        <v>3.405244E-3</v>
      </c>
      <c r="T1641" s="129">
        <v>3.192299E-3</v>
      </c>
      <c r="U1641" s="129">
        <v>1.3856014000000001E-4</v>
      </c>
      <c r="V1641" s="129">
        <v>7.4384820000000001E-5</v>
      </c>
      <c r="X1641" s="71">
        <v>8.9922173999999997E-6</v>
      </c>
    </row>
    <row r="1642" spans="1:24" ht="14.4">
      <c r="A1642" t="s">
        <v>3697</v>
      </c>
      <c r="B1642" s="92" t="s">
        <v>1864</v>
      </c>
      <c r="C1642" s="126" t="str">
        <f t="shared" si="215"/>
        <v>B.046.08.105</v>
      </c>
      <c r="D1642" s="11" t="s">
        <v>1865</v>
      </c>
      <c r="E1642" s="125" t="s">
        <v>1058</v>
      </c>
      <c r="F1642" s="128" t="str">
        <f t="shared" si="216"/>
        <v>Electricity California production</v>
      </c>
      <c r="G1642" s="200">
        <v>1.844850692E-2</v>
      </c>
      <c r="H1642" s="10">
        <f t="shared" si="217"/>
        <v>1.844850692E-2</v>
      </c>
      <c r="I1642" s="201">
        <v>1.2340987700000001E-3</v>
      </c>
      <c r="J1642" s="201">
        <v>1.6455359000000001E-3</v>
      </c>
      <c r="K1642" s="201">
        <v>2.3616122499999998E-3</v>
      </c>
      <c r="L1642" s="201">
        <v>1.320726E-2</v>
      </c>
      <c r="N1642" s="160">
        <v>8.8048399999999999E-2</v>
      </c>
      <c r="O1642" s="10">
        <f t="shared" si="218"/>
        <v>8.8048399999999999E-2</v>
      </c>
      <c r="Q1642" s="15">
        <v>1.9629626</v>
      </c>
      <c r="S1642" s="129">
        <v>1.6655833000000001E-3</v>
      </c>
      <c r="T1642" s="129">
        <v>1.5334092E-3</v>
      </c>
      <c r="U1642" s="129">
        <v>7.1068103999999996E-5</v>
      </c>
      <c r="V1642" s="129">
        <v>6.1105930999999999E-5</v>
      </c>
      <c r="X1642" s="71">
        <v>4.5590398000000003E-6</v>
      </c>
    </row>
    <row r="1643" spans="1:24" ht="14.4">
      <c r="A1643" t="s">
        <v>3698</v>
      </c>
      <c r="B1643" s="92" t="s">
        <v>1864</v>
      </c>
      <c r="C1643" s="126" t="str">
        <f t="shared" si="215"/>
        <v>B.046.08.106</v>
      </c>
      <c r="D1643" s="11" t="s">
        <v>1865</v>
      </c>
      <c r="E1643" s="125" t="s">
        <v>1058</v>
      </c>
      <c r="F1643" s="128" t="str">
        <f t="shared" si="216"/>
        <v>Electricity Colorado production</v>
      </c>
      <c r="G1643" s="200">
        <v>2.7990878509999997E-2</v>
      </c>
      <c r="H1643" s="10">
        <f t="shared" si="217"/>
        <v>2.7990878509999997E-2</v>
      </c>
      <c r="I1643" s="201">
        <v>1.0095959200000001E-3</v>
      </c>
      <c r="J1643" s="201">
        <v>1.70499032E-3</v>
      </c>
      <c r="K1643" s="201">
        <v>1.0769827E-4</v>
      </c>
      <c r="L1643" s="201">
        <v>2.5168593999999999E-2</v>
      </c>
      <c r="N1643" s="160">
        <v>0.16779062666666666</v>
      </c>
      <c r="O1643" s="10">
        <f t="shared" si="218"/>
        <v>0.16779062666666666</v>
      </c>
      <c r="Q1643" s="15">
        <v>2.3064174999999998</v>
      </c>
      <c r="S1643" s="129">
        <v>3.0384048E-3</v>
      </c>
      <c r="T1643" s="129">
        <v>2.8471962999999999E-3</v>
      </c>
      <c r="U1643" s="129">
        <v>1.3272258999999999E-4</v>
      </c>
      <c r="V1643" s="129">
        <v>5.8485965E-5</v>
      </c>
      <c r="X1643" s="71">
        <v>7.4129185000000004E-6</v>
      </c>
    </row>
    <row r="1644" spans="1:24" ht="14.4">
      <c r="A1644" t="s">
        <v>3699</v>
      </c>
      <c r="B1644" s="92" t="s">
        <v>1864</v>
      </c>
      <c r="C1644" s="126" t="str">
        <f t="shared" si="215"/>
        <v>B.046.08.107</v>
      </c>
      <c r="D1644" s="11" t="s">
        <v>1865</v>
      </c>
      <c r="E1644" s="125" t="s">
        <v>1058</v>
      </c>
      <c r="F1644" s="128" t="str">
        <f t="shared" si="216"/>
        <v>Electricity Connecticut production</v>
      </c>
      <c r="G1644" s="200">
        <v>2.9757170752899999E-2</v>
      </c>
      <c r="H1644" s="10">
        <f t="shared" si="217"/>
        <v>2.9757170752899999E-2</v>
      </c>
      <c r="I1644" s="201">
        <v>1.2526118099999998E-3</v>
      </c>
      <c r="J1644" s="201">
        <v>1.8354823200000001E-3</v>
      </c>
      <c r="K1644" s="201">
        <v>8.8828516229000013E-3</v>
      </c>
      <c r="L1644" s="201">
        <v>1.7786224999999999E-2</v>
      </c>
      <c r="N1644" s="160">
        <v>0.11857483333333334</v>
      </c>
      <c r="O1644" s="10">
        <f t="shared" si="218"/>
        <v>0.11857483333333334</v>
      </c>
      <c r="Q1644" s="15">
        <v>2.9112852999999999</v>
      </c>
      <c r="S1644" s="129">
        <v>2.2842108999999999E-3</v>
      </c>
      <c r="T1644" s="129">
        <v>2.0986346E-3</v>
      </c>
      <c r="U1644" s="129">
        <v>9.5695450000000002E-5</v>
      </c>
      <c r="V1644" s="129">
        <v>8.9880870000000007E-5</v>
      </c>
      <c r="X1644" s="71">
        <v>7.2782572E-6</v>
      </c>
    </row>
    <row r="1645" spans="1:24" ht="14.4">
      <c r="A1645" t="s">
        <v>3700</v>
      </c>
      <c r="B1645" s="92" t="s">
        <v>1864</v>
      </c>
      <c r="C1645" s="126" t="str">
        <f t="shared" si="215"/>
        <v>B.046.08.108</v>
      </c>
      <c r="D1645" s="11" t="s">
        <v>1865</v>
      </c>
      <c r="E1645" s="125" t="s">
        <v>1058</v>
      </c>
      <c r="F1645" s="128" t="str">
        <f t="shared" si="216"/>
        <v>Electricity Delaware production</v>
      </c>
      <c r="G1645" s="200">
        <v>3.6275409862000001E-2</v>
      </c>
      <c r="H1645" s="10">
        <f t="shared" si="217"/>
        <v>3.6275409862000001E-2</v>
      </c>
      <c r="I1645" s="201">
        <v>2.0676513299999998E-3</v>
      </c>
      <c r="J1645" s="201">
        <v>2.7879452900000001E-3</v>
      </c>
      <c r="K1645" s="201">
        <v>1.2203242E-5</v>
      </c>
      <c r="L1645" s="201">
        <v>3.1407610000000002E-2</v>
      </c>
      <c r="N1645" s="160">
        <v>0.2093840666666667</v>
      </c>
      <c r="O1645" s="10">
        <f t="shared" si="218"/>
        <v>0.2093840666666667</v>
      </c>
      <c r="Q1645" s="15">
        <v>2.5609636999999998</v>
      </c>
      <c r="S1645" s="129">
        <v>3.8845950999999998E-3</v>
      </c>
      <c r="T1645" s="129">
        <v>3.5792911000000001E-3</v>
      </c>
      <c r="U1645" s="129">
        <v>1.6667316000000001E-4</v>
      </c>
      <c r="V1645" s="129">
        <v>1.3863088999999999E-4</v>
      </c>
      <c r="X1645" s="71">
        <v>9.4985086000000005E-6</v>
      </c>
    </row>
    <row r="1646" spans="1:24" ht="14.4">
      <c r="A1646" t="s">
        <v>3701</v>
      </c>
      <c r="B1646" s="92" t="s">
        <v>1864</v>
      </c>
      <c r="C1646" s="126" t="str">
        <f t="shared" si="215"/>
        <v>B.046.08.109</v>
      </c>
      <c r="D1646" s="11" t="s">
        <v>1865</v>
      </c>
      <c r="E1646" s="125" t="s">
        <v>1058</v>
      </c>
      <c r="F1646" s="128" t="str">
        <f t="shared" si="216"/>
        <v>Electricity District of Columbia production</v>
      </c>
      <c r="G1646" s="200">
        <v>2.9686188954199999E-2</v>
      </c>
      <c r="H1646" s="10">
        <f t="shared" si="217"/>
        <v>2.9686188954199999E-2</v>
      </c>
      <c r="I1646" s="201">
        <v>4.6905361962000002E-3</v>
      </c>
      <c r="J1646" s="201">
        <v>5.6368441279999997E-3</v>
      </c>
      <c r="K1646" s="201">
        <v>2.7776263E-4</v>
      </c>
      <c r="L1646" s="201">
        <v>1.9081046000000001E-2</v>
      </c>
      <c r="N1646" s="160">
        <v>0.12720697333333333</v>
      </c>
      <c r="O1646" s="10">
        <f t="shared" si="218"/>
        <v>0.12720697333333333</v>
      </c>
      <c r="Q1646" s="15">
        <v>1.0470938000000001</v>
      </c>
      <c r="S1646" s="129">
        <v>2.0957687999999999E-3</v>
      </c>
      <c r="T1646" s="129">
        <v>1.9912865999999999E-3</v>
      </c>
      <c r="U1646" s="129">
        <v>1.044061E-4</v>
      </c>
      <c r="V1646" s="129">
        <v>7.6023631000000004E-8</v>
      </c>
      <c r="X1646" s="71">
        <v>4.4735917999999997E-6</v>
      </c>
    </row>
    <row r="1647" spans="1:24" ht="14.4">
      <c r="A1647" t="s">
        <v>3702</v>
      </c>
      <c r="B1647" s="92" t="s">
        <v>1864</v>
      </c>
      <c r="C1647" s="126" t="str">
        <f t="shared" si="215"/>
        <v>B.046.08.110</v>
      </c>
      <c r="D1647" s="11" t="s">
        <v>1865</v>
      </c>
      <c r="E1647" s="125" t="s">
        <v>1058</v>
      </c>
      <c r="F1647" s="128" t="str">
        <f t="shared" si="216"/>
        <v>Electricity Florida production</v>
      </c>
      <c r="G1647" s="200">
        <v>3.0771559582000001E-2</v>
      </c>
      <c r="H1647" s="10">
        <f t="shared" si="217"/>
        <v>3.0771559582000001E-2</v>
      </c>
      <c r="I1647" s="201">
        <v>1.55928513E-3</v>
      </c>
      <c r="J1647" s="201">
        <v>2.3213747099999999E-3</v>
      </c>
      <c r="K1647" s="201">
        <v>3.0430347420000001E-3</v>
      </c>
      <c r="L1647" s="201">
        <v>2.3847864999999999E-2</v>
      </c>
      <c r="N1647" s="160">
        <v>0.15898576666666667</v>
      </c>
      <c r="O1647" s="10">
        <f t="shared" si="218"/>
        <v>0.15898576666666667</v>
      </c>
      <c r="Q1647" s="15">
        <v>2.6839200999999999</v>
      </c>
      <c r="S1647" s="129">
        <v>3.0380721000000002E-3</v>
      </c>
      <c r="T1647" s="129">
        <v>2.7939780999999999E-3</v>
      </c>
      <c r="U1647" s="129">
        <v>1.2792053E-4</v>
      </c>
      <c r="V1647" s="129">
        <v>1.1617341E-4</v>
      </c>
      <c r="X1647" s="71">
        <v>8.1913507000000004E-6</v>
      </c>
    </row>
    <row r="1648" spans="1:24" ht="14.4">
      <c r="A1648" t="s">
        <v>3703</v>
      </c>
      <c r="B1648" s="92" t="s">
        <v>1864</v>
      </c>
      <c r="C1648" s="126" t="str">
        <f t="shared" si="215"/>
        <v>B.046.08.111</v>
      </c>
      <c r="D1648" s="11" t="s">
        <v>1865</v>
      </c>
      <c r="E1648" s="125" t="s">
        <v>1058</v>
      </c>
      <c r="F1648" s="128" t="str">
        <f t="shared" si="216"/>
        <v>Electricity Georgia production</v>
      </c>
      <c r="G1648" s="200">
        <v>3.1749578239000001E-2</v>
      </c>
      <c r="H1648" s="10">
        <f t="shared" si="217"/>
        <v>3.1749578239000001E-2</v>
      </c>
      <c r="I1648" s="201">
        <v>1.3312434099999998E-3</v>
      </c>
      <c r="J1648" s="201">
        <v>2.7728731E-3</v>
      </c>
      <c r="K1648" s="201">
        <v>7.6992937289999995E-3</v>
      </c>
      <c r="L1648" s="201">
        <v>1.9946168E-2</v>
      </c>
      <c r="N1648" s="160">
        <v>0.13297445333333335</v>
      </c>
      <c r="O1648" s="10">
        <f t="shared" si="218"/>
        <v>0.13297445333333335</v>
      </c>
      <c r="Q1648" s="15">
        <v>2.8940033000000001</v>
      </c>
      <c r="S1648" s="129">
        <v>2.7409283000000002E-3</v>
      </c>
      <c r="T1648" s="129">
        <v>2.5541988E-3</v>
      </c>
      <c r="U1648" s="129">
        <v>1.1125758E-4</v>
      </c>
      <c r="V1648" s="129">
        <v>7.5471958000000004E-5</v>
      </c>
      <c r="X1648" s="71">
        <v>7.8223145999999992E-6</v>
      </c>
    </row>
    <row r="1649" spans="1:24" ht="14.4">
      <c r="A1649" t="s">
        <v>3704</v>
      </c>
      <c r="B1649" s="92" t="s">
        <v>1864</v>
      </c>
      <c r="C1649" s="126" t="str">
        <f t="shared" si="215"/>
        <v>B.046.08.112</v>
      </c>
      <c r="D1649" s="11" t="s">
        <v>1865</v>
      </c>
      <c r="E1649" s="125" t="s">
        <v>1058</v>
      </c>
      <c r="F1649" s="128" t="str">
        <f t="shared" si="216"/>
        <v>Electricity Hawaii production</v>
      </c>
      <c r="G1649" s="200">
        <v>4.4107836052999998E-2</v>
      </c>
      <c r="H1649" s="10">
        <f t="shared" si="217"/>
        <v>4.4107836052999998E-2</v>
      </c>
      <c r="I1649" s="201">
        <v>3.325904912E-3</v>
      </c>
      <c r="J1649" s="201">
        <v>9.3606078999999998E-3</v>
      </c>
      <c r="K1649" s="201">
        <v>4.3641240999999997E-5</v>
      </c>
      <c r="L1649" s="201">
        <v>3.1377681999999997E-2</v>
      </c>
      <c r="N1649" s="160">
        <v>0.20918454666666667</v>
      </c>
      <c r="O1649" s="10">
        <f t="shared" si="218"/>
        <v>0.20918454666666667</v>
      </c>
      <c r="Q1649" s="15">
        <v>3.1977747000000001</v>
      </c>
      <c r="S1649" s="129">
        <v>5.3441356000000001E-3</v>
      </c>
      <c r="T1649" s="129">
        <v>4.9375113999999996E-3</v>
      </c>
      <c r="U1649" s="129">
        <v>1.9539458999999999E-4</v>
      </c>
      <c r="V1649" s="129">
        <v>2.1122964E-4</v>
      </c>
      <c r="X1649" s="71">
        <v>1.1629468E-5</v>
      </c>
    </row>
    <row r="1650" spans="1:24" ht="14.4">
      <c r="A1650" t="s">
        <v>3705</v>
      </c>
      <c r="B1650" s="92" t="s">
        <v>1864</v>
      </c>
      <c r="C1650" s="126" t="str">
        <f t="shared" si="215"/>
        <v>B.046.08.113</v>
      </c>
      <c r="D1650" s="11" t="s">
        <v>1865</v>
      </c>
      <c r="E1650" s="125" t="s">
        <v>1058</v>
      </c>
      <c r="F1650" s="128" t="str">
        <f t="shared" si="216"/>
        <v>Electricity Idaho production</v>
      </c>
      <c r="G1650" s="200">
        <v>1.3616441548E-2</v>
      </c>
      <c r="H1650" s="10">
        <f t="shared" si="217"/>
        <v>1.3616441548E-2</v>
      </c>
      <c r="I1650" s="201">
        <v>9.1311189799999997E-4</v>
      </c>
      <c r="J1650" s="201">
        <v>1.6862817699999999E-3</v>
      </c>
      <c r="K1650" s="201">
        <v>1.5225688000000001E-4</v>
      </c>
      <c r="L1650" s="201">
        <v>1.0864791E-2</v>
      </c>
      <c r="N1650" s="160">
        <v>7.243194E-2</v>
      </c>
      <c r="O1650" s="10">
        <f t="shared" si="218"/>
        <v>7.243194E-2</v>
      </c>
      <c r="Q1650" s="15">
        <v>1.5610739</v>
      </c>
      <c r="S1650" s="129">
        <v>1.4941684000000001E-3</v>
      </c>
      <c r="T1650" s="129">
        <v>1.3862905E-3</v>
      </c>
      <c r="U1650" s="129">
        <v>6.0770596E-5</v>
      </c>
      <c r="V1650" s="129">
        <v>4.7107295999999998E-5</v>
      </c>
      <c r="X1650" s="71">
        <v>3.4426975999999999E-6</v>
      </c>
    </row>
    <row r="1651" spans="1:24" ht="14.4">
      <c r="A1651" t="s">
        <v>3706</v>
      </c>
      <c r="B1651" s="92" t="s">
        <v>1864</v>
      </c>
      <c r="C1651" s="126" t="str">
        <f t="shared" si="215"/>
        <v>B.046.08.114</v>
      </c>
      <c r="D1651" s="11" t="s">
        <v>1865</v>
      </c>
      <c r="E1651" s="125" t="s">
        <v>1058</v>
      </c>
      <c r="F1651" s="128" t="str">
        <f t="shared" si="216"/>
        <v>Electricity Illinois production</v>
      </c>
      <c r="G1651" s="200">
        <v>2.8995209149999999E-2</v>
      </c>
      <c r="H1651" s="10">
        <f t="shared" si="217"/>
        <v>2.8995209149999999E-2</v>
      </c>
      <c r="I1651" s="201">
        <v>5.1221568499999997E-4</v>
      </c>
      <c r="J1651" s="201">
        <v>1.3760749299999999E-3</v>
      </c>
      <c r="K1651" s="201">
        <v>1.4414071535E-2</v>
      </c>
      <c r="L1651" s="201">
        <v>1.2692847E-2</v>
      </c>
      <c r="N1651" s="160">
        <v>8.461898000000001E-2</v>
      </c>
      <c r="O1651" s="10">
        <f t="shared" si="218"/>
        <v>8.461898000000001E-2</v>
      </c>
      <c r="Q1651" s="15">
        <v>3.0608778000000001</v>
      </c>
      <c r="S1651" s="129">
        <v>1.6917282E-3</v>
      </c>
      <c r="T1651" s="129">
        <v>1.5922003999999999E-3</v>
      </c>
      <c r="U1651" s="129">
        <v>6.9884057E-5</v>
      </c>
      <c r="V1651" s="129">
        <v>2.9643724000000001E-5</v>
      </c>
      <c r="X1651" s="71">
        <v>6.3804665000000002E-6</v>
      </c>
    </row>
    <row r="1652" spans="1:24" ht="14.4">
      <c r="A1652" t="s">
        <v>3707</v>
      </c>
      <c r="B1652" s="92" t="s">
        <v>1864</v>
      </c>
      <c r="C1652" s="126" t="str">
        <f t="shared" si="215"/>
        <v>B.046.08.115</v>
      </c>
      <c r="D1652" s="11" t="s">
        <v>1865</v>
      </c>
      <c r="E1652" s="125" t="s">
        <v>1058</v>
      </c>
      <c r="F1652" s="128" t="str">
        <f t="shared" si="216"/>
        <v>Electricity Indiana production</v>
      </c>
      <c r="G1652" s="200">
        <v>3.9397777098000006E-2</v>
      </c>
      <c r="H1652" s="10">
        <f t="shared" si="217"/>
        <v>3.9397777098000006E-2</v>
      </c>
      <c r="I1652" s="201">
        <v>1.54916899E-3</v>
      </c>
      <c r="J1652" s="201">
        <v>2.6316992E-3</v>
      </c>
      <c r="K1652" s="201">
        <v>3.8594908000000001E-5</v>
      </c>
      <c r="L1652" s="201">
        <v>3.5178314000000002E-2</v>
      </c>
      <c r="N1652" s="160">
        <v>0.23452209333333335</v>
      </c>
      <c r="O1652" s="10">
        <f t="shared" si="218"/>
        <v>0.23452209333333335</v>
      </c>
      <c r="Q1652" s="15">
        <v>2.8094345999999999</v>
      </c>
      <c r="S1652" s="129">
        <v>4.2604034000000004E-3</v>
      </c>
      <c r="T1652" s="129">
        <v>3.9964880000000003E-3</v>
      </c>
      <c r="U1652" s="129">
        <v>1.8610835E-4</v>
      </c>
      <c r="V1652" s="129">
        <v>7.7807077999999996E-5</v>
      </c>
      <c r="X1652" s="71">
        <v>1.0396644999999999E-5</v>
      </c>
    </row>
    <row r="1653" spans="1:24" ht="14.4">
      <c r="A1653" t="s">
        <v>3708</v>
      </c>
      <c r="B1653" s="92" t="s">
        <v>1864</v>
      </c>
      <c r="C1653" s="126" t="str">
        <f t="shared" si="215"/>
        <v>B.046.08.116</v>
      </c>
      <c r="D1653" s="11" t="s">
        <v>1865</v>
      </c>
      <c r="E1653" s="125" t="s">
        <v>1058</v>
      </c>
      <c r="F1653" s="128" t="str">
        <f t="shared" si="216"/>
        <v>Electricity Iowa production</v>
      </c>
      <c r="G1653" s="200">
        <v>2.0465751771999999E-2</v>
      </c>
      <c r="H1653" s="10">
        <f t="shared" si="217"/>
        <v>2.0465751771999999E-2</v>
      </c>
      <c r="I1653" s="201">
        <v>7.6615166200000003E-4</v>
      </c>
      <c r="J1653" s="201">
        <v>1.7104180299999999E-3</v>
      </c>
      <c r="K1653" s="201">
        <v>1.8937808000000001E-4</v>
      </c>
      <c r="L1653" s="201">
        <v>1.7799803999999999E-2</v>
      </c>
      <c r="N1653" s="160">
        <v>0.11866536</v>
      </c>
      <c r="O1653" s="10">
        <f t="shared" si="218"/>
        <v>0.11866536</v>
      </c>
      <c r="Q1653" s="15">
        <v>1.8080178</v>
      </c>
      <c r="S1653" s="129">
        <v>2.2594211000000002E-3</v>
      </c>
      <c r="T1653" s="129">
        <v>2.1323762000000001E-3</v>
      </c>
      <c r="U1653" s="129">
        <v>9.6303674000000007E-5</v>
      </c>
      <c r="V1653" s="129">
        <v>3.0741228E-5</v>
      </c>
      <c r="X1653" s="71">
        <v>5.1058272999999998E-6</v>
      </c>
    </row>
    <row r="1654" spans="1:24" ht="14.4">
      <c r="A1654" t="s">
        <v>3709</v>
      </c>
      <c r="B1654" s="92" t="s">
        <v>1864</v>
      </c>
      <c r="C1654" s="126" t="str">
        <f t="shared" si="215"/>
        <v>B.046.08.117</v>
      </c>
      <c r="D1654" s="11" t="s">
        <v>1865</v>
      </c>
      <c r="E1654" s="125" t="s">
        <v>1058</v>
      </c>
      <c r="F1654" s="128" t="str">
        <f t="shared" si="216"/>
        <v>Electricity Kansas production</v>
      </c>
      <c r="G1654" s="200">
        <v>2.3364067943999998E-2</v>
      </c>
      <c r="H1654" s="10">
        <f t="shared" si="217"/>
        <v>2.3364067943999998E-2</v>
      </c>
      <c r="I1654" s="201">
        <v>6.3199833400000001E-4</v>
      </c>
      <c r="J1654" s="201">
        <v>1.0007555E-3</v>
      </c>
      <c r="K1654" s="201">
        <v>4.7159381099999998E-3</v>
      </c>
      <c r="L1654" s="201">
        <v>1.7015375999999999E-2</v>
      </c>
      <c r="N1654" s="160">
        <v>0.11343584</v>
      </c>
      <c r="O1654" s="10">
        <f t="shared" si="218"/>
        <v>0.11343584</v>
      </c>
      <c r="Q1654" s="15">
        <v>2.2795242</v>
      </c>
      <c r="S1654" s="129">
        <v>1.9823395999999998E-3</v>
      </c>
      <c r="T1654" s="129">
        <v>1.8706559E-3</v>
      </c>
      <c r="U1654" s="129">
        <v>8.8796711E-5</v>
      </c>
      <c r="V1654" s="129">
        <v>2.2886997000000001E-5</v>
      </c>
      <c r="X1654" s="71">
        <v>5.5984610999999998E-6</v>
      </c>
    </row>
    <row r="1655" spans="1:24" ht="14.4">
      <c r="A1655" t="s">
        <v>3710</v>
      </c>
      <c r="B1655" s="92" t="s">
        <v>1864</v>
      </c>
      <c r="C1655" s="126" t="str">
        <f t="shared" si="215"/>
        <v>B.046.08.118</v>
      </c>
      <c r="D1655" s="11" t="s">
        <v>1865</v>
      </c>
      <c r="E1655" s="125" t="s">
        <v>1058</v>
      </c>
      <c r="F1655" s="128" t="str">
        <f t="shared" si="216"/>
        <v>Electricity Kentucky production</v>
      </c>
      <c r="G1655" s="200">
        <v>4.3593982422000001E-2</v>
      </c>
      <c r="H1655" s="10">
        <f t="shared" si="217"/>
        <v>4.3593982422000001E-2</v>
      </c>
      <c r="I1655" s="201">
        <v>1.30669528E-3</v>
      </c>
      <c r="J1655" s="201">
        <v>3.1093117999999999E-3</v>
      </c>
      <c r="K1655" s="201">
        <v>1.3397342E-5</v>
      </c>
      <c r="L1655" s="201">
        <v>3.9164577999999999E-2</v>
      </c>
      <c r="N1655" s="160">
        <v>0.26109718666666665</v>
      </c>
      <c r="O1655" s="10">
        <f t="shared" si="218"/>
        <v>0.26109718666666665</v>
      </c>
      <c r="Q1655" s="15">
        <v>3.0821735000000001</v>
      </c>
      <c r="S1655" s="129">
        <v>4.8940959999999997E-3</v>
      </c>
      <c r="T1655" s="129">
        <v>4.6184876999999999E-3</v>
      </c>
      <c r="U1655" s="129">
        <v>2.0992335999999999E-4</v>
      </c>
      <c r="V1655" s="129">
        <v>6.5685018999999997E-5</v>
      </c>
      <c r="X1655" s="71">
        <v>1.1710447000000001E-5</v>
      </c>
    </row>
    <row r="1656" spans="1:24" ht="14.4">
      <c r="A1656" t="s">
        <v>3711</v>
      </c>
      <c r="B1656" s="92" t="s">
        <v>1864</v>
      </c>
      <c r="C1656" s="126" t="str">
        <f t="shared" si="215"/>
        <v>B.046.08.119</v>
      </c>
      <c r="D1656" s="11" t="s">
        <v>1865</v>
      </c>
      <c r="E1656" s="125" t="s">
        <v>1058</v>
      </c>
      <c r="F1656" s="128" t="str">
        <f t="shared" si="216"/>
        <v>Electricity Louisiana production</v>
      </c>
      <c r="G1656" s="200">
        <v>3.7092927414799998E-2</v>
      </c>
      <c r="H1656" s="10">
        <f t="shared" si="217"/>
        <v>3.7092927414799998E-2</v>
      </c>
      <c r="I1656" s="201">
        <v>2.1329171999999999E-3</v>
      </c>
      <c r="J1656" s="201">
        <v>3.4767924000000004E-3</v>
      </c>
      <c r="K1656" s="201">
        <v>4.6421098147999993E-3</v>
      </c>
      <c r="L1656" s="201">
        <v>2.6841107999999999E-2</v>
      </c>
      <c r="N1656" s="160">
        <v>0.17894072</v>
      </c>
      <c r="O1656" s="10">
        <f t="shared" si="218"/>
        <v>0.17894072</v>
      </c>
      <c r="Q1656" s="15">
        <v>2.8365128999999998</v>
      </c>
      <c r="S1656" s="129">
        <v>3.4910653999999999E-3</v>
      </c>
      <c r="T1656" s="129">
        <v>3.2322430000000001E-3</v>
      </c>
      <c r="U1656" s="129">
        <v>1.4652164000000001E-4</v>
      </c>
      <c r="V1656" s="129">
        <v>1.1230067E-4</v>
      </c>
      <c r="X1656" s="71">
        <v>9.2472801000000006E-6</v>
      </c>
    </row>
    <row r="1657" spans="1:24" ht="14.4">
      <c r="A1657" t="s">
        <v>3712</v>
      </c>
      <c r="B1657" s="92" t="s">
        <v>1864</v>
      </c>
      <c r="C1657" s="126" t="str">
        <f t="shared" si="215"/>
        <v>B.046.08.120</v>
      </c>
      <c r="D1657" s="11" t="s">
        <v>1865</v>
      </c>
      <c r="E1657" s="125" t="s">
        <v>1058</v>
      </c>
      <c r="F1657" s="128" t="str">
        <f t="shared" si="216"/>
        <v>Electricity Maine production</v>
      </c>
      <c r="G1657" s="200">
        <v>1.6336962510000001E-2</v>
      </c>
      <c r="H1657" s="10">
        <f t="shared" si="217"/>
        <v>1.6336962510000001E-2</v>
      </c>
      <c r="I1657" s="201">
        <v>1.3800192200000001E-3</v>
      </c>
      <c r="J1657" s="201">
        <v>2.7235842999999999E-3</v>
      </c>
      <c r="K1657" s="201">
        <v>1.4132899E-4</v>
      </c>
      <c r="L1657" s="201">
        <v>1.209203E-2</v>
      </c>
      <c r="N1657" s="160">
        <v>8.0613533333333334E-2</v>
      </c>
      <c r="O1657" s="10">
        <f t="shared" si="218"/>
        <v>8.0613533333333334E-2</v>
      </c>
      <c r="Q1657" s="15">
        <v>1.7628721000000001</v>
      </c>
      <c r="S1657" s="129">
        <v>1.8440282E-3</v>
      </c>
      <c r="T1657" s="129">
        <v>1.7235377000000001E-3</v>
      </c>
      <c r="U1657" s="129">
        <v>7.1036891000000006E-5</v>
      </c>
      <c r="V1657" s="129">
        <v>4.9453589E-5</v>
      </c>
      <c r="X1657" s="71">
        <v>4.0558422999999999E-6</v>
      </c>
    </row>
    <row r="1658" spans="1:24" ht="14.4">
      <c r="A1658" t="s">
        <v>3713</v>
      </c>
      <c r="B1658" s="92" t="s">
        <v>1864</v>
      </c>
      <c r="C1658" s="126" t="str">
        <f t="shared" si="215"/>
        <v>B.046.08.121</v>
      </c>
      <c r="D1658" s="11" t="s">
        <v>1865</v>
      </c>
      <c r="E1658" s="125" t="s">
        <v>1058</v>
      </c>
      <c r="F1658" s="128" t="str">
        <f t="shared" si="216"/>
        <v>Electricity Maryland production</v>
      </c>
      <c r="G1658" s="200">
        <v>2.9182537612000001E-2</v>
      </c>
      <c r="H1658" s="10">
        <f t="shared" si="217"/>
        <v>2.9182537612000001E-2</v>
      </c>
      <c r="I1658" s="201">
        <v>9.7641034999999994E-4</v>
      </c>
      <c r="J1658" s="201">
        <v>1.5895713E-3</v>
      </c>
      <c r="K1658" s="201">
        <v>1.0878544961999999E-2</v>
      </c>
      <c r="L1658" s="201">
        <v>1.5738011E-2</v>
      </c>
      <c r="N1658" s="160">
        <v>0.10492007333333334</v>
      </c>
      <c r="O1658" s="10">
        <f t="shared" si="218"/>
        <v>0.10492007333333334</v>
      </c>
      <c r="Q1658" s="15">
        <v>2.9119947000000002</v>
      </c>
      <c r="S1658" s="129">
        <v>2.0158936000000001E-3</v>
      </c>
      <c r="T1658" s="129">
        <v>1.8665355000000001E-3</v>
      </c>
      <c r="U1658" s="129">
        <v>8.4830427999999997E-5</v>
      </c>
      <c r="V1658" s="129">
        <v>6.4527645999999994E-5</v>
      </c>
      <c r="X1658" s="71">
        <v>6.7904553999999996E-6</v>
      </c>
    </row>
    <row r="1659" spans="1:24" ht="14.4">
      <c r="A1659" t="s">
        <v>3714</v>
      </c>
      <c r="B1659" s="92" t="s">
        <v>1864</v>
      </c>
      <c r="C1659" s="126" t="str">
        <f t="shared" si="215"/>
        <v>B.046.08.122</v>
      </c>
      <c r="D1659" s="11" t="s">
        <v>1865</v>
      </c>
      <c r="E1659" s="125" t="s">
        <v>1058</v>
      </c>
      <c r="F1659" s="128" t="str">
        <f t="shared" si="216"/>
        <v>Electricity Massachusetts production</v>
      </c>
      <c r="G1659" s="200">
        <v>3.1181459703999999E-2</v>
      </c>
      <c r="H1659" s="10">
        <f t="shared" si="217"/>
        <v>3.1181459703999999E-2</v>
      </c>
      <c r="I1659" s="201">
        <v>2.0240439299999999E-3</v>
      </c>
      <c r="J1659" s="201">
        <v>2.8676495299999999E-3</v>
      </c>
      <c r="K1659" s="201">
        <v>4.6122243999999997E-5</v>
      </c>
      <c r="L1659" s="201">
        <v>2.6243644E-2</v>
      </c>
      <c r="N1659" s="160">
        <v>0.17495762666666667</v>
      </c>
      <c r="O1659" s="10">
        <f t="shared" si="218"/>
        <v>0.17495762666666667</v>
      </c>
      <c r="Q1659" s="15">
        <v>2.3239418000000001</v>
      </c>
      <c r="S1659" s="129">
        <v>3.3088791999999999E-3</v>
      </c>
      <c r="T1659" s="129">
        <v>3.0542981E-3</v>
      </c>
      <c r="U1659" s="129">
        <v>1.4085756E-4</v>
      </c>
      <c r="V1659" s="129">
        <v>1.1372362E-4</v>
      </c>
      <c r="X1659" s="71">
        <v>8.0145524999999995E-6</v>
      </c>
    </row>
    <row r="1660" spans="1:24" ht="14.4">
      <c r="A1660" t="s">
        <v>3715</v>
      </c>
      <c r="B1660" s="92" t="s">
        <v>1864</v>
      </c>
      <c r="C1660" s="126" t="str">
        <f t="shared" si="215"/>
        <v>B.046.08.123</v>
      </c>
      <c r="D1660" s="11" t="s">
        <v>1865</v>
      </c>
      <c r="E1660" s="125" t="s">
        <v>1058</v>
      </c>
      <c r="F1660" s="128" t="str">
        <f t="shared" si="216"/>
        <v>Electricity Michigan1 production</v>
      </c>
      <c r="G1660" s="200">
        <v>3.3586472623999997E-2</v>
      </c>
      <c r="H1660" s="10">
        <f t="shared" si="217"/>
        <v>3.3586472623999997E-2</v>
      </c>
      <c r="I1660" s="201">
        <v>1.4378954599999999E-3</v>
      </c>
      <c r="J1660" s="201">
        <v>2.6706858999999998E-3</v>
      </c>
      <c r="K1660" s="201">
        <v>6.0687532640000003E-3</v>
      </c>
      <c r="L1660" s="201">
        <v>2.3409137999999999E-2</v>
      </c>
      <c r="N1660" s="160">
        <v>0.15606091999999999</v>
      </c>
      <c r="O1660" s="10">
        <f t="shared" si="218"/>
        <v>0.15606091999999999</v>
      </c>
      <c r="Q1660" s="15">
        <v>2.8612844000000002</v>
      </c>
      <c r="S1660" s="129">
        <v>3.0422598000000001E-3</v>
      </c>
      <c r="T1660" s="129">
        <v>2.8382405999999999E-3</v>
      </c>
      <c r="U1660" s="129">
        <v>1.2755484E-4</v>
      </c>
      <c r="V1660" s="129">
        <v>7.6464309000000004E-5</v>
      </c>
      <c r="X1660" s="71">
        <v>8.3486911000000005E-6</v>
      </c>
    </row>
    <row r="1661" spans="1:24" ht="14.4">
      <c r="A1661" t="s">
        <v>3716</v>
      </c>
      <c r="B1661" s="92" t="s">
        <v>1864</v>
      </c>
      <c r="C1661" s="126" t="str">
        <f t="shared" si="215"/>
        <v>B.046.08.124</v>
      </c>
      <c r="D1661" s="11" t="s">
        <v>1865</v>
      </c>
      <c r="E1661" s="125" t="s">
        <v>1058</v>
      </c>
      <c r="F1661" s="128" t="str">
        <f t="shared" si="216"/>
        <v>Electricity Minnesota production</v>
      </c>
      <c r="G1661" s="200">
        <v>2.7868380582000002E-2</v>
      </c>
      <c r="H1661" s="10">
        <f t="shared" si="217"/>
        <v>2.7868380582000002E-2</v>
      </c>
      <c r="I1661" s="201">
        <v>1.032838623E-3</v>
      </c>
      <c r="J1661" s="201">
        <v>1.9674955200000002E-3</v>
      </c>
      <c r="K1661" s="201">
        <v>5.6013104390000004E-3</v>
      </c>
      <c r="L1661" s="201">
        <v>1.9266736E-2</v>
      </c>
      <c r="N1661" s="160">
        <v>0.12844490666666666</v>
      </c>
      <c r="O1661" s="10">
        <f t="shared" si="218"/>
        <v>0.12844490666666666</v>
      </c>
      <c r="Q1661" s="15">
        <v>2.52434</v>
      </c>
      <c r="S1661" s="129">
        <v>2.4427905E-3</v>
      </c>
      <c r="T1661" s="129">
        <v>2.2932110999999999E-3</v>
      </c>
      <c r="U1661" s="129">
        <v>1.0411348E-4</v>
      </c>
      <c r="V1661" s="129">
        <v>4.5465895999999997E-5</v>
      </c>
      <c r="X1661" s="71">
        <v>6.7424306000000001E-6</v>
      </c>
    </row>
    <row r="1662" spans="1:24" ht="14.4">
      <c r="A1662" t="s">
        <v>3717</v>
      </c>
      <c r="B1662" s="92" t="s">
        <v>1864</v>
      </c>
      <c r="C1662" s="126" t="str">
        <f t="shared" si="215"/>
        <v>B.046.08.125</v>
      </c>
      <c r="D1662" s="11" t="s">
        <v>1865</v>
      </c>
      <c r="E1662" s="125" t="s">
        <v>1058</v>
      </c>
      <c r="F1662" s="128" t="str">
        <f t="shared" si="216"/>
        <v>Electricity Mississippi production</v>
      </c>
      <c r="G1662" s="200">
        <v>3.2788625162900001E-2</v>
      </c>
      <c r="H1662" s="10">
        <f t="shared" si="217"/>
        <v>3.2788625162900001E-2</v>
      </c>
      <c r="I1662" s="201">
        <v>1.59439473E-3</v>
      </c>
      <c r="J1662" s="201">
        <v>2.5814900000000001E-3</v>
      </c>
      <c r="K1662" s="201">
        <v>4.2688374328999999E-3</v>
      </c>
      <c r="L1662" s="201">
        <v>2.4343903E-2</v>
      </c>
      <c r="N1662" s="160">
        <v>0.16229268666666669</v>
      </c>
      <c r="O1662" s="10">
        <f t="shared" si="218"/>
        <v>0.16229268666666669</v>
      </c>
      <c r="Q1662" s="15">
        <v>2.8084972000000001</v>
      </c>
      <c r="S1662" s="129">
        <v>3.1544976999999998E-3</v>
      </c>
      <c r="T1662" s="129">
        <v>2.9071152000000001E-3</v>
      </c>
      <c r="U1662" s="129">
        <v>1.3169917000000001E-4</v>
      </c>
      <c r="V1662" s="129">
        <v>1.1568331E-4</v>
      </c>
      <c r="X1662" s="71">
        <v>8.5931235000000001E-6</v>
      </c>
    </row>
    <row r="1663" spans="1:24" ht="14.4">
      <c r="A1663" t="s">
        <v>3718</v>
      </c>
      <c r="B1663" s="92" t="s">
        <v>1864</v>
      </c>
      <c r="C1663" s="126" t="str">
        <f t="shared" si="215"/>
        <v>B.046.08.126</v>
      </c>
      <c r="D1663" s="11" t="s">
        <v>1865</v>
      </c>
      <c r="E1663" s="125" t="s">
        <v>1058</v>
      </c>
      <c r="F1663" s="128" t="str">
        <f t="shared" si="216"/>
        <v>Electricity Missouri production</v>
      </c>
      <c r="G1663" s="200">
        <v>4.2639622259000004E-2</v>
      </c>
      <c r="H1663" s="10">
        <f t="shared" si="217"/>
        <v>4.2639622259000004E-2</v>
      </c>
      <c r="I1663" s="201">
        <v>1.2256152540000001E-3</v>
      </c>
      <c r="J1663" s="201">
        <v>4.3796075000000004E-3</v>
      </c>
      <c r="K1663" s="201">
        <v>3.592719505E-3</v>
      </c>
      <c r="L1663" s="201">
        <v>3.3441680000000001E-2</v>
      </c>
      <c r="N1663" s="160">
        <v>0.22294453333333336</v>
      </c>
      <c r="O1663" s="10">
        <f t="shared" si="218"/>
        <v>0.22294453333333336</v>
      </c>
      <c r="Q1663" s="15">
        <v>3.0662186999999999</v>
      </c>
      <c r="S1663" s="129">
        <v>4.6476905999999997E-3</v>
      </c>
      <c r="T1663" s="129">
        <v>4.4119989000000002E-3</v>
      </c>
      <c r="U1663" s="129">
        <v>1.8837203999999999E-4</v>
      </c>
      <c r="V1663" s="129">
        <v>4.7319678E-5</v>
      </c>
      <c r="X1663" s="71">
        <v>1.0936045E-5</v>
      </c>
    </row>
    <row r="1664" spans="1:24" ht="14.4">
      <c r="A1664" t="s">
        <v>3719</v>
      </c>
      <c r="B1664" s="92" t="s">
        <v>1864</v>
      </c>
      <c r="C1664" s="126" t="str">
        <f t="shared" ref="C1664:C1737" si="219">MID(A1664,1,12)</f>
        <v>B.046.08.127</v>
      </c>
      <c r="D1664" s="11" t="s">
        <v>1865</v>
      </c>
      <c r="E1664" s="125" t="s">
        <v>1058</v>
      </c>
      <c r="F1664" s="128" t="str">
        <f t="shared" ref="F1664:F1737" si="220">MID(A1664, 21,85)</f>
        <v>Electricity Montana production</v>
      </c>
      <c r="G1664" s="200">
        <v>2.7332754088E-2</v>
      </c>
      <c r="H1664" s="10">
        <f t="shared" si="217"/>
        <v>2.7332754088E-2</v>
      </c>
      <c r="I1664" s="201">
        <v>9.1858030800000007E-4</v>
      </c>
      <c r="J1664" s="201">
        <v>1.97744022E-3</v>
      </c>
      <c r="K1664" s="201">
        <v>1.1948455999999999E-4</v>
      </c>
      <c r="L1664" s="201">
        <v>2.4317248999999999E-2</v>
      </c>
      <c r="N1664" s="160">
        <v>0.16211499333333335</v>
      </c>
      <c r="O1664" s="10">
        <f t="shared" si="218"/>
        <v>0.16211499333333335</v>
      </c>
      <c r="Q1664" s="15">
        <v>2.1806942999999999</v>
      </c>
      <c r="S1664" s="129">
        <v>2.9783270999999998E-3</v>
      </c>
      <c r="T1664" s="129">
        <v>2.8193839999999999E-3</v>
      </c>
      <c r="U1664" s="129">
        <v>1.2976493000000001E-4</v>
      </c>
      <c r="V1664" s="129">
        <v>2.9178191E-5</v>
      </c>
      <c r="X1664" s="71">
        <v>6.9794027999999996E-6</v>
      </c>
    </row>
    <row r="1665" spans="1:24" ht="14.4">
      <c r="A1665" t="s">
        <v>3720</v>
      </c>
      <c r="B1665" s="92" t="s">
        <v>1864</v>
      </c>
      <c r="C1665" s="126" t="str">
        <f t="shared" si="219"/>
        <v>B.046.08.128</v>
      </c>
      <c r="D1665" s="11" t="s">
        <v>1865</v>
      </c>
      <c r="E1665" s="125" t="s">
        <v>1058</v>
      </c>
      <c r="F1665" s="128" t="str">
        <f t="shared" si="220"/>
        <v>Electricity Nebraska production</v>
      </c>
      <c r="G1665" s="200">
        <v>3.3594904230999999E-2</v>
      </c>
      <c r="H1665" s="10">
        <f t="shared" si="217"/>
        <v>3.3594904230999999E-2</v>
      </c>
      <c r="I1665" s="201">
        <v>9.9486587000000015E-4</v>
      </c>
      <c r="J1665" s="201">
        <v>4.0715291000000004E-3</v>
      </c>
      <c r="K1665" s="201">
        <v>4.6638082610000004E-3</v>
      </c>
      <c r="L1665" s="201">
        <v>2.3864700999999999E-2</v>
      </c>
      <c r="N1665" s="160">
        <v>0.15909800666666665</v>
      </c>
      <c r="O1665" s="10">
        <f t="shared" si="218"/>
        <v>0.15909800666666665</v>
      </c>
      <c r="Q1665" s="15">
        <v>2.6335193000000001</v>
      </c>
      <c r="S1665" s="129">
        <v>3.5452191000000001E-3</v>
      </c>
      <c r="T1665" s="129">
        <v>3.3807484E-3</v>
      </c>
      <c r="U1665" s="129">
        <v>1.3908055E-4</v>
      </c>
      <c r="V1665" s="129">
        <v>2.5390180000000002E-5</v>
      </c>
      <c r="X1665" s="71">
        <v>8.2777565999999999E-6</v>
      </c>
    </row>
    <row r="1666" spans="1:24" ht="14.4">
      <c r="A1666" t="s">
        <v>3721</v>
      </c>
      <c r="B1666" s="92" t="s">
        <v>1864</v>
      </c>
      <c r="C1666" s="126" t="str">
        <f t="shared" si="219"/>
        <v>B.046.08.129</v>
      </c>
      <c r="D1666" s="11" t="s">
        <v>1865</v>
      </c>
      <c r="E1666" s="125" t="s">
        <v>1058</v>
      </c>
      <c r="F1666" s="128" t="str">
        <f t="shared" si="220"/>
        <v>Electricity Nevada production</v>
      </c>
      <c r="G1666" s="200">
        <v>2.2555088530999998E-2</v>
      </c>
      <c r="H1666" s="10">
        <f t="shared" si="217"/>
        <v>2.2555088530999998E-2</v>
      </c>
      <c r="I1666" s="201">
        <v>1.35222085E-3</v>
      </c>
      <c r="J1666" s="201">
        <v>1.9260205200000002E-3</v>
      </c>
      <c r="K1666" s="201">
        <v>7.2932161000000006E-5</v>
      </c>
      <c r="L1666" s="201">
        <v>1.9203914999999998E-2</v>
      </c>
      <c r="N1666" s="160">
        <v>0.1280261</v>
      </c>
      <c r="O1666" s="10">
        <f t="shared" si="218"/>
        <v>0.1280261</v>
      </c>
      <c r="Q1666" s="15">
        <v>2.0781811000000001</v>
      </c>
      <c r="S1666" s="129">
        <v>2.4114703999999999E-3</v>
      </c>
      <c r="T1666" s="129">
        <v>2.2213464E-3</v>
      </c>
      <c r="U1666" s="129">
        <v>1.0270955000000001E-4</v>
      </c>
      <c r="V1666" s="129">
        <v>8.7414383000000001E-5</v>
      </c>
      <c r="X1666" s="71">
        <v>6.0700143000000001E-6</v>
      </c>
    </row>
    <row r="1667" spans="1:24" ht="14.4">
      <c r="A1667" t="s">
        <v>3722</v>
      </c>
      <c r="B1667" s="92" t="s">
        <v>1864</v>
      </c>
      <c r="C1667" s="126" t="str">
        <f t="shared" si="219"/>
        <v>B.046.08.130</v>
      </c>
      <c r="D1667" s="11" t="s">
        <v>1865</v>
      </c>
      <c r="E1667" s="125" t="s">
        <v>1058</v>
      </c>
      <c r="F1667" s="128" t="str">
        <f t="shared" si="220"/>
        <v>Electricity New Hampshire production</v>
      </c>
      <c r="G1667" s="200">
        <v>2.5101523004999998E-2</v>
      </c>
      <c r="H1667" s="10">
        <f t="shared" si="217"/>
        <v>2.5101523004999998E-2</v>
      </c>
      <c r="I1667" s="201">
        <v>7.9502723999999993E-4</v>
      </c>
      <c r="J1667" s="201">
        <v>1.37672823E-3</v>
      </c>
      <c r="K1667" s="201">
        <v>1.4720923835E-2</v>
      </c>
      <c r="L1667" s="201">
        <v>8.2088436999999993E-3</v>
      </c>
      <c r="N1667" s="160">
        <v>5.4725624666666667E-2</v>
      </c>
      <c r="O1667" s="10">
        <f t="shared" si="218"/>
        <v>5.4725624666666667E-2</v>
      </c>
      <c r="Q1667" s="15">
        <v>3.0208229000000002</v>
      </c>
      <c r="S1667" s="129">
        <v>1.1647382999999999E-3</v>
      </c>
      <c r="T1667" s="129">
        <v>1.0801799E-3</v>
      </c>
      <c r="U1667" s="129">
        <v>4.6297532000000003E-5</v>
      </c>
      <c r="V1667" s="129">
        <v>3.8260874E-5</v>
      </c>
      <c r="X1667" s="71">
        <v>5.3657257999999997E-6</v>
      </c>
    </row>
    <row r="1668" spans="1:24" ht="14.4">
      <c r="A1668" t="s">
        <v>3723</v>
      </c>
      <c r="B1668" s="92" t="s">
        <v>1864</v>
      </c>
      <c r="C1668" s="126" t="str">
        <f t="shared" si="219"/>
        <v>B.046.08.131</v>
      </c>
      <c r="D1668" s="11" t="s">
        <v>1865</v>
      </c>
      <c r="E1668" s="125" t="s">
        <v>1058</v>
      </c>
      <c r="F1668" s="128" t="str">
        <f t="shared" si="220"/>
        <v>Electricity New Jersey production</v>
      </c>
      <c r="G1668" s="200">
        <v>3.01735610757E-2</v>
      </c>
      <c r="H1668" s="10">
        <f t="shared" si="217"/>
        <v>3.01735610757E-2</v>
      </c>
      <c r="I1668" s="201">
        <v>1.09766056E-3</v>
      </c>
      <c r="J1668" s="201">
        <v>1.6613316E-3</v>
      </c>
      <c r="K1668" s="201">
        <v>1.1660925915699999E-2</v>
      </c>
      <c r="L1668" s="201">
        <v>1.5753643000000001E-2</v>
      </c>
      <c r="N1668" s="160">
        <v>0.10502428666666667</v>
      </c>
      <c r="O1668" s="10">
        <f t="shared" si="218"/>
        <v>0.10502428666666667</v>
      </c>
      <c r="Q1668" s="15">
        <v>3.0151010999999999</v>
      </c>
      <c r="S1668" s="129">
        <v>2.0235428E-3</v>
      </c>
      <c r="T1668" s="129">
        <v>1.8623013999999999E-3</v>
      </c>
      <c r="U1668" s="129">
        <v>8.4911047000000003E-5</v>
      </c>
      <c r="V1668" s="129">
        <v>7.6330344000000004E-5</v>
      </c>
      <c r="X1668" s="71">
        <v>7.0462054999999996E-6</v>
      </c>
    </row>
    <row r="1669" spans="1:24" ht="14.4">
      <c r="A1669" t="s">
        <v>3724</v>
      </c>
      <c r="B1669" s="92" t="s">
        <v>1864</v>
      </c>
      <c r="C1669" s="126" t="str">
        <f t="shared" si="219"/>
        <v>B.046.08.132</v>
      </c>
      <c r="D1669" s="11" t="s">
        <v>1865</v>
      </c>
      <c r="E1669" s="125" t="s">
        <v>1058</v>
      </c>
      <c r="F1669" s="128" t="str">
        <f t="shared" si="220"/>
        <v>Electricity New Mexico production</v>
      </c>
      <c r="G1669" s="200">
        <v>2.1958458350000001E-2</v>
      </c>
      <c r="H1669" s="10">
        <f t="shared" si="217"/>
        <v>2.1958458350000001E-2</v>
      </c>
      <c r="I1669" s="201">
        <v>9.4115345999999992E-4</v>
      </c>
      <c r="J1669" s="201">
        <v>1.3430274399999999E-3</v>
      </c>
      <c r="K1669" s="201">
        <v>1.3407645E-4</v>
      </c>
      <c r="L1669" s="201">
        <v>1.9540201E-2</v>
      </c>
      <c r="N1669" s="160">
        <v>0.13026800666666669</v>
      </c>
      <c r="O1669" s="10">
        <f t="shared" si="218"/>
        <v>0.13026800666666669</v>
      </c>
      <c r="Q1669" s="15">
        <v>2.0632866000000001</v>
      </c>
      <c r="S1669" s="129">
        <v>2.3489362999999999E-3</v>
      </c>
      <c r="T1669" s="129">
        <v>2.185013E-3</v>
      </c>
      <c r="U1669" s="129">
        <v>1.0266786E-4</v>
      </c>
      <c r="V1669" s="129">
        <v>6.1255486000000005E-5</v>
      </c>
      <c r="X1669" s="71">
        <v>5.8837243999999997E-6</v>
      </c>
    </row>
    <row r="1670" spans="1:24" ht="14.4">
      <c r="A1670" t="s">
        <v>3725</v>
      </c>
      <c r="B1670" s="92" t="s">
        <v>1864</v>
      </c>
      <c r="C1670" s="126" t="str">
        <f t="shared" si="219"/>
        <v>B.046.08.133</v>
      </c>
      <c r="D1670" s="11" t="s">
        <v>1865</v>
      </c>
      <c r="E1670" s="125" t="s">
        <v>1058</v>
      </c>
      <c r="F1670" s="128" t="str">
        <f t="shared" si="220"/>
        <v>Electricity New York2 production</v>
      </c>
      <c r="G1670" s="200">
        <v>2.4177079761E-2</v>
      </c>
      <c r="H1670" s="10">
        <f t="shared" si="217"/>
        <v>2.4177079761E-2</v>
      </c>
      <c r="I1670" s="201">
        <v>1.1562449099999999E-3</v>
      </c>
      <c r="J1670" s="201">
        <v>1.7420893599999999E-3</v>
      </c>
      <c r="K1670" s="201">
        <v>5.9086244909999997E-3</v>
      </c>
      <c r="L1670" s="201">
        <v>1.5370121E-2</v>
      </c>
      <c r="N1670" s="160">
        <v>0.10246747333333334</v>
      </c>
      <c r="O1670" s="10">
        <f t="shared" si="218"/>
        <v>0.10246747333333334</v>
      </c>
      <c r="Q1670" s="15">
        <v>2.3838906999999998</v>
      </c>
      <c r="S1670" s="129">
        <v>1.9706639E-3</v>
      </c>
      <c r="T1670" s="129">
        <v>1.8175581E-3</v>
      </c>
      <c r="U1670" s="129">
        <v>8.3022004999999999E-5</v>
      </c>
      <c r="V1670" s="129">
        <v>7.0083870000000006E-5</v>
      </c>
      <c r="X1670" s="71">
        <v>5.8182758000000001E-6</v>
      </c>
    </row>
    <row r="1671" spans="1:24" ht="14.4">
      <c r="A1671" t="s">
        <v>3726</v>
      </c>
      <c r="B1671" s="92" t="s">
        <v>1864</v>
      </c>
      <c r="C1671" s="126" t="str">
        <f t="shared" si="219"/>
        <v>B.046.08.134</v>
      </c>
      <c r="D1671" s="11" t="s">
        <v>1865</v>
      </c>
      <c r="E1671" s="125" t="s">
        <v>1058</v>
      </c>
      <c r="F1671" s="128" t="str">
        <f t="shared" si="220"/>
        <v>Electricity North Carolina production</v>
      </c>
      <c r="G1671" s="200">
        <v>2.9618188623999998E-2</v>
      </c>
      <c r="H1671" s="10">
        <f t="shared" si="217"/>
        <v>2.9618188623999998E-2</v>
      </c>
      <c r="I1671" s="201">
        <v>1.23825053E-3</v>
      </c>
      <c r="J1671" s="201">
        <v>2.1426788500000004E-3</v>
      </c>
      <c r="K1671" s="201">
        <v>8.7835052439999995E-3</v>
      </c>
      <c r="L1671" s="201">
        <v>1.7453753999999998E-2</v>
      </c>
      <c r="N1671" s="160">
        <v>0.11635835999999999</v>
      </c>
      <c r="O1671" s="10">
        <f t="shared" si="218"/>
        <v>0.11635835999999999</v>
      </c>
      <c r="Q1671" s="15">
        <v>2.8374166000000001</v>
      </c>
      <c r="S1671" s="129">
        <v>2.2773958E-3</v>
      </c>
      <c r="T1671" s="129">
        <v>2.1161495000000001E-3</v>
      </c>
      <c r="U1671" s="129">
        <v>9.5299524000000004E-5</v>
      </c>
      <c r="V1671" s="129">
        <v>6.5946767000000007E-5</v>
      </c>
      <c r="X1671" s="71">
        <v>7.0940306000000002E-6</v>
      </c>
    </row>
    <row r="1672" spans="1:24" ht="14.4">
      <c r="A1672" t="s">
        <v>3727</v>
      </c>
      <c r="B1672" s="92" t="s">
        <v>1864</v>
      </c>
      <c r="C1672" s="126" t="str">
        <f t="shared" si="219"/>
        <v>B.046.08.135</v>
      </c>
      <c r="D1672" s="11" t="s">
        <v>1865</v>
      </c>
      <c r="E1672" s="125" t="s">
        <v>1058</v>
      </c>
      <c r="F1672" s="128" t="str">
        <f t="shared" si="220"/>
        <v>Electricity North Dakota production</v>
      </c>
      <c r="G1672" s="200">
        <v>3.5923554539000001E-2</v>
      </c>
      <c r="H1672" s="10">
        <f t="shared" si="217"/>
        <v>3.5923554539000001E-2</v>
      </c>
      <c r="I1672" s="201">
        <v>1.3618699990000001E-3</v>
      </c>
      <c r="J1672" s="201">
        <v>3.8592833000000003E-3</v>
      </c>
      <c r="K1672" s="201">
        <v>1.1429924E-4</v>
      </c>
      <c r="L1672" s="201">
        <v>3.0588101999999999E-2</v>
      </c>
      <c r="N1672" s="160">
        <v>0.20392067999999999</v>
      </c>
      <c r="O1672" s="10">
        <f t="shared" si="218"/>
        <v>0.20392067999999999</v>
      </c>
      <c r="Q1672" s="15">
        <v>2.4329276000000002</v>
      </c>
      <c r="S1672" s="129">
        <v>4.0935614E-3</v>
      </c>
      <c r="T1672" s="129">
        <v>3.8897273E-3</v>
      </c>
      <c r="U1672" s="129">
        <v>1.7004922000000001E-4</v>
      </c>
      <c r="V1672" s="129">
        <v>3.3784907999999998E-5</v>
      </c>
      <c r="X1672" s="71">
        <v>9.0716469999999999E-6</v>
      </c>
    </row>
    <row r="1673" spans="1:24" ht="14.4">
      <c r="A1673" t="s">
        <v>3728</v>
      </c>
      <c r="B1673" s="92" t="s">
        <v>1864</v>
      </c>
      <c r="C1673" s="126" t="str">
        <f t="shared" si="219"/>
        <v>B.046.08.136</v>
      </c>
      <c r="D1673" s="11" t="s">
        <v>1865</v>
      </c>
      <c r="E1673" s="125" t="s">
        <v>1058</v>
      </c>
      <c r="F1673" s="128" t="str">
        <f t="shared" si="220"/>
        <v>Electricity Ohio production</v>
      </c>
      <c r="G1673" s="200">
        <v>3.5297236612100005E-2</v>
      </c>
      <c r="H1673" s="10">
        <f t="shared" si="217"/>
        <v>3.5297236612100005E-2</v>
      </c>
      <c r="I1673" s="201">
        <v>1.40274309E-3</v>
      </c>
      <c r="J1673" s="201">
        <v>3.1210457E-3</v>
      </c>
      <c r="K1673" s="201">
        <v>3.1697338220999997E-3</v>
      </c>
      <c r="L1673" s="201">
        <v>2.7603714000000001E-2</v>
      </c>
      <c r="N1673" s="160">
        <v>0.18402476000000001</v>
      </c>
      <c r="O1673" s="10">
        <f t="shared" si="218"/>
        <v>0.18402476000000001</v>
      </c>
      <c r="Q1673" s="15">
        <v>2.8760024</v>
      </c>
      <c r="S1673" s="129">
        <v>3.6988989999999999E-3</v>
      </c>
      <c r="T1673" s="129">
        <v>3.4475313999999999E-3</v>
      </c>
      <c r="U1673" s="129">
        <v>1.5185188999999999E-4</v>
      </c>
      <c r="V1673" s="129">
        <v>9.9515681999999997E-5</v>
      </c>
      <c r="X1673" s="71">
        <v>9.3884598000000007E-6</v>
      </c>
    </row>
    <row r="1674" spans="1:24" ht="14.4">
      <c r="A1674" t="s">
        <v>3729</v>
      </c>
      <c r="B1674" s="92" t="s">
        <v>1864</v>
      </c>
      <c r="C1674" s="126" t="str">
        <f t="shared" si="219"/>
        <v>B.046.08.137</v>
      </c>
      <c r="D1674" s="11" t="s">
        <v>1865</v>
      </c>
      <c r="E1674" s="125" t="s">
        <v>1058</v>
      </c>
      <c r="F1674" s="128" t="str">
        <f t="shared" si="220"/>
        <v>Electricity Oklahoma production</v>
      </c>
      <c r="G1674" s="200">
        <v>2.1699831070000002E-2</v>
      </c>
      <c r="H1674" s="10">
        <f t="shared" si="217"/>
        <v>2.1699831070000002E-2</v>
      </c>
      <c r="I1674" s="201">
        <v>1.24310222E-3</v>
      </c>
      <c r="J1674" s="201">
        <v>1.89936307E-3</v>
      </c>
      <c r="K1674" s="201">
        <v>1.2963878000000001E-4</v>
      </c>
      <c r="L1674" s="201">
        <v>1.8427727000000001E-2</v>
      </c>
      <c r="N1674" s="160">
        <v>0.12285151333333334</v>
      </c>
      <c r="O1674" s="10">
        <f t="shared" si="218"/>
        <v>0.12285151333333334</v>
      </c>
      <c r="Q1674" s="15">
        <v>1.9810264</v>
      </c>
      <c r="S1674" s="129">
        <v>2.3315842999999999E-3</v>
      </c>
      <c r="T1674" s="129">
        <v>2.1555986000000001E-3</v>
      </c>
      <c r="U1674" s="129">
        <v>9.9010502000000002E-5</v>
      </c>
      <c r="V1674" s="129">
        <v>7.6975160999999994E-5</v>
      </c>
      <c r="X1674" s="71">
        <v>5.7233893999999998E-6</v>
      </c>
    </row>
    <row r="1675" spans="1:24" ht="14.4">
      <c r="A1675" t="s">
        <v>3730</v>
      </c>
      <c r="B1675" s="92" t="s">
        <v>1864</v>
      </c>
      <c r="C1675" s="126" t="str">
        <f t="shared" si="219"/>
        <v>B.046.08.138</v>
      </c>
      <c r="D1675" s="11" t="s">
        <v>1865</v>
      </c>
      <c r="E1675" s="125" t="s">
        <v>1058</v>
      </c>
      <c r="F1675" s="128" t="str">
        <f t="shared" si="220"/>
        <v>Electricity Oregon production</v>
      </c>
      <c r="G1675" s="200">
        <v>1.4136407159999999E-2</v>
      </c>
      <c r="H1675" s="10">
        <f t="shared" si="217"/>
        <v>1.4136407159999999E-2</v>
      </c>
      <c r="I1675" s="201">
        <v>1.2680295500000001E-3</v>
      </c>
      <c r="J1675" s="201">
        <v>1.7816803299999999E-3</v>
      </c>
      <c r="K1675" s="201">
        <v>1.3987428E-4</v>
      </c>
      <c r="L1675" s="201">
        <v>1.0946823E-2</v>
      </c>
      <c r="N1675" s="160">
        <v>7.297882E-2</v>
      </c>
      <c r="O1675" s="10">
        <f t="shared" si="218"/>
        <v>7.297882E-2</v>
      </c>
      <c r="Q1675" s="15">
        <v>1.6605213999999999</v>
      </c>
      <c r="S1675" s="129">
        <v>1.4276416000000001E-3</v>
      </c>
      <c r="T1675" s="129">
        <v>1.3114419000000001E-3</v>
      </c>
      <c r="U1675" s="129">
        <v>6.0087641999999999E-5</v>
      </c>
      <c r="V1675" s="129">
        <v>5.6112022999999997E-5</v>
      </c>
      <c r="X1675" s="71">
        <v>3.6428998E-6</v>
      </c>
    </row>
    <row r="1676" spans="1:24" ht="14.4">
      <c r="A1676" t="s">
        <v>3731</v>
      </c>
      <c r="B1676" s="92" t="s">
        <v>1864</v>
      </c>
      <c r="C1676" s="126" t="str">
        <f t="shared" si="219"/>
        <v>B.046.08.139</v>
      </c>
      <c r="D1676" s="11" t="s">
        <v>1865</v>
      </c>
      <c r="E1676" s="125" t="s">
        <v>1058</v>
      </c>
      <c r="F1676" s="128" t="str">
        <f t="shared" si="220"/>
        <v>Electricity Pennsylvania production</v>
      </c>
      <c r="G1676" s="200">
        <v>3.0947630812600005E-2</v>
      </c>
      <c r="H1676" s="10">
        <f t="shared" si="217"/>
        <v>3.0947630812600005E-2</v>
      </c>
      <c r="I1676" s="201">
        <v>1.2209815299999999E-3</v>
      </c>
      <c r="J1676" s="201">
        <v>2.0536210200000002E-3</v>
      </c>
      <c r="K1676" s="201">
        <v>8.3689682626000017E-3</v>
      </c>
      <c r="L1676" s="201">
        <v>1.9304060000000001E-2</v>
      </c>
      <c r="N1676" s="160">
        <v>0.12869373333333334</v>
      </c>
      <c r="O1676" s="10">
        <f t="shared" si="218"/>
        <v>0.12869373333333334</v>
      </c>
      <c r="Q1676" s="15">
        <v>2.928855</v>
      </c>
      <c r="S1676" s="129">
        <v>2.5156994999999999E-3</v>
      </c>
      <c r="T1676" s="129">
        <v>2.3222434E-3</v>
      </c>
      <c r="U1676" s="129">
        <v>1.0467049999999999E-4</v>
      </c>
      <c r="V1676" s="129">
        <v>8.8785535000000001E-5</v>
      </c>
      <c r="X1676" s="71">
        <v>7.6751546999999994E-6</v>
      </c>
    </row>
    <row r="1677" spans="1:24" ht="14.4">
      <c r="A1677" t="s">
        <v>3732</v>
      </c>
      <c r="B1677" s="92" t="s">
        <v>1864</v>
      </c>
      <c r="C1677" s="126" t="str">
        <f t="shared" si="219"/>
        <v>B.046.08.140</v>
      </c>
      <c r="D1677" s="11" t="s">
        <v>1865</v>
      </c>
      <c r="E1677" s="125" t="s">
        <v>1058</v>
      </c>
      <c r="F1677" s="128" t="str">
        <f t="shared" si="220"/>
        <v>Electricity Rhode Island production</v>
      </c>
      <c r="G1677" s="200">
        <v>3.0723651572999999E-2</v>
      </c>
      <c r="H1677" s="10">
        <f t="shared" si="217"/>
        <v>3.0723651572999999E-2</v>
      </c>
      <c r="I1677" s="201">
        <v>1.93659872E-3</v>
      </c>
      <c r="J1677" s="201">
        <v>2.5504302099999998E-3</v>
      </c>
      <c r="K1677" s="201">
        <v>1.6573643000000001E-5</v>
      </c>
      <c r="L1677" s="201">
        <v>2.6220048999999999E-2</v>
      </c>
      <c r="N1677" s="160">
        <v>0.17480032666666667</v>
      </c>
      <c r="O1677" s="10">
        <f t="shared" si="218"/>
        <v>0.17480032666666667</v>
      </c>
      <c r="Q1677" s="15">
        <v>2.5514576999999998</v>
      </c>
      <c r="S1677" s="129">
        <v>3.2962149999999999E-3</v>
      </c>
      <c r="T1677" s="129">
        <v>3.0210314000000001E-3</v>
      </c>
      <c r="U1677" s="129">
        <v>1.3979503999999999E-4</v>
      </c>
      <c r="V1677" s="129">
        <v>1.3538851999999999E-4</v>
      </c>
      <c r="X1677" s="71">
        <v>8.4271116000000007E-6</v>
      </c>
    </row>
    <row r="1678" spans="1:24" ht="14.4">
      <c r="A1678" t="s">
        <v>3733</v>
      </c>
      <c r="B1678" s="92" t="s">
        <v>1864</v>
      </c>
      <c r="C1678" s="126" t="str">
        <f t="shared" si="219"/>
        <v>B.046.08.141</v>
      </c>
      <c r="D1678" s="11" t="s">
        <v>1865</v>
      </c>
      <c r="E1678" s="125" t="s">
        <v>1058</v>
      </c>
      <c r="F1678" s="128" t="str">
        <f t="shared" si="220"/>
        <v>Electricity South Carolina production</v>
      </c>
      <c r="G1678" s="200">
        <v>3.1049357344000002E-2</v>
      </c>
      <c r="H1678" s="10">
        <f t="shared" si="217"/>
        <v>3.1049357344000002E-2</v>
      </c>
      <c r="I1678" s="201">
        <v>7.3832144499999996E-4</v>
      </c>
      <c r="J1678" s="201">
        <v>1.7244188199999999E-3</v>
      </c>
      <c r="K1678" s="201">
        <v>1.4383512079E-2</v>
      </c>
      <c r="L1678" s="201">
        <v>1.4203105000000001E-2</v>
      </c>
      <c r="N1678" s="160">
        <v>9.4687366666666675E-2</v>
      </c>
      <c r="O1678" s="10">
        <f t="shared" si="218"/>
        <v>9.4687366666666675E-2</v>
      </c>
      <c r="Q1678" s="15">
        <v>3.2014828</v>
      </c>
      <c r="S1678" s="129">
        <v>1.9145315999999999E-3</v>
      </c>
      <c r="T1678" s="129">
        <v>1.7941855E-3</v>
      </c>
      <c r="U1678" s="129">
        <v>7.8587658999999994E-5</v>
      </c>
      <c r="V1678" s="129">
        <v>4.1758465999999997E-5</v>
      </c>
      <c r="X1678" s="71">
        <v>7.0109629999999999E-6</v>
      </c>
    </row>
    <row r="1679" spans="1:24" ht="14.4">
      <c r="A1679" t="s">
        <v>3734</v>
      </c>
      <c r="B1679" s="92" t="s">
        <v>1864</v>
      </c>
      <c r="C1679" s="126" t="str">
        <f t="shared" si="219"/>
        <v>B.046.08.142</v>
      </c>
      <c r="D1679" s="11" t="s">
        <v>1865</v>
      </c>
      <c r="E1679" s="125" t="s">
        <v>1058</v>
      </c>
      <c r="F1679" s="128" t="str">
        <f t="shared" si="220"/>
        <v>Electricity South Dakota production</v>
      </c>
      <c r="G1679" s="200">
        <v>1.0619780339E-2</v>
      </c>
      <c r="H1679" s="10">
        <f t="shared" si="217"/>
        <v>1.0619780339E-2</v>
      </c>
      <c r="I1679" s="201">
        <v>4.8891136900000001E-4</v>
      </c>
      <c r="J1679" s="201">
        <v>7.5314539999999991E-4</v>
      </c>
      <c r="K1679" s="201">
        <v>2.1311737000000001E-4</v>
      </c>
      <c r="L1679" s="201">
        <v>9.1646061999999997E-3</v>
      </c>
      <c r="N1679" s="160">
        <v>6.1097374666666669E-2</v>
      </c>
      <c r="O1679" s="10">
        <f t="shared" si="218"/>
        <v>6.1097374666666669E-2</v>
      </c>
      <c r="Q1679" s="15">
        <v>1.4528538</v>
      </c>
      <c r="S1679" s="129">
        <v>1.1062824E-3</v>
      </c>
      <c r="T1679" s="129">
        <v>1.0358568E-3</v>
      </c>
      <c r="U1679" s="129">
        <v>4.8504144000000002E-5</v>
      </c>
      <c r="V1679" s="129">
        <v>2.1921437000000001E-5</v>
      </c>
      <c r="X1679" s="71">
        <v>2.6373315000000001E-6</v>
      </c>
    </row>
    <row r="1680" spans="1:24" ht="14.4">
      <c r="A1680" t="s">
        <v>3735</v>
      </c>
      <c r="B1680" s="92" t="s">
        <v>1864</v>
      </c>
      <c r="C1680" s="126" t="str">
        <f t="shared" si="219"/>
        <v>B.046.08.143</v>
      </c>
      <c r="D1680" s="11" t="s">
        <v>1865</v>
      </c>
      <c r="E1680" s="125" t="s">
        <v>1058</v>
      </c>
      <c r="F1680" s="128" t="str">
        <f t="shared" si="220"/>
        <v>Electricity Tennessee production</v>
      </c>
      <c r="G1680" s="200">
        <v>3.1947659441999995E-2</v>
      </c>
      <c r="H1680" s="10">
        <f t="shared" si="217"/>
        <v>3.1947659441999995E-2</v>
      </c>
      <c r="I1680" s="201">
        <v>6.1918767200000002E-4</v>
      </c>
      <c r="J1680" s="201">
        <v>1.5691527900000002E-3</v>
      </c>
      <c r="K1680" s="201">
        <v>1.2856181979999999E-2</v>
      </c>
      <c r="L1680" s="201">
        <v>1.6903136999999999E-2</v>
      </c>
      <c r="N1680" s="160">
        <v>0.11268758</v>
      </c>
      <c r="O1680" s="10">
        <f t="shared" si="218"/>
        <v>0.11268758</v>
      </c>
      <c r="Q1680" s="15">
        <v>3.0747437999999998</v>
      </c>
      <c r="S1680" s="129">
        <v>2.1830797999999999E-3</v>
      </c>
      <c r="T1680" s="129">
        <v>2.0553707000000002E-3</v>
      </c>
      <c r="U1680" s="129">
        <v>9.1786951999999996E-5</v>
      </c>
      <c r="V1680" s="129">
        <v>3.5922133999999999E-5</v>
      </c>
      <c r="X1680" s="71">
        <v>7.2377590999999998E-6</v>
      </c>
    </row>
    <row r="1681" spans="1:24" ht="14.4">
      <c r="A1681" t="s">
        <v>3736</v>
      </c>
      <c r="B1681" s="92" t="s">
        <v>1864</v>
      </c>
      <c r="C1681" s="126" t="str">
        <f t="shared" si="219"/>
        <v>B.046.08.144</v>
      </c>
      <c r="D1681" s="11" t="s">
        <v>1865</v>
      </c>
      <c r="E1681" s="125" t="s">
        <v>1058</v>
      </c>
      <c r="F1681" s="128" t="str">
        <f t="shared" si="220"/>
        <v>Electricity Texas production</v>
      </c>
      <c r="G1681" s="200">
        <v>2.8172671602000002E-2</v>
      </c>
      <c r="H1681" s="10">
        <f t="shared" si="217"/>
        <v>2.8172671602000002E-2</v>
      </c>
      <c r="I1681" s="201">
        <v>1.2906441999999999E-3</v>
      </c>
      <c r="J1681" s="201">
        <v>2.2231700299999999E-3</v>
      </c>
      <c r="K1681" s="201">
        <v>2.1699603720000001E-3</v>
      </c>
      <c r="L1681" s="201">
        <v>2.2488897000000001E-2</v>
      </c>
      <c r="N1681" s="160">
        <v>0.14992598000000001</v>
      </c>
      <c r="O1681" s="10">
        <f t="shared" si="218"/>
        <v>0.14992598000000001</v>
      </c>
      <c r="Q1681" s="15">
        <v>2.3450650999999998</v>
      </c>
      <c r="S1681" s="129">
        <v>2.8529978999999998E-3</v>
      </c>
      <c r="T1681" s="129">
        <v>2.6551145999999999E-3</v>
      </c>
      <c r="U1681" s="129">
        <v>1.2109222E-4</v>
      </c>
      <c r="V1681" s="129">
        <v>7.6791028999999996E-5</v>
      </c>
      <c r="X1681" s="71">
        <v>7.1983016000000001E-6</v>
      </c>
    </row>
    <row r="1682" spans="1:24" ht="14.4">
      <c r="A1682" t="s">
        <v>3737</v>
      </c>
      <c r="B1682" s="92" t="s">
        <v>1864</v>
      </c>
      <c r="C1682" s="126" t="str">
        <f t="shared" si="219"/>
        <v>B.046.08.145</v>
      </c>
      <c r="D1682" s="11" t="s">
        <v>1865</v>
      </c>
      <c r="E1682" s="125" t="s">
        <v>1058</v>
      </c>
      <c r="F1682" s="128" t="str">
        <f t="shared" si="220"/>
        <v>Electricity Utah production</v>
      </c>
      <c r="G1682" s="200">
        <v>3.6259797295E-2</v>
      </c>
      <c r="H1682" s="10">
        <f t="shared" si="217"/>
        <v>3.6259797295E-2</v>
      </c>
      <c r="I1682" s="201">
        <v>1.73442395E-3</v>
      </c>
      <c r="J1682" s="201">
        <v>2.4791933099999998E-3</v>
      </c>
      <c r="K1682" s="201">
        <v>4.3519034999999997E-5</v>
      </c>
      <c r="L1682" s="201">
        <v>3.2002661000000002E-2</v>
      </c>
      <c r="N1682" s="160">
        <v>0.21335107333333336</v>
      </c>
      <c r="O1682" s="10">
        <f t="shared" si="218"/>
        <v>0.21335107333333336</v>
      </c>
      <c r="Q1682" s="15">
        <v>2.7295748</v>
      </c>
      <c r="S1682" s="129">
        <v>3.7878601000000001E-3</v>
      </c>
      <c r="T1682" s="129">
        <v>3.5472667000000001E-3</v>
      </c>
      <c r="U1682" s="129">
        <v>1.6814514000000001E-4</v>
      </c>
      <c r="V1682" s="129">
        <v>7.2448328999999995E-5</v>
      </c>
      <c r="X1682" s="71">
        <v>9.5799225999999994E-6</v>
      </c>
    </row>
    <row r="1683" spans="1:24" ht="14.4">
      <c r="A1683" t="s">
        <v>3738</v>
      </c>
      <c r="B1683" s="92" t="s">
        <v>1864</v>
      </c>
      <c r="C1683" s="126" t="str">
        <f t="shared" si="219"/>
        <v>B.046.08.146</v>
      </c>
      <c r="D1683" s="11" t="s">
        <v>1865</v>
      </c>
      <c r="E1683" s="125" t="s">
        <v>1058</v>
      </c>
      <c r="F1683" s="128" t="str">
        <f t="shared" si="220"/>
        <v>Electricity Vermont production</v>
      </c>
      <c r="G1683" s="200">
        <v>3.7273468000000006E-3</v>
      </c>
      <c r="H1683" s="10">
        <f t="shared" si="217"/>
        <v>3.7273468000000006E-3</v>
      </c>
      <c r="I1683" s="201">
        <v>1.2971925700000001E-3</v>
      </c>
      <c r="J1683" s="201">
        <v>1.7676692800000001E-3</v>
      </c>
      <c r="K1683" s="201">
        <v>1.8867835E-4</v>
      </c>
      <c r="L1683" s="201">
        <v>4.738066E-4</v>
      </c>
      <c r="N1683" s="160">
        <v>3.1587106666666667E-3</v>
      </c>
      <c r="O1683" s="10">
        <f t="shared" si="218"/>
        <v>3.1587106666666667E-3</v>
      </c>
      <c r="Q1683" s="15">
        <v>1.4529113</v>
      </c>
      <c r="S1683" s="129">
        <v>2.7652638999999999E-4</v>
      </c>
      <c r="T1683" s="129">
        <v>2.6907872000000001E-4</v>
      </c>
      <c r="U1683" s="129">
        <v>7.0805565999999997E-6</v>
      </c>
      <c r="V1683" s="129">
        <v>3.6711327000000001E-7</v>
      </c>
      <c r="X1683" s="71">
        <v>6.5653127000000002E-7</v>
      </c>
    </row>
    <row r="1684" spans="1:24" ht="14.4">
      <c r="A1684" t="s">
        <v>3739</v>
      </c>
      <c r="B1684" s="92" t="s">
        <v>1864</v>
      </c>
      <c r="C1684" s="126" t="str">
        <f t="shared" si="219"/>
        <v>B.046.08.147</v>
      </c>
      <c r="D1684" s="11" t="s">
        <v>1865</v>
      </c>
      <c r="E1684" s="125" t="s">
        <v>1058</v>
      </c>
      <c r="F1684" s="128" t="str">
        <f t="shared" si="220"/>
        <v>Electricity Virginia production</v>
      </c>
      <c r="G1684" s="200">
        <v>2.9708615681E-2</v>
      </c>
      <c r="H1684" s="10">
        <f t="shared" si="217"/>
        <v>2.9708615681E-2</v>
      </c>
      <c r="I1684" s="201">
        <v>1.2896883399999999E-3</v>
      </c>
      <c r="J1684" s="201">
        <v>2.1598207800000001E-3</v>
      </c>
      <c r="K1684" s="201">
        <v>8.5626865609999998E-3</v>
      </c>
      <c r="L1684" s="201">
        <v>1.7696420000000001E-2</v>
      </c>
      <c r="N1684" s="160">
        <v>0.11797613333333334</v>
      </c>
      <c r="O1684" s="10">
        <f t="shared" si="218"/>
        <v>0.11797613333333334</v>
      </c>
      <c r="Q1684" s="15">
        <v>2.8461649000000002</v>
      </c>
      <c r="S1684" s="129">
        <v>2.3484904000000001E-3</v>
      </c>
      <c r="T1684" s="129">
        <v>2.1688223E-3</v>
      </c>
      <c r="U1684" s="129">
        <v>9.6816987999999999E-5</v>
      </c>
      <c r="V1684" s="129">
        <v>8.2851098999999994E-5</v>
      </c>
      <c r="X1684" s="71">
        <v>7.1860810000000002E-6</v>
      </c>
    </row>
    <row r="1685" spans="1:24" ht="14.4">
      <c r="A1685" t="s">
        <v>3740</v>
      </c>
      <c r="B1685" s="92" t="s">
        <v>1864</v>
      </c>
      <c r="C1685" s="126" t="str">
        <f t="shared" si="219"/>
        <v>B.046.08.148</v>
      </c>
      <c r="D1685" s="11" t="s">
        <v>1865</v>
      </c>
      <c r="E1685" s="125" t="s">
        <v>1058</v>
      </c>
      <c r="F1685" s="128" t="str">
        <f t="shared" si="220"/>
        <v>Electricity Washington production</v>
      </c>
      <c r="G1685" s="200">
        <v>1.1946846785E-2</v>
      </c>
      <c r="H1685" s="10">
        <f t="shared" si="217"/>
        <v>1.1946846785E-2</v>
      </c>
      <c r="I1685" s="201">
        <v>5.54771465E-4</v>
      </c>
      <c r="J1685" s="201">
        <v>1.0205635499999999E-3</v>
      </c>
      <c r="K1685" s="201">
        <v>2.2998053700000001E-3</v>
      </c>
      <c r="L1685" s="201">
        <v>8.0717063999999998E-3</v>
      </c>
      <c r="N1685" s="160">
        <v>5.3811376000000001E-2</v>
      </c>
      <c r="O1685" s="10">
        <f t="shared" si="218"/>
        <v>5.3811376000000001E-2</v>
      </c>
      <c r="Q1685" s="15">
        <v>1.6552933000000001</v>
      </c>
      <c r="S1685" s="129">
        <v>1.068816E-3</v>
      </c>
      <c r="T1685" s="129">
        <v>9.9547648999999991E-4</v>
      </c>
      <c r="U1685" s="129">
        <v>4.4340695E-5</v>
      </c>
      <c r="V1685" s="129">
        <v>2.899883E-5</v>
      </c>
      <c r="X1685" s="71">
        <v>2.8903696000000002E-6</v>
      </c>
    </row>
    <row r="1686" spans="1:24" ht="14.4">
      <c r="A1686" t="s">
        <v>3741</v>
      </c>
      <c r="B1686" s="92" t="s">
        <v>1864</v>
      </c>
      <c r="C1686" s="126" t="str">
        <f t="shared" si="219"/>
        <v>B.046.08.149</v>
      </c>
      <c r="D1686" s="11" t="s">
        <v>1865</v>
      </c>
      <c r="E1686" s="125" t="s">
        <v>1058</v>
      </c>
      <c r="F1686" s="128" t="str">
        <f t="shared" si="220"/>
        <v>Electricity West Virginia production</v>
      </c>
      <c r="G1686" s="200">
        <v>4.5871595081999998E-2</v>
      </c>
      <c r="H1686" s="10">
        <f t="shared" si="217"/>
        <v>4.5871595081999998E-2</v>
      </c>
      <c r="I1686" s="201">
        <v>1.096580974E-3</v>
      </c>
      <c r="J1686" s="201">
        <v>3.2042729999999997E-3</v>
      </c>
      <c r="K1686" s="201">
        <v>1.6569107999999999E-5</v>
      </c>
      <c r="L1686" s="201">
        <v>4.1554172E-2</v>
      </c>
      <c r="N1686" s="160">
        <v>0.27702781333333337</v>
      </c>
      <c r="O1686" s="10">
        <f t="shared" si="218"/>
        <v>0.27702781333333337</v>
      </c>
      <c r="Q1686" s="15">
        <v>3.2408039999999998</v>
      </c>
      <c r="S1686" s="129">
        <v>5.2099575E-3</v>
      </c>
      <c r="T1686" s="129">
        <v>4.9386533999999996E-3</v>
      </c>
      <c r="U1686" s="129">
        <v>2.2321565999999999E-4</v>
      </c>
      <c r="V1686" s="129">
        <v>4.8088362999999997E-5</v>
      </c>
      <c r="X1686" s="71">
        <v>1.2396736E-5</v>
      </c>
    </row>
    <row r="1687" spans="1:24" ht="14.4">
      <c r="A1687" t="s">
        <v>3742</v>
      </c>
      <c r="B1687" s="92" t="s">
        <v>1864</v>
      </c>
      <c r="C1687" s="126" t="str">
        <f t="shared" si="219"/>
        <v>B.046.08.150</v>
      </c>
      <c r="D1687" s="11" t="s">
        <v>1865</v>
      </c>
      <c r="E1687" s="125" t="s">
        <v>1058</v>
      </c>
      <c r="F1687" s="128" t="str">
        <f t="shared" si="220"/>
        <v>Electricity Wisconsin production</v>
      </c>
      <c r="G1687" s="200">
        <v>3.5591067937000002E-2</v>
      </c>
      <c r="H1687" s="10">
        <f t="shared" ref="H1687:H1688" si="221">G1687</f>
        <v>3.5591067937000002E-2</v>
      </c>
      <c r="I1687" s="201">
        <v>1.3290267999999999E-3</v>
      </c>
      <c r="J1687" s="201">
        <v>2.0542142800000001E-3</v>
      </c>
      <c r="K1687" s="201">
        <v>4.1126578570000001E-3</v>
      </c>
      <c r="L1687" s="201">
        <v>2.8095169E-2</v>
      </c>
      <c r="N1687" s="160">
        <v>0.18730112666666668</v>
      </c>
      <c r="O1687" s="10">
        <f t="shared" ref="O1687:O1688" si="222">N1687</f>
        <v>0.18730112666666668</v>
      </c>
      <c r="Q1687" s="15">
        <v>2.9363722000000001</v>
      </c>
      <c r="S1687" s="129">
        <v>3.3971291000000001E-3</v>
      </c>
      <c r="T1687" s="129">
        <v>3.1738891000000001E-3</v>
      </c>
      <c r="U1687" s="129">
        <v>1.4822016E-4</v>
      </c>
      <c r="V1687" s="129">
        <v>7.5019833999999996E-5</v>
      </c>
      <c r="X1687" s="71">
        <v>9.1742169999999992E-6</v>
      </c>
    </row>
    <row r="1688" spans="1:24" ht="14.4">
      <c r="A1688" t="s">
        <v>3743</v>
      </c>
      <c r="B1688" s="92" t="s">
        <v>1864</v>
      </c>
      <c r="C1688" s="126" t="str">
        <f t="shared" si="219"/>
        <v>B.046.08.151</v>
      </c>
      <c r="D1688" s="11" t="s">
        <v>1865</v>
      </c>
      <c r="E1688" s="125" t="s">
        <v>1058</v>
      </c>
      <c r="F1688" s="128" t="str">
        <f t="shared" si="220"/>
        <v>Electricity Wyoming production</v>
      </c>
      <c r="G1688" s="200">
        <v>4.4131032673000004E-2</v>
      </c>
      <c r="H1688" s="10">
        <f t="shared" si="221"/>
        <v>4.4131032673000004E-2</v>
      </c>
      <c r="I1688" s="201">
        <v>1.3381693330000001E-3</v>
      </c>
      <c r="J1688" s="201">
        <v>3.0158596000000003E-3</v>
      </c>
      <c r="K1688" s="201">
        <v>6.8042739999999994E-5</v>
      </c>
      <c r="L1688" s="201">
        <v>3.9708961000000001E-2</v>
      </c>
      <c r="N1688" s="160">
        <v>0.26472640666666669</v>
      </c>
      <c r="O1688" s="10">
        <f t="shared" si="222"/>
        <v>0.26472640666666669</v>
      </c>
      <c r="Q1688" s="15">
        <v>2.8507145</v>
      </c>
      <c r="S1688" s="129">
        <v>4.8377715999999996E-3</v>
      </c>
      <c r="T1688" s="129">
        <v>4.5888502999999999E-3</v>
      </c>
      <c r="U1688" s="129">
        <v>2.1141549E-4</v>
      </c>
      <c r="V1688" s="129">
        <v>3.7505822000000003E-5</v>
      </c>
      <c r="X1688" s="71">
        <v>1.1262686999999999E-5</v>
      </c>
    </row>
    <row r="1689" spans="1:24" ht="14.4">
      <c r="B1689" s="92"/>
      <c r="C1689" s="126"/>
      <c r="D1689" s="11"/>
      <c r="E1689" s="125"/>
    </row>
    <row r="1690" spans="1:24" ht="14.4">
      <c r="B1690" s="92"/>
      <c r="C1690" s="126"/>
      <c r="D1690" s="1" t="s">
        <v>661</v>
      </c>
      <c r="E1690" s="125"/>
    </row>
    <row r="1691" spans="1:24" ht="14.4">
      <c r="A1691" t="s">
        <v>2537</v>
      </c>
      <c r="B1691" s="92" t="s">
        <v>1477</v>
      </c>
      <c r="C1691" s="126" t="str">
        <f t="shared" si="219"/>
        <v>B.050.01.101</v>
      </c>
      <c r="D1691" s="11" t="s">
        <v>661</v>
      </c>
      <c r="E1691" s="125" t="s">
        <v>1058</v>
      </c>
      <c r="F1691" s="128" t="str">
        <f t="shared" si="220"/>
        <v>Heat - General Industry</v>
      </c>
      <c r="G1691" s="200">
        <v>1.8742827249040001E-2</v>
      </c>
      <c r="H1691" s="10">
        <f t="shared" ref="H1691:H1697" si="223">G1691</f>
        <v>1.8742827249040001E-2</v>
      </c>
      <c r="I1691" s="201">
        <v>1.1358769961999997E-3</v>
      </c>
      <c r="J1691" s="201">
        <v>3.6601164948399999E-3</v>
      </c>
      <c r="K1691" s="201">
        <v>8.0609757999999994E-5</v>
      </c>
      <c r="L1691" s="201">
        <v>1.3866224E-2</v>
      </c>
      <c r="N1691" s="160">
        <v>9.2441493333333333E-2</v>
      </c>
      <c r="O1691" s="10">
        <f t="shared" ref="O1691:O1697" si="224">N1691</f>
        <v>9.2441493333333333E-2</v>
      </c>
      <c r="Q1691" s="15">
        <v>1.2196726</v>
      </c>
      <c r="S1691" s="129">
        <v>2.4525407999999999E-3</v>
      </c>
      <c r="T1691" s="129">
        <v>2.2800987000000002E-3</v>
      </c>
      <c r="U1691" s="129">
        <v>8.6251528000000002E-5</v>
      </c>
      <c r="V1691" s="129">
        <v>8.6190575000000006E-5</v>
      </c>
      <c r="X1691" s="71">
        <v>5.2031423999999999E-6</v>
      </c>
    </row>
    <row r="1692" spans="1:24" ht="14.4">
      <c r="A1692" t="s">
        <v>2538</v>
      </c>
      <c r="B1692" s="92" t="s">
        <v>1477</v>
      </c>
      <c r="C1692" s="126" t="str">
        <f t="shared" si="219"/>
        <v>B.050.01.102</v>
      </c>
      <c r="D1692" s="11" t="s">
        <v>661</v>
      </c>
      <c r="E1692" s="125" t="s">
        <v>1058</v>
      </c>
      <c r="F1692" s="128" t="str">
        <f t="shared" si="220"/>
        <v>Heat - Domestic from heat pump</v>
      </c>
      <c r="G1692" s="200">
        <v>6.3079895499999995E-3</v>
      </c>
      <c r="H1692" s="10">
        <f t="shared" si="223"/>
        <v>6.3079895499999995E-3</v>
      </c>
      <c r="I1692" s="201">
        <v>1.9987665499999999E-4</v>
      </c>
      <c r="J1692" s="201">
        <v>4.1407466000000003E-4</v>
      </c>
      <c r="K1692" s="201">
        <v>1.0009849350000001E-3</v>
      </c>
      <c r="L1692" s="201">
        <v>4.6930532999999997E-3</v>
      </c>
      <c r="N1692" s="160">
        <v>3.1287021999999998E-2</v>
      </c>
      <c r="O1692" s="10">
        <f t="shared" si="224"/>
        <v>3.1287021999999998E-2</v>
      </c>
      <c r="Q1692" s="15">
        <v>0.59716195000000005</v>
      </c>
      <c r="S1692" s="129">
        <v>5.9592626000000003E-4</v>
      </c>
      <c r="T1692" s="129">
        <v>5.5973191999999995E-4</v>
      </c>
      <c r="U1692" s="129">
        <v>2.5265066E-5</v>
      </c>
      <c r="V1692" s="129">
        <v>1.0929273999999999E-5</v>
      </c>
      <c r="X1692" s="71">
        <v>1.5849287999999999E-6</v>
      </c>
    </row>
    <row r="1693" spans="1:24" ht="14.4">
      <c r="A1693" t="s">
        <v>2539</v>
      </c>
      <c r="B1693" s="92" t="s">
        <v>1477</v>
      </c>
      <c r="C1693" s="126" t="str">
        <f t="shared" si="219"/>
        <v>B.050.01.103</v>
      </c>
      <c r="D1693" s="11" t="s">
        <v>661</v>
      </c>
      <c r="E1693" s="125" t="s">
        <v>1058</v>
      </c>
      <c r="F1693" s="128" t="str">
        <f t="shared" si="220"/>
        <v>Heat from natural gas - condensing low NOx - incl. combustion CO2</v>
      </c>
      <c r="G1693" s="200">
        <v>1.387376118631E-2</v>
      </c>
      <c r="H1693" s="10">
        <f t="shared" si="223"/>
        <v>1.387376118631E-2</v>
      </c>
      <c r="I1693" s="201">
        <v>5.58903901E-4</v>
      </c>
      <c r="J1693" s="201">
        <v>8.0096903430999994E-4</v>
      </c>
      <c r="K1693" s="201">
        <v>1.21815251E-4</v>
      </c>
      <c r="L1693" s="201">
        <v>1.2392073E-2</v>
      </c>
      <c r="N1693" s="160">
        <v>8.2613820000000004E-2</v>
      </c>
      <c r="O1693" s="10">
        <f t="shared" si="224"/>
        <v>8.2613820000000004E-2</v>
      </c>
      <c r="Q1693" s="15">
        <v>1.2240746</v>
      </c>
      <c r="S1693" s="129">
        <v>1.5335018000000001E-3</v>
      </c>
      <c r="T1693" s="129">
        <v>1.3824605E-3</v>
      </c>
      <c r="U1693" s="129">
        <v>6.4992591999999996E-5</v>
      </c>
      <c r="V1693" s="129">
        <v>8.6048722999999998E-5</v>
      </c>
      <c r="X1693" s="71">
        <v>4.0384240999999999E-6</v>
      </c>
    </row>
    <row r="1694" spans="1:24" ht="14.4">
      <c r="A1694" t="s">
        <v>2540</v>
      </c>
      <c r="B1694" s="92" t="s">
        <v>1477</v>
      </c>
      <c r="C1694" s="126" t="str">
        <f t="shared" si="219"/>
        <v>B.050.01.104</v>
      </c>
      <c r="D1694" s="11" t="s">
        <v>661</v>
      </c>
      <c r="E1694" s="125" t="s">
        <v>1058</v>
      </c>
      <c r="F1694" s="128" t="str">
        <f t="shared" si="220"/>
        <v>Heat from anthracite coal 30.7 MJ/kg - incl. combustion CO2</v>
      </c>
      <c r="G1694" s="200">
        <v>2.0323253031502002E-2</v>
      </c>
      <c r="H1694" s="10">
        <f t="shared" si="223"/>
        <v>2.0323253031502002E-2</v>
      </c>
      <c r="I1694" s="201">
        <v>1.2869286371519999E-3</v>
      </c>
      <c r="J1694" s="201">
        <v>1.53463755175E-3</v>
      </c>
      <c r="K1694" s="201">
        <v>6.7387842599999997E-5</v>
      </c>
      <c r="L1694" s="201">
        <v>1.7434299E-2</v>
      </c>
      <c r="N1694" s="160">
        <v>0.11622866000000001</v>
      </c>
      <c r="O1694" s="10">
        <f t="shared" si="224"/>
        <v>0.11622866000000001</v>
      </c>
      <c r="Q1694" s="15">
        <v>1.3524925999999999</v>
      </c>
      <c r="S1694" s="129">
        <v>2.1675345999999998E-3</v>
      </c>
      <c r="T1694" s="129">
        <v>2.0498031999999998E-3</v>
      </c>
      <c r="U1694" s="129">
        <v>9.9860869000000007E-5</v>
      </c>
      <c r="V1694" s="129">
        <v>1.7870481999999998E-5</v>
      </c>
      <c r="X1694" s="71">
        <v>5.6657398000000002E-6</v>
      </c>
    </row>
    <row r="1695" spans="1:24" ht="14.4">
      <c r="A1695" t="s">
        <v>2541</v>
      </c>
      <c r="B1695" s="92" t="s">
        <v>1477</v>
      </c>
      <c r="C1695" s="126" t="str">
        <f t="shared" si="219"/>
        <v>B.050.01.105</v>
      </c>
      <c r="D1695" s="11" t="s">
        <v>661</v>
      </c>
      <c r="E1695" s="125" t="s">
        <v>1058</v>
      </c>
      <c r="F1695" s="128" t="str">
        <f t="shared" si="220"/>
        <v>Heat from coal bituminous 26.4 MJ/kg  - incl. combustion CO2</v>
      </c>
      <c r="G1695" s="200">
        <v>2.1505556443079998E-2</v>
      </c>
      <c r="H1695" s="10">
        <f t="shared" si="223"/>
        <v>2.1505556443079998E-2</v>
      </c>
      <c r="I1695" s="201">
        <v>1.51014461806E-3</v>
      </c>
      <c r="J1695" s="201">
        <v>4.2263986622199995E-3</v>
      </c>
      <c r="K1695" s="201">
        <v>1.5469816279999998E-4</v>
      </c>
      <c r="L1695" s="201">
        <v>1.5614315E-2</v>
      </c>
      <c r="N1695" s="160">
        <v>0.10409543333333333</v>
      </c>
      <c r="O1695" s="10">
        <f t="shared" si="224"/>
        <v>0.10409543333333333</v>
      </c>
      <c r="Q1695" s="15">
        <v>1.3375956</v>
      </c>
      <c r="S1695" s="129">
        <v>2.7750867000000002E-3</v>
      </c>
      <c r="T1695" s="129">
        <v>2.6495812999999999E-3</v>
      </c>
      <c r="U1695" s="129">
        <v>1.0697877E-4</v>
      </c>
      <c r="V1695" s="129">
        <v>1.8526678E-5</v>
      </c>
      <c r="X1695" s="71">
        <v>6.1089527000000002E-6</v>
      </c>
    </row>
    <row r="1696" spans="1:24" ht="14.4">
      <c r="A1696" t="s">
        <v>2542</v>
      </c>
      <c r="B1696" s="92" t="s">
        <v>1477</v>
      </c>
      <c r="C1696" s="126" t="str">
        <f t="shared" si="219"/>
        <v>B.050.01.106</v>
      </c>
      <c r="D1696" s="11" t="s">
        <v>661</v>
      </c>
      <c r="E1696" s="125" t="s">
        <v>1058</v>
      </c>
      <c r="F1696" s="128" t="str">
        <f t="shared" si="220"/>
        <v>Heat from heavy oil for chemical processes - incl. combustion CO2</v>
      </c>
      <c r="G1696" s="200">
        <v>2.380344552778E-2</v>
      </c>
      <c r="H1696" s="10">
        <f t="shared" si="223"/>
        <v>2.380344552778E-2</v>
      </c>
      <c r="I1696" s="201">
        <v>1.7205667136999997E-3</v>
      </c>
      <c r="J1696" s="201">
        <v>6.5303226822800006E-3</v>
      </c>
      <c r="K1696" s="201">
        <v>4.1086131799999997E-5</v>
      </c>
      <c r="L1696" s="201">
        <v>1.5511469999999999E-2</v>
      </c>
      <c r="N1696" s="160">
        <v>0.1034098</v>
      </c>
      <c r="O1696" s="10">
        <f t="shared" si="224"/>
        <v>0.1034098</v>
      </c>
      <c r="Q1696" s="15">
        <v>1.2321709999999999</v>
      </c>
      <c r="S1696" s="129">
        <v>3.3927524999999999E-3</v>
      </c>
      <c r="T1696" s="129">
        <v>3.1968242000000001E-3</v>
      </c>
      <c r="U1696" s="129">
        <v>1.084078E-4</v>
      </c>
      <c r="V1696" s="129">
        <v>8.7520476999999994E-5</v>
      </c>
      <c r="X1696" s="71">
        <v>6.4236180999999998E-6</v>
      </c>
    </row>
    <row r="1697" spans="1:24" ht="14.4">
      <c r="A1697" t="s">
        <v>2543</v>
      </c>
      <c r="B1697" s="92" t="s">
        <v>1477</v>
      </c>
      <c r="C1697" s="126" t="str">
        <f t="shared" si="219"/>
        <v>B.050.01.107</v>
      </c>
      <c r="D1697" s="11" t="s">
        <v>661</v>
      </c>
      <c r="E1697" s="125" t="s">
        <v>1058</v>
      </c>
      <c r="F1697" s="128" t="str">
        <f t="shared" si="220"/>
        <v>Heat from natural gas for chemical processes - incl. combustion CO2</v>
      </c>
      <c r="G1697" s="200">
        <v>1.3682209966709999E-2</v>
      </c>
      <c r="H1697" s="10">
        <f t="shared" si="223"/>
        <v>1.3682209966709999E-2</v>
      </c>
      <c r="I1697" s="201">
        <v>5.5118728329999996E-4</v>
      </c>
      <c r="J1697" s="201">
        <v>7.8991029941000005E-4</v>
      </c>
      <c r="K1697" s="201">
        <v>1.2013338399999999E-4</v>
      </c>
      <c r="L1697" s="201">
        <v>1.2220979E-2</v>
      </c>
      <c r="N1697" s="160">
        <v>8.1473193333333332E-2</v>
      </c>
      <c r="O1697" s="10">
        <f t="shared" si="224"/>
        <v>8.1473193333333332E-2</v>
      </c>
      <c r="Q1697" s="15">
        <v>1.2071742000000001</v>
      </c>
      <c r="S1697" s="129">
        <v>1.5123292E-3</v>
      </c>
      <c r="T1697" s="129">
        <v>1.3633733000000001E-3</v>
      </c>
      <c r="U1697" s="129">
        <v>6.4095258000000001E-5</v>
      </c>
      <c r="V1697" s="129">
        <v>8.4860673000000005E-5</v>
      </c>
      <c r="X1697" s="71">
        <v>3.9826666999999999E-6</v>
      </c>
    </row>
    <row r="1698" spans="1:24" ht="14.4">
      <c r="B1698" s="92"/>
      <c r="C1698" s="126"/>
      <c r="D1698" s="1" t="s">
        <v>2544</v>
      </c>
      <c r="E1698" s="125"/>
    </row>
    <row r="1699" spans="1:24" ht="14.4">
      <c r="B1699" s="92"/>
      <c r="C1699" s="126"/>
      <c r="D1699" s="1" t="s">
        <v>684</v>
      </c>
      <c r="E1699" s="125"/>
    </row>
    <row r="1700" spans="1:24" ht="14.4">
      <c r="A1700" t="s">
        <v>2545</v>
      </c>
      <c r="B1700" s="92" t="s">
        <v>1478</v>
      </c>
      <c r="C1700" s="126" t="str">
        <f t="shared" si="219"/>
        <v>C.010.01.101</v>
      </c>
      <c r="D1700" s="11" t="s">
        <v>684</v>
      </c>
      <c r="E1700" s="130" t="s">
        <v>1479</v>
      </c>
      <c r="F1700" s="128" t="str">
        <f t="shared" si="220"/>
        <v>Air traffic continental (min weight/volume ratio 0.167 ton/m3) (tkm)</v>
      </c>
      <c r="G1700" s="200">
        <v>0.35866234187099999</v>
      </c>
      <c r="H1700" s="10">
        <f t="shared" ref="H1700:H1705" si="225">G1700</f>
        <v>0.35866234187099999</v>
      </c>
      <c r="I1700" s="201">
        <v>4.7249019510000002E-3</v>
      </c>
      <c r="J1700" s="201">
        <v>1.7207347920000001E-2</v>
      </c>
      <c r="K1700" s="201">
        <v>0.124450092</v>
      </c>
      <c r="L1700" s="201">
        <v>0.21228</v>
      </c>
      <c r="N1700" s="160">
        <v>1.4152</v>
      </c>
      <c r="O1700" s="10">
        <f t="shared" ref="O1700:O1705" si="226">N1700</f>
        <v>1.4152</v>
      </c>
      <c r="Q1700" s="15">
        <v>22.245421</v>
      </c>
      <c r="S1700" s="129">
        <v>2.809555E-2</v>
      </c>
      <c r="T1700" s="129">
        <v>2.5370612000000001E-2</v>
      </c>
      <c r="U1700" s="129">
        <v>1.1416581000000001E-3</v>
      </c>
      <c r="V1700" s="129">
        <v>1.5832800000000001E-3</v>
      </c>
      <c r="X1700" s="71">
        <v>7.1364706000000001E-5</v>
      </c>
    </row>
    <row r="1701" spans="1:24" ht="14.4">
      <c r="A1701" t="s">
        <v>2546</v>
      </c>
      <c r="B1701" s="92" t="s">
        <v>1478</v>
      </c>
      <c r="C1701" s="126" t="str">
        <f t="shared" si="219"/>
        <v>C.010.01.102</v>
      </c>
      <c r="D1701" s="11" t="s">
        <v>684</v>
      </c>
      <c r="E1701" s="130" t="s">
        <v>1479</v>
      </c>
      <c r="F1701" s="128" t="str">
        <f t="shared" si="220"/>
        <v>Air traffic intercontinental (min weight/volume ratio 0.167 ton/m3) (tkm)</v>
      </c>
      <c r="G1701" s="200">
        <v>0.16058549732569999</v>
      </c>
      <c r="H1701" s="10">
        <f t="shared" si="225"/>
        <v>0.16058549732569999</v>
      </c>
      <c r="I1701" s="201">
        <v>1.9293349662E-3</v>
      </c>
      <c r="J1701" s="201">
        <v>2.1158040626500001E-2</v>
      </c>
      <c r="K1701" s="201">
        <v>5.0817121733000001E-2</v>
      </c>
      <c r="L1701" s="201">
        <v>8.6680999999999994E-2</v>
      </c>
      <c r="N1701" s="160">
        <v>0.57787333333333335</v>
      </c>
      <c r="O1701" s="10">
        <f t="shared" si="226"/>
        <v>0.57787333333333335</v>
      </c>
      <c r="Q1701" s="15">
        <v>9.0835468000000006</v>
      </c>
      <c r="S1701" s="129">
        <v>1.5834028999999999E-2</v>
      </c>
      <c r="T1701" s="129">
        <v>1.4640510000000001E-2</v>
      </c>
      <c r="U1701" s="129">
        <v>5.4701298999999999E-4</v>
      </c>
      <c r="V1701" s="129">
        <v>6.4650601999999995E-4</v>
      </c>
      <c r="X1701" s="71">
        <v>3.3033181000000002E-5</v>
      </c>
    </row>
    <row r="1702" spans="1:24" ht="14.4">
      <c r="A1702" t="s">
        <v>2547</v>
      </c>
      <c r="B1702" s="92" t="s">
        <v>1478</v>
      </c>
      <c r="C1702" s="126" t="str">
        <f t="shared" si="219"/>
        <v>C.010.01.103</v>
      </c>
      <c r="D1702" s="11" t="s">
        <v>684</v>
      </c>
      <c r="E1702" s="130" t="s">
        <v>1682</v>
      </c>
      <c r="F1702" s="128" t="str">
        <f t="shared" si="220"/>
        <v>Air traffic continental (max weight/volume ratio 0.167 ton/m3) (m3km)*</v>
      </c>
      <c r="G1702" s="200">
        <v>5.9943567155909996E-2</v>
      </c>
      <c r="H1702" s="10">
        <f t="shared" si="225"/>
        <v>5.9943567155909996E-2</v>
      </c>
      <c r="I1702" s="201">
        <v>7.8967720280000001E-4</v>
      </c>
      <c r="J1702" s="201">
        <v>2.87587991111E-3</v>
      </c>
      <c r="K1702" s="201">
        <v>2.0799458041999997E-2</v>
      </c>
      <c r="L1702" s="201">
        <v>3.5478551999999997E-2</v>
      </c>
      <c r="N1702" s="160">
        <v>0.23652367999999999</v>
      </c>
      <c r="O1702" s="10">
        <f t="shared" si="226"/>
        <v>0.23652367999999999</v>
      </c>
      <c r="Q1702" s="15">
        <v>3.7178976000000001</v>
      </c>
      <c r="S1702" s="129">
        <v>4.6956350999999997E-3</v>
      </c>
      <c r="T1702" s="129">
        <v>4.2402135999999998E-3</v>
      </c>
      <c r="U1702" s="129">
        <v>1.9080637E-4</v>
      </c>
      <c r="V1702" s="129">
        <v>2.6461505000000002E-4</v>
      </c>
      <c r="X1702" s="71">
        <v>1.1927249000000001E-5</v>
      </c>
    </row>
    <row r="1703" spans="1:24" ht="14.4">
      <c r="A1703" t="s">
        <v>2548</v>
      </c>
      <c r="B1703" s="92" t="s">
        <v>1478</v>
      </c>
      <c r="C1703" s="126" t="str">
        <f t="shared" si="219"/>
        <v>C.010.01.104</v>
      </c>
      <c r="D1703" s="11" t="s">
        <v>684</v>
      </c>
      <c r="E1703" s="130" t="s">
        <v>1682</v>
      </c>
      <c r="F1703" s="128" t="str">
        <f t="shared" si="220"/>
        <v>Air traffic intercontinental (max weight/volume ratio 0.167 ton/m3) (m3km)*</v>
      </c>
      <c r="G1703" s="200">
        <v>2.6838801577789999E-2</v>
      </c>
      <c r="H1703" s="10">
        <f t="shared" si="225"/>
        <v>2.6838801577789999E-2</v>
      </c>
      <c r="I1703" s="201">
        <v>3.2245152189999996E-4</v>
      </c>
      <c r="J1703" s="201">
        <v>3.5361628137899996E-3</v>
      </c>
      <c r="K1703" s="201">
        <v>8.4931122420999986E-3</v>
      </c>
      <c r="L1703" s="201">
        <v>1.4487075E-2</v>
      </c>
      <c r="N1703" s="160">
        <v>9.65805E-2</v>
      </c>
      <c r="O1703" s="10">
        <f t="shared" si="226"/>
        <v>9.65805E-2</v>
      </c>
      <c r="Q1703" s="15">
        <v>1.5181415</v>
      </c>
      <c r="S1703" s="129">
        <v>2.6463557999999998E-3</v>
      </c>
      <c r="T1703" s="129">
        <v>2.4468818E-3</v>
      </c>
      <c r="U1703" s="129">
        <v>9.1422782999999995E-5</v>
      </c>
      <c r="V1703" s="129">
        <v>1.0805114E-4</v>
      </c>
      <c r="X1703" s="71">
        <v>5.5208659000000003E-6</v>
      </c>
    </row>
    <row r="1704" spans="1:24" ht="14.4">
      <c r="A1704" t="s">
        <v>2015</v>
      </c>
      <c r="B1704" s="92" t="s">
        <v>1478</v>
      </c>
      <c r="C1704" s="126" t="str">
        <f t="shared" si="219"/>
        <v>C.010.01.105</v>
      </c>
      <c r="D1704" s="11" t="s">
        <v>684</v>
      </c>
      <c r="E1704" s="130" t="s">
        <v>2016</v>
      </c>
      <c r="F1704" s="128" t="str">
        <f t="shared" si="220"/>
        <v>Air passenger continental</v>
      </c>
      <c r="G1704" s="200">
        <v>3.5866234187099999E-2</v>
      </c>
      <c r="H1704" s="10">
        <f t="shared" si="225"/>
        <v>3.5866234187099999E-2</v>
      </c>
      <c r="I1704" s="201">
        <v>4.7249019510000001E-4</v>
      </c>
      <c r="J1704" s="201">
        <v>1.7207347919999999E-3</v>
      </c>
      <c r="K1704" s="201">
        <v>1.2445009200000001E-2</v>
      </c>
      <c r="L1704" s="201">
        <v>2.1228E-2</v>
      </c>
      <c r="N1704" s="160">
        <v>0.14152000000000001</v>
      </c>
      <c r="O1704" s="10">
        <f t="shared" si="226"/>
        <v>0.14152000000000001</v>
      </c>
      <c r="Q1704" s="15">
        <v>2.2245420999999999</v>
      </c>
      <c r="S1704" s="129">
        <v>2.809555E-3</v>
      </c>
      <c r="T1704" s="129">
        <v>2.5370611999999998E-3</v>
      </c>
      <c r="U1704" s="129">
        <v>1.1416581E-4</v>
      </c>
      <c r="V1704" s="129">
        <v>1.5832800000000001E-4</v>
      </c>
      <c r="X1704" s="71">
        <v>7.1364706000000003E-6</v>
      </c>
    </row>
    <row r="1705" spans="1:24" ht="14.4">
      <c r="A1705" t="s">
        <v>2017</v>
      </c>
      <c r="B1705" s="92" t="s">
        <v>1478</v>
      </c>
      <c r="C1705" s="126" t="str">
        <f t="shared" si="219"/>
        <v>C.010.01.106</v>
      </c>
      <c r="D1705" s="11" t="s">
        <v>684</v>
      </c>
      <c r="E1705" s="130" t="s">
        <v>2016</v>
      </c>
      <c r="F1705" s="128" t="str">
        <f t="shared" si="220"/>
        <v>Air passenger intercontinental</v>
      </c>
      <c r="G1705" s="200">
        <v>1.605854973257E-2</v>
      </c>
      <c r="H1705" s="10">
        <f t="shared" si="225"/>
        <v>1.605854973257E-2</v>
      </c>
      <c r="I1705" s="201">
        <v>1.9293349661999998E-4</v>
      </c>
      <c r="J1705" s="201">
        <v>2.11580406265E-3</v>
      </c>
      <c r="K1705" s="201">
        <v>5.0817121732999997E-3</v>
      </c>
      <c r="L1705" s="201">
        <v>8.6680999999999998E-3</v>
      </c>
      <c r="N1705" s="160">
        <v>5.7787333333333336E-2</v>
      </c>
      <c r="O1705" s="10">
        <f t="shared" si="226"/>
        <v>5.7787333333333336E-2</v>
      </c>
      <c r="Q1705" s="15">
        <v>0.90835467999999997</v>
      </c>
      <c r="S1705" s="129">
        <v>1.5834028999999999E-3</v>
      </c>
      <c r="T1705" s="129">
        <v>1.4640510000000001E-3</v>
      </c>
      <c r="U1705" s="129">
        <v>5.4701299000000002E-5</v>
      </c>
      <c r="V1705" s="129">
        <v>6.4650602000000006E-5</v>
      </c>
      <c r="X1705" s="71">
        <v>3.3033180999999998E-6</v>
      </c>
    </row>
    <row r="1706" spans="1:24" ht="14.4">
      <c r="B1706" s="92"/>
      <c r="C1706" s="126"/>
      <c r="D1706" s="1" t="s">
        <v>753</v>
      </c>
      <c r="E1706" s="130"/>
    </row>
    <row r="1707" spans="1:24" ht="14.4">
      <c r="A1707" t="s">
        <v>2549</v>
      </c>
      <c r="B1707" s="92" t="s">
        <v>1478</v>
      </c>
      <c r="C1707" s="126" t="str">
        <f t="shared" si="219"/>
        <v>C.030.01.101</v>
      </c>
      <c r="D1707" s="11" t="s">
        <v>753</v>
      </c>
      <c r="E1707" s="130" t="s">
        <v>1479</v>
      </c>
      <c r="F1707" s="128" t="str">
        <f t="shared" si="220"/>
        <v>Transport pipeline natural gas</v>
      </c>
      <c r="G1707" s="200">
        <v>1.247153405063E-2</v>
      </c>
      <c r="H1707" s="10">
        <f t="shared" ref="H1707:H1708" si="227">G1707</f>
        <v>1.247153405063E-2</v>
      </c>
      <c r="I1707" s="201">
        <v>4.8440794179999998E-4</v>
      </c>
      <c r="J1707" s="201">
        <v>6.7750822982999993E-4</v>
      </c>
      <c r="K1707" s="201">
        <v>1.03015879E-4</v>
      </c>
      <c r="L1707" s="201">
        <v>1.1206602E-2</v>
      </c>
      <c r="N1707" s="160">
        <v>7.4710680000000002E-2</v>
      </c>
      <c r="O1707" s="10">
        <f t="shared" ref="O1707:O1708" si="228">N1707</f>
        <v>7.4710680000000002E-2</v>
      </c>
      <c r="Q1707" s="15">
        <v>1.0351668999999999</v>
      </c>
      <c r="S1707" s="129">
        <v>1.3918864999999999E-3</v>
      </c>
      <c r="T1707" s="129">
        <v>1.2597133000000001E-3</v>
      </c>
      <c r="U1707" s="129">
        <v>5.9404122000000003E-5</v>
      </c>
      <c r="V1707" s="129">
        <v>7.2769087999999995E-5</v>
      </c>
      <c r="X1707" s="71">
        <v>3.5533847000000001E-6</v>
      </c>
    </row>
    <row r="1708" spans="1:24" ht="14.4">
      <c r="A1708" t="s">
        <v>2550</v>
      </c>
      <c r="B1708" s="92" t="s">
        <v>1478</v>
      </c>
      <c r="C1708" s="126" t="str">
        <f t="shared" si="219"/>
        <v>C.030.01.102</v>
      </c>
      <c r="D1708" s="11" t="s">
        <v>753</v>
      </c>
      <c r="E1708" s="130" t="s">
        <v>1479</v>
      </c>
      <c r="F1708" s="128" t="str">
        <f t="shared" si="220"/>
        <v>Transport pipeline petroleum</v>
      </c>
      <c r="G1708" s="200">
        <v>1.3534422246000001E-3</v>
      </c>
      <c r="H1708" s="10">
        <f t="shared" si="227"/>
        <v>1.3534422246000001E-3</v>
      </c>
      <c r="I1708" s="201">
        <v>4.2885534699999995E-5</v>
      </c>
      <c r="J1708" s="201">
        <v>8.8843858000000003E-5</v>
      </c>
      <c r="K1708" s="201">
        <v>2.1477133189999999E-4</v>
      </c>
      <c r="L1708" s="201">
        <v>1.0069415000000001E-3</v>
      </c>
      <c r="N1708" s="160">
        <v>6.7129433333333339E-3</v>
      </c>
      <c r="O1708" s="10">
        <f t="shared" si="228"/>
        <v>6.7129433333333339E-3</v>
      </c>
      <c r="Q1708" s="15">
        <v>0.12812707000000001</v>
      </c>
      <c r="S1708" s="129">
        <v>1.2786194000000001E-4</v>
      </c>
      <c r="T1708" s="129">
        <v>1.2009608E-4</v>
      </c>
      <c r="U1708" s="129">
        <v>5.4208724999999998E-6</v>
      </c>
      <c r="V1708" s="129">
        <v>2.3449849999999998E-6</v>
      </c>
      <c r="X1708" s="71">
        <v>3.4006231E-7</v>
      </c>
    </row>
    <row r="1709" spans="1:24" ht="14.4">
      <c r="B1709" s="92"/>
      <c r="C1709" s="126"/>
      <c r="D1709" s="1" t="s">
        <v>672</v>
      </c>
      <c r="E1709" s="130"/>
    </row>
    <row r="1710" spans="1:24" ht="14.4">
      <c r="A1710" t="s">
        <v>2551</v>
      </c>
      <c r="B1710" s="92" t="s">
        <v>1478</v>
      </c>
      <c r="C1710" s="126" t="str">
        <f t="shared" si="219"/>
        <v>C.050.01.101</v>
      </c>
      <c r="D1710" s="11" t="s">
        <v>672</v>
      </c>
      <c r="E1710" s="130" t="s">
        <v>1479</v>
      </c>
      <c r="F1710" s="128" t="str">
        <f t="shared" si="220"/>
        <v>Train freight diesel (tkm)</v>
      </c>
      <c r="G1710" s="200">
        <v>4.9844304153000007E-3</v>
      </c>
      <c r="H1710" s="10">
        <f t="shared" ref="H1710:H1719" si="229">G1710</f>
        <v>4.9844304153000007E-3</v>
      </c>
      <c r="I1710" s="201">
        <v>1.242016089E-4</v>
      </c>
      <c r="J1710" s="201">
        <v>2.6097496160000006E-4</v>
      </c>
      <c r="K1710" s="201">
        <v>1.6762998447999999E-3</v>
      </c>
      <c r="L1710" s="201">
        <v>2.9229540000000002E-3</v>
      </c>
      <c r="N1710" s="160">
        <v>1.9486360000000001E-2</v>
      </c>
      <c r="O1710" s="10">
        <f t="shared" ref="O1710:O1712" si="230">N1710</f>
        <v>1.9486360000000001E-2</v>
      </c>
      <c r="Q1710" s="15">
        <v>0.30290106</v>
      </c>
      <c r="S1710" s="129">
        <v>3.7130483000000003E-4</v>
      </c>
      <c r="T1710" s="129">
        <v>3.3488985999999998E-4</v>
      </c>
      <c r="U1710" s="129">
        <v>1.5451494999999999E-5</v>
      </c>
      <c r="V1710" s="129">
        <v>2.0963472E-5</v>
      </c>
      <c r="X1710" s="71">
        <v>9.955905000000001E-7</v>
      </c>
    </row>
    <row r="1711" spans="1:24" ht="14.4">
      <c r="A1711" t="s">
        <v>2552</v>
      </c>
      <c r="B1711" s="92" t="s">
        <v>1478</v>
      </c>
      <c r="C1711" s="126" t="str">
        <f t="shared" si="219"/>
        <v>C.050.01.102</v>
      </c>
      <c r="D1711" s="11" t="s">
        <v>672</v>
      </c>
      <c r="E1711" s="130" t="s">
        <v>1479</v>
      </c>
      <c r="F1711" s="128" t="str">
        <f t="shared" si="220"/>
        <v>Train freight electric (tkm)</v>
      </c>
      <c r="G1711" s="200">
        <v>1.8167010345999999E-3</v>
      </c>
      <c r="H1711" s="10">
        <f t="shared" si="229"/>
        <v>1.8167010345999999E-3</v>
      </c>
      <c r="I1711" s="201">
        <v>5.7564475300000001E-5</v>
      </c>
      <c r="J1711" s="201">
        <v>1.19253501E-4</v>
      </c>
      <c r="K1711" s="201">
        <v>2.8828365829999998E-4</v>
      </c>
      <c r="L1711" s="201">
        <v>1.3515993999999999E-3</v>
      </c>
      <c r="N1711" s="160">
        <v>9.0106626666666672E-3</v>
      </c>
      <c r="O1711" s="10">
        <f t="shared" si="230"/>
        <v>9.0106626666666672E-3</v>
      </c>
      <c r="Q1711" s="15">
        <v>0.17198263999999999</v>
      </c>
      <c r="S1711" s="129">
        <v>1.7162676E-4</v>
      </c>
      <c r="T1711" s="129">
        <v>1.6120279000000001E-4</v>
      </c>
      <c r="U1711" s="129">
        <v>7.2763389000000002E-6</v>
      </c>
      <c r="V1711" s="129">
        <v>3.1476309E-6</v>
      </c>
      <c r="X1711" s="71">
        <v>4.5645948000000002E-7</v>
      </c>
    </row>
    <row r="1712" spans="1:24" ht="14.4">
      <c r="A1712" t="s">
        <v>2054</v>
      </c>
      <c r="B1712" s="92" t="s">
        <v>1478</v>
      </c>
      <c r="C1712" s="126" t="str">
        <f t="shared" si="219"/>
        <v>C.050.01.103</v>
      </c>
      <c r="D1712" s="11" t="s">
        <v>672</v>
      </c>
      <c r="E1712" s="130" t="s">
        <v>2016</v>
      </c>
      <c r="F1712" s="128" t="str">
        <f t="shared" si="220"/>
        <v>Passenger-kilometer per train</v>
      </c>
      <c r="G1712" s="200">
        <v>8.1751545019999993E-3</v>
      </c>
      <c r="H1712" s="10">
        <f t="shared" si="229"/>
        <v>8.1751545019999993E-3</v>
      </c>
      <c r="I1712" s="201">
        <v>2.59040145E-4</v>
      </c>
      <c r="J1712" s="201">
        <v>5.3664074999999994E-4</v>
      </c>
      <c r="K1712" s="201">
        <v>1.2972765070000001E-3</v>
      </c>
      <c r="L1712" s="201">
        <v>6.0821970999999997E-3</v>
      </c>
      <c r="N1712" s="160">
        <v>4.0547980666666664E-2</v>
      </c>
      <c r="O1712" s="10">
        <f t="shared" si="230"/>
        <v>4.0547980666666664E-2</v>
      </c>
      <c r="Q1712" s="15">
        <v>0.77392189</v>
      </c>
      <c r="S1712" s="129">
        <v>7.7232044000000004E-4</v>
      </c>
      <c r="T1712" s="129">
        <v>7.2541257000000004E-4</v>
      </c>
      <c r="U1712" s="129">
        <v>3.2743524999999998E-5</v>
      </c>
      <c r="V1712" s="129">
        <v>1.4164338999999999E-5</v>
      </c>
      <c r="X1712" s="71">
        <v>2.0540677000000001E-6</v>
      </c>
    </row>
    <row r="1713" spans="1:24" ht="14.4">
      <c r="B1713" s="92"/>
      <c r="C1713" s="126"/>
      <c r="D1713" s="1" t="s">
        <v>2760</v>
      </c>
      <c r="E1713" s="130"/>
    </row>
    <row r="1714" spans="1:24" ht="14.4">
      <c r="A1714" t="s">
        <v>3744</v>
      </c>
      <c r="B1714" s="92" t="s">
        <v>1478</v>
      </c>
      <c r="C1714" s="126" t="str">
        <f t="shared" si="219"/>
        <v>C.060.01.103</v>
      </c>
      <c r="D1714" s="11" t="s">
        <v>2760</v>
      </c>
      <c r="E1714" s="130" t="s">
        <v>1479</v>
      </c>
      <c r="F1714" s="128" t="str">
        <f t="shared" si="220"/>
        <v>Tractor (240 pk) - B7 diesel</v>
      </c>
      <c r="G1714" s="200">
        <v>5.6514917249999998E-2</v>
      </c>
      <c r="H1714" s="10">
        <f t="shared" si="229"/>
        <v>5.6514917249999998E-2</v>
      </c>
      <c r="I1714" s="201">
        <v>1.4082338600000001E-3</v>
      </c>
      <c r="J1714" s="201">
        <v>2.95900983E-3</v>
      </c>
      <c r="K1714" s="201">
        <v>1.9006373560000001E-2</v>
      </c>
      <c r="L1714" s="201">
        <v>3.3141299999999999E-2</v>
      </c>
      <c r="N1714" s="160">
        <v>0.220942</v>
      </c>
      <c r="O1714" s="10">
        <f t="shared" ref="O1714:O1737" si="231">N1714</f>
        <v>0.220942</v>
      </c>
      <c r="Q1714" s="15">
        <v>3.43438</v>
      </c>
      <c r="S1714" s="129">
        <v>4.2099618000000002E-3</v>
      </c>
      <c r="T1714" s="129">
        <v>3.7970782999999998E-3</v>
      </c>
      <c r="U1714" s="129">
        <v>1.7519353E-4</v>
      </c>
      <c r="V1714" s="129">
        <v>2.3768992999999999E-4</v>
      </c>
      <c r="X1714" s="71">
        <v>1.1288294E-5</v>
      </c>
    </row>
    <row r="1715" spans="1:24" ht="14.4">
      <c r="A1715" t="s">
        <v>2553</v>
      </c>
      <c r="B1715" s="92" t="s">
        <v>1478</v>
      </c>
      <c r="C1715" s="126" t="str">
        <f t="shared" si="219"/>
        <v>C.060.01.104</v>
      </c>
      <c r="D1715" s="11" t="s">
        <v>2760</v>
      </c>
      <c r="E1715" s="130" t="s">
        <v>2018</v>
      </c>
      <c r="F1715" s="128" t="str">
        <f t="shared" si="220"/>
        <v>Truck +trailer  Euro 6 - B7 diesel (output per meter)</v>
      </c>
      <c r="G1715" s="200">
        <v>3.0514164068697324E-4</v>
      </c>
      <c r="H1715" s="10">
        <f t="shared" si="229"/>
        <v>3.0514164068697324E-4</v>
      </c>
      <c r="I1715" s="201">
        <v>3.2653814204999999E-5</v>
      </c>
      <c r="J1715" s="201">
        <v>4.2780667610000004E-5</v>
      </c>
      <c r="K1715" s="201">
        <v>7.4886328871973248E-5</v>
      </c>
      <c r="L1715" s="201">
        <v>1.5482083E-4</v>
      </c>
      <c r="N1715" s="160">
        <v>1.0321388666666668E-3</v>
      </c>
      <c r="O1715" s="10">
        <f t="shared" si="231"/>
        <v>1.0321388666666668E-3</v>
      </c>
      <c r="Q1715" s="15">
        <v>1.7660325000000001E-2</v>
      </c>
      <c r="S1715" s="129">
        <v>2.2265615999999999E-5</v>
      </c>
      <c r="T1715" s="129">
        <v>2.0187290000000002E-5</v>
      </c>
      <c r="U1715" s="129">
        <v>9.1132643000000002E-7</v>
      </c>
      <c r="V1715" s="129">
        <v>1.1669986E-6</v>
      </c>
      <c r="X1715" s="71">
        <v>6.0011525999999996E-8</v>
      </c>
    </row>
    <row r="1716" spans="1:24" ht="14.4">
      <c r="A1716" t="s">
        <v>3745</v>
      </c>
      <c r="B1716" s="92" t="s">
        <v>1478</v>
      </c>
      <c r="C1716" s="126" t="str">
        <f t="shared" si="219"/>
        <v>C.060.01.105</v>
      </c>
      <c r="D1716" s="11" t="s">
        <v>2760</v>
      </c>
      <c r="E1716" s="130" t="s">
        <v>1479</v>
      </c>
      <c r="F1716" s="128" t="str">
        <f t="shared" si="220"/>
        <v>Truck+container 28 tonne net B7(min weight/volume ratio 0.41 t/m3) (tkm)</v>
      </c>
      <c r="G1716" s="200">
        <v>2.1795831708983804E-2</v>
      </c>
      <c r="H1716" s="10">
        <f t="shared" si="229"/>
        <v>2.1795831708983804E-2</v>
      </c>
      <c r="I1716" s="201">
        <v>2.3324152603999997E-3</v>
      </c>
      <c r="J1716" s="201">
        <v>3.0557618850000001E-3</v>
      </c>
      <c r="K1716" s="201">
        <v>5.3490235635838034E-3</v>
      </c>
      <c r="L1716" s="201">
        <v>1.1058630999999999E-2</v>
      </c>
      <c r="N1716" s="160">
        <v>7.3724206666666667E-2</v>
      </c>
      <c r="O1716" s="10">
        <f t="shared" si="231"/>
        <v>7.3724206666666667E-2</v>
      </c>
      <c r="Q1716" s="15">
        <v>1.2614517999999999</v>
      </c>
      <c r="S1716" s="129">
        <v>1.5904011E-3</v>
      </c>
      <c r="T1716" s="129">
        <v>1.4419493E-3</v>
      </c>
      <c r="U1716" s="129">
        <v>6.5094745000000002E-5</v>
      </c>
      <c r="V1716" s="129">
        <v>8.3357042999999999E-5</v>
      </c>
      <c r="X1716" s="71">
        <v>4.2865376000000004E-6</v>
      </c>
    </row>
    <row r="1717" spans="1:24" ht="14.4">
      <c r="A1717" t="s">
        <v>3746</v>
      </c>
      <c r="B1717" s="92" t="s">
        <v>1478</v>
      </c>
      <c r="C1717" s="126" t="str">
        <f t="shared" si="219"/>
        <v>C.060.01.106</v>
      </c>
      <c r="D1717" s="11" t="s">
        <v>2760</v>
      </c>
      <c r="E1717" s="130" t="s">
        <v>1479</v>
      </c>
      <c r="F1717" s="128" t="str">
        <f t="shared" si="220"/>
        <v>Truck+trailer 24 tonne net B7 (min weight/volume ratio 0.32 t/m3) (tkm)</v>
      </c>
      <c r="G1717" s="200">
        <v>2.5428470227397772E-2</v>
      </c>
      <c r="H1717" s="10">
        <f t="shared" si="229"/>
        <v>2.5428470227397772E-2</v>
      </c>
      <c r="I1717" s="201">
        <v>2.7211512004000002E-3</v>
      </c>
      <c r="J1717" s="201">
        <v>3.5650556509999997E-3</v>
      </c>
      <c r="K1717" s="201">
        <v>6.2405273759977712E-3</v>
      </c>
      <c r="L1717" s="201">
        <v>1.2901736E-2</v>
      </c>
      <c r="N1717" s="160">
        <v>8.6011573333333341E-2</v>
      </c>
      <c r="O1717" s="10">
        <f t="shared" si="231"/>
        <v>8.6011573333333341E-2</v>
      </c>
      <c r="Q1717" s="15">
        <v>1.4716937999999999</v>
      </c>
      <c r="S1717" s="129">
        <v>1.8554680000000001E-3</v>
      </c>
      <c r="T1717" s="129">
        <v>1.6822741999999999E-3</v>
      </c>
      <c r="U1717" s="129">
        <v>7.5943868999999998E-5</v>
      </c>
      <c r="V1717" s="129">
        <v>9.7249882999999999E-5</v>
      </c>
      <c r="X1717" s="71">
        <v>5.0009605000000003E-6</v>
      </c>
    </row>
    <row r="1718" spans="1:24" ht="14.4">
      <c r="A1718" t="s">
        <v>3747</v>
      </c>
      <c r="B1718" s="92" t="s">
        <v>1478</v>
      </c>
      <c r="C1718" s="126" t="str">
        <f t="shared" si="219"/>
        <v>C.060.01.107</v>
      </c>
      <c r="D1718" s="11" t="s">
        <v>2760</v>
      </c>
      <c r="E1718" s="130" t="s">
        <v>1682</v>
      </c>
      <c r="F1718" s="128" t="str">
        <f t="shared" si="220"/>
        <v>Truck+container 28 tonne net B7 (max weight/volume ratio 0.41 t/m3) (m3km)</v>
      </c>
      <c r="G1718" s="200">
        <v>8.9353336001555123E-3</v>
      </c>
      <c r="H1718" s="10">
        <f t="shared" si="229"/>
        <v>8.9353336001555123E-3</v>
      </c>
      <c r="I1718" s="201">
        <v>9.5618781760000002E-4</v>
      </c>
      <c r="J1718" s="201">
        <v>1.252728182E-3</v>
      </c>
      <c r="K1718" s="201">
        <v>2.1928647005555126E-3</v>
      </c>
      <c r="L1718" s="201">
        <v>4.5335528999999996E-3</v>
      </c>
      <c r="N1718" s="160">
        <v>3.0223686E-2</v>
      </c>
      <c r="O1718" s="10">
        <f t="shared" si="231"/>
        <v>3.0223686E-2</v>
      </c>
      <c r="Q1718" s="15">
        <v>0.51713982999999997</v>
      </c>
      <c r="S1718" s="129">
        <v>6.5199460000000002E-4</v>
      </c>
      <c r="T1718" s="129">
        <v>5.9113587999999996E-4</v>
      </c>
      <c r="U1718" s="129">
        <v>2.6685986E-5</v>
      </c>
      <c r="V1718" s="129">
        <v>3.4172725999999997E-5</v>
      </c>
      <c r="X1718" s="71">
        <v>1.7572921E-6</v>
      </c>
    </row>
    <row r="1719" spans="1:24" ht="14.4">
      <c r="A1719" t="s">
        <v>3748</v>
      </c>
      <c r="B1719" s="92" t="s">
        <v>1478</v>
      </c>
      <c r="C1719" s="126" t="str">
        <f t="shared" si="219"/>
        <v>C.060.01.108</v>
      </c>
      <c r="D1719" s="11" t="s">
        <v>2760</v>
      </c>
      <c r="E1719" s="130" t="s">
        <v>1682</v>
      </c>
      <c r="F1719" s="128" t="str">
        <f t="shared" si="220"/>
        <v>Truck+trailer 24 tonne net B7 (max weight/volume ratio 0.32 t/m3) (m3km)</v>
      </c>
      <c r="G1719" s="200">
        <v>8.137110476019286E-3</v>
      </c>
      <c r="H1719" s="10">
        <f t="shared" si="229"/>
        <v>8.137110476019286E-3</v>
      </c>
      <c r="I1719" s="201">
        <v>8.7076837209999996E-4</v>
      </c>
      <c r="J1719" s="201">
        <v>1.1408178E-3</v>
      </c>
      <c r="K1719" s="201">
        <v>1.9969688039192866E-3</v>
      </c>
      <c r="L1719" s="201">
        <v>4.1285554999999996E-3</v>
      </c>
      <c r="N1719" s="160">
        <v>2.7523703333333333E-2</v>
      </c>
      <c r="O1719" s="10">
        <f t="shared" si="231"/>
        <v>2.7523703333333333E-2</v>
      </c>
      <c r="Q1719" s="15">
        <v>0.47094201000000002</v>
      </c>
      <c r="S1719" s="129">
        <v>5.9374975000000001E-4</v>
      </c>
      <c r="T1719" s="129">
        <v>5.3832775000000005E-4</v>
      </c>
      <c r="U1719" s="129">
        <v>2.4302037999999999E-5</v>
      </c>
      <c r="V1719" s="129">
        <v>3.1119962999999999E-5</v>
      </c>
      <c r="X1719" s="71">
        <v>1.6003073999999999E-6</v>
      </c>
    </row>
    <row r="1720" spans="1:24" ht="14.4">
      <c r="B1720" s="92"/>
      <c r="C1720" s="126"/>
      <c r="D1720" s="1" t="s">
        <v>2761</v>
      </c>
      <c r="E1720" s="130"/>
      <c r="O1720" s="10">
        <f t="shared" si="231"/>
        <v>0</v>
      </c>
    </row>
    <row r="1721" spans="1:24" ht="14.4">
      <c r="A1721" t="s">
        <v>3749</v>
      </c>
      <c r="B1721" s="92" t="s">
        <v>1478</v>
      </c>
      <c r="C1721" s="126" t="str">
        <f t="shared" si="219"/>
        <v>C.060.03.104</v>
      </c>
      <c r="D1721" s="11" t="s">
        <v>2761</v>
      </c>
      <c r="E1721" s="130" t="s">
        <v>2018</v>
      </c>
      <c r="F1721" s="128" t="str">
        <f t="shared" si="220"/>
        <v>Truck +trailer  Euro 6 - HVO diesel from tallow waste (output per meter)</v>
      </c>
      <c r="G1721" s="200">
        <v>1.0599374184034465E-4</v>
      </c>
      <c r="H1721" s="10">
        <f t="shared" ref="H1721:H1737" si="232">G1721</f>
        <v>1.0599374184034465E-4</v>
      </c>
      <c r="I1721" s="201">
        <v>2.8068765175999998E-5</v>
      </c>
      <c r="J1721" s="201">
        <v>3.2840640207099997E-5</v>
      </c>
      <c r="K1721" s="201">
        <v>4.8372594572446503E-6</v>
      </c>
      <c r="L1721" s="201">
        <v>4.0247077E-5</v>
      </c>
      <c r="N1721" s="160">
        <v>2.6831384666666668E-4</v>
      </c>
      <c r="O1721" s="10">
        <f t="shared" si="231"/>
        <v>2.6831384666666668E-4</v>
      </c>
      <c r="Q1721" s="15">
        <v>1.5348173E-2</v>
      </c>
      <c r="S1721" s="129">
        <v>7.8237994999999998E-6</v>
      </c>
      <c r="T1721" s="129">
        <v>7.1761750999999999E-6</v>
      </c>
      <c r="U1721" s="129">
        <v>3.0829128E-7</v>
      </c>
      <c r="V1721" s="129">
        <v>3.3933315E-7</v>
      </c>
      <c r="X1721" s="71">
        <v>2.0943335999999999E-8</v>
      </c>
    </row>
    <row r="1722" spans="1:24" ht="14.4">
      <c r="A1722" t="s">
        <v>3750</v>
      </c>
      <c r="B1722" s="92" t="s">
        <v>1478</v>
      </c>
      <c r="C1722" s="126" t="str">
        <f t="shared" si="219"/>
        <v>C.060.03.105</v>
      </c>
      <c r="D1722" s="11" t="s">
        <v>2761</v>
      </c>
      <c r="E1722" s="130" t="s">
        <v>1479</v>
      </c>
      <c r="F1722" s="128" t="str">
        <f t="shared" si="220"/>
        <v>Truck+container 28 tonne net HVO (min weight/volume ratio 0.41 t/m3) (tkm)</v>
      </c>
      <c r="G1722" s="200">
        <v>7.5709815467889024E-3</v>
      </c>
      <c r="H1722" s="10">
        <f t="shared" si="232"/>
        <v>7.5709815467889024E-3</v>
      </c>
      <c r="I1722" s="201">
        <v>2.0049118253999999E-3</v>
      </c>
      <c r="J1722" s="201">
        <v>2.3457599928E-3</v>
      </c>
      <c r="K1722" s="201">
        <v>3.4551852858890302E-4</v>
      </c>
      <c r="L1722" s="201">
        <v>2.8747911999999999E-3</v>
      </c>
      <c r="N1722" s="160">
        <v>1.9165274666666666E-2</v>
      </c>
      <c r="O1722" s="10">
        <f t="shared" si="231"/>
        <v>1.9165274666666666E-2</v>
      </c>
      <c r="Q1722" s="15">
        <v>1.0962981000000001</v>
      </c>
      <c r="S1722" s="129">
        <v>5.5884282000000002E-4</v>
      </c>
      <c r="T1722" s="129">
        <v>5.1258393999999998E-4</v>
      </c>
      <c r="U1722" s="129">
        <v>2.2020806000000001E-5</v>
      </c>
      <c r="V1722" s="129">
        <v>2.4238081999999998E-5</v>
      </c>
      <c r="X1722" s="71">
        <v>1.4959526E-6</v>
      </c>
    </row>
    <row r="1723" spans="1:24" ht="14.4">
      <c r="A1723" t="s">
        <v>3751</v>
      </c>
      <c r="B1723" s="92" t="s">
        <v>1478</v>
      </c>
      <c r="C1723" s="126" t="str">
        <f t="shared" si="219"/>
        <v>C.060.03.106</v>
      </c>
      <c r="D1723" s="11" t="s">
        <v>2761</v>
      </c>
      <c r="E1723" s="130" t="s">
        <v>1479</v>
      </c>
      <c r="F1723" s="128" t="str">
        <f t="shared" si="220"/>
        <v>Truck+trailer 24 tonne net HVO (min weight/volume ratio 0.32 t/m3) (tkm)</v>
      </c>
      <c r="G1723" s="200">
        <v>8.8328118547837189E-3</v>
      </c>
      <c r="H1723" s="10">
        <f t="shared" si="232"/>
        <v>8.8328118547837189E-3</v>
      </c>
      <c r="I1723" s="201">
        <v>2.3390638113999999E-3</v>
      </c>
      <c r="J1723" s="201">
        <v>2.7367199869299998E-3</v>
      </c>
      <c r="K1723" s="201">
        <v>4.0310495645371998E-4</v>
      </c>
      <c r="L1723" s="201">
        <v>3.3539231E-3</v>
      </c>
      <c r="N1723" s="160">
        <v>2.2359487333333334E-2</v>
      </c>
      <c r="O1723" s="10">
        <f t="shared" si="231"/>
        <v>2.2359487333333334E-2</v>
      </c>
      <c r="Q1723" s="15">
        <v>1.2790144000000001</v>
      </c>
      <c r="S1723" s="129">
        <v>6.5198329E-4</v>
      </c>
      <c r="T1723" s="129">
        <v>5.9801459000000004E-4</v>
      </c>
      <c r="U1723" s="129">
        <v>2.5690940000000001E-5</v>
      </c>
      <c r="V1723" s="129">
        <v>2.8277762000000002E-5</v>
      </c>
      <c r="X1723" s="71">
        <v>1.7452780000000001E-6</v>
      </c>
    </row>
    <row r="1724" spans="1:24" ht="14.4">
      <c r="A1724" t="s">
        <v>3752</v>
      </c>
      <c r="B1724" s="92" t="s">
        <v>1478</v>
      </c>
      <c r="C1724" s="126" t="str">
        <f t="shared" si="219"/>
        <v>C.060.03.107</v>
      </c>
      <c r="D1724" s="11" t="s">
        <v>2761</v>
      </c>
      <c r="E1724" s="130" t="s">
        <v>1682</v>
      </c>
      <c r="F1724" s="128" t="str">
        <f t="shared" si="220"/>
        <v>Truck+container 28 tonne net HVO (max weight/volume ratio 0.41 t/m3) (m3km)</v>
      </c>
      <c r="G1724" s="200">
        <v>3.1037698611905903E-3</v>
      </c>
      <c r="H1724" s="10">
        <f t="shared" si="232"/>
        <v>3.1037698611905903E-3</v>
      </c>
      <c r="I1724" s="201">
        <v>8.2192577340000012E-4</v>
      </c>
      <c r="J1724" s="201">
        <v>9.6165856576000005E-4</v>
      </c>
      <c r="K1724" s="201">
        <v>1.416474220305899E-4</v>
      </c>
      <c r="L1724" s="201">
        <v>1.1785381000000001E-3</v>
      </c>
      <c r="N1724" s="160">
        <v>7.8569206666666679E-3</v>
      </c>
      <c r="O1724" s="10">
        <f t="shared" si="231"/>
        <v>7.8569206666666679E-3</v>
      </c>
      <c r="Q1724" s="15">
        <v>0.44943404999999997</v>
      </c>
      <c r="S1724" s="129">
        <v>2.2910100999999999E-4</v>
      </c>
      <c r="T1724" s="129">
        <v>2.1013689999999999E-4</v>
      </c>
      <c r="U1724" s="129">
        <v>9.0275631000000002E-6</v>
      </c>
      <c r="V1724" s="129">
        <v>9.9365488999999996E-6</v>
      </c>
      <c r="X1724" s="71">
        <v>6.1327484999999995E-7</v>
      </c>
    </row>
    <row r="1725" spans="1:24" ht="14.4">
      <c r="A1725" t="s">
        <v>3753</v>
      </c>
      <c r="B1725" s="92" t="s">
        <v>1478</v>
      </c>
      <c r="C1725" s="126" t="str">
        <f t="shared" si="219"/>
        <v>C.060.03.108</v>
      </c>
      <c r="D1725" s="11" t="s">
        <v>2761</v>
      </c>
      <c r="E1725" s="130" t="s">
        <v>1682</v>
      </c>
      <c r="F1725" s="128" t="str">
        <f t="shared" si="220"/>
        <v>Truck+trailer 24 tonne net HVO (max weight/volume ratio 0.32 t/m3) (m3km)</v>
      </c>
      <c r="G1725" s="200">
        <v>2.8264997912431904E-3</v>
      </c>
      <c r="H1725" s="10">
        <f t="shared" si="232"/>
        <v>2.8264997912431904E-3</v>
      </c>
      <c r="I1725" s="201">
        <v>7.4850040800999995E-4</v>
      </c>
      <c r="J1725" s="201">
        <v>8.7575039735999995E-4</v>
      </c>
      <c r="K1725" s="201">
        <v>1.289935858731905E-4</v>
      </c>
      <c r="L1725" s="201">
        <v>1.0732554000000001E-3</v>
      </c>
      <c r="N1725" s="160">
        <v>7.1550360000000009E-3</v>
      </c>
      <c r="O1725" s="10">
        <f t="shared" si="231"/>
        <v>7.1550360000000009E-3</v>
      </c>
      <c r="Q1725" s="15">
        <v>0.40928460999999999</v>
      </c>
      <c r="S1725" s="129">
        <v>2.0863465E-4</v>
      </c>
      <c r="T1725" s="129">
        <v>1.9136467E-4</v>
      </c>
      <c r="U1725" s="129">
        <v>8.2211007999999995E-6</v>
      </c>
      <c r="V1725" s="129">
        <v>9.0488839000000003E-6</v>
      </c>
      <c r="X1725" s="71">
        <v>5.5848896000000001E-7</v>
      </c>
    </row>
    <row r="1726" spans="1:24" ht="14.4">
      <c r="B1726" s="92"/>
      <c r="C1726" s="126"/>
      <c r="D1726" s="1" t="s">
        <v>3754</v>
      </c>
      <c r="E1726" s="130"/>
      <c r="H1726" s="10">
        <f t="shared" si="232"/>
        <v>0</v>
      </c>
      <c r="O1726" s="10">
        <f t="shared" si="231"/>
        <v>0</v>
      </c>
    </row>
    <row r="1727" spans="1:24" ht="14.4">
      <c r="A1727" t="s">
        <v>3755</v>
      </c>
      <c r="B1727" s="92" t="s">
        <v>1478</v>
      </c>
      <c r="C1727" s="126" t="str">
        <f t="shared" si="219"/>
        <v>C.060.05.104</v>
      </c>
      <c r="D1727" s="11" t="s">
        <v>3754</v>
      </c>
      <c r="E1727" s="130" t="s">
        <v>2018</v>
      </c>
      <c r="F1727" s="128" t="str">
        <f t="shared" si="220"/>
        <v>Truck +trailer Electric EU (output per meter)</v>
      </c>
      <c r="G1727" s="200">
        <v>1.6521873963032255E-4</v>
      </c>
      <c r="H1727" s="10">
        <f t="shared" si="232"/>
        <v>1.6521873963032255E-4</v>
      </c>
      <c r="I1727" s="201">
        <v>2.2428849259999997E-5</v>
      </c>
      <c r="J1727" s="201">
        <v>3.7223805471589999E-5</v>
      </c>
      <c r="K1727" s="201">
        <v>4.1766340898732562E-5</v>
      </c>
      <c r="L1727" s="201">
        <v>6.3799743999999999E-5</v>
      </c>
      <c r="N1727" s="160">
        <v>4.2533162666666668E-4</v>
      </c>
      <c r="O1727" s="10">
        <f t="shared" si="231"/>
        <v>4.2533162666666668E-4</v>
      </c>
      <c r="Q1727" s="15">
        <v>1.2476483999999999E-2</v>
      </c>
      <c r="S1727" s="129">
        <v>1.3073602E-5</v>
      </c>
      <c r="T1727" s="129">
        <v>1.2288948999999999E-5</v>
      </c>
      <c r="U1727" s="129">
        <v>4.2859364000000002E-7</v>
      </c>
      <c r="V1727" s="129">
        <v>3.5605947999999999E-7</v>
      </c>
      <c r="X1727" s="71">
        <v>3.2073276000000001E-8</v>
      </c>
    </row>
    <row r="1728" spans="1:24" ht="14.4">
      <c r="A1728" t="s">
        <v>3756</v>
      </c>
      <c r="B1728" s="92" t="s">
        <v>1478</v>
      </c>
      <c r="C1728" s="126" t="str">
        <f t="shared" si="219"/>
        <v>C.060.05.105</v>
      </c>
      <c r="D1728" s="11" t="s">
        <v>3754</v>
      </c>
      <c r="E1728" s="130" t="s">
        <v>1479</v>
      </c>
      <c r="F1728" s="128" t="str">
        <f t="shared" si="220"/>
        <v>Truck+container 28 tonne net Electric EU (min weight/volume ratio 0.41 t/m3) (tkm)</v>
      </c>
      <c r="G1728" s="200">
        <v>1.1801338660908756E-2</v>
      </c>
      <c r="H1728" s="10">
        <f t="shared" si="232"/>
        <v>1.1801338660908756E-2</v>
      </c>
      <c r="I1728" s="201">
        <v>1.6020606943999999E-3</v>
      </c>
      <c r="J1728" s="201">
        <v>2.6588432736850002E-3</v>
      </c>
      <c r="K1728" s="201">
        <v>2.9833100928237551E-3</v>
      </c>
      <c r="L1728" s="201">
        <v>4.5571246000000003E-3</v>
      </c>
      <c r="N1728" s="160">
        <v>3.0380830666666671E-2</v>
      </c>
      <c r="O1728" s="10">
        <f t="shared" si="231"/>
        <v>3.0380830666666671E-2</v>
      </c>
      <c r="Q1728" s="15">
        <v>0.89117743999999999</v>
      </c>
      <c r="S1728" s="129">
        <v>9.3382869E-4</v>
      </c>
      <c r="T1728" s="129">
        <v>8.7778203999999997E-4</v>
      </c>
      <c r="U1728" s="129">
        <v>3.0613831E-5</v>
      </c>
      <c r="V1728" s="129">
        <v>2.543282E-5</v>
      </c>
      <c r="X1728" s="71">
        <v>2.2909482999999998E-6</v>
      </c>
    </row>
    <row r="1729" spans="1:24" ht="14.4">
      <c r="A1729" t="s">
        <v>3757</v>
      </c>
      <c r="B1729" s="92" t="s">
        <v>1478</v>
      </c>
      <c r="C1729" s="126" t="str">
        <f t="shared" si="219"/>
        <v>C.060.05.106</v>
      </c>
      <c r="D1729" s="11" t="s">
        <v>3754</v>
      </c>
      <c r="E1729" s="130" t="s">
        <v>1479</v>
      </c>
      <c r="F1729" s="128" t="str">
        <f t="shared" si="220"/>
        <v>Truck+trailer 24 tonne net Electric EU (min weight/volume ratio 0.32 t/m3) (tkm)</v>
      </c>
      <c r="G1729" s="200">
        <v>1.3768228394210382E-2</v>
      </c>
      <c r="H1729" s="10">
        <f t="shared" si="232"/>
        <v>1.3768228394210382E-2</v>
      </c>
      <c r="I1729" s="201">
        <v>1.8690708290000002E-3</v>
      </c>
      <c r="J1729" s="201">
        <v>3.1019838069660001E-3</v>
      </c>
      <c r="K1729" s="201">
        <v>3.4805283582443809E-3</v>
      </c>
      <c r="L1729" s="201">
        <v>5.3166454000000002E-3</v>
      </c>
      <c r="N1729" s="160">
        <v>3.544430266666667E-2</v>
      </c>
      <c r="O1729" s="10">
        <f t="shared" si="231"/>
        <v>3.544430266666667E-2</v>
      </c>
      <c r="Q1729" s="15">
        <v>1.0397069999999999</v>
      </c>
      <c r="S1729" s="129">
        <v>1.0894667999999999E-3</v>
      </c>
      <c r="T1729" s="129">
        <v>1.024079E-3</v>
      </c>
      <c r="U1729" s="129">
        <v>3.5716137000000003E-5</v>
      </c>
      <c r="V1729" s="129">
        <v>2.9671624000000001E-5</v>
      </c>
      <c r="X1729" s="71">
        <v>2.6727729999999999E-6</v>
      </c>
    </row>
    <row r="1730" spans="1:24" ht="14.4">
      <c r="A1730" t="s">
        <v>3758</v>
      </c>
      <c r="B1730" s="92" t="s">
        <v>1478</v>
      </c>
      <c r="C1730" s="126" t="str">
        <f t="shared" si="219"/>
        <v>C.060.05.107</v>
      </c>
      <c r="D1730" s="11" t="s">
        <v>3754</v>
      </c>
      <c r="E1730" s="130" t="s">
        <v>1682</v>
      </c>
      <c r="F1730" s="128" t="str">
        <f t="shared" si="220"/>
        <v>Truck+container 28 tonne net Electric EU (max weight/volume ratio 0.41 t/m3) (m3km)</v>
      </c>
      <c r="G1730" s="200">
        <v>4.8380304173149674E-3</v>
      </c>
      <c r="H1730" s="10">
        <f t="shared" si="232"/>
        <v>4.8380304173149674E-3</v>
      </c>
      <c r="I1730" s="201">
        <v>6.5677449990000003E-4</v>
      </c>
      <c r="J1730" s="201">
        <v>1.090008952127E-3</v>
      </c>
      <c r="K1730" s="201">
        <v>1.223026065287967E-3</v>
      </c>
      <c r="L1730" s="201">
        <v>1.8682209E-3</v>
      </c>
      <c r="N1730" s="160">
        <v>1.2454806000000001E-2</v>
      </c>
      <c r="O1730" s="10">
        <f t="shared" si="231"/>
        <v>1.2454806000000001E-2</v>
      </c>
      <c r="Q1730" s="15">
        <v>0.36534360999999999</v>
      </c>
      <c r="S1730" s="129">
        <v>3.8282875000000003E-4</v>
      </c>
      <c r="T1730" s="129">
        <v>3.5985207999999997E-4</v>
      </c>
      <c r="U1730" s="129">
        <v>1.2550326E-5</v>
      </c>
      <c r="V1730" s="129">
        <v>1.0426339E-5</v>
      </c>
      <c r="X1730" s="71">
        <v>9.3918818000000005E-7</v>
      </c>
    </row>
    <row r="1731" spans="1:24" ht="14.4">
      <c r="A1731" t="s">
        <v>3759</v>
      </c>
      <c r="B1731" s="92" t="s">
        <v>1478</v>
      </c>
      <c r="C1731" s="126" t="str">
        <f t="shared" si="219"/>
        <v>C.060.05.108</v>
      </c>
      <c r="D1731" s="11" t="s">
        <v>3754</v>
      </c>
      <c r="E1731" s="130" t="s">
        <v>1682</v>
      </c>
      <c r="F1731" s="128" t="str">
        <f t="shared" si="220"/>
        <v>Truck+trailer 24 tonne net Electric EU (max weight/volume ratio 0.32 t/m3) (m3km)</v>
      </c>
      <c r="G1731" s="200">
        <v>4.4058330324454019E-3</v>
      </c>
      <c r="H1731" s="10">
        <f t="shared" si="232"/>
        <v>4.4058330324454019E-3</v>
      </c>
      <c r="I1731" s="201">
        <v>5.9810264629999994E-4</v>
      </c>
      <c r="J1731" s="201">
        <v>9.9263481550919993E-4</v>
      </c>
      <c r="K1731" s="201">
        <v>1.1137690706362021E-3</v>
      </c>
      <c r="L1731" s="201">
        <v>1.7013264999999999E-3</v>
      </c>
      <c r="N1731" s="160">
        <v>1.1342176666666667E-2</v>
      </c>
      <c r="O1731" s="10">
        <f t="shared" si="231"/>
        <v>1.1342176666666667E-2</v>
      </c>
      <c r="Q1731" s="15">
        <v>0.33270623999999999</v>
      </c>
      <c r="S1731" s="129">
        <v>3.4862937999999998E-4</v>
      </c>
      <c r="T1731" s="129">
        <v>3.2770530000000001E-4</v>
      </c>
      <c r="U1731" s="129">
        <v>1.1429164E-5</v>
      </c>
      <c r="V1731" s="129">
        <v>9.4949195999999995E-6</v>
      </c>
      <c r="X1731" s="71">
        <v>8.5528737000000002E-7</v>
      </c>
    </row>
    <row r="1732" spans="1:24" ht="14.4">
      <c r="B1732" s="92"/>
      <c r="C1732" s="126"/>
      <c r="D1732" s="1" t="s">
        <v>3760</v>
      </c>
      <c r="E1732" s="130"/>
      <c r="H1732" s="10">
        <f t="shared" si="232"/>
        <v>0</v>
      </c>
      <c r="O1732" s="10">
        <f t="shared" si="231"/>
        <v>0</v>
      </c>
    </row>
    <row r="1733" spans="1:24" ht="14.4">
      <c r="A1733" t="s">
        <v>3761</v>
      </c>
      <c r="B1733" s="92" t="s">
        <v>1478</v>
      </c>
      <c r="C1733" s="126" t="str">
        <f t="shared" si="219"/>
        <v>C.060.07.104</v>
      </c>
      <c r="D1733" s="11" t="s">
        <v>3760</v>
      </c>
      <c r="E1733" s="130" t="s">
        <v>2018</v>
      </c>
      <c r="F1733" s="128" t="str">
        <f t="shared" si="220"/>
        <v>Truck +trailer Electric Norway (output per meter)</v>
      </c>
      <c r="G1733" s="200">
        <v>9.8355307040322572E-5</v>
      </c>
      <c r="H1733" s="10">
        <f t="shared" si="232"/>
        <v>9.8355307040322572E-5</v>
      </c>
      <c r="I1733" s="201">
        <v>1.9984432559999999E-5</v>
      </c>
      <c r="J1733" s="201">
        <v>3.2217698271589997E-5</v>
      </c>
      <c r="K1733" s="201">
        <v>1.8246897208732572E-5</v>
      </c>
      <c r="L1733" s="201">
        <v>2.7906279E-5</v>
      </c>
      <c r="N1733" s="160">
        <v>1.8604186E-4</v>
      </c>
      <c r="O1733" s="10">
        <f t="shared" si="231"/>
        <v>1.8604186E-4</v>
      </c>
      <c r="Q1733" s="15">
        <v>7.6208051999999997E-3</v>
      </c>
      <c r="S1733" s="129">
        <v>8.0693084000000008E-6</v>
      </c>
      <c r="T1733" s="129">
        <v>7.6092590999999996E-6</v>
      </c>
      <c r="U1733" s="129">
        <v>2.2797287999999999E-7</v>
      </c>
      <c r="V1733" s="129">
        <v>2.3207647E-7</v>
      </c>
      <c r="X1733" s="71">
        <v>1.5814871000000002E-8</v>
      </c>
    </row>
    <row r="1734" spans="1:24" ht="14.4">
      <c r="A1734" t="s">
        <v>3762</v>
      </c>
      <c r="B1734" s="92" t="s">
        <v>1478</v>
      </c>
      <c r="C1734" s="126" t="str">
        <f t="shared" si="219"/>
        <v>C.060.07.105</v>
      </c>
      <c r="D1734" s="11" t="s">
        <v>3760</v>
      </c>
      <c r="E1734" s="130" t="s">
        <v>1479</v>
      </c>
      <c r="F1734" s="128" t="str">
        <f t="shared" si="220"/>
        <v>Truck+container 28 tonne net Electric Norway (min weight/volume ratio 0.41 t/m3) (tkm</v>
      </c>
      <c r="G1734" s="200">
        <v>7.0253789199087556E-3</v>
      </c>
      <c r="H1734" s="10">
        <f t="shared" si="232"/>
        <v>7.0253789199087556E-3</v>
      </c>
      <c r="I1734" s="201">
        <v>1.4274594243999998E-3</v>
      </c>
      <c r="J1734" s="201">
        <v>2.3012641236850005E-3</v>
      </c>
      <c r="K1734" s="201">
        <v>1.303349771823755E-3</v>
      </c>
      <c r="L1734" s="201">
        <v>1.9933056000000001E-3</v>
      </c>
      <c r="N1734" s="160">
        <v>1.3288704000000002E-2</v>
      </c>
      <c r="O1734" s="10">
        <f t="shared" si="231"/>
        <v>1.3288704000000002E-2</v>
      </c>
      <c r="Q1734" s="15">
        <v>0.54434322999999996</v>
      </c>
      <c r="S1734" s="129">
        <v>5.7637916999999999E-4</v>
      </c>
      <c r="T1734" s="129">
        <v>5.4351851000000002E-4</v>
      </c>
      <c r="U1734" s="129">
        <v>1.6283776999999999E-5</v>
      </c>
      <c r="V1734" s="129">
        <v>1.657689E-5</v>
      </c>
      <c r="X1734" s="71">
        <v>1.1296336000000001E-6</v>
      </c>
    </row>
    <row r="1735" spans="1:24" ht="14.4">
      <c r="A1735" t="s">
        <v>3763</v>
      </c>
      <c r="B1735" s="92" t="s">
        <v>1478</v>
      </c>
      <c r="C1735" s="126" t="str">
        <f t="shared" si="219"/>
        <v>C.060.07.106</v>
      </c>
      <c r="D1735" s="11" t="s">
        <v>3760</v>
      </c>
      <c r="E1735" s="130" t="s">
        <v>1479</v>
      </c>
      <c r="F1735" s="128" t="str">
        <f t="shared" si="220"/>
        <v>Truck+trailer 24 tonne net Electric Norway (min weight/volume ratio 0.32 t/m3) (tkm)</v>
      </c>
      <c r="G1735" s="200">
        <v>8.1962755162103811E-3</v>
      </c>
      <c r="H1735" s="10">
        <f t="shared" si="232"/>
        <v>8.1962755162103811E-3</v>
      </c>
      <c r="I1735" s="201">
        <v>1.665369409E-3</v>
      </c>
      <c r="J1735" s="201">
        <v>2.6848081069659998E-3</v>
      </c>
      <c r="K1735" s="201">
        <v>1.520574800244381E-3</v>
      </c>
      <c r="L1735" s="201">
        <v>2.3255232E-3</v>
      </c>
      <c r="N1735" s="160">
        <v>1.5503488000000001E-2</v>
      </c>
      <c r="O1735" s="10">
        <f t="shared" si="231"/>
        <v>1.5503488000000001E-2</v>
      </c>
      <c r="Q1735" s="15">
        <v>0.6350671</v>
      </c>
      <c r="S1735" s="129">
        <v>6.7244237000000002E-4</v>
      </c>
      <c r="T1735" s="129">
        <v>6.3410492000000004E-4</v>
      </c>
      <c r="U1735" s="129">
        <v>1.8997739999999999E-5</v>
      </c>
      <c r="V1735" s="129">
        <v>1.9339705000000001E-5</v>
      </c>
      <c r="X1735" s="71">
        <v>1.3179058999999999E-6</v>
      </c>
    </row>
    <row r="1736" spans="1:24" ht="14.4">
      <c r="A1736" t="s">
        <v>3764</v>
      </c>
      <c r="B1736" s="92" t="s">
        <v>1478</v>
      </c>
      <c r="C1736" s="126" t="str">
        <f t="shared" si="219"/>
        <v>C.060.07.107</v>
      </c>
      <c r="D1736" s="11" t="s">
        <v>3760</v>
      </c>
      <c r="E1736" s="130" t="s">
        <v>1682</v>
      </c>
      <c r="F1736" s="128" t="str">
        <f t="shared" si="220"/>
        <v>Truck+container 28 tonne net Electric Norway (max weight/volume ratio 0.41 t/m3) (m3k</v>
      </c>
      <c r="G1736" s="200">
        <v>2.880096815314967E-3</v>
      </c>
      <c r="H1736" s="10">
        <f t="shared" si="232"/>
        <v>2.880096815314967E-3</v>
      </c>
      <c r="I1736" s="201">
        <v>5.8519567489999998E-4</v>
      </c>
      <c r="J1736" s="201">
        <v>9.4341721612699997E-4</v>
      </c>
      <c r="K1736" s="201">
        <v>5.3431617428796705E-4</v>
      </c>
      <c r="L1736" s="201">
        <v>8.1716774999999998E-4</v>
      </c>
      <c r="N1736" s="160">
        <v>5.4477850000000001E-3</v>
      </c>
      <c r="O1736" s="10">
        <f t="shared" si="231"/>
        <v>5.4477850000000001E-3</v>
      </c>
      <c r="Q1736" s="15">
        <v>0.22315681000000001</v>
      </c>
      <c r="S1736" s="129">
        <v>2.3629014000000001E-4</v>
      </c>
      <c r="T1736" s="129">
        <v>2.2281870999999999E-4</v>
      </c>
      <c r="U1736" s="129">
        <v>6.6756333000000002E-6</v>
      </c>
      <c r="V1736" s="129">
        <v>6.7957969000000004E-6</v>
      </c>
      <c r="X1736" s="71">
        <v>4.6310016000000001E-7</v>
      </c>
    </row>
    <row r="1737" spans="1:24" ht="14.4">
      <c r="A1737" t="s">
        <v>3765</v>
      </c>
      <c r="B1737" s="92" t="s">
        <v>1478</v>
      </c>
      <c r="C1737" s="126" t="str">
        <f t="shared" si="219"/>
        <v>C.060.07.108</v>
      </c>
      <c r="D1737" s="11" t="s">
        <v>3760</v>
      </c>
      <c r="E1737" s="130" t="s">
        <v>1682</v>
      </c>
      <c r="F1737" s="128" t="str">
        <f t="shared" si="220"/>
        <v>Truck+trailer 24 tonne net Electric Norway (max weight/volume ratio 0.32 t/m3) (m3km)</v>
      </c>
      <c r="G1737" s="200">
        <v>2.6228081634454021E-3</v>
      </c>
      <c r="H1737" s="10">
        <f t="shared" si="232"/>
        <v>2.6228081634454021E-3</v>
      </c>
      <c r="I1737" s="201">
        <v>5.3291819729999997E-4</v>
      </c>
      <c r="J1737" s="201">
        <v>8.5913860450920003E-4</v>
      </c>
      <c r="K1737" s="201">
        <v>4.8658393163620201E-4</v>
      </c>
      <c r="L1737" s="201">
        <v>7.4416743000000002E-4</v>
      </c>
      <c r="N1737" s="160">
        <v>4.9611162000000007E-3</v>
      </c>
      <c r="O1737" s="10">
        <f t="shared" si="231"/>
        <v>4.9611162000000007E-3</v>
      </c>
      <c r="Q1737" s="15">
        <v>0.20322146999999999</v>
      </c>
      <c r="S1737" s="129">
        <v>2.1518156000000001E-4</v>
      </c>
      <c r="T1737" s="129">
        <v>2.0291358E-4</v>
      </c>
      <c r="U1737" s="129">
        <v>6.0792768000000001E-6</v>
      </c>
      <c r="V1737" s="129">
        <v>6.1887057999999996E-6</v>
      </c>
      <c r="X1737" s="71">
        <v>4.2172987999999999E-7</v>
      </c>
    </row>
    <row r="1738" spans="1:24" ht="14.4">
      <c r="B1738" s="92"/>
      <c r="C1738" s="126"/>
      <c r="D1738" s="1" t="s">
        <v>2763</v>
      </c>
      <c r="E1738" s="130"/>
      <c r="O1738" s="10">
        <f t="shared" ref="O1738:O1750" si="233">N1738</f>
        <v>0</v>
      </c>
    </row>
    <row r="1739" spans="1:24" ht="14.4">
      <c r="A1739" t="s">
        <v>2762</v>
      </c>
      <c r="B1739" s="92" t="s">
        <v>1478</v>
      </c>
      <c r="C1739" s="126" t="str">
        <f t="shared" ref="C1739:C1809" si="234">MID(A1739,1,12)</f>
        <v>C.060.10.101</v>
      </c>
      <c r="D1739" s="11" t="s">
        <v>2763</v>
      </c>
      <c r="E1739" s="130" t="s">
        <v>2758</v>
      </c>
      <c r="F1739" s="128" t="str">
        <f t="shared" ref="F1739:F1809" si="235">MID(A1739, 21,85)</f>
        <v>Delivery Van petrol in city (per km) max. 3.1-3.9 m3 660-1000 kg WTW</v>
      </c>
      <c r="G1739" s="200">
        <v>6.0694745592104853E-2</v>
      </c>
      <c r="H1739" s="10">
        <f t="shared" ref="H1739:H1750" si="236">G1739</f>
        <v>6.0694745592104853E-2</v>
      </c>
      <c r="I1739" s="201">
        <v>2.0229537430000001E-3</v>
      </c>
      <c r="J1739" s="201">
        <v>3.8702194414999996E-3</v>
      </c>
      <c r="K1739" s="201">
        <v>1.8438106407604855E-2</v>
      </c>
      <c r="L1739" s="201">
        <v>3.6363465999999997E-2</v>
      </c>
      <c r="N1739" s="160">
        <v>0.24242310666666667</v>
      </c>
      <c r="O1739" s="10">
        <f t="shared" si="233"/>
        <v>0.24242310666666667</v>
      </c>
      <c r="Q1739" s="15">
        <v>3.8221156000000001</v>
      </c>
      <c r="S1739" s="129">
        <v>4.9737519999999997E-3</v>
      </c>
      <c r="T1739" s="129">
        <v>4.5223342999999999E-3</v>
      </c>
      <c r="U1739" s="129">
        <v>2.0073462000000001E-4</v>
      </c>
      <c r="V1739" s="129">
        <v>2.5068308999999999E-4</v>
      </c>
      <c r="X1739" s="71">
        <v>1.2574689999999999E-5</v>
      </c>
    </row>
    <row r="1740" spans="1:24" ht="14.4">
      <c r="A1740" t="s">
        <v>2764</v>
      </c>
      <c r="B1740" s="92" t="s">
        <v>1478</v>
      </c>
      <c r="C1740" s="126" t="str">
        <f t="shared" si="234"/>
        <v>C.060.10.102</v>
      </c>
      <c r="D1740" s="11" t="s">
        <v>2763</v>
      </c>
      <c r="E1740" s="130" t="s">
        <v>2758</v>
      </c>
      <c r="F1740" s="128" t="str">
        <f t="shared" si="235"/>
        <v>Delivery Van diesel in city (per km) max. 6.6-9.3 m3 800-1400 kg WTW</v>
      </c>
      <c r="G1740" s="200">
        <v>6.9280769379961304E-2</v>
      </c>
      <c r="H1740" s="10">
        <f t="shared" si="236"/>
        <v>6.9280769379961304E-2</v>
      </c>
      <c r="I1740" s="201">
        <v>3.1407010959999997E-3</v>
      </c>
      <c r="J1740" s="201">
        <v>4.4800833309999993E-3</v>
      </c>
      <c r="K1740" s="201">
        <v>2.2230818952961307E-2</v>
      </c>
      <c r="L1740" s="201">
        <v>3.9429166000000002E-2</v>
      </c>
      <c r="N1740" s="160">
        <v>0.26286110666666668</v>
      </c>
      <c r="O1740" s="10">
        <f t="shared" si="233"/>
        <v>0.26286110666666668</v>
      </c>
      <c r="Q1740" s="15">
        <v>4.3965063000000004</v>
      </c>
      <c r="S1740" s="129">
        <v>5.2387527999999996E-3</v>
      </c>
      <c r="T1740" s="129">
        <v>4.7408831999999996E-3</v>
      </c>
      <c r="U1740" s="129">
        <v>2.1588660999999999E-4</v>
      </c>
      <c r="V1740" s="129">
        <v>2.8198296999999998E-4</v>
      </c>
      <c r="X1740" s="71">
        <v>1.4231071000000001E-5</v>
      </c>
    </row>
    <row r="1741" spans="1:24" ht="14.4">
      <c r="A1741" t="s">
        <v>2765</v>
      </c>
      <c r="B1741" s="92" t="s">
        <v>1478</v>
      </c>
      <c r="C1741" s="126" t="str">
        <f t="shared" si="234"/>
        <v>C.060.10.103</v>
      </c>
      <c r="D1741" s="11" t="s">
        <v>2763</v>
      </c>
      <c r="E1741" s="130" t="s">
        <v>2758</v>
      </c>
      <c r="F1741" s="128" t="str">
        <f t="shared" si="235"/>
        <v>Delivery Van diesel in city (per km) max. 13-18.5 m3 1350-2550 kg WTW</v>
      </c>
      <c r="G1741" s="200">
        <v>8.0893710289957232E-2</v>
      </c>
      <c r="H1741" s="10">
        <f t="shared" si="236"/>
        <v>8.0893710289957232E-2</v>
      </c>
      <c r="I1741" s="201">
        <v>3.4401221129999999E-3</v>
      </c>
      <c r="J1741" s="201">
        <v>5.1128621269999992E-3</v>
      </c>
      <c r="K1741" s="201">
        <v>2.6081641049957246E-2</v>
      </c>
      <c r="L1741" s="201">
        <v>4.6259084999999998E-2</v>
      </c>
      <c r="N1741" s="160">
        <v>0.3083939</v>
      </c>
      <c r="O1741" s="10">
        <f t="shared" si="233"/>
        <v>0.3083939</v>
      </c>
      <c r="Q1741" s="15">
        <v>5.1580690999999996</v>
      </c>
      <c r="S1741" s="129">
        <v>6.1083235000000003E-3</v>
      </c>
      <c r="T1741" s="129">
        <v>5.5254244999999999E-3</v>
      </c>
      <c r="U1741" s="129">
        <v>2.5207099000000002E-4</v>
      </c>
      <c r="V1741" s="129">
        <v>3.3082804999999999E-4</v>
      </c>
      <c r="X1741" s="71">
        <v>1.6562435000000002E-5</v>
      </c>
    </row>
    <row r="1742" spans="1:24" ht="14.4">
      <c r="A1742" t="s">
        <v>3766</v>
      </c>
      <c r="B1742" s="92" t="s">
        <v>1478</v>
      </c>
      <c r="C1742" s="126" t="str">
        <f t="shared" si="234"/>
        <v>C.060.10.201</v>
      </c>
      <c r="D1742" s="11" t="s">
        <v>2763</v>
      </c>
      <c r="E1742" s="130" t="s">
        <v>2758</v>
      </c>
      <c r="F1742" s="128" t="str">
        <f t="shared" si="235"/>
        <v>Delivery Van petrol on road (per km) max. 3.1-3.9 m3 660-1000 kg WTW</v>
      </c>
      <c r="G1742" s="200">
        <v>4.4671399537313916E-2</v>
      </c>
      <c r="H1742" s="10">
        <f t="shared" si="236"/>
        <v>4.4671399537313916E-2</v>
      </c>
      <c r="I1742" s="201">
        <v>1.6982319661E-3</v>
      </c>
      <c r="J1742" s="201">
        <v>2.9913533926000002E-3</v>
      </c>
      <c r="K1742" s="201">
        <v>1.3451967178613917E-2</v>
      </c>
      <c r="L1742" s="201">
        <v>2.6529846999999999E-2</v>
      </c>
      <c r="N1742" s="160">
        <v>0.17686564666666665</v>
      </c>
      <c r="O1742" s="10">
        <f t="shared" si="233"/>
        <v>0.17686564666666665</v>
      </c>
      <c r="Q1742" s="15">
        <v>2.7885171</v>
      </c>
      <c r="S1742" s="129">
        <v>3.6782236000000002E-3</v>
      </c>
      <c r="T1742" s="129">
        <v>3.3476018999999998E-3</v>
      </c>
      <c r="U1742" s="129">
        <v>1.4772984000000001E-4</v>
      </c>
      <c r="V1742" s="129">
        <v>1.8289192E-4</v>
      </c>
      <c r="X1742" s="71">
        <v>9.3326668999999994E-6</v>
      </c>
    </row>
    <row r="1743" spans="1:24" ht="14.4">
      <c r="A1743" t="s">
        <v>3767</v>
      </c>
      <c r="B1743" s="92" t="s">
        <v>1478</v>
      </c>
      <c r="C1743" s="126" t="str">
        <f t="shared" si="234"/>
        <v>C.060.10.202</v>
      </c>
      <c r="D1743" s="11" t="s">
        <v>2763</v>
      </c>
      <c r="E1743" s="130" t="s">
        <v>2758</v>
      </c>
      <c r="F1743" s="128" t="str">
        <f t="shared" si="235"/>
        <v>Delivery Van diesel on road (per km) max 6.6-9.3 m3 800-1400 kg WTW</v>
      </c>
      <c r="G1743" s="200">
        <v>5.1184529508813102E-2</v>
      </c>
      <c r="H1743" s="10">
        <f t="shared" si="236"/>
        <v>5.1184529508813102E-2</v>
      </c>
      <c r="I1743" s="201">
        <v>2.6741186819999999E-3</v>
      </c>
      <c r="J1743" s="201">
        <v>3.494035087E-3</v>
      </c>
      <c r="K1743" s="201">
        <v>1.6230151739813105E-2</v>
      </c>
      <c r="L1743" s="201">
        <v>2.8786223999999999E-2</v>
      </c>
      <c r="N1743" s="160">
        <v>0.19190815999999999</v>
      </c>
      <c r="O1743" s="10">
        <f t="shared" si="233"/>
        <v>0.19190815999999999</v>
      </c>
      <c r="Q1743" s="15">
        <v>3.2097766999999999</v>
      </c>
      <c r="S1743" s="129">
        <v>3.8837161999999998E-3</v>
      </c>
      <c r="T1743" s="129">
        <v>3.5183465000000001E-3</v>
      </c>
      <c r="U1743" s="129">
        <v>1.5950114E-4</v>
      </c>
      <c r="V1743" s="129">
        <v>2.0586854000000001E-4</v>
      </c>
      <c r="X1743" s="71">
        <v>1.0598148000000001E-5</v>
      </c>
    </row>
    <row r="1744" spans="1:24" ht="14.4">
      <c r="A1744" t="s">
        <v>3768</v>
      </c>
      <c r="B1744" s="92" t="s">
        <v>1478</v>
      </c>
      <c r="C1744" s="126" t="str">
        <f t="shared" si="234"/>
        <v>C.060.10.203</v>
      </c>
      <c r="D1744" s="11" t="s">
        <v>2763</v>
      </c>
      <c r="E1744" s="130" t="s">
        <v>2758</v>
      </c>
      <c r="F1744" s="128" t="str">
        <f t="shared" si="235"/>
        <v>Delivery Van diesel on road (per km) max. 13-18.5 m3 1350-2550 kg WTW</v>
      </c>
      <c r="G1744" s="200">
        <v>5.9662688662626626E-2</v>
      </c>
      <c r="H1744" s="10">
        <f t="shared" si="236"/>
        <v>5.9662688662626626E-2</v>
      </c>
      <c r="I1744" s="201">
        <v>2.8927143650000001E-3</v>
      </c>
      <c r="J1744" s="201">
        <v>3.9560025600000005E-3</v>
      </c>
      <c r="K1744" s="201">
        <v>1.9041487737626626E-2</v>
      </c>
      <c r="L1744" s="201">
        <v>3.3772483999999998E-2</v>
      </c>
      <c r="N1744" s="160">
        <v>0.22514989333333332</v>
      </c>
      <c r="O1744" s="10">
        <f t="shared" si="233"/>
        <v>0.22514989333333332</v>
      </c>
      <c r="Q1744" s="15">
        <v>3.7657642</v>
      </c>
      <c r="S1744" s="129">
        <v>4.5185562E-3</v>
      </c>
      <c r="T1744" s="129">
        <v>4.0911098000000002E-3</v>
      </c>
      <c r="U1744" s="129">
        <v>1.8591794999999999E-4</v>
      </c>
      <c r="V1744" s="129">
        <v>2.4152845000000001E-4</v>
      </c>
      <c r="X1744" s="71">
        <v>1.2300187000000001E-5</v>
      </c>
    </row>
    <row r="1745" spans="1:24" ht="14.4">
      <c r="A1745" t="s">
        <v>3769</v>
      </c>
      <c r="B1745" s="92" t="s">
        <v>1478</v>
      </c>
      <c r="C1745" s="126" t="str">
        <f t="shared" si="234"/>
        <v>C.060.10.301</v>
      </c>
      <c r="D1745" s="11" t="s">
        <v>2763</v>
      </c>
      <c r="E1745" s="130" t="s">
        <v>2758</v>
      </c>
      <c r="F1745" s="128" t="str">
        <f t="shared" si="235"/>
        <v>Delivery Van Electric in city (per km) max. 3.1-3.9 m3 660-1000 kg ex batteries</v>
      </c>
      <c r="G1745" s="200">
        <v>1.1954162306999999E-2</v>
      </c>
      <c r="H1745" s="10">
        <f t="shared" si="236"/>
        <v>1.1954162306999999E-2</v>
      </c>
      <c r="I1745" s="201">
        <v>4.3703114600000001E-4</v>
      </c>
      <c r="J1745" s="201">
        <v>8.9801344999999996E-4</v>
      </c>
      <c r="K1745" s="201">
        <v>4.0720478110000003E-3</v>
      </c>
      <c r="L1745" s="201">
        <v>6.5470698999999999E-3</v>
      </c>
      <c r="N1745" s="160">
        <v>4.3647132666666665E-2</v>
      </c>
      <c r="O1745" s="10">
        <f t="shared" si="233"/>
        <v>4.3647132666666665E-2</v>
      </c>
      <c r="Q1745" s="15">
        <v>1.5262106</v>
      </c>
      <c r="S1745" s="129">
        <v>9.1126931999999995E-4</v>
      </c>
      <c r="T1745" s="129">
        <v>8.5235289000000004E-4</v>
      </c>
      <c r="U1745" s="129">
        <v>3.6553471000000002E-5</v>
      </c>
      <c r="V1745" s="129">
        <v>2.2362964000000001E-5</v>
      </c>
      <c r="X1745" s="71">
        <v>2.8722140000000002E-6</v>
      </c>
    </row>
    <row r="1746" spans="1:24" ht="14.4">
      <c r="A1746" t="s">
        <v>3770</v>
      </c>
      <c r="B1746" s="92" t="s">
        <v>1478</v>
      </c>
      <c r="C1746" s="126" t="str">
        <f t="shared" si="234"/>
        <v>C.060.10.302</v>
      </c>
      <c r="D1746" s="11" t="s">
        <v>2763</v>
      </c>
      <c r="E1746" s="130" t="s">
        <v>2758</v>
      </c>
      <c r="F1746" s="128" t="str">
        <f t="shared" si="235"/>
        <v>Delivery Van Electric in city (per km) max. 6.6-9.3 m3 800-1400 kg ex batteries</v>
      </c>
      <c r="G1746" s="200">
        <v>1.6047163704E-2</v>
      </c>
      <c r="H1746" s="10">
        <f t="shared" si="236"/>
        <v>1.6047163704E-2</v>
      </c>
      <c r="I1746" s="201">
        <v>5.8666681000000003E-4</v>
      </c>
      <c r="J1746" s="201">
        <v>1.20548544E-3</v>
      </c>
      <c r="K1746" s="201">
        <v>5.4662816539999999E-3</v>
      </c>
      <c r="L1746" s="201">
        <v>8.7887298000000006E-3</v>
      </c>
      <c r="N1746" s="160">
        <v>5.8591532000000009E-2</v>
      </c>
      <c r="O1746" s="10">
        <f t="shared" si="233"/>
        <v>5.8591532000000009E-2</v>
      </c>
      <c r="Q1746" s="15">
        <v>2.0487717999999999</v>
      </c>
      <c r="S1746" s="129">
        <v>1.22328E-3</v>
      </c>
      <c r="T1746" s="129">
        <v>1.1441910999999999E-3</v>
      </c>
      <c r="U1746" s="129">
        <v>4.9069061000000001E-5</v>
      </c>
      <c r="V1746" s="129">
        <v>3.0019848000000001E-5</v>
      </c>
      <c r="X1746" s="71">
        <v>3.8556350999999998E-6</v>
      </c>
    </row>
    <row r="1747" spans="1:24" ht="14.4">
      <c r="A1747" t="s">
        <v>3771</v>
      </c>
      <c r="B1747" s="92" t="s">
        <v>1478</v>
      </c>
      <c r="C1747" s="126" t="str">
        <f t="shared" si="234"/>
        <v>C.060.10.303</v>
      </c>
      <c r="D1747" s="11" t="s">
        <v>2763</v>
      </c>
      <c r="E1747" s="130" t="s">
        <v>2758</v>
      </c>
      <c r="F1747" s="128" t="str">
        <f t="shared" si="235"/>
        <v>Delivery Van Electric in city (per km) max. 13-18.5 m3 1350-2550 kg ex batteries</v>
      </c>
      <c r="G1747" s="200">
        <v>1.8840799890000003E-2</v>
      </c>
      <c r="H1747" s="10">
        <f t="shared" si="236"/>
        <v>1.8840799890000003E-2</v>
      </c>
      <c r="I1747" s="201">
        <v>6.8879908000000004E-4</v>
      </c>
      <c r="J1747" s="201">
        <v>1.4153472800000001E-3</v>
      </c>
      <c r="K1747" s="201">
        <v>6.4179015299999998E-3</v>
      </c>
      <c r="L1747" s="201">
        <v>1.0318752E-2</v>
      </c>
      <c r="N1747" s="160">
        <v>6.8791680000000008E-2</v>
      </c>
      <c r="O1747" s="10">
        <f t="shared" si="233"/>
        <v>6.8791680000000008E-2</v>
      </c>
      <c r="Q1747" s="15">
        <v>2.4054405999999999</v>
      </c>
      <c r="S1747" s="129">
        <v>1.4362397E-3</v>
      </c>
      <c r="T1747" s="129">
        <v>1.3433823000000001E-3</v>
      </c>
      <c r="U1747" s="129">
        <v>5.7611449000000003E-5</v>
      </c>
      <c r="V1747" s="129">
        <v>3.5245974999999999E-5</v>
      </c>
      <c r="X1747" s="71">
        <v>4.5268590000000002E-6</v>
      </c>
    </row>
    <row r="1748" spans="1:24" ht="14.4">
      <c r="A1748" t="s">
        <v>3772</v>
      </c>
      <c r="B1748" s="92" t="s">
        <v>1478</v>
      </c>
      <c r="C1748" s="126" t="str">
        <f t="shared" si="234"/>
        <v>C.060.10.401</v>
      </c>
      <c r="D1748" s="11" t="s">
        <v>2763</v>
      </c>
      <c r="E1748" s="130" t="s">
        <v>2758</v>
      </c>
      <c r="F1748" s="128" t="str">
        <f t="shared" si="235"/>
        <v>Delivery Van Electric on road (per km) max. 3.1-3.9 m3 660-1000 kg ex batteries</v>
      </c>
      <c r="G1748" s="200">
        <v>1.1954162306999999E-2</v>
      </c>
      <c r="H1748" s="10">
        <f t="shared" si="236"/>
        <v>1.1954162306999999E-2</v>
      </c>
      <c r="I1748" s="201">
        <v>4.3703114600000001E-4</v>
      </c>
      <c r="J1748" s="201">
        <v>8.9801344999999996E-4</v>
      </c>
      <c r="K1748" s="201">
        <v>4.0720478110000003E-3</v>
      </c>
      <c r="L1748" s="201">
        <v>6.5470698999999999E-3</v>
      </c>
      <c r="N1748" s="160">
        <v>4.3647132666666665E-2</v>
      </c>
      <c r="O1748" s="10">
        <f t="shared" si="233"/>
        <v>4.3647132666666665E-2</v>
      </c>
      <c r="Q1748" s="15">
        <v>1.5262106</v>
      </c>
      <c r="S1748" s="129">
        <v>9.1126931999999995E-4</v>
      </c>
      <c r="T1748" s="129">
        <v>8.5235289000000004E-4</v>
      </c>
      <c r="U1748" s="129">
        <v>3.6553471000000002E-5</v>
      </c>
      <c r="V1748" s="129">
        <v>2.2362964000000001E-5</v>
      </c>
      <c r="X1748" s="71">
        <v>2.8722140000000002E-6</v>
      </c>
    </row>
    <row r="1749" spans="1:24" ht="14.4">
      <c r="A1749" t="s">
        <v>3773</v>
      </c>
      <c r="B1749" s="92" t="s">
        <v>1478</v>
      </c>
      <c r="C1749" s="126" t="str">
        <f t="shared" si="234"/>
        <v>C.060.10.402</v>
      </c>
      <c r="D1749" s="11" t="s">
        <v>2763</v>
      </c>
      <c r="E1749" s="130" t="s">
        <v>2758</v>
      </c>
      <c r="F1749" s="128" t="str">
        <f t="shared" si="235"/>
        <v>Delivery Van Electric on road (per km) max 6.6-9.3 m3 800-1400 kg ex batteries</v>
      </c>
      <c r="G1749" s="200">
        <v>1.6047163704E-2</v>
      </c>
      <c r="H1749" s="10">
        <f t="shared" si="236"/>
        <v>1.6047163704E-2</v>
      </c>
      <c r="I1749" s="201">
        <v>5.8666681000000003E-4</v>
      </c>
      <c r="J1749" s="201">
        <v>1.20548544E-3</v>
      </c>
      <c r="K1749" s="201">
        <v>5.4662816539999999E-3</v>
      </c>
      <c r="L1749" s="201">
        <v>8.7887298000000006E-3</v>
      </c>
      <c r="N1749" s="160">
        <v>5.8591532000000009E-2</v>
      </c>
      <c r="O1749" s="10">
        <f t="shared" si="233"/>
        <v>5.8591532000000009E-2</v>
      </c>
      <c r="Q1749" s="15">
        <v>2.0487717999999999</v>
      </c>
      <c r="S1749" s="129">
        <v>1.22328E-3</v>
      </c>
      <c r="T1749" s="129">
        <v>1.1441910999999999E-3</v>
      </c>
      <c r="U1749" s="129">
        <v>4.9069061000000001E-5</v>
      </c>
      <c r="V1749" s="129">
        <v>3.0019848000000001E-5</v>
      </c>
      <c r="X1749" s="71">
        <v>3.8556350999999998E-6</v>
      </c>
    </row>
    <row r="1750" spans="1:24" ht="14.4">
      <c r="A1750" t="s">
        <v>3774</v>
      </c>
      <c r="B1750" s="92" t="s">
        <v>1478</v>
      </c>
      <c r="C1750" s="126" t="str">
        <f t="shared" si="234"/>
        <v>C.060.10.403</v>
      </c>
      <c r="D1750" s="11" t="s">
        <v>2763</v>
      </c>
      <c r="E1750" s="130" t="s">
        <v>2758</v>
      </c>
      <c r="F1750" s="128" t="str">
        <f t="shared" si="235"/>
        <v>Delivery Van Electric on road (per km) max. 13-18.5 m3 1350-2550 kg ex batteries</v>
      </c>
      <c r="G1750" s="200">
        <v>1.8840799890000003E-2</v>
      </c>
      <c r="H1750" s="10">
        <f t="shared" si="236"/>
        <v>1.8840799890000003E-2</v>
      </c>
      <c r="I1750" s="201">
        <v>6.8879908000000004E-4</v>
      </c>
      <c r="J1750" s="201">
        <v>1.4153472800000001E-3</v>
      </c>
      <c r="K1750" s="201">
        <v>6.4179015299999998E-3</v>
      </c>
      <c r="L1750" s="201">
        <v>1.0318752E-2</v>
      </c>
      <c r="N1750" s="160">
        <v>6.8791680000000008E-2</v>
      </c>
      <c r="O1750" s="10">
        <f t="shared" si="233"/>
        <v>6.8791680000000008E-2</v>
      </c>
      <c r="Q1750" s="15">
        <v>2.4054405999999999</v>
      </c>
      <c r="S1750" s="129">
        <v>1.4362397E-3</v>
      </c>
      <c r="T1750" s="129">
        <v>1.3433823000000001E-3</v>
      </c>
      <c r="U1750" s="129">
        <v>5.7611449000000003E-5</v>
      </c>
      <c r="V1750" s="129">
        <v>3.5245974999999999E-5</v>
      </c>
      <c r="X1750" s="71">
        <v>4.5268590000000002E-6</v>
      </c>
    </row>
    <row r="1751" spans="1:24" ht="14.4">
      <c r="B1751" s="92"/>
      <c r="C1751" s="126"/>
      <c r="D1751" s="1" t="s">
        <v>682</v>
      </c>
      <c r="E1751" s="130"/>
    </row>
    <row r="1752" spans="1:24" ht="14.4">
      <c r="A1752" t="s">
        <v>1480</v>
      </c>
      <c r="B1752" s="92" t="s">
        <v>1478</v>
      </c>
      <c r="C1752" s="126" t="str">
        <f t="shared" si="234"/>
        <v>C.070.01.101</v>
      </c>
      <c r="D1752" s="11" t="s">
        <v>682</v>
      </c>
      <c r="E1752" s="130" t="s">
        <v>1479</v>
      </c>
      <c r="F1752" s="128" t="str">
        <f t="shared" si="235"/>
        <v>Barge 1475 dwt</v>
      </c>
      <c r="G1752" s="200">
        <v>5.2621965963999999E-3</v>
      </c>
      <c r="H1752" s="10">
        <f t="shared" ref="H1752:H1759" si="237">G1752</f>
        <v>5.2621965963999999E-3</v>
      </c>
      <c r="I1752" s="201">
        <v>1.283414028E-4</v>
      </c>
      <c r="J1752" s="201">
        <v>3.8109907359999999E-4</v>
      </c>
      <c r="K1752" s="201">
        <v>1.73217302E-3</v>
      </c>
      <c r="L1752" s="201">
        <v>3.0205830999999999E-3</v>
      </c>
      <c r="N1752" s="160">
        <v>2.0137220666666667E-2</v>
      </c>
      <c r="O1752" s="10">
        <f t="shared" ref="O1752:O1759" si="238">N1752</f>
        <v>2.0137220666666667E-2</v>
      </c>
      <c r="Q1752" s="15">
        <v>0.31299712000000002</v>
      </c>
      <c r="S1752" s="129">
        <v>4.1809380000000003E-4</v>
      </c>
      <c r="T1752" s="129">
        <v>3.7982667000000003E-4</v>
      </c>
      <c r="U1752" s="129">
        <v>1.6604913E-5</v>
      </c>
      <c r="V1752" s="129">
        <v>2.1662211000000001E-5</v>
      </c>
      <c r="X1752" s="71">
        <v>1.0595048E-6</v>
      </c>
    </row>
    <row r="1753" spans="1:24" ht="14.4">
      <c r="A1753" t="s">
        <v>2554</v>
      </c>
      <c r="B1753" s="92" t="s">
        <v>1478</v>
      </c>
      <c r="C1753" s="126" t="str">
        <f t="shared" si="234"/>
        <v>C.070.01.102</v>
      </c>
      <c r="D1753" s="11" t="s">
        <v>682</v>
      </c>
      <c r="E1753" s="130" t="s">
        <v>1479</v>
      </c>
      <c r="F1753" s="128" t="str">
        <f t="shared" si="235"/>
        <v>Bulk carrier Handysize dwt 16.383   12.5 knots</v>
      </c>
      <c r="G1753" s="200">
        <v>1.5085797216504999E-3</v>
      </c>
      <c r="H1753" s="10">
        <f t="shared" si="237"/>
        <v>1.5085797216504999E-3</v>
      </c>
      <c r="I1753" s="201">
        <v>1.6736020056000003E-5</v>
      </c>
      <c r="J1753" s="201">
        <v>1.9369740592450001E-4</v>
      </c>
      <c r="K1753" s="201">
        <v>4.7512774566999997E-4</v>
      </c>
      <c r="L1753" s="201">
        <v>8.2301854999999998E-4</v>
      </c>
      <c r="N1753" s="160">
        <v>5.4867903333333332E-3</v>
      </c>
      <c r="O1753" s="10">
        <f t="shared" si="238"/>
        <v>5.4867903333333332E-3</v>
      </c>
      <c r="Q1753" s="15">
        <v>7.2066036E-2</v>
      </c>
      <c r="S1753" s="129">
        <v>1.507457E-4</v>
      </c>
      <c r="T1753" s="129">
        <v>1.4049221000000001E-4</v>
      </c>
      <c r="U1753" s="129">
        <v>5.2228606999999997E-6</v>
      </c>
      <c r="V1753" s="129">
        <v>5.0306291999999998E-6</v>
      </c>
      <c r="X1753" s="71">
        <v>2.9436380000000002E-7</v>
      </c>
    </row>
    <row r="1754" spans="1:24" ht="14.4">
      <c r="A1754" t="s">
        <v>1481</v>
      </c>
      <c r="B1754" s="92" t="s">
        <v>1478</v>
      </c>
      <c r="C1754" s="126" t="str">
        <f t="shared" si="234"/>
        <v>C.070.01.103</v>
      </c>
      <c r="D1754" s="11" t="s">
        <v>682</v>
      </c>
      <c r="E1754" s="130" t="s">
        <v>1479</v>
      </c>
      <c r="F1754" s="128" t="str">
        <f t="shared" si="235"/>
        <v>Bulk carrier Panamax</v>
      </c>
      <c r="G1754" s="200">
        <v>9.0386510368279998E-4</v>
      </c>
      <c r="H1754" s="10">
        <f t="shared" si="237"/>
        <v>9.0386510368279998E-4</v>
      </c>
      <c r="I1754" s="201">
        <v>1.0027381741999999E-5</v>
      </c>
      <c r="J1754" s="201">
        <v>1.160537441008E-4</v>
      </c>
      <c r="K1754" s="201">
        <v>2.8467264783999999E-4</v>
      </c>
      <c r="L1754" s="201">
        <v>4.9311133000000005E-4</v>
      </c>
      <c r="N1754" s="160">
        <v>3.2874088666666672E-3</v>
      </c>
      <c r="O1754" s="10">
        <f t="shared" si="238"/>
        <v>3.2874088666666672E-3</v>
      </c>
      <c r="Q1754" s="15">
        <v>4.3178345E-2</v>
      </c>
      <c r="S1754" s="129">
        <v>9.0319244000000001E-5</v>
      </c>
      <c r="T1754" s="129">
        <v>8.4175868999999997E-5</v>
      </c>
      <c r="U1754" s="129">
        <v>3.1292754999999999E-6</v>
      </c>
      <c r="V1754" s="129">
        <v>3.0141000000000001E-6</v>
      </c>
      <c r="X1754" s="71">
        <v>1.7636799E-7</v>
      </c>
    </row>
    <row r="1755" spans="1:24" ht="14.4">
      <c r="A1755" t="s">
        <v>2555</v>
      </c>
      <c r="B1755" s="92" t="s">
        <v>1478</v>
      </c>
      <c r="C1755" s="126" t="str">
        <f t="shared" si="234"/>
        <v>C.070.01.104</v>
      </c>
      <c r="D1755" s="11" t="s">
        <v>682</v>
      </c>
      <c r="E1755" s="130" t="s">
        <v>1479</v>
      </c>
      <c r="F1755" s="128" t="str">
        <f t="shared" si="235"/>
        <v>Coaster Class A (coast US and North and Baltic sea)</v>
      </c>
      <c r="G1755" s="200">
        <v>3.5391496665449999E-3</v>
      </c>
      <c r="H1755" s="10">
        <f t="shared" si="237"/>
        <v>3.5391496665449999E-3</v>
      </c>
      <c r="I1755" s="201">
        <v>3.9262942769999998E-5</v>
      </c>
      <c r="J1755" s="201">
        <v>4.5441689014499994E-4</v>
      </c>
      <c r="K1755" s="201">
        <v>1.1146565336300001E-3</v>
      </c>
      <c r="L1755" s="201">
        <v>1.9308133000000001E-3</v>
      </c>
      <c r="N1755" s="160">
        <v>1.2872088666666668E-2</v>
      </c>
      <c r="O1755" s="10">
        <f t="shared" si="238"/>
        <v>1.2872088666666668E-2</v>
      </c>
      <c r="Q1755" s="15">
        <v>0.16906794999999999</v>
      </c>
      <c r="S1755" s="129">
        <v>3.5365157999999998E-4</v>
      </c>
      <c r="T1755" s="129">
        <v>3.2959674E-4</v>
      </c>
      <c r="U1755" s="129">
        <v>1.2252906000000001E-5</v>
      </c>
      <c r="V1755" s="129">
        <v>1.1801928E-5</v>
      </c>
      <c r="X1755" s="71">
        <v>6.9058168999999997E-7</v>
      </c>
    </row>
    <row r="1756" spans="1:24" ht="14.4">
      <c r="A1756" t="s">
        <v>1482</v>
      </c>
      <c r="B1756" s="92" t="s">
        <v>1478</v>
      </c>
      <c r="C1756" s="126" t="str">
        <f t="shared" si="234"/>
        <v>C.070.01.105</v>
      </c>
      <c r="D1756" s="11" t="s">
        <v>682</v>
      </c>
      <c r="E1756" s="130" t="s">
        <v>1479</v>
      </c>
      <c r="F1756" s="128" t="str">
        <f t="shared" si="235"/>
        <v>Container feeder Handysize 1577 TEU 13  knots</v>
      </c>
      <c r="G1756" s="200">
        <v>3.0908243136160002E-3</v>
      </c>
      <c r="H1756" s="10">
        <f t="shared" si="237"/>
        <v>3.0908243136160002E-3</v>
      </c>
      <c r="I1756" s="201">
        <v>3.4289270749999999E-5</v>
      </c>
      <c r="J1756" s="201">
        <v>3.9685317571599998E-4</v>
      </c>
      <c r="K1756" s="201">
        <v>9.7345626715000008E-4</v>
      </c>
      <c r="L1756" s="201">
        <v>1.6862256E-3</v>
      </c>
      <c r="N1756" s="160">
        <v>1.1241503999999999E-2</v>
      </c>
      <c r="O1756" s="10">
        <f t="shared" si="238"/>
        <v>1.1241503999999999E-2</v>
      </c>
      <c r="Q1756" s="15">
        <v>0.14765110000000001</v>
      </c>
      <c r="S1756" s="129">
        <v>3.0885241000000002E-4</v>
      </c>
      <c r="T1756" s="129">
        <v>2.8784474000000002E-4</v>
      </c>
      <c r="U1756" s="129">
        <v>1.0700757E-5</v>
      </c>
      <c r="V1756" s="129">
        <v>1.0306907E-5</v>
      </c>
      <c r="X1756" s="71">
        <v>6.0310156000000004E-7</v>
      </c>
    </row>
    <row r="1757" spans="1:24" ht="14.4">
      <c r="A1757" t="s">
        <v>2556</v>
      </c>
      <c r="B1757" s="92" t="s">
        <v>1478</v>
      </c>
      <c r="C1757" s="126" t="str">
        <f t="shared" si="234"/>
        <v>C.070.01.106</v>
      </c>
      <c r="D1757" s="11" t="s">
        <v>682</v>
      </c>
      <c r="E1757" s="130" t="s">
        <v>1479</v>
      </c>
      <c r="F1757" s="128" t="str">
        <f t="shared" si="235"/>
        <v>Container ship (min weight/volume ratio 0.41 ton/m3)</v>
      </c>
      <c r="G1757" s="200">
        <v>1.3129876462722001E-3</v>
      </c>
      <c r="H1757" s="10">
        <f t="shared" si="237"/>
        <v>1.3129876462722001E-3</v>
      </c>
      <c r="I1757" s="201">
        <v>1.4566143269E-5</v>
      </c>
      <c r="J1757" s="201">
        <v>1.6858393601319998E-4</v>
      </c>
      <c r="K1757" s="201">
        <v>4.1352594699000002E-4</v>
      </c>
      <c r="L1757" s="201">
        <v>7.1631161999999998E-4</v>
      </c>
      <c r="N1757" s="160">
        <v>4.7754108000000002E-3</v>
      </c>
      <c r="O1757" s="10">
        <f t="shared" si="238"/>
        <v>4.7754108000000002E-3</v>
      </c>
      <c r="Q1757" s="15">
        <v>6.2722449E-2</v>
      </c>
      <c r="S1757" s="129">
        <v>1.3120105E-4</v>
      </c>
      <c r="T1757" s="129">
        <v>1.2227696000000001E-4</v>
      </c>
      <c r="U1757" s="129">
        <v>4.5457005000000001E-6</v>
      </c>
      <c r="V1757" s="129">
        <v>4.3783923999999998E-6</v>
      </c>
      <c r="X1757" s="71">
        <v>2.5619861000000002E-7</v>
      </c>
    </row>
    <row r="1758" spans="1:24" ht="14.4">
      <c r="A1758" t="s">
        <v>1483</v>
      </c>
      <c r="B1758" s="92" t="s">
        <v>1478</v>
      </c>
      <c r="C1758" s="126" t="str">
        <f t="shared" si="234"/>
        <v>C.070.01.107</v>
      </c>
      <c r="D1758" s="11" t="s">
        <v>682</v>
      </c>
      <c r="E1758" s="130" t="s">
        <v>1479</v>
      </c>
      <c r="F1758" s="128" t="str">
        <f t="shared" si="235"/>
        <v>Oil Supertanker</v>
      </c>
      <c r="G1758" s="200">
        <v>7.9266324077299994E-4</v>
      </c>
      <c r="H1758" s="10">
        <f t="shared" si="237"/>
        <v>7.9266324077299994E-4</v>
      </c>
      <c r="I1758" s="201">
        <v>8.7937201900000016E-6</v>
      </c>
      <c r="J1758" s="201">
        <v>1.01775738423E-4</v>
      </c>
      <c r="K1758" s="201">
        <v>2.4964958215999996E-4</v>
      </c>
      <c r="L1758" s="201">
        <v>4.324442E-4</v>
      </c>
      <c r="N1758" s="160">
        <v>2.8829613333333334E-3</v>
      </c>
      <c r="O1758" s="10">
        <f t="shared" si="238"/>
        <v>2.8829613333333334E-3</v>
      </c>
      <c r="Q1758" s="15">
        <v>3.7866143999999997E-2</v>
      </c>
      <c r="S1758" s="129">
        <v>7.9207333E-5</v>
      </c>
      <c r="T1758" s="129">
        <v>7.3819771999999998E-5</v>
      </c>
      <c r="U1758" s="129">
        <v>2.7442829999999999E-6</v>
      </c>
      <c r="V1758" s="129">
        <v>2.6432774999999999E-6</v>
      </c>
      <c r="X1758" s="71">
        <v>1.5466956000000001E-7</v>
      </c>
    </row>
    <row r="1759" spans="1:24" ht="14.4">
      <c r="A1759" t="s">
        <v>2557</v>
      </c>
      <c r="B1759" s="92" t="s">
        <v>1478</v>
      </c>
      <c r="C1759" s="126" t="str">
        <f t="shared" si="234"/>
        <v>C.070.01.108</v>
      </c>
      <c r="D1759" s="11" t="s">
        <v>682</v>
      </c>
      <c r="E1759" s="130" t="s">
        <v>1682</v>
      </c>
      <c r="F1759" s="128" t="str">
        <f t="shared" si="235"/>
        <v>Container ship (max weight/volume ratio 0.41 ton/m3) (m3km)*</v>
      </c>
      <c r="G1759" s="200">
        <v>5.3866160293780001E-4</v>
      </c>
      <c r="H1759" s="10">
        <f t="shared" si="237"/>
        <v>5.3866160293780001E-4</v>
      </c>
      <c r="I1759" s="201">
        <v>5.9758535039999997E-6</v>
      </c>
      <c r="J1759" s="201">
        <v>6.9162639643800003E-5</v>
      </c>
      <c r="K1759" s="201">
        <v>1.6965166978999999E-4</v>
      </c>
      <c r="L1759" s="201">
        <v>2.9387144E-4</v>
      </c>
      <c r="N1759" s="160">
        <v>1.9591429333333335E-3</v>
      </c>
      <c r="O1759" s="10">
        <f t="shared" si="238"/>
        <v>1.9591429333333335E-3</v>
      </c>
      <c r="Q1759" s="15">
        <v>2.5732287E-2</v>
      </c>
      <c r="S1759" s="129">
        <v>5.3826072E-5</v>
      </c>
      <c r="T1759" s="129">
        <v>5.0164906000000001E-5</v>
      </c>
      <c r="U1759" s="129">
        <v>1.8649027999999999E-6</v>
      </c>
      <c r="V1759" s="129">
        <v>1.7962635E-6</v>
      </c>
      <c r="X1759" s="71">
        <v>1.0510712E-7</v>
      </c>
    </row>
    <row r="1760" spans="1:24" ht="14.4">
      <c r="B1760" s="92"/>
      <c r="C1760" s="126"/>
      <c r="D1760" s="1" t="s">
        <v>2558</v>
      </c>
      <c r="E1760" s="130"/>
    </row>
    <row r="1761" spans="1:24" ht="14.4">
      <c r="B1761" s="92"/>
      <c r="C1761" s="126"/>
      <c r="D1761" s="1" t="s">
        <v>1866</v>
      </c>
      <c r="E1761" s="130"/>
    </row>
    <row r="1762" spans="1:24" ht="14.4">
      <c r="A1762" t="s">
        <v>1484</v>
      </c>
      <c r="B1762" s="92" t="s">
        <v>1485</v>
      </c>
      <c r="C1762" s="126" t="str">
        <f t="shared" si="234"/>
        <v>D.050.01.101</v>
      </c>
      <c r="D1762" s="11" t="s">
        <v>1866</v>
      </c>
      <c r="E1762" s="125" t="s">
        <v>878</v>
      </c>
      <c r="F1762" s="128" t="str">
        <f t="shared" si="235"/>
        <v>Deep drawing steel</v>
      </c>
      <c r="G1762" s="200">
        <v>9.2601286690000006E-2</v>
      </c>
      <c r="H1762" s="10">
        <f t="shared" ref="H1762:H1769" si="239">G1762</f>
        <v>9.2601286690000006E-2</v>
      </c>
      <c r="I1762" s="201">
        <v>2.93418928E-3</v>
      </c>
      <c r="J1762" s="201">
        <v>6.0786158999999998E-3</v>
      </c>
      <c r="K1762" s="201">
        <v>1.4694458509999999E-2</v>
      </c>
      <c r="L1762" s="201">
        <v>6.8894022999999999E-2</v>
      </c>
      <c r="N1762" s="160">
        <v>0.45929348666666669</v>
      </c>
      <c r="O1762" s="10">
        <f t="shared" ref="O1762:O1765" si="240">N1762</f>
        <v>0.45929348666666669</v>
      </c>
      <c r="Q1762" s="15">
        <v>8.7663375000000006</v>
      </c>
      <c r="S1762" s="129">
        <v>8.7481975000000007E-3</v>
      </c>
      <c r="T1762" s="129">
        <v>8.2168646000000001E-3</v>
      </c>
      <c r="U1762" s="129">
        <v>3.7089115999999999E-4</v>
      </c>
      <c r="V1762" s="129">
        <v>1.6044173999999999E-4</v>
      </c>
      <c r="X1762" s="71">
        <v>2.3266754E-5</v>
      </c>
    </row>
    <row r="1763" spans="1:24" ht="14.4">
      <c r="A1763" t="s">
        <v>2559</v>
      </c>
      <c r="B1763" s="92" t="s">
        <v>1485</v>
      </c>
      <c r="C1763" s="126" t="str">
        <f t="shared" si="234"/>
        <v>D.050.01.102</v>
      </c>
      <c r="D1763" s="11" t="s">
        <v>1866</v>
      </c>
      <c r="E1763" s="125" t="s">
        <v>878</v>
      </c>
      <c r="F1763" s="128" t="str">
        <f t="shared" si="235"/>
        <v>Rolling steel</v>
      </c>
      <c r="G1763" s="200">
        <v>2.6268042486352779E-2</v>
      </c>
      <c r="H1763" s="10">
        <f t="shared" si="239"/>
        <v>2.6268042486352779E-2</v>
      </c>
      <c r="I1763" s="201">
        <v>3.1028825424960003E-4</v>
      </c>
      <c r="J1763" s="201">
        <v>3.4577542321031656E-3</v>
      </c>
      <c r="K1763" s="201">
        <v>1.3877788000000001E-17</v>
      </c>
      <c r="L1763" s="201">
        <v>2.2499999999999999E-2</v>
      </c>
      <c r="N1763" s="160">
        <v>0.15</v>
      </c>
      <c r="O1763" s="10">
        <f t="shared" si="240"/>
        <v>0.15</v>
      </c>
      <c r="Q1763" s="15">
        <v>1.7849999999999999</v>
      </c>
      <c r="S1763" s="129">
        <v>3.5843708999999998E-3</v>
      </c>
      <c r="T1763" s="129">
        <v>3.3238219000000001E-3</v>
      </c>
      <c r="U1763" s="129">
        <v>1.3309992999999999E-4</v>
      </c>
      <c r="V1763" s="129">
        <v>1.2744899999999999E-4</v>
      </c>
      <c r="X1763" s="71">
        <v>7.3285133999999997E-6</v>
      </c>
    </row>
    <row r="1764" spans="1:24" ht="14.4">
      <c r="A1764" t="s">
        <v>2560</v>
      </c>
      <c r="B1764" s="92" t="s">
        <v>1485</v>
      </c>
      <c r="C1764" s="126" t="str">
        <f t="shared" si="234"/>
        <v>D.050.01.103</v>
      </c>
      <c r="D1764" s="11" t="s">
        <v>1866</v>
      </c>
      <c r="E1764" s="125" t="s">
        <v>1717</v>
      </c>
      <c r="F1764" s="128" t="str">
        <f t="shared" si="235"/>
        <v>Fiber Laser cutting 1000 W  Steel 1mm thick  1 meter</v>
      </c>
      <c r="G1764" s="200">
        <v>1.0092783314E-4</v>
      </c>
      <c r="H1764" s="10">
        <f t="shared" si="239"/>
        <v>1.0092783314E-4</v>
      </c>
      <c r="I1764" s="201">
        <v>3.1980264000000002E-6</v>
      </c>
      <c r="J1764" s="201">
        <v>6.6251945000000005E-6</v>
      </c>
      <c r="K1764" s="201">
        <v>1.601575924E-5</v>
      </c>
      <c r="L1764" s="201">
        <v>7.5088853000000003E-5</v>
      </c>
      <c r="N1764" s="160">
        <v>5.0059235333333341E-4</v>
      </c>
      <c r="O1764" s="10">
        <f t="shared" si="240"/>
        <v>5.0059235333333341E-4</v>
      </c>
      <c r="Q1764" s="15">
        <v>9.5545913E-3</v>
      </c>
      <c r="S1764" s="129">
        <v>9.5348202000000002E-6</v>
      </c>
      <c r="T1764" s="129">
        <v>8.9557107999999999E-6</v>
      </c>
      <c r="U1764" s="129">
        <v>4.0424105000000002E-7</v>
      </c>
      <c r="V1764" s="129">
        <v>1.7486838E-7</v>
      </c>
      <c r="X1764" s="71">
        <v>2.5358860000000001E-8</v>
      </c>
    </row>
    <row r="1765" spans="1:24" ht="14.4">
      <c r="A1765" t="s">
        <v>2561</v>
      </c>
      <c r="B1765" s="92" t="s">
        <v>1485</v>
      </c>
      <c r="C1765" s="126" t="str">
        <f t="shared" si="234"/>
        <v>D.050.01.104</v>
      </c>
      <c r="D1765" s="11" t="s">
        <v>1866</v>
      </c>
      <c r="E1765" s="125" t="s">
        <v>1717</v>
      </c>
      <c r="F1765" s="128" t="str">
        <f t="shared" si="235"/>
        <v>Fiber Laser cutting 6000 W  Steel 10mm thick per 1 meter</v>
      </c>
      <c r="G1765" s="200">
        <v>5.0463916919999997E-3</v>
      </c>
      <c r="H1765" s="10">
        <f t="shared" si="239"/>
        <v>5.0463916919999997E-3</v>
      </c>
      <c r="I1765" s="201">
        <v>1.5990131999999999E-4</v>
      </c>
      <c r="J1765" s="201">
        <v>3.3125972999999999E-4</v>
      </c>
      <c r="K1765" s="201">
        <v>8.0078794199999999E-4</v>
      </c>
      <c r="L1765" s="201">
        <v>3.7544427E-3</v>
      </c>
      <c r="N1765" s="160">
        <v>2.5029618E-2</v>
      </c>
      <c r="O1765" s="10">
        <f t="shared" si="240"/>
        <v>2.5029618E-2</v>
      </c>
      <c r="Q1765" s="15">
        <v>0.47772956</v>
      </c>
      <c r="S1765" s="129">
        <v>4.7674101E-4</v>
      </c>
      <c r="T1765" s="129">
        <v>4.4778553999999998E-4</v>
      </c>
      <c r="U1765" s="129">
        <v>2.0212053000000001E-5</v>
      </c>
      <c r="V1765" s="129">
        <v>8.7434192000000002E-6</v>
      </c>
      <c r="X1765" s="71">
        <v>1.2679430000000001E-6</v>
      </c>
    </row>
    <row r="1766" spans="1:24" ht="14.4">
      <c r="B1766" s="92"/>
      <c r="C1766" s="126"/>
      <c r="D1766" s="1" t="s">
        <v>662</v>
      </c>
      <c r="E1766" s="125"/>
      <c r="H1766" s="10">
        <f t="shared" si="239"/>
        <v>0</v>
      </c>
    </row>
    <row r="1767" spans="1:24" ht="14.4">
      <c r="A1767" t="s">
        <v>2562</v>
      </c>
      <c r="B1767" s="92" t="s">
        <v>1485</v>
      </c>
      <c r="C1767" s="126" t="str">
        <f t="shared" si="234"/>
        <v>D.060.01.101</v>
      </c>
      <c r="D1767" s="11" t="s">
        <v>662</v>
      </c>
      <c r="E1767" s="125" t="s">
        <v>878</v>
      </c>
      <c r="F1767" s="128" t="str">
        <f t="shared" si="235"/>
        <v>Drilling steel (per kg removed - the removed steel not counted)</v>
      </c>
      <c r="G1767" s="200">
        <v>1.9428607664000001E-2</v>
      </c>
      <c r="H1767" s="10">
        <f t="shared" si="239"/>
        <v>1.9428607664000001E-2</v>
      </c>
      <c r="I1767" s="201">
        <v>6.1562008799999996E-4</v>
      </c>
      <c r="J1767" s="201">
        <v>1.27534994E-3</v>
      </c>
      <c r="K1767" s="201">
        <v>3.0830336359999998E-3</v>
      </c>
      <c r="L1767" s="201">
        <v>1.4454603999999999E-2</v>
      </c>
      <c r="N1767" s="160">
        <v>9.6364026666666672E-2</v>
      </c>
      <c r="O1767" s="10">
        <f t="shared" ref="O1767:O1769" si="241">N1767</f>
        <v>9.6364026666666672E-2</v>
      </c>
      <c r="Q1767" s="15">
        <v>1.8392588000000001</v>
      </c>
      <c r="S1767" s="129">
        <v>1.8354529000000001E-3</v>
      </c>
      <c r="T1767" s="129">
        <v>1.7239743E-3</v>
      </c>
      <c r="U1767" s="129">
        <v>7.7816401999999995E-5</v>
      </c>
      <c r="V1767" s="129">
        <v>3.3662163999999999E-5</v>
      </c>
      <c r="X1767" s="71">
        <v>4.8815805999999999E-6</v>
      </c>
    </row>
    <row r="1768" spans="1:24" ht="14.4">
      <c r="A1768" t="s">
        <v>2563</v>
      </c>
      <c r="B1768" s="92" t="s">
        <v>1485</v>
      </c>
      <c r="C1768" s="126" t="str">
        <f t="shared" si="234"/>
        <v>D.060.01.102</v>
      </c>
      <c r="D1768" s="11" t="s">
        <v>662</v>
      </c>
      <c r="E1768" s="125" t="s">
        <v>878</v>
      </c>
      <c r="F1768" s="128" t="str">
        <f t="shared" si="235"/>
        <v>Milling steel (per kg removed - revomed steel not counted)</v>
      </c>
      <c r="G1768" s="200">
        <v>1.9428607664000001E-2</v>
      </c>
      <c r="H1768" s="10">
        <f t="shared" si="239"/>
        <v>1.9428607664000001E-2</v>
      </c>
      <c r="I1768" s="201">
        <v>6.1562008799999996E-4</v>
      </c>
      <c r="J1768" s="201">
        <v>1.27534994E-3</v>
      </c>
      <c r="K1768" s="201">
        <v>3.0830336359999998E-3</v>
      </c>
      <c r="L1768" s="201">
        <v>1.4454603999999999E-2</v>
      </c>
      <c r="N1768" s="160">
        <v>9.6364026666666672E-2</v>
      </c>
      <c r="O1768" s="10">
        <f t="shared" si="241"/>
        <v>9.6364026666666672E-2</v>
      </c>
      <c r="Q1768" s="15">
        <v>1.8392588000000001</v>
      </c>
      <c r="S1768" s="129">
        <v>1.8354529000000001E-3</v>
      </c>
      <c r="T1768" s="129">
        <v>1.7239743E-3</v>
      </c>
      <c r="U1768" s="129">
        <v>7.7816401999999995E-5</v>
      </c>
      <c r="V1768" s="129">
        <v>3.3662163999999999E-5</v>
      </c>
      <c r="X1768" s="71">
        <v>4.8815805999999999E-6</v>
      </c>
    </row>
    <row r="1769" spans="1:24" ht="14.4">
      <c r="A1769" t="s">
        <v>2564</v>
      </c>
      <c r="B1769" s="92" t="s">
        <v>1485</v>
      </c>
      <c r="C1769" s="126" t="str">
        <f t="shared" si="234"/>
        <v>D.060.01.103</v>
      </c>
      <c r="D1769" s="11" t="s">
        <v>662</v>
      </c>
      <c r="E1769" s="125" t="s">
        <v>878</v>
      </c>
      <c r="F1769" s="128" t="str">
        <f t="shared" si="235"/>
        <v>Turrning steel (per kg removed - steel removed not counted)</v>
      </c>
      <c r="G1769" s="200">
        <v>1.9428607664000001E-2</v>
      </c>
      <c r="H1769" s="10">
        <f t="shared" si="239"/>
        <v>1.9428607664000001E-2</v>
      </c>
      <c r="I1769" s="201">
        <v>6.1562008799999996E-4</v>
      </c>
      <c r="J1769" s="201">
        <v>1.27534994E-3</v>
      </c>
      <c r="K1769" s="201">
        <v>3.0830336359999998E-3</v>
      </c>
      <c r="L1769" s="201">
        <v>1.4454603999999999E-2</v>
      </c>
      <c r="N1769" s="160">
        <v>9.6364026666666672E-2</v>
      </c>
      <c r="O1769" s="10">
        <f t="shared" si="241"/>
        <v>9.6364026666666672E-2</v>
      </c>
      <c r="Q1769" s="15">
        <v>1.8392588000000001</v>
      </c>
      <c r="S1769" s="129">
        <v>1.8354529000000001E-3</v>
      </c>
      <c r="T1769" s="129">
        <v>1.7239743E-3</v>
      </c>
      <c r="U1769" s="129">
        <v>7.7816401999999995E-5</v>
      </c>
      <c r="V1769" s="129">
        <v>3.3662163999999999E-5</v>
      </c>
      <c r="X1769" s="71">
        <v>4.8815805999999999E-6</v>
      </c>
    </row>
    <row r="1770" spans="1:24" ht="14.4">
      <c r="B1770" s="92"/>
      <c r="C1770" s="126"/>
      <c r="D1770" s="1" t="s">
        <v>663</v>
      </c>
      <c r="E1770" s="125"/>
    </row>
    <row r="1771" spans="1:24" ht="14.4">
      <c r="A1771" t="s">
        <v>2019</v>
      </c>
      <c r="B1771" s="92" t="s">
        <v>1485</v>
      </c>
      <c r="C1771" s="126" t="str">
        <f t="shared" si="234"/>
        <v>D.070.01.101</v>
      </c>
      <c r="D1771" s="11" t="s">
        <v>663</v>
      </c>
      <c r="E1771" s="125" t="s">
        <v>877</v>
      </c>
      <c r="F1771" s="128" t="str">
        <f t="shared" si="235"/>
        <v>Electroplating Chrome (single side)</v>
      </c>
      <c r="G1771" s="200">
        <v>1.3703950675180654</v>
      </c>
      <c r="H1771" s="10">
        <f t="shared" ref="H1771:H1780" si="242">G1771</f>
        <v>1.3703950675180654</v>
      </c>
      <c r="I1771" s="201">
        <v>8.0382442679999999E-2</v>
      </c>
      <c r="J1771" s="201">
        <v>0.56829181237195303</v>
      </c>
      <c r="K1771" s="201">
        <v>0.39680324246611237</v>
      </c>
      <c r="L1771" s="201">
        <v>0.32491756999999999</v>
      </c>
      <c r="N1771" s="160">
        <v>2.1661171333333336</v>
      </c>
      <c r="O1771" s="10">
        <f t="shared" ref="O1771:O1780" si="243">N1771</f>
        <v>2.1661171333333336</v>
      </c>
      <c r="Q1771" s="15">
        <v>14.178665000000001</v>
      </c>
      <c r="S1771" s="129">
        <v>0.16442659000000001</v>
      </c>
      <c r="T1771" s="129">
        <v>0.15875159999999999</v>
      </c>
      <c r="U1771" s="129">
        <v>5.0467308000000004E-3</v>
      </c>
      <c r="V1771" s="129">
        <v>6.2825795999999997E-4</v>
      </c>
      <c r="X1771" s="71">
        <v>3.8728899000000001E-4</v>
      </c>
    </row>
    <row r="1772" spans="1:24" ht="14.4">
      <c r="A1772" t="s">
        <v>2020</v>
      </c>
      <c r="B1772" s="92" t="s">
        <v>1485</v>
      </c>
      <c r="C1772" s="126" t="str">
        <f t="shared" si="234"/>
        <v>D.070.01.102</v>
      </c>
      <c r="D1772" s="11" t="s">
        <v>663</v>
      </c>
      <c r="E1772" s="125" t="s">
        <v>877</v>
      </c>
      <c r="F1772" s="128" t="str">
        <f t="shared" si="235"/>
        <v>Electroplating Nickel (single side)</v>
      </c>
      <c r="G1772" s="200">
        <v>1.5751200663301346</v>
      </c>
      <c r="H1772" s="10">
        <f t="shared" si="242"/>
        <v>1.5751200663301346</v>
      </c>
      <c r="I1772" s="201">
        <v>3.1144339654E-2</v>
      </c>
      <c r="J1772" s="201">
        <v>0.73639395374391003</v>
      </c>
      <c r="K1772" s="201">
        <v>0.6265286729322247</v>
      </c>
      <c r="L1772" s="201">
        <v>0.18105309999999999</v>
      </c>
      <c r="N1772" s="160">
        <v>1.2070206666666667</v>
      </c>
      <c r="O1772" s="10">
        <f t="shared" si="243"/>
        <v>1.2070206666666667</v>
      </c>
      <c r="Q1772" s="15">
        <v>23.084598</v>
      </c>
      <c r="S1772" s="129">
        <v>0.21938558</v>
      </c>
      <c r="T1772" s="129">
        <v>0.21270472000000001</v>
      </c>
      <c r="U1772" s="129">
        <v>5.4421184999999999E-3</v>
      </c>
      <c r="V1772" s="129">
        <v>1.2387387999999999E-3</v>
      </c>
      <c r="X1772" s="71">
        <v>3.2840788999999998E-4</v>
      </c>
    </row>
    <row r="1773" spans="1:24" ht="14.4">
      <c r="A1773" t="s">
        <v>2565</v>
      </c>
      <c r="B1773" s="92" t="s">
        <v>1485</v>
      </c>
      <c r="C1773" s="126" t="str">
        <f t="shared" si="234"/>
        <v>D.070.01.103</v>
      </c>
      <c r="D1773" s="11" t="s">
        <v>663</v>
      </c>
      <c r="E1773" s="125" t="s">
        <v>877</v>
      </c>
      <c r="F1773" s="128" t="str">
        <f t="shared" si="235"/>
        <v>Electroplating Zinc incl. outside use per 10 years (10  micron single side)</v>
      </c>
      <c r="G1773" s="200">
        <v>1.5125369831607551</v>
      </c>
      <c r="H1773" s="10">
        <f t="shared" si="242"/>
        <v>1.5125369831607551</v>
      </c>
      <c r="I1773" s="201">
        <v>7.9186045199999999E-2</v>
      </c>
      <c r="J1773" s="201">
        <v>0.62411117731525012</v>
      </c>
      <c r="K1773" s="201">
        <v>0.40443317064550499</v>
      </c>
      <c r="L1773" s="201">
        <v>0.40480659000000002</v>
      </c>
      <c r="N1773" s="160">
        <v>2.6987106000000001</v>
      </c>
      <c r="O1773" s="10">
        <f t="shared" si="243"/>
        <v>2.6987106000000001</v>
      </c>
      <c r="Q1773" s="15">
        <v>51.805159000000003</v>
      </c>
      <c r="S1773" s="129">
        <v>2.3678791000000001</v>
      </c>
      <c r="T1773" s="129">
        <v>2.3587470000000001</v>
      </c>
      <c r="U1773" s="129">
        <v>7.9036787999999993E-3</v>
      </c>
      <c r="V1773" s="129">
        <v>1.2284821E-3</v>
      </c>
      <c r="X1773" s="71">
        <v>4.9810760999999997E-4</v>
      </c>
    </row>
    <row r="1774" spans="1:24" ht="14.4">
      <c r="A1774" t="s">
        <v>2566</v>
      </c>
      <c r="B1774" s="92" t="s">
        <v>1485</v>
      </c>
      <c r="C1774" s="126" t="str">
        <f t="shared" si="234"/>
        <v>D.070.01.104</v>
      </c>
      <c r="D1774" s="11" t="s">
        <v>663</v>
      </c>
      <c r="E1774" s="125" t="s">
        <v>877</v>
      </c>
      <c r="F1774" s="128" t="str">
        <f t="shared" si="235"/>
        <v>Electroplating Zinc inside use or painted (5 micron)</v>
      </c>
      <c r="G1774" s="200">
        <v>0.57841044093032257</v>
      </c>
      <c r="H1774" s="10">
        <f t="shared" si="242"/>
        <v>0.57841044093032257</v>
      </c>
      <c r="I1774" s="201">
        <v>2.848950795E-2</v>
      </c>
      <c r="J1774" s="201">
        <v>0.13944631865756998</v>
      </c>
      <c r="K1774" s="201">
        <v>0.20754569432275249</v>
      </c>
      <c r="L1774" s="201">
        <v>0.20292892000000001</v>
      </c>
      <c r="N1774" s="160">
        <v>1.3528594666666669</v>
      </c>
      <c r="O1774" s="10">
        <f t="shared" si="243"/>
        <v>1.3528594666666669</v>
      </c>
      <c r="Q1774" s="15">
        <v>25.969462</v>
      </c>
      <c r="S1774" s="129">
        <v>5.3377035000000003E-2</v>
      </c>
      <c r="T1774" s="129">
        <v>5.0533783999999998E-2</v>
      </c>
      <c r="U1774" s="129">
        <v>2.2277865E-3</v>
      </c>
      <c r="V1774" s="129">
        <v>6.1546512999999996E-4</v>
      </c>
      <c r="X1774" s="71">
        <v>2.2164493999999999E-4</v>
      </c>
    </row>
    <row r="1775" spans="1:24" ht="14.4">
      <c r="A1775" t="s">
        <v>2567</v>
      </c>
      <c r="B1775" s="92" t="s">
        <v>1485</v>
      </c>
      <c r="C1775" s="126" t="str">
        <f t="shared" si="234"/>
        <v>D.070.01.105</v>
      </c>
      <c r="D1775" s="11" t="s">
        <v>663</v>
      </c>
      <c r="E1775" s="125" t="s">
        <v>877</v>
      </c>
      <c r="F1775" s="128" t="str">
        <f t="shared" si="235"/>
        <v>Hot-dip Zinc plating pieces outside use single side</v>
      </c>
      <c r="G1775" s="200">
        <v>4.2174143701542297</v>
      </c>
      <c r="H1775" s="10">
        <f t="shared" si="242"/>
        <v>4.2174143701542297</v>
      </c>
      <c r="I1775" s="201">
        <v>6.4997562938000006E-2</v>
      </c>
      <c r="J1775" s="201">
        <v>0.42439175158260001</v>
      </c>
      <c r="K1775" s="201">
        <v>1.7141478556336298</v>
      </c>
      <c r="L1775" s="201">
        <v>2.0138772</v>
      </c>
      <c r="N1775" s="160">
        <v>13.425848</v>
      </c>
      <c r="O1775" s="10">
        <f t="shared" si="243"/>
        <v>13.425848</v>
      </c>
      <c r="Q1775" s="15">
        <v>260.36491000000001</v>
      </c>
      <c r="S1775" s="129">
        <v>0.33925571999999998</v>
      </c>
      <c r="T1775" s="129">
        <v>0.31829583</v>
      </c>
      <c r="U1775" s="129">
        <v>1.2301032E-2</v>
      </c>
      <c r="V1775" s="129">
        <v>8.6588541999999998E-3</v>
      </c>
      <c r="X1775" s="71">
        <v>1.3146303999999999E-3</v>
      </c>
    </row>
    <row r="1776" spans="1:24" ht="14.4">
      <c r="A1776" t="s">
        <v>1486</v>
      </c>
      <c r="B1776" s="92" t="s">
        <v>1485</v>
      </c>
      <c r="C1776" s="126" t="str">
        <f t="shared" si="234"/>
        <v>D.070.01.106</v>
      </c>
      <c r="D1776" s="11" t="s">
        <v>663</v>
      </c>
      <c r="E1776" s="125" t="s">
        <v>877</v>
      </c>
      <c r="F1776" s="128" t="str">
        <f t="shared" si="235"/>
        <v>Phosphating (Fe s)</v>
      </c>
      <c r="G1776" s="200">
        <v>0.13551985222401131</v>
      </c>
      <c r="H1776" s="10">
        <f t="shared" si="242"/>
        <v>0.13551985222401131</v>
      </c>
      <c r="I1776" s="201">
        <v>4.0539115455899997E-3</v>
      </c>
      <c r="J1776" s="201">
        <v>1.9664203228421301E-2</v>
      </c>
      <c r="K1776" s="201">
        <v>1.963638845E-2</v>
      </c>
      <c r="L1776" s="201">
        <v>9.2165348999999994E-2</v>
      </c>
      <c r="N1776" s="160">
        <v>0.61443565999999994</v>
      </c>
      <c r="O1776" s="10">
        <f t="shared" si="243"/>
        <v>0.61443565999999994</v>
      </c>
      <c r="Q1776" s="15">
        <v>11.72367</v>
      </c>
      <c r="S1776" s="129">
        <v>1.3398082E-2</v>
      </c>
      <c r="T1776" s="129">
        <v>1.2558625E-2</v>
      </c>
      <c r="U1776" s="129">
        <v>6.2406389000000003E-4</v>
      </c>
      <c r="V1776" s="129">
        <v>2.153934E-4</v>
      </c>
      <c r="X1776" s="71">
        <v>4.3304528999999998E-5</v>
      </c>
    </row>
    <row r="1777" spans="1:24" ht="14.4">
      <c r="A1777" t="s">
        <v>1487</v>
      </c>
      <c r="B1777" s="92" t="s">
        <v>1485</v>
      </c>
      <c r="C1777" s="126" t="str">
        <f t="shared" si="234"/>
        <v>D.070.01.107</v>
      </c>
      <c r="D1777" s="11" t="s">
        <v>663</v>
      </c>
      <c r="E1777" s="125" t="s">
        <v>877</v>
      </c>
      <c r="F1777" s="128" t="str">
        <f t="shared" si="235"/>
        <v>Phosphating (Zn i)</v>
      </c>
      <c r="G1777" s="200">
        <v>3.3942187378169175E-2</v>
      </c>
      <c r="H1777" s="10">
        <f t="shared" si="242"/>
        <v>3.3942187378169175E-2</v>
      </c>
      <c r="I1777" s="201">
        <v>2.5508273978699994E-3</v>
      </c>
      <c r="J1777" s="201">
        <v>2.5443711615525E-2</v>
      </c>
      <c r="K1777" s="201">
        <v>3.955295464774175E-3</v>
      </c>
      <c r="L1777" s="201">
        <v>1.9923529000000001E-3</v>
      </c>
      <c r="N1777" s="160">
        <v>1.3282352666666667E-2</v>
      </c>
      <c r="O1777" s="10">
        <f t="shared" si="243"/>
        <v>1.3282352666666667E-2</v>
      </c>
      <c r="Q1777" s="15">
        <v>0.25333716000000001</v>
      </c>
      <c r="S1777" s="129">
        <v>4.6064816000000001E-3</v>
      </c>
      <c r="T1777" s="129">
        <v>4.3098468999999999E-3</v>
      </c>
      <c r="U1777" s="129">
        <v>2.7855289999999998E-4</v>
      </c>
      <c r="V1777" s="129">
        <v>1.8081778E-5</v>
      </c>
      <c r="X1777" s="71">
        <v>2.7035661999999999E-5</v>
      </c>
    </row>
    <row r="1778" spans="1:24" ht="14.4">
      <c r="A1778" t="s">
        <v>1488</v>
      </c>
      <c r="B1778" s="92" t="s">
        <v>1485</v>
      </c>
      <c r="C1778" s="126" t="str">
        <f t="shared" si="234"/>
        <v>D.070.01.108</v>
      </c>
      <c r="D1778" s="11" t="s">
        <v>663</v>
      </c>
      <c r="E1778" s="125" t="s">
        <v>877</v>
      </c>
      <c r="F1778" s="128" t="str">
        <f t="shared" si="235"/>
        <v>Phosphating (Zn s)</v>
      </c>
      <c r="G1778" s="200">
        <v>1.5389837135664688E-2</v>
      </c>
      <c r="H1778" s="10">
        <f t="shared" si="242"/>
        <v>1.5389837135664688E-2</v>
      </c>
      <c r="I1778" s="201">
        <v>8.1021934727000002E-4</v>
      </c>
      <c r="J1778" s="201">
        <v>1.1613431563207599E-2</v>
      </c>
      <c r="K1778" s="201">
        <v>1.9769906951870877E-3</v>
      </c>
      <c r="L1778" s="201">
        <v>9.8919553000000006E-4</v>
      </c>
      <c r="N1778" s="160">
        <v>6.5946368666666673E-3</v>
      </c>
      <c r="O1778" s="10">
        <f t="shared" si="243"/>
        <v>6.5946368666666673E-3</v>
      </c>
      <c r="Q1778" s="15">
        <v>0.12592643000000001</v>
      </c>
      <c r="S1778" s="129">
        <v>2.0475113999999998E-3</v>
      </c>
      <c r="T1778" s="129">
        <v>1.9096562000000001E-3</v>
      </c>
      <c r="U1778" s="129">
        <v>1.2885967999999999E-4</v>
      </c>
      <c r="V1778" s="129">
        <v>8.9955188999999992E-6</v>
      </c>
      <c r="X1778" s="71">
        <v>1.2655155000000001E-5</v>
      </c>
    </row>
    <row r="1779" spans="1:24" ht="14.4">
      <c r="A1779" t="s">
        <v>1489</v>
      </c>
      <c r="B1779" s="92" t="s">
        <v>1485</v>
      </c>
      <c r="C1779" s="126" t="str">
        <f t="shared" si="234"/>
        <v>D.070.01.109</v>
      </c>
      <c r="D1779" s="11" t="s">
        <v>663</v>
      </c>
      <c r="E1779" s="125" t="s">
        <v>877</v>
      </c>
      <c r="F1779" s="128" t="str">
        <f t="shared" si="235"/>
        <v>Powder coating aluminium</v>
      </c>
      <c r="G1779" s="200">
        <v>1.0200011472620001</v>
      </c>
      <c r="H1779" s="10">
        <f t="shared" si="242"/>
        <v>1.0200011472620001</v>
      </c>
      <c r="I1779" s="201">
        <v>4.8547727350000007E-2</v>
      </c>
      <c r="J1779" s="201">
        <v>0.15647558871199999</v>
      </c>
      <c r="K1779" s="201">
        <v>0.2186720412</v>
      </c>
      <c r="L1779" s="201">
        <v>0.59630578999999995</v>
      </c>
      <c r="N1779" s="160">
        <v>3.9753719333333333</v>
      </c>
      <c r="O1779" s="10">
        <f t="shared" si="243"/>
        <v>3.9753719333333333</v>
      </c>
      <c r="Q1779" s="15">
        <v>51.534019000000001</v>
      </c>
      <c r="S1779" s="129">
        <v>0.10490248000000001</v>
      </c>
      <c r="T1779" s="129">
        <v>9.7540113999999997E-2</v>
      </c>
      <c r="U1779" s="129">
        <v>3.7134039E-3</v>
      </c>
      <c r="V1779" s="129">
        <v>3.6489597E-3</v>
      </c>
      <c r="X1779" s="71">
        <v>2.2531735000000001E-4</v>
      </c>
    </row>
    <row r="1780" spans="1:24" ht="14.4">
      <c r="A1780" t="s">
        <v>1490</v>
      </c>
      <c r="B1780" s="92" t="s">
        <v>1485</v>
      </c>
      <c r="C1780" s="126" t="str">
        <f t="shared" si="234"/>
        <v>D.070.01.110</v>
      </c>
      <c r="D1780" s="11" t="s">
        <v>663</v>
      </c>
      <c r="E1780" s="125" t="s">
        <v>877</v>
      </c>
      <c r="F1780" s="128" t="str">
        <f t="shared" si="235"/>
        <v>Powder coating steel</v>
      </c>
      <c r="G1780" s="200">
        <v>1.104742373191</v>
      </c>
      <c r="H1780" s="10">
        <f t="shared" si="242"/>
        <v>1.104742373191</v>
      </c>
      <c r="I1780" s="201">
        <v>4.7180646360000002E-2</v>
      </c>
      <c r="J1780" s="201">
        <v>0.14890623943099998</v>
      </c>
      <c r="K1780" s="201">
        <v>0.3153036474</v>
      </c>
      <c r="L1780" s="201">
        <v>0.59335183999999996</v>
      </c>
      <c r="N1780" s="160">
        <v>3.9556789333333331</v>
      </c>
      <c r="O1780" s="10">
        <f t="shared" si="243"/>
        <v>3.9556789333333331</v>
      </c>
      <c r="Q1780" s="15">
        <v>52.609927999999996</v>
      </c>
      <c r="S1780" s="129">
        <v>0.10292080000000001</v>
      </c>
      <c r="T1780" s="129">
        <v>9.5521644000000003E-2</v>
      </c>
      <c r="U1780" s="129">
        <v>3.6530457E-3</v>
      </c>
      <c r="V1780" s="129">
        <v>3.7461120999999998E-3</v>
      </c>
      <c r="X1780" s="71">
        <v>2.2073916E-4</v>
      </c>
    </row>
    <row r="1781" spans="1:24" ht="14.4">
      <c r="B1781" s="92"/>
      <c r="C1781" s="126"/>
      <c r="D1781" s="1" t="s">
        <v>664</v>
      </c>
      <c r="E1781" s="125"/>
    </row>
    <row r="1782" spans="1:24" ht="14.4">
      <c r="A1782" t="s">
        <v>2568</v>
      </c>
      <c r="B1782" s="92" t="s">
        <v>1485</v>
      </c>
      <c r="C1782" s="126" t="str">
        <f t="shared" si="234"/>
        <v>D.090.01.101</v>
      </c>
      <c r="D1782" s="11" t="s">
        <v>664</v>
      </c>
      <c r="E1782" s="125" t="s">
        <v>1717</v>
      </c>
      <c r="F1782" s="128" t="str">
        <f t="shared" si="235"/>
        <v>Electric MIG welding 4mm steel   0.125 kg electrode</v>
      </c>
      <c r="G1782" s="200">
        <v>0.25318413651184069</v>
      </c>
      <c r="H1782" s="10">
        <f t="shared" ref="H1782:H1785" si="244">G1782</f>
        <v>0.25318413651184069</v>
      </c>
      <c r="I1782" s="201">
        <v>9.9250251289568457E-3</v>
      </c>
      <c r="J1782" s="201">
        <v>2.4544586482879237E-2</v>
      </c>
      <c r="K1782" s="201">
        <v>3.5831494900004611E-2</v>
      </c>
      <c r="L1782" s="201">
        <v>0.18288303</v>
      </c>
      <c r="N1782" s="160">
        <v>1.2192202000000001</v>
      </c>
      <c r="O1782" s="10">
        <f t="shared" ref="O1782:O1785" si="245">N1782</f>
        <v>1.2192202000000001</v>
      </c>
      <c r="Q1782" s="15">
        <v>19.046707000000001</v>
      </c>
      <c r="S1782" s="129">
        <v>2.4214473E-2</v>
      </c>
      <c r="T1782" s="129">
        <v>2.2689355000000001E-2</v>
      </c>
      <c r="U1782" s="129">
        <v>1.0066484999999999E-3</v>
      </c>
      <c r="V1782" s="129">
        <v>5.1846979000000001E-4</v>
      </c>
      <c r="X1782" s="71">
        <v>5.9233861999999998E-5</v>
      </c>
    </row>
    <row r="1783" spans="1:24" ht="14.4">
      <c r="A1783" t="s">
        <v>1491</v>
      </c>
      <c r="B1783" s="92" t="s">
        <v>1485</v>
      </c>
      <c r="C1783" s="126" t="str">
        <f t="shared" si="234"/>
        <v>D.090.01.102</v>
      </c>
      <c r="D1783" s="11" t="s">
        <v>664</v>
      </c>
      <c r="E1783" s="125" t="s">
        <v>878</v>
      </c>
      <c r="F1783" s="128" t="str">
        <f t="shared" si="235"/>
        <v>welding shipbuilding (FCAW) per kg electrode</v>
      </c>
      <c r="G1783" s="200">
        <v>35.49921668346709</v>
      </c>
      <c r="H1783" s="10">
        <f t="shared" si="244"/>
        <v>35.49921668346709</v>
      </c>
      <c r="I1783" s="201">
        <v>1.4430139590000002</v>
      </c>
      <c r="J1783" s="201">
        <v>2.1099450023400004</v>
      </c>
      <c r="K1783" s="201">
        <v>0.50336072212709138</v>
      </c>
      <c r="L1783" s="201">
        <v>31.442896999999999</v>
      </c>
      <c r="N1783" s="160">
        <v>209.61931333333334</v>
      </c>
      <c r="O1783" s="10">
        <f t="shared" si="245"/>
        <v>209.61931333333334</v>
      </c>
      <c r="Q1783" s="15">
        <v>3119.3449000000001</v>
      </c>
      <c r="S1783" s="129">
        <v>3.8999044999999999</v>
      </c>
      <c r="T1783" s="129">
        <v>3.5198686000000001</v>
      </c>
      <c r="U1783" s="129">
        <v>0.16518176000000001</v>
      </c>
      <c r="V1783" s="129">
        <v>0.21485419</v>
      </c>
      <c r="X1783" s="71">
        <v>1.0258801999999999E-2</v>
      </c>
    </row>
    <row r="1784" spans="1:24" ht="14.4">
      <c r="A1784" t="s">
        <v>1492</v>
      </c>
      <c r="B1784" s="92" t="s">
        <v>1485</v>
      </c>
      <c r="C1784" s="126" t="str">
        <f t="shared" si="234"/>
        <v>D.090.01.103</v>
      </c>
      <c r="D1784" s="11" t="s">
        <v>664</v>
      </c>
      <c r="E1784" s="125" t="s">
        <v>1717</v>
      </c>
      <c r="F1784" s="128" t="str">
        <f t="shared" si="235"/>
        <v>welding steel arc (MAG) 0.0536 kg electrode</v>
      </c>
      <c r="G1784" s="200">
        <v>9.3467517708446329E-2</v>
      </c>
      <c r="H1784" s="10">
        <f t="shared" si="244"/>
        <v>9.3467517708446329E-2</v>
      </c>
      <c r="I1784" s="201">
        <v>3.4242594119999999E-3</v>
      </c>
      <c r="J1784" s="201">
        <v>2.9816828362540002E-2</v>
      </c>
      <c r="K1784" s="201">
        <v>2.6373001933906324E-2</v>
      </c>
      <c r="L1784" s="201">
        <v>3.3853427999999998E-2</v>
      </c>
      <c r="N1784" s="160">
        <v>0.22568952</v>
      </c>
      <c r="O1784" s="10">
        <f t="shared" si="245"/>
        <v>0.22568952</v>
      </c>
      <c r="Q1784" s="15">
        <v>2.5318290000000001</v>
      </c>
      <c r="S1784" s="129">
        <v>1.3118014000000001E-2</v>
      </c>
      <c r="T1784" s="129">
        <v>1.2605498E-2</v>
      </c>
      <c r="U1784" s="129">
        <v>3.263254E-4</v>
      </c>
      <c r="V1784" s="129">
        <v>1.8619025000000001E-4</v>
      </c>
      <c r="X1784" s="71">
        <v>1.8100986E-5</v>
      </c>
    </row>
    <row r="1785" spans="1:24" ht="14.4">
      <c r="A1785" t="s">
        <v>2569</v>
      </c>
      <c r="B1785" s="92" t="s">
        <v>1485</v>
      </c>
      <c r="C1785" s="126" t="str">
        <f t="shared" si="234"/>
        <v>D.090.01.104</v>
      </c>
      <c r="D1785" s="11" t="s">
        <v>664</v>
      </c>
      <c r="E1785" s="125" t="s">
        <v>1717</v>
      </c>
      <c r="F1785" s="128" t="str">
        <f t="shared" si="235"/>
        <v>welding steel autogenious 0.0536 kg electrode</v>
      </c>
      <c r="G1785" s="200">
        <v>8.701285655864055E-2</v>
      </c>
      <c r="H1785" s="10">
        <f t="shared" si="244"/>
        <v>8.701285655864055E-2</v>
      </c>
      <c r="I1785" s="201">
        <v>3.0929636149999999E-3</v>
      </c>
      <c r="J1785" s="201">
        <v>2.989195595333E-2</v>
      </c>
      <c r="K1785" s="201">
        <v>2.617311499031055E-2</v>
      </c>
      <c r="L1785" s="201">
        <v>2.7854822000000001E-2</v>
      </c>
      <c r="N1785" s="160">
        <v>0.18569881333333335</v>
      </c>
      <c r="O1785" s="10">
        <f t="shared" si="245"/>
        <v>0.18569881333333335</v>
      </c>
      <c r="Q1785" s="15">
        <v>2.1905473999999998</v>
      </c>
      <c r="S1785" s="129">
        <v>1.25583E-2</v>
      </c>
      <c r="T1785" s="129">
        <v>1.2094449E-2</v>
      </c>
      <c r="U1785" s="129">
        <v>2.9782270000000002E-4</v>
      </c>
      <c r="V1785" s="129">
        <v>1.6602850000000001E-4</v>
      </c>
      <c r="X1785" s="71">
        <v>1.6597766999999999E-5</v>
      </c>
    </row>
    <row r="1786" spans="1:24" ht="14.4">
      <c r="B1786" s="92"/>
      <c r="C1786" s="126"/>
      <c r="D1786" s="1" t="s">
        <v>242</v>
      </c>
      <c r="E1786" s="125"/>
    </row>
    <row r="1787" spans="1:24" ht="14.4">
      <c r="A1787" t="s">
        <v>1493</v>
      </c>
      <c r="B1787" s="92" t="s">
        <v>1485</v>
      </c>
      <c r="C1787" s="126" t="str">
        <f t="shared" si="234"/>
        <v>D.100.01.101</v>
      </c>
      <c r="D1787" s="11" t="s">
        <v>242</v>
      </c>
      <c r="E1787" s="125" t="s">
        <v>877</v>
      </c>
      <c r="F1787" s="128" t="str">
        <f t="shared" si="235"/>
        <v>Anodising</v>
      </c>
      <c r="G1787" s="200">
        <v>0.38787644835430002</v>
      </c>
      <c r="H1787" s="10">
        <f t="shared" ref="H1787:H1820" si="246">G1787</f>
        <v>0.38787644835430002</v>
      </c>
      <c r="I1787" s="201">
        <v>1.4167259271000002E-2</v>
      </c>
      <c r="J1787" s="201">
        <v>2.9232122583300001E-2</v>
      </c>
      <c r="K1787" s="201">
        <v>3.0585316499999998E-2</v>
      </c>
      <c r="L1787" s="201">
        <v>0.31389175000000002</v>
      </c>
      <c r="N1787" s="160">
        <v>2.092611666666667</v>
      </c>
      <c r="O1787" s="10">
        <f t="shared" ref="O1787:O1820" si="247">N1787</f>
        <v>2.092611666666667</v>
      </c>
      <c r="Q1787" s="15">
        <v>44.933185999999999</v>
      </c>
      <c r="S1787" s="129">
        <v>3.9924088000000003E-2</v>
      </c>
      <c r="T1787" s="129">
        <v>3.6136475000000001E-2</v>
      </c>
      <c r="U1787" s="129">
        <v>1.6662746999999999E-3</v>
      </c>
      <c r="V1787" s="129">
        <v>2.1213384000000001E-3</v>
      </c>
      <c r="X1787" s="71">
        <v>1.1666710000000001E-4</v>
      </c>
    </row>
    <row r="1788" spans="1:24" ht="14.4">
      <c r="A1788" t="s">
        <v>1494</v>
      </c>
      <c r="B1788" s="92" t="s">
        <v>1485</v>
      </c>
      <c r="C1788" s="126" t="str">
        <f t="shared" si="234"/>
        <v>D.100.01.102</v>
      </c>
      <c r="D1788" s="11" t="s">
        <v>242</v>
      </c>
      <c r="E1788" s="125" t="s">
        <v>1717</v>
      </c>
      <c r="F1788" s="128" t="str">
        <f t="shared" si="235"/>
        <v>Autogenuous welding Al 1</v>
      </c>
      <c r="G1788" s="200">
        <v>0.10970855408999999</v>
      </c>
      <c r="H1788" s="10">
        <f t="shared" si="246"/>
        <v>0.10970855408999999</v>
      </c>
      <c r="I1788" s="201">
        <v>3.4762547599999998E-3</v>
      </c>
      <c r="J1788" s="201">
        <v>7.2015863999999995E-3</v>
      </c>
      <c r="K1788" s="201">
        <v>1.740912993E-2</v>
      </c>
      <c r="L1788" s="201">
        <v>8.1621582999999998E-2</v>
      </c>
      <c r="N1788" s="160">
        <v>0.54414388666666669</v>
      </c>
      <c r="O1788" s="10">
        <f t="shared" si="247"/>
        <v>0.54414388666666669</v>
      </c>
      <c r="Q1788" s="15">
        <v>10.385840999999999</v>
      </c>
      <c r="S1788" s="129">
        <v>1.036435E-2</v>
      </c>
      <c r="T1788" s="129">
        <v>9.7348576000000006E-3</v>
      </c>
      <c r="U1788" s="129">
        <v>4.3941002000000002E-4</v>
      </c>
      <c r="V1788" s="129">
        <v>1.9008193000000001E-4</v>
      </c>
      <c r="X1788" s="71">
        <v>2.7565080999999999E-5</v>
      </c>
    </row>
    <row r="1789" spans="1:24" ht="14.4">
      <c r="A1789" t="s">
        <v>1495</v>
      </c>
      <c r="B1789" s="92" t="s">
        <v>1485</v>
      </c>
      <c r="C1789" s="126" t="str">
        <f t="shared" si="234"/>
        <v>D.100.01.103</v>
      </c>
      <c r="D1789" s="11" t="s">
        <v>242</v>
      </c>
      <c r="E1789" s="125" t="s">
        <v>1717</v>
      </c>
      <c r="F1789" s="128" t="str">
        <f t="shared" si="235"/>
        <v>Autogenuous welding Al 2</v>
      </c>
      <c r="G1789" s="200">
        <v>0.29922579634000002</v>
      </c>
      <c r="H1789" s="10">
        <f t="shared" si="246"/>
        <v>0.29922579634000002</v>
      </c>
      <c r="I1789" s="201">
        <v>9.4813488000000008E-3</v>
      </c>
      <c r="J1789" s="201">
        <v>1.9642045900000002E-2</v>
      </c>
      <c r="K1789" s="201">
        <v>4.7482721640000003E-2</v>
      </c>
      <c r="L1789" s="201">
        <v>0.22261967999999999</v>
      </c>
      <c r="N1789" s="160">
        <v>1.4841312</v>
      </c>
      <c r="O1789" s="10">
        <f t="shared" si="247"/>
        <v>1.4841312</v>
      </c>
      <c r="Q1789" s="15">
        <v>28.326974</v>
      </c>
      <c r="S1789" s="129">
        <v>2.8268358E-2</v>
      </c>
      <c r="T1789" s="129">
        <v>2.6551443000000001E-2</v>
      </c>
      <c r="U1789" s="129">
        <v>1.1984737000000001E-3</v>
      </c>
      <c r="V1789" s="129">
        <v>5.1844103999999997E-4</v>
      </c>
      <c r="X1789" s="71">
        <v>7.5182681000000002E-5</v>
      </c>
    </row>
    <row r="1790" spans="1:24" ht="14.4">
      <c r="A1790" t="s">
        <v>1496</v>
      </c>
      <c r="B1790" s="92" t="s">
        <v>1485</v>
      </c>
      <c r="C1790" s="126" t="str">
        <f t="shared" si="234"/>
        <v>D.100.01.104</v>
      </c>
      <c r="D1790" s="11" t="s">
        <v>242</v>
      </c>
      <c r="E1790" s="125" t="s">
        <v>1717</v>
      </c>
      <c r="F1790" s="128" t="str">
        <f t="shared" si="235"/>
        <v>Autogenuous welding Al 3</v>
      </c>
      <c r="G1790" s="200">
        <v>0.4687845518</v>
      </c>
      <c r="H1790" s="10">
        <f t="shared" si="246"/>
        <v>0.4687845518</v>
      </c>
      <c r="I1790" s="201">
        <v>1.48540331E-2</v>
      </c>
      <c r="J1790" s="201">
        <v>3.0772371999999999E-2</v>
      </c>
      <c r="K1790" s="201">
        <v>7.4389196700000007E-2</v>
      </c>
      <c r="L1790" s="201">
        <v>0.34876895000000002</v>
      </c>
      <c r="N1790" s="160">
        <v>2.3251263333333334</v>
      </c>
      <c r="O1790" s="10">
        <f t="shared" si="247"/>
        <v>2.3251263333333334</v>
      </c>
      <c r="Q1790" s="15">
        <v>44.378687999999997</v>
      </c>
      <c r="S1790" s="129">
        <v>4.4286855999999999E-2</v>
      </c>
      <c r="T1790" s="129">
        <v>4.1597038000000003E-2</v>
      </c>
      <c r="U1790" s="129">
        <v>1.8775986000000001E-3</v>
      </c>
      <c r="V1790" s="129">
        <v>8.1221992999999995E-4</v>
      </c>
      <c r="X1790" s="71">
        <v>1.1778557E-4</v>
      </c>
    </row>
    <row r="1791" spans="1:24" ht="14.4">
      <c r="A1791" t="s">
        <v>1497</v>
      </c>
      <c r="B1791" s="92" t="s">
        <v>1485</v>
      </c>
      <c r="C1791" s="126" t="str">
        <f t="shared" si="234"/>
        <v>D.100.01.105</v>
      </c>
      <c r="D1791" s="11" t="s">
        <v>242</v>
      </c>
      <c r="E1791" s="125" t="s">
        <v>878</v>
      </c>
      <c r="F1791" s="128" t="str">
        <f t="shared" si="235"/>
        <v>Cold transforming Al</v>
      </c>
      <c r="G1791" s="200">
        <v>1.8469793347999999E-2</v>
      </c>
      <c r="H1791" s="10">
        <f t="shared" si="246"/>
        <v>1.8469793347999999E-2</v>
      </c>
      <c r="I1791" s="201">
        <v>5.8523883000000001E-4</v>
      </c>
      <c r="J1791" s="201">
        <v>1.2124105899999999E-3</v>
      </c>
      <c r="K1791" s="201">
        <v>2.9308839279999998E-3</v>
      </c>
      <c r="L1791" s="201">
        <v>1.374126E-2</v>
      </c>
      <c r="N1791" s="160">
        <v>9.1608400000000006E-2</v>
      </c>
      <c r="O1791" s="10">
        <f t="shared" si="247"/>
        <v>9.1608400000000006E-2</v>
      </c>
      <c r="Q1791" s="15">
        <v>1.7484902</v>
      </c>
      <c r="S1791" s="129">
        <v>1.7448721E-3</v>
      </c>
      <c r="T1791" s="129">
        <v>1.6388951000000001E-3</v>
      </c>
      <c r="U1791" s="129">
        <v>7.3976111999999998E-5</v>
      </c>
      <c r="V1791" s="129">
        <v>3.2000913999999999E-5</v>
      </c>
      <c r="X1791" s="71">
        <v>4.6406713999999999E-6</v>
      </c>
    </row>
    <row r="1792" spans="1:24" ht="14.4">
      <c r="A1792" t="s">
        <v>2570</v>
      </c>
      <c r="B1792" s="92" t="s">
        <v>1485</v>
      </c>
      <c r="C1792" s="126" t="str">
        <f t="shared" si="234"/>
        <v>D.100.01.106</v>
      </c>
      <c r="D1792" s="11" t="s">
        <v>242</v>
      </c>
      <c r="E1792" s="125" t="s">
        <v>1717</v>
      </c>
      <c r="F1792" s="128" t="str">
        <f t="shared" si="235"/>
        <v>Fiber Laser cutting 1000 W  Aluminium 1mm thick, 1 meter</v>
      </c>
      <c r="G1792" s="200">
        <v>1.5139174967E-4</v>
      </c>
      <c r="H1792" s="10">
        <f t="shared" si="246"/>
        <v>1.5139174967E-4</v>
      </c>
      <c r="I1792" s="201">
        <v>4.7970396099999995E-6</v>
      </c>
      <c r="J1792" s="201">
        <v>9.9377916999999999E-6</v>
      </c>
      <c r="K1792" s="201">
        <v>2.4023638359999999E-5</v>
      </c>
      <c r="L1792" s="201">
        <v>1.1263328E-4</v>
      </c>
      <c r="N1792" s="160">
        <v>7.5088853333333335E-4</v>
      </c>
      <c r="O1792" s="10">
        <f t="shared" si="247"/>
        <v>7.5088853333333335E-4</v>
      </c>
      <c r="Q1792" s="15">
        <v>1.4331887E-2</v>
      </c>
      <c r="S1792" s="129">
        <v>1.430223E-5</v>
      </c>
      <c r="T1792" s="129">
        <v>1.3433566E-5</v>
      </c>
      <c r="U1792" s="129">
        <v>6.0636158E-7</v>
      </c>
      <c r="V1792" s="129">
        <v>2.6230258E-7</v>
      </c>
      <c r="X1792" s="71">
        <v>3.8038289999999999E-8</v>
      </c>
    </row>
    <row r="1793" spans="1:24" ht="14.4">
      <c r="A1793" t="s">
        <v>2571</v>
      </c>
      <c r="B1793" s="92" t="s">
        <v>1485</v>
      </c>
      <c r="C1793" s="126" t="str">
        <f t="shared" si="234"/>
        <v>D.100.01.107</v>
      </c>
      <c r="D1793" s="11" t="s">
        <v>242</v>
      </c>
      <c r="E1793" s="125" t="s">
        <v>1717</v>
      </c>
      <c r="F1793" s="128" t="str">
        <f t="shared" si="235"/>
        <v>Fiber Laser cutting 6000 W  Aluminium 10mm thick, 1 meter</v>
      </c>
      <c r="G1793" s="200">
        <v>9.0835050269999999E-3</v>
      </c>
      <c r="H1793" s="10">
        <f t="shared" si="246"/>
        <v>9.0835050269999999E-3</v>
      </c>
      <c r="I1793" s="201">
        <v>2.8782237599999998E-4</v>
      </c>
      <c r="J1793" s="201">
        <v>5.9626751000000006E-4</v>
      </c>
      <c r="K1793" s="201">
        <v>1.441418341E-3</v>
      </c>
      <c r="L1793" s="201">
        <v>6.7579967999999999E-3</v>
      </c>
      <c r="N1793" s="160">
        <v>4.5053311999999998E-2</v>
      </c>
      <c r="O1793" s="10">
        <f t="shared" si="247"/>
        <v>4.5053311999999998E-2</v>
      </c>
      <c r="Q1793" s="15">
        <v>0.85991320999999998</v>
      </c>
      <c r="S1793" s="129">
        <v>8.5813382000000005E-4</v>
      </c>
      <c r="T1793" s="129">
        <v>8.0601396999999998E-4</v>
      </c>
      <c r="U1793" s="129">
        <v>3.6381694999999997E-5</v>
      </c>
      <c r="V1793" s="129">
        <v>1.5738155000000001E-5</v>
      </c>
      <c r="X1793" s="71">
        <v>2.2822974E-6</v>
      </c>
    </row>
    <row r="1794" spans="1:24" ht="14.4">
      <c r="A1794" t="s">
        <v>2572</v>
      </c>
      <c r="B1794" s="92" t="s">
        <v>1485</v>
      </c>
      <c r="C1794" s="126" t="str">
        <f t="shared" si="234"/>
        <v>D.100.01.108</v>
      </c>
      <c r="D1794" s="11" t="s">
        <v>242</v>
      </c>
      <c r="E1794" s="125" t="s">
        <v>878</v>
      </c>
      <c r="F1794" s="128" t="str">
        <f t="shared" si="235"/>
        <v>Drilling Al (per kg removed, removed Al not counted)</v>
      </c>
      <c r="G1794" s="200">
        <v>1.2111339996999999E-2</v>
      </c>
      <c r="H1794" s="10">
        <f t="shared" si="246"/>
        <v>1.2111339996999999E-2</v>
      </c>
      <c r="I1794" s="201">
        <v>3.83763168E-4</v>
      </c>
      <c r="J1794" s="201">
        <v>7.9502334E-4</v>
      </c>
      <c r="K1794" s="201">
        <v>1.9218910890000001E-3</v>
      </c>
      <c r="L1794" s="201">
        <v>9.0106623999999993E-3</v>
      </c>
      <c r="N1794" s="160">
        <v>6.0071082666666664E-2</v>
      </c>
      <c r="O1794" s="10">
        <f t="shared" si="247"/>
        <v>6.0071082666666664E-2</v>
      </c>
      <c r="Q1794" s="15">
        <v>1.1465510000000001</v>
      </c>
      <c r="S1794" s="129">
        <v>1.1441784E-3</v>
      </c>
      <c r="T1794" s="129">
        <v>1.0746853E-3</v>
      </c>
      <c r="U1794" s="129">
        <v>4.8508925999999997E-5</v>
      </c>
      <c r="V1794" s="129">
        <v>2.0984206000000001E-5</v>
      </c>
      <c r="X1794" s="71">
        <v>3.0430632000000001E-6</v>
      </c>
    </row>
    <row r="1795" spans="1:24" ht="14.4">
      <c r="A1795" t="s">
        <v>1498</v>
      </c>
      <c r="B1795" s="92" t="s">
        <v>1485</v>
      </c>
      <c r="C1795" s="126" t="str">
        <f t="shared" si="234"/>
        <v>D.100.01.109</v>
      </c>
      <c r="D1795" s="11" t="s">
        <v>242</v>
      </c>
      <c r="E1795" s="125" t="s">
        <v>878</v>
      </c>
      <c r="F1795" s="128" t="str">
        <f t="shared" si="235"/>
        <v>Extruding alum</v>
      </c>
      <c r="G1795" s="200">
        <v>0.1674113568775</v>
      </c>
      <c r="H1795" s="10">
        <f t="shared" si="246"/>
        <v>0.1674113568775</v>
      </c>
      <c r="I1795" s="201">
        <v>8.7745877690000012E-3</v>
      </c>
      <c r="J1795" s="201">
        <v>3.6344836838499997E-2</v>
      </c>
      <c r="K1795" s="201">
        <v>7.8586222700000007E-3</v>
      </c>
      <c r="L1795" s="201">
        <v>0.11443331</v>
      </c>
      <c r="N1795" s="160">
        <v>0.76288873333333329</v>
      </c>
      <c r="O1795" s="10">
        <f t="shared" si="247"/>
        <v>0.76288873333333329</v>
      </c>
      <c r="Q1795" s="15">
        <v>10.448717</v>
      </c>
      <c r="S1795" s="129">
        <v>2.2355166999999999E-2</v>
      </c>
      <c r="T1795" s="129">
        <v>2.1063544999999999E-2</v>
      </c>
      <c r="U1795" s="129">
        <v>7.8197010000000003E-4</v>
      </c>
      <c r="V1795" s="129">
        <v>5.0965180000000002E-4</v>
      </c>
      <c r="X1795" s="71">
        <v>4.4462926999999998E-5</v>
      </c>
    </row>
    <row r="1796" spans="1:24" ht="14.4">
      <c r="A1796" t="s">
        <v>1499</v>
      </c>
      <c r="B1796" s="92" t="s">
        <v>1485</v>
      </c>
      <c r="C1796" s="126" t="str">
        <f t="shared" si="234"/>
        <v>D.100.01.110</v>
      </c>
      <c r="D1796" s="11" t="s">
        <v>242</v>
      </c>
      <c r="E1796" s="125" t="s">
        <v>878</v>
      </c>
      <c r="F1796" s="128" t="str">
        <f t="shared" si="235"/>
        <v>Forging aluminium</v>
      </c>
      <c r="G1796" s="200">
        <v>4.0623452359999999E-2</v>
      </c>
      <c r="H1796" s="10">
        <f t="shared" si="246"/>
        <v>4.0623452359999999E-2</v>
      </c>
      <c r="I1796" s="201">
        <v>1.2872055900000001E-3</v>
      </c>
      <c r="J1796" s="201">
        <v>2.6666407999999999E-3</v>
      </c>
      <c r="K1796" s="201">
        <v>6.4463429699999995E-3</v>
      </c>
      <c r="L1796" s="201">
        <v>3.0223263E-2</v>
      </c>
      <c r="N1796" s="160">
        <v>0.20148842</v>
      </c>
      <c r="O1796" s="10">
        <f t="shared" si="247"/>
        <v>0.20148842</v>
      </c>
      <c r="Q1796" s="15">
        <v>3.845723</v>
      </c>
      <c r="S1796" s="129">
        <v>3.8377651E-3</v>
      </c>
      <c r="T1796" s="129">
        <v>3.6046735999999998E-3</v>
      </c>
      <c r="U1796" s="129">
        <v>1.6270702E-4</v>
      </c>
      <c r="V1796" s="129">
        <v>7.0384524999999998E-5</v>
      </c>
      <c r="X1796" s="71">
        <v>1.0206940999999999E-5</v>
      </c>
    </row>
    <row r="1797" spans="1:24" ht="14.4">
      <c r="A1797" t="s">
        <v>1500</v>
      </c>
      <c r="B1797" s="92" t="s">
        <v>1485</v>
      </c>
      <c r="C1797" s="126" t="str">
        <f t="shared" si="234"/>
        <v>D.100.01.111</v>
      </c>
      <c r="D1797" s="11" t="s">
        <v>242</v>
      </c>
      <c r="E1797" s="125" t="s">
        <v>878</v>
      </c>
      <c r="F1797" s="128" t="str">
        <f t="shared" si="235"/>
        <v>Machining aluminium</v>
      </c>
      <c r="G1797" s="200">
        <v>1.2111339996999999E-2</v>
      </c>
      <c r="H1797" s="10">
        <f t="shared" si="246"/>
        <v>1.2111339996999999E-2</v>
      </c>
      <c r="I1797" s="201">
        <v>3.83763168E-4</v>
      </c>
      <c r="J1797" s="201">
        <v>7.9502334E-4</v>
      </c>
      <c r="K1797" s="201">
        <v>1.9218910890000001E-3</v>
      </c>
      <c r="L1797" s="201">
        <v>9.0106623999999993E-3</v>
      </c>
      <c r="N1797" s="160">
        <v>6.0071082666666664E-2</v>
      </c>
      <c r="O1797" s="10">
        <f t="shared" si="247"/>
        <v>6.0071082666666664E-2</v>
      </c>
      <c r="Q1797" s="15">
        <v>1.1465510000000001</v>
      </c>
      <c r="S1797" s="129">
        <v>1.1441784E-3</v>
      </c>
      <c r="T1797" s="129">
        <v>1.0746853E-3</v>
      </c>
      <c r="U1797" s="129">
        <v>4.8508925999999997E-5</v>
      </c>
      <c r="V1797" s="129">
        <v>2.0984206000000001E-5</v>
      </c>
      <c r="X1797" s="71">
        <v>3.0430632000000001E-6</v>
      </c>
    </row>
    <row r="1798" spans="1:24" ht="14.4">
      <c r="A1798" t="s">
        <v>1501</v>
      </c>
      <c r="B1798" s="92" t="s">
        <v>1485</v>
      </c>
      <c r="C1798" s="126" t="str">
        <f t="shared" si="234"/>
        <v>D.100.01.112</v>
      </c>
      <c r="D1798" s="11" t="s">
        <v>242</v>
      </c>
      <c r="E1798" s="125" t="s">
        <v>1717</v>
      </c>
      <c r="F1798" s="128" t="str">
        <f t="shared" si="235"/>
        <v>MIG-arc welding Al 10</v>
      </c>
      <c r="G1798" s="200">
        <v>0.61838483</v>
      </c>
      <c r="H1798" s="10">
        <f t="shared" si="246"/>
        <v>0.61838483</v>
      </c>
      <c r="I1798" s="201">
        <v>1.95943079E-2</v>
      </c>
      <c r="J1798" s="201">
        <v>4.0592566999999996E-2</v>
      </c>
      <c r="K1798" s="201">
        <v>9.8128555100000001E-2</v>
      </c>
      <c r="L1798" s="201">
        <v>0.46006940000000002</v>
      </c>
      <c r="N1798" s="160">
        <v>3.0671293333333334</v>
      </c>
      <c r="O1798" s="10">
        <f t="shared" si="247"/>
        <v>3.0671293333333334</v>
      </c>
      <c r="Q1798" s="15">
        <v>58.540981000000002</v>
      </c>
      <c r="S1798" s="129">
        <v>5.8419842999999999E-2</v>
      </c>
      <c r="T1798" s="129">
        <v>5.4871639999999999E-2</v>
      </c>
      <c r="U1798" s="129">
        <v>2.4767849E-3</v>
      </c>
      <c r="V1798" s="129">
        <v>1.0714186E-3</v>
      </c>
      <c r="X1798" s="71">
        <v>1.5537373999999999E-4</v>
      </c>
    </row>
    <row r="1799" spans="1:24" ht="14.4">
      <c r="A1799" t="s">
        <v>1502</v>
      </c>
      <c r="B1799" s="92" t="s">
        <v>1485</v>
      </c>
      <c r="C1799" s="126" t="str">
        <f t="shared" si="234"/>
        <v>D.100.01.113</v>
      </c>
      <c r="D1799" s="11" t="s">
        <v>242</v>
      </c>
      <c r="E1799" s="125" t="s">
        <v>1717</v>
      </c>
      <c r="F1799" s="128" t="str">
        <f t="shared" si="235"/>
        <v>MIG-arc welding Al 12</v>
      </c>
      <c r="G1799" s="200">
        <v>1.0872450814000001</v>
      </c>
      <c r="H1799" s="10">
        <f t="shared" si="246"/>
        <v>1.0872450814000001</v>
      </c>
      <c r="I1799" s="201">
        <v>3.4450740000000001E-2</v>
      </c>
      <c r="J1799" s="201">
        <v>7.136990800000001E-2</v>
      </c>
      <c r="K1799" s="201">
        <v>0.17252976339999998</v>
      </c>
      <c r="L1799" s="201">
        <v>0.80889467000000004</v>
      </c>
      <c r="N1799" s="160">
        <v>5.3926311333333334</v>
      </c>
      <c r="O1799" s="10">
        <f t="shared" si="247"/>
        <v>5.3926311333333334</v>
      </c>
      <c r="Q1799" s="15">
        <v>102.92683</v>
      </c>
      <c r="S1799" s="129">
        <v>0.10271385</v>
      </c>
      <c r="T1799" s="129">
        <v>9.6475394000000006E-2</v>
      </c>
      <c r="U1799" s="129">
        <v>4.3546866999999998E-3</v>
      </c>
      <c r="V1799" s="129">
        <v>1.8837697E-3</v>
      </c>
      <c r="X1799" s="71">
        <v>2.7317831999999997E-4</v>
      </c>
    </row>
    <row r="1800" spans="1:24" ht="14.4">
      <c r="A1800" t="s">
        <v>1503</v>
      </c>
      <c r="B1800" s="92" t="s">
        <v>1485</v>
      </c>
      <c r="C1800" s="126" t="str">
        <f t="shared" si="234"/>
        <v>D.100.01.114</v>
      </c>
      <c r="D1800" s="11" t="s">
        <v>242</v>
      </c>
      <c r="E1800" s="125" t="s">
        <v>1717</v>
      </c>
      <c r="F1800" s="128" t="str">
        <f t="shared" si="235"/>
        <v>MIG-arc welding Al 4</v>
      </c>
      <c r="G1800" s="200">
        <v>0.11970041026</v>
      </c>
      <c r="H1800" s="10">
        <f t="shared" si="246"/>
        <v>0.11970041026</v>
      </c>
      <c r="I1800" s="201">
        <v>3.7928593499999999E-3</v>
      </c>
      <c r="J1800" s="201">
        <v>7.8574807000000007E-3</v>
      </c>
      <c r="K1800" s="201">
        <v>1.8994690210000002E-2</v>
      </c>
      <c r="L1800" s="201">
        <v>8.9055380000000003E-2</v>
      </c>
      <c r="N1800" s="160">
        <v>0.59370253333333334</v>
      </c>
      <c r="O1800" s="10">
        <f t="shared" si="247"/>
        <v>0.59370253333333334</v>
      </c>
      <c r="Q1800" s="15">
        <v>11.331745</v>
      </c>
      <c r="S1800" s="129">
        <v>1.1308297E-2</v>
      </c>
      <c r="T1800" s="129">
        <v>1.0621472999999999E-2</v>
      </c>
      <c r="U1800" s="129">
        <v>4.7942988999999999E-4</v>
      </c>
      <c r="V1800" s="129">
        <v>2.0739390000000001E-4</v>
      </c>
      <c r="X1800" s="71">
        <v>3.0075607999999999E-5</v>
      </c>
    </row>
    <row r="1801" spans="1:24" ht="14.4">
      <c r="A1801" t="s">
        <v>1504</v>
      </c>
      <c r="B1801" s="92" t="s">
        <v>1485</v>
      </c>
      <c r="C1801" s="126" t="str">
        <f t="shared" si="234"/>
        <v>D.100.01.115</v>
      </c>
      <c r="D1801" s="11" t="s">
        <v>242</v>
      </c>
      <c r="E1801" s="125" t="s">
        <v>1717</v>
      </c>
      <c r="F1801" s="128" t="str">
        <f t="shared" si="235"/>
        <v>MIG-arc welding Al 5 I-jnt</v>
      </c>
      <c r="G1801" s="200">
        <v>0.25938452776999998</v>
      </c>
      <c r="H1801" s="10">
        <f t="shared" si="246"/>
        <v>0.25938452776999998</v>
      </c>
      <c r="I1801" s="201">
        <v>8.2189279000000007E-3</v>
      </c>
      <c r="J1801" s="201">
        <v>1.7026749899999999E-2</v>
      </c>
      <c r="K1801" s="201">
        <v>4.116049997E-2</v>
      </c>
      <c r="L1801" s="201">
        <v>0.19297834999999999</v>
      </c>
      <c r="N1801" s="160">
        <v>1.2865223333333333</v>
      </c>
      <c r="O1801" s="10">
        <f t="shared" si="247"/>
        <v>1.2865223333333333</v>
      </c>
      <c r="Q1801" s="15">
        <v>24.555299999999999</v>
      </c>
      <c r="S1801" s="129">
        <v>2.4504488000000001E-2</v>
      </c>
      <c r="T1801" s="129">
        <v>2.3016176999999999E-2</v>
      </c>
      <c r="U1801" s="129">
        <v>1.0388995E-3</v>
      </c>
      <c r="V1801" s="129">
        <v>4.4941175000000002E-4</v>
      </c>
      <c r="X1801" s="71">
        <v>6.5172270999999993E-5</v>
      </c>
    </row>
    <row r="1802" spans="1:24" ht="14.4">
      <c r="A1802" t="s">
        <v>1505</v>
      </c>
      <c r="B1802" s="92" t="s">
        <v>1485</v>
      </c>
      <c r="C1802" s="126" t="str">
        <f t="shared" si="234"/>
        <v>D.100.01.116</v>
      </c>
      <c r="D1802" s="11" t="s">
        <v>242</v>
      </c>
      <c r="E1802" s="125" t="s">
        <v>1717</v>
      </c>
      <c r="F1802" s="128" t="str">
        <f t="shared" si="235"/>
        <v>MIG-arc welding Al 5 V-jnt</v>
      </c>
      <c r="G1802" s="200">
        <v>0.38907679749999996</v>
      </c>
      <c r="H1802" s="10">
        <f t="shared" si="246"/>
        <v>0.38907679749999996</v>
      </c>
      <c r="I1802" s="201">
        <v>1.2328391999999999E-2</v>
      </c>
      <c r="J1802" s="201">
        <v>2.5540125E-2</v>
      </c>
      <c r="K1802" s="201">
        <v>6.1740750499999997E-2</v>
      </c>
      <c r="L1802" s="201">
        <v>0.28946752999999997</v>
      </c>
      <c r="N1802" s="160">
        <v>1.9297835333333333</v>
      </c>
      <c r="O1802" s="10">
        <f t="shared" si="247"/>
        <v>1.9297835333333333</v>
      </c>
      <c r="Q1802" s="15">
        <v>36.832948999999999</v>
      </c>
      <c r="S1802" s="129">
        <v>3.6756732E-2</v>
      </c>
      <c r="T1802" s="129">
        <v>3.4524264999999998E-2</v>
      </c>
      <c r="U1802" s="129">
        <v>1.5583492E-3</v>
      </c>
      <c r="V1802" s="129">
        <v>6.7411762000000003E-4</v>
      </c>
      <c r="X1802" s="71">
        <v>9.7758405999999999E-5</v>
      </c>
    </row>
    <row r="1803" spans="1:24" ht="14.4">
      <c r="A1803" t="s">
        <v>1506</v>
      </c>
      <c r="B1803" s="92" t="s">
        <v>1485</v>
      </c>
      <c r="C1803" s="126" t="str">
        <f t="shared" si="234"/>
        <v>D.100.01.117</v>
      </c>
      <c r="D1803" s="11" t="s">
        <v>242</v>
      </c>
      <c r="E1803" s="125" t="s">
        <v>1717</v>
      </c>
      <c r="F1803" s="128" t="str">
        <f t="shared" si="235"/>
        <v>MIG-arc welding Al 6 V-jnt</v>
      </c>
      <c r="G1803" s="200">
        <v>0.46174483290000001</v>
      </c>
      <c r="H1803" s="10">
        <f t="shared" si="246"/>
        <v>0.46174483290000001</v>
      </c>
      <c r="I1803" s="201">
        <v>1.4630970699999999E-2</v>
      </c>
      <c r="J1803" s="201">
        <v>3.0310265000000003E-2</v>
      </c>
      <c r="K1803" s="201">
        <v>7.3272097199999997E-2</v>
      </c>
      <c r="L1803" s="201">
        <v>0.34353149999999999</v>
      </c>
      <c r="N1803" s="160">
        <v>2.2902100000000001</v>
      </c>
      <c r="O1803" s="10">
        <f t="shared" si="247"/>
        <v>2.2902100000000001</v>
      </c>
      <c r="Q1803" s="15">
        <v>43.712254999999999</v>
      </c>
      <c r="S1803" s="129">
        <v>4.3621802000000001E-2</v>
      </c>
      <c r="T1803" s="129">
        <v>4.0972376999999997E-2</v>
      </c>
      <c r="U1803" s="129">
        <v>1.8494028E-3</v>
      </c>
      <c r="V1803" s="129">
        <v>8.0002285999999998E-4</v>
      </c>
      <c r="X1803" s="71">
        <v>1.1601679E-4</v>
      </c>
    </row>
    <row r="1804" spans="1:24" ht="14.4">
      <c r="A1804" t="s">
        <v>1507</v>
      </c>
      <c r="B1804" s="92" t="s">
        <v>1485</v>
      </c>
      <c r="C1804" s="126" t="str">
        <f t="shared" si="234"/>
        <v>D.100.01.118</v>
      </c>
      <c r="D1804" s="11" t="s">
        <v>242</v>
      </c>
      <c r="E1804" s="125" t="s">
        <v>1717</v>
      </c>
      <c r="F1804" s="128" t="str">
        <f t="shared" si="235"/>
        <v>MIG-arc welding Al 8</v>
      </c>
      <c r="G1804" s="200">
        <v>0.58840926269999994</v>
      </c>
      <c r="H1804" s="10">
        <f t="shared" si="246"/>
        <v>0.58840926269999994</v>
      </c>
      <c r="I1804" s="201">
        <v>1.8644494500000001E-2</v>
      </c>
      <c r="J1804" s="201">
        <v>3.8624883999999998E-2</v>
      </c>
      <c r="K1804" s="201">
        <v>9.3371874199999996E-2</v>
      </c>
      <c r="L1804" s="201">
        <v>0.43776800999999999</v>
      </c>
      <c r="N1804" s="160">
        <v>2.9184534000000002</v>
      </c>
      <c r="O1804" s="10">
        <f t="shared" si="247"/>
        <v>2.9184534000000002</v>
      </c>
      <c r="Q1804" s="15">
        <v>55.703266999999997</v>
      </c>
      <c r="S1804" s="129">
        <v>5.5588001999999997E-2</v>
      </c>
      <c r="T1804" s="129">
        <v>5.2211793999999999E-2</v>
      </c>
      <c r="U1804" s="129">
        <v>2.3567253000000002E-3</v>
      </c>
      <c r="V1804" s="129">
        <v>1.0194827E-3</v>
      </c>
      <c r="X1804" s="71">
        <v>1.4784215E-4</v>
      </c>
    </row>
    <row r="1805" spans="1:24" ht="14.4">
      <c r="A1805" t="s">
        <v>2573</v>
      </c>
      <c r="B1805" s="92" t="s">
        <v>1485</v>
      </c>
      <c r="C1805" s="126" t="str">
        <f t="shared" si="234"/>
        <v>D.100.01.119</v>
      </c>
      <c r="D1805" s="11" t="s">
        <v>242</v>
      </c>
      <c r="E1805" s="125" t="s">
        <v>878</v>
      </c>
      <c r="F1805" s="128" t="str">
        <f t="shared" si="235"/>
        <v>Milling Al (per kg removed, removed Al not counted)</v>
      </c>
      <c r="G1805" s="200">
        <v>1.2111339996999999E-2</v>
      </c>
      <c r="H1805" s="10">
        <f t="shared" si="246"/>
        <v>1.2111339996999999E-2</v>
      </c>
      <c r="I1805" s="201">
        <v>3.83763168E-4</v>
      </c>
      <c r="J1805" s="201">
        <v>7.9502334E-4</v>
      </c>
      <c r="K1805" s="201">
        <v>1.9218910890000001E-3</v>
      </c>
      <c r="L1805" s="201">
        <v>9.0106623999999993E-3</v>
      </c>
      <c r="N1805" s="160">
        <v>6.0071082666666664E-2</v>
      </c>
      <c r="O1805" s="10">
        <f t="shared" si="247"/>
        <v>6.0071082666666664E-2</v>
      </c>
      <c r="Q1805" s="15">
        <v>1.1465510000000001</v>
      </c>
      <c r="S1805" s="129">
        <v>1.1441784E-3</v>
      </c>
      <c r="T1805" s="129">
        <v>1.0746853E-3</v>
      </c>
      <c r="U1805" s="129">
        <v>4.8508925999999997E-5</v>
      </c>
      <c r="V1805" s="129">
        <v>2.0984206000000001E-5</v>
      </c>
      <c r="X1805" s="71">
        <v>3.0430632000000001E-6</v>
      </c>
    </row>
    <row r="1806" spans="1:24" ht="14.4">
      <c r="A1806" t="s">
        <v>3775</v>
      </c>
      <c r="B1806" s="92" t="s">
        <v>1485</v>
      </c>
      <c r="C1806" s="126" t="str">
        <f t="shared" si="234"/>
        <v>D.100.01.120</v>
      </c>
      <c r="D1806" s="11" t="s">
        <v>242</v>
      </c>
      <c r="E1806" s="125" t="s">
        <v>878</v>
      </c>
      <c r="F1806" s="128" t="str">
        <f t="shared" si="235"/>
        <v xml:space="preserve">Rolling aluminium foil </v>
      </c>
      <c r="G1806" s="200">
        <v>0.27455510883630768</v>
      </c>
      <c r="H1806" s="10">
        <f t="shared" si="246"/>
        <v>0.27455510883630768</v>
      </c>
      <c r="I1806" s="201">
        <v>1.2437389885000002E-2</v>
      </c>
      <c r="J1806" s="201">
        <v>2.5577726550000002E-2</v>
      </c>
      <c r="K1806" s="201">
        <v>2.5353232401307688E-2</v>
      </c>
      <c r="L1806" s="201">
        <v>0.21118676</v>
      </c>
      <c r="N1806" s="160">
        <v>1.4079117333333333</v>
      </c>
      <c r="O1806" s="10">
        <f t="shared" si="247"/>
        <v>1.4079117333333333</v>
      </c>
      <c r="Q1806" s="15">
        <v>25.666771000000001</v>
      </c>
      <c r="S1806" s="129">
        <v>2.8581444000000001E-2</v>
      </c>
      <c r="T1806" s="129">
        <v>2.6426890000000001E-2</v>
      </c>
      <c r="U1806" s="129">
        <v>1.1631622E-3</v>
      </c>
      <c r="V1806" s="129">
        <v>9.913914900000001E-4</v>
      </c>
      <c r="X1806" s="71">
        <v>7.3876792999999998E-5</v>
      </c>
    </row>
    <row r="1807" spans="1:24" ht="14.4">
      <c r="A1807" t="s">
        <v>3776</v>
      </c>
      <c r="B1807" s="92" t="s">
        <v>1485</v>
      </c>
      <c r="C1807" s="126" t="str">
        <f t="shared" si="234"/>
        <v>D.100.01.121</v>
      </c>
      <c r="D1807" s="11" t="s">
        <v>242</v>
      </c>
      <c r="E1807" s="125" t="s">
        <v>878</v>
      </c>
      <c r="F1807" s="128" t="str">
        <f t="shared" si="235"/>
        <v>Rolling aluminium sheet</v>
      </c>
      <c r="G1807" s="200">
        <v>9.2155468556828518E-2</v>
      </c>
      <c r="H1807" s="10">
        <f t="shared" si="246"/>
        <v>9.2155468556828518E-2</v>
      </c>
      <c r="I1807" s="201">
        <v>3.9086925459999996E-3</v>
      </c>
      <c r="J1807" s="201">
        <v>6.2423715800000003E-3</v>
      </c>
      <c r="K1807" s="201">
        <v>9.5935934308285092E-3</v>
      </c>
      <c r="L1807" s="201">
        <v>7.2410811000000005E-2</v>
      </c>
      <c r="N1807" s="160">
        <v>0.48273874000000006</v>
      </c>
      <c r="O1807" s="10">
        <f t="shared" si="247"/>
        <v>0.48273874000000006</v>
      </c>
      <c r="Q1807" s="15">
        <v>9.1047823999999995</v>
      </c>
      <c r="S1807" s="129">
        <v>9.2807387000000009E-3</v>
      </c>
      <c r="T1807" s="129">
        <v>8.5724918999999997E-3</v>
      </c>
      <c r="U1807" s="129">
        <v>3.9236004999999998E-4</v>
      </c>
      <c r="V1807" s="129">
        <v>3.1588675000000002E-4</v>
      </c>
      <c r="X1807" s="71">
        <v>2.4606214E-5</v>
      </c>
    </row>
    <row r="1808" spans="1:24" ht="14.4">
      <c r="A1808" t="s">
        <v>1739</v>
      </c>
      <c r="B1808" s="92" t="s">
        <v>1485</v>
      </c>
      <c r="C1808" s="126" t="str">
        <f t="shared" si="234"/>
        <v>D.100.01.122</v>
      </c>
      <c r="D1808" s="11" t="s">
        <v>242</v>
      </c>
      <c r="E1808" s="125" t="s">
        <v>878</v>
      </c>
      <c r="F1808" s="128" t="str">
        <f t="shared" si="235"/>
        <v>Rolling brass</v>
      </c>
      <c r="G1808" s="200">
        <v>9.1819400157899994E-2</v>
      </c>
      <c r="H1808" s="10">
        <f t="shared" si="246"/>
        <v>9.1819400157899994E-2</v>
      </c>
      <c r="I1808" s="201">
        <v>1.1573501885999999E-2</v>
      </c>
      <c r="J1808" s="201">
        <v>1.34475472439E-2</v>
      </c>
      <c r="K1808" s="201">
        <v>5.3050902799999997E-4</v>
      </c>
      <c r="L1808" s="201">
        <v>6.6267841999999993E-2</v>
      </c>
      <c r="N1808" s="160">
        <v>0.44178561333333333</v>
      </c>
      <c r="O1808" s="10">
        <f t="shared" si="247"/>
        <v>0.44178561333333333</v>
      </c>
      <c r="Q1808" s="15">
        <v>5.3308811</v>
      </c>
      <c r="S1808" s="129">
        <v>1.0055936999999999E-2</v>
      </c>
      <c r="T1808" s="129">
        <v>9.2633022000000002E-3</v>
      </c>
      <c r="U1808" s="129">
        <v>4.1788962000000003E-4</v>
      </c>
      <c r="V1808" s="129">
        <v>3.7474473E-4</v>
      </c>
      <c r="X1808" s="71">
        <v>2.5015441E-5</v>
      </c>
    </row>
    <row r="1809" spans="1:24" ht="14.4">
      <c r="A1809" t="s">
        <v>2574</v>
      </c>
      <c r="B1809" s="92" t="s">
        <v>1485</v>
      </c>
      <c r="C1809" s="126" t="str">
        <f t="shared" si="234"/>
        <v>D.100.01.123</v>
      </c>
      <c r="D1809" s="11" t="s">
        <v>242</v>
      </c>
      <c r="E1809" s="125" t="s">
        <v>1717</v>
      </c>
      <c r="F1809" s="128" t="str">
        <f t="shared" si="235"/>
        <v>Sawing Al band saw</v>
      </c>
      <c r="G1809" s="200">
        <v>7.4812755620000004E-2</v>
      </c>
      <c r="H1809" s="10">
        <f t="shared" si="246"/>
        <v>7.4812755620000004E-2</v>
      </c>
      <c r="I1809" s="201">
        <v>2.3705370899999999E-3</v>
      </c>
      <c r="J1809" s="201">
        <v>4.9109254000000001E-3</v>
      </c>
      <c r="K1809" s="201">
        <v>1.1871681129999999E-2</v>
      </c>
      <c r="L1809" s="201">
        <v>5.5659611999999997E-2</v>
      </c>
      <c r="N1809" s="160">
        <v>0.37106408000000002</v>
      </c>
      <c r="O1809" s="10">
        <f t="shared" si="247"/>
        <v>0.37106408000000002</v>
      </c>
      <c r="Q1809" s="15">
        <v>7.0823407999999999</v>
      </c>
      <c r="S1809" s="129">
        <v>7.0676855000000004E-3</v>
      </c>
      <c r="T1809" s="129">
        <v>6.6384206000000001E-3</v>
      </c>
      <c r="U1809" s="129">
        <v>2.9964367999999998E-4</v>
      </c>
      <c r="V1809" s="129">
        <v>1.2962119000000001E-4</v>
      </c>
      <c r="X1809" s="71">
        <v>1.8797255000000001E-5</v>
      </c>
    </row>
    <row r="1810" spans="1:24" ht="14.4">
      <c r="A1810" t="s">
        <v>2575</v>
      </c>
      <c r="B1810" s="92" t="s">
        <v>1485</v>
      </c>
      <c r="C1810" s="126" t="str">
        <f t="shared" ref="C1810:C1880" si="248">MID(A1810,1,12)</f>
        <v>D.100.01.124</v>
      </c>
      <c r="D1810" s="11" t="s">
        <v>242</v>
      </c>
      <c r="E1810" s="125" t="s">
        <v>1717</v>
      </c>
      <c r="F1810" s="128" t="str">
        <f t="shared" ref="F1810:F1880" si="249">MID(A1810, 21,85)</f>
        <v>Sawing Al circular saw</v>
      </c>
      <c r="G1810" s="200">
        <v>0.14962550734999999</v>
      </c>
      <c r="H1810" s="10">
        <f t="shared" si="246"/>
        <v>0.14962550734999999</v>
      </c>
      <c r="I1810" s="201">
        <v>4.7410741899999997E-3</v>
      </c>
      <c r="J1810" s="201">
        <v>9.8218508999999999E-3</v>
      </c>
      <c r="K1810" s="201">
        <v>2.3743362259999998E-2</v>
      </c>
      <c r="L1810" s="201">
        <v>0.11131922</v>
      </c>
      <c r="N1810" s="160">
        <v>0.74212813333333338</v>
      </c>
      <c r="O1810" s="10">
        <f t="shared" si="247"/>
        <v>0.74212813333333338</v>
      </c>
      <c r="Q1810" s="15">
        <v>14.164682000000001</v>
      </c>
      <c r="S1810" s="129">
        <v>1.4135371000000001E-2</v>
      </c>
      <c r="T1810" s="129">
        <v>1.3276840999999999E-2</v>
      </c>
      <c r="U1810" s="129">
        <v>5.9928735999999997E-4</v>
      </c>
      <c r="V1810" s="129">
        <v>2.5924238000000002E-4</v>
      </c>
      <c r="X1810" s="71">
        <v>3.7594510000000001E-5</v>
      </c>
    </row>
    <row r="1811" spans="1:24" ht="14.4">
      <c r="A1811" t="s">
        <v>1740</v>
      </c>
      <c r="B1811" s="92" t="s">
        <v>1485</v>
      </c>
      <c r="C1811" s="126" t="str">
        <f t="shared" si="248"/>
        <v>D.100.01.125</v>
      </c>
      <c r="D1811" s="11" t="s">
        <v>242</v>
      </c>
      <c r="E1811" s="125" t="s">
        <v>878</v>
      </c>
      <c r="F1811" s="128" t="str">
        <f t="shared" si="249"/>
        <v>Scouring aluminium</v>
      </c>
      <c r="G1811" s="200">
        <v>0.156942784</v>
      </c>
      <c r="H1811" s="10">
        <f t="shared" si="246"/>
        <v>0.156942784</v>
      </c>
      <c r="I1811" s="201">
        <v>4.9729310900000004E-3</v>
      </c>
      <c r="J1811" s="201">
        <v>1.0302177400000001E-2</v>
      </c>
      <c r="K1811" s="201">
        <v>2.4904505509999997E-2</v>
      </c>
      <c r="L1811" s="201">
        <v>0.11676317</v>
      </c>
      <c r="N1811" s="160">
        <v>0.7784211333333334</v>
      </c>
      <c r="O1811" s="10">
        <f t="shared" si="247"/>
        <v>0.7784211333333334</v>
      </c>
      <c r="Q1811" s="15">
        <v>14.857389</v>
      </c>
      <c r="S1811" s="129">
        <v>1.4826644999999999E-2</v>
      </c>
      <c r="T1811" s="129">
        <v>1.392613E-2</v>
      </c>
      <c r="U1811" s="129">
        <v>6.2859483000000005E-4</v>
      </c>
      <c r="V1811" s="129">
        <v>2.7192033999999998E-4</v>
      </c>
      <c r="X1811" s="71">
        <v>3.9433028000000003E-5</v>
      </c>
    </row>
    <row r="1812" spans="1:24" ht="14.4">
      <c r="A1812" t="s">
        <v>1741</v>
      </c>
      <c r="B1812" s="92" t="s">
        <v>1485</v>
      </c>
      <c r="C1812" s="126" t="str">
        <f t="shared" si="248"/>
        <v>D.100.01.126</v>
      </c>
      <c r="D1812" s="11" t="s">
        <v>242</v>
      </c>
      <c r="E1812" s="125" t="s">
        <v>1717</v>
      </c>
      <c r="F1812" s="128" t="str">
        <f t="shared" si="249"/>
        <v>Seam welding Al. 0.25</v>
      </c>
      <c r="G1812" s="200">
        <v>0.4987096594</v>
      </c>
      <c r="H1812" s="10">
        <f t="shared" si="246"/>
        <v>0.4987096594</v>
      </c>
      <c r="I1812" s="201">
        <v>1.5802247700000001E-2</v>
      </c>
      <c r="J1812" s="201">
        <v>3.2736742999999999E-2</v>
      </c>
      <c r="K1812" s="201">
        <v>7.9137868700000003E-2</v>
      </c>
      <c r="L1812" s="201">
        <v>0.3710328</v>
      </c>
      <c r="N1812" s="160">
        <v>2.4735520000000002</v>
      </c>
      <c r="O1812" s="10">
        <f t="shared" si="247"/>
        <v>2.4735520000000002</v>
      </c>
      <c r="Q1812" s="15">
        <v>47.211624</v>
      </c>
      <c r="S1812" s="129">
        <v>4.7113929999999998E-2</v>
      </c>
      <c r="T1812" s="129">
        <v>4.4252406000000001E-2</v>
      </c>
      <c r="U1812" s="129">
        <v>1.9974560999999999E-3</v>
      </c>
      <c r="V1812" s="129">
        <v>8.6406839999999998E-4</v>
      </c>
      <c r="X1812" s="71">
        <v>1.2530447000000001E-4</v>
      </c>
    </row>
    <row r="1813" spans="1:24" ht="14.4">
      <c r="A1813" t="s">
        <v>1742</v>
      </c>
      <c r="B1813" s="92" t="s">
        <v>1485</v>
      </c>
      <c r="C1813" s="126" t="str">
        <f t="shared" si="248"/>
        <v>D.100.01.127</v>
      </c>
      <c r="D1813" s="11" t="s">
        <v>242</v>
      </c>
      <c r="E1813" s="125" t="s">
        <v>1717</v>
      </c>
      <c r="F1813" s="128" t="str">
        <f t="shared" si="249"/>
        <v>Seam welding Al. 1.5</v>
      </c>
      <c r="G1813" s="200">
        <v>1.5958708510999999</v>
      </c>
      <c r="H1813" s="10">
        <f t="shared" si="246"/>
        <v>1.5958708510999999</v>
      </c>
      <c r="I1813" s="201">
        <v>5.0567193400000002E-2</v>
      </c>
      <c r="J1813" s="201">
        <v>0.10475757499999999</v>
      </c>
      <c r="K1813" s="201">
        <v>0.25324118270000001</v>
      </c>
      <c r="L1813" s="201">
        <v>1.1873049</v>
      </c>
      <c r="N1813" s="160">
        <v>7.9153660000000006</v>
      </c>
      <c r="O1813" s="10">
        <f t="shared" si="247"/>
        <v>7.9153660000000006</v>
      </c>
      <c r="Q1813" s="15">
        <v>151.0772</v>
      </c>
      <c r="S1813" s="129">
        <v>0.15076458000000001</v>
      </c>
      <c r="T1813" s="129">
        <v>0.1416077</v>
      </c>
      <c r="U1813" s="129">
        <v>6.3918595000000003E-3</v>
      </c>
      <c r="V1813" s="129">
        <v>2.7650189E-3</v>
      </c>
      <c r="X1813" s="71">
        <v>4.0097430000000001E-4</v>
      </c>
    </row>
    <row r="1814" spans="1:24" ht="14.4">
      <c r="A1814" t="s">
        <v>1743</v>
      </c>
      <c r="B1814" s="92" t="s">
        <v>1485</v>
      </c>
      <c r="C1814" s="126" t="str">
        <f t="shared" si="248"/>
        <v>D.100.01.128</v>
      </c>
      <c r="D1814" s="11" t="s">
        <v>242</v>
      </c>
      <c r="E1814" s="125" t="s">
        <v>1717</v>
      </c>
      <c r="F1814" s="128" t="str">
        <f t="shared" si="249"/>
        <v>Seam welding Al. 2.5</v>
      </c>
      <c r="G1814" s="200">
        <v>2.2940896125000001</v>
      </c>
      <c r="H1814" s="10">
        <f t="shared" si="246"/>
        <v>2.2940896125000001</v>
      </c>
      <c r="I1814" s="201">
        <v>7.2691140099999996E-2</v>
      </c>
      <c r="J1814" s="201">
        <v>0.15059067100000001</v>
      </c>
      <c r="K1814" s="201">
        <v>0.36403820139999998</v>
      </c>
      <c r="L1814" s="201">
        <v>1.7067696000000001</v>
      </c>
      <c r="N1814" s="160">
        <v>11.378464000000001</v>
      </c>
      <c r="O1814" s="10">
        <f t="shared" si="247"/>
        <v>11.378464000000001</v>
      </c>
      <c r="Q1814" s="15">
        <v>217.17586</v>
      </c>
      <c r="S1814" s="129">
        <v>0.21672646000000001</v>
      </c>
      <c r="T1814" s="129">
        <v>0.20356331</v>
      </c>
      <c r="U1814" s="129">
        <v>9.1883990999999995E-3</v>
      </c>
      <c r="V1814" s="129">
        <v>3.9747584000000002E-3</v>
      </c>
      <c r="X1814" s="71">
        <v>5.7640689000000003E-4</v>
      </c>
    </row>
    <row r="1815" spans="1:24" ht="14.4">
      <c r="A1815" t="s">
        <v>1744</v>
      </c>
      <c r="B1815" s="92" t="s">
        <v>1485</v>
      </c>
      <c r="C1815" s="126" t="str">
        <f t="shared" si="248"/>
        <v>D.100.01.129</v>
      </c>
      <c r="D1815" s="11" t="s">
        <v>242</v>
      </c>
      <c r="E1815" s="125" t="s">
        <v>1716</v>
      </c>
      <c r="F1815" s="128" t="str">
        <f t="shared" si="249"/>
        <v>Spot welding Al. 0.5</v>
      </c>
      <c r="G1815" s="200">
        <v>4.9959277019999996E-3</v>
      </c>
      <c r="H1815" s="10">
        <f t="shared" si="246"/>
        <v>4.9959277019999996E-3</v>
      </c>
      <c r="I1815" s="201">
        <v>1.5830230400000001E-4</v>
      </c>
      <c r="J1815" s="201">
        <v>3.2794713000000001E-4</v>
      </c>
      <c r="K1815" s="201">
        <v>7.9278006800000004E-4</v>
      </c>
      <c r="L1815" s="201">
        <v>3.7168981999999998E-3</v>
      </c>
      <c r="N1815" s="160">
        <v>2.4779321333333333E-2</v>
      </c>
      <c r="O1815" s="10">
        <f t="shared" si="247"/>
        <v>2.4779321333333333E-2</v>
      </c>
      <c r="Q1815" s="15">
        <v>0.47295227000000001</v>
      </c>
      <c r="S1815" s="129">
        <v>4.7197359999999998E-4</v>
      </c>
      <c r="T1815" s="129">
        <v>4.4330767999999998E-4</v>
      </c>
      <c r="U1815" s="129">
        <v>2.0009932000000001E-5</v>
      </c>
      <c r="V1815" s="129">
        <v>8.6559850000000004E-6</v>
      </c>
      <c r="X1815" s="71">
        <v>1.2552636E-6</v>
      </c>
    </row>
    <row r="1816" spans="1:24" ht="14.4">
      <c r="A1816" t="s">
        <v>1745</v>
      </c>
      <c r="B1816" s="92" t="s">
        <v>1485</v>
      </c>
      <c r="C1816" s="126" t="str">
        <f t="shared" si="248"/>
        <v>D.100.01.130</v>
      </c>
      <c r="D1816" s="11" t="s">
        <v>242</v>
      </c>
      <c r="E1816" s="125" t="s">
        <v>1716</v>
      </c>
      <c r="F1816" s="128" t="str">
        <f t="shared" si="249"/>
        <v>Spot welding Al. 1</v>
      </c>
      <c r="G1816" s="200">
        <v>9.9741930689999994E-3</v>
      </c>
      <c r="H1816" s="10">
        <f t="shared" si="246"/>
        <v>9.9741930689999994E-3</v>
      </c>
      <c r="I1816" s="201">
        <v>3.1604496399999997E-4</v>
      </c>
      <c r="J1816" s="201">
        <v>6.5473484999999999E-4</v>
      </c>
      <c r="K1816" s="201">
        <v>1.5827573550000001E-3</v>
      </c>
      <c r="L1816" s="201">
        <v>7.4206558999999998E-3</v>
      </c>
      <c r="N1816" s="160">
        <v>4.9471039333333335E-2</v>
      </c>
      <c r="O1816" s="10">
        <f t="shared" si="247"/>
        <v>4.9471039333333335E-2</v>
      </c>
      <c r="Q1816" s="15">
        <v>0.94423248000000004</v>
      </c>
      <c r="S1816" s="129">
        <v>9.4227861000000001E-4</v>
      </c>
      <c r="T1816" s="129">
        <v>8.8504812E-4</v>
      </c>
      <c r="U1816" s="129">
        <v>3.9949122E-5</v>
      </c>
      <c r="V1816" s="129">
        <v>1.7281367999999999E-5</v>
      </c>
      <c r="X1816" s="71">
        <v>2.5060894000000001E-6</v>
      </c>
    </row>
    <row r="1817" spans="1:24" ht="14.4">
      <c r="A1817" t="s">
        <v>1746</v>
      </c>
      <c r="B1817" s="92" t="s">
        <v>1485</v>
      </c>
      <c r="C1817" s="126" t="str">
        <f t="shared" si="248"/>
        <v>D.100.01.131</v>
      </c>
      <c r="D1817" s="11" t="s">
        <v>242</v>
      </c>
      <c r="E1817" s="125" t="s">
        <v>1716</v>
      </c>
      <c r="F1817" s="128" t="str">
        <f t="shared" si="249"/>
        <v>Spot welding Al. 1.5</v>
      </c>
      <c r="G1817" s="200">
        <v>1.9958479296999999E-2</v>
      </c>
      <c r="H1817" s="10">
        <f t="shared" si="246"/>
        <v>1.9958479296999999E-2</v>
      </c>
      <c r="I1817" s="201">
        <v>6.3240972300000005E-4</v>
      </c>
      <c r="J1817" s="201">
        <v>1.3101322099999999E-3</v>
      </c>
      <c r="K1817" s="201">
        <v>3.1671163639999996E-3</v>
      </c>
      <c r="L1817" s="201">
        <v>1.4848821E-2</v>
      </c>
      <c r="N1817" s="160">
        <v>9.8992140000000006E-2</v>
      </c>
      <c r="O1817" s="10">
        <f t="shared" si="247"/>
        <v>9.8992140000000006E-2</v>
      </c>
      <c r="Q1817" s="15">
        <v>1.8894204000000001</v>
      </c>
      <c r="S1817" s="129">
        <v>1.8855107E-3</v>
      </c>
      <c r="T1817" s="129">
        <v>1.7709918E-3</v>
      </c>
      <c r="U1817" s="129">
        <v>7.9938668000000007E-5</v>
      </c>
      <c r="V1817" s="129">
        <v>3.4580223000000001E-5</v>
      </c>
      <c r="X1817" s="71">
        <v>5.0147146000000001E-6</v>
      </c>
    </row>
    <row r="1818" spans="1:24" ht="14.4">
      <c r="A1818" t="s">
        <v>1747</v>
      </c>
      <c r="B1818" s="92" t="s">
        <v>1485</v>
      </c>
      <c r="C1818" s="126" t="str">
        <f t="shared" si="248"/>
        <v>D.100.01.132</v>
      </c>
      <c r="D1818" s="11" t="s">
        <v>242</v>
      </c>
      <c r="E1818" s="125" t="s">
        <v>1716</v>
      </c>
      <c r="F1818" s="128" t="str">
        <f t="shared" si="249"/>
        <v>Spot welding Al. 3</v>
      </c>
      <c r="G1818" s="200">
        <v>4.6880978200000006E-2</v>
      </c>
      <c r="H1818" s="10">
        <f t="shared" si="246"/>
        <v>4.6880978200000006E-2</v>
      </c>
      <c r="I1818" s="201">
        <v>1.48548324E-3</v>
      </c>
      <c r="J1818" s="201">
        <v>3.0774028999999998E-3</v>
      </c>
      <c r="K1818" s="201">
        <v>7.4393200599999999E-3</v>
      </c>
      <c r="L1818" s="201">
        <v>3.4878772000000002E-2</v>
      </c>
      <c r="N1818" s="160">
        <v>0.23252514666666668</v>
      </c>
      <c r="O1818" s="10">
        <f t="shared" si="247"/>
        <v>0.23252514666666668</v>
      </c>
      <c r="Q1818" s="15">
        <v>4.4381076000000004</v>
      </c>
      <c r="S1818" s="129">
        <v>4.4289239999999999E-3</v>
      </c>
      <c r="T1818" s="129">
        <v>4.1599276000000001E-3</v>
      </c>
      <c r="U1818" s="129">
        <v>1.8776997000000001E-4</v>
      </c>
      <c r="V1818" s="129">
        <v>8.1226363999999994E-5</v>
      </c>
      <c r="X1818" s="71">
        <v>1.1779190999999999E-5</v>
      </c>
    </row>
    <row r="1819" spans="1:24" ht="14.4">
      <c r="A1819" t="s">
        <v>2576</v>
      </c>
      <c r="B1819" s="92" t="s">
        <v>1485</v>
      </c>
      <c r="C1819" s="126" t="str">
        <f t="shared" si="248"/>
        <v>D.100.01.133</v>
      </c>
      <c r="D1819" s="11" t="s">
        <v>242</v>
      </c>
      <c r="E1819" s="125" t="s">
        <v>878</v>
      </c>
      <c r="F1819" s="128" t="str">
        <f t="shared" si="249"/>
        <v>Turning Al (per kg removed  removed Al not counted)</v>
      </c>
      <c r="G1819" s="200">
        <v>1.2111339996999999E-2</v>
      </c>
      <c r="H1819" s="10">
        <f t="shared" si="246"/>
        <v>1.2111339996999999E-2</v>
      </c>
      <c r="I1819" s="201">
        <v>3.83763168E-4</v>
      </c>
      <c r="J1819" s="201">
        <v>7.9502334E-4</v>
      </c>
      <c r="K1819" s="201">
        <v>1.9218910890000001E-3</v>
      </c>
      <c r="L1819" s="201">
        <v>9.0106623999999993E-3</v>
      </c>
      <c r="N1819" s="160">
        <v>6.0071082666666664E-2</v>
      </c>
      <c r="O1819" s="10">
        <f t="shared" si="247"/>
        <v>6.0071082666666664E-2</v>
      </c>
      <c r="Q1819" s="15">
        <v>1.1465510000000001</v>
      </c>
      <c r="S1819" s="129">
        <v>1.1441784E-3</v>
      </c>
      <c r="T1819" s="129">
        <v>1.0746853E-3</v>
      </c>
      <c r="U1819" s="129">
        <v>4.8508925999999997E-5</v>
      </c>
      <c r="V1819" s="129">
        <v>2.0984206000000001E-5</v>
      </c>
      <c r="X1819" s="71">
        <v>3.0430632000000001E-6</v>
      </c>
    </row>
    <row r="1820" spans="1:24" ht="14.4">
      <c r="A1820" t="s">
        <v>1748</v>
      </c>
      <c r="B1820" s="92" t="s">
        <v>1485</v>
      </c>
      <c r="C1820" s="126" t="str">
        <f t="shared" si="248"/>
        <v>D.100.01.134</v>
      </c>
      <c r="D1820" s="11" t="s">
        <v>242</v>
      </c>
      <c r="E1820" s="125" t="s">
        <v>1717</v>
      </c>
      <c r="F1820" s="128" t="str">
        <f t="shared" si="249"/>
        <v>Welding aluminium arc (0.0183 kg electrode)</v>
      </c>
      <c r="G1820" s="200">
        <v>6.4670244760001494E-2</v>
      </c>
      <c r="H1820" s="10">
        <f t="shared" si="246"/>
        <v>6.4670244760001494E-2</v>
      </c>
      <c r="I1820" s="201">
        <v>2.4436918701000003E-3</v>
      </c>
      <c r="J1820" s="201">
        <v>6.0420714839000004E-3</v>
      </c>
      <c r="K1820" s="201">
        <v>1.9790101406001501E-2</v>
      </c>
      <c r="L1820" s="201">
        <v>3.6394379999999997E-2</v>
      </c>
      <c r="N1820" s="160">
        <v>0.24262919999999999</v>
      </c>
      <c r="O1820" s="10">
        <f t="shared" si="247"/>
        <v>0.24262919999999999</v>
      </c>
      <c r="Q1820" s="15">
        <v>2.6501750999999998</v>
      </c>
      <c r="S1820" s="129">
        <v>5.4934125999999998E-3</v>
      </c>
      <c r="T1820" s="129">
        <v>5.2173493000000001E-3</v>
      </c>
      <c r="U1820" s="129">
        <v>2.2277597999999999E-4</v>
      </c>
      <c r="V1820" s="129">
        <v>5.3287281000000002E-5</v>
      </c>
      <c r="X1820" s="71">
        <v>1.1911396999999999E-5</v>
      </c>
    </row>
    <row r="1821" spans="1:24" ht="14.4">
      <c r="B1821" s="92"/>
      <c r="C1821" s="126"/>
      <c r="D1821" s="1" t="s">
        <v>766</v>
      </c>
      <c r="E1821" s="125"/>
    </row>
    <row r="1822" spans="1:24" ht="14.4">
      <c r="A1822" t="s">
        <v>3777</v>
      </c>
      <c r="B1822" s="92" t="s">
        <v>1292</v>
      </c>
      <c r="C1822" s="126" t="str">
        <f t="shared" si="248"/>
        <v>D.110.01.101</v>
      </c>
      <c r="D1822" s="11" t="s">
        <v>766</v>
      </c>
      <c r="E1822" s="125" t="s">
        <v>878</v>
      </c>
      <c r="F1822" s="128" t="str">
        <f t="shared" si="249"/>
        <v>Corrugated board making  (excl the paper)</v>
      </c>
      <c r="G1822" s="200">
        <v>2.3891000825629997E-2</v>
      </c>
      <c r="H1822" s="10">
        <f t="shared" ref="H1822:H1835" si="250">G1822</f>
        <v>2.3891000825629997E-2</v>
      </c>
      <c r="I1822" s="201">
        <v>1.0204308372E-3</v>
      </c>
      <c r="J1822" s="201">
        <v>1.7817791664299998E-3</v>
      </c>
      <c r="K1822" s="201">
        <v>1.8928468219999999E-3</v>
      </c>
      <c r="L1822" s="201">
        <v>1.9195944E-2</v>
      </c>
      <c r="N1822" s="160">
        <v>0.12797296</v>
      </c>
      <c r="O1822" s="10">
        <f t="shared" ref="O1822:O1835" si="251">N1822</f>
        <v>0.12797296</v>
      </c>
      <c r="Q1822" s="15">
        <v>2.2317786000000002</v>
      </c>
      <c r="S1822" s="129">
        <v>2.4802738000000001E-3</v>
      </c>
      <c r="T1822" s="129">
        <v>2.2748842000000001E-3</v>
      </c>
      <c r="U1822" s="129">
        <v>1.0422780000000001E-4</v>
      </c>
      <c r="V1822" s="129">
        <v>1.0116175E-4</v>
      </c>
      <c r="X1822" s="71">
        <v>6.6367353000000001E-6</v>
      </c>
    </row>
    <row r="1823" spans="1:24" ht="14.4">
      <c r="A1823" t="s">
        <v>3778</v>
      </c>
      <c r="B1823" s="92" t="s">
        <v>1292</v>
      </c>
      <c r="C1823" s="126" t="str">
        <f t="shared" si="248"/>
        <v>D.110.01.102</v>
      </c>
      <c r="D1823" s="11" t="s">
        <v>766</v>
      </c>
      <c r="E1823" s="125" t="s">
        <v>877</v>
      </c>
      <c r="F1823" s="128" t="str">
        <f t="shared" si="249"/>
        <v>Printing per m2  100%  offset conventional (incl ink)</v>
      </c>
      <c r="G1823" s="200">
        <v>4.1742222615000005E-3</v>
      </c>
      <c r="H1823" s="10">
        <f t="shared" si="250"/>
        <v>4.1742222615000005E-3</v>
      </c>
      <c r="I1823" s="201">
        <v>1.8773453049999997E-4</v>
      </c>
      <c r="J1823" s="201">
        <v>1.9059228380000001E-3</v>
      </c>
      <c r="K1823" s="201">
        <v>3.2969989300000004E-4</v>
      </c>
      <c r="L1823" s="201">
        <v>1.7508650000000001E-3</v>
      </c>
      <c r="N1823" s="160">
        <v>1.1672433333333334E-2</v>
      </c>
      <c r="O1823" s="10">
        <f t="shared" si="251"/>
        <v>1.1672433333333334E-2</v>
      </c>
      <c r="Q1823" s="15">
        <v>0.28078609999999998</v>
      </c>
      <c r="S1823" s="129">
        <v>2.7380360999999998E-4</v>
      </c>
      <c r="T1823" s="129">
        <v>2.5369287999999998E-4</v>
      </c>
      <c r="U1823" s="129">
        <v>1.0139878000000001E-5</v>
      </c>
      <c r="V1823" s="129">
        <v>9.9708526999999996E-6</v>
      </c>
      <c r="X1823" s="71">
        <v>7.6133407000000005E-7</v>
      </c>
    </row>
    <row r="1824" spans="1:24" ht="14.4">
      <c r="A1824" t="s">
        <v>3779</v>
      </c>
      <c r="B1824" s="92" t="s">
        <v>1292</v>
      </c>
      <c r="C1824" s="126" t="str">
        <f t="shared" si="248"/>
        <v>D.110.01.103</v>
      </c>
      <c r="D1824" s="11" t="s">
        <v>766</v>
      </c>
      <c r="E1824" s="125" t="s">
        <v>877</v>
      </c>
      <c r="F1824" s="128" t="str">
        <f t="shared" si="249"/>
        <v>Printing per m2  100%  UV inkjet  (incl ink)</v>
      </c>
      <c r="G1824" s="200">
        <v>2.2999233409999997E-2</v>
      </c>
      <c r="H1824" s="10">
        <f t="shared" si="250"/>
        <v>2.2999233409999997E-2</v>
      </c>
      <c r="I1824" s="201">
        <v>1.9123435999999997E-3</v>
      </c>
      <c r="J1824" s="201">
        <v>1.1704840349999999E-2</v>
      </c>
      <c r="K1824" s="201">
        <v>1.8047399599999997E-3</v>
      </c>
      <c r="L1824" s="201">
        <v>7.5773094999999997E-3</v>
      </c>
      <c r="N1824" s="160">
        <v>5.0515396666666663E-2</v>
      </c>
      <c r="O1824" s="10">
        <f t="shared" si="251"/>
        <v>5.0515396666666663E-2</v>
      </c>
      <c r="Q1824" s="15">
        <v>1.2585137</v>
      </c>
      <c r="S1824" s="129">
        <v>1.4320136E-3</v>
      </c>
      <c r="T1824" s="129">
        <v>1.3225322E-3</v>
      </c>
      <c r="U1824" s="129">
        <v>4.7533332999999998E-5</v>
      </c>
      <c r="V1824" s="129">
        <v>6.1948125999999995E-5</v>
      </c>
      <c r="X1824" s="71">
        <v>4.3820275999999999E-6</v>
      </c>
    </row>
    <row r="1825" spans="1:24" ht="14.4">
      <c r="A1825" t="s">
        <v>3780</v>
      </c>
      <c r="B1825" s="92" t="s">
        <v>1292</v>
      </c>
      <c r="C1825" s="126" t="str">
        <f t="shared" si="248"/>
        <v>D.110.01.106</v>
      </c>
      <c r="D1825" s="11" t="s">
        <v>766</v>
      </c>
      <c r="E1825" s="125" t="s">
        <v>877</v>
      </c>
      <c r="F1825" s="128" t="str">
        <f t="shared" si="249"/>
        <v>Printing per m2  100% extra paint varnish layer (incl paint)</v>
      </c>
      <c r="G1825" s="200">
        <v>3.0104546494999999E-3</v>
      </c>
      <c r="H1825" s="10">
        <f t="shared" si="250"/>
        <v>3.0104546494999999E-3</v>
      </c>
      <c r="I1825" s="201">
        <v>2.9337501779999999E-4</v>
      </c>
      <c r="J1825" s="201">
        <v>1.5013176944E-3</v>
      </c>
      <c r="K1825" s="201">
        <v>2.3451337300000003E-5</v>
      </c>
      <c r="L1825" s="201">
        <v>1.1923106E-3</v>
      </c>
      <c r="N1825" s="160">
        <v>7.948737333333334E-3</v>
      </c>
      <c r="O1825" s="10">
        <f t="shared" si="251"/>
        <v>7.948737333333334E-3</v>
      </c>
      <c r="Q1825" s="15">
        <v>0.20521385</v>
      </c>
      <c r="S1825" s="129">
        <v>2.6484229999999999E-4</v>
      </c>
      <c r="T1825" s="129">
        <v>2.4185354999999999E-4</v>
      </c>
      <c r="U1825" s="129">
        <v>9.0443354999999996E-6</v>
      </c>
      <c r="V1825" s="129">
        <v>1.3944408E-5</v>
      </c>
      <c r="X1825" s="71">
        <v>7.1638044999999995E-7</v>
      </c>
    </row>
    <row r="1826" spans="1:24" ht="14.4">
      <c r="A1826" t="s">
        <v>3781</v>
      </c>
      <c r="B1826" s="92" t="s">
        <v>1292</v>
      </c>
      <c r="C1826" s="126" t="str">
        <f t="shared" si="248"/>
        <v>D.110.01.107</v>
      </c>
      <c r="D1826" s="11" t="s">
        <v>766</v>
      </c>
      <c r="E1826" s="125" t="s">
        <v>877</v>
      </c>
      <c r="F1826" s="128" t="str">
        <f t="shared" si="249"/>
        <v>Printing per m2  100% flexographic print (incl ink)</v>
      </c>
      <c r="G1826" s="200">
        <v>3.6257658053999997E-3</v>
      </c>
      <c r="H1826" s="10">
        <f t="shared" si="250"/>
        <v>3.6257658053999997E-3</v>
      </c>
      <c r="I1826" s="201">
        <v>1.646979441E-4</v>
      </c>
      <c r="J1826" s="201">
        <v>1.7034592589999999E-3</v>
      </c>
      <c r="K1826" s="201">
        <v>2.7660330230000002E-4</v>
      </c>
      <c r="L1826" s="201">
        <v>1.4810053E-3</v>
      </c>
      <c r="N1826" s="160">
        <v>9.8733686666666667E-3</v>
      </c>
      <c r="O1826" s="10">
        <f t="shared" si="251"/>
        <v>9.8733686666666667E-3</v>
      </c>
      <c r="Q1826" s="15">
        <v>0.24053197000000001</v>
      </c>
      <c r="S1826" s="129">
        <v>2.3428576000000001E-4</v>
      </c>
      <c r="T1826" s="129">
        <v>2.1693025999999999E-4</v>
      </c>
      <c r="U1826" s="129">
        <v>8.6142470999999998E-6</v>
      </c>
      <c r="V1826" s="129">
        <v>8.7412491999999992E-6</v>
      </c>
      <c r="X1826" s="71">
        <v>6.5285333999999997E-7</v>
      </c>
    </row>
    <row r="1827" spans="1:24" ht="14.4">
      <c r="A1827" t="s">
        <v>3782</v>
      </c>
      <c r="B1827" s="92" t="s">
        <v>1292</v>
      </c>
      <c r="C1827" s="126" t="str">
        <f t="shared" si="248"/>
        <v>D.110.01.108</v>
      </c>
      <c r="D1827" s="11" t="s">
        <v>766</v>
      </c>
      <c r="E1827" s="125" t="s">
        <v>877</v>
      </c>
      <c r="F1827" s="128" t="str">
        <f t="shared" si="249"/>
        <v>Printing per m2  100% rotogravure print (incl ink)</v>
      </c>
      <c r="G1827" s="200">
        <v>5.4794440158000002E-3</v>
      </c>
      <c r="H1827" s="10">
        <f t="shared" si="250"/>
        <v>5.4794440158000002E-3</v>
      </c>
      <c r="I1827" s="201">
        <v>2.4557229080000002E-4</v>
      </c>
      <c r="J1827" s="201">
        <v>2.4764526980000003E-3</v>
      </c>
      <c r="K1827" s="201">
        <v>4.3797592699999999E-4</v>
      </c>
      <c r="L1827" s="201">
        <v>2.3194431000000001E-3</v>
      </c>
      <c r="N1827" s="160">
        <v>1.5462954000000001E-2</v>
      </c>
      <c r="O1827" s="10">
        <f t="shared" si="251"/>
        <v>1.5462954000000001E-2</v>
      </c>
      <c r="Q1827" s="15">
        <v>0.37036608999999998</v>
      </c>
      <c r="S1827" s="129">
        <v>3.6129632999999997E-4</v>
      </c>
      <c r="T1827" s="129">
        <v>3.3483740999999998E-4</v>
      </c>
      <c r="U1827" s="129">
        <v>1.341298E-5</v>
      </c>
      <c r="V1827" s="129">
        <v>1.3045933E-5</v>
      </c>
      <c r="X1827" s="71">
        <v>1.0038715999999999E-6</v>
      </c>
    </row>
    <row r="1828" spans="1:24" ht="14.4">
      <c r="A1828" t="s">
        <v>3783</v>
      </c>
      <c r="B1828" s="92" t="s">
        <v>1292</v>
      </c>
      <c r="C1828" s="126" t="str">
        <f t="shared" si="248"/>
        <v>D.110.01.202</v>
      </c>
      <c r="D1828" s="11" t="s">
        <v>766</v>
      </c>
      <c r="E1828" s="125" t="s">
        <v>877</v>
      </c>
      <c r="F1828" s="128" t="str">
        <f t="shared" si="249"/>
        <v>Printing per m2  offset  conventional  electricity only</v>
      </c>
      <c r="G1828" s="200">
        <v>1.3504409539999999E-3</v>
      </c>
      <c r="H1828" s="10">
        <f t="shared" si="250"/>
        <v>1.3504409539999999E-3</v>
      </c>
      <c r="I1828" s="201">
        <v>4.27904353E-5</v>
      </c>
      <c r="J1828" s="201">
        <v>8.8646847000000008E-5</v>
      </c>
      <c r="K1828" s="201">
        <v>2.142950717E-4</v>
      </c>
      <c r="L1828" s="201">
        <v>1.0047086E-3</v>
      </c>
      <c r="N1828" s="160">
        <v>6.6980573333333335E-3</v>
      </c>
      <c r="O1828" s="10">
        <f t="shared" si="251"/>
        <v>6.6980573333333335E-3</v>
      </c>
      <c r="Q1828" s="15">
        <v>0.12784295000000001</v>
      </c>
      <c r="S1828" s="129">
        <v>1.2757841000000001E-4</v>
      </c>
      <c r="T1828" s="129">
        <v>1.1982976999999999E-4</v>
      </c>
      <c r="U1828" s="129">
        <v>5.4088516999999997E-6</v>
      </c>
      <c r="V1828" s="129">
        <v>2.3397849999999998E-6</v>
      </c>
      <c r="X1828" s="71">
        <v>3.3930823000000002E-7</v>
      </c>
    </row>
    <row r="1829" spans="1:24" ht="14.4">
      <c r="A1829" t="s">
        <v>3784</v>
      </c>
      <c r="B1829" s="92" t="s">
        <v>1292</v>
      </c>
      <c r="C1829" s="126" t="str">
        <f t="shared" si="248"/>
        <v>D.110.01.203</v>
      </c>
      <c r="D1829" s="11" t="s">
        <v>766</v>
      </c>
      <c r="E1829" s="125" t="s">
        <v>877</v>
      </c>
      <c r="F1829" s="128" t="str">
        <f t="shared" si="249"/>
        <v>Printing per m2  UV inkjet  electricity only</v>
      </c>
      <c r="G1829" s="200">
        <v>1.7555732634E-3</v>
      </c>
      <c r="H1829" s="10">
        <f t="shared" si="250"/>
        <v>1.7555732634E-3</v>
      </c>
      <c r="I1829" s="201">
        <v>5.5627566199999999E-5</v>
      </c>
      <c r="J1829" s="201">
        <v>1.1524090099999999E-4</v>
      </c>
      <c r="K1829" s="201">
        <v>2.7858359620000001E-4</v>
      </c>
      <c r="L1829" s="201">
        <v>1.3061212E-3</v>
      </c>
      <c r="N1829" s="160">
        <v>8.7074746666666678E-3</v>
      </c>
      <c r="O1829" s="10">
        <f t="shared" si="251"/>
        <v>8.7074746666666678E-3</v>
      </c>
      <c r="Q1829" s="15">
        <v>0.16619582999999999</v>
      </c>
      <c r="S1829" s="129">
        <v>1.6585193000000001E-4</v>
      </c>
      <c r="T1829" s="129">
        <v>1.5577869999999999E-4</v>
      </c>
      <c r="U1829" s="129">
        <v>7.0315072000000002E-6</v>
      </c>
      <c r="V1829" s="129">
        <v>3.0417204999999999E-6</v>
      </c>
      <c r="X1829" s="71">
        <v>4.411007E-7</v>
      </c>
    </row>
    <row r="1830" spans="1:24" ht="14.4">
      <c r="A1830" t="s">
        <v>3785</v>
      </c>
      <c r="B1830" s="92" t="s">
        <v>1292</v>
      </c>
      <c r="C1830" s="126" t="str">
        <f t="shared" si="248"/>
        <v>D.110.01.204</v>
      </c>
      <c r="D1830" s="11" t="s">
        <v>766</v>
      </c>
      <c r="E1830" s="125" t="s">
        <v>877</v>
      </c>
      <c r="F1830" s="128" t="str">
        <f t="shared" si="249"/>
        <v>Printing per m2  flexographic print  electricity only</v>
      </c>
      <c r="G1830" s="200">
        <v>1.0900205969999999E-3</v>
      </c>
      <c r="H1830" s="10">
        <f t="shared" si="250"/>
        <v>1.0900205969999999E-3</v>
      </c>
      <c r="I1830" s="201">
        <v>3.4538685000000001E-5</v>
      </c>
      <c r="J1830" s="201">
        <v>7.1552100999999998E-5</v>
      </c>
      <c r="K1830" s="201">
        <v>1.72970201E-4</v>
      </c>
      <c r="L1830" s="201">
        <v>8.1095961000000004E-4</v>
      </c>
      <c r="N1830" s="160">
        <v>5.4063974000000004E-3</v>
      </c>
      <c r="O1830" s="10">
        <f t="shared" si="251"/>
        <v>5.4063974000000004E-3</v>
      </c>
      <c r="Q1830" s="15">
        <v>0.10318959</v>
      </c>
      <c r="S1830" s="129">
        <v>1.0297606E-4</v>
      </c>
      <c r="T1830" s="129">
        <v>9.6721675999999994E-5</v>
      </c>
      <c r="U1830" s="129">
        <v>4.3658033000000003E-6</v>
      </c>
      <c r="V1830" s="129">
        <v>1.8885784999999999E-6</v>
      </c>
      <c r="X1830" s="71">
        <v>2.7387569E-7</v>
      </c>
    </row>
    <row r="1831" spans="1:24" ht="14.4">
      <c r="A1831" t="s">
        <v>3786</v>
      </c>
      <c r="B1831" s="92" t="s">
        <v>1292</v>
      </c>
      <c r="C1831" s="126" t="str">
        <f t="shared" si="248"/>
        <v>D.110.01.205</v>
      </c>
      <c r="D1831" s="11" t="s">
        <v>766</v>
      </c>
      <c r="E1831" s="125" t="s">
        <v>877</v>
      </c>
      <c r="F1831" s="128" t="str">
        <f t="shared" si="249"/>
        <v>Printing per m2  rotogravure print  electricity only</v>
      </c>
      <c r="G1831" s="200">
        <v>1.8167010345999999E-3</v>
      </c>
      <c r="H1831" s="10">
        <f t="shared" si="250"/>
        <v>1.8167010345999999E-3</v>
      </c>
      <c r="I1831" s="201">
        <v>5.7564475300000001E-5</v>
      </c>
      <c r="J1831" s="201">
        <v>1.19253501E-4</v>
      </c>
      <c r="K1831" s="201">
        <v>2.8828365829999998E-4</v>
      </c>
      <c r="L1831" s="201">
        <v>1.3515993999999999E-3</v>
      </c>
      <c r="N1831" s="160">
        <v>9.0106626666666672E-3</v>
      </c>
      <c r="O1831" s="10">
        <f t="shared" si="251"/>
        <v>9.0106626666666672E-3</v>
      </c>
      <c r="Q1831" s="15">
        <v>0.17198263999999999</v>
      </c>
      <c r="S1831" s="129">
        <v>1.7162676E-4</v>
      </c>
      <c r="T1831" s="129">
        <v>1.6120279000000001E-4</v>
      </c>
      <c r="U1831" s="129">
        <v>7.2763389000000002E-6</v>
      </c>
      <c r="V1831" s="129">
        <v>3.1476309E-6</v>
      </c>
      <c r="X1831" s="71">
        <v>4.5645948000000002E-7</v>
      </c>
    </row>
    <row r="1832" spans="1:24" ht="14.4">
      <c r="A1832" t="s">
        <v>3787</v>
      </c>
      <c r="B1832" s="92" t="s">
        <v>1292</v>
      </c>
      <c r="C1832" s="126" t="str">
        <f t="shared" si="248"/>
        <v>D.110.01.301</v>
      </c>
      <c r="D1832" s="11" t="s">
        <v>766</v>
      </c>
      <c r="E1832" s="125" t="s">
        <v>877</v>
      </c>
      <c r="F1832" s="128" t="str">
        <f t="shared" si="249"/>
        <v>printing plate offset</v>
      </c>
      <c r="G1832" s="200">
        <v>1.3820465008571099</v>
      </c>
      <c r="H1832" s="10">
        <f t="shared" si="250"/>
        <v>1.3820465008571099</v>
      </c>
      <c r="I1832" s="201">
        <v>5.3076892254000002E-2</v>
      </c>
      <c r="J1832" s="201">
        <v>0.13199813811200001</v>
      </c>
      <c r="K1832" s="201">
        <v>0.43738631049110993</v>
      </c>
      <c r="L1832" s="201">
        <v>0.75958515999999998</v>
      </c>
      <c r="N1832" s="160">
        <v>5.0639010666666664</v>
      </c>
      <c r="O1832" s="10">
        <f t="shared" si="251"/>
        <v>5.0639010666666664</v>
      </c>
      <c r="Q1832" s="15">
        <v>51.769826999999999</v>
      </c>
      <c r="S1832" s="129">
        <v>0.11633881</v>
      </c>
      <c r="T1832" s="129">
        <v>0.11059927</v>
      </c>
      <c r="U1832" s="129">
        <v>4.7016610000000002E-3</v>
      </c>
      <c r="V1832" s="129">
        <v>1.0378741999999999E-3</v>
      </c>
      <c r="X1832" s="71">
        <v>2.4809626E-4</v>
      </c>
    </row>
    <row r="1833" spans="1:24" ht="14.4">
      <c r="A1833" t="s">
        <v>3788</v>
      </c>
      <c r="B1833" s="92" t="s">
        <v>1292</v>
      </c>
      <c r="C1833" s="126" t="str">
        <f t="shared" si="248"/>
        <v>D.110.01.302</v>
      </c>
      <c r="D1833" s="11" t="s">
        <v>766</v>
      </c>
      <c r="E1833" s="125" t="s">
        <v>877</v>
      </c>
      <c r="F1833" s="128" t="str">
        <f t="shared" si="249"/>
        <v>printing plate flexo</v>
      </c>
      <c r="G1833" s="200">
        <v>4.9393020697200001</v>
      </c>
      <c r="H1833" s="10">
        <f t="shared" si="250"/>
        <v>4.9393020697200001</v>
      </c>
      <c r="I1833" s="201">
        <v>0.16056033040000001</v>
      </c>
      <c r="J1833" s="201">
        <v>3.1407417393200001</v>
      </c>
      <c r="K1833" s="201">
        <v>0</v>
      </c>
      <c r="L1833" s="201">
        <v>1.6379999999999999</v>
      </c>
      <c r="N1833" s="160">
        <v>10.92</v>
      </c>
      <c r="O1833" s="10">
        <f t="shared" si="251"/>
        <v>10.92</v>
      </c>
      <c r="Q1833" s="15">
        <v>292.87439999999998</v>
      </c>
      <c r="S1833" s="129">
        <v>0.24584322</v>
      </c>
      <c r="T1833" s="129">
        <v>0.21789889000000001</v>
      </c>
      <c r="U1833" s="129">
        <v>9.2411691999999997E-3</v>
      </c>
      <c r="V1833" s="129">
        <v>1.8703155999999999E-2</v>
      </c>
      <c r="X1833" s="71">
        <v>8.1800888000000001E-4</v>
      </c>
    </row>
    <row r="1834" spans="1:24" ht="14.4">
      <c r="A1834" t="s">
        <v>3789</v>
      </c>
      <c r="B1834" s="92" t="s">
        <v>1292</v>
      </c>
      <c r="C1834" s="126" t="str">
        <f t="shared" si="248"/>
        <v>D.110.01.303</v>
      </c>
      <c r="D1834" s="11" t="s">
        <v>766</v>
      </c>
      <c r="E1834" s="125" t="s">
        <v>877</v>
      </c>
      <c r="F1834" s="128" t="str">
        <f t="shared" si="249"/>
        <v>printing plate rotogravure</v>
      </c>
      <c r="G1834" s="200">
        <v>1.9373576108623896</v>
      </c>
      <c r="H1834" s="10">
        <f t="shared" si="250"/>
        <v>1.9373576108623896</v>
      </c>
      <c r="I1834" s="201">
        <v>9.4880082589999998E-2</v>
      </c>
      <c r="J1834" s="201">
        <v>0.16032416979</v>
      </c>
      <c r="K1834" s="201">
        <v>0.34599315848238965</v>
      </c>
      <c r="L1834" s="201">
        <v>1.3361601999999999</v>
      </c>
      <c r="N1834" s="160">
        <v>8.9077346666666664</v>
      </c>
      <c r="O1834" s="10">
        <f t="shared" si="251"/>
        <v>8.9077346666666664</v>
      </c>
      <c r="Q1834" s="15">
        <v>167.04602</v>
      </c>
      <c r="S1834" s="129">
        <v>0.17346417</v>
      </c>
      <c r="T1834" s="129">
        <v>0.16187072999999999</v>
      </c>
      <c r="U1834" s="129">
        <v>7.3066579000000001E-3</v>
      </c>
      <c r="V1834" s="129">
        <v>4.2867870999999998E-3</v>
      </c>
      <c r="X1834" s="71">
        <v>4.6250290999999999E-4</v>
      </c>
    </row>
    <row r="1835" spans="1:24" ht="14.4">
      <c r="A1835" t="s">
        <v>3790</v>
      </c>
      <c r="B1835" s="92" t="s">
        <v>1292</v>
      </c>
      <c r="C1835" s="126" t="str">
        <f t="shared" si="248"/>
        <v>D.110.01.400</v>
      </c>
      <c r="D1835" s="11" t="s">
        <v>766</v>
      </c>
      <c r="E1835" s="125" t="s">
        <v>878</v>
      </c>
      <c r="F1835" s="128" t="str">
        <f t="shared" si="249"/>
        <v>negligible extra converting (e.g. a bag from paper - etc)</v>
      </c>
      <c r="G1835" s="200">
        <v>1.1445216213E-4</v>
      </c>
      <c r="H1835" s="10">
        <f t="shared" si="250"/>
        <v>1.1445216213E-4</v>
      </c>
      <c r="I1835" s="201">
        <v>3.6265619299999999E-6</v>
      </c>
      <c r="J1835" s="201">
        <v>7.5129705E-6</v>
      </c>
      <c r="K1835" s="201">
        <v>1.8161870699999999E-5</v>
      </c>
      <c r="L1835" s="201">
        <v>8.5150758999999999E-5</v>
      </c>
      <c r="N1835" s="160">
        <v>5.6767172666666668E-4</v>
      </c>
      <c r="O1835" s="10">
        <f t="shared" si="251"/>
        <v>5.6767172666666668E-4</v>
      </c>
      <c r="Q1835" s="15">
        <v>1.0834906E-2</v>
      </c>
      <c r="S1835" s="129">
        <v>1.0812486E-5</v>
      </c>
      <c r="T1835" s="129">
        <v>1.0155776E-5</v>
      </c>
      <c r="U1835" s="129">
        <v>4.5840935000000001E-7</v>
      </c>
      <c r="V1835" s="129">
        <v>1.9830074999999999E-7</v>
      </c>
      <c r="X1835" s="71">
        <v>2.8756947E-8</v>
      </c>
    </row>
    <row r="1836" spans="1:24" ht="14.4">
      <c r="B1836" s="92"/>
      <c r="C1836" s="126"/>
      <c r="D1836" s="1" t="s">
        <v>665</v>
      </c>
      <c r="E1836" s="125"/>
    </row>
    <row r="1837" spans="1:24" ht="14.4">
      <c r="A1837" t="s">
        <v>2577</v>
      </c>
      <c r="B1837" s="92" t="s">
        <v>1307</v>
      </c>
      <c r="C1837" s="126" t="str">
        <f t="shared" si="248"/>
        <v>D.120.01.101</v>
      </c>
      <c r="D1837" s="11" t="s">
        <v>665</v>
      </c>
      <c r="E1837" s="125" t="s">
        <v>878</v>
      </c>
      <c r="F1837" s="128" t="str">
        <f t="shared" si="249"/>
        <v>blow moulding - machine only</v>
      </c>
      <c r="G1837" s="200">
        <v>3.9059071149999999E-2</v>
      </c>
      <c r="H1837" s="10">
        <f t="shared" ref="H1837:H1845" si="252">G1837</f>
        <v>3.9059071149999999E-2</v>
      </c>
      <c r="I1837" s="201">
        <v>1.23763618E-3</v>
      </c>
      <c r="J1837" s="201">
        <v>2.5639503000000003E-3</v>
      </c>
      <c r="K1837" s="201">
        <v>6.1980986699999999E-3</v>
      </c>
      <c r="L1837" s="201">
        <v>2.9059386E-2</v>
      </c>
      <c r="N1837" s="160">
        <v>0.19372924</v>
      </c>
      <c r="O1837" s="10">
        <f t="shared" ref="O1837:O1845" si="253">N1837</f>
        <v>0.19372924</v>
      </c>
      <c r="Q1837" s="15">
        <v>3.6976268000000001</v>
      </c>
      <c r="S1837" s="129">
        <v>3.6899754E-3</v>
      </c>
      <c r="T1837" s="129">
        <v>3.4658600999999999E-3</v>
      </c>
      <c r="U1837" s="129">
        <v>1.5644129000000001E-4</v>
      </c>
      <c r="V1837" s="129">
        <v>6.7674065000000001E-5</v>
      </c>
      <c r="X1837" s="71">
        <v>9.8138789000000003E-6</v>
      </c>
    </row>
    <row r="1838" spans="1:24" ht="14.4">
      <c r="A1838" t="s">
        <v>2578</v>
      </c>
      <c r="B1838" s="92" t="s">
        <v>1307</v>
      </c>
      <c r="C1838" s="126" t="str">
        <f t="shared" si="248"/>
        <v>D.120.01.102</v>
      </c>
      <c r="D1838" s="11" t="s">
        <v>665</v>
      </c>
      <c r="E1838" s="125" t="s">
        <v>878</v>
      </c>
      <c r="F1838" s="128" t="str">
        <f t="shared" si="249"/>
        <v>blow moulding - production site</v>
      </c>
      <c r="G1838" s="200">
        <v>0.20256216267999999</v>
      </c>
      <c r="H1838" s="10">
        <f t="shared" si="252"/>
        <v>0.20256216267999999</v>
      </c>
      <c r="I1838" s="201">
        <v>6.4184389699999999E-3</v>
      </c>
      <c r="J1838" s="201">
        <v>1.32967654E-2</v>
      </c>
      <c r="K1838" s="201">
        <v>3.2143628309999998E-2</v>
      </c>
      <c r="L1838" s="201">
        <v>0.15070333</v>
      </c>
      <c r="N1838" s="160">
        <v>1.0046888666666667</v>
      </c>
      <c r="O1838" s="10">
        <f t="shared" si="253"/>
        <v>1.0046888666666667</v>
      </c>
      <c r="Q1838" s="15">
        <v>19.176065000000001</v>
      </c>
      <c r="S1838" s="129">
        <v>1.9136383999999999E-2</v>
      </c>
      <c r="T1838" s="129">
        <v>1.7974111000000001E-2</v>
      </c>
      <c r="U1838" s="129">
        <v>8.1131178999999999E-4</v>
      </c>
      <c r="V1838" s="129">
        <v>3.5096085000000001E-4</v>
      </c>
      <c r="X1838" s="71">
        <v>5.0895232000000001E-5</v>
      </c>
    </row>
    <row r="1839" spans="1:24" ht="14.4">
      <c r="A1839" t="s">
        <v>2579</v>
      </c>
      <c r="B1839" s="92" t="s">
        <v>1307</v>
      </c>
      <c r="C1839" s="126" t="str">
        <f t="shared" si="248"/>
        <v>D.120.01.103</v>
      </c>
      <c r="D1839" s="11" t="s">
        <v>665</v>
      </c>
      <c r="E1839" s="125" t="s">
        <v>878</v>
      </c>
      <c r="F1839" s="128" t="str">
        <f t="shared" si="249"/>
        <v>extrusion - machine only</v>
      </c>
      <c r="G1839" s="200">
        <v>2.2708762455000003E-2</v>
      </c>
      <c r="H1839" s="10">
        <f t="shared" si="252"/>
        <v>2.2708762455000003E-2</v>
      </c>
      <c r="I1839" s="201">
        <v>7.1955594100000001E-4</v>
      </c>
      <c r="J1839" s="201">
        <v>1.4906687600000001E-3</v>
      </c>
      <c r="K1839" s="201">
        <v>3.6035457540000001E-3</v>
      </c>
      <c r="L1839" s="201">
        <v>1.6894992000000001E-2</v>
      </c>
      <c r="N1839" s="160">
        <v>0.11263328000000002</v>
      </c>
      <c r="O1839" s="10">
        <f t="shared" si="253"/>
        <v>0.11263328000000002</v>
      </c>
      <c r="Q1839" s="15">
        <v>2.1497830000000002</v>
      </c>
      <c r="S1839" s="129">
        <v>2.1453345000000002E-3</v>
      </c>
      <c r="T1839" s="129">
        <v>2.0150349000000001E-3</v>
      </c>
      <c r="U1839" s="129">
        <v>9.0954236000000003E-5</v>
      </c>
      <c r="V1839" s="129">
        <v>3.9345385999999999E-5</v>
      </c>
      <c r="X1839" s="71">
        <v>5.7057435000000001E-6</v>
      </c>
    </row>
    <row r="1840" spans="1:24" ht="14.4">
      <c r="A1840" t="s">
        <v>2580</v>
      </c>
      <c r="B1840" s="92" t="s">
        <v>1307</v>
      </c>
      <c r="C1840" s="126" t="str">
        <f t="shared" si="248"/>
        <v>D.120.01.104</v>
      </c>
      <c r="D1840" s="11" t="s">
        <v>665</v>
      </c>
      <c r="E1840" s="125" t="s">
        <v>878</v>
      </c>
      <c r="F1840" s="128" t="str">
        <f t="shared" si="249"/>
        <v>extrusion - production site</v>
      </c>
      <c r="G1840" s="200">
        <v>6.1767833590000001E-2</v>
      </c>
      <c r="H1840" s="10">
        <f t="shared" si="252"/>
        <v>6.1767833590000001E-2</v>
      </c>
      <c r="I1840" s="201">
        <v>1.9571921699999997E-3</v>
      </c>
      <c r="J1840" s="201">
        <v>4.0546190000000006E-3</v>
      </c>
      <c r="K1840" s="201">
        <v>9.80164442E-3</v>
      </c>
      <c r="L1840" s="201">
        <v>4.5954377999999997E-2</v>
      </c>
      <c r="N1840" s="160">
        <v>0.30636251999999997</v>
      </c>
      <c r="O1840" s="10">
        <f t="shared" si="253"/>
        <v>0.30636251999999997</v>
      </c>
      <c r="Q1840" s="15">
        <v>5.8474098999999997</v>
      </c>
      <c r="S1840" s="129">
        <v>5.8353099999999998E-3</v>
      </c>
      <c r="T1840" s="129">
        <v>5.4808950000000004E-3</v>
      </c>
      <c r="U1840" s="129">
        <v>2.4739552000000001E-4</v>
      </c>
      <c r="V1840" s="129">
        <v>1.0701945E-4</v>
      </c>
      <c r="X1840" s="71">
        <v>1.5519622E-5</v>
      </c>
    </row>
    <row r="1841" spans="1:24" ht="14.4">
      <c r="A1841" t="s">
        <v>2581</v>
      </c>
      <c r="B1841" s="92" t="s">
        <v>1307</v>
      </c>
      <c r="C1841" s="126" t="str">
        <f t="shared" si="248"/>
        <v>D.120.01.105</v>
      </c>
      <c r="D1841" s="11" t="s">
        <v>665</v>
      </c>
      <c r="E1841" s="125" t="s">
        <v>878</v>
      </c>
      <c r="F1841" s="128" t="str">
        <f t="shared" si="249"/>
        <v>injection moulding - machine only</v>
      </c>
      <c r="G1841" s="200">
        <v>8.4476595740000007E-2</v>
      </c>
      <c r="H1841" s="10">
        <f t="shared" si="252"/>
        <v>8.4476595740000007E-2</v>
      </c>
      <c r="I1841" s="201">
        <v>2.6767480600000003E-3</v>
      </c>
      <c r="J1841" s="201">
        <v>5.5452877999999997E-3</v>
      </c>
      <c r="K1841" s="201">
        <v>1.3405189880000001E-2</v>
      </c>
      <c r="L1841" s="201">
        <v>6.2849370000000002E-2</v>
      </c>
      <c r="N1841" s="160">
        <v>0.41899580000000003</v>
      </c>
      <c r="O1841" s="10">
        <f t="shared" si="253"/>
        <v>0.41899580000000003</v>
      </c>
      <c r="Q1841" s="15">
        <v>7.9971928999999999</v>
      </c>
      <c r="S1841" s="129">
        <v>7.9806445E-3</v>
      </c>
      <c r="T1841" s="129">
        <v>7.4959299E-3</v>
      </c>
      <c r="U1841" s="129">
        <v>3.3834975999999999E-4</v>
      </c>
      <c r="V1841" s="129">
        <v>1.4636483999999999E-4</v>
      </c>
      <c r="X1841" s="71">
        <v>2.1225365999999999E-5</v>
      </c>
    </row>
    <row r="1842" spans="1:24" ht="14.4">
      <c r="A1842" t="s">
        <v>2582</v>
      </c>
      <c r="B1842" s="92" t="s">
        <v>1307</v>
      </c>
      <c r="C1842" s="126" t="str">
        <f t="shared" si="248"/>
        <v>D.120.01.106</v>
      </c>
      <c r="D1842" s="11" t="s">
        <v>665</v>
      </c>
      <c r="E1842" s="125" t="s">
        <v>878</v>
      </c>
      <c r="F1842" s="128" t="str">
        <f t="shared" si="249"/>
        <v>injection moulding - production site</v>
      </c>
      <c r="G1842" s="200">
        <v>0.21527906357000001</v>
      </c>
      <c r="H1842" s="10">
        <f t="shared" si="252"/>
        <v>0.21527906357000001</v>
      </c>
      <c r="I1842" s="201">
        <v>6.8213903800000003E-3</v>
      </c>
      <c r="J1842" s="201">
        <v>1.4131539800000001E-2</v>
      </c>
      <c r="K1842" s="201">
        <v>3.4161613389999998E-2</v>
      </c>
      <c r="L1842" s="201">
        <v>0.16016452</v>
      </c>
      <c r="N1842" s="160">
        <v>1.0677634666666667</v>
      </c>
      <c r="O1842" s="10">
        <f t="shared" si="253"/>
        <v>1.0677634666666667</v>
      </c>
      <c r="Q1842" s="15">
        <v>20.379943000000001</v>
      </c>
      <c r="S1842" s="129">
        <v>2.0337771000000001E-2</v>
      </c>
      <c r="T1842" s="129">
        <v>1.9102530999999999E-2</v>
      </c>
      <c r="U1842" s="129">
        <v>8.6224616000000001E-4</v>
      </c>
      <c r="V1842" s="129">
        <v>3.7299426000000002E-4</v>
      </c>
      <c r="X1842" s="71">
        <v>5.4090449E-5</v>
      </c>
    </row>
    <row r="1843" spans="1:24" ht="14.4">
      <c r="A1843" t="s">
        <v>1508</v>
      </c>
      <c r="B1843" s="92" t="s">
        <v>1307</v>
      </c>
      <c r="C1843" s="126" t="str">
        <f t="shared" si="248"/>
        <v>D.120.01.107</v>
      </c>
      <c r="D1843" s="11" t="s">
        <v>665</v>
      </c>
      <c r="E1843" s="125" t="s">
        <v>878</v>
      </c>
      <c r="F1843" s="128" t="str">
        <f t="shared" si="249"/>
        <v>Recycling mixed polymer</v>
      </c>
      <c r="G1843" s="200">
        <v>7.1022963187477889E-2</v>
      </c>
      <c r="H1843" s="10">
        <f t="shared" si="252"/>
        <v>7.1022963187477889E-2</v>
      </c>
      <c r="I1843" s="201">
        <v>2.5544415309999998E-3</v>
      </c>
      <c r="J1843" s="201">
        <v>4.4618270873000004E-3</v>
      </c>
      <c r="K1843" s="201">
        <v>6.7426815691778814E-3</v>
      </c>
      <c r="L1843" s="201">
        <v>5.7264013000000002E-2</v>
      </c>
      <c r="N1843" s="160">
        <v>0.38176008666666672</v>
      </c>
      <c r="O1843" s="10">
        <f t="shared" si="253"/>
        <v>0.38176008666666672</v>
      </c>
      <c r="Q1843" s="15">
        <v>6.5067772000000001</v>
      </c>
      <c r="S1843" s="129">
        <v>7.1880136999999998E-3</v>
      </c>
      <c r="T1843" s="129">
        <v>6.6227439000000003E-3</v>
      </c>
      <c r="U1843" s="129">
        <v>3.0463729E-4</v>
      </c>
      <c r="V1843" s="129">
        <v>2.6063253E-4</v>
      </c>
      <c r="X1843" s="71">
        <v>1.9030526000000001E-5</v>
      </c>
    </row>
    <row r="1844" spans="1:24" ht="14.4">
      <c r="A1844" t="s">
        <v>2583</v>
      </c>
      <c r="B1844" s="92" t="s">
        <v>1307</v>
      </c>
      <c r="C1844" s="126" t="str">
        <f t="shared" si="248"/>
        <v>D.120.01.108</v>
      </c>
      <c r="D1844" s="11" t="s">
        <v>665</v>
      </c>
      <c r="E1844" s="125" t="s">
        <v>878</v>
      </c>
      <c r="F1844" s="128" t="str">
        <f t="shared" si="249"/>
        <v>thermo forming - machine only</v>
      </c>
      <c r="G1844" s="200">
        <v>3.9967421949999998E-2</v>
      </c>
      <c r="H1844" s="10">
        <f t="shared" si="252"/>
        <v>3.9967421949999998E-2</v>
      </c>
      <c r="I1844" s="201">
        <v>1.26641845E-3</v>
      </c>
      <c r="J1844" s="201">
        <v>2.6235770000000002E-3</v>
      </c>
      <c r="K1844" s="201">
        <v>6.3422404999999996E-3</v>
      </c>
      <c r="L1844" s="201">
        <v>2.9735186E-2</v>
      </c>
      <c r="N1844" s="160">
        <v>0.19823457333333333</v>
      </c>
      <c r="O1844" s="10">
        <f t="shared" si="253"/>
        <v>0.19823457333333333</v>
      </c>
      <c r="Q1844" s="15">
        <v>3.7836181</v>
      </c>
      <c r="S1844" s="129">
        <v>3.7757887999999998E-3</v>
      </c>
      <c r="T1844" s="129">
        <v>3.5464615000000001E-3</v>
      </c>
      <c r="U1844" s="129">
        <v>1.6007945999999999E-4</v>
      </c>
      <c r="V1844" s="129">
        <v>6.9247880000000004E-5</v>
      </c>
      <c r="X1844" s="71">
        <v>1.0042109E-5</v>
      </c>
    </row>
    <row r="1845" spans="1:24" ht="14.4">
      <c r="A1845" t="s">
        <v>2584</v>
      </c>
      <c r="B1845" s="92" t="s">
        <v>1307</v>
      </c>
      <c r="C1845" s="126" t="str">
        <f t="shared" si="248"/>
        <v>D.120.01.109</v>
      </c>
      <c r="D1845" s="11" t="s">
        <v>665</v>
      </c>
      <c r="E1845" s="125" t="s">
        <v>878</v>
      </c>
      <c r="F1845" s="128" t="str">
        <f t="shared" si="249"/>
        <v>thermo forming - production site</v>
      </c>
      <c r="G1845" s="200">
        <v>8.175154502000001E-2</v>
      </c>
      <c r="H1845" s="10">
        <f t="shared" si="252"/>
        <v>8.175154502000001E-2</v>
      </c>
      <c r="I1845" s="201">
        <v>2.5904014499999999E-3</v>
      </c>
      <c r="J1845" s="201">
        <v>5.3664074999999999E-3</v>
      </c>
      <c r="K1845" s="201">
        <v>1.297276507E-2</v>
      </c>
      <c r="L1845" s="201">
        <v>6.0821971000000002E-2</v>
      </c>
      <c r="N1845" s="160">
        <v>0.40547980666666672</v>
      </c>
      <c r="O1845" s="10">
        <f t="shared" si="253"/>
        <v>0.40547980666666672</v>
      </c>
      <c r="Q1845" s="15">
        <v>7.7392189</v>
      </c>
      <c r="S1845" s="129">
        <v>7.7232044000000001E-3</v>
      </c>
      <c r="T1845" s="129">
        <v>7.2541257E-3</v>
      </c>
      <c r="U1845" s="129">
        <v>3.2743524999999998E-4</v>
      </c>
      <c r="V1845" s="129">
        <v>1.4164339000000001E-4</v>
      </c>
      <c r="X1845" s="71">
        <v>2.0540676999999998E-5</v>
      </c>
    </row>
    <row r="1846" spans="1:24" ht="14.4">
      <c r="B1846" s="92"/>
      <c r="C1846" s="126"/>
      <c r="D1846" s="1" t="s">
        <v>666</v>
      </c>
      <c r="E1846" s="125"/>
    </row>
    <row r="1847" spans="1:24" ht="14.4">
      <c r="A1847" t="s">
        <v>1509</v>
      </c>
      <c r="B1847" s="92" t="s">
        <v>1376</v>
      </c>
      <c r="C1847" s="126" t="str">
        <f t="shared" si="248"/>
        <v>D.140.01.101</v>
      </c>
      <c r="D1847" s="11" t="s">
        <v>666</v>
      </c>
      <c r="E1847" s="125" t="s">
        <v>1749</v>
      </c>
      <c r="F1847" s="128" t="str">
        <f t="shared" si="249"/>
        <v>Chain sawing</v>
      </c>
      <c r="G1847" s="200">
        <v>1.9050406900899999E-4</v>
      </c>
      <c r="H1847" s="10">
        <f t="shared" ref="H1847:H1850" si="254">G1847</f>
        <v>1.9050406900899999E-4</v>
      </c>
      <c r="I1847" s="201">
        <v>6.9857654509999994E-6</v>
      </c>
      <c r="J1847" s="201">
        <v>1.4858574306999998E-5</v>
      </c>
      <c r="K1847" s="201">
        <v>5.7565899251E-5</v>
      </c>
      <c r="L1847" s="201">
        <v>1.1109383000000001E-4</v>
      </c>
      <c r="N1847" s="160">
        <v>7.4062553333333341E-4</v>
      </c>
      <c r="O1847" s="10">
        <f t="shared" ref="O1847:O1850" si="255">N1847</f>
        <v>7.4062553333333341E-4</v>
      </c>
      <c r="Q1847" s="15">
        <v>1.1316366E-2</v>
      </c>
      <c r="S1847" s="129">
        <v>1.5629016999999999E-5</v>
      </c>
      <c r="T1847" s="129">
        <v>1.4208996E-5</v>
      </c>
      <c r="U1847" s="129">
        <v>6.3495808000000004E-7</v>
      </c>
      <c r="V1847" s="129">
        <v>7.8506299000000001E-7</v>
      </c>
      <c r="X1847" s="71">
        <v>3.9218055999999999E-8</v>
      </c>
    </row>
    <row r="1848" spans="1:24" ht="14.4">
      <c r="A1848" t="s">
        <v>1510</v>
      </c>
      <c r="B1848" s="92" t="s">
        <v>1376</v>
      </c>
      <c r="C1848" s="126" t="str">
        <f t="shared" si="248"/>
        <v>D.140.01.102</v>
      </c>
      <c r="D1848" s="11" t="s">
        <v>666</v>
      </c>
      <c r="E1848" s="125" t="s">
        <v>1749</v>
      </c>
      <c r="F1848" s="128" t="str">
        <f t="shared" si="249"/>
        <v>Power sawing (petrol)</v>
      </c>
      <c r="G1848" s="200">
        <v>5.8523491285300002E-4</v>
      </c>
      <c r="H1848" s="10">
        <f t="shared" si="254"/>
        <v>5.8523491285300002E-4</v>
      </c>
      <c r="I1848" s="201">
        <v>1.0618024009999999E-5</v>
      </c>
      <c r="J1848" s="201">
        <v>2.8969740893E-5</v>
      </c>
      <c r="K1848" s="201">
        <v>1.9059290795000002E-4</v>
      </c>
      <c r="L1848" s="201">
        <v>3.5505424000000001E-4</v>
      </c>
      <c r="N1848" s="160">
        <v>2.3670282666666668E-3</v>
      </c>
      <c r="O1848" s="10">
        <f t="shared" si="255"/>
        <v>2.3670282666666668E-3</v>
      </c>
      <c r="Q1848" s="15">
        <v>3.4526526000000002E-2</v>
      </c>
      <c r="S1848" s="129">
        <v>4.6417732999999998E-5</v>
      </c>
      <c r="T1848" s="129">
        <v>4.2114194000000001E-5</v>
      </c>
      <c r="U1848" s="129">
        <v>1.907157E-6</v>
      </c>
      <c r="V1848" s="129">
        <v>2.3963815999999998E-6</v>
      </c>
      <c r="X1848" s="71">
        <v>1.1535594999999999E-7</v>
      </c>
    </row>
    <row r="1849" spans="1:24" ht="14.4">
      <c r="A1849" t="s">
        <v>1511</v>
      </c>
      <c r="B1849" s="92" t="s">
        <v>1376</v>
      </c>
      <c r="C1849" s="126" t="str">
        <f t="shared" si="248"/>
        <v>D.140.01.103</v>
      </c>
      <c r="D1849" s="11" t="s">
        <v>666</v>
      </c>
      <c r="E1849" s="125" t="s">
        <v>878</v>
      </c>
      <c r="F1849" s="128" t="str">
        <f t="shared" si="249"/>
        <v>Shaving hardwood per kg dry mass removed</v>
      </c>
      <c r="G1849" s="200">
        <v>0.15139174967000002</v>
      </c>
      <c r="H1849" s="10">
        <f t="shared" si="254"/>
        <v>0.15139174967000002</v>
      </c>
      <c r="I1849" s="201">
        <v>4.7970396099999996E-3</v>
      </c>
      <c r="J1849" s="201">
        <v>9.9377917000000003E-3</v>
      </c>
      <c r="K1849" s="201">
        <v>2.4023638360000002E-2</v>
      </c>
      <c r="L1849" s="201">
        <v>0.11263328</v>
      </c>
      <c r="N1849" s="160">
        <v>0.75088853333333339</v>
      </c>
      <c r="O1849" s="10">
        <f t="shared" si="255"/>
        <v>0.75088853333333339</v>
      </c>
      <c r="Q1849" s="15">
        <v>14.331887</v>
      </c>
      <c r="S1849" s="129">
        <v>1.4302230000000001E-2</v>
      </c>
      <c r="T1849" s="129">
        <v>1.3433565999999999E-2</v>
      </c>
      <c r="U1849" s="129">
        <v>6.0636157999999999E-4</v>
      </c>
      <c r="V1849" s="129">
        <v>2.6230258000000002E-4</v>
      </c>
      <c r="X1849" s="71">
        <v>3.8038289999999997E-5</v>
      </c>
    </row>
    <row r="1850" spans="1:24" ht="14.4">
      <c r="A1850" t="s">
        <v>1512</v>
      </c>
      <c r="B1850" s="92" t="s">
        <v>1376</v>
      </c>
      <c r="C1850" s="126" t="str">
        <f t="shared" si="248"/>
        <v>D.140.01.104</v>
      </c>
      <c r="D1850" s="11" t="s">
        <v>666</v>
      </c>
      <c r="E1850" s="125" t="s">
        <v>878</v>
      </c>
      <c r="F1850" s="128" t="str">
        <f t="shared" si="249"/>
        <v>Shaving softwood per kg dry mass removed</v>
      </c>
      <c r="G1850" s="200">
        <v>0.11354381232000001</v>
      </c>
      <c r="H1850" s="10">
        <f t="shared" si="254"/>
        <v>0.11354381232000001</v>
      </c>
      <c r="I1850" s="201">
        <v>3.5977797499999998E-3</v>
      </c>
      <c r="J1850" s="201">
        <v>7.4533437999999997E-3</v>
      </c>
      <c r="K1850" s="201">
        <v>1.8017728770000001E-2</v>
      </c>
      <c r="L1850" s="201">
        <v>8.4474960000000002E-2</v>
      </c>
      <c r="N1850" s="160">
        <v>0.56316640000000007</v>
      </c>
      <c r="O1850" s="10">
        <f t="shared" si="255"/>
        <v>0.56316640000000007</v>
      </c>
      <c r="Q1850" s="15">
        <v>10.748915</v>
      </c>
      <c r="S1850" s="129">
        <v>1.0726673000000001E-2</v>
      </c>
      <c r="T1850" s="129">
        <v>1.0075175E-2</v>
      </c>
      <c r="U1850" s="129">
        <v>4.5477118000000001E-4</v>
      </c>
      <c r="V1850" s="129">
        <v>1.9672693000000001E-4</v>
      </c>
      <c r="X1850" s="71">
        <v>2.8528717999999999E-5</v>
      </c>
    </row>
    <row r="1851" spans="1:24" ht="14.4">
      <c r="B1851" s="92"/>
      <c r="C1851" s="126"/>
      <c r="D1851" s="1" t="s">
        <v>2585</v>
      </c>
      <c r="E1851" s="125"/>
    </row>
    <row r="1852" spans="1:24" ht="14.4">
      <c r="B1852" s="92"/>
      <c r="C1852" s="126"/>
      <c r="D1852" s="1" t="s">
        <v>643</v>
      </c>
      <c r="E1852" s="125"/>
    </row>
    <row r="1853" spans="1:24" ht="14.4">
      <c r="A1853" t="s">
        <v>1513</v>
      </c>
      <c r="B1853" s="92" t="s">
        <v>1514</v>
      </c>
      <c r="C1853" s="126" t="str">
        <f t="shared" si="248"/>
        <v>F.010.01.101</v>
      </c>
      <c r="D1853" s="11" t="s">
        <v>643</v>
      </c>
      <c r="E1853" s="125" t="s">
        <v>878</v>
      </c>
      <c r="F1853" s="128" t="str">
        <f t="shared" si="249"/>
        <v>BR and IIR (Butyl rubber) co-firing in electrical power plant</v>
      </c>
      <c r="G1853" s="200">
        <v>-6.2850728994000002E-2</v>
      </c>
      <c r="H1853" s="10">
        <f t="shared" ref="H1853:H1916" si="256">G1853</f>
        <v>-6.2850728994000002E-2</v>
      </c>
      <c r="I1853" s="201">
        <v>-8.0897464400000001E-3</v>
      </c>
      <c r="J1853" s="201">
        <v>-1.5676822893999999E-2</v>
      </c>
      <c r="K1853" s="201">
        <v>-5.4180156600000008E-3</v>
      </c>
      <c r="L1853" s="201">
        <v>-3.3666144000000002E-2</v>
      </c>
      <c r="N1853" s="160">
        <v>-0.22444096000000002</v>
      </c>
      <c r="O1853" s="10">
        <f t="shared" ref="O1853:O1916" si="257">N1853</f>
        <v>-0.22444096000000002</v>
      </c>
      <c r="Q1853" s="15">
        <v>-54.443555000000003</v>
      </c>
      <c r="S1853" s="129">
        <v>-8.8348673000000003E-3</v>
      </c>
      <c r="T1853" s="129">
        <v>-4.8811960999999996E-3</v>
      </c>
      <c r="U1853" s="129">
        <v>-1.2645483000000001E-4</v>
      </c>
      <c r="V1853" s="129">
        <v>-3.8272164000000002E-3</v>
      </c>
      <c r="X1853" s="71">
        <v>-7.3231503999999996E-5</v>
      </c>
    </row>
    <row r="1854" spans="1:24" ht="14.4">
      <c r="A1854" t="s">
        <v>1515</v>
      </c>
      <c r="B1854" s="92" t="s">
        <v>1514</v>
      </c>
      <c r="C1854" s="126" t="str">
        <f t="shared" si="248"/>
        <v>F.010.01.102</v>
      </c>
      <c r="D1854" s="11" t="s">
        <v>643</v>
      </c>
      <c r="E1854" s="125" t="s">
        <v>878</v>
      </c>
      <c r="F1854" s="128" t="str">
        <f t="shared" si="249"/>
        <v>EVA (Ethylene vinyl acetate) co-firing in electrical power plant</v>
      </c>
      <c r="G1854" s="200">
        <v>-5.3727423906000001E-2</v>
      </c>
      <c r="H1854" s="10">
        <f t="shared" si="256"/>
        <v>-5.3727423906000001E-2</v>
      </c>
      <c r="I1854" s="201">
        <v>-2.2889556100000002E-3</v>
      </c>
      <c r="J1854" s="201">
        <v>-6.9911006960000008E-3</v>
      </c>
      <c r="K1854" s="201">
        <v>-3.8202416E-3</v>
      </c>
      <c r="L1854" s="201">
        <v>-4.0627126E-2</v>
      </c>
      <c r="N1854" s="160">
        <v>-0.27084750666666668</v>
      </c>
      <c r="O1854" s="10">
        <f t="shared" si="257"/>
        <v>-0.27084750666666668</v>
      </c>
      <c r="Q1854" s="15">
        <v>-38.388137999999998</v>
      </c>
      <c r="S1854" s="129">
        <v>-7.3740098000000002E-3</v>
      </c>
      <c r="T1854" s="129">
        <v>-4.5320051999999996E-3</v>
      </c>
      <c r="U1854" s="129">
        <v>-1.4343514999999999E-4</v>
      </c>
      <c r="V1854" s="129">
        <v>-2.6985694000000002E-3</v>
      </c>
      <c r="X1854" s="71">
        <v>-5.2699326999999999E-5</v>
      </c>
    </row>
    <row r="1855" spans="1:24" ht="14.4">
      <c r="A1855" t="s">
        <v>1516</v>
      </c>
      <c r="B1855" s="92" t="s">
        <v>1514</v>
      </c>
      <c r="C1855" s="126" t="str">
        <f t="shared" si="248"/>
        <v>F.010.01.103</v>
      </c>
      <c r="D1855" s="11" t="s">
        <v>643</v>
      </c>
      <c r="E1855" s="125" t="s">
        <v>878</v>
      </c>
      <c r="F1855" s="128" t="str">
        <f t="shared" si="249"/>
        <v>IR (Polyisoprene rubber) co-firing in electrical power plant</v>
      </c>
      <c r="G1855" s="200">
        <v>-8.3940974417999997E-2</v>
      </c>
      <c r="H1855" s="10">
        <f t="shared" si="256"/>
        <v>-8.3940974417999997E-2</v>
      </c>
      <c r="I1855" s="201">
        <v>-7.8935966900000008E-3</v>
      </c>
      <c r="J1855" s="201">
        <v>-1.5336107778000001E-2</v>
      </c>
      <c r="K1855" s="201">
        <v>-5.3219089499999999E-3</v>
      </c>
      <c r="L1855" s="201">
        <v>-5.5389360999999998E-2</v>
      </c>
      <c r="N1855" s="160">
        <v>-0.36926240666666665</v>
      </c>
      <c r="O1855" s="10">
        <f t="shared" si="257"/>
        <v>-0.36926240666666665</v>
      </c>
      <c r="Q1855" s="15">
        <v>-53.477815</v>
      </c>
      <c r="S1855" s="129">
        <v>-1.1083600000000001E-2</v>
      </c>
      <c r="T1855" s="129">
        <v>-7.0878731999999998E-3</v>
      </c>
      <c r="U1855" s="129">
        <v>-2.3639869999999999E-4</v>
      </c>
      <c r="V1855" s="129">
        <v>-3.7593278000000001E-3</v>
      </c>
      <c r="X1855" s="71">
        <v>-7.6049510999999994E-5</v>
      </c>
    </row>
    <row r="1856" spans="1:24" ht="14.4">
      <c r="A1856" t="s">
        <v>1517</v>
      </c>
      <c r="B1856" s="92" t="s">
        <v>1514</v>
      </c>
      <c r="C1856" s="126" t="str">
        <f t="shared" si="248"/>
        <v>F.010.01.104</v>
      </c>
      <c r="D1856" s="11" t="s">
        <v>643</v>
      </c>
      <c r="E1856" s="125" t="s">
        <v>878</v>
      </c>
      <c r="F1856" s="128" t="str">
        <f t="shared" si="249"/>
        <v>Natural rubber co-firing in electrical power plant</v>
      </c>
      <c r="G1856" s="200">
        <v>-0.532999010198</v>
      </c>
      <c r="H1856" s="10">
        <f t="shared" si="256"/>
        <v>-0.532999010198</v>
      </c>
      <c r="I1856" s="201">
        <v>-6.4053909500000001E-3</v>
      </c>
      <c r="J1856" s="201">
        <v>-1.3203350467999999E-2</v>
      </c>
      <c r="K1856" s="201">
        <v>-4.9975487799999996E-3</v>
      </c>
      <c r="L1856" s="201">
        <v>-0.50839272000000002</v>
      </c>
      <c r="N1856" s="160">
        <v>-3.3892848000000004</v>
      </c>
      <c r="O1856" s="10">
        <f t="shared" si="257"/>
        <v>-3.3892848000000004</v>
      </c>
      <c r="Q1856" s="15">
        <v>-50.218445000000003</v>
      </c>
      <c r="S1856" s="129">
        <v>-5.9605536000000001E-2</v>
      </c>
      <c r="T1856" s="129">
        <v>-5.3558855000000002E-2</v>
      </c>
      <c r="U1856" s="129">
        <v>-2.5164773000000001E-3</v>
      </c>
      <c r="V1856" s="129">
        <v>-3.5302039999999999E-3</v>
      </c>
      <c r="X1856" s="71">
        <v>-1.5563611000000001E-4</v>
      </c>
    </row>
    <row r="1857" spans="1:24" ht="14.4">
      <c r="A1857" t="s">
        <v>1518</v>
      </c>
      <c r="B1857" s="92" t="s">
        <v>1514</v>
      </c>
      <c r="C1857" s="126" t="str">
        <f t="shared" si="248"/>
        <v>F.010.01.105</v>
      </c>
      <c r="D1857" s="11" t="s">
        <v>643</v>
      </c>
      <c r="E1857" s="125" t="s">
        <v>878</v>
      </c>
      <c r="F1857" s="128" t="str">
        <f t="shared" si="249"/>
        <v>Polychloroprene (Neoprene, CR) co-firing in electrical power plant</v>
      </c>
      <c r="G1857" s="200">
        <v>0.49694871344779995</v>
      </c>
      <c r="H1857" s="10">
        <f t="shared" si="256"/>
        <v>0.49694871344779995</v>
      </c>
      <c r="I1857" s="201">
        <v>5.3601989740000001E-2</v>
      </c>
      <c r="J1857" s="201">
        <v>0.44843808349780001</v>
      </c>
      <c r="K1857" s="201">
        <v>-2.9552812899999998E-3</v>
      </c>
      <c r="L1857" s="201">
        <v>-2.1360785000000002E-3</v>
      </c>
      <c r="N1857" s="160">
        <v>-1.4240523333333335E-2</v>
      </c>
      <c r="O1857" s="10">
        <f t="shared" si="257"/>
        <v>-1.4240523333333335E-2</v>
      </c>
      <c r="Q1857" s="15">
        <v>-29.696484000000002</v>
      </c>
      <c r="S1857" s="129">
        <v>-3.582605E-3</v>
      </c>
      <c r="T1857" s="129">
        <v>-1.4843981000000001E-3</v>
      </c>
      <c r="U1857" s="129">
        <v>-1.0634351E-5</v>
      </c>
      <c r="V1857" s="129">
        <v>-2.0875726E-3</v>
      </c>
      <c r="X1857" s="71">
        <v>5.5492935999999997E-5</v>
      </c>
    </row>
    <row r="1858" spans="1:24" ht="14.4">
      <c r="A1858" t="s">
        <v>1519</v>
      </c>
      <c r="B1858" s="92" t="s">
        <v>1514</v>
      </c>
      <c r="C1858" s="126" t="str">
        <f t="shared" si="248"/>
        <v>F.010.01.106</v>
      </c>
      <c r="D1858" s="11" t="s">
        <v>643</v>
      </c>
      <c r="E1858" s="125" t="s">
        <v>878</v>
      </c>
      <c r="F1858" s="128" t="str">
        <f t="shared" si="249"/>
        <v>PU (Polyurethane) co-firing in electrical power plant</v>
      </c>
      <c r="G1858" s="200">
        <v>-4.7372163640000027E-3</v>
      </c>
      <c r="H1858" s="10">
        <f t="shared" si="256"/>
        <v>-4.7372163640000027E-3</v>
      </c>
      <c r="I1858" s="201">
        <v>-6.4015181700000003E-3</v>
      </c>
      <c r="J1858" s="201">
        <v>-1.1856553254E-2</v>
      </c>
      <c r="K1858" s="201">
        <v>-3.7962149400000002E-3</v>
      </c>
      <c r="L1858" s="201">
        <v>1.731707E-2</v>
      </c>
      <c r="N1858" s="160">
        <v>0.11544713333333334</v>
      </c>
      <c r="O1858" s="10">
        <f t="shared" si="257"/>
        <v>0.11544713333333334</v>
      </c>
      <c r="Q1858" s="15">
        <v>-38.146704</v>
      </c>
      <c r="S1858" s="129">
        <v>-1.9093711E-3</v>
      </c>
      <c r="T1858" s="129">
        <v>6.6100424999999995E-4</v>
      </c>
      <c r="U1858" s="129">
        <v>1.1122190000000001E-4</v>
      </c>
      <c r="V1858" s="129">
        <v>-2.6815973000000001E-3</v>
      </c>
      <c r="X1858" s="71">
        <v>-4.4152712000000001E-5</v>
      </c>
    </row>
    <row r="1859" spans="1:24" ht="14.4">
      <c r="A1859" t="s">
        <v>1520</v>
      </c>
      <c r="B1859" s="92" t="s">
        <v>1514</v>
      </c>
      <c r="C1859" s="126" t="str">
        <f t="shared" si="248"/>
        <v>F.010.01.107</v>
      </c>
      <c r="D1859" s="11" t="s">
        <v>643</v>
      </c>
      <c r="E1859" s="125" t="s">
        <v>878</v>
      </c>
      <c r="F1859" s="128" t="str">
        <f t="shared" si="249"/>
        <v>SBR (Styrene butadiene rubber) co-firing in electrical power plant</v>
      </c>
      <c r="G1859" s="200">
        <v>1.4556572410000003E-3</v>
      </c>
      <c r="H1859" s="10">
        <f t="shared" si="256"/>
        <v>1.4556572410000003E-3</v>
      </c>
      <c r="I1859" s="201">
        <v>-5.4991662099999998E-3</v>
      </c>
      <c r="J1859" s="201">
        <v>-1.1964243778999999E-2</v>
      </c>
      <c r="K1859" s="201">
        <v>-4.8533887700000005E-3</v>
      </c>
      <c r="L1859" s="201">
        <v>2.3772456000000001E-2</v>
      </c>
      <c r="N1859" s="160">
        <v>0.15848304000000002</v>
      </c>
      <c r="O1859" s="10">
        <f t="shared" si="257"/>
        <v>0.15848304000000002</v>
      </c>
      <c r="Q1859" s="15">
        <v>-48.769835999999998</v>
      </c>
      <c r="S1859" s="129">
        <v>-1.7269199E-3</v>
      </c>
      <c r="T1859" s="129">
        <v>1.5266584000000001E-3</v>
      </c>
      <c r="U1859" s="129">
        <v>1.7479288000000001E-4</v>
      </c>
      <c r="V1859" s="129">
        <v>-3.4283712E-3</v>
      </c>
      <c r="X1859" s="71">
        <v>-5.4512970999999999E-5</v>
      </c>
    </row>
    <row r="1860" spans="1:24" ht="14.4">
      <c r="A1860" t="s">
        <v>1521</v>
      </c>
      <c r="B1860" s="92" t="s">
        <v>1514</v>
      </c>
      <c r="C1860" s="126" t="str">
        <f t="shared" si="248"/>
        <v>F.010.01.108</v>
      </c>
      <c r="D1860" s="11" t="s">
        <v>643</v>
      </c>
      <c r="E1860" s="125" t="s">
        <v>878</v>
      </c>
      <c r="F1860" s="128" t="str">
        <f t="shared" si="249"/>
        <v>Silicone rubber co-firing in electrical power plant</v>
      </c>
      <c r="G1860" s="200">
        <v>1.8639205968899997E-2</v>
      </c>
      <c r="H1860" s="10">
        <f t="shared" si="256"/>
        <v>1.8639205968899997E-2</v>
      </c>
      <c r="I1860" s="201">
        <v>-6.1034205499999996E-3</v>
      </c>
      <c r="J1860" s="201">
        <v>-9.9986843911000021E-3</v>
      </c>
      <c r="K1860" s="201">
        <v>-2.45072109E-3</v>
      </c>
      <c r="L1860" s="201">
        <v>3.7192032E-2</v>
      </c>
      <c r="N1860" s="160">
        <v>0.24794688000000001</v>
      </c>
      <c r="O1860" s="10">
        <f t="shared" si="257"/>
        <v>0.24794688000000001</v>
      </c>
      <c r="Q1860" s="15">
        <v>-24.626353000000002</v>
      </c>
      <c r="S1860" s="129">
        <v>1.1885451999999999E-3</v>
      </c>
      <c r="T1860" s="129">
        <v>2.7344765000000002E-3</v>
      </c>
      <c r="U1860" s="129">
        <v>1.8522646000000001E-4</v>
      </c>
      <c r="V1860" s="129">
        <v>-1.7311576999999999E-3</v>
      </c>
      <c r="X1860" s="71">
        <v>-2.4866098E-5</v>
      </c>
    </row>
    <row r="1861" spans="1:24" ht="14.4">
      <c r="B1861" s="92"/>
      <c r="C1861" s="126"/>
      <c r="D1861" s="1" t="s">
        <v>644</v>
      </c>
      <c r="E1861" s="125"/>
      <c r="H1861" s="10">
        <f t="shared" si="256"/>
        <v>0</v>
      </c>
      <c r="O1861" s="10">
        <f t="shared" si="257"/>
        <v>0</v>
      </c>
    </row>
    <row r="1862" spans="1:24" ht="14.4">
      <c r="A1862" t="s">
        <v>1522</v>
      </c>
      <c r="B1862" s="92" t="s">
        <v>1514</v>
      </c>
      <c r="C1862" s="126" t="str">
        <f t="shared" si="248"/>
        <v>F.020.01.101</v>
      </c>
      <c r="D1862" s="11" t="s">
        <v>644</v>
      </c>
      <c r="E1862" s="125" t="s">
        <v>878</v>
      </c>
      <c r="F1862" s="128" t="str">
        <f t="shared" si="249"/>
        <v>CFRP (50%) co-firing in electrical power plant</v>
      </c>
      <c r="G1862" s="200">
        <v>-6.8538966715000014E-3</v>
      </c>
      <c r="H1862" s="10">
        <f t="shared" si="256"/>
        <v>-6.8538966715000014E-3</v>
      </c>
      <c r="I1862" s="201">
        <v>-2.8582714600000002E-3</v>
      </c>
      <c r="J1862" s="201">
        <v>-5.6013853815000004E-3</v>
      </c>
      <c r="K1862" s="201">
        <v>-1.97018753E-3</v>
      </c>
      <c r="L1862" s="201">
        <v>3.5759477000000001E-3</v>
      </c>
      <c r="N1862" s="160">
        <v>2.3839651333333337E-2</v>
      </c>
      <c r="O1862" s="10">
        <f t="shared" si="257"/>
        <v>2.3839651333333337E-2</v>
      </c>
      <c r="Q1862" s="15">
        <v>-19.797656</v>
      </c>
      <c r="S1862" s="129">
        <v>-1.4837960999999999E-3</v>
      </c>
      <c r="T1862" s="129">
        <v>-1.2669841999999999E-4</v>
      </c>
      <c r="U1862" s="129">
        <v>3.4617348000000003E-5</v>
      </c>
      <c r="V1862" s="129">
        <v>-1.391715E-3</v>
      </c>
      <c r="X1862" s="71">
        <v>-2.3638563999999999E-5</v>
      </c>
    </row>
    <row r="1863" spans="1:24" ht="14.4">
      <c r="A1863" t="s">
        <v>1523</v>
      </c>
      <c r="B1863" s="92" t="s">
        <v>1514</v>
      </c>
      <c r="C1863" s="126" t="str">
        <f t="shared" si="248"/>
        <v>F.020.01.102</v>
      </c>
      <c r="D1863" s="11" t="s">
        <v>644</v>
      </c>
      <c r="E1863" s="125" t="s">
        <v>878</v>
      </c>
      <c r="F1863" s="128" t="str">
        <f t="shared" si="249"/>
        <v>DMC (50%) co-firing in electrical power plant</v>
      </c>
      <c r="G1863" s="200">
        <v>6.8283125158999994E-3</v>
      </c>
      <c r="H1863" s="10">
        <f t="shared" si="256"/>
        <v>6.8283125158999994E-3</v>
      </c>
      <c r="I1863" s="201">
        <v>-2.3070841599999998E-3</v>
      </c>
      <c r="J1863" s="201">
        <v>-4.8114751541000001E-3</v>
      </c>
      <c r="K1863" s="201">
        <v>-1.85005417E-3</v>
      </c>
      <c r="L1863" s="201">
        <v>1.5796925999999999E-2</v>
      </c>
      <c r="N1863" s="160">
        <v>0.10531284</v>
      </c>
      <c r="O1863" s="10">
        <f t="shared" si="257"/>
        <v>0.10531284</v>
      </c>
      <c r="Q1863" s="15">
        <v>-18.590482000000002</v>
      </c>
      <c r="S1863" s="129">
        <v>2.853311E-5</v>
      </c>
      <c r="T1863" s="129">
        <v>1.2366749E-3</v>
      </c>
      <c r="U1863" s="129">
        <v>9.8712606000000004E-5</v>
      </c>
      <c r="V1863" s="129">
        <v>-1.3068544E-3</v>
      </c>
      <c r="X1863" s="71">
        <v>-1.9655897000000001E-5</v>
      </c>
    </row>
    <row r="1864" spans="1:24" ht="14.4">
      <c r="A1864" t="s">
        <v>2586</v>
      </c>
      <c r="B1864" s="92" t="s">
        <v>1514</v>
      </c>
      <c r="C1864" s="126" t="str">
        <f t="shared" si="248"/>
        <v>F.020.01.103</v>
      </c>
      <c r="D1864" s="11" t="s">
        <v>644</v>
      </c>
      <c r="E1864" s="125" t="s">
        <v>878</v>
      </c>
      <c r="F1864" s="128" t="str">
        <f t="shared" si="249"/>
        <v>Flexible Polymer Foam co-firing in electrical power plant</v>
      </c>
      <c r="G1864" s="200">
        <v>2.3840165164400004E-2</v>
      </c>
      <c r="H1864" s="10">
        <f t="shared" si="256"/>
        <v>2.3840165164400004E-2</v>
      </c>
      <c r="I1864" s="201">
        <v>-7.5939499700000005E-3</v>
      </c>
      <c r="J1864" s="201">
        <v>-1.2939520335599999E-2</v>
      </c>
      <c r="K1864" s="201">
        <v>-3.4958815299999998E-3</v>
      </c>
      <c r="L1864" s="201">
        <v>4.7869517E-2</v>
      </c>
      <c r="N1864" s="160">
        <v>0.31913011333333335</v>
      </c>
      <c r="O1864" s="10">
        <f t="shared" si="257"/>
        <v>0.31913011333333335</v>
      </c>
      <c r="Q1864" s="15">
        <v>-35.128768000000001</v>
      </c>
      <c r="S1864" s="129">
        <v>1.3569738000000001E-3</v>
      </c>
      <c r="T1864" s="129">
        <v>3.5782749000000001E-3</v>
      </c>
      <c r="U1864" s="129">
        <v>2.4814453E-4</v>
      </c>
      <c r="V1864" s="129">
        <v>-2.4694456E-3</v>
      </c>
      <c r="X1864" s="71">
        <v>-3.5758262999999998E-5</v>
      </c>
    </row>
    <row r="1865" spans="1:24" ht="14.4">
      <c r="A1865" t="s">
        <v>1524</v>
      </c>
      <c r="B1865" s="92" t="s">
        <v>1514</v>
      </c>
      <c r="C1865" s="126" t="str">
        <f t="shared" si="248"/>
        <v>F.020.01.104</v>
      </c>
      <c r="D1865" s="11" t="s">
        <v>644</v>
      </c>
      <c r="E1865" s="125" t="s">
        <v>878</v>
      </c>
      <c r="F1865" s="128" t="str">
        <f t="shared" si="249"/>
        <v>GFRP (50%) co-firing in electrical power plant</v>
      </c>
      <c r="G1865" s="200">
        <v>6.8283125158999994E-3</v>
      </c>
      <c r="H1865" s="10">
        <f t="shared" si="256"/>
        <v>6.8283125158999994E-3</v>
      </c>
      <c r="I1865" s="201">
        <v>-2.3070841599999998E-3</v>
      </c>
      <c r="J1865" s="201">
        <v>-4.8114751541000001E-3</v>
      </c>
      <c r="K1865" s="201">
        <v>-1.85005417E-3</v>
      </c>
      <c r="L1865" s="201">
        <v>1.5796925999999999E-2</v>
      </c>
      <c r="N1865" s="160">
        <v>0.10531284</v>
      </c>
      <c r="O1865" s="10">
        <f t="shared" si="257"/>
        <v>0.10531284</v>
      </c>
      <c r="Q1865" s="15">
        <v>-18.590482000000002</v>
      </c>
      <c r="S1865" s="129">
        <v>2.853311E-5</v>
      </c>
      <c r="T1865" s="129">
        <v>1.2366749E-3</v>
      </c>
      <c r="U1865" s="129">
        <v>9.8712606000000004E-5</v>
      </c>
      <c r="V1865" s="129">
        <v>-1.3068544E-3</v>
      </c>
      <c r="X1865" s="71">
        <v>-1.9655897000000001E-5</v>
      </c>
    </row>
    <row r="1866" spans="1:24" ht="14.4">
      <c r="A1866" t="s">
        <v>2587</v>
      </c>
      <c r="B1866" s="92" t="s">
        <v>1514</v>
      </c>
      <c r="C1866" s="126" t="str">
        <f t="shared" si="248"/>
        <v>F.020.01.105</v>
      </c>
      <c r="D1866" s="11" t="s">
        <v>644</v>
      </c>
      <c r="E1866" s="125" t="s">
        <v>878</v>
      </c>
      <c r="F1866" s="128" t="str">
        <f t="shared" si="249"/>
        <v>Hardwood 0% MC  Bamboo &amp; Cork  co-firing in electrical power plant</v>
      </c>
      <c r="G1866" s="200">
        <v>-0.2265248992119</v>
      </c>
      <c r="H1866" s="10">
        <f t="shared" si="256"/>
        <v>-0.2265248992119</v>
      </c>
      <c r="I1866" s="201">
        <v>-2.0387336300000001E-3</v>
      </c>
      <c r="J1866" s="201">
        <v>-4.8143713818999999E-3</v>
      </c>
      <c r="K1866" s="201">
        <v>-2.1383741999999998E-3</v>
      </c>
      <c r="L1866" s="201">
        <v>-0.21753342000000001</v>
      </c>
      <c r="N1866" s="160">
        <v>-1.4502228000000001</v>
      </c>
      <c r="O1866" s="10">
        <f t="shared" si="257"/>
        <v>-1.4502228000000001</v>
      </c>
      <c r="Q1866" s="15">
        <v>-21.4877</v>
      </c>
      <c r="S1866" s="129">
        <v>-2.5363776000000001E-2</v>
      </c>
      <c r="T1866" s="129">
        <v>-2.2782862000000001E-2</v>
      </c>
      <c r="U1866" s="129">
        <v>-1.0703939000000001E-3</v>
      </c>
      <c r="V1866" s="129">
        <v>-1.51052E-3</v>
      </c>
      <c r="X1866" s="71">
        <v>-6.6167618999999998E-5</v>
      </c>
    </row>
    <row r="1867" spans="1:24" ht="14.4">
      <c r="A1867" t="s">
        <v>2588</v>
      </c>
      <c r="B1867" s="92" t="s">
        <v>1514</v>
      </c>
      <c r="C1867" s="126" t="str">
        <f t="shared" si="248"/>
        <v>F.020.01.106</v>
      </c>
      <c r="D1867" s="11" t="s">
        <v>644</v>
      </c>
      <c r="E1867" s="125" t="s">
        <v>878</v>
      </c>
      <c r="F1867" s="128" t="str">
        <f t="shared" si="249"/>
        <v>Hardwood 12% MC  Bamboo &amp; Cork  co-firing in electrical power plant</v>
      </c>
      <c r="G1867" s="200">
        <v>-0.19327712810689998</v>
      </c>
      <c r="H1867" s="10">
        <f t="shared" si="256"/>
        <v>-0.19327712810689998</v>
      </c>
      <c r="I1867" s="201">
        <v>-6.99348549E-4</v>
      </c>
      <c r="J1867" s="201">
        <v>-2.8948894378999996E-3</v>
      </c>
      <c r="K1867" s="201">
        <v>-1.8464501200000001E-3</v>
      </c>
      <c r="L1867" s="201">
        <v>-0.18783643999999999</v>
      </c>
      <c r="N1867" s="160">
        <v>-1.2522429333333334</v>
      </c>
      <c r="O1867" s="10">
        <f t="shared" si="257"/>
        <v>-1.2522429333333334</v>
      </c>
      <c r="Q1867" s="15">
        <v>-18.554266999999999</v>
      </c>
      <c r="S1867" s="129">
        <v>-2.1688816E-2</v>
      </c>
      <c r="T1867" s="129">
        <v>-1.9469864999999999E-2</v>
      </c>
      <c r="U1867" s="129">
        <v>-9.1464246000000002E-4</v>
      </c>
      <c r="V1867" s="129">
        <v>-1.3043085000000001E-3</v>
      </c>
      <c r="X1867" s="71">
        <v>-5.6489739000000002E-5</v>
      </c>
    </row>
    <row r="1868" spans="1:24" ht="14.4">
      <c r="A1868" t="s">
        <v>2589</v>
      </c>
      <c r="B1868" s="92" t="s">
        <v>1514</v>
      </c>
      <c r="C1868" s="126" t="str">
        <f t="shared" si="248"/>
        <v>F.020.01.107</v>
      </c>
      <c r="D1868" s="11" t="s">
        <v>644</v>
      </c>
      <c r="E1868" s="125" t="s">
        <v>878</v>
      </c>
      <c r="F1868" s="128" t="str">
        <f t="shared" si="249"/>
        <v>Hardwood fresh 50% MC  Bamboo &amp; Cork,  co-firing in electrical power plant</v>
      </c>
      <c r="G1868" s="200">
        <v>-8.8334583632999994E-2</v>
      </c>
      <c r="H1868" s="10">
        <f t="shared" si="256"/>
        <v>-8.8334583632999994E-2</v>
      </c>
      <c r="I1868" s="201">
        <v>3.5282579240000006E-3</v>
      </c>
      <c r="J1868" s="201">
        <v>3.1637225030000005E-3</v>
      </c>
      <c r="K1868" s="201">
        <v>-9.2502706000000001E-4</v>
      </c>
      <c r="L1868" s="201">
        <v>-9.4101536999999999E-2</v>
      </c>
      <c r="N1868" s="160">
        <v>-0.62734358000000001</v>
      </c>
      <c r="O1868" s="10">
        <f t="shared" si="257"/>
        <v>-0.62734358000000001</v>
      </c>
      <c r="Q1868" s="15">
        <v>-9.2952410000000008</v>
      </c>
      <c r="S1868" s="129">
        <v>-1.0089251E-2</v>
      </c>
      <c r="T1868" s="129">
        <v>-9.0127921E-3</v>
      </c>
      <c r="U1868" s="129">
        <v>-4.2303183000000003E-4</v>
      </c>
      <c r="V1868" s="129">
        <v>-6.5342717999999998E-4</v>
      </c>
      <c r="X1868" s="71">
        <v>-2.5942685E-5</v>
      </c>
    </row>
    <row r="1869" spans="1:24" ht="14.4">
      <c r="A1869" t="s">
        <v>3791</v>
      </c>
      <c r="B1869" s="92" t="s">
        <v>1514</v>
      </c>
      <c r="C1869" s="126" t="str">
        <f t="shared" si="248"/>
        <v>F.020.01.108</v>
      </c>
      <c r="D1869" s="11" t="s">
        <v>644</v>
      </c>
      <c r="E1869" s="125" t="s">
        <v>878</v>
      </c>
      <c r="F1869" s="128" t="str">
        <f t="shared" si="249"/>
        <v>Paper Cardboard Leather Cotton Wool co-firing in electrical power plant</v>
      </c>
      <c r="G1869" s="200">
        <v>-0.18821471261310002</v>
      </c>
      <c r="H1869" s="10">
        <f t="shared" si="256"/>
        <v>-0.18821471261310002</v>
      </c>
      <c r="I1869" s="201">
        <v>-4.9540925200000001E-4</v>
      </c>
      <c r="J1869" s="201">
        <v>-2.6026226010999998E-3</v>
      </c>
      <c r="K1869" s="201">
        <v>-1.8020007599999998E-3</v>
      </c>
      <c r="L1869" s="201">
        <v>-0.18331468000000001</v>
      </c>
      <c r="N1869" s="160">
        <v>-1.2220978666666669</v>
      </c>
      <c r="O1869" s="10">
        <f t="shared" si="257"/>
        <v>-1.2220978666666669</v>
      </c>
      <c r="Q1869" s="15">
        <v>-18.107612</v>
      </c>
      <c r="S1869" s="129">
        <v>-2.1129254E-2</v>
      </c>
      <c r="T1869" s="129">
        <v>-1.8965416999999998E-2</v>
      </c>
      <c r="U1869" s="129">
        <v>-8.9092721000000004E-4</v>
      </c>
      <c r="V1869" s="129">
        <v>-1.2729101E-3</v>
      </c>
      <c r="X1869" s="71">
        <v>-5.5016151999999999E-5</v>
      </c>
    </row>
    <row r="1870" spans="1:24" ht="14.4">
      <c r="A1870" t="s">
        <v>2590</v>
      </c>
      <c r="B1870" s="92" t="s">
        <v>1514</v>
      </c>
      <c r="C1870" s="126" t="str">
        <f t="shared" si="248"/>
        <v>F.020.01.109</v>
      </c>
      <c r="D1870" s="11" t="s">
        <v>644</v>
      </c>
      <c r="E1870" s="125" t="s">
        <v>878</v>
      </c>
      <c r="F1870" s="128" t="str">
        <f t="shared" si="249"/>
        <v>Rigid Polymer Foam co-firing in electrical power plant</v>
      </c>
      <c r="G1870" s="200">
        <v>2.3840165164400004E-2</v>
      </c>
      <c r="H1870" s="10">
        <f t="shared" si="256"/>
        <v>2.3840165164400004E-2</v>
      </c>
      <c r="I1870" s="201">
        <v>-7.5939499700000005E-3</v>
      </c>
      <c r="J1870" s="201">
        <v>-1.2939520335599999E-2</v>
      </c>
      <c r="K1870" s="201">
        <v>-3.4958815299999998E-3</v>
      </c>
      <c r="L1870" s="201">
        <v>4.7869517E-2</v>
      </c>
      <c r="N1870" s="160">
        <v>0.31913011333333335</v>
      </c>
      <c r="O1870" s="10">
        <f t="shared" si="257"/>
        <v>0.31913011333333335</v>
      </c>
      <c r="Q1870" s="15">
        <v>-35.128768000000001</v>
      </c>
      <c r="S1870" s="129">
        <v>1.3569738000000001E-3</v>
      </c>
      <c r="T1870" s="129">
        <v>3.5782749000000001E-3</v>
      </c>
      <c r="U1870" s="129">
        <v>2.4814453E-4</v>
      </c>
      <c r="V1870" s="129">
        <v>-2.4694456E-3</v>
      </c>
      <c r="X1870" s="71">
        <v>-3.5758262999999998E-5</v>
      </c>
    </row>
    <row r="1871" spans="1:24" ht="14.4">
      <c r="A1871" t="s">
        <v>2021</v>
      </c>
      <c r="B1871" s="92" t="s">
        <v>1514</v>
      </c>
      <c r="C1871" s="126" t="str">
        <f t="shared" si="248"/>
        <v>F.020.01.110</v>
      </c>
      <c r="D1871" s="11" t="s">
        <v>644</v>
      </c>
      <c r="E1871" s="125" t="s">
        <v>878</v>
      </c>
      <c r="F1871" s="128" t="str">
        <f t="shared" si="249"/>
        <v>SMC (50%) co-firing in electrical power plant</v>
      </c>
      <c r="G1871" s="200">
        <v>6.1498329515899994E-2</v>
      </c>
      <c r="H1871" s="10">
        <f t="shared" si="256"/>
        <v>6.1498329515899994E-2</v>
      </c>
      <c r="I1871" s="201">
        <v>-2.00108416E-3</v>
      </c>
      <c r="J1871" s="201">
        <v>-4.4474581541000006E-3</v>
      </c>
      <c r="K1871" s="201">
        <v>-1.85005417E-3</v>
      </c>
      <c r="L1871" s="201">
        <v>6.9796925999999995E-2</v>
      </c>
      <c r="N1871" s="160">
        <v>0.46531284000000001</v>
      </c>
      <c r="O1871" s="10">
        <f t="shared" si="257"/>
        <v>0.46531284000000001</v>
      </c>
      <c r="Q1871" s="15">
        <v>-18.590482000000002</v>
      </c>
      <c r="S1871" s="129">
        <v>5.9348055999999998E-3</v>
      </c>
      <c r="T1871" s="129">
        <v>6.8676010000000001E-3</v>
      </c>
      <c r="U1871" s="129">
        <v>3.7405891000000003E-4</v>
      </c>
      <c r="V1871" s="129">
        <v>-1.3068544E-3</v>
      </c>
      <c r="X1871" s="71">
        <v>-9.4321636999999993E-6</v>
      </c>
    </row>
    <row r="1872" spans="1:24" ht="14.4">
      <c r="A1872" t="s">
        <v>2591</v>
      </c>
      <c r="B1872" s="92" t="s">
        <v>1514</v>
      </c>
      <c r="C1872" s="126" t="str">
        <f t="shared" si="248"/>
        <v>F.020.01.111</v>
      </c>
      <c r="D1872" s="11" t="s">
        <v>644</v>
      </c>
      <c r="E1872" s="125" t="s">
        <v>878</v>
      </c>
      <c r="F1872" s="128" t="str">
        <f t="shared" si="249"/>
        <v>Softwood 0% MC co-firing in electrical power plant</v>
      </c>
      <c r="G1872" s="200">
        <v>-0.2299595515141</v>
      </c>
      <c r="H1872" s="10">
        <f t="shared" si="256"/>
        <v>-0.2299595515141</v>
      </c>
      <c r="I1872" s="201">
        <v>-1.8980897899999998E-3</v>
      </c>
      <c r="J1872" s="201">
        <v>-4.6873274941000003E-3</v>
      </c>
      <c r="K1872" s="201">
        <v>-2.1744142299999999E-3</v>
      </c>
      <c r="L1872" s="201">
        <v>-0.22119971999999999</v>
      </c>
      <c r="N1872" s="160">
        <v>-1.4746648</v>
      </c>
      <c r="O1872" s="10">
        <f t="shared" si="257"/>
        <v>-1.4746648</v>
      </c>
      <c r="Q1872" s="15">
        <v>-21.849851999999998</v>
      </c>
      <c r="S1872" s="129">
        <v>-2.5756227999999999E-2</v>
      </c>
      <c r="T1872" s="129">
        <v>-2.3133403E-2</v>
      </c>
      <c r="U1872" s="129">
        <v>-1.0868468999999999E-3</v>
      </c>
      <c r="V1872" s="129">
        <v>-1.5359782E-3</v>
      </c>
      <c r="X1872" s="71">
        <v>-6.7176440999999995E-5</v>
      </c>
    </row>
    <row r="1873" spans="1:24" ht="14.4">
      <c r="A1873" t="s">
        <v>2592</v>
      </c>
      <c r="B1873" s="92" t="s">
        <v>1514</v>
      </c>
      <c r="C1873" s="126" t="str">
        <f t="shared" si="248"/>
        <v>F.020.01.112</v>
      </c>
      <c r="D1873" s="11" t="s">
        <v>644</v>
      </c>
      <c r="E1873" s="125" t="s">
        <v>878</v>
      </c>
      <c r="F1873" s="128" t="str">
        <f t="shared" si="249"/>
        <v>Softwood 12% MC co-firing in electrical power plant</v>
      </c>
      <c r="G1873" s="200">
        <v>-0.19575402418560001</v>
      </c>
      <c r="H1873" s="10">
        <f t="shared" si="256"/>
        <v>-0.19575402418560001</v>
      </c>
      <c r="I1873" s="201">
        <v>-5.2012161999999992E-4</v>
      </c>
      <c r="J1873" s="201">
        <v>-2.7125517455999998E-3</v>
      </c>
      <c r="K1873" s="201">
        <v>-1.8740808199999999E-3</v>
      </c>
      <c r="L1873" s="201">
        <v>-0.19064727000000001</v>
      </c>
      <c r="N1873" s="160">
        <v>-1.2709818000000002</v>
      </c>
      <c r="O1873" s="10">
        <f t="shared" si="257"/>
        <v>-1.2709818000000002</v>
      </c>
      <c r="Q1873" s="15">
        <v>-18.831917000000001</v>
      </c>
      <c r="S1873" s="129">
        <v>-2.1975405E-2</v>
      </c>
      <c r="T1873" s="129">
        <v>-1.9724968999999998E-2</v>
      </c>
      <c r="U1873" s="129">
        <v>-9.2660870999999997E-4</v>
      </c>
      <c r="V1873" s="129">
        <v>-1.3238264999999999E-3</v>
      </c>
      <c r="X1873" s="71">
        <v>-5.7219773999999999E-5</v>
      </c>
    </row>
    <row r="1874" spans="1:24" ht="14.4">
      <c r="A1874" t="s">
        <v>2593</v>
      </c>
      <c r="B1874" s="92" t="s">
        <v>1514</v>
      </c>
      <c r="C1874" s="126" t="str">
        <f t="shared" si="248"/>
        <v>F.020.01.113</v>
      </c>
      <c r="D1874" s="11" t="s">
        <v>644</v>
      </c>
      <c r="E1874" s="125" t="s">
        <v>878</v>
      </c>
      <c r="F1874" s="128" t="str">
        <f t="shared" si="249"/>
        <v>Softwood fresh 50% MC co-firing in electrical power plant</v>
      </c>
      <c r="G1874" s="200">
        <v>-8.9032787774800004E-2</v>
      </c>
      <c r="H1874" s="10">
        <f t="shared" si="256"/>
        <v>-8.9032787774800004E-2</v>
      </c>
      <c r="I1874" s="201">
        <v>3.779139193E-3</v>
      </c>
      <c r="J1874" s="201">
        <v>3.4487484321999999E-3</v>
      </c>
      <c r="K1874" s="201">
        <v>-9.3704040000000001E-4</v>
      </c>
      <c r="L1874" s="201">
        <v>-9.5323635000000004E-2</v>
      </c>
      <c r="N1874" s="160">
        <v>-0.63549090000000008</v>
      </c>
      <c r="O1874" s="10">
        <f t="shared" si="257"/>
        <v>-0.63549090000000008</v>
      </c>
      <c r="Q1874" s="15">
        <v>-9.4159585000000003</v>
      </c>
      <c r="S1874" s="129">
        <v>-1.0179237000000001E-2</v>
      </c>
      <c r="T1874" s="129">
        <v>-9.0906576999999992E-3</v>
      </c>
      <c r="U1874" s="129">
        <v>-4.2666569999999998E-4</v>
      </c>
      <c r="V1874" s="129">
        <v>-6.6191324999999995E-4</v>
      </c>
      <c r="X1874" s="71">
        <v>-2.6154972999999999E-5</v>
      </c>
    </row>
    <row r="1875" spans="1:24" ht="14.4">
      <c r="B1875" s="92"/>
      <c r="C1875" s="126"/>
      <c r="D1875" s="1" t="s">
        <v>645</v>
      </c>
      <c r="E1875" s="125"/>
      <c r="H1875" s="10">
        <f t="shared" si="256"/>
        <v>0</v>
      </c>
      <c r="O1875" s="10">
        <f t="shared" si="257"/>
        <v>0</v>
      </c>
    </row>
    <row r="1876" spans="1:24" ht="14.4">
      <c r="A1876" t="s">
        <v>1525</v>
      </c>
      <c r="B1876" s="92" t="s">
        <v>1514</v>
      </c>
      <c r="C1876" s="126" t="str">
        <f t="shared" si="248"/>
        <v>F.030.01.101</v>
      </c>
      <c r="D1876" s="11" t="s">
        <v>645</v>
      </c>
      <c r="E1876" s="125" t="s">
        <v>878</v>
      </c>
      <c r="F1876" s="128" t="str">
        <f t="shared" si="249"/>
        <v>ABS (Acrylonitrile butadiene styrene) co-firing in electrical power plant</v>
      </c>
      <c r="G1876" s="200">
        <v>-1.9354913436000001E-2</v>
      </c>
      <c r="H1876" s="10">
        <f t="shared" si="256"/>
        <v>-1.9354913436000001E-2</v>
      </c>
      <c r="I1876" s="201">
        <v>-6.3568998300000011E-3</v>
      </c>
      <c r="J1876" s="201">
        <v>-1.2671872735999999E-2</v>
      </c>
      <c r="K1876" s="201">
        <v>-4.5734779699999999E-3</v>
      </c>
      <c r="L1876" s="201">
        <v>4.2473370999999999E-3</v>
      </c>
      <c r="N1876" s="160">
        <v>2.8315580666666666E-2</v>
      </c>
      <c r="O1876" s="10">
        <f t="shared" si="257"/>
        <v>2.8315580666666666E-2</v>
      </c>
      <c r="Q1876" s="15">
        <v>-45.957120000000003</v>
      </c>
      <c r="S1876" s="129">
        <v>-3.8275024000000001E-3</v>
      </c>
      <c r="T1876" s="129">
        <v>-6.5927681E-4</v>
      </c>
      <c r="U1876" s="129">
        <v>6.2420220000000004E-5</v>
      </c>
      <c r="V1876" s="129">
        <v>-3.2306458000000001E-3</v>
      </c>
      <c r="X1876" s="71">
        <v>-5.5457653999999997E-5</v>
      </c>
    </row>
    <row r="1877" spans="1:24" ht="14.4">
      <c r="A1877" t="s">
        <v>1526</v>
      </c>
      <c r="B1877" s="92" t="s">
        <v>1514</v>
      </c>
      <c r="C1877" s="126" t="str">
        <f t="shared" si="248"/>
        <v>F.030.01.102</v>
      </c>
      <c r="D1877" s="11" t="s">
        <v>645</v>
      </c>
      <c r="E1877" s="125" t="s">
        <v>878</v>
      </c>
      <c r="F1877" s="128" t="str">
        <f t="shared" si="249"/>
        <v>bio-PE (Polyethylene) co-firing in electrical power plant</v>
      </c>
      <c r="G1877" s="200">
        <v>-0.57283960194999994</v>
      </c>
      <c r="H1877" s="10">
        <f t="shared" si="256"/>
        <v>-0.57283960194999994</v>
      </c>
      <c r="I1877" s="201">
        <v>-7.5081528399999998E-3</v>
      </c>
      <c r="J1877" s="201">
        <v>-1.4917850139999999E-2</v>
      </c>
      <c r="K1877" s="201">
        <v>-5.35794897E-3</v>
      </c>
      <c r="L1877" s="201">
        <v>-0.54505565</v>
      </c>
      <c r="N1877" s="160">
        <v>-3.6337043333333336</v>
      </c>
      <c r="O1877" s="10">
        <f t="shared" si="257"/>
        <v>-3.6337043333333336</v>
      </c>
      <c r="Q1877" s="15">
        <v>-53.839967999999999</v>
      </c>
      <c r="S1877" s="129">
        <v>-6.4032278999999998E-2</v>
      </c>
      <c r="T1877" s="129">
        <v>-5.7543726000000003E-2</v>
      </c>
      <c r="U1877" s="129">
        <v>-2.7037669000000001E-3</v>
      </c>
      <c r="V1877" s="129">
        <v>-3.7847860000000001E-3</v>
      </c>
      <c r="X1877" s="71">
        <v>-1.6724934999999999E-4</v>
      </c>
    </row>
    <row r="1878" spans="1:24" ht="14.4">
      <c r="A1878" t="s">
        <v>1527</v>
      </c>
      <c r="B1878" s="92" t="s">
        <v>1514</v>
      </c>
      <c r="C1878" s="126" t="str">
        <f t="shared" si="248"/>
        <v>F.030.01.103</v>
      </c>
      <c r="D1878" s="11" t="s">
        <v>645</v>
      </c>
      <c r="E1878" s="125" t="s">
        <v>878</v>
      </c>
      <c r="F1878" s="128" t="str">
        <f t="shared" si="249"/>
        <v>CA (Cellulose polymers) co-firing in electrical power plant</v>
      </c>
      <c r="G1878" s="200">
        <v>-0.1881865234284</v>
      </c>
      <c r="H1878" s="10">
        <f t="shared" si="256"/>
        <v>-0.1881865234284</v>
      </c>
      <c r="I1878" s="201">
        <v>-1.0522905280000001E-3</v>
      </c>
      <c r="J1878" s="201">
        <v>-3.2516655204000004E-3</v>
      </c>
      <c r="K1878" s="201">
        <v>-1.78998738E-3</v>
      </c>
      <c r="L1878" s="201">
        <v>-0.18209258</v>
      </c>
      <c r="N1878" s="160">
        <v>-1.2139505333333334</v>
      </c>
      <c r="O1878" s="10">
        <f t="shared" si="257"/>
        <v>-1.2139505333333334</v>
      </c>
      <c r="Q1878" s="15">
        <v>-17.986895000000001</v>
      </c>
      <c r="S1878" s="129">
        <v>-2.1100516E-2</v>
      </c>
      <c r="T1878" s="129">
        <v>-1.8946022999999999E-2</v>
      </c>
      <c r="U1878" s="129">
        <v>-8.9006899999999995E-4</v>
      </c>
      <c r="V1878" s="129">
        <v>-1.2644240000000001E-3</v>
      </c>
      <c r="X1878" s="71">
        <v>-5.4989842000000002E-5</v>
      </c>
    </row>
    <row r="1879" spans="1:24" ht="14.4">
      <c r="A1879" t="s">
        <v>1528</v>
      </c>
      <c r="B1879" s="92" t="s">
        <v>1514</v>
      </c>
      <c r="C1879" s="126" t="str">
        <f t="shared" si="248"/>
        <v>F.030.01.104</v>
      </c>
      <c r="D1879" s="11" t="s">
        <v>645</v>
      </c>
      <c r="E1879" s="125" t="s">
        <v>878</v>
      </c>
      <c r="F1879" s="128" t="str">
        <f t="shared" si="249"/>
        <v>Ionomer co-firing in electrical power plant</v>
      </c>
      <c r="G1879" s="200">
        <v>-9.075748966999999E-3</v>
      </c>
      <c r="H1879" s="10">
        <f t="shared" si="256"/>
        <v>-9.075748966999999E-3</v>
      </c>
      <c r="I1879" s="201">
        <v>-6.4496450100000012E-3</v>
      </c>
      <c r="J1879" s="201">
        <v>-1.2685564017E-2</v>
      </c>
      <c r="K1879" s="201">
        <v>-4.4869819399999998E-3</v>
      </c>
      <c r="L1879" s="201">
        <v>1.4546442E-2</v>
      </c>
      <c r="N1879" s="160">
        <v>9.6976279999999998E-2</v>
      </c>
      <c r="O1879" s="10">
        <f t="shared" si="257"/>
        <v>9.6976279999999998E-2</v>
      </c>
      <c r="Q1879" s="15">
        <v>-45.087955000000001</v>
      </c>
      <c r="S1879" s="129">
        <v>-2.6742594000000001E-3</v>
      </c>
      <c r="T1879" s="129">
        <v>3.8358758000000003E-4</v>
      </c>
      <c r="U1879" s="129">
        <v>1.1169916E-4</v>
      </c>
      <c r="V1879" s="129">
        <v>-3.1695461000000001E-3</v>
      </c>
      <c r="X1879" s="71">
        <v>-5.2608873000000003E-5</v>
      </c>
    </row>
    <row r="1880" spans="1:24" ht="14.4">
      <c r="A1880" t="s">
        <v>3792</v>
      </c>
      <c r="B1880" s="92" t="s">
        <v>1514</v>
      </c>
      <c r="C1880" s="126" t="str">
        <f t="shared" si="248"/>
        <v>F.030.01.105</v>
      </c>
      <c r="D1880" s="11" t="s">
        <v>645</v>
      </c>
      <c r="E1880" s="125" t="s">
        <v>878</v>
      </c>
      <c r="F1880" s="128" t="str">
        <f t="shared" si="249"/>
        <v>PA-11 (Nylon-11) co-firing in electrical power plant</v>
      </c>
      <c r="G1880" s="200">
        <v>-0.48156388308699999</v>
      </c>
      <c r="H1880" s="10">
        <f t="shared" si="256"/>
        <v>-0.48156388308699999</v>
      </c>
      <c r="I1880" s="201">
        <v>-6.8444044099999993E-3</v>
      </c>
      <c r="J1880" s="201">
        <v>-1.3161880107000002E-2</v>
      </c>
      <c r="K1880" s="201">
        <v>-4.4929885700000002E-3</v>
      </c>
      <c r="L1880" s="201">
        <v>-0.45706460999999998</v>
      </c>
      <c r="N1880" s="160">
        <v>-3.0470974000000002</v>
      </c>
      <c r="O1880" s="10">
        <f t="shared" si="257"/>
        <v>-3.0470974000000002</v>
      </c>
      <c r="Q1880" s="15">
        <v>-45.148313999999999</v>
      </c>
      <c r="S1880" s="129">
        <v>-5.3804980000000002E-2</v>
      </c>
      <c r="T1880" s="129">
        <v>-4.8358933E-2</v>
      </c>
      <c r="U1880" s="129">
        <v>-2.2722581000000001E-3</v>
      </c>
      <c r="V1880" s="129">
        <v>-3.1737891999999998E-3</v>
      </c>
      <c r="X1880" s="71">
        <v>-1.4058271E-4</v>
      </c>
    </row>
    <row r="1881" spans="1:24" ht="14.4">
      <c r="A1881" t="s">
        <v>1529</v>
      </c>
      <c r="B1881" s="92" t="s">
        <v>1514</v>
      </c>
      <c r="C1881" s="126" t="str">
        <f t="shared" ref="C1881:C1951" si="258">MID(A1881,1,12)</f>
        <v>F.030.01.106</v>
      </c>
      <c r="D1881" s="11" t="s">
        <v>645</v>
      </c>
      <c r="E1881" s="125" t="s">
        <v>878</v>
      </c>
      <c r="F1881" s="128" t="str">
        <f t="shared" ref="F1881:F1951" si="259">MID(A1881, 21,85)</f>
        <v>PA (Nylons, Polyamides) co-firing in electrical power plant</v>
      </c>
      <c r="G1881" s="200">
        <v>8.522527148999981E-4</v>
      </c>
      <c r="H1881" s="10">
        <f t="shared" si="256"/>
        <v>8.522527148999981E-4</v>
      </c>
      <c r="I1881" s="201">
        <v>-4.9585463400000007E-3</v>
      </c>
      <c r="J1881" s="201">
        <v>-9.7588148351000006E-3</v>
      </c>
      <c r="K1881" s="201">
        <v>-3.4550361099999999E-3</v>
      </c>
      <c r="L1881" s="201">
        <v>1.9024650000000001E-2</v>
      </c>
      <c r="N1881" s="160">
        <v>0.126831</v>
      </c>
      <c r="O1881" s="10">
        <f t="shared" si="257"/>
        <v>0.126831</v>
      </c>
      <c r="Q1881" s="15">
        <v>-34.718328999999997</v>
      </c>
      <c r="S1881" s="129">
        <v>-1.2108148E-3</v>
      </c>
      <c r="T1881" s="129">
        <v>1.1042069E-3</v>
      </c>
      <c r="U1881" s="129">
        <v>1.2557122000000001E-4</v>
      </c>
      <c r="V1881" s="129">
        <v>-2.440593E-3</v>
      </c>
      <c r="X1881" s="71">
        <v>-3.9050514E-5</v>
      </c>
    </row>
    <row r="1882" spans="1:24" ht="14.4">
      <c r="A1882" t="s">
        <v>1530</v>
      </c>
      <c r="B1882" s="92" t="s">
        <v>1514</v>
      </c>
      <c r="C1882" s="126" t="str">
        <f t="shared" si="258"/>
        <v>F.030.01.107</v>
      </c>
      <c r="D1882" s="11" t="s">
        <v>645</v>
      </c>
      <c r="E1882" s="125" t="s">
        <v>878</v>
      </c>
      <c r="F1882" s="128" t="str">
        <f t="shared" si="259"/>
        <v>PC (Polycarbonate) co-firing in electrical power plant</v>
      </c>
      <c r="G1882" s="200">
        <v>5.4090118436999998E-2</v>
      </c>
      <c r="H1882" s="10">
        <f t="shared" si="256"/>
        <v>5.4090118436999998E-2</v>
      </c>
      <c r="I1882" s="201">
        <v>-5.2075372699999997E-3</v>
      </c>
      <c r="J1882" s="201">
        <v>-1.0234867393000001E-2</v>
      </c>
      <c r="K1882" s="201">
        <v>-3.6160148999999997E-3</v>
      </c>
      <c r="L1882" s="201">
        <v>7.3148537999999999E-2</v>
      </c>
      <c r="N1882" s="160">
        <v>0.48765691999999999</v>
      </c>
      <c r="O1882" s="10">
        <f t="shared" si="257"/>
        <v>0.48765691999999999</v>
      </c>
      <c r="Q1882" s="15">
        <v>-36.335942000000003</v>
      </c>
      <c r="S1882" s="129">
        <v>4.4916647999999997E-3</v>
      </c>
      <c r="T1882" s="129">
        <v>6.6459902999999997E-3</v>
      </c>
      <c r="U1882" s="129">
        <v>3.9998074E-4</v>
      </c>
      <c r="V1882" s="129">
        <v>-2.5543063000000002E-3</v>
      </c>
      <c r="X1882" s="71">
        <v>-3.0984875E-5</v>
      </c>
    </row>
    <row r="1883" spans="1:24" ht="14.4">
      <c r="A1883" t="s">
        <v>1531</v>
      </c>
      <c r="B1883" s="92" t="s">
        <v>1514</v>
      </c>
      <c r="C1883" s="126" t="str">
        <f t="shared" si="258"/>
        <v>F.030.01.108</v>
      </c>
      <c r="D1883" s="11" t="s">
        <v>645</v>
      </c>
      <c r="E1883" s="125" t="s">
        <v>878</v>
      </c>
      <c r="F1883" s="128" t="str">
        <f t="shared" si="259"/>
        <v>PE (Polyethylene) co-firing in electrical power plant</v>
      </c>
      <c r="G1883" s="200">
        <v>-0.10224161614999999</v>
      </c>
      <c r="H1883" s="10">
        <f t="shared" si="256"/>
        <v>-0.10224161614999999</v>
      </c>
      <c r="I1883" s="201">
        <v>-7.6917528399999989E-3</v>
      </c>
      <c r="J1883" s="201">
        <v>-1.5136260339999999E-2</v>
      </c>
      <c r="K1883" s="201">
        <v>-5.35794897E-3</v>
      </c>
      <c r="L1883" s="201">
        <v>-7.4055653999999999E-2</v>
      </c>
      <c r="N1883" s="160">
        <v>-0.49370436000000001</v>
      </c>
      <c r="O1883" s="10">
        <f t="shared" si="257"/>
        <v>-0.49370436000000001</v>
      </c>
      <c r="Q1883" s="15">
        <v>-53.839967999999999</v>
      </c>
      <c r="S1883" s="129">
        <v>-1.3087420000000001E-2</v>
      </c>
      <c r="T1883" s="129">
        <v>-8.9746231000000006E-3</v>
      </c>
      <c r="U1883" s="129">
        <v>-3.2801055999999998E-4</v>
      </c>
      <c r="V1883" s="129">
        <v>-3.7847860000000001E-3</v>
      </c>
      <c r="X1883" s="71">
        <v>-7.9809402000000001E-5</v>
      </c>
    </row>
    <row r="1884" spans="1:24" ht="14.4">
      <c r="A1884" t="s">
        <v>1532</v>
      </c>
      <c r="B1884" s="92" t="s">
        <v>1514</v>
      </c>
      <c r="C1884" s="126" t="str">
        <f t="shared" si="258"/>
        <v>F.030.01.111</v>
      </c>
      <c r="D1884" s="11" t="s">
        <v>645</v>
      </c>
      <c r="E1884" s="125" t="s">
        <v>878</v>
      </c>
      <c r="F1884" s="128" t="str">
        <f t="shared" si="259"/>
        <v>PET (Polyethylene terephthalate) co-firing in electrical power plant</v>
      </c>
      <c r="G1884" s="200">
        <v>5.0991728274000003E-2</v>
      </c>
      <c r="H1884" s="10">
        <f t="shared" si="256"/>
        <v>5.0991728274000003E-2</v>
      </c>
      <c r="I1884" s="201">
        <v>-1.29296871E-3</v>
      </c>
      <c r="J1884" s="201">
        <v>-4.6546777959999997E-3</v>
      </c>
      <c r="K1884" s="201">
        <v>-2.7894972200000001E-3</v>
      </c>
      <c r="L1884" s="201">
        <v>5.9728872000000002E-2</v>
      </c>
      <c r="N1884" s="160">
        <v>0.39819248000000002</v>
      </c>
      <c r="O1884" s="10">
        <f t="shared" si="257"/>
        <v>0.39819248000000002</v>
      </c>
      <c r="Q1884" s="15">
        <v>-28.030584000000001</v>
      </c>
      <c r="S1884" s="129">
        <v>4.3674713E-3</v>
      </c>
      <c r="T1884" s="129">
        <v>5.9880111999999997E-3</v>
      </c>
      <c r="U1884" s="129">
        <v>3.4992493999999998E-4</v>
      </c>
      <c r="V1884" s="129">
        <v>-1.9704648000000002E-3</v>
      </c>
      <c r="X1884" s="71">
        <v>-2.1633460999999999E-5</v>
      </c>
    </row>
    <row r="1885" spans="1:24" ht="14.4">
      <c r="A1885" t="s">
        <v>1533</v>
      </c>
      <c r="B1885" s="92" t="s">
        <v>1514</v>
      </c>
      <c r="C1885" s="126" t="str">
        <f t="shared" si="258"/>
        <v>F.030.01.112</v>
      </c>
      <c r="D1885" s="11" t="s">
        <v>645</v>
      </c>
      <c r="E1885" s="125" t="s">
        <v>878</v>
      </c>
      <c r="F1885" s="128" t="str">
        <f t="shared" si="259"/>
        <v>PHA (Polyhydroxyalkanoates) co-firing in electrical power plant</v>
      </c>
      <c r="G1885" s="200">
        <v>-0.3404116211648</v>
      </c>
      <c r="H1885" s="10">
        <f t="shared" si="256"/>
        <v>-0.3404116211648</v>
      </c>
      <c r="I1885" s="201">
        <v>-5.6222255199999994E-3</v>
      </c>
      <c r="J1885" s="201">
        <v>-1.0218147654799999E-2</v>
      </c>
      <c r="K1885" s="201">
        <v>-3.1595079900000001E-3</v>
      </c>
      <c r="L1885" s="201">
        <v>-0.32141174</v>
      </c>
      <c r="N1885" s="160">
        <v>-2.1427449333333333</v>
      </c>
      <c r="O1885" s="10">
        <f t="shared" si="257"/>
        <v>-2.1427449333333333</v>
      </c>
      <c r="Q1885" s="15">
        <v>-31.74868</v>
      </c>
      <c r="S1885" s="129">
        <v>-3.7998084000000001E-2</v>
      </c>
      <c r="T1885" s="129">
        <v>-3.4161036999999998E-2</v>
      </c>
      <c r="U1885" s="129">
        <v>-1.6052112999999999E-3</v>
      </c>
      <c r="V1885" s="129">
        <v>-2.2318357E-3</v>
      </c>
      <c r="X1885" s="71">
        <v>-9.9350763999999999E-5</v>
      </c>
    </row>
    <row r="1886" spans="1:24" ht="14.4">
      <c r="A1886" t="s">
        <v>1534</v>
      </c>
      <c r="B1886" s="92" t="s">
        <v>1514</v>
      </c>
      <c r="C1886" s="126" t="str">
        <f t="shared" si="258"/>
        <v>F.030.01.113</v>
      </c>
      <c r="D1886" s="11" t="s">
        <v>645</v>
      </c>
      <c r="E1886" s="125" t="s">
        <v>878</v>
      </c>
      <c r="F1886" s="128" t="str">
        <f t="shared" si="259"/>
        <v>PLA (Polylactide) co-firing in electrical power plant</v>
      </c>
      <c r="G1886" s="200">
        <v>-0.22349226728959998</v>
      </c>
      <c r="H1886" s="10">
        <f t="shared" si="256"/>
        <v>-0.22349226728959998</v>
      </c>
      <c r="I1886" s="201">
        <v>-2.3629774699999999E-3</v>
      </c>
      <c r="J1886" s="201">
        <v>-5.159825549599999E-3</v>
      </c>
      <c r="K1886" s="201">
        <v>-2.1023342699999998E-3</v>
      </c>
      <c r="L1886" s="201">
        <v>-0.21386712999999999</v>
      </c>
      <c r="N1886" s="160">
        <v>-1.4257808666666667</v>
      </c>
      <c r="O1886" s="10">
        <f t="shared" si="257"/>
        <v>-1.4257808666666667</v>
      </c>
      <c r="Q1886" s="15">
        <v>-21.125547999999998</v>
      </c>
      <c r="S1886" s="129">
        <v>-2.5008072999999999E-2</v>
      </c>
      <c r="T1886" s="129">
        <v>-2.2467404999999999E-2</v>
      </c>
      <c r="U1886" s="129">
        <v>-1.0556064000000001E-3</v>
      </c>
      <c r="V1886" s="129">
        <v>-1.4850618E-3</v>
      </c>
      <c r="X1886" s="71">
        <v>-6.5270384000000001E-5</v>
      </c>
    </row>
    <row r="1887" spans="1:24" ht="14.4">
      <c r="A1887" t="s">
        <v>1535</v>
      </c>
      <c r="B1887" s="92" t="s">
        <v>1514</v>
      </c>
      <c r="C1887" s="126" t="str">
        <f t="shared" si="258"/>
        <v>F.030.01.114</v>
      </c>
      <c r="D1887" s="11" t="s">
        <v>645</v>
      </c>
      <c r="E1887" s="125" t="s">
        <v>878</v>
      </c>
      <c r="F1887" s="128" t="str">
        <f t="shared" si="259"/>
        <v>PMMA (Polymethyl methacrylate) co-firing in electrical power plant</v>
      </c>
      <c r="G1887" s="200">
        <v>7.347061824100002E-3</v>
      </c>
      <c r="H1887" s="10">
        <f t="shared" si="256"/>
        <v>7.347061824100002E-3</v>
      </c>
      <c r="I1887" s="201">
        <v>-4.3488007700000003E-3</v>
      </c>
      <c r="J1887" s="201">
        <v>-8.5422214259000002E-3</v>
      </c>
      <c r="K1887" s="201">
        <v>-3.0153479799999998E-3</v>
      </c>
      <c r="L1887" s="201">
        <v>2.3253432000000001E-2</v>
      </c>
      <c r="N1887" s="160">
        <v>0.15502288</v>
      </c>
      <c r="O1887" s="10">
        <f t="shared" si="257"/>
        <v>0.15502288</v>
      </c>
      <c r="Q1887" s="15">
        <v>-30.300070999999999</v>
      </c>
      <c r="S1887" s="129">
        <v>-3.4119669E-4</v>
      </c>
      <c r="T1887" s="129">
        <v>1.6458422999999999E-3</v>
      </c>
      <c r="U1887" s="129">
        <v>1.4296386E-4</v>
      </c>
      <c r="V1887" s="129">
        <v>-2.1300029000000001E-3</v>
      </c>
      <c r="X1887" s="71">
        <v>-3.285777E-5</v>
      </c>
    </row>
    <row r="1888" spans="1:24" ht="14.4">
      <c r="A1888" t="s">
        <v>1536</v>
      </c>
      <c r="B1888" s="92" t="s">
        <v>1514</v>
      </c>
      <c r="C1888" s="126" t="str">
        <f t="shared" si="258"/>
        <v>F.030.01.115</v>
      </c>
      <c r="D1888" s="11" t="s">
        <v>645</v>
      </c>
      <c r="E1888" s="125" t="s">
        <v>878</v>
      </c>
      <c r="F1888" s="128" t="str">
        <f t="shared" si="259"/>
        <v>POM (Polyoxymethylene, polyacetaal) co-firing in electrical power plant</v>
      </c>
      <c r="G1888" s="200">
        <v>1.6085197872199999E-2</v>
      </c>
      <c r="H1888" s="10">
        <f t="shared" si="256"/>
        <v>1.6085197872199999E-2</v>
      </c>
      <c r="I1888" s="201">
        <v>-2.7662778E-3</v>
      </c>
      <c r="J1888" s="201">
        <v>-5.4248404778000003E-3</v>
      </c>
      <c r="K1888" s="201">
        <v>-1.91012085E-3</v>
      </c>
      <c r="L1888" s="201">
        <v>2.6186437E-2</v>
      </c>
      <c r="N1888" s="160">
        <v>0.17457624666666668</v>
      </c>
      <c r="O1888" s="10">
        <f t="shared" si="257"/>
        <v>0.17457624666666668</v>
      </c>
      <c r="Q1888" s="15">
        <v>-19.194068999999999</v>
      </c>
      <c r="S1888" s="129">
        <v>1.0215999000000001E-3</v>
      </c>
      <c r="T1888" s="129">
        <v>2.2225995999999998E-3</v>
      </c>
      <c r="U1888" s="129">
        <v>1.4828506000000001E-4</v>
      </c>
      <c r="V1888" s="129">
        <v>-1.3492847000000001E-3</v>
      </c>
      <c r="X1888" s="71">
        <v>-1.8691726E-5</v>
      </c>
    </row>
    <row r="1889" spans="1:24" ht="14.4">
      <c r="A1889" t="s">
        <v>1537</v>
      </c>
      <c r="B1889" s="92" t="s">
        <v>1514</v>
      </c>
      <c r="C1889" s="126" t="str">
        <f t="shared" si="258"/>
        <v>F.030.01.116</v>
      </c>
      <c r="D1889" s="11" t="s">
        <v>645</v>
      </c>
      <c r="E1889" s="125" t="s">
        <v>878</v>
      </c>
      <c r="F1889" s="128" t="str">
        <f t="shared" si="259"/>
        <v>PP (Polypropylene) co-firing in electrical power plant</v>
      </c>
      <c r="G1889" s="200">
        <v>-7.7716637243999992E-2</v>
      </c>
      <c r="H1889" s="10">
        <f t="shared" si="256"/>
        <v>-7.7716637243999992E-2</v>
      </c>
      <c r="I1889" s="201">
        <v>-7.37338512E-3</v>
      </c>
      <c r="J1889" s="201">
        <v>-1.4501172944000001E-2</v>
      </c>
      <c r="K1889" s="201">
        <v>-5.1284941800000001E-3</v>
      </c>
      <c r="L1889" s="201">
        <v>-5.0713584999999999E-2</v>
      </c>
      <c r="N1889" s="160">
        <v>-0.33809056666666665</v>
      </c>
      <c r="O1889" s="10">
        <f t="shared" si="257"/>
        <v>-0.33809056666666665</v>
      </c>
      <c r="Q1889" s="15">
        <v>-51.534264999999998</v>
      </c>
      <c r="S1889" s="129">
        <v>-1.0345864999999999E-2</v>
      </c>
      <c r="T1889" s="129">
        <v>-6.5109123000000003E-3</v>
      </c>
      <c r="U1889" s="129">
        <v>-2.1225019000000001E-4</v>
      </c>
      <c r="V1889" s="129">
        <v>-3.6227020999999998E-3</v>
      </c>
      <c r="X1889" s="71">
        <v>-7.2648857000000004E-5</v>
      </c>
    </row>
    <row r="1890" spans="1:24" ht="14.4">
      <c r="A1890" t="s">
        <v>1538</v>
      </c>
      <c r="B1890" s="92" t="s">
        <v>1514</v>
      </c>
      <c r="C1890" s="126" t="str">
        <f t="shared" si="258"/>
        <v>F.030.01.117</v>
      </c>
      <c r="D1890" s="11" t="s">
        <v>645</v>
      </c>
      <c r="E1890" s="125" t="s">
        <v>878</v>
      </c>
      <c r="F1890" s="128" t="str">
        <f t="shared" si="259"/>
        <v>PS (Polystyrene) co-firing in electrical power plant</v>
      </c>
      <c r="G1890" s="200">
        <v>-3.2811925641000002E-2</v>
      </c>
      <c r="H1890" s="10">
        <f t="shared" si="256"/>
        <v>-3.2811925641000002E-2</v>
      </c>
      <c r="I1890" s="201">
        <v>-7.2378659300000002E-3</v>
      </c>
      <c r="J1890" s="201">
        <v>-1.4247347920999999E-2</v>
      </c>
      <c r="K1890" s="201">
        <v>-5.0456021899999998E-3</v>
      </c>
      <c r="L1890" s="201">
        <v>-6.2811096000000002E-3</v>
      </c>
      <c r="N1890" s="160">
        <v>-4.1874064000000003E-2</v>
      </c>
      <c r="O1890" s="10">
        <f t="shared" si="257"/>
        <v>-4.1874064000000003E-2</v>
      </c>
      <c r="Q1890" s="15">
        <v>-50.701315000000001</v>
      </c>
      <c r="S1890" s="129">
        <v>-5.4546719999999998E-3</v>
      </c>
      <c r="T1890" s="129">
        <v>-1.9019925000000001E-3</v>
      </c>
      <c r="U1890" s="129">
        <v>1.1468781000000001E-5</v>
      </c>
      <c r="V1890" s="129">
        <v>-3.5641483000000002E-3</v>
      </c>
      <c r="X1890" s="71">
        <v>-6.3357762000000001E-5</v>
      </c>
    </row>
    <row r="1891" spans="1:24" ht="14.4">
      <c r="A1891" t="s">
        <v>2594</v>
      </c>
      <c r="B1891" s="92" t="s">
        <v>1514</v>
      </c>
      <c r="C1891" s="126" t="str">
        <f t="shared" si="258"/>
        <v>F.030.01.118</v>
      </c>
      <c r="D1891" s="11" t="s">
        <v>645</v>
      </c>
      <c r="E1891" s="125" t="s">
        <v>878</v>
      </c>
      <c r="F1891" s="128" t="str">
        <f t="shared" si="259"/>
        <v>PTFE (Teflon  Polytetrafluoroethylene) co-firing in electrical power plant</v>
      </c>
      <c r="G1891" s="200">
        <v>4.5823333961400002E-2</v>
      </c>
      <c r="H1891" s="10">
        <f t="shared" si="256"/>
        <v>4.5823333961400002E-2</v>
      </c>
      <c r="I1891" s="201">
        <v>-1.183754799E-3</v>
      </c>
      <c r="J1891" s="201">
        <v>-2.3074595595999996E-3</v>
      </c>
      <c r="K1891" s="201">
        <v>-8.0489367999999999E-4</v>
      </c>
      <c r="L1891" s="201">
        <v>5.0119442E-2</v>
      </c>
      <c r="N1891" s="160">
        <v>0.33412961333333335</v>
      </c>
      <c r="O1891" s="10">
        <f t="shared" si="257"/>
        <v>0.33412961333333335</v>
      </c>
      <c r="Q1891" s="15">
        <v>-8.0880668999999994</v>
      </c>
      <c r="S1891" s="129">
        <v>4.6574618999999998E-3</v>
      </c>
      <c r="T1891" s="129">
        <v>4.9664224E-3</v>
      </c>
      <c r="U1891" s="129">
        <v>2.5960594999999999E-4</v>
      </c>
      <c r="V1891" s="129">
        <v>-5.6856650999999997E-4</v>
      </c>
      <c r="X1891" s="71">
        <v>-6.2210998999999997E-7</v>
      </c>
    </row>
    <row r="1892" spans="1:24" ht="14.4">
      <c r="A1892" t="s">
        <v>1539</v>
      </c>
      <c r="B1892" s="92" t="s">
        <v>1514</v>
      </c>
      <c r="C1892" s="126" t="str">
        <f t="shared" si="258"/>
        <v>F.030.01.119</v>
      </c>
      <c r="D1892" s="11" t="s">
        <v>645</v>
      </c>
      <c r="E1892" s="125" t="s">
        <v>878</v>
      </c>
      <c r="F1892" s="128" t="str">
        <f t="shared" si="259"/>
        <v>PTT (Polyltrimethylene terephthalate) co-firing in electrical power plant</v>
      </c>
      <c r="G1892" s="200">
        <v>-4.5114865081900005E-2</v>
      </c>
      <c r="H1892" s="10">
        <f t="shared" si="256"/>
        <v>-4.5114865081900005E-2</v>
      </c>
      <c r="I1892" s="201">
        <v>-5.5659450000000001E-3</v>
      </c>
      <c r="J1892" s="201">
        <v>-9.7351175619000002E-3</v>
      </c>
      <c r="K1892" s="201">
        <v>-2.78709452E-3</v>
      </c>
      <c r="L1892" s="201">
        <v>-2.7026708E-2</v>
      </c>
      <c r="N1892" s="160">
        <v>-0.18017805333333334</v>
      </c>
      <c r="O1892" s="10">
        <f t="shared" si="257"/>
        <v>-0.18017805333333334</v>
      </c>
      <c r="Q1892" s="15">
        <v>-28.006440999999999</v>
      </c>
      <c r="S1892" s="129">
        <v>-5.8767304000000003E-3</v>
      </c>
      <c r="T1892" s="129">
        <v>-3.7811689E-3</v>
      </c>
      <c r="U1892" s="129">
        <v>-1.2679394E-4</v>
      </c>
      <c r="V1892" s="129">
        <v>-1.9687675999999999E-3</v>
      </c>
      <c r="X1892" s="71">
        <v>-4.0329442999999998E-5</v>
      </c>
    </row>
    <row r="1893" spans="1:24" ht="14.4">
      <c r="A1893" t="s">
        <v>1540</v>
      </c>
      <c r="B1893" s="92" t="s">
        <v>1514</v>
      </c>
      <c r="C1893" s="126" t="str">
        <f t="shared" si="258"/>
        <v>F.030.01.120</v>
      </c>
      <c r="D1893" s="11" t="s">
        <v>645</v>
      </c>
      <c r="E1893" s="125" t="s">
        <v>878</v>
      </c>
      <c r="F1893" s="128" t="str">
        <f t="shared" si="259"/>
        <v>PUR (Polyurethane) co-firing in electrical power plant</v>
      </c>
      <c r="G1893" s="200">
        <v>2.3840165164400004E-2</v>
      </c>
      <c r="H1893" s="10">
        <f t="shared" si="256"/>
        <v>2.3840165164400004E-2</v>
      </c>
      <c r="I1893" s="201">
        <v>-7.5939499700000005E-3</v>
      </c>
      <c r="J1893" s="201">
        <v>-1.2939520335599999E-2</v>
      </c>
      <c r="K1893" s="201">
        <v>-3.4958815299999998E-3</v>
      </c>
      <c r="L1893" s="201">
        <v>4.7869517E-2</v>
      </c>
      <c r="N1893" s="160">
        <v>0.31913011333333335</v>
      </c>
      <c r="O1893" s="10">
        <f t="shared" si="257"/>
        <v>0.31913011333333335</v>
      </c>
      <c r="Q1893" s="15">
        <v>-35.128768000000001</v>
      </c>
      <c r="S1893" s="129">
        <v>1.3569738000000001E-3</v>
      </c>
      <c r="T1893" s="129">
        <v>3.5782749000000001E-3</v>
      </c>
      <c r="U1893" s="129">
        <v>2.4814453E-4</v>
      </c>
      <c r="V1893" s="129">
        <v>-2.4694456E-3</v>
      </c>
      <c r="X1893" s="71">
        <v>-3.5758262999999998E-5</v>
      </c>
    </row>
    <row r="1894" spans="1:24" ht="14.4">
      <c r="A1894" t="s">
        <v>1541</v>
      </c>
      <c r="B1894" s="92" t="s">
        <v>1514</v>
      </c>
      <c r="C1894" s="126" t="str">
        <f t="shared" si="258"/>
        <v>F.030.01.121</v>
      </c>
      <c r="D1894" s="11" t="s">
        <v>645</v>
      </c>
      <c r="E1894" s="125" t="s">
        <v>878</v>
      </c>
      <c r="F1894" s="128" t="str">
        <f t="shared" si="259"/>
        <v>PVC (Polyvinylchloride) co-firing in electrical power plant</v>
      </c>
      <c r="G1894" s="200">
        <v>-1.3466269069599999E-2</v>
      </c>
      <c r="H1894" s="10">
        <f t="shared" si="256"/>
        <v>-1.3466269069599999E-2</v>
      </c>
      <c r="I1894" s="201">
        <v>-3.03614285E-3</v>
      </c>
      <c r="J1894" s="201">
        <v>-5.9606629495999996E-3</v>
      </c>
      <c r="K1894" s="201">
        <v>-2.1023342699999998E-3</v>
      </c>
      <c r="L1894" s="201">
        <v>-2.3671289999999999E-3</v>
      </c>
      <c r="N1894" s="160">
        <v>-1.5780860000000001E-2</v>
      </c>
      <c r="O1894" s="10">
        <f t="shared" si="257"/>
        <v>-1.5780860000000001E-2</v>
      </c>
      <c r="Q1894" s="15">
        <v>-21.125547999999998</v>
      </c>
      <c r="S1894" s="129">
        <v>-2.2494715E-3</v>
      </c>
      <c r="T1894" s="129">
        <v>-7.7052611999999996E-4</v>
      </c>
      <c r="U1894" s="129">
        <v>6.1163603E-6</v>
      </c>
      <c r="V1894" s="129">
        <v>-1.4850618E-3</v>
      </c>
      <c r="X1894" s="71">
        <v>-2.6364971999999999E-5</v>
      </c>
    </row>
    <row r="1895" spans="1:24" ht="14.4">
      <c r="A1895" t="s">
        <v>1542</v>
      </c>
      <c r="B1895" s="92" t="s">
        <v>1514</v>
      </c>
      <c r="C1895" s="126" t="str">
        <f t="shared" si="258"/>
        <v>F.030.01.122</v>
      </c>
      <c r="D1895" s="11" t="s">
        <v>645</v>
      </c>
      <c r="E1895" s="125" t="s">
        <v>878</v>
      </c>
      <c r="F1895" s="128" t="str">
        <f t="shared" si="259"/>
        <v>PVDC (Polyvinyliden chloride) co-firing in electrical power plant</v>
      </c>
      <c r="G1895" s="200">
        <v>2.7812360809999995E-3</v>
      </c>
      <c r="H1895" s="10">
        <f t="shared" si="256"/>
        <v>2.7812360809999995E-3</v>
      </c>
      <c r="I1895" s="201">
        <v>-1.8155477420000001E-3</v>
      </c>
      <c r="J1895" s="201">
        <v>-3.5556494269999997E-3</v>
      </c>
      <c r="K1895" s="201">
        <v>-1.2493872499999999E-3</v>
      </c>
      <c r="L1895" s="201">
        <v>9.4018204999999997E-3</v>
      </c>
      <c r="N1895" s="160">
        <v>6.2678803333333338E-2</v>
      </c>
      <c r="O1895" s="10">
        <f t="shared" si="257"/>
        <v>6.2678803333333338E-2</v>
      </c>
      <c r="Q1895" s="15">
        <v>-12.554611</v>
      </c>
      <c r="S1895" s="129">
        <v>-1.6933281999999999E-4</v>
      </c>
      <c r="T1895" s="129">
        <v>6.5528245000000002E-4</v>
      </c>
      <c r="U1895" s="129">
        <v>5.7935734000000001E-5</v>
      </c>
      <c r="V1895" s="129">
        <v>-8.8255099999999997E-4</v>
      </c>
      <c r="X1895" s="71">
        <v>-1.3665996999999999E-5</v>
      </c>
    </row>
    <row r="1896" spans="1:24" ht="14.4">
      <c r="A1896" t="s">
        <v>1543</v>
      </c>
      <c r="B1896" s="92" t="s">
        <v>1514</v>
      </c>
      <c r="C1896" s="126" t="str">
        <f t="shared" si="258"/>
        <v>F.030.01.123</v>
      </c>
      <c r="D1896" s="11" t="s">
        <v>645</v>
      </c>
      <c r="E1896" s="125" t="s">
        <v>878</v>
      </c>
      <c r="F1896" s="128" t="str">
        <f t="shared" si="259"/>
        <v>Starch PBS 50%-50% (Polybutylene succinate) co-firing in electrical power plant</v>
      </c>
      <c r="G1896" s="200">
        <v>-0.20688323850930002</v>
      </c>
      <c r="H1896" s="10">
        <f t="shared" si="256"/>
        <v>-0.20688323850930002</v>
      </c>
      <c r="I1896" s="201">
        <v>-2.75411526E-3</v>
      </c>
      <c r="J1896" s="201">
        <v>-5.4372157493000001E-3</v>
      </c>
      <c r="K1896" s="201">
        <v>-1.9341474999999999E-3</v>
      </c>
      <c r="L1896" s="201">
        <v>-0.19675776</v>
      </c>
      <c r="N1896" s="160">
        <v>-1.3117184000000002</v>
      </c>
      <c r="O1896" s="10">
        <f t="shared" si="257"/>
        <v>-1.3117184000000002</v>
      </c>
      <c r="Q1896" s="15">
        <v>-19.435504000000002</v>
      </c>
      <c r="S1896" s="129">
        <v>-2.3123553000000002E-2</v>
      </c>
      <c r="T1896" s="129">
        <v>-2.0780875000000001E-2</v>
      </c>
      <c r="U1896" s="129">
        <v>-9.7642053999999999E-4</v>
      </c>
      <c r="V1896" s="129">
        <v>-1.3662568E-3</v>
      </c>
      <c r="X1896" s="71">
        <v>-6.0401368E-5</v>
      </c>
    </row>
    <row r="1897" spans="1:24" ht="14.4">
      <c r="A1897" t="s">
        <v>1750</v>
      </c>
      <c r="B1897" s="92" t="s">
        <v>1514</v>
      </c>
      <c r="C1897" s="126" t="str">
        <f t="shared" si="258"/>
        <v>F.030.01.124</v>
      </c>
      <c r="D1897" s="11" t="s">
        <v>645</v>
      </c>
      <c r="E1897" s="125" t="s">
        <v>878</v>
      </c>
      <c r="F1897" s="128" t="str">
        <f t="shared" si="259"/>
        <v>PBS (Polybutylene succinate) co-firing in electrical power plant</v>
      </c>
      <c r="G1897" s="200">
        <v>-0.34320443573780002</v>
      </c>
      <c r="H1897" s="10">
        <f t="shared" si="256"/>
        <v>-0.34320443573780002</v>
      </c>
      <c r="I1897" s="201">
        <v>-4.6187004899999988E-3</v>
      </c>
      <c r="J1897" s="201">
        <v>-9.0780438477999995E-3</v>
      </c>
      <c r="K1897" s="201">
        <v>-3.2075614E-3</v>
      </c>
      <c r="L1897" s="201">
        <v>-0.32630013000000002</v>
      </c>
      <c r="N1897" s="160">
        <v>-2.1753342000000004</v>
      </c>
      <c r="O1897" s="10">
        <f t="shared" si="257"/>
        <v>-2.1753342000000004</v>
      </c>
      <c r="Q1897" s="15">
        <v>-32.231549999999999</v>
      </c>
      <c r="S1897" s="129">
        <v>-3.8358026000000003E-2</v>
      </c>
      <c r="T1897" s="129">
        <v>-3.4472498999999997E-2</v>
      </c>
      <c r="U1897" s="129">
        <v>-1.6197467000000001E-3</v>
      </c>
      <c r="V1897" s="129">
        <v>-2.2657799999999998E-3</v>
      </c>
      <c r="X1897" s="71">
        <v>-1.0019992E-4</v>
      </c>
    </row>
    <row r="1898" spans="1:24" ht="14.4">
      <c r="A1898" t="s">
        <v>1751</v>
      </c>
      <c r="B1898" s="92" t="s">
        <v>1514</v>
      </c>
      <c r="C1898" s="126" t="str">
        <f t="shared" si="258"/>
        <v>F.030.01.125</v>
      </c>
      <c r="D1898" s="11" t="s">
        <v>645</v>
      </c>
      <c r="E1898" s="125" t="s">
        <v>878</v>
      </c>
      <c r="F1898" s="128" t="str">
        <f t="shared" si="259"/>
        <v>PBAT (Polybutylene adipate terephthalate) co-firing in electrical power plant</v>
      </c>
      <c r="G1898" s="200">
        <v>-0.33936778318560001</v>
      </c>
      <c r="H1898" s="10">
        <f t="shared" si="256"/>
        <v>-0.33936778318560001</v>
      </c>
      <c r="I1898" s="201">
        <v>-4.5757442299999996E-3</v>
      </c>
      <c r="J1898" s="201">
        <v>-8.9866775855999993E-3</v>
      </c>
      <c r="K1898" s="201">
        <v>-3.1715213699999999E-3</v>
      </c>
      <c r="L1898" s="201">
        <v>-0.32263384000000001</v>
      </c>
      <c r="N1898" s="160">
        <v>-2.1508922666666668</v>
      </c>
      <c r="O1898" s="10">
        <f t="shared" si="257"/>
        <v>-2.1508922666666668</v>
      </c>
      <c r="Q1898" s="15">
        <v>-31.869398</v>
      </c>
      <c r="S1898" s="129">
        <v>-3.7928825999999999E-2</v>
      </c>
      <c r="T1898" s="129">
        <v>-3.4086876000000002E-2</v>
      </c>
      <c r="U1898" s="129">
        <v>-1.6016284E-3</v>
      </c>
      <c r="V1898" s="129">
        <v>-2.2403217999999998E-3</v>
      </c>
      <c r="X1898" s="71">
        <v>-9.9079509000000004E-5</v>
      </c>
    </row>
    <row r="1899" spans="1:24" ht="14.4">
      <c r="A1899" t="s">
        <v>1752</v>
      </c>
      <c r="B1899" s="92" t="s">
        <v>1514</v>
      </c>
      <c r="C1899" s="126" t="str">
        <f t="shared" si="258"/>
        <v>F.030.01.126</v>
      </c>
      <c r="D1899" s="11" t="s">
        <v>645</v>
      </c>
      <c r="E1899" s="125" t="s">
        <v>878</v>
      </c>
      <c r="F1899" s="128" t="str">
        <f t="shared" si="259"/>
        <v>PHB (Polyhydroxybutyrate) co-firing in electrical power plant</v>
      </c>
      <c r="G1899" s="200">
        <v>-0.32402116316669999</v>
      </c>
      <c r="H1899" s="10">
        <f t="shared" si="256"/>
        <v>-0.32402116316669999</v>
      </c>
      <c r="I1899" s="201">
        <v>-4.4039195000000007E-3</v>
      </c>
      <c r="J1899" s="201">
        <v>-8.6212124167000005E-3</v>
      </c>
      <c r="K1899" s="201">
        <v>-3.02736125E-3</v>
      </c>
      <c r="L1899" s="201">
        <v>-0.30796867</v>
      </c>
      <c r="N1899" s="160">
        <v>-2.0531244666666666</v>
      </c>
      <c r="O1899" s="10">
        <f t="shared" si="257"/>
        <v>-2.0531244666666666</v>
      </c>
      <c r="Q1899" s="15">
        <v>-30.420788999999999</v>
      </c>
      <c r="S1899" s="129">
        <v>-3.6212027000000001E-2</v>
      </c>
      <c r="T1899" s="129">
        <v>-3.2544383000000003E-2</v>
      </c>
      <c r="U1899" s="129">
        <v>-1.5291552E-3</v>
      </c>
      <c r="V1899" s="129">
        <v>-2.1384889999999999E-3</v>
      </c>
      <c r="X1899" s="71">
        <v>-9.4597874000000007E-5</v>
      </c>
    </row>
    <row r="1900" spans="1:24" ht="14.4">
      <c r="A1900" t="s">
        <v>2125</v>
      </c>
      <c r="B1900" s="92" t="s">
        <v>1514</v>
      </c>
      <c r="C1900" s="126" t="str">
        <f t="shared" si="258"/>
        <v>F.030.01.127</v>
      </c>
      <c r="D1900" s="11" t="s">
        <v>645</v>
      </c>
      <c r="E1900" s="125" t="s">
        <v>878</v>
      </c>
      <c r="F1900" s="128" t="str">
        <f t="shared" si="259"/>
        <v>PAN (Polyacrylonitrile fibres) co-firing in electrical power plant</v>
      </c>
      <c r="G1900" s="200">
        <v>-8.3390073100000003E-3</v>
      </c>
      <c r="H1900" s="10">
        <f t="shared" si="256"/>
        <v>-8.3390073100000003E-3</v>
      </c>
      <c r="I1900" s="201">
        <v>-5.1706622899999992E-3</v>
      </c>
      <c r="J1900" s="201">
        <v>-1.0137313530000001E-2</v>
      </c>
      <c r="K1900" s="201">
        <v>-3.5679614899999999E-3</v>
      </c>
      <c r="L1900" s="201">
        <v>1.053693E-2</v>
      </c>
      <c r="N1900" s="160">
        <v>7.0246200000000009E-2</v>
      </c>
      <c r="O1900" s="10">
        <f t="shared" si="257"/>
        <v>7.0246200000000009E-2</v>
      </c>
      <c r="Q1900" s="15">
        <v>-35.853073000000002</v>
      </c>
      <c r="S1900" s="129">
        <v>-2.2464333E-3</v>
      </c>
      <c r="T1900" s="129">
        <v>1.9068855E-4</v>
      </c>
      <c r="U1900" s="129">
        <v>8.3240144999999999E-5</v>
      </c>
      <c r="V1900" s="129">
        <v>-2.5203619999999999E-3</v>
      </c>
      <c r="X1900" s="71">
        <v>-4.2050588999999997E-5</v>
      </c>
    </row>
    <row r="1901" spans="1:24" ht="14.4">
      <c r="A1901" t="s">
        <v>2126</v>
      </c>
      <c r="B1901" s="92" t="s">
        <v>1514</v>
      </c>
      <c r="C1901" s="126" t="str">
        <f t="shared" si="258"/>
        <v>F.030.01.128</v>
      </c>
      <c r="D1901" s="11" t="s">
        <v>645</v>
      </c>
      <c r="E1901" s="125" t="s">
        <v>878</v>
      </c>
      <c r="F1901" s="128" t="str">
        <f t="shared" si="259"/>
        <v>bio-PP (Polypropylene) co-firing in electrical power plant</v>
      </c>
      <c r="G1901" s="200">
        <v>-0.54885345412600006</v>
      </c>
      <c r="H1901" s="10">
        <f t="shared" si="256"/>
        <v>-0.54885345412600006</v>
      </c>
      <c r="I1901" s="201">
        <v>-7.3788969599999999E-3</v>
      </c>
      <c r="J1901" s="201">
        <v>-1.4509071646E-2</v>
      </c>
      <c r="K1901" s="201">
        <v>-5.1296955199999997E-3</v>
      </c>
      <c r="L1901" s="201">
        <v>-0.52183579000000002</v>
      </c>
      <c r="N1901" s="160">
        <v>-3.4789052666666671</v>
      </c>
      <c r="O1901" s="10">
        <f t="shared" si="257"/>
        <v>-3.4789052666666671</v>
      </c>
      <c r="Q1901" s="15">
        <v>-51.546337000000001</v>
      </c>
      <c r="S1901" s="129">
        <v>-6.1342595E-2</v>
      </c>
      <c r="T1901" s="129">
        <v>-5.5128732E-2</v>
      </c>
      <c r="U1901" s="129">
        <v>-2.5903128999999999E-3</v>
      </c>
      <c r="V1901" s="129">
        <v>-3.6235506999999999E-3</v>
      </c>
      <c r="X1901" s="71">
        <v>-1.6024021E-4</v>
      </c>
    </row>
    <row r="1902" spans="1:24" ht="14.4">
      <c r="A1902" t="s">
        <v>2127</v>
      </c>
      <c r="B1902" s="92" t="s">
        <v>1514</v>
      </c>
      <c r="C1902" s="126" t="str">
        <f t="shared" si="258"/>
        <v>F.030.01.129</v>
      </c>
      <c r="D1902" s="11" t="s">
        <v>645</v>
      </c>
      <c r="E1902" s="125" t="s">
        <v>878</v>
      </c>
      <c r="F1902" s="128" t="str">
        <f t="shared" si="259"/>
        <v>bio-PET (Polyethylene terephthalate) co-firing in electrical power plant</v>
      </c>
      <c r="G1902" s="200">
        <v>-2.3630776891900001E-2</v>
      </c>
      <c r="H1902" s="10">
        <f t="shared" si="256"/>
        <v>-2.3630776891900001E-2</v>
      </c>
      <c r="I1902" s="201">
        <v>-3.974745E-3</v>
      </c>
      <c r="J1902" s="201">
        <v>-7.8422291719000004E-3</v>
      </c>
      <c r="K1902" s="201">
        <v>-2.78709452E-3</v>
      </c>
      <c r="L1902" s="201">
        <v>-9.0267082000000005E-3</v>
      </c>
      <c r="N1902" s="160">
        <v>-6.0178054666666675E-2</v>
      </c>
      <c r="O1902" s="10">
        <f t="shared" si="257"/>
        <v>-6.0178054666666675E-2</v>
      </c>
      <c r="Q1902" s="15">
        <v>-28.006440999999999</v>
      </c>
      <c r="S1902" s="129">
        <v>-3.6099023E-3</v>
      </c>
      <c r="T1902" s="129">
        <v>-1.6196310000000001E-3</v>
      </c>
      <c r="U1902" s="129">
        <v>-2.1503644999999998E-5</v>
      </c>
      <c r="V1902" s="129">
        <v>-1.9687675999999999E-3</v>
      </c>
      <c r="X1902" s="71">
        <v>-3.6016436999999997E-5</v>
      </c>
    </row>
    <row r="1903" spans="1:24" ht="14.4">
      <c r="A1903" t="s">
        <v>2595</v>
      </c>
      <c r="B1903" s="92" t="s">
        <v>1514</v>
      </c>
      <c r="C1903" s="126" t="str">
        <f t="shared" si="258"/>
        <v>F.030.01.130</v>
      </c>
      <c r="D1903" s="11" t="s">
        <v>645</v>
      </c>
      <c r="E1903" s="125" t="s">
        <v>878</v>
      </c>
      <c r="F1903" s="128" t="str">
        <f t="shared" si="259"/>
        <v>PEF (Polyethylene furan-2.5-dicarboxylate) co-firing in electrical power plant</v>
      </c>
      <c r="G1903" s="200">
        <v>-0.28278414873300001</v>
      </c>
      <c r="H1903" s="10">
        <f t="shared" si="256"/>
        <v>-0.28278414873300001</v>
      </c>
      <c r="I1903" s="201">
        <v>-3.8029202599999998E-3</v>
      </c>
      <c r="J1903" s="201">
        <v>-7.4767640630000005E-3</v>
      </c>
      <c r="K1903" s="201">
        <v>-2.6429344100000001E-3</v>
      </c>
      <c r="L1903" s="201">
        <v>-0.26886153000000002</v>
      </c>
      <c r="N1903" s="160">
        <v>-1.7924102000000002</v>
      </c>
      <c r="O1903" s="10">
        <f t="shared" si="257"/>
        <v>-1.7924102000000002</v>
      </c>
      <c r="Q1903" s="15">
        <v>-26.557832000000001</v>
      </c>
      <c r="S1903" s="129">
        <v>-3.1605314000000002E-2</v>
      </c>
      <c r="T1903" s="129">
        <v>-2.8403780999999999E-2</v>
      </c>
      <c r="U1903" s="129">
        <v>-1.3345977999999999E-3</v>
      </c>
      <c r="V1903" s="129">
        <v>-1.8669348000000001E-3</v>
      </c>
      <c r="X1903" s="71">
        <v>-8.2560057999999994E-5</v>
      </c>
    </row>
    <row r="1904" spans="1:24" ht="14.4">
      <c r="B1904" s="92"/>
      <c r="C1904" s="126"/>
      <c r="D1904" s="1" t="s">
        <v>646</v>
      </c>
      <c r="E1904" s="125"/>
      <c r="H1904" s="10">
        <f t="shared" si="256"/>
        <v>0</v>
      </c>
      <c r="O1904" s="10">
        <f t="shared" si="257"/>
        <v>0</v>
      </c>
    </row>
    <row r="1905" spans="1:24" ht="14.4">
      <c r="A1905" t="s">
        <v>1544</v>
      </c>
      <c r="B1905" s="92" t="s">
        <v>1514</v>
      </c>
      <c r="C1905" s="126" t="str">
        <f t="shared" si="258"/>
        <v>F.040.01.101</v>
      </c>
      <c r="D1905" s="11" t="s">
        <v>646</v>
      </c>
      <c r="E1905" s="125" t="s">
        <v>878</v>
      </c>
      <c r="F1905" s="128" t="str">
        <f t="shared" si="259"/>
        <v>Epoxies co-firing in electrical power plant</v>
      </c>
      <c r="G1905" s="200">
        <v>-1.3707793263E-2</v>
      </c>
      <c r="H1905" s="10">
        <f t="shared" si="256"/>
        <v>-1.3707793263E-2</v>
      </c>
      <c r="I1905" s="201">
        <v>-5.7165429000000005E-3</v>
      </c>
      <c r="J1905" s="201">
        <v>-1.1202770803000001E-2</v>
      </c>
      <c r="K1905" s="201">
        <v>-3.9403749599999996E-3</v>
      </c>
      <c r="L1905" s="201">
        <v>7.1518954000000003E-3</v>
      </c>
      <c r="N1905" s="160">
        <v>4.7679302666666673E-2</v>
      </c>
      <c r="O1905" s="10">
        <f t="shared" si="257"/>
        <v>4.7679302666666673E-2</v>
      </c>
      <c r="Q1905" s="15">
        <v>-39.595312999999997</v>
      </c>
      <c r="S1905" s="129">
        <v>-2.9675921999999999E-3</v>
      </c>
      <c r="T1905" s="129">
        <v>-2.5339683999999998E-4</v>
      </c>
      <c r="U1905" s="129">
        <v>6.9234694999999996E-5</v>
      </c>
      <c r="V1905" s="129">
        <v>-2.7834301E-3</v>
      </c>
      <c r="X1905" s="71">
        <v>-4.7277127999999998E-5</v>
      </c>
    </row>
    <row r="1906" spans="1:24" ht="14.4">
      <c r="A1906" t="s">
        <v>1545</v>
      </c>
      <c r="B1906" s="92" t="s">
        <v>1514</v>
      </c>
      <c r="C1906" s="126" t="str">
        <f t="shared" si="258"/>
        <v>F.040.01.102</v>
      </c>
      <c r="D1906" s="11" t="s">
        <v>646</v>
      </c>
      <c r="E1906" s="125" t="s">
        <v>878</v>
      </c>
      <c r="F1906" s="128" t="str">
        <f t="shared" si="259"/>
        <v>Phenolics (Bakelite) co-firing in electrical power plant</v>
      </c>
      <c r="G1906" s="200">
        <v>6.3653050609999984E-3</v>
      </c>
      <c r="H1906" s="10">
        <f t="shared" si="256"/>
        <v>6.3653050609999984E-3</v>
      </c>
      <c r="I1906" s="201">
        <v>-5.5633492000000005E-3</v>
      </c>
      <c r="J1906" s="201">
        <v>-1.0953422459E-2</v>
      </c>
      <c r="K1906" s="201">
        <v>-3.88030828E-3</v>
      </c>
      <c r="L1906" s="201">
        <v>2.6762385E-2</v>
      </c>
      <c r="N1906" s="160">
        <v>0.17841590000000002</v>
      </c>
      <c r="O1906" s="10">
        <f t="shared" si="257"/>
        <v>0.17841590000000002</v>
      </c>
      <c r="Q1906" s="15">
        <v>-38.991725000000002</v>
      </c>
      <c r="S1906" s="129">
        <v>-7.7467031000000004E-4</v>
      </c>
      <c r="T1906" s="129">
        <v>1.7980146999999999E-3</v>
      </c>
      <c r="U1906" s="129">
        <v>1.6831472E-4</v>
      </c>
      <c r="V1906" s="129">
        <v>-2.7409996999999998E-3</v>
      </c>
      <c r="X1906" s="71">
        <v>-4.2850747000000001E-5</v>
      </c>
    </row>
    <row r="1907" spans="1:24" ht="14.4">
      <c r="A1907" t="s">
        <v>1546</v>
      </c>
      <c r="B1907" s="92" t="s">
        <v>1514</v>
      </c>
      <c r="C1907" s="126" t="str">
        <f t="shared" si="258"/>
        <v>F.040.01.103</v>
      </c>
      <c r="D1907" s="11" t="s">
        <v>646</v>
      </c>
      <c r="E1907" s="125" t="s">
        <v>878</v>
      </c>
      <c r="F1907" s="128" t="str">
        <f t="shared" si="259"/>
        <v>Polyester co-firing in electrical power plant</v>
      </c>
      <c r="G1907" s="200">
        <v>-2.5326814962600003E-2</v>
      </c>
      <c r="H1907" s="10">
        <f t="shared" si="256"/>
        <v>-2.5326814962600003E-2</v>
      </c>
      <c r="I1907" s="201">
        <v>-4.9254749900000004E-3</v>
      </c>
      <c r="J1907" s="201">
        <v>-9.711420242600001E-3</v>
      </c>
      <c r="K1907" s="201">
        <v>-3.4478281299999999E-3</v>
      </c>
      <c r="L1907" s="201">
        <v>-7.2420916000000002E-3</v>
      </c>
      <c r="N1907" s="160">
        <v>-4.8280610666666668E-2</v>
      </c>
      <c r="O1907" s="10">
        <f t="shared" si="257"/>
        <v>-4.8280610666666668E-2</v>
      </c>
      <c r="Q1907" s="15">
        <v>-34.645898000000003</v>
      </c>
      <c r="S1907" s="129">
        <v>-4.0425875999999996E-3</v>
      </c>
      <c r="T1907" s="129">
        <v>-1.6002179E-3</v>
      </c>
      <c r="U1907" s="129">
        <v>-6.8683892999999999E-6</v>
      </c>
      <c r="V1907" s="129">
        <v>-2.4355013000000002E-3</v>
      </c>
      <c r="X1907" s="71">
        <v>-4.3830430999999998E-5</v>
      </c>
    </row>
    <row r="1908" spans="1:24" ht="14.4">
      <c r="B1908" s="92"/>
      <c r="C1908" s="126"/>
      <c r="D1908" s="1" t="s">
        <v>2596</v>
      </c>
      <c r="E1908" s="125"/>
      <c r="H1908" s="10">
        <f t="shared" si="256"/>
        <v>0</v>
      </c>
      <c r="O1908" s="10">
        <f t="shared" si="257"/>
        <v>0</v>
      </c>
    </row>
    <row r="1909" spans="1:24" ht="14.4">
      <c r="A1909" t="s">
        <v>1547</v>
      </c>
      <c r="B1909" s="92" t="s">
        <v>1514</v>
      </c>
      <c r="C1909" s="126" t="str">
        <f t="shared" si="258"/>
        <v>F.044.01.101</v>
      </c>
      <c r="D1909" s="11" t="s">
        <v>2596</v>
      </c>
      <c r="E1909" s="125" t="s">
        <v>878</v>
      </c>
      <c r="F1909" s="128" t="str">
        <f t="shared" si="259"/>
        <v>Bisphenol A  co-firing in electrical power plant</v>
      </c>
      <c r="G1909" s="200">
        <v>1.1926209736999999E-2</v>
      </c>
      <c r="H1909" s="10">
        <f t="shared" si="256"/>
        <v>1.1926209736999999E-2</v>
      </c>
      <c r="I1909" s="201">
        <v>-5.6553428999999997E-3</v>
      </c>
      <c r="J1909" s="201">
        <v>-1.1129967403000001E-2</v>
      </c>
      <c r="K1909" s="201">
        <v>-3.9403749599999996E-3</v>
      </c>
      <c r="L1909" s="201">
        <v>3.2651895E-2</v>
      </c>
      <c r="N1909" s="160">
        <v>0.21767930000000002</v>
      </c>
      <c r="O1909" s="10">
        <f t="shared" si="257"/>
        <v>0.21767930000000002</v>
      </c>
      <c r="Q1909" s="15">
        <v>-39.595312999999997</v>
      </c>
      <c r="S1909" s="129">
        <v>-1.9519203E-4</v>
      </c>
      <c r="T1909" s="129">
        <v>2.3897342999999998E-3</v>
      </c>
      <c r="U1909" s="129">
        <v>1.9850373999999999E-4</v>
      </c>
      <c r="V1909" s="129">
        <v>-2.7834301E-3</v>
      </c>
      <c r="X1909" s="71">
        <v>-4.2499880999999997E-5</v>
      </c>
    </row>
    <row r="1910" spans="1:24" ht="14.4">
      <c r="A1910" t="s">
        <v>1548</v>
      </c>
      <c r="B1910" s="92" t="s">
        <v>1514</v>
      </c>
      <c r="C1910" s="126" t="str">
        <f t="shared" si="258"/>
        <v>F.044.01.102</v>
      </c>
      <c r="D1910" s="11" t="s">
        <v>2596</v>
      </c>
      <c r="E1910" s="125" t="s">
        <v>878</v>
      </c>
      <c r="F1910" s="128" t="str">
        <f t="shared" si="259"/>
        <v>DEHP co-firing in electrical power plant</v>
      </c>
      <c r="G1910" s="200">
        <v>-5.8454851007E-2</v>
      </c>
      <c r="H1910" s="10">
        <f t="shared" si="256"/>
        <v>-5.8454851007E-2</v>
      </c>
      <c r="I1910" s="201">
        <v>-7.235542240000001E-3</v>
      </c>
      <c r="J1910" s="201">
        <v>-1.3439269966999999E-2</v>
      </c>
      <c r="K1910" s="201">
        <v>-4.3248017999999999E-3</v>
      </c>
      <c r="L1910" s="201">
        <v>-3.3455236999999999E-2</v>
      </c>
      <c r="N1910" s="160">
        <v>-0.22303491333333333</v>
      </c>
      <c r="O1910" s="10">
        <f t="shared" si="257"/>
        <v>-0.22303491333333333</v>
      </c>
      <c r="Q1910" s="15">
        <v>-43.458269999999999</v>
      </c>
      <c r="S1910" s="129">
        <v>-7.9204096000000009E-3</v>
      </c>
      <c r="T1910" s="129">
        <v>-4.7242044000000002E-3</v>
      </c>
      <c r="U1910" s="129">
        <v>-1.4122101000000001E-4</v>
      </c>
      <c r="V1910" s="129">
        <v>-3.0549841999999998E-3</v>
      </c>
      <c r="X1910" s="71">
        <v>-6.0151705000000002E-5</v>
      </c>
    </row>
    <row r="1911" spans="1:24" ht="14.4">
      <c r="A1911" t="s">
        <v>1549</v>
      </c>
      <c r="B1911" s="92" t="s">
        <v>1514</v>
      </c>
      <c r="C1911" s="126" t="str">
        <f t="shared" si="258"/>
        <v>F.044.01.103</v>
      </c>
      <c r="D1911" s="11" t="s">
        <v>2596</v>
      </c>
      <c r="E1911" s="125" t="s">
        <v>878</v>
      </c>
      <c r="F1911" s="128" t="str">
        <f t="shared" si="259"/>
        <v>DINP co-firing in electrical power plant</v>
      </c>
      <c r="G1911" s="200">
        <v>-6.1494159401000004E-2</v>
      </c>
      <c r="H1911" s="10">
        <f t="shared" si="256"/>
        <v>-6.1494159401000004E-2</v>
      </c>
      <c r="I1911" s="201">
        <v>-7.2602545500000002E-3</v>
      </c>
      <c r="J1911" s="201">
        <v>-1.3549198991000001E-2</v>
      </c>
      <c r="K1911" s="201">
        <v>-4.3968818600000001E-3</v>
      </c>
      <c r="L1911" s="201">
        <v>-3.6287824000000003E-2</v>
      </c>
      <c r="N1911" s="160">
        <v>-0.2419188266666667</v>
      </c>
      <c r="O1911" s="10">
        <f t="shared" si="257"/>
        <v>-0.2419188266666667</v>
      </c>
      <c r="Q1911" s="15">
        <v>-44.182574000000002</v>
      </c>
      <c r="S1911" s="129">
        <v>-8.2794743000000007E-3</v>
      </c>
      <c r="T1911" s="129">
        <v>-5.0193853999999996E-3</v>
      </c>
      <c r="U1911" s="129">
        <v>-1.5418828999999999E-4</v>
      </c>
      <c r="V1911" s="129">
        <v>-3.1059006000000002E-3</v>
      </c>
      <c r="X1911" s="71">
        <v>-6.1518848000000003E-5</v>
      </c>
    </row>
    <row r="1912" spans="1:24" ht="14.4">
      <c r="A1912" t="s">
        <v>1550</v>
      </c>
      <c r="B1912" s="92" t="s">
        <v>1514</v>
      </c>
      <c r="C1912" s="126" t="str">
        <f t="shared" si="258"/>
        <v>F.044.01.104</v>
      </c>
      <c r="D1912" s="11" t="s">
        <v>2596</v>
      </c>
      <c r="E1912" s="125" t="s">
        <v>878</v>
      </c>
      <c r="F1912" s="128" t="str">
        <f t="shared" si="259"/>
        <v>Epichlorohydrin  co-firing in electrical power plant</v>
      </c>
      <c r="G1912" s="200">
        <v>-1.2934738861100002E-2</v>
      </c>
      <c r="H1912" s="10">
        <f t="shared" si="256"/>
        <v>-1.2934738861100002E-2</v>
      </c>
      <c r="I1912" s="201">
        <v>-3.02401491E-3</v>
      </c>
      <c r="J1912" s="201">
        <v>-5.9730382311000002E-3</v>
      </c>
      <c r="K1912" s="201">
        <v>-2.1263609200000001E-3</v>
      </c>
      <c r="L1912" s="201">
        <v>-1.8113248000000001E-3</v>
      </c>
      <c r="N1912" s="160">
        <v>-1.2075498666666667E-2</v>
      </c>
      <c r="O1912" s="10">
        <f t="shared" si="257"/>
        <v>-1.2075498666666667E-2</v>
      </c>
      <c r="Q1912" s="15">
        <v>-21.366983000000001</v>
      </c>
      <c r="S1912" s="129">
        <v>-2.2030461000000002E-3</v>
      </c>
      <c r="T1912" s="129">
        <v>-7.1030176999999995E-4</v>
      </c>
      <c r="U1912" s="129">
        <v>9.2895407000000004E-6</v>
      </c>
      <c r="V1912" s="129">
        <v>-1.5020338999999999E-3</v>
      </c>
      <c r="X1912" s="71">
        <v>-2.6529484E-5</v>
      </c>
    </row>
    <row r="1913" spans="1:24" ht="14.4">
      <c r="A1913" t="s">
        <v>1551</v>
      </c>
      <c r="B1913" s="92" t="s">
        <v>1514</v>
      </c>
      <c r="C1913" s="126" t="str">
        <f t="shared" si="258"/>
        <v>F.044.01.105</v>
      </c>
      <c r="D1913" s="11" t="s">
        <v>2596</v>
      </c>
      <c r="E1913" s="125" t="s">
        <v>878</v>
      </c>
      <c r="F1913" s="128" t="str">
        <f t="shared" si="259"/>
        <v>EVOH  co-firing in electrical power plant</v>
      </c>
      <c r="G1913" s="200">
        <v>-9.0449331292000001E-2</v>
      </c>
      <c r="H1913" s="10">
        <f t="shared" si="256"/>
        <v>-9.0449331292000001E-2</v>
      </c>
      <c r="I1913" s="201">
        <v>-7.3393110999999999E-3</v>
      </c>
      <c r="J1913" s="201">
        <v>-1.3468759722E-2</v>
      </c>
      <c r="K1913" s="201">
        <v>-4.24070847E-3</v>
      </c>
      <c r="L1913" s="201">
        <v>-6.5400552000000001E-2</v>
      </c>
      <c r="N1913" s="160">
        <v>-0.43600368</v>
      </c>
      <c r="O1913" s="10">
        <f t="shared" si="257"/>
        <v>-0.43600368</v>
      </c>
      <c r="Q1913" s="15">
        <v>-42.613247999999999</v>
      </c>
      <c r="S1913" s="129">
        <v>-1.1343544000000001E-2</v>
      </c>
      <c r="T1913" s="129">
        <v>-8.0427386999999996E-3</v>
      </c>
      <c r="U1913" s="129">
        <v>-3.0522337000000001E-4</v>
      </c>
      <c r="V1913" s="129">
        <v>-2.9955818E-3</v>
      </c>
      <c r="X1913" s="71">
        <v>-6.5189719999999998E-5</v>
      </c>
    </row>
    <row r="1914" spans="1:24" ht="14.4">
      <c r="A1914" t="s">
        <v>1552</v>
      </c>
      <c r="B1914" s="92" t="s">
        <v>1514</v>
      </c>
      <c r="C1914" s="126" t="str">
        <f t="shared" si="258"/>
        <v>F.044.01.106</v>
      </c>
      <c r="D1914" s="11" t="s">
        <v>2596</v>
      </c>
      <c r="E1914" s="125" t="s">
        <v>878</v>
      </c>
      <c r="F1914" s="128" t="str">
        <f t="shared" si="259"/>
        <v>Formaldehyde  co-firing in electrical power plant</v>
      </c>
      <c r="G1914" s="200">
        <v>-5.7005212303999995E-3</v>
      </c>
      <c r="H1914" s="10">
        <f t="shared" si="256"/>
        <v>-5.7005212303999995E-3</v>
      </c>
      <c r="I1914" s="201">
        <v>-3.0300961899999996E-3</v>
      </c>
      <c r="J1914" s="201">
        <v>-5.9668505904000007E-3</v>
      </c>
      <c r="K1914" s="201">
        <v>-2.1143475499999999E-3</v>
      </c>
      <c r="L1914" s="201">
        <v>5.4107731000000003E-3</v>
      </c>
      <c r="N1914" s="160">
        <v>3.6071820666666671E-2</v>
      </c>
      <c r="O1914" s="10">
        <f t="shared" si="257"/>
        <v>3.6071820666666671E-2</v>
      </c>
      <c r="Q1914" s="15">
        <v>-21.246265000000001</v>
      </c>
      <c r="S1914" s="129">
        <v>-1.4146155000000001E-3</v>
      </c>
      <c r="T1914" s="129">
        <v>3.3502813999999999E-5</v>
      </c>
      <c r="U1914" s="129">
        <v>4.5429563000000002E-5</v>
      </c>
      <c r="V1914" s="129">
        <v>-1.4935478000000001E-3</v>
      </c>
      <c r="X1914" s="71">
        <v>-2.5053107000000002E-5</v>
      </c>
    </row>
    <row r="1915" spans="1:24" ht="14.4">
      <c r="A1915" t="s">
        <v>1553</v>
      </c>
      <c r="B1915" s="92" t="s">
        <v>1514</v>
      </c>
      <c r="C1915" s="126" t="str">
        <f t="shared" si="258"/>
        <v>F.044.01.107</v>
      </c>
      <c r="D1915" s="11" t="s">
        <v>2596</v>
      </c>
      <c r="E1915" s="125" t="s">
        <v>878</v>
      </c>
      <c r="F1915" s="128" t="str">
        <f t="shared" si="259"/>
        <v>MDI  co-firing in electrical power plant</v>
      </c>
      <c r="G1915" s="200">
        <v>3.6080715242599995E-2</v>
      </c>
      <c r="H1915" s="10">
        <f t="shared" si="256"/>
        <v>3.6080715242599995E-2</v>
      </c>
      <c r="I1915" s="201">
        <v>-4.8456439499999998E-3</v>
      </c>
      <c r="J1915" s="201">
        <v>-9.5225000173999996E-3</v>
      </c>
      <c r="K1915" s="201">
        <v>-3.36373479E-3</v>
      </c>
      <c r="L1915" s="201">
        <v>5.3812593999999998E-2</v>
      </c>
      <c r="N1915" s="160">
        <v>0.35875062666666668</v>
      </c>
      <c r="O1915" s="10">
        <f t="shared" si="257"/>
        <v>0.35875062666666668</v>
      </c>
      <c r="Q1915" s="15">
        <v>-33.800877</v>
      </c>
      <c r="S1915" s="129">
        <v>2.6374586999999999E-3</v>
      </c>
      <c r="T1915" s="129">
        <v>4.7133356999999997E-3</v>
      </c>
      <c r="U1915" s="129">
        <v>3.0022187999999999E-4</v>
      </c>
      <c r="V1915" s="129">
        <v>-2.3760987999999999E-3</v>
      </c>
      <c r="X1915" s="71">
        <v>-3.1469613999999999E-5</v>
      </c>
    </row>
    <row r="1916" spans="1:24" ht="14.4">
      <c r="A1916" t="s">
        <v>1554</v>
      </c>
      <c r="B1916" s="92" t="s">
        <v>1514</v>
      </c>
      <c r="C1916" s="126" t="str">
        <f t="shared" si="258"/>
        <v>F.044.01.108</v>
      </c>
      <c r="D1916" s="11" t="s">
        <v>2596</v>
      </c>
      <c r="E1916" s="125" t="s">
        <v>878</v>
      </c>
      <c r="F1916" s="128" t="str">
        <f t="shared" si="259"/>
        <v>MMA monomer  co-firing in electrical power plant</v>
      </c>
      <c r="G1916" s="200">
        <v>2.2761886811000012E-3</v>
      </c>
      <c r="H1916" s="10">
        <f t="shared" si="256"/>
        <v>2.2761886811000012E-3</v>
      </c>
      <c r="I1916" s="201">
        <v>-4.3856757599999999E-3</v>
      </c>
      <c r="J1916" s="201">
        <v>-8.6397752788999992E-3</v>
      </c>
      <c r="K1916" s="201">
        <v>-3.0634012800000001E-3</v>
      </c>
      <c r="L1916" s="201">
        <v>1.8365040999999999E-2</v>
      </c>
      <c r="N1916" s="160">
        <v>0.12243360666666667</v>
      </c>
      <c r="O1916" s="10">
        <f t="shared" si="257"/>
        <v>0.12243360666666667</v>
      </c>
      <c r="Q1916" s="15">
        <v>-30.782941000000001</v>
      </c>
      <c r="S1916" s="129">
        <v>-9.0937994000000002E-4</v>
      </c>
      <c r="T1916" s="129">
        <v>1.1355760999999999E-3</v>
      </c>
      <c r="U1916" s="129">
        <v>1.1899115E-4</v>
      </c>
      <c r="V1916" s="129">
        <v>-2.1639471999999999E-3</v>
      </c>
      <c r="X1916" s="71">
        <v>-3.4339250000000002E-5</v>
      </c>
    </row>
    <row r="1917" spans="1:24" ht="14.4">
      <c r="A1917" t="s">
        <v>1555</v>
      </c>
      <c r="B1917" s="92" t="s">
        <v>1514</v>
      </c>
      <c r="C1917" s="126" t="str">
        <f t="shared" si="258"/>
        <v>F.044.01.109</v>
      </c>
      <c r="D1917" s="11" t="s">
        <v>2596</v>
      </c>
      <c r="E1917" s="125" t="s">
        <v>878</v>
      </c>
      <c r="F1917" s="128" t="str">
        <f t="shared" si="259"/>
        <v>Nafion co-firing in electrical power plant</v>
      </c>
      <c r="G1917" s="200">
        <v>1.63200390089E-2</v>
      </c>
      <c r="H1917" s="10">
        <f t="shared" ref="H1917:H1925" si="260">G1917</f>
        <v>1.63200390089E-2</v>
      </c>
      <c r="I1917" s="201">
        <v>-9.6366716700000007E-4</v>
      </c>
      <c r="J1917" s="201">
        <v>-2.1261751141E-3</v>
      </c>
      <c r="K1917" s="201">
        <v>-8.7697370999999995E-4</v>
      </c>
      <c r="L1917" s="201">
        <v>2.0286854999999999E-2</v>
      </c>
      <c r="N1917" s="160">
        <v>0.1352457</v>
      </c>
      <c r="O1917" s="10">
        <f t="shared" ref="O1917:O1925" si="261">N1917</f>
        <v>0.1352457</v>
      </c>
      <c r="Q1917" s="15">
        <v>-8.8123714</v>
      </c>
      <c r="S1917" s="129">
        <v>1.4248825000000001E-3</v>
      </c>
      <c r="T1917" s="129">
        <v>1.9317916E-3</v>
      </c>
      <c r="U1917" s="129">
        <v>1.1257387E-4</v>
      </c>
      <c r="V1917" s="129">
        <v>-6.1948291000000003E-4</v>
      </c>
      <c r="X1917" s="71">
        <v>-6.8593470999999999E-6</v>
      </c>
    </row>
    <row r="1918" spans="1:24" ht="14.4">
      <c r="A1918" t="s">
        <v>1556</v>
      </c>
      <c r="B1918" s="92" t="s">
        <v>1514</v>
      </c>
      <c r="C1918" s="126" t="str">
        <f t="shared" si="258"/>
        <v>F.044.01.110</v>
      </c>
      <c r="D1918" s="11" t="s">
        <v>2596</v>
      </c>
      <c r="E1918" s="125" t="s">
        <v>878</v>
      </c>
      <c r="F1918" s="128" t="str">
        <f t="shared" si="259"/>
        <v>Paperfoam  co-firing in electrical power plant</v>
      </c>
      <c r="G1918" s="200">
        <v>-0.20688323850930002</v>
      </c>
      <c r="H1918" s="10">
        <f t="shared" si="260"/>
        <v>-0.20688323850930002</v>
      </c>
      <c r="I1918" s="201">
        <v>-2.75411526E-3</v>
      </c>
      <c r="J1918" s="201">
        <v>-5.4372157493000001E-3</v>
      </c>
      <c r="K1918" s="201">
        <v>-1.9341474999999999E-3</v>
      </c>
      <c r="L1918" s="201">
        <v>-0.19675776</v>
      </c>
      <c r="N1918" s="160">
        <v>-1.3117184000000002</v>
      </c>
      <c r="O1918" s="10">
        <f t="shared" si="261"/>
        <v>-1.3117184000000002</v>
      </c>
      <c r="Q1918" s="15">
        <v>-19.435504000000002</v>
      </c>
      <c r="S1918" s="129">
        <v>-2.3123553000000002E-2</v>
      </c>
      <c r="T1918" s="129">
        <v>-2.0780875000000001E-2</v>
      </c>
      <c r="U1918" s="129">
        <v>-9.7642053999999999E-4</v>
      </c>
      <c r="V1918" s="129">
        <v>-1.3662568E-3</v>
      </c>
      <c r="X1918" s="71">
        <v>-6.0401368E-5</v>
      </c>
    </row>
    <row r="1919" spans="1:24" ht="14.4">
      <c r="A1919" t="s">
        <v>1557</v>
      </c>
      <c r="B1919" s="92" t="s">
        <v>1514</v>
      </c>
      <c r="C1919" s="126" t="str">
        <f t="shared" si="258"/>
        <v>F.044.01.111</v>
      </c>
      <c r="D1919" s="11" t="s">
        <v>2596</v>
      </c>
      <c r="E1919" s="125" t="s">
        <v>878</v>
      </c>
      <c r="F1919" s="128" t="str">
        <f t="shared" si="259"/>
        <v>PEEK (Polyetheretherketone)  co-firing in electrical power plant</v>
      </c>
      <c r="G1919" s="200">
        <v>2.8427486779499998E-2</v>
      </c>
      <c r="H1919" s="10">
        <f t="shared" si="260"/>
        <v>2.8427486779499998E-2</v>
      </c>
      <c r="I1919" s="201">
        <v>-5.3441952400000003E-3</v>
      </c>
      <c r="J1919" s="201">
        <v>-1.04605184405E-2</v>
      </c>
      <c r="K1919" s="201">
        <v>-3.67247754E-3</v>
      </c>
      <c r="L1919" s="201">
        <v>4.7904677999999999E-2</v>
      </c>
      <c r="N1919" s="160">
        <v>0.31936451999999999</v>
      </c>
      <c r="O1919" s="10">
        <f t="shared" si="261"/>
        <v>0.31936451999999999</v>
      </c>
      <c r="Q1919" s="15">
        <v>-36.903314000000002</v>
      </c>
      <c r="S1919" s="129">
        <v>1.6946655000000001E-3</v>
      </c>
      <c r="T1919" s="129">
        <v>4.0163183000000002E-3</v>
      </c>
      <c r="U1919" s="129">
        <v>2.7253794999999999E-4</v>
      </c>
      <c r="V1919" s="129">
        <v>-2.5941908E-3</v>
      </c>
      <c r="X1919" s="71">
        <v>-3.6407082000000003E-5</v>
      </c>
    </row>
    <row r="1920" spans="1:24" ht="14.4">
      <c r="A1920" t="s">
        <v>1558</v>
      </c>
      <c r="B1920" s="92" t="s">
        <v>1514</v>
      </c>
      <c r="C1920" s="126" t="str">
        <f t="shared" si="258"/>
        <v>F.044.01.112</v>
      </c>
      <c r="D1920" s="11" t="s">
        <v>2596</v>
      </c>
      <c r="E1920" s="125" t="s">
        <v>878</v>
      </c>
      <c r="F1920" s="128" t="str">
        <f t="shared" si="259"/>
        <v>PEI (Polyether Imide) co-firing in electrical power plant</v>
      </c>
      <c r="G1920" s="200">
        <v>4.7661684621100001E-2</v>
      </c>
      <c r="H1920" s="10">
        <f t="shared" si="260"/>
        <v>4.7661684621100001E-2</v>
      </c>
      <c r="I1920" s="201">
        <v>-1.5543481190000001E-2</v>
      </c>
      <c r="J1920" s="201">
        <v>-2.22754707489E-2</v>
      </c>
      <c r="K1920" s="201">
        <v>-3.38776144E-3</v>
      </c>
      <c r="L1920" s="201">
        <v>8.8868398000000001E-2</v>
      </c>
      <c r="N1920" s="160">
        <v>0.59245598666666666</v>
      </c>
      <c r="O1920" s="10">
        <f t="shared" si="261"/>
        <v>0.59245598666666666</v>
      </c>
      <c r="Q1920" s="15">
        <v>-34.042310999999998</v>
      </c>
      <c r="S1920" s="129">
        <v>4.2748780999999998E-3</v>
      </c>
      <c r="T1920" s="129">
        <v>6.2872987999999996E-3</v>
      </c>
      <c r="U1920" s="129">
        <v>3.806503E-4</v>
      </c>
      <c r="V1920" s="129">
        <v>-2.3930710000000001E-3</v>
      </c>
      <c r="X1920" s="71">
        <v>-3.1730333E-5</v>
      </c>
    </row>
    <row r="1921" spans="1:24" ht="14.4">
      <c r="A1921" t="s">
        <v>1559</v>
      </c>
      <c r="B1921" s="92" t="s">
        <v>1514</v>
      </c>
      <c r="C1921" s="126" t="str">
        <f t="shared" si="258"/>
        <v>F.044.01.113</v>
      </c>
      <c r="D1921" s="11" t="s">
        <v>2596</v>
      </c>
      <c r="E1921" s="125" t="s">
        <v>878</v>
      </c>
      <c r="F1921" s="128" t="str">
        <f t="shared" si="259"/>
        <v>Phthalic anhydride co-firing in electrical power plant</v>
      </c>
      <c r="G1921" s="200">
        <v>8.18891602015E-2</v>
      </c>
      <c r="H1921" s="10">
        <f t="shared" si="260"/>
        <v>8.18891602015E-2</v>
      </c>
      <c r="I1921" s="201">
        <v>-3.7170078399999993E-3</v>
      </c>
      <c r="J1921" s="201">
        <v>-7.2940315085000002E-3</v>
      </c>
      <c r="K1921" s="201">
        <v>-2.57085445E-3</v>
      </c>
      <c r="L1921" s="201">
        <v>9.5471054E-2</v>
      </c>
      <c r="N1921" s="160">
        <v>0.63647369333333337</v>
      </c>
      <c r="O1921" s="10">
        <f t="shared" si="261"/>
        <v>0.63647369333333337</v>
      </c>
      <c r="Q1921" s="15">
        <v>-25.833527</v>
      </c>
      <c r="S1921" s="129">
        <v>7.8951959000000006E-3</v>
      </c>
      <c r="T1921" s="129">
        <v>9.2075807000000006E-3</v>
      </c>
      <c r="U1921" s="129">
        <v>5.0363361999999998E-4</v>
      </c>
      <c r="V1921" s="129">
        <v>-1.8160183999999999E-3</v>
      </c>
      <c r="X1921" s="71">
        <v>-1.3958526E-5</v>
      </c>
    </row>
    <row r="1922" spans="1:24" ht="14.4">
      <c r="A1922" t="s">
        <v>1560</v>
      </c>
      <c r="B1922" s="92" t="s">
        <v>1514</v>
      </c>
      <c r="C1922" s="126" t="str">
        <f t="shared" si="258"/>
        <v>F.044.01.114</v>
      </c>
      <c r="D1922" s="11" t="s">
        <v>2596</v>
      </c>
      <c r="E1922" s="125" t="s">
        <v>878</v>
      </c>
      <c r="F1922" s="128" t="str">
        <f t="shared" si="259"/>
        <v>Polyether-polyols co-firing in electrical power plant</v>
      </c>
      <c r="G1922" s="200">
        <v>1.5936178114000003E-2</v>
      </c>
      <c r="H1922" s="10">
        <f t="shared" si="260"/>
        <v>1.5936178114000003E-2</v>
      </c>
      <c r="I1922" s="201">
        <v>-5.5264743199999996E-3</v>
      </c>
      <c r="J1922" s="201">
        <v>-1.0855868596000001E-2</v>
      </c>
      <c r="K1922" s="201">
        <v>-3.8322549699999998E-3</v>
      </c>
      <c r="L1922" s="201">
        <v>3.6150776000000003E-2</v>
      </c>
      <c r="N1922" s="160">
        <v>0.24100517333333335</v>
      </c>
      <c r="O1922" s="10">
        <f t="shared" si="261"/>
        <v>0.24100517333333335</v>
      </c>
      <c r="Q1922" s="15">
        <v>-38.508856000000002</v>
      </c>
      <c r="S1922" s="129">
        <v>2.8059835999999998E-4</v>
      </c>
      <c r="T1922" s="129">
        <v>2.7726522000000001E-3</v>
      </c>
      <c r="U1922" s="129">
        <v>2.1500164999999999E-4</v>
      </c>
      <c r="V1922" s="129">
        <v>-2.7070555E-3</v>
      </c>
      <c r="X1922" s="71">
        <v>-4.0532788E-5</v>
      </c>
    </row>
    <row r="1923" spans="1:24" ht="14.4">
      <c r="A1923" t="s">
        <v>1561</v>
      </c>
      <c r="B1923" s="92" t="s">
        <v>1514</v>
      </c>
      <c r="C1923" s="126" t="str">
        <f t="shared" si="258"/>
        <v>F.044.01.115</v>
      </c>
      <c r="D1923" s="11" t="s">
        <v>2596</v>
      </c>
      <c r="E1923" s="125" t="s">
        <v>878</v>
      </c>
      <c r="F1923" s="128" t="str">
        <f t="shared" si="259"/>
        <v>PPS  co-firing in electrical power plant</v>
      </c>
      <c r="G1923" s="200">
        <v>6.0807152425999995E-3</v>
      </c>
      <c r="H1923" s="10">
        <f t="shared" si="260"/>
        <v>6.0807152425999995E-3</v>
      </c>
      <c r="I1923" s="201">
        <v>-4.8456439499999998E-3</v>
      </c>
      <c r="J1923" s="201">
        <v>-9.5225000173999996E-3</v>
      </c>
      <c r="K1923" s="201">
        <v>-3.36373479E-3</v>
      </c>
      <c r="L1923" s="201">
        <v>2.3812593999999999E-2</v>
      </c>
      <c r="N1923" s="160">
        <v>0.15875062666666667</v>
      </c>
      <c r="O1923" s="10">
        <f t="shared" si="261"/>
        <v>0.15875062666666667</v>
      </c>
      <c r="Q1923" s="15">
        <v>-33.800877</v>
      </c>
      <c r="S1923" s="129">
        <v>-6.0977744999999998E-4</v>
      </c>
      <c r="T1923" s="129">
        <v>1.6175276999999999E-3</v>
      </c>
      <c r="U1923" s="129">
        <v>1.4879374000000001E-4</v>
      </c>
      <c r="V1923" s="129">
        <v>-2.3760987999999999E-3</v>
      </c>
      <c r="X1923" s="71">
        <v>-3.7046145000000001E-5</v>
      </c>
    </row>
    <row r="1924" spans="1:24" ht="14.4">
      <c r="A1924" t="s">
        <v>1562</v>
      </c>
      <c r="B1924" s="92" t="s">
        <v>1514</v>
      </c>
      <c r="C1924" s="126" t="str">
        <f t="shared" si="258"/>
        <v>F.044.01.116</v>
      </c>
      <c r="D1924" s="11" t="s">
        <v>2596</v>
      </c>
      <c r="E1924" s="125" t="s">
        <v>878</v>
      </c>
      <c r="F1924" s="128" t="str">
        <f t="shared" si="259"/>
        <v>PVOH (PVA) co-firing in electrical power plant</v>
      </c>
      <c r="G1924" s="200">
        <v>2.6257381342200001E-2</v>
      </c>
      <c r="H1924" s="10">
        <f t="shared" si="260"/>
        <v>2.6257381342200001E-2</v>
      </c>
      <c r="I1924" s="201">
        <v>-3.6618891200000002E-3</v>
      </c>
      <c r="J1924" s="201">
        <v>-7.2150404677999999E-3</v>
      </c>
      <c r="K1924" s="201">
        <v>-2.5588410699999998E-3</v>
      </c>
      <c r="L1924" s="201">
        <v>3.9693152000000002E-2</v>
      </c>
      <c r="N1924" s="160">
        <v>0.26462101333333338</v>
      </c>
      <c r="O1924" s="10">
        <f t="shared" si="261"/>
        <v>0.26462101333333338</v>
      </c>
      <c r="Q1924" s="15">
        <v>-25.712810000000001</v>
      </c>
      <c r="S1924" s="129">
        <v>1.8766802E-3</v>
      </c>
      <c r="T1924" s="129">
        <v>3.4618828000000002E-3</v>
      </c>
      <c r="U1924" s="129">
        <v>2.2232969000000001E-4</v>
      </c>
      <c r="V1924" s="129">
        <v>-1.8075323E-3</v>
      </c>
      <c r="X1924" s="71">
        <v>-2.4155667E-5</v>
      </c>
    </row>
    <row r="1925" spans="1:24" ht="14.4">
      <c r="A1925" t="s">
        <v>1563</v>
      </c>
      <c r="B1925" s="92" t="s">
        <v>1514</v>
      </c>
      <c r="C1925" s="126" t="str">
        <f t="shared" si="258"/>
        <v>F.044.01.117</v>
      </c>
      <c r="D1925" s="11" t="s">
        <v>2596</v>
      </c>
      <c r="E1925" s="125" t="s">
        <v>878</v>
      </c>
      <c r="F1925" s="128" t="str">
        <f t="shared" si="259"/>
        <v>TDI co-firing in electrical power plant</v>
      </c>
      <c r="G1925" s="200">
        <v>3.2225251481500003E-2</v>
      </c>
      <c r="H1925" s="10">
        <f t="shared" si="260"/>
        <v>3.2225251481500003E-2</v>
      </c>
      <c r="I1925" s="201">
        <v>-4.1648134800000005E-3</v>
      </c>
      <c r="J1925" s="201">
        <v>-8.1891314284999999E-3</v>
      </c>
      <c r="K1925" s="201">
        <v>-2.8952146099999999E-3</v>
      </c>
      <c r="L1925" s="201">
        <v>4.7474411000000001E-2</v>
      </c>
      <c r="N1925" s="160">
        <v>0.31649607333333335</v>
      </c>
      <c r="O1925" s="10">
        <f t="shared" si="261"/>
        <v>0.31649607333333335</v>
      </c>
      <c r="Q1925" s="15">
        <v>-29.092897000000001</v>
      </c>
      <c r="S1925" s="129">
        <v>2.3965301E-3</v>
      </c>
      <c r="T1925" s="129">
        <v>4.1773727000000002E-3</v>
      </c>
      <c r="U1925" s="129">
        <v>2.6429958999999999E-4</v>
      </c>
      <c r="V1925" s="129">
        <v>-2.0451421999999999E-3</v>
      </c>
      <c r="X1925" s="71">
        <v>-2.6867665000000001E-5</v>
      </c>
    </row>
    <row r="1926" spans="1:24" ht="14.4">
      <c r="B1926" s="92"/>
      <c r="C1926" s="126"/>
      <c r="D1926" s="11"/>
      <c r="E1926" s="125"/>
    </row>
    <row r="1927" spans="1:24" ht="14.4">
      <c r="B1927" s="92"/>
      <c r="C1927" s="126"/>
      <c r="D1927" s="1" t="s">
        <v>647</v>
      </c>
      <c r="E1927" s="125"/>
    </row>
    <row r="1928" spans="1:24" ht="14.4">
      <c r="A1928" t="s">
        <v>2597</v>
      </c>
      <c r="B1928" s="92" t="s">
        <v>1514</v>
      </c>
      <c r="C1928" s="126" t="str">
        <f t="shared" si="258"/>
        <v>F.050.01.101</v>
      </c>
      <c r="D1928" s="11" t="s">
        <v>647</v>
      </c>
      <c r="E1928" s="125" t="s">
        <v>878</v>
      </c>
      <c r="F1928" s="128" t="str">
        <f t="shared" si="259"/>
        <v>Hardwood 0% MC  Bamboo and Cork  combustion in small elec. power plant</v>
      </c>
      <c r="G1928" s="200">
        <v>-0.15346190602529999</v>
      </c>
      <c r="H1928" s="10">
        <f t="shared" ref="H1928:H1934" si="262">G1928</f>
        <v>-0.15346190602529999</v>
      </c>
      <c r="I1928" s="201">
        <v>9.0460640900000007E-4</v>
      </c>
      <c r="J1928" s="201">
        <v>-5.962504743000002E-4</v>
      </c>
      <c r="K1928" s="201">
        <v>-1.49686196E-3</v>
      </c>
      <c r="L1928" s="201">
        <v>-0.1522734</v>
      </c>
      <c r="N1928" s="160">
        <v>-1.0151560000000002</v>
      </c>
      <c r="O1928" s="10">
        <f t="shared" ref="O1928:O1934" si="263">N1928</f>
        <v>-1.0151560000000002</v>
      </c>
      <c r="Q1928" s="15">
        <v>-15.04139</v>
      </c>
      <c r="S1928" s="129">
        <v>-1.7287937999999999E-2</v>
      </c>
      <c r="T1928" s="129">
        <v>-1.5502449E-2</v>
      </c>
      <c r="U1928" s="129">
        <v>-7.2812525999999998E-4</v>
      </c>
      <c r="V1928" s="129">
        <v>-1.0573640000000001E-3</v>
      </c>
      <c r="X1928" s="71">
        <v>-4.4900178999999997E-5</v>
      </c>
    </row>
    <row r="1929" spans="1:24" ht="14.4">
      <c r="A1929" t="s">
        <v>2598</v>
      </c>
      <c r="B1929" s="92" t="s">
        <v>1514</v>
      </c>
      <c r="C1929" s="126" t="str">
        <f t="shared" si="258"/>
        <v>F.050.01.102</v>
      </c>
      <c r="D1929" s="11" t="s">
        <v>647</v>
      </c>
      <c r="E1929" s="125" t="s">
        <v>878</v>
      </c>
      <c r="F1929" s="128" t="str">
        <f t="shared" si="259"/>
        <v>Hardwood 12% MC  Bamboo and Cork  combustion in small elec. power plant</v>
      </c>
      <c r="G1929" s="200">
        <v>-0.130749432601</v>
      </c>
      <c r="H1929" s="10">
        <f t="shared" si="262"/>
        <v>-0.130749432601</v>
      </c>
      <c r="I1929" s="201">
        <v>1.8195773389999999E-3</v>
      </c>
      <c r="J1929" s="201">
        <v>7.1500061000000052E-4</v>
      </c>
      <c r="K1929" s="201">
        <v>-1.2974405499999999E-3</v>
      </c>
      <c r="L1929" s="201">
        <v>-0.13198657</v>
      </c>
      <c r="N1929" s="160">
        <v>-0.87991046666666672</v>
      </c>
      <c r="O1929" s="10">
        <f t="shared" si="263"/>
        <v>-0.87991046666666672</v>
      </c>
      <c r="Q1929" s="15">
        <v>-13.037481</v>
      </c>
      <c r="S1929" s="129">
        <v>-1.4777472E-2</v>
      </c>
      <c r="T1929" s="129">
        <v>-1.3239249E-2</v>
      </c>
      <c r="U1929" s="129">
        <v>-6.2172713E-4</v>
      </c>
      <c r="V1929" s="129">
        <v>-9.1649527000000003E-4</v>
      </c>
      <c r="X1929" s="71">
        <v>-3.8288952000000001E-5</v>
      </c>
    </row>
    <row r="1930" spans="1:24" ht="14.4">
      <c r="A1930" t="s">
        <v>2599</v>
      </c>
      <c r="B1930" s="92" t="s">
        <v>1514</v>
      </c>
      <c r="C1930" s="126" t="str">
        <f t="shared" si="258"/>
        <v>F.050.01.103</v>
      </c>
      <c r="D1930" s="11" t="s">
        <v>647</v>
      </c>
      <c r="E1930" s="125" t="s">
        <v>878</v>
      </c>
      <c r="F1930" s="128" t="str">
        <f t="shared" si="259"/>
        <v>Hardwood fresh 50% MC  Bamboo and Cork  combustion in small elec. power plant</v>
      </c>
      <c r="G1930" s="200">
        <v>-5.6865501407000002E-2</v>
      </c>
      <c r="H1930" s="10">
        <f t="shared" si="262"/>
        <v>-5.6865501407000002E-2</v>
      </c>
      <c r="I1930" s="201">
        <v>4.7959886690000005E-3</v>
      </c>
      <c r="J1930" s="201">
        <v>4.9805162E-3</v>
      </c>
      <c r="K1930" s="201">
        <v>-6.4872027600000007E-4</v>
      </c>
      <c r="L1930" s="201">
        <v>-6.5993285999999998E-2</v>
      </c>
      <c r="N1930" s="160">
        <v>-0.43995524000000003</v>
      </c>
      <c r="O1930" s="10">
        <f t="shared" si="263"/>
        <v>-0.43995524000000003</v>
      </c>
      <c r="Q1930" s="15">
        <v>-6.5187404999999998</v>
      </c>
      <c r="S1930" s="129">
        <v>-6.6108939000000004E-3</v>
      </c>
      <c r="T1930" s="129">
        <v>-5.8770335999999996E-3</v>
      </c>
      <c r="U1930" s="129">
        <v>-2.7561273000000001E-4</v>
      </c>
      <c r="V1930" s="129">
        <v>-4.5824762999999998E-4</v>
      </c>
      <c r="X1930" s="71">
        <v>-1.6782551E-5</v>
      </c>
    </row>
    <row r="1931" spans="1:24" ht="14.4">
      <c r="A1931" t="s">
        <v>3793</v>
      </c>
      <c r="B1931" s="92" t="s">
        <v>1514</v>
      </c>
      <c r="C1931" s="126" t="str">
        <f t="shared" si="258"/>
        <v>F.050.01.104</v>
      </c>
      <c r="D1931" s="11" t="s">
        <v>647</v>
      </c>
      <c r="E1931" s="125" t="s">
        <v>878</v>
      </c>
      <c r="F1931" s="128" t="str">
        <f t="shared" si="259"/>
        <v>Paper Cardboard Leather Cotton Wool  combustion in small elec. power plant</v>
      </c>
      <c r="G1931" s="200">
        <v>-0.1266447732598</v>
      </c>
      <c r="H1931" s="10">
        <f t="shared" si="262"/>
        <v>-0.1266447732598</v>
      </c>
      <c r="I1931" s="201">
        <v>1.984933528E-3</v>
      </c>
      <c r="J1931" s="201">
        <v>9.5197373220000034E-4</v>
      </c>
      <c r="K1931" s="201">
        <v>-1.2614005200000001E-3</v>
      </c>
      <c r="L1931" s="201">
        <v>-0.12832028000000001</v>
      </c>
      <c r="N1931" s="160">
        <v>-0.85546853333333339</v>
      </c>
      <c r="O1931" s="10">
        <f t="shared" si="263"/>
        <v>-0.85546853333333339</v>
      </c>
      <c r="Q1931" s="15">
        <v>-12.675329</v>
      </c>
      <c r="S1931" s="129">
        <v>-1.4323773E-2</v>
      </c>
      <c r="T1931" s="129">
        <v>-1.2830237E-2</v>
      </c>
      <c r="U1931" s="129">
        <v>-6.0249855E-4</v>
      </c>
      <c r="V1931" s="129">
        <v>-8.9103706999999995E-4</v>
      </c>
      <c r="X1931" s="71">
        <v>-3.7094151999999997E-5</v>
      </c>
    </row>
    <row r="1932" spans="1:24" ht="14.4">
      <c r="A1932" t="s">
        <v>2600</v>
      </c>
      <c r="B1932" s="92" t="s">
        <v>1514</v>
      </c>
      <c r="C1932" s="126" t="str">
        <f t="shared" si="258"/>
        <v>F.050.01.105</v>
      </c>
      <c r="D1932" s="11" t="s">
        <v>647</v>
      </c>
      <c r="E1932" s="125" t="s">
        <v>878</v>
      </c>
      <c r="F1932" s="128" t="str">
        <f t="shared" si="259"/>
        <v>Softwood 0% MC  combustion in small elec. power plant</v>
      </c>
      <c r="G1932" s="200">
        <v>-0.15607561439209999</v>
      </c>
      <c r="H1932" s="10">
        <f t="shared" si="262"/>
        <v>-0.15607561439209999</v>
      </c>
      <c r="I1932" s="201">
        <v>1.0783215020000001E-3</v>
      </c>
      <c r="J1932" s="201">
        <v>-4.2181189409999957E-4</v>
      </c>
      <c r="K1932" s="201">
        <v>-1.525694E-3</v>
      </c>
      <c r="L1932" s="201">
        <v>-0.15520643000000001</v>
      </c>
      <c r="N1932" s="160">
        <v>-1.0347095333333334</v>
      </c>
      <c r="O1932" s="10">
        <f t="shared" si="263"/>
        <v>-1.0347095333333334</v>
      </c>
      <c r="Q1932" s="15">
        <v>-15.331111999999999</v>
      </c>
      <c r="S1932" s="129">
        <v>-1.7589649999999998E-2</v>
      </c>
      <c r="T1932" s="129">
        <v>-1.5771186999999999E-2</v>
      </c>
      <c r="U1932" s="129">
        <v>-7.4073246000000003E-4</v>
      </c>
      <c r="V1932" s="129">
        <v>-1.0777305E-3</v>
      </c>
      <c r="X1932" s="71">
        <v>-4.5670039999999998E-5</v>
      </c>
    </row>
    <row r="1933" spans="1:24" ht="14.4">
      <c r="A1933" t="s">
        <v>2601</v>
      </c>
      <c r="B1933" s="92" t="s">
        <v>1514</v>
      </c>
      <c r="C1933" s="126" t="str">
        <f t="shared" si="258"/>
        <v>F.050.01.106</v>
      </c>
      <c r="D1933" s="11" t="s">
        <v>647</v>
      </c>
      <c r="E1933" s="125" t="s">
        <v>878</v>
      </c>
      <c r="F1933" s="128" t="str">
        <f t="shared" si="259"/>
        <v>Softwood 12% MC  combustion in small elec. power plant</v>
      </c>
      <c r="G1933" s="200">
        <v>-0.13144763878169999</v>
      </c>
      <c r="H1933" s="10">
        <f t="shared" si="262"/>
        <v>-0.13144763878169999</v>
      </c>
      <c r="I1933" s="201">
        <v>2.0704586089999996E-3</v>
      </c>
      <c r="J1933" s="201">
        <v>1.0000265393000003E-3</v>
      </c>
      <c r="K1933" s="201">
        <v>-1.3094539299999999E-3</v>
      </c>
      <c r="L1933" s="201">
        <v>-0.13320867</v>
      </c>
      <c r="N1933" s="160">
        <v>-0.88805780000000001</v>
      </c>
      <c r="O1933" s="10">
        <f t="shared" si="263"/>
        <v>-0.88805780000000001</v>
      </c>
      <c r="Q1933" s="15">
        <v>-13.158198000000001</v>
      </c>
      <c r="S1933" s="129">
        <v>-1.4867457000000001E-2</v>
      </c>
      <c r="T1933" s="129">
        <v>-1.3317114999999999E-2</v>
      </c>
      <c r="U1933" s="129">
        <v>-6.2536099999999995E-4</v>
      </c>
      <c r="V1933" s="129">
        <v>-9.2498134000000001E-4</v>
      </c>
      <c r="X1933" s="71">
        <v>-3.8501239999999999E-5</v>
      </c>
    </row>
    <row r="1934" spans="1:24" ht="14.4">
      <c r="A1934" t="s">
        <v>2602</v>
      </c>
      <c r="B1934" s="92" t="s">
        <v>1514</v>
      </c>
      <c r="C1934" s="126" t="str">
        <f t="shared" si="258"/>
        <v>F.050.01.107</v>
      </c>
      <c r="D1934" s="11" t="s">
        <v>647</v>
      </c>
      <c r="E1934" s="125" t="s">
        <v>878</v>
      </c>
      <c r="F1934" s="128" t="str">
        <f t="shared" si="259"/>
        <v>Softwood fresh  50% MC  combustion in small elec. power plant</v>
      </c>
      <c r="G1934" s="200">
        <v>-5.7016416285399996E-2</v>
      </c>
      <c r="H1934" s="10">
        <f t="shared" si="262"/>
        <v>-5.7016416285399996E-2</v>
      </c>
      <c r="I1934" s="201">
        <v>5.0689173980000011E-3</v>
      </c>
      <c r="J1934" s="201">
        <v>5.2971385975999997E-3</v>
      </c>
      <c r="K1934" s="201">
        <v>-6.5592828100000003E-4</v>
      </c>
      <c r="L1934" s="201">
        <v>-6.6726543999999999E-2</v>
      </c>
      <c r="N1934" s="160">
        <v>-0.44484362666666666</v>
      </c>
      <c r="O1934" s="10">
        <f t="shared" si="263"/>
        <v>-0.44484362666666666</v>
      </c>
      <c r="Q1934" s="15">
        <v>-6.5911708999999998</v>
      </c>
      <c r="S1934" s="129">
        <v>-6.6403863000000004E-3</v>
      </c>
      <c r="T1934" s="129">
        <v>-5.9003642E-3</v>
      </c>
      <c r="U1934" s="129">
        <v>-2.7668278999999998E-4</v>
      </c>
      <c r="V1934" s="129">
        <v>-4.6333928000000002E-4</v>
      </c>
      <c r="X1934" s="71">
        <v>-1.6835532999999999E-5</v>
      </c>
    </row>
    <row r="1935" spans="1:24" ht="14.4">
      <c r="B1935" s="92"/>
      <c r="C1935" s="126"/>
      <c r="D1935" s="11"/>
      <c r="E1935" s="125"/>
    </row>
    <row r="1936" spans="1:24" ht="14.4">
      <c r="B1936" s="92"/>
      <c r="C1936" s="126"/>
      <c r="D1936" s="1" t="s">
        <v>638</v>
      </c>
      <c r="E1936" s="125"/>
    </row>
    <row r="1937" spans="1:24" ht="14.4">
      <c r="A1937" t="s">
        <v>1564</v>
      </c>
      <c r="B1937" s="92" t="s">
        <v>1514</v>
      </c>
      <c r="C1937" s="126" t="str">
        <f t="shared" si="258"/>
        <v>F.070.01.101</v>
      </c>
      <c r="D1937" s="11" t="s">
        <v>638</v>
      </c>
      <c r="E1937" s="125" t="s">
        <v>878</v>
      </c>
      <c r="F1937" s="128" t="str">
        <f t="shared" si="259"/>
        <v>BR and IIR (Butyl rubber) waste incineration with electricity</v>
      </c>
      <c r="G1937" s="200">
        <v>0.21476131142419999</v>
      </c>
      <c r="H1937" s="10">
        <f t="shared" ref="H1937:H2000" si="264">G1937</f>
        <v>0.21476131142419999</v>
      </c>
      <c r="I1937" s="201">
        <v>3.0938434399999997E-3</v>
      </c>
      <c r="J1937" s="201">
        <v>3.5045727419999971E-4</v>
      </c>
      <c r="K1937" s="201">
        <v>-2.9805092900000003E-3</v>
      </c>
      <c r="L1937" s="201">
        <v>0.21429751999999999</v>
      </c>
      <c r="N1937" s="160">
        <v>1.4286501333333332</v>
      </c>
      <c r="O1937" s="10">
        <f t="shared" ref="O1937:O2000" si="265">N1937</f>
        <v>1.4286501333333332</v>
      </c>
      <c r="Q1937" s="15">
        <v>-29.949991000000001</v>
      </c>
      <c r="S1937" s="129">
        <v>2.1850293E-2</v>
      </c>
      <c r="T1937" s="129">
        <v>2.2781648000000002E-2</v>
      </c>
      <c r="U1937" s="129">
        <v>1.1740380000000001E-3</v>
      </c>
      <c r="V1937" s="129">
        <v>-2.1053933000000002E-3</v>
      </c>
      <c r="X1937" s="71">
        <v>7.5768038000000003E-6</v>
      </c>
    </row>
    <row r="1938" spans="1:24" ht="14.4">
      <c r="A1938" t="s">
        <v>1565</v>
      </c>
      <c r="B1938" s="92" t="s">
        <v>1514</v>
      </c>
      <c r="C1938" s="126" t="str">
        <f t="shared" si="258"/>
        <v>F.070.01.102</v>
      </c>
      <c r="D1938" s="11" t="s">
        <v>638</v>
      </c>
      <c r="E1938" s="125" t="s">
        <v>878</v>
      </c>
      <c r="F1938" s="128" t="str">
        <f t="shared" si="259"/>
        <v>EVA (Ethylene vinyl acetate) waste incineration with electricity</v>
      </c>
      <c r="G1938" s="200">
        <v>0.1419281746104</v>
      </c>
      <c r="H1938" s="10">
        <f t="shared" si="264"/>
        <v>0.1419281746104</v>
      </c>
      <c r="I1938" s="201">
        <v>5.5930225299999992E-3</v>
      </c>
      <c r="J1938" s="201">
        <v>4.3046163504000014E-3</v>
      </c>
      <c r="K1938" s="201">
        <v>-2.1023342699999998E-3</v>
      </c>
      <c r="L1938" s="201">
        <v>0.13413286999999999</v>
      </c>
      <c r="N1938" s="160">
        <v>0.89421913333333325</v>
      </c>
      <c r="O1938" s="10">
        <f t="shared" si="265"/>
        <v>0.89421913333333325</v>
      </c>
      <c r="Q1938" s="15">
        <v>-21.125547999999998</v>
      </c>
      <c r="S1938" s="129">
        <v>1.4252298E-2</v>
      </c>
      <c r="T1938" s="129">
        <v>1.4964233E-2</v>
      </c>
      <c r="U1938" s="129">
        <v>7.7312704000000003E-4</v>
      </c>
      <c r="V1938" s="129">
        <v>-1.4850618E-3</v>
      </c>
      <c r="X1938" s="71">
        <v>4.2528076999999997E-6</v>
      </c>
    </row>
    <row r="1939" spans="1:24" ht="14.4">
      <c r="A1939" t="s">
        <v>1566</v>
      </c>
      <c r="B1939" s="92" t="s">
        <v>1514</v>
      </c>
      <c r="C1939" s="126" t="str">
        <f t="shared" si="258"/>
        <v>F.070.01.103</v>
      </c>
      <c r="D1939" s="11" t="s">
        <v>638</v>
      </c>
      <c r="E1939" s="125" t="s">
        <v>878</v>
      </c>
      <c r="F1939" s="128" t="str">
        <f t="shared" si="259"/>
        <v>IR (Polyisoprene rubber) waste incineration with electricity</v>
      </c>
      <c r="G1939" s="200">
        <v>0.18874546937549999</v>
      </c>
      <c r="H1939" s="10">
        <f t="shared" si="264"/>
        <v>0.18874546937549999</v>
      </c>
      <c r="I1939" s="201">
        <v>3.09156589E-3</v>
      </c>
      <c r="J1939" s="201">
        <v>4.0680408549999915E-4</v>
      </c>
      <c r="K1939" s="201">
        <v>-2.9276506000000002E-3</v>
      </c>
      <c r="L1939" s="201">
        <v>0.18817475</v>
      </c>
      <c r="N1939" s="160">
        <v>1.2544983333333335</v>
      </c>
      <c r="O1939" s="10">
        <f t="shared" si="265"/>
        <v>1.2544983333333335</v>
      </c>
      <c r="Q1939" s="15">
        <v>-29.418834</v>
      </c>
      <c r="S1939" s="129">
        <v>1.9057121999999999E-2</v>
      </c>
      <c r="T1939" s="129">
        <v>2.0084155999999999E-2</v>
      </c>
      <c r="U1939" s="129">
        <v>1.0410198000000001E-3</v>
      </c>
      <c r="V1939" s="129">
        <v>-2.0680545999999999E-3</v>
      </c>
      <c r="X1939" s="71">
        <v>3.3250373000000001E-6</v>
      </c>
    </row>
    <row r="1940" spans="1:24" ht="14.4">
      <c r="A1940" t="s">
        <v>1567</v>
      </c>
      <c r="B1940" s="92" t="s">
        <v>1514</v>
      </c>
      <c r="C1940" s="126" t="str">
        <f t="shared" si="258"/>
        <v>F.070.01.104</v>
      </c>
      <c r="D1940" s="11" t="s">
        <v>638</v>
      </c>
      <c r="E1940" s="125" t="s">
        <v>878</v>
      </c>
      <c r="F1940" s="128" t="str">
        <f t="shared" si="259"/>
        <v>Natural rubber waste incineration with electricity</v>
      </c>
      <c r="G1940" s="200">
        <v>-0.2768680363655</v>
      </c>
      <c r="H1940" s="10">
        <f t="shared" si="264"/>
        <v>-0.2768680363655</v>
      </c>
      <c r="I1940" s="201">
        <v>3.9128349399999993E-3</v>
      </c>
      <c r="J1940" s="201">
        <v>1.5837704944999995E-3</v>
      </c>
      <c r="K1940" s="201">
        <v>-2.7486517999999998E-3</v>
      </c>
      <c r="L1940" s="201">
        <v>-0.27961598999999998</v>
      </c>
      <c r="N1940" s="160">
        <v>-1.8641065999999999</v>
      </c>
      <c r="O1940" s="10">
        <f t="shared" si="265"/>
        <v>-1.8641065999999999</v>
      </c>
      <c r="Q1940" s="15">
        <v>-27.620145000000001</v>
      </c>
      <c r="S1940" s="129">
        <v>-3.1294732999999998E-2</v>
      </c>
      <c r="T1940" s="129">
        <v>-2.8036506999999999E-2</v>
      </c>
      <c r="U1940" s="129">
        <v>-1.3166141000000001E-3</v>
      </c>
      <c r="V1940" s="129">
        <v>-1.9416122E-3</v>
      </c>
      <c r="X1940" s="71">
        <v>-8.1080586000000006E-5</v>
      </c>
    </row>
    <row r="1941" spans="1:24" ht="14.4">
      <c r="A1941" t="s">
        <v>2603</v>
      </c>
      <c r="B1941" s="92" t="s">
        <v>1514</v>
      </c>
      <c r="C1941" s="126" t="str">
        <f t="shared" si="258"/>
        <v>F.070.01.105</v>
      </c>
      <c r="D1941" s="11" t="s">
        <v>638</v>
      </c>
      <c r="E1941" s="125" t="s">
        <v>878</v>
      </c>
      <c r="F1941" s="128" t="str">
        <f t="shared" si="259"/>
        <v>Polychloroprene (Neoprene  CR) waste incineration with electricity</v>
      </c>
      <c r="G1941" s="200">
        <v>0.64841077190679997</v>
      </c>
      <c r="H1941" s="10">
        <f t="shared" si="264"/>
        <v>0.64841077190679997</v>
      </c>
      <c r="I1941" s="201">
        <v>5.9703632413000002E-2</v>
      </c>
      <c r="J1941" s="201">
        <v>0.45718238415380003</v>
      </c>
      <c r="K1941" s="201">
        <v>-1.62540466E-3</v>
      </c>
      <c r="L1941" s="201">
        <v>0.13315015999999999</v>
      </c>
      <c r="N1941" s="160">
        <v>0.88766773333333326</v>
      </c>
      <c r="O1941" s="10">
        <f t="shared" si="265"/>
        <v>0.88766773333333326</v>
      </c>
      <c r="Q1941" s="15">
        <v>-16.333065999999999</v>
      </c>
      <c r="S1941" s="129">
        <v>1.3158879E-2</v>
      </c>
      <c r="T1941" s="129">
        <v>1.3608144000000001E-2</v>
      </c>
      <c r="U1941" s="129">
        <v>6.9890016000000003E-4</v>
      </c>
      <c r="V1941" s="129">
        <v>-1.1481649E-3</v>
      </c>
      <c r="X1941" s="71">
        <v>9.9581056999999997E-5</v>
      </c>
    </row>
    <row r="1942" spans="1:24" ht="14.4">
      <c r="A1942" t="s">
        <v>1568</v>
      </c>
      <c r="B1942" s="92" t="s">
        <v>1514</v>
      </c>
      <c r="C1942" s="126" t="str">
        <f t="shared" si="258"/>
        <v>F.070.01.106</v>
      </c>
      <c r="D1942" s="11" t="s">
        <v>638</v>
      </c>
      <c r="E1942" s="125" t="s">
        <v>878</v>
      </c>
      <c r="F1942" s="128" t="str">
        <f t="shared" si="259"/>
        <v>PU (Polyurethane) waste incineration with electricity</v>
      </c>
      <c r="G1942" s="200">
        <v>0.18982380789520001</v>
      </c>
      <c r="H1942" s="10">
        <f t="shared" si="264"/>
        <v>0.18982380789520001</v>
      </c>
      <c r="I1942" s="201">
        <v>1.4363650300000001E-3</v>
      </c>
      <c r="J1942" s="201">
        <v>-6.2402893479999934E-4</v>
      </c>
      <c r="K1942" s="201">
        <v>-2.0879181999999999E-3</v>
      </c>
      <c r="L1942" s="201">
        <v>0.19109939000000001</v>
      </c>
      <c r="N1942" s="160">
        <v>1.2739959333333335</v>
      </c>
      <c r="O1942" s="10">
        <f t="shared" si="265"/>
        <v>1.2739959333333335</v>
      </c>
      <c r="Q1942" s="15">
        <v>-20.980687</v>
      </c>
      <c r="S1942" s="129">
        <v>1.9595950000000001E-2</v>
      </c>
      <c r="T1942" s="129">
        <v>2.0048172E-2</v>
      </c>
      <c r="U1942" s="129">
        <v>1.0226565E-3</v>
      </c>
      <c r="V1942" s="129">
        <v>-1.4748784999999999E-3</v>
      </c>
      <c r="X1942" s="71">
        <v>1.2480809E-5</v>
      </c>
    </row>
    <row r="1943" spans="1:24" ht="14.4">
      <c r="A1943" t="s">
        <v>1569</v>
      </c>
      <c r="B1943" s="92" t="s">
        <v>1514</v>
      </c>
      <c r="C1943" s="126" t="str">
        <f t="shared" si="258"/>
        <v>F.070.01.107</v>
      </c>
      <c r="D1943" s="11" t="s">
        <v>638</v>
      </c>
      <c r="E1943" s="125" t="s">
        <v>878</v>
      </c>
      <c r="F1943" s="128" t="str">
        <f t="shared" si="259"/>
        <v>SBR (Styrene butadiene rubber) waste incineration with electricity</v>
      </c>
      <c r="G1943" s="200">
        <v>0.25019822970139999</v>
      </c>
      <c r="H1943" s="10">
        <f t="shared" si="264"/>
        <v>0.25019822970139999</v>
      </c>
      <c r="I1943" s="201">
        <v>4.5214186200000003E-3</v>
      </c>
      <c r="J1943" s="201">
        <v>2.3963248413999992E-3</v>
      </c>
      <c r="K1943" s="201">
        <v>-2.6693637600000001E-3</v>
      </c>
      <c r="L1943" s="201">
        <v>0.24594985</v>
      </c>
      <c r="N1943" s="160">
        <v>1.6396656666666667</v>
      </c>
      <c r="O1943" s="10">
        <f t="shared" si="265"/>
        <v>1.6396656666666667</v>
      </c>
      <c r="Q1943" s="15">
        <v>-26.823409999999999</v>
      </c>
      <c r="S1943" s="129">
        <v>2.5767225000000001E-2</v>
      </c>
      <c r="T1943" s="129">
        <v>2.6312785000000002E-2</v>
      </c>
      <c r="U1943" s="129">
        <v>1.3400446999999999E-3</v>
      </c>
      <c r="V1943" s="129">
        <v>-1.8856042E-3</v>
      </c>
      <c r="X1943" s="71">
        <v>1.7891911000000001E-5</v>
      </c>
    </row>
    <row r="1944" spans="1:24" ht="14.4">
      <c r="A1944" t="s">
        <v>1570</v>
      </c>
      <c r="B1944" s="92" t="s">
        <v>1514</v>
      </c>
      <c r="C1944" s="126" t="str">
        <f t="shared" si="258"/>
        <v>F.070.01.108</v>
      </c>
      <c r="D1944" s="11" t="s">
        <v>638</v>
      </c>
      <c r="E1944" s="125" t="s">
        <v>878</v>
      </c>
      <c r="F1944" s="128" t="str">
        <f t="shared" si="259"/>
        <v>Silicone rubbers waste incineration with electricity</v>
      </c>
      <c r="G1944" s="200">
        <v>0.14424189419889999</v>
      </c>
      <c r="H1944" s="10">
        <f t="shared" si="264"/>
        <v>0.14424189419889999</v>
      </c>
      <c r="I1944" s="201">
        <v>-1.043521314E-3</v>
      </c>
      <c r="J1944" s="201">
        <v>-2.7473079371000001E-3</v>
      </c>
      <c r="K1944" s="201">
        <v>-1.3478965499999999E-3</v>
      </c>
      <c r="L1944" s="201">
        <v>0.14938061999999999</v>
      </c>
      <c r="N1944" s="160">
        <v>0.99587079999999994</v>
      </c>
      <c r="O1944" s="10">
        <f t="shared" si="265"/>
        <v>0.99587079999999994</v>
      </c>
      <c r="Q1944" s="15">
        <v>-13.544494</v>
      </c>
      <c r="S1944" s="129">
        <v>1.5071727E-2</v>
      </c>
      <c r="T1944" s="129">
        <v>1.5250243E-2</v>
      </c>
      <c r="U1944" s="129">
        <v>7.7362093000000001E-4</v>
      </c>
      <c r="V1944" s="129">
        <v>-9.5213674999999995E-4</v>
      </c>
      <c r="X1944" s="71">
        <v>1.1694783E-5</v>
      </c>
    </row>
    <row r="1945" spans="1:24" ht="14.4">
      <c r="B1945" s="92"/>
      <c r="C1945" s="126"/>
      <c r="D1945" s="1" t="s">
        <v>639</v>
      </c>
      <c r="E1945" s="125"/>
      <c r="H1945" s="10">
        <f t="shared" si="264"/>
        <v>0</v>
      </c>
      <c r="O1945" s="10">
        <f t="shared" si="265"/>
        <v>0</v>
      </c>
    </row>
    <row r="1946" spans="1:24" ht="14.4">
      <c r="A1946" t="s">
        <v>1571</v>
      </c>
      <c r="B1946" s="92" t="s">
        <v>1514</v>
      </c>
      <c r="C1946" s="126" t="str">
        <f t="shared" si="258"/>
        <v>F.080.01.101</v>
      </c>
      <c r="D1946" s="11" t="s">
        <v>639</v>
      </c>
      <c r="E1946" s="125" t="s">
        <v>878</v>
      </c>
      <c r="F1946" s="128" t="str">
        <f t="shared" si="259"/>
        <v>CFRP (50%) waste incineration with electricity</v>
      </c>
      <c r="G1946" s="200">
        <v>0.1019196718524</v>
      </c>
      <c r="H1946" s="10">
        <f t="shared" si="264"/>
        <v>0.1019196718524</v>
      </c>
      <c r="I1946" s="201">
        <v>1.5236674550000002E-3</v>
      </c>
      <c r="J1946" s="201">
        <v>6.7840149740000012E-4</v>
      </c>
      <c r="K1946" s="201">
        <v>-1.0151271E-3</v>
      </c>
      <c r="L1946" s="201">
        <v>0.10073273000000001</v>
      </c>
      <c r="N1946" s="160">
        <v>0.67155153333333339</v>
      </c>
      <c r="O1946" s="10">
        <f t="shared" si="265"/>
        <v>0.67155153333333339</v>
      </c>
      <c r="Q1946" s="15">
        <v>-10.200621999999999</v>
      </c>
      <c r="S1946" s="129">
        <v>1.0539221E-2</v>
      </c>
      <c r="T1946" s="129">
        <v>1.0712119000000001E-2</v>
      </c>
      <c r="U1946" s="129">
        <v>5.4417465000000003E-4</v>
      </c>
      <c r="V1946" s="129">
        <v>-7.1707268999999998E-4</v>
      </c>
      <c r="X1946" s="71">
        <v>8.0236365000000004E-6</v>
      </c>
    </row>
    <row r="1947" spans="1:24" ht="14.4">
      <c r="A1947" t="s">
        <v>1572</v>
      </c>
      <c r="B1947" s="92" t="s">
        <v>1514</v>
      </c>
      <c r="C1947" s="126" t="str">
        <f t="shared" si="258"/>
        <v>F.080.01.102</v>
      </c>
      <c r="D1947" s="11" t="s">
        <v>639</v>
      </c>
      <c r="E1947" s="125" t="s">
        <v>878</v>
      </c>
      <c r="F1947" s="128" t="str">
        <f t="shared" si="259"/>
        <v>DMC (50%) waste incineration with electricity</v>
      </c>
      <c r="G1947" s="200">
        <v>0.1019196718524</v>
      </c>
      <c r="H1947" s="10">
        <f t="shared" si="264"/>
        <v>0.1019196718524</v>
      </c>
      <c r="I1947" s="201">
        <v>1.5236674550000002E-3</v>
      </c>
      <c r="J1947" s="201">
        <v>6.7840149740000012E-4</v>
      </c>
      <c r="K1947" s="201">
        <v>-1.0151271E-3</v>
      </c>
      <c r="L1947" s="201">
        <v>0.10073273000000001</v>
      </c>
      <c r="N1947" s="160">
        <v>0.67155153333333339</v>
      </c>
      <c r="O1947" s="10">
        <f t="shared" si="265"/>
        <v>0.67155153333333339</v>
      </c>
      <c r="Q1947" s="15">
        <v>-10.200621999999999</v>
      </c>
      <c r="S1947" s="129">
        <v>1.0539221E-2</v>
      </c>
      <c r="T1947" s="129">
        <v>1.0712119000000001E-2</v>
      </c>
      <c r="U1947" s="129">
        <v>5.4417465000000003E-4</v>
      </c>
      <c r="V1947" s="129">
        <v>-7.1707268999999998E-4</v>
      </c>
      <c r="X1947" s="71">
        <v>8.0236365000000004E-6</v>
      </c>
    </row>
    <row r="1948" spans="1:24" ht="14.4">
      <c r="A1948" t="s">
        <v>2604</v>
      </c>
      <c r="B1948" s="92" t="s">
        <v>1514</v>
      </c>
      <c r="C1948" s="126" t="str">
        <f t="shared" si="258"/>
        <v>F.080.01.103</v>
      </c>
      <c r="D1948" s="11" t="s">
        <v>639</v>
      </c>
      <c r="E1948" s="125" t="s">
        <v>878</v>
      </c>
      <c r="F1948" s="128" t="str">
        <f t="shared" si="259"/>
        <v>Flexible Polymer Foam waste incineration with electricity</v>
      </c>
      <c r="G1948" s="200">
        <v>0.20307711381150001</v>
      </c>
      <c r="H1948" s="10">
        <f t="shared" si="264"/>
        <v>0.20307711381150001</v>
      </c>
      <c r="I1948" s="201">
        <v>-3.7339653000000001E-4</v>
      </c>
      <c r="J1948" s="201">
        <v>-2.5916955385E-3</v>
      </c>
      <c r="K1948" s="201">
        <v>-1.92213412E-3</v>
      </c>
      <c r="L1948" s="201">
        <v>0.20796434</v>
      </c>
      <c r="N1948" s="160">
        <v>1.3864289333333333</v>
      </c>
      <c r="O1948" s="10">
        <f t="shared" si="265"/>
        <v>1.3864289333333333</v>
      </c>
      <c r="Q1948" s="15">
        <v>-19.314786999999999</v>
      </c>
      <c r="S1948" s="129">
        <v>2.1168487E-2</v>
      </c>
      <c r="T1948" s="129">
        <v>2.1438465E-2</v>
      </c>
      <c r="U1948" s="129">
        <v>1.0877924000000001E-3</v>
      </c>
      <c r="V1948" s="129">
        <v>-1.3577708E-3</v>
      </c>
      <c r="X1948" s="71">
        <v>1.6414671000000001E-5</v>
      </c>
    </row>
    <row r="1949" spans="1:24" ht="14.4">
      <c r="A1949" t="s">
        <v>1573</v>
      </c>
      <c r="B1949" s="92" t="s">
        <v>1514</v>
      </c>
      <c r="C1949" s="126" t="str">
        <f t="shared" si="258"/>
        <v>F.080.01.104</v>
      </c>
      <c r="D1949" s="11" t="s">
        <v>639</v>
      </c>
      <c r="E1949" s="125" t="s">
        <v>878</v>
      </c>
      <c r="F1949" s="128" t="str">
        <f t="shared" si="259"/>
        <v>GFRP (50%) waste incineration with electricity</v>
      </c>
      <c r="G1949" s="200">
        <v>0.1019196718524</v>
      </c>
      <c r="H1949" s="10">
        <f t="shared" si="264"/>
        <v>0.1019196718524</v>
      </c>
      <c r="I1949" s="201">
        <v>1.5236674550000002E-3</v>
      </c>
      <c r="J1949" s="201">
        <v>6.7840149740000012E-4</v>
      </c>
      <c r="K1949" s="201">
        <v>-1.0151271E-3</v>
      </c>
      <c r="L1949" s="201">
        <v>0.10073273000000001</v>
      </c>
      <c r="N1949" s="160">
        <v>0.67155153333333339</v>
      </c>
      <c r="O1949" s="10">
        <f t="shared" si="265"/>
        <v>0.67155153333333339</v>
      </c>
      <c r="Q1949" s="15">
        <v>-10.200621999999999</v>
      </c>
      <c r="S1949" s="129">
        <v>1.0539221E-2</v>
      </c>
      <c r="T1949" s="129">
        <v>1.0712119000000001E-2</v>
      </c>
      <c r="U1949" s="129">
        <v>5.4417465000000003E-4</v>
      </c>
      <c r="V1949" s="129">
        <v>-7.1707268999999998E-4</v>
      </c>
      <c r="X1949" s="71">
        <v>8.0236365000000004E-6</v>
      </c>
    </row>
    <row r="1950" spans="1:24" ht="14.4">
      <c r="A1950" t="s">
        <v>2605</v>
      </c>
      <c r="B1950" s="92" t="s">
        <v>1514</v>
      </c>
      <c r="C1950" s="126" t="str">
        <f t="shared" si="258"/>
        <v>F.080.01.105</v>
      </c>
      <c r="D1950" s="11" t="s">
        <v>639</v>
      </c>
      <c r="E1950" s="125" t="s">
        <v>878</v>
      </c>
      <c r="F1950" s="128" t="str">
        <f t="shared" si="259"/>
        <v>Hardwood 0%MC  Bamboo and Cork  waste incineration with electricity</v>
      </c>
      <c r="G1950" s="200">
        <v>-0.11693039923149999</v>
      </c>
      <c r="H1950" s="10">
        <f t="shared" si="264"/>
        <v>-0.11693039923149999</v>
      </c>
      <c r="I1950" s="201">
        <v>2.3762765389999997E-3</v>
      </c>
      <c r="J1950" s="201">
        <v>1.5128100695000004E-3</v>
      </c>
      <c r="K1950" s="201">
        <v>-1.1761058399999999E-3</v>
      </c>
      <c r="L1950" s="201">
        <v>-0.11964337999999999</v>
      </c>
      <c r="N1950" s="160">
        <v>-0.79762253333333333</v>
      </c>
      <c r="O1950" s="10">
        <f t="shared" si="265"/>
        <v>-0.79762253333333333</v>
      </c>
      <c r="Q1950" s="15">
        <v>-11.818235</v>
      </c>
      <c r="S1950" s="129">
        <v>-1.3250019E-2</v>
      </c>
      <c r="T1950" s="129">
        <v>-1.1862242E-2</v>
      </c>
      <c r="U1950" s="129">
        <v>-5.5699091999999995E-4</v>
      </c>
      <c r="V1950" s="129">
        <v>-8.3078598999999996E-4</v>
      </c>
      <c r="X1950" s="71">
        <v>-3.4266458E-5</v>
      </c>
    </row>
    <row r="1951" spans="1:24" ht="14.4">
      <c r="A1951" t="s">
        <v>2606</v>
      </c>
      <c r="B1951" s="92" t="s">
        <v>1514</v>
      </c>
      <c r="C1951" s="126" t="str">
        <f t="shared" si="258"/>
        <v>F.080.01.106</v>
      </c>
      <c r="D1951" s="11" t="s">
        <v>639</v>
      </c>
      <c r="E1951" s="125" t="s">
        <v>878</v>
      </c>
      <c r="F1951" s="128" t="str">
        <f t="shared" si="259"/>
        <v>Hardwood 12%MC  Bamboo and Cork  waste incineration with electricity</v>
      </c>
      <c r="G1951" s="200">
        <v>-9.8596239747599998E-2</v>
      </c>
      <c r="H1951" s="10">
        <f t="shared" si="264"/>
        <v>-9.8596239747599998E-2</v>
      </c>
      <c r="I1951" s="201">
        <v>3.1148674550000002E-3</v>
      </c>
      <c r="J1951" s="201">
        <v>2.5712898974000003E-3</v>
      </c>
      <c r="K1951" s="201">
        <v>-1.0151271E-3</v>
      </c>
      <c r="L1951" s="201">
        <v>-0.10326726999999999</v>
      </c>
      <c r="N1951" s="160">
        <v>-0.6884484666666667</v>
      </c>
      <c r="O1951" s="10">
        <f t="shared" si="265"/>
        <v>-0.6884484666666667</v>
      </c>
      <c r="Q1951" s="15">
        <v>-10.200621999999999</v>
      </c>
      <c r="S1951" s="129">
        <v>-1.1223498E-2</v>
      </c>
      <c r="T1951" s="129">
        <v>-1.0035321999999999E-2</v>
      </c>
      <c r="U1951" s="129">
        <v>-4.7110327000000001E-4</v>
      </c>
      <c r="V1951" s="129">
        <v>-7.1707268999999998E-4</v>
      </c>
      <c r="X1951" s="71">
        <v>-2.8929685000000001E-5</v>
      </c>
    </row>
    <row r="1952" spans="1:24" ht="14.4">
      <c r="A1952" t="s">
        <v>2607</v>
      </c>
      <c r="B1952" s="92" t="s">
        <v>1514</v>
      </c>
      <c r="C1952" s="126" t="str">
        <f t="shared" ref="C1952:C2021" si="266">MID(A1952,1,12)</f>
        <v>F.080.01.107</v>
      </c>
      <c r="D1952" s="11" t="s">
        <v>639</v>
      </c>
      <c r="E1952" s="125" t="s">
        <v>878</v>
      </c>
      <c r="F1952" s="128" t="str">
        <f t="shared" ref="F1952:F2021" si="267">MID(A1952, 21,85)</f>
        <v>Hardwood fresh  50%MC  Bamboo and Cork  waste incineration with electricity</v>
      </c>
      <c r="G1952" s="200">
        <v>-4.0994137369399997E-2</v>
      </c>
      <c r="H1952" s="10">
        <f t="shared" si="264"/>
        <v>-4.0994137369399997E-2</v>
      </c>
      <c r="I1952" s="201">
        <v>5.4353659590000002E-3</v>
      </c>
      <c r="J1952" s="201">
        <v>5.8968122205999996E-3</v>
      </c>
      <c r="K1952" s="201">
        <v>-5.0936554899999999E-4</v>
      </c>
      <c r="L1952" s="201">
        <v>-5.1816950000000001E-2</v>
      </c>
      <c r="N1952" s="160">
        <v>-0.34544633333333336</v>
      </c>
      <c r="O1952" s="10">
        <f t="shared" si="265"/>
        <v>-0.34544633333333336</v>
      </c>
      <c r="Q1952" s="15">
        <v>-5.1184184000000004</v>
      </c>
      <c r="S1952" s="129">
        <v>-4.8565919999999999E-3</v>
      </c>
      <c r="T1952" s="129">
        <v>-4.2955205999999999E-3</v>
      </c>
      <c r="U1952" s="129">
        <v>-2.0126222999999999E-4</v>
      </c>
      <c r="V1952" s="129">
        <v>-3.5980924999999997E-4</v>
      </c>
      <c r="X1952" s="71">
        <v>-1.2162658E-5</v>
      </c>
    </row>
    <row r="1953" spans="1:24" ht="14.4">
      <c r="A1953" t="s">
        <v>3794</v>
      </c>
      <c r="B1953" s="92" t="s">
        <v>1514</v>
      </c>
      <c r="C1953" s="126" t="str">
        <f t="shared" si="266"/>
        <v>F.080.01.108</v>
      </c>
      <c r="D1953" s="11" t="s">
        <v>639</v>
      </c>
      <c r="E1953" s="125" t="s">
        <v>878</v>
      </c>
      <c r="F1953" s="128" t="str">
        <f t="shared" si="267"/>
        <v>Paper Cardboard Leather Cotton Wool waste incineration with electricity</v>
      </c>
      <c r="G1953" s="200">
        <v>-9.5859803656100001E-2</v>
      </c>
      <c r="H1953" s="10">
        <f t="shared" si="264"/>
        <v>-9.5859803656100001E-2</v>
      </c>
      <c r="I1953" s="201">
        <v>3.2251049150000002E-3</v>
      </c>
      <c r="J1953" s="201">
        <v>2.7292718488999995E-3</v>
      </c>
      <c r="K1953" s="201">
        <v>-9.9110042000000002E-4</v>
      </c>
      <c r="L1953" s="201">
        <v>-0.10082308</v>
      </c>
      <c r="N1953" s="160">
        <v>-0.67215386666666666</v>
      </c>
      <c r="O1953" s="10">
        <f t="shared" si="265"/>
        <v>-0.67215386666666666</v>
      </c>
      <c r="Q1953" s="15">
        <v>-9.9591867999999995</v>
      </c>
      <c r="S1953" s="129">
        <v>-1.0921032000000001E-2</v>
      </c>
      <c r="T1953" s="129">
        <v>-9.7626475000000008E-3</v>
      </c>
      <c r="U1953" s="129">
        <v>-4.5828421999999998E-4</v>
      </c>
      <c r="V1953" s="129">
        <v>-7.0010055000000002E-4</v>
      </c>
      <c r="X1953" s="71">
        <v>-2.8133151999999999E-5</v>
      </c>
    </row>
    <row r="1954" spans="1:24" ht="14.4">
      <c r="A1954" t="s">
        <v>2608</v>
      </c>
      <c r="B1954" s="92" t="s">
        <v>1514</v>
      </c>
      <c r="C1954" s="126" t="str">
        <f t="shared" si="266"/>
        <v>F.080.01.109</v>
      </c>
      <c r="D1954" s="11" t="s">
        <v>639</v>
      </c>
      <c r="E1954" s="125" t="s">
        <v>878</v>
      </c>
      <c r="F1954" s="128" t="str">
        <f t="shared" si="267"/>
        <v>Rigid Polymer Foam waste incineration with electricity</v>
      </c>
      <c r="G1954" s="200">
        <v>0.20307711381150001</v>
      </c>
      <c r="H1954" s="10">
        <f t="shared" si="264"/>
        <v>0.20307711381150001</v>
      </c>
      <c r="I1954" s="201">
        <v>-3.7339653000000001E-4</v>
      </c>
      <c r="J1954" s="201">
        <v>-2.5916955385E-3</v>
      </c>
      <c r="K1954" s="201">
        <v>-1.92213412E-3</v>
      </c>
      <c r="L1954" s="201">
        <v>0.20796434</v>
      </c>
      <c r="N1954" s="160">
        <v>1.3864289333333333</v>
      </c>
      <c r="O1954" s="10">
        <f t="shared" si="265"/>
        <v>1.3864289333333333</v>
      </c>
      <c r="Q1954" s="15">
        <v>-19.314786999999999</v>
      </c>
      <c r="S1954" s="129">
        <v>2.1168487E-2</v>
      </c>
      <c r="T1954" s="129">
        <v>2.1438465E-2</v>
      </c>
      <c r="U1954" s="129">
        <v>1.0877924000000001E-3</v>
      </c>
      <c r="V1954" s="129">
        <v>-1.3577708E-3</v>
      </c>
      <c r="X1954" s="71">
        <v>1.6414671000000001E-5</v>
      </c>
    </row>
    <row r="1955" spans="1:24" ht="14.4">
      <c r="A1955" t="s">
        <v>2022</v>
      </c>
      <c r="B1955" s="92" t="s">
        <v>1514</v>
      </c>
      <c r="C1955" s="126" t="str">
        <f t="shared" si="266"/>
        <v>F.080.01.110</v>
      </c>
      <c r="D1955" s="11" t="s">
        <v>639</v>
      </c>
      <c r="E1955" s="125" t="s">
        <v>878</v>
      </c>
      <c r="F1955" s="128" t="str">
        <f t="shared" si="267"/>
        <v>SMC (50%) waste incineration with electricity</v>
      </c>
      <c r="G1955" s="200">
        <v>0.16206257112440001</v>
      </c>
      <c r="H1955" s="10">
        <f t="shared" si="264"/>
        <v>0.16206257112440001</v>
      </c>
      <c r="I1955" s="201">
        <v>2.0501423740000003E-3</v>
      </c>
      <c r="J1955" s="201">
        <v>1.3583824903999999E-3</v>
      </c>
      <c r="K1955" s="201">
        <v>-9.6707374000000001E-4</v>
      </c>
      <c r="L1955" s="201">
        <v>0.15962112000000001</v>
      </c>
      <c r="N1955" s="160">
        <v>1.0641408000000001</v>
      </c>
      <c r="O1955" s="10">
        <f t="shared" si="265"/>
        <v>1.0641408000000001</v>
      </c>
      <c r="Q1955" s="15">
        <v>-9.7177520000000008</v>
      </c>
      <c r="S1955" s="129">
        <v>1.7050425000000001E-2</v>
      </c>
      <c r="T1955" s="129">
        <v>1.6888395E-2</v>
      </c>
      <c r="U1955" s="129">
        <v>8.4515906000000003E-4</v>
      </c>
      <c r="V1955" s="129">
        <v>-6.8312842000000003E-4</v>
      </c>
      <c r="X1955" s="71">
        <v>1.9840436999999999E-5</v>
      </c>
    </row>
    <row r="1956" spans="1:24" ht="14.4">
      <c r="A1956" t="s">
        <v>2609</v>
      </c>
      <c r="B1956" s="92" t="s">
        <v>1514</v>
      </c>
      <c r="C1956" s="126" t="str">
        <f t="shared" si="266"/>
        <v>F.080.01.111</v>
      </c>
      <c r="D1956" s="11" t="s">
        <v>639</v>
      </c>
      <c r="E1956" s="125" t="s">
        <v>878</v>
      </c>
      <c r="F1956" s="128" t="str">
        <f t="shared" si="267"/>
        <v>Softwood 0%MC  waste incineration with electricity</v>
      </c>
      <c r="G1956" s="200">
        <v>-0.1191336508671</v>
      </c>
      <c r="H1956" s="10">
        <f t="shared" si="264"/>
        <v>-0.1191336508671</v>
      </c>
      <c r="I1956" s="201">
        <v>2.5665271669999996E-3</v>
      </c>
      <c r="J1956" s="201">
        <v>1.7109458059000003E-3</v>
      </c>
      <c r="K1956" s="201">
        <v>-1.2013338400000001E-3</v>
      </c>
      <c r="L1956" s="201">
        <v>-0.12220979</v>
      </c>
      <c r="N1956" s="160">
        <v>-0.81473193333333338</v>
      </c>
      <c r="O1956" s="10">
        <f t="shared" si="265"/>
        <v>-0.81473193333333338</v>
      </c>
      <c r="Q1956" s="15">
        <v>-12.071742</v>
      </c>
      <c r="S1956" s="129">
        <v>-1.3506361E-2</v>
      </c>
      <c r="T1956" s="129">
        <v>-1.2090079E-2</v>
      </c>
      <c r="U1956" s="129">
        <v>-5.6767525999999995E-4</v>
      </c>
      <c r="V1956" s="129">
        <v>-8.4860673000000002E-4</v>
      </c>
      <c r="X1956" s="71">
        <v>-3.491684E-5</v>
      </c>
    </row>
    <row r="1957" spans="1:24" ht="14.4">
      <c r="A1957" t="s">
        <v>2610</v>
      </c>
      <c r="B1957" s="92" t="s">
        <v>1514</v>
      </c>
      <c r="C1957" s="126" t="str">
        <f t="shared" si="266"/>
        <v>F.080.01.112</v>
      </c>
      <c r="D1957" s="11" t="s">
        <v>639</v>
      </c>
      <c r="E1957" s="125" t="s">
        <v>878</v>
      </c>
      <c r="F1957" s="128" t="str">
        <f t="shared" si="267"/>
        <v>Softwood 12%MC  waste incineration with electricity</v>
      </c>
      <c r="G1957" s="200">
        <v>-9.9978557508699994E-2</v>
      </c>
      <c r="H1957" s="10">
        <f t="shared" si="264"/>
        <v>-9.9978557508699994E-2</v>
      </c>
      <c r="I1957" s="201">
        <v>3.3381893650000004E-3</v>
      </c>
      <c r="J1957" s="201">
        <v>2.8168202363000002E-3</v>
      </c>
      <c r="K1957" s="201">
        <v>-1.0331471099999999E-3</v>
      </c>
      <c r="L1957" s="201">
        <v>-0.10510042</v>
      </c>
      <c r="N1957" s="160">
        <v>-0.70066946666666674</v>
      </c>
      <c r="O1957" s="10">
        <f t="shared" si="265"/>
        <v>-0.70066946666666674</v>
      </c>
      <c r="Q1957" s="15">
        <v>-10.381698</v>
      </c>
      <c r="S1957" s="129">
        <v>-1.1389099999999999E-2</v>
      </c>
      <c r="T1957" s="129">
        <v>-1.0181356000000001E-2</v>
      </c>
      <c r="U1957" s="129">
        <v>-4.7794189999999999E-4</v>
      </c>
      <c r="V1957" s="129">
        <v>-7.2980178999999996E-4</v>
      </c>
      <c r="X1957" s="71">
        <v>-2.9341106999999998E-5</v>
      </c>
    </row>
    <row r="1958" spans="1:24" ht="14.4">
      <c r="A1958" t="s">
        <v>2611</v>
      </c>
      <c r="B1958" s="92" t="s">
        <v>1514</v>
      </c>
      <c r="C1958" s="126" t="str">
        <f t="shared" si="266"/>
        <v>F.080.01.113</v>
      </c>
      <c r="D1958" s="11" t="s">
        <v>639</v>
      </c>
      <c r="E1958" s="125" t="s">
        <v>878</v>
      </c>
      <c r="F1958" s="128" t="str">
        <f t="shared" si="267"/>
        <v>Softwood fresh  50%MC  waste incineration with electricity</v>
      </c>
      <c r="G1958" s="200">
        <v>-4.1145053259899998E-2</v>
      </c>
      <c r="H1958" s="10">
        <f t="shared" si="264"/>
        <v>-4.1145053259899998E-2</v>
      </c>
      <c r="I1958" s="201">
        <v>5.7082946770000004E-3</v>
      </c>
      <c r="J1958" s="201">
        <v>6.2134346181000003E-3</v>
      </c>
      <c r="K1958" s="201">
        <v>-5.1657355499999994E-4</v>
      </c>
      <c r="L1958" s="201">
        <v>-5.2550209000000001E-2</v>
      </c>
      <c r="N1958" s="160">
        <v>-0.35033472666666671</v>
      </c>
      <c r="O1958" s="10">
        <f t="shared" si="265"/>
        <v>-0.35033472666666671</v>
      </c>
      <c r="Q1958" s="15">
        <v>-5.1908488999999998</v>
      </c>
      <c r="S1958" s="129">
        <v>-4.8860843999999999E-3</v>
      </c>
      <c r="T1958" s="129">
        <v>-4.3188512000000004E-3</v>
      </c>
      <c r="U1958" s="129">
        <v>-2.0233229000000001E-4</v>
      </c>
      <c r="V1958" s="129">
        <v>-3.6490089E-4</v>
      </c>
      <c r="X1958" s="71">
        <v>-1.221564E-5</v>
      </c>
    </row>
    <row r="1959" spans="1:24" ht="14.4">
      <c r="A1959" t="s">
        <v>2612</v>
      </c>
      <c r="B1959" s="92" t="s">
        <v>1514</v>
      </c>
      <c r="C1959" s="126" t="str">
        <f t="shared" si="266"/>
        <v>F.080.01.114</v>
      </c>
      <c r="D1959" s="11" t="s">
        <v>639</v>
      </c>
      <c r="E1959" s="125" t="s">
        <v>878</v>
      </c>
      <c r="F1959" s="128" t="str">
        <f t="shared" si="267"/>
        <v>Paper and Cardboard, as wet household waste   waste incineration with electricity</v>
      </c>
      <c r="G1959" s="200">
        <v>1.7688448799999999E-2</v>
      </c>
      <c r="H1959" s="10">
        <f t="shared" si="264"/>
        <v>1.7688448799999999E-2</v>
      </c>
      <c r="I1959" s="201">
        <v>8.0783999999999995E-3</v>
      </c>
      <c r="J1959" s="201">
        <v>9.6100487999999998E-3</v>
      </c>
      <c r="K1959" s="201">
        <v>0</v>
      </c>
      <c r="L1959" s="201">
        <v>0</v>
      </c>
      <c r="N1959" s="160">
        <v>0</v>
      </c>
      <c r="O1959" s="10">
        <f t="shared" si="265"/>
        <v>0</v>
      </c>
      <c r="Q1959" s="15">
        <v>0</v>
      </c>
      <c r="S1959" s="129">
        <v>1.6169312999999999E-3</v>
      </c>
      <c r="T1959" s="129">
        <v>1.5436539E-3</v>
      </c>
      <c r="U1959" s="129">
        <v>7.3277318E-5</v>
      </c>
      <c r="V1959" s="129">
        <v>0</v>
      </c>
      <c r="X1959" s="71">
        <v>4.9098273000000003E-6</v>
      </c>
    </row>
    <row r="1960" spans="1:24" ht="14.4">
      <c r="B1960" s="92"/>
      <c r="C1960" s="126"/>
      <c r="D1960" s="1" t="s">
        <v>641</v>
      </c>
      <c r="E1960" s="125"/>
      <c r="H1960" s="10">
        <f t="shared" si="264"/>
        <v>0</v>
      </c>
      <c r="O1960" s="10">
        <f t="shared" si="265"/>
        <v>0</v>
      </c>
    </row>
    <row r="1961" spans="1:24" ht="14.4">
      <c r="A1961" t="s">
        <v>1574</v>
      </c>
      <c r="B1961" s="92" t="s">
        <v>1514</v>
      </c>
      <c r="C1961" s="126" t="str">
        <f t="shared" si="266"/>
        <v>F.090.01.101</v>
      </c>
      <c r="D1961" s="11" t="s">
        <v>641</v>
      </c>
      <c r="E1961" s="125" t="s">
        <v>878</v>
      </c>
      <c r="F1961" s="128" t="str">
        <f t="shared" si="267"/>
        <v>ABS (Acrylonitrile butadiene styrene) waste incineration with electricity</v>
      </c>
      <c r="G1961" s="200">
        <v>0.21502133629689998</v>
      </c>
      <c r="H1961" s="10">
        <f t="shared" si="264"/>
        <v>0.21502133629689998</v>
      </c>
      <c r="I1961" s="201">
        <v>3.0849382899999999E-3</v>
      </c>
      <c r="J1961" s="201">
        <v>8.5929106690000006E-4</v>
      </c>
      <c r="K1961" s="201">
        <v>-2.5155930600000002E-3</v>
      </c>
      <c r="L1961" s="201">
        <v>0.2135927</v>
      </c>
      <c r="N1961" s="160">
        <v>1.4239513333333333</v>
      </c>
      <c r="O1961" s="10">
        <f t="shared" si="265"/>
        <v>1.4239513333333333</v>
      </c>
      <c r="Q1961" s="15">
        <v>-25.278227000000001</v>
      </c>
      <c r="S1961" s="129">
        <v>2.2078697000000001E-2</v>
      </c>
      <c r="T1961" s="129">
        <v>2.2695308000000001E-2</v>
      </c>
      <c r="U1961" s="129">
        <v>1.160372E-3</v>
      </c>
      <c r="V1961" s="129">
        <v>-1.7769825E-3</v>
      </c>
      <c r="X1961" s="71">
        <v>1.2765427E-5</v>
      </c>
    </row>
    <row r="1962" spans="1:24" ht="14.4">
      <c r="A1962" t="s">
        <v>1575</v>
      </c>
      <c r="B1962" s="92" t="s">
        <v>1514</v>
      </c>
      <c r="C1962" s="126" t="str">
        <f t="shared" si="266"/>
        <v>F.090.01.102</v>
      </c>
      <c r="D1962" s="11" t="s">
        <v>641</v>
      </c>
      <c r="E1962" s="125" t="s">
        <v>878</v>
      </c>
      <c r="F1962" s="128" t="str">
        <f t="shared" si="267"/>
        <v>bio-PE (Polyethylene) waste incineration with electricity</v>
      </c>
      <c r="G1962" s="200">
        <v>-0.2982376570777</v>
      </c>
      <c r="H1962" s="10">
        <f t="shared" si="264"/>
        <v>-0.2982376570777</v>
      </c>
      <c r="I1962" s="201">
        <v>3.5541759100000004E-3</v>
      </c>
      <c r="J1962" s="201">
        <v>9.3564897229999981E-4</v>
      </c>
      <c r="K1962" s="201">
        <v>-2.9468719599999998E-3</v>
      </c>
      <c r="L1962" s="201">
        <v>-0.29978061</v>
      </c>
      <c r="N1962" s="160">
        <v>-1.9985374</v>
      </c>
      <c r="O1962" s="10">
        <f t="shared" si="265"/>
        <v>-1.9985374</v>
      </c>
      <c r="Q1962" s="15">
        <v>-29.611982000000001</v>
      </c>
      <c r="S1962" s="129">
        <v>-3.3679831E-2</v>
      </c>
      <c r="T1962" s="129">
        <v>-3.0180823999999998E-2</v>
      </c>
      <c r="U1962" s="129">
        <v>-1.4173751E-3</v>
      </c>
      <c r="V1962" s="129">
        <v>-2.0816323E-3</v>
      </c>
      <c r="X1962" s="71">
        <v>-8.7317225E-5</v>
      </c>
    </row>
    <row r="1963" spans="1:24" ht="14.4">
      <c r="A1963" t="s">
        <v>1576</v>
      </c>
      <c r="B1963" s="92" t="s">
        <v>1514</v>
      </c>
      <c r="C1963" s="126" t="str">
        <f t="shared" si="266"/>
        <v>F.090.01.103</v>
      </c>
      <c r="D1963" s="11" t="s">
        <v>641</v>
      </c>
      <c r="E1963" s="125" t="s">
        <v>878</v>
      </c>
      <c r="F1963" s="128" t="str">
        <f t="shared" si="267"/>
        <v>CA (Cellulose polymers) waste incineration with electricity</v>
      </c>
      <c r="G1963" s="200">
        <v>-9.6447309904700004E-2</v>
      </c>
      <c r="H1963" s="10">
        <f t="shared" si="264"/>
        <v>-9.6447309904700004E-2</v>
      </c>
      <c r="I1963" s="201">
        <v>2.643420235E-3</v>
      </c>
      <c r="J1963" s="201">
        <v>2.0446829403000001E-3</v>
      </c>
      <c r="K1963" s="201">
        <v>-9.8449308000000003E-4</v>
      </c>
      <c r="L1963" s="201">
        <v>-0.10015092</v>
      </c>
      <c r="N1963" s="160">
        <v>-0.66767280000000007</v>
      </c>
      <c r="O1963" s="10">
        <f t="shared" si="265"/>
        <v>-0.66767280000000007</v>
      </c>
      <c r="Q1963" s="15">
        <v>-9.8927923</v>
      </c>
      <c r="S1963" s="129">
        <v>-1.0960348999999999E-2</v>
      </c>
      <c r="T1963" s="129">
        <v>-9.8046053999999994E-3</v>
      </c>
      <c r="U1963" s="129">
        <v>-4.6031029E-4</v>
      </c>
      <c r="V1963" s="129">
        <v>-6.9543321999999996E-4</v>
      </c>
      <c r="X1963" s="71">
        <v>-2.8286061999999999E-5</v>
      </c>
    </row>
    <row r="1964" spans="1:24" ht="14.4">
      <c r="A1964" t="s">
        <v>1577</v>
      </c>
      <c r="B1964" s="92" t="s">
        <v>1514</v>
      </c>
      <c r="C1964" s="126" t="str">
        <f t="shared" si="266"/>
        <v>F.090.01.104</v>
      </c>
      <c r="D1964" s="11" t="s">
        <v>641</v>
      </c>
      <c r="E1964" s="125" t="s">
        <v>878</v>
      </c>
      <c r="F1964" s="128" t="str">
        <f t="shared" si="267"/>
        <v>Ionomer waste incineration with electricity</v>
      </c>
      <c r="G1964" s="200">
        <v>0.22092220147980002</v>
      </c>
      <c r="H1964" s="10">
        <f t="shared" si="264"/>
        <v>0.22092220147980002</v>
      </c>
      <c r="I1964" s="201">
        <v>2.8158132700000001E-3</v>
      </c>
      <c r="J1964" s="201">
        <v>5.9282795980000009E-4</v>
      </c>
      <c r="K1964" s="201">
        <v>-2.46753975E-3</v>
      </c>
      <c r="L1964" s="201">
        <v>0.21998110000000001</v>
      </c>
      <c r="N1964" s="160">
        <v>1.4665406666666667</v>
      </c>
      <c r="O1964" s="10">
        <f t="shared" si="265"/>
        <v>1.4665406666666667</v>
      </c>
      <c r="Q1964" s="15">
        <v>-24.795356999999999</v>
      </c>
      <c r="S1964" s="129">
        <v>2.2747995E-2</v>
      </c>
      <c r="T1964" s="129">
        <v>2.3301893000000001E-2</v>
      </c>
      <c r="U1964" s="129">
        <v>1.1891404999999999E-3</v>
      </c>
      <c r="V1964" s="129">
        <v>-1.7430382E-3</v>
      </c>
      <c r="X1964" s="71">
        <v>1.4339755E-5</v>
      </c>
    </row>
    <row r="1965" spans="1:24" ht="14.4">
      <c r="A1965" t="s">
        <v>3795</v>
      </c>
      <c r="B1965" s="92" t="s">
        <v>1514</v>
      </c>
      <c r="C1965" s="126" t="str">
        <f t="shared" si="266"/>
        <v>F.090.01.105</v>
      </c>
      <c r="D1965" s="11" t="s">
        <v>641</v>
      </c>
      <c r="E1965" s="125" t="s">
        <v>878</v>
      </c>
      <c r="F1965" s="128" t="str">
        <f t="shared" si="267"/>
        <v>PA-11 (Nylon-11) waste incineration with electricity</v>
      </c>
      <c r="G1965" s="200">
        <v>-0.25129228584640001</v>
      </c>
      <c r="H1965" s="10">
        <f t="shared" si="264"/>
        <v>-0.25129228584640001</v>
      </c>
      <c r="I1965" s="201">
        <v>2.4320776399999995E-3</v>
      </c>
      <c r="J1965" s="201">
        <v>1.3231021360000019E-4</v>
      </c>
      <c r="K1965" s="201">
        <v>-2.4711437000000001E-3</v>
      </c>
      <c r="L1965" s="201">
        <v>-0.25138553000000002</v>
      </c>
      <c r="N1965" s="160">
        <v>-1.6759035333333336</v>
      </c>
      <c r="O1965" s="10">
        <f t="shared" si="265"/>
        <v>-1.6759035333333336</v>
      </c>
      <c r="Q1965" s="15">
        <v>-24.831572999999999</v>
      </c>
      <c r="S1965" s="129">
        <v>-2.8352479E-2</v>
      </c>
      <c r="T1965" s="129">
        <v>-2.5413359999999999E-2</v>
      </c>
      <c r="U1965" s="129">
        <v>-1.1935349000000001E-3</v>
      </c>
      <c r="V1965" s="129">
        <v>-1.7455839999999999E-3</v>
      </c>
      <c r="X1965" s="71">
        <v>-7.3554431000000007E-5</v>
      </c>
    </row>
    <row r="1966" spans="1:24" ht="14.4">
      <c r="A1966" t="s">
        <v>1578</v>
      </c>
      <c r="B1966" s="92" t="s">
        <v>1514</v>
      </c>
      <c r="C1966" s="126" t="str">
        <f t="shared" si="266"/>
        <v>F.090.01.106</v>
      </c>
      <c r="D1966" s="11" t="s">
        <v>641</v>
      </c>
      <c r="E1966" s="125" t="s">
        <v>878</v>
      </c>
      <c r="F1966" s="128" t="str">
        <f t="shared" si="267"/>
        <v>PA (Nylons, Polyamides) waste incineration with electricity</v>
      </c>
      <c r="G1966" s="200">
        <v>0.1779000514088</v>
      </c>
      <c r="H1966" s="10">
        <f t="shared" si="264"/>
        <v>0.1779000514088</v>
      </c>
      <c r="I1966" s="201">
        <v>2.1738171999999994E-3</v>
      </c>
      <c r="J1966" s="201">
        <v>4.626243788000005E-4</v>
      </c>
      <c r="K1966" s="201">
        <v>-1.90051017E-3</v>
      </c>
      <c r="L1966" s="201">
        <v>0.17716412000000001</v>
      </c>
      <c r="N1966" s="160">
        <v>1.1810941333333334</v>
      </c>
      <c r="O1966" s="10">
        <f t="shared" si="265"/>
        <v>1.1810941333333334</v>
      </c>
      <c r="Q1966" s="15">
        <v>-19.097494999999999</v>
      </c>
      <c r="S1966" s="129">
        <v>1.8358724999999999E-2</v>
      </c>
      <c r="T1966" s="129">
        <v>1.8746256999999999E-2</v>
      </c>
      <c r="U1966" s="129">
        <v>9.5496386E-4</v>
      </c>
      <c r="V1966" s="129">
        <v>-1.3424958E-3</v>
      </c>
      <c r="X1966" s="71">
        <v>1.2485194000000001E-5</v>
      </c>
    </row>
    <row r="1967" spans="1:24" ht="14.4">
      <c r="A1967" t="s">
        <v>1579</v>
      </c>
      <c r="B1967" s="92" t="s">
        <v>1514</v>
      </c>
      <c r="C1967" s="126" t="str">
        <f t="shared" si="266"/>
        <v>F.090.01.107</v>
      </c>
      <c r="D1967" s="11" t="s">
        <v>641</v>
      </c>
      <c r="E1967" s="125" t="s">
        <v>878</v>
      </c>
      <c r="F1967" s="128" t="str">
        <f t="shared" si="267"/>
        <v>PC (Polycarbonate) waste incineration with electricity</v>
      </c>
      <c r="G1967" s="200">
        <v>0.23948405988740001</v>
      </c>
      <c r="H1967" s="10">
        <f t="shared" si="264"/>
        <v>0.23948405988740001</v>
      </c>
      <c r="I1967" s="201">
        <v>2.2610504199999997E-3</v>
      </c>
      <c r="J1967" s="201">
        <v>4.6841700740000042E-4</v>
      </c>
      <c r="K1967" s="201">
        <v>-1.9882075400000001E-3</v>
      </c>
      <c r="L1967" s="201">
        <v>0.23874280000000001</v>
      </c>
      <c r="N1967" s="160">
        <v>1.5916186666666667</v>
      </c>
      <c r="O1967" s="10">
        <f t="shared" si="265"/>
        <v>1.5916186666666667</v>
      </c>
      <c r="Q1967" s="15">
        <v>-19.978732000000001</v>
      </c>
      <c r="S1967" s="129">
        <v>2.4983726000000001E-2</v>
      </c>
      <c r="T1967" s="129">
        <v>2.5119697999999999E-2</v>
      </c>
      <c r="U1967" s="129">
        <v>1.2684714999999999E-3</v>
      </c>
      <c r="V1967" s="129">
        <v>-1.4044441E-3</v>
      </c>
      <c r="X1967" s="71">
        <v>2.2980260000000001E-5</v>
      </c>
    </row>
    <row r="1968" spans="1:24" ht="14.4">
      <c r="A1968" t="s">
        <v>1580</v>
      </c>
      <c r="B1968" s="92" t="s">
        <v>1514</v>
      </c>
      <c r="C1968" s="126" t="str">
        <f t="shared" si="266"/>
        <v>F.090.01.108</v>
      </c>
      <c r="D1968" s="11" t="s">
        <v>641</v>
      </c>
      <c r="E1968" s="125" t="s">
        <v>878</v>
      </c>
      <c r="F1968" s="128" t="str">
        <f t="shared" si="267"/>
        <v>PE (Polyethylene) waste incineration with electricity</v>
      </c>
      <c r="G1968" s="200">
        <v>0.1723603327223</v>
      </c>
      <c r="H1968" s="10">
        <f t="shared" si="264"/>
        <v>0.1723603327223</v>
      </c>
      <c r="I1968" s="201">
        <v>3.3705759100000005E-3</v>
      </c>
      <c r="J1968" s="201">
        <v>7.1723877230000014E-4</v>
      </c>
      <c r="K1968" s="201">
        <v>-2.9468719599999998E-3</v>
      </c>
      <c r="L1968" s="201">
        <v>0.17121939</v>
      </c>
      <c r="N1968" s="160">
        <v>1.1414626000000001</v>
      </c>
      <c r="O1968" s="10">
        <f t="shared" si="265"/>
        <v>1.1414626000000001</v>
      </c>
      <c r="Q1968" s="15">
        <v>-29.611982000000001</v>
      </c>
      <c r="S1968" s="129">
        <v>1.7265028000000002E-2</v>
      </c>
      <c r="T1968" s="129">
        <v>1.8388279E-2</v>
      </c>
      <c r="U1968" s="129">
        <v>9.5838127999999998E-4</v>
      </c>
      <c r="V1968" s="129">
        <v>-2.0816323E-3</v>
      </c>
      <c r="X1968" s="71">
        <v>1.2271924E-7</v>
      </c>
    </row>
    <row r="1969" spans="1:24" ht="14.4">
      <c r="A1969" t="s">
        <v>1581</v>
      </c>
      <c r="B1969" s="92" t="s">
        <v>1514</v>
      </c>
      <c r="C1969" s="126" t="str">
        <f t="shared" si="266"/>
        <v>F.090.01.111</v>
      </c>
      <c r="D1969" s="11" t="s">
        <v>641</v>
      </c>
      <c r="E1969" s="125" t="s">
        <v>878</v>
      </c>
      <c r="F1969" s="128" t="str">
        <f t="shared" si="267"/>
        <v>PET (Polyethylene terephthalate) waste incineration with electricity</v>
      </c>
      <c r="G1969" s="200">
        <v>0.19397081984939998</v>
      </c>
      <c r="H1969" s="10">
        <f t="shared" si="264"/>
        <v>0.19397081984939998</v>
      </c>
      <c r="I1969" s="201">
        <v>4.4669384079999994E-3</v>
      </c>
      <c r="J1969" s="201">
        <v>3.5998847813999996E-3</v>
      </c>
      <c r="K1969" s="201">
        <v>-1.5341033399999999E-3</v>
      </c>
      <c r="L1969" s="201">
        <v>0.1874381</v>
      </c>
      <c r="N1969" s="160">
        <v>1.2495873333333334</v>
      </c>
      <c r="O1969" s="10">
        <f t="shared" si="265"/>
        <v>1.2495873333333334</v>
      </c>
      <c r="Q1969" s="15">
        <v>-15.415614</v>
      </c>
      <c r="S1969" s="129">
        <v>2.0171312E-2</v>
      </c>
      <c r="T1969" s="129">
        <v>2.0235262E-2</v>
      </c>
      <c r="U1969" s="129">
        <v>1.0197203999999999E-3</v>
      </c>
      <c r="V1969" s="129">
        <v>-1.0836708E-3</v>
      </c>
      <c r="X1969" s="71">
        <v>1.9985406E-5</v>
      </c>
    </row>
    <row r="1970" spans="1:24" ht="14.4">
      <c r="A1970" t="s">
        <v>1582</v>
      </c>
      <c r="B1970" s="92" t="s">
        <v>1514</v>
      </c>
      <c r="C1970" s="126" t="str">
        <f t="shared" si="266"/>
        <v>F.090.01.112</v>
      </c>
      <c r="D1970" s="11" t="s">
        <v>641</v>
      </c>
      <c r="E1970" s="125" t="s">
        <v>878</v>
      </c>
      <c r="F1970" s="128" t="str">
        <f t="shared" si="267"/>
        <v>PHA (Polyhydroxyalkanoates) waste incineration with electricity</v>
      </c>
      <c r="G1970" s="200">
        <v>-0.17896154591740002</v>
      </c>
      <c r="H1970" s="10">
        <f t="shared" si="264"/>
        <v>-0.17896154591740002</v>
      </c>
      <c r="I1970" s="201">
        <v>8.8178439000000011E-4</v>
      </c>
      <c r="J1970" s="201">
        <v>-8.9720622739999998E-4</v>
      </c>
      <c r="K1970" s="201">
        <v>-1.74193408E-3</v>
      </c>
      <c r="L1970" s="201">
        <v>-0.17720419000000001</v>
      </c>
      <c r="N1970" s="160">
        <v>-1.1813612666666669</v>
      </c>
      <c r="O1970" s="10">
        <f t="shared" si="265"/>
        <v>-1.1813612666666669</v>
      </c>
      <c r="Q1970" s="15">
        <v>-17.504024999999999</v>
      </c>
      <c r="S1970" s="129">
        <v>-2.0152599E-2</v>
      </c>
      <c r="T1970" s="129">
        <v>-1.8073232000000002E-2</v>
      </c>
      <c r="U1970" s="129">
        <v>-8.4888721999999998E-4</v>
      </c>
      <c r="V1970" s="129">
        <v>-1.2304798000000001E-3</v>
      </c>
      <c r="X1970" s="71">
        <v>-5.2355297000000002E-5</v>
      </c>
    </row>
    <row r="1971" spans="1:24" ht="14.4">
      <c r="A1971" t="s">
        <v>1583</v>
      </c>
      <c r="B1971" s="92" t="s">
        <v>1514</v>
      </c>
      <c r="C1971" s="126" t="str">
        <f t="shared" si="266"/>
        <v>F.090.01.113</v>
      </c>
      <c r="D1971" s="11" t="s">
        <v>641</v>
      </c>
      <c r="E1971" s="125" t="s">
        <v>878</v>
      </c>
      <c r="F1971" s="128" t="str">
        <f t="shared" si="267"/>
        <v>PLA (Polylactide) waste incineration with electricity</v>
      </c>
      <c r="G1971" s="200">
        <v>-0.11574486339529999</v>
      </c>
      <c r="H1971" s="10">
        <f t="shared" si="264"/>
        <v>-0.11574486339529999</v>
      </c>
      <c r="I1971" s="201">
        <v>1.9776224010000002E-3</v>
      </c>
      <c r="J1971" s="201">
        <v>1.0607180536999997E-3</v>
      </c>
      <c r="K1971" s="201">
        <v>-1.15628385E-3</v>
      </c>
      <c r="L1971" s="201">
        <v>-0.11762692</v>
      </c>
      <c r="N1971" s="160">
        <v>-0.78417946666666671</v>
      </c>
      <c r="O1971" s="10">
        <f t="shared" si="265"/>
        <v>-0.78417946666666671</v>
      </c>
      <c r="Q1971" s="15">
        <v>-11.619051000000001</v>
      </c>
      <c r="S1971" s="129">
        <v>-1.3098481E-2</v>
      </c>
      <c r="T1971" s="129">
        <v>-1.1730841000000001E-2</v>
      </c>
      <c r="U1971" s="129">
        <v>-5.5085625000000004E-4</v>
      </c>
      <c r="V1971" s="129">
        <v>-8.1678397999999995E-4</v>
      </c>
      <c r="X1971" s="71">
        <v>-3.3906884000000002E-5</v>
      </c>
    </row>
    <row r="1972" spans="1:24" ht="14.4">
      <c r="A1972" t="s">
        <v>1584</v>
      </c>
      <c r="B1972" s="92" t="s">
        <v>1514</v>
      </c>
      <c r="C1972" s="126" t="str">
        <f t="shared" si="266"/>
        <v>F.090.01.114</v>
      </c>
      <c r="D1972" s="11" t="s">
        <v>641</v>
      </c>
      <c r="E1972" s="125" t="s">
        <v>878</v>
      </c>
      <c r="F1972" s="128" t="str">
        <f t="shared" si="267"/>
        <v>PMMA (Polymethyl methacrylate) waste incineration with electricity</v>
      </c>
      <c r="G1972" s="200">
        <v>0.16181920746770001</v>
      </c>
      <c r="H1972" s="10">
        <f t="shared" si="264"/>
        <v>0.16181920746770001</v>
      </c>
      <c r="I1972" s="201">
        <v>1.8741035820000001E-3</v>
      </c>
      <c r="J1972" s="201">
        <v>3.7586587569999968E-4</v>
      </c>
      <c r="K1972" s="201">
        <v>-1.6590419899999999E-3</v>
      </c>
      <c r="L1972" s="201">
        <v>0.16122828</v>
      </c>
      <c r="N1972" s="160">
        <v>1.0748552</v>
      </c>
      <c r="O1972" s="10">
        <f t="shared" si="265"/>
        <v>1.0748552</v>
      </c>
      <c r="Q1972" s="15">
        <v>-16.671074999999998</v>
      </c>
      <c r="S1972" s="129">
        <v>1.6733000000000001E-2</v>
      </c>
      <c r="T1972" s="129">
        <v>1.7038326999999999E-2</v>
      </c>
      <c r="U1972" s="129">
        <v>8.6659933E-4</v>
      </c>
      <c r="V1972" s="129">
        <v>-1.1719259E-3</v>
      </c>
      <c r="X1972" s="71">
        <v>1.2106537E-5</v>
      </c>
    </row>
    <row r="1973" spans="1:24" ht="14.4">
      <c r="A1973" t="s">
        <v>1585</v>
      </c>
      <c r="B1973" s="92" t="s">
        <v>1514</v>
      </c>
      <c r="C1973" s="126" t="str">
        <f t="shared" si="266"/>
        <v>F.090.01.115</v>
      </c>
      <c r="D1973" s="11" t="s">
        <v>641</v>
      </c>
      <c r="E1973" s="125" t="s">
        <v>878</v>
      </c>
      <c r="F1973" s="128" t="str">
        <f t="shared" si="267"/>
        <v>POM (Polyoxymethylene, Polyacetaal) waste incineration with electricity</v>
      </c>
      <c r="G1973" s="200">
        <v>0.1139130022402</v>
      </c>
      <c r="H1973" s="10">
        <f t="shared" si="264"/>
        <v>0.1139130022402</v>
      </c>
      <c r="I1973" s="201">
        <v>1.1747112749999997E-3</v>
      </c>
      <c r="J1973" s="201">
        <v>2.2301807520000016E-4</v>
      </c>
      <c r="K1973" s="201">
        <v>-1.05116711E-3</v>
      </c>
      <c r="L1973" s="201">
        <v>0.11356644</v>
      </c>
      <c r="N1973" s="160">
        <v>0.75710960000000005</v>
      </c>
      <c r="O1973" s="10">
        <f t="shared" si="265"/>
        <v>0.75710960000000005</v>
      </c>
      <c r="Q1973" s="15">
        <v>-10.562773999999999</v>
      </c>
      <c r="S1973" s="129">
        <v>1.1834753999999999E-2</v>
      </c>
      <c r="T1973" s="129">
        <v>1.1970718999999999E-2</v>
      </c>
      <c r="U1973" s="129">
        <v>6.0656616000000002E-4</v>
      </c>
      <c r="V1973" s="129">
        <v>-7.4253088999999995E-4</v>
      </c>
      <c r="X1973" s="71">
        <v>9.7843414000000007E-6</v>
      </c>
    </row>
    <row r="1974" spans="1:24" ht="14.4">
      <c r="A1974" t="s">
        <v>1586</v>
      </c>
      <c r="B1974" s="92" t="s">
        <v>1514</v>
      </c>
      <c r="C1974" s="126" t="str">
        <f t="shared" si="266"/>
        <v>F.090.01.116</v>
      </c>
      <c r="D1974" s="11" t="s">
        <v>641</v>
      </c>
      <c r="E1974" s="125" t="s">
        <v>878</v>
      </c>
      <c r="F1974" s="128" t="str">
        <f t="shared" si="267"/>
        <v>PP (Polypropylene) waste incineration with electricity</v>
      </c>
      <c r="G1974" s="200">
        <v>0.18511861461009999</v>
      </c>
      <c r="H1974" s="10">
        <f t="shared" si="264"/>
        <v>0.18511861461009999</v>
      </c>
      <c r="I1974" s="201">
        <v>3.2149225199999999E-3</v>
      </c>
      <c r="J1974" s="201">
        <v>6.7300395010000099E-4</v>
      </c>
      <c r="K1974" s="201">
        <v>-2.82073186E-3</v>
      </c>
      <c r="L1974" s="201">
        <v>0.18405141999999999</v>
      </c>
      <c r="N1974" s="160">
        <v>1.2270094666666667</v>
      </c>
      <c r="O1974" s="10">
        <f t="shared" si="265"/>
        <v>1.2270094666666667</v>
      </c>
      <c r="Q1974" s="15">
        <v>-28.344449000000001</v>
      </c>
      <c r="S1974" s="129">
        <v>1.8705980000000001E-2</v>
      </c>
      <c r="T1974" s="129">
        <v>1.9679489000000001E-2</v>
      </c>
      <c r="U1974" s="129">
        <v>1.0190196999999999E-3</v>
      </c>
      <c r="V1974" s="129">
        <v>-1.9925286000000001E-3</v>
      </c>
      <c r="X1974" s="71">
        <v>3.8581714000000002E-6</v>
      </c>
    </row>
    <row r="1975" spans="1:24" ht="14.4">
      <c r="A1975" t="s">
        <v>1587</v>
      </c>
      <c r="B1975" s="92" t="s">
        <v>1514</v>
      </c>
      <c r="C1975" s="126" t="str">
        <f t="shared" si="266"/>
        <v>F.090.01.117</v>
      </c>
      <c r="D1975" s="11" t="s">
        <v>641</v>
      </c>
      <c r="E1975" s="125" t="s">
        <v>878</v>
      </c>
      <c r="F1975" s="128" t="str">
        <f t="shared" si="267"/>
        <v>PS (Polystyrene) waste incineration with electricity</v>
      </c>
      <c r="G1975" s="200">
        <v>0.22578183887889999</v>
      </c>
      <c r="H1975" s="10">
        <f t="shared" si="264"/>
        <v>0.22578183887889999</v>
      </c>
      <c r="I1975" s="201">
        <v>3.1795737200000004E-3</v>
      </c>
      <c r="J1975" s="201">
        <v>6.8195630889999949E-4</v>
      </c>
      <c r="K1975" s="201">
        <v>-2.7750811499999998E-3</v>
      </c>
      <c r="L1975" s="201">
        <v>0.22469538999999999</v>
      </c>
      <c r="N1975" s="160">
        <v>1.4979692666666666</v>
      </c>
      <c r="O1975" s="10">
        <f t="shared" si="265"/>
        <v>1.4979692666666666</v>
      </c>
      <c r="Q1975" s="15">
        <v>-27.885722999999999</v>
      </c>
      <c r="S1975" s="129">
        <v>2.3128349999999999E-2</v>
      </c>
      <c r="T1975" s="129">
        <v>2.3865763000000002E-2</v>
      </c>
      <c r="U1975" s="129">
        <v>1.2228692E-3</v>
      </c>
      <c r="V1975" s="129">
        <v>-1.9602815000000001E-3</v>
      </c>
      <c r="X1975" s="71">
        <v>1.1914638999999999E-5</v>
      </c>
    </row>
    <row r="1976" spans="1:24" ht="14.4">
      <c r="A1976" t="s">
        <v>1588</v>
      </c>
      <c r="B1976" s="92" t="s">
        <v>1514</v>
      </c>
      <c r="C1976" s="126" t="str">
        <f t="shared" si="266"/>
        <v>F.090.01.118</v>
      </c>
      <c r="D1976" s="11" t="s">
        <v>641</v>
      </c>
      <c r="E1976" s="125" t="s">
        <v>878</v>
      </c>
      <c r="F1976" s="128" t="str">
        <f t="shared" si="267"/>
        <v>PTFE (Teflon, Polytetrafluoroethylene) waste incineration with electricity</v>
      </c>
      <c r="G1976" s="200">
        <v>8.7143607445700003E-2</v>
      </c>
      <c r="H1976" s="10">
        <f t="shared" si="264"/>
        <v>8.7143607445700003E-2</v>
      </c>
      <c r="I1976" s="201">
        <v>4.8083080100000001E-4</v>
      </c>
      <c r="J1976" s="201">
        <v>7.80694967000001E-5</v>
      </c>
      <c r="K1976" s="201">
        <v>-4.4209085200000003E-4</v>
      </c>
      <c r="L1976" s="201">
        <v>8.7026798000000002E-2</v>
      </c>
      <c r="N1976" s="160">
        <v>0.58017865333333341</v>
      </c>
      <c r="O1976" s="10">
        <f t="shared" si="265"/>
        <v>0.58017865333333341</v>
      </c>
      <c r="Q1976" s="15">
        <v>-4.4424009</v>
      </c>
      <c r="S1976" s="129">
        <v>9.2246961000000006E-3</v>
      </c>
      <c r="T1976" s="129">
        <v>9.0838098000000003E-3</v>
      </c>
      <c r="U1976" s="129">
        <v>4.5317363E-4</v>
      </c>
      <c r="V1976" s="129">
        <v>-3.1228727999999998E-4</v>
      </c>
      <c r="X1976" s="71">
        <v>1.1405544E-5</v>
      </c>
    </row>
    <row r="1977" spans="1:24" ht="14.4">
      <c r="A1977" t="s">
        <v>1589</v>
      </c>
      <c r="B1977" s="92" t="s">
        <v>1514</v>
      </c>
      <c r="C1977" s="126" t="str">
        <f t="shared" si="266"/>
        <v>F.090.01.119</v>
      </c>
      <c r="D1977" s="11" t="s">
        <v>641</v>
      </c>
      <c r="E1977" s="125" t="s">
        <v>878</v>
      </c>
      <c r="F1977" s="128" t="str">
        <f t="shared" si="267"/>
        <v>PTT (Polyltrimethylene terephthalate) waste incineration with electricity</v>
      </c>
      <c r="G1977" s="200">
        <v>9.7727404144499999E-2</v>
      </c>
      <c r="H1977" s="10">
        <f t="shared" si="264"/>
        <v>9.7727404144499999E-2</v>
      </c>
      <c r="I1977" s="201">
        <v>1.8845023100000005E-4</v>
      </c>
      <c r="J1977" s="201">
        <v>-1.4884540964999998E-3</v>
      </c>
      <c r="K1977" s="201">
        <v>-1.5329019900000001E-3</v>
      </c>
      <c r="L1977" s="201">
        <v>0.10056031</v>
      </c>
      <c r="N1977" s="160">
        <v>0.67040206666666669</v>
      </c>
      <c r="O1977" s="10">
        <f t="shared" si="265"/>
        <v>0.67040206666666669</v>
      </c>
      <c r="Q1977" s="15">
        <v>-15.403542</v>
      </c>
      <c r="S1977" s="129">
        <v>9.9119866000000004E-3</v>
      </c>
      <c r="T1977" s="129">
        <v>1.0452448E-2</v>
      </c>
      <c r="U1977" s="129">
        <v>5.4236056000000002E-4</v>
      </c>
      <c r="V1977" s="129">
        <v>-1.0828222000000001E-3</v>
      </c>
      <c r="X1977" s="71">
        <v>1.2495977999999999E-6</v>
      </c>
    </row>
    <row r="1978" spans="1:24" ht="14.4">
      <c r="A1978" t="s">
        <v>1590</v>
      </c>
      <c r="B1978" s="92" t="s">
        <v>1514</v>
      </c>
      <c r="C1978" s="126" t="str">
        <f t="shared" si="266"/>
        <v>F.090.01.120</v>
      </c>
      <c r="D1978" s="11" t="s">
        <v>641</v>
      </c>
      <c r="E1978" s="125" t="s">
        <v>878</v>
      </c>
      <c r="F1978" s="128" t="str">
        <f t="shared" si="267"/>
        <v>PUR (Polyurethane) waste incineration with electricity</v>
      </c>
      <c r="G1978" s="200">
        <v>0.20307711381150001</v>
      </c>
      <c r="H1978" s="10">
        <f t="shared" si="264"/>
        <v>0.20307711381150001</v>
      </c>
      <c r="I1978" s="201">
        <v>-3.7339653000000001E-4</v>
      </c>
      <c r="J1978" s="201">
        <v>-2.5916955385E-3</v>
      </c>
      <c r="K1978" s="201">
        <v>-1.92213412E-3</v>
      </c>
      <c r="L1978" s="201">
        <v>0.20796434</v>
      </c>
      <c r="N1978" s="160">
        <v>1.3864289333333333</v>
      </c>
      <c r="O1978" s="10">
        <f t="shared" si="265"/>
        <v>1.3864289333333333</v>
      </c>
      <c r="Q1978" s="15">
        <v>-19.314786999999999</v>
      </c>
      <c r="S1978" s="129">
        <v>2.1168487E-2</v>
      </c>
      <c r="T1978" s="129">
        <v>2.1438465E-2</v>
      </c>
      <c r="U1978" s="129">
        <v>1.0877924000000001E-3</v>
      </c>
      <c r="V1978" s="129">
        <v>-1.3577708E-3</v>
      </c>
      <c r="X1978" s="71">
        <v>1.6414671000000001E-5</v>
      </c>
    </row>
    <row r="1979" spans="1:24" ht="14.4">
      <c r="A1979" t="s">
        <v>1591</v>
      </c>
      <c r="B1979" s="92" t="s">
        <v>1514</v>
      </c>
      <c r="C1979" s="126" t="str">
        <f t="shared" si="266"/>
        <v>F.090.01.121</v>
      </c>
      <c r="D1979" s="11" t="s">
        <v>641</v>
      </c>
      <c r="E1979" s="125" t="s">
        <v>878</v>
      </c>
      <c r="F1979" s="128" t="str">
        <f t="shared" si="267"/>
        <v>PVC (Polyvinylchloride) waste incineration with electricity</v>
      </c>
      <c r="G1979" s="200">
        <v>9.4693039363699993E-2</v>
      </c>
      <c r="H1979" s="10">
        <f t="shared" si="264"/>
        <v>9.4693039363699993E-2</v>
      </c>
      <c r="I1979" s="201">
        <v>1.4979285199999998E-3</v>
      </c>
      <c r="J1979" s="201">
        <v>4.7831569370000021E-4</v>
      </c>
      <c r="K1979" s="201">
        <v>-1.15628385E-3</v>
      </c>
      <c r="L1979" s="201">
        <v>9.3873078999999998E-2</v>
      </c>
      <c r="N1979" s="160">
        <v>0.62582052666666665</v>
      </c>
      <c r="O1979" s="10">
        <f t="shared" si="265"/>
        <v>0.62582052666666665</v>
      </c>
      <c r="Q1979" s="15">
        <v>-11.619051000000001</v>
      </c>
      <c r="S1979" s="129">
        <v>9.6965382000000003E-3</v>
      </c>
      <c r="T1979" s="129">
        <v>1.0001051E-2</v>
      </c>
      <c r="U1979" s="129">
        <v>5.1227106999999995E-4</v>
      </c>
      <c r="V1979" s="129">
        <v>-8.1678397999999995E-4</v>
      </c>
      <c r="X1979" s="71">
        <v>5.1166502000000003E-6</v>
      </c>
    </row>
    <row r="1980" spans="1:24" ht="14.4">
      <c r="A1980" t="s">
        <v>1592</v>
      </c>
      <c r="B1980" s="92" t="s">
        <v>1514</v>
      </c>
      <c r="C1980" s="126" t="str">
        <f t="shared" si="266"/>
        <v>F.090.01.122</v>
      </c>
      <c r="D1980" s="11" t="s">
        <v>641</v>
      </c>
      <c r="E1980" s="125" t="s">
        <v>878</v>
      </c>
      <c r="F1980" s="128" t="str">
        <f t="shared" si="267"/>
        <v>PVDC (Polyvinyliden chloride) waste incineration with electricity</v>
      </c>
      <c r="G1980" s="200">
        <v>6.68139775396E-2</v>
      </c>
      <c r="H1980" s="10">
        <f t="shared" si="264"/>
        <v>6.68139775396E-2</v>
      </c>
      <c r="I1980" s="201">
        <v>7.6400875600000006E-4</v>
      </c>
      <c r="J1980" s="201">
        <v>1.4113074360000012E-4</v>
      </c>
      <c r="K1980" s="201">
        <v>-6.8716295999999991E-4</v>
      </c>
      <c r="L1980" s="201">
        <v>6.6596001000000002E-2</v>
      </c>
      <c r="N1980" s="160">
        <v>0.44397334000000005</v>
      </c>
      <c r="O1980" s="10">
        <f t="shared" si="265"/>
        <v>0.44397334000000005</v>
      </c>
      <c r="Q1980" s="15">
        <v>-6.9050361999999996</v>
      </c>
      <c r="S1980" s="129">
        <v>6.9083679000000002E-3</v>
      </c>
      <c r="T1980" s="129">
        <v>7.0358694000000003E-3</v>
      </c>
      <c r="U1980" s="129">
        <v>3.5790154E-4</v>
      </c>
      <c r="V1980" s="129">
        <v>-4.8540304999999999E-4</v>
      </c>
      <c r="X1980" s="71">
        <v>4.9728832000000003E-6</v>
      </c>
    </row>
    <row r="1981" spans="1:24" ht="14.4">
      <c r="A1981" t="s">
        <v>1593</v>
      </c>
      <c r="B1981" s="92" t="s">
        <v>1514</v>
      </c>
      <c r="C1981" s="126" t="str">
        <f t="shared" si="266"/>
        <v>F.090.01.123</v>
      </c>
      <c r="D1981" s="11" t="s">
        <v>641</v>
      </c>
      <c r="E1981" s="125" t="s">
        <v>878</v>
      </c>
      <c r="F1981" s="128" t="str">
        <f t="shared" si="267"/>
        <v>Starch PBS 50%-50% (Polybutylene succinate) waste incineration with electricity</v>
      </c>
      <c r="G1981" s="200">
        <v>-0.1070171970006</v>
      </c>
      <c r="H1981" s="10">
        <f t="shared" si="264"/>
        <v>-0.1070171970006</v>
      </c>
      <c r="I1981" s="201">
        <v>1.5479925450000002E-3</v>
      </c>
      <c r="J1981" s="201">
        <v>6.5365090440000007E-4</v>
      </c>
      <c r="K1981" s="201">
        <v>-1.0631804499999999E-3</v>
      </c>
      <c r="L1981" s="201">
        <v>-0.10815566</v>
      </c>
      <c r="N1981" s="160">
        <v>-0.72103773333333332</v>
      </c>
      <c r="O1981" s="10">
        <f t="shared" si="265"/>
        <v>-0.72103773333333332</v>
      </c>
      <c r="Q1981" s="15">
        <v>-10.683491</v>
      </c>
      <c r="S1981" s="129">
        <v>-1.2097917999999999E-2</v>
      </c>
      <c r="T1981" s="129">
        <v>-1.0837947000000001E-2</v>
      </c>
      <c r="U1981" s="129">
        <v>-5.0895425999999998E-4</v>
      </c>
      <c r="V1981" s="129">
        <v>-7.5101696000000003E-4</v>
      </c>
      <c r="X1981" s="71">
        <v>-3.1341055999999997E-5</v>
      </c>
    </row>
    <row r="1982" spans="1:24" ht="14.4">
      <c r="A1982" t="s">
        <v>1753</v>
      </c>
      <c r="B1982" s="92" t="s">
        <v>1514</v>
      </c>
      <c r="C1982" s="126" t="str">
        <f t="shared" si="266"/>
        <v>F.090.01.124</v>
      </c>
      <c r="D1982" s="11" t="s">
        <v>641</v>
      </c>
      <c r="E1982" s="125" t="s">
        <v>878</v>
      </c>
      <c r="F1982" s="128" t="str">
        <f t="shared" si="267"/>
        <v>PBS (Polybutylene succinate)  incineration with electricity</v>
      </c>
      <c r="G1982" s="200">
        <v>-0.18568990509219999</v>
      </c>
      <c r="H1982" s="10">
        <f t="shared" si="264"/>
        <v>-0.18568990509219999</v>
      </c>
      <c r="I1982" s="201">
        <v>-1.6213343339999998E-3</v>
      </c>
      <c r="J1982" s="201">
        <v>-3.8883333082000001E-3</v>
      </c>
      <c r="K1982" s="201">
        <v>-1.75394745E-3</v>
      </c>
      <c r="L1982" s="201">
        <v>-0.17842628999999999</v>
      </c>
      <c r="N1982" s="160">
        <v>-1.1895085999999999</v>
      </c>
      <c r="O1982" s="10">
        <f t="shared" si="265"/>
        <v>-1.1895085999999999</v>
      </c>
      <c r="Q1982" s="15">
        <v>-17.624742999999999</v>
      </c>
      <c r="S1982" s="129">
        <v>-2.0793810999999999E-2</v>
      </c>
      <c r="T1982" s="129">
        <v>-1.8677343999999999E-2</v>
      </c>
      <c r="U1982" s="129">
        <v>-8.7750199999999995E-4</v>
      </c>
      <c r="V1982" s="129">
        <v>-1.2389657999999999E-3</v>
      </c>
      <c r="X1982" s="71">
        <v>-5.4241389999999998E-5</v>
      </c>
    </row>
    <row r="1983" spans="1:24" ht="14.4">
      <c r="A1983" t="s">
        <v>1754</v>
      </c>
      <c r="B1983" s="92" t="s">
        <v>1514</v>
      </c>
      <c r="C1983" s="126" t="str">
        <f t="shared" si="266"/>
        <v>F.090.01.125</v>
      </c>
      <c r="D1983" s="11" t="s">
        <v>641</v>
      </c>
      <c r="E1983" s="125" t="s">
        <v>878</v>
      </c>
      <c r="F1983" s="128" t="str">
        <f t="shared" si="267"/>
        <v>PBAT (Polybutylene adipate terephthalate) waste incineration with electricity</v>
      </c>
      <c r="G1983" s="200">
        <v>-0.18432168196740001</v>
      </c>
      <c r="H1983" s="10">
        <f t="shared" si="264"/>
        <v>-0.18432168196740001</v>
      </c>
      <c r="I1983" s="201">
        <v>-1.5662156099999999E-3</v>
      </c>
      <c r="J1983" s="201">
        <v>-3.8093422774E-3</v>
      </c>
      <c r="K1983" s="201">
        <v>-1.74193408E-3</v>
      </c>
      <c r="L1983" s="201">
        <v>-0.17720419000000001</v>
      </c>
      <c r="N1983" s="160">
        <v>-1.1813612666666669</v>
      </c>
      <c r="O1983" s="10">
        <f t="shared" si="265"/>
        <v>-1.1813612666666669</v>
      </c>
      <c r="Q1983" s="15">
        <v>-17.504024999999999</v>
      </c>
      <c r="S1983" s="129">
        <v>-2.0642578000000002E-2</v>
      </c>
      <c r="T1983" s="129">
        <v>-1.8541005999999999E-2</v>
      </c>
      <c r="U1983" s="129">
        <v>-8.7109247000000003E-4</v>
      </c>
      <c r="V1983" s="129">
        <v>-1.2304798000000001E-3</v>
      </c>
      <c r="X1983" s="71">
        <v>-5.3843123000000002E-5</v>
      </c>
    </row>
    <row r="1984" spans="1:24" ht="14.4">
      <c r="A1984" t="s">
        <v>1755</v>
      </c>
      <c r="B1984" s="92" t="s">
        <v>1514</v>
      </c>
      <c r="C1984" s="126" t="str">
        <f t="shared" si="266"/>
        <v>F.090.01.126</v>
      </c>
      <c r="D1984" s="11" t="s">
        <v>641</v>
      </c>
      <c r="E1984" s="125" t="s">
        <v>878</v>
      </c>
      <c r="F1984" s="128" t="str">
        <f t="shared" si="267"/>
        <v>PHB (Polyhydroxybutyrate) waste incineration with electricity</v>
      </c>
      <c r="G1984" s="200">
        <v>-0.1747441403602</v>
      </c>
      <c r="H1984" s="10">
        <f t="shared" si="264"/>
        <v>-0.1747441403602</v>
      </c>
      <c r="I1984" s="201">
        <v>-1.1803845080000002E-3</v>
      </c>
      <c r="J1984" s="201">
        <v>-3.2564051121999993E-3</v>
      </c>
      <c r="K1984" s="201">
        <v>-1.6578407400000001E-3</v>
      </c>
      <c r="L1984" s="201">
        <v>-0.16864951</v>
      </c>
      <c r="N1984" s="160">
        <v>-1.1243300666666667</v>
      </c>
      <c r="O1984" s="10">
        <f t="shared" si="265"/>
        <v>-1.1243300666666667</v>
      </c>
      <c r="Q1984" s="15">
        <v>-16.659002999999998</v>
      </c>
      <c r="S1984" s="129">
        <v>-1.9583948E-2</v>
      </c>
      <c r="T1984" s="129">
        <v>-1.7586645000000001E-2</v>
      </c>
      <c r="U1984" s="129">
        <v>-8.2622578999999997E-4</v>
      </c>
      <c r="V1984" s="129">
        <v>-1.1710773000000001E-3</v>
      </c>
      <c r="X1984" s="71">
        <v>-5.1055255999999999E-5</v>
      </c>
    </row>
    <row r="1985" spans="1:24" ht="14.4">
      <c r="A1985" t="s">
        <v>2128</v>
      </c>
      <c r="B1985" s="92" t="s">
        <v>1514</v>
      </c>
      <c r="C1985" s="126" t="str">
        <f t="shared" si="266"/>
        <v>F.090.01.127</v>
      </c>
      <c r="D1985" s="11" t="s">
        <v>641</v>
      </c>
      <c r="E1985" s="125" t="s">
        <v>878</v>
      </c>
      <c r="F1985" s="128" t="str">
        <f t="shared" si="267"/>
        <v>PAN (Polyacrylonitrile fibres) waste incineration with electricity</v>
      </c>
      <c r="G1985" s="200">
        <v>0.1750026075592</v>
      </c>
      <c r="H1985" s="10">
        <f t="shared" si="264"/>
        <v>0.1750026075592</v>
      </c>
      <c r="I1985" s="201">
        <v>2.2152472699999998E-3</v>
      </c>
      <c r="J1985" s="201">
        <v>4.4748443919999999E-4</v>
      </c>
      <c r="K1985" s="201">
        <v>-1.9581741500000003E-3</v>
      </c>
      <c r="L1985" s="201">
        <v>0.17429805000000001</v>
      </c>
      <c r="N1985" s="160">
        <v>1.1619870000000001</v>
      </c>
      <c r="O1985" s="10">
        <f t="shared" si="265"/>
        <v>1.1619870000000001</v>
      </c>
      <c r="Q1985" s="15">
        <v>-19.676939000000001</v>
      </c>
      <c r="S1985" s="129">
        <v>1.8018777999999999E-2</v>
      </c>
      <c r="T1985" s="129">
        <v>1.8459890999999999E-2</v>
      </c>
      <c r="U1985" s="129">
        <v>9.4211660999999995E-4</v>
      </c>
      <c r="V1985" s="129">
        <v>-1.3832289999999999E-3</v>
      </c>
      <c r="X1985" s="71">
        <v>1.1317145E-5</v>
      </c>
    </row>
    <row r="1986" spans="1:24" ht="14.4">
      <c r="A1986" t="s">
        <v>2129</v>
      </c>
      <c r="B1986" s="92" t="s">
        <v>1514</v>
      </c>
      <c r="C1986" s="126" t="str">
        <f t="shared" si="266"/>
        <v>F.090.01.128</v>
      </c>
      <c r="D1986" s="11" t="s">
        <v>641</v>
      </c>
      <c r="E1986" s="125" t="s">
        <v>878</v>
      </c>
      <c r="F1986" s="128" t="str">
        <f t="shared" si="267"/>
        <v>bio-PP (Polypropylene) waste incineration with electricity</v>
      </c>
      <c r="G1986" s="200">
        <v>-0.28588138538989999</v>
      </c>
      <c r="H1986" s="10">
        <f t="shared" si="264"/>
        <v>-0.28588138538989999</v>
      </c>
      <c r="I1986" s="201">
        <v>3.2149225199999999E-3</v>
      </c>
      <c r="J1986" s="201">
        <v>6.7300395010000099E-4</v>
      </c>
      <c r="K1986" s="201">
        <v>-2.82073186E-3</v>
      </c>
      <c r="L1986" s="201">
        <v>-0.28694858000000001</v>
      </c>
      <c r="N1986" s="160">
        <v>-1.9129905333333335</v>
      </c>
      <c r="O1986" s="10">
        <f t="shared" si="265"/>
        <v>-1.9129905333333335</v>
      </c>
      <c r="Q1986" s="15">
        <v>-28.344449000000001</v>
      </c>
      <c r="S1986" s="129">
        <v>-3.2275628000000001E-2</v>
      </c>
      <c r="T1986" s="129">
        <v>-2.8924696999999999E-2</v>
      </c>
      <c r="U1986" s="129">
        <v>-1.3584020000000001E-3</v>
      </c>
      <c r="V1986" s="129">
        <v>-1.9925286000000001E-3</v>
      </c>
      <c r="X1986" s="71">
        <v>-8.3693359999999998E-5</v>
      </c>
    </row>
    <row r="1987" spans="1:24" ht="14.4">
      <c r="A1987" t="s">
        <v>2130</v>
      </c>
      <c r="B1987" s="92" t="s">
        <v>1514</v>
      </c>
      <c r="C1987" s="126" t="str">
        <f t="shared" si="266"/>
        <v>F.090.01.129</v>
      </c>
      <c r="D1987" s="11" t="s">
        <v>641</v>
      </c>
      <c r="E1987" s="125" t="s">
        <v>878</v>
      </c>
      <c r="F1987" s="128" t="str">
        <f t="shared" si="267"/>
        <v>bio-PET (Polyethylene terephthalate) waste incineration with electricity</v>
      </c>
      <c r="G1987" s="200">
        <v>0.11907467024940001</v>
      </c>
      <c r="H1987" s="10">
        <f t="shared" si="264"/>
        <v>0.11907467024940001</v>
      </c>
      <c r="I1987" s="201">
        <v>1.7741384080000003E-3</v>
      </c>
      <c r="J1987" s="201">
        <v>3.9653518140000011E-4</v>
      </c>
      <c r="K1987" s="201">
        <v>-1.5341033399999999E-3</v>
      </c>
      <c r="L1987" s="201">
        <v>0.1184381</v>
      </c>
      <c r="N1987" s="160">
        <v>0.78958733333333342</v>
      </c>
      <c r="O1987" s="10">
        <f t="shared" si="265"/>
        <v>0.78958733333333342</v>
      </c>
      <c r="Q1987" s="15">
        <v>-15.415614</v>
      </c>
      <c r="S1987" s="129">
        <v>1.2163691000000001E-2</v>
      </c>
      <c r="T1987" s="129">
        <v>1.2600352E-2</v>
      </c>
      <c r="U1987" s="129">
        <v>6.4700990000000002E-4</v>
      </c>
      <c r="V1987" s="129">
        <v>-1.0836708E-3</v>
      </c>
      <c r="X1987" s="71">
        <v>5.5227768000000004E-6</v>
      </c>
    </row>
    <row r="1988" spans="1:24" ht="14.4">
      <c r="A1988" t="s">
        <v>2613</v>
      </c>
      <c r="B1988" s="92" t="s">
        <v>1514</v>
      </c>
      <c r="C1988" s="126" t="str">
        <f t="shared" si="266"/>
        <v>F.090.01.130</v>
      </c>
      <c r="D1988" s="11" t="s">
        <v>641</v>
      </c>
      <c r="E1988" s="125" t="s">
        <v>878</v>
      </c>
      <c r="F1988" s="128" t="str">
        <f t="shared" si="267"/>
        <v>PEF (Polyethylene furan-2.5-dicarboxylate) waste incineration with electricity</v>
      </c>
      <c r="G1988" s="200">
        <v>-0.14733027221860001</v>
      </c>
      <c r="H1988" s="10">
        <f t="shared" si="264"/>
        <v>-0.14733027221860001</v>
      </c>
      <c r="I1988" s="201">
        <v>1.6538338710000002E-3</v>
      </c>
      <c r="J1988" s="201">
        <v>3.4334785040000029E-4</v>
      </c>
      <c r="K1988" s="201">
        <v>-1.45361394E-3</v>
      </c>
      <c r="L1988" s="201">
        <v>-0.14787384000000001</v>
      </c>
      <c r="N1988" s="160">
        <v>-0.98582560000000008</v>
      </c>
      <c r="O1988" s="10">
        <f t="shared" si="265"/>
        <v>-0.98582560000000008</v>
      </c>
      <c r="Q1988" s="15">
        <v>-14.606807</v>
      </c>
      <c r="S1988" s="129">
        <v>-1.6633254E-2</v>
      </c>
      <c r="T1988" s="129">
        <v>-1.4906384999999999E-2</v>
      </c>
      <c r="U1988" s="129">
        <v>-7.0005478E-4</v>
      </c>
      <c r="V1988" s="129">
        <v>-1.0268141000000001E-3</v>
      </c>
      <c r="X1988" s="71">
        <v>-4.3131657999999997E-5</v>
      </c>
    </row>
    <row r="1989" spans="1:24" ht="14.4">
      <c r="B1989" s="92"/>
      <c r="C1989" s="126"/>
      <c r="D1989" s="1" t="s">
        <v>640</v>
      </c>
      <c r="E1989" s="125"/>
      <c r="H1989" s="10">
        <f t="shared" si="264"/>
        <v>0</v>
      </c>
      <c r="O1989" s="10">
        <f t="shared" si="265"/>
        <v>0</v>
      </c>
    </row>
    <row r="1990" spans="1:24" ht="14.4">
      <c r="A1990" t="s">
        <v>1594</v>
      </c>
      <c r="B1990" s="92" t="s">
        <v>1514</v>
      </c>
      <c r="C1990" s="126" t="str">
        <f t="shared" si="266"/>
        <v>F.100.01.101</v>
      </c>
      <c r="D1990" s="11" t="s">
        <v>640</v>
      </c>
      <c r="E1990" s="125" t="s">
        <v>878</v>
      </c>
      <c r="F1990" s="128" t="str">
        <f t="shared" si="267"/>
        <v>Epoxies waste incineration with electricity</v>
      </c>
      <c r="G1990" s="200">
        <v>0.1887889095667</v>
      </c>
      <c r="H1990" s="10">
        <f t="shared" si="264"/>
        <v>0.1887889095667</v>
      </c>
      <c r="I1990" s="201">
        <v>2.4410289299999994E-3</v>
      </c>
      <c r="J1990" s="201">
        <v>4.879015867E-4</v>
      </c>
      <c r="K1990" s="201">
        <v>-2.1624009500000002E-3</v>
      </c>
      <c r="L1990" s="201">
        <v>0.18802237999999999</v>
      </c>
      <c r="N1990" s="160">
        <v>1.2534825333333333</v>
      </c>
      <c r="O1990" s="10">
        <f t="shared" si="265"/>
        <v>1.2534825333333333</v>
      </c>
      <c r="Q1990" s="15">
        <v>-21.729134999999999</v>
      </c>
      <c r="S1990" s="129">
        <v>1.9414879999999999E-2</v>
      </c>
      <c r="T1990" s="129">
        <v>1.9924528E-2</v>
      </c>
      <c r="U1990" s="129">
        <v>1.0178444999999999E-3</v>
      </c>
      <c r="V1990" s="129">
        <v>-1.5274920999999999E-3</v>
      </c>
      <c r="X1990" s="71">
        <v>1.166634E-5</v>
      </c>
    </row>
    <row r="1991" spans="1:24" ht="14.4">
      <c r="A1991" t="s">
        <v>1595</v>
      </c>
      <c r="B1991" s="92" t="s">
        <v>1514</v>
      </c>
      <c r="C1991" s="126" t="str">
        <f t="shared" si="266"/>
        <v>F.100.01.102</v>
      </c>
      <c r="D1991" s="11" t="s">
        <v>640</v>
      </c>
      <c r="E1991" s="125" t="s">
        <v>878</v>
      </c>
      <c r="F1991" s="128" t="str">
        <f t="shared" si="267"/>
        <v>Phenolics (Bakelite) waste incineration with electricity</v>
      </c>
      <c r="G1991" s="200">
        <v>0.20530463812639999</v>
      </c>
      <c r="H1991" s="10">
        <f t="shared" si="264"/>
        <v>0.20530463812639999</v>
      </c>
      <c r="I1991" s="201">
        <v>2.45091384E-3</v>
      </c>
      <c r="J1991" s="201">
        <v>5.3187319639999998E-4</v>
      </c>
      <c r="K1991" s="201">
        <v>-2.13356891E-3</v>
      </c>
      <c r="L1991" s="201">
        <v>0.20445542</v>
      </c>
      <c r="N1991" s="160">
        <v>1.3630361333333334</v>
      </c>
      <c r="O1991" s="10">
        <f t="shared" si="265"/>
        <v>1.3630361333333334</v>
      </c>
      <c r="Q1991" s="15">
        <v>-21.439412999999998</v>
      </c>
      <c r="S1991" s="129">
        <v>2.1214597000000002E-2</v>
      </c>
      <c r="T1991" s="129">
        <v>2.1621462000000001E-2</v>
      </c>
      <c r="U1991" s="129">
        <v>1.1002598E-3</v>
      </c>
      <c r="V1991" s="129">
        <v>-1.5071256E-3</v>
      </c>
      <c r="X1991" s="71">
        <v>1.5057226999999999E-5</v>
      </c>
    </row>
    <row r="1992" spans="1:24" ht="14.4">
      <c r="A1992" t="s">
        <v>1596</v>
      </c>
      <c r="B1992" s="92" t="s">
        <v>1514</v>
      </c>
      <c r="C1992" s="126" t="str">
        <f t="shared" si="266"/>
        <v>F.100.01.103</v>
      </c>
      <c r="D1992" s="11" t="s">
        <v>640</v>
      </c>
      <c r="E1992" s="125" t="s">
        <v>878</v>
      </c>
      <c r="F1992" s="128" t="str">
        <f t="shared" si="267"/>
        <v>Polyester waste incineration with electricity</v>
      </c>
      <c r="G1992" s="200">
        <v>0.1514473306171</v>
      </c>
      <c r="H1992" s="10">
        <f t="shared" si="264"/>
        <v>0.1514473306171</v>
      </c>
      <c r="I1992" s="201">
        <v>2.1958646500000001E-3</v>
      </c>
      <c r="J1992" s="201">
        <v>4.9422074710000032E-4</v>
      </c>
      <c r="K1992" s="201">
        <v>-1.8957047800000001E-3</v>
      </c>
      <c r="L1992" s="201">
        <v>0.15065295000000001</v>
      </c>
      <c r="N1992" s="160">
        <v>1.0043530000000001</v>
      </c>
      <c r="O1992" s="10">
        <f t="shared" si="265"/>
        <v>1.0043530000000001</v>
      </c>
      <c r="Q1992" s="15">
        <v>-19.049208</v>
      </c>
      <c r="S1992" s="129">
        <v>1.5496706000000001E-2</v>
      </c>
      <c r="T1992" s="129">
        <v>1.6014565000000001E-2</v>
      </c>
      <c r="U1992" s="129">
        <v>8.2124235000000003E-4</v>
      </c>
      <c r="V1992" s="129">
        <v>-1.3391014E-3</v>
      </c>
      <c r="X1992" s="71">
        <v>7.6256229999999999E-6</v>
      </c>
    </row>
    <row r="1993" spans="1:24" ht="14.4">
      <c r="B1993" s="92"/>
      <c r="C1993" s="126"/>
      <c r="D1993" s="1" t="s">
        <v>2614</v>
      </c>
      <c r="E1993" s="125"/>
      <c r="H1993" s="10">
        <f t="shared" si="264"/>
        <v>0</v>
      </c>
      <c r="O1993" s="10">
        <f t="shared" si="265"/>
        <v>0</v>
      </c>
    </row>
    <row r="1994" spans="1:24" ht="14.4">
      <c r="A1994" t="s">
        <v>1597</v>
      </c>
      <c r="B1994" s="92" t="s">
        <v>1514</v>
      </c>
      <c r="C1994" s="126" t="str">
        <f t="shared" si="266"/>
        <v>F.104.01.101</v>
      </c>
      <c r="D1994" s="11" t="s">
        <v>2614</v>
      </c>
      <c r="E1994" s="125" t="s">
        <v>878</v>
      </c>
      <c r="F1994" s="128" t="str">
        <f t="shared" si="267"/>
        <v>Bisphenol A  waste incineration with electricity</v>
      </c>
      <c r="G1994" s="200">
        <v>0.21387562372839999</v>
      </c>
      <c r="H1994" s="10">
        <f t="shared" si="264"/>
        <v>0.21387562372839999</v>
      </c>
      <c r="I1994" s="201">
        <v>2.48018146E-3</v>
      </c>
      <c r="J1994" s="201">
        <v>5.2910850840000041E-4</v>
      </c>
      <c r="K1994" s="201">
        <v>-2.16720624E-3</v>
      </c>
      <c r="L1994" s="201">
        <v>0.21303353999999999</v>
      </c>
      <c r="N1994" s="160">
        <v>1.4202235999999999</v>
      </c>
      <c r="O1994" s="10">
        <f t="shared" si="265"/>
        <v>1.4202235999999999</v>
      </c>
      <c r="Q1994" s="15">
        <v>-21.777422000000001</v>
      </c>
      <c r="S1994" s="129">
        <v>2.2126786999999998E-2</v>
      </c>
      <c r="T1994" s="129">
        <v>2.2513123999999999E-2</v>
      </c>
      <c r="U1994" s="129">
        <v>1.1445498E-3</v>
      </c>
      <c r="V1994" s="129">
        <v>-1.5308864999999999E-3</v>
      </c>
      <c r="X1994" s="71">
        <v>1.6284280000000001E-5</v>
      </c>
    </row>
    <row r="1995" spans="1:24" ht="14.4">
      <c r="A1995" t="s">
        <v>1598</v>
      </c>
      <c r="B1995" s="92" t="s">
        <v>1514</v>
      </c>
      <c r="C1995" s="126" t="str">
        <f t="shared" si="266"/>
        <v>F.104.01.102</v>
      </c>
      <c r="D1995" s="11" t="s">
        <v>2614</v>
      </c>
      <c r="E1995" s="125" t="s">
        <v>878</v>
      </c>
      <c r="F1995" s="128" t="str">
        <f t="shared" si="267"/>
        <v>DEHP  waste incineration with electricity</v>
      </c>
      <c r="G1995" s="200">
        <v>0.1631969472933</v>
      </c>
      <c r="H1995" s="10">
        <f t="shared" si="264"/>
        <v>0.1631969472933</v>
      </c>
      <c r="I1995" s="201">
        <v>1.6936917699999999E-3</v>
      </c>
      <c r="J1995" s="201">
        <v>-6.4272344670000033E-4</v>
      </c>
      <c r="K1995" s="201">
        <v>-2.3786410299999998E-3</v>
      </c>
      <c r="L1995" s="201">
        <v>0.16452462000000001</v>
      </c>
      <c r="N1995" s="160">
        <v>1.0968308000000002</v>
      </c>
      <c r="O1995" s="10">
        <f t="shared" si="265"/>
        <v>1.0968308000000002</v>
      </c>
      <c r="Q1995" s="15">
        <v>-23.902048000000001</v>
      </c>
      <c r="S1995" s="129">
        <v>1.6579323999999999E-2</v>
      </c>
      <c r="T1995" s="129">
        <v>1.7362443000000002E-2</v>
      </c>
      <c r="U1995" s="129">
        <v>8.9712216999999995E-4</v>
      </c>
      <c r="V1995" s="129">
        <v>-1.6802413E-3</v>
      </c>
      <c r="X1995" s="71">
        <v>4.3674956000000002E-6</v>
      </c>
    </row>
    <row r="1996" spans="1:24" ht="14.4">
      <c r="A1996" t="s">
        <v>1599</v>
      </c>
      <c r="B1996" s="92" t="s">
        <v>1514</v>
      </c>
      <c r="C1996" s="126" t="str">
        <f t="shared" si="266"/>
        <v>F.104.01.103</v>
      </c>
      <c r="D1996" s="11" t="s">
        <v>2614</v>
      </c>
      <c r="E1996" s="125" t="s">
        <v>878</v>
      </c>
      <c r="F1996" s="128" t="str">
        <f t="shared" si="267"/>
        <v>DINP  waste incineration with electricity</v>
      </c>
      <c r="G1996" s="200">
        <v>0.16385183825489999</v>
      </c>
      <c r="H1996" s="10">
        <f t="shared" si="264"/>
        <v>0.16385183825489999</v>
      </c>
      <c r="I1996" s="201">
        <v>1.8177999799999997E-3</v>
      </c>
      <c r="J1996" s="201">
        <v>-5.3937672510000016E-4</v>
      </c>
      <c r="K1996" s="201">
        <v>-2.4182850000000001E-3</v>
      </c>
      <c r="L1996" s="201">
        <v>0.16499169999999999</v>
      </c>
      <c r="N1996" s="160">
        <v>1.0999446666666666</v>
      </c>
      <c r="O1996" s="10">
        <f t="shared" si="265"/>
        <v>1.0999446666666666</v>
      </c>
      <c r="Q1996" s="15">
        <v>-24.300415999999998</v>
      </c>
      <c r="S1996" s="129">
        <v>1.6628588E-2</v>
      </c>
      <c r="T1996" s="129">
        <v>1.7435373000000001E-2</v>
      </c>
      <c r="U1996" s="129">
        <v>9.0146061000000003E-4</v>
      </c>
      <c r="V1996" s="129">
        <v>-1.7082453E-3</v>
      </c>
      <c r="X1996" s="71">
        <v>4.0756734999999998E-6</v>
      </c>
    </row>
    <row r="1997" spans="1:24" ht="14.4">
      <c r="A1997" t="s">
        <v>1600</v>
      </c>
      <c r="B1997" s="92" t="s">
        <v>1514</v>
      </c>
      <c r="C1997" s="126" t="str">
        <f t="shared" si="266"/>
        <v>F.104.01.104</v>
      </c>
      <c r="D1997" s="11" t="s">
        <v>2614</v>
      </c>
      <c r="E1997" s="125" t="s">
        <v>878</v>
      </c>
      <c r="F1997" s="128" t="str">
        <f t="shared" si="267"/>
        <v>Epichlorohydrin  waste incineration with electricity</v>
      </c>
      <c r="G1997" s="200">
        <v>9.5975650448800007E-2</v>
      </c>
      <c r="H1997" s="10">
        <f t="shared" si="264"/>
        <v>9.5975650448800007E-2</v>
      </c>
      <c r="I1997" s="201">
        <v>1.363435899E-3</v>
      </c>
      <c r="J1997" s="201">
        <v>3.1464774980000012E-4</v>
      </c>
      <c r="K1997" s="201">
        <v>-1.1700992E-3</v>
      </c>
      <c r="L1997" s="201">
        <v>9.5467666000000007E-2</v>
      </c>
      <c r="N1997" s="160">
        <v>0.63645110666666671</v>
      </c>
      <c r="O1997" s="10">
        <f t="shared" si="265"/>
        <v>0.63645110666666671</v>
      </c>
      <c r="Q1997" s="15">
        <v>-11.757876</v>
      </c>
      <c r="S1997" s="129">
        <v>9.8350945000000006E-3</v>
      </c>
      <c r="T1997" s="129">
        <v>1.0142150000000001E-2</v>
      </c>
      <c r="U1997" s="129">
        <v>5.1948779999999996E-4</v>
      </c>
      <c r="V1997" s="129">
        <v>-8.2654295999999995E-4</v>
      </c>
      <c r="X1997" s="71">
        <v>5.1725431000000001E-6</v>
      </c>
    </row>
    <row r="1998" spans="1:24" ht="14.4">
      <c r="A1998" t="s">
        <v>1601</v>
      </c>
      <c r="B1998" s="92" t="s">
        <v>1514</v>
      </c>
      <c r="C1998" s="126" t="str">
        <f t="shared" si="266"/>
        <v>F.104.01.105</v>
      </c>
      <c r="D1998" s="11" t="s">
        <v>2614</v>
      </c>
      <c r="E1998" s="125" t="s">
        <v>878</v>
      </c>
      <c r="F1998" s="128" t="str">
        <f t="shared" si="267"/>
        <v>EVOH  waste incineration with electricity</v>
      </c>
      <c r="G1998" s="200">
        <v>0.1270978026863</v>
      </c>
      <c r="H1998" s="10">
        <f t="shared" si="264"/>
        <v>0.1270978026863</v>
      </c>
      <c r="I1998" s="201">
        <v>1.4245667600000002E-3</v>
      </c>
      <c r="J1998" s="201">
        <v>-9.0918645369999997E-4</v>
      </c>
      <c r="K1998" s="201">
        <v>-2.33058762E-3</v>
      </c>
      <c r="L1998" s="201">
        <v>0.12891300999999999</v>
      </c>
      <c r="N1998" s="160">
        <v>0.8594200666666667</v>
      </c>
      <c r="O1998" s="10">
        <f t="shared" si="265"/>
        <v>0.8594200666666667</v>
      </c>
      <c r="Q1998" s="15">
        <v>-23.419179</v>
      </c>
      <c r="S1998" s="129">
        <v>1.2702491E-2</v>
      </c>
      <c r="T1998" s="129">
        <v>1.3634897E-2</v>
      </c>
      <c r="U1998" s="129">
        <v>7.1389124000000004E-4</v>
      </c>
      <c r="V1998" s="129">
        <v>-1.6462970999999999E-3</v>
      </c>
      <c r="X1998" s="71">
        <v>-1.8653194E-6</v>
      </c>
    </row>
    <row r="1999" spans="1:24" ht="14.4">
      <c r="A1999" t="s">
        <v>1602</v>
      </c>
      <c r="B1999" s="92" t="s">
        <v>1514</v>
      </c>
      <c r="C1999" s="126" t="str">
        <f t="shared" si="266"/>
        <v>F.104.01.106</v>
      </c>
      <c r="D1999" s="11" t="s">
        <v>2614</v>
      </c>
      <c r="E1999" s="125" t="s">
        <v>878</v>
      </c>
      <c r="F1999" s="128" t="str">
        <f t="shared" si="267"/>
        <v>Formaldehyde  waste incineration with electricity</v>
      </c>
      <c r="G1999" s="200">
        <v>0.10266258492329999</v>
      </c>
      <c r="H1999" s="10">
        <f t="shared" si="264"/>
        <v>0.10266258492329999</v>
      </c>
      <c r="I1999" s="201">
        <v>1.3353070809999999E-3</v>
      </c>
      <c r="J1999" s="201">
        <v>2.8923896229999976E-4</v>
      </c>
      <c r="K1999" s="201">
        <v>-1.1628911200000001E-3</v>
      </c>
      <c r="L1999" s="201">
        <v>0.10220093</v>
      </c>
      <c r="N1999" s="160">
        <v>0.6813395333333333</v>
      </c>
      <c r="O1999" s="10">
        <f t="shared" si="265"/>
        <v>0.6813395333333333</v>
      </c>
      <c r="Q1999" s="15">
        <v>-11.685446000000001</v>
      </c>
      <c r="S1999" s="129">
        <v>1.0563032E-2</v>
      </c>
      <c r="T1999" s="129">
        <v>1.0831419E-2</v>
      </c>
      <c r="U1999" s="129">
        <v>5.5306400999999999E-4</v>
      </c>
      <c r="V1999" s="129">
        <v>-8.2145131999999997E-4</v>
      </c>
      <c r="X1999" s="71">
        <v>6.4896135999999999E-6</v>
      </c>
    </row>
    <row r="2000" spans="1:24" ht="14.4">
      <c r="A2000" t="s">
        <v>1603</v>
      </c>
      <c r="B2000" s="92" t="s">
        <v>1514</v>
      </c>
      <c r="C2000" s="126" t="str">
        <f t="shared" si="266"/>
        <v>F.104.01.107</v>
      </c>
      <c r="D2000" s="11" t="s">
        <v>2614</v>
      </c>
      <c r="E2000" s="125" t="s">
        <v>878</v>
      </c>
      <c r="F2000" s="128" t="str">
        <f t="shared" si="267"/>
        <v>MDI  waste incineration with electricity</v>
      </c>
      <c r="G2000" s="200">
        <v>0.2084765612759</v>
      </c>
      <c r="H2000" s="10">
        <f t="shared" si="264"/>
        <v>0.2084765612759</v>
      </c>
      <c r="I2000" s="201">
        <v>2.0993158400000001E-3</v>
      </c>
      <c r="J2000" s="201">
        <v>4.3036960590000031E-4</v>
      </c>
      <c r="K2000" s="201">
        <v>-1.85005417E-3</v>
      </c>
      <c r="L2000" s="201">
        <v>0.20779692999999999</v>
      </c>
      <c r="N2000" s="160">
        <v>1.3853128666666668</v>
      </c>
      <c r="O2000" s="10">
        <f t="shared" si="265"/>
        <v>1.3853128666666668</v>
      </c>
      <c r="Q2000" s="15">
        <v>-18.590482000000002</v>
      </c>
      <c r="S2000" s="129">
        <v>2.1692807000000001E-2</v>
      </c>
      <c r="T2000" s="129">
        <v>2.1891839E-2</v>
      </c>
      <c r="U2000" s="129">
        <v>1.1078221000000001E-3</v>
      </c>
      <c r="V2000" s="129">
        <v>-1.3068544E-3</v>
      </c>
      <c r="X2000" s="71">
        <v>1.8711987000000001E-5</v>
      </c>
    </row>
    <row r="2001" spans="1:24" ht="14.4">
      <c r="A2001" t="s">
        <v>1604</v>
      </c>
      <c r="B2001" s="92" t="s">
        <v>1514</v>
      </c>
      <c r="C2001" s="126" t="str">
        <f t="shared" si="266"/>
        <v>F.104.01.108</v>
      </c>
      <c r="D2001" s="11" t="s">
        <v>2614</v>
      </c>
      <c r="E2001" s="125" t="s">
        <v>878</v>
      </c>
      <c r="F2001" s="128" t="str">
        <f t="shared" si="267"/>
        <v>MMA monomer  waste incineration with electricity</v>
      </c>
      <c r="G2001" s="200">
        <v>0.1592111368521</v>
      </c>
      <c r="H2001" s="10">
        <f t="shared" ref="H2001:H2010" si="268">G2001</f>
        <v>0.1592111368521</v>
      </c>
      <c r="I2001" s="201">
        <v>1.9364424019999995E-3</v>
      </c>
      <c r="J2001" s="201">
        <v>4.2049579009999965E-4</v>
      </c>
      <c r="K2001" s="201">
        <v>-1.68547134E-3</v>
      </c>
      <c r="L2001" s="201">
        <v>0.15853966999999999</v>
      </c>
      <c r="N2001" s="160">
        <v>1.0569311333333333</v>
      </c>
      <c r="O2001" s="10">
        <f t="shared" ref="O2001:O2014" si="269">N2001</f>
        <v>1.0569311333333333</v>
      </c>
      <c r="Q2001" s="15">
        <v>-16.936653</v>
      </c>
      <c r="S2001" s="129">
        <v>1.6437035999999999E-2</v>
      </c>
      <c r="T2001" s="129">
        <v>1.6773468E-2</v>
      </c>
      <c r="U2001" s="129">
        <v>8.5416376000000001E-4</v>
      </c>
      <c r="V2001" s="129">
        <v>-1.1905952000000001E-3</v>
      </c>
      <c r="X2001" s="71">
        <v>1.1341938E-5</v>
      </c>
    </row>
    <row r="2002" spans="1:24" ht="14.4">
      <c r="A2002" t="s">
        <v>1605</v>
      </c>
      <c r="B2002" s="92" t="s">
        <v>1514</v>
      </c>
      <c r="C2002" s="126" t="str">
        <f t="shared" si="266"/>
        <v>F.104.01.109</v>
      </c>
      <c r="D2002" s="11" t="s">
        <v>2614</v>
      </c>
      <c r="E2002" s="125" t="s">
        <v>878</v>
      </c>
      <c r="F2002" s="128" t="str">
        <f t="shared" si="267"/>
        <v>Nafion  waste incineration with electricity</v>
      </c>
      <c r="G2002" s="200">
        <v>6.11976865482E-2</v>
      </c>
      <c r="H2002" s="10">
        <f t="shared" si="268"/>
        <v>6.11976865482E-2</v>
      </c>
      <c r="I2002" s="201">
        <v>8.4422714299999988E-4</v>
      </c>
      <c r="J2002" s="201">
        <v>4.6473060620000019E-4</v>
      </c>
      <c r="K2002" s="201">
        <v>-4.8293620100000001E-4</v>
      </c>
      <c r="L2002" s="201">
        <v>6.0371664999999998E-2</v>
      </c>
      <c r="N2002" s="160">
        <v>0.40247776666666668</v>
      </c>
      <c r="O2002" s="10">
        <f t="shared" si="269"/>
        <v>0.40247776666666668</v>
      </c>
      <c r="Q2002" s="15">
        <v>-4.8528400999999999</v>
      </c>
      <c r="S2002" s="129">
        <v>6.3853223999999998E-3</v>
      </c>
      <c r="T2002" s="129">
        <v>6.4036559999999998E-3</v>
      </c>
      <c r="U2002" s="129">
        <v>3.2280631999999999E-4</v>
      </c>
      <c r="V2002" s="129">
        <v>-3.4113991000000001E-4</v>
      </c>
      <c r="X2002" s="71">
        <v>6.2037997999999999E-6</v>
      </c>
    </row>
    <row r="2003" spans="1:24" ht="14.4">
      <c r="A2003" t="s">
        <v>1606</v>
      </c>
      <c r="B2003" s="92" t="s">
        <v>1514</v>
      </c>
      <c r="C2003" s="126" t="str">
        <f t="shared" si="266"/>
        <v>F.104.01.110</v>
      </c>
      <c r="D2003" s="11" t="s">
        <v>2614</v>
      </c>
      <c r="E2003" s="125" t="s">
        <v>878</v>
      </c>
      <c r="F2003" s="128" t="str">
        <f t="shared" si="267"/>
        <v>Paperfoam  waste incineration with electricity</v>
      </c>
      <c r="G2003" s="200">
        <v>-0.1070171970006</v>
      </c>
      <c r="H2003" s="10">
        <f t="shared" si="268"/>
        <v>-0.1070171970006</v>
      </c>
      <c r="I2003" s="201">
        <v>1.5479925450000002E-3</v>
      </c>
      <c r="J2003" s="201">
        <v>6.5365090440000007E-4</v>
      </c>
      <c r="K2003" s="201">
        <v>-1.0631804499999999E-3</v>
      </c>
      <c r="L2003" s="201">
        <v>-0.10815566</v>
      </c>
      <c r="N2003" s="160">
        <v>-0.72103773333333332</v>
      </c>
      <c r="O2003" s="10">
        <f t="shared" si="269"/>
        <v>-0.72103773333333332</v>
      </c>
      <c r="Q2003" s="15">
        <v>-10.683491</v>
      </c>
      <c r="S2003" s="129">
        <v>-1.2097917999999999E-2</v>
      </c>
      <c r="T2003" s="129">
        <v>-1.0837947000000001E-2</v>
      </c>
      <c r="U2003" s="129">
        <v>-5.0895425999999998E-4</v>
      </c>
      <c r="V2003" s="129">
        <v>-7.5101696000000003E-4</v>
      </c>
      <c r="X2003" s="71">
        <v>-3.1341055999999997E-5</v>
      </c>
    </row>
    <row r="2004" spans="1:24" ht="14.4">
      <c r="A2004" t="s">
        <v>1607</v>
      </c>
      <c r="B2004" s="92" t="s">
        <v>1514</v>
      </c>
      <c r="C2004" s="126" t="str">
        <f t="shared" si="266"/>
        <v>F.104.01.111</v>
      </c>
      <c r="D2004" s="11" t="s">
        <v>2614</v>
      </c>
      <c r="E2004" s="125" t="s">
        <v>878</v>
      </c>
      <c r="F2004" s="128" t="str">
        <f t="shared" si="267"/>
        <v>PEEK (Polyetheretherketone)  waste incineration with electricity</v>
      </c>
      <c r="G2004" s="200">
        <v>0.21669469680349998</v>
      </c>
      <c r="H2004" s="10">
        <f t="shared" si="268"/>
        <v>0.21669469680349998</v>
      </c>
      <c r="I2004" s="201">
        <v>2.2401417300000003E-3</v>
      </c>
      <c r="J2004" s="201">
        <v>4.0864725350000028E-4</v>
      </c>
      <c r="K2004" s="201">
        <v>-2.0194421799999999E-3</v>
      </c>
      <c r="L2004" s="201">
        <v>0.21606534999999999</v>
      </c>
      <c r="N2004" s="160">
        <v>1.4404356666666667</v>
      </c>
      <c r="O2004" s="10">
        <f t="shared" si="269"/>
        <v>1.4404356666666667</v>
      </c>
      <c r="Q2004" s="15">
        <v>-20.292598000000002</v>
      </c>
      <c r="S2004" s="129">
        <v>2.2504316E-2</v>
      </c>
      <c r="T2004" s="129">
        <v>2.2776335000000002E-2</v>
      </c>
      <c r="U2004" s="129">
        <v>1.1544887E-3</v>
      </c>
      <c r="V2004" s="129">
        <v>-1.4265078999999999E-3</v>
      </c>
      <c r="X2004" s="71">
        <v>1.8394413E-5</v>
      </c>
    </row>
    <row r="2005" spans="1:24" ht="14.4">
      <c r="A2005" t="s">
        <v>1608</v>
      </c>
      <c r="B2005" s="92" t="s">
        <v>1514</v>
      </c>
      <c r="C2005" s="126" t="str">
        <f t="shared" si="266"/>
        <v>F.104.01.112</v>
      </c>
      <c r="D2005" s="11" t="s">
        <v>2614</v>
      </c>
      <c r="E2005" s="125" t="s">
        <v>878</v>
      </c>
      <c r="F2005" s="128" t="str">
        <f t="shared" si="267"/>
        <v>PEI (Polyether Imide) waste incineration with electricity</v>
      </c>
      <c r="G2005" s="200">
        <v>0.2212889278181</v>
      </c>
      <c r="H2005" s="10">
        <f t="shared" si="268"/>
        <v>0.2212889278181</v>
      </c>
      <c r="I2005" s="201">
        <v>-8.5489148050000002E-3</v>
      </c>
      <c r="J2005" s="201">
        <v>-1.22515085869E-2</v>
      </c>
      <c r="K2005" s="201">
        <v>-1.8632687900000001E-3</v>
      </c>
      <c r="L2005" s="201">
        <v>0.24395262000000001</v>
      </c>
      <c r="N2005" s="160">
        <v>1.6263508000000002</v>
      </c>
      <c r="O2005" s="10">
        <f t="shared" si="269"/>
        <v>1.6263508000000002</v>
      </c>
      <c r="Q2005" s="15">
        <v>-18.723271</v>
      </c>
      <c r="S2005" s="129">
        <v>2.3466336000000001E-2</v>
      </c>
      <c r="T2005" s="129">
        <v>2.3588505999999999E-2</v>
      </c>
      <c r="U2005" s="129">
        <v>1.1940191E-3</v>
      </c>
      <c r="V2005" s="129">
        <v>-1.3161889999999999E-3</v>
      </c>
      <c r="X2005" s="71">
        <v>1.8809707E-5</v>
      </c>
    </row>
    <row r="2006" spans="1:24" ht="14.4">
      <c r="A2006" t="s">
        <v>1609</v>
      </c>
      <c r="B2006" s="92" t="s">
        <v>1514</v>
      </c>
      <c r="C2006" s="126" t="str">
        <f t="shared" si="266"/>
        <v>F.104.01.113</v>
      </c>
      <c r="D2006" s="11" t="s">
        <v>2614</v>
      </c>
      <c r="E2006" s="125" t="s">
        <v>878</v>
      </c>
      <c r="F2006" s="128" t="str">
        <f t="shared" si="267"/>
        <v>Phthalic anhydride waste incineration with electricity</v>
      </c>
      <c r="G2006" s="200">
        <v>0.21364884044579999</v>
      </c>
      <c r="H2006" s="10">
        <f t="shared" si="268"/>
        <v>0.21364884044579999</v>
      </c>
      <c r="I2006" s="201">
        <v>1.590925697E-3</v>
      </c>
      <c r="J2006" s="201">
        <v>3.1280471879999969E-4</v>
      </c>
      <c r="K2006" s="201">
        <v>-1.41396997E-3</v>
      </c>
      <c r="L2006" s="201">
        <v>0.21315908</v>
      </c>
      <c r="N2006" s="160">
        <v>1.4210605333333335</v>
      </c>
      <c r="O2006" s="10">
        <f t="shared" si="269"/>
        <v>1.4210605333333335</v>
      </c>
      <c r="Q2006" s="15">
        <v>-14.20844</v>
      </c>
      <c r="S2006" s="129">
        <v>2.2458926000000001E-2</v>
      </c>
      <c r="T2006" s="129">
        <v>2.2336866E-2</v>
      </c>
      <c r="U2006" s="129">
        <v>1.1208710000000001E-3</v>
      </c>
      <c r="V2006" s="129">
        <v>-9.988101200000001E-4</v>
      </c>
      <c r="X2006" s="71">
        <v>2.4394554999999999E-5</v>
      </c>
    </row>
    <row r="2007" spans="1:24" ht="14.4">
      <c r="A2007" t="s">
        <v>1610</v>
      </c>
      <c r="B2007" s="92" t="s">
        <v>1514</v>
      </c>
      <c r="C2007" s="126" t="str">
        <f t="shared" si="266"/>
        <v>F.104.01.114</v>
      </c>
      <c r="D2007" s="11" t="s">
        <v>2614</v>
      </c>
      <c r="E2007" s="125" t="s">
        <v>878</v>
      </c>
      <c r="F2007" s="128" t="str">
        <f t="shared" si="267"/>
        <v>Polyether-polyols waste incineration with electricity</v>
      </c>
      <c r="G2007" s="200">
        <v>0.21227588648000001</v>
      </c>
      <c r="H2007" s="10">
        <f t="shared" si="268"/>
        <v>0.21227588648000001</v>
      </c>
      <c r="I2007" s="201">
        <v>2.3830632199999999E-3</v>
      </c>
      <c r="J2007" s="201">
        <v>4.7934417000000012E-4</v>
      </c>
      <c r="K2007" s="201">
        <v>-2.10834091E-3</v>
      </c>
      <c r="L2007" s="201">
        <v>0.21152182</v>
      </c>
      <c r="N2007" s="160">
        <v>1.4101454666666666</v>
      </c>
      <c r="O2007" s="10">
        <f t="shared" si="269"/>
        <v>1.4101454666666666</v>
      </c>
      <c r="Q2007" s="15">
        <v>-21.185907</v>
      </c>
      <c r="S2007" s="129">
        <v>2.1982523E-2</v>
      </c>
      <c r="T2007" s="129">
        <v>2.2337058999999999E-2</v>
      </c>
      <c r="U2007" s="129">
        <v>1.1347686E-3</v>
      </c>
      <c r="V2007" s="129">
        <v>-1.4893047999999999E-3</v>
      </c>
      <c r="X2007" s="71">
        <v>1.6618479999999999E-5</v>
      </c>
    </row>
    <row r="2008" spans="1:24" ht="14.4">
      <c r="A2008" t="s">
        <v>1611</v>
      </c>
      <c r="B2008" s="92" t="s">
        <v>1514</v>
      </c>
      <c r="C2008" s="126" t="str">
        <f t="shared" si="266"/>
        <v>F.104.01.115</v>
      </c>
      <c r="D2008" s="11" t="s">
        <v>2614</v>
      </c>
      <c r="E2008" s="125" t="s">
        <v>878</v>
      </c>
      <c r="F2008" s="128" t="str">
        <f t="shared" si="267"/>
        <v>PPS  waste incineration with electricity</v>
      </c>
      <c r="G2008" s="200">
        <v>0.1784765612759</v>
      </c>
      <c r="H2008" s="10">
        <f t="shared" si="268"/>
        <v>0.1784765612759</v>
      </c>
      <c r="I2008" s="201">
        <v>2.0993158400000001E-3</v>
      </c>
      <c r="J2008" s="201">
        <v>4.3036960590000031E-4</v>
      </c>
      <c r="K2008" s="201">
        <v>-1.85005417E-3</v>
      </c>
      <c r="L2008" s="201">
        <v>0.17779692999999999</v>
      </c>
      <c r="N2008" s="160">
        <v>1.1853128666666666</v>
      </c>
      <c r="O2008" s="10">
        <f t="shared" si="269"/>
        <v>1.1853128666666666</v>
      </c>
      <c r="Q2008" s="15">
        <v>-18.590482000000002</v>
      </c>
      <c r="S2008" s="129">
        <v>1.8445571000000001E-2</v>
      </c>
      <c r="T2008" s="129">
        <v>1.8796031000000001E-2</v>
      </c>
      <c r="U2008" s="129">
        <v>9.5639398999999999E-4</v>
      </c>
      <c r="V2008" s="129">
        <v>-1.3068544E-3</v>
      </c>
      <c r="X2008" s="71">
        <v>1.3135455999999999E-5</v>
      </c>
    </row>
    <row r="2009" spans="1:24" ht="14.4">
      <c r="A2009" t="s">
        <v>1612</v>
      </c>
      <c r="B2009" s="92" t="s">
        <v>1514</v>
      </c>
      <c r="C2009" s="126" t="str">
        <f t="shared" si="266"/>
        <v>F.104.01.116</v>
      </c>
      <c r="D2009" s="11" t="s">
        <v>2614</v>
      </c>
      <c r="E2009" s="125" t="s">
        <v>878</v>
      </c>
      <c r="F2009" s="128" t="str">
        <f t="shared" si="267"/>
        <v>PVOH (PVA) waste incineration with electricity</v>
      </c>
      <c r="G2009" s="200">
        <v>0.15760659659330001</v>
      </c>
      <c r="H2009" s="10">
        <f t="shared" si="268"/>
        <v>0.15760659659330001</v>
      </c>
      <c r="I2009" s="201">
        <v>1.6295087900000001E-3</v>
      </c>
      <c r="J2009" s="201">
        <v>3.6809844330000036E-4</v>
      </c>
      <c r="K2009" s="201">
        <v>-1.40556064E-3</v>
      </c>
      <c r="L2009" s="201">
        <v>0.15701455</v>
      </c>
      <c r="N2009" s="160">
        <v>1.0467636666666666</v>
      </c>
      <c r="O2009" s="10">
        <f t="shared" si="269"/>
        <v>1.0467636666666666</v>
      </c>
      <c r="Q2009" s="15">
        <v>-14.123938000000001</v>
      </c>
      <c r="S2009" s="129">
        <v>1.6395040999999999E-2</v>
      </c>
      <c r="T2009" s="129">
        <v>1.6550266000000001E-2</v>
      </c>
      <c r="U2009" s="129">
        <v>8.3764416999999999E-4</v>
      </c>
      <c r="V2009" s="129">
        <v>-9.9286987999999991E-4</v>
      </c>
      <c r="X2009" s="71">
        <v>1.4077933E-5</v>
      </c>
    </row>
    <row r="2010" spans="1:24" ht="14.4">
      <c r="A2010" t="s">
        <v>1613</v>
      </c>
      <c r="B2010" s="92" t="s">
        <v>1514</v>
      </c>
      <c r="C2010" s="126" t="str">
        <f t="shared" si="266"/>
        <v>F.104.01.117</v>
      </c>
      <c r="D2010" s="11" t="s">
        <v>2614</v>
      </c>
      <c r="E2010" s="125" t="s">
        <v>878</v>
      </c>
      <c r="F2010" s="128" t="str">
        <f t="shared" si="267"/>
        <v>TDI waste incineration with electricity</v>
      </c>
      <c r="G2010" s="200">
        <v>0.18054040394080001</v>
      </c>
      <c r="H2010" s="10">
        <f t="shared" si="268"/>
        <v>0.18054040394080001</v>
      </c>
      <c r="I2010" s="201">
        <v>1.8100565809999998E-3</v>
      </c>
      <c r="J2010" s="201">
        <v>3.7349602980000016E-4</v>
      </c>
      <c r="K2010" s="201">
        <v>-1.5929686699999999E-3</v>
      </c>
      <c r="L2010" s="201">
        <v>0.17994982000000001</v>
      </c>
      <c r="N2010" s="160">
        <v>1.1996654666666668</v>
      </c>
      <c r="O2010" s="10">
        <f t="shared" si="269"/>
        <v>1.1996654666666668</v>
      </c>
      <c r="Q2010" s="15">
        <v>-16.007128999999999</v>
      </c>
      <c r="S2010" s="129">
        <v>1.8790179000000001E-2</v>
      </c>
      <c r="T2010" s="129">
        <v>1.8956338999999999E-2</v>
      </c>
      <c r="U2010" s="129">
        <v>9.5909219000000004E-4</v>
      </c>
      <c r="V2010" s="129">
        <v>-1.1252524999999999E-3</v>
      </c>
      <c r="X2010" s="71">
        <v>1.6304442000000001E-5</v>
      </c>
    </row>
    <row r="2011" spans="1:24" ht="14.4">
      <c r="B2011" s="92"/>
      <c r="C2011" s="126"/>
      <c r="D2011" s="1" t="s">
        <v>1867</v>
      </c>
      <c r="E2011" s="125"/>
      <c r="O2011" s="10">
        <f t="shared" si="269"/>
        <v>0</v>
      </c>
    </row>
    <row r="2012" spans="1:24" ht="14.4">
      <c r="A2012" t="s">
        <v>1756</v>
      </c>
      <c r="B2012" s="92" t="s">
        <v>1514</v>
      </c>
      <c r="C2012" s="126" t="str">
        <f t="shared" si="266"/>
        <v>F.105.01.101</v>
      </c>
      <c r="D2012" s="11" t="s">
        <v>1867</v>
      </c>
      <c r="E2012" s="125" t="s">
        <v>878</v>
      </c>
      <c r="F2012" s="128" t="str">
        <f t="shared" si="267"/>
        <v>AKD (Alkyl ketene dimers) waste incineration with electricity</v>
      </c>
      <c r="G2012" s="200">
        <v>-0.29127839750989998</v>
      </c>
      <c r="H2012" s="10">
        <f t="shared" ref="H2012:H2014" si="270">G2012</f>
        <v>-0.29127839750989998</v>
      </c>
      <c r="I2012" s="201">
        <v>-3.9219038299999993E-3</v>
      </c>
      <c r="J2012" s="201">
        <v>-7.7068912299000005E-3</v>
      </c>
      <c r="K2012" s="201">
        <v>-2.7222224499999998E-3</v>
      </c>
      <c r="L2012" s="201">
        <v>-0.27692738</v>
      </c>
      <c r="N2012" s="160">
        <v>-1.8461825333333335</v>
      </c>
      <c r="O2012" s="10">
        <f t="shared" si="269"/>
        <v>-1.8461825333333335</v>
      </c>
      <c r="Q2012" s="15">
        <v>-27.354566999999999</v>
      </c>
      <c r="S2012" s="129">
        <v>-3.2554452999999997E-2</v>
      </c>
      <c r="T2012" s="129">
        <v>-2.9256830000000001E-2</v>
      </c>
      <c r="U2012" s="129">
        <v>-1.3746801999999999E-3</v>
      </c>
      <c r="V2012" s="129">
        <v>-1.9229429000000001E-3</v>
      </c>
      <c r="X2012" s="71">
        <v>-8.5039836000000004E-5</v>
      </c>
    </row>
    <row r="2013" spans="1:24" ht="14.4">
      <c r="A2013" t="s">
        <v>1757</v>
      </c>
      <c r="B2013" s="92" t="s">
        <v>1514</v>
      </c>
      <c r="C2013" s="126" t="str">
        <f t="shared" si="266"/>
        <v>F.105.01.102</v>
      </c>
      <c r="D2013" s="11" t="s">
        <v>1867</v>
      </c>
      <c r="E2013" s="125" t="s">
        <v>878</v>
      </c>
      <c r="F2013" s="128" t="str">
        <f t="shared" si="267"/>
        <v>ASA (Acrylonitrile styrene acrylate) waste incineration with electricity</v>
      </c>
      <c r="G2013" s="200">
        <v>0.15257579166980001</v>
      </c>
      <c r="H2013" s="10">
        <f t="shared" si="270"/>
        <v>0.15257579166980001</v>
      </c>
      <c r="I2013" s="201">
        <v>-2.404384508E-3</v>
      </c>
      <c r="J2013" s="201">
        <v>-4.7124730821999994E-3</v>
      </c>
      <c r="K2013" s="201">
        <v>-1.6578407400000001E-3</v>
      </c>
      <c r="L2013" s="201">
        <v>0.16135049000000001</v>
      </c>
      <c r="N2013" s="160">
        <v>1.0756699333333335</v>
      </c>
      <c r="O2013" s="10">
        <f t="shared" si="269"/>
        <v>1.0756699333333335</v>
      </c>
      <c r="Q2013" s="15">
        <v>-16.659002999999998</v>
      </c>
      <c r="S2013" s="129">
        <v>1.5890660000000001E-2</v>
      </c>
      <c r="T2013" s="129">
        <v>1.6233356000000001E-2</v>
      </c>
      <c r="U2013" s="129">
        <v>8.2838110000000003E-4</v>
      </c>
      <c r="V2013" s="129">
        <v>-1.1710773000000001E-3</v>
      </c>
      <c r="X2013" s="71">
        <v>9.5426678000000002E-6</v>
      </c>
    </row>
    <row r="2014" spans="1:24" ht="14.4">
      <c r="A2014" t="s">
        <v>1758</v>
      </c>
      <c r="B2014" s="92" t="s">
        <v>1514</v>
      </c>
      <c r="C2014" s="126" t="str">
        <f t="shared" si="266"/>
        <v>F.105.01.103</v>
      </c>
      <c r="D2014" s="11" t="s">
        <v>1867</v>
      </c>
      <c r="E2014" s="125" t="s">
        <v>878</v>
      </c>
      <c r="F2014" s="128" t="str">
        <f t="shared" si="267"/>
        <v>Rosin (from wood, pine) waste incineration with electricity</v>
      </c>
      <c r="G2014" s="200">
        <v>-0.27538883190730001</v>
      </c>
      <c r="H2014" s="10">
        <f t="shared" si="270"/>
        <v>-0.27538883190730001</v>
      </c>
      <c r="I2014" s="201">
        <v>-6.3508854900000003E-3</v>
      </c>
      <c r="J2014" s="201">
        <v>-1.0368230667299999E-2</v>
      </c>
      <c r="K2014" s="201">
        <v>-2.5179957499999999E-3</v>
      </c>
      <c r="L2014" s="201">
        <v>-0.25615172000000003</v>
      </c>
      <c r="N2014" s="160">
        <v>-1.7076781333333335</v>
      </c>
      <c r="O2014" s="10">
        <f t="shared" si="269"/>
        <v>-1.7076781333333335</v>
      </c>
      <c r="Q2014" s="15">
        <v>-25.30237</v>
      </c>
      <c r="S2014" s="129">
        <v>-3.0657215000000002E-2</v>
      </c>
      <c r="T2014" s="129">
        <v>-2.7582285000000002E-2</v>
      </c>
      <c r="U2014" s="129">
        <v>-1.2962505E-3</v>
      </c>
      <c r="V2014" s="129">
        <v>-1.7786797E-3</v>
      </c>
      <c r="X2014" s="71">
        <v>-8.0315062999999998E-5</v>
      </c>
    </row>
    <row r="2015" spans="1:24" ht="14.4">
      <c r="B2015" s="92"/>
      <c r="C2015" s="126"/>
      <c r="D2015" s="11"/>
      <c r="E2015" s="125"/>
    </row>
    <row r="2016" spans="1:24" ht="14.4">
      <c r="B2016" s="92"/>
      <c r="C2016" s="126"/>
      <c r="D2016" s="1" t="s">
        <v>1868</v>
      </c>
      <c r="E2016" s="125"/>
    </row>
    <row r="2017" spans="1:24" ht="14.4">
      <c r="A2017" t="s">
        <v>2615</v>
      </c>
      <c r="B2017" s="92" t="s">
        <v>1514</v>
      </c>
      <c r="C2017" s="126" t="str">
        <f t="shared" si="266"/>
        <v>F.106.01.101</v>
      </c>
      <c r="D2017" s="11" t="s">
        <v>1868</v>
      </c>
      <c r="E2017" s="125" t="s">
        <v>878</v>
      </c>
      <c r="F2017" s="128" t="str">
        <f t="shared" si="267"/>
        <v>BR and IIR (Butyl rubber) waste combustion - clean tech without heat recovery</v>
      </c>
      <c r="G2017" s="200">
        <v>0.554216932</v>
      </c>
      <c r="H2017" s="10">
        <f t="shared" ref="H2017:H2024" si="271">G2017</f>
        <v>0.554216932</v>
      </c>
      <c r="I2017" s="201">
        <v>1.67688E-2</v>
      </c>
      <c r="J2017" s="201">
        <v>1.9948132E-2</v>
      </c>
      <c r="K2017" s="201">
        <v>0</v>
      </c>
      <c r="L2017" s="201">
        <v>0.51749999999999996</v>
      </c>
      <c r="N2017" s="160">
        <v>3.4499999999999997</v>
      </c>
      <c r="O2017" s="10">
        <f t="shared" ref="O2017:O2080" si="272">N2017</f>
        <v>3.4499999999999997</v>
      </c>
      <c r="Q2017" s="15">
        <v>0</v>
      </c>
      <c r="S2017" s="129">
        <v>5.9371181000000002E-2</v>
      </c>
      <c r="T2017" s="129">
        <v>5.6606939000000002E-2</v>
      </c>
      <c r="U2017" s="129">
        <v>2.7642412999999998E-3</v>
      </c>
      <c r="V2017" s="129">
        <v>0</v>
      </c>
      <c r="X2017" s="71">
        <v>1.0638676999999999E-4</v>
      </c>
    </row>
    <row r="2018" spans="1:24" ht="14.4">
      <c r="A2018" t="s">
        <v>2616</v>
      </c>
      <c r="B2018" s="92" t="s">
        <v>1514</v>
      </c>
      <c r="C2018" s="126" t="str">
        <f t="shared" si="266"/>
        <v>F.106.01.102</v>
      </c>
      <c r="D2018" s="11" t="s">
        <v>1868</v>
      </c>
      <c r="E2018" s="125" t="s">
        <v>878</v>
      </c>
      <c r="F2018" s="128" t="str">
        <f t="shared" si="267"/>
        <v>EVA (Ethylene vinyl acetate) waste combustion - clean tech without heat recovery</v>
      </c>
      <c r="G2018" s="200">
        <v>0.38136684700000001</v>
      </c>
      <c r="H2018" s="10">
        <f t="shared" si="271"/>
        <v>0.38136684700000001</v>
      </c>
      <c r="I2018" s="201">
        <v>1.52388E-2</v>
      </c>
      <c r="J2018" s="201">
        <v>1.8128047000000001E-2</v>
      </c>
      <c r="K2018" s="201">
        <v>0</v>
      </c>
      <c r="L2018" s="201">
        <v>0.34799999999999998</v>
      </c>
      <c r="N2018" s="160">
        <v>2.3199999999999998</v>
      </c>
      <c r="O2018" s="10">
        <f t="shared" si="272"/>
        <v>2.3199999999999998</v>
      </c>
      <c r="Q2018" s="15">
        <v>0</v>
      </c>
      <c r="S2018" s="129">
        <v>4.071806E-2</v>
      </c>
      <c r="T2018" s="129">
        <v>3.8823265000000003E-2</v>
      </c>
      <c r="U2018" s="129">
        <v>1.8947941E-3</v>
      </c>
      <c r="V2018" s="129">
        <v>0</v>
      </c>
      <c r="X2018" s="71">
        <v>7.3949476000000002E-5</v>
      </c>
    </row>
    <row r="2019" spans="1:24" ht="14.4">
      <c r="A2019" t="s">
        <v>2617</v>
      </c>
      <c r="B2019" s="92" t="s">
        <v>1514</v>
      </c>
      <c r="C2019" s="126" t="str">
        <f t="shared" si="266"/>
        <v>F.106.01.103</v>
      </c>
      <c r="D2019" s="11" t="s">
        <v>1868</v>
      </c>
      <c r="E2019" s="125" t="s">
        <v>878</v>
      </c>
      <c r="F2019" s="128" t="str">
        <f t="shared" si="267"/>
        <v>IR (Polyisoprene rubber) waste combustion - clean tech without heat recovery</v>
      </c>
      <c r="G2019" s="200">
        <v>0.52218091799999999</v>
      </c>
      <c r="H2019" s="10">
        <f t="shared" si="271"/>
        <v>0.52218091799999999</v>
      </c>
      <c r="I2019" s="201">
        <v>1.6524E-2</v>
      </c>
      <c r="J2019" s="201">
        <v>1.9656917999999999E-2</v>
      </c>
      <c r="K2019" s="201">
        <v>0</v>
      </c>
      <c r="L2019" s="201">
        <v>0.48599999999999999</v>
      </c>
      <c r="N2019" s="160">
        <v>3.24</v>
      </c>
      <c r="O2019" s="10">
        <f t="shared" si="272"/>
        <v>3.24</v>
      </c>
      <c r="Q2019" s="15">
        <v>0</v>
      </c>
      <c r="S2019" s="129">
        <v>5.5912585000000001E-2</v>
      </c>
      <c r="T2019" s="129">
        <v>5.3309563999999997E-2</v>
      </c>
      <c r="U2019" s="129">
        <v>2.6030212000000001E-3</v>
      </c>
      <c r="V2019" s="129">
        <v>0</v>
      </c>
      <c r="X2019" s="71">
        <v>1.0038263000000001E-4</v>
      </c>
    </row>
    <row r="2020" spans="1:24" ht="14.4">
      <c r="A2020" t="s">
        <v>2618</v>
      </c>
      <c r="B2020" s="92" t="s">
        <v>1514</v>
      </c>
      <c r="C2020" s="126" t="str">
        <f t="shared" si="266"/>
        <v>F.106.01.104</v>
      </c>
      <c r="D2020" s="11" t="s">
        <v>1868</v>
      </c>
      <c r="E2020" s="125" t="s">
        <v>878</v>
      </c>
      <c r="F2020" s="128" t="str">
        <f t="shared" si="267"/>
        <v>Natural rubber waste combustion - clean tech without heat recovery</v>
      </c>
      <c r="G2020" s="200">
        <v>3.6180917999999999E-2</v>
      </c>
      <c r="H2020" s="10">
        <f t="shared" si="271"/>
        <v>3.6180917999999999E-2</v>
      </c>
      <c r="I2020" s="201">
        <v>1.6524E-2</v>
      </c>
      <c r="J2020" s="201">
        <v>1.9656917999999999E-2</v>
      </c>
      <c r="K2020" s="201">
        <v>0</v>
      </c>
      <c r="L2020" s="201">
        <v>0</v>
      </c>
      <c r="N2020" s="160">
        <v>0</v>
      </c>
      <c r="O2020" s="10">
        <f t="shared" si="272"/>
        <v>0</v>
      </c>
      <c r="Q2020" s="15">
        <v>0</v>
      </c>
      <c r="S2020" s="129">
        <v>3.3073593999999999E-3</v>
      </c>
      <c r="T2020" s="129">
        <v>3.157474E-3</v>
      </c>
      <c r="U2020" s="129">
        <v>1.4988541999999999E-4</v>
      </c>
      <c r="V2020" s="129">
        <v>0</v>
      </c>
      <c r="X2020" s="71">
        <v>1.0042828E-5</v>
      </c>
    </row>
    <row r="2021" spans="1:24" ht="14.4">
      <c r="A2021" t="s">
        <v>2619</v>
      </c>
      <c r="B2021" s="92" t="s">
        <v>1514</v>
      </c>
      <c r="C2021" s="126" t="str">
        <f t="shared" si="266"/>
        <v>F.106.01.105</v>
      </c>
      <c r="D2021" s="11" t="s">
        <v>1868</v>
      </c>
      <c r="E2021" s="125" t="s">
        <v>878</v>
      </c>
      <c r="F2021" s="128" t="str">
        <f t="shared" si="267"/>
        <v>Polychloroprene (Neoprene, CR) waste combustion - clean tech without heat recovery</v>
      </c>
      <c r="G2021" s="200">
        <v>0.8335310708</v>
      </c>
      <c r="H2021" s="10">
        <f t="shared" si="271"/>
        <v>0.8335310708</v>
      </c>
      <c r="I2021" s="201">
        <v>6.7161197000000006E-2</v>
      </c>
      <c r="J2021" s="201">
        <v>0.4678698738</v>
      </c>
      <c r="K2021" s="201">
        <v>0</v>
      </c>
      <c r="L2021" s="201">
        <v>0.29849999999999999</v>
      </c>
      <c r="N2021" s="160">
        <v>1.99</v>
      </c>
      <c r="O2021" s="10">
        <f t="shared" si="272"/>
        <v>1.99</v>
      </c>
      <c r="Q2021" s="15">
        <v>0</v>
      </c>
      <c r="S2021" s="129">
        <v>3.3620694E-2</v>
      </c>
      <c r="T2021" s="129">
        <v>3.2054584999999997E-2</v>
      </c>
      <c r="U2021" s="129">
        <v>1.566109E-3</v>
      </c>
      <c r="V2021" s="129">
        <v>0</v>
      </c>
      <c r="X2021" s="71">
        <v>1.5346654000000001E-4</v>
      </c>
    </row>
    <row r="2022" spans="1:24" ht="14.4">
      <c r="A2022" t="s">
        <v>2620</v>
      </c>
      <c r="B2022" s="92" t="s">
        <v>1514</v>
      </c>
      <c r="C2022" s="126" t="str">
        <f t="shared" ref="C2022:C2092" si="273">MID(A2022,1,12)</f>
        <v>F.106.01.106</v>
      </c>
      <c r="D2022" s="11" t="s">
        <v>1868</v>
      </c>
      <c r="E2022" s="125" t="s">
        <v>878</v>
      </c>
      <c r="F2022" s="128" t="str">
        <f t="shared" ref="F2022:F2092" si="274">MID(A2022, 21,85)</f>
        <v>PU (Polyurethane) waste combustion - clean tech without heat recovery</v>
      </c>
      <c r="G2022" s="200">
        <v>0.42762061200000001</v>
      </c>
      <c r="H2022" s="10">
        <f t="shared" si="271"/>
        <v>0.42762061200000001</v>
      </c>
      <c r="I2022" s="201">
        <v>1.1016E-2</v>
      </c>
      <c r="J2022" s="201">
        <v>1.3104612E-2</v>
      </c>
      <c r="K2022" s="201">
        <v>0</v>
      </c>
      <c r="L2022" s="201">
        <v>0.40350000000000003</v>
      </c>
      <c r="N2022" s="160">
        <v>2.6900000000000004</v>
      </c>
      <c r="O2022" s="10">
        <f t="shared" si="272"/>
        <v>2.6900000000000004</v>
      </c>
      <c r="Q2022" s="15">
        <v>0</v>
      </c>
      <c r="S2022" s="129">
        <v>4.5880232E-2</v>
      </c>
      <c r="T2022" s="129">
        <v>4.3743600000000001E-2</v>
      </c>
      <c r="U2022" s="129">
        <v>2.1366320999999999E-3</v>
      </c>
      <c r="V2022" s="129">
        <v>0</v>
      </c>
      <c r="X2022" s="71">
        <v>8.1699557000000002E-5</v>
      </c>
    </row>
    <row r="2023" spans="1:24" ht="14.4">
      <c r="A2023" t="s">
        <v>2621</v>
      </c>
      <c r="B2023" s="92" t="s">
        <v>1514</v>
      </c>
      <c r="C2023" s="126" t="str">
        <f t="shared" si="273"/>
        <v>F.106.01.107</v>
      </c>
      <c r="D2023" s="11" t="s">
        <v>1868</v>
      </c>
      <c r="E2023" s="125" t="s">
        <v>878</v>
      </c>
      <c r="F2023" s="128" t="str">
        <f t="shared" si="274"/>
        <v>SBR (Styrene butadiene rubber) waste combustion - clean tech without heat recovery</v>
      </c>
      <c r="G2023" s="200">
        <v>0.554216932</v>
      </c>
      <c r="H2023" s="10">
        <f t="shared" si="271"/>
        <v>0.554216932</v>
      </c>
      <c r="I2023" s="201">
        <v>1.67688E-2</v>
      </c>
      <c r="J2023" s="201">
        <v>1.9948132E-2</v>
      </c>
      <c r="K2023" s="201">
        <v>0</v>
      </c>
      <c r="L2023" s="201">
        <v>0.51749999999999996</v>
      </c>
      <c r="N2023" s="160">
        <v>3.4499999999999997</v>
      </c>
      <c r="O2023" s="10">
        <f t="shared" si="272"/>
        <v>3.4499999999999997</v>
      </c>
      <c r="Q2023" s="15">
        <v>0</v>
      </c>
      <c r="S2023" s="129">
        <v>5.9371181000000002E-2</v>
      </c>
      <c r="T2023" s="129">
        <v>5.6606939000000002E-2</v>
      </c>
      <c r="U2023" s="129">
        <v>2.7642412999999998E-3</v>
      </c>
      <c r="V2023" s="129">
        <v>0</v>
      </c>
      <c r="X2023" s="71">
        <v>1.0638676999999999E-4</v>
      </c>
    </row>
    <row r="2024" spans="1:24" ht="14.4">
      <c r="A2024" t="s">
        <v>2622</v>
      </c>
      <c r="B2024" s="92" t="s">
        <v>1514</v>
      </c>
      <c r="C2024" s="126" t="str">
        <f t="shared" si="273"/>
        <v>F.106.01.108</v>
      </c>
      <c r="D2024" s="11" t="s">
        <v>1868</v>
      </c>
      <c r="E2024" s="125" t="s">
        <v>878</v>
      </c>
      <c r="F2024" s="128" t="str">
        <f t="shared" si="274"/>
        <v>Silicone rubbers combustion - clean tech without heat recovery</v>
      </c>
      <c r="G2024" s="200">
        <v>0.2977562856</v>
      </c>
      <c r="H2024" s="10">
        <f t="shared" si="271"/>
        <v>0.2977562856</v>
      </c>
      <c r="I2024" s="201">
        <v>5.1408000000000001E-3</v>
      </c>
      <c r="J2024" s="201">
        <v>6.1154855999999997E-3</v>
      </c>
      <c r="K2024" s="201">
        <v>0</v>
      </c>
      <c r="L2024" s="201">
        <v>0.28649999999999998</v>
      </c>
      <c r="N2024" s="160">
        <v>1.91</v>
      </c>
      <c r="O2024" s="10">
        <f t="shared" si="272"/>
        <v>1.91</v>
      </c>
      <c r="Q2024" s="15">
        <v>0</v>
      </c>
      <c r="S2024" s="129">
        <v>3.2040061000000002E-2</v>
      </c>
      <c r="T2024" s="129">
        <v>3.0547292E-2</v>
      </c>
      <c r="U2024" s="129">
        <v>1.4927696999999999E-3</v>
      </c>
      <c r="V2024" s="129">
        <v>0</v>
      </c>
      <c r="X2024" s="71">
        <v>5.6380303999999997E-5</v>
      </c>
    </row>
    <row r="2025" spans="1:24" ht="14.4">
      <c r="B2025" s="92"/>
      <c r="C2025" s="126"/>
      <c r="D2025" s="1" t="s">
        <v>1869</v>
      </c>
      <c r="E2025" s="125"/>
      <c r="H2025" s="10">
        <f t="shared" ref="H2025:H2080" si="275">G2025</f>
        <v>0</v>
      </c>
      <c r="O2025" s="10">
        <f t="shared" si="272"/>
        <v>0</v>
      </c>
    </row>
    <row r="2026" spans="1:24" ht="14.4">
      <c r="A2026" t="s">
        <v>2623</v>
      </c>
      <c r="B2026" s="92" t="s">
        <v>1514</v>
      </c>
      <c r="C2026" s="126" t="str">
        <f t="shared" si="273"/>
        <v>F.106.02.101</v>
      </c>
      <c r="D2026" s="11" t="s">
        <v>1869</v>
      </c>
      <c r="E2026" s="125" t="s">
        <v>878</v>
      </c>
      <c r="F2026" s="128" t="str">
        <f t="shared" si="274"/>
        <v>CFRP (50%) waste combustion - clean tech without heat recovery</v>
      </c>
      <c r="G2026" s="200">
        <v>0.49203434339999996</v>
      </c>
      <c r="H2026" s="10">
        <f t="shared" si="275"/>
        <v>0.49203434339999996</v>
      </c>
      <c r="I2026" s="201">
        <v>6.1812000000000004E-3</v>
      </c>
      <c r="J2026" s="201">
        <v>7.3531433999999996E-3</v>
      </c>
      <c r="K2026" s="201">
        <v>0</v>
      </c>
      <c r="L2026" s="201">
        <v>0.47849999999999998</v>
      </c>
      <c r="N2026" s="160">
        <v>3.19</v>
      </c>
      <c r="O2026" s="10">
        <f t="shared" si="272"/>
        <v>3.19</v>
      </c>
      <c r="Q2026" s="15">
        <v>0</v>
      </c>
      <c r="S2026" s="129">
        <v>5.3030613999999997E-2</v>
      </c>
      <c r="T2026" s="129">
        <v>5.0559266999999998E-2</v>
      </c>
      <c r="U2026" s="129">
        <v>2.471347E-3</v>
      </c>
      <c r="V2026" s="129">
        <v>0</v>
      </c>
      <c r="X2026" s="71">
        <v>9.2702426E-5</v>
      </c>
    </row>
    <row r="2027" spans="1:24" ht="14.4">
      <c r="A2027" t="s">
        <v>2624</v>
      </c>
      <c r="B2027" s="92" t="s">
        <v>1514</v>
      </c>
      <c r="C2027" s="126" t="str">
        <f t="shared" si="273"/>
        <v>F.106.02.102</v>
      </c>
      <c r="D2027" s="11" t="s">
        <v>1869</v>
      </c>
      <c r="E2027" s="125" t="s">
        <v>878</v>
      </c>
      <c r="F2027" s="128" t="str">
        <f t="shared" si="274"/>
        <v>DMC (50%) waste combustion - clean tech without heat recovery</v>
      </c>
      <c r="G2027" s="200">
        <v>0.2175343434</v>
      </c>
      <c r="H2027" s="10">
        <f t="shared" si="275"/>
        <v>0.2175343434</v>
      </c>
      <c r="I2027" s="201">
        <v>6.1812000000000004E-3</v>
      </c>
      <c r="J2027" s="201">
        <v>7.3531433999999996E-3</v>
      </c>
      <c r="K2027" s="201">
        <v>0</v>
      </c>
      <c r="L2027" s="201">
        <v>0.20399999999999999</v>
      </c>
      <c r="N2027" s="160">
        <v>1.3599999999999999</v>
      </c>
      <c r="O2027" s="10">
        <f t="shared" si="272"/>
        <v>1.3599999999999999</v>
      </c>
      <c r="Q2027" s="15">
        <v>0</v>
      </c>
      <c r="S2027" s="129">
        <v>2.3318403000000001E-2</v>
      </c>
      <c r="T2027" s="129">
        <v>2.2232623999999999E-2</v>
      </c>
      <c r="U2027" s="129">
        <v>1.0857796E-3</v>
      </c>
      <c r="V2027" s="129">
        <v>0</v>
      </c>
      <c r="X2027" s="71">
        <v>4.1677169999999999E-5</v>
      </c>
    </row>
    <row r="2028" spans="1:24" ht="14.4">
      <c r="A2028" t="s">
        <v>2625</v>
      </c>
      <c r="B2028" s="92" t="s">
        <v>1514</v>
      </c>
      <c r="C2028" s="126" t="str">
        <f t="shared" si="273"/>
        <v>F.106.02.103</v>
      </c>
      <c r="D2028" s="11" t="s">
        <v>1869</v>
      </c>
      <c r="E2028" s="125" t="s">
        <v>878</v>
      </c>
      <c r="F2028" s="128" t="str">
        <f t="shared" si="274"/>
        <v>Flexible Polymer Foam, waste combustion - clean tech without heat recovery</v>
      </c>
      <c r="G2028" s="200">
        <v>0.84398493800000007</v>
      </c>
      <c r="H2028" s="10">
        <f t="shared" si="275"/>
        <v>0.84398493800000007</v>
      </c>
      <c r="I2028" s="201">
        <v>1.6891199999999999E-2</v>
      </c>
      <c r="J2028" s="201">
        <v>2.0093738E-2</v>
      </c>
      <c r="K2028" s="201">
        <v>0</v>
      </c>
      <c r="L2028" s="201">
        <v>0.80700000000000005</v>
      </c>
      <c r="N2028" s="160">
        <v>5.3800000000000008</v>
      </c>
      <c r="O2028" s="10">
        <f t="shared" si="272"/>
        <v>5.3800000000000008</v>
      </c>
      <c r="Q2028" s="15">
        <v>0</v>
      </c>
      <c r="S2028" s="129">
        <v>9.0731508000000002E-2</v>
      </c>
      <c r="T2028" s="129">
        <v>8.6504874999999995E-2</v>
      </c>
      <c r="U2028" s="129">
        <v>4.2266331000000001E-3</v>
      </c>
      <c r="V2028" s="129">
        <v>0</v>
      </c>
      <c r="X2028" s="71">
        <v>1.6027468000000001E-4</v>
      </c>
    </row>
    <row r="2029" spans="1:24" ht="14.4">
      <c r="A2029" t="s">
        <v>2626</v>
      </c>
      <c r="B2029" s="92" t="s">
        <v>1514</v>
      </c>
      <c r="C2029" s="126" t="str">
        <f t="shared" si="273"/>
        <v>F.106.02.104</v>
      </c>
      <c r="D2029" s="11" t="s">
        <v>1869</v>
      </c>
      <c r="E2029" s="125" t="s">
        <v>878</v>
      </c>
      <c r="F2029" s="128" t="str">
        <f t="shared" si="274"/>
        <v>GFRP (50%) waste combustion - clean tech without heat recovery</v>
      </c>
      <c r="G2029" s="200">
        <v>0.2175343434</v>
      </c>
      <c r="H2029" s="10">
        <f t="shared" si="275"/>
        <v>0.2175343434</v>
      </c>
      <c r="I2029" s="201">
        <v>6.1812000000000004E-3</v>
      </c>
      <c r="J2029" s="201">
        <v>7.3531433999999996E-3</v>
      </c>
      <c r="K2029" s="201">
        <v>0</v>
      </c>
      <c r="L2029" s="201">
        <v>0.20399999999999999</v>
      </c>
      <c r="N2029" s="160">
        <v>1.3599999999999999</v>
      </c>
      <c r="O2029" s="10">
        <f t="shared" si="272"/>
        <v>1.3599999999999999</v>
      </c>
      <c r="Q2029" s="15">
        <v>0</v>
      </c>
      <c r="S2029" s="129">
        <v>2.3318403000000001E-2</v>
      </c>
      <c r="T2029" s="129">
        <v>2.2232623999999999E-2</v>
      </c>
      <c r="U2029" s="129">
        <v>1.0857796E-3</v>
      </c>
      <c r="V2029" s="129">
        <v>0</v>
      </c>
      <c r="X2029" s="71">
        <v>4.1677169999999999E-5</v>
      </c>
    </row>
    <row r="2030" spans="1:24" ht="14.4">
      <c r="A2030" t="s">
        <v>2627</v>
      </c>
      <c r="B2030" s="92" t="s">
        <v>1514</v>
      </c>
      <c r="C2030" s="126" t="str">
        <f t="shared" si="273"/>
        <v>F.106.02.110</v>
      </c>
      <c r="D2030" s="11" t="s">
        <v>1869</v>
      </c>
      <c r="E2030" s="125" t="s">
        <v>878</v>
      </c>
      <c r="F2030" s="128" t="str">
        <f t="shared" si="274"/>
        <v>SMC waste combustion - clean tech without heat recovery</v>
      </c>
      <c r="G2030" s="200">
        <v>0.27220436040000001</v>
      </c>
      <c r="H2030" s="10">
        <f t="shared" si="275"/>
        <v>0.27220436040000001</v>
      </c>
      <c r="I2030" s="201">
        <v>6.4872000000000003E-3</v>
      </c>
      <c r="J2030" s="201">
        <v>7.7171604E-3</v>
      </c>
      <c r="K2030" s="201">
        <v>0</v>
      </c>
      <c r="L2030" s="201">
        <v>0.25800000000000001</v>
      </c>
      <c r="N2030" s="160">
        <v>1.7200000000000002</v>
      </c>
      <c r="O2030" s="10">
        <f t="shared" si="272"/>
        <v>1.7200000000000002</v>
      </c>
      <c r="Q2030" s="15">
        <v>0</v>
      </c>
      <c r="S2030" s="129">
        <v>2.9224676000000002E-2</v>
      </c>
      <c r="T2030" s="129">
        <v>2.7863550000000001E-2</v>
      </c>
      <c r="U2030" s="129">
        <v>1.3611259E-3</v>
      </c>
      <c r="V2030" s="129">
        <v>0</v>
      </c>
      <c r="X2030" s="71">
        <v>5.1900904000000001E-5</v>
      </c>
    </row>
    <row r="2031" spans="1:24" ht="14.4">
      <c r="B2031" s="92"/>
      <c r="C2031" s="126"/>
      <c r="D2031" s="1" t="s">
        <v>1870</v>
      </c>
      <c r="E2031" s="125"/>
      <c r="H2031" s="10">
        <f t="shared" si="275"/>
        <v>0</v>
      </c>
      <c r="O2031" s="10">
        <f t="shared" si="272"/>
        <v>0</v>
      </c>
    </row>
    <row r="2032" spans="1:24" ht="14.4">
      <c r="A2032" t="s">
        <v>2628</v>
      </c>
      <c r="B2032" s="92" t="s">
        <v>1514</v>
      </c>
      <c r="C2032" s="126" t="str">
        <f t="shared" si="273"/>
        <v>F.106.03.101</v>
      </c>
      <c r="D2032" s="11" t="s">
        <v>1870</v>
      </c>
      <c r="E2032" s="125" t="s">
        <v>878</v>
      </c>
      <c r="F2032" s="128" t="str">
        <f t="shared" si="274"/>
        <v>ABS (Acrylonitrile butadiene styrene) waste combustion - clean tech without heat reco</v>
      </c>
      <c r="G2032" s="200">
        <v>0.50152681300000002</v>
      </c>
      <c r="H2032" s="10">
        <f t="shared" si="275"/>
        <v>0.50152681300000002</v>
      </c>
      <c r="I2032" s="201">
        <v>1.4626800000000001E-2</v>
      </c>
      <c r="J2032" s="201">
        <v>1.7400012999999999E-2</v>
      </c>
      <c r="K2032" s="201">
        <v>0</v>
      </c>
      <c r="L2032" s="201">
        <v>0.46949999999999997</v>
      </c>
      <c r="N2032" s="160">
        <v>3.13</v>
      </c>
      <c r="O2032" s="10">
        <f t="shared" si="272"/>
        <v>3.13</v>
      </c>
      <c r="Q2032" s="15">
        <v>0</v>
      </c>
      <c r="S2032" s="129">
        <v>5.3746871000000002E-2</v>
      </c>
      <c r="T2032" s="129">
        <v>5.1244343999999997E-2</v>
      </c>
      <c r="U2032" s="129">
        <v>2.5025266999999999E-3</v>
      </c>
      <c r="V2032" s="129">
        <v>0</v>
      </c>
      <c r="X2032" s="71">
        <v>9.6162468000000005E-5</v>
      </c>
    </row>
    <row r="2033" spans="1:24" ht="14.4">
      <c r="A2033" t="s">
        <v>2629</v>
      </c>
      <c r="B2033" s="92" t="s">
        <v>1514</v>
      </c>
      <c r="C2033" s="126" t="str">
        <f t="shared" si="273"/>
        <v>F.106.03.102</v>
      </c>
      <c r="D2033" s="11" t="s">
        <v>1870</v>
      </c>
      <c r="E2033" s="125" t="s">
        <v>878</v>
      </c>
      <c r="F2033" s="128" t="str">
        <f t="shared" si="274"/>
        <v>bio-PE (Polyethylene) waste combustion - clean tech without heat recovery</v>
      </c>
      <c r="G2033" s="200">
        <v>3.7386949000000003E-2</v>
      </c>
      <c r="H2033" s="10">
        <f t="shared" si="275"/>
        <v>3.7386949000000003E-2</v>
      </c>
      <c r="I2033" s="201">
        <v>1.7074800000000001E-2</v>
      </c>
      <c r="J2033" s="201">
        <v>2.0312149000000002E-2</v>
      </c>
      <c r="K2033" s="201">
        <v>0</v>
      </c>
      <c r="L2033" s="201">
        <v>0</v>
      </c>
      <c r="N2033" s="160">
        <v>0</v>
      </c>
      <c r="O2033" s="10">
        <f t="shared" si="272"/>
        <v>0</v>
      </c>
      <c r="Q2033" s="15">
        <v>0</v>
      </c>
      <c r="S2033" s="129">
        <v>3.4176047000000001E-3</v>
      </c>
      <c r="T2033" s="129">
        <v>3.2627231E-3</v>
      </c>
      <c r="U2033" s="129">
        <v>1.5488160000000001E-4</v>
      </c>
      <c r="V2033" s="129">
        <v>0</v>
      </c>
      <c r="X2033" s="71">
        <v>1.0377589E-5</v>
      </c>
    </row>
    <row r="2034" spans="1:24" ht="14.4">
      <c r="A2034" t="s">
        <v>2630</v>
      </c>
      <c r="B2034" s="92" t="s">
        <v>1514</v>
      </c>
      <c r="C2034" s="126" t="str">
        <f t="shared" si="273"/>
        <v>F.106.03.103</v>
      </c>
      <c r="D2034" s="11" t="s">
        <v>1870</v>
      </c>
      <c r="E2034" s="125" t="s">
        <v>878</v>
      </c>
      <c r="F2034" s="128" t="str">
        <f t="shared" si="274"/>
        <v>CA (Cellulose polymers) waste combustion - clean tech without heat recovery</v>
      </c>
      <c r="G2034" s="200">
        <v>1.56783978E-2</v>
      </c>
      <c r="H2034" s="10">
        <f t="shared" si="275"/>
        <v>1.56783978E-2</v>
      </c>
      <c r="I2034" s="201">
        <v>7.1603999999999999E-3</v>
      </c>
      <c r="J2034" s="201">
        <v>8.5179977999999996E-3</v>
      </c>
      <c r="K2034" s="201">
        <v>0</v>
      </c>
      <c r="L2034" s="201">
        <v>0</v>
      </c>
      <c r="N2034" s="160">
        <v>0</v>
      </c>
      <c r="O2034" s="10">
        <f t="shared" si="272"/>
        <v>0</v>
      </c>
      <c r="Q2034" s="15">
        <v>0</v>
      </c>
      <c r="S2034" s="129">
        <v>1.4331890999999999E-3</v>
      </c>
      <c r="T2034" s="129">
        <v>1.3682386999999999E-3</v>
      </c>
      <c r="U2034" s="129">
        <v>6.4950350000000004E-5</v>
      </c>
      <c r="V2034" s="129">
        <v>0</v>
      </c>
      <c r="X2034" s="71">
        <v>4.3518923000000002E-6</v>
      </c>
    </row>
    <row r="2035" spans="1:24" ht="14.4">
      <c r="A2035" t="s">
        <v>2631</v>
      </c>
      <c r="B2035" s="92" t="s">
        <v>1514</v>
      </c>
      <c r="C2035" s="126" t="str">
        <f t="shared" si="273"/>
        <v>F.106.03.104</v>
      </c>
      <c r="D2035" s="11" t="s">
        <v>1870</v>
      </c>
      <c r="E2035" s="125" t="s">
        <v>878</v>
      </c>
      <c r="F2035" s="128" t="str">
        <f t="shared" si="274"/>
        <v>Ionomer waste combustion - clean tech without heat recovery</v>
      </c>
      <c r="G2035" s="200">
        <v>0.50195478500000001</v>
      </c>
      <c r="H2035" s="10">
        <f t="shared" si="275"/>
        <v>0.50195478500000001</v>
      </c>
      <c r="I2035" s="201">
        <v>1.4137200000000001E-2</v>
      </c>
      <c r="J2035" s="201">
        <v>1.6817584999999999E-2</v>
      </c>
      <c r="K2035" s="201">
        <v>0</v>
      </c>
      <c r="L2035" s="201">
        <v>0.47099999999999997</v>
      </c>
      <c r="N2035" s="160">
        <v>3.14</v>
      </c>
      <c r="O2035" s="10">
        <f t="shared" si="272"/>
        <v>3.14</v>
      </c>
      <c r="Q2035" s="15">
        <v>0</v>
      </c>
      <c r="S2035" s="129">
        <v>5.3811236999999998E-2</v>
      </c>
      <c r="T2035" s="129">
        <v>5.1305580000000003E-2</v>
      </c>
      <c r="U2035" s="129">
        <v>2.5056571000000001E-3</v>
      </c>
      <c r="V2035" s="129">
        <v>0</v>
      </c>
      <c r="X2035" s="71">
        <v>9.6143729000000005E-5</v>
      </c>
    </row>
    <row r="2036" spans="1:24" ht="14.4">
      <c r="A2036" t="s">
        <v>2632</v>
      </c>
      <c r="B2036" s="92" t="s">
        <v>1514</v>
      </c>
      <c r="C2036" s="126" t="str">
        <f t="shared" si="273"/>
        <v>F.106.03.105</v>
      </c>
      <c r="D2036" s="11" t="s">
        <v>1870</v>
      </c>
      <c r="E2036" s="125" t="s">
        <v>878</v>
      </c>
      <c r="F2036" s="128" t="str">
        <f t="shared" si="274"/>
        <v>PA-11 (Nylon-11) waste combustion - clean tech without heat recovery</v>
      </c>
      <c r="G2036" s="200">
        <v>3.0150764999999996E-2</v>
      </c>
      <c r="H2036" s="10">
        <f t="shared" si="275"/>
        <v>3.0150764999999996E-2</v>
      </c>
      <c r="I2036" s="201">
        <v>1.3769999999999999E-2</v>
      </c>
      <c r="J2036" s="201">
        <v>1.6380764999999999E-2</v>
      </c>
      <c r="K2036" s="201">
        <v>0</v>
      </c>
      <c r="L2036" s="201">
        <v>0</v>
      </c>
      <c r="N2036" s="160">
        <v>0</v>
      </c>
      <c r="O2036" s="10">
        <f t="shared" si="272"/>
        <v>0</v>
      </c>
      <c r="Q2036" s="15">
        <v>0</v>
      </c>
      <c r="S2036" s="129">
        <v>2.7561328E-3</v>
      </c>
      <c r="T2036" s="129">
        <v>2.6312282999999999E-3</v>
      </c>
      <c r="U2036" s="129">
        <v>1.2490451999999999E-4</v>
      </c>
      <c r="V2036" s="129">
        <v>0</v>
      </c>
      <c r="X2036" s="71">
        <v>8.3690236999999998E-6</v>
      </c>
    </row>
    <row r="2037" spans="1:24" ht="14.4">
      <c r="A2037" t="s">
        <v>2633</v>
      </c>
      <c r="B2037" s="92" t="s">
        <v>1514</v>
      </c>
      <c r="C2037" s="126" t="str">
        <f t="shared" si="273"/>
        <v>F.106.03.106</v>
      </c>
      <c r="D2037" s="11" t="s">
        <v>1870</v>
      </c>
      <c r="E2037" s="125" t="s">
        <v>878</v>
      </c>
      <c r="F2037" s="128" t="str">
        <f t="shared" si="274"/>
        <v>PA (Nylons  Polyamides) waste combustion - clean tech without heat recovery</v>
      </c>
      <c r="G2037" s="200">
        <v>0.39435260500000002</v>
      </c>
      <c r="H2037" s="10">
        <f t="shared" si="275"/>
        <v>0.39435260500000002</v>
      </c>
      <c r="I2037" s="201">
        <v>1.08936E-2</v>
      </c>
      <c r="J2037" s="201">
        <v>1.2959004999999999E-2</v>
      </c>
      <c r="K2037" s="201">
        <v>0</v>
      </c>
      <c r="L2037" s="201">
        <v>0.3705</v>
      </c>
      <c r="N2037" s="160">
        <v>2.4700000000000002</v>
      </c>
      <c r="O2037" s="10">
        <f t="shared" si="272"/>
        <v>2.4700000000000002</v>
      </c>
      <c r="Q2037" s="15">
        <v>0</v>
      </c>
      <c r="S2037" s="129">
        <v>4.2283774000000003E-2</v>
      </c>
      <c r="T2037" s="129">
        <v>4.0314823E-2</v>
      </c>
      <c r="U2037" s="129">
        <v>1.9689508E-3</v>
      </c>
      <c r="V2037" s="129">
        <v>0</v>
      </c>
      <c r="X2037" s="71">
        <v>7.5490982000000004E-5</v>
      </c>
    </row>
    <row r="2038" spans="1:24" ht="14.4">
      <c r="A2038" t="s">
        <v>2634</v>
      </c>
      <c r="B2038" s="92" t="s">
        <v>1514</v>
      </c>
      <c r="C2038" s="126" t="str">
        <f t="shared" si="273"/>
        <v>F.106.03.107</v>
      </c>
      <c r="D2038" s="11" t="s">
        <v>1870</v>
      </c>
      <c r="E2038" s="125" t="s">
        <v>878</v>
      </c>
      <c r="F2038" s="128" t="str">
        <f t="shared" si="274"/>
        <v>PC (Polycarbonate) waste combustion - clean tech without heat recovery</v>
      </c>
      <c r="G2038" s="200">
        <v>0.46592463200000001</v>
      </c>
      <c r="H2038" s="10">
        <f t="shared" si="275"/>
        <v>0.46592463200000001</v>
      </c>
      <c r="I2038" s="201">
        <v>1.13832E-2</v>
      </c>
      <c r="J2038" s="201">
        <v>1.3541432000000001E-2</v>
      </c>
      <c r="K2038" s="201">
        <v>0</v>
      </c>
      <c r="L2038" s="201">
        <v>0.441</v>
      </c>
      <c r="N2038" s="160">
        <v>2.94</v>
      </c>
      <c r="O2038" s="10">
        <f t="shared" si="272"/>
        <v>2.94</v>
      </c>
      <c r="Q2038" s="15">
        <v>0</v>
      </c>
      <c r="S2038" s="129">
        <v>5.0012774000000003E-2</v>
      </c>
      <c r="T2038" s="129">
        <v>4.7683525999999997E-2</v>
      </c>
      <c r="U2038" s="129">
        <v>2.3292479999999999E-3</v>
      </c>
      <c r="V2038" s="129">
        <v>0</v>
      </c>
      <c r="X2038" s="71">
        <v>8.8893394000000002E-5</v>
      </c>
    </row>
    <row r="2039" spans="1:24" ht="14.4">
      <c r="A2039" t="s">
        <v>2635</v>
      </c>
      <c r="B2039" s="92" t="s">
        <v>1514</v>
      </c>
      <c r="C2039" s="126" t="str">
        <f t="shared" si="273"/>
        <v>F.106.03.108</v>
      </c>
      <c r="D2039" s="11" t="s">
        <v>1870</v>
      </c>
      <c r="E2039" s="125" t="s">
        <v>878</v>
      </c>
      <c r="F2039" s="128" t="str">
        <f t="shared" si="274"/>
        <v>PE (Polyethylene) waste combustion - clean tech without heat recovery</v>
      </c>
      <c r="G2039" s="200">
        <v>0.507984938</v>
      </c>
      <c r="H2039" s="10">
        <f t="shared" si="275"/>
        <v>0.507984938</v>
      </c>
      <c r="I2039" s="201">
        <v>1.6891199999999999E-2</v>
      </c>
      <c r="J2039" s="201">
        <v>2.0093738E-2</v>
      </c>
      <c r="K2039" s="201">
        <v>0</v>
      </c>
      <c r="L2039" s="201">
        <v>0.47099999999999997</v>
      </c>
      <c r="N2039" s="160">
        <v>3.14</v>
      </c>
      <c r="O2039" s="10">
        <f t="shared" si="272"/>
        <v>3.14</v>
      </c>
      <c r="Q2039" s="15">
        <v>0</v>
      </c>
      <c r="S2039" s="129">
        <v>5.4362463999999999E-2</v>
      </c>
      <c r="T2039" s="129">
        <v>5.1831825999999998E-2</v>
      </c>
      <c r="U2039" s="129">
        <v>2.530638E-3</v>
      </c>
      <c r="V2039" s="129">
        <v>0</v>
      </c>
      <c r="X2039" s="71">
        <v>9.7817533999999996E-5</v>
      </c>
    </row>
    <row r="2040" spans="1:24" ht="14.4">
      <c r="A2040" t="s">
        <v>2636</v>
      </c>
      <c r="B2040" s="92" t="s">
        <v>1514</v>
      </c>
      <c r="C2040" s="126" t="str">
        <f t="shared" si="273"/>
        <v>F.106.03.111</v>
      </c>
      <c r="D2040" s="11" t="s">
        <v>1870</v>
      </c>
      <c r="E2040" s="125" t="s">
        <v>878</v>
      </c>
      <c r="F2040" s="128" t="str">
        <f t="shared" si="274"/>
        <v>PET (Polyethylene terephthalate) waste combustion - clean tech without heat recovery</v>
      </c>
      <c r="G2040" s="200">
        <v>0.36869263900000004</v>
      </c>
      <c r="H2040" s="10">
        <f t="shared" si="275"/>
        <v>0.36869263900000004</v>
      </c>
      <c r="I2040" s="201">
        <v>1.15056E-2</v>
      </c>
      <c r="J2040" s="201">
        <v>1.3687039E-2</v>
      </c>
      <c r="K2040" s="201">
        <v>0</v>
      </c>
      <c r="L2040" s="201">
        <v>0.34350000000000003</v>
      </c>
      <c r="N2040" s="160">
        <v>2.2900000000000005</v>
      </c>
      <c r="O2040" s="10">
        <f t="shared" si="272"/>
        <v>2.2900000000000005</v>
      </c>
      <c r="Q2040" s="15">
        <v>0</v>
      </c>
      <c r="S2040" s="129">
        <v>3.9483756000000002E-2</v>
      </c>
      <c r="T2040" s="129">
        <v>3.7645538999999999E-2</v>
      </c>
      <c r="U2040" s="129">
        <v>1.8382168E-3</v>
      </c>
      <c r="V2040" s="129">
        <v>0</v>
      </c>
      <c r="X2040" s="71">
        <v>7.0844061000000002E-5</v>
      </c>
    </row>
    <row r="2041" spans="1:24" ht="14.4">
      <c r="A2041" t="s">
        <v>2637</v>
      </c>
      <c r="B2041" s="92" t="s">
        <v>1514</v>
      </c>
      <c r="C2041" s="126" t="str">
        <f t="shared" si="273"/>
        <v>F.106.03.112</v>
      </c>
      <c r="D2041" s="11" t="s">
        <v>1870</v>
      </c>
      <c r="E2041" s="125" t="s">
        <v>878</v>
      </c>
      <c r="F2041" s="128" t="str">
        <f t="shared" si="274"/>
        <v>PHA (Polyhydroxyalkanoates) waste combustion - clean tech without heat recovery</v>
      </c>
      <c r="G2041" s="200">
        <v>1.9430493E-2</v>
      </c>
      <c r="H2041" s="10">
        <f t="shared" si="275"/>
        <v>1.9430493E-2</v>
      </c>
      <c r="I2041" s="201">
        <v>8.8739999999999999E-3</v>
      </c>
      <c r="J2041" s="201">
        <v>1.0556493E-2</v>
      </c>
      <c r="K2041" s="201">
        <v>0</v>
      </c>
      <c r="L2041" s="201">
        <v>0</v>
      </c>
      <c r="N2041" s="160">
        <v>0</v>
      </c>
      <c r="O2041" s="10">
        <f t="shared" si="272"/>
        <v>0</v>
      </c>
      <c r="Q2041" s="15">
        <v>0</v>
      </c>
      <c r="S2041" s="129">
        <v>1.7761744999999999E-3</v>
      </c>
      <c r="T2041" s="129">
        <v>1.6956804999999999E-3</v>
      </c>
      <c r="U2041" s="129">
        <v>8.0494024000000005E-5</v>
      </c>
      <c r="V2041" s="129">
        <v>0</v>
      </c>
      <c r="X2041" s="71">
        <v>5.3933707999999999E-6</v>
      </c>
    </row>
    <row r="2042" spans="1:24" ht="14.4">
      <c r="A2042" t="s">
        <v>2638</v>
      </c>
      <c r="B2042" s="92" t="s">
        <v>1514</v>
      </c>
      <c r="C2042" s="126" t="str">
        <f t="shared" si="273"/>
        <v>F.106.03.113</v>
      </c>
      <c r="D2042" s="11" t="s">
        <v>1870</v>
      </c>
      <c r="E2042" s="125" t="s">
        <v>878</v>
      </c>
      <c r="F2042" s="128" t="str">
        <f t="shared" si="274"/>
        <v>PLA (Polylactide) waste combustion - clean tech without heat recovery</v>
      </c>
      <c r="G2042" s="200">
        <v>1.5946404599999998E-2</v>
      </c>
      <c r="H2042" s="10">
        <f t="shared" si="275"/>
        <v>1.5946404599999998E-2</v>
      </c>
      <c r="I2042" s="201">
        <v>7.2827999999999999E-3</v>
      </c>
      <c r="J2042" s="201">
        <v>8.6636045999999994E-3</v>
      </c>
      <c r="K2042" s="201">
        <v>0</v>
      </c>
      <c r="L2042" s="201">
        <v>0</v>
      </c>
      <c r="N2042" s="160">
        <v>0</v>
      </c>
      <c r="O2042" s="10">
        <f t="shared" si="272"/>
        <v>0</v>
      </c>
      <c r="Q2042" s="15">
        <v>0</v>
      </c>
      <c r="S2042" s="129">
        <v>1.457688E-3</v>
      </c>
      <c r="T2042" s="129">
        <v>1.3916274E-3</v>
      </c>
      <c r="U2042" s="129">
        <v>6.6060613000000005E-5</v>
      </c>
      <c r="V2042" s="129">
        <v>0</v>
      </c>
      <c r="X2042" s="71">
        <v>4.4262837E-6</v>
      </c>
    </row>
    <row r="2043" spans="1:24" ht="14.4">
      <c r="A2043" t="s">
        <v>2639</v>
      </c>
      <c r="B2043" s="92" t="s">
        <v>1514</v>
      </c>
      <c r="C2043" s="126" t="str">
        <f t="shared" si="273"/>
        <v>F.106.03.114</v>
      </c>
      <c r="D2043" s="11" t="s">
        <v>1870</v>
      </c>
      <c r="E2043" s="125" t="s">
        <v>878</v>
      </c>
      <c r="F2043" s="128" t="str">
        <f t="shared" si="274"/>
        <v>PMMA (Polymethyl methacrylate) waste combustion - clean tech without heat recovery</v>
      </c>
      <c r="G2043" s="200">
        <v>0.350770527</v>
      </c>
      <c r="H2043" s="10">
        <f t="shared" si="275"/>
        <v>0.350770527</v>
      </c>
      <c r="I2043" s="201">
        <v>9.4859999999999996E-3</v>
      </c>
      <c r="J2043" s="201">
        <v>1.1284527000000001E-2</v>
      </c>
      <c r="K2043" s="201">
        <v>0</v>
      </c>
      <c r="L2043" s="201">
        <v>0.33</v>
      </c>
      <c r="N2043" s="160">
        <v>2.2000000000000002</v>
      </c>
      <c r="O2043" s="10">
        <f t="shared" si="272"/>
        <v>2.2000000000000002</v>
      </c>
      <c r="Q2043" s="15">
        <v>0</v>
      </c>
      <c r="S2043" s="129">
        <v>3.7618266999999997E-2</v>
      </c>
      <c r="T2043" s="129">
        <v>3.5866512000000003E-2</v>
      </c>
      <c r="U2043" s="129">
        <v>1.7517548E-3</v>
      </c>
      <c r="V2043" s="129">
        <v>0</v>
      </c>
      <c r="X2043" s="71">
        <v>6.7107164999999998E-5</v>
      </c>
    </row>
    <row r="2044" spans="1:24" ht="14.4">
      <c r="A2044" t="s">
        <v>2640</v>
      </c>
      <c r="B2044" s="92" t="s">
        <v>1514</v>
      </c>
      <c r="C2044" s="126" t="str">
        <f t="shared" si="273"/>
        <v>F.106.03.115</v>
      </c>
      <c r="D2044" s="11" t="s">
        <v>1870</v>
      </c>
      <c r="E2044" s="125" t="s">
        <v>878</v>
      </c>
      <c r="F2044" s="128" t="str">
        <f t="shared" si="274"/>
        <v>POM (Polyoxymethylene  Polyacetaal) waste combustion - clean tech without heat recove</v>
      </c>
      <c r="G2044" s="200">
        <v>0.23363233319999999</v>
      </c>
      <c r="H2044" s="10">
        <f t="shared" si="275"/>
        <v>0.23363233319999999</v>
      </c>
      <c r="I2044" s="201">
        <v>5.9975999999999996E-3</v>
      </c>
      <c r="J2044" s="201">
        <v>7.1347331999999999E-3</v>
      </c>
      <c r="K2044" s="201">
        <v>0</v>
      </c>
      <c r="L2044" s="201">
        <v>0.2205</v>
      </c>
      <c r="N2044" s="160">
        <v>1.47</v>
      </c>
      <c r="O2044" s="10">
        <f t="shared" si="272"/>
        <v>1.47</v>
      </c>
      <c r="Q2044" s="15">
        <v>0</v>
      </c>
      <c r="S2044" s="129">
        <v>2.5067635000000001E-2</v>
      </c>
      <c r="T2044" s="129">
        <v>2.3900234999999999E-2</v>
      </c>
      <c r="U2044" s="129">
        <v>1.1673997E-3</v>
      </c>
      <c r="V2044" s="129">
        <v>0</v>
      </c>
      <c r="X2044" s="71">
        <v>4.4632675000000002E-5</v>
      </c>
    </row>
    <row r="2045" spans="1:24" ht="14.4">
      <c r="A2045" t="s">
        <v>2641</v>
      </c>
      <c r="B2045" s="92" t="s">
        <v>1514</v>
      </c>
      <c r="C2045" s="126" t="str">
        <f t="shared" si="273"/>
        <v>F.106.03.116</v>
      </c>
      <c r="D2045" s="11" t="s">
        <v>1870</v>
      </c>
      <c r="E2045" s="125" t="s">
        <v>878</v>
      </c>
      <c r="F2045" s="128" t="str">
        <f t="shared" si="274"/>
        <v>PP (Polypropylene) waste combustion - clean tech without heat recovery</v>
      </c>
      <c r="G2045" s="200">
        <v>0.50637689799999996</v>
      </c>
      <c r="H2045" s="10">
        <f t="shared" si="275"/>
        <v>0.50637689799999996</v>
      </c>
      <c r="I2045" s="201">
        <v>1.6156799999999999E-2</v>
      </c>
      <c r="J2045" s="201">
        <v>1.9220098000000001E-2</v>
      </c>
      <c r="K2045" s="201">
        <v>0</v>
      </c>
      <c r="L2045" s="201">
        <v>0.47099999999999997</v>
      </c>
      <c r="N2045" s="160">
        <v>3.14</v>
      </c>
      <c r="O2045" s="10">
        <f t="shared" si="272"/>
        <v>3.14</v>
      </c>
      <c r="Q2045" s="15">
        <v>0</v>
      </c>
      <c r="S2045" s="129">
        <v>5.4215470000000002E-2</v>
      </c>
      <c r="T2045" s="129">
        <v>5.1691492999999998E-2</v>
      </c>
      <c r="U2045" s="129">
        <v>2.5239764E-3</v>
      </c>
      <c r="V2045" s="129">
        <v>0</v>
      </c>
      <c r="X2045" s="71">
        <v>9.7371186000000002E-5</v>
      </c>
    </row>
    <row r="2046" spans="1:24" ht="14.4">
      <c r="A2046" t="s">
        <v>2642</v>
      </c>
      <c r="B2046" s="92" t="s">
        <v>1514</v>
      </c>
      <c r="C2046" s="126" t="str">
        <f t="shared" si="273"/>
        <v>F.106.03.117</v>
      </c>
      <c r="D2046" s="11" t="s">
        <v>1870</v>
      </c>
      <c r="E2046" s="125" t="s">
        <v>878</v>
      </c>
      <c r="F2046" s="128" t="str">
        <f t="shared" si="274"/>
        <v>PS (Polystyrene) waste combustion - clean tech without heat recovery</v>
      </c>
      <c r="G2046" s="200">
        <v>0.54184088399999997</v>
      </c>
      <c r="H2046" s="10">
        <f t="shared" si="275"/>
        <v>0.54184088399999997</v>
      </c>
      <c r="I2046" s="201">
        <v>1.5911999999999999E-2</v>
      </c>
      <c r="J2046" s="201">
        <v>1.8928884E-2</v>
      </c>
      <c r="K2046" s="201">
        <v>0</v>
      </c>
      <c r="L2046" s="201">
        <v>0.50700000000000001</v>
      </c>
      <c r="N2046" s="160">
        <v>3.3800000000000003</v>
      </c>
      <c r="O2046" s="10">
        <f t="shared" si="272"/>
        <v>3.3800000000000003</v>
      </c>
      <c r="Q2046" s="15">
        <v>0</v>
      </c>
      <c r="S2046" s="129">
        <v>5.8063154999999998E-2</v>
      </c>
      <c r="T2046" s="129">
        <v>5.5359685999999998E-2</v>
      </c>
      <c r="U2046" s="129">
        <v>2.7034696000000002E-3</v>
      </c>
      <c r="V2046" s="129">
        <v>0</v>
      </c>
      <c r="X2046" s="71">
        <v>1.0391424E-4</v>
      </c>
    </row>
    <row r="2047" spans="1:24" ht="14.4">
      <c r="A2047" t="s">
        <v>2643</v>
      </c>
      <c r="B2047" s="92" t="s">
        <v>1514</v>
      </c>
      <c r="C2047" s="126" t="str">
        <f t="shared" si="273"/>
        <v>F.106.03.118</v>
      </c>
      <c r="D2047" s="11" t="s">
        <v>1870</v>
      </c>
      <c r="E2047" s="125" t="s">
        <v>878</v>
      </c>
      <c r="F2047" s="128" t="str">
        <f t="shared" si="274"/>
        <v>PTFE (Teflon, Polytetrafluoroethylene) waste combustion - clean tech without heat rec</v>
      </c>
      <c r="G2047" s="200">
        <v>0.13749413939999999</v>
      </c>
      <c r="H2047" s="10">
        <f t="shared" si="275"/>
        <v>0.13749413939999999</v>
      </c>
      <c r="I2047" s="201">
        <v>2.5092000000000001E-3</v>
      </c>
      <c r="J2047" s="201">
        <v>2.9849394E-3</v>
      </c>
      <c r="K2047" s="201">
        <v>0</v>
      </c>
      <c r="L2047" s="201">
        <v>0.13200000000000001</v>
      </c>
      <c r="N2047" s="160">
        <v>0.88000000000000012</v>
      </c>
      <c r="O2047" s="10">
        <f t="shared" si="272"/>
        <v>0.88000000000000012</v>
      </c>
      <c r="Q2047" s="15">
        <v>0</v>
      </c>
      <c r="S2047" s="129">
        <v>1.4790068E-2</v>
      </c>
      <c r="T2047" s="129">
        <v>1.4101023000000001E-2</v>
      </c>
      <c r="U2047" s="129">
        <v>6.8904418000000002E-4</v>
      </c>
      <c r="V2047" s="129">
        <v>0</v>
      </c>
      <c r="X2047" s="71">
        <v>2.6061757000000001E-5</v>
      </c>
    </row>
    <row r="2048" spans="1:24" ht="14.4">
      <c r="A2048" t="s">
        <v>2644</v>
      </c>
      <c r="B2048" s="92" t="s">
        <v>1514</v>
      </c>
      <c r="C2048" s="126" t="str">
        <f t="shared" si="273"/>
        <v>F.106.03.119</v>
      </c>
      <c r="D2048" s="11" t="s">
        <v>1870</v>
      </c>
      <c r="E2048" s="125" t="s">
        <v>878</v>
      </c>
      <c r="F2048" s="128" t="str">
        <f t="shared" si="274"/>
        <v>PTT (Polyltrimethylene terephthalate) waste combustion - clean tech without heat reco</v>
      </c>
      <c r="G2048" s="200">
        <v>0.2723124012</v>
      </c>
      <c r="H2048" s="10">
        <f t="shared" si="275"/>
        <v>0.2723124012</v>
      </c>
      <c r="I2048" s="201">
        <v>7.2215999999999999E-3</v>
      </c>
      <c r="J2048" s="201">
        <v>8.5908011999999995E-3</v>
      </c>
      <c r="K2048" s="201">
        <v>0</v>
      </c>
      <c r="L2048" s="201">
        <v>0.25650000000000001</v>
      </c>
      <c r="N2048" s="160">
        <v>1.7100000000000002</v>
      </c>
      <c r="O2048" s="10">
        <f t="shared" si="272"/>
        <v>1.7100000000000002</v>
      </c>
      <c r="Q2048" s="15">
        <v>0</v>
      </c>
      <c r="S2048" s="129">
        <v>2.9209308E-2</v>
      </c>
      <c r="T2048" s="129">
        <v>2.7849090999999999E-2</v>
      </c>
      <c r="U2048" s="129">
        <v>1.3602161000000001E-3</v>
      </c>
      <c r="V2048" s="129">
        <v>0</v>
      </c>
      <c r="X2048" s="71">
        <v>5.2068424999999999E-5</v>
      </c>
    </row>
    <row r="2049" spans="1:24" ht="14.4">
      <c r="A2049" t="s">
        <v>2645</v>
      </c>
      <c r="B2049" s="92" t="s">
        <v>1514</v>
      </c>
      <c r="C2049" s="126" t="str">
        <f t="shared" si="273"/>
        <v>F.106.03.120</v>
      </c>
      <c r="D2049" s="11" t="s">
        <v>1870</v>
      </c>
      <c r="E2049" s="125" t="s">
        <v>878</v>
      </c>
      <c r="F2049" s="128" t="str">
        <f t="shared" si="274"/>
        <v>PUR (Polyurethane) waste combustion - clean tech without heat recovery</v>
      </c>
      <c r="G2049" s="200">
        <v>0.42199246900000004</v>
      </c>
      <c r="H2049" s="10">
        <f t="shared" si="275"/>
        <v>0.42199246900000004</v>
      </c>
      <c r="I2049" s="201">
        <v>8.4455999999999993E-3</v>
      </c>
      <c r="J2049" s="201">
        <v>1.0046869E-2</v>
      </c>
      <c r="K2049" s="201">
        <v>0</v>
      </c>
      <c r="L2049" s="201">
        <v>0.40350000000000003</v>
      </c>
      <c r="N2049" s="160">
        <v>2.6900000000000004</v>
      </c>
      <c r="O2049" s="10">
        <f t="shared" si="272"/>
        <v>2.6900000000000004</v>
      </c>
      <c r="Q2049" s="15">
        <v>0</v>
      </c>
      <c r="S2049" s="129">
        <v>4.5365754000000001E-2</v>
      </c>
      <c r="T2049" s="129">
        <v>4.3252437999999997E-2</v>
      </c>
      <c r="U2049" s="129">
        <v>2.1133164999999998E-3</v>
      </c>
      <c r="V2049" s="129">
        <v>0</v>
      </c>
      <c r="X2049" s="71">
        <v>8.0137338999999996E-5</v>
      </c>
    </row>
    <row r="2050" spans="1:24" ht="14.4">
      <c r="A2050" t="s">
        <v>2646</v>
      </c>
      <c r="B2050" s="92" t="s">
        <v>1514</v>
      </c>
      <c r="C2050" s="126" t="str">
        <f t="shared" si="273"/>
        <v>F.106.03.122</v>
      </c>
      <c r="D2050" s="11" t="s">
        <v>1870</v>
      </c>
      <c r="E2050" s="125" t="s">
        <v>878</v>
      </c>
      <c r="F2050" s="128" t="str">
        <f t="shared" si="274"/>
        <v>PVDC (Polyvinyliden chloride) waste combustion - clean tech without heat recovery</v>
      </c>
      <c r="G2050" s="200">
        <v>1.0973957776000001</v>
      </c>
      <c r="H2050" s="10">
        <f t="shared" si="275"/>
        <v>1.0973957776000001</v>
      </c>
      <c r="I2050" s="201">
        <v>0.11477442</v>
      </c>
      <c r="J2050" s="201">
        <v>0.84612135759999996</v>
      </c>
      <c r="K2050" s="201">
        <v>0</v>
      </c>
      <c r="L2050" s="201">
        <v>0.13650000000000001</v>
      </c>
      <c r="N2050" s="160">
        <v>0.91000000000000014</v>
      </c>
      <c r="O2050" s="10">
        <f t="shared" si="272"/>
        <v>0.91000000000000014</v>
      </c>
      <c r="Q2050" s="15">
        <v>0</v>
      </c>
      <c r="S2050" s="129">
        <v>1.5558891E-2</v>
      </c>
      <c r="T2050" s="129">
        <v>1.4834365E-2</v>
      </c>
      <c r="U2050" s="129">
        <v>7.2452642000000002E-4</v>
      </c>
      <c r="V2050" s="129">
        <v>0</v>
      </c>
      <c r="X2050" s="71">
        <v>1.9967501E-4</v>
      </c>
    </row>
    <row r="2051" spans="1:24" ht="14.4">
      <c r="A2051" t="s">
        <v>2647</v>
      </c>
      <c r="B2051" s="92" t="s">
        <v>1514</v>
      </c>
      <c r="C2051" s="126" t="str">
        <f t="shared" si="273"/>
        <v>F.106.03.123</v>
      </c>
      <c r="D2051" s="11" t="s">
        <v>1870</v>
      </c>
      <c r="E2051" s="125" t="s">
        <v>878</v>
      </c>
      <c r="F2051" s="128" t="str">
        <f t="shared" si="274"/>
        <v>Starch PBS 50%-50% (Polybutylene succinate) waste combustion - clean tech without hea</v>
      </c>
      <c r="G2051" s="200">
        <v>1.4070357E-2</v>
      </c>
      <c r="H2051" s="10">
        <f t="shared" si="275"/>
        <v>1.4070357E-2</v>
      </c>
      <c r="I2051" s="201">
        <v>6.4260000000000003E-3</v>
      </c>
      <c r="J2051" s="201">
        <v>7.6443570000000001E-3</v>
      </c>
      <c r="K2051" s="201">
        <v>0</v>
      </c>
      <c r="L2051" s="201">
        <v>0</v>
      </c>
      <c r="N2051" s="160">
        <v>0</v>
      </c>
      <c r="O2051" s="10">
        <f t="shared" si="272"/>
        <v>0</v>
      </c>
      <c r="Q2051" s="15">
        <v>0</v>
      </c>
      <c r="S2051" s="129">
        <v>1.2861953000000001E-3</v>
      </c>
      <c r="T2051" s="129">
        <v>1.2279064999999999E-3</v>
      </c>
      <c r="U2051" s="129">
        <v>5.8288775999999998E-5</v>
      </c>
      <c r="V2051" s="129">
        <v>0</v>
      </c>
      <c r="X2051" s="71">
        <v>3.9055444000000003E-6</v>
      </c>
    </row>
    <row r="2052" spans="1:24" ht="14.4">
      <c r="A2052" t="s">
        <v>2648</v>
      </c>
      <c r="B2052" s="92" t="s">
        <v>1514</v>
      </c>
      <c r="C2052" s="126" t="str">
        <f t="shared" si="273"/>
        <v>F.106.03.124</v>
      </c>
      <c r="D2052" s="11" t="s">
        <v>1870</v>
      </c>
      <c r="E2052" s="125" t="s">
        <v>878</v>
      </c>
      <c r="F2052" s="128" t="str">
        <f t="shared" si="274"/>
        <v>PBS (Polybutylene succinate) waste combustion - clean tech without heat recovery</v>
      </c>
      <c r="G2052" s="200">
        <v>1.5946404599999998E-2</v>
      </c>
      <c r="H2052" s="10">
        <f t="shared" si="275"/>
        <v>1.5946404599999998E-2</v>
      </c>
      <c r="I2052" s="201">
        <v>7.2827999999999999E-3</v>
      </c>
      <c r="J2052" s="201">
        <v>8.6636045999999994E-3</v>
      </c>
      <c r="K2052" s="201">
        <v>0</v>
      </c>
      <c r="L2052" s="201">
        <v>0</v>
      </c>
      <c r="N2052" s="160">
        <v>0</v>
      </c>
      <c r="O2052" s="10">
        <f t="shared" si="272"/>
        <v>0</v>
      </c>
      <c r="Q2052" s="15">
        <v>0</v>
      </c>
      <c r="S2052" s="129">
        <v>1.457688E-3</v>
      </c>
      <c r="T2052" s="129">
        <v>1.3916274E-3</v>
      </c>
      <c r="U2052" s="129">
        <v>6.6060613000000005E-5</v>
      </c>
      <c r="V2052" s="129">
        <v>0</v>
      </c>
      <c r="X2052" s="71">
        <v>4.4262837E-6</v>
      </c>
    </row>
    <row r="2053" spans="1:24" ht="14.4">
      <c r="A2053" t="s">
        <v>2649</v>
      </c>
      <c r="B2053" s="92" t="s">
        <v>1514</v>
      </c>
      <c r="C2053" s="126" t="str">
        <f t="shared" si="273"/>
        <v>F.106.03.125</v>
      </c>
      <c r="D2053" s="11" t="s">
        <v>1870</v>
      </c>
      <c r="E2053" s="125" t="s">
        <v>878</v>
      </c>
      <c r="F2053" s="128" t="str">
        <f t="shared" si="274"/>
        <v>PBAT (Polybutylene adipate terepht) waste combustion - clean tech without heat recove</v>
      </c>
      <c r="G2053" s="200">
        <v>1.5946404599999998E-2</v>
      </c>
      <c r="H2053" s="10">
        <f t="shared" si="275"/>
        <v>1.5946404599999998E-2</v>
      </c>
      <c r="I2053" s="201">
        <v>7.2827999999999999E-3</v>
      </c>
      <c r="J2053" s="201">
        <v>8.6636045999999994E-3</v>
      </c>
      <c r="K2053" s="201">
        <v>0</v>
      </c>
      <c r="L2053" s="201">
        <v>0</v>
      </c>
      <c r="N2053" s="160">
        <v>0</v>
      </c>
      <c r="O2053" s="10">
        <f t="shared" si="272"/>
        <v>0</v>
      </c>
      <c r="Q2053" s="15">
        <v>0</v>
      </c>
      <c r="S2053" s="129">
        <v>1.457688E-3</v>
      </c>
      <c r="T2053" s="129">
        <v>1.3916274E-3</v>
      </c>
      <c r="U2053" s="129">
        <v>6.6060613000000005E-5</v>
      </c>
      <c r="V2053" s="129">
        <v>0</v>
      </c>
      <c r="X2053" s="71">
        <v>4.4262837E-6</v>
      </c>
    </row>
    <row r="2054" spans="1:24" ht="14.4">
      <c r="A2054" t="s">
        <v>2650</v>
      </c>
      <c r="B2054" s="92" t="s">
        <v>1514</v>
      </c>
      <c r="C2054" s="126" t="str">
        <f t="shared" si="273"/>
        <v>F.106.03.126</v>
      </c>
      <c r="D2054" s="11" t="s">
        <v>1870</v>
      </c>
      <c r="E2054" s="125" t="s">
        <v>878</v>
      </c>
      <c r="F2054" s="128" t="str">
        <f t="shared" si="274"/>
        <v>PHB (Polyhydroxybutyrate) waste combustion - clean tech without heat recovery</v>
      </c>
      <c r="G2054" s="200">
        <v>1.5946404599999998E-2</v>
      </c>
      <c r="H2054" s="10">
        <f t="shared" si="275"/>
        <v>1.5946404599999998E-2</v>
      </c>
      <c r="I2054" s="201">
        <v>7.2827999999999999E-3</v>
      </c>
      <c r="J2054" s="201">
        <v>8.6636045999999994E-3</v>
      </c>
      <c r="K2054" s="201">
        <v>0</v>
      </c>
      <c r="L2054" s="201">
        <v>0</v>
      </c>
      <c r="N2054" s="160">
        <v>0</v>
      </c>
      <c r="O2054" s="10">
        <f t="shared" si="272"/>
        <v>0</v>
      </c>
      <c r="Q2054" s="15">
        <v>0</v>
      </c>
      <c r="S2054" s="129">
        <v>1.457688E-3</v>
      </c>
      <c r="T2054" s="129">
        <v>1.3916274E-3</v>
      </c>
      <c r="U2054" s="129">
        <v>6.6060613000000005E-5</v>
      </c>
      <c r="V2054" s="129">
        <v>0</v>
      </c>
      <c r="X2054" s="71">
        <v>4.4262837E-6</v>
      </c>
    </row>
    <row r="2055" spans="1:24" ht="14.4">
      <c r="A2055" t="s">
        <v>2651</v>
      </c>
      <c r="B2055" s="92" t="s">
        <v>1514</v>
      </c>
      <c r="C2055" s="126" t="str">
        <f t="shared" si="273"/>
        <v>F.106.03.127</v>
      </c>
      <c r="D2055" s="11" t="s">
        <v>1870</v>
      </c>
      <c r="E2055" s="125" t="s">
        <v>878</v>
      </c>
      <c r="F2055" s="128" t="str">
        <f t="shared" si="274"/>
        <v>PAN (Polyacrylonitrile fibres) waste combustion - clean tech without heat recovery</v>
      </c>
      <c r="G2055" s="200">
        <v>0.39802262199999999</v>
      </c>
      <c r="H2055" s="10">
        <f t="shared" si="275"/>
        <v>0.39802262199999999</v>
      </c>
      <c r="I2055" s="201">
        <v>1.1199600000000001E-2</v>
      </c>
      <c r="J2055" s="201">
        <v>1.3323022E-2</v>
      </c>
      <c r="K2055" s="201">
        <v>0</v>
      </c>
      <c r="L2055" s="201">
        <v>0.3735</v>
      </c>
      <c r="N2055" s="160">
        <v>2.4900000000000002</v>
      </c>
      <c r="O2055" s="10">
        <f t="shared" si="272"/>
        <v>2.4900000000000002</v>
      </c>
      <c r="Q2055" s="15">
        <v>0</v>
      </c>
      <c r="S2055" s="129">
        <v>4.2669745000000002E-2</v>
      </c>
      <c r="T2055" s="129">
        <v>4.0682875E-2</v>
      </c>
      <c r="U2055" s="129">
        <v>1.9868693000000002E-3</v>
      </c>
      <c r="V2055" s="129">
        <v>0</v>
      </c>
      <c r="X2055" s="71">
        <v>7.6234613000000006E-5</v>
      </c>
    </row>
    <row r="2056" spans="1:24" ht="14.4">
      <c r="A2056" t="s">
        <v>2652</v>
      </c>
      <c r="B2056" s="92" t="s">
        <v>1514</v>
      </c>
      <c r="C2056" s="126" t="str">
        <f t="shared" si="273"/>
        <v>F.106.03.128</v>
      </c>
      <c r="D2056" s="11" t="s">
        <v>1870</v>
      </c>
      <c r="E2056" s="125" t="s">
        <v>878</v>
      </c>
      <c r="F2056" s="128" t="str">
        <f t="shared" si="274"/>
        <v>bio-PP (Polypropylene) waste combustion - clean tech without heat recovery</v>
      </c>
      <c r="G2056" s="200">
        <v>3.5376898000000004E-2</v>
      </c>
      <c r="H2056" s="10">
        <f t="shared" si="275"/>
        <v>3.5376898000000004E-2</v>
      </c>
      <c r="I2056" s="201">
        <v>1.6156799999999999E-2</v>
      </c>
      <c r="J2056" s="201">
        <v>1.9220098000000001E-2</v>
      </c>
      <c r="K2056" s="201">
        <v>0</v>
      </c>
      <c r="L2056" s="201">
        <v>0</v>
      </c>
      <c r="N2056" s="160">
        <v>0</v>
      </c>
      <c r="O2056" s="10">
        <f t="shared" si="272"/>
        <v>0</v>
      </c>
      <c r="Q2056" s="15">
        <v>0</v>
      </c>
      <c r="S2056" s="129">
        <v>3.2338624999999998E-3</v>
      </c>
      <c r="T2056" s="129">
        <v>3.0873078999999999E-3</v>
      </c>
      <c r="U2056" s="129">
        <v>1.4655464000000001E-4</v>
      </c>
      <c r="V2056" s="129">
        <v>0</v>
      </c>
      <c r="X2056" s="71">
        <v>9.8196545000000007E-6</v>
      </c>
    </row>
    <row r="2057" spans="1:24" ht="14.4">
      <c r="A2057" t="s">
        <v>2653</v>
      </c>
      <c r="B2057" s="92" t="s">
        <v>1514</v>
      </c>
      <c r="C2057" s="126" t="str">
        <f t="shared" si="273"/>
        <v>F.106.03.129</v>
      </c>
      <c r="D2057" s="11" t="s">
        <v>1870</v>
      </c>
      <c r="E2057" s="125" t="s">
        <v>878</v>
      </c>
      <c r="F2057" s="128" t="str">
        <f t="shared" si="274"/>
        <v>bio-PET (Polyethylene terephthalate)waste combustion - clean tech without heat recove</v>
      </c>
      <c r="G2057" s="200">
        <v>0.36279649000000003</v>
      </c>
      <c r="H2057" s="10">
        <f t="shared" si="275"/>
        <v>0.36279649000000003</v>
      </c>
      <c r="I2057" s="201">
        <v>8.8128000000000008E-3</v>
      </c>
      <c r="J2057" s="201">
        <v>1.048369E-2</v>
      </c>
      <c r="K2057" s="201">
        <v>0</v>
      </c>
      <c r="L2057" s="201">
        <v>0.34350000000000003</v>
      </c>
      <c r="N2057" s="160">
        <v>2.2900000000000005</v>
      </c>
      <c r="O2057" s="10">
        <f t="shared" si="272"/>
        <v>2.2900000000000005</v>
      </c>
      <c r="Q2057" s="15">
        <v>0</v>
      </c>
      <c r="S2057" s="129">
        <v>3.8944778999999999E-2</v>
      </c>
      <c r="T2057" s="129">
        <v>3.7130987999999997E-2</v>
      </c>
      <c r="U2057" s="129">
        <v>1.8137911E-3</v>
      </c>
      <c r="V2057" s="129">
        <v>0</v>
      </c>
      <c r="X2057" s="71">
        <v>6.9207451000000004E-5</v>
      </c>
    </row>
    <row r="2058" spans="1:24" ht="14.4">
      <c r="A2058" t="s">
        <v>2654</v>
      </c>
      <c r="B2058" s="92" t="s">
        <v>1514</v>
      </c>
      <c r="C2058" s="126" t="str">
        <f t="shared" si="273"/>
        <v>F.106.03.130</v>
      </c>
      <c r="D2058" s="11" t="s">
        <v>1870</v>
      </c>
      <c r="E2058" s="125" t="s">
        <v>878</v>
      </c>
      <c r="F2058" s="128" t="str">
        <f t="shared" si="274"/>
        <v>PEF (Polyethylene terephthalate) waste combustion - clean tech without heat recovery</v>
      </c>
      <c r="G2058" s="200">
        <v>1.8224462399999999E-2</v>
      </c>
      <c r="H2058" s="10">
        <f t="shared" si="275"/>
        <v>1.8224462399999999E-2</v>
      </c>
      <c r="I2058" s="201">
        <v>8.3231999999999993E-3</v>
      </c>
      <c r="J2058" s="201">
        <v>9.9012623999999994E-3</v>
      </c>
      <c r="K2058" s="201">
        <v>0</v>
      </c>
      <c r="L2058" s="201">
        <v>0</v>
      </c>
      <c r="N2058" s="160">
        <v>0</v>
      </c>
      <c r="O2058" s="10">
        <f t="shared" si="272"/>
        <v>0</v>
      </c>
      <c r="Q2058" s="15">
        <v>0</v>
      </c>
      <c r="S2058" s="129">
        <v>1.6659292000000001E-3</v>
      </c>
      <c r="T2058" s="129">
        <v>1.5904312999999999E-3</v>
      </c>
      <c r="U2058" s="129">
        <v>7.5497843000000005E-5</v>
      </c>
      <c r="V2058" s="129">
        <v>0</v>
      </c>
      <c r="X2058" s="71">
        <v>5.0586099000000001E-6</v>
      </c>
    </row>
    <row r="2059" spans="1:24" ht="14.4">
      <c r="B2059" s="92"/>
      <c r="C2059" s="126"/>
      <c r="D2059" s="1" t="s">
        <v>1871</v>
      </c>
      <c r="E2059" s="125"/>
      <c r="H2059" s="10">
        <f t="shared" si="275"/>
        <v>0</v>
      </c>
      <c r="O2059" s="10">
        <f t="shared" si="272"/>
        <v>0</v>
      </c>
    </row>
    <row r="2060" spans="1:24" ht="14.4">
      <c r="A2060" t="s">
        <v>2655</v>
      </c>
      <c r="B2060" s="92" t="s">
        <v>1514</v>
      </c>
      <c r="C2060" s="126" t="str">
        <f t="shared" si="273"/>
        <v>F.106.04.101</v>
      </c>
      <c r="D2060" s="11" t="s">
        <v>1871</v>
      </c>
      <c r="E2060" s="125" t="s">
        <v>878</v>
      </c>
      <c r="F2060" s="128" t="str">
        <f t="shared" si="274"/>
        <v>Epoxies waste combustion - clean tech without heat recovery</v>
      </c>
      <c r="G2060" s="200">
        <v>0.43506868699999995</v>
      </c>
      <c r="H2060" s="10">
        <f t="shared" si="275"/>
        <v>0.43506868699999995</v>
      </c>
      <c r="I2060" s="201">
        <v>1.2362400000000001E-2</v>
      </c>
      <c r="J2060" s="201">
        <v>1.4706287E-2</v>
      </c>
      <c r="K2060" s="201">
        <v>0</v>
      </c>
      <c r="L2060" s="201">
        <v>0.40799999999999997</v>
      </c>
      <c r="N2060" s="160">
        <v>2.7199999999999998</v>
      </c>
      <c r="O2060" s="10">
        <f t="shared" si="272"/>
        <v>2.7199999999999998</v>
      </c>
      <c r="Q2060" s="15">
        <v>0</v>
      </c>
      <c r="S2060" s="129">
        <v>4.6636806000000003E-2</v>
      </c>
      <c r="T2060" s="129">
        <v>4.4465246999999999E-2</v>
      </c>
      <c r="U2060" s="129">
        <v>2.1715592000000001E-3</v>
      </c>
      <c r="V2060" s="129">
        <v>0</v>
      </c>
      <c r="X2060" s="71">
        <v>8.3354340999999995E-5</v>
      </c>
    </row>
    <row r="2061" spans="1:24" ht="14.4">
      <c r="A2061" t="s">
        <v>2656</v>
      </c>
      <c r="B2061" s="92" t="s">
        <v>1514</v>
      </c>
      <c r="C2061" s="126" t="str">
        <f t="shared" si="273"/>
        <v>F.106.04.102</v>
      </c>
      <c r="D2061" s="11" t="s">
        <v>1871</v>
      </c>
      <c r="E2061" s="125" t="s">
        <v>878</v>
      </c>
      <c r="F2061" s="128" t="str">
        <f t="shared" si="274"/>
        <v>Phenolics (Bakelite) waste combustion - clean tech without heat recovery</v>
      </c>
      <c r="G2061" s="200">
        <v>0.44830068000000001</v>
      </c>
      <c r="H2061" s="10">
        <f t="shared" si="275"/>
        <v>0.44830068000000001</v>
      </c>
      <c r="I2061" s="201">
        <v>1.2239999999999999E-2</v>
      </c>
      <c r="J2061" s="201">
        <v>1.4560679999999999E-2</v>
      </c>
      <c r="K2061" s="201">
        <v>0</v>
      </c>
      <c r="L2061" s="201">
        <v>0.42149999999999999</v>
      </c>
      <c r="N2061" s="160">
        <v>2.81</v>
      </c>
      <c r="O2061" s="10">
        <f t="shared" si="272"/>
        <v>2.81</v>
      </c>
      <c r="Q2061" s="15">
        <v>0</v>
      </c>
      <c r="S2061" s="129">
        <v>4.8073563999999999E-2</v>
      </c>
      <c r="T2061" s="129">
        <v>4.5834972000000002E-2</v>
      </c>
      <c r="U2061" s="129">
        <v>2.2385916E-3</v>
      </c>
      <c r="V2061" s="129">
        <v>0</v>
      </c>
      <c r="X2061" s="71">
        <v>8.5789387999999996E-5</v>
      </c>
    </row>
    <row r="2062" spans="1:24" ht="14.4">
      <c r="A2062" t="s">
        <v>2657</v>
      </c>
      <c r="B2062" s="92" t="s">
        <v>1514</v>
      </c>
      <c r="C2062" s="126" t="str">
        <f t="shared" si="273"/>
        <v>F.106.04.103</v>
      </c>
      <c r="D2062" s="11" t="s">
        <v>1871</v>
      </c>
      <c r="E2062" s="125" t="s">
        <v>878</v>
      </c>
      <c r="F2062" s="128" t="str">
        <f t="shared" si="274"/>
        <v>Polyester waste combustion - clean tech without heat recovery</v>
      </c>
      <c r="G2062" s="200">
        <v>0.367352605</v>
      </c>
      <c r="H2062" s="10">
        <f t="shared" si="275"/>
        <v>0.367352605</v>
      </c>
      <c r="I2062" s="201">
        <v>1.08936E-2</v>
      </c>
      <c r="J2062" s="201">
        <v>1.2959004999999999E-2</v>
      </c>
      <c r="K2062" s="201">
        <v>0</v>
      </c>
      <c r="L2062" s="201">
        <v>0.34350000000000003</v>
      </c>
      <c r="N2062" s="160">
        <v>2.2900000000000005</v>
      </c>
      <c r="O2062" s="10">
        <f t="shared" si="272"/>
        <v>2.2900000000000005</v>
      </c>
      <c r="Q2062" s="15">
        <v>0</v>
      </c>
      <c r="S2062" s="129">
        <v>3.9361261000000002E-2</v>
      </c>
      <c r="T2062" s="129">
        <v>3.7528595999999997E-2</v>
      </c>
      <c r="U2062" s="129">
        <v>1.8326655E-3</v>
      </c>
      <c r="V2062" s="129">
        <v>0</v>
      </c>
      <c r="X2062" s="71">
        <v>7.0472104000000003E-5</v>
      </c>
    </row>
    <row r="2063" spans="1:24" ht="14.4">
      <c r="B2063" s="92"/>
      <c r="C2063" s="126"/>
      <c r="D2063" s="1" t="s">
        <v>2659</v>
      </c>
      <c r="E2063" s="125"/>
      <c r="H2063" s="10">
        <f t="shared" si="275"/>
        <v>0</v>
      </c>
      <c r="O2063" s="10">
        <f t="shared" si="272"/>
        <v>0</v>
      </c>
    </row>
    <row r="2064" spans="1:24" ht="14.4">
      <c r="A2064" t="s">
        <v>2658</v>
      </c>
      <c r="B2064" s="92" t="s">
        <v>1514</v>
      </c>
      <c r="C2064" s="126" t="str">
        <f t="shared" si="273"/>
        <v>F.106.05.101</v>
      </c>
      <c r="D2064" s="11" t="s">
        <v>2659</v>
      </c>
      <c r="E2064" s="125" t="s">
        <v>878</v>
      </c>
      <c r="F2064" s="128" t="str">
        <f t="shared" si="274"/>
        <v>Bisphenol A  waste combustion - clean tech without heat recovery</v>
      </c>
      <c r="G2064" s="200">
        <v>0.46070268999999997</v>
      </c>
      <c r="H2064" s="10">
        <f t="shared" si="275"/>
        <v>0.46070268999999997</v>
      </c>
      <c r="I2064" s="201">
        <v>1.24236E-2</v>
      </c>
      <c r="J2064" s="201">
        <v>1.477909E-2</v>
      </c>
      <c r="K2064" s="201">
        <v>0</v>
      </c>
      <c r="L2064" s="201">
        <v>0.4335</v>
      </c>
      <c r="N2064" s="160">
        <v>2.89</v>
      </c>
      <c r="O2064" s="10">
        <f t="shared" si="272"/>
        <v>2.89</v>
      </c>
      <c r="Q2064" s="15">
        <v>0</v>
      </c>
      <c r="S2064" s="129">
        <v>4.9409205999999997E-2</v>
      </c>
      <c r="T2064" s="129">
        <v>4.7108377999999999E-2</v>
      </c>
      <c r="U2064" s="129">
        <v>2.3008282000000001E-3</v>
      </c>
      <c r="V2064" s="129">
        <v>0</v>
      </c>
      <c r="X2064" s="71">
        <v>8.8131587999999995E-5</v>
      </c>
    </row>
    <row r="2065" spans="1:24" ht="14.4">
      <c r="A2065" t="s">
        <v>2660</v>
      </c>
      <c r="B2065" s="92" t="s">
        <v>1514</v>
      </c>
      <c r="C2065" s="126" t="str">
        <f t="shared" si="273"/>
        <v>F.106.05.102</v>
      </c>
      <c r="D2065" s="11" t="s">
        <v>2659</v>
      </c>
      <c r="E2065" s="125" t="s">
        <v>878</v>
      </c>
      <c r="F2065" s="128" t="str">
        <f t="shared" si="274"/>
        <v>DEHP  waste combustion - clean tech without heat recovery</v>
      </c>
      <c r="G2065" s="200">
        <v>0.43410469999999995</v>
      </c>
      <c r="H2065" s="10">
        <f t="shared" si="275"/>
        <v>0.43410469999999995</v>
      </c>
      <c r="I2065" s="201">
        <v>1.2607200000000001E-2</v>
      </c>
      <c r="J2065" s="201">
        <v>1.49975E-2</v>
      </c>
      <c r="K2065" s="201">
        <v>0</v>
      </c>
      <c r="L2065" s="201">
        <v>0.40649999999999997</v>
      </c>
      <c r="N2065" s="160">
        <v>2.71</v>
      </c>
      <c r="O2065" s="10">
        <f t="shared" si="272"/>
        <v>2.71</v>
      </c>
      <c r="Q2065" s="15">
        <v>0</v>
      </c>
      <c r="S2065" s="129">
        <v>4.6523441999999998E-2</v>
      </c>
      <c r="T2065" s="129">
        <v>4.4357234000000002E-2</v>
      </c>
      <c r="U2065" s="129">
        <v>2.1662082999999999E-3</v>
      </c>
      <c r="V2065" s="129">
        <v>0</v>
      </c>
      <c r="X2065" s="71">
        <v>8.3224296999999994E-5</v>
      </c>
    </row>
    <row r="2066" spans="1:24" ht="14.4">
      <c r="A2066" t="s">
        <v>2661</v>
      </c>
      <c r="B2066" s="92" t="s">
        <v>1514</v>
      </c>
      <c r="C2066" s="126" t="str">
        <f t="shared" si="273"/>
        <v>F.106.05.103</v>
      </c>
      <c r="D2066" s="11" t="s">
        <v>2659</v>
      </c>
      <c r="E2066" s="125" t="s">
        <v>878</v>
      </c>
      <c r="F2066" s="128" t="str">
        <f t="shared" si="274"/>
        <v>DINP  waste combustion - clean tech without heat recovery</v>
      </c>
      <c r="G2066" s="200">
        <v>0.43927471699999998</v>
      </c>
      <c r="H2066" s="10">
        <f t="shared" si="275"/>
        <v>0.43927471699999998</v>
      </c>
      <c r="I2066" s="201">
        <v>1.29132E-2</v>
      </c>
      <c r="J2066" s="201">
        <v>1.5361517E-2</v>
      </c>
      <c r="K2066" s="201">
        <v>0</v>
      </c>
      <c r="L2066" s="201">
        <v>0.41099999999999998</v>
      </c>
      <c r="N2066" s="160">
        <v>2.7399999999999998</v>
      </c>
      <c r="O2066" s="10">
        <f t="shared" si="272"/>
        <v>2.7399999999999998</v>
      </c>
      <c r="Q2066" s="15">
        <v>0</v>
      </c>
      <c r="S2066" s="129">
        <v>4.7071775000000003E-2</v>
      </c>
      <c r="T2066" s="129">
        <v>4.4880076999999997E-2</v>
      </c>
      <c r="U2066" s="129">
        <v>2.1916981999999998E-3</v>
      </c>
      <c r="V2066" s="129">
        <v>0</v>
      </c>
      <c r="X2066" s="71">
        <v>8.4246754999999998E-5</v>
      </c>
    </row>
    <row r="2067" spans="1:24" ht="14.4">
      <c r="A2067" t="s">
        <v>2662</v>
      </c>
      <c r="B2067" s="92" t="s">
        <v>1514</v>
      </c>
      <c r="C2067" s="126" t="str">
        <f t="shared" si="273"/>
        <v>F.106.05.104</v>
      </c>
      <c r="D2067" s="11" t="s">
        <v>2659</v>
      </c>
      <c r="E2067" s="125" t="s">
        <v>878</v>
      </c>
      <c r="F2067" s="128" t="str">
        <f t="shared" si="274"/>
        <v>Epichlorohydrin waste combustion - clean tech without heat recovery</v>
      </c>
      <c r="G2067" s="200">
        <v>0.72937942</v>
      </c>
      <c r="H2067" s="10">
        <f t="shared" si="275"/>
        <v>0.72937942</v>
      </c>
      <c r="I2067" s="201">
        <v>6.4952185999999995E-2</v>
      </c>
      <c r="J2067" s="201">
        <v>0.44992723400000001</v>
      </c>
      <c r="K2067" s="201">
        <v>0</v>
      </c>
      <c r="L2067" s="201">
        <v>0.2145</v>
      </c>
      <c r="N2067" s="160">
        <v>1.43</v>
      </c>
      <c r="O2067" s="10">
        <f t="shared" si="272"/>
        <v>1.43</v>
      </c>
      <c r="Q2067" s="15">
        <v>0</v>
      </c>
      <c r="S2067" s="129">
        <v>2.4565180999999998E-2</v>
      </c>
      <c r="T2067" s="129">
        <v>2.3421404999999999E-2</v>
      </c>
      <c r="U2067" s="129">
        <v>1.1437756000000001E-3</v>
      </c>
      <c r="V2067" s="129">
        <v>0</v>
      </c>
      <c r="X2067" s="71">
        <v>1.3425331000000001E-4</v>
      </c>
    </row>
    <row r="2068" spans="1:24" ht="14.4">
      <c r="A2068" t="s">
        <v>2663</v>
      </c>
      <c r="B2068" s="92" t="s">
        <v>1514</v>
      </c>
      <c r="C2068" s="126" t="str">
        <f t="shared" si="273"/>
        <v>F.106.05.105</v>
      </c>
      <c r="D2068" s="11" t="s">
        <v>2659</v>
      </c>
      <c r="E2068" s="125" t="s">
        <v>878</v>
      </c>
      <c r="F2068" s="128" t="str">
        <f t="shared" si="274"/>
        <v>EVOH  waste combustion - clean tech without heat recovery</v>
      </c>
      <c r="G2068" s="200">
        <v>0.392532673</v>
      </c>
      <c r="H2068" s="10">
        <f t="shared" si="275"/>
        <v>0.392532673</v>
      </c>
      <c r="I2068" s="201">
        <v>1.2117599999999999E-2</v>
      </c>
      <c r="J2068" s="201">
        <v>1.4415073E-2</v>
      </c>
      <c r="K2068" s="201">
        <v>0</v>
      </c>
      <c r="L2068" s="201">
        <v>0.36599999999999999</v>
      </c>
      <c r="N2068" s="160">
        <v>2.44</v>
      </c>
      <c r="O2068" s="10">
        <f t="shared" si="272"/>
        <v>2.44</v>
      </c>
      <c r="Q2068" s="15">
        <v>0</v>
      </c>
      <c r="S2068" s="129">
        <v>4.2041677999999999E-2</v>
      </c>
      <c r="T2068" s="129">
        <v>4.0084338999999997E-2</v>
      </c>
      <c r="U2068" s="129">
        <v>1.9573392999999999E-3</v>
      </c>
      <c r="V2068" s="129">
        <v>0</v>
      </c>
      <c r="X2068" s="71">
        <v>7.5398414999999994E-5</v>
      </c>
    </row>
    <row r="2069" spans="1:24" ht="14.4">
      <c r="A2069" t="s">
        <v>2664</v>
      </c>
      <c r="B2069" s="92" t="s">
        <v>1514</v>
      </c>
      <c r="C2069" s="126" t="str">
        <f t="shared" si="273"/>
        <v>F.106.05.106</v>
      </c>
      <c r="D2069" s="11" t="s">
        <v>2659</v>
      </c>
      <c r="E2069" s="125" t="s">
        <v>878</v>
      </c>
      <c r="F2069" s="128" t="str">
        <f t="shared" si="274"/>
        <v>Formaldehyde  waste combustion - clean tech without heat recovery</v>
      </c>
      <c r="G2069" s="200">
        <v>0.2351063706</v>
      </c>
      <c r="H2069" s="10">
        <f t="shared" si="275"/>
        <v>0.2351063706</v>
      </c>
      <c r="I2069" s="201">
        <v>6.6708000000000002E-3</v>
      </c>
      <c r="J2069" s="201">
        <v>7.9355706000000005E-3</v>
      </c>
      <c r="K2069" s="201">
        <v>0</v>
      </c>
      <c r="L2069" s="201">
        <v>0.2205</v>
      </c>
      <c r="N2069" s="160">
        <v>1.47</v>
      </c>
      <c r="O2069" s="10">
        <f t="shared" si="272"/>
        <v>1.47</v>
      </c>
      <c r="Q2069" s="15">
        <v>0</v>
      </c>
      <c r="S2069" s="129">
        <v>2.5202379E-2</v>
      </c>
      <c r="T2069" s="129">
        <v>2.4028872999999999E-2</v>
      </c>
      <c r="U2069" s="129">
        <v>1.1735061E-3</v>
      </c>
      <c r="V2069" s="129">
        <v>0</v>
      </c>
      <c r="X2069" s="71">
        <v>4.5041828000000003E-5</v>
      </c>
    </row>
    <row r="2070" spans="1:24" ht="14.4">
      <c r="A2070" t="s">
        <v>2665</v>
      </c>
      <c r="B2070" s="92" t="s">
        <v>1514</v>
      </c>
      <c r="C2070" s="126" t="str">
        <f t="shared" si="273"/>
        <v>F.106.05.107</v>
      </c>
      <c r="D2070" s="11" t="s">
        <v>2659</v>
      </c>
      <c r="E2070" s="125" t="s">
        <v>878</v>
      </c>
      <c r="F2070" s="128" t="str">
        <f t="shared" si="274"/>
        <v>MDI  waste combustion - clean tech without heat recovery</v>
      </c>
      <c r="G2070" s="200">
        <v>0.41918258800000002</v>
      </c>
      <c r="H2070" s="10">
        <f t="shared" si="275"/>
        <v>0.41918258800000002</v>
      </c>
      <c r="I2070" s="201">
        <v>1.0587600000000001E-2</v>
      </c>
      <c r="J2070" s="201">
        <v>1.2594988E-2</v>
      </c>
      <c r="K2070" s="201">
        <v>0</v>
      </c>
      <c r="L2070" s="201">
        <v>0.39600000000000002</v>
      </c>
      <c r="N2070" s="160">
        <v>2.64</v>
      </c>
      <c r="O2070" s="10">
        <f t="shared" si="272"/>
        <v>2.64</v>
      </c>
      <c r="Q2070" s="15">
        <v>0</v>
      </c>
      <c r="S2070" s="129">
        <v>4.4982676999999999E-2</v>
      </c>
      <c r="T2070" s="129">
        <v>4.2887788000000003E-2</v>
      </c>
      <c r="U2070" s="129">
        <v>2.0948891E-3</v>
      </c>
      <c r="V2070" s="129">
        <v>0</v>
      </c>
      <c r="X2070" s="71">
        <v>8.0045053999999998E-5</v>
      </c>
    </row>
    <row r="2071" spans="1:24" ht="14.4">
      <c r="A2071" t="s">
        <v>2666</v>
      </c>
      <c r="B2071" s="92" t="s">
        <v>1514</v>
      </c>
      <c r="C2071" s="126" t="str">
        <f t="shared" si="273"/>
        <v>F.106.05.108</v>
      </c>
      <c r="D2071" s="11" t="s">
        <v>2659</v>
      </c>
      <c r="E2071" s="125" t="s">
        <v>878</v>
      </c>
      <c r="F2071" s="128" t="str">
        <f t="shared" si="274"/>
        <v>MMA monomer  waste combustion - clean tech without heat recovery</v>
      </c>
      <c r="G2071" s="200">
        <v>0.35117253700000001</v>
      </c>
      <c r="H2071" s="10">
        <f t="shared" si="275"/>
        <v>0.35117253700000001</v>
      </c>
      <c r="I2071" s="201">
        <v>9.6696000000000004E-3</v>
      </c>
      <c r="J2071" s="201">
        <v>1.1502937E-2</v>
      </c>
      <c r="K2071" s="201">
        <v>0</v>
      </c>
      <c r="L2071" s="201">
        <v>0.33</v>
      </c>
      <c r="N2071" s="160">
        <v>2.2000000000000002</v>
      </c>
      <c r="O2071" s="10">
        <f t="shared" si="272"/>
        <v>2.2000000000000002</v>
      </c>
      <c r="Q2071" s="15">
        <v>0</v>
      </c>
      <c r="S2071" s="129">
        <v>3.7655015E-2</v>
      </c>
      <c r="T2071" s="129">
        <v>3.5901595000000001E-2</v>
      </c>
      <c r="U2071" s="129">
        <v>1.7534202E-3</v>
      </c>
      <c r="V2071" s="129">
        <v>0</v>
      </c>
      <c r="X2071" s="71">
        <v>6.7218751999999996E-5</v>
      </c>
    </row>
    <row r="2072" spans="1:24" ht="14.4">
      <c r="A2072" t="s">
        <v>2667</v>
      </c>
      <c r="B2072" s="92" t="s">
        <v>1514</v>
      </c>
      <c r="C2072" s="126" t="str">
        <f t="shared" si="273"/>
        <v>F.106.05.109</v>
      </c>
      <c r="D2072" s="11" t="s">
        <v>2659</v>
      </c>
      <c r="E2072" s="125" t="s">
        <v>878</v>
      </c>
      <c r="F2072" s="128" t="str">
        <f t="shared" si="274"/>
        <v>Nafion  waste combustion - clean tech without heat recovery</v>
      </c>
      <c r="G2072" s="200">
        <v>1.3187801699999999</v>
      </c>
      <c r="H2072" s="10">
        <f t="shared" si="275"/>
        <v>1.3187801699999999</v>
      </c>
      <c r="I2072" s="201">
        <v>3.0599999999999998E-3</v>
      </c>
      <c r="J2072" s="201">
        <v>1.2062201699999999</v>
      </c>
      <c r="K2072" s="201">
        <v>0</v>
      </c>
      <c r="L2072" s="201">
        <v>0.1095</v>
      </c>
      <c r="N2072" s="160">
        <v>0.73</v>
      </c>
      <c r="O2072" s="10">
        <f t="shared" si="272"/>
        <v>0.73</v>
      </c>
      <c r="Q2072" s="15">
        <v>0</v>
      </c>
      <c r="S2072" s="129">
        <v>0.38363506000000003</v>
      </c>
      <c r="T2072" s="129">
        <v>0.37617561999999999</v>
      </c>
      <c r="U2072" s="129">
        <v>7.4594453E-3</v>
      </c>
      <c r="V2072" s="129">
        <v>0</v>
      </c>
      <c r="X2072" s="71">
        <v>3.5346599000000002E-4</v>
      </c>
    </row>
    <row r="2073" spans="1:24" ht="14.4">
      <c r="A2073" t="s">
        <v>2668</v>
      </c>
      <c r="B2073" s="92" t="s">
        <v>1514</v>
      </c>
      <c r="C2073" s="126" t="str">
        <f t="shared" si="273"/>
        <v>F.106.05.110</v>
      </c>
      <c r="D2073" s="11" t="s">
        <v>2659</v>
      </c>
      <c r="E2073" s="125" t="s">
        <v>878</v>
      </c>
      <c r="F2073" s="128" t="str">
        <f t="shared" si="274"/>
        <v>Paperfoam  waste combustion - clean tech without heat recovery</v>
      </c>
      <c r="G2073" s="200">
        <v>1.4070357E-2</v>
      </c>
      <c r="H2073" s="10">
        <f t="shared" si="275"/>
        <v>1.4070357E-2</v>
      </c>
      <c r="I2073" s="201">
        <v>6.4260000000000003E-3</v>
      </c>
      <c r="J2073" s="201">
        <v>7.6443570000000001E-3</v>
      </c>
      <c r="K2073" s="201">
        <v>0</v>
      </c>
      <c r="L2073" s="201">
        <v>0</v>
      </c>
      <c r="N2073" s="160">
        <v>0</v>
      </c>
      <c r="O2073" s="10">
        <f t="shared" si="272"/>
        <v>0</v>
      </c>
      <c r="Q2073" s="15">
        <v>0</v>
      </c>
      <c r="S2073" s="129">
        <v>1.2861953000000001E-3</v>
      </c>
      <c r="T2073" s="129">
        <v>1.2279064999999999E-3</v>
      </c>
      <c r="U2073" s="129">
        <v>5.8288775999999998E-5</v>
      </c>
      <c r="V2073" s="129">
        <v>0</v>
      </c>
      <c r="X2073" s="71">
        <v>3.9055444000000003E-6</v>
      </c>
    </row>
    <row r="2074" spans="1:24" ht="14.4">
      <c r="A2074" t="s">
        <v>2669</v>
      </c>
      <c r="B2074" s="92" t="s">
        <v>1514</v>
      </c>
      <c r="C2074" s="126" t="str">
        <f t="shared" si="273"/>
        <v>F.106.05.111</v>
      </c>
      <c r="D2074" s="11" t="s">
        <v>2659</v>
      </c>
      <c r="E2074" s="125" t="s">
        <v>878</v>
      </c>
      <c r="F2074" s="128" t="str">
        <f t="shared" si="274"/>
        <v>PEEK (Polyetheretherketone)  waste combustion - clean tech without heat recovery</v>
      </c>
      <c r="G2074" s="200">
        <v>0.446692639</v>
      </c>
      <c r="H2074" s="10">
        <f t="shared" si="275"/>
        <v>0.446692639</v>
      </c>
      <c r="I2074" s="201">
        <v>1.15056E-2</v>
      </c>
      <c r="J2074" s="201">
        <v>1.3687039E-2</v>
      </c>
      <c r="K2074" s="201">
        <v>0</v>
      </c>
      <c r="L2074" s="201">
        <v>0.42149999999999999</v>
      </c>
      <c r="N2074" s="160">
        <v>2.81</v>
      </c>
      <c r="O2074" s="10">
        <f t="shared" si="272"/>
        <v>2.81</v>
      </c>
      <c r="Q2074" s="15">
        <v>0</v>
      </c>
      <c r="S2074" s="129">
        <v>4.7926570000000002E-2</v>
      </c>
      <c r="T2074" s="129">
        <v>4.5694640000000002E-2</v>
      </c>
      <c r="U2074" s="129">
        <v>2.23193E-3</v>
      </c>
      <c r="V2074" s="129">
        <v>0</v>
      </c>
      <c r="X2074" s="71">
        <v>8.5343040000000002E-5</v>
      </c>
    </row>
    <row r="2075" spans="1:24" ht="14.4">
      <c r="A2075" t="s">
        <v>2670</v>
      </c>
      <c r="B2075" s="92" t="s">
        <v>1514</v>
      </c>
      <c r="C2075" s="126" t="str">
        <f t="shared" si="273"/>
        <v>F.106.05.112</v>
      </c>
      <c r="D2075" s="11" t="s">
        <v>2659</v>
      </c>
      <c r="E2075" s="125" t="s">
        <v>878</v>
      </c>
      <c r="F2075" s="128" t="str">
        <f t="shared" si="274"/>
        <v>PEI (Polyether Imide) waste combustion - clean tech without heat recovery</v>
      </c>
      <c r="G2075" s="200">
        <v>0.4335</v>
      </c>
      <c r="H2075" s="10">
        <f t="shared" si="275"/>
        <v>0.4335</v>
      </c>
      <c r="I2075" s="201">
        <v>0</v>
      </c>
      <c r="J2075" s="201">
        <v>0</v>
      </c>
      <c r="K2075" s="201">
        <v>0</v>
      </c>
      <c r="L2075" s="201">
        <v>0.4335</v>
      </c>
      <c r="N2075" s="160">
        <v>2.89</v>
      </c>
      <c r="O2075" s="10">
        <f t="shared" si="272"/>
        <v>2.89</v>
      </c>
      <c r="Q2075" s="15">
        <v>0</v>
      </c>
      <c r="S2075" s="129">
        <v>4.6922562000000001E-2</v>
      </c>
      <c r="T2075" s="129">
        <v>4.4734426000000001E-2</v>
      </c>
      <c r="U2075" s="129">
        <v>2.1881366E-3</v>
      </c>
      <c r="V2075" s="129">
        <v>0</v>
      </c>
      <c r="X2075" s="71">
        <v>8.0580868000000005E-5</v>
      </c>
    </row>
    <row r="2076" spans="1:24" ht="14.4">
      <c r="A2076" t="s">
        <v>2671</v>
      </c>
      <c r="B2076" s="92" t="s">
        <v>1514</v>
      </c>
      <c r="C2076" s="126" t="str">
        <f t="shared" si="273"/>
        <v>F.106.05.113</v>
      </c>
      <c r="D2076" s="11" t="s">
        <v>2659</v>
      </c>
      <c r="E2076" s="125" t="s">
        <v>878</v>
      </c>
      <c r="F2076" s="128" t="str">
        <f t="shared" si="274"/>
        <v>Phthalic anhydride  waste combustion - clean tech without heat recovery</v>
      </c>
      <c r="G2076" s="200">
        <v>0.37468844879999996</v>
      </c>
      <c r="H2076" s="10">
        <f t="shared" si="275"/>
        <v>0.37468844879999996</v>
      </c>
      <c r="I2076" s="201">
        <v>8.0783999999999995E-3</v>
      </c>
      <c r="J2076" s="201">
        <v>9.6100487999999998E-3</v>
      </c>
      <c r="K2076" s="201">
        <v>0</v>
      </c>
      <c r="L2076" s="201">
        <v>0.35699999999999998</v>
      </c>
      <c r="N2076" s="160">
        <v>2.38</v>
      </c>
      <c r="O2076" s="10">
        <f t="shared" si="272"/>
        <v>2.38</v>
      </c>
      <c r="Q2076" s="15">
        <v>0</v>
      </c>
      <c r="S2076" s="129">
        <v>4.0259041000000002E-2</v>
      </c>
      <c r="T2076" s="129">
        <v>3.8383768999999998E-2</v>
      </c>
      <c r="U2076" s="129">
        <v>1.8752721999999999E-3</v>
      </c>
      <c r="V2076" s="129">
        <v>0</v>
      </c>
      <c r="X2076" s="71">
        <v>7.1270542000000003E-5</v>
      </c>
    </row>
    <row r="2077" spans="1:24" ht="14.4">
      <c r="A2077" t="s">
        <v>2672</v>
      </c>
      <c r="B2077" s="92" t="s">
        <v>1514</v>
      </c>
      <c r="C2077" s="126" t="str">
        <f t="shared" si="273"/>
        <v>F.106.05.114</v>
      </c>
      <c r="D2077" s="11" t="s">
        <v>2659</v>
      </c>
      <c r="E2077" s="125" t="s">
        <v>878</v>
      </c>
      <c r="F2077" s="128" t="str">
        <f t="shared" si="274"/>
        <v>Polyether-polyols  waste combustion - clean tech without heat recovery</v>
      </c>
      <c r="G2077" s="200">
        <v>0.45239867</v>
      </c>
      <c r="H2077" s="10">
        <f t="shared" si="275"/>
        <v>0.45239867</v>
      </c>
      <c r="I2077" s="201">
        <v>1.20564E-2</v>
      </c>
      <c r="J2077" s="201">
        <v>1.4342270000000001E-2</v>
      </c>
      <c r="K2077" s="201">
        <v>0</v>
      </c>
      <c r="L2077" s="201">
        <v>0.42599999999999999</v>
      </c>
      <c r="N2077" s="160">
        <v>2.84</v>
      </c>
      <c r="O2077" s="10">
        <f t="shared" si="272"/>
        <v>2.84</v>
      </c>
      <c r="Q2077" s="15">
        <v>0</v>
      </c>
      <c r="S2077" s="129">
        <v>4.8523901000000001E-2</v>
      </c>
      <c r="T2077" s="129">
        <v>4.6264260000000001E-2</v>
      </c>
      <c r="U2077" s="129">
        <v>2.2596404E-3</v>
      </c>
      <c r="V2077" s="129">
        <v>0</v>
      </c>
      <c r="X2077" s="71">
        <v>8.6514280999999994E-5</v>
      </c>
    </row>
    <row r="2078" spans="1:24" ht="14.4">
      <c r="A2078" t="s">
        <v>2673</v>
      </c>
      <c r="B2078" s="92" t="s">
        <v>1514</v>
      </c>
      <c r="C2078" s="126" t="str">
        <f t="shared" si="273"/>
        <v>F.106.05.115</v>
      </c>
      <c r="D2078" s="11" t="s">
        <v>2659</v>
      </c>
      <c r="E2078" s="125" t="s">
        <v>878</v>
      </c>
      <c r="F2078" s="128" t="str">
        <f t="shared" si="274"/>
        <v>PPS  waste combustion - clean tech without heat recovery</v>
      </c>
      <c r="G2078" s="200">
        <v>6.3018675879999995</v>
      </c>
      <c r="H2078" s="10">
        <f t="shared" si="275"/>
        <v>6.3018675879999995</v>
      </c>
      <c r="I2078" s="201">
        <v>1.0587600000000001E-2</v>
      </c>
      <c r="J2078" s="201">
        <v>5.9252799879999998</v>
      </c>
      <c r="K2078" s="201">
        <v>0</v>
      </c>
      <c r="L2078" s="201">
        <v>0.36599999999999999</v>
      </c>
      <c r="N2078" s="160">
        <v>2.44</v>
      </c>
      <c r="O2078" s="10">
        <f t="shared" si="272"/>
        <v>2.44</v>
      </c>
      <c r="Q2078" s="15">
        <v>0</v>
      </c>
      <c r="S2078" s="129">
        <v>1.8666555</v>
      </c>
      <c r="T2078" s="129">
        <v>1.8308903999999999</v>
      </c>
      <c r="U2078" s="129">
        <v>3.5765092999999998E-2</v>
      </c>
      <c r="V2078" s="129">
        <v>0</v>
      </c>
      <c r="X2078" s="71">
        <v>1.7031234999999999E-3</v>
      </c>
    </row>
    <row r="2079" spans="1:24" ht="14.4">
      <c r="A2079" t="s">
        <v>2674</v>
      </c>
      <c r="B2079" s="92" t="s">
        <v>1514</v>
      </c>
      <c r="C2079" s="126" t="str">
        <f t="shared" si="273"/>
        <v>F.106.05.116</v>
      </c>
      <c r="D2079" s="11" t="s">
        <v>2659</v>
      </c>
      <c r="E2079" s="125" t="s">
        <v>878</v>
      </c>
      <c r="F2079" s="128" t="str">
        <f t="shared" si="274"/>
        <v>PVOH (PVA)  waste combustion - clean tech without heat recovery</v>
      </c>
      <c r="G2079" s="200">
        <v>0.31768844879999997</v>
      </c>
      <c r="H2079" s="10">
        <f t="shared" si="275"/>
        <v>0.31768844879999997</v>
      </c>
      <c r="I2079" s="201">
        <v>8.0783999999999995E-3</v>
      </c>
      <c r="J2079" s="201">
        <v>9.6100487999999998E-3</v>
      </c>
      <c r="K2079" s="201">
        <v>0</v>
      </c>
      <c r="L2079" s="201">
        <v>0.3</v>
      </c>
      <c r="N2079" s="160">
        <v>2</v>
      </c>
      <c r="O2079" s="10">
        <f t="shared" si="272"/>
        <v>2</v>
      </c>
      <c r="Q2079" s="15">
        <v>0</v>
      </c>
      <c r="S2079" s="129">
        <v>3.4089293E-2</v>
      </c>
      <c r="T2079" s="129">
        <v>3.2501733999999997E-2</v>
      </c>
      <c r="U2079" s="129">
        <v>1.5875587E-3</v>
      </c>
      <c r="V2079" s="129">
        <v>0</v>
      </c>
      <c r="X2079" s="71">
        <v>6.0675133999999997E-5</v>
      </c>
    </row>
    <row r="2080" spans="1:24" ht="14.4">
      <c r="A2080" t="s">
        <v>2675</v>
      </c>
      <c r="B2080" s="92" t="s">
        <v>1514</v>
      </c>
      <c r="C2080" s="126" t="str">
        <f t="shared" si="273"/>
        <v>F.106.05.117</v>
      </c>
      <c r="D2080" s="11" t="s">
        <v>2659</v>
      </c>
      <c r="E2080" s="125" t="s">
        <v>878</v>
      </c>
      <c r="F2080" s="128" t="str">
        <f t="shared" si="274"/>
        <v>TDI  waste combustion - clean tech without heat recovery</v>
      </c>
      <c r="G2080" s="200">
        <v>0.36196650700000005</v>
      </c>
      <c r="H2080" s="10">
        <f t="shared" si="275"/>
        <v>0.36196650700000005</v>
      </c>
      <c r="I2080" s="201">
        <v>9.1187999999999998E-3</v>
      </c>
      <c r="J2080" s="201">
        <v>1.0847707E-2</v>
      </c>
      <c r="K2080" s="201">
        <v>0</v>
      </c>
      <c r="L2080" s="201">
        <v>0.34200000000000003</v>
      </c>
      <c r="N2080" s="160">
        <v>2.2800000000000002</v>
      </c>
      <c r="O2080" s="10">
        <f t="shared" si="272"/>
        <v>2.2800000000000002</v>
      </c>
      <c r="Q2080" s="15">
        <v>0</v>
      </c>
      <c r="S2080" s="129">
        <v>3.8843664E-2</v>
      </c>
      <c r="T2080" s="129">
        <v>3.7034668999999999E-2</v>
      </c>
      <c r="U2080" s="129">
        <v>1.8089953E-3</v>
      </c>
      <c r="V2080" s="129">
        <v>0</v>
      </c>
      <c r="X2080" s="71">
        <v>6.9114603000000006E-5</v>
      </c>
    </row>
    <row r="2081" spans="1:24" ht="14.4">
      <c r="B2081" s="92"/>
      <c r="C2081" s="126"/>
      <c r="D2081" s="11"/>
      <c r="E2081" s="125"/>
      <c r="H2081" s="10">
        <f t="shared" ref="H2081:H2084" si="276">G2081</f>
        <v>0</v>
      </c>
    </row>
    <row r="2082" spans="1:24" ht="14.4">
      <c r="A2082" t="s">
        <v>2676</v>
      </c>
      <c r="B2082" s="92" t="s">
        <v>1514</v>
      </c>
      <c r="C2082" s="126" t="str">
        <f t="shared" si="273"/>
        <v>F.106.06.101</v>
      </c>
      <c r="D2082" s="11" t="s">
        <v>1872</v>
      </c>
      <c r="E2082" s="125" t="s">
        <v>878</v>
      </c>
      <c r="F2082" s="128" t="str">
        <f t="shared" si="274"/>
        <v>AKD (Alkyl ketene dimers)  waste combustion - clean tech without heat recovery</v>
      </c>
      <c r="G2082" s="200">
        <v>1.8760475999999998E-2</v>
      </c>
      <c r="H2082" s="10">
        <f t="shared" si="276"/>
        <v>1.8760475999999998E-2</v>
      </c>
      <c r="I2082" s="201">
        <v>8.5679999999999992E-3</v>
      </c>
      <c r="J2082" s="201">
        <v>1.0192476000000001E-2</v>
      </c>
      <c r="K2082" s="201">
        <v>0</v>
      </c>
      <c r="L2082" s="201">
        <v>0</v>
      </c>
      <c r="N2082" s="160">
        <v>0</v>
      </c>
      <c r="O2082" s="10">
        <f t="shared" ref="O2082:O2084" si="277">N2082</f>
        <v>0</v>
      </c>
      <c r="Q2082" s="15">
        <v>0</v>
      </c>
      <c r="S2082" s="129">
        <v>1.7149271E-3</v>
      </c>
      <c r="T2082" s="129">
        <v>1.6372087E-3</v>
      </c>
      <c r="U2082" s="129">
        <v>7.7718367999999997E-5</v>
      </c>
      <c r="V2082" s="129">
        <v>0</v>
      </c>
      <c r="X2082" s="71">
        <v>5.2073924999999998E-6</v>
      </c>
    </row>
    <row r="2083" spans="1:24" ht="14.4">
      <c r="A2083" t="s">
        <v>2677</v>
      </c>
      <c r="B2083" s="92" t="s">
        <v>1514</v>
      </c>
      <c r="C2083" s="126" t="str">
        <f t="shared" si="273"/>
        <v>F.106.06.102</v>
      </c>
      <c r="D2083" s="11" t="s">
        <v>1872</v>
      </c>
      <c r="E2083" s="125" t="s">
        <v>878</v>
      </c>
      <c r="F2083" s="128" t="str">
        <f t="shared" si="274"/>
        <v>ASA (Acrylonitrile styrene acrylate)  waste combustion - clean tech without heat reco</v>
      </c>
      <c r="G2083" s="200">
        <v>0.34139028900000001</v>
      </c>
      <c r="H2083" s="10">
        <f t="shared" si="276"/>
        <v>0.34139028900000001</v>
      </c>
      <c r="I2083" s="201">
        <v>5.202E-3</v>
      </c>
      <c r="J2083" s="201">
        <v>6.1882889999999996E-3</v>
      </c>
      <c r="K2083" s="201">
        <v>0</v>
      </c>
      <c r="L2083" s="201">
        <v>0.33</v>
      </c>
      <c r="N2083" s="160">
        <v>2.2000000000000002</v>
      </c>
      <c r="O2083" s="10">
        <f t="shared" si="277"/>
        <v>2.2000000000000002</v>
      </c>
      <c r="Q2083" s="15">
        <v>0</v>
      </c>
      <c r="S2083" s="129">
        <v>3.6760803000000002E-2</v>
      </c>
      <c r="T2083" s="129">
        <v>3.5047908000000003E-2</v>
      </c>
      <c r="U2083" s="129">
        <v>1.7128957000000001E-3</v>
      </c>
      <c r="V2083" s="129">
        <v>0</v>
      </c>
      <c r="X2083" s="71">
        <v>6.4503468999999999E-5</v>
      </c>
    </row>
    <row r="2084" spans="1:24" ht="14.4">
      <c r="A2084" t="s">
        <v>2678</v>
      </c>
      <c r="B2084" s="92" t="s">
        <v>1514</v>
      </c>
      <c r="C2084" s="126" t="str">
        <f t="shared" si="273"/>
        <v>F.106.06.103</v>
      </c>
      <c r="D2084" s="11" t="s">
        <v>1872</v>
      </c>
      <c r="E2084" s="125" t="s">
        <v>878</v>
      </c>
      <c r="F2084" s="128" t="str">
        <f t="shared" si="274"/>
        <v>Rosin (from wood, pine)  waste combustion - clean tech without heat recovery</v>
      </c>
      <c r="G2084" s="200">
        <v>1.1390289E-2</v>
      </c>
      <c r="H2084" s="10">
        <f t="shared" si="276"/>
        <v>1.1390289E-2</v>
      </c>
      <c r="I2084" s="201">
        <v>5.202E-3</v>
      </c>
      <c r="J2084" s="201">
        <v>6.1882889999999996E-3</v>
      </c>
      <c r="K2084" s="201">
        <v>0</v>
      </c>
      <c r="L2084" s="201">
        <v>0</v>
      </c>
      <c r="N2084" s="160">
        <v>0</v>
      </c>
      <c r="O2084" s="10">
        <f t="shared" si="277"/>
        <v>0</v>
      </c>
      <c r="Q2084" s="15">
        <v>0</v>
      </c>
      <c r="S2084" s="129">
        <v>1.0412056999999999E-3</v>
      </c>
      <c r="T2084" s="129">
        <v>9.9401957999999992E-4</v>
      </c>
      <c r="U2084" s="129">
        <v>4.7186152000000001E-5</v>
      </c>
      <c r="V2084" s="129">
        <v>0</v>
      </c>
      <c r="X2084" s="71">
        <v>3.1616312E-6</v>
      </c>
    </row>
    <row r="2085" spans="1:24" ht="14.4">
      <c r="B2085" s="92"/>
      <c r="C2085" s="126"/>
      <c r="D2085" s="11"/>
      <c r="E2085" s="125"/>
    </row>
    <row r="2086" spans="1:24" ht="14.4">
      <c r="B2086" s="92"/>
      <c r="C2086" s="126"/>
      <c r="D2086" s="1" t="s">
        <v>873</v>
      </c>
      <c r="E2086" s="125"/>
    </row>
    <row r="2087" spans="1:24" ht="14.4">
      <c r="A2087" t="s">
        <v>1614</v>
      </c>
      <c r="B2087" s="92" t="s">
        <v>1514</v>
      </c>
      <c r="C2087" s="126" t="str">
        <f t="shared" si="273"/>
        <v>F.108.01.101</v>
      </c>
      <c r="D2087" s="11" t="s">
        <v>873</v>
      </c>
      <c r="E2087" s="125" t="s">
        <v>877</v>
      </c>
      <c r="F2087" s="128" t="str">
        <f t="shared" si="274"/>
        <v>film HDPE 50 mu in mun waste inc</v>
      </c>
      <c r="G2087" s="200">
        <v>8.1519879300599989E-3</v>
      </c>
      <c r="H2087" s="10">
        <f t="shared" ref="H2087:H2098" si="278">G2087</f>
        <v>8.1519879300599989E-3</v>
      </c>
      <c r="I2087" s="201">
        <v>1.5903562389999997E-4</v>
      </c>
      <c r="J2087" s="201">
        <v>3.2689131159999967E-5</v>
      </c>
      <c r="K2087" s="201">
        <v>-1.4007552500000002E-4</v>
      </c>
      <c r="L2087" s="201">
        <v>8.1003386999999993E-3</v>
      </c>
      <c r="N2087" s="160">
        <v>5.4002257999999997E-2</v>
      </c>
      <c r="O2087" s="10">
        <f t="shared" ref="O2087:O2098" si="279">N2087</f>
        <v>5.4002257999999997E-2</v>
      </c>
      <c r="Q2087" s="15">
        <v>-1.4075651</v>
      </c>
      <c r="S2087" s="129">
        <v>8.1628322999999995E-4</v>
      </c>
      <c r="T2087" s="129">
        <v>8.6987966000000002E-4</v>
      </c>
      <c r="U2087" s="129">
        <v>4.5351110000000001E-5</v>
      </c>
      <c r="V2087" s="129">
        <v>-9.8947545000000004E-5</v>
      </c>
      <c r="X2087" s="71">
        <v>-2.0108906000000001E-9</v>
      </c>
    </row>
    <row r="2088" spans="1:24" ht="14.4">
      <c r="A2088" t="s">
        <v>1615</v>
      </c>
      <c r="B2088" s="92" t="s">
        <v>1514</v>
      </c>
      <c r="C2088" s="126" t="str">
        <f t="shared" si="273"/>
        <v>F.108.01.102</v>
      </c>
      <c r="D2088" s="11" t="s">
        <v>873</v>
      </c>
      <c r="E2088" s="125" t="s">
        <v>877</v>
      </c>
      <c r="F2088" s="128" t="str">
        <f t="shared" si="274"/>
        <v>film LDPE 50 mu in mun waste inc</v>
      </c>
      <c r="G2088" s="200">
        <v>8.1519879300599989E-3</v>
      </c>
      <c r="H2088" s="10">
        <f t="shared" si="278"/>
        <v>8.1519879300599989E-3</v>
      </c>
      <c r="I2088" s="201">
        <v>1.5903562389999997E-4</v>
      </c>
      <c r="J2088" s="201">
        <v>3.2689131159999967E-5</v>
      </c>
      <c r="K2088" s="201">
        <v>-1.4007552500000002E-4</v>
      </c>
      <c r="L2088" s="201">
        <v>8.1003386999999993E-3</v>
      </c>
      <c r="N2088" s="160">
        <v>5.4002257999999997E-2</v>
      </c>
      <c r="O2088" s="10">
        <f t="shared" si="279"/>
        <v>5.4002257999999997E-2</v>
      </c>
      <c r="Q2088" s="15">
        <v>-1.4075651</v>
      </c>
      <c r="S2088" s="129">
        <v>8.1628322999999995E-4</v>
      </c>
      <c r="T2088" s="129">
        <v>8.6987966000000002E-4</v>
      </c>
      <c r="U2088" s="129">
        <v>4.5351110000000001E-5</v>
      </c>
      <c r="V2088" s="129">
        <v>-9.8947545000000004E-5</v>
      </c>
      <c r="X2088" s="71">
        <v>-2.0108906000000001E-9</v>
      </c>
    </row>
    <row r="2089" spans="1:24" ht="14.4">
      <c r="A2089" t="s">
        <v>1616</v>
      </c>
      <c r="B2089" s="92" t="s">
        <v>1514</v>
      </c>
      <c r="C2089" s="126" t="str">
        <f t="shared" si="273"/>
        <v>F.108.01.103</v>
      </c>
      <c r="D2089" s="11" t="s">
        <v>873</v>
      </c>
      <c r="E2089" s="125" t="s">
        <v>877</v>
      </c>
      <c r="F2089" s="128" t="str">
        <f t="shared" si="274"/>
        <v>film PC 50 mu in mun waste inc</v>
      </c>
      <c r="G2089" s="200">
        <v>1.2727039271329999E-2</v>
      </c>
      <c r="H2089" s="10">
        <f t="shared" si="278"/>
        <v>1.2727039271329999E-2</v>
      </c>
      <c r="I2089" s="201">
        <v>1.3700865270000002E-4</v>
      </c>
      <c r="J2089" s="201">
        <v>2.9437338629999983E-5</v>
      </c>
      <c r="K2089" s="201">
        <v>-1.1953271999999999E-4</v>
      </c>
      <c r="L2089" s="201">
        <v>1.2680126E-2</v>
      </c>
      <c r="N2089" s="160">
        <v>8.4534173333333337E-2</v>
      </c>
      <c r="O2089" s="10">
        <f t="shared" si="279"/>
        <v>8.4534173333333337E-2</v>
      </c>
      <c r="Q2089" s="15">
        <v>-1.2011383</v>
      </c>
      <c r="S2089" s="129">
        <v>1.3211380999999999E-3</v>
      </c>
      <c r="T2089" s="129">
        <v>1.3377492999999999E-3</v>
      </c>
      <c r="U2089" s="129">
        <v>6.7825185000000001E-5</v>
      </c>
      <c r="V2089" s="129">
        <v>-8.4436370000000001E-5</v>
      </c>
      <c r="X2089" s="71">
        <v>1.0712053999999999E-6</v>
      </c>
    </row>
    <row r="2090" spans="1:24" ht="14.4">
      <c r="A2090" t="s">
        <v>1617</v>
      </c>
      <c r="B2090" s="92" t="s">
        <v>1514</v>
      </c>
      <c r="C2090" s="126" t="str">
        <f t="shared" si="273"/>
        <v>F.108.01.104</v>
      </c>
      <c r="D2090" s="11" t="s">
        <v>873</v>
      </c>
      <c r="E2090" s="125" t="s">
        <v>877</v>
      </c>
      <c r="F2090" s="128" t="str">
        <f t="shared" si="274"/>
        <v>film PET / PE+EVOH+PE 62 mu in mun waste inc</v>
      </c>
      <c r="G2090" s="200">
        <v>1.071956394544E-2</v>
      </c>
      <c r="H2090" s="10">
        <f t="shared" si="278"/>
        <v>1.071956394544E-2</v>
      </c>
      <c r="I2090" s="201">
        <v>1.7970360910000001E-4</v>
      </c>
      <c r="J2090" s="201">
        <v>4.0565464339999985E-5</v>
      </c>
      <c r="K2090" s="201">
        <v>-1.5503212799999999E-4</v>
      </c>
      <c r="L2090" s="201">
        <v>1.0654327E-2</v>
      </c>
      <c r="N2090" s="160">
        <v>7.1028846666666673E-2</v>
      </c>
      <c r="O2090" s="10">
        <f t="shared" si="279"/>
        <v>7.1028846666666673E-2</v>
      </c>
      <c r="Q2090" s="15">
        <v>-1.5578582999999999</v>
      </c>
      <c r="S2090" s="129">
        <v>1.0870073E-3</v>
      </c>
      <c r="T2090" s="129">
        <v>1.1377672999999999E-3</v>
      </c>
      <c r="U2090" s="129">
        <v>5.8752699000000001E-5</v>
      </c>
      <c r="V2090" s="129">
        <v>-1.095127E-4</v>
      </c>
      <c r="X2090" s="71">
        <v>3.1398725999999998E-7</v>
      </c>
    </row>
    <row r="2091" spans="1:24" ht="14.4">
      <c r="A2091" t="s">
        <v>1618</v>
      </c>
      <c r="B2091" s="92" t="s">
        <v>1514</v>
      </c>
      <c r="C2091" s="126" t="str">
        <f t="shared" si="273"/>
        <v>F.108.01.105</v>
      </c>
      <c r="D2091" s="11" t="s">
        <v>873</v>
      </c>
      <c r="E2091" s="125" t="s">
        <v>877</v>
      </c>
      <c r="F2091" s="128" t="str">
        <f t="shared" si="274"/>
        <v>film PET 50 mu in mun waste inc</v>
      </c>
      <c r="G2091" s="200">
        <v>1.2837629451079999E-2</v>
      </c>
      <c r="H2091" s="10">
        <f t="shared" si="278"/>
        <v>1.2837629451079999E-2</v>
      </c>
      <c r="I2091" s="201">
        <v>1.2144719059999999E-4</v>
      </c>
      <c r="J2091" s="201">
        <v>2.6360638480000012E-5</v>
      </c>
      <c r="K2091" s="201">
        <v>-1.0571737800000001E-4</v>
      </c>
      <c r="L2091" s="201">
        <v>1.2795539E-2</v>
      </c>
      <c r="N2091" s="160">
        <v>8.530359333333333E-2</v>
      </c>
      <c r="O2091" s="10">
        <f t="shared" si="279"/>
        <v>8.530359333333333E-2</v>
      </c>
      <c r="Q2091" s="15">
        <v>-1.0623133</v>
      </c>
      <c r="S2091" s="129">
        <v>1.3396230000000001E-3</v>
      </c>
      <c r="T2091" s="129">
        <v>1.3463317999999999E-3</v>
      </c>
      <c r="U2091" s="129">
        <v>6.7968610999999995E-5</v>
      </c>
      <c r="V2091" s="129">
        <v>-7.4677391999999996E-5</v>
      </c>
      <c r="X2091" s="71">
        <v>1.2414389E-6</v>
      </c>
    </row>
    <row r="2092" spans="1:24" ht="14.4">
      <c r="A2092" t="s">
        <v>1619</v>
      </c>
      <c r="B2092" s="92" t="s">
        <v>1514</v>
      </c>
      <c r="C2092" s="126" t="str">
        <f t="shared" si="273"/>
        <v>F.108.01.106</v>
      </c>
      <c r="D2092" s="11" t="s">
        <v>873</v>
      </c>
      <c r="E2092" s="125" t="s">
        <v>877</v>
      </c>
      <c r="F2092" s="128" t="str">
        <f t="shared" si="274"/>
        <v>film PET+ALOx / LDPE 62 mu in mun waste inc</v>
      </c>
      <c r="G2092" s="200">
        <v>1.0660101822480001E-2</v>
      </c>
      <c r="H2092" s="10">
        <f t="shared" si="278"/>
        <v>1.0660101822480001E-2</v>
      </c>
      <c r="I2092" s="201">
        <v>1.7746690469999999E-4</v>
      </c>
      <c r="J2092" s="201">
        <v>3.6898051779999991E-5</v>
      </c>
      <c r="K2092" s="201">
        <v>-1.5593313400000001E-4</v>
      </c>
      <c r="L2092" s="201">
        <v>1.0601670000000001E-2</v>
      </c>
      <c r="N2092" s="160">
        <v>7.0677800000000013E-2</v>
      </c>
      <c r="O2092" s="10">
        <f t="shared" si="279"/>
        <v>7.0677800000000013E-2</v>
      </c>
      <c r="Q2092" s="15">
        <v>-1.5669120999999999</v>
      </c>
      <c r="S2092" s="129">
        <v>1.0802659E-3</v>
      </c>
      <c r="T2092" s="129">
        <v>1.1319290000000001E-3</v>
      </c>
      <c r="U2092" s="129">
        <v>5.8486049999999999E-5</v>
      </c>
      <c r="V2092" s="129">
        <v>-1.1014915E-4</v>
      </c>
      <c r="X2092" s="71">
        <v>2.9251982000000001E-7</v>
      </c>
    </row>
    <row r="2093" spans="1:24" ht="14.4">
      <c r="A2093" t="s">
        <v>1620</v>
      </c>
      <c r="B2093" s="92" t="s">
        <v>1514</v>
      </c>
      <c r="C2093" s="126" t="str">
        <f t="shared" ref="C2093:C2163" si="280">MID(A2093,1,12)</f>
        <v>F.108.01.107</v>
      </c>
      <c r="D2093" s="11" t="s">
        <v>873</v>
      </c>
      <c r="E2093" s="125" t="s">
        <v>877</v>
      </c>
      <c r="F2093" s="128" t="str">
        <f t="shared" ref="F2093:F2163" si="281">MID(A2093, 21,85)</f>
        <v>film PET+PVOH / LDPE 62 mu in mun waste inc</v>
      </c>
      <c r="G2093" s="200">
        <v>1.42557769687E-2</v>
      </c>
      <c r="H2093" s="10">
        <f t="shared" si="278"/>
        <v>1.42557769687E-2</v>
      </c>
      <c r="I2093" s="201">
        <v>1.7714034169999998E-4</v>
      </c>
      <c r="J2093" s="201">
        <v>3.5744516E-5</v>
      </c>
      <c r="K2093" s="201">
        <v>-1.5661788899999998E-4</v>
      </c>
      <c r="L2093" s="201">
        <v>1.419951E-2</v>
      </c>
      <c r="N2093" s="160">
        <v>9.4663400000000009E-2</v>
      </c>
      <c r="O2093" s="10">
        <f t="shared" si="279"/>
        <v>9.4663400000000009E-2</v>
      </c>
      <c r="Q2093" s="15">
        <v>-1.573793</v>
      </c>
      <c r="S2093" s="129">
        <v>1.4691837E-3</v>
      </c>
      <c r="T2093" s="129">
        <v>1.5031583E-3</v>
      </c>
      <c r="U2093" s="129">
        <v>7.6658332999999994E-5</v>
      </c>
      <c r="V2093" s="129">
        <v>-1.1063286E-4</v>
      </c>
      <c r="X2093" s="71">
        <v>9.5326048999999998E-7</v>
      </c>
    </row>
    <row r="2094" spans="1:24" ht="14.4">
      <c r="A2094" t="s">
        <v>1621</v>
      </c>
      <c r="B2094" s="92" t="s">
        <v>1514</v>
      </c>
      <c r="C2094" s="126" t="str">
        <f t="shared" si="280"/>
        <v>F.108.01.108</v>
      </c>
      <c r="D2094" s="11" t="s">
        <v>873</v>
      </c>
      <c r="E2094" s="125" t="s">
        <v>877</v>
      </c>
      <c r="F2094" s="128" t="str">
        <f t="shared" si="281"/>
        <v>film PLA (biobased) 50 mu in mun waste inc</v>
      </c>
      <c r="G2094" s="200">
        <v>-8.3748339481000012E-3</v>
      </c>
      <c r="H2094" s="10">
        <f t="shared" si="278"/>
        <v>-8.3748339481000012E-3</v>
      </c>
      <c r="I2094" s="201">
        <v>9.5083147599999982E-5</v>
      </c>
      <c r="J2094" s="201">
        <v>2.0768073300000016E-5</v>
      </c>
      <c r="K2094" s="201">
        <v>-8.2651769000000009E-5</v>
      </c>
      <c r="L2094" s="201">
        <v>-8.4080334000000007E-3</v>
      </c>
      <c r="N2094" s="160">
        <v>-5.6053556000000004E-2</v>
      </c>
      <c r="O2094" s="10">
        <f t="shared" si="279"/>
        <v>-5.6053556000000004E-2</v>
      </c>
      <c r="Q2094" s="15">
        <v>-0.83053582000000004</v>
      </c>
      <c r="S2094" s="129">
        <v>-9.4554904000000001E-4</v>
      </c>
      <c r="T2094" s="129">
        <v>-8.4736963000000003E-4</v>
      </c>
      <c r="U2094" s="129">
        <v>-3.9795271000000002E-5</v>
      </c>
      <c r="V2094" s="129">
        <v>-5.8384143E-5</v>
      </c>
      <c r="X2094" s="71">
        <v>-2.4518083E-6</v>
      </c>
    </row>
    <row r="2095" spans="1:24" ht="14.4">
      <c r="A2095" t="s">
        <v>1622</v>
      </c>
      <c r="B2095" s="92" t="s">
        <v>1514</v>
      </c>
      <c r="C2095" s="126" t="str">
        <f t="shared" si="280"/>
        <v>F.108.01.109</v>
      </c>
      <c r="D2095" s="11" t="s">
        <v>873</v>
      </c>
      <c r="E2095" s="125" t="s">
        <v>877</v>
      </c>
      <c r="F2095" s="128" t="str">
        <f t="shared" si="281"/>
        <v>film PP 50 mu in mun waste inc</v>
      </c>
      <c r="G2095" s="200">
        <v>8.3991229612E-3</v>
      </c>
      <c r="H2095" s="10">
        <f t="shared" si="278"/>
        <v>8.3991229612E-3</v>
      </c>
      <c r="I2095" s="201">
        <v>1.4628317050000001E-4</v>
      </c>
      <c r="J2095" s="201">
        <v>3.0806513700000028E-5</v>
      </c>
      <c r="K2095" s="201">
        <v>-1.28182323E-4</v>
      </c>
      <c r="L2095" s="201">
        <v>8.3502156000000004E-3</v>
      </c>
      <c r="N2095" s="160">
        <v>5.5668104000000003E-2</v>
      </c>
      <c r="O2095" s="10">
        <f t="shared" si="279"/>
        <v>5.5668104000000003E-2</v>
      </c>
      <c r="Q2095" s="15">
        <v>-1.2880548000000001</v>
      </c>
      <c r="S2095" s="129">
        <v>8.4861783999999997E-4</v>
      </c>
      <c r="T2095" s="129">
        <v>8.9292397999999999E-4</v>
      </c>
      <c r="U2095" s="129">
        <v>4.6240196000000001E-5</v>
      </c>
      <c r="V2095" s="129">
        <v>-9.0546338000000001E-5</v>
      </c>
      <c r="X2095" s="71">
        <v>1.7290890999999999E-7</v>
      </c>
    </row>
    <row r="2096" spans="1:24" ht="14.4">
      <c r="A2096" t="s">
        <v>1623</v>
      </c>
      <c r="B2096" s="92" t="s">
        <v>1514</v>
      </c>
      <c r="C2096" s="126" t="str">
        <f t="shared" si="280"/>
        <v>F.108.01.110</v>
      </c>
      <c r="D2096" s="11" t="s">
        <v>873</v>
      </c>
      <c r="E2096" s="125" t="s">
        <v>877</v>
      </c>
      <c r="F2096" s="128" t="str">
        <f t="shared" si="281"/>
        <v>film PP+PVDC 62 mu in mun waste inc</v>
      </c>
      <c r="G2096" s="200">
        <v>8.9024552692299995E-3</v>
      </c>
      <c r="H2096" s="10">
        <f t="shared" si="278"/>
        <v>8.9024552692299995E-3</v>
      </c>
      <c r="I2096" s="201">
        <v>1.5006905209999998E-4</v>
      </c>
      <c r="J2096" s="201">
        <v>3.2357375129999982E-5</v>
      </c>
      <c r="K2096" s="201">
        <v>-1.3082525799999999E-4</v>
      </c>
      <c r="L2096" s="201">
        <v>8.8508540999999996E-3</v>
      </c>
      <c r="N2096" s="160">
        <v>5.9005693999999997E-2</v>
      </c>
      <c r="O2096" s="10">
        <f t="shared" si="279"/>
        <v>5.9005693999999997E-2</v>
      </c>
      <c r="Q2096" s="15">
        <v>-1.3146127000000001</v>
      </c>
      <c r="S2096" s="129">
        <v>9.0182306000000003E-4</v>
      </c>
      <c r="T2096" s="129">
        <v>9.4537777000000003E-4</v>
      </c>
      <c r="U2096" s="129">
        <v>4.8858566E-5</v>
      </c>
      <c r="V2096" s="129">
        <v>-9.2413273000000005E-5</v>
      </c>
      <c r="X2096" s="71">
        <v>2.3799912E-7</v>
      </c>
    </row>
    <row r="2097" spans="1:24" ht="14.4">
      <c r="A2097" t="s">
        <v>1624</v>
      </c>
      <c r="B2097" s="92" t="s">
        <v>1514</v>
      </c>
      <c r="C2097" s="126" t="str">
        <f t="shared" si="280"/>
        <v>F.108.01.111</v>
      </c>
      <c r="D2097" s="11" t="s">
        <v>873</v>
      </c>
      <c r="E2097" s="125" t="s">
        <v>877</v>
      </c>
      <c r="F2097" s="128" t="str">
        <f t="shared" si="281"/>
        <v>film PS (shrink) 50 mu in mun waste inc</v>
      </c>
      <c r="G2097" s="200">
        <v>1.1827472778140001E-2</v>
      </c>
      <c r="H2097" s="10">
        <f t="shared" si="278"/>
        <v>1.1827472778140001E-2</v>
      </c>
      <c r="I2097" s="201">
        <v>1.6538338709999999E-4</v>
      </c>
      <c r="J2097" s="201">
        <v>3.4334785039999946E-5</v>
      </c>
      <c r="K2097" s="201">
        <v>-1.4536139399999999E-4</v>
      </c>
      <c r="L2097" s="201">
        <v>1.1773116E-2</v>
      </c>
      <c r="N2097" s="160">
        <v>7.8487440000000006E-2</v>
      </c>
      <c r="O2097" s="10">
        <f t="shared" si="279"/>
        <v>7.8487440000000006E-2</v>
      </c>
      <c r="Q2097" s="15">
        <v>-1.4606806999999999</v>
      </c>
      <c r="S2097" s="129">
        <v>1.2116150999999999E-3</v>
      </c>
      <c r="T2097" s="129">
        <v>1.2502351E-3</v>
      </c>
      <c r="U2097" s="129">
        <v>6.4061422999999999E-5</v>
      </c>
      <c r="V2097" s="129">
        <v>-1.0268141E-4</v>
      </c>
      <c r="X2097" s="71">
        <v>6.2401569000000003E-7</v>
      </c>
    </row>
    <row r="2098" spans="1:24" ht="14.4">
      <c r="A2098" t="s">
        <v>2679</v>
      </c>
      <c r="B2098" s="92" t="s">
        <v>1514</v>
      </c>
      <c r="C2098" s="126" t="str">
        <f t="shared" si="280"/>
        <v>F.108.01.112</v>
      </c>
      <c r="D2098" s="11" t="s">
        <v>873</v>
      </c>
      <c r="E2098" s="125" t="s">
        <v>877</v>
      </c>
      <c r="F2098" s="128" t="str">
        <f t="shared" si="281"/>
        <v>film PVC (stiff shrink) 50 mu in mun waste inc</v>
      </c>
      <c r="G2098" s="200">
        <v>6.2092990390900001E-3</v>
      </c>
      <c r="H2098" s="10">
        <f t="shared" si="278"/>
        <v>6.2092990390900001E-3</v>
      </c>
      <c r="I2098" s="201">
        <v>4.8080774200000008E-5</v>
      </c>
      <c r="J2098" s="201">
        <v>-3.5414300109999985E-5</v>
      </c>
      <c r="K2098" s="201">
        <v>-8.2892035000000001E-5</v>
      </c>
      <c r="L2098" s="201">
        <v>6.2795246000000001E-3</v>
      </c>
      <c r="N2098" s="160">
        <v>4.1863497333333333E-2</v>
      </c>
      <c r="O2098" s="10">
        <f t="shared" si="279"/>
        <v>4.1863497333333333E-2</v>
      </c>
      <c r="Q2098" s="15">
        <v>-0.83295017000000005</v>
      </c>
      <c r="S2098" s="129">
        <v>6.3468379000000002E-4</v>
      </c>
      <c r="T2098" s="129">
        <v>6.5931710999999997E-4</v>
      </c>
      <c r="U2098" s="129">
        <v>3.3920549000000002E-5</v>
      </c>
      <c r="V2098" s="129">
        <v>-5.8553863999999997E-5</v>
      </c>
      <c r="X2098" s="71">
        <v>2.4706022999999998E-7</v>
      </c>
    </row>
    <row r="2099" spans="1:24" ht="14.4">
      <c r="B2099" s="92"/>
      <c r="C2099" s="126"/>
      <c r="D2099" s="11"/>
      <c r="E2099" s="125"/>
    </row>
    <row r="2100" spans="1:24" ht="14.4">
      <c r="B2100" s="92"/>
      <c r="C2100" s="126"/>
      <c r="D2100" s="1" t="s">
        <v>785</v>
      </c>
      <c r="E2100" s="125"/>
    </row>
    <row r="2101" spans="1:24" ht="14.4">
      <c r="A2101" t="s">
        <v>1625</v>
      </c>
      <c r="B2101" s="92" t="s">
        <v>1514</v>
      </c>
      <c r="C2101" s="126" t="str">
        <f t="shared" si="280"/>
        <v>F.110.01.100</v>
      </c>
      <c r="D2101" s="11" t="s">
        <v>3796</v>
      </c>
      <c r="E2101" s="125" t="s">
        <v>878</v>
      </c>
      <c r="F2101" s="128" t="str">
        <f t="shared" si="281"/>
        <v>Metals open loop recycling credit</v>
      </c>
      <c r="G2101" s="200">
        <v>0</v>
      </c>
      <c r="H2101" s="10">
        <f t="shared" ref="H2101:H2114" si="282">G2101</f>
        <v>0</v>
      </c>
      <c r="I2101" s="201">
        <v>0</v>
      </c>
      <c r="J2101" s="201">
        <v>0</v>
      </c>
      <c r="K2101" s="201">
        <v>0</v>
      </c>
      <c r="L2101" s="201">
        <v>0</v>
      </c>
      <c r="N2101" s="160">
        <v>0</v>
      </c>
      <c r="O2101" s="10">
        <f t="shared" ref="O2101:O2114" si="283">N2101</f>
        <v>0</v>
      </c>
      <c r="Q2101" s="15">
        <v>0</v>
      </c>
      <c r="S2101" s="129">
        <v>0</v>
      </c>
      <c r="T2101" s="129">
        <v>0</v>
      </c>
      <c r="U2101" s="129">
        <v>0</v>
      </c>
      <c r="V2101" s="129">
        <v>0</v>
      </c>
      <c r="X2101" s="71">
        <v>0</v>
      </c>
    </row>
    <row r="2102" spans="1:24" ht="14.4">
      <c r="A2102" t="s">
        <v>2680</v>
      </c>
      <c r="B2102" s="92" t="s">
        <v>1514</v>
      </c>
      <c r="C2102" s="126" t="str">
        <f t="shared" si="280"/>
        <v>F.110.01.101</v>
      </c>
      <c r="D2102" s="11" t="s">
        <v>3796</v>
      </c>
      <c r="E2102" s="125" t="s">
        <v>878</v>
      </c>
      <c r="F2102" s="128" t="str">
        <f t="shared" si="281"/>
        <v>Aluminium  recycling credit closed loop (79% virgin part trade mix)</v>
      </c>
      <c r="G2102" s="200">
        <v>-1.4046035266495402</v>
      </c>
      <c r="H2102" s="10">
        <f t="shared" si="282"/>
        <v>-1.4046035266495402</v>
      </c>
      <c r="I2102" s="201">
        <v>-8.7998567609999991E-3</v>
      </c>
      <c r="J2102" s="201">
        <v>-3.7967891332099997E-2</v>
      </c>
      <c r="K2102" s="201">
        <v>-0.87651002855644011</v>
      </c>
      <c r="L2102" s="201">
        <v>-0.48132575</v>
      </c>
      <c r="N2102" s="160">
        <v>-3.2088383333333335</v>
      </c>
      <c r="O2102" s="10">
        <f t="shared" si="283"/>
        <v>-3.2088383333333335</v>
      </c>
      <c r="Q2102" s="15">
        <v>-47.721769999999999</v>
      </c>
      <c r="S2102" s="129">
        <v>-6.3316484000000006E-2</v>
      </c>
      <c r="T2102" s="129">
        <v>-6.0762278000000003E-2</v>
      </c>
      <c r="U2102" s="129">
        <v>-2.6932001999999998E-3</v>
      </c>
      <c r="V2102" s="129">
        <v>1.3899423000000001E-4</v>
      </c>
      <c r="X2102" s="71">
        <v>-1.1808164E-4</v>
      </c>
    </row>
    <row r="2103" spans="1:24" ht="14.4">
      <c r="A2103" t="s">
        <v>2681</v>
      </c>
      <c r="B2103" s="92" t="s">
        <v>1514</v>
      </c>
      <c r="C2103" s="126" t="str">
        <f t="shared" si="280"/>
        <v>F.110.01.102</v>
      </c>
      <c r="D2103" s="11" t="s">
        <v>3796</v>
      </c>
      <c r="E2103" s="125" t="s">
        <v>878</v>
      </c>
      <c r="F2103" s="128" t="str">
        <f t="shared" si="281"/>
        <v>Copper  recycling credit closed loop (45% virgin part in trade mix)</v>
      </c>
      <c r="G2103" s="200">
        <v>-2.3064863881635422</v>
      </c>
      <c r="H2103" s="10">
        <f t="shared" si="282"/>
        <v>-2.3064863881635422</v>
      </c>
      <c r="I2103" s="201">
        <v>-6.4055808889999996E-2</v>
      </c>
      <c r="J2103" s="201">
        <v>-0.13379811346800002</v>
      </c>
      <c r="K2103" s="201">
        <v>-1.9051901058055423</v>
      </c>
      <c r="L2103" s="201">
        <v>-0.20344235999999999</v>
      </c>
      <c r="N2103" s="160">
        <v>-1.3562824</v>
      </c>
      <c r="O2103" s="10">
        <f t="shared" si="283"/>
        <v>-1.3562824</v>
      </c>
      <c r="Q2103" s="15">
        <v>-22.166081999999999</v>
      </c>
      <c r="S2103" s="129">
        <v>-7.1250009000000003E-2</v>
      </c>
      <c r="T2103" s="129">
        <v>-6.7852759999999998E-2</v>
      </c>
      <c r="U2103" s="129">
        <v>-1.8859987000000001E-3</v>
      </c>
      <c r="V2103" s="129">
        <v>-1.5112505E-3</v>
      </c>
      <c r="X2103" s="71">
        <v>-8.6184746999999997E-4</v>
      </c>
    </row>
    <row r="2104" spans="1:24" ht="14.4">
      <c r="A2104" t="s">
        <v>2682</v>
      </c>
      <c r="B2104" s="92" t="s">
        <v>1514</v>
      </c>
      <c r="C2104" s="126" t="str">
        <f t="shared" si="280"/>
        <v>F.110.01.103</v>
      </c>
      <c r="D2104" s="11" t="s">
        <v>3796</v>
      </c>
      <c r="E2104" s="125" t="s">
        <v>878</v>
      </c>
      <c r="F2104" s="128" t="str">
        <f t="shared" si="281"/>
        <v>Gold  recycling credit closed loop (80% virgin part trade mix)</v>
      </c>
      <c r="G2104" s="200">
        <v>-46120.758509845997</v>
      </c>
      <c r="H2104" s="10">
        <f t="shared" si="282"/>
        <v>-46120.758509845997</v>
      </c>
      <c r="I2104" s="201">
        <v>-2333.7553622</v>
      </c>
      <c r="J2104" s="201">
        <v>-15800.699547646</v>
      </c>
      <c r="K2104" s="201">
        <v>-22341.542600000001</v>
      </c>
      <c r="L2104" s="201">
        <v>-5644.7610000000004</v>
      </c>
      <c r="N2104" s="160">
        <v>-37631.740000000005</v>
      </c>
      <c r="O2104" s="10">
        <f t="shared" si="283"/>
        <v>-37631.740000000005</v>
      </c>
      <c r="Q2104" s="15">
        <v>-66205.006999999998</v>
      </c>
      <c r="S2104" s="129">
        <v>-7191.625</v>
      </c>
      <c r="T2104" s="129">
        <v>-7078.2608</v>
      </c>
      <c r="U2104" s="129">
        <v>-108.99468</v>
      </c>
      <c r="V2104" s="129">
        <v>-4.3695620000000002</v>
      </c>
      <c r="X2104" s="71">
        <v>-56.734181999999997</v>
      </c>
    </row>
    <row r="2105" spans="1:24" ht="14.4">
      <c r="A2105" t="s">
        <v>2683</v>
      </c>
      <c r="B2105" s="92" t="s">
        <v>1514</v>
      </c>
      <c r="C2105" s="126" t="str">
        <f t="shared" si="280"/>
        <v>F.110.01.104</v>
      </c>
      <c r="D2105" s="11" t="s">
        <v>3796</v>
      </c>
      <c r="E2105" s="125" t="s">
        <v>878</v>
      </c>
      <c r="F2105" s="128" t="str">
        <f t="shared" si="281"/>
        <v>Lead  recycling credit  closed loop (25% virgin part in trade mix)</v>
      </c>
      <c r="G2105" s="200">
        <v>-0.57033376949702952</v>
      </c>
      <c r="H2105" s="10">
        <f t="shared" si="282"/>
        <v>-0.57033376949702952</v>
      </c>
      <c r="I2105" s="201">
        <v>-1.762794225E-2</v>
      </c>
      <c r="J2105" s="201">
        <v>-8.9991628406599994E-2</v>
      </c>
      <c r="K2105" s="201">
        <v>-0.41453324084042953</v>
      </c>
      <c r="L2105" s="201">
        <v>-4.8180958000000003E-2</v>
      </c>
      <c r="N2105" s="160">
        <v>-0.32120638666666668</v>
      </c>
      <c r="O2105" s="10">
        <f t="shared" si="283"/>
        <v>-0.32120638666666668</v>
      </c>
      <c r="Q2105" s="15">
        <v>-5.4713231999999996</v>
      </c>
      <c r="S2105" s="129">
        <v>-3.2262038E-2</v>
      </c>
      <c r="T2105" s="129">
        <v>-3.0993797999999999E-2</v>
      </c>
      <c r="U2105" s="129">
        <v>-7.2751561000000003E-4</v>
      </c>
      <c r="V2105" s="129">
        <v>-5.4072397000000003E-4</v>
      </c>
      <c r="X2105" s="71">
        <v>-4.7916856999999998E-5</v>
      </c>
    </row>
    <row r="2106" spans="1:24" ht="14.4">
      <c r="A2106" t="s">
        <v>2684</v>
      </c>
      <c r="B2106" s="92" t="s">
        <v>1514</v>
      </c>
      <c r="C2106" s="126" t="str">
        <f t="shared" si="280"/>
        <v>F.110.01.105</v>
      </c>
      <c r="D2106" s="11" t="s">
        <v>3796</v>
      </c>
      <c r="E2106" s="125" t="s">
        <v>878</v>
      </c>
      <c r="F2106" s="128" t="str">
        <f t="shared" si="281"/>
        <v>Magnesium  recycling credit closed loop (90% virgin part in trade mix)</v>
      </c>
      <c r="G2106" s="200">
        <v>-4.0402799087955419</v>
      </c>
      <c r="H2106" s="10">
        <f t="shared" si="282"/>
        <v>-4.0402799087955419</v>
      </c>
      <c r="I2106" s="201">
        <v>-0.15739470929999999</v>
      </c>
      <c r="J2106" s="201">
        <v>-0.22569251738999999</v>
      </c>
      <c r="K2106" s="201">
        <v>-0.14912648210554227</v>
      </c>
      <c r="L2106" s="201">
        <v>-3.5080662</v>
      </c>
      <c r="N2106" s="160">
        <v>-23.387108000000001</v>
      </c>
      <c r="O2106" s="10">
        <f t="shared" si="283"/>
        <v>-23.387108000000001</v>
      </c>
      <c r="Q2106" s="15">
        <v>-346.44663000000003</v>
      </c>
      <c r="S2106" s="129">
        <v>-0.43519444000000002</v>
      </c>
      <c r="T2106" s="129">
        <v>-0.39126641000000001</v>
      </c>
      <c r="U2106" s="129">
        <v>-1.839553E-2</v>
      </c>
      <c r="V2106" s="129">
        <v>-2.5532497000000001E-2</v>
      </c>
      <c r="X2106" s="71">
        <v>-1.1429306000000001E-3</v>
      </c>
    </row>
    <row r="2107" spans="1:24" ht="14.4">
      <c r="A2107" t="s">
        <v>2685</v>
      </c>
      <c r="B2107" s="92" t="s">
        <v>1514</v>
      </c>
      <c r="C2107" s="126" t="str">
        <f t="shared" si="280"/>
        <v>F.110.01.106</v>
      </c>
      <c r="D2107" s="11" t="s">
        <v>3796</v>
      </c>
      <c r="E2107" s="125" t="s">
        <v>878</v>
      </c>
      <c r="F2107" s="128" t="str">
        <f t="shared" si="281"/>
        <v>Nickel  recycling credit closed loop (66% virgin part in trade mix)</v>
      </c>
      <c r="G2107" s="200">
        <v>-19.818132598648727</v>
      </c>
      <c r="H2107" s="10">
        <f t="shared" si="282"/>
        <v>-19.818132598648727</v>
      </c>
      <c r="I2107" s="201">
        <v>-0.37261590837999997</v>
      </c>
      <c r="J2107" s="201">
        <v>-9.2763171802580011</v>
      </c>
      <c r="K2107" s="201">
        <v>-8.9264018100107272</v>
      </c>
      <c r="L2107" s="201">
        <v>-1.2427976999999999</v>
      </c>
      <c r="N2107" s="160">
        <v>-8.2853180000000002</v>
      </c>
      <c r="O2107" s="10">
        <f t="shared" si="283"/>
        <v>-8.2853180000000002</v>
      </c>
      <c r="Q2107" s="15">
        <v>-160.57749999999999</v>
      </c>
      <c r="S2107" s="129">
        <v>-3.0082116999999999</v>
      </c>
      <c r="T2107" s="129">
        <v>-2.9336115</v>
      </c>
      <c r="U2107" s="129">
        <v>-5.9980717000000003E-2</v>
      </c>
      <c r="V2107" s="129">
        <v>-1.4619460000000001E-2</v>
      </c>
      <c r="X2107" s="71">
        <v>-3.0978176999999999E-3</v>
      </c>
    </row>
    <row r="2108" spans="1:24" ht="14.4">
      <c r="A2108" t="s">
        <v>2686</v>
      </c>
      <c r="B2108" s="92" t="s">
        <v>1514</v>
      </c>
      <c r="C2108" s="126" t="str">
        <f t="shared" si="280"/>
        <v>F.110.01.107</v>
      </c>
      <c r="D2108" s="11" t="s">
        <v>3796</v>
      </c>
      <c r="E2108" s="125" t="s">
        <v>878</v>
      </c>
      <c r="F2108" s="128" t="str">
        <f t="shared" si="281"/>
        <v>Palladium  recycling credit  closed loop (91% virgin part in trade mix)</v>
      </c>
      <c r="G2108" s="200">
        <v>-27014.983240038338</v>
      </c>
      <c r="H2108" s="10">
        <f t="shared" si="282"/>
        <v>-27014.983240038338</v>
      </c>
      <c r="I2108" s="201">
        <v>-617.71369116899996</v>
      </c>
      <c r="J2108" s="201">
        <v>-14734.92871243934</v>
      </c>
      <c r="K2108" s="201">
        <v>-8469.8144364300006</v>
      </c>
      <c r="L2108" s="201">
        <v>-3192.5264000000002</v>
      </c>
      <c r="N2108" s="160">
        <v>-21283.509333333335</v>
      </c>
      <c r="O2108" s="10">
        <f t="shared" si="283"/>
        <v>-21283.509333333335</v>
      </c>
      <c r="Q2108" s="15">
        <v>-326862.63</v>
      </c>
      <c r="S2108" s="129">
        <v>-4905.9026000000003</v>
      </c>
      <c r="T2108" s="129">
        <v>-4774.8666000000003</v>
      </c>
      <c r="U2108" s="129">
        <v>-101.27582</v>
      </c>
      <c r="V2108" s="129">
        <v>-29.760165000000001</v>
      </c>
      <c r="X2108" s="71">
        <v>-5.7680550000000004</v>
      </c>
    </row>
    <row r="2109" spans="1:24" ht="14.4">
      <c r="A2109" t="s">
        <v>2687</v>
      </c>
      <c r="B2109" s="92" t="s">
        <v>1514</v>
      </c>
      <c r="C2109" s="126" t="str">
        <f t="shared" si="280"/>
        <v>F.110.01.108</v>
      </c>
      <c r="D2109" s="11" t="s">
        <v>3796</v>
      </c>
      <c r="E2109" s="125" t="s">
        <v>878</v>
      </c>
      <c r="F2109" s="128" t="str">
        <f t="shared" si="281"/>
        <v>Platinum  recycling credit  closed loop (88.5% virgin part in trade mix)</v>
      </c>
      <c r="G2109" s="200">
        <v>-20748.606108941698</v>
      </c>
      <c r="H2109" s="10">
        <f t="shared" si="282"/>
        <v>-20748.606108941698</v>
      </c>
      <c r="I2109" s="201">
        <v>-335.87063988499995</v>
      </c>
      <c r="J2109" s="201">
        <v>-7901.6738646567001</v>
      </c>
      <c r="K2109" s="201">
        <v>-8236.5187043999995</v>
      </c>
      <c r="L2109" s="201">
        <v>-4274.5429000000004</v>
      </c>
      <c r="N2109" s="160">
        <v>-28496.952666666672</v>
      </c>
      <c r="O2109" s="10">
        <f t="shared" si="283"/>
        <v>-28496.952666666672</v>
      </c>
      <c r="Q2109" s="15">
        <v>-398812.77</v>
      </c>
      <c r="S2109" s="129">
        <v>-2915.5938999999998</v>
      </c>
      <c r="T2109" s="129">
        <v>-2807.3438000000001</v>
      </c>
      <c r="U2109" s="129">
        <v>-66.938094000000007</v>
      </c>
      <c r="V2109" s="129">
        <v>-41.312013999999998</v>
      </c>
      <c r="X2109" s="71">
        <v>-5.8262853000000003</v>
      </c>
    </row>
    <row r="2110" spans="1:24" ht="14.4">
      <c r="A2110" t="s">
        <v>2688</v>
      </c>
      <c r="B2110" s="92" t="s">
        <v>1514</v>
      </c>
      <c r="C2110" s="126" t="str">
        <f t="shared" si="280"/>
        <v>F.110.01.109</v>
      </c>
      <c r="D2110" s="11" t="s">
        <v>3796</v>
      </c>
      <c r="E2110" s="125" t="s">
        <v>878</v>
      </c>
      <c r="F2110" s="128" t="str">
        <f t="shared" si="281"/>
        <v>Rhodium  recycling credit  closed loop (91% virgin part in trade mix)</v>
      </c>
      <c r="G2110" s="200">
        <v>-17050.8052158506</v>
      </c>
      <c r="H2110" s="10">
        <f t="shared" si="282"/>
        <v>-17050.8052158506</v>
      </c>
      <c r="I2110" s="201">
        <v>-153.51097031</v>
      </c>
      <c r="J2110" s="201">
        <v>-4089.8210380406003</v>
      </c>
      <c r="K2110" s="201">
        <v>-8467.5969074999994</v>
      </c>
      <c r="L2110" s="201">
        <v>-4339.8762999999999</v>
      </c>
      <c r="N2110" s="160">
        <v>-28932.508666666668</v>
      </c>
      <c r="O2110" s="10">
        <f t="shared" si="283"/>
        <v>-28932.508666666668</v>
      </c>
      <c r="Q2110" s="15">
        <v>-401281.79</v>
      </c>
      <c r="S2110" s="129">
        <v>-1748.6107999999999</v>
      </c>
      <c r="T2110" s="129">
        <v>-1665.1264000000001</v>
      </c>
      <c r="U2110" s="129">
        <v>-45.254373999999999</v>
      </c>
      <c r="V2110" s="129">
        <v>-38.230034000000003</v>
      </c>
      <c r="X2110" s="71">
        <v>-2.4274236999999999</v>
      </c>
    </row>
    <row r="2111" spans="1:24" ht="14.4">
      <c r="A2111" t="s">
        <v>2689</v>
      </c>
      <c r="B2111" s="92" t="s">
        <v>1514</v>
      </c>
      <c r="C2111" s="126" t="str">
        <f t="shared" si="280"/>
        <v>F.110.01.110</v>
      </c>
      <c r="D2111" s="11" t="s">
        <v>3796</v>
      </c>
      <c r="E2111" s="125" t="s">
        <v>878</v>
      </c>
      <c r="F2111" s="128" t="str">
        <f t="shared" si="281"/>
        <v>Silver  recycling credit closed loop (45% virgin part trade mix)</v>
      </c>
      <c r="G2111" s="200">
        <v>-426.79593306983202</v>
      </c>
      <c r="H2111" s="10">
        <f t="shared" si="282"/>
        <v>-426.79593306983202</v>
      </c>
      <c r="I2111" s="201">
        <v>-14.564615387</v>
      </c>
      <c r="J2111" s="201">
        <v>-87.355447082832001</v>
      </c>
      <c r="K2111" s="201">
        <v>-295.51249760000002</v>
      </c>
      <c r="L2111" s="201">
        <v>-29.363372999999999</v>
      </c>
      <c r="N2111" s="160">
        <v>-195.75582</v>
      </c>
      <c r="O2111" s="10">
        <f t="shared" si="283"/>
        <v>-195.75582</v>
      </c>
      <c r="Q2111" s="15">
        <v>-283.49470000000002</v>
      </c>
      <c r="S2111" s="129">
        <v>-44.870584999999998</v>
      </c>
      <c r="T2111" s="129">
        <v>-44.165832000000002</v>
      </c>
      <c r="U2111" s="129">
        <v>-0.59648732000000004</v>
      </c>
      <c r="V2111" s="129">
        <v>-0.10826579</v>
      </c>
      <c r="X2111" s="71">
        <v>-0.66775295999999995</v>
      </c>
    </row>
    <row r="2112" spans="1:24" ht="14.4">
      <c r="A2112" t="s">
        <v>2690</v>
      </c>
      <c r="B2112" s="92" t="s">
        <v>1514</v>
      </c>
      <c r="C2112" s="126" t="str">
        <f t="shared" si="280"/>
        <v>F.110.01.111</v>
      </c>
      <c r="D2112" s="11" t="s">
        <v>3796</v>
      </c>
      <c r="E2112" s="125" t="s">
        <v>878</v>
      </c>
      <c r="F2112" s="128" t="str">
        <f t="shared" si="281"/>
        <v>Steel  recycling credit closed loop (50.2% virgin part in trade mix)</v>
      </c>
      <c r="G2112" s="200">
        <v>-0.22755958861838119</v>
      </c>
      <c r="H2112" s="10">
        <f t="shared" si="282"/>
        <v>-0.22755958861838119</v>
      </c>
      <c r="I2112" s="201">
        <v>-1.1675428708888999E-2</v>
      </c>
      <c r="J2112" s="201">
        <v>-4.1963749909492198E-2</v>
      </c>
      <c r="K2112" s="201">
        <v>-3.5842800000000001E-2</v>
      </c>
      <c r="L2112" s="201">
        <v>-0.13807760999999999</v>
      </c>
      <c r="N2112" s="160">
        <v>-0.92051739999999993</v>
      </c>
      <c r="O2112" s="10">
        <f t="shared" si="283"/>
        <v>-0.92051739999999993</v>
      </c>
      <c r="Q2112" s="15">
        <v>-6.8855073000000004</v>
      </c>
      <c r="S2112" s="129">
        <v>-2.2758381000000001E-2</v>
      </c>
      <c r="T2112" s="129">
        <v>-2.1371156999999998E-2</v>
      </c>
      <c r="U2112" s="129">
        <v>-8.5203163999999999E-4</v>
      </c>
      <c r="V2112" s="129">
        <v>-5.3519213999999996E-4</v>
      </c>
      <c r="X2112" s="71">
        <v>-4.2803837E-5</v>
      </c>
    </row>
    <row r="2113" spans="1:24" ht="14.4">
      <c r="A2113" t="s">
        <v>2691</v>
      </c>
      <c r="B2113" s="92" t="s">
        <v>1514</v>
      </c>
      <c r="C2113" s="126" t="str">
        <f t="shared" si="280"/>
        <v>F.110.01.112</v>
      </c>
      <c r="D2113" s="11" t="s">
        <v>3796</v>
      </c>
      <c r="E2113" s="125" t="s">
        <v>878</v>
      </c>
      <c r="F2113" s="128" t="str">
        <f t="shared" si="281"/>
        <v>Titanium  recycling credit  closed loop (81% virgin part in trade mix)</v>
      </c>
      <c r="G2113" s="200">
        <v>-13.82426003616999</v>
      </c>
      <c r="H2113" s="10">
        <f t="shared" si="282"/>
        <v>-13.82426003616999</v>
      </c>
      <c r="I2113" s="201">
        <v>-0.10209064287700001</v>
      </c>
      <c r="J2113" s="201">
        <v>-0.29869714009800002</v>
      </c>
      <c r="K2113" s="201">
        <v>-12.18477235319499</v>
      </c>
      <c r="L2113" s="201">
        <v>-1.2386999000000001</v>
      </c>
      <c r="N2113" s="160">
        <v>-8.2579993333333341</v>
      </c>
      <c r="O2113" s="10">
        <f t="shared" si="283"/>
        <v>-8.2579993333333341</v>
      </c>
      <c r="Q2113" s="15">
        <v>-82.289536999999996</v>
      </c>
      <c r="S2113" s="129">
        <v>-0.21749173999999999</v>
      </c>
      <c r="T2113" s="129">
        <v>-0.20388733000000001</v>
      </c>
      <c r="U2113" s="129">
        <v>-8.3318670999999993E-3</v>
      </c>
      <c r="V2113" s="129">
        <v>-5.2725463E-3</v>
      </c>
      <c r="X2113" s="71">
        <v>-4.6121672999999998E-4</v>
      </c>
    </row>
    <row r="2114" spans="1:24" ht="14.4">
      <c r="A2114" t="s">
        <v>2692</v>
      </c>
      <c r="B2114" s="92" t="s">
        <v>1514</v>
      </c>
      <c r="C2114" s="126" t="str">
        <f t="shared" si="280"/>
        <v>F.110.01.113</v>
      </c>
      <c r="D2114" s="11" t="s">
        <v>3796</v>
      </c>
      <c r="E2114" s="125" t="s">
        <v>878</v>
      </c>
      <c r="F2114" s="128" t="str">
        <f t="shared" si="281"/>
        <v>Zinc  recycling credit closed loop (69% virgin part in trade mix)</v>
      </c>
      <c r="G2114" s="200">
        <v>-1.6340516312590965</v>
      </c>
      <c r="H2114" s="10">
        <f t="shared" si="282"/>
        <v>-1.6340516312590965</v>
      </c>
      <c r="I2114" s="201">
        <v>5.1110994959999998E-3</v>
      </c>
      <c r="J2114" s="201">
        <v>-0.22581002567799996</v>
      </c>
      <c r="K2114" s="201">
        <v>-1.1146819550770966</v>
      </c>
      <c r="L2114" s="201">
        <v>-0.29867074999999998</v>
      </c>
      <c r="N2114" s="160">
        <v>-1.9911383333333332</v>
      </c>
      <c r="O2114" s="10">
        <f t="shared" si="283"/>
        <v>-1.9911383333333332</v>
      </c>
      <c r="Q2114" s="15">
        <v>-44.415149</v>
      </c>
      <c r="S2114" s="129">
        <v>-0.10520148</v>
      </c>
      <c r="T2114" s="129">
        <v>-9.9051650000000005E-2</v>
      </c>
      <c r="U2114" s="129">
        <v>-2.7909025999999998E-3</v>
      </c>
      <c r="V2114" s="129">
        <v>-3.3589288E-3</v>
      </c>
      <c r="X2114" s="71">
        <v>-6.1094700999999999E-4</v>
      </c>
    </row>
    <row r="2115" spans="1:24" ht="14.4">
      <c r="B2115" s="92"/>
      <c r="C2115" s="126"/>
      <c r="E2115" s="125"/>
    </row>
    <row r="2116" spans="1:24" ht="14.4">
      <c r="B2116" s="92"/>
      <c r="C2116" s="126"/>
      <c r="D2116" s="1" t="s">
        <v>786</v>
      </c>
      <c r="E2116" s="125"/>
    </row>
    <row r="2117" spans="1:24" ht="14.4">
      <c r="A2117" t="s">
        <v>1626</v>
      </c>
      <c r="B2117" s="92" t="s">
        <v>1514</v>
      </c>
      <c r="C2117" s="126" t="str">
        <f t="shared" si="280"/>
        <v>F.120.01.100</v>
      </c>
      <c r="D2117" s="11" t="s">
        <v>3797</v>
      </c>
      <c r="E2117" s="125" t="s">
        <v>878</v>
      </c>
      <c r="F2117" s="128" t="str">
        <f t="shared" si="281"/>
        <v>Plastics open loop recycling credit</v>
      </c>
      <c r="G2117" s="200">
        <v>0</v>
      </c>
      <c r="H2117" s="10">
        <f t="shared" ref="H2117:H2144" si="284">G2117</f>
        <v>0</v>
      </c>
      <c r="I2117" s="201">
        <v>0</v>
      </c>
      <c r="J2117" s="201">
        <v>0</v>
      </c>
      <c r="K2117" s="201">
        <v>0</v>
      </c>
      <c r="L2117" s="201">
        <v>0</v>
      </c>
      <c r="N2117" s="160">
        <v>0</v>
      </c>
      <c r="O2117" s="10">
        <f t="shared" ref="O2117:O2144" si="285">N2117</f>
        <v>0</v>
      </c>
      <c r="Q2117" s="15">
        <v>0</v>
      </c>
      <c r="S2117" s="129">
        <v>0</v>
      </c>
      <c r="T2117" s="129">
        <v>0</v>
      </c>
      <c r="U2117" s="129">
        <v>0</v>
      </c>
      <c r="V2117" s="129">
        <v>0</v>
      </c>
      <c r="X2117" s="71">
        <v>0</v>
      </c>
    </row>
    <row r="2118" spans="1:24" ht="14.4">
      <c r="A2118" t="s">
        <v>2693</v>
      </c>
      <c r="B2118" s="92" t="s">
        <v>1514</v>
      </c>
      <c r="C2118" s="126" t="str">
        <f t="shared" si="280"/>
        <v>F.120.01.101</v>
      </c>
      <c r="D2118" s="11" t="s">
        <v>3797</v>
      </c>
      <c r="E2118" s="125" t="s">
        <v>878</v>
      </c>
      <c r="F2118" s="128" t="str">
        <f t="shared" si="281"/>
        <v>ABS closed loop chemical upcycling credit</v>
      </c>
      <c r="G2118" s="200">
        <v>-0.84236408723385403</v>
      </c>
      <c r="H2118" s="10">
        <f t="shared" si="284"/>
        <v>-0.84236408723385403</v>
      </c>
      <c r="I2118" s="201">
        <v>-8.307086364000002E-3</v>
      </c>
      <c r="J2118" s="201">
        <v>-0.80064136958900001</v>
      </c>
      <c r="K2118" s="201">
        <v>-1.4059812808540212E-3</v>
      </c>
      <c r="L2118" s="201">
        <v>-3.2009650000000001E-2</v>
      </c>
      <c r="N2118" s="160">
        <v>-0.21339766666666668</v>
      </c>
      <c r="O2118" s="10">
        <f t="shared" si="285"/>
        <v>-0.21339766666666668</v>
      </c>
      <c r="Q2118" s="15">
        <v>-51.181632</v>
      </c>
      <c r="S2118" s="129">
        <v>-1.1759828999999999E-2</v>
      </c>
      <c r="T2118" s="129">
        <v>-7.8624915000000007E-3</v>
      </c>
      <c r="U2118" s="129">
        <v>-2.6037572999999998E-4</v>
      </c>
      <c r="V2118" s="129">
        <v>-3.6369616E-3</v>
      </c>
      <c r="X2118" s="71">
        <v>-7.5397660000000002E-5</v>
      </c>
    </row>
    <row r="2119" spans="1:24" ht="14.4">
      <c r="A2119" t="s">
        <v>2694</v>
      </c>
      <c r="B2119" s="92" t="s">
        <v>1514</v>
      </c>
      <c r="C2119" s="126" t="str">
        <f t="shared" si="280"/>
        <v>F.120.01.102</v>
      </c>
      <c r="D2119" s="11" t="s">
        <v>3797</v>
      </c>
      <c r="E2119" s="125" t="s">
        <v>878</v>
      </c>
      <c r="F2119" s="128" t="str">
        <f t="shared" si="281"/>
        <v>bio-PE (Polyethylene) closed loop chemical upcycling credit</v>
      </c>
      <c r="G2119" s="200">
        <v>-0.78978815810365366</v>
      </c>
      <c r="H2119" s="10">
        <f t="shared" si="284"/>
        <v>-0.78978815810365366</v>
      </c>
      <c r="I2119" s="201">
        <v>-2.1734569450000002E-4</v>
      </c>
      <c r="J2119" s="201">
        <v>-0.77026223815009998</v>
      </c>
      <c r="K2119" s="201">
        <v>-3.0468302590536179E-3</v>
      </c>
      <c r="L2119" s="201">
        <v>-1.6261744000000002E-2</v>
      </c>
      <c r="N2119" s="160">
        <v>-0.10841162666666668</v>
      </c>
      <c r="O2119" s="10">
        <f t="shared" si="285"/>
        <v>-0.10841162666666668</v>
      </c>
      <c r="Q2119" s="15">
        <v>-42.731678000000002</v>
      </c>
      <c r="S2119" s="129">
        <v>1.2902825E-3</v>
      </c>
      <c r="T2119" s="129">
        <v>-2.1441768000000001E-3</v>
      </c>
      <c r="U2119" s="129">
        <v>-9.1104264999999999E-5</v>
      </c>
      <c r="V2119" s="129">
        <v>3.5255636E-3</v>
      </c>
      <c r="X2119" s="71">
        <v>5.5757663999999998E-5</v>
      </c>
    </row>
    <row r="2120" spans="1:24" ht="14.4">
      <c r="A2120" t="s">
        <v>2695</v>
      </c>
      <c r="B2120" s="92" t="s">
        <v>1514</v>
      </c>
      <c r="C2120" s="126" t="str">
        <f t="shared" si="280"/>
        <v>F.120.01.103</v>
      </c>
      <c r="D2120" s="11" t="s">
        <v>3797</v>
      </c>
      <c r="E2120" s="125" t="s">
        <v>878</v>
      </c>
      <c r="F2120" s="128" t="str">
        <f t="shared" si="281"/>
        <v>CA (Cellulose polymers) closed loop chemical upcycling credit</v>
      </c>
      <c r="G2120" s="200">
        <v>0</v>
      </c>
      <c r="H2120" s="10">
        <f t="shared" si="284"/>
        <v>0</v>
      </c>
      <c r="I2120" s="201">
        <v>0</v>
      </c>
      <c r="J2120" s="201">
        <v>0</v>
      </c>
      <c r="K2120" s="201">
        <v>0</v>
      </c>
      <c r="L2120" s="201">
        <v>0</v>
      </c>
      <c r="N2120" s="160">
        <v>0</v>
      </c>
      <c r="O2120" s="10">
        <f t="shared" si="285"/>
        <v>0</v>
      </c>
      <c r="Q2120" s="15">
        <v>0</v>
      </c>
      <c r="S2120" s="129">
        <v>0</v>
      </c>
      <c r="T2120" s="129">
        <v>0</v>
      </c>
      <c r="U2120" s="129">
        <v>0</v>
      </c>
      <c r="V2120" s="129">
        <v>0</v>
      </c>
      <c r="X2120" s="71">
        <v>0</v>
      </c>
    </row>
    <row r="2121" spans="1:24" ht="14.4">
      <c r="A2121" t="s">
        <v>2696</v>
      </c>
      <c r="B2121" s="92" t="s">
        <v>1514</v>
      </c>
      <c r="C2121" s="126" t="str">
        <f t="shared" si="280"/>
        <v>F.120.01.104</v>
      </c>
      <c r="D2121" s="11" t="s">
        <v>3797</v>
      </c>
      <c r="E2121" s="125" t="s">
        <v>878</v>
      </c>
      <c r="F2121" s="128" t="str">
        <f t="shared" si="281"/>
        <v>EVA (Ethylene vinyl acetate) closed loop chemical upcycling credit</v>
      </c>
      <c r="G2121" s="200">
        <v>-0.56237097550985404</v>
      </c>
      <c r="H2121" s="10">
        <f t="shared" si="284"/>
        <v>-0.56237097550985404</v>
      </c>
      <c r="I2121" s="201">
        <v>-6.9879436859999998E-3</v>
      </c>
      <c r="J2121" s="201">
        <v>-0.601847475076</v>
      </c>
      <c r="K2121" s="201">
        <v>9.1682125214597994E-4</v>
      </c>
      <c r="L2121" s="201">
        <v>4.5547622000000003E-2</v>
      </c>
      <c r="N2121" s="160">
        <v>0.30365081333333338</v>
      </c>
      <c r="O2121" s="10">
        <f t="shared" si="285"/>
        <v>0.30365081333333338</v>
      </c>
      <c r="Q2121" s="15">
        <v>-36.237608999999999</v>
      </c>
      <c r="S2121" s="129">
        <v>-3.7051175000000001E-3</v>
      </c>
      <c r="T2121" s="129">
        <v>-1.2360546000000001E-3</v>
      </c>
      <c r="U2121" s="129">
        <v>1.1102068E-4</v>
      </c>
      <c r="V2121" s="129">
        <v>-2.5800836000000001E-3</v>
      </c>
      <c r="X2121" s="71">
        <v>-4.3783357000000001E-5</v>
      </c>
    </row>
    <row r="2122" spans="1:24" ht="14.4">
      <c r="A2122" t="s">
        <v>2697</v>
      </c>
      <c r="B2122" s="92" t="s">
        <v>1514</v>
      </c>
      <c r="C2122" s="126" t="str">
        <f t="shared" si="280"/>
        <v>F.120.01.105</v>
      </c>
      <c r="D2122" s="11" t="s">
        <v>3797</v>
      </c>
      <c r="E2122" s="125" t="s">
        <v>878</v>
      </c>
      <c r="F2122" s="128" t="str">
        <f t="shared" si="281"/>
        <v>Ionomer closed loop chemical upcycling credit</v>
      </c>
      <c r="G2122" s="200">
        <v>-0.87245004880285404</v>
      </c>
      <c r="H2122" s="10">
        <f t="shared" si="284"/>
        <v>-0.87245004880285404</v>
      </c>
      <c r="I2122" s="201">
        <v>-1.1312755638999999E-2</v>
      </c>
      <c r="J2122" s="201">
        <v>-0.81912311627599999</v>
      </c>
      <c r="K2122" s="201">
        <v>-1.24954888785402E-3</v>
      </c>
      <c r="L2122" s="201">
        <v>-4.0764627999999997E-2</v>
      </c>
      <c r="N2122" s="160">
        <v>-0.27176418666666668</v>
      </c>
      <c r="O2122" s="10">
        <f t="shared" si="285"/>
        <v>-0.27176418666666668</v>
      </c>
      <c r="Q2122" s="15">
        <v>-51.534948</v>
      </c>
      <c r="S2122" s="129">
        <v>-1.6585375999999999E-2</v>
      </c>
      <c r="T2122" s="129">
        <v>-1.2546375E-2</v>
      </c>
      <c r="U2122" s="129">
        <v>-3.7477902999999999E-4</v>
      </c>
      <c r="V2122" s="129">
        <v>-3.6642221E-3</v>
      </c>
      <c r="X2122" s="71">
        <v>-8.2020241000000003E-5</v>
      </c>
    </row>
    <row r="2123" spans="1:24" ht="14.4">
      <c r="A2123" t="s">
        <v>2698</v>
      </c>
      <c r="B2123" s="92" t="s">
        <v>1514</v>
      </c>
      <c r="C2123" s="126" t="str">
        <f t="shared" si="280"/>
        <v>F.120.01.106</v>
      </c>
      <c r="D2123" s="11" t="s">
        <v>3797</v>
      </c>
      <c r="E2123" s="125" t="s">
        <v>878</v>
      </c>
      <c r="F2123" s="128" t="str">
        <f t="shared" si="281"/>
        <v>PA-11 (nylon-11) closed loop chemical upcycling credit</v>
      </c>
      <c r="G2123" s="200">
        <v>-0.61229999999999996</v>
      </c>
      <c r="H2123" s="10">
        <f t="shared" si="284"/>
        <v>-0.61229999999999996</v>
      </c>
      <c r="I2123" s="201">
        <v>0</v>
      </c>
      <c r="J2123" s="201">
        <v>-0.61229999999999996</v>
      </c>
      <c r="K2123" s="201">
        <v>0</v>
      </c>
      <c r="L2123" s="201">
        <v>0</v>
      </c>
      <c r="N2123" s="160">
        <v>0</v>
      </c>
      <c r="O2123" s="10">
        <f t="shared" si="285"/>
        <v>0</v>
      </c>
      <c r="Q2123" s="15">
        <v>0</v>
      </c>
      <c r="S2123" s="129">
        <v>0</v>
      </c>
      <c r="T2123" s="129">
        <v>0</v>
      </c>
      <c r="U2123" s="129">
        <v>0</v>
      </c>
      <c r="V2123" s="129">
        <v>0</v>
      </c>
      <c r="X2123" s="71">
        <v>0</v>
      </c>
    </row>
    <row r="2124" spans="1:24" ht="14.4">
      <c r="A2124" t="s">
        <v>2699</v>
      </c>
      <c r="B2124" s="92" t="s">
        <v>1514</v>
      </c>
      <c r="C2124" s="126" t="str">
        <f t="shared" si="280"/>
        <v>F.120.01.107</v>
      </c>
      <c r="D2124" s="11" t="s">
        <v>3797</v>
      </c>
      <c r="E2124" s="125" t="s">
        <v>878</v>
      </c>
      <c r="F2124" s="128" t="str">
        <f t="shared" si="281"/>
        <v>PA (nylons, polyamides) closed loop chemical upcycling credit</v>
      </c>
      <c r="G2124" s="200">
        <v>-0.63528654805555396</v>
      </c>
      <c r="H2124" s="10">
        <f t="shared" si="284"/>
        <v>-0.63528654805555396</v>
      </c>
      <c r="I2124" s="201">
        <v>-7.7772629919999996E-3</v>
      </c>
      <c r="J2124" s="201">
        <v>-0.64150234517599991</v>
      </c>
      <c r="K2124" s="201">
        <v>5.2143811244598052E-4</v>
      </c>
      <c r="L2124" s="201">
        <v>1.3471622000000001E-2</v>
      </c>
      <c r="N2124" s="160">
        <v>8.9810813333333336E-2</v>
      </c>
      <c r="O2124" s="10">
        <f t="shared" si="285"/>
        <v>8.9810813333333336E-2</v>
      </c>
      <c r="Q2124" s="15">
        <v>-39.029519000000001</v>
      </c>
      <c r="S2124" s="129">
        <v>-7.8227292999999993E-3</v>
      </c>
      <c r="T2124" s="129">
        <v>-4.9847447E-3</v>
      </c>
      <c r="U2124" s="129">
        <v>-6.0035414000000003E-5</v>
      </c>
      <c r="V2124" s="129">
        <v>-2.7779492000000001E-3</v>
      </c>
      <c r="X2124" s="71">
        <v>-5.3796177999999998E-5</v>
      </c>
    </row>
    <row r="2125" spans="1:24" ht="14.4">
      <c r="A2125" t="s">
        <v>2700</v>
      </c>
      <c r="B2125" s="92" t="s">
        <v>1514</v>
      </c>
      <c r="C2125" s="126" t="str">
        <f t="shared" si="280"/>
        <v>F.120.01.108</v>
      </c>
      <c r="D2125" s="11" t="s">
        <v>3797</v>
      </c>
      <c r="E2125" s="125" t="s">
        <v>878</v>
      </c>
      <c r="F2125" s="128" t="str">
        <f t="shared" si="281"/>
        <v>PC (Polycarbonate) closed loop chemical upcycling credit</v>
      </c>
      <c r="G2125" s="200">
        <v>-0.78177271110185398</v>
      </c>
      <c r="H2125" s="10">
        <f t="shared" si="284"/>
        <v>-0.78177271110185398</v>
      </c>
      <c r="I2125" s="201">
        <v>-1.0243885737999999E-2</v>
      </c>
      <c r="J2125" s="201">
        <v>-0.76542381307599994</v>
      </c>
      <c r="K2125" s="201">
        <v>-7.1413418785402037E-4</v>
      </c>
      <c r="L2125" s="201">
        <v>-5.3908780999999996E-3</v>
      </c>
      <c r="N2125" s="160">
        <v>-3.5939187333333331E-2</v>
      </c>
      <c r="O2125" s="10">
        <f t="shared" si="285"/>
        <v>-3.5939187333333331E-2</v>
      </c>
      <c r="Q2125" s="15">
        <v>-47.754237000000003</v>
      </c>
      <c r="S2125" s="129">
        <v>-1.1882138E-2</v>
      </c>
      <c r="T2125" s="129">
        <v>-8.3020223999999993E-3</v>
      </c>
      <c r="U2125" s="129">
        <v>-1.8383688E-4</v>
      </c>
      <c r="V2125" s="129">
        <v>-3.3962790999999999E-3</v>
      </c>
      <c r="X2125" s="71">
        <v>-6.9959905000000001E-5</v>
      </c>
    </row>
    <row r="2126" spans="1:24" ht="14.4">
      <c r="A2126" t="s">
        <v>2701</v>
      </c>
      <c r="B2126" s="92" t="s">
        <v>1514</v>
      </c>
      <c r="C2126" s="126" t="str">
        <f t="shared" si="280"/>
        <v>F.120.01.109</v>
      </c>
      <c r="D2126" s="11" t="s">
        <v>3797</v>
      </c>
      <c r="E2126" s="125" t="s">
        <v>878</v>
      </c>
      <c r="F2126" s="128" t="str">
        <f t="shared" si="281"/>
        <v>PE (Polyethylene) closed loop chemical upcycling credit</v>
      </c>
      <c r="G2126" s="200">
        <v>-0.87245004890385414</v>
      </c>
      <c r="H2126" s="10">
        <f t="shared" si="284"/>
        <v>-0.87245004890385414</v>
      </c>
      <c r="I2126" s="201">
        <v>-1.1312755638999999E-2</v>
      </c>
      <c r="J2126" s="201">
        <v>-0.81912311627700007</v>
      </c>
      <c r="K2126" s="201">
        <v>-1.2495489878540213E-3</v>
      </c>
      <c r="L2126" s="201">
        <v>-4.0764627999999997E-2</v>
      </c>
      <c r="N2126" s="160">
        <v>-0.27176418666666668</v>
      </c>
      <c r="O2126" s="10">
        <f t="shared" si="285"/>
        <v>-0.27176418666666668</v>
      </c>
      <c r="Q2126" s="15">
        <v>-51.534948</v>
      </c>
      <c r="S2126" s="129">
        <v>-1.6585375999999999E-2</v>
      </c>
      <c r="T2126" s="129">
        <v>-1.2546375E-2</v>
      </c>
      <c r="U2126" s="129">
        <v>-3.7477902999999999E-4</v>
      </c>
      <c r="V2126" s="129">
        <v>-3.6642221E-3</v>
      </c>
      <c r="X2126" s="71">
        <v>-8.2020241000000003E-5</v>
      </c>
    </row>
    <row r="2127" spans="1:24" ht="14.4">
      <c r="A2127" t="s">
        <v>2702</v>
      </c>
      <c r="B2127" s="92" t="s">
        <v>1514</v>
      </c>
      <c r="C2127" s="126" t="str">
        <f t="shared" si="280"/>
        <v>F.120.01.111</v>
      </c>
      <c r="D2127" s="11" t="s">
        <v>3797</v>
      </c>
      <c r="E2127" s="125" t="s">
        <v>878</v>
      </c>
      <c r="F2127" s="128" t="str">
        <f t="shared" si="281"/>
        <v>PET (Polyethylene terephthalate) closed loop chemical upcycling credit</v>
      </c>
      <c r="G2127" s="200">
        <v>-0.73998089668805944</v>
      </c>
      <c r="H2127" s="10">
        <f t="shared" si="284"/>
        <v>-0.73998089668805944</v>
      </c>
      <c r="I2127" s="201">
        <v>-1.5715095560000003E-2</v>
      </c>
      <c r="J2127" s="201">
        <v>-0.59156194680999996</v>
      </c>
      <c r="K2127" s="201">
        <v>6.7100056819405646E-3</v>
      </c>
      <c r="L2127" s="201">
        <v>-0.13941386</v>
      </c>
      <c r="N2127" s="160">
        <v>-0.92942573333333334</v>
      </c>
      <c r="O2127" s="10">
        <f t="shared" si="285"/>
        <v>-0.92942573333333334</v>
      </c>
      <c r="Q2127" s="15">
        <v>-56.383322</v>
      </c>
      <c r="S2127" s="129">
        <v>-2.5562273999999999E-2</v>
      </c>
      <c r="T2127" s="129">
        <v>-2.0649069999999999E-2</v>
      </c>
      <c r="U2127" s="129">
        <v>-8.4569804000000004E-4</v>
      </c>
      <c r="V2127" s="129">
        <v>-4.0675060999999998E-3</v>
      </c>
      <c r="X2127" s="71">
        <v>-1.0952071E-4</v>
      </c>
    </row>
    <row r="2128" spans="1:24" ht="14.4">
      <c r="A2128" t="s">
        <v>2703</v>
      </c>
      <c r="B2128" s="92" t="s">
        <v>1514</v>
      </c>
      <c r="C2128" s="126" t="str">
        <f t="shared" si="280"/>
        <v>F.120.01.112</v>
      </c>
      <c r="D2128" s="11" t="s">
        <v>3797</v>
      </c>
      <c r="E2128" s="125" t="s">
        <v>878</v>
      </c>
      <c r="F2128" s="128" t="str">
        <f t="shared" si="281"/>
        <v>PHA and PHB (Polyhydroxyalkanoates)  closed loop chemical upcycling credit</v>
      </c>
      <c r="G2128" s="200">
        <v>0</v>
      </c>
      <c r="H2128" s="10">
        <f t="shared" si="284"/>
        <v>0</v>
      </c>
      <c r="I2128" s="201">
        <v>0</v>
      </c>
      <c r="J2128" s="201">
        <v>0</v>
      </c>
      <c r="K2128" s="201">
        <v>0</v>
      </c>
      <c r="L2128" s="201">
        <v>0</v>
      </c>
      <c r="N2128" s="160">
        <v>0</v>
      </c>
      <c r="O2128" s="10">
        <f t="shared" si="285"/>
        <v>0</v>
      </c>
      <c r="Q2128" s="15">
        <v>0</v>
      </c>
      <c r="S2128" s="129">
        <v>0</v>
      </c>
      <c r="T2128" s="129">
        <v>0</v>
      </c>
      <c r="U2128" s="129">
        <v>0</v>
      </c>
      <c r="V2128" s="129">
        <v>0</v>
      </c>
      <c r="X2128" s="71">
        <v>0</v>
      </c>
    </row>
    <row r="2129" spans="1:24" ht="14.4">
      <c r="A2129" t="s">
        <v>2704</v>
      </c>
      <c r="B2129" s="92" t="s">
        <v>1514</v>
      </c>
      <c r="C2129" s="126" t="str">
        <f t="shared" si="280"/>
        <v>F.120.01.113</v>
      </c>
      <c r="D2129" s="11" t="s">
        <v>3797</v>
      </c>
      <c r="E2129" s="125" t="s">
        <v>878</v>
      </c>
      <c r="F2129" s="128" t="str">
        <f t="shared" si="281"/>
        <v>PLA (Polylactide) closed loop chemical upcycling credit</v>
      </c>
      <c r="G2129" s="200">
        <v>0</v>
      </c>
      <c r="H2129" s="10">
        <f t="shared" si="284"/>
        <v>0</v>
      </c>
      <c r="I2129" s="201">
        <v>0</v>
      </c>
      <c r="J2129" s="201">
        <v>0</v>
      </c>
      <c r="K2129" s="201">
        <v>0</v>
      </c>
      <c r="L2129" s="201">
        <v>0</v>
      </c>
      <c r="N2129" s="160">
        <v>0</v>
      </c>
      <c r="O2129" s="10">
        <f t="shared" si="285"/>
        <v>0</v>
      </c>
      <c r="Q2129" s="15">
        <v>0</v>
      </c>
      <c r="S2129" s="129">
        <v>0</v>
      </c>
      <c r="T2129" s="129">
        <v>0</v>
      </c>
      <c r="U2129" s="129">
        <v>0</v>
      </c>
      <c r="V2129" s="129">
        <v>0</v>
      </c>
      <c r="X2129" s="71">
        <v>0</v>
      </c>
    </row>
    <row r="2130" spans="1:24" ht="14.4">
      <c r="A2130" t="s">
        <v>2705</v>
      </c>
      <c r="B2130" s="92" t="s">
        <v>1514</v>
      </c>
      <c r="C2130" s="126" t="str">
        <f t="shared" si="280"/>
        <v>F.120.01.114</v>
      </c>
      <c r="D2130" s="11" t="s">
        <v>3797</v>
      </c>
      <c r="E2130" s="125" t="s">
        <v>878</v>
      </c>
      <c r="F2130" s="128" t="str">
        <f t="shared" si="281"/>
        <v>PMMA (Acrilylic Polymethyl Methacrylate) closed loop chemical upcycling credit</v>
      </c>
      <c r="G2130" s="200">
        <v>-0.51947772191285402</v>
      </c>
      <c r="H2130" s="10">
        <f t="shared" si="284"/>
        <v>-0.51947772191285402</v>
      </c>
      <c r="I2130" s="201">
        <v>-6.3795100479999995E-3</v>
      </c>
      <c r="J2130" s="201">
        <v>-0.57128017957700006</v>
      </c>
      <c r="K2130" s="201">
        <v>1.2215957121459787E-3</v>
      </c>
      <c r="L2130" s="201">
        <v>5.6960372000000002E-2</v>
      </c>
      <c r="N2130" s="160">
        <v>0.37973581333333334</v>
      </c>
      <c r="O2130" s="10">
        <f t="shared" si="285"/>
        <v>0.37973581333333334</v>
      </c>
      <c r="Q2130" s="15">
        <v>-34.085512000000001</v>
      </c>
      <c r="S2130" s="129">
        <v>-1.9720860000000001E-3</v>
      </c>
      <c r="T2130" s="129">
        <v>2.7979600000000002E-4</v>
      </c>
      <c r="U2130" s="129">
        <v>1.7568018000000001E-4</v>
      </c>
      <c r="V2130" s="129">
        <v>-2.4275621999999999E-3</v>
      </c>
      <c r="X2130" s="71">
        <v>-3.8539725999999997E-5</v>
      </c>
    </row>
    <row r="2131" spans="1:24" ht="14.4">
      <c r="A2131" t="s">
        <v>2706</v>
      </c>
      <c r="B2131" s="92" t="s">
        <v>1514</v>
      </c>
      <c r="C2131" s="126" t="str">
        <f t="shared" si="280"/>
        <v>F.120.01.115</v>
      </c>
      <c r="D2131" s="11" t="s">
        <v>3797</v>
      </c>
      <c r="E2131" s="125" t="s">
        <v>878</v>
      </c>
      <c r="F2131" s="128" t="str">
        <f t="shared" si="281"/>
        <v>POM and Acetal (Polyoxymethylene) closed loop chemical upcycling credit</v>
      </c>
      <c r="G2131" s="200">
        <v>-0.25309588262425398</v>
      </c>
      <c r="H2131" s="10">
        <f t="shared" si="284"/>
        <v>-0.25309588262425398</v>
      </c>
      <c r="I2131" s="201">
        <v>-2.5480226103999997E-3</v>
      </c>
      <c r="J2131" s="201">
        <v>-0.37878883156599996</v>
      </c>
      <c r="K2131" s="201">
        <v>3.1408515521459805E-3</v>
      </c>
      <c r="L2131" s="201">
        <v>0.12510012000000001</v>
      </c>
      <c r="N2131" s="160">
        <v>0.8340008000000001</v>
      </c>
      <c r="O2131" s="10">
        <f t="shared" si="285"/>
        <v>0.8340008000000001</v>
      </c>
      <c r="Q2131" s="15">
        <v>-20.533117000000001</v>
      </c>
      <c r="S2131" s="129">
        <v>8.5376177999999994E-3</v>
      </c>
      <c r="T2131" s="129">
        <v>9.4406734000000003E-3</v>
      </c>
      <c r="U2131" s="129">
        <v>5.6403409000000001E-4</v>
      </c>
      <c r="V2131" s="129">
        <v>-1.4670897E-3</v>
      </c>
      <c r="X2131" s="71">
        <v>-6.2123210999999997E-6</v>
      </c>
    </row>
    <row r="2132" spans="1:24" ht="14.4">
      <c r="A2132" t="s">
        <v>2707</v>
      </c>
      <c r="B2132" s="92" t="s">
        <v>1514</v>
      </c>
      <c r="C2132" s="126" t="str">
        <f t="shared" si="280"/>
        <v>F.120.01.116</v>
      </c>
      <c r="D2132" s="11" t="s">
        <v>3797</v>
      </c>
      <c r="E2132" s="125" t="s">
        <v>878</v>
      </c>
      <c r="F2132" s="128" t="str">
        <f t="shared" si="281"/>
        <v>PP (Polypropylene) closed loop chemical upcycling credit</v>
      </c>
      <c r="G2132" s="200">
        <v>-0.87245004890385414</v>
      </c>
      <c r="H2132" s="10">
        <f t="shared" si="284"/>
        <v>-0.87245004890385414</v>
      </c>
      <c r="I2132" s="201">
        <v>-1.1312755638999999E-2</v>
      </c>
      <c r="J2132" s="201">
        <v>-0.81912311627700007</v>
      </c>
      <c r="K2132" s="201">
        <v>-1.2495489878540213E-3</v>
      </c>
      <c r="L2132" s="201">
        <v>-4.0764627999999997E-2</v>
      </c>
      <c r="N2132" s="160">
        <v>-0.27176418666666668</v>
      </c>
      <c r="O2132" s="10">
        <f t="shared" si="285"/>
        <v>-0.27176418666666668</v>
      </c>
      <c r="Q2132" s="15">
        <v>-51.534948</v>
      </c>
      <c r="S2132" s="129">
        <v>-1.6585375999999999E-2</v>
      </c>
      <c r="T2132" s="129">
        <v>-1.2546375E-2</v>
      </c>
      <c r="U2132" s="129">
        <v>-3.7477902999999999E-4</v>
      </c>
      <c r="V2132" s="129">
        <v>-3.6642221E-3</v>
      </c>
      <c r="X2132" s="71">
        <v>-8.2020241000000003E-5</v>
      </c>
    </row>
    <row r="2133" spans="1:24" ht="14.4">
      <c r="A2133" t="s">
        <v>2708</v>
      </c>
      <c r="B2133" s="92" t="s">
        <v>1514</v>
      </c>
      <c r="C2133" s="126" t="str">
        <f t="shared" si="280"/>
        <v>F.120.01.117</v>
      </c>
      <c r="D2133" s="11" t="s">
        <v>3797</v>
      </c>
      <c r="E2133" s="125" t="s">
        <v>878</v>
      </c>
      <c r="F2133" s="128" t="str">
        <f t="shared" si="281"/>
        <v>PS (Polystyrene) closed loop chemical upcycle credit</v>
      </c>
      <c r="G2133" s="200">
        <v>-0.93039670954685405</v>
      </c>
      <c r="H2133" s="10">
        <f t="shared" si="284"/>
        <v>-0.93039670954685405</v>
      </c>
      <c r="I2133" s="201">
        <v>-1.1481859622999999E-2</v>
      </c>
      <c r="J2133" s="201">
        <v>-0.881623662576</v>
      </c>
      <c r="K2133" s="201">
        <v>-1.8838093478540205E-3</v>
      </c>
      <c r="L2133" s="201">
        <v>-3.5407378000000003E-2</v>
      </c>
      <c r="N2133" s="160">
        <v>-0.23604918666666669</v>
      </c>
      <c r="O2133" s="10">
        <f t="shared" si="285"/>
        <v>-0.23604918666666669</v>
      </c>
      <c r="Q2133" s="15">
        <v>-54.344436999999999</v>
      </c>
      <c r="S2133" s="129">
        <v>-1.6555283E-2</v>
      </c>
      <c r="T2133" s="129">
        <v>-1.2317284E-2</v>
      </c>
      <c r="U2133" s="129">
        <v>-3.5532769999999998E-4</v>
      </c>
      <c r="V2133" s="129">
        <v>-3.8826710999999999E-3</v>
      </c>
      <c r="X2133" s="71">
        <v>-8.4923437000000002E-5</v>
      </c>
    </row>
    <row r="2134" spans="1:24" ht="14.4">
      <c r="A2134" t="s">
        <v>2709</v>
      </c>
      <c r="B2134" s="92" t="s">
        <v>1514</v>
      </c>
      <c r="C2134" s="126" t="str">
        <f t="shared" si="280"/>
        <v>F.120.01.118</v>
      </c>
      <c r="D2134" s="11" t="s">
        <v>3797</v>
      </c>
      <c r="E2134" s="125" t="s">
        <v>878</v>
      </c>
      <c r="F2134" s="128" t="str">
        <f t="shared" si="281"/>
        <v>PTFE  Teflon (Polytetrafluoroethylene) closed loop chemical upcycling credit</v>
      </c>
      <c r="G2134" s="200">
        <v>-0.38017987277481796</v>
      </c>
      <c r="H2134" s="10">
        <f t="shared" si="284"/>
        <v>-0.38017987277481796</v>
      </c>
      <c r="I2134" s="201">
        <v>7.8978672400000004E-4</v>
      </c>
      <c r="J2134" s="201">
        <v>-0.521610374732</v>
      </c>
      <c r="K2134" s="201">
        <v>3.4148052331820786E-3</v>
      </c>
      <c r="L2134" s="201">
        <v>0.13722591000000001</v>
      </c>
      <c r="N2134" s="160">
        <v>0.91483940000000008</v>
      </c>
      <c r="O2134" s="10">
        <f t="shared" si="285"/>
        <v>0.91483940000000008</v>
      </c>
      <c r="Q2134" s="15">
        <v>-17.247693999999999</v>
      </c>
      <c r="S2134" s="129">
        <v>9.5921394999999993E-3</v>
      </c>
      <c r="T2134" s="129">
        <v>1.0225962999999999E-2</v>
      </c>
      <c r="U2134" s="129">
        <v>6.197679E-4</v>
      </c>
      <c r="V2134" s="129">
        <v>-1.2535917000000001E-3</v>
      </c>
      <c r="X2134" s="71">
        <v>4.2149361000000002E-7</v>
      </c>
    </row>
    <row r="2135" spans="1:24" ht="14.4">
      <c r="A2135" t="s">
        <v>2710</v>
      </c>
      <c r="B2135" s="92" t="s">
        <v>1514</v>
      </c>
      <c r="C2135" s="126" t="str">
        <f t="shared" si="280"/>
        <v>F.120.01.119</v>
      </c>
      <c r="D2135" s="11" t="s">
        <v>3797</v>
      </c>
      <c r="E2135" s="125" t="s">
        <v>878</v>
      </c>
      <c r="F2135" s="128" t="str">
        <f t="shared" si="281"/>
        <v>PTT (Polyltrimethylene terephthalate) closed loop chemical upcycling credit</v>
      </c>
      <c r="G2135" s="200">
        <v>-0.36725211137935398</v>
      </c>
      <c r="H2135" s="10">
        <f t="shared" si="284"/>
        <v>-0.36725211137935398</v>
      </c>
      <c r="I2135" s="201">
        <v>-3.8142222954999994E-3</v>
      </c>
      <c r="J2135" s="201">
        <v>-0.44240185207599997</v>
      </c>
      <c r="K2135" s="201">
        <v>2.5065909921459795E-3</v>
      </c>
      <c r="L2135" s="201">
        <v>7.6457371999999996E-2</v>
      </c>
      <c r="N2135" s="160">
        <v>0.50971581333333338</v>
      </c>
      <c r="O2135" s="10">
        <f t="shared" si="285"/>
        <v>0.50971581333333338</v>
      </c>
      <c r="Q2135" s="15">
        <v>-25.011804999999999</v>
      </c>
      <c r="S2135" s="129">
        <v>2.2367105E-3</v>
      </c>
      <c r="T2135" s="129">
        <v>3.7173814999999998E-3</v>
      </c>
      <c r="U2135" s="129">
        <v>3.0382800000000002E-4</v>
      </c>
      <c r="V2135" s="129">
        <v>-1.7844991E-3</v>
      </c>
      <c r="X2135" s="71">
        <v>-2.1751756E-5</v>
      </c>
    </row>
    <row r="2136" spans="1:24" ht="14.4">
      <c r="A2136" t="s">
        <v>2711</v>
      </c>
      <c r="B2136" s="92" t="s">
        <v>1514</v>
      </c>
      <c r="C2136" s="126" t="str">
        <f t="shared" si="280"/>
        <v>F.120.01.120</v>
      </c>
      <c r="D2136" s="11" t="s">
        <v>3797</v>
      </c>
      <c r="E2136" s="125" t="s">
        <v>878</v>
      </c>
      <c r="F2136" s="128" t="str">
        <f t="shared" si="281"/>
        <v>PUR (Polyethane) closed loop chemical upcycling credit</v>
      </c>
      <c r="G2136" s="200">
        <v>-0.70129018338865412</v>
      </c>
      <c r="H2136" s="10">
        <f t="shared" si="284"/>
        <v>-0.70129018338865412</v>
      </c>
      <c r="I2136" s="201">
        <v>-8.9119095039999988E-3</v>
      </c>
      <c r="J2136" s="201">
        <v>-0.69850622057700007</v>
      </c>
      <c r="K2136" s="201">
        <v>-4.6925207654021381E-5</v>
      </c>
      <c r="L2136" s="201">
        <v>6.1748719000000001E-3</v>
      </c>
      <c r="N2136" s="160">
        <v>4.1165812666666669E-2</v>
      </c>
      <c r="O2136" s="10">
        <f t="shared" si="285"/>
        <v>4.1165812666666669E-2</v>
      </c>
      <c r="Q2136" s="15">
        <v>-43.042889000000002</v>
      </c>
      <c r="S2136" s="129">
        <v>-9.5406846E-3</v>
      </c>
      <c r="T2136" s="129">
        <v>-6.3682853000000001E-3</v>
      </c>
      <c r="U2136" s="129">
        <v>-1.100184E-4</v>
      </c>
      <c r="V2136" s="129">
        <v>-3.0623809999999999E-3</v>
      </c>
      <c r="X2136" s="71">
        <v>-6.0974972000000002E-5</v>
      </c>
    </row>
    <row r="2137" spans="1:24" ht="14.4">
      <c r="A2137" t="s">
        <v>2712</v>
      </c>
      <c r="B2137" s="92" t="s">
        <v>1514</v>
      </c>
      <c r="C2137" s="126" t="str">
        <f t="shared" si="280"/>
        <v>F.120.01.121</v>
      </c>
      <c r="D2137" s="11" t="s">
        <v>3797</v>
      </c>
      <c r="E2137" s="125" t="s">
        <v>878</v>
      </c>
      <c r="F2137" s="128" t="str">
        <f t="shared" si="281"/>
        <v>PVC (Polyvinylchloride) closed loop chemical upcycling credit</v>
      </c>
      <c r="G2137" s="200">
        <v>-0.34442096730105398</v>
      </c>
      <c r="H2137" s="10">
        <f t="shared" si="284"/>
        <v>-0.34442096730105398</v>
      </c>
      <c r="I2137" s="201">
        <v>-2.2355836972000006E-3</v>
      </c>
      <c r="J2137" s="201">
        <v>-0.36309211287599996</v>
      </c>
      <c r="K2137" s="201">
        <v>3.2973572721459801E-3</v>
      </c>
      <c r="L2137" s="201">
        <v>1.7609372000000002E-2</v>
      </c>
      <c r="N2137" s="160">
        <v>0.11739581333333335</v>
      </c>
      <c r="O2137" s="10">
        <f t="shared" si="285"/>
        <v>0.11739581333333335</v>
      </c>
      <c r="Q2137" s="15">
        <v>-19.427986000000001</v>
      </c>
      <c r="S2137" s="129">
        <v>-2.8417339999999998E-3</v>
      </c>
      <c r="T2137" s="129">
        <v>-1.4780508999999999E-3</v>
      </c>
      <c r="U2137" s="129">
        <v>2.5084822000000001E-5</v>
      </c>
      <c r="V2137" s="129">
        <v>-1.3887679E-3</v>
      </c>
      <c r="X2137" s="71">
        <v>-2.4589889E-5</v>
      </c>
    </row>
    <row r="2138" spans="1:24" ht="14.4">
      <c r="A2138" t="s">
        <v>2713</v>
      </c>
      <c r="B2138" s="92" t="s">
        <v>1514</v>
      </c>
      <c r="C2138" s="126" t="str">
        <f t="shared" si="280"/>
        <v>F.120.01.122</v>
      </c>
      <c r="D2138" s="11" t="s">
        <v>3797</v>
      </c>
      <c r="E2138" s="125" t="s">
        <v>878</v>
      </c>
      <c r="F2138" s="128" t="str">
        <f t="shared" si="281"/>
        <v>Starch-PBS 50%-50% blend biodegradeble plastic closed loop chemical upcycling credit</v>
      </c>
      <c r="G2138" s="200">
        <v>0</v>
      </c>
      <c r="H2138" s="10">
        <f t="shared" si="284"/>
        <v>0</v>
      </c>
      <c r="I2138" s="201">
        <v>0</v>
      </c>
      <c r="J2138" s="201">
        <v>0</v>
      </c>
      <c r="K2138" s="201">
        <v>0</v>
      </c>
      <c r="L2138" s="201">
        <v>0</v>
      </c>
      <c r="N2138" s="160">
        <v>0</v>
      </c>
      <c r="O2138" s="10">
        <f t="shared" si="285"/>
        <v>0</v>
      </c>
      <c r="Q2138" s="15">
        <v>0</v>
      </c>
      <c r="S2138" s="129">
        <v>0</v>
      </c>
      <c r="T2138" s="129">
        <v>0</v>
      </c>
      <c r="U2138" s="129">
        <v>0</v>
      </c>
      <c r="V2138" s="129">
        <v>0</v>
      </c>
      <c r="X2138" s="71">
        <v>0</v>
      </c>
    </row>
    <row r="2139" spans="1:24" ht="14.4">
      <c r="A2139" t="s">
        <v>2714</v>
      </c>
      <c r="B2139" s="92" t="s">
        <v>1514</v>
      </c>
      <c r="C2139" s="126" t="str">
        <f t="shared" si="280"/>
        <v>F.120.01.123</v>
      </c>
      <c r="D2139" s="11" t="s">
        <v>3797</v>
      </c>
      <c r="E2139" s="125" t="s">
        <v>878</v>
      </c>
      <c r="F2139" s="128" t="str">
        <f t="shared" si="281"/>
        <v>PBS (Polybutylene succinate) closed loop chemical upcycling credit</v>
      </c>
      <c r="G2139" s="200">
        <v>0</v>
      </c>
      <c r="H2139" s="10">
        <f t="shared" si="284"/>
        <v>0</v>
      </c>
      <c r="I2139" s="201">
        <v>0</v>
      </c>
      <c r="J2139" s="201">
        <v>0</v>
      </c>
      <c r="K2139" s="201">
        <v>0</v>
      </c>
      <c r="L2139" s="201">
        <v>0</v>
      </c>
      <c r="N2139" s="160">
        <v>0</v>
      </c>
      <c r="O2139" s="10">
        <f t="shared" si="285"/>
        <v>0</v>
      </c>
      <c r="Q2139" s="15">
        <v>0</v>
      </c>
      <c r="S2139" s="129">
        <v>0</v>
      </c>
      <c r="T2139" s="129">
        <v>0</v>
      </c>
      <c r="U2139" s="129">
        <v>0</v>
      </c>
      <c r="V2139" s="129">
        <v>0</v>
      </c>
      <c r="X2139" s="71">
        <v>0</v>
      </c>
    </row>
    <row r="2140" spans="1:24" ht="14.4">
      <c r="A2140" t="s">
        <v>2715</v>
      </c>
      <c r="B2140" s="92" t="s">
        <v>1514</v>
      </c>
      <c r="C2140" s="126" t="str">
        <f t="shared" si="280"/>
        <v>F.120.01.124</v>
      </c>
      <c r="D2140" s="11" t="s">
        <v>3797</v>
      </c>
      <c r="E2140" s="125" t="s">
        <v>878</v>
      </c>
      <c r="F2140" s="128" t="str">
        <f t="shared" si="281"/>
        <v>PBAT (polybutylene adipate-co-terephthalate) closed loop chemical upcycling credit</v>
      </c>
      <c r="G2140" s="200">
        <v>8.8930638466043779E-17</v>
      </c>
      <c r="H2140" s="10">
        <f t="shared" si="284"/>
        <v>8.8930638466043779E-17</v>
      </c>
      <c r="I2140" s="201">
        <v>4.1924742739999996E-18</v>
      </c>
      <c r="J2140" s="201">
        <v>6.3027321738999994E-18</v>
      </c>
      <c r="K2140" s="201">
        <v>3.4193870181437864E-18</v>
      </c>
      <c r="L2140" s="201">
        <v>7.5016044999999994E-17</v>
      </c>
      <c r="N2140" s="160">
        <v>5.0010696666666668E-16</v>
      </c>
      <c r="O2140" s="10">
        <f t="shared" si="285"/>
        <v>5.0010696666666668E-16</v>
      </c>
      <c r="Q2140" s="15">
        <v>9.7275100000000002E-15</v>
      </c>
      <c r="S2140" s="129">
        <v>9.6110069E-18</v>
      </c>
      <c r="T2140" s="129">
        <v>8.6123828000000003E-18</v>
      </c>
      <c r="U2140" s="129">
        <v>3.9866033999999999E-19</v>
      </c>
      <c r="V2140" s="129">
        <v>5.9996380999999996E-19</v>
      </c>
      <c r="X2140" s="71">
        <v>2.7323801E-20</v>
      </c>
    </row>
    <row r="2141" spans="1:24" ht="14.4">
      <c r="A2141" t="s">
        <v>2716</v>
      </c>
      <c r="B2141" s="92" t="s">
        <v>1514</v>
      </c>
      <c r="C2141" s="126" t="str">
        <f t="shared" si="280"/>
        <v>F.120.01.125</v>
      </c>
      <c r="D2141" s="11" t="s">
        <v>3797</v>
      </c>
      <c r="E2141" s="125" t="s">
        <v>878</v>
      </c>
      <c r="F2141" s="128" t="str">
        <f t="shared" si="281"/>
        <v>PAN (Polyacrylonitrile fibres) closed loop chemical upcycling credit</v>
      </c>
      <c r="G2141" s="200">
        <v>-0.71021004880285399</v>
      </c>
      <c r="H2141" s="10">
        <f t="shared" si="284"/>
        <v>-0.71021004880285399</v>
      </c>
      <c r="I2141" s="201">
        <v>-1.1312755638999999E-2</v>
      </c>
      <c r="J2141" s="201">
        <v>-0.65688311627599993</v>
      </c>
      <c r="K2141" s="201">
        <v>-1.24954888785402E-3</v>
      </c>
      <c r="L2141" s="201">
        <v>-4.0764627999999997E-2</v>
      </c>
      <c r="N2141" s="160">
        <v>-0.27176418666666668</v>
      </c>
      <c r="O2141" s="10">
        <f t="shared" si="285"/>
        <v>-0.27176418666666668</v>
      </c>
      <c r="Q2141" s="15">
        <v>-51.534948</v>
      </c>
      <c r="S2141" s="129">
        <v>-1.6585375999999999E-2</v>
      </c>
      <c r="T2141" s="129">
        <v>-1.2546375E-2</v>
      </c>
      <c r="U2141" s="129">
        <v>-3.7477902999999999E-4</v>
      </c>
      <c r="V2141" s="129">
        <v>-3.6642221E-3</v>
      </c>
      <c r="X2141" s="71">
        <v>-8.2020241000000003E-5</v>
      </c>
    </row>
    <row r="2142" spans="1:24" ht="14.4">
      <c r="A2142" t="s">
        <v>2717</v>
      </c>
      <c r="B2142" s="92" t="s">
        <v>1514</v>
      </c>
      <c r="C2142" s="126" t="str">
        <f t="shared" si="280"/>
        <v>F.120.01.126</v>
      </c>
      <c r="D2142" s="11" t="s">
        <v>3797</v>
      </c>
      <c r="E2142" s="125" t="s">
        <v>878</v>
      </c>
      <c r="F2142" s="128" t="str">
        <f t="shared" si="281"/>
        <v>Bio-PP (Polypropylene) closed loop chemical upcycling credit</v>
      </c>
      <c r="G2142" s="200">
        <v>-0.78978815810395364</v>
      </c>
      <c r="H2142" s="10">
        <f t="shared" si="284"/>
        <v>-0.78978815810395364</v>
      </c>
      <c r="I2142" s="201">
        <v>-2.1734569450000002E-4</v>
      </c>
      <c r="J2142" s="201">
        <v>-0.77026223815029993</v>
      </c>
      <c r="K2142" s="201">
        <v>-3.0468302591536178E-3</v>
      </c>
      <c r="L2142" s="201">
        <v>-1.6261744000000002E-2</v>
      </c>
      <c r="N2142" s="160">
        <v>-0.10841162666666668</v>
      </c>
      <c r="O2142" s="10">
        <f t="shared" si="285"/>
        <v>-0.10841162666666668</v>
      </c>
      <c r="Q2142" s="15">
        <v>-42.755678000000003</v>
      </c>
      <c r="S2142" s="129">
        <v>1.2600089000000001E-3</v>
      </c>
      <c r="T2142" s="129">
        <v>-2.1441768000000001E-3</v>
      </c>
      <c r="U2142" s="129">
        <v>-9.1104264999999999E-5</v>
      </c>
      <c r="V2142" s="129">
        <v>3.4952899999999999E-3</v>
      </c>
      <c r="X2142" s="71">
        <v>5.5245696999999997E-5</v>
      </c>
    </row>
    <row r="2143" spans="1:24" ht="14.4">
      <c r="A2143" t="s">
        <v>2718</v>
      </c>
      <c r="B2143" s="92" t="s">
        <v>1514</v>
      </c>
      <c r="C2143" s="126" t="str">
        <f t="shared" si="280"/>
        <v>F.120.01.127</v>
      </c>
      <c r="D2143" s="11" t="s">
        <v>3797</v>
      </c>
      <c r="E2143" s="125" t="s">
        <v>878</v>
      </c>
      <c r="F2143" s="128" t="str">
        <f t="shared" si="281"/>
        <v>Bio-PET (Polyethylene terephthalate) closed loop chemical upcycling credit</v>
      </c>
      <c r="G2143" s="200">
        <v>-0.73998089668805944</v>
      </c>
      <c r="H2143" s="10">
        <f t="shared" si="284"/>
        <v>-0.73998089668805944</v>
      </c>
      <c r="I2143" s="201">
        <v>-1.5715095560000003E-2</v>
      </c>
      <c r="J2143" s="201">
        <v>-0.59156194680999996</v>
      </c>
      <c r="K2143" s="201">
        <v>6.7100056819405646E-3</v>
      </c>
      <c r="L2143" s="201">
        <v>-0.13941386</v>
      </c>
      <c r="N2143" s="160">
        <v>-0.92942573333333334</v>
      </c>
      <c r="O2143" s="10">
        <f t="shared" si="285"/>
        <v>-0.92942573333333334</v>
      </c>
      <c r="Q2143" s="15">
        <v>-56.963022000000002</v>
      </c>
      <c r="S2143" s="129">
        <v>-2.4471023000000001E-2</v>
      </c>
      <c r="T2143" s="129">
        <v>-2.0649069999999999E-2</v>
      </c>
      <c r="U2143" s="129">
        <v>-8.4569804000000004E-4</v>
      </c>
      <c r="V2143" s="129">
        <v>-2.9762555999999999E-3</v>
      </c>
      <c r="X2143" s="71">
        <v>-9.6427170999999998E-5</v>
      </c>
    </row>
    <row r="2144" spans="1:24" ht="14.4">
      <c r="A2144" t="s">
        <v>2719</v>
      </c>
      <c r="B2144" s="92" t="s">
        <v>1514</v>
      </c>
      <c r="C2144" s="126" t="str">
        <f t="shared" si="280"/>
        <v>F.120.01.128</v>
      </c>
      <c r="D2144" s="11" t="s">
        <v>3797</v>
      </c>
      <c r="E2144" s="125" t="s">
        <v>878</v>
      </c>
      <c r="F2144" s="128" t="str">
        <f t="shared" si="281"/>
        <v>PEF (Polyethylene furan-2.5-dicarboxylate) closed loop chemical upcycling credit</v>
      </c>
      <c r="G2144" s="200">
        <v>0</v>
      </c>
      <c r="H2144" s="10">
        <f t="shared" si="284"/>
        <v>0</v>
      </c>
      <c r="I2144" s="201">
        <v>0</v>
      </c>
      <c r="J2144" s="201">
        <v>0</v>
      </c>
      <c r="K2144" s="201">
        <v>0</v>
      </c>
      <c r="L2144" s="201">
        <v>0</v>
      </c>
      <c r="N2144" s="160">
        <v>0</v>
      </c>
      <c r="O2144" s="10">
        <f t="shared" si="285"/>
        <v>0</v>
      </c>
      <c r="Q2144" s="15">
        <v>0</v>
      </c>
      <c r="S2144" s="129">
        <v>0</v>
      </c>
      <c r="T2144" s="129">
        <v>0</v>
      </c>
      <c r="U2144" s="129">
        <v>0</v>
      </c>
      <c r="V2144" s="129">
        <v>0</v>
      </c>
      <c r="X2144" s="71">
        <v>0</v>
      </c>
    </row>
    <row r="2145" spans="1:24" ht="14.4">
      <c r="B2145" s="92"/>
      <c r="C2145" s="126"/>
      <c r="D2145" s="11"/>
      <c r="E2145" s="125"/>
    </row>
    <row r="2146" spans="1:24" ht="14.4">
      <c r="B2146" s="92"/>
      <c r="C2146" s="126"/>
      <c r="D2146" s="1" t="s">
        <v>3798</v>
      </c>
      <c r="E2146" s="125"/>
    </row>
    <row r="2147" spans="1:24" ht="14.4">
      <c r="A2147" t="s">
        <v>3799</v>
      </c>
      <c r="B2147" s="92" t="s">
        <v>1514</v>
      </c>
      <c r="C2147" s="126" t="str">
        <f t="shared" si="280"/>
        <v>F.130.01.101</v>
      </c>
      <c r="D2147" s="11" t="s">
        <v>3798</v>
      </c>
      <c r="E2147" s="125" t="s">
        <v>878</v>
      </c>
      <c r="F2147" s="128" t="str">
        <f t="shared" si="281"/>
        <v>anaerobic digestion (fermentation, methane production) cow dung</v>
      </c>
      <c r="G2147" s="200">
        <v>-1.1215300046741618E-2</v>
      </c>
      <c r="H2147" s="10">
        <f t="shared" ref="H2147:H2156" si="286">G2147</f>
        <v>-1.1215300046741618E-2</v>
      </c>
      <c r="I2147" s="201">
        <v>-3.0637082760000001E-4</v>
      </c>
      <c r="J2147" s="201">
        <v>-4.6774599149999998E-4</v>
      </c>
      <c r="K2147" s="201">
        <v>4.1729177235838046E-4</v>
      </c>
      <c r="L2147" s="201">
        <v>-1.0858474999999999E-2</v>
      </c>
      <c r="N2147" s="160">
        <v>-7.2389833333333334E-2</v>
      </c>
      <c r="O2147" s="10">
        <f t="shared" ref="O2147:O2156" si="287">N2147</f>
        <v>-7.2389833333333334E-2</v>
      </c>
      <c r="Q2147" s="15">
        <v>-1.0556783000000001</v>
      </c>
      <c r="S2147" s="129">
        <v>-1.3215302000000001E-3</v>
      </c>
      <c r="T2147" s="129">
        <v>-1.1905475000000001E-3</v>
      </c>
      <c r="U2147" s="129">
        <v>-5.6239783999999999E-5</v>
      </c>
      <c r="V2147" s="129">
        <v>-7.4742894999999999E-5</v>
      </c>
      <c r="X2147" s="71">
        <v>-3.4703769999999998E-6</v>
      </c>
    </row>
    <row r="2148" spans="1:24" ht="14.4">
      <c r="A2148" t="s">
        <v>3800</v>
      </c>
      <c r="B2148" s="92" t="s">
        <v>1514</v>
      </c>
      <c r="C2148" s="126" t="str">
        <f t="shared" si="280"/>
        <v>F.130.01.102</v>
      </c>
      <c r="D2148" s="11" t="s">
        <v>3798</v>
      </c>
      <c r="E2148" s="125" t="s">
        <v>878</v>
      </c>
      <c r="F2148" s="128" t="str">
        <f t="shared" si="281"/>
        <v>anaerobic digestion (fermentation, methane production) food waste</v>
      </c>
      <c r="G2148" s="200">
        <v>-3.886704580734162E-2</v>
      </c>
      <c r="H2148" s="10">
        <f t="shared" si="286"/>
        <v>-3.886704580734162E-2</v>
      </c>
      <c r="I2148" s="201">
        <v>-1.4203203513E-3</v>
      </c>
      <c r="J2148" s="201">
        <v>-2.0641546506999999E-3</v>
      </c>
      <c r="K2148" s="201">
        <v>1.7450219465838036E-4</v>
      </c>
      <c r="L2148" s="201">
        <v>-3.5557073000000002E-2</v>
      </c>
      <c r="N2148" s="160">
        <v>-0.23704715333333334</v>
      </c>
      <c r="O2148" s="10">
        <f t="shared" si="287"/>
        <v>-0.23704715333333334</v>
      </c>
      <c r="Q2148" s="15">
        <v>-3.4953772999999999</v>
      </c>
      <c r="S2148" s="129">
        <v>-4.3779476000000003E-3</v>
      </c>
      <c r="T2148" s="129">
        <v>-3.9459248999999998E-3</v>
      </c>
      <c r="U2148" s="129">
        <v>-1.8577630000000001E-4</v>
      </c>
      <c r="V2148" s="129">
        <v>-2.4624632000000001E-4</v>
      </c>
      <c r="X2148" s="71">
        <v>-1.1519346000000001E-5</v>
      </c>
    </row>
    <row r="2149" spans="1:24" ht="14.4">
      <c r="A2149" t="s">
        <v>3801</v>
      </c>
      <c r="B2149" s="92" t="s">
        <v>1514</v>
      </c>
      <c r="C2149" s="126" t="str">
        <f t="shared" si="280"/>
        <v>F.130.01.103</v>
      </c>
      <c r="D2149" s="11" t="s">
        <v>3798</v>
      </c>
      <c r="E2149" s="125" t="s">
        <v>878</v>
      </c>
      <c r="F2149" s="128" t="str">
        <f t="shared" si="281"/>
        <v>anaerobic digestion (fermentation, methane production) garden waste</v>
      </c>
      <c r="G2149" s="200">
        <v>-3.3394162490166621E-2</v>
      </c>
      <c r="H2149" s="10">
        <f t="shared" si="286"/>
        <v>-3.3394162490166621E-2</v>
      </c>
      <c r="I2149" s="201">
        <v>-1.199845438125E-3</v>
      </c>
      <c r="J2149" s="201">
        <v>-1.7481906017000001E-3</v>
      </c>
      <c r="K2149" s="201">
        <v>2.2255554965838035E-4</v>
      </c>
      <c r="L2149" s="201">
        <v>-3.0668681999999999E-2</v>
      </c>
      <c r="N2149" s="160">
        <v>-0.20445788000000001</v>
      </c>
      <c r="O2149" s="10">
        <f t="shared" si="287"/>
        <v>-0.20445788000000001</v>
      </c>
      <c r="Q2149" s="15">
        <v>-3.0125076000000002</v>
      </c>
      <c r="S2149" s="129">
        <v>-3.7730159000000001E-3</v>
      </c>
      <c r="T2149" s="129">
        <v>-3.4005756000000001E-3</v>
      </c>
      <c r="U2149" s="129">
        <v>-1.601382E-4</v>
      </c>
      <c r="V2149" s="129">
        <v>-2.1230205E-4</v>
      </c>
      <c r="X2149" s="71">
        <v>-9.9262798000000006E-6</v>
      </c>
    </row>
    <row r="2150" spans="1:24" ht="14.4">
      <c r="A2150" t="s">
        <v>3802</v>
      </c>
      <c r="B2150" s="92" t="s">
        <v>1514</v>
      </c>
      <c r="C2150" s="126" t="str">
        <f t="shared" si="280"/>
        <v>F.130.01.104</v>
      </c>
      <c r="D2150" s="11" t="s">
        <v>3798</v>
      </c>
      <c r="E2150" s="125" t="s">
        <v>878</v>
      </c>
      <c r="F2150" s="128" t="str">
        <f t="shared" si="281"/>
        <v>composting biodegradable plastics (aerobic, without transport)</v>
      </c>
      <c r="G2150" s="200">
        <v>0</v>
      </c>
      <c r="H2150" s="10">
        <f t="shared" si="286"/>
        <v>0</v>
      </c>
      <c r="I2150" s="201">
        <v>0</v>
      </c>
      <c r="J2150" s="201">
        <v>0</v>
      </c>
      <c r="K2150" s="201">
        <v>0</v>
      </c>
      <c r="L2150" s="201">
        <v>0</v>
      </c>
      <c r="N2150" s="160">
        <v>0</v>
      </c>
      <c r="O2150" s="10">
        <f t="shared" si="287"/>
        <v>0</v>
      </c>
      <c r="Q2150" s="15">
        <v>0</v>
      </c>
      <c r="S2150" s="129">
        <v>0</v>
      </c>
      <c r="T2150" s="129">
        <v>0</v>
      </c>
      <c r="U2150" s="129">
        <v>0</v>
      </c>
      <c r="V2150" s="129">
        <v>0</v>
      </c>
      <c r="X2150" s="71">
        <v>0</v>
      </c>
    </row>
    <row r="2151" spans="1:24" ht="14.4">
      <c r="A2151" t="s">
        <v>3803</v>
      </c>
      <c r="B2151" s="92" t="s">
        <v>1514</v>
      </c>
      <c r="C2151" s="126" t="str">
        <f t="shared" si="280"/>
        <v>F.130.01.105</v>
      </c>
      <c r="D2151" s="11" t="s">
        <v>3798</v>
      </c>
      <c r="E2151" s="125" t="s">
        <v>878</v>
      </c>
      <c r="F2151" s="128" t="str">
        <f t="shared" si="281"/>
        <v>composting organic waste (aerobic, without transport)</v>
      </c>
      <c r="G2151" s="200">
        <v>-2.8773616910325811E-3</v>
      </c>
      <c r="H2151" s="10">
        <f t="shared" si="286"/>
        <v>-2.8773616910325811E-3</v>
      </c>
      <c r="I2151" s="201">
        <v>-1.380180955E-4</v>
      </c>
      <c r="J2151" s="201">
        <v>-3.2581664005199999E-4</v>
      </c>
      <c r="K2151" s="201">
        <v>-8.5614555480581058E-5</v>
      </c>
      <c r="L2151" s="201">
        <v>-2.3279123999999998E-3</v>
      </c>
      <c r="N2151" s="160">
        <v>-1.5519415999999999E-2</v>
      </c>
      <c r="O2151" s="10">
        <f t="shared" si="287"/>
        <v>-1.5519415999999999E-2</v>
      </c>
      <c r="Q2151" s="15">
        <v>-0.22363167</v>
      </c>
      <c r="S2151" s="129">
        <v>-3.3409181999999999E-4</v>
      </c>
      <c r="T2151" s="129">
        <v>-3.0650596000000001E-4</v>
      </c>
      <c r="U2151" s="129">
        <v>-1.3141902000000001E-5</v>
      </c>
      <c r="V2151" s="129">
        <v>-1.4443959E-5</v>
      </c>
      <c r="X2151" s="71">
        <v>-8.0523242000000001E-7</v>
      </c>
    </row>
    <row r="2152" spans="1:24" ht="14.4">
      <c r="A2152" t="s">
        <v>2131</v>
      </c>
      <c r="B2152" s="92" t="s">
        <v>1514</v>
      </c>
      <c r="C2152" s="126" t="str">
        <f t="shared" si="280"/>
        <v>F.130.01.106</v>
      </c>
      <c r="D2152" s="11" t="s">
        <v>3798</v>
      </c>
      <c r="E2152" s="125" t="s">
        <v>878</v>
      </c>
      <c r="F2152" s="128" t="str">
        <f t="shared" si="281"/>
        <v>landfill (inert waste)</v>
      </c>
      <c r="G2152" s="200">
        <v>0.14099999999999999</v>
      </c>
      <c r="H2152" s="10">
        <f t="shared" si="286"/>
        <v>0.14099999999999999</v>
      </c>
      <c r="I2152" s="201">
        <v>0</v>
      </c>
      <c r="J2152" s="201">
        <v>0</v>
      </c>
      <c r="K2152" s="201">
        <v>0.14099999999999999</v>
      </c>
      <c r="L2152" s="201">
        <v>0</v>
      </c>
      <c r="N2152" s="160">
        <v>0</v>
      </c>
      <c r="O2152" s="10">
        <f t="shared" si="287"/>
        <v>0</v>
      </c>
      <c r="Q2152" s="15">
        <v>0</v>
      </c>
      <c r="S2152" s="129">
        <v>0</v>
      </c>
      <c r="T2152" s="129">
        <v>0</v>
      </c>
      <c r="U2152" s="129">
        <v>0</v>
      </c>
      <c r="V2152" s="129">
        <v>0</v>
      </c>
      <c r="X2152" s="71">
        <v>0</v>
      </c>
    </row>
    <row r="2153" spans="1:24" ht="14.4">
      <c r="A2153" t="s">
        <v>1627</v>
      </c>
      <c r="B2153" s="92" t="s">
        <v>1514</v>
      </c>
      <c r="C2153" s="126" t="str">
        <f t="shared" si="280"/>
        <v>F.130.01.107</v>
      </c>
      <c r="D2153" s="11" t="s">
        <v>3798</v>
      </c>
      <c r="E2153" s="125" t="s">
        <v>878</v>
      </c>
      <c r="F2153" s="128" t="str">
        <f t="shared" si="281"/>
        <v>landfill organic waste without CH4 emission prevention</v>
      </c>
      <c r="G2153" s="200">
        <v>0.342227460574</v>
      </c>
      <c r="H2153" s="10">
        <f t="shared" si="286"/>
        <v>0.342227460574</v>
      </c>
      <c r="I2153" s="201">
        <v>6.00076454E-3</v>
      </c>
      <c r="J2153" s="201">
        <v>7.6696033999999999E-5</v>
      </c>
      <c r="K2153" s="201">
        <v>0</v>
      </c>
      <c r="L2153" s="201">
        <v>0.33615</v>
      </c>
      <c r="N2153" s="160">
        <v>2.2410000000000001</v>
      </c>
      <c r="O2153" s="10">
        <f t="shared" si="287"/>
        <v>2.2410000000000001</v>
      </c>
      <c r="Q2153" s="15">
        <v>0</v>
      </c>
      <c r="S2153" s="129">
        <v>4.4868715000000003E-2</v>
      </c>
      <c r="T2153" s="129">
        <v>4.2779195999999999E-2</v>
      </c>
      <c r="U2153" s="129">
        <v>2.0895189000000002E-3</v>
      </c>
      <c r="V2153" s="129">
        <v>0</v>
      </c>
      <c r="X2153" s="71">
        <v>6.4050640999999998E-5</v>
      </c>
    </row>
    <row r="2154" spans="1:24" ht="14.4">
      <c r="A2154" t="s">
        <v>2132</v>
      </c>
      <c r="B2154" s="92" t="s">
        <v>1514</v>
      </c>
      <c r="C2154" s="126" t="str">
        <f t="shared" si="280"/>
        <v>F.130.01.108</v>
      </c>
      <c r="D2154" s="11" t="s">
        <v>3798</v>
      </c>
      <c r="E2154" s="125" t="s">
        <v>878</v>
      </c>
      <c r="F2154" s="128" t="str">
        <f t="shared" si="281"/>
        <v>Torrefied wood excl EoL credit</v>
      </c>
      <c r="G2154" s="200">
        <v>2.376132749679E-2</v>
      </c>
      <c r="H2154" s="10">
        <f t="shared" si="286"/>
        <v>2.376132749679E-2</v>
      </c>
      <c r="I2154" s="201">
        <v>7.9187320250000007E-4</v>
      </c>
      <c r="J2154" s="201">
        <v>1.5239166022899999E-3</v>
      </c>
      <c r="K2154" s="201">
        <v>3.091270692E-3</v>
      </c>
      <c r="L2154" s="201">
        <v>1.8354267E-2</v>
      </c>
      <c r="N2154" s="160">
        <v>0.12236178</v>
      </c>
      <c r="O2154" s="10">
        <f t="shared" si="287"/>
        <v>0.12236178</v>
      </c>
      <c r="Q2154" s="15">
        <v>2.2202524000000001</v>
      </c>
      <c r="S2154" s="129">
        <v>2.3175526999999999E-3</v>
      </c>
      <c r="T2154" s="129">
        <v>2.1578807999999999E-3</v>
      </c>
      <c r="U2154" s="129">
        <v>9.8248396999999998E-5</v>
      </c>
      <c r="V2154" s="129">
        <v>6.1423528000000002E-5</v>
      </c>
      <c r="X2154" s="71">
        <v>6.1506827999999997E-6</v>
      </c>
    </row>
    <row r="2155" spans="1:24" ht="14.4">
      <c r="A2155" t="s">
        <v>2133</v>
      </c>
      <c r="B2155" s="92" t="s">
        <v>1514</v>
      </c>
      <c r="C2155" s="126" t="str">
        <f t="shared" si="280"/>
        <v>F.130.01.109</v>
      </c>
      <c r="D2155" s="11" t="s">
        <v>3798</v>
      </c>
      <c r="E2155" s="125" t="s">
        <v>878</v>
      </c>
      <c r="F2155" s="128" t="str">
        <f t="shared" si="281"/>
        <v>Torrefied wood incl EoL credit</v>
      </c>
      <c r="G2155" s="200">
        <v>-0.25850266418849999</v>
      </c>
      <c r="H2155" s="10">
        <f t="shared" si="286"/>
        <v>-0.25850266418849999</v>
      </c>
      <c r="I2155" s="201">
        <v>-1.0579120419999999E-2</v>
      </c>
      <c r="J2155" s="201">
        <v>-1.47719327785E-2</v>
      </c>
      <c r="K2155" s="201">
        <v>6.1291901000000003E-4</v>
      </c>
      <c r="L2155" s="201">
        <v>-0.23376453</v>
      </c>
      <c r="N2155" s="160">
        <v>-1.5584302000000001</v>
      </c>
      <c r="O2155" s="10">
        <f t="shared" si="287"/>
        <v>-1.5584302000000001</v>
      </c>
      <c r="Q2155" s="15">
        <v>-22.683751000000001</v>
      </c>
      <c r="S2155" s="129">
        <v>-2.8881799E-2</v>
      </c>
      <c r="T2155" s="129">
        <v>-2.596851E-2</v>
      </c>
      <c r="U2155" s="129">
        <v>-1.2240368E-3</v>
      </c>
      <c r="V2155" s="129">
        <v>-1.6892522000000001E-3</v>
      </c>
      <c r="X2155" s="71">
        <v>-7.6011732000000004E-5</v>
      </c>
    </row>
    <row r="2156" spans="1:24" ht="14.4">
      <c r="A2156" t="s">
        <v>2134</v>
      </c>
      <c r="B2156" s="92" t="s">
        <v>1514</v>
      </c>
      <c r="C2156" s="126" t="str">
        <f t="shared" si="280"/>
        <v>F.130.01.110</v>
      </c>
      <c r="D2156" s="11" t="s">
        <v>3798</v>
      </c>
      <c r="E2156" s="125" t="s">
        <v>878</v>
      </c>
      <c r="F2156" s="128" t="str">
        <f t="shared" si="281"/>
        <v>Waste to recycling prosesses</v>
      </c>
      <c r="G2156" s="200">
        <v>0</v>
      </c>
      <c r="H2156" s="10">
        <f t="shared" si="286"/>
        <v>0</v>
      </c>
      <c r="I2156" s="201">
        <v>0</v>
      </c>
      <c r="J2156" s="201">
        <v>0</v>
      </c>
      <c r="K2156" s="201">
        <v>0</v>
      </c>
      <c r="L2156" s="201">
        <v>0</v>
      </c>
      <c r="N2156" s="160">
        <v>0</v>
      </c>
      <c r="O2156" s="10">
        <f t="shared" si="287"/>
        <v>0</v>
      </c>
      <c r="Q2156" s="15">
        <v>0</v>
      </c>
      <c r="S2156" s="129">
        <v>0</v>
      </c>
      <c r="T2156" s="129">
        <v>0</v>
      </c>
      <c r="U2156" s="129">
        <v>0</v>
      </c>
      <c r="V2156" s="129">
        <v>0</v>
      </c>
      <c r="X2156" s="71">
        <v>0</v>
      </c>
    </row>
    <row r="2157" spans="1:24" ht="14.4">
      <c r="B2157" s="92"/>
      <c r="C2157" s="126"/>
      <c r="D2157" s="1" t="s">
        <v>3804</v>
      </c>
      <c r="E2157" s="125"/>
    </row>
    <row r="2158" spans="1:24" ht="14.4">
      <c r="A2158" t="s">
        <v>2720</v>
      </c>
      <c r="B2158" s="92" t="s">
        <v>1514</v>
      </c>
      <c r="C2158" s="126" t="str">
        <f t="shared" si="280"/>
        <v>F.130.03.101</v>
      </c>
      <c r="D2158" s="11" t="s">
        <v>3805</v>
      </c>
      <c r="E2158" s="125" t="s">
        <v>878</v>
      </c>
      <c r="F2158" s="128" t="str">
        <f t="shared" si="281"/>
        <v>plastic waste collection&amp;sorting</v>
      </c>
      <c r="G2158" s="200">
        <v>2.6154997950440566E-2</v>
      </c>
      <c r="H2158" s="10">
        <f t="shared" ref="H2158:H2165" si="288">G2158</f>
        <v>2.6154997950440566E-2</v>
      </c>
      <c r="I2158" s="201">
        <v>2.7988983504999999E-3</v>
      </c>
      <c r="J2158" s="201">
        <v>3.6669144279999999E-3</v>
      </c>
      <c r="K2158" s="201">
        <v>6.4188281719405648E-3</v>
      </c>
      <c r="L2158" s="201">
        <v>1.3270357E-2</v>
      </c>
      <c r="N2158" s="160">
        <v>8.8469046666666676E-2</v>
      </c>
      <c r="O2158" s="10">
        <f t="shared" ref="O2158:O2165" si="289">N2158</f>
        <v>8.8469046666666676E-2</v>
      </c>
      <c r="Q2158" s="15">
        <v>1.5137422</v>
      </c>
      <c r="S2158" s="129">
        <v>1.9084813E-3</v>
      </c>
      <c r="T2158" s="129">
        <v>1.7303392000000001E-3</v>
      </c>
      <c r="U2158" s="129">
        <v>7.8113693999999994E-5</v>
      </c>
      <c r="V2158" s="129">
        <v>1.0002845E-4</v>
      </c>
      <c r="X2158" s="71">
        <v>5.1438451000000003E-6</v>
      </c>
    </row>
    <row r="2159" spans="1:24" ht="14.4">
      <c r="A2159" t="s">
        <v>2721</v>
      </c>
      <c r="B2159" s="92" t="s">
        <v>1514</v>
      </c>
      <c r="C2159" s="126" t="str">
        <f t="shared" si="280"/>
        <v>F.130.03.102</v>
      </c>
      <c r="D2159" s="11" t="s">
        <v>3805</v>
      </c>
      <c r="E2159" s="125" t="s">
        <v>878</v>
      </c>
      <c r="F2159" s="128" t="str">
        <f t="shared" si="281"/>
        <v>Scrap separation Mn  Fe  Cu  Ni and Zn</v>
      </c>
      <c r="G2159" s="200">
        <v>3.06525463102E-2</v>
      </c>
      <c r="H2159" s="10">
        <f t="shared" si="288"/>
        <v>3.06525463102E-2</v>
      </c>
      <c r="I2159" s="201">
        <v>7.7712041999999999E-5</v>
      </c>
      <c r="J2159" s="201">
        <v>1.6099222600000001E-4</v>
      </c>
      <c r="K2159" s="201">
        <v>2.85891829422E-2</v>
      </c>
      <c r="L2159" s="201">
        <v>1.8246591E-3</v>
      </c>
      <c r="N2159" s="160">
        <v>1.2164394E-2</v>
      </c>
      <c r="O2159" s="10">
        <f t="shared" si="289"/>
        <v>1.2164394E-2</v>
      </c>
      <c r="Q2159" s="15">
        <v>0.23217657</v>
      </c>
      <c r="S2159" s="129">
        <v>2.3169613000000001E-4</v>
      </c>
      <c r="T2159" s="129">
        <v>2.1762377E-4</v>
      </c>
      <c r="U2159" s="129">
        <v>9.8230574999999996E-6</v>
      </c>
      <c r="V2159" s="129">
        <v>4.2493016999999999E-6</v>
      </c>
      <c r="X2159" s="71">
        <v>6.1622029999999997E-7</v>
      </c>
    </row>
    <row r="2160" spans="1:24" ht="14.4">
      <c r="A2160" t="s">
        <v>2722</v>
      </c>
      <c r="B2160" s="92" t="s">
        <v>1514</v>
      </c>
      <c r="C2160" s="126" t="str">
        <f t="shared" si="280"/>
        <v>F.130.03.103</v>
      </c>
      <c r="D2160" s="11" t="s">
        <v>3805</v>
      </c>
      <c r="E2160" s="125" t="s">
        <v>878</v>
      </c>
      <c r="F2160" s="128" t="str">
        <f t="shared" si="281"/>
        <v>Scrap collection&amp;sorting (alum.)</v>
      </c>
      <c r="G2160" s="200">
        <v>1.3077498992170282E-2</v>
      </c>
      <c r="H2160" s="10">
        <f t="shared" si="288"/>
        <v>1.3077498992170282E-2</v>
      </c>
      <c r="I2160" s="201">
        <v>1.3994491732E-3</v>
      </c>
      <c r="J2160" s="201">
        <v>1.8334571810000001E-3</v>
      </c>
      <c r="K2160" s="201">
        <v>3.2094141379702822E-3</v>
      </c>
      <c r="L2160" s="201">
        <v>6.6351785E-3</v>
      </c>
      <c r="N2160" s="160">
        <v>4.4234523333333338E-2</v>
      </c>
      <c r="O2160" s="10">
        <f t="shared" si="289"/>
        <v>4.4234523333333338E-2</v>
      </c>
      <c r="Q2160" s="15">
        <v>0.75687108000000003</v>
      </c>
      <c r="S2160" s="129">
        <v>9.5424067E-4</v>
      </c>
      <c r="T2160" s="129">
        <v>8.6516958999999997E-4</v>
      </c>
      <c r="U2160" s="129">
        <v>3.9056846999999997E-5</v>
      </c>
      <c r="V2160" s="129">
        <v>5.0014225999999997E-5</v>
      </c>
      <c r="X2160" s="71">
        <v>2.5719225000000002E-6</v>
      </c>
    </row>
    <row r="2161" spans="1:24" ht="14.4">
      <c r="A2161" t="s">
        <v>2723</v>
      </c>
      <c r="B2161" s="92" t="s">
        <v>1514</v>
      </c>
      <c r="C2161" s="126" t="str">
        <f t="shared" si="280"/>
        <v>F.130.03.104</v>
      </c>
      <c r="D2161" s="11" t="s">
        <v>3805</v>
      </c>
      <c r="E2161" s="125" t="s">
        <v>878</v>
      </c>
      <c r="F2161" s="128" t="str">
        <f t="shared" si="281"/>
        <v>Scrap collection&amp;sorting (copper)</v>
      </c>
      <c r="G2161" s="200">
        <v>1.3077498992170282E-2</v>
      </c>
      <c r="H2161" s="10">
        <f t="shared" si="288"/>
        <v>1.3077498992170282E-2</v>
      </c>
      <c r="I2161" s="201">
        <v>1.3994491732E-3</v>
      </c>
      <c r="J2161" s="201">
        <v>1.8334571810000001E-3</v>
      </c>
      <c r="K2161" s="201">
        <v>3.2094141379702822E-3</v>
      </c>
      <c r="L2161" s="201">
        <v>6.6351785E-3</v>
      </c>
      <c r="N2161" s="160">
        <v>4.4234523333333338E-2</v>
      </c>
      <c r="O2161" s="10">
        <f t="shared" si="289"/>
        <v>4.4234523333333338E-2</v>
      </c>
      <c r="Q2161" s="15">
        <v>0.75687108000000003</v>
      </c>
      <c r="S2161" s="129">
        <v>9.5424067E-4</v>
      </c>
      <c r="T2161" s="129">
        <v>8.6516958999999997E-4</v>
      </c>
      <c r="U2161" s="129">
        <v>3.9056846999999997E-5</v>
      </c>
      <c r="V2161" s="129">
        <v>5.0014225999999997E-5</v>
      </c>
      <c r="X2161" s="71">
        <v>2.5719225000000002E-6</v>
      </c>
    </row>
    <row r="2162" spans="1:24" ht="14.4">
      <c r="A2162" t="s">
        <v>2724</v>
      </c>
      <c r="B2162" s="92" t="s">
        <v>1514</v>
      </c>
      <c r="C2162" s="126" t="str">
        <f t="shared" si="280"/>
        <v>F.130.03.105</v>
      </c>
      <c r="D2162" s="11" t="s">
        <v>3805</v>
      </c>
      <c r="E2162" s="125" t="s">
        <v>878</v>
      </c>
      <c r="F2162" s="128" t="str">
        <f t="shared" si="281"/>
        <v>Scrap collection&amp;sorting (iron and glass)</v>
      </c>
      <c r="G2162" s="200">
        <v>8.7183327218335223E-3</v>
      </c>
      <c r="H2162" s="10">
        <f t="shared" si="288"/>
        <v>8.7183327218335223E-3</v>
      </c>
      <c r="I2162" s="201">
        <v>9.3296610920000009E-4</v>
      </c>
      <c r="J2162" s="201">
        <v>1.2223047870000001E-3</v>
      </c>
      <c r="K2162" s="201">
        <v>2.1396094256335217E-3</v>
      </c>
      <c r="L2162" s="201">
        <v>4.4234523999999997E-3</v>
      </c>
      <c r="N2162" s="160">
        <v>2.9489682666666666E-2</v>
      </c>
      <c r="O2162" s="10">
        <f t="shared" si="289"/>
        <v>2.9489682666666666E-2</v>
      </c>
      <c r="Q2162" s="15">
        <v>0.50458071999999998</v>
      </c>
      <c r="S2162" s="129">
        <v>6.3616043999999996E-4</v>
      </c>
      <c r="T2162" s="129">
        <v>5.7677973000000004E-4</v>
      </c>
      <c r="U2162" s="129">
        <v>2.6037898000000001E-5</v>
      </c>
      <c r="V2162" s="129">
        <v>3.3342817000000002E-5</v>
      </c>
      <c r="X2162" s="71">
        <v>1.7146150000000001E-6</v>
      </c>
    </row>
    <row r="2163" spans="1:24" ht="14.4">
      <c r="A2163" t="s">
        <v>2725</v>
      </c>
      <c r="B2163" s="92" t="s">
        <v>1514</v>
      </c>
      <c r="C2163" s="126" t="str">
        <f t="shared" si="280"/>
        <v>F.130.03.106</v>
      </c>
      <c r="D2163" s="11" t="s">
        <v>3805</v>
      </c>
      <c r="E2163" s="125" t="s">
        <v>878</v>
      </c>
      <c r="F2163" s="128" t="str">
        <f t="shared" si="281"/>
        <v>Scrap collection&amp;sorting (other non-ferro metals)</v>
      </c>
      <c r="G2163" s="200">
        <v>2.6154997950440566E-2</v>
      </c>
      <c r="H2163" s="10">
        <f t="shared" si="288"/>
        <v>2.6154997950440566E-2</v>
      </c>
      <c r="I2163" s="201">
        <v>2.7988983504999999E-3</v>
      </c>
      <c r="J2163" s="201">
        <v>3.6669144279999999E-3</v>
      </c>
      <c r="K2163" s="201">
        <v>6.4188281719405648E-3</v>
      </c>
      <c r="L2163" s="201">
        <v>1.3270357E-2</v>
      </c>
      <c r="N2163" s="160">
        <v>8.8469046666666676E-2</v>
      </c>
      <c r="O2163" s="10">
        <f t="shared" si="289"/>
        <v>8.8469046666666676E-2</v>
      </c>
      <c r="Q2163" s="15">
        <v>1.5137422</v>
      </c>
      <c r="S2163" s="129">
        <v>1.9084813E-3</v>
      </c>
      <c r="T2163" s="129">
        <v>1.7303392000000001E-3</v>
      </c>
      <c r="U2163" s="129">
        <v>7.8113693999999994E-5</v>
      </c>
      <c r="V2163" s="129">
        <v>1.0002845E-4</v>
      </c>
      <c r="X2163" s="71">
        <v>5.1438451000000003E-6</v>
      </c>
    </row>
    <row r="2164" spans="1:24" ht="14.4">
      <c r="A2164" t="s">
        <v>2726</v>
      </c>
      <c r="B2164" s="92" t="s">
        <v>1514</v>
      </c>
      <c r="C2164" s="126" t="str">
        <f t="shared" ref="C2164:C2236" si="290">MID(A2164,1,12)</f>
        <v>F.130.03.107</v>
      </c>
      <c r="D2164" s="11" t="s">
        <v>3805</v>
      </c>
      <c r="E2164" s="125" t="s">
        <v>878</v>
      </c>
      <c r="F2164" s="128" t="str">
        <f t="shared" ref="F2164:F2236" si="291">MID(A2164, 21,85)</f>
        <v>Scrap collection&amp;sorting (Pb)</v>
      </c>
      <c r="G2164" s="200">
        <v>2.1795831708983804E-2</v>
      </c>
      <c r="H2164" s="10">
        <f t="shared" si="288"/>
        <v>2.1795831708983804E-2</v>
      </c>
      <c r="I2164" s="201">
        <v>2.3324152603999997E-3</v>
      </c>
      <c r="J2164" s="201">
        <v>3.0557618850000001E-3</v>
      </c>
      <c r="K2164" s="201">
        <v>5.3490235635838034E-3</v>
      </c>
      <c r="L2164" s="201">
        <v>1.1058630999999999E-2</v>
      </c>
      <c r="N2164" s="160">
        <v>7.3724206666666667E-2</v>
      </c>
      <c r="O2164" s="10">
        <f t="shared" si="289"/>
        <v>7.3724206666666667E-2</v>
      </c>
      <c r="Q2164" s="15">
        <v>1.2614517999999999</v>
      </c>
      <c r="S2164" s="129">
        <v>1.5904011E-3</v>
      </c>
      <c r="T2164" s="129">
        <v>1.4419493E-3</v>
      </c>
      <c r="U2164" s="129">
        <v>6.5094745000000002E-5</v>
      </c>
      <c r="V2164" s="129">
        <v>8.3357042999999999E-5</v>
      </c>
      <c r="X2164" s="71">
        <v>4.2865376000000004E-6</v>
      </c>
    </row>
    <row r="2165" spans="1:24" ht="14.4">
      <c r="A2165" t="s">
        <v>2727</v>
      </c>
      <c r="B2165" s="92" t="s">
        <v>1514</v>
      </c>
      <c r="C2165" s="126" t="str">
        <f t="shared" si="290"/>
        <v>F.130.03.108</v>
      </c>
      <c r="D2165" s="11" t="s">
        <v>3805</v>
      </c>
      <c r="E2165" s="125" t="s">
        <v>878</v>
      </c>
      <c r="F2165" s="128" t="str">
        <f t="shared" si="291"/>
        <v>Scrap collection&amp;sorting (Stainless st)</v>
      </c>
      <c r="G2165" s="200">
        <v>2.6154997950440566E-2</v>
      </c>
      <c r="H2165" s="10">
        <f t="shared" si="288"/>
        <v>2.6154997950440566E-2</v>
      </c>
      <c r="I2165" s="201">
        <v>2.7988983504999999E-3</v>
      </c>
      <c r="J2165" s="201">
        <v>3.6669144279999999E-3</v>
      </c>
      <c r="K2165" s="201">
        <v>6.4188281719405648E-3</v>
      </c>
      <c r="L2165" s="201">
        <v>1.3270357E-2</v>
      </c>
      <c r="N2165" s="160">
        <v>8.8469046666666676E-2</v>
      </c>
      <c r="O2165" s="10">
        <f t="shared" si="289"/>
        <v>8.8469046666666676E-2</v>
      </c>
      <c r="Q2165" s="15">
        <v>1.5137422</v>
      </c>
      <c r="S2165" s="129">
        <v>1.9084813E-3</v>
      </c>
      <c r="T2165" s="129">
        <v>1.7303392000000001E-3</v>
      </c>
      <c r="U2165" s="129">
        <v>7.8113693999999994E-5</v>
      </c>
      <c r="V2165" s="129">
        <v>1.0002845E-4</v>
      </c>
      <c r="X2165" s="71">
        <v>5.1438451000000003E-6</v>
      </c>
    </row>
    <row r="2166" spans="1:24" ht="14.4">
      <c r="B2166" s="92"/>
      <c r="C2166" s="126"/>
      <c r="D2166" s="1" t="s">
        <v>3806</v>
      </c>
      <c r="E2166" s="125"/>
    </row>
    <row r="2167" spans="1:24" ht="14.4">
      <c r="A2167" t="s">
        <v>2135</v>
      </c>
      <c r="B2167" s="92" t="s">
        <v>1514</v>
      </c>
      <c r="C2167" s="126" t="str">
        <f t="shared" si="290"/>
        <v>F.130.05.101</v>
      </c>
      <c r="D2167" s="11" t="s">
        <v>3806</v>
      </c>
      <c r="E2167" s="125" t="s">
        <v>878</v>
      </c>
      <c r="F2167" s="128" t="str">
        <f t="shared" si="291"/>
        <v>Carbon storage in wood &gt;100 years (per kg wood 12%MC)</v>
      </c>
      <c r="G2167" s="200">
        <v>0.22650000000000001</v>
      </c>
      <c r="H2167" s="10">
        <f t="shared" ref="H2167:H2175" si="292">G2167</f>
        <v>0.22650000000000001</v>
      </c>
      <c r="I2167" s="201">
        <v>0</v>
      </c>
      <c r="J2167" s="201">
        <v>0</v>
      </c>
      <c r="K2167" s="201">
        <v>0</v>
      </c>
      <c r="L2167" s="201">
        <v>0.22650000000000001</v>
      </c>
      <c r="N2167" s="160">
        <v>1.51</v>
      </c>
      <c r="O2167" s="10">
        <f t="shared" ref="O2167:O2175" si="293">N2167</f>
        <v>1.51</v>
      </c>
      <c r="Q2167" s="15">
        <v>0</v>
      </c>
      <c r="S2167" s="129">
        <v>2.4516632999999999E-2</v>
      </c>
      <c r="T2167" s="129">
        <v>2.3373350000000001E-2</v>
      </c>
      <c r="U2167" s="129">
        <v>1.1432823999999999E-3</v>
      </c>
      <c r="V2167" s="129">
        <v>0</v>
      </c>
      <c r="X2167" s="71">
        <v>4.2102806999999999E-5</v>
      </c>
    </row>
    <row r="2168" spans="1:24" ht="14.4">
      <c r="A2168" t="s">
        <v>2136</v>
      </c>
      <c r="B2168" s="92" t="s">
        <v>1514</v>
      </c>
      <c r="C2168" s="126" t="str">
        <f t="shared" si="290"/>
        <v>F.130.05.102</v>
      </c>
      <c r="D2168" s="11" t="s">
        <v>3806</v>
      </c>
      <c r="E2168" s="125" t="s">
        <v>878</v>
      </c>
      <c r="F2168" s="128" t="str">
        <f t="shared" si="291"/>
        <v>landfill of bio-PE (incl carbon sequestration)</v>
      </c>
      <c r="G2168" s="200">
        <v>-0.32999999999999996</v>
      </c>
      <c r="H2168" s="10">
        <f t="shared" si="292"/>
        <v>-0.32999999999999996</v>
      </c>
      <c r="I2168" s="201">
        <v>0</v>
      </c>
      <c r="J2168" s="201">
        <v>0</v>
      </c>
      <c r="K2168" s="201">
        <v>0.14099999999999999</v>
      </c>
      <c r="L2168" s="201">
        <v>-0.47099999999999997</v>
      </c>
      <c r="N2168" s="160">
        <v>-3.14</v>
      </c>
      <c r="O2168" s="10">
        <f t="shared" si="293"/>
        <v>-3.14</v>
      </c>
      <c r="Q2168" s="15">
        <v>0</v>
      </c>
      <c r="S2168" s="129">
        <v>-5.0981606999999998E-2</v>
      </c>
      <c r="T2168" s="129">
        <v>-4.8604186000000001E-2</v>
      </c>
      <c r="U2168" s="129">
        <v>-2.3774218000000001E-3</v>
      </c>
      <c r="V2168" s="129">
        <v>0</v>
      </c>
      <c r="X2168" s="71">
        <v>-8.7551532000000004E-5</v>
      </c>
    </row>
    <row r="2169" spans="1:24" ht="14.4">
      <c r="A2169" t="s">
        <v>2137</v>
      </c>
      <c r="B2169" s="92" t="s">
        <v>1514</v>
      </c>
      <c r="C2169" s="126" t="str">
        <f t="shared" si="290"/>
        <v>F.130.05.103</v>
      </c>
      <c r="D2169" s="11" t="s">
        <v>3806</v>
      </c>
      <c r="E2169" s="125" t="s">
        <v>878</v>
      </c>
      <c r="F2169" s="128" t="str">
        <f t="shared" si="291"/>
        <v>landfill of bio-PP (incl carbon sequestration)</v>
      </c>
      <c r="G2169" s="200">
        <v>-0.32999999999999996</v>
      </c>
      <c r="H2169" s="10">
        <f t="shared" si="292"/>
        <v>-0.32999999999999996</v>
      </c>
      <c r="I2169" s="201">
        <v>0</v>
      </c>
      <c r="J2169" s="201">
        <v>0</v>
      </c>
      <c r="K2169" s="201">
        <v>0.14099999999999999</v>
      </c>
      <c r="L2169" s="201">
        <v>-0.47099999999999997</v>
      </c>
      <c r="N2169" s="160">
        <v>-3.14</v>
      </c>
      <c r="O2169" s="10">
        <f t="shared" si="293"/>
        <v>-3.14</v>
      </c>
      <c r="Q2169" s="15">
        <v>0</v>
      </c>
      <c r="S2169" s="129">
        <v>-5.0981606999999998E-2</v>
      </c>
      <c r="T2169" s="129">
        <v>-4.8604186000000001E-2</v>
      </c>
      <c r="U2169" s="129">
        <v>-2.3774218000000001E-3</v>
      </c>
      <c r="V2169" s="129">
        <v>0</v>
      </c>
      <c r="X2169" s="71">
        <v>-8.7551532000000004E-5</v>
      </c>
    </row>
    <row r="2170" spans="1:24" ht="14.4">
      <c r="A2170" t="s">
        <v>2138</v>
      </c>
      <c r="B2170" s="92" t="s">
        <v>1514</v>
      </c>
      <c r="C2170" s="126" t="str">
        <f t="shared" si="290"/>
        <v>F.130.05.104</v>
      </c>
      <c r="D2170" s="11" t="s">
        <v>3806</v>
      </c>
      <c r="E2170" s="125" t="s">
        <v>878</v>
      </c>
      <c r="F2170" s="128" t="str">
        <f t="shared" si="291"/>
        <v>landfill of bio-PET (incl carbon sequestration)</v>
      </c>
      <c r="G2170" s="200">
        <v>7.5299999999999992E-2</v>
      </c>
      <c r="H2170" s="10">
        <f t="shared" si="292"/>
        <v>7.5299999999999992E-2</v>
      </c>
      <c r="I2170" s="201">
        <v>0</v>
      </c>
      <c r="J2170" s="201">
        <v>0</v>
      </c>
      <c r="K2170" s="201">
        <v>0.14099999999999999</v>
      </c>
      <c r="L2170" s="201">
        <v>-6.5699999999999995E-2</v>
      </c>
      <c r="N2170" s="160">
        <v>-0.438</v>
      </c>
      <c r="O2170" s="10">
        <f t="shared" si="293"/>
        <v>-0.438</v>
      </c>
      <c r="Q2170" s="15">
        <v>0</v>
      </c>
      <c r="S2170" s="129">
        <v>-7.1114471000000004E-3</v>
      </c>
      <c r="T2170" s="129">
        <v>-6.7798195E-3</v>
      </c>
      <c r="U2170" s="129">
        <v>-3.3162761999999999E-4</v>
      </c>
      <c r="V2170" s="129">
        <v>0</v>
      </c>
      <c r="X2170" s="71">
        <v>-1.2212601999999999E-5</v>
      </c>
    </row>
    <row r="2171" spans="1:24" ht="14.4">
      <c r="A2171" t="s">
        <v>2139</v>
      </c>
      <c r="B2171" s="92" t="s">
        <v>1514</v>
      </c>
      <c r="C2171" s="126" t="str">
        <f t="shared" si="290"/>
        <v>F.130.05.105</v>
      </c>
      <c r="D2171" s="11" t="s">
        <v>3806</v>
      </c>
      <c r="E2171" s="125" t="s">
        <v>878</v>
      </c>
      <c r="F2171" s="128" t="str">
        <f t="shared" si="291"/>
        <v>landfill of PEF (incl carbon sequestration)</v>
      </c>
      <c r="G2171" s="200">
        <v>-0.14849999999999999</v>
      </c>
      <c r="H2171" s="10">
        <f t="shared" si="292"/>
        <v>-0.14849999999999999</v>
      </c>
      <c r="I2171" s="201">
        <v>0</v>
      </c>
      <c r="J2171" s="201">
        <v>0</v>
      </c>
      <c r="K2171" s="201">
        <v>0.14099999999999999</v>
      </c>
      <c r="L2171" s="201">
        <v>-0.28949999999999998</v>
      </c>
      <c r="N2171" s="160">
        <v>-1.93</v>
      </c>
      <c r="O2171" s="10">
        <f t="shared" si="293"/>
        <v>-1.93</v>
      </c>
      <c r="Q2171" s="15">
        <v>0</v>
      </c>
      <c r="S2171" s="129">
        <v>-3.1335829000000003E-2</v>
      </c>
      <c r="T2171" s="129">
        <v>-2.9874547000000001E-2</v>
      </c>
      <c r="U2171" s="129">
        <v>-1.4612815E-3</v>
      </c>
      <c r="V2171" s="129">
        <v>0</v>
      </c>
      <c r="X2171" s="71">
        <v>-5.3813521E-5</v>
      </c>
    </row>
    <row r="2172" spans="1:24" ht="14.4">
      <c r="A2172" t="s">
        <v>2140</v>
      </c>
      <c r="B2172" s="92" t="s">
        <v>1514</v>
      </c>
      <c r="C2172" s="126" t="str">
        <f t="shared" si="290"/>
        <v>F.130.05.106</v>
      </c>
      <c r="D2172" s="11" t="s">
        <v>3806</v>
      </c>
      <c r="E2172" s="125" t="s">
        <v>878</v>
      </c>
      <c r="F2172" s="128" t="str">
        <f t="shared" si="291"/>
        <v>landfill of PA-11 (Nylon-11) (incl carbon sequestration)</v>
      </c>
      <c r="G2172" s="200">
        <v>-0.22800000000000001</v>
      </c>
      <c r="H2172" s="10">
        <f t="shared" si="292"/>
        <v>-0.22800000000000001</v>
      </c>
      <c r="I2172" s="201">
        <v>0</v>
      </c>
      <c r="J2172" s="201">
        <v>0</v>
      </c>
      <c r="K2172" s="201">
        <v>0.14099999999999999</v>
      </c>
      <c r="L2172" s="201">
        <v>-0.36899999999999999</v>
      </c>
      <c r="N2172" s="160">
        <v>-2.46</v>
      </c>
      <c r="O2172" s="10">
        <f t="shared" si="293"/>
        <v>-2.46</v>
      </c>
      <c r="Q2172" s="15">
        <v>0</v>
      </c>
      <c r="S2172" s="129">
        <v>-3.9941004000000002E-2</v>
      </c>
      <c r="T2172" s="129">
        <v>-3.8078437999999999E-2</v>
      </c>
      <c r="U2172" s="129">
        <v>-1.8625661E-3</v>
      </c>
      <c r="V2172" s="129">
        <v>0</v>
      </c>
      <c r="X2172" s="71">
        <v>-6.8591327000000002E-5</v>
      </c>
    </row>
    <row r="2173" spans="1:24" ht="14.4">
      <c r="A2173" t="s">
        <v>3807</v>
      </c>
      <c r="B2173" s="92" t="s">
        <v>1514</v>
      </c>
      <c r="C2173" s="126" t="str">
        <f t="shared" si="290"/>
        <v>F.130.05.110</v>
      </c>
      <c r="D2173" s="11" t="s">
        <v>3806</v>
      </c>
      <c r="E2173" s="125" t="s">
        <v>878</v>
      </c>
      <c r="F2173" s="128" t="str">
        <f t="shared" si="291"/>
        <v>landfill of biodegradable bioplastics with CH4 emission prevention</v>
      </c>
      <c r="G2173" s="200">
        <v>0</v>
      </c>
      <c r="H2173" s="10">
        <f t="shared" si="292"/>
        <v>0</v>
      </c>
      <c r="I2173" s="201">
        <v>0</v>
      </c>
      <c r="J2173" s="201">
        <v>0</v>
      </c>
      <c r="K2173" s="201">
        <v>0</v>
      </c>
      <c r="L2173" s="201">
        <v>0</v>
      </c>
      <c r="N2173" s="160">
        <v>0</v>
      </c>
      <c r="O2173" s="10">
        <f t="shared" si="293"/>
        <v>0</v>
      </c>
      <c r="Q2173" s="15">
        <v>0</v>
      </c>
      <c r="S2173" s="129">
        <v>0</v>
      </c>
      <c r="T2173" s="129">
        <v>0</v>
      </c>
      <c r="U2173" s="129">
        <v>0</v>
      </c>
      <c r="V2173" s="129">
        <v>0</v>
      </c>
      <c r="X2173" s="71">
        <v>0</v>
      </c>
    </row>
    <row r="2174" spans="1:24" ht="14.4">
      <c r="A2174" t="s">
        <v>3808</v>
      </c>
      <c r="B2174" s="92" t="s">
        <v>1514</v>
      </c>
      <c r="C2174" s="126" t="str">
        <f t="shared" si="290"/>
        <v>F.130.05.111</v>
      </c>
      <c r="D2174" s="11" t="s">
        <v>3806</v>
      </c>
      <c r="E2174" s="125" t="s">
        <v>878</v>
      </c>
      <c r="F2174" s="128" t="str">
        <f t="shared" si="291"/>
        <v>Carbon uptake per kg Cement &lt; 100 years</v>
      </c>
      <c r="G2174" s="200">
        <v>0.13349999999999998</v>
      </c>
      <c r="H2174" s="10">
        <f t="shared" si="292"/>
        <v>0.13349999999999998</v>
      </c>
      <c r="I2174" s="201">
        <v>0</v>
      </c>
      <c r="J2174" s="201">
        <v>0</v>
      </c>
      <c r="K2174" s="201">
        <v>0.14099999999999999</v>
      </c>
      <c r="L2174" s="201">
        <v>-7.4999999999999997E-3</v>
      </c>
      <c r="N2174" s="160">
        <v>-0.05</v>
      </c>
      <c r="O2174" s="10">
        <f t="shared" si="293"/>
        <v>-0.05</v>
      </c>
      <c r="Q2174" s="15">
        <v>0</v>
      </c>
      <c r="S2174" s="129">
        <v>-8.1180903000000002E-4</v>
      </c>
      <c r="T2174" s="129">
        <v>-7.7395199999999995E-4</v>
      </c>
      <c r="U2174" s="129">
        <v>-3.7857034E-5</v>
      </c>
      <c r="V2174" s="129">
        <v>0</v>
      </c>
      <c r="X2174" s="71">
        <v>-1.3941327E-6</v>
      </c>
    </row>
    <row r="2175" spans="1:24" ht="14.4">
      <c r="A2175" t="s">
        <v>3809</v>
      </c>
      <c r="B2175" s="92" t="s">
        <v>1514</v>
      </c>
      <c r="C2175" s="126" t="str">
        <f t="shared" si="290"/>
        <v>F.130.05.112</v>
      </c>
      <c r="D2175" s="11" t="s">
        <v>3806</v>
      </c>
      <c r="E2175" s="125" t="s">
        <v>878</v>
      </c>
      <c r="F2175" s="128" t="str">
        <f t="shared" si="291"/>
        <v>Carbon uptake per kg Cement &gt; 100 years</v>
      </c>
      <c r="G2175" s="200">
        <v>0.12299999999999998</v>
      </c>
      <c r="H2175" s="10">
        <f t="shared" si="292"/>
        <v>0.12299999999999998</v>
      </c>
      <c r="I2175" s="201">
        <v>0</v>
      </c>
      <c r="J2175" s="201">
        <v>0</v>
      </c>
      <c r="K2175" s="201">
        <v>0.14099999999999999</v>
      </c>
      <c r="L2175" s="201">
        <v>-1.7999999999999999E-2</v>
      </c>
      <c r="N2175" s="160">
        <v>-0.12</v>
      </c>
      <c r="O2175" s="10">
        <f t="shared" si="293"/>
        <v>-0.12</v>
      </c>
      <c r="Q2175" s="15">
        <v>0</v>
      </c>
      <c r="S2175" s="129">
        <v>-1.9483416999999999E-3</v>
      </c>
      <c r="T2175" s="129">
        <v>-1.8574848E-3</v>
      </c>
      <c r="U2175" s="129">
        <v>-9.0856881999999998E-5</v>
      </c>
      <c r="V2175" s="129">
        <v>0</v>
      </c>
      <c r="X2175" s="71">
        <v>-3.3459183999999998E-6</v>
      </c>
    </row>
    <row r="2176" spans="1:24" ht="14.4">
      <c r="B2176" s="92"/>
      <c r="C2176" s="126"/>
      <c r="D2176" s="1" t="s">
        <v>2728</v>
      </c>
      <c r="E2176" s="125"/>
    </row>
    <row r="2177" spans="1:24" ht="14.4">
      <c r="B2177" s="92"/>
      <c r="C2177" s="126"/>
      <c r="D2177" s="1" t="s">
        <v>1873</v>
      </c>
      <c r="E2177" s="125"/>
    </row>
    <row r="2178" spans="1:24" ht="14.4">
      <c r="A2178" t="s">
        <v>3810</v>
      </c>
      <c r="B2178" s="125" t="s">
        <v>781</v>
      </c>
      <c r="C2178" s="126" t="str">
        <f t="shared" si="290"/>
        <v>M.020.01.101</v>
      </c>
      <c r="D2178" s="11" t="s">
        <v>1873</v>
      </c>
      <c r="E2178" s="125" t="s">
        <v>878</v>
      </c>
      <c r="F2178" s="128" t="str">
        <f t="shared" si="291"/>
        <v>Chips, frozen preperfried in plastic foil (LDPE) per 500 gram NL</v>
      </c>
      <c r="G2178" s="200">
        <v>0.36840289129870996</v>
      </c>
      <c r="H2178" s="10">
        <f t="shared" ref="H2178:H2179" si="294">G2178</f>
        <v>0.36840289129870996</v>
      </c>
      <c r="I2178" s="201">
        <v>2.7843091E-7</v>
      </c>
      <c r="J2178" s="201">
        <v>9.0649860867799997E-2</v>
      </c>
      <c r="K2178" s="201">
        <v>1.6091372E-2</v>
      </c>
      <c r="L2178" s="201">
        <v>0.26166138</v>
      </c>
      <c r="N2178" s="160">
        <v>1.7444092</v>
      </c>
      <c r="O2178" s="10">
        <f t="shared" ref="O2178:O2179" si="295">N2178</f>
        <v>1.7444092</v>
      </c>
      <c r="Q2178" s="15">
        <v>0</v>
      </c>
      <c r="S2178" s="129">
        <v>4.8182495999999998E-2</v>
      </c>
      <c r="T2178" s="129">
        <v>4.4669599999999997E-2</v>
      </c>
      <c r="U2178" s="129">
        <v>3.5128962999999998E-3</v>
      </c>
      <c r="V2178" s="129">
        <v>0</v>
      </c>
      <c r="X2178" s="71">
        <v>8.9256105000000001E-5</v>
      </c>
    </row>
    <row r="2179" spans="1:24" ht="14.4">
      <c r="A2179" t="s">
        <v>3811</v>
      </c>
      <c r="B2179" s="125" t="s">
        <v>781</v>
      </c>
      <c r="C2179" s="126" t="str">
        <f t="shared" si="290"/>
        <v>M.020.01.102</v>
      </c>
      <c r="D2179" s="11" t="s">
        <v>1873</v>
      </c>
      <c r="E2179" s="125" t="s">
        <v>878</v>
      </c>
      <c r="F2179" s="128" t="str">
        <f t="shared" si="291"/>
        <v>Potatoes wo skins in plastic foil (LDPE) per 500 gram NL</v>
      </c>
      <c r="G2179" s="200">
        <v>6.7652783767402996E-2</v>
      </c>
      <c r="H2179" s="10">
        <f t="shared" si="294"/>
        <v>6.7652783767402996E-2</v>
      </c>
      <c r="I2179" s="201">
        <v>5.4737102999999999E-8</v>
      </c>
      <c r="J2179" s="201">
        <v>2.38843024303E-2</v>
      </c>
      <c r="K2179" s="201">
        <v>3.5208916000000002E-3</v>
      </c>
      <c r="L2179" s="201">
        <v>4.0247535000000001E-2</v>
      </c>
      <c r="N2179" s="160">
        <v>0.26831690000000002</v>
      </c>
      <c r="O2179" s="10">
        <f t="shared" si="295"/>
        <v>0.26831690000000002</v>
      </c>
      <c r="Q2179" s="15">
        <v>0</v>
      </c>
      <c r="S2179" s="129">
        <v>1.0114474E-2</v>
      </c>
      <c r="T2179" s="129">
        <v>9.4344223999999997E-3</v>
      </c>
      <c r="U2179" s="129">
        <v>6.8005164999999999E-4</v>
      </c>
      <c r="V2179" s="129">
        <v>0</v>
      </c>
      <c r="X2179" s="71">
        <v>1.7141022000000001E-5</v>
      </c>
    </row>
    <row r="2180" spans="1:24" ht="14.4">
      <c r="B2180" s="125"/>
      <c r="C2180" s="126"/>
      <c r="D2180" s="1" t="s">
        <v>1874</v>
      </c>
      <c r="E2180" s="125"/>
      <c r="H2180" s="10">
        <f t="shared" ref="H2180:H2241" si="296">G2180</f>
        <v>0</v>
      </c>
    </row>
    <row r="2181" spans="1:24" ht="14.4">
      <c r="A2181" t="s">
        <v>3812</v>
      </c>
      <c r="B2181" s="125" t="s">
        <v>781</v>
      </c>
      <c r="C2181" s="126" t="str">
        <f t="shared" si="290"/>
        <v>M.020.02.101</v>
      </c>
      <c r="D2181" s="11" t="s">
        <v>1874</v>
      </c>
      <c r="E2181" s="125" t="s">
        <v>878</v>
      </c>
      <c r="F2181" s="128" t="str">
        <f t="shared" si="291"/>
        <v>Beer, pilsner in glass bottle, non returnable NL</v>
      </c>
      <c r="G2181" s="200">
        <v>0.16753935903813799</v>
      </c>
      <c r="H2181" s="10">
        <f t="shared" si="296"/>
        <v>0.16753935903813799</v>
      </c>
      <c r="I2181" s="201">
        <v>5.9004238E-8</v>
      </c>
      <c r="J2181" s="201">
        <v>4.96817964339E-2</v>
      </c>
      <c r="K2181" s="201">
        <v>4.5687236000000004E-3</v>
      </c>
      <c r="L2181" s="201">
        <v>0.11328878000000001</v>
      </c>
      <c r="N2181" s="160">
        <v>0.75525853333333337</v>
      </c>
      <c r="O2181" s="10">
        <f t="shared" ref="O2181:O2185" si="297">N2181</f>
        <v>0.75525853333333337</v>
      </c>
      <c r="Q2181" s="15">
        <v>0</v>
      </c>
      <c r="S2181" s="129">
        <v>2.5863880999999998E-2</v>
      </c>
      <c r="T2181" s="129">
        <v>2.4645506000000001E-2</v>
      </c>
      <c r="U2181" s="129">
        <v>1.2183752999999999E-3</v>
      </c>
      <c r="V2181" s="129">
        <v>0</v>
      </c>
      <c r="X2181" s="71">
        <v>3.8062604000000001E-5</v>
      </c>
    </row>
    <row r="2182" spans="1:24" ht="14.4">
      <c r="A2182" t="s">
        <v>3813</v>
      </c>
      <c r="B2182" s="125" t="s">
        <v>781</v>
      </c>
      <c r="C2182" s="126" t="str">
        <f t="shared" si="290"/>
        <v>M.020.02.102</v>
      </c>
      <c r="D2182" s="11" t="s">
        <v>1874</v>
      </c>
      <c r="E2182" s="125" t="s">
        <v>878</v>
      </c>
      <c r="F2182" s="128" t="str">
        <f t="shared" si="291"/>
        <v>Gin, young Dutch still wine bottle per 750 ml NL</v>
      </c>
      <c r="G2182" s="200">
        <v>0.36508986525528997</v>
      </c>
      <c r="H2182" s="10">
        <f t="shared" si="296"/>
        <v>0.36508986525528997</v>
      </c>
      <c r="I2182" s="201">
        <v>1.5794749000000001E-7</v>
      </c>
      <c r="J2182" s="201">
        <v>7.4115658607799992E-2</v>
      </c>
      <c r="K2182" s="201">
        <v>5.9747986999999997E-3</v>
      </c>
      <c r="L2182" s="201">
        <v>0.28499924999999998</v>
      </c>
      <c r="N2182" s="160">
        <v>1.8999949999999999</v>
      </c>
      <c r="O2182" s="10">
        <f t="shared" si="297"/>
        <v>1.8999949999999999</v>
      </c>
      <c r="Q2182" s="15">
        <v>0</v>
      </c>
      <c r="S2182" s="129">
        <v>5.0405270000000002E-2</v>
      </c>
      <c r="T2182" s="129">
        <v>4.8407898999999997E-2</v>
      </c>
      <c r="U2182" s="129">
        <v>1.997371E-3</v>
      </c>
      <c r="V2182" s="129">
        <v>0</v>
      </c>
      <c r="X2182" s="71">
        <v>8.194439E-5</v>
      </c>
    </row>
    <row r="2183" spans="1:24" ht="14.4">
      <c r="A2183" t="s">
        <v>3814</v>
      </c>
      <c r="B2183" s="125" t="s">
        <v>781</v>
      </c>
      <c r="C2183" s="126" t="str">
        <f t="shared" si="290"/>
        <v>M.020.02.103</v>
      </c>
      <c r="D2183" s="11" t="s">
        <v>1874</v>
      </c>
      <c r="E2183" s="125" t="s">
        <v>878</v>
      </c>
      <c r="F2183" s="128" t="str">
        <f t="shared" si="291"/>
        <v>Red wine still wine bottle per 750 ml NL</v>
      </c>
      <c r="G2183" s="200">
        <v>0.29477301498340003</v>
      </c>
      <c r="H2183" s="10">
        <f t="shared" si="296"/>
        <v>0.29477301498340003</v>
      </c>
      <c r="I2183" s="201">
        <v>1.4364200000000001E-7</v>
      </c>
      <c r="J2183" s="201">
        <v>8.1248740341400005E-2</v>
      </c>
      <c r="K2183" s="201">
        <v>3.0519461000000001E-2</v>
      </c>
      <c r="L2183" s="201">
        <v>0.18300467000000001</v>
      </c>
      <c r="N2183" s="160">
        <v>1.2200311333333334</v>
      </c>
      <c r="O2183" s="10">
        <f t="shared" si="297"/>
        <v>1.2200311333333334</v>
      </c>
      <c r="Q2183" s="15">
        <v>0</v>
      </c>
      <c r="S2183" s="129">
        <v>3.9413453000000001E-2</v>
      </c>
      <c r="T2183" s="129">
        <v>3.6349256000000003E-2</v>
      </c>
      <c r="U2183" s="129">
        <v>3.0641965000000001E-3</v>
      </c>
      <c r="V2183" s="129">
        <v>0</v>
      </c>
      <c r="X2183" s="71">
        <v>6.4793960000000001E-5</v>
      </c>
    </row>
    <row r="2184" spans="1:24" ht="14.4">
      <c r="A2184" t="s">
        <v>3815</v>
      </c>
      <c r="B2184" s="125" t="s">
        <v>781</v>
      </c>
      <c r="C2184" s="126" t="str">
        <f t="shared" si="290"/>
        <v>M.020.02.104</v>
      </c>
      <c r="D2184" s="11" t="s">
        <v>1874</v>
      </c>
      <c r="E2184" s="125" t="s">
        <v>878</v>
      </c>
      <c r="F2184" s="128" t="str">
        <f t="shared" si="291"/>
        <v>Rose wine still wine bottle per 750 ml NL</v>
      </c>
      <c r="G2184" s="200">
        <v>0.29798136426590999</v>
      </c>
      <c r="H2184" s="10">
        <f t="shared" si="296"/>
        <v>0.29798136426590999</v>
      </c>
      <c r="I2184" s="201">
        <v>1.4716421E-7</v>
      </c>
      <c r="J2184" s="201">
        <v>8.0610238101699996E-2</v>
      </c>
      <c r="K2184" s="201">
        <v>3.1514598999999997E-2</v>
      </c>
      <c r="L2184" s="201">
        <v>0.18585637999999999</v>
      </c>
      <c r="N2184" s="160">
        <v>1.2390425333333333</v>
      </c>
      <c r="O2184" s="10">
        <f t="shared" si="297"/>
        <v>1.2390425333333333</v>
      </c>
      <c r="Q2184" s="15">
        <v>0</v>
      </c>
      <c r="S2184" s="129">
        <v>3.9555808999999997E-2</v>
      </c>
      <c r="T2184" s="129">
        <v>3.6544161999999998E-2</v>
      </c>
      <c r="U2184" s="129">
        <v>3.0116474999999998E-3</v>
      </c>
      <c r="V2184" s="129">
        <v>0</v>
      </c>
      <c r="X2184" s="71">
        <v>6.5312481000000003E-5</v>
      </c>
    </row>
    <row r="2185" spans="1:24" ht="14.4">
      <c r="A2185" t="s">
        <v>3816</v>
      </c>
      <c r="B2185" s="125" t="s">
        <v>781</v>
      </c>
      <c r="C2185" s="126" t="str">
        <f t="shared" si="290"/>
        <v>M.020.02.105</v>
      </c>
      <c r="D2185" s="11" t="s">
        <v>1874</v>
      </c>
      <c r="E2185" s="125" t="s">
        <v>878</v>
      </c>
      <c r="F2185" s="128" t="str">
        <f t="shared" si="291"/>
        <v>White wine, dry still wine bottle per 750 ml NL</v>
      </c>
      <c r="G2185" s="200">
        <v>0.30118971304832998</v>
      </c>
      <c r="H2185" s="10">
        <f t="shared" si="296"/>
        <v>0.30118971304832998</v>
      </c>
      <c r="I2185" s="201">
        <v>1.5068643E-7</v>
      </c>
      <c r="J2185" s="201">
        <v>7.9971736361899998E-2</v>
      </c>
      <c r="K2185" s="201">
        <v>3.2509735999999997E-2</v>
      </c>
      <c r="L2185" s="201">
        <v>0.18870809</v>
      </c>
      <c r="N2185" s="160">
        <v>1.2580539333333334</v>
      </c>
      <c r="O2185" s="10">
        <f t="shared" si="297"/>
        <v>1.2580539333333334</v>
      </c>
      <c r="Q2185" s="15">
        <v>0</v>
      </c>
      <c r="S2185" s="129">
        <v>3.9698166E-2</v>
      </c>
      <c r="T2185" s="129">
        <v>3.6739067E-2</v>
      </c>
      <c r="U2185" s="129">
        <v>2.9590985E-3</v>
      </c>
      <c r="V2185" s="129">
        <v>0</v>
      </c>
      <c r="X2185" s="71">
        <v>6.5831002000000006E-5</v>
      </c>
    </row>
    <row r="2186" spans="1:24" ht="14.4">
      <c r="B2186" s="125"/>
      <c r="C2186" s="126"/>
      <c r="D2186" s="1" t="s">
        <v>1875</v>
      </c>
      <c r="E2186" s="125"/>
      <c r="H2186" s="10">
        <f t="shared" si="296"/>
        <v>0</v>
      </c>
    </row>
    <row r="2187" spans="1:24" ht="14.4">
      <c r="A2187" t="s">
        <v>3817</v>
      </c>
      <c r="B2187" s="125" t="s">
        <v>781</v>
      </c>
      <c r="C2187" s="126" t="str">
        <f t="shared" si="290"/>
        <v>M.020.03.101</v>
      </c>
      <c r="D2187" s="11" t="s">
        <v>1875</v>
      </c>
      <c r="E2187" s="125" t="s">
        <v>878</v>
      </c>
      <c r="F2187" s="128" t="str">
        <f t="shared" si="291"/>
        <v>Baguette, white in plastic foil per 500 gram NL</v>
      </c>
      <c r="G2187" s="200">
        <v>0.17209770755925502</v>
      </c>
      <c r="H2187" s="10">
        <f t="shared" si="296"/>
        <v>0.17209770755925502</v>
      </c>
      <c r="I2187" s="201">
        <v>9.5179554999999996E-8</v>
      </c>
      <c r="J2187" s="201">
        <v>5.572112897970001E-2</v>
      </c>
      <c r="K2187" s="201">
        <v>2.9344134E-3</v>
      </c>
      <c r="L2187" s="201">
        <v>0.11344207000000001</v>
      </c>
      <c r="N2187" s="160">
        <v>0.75628046666666671</v>
      </c>
      <c r="O2187" s="10">
        <f t="shared" ref="O2187:O2196" si="298">N2187</f>
        <v>0.75628046666666671</v>
      </c>
      <c r="Q2187" s="15">
        <v>0</v>
      </c>
      <c r="S2187" s="129">
        <v>2.5517194999999999E-2</v>
      </c>
      <c r="T2187" s="129">
        <v>2.3303851E-2</v>
      </c>
      <c r="U2187" s="129">
        <v>2.2133434000000001E-3</v>
      </c>
      <c r="V2187" s="129">
        <v>0</v>
      </c>
      <c r="X2187" s="71">
        <v>4.2083238000000001E-5</v>
      </c>
    </row>
    <row r="2188" spans="1:24" ht="14.4">
      <c r="A2188" t="s">
        <v>3818</v>
      </c>
      <c r="B2188" s="125" t="s">
        <v>781</v>
      </c>
      <c r="C2188" s="126" t="str">
        <f t="shared" si="290"/>
        <v>M.020.03.102</v>
      </c>
      <c r="D2188" s="11" t="s">
        <v>1875</v>
      </c>
      <c r="E2188" s="125" t="s">
        <v>878</v>
      </c>
      <c r="F2188" s="128" t="str">
        <f t="shared" si="291"/>
        <v>Bread, multigrain w seeds plastic foil (LDPE) per 500 gram NL</v>
      </c>
      <c r="G2188" s="200">
        <v>0.18409450915849002</v>
      </c>
      <c r="H2188" s="10">
        <f t="shared" si="296"/>
        <v>0.18409450915849002</v>
      </c>
      <c r="I2188" s="201">
        <v>1.0204879E-7</v>
      </c>
      <c r="J2188" s="201">
        <v>5.9162241409700007E-2</v>
      </c>
      <c r="K2188" s="201">
        <v>3.3393057000000001E-3</v>
      </c>
      <c r="L2188" s="201">
        <v>0.12159286</v>
      </c>
      <c r="N2188" s="160">
        <v>0.81061906666666672</v>
      </c>
      <c r="O2188" s="10">
        <f t="shared" si="298"/>
        <v>0.81061906666666672</v>
      </c>
      <c r="Q2188" s="15">
        <v>0</v>
      </c>
      <c r="S2188" s="129">
        <v>2.7072809E-2</v>
      </c>
      <c r="T2188" s="129">
        <v>2.4638117000000001E-2</v>
      </c>
      <c r="U2188" s="129">
        <v>2.4346919E-3</v>
      </c>
      <c r="V2188" s="129">
        <v>0</v>
      </c>
      <c r="X2188" s="71">
        <v>4.4979740999999998E-5</v>
      </c>
    </row>
    <row r="2189" spans="1:24" ht="14.4">
      <c r="A2189" t="s">
        <v>3819</v>
      </c>
      <c r="B2189" s="125" t="s">
        <v>781</v>
      </c>
      <c r="C2189" s="126" t="str">
        <f t="shared" si="290"/>
        <v>M.020.03.103</v>
      </c>
      <c r="D2189" s="11" t="s">
        <v>1875</v>
      </c>
      <c r="E2189" s="125" t="s">
        <v>878</v>
      </c>
      <c r="F2189" s="128" t="str">
        <f t="shared" si="291"/>
        <v>Bread rye in plastic foil per 500 gram NL</v>
      </c>
      <c r="G2189" s="200">
        <v>0.22689939946317</v>
      </c>
      <c r="H2189" s="10">
        <f t="shared" si="296"/>
        <v>0.22689939946317</v>
      </c>
      <c r="I2189" s="201">
        <v>1.1795697E-7</v>
      </c>
      <c r="J2189" s="201">
        <v>6.5167420506200002E-2</v>
      </c>
      <c r="K2189" s="201">
        <v>2.8998510000000002E-3</v>
      </c>
      <c r="L2189" s="201">
        <v>0.15883201</v>
      </c>
      <c r="N2189" s="160">
        <v>1.0588800666666667</v>
      </c>
      <c r="O2189" s="10">
        <f t="shared" si="298"/>
        <v>1.0588800666666667</v>
      </c>
      <c r="Q2189" s="15">
        <v>0</v>
      </c>
      <c r="S2189" s="129">
        <v>3.2092193999999998E-2</v>
      </c>
      <c r="T2189" s="129">
        <v>2.9085852999999998E-2</v>
      </c>
      <c r="U2189" s="129">
        <v>3.0063412000000001E-3</v>
      </c>
      <c r="V2189" s="129">
        <v>0</v>
      </c>
      <c r="X2189" s="71">
        <v>5.4551152999999998E-5</v>
      </c>
    </row>
    <row r="2190" spans="1:24" ht="14.4">
      <c r="A2190" t="s">
        <v>3820</v>
      </c>
      <c r="B2190" s="125" t="s">
        <v>781</v>
      </c>
      <c r="C2190" s="126" t="str">
        <f t="shared" si="290"/>
        <v>M.020.03.104</v>
      </c>
      <c r="D2190" s="11" t="s">
        <v>1875</v>
      </c>
      <c r="E2190" s="125" t="s">
        <v>878</v>
      </c>
      <c r="F2190" s="128" t="str">
        <f t="shared" si="291"/>
        <v>Bread, white water based in plastic foil per 500 gram NL</v>
      </c>
      <c r="G2190" s="200">
        <v>0.17857650807377001</v>
      </c>
      <c r="H2190" s="10">
        <f t="shared" si="296"/>
        <v>0.17857650807377001</v>
      </c>
      <c r="I2190" s="201">
        <v>1.0027617E-7</v>
      </c>
      <c r="J2190" s="201">
        <v>5.7244013697600002E-2</v>
      </c>
      <c r="K2190" s="201">
        <v>4.0268040999999997E-3</v>
      </c>
      <c r="L2190" s="201">
        <v>0.11730559</v>
      </c>
      <c r="N2190" s="160">
        <v>0.78203726666666673</v>
      </c>
      <c r="O2190" s="10">
        <f t="shared" si="298"/>
        <v>0.78203726666666673</v>
      </c>
      <c r="Q2190" s="15">
        <v>0</v>
      </c>
      <c r="S2190" s="129">
        <v>2.6279022999999999E-2</v>
      </c>
      <c r="T2190" s="129">
        <v>2.4020893000000001E-2</v>
      </c>
      <c r="U2190" s="129">
        <v>2.2581300000000001E-3</v>
      </c>
      <c r="V2190" s="129">
        <v>0</v>
      </c>
      <c r="X2190" s="71">
        <v>4.3501714999999998E-5</v>
      </c>
    </row>
    <row r="2191" spans="1:24" ht="14.4">
      <c r="A2191" t="s">
        <v>3821</v>
      </c>
      <c r="B2191" s="125" t="s">
        <v>781</v>
      </c>
      <c r="C2191" s="126" t="str">
        <f t="shared" si="290"/>
        <v>M.020.03.105</v>
      </c>
      <c r="D2191" s="11" t="s">
        <v>1875</v>
      </c>
      <c r="E2191" s="125" t="s">
        <v>878</v>
      </c>
      <c r="F2191" s="128" t="str">
        <f t="shared" si="291"/>
        <v>Bread, wholemeal in plastic foil per 500 gram NL</v>
      </c>
      <c r="G2191" s="200">
        <v>0.15120127469981701</v>
      </c>
      <c r="H2191" s="10">
        <f t="shared" si="296"/>
        <v>0.15120127469981701</v>
      </c>
      <c r="I2191" s="201">
        <v>8.5714816999999995E-8</v>
      </c>
      <c r="J2191" s="201">
        <v>4.7953881985000002E-2</v>
      </c>
      <c r="K2191" s="201">
        <v>3.3137209999999999E-3</v>
      </c>
      <c r="L2191" s="201">
        <v>9.9933586000000005E-2</v>
      </c>
      <c r="N2191" s="160">
        <v>0.66622390666666675</v>
      </c>
      <c r="O2191" s="10">
        <f t="shared" si="298"/>
        <v>0.66622390666666675</v>
      </c>
      <c r="Q2191" s="15">
        <v>0</v>
      </c>
      <c r="S2191" s="129">
        <v>2.2183553000000002E-2</v>
      </c>
      <c r="T2191" s="129">
        <v>2.0297889E-2</v>
      </c>
      <c r="U2191" s="129">
        <v>1.8856643000000001E-3</v>
      </c>
      <c r="V2191" s="129">
        <v>0</v>
      </c>
      <c r="X2191" s="71">
        <v>3.6837822999999998E-5</v>
      </c>
    </row>
    <row r="2192" spans="1:24" ht="14.4">
      <c r="A2192" t="s">
        <v>3822</v>
      </c>
      <c r="B2192" s="125" t="s">
        <v>781</v>
      </c>
      <c r="C2192" s="126" t="str">
        <f t="shared" si="290"/>
        <v>M.020.03.106</v>
      </c>
      <c r="D2192" s="11" t="s">
        <v>1875</v>
      </c>
      <c r="E2192" s="125" t="s">
        <v>878</v>
      </c>
      <c r="F2192" s="128" t="str">
        <f t="shared" si="291"/>
        <v>Bun, currant/raisin plastic foil (LDPE) per 500 gram</v>
      </c>
      <c r="G2192" s="200">
        <v>0.28292096195633998</v>
      </c>
      <c r="H2192" s="10">
        <f t="shared" si="296"/>
        <v>0.28292096195633998</v>
      </c>
      <c r="I2192" s="201">
        <v>1.5750894000000001E-7</v>
      </c>
      <c r="J2192" s="201">
        <v>8.8656625447400009E-2</v>
      </c>
      <c r="K2192" s="201">
        <v>1.0292689000000001E-2</v>
      </c>
      <c r="L2192" s="201">
        <v>0.18397148999999999</v>
      </c>
      <c r="N2192" s="160">
        <v>1.2264766</v>
      </c>
      <c r="O2192" s="10">
        <f t="shared" si="298"/>
        <v>1.2264766</v>
      </c>
      <c r="Q2192" s="15">
        <v>0</v>
      </c>
      <c r="S2192" s="129">
        <v>4.0100385000000002E-2</v>
      </c>
      <c r="T2192" s="129">
        <v>3.6082810999999999E-2</v>
      </c>
      <c r="U2192" s="129">
        <v>4.0175747000000001E-3</v>
      </c>
      <c r="V2192" s="129">
        <v>0</v>
      </c>
      <c r="X2192" s="71">
        <v>6.8121151E-5</v>
      </c>
    </row>
    <row r="2193" spans="1:24" ht="14.4">
      <c r="A2193" t="s">
        <v>3823</v>
      </c>
      <c r="B2193" s="125" t="s">
        <v>781</v>
      </c>
      <c r="C2193" s="126" t="str">
        <f t="shared" si="290"/>
        <v>M.020.03.107</v>
      </c>
      <c r="D2193" s="11" t="s">
        <v>1875</v>
      </c>
      <c r="E2193" s="125" t="s">
        <v>878</v>
      </c>
      <c r="F2193" s="128" t="str">
        <f t="shared" si="291"/>
        <v>Crispbread, in paper foil per 250 gram NL</v>
      </c>
      <c r="G2193" s="200">
        <v>0.31844599395668</v>
      </c>
      <c r="H2193" s="10">
        <f t="shared" si="296"/>
        <v>0.31844599395668</v>
      </c>
      <c r="I2193" s="201">
        <v>1.4686178E-7</v>
      </c>
      <c r="J2193" s="201">
        <v>0.10372205789489999</v>
      </c>
      <c r="K2193" s="201">
        <v>7.9324592000000003E-3</v>
      </c>
      <c r="L2193" s="201">
        <v>0.20679133</v>
      </c>
      <c r="N2193" s="160">
        <v>1.3786088666666667</v>
      </c>
      <c r="O2193" s="10">
        <f t="shared" si="298"/>
        <v>1.3786088666666667</v>
      </c>
      <c r="Q2193" s="15">
        <v>0</v>
      </c>
      <c r="S2193" s="129">
        <v>4.6125687999999998E-2</v>
      </c>
      <c r="T2193" s="129">
        <v>4.1081504999999997E-2</v>
      </c>
      <c r="U2193" s="129">
        <v>5.0441833000000004E-3</v>
      </c>
      <c r="V2193" s="129">
        <v>0</v>
      </c>
      <c r="X2193" s="71">
        <v>7.6268578999999999E-5</v>
      </c>
    </row>
    <row r="2194" spans="1:24" ht="14.4">
      <c r="A2194" t="s">
        <v>3824</v>
      </c>
      <c r="B2194" s="125" t="s">
        <v>781</v>
      </c>
      <c r="C2194" s="126" t="str">
        <f t="shared" si="290"/>
        <v>M.020.03.108</v>
      </c>
      <c r="D2194" s="11" t="s">
        <v>1875</v>
      </c>
      <c r="E2194" s="125" t="s">
        <v>878</v>
      </c>
      <c r="F2194" s="128" t="str">
        <f t="shared" si="291"/>
        <v>Croissant, w margarine in plastic foil per 500 gram NL</v>
      </c>
      <c r="G2194" s="200">
        <v>0.32375359996301001</v>
      </c>
      <c r="H2194" s="10">
        <f t="shared" si="296"/>
        <v>0.32375359996301001</v>
      </c>
      <c r="I2194" s="201">
        <v>1.6857221E-7</v>
      </c>
      <c r="J2194" s="201">
        <v>0.1007499393908</v>
      </c>
      <c r="K2194" s="201">
        <v>1.0125502E-2</v>
      </c>
      <c r="L2194" s="201">
        <v>0.21287798999999999</v>
      </c>
      <c r="N2194" s="160">
        <v>1.4191866</v>
      </c>
      <c r="O2194" s="10">
        <f t="shared" si="298"/>
        <v>1.4191866</v>
      </c>
      <c r="Q2194" s="15">
        <v>0</v>
      </c>
      <c r="S2194" s="129">
        <v>4.4822430000000003E-2</v>
      </c>
      <c r="T2194" s="129">
        <v>3.9373472999999999E-2</v>
      </c>
      <c r="U2194" s="129">
        <v>5.4489561999999997E-3</v>
      </c>
      <c r="V2194" s="129">
        <v>0</v>
      </c>
      <c r="X2194" s="71">
        <v>7.7905215999999998E-5</v>
      </c>
    </row>
    <row r="2195" spans="1:24" ht="14.4">
      <c r="A2195" t="s">
        <v>3825</v>
      </c>
      <c r="B2195" s="125" t="s">
        <v>781</v>
      </c>
      <c r="C2195" s="126" t="str">
        <f t="shared" si="290"/>
        <v>M.020.03.109</v>
      </c>
      <c r="D2195" s="11" t="s">
        <v>1875</v>
      </c>
      <c r="E2195" s="125" t="s">
        <v>878</v>
      </c>
      <c r="F2195" s="128" t="str">
        <f t="shared" si="291"/>
        <v>Roll, white hard in plastic foil per 500 gram NL</v>
      </c>
      <c r="G2195" s="200">
        <v>0.17857650807377001</v>
      </c>
      <c r="H2195" s="10">
        <f t="shared" si="296"/>
        <v>0.17857650807377001</v>
      </c>
      <c r="I2195" s="201">
        <v>1.0027617E-7</v>
      </c>
      <c r="J2195" s="201">
        <v>5.7244013697600002E-2</v>
      </c>
      <c r="K2195" s="201">
        <v>4.0268040999999997E-3</v>
      </c>
      <c r="L2195" s="201">
        <v>0.11730559</v>
      </c>
      <c r="N2195" s="160">
        <v>0.78203726666666673</v>
      </c>
      <c r="O2195" s="10">
        <f t="shared" si="298"/>
        <v>0.78203726666666673</v>
      </c>
      <c r="Q2195" s="15">
        <v>0</v>
      </c>
      <c r="S2195" s="129">
        <v>2.6279022999999999E-2</v>
      </c>
      <c r="T2195" s="129">
        <v>2.4020893000000001E-2</v>
      </c>
      <c r="U2195" s="129">
        <v>2.2581300000000001E-3</v>
      </c>
      <c r="V2195" s="129">
        <v>0</v>
      </c>
      <c r="X2195" s="71">
        <v>4.3501714999999998E-5</v>
      </c>
    </row>
    <row r="2196" spans="1:24" ht="14.4">
      <c r="A2196" t="s">
        <v>3826</v>
      </c>
      <c r="B2196" s="125" t="s">
        <v>781</v>
      </c>
      <c r="C2196" s="126" t="str">
        <f t="shared" si="290"/>
        <v>M.020.03.110</v>
      </c>
      <c r="D2196" s="11" t="s">
        <v>1875</v>
      </c>
      <c r="E2196" s="125" t="s">
        <v>878</v>
      </c>
      <c r="F2196" s="128" t="str">
        <f t="shared" si="291"/>
        <v>Roll, white soft in plastic foil per 500 gram NL</v>
      </c>
      <c r="G2196" s="200">
        <v>0.17857650807377001</v>
      </c>
      <c r="H2196" s="10">
        <f t="shared" si="296"/>
        <v>0.17857650807377001</v>
      </c>
      <c r="I2196" s="201">
        <v>1.0027617E-7</v>
      </c>
      <c r="J2196" s="201">
        <v>5.7244013697600002E-2</v>
      </c>
      <c r="K2196" s="201">
        <v>4.0268040999999997E-3</v>
      </c>
      <c r="L2196" s="201">
        <v>0.11730559</v>
      </c>
      <c r="N2196" s="160">
        <v>0.78203726666666673</v>
      </c>
      <c r="O2196" s="10">
        <f t="shared" si="298"/>
        <v>0.78203726666666673</v>
      </c>
      <c r="Q2196" s="15">
        <v>0</v>
      </c>
      <c r="S2196" s="129">
        <v>2.6279022999999999E-2</v>
      </c>
      <c r="T2196" s="129">
        <v>2.4020893000000001E-2</v>
      </c>
      <c r="U2196" s="129">
        <v>2.2581300000000001E-3</v>
      </c>
      <c r="V2196" s="129">
        <v>0</v>
      </c>
      <c r="X2196" s="71">
        <v>4.3501714999999998E-5</v>
      </c>
    </row>
    <row r="2197" spans="1:24" ht="14.4">
      <c r="B2197" s="125"/>
      <c r="C2197" s="126"/>
      <c r="D2197" s="1" t="s">
        <v>1876</v>
      </c>
      <c r="E2197" s="125"/>
      <c r="H2197" s="10">
        <f t="shared" si="296"/>
        <v>0</v>
      </c>
    </row>
    <row r="2198" spans="1:24" ht="14.4">
      <c r="A2198" t="s">
        <v>3827</v>
      </c>
      <c r="B2198" s="125" t="s">
        <v>781</v>
      </c>
      <c r="C2198" s="126" t="str">
        <f t="shared" si="290"/>
        <v>M.020.04.101</v>
      </c>
      <c r="D2198" s="11" t="s">
        <v>1876</v>
      </c>
      <c r="E2198" s="125" t="s">
        <v>878</v>
      </c>
      <c r="F2198" s="128" t="str">
        <f t="shared" si="291"/>
        <v>Insects, meat packaging per 1 kg NL</v>
      </c>
      <c r="G2198" s="200">
        <v>0.65760528066597002</v>
      </c>
      <c r="H2198" s="10">
        <f t="shared" si="296"/>
        <v>0.65760528066597002</v>
      </c>
      <c r="I2198" s="201">
        <v>3.0920206999999998E-7</v>
      </c>
      <c r="J2198" s="201">
        <v>0.19584233446390001</v>
      </c>
      <c r="K2198" s="201">
        <v>2.8627387000000001E-2</v>
      </c>
      <c r="L2198" s="201">
        <v>0.43313525000000003</v>
      </c>
      <c r="N2198" s="160">
        <v>2.8875683333333337</v>
      </c>
      <c r="O2198" s="10">
        <f t="shared" ref="O2198:O2199" si="299">N2198</f>
        <v>2.8875683333333337</v>
      </c>
      <c r="Q2198" s="15">
        <v>0</v>
      </c>
      <c r="S2198" s="129">
        <v>9.2366070999999994E-2</v>
      </c>
      <c r="T2198" s="129">
        <v>8.3436960000000004E-2</v>
      </c>
      <c r="U2198" s="129">
        <v>8.9291111999999992E-3</v>
      </c>
      <c r="V2198" s="129">
        <v>0</v>
      </c>
      <c r="X2198" s="71">
        <v>1.5333411999999999E-4</v>
      </c>
    </row>
    <row r="2199" spans="1:24" ht="14.4">
      <c r="A2199" t="s">
        <v>3828</v>
      </c>
      <c r="B2199" s="125" t="s">
        <v>781</v>
      </c>
      <c r="C2199" s="126" t="str">
        <f t="shared" si="290"/>
        <v>M.020.04.102</v>
      </c>
      <c r="D2199" s="11" t="s">
        <v>1876</v>
      </c>
      <c r="E2199" s="125" t="s">
        <v>878</v>
      </c>
      <c r="F2199" s="128" t="str">
        <f t="shared" si="291"/>
        <v>Kelp, seaweed in fruit bucket per 1 kg NL</v>
      </c>
      <c r="G2199" s="200">
        <v>3.3646508480123002E-2</v>
      </c>
      <c r="H2199" s="10">
        <f t="shared" si="296"/>
        <v>3.3646508480123002E-2</v>
      </c>
      <c r="I2199" s="201">
        <v>1.7087733000000001E-8</v>
      </c>
      <c r="J2199" s="201">
        <v>5.3879740923899995E-3</v>
      </c>
      <c r="K2199" s="201">
        <v>1.5431583000000001E-3</v>
      </c>
      <c r="L2199" s="201">
        <v>2.6715359000000001E-2</v>
      </c>
      <c r="N2199" s="160">
        <v>0.17810239333333336</v>
      </c>
      <c r="O2199" s="10">
        <f t="shared" si="299"/>
        <v>0.17810239333333336</v>
      </c>
      <c r="Q2199" s="15">
        <v>0</v>
      </c>
      <c r="S2199" s="129">
        <v>4.2002586000000003E-3</v>
      </c>
      <c r="T2199" s="129">
        <v>4.0229328999999998E-3</v>
      </c>
      <c r="U2199" s="129">
        <v>1.7732562999999999E-4</v>
      </c>
      <c r="V2199" s="129">
        <v>0</v>
      </c>
      <c r="X2199" s="71">
        <v>7.3741576E-6</v>
      </c>
    </row>
    <row r="2200" spans="1:24" ht="14.4">
      <c r="B2200" s="125"/>
      <c r="C2200" s="126"/>
      <c r="D2200" s="1" t="s">
        <v>1877</v>
      </c>
      <c r="E2200" s="125"/>
      <c r="H2200" s="10">
        <f t="shared" si="296"/>
        <v>0</v>
      </c>
    </row>
    <row r="2201" spans="1:24" ht="14.4">
      <c r="A2201" t="s">
        <v>3829</v>
      </c>
      <c r="B2201" s="125" t="s">
        <v>781</v>
      </c>
      <c r="C2201" s="126" t="str">
        <f t="shared" si="290"/>
        <v>M.020.05.101</v>
      </c>
      <c r="D2201" s="11" t="s">
        <v>1877</v>
      </c>
      <c r="E2201" s="125" t="s">
        <v>878</v>
      </c>
      <c r="F2201" s="128" t="str">
        <f t="shared" si="291"/>
        <v>Eggs, chicken, in cardboard box NL</v>
      </c>
      <c r="G2201" s="200">
        <v>0.70709709136025001</v>
      </c>
      <c r="H2201" s="10">
        <f>G2201</f>
        <v>0.70709709136025001</v>
      </c>
      <c r="I2201" s="201">
        <v>2.3633894999999999E-7</v>
      </c>
      <c r="J2201" s="201">
        <v>0.2677327140213</v>
      </c>
      <c r="K2201" s="201">
        <v>3.0554461000000002E-2</v>
      </c>
      <c r="L2201" s="201">
        <v>0.40880968000000001</v>
      </c>
      <c r="N2201" s="160">
        <v>2.7253978666666669</v>
      </c>
      <c r="O2201" s="10">
        <f>N2201</f>
        <v>2.7253978666666669</v>
      </c>
      <c r="Q2201" s="15">
        <v>0</v>
      </c>
      <c r="S2201" s="129">
        <v>0.11321610999999999</v>
      </c>
      <c r="T2201" s="129">
        <v>0.10391163</v>
      </c>
      <c r="U2201" s="129">
        <v>9.3044825000000008E-3</v>
      </c>
      <c r="V2201" s="129">
        <v>0</v>
      </c>
      <c r="X2201" s="71">
        <v>1.6472893E-4</v>
      </c>
    </row>
    <row r="2202" spans="1:24" ht="14.4">
      <c r="B2202" s="125"/>
      <c r="C2202" s="126"/>
      <c r="D2202" s="1" t="s">
        <v>1878</v>
      </c>
      <c r="E2202" s="125"/>
      <c r="H2202" s="10">
        <f t="shared" si="296"/>
        <v>0</v>
      </c>
    </row>
    <row r="2203" spans="1:24" ht="14.4">
      <c r="A2203" t="s">
        <v>3830</v>
      </c>
      <c r="B2203" s="125" t="s">
        <v>781</v>
      </c>
      <c r="C2203" s="126" t="str">
        <f t="shared" si="290"/>
        <v>M.020.06.101</v>
      </c>
      <c r="D2203" s="11" t="s">
        <v>1878</v>
      </c>
      <c r="E2203" s="125" t="s">
        <v>878</v>
      </c>
      <c r="F2203" s="128" t="str">
        <f t="shared" si="291"/>
        <v>Apple sauce in food can NL</v>
      </c>
      <c r="G2203" s="200">
        <v>0.34059989065416002</v>
      </c>
      <c r="H2203" s="10">
        <f t="shared" si="296"/>
        <v>0.34059989065416002</v>
      </c>
      <c r="I2203" s="201">
        <v>2.5544006000000002E-7</v>
      </c>
      <c r="J2203" s="201">
        <v>7.8123380214099994E-2</v>
      </c>
      <c r="K2203" s="201">
        <v>2.9122465E-2</v>
      </c>
      <c r="L2203" s="201">
        <v>0.23335379000000001</v>
      </c>
      <c r="N2203" s="160">
        <v>1.5556919333333334</v>
      </c>
      <c r="O2203" s="10">
        <f t="shared" ref="O2203:O2226" si="300">N2203</f>
        <v>1.5556919333333334</v>
      </c>
      <c r="Q2203" s="15">
        <v>0</v>
      </c>
      <c r="S2203" s="129">
        <v>4.3672044E-2</v>
      </c>
      <c r="T2203" s="129">
        <v>4.1619305000000002E-2</v>
      </c>
      <c r="U2203" s="129">
        <v>2.0527389E-3</v>
      </c>
      <c r="V2203" s="129">
        <v>0</v>
      </c>
      <c r="X2203" s="71">
        <v>7.8810658999999995E-5</v>
      </c>
    </row>
    <row r="2204" spans="1:24" ht="14.4">
      <c r="A2204" t="s">
        <v>3831</v>
      </c>
      <c r="B2204" s="125" t="s">
        <v>781</v>
      </c>
      <c r="C2204" s="126" t="str">
        <f t="shared" si="290"/>
        <v>M.020.06.102</v>
      </c>
      <c r="D2204" s="11" t="s">
        <v>1878</v>
      </c>
      <c r="E2204" s="125" t="s">
        <v>878</v>
      </c>
      <c r="F2204" s="128" t="str">
        <f t="shared" si="291"/>
        <v>Apple sauce in glass jarper 720 ml NL</v>
      </c>
      <c r="G2204" s="200">
        <v>0.23358010259409001</v>
      </c>
      <c r="H2204" s="10">
        <f t="shared" si="296"/>
        <v>0.23358010259409001</v>
      </c>
      <c r="I2204" s="201">
        <v>1.4329718999999999E-7</v>
      </c>
      <c r="J2204" s="201">
        <v>5.7281707296899999E-2</v>
      </c>
      <c r="K2204" s="201">
        <v>1.1210322E-2</v>
      </c>
      <c r="L2204" s="201">
        <v>0.16508792999999999</v>
      </c>
      <c r="N2204" s="160">
        <v>1.1005862</v>
      </c>
      <c r="O2204" s="10">
        <f t="shared" si="300"/>
        <v>1.1005862</v>
      </c>
      <c r="Q2204" s="15">
        <v>0</v>
      </c>
      <c r="S2204" s="129">
        <v>3.2080289999999997E-2</v>
      </c>
      <c r="T2204" s="129">
        <v>3.0507187000000002E-2</v>
      </c>
      <c r="U2204" s="129">
        <v>1.5731024E-3</v>
      </c>
      <c r="V2204" s="129">
        <v>0</v>
      </c>
      <c r="X2204" s="71">
        <v>5.4339958000000003E-5</v>
      </c>
    </row>
    <row r="2205" spans="1:24" ht="14.4">
      <c r="A2205" t="s">
        <v>3832</v>
      </c>
      <c r="B2205" s="125" t="s">
        <v>781</v>
      </c>
      <c r="C2205" s="126" t="str">
        <f t="shared" si="290"/>
        <v>M.020.06.103</v>
      </c>
      <c r="D2205" s="11" t="s">
        <v>1878</v>
      </c>
      <c r="E2205" s="125" t="s">
        <v>878</v>
      </c>
      <c r="F2205" s="128" t="str">
        <f t="shared" si="291"/>
        <v>Apple, w skin in fruit bag per 1 kg NL</v>
      </c>
      <c r="G2205" s="200">
        <v>5.3528969659617995E-2</v>
      </c>
      <c r="H2205" s="10">
        <f t="shared" si="296"/>
        <v>5.3528969659617995E-2</v>
      </c>
      <c r="I2205" s="201">
        <v>3.9582038000000002E-8</v>
      </c>
      <c r="J2205" s="201">
        <v>1.5208329077580001E-2</v>
      </c>
      <c r="K2205" s="201">
        <v>6.2208400000000001E-3</v>
      </c>
      <c r="L2205" s="201">
        <v>3.2099760999999997E-2</v>
      </c>
      <c r="N2205" s="160">
        <v>0.21399840666666667</v>
      </c>
      <c r="O2205" s="10">
        <f t="shared" si="300"/>
        <v>0.21399840666666667</v>
      </c>
      <c r="Q2205" s="15">
        <v>0</v>
      </c>
      <c r="S2205" s="129">
        <v>7.0018092000000004E-3</v>
      </c>
      <c r="T2205" s="129">
        <v>6.5069320999999996E-3</v>
      </c>
      <c r="U2205" s="129">
        <v>4.9487702000000004E-4</v>
      </c>
      <c r="V2205" s="129">
        <v>0</v>
      </c>
      <c r="X2205" s="71">
        <v>1.2383652E-5</v>
      </c>
    </row>
    <row r="2206" spans="1:24" ht="14.4">
      <c r="A2206" t="s">
        <v>3833</v>
      </c>
      <c r="B2206" s="125" t="s">
        <v>781</v>
      </c>
      <c r="C2206" s="126" t="str">
        <f t="shared" si="290"/>
        <v>M.020.06.104</v>
      </c>
      <c r="D2206" s="11" t="s">
        <v>1878</v>
      </c>
      <c r="E2206" s="125" t="s">
        <v>878</v>
      </c>
      <c r="F2206" s="128" t="str">
        <f t="shared" si="291"/>
        <v>Apricot, w skin in fruit bucket per 1 kg NL</v>
      </c>
      <c r="G2206" s="200">
        <v>0.20512085465506402</v>
      </c>
      <c r="H2206" s="10">
        <f t="shared" si="296"/>
        <v>0.20512085465506402</v>
      </c>
      <c r="I2206" s="201">
        <v>4.8447964E-8</v>
      </c>
      <c r="J2206" s="201">
        <v>2.8802276207099999E-2</v>
      </c>
      <c r="K2206" s="201">
        <v>0.12173352</v>
      </c>
      <c r="L2206" s="201">
        <v>5.4585010000000003E-2</v>
      </c>
      <c r="N2206" s="160">
        <v>0.36390006666666669</v>
      </c>
      <c r="O2206" s="10">
        <f t="shared" si="300"/>
        <v>0.36390006666666669</v>
      </c>
      <c r="Q2206" s="15">
        <v>0</v>
      </c>
      <c r="S2206" s="129">
        <v>1.2322751999999999E-2</v>
      </c>
      <c r="T2206" s="129">
        <v>1.0918852999999999E-2</v>
      </c>
      <c r="U2206" s="129">
        <v>1.4038987E-3</v>
      </c>
      <c r="V2206" s="129">
        <v>0</v>
      </c>
      <c r="X2206" s="71">
        <v>2.1070701000000001E-5</v>
      </c>
    </row>
    <row r="2207" spans="1:24" ht="14.4">
      <c r="A2207" t="s">
        <v>3834</v>
      </c>
      <c r="B2207" s="125" t="s">
        <v>781</v>
      </c>
      <c r="C2207" s="126" t="str">
        <f t="shared" si="290"/>
        <v>M.020.06.105</v>
      </c>
      <c r="D2207" s="11" t="s">
        <v>1878</v>
      </c>
      <c r="E2207" s="125" t="s">
        <v>878</v>
      </c>
      <c r="F2207" s="128" t="str">
        <f t="shared" si="291"/>
        <v>Avocado, not packed NL</v>
      </c>
      <c r="G2207" s="200">
        <v>0.29904699735571699</v>
      </c>
      <c r="H2207" s="10">
        <f t="shared" si="296"/>
        <v>0.29904699735571699</v>
      </c>
      <c r="I2207" s="201">
        <v>4.8640216999999997E-8</v>
      </c>
      <c r="J2207" s="201">
        <v>4.8260212715499996E-2</v>
      </c>
      <c r="K2207" s="201">
        <v>9.2895606000000006E-2</v>
      </c>
      <c r="L2207" s="201">
        <v>0.15789112999999999</v>
      </c>
      <c r="N2207" s="160">
        <v>1.0526075333333333</v>
      </c>
      <c r="O2207" s="10">
        <f t="shared" si="300"/>
        <v>1.0526075333333333</v>
      </c>
      <c r="Q2207" s="15">
        <v>0</v>
      </c>
      <c r="S2207" s="129">
        <v>2.8284255000000001E-2</v>
      </c>
      <c r="T2207" s="129">
        <v>2.5474018000000001E-2</v>
      </c>
      <c r="U2207" s="129">
        <v>2.8102372999999998E-3</v>
      </c>
      <c r="V2207" s="129">
        <v>0</v>
      </c>
      <c r="X2207" s="71">
        <v>4.5951834999999998E-5</v>
      </c>
    </row>
    <row r="2208" spans="1:24" ht="14.4">
      <c r="A2208" t="s">
        <v>3835</v>
      </c>
      <c r="B2208" s="125" t="s">
        <v>781</v>
      </c>
      <c r="C2208" s="126" t="str">
        <f t="shared" si="290"/>
        <v>M.020.06.106</v>
      </c>
      <c r="D2208" s="11" t="s">
        <v>1878</v>
      </c>
      <c r="E2208" s="125" t="s">
        <v>878</v>
      </c>
      <c r="F2208" s="128" t="str">
        <f t="shared" si="291"/>
        <v>Banana, not packed NL</v>
      </c>
      <c r="G2208" s="200">
        <v>6.3221699676308002E-2</v>
      </c>
      <c r="H2208" s="10">
        <f t="shared" si="296"/>
        <v>6.3221699676308002E-2</v>
      </c>
      <c r="I2208" s="201">
        <v>1.7550818000000001E-8</v>
      </c>
      <c r="J2208" s="201">
        <v>1.7688072525490001E-2</v>
      </c>
      <c r="K2208" s="201">
        <v>6.5787045999999997E-3</v>
      </c>
      <c r="L2208" s="201">
        <v>3.8954904999999998E-2</v>
      </c>
      <c r="N2208" s="160">
        <v>0.25969936666666665</v>
      </c>
      <c r="O2208" s="10">
        <f t="shared" si="300"/>
        <v>0.25969936666666665</v>
      </c>
      <c r="Q2208" s="15">
        <v>0</v>
      </c>
      <c r="S2208" s="129">
        <v>8.8600686999999994E-3</v>
      </c>
      <c r="T2208" s="129">
        <v>8.2642779000000003E-3</v>
      </c>
      <c r="U2208" s="129">
        <v>5.9579073000000002E-4</v>
      </c>
      <c r="V2208" s="129">
        <v>0</v>
      </c>
      <c r="X2208" s="71">
        <v>1.3176301000000001E-5</v>
      </c>
    </row>
    <row r="2209" spans="1:24" ht="14.4">
      <c r="A2209" t="s">
        <v>3836</v>
      </c>
      <c r="B2209" s="125" t="s">
        <v>781</v>
      </c>
      <c r="C2209" s="126" t="str">
        <f t="shared" si="290"/>
        <v>M.020.06.107</v>
      </c>
      <c r="D2209" s="11" t="s">
        <v>1878</v>
      </c>
      <c r="E2209" s="125" t="s">
        <v>878</v>
      </c>
      <c r="F2209" s="128" t="str">
        <f t="shared" si="291"/>
        <v>Coconut, milk in metal can (in aluminium) NL</v>
      </c>
      <c r="G2209" s="200">
        <v>0.31421384633754001</v>
      </c>
      <c r="H2209" s="10">
        <f t="shared" si="296"/>
        <v>0.31421384633754001</v>
      </c>
      <c r="I2209" s="201">
        <v>2.9793394000000002E-7</v>
      </c>
      <c r="J2209" s="201">
        <v>0.1397109855036</v>
      </c>
      <c r="K2209" s="201">
        <v>7.4780729000000004E-3</v>
      </c>
      <c r="L2209" s="201">
        <v>0.16702449</v>
      </c>
      <c r="N2209" s="160">
        <v>1.1134965999999999</v>
      </c>
      <c r="O2209" s="10">
        <f t="shared" si="300"/>
        <v>1.1134965999999999</v>
      </c>
      <c r="Q2209" s="15">
        <v>0</v>
      </c>
      <c r="S2209" s="129">
        <v>3.8820795999999998E-2</v>
      </c>
      <c r="T2209" s="129">
        <v>2.6723237E-2</v>
      </c>
      <c r="U2209" s="129">
        <v>1.2097559000000001E-2</v>
      </c>
      <c r="V2209" s="129">
        <v>0</v>
      </c>
      <c r="X2209" s="71">
        <v>8.9725596000000003E-5</v>
      </c>
    </row>
    <row r="2210" spans="1:24" ht="14.4">
      <c r="A2210" t="s">
        <v>3837</v>
      </c>
      <c r="B2210" s="125" t="s">
        <v>781</v>
      </c>
      <c r="C2210" s="126" t="str">
        <f t="shared" si="290"/>
        <v>M.020.06.108</v>
      </c>
      <c r="D2210" s="11" t="s">
        <v>1878</v>
      </c>
      <c r="E2210" s="125" t="s">
        <v>878</v>
      </c>
      <c r="F2210" s="128" t="str">
        <f t="shared" si="291"/>
        <v>Coconut, milk in multilayer carton per 1000 ml NL</v>
      </c>
      <c r="G2210" s="200">
        <v>0.25852681921540999</v>
      </c>
      <c r="H2210" s="10">
        <f t="shared" si="296"/>
        <v>0.25852681921540999</v>
      </c>
      <c r="I2210" s="201">
        <v>2.5580731E-7</v>
      </c>
      <c r="J2210" s="201">
        <v>0.1260454078081</v>
      </c>
      <c r="K2210" s="201">
        <v>1.5117755999999999E-3</v>
      </c>
      <c r="L2210" s="201">
        <v>0.13096938</v>
      </c>
      <c r="N2210" s="160">
        <v>0.87312920000000005</v>
      </c>
      <c r="O2210" s="10">
        <f t="shared" si="300"/>
        <v>0.87312920000000005</v>
      </c>
      <c r="Q2210" s="15">
        <v>0</v>
      </c>
      <c r="S2210" s="129">
        <v>3.1439464E-2</v>
      </c>
      <c r="T2210" s="129">
        <v>1.9545607999999999E-2</v>
      </c>
      <c r="U2210" s="129">
        <v>1.1893855E-2</v>
      </c>
      <c r="V2210" s="129">
        <v>0</v>
      </c>
      <c r="X2210" s="71">
        <v>7.7015130999999999E-5</v>
      </c>
    </row>
    <row r="2211" spans="1:24" ht="14.4">
      <c r="A2211" t="s">
        <v>3838</v>
      </c>
      <c r="B2211" s="125" t="s">
        <v>781</v>
      </c>
      <c r="C2211" s="126" t="str">
        <f t="shared" si="290"/>
        <v>M.020.06.109</v>
      </c>
      <c r="D2211" s="11" t="s">
        <v>1878</v>
      </c>
      <c r="E2211" s="125" t="s">
        <v>878</v>
      </c>
      <c r="F2211" s="128" t="str">
        <f t="shared" si="291"/>
        <v>Dates, dried in fruit bucket per 1 kg NL</v>
      </c>
      <c r="G2211" s="200">
        <v>0.99523820339416003</v>
      </c>
      <c r="H2211" s="10">
        <f t="shared" si="296"/>
        <v>0.99523820339416003</v>
      </c>
      <c r="I2211" s="201">
        <v>1.7839676000000001E-7</v>
      </c>
      <c r="J2211" s="201">
        <v>0.10759004499739999</v>
      </c>
      <c r="K2211" s="201">
        <v>0.69451858</v>
      </c>
      <c r="L2211" s="201">
        <v>0.19312940000000001</v>
      </c>
      <c r="N2211" s="160">
        <v>1.2875293333333335</v>
      </c>
      <c r="O2211" s="10">
        <f t="shared" si="300"/>
        <v>1.2875293333333335</v>
      </c>
      <c r="Q2211" s="15">
        <v>0</v>
      </c>
      <c r="S2211" s="129">
        <v>4.7798306999999998E-2</v>
      </c>
      <c r="T2211" s="129">
        <v>4.4432542999999998E-2</v>
      </c>
      <c r="U2211" s="129">
        <v>3.3657640999999999E-3</v>
      </c>
      <c r="V2211" s="129">
        <v>0</v>
      </c>
      <c r="X2211" s="71">
        <v>7.5841507999999997E-5</v>
      </c>
    </row>
    <row r="2212" spans="1:24" ht="14.4">
      <c r="A2212" t="s">
        <v>3839</v>
      </c>
      <c r="B2212" s="125" t="s">
        <v>781</v>
      </c>
      <c r="C2212" s="126" t="str">
        <f t="shared" si="290"/>
        <v>M.020.06.110</v>
      </c>
      <c r="D2212" s="11" t="s">
        <v>1878</v>
      </c>
      <c r="E2212" s="125" t="s">
        <v>878</v>
      </c>
      <c r="F2212" s="128" t="str">
        <f t="shared" si="291"/>
        <v>Figs, dried in fruit bucket per 1 kg NL</v>
      </c>
      <c r="G2212" s="200">
        <v>0.79895474411166001</v>
      </c>
      <c r="H2212" s="10">
        <f t="shared" si="296"/>
        <v>0.79895474411166001</v>
      </c>
      <c r="I2212" s="201">
        <v>2.9085965999999998E-7</v>
      </c>
      <c r="J2212" s="201">
        <v>0.148062693252</v>
      </c>
      <c r="K2212" s="201">
        <v>0.36992881999999999</v>
      </c>
      <c r="L2212" s="201">
        <v>0.28096293999999999</v>
      </c>
      <c r="N2212" s="160">
        <v>1.8730862666666668</v>
      </c>
      <c r="O2212" s="10">
        <f t="shared" si="300"/>
        <v>1.8730862666666668</v>
      </c>
      <c r="Q2212" s="15">
        <v>0</v>
      </c>
      <c r="S2212" s="129">
        <v>6.0445042999999997E-2</v>
      </c>
      <c r="T2212" s="129">
        <v>5.1885243999999997E-2</v>
      </c>
      <c r="U2212" s="129">
        <v>8.5597985999999997E-3</v>
      </c>
      <c r="V2212" s="129">
        <v>0</v>
      </c>
      <c r="X2212" s="71">
        <v>1.1116769E-4</v>
      </c>
    </row>
    <row r="2213" spans="1:24" ht="14.4">
      <c r="A2213" t="s">
        <v>3840</v>
      </c>
      <c r="B2213" s="125" t="s">
        <v>781</v>
      </c>
      <c r="C2213" s="126" t="str">
        <f t="shared" si="290"/>
        <v>M.020.06.111</v>
      </c>
      <c r="D2213" s="11" t="s">
        <v>1878</v>
      </c>
      <c r="E2213" s="125" t="s">
        <v>878</v>
      </c>
      <c r="F2213" s="128" t="str">
        <f t="shared" si="291"/>
        <v>Figs, fresh in fruit bucket per 1 kg NL</v>
      </c>
      <c r="G2213" s="200">
        <v>0.21578734053935503</v>
      </c>
      <c r="H2213" s="10">
        <f t="shared" si="296"/>
        <v>0.21578734053935503</v>
      </c>
      <c r="I2213" s="201">
        <v>7.9537554999999994E-8</v>
      </c>
      <c r="J2213" s="201">
        <v>4.3247599001800002E-2</v>
      </c>
      <c r="K2213" s="201">
        <v>8.9903116000000005E-2</v>
      </c>
      <c r="L2213" s="201">
        <v>8.2636546000000005E-2</v>
      </c>
      <c r="N2213" s="160">
        <v>0.55091030666666674</v>
      </c>
      <c r="O2213" s="10">
        <f t="shared" si="300"/>
        <v>0.55091030666666674</v>
      </c>
      <c r="Q2213" s="15">
        <v>0</v>
      </c>
      <c r="S2213" s="129">
        <v>1.8354774000000001E-2</v>
      </c>
      <c r="T2213" s="129">
        <v>1.6187786999999999E-2</v>
      </c>
      <c r="U2213" s="129">
        <v>2.166987E-3</v>
      </c>
      <c r="V2213" s="129">
        <v>0</v>
      </c>
      <c r="X2213" s="71">
        <v>3.2151448999999999E-5</v>
      </c>
    </row>
    <row r="2214" spans="1:24" ht="14.4">
      <c r="A2214" t="s">
        <v>3841</v>
      </c>
      <c r="B2214" s="125" t="s">
        <v>781</v>
      </c>
      <c r="C2214" s="126" t="str">
        <f t="shared" si="290"/>
        <v>M.020.06.112</v>
      </c>
      <c r="D2214" s="11" t="s">
        <v>1878</v>
      </c>
      <c r="E2214" s="125" t="s">
        <v>878</v>
      </c>
      <c r="F2214" s="128" t="str">
        <f t="shared" si="291"/>
        <v>Fruit snack Knijpfruit/Slurpfruit, in aluminium foil laminated paper per 250 gram NL</v>
      </c>
      <c r="G2214" s="200">
        <v>0.18093177911366998</v>
      </c>
      <c r="H2214" s="10">
        <f t="shared" si="296"/>
        <v>0.18093177911366998</v>
      </c>
      <c r="I2214" s="201">
        <v>1.6278377E-7</v>
      </c>
      <c r="J2214" s="201">
        <v>3.9602310329899998E-2</v>
      </c>
      <c r="K2214" s="201">
        <v>2.4691826E-2</v>
      </c>
      <c r="L2214" s="201">
        <v>0.11663748</v>
      </c>
      <c r="N2214" s="160">
        <v>0.77758320000000003</v>
      </c>
      <c r="O2214" s="10">
        <f t="shared" si="300"/>
        <v>0.77758320000000003</v>
      </c>
      <c r="Q2214" s="15">
        <v>0</v>
      </c>
      <c r="S2214" s="129">
        <v>2.0549964E-2</v>
      </c>
      <c r="T2214" s="129">
        <v>1.9040221999999999E-2</v>
      </c>
      <c r="U2214" s="129">
        <v>1.5097422E-3</v>
      </c>
      <c r="V2214" s="129">
        <v>0</v>
      </c>
      <c r="X2214" s="71">
        <v>4.1624920999999999E-5</v>
      </c>
    </row>
    <row r="2215" spans="1:24" ht="14.4">
      <c r="A2215" t="s">
        <v>3842</v>
      </c>
      <c r="B2215" s="125" t="s">
        <v>781</v>
      </c>
      <c r="C2215" s="126" t="str">
        <f t="shared" si="290"/>
        <v>M.020.06.113</v>
      </c>
      <c r="D2215" s="11" t="s">
        <v>1878</v>
      </c>
      <c r="E2215" s="125" t="s">
        <v>878</v>
      </c>
      <c r="F2215" s="128" t="str">
        <f t="shared" si="291"/>
        <v>Grapes w skin, in fruit bucket per 1 kg NL</v>
      </c>
      <c r="G2215" s="200">
        <v>8.2358964387203998E-2</v>
      </c>
      <c r="H2215" s="10">
        <f t="shared" si="296"/>
        <v>8.2358964387203998E-2</v>
      </c>
      <c r="I2215" s="201">
        <v>3.8213973999999999E-8</v>
      </c>
      <c r="J2215" s="201">
        <v>2.5405124173230001E-2</v>
      </c>
      <c r="K2215" s="201">
        <v>1.3259663E-2</v>
      </c>
      <c r="L2215" s="201">
        <v>4.3694139E-2</v>
      </c>
      <c r="N2215" s="160">
        <v>0.29129426000000003</v>
      </c>
      <c r="O2215" s="10">
        <f t="shared" si="300"/>
        <v>0.29129426000000003</v>
      </c>
      <c r="Q2215" s="15">
        <v>0</v>
      </c>
      <c r="S2215" s="129">
        <v>1.0822406E-2</v>
      </c>
      <c r="T2215" s="129">
        <v>9.8256488999999992E-3</v>
      </c>
      <c r="U2215" s="129">
        <v>9.967574700000001E-4</v>
      </c>
      <c r="V2215" s="129">
        <v>0</v>
      </c>
      <c r="X2215" s="71">
        <v>1.7427335000000001E-5</v>
      </c>
    </row>
    <row r="2216" spans="1:24" ht="14.4">
      <c r="A2216" t="s">
        <v>3843</v>
      </c>
      <c r="B2216" s="125" t="s">
        <v>781</v>
      </c>
      <c r="C2216" s="126" t="str">
        <f t="shared" si="290"/>
        <v>M.020.06.114</v>
      </c>
      <c r="D2216" s="11" t="s">
        <v>1878</v>
      </c>
      <c r="E2216" s="125" t="s">
        <v>878</v>
      </c>
      <c r="F2216" s="128" t="str">
        <f t="shared" si="291"/>
        <v>Kiwi, in fruit bucket per 1 kg NL</v>
      </c>
      <c r="G2216" s="200">
        <v>0.120841158434734</v>
      </c>
      <c r="H2216" s="10">
        <f t="shared" si="296"/>
        <v>0.120841158434734</v>
      </c>
      <c r="I2216" s="201">
        <v>5.7835033999999999E-8</v>
      </c>
      <c r="J2216" s="201">
        <v>2.8338894599700001E-2</v>
      </c>
      <c r="K2216" s="201">
        <v>4.2565841E-2</v>
      </c>
      <c r="L2216" s="201">
        <v>4.9936365000000003E-2</v>
      </c>
      <c r="N2216" s="160">
        <v>0.33290910000000001</v>
      </c>
      <c r="O2216" s="10">
        <f t="shared" si="300"/>
        <v>0.33290910000000001</v>
      </c>
      <c r="Q2216" s="15">
        <v>0</v>
      </c>
      <c r="S2216" s="129">
        <v>1.2401171000000001E-2</v>
      </c>
      <c r="T2216" s="129">
        <v>1.1598712000000001E-2</v>
      </c>
      <c r="U2216" s="129">
        <v>8.0245936000000002E-4</v>
      </c>
      <c r="V2216" s="129">
        <v>0</v>
      </c>
      <c r="X2216" s="71">
        <v>2.0354878E-5</v>
      </c>
    </row>
    <row r="2217" spans="1:24" ht="14.4">
      <c r="A2217" t="s">
        <v>3844</v>
      </c>
      <c r="B2217" s="125" t="s">
        <v>781</v>
      </c>
      <c r="C2217" s="126" t="str">
        <f t="shared" si="290"/>
        <v>M.020.06.115</v>
      </c>
      <c r="D2217" s="11" t="s">
        <v>1878</v>
      </c>
      <c r="E2217" s="125" t="s">
        <v>878</v>
      </c>
      <c r="F2217" s="128" t="str">
        <f t="shared" si="291"/>
        <v>Lemon, in plastic net per 1 kg NL</v>
      </c>
      <c r="G2217" s="200">
        <v>8.6622550643564E-2</v>
      </c>
      <c r="H2217" s="10">
        <f t="shared" si="296"/>
        <v>8.6622550643564E-2</v>
      </c>
      <c r="I2217" s="201">
        <v>2.9699233999999999E-8</v>
      </c>
      <c r="J2217" s="201">
        <v>2.1432202944330001E-2</v>
      </c>
      <c r="K2217" s="201">
        <v>1.9203185000000001E-2</v>
      </c>
      <c r="L2217" s="201">
        <v>4.5987132999999999E-2</v>
      </c>
      <c r="N2217" s="160">
        <v>0.30658088666666666</v>
      </c>
      <c r="O2217" s="10">
        <f t="shared" si="300"/>
        <v>0.30658088666666666</v>
      </c>
      <c r="Q2217" s="15">
        <v>0</v>
      </c>
      <c r="S2217" s="129">
        <v>1.0254042E-2</v>
      </c>
      <c r="T2217" s="129">
        <v>9.4217380000000007E-3</v>
      </c>
      <c r="U2217" s="129">
        <v>8.3230355000000003E-4</v>
      </c>
      <c r="V2217" s="129">
        <v>0</v>
      </c>
      <c r="X2217" s="71">
        <v>1.6240018999999999E-5</v>
      </c>
    </row>
    <row r="2218" spans="1:24" ht="14.4">
      <c r="A2218" t="s">
        <v>3845</v>
      </c>
      <c r="B2218" s="125" t="s">
        <v>781</v>
      </c>
      <c r="C2218" s="126" t="str">
        <f t="shared" si="290"/>
        <v>M.020.06.116</v>
      </c>
      <c r="D2218" s="11" t="s">
        <v>1878</v>
      </c>
      <c r="E2218" s="125" t="s">
        <v>878</v>
      </c>
      <c r="F2218" s="128" t="str">
        <f t="shared" si="291"/>
        <v>Manderins, in plastic net per 1 kg NL</v>
      </c>
      <c r="G2218" s="200">
        <v>0.12958365967748101</v>
      </c>
      <c r="H2218" s="10">
        <f t="shared" si="296"/>
        <v>0.12958365967748101</v>
      </c>
      <c r="I2218" s="201">
        <v>5.4121581000000002E-8</v>
      </c>
      <c r="J2218" s="201">
        <v>2.4567882555900002E-2</v>
      </c>
      <c r="K2218" s="201">
        <v>5.2304489000000003E-2</v>
      </c>
      <c r="L2218" s="201">
        <v>5.2711234000000003E-2</v>
      </c>
      <c r="N2218" s="160">
        <v>0.35140822666666671</v>
      </c>
      <c r="O2218" s="10">
        <f t="shared" si="300"/>
        <v>0.35140822666666671</v>
      </c>
      <c r="Q2218" s="15">
        <v>0</v>
      </c>
      <c r="S2218" s="129">
        <v>1.1464916E-2</v>
      </c>
      <c r="T2218" s="129">
        <v>1.057785E-2</v>
      </c>
      <c r="U2218" s="129">
        <v>8.8706582000000001E-4</v>
      </c>
      <c r="V2218" s="129">
        <v>0</v>
      </c>
      <c r="X2218" s="71">
        <v>1.9668869999999999E-5</v>
      </c>
    </row>
    <row r="2219" spans="1:24" ht="14.4">
      <c r="A2219" t="s">
        <v>3846</v>
      </c>
      <c r="B2219" s="125" t="s">
        <v>781</v>
      </c>
      <c r="C2219" s="126" t="str">
        <f t="shared" si="290"/>
        <v>M.020.06.117</v>
      </c>
      <c r="D2219" s="11" t="s">
        <v>1878</v>
      </c>
      <c r="E2219" s="125" t="s">
        <v>878</v>
      </c>
      <c r="F2219" s="128" t="str">
        <f t="shared" si="291"/>
        <v>Mango, not packed NL</v>
      </c>
      <c r="G2219" s="200">
        <v>0.21918227859521</v>
      </c>
      <c r="H2219" s="10">
        <f t="shared" si="296"/>
        <v>0.21918227859521</v>
      </c>
      <c r="I2219" s="201">
        <v>7.1195410000000002E-8</v>
      </c>
      <c r="J2219" s="201">
        <v>3.7306063399799999E-2</v>
      </c>
      <c r="K2219" s="201">
        <v>5.0523513999999999E-2</v>
      </c>
      <c r="L2219" s="201">
        <v>0.13135263</v>
      </c>
      <c r="N2219" s="160">
        <v>0.87568420000000002</v>
      </c>
      <c r="O2219" s="10">
        <f t="shared" si="300"/>
        <v>0.87568420000000002</v>
      </c>
      <c r="Q2219" s="15">
        <v>0</v>
      </c>
      <c r="S2219" s="129">
        <v>2.2472332000000001E-2</v>
      </c>
      <c r="T2219" s="129">
        <v>2.0418828E-2</v>
      </c>
      <c r="U2219" s="129">
        <v>2.0535032E-3</v>
      </c>
      <c r="V2219" s="129">
        <v>0</v>
      </c>
      <c r="X2219" s="71">
        <v>3.8991932999999999E-5</v>
      </c>
    </row>
    <row r="2220" spans="1:24" ht="14.4">
      <c r="A2220" t="s">
        <v>3847</v>
      </c>
      <c r="B2220" s="125" t="s">
        <v>781</v>
      </c>
      <c r="C2220" s="126" t="str">
        <f t="shared" si="290"/>
        <v>M.020.06.118</v>
      </c>
      <c r="D2220" s="11" t="s">
        <v>1878</v>
      </c>
      <c r="E2220" s="125" t="s">
        <v>878</v>
      </c>
      <c r="F2220" s="128" t="str">
        <f t="shared" si="291"/>
        <v>Melon, honeydew, not packed NL</v>
      </c>
      <c r="G2220" s="200">
        <v>8.6211586730751993E-2</v>
      </c>
      <c r="H2220" s="10">
        <f t="shared" si="296"/>
        <v>8.6211586730751993E-2</v>
      </c>
      <c r="I2220" s="201">
        <v>2.9302502000000001E-8</v>
      </c>
      <c r="J2220" s="201">
        <v>2.0364069628249999E-2</v>
      </c>
      <c r="K2220" s="201">
        <v>8.0102527999999992E-3</v>
      </c>
      <c r="L2220" s="201">
        <v>5.7837235000000001E-2</v>
      </c>
      <c r="N2220" s="160">
        <v>0.38558156666666671</v>
      </c>
      <c r="O2220" s="10">
        <f t="shared" si="300"/>
        <v>0.38558156666666671</v>
      </c>
      <c r="Q2220" s="15">
        <v>0</v>
      </c>
      <c r="S2220" s="129">
        <v>1.0948387E-2</v>
      </c>
      <c r="T2220" s="129">
        <v>9.8937338999999999E-3</v>
      </c>
      <c r="U2220" s="129">
        <v>1.054653E-3</v>
      </c>
      <c r="V2220" s="129">
        <v>0</v>
      </c>
      <c r="X2220" s="71">
        <v>1.8194366E-5</v>
      </c>
    </row>
    <row r="2221" spans="1:24" ht="14.4">
      <c r="A2221" t="s">
        <v>3848</v>
      </c>
      <c r="B2221" s="125" t="s">
        <v>781</v>
      </c>
      <c r="C2221" s="126" t="str">
        <f t="shared" si="290"/>
        <v>M.020.06.119</v>
      </c>
      <c r="D2221" s="11" t="s">
        <v>1878</v>
      </c>
      <c r="E2221" s="125" t="s">
        <v>878</v>
      </c>
      <c r="F2221" s="128" t="str">
        <f t="shared" si="291"/>
        <v>Olives, in brine in food can NL</v>
      </c>
      <c r="G2221" s="200">
        <v>0.66938436123032996</v>
      </c>
      <c r="H2221" s="10">
        <f t="shared" si="296"/>
        <v>0.66938436123032996</v>
      </c>
      <c r="I2221" s="201">
        <v>3.5073013000000001E-7</v>
      </c>
      <c r="J2221" s="201">
        <v>0.17406384050019999</v>
      </c>
      <c r="K2221" s="201">
        <v>0.20455028</v>
      </c>
      <c r="L2221" s="201">
        <v>0.29076988999999998</v>
      </c>
      <c r="N2221" s="160">
        <v>1.9384659333333332</v>
      </c>
      <c r="O2221" s="10">
        <f t="shared" si="300"/>
        <v>1.9384659333333332</v>
      </c>
      <c r="Q2221" s="15">
        <v>0</v>
      </c>
      <c r="S2221" s="129">
        <v>6.8738742000000005E-2</v>
      </c>
      <c r="T2221" s="129">
        <v>6.0223819999999997E-2</v>
      </c>
      <c r="U2221" s="129">
        <v>8.5149218999999998E-3</v>
      </c>
      <c r="V2221" s="129">
        <v>0</v>
      </c>
      <c r="X2221" s="71">
        <v>1.2327724E-4</v>
      </c>
    </row>
    <row r="2222" spans="1:24" ht="14.4">
      <c r="A2222" t="s">
        <v>3849</v>
      </c>
      <c r="B2222" s="125" t="s">
        <v>781</v>
      </c>
      <c r="C2222" s="126" t="str">
        <f t="shared" si="290"/>
        <v>M.020.06.120</v>
      </c>
      <c r="D2222" s="11" t="s">
        <v>1878</v>
      </c>
      <c r="E2222" s="125" t="s">
        <v>878</v>
      </c>
      <c r="F2222" s="128" t="str">
        <f t="shared" si="291"/>
        <v>Olives, in brine in glass jarper 720 ml NL</v>
      </c>
      <c r="G2222" s="200">
        <v>0.56236455667024998</v>
      </c>
      <c r="H2222" s="10">
        <f t="shared" si="296"/>
        <v>0.56236455667024998</v>
      </c>
      <c r="I2222" s="201">
        <v>2.3858725E-7</v>
      </c>
      <c r="J2222" s="201">
        <v>0.15322215808299999</v>
      </c>
      <c r="K2222" s="201">
        <v>0.18663814000000001</v>
      </c>
      <c r="L2222" s="201">
        <v>0.22250402</v>
      </c>
      <c r="N2222" s="160">
        <v>1.4833601333333333</v>
      </c>
      <c r="O2222" s="10">
        <f t="shared" si="300"/>
        <v>1.4833601333333333</v>
      </c>
      <c r="Q2222" s="15">
        <v>0</v>
      </c>
      <c r="S2222" s="129">
        <v>5.7146983999999998E-2</v>
      </c>
      <c r="T2222" s="129">
        <v>4.9111699000000002E-2</v>
      </c>
      <c r="U2222" s="129">
        <v>8.0352853000000002E-3</v>
      </c>
      <c r="V2222" s="129">
        <v>0</v>
      </c>
      <c r="X2222" s="71">
        <v>9.8806533999999996E-5</v>
      </c>
    </row>
    <row r="2223" spans="1:24" ht="14.4">
      <c r="A2223" t="s">
        <v>3850</v>
      </c>
      <c r="B2223" s="125" t="s">
        <v>781</v>
      </c>
      <c r="C2223" s="126" t="str">
        <f t="shared" si="290"/>
        <v>M.020.06.121</v>
      </c>
      <c r="D2223" s="11" t="s">
        <v>1878</v>
      </c>
      <c r="E2223" s="125" t="s">
        <v>878</v>
      </c>
      <c r="F2223" s="128" t="str">
        <f t="shared" si="291"/>
        <v>Orange, in plastic net per 1 kg NL</v>
      </c>
      <c r="G2223" s="200">
        <v>0.131786071684031</v>
      </c>
      <c r="H2223" s="10">
        <f t="shared" si="296"/>
        <v>0.131786071684031</v>
      </c>
      <c r="I2223" s="201">
        <v>4.2686131000000001E-8</v>
      </c>
      <c r="J2223" s="201">
        <v>2.3548211997899998E-2</v>
      </c>
      <c r="K2223" s="201">
        <v>6.1776021E-2</v>
      </c>
      <c r="L2223" s="201">
        <v>4.6461796E-2</v>
      </c>
      <c r="N2223" s="160">
        <v>0.30974530666666666</v>
      </c>
      <c r="O2223" s="10">
        <f t="shared" si="300"/>
        <v>0.30974530666666666</v>
      </c>
      <c r="Q2223" s="15">
        <v>0</v>
      </c>
      <c r="S2223" s="129">
        <v>1.0876731000000001E-2</v>
      </c>
      <c r="T2223" s="129">
        <v>1.0139787000000001E-2</v>
      </c>
      <c r="U2223" s="129">
        <v>7.3694479E-4</v>
      </c>
      <c r="V2223" s="129">
        <v>0</v>
      </c>
      <c r="X2223" s="71">
        <v>1.7566130999999999E-5</v>
      </c>
    </row>
    <row r="2224" spans="1:24" ht="14.4">
      <c r="A2224" t="s">
        <v>3851</v>
      </c>
      <c r="B2224" s="125" t="s">
        <v>781</v>
      </c>
      <c r="C2224" s="126" t="str">
        <f t="shared" si="290"/>
        <v>M.020.06.122</v>
      </c>
      <c r="D2224" s="11" t="s">
        <v>1878</v>
      </c>
      <c r="E2224" s="125" t="s">
        <v>878</v>
      </c>
      <c r="F2224" s="128" t="str">
        <f t="shared" si="291"/>
        <v>Peach, w skin in fruit bucket per 1 kg NL</v>
      </c>
      <c r="G2224" s="200">
        <v>0.13197672050994999</v>
      </c>
      <c r="H2224" s="10">
        <f t="shared" si="296"/>
        <v>0.13197672050994999</v>
      </c>
      <c r="I2224" s="201">
        <v>4.2534149999999997E-8</v>
      </c>
      <c r="J2224" s="201">
        <v>2.07137489758E-2</v>
      </c>
      <c r="K2224" s="201">
        <v>6.9583561000000002E-2</v>
      </c>
      <c r="L2224" s="201">
        <v>4.1679368000000001E-2</v>
      </c>
      <c r="N2224" s="160">
        <v>0.27786245333333337</v>
      </c>
      <c r="O2224" s="10">
        <f t="shared" si="300"/>
        <v>0.27786245333333337</v>
      </c>
      <c r="Q2224" s="15">
        <v>0</v>
      </c>
      <c r="S2224" s="129">
        <v>9.2808839000000001E-3</v>
      </c>
      <c r="T2224" s="129">
        <v>8.4537056999999995E-3</v>
      </c>
      <c r="U2224" s="129">
        <v>8.2717827999999999E-4</v>
      </c>
      <c r="V2224" s="129">
        <v>0</v>
      </c>
      <c r="X2224" s="71">
        <v>1.5940228E-5</v>
      </c>
    </row>
    <row r="2225" spans="1:24" ht="14.4">
      <c r="A2225" t="s">
        <v>3852</v>
      </c>
      <c r="B2225" s="125" t="s">
        <v>781</v>
      </c>
      <c r="C2225" s="126" t="str">
        <f t="shared" si="290"/>
        <v>M.020.06.123</v>
      </c>
      <c r="D2225" s="11" t="s">
        <v>1878</v>
      </c>
      <c r="E2225" s="125" t="s">
        <v>878</v>
      </c>
      <c r="F2225" s="128" t="str">
        <f t="shared" si="291"/>
        <v>Pineapple in fruit bucket per 1 kg NL</v>
      </c>
      <c r="G2225" s="200">
        <v>5.0176681268725001E-2</v>
      </c>
      <c r="H2225" s="10">
        <f t="shared" si="296"/>
        <v>5.0176681268725001E-2</v>
      </c>
      <c r="I2225" s="201">
        <v>2.4094175E-8</v>
      </c>
      <c r="J2225" s="201">
        <v>1.4192884474550001E-2</v>
      </c>
      <c r="K2225" s="201">
        <v>3.0219367E-3</v>
      </c>
      <c r="L2225" s="201">
        <v>3.2961836000000001E-2</v>
      </c>
      <c r="N2225" s="160">
        <v>0.21974557333333336</v>
      </c>
      <c r="O2225" s="10">
        <f t="shared" si="300"/>
        <v>0.21974557333333336</v>
      </c>
      <c r="Q2225" s="15">
        <v>0</v>
      </c>
      <c r="S2225" s="129">
        <v>7.2384544000000002E-3</v>
      </c>
      <c r="T2225" s="129">
        <v>6.8412975000000003E-3</v>
      </c>
      <c r="U2225" s="129">
        <v>3.9715694E-4</v>
      </c>
      <c r="V2225" s="129">
        <v>0</v>
      </c>
      <c r="X2225" s="71">
        <v>1.1392496000000001E-5</v>
      </c>
    </row>
    <row r="2226" spans="1:24" ht="14.4">
      <c r="A2226" t="s">
        <v>3853</v>
      </c>
      <c r="B2226" s="125" t="s">
        <v>781</v>
      </c>
      <c r="C2226" s="126" t="str">
        <f t="shared" si="290"/>
        <v>M.020.06.124</v>
      </c>
      <c r="D2226" s="11" t="s">
        <v>1878</v>
      </c>
      <c r="E2226" s="125" t="s">
        <v>878</v>
      </c>
      <c r="F2226" s="128" t="str">
        <f t="shared" si="291"/>
        <v>Strawberries in fruit bucket per 1 kg NL</v>
      </c>
      <c r="G2226" s="200">
        <v>0.49819693843528701</v>
      </c>
      <c r="H2226" s="10">
        <f t="shared" si="296"/>
        <v>0.49819693843528701</v>
      </c>
      <c r="I2226" s="201">
        <v>9.7657987000000006E-8</v>
      </c>
      <c r="J2226" s="201">
        <v>4.32544947773E-2</v>
      </c>
      <c r="K2226" s="201">
        <v>1.6820715999999999E-2</v>
      </c>
      <c r="L2226" s="201">
        <v>0.43812162999999998</v>
      </c>
      <c r="N2226" s="160">
        <v>2.9208108666666668</v>
      </c>
      <c r="O2226" s="10">
        <f t="shared" si="300"/>
        <v>2.9208108666666668</v>
      </c>
      <c r="Q2226" s="15">
        <v>0</v>
      </c>
      <c r="S2226" s="129">
        <v>5.8278398000000002E-2</v>
      </c>
      <c r="T2226" s="129">
        <v>5.5455836000000001E-2</v>
      </c>
      <c r="U2226" s="129">
        <v>2.8225613E-3</v>
      </c>
      <c r="V2226" s="129">
        <v>0</v>
      </c>
      <c r="X2226" s="71">
        <v>9.8753862000000006E-5</v>
      </c>
    </row>
    <row r="2227" spans="1:24" ht="14.4">
      <c r="B2227" s="125"/>
      <c r="C2227" s="126"/>
      <c r="D2227" s="1" t="s">
        <v>1879</v>
      </c>
      <c r="E2227" s="125"/>
      <c r="H2227" s="10">
        <f t="shared" si="296"/>
        <v>0</v>
      </c>
    </row>
    <row r="2228" spans="1:24" ht="14.4">
      <c r="A2228" t="s">
        <v>3854</v>
      </c>
      <c r="B2228" s="125" t="s">
        <v>781</v>
      </c>
      <c r="C2228" s="126" t="str">
        <f t="shared" si="290"/>
        <v>M.020.07.101</v>
      </c>
      <c r="D2228" s="11" t="s">
        <v>1879</v>
      </c>
      <c r="E2228" s="125" t="s">
        <v>878</v>
      </c>
      <c r="F2228" s="128" t="str">
        <f t="shared" si="291"/>
        <v>Biscuit, sweet in plastic foil per 500 gram NL</v>
      </c>
      <c r="G2228" s="200">
        <v>0.40418492807652007</v>
      </c>
      <c r="H2228" s="10">
        <f t="shared" si="296"/>
        <v>0.40418492807652007</v>
      </c>
      <c r="I2228" s="201">
        <v>2.2356611999999999E-7</v>
      </c>
      <c r="J2228" s="201">
        <v>0.1087200812104</v>
      </c>
      <c r="K2228" s="201">
        <v>3.5097433000000002E-3</v>
      </c>
      <c r="L2228" s="201">
        <v>0.29195488000000003</v>
      </c>
      <c r="N2228" s="160">
        <v>1.946365866666667</v>
      </c>
      <c r="O2228" s="10">
        <f t="shared" ref="O2228:O2237" si="301">N2228</f>
        <v>1.946365866666667</v>
      </c>
      <c r="Q2228" s="15">
        <v>0</v>
      </c>
      <c r="S2228" s="129">
        <v>5.6909847999999999E-2</v>
      </c>
      <c r="T2228" s="129">
        <v>5.2376209999999999E-2</v>
      </c>
      <c r="U2228" s="129">
        <v>4.5336383999999997E-3</v>
      </c>
      <c r="V2228" s="129">
        <v>0</v>
      </c>
      <c r="X2228" s="71">
        <v>9.7217027000000002E-5</v>
      </c>
    </row>
    <row r="2229" spans="1:24" ht="14.4">
      <c r="A2229" t="s">
        <v>3855</v>
      </c>
      <c r="B2229" s="125" t="s">
        <v>781</v>
      </c>
      <c r="C2229" s="126" t="str">
        <f t="shared" si="290"/>
        <v>M.020.07.102</v>
      </c>
      <c r="D2229" s="11" t="s">
        <v>1879</v>
      </c>
      <c r="E2229" s="125" t="s">
        <v>878</v>
      </c>
      <c r="F2229" s="128" t="str">
        <f t="shared" si="291"/>
        <v>Appel pie Dutch w shortbread w butter, in cardboard box NL</v>
      </c>
      <c r="G2229" s="200">
        <v>0.50221774567896005</v>
      </c>
      <c r="H2229" s="10">
        <f t="shared" si="296"/>
        <v>0.50221774567896005</v>
      </c>
      <c r="I2229" s="201">
        <v>2.0951775999999999E-7</v>
      </c>
      <c r="J2229" s="201">
        <v>0.12190742416120001</v>
      </c>
      <c r="K2229" s="201">
        <v>1.5146932E-2</v>
      </c>
      <c r="L2229" s="201">
        <v>0.36516317999999998</v>
      </c>
      <c r="N2229" s="160">
        <v>2.4344212000000001</v>
      </c>
      <c r="O2229" s="10">
        <f t="shared" si="301"/>
        <v>2.4344212000000001</v>
      </c>
      <c r="Q2229" s="15">
        <v>0</v>
      </c>
      <c r="S2229" s="129">
        <v>6.9952881999999994E-2</v>
      </c>
      <c r="T2229" s="129">
        <v>6.5463176999999997E-2</v>
      </c>
      <c r="U2229" s="129">
        <v>4.4897052000000002E-3</v>
      </c>
      <c r="V2229" s="129">
        <v>0</v>
      </c>
      <c r="X2229" s="71">
        <v>1.1350717999999999E-4</v>
      </c>
    </row>
    <row r="2230" spans="1:24" ht="14.4">
      <c r="A2230" t="s">
        <v>3856</v>
      </c>
      <c r="B2230" s="125" t="s">
        <v>781</v>
      </c>
      <c r="C2230" s="126" t="str">
        <f t="shared" si="290"/>
        <v>M.020.07.103</v>
      </c>
      <c r="D2230" s="11" t="s">
        <v>1879</v>
      </c>
      <c r="E2230" s="125" t="s">
        <v>878</v>
      </c>
      <c r="F2230" s="128" t="str">
        <f t="shared" si="291"/>
        <v>Apple pie Dutch w shortbread w margarine, in cardboard box NL</v>
      </c>
      <c r="G2230" s="200">
        <v>0.32944088427284002</v>
      </c>
      <c r="H2230" s="10">
        <f t="shared" si="296"/>
        <v>0.32944088427284002</v>
      </c>
      <c r="I2230" s="201">
        <v>1.8486503999999999E-7</v>
      </c>
      <c r="J2230" s="201">
        <v>8.9383118407800013E-2</v>
      </c>
      <c r="K2230" s="201">
        <v>1.2146990999999999E-2</v>
      </c>
      <c r="L2230" s="201">
        <v>0.22791059</v>
      </c>
      <c r="N2230" s="160">
        <v>1.5194039333333333</v>
      </c>
      <c r="O2230" s="10">
        <f t="shared" si="301"/>
        <v>1.5194039333333333</v>
      </c>
      <c r="Q2230" s="15">
        <v>0</v>
      </c>
      <c r="S2230" s="129">
        <v>4.5160329999999999E-2</v>
      </c>
      <c r="T2230" s="129">
        <v>4.1307675000000002E-2</v>
      </c>
      <c r="U2230" s="129">
        <v>3.852655E-3</v>
      </c>
      <c r="V2230" s="129">
        <v>0</v>
      </c>
      <c r="X2230" s="71">
        <v>7.7805110999999995E-5</v>
      </c>
    </row>
    <row r="2231" spans="1:24" ht="14.4">
      <c r="A2231" t="s">
        <v>3857</v>
      </c>
      <c r="B2231" s="125" t="s">
        <v>781</v>
      </c>
      <c r="C2231" s="126" t="str">
        <f t="shared" si="290"/>
        <v>M.020.07.104</v>
      </c>
      <c r="D2231" s="11" t="s">
        <v>1879</v>
      </c>
      <c r="E2231" s="125" t="s">
        <v>878</v>
      </c>
      <c r="F2231" s="128" t="str">
        <f t="shared" si="291"/>
        <v>Biscuit, brown/wholemeal in plastic foil per 500 gram NL</v>
      </c>
      <c r="G2231" s="200">
        <v>0.43538561380315</v>
      </c>
      <c r="H2231" s="10">
        <f t="shared" si="296"/>
        <v>0.43538561380315</v>
      </c>
      <c r="I2231" s="201">
        <v>2.5254285000000003E-7</v>
      </c>
      <c r="J2231" s="201">
        <v>0.11291190686029999</v>
      </c>
      <c r="K2231" s="201">
        <v>3.5234644000000002E-3</v>
      </c>
      <c r="L2231" s="201">
        <v>0.31894999000000002</v>
      </c>
      <c r="N2231" s="160">
        <v>2.1263332666666668</v>
      </c>
      <c r="O2231" s="10">
        <f t="shared" si="301"/>
        <v>2.1263332666666668</v>
      </c>
      <c r="Q2231" s="15">
        <v>0</v>
      </c>
      <c r="S2231" s="129">
        <v>6.0274926999999999E-2</v>
      </c>
      <c r="T2231" s="129">
        <v>5.5403248000000002E-2</v>
      </c>
      <c r="U2231" s="129">
        <v>4.8716790000000003E-3</v>
      </c>
      <c r="V2231" s="129">
        <v>0</v>
      </c>
      <c r="X2231" s="71">
        <v>1.0501957E-4</v>
      </c>
    </row>
    <row r="2232" spans="1:24" ht="14.4">
      <c r="A2232" t="s">
        <v>3858</v>
      </c>
      <c r="B2232" s="125" t="s">
        <v>781</v>
      </c>
      <c r="C2232" s="126" t="str">
        <f t="shared" si="290"/>
        <v>M.020.07.105</v>
      </c>
      <c r="D2232" s="11" t="s">
        <v>1879</v>
      </c>
      <c r="E2232" s="125" t="s">
        <v>878</v>
      </c>
      <c r="F2232" s="128" t="str">
        <f t="shared" si="291"/>
        <v>Biscuit, fruit in plastic foil per 500 gram NL</v>
      </c>
      <c r="G2232" s="200">
        <v>0.44965573173631002</v>
      </c>
      <c r="H2232" s="10">
        <f t="shared" si="296"/>
        <v>0.44965573173631002</v>
      </c>
      <c r="I2232" s="201">
        <v>2.1273691E-7</v>
      </c>
      <c r="J2232" s="201">
        <v>0.14133138699940001</v>
      </c>
      <c r="K2232" s="201">
        <v>1.6242521999999999E-2</v>
      </c>
      <c r="L2232" s="201">
        <v>0.29208160999999999</v>
      </c>
      <c r="N2232" s="160">
        <v>1.9472107333333333</v>
      </c>
      <c r="O2232" s="10">
        <f t="shared" si="301"/>
        <v>1.9472107333333333</v>
      </c>
      <c r="Q2232" s="15">
        <v>0</v>
      </c>
      <c r="S2232" s="129">
        <v>6.4517822000000002E-2</v>
      </c>
      <c r="T2232" s="129">
        <v>5.8098587E-2</v>
      </c>
      <c r="U2232" s="129">
        <v>6.4192349999999997E-3</v>
      </c>
      <c r="V2232" s="129">
        <v>0</v>
      </c>
      <c r="X2232" s="71">
        <v>1.0631721000000001E-4</v>
      </c>
    </row>
    <row r="2233" spans="1:24" ht="14.4">
      <c r="A2233" t="s">
        <v>3859</v>
      </c>
      <c r="B2233" s="125" t="s">
        <v>781</v>
      </c>
      <c r="C2233" s="126" t="str">
        <f t="shared" si="290"/>
        <v>M.020.07.106</v>
      </c>
      <c r="D2233" s="11" t="s">
        <v>1879</v>
      </c>
      <c r="E2233" s="125" t="s">
        <v>878</v>
      </c>
      <c r="F2233" s="128" t="str">
        <f t="shared" si="291"/>
        <v>Biscuits, in plastic foil per 500 gram NL</v>
      </c>
      <c r="G2233" s="200">
        <v>0.40431165807652003</v>
      </c>
      <c r="H2233" s="10">
        <f t="shared" si="296"/>
        <v>0.40431165807652003</v>
      </c>
      <c r="I2233" s="201">
        <v>2.2356611999999999E-7</v>
      </c>
      <c r="J2233" s="201">
        <v>0.1087200812104</v>
      </c>
      <c r="K2233" s="201">
        <v>3.5097433000000002E-3</v>
      </c>
      <c r="L2233" s="201">
        <v>0.29208160999999999</v>
      </c>
      <c r="N2233" s="160">
        <v>1.9472107333333333</v>
      </c>
      <c r="O2233" s="10">
        <f t="shared" si="301"/>
        <v>1.9472107333333333</v>
      </c>
      <c r="Q2233" s="15">
        <v>0</v>
      </c>
      <c r="S2233" s="129">
        <v>5.6923566000000002E-2</v>
      </c>
      <c r="T2233" s="129">
        <v>5.2389287999999999E-2</v>
      </c>
      <c r="U2233" s="129">
        <v>4.5342780999999997E-3</v>
      </c>
      <c r="V2233" s="129">
        <v>0</v>
      </c>
      <c r="X2233" s="71">
        <v>9.7240583999999995E-5</v>
      </c>
    </row>
    <row r="2234" spans="1:24" ht="14.4">
      <c r="A2234" t="s">
        <v>3860</v>
      </c>
      <c r="B2234" s="125" t="s">
        <v>781</v>
      </c>
      <c r="C2234" s="126" t="str">
        <f t="shared" si="290"/>
        <v>M.020.07.107</v>
      </c>
      <c r="D2234" s="11" t="s">
        <v>1879</v>
      </c>
      <c r="E2234" s="125" t="s">
        <v>878</v>
      </c>
      <c r="F2234" s="128" t="str">
        <f t="shared" si="291"/>
        <v>Biscuit spiced Speculaas, in plastic foil per 500 gram NL</v>
      </c>
      <c r="G2234" s="200">
        <v>0.40418492807652007</v>
      </c>
      <c r="H2234" s="10">
        <f t="shared" si="296"/>
        <v>0.40418492807652007</v>
      </c>
      <c r="I2234" s="201">
        <v>2.2356611999999999E-7</v>
      </c>
      <c r="J2234" s="201">
        <v>0.1087200812104</v>
      </c>
      <c r="K2234" s="201">
        <v>3.5097433000000002E-3</v>
      </c>
      <c r="L2234" s="201">
        <v>0.29195488000000003</v>
      </c>
      <c r="N2234" s="160">
        <v>1.946365866666667</v>
      </c>
      <c r="O2234" s="10">
        <f t="shared" si="301"/>
        <v>1.946365866666667</v>
      </c>
      <c r="Q2234" s="15">
        <v>0</v>
      </c>
      <c r="S2234" s="129">
        <v>5.6909847999999999E-2</v>
      </c>
      <c r="T2234" s="129">
        <v>5.2376209999999999E-2</v>
      </c>
      <c r="U2234" s="129">
        <v>4.5336383999999997E-3</v>
      </c>
      <c r="V2234" s="129">
        <v>0</v>
      </c>
      <c r="X2234" s="71">
        <v>9.7217027000000002E-5</v>
      </c>
    </row>
    <row r="2235" spans="1:24" ht="14.4">
      <c r="A2235" t="s">
        <v>3861</v>
      </c>
      <c r="B2235" s="125" t="s">
        <v>781</v>
      </c>
      <c r="C2235" s="126" t="str">
        <f t="shared" si="290"/>
        <v>M.020.07.108</v>
      </c>
      <c r="D2235" s="11" t="s">
        <v>1879</v>
      </c>
      <c r="E2235" s="125" t="s">
        <v>878</v>
      </c>
      <c r="F2235" s="128" t="str">
        <f t="shared" si="291"/>
        <v>Cake, w butter in plastic foil per 500 gram NL</v>
      </c>
      <c r="G2235" s="200">
        <v>0.88058392606593006</v>
      </c>
      <c r="H2235" s="10">
        <f t="shared" si="296"/>
        <v>0.88058392606593006</v>
      </c>
      <c r="I2235" s="201">
        <v>2.5806112999999999E-7</v>
      </c>
      <c r="J2235" s="201">
        <v>0.2458694220048</v>
      </c>
      <c r="K2235" s="201">
        <v>2.2455576000000001E-2</v>
      </c>
      <c r="L2235" s="201">
        <v>0.61225867</v>
      </c>
      <c r="N2235" s="160">
        <v>4.0817244666666666</v>
      </c>
      <c r="O2235" s="10">
        <f t="shared" si="301"/>
        <v>4.0817244666666666</v>
      </c>
      <c r="Q2235" s="15">
        <v>0</v>
      </c>
      <c r="S2235" s="129">
        <v>0.13047146000000001</v>
      </c>
      <c r="T2235" s="129">
        <v>0.12178894</v>
      </c>
      <c r="U2235" s="129">
        <v>8.6825180999999998E-3</v>
      </c>
      <c r="V2235" s="129">
        <v>0</v>
      </c>
      <c r="X2235" s="71">
        <v>1.9708635999999999E-4</v>
      </c>
    </row>
    <row r="2236" spans="1:24" ht="14.4">
      <c r="A2236" t="s">
        <v>3862</v>
      </c>
      <c r="B2236" s="125" t="s">
        <v>781</v>
      </c>
      <c r="C2236" s="126" t="str">
        <f t="shared" si="290"/>
        <v>M.020.07.109</v>
      </c>
      <c r="D2236" s="11" t="s">
        <v>1879</v>
      </c>
      <c r="E2236" s="125" t="s">
        <v>878</v>
      </c>
      <c r="F2236" s="128" t="str">
        <f t="shared" si="291"/>
        <v>Cake, wo butter in plastic foil per 500 gram NL</v>
      </c>
      <c r="G2236" s="200">
        <v>0.52054726391478001</v>
      </c>
      <c r="H2236" s="10">
        <f t="shared" si="296"/>
        <v>0.52054726391478001</v>
      </c>
      <c r="I2236" s="201">
        <v>2.3055458E-7</v>
      </c>
      <c r="J2236" s="201">
        <v>0.17530129036020001</v>
      </c>
      <c r="K2236" s="201">
        <v>1.6915422999999999E-2</v>
      </c>
      <c r="L2236" s="201">
        <v>0.32833032000000001</v>
      </c>
      <c r="N2236" s="160">
        <v>2.1888688000000003</v>
      </c>
      <c r="O2236" s="10">
        <f t="shared" si="301"/>
        <v>2.1888688000000003</v>
      </c>
      <c r="Q2236" s="15">
        <v>0</v>
      </c>
      <c r="S2236" s="129">
        <v>7.7598392000000002E-2</v>
      </c>
      <c r="T2236" s="129">
        <v>7.0183246000000005E-2</v>
      </c>
      <c r="U2236" s="129">
        <v>7.4151460999999997E-3</v>
      </c>
      <c r="V2236" s="129">
        <v>0</v>
      </c>
      <c r="X2236" s="71">
        <v>1.2361737999999999E-4</v>
      </c>
    </row>
    <row r="2237" spans="1:24" ht="14.4">
      <c r="A2237" t="s">
        <v>3863</v>
      </c>
      <c r="B2237" s="125" t="s">
        <v>781</v>
      </c>
      <c r="C2237" s="126" t="str">
        <f t="shared" ref="C2237:C2308" si="302">MID(A2237,1,12)</f>
        <v>M.020.07.110</v>
      </c>
      <c r="D2237" s="11" t="s">
        <v>1879</v>
      </c>
      <c r="E2237" s="125" t="s">
        <v>878</v>
      </c>
      <c r="F2237" s="128" t="str">
        <f t="shared" ref="F2237:F2308" si="303">MID(A2237, 21,85)</f>
        <v>Waffle, syrup in plastic foil per 500 gram NL</v>
      </c>
      <c r="G2237" s="200">
        <v>0.55582578746001998</v>
      </c>
      <c r="H2237" s="10">
        <f t="shared" si="296"/>
        <v>0.55582578746001998</v>
      </c>
      <c r="I2237" s="201">
        <v>1.9185542000000001E-7</v>
      </c>
      <c r="J2237" s="201">
        <v>0.14393754060460001</v>
      </c>
      <c r="K2237" s="201">
        <v>1.3218985000000001E-2</v>
      </c>
      <c r="L2237" s="201">
        <v>0.39866907000000001</v>
      </c>
      <c r="N2237" s="160">
        <v>2.6577938000000003</v>
      </c>
      <c r="O2237" s="10">
        <f t="shared" si="301"/>
        <v>2.6577938000000003</v>
      </c>
      <c r="Q2237" s="15">
        <v>0</v>
      </c>
      <c r="S2237" s="129">
        <v>7.9363935999999996E-2</v>
      </c>
      <c r="T2237" s="129">
        <v>7.3716816000000004E-2</v>
      </c>
      <c r="U2237" s="129">
        <v>5.6471205999999996E-3</v>
      </c>
      <c r="V2237" s="129">
        <v>0</v>
      </c>
      <c r="X2237" s="71">
        <v>1.2519669000000001E-4</v>
      </c>
    </row>
    <row r="2238" spans="1:24" ht="14.4">
      <c r="B2238" s="125"/>
      <c r="C2238" s="126"/>
      <c r="D2238" s="1" t="s">
        <v>1880</v>
      </c>
      <c r="E2238" s="125"/>
      <c r="H2238" s="10">
        <f t="shared" si="296"/>
        <v>0</v>
      </c>
    </row>
    <row r="2239" spans="1:24" ht="14.4">
      <c r="A2239" t="s">
        <v>3864</v>
      </c>
      <c r="B2239" s="125" t="s">
        <v>781</v>
      </c>
      <c r="C2239" s="126" t="str">
        <f t="shared" si="302"/>
        <v>M.020.08.101</v>
      </c>
      <c r="D2239" s="11" t="s">
        <v>1880</v>
      </c>
      <c r="E2239" s="125" t="s">
        <v>878</v>
      </c>
      <c r="F2239" s="128" t="str">
        <f t="shared" si="303"/>
        <v>Dough for pizza and savoury pie, in plastic foil per 500 gram NL</v>
      </c>
      <c r="G2239" s="200">
        <v>0.21341691519143</v>
      </c>
      <c r="H2239" s="10">
        <f t="shared" si="296"/>
        <v>0.21341691519143</v>
      </c>
      <c r="I2239" s="201">
        <v>1.1245403E-7</v>
      </c>
      <c r="J2239" s="201">
        <v>7.16103456374E-2</v>
      </c>
      <c r="K2239" s="201">
        <v>3.6218170999999999E-3</v>
      </c>
      <c r="L2239" s="201">
        <v>0.13818464</v>
      </c>
      <c r="N2239" s="160">
        <v>0.92123093333333339</v>
      </c>
      <c r="O2239" s="10">
        <f t="shared" ref="O2239:O2245" si="304">N2239</f>
        <v>0.92123093333333339</v>
      </c>
      <c r="Q2239" s="15">
        <v>0</v>
      </c>
      <c r="S2239" s="129">
        <v>3.1428866E-2</v>
      </c>
      <c r="T2239" s="129">
        <v>2.8157412999999999E-2</v>
      </c>
      <c r="U2239" s="129">
        <v>3.2714534999999999E-3</v>
      </c>
      <c r="V2239" s="129">
        <v>0</v>
      </c>
      <c r="X2239" s="71">
        <v>5.2324143E-5</v>
      </c>
    </row>
    <row r="2240" spans="1:24" ht="14.4">
      <c r="A2240" t="s">
        <v>3865</v>
      </c>
      <c r="B2240" s="125" t="s">
        <v>781</v>
      </c>
      <c r="C2240" s="126" t="str">
        <f t="shared" si="302"/>
        <v>M.020.08.102</v>
      </c>
      <c r="D2240" s="11" t="s">
        <v>1880</v>
      </c>
      <c r="E2240" s="125" t="s">
        <v>878</v>
      </c>
      <c r="F2240" s="128" t="str">
        <f t="shared" si="303"/>
        <v>Flour wheat, white Sugar packaging per 1 kg NL</v>
      </c>
      <c r="G2240" s="200">
        <v>0.18827465964898998</v>
      </c>
      <c r="H2240" s="10">
        <f t="shared" si="296"/>
        <v>0.18827465964898998</v>
      </c>
      <c r="I2240" s="201">
        <v>1.0554779000000001E-7</v>
      </c>
      <c r="J2240" s="201">
        <v>7.5252960401199998E-2</v>
      </c>
      <c r="K2240" s="201">
        <v>3.3537736999999998E-3</v>
      </c>
      <c r="L2240" s="201">
        <v>0.10966782</v>
      </c>
      <c r="N2240" s="160">
        <v>0.73111880000000007</v>
      </c>
      <c r="O2240" s="10">
        <f t="shared" si="304"/>
        <v>0.73111880000000007</v>
      </c>
      <c r="Q2240" s="15">
        <v>0</v>
      </c>
      <c r="S2240" s="129">
        <v>2.9822689999999999E-2</v>
      </c>
      <c r="T2240" s="129">
        <v>2.6813746999999999E-2</v>
      </c>
      <c r="U2240" s="129">
        <v>3.0089433000000001E-3</v>
      </c>
      <c r="V2240" s="129">
        <v>0</v>
      </c>
      <c r="X2240" s="71">
        <v>4.7599529000000003E-5</v>
      </c>
    </row>
    <row r="2241" spans="1:24" ht="14.4">
      <c r="A2241" t="s">
        <v>3866</v>
      </c>
      <c r="B2241" s="125" t="s">
        <v>781</v>
      </c>
      <c r="C2241" s="126" t="str">
        <f t="shared" si="302"/>
        <v>M.020.08.103</v>
      </c>
      <c r="D2241" s="11" t="s">
        <v>1880</v>
      </c>
      <c r="E2241" s="125" t="s">
        <v>878</v>
      </c>
      <c r="F2241" s="128" t="str">
        <f t="shared" si="303"/>
        <v>Muesli, crunchy plain/w fruit in cardboard box NL</v>
      </c>
      <c r="G2241" s="200">
        <v>0.32416817273054999</v>
      </c>
      <c r="H2241" s="10">
        <f t="shared" si="296"/>
        <v>0.32416817273054999</v>
      </c>
      <c r="I2241" s="201">
        <v>1.5836314999999999E-7</v>
      </c>
      <c r="J2241" s="201">
        <v>0.10828932036739999</v>
      </c>
      <c r="K2241" s="201">
        <v>1.2840173999999999E-2</v>
      </c>
      <c r="L2241" s="201">
        <v>0.20303852</v>
      </c>
      <c r="N2241" s="160">
        <v>1.3535901333333333</v>
      </c>
      <c r="O2241" s="10">
        <f t="shared" si="304"/>
        <v>1.3535901333333333</v>
      </c>
      <c r="Q2241" s="15">
        <v>0</v>
      </c>
      <c r="S2241" s="129">
        <v>4.5922421999999997E-2</v>
      </c>
      <c r="T2241" s="129">
        <v>4.0250477E-2</v>
      </c>
      <c r="U2241" s="129">
        <v>5.6719442999999996E-3</v>
      </c>
      <c r="V2241" s="129">
        <v>0</v>
      </c>
      <c r="X2241" s="71">
        <v>7.7695050999999993E-5</v>
      </c>
    </row>
    <row r="2242" spans="1:24" ht="14.4">
      <c r="A2242" t="s">
        <v>3867</v>
      </c>
      <c r="B2242" s="125" t="s">
        <v>781</v>
      </c>
      <c r="C2242" s="126" t="str">
        <f t="shared" si="302"/>
        <v>M.020.08.104</v>
      </c>
      <c r="D2242" s="11" t="s">
        <v>1880</v>
      </c>
      <c r="E2242" s="125" t="s">
        <v>878</v>
      </c>
      <c r="F2242" s="128" t="str">
        <f t="shared" si="303"/>
        <v>Oatmeal, in cardboard box NL</v>
      </c>
      <c r="G2242" s="200">
        <v>0.23190523758454001</v>
      </c>
      <c r="H2242" s="10">
        <f t="shared" ref="H2242:H2245" si="305">G2242</f>
        <v>0.23190523758454001</v>
      </c>
      <c r="I2242" s="201">
        <v>1.2055094E-7</v>
      </c>
      <c r="J2242" s="201">
        <v>8.4456872533600014E-2</v>
      </c>
      <c r="K2242" s="201">
        <v>3.5312945000000001E-3</v>
      </c>
      <c r="L2242" s="201">
        <v>0.14391694999999999</v>
      </c>
      <c r="N2242" s="160">
        <v>0.95944633333333329</v>
      </c>
      <c r="O2242" s="10">
        <f t="shared" si="304"/>
        <v>0.95944633333333329</v>
      </c>
      <c r="Q2242" s="15">
        <v>0</v>
      </c>
      <c r="S2242" s="129">
        <v>3.3994488000000003E-2</v>
      </c>
      <c r="T2242" s="129">
        <v>2.9443093E-2</v>
      </c>
      <c r="U2242" s="129">
        <v>4.5513955000000004E-3</v>
      </c>
      <c r="V2242" s="129">
        <v>0</v>
      </c>
      <c r="X2242" s="71">
        <v>5.7832927E-5</v>
      </c>
    </row>
    <row r="2243" spans="1:24" ht="14.4">
      <c r="A2243" t="s">
        <v>3868</v>
      </c>
      <c r="B2243" s="125" t="s">
        <v>781</v>
      </c>
      <c r="C2243" s="126" t="str">
        <f t="shared" si="302"/>
        <v>M.020.08.105</v>
      </c>
      <c r="D2243" s="11" t="s">
        <v>1880</v>
      </c>
      <c r="E2243" s="125" t="s">
        <v>878</v>
      </c>
      <c r="F2243" s="128" t="str">
        <f t="shared" si="303"/>
        <v>Pasta, white Pasta packaging per 1 kg NL</v>
      </c>
      <c r="G2243" s="200">
        <v>0.32875865196256998</v>
      </c>
      <c r="H2243" s="10">
        <f t="shared" si="305"/>
        <v>0.32875865196256998</v>
      </c>
      <c r="I2243" s="201">
        <v>1.6625367E-7</v>
      </c>
      <c r="J2243" s="201">
        <v>9.8819736608899991E-2</v>
      </c>
      <c r="K2243" s="201">
        <v>9.8840591000000002E-3</v>
      </c>
      <c r="L2243" s="201">
        <v>0.22005469</v>
      </c>
      <c r="N2243" s="160">
        <v>1.4670312666666667</v>
      </c>
      <c r="O2243" s="10">
        <f t="shared" si="304"/>
        <v>1.4670312666666667</v>
      </c>
      <c r="Q2243" s="15">
        <v>0</v>
      </c>
      <c r="S2243" s="129">
        <v>4.7918822999999999E-2</v>
      </c>
      <c r="T2243" s="129">
        <v>4.4260671000000001E-2</v>
      </c>
      <c r="U2243" s="129">
        <v>3.6581511000000001E-3</v>
      </c>
      <c r="V2243" s="129">
        <v>0</v>
      </c>
      <c r="X2243" s="71">
        <v>7.7859519000000001E-5</v>
      </c>
    </row>
    <row r="2244" spans="1:24" ht="14.4">
      <c r="A2244" t="s">
        <v>3869</v>
      </c>
      <c r="B2244" s="125" t="s">
        <v>781</v>
      </c>
      <c r="C2244" s="126" t="str">
        <f t="shared" si="302"/>
        <v>M.020.08.106</v>
      </c>
      <c r="D2244" s="11" t="s">
        <v>1880</v>
      </c>
      <c r="E2244" s="125" t="s">
        <v>878</v>
      </c>
      <c r="F2244" s="128" t="str">
        <f t="shared" si="303"/>
        <v>Rice, brown in cardboard box NL</v>
      </c>
      <c r="G2244" s="200">
        <v>0.68715167824981993</v>
      </c>
      <c r="H2244" s="10">
        <f t="shared" si="305"/>
        <v>0.68715167824981993</v>
      </c>
      <c r="I2244" s="201">
        <v>1.3010222000000001E-7</v>
      </c>
      <c r="J2244" s="201">
        <v>8.7425268147600002E-2</v>
      </c>
      <c r="K2244" s="201">
        <v>0.20229697999999999</v>
      </c>
      <c r="L2244" s="201">
        <v>0.39742929999999999</v>
      </c>
      <c r="N2244" s="160">
        <v>2.6495286666666669</v>
      </c>
      <c r="O2244" s="10">
        <f t="shared" si="304"/>
        <v>2.6495286666666669</v>
      </c>
      <c r="Q2244" s="15">
        <v>0</v>
      </c>
      <c r="S2244" s="129">
        <v>6.2647095E-2</v>
      </c>
      <c r="T2244" s="129">
        <v>5.7105358000000002E-2</v>
      </c>
      <c r="U2244" s="129">
        <v>5.5417369999999997E-3</v>
      </c>
      <c r="V2244" s="129">
        <v>0</v>
      </c>
      <c r="X2244" s="71">
        <v>1.0616652E-4</v>
      </c>
    </row>
    <row r="2245" spans="1:24" ht="14.4">
      <c r="A2245" t="s">
        <v>3870</v>
      </c>
      <c r="B2245" s="125" t="s">
        <v>781</v>
      </c>
      <c r="C2245" s="126" t="str">
        <f t="shared" si="302"/>
        <v>M.020.08.107</v>
      </c>
      <c r="D2245" s="11" t="s">
        <v>1880</v>
      </c>
      <c r="E2245" s="125" t="s">
        <v>878</v>
      </c>
      <c r="F2245" s="128" t="str">
        <f t="shared" si="303"/>
        <v>Rice, white in cardboard box NL</v>
      </c>
      <c r="G2245" s="200">
        <v>0.78339433404712999</v>
      </c>
      <c r="H2245" s="10">
        <f t="shared" si="305"/>
        <v>0.78339433404712999</v>
      </c>
      <c r="I2245" s="201">
        <v>1.5472713E-7</v>
      </c>
      <c r="J2245" s="201">
        <v>0.10023334932000001</v>
      </c>
      <c r="K2245" s="201">
        <v>0.22704342999999999</v>
      </c>
      <c r="L2245" s="201">
        <v>0.45611740000000001</v>
      </c>
      <c r="N2245" s="160">
        <v>3.0407826666666669</v>
      </c>
      <c r="O2245" s="10">
        <f t="shared" si="304"/>
        <v>3.0407826666666669</v>
      </c>
      <c r="Q2245" s="15">
        <v>0</v>
      </c>
      <c r="S2245" s="129">
        <v>7.1882169999999995E-2</v>
      </c>
      <c r="T2245" s="129">
        <v>6.5599834999999995E-2</v>
      </c>
      <c r="U2245" s="129">
        <v>6.2823343000000002E-3</v>
      </c>
      <c r="V2245" s="129">
        <v>0</v>
      </c>
      <c r="X2245" s="71">
        <v>1.2207649000000001E-4</v>
      </c>
    </row>
    <row r="2246" spans="1:24" ht="14.4">
      <c r="B2246" s="125"/>
      <c r="C2246" s="126"/>
      <c r="D2246" s="1" t="s">
        <v>1881</v>
      </c>
      <c r="E2246" s="125"/>
      <c r="H2246" s="10">
        <f t="shared" ref="H2246:H2305" si="306">G2246</f>
        <v>0</v>
      </c>
    </row>
    <row r="2247" spans="1:24" ht="14.4">
      <c r="A2247" t="s">
        <v>3871</v>
      </c>
      <c r="B2247" s="125" t="s">
        <v>781</v>
      </c>
      <c r="C2247" s="126" t="str">
        <f t="shared" si="302"/>
        <v>M.020.09.101</v>
      </c>
      <c r="D2247" s="11" t="s">
        <v>1881</v>
      </c>
      <c r="E2247" s="125" t="s">
        <v>878</v>
      </c>
      <c r="F2247" s="128" t="str">
        <f t="shared" si="303"/>
        <v>Bean sprouts in fruit bucket per 1 kg NL</v>
      </c>
      <c r="G2247" s="200">
        <v>0.130855305808452</v>
      </c>
      <c r="H2247" s="10">
        <f t="shared" si="306"/>
        <v>0.130855305808452</v>
      </c>
      <c r="I2247" s="201">
        <v>6.0156451999999998E-8</v>
      </c>
      <c r="J2247" s="201">
        <v>2.6445105551999998E-2</v>
      </c>
      <c r="K2247" s="201">
        <v>8.0084821000000004E-3</v>
      </c>
      <c r="L2247" s="201">
        <v>9.6401658000000001E-2</v>
      </c>
      <c r="N2247" s="160">
        <v>0.64267772000000001</v>
      </c>
      <c r="O2247" s="10">
        <f t="shared" ref="O2247:O2269" si="307">N2247</f>
        <v>0.64267772000000001</v>
      </c>
      <c r="Q2247" s="15">
        <v>0</v>
      </c>
      <c r="S2247" s="129">
        <v>1.4814427E-2</v>
      </c>
      <c r="T2247" s="129">
        <v>1.2531423E-2</v>
      </c>
      <c r="U2247" s="129">
        <v>2.2830033000000001E-3</v>
      </c>
      <c r="V2247" s="129">
        <v>0</v>
      </c>
      <c r="X2247" s="71">
        <v>2.9095893000000001E-5</v>
      </c>
    </row>
    <row r="2248" spans="1:24" ht="14.4">
      <c r="A2248" t="s">
        <v>3872</v>
      </c>
      <c r="B2248" s="125" t="s">
        <v>781</v>
      </c>
      <c r="C2248" s="126" t="str">
        <f t="shared" si="302"/>
        <v>M.020.09.103</v>
      </c>
      <c r="D2248" s="11" t="s">
        <v>1881</v>
      </c>
      <c r="E2248" s="125" t="s">
        <v>878</v>
      </c>
      <c r="F2248" s="128" t="str">
        <f t="shared" si="303"/>
        <v>Beans, green in food can NL</v>
      </c>
      <c r="G2248" s="200">
        <v>0.35279470166362004</v>
      </c>
      <c r="H2248" s="10">
        <f t="shared" si="306"/>
        <v>0.35279470166362004</v>
      </c>
      <c r="I2248" s="201">
        <v>2.5647611999999999E-7</v>
      </c>
      <c r="J2248" s="201">
        <v>0.10646974618750001</v>
      </c>
      <c r="K2248" s="201">
        <v>3.3560419000000001E-2</v>
      </c>
      <c r="L2248" s="201">
        <v>0.21276428</v>
      </c>
      <c r="N2248" s="160">
        <v>1.4184285333333333</v>
      </c>
      <c r="O2248" s="10">
        <f t="shared" si="307"/>
        <v>1.4184285333333333</v>
      </c>
      <c r="Q2248" s="15">
        <v>0</v>
      </c>
      <c r="S2248" s="129">
        <v>4.8794889000000001E-2</v>
      </c>
      <c r="T2248" s="129">
        <v>4.5812276999999998E-2</v>
      </c>
      <c r="U2248" s="129">
        <v>2.9826116999999998E-3</v>
      </c>
      <c r="V2248" s="129">
        <v>0</v>
      </c>
      <c r="X2248" s="71">
        <v>8.3194299000000001E-5</v>
      </c>
    </row>
    <row r="2249" spans="1:24" ht="14.4">
      <c r="A2249" t="s">
        <v>3873</v>
      </c>
      <c r="B2249" s="125" t="s">
        <v>781</v>
      </c>
      <c r="C2249" s="126" t="str">
        <f t="shared" si="302"/>
        <v>M.020.09.104</v>
      </c>
      <c r="D2249" s="11" t="s">
        <v>1881</v>
      </c>
      <c r="E2249" s="125" t="s">
        <v>878</v>
      </c>
      <c r="F2249" s="128" t="str">
        <f t="shared" si="303"/>
        <v>Beans, green in glass jarper 720 ml NL</v>
      </c>
      <c r="G2249" s="200">
        <v>0.24577491310354999</v>
      </c>
      <c r="H2249" s="10">
        <f t="shared" si="306"/>
        <v>0.24577491310354999</v>
      </c>
      <c r="I2249" s="201">
        <v>1.4433325000000001E-7</v>
      </c>
      <c r="J2249" s="201">
        <v>8.5628072770300004E-2</v>
      </c>
      <c r="K2249" s="201">
        <v>1.5648275999999999E-2</v>
      </c>
      <c r="L2249" s="201">
        <v>0.14449841999999999</v>
      </c>
      <c r="N2249" s="160">
        <v>0.96332279999999992</v>
      </c>
      <c r="O2249" s="10">
        <f t="shared" si="307"/>
        <v>0.96332279999999992</v>
      </c>
      <c r="Q2249" s="15">
        <v>0</v>
      </c>
      <c r="S2249" s="129">
        <v>3.7203133999999999E-2</v>
      </c>
      <c r="T2249" s="129">
        <v>3.4700159000000001E-2</v>
      </c>
      <c r="U2249" s="129">
        <v>2.5029751999999998E-3</v>
      </c>
      <c r="V2249" s="129">
        <v>0</v>
      </c>
      <c r="X2249" s="71">
        <v>5.8723598999999999E-5</v>
      </c>
    </row>
    <row r="2250" spans="1:24" ht="14.4">
      <c r="A2250" t="s">
        <v>3874</v>
      </c>
      <c r="B2250" s="125" t="s">
        <v>781</v>
      </c>
      <c r="C2250" s="126" t="str">
        <f t="shared" si="302"/>
        <v>M.020.09.105</v>
      </c>
      <c r="D2250" s="11" t="s">
        <v>1881</v>
      </c>
      <c r="E2250" s="125" t="s">
        <v>878</v>
      </c>
      <c r="F2250" s="128" t="str">
        <f t="shared" si="303"/>
        <v>Beans, green in plastic foil per 500 gram NL</v>
      </c>
      <c r="G2250" s="200">
        <v>0.12711525631140999</v>
      </c>
      <c r="H2250" s="10">
        <f t="shared" si="306"/>
        <v>0.12711525631140999</v>
      </c>
      <c r="I2250" s="201">
        <v>1.0278841E-7</v>
      </c>
      <c r="J2250" s="201">
        <v>5.0180672523E-2</v>
      </c>
      <c r="K2250" s="201">
        <v>1.2077431E-2</v>
      </c>
      <c r="L2250" s="201">
        <v>6.4857049999999999E-2</v>
      </c>
      <c r="N2250" s="160">
        <v>0.43238033333333337</v>
      </c>
      <c r="O2250" s="10">
        <f t="shared" si="307"/>
        <v>0.43238033333333337</v>
      </c>
      <c r="Q2250" s="15">
        <v>0</v>
      </c>
      <c r="S2250" s="129">
        <v>1.8849649E-2</v>
      </c>
      <c r="T2250" s="129">
        <v>1.7198768999999999E-2</v>
      </c>
      <c r="U2250" s="129">
        <v>1.6508801E-3</v>
      </c>
      <c r="V2250" s="129">
        <v>0</v>
      </c>
      <c r="X2250" s="71">
        <v>3.1821627000000001E-5</v>
      </c>
    </row>
    <row r="2251" spans="1:24" ht="14.4">
      <c r="A2251" t="s">
        <v>3875</v>
      </c>
      <c r="B2251" s="125" t="s">
        <v>781</v>
      </c>
      <c r="C2251" s="126" t="str">
        <f t="shared" si="302"/>
        <v>M.020.09.106</v>
      </c>
      <c r="D2251" s="11" t="s">
        <v>1881</v>
      </c>
      <c r="E2251" s="125" t="s">
        <v>878</v>
      </c>
      <c r="F2251" s="128" t="str">
        <f t="shared" si="303"/>
        <v>Broccoli in plastic foil per 500 gram NL</v>
      </c>
      <c r="G2251" s="200">
        <v>0.14903907069407102</v>
      </c>
      <c r="H2251" s="10">
        <f t="shared" si="306"/>
        <v>0.14903907069407102</v>
      </c>
      <c r="I2251" s="201">
        <v>9.7299370999999999E-8</v>
      </c>
      <c r="J2251" s="201">
        <v>5.7902883394699997E-2</v>
      </c>
      <c r="K2251" s="201">
        <v>1.4292134E-2</v>
      </c>
      <c r="L2251" s="201">
        <v>7.6843956000000005E-2</v>
      </c>
      <c r="N2251" s="160">
        <v>0.51229304000000009</v>
      </c>
      <c r="O2251" s="10">
        <f t="shared" si="307"/>
        <v>0.51229304000000009</v>
      </c>
      <c r="Q2251" s="15">
        <v>0</v>
      </c>
      <c r="S2251" s="129">
        <v>2.2879336E-2</v>
      </c>
      <c r="T2251" s="129">
        <v>2.1276050000000001E-2</v>
      </c>
      <c r="U2251" s="129">
        <v>1.6032866E-3</v>
      </c>
      <c r="V2251" s="129">
        <v>0</v>
      </c>
      <c r="X2251" s="71">
        <v>3.5820868E-5</v>
      </c>
    </row>
    <row r="2252" spans="1:24" ht="14.4">
      <c r="A2252" t="s">
        <v>3876</v>
      </c>
      <c r="B2252" s="125" t="s">
        <v>781</v>
      </c>
      <c r="C2252" s="126" t="str">
        <f t="shared" si="302"/>
        <v>M.020.09.107</v>
      </c>
      <c r="D2252" s="11" t="s">
        <v>1881</v>
      </c>
      <c r="E2252" s="125" t="s">
        <v>878</v>
      </c>
      <c r="F2252" s="128" t="str">
        <f t="shared" si="303"/>
        <v>Carrots in plastic foil per 500 gram NL</v>
      </c>
      <c r="G2252" s="200">
        <v>4.5806168625080995E-2</v>
      </c>
      <c r="H2252" s="10">
        <f t="shared" si="306"/>
        <v>4.5806168625080995E-2</v>
      </c>
      <c r="I2252" s="201">
        <v>3.4068791000000002E-8</v>
      </c>
      <c r="J2252" s="201">
        <v>1.6291265556289999E-2</v>
      </c>
      <c r="K2252" s="201">
        <v>3.5911580000000001E-3</v>
      </c>
      <c r="L2252" s="201">
        <v>2.5923710999999999E-2</v>
      </c>
      <c r="N2252" s="160">
        <v>0.17282474</v>
      </c>
      <c r="O2252" s="10">
        <f t="shared" si="307"/>
        <v>0.17282474</v>
      </c>
      <c r="Q2252" s="15">
        <v>0</v>
      </c>
      <c r="S2252" s="129">
        <v>6.7931197999999996E-3</v>
      </c>
      <c r="T2252" s="129">
        <v>6.3340532999999997E-3</v>
      </c>
      <c r="U2252" s="129">
        <v>4.5906651000000002E-4</v>
      </c>
      <c r="V2252" s="129">
        <v>0</v>
      </c>
      <c r="X2252" s="71">
        <v>1.1232949E-5</v>
      </c>
    </row>
    <row r="2253" spans="1:24" ht="14.4">
      <c r="A2253" t="s">
        <v>3877</v>
      </c>
      <c r="B2253" s="125" t="s">
        <v>781</v>
      </c>
      <c r="C2253" s="126" t="str">
        <f t="shared" si="302"/>
        <v>M.020.09.108</v>
      </c>
      <c r="D2253" s="11" t="s">
        <v>1881</v>
      </c>
      <c r="E2253" s="125" t="s">
        <v>878</v>
      </c>
      <c r="F2253" s="128" t="str">
        <f t="shared" si="303"/>
        <v>Cauliflower in plastic foil per 500 gram NL</v>
      </c>
      <c r="G2253" s="200">
        <v>0.14903907069407102</v>
      </c>
      <c r="H2253" s="10">
        <f t="shared" si="306"/>
        <v>0.14903907069407102</v>
      </c>
      <c r="I2253" s="201">
        <v>9.7299370999999999E-8</v>
      </c>
      <c r="J2253" s="201">
        <v>5.7902883394699997E-2</v>
      </c>
      <c r="K2253" s="201">
        <v>1.4292134E-2</v>
      </c>
      <c r="L2253" s="201">
        <v>7.6843956000000005E-2</v>
      </c>
      <c r="N2253" s="160">
        <v>0.51229304000000009</v>
      </c>
      <c r="O2253" s="10">
        <f t="shared" si="307"/>
        <v>0.51229304000000009</v>
      </c>
      <c r="Q2253" s="15">
        <v>0</v>
      </c>
      <c r="S2253" s="129">
        <v>2.2879336E-2</v>
      </c>
      <c r="T2253" s="129">
        <v>2.1276050000000001E-2</v>
      </c>
      <c r="U2253" s="129">
        <v>1.6032866E-3</v>
      </c>
      <c r="V2253" s="129">
        <v>0</v>
      </c>
      <c r="X2253" s="71">
        <v>3.5820868E-5</v>
      </c>
    </row>
    <row r="2254" spans="1:24" ht="14.4">
      <c r="A2254" t="s">
        <v>3878</v>
      </c>
      <c r="B2254" s="125" t="s">
        <v>781</v>
      </c>
      <c r="C2254" s="126" t="str">
        <f t="shared" si="302"/>
        <v>M.020.09.109</v>
      </c>
      <c r="D2254" s="11" t="s">
        <v>1881</v>
      </c>
      <c r="E2254" s="125" t="s">
        <v>878</v>
      </c>
      <c r="F2254" s="128" t="str">
        <f t="shared" si="303"/>
        <v>Chicory in plastic foil per 500 gram NL</v>
      </c>
      <c r="G2254" s="200">
        <v>7.3974047456567008E-2</v>
      </c>
      <c r="H2254" s="10">
        <f t="shared" si="306"/>
        <v>7.3974047456567008E-2</v>
      </c>
      <c r="I2254" s="201">
        <v>4.9766167000000001E-8</v>
      </c>
      <c r="J2254" s="201">
        <v>2.5905240590400003E-2</v>
      </c>
      <c r="K2254" s="201">
        <v>9.8657590999999996E-3</v>
      </c>
      <c r="L2254" s="201">
        <v>3.8202998000000002E-2</v>
      </c>
      <c r="N2254" s="160">
        <v>0.25468665333333335</v>
      </c>
      <c r="O2254" s="10">
        <f t="shared" si="307"/>
        <v>0.25468665333333335</v>
      </c>
      <c r="Q2254" s="15">
        <v>0</v>
      </c>
      <c r="S2254" s="129">
        <v>1.0433661E-2</v>
      </c>
      <c r="T2254" s="129">
        <v>9.6378521000000002E-3</v>
      </c>
      <c r="U2254" s="129">
        <v>7.9580905999999995E-4</v>
      </c>
      <c r="V2254" s="129">
        <v>0</v>
      </c>
      <c r="X2254" s="71">
        <v>1.7095795E-5</v>
      </c>
    </row>
    <row r="2255" spans="1:24" ht="14.4">
      <c r="A2255" t="s">
        <v>3879</v>
      </c>
      <c r="B2255" s="125" t="s">
        <v>781</v>
      </c>
      <c r="C2255" s="126" t="str">
        <f t="shared" si="302"/>
        <v>M.020.09.110</v>
      </c>
      <c r="D2255" s="11" t="s">
        <v>1881</v>
      </c>
      <c r="E2255" s="125" t="s">
        <v>878</v>
      </c>
      <c r="F2255" s="128" t="str">
        <f t="shared" si="303"/>
        <v>Courgettes, not packed NL</v>
      </c>
      <c r="G2255" s="200">
        <v>0.35496086080914302</v>
      </c>
      <c r="H2255" s="10">
        <f t="shared" si="306"/>
        <v>0.35496086080914302</v>
      </c>
      <c r="I2255" s="201">
        <v>9.2549143000000006E-8</v>
      </c>
      <c r="J2255" s="201">
        <v>4.377122026E-2</v>
      </c>
      <c r="K2255" s="201">
        <v>1.0712888E-2</v>
      </c>
      <c r="L2255" s="201">
        <v>0.30047666000000001</v>
      </c>
      <c r="N2255" s="160">
        <v>2.0031777333333336</v>
      </c>
      <c r="O2255" s="10">
        <f t="shared" si="307"/>
        <v>2.0031777333333336</v>
      </c>
      <c r="Q2255" s="15">
        <v>0</v>
      </c>
      <c r="S2255" s="129">
        <v>4.3766591000000001E-2</v>
      </c>
      <c r="T2255" s="129">
        <v>4.1716349E-2</v>
      </c>
      <c r="U2255" s="129">
        <v>2.0502423E-3</v>
      </c>
      <c r="V2255" s="129">
        <v>0</v>
      </c>
      <c r="X2255" s="71">
        <v>7.3003212999999995E-5</v>
      </c>
    </row>
    <row r="2256" spans="1:24" ht="14.4">
      <c r="A2256" t="s">
        <v>3880</v>
      </c>
      <c r="B2256" s="125" t="s">
        <v>781</v>
      </c>
      <c r="C2256" s="126" t="str">
        <f t="shared" si="302"/>
        <v>M.020.09.111</v>
      </c>
      <c r="D2256" s="11" t="s">
        <v>1881</v>
      </c>
      <c r="E2256" s="125" t="s">
        <v>878</v>
      </c>
      <c r="F2256" s="128" t="str">
        <f t="shared" si="303"/>
        <v>Cucumber w skin, not packed NL</v>
      </c>
      <c r="G2256" s="200">
        <v>9.1153632395568007E-2</v>
      </c>
      <c r="H2256" s="10">
        <f t="shared" si="306"/>
        <v>9.1153632395568007E-2</v>
      </c>
      <c r="I2256" s="201">
        <v>2.0394218000000001E-8</v>
      </c>
      <c r="J2256" s="201">
        <v>6.9455127013499998E-3</v>
      </c>
      <c r="K2256" s="201">
        <v>3.4921692999999999E-3</v>
      </c>
      <c r="L2256" s="201">
        <v>8.0715930000000005E-2</v>
      </c>
      <c r="N2256" s="160">
        <v>0.53810620000000009</v>
      </c>
      <c r="O2256" s="10">
        <f t="shared" si="307"/>
        <v>0.53810620000000009</v>
      </c>
      <c r="Q2256" s="15">
        <v>0</v>
      </c>
      <c r="S2256" s="129">
        <v>1.0420222999999999E-2</v>
      </c>
      <c r="T2256" s="129">
        <v>9.9355667000000005E-3</v>
      </c>
      <c r="U2256" s="129">
        <v>4.8465668999999998E-4</v>
      </c>
      <c r="V2256" s="129">
        <v>0</v>
      </c>
      <c r="X2256" s="71">
        <v>1.8029246999999999E-5</v>
      </c>
    </row>
    <row r="2257" spans="1:24" ht="14.4">
      <c r="A2257" t="s">
        <v>3881</v>
      </c>
      <c r="B2257" s="125" t="s">
        <v>781</v>
      </c>
      <c r="C2257" s="126" t="str">
        <f t="shared" si="302"/>
        <v>M.020.09.112</v>
      </c>
      <c r="D2257" s="11" t="s">
        <v>1881</v>
      </c>
      <c r="E2257" s="125" t="s">
        <v>878</v>
      </c>
      <c r="F2257" s="128" t="str">
        <f t="shared" si="303"/>
        <v>Kale curly in plastic foil per 500 gram NL</v>
      </c>
      <c r="G2257" s="200">
        <v>7.2278202249381002E-2</v>
      </c>
      <c r="H2257" s="10">
        <f t="shared" si="306"/>
        <v>7.2278202249381002E-2</v>
      </c>
      <c r="I2257" s="201">
        <v>5.7541380999999998E-8</v>
      </c>
      <c r="J2257" s="201">
        <v>2.7746861608000002E-2</v>
      </c>
      <c r="K2257" s="201">
        <v>5.5830131E-3</v>
      </c>
      <c r="L2257" s="201">
        <v>3.894827E-2</v>
      </c>
      <c r="N2257" s="160">
        <v>0.25965513333333334</v>
      </c>
      <c r="O2257" s="10">
        <f t="shared" si="307"/>
        <v>0.25965513333333334</v>
      </c>
      <c r="Q2257" s="15">
        <v>0</v>
      </c>
      <c r="S2257" s="129">
        <v>1.1127117000000001E-2</v>
      </c>
      <c r="T2257" s="129">
        <v>1.0441778000000001E-2</v>
      </c>
      <c r="U2257" s="129">
        <v>6.8533890000000005E-4</v>
      </c>
      <c r="V2257" s="129">
        <v>0</v>
      </c>
      <c r="X2257" s="71">
        <v>1.8110250000000002E-5</v>
      </c>
    </row>
    <row r="2258" spans="1:24" ht="14.4">
      <c r="A2258" t="s">
        <v>3882</v>
      </c>
      <c r="B2258" s="125" t="s">
        <v>781</v>
      </c>
      <c r="C2258" s="126" t="str">
        <f t="shared" si="302"/>
        <v>M.020.09.113</v>
      </c>
      <c r="D2258" s="11" t="s">
        <v>1881</v>
      </c>
      <c r="E2258" s="125" t="s">
        <v>878</v>
      </c>
      <c r="F2258" s="128" t="str">
        <f t="shared" si="303"/>
        <v>Lettuce head, not packed NL</v>
      </c>
      <c r="G2258" s="200">
        <v>6.7564444697902001E-2</v>
      </c>
      <c r="H2258" s="10">
        <f t="shared" si="306"/>
        <v>6.7564444697902001E-2</v>
      </c>
      <c r="I2258" s="201">
        <v>4.6570502000000001E-8</v>
      </c>
      <c r="J2258" s="201">
        <v>2.4805574927400001E-2</v>
      </c>
      <c r="K2258" s="201">
        <v>9.3010061999999998E-3</v>
      </c>
      <c r="L2258" s="201">
        <v>3.3457817000000001E-2</v>
      </c>
      <c r="N2258" s="160">
        <v>0.22305211333333336</v>
      </c>
      <c r="O2258" s="10">
        <f t="shared" si="307"/>
        <v>0.22305211333333336</v>
      </c>
      <c r="Q2258" s="15">
        <v>0</v>
      </c>
      <c r="S2258" s="129">
        <v>9.6477413000000001E-3</v>
      </c>
      <c r="T2258" s="129">
        <v>8.8848791999999992E-3</v>
      </c>
      <c r="U2258" s="129">
        <v>7.6286208000000001E-4</v>
      </c>
      <c r="V2258" s="129">
        <v>0</v>
      </c>
      <c r="X2258" s="71">
        <v>1.5737812E-5</v>
      </c>
    </row>
    <row r="2259" spans="1:24" ht="14.4">
      <c r="A2259" t="s">
        <v>3883</v>
      </c>
      <c r="B2259" s="125" t="s">
        <v>781</v>
      </c>
      <c r="C2259" s="126" t="str">
        <f t="shared" si="302"/>
        <v>M.020.09.114</v>
      </c>
      <c r="D2259" s="11" t="s">
        <v>1881</v>
      </c>
      <c r="E2259" s="125" t="s">
        <v>878</v>
      </c>
      <c r="F2259" s="128" t="str">
        <f t="shared" si="303"/>
        <v>Lettuce, not packed NL</v>
      </c>
      <c r="G2259" s="200">
        <v>6.7564444697902001E-2</v>
      </c>
      <c r="H2259" s="10">
        <f t="shared" si="306"/>
        <v>6.7564444697902001E-2</v>
      </c>
      <c r="I2259" s="201">
        <v>4.6570502000000001E-8</v>
      </c>
      <c r="J2259" s="201">
        <v>2.4805574927400001E-2</v>
      </c>
      <c r="K2259" s="201">
        <v>9.3010061999999998E-3</v>
      </c>
      <c r="L2259" s="201">
        <v>3.3457817000000001E-2</v>
      </c>
      <c r="N2259" s="160">
        <v>0.22305211333333336</v>
      </c>
      <c r="O2259" s="10">
        <f t="shared" si="307"/>
        <v>0.22305211333333336</v>
      </c>
      <c r="Q2259" s="15">
        <v>0</v>
      </c>
      <c r="S2259" s="129">
        <v>9.6477413000000001E-3</v>
      </c>
      <c r="T2259" s="129">
        <v>8.8848791999999992E-3</v>
      </c>
      <c r="U2259" s="129">
        <v>7.6286208000000001E-4</v>
      </c>
      <c r="V2259" s="129">
        <v>0</v>
      </c>
      <c r="X2259" s="71">
        <v>1.5737812E-5</v>
      </c>
    </row>
    <row r="2260" spans="1:24" ht="14.4">
      <c r="A2260" t="s">
        <v>3884</v>
      </c>
      <c r="B2260" s="125" t="s">
        <v>781</v>
      </c>
      <c r="C2260" s="126" t="str">
        <f t="shared" si="302"/>
        <v>M.020.09.115</v>
      </c>
      <c r="D2260" s="11" t="s">
        <v>1881</v>
      </c>
      <c r="E2260" s="125" t="s">
        <v>878</v>
      </c>
      <c r="F2260" s="128" t="str">
        <f t="shared" si="303"/>
        <v>Mushrooms in fruit bucket per 1 kg NL</v>
      </c>
      <c r="G2260" s="200">
        <v>0.29192201483336999</v>
      </c>
      <c r="H2260" s="10">
        <f t="shared" si="306"/>
        <v>0.29192201483336999</v>
      </c>
      <c r="I2260" s="201">
        <v>7.8678170000000006E-8</v>
      </c>
      <c r="J2260" s="201">
        <v>3.0803208955200001E-2</v>
      </c>
      <c r="K2260" s="201">
        <v>6.8878671999999998E-3</v>
      </c>
      <c r="L2260" s="201">
        <v>0.25423086</v>
      </c>
      <c r="N2260" s="160">
        <v>1.6948724000000002</v>
      </c>
      <c r="O2260" s="10">
        <f t="shared" si="307"/>
        <v>1.6948724000000002</v>
      </c>
      <c r="Q2260" s="15">
        <v>0</v>
      </c>
      <c r="S2260" s="129">
        <v>3.4909140999999998E-2</v>
      </c>
      <c r="T2260" s="129">
        <v>3.3089348999999997E-2</v>
      </c>
      <c r="U2260" s="129">
        <v>1.8197922E-3</v>
      </c>
      <c r="V2260" s="129">
        <v>0</v>
      </c>
      <c r="X2260" s="71">
        <v>6.0119187000000003E-5</v>
      </c>
    </row>
    <row r="2261" spans="1:24" ht="14.4">
      <c r="A2261" t="s">
        <v>3885</v>
      </c>
      <c r="B2261" s="125" t="s">
        <v>781</v>
      </c>
      <c r="C2261" s="126" t="str">
        <f t="shared" si="302"/>
        <v>M.020.09.116</v>
      </c>
      <c r="D2261" s="11" t="s">
        <v>1881</v>
      </c>
      <c r="E2261" s="125" t="s">
        <v>878</v>
      </c>
      <c r="F2261" s="128" t="str">
        <f t="shared" si="303"/>
        <v>Onions in plastic net per 1 kg NL</v>
      </c>
      <c r="G2261" s="200">
        <v>6.5535287726856004E-2</v>
      </c>
      <c r="H2261" s="10">
        <f t="shared" si="306"/>
        <v>6.5535287726856004E-2</v>
      </c>
      <c r="I2261" s="201">
        <v>6.3217156E-8</v>
      </c>
      <c r="J2261" s="201">
        <v>2.41325474097E-2</v>
      </c>
      <c r="K2261" s="201">
        <v>5.4129961000000002E-3</v>
      </c>
      <c r="L2261" s="201">
        <v>3.5989681000000003E-2</v>
      </c>
      <c r="N2261" s="160">
        <v>0.2399312066666667</v>
      </c>
      <c r="O2261" s="10">
        <f t="shared" si="307"/>
        <v>0.2399312066666667</v>
      </c>
      <c r="Q2261" s="15">
        <v>0</v>
      </c>
      <c r="S2261" s="129">
        <v>9.5989911000000008E-3</v>
      </c>
      <c r="T2261" s="129">
        <v>8.9615074000000006E-3</v>
      </c>
      <c r="U2261" s="129">
        <v>6.3748373999999997E-4</v>
      </c>
      <c r="V2261" s="129">
        <v>0</v>
      </c>
      <c r="X2261" s="71">
        <v>1.6865257000000002E-5</v>
      </c>
    </row>
    <row r="2262" spans="1:24" ht="14.4">
      <c r="A2262" t="s">
        <v>3886</v>
      </c>
      <c r="B2262" s="125" t="s">
        <v>781</v>
      </c>
      <c r="C2262" s="126" t="str">
        <f t="shared" si="302"/>
        <v>M.020.09.117</v>
      </c>
      <c r="D2262" s="11" t="s">
        <v>1881</v>
      </c>
      <c r="E2262" s="125" t="s">
        <v>878</v>
      </c>
      <c r="F2262" s="128" t="str">
        <f t="shared" si="303"/>
        <v>Peas and carrots in food can NL</v>
      </c>
      <c r="G2262" s="200">
        <v>0.35477143404293998</v>
      </c>
      <c r="H2262" s="10">
        <f t="shared" si="306"/>
        <v>0.35477143404293998</v>
      </c>
      <c r="I2262" s="201">
        <v>2.8505084E-7</v>
      </c>
      <c r="J2262" s="201">
        <v>0.1042165239921</v>
      </c>
      <c r="K2262" s="201">
        <v>2.5400244999999998E-2</v>
      </c>
      <c r="L2262" s="201">
        <v>0.22515437999999999</v>
      </c>
      <c r="N2262" s="160">
        <v>1.5010292000000001</v>
      </c>
      <c r="O2262" s="10">
        <f t="shared" si="307"/>
        <v>1.5010292000000001</v>
      </c>
      <c r="Q2262" s="15">
        <v>0</v>
      </c>
      <c r="S2262" s="129">
        <v>4.6901181E-2</v>
      </c>
      <c r="T2262" s="129">
        <v>4.2617491E-2</v>
      </c>
      <c r="U2262" s="129">
        <v>4.2836899000000001E-3</v>
      </c>
      <c r="V2262" s="129">
        <v>0</v>
      </c>
      <c r="X2262" s="71">
        <v>8.6912700000000006E-5</v>
      </c>
    </row>
    <row r="2263" spans="1:24" ht="14.4">
      <c r="A2263" t="s">
        <v>3887</v>
      </c>
      <c r="B2263" s="125" t="s">
        <v>781</v>
      </c>
      <c r="C2263" s="126" t="str">
        <f t="shared" si="302"/>
        <v>M.020.09.118</v>
      </c>
      <c r="D2263" s="11" t="s">
        <v>1881</v>
      </c>
      <c r="E2263" s="125" t="s">
        <v>878</v>
      </c>
      <c r="F2263" s="128" t="str">
        <f t="shared" si="303"/>
        <v>Peas and carrots in glass jarper 720 ml NL</v>
      </c>
      <c r="G2263" s="200">
        <v>0.24775164698297</v>
      </c>
      <c r="H2263" s="10">
        <f t="shared" si="306"/>
        <v>0.24775164698297</v>
      </c>
      <c r="I2263" s="201">
        <v>1.7290797E-7</v>
      </c>
      <c r="J2263" s="201">
        <v>8.3374851575000006E-2</v>
      </c>
      <c r="K2263" s="201">
        <v>7.4881024999999997E-3</v>
      </c>
      <c r="L2263" s="201">
        <v>0.15688852</v>
      </c>
      <c r="N2263" s="160">
        <v>1.0459234666666668</v>
      </c>
      <c r="O2263" s="10">
        <f t="shared" si="307"/>
        <v>1.0459234666666668</v>
      </c>
      <c r="Q2263" s="15">
        <v>0</v>
      </c>
      <c r="S2263" s="129">
        <v>3.5309426999999997E-2</v>
      </c>
      <c r="T2263" s="129">
        <v>3.1505373000000003E-2</v>
      </c>
      <c r="U2263" s="129">
        <v>3.8040534000000001E-3</v>
      </c>
      <c r="V2263" s="129">
        <v>0</v>
      </c>
      <c r="X2263" s="71">
        <v>6.2441999E-5</v>
      </c>
    </row>
    <row r="2264" spans="1:24" ht="14.4">
      <c r="A2264" t="s">
        <v>3888</v>
      </c>
      <c r="B2264" s="125" t="s">
        <v>781</v>
      </c>
      <c r="C2264" s="126" t="str">
        <f t="shared" si="302"/>
        <v>M.020.09.119</v>
      </c>
      <c r="D2264" s="11" t="s">
        <v>1881</v>
      </c>
      <c r="E2264" s="125" t="s">
        <v>878</v>
      </c>
      <c r="F2264" s="128" t="str">
        <f t="shared" si="303"/>
        <v>Peas frozen frozen in cardboard box NL</v>
      </c>
      <c r="G2264" s="200">
        <v>0.12362715017383999</v>
      </c>
      <c r="H2264" s="10">
        <f t="shared" si="306"/>
        <v>0.12362715017383999</v>
      </c>
      <c r="I2264" s="201">
        <v>1.2737664000000001E-7</v>
      </c>
      <c r="J2264" s="201">
        <v>4.7850158897199999E-2</v>
      </c>
      <c r="K2264" s="201">
        <v>5.0715079000000001E-3</v>
      </c>
      <c r="L2264" s="201">
        <v>7.0705355999999997E-2</v>
      </c>
      <c r="N2264" s="160">
        <v>0.47136904000000002</v>
      </c>
      <c r="O2264" s="10">
        <f t="shared" si="307"/>
        <v>0.47136904000000002</v>
      </c>
      <c r="Q2264" s="15">
        <v>0</v>
      </c>
      <c r="S2264" s="129">
        <v>1.8387794999999998E-2</v>
      </c>
      <c r="T2264" s="129">
        <v>1.6789053000000002E-2</v>
      </c>
      <c r="U2264" s="129">
        <v>1.5987423000000001E-3</v>
      </c>
      <c r="V2264" s="129">
        <v>0</v>
      </c>
      <c r="X2264" s="71">
        <v>3.3562588999999999E-5</v>
      </c>
    </row>
    <row r="2265" spans="1:24" ht="14.4">
      <c r="A2265" t="s">
        <v>3889</v>
      </c>
      <c r="B2265" s="125" t="s">
        <v>781</v>
      </c>
      <c r="C2265" s="126" t="str">
        <f t="shared" si="302"/>
        <v>M.020.09.120</v>
      </c>
      <c r="D2265" s="11" t="s">
        <v>1881</v>
      </c>
      <c r="E2265" s="125" t="s">
        <v>878</v>
      </c>
      <c r="F2265" s="128" t="str">
        <f t="shared" si="303"/>
        <v>Spinach frozen frozen in cardboard box NL</v>
      </c>
      <c r="G2265" s="200">
        <v>0.15865061260853999</v>
      </c>
      <c r="H2265" s="10">
        <f t="shared" si="306"/>
        <v>0.15865061260853999</v>
      </c>
      <c r="I2265" s="201">
        <v>1.0243914E-7</v>
      </c>
      <c r="J2265" s="201">
        <v>5.1062684569399996E-2</v>
      </c>
      <c r="K2265" s="201">
        <v>8.0815886E-3</v>
      </c>
      <c r="L2265" s="201">
        <v>9.9506236999999997E-2</v>
      </c>
      <c r="N2265" s="160">
        <v>0.66337491333333332</v>
      </c>
      <c r="O2265" s="10">
        <f t="shared" si="307"/>
        <v>0.66337491333333332</v>
      </c>
      <c r="Q2265" s="15">
        <v>0</v>
      </c>
      <c r="S2265" s="129">
        <v>2.3324025000000002E-2</v>
      </c>
      <c r="T2265" s="129">
        <v>2.1774625999999998E-2</v>
      </c>
      <c r="U2265" s="129">
        <v>1.5493988000000001E-3</v>
      </c>
      <c r="V2265" s="129">
        <v>0</v>
      </c>
      <c r="X2265" s="71">
        <v>3.8374424000000002E-5</v>
      </c>
    </row>
    <row r="2266" spans="1:24" ht="14.4">
      <c r="A2266" t="s">
        <v>3890</v>
      </c>
      <c r="B2266" s="125" t="s">
        <v>781</v>
      </c>
      <c r="C2266" s="126" t="str">
        <f t="shared" si="302"/>
        <v>M.020.09.121</v>
      </c>
      <c r="D2266" s="11" t="s">
        <v>1881</v>
      </c>
      <c r="E2266" s="125" t="s">
        <v>878</v>
      </c>
      <c r="F2266" s="128" t="str">
        <f t="shared" si="303"/>
        <v>Sweet pepper in plastic foil per 500 gram NL</v>
      </c>
      <c r="G2266" s="200">
        <v>0.28807726565949399</v>
      </c>
      <c r="H2266" s="10">
        <f t="shared" si="306"/>
        <v>0.28807726565949399</v>
      </c>
      <c r="I2266" s="201">
        <v>4.0245814000000002E-8</v>
      </c>
      <c r="J2266" s="201">
        <v>2.1531483813679999E-2</v>
      </c>
      <c r="K2266" s="201">
        <v>3.8393516000000002E-3</v>
      </c>
      <c r="L2266" s="201">
        <v>0.26270639000000001</v>
      </c>
      <c r="N2266" s="160">
        <v>1.7513759333333334</v>
      </c>
      <c r="O2266" s="10">
        <f t="shared" si="307"/>
        <v>1.7513759333333334</v>
      </c>
      <c r="Q2266" s="15">
        <v>0</v>
      </c>
      <c r="S2266" s="129">
        <v>3.4166973000000003E-2</v>
      </c>
      <c r="T2266" s="129">
        <v>3.2639950000000001E-2</v>
      </c>
      <c r="U2266" s="129">
        <v>1.5270225E-3</v>
      </c>
      <c r="V2266" s="129">
        <v>0</v>
      </c>
      <c r="X2266" s="71">
        <v>5.6960335E-5</v>
      </c>
    </row>
    <row r="2267" spans="1:24" ht="14.4">
      <c r="A2267" t="s">
        <v>3891</v>
      </c>
      <c r="B2267" s="125" t="s">
        <v>781</v>
      </c>
      <c r="C2267" s="126" t="str">
        <f t="shared" si="302"/>
        <v>M.020.09.122</v>
      </c>
      <c r="D2267" s="11" t="s">
        <v>1881</v>
      </c>
      <c r="E2267" s="125" t="s">
        <v>878</v>
      </c>
      <c r="F2267" s="128" t="str">
        <f t="shared" si="303"/>
        <v>Sweetcorn in food can NL</v>
      </c>
      <c r="G2267" s="200">
        <v>0.44971423767922997</v>
      </c>
      <c r="H2267" s="10">
        <f t="shared" si="306"/>
        <v>0.44971423767922997</v>
      </c>
      <c r="I2267" s="201">
        <v>2.3591993E-7</v>
      </c>
      <c r="J2267" s="201">
        <v>0.11762454775929999</v>
      </c>
      <c r="K2267" s="201">
        <v>6.0175654000000002E-2</v>
      </c>
      <c r="L2267" s="201">
        <v>0.27191379999999998</v>
      </c>
      <c r="N2267" s="160">
        <v>1.8127586666666666</v>
      </c>
      <c r="O2267" s="10">
        <f t="shared" si="307"/>
        <v>1.8127586666666666</v>
      </c>
      <c r="Q2267" s="15">
        <v>0</v>
      </c>
      <c r="S2267" s="129">
        <v>5.6572432999999998E-2</v>
      </c>
      <c r="T2267" s="129">
        <v>5.1663082999999999E-2</v>
      </c>
      <c r="U2267" s="129">
        <v>4.9093495000000001E-3</v>
      </c>
      <c r="V2267" s="129">
        <v>0</v>
      </c>
      <c r="X2267" s="71">
        <v>9.6778879999999995E-5</v>
      </c>
    </row>
    <row r="2268" spans="1:24" ht="14.4">
      <c r="A2268" t="s">
        <v>3892</v>
      </c>
      <c r="B2268" s="125" t="s">
        <v>781</v>
      </c>
      <c r="C2268" s="126" t="str">
        <f t="shared" si="302"/>
        <v>M.020.09.123</v>
      </c>
      <c r="D2268" s="11" t="s">
        <v>1881</v>
      </c>
      <c r="E2268" s="125" t="s">
        <v>878</v>
      </c>
      <c r="F2268" s="128" t="str">
        <f t="shared" si="303"/>
        <v>Sweetcorn in glass jarper 720 ml NL</v>
      </c>
      <c r="G2268" s="200">
        <v>0.34269443851914999</v>
      </c>
      <c r="H2268" s="10">
        <f t="shared" si="306"/>
        <v>0.34269443851914999</v>
      </c>
      <c r="I2268" s="201">
        <v>1.2377705000000001E-7</v>
      </c>
      <c r="J2268" s="201">
        <v>9.6782863742100003E-2</v>
      </c>
      <c r="K2268" s="201">
        <v>4.2263510999999997E-2</v>
      </c>
      <c r="L2268" s="201">
        <v>0.20364794</v>
      </c>
      <c r="N2268" s="160">
        <v>1.3576529333333334</v>
      </c>
      <c r="O2268" s="10">
        <f t="shared" si="307"/>
        <v>1.3576529333333334</v>
      </c>
      <c r="Q2268" s="15">
        <v>0</v>
      </c>
      <c r="S2268" s="129">
        <v>4.4980674999999998E-2</v>
      </c>
      <c r="T2268" s="129">
        <v>4.0550963000000002E-2</v>
      </c>
      <c r="U2268" s="129">
        <v>4.4297128999999996E-3</v>
      </c>
      <c r="V2268" s="129">
        <v>0</v>
      </c>
      <c r="X2268" s="71">
        <v>7.2308176999999997E-5</v>
      </c>
    </row>
    <row r="2269" spans="1:24" ht="14.4">
      <c r="A2269" t="s">
        <v>3893</v>
      </c>
      <c r="B2269" s="125" t="s">
        <v>781</v>
      </c>
      <c r="C2269" s="126" t="str">
        <f t="shared" si="302"/>
        <v>M.020.09.124</v>
      </c>
      <c r="D2269" s="11" t="s">
        <v>1881</v>
      </c>
      <c r="E2269" s="125" t="s">
        <v>878</v>
      </c>
      <c r="F2269" s="128" t="str">
        <f t="shared" si="303"/>
        <v>Tomato, not packed NL</v>
      </c>
      <c r="G2269" s="200">
        <v>0.13828866302774701</v>
      </c>
      <c r="H2269" s="10">
        <f t="shared" si="306"/>
        <v>0.13828866302774701</v>
      </c>
      <c r="I2269" s="201">
        <v>1.7554796999999999E-8</v>
      </c>
      <c r="J2269" s="201">
        <v>1.018978847295E-2</v>
      </c>
      <c r="K2269" s="201">
        <v>3.3349270000000001E-3</v>
      </c>
      <c r="L2269" s="201">
        <v>0.12476393</v>
      </c>
      <c r="N2269" s="160">
        <v>0.8317595333333333</v>
      </c>
      <c r="O2269" s="10">
        <f t="shared" si="307"/>
        <v>0.8317595333333333</v>
      </c>
      <c r="Q2269" s="15">
        <v>0</v>
      </c>
      <c r="S2269" s="129">
        <v>1.6248632999999998E-2</v>
      </c>
      <c r="T2269" s="129">
        <v>1.5525255E-2</v>
      </c>
      <c r="U2269" s="129">
        <v>7.2337838999999996E-4</v>
      </c>
      <c r="V2269" s="129">
        <v>0</v>
      </c>
      <c r="X2269" s="71">
        <v>2.6957075000000001E-5</v>
      </c>
    </row>
    <row r="2270" spans="1:24" ht="14.4">
      <c r="B2270" s="125"/>
      <c r="C2270" s="126"/>
      <c r="D2270" s="1" t="s">
        <v>1882</v>
      </c>
      <c r="E2270" s="125"/>
      <c r="H2270" s="10">
        <f t="shared" si="306"/>
        <v>0</v>
      </c>
    </row>
    <row r="2271" spans="1:24" ht="14.4">
      <c r="A2271" t="s">
        <v>3894</v>
      </c>
      <c r="B2271" s="125" t="s">
        <v>781</v>
      </c>
      <c r="C2271" s="126" t="str">
        <f t="shared" si="302"/>
        <v>M.020.10.101</v>
      </c>
      <c r="D2271" s="11" t="s">
        <v>1882</v>
      </c>
      <c r="E2271" s="125" t="s">
        <v>878</v>
      </c>
      <c r="F2271" s="128" t="str">
        <f t="shared" si="303"/>
        <v>Fish salad meat packaging per 1 kg NL</v>
      </c>
      <c r="G2271" s="200">
        <v>0.89652296562690004</v>
      </c>
      <c r="H2271" s="10">
        <f t="shared" si="306"/>
        <v>0.89652296562690004</v>
      </c>
      <c r="I2271" s="201">
        <v>5.7063290000000001E-7</v>
      </c>
      <c r="J2271" s="201">
        <v>0.248478620994</v>
      </c>
      <c r="K2271" s="201">
        <v>1.8305444000000001E-2</v>
      </c>
      <c r="L2271" s="201">
        <v>0.62973833000000001</v>
      </c>
      <c r="N2271" s="160">
        <v>4.1982555333333336</v>
      </c>
      <c r="O2271" s="10">
        <f t="shared" ref="O2271:O2273" si="308">N2271</f>
        <v>4.1982555333333336</v>
      </c>
      <c r="Q2271" s="15">
        <v>0</v>
      </c>
      <c r="S2271" s="129">
        <v>0.12658875999999999</v>
      </c>
      <c r="T2271" s="129">
        <v>0.11752845000000001</v>
      </c>
      <c r="U2271" s="129">
        <v>9.0603061999999998E-3</v>
      </c>
      <c r="V2271" s="129">
        <v>0</v>
      </c>
      <c r="X2271" s="71">
        <v>2.1798192E-4</v>
      </c>
    </row>
    <row r="2272" spans="1:24" ht="14.4">
      <c r="A2272" t="s">
        <v>3895</v>
      </c>
      <c r="B2272" s="125" t="s">
        <v>781</v>
      </c>
      <c r="C2272" s="126" t="str">
        <f t="shared" si="302"/>
        <v>M.020.10.102</v>
      </c>
      <c r="D2272" s="11" t="s">
        <v>1882</v>
      </c>
      <c r="E2272" s="125" t="s">
        <v>878</v>
      </c>
      <c r="F2272" s="128" t="str">
        <f t="shared" si="303"/>
        <v>Hummus, natural in plastic boxper 250 gram NL</v>
      </c>
      <c r="G2272" s="200">
        <v>0.61514256116981003</v>
      </c>
      <c r="H2272" s="10">
        <f t="shared" si="306"/>
        <v>0.61514256116981003</v>
      </c>
      <c r="I2272" s="201">
        <v>1.9643401000000001E-7</v>
      </c>
      <c r="J2272" s="201">
        <v>0.1549143217358</v>
      </c>
      <c r="K2272" s="201">
        <v>2.6686303000000001E-2</v>
      </c>
      <c r="L2272" s="201">
        <v>0.43354174000000001</v>
      </c>
      <c r="N2272" s="160">
        <v>2.8902782666666669</v>
      </c>
      <c r="O2272" s="10">
        <f t="shared" si="308"/>
        <v>2.8902782666666669</v>
      </c>
      <c r="Q2272" s="15">
        <v>0</v>
      </c>
      <c r="S2272" s="129">
        <v>7.3334539000000004E-2</v>
      </c>
      <c r="T2272" s="129">
        <v>5.9157557E-2</v>
      </c>
      <c r="U2272" s="129">
        <v>1.4176981E-2</v>
      </c>
      <c r="V2272" s="129">
        <v>0</v>
      </c>
      <c r="X2272" s="71">
        <v>1.3825118999999999E-4</v>
      </c>
    </row>
    <row r="2273" spans="1:24" ht="14.4">
      <c r="A2273" t="s">
        <v>3896</v>
      </c>
      <c r="B2273" s="125" t="s">
        <v>781</v>
      </c>
      <c r="C2273" s="126" t="str">
        <f t="shared" si="302"/>
        <v>M.020.10.103</v>
      </c>
      <c r="D2273" s="11" t="s">
        <v>1882</v>
      </c>
      <c r="E2273" s="125" t="s">
        <v>878</v>
      </c>
      <c r="F2273" s="128" t="str">
        <f t="shared" si="303"/>
        <v>Peanut butter in glass jarper 720 ml NL</v>
      </c>
      <c r="G2273" s="200">
        <v>0.71082454973150999</v>
      </c>
      <c r="H2273" s="10">
        <f t="shared" si="306"/>
        <v>0.71082454973150999</v>
      </c>
      <c r="I2273" s="201">
        <v>2.0732291E-7</v>
      </c>
      <c r="J2273" s="201">
        <v>0.1573980424086</v>
      </c>
      <c r="K2273" s="201">
        <v>3.6826209999999998E-2</v>
      </c>
      <c r="L2273" s="201">
        <v>0.51660008999999996</v>
      </c>
      <c r="N2273" s="160">
        <v>3.4440005999999999</v>
      </c>
      <c r="O2273" s="10">
        <f t="shared" si="308"/>
        <v>3.4440005999999999</v>
      </c>
      <c r="Q2273" s="15">
        <v>0</v>
      </c>
      <c r="S2273" s="129">
        <v>8.5946678999999998E-2</v>
      </c>
      <c r="T2273" s="129">
        <v>7.3278569000000002E-2</v>
      </c>
      <c r="U2273" s="129">
        <v>1.266811E-2</v>
      </c>
      <c r="V2273" s="129">
        <v>0</v>
      </c>
      <c r="X2273" s="71">
        <v>1.5418686000000001E-4</v>
      </c>
    </row>
    <row r="2274" spans="1:24" ht="14.4">
      <c r="B2274" s="125"/>
      <c r="C2274" s="126"/>
      <c r="D2274" s="1" t="s">
        <v>1883</v>
      </c>
      <c r="E2274" s="125"/>
      <c r="H2274" s="10">
        <f t="shared" si="306"/>
        <v>0</v>
      </c>
    </row>
    <row r="2275" spans="1:24" ht="14.4">
      <c r="A2275" t="s">
        <v>3897</v>
      </c>
      <c r="B2275" s="125" t="s">
        <v>781</v>
      </c>
      <c r="C2275" s="126" t="str">
        <f t="shared" si="302"/>
        <v>M.020.11.101</v>
      </c>
      <c r="D2275" s="11" t="s">
        <v>1883</v>
      </c>
      <c r="E2275" s="125" t="s">
        <v>878</v>
      </c>
      <c r="F2275" s="128" t="str">
        <f t="shared" si="303"/>
        <v>Gravy 25% fat clear prep w gravypowder in plastic cupper 250 gram NL</v>
      </c>
      <c r="G2275" s="200">
        <v>0.231234347052132</v>
      </c>
      <c r="H2275" s="10">
        <f t="shared" si="306"/>
        <v>0.231234347052132</v>
      </c>
      <c r="I2275" s="201">
        <v>9.0628531999999994E-8</v>
      </c>
      <c r="J2275" s="201">
        <v>6.8907073023599996E-2</v>
      </c>
      <c r="K2275" s="201">
        <v>9.9289734000000008E-3</v>
      </c>
      <c r="L2275" s="201">
        <v>0.15239821000000001</v>
      </c>
      <c r="N2275" s="160">
        <v>1.0159880666666667</v>
      </c>
      <c r="O2275" s="10">
        <f t="shared" ref="O2275:O2279" si="309">N2275</f>
        <v>1.0159880666666667</v>
      </c>
      <c r="Q2275" s="15">
        <v>0</v>
      </c>
      <c r="S2275" s="129">
        <v>3.1198251999999999E-2</v>
      </c>
      <c r="T2275" s="129">
        <v>2.7007632E-2</v>
      </c>
      <c r="U2275" s="129">
        <v>4.1906195000000002E-3</v>
      </c>
      <c r="V2275" s="129">
        <v>0</v>
      </c>
      <c r="X2275" s="71">
        <v>5.3390996E-5</v>
      </c>
    </row>
    <row r="2276" spans="1:24" ht="14.4">
      <c r="A2276" t="s">
        <v>3898</v>
      </c>
      <c r="B2276" s="125" t="s">
        <v>781</v>
      </c>
      <c r="C2276" s="126" t="str">
        <f t="shared" si="302"/>
        <v>M.020.11.102</v>
      </c>
      <c r="D2276" s="11" t="s">
        <v>1883</v>
      </c>
      <c r="E2276" s="125" t="s">
        <v>878</v>
      </c>
      <c r="F2276" s="128" t="str">
        <f t="shared" si="303"/>
        <v>Mayonaise, 25% fat in PET bottle NL</v>
      </c>
      <c r="G2276" s="200">
        <v>0.35500219494784002</v>
      </c>
      <c r="H2276" s="10">
        <f t="shared" si="306"/>
        <v>0.35500219494784002</v>
      </c>
      <c r="I2276" s="201">
        <v>1.6348734E-7</v>
      </c>
      <c r="J2276" s="201">
        <v>0.1103700558605</v>
      </c>
      <c r="K2276" s="201">
        <v>9.0216455999999993E-3</v>
      </c>
      <c r="L2276" s="201">
        <v>0.23561033000000001</v>
      </c>
      <c r="N2276" s="160">
        <v>1.5707355333333335</v>
      </c>
      <c r="O2276" s="10">
        <f t="shared" si="309"/>
        <v>1.5707355333333335</v>
      </c>
      <c r="Q2276" s="15">
        <v>0</v>
      </c>
      <c r="S2276" s="129">
        <v>5.0552515999999999E-2</v>
      </c>
      <c r="T2276" s="129">
        <v>4.5060718E-2</v>
      </c>
      <c r="U2276" s="129">
        <v>5.491798E-3</v>
      </c>
      <c r="V2276" s="129">
        <v>0</v>
      </c>
      <c r="X2276" s="71">
        <v>8.4456557999999999E-5</v>
      </c>
    </row>
    <row r="2277" spans="1:24" ht="14.4">
      <c r="A2277" t="s">
        <v>3899</v>
      </c>
      <c r="B2277" s="125" t="s">
        <v>781</v>
      </c>
      <c r="C2277" s="126" t="str">
        <f t="shared" si="302"/>
        <v>M.020.11.103</v>
      </c>
      <c r="D2277" s="11" t="s">
        <v>1883</v>
      </c>
      <c r="E2277" s="125" t="s">
        <v>878</v>
      </c>
      <c r="F2277" s="128" t="str">
        <f t="shared" si="303"/>
        <v>Mayonnaise in PET bottle NL</v>
      </c>
      <c r="G2277" s="200">
        <v>0.65580329642770996</v>
      </c>
      <c r="H2277" s="10">
        <f t="shared" si="306"/>
        <v>0.65580329642770996</v>
      </c>
      <c r="I2277" s="201">
        <v>2.8164110999999998E-7</v>
      </c>
      <c r="J2277" s="201">
        <v>0.20914528448659997</v>
      </c>
      <c r="K2277" s="201">
        <v>9.0534502999999999E-3</v>
      </c>
      <c r="L2277" s="201">
        <v>0.43760428000000001</v>
      </c>
      <c r="N2277" s="160">
        <v>2.917361866666667</v>
      </c>
      <c r="O2277" s="10">
        <f t="shared" si="309"/>
        <v>2.917361866666667</v>
      </c>
      <c r="Q2277" s="15">
        <v>0</v>
      </c>
      <c r="S2277" s="129">
        <v>9.1801494999999997E-2</v>
      </c>
      <c r="T2277" s="129">
        <v>7.9169521000000007E-2</v>
      </c>
      <c r="U2277" s="129">
        <v>1.2631975E-2</v>
      </c>
      <c r="V2277" s="129">
        <v>0</v>
      </c>
      <c r="X2277" s="71">
        <v>1.5778183999999999E-4</v>
      </c>
    </row>
    <row r="2278" spans="1:24" ht="14.4">
      <c r="A2278" t="s">
        <v>3900</v>
      </c>
      <c r="B2278" s="125" t="s">
        <v>781</v>
      </c>
      <c r="C2278" s="126" t="str">
        <f t="shared" si="302"/>
        <v>M.020.11.104</v>
      </c>
      <c r="D2278" s="11" t="s">
        <v>1883</v>
      </c>
      <c r="E2278" s="125" t="s">
        <v>878</v>
      </c>
      <c r="F2278" s="128" t="str">
        <f t="shared" si="303"/>
        <v>Oriental sauce, ready-made in glass jarper 125 gram NL</v>
      </c>
      <c r="G2278" s="200">
        <v>0.48227190906204004</v>
      </c>
      <c r="H2278" s="10">
        <f t="shared" si="306"/>
        <v>0.48227190906204004</v>
      </c>
      <c r="I2278" s="201">
        <v>2.5066994E-7</v>
      </c>
      <c r="J2278" s="201">
        <v>0.14562480639210001</v>
      </c>
      <c r="K2278" s="201">
        <v>2.5831862000000001E-2</v>
      </c>
      <c r="L2278" s="201">
        <v>0.31081499000000001</v>
      </c>
      <c r="N2278" s="160">
        <v>2.0720999333333334</v>
      </c>
      <c r="O2278" s="10">
        <f t="shared" si="309"/>
        <v>2.0720999333333334</v>
      </c>
      <c r="Q2278" s="15">
        <v>0</v>
      </c>
      <c r="S2278" s="129">
        <v>7.2016516000000003E-2</v>
      </c>
      <c r="T2278" s="129">
        <v>6.8574055999999994E-2</v>
      </c>
      <c r="U2278" s="129">
        <v>3.4424601000000001E-3</v>
      </c>
      <c r="V2278" s="129">
        <v>0</v>
      </c>
      <c r="X2278" s="71">
        <v>1.1179011000000001E-4</v>
      </c>
    </row>
    <row r="2279" spans="1:24" ht="14.4">
      <c r="A2279" t="s">
        <v>3901</v>
      </c>
      <c r="B2279" s="125" t="s">
        <v>781</v>
      </c>
      <c r="C2279" s="126" t="str">
        <f t="shared" si="302"/>
        <v>M.020.11.105</v>
      </c>
      <c r="D2279" s="11" t="s">
        <v>1883</v>
      </c>
      <c r="E2279" s="125" t="s">
        <v>878</v>
      </c>
      <c r="F2279" s="128" t="str">
        <f t="shared" si="303"/>
        <v>Tomato sauce, ready-made in glass jarper 125 gram NL</v>
      </c>
      <c r="G2279" s="200">
        <v>0.30214201786804995</v>
      </c>
      <c r="H2279" s="10">
        <f t="shared" si="306"/>
        <v>0.30214201786804995</v>
      </c>
      <c r="I2279" s="201">
        <v>1.1781985E-7</v>
      </c>
      <c r="J2279" s="201">
        <v>8.7258237048199988E-2</v>
      </c>
      <c r="K2279" s="201">
        <v>1.6169853000000001E-2</v>
      </c>
      <c r="L2279" s="201">
        <v>0.19871380999999999</v>
      </c>
      <c r="N2279" s="160">
        <v>1.3247587333333333</v>
      </c>
      <c r="O2279" s="10">
        <f t="shared" si="309"/>
        <v>1.3247587333333333</v>
      </c>
      <c r="Q2279" s="15">
        <v>0</v>
      </c>
      <c r="S2279" s="129">
        <v>4.5272943000000003E-2</v>
      </c>
      <c r="T2279" s="129">
        <v>4.3232057999999997E-2</v>
      </c>
      <c r="U2279" s="129">
        <v>2.0408859E-3</v>
      </c>
      <c r="V2279" s="129">
        <v>0</v>
      </c>
      <c r="X2279" s="71">
        <v>6.7527143000000004E-5</v>
      </c>
    </row>
    <row r="2280" spans="1:24" ht="14.4">
      <c r="B2280" s="125"/>
      <c r="C2280" s="126"/>
      <c r="D2280" s="1" t="s">
        <v>1884</v>
      </c>
      <c r="E2280" s="125"/>
      <c r="H2280" s="10">
        <f t="shared" si="306"/>
        <v>0</v>
      </c>
    </row>
    <row r="2281" spans="1:24" ht="14.4">
      <c r="A2281" t="s">
        <v>3902</v>
      </c>
      <c r="B2281" s="125" t="s">
        <v>781</v>
      </c>
      <c r="C2281" s="126" t="str">
        <f t="shared" si="302"/>
        <v>M.020.12.101</v>
      </c>
      <c r="D2281" s="11" t="s">
        <v>1884</v>
      </c>
      <c r="E2281" s="125" t="s">
        <v>878</v>
      </c>
      <c r="F2281" s="128" t="str">
        <f t="shared" si="303"/>
        <v>Crisps potato in plastic foil per 500 gram NL</v>
      </c>
      <c r="G2281" s="200">
        <v>0.65482917119852002</v>
      </c>
      <c r="H2281" s="10">
        <f t="shared" si="306"/>
        <v>0.65482917119852002</v>
      </c>
      <c r="I2281" s="201">
        <v>5.1078952000000004E-7</v>
      </c>
      <c r="J2281" s="201">
        <v>0.15832649640900001</v>
      </c>
      <c r="K2281" s="201">
        <v>2.4525034000000001E-2</v>
      </c>
      <c r="L2281" s="201">
        <v>0.47197713000000002</v>
      </c>
      <c r="N2281" s="160">
        <v>3.1465142000000004</v>
      </c>
      <c r="O2281" s="10">
        <f t="shared" ref="O2281:O2285" si="310">N2281</f>
        <v>3.1465142000000004</v>
      </c>
      <c r="Q2281" s="15">
        <v>0</v>
      </c>
      <c r="S2281" s="129">
        <v>8.5686656999999999E-2</v>
      </c>
      <c r="T2281" s="129">
        <v>7.9724933999999997E-2</v>
      </c>
      <c r="U2281" s="129">
        <v>5.9617233E-3</v>
      </c>
      <c r="V2281" s="129">
        <v>0</v>
      </c>
      <c r="X2281" s="71">
        <v>1.5989267999999999E-4</v>
      </c>
    </row>
    <row r="2282" spans="1:24" ht="14.4">
      <c r="A2282" t="s">
        <v>3903</v>
      </c>
      <c r="B2282" s="125" t="s">
        <v>781</v>
      </c>
      <c r="C2282" s="126" t="str">
        <f t="shared" si="302"/>
        <v>M.020.12.102</v>
      </c>
      <c r="D2282" s="11" t="s">
        <v>1884</v>
      </c>
      <c r="E2282" s="125" t="s">
        <v>878</v>
      </c>
      <c r="F2282" s="128" t="str">
        <f t="shared" si="303"/>
        <v>Croquette meat ragout frozen in cardboard box NL</v>
      </c>
      <c r="G2282" s="200">
        <v>0.96084533226253999</v>
      </c>
      <c r="H2282" s="10">
        <f t="shared" si="306"/>
        <v>0.96084533226253999</v>
      </c>
      <c r="I2282" s="201">
        <v>2.5151734E-7</v>
      </c>
      <c r="J2282" s="201">
        <v>0.20853000974519997</v>
      </c>
      <c r="K2282" s="201">
        <v>1.8285531000000001E-2</v>
      </c>
      <c r="L2282" s="201">
        <v>0.73402953999999998</v>
      </c>
      <c r="N2282" s="160">
        <v>4.8935302666666667</v>
      </c>
      <c r="O2282" s="10">
        <f t="shared" si="310"/>
        <v>4.8935302666666667</v>
      </c>
      <c r="Q2282" s="15">
        <v>0</v>
      </c>
      <c r="S2282" s="129">
        <v>0.13214782999999999</v>
      </c>
      <c r="T2282" s="129">
        <v>0.12299536</v>
      </c>
      <c r="U2282" s="129">
        <v>9.1524712999999994E-3</v>
      </c>
      <c r="V2282" s="129">
        <v>0</v>
      </c>
      <c r="X2282" s="71">
        <v>2.0911173999999999E-4</v>
      </c>
    </row>
    <row r="2283" spans="1:24" ht="14.4">
      <c r="A2283" t="s">
        <v>3904</v>
      </c>
      <c r="B2283" s="125" t="s">
        <v>781</v>
      </c>
      <c r="C2283" s="126" t="str">
        <f t="shared" si="302"/>
        <v>M.020.12.103</v>
      </c>
      <c r="D2283" s="11" t="s">
        <v>1884</v>
      </c>
      <c r="E2283" s="125" t="s">
        <v>878</v>
      </c>
      <c r="F2283" s="128" t="str">
        <f t="shared" si="303"/>
        <v>Popcorn puffed, natural in plastic foil per 500 gram NL</v>
      </c>
      <c r="G2283" s="200">
        <v>0.169621606246807</v>
      </c>
      <c r="H2283" s="10">
        <f t="shared" si="306"/>
        <v>0.169621606246807</v>
      </c>
      <c r="I2283" s="201">
        <v>6.8776907000000001E-8</v>
      </c>
      <c r="J2283" s="201">
        <v>4.8653726469900002E-2</v>
      </c>
      <c r="K2283" s="201">
        <v>2.6535886000000002E-2</v>
      </c>
      <c r="L2283" s="201">
        <v>9.4431925E-2</v>
      </c>
      <c r="N2283" s="160">
        <v>0.62954616666666674</v>
      </c>
      <c r="O2283" s="10">
        <f t="shared" si="310"/>
        <v>0.62954616666666674</v>
      </c>
      <c r="Q2283" s="15">
        <v>0</v>
      </c>
      <c r="S2283" s="129">
        <v>2.0875696999999999E-2</v>
      </c>
      <c r="T2283" s="129">
        <v>1.8215627000000002E-2</v>
      </c>
      <c r="U2283" s="129">
        <v>2.6600693999999999E-3</v>
      </c>
      <c r="V2283" s="129">
        <v>0</v>
      </c>
      <c r="X2283" s="71">
        <v>3.5414482000000002E-5</v>
      </c>
    </row>
    <row r="2284" spans="1:24" ht="14.4">
      <c r="A2284" t="s">
        <v>3905</v>
      </c>
      <c r="B2284" s="125" t="s">
        <v>781</v>
      </c>
      <c r="C2284" s="126" t="str">
        <f t="shared" si="302"/>
        <v>M.020.12.104</v>
      </c>
      <c r="D2284" s="11" t="s">
        <v>1884</v>
      </c>
      <c r="E2284" s="125" t="s">
        <v>878</v>
      </c>
      <c r="F2284" s="128" t="str">
        <f t="shared" si="303"/>
        <v>Sausage roll, puff pastry in plastic foil per 500 gram NL</v>
      </c>
      <c r="G2284" s="200">
        <v>0.77995782205615005</v>
      </c>
      <c r="H2284" s="10">
        <f t="shared" si="306"/>
        <v>0.77995782205615005</v>
      </c>
      <c r="I2284" s="201">
        <v>2.6127765000000002E-7</v>
      </c>
      <c r="J2284" s="201">
        <v>0.20817588777850002</v>
      </c>
      <c r="K2284" s="201">
        <v>1.6959873E-2</v>
      </c>
      <c r="L2284" s="201">
        <v>0.55482180000000003</v>
      </c>
      <c r="N2284" s="160">
        <v>3.6988120000000002</v>
      </c>
      <c r="O2284" s="10">
        <f t="shared" si="310"/>
        <v>3.6988120000000002</v>
      </c>
      <c r="Q2284" s="15">
        <v>0</v>
      </c>
      <c r="S2284" s="129">
        <v>0.10959888</v>
      </c>
      <c r="T2284" s="129">
        <v>9.9549837000000002E-2</v>
      </c>
      <c r="U2284" s="129">
        <v>1.0049046000000001E-2</v>
      </c>
      <c r="V2284" s="129">
        <v>0</v>
      </c>
      <c r="X2284" s="71">
        <v>1.7694573999999999E-4</v>
      </c>
    </row>
    <row r="2285" spans="1:24" ht="14.4">
      <c r="A2285" t="s">
        <v>3906</v>
      </c>
      <c r="B2285" s="125" t="s">
        <v>781</v>
      </c>
      <c r="C2285" s="126" t="str">
        <f t="shared" si="302"/>
        <v>M.020.12.105</v>
      </c>
      <c r="D2285" s="11" t="s">
        <v>1884</v>
      </c>
      <c r="E2285" s="125" t="s">
        <v>878</v>
      </c>
      <c r="F2285" s="128" t="str">
        <f t="shared" si="303"/>
        <v>Sausage, dutch Frikandel frozen in cardboard box NL</v>
      </c>
      <c r="G2285" s="200">
        <v>0.61728932355947996</v>
      </c>
      <c r="H2285" s="10">
        <f t="shared" si="306"/>
        <v>0.61728932355947996</v>
      </c>
      <c r="I2285" s="201">
        <v>2.0888538000000001E-7</v>
      </c>
      <c r="J2285" s="201">
        <v>0.19584268067409999</v>
      </c>
      <c r="K2285" s="201">
        <v>1.3068704E-2</v>
      </c>
      <c r="L2285" s="201">
        <v>0.40837772999999999</v>
      </c>
      <c r="N2285" s="160">
        <v>2.7225182000000001</v>
      </c>
      <c r="O2285" s="10">
        <f t="shared" si="310"/>
        <v>2.7225182000000001</v>
      </c>
      <c r="Q2285" s="15">
        <v>0</v>
      </c>
      <c r="S2285" s="129">
        <v>9.3809816000000004E-2</v>
      </c>
      <c r="T2285" s="129">
        <v>8.6367405999999994E-2</v>
      </c>
      <c r="U2285" s="129">
        <v>7.4424104999999997E-3</v>
      </c>
      <c r="V2285" s="129">
        <v>0</v>
      </c>
      <c r="X2285" s="71">
        <v>1.4279230000000001E-4</v>
      </c>
    </row>
    <row r="2286" spans="1:24" ht="14.4">
      <c r="B2286" s="125"/>
      <c r="C2286" s="126"/>
      <c r="D2286" s="1" t="s">
        <v>1885</v>
      </c>
      <c r="E2286" s="125"/>
      <c r="H2286" s="10">
        <f t="shared" si="306"/>
        <v>0</v>
      </c>
    </row>
    <row r="2287" spans="1:24" ht="14.4">
      <c r="A2287" t="s">
        <v>3907</v>
      </c>
      <c r="B2287" s="125" t="s">
        <v>781</v>
      </c>
      <c r="C2287" s="126" t="str">
        <f t="shared" si="302"/>
        <v>M.020.13.101</v>
      </c>
      <c r="D2287" s="11" t="s">
        <v>1885</v>
      </c>
      <c r="E2287" s="125" t="s">
        <v>878</v>
      </c>
      <c r="F2287" s="128" t="str">
        <f t="shared" si="303"/>
        <v>Cheese 20+ in plastic boxper 250 gram NL</v>
      </c>
      <c r="G2287" s="200">
        <v>1.5084981002014801</v>
      </c>
      <c r="H2287" s="10">
        <f t="shared" si="306"/>
        <v>1.5084981002014801</v>
      </c>
      <c r="I2287" s="201">
        <v>2.6465717999999998E-7</v>
      </c>
      <c r="J2287" s="201">
        <v>0.33282410354430003</v>
      </c>
      <c r="K2287" s="201">
        <v>3.6237432E-2</v>
      </c>
      <c r="L2287" s="201">
        <v>1.1394363000000001</v>
      </c>
      <c r="N2287" s="160">
        <v>7.596242000000001</v>
      </c>
      <c r="O2287" s="10">
        <f t="shared" ref="O2287:O2293" si="311">N2287</f>
        <v>7.596242000000001</v>
      </c>
      <c r="Q2287" s="15">
        <v>0</v>
      </c>
      <c r="S2287" s="129">
        <v>0.21400237</v>
      </c>
      <c r="T2287" s="129">
        <v>0.20200897000000001</v>
      </c>
      <c r="U2287" s="129">
        <v>1.1993403999999999E-2</v>
      </c>
      <c r="V2287" s="129">
        <v>0</v>
      </c>
      <c r="X2287" s="71">
        <v>3.1944766000000001E-4</v>
      </c>
    </row>
    <row r="2288" spans="1:24" ht="14.4">
      <c r="A2288" t="s">
        <v>3908</v>
      </c>
      <c r="B2288" s="125" t="s">
        <v>781</v>
      </c>
      <c r="C2288" s="126" t="str">
        <f t="shared" si="302"/>
        <v>M.020.13.102</v>
      </c>
      <c r="D2288" s="11" t="s">
        <v>1885</v>
      </c>
      <c r="E2288" s="125" t="s">
        <v>878</v>
      </c>
      <c r="F2288" s="128" t="str">
        <f t="shared" si="303"/>
        <v>Cheese Edam 40+ in plastic boxper 250 gram NL</v>
      </c>
      <c r="G2288" s="200">
        <v>1.5945685392444802</v>
      </c>
      <c r="H2288" s="10">
        <f t="shared" si="306"/>
        <v>1.5945685392444802</v>
      </c>
      <c r="I2288" s="201">
        <v>2.7893878E-7</v>
      </c>
      <c r="J2288" s="201">
        <v>0.35194482730569998</v>
      </c>
      <c r="K2288" s="201">
        <v>3.8249733000000001E-2</v>
      </c>
      <c r="L2288" s="201">
        <v>1.2043737000000001</v>
      </c>
      <c r="N2288" s="160">
        <v>8.0291580000000007</v>
      </c>
      <c r="O2288" s="10">
        <f t="shared" si="311"/>
        <v>8.0291580000000007</v>
      </c>
      <c r="Q2288" s="15">
        <v>0</v>
      </c>
      <c r="S2288" s="129">
        <v>0.2262528</v>
      </c>
      <c r="T2288" s="129">
        <v>0.21356952000000001</v>
      </c>
      <c r="U2288" s="129">
        <v>1.268328E-2</v>
      </c>
      <c r="V2288" s="129">
        <v>0</v>
      </c>
      <c r="X2288" s="71">
        <v>3.3765439999999998E-4</v>
      </c>
    </row>
    <row r="2289" spans="1:24" ht="14.4">
      <c r="A2289" t="s">
        <v>3909</v>
      </c>
      <c r="B2289" s="125" t="s">
        <v>781</v>
      </c>
      <c r="C2289" s="126" t="str">
        <f t="shared" si="302"/>
        <v>M.020.13.103</v>
      </c>
      <c r="D2289" s="11" t="s">
        <v>1885</v>
      </c>
      <c r="E2289" s="125" t="s">
        <v>878</v>
      </c>
      <c r="F2289" s="128" t="str">
        <f t="shared" si="303"/>
        <v>Cheese goat fresh in plastic boxper 250 gram NL</v>
      </c>
      <c r="G2289" s="200">
        <v>1.7396718243738201</v>
      </c>
      <c r="H2289" s="10">
        <f t="shared" si="306"/>
        <v>1.7396718243738201</v>
      </c>
      <c r="I2289" s="201">
        <v>5.1903482000000002E-7</v>
      </c>
      <c r="J2289" s="201">
        <v>0.66722069833900011</v>
      </c>
      <c r="K2289" s="201">
        <v>4.4152607000000003E-2</v>
      </c>
      <c r="L2289" s="201">
        <v>1.0282979999999999</v>
      </c>
      <c r="N2289" s="160">
        <v>6.8553199999999999</v>
      </c>
      <c r="O2289" s="10">
        <f t="shared" si="311"/>
        <v>6.8553199999999999</v>
      </c>
      <c r="Q2289" s="15">
        <v>0</v>
      </c>
      <c r="S2289" s="129">
        <v>0.29385762999999998</v>
      </c>
      <c r="T2289" s="129">
        <v>0.27651071999999999</v>
      </c>
      <c r="U2289" s="129">
        <v>1.7346908000000001E-2</v>
      </c>
      <c r="V2289" s="129">
        <v>0</v>
      </c>
      <c r="X2289" s="71">
        <v>4.0617951000000002E-4</v>
      </c>
    </row>
    <row r="2290" spans="1:24" ht="14.4">
      <c r="A2290" t="s">
        <v>3910</v>
      </c>
      <c r="B2290" s="125" t="s">
        <v>781</v>
      </c>
      <c r="C2290" s="126" t="str">
        <f t="shared" si="302"/>
        <v>M.020.13.104</v>
      </c>
      <c r="D2290" s="11" t="s">
        <v>1885</v>
      </c>
      <c r="E2290" s="125" t="s">
        <v>878</v>
      </c>
      <c r="F2290" s="128" t="str">
        <f t="shared" si="303"/>
        <v>Cheese Gouda 48+ in plastic boxper 250 gram NL</v>
      </c>
      <c r="G2290" s="200">
        <v>1.8226906161568799</v>
      </c>
      <c r="H2290" s="10">
        <f t="shared" si="306"/>
        <v>1.8226906161568799</v>
      </c>
      <c r="I2290" s="201">
        <v>3.0620058000000002E-7</v>
      </c>
      <c r="J2290" s="201">
        <v>0.4029561369563</v>
      </c>
      <c r="K2290" s="201">
        <v>3.8447973000000003E-2</v>
      </c>
      <c r="L2290" s="201">
        <v>1.3812861999999999</v>
      </c>
      <c r="N2290" s="160">
        <v>9.2085746666666672</v>
      </c>
      <c r="O2290" s="10">
        <f t="shared" si="311"/>
        <v>9.2085746666666672</v>
      </c>
      <c r="Q2290" s="15">
        <v>0</v>
      </c>
      <c r="S2290" s="129">
        <v>0.25943978000000001</v>
      </c>
      <c r="T2290" s="129">
        <v>0.24483062</v>
      </c>
      <c r="U2290" s="129">
        <v>1.4609156E-2</v>
      </c>
      <c r="V2290" s="129">
        <v>0</v>
      </c>
      <c r="X2290" s="71">
        <v>3.8635272000000001E-4</v>
      </c>
    </row>
    <row r="2291" spans="1:24" ht="14.4">
      <c r="A2291" t="s">
        <v>3911</v>
      </c>
      <c r="B2291" s="125" t="s">
        <v>781</v>
      </c>
      <c r="C2291" s="126" t="str">
        <f t="shared" si="302"/>
        <v>M.020.13.105</v>
      </c>
      <c r="D2291" s="11" t="s">
        <v>1885</v>
      </c>
      <c r="E2291" s="125" t="s">
        <v>878</v>
      </c>
      <c r="F2291" s="128" t="str">
        <f t="shared" si="303"/>
        <v>Cheese Mozzarella in plastic boxper 250 gram NL</v>
      </c>
      <c r="G2291" s="200">
        <v>1.2246282113334899</v>
      </c>
      <c r="H2291" s="10">
        <f t="shared" si="306"/>
        <v>1.2246282113334899</v>
      </c>
      <c r="I2291" s="201">
        <v>2.1397648999999999E-7</v>
      </c>
      <c r="J2291" s="201">
        <v>0.27028521535700001</v>
      </c>
      <c r="K2291" s="201">
        <v>2.9581731999999999E-2</v>
      </c>
      <c r="L2291" s="201">
        <v>0.92476104999999997</v>
      </c>
      <c r="N2291" s="160">
        <v>6.1650736666666663</v>
      </c>
      <c r="O2291" s="10">
        <f t="shared" si="311"/>
        <v>6.1650736666666663</v>
      </c>
      <c r="Q2291" s="15">
        <v>0</v>
      </c>
      <c r="S2291" s="129">
        <v>0.17374980000000001</v>
      </c>
      <c r="T2291" s="129">
        <v>0.16401439000000001</v>
      </c>
      <c r="U2291" s="129">
        <v>9.7354122999999994E-3</v>
      </c>
      <c r="V2291" s="129">
        <v>0</v>
      </c>
      <c r="X2291" s="71">
        <v>2.5926437999999999E-4</v>
      </c>
    </row>
    <row r="2292" spans="1:24" ht="14.4">
      <c r="A2292" t="s">
        <v>3912</v>
      </c>
      <c r="B2292" s="125" t="s">
        <v>781</v>
      </c>
      <c r="C2292" s="126" t="str">
        <f t="shared" si="302"/>
        <v>M.020.13.106</v>
      </c>
      <c r="D2292" s="11" t="s">
        <v>1885</v>
      </c>
      <c r="E2292" s="125" t="s">
        <v>878</v>
      </c>
      <c r="F2292" s="128" t="str">
        <f t="shared" si="303"/>
        <v>Cheese old 48+ in plastic boxper 250 gram NL</v>
      </c>
      <c r="G2292" s="200">
        <v>1.8966676489789001</v>
      </c>
      <c r="H2292" s="10">
        <f t="shared" si="306"/>
        <v>1.8966676489789001</v>
      </c>
      <c r="I2292" s="201">
        <v>3.2906499999999999E-7</v>
      </c>
      <c r="J2292" s="201">
        <v>0.41905670391390004</v>
      </c>
      <c r="K2292" s="201">
        <v>4.5312716000000003E-2</v>
      </c>
      <c r="L2292" s="201">
        <v>1.4322979</v>
      </c>
      <c r="N2292" s="160">
        <v>9.5486526666666673</v>
      </c>
      <c r="O2292" s="10">
        <f t="shared" si="311"/>
        <v>9.5486526666666673</v>
      </c>
      <c r="Q2292" s="15">
        <v>0</v>
      </c>
      <c r="S2292" s="129">
        <v>0.26925063999999999</v>
      </c>
      <c r="T2292" s="129">
        <v>0.25414596</v>
      </c>
      <c r="U2292" s="129">
        <v>1.5104677E-2</v>
      </c>
      <c r="V2292" s="129">
        <v>0</v>
      </c>
      <c r="X2292" s="71">
        <v>4.0155828000000001E-4</v>
      </c>
    </row>
    <row r="2293" spans="1:24" ht="14.4">
      <c r="A2293" t="s">
        <v>3913</v>
      </c>
      <c r="B2293" s="125" t="s">
        <v>781</v>
      </c>
      <c r="C2293" s="126" t="str">
        <f t="shared" si="302"/>
        <v>M.020.13.107</v>
      </c>
      <c r="D2293" s="11" t="s">
        <v>1885</v>
      </c>
      <c r="E2293" s="125" t="s">
        <v>878</v>
      </c>
      <c r="F2293" s="128" t="str">
        <f t="shared" si="303"/>
        <v>Cheese spread 48+ in plastic boxper 250 gram NL</v>
      </c>
      <c r="G2293" s="200">
        <v>1.2118882514178499</v>
      </c>
      <c r="H2293" s="10">
        <f t="shared" si="306"/>
        <v>1.2118882514178499</v>
      </c>
      <c r="I2293" s="201">
        <v>2.1135135E-7</v>
      </c>
      <c r="J2293" s="201">
        <v>0.26487418506650001</v>
      </c>
      <c r="K2293" s="201">
        <v>2.6101545E-2</v>
      </c>
      <c r="L2293" s="201">
        <v>0.92091230999999996</v>
      </c>
      <c r="N2293" s="160">
        <v>6.1394153999999999</v>
      </c>
      <c r="O2293" s="10">
        <f t="shared" si="311"/>
        <v>6.1394153999999999</v>
      </c>
      <c r="Q2293" s="15">
        <v>0</v>
      </c>
      <c r="S2293" s="129">
        <v>0.17180271</v>
      </c>
      <c r="T2293" s="129">
        <v>0.16217338000000001</v>
      </c>
      <c r="U2293" s="129">
        <v>9.6293300999999998E-3</v>
      </c>
      <c r="V2293" s="129">
        <v>0</v>
      </c>
      <c r="X2293" s="71">
        <v>2.5689506000000002E-4</v>
      </c>
    </row>
    <row r="2294" spans="1:24" ht="14.4">
      <c r="B2294" s="125"/>
      <c r="C2294" s="126"/>
      <c r="D2294" s="1" t="s">
        <v>1886</v>
      </c>
      <c r="E2294" s="125"/>
      <c r="H2294" s="10">
        <f t="shared" si="306"/>
        <v>0</v>
      </c>
    </row>
    <row r="2295" spans="1:24" ht="14.4">
      <c r="A2295" t="s">
        <v>3914</v>
      </c>
      <c r="B2295" s="125" t="s">
        <v>781</v>
      </c>
      <c r="C2295" s="126" t="str">
        <f t="shared" si="302"/>
        <v>M.020.14.101</v>
      </c>
      <c r="D2295" s="11" t="s">
        <v>1886</v>
      </c>
      <c r="E2295" s="125" t="s">
        <v>878</v>
      </c>
      <c r="F2295" s="128" t="str">
        <f t="shared" si="303"/>
        <v>Stock cubes in cardboard box NL</v>
      </c>
      <c r="G2295" s="200">
        <v>0.31278539101118996</v>
      </c>
      <c r="H2295" s="10">
        <f>G2295</f>
        <v>0.31278539101118996</v>
      </c>
      <c r="I2295" s="201">
        <v>1.9552549E-7</v>
      </c>
      <c r="J2295" s="201">
        <v>7.6646708485700002E-2</v>
      </c>
      <c r="K2295" s="201">
        <v>1.6552516999999999E-2</v>
      </c>
      <c r="L2295" s="201">
        <v>0.21958596999999999</v>
      </c>
      <c r="N2295" s="160">
        <v>1.4639064666666666</v>
      </c>
      <c r="O2295" s="10">
        <f>N2295</f>
        <v>1.4639064666666666</v>
      </c>
      <c r="Q2295" s="15">
        <v>0</v>
      </c>
      <c r="S2295" s="129">
        <v>4.1486879999999997E-2</v>
      </c>
      <c r="T2295" s="129">
        <v>3.8615049999999998E-2</v>
      </c>
      <c r="U2295" s="129">
        <v>2.8718302000000002E-3</v>
      </c>
      <c r="V2295" s="129">
        <v>0</v>
      </c>
      <c r="X2295" s="71">
        <v>7.2978154E-5</v>
      </c>
    </row>
    <row r="2296" spans="1:24" ht="14.4">
      <c r="B2296" s="125"/>
      <c r="C2296" s="126"/>
      <c r="D2296" s="1" t="s">
        <v>1887</v>
      </c>
      <c r="E2296" s="125"/>
      <c r="H2296" s="10">
        <f t="shared" si="306"/>
        <v>0</v>
      </c>
    </row>
    <row r="2297" spans="1:24" ht="14.4">
      <c r="A2297" t="s">
        <v>3915</v>
      </c>
      <c r="B2297" s="125" t="s">
        <v>781</v>
      </c>
      <c r="C2297" s="126" t="str">
        <f t="shared" si="302"/>
        <v>M.020.15.102</v>
      </c>
      <c r="D2297" s="11" t="s">
        <v>1887</v>
      </c>
      <c r="E2297" s="125" t="s">
        <v>878</v>
      </c>
      <c r="F2297" s="128" t="str">
        <f t="shared" si="303"/>
        <v>Cream, whipped in multilayer carton per 1000 ml NL</v>
      </c>
      <c r="G2297" s="200">
        <v>0.99216045788793994</v>
      </c>
      <c r="H2297" s="10">
        <f t="shared" si="306"/>
        <v>0.99216045788793994</v>
      </c>
      <c r="I2297" s="201">
        <v>1.6468544E-7</v>
      </c>
      <c r="J2297" s="201">
        <v>0.22182709020249999</v>
      </c>
      <c r="K2297" s="201">
        <v>2.0768882999999998E-2</v>
      </c>
      <c r="L2297" s="201">
        <v>0.74956431999999995</v>
      </c>
      <c r="N2297" s="160">
        <v>4.9970954666666669</v>
      </c>
      <c r="O2297" s="10">
        <f t="shared" ref="O2297:O2311" si="312">N2297</f>
        <v>4.9970954666666669</v>
      </c>
      <c r="Q2297" s="15">
        <v>0</v>
      </c>
      <c r="S2297" s="129">
        <v>0.14165691</v>
      </c>
      <c r="T2297" s="129">
        <v>0.13362610999999999</v>
      </c>
      <c r="U2297" s="129">
        <v>8.0308041000000004E-3</v>
      </c>
      <c r="V2297" s="129">
        <v>0</v>
      </c>
      <c r="X2297" s="71">
        <v>2.1048181000000001E-4</v>
      </c>
    </row>
    <row r="2298" spans="1:24" ht="14.4">
      <c r="A2298" t="s">
        <v>3916</v>
      </c>
      <c r="B2298" s="125" t="s">
        <v>781</v>
      </c>
      <c r="C2298" s="126" t="str">
        <f t="shared" si="302"/>
        <v>M.020.15.103</v>
      </c>
      <c r="D2298" s="11" t="s">
        <v>1887</v>
      </c>
      <c r="E2298" s="125" t="s">
        <v>878</v>
      </c>
      <c r="F2298" s="128" t="str">
        <f t="shared" si="303"/>
        <v>Custard several flavours, full fat in multilayer carton per 1000 ml NL</v>
      </c>
      <c r="G2298" s="200">
        <v>0.27395044994194101</v>
      </c>
      <c r="H2298" s="10">
        <f t="shared" si="306"/>
        <v>0.27395044994194101</v>
      </c>
      <c r="I2298" s="201">
        <v>7.5689141000000006E-8</v>
      </c>
      <c r="J2298" s="201">
        <v>5.6535488752799998E-2</v>
      </c>
      <c r="K2298" s="201">
        <v>7.5770454999999999E-3</v>
      </c>
      <c r="L2298" s="201">
        <v>0.20983784</v>
      </c>
      <c r="N2298" s="160">
        <v>1.3989189333333334</v>
      </c>
      <c r="O2298" s="10">
        <f t="shared" si="312"/>
        <v>1.3989189333333334</v>
      </c>
      <c r="Q2298" s="15">
        <v>0</v>
      </c>
      <c r="S2298" s="129">
        <v>3.7513233E-2</v>
      </c>
      <c r="T2298" s="129">
        <v>3.5395672000000003E-2</v>
      </c>
      <c r="U2298" s="129">
        <v>2.1175605999999999E-3</v>
      </c>
      <c r="V2298" s="129">
        <v>0</v>
      </c>
      <c r="X2298" s="71">
        <v>5.8943538E-5</v>
      </c>
    </row>
    <row r="2299" spans="1:24" ht="14.4">
      <c r="A2299" t="s">
        <v>3917</v>
      </c>
      <c r="B2299" s="125" t="s">
        <v>781</v>
      </c>
      <c r="C2299" s="126" t="str">
        <f t="shared" si="302"/>
        <v>M.020.15.104</v>
      </c>
      <c r="D2299" s="11" t="s">
        <v>1887</v>
      </c>
      <c r="E2299" s="125" t="s">
        <v>878</v>
      </c>
      <c r="F2299" s="128" t="str">
        <f t="shared" si="303"/>
        <v>Custard vanilla, full fat in multilayer carton per 1000 ml NL</v>
      </c>
      <c r="G2299" s="200">
        <v>0.27395044994194101</v>
      </c>
      <c r="H2299" s="10">
        <f t="shared" si="306"/>
        <v>0.27395044994194101</v>
      </c>
      <c r="I2299" s="201">
        <v>7.5689141000000006E-8</v>
      </c>
      <c r="J2299" s="201">
        <v>5.6535488752799998E-2</v>
      </c>
      <c r="K2299" s="201">
        <v>7.5770454999999999E-3</v>
      </c>
      <c r="L2299" s="201">
        <v>0.20983784</v>
      </c>
      <c r="N2299" s="160">
        <v>1.3989189333333334</v>
      </c>
      <c r="O2299" s="10">
        <f t="shared" si="312"/>
        <v>1.3989189333333334</v>
      </c>
      <c r="Q2299" s="15">
        <v>0</v>
      </c>
      <c r="S2299" s="129">
        <v>3.7513233E-2</v>
      </c>
      <c r="T2299" s="129">
        <v>3.5395672000000003E-2</v>
      </c>
      <c r="U2299" s="129">
        <v>2.1175605999999999E-3</v>
      </c>
      <c r="V2299" s="129">
        <v>0</v>
      </c>
      <c r="X2299" s="71">
        <v>5.8943538E-5</v>
      </c>
    </row>
    <row r="2300" spans="1:24" ht="14.4">
      <c r="A2300" t="s">
        <v>3918</v>
      </c>
      <c r="B2300" s="125" t="s">
        <v>781</v>
      </c>
      <c r="C2300" s="126" t="str">
        <f t="shared" si="302"/>
        <v>M.020.15.105</v>
      </c>
      <c r="D2300" s="11" t="s">
        <v>1887</v>
      </c>
      <c r="E2300" s="125" t="s">
        <v>878</v>
      </c>
      <c r="F2300" s="128" t="str">
        <f t="shared" si="303"/>
        <v>Fromage frais, full fat in plastic boxper 250 gram NL</v>
      </c>
      <c r="G2300" s="200">
        <v>0.64004408790492995</v>
      </c>
      <c r="H2300" s="10">
        <f t="shared" si="306"/>
        <v>0.64004408790492995</v>
      </c>
      <c r="I2300" s="201">
        <v>1.3026523E-7</v>
      </c>
      <c r="J2300" s="201">
        <v>0.13500127863969999</v>
      </c>
      <c r="K2300" s="201">
        <v>1.4917299E-2</v>
      </c>
      <c r="L2300" s="201">
        <v>0.49012538</v>
      </c>
      <c r="N2300" s="160">
        <v>3.2675025333333334</v>
      </c>
      <c r="O2300" s="10">
        <f t="shared" si="312"/>
        <v>3.2675025333333334</v>
      </c>
      <c r="Q2300" s="15">
        <v>0</v>
      </c>
      <c r="S2300" s="129">
        <v>8.9493809999999993E-2</v>
      </c>
      <c r="T2300" s="129">
        <v>8.4561006999999994E-2</v>
      </c>
      <c r="U2300" s="129">
        <v>4.9328030000000004E-3</v>
      </c>
      <c r="V2300" s="129">
        <v>0</v>
      </c>
      <c r="X2300" s="71">
        <v>1.3597351999999999E-4</v>
      </c>
    </row>
    <row r="2301" spans="1:24" ht="14.4">
      <c r="A2301" t="s">
        <v>3919</v>
      </c>
      <c r="B2301" s="125" t="s">
        <v>781</v>
      </c>
      <c r="C2301" s="126" t="str">
        <f t="shared" si="302"/>
        <v>M.020.15.106</v>
      </c>
      <c r="D2301" s="11" t="s">
        <v>1887</v>
      </c>
      <c r="E2301" s="125" t="s">
        <v>878</v>
      </c>
      <c r="F2301" s="128" t="str">
        <f t="shared" si="303"/>
        <v>Ice cream, dairy cream based frozen in cardboard box NL</v>
      </c>
      <c r="G2301" s="200">
        <v>0.58401496617464999</v>
      </c>
      <c r="H2301" s="10">
        <f t="shared" si="306"/>
        <v>0.58401496617464999</v>
      </c>
      <c r="I2301" s="201">
        <v>1.7658355E-7</v>
      </c>
      <c r="J2301" s="201">
        <v>0.12571861759109998</v>
      </c>
      <c r="K2301" s="201">
        <v>1.2291822000000001E-2</v>
      </c>
      <c r="L2301" s="201">
        <v>0.44600434999999999</v>
      </c>
      <c r="N2301" s="160">
        <v>2.9733623333333332</v>
      </c>
      <c r="O2301" s="10">
        <f t="shared" si="312"/>
        <v>2.9733623333333332</v>
      </c>
      <c r="Q2301" s="15">
        <v>0</v>
      </c>
      <c r="S2301" s="129">
        <v>8.1147958000000006E-2</v>
      </c>
      <c r="T2301" s="129">
        <v>7.6621139000000005E-2</v>
      </c>
      <c r="U2301" s="129">
        <v>4.5268195999999998E-3</v>
      </c>
      <c r="V2301" s="129">
        <v>0</v>
      </c>
      <c r="X2301" s="71">
        <v>1.2765556E-4</v>
      </c>
    </row>
    <row r="2302" spans="1:24" ht="14.4">
      <c r="A2302" t="s">
        <v>3920</v>
      </c>
      <c r="B2302" s="125" t="s">
        <v>781</v>
      </c>
      <c r="C2302" s="126" t="str">
        <f t="shared" si="302"/>
        <v>M.020.15.107</v>
      </c>
      <c r="D2302" s="11" t="s">
        <v>1887</v>
      </c>
      <c r="E2302" s="125" t="s">
        <v>878</v>
      </c>
      <c r="F2302" s="128" t="str">
        <f t="shared" si="303"/>
        <v>Milk chocolate-, flavoured full fat in multilayer carton per 1000 ml NL</v>
      </c>
      <c r="G2302" s="200">
        <v>0.38332411968317004</v>
      </c>
      <c r="H2302" s="10">
        <f t="shared" si="306"/>
        <v>0.38332411968317004</v>
      </c>
      <c r="I2302" s="201">
        <v>1.4363806999999999E-7</v>
      </c>
      <c r="J2302" s="201">
        <v>7.7397480945100003E-2</v>
      </c>
      <c r="K2302" s="201">
        <v>7.4117951000000001E-3</v>
      </c>
      <c r="L2302" s="201">
        <v>0.29851470000000002</v>
      </c>
      <c r="N2302" s="160">
        <v>1.9900980000000001</v>
      </c>
      <c r="O2302" s="10">
        <f t="shared" si="312"/>
        <v>1.9900980000000001</v>
      </c>
      <c r="Q2302" s="15">
        <v>0</v>
      </c>
      <c r="S2302" s="129">
        <v>5.1068605000000003E-2</v>
      </c>
      <c r="T2302" s="129">
        <v>4.7658796000000003E-2</v>
      </c>
      <c r="U2302" s="129">
        <v>3.4098091999999998E-3</v>
      </c>
      <c r="V2302" s="129">
        <v>0</v>
      </c>
      <c r="X2302" s="71">
        <v>8.5118564000000003E-5</v>
      </c>
    </row>
    <row r="2303" spans="1:24" ht="14.4">
      <c r="A2303" t="s">
        <v>3921</v>
      </c>
      <c r="B2303" s="125" t="s">
        <v>781</v>
      </c>
      <c r="C2303" s="126" t="str">
        <f t="shared" si="302"/>
        <v>M.020.15.108</v>
      </c>
      <c r="D2303" s="11" t="s">
        <v>1887</v>
      </c>
      <c r="E2303" s="125" t="s">
        <v>878</v>
      </c>
      <c r="F2303" s="128" t="str">
        <f t="shared" si="303"/>
        <v>Milk chocolate-, flavoured semi-skimmed in multilayer carton per 1000 ml NL</v>
      </c>
      <c r="G2303" s="200">
        <v>0.32415575937047997</v>
      </c>
      <c r="H2303" s="10">
        <f t="shared" si="306"/>
        <v>0.32415575937047997</v>
      </c>
      <c r="I2303" s="201">
        <v>1.3438307999999999E-7</v>
      </c>
      <c r="J2303" s="201">
        <v>6.4142166687399998E-2</v>
      </c>
      <c r="K2303" s="201">
        <v>6.2095982999999999E-3</v>
      </c>
      <c r="L2303" s="201">
        <v>0.25380385999999999</v>
      </c>
      <c r="N2303" s="160">
        <v>1.6920257333333333</v>
      </c>
      <c r="O2303" s="10">
        <f t="shared" si="312"/>
        <v>1.6920257333333333</v>
      </c>
      <c r="Q2303" s="15">
        <v>0</v>
      </c>
      <c r="S2303" s="129">
        <v>4.2598523999999999E-2</v>
      </c>
      <c r="T2303" s="129">
        <v>3.9666655000000002E-2</v>
      </c>
      <c r="U2303" s="129">
        <v>2.9318689000000001E-3</v>
      </c>
      <c r="V2303" s="129">
        <v>0</v>
      </c>
      <c r="X2303" s="71">
        <v>7.2588102000000003E-5</v>
      </c>
    </row>
    <row r="2304" spans="1:24" ht="14.4">
      <c r="A2304" t="s">
        <v>3922</v>
      </c>
      <c r="B2304" s="125" t="s">
        <v>781</v>
      </c>
      <c r="C2304" s="126" t="str">
        <f t="shared" si="302"/>
        <v>M.020.15.109</v>
      </c>
      <c r="D2304" s="11" t="s">
        <v>1887</v>
      </c>
      <c r="E2304" s="125" t="s">
        <v>878</v>
      </c>
      <c r="F2304" s="128" t="str">
        <f t="shared" si="303"/>
        <v>Milk, semi-skimmed in multilayer carton per 1000 ml NL</v>
      </c>
      <c r="G2304" s="200">
        <v>0.24542659246756401</v>
      </c>
      <c r="H2304" s="10">
        <f t="shared" si="306"/>
        <v>0.24542659246756401</v>
      </c>
      <c r="I2304" s="201">
        <v>5.4525263999999998E-8</v>
      </c>
      <c r="J2304" s="201">
        <v>5.3762475442300006E-2</v>
      </c>
      <c r="K2304" s="201">
        <v>5.9661725000000002E-3</v>
      </c>
      <c r="L2304" s="201">
        <v>0.18569789</v>
      </c>
      <c r="N2304" s="160">
        <v>1.2379859333333334</v>
      </c>
      <c r="O2304" s="10">
        <f t="shared" si="312"/>
        <v>1.2379859333333334</v>
      </c>
      <c r="Q2304" s="15">
        <v>0</v>
      </c>
      <c r="S2304" s="129">
        <v>3.4535226000000002E-2</v>
      </c>
      <c r="T2304" s="129">
        <v>3.2602634999999998E-2</v>
      </c>
      <c r="U2304" s="129">
        <v>1.932591E-3</v>
      </c>
      <c r="V2304" s="129">
        <v>0</v>
      </c>
      <c r="X2304" s="71">
        <v>5.2534902999999999E-5</v>
      </c>
    </row>
    <row r="2305" spans="1:24" ht="14.4">
      <c r="A2305" t="s">
        <v>3923</v>
      </c>
      <c r="B2305" s="125" t="s">
        <v>781</v>
      </c>
      <c r="C2305" s="126" t="str">
        <f t="shared" si="302"/>
        <v>M.020.15.110</v>
      </c>
      <c r="D2305" s="11" t="s">
        <v>1887</v>
      </c>
      <c r="E2305" s="125" t="s">
        <v>878</v>
      </c>
      <c r="F2305" s="128" t="str">
        <f t="shared" si="303"/>
        <v>Milk, skimmed in multilayer carton per 1000 ml NL</v>
      </c>
      <c r="G2305" s="200">
        <v>0.21764551459707798</v>
      </c>
      <c r="H2305" s="10">
        <f t="shared" si="306"/>
        <v>0.21764551459707798</v>
      </c>
      <c r="I2305" s="201">
        <v>5.0179678E-8</v>
      </c>
      <c r="J2305" s="201">
        <v>4.7538754617400002E-2</v>
      </c>
      <c r="K2305" s="201">
        <v>5.4017097999999996E-3</v>
      </c>
      <c r="L2305" s="201">
        <v>0.16470499999999999</v>
      </c>
      <c r="N2305" s="160">
        <v>1.0980333333333334</v>
      </c>
      <c r="O2305" s="10">
        <f t="shared" si="312"/>
        <v>1.0980333333333334</v>
      </c>
      <c r="Q2305" s="15">
        <v>0</v>
      </c>
      <c r="S2305" s="129">
        <v>3.0558304000000001E-2</v>
      </c>
      <c r="T2305" s="129">
        <v>2.8850119E-2</v>
      </c>
      <c r="U2305" s="129">
        <v>1.7081857000000001E-3</v>
      </c>
      <c r="V2305" s="129">
        <v>0</v>
      </c>
      <c r="X2305" s="71">
        <v>4.6651518999999997E-5</v>
      </c>
    </row>
    <row r="2306" spans="1:24" ht="14.4">
      <c r="A2306" t="s">
        <v>3924</v>
      </c>
      <c r="B2306" s="125" t="s">
        <v>781</v>
      </c>
      <c r="C2306" s="126" t="str">
        <f t="shared" si="302"/>
        <v>M.020.15.111</v>
      </c>
      <c r="D2306" s="11" t="s">
        <v>1887</v>
      </c>
      <c r="E2306" s="125" t="s">
        <v>878</v>
      </c>
      <c r="F2306" s="128" t="str">
        <f t="shared" si="303"/>
        <v>Milk, whole in multilayer carton per 1000 ml NL</v>
      </c>
      <c r="G2306" s="200">
        <v>0.28338811171761003</v>
      </c>
      <c r="H2306" s="10">
        <f t="shared" ref="H2306:H2311" si="313">G2306</f>
        <v>0.28338811171761003</v>
      </c>
      <c r="I2306" s="201">
        <v>6.0462810000000002E-8</v>
      </c>
      <c r="J2306" s="201">
        <v>6.2266866654799996E-2</v>
      </c>
      <c r="K2306" s="201">
        <v>6.7374846000000004E-3</v>
      </c>
      <c r="L2306" s="201">
        <v>0.21438370000000001</v>
      </c>
      <c r="N2306" s="160">
        <v>1.4292246666666668</v>
      </c>
      <c r="O2306" s="10">
        <f t="shared" si="312"/>
        <v>1.4292246666666668</v>
      </c>
      <c r="Q2306" s="15">
        <v>0</v>
      </c>
      <c r="S2306" s="129">
        <v>3.9969505000000002E-2</v>
      </c>
      <c r="T2306" s="129">
        <v>3.7730275000000001E-2</v>
      </c>
      <c r="U2306" s="129">
        <v>2.2392302000000001E-3</v>
      </c>
      <c r="V2306" s="129">
        <v>0</v>
      </c>
      <c r="X2306" s="71">
        <v>6.0574239E-5</v>
      </c>
    </row>
    <row r="2307" spans="1:24" ht="14.4">
      <c r="A2307" t="s">
        <v>3925</v>
      </c>
      <c r="B2307" s="125" t="s">
        <v>781</v>
      </c>
      <c r="C2307" s="126" t="str">
        <f t="shared" si="302"/>
        <v>M.020.15.112</v>
      </c>
      <c r="D2307" s="11" t="s">
        <v>1887</v>
      </c>
      <c r="E2307" s="125" t="s">
        <v>878</v>
      </c>
      <c r="F2307" s="128" t="str">
        <f t="shared" si="303"/>
        <v>Yoghurt, drink w sweeteners  in multilayer carton per 1000 ml NL</v>
      </c>
      <c r="G2307" s="200">
        <v>0.243795523509306</v>
      </c>
      <c r="H2307" s="10">
        <f t="shared" si="313"/>
        <v>0.243795523509306</v>
      </c>
      <c r="I2307" s="201">
        <v>7.0301505999999998E-8</v>
      </c>
      <c r="J2307" s="201">
        <v>4.7925887807800008E-2</v>
      </c>
      <c r="K2307" s="201">
        <v>6.8772954000000004E-3</v>
      </c>
      <c r="L2307" s="201">
        <v>0.18899226999999999</v>
      </c>
      <c r="N2307" s="160">
        <v>1.2599484666666667</v>
      </c>
      <c r="O2307" s="10">
        <f t="shared" si="312"/>
        <v>1.2599484666666667</v>
      </c>
      <c r="Q2307" s="15">
        <v>0</v>
      </c>
      <c r="S2307" s="129">
        <v>3.2902751000000001E-2</v>
      </c>
      <c r="T2307" s="129">
        <v>3.106453E-2</v>
      </c>
      <c r="U2307" s="129">
        <v>1.8382203999999999E-3</v>
      </c>
      <c r="V2307" s="129">
        <v>0</v>
      </c>
      <c r="X2307" s="71">
        <v>5.2357539999999997E-5</v>
      </c>
    </row>
    <row r="2308" spans="1:24" ht="14.4">
      <c r="A2308" t="s">
        <v>3926</v>
      </c>
      <c r="B2308" s="125" t="s">
        <v>781</v>
      </c>
      <c r="C2308" s="126" t="str">
        <f t="shared" si="302"/>
        <v>M.020.15.113</v>
      </c>
      <c r="D2308" s="11" t="s">
        <v>1887</v>
      </c>
      <c r="E2308" s="125" t="s">
        <v>878</v>
      </c>
      <c r="F2308" s="128" t="str">
        <f t="shared" si="303"/>
        <v>Yoghurt, full fat in multilayer carton per 1000 ml NL</v>
      </c>
      <c r="G2308" s="200">
        <v>0.31301075320932503</v>
      </c>
      <c r="H2308" s="10">
        <f t="shared" si="313"/>
        <v>0.31301075320932503</v>
      </c>
      <c r="I2308" s="201">
        <v>7.6464625000000006E-8</v>
      </c>
      <c r="J2308" s="201">
        <v>6.3028528844700005E-2</v>
      </c>
      <c r="K2308" s="201">
        <v>7.8358578999999998E-3</v>
      </c>
      <c r="L2308" s="201">
        <v>0.24214628999999999</v>
      </c>
      <c r="N2308" s="160">
        <v>1.6143086</v>
      </c>
      <c r="O2308" s="10">
        <f t="shared" si="312"/>
        <v>1.6143086</v>
      </c>
      <c r="Q2308" s="15">
        <v>0</v>
      </c>
      <c r="S2308" s="129">
        <v>4.2882743000000001E-2</v>
      </c>
      <c r="T2308" s="129">
        <v>4.0491263999999999E-2</v>
      </c>
      <c r="U2308" s="129">
        <v>2.3914792999999998E-3</v>
      </c>
      <c r="V2308" s="129">
        <v>0</v>
      </c>
      <c r="X2308" s="71">
        <v>6.6808756999999999E-5</v>
      </c>
    </row>
    <row r="2309" spans="1:24" ht="14.4">
      <c r="A2309" t="s">
        <v>3927</v>
      </c>
      <c r="B2309" s="125" t="s">
        <v>781</v>
      </c>
      <c r="C2309" s="126" t="str">
        <f t="shared" ref="C2309:C2379" si="314">MID(A2309,1,12)</f>
        <v>M.020.15.114</v>
      </c>
      <c r="D2309" s="11" t="s">
        <v>1887</v>
      </c>
      <c r="E2309" s="125" t="s">
        <v>878</v>
      </c>
      <c r="F2309" s="128" t="str">
        <f t="shared" ref="F2309:F2379" si="315">MID(A2309, 21,85)</f>
        <v>Yoghurt, half fat in multilayer carton per 1000 ml NL</v>
      </c>
      <c r="G2309" s="200">
        <v>0.27504923395928005</v>
      </c>
      <c r="H2309" s="10">
        <f t="shared" si="313"/>
        <v>0.27504923395928005</v>
      </c>
      <c r="I2309" s="201">
        <v>7.0527080000000006E-8</v>
      </c>
      <c r="J2309" s="201">
        <v>5.4524137632200008E-2</v>
      </c>
      <c r="K2309" s="201">
        <v>7.0645457999999996E-3</v>
      </c>
      <c r="L2309" s="201">
        <v>0.21346048000000001</v>
      </c>
      <c r="N2309" s="160">
        <v>1.4230698666666668</v>
      </c>
      <c r="O2309" s="10">
        <f t="shared" si="312"/>
        <v>1.4230698666666668</v>
      </c>
      <c r="Q2309" s="15">
        <v>0</v>
      </c>
      <c r="S2309" s="129">
        <v>3.7448464000000001E-2</v>
      </c>
      <c r="T2309" s="129">
        <v>3.5363624000000003E-2</v>
      </c>
      <c r="U2309" s="129">
        <v>2.0848401000000002E-3</v>
      </c>
      <c r="V2309" s="129">
        <v>0</v>
      </c>
      <c r="X2309" s="71">
        <v>5.8769420000000002E-5</v>
      </c>
    </row>
    <row r="2310" spans="1:24" ht="14.4">
      <c r="A2310" t="s">
        <v>3928</v>
      </c>
      <c r="B2310" s="125" t="s">
        <v>781</v>
      </c>
      <c r="C2310" s="126" t="str">
        <f t="shared" si="314"/>
        <v>M.020.15.115</v>
      </c>
      <c r="D2310" s="11" t="s">
        <v>1887</v>
      </c>
      <c r="E2310" s="125" t="s">
        <v>878</v>
      </c>
      <c r="F2310" s="128" t="str">
        <f t="shared" si="315"/>
        <v>Yoghurt, low fat w fruit in multilayer carton per 1000 ml NL</v>
      </c>
      <c r="G2310" s="200">
        <v>0.25346624282299401</v>
      </c>
      <c r="H2310" s="10">
        <f t="shared" si="313"/>
        <v>0.25346624282299401</v>
      </c>
      <c r="I2310" s="201">
        <v>8.0435294E-8</v>
      </c>
      <c r="J2310" s="201">
        <v>5.0458859387699999E-2</v>
      </c>
      <c r="K2310" s="201">
        <v>9.3412930000000005E-3</v>
      </c>
      <c r="L2310" s="201">
        <v>0.19366601</v>
      </c>
      <c r="N2310" s="160">
        <v>1.2911067333333335</v>
      </c>
      <c r="O2310" s="10">
        <f t="shared" si="312"/>
        <v>1.2911067333333335</v>
      </c>
      <c r="Q2310" s="15">
        <v>0</v>
      </c>
      <c r="S2310" s="129">
        <v>3.3923849999999998E-2</v>
      </c>
      <c r="T2310" s="129">
        <v>3.2004912000000003E-2</v>
      </c>
      <c r="U2310" s="129">
        <v>1.9189385E-3</v>
      </c>
      <c r="V2310" s="129">
        <v>0</v>
      </c>
      <c r="X2310" s="71">
        <v>5.4486257999999999E-5</v>
      </c>
    </row>
    <row r="2311" spans="1:24" ht="14.4">
      <c r="A2311" t="s">
        <v>3929</v>
      </c>
      <c r="B2311" s="125" t="s">
        <v>781</v>
      </c>
      <c r="C2311" s="126" t="str">
        <f t="shared" si="314"/>
        <v>M.020.15.116</v>
      </c>
      <c r="D2311" s="11" t="s">
        <v>1887</v>
      </c>
      <c r="E2311" s="125" t="s">
        <v>878</v>
      </c>
      <c r="F2311" s="128" t="str">
        <f t="shared" si="315"/>
        <v>Yoghurt, low fat in multilayer carton per 1000 ml NL</v>
      </c>
      <c r="G2311" s="200">
        <v>0.247268156188794</v>
      </c>
      <c r="H2311" s="10">
        <f t="shared" si="313"/>
        <v>0.247268156188794</v>
      </c>
      <c r="I2311" s="201">
        <v>6.6181493999999994E-8</v>
      </c>
      <c r="J2311" s="201">
        <v>4.8300416907299998E-2</v>
      </c>
      <c r="K2311" s="201">
        <v>6.5000830999999998E-3</v>
      </c>
      <c r="L2311" s="201">
        <v>0.19246758999999999</v>
      </c>
      <c r="N2311" s="160">
        <v>1.2831172666666666</v>
      </c>
      <c r="O2311" s="10">
        <f t="shared" si="312"/>
        <v>1.2831172666666666</v>
      </c>
      <c r="Q2311" s="15">
        <v>0</v>
      </c>
      <c r="S2311" s="129">
        <v>3.3471542999999999E-2</v>
      </c>
      <c r="T2311" s="129">
        <v>3.1611107999999999E-2</v>
      </c>
      <c r="U2311" s="129">
        <v>1.8604347E-3</v>
      </c>
      <c r="V2311" s="129">
        <v>0</v>
      </c>
      <c r="X2311" s="71">
        <v>5.2886036E-5</v>
      </c>
    </row>
    <row r="2312" spans="1:24" ht="14.4">
      <c r="B2312" s="125"/>
      <c r="C2312" s="126"/>
      <c r="D2312" s="1" t="s">
        <v>1888</v>
      </c>
      <c r="E2312" s="125"/>
      <c r="H2312" s="10">
        <f t="shared" ref="H2312:H2369" si="316">G2312</f>
        <v>0</v>
      </c>
    </row>
    <row r="2313" spans="1:24" ht="14.4">
      <c r="A2313" t="s">
        <v>3930</v>
      </c>
      <c r="B2313" s="125" t="s">
        <v>781</v>
      </c>
      <c r="C2313" s="126" t="str">
        <f t="shared" si="314"/>
        <v>M.020.16.101</v>
      </c>
      <c r="D2313" s="11" t="s">
        <v>1887</v>
      </c>
      <c r="E2313" s="125" t="s">
        <v>878</v>
      </c>
      <c r="F2313" s="128" t="str">
        <f t="shared" si="315"/>
        <v>Coffee, coffee packaging per 500 gram NL</v>
      </c>
      <c r="G2313" s="200">
        <v>0.70183316925697992</v>
      </c>
      <c r="H2313" s="10">
        <f t="shared" si="316"/>
        <v>0.70183316925697992</v>
      </c>
      <c r="I2313" s="201">
        <v>4.1569698E-7</v>
      </c>
      <c r="J2313" s="201">
        <v>0.21297100355999998</v>
      </c>
      <c r="K2313" s="201">
        <v>1.3942990000000001E-2</v>
      </c>
      <c r="L2313" s="201">
        <v>0.47491876</v>
      </c>
      <c r="N2313" s="160">
        <v>3.1661250666666669</v>
      </c>
      <c r="O2313" s="10">
        <f t="shared" ref="O2313:O2327" si="317">N2313</f>
        <v>3.1661250666666669</v>
      </c>
      <c r="Q2313" s="15">
        <v>0</v>
      </c>
      <c r="S2313" s="129">
        <v>9.3278721999999994E-2</v>
      </c>
      <c r="T2313" s="129">
        <v>7.9734851999999995E-2</v>
      </c>
      <c r="U2313" s="129">
        <v>1.354387E-2</v>
      </c>
      <c r="V2313" s="129">
        <v>0</v>
      </c>
      <c r="X2313" s="71">
        <v>1.7326397E-4</v>
      </c>
    </row>
    <row r="2314" spans="1:24" ht="14.4">
      <c r="A2314" t="s">
        <v>3931</v>
      </c>
      <c r="B2314" s="125" t="s">
        <v>781</v>
      </c>
      <c r="C2314" s="126" t="str">
        <f t="shared" si="314"/>
        <v>M.020.16.102</v>
      </c>
      <c r="D2314" s="11" t="s">
        <v>1888</v>
      </c>
      <c r="E2314" s="125" t="s">
        <v>878</v>
      </c>
      <c r="F2314" s="128" t="str">
        <f t="shared" si="315"/>
        <v>Cola light soft drink w caffeine in PET bottle, returnable NL</v>
      </c>
      <c r="G2314" s="200">
        <v>3.4583534221640004E-2</v>
      </c>
      <c r="H2314" s="10">
        <f t="shared" si="316"/>
        <v>3.4583534221640004E-2</v>
      </c>
      <c r="I2314" s="201">
        <v>1.9031980000000002E-8</v>
      </c>
      <c r="J2314" s="201">
        <v>4.5230312896600003E-3</v>
      </c>
      <c r="K2314" s="201">
        <v>2.2713988999999999E-3</v>
      </c>
      <c r="L2314" s="201">
        <v>2.7789085000000002E-2</v>
      </c>
      <c r="N2314" s="160">
        <v>0.18526056666666668</v>
      </c>
      <c r="O2314" s="10">
        <f t="shared" si="317"/>
        <v>0.18526056666666668</v>
      </c>
      <c r="Q2314" s="15">
        <v>0</v>
      </c>
      <c r="S2314" s="129">
        <v>3.9944701000000004E-3</v>
      </c>
      <c r="T2314" s="129">
        <v>3.8060183000000001E-3</v>
      </c>
      <c r="U2314" s="129">
        <v>1.8845181999999999E-4</v>
      </c>
      <c r="V2314" s="129">
        <v>0</v>
      </c>
      <c r="X2314" s="71">
        <v>7.4443506999999997E-6</v>
      </c>
    </row>
    <row r="2315" spans="1:24" ht="14.4">
      <c r="A2315" t="s">
        <v>3932</v>
      </c>
      <c r="B2315" s="125" t="s">
        <v>781</v>
      </c>
      <c r="C2315" s="126" t="str">
        <f t="shared" si="314"/>
        <v>M.020.16.103</v>
      </c>
      <c r="D2315" s="11" t="s">
        <v>1888</v>
      </c>
      <c r="E2315" s="125" t="s">
        <v>878</v>
      </c>
      <c r="F2315" s="128" t="str">
        <f t="shared" si="315"/>
        <v>Ice tea in PET bottle, returnable NL</v>
      </c>
      <c r="G2315" s="200">
        <v>8.3107163390847005E-2</v>
      </c>
      <c r="H2315" s="10">
        <f t="shared" si="316"/>
        <v>8.3107163390847005E-2</v>
      </c>
      <c r="I2315" s="201">
        <v>3.8304346999999998E-8</v>
      </c>
      <c r="J2315" s="201">
        <v>1.6075926086499999E-2</v>
      </c>
      <c r="K2315" s="201">
        <v>1.3357559999999999E-2</v>
      </c>
      <c r="L2315" s="201">
        <v>5.3673639000000002E-2</v>
      </c>
      <c r="N2315" s="160">
        <v>0.35782426000000001</v>
      </c>
      <c r="O2315" s="10">
        <f t="shared" si="317"/>
        <v>0.35782426000000001</v>
      </c>
      <c r="Q2315" s="15">
        <v>0</v>
      </c>
      <c r="S2315" s="129">
        <v>9.4351004000000002E-3</v>
      </c>
      <c r="T2315" s="129">
        <v>8.7030822999999997E-3</v>
      </c>
      <c r="U2315" s="129">
        <v>7.3201815000000002E-4</v>
      </c>
      <c r="V2315" s="129">
        <v>0</v>
      </c>
      <c r="X2315" s="71">
        <v>1.6613231E-5</v>
      </c>
    </row>
    <row r="2316" spans="1:24" ht="14.4">
      <c r="A2316" t="s">
        <v>3933</v>
      </c>
      <c r="B2316" s="125" t="s">
        <v>781</v>
      </c>
      <c r="C2316" s="126" t="str">
        <f t="shared" si="314"/>
        <v>M.020.16.104</v>
      </c>
      <c r="D2316" s="11" t="s">
        <v>1888</v>
      </c>
      <c r="E2316" s="125" t="s">
        <v>878</v>
      </c>
      <c r="F2316" s="128" t="str">
        <f t="shared" si="315"/>
        <v>Juice drink, 12% in multilayer carton per 1000 ml NL</v>
      </c>
      <c r="G2316" s="200">
        <v>8.2490839856894996E-2</v>
      </c>
      <c r="H2316" s="10">
        <f t="shared" si="316"/>
        <v>8.2490839856894996E-2</v>
      </c>
      <c r="I2316" s="201">
        <v>4.4697595000000001E-8</v>
      </c>
      <c r="J2316" s="201">
        <v>1.85810705593E-2</v>
      </c>
      <c r="K2316" s="201">
        <v>6.8964975999999999E-3</v>
      </c>
      <c r="L2316" s="201">
        <v>5.7013227E-2</v>
      </c>
      <c r="N2316" s="160">
        <v>0.38008818</v>
      </c>
      <c r="O2316" s="10">
        <f t="shared" si="317"/>
        <v>0.38008818</v>
      </c>
      <c r="Q2316" s="15">
        <v>0</v>
      </c>
      <c r="S2316" s="129">
        <v>1.0687181E-2</v>
      </c>
      <c r="T2316" s="129">
        <v>1.0077855E-2</v>
      </c>
      <c r="U2316" s="129">
        <v>6.0932626000000003E-4</v>
      </c>
      <c r="V2316" s="129">
        <v>0</v>
      </c>
      <c r="X2316" s="71">
        <v>1.8206767999999999E-5</v>
      </c>
    </row>
    <row r="2317" spans="1:24" ht="14.4">
      <c r="A2317" t="s">
        <v>3934</v>
      </c>
      <c r="B2317" s="125" t="s">
        <v>781</v>
      </c>
      <c r="C2317" s="126" t="str">
        <f t="shared" si="314"/>
        <v>M.020.16.105</v>
      </c>
      <c r="D2317" s="11" t="s">
        <v>1888</v>
      </c>
      <c r="E2317" s="125" t="s">
        <v>878</v>
      </c>
      <c r="F2317" s="128" t="str">
        <f t="shared" si="315"/>
        <v>Juice drink, 8% in multilayer carton per 1000 ml NL</v>
      </c>
      <c r="G2317" s="200">
        <v>6.1182049128133999E-2</v>
      </c>
      <c r="H2317" s="10">
        <f t="shared" si="316"/>
        <v>6.1182049128133999E-2</v>
      </c>
      <c r="I2317" s="201">
        <v>3.3558914000000002E-8</v>
      </c>
      <c r="J2317" s="201">
        <v>1.2550754369220001E-2</v>
      </c>
      <c r="K2317" s="201">
        <v>6.0144222000000002E-3</v>
      </c>
      <c r="L2317" s="201">
        <v>4.2616838999999997E-2</v>
      </c>
      <c r="N2317" s="160">
        <v>0.28411226000000001</v>
      </c>
      <c r="O2317" s="10">
        <f t="shared" si="317"/>
        <v>0.28411226000000001</v>
      </c>
      <c r="Q2317" s="15">
        <v>0</v>
      </c>
      <c r="S2317" s="129">
        <v>7.5245924000000002E-3</v>
      </c>
      <c r="T2317" s="129">
        <v>7.0464248999999998E-3</v>
      </c>
      <c r="U2317" s="129">
        <v>4.7816744000000002E-4</v>
      </c>
      <c r="V2317" s="129">
        <v>0</v>
      </c>
      <c r="X2317" s="71">
        <v>1.3260764E-5</v>
      </c>
    </row>
    <row r="2318" spans="1:24" ht="14.4">
      <c r="A2318" t="s">
        <v>3935</v>
      </c>
      <c r="B2318" s="125" t="s">
        <v>781</v>
      </c>
      <c r="C2318" s="126" t="str">
        <f t="shared" si="314"/>
        <v>M.020.16.106</v>
      </c>
      <c r="D2318" s="11" t="s">
        <v>1888</v>
      </c>
      <c r="E2318" s="125" t="s">
        <v>878</v>
      </c>
      <c r="F2318" s="128" t="str">
        <f t="shared" si="315"/>
        <v>Juice, apple in multilayer carton per 1000 ml NL</v>
      </c>
      <c r="G2318" s="200">
        <v>8.4736110663259992E-2</v>
      </c>
      <c r="H2318" s="10">
        <f t="shared" si="316"/>
        <v>8.4736110663259992E-2</v>
      </c>
      <c r="I2318" s="201">
        <v>5.9793760000000002E-8</v>
      </c>
      <c r="J2318" s="201">
        <v>2.3112368869499997E-2</v>
      </c>
      <c r="K2318" s="201">
        <v>1.007603E-2</v>
      </c>
      <c r="L2318" s="201">
        <v>5.1547651999999999E-2</v>
      </c>
      <c r="N2318" s="160">
        <v>0.34365101333333337</v>
      </c>
      <c r="O2318" s="10">
        <f t="shared" si="317"/>
        <v>0.34365101333333337</v>
      </c>
      <c r="Q2318" s="15">
        <v>0</v>
      </c>
      <c r="S2318" s="129">
        <v>1.0895042000000001E-2</v>
      </c>
      <c r="T2318" s="129">
        <v>1.0096050000000001E-2</v>
      </c>
      <c r="U2318" s="129">
        <v>7.9899210000000003E-4</v>
      </c>
      <c r="V2318" s="129">
        <v>0</v>
      </c>
      <c r="X2318" s="71">
        <v>1.9327413999999999E-5</v>
      </c>
    </row>
    <row r="2319" spans="1:24" ht="14.4">
      <c r="A2319" t="s">
        <v>3936</v>
      </c>
      <c r="B2319" s="125" t="s">
        <v>781</v>
      </c>
      <c r="C2319" s="126" t="str">
        <f t="shared" si="314"/>
        <v>M.020.16.107</v>
      </c>
      <c r="D2319" s="11" t="s">
        <v>1888</v>
      </c>
      <c r="E2319" s="125" t="s">
        <v>878</v>
      </c>
      <c r="F2319" s="128" t="str">
        <f t="shared" si="315"/>
        <v>Juice, orange pasteurized in PET bottle NL</v>
      </c>
      <c r="G2319" s="200">
        <v>0.29020533637031498</v>
      </c>
      <c r="H2319" s="10">
        <f t="shared" si="316"/>
        <v>0.29020533637031498</v>
      </c>
      <c r="I2319" s="201">
        <v>9.7651514999999994E-8</v>
      </c>
      <c r="J2319" s="201">
        <v>4.9546128718800007E-2</v>
      </c>
      <c r="K2319" s="201">
        <v>0.12228053</v>
      </c>
      <c r="L2319" s="201">
        <v>0.11837858</v>
      </c>
      <c r="N2319" s="160">
        <v>0.78919053333333333</v>
      </c>
      <c r="O2319" s="10">
        <f t="shared" si="317"/>
        <v>0.78919053333333333</v>
      </c>
      <c r="Q2319" s="15">
        <v>0</v>
      </c>
      <c r="S2319" s="129">
        <v>2.5044401000000001E-2</v>
      </c>
      <c r="T2319" s="129">
        <v>2.3441310999999999E-2</v>
      </c>
      <c r="U2319" s="129">
        <v>1.6030896E-3</v>
      </c>
      <c r="V2319" s="129">
        <v>0</v>
      </c>
      <c r="X2319" s="71">
        <v>4.1194121999999999E-5</v>
      </c>
    </row>
    <row r="2320" spans="1:24" ht="14.4">
      <c r="A2320" t="s">
        <v>3937</v>
      </c>
      <c r="B2320" s="125" t="s">
        <v>781</v>
      </c>
      <c r="C2320" s="126" t="str">
        <f t="shared" si="314"/>
        <v>M.020.16.108</v>
      </c>
      <c r="D2320" s="11" t="s">
        <v>1888</v>
      </c>
      <c r="E2320" s="125" t="s">
        <v>878</v>
      </c>
      <c r="F2320" s="128" t="str">
        <f t="shared" si="315"/>
        <v>Lemonade, light in PET bottle NL</v>
      </c>
      <c r="G2320" s="200">
        <v>6.4361251071954007E-2</v>
      </c>
      <c r="H2320" s="10">
        <f t="shared" si="316"/>
        <v>6.4361251071954007E-2</v>
      </c>
      <c r="I2320" s="201">
        <v>3.4404874000000002E-8</v>
      </c>
      <c r="J2320" s="201">
        <v>1.219418176708E-2</v>
      </c>
      <c r="K2320" s="201">
        <v>3.4721248999999999E-3</v>
      </c>
      <c r="L2320" s="201">
        <v>4.8694910000000001E-2</v>
      </c>
      <c r="N2320" s="160">
        <v>0.32463273333333337</v>
      </c>
      <c r="O2320" s="10">
        <f t="shared" si="317"/>
        <v>0.32463273333333337</v>
      </c>
      <c r="Q2320" s="15">
        <v>0</v>
      </c>
      <c r="S2320" s="129">
        <v>8.2273682999999993E-3</v>
      </c>
      <c r="T2320" s="129">
        <v>7.8291407000000007E-3</v>
      </c>
      <c r="U2320" s="129">
        <v>3.9822768999999997E-4</v>
      </c>
      <c r="V2320" s="129">
        <v>0</v>
      </c>
      <c r="X2320" s="71">
        <v>1.4294637999999999E-5</v>
      </c>
    </row>
    <row r="2321" spans="1:24" ht="14.4">
      <c r="A2321" t="s">
        <v>3938</v>
      </c>
      <c r="B2321" s="125" t="s">
        <v>781</v>
      </c>
      <c r="C2321" s="126" t="str">
        <f t="shared" si="314"/>
        <v>M.020.16.109</v>
      </c>
      <c r="D2321" s="11" t="s">
        <v>1888</v>
      </c>
      <c r="E2321" s="125" t="s">
        <v>878</v>
      </c>
      <c r="F2321" s="128" t="str">
        <f t="shared" si="315"/>
        <v>Lemonade in PET bottle NL</v>
      </c>
      <c r="G2321" s="200">
        <v>0.20549073068785001</v>
      </c>
      <c r="H2321" s="10">
        <f t="shared" si="316"/>
        <v>0.20549073068785001</v>
      </c>
      <c r="I2321" s="201">
        <v>1.1338365000000001E-7</v>
      </c>
      <c r="J2321" s="201">
        <v>5.6090263304200007E-2</v>
      </c>
      <c r="K2321" s="201">
        <v>1.5712164000000001E-2</v>
      </c>
      <c r="L2321" s="201">
        <v>0.13368819000000001</v>
      </c>
      <c r="N2321" s="160">
        <v>0.89125460000000012</v>
      </c>
      <c r="O2321" s="10">
        <f t="shared" si="317"/>
        <v>0.89125460000000012</v>
      </c>
      <c r="Q2321" s="15">
        <v>0</v>
      </c>
      <c r="S2321" s="129">
        <v>2.8287646999999999E-2</v>
      </c>
      <c r="T2321" s="129">
        <v>2.6490883E-2</v>
      </c>
      <c r="U2321" s="129">
        <v>1.7967643000000001E-3</v>
      </c>
      <c r="V2321" s="129">
        <v>0</v>
      </c>
      <c r="X2321" s="71">
        <v>4.6720398000000002E-5</v>
      </c>
    </row>
    <row r="2322" spans="1:24" ht="14.4">
      <c r="A2322" t="s">
        <v>3939</v>
      </c>
      <c r="B2322" s="125" t="s">
        <v>781</v>
      </c>
      <c r="C2322" s="126" t="str">
        <f t="shared" si="314"/>
        <v>M.020.16.110</v>
      </c>
      <c r="D2322" s="11" t="s">
        <v>1888</v>
      </c>
      <c r="E2322" s="125" t="s">
        <v>878</v>
      </c>
      <c r="F2322" s="128" t="str">
        <f t="shared" si="315"/>
        <v>Lemonade, w sugar and sweetners in PET bottle NL</v>
      </c>
      <c r="G2322" s="200">
        <v>0.74344797849070998</v>
      </c>
      <c r="H2322" s="10">
        <f t="shared" si="316"/>
        <v>0.74344797849070998</v>
      </c>
      <c r="I2322" s="201">
        <v>4.9322570999999998E-7</v>
      </c>
      <c r="J2322" s="201">
        <v>0.22697417726499997</v>
      </c>
      <c r="K2322" s="201">
        <v>1.6655198E-2</v>
      </c>
      <c r="L2322" s="201">
        <v>0.49981810999999998</v>
      </c>
      <c r="N2322" s="160">
        <v>3.3321207333333334</v>
      </c>
      <c r="O2322" s="10">
        <f t="shared" si="317"/>
        <v>3.3321207333333334</v>
      </c>
      <c r="Q2322" s="15">
        <v>0</v>
      </c>
      <c r="S2322" s="129">
        <v>0.10921051</v>
      </c>
      <c r="T2322" s="129">
        <v>0.10206688999999999</v>
      </c>
      <c r="U2322" s="129">
        <v>7.1436195000000001E-3</v>
      </c>
      <c r="V2322" s="129">
        <v>0</v>
      </c>
      <c r="X2322" s="71">
        <v>1.8328994000000001E-4</v>
      </c>
    </row>
    <row r="2323" spans="1:24" ht="14.4">
      <c r="A2323" t="s">
        <v>3940</v>
      </c>
      <c r="B2323" s="125" t="s">
        <v>781</v>
      </c>
      <c r="C2323" s="126" t="str">
        <f t="shared" si="314"/>
        <v>M.020.16.111</v>
      </c>
      <c r="D2323" s="11" t="s">
        <v>1888</v>
      </c>
      <c r="E2323" s="125" t="s">
        <v>878</v>
      </c>
      <c r="F2323" s="128" t="str">
        <f t="shared" si="315"/>
        <v>Mineral water in PET bottle, returnable NL</v>
      </c>
      <c r="G2323" s="200">
        <v>8.5354218252591992E-3</v>
      </c>
      <c r="H2323" s="10">
        <f t="shared" si="316"/>
        <v>8.5354218252591992E-3</v>
      </c>
      <c r="I2323" s="201">
        <v>4.6697791999999997E-9</v>
      </c>
      <c r="J2323" s="201">
        <v>1.23930678548E-3</v>
      </c>
      <c r="K2323" s="201">
        <v>9.0543967E-4</v>
      </c>
      <c r="L2323" s="201">
        <v>6.3906707E-3</v>
      </c>
      <c r="N2323" s="160">
        <v>4.2604471333333338E-2</v>
      </c>
      <c r="O2323" s="10">
        <f t="shared" si="317"/>
        <v>4.2604471333333338E-2</v>
      </c>
      <c r="Q2323" s="15">
        <v>0</v>
      </c>
      <c r="S2323" s="129">
        <v>9.7770412999999994E-4</v>
      </c>
      <c r="T2323" s="129">
        <v>9.3537467999999999E-4</v>
      </c>
      <c r="U2323" s="129">
        <v>4.2329451000000001E-5</v>
      </c>
      <c r="V2323" s="129">
        <v>0</v>
      </c>
      <c r="X2323" s="71">
        <v>1.7817447999999999E-6</v>
      </c>
    </row>
    <row r="2324" spans="1:24" ht="14.4">
      <c r="A2324" t="s">
        <v>3941</v>
      </c>
      <c r="B2324" s="125" t="s">
        <v>781</v>
      </c>
      <c r="C2324" s="126" t="str">
        <f t="shared" si="314"/>
        <v>M.020.16.112</v>
      </c>
      <c r="D2324" s="11" t="s">
        <v>1888</v>
      </c>
      <c r="E2324" s="125" t="s">
        <v>878</v>
      </c>
      <c r="F2324" s="128" t="str">
        <f t="shared" si="315"/>
        <v>Soft drink, cola w caffeine in PET bottle, returnable NL</v>
      </c>
      <c r="G2324" s="200">
        <v>5.5580199482481996E-2</v>
      </c>
      <c r="H2324" s="10">
        <f t="shared" si="316"/>
        <v>5.5580199482481996E-2</v>
      </c>
      <c r="I2324" s="201">
        <v>3.3594392000000002E-8</v>
      </c>
      <c r="J2324" s="201">
        <v>1.1282912188090001E-2</v>
      </c>
      <c r="K2324" s="201">
        <v>2.2993947E-3</v>
      </c>
      <c r="L2324" s="201">
        <v>4.1997858999999998E-2</v>
      </c>
      <c r="N2324" s="160">
        <v>0.27998572666666666</v>
      </c>
      <c r="O2324" s="10">
        <f t="shared" si="317"/>
        <v>0.27998572666666666</v>
      </c>
      <c r="Q2324" s="15">
        <v>0</v>
      </c>
      <c r="S2324" s="129">
        <v>7.1731714999999996E-3</v>
      </c>
      <c r="T2324" s="129">
        <v>6.7734257000000003E-3</v>
      </c>
      <c r="U2324" s="129">
        <v>3.9974576999999997E-4</v>
      </c>
      <c r="V2324" s="129">
        <v>0</v>
      </c>
      <c r="X2324" s="71">
        <v>1.2771274E-5</v>
      </c>
    </row>
    <row r="2325" spans="1:24" ht="14.4">
      <c r="A2325" t="s">
        <v>3942</v>
      </c>
      <c r="B2325" s="125" t="s">
        <v>781</v>
      </c>
      <c r="C2325" s="126" t="str">
        <f t="shared" si="314"/>
        <v>M.020.16.113</v>
      </c>
      <c r="D2325" s="11" t="s">
        <v>1888</v>
      </c>
      <c r="E2325" s="125" t="s">
        <v>878</v>
      </c>
      <c r="F2325" s="128" t="str">
        <f t="shared" si="315"/>
        <v>Soft drink, light wo caffeine in PET bottle, returnable NL</v>
      </c>
      <c r="G2325" s="200">
        <v>3.4583534221640004E-2</v>
      </c>
      <c r="H2325" s="10">
        <f t="shared" si="316"/>
        <v>3.4583534221640004E-2</v>
      </c>
      <c r="I2325" s="201">
        <v>1.9031980000000002E-8</v>
      </c>
      <c r="J2325" s="201">
        <v>4.5230312896600003E-3</v>
      </c>
      <c r="K2325" s="201">
        <v>2.2713988999999999E-3</v>
      </c>
      <c r="L2325" s="201">
        <v>2.7789085000000002E-2</v>
      </c>
      <c r="N2325" s="160">
        <v>0.18526056666666668</v>
      </c>
      <c r="O2325" s="10">
        <f t="shared" si="317"/>
        <v>0.18526056666666668</v>
      </c>
      <c r="Q2325" s="15">
        <v>0</v>
      </c>
      <c r="S2325" s="129">
        <v>3.9944701000000004E-3</v>
      </c>
      <c r="T2325" s="129">
        <v>3.8060183000000001E-3</v>
      </c>
      <c r="U2325" s="129">
        <v>1.8845181999999999E-4</v>
      </c>
      <c r="V2325" s="129">
        <v>0</v>
      </c>
      <c r="X2325" s="71">
        <v>7.4443506999999997E-6</v>
      </c>
    </row>
    <row r="2326" spans="1:24" ht="14.4">
      <c r="A2326" t="s">
        <v>3943</v>
      </c>
      <c r="B2326" s="125" t="s">
        <v>781</v>
      </c>
      <c r="C2326" s="126" t="str">
        <f t="shared" si="314"/>
        <v>M.020.16.114</v>
      </c>
      <c r="D2326" s="11" t="s">
        <v>1888</v>
      </c>
      <c r="E2326" s="125" t="s">
        <v>878</v>
      </c>
      <c r="F2326" s="128" t="str">
        <f t="shared" si="315"/>
        <v>Soft drink, w sugar, sw&amp;caffeine in PET bottle, returnable NL</v>
      </c>
      <c r="G2326" s="200">
        <v>4.1932369384743998E-2</v>
      </c>
      <c r="H2326" s="10">
        <f t="shared" si="316"/>
        <v>4.1932369384743998E-2</v>
      </c>
      <c r="I2326" s="201">
        <v>2.4128933999999999E-8</v>
      </c>
      <c r="J2326" s="201">
        <v>6.8889920558099999E-3</v>
      </c>
      <c r="K2326" s="201">
        <v>2.2811972000000001E-3</v>
      </c>
      <c r="L2326" s="201">
        <v>3.2762156000000001E-2</v>
      </c>
      <c r="N2326" s="160">
        <v>0.21841437333333336</v>
      </c>
      <c r="O2326" s="10">
        <f t="shared" si="317"/>
        <v>0.21841437333333336</v>
      </c>
      <c r="Q2326" s="15">
        <v>0</v>
      </c>
      <c r="S2326" s="129">
        <v>5.1070140999999996E-3</v>
      </c>
      <c r="T2326" s="129">
        <v>4.8446093999999999E-3</v>
      </c>
      <c r="U2326" s="129">
        <v>2.6240475999999999E-4</v>
      </c>
      <c r="V2326" s="129">
        <v>0</v>
      </c>
      <c r="X2326" s="71">
        <v>9.3087805999999996E-6</v>
      </c>
    </row>
    <row r="2327" spans="1:24" ht="14.4">
      <c r="A2327" t="s">
        <v>3944</v>
      </c>
      <c r="B2327" s="125" t="s">
        <v>781</v>
      </c>
      <c r="C2327" s="126" t="str">
        <f t="shared" si="314"/>
        <v>M.020.16.115</v>
      </c>
      <c r="D2327" s="11" t="s">
        <v>1888</v>
      </c>
      <c r="E2327" s="125" t="s">
        <v>878</v>
      </c>
      <c r="F2327" s="128" t="str">
        <f t="shared" si="315"/>
        <v>Tea in cardboard box NL</v>
      </c>
      <c r="G2327" s="200">
        <v>3.6285020153695999</v>
      </c>
      <c r="H2327" s="10">
        <f t="shared" si="316"/>
        <v>3.6285020153695999</v>
      </c>
      <c r="I2327" s="201">
        <v>1.1845416E-6</v>
      </c>
      <c r="J2327" s="201">
        <v>0.74366523082800007</v>
      </c>
      <c r="K2327" s="201">
        <v>1.1076473</v>
      </c>
      <c r="L2327" s="201">
        <v>1.7771882999999999</v>
      </c>
      <c r="N2327" s="160">
        <v>11.847922000000001</v>
      </c>
      <c r="O2327" s="10">
        <f t="shared" si="317"/>
        <v>11.847922000000001</v>
      </c>
      <c r="Q2327" s="15">
        <v>0</v>
      </c>
      <c r="S2327" s="129">
        <v>0.34820315000000002</v>
      </c>
      <c r="T2327" s="129">
        <v>0.30307965999999997</v>
      </c>
      <c r="U2327" s="129">
        <v>4.5123489000000003E-2</v>
      </c>
      <c r="V2327" s="129">
        <v>0</v>
      </c>
      <c r="X2327" s="71">
        <v>6.1163421999999999E-4</v>
      </c>
    </row>
    <row r="2328" spans="1:24" ht="14.4">
      <c r="B2328" s="125"/>
      <c r="C2328" s="126"/>
      <c r="D2328" s="1" t="s">
        <v>1889</v>
      </c>
      <c r="E2328" s="125"/>
      <c r="H2328" s="10">
        <f t="shared" si="316"/>
        <v>0</v>
      </c>
    </row>
    <row r="2329" spans="1:24" ht="14.4">
      <c r="A2329" t="s">
        <v>3945</v>
      </c>
      <c r="B2329" s="125" t="s">
        <v>781</v>
      </c>
      <c r="C2329" s="126" t="str">
        <f t="shared" si="314"/>
        <v>M.020.17.101</v>
      </c>
      <c r="D2329" s="11" t="s">
        <v>1889</v>
      </c>
      <c r="E2329" s="125" t="s">
        <v>878</v>
      </c>
      <c r="F2329" s="128" t="str">
        <f t="shared" si="315"/>
        <v>Almonds, blanced unsalted in plastic foil per 500 gram NL</v>
      </c>
      <c r="G2329" s="200">
        <v>1.87408663342219</v>
      </c>
      <c r="H2329" s="10">
        <f t="shared" si="316"/>
        <v>1.87408663342219</v>
      </c>
      <c r="I2329" s="201">
        <v>3.2869009000000002E-7</v>
      </c>
      <c r="J2329" s="201">
        <v>0.25568869473209999</v>
      </c>
      <c r="K2329" s="201">
        <v>1.2022565999999999</v>
      </c>
      <c r="L2329" s="201">
        <v>0.41614100999999998</v>
      </c>
      <c r="N2329" s="160">
        <v>2.7742733999999998</v>
      </c>
      <c r="O2329" s="10">
        <f t="shared" ref="O2329:O2336" si="318">N2329</f>
        <v>2.7742733999999998</v>
      </c>
      <c r="Q2329" s="15">
        <v>0</v>
      </c>
      <c r="S2329" s="129">
        <v>0.10668424999999999</v>
      </c>
      <c r="T2329" s="129">
        <v>9.6276866000000003E-2</v>
      </c>
      <c r="U2329" s="129">
        <v>1.0407389E-2</v>
      </c>
      <c r="V2329" s="129">
        <v>0</v>
      </c>
      <c r="X2329" s="71">
        <v>1.6819504999999999E-4</v>
      </c>
    </row>
    <row r="2330" spans="1:24" ht="14.4">
      <c r="A2330" t="s">
        <v>3946</v>
      </c>
      <c r="B2330" s="125" t="s">
        <v>781</v>
      </c>
      <c r="C2330" s="126" t="str">
        <f t="shared" si="314"/>
        <v>M.020.17.102</v>
      </c>
      <c r="D2330" s="11" t="s">
        <v>1889</v>
      </c>
      <c r="E2330" s="125" t="s">
        <v>878</v>
      </c>
      <c r="F2330" s="128" t="str">
        <f t="shared" si="315"/>
        <v>Cashew nuts, unsalted in plastic foil per 500 gram NL</v>
      </c>
      <c r="G2330" s="200">
        <v>1.2670029790623001</v>
      </c>
      <c r="H2330" s="10">
        <f t="shared" si="316"/>
        <v>1.2670029790623001</v>
      </c>
      <c r="I2330" s="201">
        <v>1.3272502999999999E-6</v>
      </c>
      <c r="J2330" s="201">
        <v>0.308685911812</v>
      </c>
      <c r="K2330" s="201">
        <v>0.55797706000000002</v>
      </c>
      <c r="L2330" s="201">
        <v>0.40033868</v>
      </c>
      <c r="N2330" s="160">
        <v>2.6689245333333336</v>
      </c>
      <c r="O2330" s="10">
        <f t="shared" si="318"/>
        <v>2.6689245333333336</v>
      </c>
      <c r="Q2330" s="15">
        <v>0</v>
      </c>
      <c r="S2330" s="129">
        <v>9.6205152000000002E-2</v>
      </c>
      <c r="T2330" s="129">
        <v>8.2098143999999998E-2</v>
      </c>
      <c r="U2330" s="129">
        <v>1.4107008000000001E-2</v>
      </c>
      <c r="V2330" s="129">
        <v>0</v>
      </c>
      <c r="X2330" s="71">
        <v>2.3496871000000001E-4</v>
      </c>
    </row>
    <row r="2331" spans="1:24" ht="14.4">
      <c r="A2331" t="s">
        <v>3947</v>
      </c>
      <c r="B2331" s="125" t="s">
        <v>781</v>
      </c>
      <c r="C2331" s="126" t="str">
        <f t="shared" si="314"/>
        <v>M.020.17.103</v>
      </c>
      <c r="D2331" s="11" t="s">
        <v>1889</v>
      </c>
      <c r="E2331" s="125" t="s">
        <v>878</v>
      </c>
      <c r="F2331" s="128" t="str">
        <f t="shared" si="315"/>
        <v>Hazelnuts, unsalted in plastic foil per 500 gram NL</v>
      </c>
      <c r="G2331" s="200">
        <v>1.3759390748865099</v>
      </c>
      <c r="H2331" s="10">
        <f t="shared" si="316"/>
        <v>1.3759390748865099</v>
      </c>
      <c r="I2331" s="201">
        <v>6.0559751000000004E-7</v>
      </c>
      <c r="J2331" s="201">
        <v>0.42402409928899998</v>
      </c>
      <c r="K2331" s="201">
        <v>0.37326822999999998</v>
      </c>
      <c r="L2331" s="201">
        <v>0.57864614000000003</v>
      </c>
      <c r="N2331" s="160">
        <v>3.8576409333333337</v>
      </c>
      <c r="O2331" s="10">
        <f t="shared" si="318"/>
        <v>3.8576409333333337</v>
      </c>
      <c r="Q2331" s="15">
        <v>0</v>
      </c>
      <c r="S2331" s="129">
        <v>0.15310617000000001</v>
      </c>
      <c r="T2331" s="129">
        <v>0.12972834999999999</v>
      </c>
      <c r="U2331" s="129">
        <v>2.3377820000000001E-2</v>
      </c>
      <c r="V2331" s="129">
        <v>0</v>
      </c>
      <c r="X2331" s="71">
        <v>2.6412556000000002E-4</v>
      </c>
    </row>
    <row r="2332" spans="1:24" ht="14.4">
      <c r="A2332" t="s">
        <v>3948</v>
      </c>
      <c r="B2332" s="125" t="s">
        <v>781</v>
      </c>
      <c r="C2332" s="126" t="str">
        <f t="shared" si="314"/>
        <v>M.020.17.104</v>
      </c>
      <c r="D2332" s="11" t="s">
        <v>1889</v>
      </c>
      <c r="E2332" s="125" t="s">
        <v>878</v>
      </c>
      <c r="F2332" s="128" t="str">
        <f t="shared" si="315"/>
        <v>Linseeds in plastic foil per 500 gram NL</v>
      </c>
      <c r="G2332" s="200">
        <v>0.52179170504465</v>
      </c>
      <c r="H2332" s="10">
        <f t="shared" si="316"/>
        <v>0.52179170504465</v>
      </c>
      <c r="I2332" s="201">
        <v>2.2526355000000001E-7</v>
      </c>
      <c r="J2332" s="201">
        <v>0.20683610478109998</v>
      </c>
      <c r="K2332" s="201">
        <v>3.6378914999999998E-2</v>
      </c>
      <c r="L2332" s="201">
        <v>0.27857646000000003</v>
      </c>
      <c r="N2332" s="160">
        <v>1.8571764000000002</v>
      </c>
      <c r="O2332" s="10">
        <f t="shared" si="318"/>
        <v>1.8571764000000002</v>
      </c>
      <c r="Q2332" s="15">
        <v>0</v>
      </c>
      <c r="S2332" s="129">
        <v>6.8992912000000003E-2</v>
      </c>
      <c r="T2332" s="129">
        <v>5.3385527000000002E-2</v>
      </c>
      <c r="U2332" s="129">
        <v>1.5607385E-2</v>
      </c>
      <c r="V2332" s="129">
        <v>0</v>
      </c>
      <c r="X2332" s="71">
        <v>1.2606157000000001E-4</v>
      </c>
    </row>
    <row r="2333" spans="1:24" ht="14.4">
      <c r="A2333" t="s">
        <v>3949</v>
      </c>
      <c r="B2333" s="125" t="s">
        <v>781</v>
      </c>
      <c r="C2333" s="126" t="str">
        <f t="shared" si="314"/>
        <v>M.020.17.105</v>
      </c>
      <c r="D2333" s="11" t="s">
        <v>1889</v>
      </c>
      <c r="E2333" s="125" t="s">
        <v>878</v>
      </c>
      <c r="F2333" s="128" t="str">
        <f t="shared" si="315"/>
        <v>Peanuts, unsalted in plastic foil per 500 gram NL</v>
      </c>
      <c r="G2333" s="200">
        <v>0.49341111748845001</v>
      </c>
      <c r="H2333" s="10">
        <f t="shared" si="316"/>
        <v>0.49341111748845001</v>
      </c>
      <c r="I2333" s="201">
        <v>1.0430965E-7</v>
      </c>
      <c r="J2333" s="201">
        <v>0.1052535071788</v>
      </c>
      <c r="K2333" s="201">
        <v>3.3869125999999999E-2</v>
      </c>
      <c r="L2333" s="201">
        <v>0.35428838000000001</v>
      </c>
      <c r="N2333" s="160">
        <v>2.3619225333333334</v>
      </c>
      <c r="O2333" s="10">
        <f t="shared" si="318"/>
        <v>2.3619225333333334</v>
      </c>
      <c r="Q2333" s="15">
        <v>0</v>
      </c>
      <c r="S2333" s="129">
        <v>5.6021517E-2</v>
      </c>
      <c r="T2333" s="129">
        <v>4.5554613000000001E-2</v>
      </c>
      <c r="U2333" s="129">
        <v>1.0466904000000001E-2</v>
      </c>
      <c r="V2333" s="129">
        <v>0</v>
      </c>
      <c r="X2333" s="71">
        <v>1.0367806E-4</v>
      </c>
    </row>
    <row r="2334" spans="1:24" ht="14.4">
      <c r="A2334" t="s">
        <v>3950</v>
      </c>
      <c r="B2334" s="125" t="s">
        <v>781</v>
      </c>
      <c r="C2334" s="126" t="str">
        <f t="shared" si="314"/>
        <v>M.020.17.106</v>
      </c>
      <c r="D2334" s="11" t="s">
        <v>1889</v>
      </c>
      <c r="E2334" s="125" t="s">
        <v>878</v>
      </c>
      <c r="F2334" s="128" t="str">
        <f t="shared" si="315"/>
        <v>Pistachio nuts, salted in plastic foil per 500 gram NL</v>
      </c>
      <c r="G2334" s="200">
        <v>1.0014683026934801</v>
      </c>
      <c r="H2334" s="10">
        <f t="shared" si="316"/>
        <v>1.0014683026934801</v>
      </c>
      <c r="I2334" s="201">
        <v>3.8244658000000002E-7</v>
      </c>
      <c r="J2334" s="201">
        <v>0.10887878024689999</v>
      </c>
      <c r="K2334" s="201">
        <v>0.73668270000000002</v>
      </c>
      <c r="L2334" s="201">
        <v>0.15590644000000001</v>
      </c>
      <c r="N2334" s="160">
        <v>1.0393762666666668</v>
      </c>
      <c r="O2334" s="10">
        <f t="shared" si="318"/>
        <v>1.0393762666666668</v>
      </c>
      <c r="Q2334" s="15">
        <v>0</v>
      </c>
      <c r="S2334" s="129">
        <v>3.8113807999999999E-2</v>
      </c>
      <c r="T2334" s="129">
        <v>3.3636654000000002E-2</v>
      </c>
      <c r="U2334" s="129">
        <v>4.4771537E-3</v>
      </c>
      <c r="V2334" s="129">
        <v>0</v>
      </c>
      <c r="X2334" s="71">
        <v>8.0770932000000004E-5</v>
      </c>
    </row>
    <row r="2335" spans="1:24" ht="14.4">
      <c r="A2335" t="s">
        <v>3951</v>
      </c>
      <c r="B2335" s="125" t="s">
        <v>781</v>
      </c>
      <c r="C2335" s="126" t="str">
        <f t="shared" si="314"/>
        <v>M.020.17.107</v>
      </c>
      <c r="D2335" s="11" t="s">
        <v>1889</v>
      </c>
      <c r="E2335" s="125" t="s">
        <v>878</v>
      </c>
      <c r="F2335" s="128" t="str">
        <f t="shared" si="315"/>
        <v>Pistachio nuts, unsalted in plastic foil per 500 gram NL</v>
      </c>
      <c r="G2335" s="200">
        <v>1.0108741408814901</v>
      </c>
      <c r="H2335" s="10">
        <f t="shared" si="316"/>
        <v>1.0108741408814901</v>
      </c>
      <c r="I2335" s="201">
        <v>3.8582778999999998E-7</v>
      </c>
      <c r="J2335" s="201">
        <v>0.1097969450537</v>
      </c>
      <c r="K2335" s="201">
        <v>0.74409327999999997</v>
      </c>
      <c r="L2335" s="201">
        <v>0.15698353000000001</v>
      </c>
      <c r="N2335" s="160">
        <v>1.0465568666666667</v>
      </c>
      <c r="O2335" s="10">
        <f t="shared" si="318"/>
        <v>1.0465568666666667</v>
      </c>
      <c r="Q2335" s="15">
        <v>0</v>
      </c>
      <c r="S2335" s="129">
        <v>3.8398913999999999E-2</v>
      </c>
      <c r="T2335" s="129">
        <v>3.3880449999999999E-2</v>
      </c>
      <c r="U2335" s="129">
        <v>4.5184635999999997E-3</v>
      </c>
      <c r="V2335" s="129">
        <v>0</v>
      </c>
      <c r="X2335" s="71">
        <v>8.1418179999999998E-5</v>
      </c>
    </row>
    <row r="2336" spans="1:24" ht="14.4">
      <c r="A2336" t="s">
        <v>3952</v>
      </c>
      <c r="B2336" s="125" t="s">
        <v>781</v>
      </c>
      <c r="C2336" s="126" t="str">
        <f t="shared" si="314"/>
        <v>M.020.17.108</v>
      </c>
      <c r="D2336" s="11" t="s">
        <v>1889</v>
      </c>
      <c r="E2336" s="125" t="s">
        <v>878</v>
      </c>
      <c r="F2336" s="128" t="str">
        <f t="shared" si="315"/>
        <v>Walnuts, unsalted in plastic foil per 500 gram NL</v>
      </c>
      <c r="G2336" s="200">
        <v>1.6751010404896201</v>
      </c>
      <c r="H2336" s="10">
        <f t="shared" si="316"/>
        <v>1.6751010404896201</v>
      </c>
      <c r="I2336" s="201">
        <v>2.2979252E-7</v>
      </c>
      <c r="J2336" s="201">
        <v>0.18224619069709999</v>
      </c>
      <c r="K2336" s="201">
        <v>1.1200836000000001</v>
      </c>
      <c r="L2336" s="201">
        <v>0.37277102000000001</v>
      </c>
      <c r="N2336" s="160">
        <v>2.4851401333333336</v>
      </c>
      <c r="O2336" s="10">
        <f t="shared" si="318"/>
        <v>2.4851401333333336</v>
      </c>
      <c r="Q2336" s="15">
        <v>0</v>
      </c>
      <c r="S2336" s="129">
        <v>8.5174391000000002E-2</v>
      </c>
      <c r="T2336" s="129">
        <v>7.7879262000000005E-2</v>
      </c>
      <c r="U2336" s="129">
        <v>7.2951298999999999E-3</v>
      </c>
      <c r="V2336" s="129">
        <v>0</v>
      </c>
      <c r="X2336" s="71">
        <v>1.3359717E-4</v>
      </c>
    </row>
    <row r="2337" spans="1:24" ht="14.4">
      <c r="B2337" s="125"/>
      <c r="C2337" s="126"/>
      <c r="D2337" s="1" t="s">
        <v>1890</v>
      </c>
      <c r="E2337" s="125"/>
      <c r="H2337" s="10">
        <f t="shared" si="316"/>
        <v>0</v>
      </c>
    </row>
    <row r="2338" spans="1:24" ht="14.4">
      <c r="A2338" t="s">
        <v>3953</v>
      </c>
      <c r="B2338" s="125" t="s">
        <v>781</v>
      </c>
      <c r="C2338" s="126" t="str">
        <f t="shared" si="314"/>
        <v>M.020.18.101</v>
      </c>
      <c r="D2338" s="11" t="s">
        <v>1890</v>
      </c>
      <c r="E2338" s="125" t="s">
        <v>878</v>
      </c>
      <c r="F2338" s="128" t="str">
        <f t="shared" si="315"/>
        <v>Brown beans, in food can NL</v>
      </c>
      <c r="G2338" s="200">
        <v>0.43362405607468002</v>
      </c>
      <c r="H2338" s="10">
        <f t="shared" si="316"/>
        <v>0.43362405607468002</v>
      </c>
      <c r="I2338" s="201">
        <v>2.9878278000000001E-7</v>
      </c>
      <c r="J2338" s="201">
        <v>0.12006197229190001</v>
      </c>
      <c r="K2338" s="201">
        <v>3.7633985000000002E-2</v>
      </c>
      <c r="L2338" s="201">
        <v>0.2759278</v>
      </c>
      <c r="N2338" s="160">
        <v>1.8395186666666667</v>
      </c>
      <c r="O2338" s="10">
        <f t="shared" ref="O2338:O2340" si="319">N2338</f>
        <v>1.8395186666666667</v>
      </c>
      <c r="Q2338" s="15">
        <v>0</v>
      </c>
      <c r="S2338" s="129">
        <v>5.6924165999999998E-2</v>
      </c>
      <c r="T2338" s="129">
        <v>5.2234457999999998E-2</v>
      </c>
      <c r="U2338" s="129">
        <v>4.6897075999999998E-3</v>
      </c>
      <c r="V2338" s="129">
        <v>0</v>
      </c>
      <c r="X2338" s="71">
        <v>1.0147773E-4</v>
      </c>
    </row>
    <row r="2339" spans="1:24" ht="14.4">
      <c r="A2339" t="s">
        <v>3954</v>
      </c>
      <c r="B2339" s="125" t="s">
        <v>781</v>
      </c>
      <c r="C2339" s="126" t="str">
        <f t="shared" si="314"/>
        <v>M.020.18.102</v>
      </c>
      <c r="D2339" s="11" t="s">
        <v>1890</v>
      </c>
      <c r="E2339" s="125" t="s">
        <v>878</v>
      </c>
      <c r="F2339" s="128" t="str">
        <f t="shared" si="315"/>
        <v>Brown beans, in glass jarper 720 ml NL</v>
      </c>
      <c r="G2339" s="200">
        <v>0.32660426851469998</v>
      </c>
      <c r="H2339" s="10">
        <f t="shared" si="316"/>
        <v>0.32660426851469998</v>
      </c>
      <c r="I2339" s="201">
        <v>1.8663989999999999E-7</v>
      </c>
      <c r="J2339" s="201">
        <v>9.9220297874800009E-2</v>
      </c>
      <c r="K2339" s="201">
        <v>1.9721843999999999E-2</v>
      </c>
      <c r="L2339" s="201">
        <v>0.20766193999999999</v>
      </c>
      <c r="N2339" s="160">
        <v>1.3844129333333333</v>
      </c>
      <c r="O2339" s="10">
        <f t="shared" si="319"/>
        <v>1.3844129333333333</v>
      </c>
      <c r="Q2339" s="15">
        <v>0</v>
      </c>
      <c r="S2339" s="129">
        <v>4.5332411000000003E-2</v>
      </c>
      <c r="T2339" s="129">
        <v>4.112234E-2</v>
      </c>
      <c r="U2339" s="129">
        <v>4.2100710999999997E-3</v>
      </c>
      <c r="V2339" s="129">
        <v>0</v>
      </c>
      <c r="X2339" s="71">
        <v>7.7007030000000005E-5</v>
      </c>
    </row>
    <row r="2340" spans="1:24" ht="14.4">
      <c r="A2340" t="s">
        <v>3955</v>
      </c>
      <c r="B2340" s="125" t="s">
        <v>781</v>
      </c>
      <c r="C2340" s="126" t="str">
        <f t="shared" si="314"/>
        <v>M.020.18.103</v>
      </c>
      <c r="D2340" s="11" t="s">
        <v>1890</v>
      </c>
      <c r="E2340" s="125" t="s">
        <v>878</v>
      </c>
      <c r="F2340" s="128" t="str">
        <f t="shared" si="315"/>
        <v>Chickpeas, in plastic foil per 500 gram NL</v>
      </c>
      <c r="G2340" s="200">
        <v>0.73394296178705998</v>
      </c>
      <c r="H2340" s="10">
        <f t="shared" si="316"/>
        <v>0.73394296178705998</v>
      </c>
      <c r="I2340" s="201">
        <v>2.5004716000000001E-7</v>
      </c>
      <c r="J2340" s="201">
        <v>0.16302362173989998</v>
      </c>
      <c r="K2340" s="201">
        <v>1.365684E-2</v>
      </c>
      <c r="L2340" s="201">
        <v>0.55726224999999996</v>
      </c>
      <c r="N2340" s="160">
        <v>3.7150816666666664</v>
      </c>
      <c r="O2340" s="10">
        <f t="shared" si="319"/>
        <v>3.7150816666666664</v>
      </c>
      <c r="Q2340" s="15">
        <v>0</v>
      </c>
      <c r="S2340" s="129">
        <v>8.7435359000000004E-2</v>
      </c>
      <c r="T2340" s="129">
        <v>7.2119469000000005E-2</v>
      </c>
      <c r="U2340" s="129">
        <v>1.531589E-2</v>
      </c>
      <c r="V2340" s="129">
        <v>0</v>
      </c>
      <c r="X2340" s="71">
        <v>1.6655374E-4</v>
      </c>
    </row>
    <row r="2341" spans="1:24" ht="14.4">
      <c r="B2341" s="125"/>
      <c r="C2341" s="126"/>
      <c r="D2341" s="1" t="s">
        <v>1891</v>
      </c>
      <c r="E2341" s="125"/>
      <c r="H2341" s="10">
        <f t="shared" si="316"/>
        <v>0</v>
      </c>
    </row>
    <row r="2342" spans="1:24" ht="14.4">
      <c r="A2342" t="s">
        <v>3956</v>
      </c>
      <c r="B2342" s="125" t="s">
        <v>781</v>
      </c>
      <c r="C2342" s="126" t="str">
        <f t="shared" si="314"/>
        <v>M.020.19.101</v>
      </c>
      <c r="D2342" s="11" t="s">
        <v>1891</v>
      </c>
      <c r="E2342" s="125" t="s">
        <v>878</v>
      </c>
      <c r="F2342" s="128" t="str">
        <f t="shared" si="315"/>
        <v>Baby/toddler milkpowder, in cardboard box NL</v>
      </c>
      <c r="G2342" s="200">
        <v>0.82934680998413002</v>
      </c>
      <c r="H2342" s="10">
        <f t="shared" si="316"/>
        <v>0.82934680998413002</v>
      </c>
      <c r="I2342" s="201">
        <v>1.9116983E-7</v>
      </c>
      <c r="J2342" s="201">
        <v>0.17485385681429999</v>
      </c>
      <c r="K2342" s="201">
        <v>1.7397131999999999E-2</v>
      </c>
      <c r="L2342" s="201">
        <v>0.63709563000000002</v>
      </c>
      <c r="N2342" s="160">
        <v>4.2473042000000003</v>
      </c>
      <c r="O2342" s="10">
        <f t="shared" ref="O2342:O2355" si="320">N2342</f>
        <v>4.2473042000000003</v>
      </c>
      <c r="Q2342" s="15">
        <v>0</v>
      </c>
      <c r="S2342" s="129">
        <v>0.11348017000000001</v>
      </c>
      <c r="T2342" s="129">
        <v>0.10566335</v>
      </c>
      <c r="U2342" s="129">
        <v>7.8168188999999996E-3</v>
      </c>
      <c r="V2342" s="129">
        <v>0</v>
      </c>
      <c r="X2342" s="71">
        <v>1.7830984000000001E-4</v>
      </c>
    </row>
    <row r="2343" spans="1:24" ht="14.4">
      <c r="B2343" s="125"/>
      <c r="C2343" s="126"/>
      <c r="D2343" s="1" t="s">
        <v>1892</v>
      </c>
      <c r="E2343" s="125"/>
      <c r="F2343" s="128"/>
      <c r="G2343" s="200"/>
      <c r="H2343" s="10">
        <f t="shared" si="316"/>
        <v>0</v>
      </c>
      <c r="I2343" s="201"/>
      <c r="J2343" s="201"/>
      <c r="K2343" s="201"/>
      <c r="L2343" s="201"/>
      <c r="N2343" s="160"/>
      <c r="O2343" s="10">
        <f t="shared" si="320"/>
        <v>0</v>
      </c>
      <c r="S2343" s="129"/>
      <c r="T2343" s="129"/>
      <c r="U2343" s="129"/>
      <c r="V2343" s="129"/>
      <c r="X2343" s="71"/>
    </row>
    <row r="2344" spans="1:24" ht="14.4">
      <c r="A2344" t="s">
        <v>3957</v>
      </c>
      <c r="B2344" s="125" t="s">
        <v>781</v>
      </c>
      <c r="C2344" s="126" t="str">
        <f t="shared" si="314"/>
        <v>M.020.20.101</v>
      </c>
      <c r="D2344" s="11" t="s">
        <v>1892</v>
      </c>
      <c r="E2344" s="125" t="s">
        <v>878</v>
      </c>
      <c r="F2344" s="128" t="str">
        <f t="shared" si="315"/>
        <v>Chocolate, confetti, milk in cardboard box NL</v>
      </c>
      <c r="G2344" s="200">
        <v>1.1564385180980099</v>
      </c>
      <c r="H2344" s="10">
        <f t="shared" si="316"/>
        <v>1.1564385180980099</v>
      </c>
      <c r="I2344" s="201">
        <v>7.9908300999999999E-7</v>
      </c>
      <c r="J2344" s="201">
        <v>0.26506609581500001</v>
      </c>
      <c r="K2344" s="201">
        <v>9.1172731999999996E-3</v>
      </c>
      <c r="L2344" s="201">
        <v>0.88225434999999996</v>
      </c>
      <c r="N2344" s="160">
        <v>5.8816956666666664</v>
      </c>
      <c r="O2344" s="10">
        <f t="shared" si="320"/>
        <v>5.8816956666666664</v>
      </c>
      <c r="Q2344" s="15">
        <v>0</v>
      </c>
      <c r="S2344" s="129">
        <v>0.14130993999999999</v>
      </c>
      <c r="T2344" s="129">
        <v>0.12250214</v>
      </c>
      <c r="U2344" s="129">
        <v>1.8807800999999999E-2</v>
      </c>
      <c r="V2344" s="129">
        <v>0</v>
      </c>
      <c r="X2344" s="71">
        <v>2.8511865000000001E-4</v>
      </c>
    </row>
    <row r="2345" spans="1:24" ht="14.4">
      <c r="A2345" t="s">
        <v>3958</v>
      </c>
      <c r="B2345" s="125" t="s">
        <v>781</v>
      </c>
      <c r="C2345" s="126" t="str">
        <f t="shared" si="314"/>
        <v>M.020.20.102</v>
      </c>
      <c r="D2345" s="11" t="s">
        <v>1892</v>
      </c>
      <c r="E2345" s="125" t="s">
        <v>878</v>
      </c>
      <c r="F2345" s="128" t="str">
        <f t="shared" si="315"/>
        <v>Chocolate, confetti, plain in cardboard box NL</v>
      </c>
      <c r="G2345" s="200">
        <v>1.2483931103666599</v>
      </c>
      <c r="H2345" s="10">
        <f t="shared" si="316"/>
        <v>1.2483931103666599</v>
      </c>
      <c r="I2345" s="201">
        <v>9.9639965999999993E-7</v>
      </c>
      <c r="J2345" s="201">
        <v>0.28791565016699999</v>
      </c>
      <c r="K2345" s="201">
        <v>6.3023037999999998E-3</v>
      </c>
      <c r="L2345" s="201">
        <v>0.95417415999999999</v>
      </c>
      <c r="N2345" s="160">
        <v>6.3611610666666669</v>
      </c>
      <c r="O2345" s="10">
        <f t="shared" si="320"/>
        <v>6.3611610666666669</v>
      </c>
      <c r="Q2345" s="15">
        <v>0</v>
      </c>
      <c r="S2345" s="129">
        <v>0.14629712</v>
      </c>
      <c r="T2345" s="129">
        <v>0.12321764</v>
      </c>
      <c r="U2345" s="129">
        <v>2.3079483000000001E-2</v>
      </c>
      <c r="V2345" s="129">
        <v>0</v>
      </c>
      <c r="X2345" s="71">
        <v>3.1690293000000001E-4</v>
      </c>
    </row>
    <row r="2346" spans="1:24" ht="14.4">
      <c r="A2346" t="s">
        <v>3959</v>
      </c>
      <c r="B2346" s="125" t="s">
        <v>781</v>
      </c>
      <c r="C2346" s="126" t="str">
        <f t="shared" si="314"/>
        <v>M.020.20.103</v>
      </c>
      <c r="D2346" s="11" t="s">
        <v>1892</v>
      </c>
      <c r="E2346" s="125" t="s">
        <v>878</v>
      </c>
      <c r="F2346" s="128" t="str">
        <f t="shared" si="315"/>
        <v>Chocolat, milk in aluminium foil laminated paperper 250 gram NL</v>
      </c>
      <c r="G2346" s="200">
        <v>1.5839599139270999</v>
      </c>
      <c r="H2346" s="10">
        <f t="shared" si="316"/>
        <v>1.5839599139270999</v>
      </c>
      <c r="I2346" s="201">
        <v>9.580070999999999E-7</v>
      </c>
      <c r="J2346" s="201">
        <v>0.35080579991999999</v>
      </c>
      <c r="K2346" s="201">
        <v>1.5536756000000001E-2</v>
      </c>
      <c r="L2346" s="201">
        <v>1.2176164</v>
      </c>
      <c r="N2346" s="160">
        <v>8.1174426666666673</v>
      </c>
      <c r="O2346" s="10">
        <f t="shared" si="320"/>
        <v>8.1174426666666673</v>
      </c>
      <c r="Q2346" s="15">
        <v>0</v>
      </c>
      <c r="S2346" s="129">
        <v>0.19608612</v>
      </c>
      <c r="T2346" s="129">
        <v>0.17201796</v>
      </c>
      <c r="U2346" s="129">
        <v>2.4068168000000001E-2</v>
      </c>
      <c r="V2346" s="129">
        <v>0</v>
      </c>
      <c r="X2346" s="71">
        <v>3.808509E-4</v>
      </c>
    </row>
    <row r="2347" spans="1:24" ht="14.4">
      <c r="A2347" t="s">
        <v>3960</v>
      </c>
      <c r="B2347" s="125" t="s">
        <v>781</v>
      </c>
      <c r="C2347" s="126" t="str">
        <f t="shared" si="314"/>
        <v>M.020.20.104</v>
      </c>
      <c r="D2347" s="11" t="s">
        <v>1892</v>
      </c>
      <c r="E2347" s="125" t="s">
        <v>878</v>
      </c>
      <c r="F2347" s="128" t="str">
        <f t="shared" si="315"/>
        <v>Chocolate spread, duo in glass jarper 125 gram NL</v>
      </c>
      <c r="G2347" s="200">
        <v>0.80598095489769006</v>
      </c>
      <c r="H2347" s="10">
        <f t="shared" si="316"/>
        <v>0.80598095489769006</v>
      </c>
      <c r="I2347" s="201">
        <v>4.0595369E-7</v>
      </c>
      <c r="J2347" s="201">
        <v>0.21765277594400001</v>
      </c>
      <c r="K2347" s="201">
        <v>2.9730083000000001E-2</v>
      </c>
      <c r="L2347" s="201">
        <v>0.55859769000000004</v>
      </c>
      <c r="N2347" s="160">
        <v>3.7239846000000005</v>
      </c>
      <c r="O2347" s="10">
        <f t="shared" si="320"/>
        <v>3.7239846000000005</v>
      </c>
      <c r="Q2347" s="15">
        <v>0</v>
      </c>
      <c r="S2347" s="129">
        <v>0.11059134</v>
      </c>
      <c r="T2347" s="129">
        <v>0.10078798</v>
      </c>
      <c r="U2347" s="129">
        <v>9.8033663999999993E-3</v>
      </c>
      <c r="V2347" s="129">
        <v>0</v>
      </c>
      <c r="X2347" s="71">
        <v>1.8791553E-4</v>
      </c>
    </row>
    <row r="2348" spans="1:24" ht="14.4">
      <c r="A2348" t="s">
        <v>3961</v>
      </c>
      <c r="B2348" s="125" t="s">
        <v>781</v>
      </c>
      <c r="C2348" s="126" t="str">
        <f t="shared" si="314"/>
        <v>M.020.20.105</v>
      </c>
      <c r="D2348" s="11" t="s">
        <v>1892</v>
      </c>
      <c r="E2348" s="125" t="s">
        <v>878</v>
      </c>
      <c r="F2348" s="128" t="str">
        <f t="shared" si="315"/>
        <v>Chocolate spread, hazelnut in glass jarper 125 gram NL</v>
      </c>
      <c r="G2348" s="200">
        <v>0.93726320181259004</v>
      </c>
      <c r="H2348" s="10">
        <f t="shared" si="316"/>
        <v>0.93726320181259004</v>
      </c>
      <c r="I2348" s="201">
        <v>4.7405459000000001E-7</v>
      </c>
      <c r="J2348" s="201">
        <v>0.25315072075799999</v>
      </c>
      <c r="K2348" s="201">
        <v>5.6194466999999998E-2</v>
      </c>
      <c r="L2348" s="201">
        <v>0.62791754</v>
      </c>
      <c r="N2348" s="160">
        <v>4.1861169333333335</v>
      </c>
      <c r="O2348" s="10">
        <f t="shared" si="320"/>
        <v>4.1861169333333335</v>
      </c>
      <c r="Q2348" s="15">
        <v>0</v>
      </c>
      <c r="S2348" s="129">
        <v>0.12478752</v>
      </c>
      <c r="T2348" s="129">
        <v>0.11258058999999999</v>
      </c>
      <c r="U2348" s="129">
        <v>1.2206925E-2</v>
      </c>
      <c r="V2348" s="129">
        <v>0</v>
      </c>
      <c r="X2348" s="71">
        <v>2.1498027000000001E-4</v>
      </c>
    </row>
    <row r="2349" spans="1:24" ht="14.4">
      <c r="A2349" t="s">
        <v>3962</v>
      </c>
      <c r="B2349" s="125" t="s">
        <v>781</v>
      </c>
      <c r="C2349" s="126" t="str">
        <f t="shared" si="314"/>
        <v>M.020.20.106</v>
      </c>
      <c r="D2349" s="11" t="s">
        <v>1892</v>
      </c>
      <c r="E2349" s="125" t="s">
        <v>878</v>
      </c>
      <c r="F2349" s="128" t="str">
        <f t="shared" si="315"/>
        <v>Honey, in glass jarper 125 gram NL</v>
      </c>
      <c r="G2349" s="200">
        <v>0.28180277065941001</v>
      </c>
      <c r="H2349" s="10">
        <f t="shared" si="316"/>
        <v>0.28180277065941001</v>
      </c>
      <c r="I2349" s="201">
        <v>1.0497151E-7</v>
      </c>
      <c r="J2349" s="201">
        <v>8.6323123687900002E-2</v>
      </c>
      <c r="K2349" s="201">
        <v>4.3966220000000002E-3</v>
      </c>
      <c r="L2349" s="201">
        <v>0.19108291999999999</v>
      </c>
      <c r="N2349" s="160">
        <v>1.2738861333333333</v>
      </c>
      <c r="O2349" s="10">
        <f t="shared" si="320"/>
        <v>1.2738861333333333</v>
      </c>
      <c r="Q2349" s="15">
        <v>0</v>
      </c>
      <c r="S2349" s="129">
        <v>4.4637661000000002E-2</v>
      </c>
      <c r="T2349" s="129">
        <v>4.2784023999999997E-2</v>
      </c>
      <c r="U2349" s="129">
        <v>1.8536379000000001E-3</v>
      </c>
      <c r="V2349" s="129">
        <v>0</v>
      </c>
      <c r="X2349" s="71">
        <v>6.5102658999999997E-5</v>
      </c>
    </row>
    <row r="2350" spans="1:24" ht="14.4">
      <c r="A2350" t="s">
        <v>3963</v>
      </c>
      <c r="B2350" s="125" t="s">
        <v>781</v>
      </c>
      <c r="C2350" s="126" t="str">
        <f t="shared" si="314"/>
        <v>M.020.20.107</v>
      </c>
      <c r="D2350" s="11" t="s">
        <v>1892</v>
      </c>
      <c r="E2350" s="125" t="s">
        <v>878</v>
      </c>
      <c r="F2350" s="128" t="str">
        <f t="shared" si="315"/>
        <v>Honey, in PET bottle NL</v>
      </c>
      <c r="G2350" s="200">
        <v>8.931907863694899E-2</v>
      </c>
      <c r="H2350" s="10">
        <f t="shared" si="316"/>
        <v>8.931907863694899E-2</v>
      </c>
      <c r="I2350" s="201">
        <v>4.7952949E-8</v>
      </c>
      <c r="J2350" s="201">
        <v>2.3099707984000004E-2</v>
      </c>
      <c r="K2350" s="201">
        <v>1.8368976999999999E-3</v>
      </c>
      <c r="L2350" s="201">
        <v>6.4382424999999993E-2</v>
      </c>
      <c r="N2350" s="160">
        <v>0.42921616666666662</v>
      </c>
      <c r="O2350" s="10">
        <f t="shared" si="320"/>
        <v>0.42921616666666662</v>
      </c>
      <c r="Q2350" s="15">
        <v>0</v>
      </c>
      <c r="S2350" s="129">
        <v>1.2704464E-2</v>
      </c>
      <c r="T2350" s="129">
        <v>1.1961771E-2</v>
      </c>
      <c r="U2350" s="129">
        <v>7.4269264000000003E-4</v>
      </c>
      <c r="V2350" s="129">
        <v>0</v>
      </c>
      <c r="X2350" s="71">
        <v>2.1024398999999999E-5</v>
      </c>
    </row>
    <row r="2351" spans="1:24" ht="14.4">
      <c r="A2351" t="s">
        <v>3964</v>
      </c>
      <c r="B2351" s="125" t="s">
        <v>781</v>
      </c>
      <c r="C2351" s="126" t="str">
        <f t="shared" si="314"/>
        <v>M.020.20.108</v>
      </c>
      <c r="D2351" s="11" t="s">
        <v>1892</v>
      </c>
      <c r="E2351" s="125" t="s">
        <v>878</v>
      </c>
      <c r="F2351" s="128" t="str">
        <f t="shared" si="315"/>
        <v>Ice lolly/Sorbet, frozen in cardboard box NL</v>
      </c>
      <c r="G2351" s="200">
        <v>0.125869964731053</v>
      </c>
      <c r="H2351" s="10">
        <f t="shared" si="316"/>
        <v>0.125869964731053</v>
      </c>
      <c r="I2351" s="201">
        <v>8.8968252999999998E-8</v>
      </c>
      <c r="J2351" s="201">
        <v>2.9271431462799997E-2</v>
      </c>
      <c r="K2351" s="201">
        <v>8.0661442999999996E-3</v>
      </c>
      <c r="L2351" s="201">
        <v>8.8532299999999994E-2</v>
      </c>
      <c r="N2351" s="160">
        <v>0.59021533333333331</v>
      </c>
      <c r="O2351" s="10">
        <f t="shared" si="320"/>
        <v>0.59021533333333331</v>
      </c>
      <c r="Q2351" s="15">
        <v>0</v>
      </c>
      <c r="S2351" s="129">
        <v>1.6181444E-2</v>
      </c>
      <c r="T2351" s="129">
        <v>1.513251E-2</v>
      </c>
      <c r="U2351" s="129">
        <v>1.0489348999999999E-3</v>
      </c>
      <c r="V2351" s="129">
        <v>0</v>
      </c>
      <c r="X2351" s="71">
        <v>2.9479712000000001E-5</v>
      </c>
    </row>
    <row r="2352" spans="1:24" ht="14.4">
      <c r="A2352" t="s">
        <v>3965</v>
      </c>
      <c r="B2352" s="125" t="s">
        <v>781</v>
      </c>
      <c r="C2352" s="126" t="str">
        <f t="shared" si="314"/>
        <v>M.020.20.109</v>
      </c>
      <c r="D2352" s="11" t="s">
        <v>1892</v>
      </c>
      <c r="E2352" s="125" t="s">
        <v>878</v>
      </c>
      <c r="F2352" s="128" t="str">
        <f t="shared" si="315"/>
        <v>Jam, in glass jarper 125 gram NL</v>
      </c>
      <c r="G2352" s="200">
        <v>0.49376533890356</v>
      </c>
      <c r="H2352" s="10">
        <f t="shared" si="316"/>
        <v>0.49376533890356</v>
      </c>
      <c r="I2352" s="201">
        <v>2.1992265999999999E-7</v>
      </c>
      <c r="J2352" s="201">
        <v>0.13940011398089999</v>
      </c>
      <c r="K2352" s="201">
        <v>3.9680994999999997E-2</v>
      </c>
      <c r="L2352" s="201">
        <v>0.31468401000000001</v>
      </c>
      <c r="N2352" s="160">
        <v>2.0978934000000002</v>
      </c>
      <c r="O2352" s="10">
        <f t="shared" si="320"/>
        <v>2.0978934000000002</v>
      </c>
      <c r="Q2352" s="15">
        <v>0</v>
      </c>
      <c r="S2352" s="129">
        <v>7.0242565000000007E-2</v>
      </c>
      <c r="T2352" s="129">
        <v>6.6261556999999999E-2</v>
      </c>
      <c r="U2352" s="129">
        <v>3.9810080999999999E-3</v>
      </c>
      <c r="V2352" s="129">
        <v>0</v>
      </c>
      <c r="X2352" s="71">
        <v>1.0936116E-4</v>
      </c>
    </row>
    <row r="2353" spans="1:24" ht="14.4">
      <c r="A2353" t="s">
        <v>1893</v>
      </c>
      <c r="B2353" s="125" t="s">
        <v>781</v>
      </c>
      <c r="C2353" s="126" t="str">
        <f t="shared" si="314"/>
        <v>M.020.20.110</v>
      </c>
      <c r="D2353" s="11" t="s">
        <v>1892</v>
      </c>
      <c r="E2353" s="125" t="s">
        <v>878</v>
      </c>
      <c r="F2353" s="128" t="str">
        <f t="shared" si="315"/>
        <v>Granulated sugar</v>
      </c>
      <c r="G2353" s="200">
        <v>0.22541415026175299</v>
      </c>
      <c r="H2353" s="10">
        <f t="shared" si="316"/>
        <v>0.22541415026175299</v>
      </c>
      <c r="I2353" s="201">
        <v>1.655949390115E-2</v>
      </c>
      <c r="J2353" s="201">
        <v>9.9922446360603004E-2</v>
      </c>
      <c r="K2353" s="201">
        <v>0</v>
      </c>
      <c r="L2353" s="201">
        <v>0.10893221</v>
      </c>
      <c r="N2353" s="160">
        <v>0.72621473333333342</v>
      </c>
      <c r="O2353" s="10">
        <f t="shared" si="320"/>
        <v>0.72621473333333342</v>
      </c>
      <c r="Q2353" s="15">
        <v>0</v>
      </c>
      <c r="S2353" s="129">
        <v>3.8575957000000001E-2</v>
      </c>
      <c r="T2353" s="129">
        <v>3.7440920000000003E-2</v>
      </c>
      <c r="U2353" s="129">
        <v>1.135037E-3</v>
      </c>
      <c r="V2353" s="129">
        <v>0</v>
      </c>
      <c r="X2353" s="71">
        <v>5.1259615000000001E-5</v>
      </c>
    </row>
    <row r="2354" spans="1:24" ht="14.4">
      <c r="A2354" t="s">
        <v>3966</v>
      </c>
      <c r="B2354" s="125" t="s">
        <v>781</v>
      </c>
      <c r="C2354" s="126" t="str">
        <f t="shared" si="314"/>
        <v>M.020.20.110</v>
      </c>
      <c r="D2354" s="11" t="s">
        <v>1892</v>
      </c>
      <c r="E2354" s="125" t="s">
        <v>878</v>
      </c>
      <c r="F2354" s="128" t="str">
        <f t="shared" si="315"/>
        <v>Sugar, granulated Sugar packaging per 1 kg NL</v>
      </c>
      <c r="G2354" s="200">
        <v>0.25644957920200001</v>
      </c>
      <c r="H2354" s="10">
        <f t="shared" si="316"/>
        <v>0.25644957920200001</v>
      </c>
      <c r="I2354" s="201">
        <v>1.8024089999999999E-7</v>
      </c>
      <c r="J2354" s="201">
        <v>8.1474094161099991E-2</v>
      </c>
      <c r="K2354" s="201">
        <v>2.7438648000000002E-3</v>
      </c>
      <c r="L2354" s="201">
        <v>0.17223144000000001</v>
      </c>
      <c r="N2354" s="160">
        <v>1.1482096000000002</v>
      </c>
      <c r="O2354" s="10">
        <f t="shared" si="320"/>
        <v>1.1482096000000002</v>
      </c>
      <c r="Q2354" s="15">
        <v>0</v>
      </c>
      <c r="S2354" s="129">
        <v>3.8221133999999997E-2</v>
      </c>
      <c r="T2354" s="129">
        <v>3.5604115999999998E-2</v>
      </c>
      <c r="U2354" s="129">
        <v>2.617018E-3</v>
      </c>
      <c r="V2354" s="129">
        <v>0</v>
      </c>
      <c r="X2354" s="71">
        <v>6.4665567999999999E-5</v>
      </c>
    </row>
    <row r="2355" spans="1:24" ht="14.4">
      <c r="A2355" t="s">
        <v>3967</v>
      </c>
      <c r="B2355" s="125" t="s">
        <v>781</v>
      </c>
      <c r="C2355" s="126" t="str">
        <f t="shared" si="314"/>
        <v>M.020.20.111</v>
      </c>
      <c r="D2355" s="11" t="s">
        <v>1892</v>
      </c>
      <c r="E2355" s="125" t="s">
        <v>878</v>
      </c>
      <c r="F2355" s="128" t="str">
        <f t="shared" si="315"/>
        <v>Syrup, apple in glass jarper 125 gram NL</v>
      </c>
      <c r="G2355" s="200">
        <v>0.36815110250758998</v>
      </c>
      <c r="H2355" s="10">
        <f t="shared" si="316"/>
        <v>0.36815110250758998</v>
      </c>
      <c r="I2355" s="201">
        <v>1.6151638999999999E-7</v>
      </c>
      <c r="J2355" s="201">
        <v>9.7982516991200003E-2</v>
      </c>
      <c r="K2355" s="201">
        <v>2.7861583999999998E-2</v>
      </c>
      <c r="L2355" s="201">
        <v>0.24230684</v>
      </c>
      <c r="N2355" s="160">
        <v>1.6153789333333333</v>
      </c>
      <c r="O2355" s="10">
        <f t="shared" si="320"/>
        <v>1.6153789333333333</v>
      </c>
      <c r="Q2355" s="15">
        <v>0</v>
      </c>
      <c r="S2355" s="129">
        <v>5.2483806000000001E-2</v>
      </c>
      <c r="T2355" s="129">
        <v>5.0187732999999998E-2</v>
      </c>
      <c r="U2355" s="129">
        <v>2.2960735000000002E-3</v>
      </c>
      <c r="V2355" s="129">
        <v>0</v>
      </c>
      <c r="X2355" s="71">
        <v>8.0925109E-5</v>
      </c>
    </row>
    <row r="2356" spans="1:24" ht="14.4">
      <c r="B2356" s="125"/>
      <c r="C2356" s="126"/>
      <c r="D2356" s="1" t="s">
        <v>1894</v>
      </c>
      <c r="E2356" s="125"/>
      <c r="H2356" s="10">
        <f t="shared" si="316"/>
        <v>0</v>
      </c>
    </row>
    <row r="2357" spans="1:24" ht="14.4">
      <c r="A2357" t="s">
        <v>3968</v>
      </c>
      <c r="B2357" s="125" t="s">
        <v>781</v>
      </c>
      <c r="C2357" s="126" t="str">
        <f t="shared" si="314"/>
        <v>M.020.21.101</v>
      </c>
      <c r="D2357" s="11" t="s">
        <v>1894</v>
      </c>
      <c r="E2357" s="125" t="s">
        <v>878</v>
      </c>
      <c r="F2357" s="128" t="str">
        <f t="shared" si="315"/>
        <v>Butter, salted in plastic cupper 250 gram NL</v>
      </c>
      <c r="G2357" s="200">
        <v>1.7748258238783001</v>
      </c>
      <c r="H2357" s="10">
        <f t="shared" si="316"/>
        <v>1.7748258238783001</v>
      </c>
      <c r="I2357" s="201">
        <v>3.0034429999999998E-7</v>
      </c>
      <c r="J2357" s="201">
        <v>0.39455169253400002</v>
      </c>
      <c r="K2357" s="201">
        <v>4.0233931000000001E-2</v>
      </c>
      <c r="L2357" s="201">
        <v>1.3400399000000001</v>
      </c>
      <c r="N2357" s="160">
        <v>8.9335993333333334</v>
      </c>
      <c r="O2357" s="10">
        <f t="shared" ref="O2357:O2363" si="321">N2357</f>
        <v>8.9335993333333334</v>
      </c>
      <c r="Q2357" s="15">
        <v>0</v>
      </c>
      <c r="S2357" s="129">
        <v>0.25274940000000001</v>
      </c>
      <c r="T2357" s="129">
        <v>0.23855668999999999</v>
      </c>
      <c r="U2357" s="129">
        <v>1.4192708E-2</v>
      </c>
      <c r="V2357" s="129">
        <v>0</v>
      </c>
      <c r="X2357" s="71">
        <v>3.7599178999999999E-4</v>
      </c>
    </row>
    <row r="2358" spans="1:24" ht="14.4">
      <c r="A2358" t="s">
        <v>3969</v>
      </c>
      <c r="B2358" s="125" t="s">
        <v>781</v>
      </c>
      <c r="C2358" s="126" t="str">
        <f t="shared" si="314"/>
        <v>M.020.21.102</v>
      </c>
      <c r="D2358" s="11" t="s">
        <v>1894</v>
      </c>
      <c r="E2358" s="125" t="s">
        <v>878</v>
      </c>
      <c r="F2358" s="128" t="str">
        <f t="shared" si="315"/>
        <v>Butter, unsalted in plastic cupper 250 gram NL</v>
      </c>
      <c r="G2358" s="200">
        <v>1.7745688813015499</v>
      </c>
      <c r="H2358" s="10">
        <f t="shared" si="316"/>
        <v>1.7745688813015499</v>
      </c>
      <c r="I2358" s="201">
        <v>3.0016474999999998E-7</v>
      </c>
      <c r="J2358" s="201">
        <v>0.3944812941368</v>
      </c>
      <c r="K2358" s="201">
        <v>4.0223687000000001E-2</v>
      </c>
      <c r="L2358" s="201">
        <v>1.3398635999999999</v>
      </c>
      <c r="N2358" s="160">
        <v>8.9324239999999993</v>
      </c>
      <c r="O2358" s="10">
        <f t="shared" si="321"/>
        <v>8.9324239999999993</v>
      </c>
      <c r="Q2358" s="15">
        <v>0</v>
      </c>
      <c r="S2358" s="129">
        <v>0.25271233999999998</v>
      </c>
      <c r="T2358" s="129">
        <v>0.23852106000000001</v>
      </c>
      <c r="U2358" s="129">
        <v>1.4191278999999999E-2</v>
      </c>
      <c r="V2358" s="129">
        <v>0</v>
      </c>
      <c r="X2358" s="71">
        <v>3.7592992000000001E-4</v>
      </c>
    </row>
    <row r="2359" spans="1:24" ht="14.4">
      <c r="A2359" t="s">
        <v>3970</v>
      </c>
      <c r="B2359" s="125" t="s">
        <v>781</v>
      </c>
      <c r="C2359" s="126" t="str">
        <f t="shared" si="314"/>
        <v>M.020.21.103</v>
      </c>
      <c r="D2359" s="11" t="s">
        <v>1894</v>
      </c>
      <c r="E2359" s="125" t="s">
        <v>878</v>
      </c>
      <c r="F2359" s="128" t="str">
        <f t="shared" si="315"/>
        <v>Frying fat horeca, in PET bottle NL</v>
      </c>
      <c r="G2359" s="200">
        <v>0.67831626442217008</v>
      </c>
      <c r="H2359" s="10">
        <f t="shared" si="316"/>
        <v>0.67831626442217008</v>
      </c>
      <c r="I2359" s="201">
        <v>2.5187666999999999E-7</v>
      </c>
      <c r="J2359" s="201">
        <v>0.23569952854550003</v>
      </c>
      <c r="K2359" s="201">
        <v>2.8080124000000001E-2</v>
      </c>
      <c r="L2359" s="201">
        <v>0.41453635999999999</v>
      </c>
      <c r="N2359" s="160">
        <v>2.7635757333333335</v>
      </c>
      <c r="O2359" s="10">
        <f t="shared" si="321"/>
        <v>2.7635757333333335</v>
      </c>
      <c r="Q2359" s="15">
        <v>0</v>
      </c>
      <c r="S2359" s="129">
        <v>9.2237689999999997E-2</v>
      </c>
      <c r="T2359" s="129">
        <v>7.5869489999999998E-2</v>
      </c>
      <c r="U2359" s="129">
        <v>1.6368199999999999E-2</v>
      </c>
      <c r="V2359" s="129">
        <v>0</v>
      </c>
      <c r="X2359" s="71">
        <v>1.6068073E-4</v>
      </c>
    </row>
    <row r="2360" spans="1:24" ht="14.4">
      <c r="A2360" t="s">
        <v>3971</v>
      </c>
      <c r="B2360" s="125" t="s">
        <v>781</v>
      </c>
      <c r="C2360" s="126" t="str">
        <f t="shared" si="314"/>
        <v>M.020.21.104</v>
      </c>
      <c r="D2360" s="11" t="s">
        <v>1894</v>
      </c>
      <c r="E2360" s="125" t="s">
        <v>878</v>
      </c>
      <c r="F2360" s="128" t="str">
        <f t="shared" si="315"/>
        <v>Low fat w margarine, 40% fat &lt;17 g sat in plastic cupper 250 gram NL</v>
      </c>
      <c r="G2360" s="200">
        <v>0.32573648227492003</v>
      </c>
      <c r="H2360" s="10">
        <f t="shared" si="316"/>
        <v>0.32573648227492003</v>
      </c>
      <c r="I2360" s="201">
        <v>1.3274342E-7</v>
      </c>
      <c r="J2360" s="201">
        <v>9.9008389531499999E-2</v>
      </c>
      <c r="K2360" s="201">
        <v>1.6077910000000001E-2</v>
      </c>
      <c r="L2360" s="201">
        <v>0.21065005000000001</v>
      </c>
      <c r="N2360" s="160">
        <v>1.4043336666666668</v>
      </c>
      <c r="O2360" s="10">
        <f t="shared" si="321"/>
        <v>1.4043336666666668</v>
      </c>
      <c r="Q2360" s="15">
        <v>0</v>
      </c>
      <c r="S2360" s="129">
        <v>4.2588465999999998E-2</v>
      </c>
      <c r="T2360" s="129">
        <v>3.5794146999999998E-2</v>
      </c>
      <c r="U2360" s="129">
        <v>6.7943188999999996E-3</v>
      </c>
      <c r="V2360" s="129">
        <v>0</v>
      </c>
      <c r="X2360" s="71">
        <v>7.5627898000000003E-5</v>
      </c>
    </row>
    <row r="2361" spans="1:24" ht="14.4">
      <c r="A2361" t="s">
        <v>3972</v>
      </c>
      <c r="B2361" s="125" t="s">
        <v>781</v>
      </c>
      <c r="C2361" s="126" t="str">
        <f t="shared" si="314"/>
        <v>M.020.21.105</v>
      </c>
      <c r="D2361" s="11" t="s">
        <v>1894</v>
      </c>
      <c r="E2361" s="125" t="s">
        <v>878</v>
      </c>
      <c r="F2361" s="128" t="str">
        <f t="shared" si="315"/>
        <v>Margarine, 80% fat 17-24 g saturates in plastic cupper 250 gram NL</v>
      </c>
      <c r="G2361" s="200">
        <v>0.60147605080126998</v>
      </c>
      <c r="H2361" s="10">
        <f t="shared" si="316"/>
        <v>0.60147605080126998</v>
      </c>
      <c r="I2361" s="201">
        <v>2.6515147E-7</v>
      </c>
      <c r="J2361" s="201">
        <v>0.17541092864980001</v>
      </c>
      <c r="K2361" s="201">
        <v>2.3942727E-2</v>
      </c>
      <c r="L2361" s="201">
        <v>0.40212213000000002</v>
      </c>
      <c r="N2361" s="160">
        <v>2.6808142000000004</v>
      </c>
      <c r="O2361" s="10">
        <f t="shared" si="321"/>
        <v>2.6808142000000004</v>
      </c>
      <c r="Q2361" s="15">
        <v>0</v>
      </c>
      <c r="S2361" s="129">
        <v>7.7766396000000002E-2</v>
      </c>
      <c r="T2361" s="129">
        <v>6.5439117000000005E-2</v>
      </c>
      <c r="U2361" s="129">
        <v>1.2327278000000001E-2</v>
      </c>
      <c r="V2361" s="129">
        <v>0</v>
      </c>
      <c r="X2361" s="71">
        <v>1.4103373E-4</v>
      </c>
    </row>
    <row r="2362" spans="1:24" ht="14.4">
      <c r="A2362" t="s">
        <v>3973</v>
      </c>
      <c r="B2362" s="125" t="s">
        <v>781</v>
      </c>
      <c r="C2362" s="126" t="str">
        <f t="shared" si="314"/>
        <v>M.020.21.106</v>
      </c>
      <c r="D2362" s="11" t="s">
        <v>1894</v>
      </c>
      <c r="E2362" s="125" t="s">
        <v>878</v>
      </c>
      <c r="F2362" s="128" t="str">
        <f t="shared" si="315"/>
        <v>Olive oil, in PET bottle NL</v>
      </c>
      <c r="G2362" s="200">
        <v>2.8697194854749997</v>
      </c>
      <c r="H2362" s="10">
        <f t="shared" si="316"/>
        <v>2.8697194854749997</v>
      </c>
      <c r="I2362" s="201">
        <v>1.3116920000000001E-6</v>
      </c>
      <c r="J2362" s="201">
        <v>0.79061370378299989</v>
      </c>
      <c r="K2362" s="201">
        <v>1.1467069999999999</v>
      </c>
      <c r="L2362" s="201">
        <v>0.93239746999999995</v>
      </c>
      <c r="N2362" s="160">
        <v>6.2159831333333333</v>
      </c>
      <c r="O2362" s="10">
        <f t="shared" si="321"/>
        <v>6.2159831333333333</v>
      </c>
      <c r="Q2362" s="15">
        <v>0</v>
      </c>
      <c r="S2362" s="129">
        <v>0.25981652</v>
      </c>
      <c r="T2362" s="129">
        <v>0.21303659999999999</v>
      </c>
      <c r="U2362" s="129">
        <v>4.6779922000000002E-2</v>
      </c>
      <c r="V2362" s="129">
        <v>0</v>
      </c>
      <c r="X2362" s="71">
        <v>4.7662611000000001E-4</v>
      </c>
    </row>
    <row r="2363" spans="1:24" ht="14.4">
      <c r="A2363" t="s">
        <v>3974</v>
      </c>
      <c r="B2363" s="125" t="s">
        <v>781</v>
      </c>
      <c r="C2363" s="126" t="str">
        <f t="shared" si="314"/>
        <v>M.020.21.107</v>
      </c>
      <c r="D2363" s="11" t="s">
        <v>1894</v>
      </c>
      <c r="E2363" s="125" t="s">
        <v>878</v>
      </c>
      <c r="F2363" s="128" t="str">
        <f t="shared" si="315"/>
        <v>Sunflower oil, in PET bottle NL</v>
      </c>
      <c r="G2363" s="200">
        <v>0.72795649781517002</v>
      </c>
      <c r="H2363" s="10">
        <f t="shared" si="316"/>
        <v>0.72795649781517002</v>
      </c>
      <c r="I2363" s="201">
        <v>2.4377137000000001E-7</v>
      </c>
      <c r="J2363" s="201">
        <v>0.26855286204380002</v>
      </c>
      <c r="K2363" s="201">
        <v>5.1926071999999997E-2</v>
      </c>
      <c r="L2363" s="201">
        <v>0.40747731999999998</v>
      </c>
      <c r="N2363" s="160">
        <v>2.7165154666666664</v>
      </c>
      <c r="O2363" s="10">
        <f t="shared" si="321"/>
        <v>2.7165154666666664</v>
      </c>
      <c r="Q2363" s="15">
        <v>0</v>
      </c>
      <c r="S2363" s="129">
        <v>9.7913252000000006E-2</v>
      </c>
      <c r="T2363" s="129">
        <v>7.8950266000000005E-2</v>
      </c>
      <c r="U2363" s="129">
        <v>1.8962985000000002E-2</v>
      </c>
      <c r="V2363" s="129">
        <v>0</v>
      </c>
      <c r="X2363" s="71">
        <v>1.6895478E-4</v>
      </c>
    </row>
    <row r="2364" spans="1:24" ht="14.4">
      <c r="B2364" s="125"/>
      <c r="C2364" s="126"/>
      <c r="D2364" s="1" t="s">
        <v>2011</v>
      </c>
      <c r="E2364" s="125"/>
      <c r="H2364" s="10">
        <f t="shared" si="316"/>
        <v>0</v>
      </c>
    </row>
    <row r="2365" spans="1:24" ht="14.4">
      <c r="A2365" t="s">
        <v>3975</v>
      </c>
      <c r="B2365" s="125" t="s">
        <v>781</v>
      </c>
      <c r="C2365" s="126" t="str">
        <f t="shared" si="314"/>
        <v>M.020.22.101</v>
      </c>
      <c r="D2365" s="11" t="s">
        <v>2011</v>
      </c>
      <c r="E2365" s="125" t="s">
        <v>878</v>
      </c>
      <c r="F2365" s="128" t="str">
        <f t="shared" si="315"/>
        <v>Claresse (catfish) fillet, meat packaging per 1 kg NL</v>
      </c>
      <c r="G2365" s="200">
        <v>2.4798851059602001</v>
      </c>
      <c r="H2365" s="10">
        <f t="shared" si="316"/>
        <v>2.4798851059602001</v>
      </c>
      <c r="I2365" s="201">
        <v>2.6277782000000002E-6</v>
      </c>
      <c r="J2365" s="201">
        <v>0.46255544218200001</v>
      </c>
      <c r="K2365" s="201">
        <v>6.5865036000000002E-2</v>
      </c>
      <c r="L2365" s="201">
        <v>1.951462</v>
      </c>
      <c r="N2365" s="160">
        <v>13.009746666666667</v>
      </c>
      <c r="O2365" s="10">
        <f t="shared" ref="O2365:O2387" si="322">N2365</f>
        <v>13.009746666666667</v>
      </c>
      <c r="Q2365" s="15">
        <v>0</v>
      </c>
      <c r="S2365" s="129">
        <v>0.29289045000000002</v>
      </c>
      <c r="T2365" s="129">
        <v>0.27442428000000002</v>
      </c>
      <c r="U2365" s="129">
        <v>1.8466168000000002E-2</v>
      </c>
      <c r="V2365" s="129">
        <v>0</v>
      </c>
      <c r="X2365" s="71">
        <v>6.3392595999999999E-4</v>
      </c>
    </row>
    <row r="2366" spans="1:24" ht="14.4">
      <c r="A2366" t="s">
        <v>3976</v>
      </c>
      <c r="B2366" s="125" t="s">
        <v>781</v>
      </c>
      <c r="C2366" s="126" t="str">
        <f t="shared" si="314"/>
        <v>M.020.22.102</v>
      </c>
      <c r="D2366" s="11" t="s">
        <v>2011</v>
      </c>
      <c r="E2366" s="125" t="s">
        <v>878</v>
      </c>
      <c r="F2366" s="128" t="str">
        <f t="shared" si="315"/>
        <v>Cod, in batter (kibbeling) meat packaging per 1 kg NL</v>
      </c>
      <c r="G2366" s="200">
        <v>0.61055445662172003</v>
      </c>
      <c r="H2366" s="10">
        <f t="shared" si="316"/>
        <v>0.61055445662172003</v>
      </c>
      <c r="I2366" s="201">
        <v>9.7647272000000003E-7</v>
      </c>
      <c r="J2366" s="201">
        <v>0.17945824114900003</v>
      </c>
      <c r="K2366" s="201">
        <v>1.5526859E-2</v>
      </c>
      <c r="L2366" s="201">
        <v>0.41556838000000001</v>
      </c>
      <c r="N2366" s="160">
        <v>2.770455866666667</v>
      </c>
      <c r="O2366" s="10">
        <f t="shared" si="322"/>
        <v>2.770455866666667</v>
      </c>
      <c r="Q2366" s="15">
        <v>0</v>
      </c>
      <c r="S2366" s="129">
        <v>7.8559841000000005E-2</v>
      </c>
      <c r="T2366" s="129">
        <v>7.3783708000000003E-2</v>
      </c>
      <c r="U2366" s="129">
        <v>4.7761330000000001E-3</v>
      </c>
      <c r="V2366" s="129">
        <v>0</v>
      </c>
      <c r="X2366" s="71">
        <v>1.7987778E-4</v>
      </c>
    </row>
    <row r="2367" spans="1:24" ht="14.4">
      <c r="A2367" t="s">
        <v>3977</v>
      </c>
      <c r="B2367" s="125" t="s">
        <v>781</v>
      </c>
      <c r="C2367" s="126" t="str">
        <f t="shared" si="314"/>
        <v>M.020.22.103</v>
      </c>
      <c r="D2367" s="11" t="s">
        <v>2011</v>
      </c>
      <c r="E2367" s="125" t="s">
        <v>878</v>
      </c>
      <c r="F2367" s="128" t="str">
        <f t="shared" si="315"/>
        <v>Cod meat, packaging per 1 kg NL</v>
      </c>
      <c r="G2367" s="200">
        <v>0.82851170168260002</v>
      </c>
      <c r="H2367" s="10">
        <f t="shared" si="316"/>
        <v>0.82851170168260002</v>
      </c>
      <c r="I2367" s="201">
        <v>1.1572455999999999E-6</v>
      </c>
      <c r="J2367" s="201">
        <v>0.234823474437</v>
      </c>
      <c r="K2367" s="201">
        <v>1.424222E-2</v>
      </c>
      <c r="L2367" s="201">
        <v>0.57944485000000001</v>
      </c>
      <c r="N2367" s="160">
        <v>3.8629656666666667</v>
      </c>
      <c r="O2367" s="10">
        <f t="shared" si="322"/>
        <v>3.8629656666666667</v>
      </c>
      <c r="Q2367" s="15">
        <v>0</v>
      </c>
      <c r="S2367" s="129">
        <v>0.11163438000000001</v>
      </c>
      <c r="T2367" s="129">
        <v>0.10685536</v>
      </c>
      <c r="U2367" s="129">
        <v>4.7790178000000003E-3</v>
      </c>
      <c r="V2367" s="129">
        <v>0</v>
      </c>
      <c r="X2367" s="71">
        <v>2.3486255000000001E-4</v>
      </c>
    </row>
    <row r="2368" spans="1:24" ht="14.4">
      <c r="A2368" t="s">
        <v>3978</v>
      </c>
      <c r="B2368" s="125" t="s">
        <v>781</v>
      </c>
      <c r="C2368" s="126" t="str">
        <f t="shared" si="314"/>
        <v>M.020.22.104</v>
      </c>
      <c r="D2368" s="11" t="s">
        <v>2011</v>
      </c>
      <c r="E2368" s="125" t="s">
        <v>878</v>
      </c>
      <c r="F2368" s="128" t="str">
        <f t="shared" si="315"/>
        <v>Fish fingers, frozen in cardboard box NL</v>
      </c>
      <c r="G2368" s="200">
        <v>0.78584971807884008</v>
      </c>
      <c r="H2368" s="10">
        <f t="shared" si="316"/>
        <v>0.78584971807884008</v>
      </c>
      <c r="I2368" s="201">
        <v>9.2615783999999998E-7</v>
      </c>
      <c r="J2368" s="201">
        <v>0.21561944392100002</v>
      </c>
      <c r="K2368" s="201">
        <v>1.3524537999999999E-2</v>
      </c>
      <c r="L2368" s="201">
        <v>0.55670481000000005</v>
      </c>
      <c r="N2368" s="160">
        <v>3.7113654000000005</v>
      </c>
      <c r="O2368" s="10">
        <f t="shared" si="322"/>
        <v>3.7113654000000005</v>
      </c>
      <c r="Q2368" s="15">
        <v>0</v>
      </c>
      <c r="S2368" s="129">
        <v>0.10602659</v>
      </c>
      <c r="T2368" s="129">
        <v>0.10035627</v>
      </c>
      <c r="U2368" s="129">
        <v>5.6703279000000001E-3</v>
      </c>
      <c r="V2368" s="129">
        <v>0</v>
      </c>
      <c r="X2368" s="71">
        <v>2.1335623E-4</v>
      </c>
    </row>
    <row r="2369" spans="1:24" ht="14.4">
      <c r="A2369" t="s">
        <v>3979</v>
      </c>
      <c r="B2369" s="125" t="s">
        <v>781</v>
      </c>
      <c r="C2369" s="126" t="str">
        <f t="shared" si="314"/>
        <v>M.020.22.105</v>
      </c>
      <c r="D2369" s="11" t="s">
        <v>2011</v>
      </c>
      <c r="E2369" s="125" t="s">
        <v>878</v>
      </c>
      <c r="F2369" s="128" t="str">
        <f t="shared" si="315"/>
        <v>Herring, fillet in tomato sauce in food can NL</v>
      </c>
      <c r="G2369" s="200">
        <v>0.31699429943391</v>
      </c>
      <c r="H2369" s="10">
        <f t="shared" si="316"/>
        <v>0.31699429943391</v>
      </c>
      <c r="I2369" s="201">
        <v>8.7415990999999998E-7</v>
      </c>
      <c r="J2369" s="201">
        <v>0.112001110274</v>
      </c>
      <c r="K2369" s="201">
        <v>2.9145895000000002E-2</v>
      </c>
      <c r="L2369" s="201">
        <v>0.17584642</v>
      </c>
      <c r="N2369" s="160">
        <v>1.1723094666666667</v>
      </c>
      <c r="O2369" s="10">
        <f t="shared" si="322"/>
        <v>1.1723094666666667</v>
      </c>
      <c r="Q2369" s="15">
        <v>0</v>
      </c>
      <c r="S2369" s="129">
        <v>3.5626010999999999E-2</v>
      </c>
      <c r="T2369" s="129">
        <v>3.3599089999999998E-2</v>
      </c>
      <c r="U2369" s="129">
        <v>2.0269212000000002E-3</v>
      </c>
      <c r="V2369" s="129">
        <v>0</v>
      </c>
      <c r="X2369" s="71">
        <v>1.1077167000000001E-4</v>
      </c>
    </row>
    <row r="2370" spans="1:24" ht="14.4">
      <c r="A2370" t="s">
        <v>3980</v>
      </c>
      <c r="B2370" s="125" t="s">
        <v>781</v>
      </c>
      <c r="C2370" s="126" t="str">
        <f t="shared" si="314"/>
        <v>M.020.22.106</v>
      </c>
      <c r="D2370" s="11" t="s">
        <v>2011</v>
      </c>
      <c r="E2370" s="125" t="s">
        <v>878</v>
      </c>
      <c r="F2370" s="128" t="str">
        <f t="shared" si="315"/>
        <v>Herring, pickled (sweet)sour in glass jarper 720 ml NL</v>
      </c>
      <c r="G2370" s="200">
        <v>0.28499157083519999</v>
      </c>
      <c r="H2370" s="10">
        <f t="shared" ref="H2370:H2387" si="323">G2370</f>
        <v>0.28499157083519999</v>
      </c>
      <c r="I2370" s="201">
        <v>1.2500392E-6</v>
      </c>
      <c r="J2370" s="201">
        <v>0.13183572079600001</v>
      </c>
      <c r="K2370" s="201">
        <v>1.346382E-2</v>
      </c>
      <c r="L2370" s="201">
        <v>0.13969077999999999</v>
      </c>
      <c r="N2370" s="160">
        <v>0.93127186666666661</v>
      </c>
      <c r="O2370" s="10">
        <f t="shared" si="322"/>
        <v>0.93127186666666661</v>
      </c>
      <c r="Q2370" s="15">
        <v>0</v>
      </c>
      <c r="S2370" s="129">
        <v>3.0418574E-2</v>
      </c>
      <c r="T2370" s="129">
        <v>2.8444923E-2</v>
      </c>
      <c r="U2370" s="129">
        <v>1.9736505000000001E-3</v>
      </c>
      <c r="V2370" s="129">
        <v>0</v>
      </c>
      <c r="X2370" s="71">
        <v>1.2974524999999999E-4</v>
      </c>
    </row>
    <row r="2371" spans="1:24" ht="14.4">
      <c r="A2371" t="s">
        <v>3981</v>
      </c>
      <c r="B2371" s="125" t="s">
        <v>781</v>
      </c>
      <c r="C2371" s="126" t="str">
        <f t="shared" si="314"/>
        <v>M.020.22.107</v>
      </c>
      <c r="D2371" s="11" t="s">
        <v>2011</v>
      </c>
      <c r="E2371" s="125" t="s">
        <v>878</v>
      </c>
      <c r="F2371" s="128" t="str">
        <f t="shared" si="315"/>
        <v>Herring, salted meat packaging per 1 kg NL</v>
      </c>
      <c r="G2371" s="200">
        <v>0.19858889040450001</v>
      </c>
      <c r="H2371" s="10">
        <f t="shared" si="323"/>
        <v>0.19858889040450001</v>
      </c>
      <c r="I2371" s="201">
        <v>1.2238885E-6</v>
      </c>
      <c r="J2371" s="201">
        <v>0.104921227516</v>
      </c>
      <c r="K2371" s="201">
        <v>1.1543305E-2</v>
      </c>
      <c r="L2371" s="201">
        <v>8.2123134E-2</v>
      </c>
      <c r="N2371" s="160">
        <v>0.54748755999999998</v>
      </c>
      <c r="O2371" s="10">
        <f t="shared" si="322"/>
        <v>0.54748755999999998</v>
      </c>
      <c r="Q2371" s="15">
        <v>0</v>
      </c>
      <c r="S2371" s="129">
        <v>1.6457188000000001E-2</v>
      </c>
      <c r="T2371" s="129">
        <v>1.4967701999999999E-2</v>
      </c>
      <c r="U2371" s="129">
        <v>1.4894859999999999E-3</v>
      </c>
      <c r="V2371" s="129">
        <v>0</v>
      </c>
      <c r="X2371" s="71">
        <v>1.1020784E-4</v>
      </c>
    </row>
    <row r="2372" spans="1:24" ht="14.4">
      <c r="A2372" t="s">
        <v>3982</v>
      </c>
      <c r="B2372" s="125" t="s">
        <v>781</v>
      </c>
      <c r="C2372" s="126" t="str">
        <f t="shared" si="314"/>
        <v>M.020.22.108</v>
      </c>
      <c r="D2372" s="11" t="s">
        <v>2011</v>
      </c>
      <c r="E2372" s="125" t="s">
        <v>878</v>
      </c>
      <c r="F2372" s="128" t="str">
        <f t="shared" si="315"/>
        <v>Lemon sole, meat packaging per 1 kg NL</v>
      </c>
      <c r="G2372" s="200">
        <v>0.89339894054869995</v>
      </c>
      <c r="H2372" s="10">
        <f t="shared" si="323"/>
        <v>0.89339894054869995</v>
      </c>
      <c r="I2372" s="201">
        <v>1.1363677E-6</v>
      </c>
      <c r="J2372" s="201">
        <v>0.24788869018099999</v>
      </c>
      <c r="K2372" s="201">
        <v>1.4123424000000001E-2</v>
      </c>
      <c r="L2372" s="201">
        <v>0.63138569</v>
      </c>
      <c r="N2372" s="160">
        <v>4.2092379333333332</v>
      </c>
      <c r="O2372" s="10">
        <f t="shared" si="322"/>
        <v>4.2092379333333332</v>
      </c>
      <c r="Q2372" s="15">
        <v>0</v>
      </c>
      <c r="S2372" s="129">
        <v>0.12170082</v>
      </c>
      <c r="T2372" s="129">
        <v>0.11658569000000001</v>
      </c>
      <c r="U2372" s="129">
        <v>5.1151291999999996E-3</v>
      </c>
      <c r="V2372" s="129">
        <v>0</v>
      </c>
      <c r="X2372" s="71">
        <v>2.4699268999999998E-4</v>
      </c>
    </row>
    <row r="2373" spans="1:24" ht="14.4">
      <c r="A2373" t="s">
        <v>3983</v>
      </c>
      <c r="B2373" s="125" t="s">
        <v>781</v>
      </c>
      <c r="C2373" s="126" t="str">
        <f t="shared" si="314"/>
        <v>M.020.22.109</v>
      </c>
      <c r="D2373" s="11" t="s">
        <v>2011</v>
      </c>
      <c r="E2373" s="125" t="s">
        <v>878</v>
      </c>
      <c r="F2373" s="128" t="str">
        <f t="shared" si="315"/>
        <v>Mackerel fillet, smoked meat packaging per 1 kg NL</v>
      </c>
      <c r="G2373" s="200">
        <v>0.12061452073217599</v>
      </c>
      <c r="H2373" s="10">
        <f t="shared" si="323"/>
        <v>0.12061452073217599</v>
      </c>
      <c r="I2373" s="201">
        <v>3.9253385999999998E-8</v>
      </c>
      <c r="J2373" s="201">
        <v>2.6067277478790001E-2</v>
      </c>
      <c r="K2373" s="201">
        <v>1.71981E-3</v>
      </c>
      <c r="L2373" s="201">
        <v>9.2827393999999994E-2</v>
      </c>
      <c r="N2373" s="160">
        <v>0.61884929333333327</v>
      </c>
      <c r="O2373" s="10">
        <f t="shared" si="322"/>
        <v>0.61884929333333327</v>
      </c>
      <c r="Q2373" s="15">
        <v>0</v>
      </c>
      <c r="S2373" s="129">
        <v>1.7264580000000002E-2</v>
      </c>
      <c r="T2373" s="129">
        <v>1.6610933000000001E-2</v>
      </c>
      <c r="U2373" s="129">
        <v>6.5364741999999999E-4</v>
      </c>
      <c r="V2373" s="129">
        <v>0</v>
      </c>
      <c r="X2373" s="71">
        <v>2.6561823E-5</v>
      </c>
    </row>
    <row r="2374" spans="1:24" ht="14.4">
      <c r="A2374" t="s">
        <v>3984</v>
      </c>
      <c r="B2374" s="125" t="s">
        <v>781</v>
      </c>
      <c r="C2374" s="126" t="str">
        <f t="shared" si="314"/>
        <v>M.020.22.110</v>
      </c>
      <c r="D2374" s="11" t="s">
        <v>2011</v>
      </c>
      <c r="E2374" s="125" t="s">
        <v>878</v>
      </c>
      <c r="F2374" s="128" t="str">
        <f t="shared" si="315"/>
        <v>Pangasius, meat packaging per 1 kg NL</v>
      </c>
      <c r="G2374" s="200">
        <v>1.7421713479161001</v>
      </c>
      <c r="H2374" s="10">
        <f t="shared" si="323"/>
        <v>1.7421713479161001</v>
      </c>
      <c r="I2374" s="201">
        <v>1.9135451000000001E-6</v>
      </c>
      <c r="J2374" s="201">
        <v>0.38401834337100005</v>
      </c>
      <c r="K2374" s="201">
        <v>8.0206190999999996E-2</v>
      </c>
      <c r="L2374" s="201">
        <v>1.2779449000000001</v>
      </c>
      <c r="N2374" s="160">
        <v>8.5196326666666682</v>
      </c>
      <c r="O2374" s="10">
        <f t="shared" si="322"/>
        <v>8.5196326666666682</v>
      </c>
      <c r="Q2374" s="15">
        <v>0</v>
      </c>
      <c r="S2374" s="129">
        <v>0.19710527</v>
      </c>
      <c r="T2374" s="129">
        <v>0.17445868</v>
      </c>
      <c r="U2374" s="129">
        <v>2.2646590000000001E-2</v>
      </c>
      <c r="V2374" s="129">
        <v>0</v>
      </c>
      <c r="X2374" s="71">
        <v>4.5186424000000003E-4</v>
      </c>
    </row>
    <row r="2375" spans="1:24" ht="14.4">
      <c r="A2375" t="s">
        <v>3985</v>
      </c>
      <c r="B2375" s="125" t="s">
        <v>781</v>
      </c>
      <c r="C2375" s="126" t="str">
        <f t="shared" si="314"/>
        <v>M.020.22.111</v>
      </c>
      <c r="D2375" s="11" t="s">
        <v>2011</v>
      </c>
      <c r="E2375" s="125" t="s">
        <v>878</v>
      </c>
      <c r="F2375" s="128" t="str">
        <f t="shared" si="315"/>
        <v>Plaice fillet, meat packaging per 1 kg NL</v>
      </c>
      <c r="G2375" s="200">
        <v>0.89339894054869995</v>
      </c>
      <c r="H2375" s="10">
        <f t="shared" si="323"/>
        <v>0.89339894054869995</v>
      </c>
      <c r="I2375" s="201">
        <v>1.1363677E-6</v>
      </c>
      <c r="J2375" s="201">
        <v>0.24788869018099999</v>
      </c>
      <c r="K2375" s="201">
        <v>1.4123424000000001E-2</v>
      </c>
      <c r="L2375" s="201">
        <v>0.63138569</v>
      </c>
      <c r="N2375" s="160">
        <v>4.2092379333333332</v>
      </c>
      <c r="O2375" s="10">
        <f t="shared" si="322"/>
        <v>4.2092379333333332</v>
      </c>
      <c r="Q2375" s="15">
        <v>0</v>
      </c>
      <c r="S2375" s="129">
        <v>0.12170082</v>
      </c>
      <c r="T2375" s="129">
        <v>0.11658569000000001</v>
      </c>
      <c r="U2375" s="129">
        <v>5.1151291999999996E-3</v>
      </c>
      <c r="V2375" s="129">
        <v>0</v>
      </c>
      <c r="X2375" s="71">
        <v>2.4699268999999998E-4</v>
      </c>
    </row>
    <row r="2376" spans="1:24" ht="14.4">
      <c r="A2376" t="s">
        <v>3986</v>
      </c>
      <c r="B2376" s="125" t="s">
        <v>781</v>
      </c>
      <c r="C2376" s="126" t="str">
        <f t="shared" si="314"/>
        <v>M.020.22.112</v>
      </c>
      <c r="D2376" s="11" t="s">
        <v>2011</v>
      </c>
      <c r="E2376" s="125" t="s">
        <v>878</v>
      </c>
      <c r="F2376" s="128" t="str">
        <f t="shared" si="315"/>
        <v>Pollack, fillet meat packaging per 1 kg NL</v>
      </c>
      <c r="G2376" s="200">
        <v>0.28193025825859996</v>
      </c>
      <c r="H2376" s="10">
        <f t="shared" si="323"/>
        <v>0.28193025825859996</v>
      </c>
      <c r="I2376" s="201">
        <v>1.1406355999999999E-6</v>
      </c>
      <c r="J2376" s="201">
        <v>0.11692451162300001</v>
      </c>
      <c r="K2376" s="201">
        <v>1.6006506E-2</v>
      </c>
      <c r="L2376" s="201">
        <v>0.14899809999999999</v>
      </c>
      <c r="N2376" s="160">
        <v>0.99332066666666663</v>
      </c>
      <c r="O2376" s="10">
        <f t="shared" si="322"/>
        <v>0.99332066666666663</v>
      </c>
      <c r="Q2376" s="15">
        <v>0</v>
      </c>
      <c r="S2376" s="129">
        <v>2.9079251E-2</v>
      </c>
      <c r="T2376" s="129">
        <v>2.7210175E-2</v>
      </c>
      <c r="U2376" s="129">
        <v>1.8690759999999999E-3</v>
      </c>
      <c r="V2376" s="129">
        <v>0</v>
      </c>
      <c r="X2376" s="71">
        <v>1.2145511E-4</v>
      </c>
    </row>
    <row r="2377" spans="1:24" ht="14.4">
      <c r="A2377" t="s">
        <v>3987</v>
      </c>
      <c r="B2377" s="125" t="s">
        <v>781</v>
      </c>
      <c r="C2377" s="126" t="str">
        <f t="shared" si="314"/>
        <v>M.020.22.113</v>
      </c>
      <c r="D2377" s="11" t="s">
        <v>2011</v>
      </c>
      <c r="E2377" s="125" t="s">
        <v>878</v>
      </c>
      <c r="F2377" s="128" t="str">
        <f t="shared" si="315"/>
        <v>Salmon, (aquaculture) meat packaging per 1 kg NL</v>
      </c>
      <c r="G2377" s="200">
        <v>0.96163678650303996</v>
      </c>
      <c r="H2377" s="10">
        <f t="shared" si="323"/>
        <v>0.96163678650303996</v>
      </c>
      <c r="I2377" s="201">
        <v>4.0315283999999999E-7</v>
      </c>
      <c r="J2377" s="201">
        <v>0.2120534793502</v>
      </c>
      <c r="K2377" s="201">
        <v>3.1799564000000002E-2</v>
      </c>
      <c r="L2377" s="201">
        <v>0.71778333999999999</v>
      </c>
      <c r="N2377" s="160">
        <v>4.7852222666666666</v>
      </c>
      <c r="O2377" s="10">
        <f t="shared" si="322"/>
        <v>4.7852222666666666</v>
      </c>
      <c r="Q2377" s="15">
        <v>0</v>
      </c>
      <c r="S2377" s="129">
        <v>0.12436355</v>
      </c>
      <c r="T2377" s="129">
        <v>0.11264857</v>
      </c>
      <c r="U2377" s="129">
        <v>1.1714982000000001E-2</v>
      </c>
      <c r="V2377" s="129">
        <v>0</v>
      </c>
      <c r="X2377" s="71">
        <v>2.1626417E-4</v>
      </c>
    </row>
    <row r="2378" spans="1:24" ht="14.4">
      <c r="A2378" t="s">
        <v>3988</v>
      </c>
      <c r="B2378" s="125" t="s">
        <v>781</v>
      </c>
      <c r="C2378" s="126" t="str">
        <f t="shared" si="314"/>
        <v>M.020.22.114</v>
      </c>
      <c r="D2378" s="11" t="s">
        <v>2011</v>
      </c>
      <c r="E2378" s="125" t="s">
        <v>878</v>
      </c>
      <c r="F2378" s="128" t="str">
        <f t="shared" si="315"/>
        <v>Salmon, (wild caught) meat packaging per 1 kg NL</v>
      </c>
      <c r="G2378" s="200">
        <v>0.51845716698220001</v>
      </c>
      <c r="H2378" s="10">
        <f t="shared" si="323"/>
        <v>0.51845716698220001</v>
      </c>
      <c r="I2378" s="201">
        <v>1.2827161999999999E-6</v>
      </c>
      <c r="J2378" s="201">
        <v>0.17570757026600001</v>
      </c>
      <c r="K2378" s="201">
        <v>9.1540340000000001E-3</v>
      </c>
      <c r="L2378" s="201">
        <v>0.33359428000000002</v>
      </c>
      <c r="N2378" s="160">
        <v>2.223961866666667</v>
      </c>
      <c r="O2378" s="10">
        <f t="shared" si="322"/>
        <v>2.223961866666667</v>
      </c>
      <c r="Q2378" s="15">
        <v>0</v>
      </c>
      <c r="S2378" s="129">
        <v>6.4289323999999995E-2</v>
      </c>
      <c r="T2378" s="129">
        <v>6.1075926000000003E-2</v>
      </c>
      <c r="U2378" s="129">
        <v>3.2133986999999999E-3</v>
      </c>
      <c r="V2378" s="129">
        <v>0</v>
      </c>
      <c r="X2378" s="71">
        <v>1.7963564E-4</v>
      </c>
    </row>
    <row r="2379" spans="1:24" ht="14.4">
      <c r="A2379" t="s">
        <v>3989</v>
      </c>
      <c r="B2379" s="125" t="s">
        <v>781</v>
      </c>
      <c r="C2379" s="126" t="str">
        <f t="shared" si="314"/>
        <v>M.020.22.115</v>
      </c>
      <c r="D2379" s="11" t="s">
        <v>2011</v>
      </c>
      <c r="E2379" s="125" t="s">
        <v>878</v>
      </c>
      <c r="F2379" s="128" t="str">
        <f t="shared" si="315"/>
        <v>Salmon, fillet (aquaculture) meat packaging per 1 kg NL</v>
      </c>
      <c r="G2379" s="200">
        <v>0.96163678650303996</v>
      </c>
      <c r="H2379" s="10">
        <f t="shared" si="323"/>
        <v>0.96163678650303996</v>
      </c>
      <c r="I2379" s="201">
        <v>4.0315283999999999E-7</v>
      </c>
      <c r="J2379" s="201">
        <v>0.2120534793502</v>
      </c>
      <c r="K2379" s="201">
        <v>3.1799564000000002E-2</v>
      </c>
      <c r="L2379" s="201">
        <v>0.71778333999999999</v>
      </c>
      <c r="N2379" s="160">
        <v>4.7852222666666666</v>
      </c>
      <c r="O2379" s="10">
        <f t="shared" si="322"/>
        <v>4.7852222666666666</v>
      </c>
      <c r="Q2379" s="15">
        <v>0</v>
      </c>
      <c r="S2379" s="129">
        <v>0.12436355</v>
      </c>
      <c r="T2379" s="129">
        <v>0.11264857</v>
      </c>
      <c r="U2379" s="129">
        <v>1.1714982000000001E-2</v>
      </c>
      <c r="V2379" s="129">
        <v>0</v>
      </c>
      <c r="X2379" s="71">
        <v>2.1626417E-4</v>
      </c>
    </row>
    <row r="2380" spans="1:24" ht="14.4">
      <c r="A2380" t="s">
        <v>3990</v>
      </c>
      <c r="B2380" s="125" t="s">
        <v>781</v>
      </c>
      <c r="C2380" s="126" t="str">
        <f t="shared" ref="C2380:C2449" si="324">MID(A2380,1,12)</f>
        <v>M.020.22.116</v>
      </c>
      <c r="D2380" s="11" t="s">
        <v>2011</v>
      </c>
      <c r="E2380" s="125" t="s">
        <v>878</v>
      </c>
      <c r="F2380" s="128" t="str">
        <f t="shared" ref="F2380:F2449" si="325">MID(A2380, 21,85)</f>
        <v>Salmon, fillet (wild caught) meat packaging per 1 kg NL</v>
      </c>
      <c r="G2380" s="200">
        <v>0.51845716698220001</v>
      </c>
      <c r="H2380" s="10">
        <f t="shared" si="323"/>
        <v>0.51845716698220001</v>
      </c>
      <c r="I2380" s="201">
        <v>1.2827161999999999E-6</v>
      </c>
      <c r="J2380" s="201">
        <v>0.17570757026600001</v>
      </c>
      <c r="K2380" s="201">
        <v>9.1540340000000001E-3</v>
      </c>
      <c r="L2380" s="201">
        <v>0.33359428000000002</v>
      </c>
      <c r="N2380" s="160">
        <v>2.223961866666667</v>
      </c>
      <c r="O2380" s="10">
        <f t="shared" si="322"/>
        <v>2.223961866666667</v>
      </c>
      <c r="Q2380" s="15">
        <v>0</v>
      </c>
      <c r="S2380" s="129">
        <v>6.4289323999999995E-2</v>
      </c>
      <c r="T2380" s="129">
        <v>6.1075926000000003E-2</v>
      </c>
      <c r="U2380" s="129">
        <v>3.2133986999999999E-3</v>
      </c>
      <c r="V2380" s="129">
        <v>0</v>
      </c>
      <c r="X2380" s="71">
        <v>1.7963564E-4</v>
      </c>
    </row>
    <row r="2381" spans="1:24" ht="14.4">
      <c r="A2381" t="s">
        <v>3991</v>
      </c>
      <c r="B2381" s="125" t="s">
        <v>781</v>
      </c>
      <c r="C2381" s="126" t="str">
        <f t="shared" si="324"/>
        <v>M.020.22.117</v>
      </c>
      <c r="D2381" s="11" t="s">
        <v>2011</v>
      </c>
      <c r="E2381" s="125" t="s">
        <v>878</v>
      </c>
      <c r="F2381" s="128" t="str">
        <f t="shared" si="325"/>
        <v>Salmon, smoked (aquaculture) meat packaging per 1 kg NL</v>
      </c>
      <c r="G2381" s="200">
        <v>1.0892010926807301</v>
      </c>
      <c r="H2381" s="10">
        <f t="shared" si="323"/>
        <v>1.0892010926807301</v>
      </c>
      <c r="I2381" s="201">
        <v>4.5470873000000003E-7</v>
      </c>
      <c r="J2381" s="201">
        <v>0.24685131697200002</v>
      </c>
      <c r="K2381" s="201">
        <v>3.5420341000000001E-2</v>
      </c>
      <c r="L2381" s="201">
        <v>0.80692898000000002</v>
      </c>
      <c r="N2381" s="160">
        <v>5.3795265333333333</v>
      </c>
      <c r="O2381" s="10">
        <f t="shared" si="322"/>
        <v>5.3795265333333333</v>
      </c>
      <c r="Q2381" s="15">
        <v>0</v>
      </c>
      <c r="S2381" s="129">
        <v>0.14081223000000001</v>
      </c>
      <c r="T2381" s="129">
        <v>0.12659466</v>
      </c>
      <c r="U2381" s="129">
        <v>1.4217564E-2</v>
      </c>
      <c r="V2381" s="129">
        <v>0</v>
      </c>
      <c r="X2381" s="71">
        <v>2.4593202E-4</v>
      </c>
    </row>
    <row r="2382" spans="1:24" ht="14.4">
      <c r="A2382" t="s">
        <v>3992</v>
      </c>
      <c r="B2382" s="125" t="s">
        <v>781</v>
      </c>
      <c r="C2382" s="126" t="str">
        <f t="shared" si="324"/>
        <v>M.020.22.118</v>
      </c>
      <c r="D2382" s="11" t="s">
        <v>2011</v>
      </c>
      <c r="E2382" s="125" t="s">
        <v>878</v>
      </c>
      <c r="F2382" s="128" t="str">
        <f t="shared" si="325"/>
        <v>Salmon, smoked (wild caught) meat packaging per 1 kg NL</v>
      </c>
      <c r="G2382" s="200">
        <v>0.59677927570029998</v>
      </c>
      <c r="H2382" s="10">
        <f t="shared" si="323"/>
        <v>0.59677927570029998</v>
      </c>
      <c r="I2382" s="201">
        <v>1.4320013000000001E-6</v>
      </c>
      <c r="J2382" s="201">
        <v>0.20646695269900001</v>
      </c>
      <c r="K2382" s="201">
        <v>1.0258641000000001E-2</v>
      </c>
      <c r="L2382" s="201">
        <v>0.38005224999999998</v>
      </c>
      <c r="N2382" s="160">
        <v>2.5336816666666668</v>
      </c>
      <c r="O2382" s="10">
        <f t="shared" si="322"/>
        <v>2.5336816666666668</v>
      </c>
      <c r="Q2382" s="15">
        <v>0</v>
      </c>
      <c r="S2382" s="129">
        <v>7.4063078000000004E-2</v>
      </c>
      <c r="T2382" s="129">
        <v>6.9291718000000002E-2</v>
      </c>
      <c r="U2382" s="129">
        <v>4.7713603999999998E-3</v>
      </c>
      <c r="V2382" s="129">
        <v>0</v>
      </c>
      <c r="X2382" s="71">
        <v>2.0523364E-4</v>
      </c>
    </row>
    <row r="2383" spans="1:24" ht="14.4">
      <c r="A2383" t="s">
        <v>3993</v>
      </c>
      <c r="B2383" s="125" t="s">
        <v>781</v>
      </c>
      <c r="C2383" s="126" t="str">
        <f t="shared" si="324"/>
        <v>M.020.22.119</v>
      </c>
      <c r="D2383" s="11" t="s">
        <v>2011</v>
      </c>
      <c r="E2383" s="125" t="s">
        <v>878</v>
      </c>
      <c r="F2383" s="128" t="str">
        <f t="shared" si="325"/>
        <v>Shrimps, Dutch peeled meat packaging per 1 kg NL</v>
      </c>
      <c r="G2383" s="200">
        <v>1.4522892933930001</v>
      </c>
      <c r="H2383" s="10">
        <f t="shared" si="323"/>
        <v>1.4522892933930001</v>
      </c>
      <c r="I2383" s="201">
        <v>4.009495E-6</v>
      </c>
      <c r="J2383" s="201">
        <v>0.50112822189799999</v>
      </c>
      <c r="K2383" s="201">
        <v>6.8725332E-2</v>
      </c>
      <c r="L2383" s="201">
        <v>0.88243172999999997</v>
      </c>
      <c r="N2383" s="160">
        <v>5.8828782000000004</v>
      </c>
      <c r="O2383" s="10">
        <f t="shared" si="322"/>
        <v>5.8828782000000004</v>
      </c>
      <c r="Q2383" s="15">
        <v>0</v>
      </c>
      <c r="S2383" s="129">
        <v>0.16017379000000001</v>
      </c>
      <c r="T2383" s="129">
        <v>0.14578008000000001</v>
      </c>
      <c r="U2383" s="129">
        <v>1.4393717E-2</v>
      </c>
      <c r="V2383" s="129">
        <v>0</v>
      </c>
      <c r="X2383" s="71">
        <v>5.2061860000000002E-4</v>
      </c>
    </row>
    <row r="2384" spans="1:24" ht="14.4">
      <c r="A2384" t="s">
        <v>3994</v>
      </c>
      <c r="B2384" s="125" t="s">
        <v>781</v>
      </c>
      <c r="C2384" s="126" t="str">
        <f t="shared" si="324"/>
        <v>M.020.22.120</v>
      </c>
      <c r="D2384" s="11" t="s">
        <v>2011</v>
      </c>
      <c r="E2384" s="125" t="s">
        <v>878</v>
      </c>
      <c r="F2384" s="128" t="str">
        <f t="shared" si="325"/>
        <v>Tilapia, meat packaging per 1 kg NL</v>
      </c>
      <c r="G2384" s="200">
        <v>3.2183217509985003</v>
      </c>
      <c r="H2384" s="10">
        <f t="shared" si="323"/>
        <v>3.2183217509985003</v>
      </c>
      <c r="I2384" s="201">
        <v>2.9005105E-6</v>
      </c>
      <c r="J2384" s="201">
        <v>0.61109511848800002</v>
      </c>
      <c r="K2384" s="201">
        <v>8.9269531999999999E-2</v>
      </c>
      <c r="L2384" s="201">
        <v>2.5179542000000001</v>
      </c>
      <c r="N2384" s="160">
        <v>16.786361333333335</v>
      </c>
      <c r="O2384" s="10">
        <f t="shared" si="322"/>
        <v>16.786361333333335</v>
      </c>
      <c r="Q2384" s="15">
        <v>0</v>
      </c>
      <c r="S2384" s="129">
        <v>0.38406709</v>
      </c>
      <c r="T2384" s="129">
        <v>0.35516790999999998</v>
      </c>
      <c r="U2384" s="129">
        <v>2.8899178000000001E-2</v>
      </c>
      <c r="V2384" s="129">
        <v>0</v>
      </c>
      <c r="X2384" s="71">
        <v>7.9749602999999996E-4</v>
      </c>
    </row>
    <row r="2385" spans="1:24" ht="14.4">
      <c r="A2385" t="s">
        <v>3995</v>
      </c>
      <c r="B2385" s="125" t="s">
        <v>781</v>
      </c>
      <c r="C2385" s="126" t="str">
        <f t="shared" si="324"/>
        <v>M.020.22.121</v>
      </c>
      <c r="D2385" s="11" t="s">
        <v>2011</v>
      </c>
      <c r="E2385" s="125" t="s">
        <v>878</v>
      </c>
      <c r="F2385" s="128" t="str">
        <f t="shared" si="325"/>
        <v>Trout meat packaging, per 1 kg NL</v>
      </c>
      <c r="G2385" s="200">
        <v>1.7507283319047</v>
      </c>
      <c r="H2385" s="10">
        <f t="shared" si="323"/>
        <v>1.7507283319047</v>
      </c>
      <c r="I2385" s="201">
        <v>1.6159416999999999E-6</v>
      </c>
      <c r="J2385" s="201">
        <v>0.31643600596299998</v>
      </c>
      <c r="K2385" s="201">
        <v>4.1168209999999997E-2</v>
      </c>
      <c r="L2385" s="201">
        <v>1.3931225</v>
      </c>
      <c r="N2385" s="160">
        <v>9.2874833333333342</v>
      </c>
      <c r="O2385" s="10">
        <f t="shared" si="322"/>
        <v>9.2874833333333342</v>
      </c>
      <c r="Q2385" s="15">
        <v>0</v>
      </c>
      <c r="S2385" s="129">
        <v>0.20838461</v>
      </c>
      <c r="T2385" s="129">
        <v>0.19428935</v>
      </c>
      <c r="U2385" s="129">
        <v>1.4095257E-2</v>
      </c>
      <c r="V2385" s="129">
        <v>0</v>
      </c>
      <c r="X2385" s="71">
        <v>4.3516213999999999E-4</v>
      </c>
    </row>
    <row r="2386" spans="1:24" ht="14.4">
      <c r="A2386" t="s">
        <v>3996</v>
      </c>
      <c r="B2386" s="125" t="s">
        <v>781</v>
      </c>
      <c r="C2386" s="126" t="str">
        <f t="shared" si="324"/>
        <v>M.020.22.122</v>
      </c>
      <c r="D2386" s="11" t="s">
        <v>2011</v>
      </c>
      <c r="E2386" s="125" t="s">
        <v>878</v>
      </c>
      <c r="F2386" s="128" t="str">
        <f t="shared" si="325"/>
        <v>Tuna in oil, in food can NL</v>
      </c>
      <c r="G2386" s="200">
        <v>2.8061249618401001</v>
      </c>
      <c r="H2386" s="10">
        <f t="shared" si="323"/>
        <v>2.8061249618401001</v>
      </c>
      <c r="I2386" s="201">
        <v>2.0482441E-6</v>
      </c>
      <c r="J2386" s="201">
        <v>0.71112744059599997</v>
      </c>
      <c r="K2386" s="201">
        <v>3.6408072999999999E-2</v>
      </c>
      <c r="L2386" s="201">
        <v>2.0585874</v>
      </c>
      <c r="N2386" s="160">
        <v>13.723916000000001</v>
      </c>
      <c r="O2386" s="10">
        <f t="shared" si="322"/>
        <v>13.723916000000001</v>
      </c>
      <c r="Q2386" s="15">
        <v>0</v>
      </c>
      <c r="S2386" s="129">
        <v>0.40041984000000003</v>
      </c>
      <c r="T2386" s="129">
        <v>0.38493875</v>
      </c>
      <c r="U2386" s="129">
        <v>1.5481092E-2</v>
      </c>
      <c r="V2386" s="129">
        <v>0</v>
      </c>
      <c r="X2386" s="71">
        <v>6.8915522999999995E-4</v>
      </c>
    </row>
    <row r="2387" spans="1:24" ht="14.4">
      <c r="A2387" t="s">
        <v>3997</v>
      </c>
      <c r="B2387" s="125" t="s">
        <v>781</v>
      </c>
      <c r="C2387" s="126" t="str">
        <f t="shared" si="324"/>
        <v>M.020.22.123</v>
      </c>
      <c r="D2387" s="11" t="s">
        <v>2011</v>
      </c>
      <c r="E2387" s="125" t="s">
        <v>878</v>
      </c>
      <c r="F2387" s="128" t="str">
        <f t="shared" si="325"/>
        <v>Gourmet fish Obsolete</v>
      </c>
      <c r="G2387" s="200">
        <v>0</v>
      </c>
      <c r="H2387" s="10">
        <f t="shared" si="323"/>
        <v>0</v>
      </c>
      <c r="I2387" s="201">
        <v>0</v>
      </c>
      <c r="J2387" s="201">
        <v>0</v>
      </c>
      <c r="K2387" s="201">
        <v>0</v>
      </c>
      <c r="L2387" s="201">
        <v>0</v>
      </c>
      <c r="N2387" s="160">
        <v>0</v>
      </c>
      <c r="O2387" s="10">
        <f t="shared" si="322"/>
        <v>0</v>
      </c>
      <c r="Q2387" s="15">
        <v>0</v>
      </c>
      <c r="S2387" s="129">
        <v>0</v>
      </c>
      <c r="T2387" s="129">
        <v>0</v>
      </c>
      <c r="U2387" s="129">
        <v>0</v>
      </c>
      <c r="V2387" s="129">
        <v>0</v>
      </c>
      <c r="X2387" s="71">
        <v>0</v>
      </c>
    </row>
    <row r="2388" spans="1:24" ht="14.4">
      <c r="B2388" s="125"/>
      <c r="C2388" s="126"/>
      <c r="D2388" s="1" t="s">
        <v>1895</v>
      </c>
      <c r="E2388" s="125"/>
      <c r="H2388" s="10">
        <f t="shared" ref="H2388:H2425" si="326">G2388</f>
        <v>0</v>
      </c>
    </row>
    <row r="2389" spans="1:24" ht="14.4">
      <c r="A2389" t="s">
        <v>3998</v>
      </c>
      <c r="B2389" s="125" t="s">
        <v>781</v>
      </c>
      <c r="C2389" s="126" t="str">
        <f t="shared" si="324"/>
        <v>M.020.23.101</v>
      </c>
      <c r="D2389" s="11" t="s">
        <v>1895</v>
      </c>
      <c r="E2389" s="125" t="s">
        <v>878</v>
      </c>
      <c r="F2389" s="128" t="str">
        <f t="shared" si="325"/>
        <v>Minced beef shallow fried, meat packaging per 1 kg NL</v>
      </c>
      <c r="G2389" s="200">
        <v>3.6967223145883503</v>
      </c>
      <c r="H2389" s="10">
        <f t="shared" si="326"/>
        <v>3.6967223145883503</v>
      </c>
      <c r="I2389" s="201">
        <v>7.6784335E-7</v>
      </c>
      <c r="J2389" s="201">
        <v>0.78271519474500006</v>
      </c>
      <c r="K2389" s="201">
        <v>6.6556052000000004E-2</v>
      </c>
      <c r="L2389" s="201">
        <v>2.8474503000000002</v>
      </c>
      <c r="N2389" s="160">
        <v>18.983002000000003</v>
      </c>
      <c r="O2389" s="10">
        <f t="shared" ref="O2389:O2404" si="327">N2389</f>
        <v>18.983002000000003</v>
      </c>
      <c r="Q2389" s="15">
        <v>0</v>
      </c>
      <c r="S2389" s="129">
        <v>0.51298085000000004</v>
      </c>
      <c r="T2389" s="129">
        <v>0.48038311</v>
      </c>
      <c r="U2389" s="129">
        <v>3.2597741999999999E-2</v>
      </c>
      <c r="V2389" s="129">
        <v>0</v>
      </c>
      <c r="X2389" s="71">
        <v>7.9168475E-4</v>
      </c>
    </row>
    <row r="2390" spans="1:24" ht="14.4">
      <c r="A2390" t="s">
        <v>3999</v>
      </c>
      <c r="B2390" s="125" t="s">
        <v>781</v>
      </c>
      <c r="C2390" s="126" t="str">
        <f t="shared" si="324"/>
        <v>M.020.23.102</v>
      </c>
      <c r="D2390" s="11" t="s">
        <v>1895</v>
      </c>
      <c r="E2390" s="125" t="s">
        <v>878</v>
      </c>
      <c r="F2390" s="128" t="str">
        <f t="shared" si="325"/>
        <v>Beef roast, meat packaging per 1 kg NL</v>
      </c>
      <c r="G2390" s="200">
        <v>4.43379275764112</v>
      </c>
      <c r="H2390" s="10">
        <f t="shared" si="326"/>
        <v>4.43379275764112</v>
      </c>
      <c r="I2390" s="201">
        <v>9.4136212000000002E-7</v>
      </c>
      <c r="J2390" s="201">
        <v>0.9299213702789999</v>
      </c>
      <c r="K2390" s="201">
        <v>8.0050546E-2</v>
      </c>
      <c r="L2390" s="201">
        <v>3.4238198999999998</v>
      </c>
      <c r="N2390" s="160">
        <v>22.825465999999999</v>
      </c>
      <c r="O2390" s="10">
        <f t="shared" si="327"/>
        <v>22.825465999999999</v>
      </c>
      <c r="Q2390" s="15">
        <v>0</v>
      </c>
      <c r="S2390" s="129">
        <v>0.61322781000000004</v>
      </c>
      <c r="T2390" s="129">
        <v>0.57424341999999995</v>
      </c>
      <c r="U2390" s="129">
        <v>3.8984394999999998E-2</v>
      </c>
      <c r="V2390" s="129">
        <v>0</v>
      </c>
      <c r="X2390" s="71">
        <v>9.4975664E-4</v>
      </c>
    </row>
    <row r="2391" spans="1:24" ht="14.4">
      <c r="A2391" t="s">
        <v>4000</v>
      </c>
      <c r="B2391" s="125" t="s">
        <v>781</v>
      </c>
      <c r="C2391" s="126" t="str">
        <f t="shared" si="324"/>
        <v>M.020.23.103</v>
      </c>
      <c r="D2391" s="11" t="s">
        <v>1895</v>
      </c>
      <c r="E2391" s="125" t="s">
        <v>878</v>
      </c>
      <c r="F2391" s="128" t="str">
        <f t="shared" si="325"/>
        <v>Beef frying steak, meat packaging per 1 kg NL</v>
      </c>
      <c r="G2391" s="200">
        <v>3.6174091778039301</v>
      </c>
      <c r="H2391" s="10">
        <f t="shared" si="326"/>
        <v>3.6174091778039301</v>
      </c>
      <c r="I2391" s="201">
        <v>7.7365792999999996E-7</v>
      </c>
      <c r="J2391" s="201">
        <v>0.75490994414599999</v>
      </c>
      <c r="K2391" s="201">
        <v>6.5242159999999993E-2</v>
      </c>
      <c r="L2391" s="201">
        <v>2.7972562999999999</v>
      </c>
      <c r="N2391" s="160">
        <v>18.648375333333334</v>
      </c>
      <c r="O2391" s="10">
        <f t="shared" si="327"/>
        <v>18.648375333333334</v>
      </c>
      <c r="Q2391" s="15">
        <v>0</v>
      </c>
      <c r="S2391" s="129">
        <v>0.49984665</v>
      </c>
      <c r="T2391" s="129">
        <v>0.46829138999999997</v>
      </c>
      <c r="U2391" s="129">
        <v>3.1555259000000002E-2</v>
      </c>
      <c r="V2391" s="129">
        <v>0</v>
      </c>
      <c r="X2391" s="71">
        <v>7.7475747999999997E-4</v>
      </c>
    </row>
    <row r="2392" spans="1:24" ht="14.4">
      <c r="A2392" t="s">
        <v>4001</v>
      </c>
      <c r="B2392" s="125" t="s">
        <v>781</v>
      </c>
      <c r="C2392" s="126" t="str">
        <f t="shared" si="324"/>
        <v>M.020.23.104</v>
      </c>
      <c r="D2392" s="11" t="s">
        <v>1895</v>
      </c>
      <c r="E2392" s="125" t="s">
        <v>878</v>
      </c>
      <c r="F2392" s="128" t="str">
        <f t="shared" si="325"/>
        <v>Chicken fillet, meat packaging per 1 kg NL</v>
      </c>
      <c r="G2392" s="200">
        <v>0.89096243400965003</v>
      </c>
      <c r="H2392" s="10">
        <f t="shared" si="326"/>
        <v>0.89096243400965003</v>
      </c>
      <c r="I2392" s="201">
        <v>2.9983944999999998E-7</v>
      </c>
      <c r="J2392" s="201">
        <v>0.30692873917020003</v>
      </c>
      <c r="K2392" s="201">
        <v>2.5801584999999998E-2</v>
      </c>
      <c r="L2392" s="201">
        <v>0.55823180999999999</v>
      </c>
      <c r="N2392" s="160">
        <v>3.7215454000000001</v>
      </c>
      <c r="O2392" s="10">
        <f t="shared" si="327"/>
        <v>3.7215454000000001</v>
      </c>
      <c r="Q2392" s="15">
        <v>0</v>
      </c>
      <c r="S2392" s="129">
        <v>0.13862983000000001</v>
      </c>
      <c r="T2392" s="129">
        <v>0.12732851000000001</v>
      </c>
      <c r="U2392" s="129">
        <v>1.1301323E-2</v>
      </c>
      <c r="V2392" s="129">
        <v>0</v>
      </c>
      <c r="X2392" s="71">
        <v>2.0712302999999999E-4</v>
      </c>
    </row>
    <row r="2393" spans="1:24" ht="14.4">
      <c r="A2393" t="s">
        <v>4002</v>
      </c>
      <c r="B2393" s="125" t="s">
        <v>781</v>
      </c>
      <c r="C2393" s="126" t="str">
        <f t="shared" si="324"/>
        <v>M.020.23.105</v>
      </c>
      <c r="D2393" s="11" t="s">
        <v>1895</v>
      </c>
      <c r="E2393" s="125" t="s">
        <v>878</v>
      </c>
      <c r="F2393" s="128" t="str">
        <f t="shared" si="325"/>
        <v>Chicken, w skin meat packaging per 1 kg NL</v>
      </c>
      <c r="G2393" s="200">
        <v>0.73493898263900004</v>
      </c>
      <c r="H2393" s="10">
        <f t="shared" si="326"/>
        <v>0.73493898263900004</v>
      </c>
      <c r="I2393" s="201">
        <v>2.4831519999999999E-7</v>
      </c>
      <c r="J2393" s="201">
        <v>0.25223938132380003</v>
      </c>
      <c r="K2393" s="201">
        <v>2.1392372999999999E-2</v>
      </c>
      <c r="L2393" s="201">
        <v>0.46130697999999998</v>
      </c>
      <c r="N2393" s="160">
        <v>3.0753798666666667</v>
      </c>
      <c r="O2393" s="10">
        <f t="shared" si="327"/>
        <v>3.0753798666666667</v>
      </c>
      <c r="Q2393" s="15">
        <v>0</v>
      </c>
      <c r="S2393" s="129">
        <v>0.11418610999999999</v>
      </c>
      <c r="T2393" s="129">
        <v>0.10489825999999999</v>
      </c>
      <c r="U2393" s="129">
        <v>9.2878552999999999E-3</v>
      </c>
      <c r="V2393" s="129">
        <v>0</v>
      </c>
      <c r="X2393" s="71">
        <v>1.7078722E-4</v>
      </c>
    </row>
    <row r="2394" spans="1:24" ht="14.4">
      <c r="A2394" t="s">
        <v>4003</v>
      </c>
      <c r="B2394" s="125" t="s">
        <v>781</v>
      </c>
      <c r="C2394" s="126" t="str">
        <f t="shared" si="324"/>
        <v>M.020.23.106</v>
      </c>
      <c r="D2394" s="11" t="s">
        <v>1895</v>
      </c>
      <c r="E2394" s="125" t="s">
        <v>878</v>
      </c>
      <c r="F2394" s="128" t="str">
        <f t="shared" si="325"/>
        <v>Hamburger, meat packaging per 1 kg NL</v>
      </c>
      <c r="G2394" s="200">
        <v>3.3118980910679401</v>
      </c>
      <c r="H2394" s="10">
        <f t="shared" si="326"/>
        <v>3.3118980910679401</v>
      </c>
      <c r="I2394" s="201">
        <v>7.1592094000000004E-7</v>
      </c>
      <c r="J2394" s="201">
        <v>0.69092488614699998</v>
      </c>
      <c r="K2394" s="201">
        <v>6.0403288999999999E-2</v>
      </c>
      <c r="L2394" s="201">
        <v>2.5605692000000002</v>
      </c>
      <c r="N2394" s="160">
        <v>17.070461333333334</v>
      </c>
      <c r="O2394" s="10">
        <f t="shared" si="327"/>
        <v>17.070461333333334</v>
      </c>
      <c r="Q2394" s="15">
        <v>0</v>
      </c>
      <c r="S2394" s="129">
        <v>0.45741257000000002</v>
      </c>
      <c r="T2394" s="129">
        <v>0.42855678000000003</v>
      </c>
      <c r="U2394" s="129">
        <v>2.8855789E-2</v>
      </c>
      <c r="V2394" s="129">
        <v>0</v>
      </c>
      <c r="X2394" s="71">
        <v>7.0957628000000003E-4</v>
      </c>
    </row>
    <row r="2395" spans="1:24" ht="14.4">
      <c r="A2395" t="s">
        <v>4004</v>
      </c>
      <c r="B2395" s="125" t="s">
        <v>781</v>
      </c>
      <c r="C2395" s="126" t="str">
        <f t="shared" si="324"/>
        <v>M.020.23.108</v>
      </c>
      <c r="D2395" s="11" t="s">
        <v>1895</v>
      </c>
      <c r="E2395" s="125" t="s">
        <v>878</v>
      </c>
      <c r="F2395" s="128" t="str">
        <f t="shared" si="325"/>
        <v>Minced beef, meat packaging per 1 kg NL</v>
      </c>
      <c r="G2395" s="200">
        <v>3.6967223145883503</v>
      </c>
      <c r="H2395" s="10">
        <f t="shared" si="326"/>
        <v>3.6967223145883503</v>
      </c>
      <c r="I2395" s="201">
        <v>7.6784335E-7</v>
      </c>
      <c r="J2395" s="201">
        <v>0.78271519474500006</v>
      </c>
      <c r="K2395" s="201">
        <v>6.6556052000000004E-2</v>
      </c>
      <c r="L2395" s="201">
        <v>2.8474503000000002</v>
      </c>
      <c r="N2395" s="160">
        <v>18.983002000000003</v>
      </c>
      <c r="O2395" s="10">
        <f t="shared" si="327"/>
        <v>18.983002000000003</v>
      </c>
      <c r="Q2395" s="15">
        <v>0</v>
      </c>
      <c r="S2395" s="129">
        <v>0.51298085000000004</v>
      </c>
      <c r="T2395" s="129">
        <v>0.48038311</v>
      </c>
      <c r="U2395" s="129">
        <v>3.2597741999999999E-2</v>
      </c>
      <c r="V2395" s="129">
        <v>0</v>
      </c>
      <c r="X2395" s="71">
        <v>7.9168475E-4</v>
      </c>
    </row>
    <row r="2396" spans="1:24" ht="14.4">
      <c r="A2396" t="s">
        <v>4005</v>
      </c>
      <c r="B2396" s="125" t="s">
        <v>781</v>
      </c>
      <c r="C2396" s="126" t="str">
        <f t="shared" si="324"/>
        <v>M.020.23.109</v>
      </c>
      <c r="D2396" s="11" t="s">
        <v>1895</v>
      </c>
      <c r="E2396" s="125" t="s">
        <v>878</v>
      </c>
      <c r="F2396" s="128" t="str">
        <f t="shared" si="325"/>
        <v>Minced beef/pork, meat packaging per 1 kg NL</v>
      </c>
      <c r="G2396" s="200">
        <v>2.69377980698783</v>
      </c>
      <c r="H2396" s="10">
        <f t="shared" si="326"/>
        <v>2.69377980698783</v>
      </c>
      <c r="I2396" s="201">
        <v>6.5279583000000004E-7</v>
      </c>
      <c r="J2396" s="201">
        <v>0.66475609119200008</v>
      </c>
      <c r="K2396" s="201">
        <v>4.5423563E-2</v>
      </c>
      <c r="L2396" s="201">
        <v>1.9835995</v>
      </c>
      <c r="N2396" s="160">
        <v>13.223996666666666</v>
      </c>
      <c r="O2396" s="10">
        <f t="shared" si="327"/>
        <v>13.223996666666666</v>
      </c>
      <c r="Q2396" s="15">
        <v>0</v>
      </c>
      <c r="S2396" s="129">
        <v>0.38777482000000002</v>
      </c>
      <c r="T2396" s="129">
        <v>0.36176099</v>
      </c>
      <c r="U2396" s="129">
        <v>2.6013827E-2</v>
      </c>
      <c r="V2396" s="129">
        <v>0</v>
      </c>
      <c r="X2396" s="71">
        <v>5.9180991000000005E-4</v>
      </c>
    </row>
    <row r="2397" spans="1:24" ht="14.4">
      <c r="A2397" t="s">
        <v>4006</v>
      </c>
      <c r="B2397" s="125" t="s">
        <v>781</v>
      </c>
      <c r="C2397" s="126" t="str">
        <f t="shared" si="324"/>
        <v>M.020.23.110</v>
      </c>
      <c r="D2397" s="11" t="s">
        <v>1895</v>
      </c>
      <c r="E2397" s="125" t="s">
        <v>878</v>
      </c>
      <c r="F2397" s="128" t="str">
        <f t="shared" si="325"/>
        <v>Pork &lt;5% fat, meat packaging per 1 kg NL</v>
      </c>
      <c r="G2397" s="200">
        <v>1.60908283492578</v>
      </c>
      <c r="H2397" s="10">
        <f t="shared" si="326"/>
        <v>1.60908283492578</v>
      </c>
      <c r="I2397" s="201">
        <v>5.0379577999999999E-7</v>
      </c>
      <c r="J2397" s="201">
        <v>0.52005660613000004</v>
      </c>
      <c r="K2397" s="201">
        <v>2.3195125E-2</v>
      </c>
      <c r="L2397" s="201">
        <v>1.0658306</v>
      </c>
      <c r="N2397" s="160">
        <v>7.1055373333333334</v>
      </c>
      <c r="O2397" s="10">
        <f t="shared" si="327"/>
        <v>7.1055373333333334</v>
      </c>
      <c r="Q2397" s="15">
        <v>0</v>
      </c>
      <c r="S2397" s="129">
        <v>0.24995245999999999</v>
      </c>
      <c r="T2397" s="129">
        <v>0.23145750000000001</v>
      </c>
      <c r="U2397" s="129">
        <v>1.8494961000000001E-2</v>
      </c>
      <c r="V2397" s="129">
        <v>0</v>
      </c>
      <c r="X2397" s="71">
        <v>3.7251698999999998E-4</v>
      </c>
    </row>
    <row r="2398" spans="1:24" ht="14.4">
      <c r="A2398" t="s">
        <v>4007</v>
      </c>
      <c r="B2398" s="125" t="s">
        <v>781</v>
      </c>
      <c r="C2398" s="126" t="str">
        <f t="shared" si="324"/>
        <v>M.020.23.111</v>
      </c>
      <c r="D2398" s="11" t="s">
        <v>1895</v>
      </c>
      <c r="E2398" s="125" t="s">
        <v>878</v>
      </c>
      <c r="F2398" s="128" t="str">
        <f t="shared" si="325"/>
        <v>Pork 5-14% fat, meat packaging per 1 kg NL</v>
      </c>
      <c r="G2398" s="200">
        <v>1.60908283492578</v>
      </c>
      <c r="H2398" s="10">
        <f t="shared" si="326"/>
        <v>1.60908283492578</v>
      </c>
      <c r="I2398" s="201">
        <v>5.0379577999999999E-7</v>
      </c>
      <c r="J2398" s="201">
        <v>0.52005660613000004</v>
      </c>
      <c r="K2398" s="201">
        <v>2.3195125E-2</v>
      </c>
      <c r="L2398" s="201">
        <v>1.0658306</v>
      </c>
      <c r="N2398" s="160">
        <v>7.1055373333333334</v>
      </c>
      <c r="O2398" s="10">
        <f t="shared" si="327"/>
        <v>7.1055373333333334</v>
      </c>
      <c r="Q2398" s="15">
        <v>0</v>
      </c>
      <c r="S2398" s="129">
        <v>0.24995245999999999</v>
      </c>
      <c r="T2398" s="129">
        <v>0.23145750000000001</v>
      </c>
      <c r="U2398" s="129">
        <v>1.8494961000000001E-2</v>
      </c>
      <c r="V2398" s="129">
        <v>0</v>
      </c>
      <c r="X2398" s="71">
        <v>3.7251698999999998E-4</v>
      </c>
    </row>
    <row r="2399" spans="1:24" ht="14.4">
      <c r="A2399" t="s">
        <v>4008</v>
      </c>
      <c r="B2399" s="125" t="s">
        <v>781</v>
      </c>
      <c r="C2399" s="126" t="str">
        <f t="shared" si="324"/>
        <v>M.020.23.112</v>
      </c>
      <c r="D2399" s="11" t="s">
        <v>1895</v>
      </c>
      <c r="E2399" s="125" t="s">
        <v>878</v>
      </c>
      <c r="F2399" s="128" t="str">
        <f t="shared" si="325"/>
        <v>Pork shoulder chop, meat packaging per 1 kg NL</v>
      </c>
      <c r="G2399" s="200">
        <v>1.60908283492578</v>
      </c>
      <c r="H2399" s="10">
        <f t="shared" si="326"/>
        <v>1.60908283492578</v>
      </c>
      <c r="I2399" s="201">
        <v>5.0379577999999999E-7</v>
      </c>
      <c r="J2399" s="201">
        <v>0.52005660613000004</v>
      </c>
      <c r="K2399" s="201">
        <v>2.3195125E-2</v>
      </c>
      <c r="L2399" s="201">
        <v>1.0658306</v>
      </c>
      <c r="N2399" s="160">
        <v>7.1055373333333334</v>
      </c>
      <c r="O2399" s="10">
        <f t="shared" si="327"/>
        <v>7.1055373333333334</v>
      </c>
      <c r="Q2399" s="15">
        <v>0</v>
      </c>
      <c r="S2399" s="129">
        <v>0.24995245999999999</v>
      </c>
      <c r="T2399" s="129">
        <v>0.23145750000000001</v>
      </c>
      <c r="U2399" s="129">
        <v>1.8494961000000001E-2</v>
      </c>
      <c r="V2399" s="129">
        <v>0</v>
      </c>
      <c r="X2399" s="71">
        <v>3.7251698999999998E-4</v>
      </c>
    </row>
    <row r="2400" spans="1:24" ht="14.4">
      <c r="A2400" t="s">
        <v>4009</v>
      </c>
      <c r="B2400" s="125" t="s">
        <v>781</v>
      </c>
      <c r="C2400" s="126" t="str">
        <f t="shared" si="324"/>
        <v>M.020.23.113</v>
      </c>
      <c r="D2400" s="11" t="s">
        <v>1895</v>
      </c>
      <c r="E2400" s="125" t="s">
        <v>878</v>
      </c>
      <c r="F2400" s="128" t="str">
        <f t="shared" si="325"/>
        <v>Sausage, frankfurter in food can NL</v>
      </c>
      <c r="G2400" s="200">
        <v>2.3182221591736702</v>
      </c>
      <c r="H2400" s="10">
        <f t="shared" si="326"/>
        <v>2.3182221591736702</v>
      </c>
      <c r="I2400" s="201">
        <v>6.6735767000000003E-7</v>
      </c>
      <c r="J2400" s="201">
        <v>0.56302317781600009</v>
      </c>
      <c r="K2400" s="201">
        <v>5.4699214000000003E-2</v>
      </c>
      <c r="L2400" s="201">
        <v>1.7004991</v>
      </c>
      <c r="N2400" s="160">
        <v>11.336660666666667</v>
      </c>
      <c r="O2400" s="10">
        <f t="shared" si="327"/>
        <v>11.336660666666667</v>
      </c>
      <c r="Q2400" s="15">
        <v>0</v>
      </c>
      <c r="S2400" s="129">
        <v>0.32982133000000002</v>
      </c>
      <c r="T2400" s="129">
        <v>0.30858823000000002</v>
      </c>
      <c r="U2400" s="129">
        <v>2.1233107000000001E-2</v>
      </c>
      <c r="V2400" s="129">
        <v>0</v>
      </c>
      <c r="X2400" s="71">
        <v>5.1084412000000005E-4</v>
      </c>
    </row>
    <row r="2401" spans="1:24" ht="14.4">
      <c r="A2401" t="s">
        <v>4010</v>
      </c>
      <c r="B2401" s="125" t="s">
        <v>781</v>
      </c>
      <c r="C2401" s="126" t="str">
        <f t="shared" si="324"/>
        <v>M.020.23.114</v>
      </c>
      <c r="D2401" s="11" t="s">
        <v>1895</v>
      </c>
      <c r="E2401" s="125" t="s">
        <v>878</v>
      </c>
      <c r="F2401" s="128" t="str">
        <f t="shared" si="325"/>
        <v>Sausage, frankfurter in glass jarper 720 ml NL</v>
      </c>
      <c r="G2401" s="200">
        <v>2.2112023136075498</v>
      </c>
      <c r="H2401" s="10">
        <f t="shared" si="326"/>
        <v>2.2112023136075498</v>
      </c>
      <c r="I2401" s="201">
        <v>5.5521455000000005E-7</v>
      </c>
      <c r="J2401" s="201">
        <v>0.5421814863929999</v>
      </c>
      <c r="K2401" s="201">
        <v>3.6787071999999997E-2</v>
      </c>
      <c r="L2401" s="201">
        <v>1.6322331999999999</v>
      </c>
      <c r="N2401" s="160">
        <v>10.881554666666666</v>
      </c>
      <c r="O2401" s="10">
        <f t="shared" si="327"/>
        <v>10.881554666666666</v>
      </c>
      <c r="Q2401" s="15">
        <v>0</v>
      </c>
      <c r="S2401" s="129">
        <v>0.31822958000000001</v>
      </c>
      <c r="T2401" s="129">
        <v>0.29747611000000002</v>
      </c>
      <c r="U2401" s="129">
        <v>2.075347E-2</v>
      </c>
      <c r="V2401" s="129">
        <v>0</v>
      </c>
      <c r="X2401" s="71">
        <v>4.8637339999999999E-4</v>
      </c>
    </row>
    <row r="2402" spans="1:24" ht="14.4">
      <c r="A2402" t="s">
        <v>4011</v>
      </c>
      <c r="B2402" s="125" t="s">
        <v>781</v>
      </c>
      <c r="C2402" s="126" t="str">
        <f t="shared" si="324"/>
        <v>M.020.23.115</v>
      </c>
      <c r="D2402" s="11" t="s">
        <v>1895</v>
      </c>
      <c r="E2402" s="125" t="s">
        <v>878</v>
      </c>
      <c r="F2402" s="128" t="str">
        <f t="shared" si="325"/>
        <v>Sausage, pork (braadworst), meat packaging per 1 kg NL</v>
      </c>
      <c r="G2402" s="200">
        <v>1.8947901018248801</v>
      </c>
      <c r="H2402" s="10">
        <f t="shared" si="326"/>
        <v>1.8947901018248801</v>
      </c>
      <c r="I2402" s="201">
        <v>5.3239088000000003E-7</v>
      </c>
      <c r="J2402" s="201">
        <v>0.50304292443400001</v>
      </c>
      <c r="K2402" s="201">
        <v>3.0835745000000001E-2</v>
      </c>
      <c r="L2402" s="201">
        <v>1.3609108999999999</v>
      </c>
      <c r="N2402" s="160">
        <v>9.0727393333333328</v>
      </c>
      <c r="O2402" s="10">
        <f t="shared" si="327"/>
        <v>9.0727393333333328</v>
      </c>
      <c r="Q2402" s="15">
        <v>0</v>
      </c>
      <c r="S2402" s="129">
        <v>0.27741106999999998</v>
      </c>
      <c r="T2402" s="129">
        <v>0.25836625000000002</v>
      </c>
      <c r="U2402" s="129">
        <v>1.9044818000000002E-2</v>
      </c>
      <c r="V2402" s="129">
        <v>0</v>
      </c>
      <c r="X2402" s="71">
        <v>4.2388430000000002E-4</v>
      </c>
    </row>
    <row r="2403" spans="1:24" ht="14.4">
      <c r="A2403" t="s">
        <v>4012</v>
      </c>
      <c r="B2403" s="125" t="s">
        <v>781</v>
      </c>
      <c r="C2403" s="126" t="str">
        <f t="shared" si="324"/>
        <v>M.020.23.116</v>
      </c>
      <c r="D2403" s="11" t="s">
        <v>1895</v>
      </c>
      <c r="E2403" s="125" t="s">
        <v>878</v>
      </c>
      <c r="F2403" s="128" t="str">
        <f t="shared" si="325"/>
        <v>Sausage, smoke-cooked beef meat packaging per 1 kg NL</v>
      </c>
      <c r="G2403" s="200">
        <v>3.09253508197828</v>
      </c>
      <c r="H2403" s="10">
        <f t="shared" si="326"/>
        <v>3.09253508197828</v>
      </c>
      <c r="I2403" s="201">
        <v>6.7029228000000001E-7</v>
      </c>
      <c r="J2403" s="201">
        <v>0.6447780236859999</v>
      </c>
      <c r="K2403" s="201">
        <v>5.6604087999999997E-2</v>
      </c>
      <c r="L2403" s="201">
        <v>2.3911522999999999</v>
      </c>
      <c r="N2403" s="160">
        <v>15.941015333333333</v>
      </c>
      <c r="O2403" s="10">
        <f t="shared" si="327"/>
        <v>15.941015333333333</v>
      </c>
      <c r="Q2403" s="15">
        <v>0</v>
      </c>
      <c r="S2403" s="129">
        <v>0.42672579999999999</v>
      </c>
      <c r="T2403" s="129">
        <v>0.39962041999999998</v>
      </c>
      <c r="U2403" s="129">
        <v>2.7105376E-2</v>
      </c>
      <c r="V2403" s="129">
        <v>0</v>
      </c>
      <c r="X2403" s="71">
        <v>6.6266668999999997E-4</v>
      </c>
    </row>
    <row r="2404" spans="1:24" ht="14.4">
      <c r="A2404" t="s">
        <v>4013</v>
      </c>
      <c r="B2404" s="125" t="s">
        <v>781</v>
      </c>
      <c r="C2404" s="126" t="str">
        <f t="shared" si="324"/>
        <v>M.020.23.117</v>
      </c>
      <c r="D2404" s="11" t="s">
        <v>1895</v>
      </c>
      <c r="E2404" s="125" t="s">
        <v>878</v>
      </c>
      <c r="F2404" s="128" t="str">
        <f t="shared" si="325"/>
        <v>Veal &lt;5% fat, meat packaging per 1 kg NL</v>
      </c>
      <c r="G2404" s="200">
        <v>3.8852305133848999</v>
      </c>
      <c r="H2404" s="10">
        <f t="shared" si="326"/>
        <v>3.8852305133848999</v>
      </c>
      <c r="I2404" s="201">
        <v>5.9639790000000003E-7</v>
      </c>
      <c r="J2404" s="201">
        <v>1.3570254429870001</v>
      </c>
      <c r="K2404" s="201">
        <v>8.9437874000000001E-2</v>
      </c>
      <c r="L2404" s="201">
        <v>2.4387666000000001</v>
      </c>
      <c r="N2404" s="160">
        <v>16.258444000000001</v>
      </c>
      <c r="O2404" s="10">
        <f t="shared" si="327"/>
        <v>16.258444000000001</v>
      </c>
      <c r="Q2404" s="15">
        <v>0</v>
      </c>
      <c r="S2404" s="129">
        <v>0.65099298000000005</v>
      </c>
      <c r="T2404" s="129">
        <v>0.61820083000000003</v>
      </c>
      <c r="U2404" s="129">
        <v>3.2792150999999999E-2</v>
      </c>
      <c r="V2404" s="129">
        <v>0</v>
      </c>
      <c r="X2404" s="71">
        <v>8.6427770999999997E-4</v>
      </c>
    </row>
    <row r="2405" spans="1:24" ht="14.4">
      <c r="B2405" s="125"/>
      <c r="C2405" s="126"/>
      <c r="D2405" s="1" t="s">
        <v>1896</v>
      </c>
      <c r="E2405" s="125"/>
      <c r="H2405" s="10">
        <f t="shared" si="326"/>
        <v>0</v>
      </c>
    </row>
    <row r="2406" spans="1:24" ht="14.4">
      <c r="A2406" t="s">
        <v>4014</v>
      </c>
      <c r="B2406" s="125" t="s">
        <v>781</v>
      </c>
      <c r="C2406" s="126" t="str">
        <f t="shared" si="324"/>
        <v>M.020.24.101</v>
      </c>
      <c r="D2406" s="11" t="s">
        <v>1896</v>
      </c>
      <c r="E2406" s="125" t="s">
        <v>878</v>
      </c>
      <c r="F2406" s="128" t="str">
        <f t="shared" si="325"/>
        <v>Mincemeat, vegetarian unprepared, meat packaging per 1 kg NL</v>
      </c>
      <c r="G2406" s="200">
        <v>0.71613358307031993</v>
      </c>
      <c r="H2406" s="10">
        <f t="shared" si="326"/>
        <v>0.71613358307031993</v>
      </c>
      <c r="I2406" s="201">
        <v>3.2487092000000003E-7</v>
      </c>
      <c r="J2406" s="201">
        <v>0.21313945619939997</v>
      </c>
      <c r="K2406" s="201">
        <v>2.8268752000000001E-2</v>
      </c>
      <c r="L2406" s="201">
        <v>0.47472504999999998</v>
      </c>
      <c r="N2406" s="160">
        <v>3.1648336666666665</v>
      </c>
      <c r="O2406" s="10">
        <f t="shared" ref="O2406:O2425" si="328">N2406</f>
        <v>3.1648336666666665</v>
      </c>
      <c r="Q2406" s="15">
        <v>0</v>
      </c>
      <c r="S2406" s="129">
        <v>0.100921</v>
      </c>
      <c r="T2406" s="129">
        <v>9.1065100999999996E-2</v>
      </c>
      <c r="U2406" s="129">
        <v>9.8558949000000003E-3</v>
      </c>
      <c r="V2406" s="129">
        <v>0</v>
      </c>
      <c r="X2406" s="71">
        <v>1.6691886000000001E-4</v>
      </c>
    </row>
    <row r="2407" spans="1:24" ht="14.4">
      <c r="A2407" t="s">
        <v>4015</v>
      </c>
      <c r="B2407" s="125" t="s">
        <v>781</v>
      </c>
      <c r="C2407" s="126" t="str">
        <f t="shared" si="324"/>
        <v>M.020.24.102</v>
      </c>
      <c r="D2407" s="11" t="s">
        <v>1896</v>
      </c>
      <c r="E2407" s="125" t="s">
        <v>878</v>
      </c>
      <c r="F2407" s="128" t="str">
        <f t="shared" si="325"/>
        <v>Sausage, luncheon vegetarian, sandwich meat, meat packaging per 1 kg NL</v>
      </c>
      <c r="G2407" s="200">
        <v>0.71613358307031993</v>
      </c>
      <c r="H2407" s="10">
        <f t="shared" si="326"/>
        <v>0.71613358307031993</v>
      </c>
      <c r="I2407" s="201">
        <v>3.2487092000000003E-7</v>
      </c>
      <c r="J2407" s="201">
        <v>0.21313945619939997</v>
      </c>
      <c r="K2407" s="201">
        <v>2.8268752000000001E-2</v>
      </c>
      <c r="L2407" s="201">
        <v>0.47472504999999998</v>
      </c>
      <c r="N2407" s="160">
        <v>3.1648336666666665</v>
      </c>
      <c r="O2407" s="10">
        <f t="shared" si="328"/>
        <v>3.1648336666666665</v>
      </c>
      <c r="Q2407" s="15">
        <v>0</v>
      </c>
      <c r="S2407" s="129">
        <v>0.100921</v>
      </c>
      <c r="T2407" s="129">
        <v>9.1065100999999996E-2</v>
      </c>
      <c r="U2407" s="129">
        <v>9.8558949000000003E-3</v>
      </c>
      <c r="V2407" s="129">
        <v>0</v>
      </c>
      <c r="X2407" s="71">
        <v>1.6691886000000001E-4</v>
      </c>
    </row>
    <row r="2408" spans="1:24" ht="14.4">
      <c r="A2408" t="s">
        <v>4016</v>
      </c>
      <c r="B2408" s="125" t="s">
        <v>781</v>
      </c>
      <c r="C2408" s="126" t="str">
        <f t="shared" si="324"/>
        <v>M.020.24.103</v>
      </c>
      <c r="D2408" s="11" t="s">
        <v>1896</v>
      </c>
      <c r="E2408" s="125" t="s">
        <v>878</v>
      </c>
      <c r="F2408" s="128" t="str">
        <f t="shared" si="325"/>
        <v>Drink soya, natural in multilayer carton per 1000 ml NL</v>
      </c>
      <c r="G2408" s="200">
        <v>9.8336875337989002E-2</v>
      </c>
      <c r="H2408" s="10">
        <f t="shared" si="326"/>
        <v>9.8336875337989002E-2</v>
      </c>
      <c r="I2408" s="201">
        <v>4.1401489000000002E-8</v>
      </c>
      <c r="J2408" s="201">
        <v>2.0441865436499999E-2</v>
      </c>
      <c r="K2408" s="201">
        <v>3.3403755000000002E-3</v>
      </c>
      <c r="L2408" s="201">
        <v>7.4554593000000002E-2</v>
      </c>
      <c r="N2408" s="160">
        <v>0.49703062000000003</v>
      </c>
      <c r="O2408" s="10">
        <f t="shared" si="328"/>
        <v>0.49703062000000003</v>
      </c>
      <c r="Q2408" s="15">
        <v>0</v>
      </c>
      <c r="S2408" s="129">
        <v>1.2806879E-2</v>
      </c>
      <c r="T2408" s="129">
        <v>1.1833771999999999E-2</v>
      </c>
      <c r="U2408" s="129">
        <v>9.7310701999999999E-4</v>
      </c>
      <c r="V2408" s="129">
        <v>0</v>
      </c>
      <c r="X2408" s="71">
        <v>2.190803E-5</v>
      </c>
    </row>
    <row r="2409" spans="1:24" ht="14.4">
      <c r="A2409" t="s">
        <v>4017</v>
      </c>
      <c r="B2409" s="125" t="s">
        <v>781</v>
      </c>
      <c r="C2409" s="126" t="str">
        <f t="shared" si="324"/>
        <v>M.020.24.104</v>
      </c>
      <c r="D2409" s="11" t="s">
        <v>1896</v>
      </c>
      <c r="E2409" s="125" t="s">
        <v>878</v>
      </c>
      <c r="F2409" s="128" t="str">
        <f t="shared" si="325"/>
        <v>Tahoe soya curd, meat packaging per 1 kg NL</v>
      </c>
      <c r="G2409" s="200">
        <v>0.39797449964742998</v>
      </c>
      <c r="H2409" s="10">
        <f t="shared" si="326"/>
        <v>0.39797449964742998</v>
      </c>
      <c r="I2409" s="201">
        <v>1.7369903E-7</v>
      </c>
      <c r="J2409" s="201">
        <v>6.1011813948399995E-2</v>
      </c>
      <c r="K2409" s="201">
        <v>1.3716351999999999E-2</v>
      </c>
      <c r="L2409" s="201">
        <v>0.32324616</v>
      </c>
      <c r="N2409" s="160">
        <v>2.1549744</v>
      </c>
      <c r="O2409" s="10">
        <f t="shared" si="328"/>
        <v>2.1549744</v>
      </c>
      <c r="Q2409" s="15">
        <v>0</v>
      </c>
      <c r="S2409" s="129">
        <v>4.5903861999999997E-2</v>
      </c>
      <c r="T2409" s="129">
        <v>4.1075206000000003E-2</v>
      </c>
      <c r="U2409" s="129">
        <v>4.8286561000000002E-3</v>
      </c>
      <c r="V2409" s="129">
        <v>0</v>
      </c>
      <c r="X2409" s="71">
        <v>8.7372549000000005E-5</v>
      </c>
    </row>
    <row r="2410" spans="1:24" ht="14.4">
      <c r="A2410" t="s">
        <v>4018</v>
      </c>
      <c r="B2410" s="125" t="s">
        <v>781</v>
      </c>
      <c r="C2410" s="126" t="str">
        <f t="shared" si="324"/>
        <v>M.020.24.105</v>
      </c>
      <c r="D2410" s="11" t="s">
        <v>1896</v>
      </c>
      <c r="E2410" s="125" t="s">
        <v>878</v>
      </c>
      <c r="F2410" s="128" t="str">
        <f t="shared" si="325"/>
        <v>Vegetable burger vegetarian, meat packaging per 1 kg NL</v>
      </c>
      <c r="G2410" s="200">
        <v>0.53917741258922991</v>
      </c>
      <c r="H2410" s="10">
        <f t="shared" si="326"/>
        <v>0.53917741258922991</v>
      </c>
      <c r="I2410" s="201">
        <v>2.7718692999999999E-7</v>
      </c>
      <c r="J2410" s="201">
        <v>0.1462749684023</v>
      </c>
      <c r="K2410" s="201">
        <v>1.9769147000000001E-2</v>
      </c>
      <c r="L2410" s="201">
        <v>0.37313301999999998</v>
      </c>
      <c r="N2410" s="160">
        <v>2.4875534666666668</v>
      </c>
      <c r="O2410" s="10">
        <f t="shared" si="328"/>
        <v>2.4875534666666668</v>
      </c>
      <c r="Q2410" s="15">
        <v>0</v>
      </c>
      <c r="S2410" s="129">
        <v>7.4962798999999997E-2</v>
      </c>
      <c r="T2410" s="129">
        <v>6.9000754999999997E-2</v>
      </c>
      <c r="U2410" s="129">
        <v>5.9620443999999998E-3</v>
      </c>
      <c r="V2410" s="129">
        <v>0</v>
      </c>
      <c r="X2410" s="71">
        <v>1.2585666E-4</v>
      </c>
    </row>
    <row r="2411" spans="1:24" ht="14.4">
      <c r="A2411" t="s">
        <v>4019</v>
      </c>
      <c r="B2411" s="125" t="s">
        <v>781</v>
      </c>
      <c r="C2411" s="126" t="str">
        <f t="shared" si="324"/>
        <v>M.020.24.106</v>
      </c>
      <c r="D2411" s="11" t="s">
        <v>1896</v>
      </c>
      <c r="E2411" s="125" t="s">
        <v>878</v>
      </c>
      <c r="F2411" s="128" t="str">
        <f t="shared" si="325"/>
        <v>Vegetarian hamburger, meat packaging per 1 kg NL</v>
      </c>
      <c r="G2411" s="200">
        <v>0.34931565233999001</v>
      </c>
      <c r="H2411" s="10">
        <f t="shared" si="326"/>
        <v>0.34931565233999001</v>
      </c>
      <c r="I2411" s="201">
        <v>1.4360499000000001E-7</v>
      </c>
      <c r="J2411" s="201">
        <v>5.8987628935000008E-2</v>
      </c>
      <c r="K2411" s="201">
        <v>7.6182597999999999E-3</v>
      </c>
      <c r="L2411" s="201">
        <v>0.28270961999999999</v>
      </c>
      <c r="N2411" s="160">
        <v>1.8847308</v>
      </c>
      <c r="O2411" s="10">
        <f t="shared" si="328"/>
        <v>1.8847308</v>
      </c>
      <c r="Q2411" s="15">
        <v>0</v>
      </c>
      <c r="S2411" s="129">
        <v>4.2063415999999999E-2</v>
      </c>
      <c r="T2411" s="129">
        <v>3.7818150000000002E-2</v>
      </c>
      <c r="U2411" s="129">
        <v>4.2452658000000001E-3</v>
      </c>
      <c r="V2411" s="129">
        <v>0</v>
      </c>
      <c r="X2411" s="71">
        <v>7.7514374E-5</v>
      </c>
    </row>
    <row r="2412" spans="1:24" ht="14.4">
      <c r="A2412" t="s">
        <v>4020</v>
      </c>
      <c r="B2412" s="125" t="s">
        <v>781</v>
      </c>
      <c r="C2412" s="126" t="str">
        <f t="shared" si="324"/>
        <v>M.020.24.107</v>
      </c>
      <c r="D2412" s="11" t="s">
        <v>1896</v>
      </c>
      <c r="E2412" s="125" t="s">
        <v>878</v>
      </c>
      <c r="F2412" s="128" t="str">
        <f t="shared" si="325"/>
        <v>Vegetarian schnitzel Valles, meat packaging per 1 kg NL</v>
      </c>
      <c r="G2412" s="200">
        <v>3.4554825680275498</v>
      </c>
      <c r="H2412" s="10">
        <f t="shared" si="326"/>
        <v>3.4554825680275498</v>
      </c>
      <c r="I2412" s="201">
        <v>3.0368475E-7</v>
      </c>
      <c r="J2412" s="201">
        <v>0.19236025434279999</v>
      </c>
      <c r="K2412" s="201">
        <v>2.7849072000000001</v>
      </c>
      <c r="L2412" s="201">
        <v>0.47821480999999999</v>
      </c>
      <c r="N2412" s="160">
        <v>3.1880987333333333</v>
      </c>
      <c r="O2412" s="10">
        <f t="shared" si="328"/>
        <v>3.1880987333333333</v>
      </c>
      <c r="Q2412" s="15">
        <v>0</v>
      </c>
      <c r="S2412" s="129">
        <v>9.8677943000000004E-2</v>
      </c>
      <c r="T2412" s="129">
        <v>9.1059741E-2</v>
      </c>
      <c r="U2412" s="129">
        <v>7.6182016999999996E-3</v>
      </c>
      <c r="V2412" s="129">
        <v>0</v>
      </c>
      <c r="X2412" s="71">
        <v>1.5985302999999999E-4</v>
      </c>
    </row>
    <row r="2413" spans="1:24" ht="14.4">
      <c r="B2413" s="125"/>
      <c r="C2413" s="126"/>
      <c r="D2413" s="1" t="s">
        <v>1897</v>
      </c>
      <c r="E2413" s="125"/>
      <c r="F2413" s="128"/>
      <c r="G2413" s="200"/>
      <c r="H2413" s="10">
        <f t="shared" si="326"/>
        <v>0</v>
      </c>
      <c r="I2413" s="201"/>
      <c r="J2413" s="201"/>
      <c r="K2413" s="201"/>
      <c r="L2413" s="201"/>
      <c r="N2413" s="160"/>
      <c r="O2413" s="10">
        <f t="shared" si="328"/>
        <v>0</v>
      </c>
      <c r="S2413" s="129"/>
      <c r="T2413" s="129"/>
      <c r="U2413" s="129"/>
      <c r="V2413" s="129"/>
      <c r="X2413" s="71"/>
    </row>
    <row r="2414" spans="1:24" ht="14.4">
      <c r="A2414" t="s">
        <v>1898</v>
      </c>
      <c r="B2414" s="125" t="s">
        <v>781</v>
      </c>
      <c r="C2414" s="126" t="str">
        <f t="shared" si="324"/>
        <v>M.020.25.101</v>
      </c>
      <c r="D2414" s="11" t="s">
        <v>1897</v>
      </c>
      <c r="E2414" s="125" t="s">
        <v>878</v>
      </c>
      <c r="F2414" s="128" t="str">
        <f t="shared" si="325"/>
        <v>Breakfast bacon</v>
      </c>
      <c r="G2414" s="200">
        <v>2.5818637140846743</v>
      </c>
      <c r="H2414" s="10">
        <f t="shared" si="326"/>
        <v>2.5818637140846743</v>
      </c>
      <c r="I2414" s="201">
        <v>7.5337789618880005E-2</v>
      </c>
      <c r="J2414" s="201">
        <v>1.0858400244657942</v>
      </c>
      <c r="K2414" s="201">
        <v>0</v>
      </c>
      <c r="L2414" s="201">
        <v>1.4206859000000001</v>
      </c>
      <c r="N2414" s="160">
        <v>9.4712393333333349</v>
      </c>
      <c r="O2414" s="10">
        <f t="shared" si="328"/>
        <v>9.4712393333333349</v>
      </c>
      <c r="Q2414" s="15">
        <v>0</v>
      </c>
      <c r="S2414" s="129">
        <v>0.47203693000000002</v>
      </c>
      <c r="T2414" s="129">
        <v>0.45856359000000002</v>
      </c>
      <c r="U2414" s="129">
        <v>1.3473344E-2</v>
      </c>
      <c r="V2414" s="129">
        <v>0</v>
      </c>
      <c r="X2414" s="71">
        <v>5.8044642999999999E-4</v>
      </c>
    </row>
    <row r="2415" spans="1:24" ht="14.4">
      <c r="A2415" t="s">
        <v>1899</v>
      </c>
      <c r="B2415" s="125" t="s">
        <v>781</v>
      </c>
      <c r="C2415" s="126" t="str">
        <f t="shared" si="324"/>
        <v>M.020.25.102</v>
      </c>
      <c r="D2415" s="11" t="s">
        <v>1897</v>
      </c>
      <c r="E2415" s="125" t="s">
        <v>878</v>
      </c>
      <c r="F2415" s="128" t="str">
        <f t="shared" si="325"/>
        <v>Beef smoked meat</v>
      </c>
      <c r="G2415" s="200">
        <v>8.964681546487121</v>
      </c>
      <c r="H2415" s="10">
        <f t="shared" si="326"/>
        <v>8.964681546487121</v>
      </c>
      <c r="I2415" s="201">
        <v>0.43890677615939999</v>
      </c>
      <c r="J2415" s="201">
        <v>4.8756507703277201</v>
      </c>
      <c r="K2415" s="201">
        <v>0</v>
      </c>
      <c r="L2415" s="201">
        <v>3.6501239999999999</v>
      </c>
      <c r="N2415" s="160">
        <v>24.334160000000001</v>
      </c>
      <c r="O2415" s="10">
        <f t="shared" si="328"/>
        <v>24.334160000000001</v>
      </c>
      <c r="Q2415" s="15">
        <v>0</v>
      </c>
      <c r="S2415" s="129">
        <v>1.822074</v>
      </c>
      <c r="T2415" s="129">
        <v>1.77485</v>
      </c>
      <c r="U2415" s="129">
        <v>4.7223996999999997E-2</v>
      </c>
      <c r="V2415" s="129">
        <v>0</v>
      </c>
      <c r="X2415" s="71">
        <v>2.1403677E-3</v>
      </c>
    </row>
    <row r="2416" spans="1:24" ht="14.4">
      <c r="A2416" t="s">
        <v>1900</v>
      </c>
      <c r="B2416" s="125" t="s">
        <v>781</v>
      </c>
      <c r="C2416" s="126" t="str">
        <f t="shared" si="324"/>
        <v>M.020.25.103</v>
      </c>
      <c r="D2416" s="11" t="s">
        <v>1897</v>
      </c>
      <c r="E2416" s="125" t="s">
        <v>878</v>
      </c>
      <c r="F2416" s="128" t="str">
        <f t="shared" si="325"/>
        <v>Chicken breast</v>
      </c>
      <c r="G2416" s="200">
        <v>2.0904849289068252</v>
      </c>
      <c r="H2416" s="10">
        <f t="shared" si="326"/>
        <v>2.0904849289068252</v>
      </c>
      <c r="I2416" s="201">
        <v>3.9320090289050001E-2</v>
      </c>
      <c r="J2416" s="201">
        <v>0.78464993861777499</v>
      </c>
      <c r="K2416" s="201">
        <v>0</v>
      </c>
      <c r="L2416" s="201">
        <v>1.2665149</v>
      </c>
      <c r="N2416" s="160">
        <v>8.4434326666666664</v>
      </c>
      <c r="O2416" s="10">
        <f t="shared" si="328"/>
        <v>8.4434326666666664</v>
      </c>
      <c r="Q2416" s="15">
        <v>0</v>
      </c>
      <c r="S2416" s="129">
        <v>0.36921556999999999</v>
      </c>
      <c r="T2416" s="129">
        <v>0.35830985999999998</v>
      </c>
      <c r="U2416" s="129">
        <v>1.0905717000000001E-2</v>
      </c>
      <c r="V2416" s="129">
        <v>0</v>
      </c>
      <c r="X2416" s="71">
        <v>4.5946139E-4</v>
      </c>
    </row>
    <row r="2417" spans="1:24" ht="14.4">
      <c r="A2417" t="s">
        <v>1901</v>
      </c>
      <c r="B2417" s="125" t="s">
        <v>781</v>
      </c>
      <c r="C2417" s="126" t="str">
        <f t="shared" si="324"/>
        <v>M.020.25.104</v>
      </c>
      <c r="D2417" s="11" t="s">
        <v>1897</v>
      </c>
      <c r="E2417" s="125" t="s">
        <v>878</v>
      </c>
      <c r="F2417" s="128" t="str">
        <f t="shared" si="325"/>
        <v>Filet Americain</v>
      </c>
      <c r="G2417" s="200">
        <v>5.5842166791293977</v>
      </c>
      <c r="H2417" s="10">
        <f t="shared" si="326"/>
        <v>5.5842166791293977</v>
      </c>
      <c r="I2417" s="201">
        <v>0.27268969858320996</v>
      </c>
      <c r="J2417" s="201">
        <v>2.9595776805461873</v>
      </c>
      <c r="K2417" s="201">
        <v>0</v>
      </c>
      <c r="L2417" s="201">
        <v>2.3519492999999998</v>
      </c>
      <c r="N2417" s="160">
        <v>15.679661999999999</v>
      </c>
      <c r="O2417" s="10">
        <f t="shared" si="328"/>
        <v>15.679661999999999</v>
      </c>
      <c r="Q2417" s="15">
        <v>0</v>
      </c>
      <c r="S2417" s="129">
        <v>1.1192861000000001</v>
      </c>
      <c r="T2417" s="129">
        <v>1.0899266000000001</v>
      </c>
      <c r="U2417" s="129">
        <v>2.9359488999999999E-2</v>
      </c>
      <c r="V2417" s="129">
        <v>0</v>
      </c>
      <c r="X2417" s="71">
        <v>1.3259251E-3</v>
      </c>
    </row>
    <row r="2418" spans="1:24" ht="14.4">
      <c r="A2418" t="s">
        <v>1902</v>
      </c>
      <c r="B2418" s="125" t="s">
        <v>781</v>
      </c>
      <c r="C2418" s="126" t="str">
        <f t="shared" si="324"/>
        <v>M.020.25.105</v>
      </c>
      <c r="D2418" s="11" t="s">
        <v>1897</v>
      </c>
      <c r="E2418" s="125" t="s">
        <v>878</v>
      </c>
      <c r="F2418" s="128" t="str">
        <f t="shared" si="325"/>
        <v>Gammon</v>
      </c>
      <c r="G2418" s="200">
        <v>2.5818637140846743</v>
      </c>
      <c r="H2418" s="10">
        <f t="shared" si="326"/>
        <v>2.5818637140846743</v>
      </c>
      <c r="I2418" s="201">
        <v>7.5337789618880005E-2</v>
      </c>
      <c r="J2418" s="201">
        <v>1.0858400244657942</v>
      </c>
      <c r="K2418" s="201">
        <v>0</v>
      </c>
      <c r="L2418" s="201">
        <v>1.4206859000000001</v>
      </c>
      <c r="N2418" s="160">
        <v>9.4712393333333349</v>
      </c>
      <c r="O2418" s="10">
        <f t="shared" si="328"/>
        <v>9.4712393333333349</v>
      </c>
      <c r="Q2418" s="15">
        <v>0</v>
      </c>
      <c r="S2418" s="129">
        <v>0.47203693000000002</v>
      </c>
      <c r="T2418" s="129">
        <v>0.45856359000000002</v>
      </c>
      <c r="U2418" s="129">
        <v>1.3473344E-2</v>
      </c>
      <c r="V2418" s="129">
        <v>0</v>
      </c>
      <c r="X2418" s="71">
        <v>5.8044642999999999E-4</v>
      </c>
    </row>
    <row r="2419" spans="1:24" ht="14.4">
      <c r="A2419" t="s">
        <v>1903</v>
      </c>
      <c r="B2419" s="125" t="s">
        <v>781</v>
      </c>
      <c r="C2419" s="126" t="str">
        <f t="shared" si="324"/>
        <v>M.020.25.106</v>
      </c>
      <c r="D2419" s="11" t="s">
        <v>1897</v>
      </c>
      <c r="E2419" s="125" t="s">
        <v>878</v>
      </c>
      <c r="F2419" s="128" t="str">
        <f t="shared" si="325"/>
        <v>Shoulder ham</v>
      </c>
      <c r="G2419" s="200">
        <v>2.5833264711950017</v>
      </c>
      <c r="H2419" s="10">
        <f t="shared" si="326"/>
        <v>2.5833264711950017</v>
      </c>
      <c r="I2419" s="201">
        <v>7.5417166631189997E-2</v>
      </c>
      <c r="J2419" s="201">
        <v>1.0863703045638118</v>
      </c>
      <c r="K2419" s="201">
        <v>0</v>
      </c>
      <c r="L2419" s="201">
        <v>1.4215390000000001</v>
      </c>
      <c r="N2419" s="160">
        <v>9.4769266666666674</v>
      </c>
      <c r="O2419" s="10">
        <f t="shared" si="328"/>
        <v>9.4769266666666674</v>
      </c>
      <c r="Q2419" s="15">
        <v>0</v>
      </c>
      <c r="S2419" s="129">
        <v>0.47227522999999999</v>
      </c>
      <c r="T2419" s="129">
        <v>0.45879445000000002</v>
      </c>
      <c r="U2419" s="129">
        <v>1.3480781000000001E-2</v>
      </c>
      <c r="V2419" s="129">
        <v>0</v>
      </c>
      <c r="X2419" s="71">
        <v>5.8076934000000002E-4</v>
      </c>
    </row>
    <row r="2420" spans="1:24" ht="14.4">
      <c r="A2420" t="s">
        <v>1904</v>
      </c>
      <c r="B2420" s="125" t="s">
        <v>781</v>
      </c>
      <c r="C2420" s="126" t="str">
        <f t="shared" si="324"/>
        <v>M.020.25.107</v>
      </c>
      <c r="D2420" s="11" t="s">
        <v>1897</v>
      </c>
      <c r="E2420" s="125" t="s">
        <v>878</v>
      </c>
      <c r="F2420" s="128" t="str">
        <f t="shared" si="325"/>
        <v>Spread liver sausage</v>
      </c>
      <c r="G2420" s="200">
        <v>1.261651872762896</v>
      </c>
      <c r="H2420" s="10">
        <f t="shared" si="326"/>
        <v>1.261651872762896</v>
      </c>
      <c r="I2420" s="201">
        <v>3.3807719085820004E-2</v>
      </c>
      <c r="J2420" s="201">
        <v>0.49691343367707602</v>
      </c>
      <c r="K2420" s="201">
        <v>0</v>
      </c>
      <c r="L2420" s="201">
        <v>0.73093072000000003</v>
      </c>
      <c r="N2420" s="160">
        <v>4.872871466666667</v>
      </c>
      <c r="O2420" s="10">
        <f t="shared" si="328"/>
        <v>4.872871466666667</v>
      </c>
      <c r="Q2420" s="15">
        <v>0</v>
      </c>
      <c r="S2420" s="129">
        <v>0.22485379999999999</v>
      </c>
      <c r="T2420" s="129">
        <v>0.21828212999999999</v>
      </c>
      <c r="U2420" s="129">
        <v>6.5716732000000002E-3</v>
      </c>
      <c r="V2420" s="129">
        <v>0</v>
      </c>
      <c r="X2420" s="71">
        <v>2.8044042999999998E-4</v>
      </c>
    </row>
    <row r="2421" spans="1:24" ht="14.4">
      <c r="A2421" t="s">
        <v>1905</v>
      </c>
      <c r="B2421" s="125" t="s">
        <v>781</v>
      </c>
      <c r="C2421" s="126" t="str">
        <f t="shared" si="324"/>
        <v>M.020.25.108</v>
      </c>
      <c r="D2421" s="11" t="s">
        <v>1897</v>
      </c>
      <c r="E2421" s="125" t="s">
        <v>878</v>
      </c>
      <c r="F2421" s="128" t="str">
        <f t="shared" si="325"/>
        <v>Roast minced meat</v>
      </c>
      <c r="G2421" s="200">
        <v>2.1330873136617532</v>
      </c>
      <c r="H2421" s="10">
        <f t="shared" si="326"/>
        <v>2.1330873136617532</v>
      </c>
      <c r="I2421" s="201">
        <v>7.5793526776279999E-2</v>
      </c>
      <c r="J2421" s="201">
        <v>0.98790158688547303</v>
      </c>
      <c r="K2421" s="201">
        <v>0</v>
      </c>
      <c r="L2421" s="201">
        <v>1.0693922</v>
      </c>
      <c r="N2421" s="160">
        <v>7.129281333333334</v>
      </c>
      <c r="O2421" s="10">
        <f t="shared" si="328"/>
        <v>7.129281333333334</v>
      </c>
      <c r="Q2421" s="15">
        <v>0</v>
      </c>
      <c r="S2421" s="129">
        <v>0.40496264999999998</v>
      </c>
      <c r="T2421" s="129">
        <v>0.39379844000000003</v>
      </c>
      <c r="U2421" s="129">
        <v>1.1164211E-2</v>
      </c>
      <c r="V2421" s="129">
        <v>0</v>
      </c>
      <c r="X2421" s="71">
        <v>4.8941632999999999E-4</v>
      </c>
    </row>
    <row r="2422" spans="1:24" ht="14.4">
      <c r="A2422" t="s">
        <v>1906</v>
      </c>
      <c r="B2422" s="125" t="s">
        <v>781</v>
      </c>
      <c r="C2422" s="126" t="str">
        <f t="shared" si="324"/>
        <v>M.020.25.109</v>
      </c>
      <c r="D2422" s="11" t="s">
        <v>1897</v>
      </c>
      <c r="E2422" s="125" t="s">
        <v>878</v>
      </c>
      <c r="F2422" s="128" t="str">
        <f t="shared" si="325"/>
        <v>Cooked sausage</v>
      </c>
      <c r="G2422" s="200">
        <v>4.4666501922555266</v>
      </c>
      <c r="H2422" s="10">
        <f t="shared" si="326"/>
        <v>4.4666501922555266</v>
      </c>
      <c r="I2422" s="201">
        <v>0.19348715172269998</v>
      </c>
      <c r="J2422" s="201">
        <v>2.2603615405328261</v>
      </c>
      <c r="K2422" s="201">
        <v>0</v>
      </c>
      <c r="L2422" s="201">
        <v>2.0128015000000001</v>
      </c>
      <c r="N2422" s="160">
        <v>13.418676666666668</v>
      </c>
      <c r="O2422" s="10">
        <f t="shared" si="328"/>
        <v>13.418676666666668</v>
      </c>
      <c r="Q2422" s="15">
        <v>0</v>
      </c>
      <c r="S2422" s="129">
        <v>0.87954009</v>
      </c>
      <c r="T2422" s="129">
        <v>0.85608002999999999</v>
      </c>
      <c r="U2422" s="129">
        <v>2.3460064999999999E-2</v>
      </c>
      <c r="V2422" s="129">
        <v>0</v>
      </c>
      <c r="X2422" s="71">
        <v>1.0476933E-3</v>
      </c>
    </row>
    <row r="2423" spans="1:24" ht="14.4">
      <c r="A2423" t="s">
        <v>1907</v>
      </c>
      <c r="B2423" s="125" t="s">
        <v>781</v>
      </c>
      <c r="C2423" s="126" t="str">
        <f t="shared" si="324"/>
        <v>M.020.25.110</v>
      </c>
      <c r="D2423" s="11" t="s">
        <v>1897</v>
      </c>
      <c r="E2423" s="125" t="s">
        <v>878</v>
      </c>
      <c r="F2423" s="128" t="str">
        <f t="shared" si="325"/>
        <v>Sandwich sausage</v>
      </c>
      <c r="G2423" s="200">
        <v>1.4894681868323809</v>
      </c>
      <c r="H2423" s="10">
        <f t="shared" si="326"/>
        <v>1.4894681868323809</v>
      </c>
      <c r="I2423" s="201">
        <v>4.1968531908830001E-2</v>
      </c>
      <c r="J2423" s="201">
        <v>0.6077749249235509</v>
      </c>
      <c r="K2423" s="201">
        <v>0</v>
      </c>
      <c r="L2423" s="201">
        <v>0.83972473000000003</v>
      </c>
      <c r="N2423" s="160">
        <v>5.598164866666667</v>
      </c>
      <c r="O2423" s="10">
        <f t="shared" si="328"/>
        <v>5.598164866666667</v>
      </c>
      <c r="Q2423" s="15">
        <v>0</v>
      </c>
      <c r="S2423" s="129">
        <v>0.26901765</v>
      </c>
      <c r="T2423" s="129">
        <v>0.26125282</v>
      </c>
      <c r="U2423" s="129">
        <v>7.7648250000000004E-3</v>
      </c>
      <c r="V2423" s="129">
        <v>0</v>
      </c>
      <c r="X2423" s="71">
        <v>3.3307034999999999E-4</v>
      </c>
    </row>
    <row r="2424" spans="1:24" ht="14.4">
      <c r="A2424" t="s">
        <v>1908</v>
      </c>
      <c r="B2424" s="125" t="s">
        <v>781</v>
      </c>
      <c r="C2424" s="126" t="str">
        <f t="shared" si="324"/>
        <v>M.020.25.111</v>
      </c>
      <c r="D2424" s="11" t="s">
        <v>1897</v>
      </c>
      <c r="E2424" s="125" t="s">
        <v>878</v>
      </c>
      <c r="F2424" s="128" t="str">
        <f t="shared" si="325"/>
        <v>Beef sausage</v>
      </c>
      <c r="G2424" s="200">
        <v>7.8860119087635407</v>
      </c>
      <c r="H2424" s="10">
        <f t="shared" si="326"/>
        <v>7.8860119087635407</v>
      </c>
      <c r="I2424" s="201">
        <v>0.38493509059389003</v>
      </c>
      <c r="J2424" s="201">
        <v>4.2789442181696504</v>
      </c>
      <c r="K2424" s="201">
        <v>0</v>
      </c>
      <c r="L2424" s="201">
        <v>3.2221326000000001</v>
      </c>
      <c r="N2424" s="160">
        <v>21.480884000000003</v>
      </c>
      <c r="O2424" s="10">
        <f t="shared" si="328"/>
        <v>21.480884000000003</v>
      </c>
      <c r="Q2424" s="15">
        <v>0</v>
      </c>
      <c r="S2424" s="129">
        <v>1.6011439999999999</v>
      </c>
      <c r="T2424" s="129">
        <v>1.5596056</v>
      </c>
      <c r="U2424" s="129">
        <v>4.1538342999999998E-2</v>
      </c>
      <c r="V2424" s="129">
        <v>0</v>
      </c>
      <c r="X2424" s="71">
        <v>1.8818235999999999E-3</v>
      </c>
    </row>
    <row r="2425" spans="1:24" ht="14.4">
      <c r="A2425" t="s">
        <v>1909</v>
      </c>
      <c r="B2425" s="125" t="s">
        <v>781</v>
      </c>
      <c r="C2425" s="126" t="str">
        <f t="shared" si="324"/>
        <v>M.020.25.112</v>
      </c>
      <c r="D2425" s="11" t="s">
        <v>1897</v>
      </c>
      <c r="E2425" s="125" t="s">
        <v>878</v>
      </c>
      <c r="F2425" s="128" t="str">
        <f t="shared" si="325"/>
        <v>Saveloy</v>
      </c>
      <c r="G2425" s="200">
        <v>4.2690849047110921</v>
      </c>
      <c r="H2425" s="10">
        <f t="shared" si="326"/>
        <v>4.2690849047110921</v>
      </c>
      <c r="I2425" s="201">
        <v>0.18081914484427999</v>
      </c>
      <c r="J2425" s="201">
        <v>2.1360380598668121</v>
      </c>
      <c r="K2425" s="201">
        <v>0</v>
      </c>
      <c r="L2425" s="201">
        <v>1.9522276999999999</v>
      </c>
      <c r="N2425" s="160">
        <v>13.014851333333333</v>
      </c>
      <c r="O2425" s="10">
        <f t="shared" si="328"/>
        <v>13.014851333333333</v>
      </c>
      <c r="Q2425" s="15">
        <v>0</v>
      </c>
      <c r="S2425" s="129">
        <v>0.83675765999999996</v>
      </c>
      <c r="T2425" s="129">
        <v>0.81434264999999995</v>
      </c>
      <c r="U2425" s="129">
        <v>2.2415015E-2</v>
      </c>
      <c r="V2425" s="129">
        <v>0</v>
      </c>
      <c r="X2425" s="71">
        <v>9.9866735000000008E-4</v>
      </c>
    </row>
    <row r="2426" spans="1:24" ht="14.4">
      <c r="B2426" s="125"/>
      <c r="C2426" s="126"/>
      <c r="D2426" s="1" t="s">
        <v>1910</v>
      </c>
      <c r="E2426" s="125"/>
      <c r="F2426" s="128"/>
      <c r="G2426" s="200"/>
      <c r="I2426" s="201"/>
      <c r="J2426" s="201"/>
      <c r="K2426" s="201"/>
      <c r="L2426" s="201"/>
      <c r="N2426" s="160"/>
      <c r="S2426" s="129"/>
      <c r="T2426" s="129"/>
      <c r="U2426" s="129"/>
      <c r="V2426" s="129"/>
      <c r="X2426" s="71"/>
    </row>
    <row r="2427" spans="1:24" ht="14.4">
      <c r="A2427" t="s">
        <v>1911</v>
      </c>
      <c r="B2427" s="125" t="s">
        <v>781</v>
      </c>
      <c r="C2427" s="126" t="str">
        <f t="shared" si="324"/>
        <v>N.010.10.101</v>
      </c>
      <c r="D2427" s="11" t="s">
        <v>1910</v>
      </c>
      <c r="E2427" s="125" t="s">
        <v>878</v>
      </c>
      <c r="F2427" s="128" t="str">
        <f t="shared" si="325"/>
        <v>Baking (1.5 MJe per kg product)</v>
      </c>
      <c r="G2427" s="200">
        <v>3.7847937540000001E-2</v>
      </c>
      <c r="H2427" s="10">
        <f t="shared" ref="H2427:H2429" si="329">G2427</f>
        <v>3.7847937540000001E-2</v>
      </c>
      <c r="I2427" s="201">
        <v>1.1992599499999999E-3</v>
      </c>
      <c r="J2427" s="201">
        <v>2.4844480000000002E-3</v>
      </c>
      <c r="K2427" s="201">
        <v>6.0059095900000005E-3</v>
      </c>
      <c r="L2427" s="201">
        <v>2.8158320000000001E-2</v>
      </c>
      <c r="N2427" s="160">
        <v>0.18772213333333335</v>
      </c>
      <c r="O2427" s="10">
        <f t="shared" ref="O2427:O2429" si="330">N2427</f>
        <v>0.18772213333333335</v>
      </c>
      <c r="Q2427" s="15">
        <v>3.5829716999999999</v>
      </c>
      <c r="S2427" s="129">
        <v>3.5755575999999998E-3</v>
      </c>
      <c r="T2427" s="129">
        <v>3.3583914999999998E-3</v>
      </c>
      <c r="U2427" s="129">
        <v>1.5159038999999999E-4</v>
      </c>
      <c r="V2427" s="129">
        <v>6.5575643999999996E-5</v>
      </c>
      <c r="X2427" s="71">
        <v>9.5095725999999993E-6</v>
      </c>
    </row>
    <row r="2428" spans="1:24" ht="14.4">
      <c r="A2428" t="s">
        <v>1912</v>
      </c>
      <c r="B2428" s="125" t="s">
        <v>781</v>
      </c>
      <c r="C2428" s="126" t="str">
        <f t="shared" si="324"/>
        <v>N.010.10.102</v>
      </c>
      <c r="D2428" s="11" t="s">
        <v>1910</v>
      </c>
      <c r="E2428" s="125" t="s">
        <v>878</v>
      </c>
      <c r="F2428" s="128" t="str">
        <f t="shared" si="325"/>
        <v>Boiling (1.1 MJe per kg product)</v>
      </c>
      <c r="G2428" s="200">
        <v>2.7755154415E-2</v>
      </c>
      <c r="H2428" s="10">
        <f t="shared" si="329"/>
        <v>2.7755154415E-2</v>
      </c>
      <c r="I2428" s="201">
        <v>8.7945725999999998E-4</v>
      </c>
      <c r="J2428" s="201">
        <v>1.82192849E-3</v>
      </c>
      <c r="K2428" s="201">
        <v>4.4043336650000002E-3</v>
      </c>
      <c r="L2428" s="201">
        <v>2.0649435000000001E-2</v>
      </c>
      <c r="N2428" s="160">
        <v>0.1376629</v>
      </c>
      <c r="O2428" s="10">
        <f t="shared" si="330"/>
        <v>0.1376629</v>
      </c>
      <c r="Q2428" s="15">
        <v>2.6275126000000002</v>
      </c>
      <c r="S2428" s="129">
        <v>2.6220756E-3</v>
      </c>
      <c r="T2428" s="129">
        <v>2.4628204999999999E-3</v>
      </c>
      <c r="U2428" s="129">
        <v>1.1116629000000001E-4</v>
      </c>
      <c r="V2428" s="129">
        <v>4.8088806000000003E-5</v>
      </c>
      <c r="X2428" s="71">
        <v>6.9736865000000004E-6</v>
      </c>
    </row>
    <row r="2429" spans="1:24" ht="14.4">
      <c r="A2429" t="s">
        <v>1913</v>
      </c>
      <c r="B2429" s="125" t="s">
        <v>781</v>
      </c>
      <c r="C2429" s="126" t="str">
        <f t="shared" si="324"/>
        <v>N.010.10.103</v>
      </c>
      <c r="D2429" s="11" t="s">
        <v>1910</v>
      </c>
      <c r="E2429" s="125" t="s">
        <v>878</v>
      </c>
      <c r="F2429" s="128" t="str">
        <f t="shared" si="325"/>
        <v>Roasting chicken (3 MJe per kg product)</v>
      </c>
      <c r="G2429" s="200">
        <v>7.569587488E-2</v>
      </c>
      <c r="H2429" s="10">
        <f t="shared" si="329"/>
        <v>7.569587488E-2</v>
      </c>
      <c r="I2429" s="201">
        <v>2.3985197999999998E-3</v>
      </c>
      <c r="J2429" s="201">
        <v>4.9688959E-3</v>
      </c>
      <c r="K2429" s="201">
        <v>1.2011819180000001E-2</v>
      </c>
      <c r="L2429" s="201">
        <v>5.6316640000000001E-2</v>
      </c>
      <c r="N2429" s="160">
        <v>0.37544426666666669</v>
      </c>
      <c r="O2429" s="10">
        <f t="shared" si="330"/>
        <v>0.37544426666666669</v>
      </c>
      <c r="Q2429" s="15">
        <v>7.1659433999999997</v>
      </c>
      <c r="S2429" s="129">
        <v>7.1511151E-3</v>
      </c>
      <c r="T2429" s="129">
        <v>6.7167831000000001E-3</v>
      </c>
      <c r="U2429" s="129">
        <v>3.0318079E-4</v>
      </c>
      <c r="V2429" s="129">
        <v>1.3115129000000001E-4</v>
      </c>
      <c r="X2429" s="71">
        <v>1.9019144999999999E-5</v>
      </c>
    </row>
    <row r="2430" spans="1:24" ht="14.4">
      <c r="B2430" s="125"/>
      <c r="C2430" s="126"/>
      <c r="D2430" s="1" t="s">
        <v>2729</v>
      </c>
      <c r="E2430" s="125"/>
      <c r="F2430" s="128"/>
      <c r="G2430" s="200"/>
      <c r="I2430" s="201"/>
      <c r="J2430" s="201"/>
      <c r="K2430" s="201"/>
      <c r="L2430" s="201"/>
      <c r="N2430" s="160"/>
      <c r="S2430" s="129"/>
      <c r="T2430" s="129"/>
      <c r="U2430" s="129"/>
      <c r="V2430" s="129"/>
      <c r="X2430" s="71"/>
    </row>
    <row r="2431" spans="1:24" ht="14.4">
      <c r="B2431" s="125"/>
      <c r="C2431" s="126"/>
      <c r="D2431" s="1" t="s">
        <v>1914</v>
      </c>
      <c r="E2431" s="125"/>
      <c r="F2431" s="128"/>
      <c r="G2431" s="200"/>
      <c r="I2431" s="201"/>
      <c r="J2431" s="201"/>
      <c r="K2431" s="201"/>
      <c r="L2431" s="201"/>
      <c r="N2431" s="160"/>
      <c r="S2431" s="129"/>
      <c r="T2431" s="129"/>
      <c r="U2431" s="129"/>
      <c r="V2431" s="129"/>
      <c r="X2431" s="71"/>
    </row>
    <row r="2432" spans="1:24" ht="14.4">
      <c r="A2432" t="s">
        <v>1760</v>
      </c>
      <c r="B2432" s="125" t="s">
        <v>1759</v>
      </c>
      <c r="C2432" s="126" t="str">
        <f t="shared" si="324"/>
        <v>P.030.00.100</v>
      </c>
      <c r="D2432" t="s">
        <v>1914</v>
      </c>
      <c r="E2432" s="125" t="s">
        <v>878</v>
      </c>
      <c r="F2432" s="128" t="str">
        <f t="shared" si="325"/>
        <v>1,4-dioxanes (n=1, std= -)</v>
      </c>
      <c r="G2432" s="200">
        <v>0.72008436629592543</v>
      </c>
      <c r="I2432" s="201">
        <v>2.0352690779999995E-2</v>
      </c>
      <c r="J2432" s="201">
        <v>7.2458738051999996E-2</v>
      </c>
      <c r="K2432" s="201">
        <v>9.9183874639254786E-3</v>
      </c>
      <c r="L2432" s="201">
        <v>0.61735454999999995</v>
      </c>
      <c r="N2432" s="160">
        <v>4.1156969999999999</v>
      </c>
      <c r="Q2432" s="15">
        <v>60.523572000000001</v>
      </c>
      <c r="S2432" s="129">
        <v>8.8158744999999997E-2</v>
      </c>
      <c r="T2432" s="129">
        <v>8.0736995000000006E-2</v>
      </c>
      <c r="U2432" s="129">
        <v>3.4800699E-3</v>
      </c>
      <c r="V2432" s="129">
        <v>3.9416805999999997E-3</v>
      </c>
      <c r="X2432" s="71">
        <v>2.0731718000000001E-4</v>
      </c>
    </row>
    <row r="2433" spans="1:24" ht="14.4">
      <c r="A2433" t="s">
        <v>1761</v>
      </c>
      <c r="B2433" s="125" t="s">
        <v>1759</v>
      </c>
      <c r="C2433" s="126" t="str">
        <f t="shared" si="324"/>
        <v>P.030.00.200</v>
      </c>
      <c r="D2433" t="s">
        <v>1914</v>
      </c>
      <c r="E2433" s="125" t="s">
        <v>878</v>
      </c>
      <c r="F2433" s="128" t="str">
        <f t="shared" si="325"/>
        <v>1-hydroxy-4-unsubstituted benzenoids (n=1, std=-)</v>
      </c>
      <c r="G2433" s="200">
        <v>0.3187041701814804</v>
      </c>
      <c r="I2433" s="201">
        <v>1.088692646365E-2</v>
      </c>
      <c r="J2433" s="201">
        <v>3.9317243717830401E-2</v>
      </c>
      <c r="K2433" s="201">
        <v>0</v>
      </c>
      <c r="L2433" s="201">
        <v>0.26850000000000002</v>
      </c>
      <c r="N2433" s="160">
        <v>1.7900000000000003</v>
      </c>
      <c r="Q2433" s="15">
        <v>38.805</v>
      </c>
      <c r="S2433" s="129">
        <v>4.3321169E-2</v>
      </c>
      <c r="T2433" s="129">
        <v>3.9035930000000003E-2</v>
      </c>
      <c r="U2433" s="129">
        <v>1.5878604000000001E-3</v>
      </c>
      <c r="V2433" s="129">
        <v>2.6973778000000002E-3</v>
      </c>
      <c r="X2433" s="71">
        <v>1.0887988000000001E-4</v>
      </c>
    </row>
    <row r="2434" spans="1:24" ht="14.4">
      <c r="A2434" t="s">
        <v>4021</v>
      </c>
      <c r="B2434" s="125" t="s">
        <v>1759</v>
      </c>
      <c r="C2434" s="126" t="str">
        <f t="shared" si="324"/>
        <v>P.030.00.300</v>
      </c>
      <c r="D2434" t="s">
        <v>1914</v>
      </c>
      <c r="E2434" s="125" t="s">
        <v>878</v>
      </c>
      <c r="F2434" s="128" t="str">
        <f t="shared" si="325"/>
        <v>2-benzimidazolylcarbamic acid esters (n=1, std=-)</v>
      </c>
      <c r="G2434" s="200">
        <v>3.0508814977040002</v>
      </c>
      <c r="I2434" s="201">
        <v>0.12503091629999999</v>
      </c>
      <c r="J2434" s="201">
        <v>0.25793099830400001</v>
      </c>
      <c r="K2434" s="201">
        <v>0.17719518310000001</v>
      </c>
      <c r="L2434" s="201">
        <v>2.4907243999999999</v>
      </c>
      <c r="N2434" s="160">
        <v>16.604829333333335</v>
      </c>
      <c r="Q2434" s="15">
        <v>263.32814000000002</v>
      </c>
      <c r="S2434" s="129">
        <v>0.33174194000000001</v>
      </c>
      <c r="T2434" s="129">
        <v>0.30468020000000001</v>
      </c>
      <c r="U2434" s="129">
        <v>1.355524E-2</v>
      </c>
      <c r="V2434" s="129">
        <v>1.3506493E-2</v>
      </c>
      <c r="X2434" s="71">
        <v>8.4023983000000005E-4</v>
      </c>
    </row>
    <row r="2435" spans="1:24" ht="14.4">
      <c r="A2435" t="s">
        <v>4022</v>
      </c>
      <c r="B2435" s="125" t="s">
        <v>1759</v>
      </c>
      <c r="C2435" s="126" t="str">
        <f t="shared" si="324"/>
        <v>P.030.00.400</v>
      </c>
      <c r="D2435" t="s">
        <v>1914</v>
      </c>
      <c r="E2435" s="125" t="s">
        <v>878</v>
      </c>
      <c r="F2435" s="128" t="str">
        <f t="shared" si="325"/>
        <v>2-phenoxypropionic acids (n=1, std=-)</v>
      </c>
      <c r="G2435" s="200">
        <v>5.4826563911920001</v>
      </c>
      <c r="I2435" s="201">
        <v>0.19157665528000001</v>
      </c>
      <c r="J2435" s="201">
        <v>0.39384303191199993</v>
      </c>
      <c r="K2435" s="201">
        <v>0.671547004</v>
      </c>
      <c r="L2435" s="201">
        <v>4.2256897000000002</v>
      </c>
      <c r="N2435" s="160">
        <v>28.171264666666669</v>
      </c>
      <c r="Q2435" s="15">
        <v>503.10311000000002</v>
      </c>
      <c r="S2435" s="129">
        <v>0.54561563999999996</v>
      </c>
      <c r="T2435" s="129">
        <v>0.50793312000000002</v>
      </c>
      <c r="U2435" s="129">
        <v>2.2825588000000001E-2</v>
      </c>
      <c r="V2435" s="129">
        <v>1.4856941E-2</v>
      </c>
      <c r="X2435" s="71">
        <v>1.4255583E-3</v>
      </c>
    </row>
    <row r="2436" spans="1:24" ht="14.4">
      <c r="A2436" t="s">
        <v>1762</v>
      </c>
      <c r="B2436" s="125" t="s">
        <v>1759</v>
      </c>
      <c r="C2436" s="126" t="str">
        <f t="shared" si="324"/>
        <v>P.030.11.100</v>
      </c>
      <c r="D2436" t="s">
        <v>1914</v>
      </c>
      <c r="E2436" s="125" t="s">
        <v>878</v>
      </c>
      <c r="F2436" s="128" t="str">
        <f t="shared" si="325"/>
        <v>Acetylides (n=1, std=-)</v>
      </c>
      <c r="G2436" s="200">
        <v>0.29154320131787859</v>
      </c>
      <c r="I2436" s="201">
        <v>9.648065118990001E-3</v>
      </c>
      <c r="J2436" s="201">
        <v>3.5895136198888601E-2</v>
      </c>
      <c r="K2436" s="201">
        <v>0</v>
      </c>
      <c r="L2436" s="201">
        <v>0.246</v>
      </c>
      <c r="N2436" s="160">
        <v>1.6400000000000001</v>
      </c>
      <c r="Q2436" s="15">
        <v>34.088999999999999</v>
      </c>
      <c r="S2436" s="129">
        <v>3.9563900999999999E-2</v>
      </c>
      <c r="T2436" s="129">
        <v>3.5742191E-2</v>
      </c>
      <c r="U2436" s="129">
        <v>1.4543143000000001E-3</v>
      </c>
      <c r="V2436" s="129">
        <v>2.3673955000000002E-3</v>
      </c>
      <c r="X2436" s="71">
        <v>9.7704040999999997E-5</v>
      </c>
    </row>
    <row r="2437" spans="1:24" ht="14.4">
      <c r="A2437" t="s">
        <v>4023</v>
      </c>
      <c r="B2437" s="125" t="s">
        <v>1759</v>
      </c>
      <c r="C2437" s="126" t="str">
        <f t="shared" si="324"/>
        <v>P.030.11.200</v>
      </c>
      <c r="D2437" t="s">
        <v>1914</v>
      </c>
      <c r="E2437" s="125" t="s">
        <v>878</v>
      </c>
      <c r="F2437" s="128" t="str">
        <f t="shared" si="325"/>
        <v>Alcohols and polyols (n=11, std=0.24)</v>
      </c>
      <c r="G2437" s="200">
        <v>0.49799010613852712</v>
      </c>
      <c r="I2437" s="201">
        <v>3.7390141339999995E-2</v>
      </c>
      <c r="J2437" s="201">
        <v>5.7234901801E-2</v>
      </c>
      <c r="K2437" s="201">
        <v>9.5635229975270901E-3</v>
      </c>
      <c r="L2437" s="201">
        <v>0.39380154000000001</v>
      </c>
      <c r="N2437" s="160">
        <v>2.6253436000000003</v>
      </c>
      <c r="Q2437" s="15">
        <v>64.280246000000005</v>
      </c>
      <c r="S2437" s="129">
        <v>5.7829624000000003E-2</v>
      </c>
      <c r="T2437" s="129">
        <v>5.1368947999999998E-2</v>
      </c>
      <c r="U2437" s="129">
        <v>2.2743634999999999E-3</v>
      </c>
      <c r="V2437" s="129">
        <v>4.1863129999999997E-3</v>
      </c>
      <c r="X2437" s="71">
        <v>1.6706105E-4</v>
      </c>
    </row>
    <row r="2438" spans="1:24" ht="14.4">
      <c r="A2438" t="s">
        <v>1763</v>
      </c>
      <c r="B2438" s="125" t="s">
        <v>1759</v>
      </c>
      <c r="C2438" s="126" t="str">
        <f t="shared" si="324"/>
        <v>P.030.11.300</v>
      </c>
      <c r="D2438" t="s">
        <v>1914</v>
      </c>
      <c r="E2438" s="125" t="s">
        <v>878</v>
      </c>
      <c r="F2438" s="128" t="str">
        <f t="shared" si="325"/>
        <v>Alkali metal chlorides (n=3, std=0.006)</v>
      </c>
      <c r="G2438" s="200">
        <v>2.4150847985200001E-2</v>
      </c>
      <c r="I2438" s="201">
        <v>8.8541739479999987E-4</v>
      </c>
      <c r="J2438" s="201">
        <v>7.6722637434999998E-3</v>
      </c>
      <c r="K2438" s="201">
        <v>1.6487008468999999E-3</v>
      </c>
      <c r="L2438" s="201">
        <v>1.3944466000000001E-2</v>
      </c>
      <c r="N2438" s="160">
        <v>9.296310666666667E-2</v>
      </c>
      <c r="Q2438" s="15">
        <v>3.3585455999999998</v>
      </c>
      <c r="S2438" s="129">
        <v>3.7171941000000001E-3</v>
      </c>
      <c r="T2438" s="129">
        <v>3.5521595000000002E-3</v>
      </c>
      <c r="U2438" s="129">
        <v>1.114958E-4</v>
      </c>
      <c r="V2438" s="129">
        <v>5.3538753000000001E-5</v>
      </c>
      <c r="X2438" s="71">
        <v>6.9889463999999999E-6</v>
      </c>
    </row>
    <row r="2439" spans="1:24" ht="14.4">
      <c r="A2439" t="s">
        <v>4024</v>
      </c>
      <c r="B2439" s="125" t="s">
        <v>1759</v>
      </c>
      <c r="C2439" s="126" t="str">
        <f t="shared" si="324"/>
        <v>P.030.11.400</v>
      </c>
      <c r="D2439" t="s">
        <v>1914</v>
      </c>
      <c r="E2439" s="125" t="s">
        <v>878</v>
      </c>
      <c r="F2439" s="128" t="str">
        <f t="shared" si="325"/>
        <v>Alkali metal hydroxides (n=4, std=0.1)</v>
      </c>
      <c r="G2439" s="200">
        <v>0.15281924391649998</v>
      </c>
      <c r="I2439" s="201">
        <v>1.2519766554999999E-2</v>
      </c>
      <c r="J2439" s="201">
        <v>2.4429362091499998E-2</v>
      </c>
      <c r="K2439" s="201">
        <v>5.9709352700000008E-3</v>
      </c>
      <c r="L2439" s="201">
        <v>0.10989918</v>
      </c>
      <c r="N2439" s="160">
        <v>0.73266120000000001</v>
      </c>
      <c r="Q2439" s="15">
        <v>5.1831950999999998</v>
      </c>
      <c r="S2439" s="129">
        <v>1.7983283999999999E-2</v>
      </c>
      <c r="T2439" s="129">
        <v>1.7112777999999999E-2</v>
      </c>
      <c r="U2439" s="129">
        <v>6.6694248000000005E-4</v>
      </c>
      <c r="V2439" s="129">
        <v>2.0356408E-4</v>
      </c>
      <c r="X2439" s="71">
        <v>4.0977058000000003E-5</v>
      </c>
    </row>
    <row r="2440" spans="1:24" ht="14.4">
      <c r="A2440" t="s">
        <v>1764</v>
      </c>
      <c r="B2440" s="125" t="s">
        <v>1759</v>
      </c>
      <c r="C2440" s="126" t="str">
        <f t="shared" si="324"/>
        <v>P.030.11.500</v>
      </c>
      <c r="D2440" t="s">
        <v>1914</v>
      </c>
      <c r="E2440" s="125" t="s">
        <v>878</v>
      </c>
      <c r="F2440" s="128" t="str">
        <f t="shared" si="325"/>
        <v>Alkali metal hypochlorites (n=2, std=0.015)</v>
      </c>
      <c r="G2440" s="200">
        <v>0.16821968125179138</v>
      </c>
      <c r="I2440" s="201">
        <v>1.7760642752006998E-2</v>
      </c>
      <c r="J2440" s="201">
        <v>3.345903849978437E-2</v>
      </c>
      <c r="K2440" s="201">
        <v>0</v>
      </c>
      <c r="L2440" s="201">
        <v>0.11700000000000001</v>
      </c>
      <c r="N2440" s="160">
        <v>0.78</v>
      </c>
      <c r="Q2440" s="15">
        <v>0</v>
      </c>
      <c r="S2440" s="129">
        <v>2.2038157999999999E-2</v>
      </c>
      <c r="T2440" s="129">
        <v>2.1272406000000001E-2</v>
      </c>
      <c r="U2440" s="129">
        <v>7.6575221E-4</v>
      </c>
      <c r="V2440" s="129">
        <v>0</v>
      </c>
      <c r="X2440" s="71">
        <v>4.5611841999999997E-5</v>
      </c>
    </row>
    <row r="2441" spans="1:24" ht="14.4">
      <c r="A2441" t="s">
        <v>1765</v>
      </c>
      <c r="B2441" s="125" t="s">
        <v>1759</v>
      </c>
      <c r="C2441" s="126" t="str">
        <f t="shared" si="324"/>
        <v>P.030.11.600</v>
      </c>
      <c r="D2441" t="s">
        <v>1914</v>
      </c>
      <c r="E2441" s="125" t="s">
        <v>878</v>
      </c>
      <c r="F2441" s="128" t="str">
        <f t="shared" si="325"/>
        <v>Alkali metal silicates (n=2, std=0.22)</v>
      </c>
      <c r="G2441" s="200">
        <v>0.40071795840890001</v>
      </c>
      <c r="I2441" s="201">
        <v>1.6850918919999999E-2</v>
      </c>
      <c r="J2441" s="201">
        <v>2.2928682008899998E-2</v>
      </c>
      <c r="K2441" s="201">
        <v>4.0348774799999999E-3</v>
      </c>
      <c r="L2441" s="201">
        <v>0.35690348</v>
      </c>
      <c r="N2441" s="160">
        <v>2.3793565333333335</v>
      </c>
      <c r="Q2441" s="15">
        <v>35.295451</v>
      </c>
      <c r="S2441" s="129">
        <v>4.4149799000000003E-2</v>
      </c>
      <c r="T2441" s="129">
        <v>3.9799335999999998E-2</v>
      </c>
      <c r="U2441" s="129">
        <v>1.8728486000000001E-3</v>
      </c>
      <c r="V2441" s="129">
        <v>2.4776147999999998E-3</v>
      </c>
      <c r="X2441" s="71">
        <v>1.1646562000000001E-4</v>
      </c>
    </row>
    <row r="2442" spans="1:24" ht="14.4">
      <c r="A2442" t="s">
        <v>1766</v>
      </c>
      <c r="B2442" s="125" t="s">
        <v>1759</v>
      </c>
      <c r="C2442" s="126" t="str">
        <f t="shared" si="324"/>
        <v>P.030.11.700</v>
      </c>
      <c r="D2442" t="s">
        <v>1914</v>
      </c>
      <c r="E2442" s="125" t="s">
        <v>878</v>
      </c>
      <c r="F2442" s="128" t="str">
        <f t="shared" si="325"/>
        <v>Alkaline earth metal oxides (n=2, std=0.23)</v>
      </c>
      <c r="G2442" s="200">
        <v>0.20471451355186926</v>
      </c>
      <c r="I2442" s="201">
        <v>7.353844180000001E-3</v>
      </c>
      <c r="J2442" s="201">
        <v>2.7597728267860003E-2</v>
      </c>
      <c r="K2442" s="201">
        <v>1.2947211040092454E-3</v>
      </c>
      <c r="L2442" s="201">
        <v>0.16846822</v>
      </c>
      <c r="N2442" s="160">
        <v>1.1231214666666667</v>
      </c>
      <c r="Q2442" s="15">
        <v>5.6642457999999998</v>
      </c>
      <c r="S2442" s="129">
        <v>2.5458718000000002E-2</v>
      </c>
      <c r="T2442" s="129">
        <v>2.4104190000000001E-2</v>
      </c>
      <c r="U2442" s="129">
        <v>9.7726070999999996E-4</v>
      </c>
      <c r="V2442" s="129">
        <v>3.7726733000000001E-4</v>
      </c>
      <c r="X2442" s="71">
        <v>4.6719713999999998E-5</v>
      </c>
    </row>
    <row r="2443" spans="1:24" ht="14.4">
      <c r="A2443" t="s">
        <v>4025</v>
      </c>
      <c r="B2443" s="125" t="s">
        <v>1759</v>
      </c>
      <c r="C2443" s="126" t="str">
        <f t="shared" si="324"/>
        <v>P.030.11.800</v>
      </c>
      <c r="D2443" t="s">
        <v>1914</v>
      </c>
      <c r="E2443" s="125" t="s">
        <v>878</v>
      </c>
      <c r="F2443" s="128" t="str">
        <f t="shared" si="325"/>
        <v>Alkanes (n=7, std=0.22)</v>
      </c>
      <c r="G2443" s="200">
        <v>0.34590405166251276</v>
      </c>
      <c r="I2443" s="201">
        <v>2.5327261909999999E-2</v>
      </c>
      <c r="J2443" s="201">
        <v>5.5729725584699998E-2</v>
      </c>
      <c r="K2443" s="201">
        <v>4.9621441678127194E-3</v>
      </c>
      <c r="L2443" s="201">
        <v>0.25988492000000002</v>
      </c>
      <c r="N2443" s="160">
        <v>1.7325661333333335</v>
      </c>
      <c r="Q2443" s="15">
        <v>75.313929000000002</v>
      </c>
      <c r="S2443" s="129">
        <v>4.4768322999999999E-2</v>
      </c>
      <c r="T2443" s="129">
        <v>3.7800612999999997E-2</v>
      </c>
      <c r="U2443" s="129">
        <v>1.6662338999999999E-3</v>
      </c>
      <c r="V2443" s="129">
        <v>5.3014764000000004E-3</v>
      </c>
      <c r="X2443" s="71">
        <v>1.6055301000000001E-4</v>
      </c>
    </row>
    <row r="2444" spans="1:24" ht="14.4">
      <c r="A2444" t="s">
        <v>4026</v>
      </c>
      <c r="B2444" s="125" t="s">
        <v>1759</v>
      </c>
      <c r="C2444" s="126" t="str">
        <f t="shared" si="324"/>
        <v>P.030.11.900</v>
      </c>
      <c r="D2444" t="s">
        <v>1914</v>
      </c>
      <c r="E2444" s="125" t="s">
        <v>878</v>
      </c>
      <c r="F2444" s="128" t="str">
        <f t="shared" si="325"/>
        <v>Alpha-halocarboxylic acids and derivatives (n=2, std=0.12)</v>
      </c>
      <c r="G2444" s="200">
        <v>0.22578143594803393</v>
      </c>
      <c r="I2444" s="201">
        <v>1.3540898921000001E-2</v>
      </c>
      <c r="J2444" s="201">
        <v>2.4288775602049999E-2</v>
      </c>
      <c r="K2444" s="201">
        <v>1.8596814249839456E-3</v>
      </c>
      <c r="L2444" s="201">
        <v>0.18609207999999999</v>
      </c>
      <c r="N2444" s="160">
        <v>1.2406138666666666</v>
      </c>
      <c r="Q2444" s="15">
        <v>20.524115999999999</v>
      </c>
      <c r="S2444" s="129">
        <v>2.7358569999999999E-2</v>
      </c>
      <c r="T2444" s="129">
        <v>2.4994558E-2</v>
      </c>
      <c r="U2444" s="129">
        <v>1.0586405E-3</v>
      </c>
      <c r="V2444" s="129">
        <v>1.305371E-3</v>
      </c>
      <c r="X2444" s="71">
        <v>8.2771473000000005E-5</v>
      </c>
    </row>
    <row r="2445" spans="1:24" ht="14.4">
      <c r="A2445" t="s">
        <v>4027</v>
      </c>
      <c r="B2445" s="125" t="s">
        <v>1759</v>
      </c>
      <c r="C2445" s="126" t="str">
        <f t="shared" si="324"/>
        <v>P.030.11.910</v>
      </c>
      <c r="D2445" t="s">
        <v>1914</v>
      </c>
      <c r="E2445" s="125" t="s">
        <v>878</v>
      </c>
      <c r="F2445" s="128" t="str">
        <f t="shared" si="325"/>
        <v>Amines (n=6, std=0.13)</v>
      </c>
      <c r="G2445" s="200">
        <v>0.49336334387862746</v>
      </c>
      <c r="I2445" s="201">
        <v>2.0618983109999999E-2</v>
      </c>
      <c r="J2445" s="201">
        <v>6.6260309205999998E-2</v>
      </c>
      <c r="K2445" s="201">
        <v>1.0184811562627433E-2</v>
      </c>
      <c r="L2445" s="201">
        <v>0.39629924</v>
      </c>
      <c r="N2445" s="160">
        <v>2.6419949333333332</v>
      </c>
      <c r="Q2445" s="15">
        <v>67.204487999999998</v>
      </c>
      <c r="S2445" s="129">
        <v>5.3697742E-2</v>
      </c>
      <c r="T2445" s="129">
        <v>4.6947175000000001E-2</v>
      </c>
      <c r="U2445" s="129">
        <v>2.1774114999999999E-3</v>
      </c>
      <c r="V2445" s="129">
        <v>4.5731553000000003E-3</v>
      </c>
      <c r="X2445" s="71">
        <v>1.7529262999999999E-4</v>
      </c>
    </row>
    <row r="2446" spans="1:24" ht="14.4">
      <c r="A2446" t="s">
        <v>4028</v>
      </c>
      <c r="B2446" s="125" t="s">
        <v>1759</v>
      </c>
      <c r="C2446" s="126" t="str">
        <f t="shared" si="324"/>
        <v>P.030.11.920</v>
      </c>
      <c r="D2446" t="s">
        <v>1914</v>
      </c>
      <c r="E2446" s="125" t="s">
        <v>878</v>
      </c>
      <c r="F2446" s="128" t="str">
        <f t="shared" si="325"/>
        <v>Amino acids, peptides, and analogues (n=1, std=-)</v>
      </c>
      <c r="G2446" s="200">
        <v>3.5757278767509999</v>
      </c>
      <c r="I2446" s="201">
        <v>0.12838568774</v>
      </c>
      <c r="J2446" s="201">
        <v>0.226701361711</v>
      </c>
      <c r="K2446" s="201">
        <v>0.31755532729999997</v>
      </c>
      <c r="L2446" s="201">
        <v>2.9030855</v>
      </c>
      <c r="N2446" s="160">
        <v>19.353903333333335</v>
      </c>
      <c r="Q2446" s="15">
        <v>326.91370999999998</v>
      </c>
      <c r="S2446" s="129">
        <v>0.36531872999999998</v>
      </c>
      <c r="T2446" s="129">
        <v>0.33628845000000002</v>
      </c>
      <c r="U2446" s="129">
        <v>1.5450101000000001E-2</v>
      </c>
      <c r="V2446" s="129">
        <v>1.3580185E-2</v>
      </c>
      <c r="X2446" s="71">
        <v>9.6426005E-4</v>
      </c>
    </row>
    <row r="2447" spans="1:24" ht="14.4">
      <c r="A2447" t="s">
        <v>4029</v>
      </c>
      <c r="B2447" s="125" t="s">
        <v>1759</v>
      </c>
      <c r="C2447" s="126" t="str">
        <f t="shared" si="324"/>
        <v>P.030.11.930</v>
      </c>
      <c r="D2447" t="s">
        <v>1914</v>
      </c>
      <c r="E2447" s="125" t="s">
        <v>878</v>
      </c>
      <c r="F2447" s="128" t="str">
        <f t="shared" si="325"/>
        <v>Aminotriazines (n=1, std=-)</v>
      </c>
      <c r="G2447" s="200">
        <v>1.3276320473149998</v>
      </c>
      <c r="I2447" s="201">
        <v>6.2261814169999999E-2</v>
      </c>
      <c r="J2447" s="201">
        <v>0.15759495934499998</v>
      </c>
      <c r="K2447" s="201">
        <v>5.7897573799999998E-2</v>
      </c>
      <c r="L2447" s="201">
        <v>1.0498776999999999</v>
      </c>
      <c r="N2447" s="160">
        <v>6.9991846666666664</v>
      </c>
      <c r="Q2447" s="15">
        <v>106.03831</v>
      </c>
      <c r="S2447" s="129">
        <v>0.15309664000000001</v>
      </c>
      <c r="T2447" s="129">
        <v>0.14127976</v>
      </c>
      <c r="U2447" s="129">
        <v>5.9511340000000003E-3</v>
      </c>
      <c r="V2447" s="129">
        <v>5.8657413000000004E-3</v>
      </c>
      <c r="X2447" s="71">
        <v>3.6581012E-4</v>
      </c>
    </row>
    <row r="2448" spans="1:24" ht="14.4">
      <c r="A2448" t="s">
        <v>4030</v>
      </c>
      <c r="B2448" s="125" t="s">
        <v>1759</v>
      </c>
      <c r="C2448" s="126" t="str">
        <f t="shared" si="324"/>
        <v>P.030.11.940</v>
      </c>
      <c r="D2448" t="s">
        <v>1914</v>
      </c>
      <c r="E2448" s="125" t="s">
        <v>878</v>
      </c>
      <c r="F2448" s="128" t="str">
        <f t="shared" si="325"/>
        <v>Aminoxides (n=1, std=-)</v>
      </c>
      <c r="G2448" s="200">
        <v>0.4191054730548</v>
      </c>
      <c r="I2448" s="201">
        <v>1.2821085689999999E-2</v>
      </c>
      <c r="J2448" s="201">
        <v>1.55494855848E-2</v>
      </c>
      <c r="K2448" s="201">
        <v>2.3613417799999998E-3</v>
      </c>
      <c r="L2448" s="201">
        <v>0.38837356000000001</v>
      </c>
      <c r="N2448" s="160">
        <v>2.589157066666667</v>
      </c>
      <c r="Q2448" s="15">
        <v>44.079315000000001</v>
      </c>
      <c r="S2448" s="129">
        <v>5.0180895000000003E-2</v>
      </c>
      <c r="T2448" s="129">
        <v>4.4916629999999999E-2</v>
      </c>
      <c r="U2448" s="129">
        <v>2.1431750999999998E-3</v>
      </c>
      <c r="V2448" s="129">
        <v>3.1210898999999999E-3</v>
      </c>
      <c r="X2448" s="71">
        <v>1.3113808E-4</v>
      </c>
    </row>
    <row r="2449" spans="1:24" ht="14.4">
      <c r="A2449" t="s">
        <v>4031</v>
      </c>
      <c r="B2449" s="125" t="s">
        <v>1759</v>
      </c>
      <c r="C2449" s="126" t="str">
        <f t="shared" si="324"/>
        <v>P.030.11.950</v>
      </c>
      <c r="D2449" t="s">
        <v>1914</v>
      </c>
      <c r="E2449" s="125" t="s">
        <v>878</v>
      </c>
      <c r="F2449" s="128" t="str">
        <f t="shared" si="325"/>
        <v>Anilides (n=4, std=0.24)</v>
      </c>
      <c r="G2449" s="200">
        <v>1.9235686437989998</v>
      </c>
      <c r="I2449" s="201">
        <v>8.0255216170000004E-2</v>
      </c>
      <c r="J2449" s="201">
        <v>0.17322681642899998</v>
      </c>
      <c r="K2449" s="201">
        <v>0.11356541120000001</v>
      </c>
      <c r="L2449" s="201">
        <v>1.5565211999999999</v>
      </c>
      <c r="N2449" s="160">
        <v>10.376808</v>
      </c>
      <c r="Q2449" s="15">
        <v>164.35580999999999</v>
      </c>
      <c r="S2449" s="129">
        <v>0.21047697000000001</v>
      </c>
      <c r="T2449" s="129">
        <v>0.19361832000000001</v>
      </c>
      <c r="U2449" s="129">
        <v>8.5303107999999996E-3</v>
      </c>
      <c r="V2449" s="129">
        <v>8.3283404999999998E-3</v>
      </c>
      <c r="X2449" s="71">
        <v>5.2815958999999997E-4</v>
      </c>
    </row>
    <row r="2450" spans="1:24" ht="14.4">
      <c r="A2450" t="s">
        <v>4032</v>
      </c>
      <c r="B2450" s="125" t="s">
        <v>1759</v>
      </c>
      <c r="C2450" s="126" t="str">
        <f t="shared" ref="C2450:C2513" si="331">MID(A2450,1,12)</f>
        <v>P.030.11.960</v>
      </c>
      <c r="D2450" t="s">
        <v>1914</v>
      </c>
      <c r="E2450" s="125" t="s">
        <v>878</v>
      </c>
      <c r="F2450" s="128" t="str">
        <f t="shared" ref="F2450:F2513" si="332">MID(A2450, 21,85)</f>
        <v>Aniline and substituted anilines (n=1, std=-)</v>
      </c>
      <c r="G2450" s="200">
        <v>1.1664285885029999</v>
      </c>
      <c r="I2450" s="201">
        <v>4.8840864890000009E-2</v>
      </c>
      <c r="J2450" s="201">
        <v>0.111906244613</v>
      </c>
      <c r="K2450" s="201">
        <v>8.1537039000000006E-2</v>
      </c>
      <c r="L2450" s="201">
        <v>0.92414443999999996</v>
      </c>
      <c r="N2450" s="160">
        <v>6.1609629333333329</v>
      </c>
      <c r="Q2450" s="15">
        <v>99.175175999999993</v>
      </c>
      <c r="S2450" s="129">
        <v>0.12716496999999999</v>
      </c>
      <c r="T2450" s="129">
        <v>0.1174601</v>
      </c>
      <c r="U2450" s="129">
        <v>5.1106175000000002E-3</v>
      </c>
      <c r="V2450" s="129">
        <v>4.5942502999999999E-3</v>
      </c>
      <c r="X2450" s="71">
        <v>3.1624338000000001E-4</v>
      </c>
    </row>
    <row r="2451" spans="1:24" ht="14.4">
      <c r="A2451" t="s">
        <v>4033</v>
      </c>
      <c r="B2451" s="125" t="s">
        <v>1759</v>
      </c>
      <c r="C2451" s="126" t="str">
        <f t="shared" si="331"/>
        <v>P.030.12.080</v>
      </c>
      <c r="D2451" t="s">
        <v>1914</v>
      </c>
      <c r="E2451" s="125" t="s">
        <v>878</v>
      </c>
      <c r="F2451" s="128" t="str">
        <f t="shared" si="332"/>
        <v>Benzenoids (n=1, std=-)</v>
      </c>
      <c r="G2451" s="200">
        <v>3.3457728543389997</v>
      </c>
      <c r="I2451" s="201">
        <v>0.15843195900000001</v>
      </c>
      <c r="J2451" s="201">
        <v>0.41914664523899997</v>
      </c>
      <c r="K2451" s="201">
        <v>0.1716786501</v>
      </c>
      <c r="L2451" s="201">
        <v>2.5965156</v>
      </c>
      <c r="N2451" s="160">
        <v>17.310104000000003</v>
      </c>
      <c r="Q2451" s="15">
        <v>264.89621</v>
      </c>
      <c r="S2451" s="129">
        <v>0.38602927999999997</v>
      </c>
      <c r="T2451" s="129">
        <v>0.35741023</v>
      </c>
      <c r="U2451" s="129">
        <v>1.4865275000000001E-2</v>
      </c>
      <c r="V2451" s="129">
        <v>1.3753774E-2</v>
      </c>
      <c r="X2451" s="71">
        <v>9.1283740000000003E-4</v>
      </c>
    </row>
    <row r="2452" spans="1:24" ht="14.4">
      <c r="A2452" t="s">
        <v>4034</v>
      </c>
      <c r="B2452" s="125" t="s">
        <v>1759</v>
      </c>
      <c r="C2452" s="126" t="str">
        <f t="shared" si="331"/>
        <v>P.030.12.090</v>
      </c>
      <c r="D2452" t="s">
        <v>1914</v>
      </c>
      <c r="E2452" s="125" t="s">
        <v>878</v>
      </c>
      <c r="F2452" s="128" t="str">
        <f t="shared" si="332"/>
        <v>Benzofuranones (n=1, std=-)</v>
      </c>
      <c r="G2452" s="200">
        <v>1.4708132282799999</v>
      </c>
      <c r="I2452" s="201">
        <v>0.176404015</v>
      </c>
      <c r="J2452" s="201">
        <v>0.76222240957999998</v>
      </c>
      <c r="K2452" s="201">
        <v>4.1565683699999995E-2</v>
      </c>
      <c r="L2452" s="201">
        <v>0.49062112000000002</v>
      </c>
      <c r="N2452" s="160">
        <v>3.2708074666666671</v>
      </c>
      <c r="Q2452" s="15">
        <v>83.349384000000001</v>
      </c>
      <c r="S2452" s="129">
        <v>0.11160637</v>
      </c>
      <c r="T2452" s="129">
        <v>0.10362356</v>
      </c>
      <c r="U2452" s="129">
        <v>3.4864057E-3</v>
      </c>
      <c r="V2452" s="129">
        <v>4.4964035999999997E-3</v>
      </c>
      <c r="X2452" s="71">
        <v>3.0490494999999999E-4</v>
      </c>
    </row>
    <row r="2453" spans="1:24" ht="14.4">
      <c r="A2453" t="s">
        <v>1767</v>
      </c>
      <c r="B2453" s="125" t="s">
        <v>1759</v>
      </c>
      <c r="C2453" s="126" t="str">
        <f t="shared" si="331"/>
        <v>P.030.12.100</v>
      </c>
      <c r="D2453" t="s">
        <v>1914</v>
      </c>
      <c r="E2453" s="125" t="s">
        <v>878</v>
      </c>
      <c r="F2453" s="128" t="str">
        <f t="shared" si="332"/>
        <v>Benzene and substituted derivatives (n=3, std=0.38)</v>
      </c>
      <c r="G2453" s="200">
        <v>0.53011485333589781</v>
      </c>
      <c r="I2453" s="201">
        <v>2.1117729044E-2</v>
      </c>
      <c r="J2453" s="201">
        <v>0.19650195220430003</v>
      </c>
      <c r="K2453" s="201">
        <v>1.6012320875977888E-3</v>
      </c>
      <c r="L2453" s="201">
        <v>0.31089393999999998</v>
      </c>
      <c r="N2453" s="160">
        <v>2.0726262666666666</v>
      </c>
      <c r="Q2453" s="15">
        <v>47.464714000000001</v>
      </c>
      <c r="S2453" s="129">
        <v>5.2324857000000002E-2</v>
      </c>
      <c r="T2453" s="129">
        <v>4.7198637000000002E-2</v>
      </c>
      <c r="U2453" s="129">
        <v>1.8808837999999999E-3</v>
      </c>
      <c r="V2453" s="129">
        <v>3.2453366999999999E-3</v>
      </c>
      <c r="X2453" s="71">
        <v>1.625117E-4</v>
      </c>
    </row>
    <row r="2454" spans="1:24" ht="14.4">
      <c r="A2454" t="s">
        <v>4035</v>
      </c>
      <c r="B2454" s="125" t="s">
        <v>1759</v>
      </c>
      <c r="C2454" s="126" t="str">
        <f t="shared" si="331"/>
        <v>P.030.12.200</v>
      </c>
      <c r="D2454" t="s">
        <v>1914</v>
      </c>
      <c r="E2454" s="125" t="s">
        <v>878</v>
      </c>
      <c r="F2454" s="128" t="str">
        <f t="shared" si="332"/>
        <v>Benzenesulfonic acids and derivatives (n=2, std=0.21)</v>
      </c>
      <c r="G2454" s="200">
        <v>0.91932876956179999</v>
      </c>
      <c r="I2454" s="201">
        <v>2.2439843541999998E-2</v>
      </c>
      <c r="J2454" s="201">
        <v>0.40219168937979999</v>
      </c>
      <c r="K2454" s="201">
        <v>3.0733006640000001E-2</v>
      </c>
      <c r="L2454" s="201">
        <v>0.46396422999999998</v>
      </c>
      <c r="N2454" s="160">
        <v>3.0930948666666667</v>
      </c>
      <c r="Q2454" s="15">
        <v>76.464831000000004</v>
      </c>
      <c r="S2454" s="129">
        <v>6.9168487000000001E-2</v>
      </c>
      <c r="T2454" s="129">
        <v>6.2701833999999998E-2</v>
      </c>
      <c r="U2454" s="129">
        <v>2.6441841E-3</v>
      </c>
      <c r="V2454" s="129">
        <v>3.8224690000000002E-3</v>
      </c>
      <c r="X2454" s="71">
        <v>1.9125650999999999E-4</v>
      </c>
    </row>
    <row r="2455" spans="1:24" ht="14.4">
      <c r="A2455" t="s">
        <v>1768</v>
      </c>
      <c r="B2455" s="125" t="s">
        <v>1759</v>
      </c>
      <c r="C2455" s="126" t="str">
        <f t="shared" si="331"/>
        <v>P.030.12.300</v>
      </c>
      <c r="D2455" t="s">
        <v>1914</v>
      </c>
      <c r="E2455" s="125" t="s">
        <v>878</v>
      </c>
      <c r="F2455" s="128" t="str">
        <f t="shared" si="332"/>
        <v>Benzoyl derivatives (n=1, std=-)</v>
      </c>
      <c r="G2455" s="200">
        <v>2.0534564300913929</v>
      </c>
      <c r="I2455" s="201">
        <v>5.4728619169999999E-2</v>
      </c>
      <c r="J2455" s="201">
        <v>1.385824536074</v>
      </c>
      <c r="K2455" s="201">
        <v>1.1179494847392885E-2</v>
      </c>
      <c r="L2455" s="201">
        <v>0.60172378000000004</v>
      </c>
      <c r="N2455" s="160">
        <v>4.0114918666666668</v>
      </c>
      <c r="Q2455" s="15">
        <v>76.538792000000001</v>
      </c>
      <c r="S2455" s="129">
        <v>0.10165826</v>
      </c>
      <c r="T2455" s="129">
        <v>9.3180699000000006E-2</v>
      </c>
      <c r="U2455" s="129">
        <v>3.6799732000000001E-3</v>
      </c>
      <c r="V2455" s="129">
        <v>4.7975924E-3</v>
      </c>
      <c r="X2455" s="71">
        <v>4.5122861000000003E-4</v>
      </c>
    </row>
    <row r="2456" spans="1:24" ht="14.4">
      <c r="A2456" t="s">
        <v>1769</v>
      </c>
      <c r="B2456" s="125" t="s">
        <v>1759</v>
      </c>
      <c r="C2456" s="126" t="str">
        <f t="shared" si="331"/>
        <v>P.030.12.400</v>
      </c>
      <c r="D2456" t="s">
        <v>1914</v>
      </c>
      <c r="E2456" s="125" t="s">
        <v>878</v>
      </c>
      <c r="F2456" s="128" t="str">
        <f t="shared" si="332"/>
        <v>Benzyl alcohols (n=1, std=-)</v>
      </c>
      <c r="G2456" s="200">
        <v>1.4824756070147949</v>
      </c>
      <c r="I2456" s="201">
        <v>5.197529352E-2</v>
      </c>
      <c r="J2456" s="201">
        <v>0.82361851965599997</v>
      </c>
      <c r="K2456" s="201">
        <v>1.120081383879501E-2</v>
      </c>
      <c r="L2456" s="201">
        <v>0.59568098000000003</v>
      </c>
      <c r="N2456" s="160">
        <v>3.9712065333333335</v>
      </c>
      <c r="Q2456" s="15">
        <v>77.691004000000007</v>
      </c>
      <c r="S2456" s="129">
        <v>0.10584370999999999</v>
      </c>
      <c r="T2456" s="129">
        <v>9.7003928000000003E-2</v>
      </c>
      <c r="U2456" s="129">
        <v>3.7243114999999999E-3</v>
      </c>
      <c r="V2456" s="129">
        <v>5.1154686E-3</v>
      </c>
      <c r="X2456" s="71">
        <v>3.5767090000000002E-4</v>
      </c>
    </row>
    <row r="2457" spans="1:24" ht="14.4">
      <c r="A2457" t="s">
        <v>1770</v>
      </c>
      <c r="B2457" s="125" t="s">
        <v>1759</v>
      </c>
      <c r="C2457" s="126" t="str">
        <f t="shared" si="331"/>
        <v>P.030.12.500</v>
      </c>
      <c r="D2457" t="s">
        <v>1914</v>
      </c>
      <c r="E2457" s="125" t="s">
        <v>878</v>
      </c>
      <c r="F2457" s="128" t="str">
        <f t="shared" si="332"/>
        <v>Benzyl halides (n=1, std=-)</v>
      </c>
      <c r="G2457" s="200">
        <v>0.67998742266901413</v>
      </c>
      <c r="I2457" s="201">
        <v>2.8711731631E-2</v>
      </c>
      <c r="J2457" s="201">
        <v>0.33885361581509998</v>
      </c>
      <c r="K2457" s="201">
        <v>4.8989252229140832E-3</v>
      </c>
      <c r="L2457" s="201">
        <v>0.30752315000000002</v>
      </c>
      <c r="N2457" s="160">
        <v>2.0501543333333334</v>
      </c>
      <c r="Q2457" s="15">
        <v>50.608839000000003</v>
      </c>
      <c r="S2457" s="129">
        <v>5.4949400000000002E-2</v>
      </c>
      <c r="T2457" s="129">
        <v>4.9708508999999998E-2</v>
      </c>
      <c r="U2457" s="129">
        <v>1.9279156999999999E-3</v>
      </c>
      <c r="V2457" s="129">
        <v>3.3129753999999998E-3</v>
      </c>
      <c r="X2457" s="71">
        <v>1.9623838999999999E-4</v>
      </c>
    </row>
    <row r="2458" spans="1:24" ht="14.4">
      <c r="A2458" t="s">
        <v>4036</v>
      </c>
      <c r="B2458" s="125" t="s">
        <v>1759</v>
      </c>
      <c r="C2458" s="126" t="str">
        <f t="shared" si="331"/>
        <v>P.030.12.600</v>
      </c>
      <c r="D2458" t="s">
        <v>1914</v>
      </c>
      <c r="E2458" s="125" t="s">
        <v>878</v>
      </c>
      <c r="F2458" s="128" t="str">
        <f t="shared" si="332"/>
        <v>Bipyridines and oligopyridines (n=1, std=-)</v>
      </c>
      <c r="G2458" s="200">
        <v>3.8762044923510004</v>
      </c>
      <c r="I2458" s="201">
        <v>0.1489587335</v>
      </c>
      <c r="J2458" s="201">
        <v>0.25382860485100001</v>
      </c>
      <c r="K2458" s="201">
        <v>0.21189155400000001</v>
      </c>
      <c r="L2458" s="201">
        <v>3.2615256000000001</v>
      </c>
      <c r="N2458" s="160">
        <v>21.743504000000001</v>
      </c>
      <c r="Q2458" s="15">
        <v>346.19092999999998</v>
      </c>
      <c r="S2458" s="129">
        <v>0.41236581</v>
      </c>
      <c r="T2458" s="129">
        <v>0.37655125</v>
      </c>
      <c r="U2458" s="129">
        <v>1.7336908000000002E-2</v>
      </c>
      <c r="V2458" s="129">
        <v>1.8477654E-2</v>
      </c>
      <c r="X2458" s="71">
        <v>1.0788478E-3</v>
      </c>
    </row>
    <row r="2459" spans="1:24" ht="14.4">
      <c r="A2459" t="s">
        <v>4037</v>
      </c>
      <c r="B2459" s="125" t="s">
        <v>1759</v>
      </c>
      <c r="C2459" s="126" t="str">
        <f t="shared" si="331"/>
        <v>P.030.13.100</v>
      </c>
      <c r="D2459" t="s">
        <v>1914</v>
      </c>
      <c r="E2459" s="125" t="s">
        <v>878</v>
      </c>
      <c r="F2459" s="128" t="str">
        <f t="shared" si="332"/>
        <v>Carbonyl compounds (n=7, std=0.28)</v>
      </c>
      <c r="G2459" s="200">
        <v>0.52028252085251181</v>
      </c>
      <c r="I2459" s="201">
        <v>3.410226802E-2</v>
      </c>
      <c r="J2459" s="201">
        <v>0.12859524078200002</v>
      </c>
      <c r="K2459" s="201">
        <v>8.6120120505118296E-3</v>
      </c>
      <c r="L2459" s="201">
        <v>0.34897299999999998</v>
      </c>
      <c r="N2459" s="160">
        <v>2.3264866666666668</v>
      </c>
      <c r="Q2459" s="15">
        <v>58.532130000000002</v>
      </c>
      <c r="S2459" s="129">
        <v>5.5764718999999997E-2</v>
      </c>
      <c r="T2459" s="129">
        <v>4.9670930000000002E-2</v>
      </c>
      <c r="U2459" s="129">
        <v>2.1336282999999999E-3</v>
      </c>
      <c r="V2459" s="129">
        <v>3.9601610000000002E-3</v>
      </c>
      <c r="X2459" s="71">
        <v>1.5585343999999999E-4</v>
      </c>
    </row>
    <row r="2460" spans="1:24" ht="14.4">
      <c r="A2460" t="s">
        <v>4038</v>
      </c>
      <c r="B2460" s="125" t="s">
        <v>1759</v>
      </c>
      <c r="C2460" s="126" t="str">
        <f t="shared" si="331"/>
        <v>P.030.13.200</v>
      </c>
      <c r="D2460" t="s">
        <v>1914</v>
      </c>
      <c r="E2460" s="125" t="s">
        <v>878</v>
      </c>
      <c r="F2460" s="128" t="str">
        <f t="shared" si="332"/>
        <v>Carboxylic acid derivatives (n=11, std=0.24)</v>
      </c>
      <c r="G2460" s="200">
        <v>0.46974070405882662</v>
      </c>
      <c r="I2460" s="201">
        <v>4.1999285849999991E-2</v>
      </c>
      <c r="J2460" s="201">
        <v>4.9103207919999996E-2</v>
      </c>
      <c r="K2460" s="201">
        <v>1.3730100288826623E-2</v>
      </c>
      <c r="L2460" s="201">
        <v>0.36490811000000001</v>
      </c>
      <c r="N2460" s="160">
        <v>2.4327207333333334</v>
      </c>
      <c r="Q2460" s="15">
        <v>50.406804000000001</v>
      </c>
      <c r="S2460" s="129">
        <v>5.1229603999999998E-2</v>
      </c>
      <c r="T2460" s="129">
        <v>4.5882992999999997E-2</v>
      </c>
      <c r="U2460" s="129">
        <v>2.0882789000000001E-3</v>
      </c>
      <c r="V2460" s="129">
        <v>3.2583315999999999E-3</v>
      </c>
      <c r="X2460" s="71">
        <v>1.4656114999999999E-4</v>
      </c>
    </row>
    <row r="2461" spans="1:24" ht="14.4">
      <c r="A2461" t="s">
        <v>4039</v>
      </c>
      <c r="B2461" s="125" t="s">
        <v>1759</v>
      </c>
      <c r="C2461" s="126" t="str">
        <f t="shared" si="331"/>
        <v>P.030.13.300</v>
      </c>
      <c r="D2461" t="s">
        <v>1914</v>
      </c>
      <c r="E2461" s="125" t="s">
        <v>878</v>
      </c>
      <c r="F2461" s="128" t="str">
        <f t="shared" si="332"/>
        <v>Carboxylic acids (n=2, std=1.25)</v>
      </c>
      <c r="G2461" s="200">
        <v>1.0998936553196008</v>
      </c>
      <c r="I2461" s="201">
        <v>0.14541091989999999</v>
      </c>
      <c r="J2461" s="201">
        <v>0.28263134931899997</v>
      </c>
      <c r="K2461" s="201">
        <v>9.938512610060081E-2</v>
      </c>
      <c r="L2461" s="201">
        <v>0.57246626</v>
      </c>
      <c r="N2461" s="160">
        <v>3.8164417333333334</v>
      </c>
      <c r="Q2461" s="15">
        <v>81.972582000000003</v>
      </c>
      <c r="S2461" s="129">
        <v>0.11584339</v>
      </c>
      <c r="T2461" s="129">
        <v>0.10661386</v>
      </c>
      <c r="U2461" s="129">
        <v>3.7723226E-3</v>
      </c>
      <c r="V2461" s="129">
        <v>5.4572086000000001E-3</v>
      </c>
      <c r="X2461" s="71">
        <v>3.3228522999999998E-4</v>
      </c>
    </row>
    <row r="2462" spans="1:24" ht="14.4">
      <c r="A2462" t="s">
        <v>4040</v>
      </c>
      <c r="B2462" s="125" t="s">
        <v>1759</v>
      </c>
      <c r="C2462" s="126" t="str">
        <f t="shared" si="331"/>
        <v>P.030.13.400</v>
      </c>
      <c r="D2462" t="s">
        <v>1914</v>
      </c>
      <c r="E2462" s="125" t="s">
        <v>878</v>
      </c>
      <c r="F2462" s="128" t="str">
        <f t="shared" si="332"/>
        <v>Cumenes (n=1, std=-)</v>
      </c>
      <c r="G2462" s="200">
        <v>0.20232061633420001</v>
      </c>
      <c r="I2462" s="201">
        <v>7.5639253680000003E-3</v>
      </c>
      <c r="J2462" s="201">
        <v>1.0326378036200002E-2</v>
      </c>
      <c r="K2462" s="201">
        <v>1.56978293E-3</v>
      </c>
      <c r="L2462" s="201">
        <v>0.18286052999999999</v>
      </c>
      <c r="N2462" s="160">
        <v>1.2190702</v>
      </c>
      <c r="Q2462" s="15">
        <v>64.565545</v>
      </c>
      <c r="S2462" s="129">
        <v>2.6266293E-2</v>
      </c>
      <c r="T2462" s="129">
        <v>2.0695114000000001E-2</v>
      </c>
      <c r="U2462" s="129">
        <v>9.7859885000000008E-4</v>
      </c>
      <c r="V2462" s="129">
        <v>4.5925803999999999E-3</v>
      </c>
      <c r="X2462" s="71">
        <v>1.1591775999999999E-4</v>
      </c>
    </row>
    <row r="2463" spans="1:24" ht="14.4">
      <c r="A2463" t="s">
        <v>1771</v>
      </c>
      <c r="B2463" s="125" t="s">
        <v>1759</v>
      </c>
      <c r="C2463" s="126" t="str">
        <f t="shared" si="331"/>
        <v>P.030.13.500</v>
      </c>
      <c r="D2463" t="s">
        <v>1914</v>
      </c>
      <c r="E2463" s="125" t="s">
        <v>878</v>
      </c>
      <c r="F2463" s="128" t="str">
        <f t="shared" si="332"/>
        <v>Cycloalkanes (n=2, std=0.12)</v>
      </c>
      <c r="G2463" s="200">
        <v>0.79688894069700034</v>
      </c>
      <c r="I2463" s="201">
        <v>9.2754423280000012E-2</v>
      </c>
      <c r="J2463" s="201">
        <v>9.3655816121999982E-2</v>
      </c>
      <c r="K2463" s="201">
        <v>1.0209111295000262E-2</v>
      </c>
      <c r="L2463" s="201">
        <v>0.60026959000000002</v>
      </c>
      <c r="N2463" s="160">
        <v>4.0017972666666672</v>
      </c>
      <c r="Q2463" s="15">
        <v>87.268122000000005</v>
      </c>
      <c r="S2463" s="129">
        <v>9.0915633999999995E-2</v>
      </c>
      <c r="T2463" s="129">
        <v>8.1387398E-2</v>
      </c>
      <c r="U2463" s="129">
        <v>3.5284352E-3</v>
      </c>
      <c r="V2463" s="129">
        <v>5.9998012999999996E-3</v>
      </c>
      <c r="X2463" s="71">
        <v>2.5619389000000001E-4</v>
      </c>
    </row>
    <row r="2464" spans="1:24" ht="14.4">
      <c r="A2464" t="s">
        <v>2730</v>
      </c>
      <c r="B2464" s="125" t="s">
        <v>1759</v>
      </c>
      <c r="C2464" s="126" t="str">
        <f t="shared" si="331"/>
        <v>P.030.14.100</v>
      </c>
      <c r="D2464" t="s">
        <v>1914</v>
      </c>
      <c r="E2464" s="125" t="s">
        <v>878</v>
      </c>
      <c r="F2464" s="128" t="str">
        <f t="shared" si="332"/>
        <v>Dicarboxylic acids and derivatives (n=4, std=0.056)</v>
      </c>
      <c r="G2464" s="200">
        <v>0.19830134334264138</v>
      </c>
      <c r="I2464" s="201">
        <v>1.6084030329999999E-2</v>
      </c>
      <c r="J2464" s="201">
        <v>2.5453699861710002E-2</v>
      </c>
      <c r="K2464" s="201">
        <v>1.68713031509314E-2</v>
      </c>
      <c r="L2464" s="201">
        <v>0.13989230999999999</v>
      </c>
      <c r="N2464" s="160">
        <v>0.93261539999999998</v>
      </c>
      <c r="Q2464" s="15">
        <v>44.123131999999998</v>
      </c>
      <c r="S2464" s="129">
        <v>2.2564351999999999E-2</v>
      </c>
      <c r="T2464" s="129">
        <v>1.8748872999999999E-2</v>
      </c>
      <c r="U2464" s="129">
        <v>8.2240231000000003E-4</v>
      </c>
      <c r="V2464" s="129">
        <v>2.9930775E-3</v>
      </c>
      <c r="X2464" s="71">
        <v>8.8336397000000002E-5</v>
      </c>
    </row>
    <row r="2465" spans="1:24" ht="14.4">
      <c r="A2465" t="s">
        <v>4041</v>
      </c>
      <c r="B2465" s="125" t="s">
        <v>1759</v>
      </c>
      <c r="C2465" s="126" t="str">
        <f t="shared" si="331"/>
        <v>P.030.14.200</v>
      </c>
      <c r="D2465" t="s">
        <v>1914</v>
      </c>
      <c r="E2465" s="125" t="s">
        <v>878</v>
      </c>
      <c r="F2465" s="128" t="str">
        <f t="shared" si="332"/>
        <v>Diphenylmethanes (n=3, std=0.17)</v>
      </c>
      <c r="G2465" s="200">
        <v>1.0046290730064433</v>
      </c>
      <c r="I2465" s="201">
        <v>1.5246711270999998E-2</v>
      </c>
      <c r="J2465" s="201">
        <v>0.50098748439749996</v>
      </c>
      <c r="K2465" s="201">
        <v>1.4412267337943397E-2</v>
      </c>
      <c r="L2465" s="201">
        <v>0.47398261000000003</v>
      </c>
      <c r="N2465" s="160">
        <v>3.1598840666666668</v>
      </c>
      <c r="Q2465" s="15">
        <v>81.205776</v>
      </c>
      <c r="S2465" s="129">
        <v>6.6722650999999994E-2</v>
      </c>
      <c r="T2465" s="129">
        <v>5.8804378999999997E-2</v>
      </c>
      <c r="U2465" s="129">
        <v>2.5945731999999998E-3</v>
      </c>
      <c r="V2465" s="129">
        <v>5.3236990000000003E-3</v>
      </c>
      <c r="X2465" s="71">
        <v>1.9728839000000001E-4</v>
      </c>
    </row>
    <row r="2466" spans="1:24" ht="14.4">
      <c r="A2466" t="s">
        <v>4042</v>
      </c>
      <c r="B2466" s="125" t="s">
        <v>1759</v>
      </c>
      <c r="C2466" s="126" t="str">
        <f t="shared" si="331"/>
        <v>P.030.14.300</v>
      </c>
      <c r="D2466" t="s">
        <v>1914</v>
      </c>
      <c r="E2466" s="125" t="s">
        <v>878</v>
      </c>
      <c r="F2466" s="128" t="str">
        <f t="shared" si="332"/>
        <v>Dithiocarbamic acid esters (n=1, std=-)</v>
      </c>
      <c r="G2466" s="200">
        <v>0.79307592922999992</v>
      </c>
      <c r="I2466" s="201">
        <v>3.7003061829999996E-2</v>
      </c>
      <c r="J2466" s="201">
        <v>9.3847761000000002E-2</v>
      </c>
      <c r="K2466" s="201">
        <v>3.6846076400000004E-2</v>
      </c>
      <c r="L2466" s="201">
        <v>0.62537902999999995</v>
      </c>
      <c r="N2466" s="160">
        <v>4.169193533333333</v>
      </c>
      <c r="Q2466" s="15">
        <v>63.509017999999998</v>
      </c>
      <c r="S2466" s="129">
        <v>9.1152413000000002E-2</v>
      </c>
      <c r="T2466" s="129">
        <v>8.4165595999999995E-2</v>
      </c>
      <c r="U2466" s="129">
        <v>3.5450423000000001E-3</v>
      </c>
      <c r="V2466" s="129">
        <v>3.4417744E-3</v>
      </c>
      <c r="X2466" s="71">
        <v>2.179642E-4</v>
      </c>
    </row>
    <row r="2467" spans="1:24" ht="14.4">
      <c r="A2467" t="s">
        <v>4043</v>
      </c>
      <c r="B2467" s="125" t="s">
        <v>1759</v>
      </c>
      <c r="C2467" s="126" t="str">
        <f t="shared" si="331"/>
        <v>P.030.14.400</v>
      </c>
      <c r="D2467" t="s">
        <v>1914</v>
      </c>
      <c r="E2467" s="125" t="s">
        <v>878</v>
      </c>
      <c r="F2467" s="128" t="str">
        <f t="shared" si="332"/>
        <v>Dithiophosphate O-esters (n=1, std=-)</v>
      </c>
      <c r="G2467" s="200">
        <v>1.4817560315580001</v>
      </c>
      <c r="I2467" s="201">
        <v>5.7492235990000001E-2</v>
      </c>
      <c r="J2467" s="201">
        <v>0.120367594068</v>
      </c>
      <c r="K2467" s="201">
        <v>0.1247853015</v>
      </c>
      <c r="L2467" s="201">
        <v>1.1791109</v>
      </c>
      <c r="N2467" s="160">
        <v>7.8607393333333331</v>
      </c>
      <c r="Q2467" s="15">
        <v>130.71466000000001</v>
      </c>
      <c r="S2467" s="129">
        <v>0.15597137999999999</v>
      </c>
      <c r="T2467" s="129">
        <v>0.14406533999999999</v>
      </c>
      <c r="U2467" s="129">
        <v>6.4132327999999999E-3</v>
      </c>
      <c r="V2467" s="129">
        <v>5.4928095000000001E-3</v>
      </c>
      <c r="X2467" s="71">
        <v>3.9854004000000002E-4</v>
      </c>
    </row>
    <row r="2468" spans="1:24" ht="14.4">
      <c r="A2468" t="s">
        <v>4044</v>
      </c>
      <c r="B2468" s="125" t="s">
        <v>1759</v>
      </c>
      <c r="C2468" s="126" t="str">
        <f t="shared" si="331"/>
        <v>P.030.15.100</v>
      </c>
      <c r="D2468" t="s">
        <v>1914</v>
      </c>
      <c r="E2468" s="125" t="s">
        <v>878</v>
      </c>
      <c r="F2468" s="128" t="str">
        <f t="shared" si="332"/>
        <v>Epoxides (n=3, std=0.59)</v>
      </c>
      <c r="G2468" s="200">
        <v>0.64467735529839998</v>
      </c>
      <c r="I2468" s="201">
        <v>1.69216074E-2</v>
      </c>
      <c r="J2468" s="201">
        <v>0.3459502972024</v>
      </c>
      <c r="K2468" s="201">
        <v>6.9413069599999998E-4</v>
      </c>
      <c r="L2468" s="201">
        <v>0.28111132</v>
      </c>
      <c r="N2468" s="160">
        <v>1.8740754666666668</v>
      </c>
      <c r="Q2468" s="15">
        <v>50.533636000000001</v>
      </c>
      <c r="S2468" s="129">
        <v>4.5407320000000001E-2</v>
      </c>
      <c r="T2468" s="129">
        <v>4.0327056E-2</v>
      </c>
      <c r="U2468" s="129">
        <v>1.6458938000000001E-3</v>
      </c>
      <c r="V2468" s="129">
        <v>3.43437E-3</v>
      </c>
      <c r="X2468" s="71">
        <v>1.4742613999999999E-4</v>
      </c>
    </row>
    <row r="2469" spans="1:24" ht="14.4">
      <c r="A2469" t="s">
        <v>4045</v>
      </c>
      <c r="B2469" s="125" t="s">
        <v>1759</v>
      </c>
      <c r="C2469" s="126" t="str">
        <f t="shared" si="331"/>
        <v>P.030.15.200</v>
      </c>
      <c r="D2469" t="s">
        <v>1914</v>
      </c>
      <c r="E2469" s="125" t="s">
        <v>878</v>
      </c>
      <c r="F2469" s="128" t="str">
        <f t="shared" si="332"/>
        <v>Ethers (n=6, std=0.18)</v>
      </c>
      <c r="G2469" s="200">
        <v>0.38001605201693822</v>
      </c>
      <c r="I2469" s="201">
        <v>1.1277115700000001E-2</v>
      </c>
      <c r="J2469" s="201">
        <v>8.5735949561299984E-2</v>
      </c>
      <c r="K2469" s="201">
        <v>5.2839967556382534E-3</v>
      </c>
      <c r="L2469" s="201">
        <v>0.27771899</v>
      </c>
      <c r="N2469" s="160">
        <v>1.8514599333333335</v>
      </c>
      <c r="Q2469" s="15">
        <v>29.617135000000001</v>
      </c>
      <c r="S2469" s="129">
        <v>4.2228844000000001E-2</v>
      </c>
      <c r="T2469" s="129">
        <v>3.8721289999999998E-2</v>
      </c>
      <c r="U2469" s="129">
        <v>1.6245652E-3</v>
      </c>
      <c r="V2469" s="129">
        <v>1.8829888E-3</v>
      </c>
      <c r="X2469" s="71">
        <v>1.084632E-4</v>
      </c>
    </row>
    <row r="2470" spans="1:24" ht="14.4">
      <c r="A2470" t="s">
        <v>4046</v>
      </c>
      <c r="B2470" s="125" t="s">
        <v>1759</v>
      </c>
      <c r="C2470" s="126" t="str">
        <f t="shared" si="331"/>
        <v>P.030.16.100</v>
      </c>
      <c r="D2470" t="s">
        <v>1914</v>
      </c>
      <c r="E2470" s="125" t="s">
        <v>878</v>
      </c>
      <c r="F2470" s="128" t="str">
        <f t="shared" si="332"/>
        <v>Fatty acid esters (n=2, std=0.2.51)</v>
      </c>
      <c r="G2470" s="200">
        <v>3.3191839341499998</v>
      </c>
      <c r="I2470" s="201">
        <v>0.12941434230000001</v>
      </c>
      <c r="J2470" s="201">
        <v>0.24360531694999998</v>
      </c>
      <c r="K2470" s="201">
        <v>0.2115908749</v>
      </c>
      <c r="L2470" s="201">
        <v>2.7345733999999999</v>
      </c>
      <c r="N2470" s="160">
        <v>18.230489333333335</v>
      </c>
      <c r="Q2470" s="15">
        <v>293.62714</v>
      </c>
      <c r="S2470" s="129">
        <v>0.35342869999999998</v>
      </c>
      <c r="T2470" s="129">
        <v>0.32412572000000001</v>
      </c>
      <c r="U2470" s="129">
        <v>1.4690485E-2</v>
      </c>
      <c r="V2470" s="129">
        <v>1.4612494E-2</v>
      </c>
      <c r="X2470" s="71">
        <v>9.1317969000000003E-4</v>
      </c>
    </row>
    <row r="2471" spans="1:24" ht="14.4">
      <c r="A2471" t="s">
        <v>4047</v>
      </c>
      <c r="B2471" s="125" t="s">
        <v>1759</v>
      </c>
      <c r="C2471" s="126" t="str">
        <f t="shared" si="331"/>
        <v>P.030.16.100</v>
      </c>
      <c r="D2471" t="s">
        <v>1914</v>
      </c>
      <c r="E2471" s="125" t="s">
        <v>878</v>
      </c>
      <c r="F2471" s="128" t="str">
        <f t="shared" si="332"/>
        <v>Fatty acids and conjugates (n=1, std=-)</v>
      </c>
      <c r="G2471" s="200">
        <v>0.73808238384046199</v>
      </c>
      <c r="I2471" s="201">
        <v>2.3911508330000001E-2</v>
      </c>
      <c r="J2471" s="201">
        <v>0.11366543948500001</v>
      </c>
      <c r="K2471" s="201">
        <v>8.0217560254619621E-3</v>
      </c>
      <c r="L2471" s="201">
        <v>0.59248367999999996</v>
      </c>
      <c r="N2471" s="160">
        <v>3.9498911999999997</v>
      </c>
      <c r="Q2471" s="15">
        <v>3.0541703999999998</v>
      </c>
      <c r="S2471" s="129">
        <v>3.6312472999999999E-3</v>
      </c>
      <c r="T2471" s="129">
        <v>3.2755733E-3</v>
      </c>
      <c r="U2471" s="129">
        <v>1.5389614999999999E-4</v>
      </c>
      <c r="V2471" s="129">
        <v>2.0177792999999999E-4</v>
      </c>
      <c r="X2471" s="71">
        <v>9.5642763000000001E-6</v>
      </c>
    </row>
    <row r="2472" spans="1:24" ht="14.4">
      <c r="A2472" t="s">
        <v>1772</v>
      </c>
      <c r="B2472" s="125" t="s">
        <v>1759</v>
      </c>
      <c r="C2472" s="126" t="str">
        <f t="shared" si="331"/>
        <v>P.030.17.100</v>
      </c>
      <c r="D2472" t="s">
        <v>1914</v>
      </c>
      <c r="E2472" s="125" t="s">
        <v>878</v>
      </c>
      <c r="F2472" s="128" t="str">
        <f t="shared" si="332"/>
        <v>Gamma butyrolactones (n=1, std=-)</v>
      </c>
      <c r="G2472" s="200">
        <v>0.84403723639000439</v>
      </c>
      <c r="I2472" s="201">
        <v>4.0117293640000003E-2</v>
      </c>
      <c r="J2472" s="201">
        <v>7.1114642667999994E-2</v>
      </c>
      <c r="K2472" s="201">
        <v>3.2742210082004383E-2</v>
      </c>
      <c r="L2472" s="201">
        <v>0.70006309</v>
      </c>
      <c r="N2472" s="160">
        <v>4.667087266666667</v>
      </c>
      <c r="Q2472" s="15">
        <v>107.11802</v>
      </c>
      <c r="S2472" s="129">
        <v>9.4972433999999994E-2</v>
      </c>
      <c r="T2472" s="129">
        <v>8.4136368000000003E-2</v>
      </c>
      <c r="U2472" s="129">
        <v>3.8140205000000002E-3</v>
      </c>
      <c r="V2472" s="129">
        <v>7.0220457999999996E-3</v>
      </c>
      <c r="X2472" s="71">
        <v>2.8041831000000001E-4</v>
      </c>
    </row>
    <row r="2473" spans="1:24" ht="14.4">
      <c r="A2473" t="s">
        <v>4048</v>
      </c>
      <c r="B2473" s="125" t="s">
        <v>1759</v>
      </c>
      <c r="C2473" s="126" t="str">
        <f t="shared" si="331"/>
        <v>P.030.18.100</v>
      </c>
      <c r="D2473" t="s">
        <v>1914</v>
      </c>
      <c r="E2473" s="125" t="s">
        <v>878</v>
      </c>
      <c r="F2473" s="128" t="str">
        <f t="shared" si="332"/>
        <v>Halobenzenes (n=3, std=1.21)</v>
      </c>
      <c r="G2473" s="200">
        <v>1.6040630444930875</v>
      </c>
      <c r="I2473" s="201">
        <v>6.4819597100000015E-2</v>
      </c>
      <c r="J2473" s="201">
        <v>0.30133491535999996</v>
      </c>
      <c r="K2473" s="201">
        <v>4.1799432033087697E-2</v>
      </c>
      <c r="L2473" s="201">
        <v>1.1961090999999999</v>
      </c>
      <c r="N2473" s="160">
        <v>7.9740606666666665</v>
      </c>
      <c r="Q2473" s="15">
        <v>186.08081999999999</v>
      </c>
      <c r="S2473" s="129">
        <v>0.20085082000000001</v>
      </c>
      <c r="T2473" s="129">
        <v>0.1816132</v>
      </c>
      <c r="U2473" s="129">
        <v>7.3331187999999999E-3</v>
      </c>
      <c r="V2473" s="129">
        <v>1.1904501E-2</v>
      </c>
      <c r="X2473" s="71">
        <v>5.3366402000000002E-4</v>
      </c>
    </row>
    <row r="2474" spans="1:24" ht="14.4">
      <c r="A2474" t="s">
        <v>4049</v>
      </c>
      <c r="B2474" s="125" t="s">
        <v>1759</v>
      </c>
      <c r="C2474" s="126" t="str">
        <f t="shared" si="331"/>
        <v>P.030.18.200</v>
      </c>
      <c r="D2474" t="s">
        <v>1914</v>
      </c>
      <c r="E2474" s="125" t="s">
        <v>878</v>
      </c>
      <c r="F2474" s="128" t="str">
        <f t="shared" si="332"/>
        <v>Halogen hydrides (n=2, std=1.77 )</v>
      </c>
      <c r="G2474" s="200">
        <v>2.7938654592115539</v>
      </c>
      <c r="I2474" s="201">
        <v>0.11887628580000001</v>
      </c>
      <c r="J2474" s="201">
        <v>0.75104348146790001</v>
      </c>
      <c r="K2474" s="201">
        <v>2.0273919436538126E-3</v>
      </c>
      <c r="L2474" s="201">
        <v>1.9219183</v>
      </c>
      <c r="N2474" s="160">
        <v>12.812788666666666</v>
      </c>
      <c r="Q2474" s="15">
        <v>357.89323999999999</v>
      </c>
      <c r="S2474" s="129">
        <v>0.36678117999999998</v>
      </c>
      <c r="T2474" s="129">
        <v>0.32896631999999998</v>
      </c>
      <c r="U2474" s="129">
        <v>1.2638976999999999E-2</v>
      </c>
      <c r="V2474" s="129">
        <v>2.5175881000000001E-2</v>
      </c>
      <c r="X2474" s="71">
        <v>1.0050466999999999E-3</v>
      </c>
    </row>
    <row r="2475" spans="1:24" ht="14.4">
      <c r="A2475" t="s">
        <v>4050</v>
      </c>
      <c r="B2475" s="125" t="s">
        <v>1759</v>
      </c>
      <c r="C2475" s="126" t="str">
        <f t="shared" si="331"/>
        <v>P.030.18.300</v>
      </c>
      <c r="D2475" t="s">
        <v>1914</v>
      </c>
      <c r="E2475" s="125" t="s">
        <v>878</v>
      </c>
      <c r="F2475" s="128" t="str">
        <f t="shared" si="332"/>
        <v>Homogeneous halogens (n=3, std=0.03)</v>
      </c>
      <c r="G2475" s="200">
        <v>0.15742199064619999</v>
      </c>
      <c r="I2475" s="201">
        <v>9.7381151190000011E-3</v>
      </c>
      <c r="J2475" s="201">
        <v>2.6523355497199998E-2</v>
      </c>
      <c r="K2475" s="201">
        <v>5.9859000299999996E-3</v>
      </c>
      <c r="L2475" s="201">
        <v>0.11517462000000001</v>
      </c>
      <c r="N2475" s="160">
        <v>0.76783080000000004</v>
      </c>
      <c r="Q2475" s="15">
        <v>6.6961855000000003</v>
      </c>
      <c r="S2475" s="129">
        <v>2.0044060999999998E-2</v>
      </c>
      <c r="T2475" s="129">
        <v>1.9118708000000002E-2</v>
      </c>
      <c r="U2475" s="129">
        <v>7.2127879999999995E-4</v>
      </c>
      <c r="V2475" s="129">
        <v>2.0407425999999999E-4</v>
      </c>
      <c r="X2475" s="71">
        <v>5.1467919000000001E-5</v>
      </c>
    </row>
    <row r="2476" spans="1:24" ht="14.4">
      <c r="A2476" t="s">
        <v>1773</v>
      </c>
      <c r="B2476" s="125" t="s">
        <v>1759</v>
      </c>
      <c r="C2476" s="126" t="str">
        <f t="shared" si="331"/>
        <v>P.030.18.500</v>
      </c>
      <c r="D2476" t="s">
        <v>1914</v>
      </c>
      <c r="E2476" s="125" t="s">
        <v>878</v>
      </c>
      <c r="F2476" s="128" t="str">
        <f t="shared" si="332"/>
        <v>Homogeneous noble gases (n=1, std=-)</v>
      </c>
      <c r="G2476" s="200">
        <v>0.37050945543182418</v>
      </c>
      <c r="I2476" s="201">
        <v>1.4998677079999998E-2</v>
      </c>
      <c r="J2476" s="201">
        <v>2.1480365768000002E-2</v>
      </c>
      <c r="K2476" s="201">
        <v>3.5110525838241897E-3</v>
      </c>
      <c r="L2476" s="201">
        <v>0.33051935999999998</v>
      </c>
      <c r="N2476" s="160">
        <v>2.2034623999999998</v>
      </c>
      <c r="Q2476" s="15">
        <v>32.656775000000003</v>
      </c>
      <c r="S2476" s="129">
        <v>4.0912408999999997E-2</v>
      </c>
      <c r="T2476" s="129">
        <v>3.6883175999999997E-2</v>
      </c>
      <c r="U2476" s="129">
        <v>1.7338267E-3</v>
      </c>
      <c r="V2476" s="129">
        <v>2.2954059999999998E-3</v>
      </c>
      <c r="X2476" s="71">
        <v>1.0774633E-4</v>
      </c>
    </row>
    <row r="2477" spans="1:24" ht="14.4">
      <c r="A2477" t="s">
        <v>4051</v>
      </c>
      <c r="B2477" s="125" t="s">
        <v>1759</v>
      </c>
      <c r="C2477" s="126" t="str">
        <f t="shared" si="331"/>
        <v>P.030.18.600</v>
      </c>
      <c r="D2477" t="s">
        <v>1914</v>
      </c>
      <c r="E2477" s="125" t="s">
        <v>878</v>
      </c>
      <c r="F2477" s="128" t="str">
        <f t="shared" si="332"/>
        <v>Homogeneous other non-metal compounds (n=2, std=0.19)</v>
      </c>
      <c r="G2477" s="200">
        <v>0.2206129279644756</v>
      </c>
      <c r="I2477" s="201">
        <v>6.5800884585000003E-4</v>
      </c>
      <c r="J2477" s="201">
        <v>4.1415463175856005E-3</v>
      </c>
      <c r="K2477" s="201">
        <v>2.5228010400000002E-6</v>
      </c>
      <c r="L2477" s="201">
        <v>0.21581085</v>
      </c>
      <c r="N2477" s="160">
        <v>1.438739</v>
      </c>
      <c r="Q2477" s="15">
        <v>3.9027246999999998</v>
      </c>
      <c r="S2477" s="129">
        <v>2.4786486E-2</v>
      </c>
      <c r="T2477" s="129">
        <v>2.3396E-2</v>
      </c>
      <c r="U2477" s="129">
        <v>1.1118599000000001E-3</v>
      </c>
      <c r="V2477" s="129">
        <v>2.7862657999999998E-4</v>
      </c>
      <c r="X2477" s="71">
        <v>4.5983954E-5</v>
      </c>
    </row>
    <row r="2478" spans="1:24" ht="14.4">
      <c r="A2478" t="s">
        <v>4052</v>
      </c>
      <c r="B2478" s="125" t="s">
        <v>1759</v>
      </c>
      <c r="C2478" s="126" t="str">
        <f t="shared" si="331"/>
        <v>P.030.18.700</v>
      </c>
      <c r="D2478" t="s">
        <v>1914</v>
      </c>
      <c r="E2478" s="125" t="s">
        <v>878</v>
      </c>
      <c r="F2478" s="128" t="str">
        <f t="shared" si="332"/>
        <v>Homogeneous transition metal compounds (n=2, std=12.98)</v>
      </c>
      <c r="G2478" s="200">
        <v>31.367888780839678</v>
      </c>
      <c r="I2478" s="201">
        <v>0.5174384133808001</v>
      </c>
      <c r="J2478" s="201">
        <v>12.095354126058881</v>
      </c>
      <c r="K2478" s="201">
        <v>13.528270041399999</v>
      </c>
      <c r="L2478" s="201">
        <v>5.2268261999999996</v>
      </c>
      <c r="N2478" s="160">
        <v>34.845508000000002</v>
      </c>
      <c r="Q2478" s="15">
        <v>1.2544489999999999</v>
      </c>
      <c r="S2478" s="129">
        <v>4.2845972000000003</v>
      </c>
      <c r="T2478" s="129">
        <v>4.1835294000000003</v>
      </c>
      <c r="U2478" s="129">
        <v>9.6210720999999999E-2</v>
      </c>
      <c r="V2478" s="129">
        <v>4.8570877999999998E-3</v>
      </c>
      <c r="X2478" s="71">
        <v>4.4629142000000002E-3</v>
      </c>
    </row>
    <row r="2479" spans="1:24" ht="14.4">
      <c r="A2479" t="s">
        <v>4053</v>
      </c>
      <c r="B2479" s="125" t="s">
        <v>1759</v>
      </c>
      <c r="C2479" s="126" t="str">
        <f t="shared" si="331"/>
        <v>P.030.19.100</v>
      </c>
      <c r="D2479" t="s">
        <v>1914</v>
      </c>
      <c r="E2479" s="125" t="s">
        <v>878</v>
      </c>
      <c r="F2479" s="128" t="str">
        <f t="shared" si="332"/>
        <v>Isoindolines (n=1, std=-)</v>
      </c>
      <c r="G2479" s="200">
        <v>0.86066137817959998</v>
      </c>
      <c r="I2479" s="201">
        <v>3.091827045E-2</v>
      </c>
      <c r="J2479" s="201">
        <v>5.3141185929600002E-2</v>
      </c>
      <c r="K2479" s="201">
        <v>7.2992291799999998E-2</v>
      </c>
      <c r="L2479" s="201">
        <v>0.70360962999999999</v>
      </c>
      <c r="N2479" s="160">
        <v>4.6907308666666667</v>
      </c>
      <c r="Q2479" s="15">
        <v>78.746005999999994</v>
      </c>
      <c r="S2479" s="129">
        <v>8.8120302999999997E-2</v>
      </c>
      <c r="T2479" s="129">
        <v>8.0998021000000003E-2</v>
      </c>
      <c r="U2479" s="129">
        <v>3.7352955000000002E-3</v>
      </c>
      <c r="V2479" s="129">
        <v>3.3869866E-3</v>
      </c>
      <c r="X2479" s="71">
        <v>2.3313973999999999E-4</v>
      </c>
    </row>
    <row r="2480" spans="1:24" ht="14.4">
      <c r="A2480" t="s">
        <v>1774</v>
      </c>
      <c r="B2480" s="125" t="s">
        <v>1759</v>
      </c>
      <c r="C2480" s="126" t="str">
        <f t="shared" si="331"/>
        <v>P.030.23.100</v>
      </c>
      <c r="D2480" t="s">
        <v>1914</v>
      </c>
      <c r="E2480" s="125" t="s">
        <v>878</v>
      </c>
      <c r="F2480" s="128" t="str">
        <f t="shared" si="332"/>
        <v>Metalloid oxides (n=1, std=-)</v>
      </c>
      <c r="G2480" s="200">
        <v>0.58252055084900001</v>
      </c>
      <c r="I2480" s="201">
        <v>2.4882841249999999E-2</v>
      </c>
      <c r="J2480" s="201">
        <v>3.3218798899E-2</v>
      </c>
      <c r="K2480" s="201">
        <v>6.1476206999999993E-3</v>
      </c>
      <c r="L2480" s="201">
        <v>0.51827129000000005</v>
      </c>
      <c r="N2480" s="160">
        <v>3.455141933333334</v>
      </c>
      <c r="Q2480" s="15">
        <v>51.276116000000002</v>
      </c>
      <c r="S2480" s="129">
        <v>6.4102330999999999E-2</v>
      </c>
      <c r="T2480" s="129">
        <v>5.7784699000000002E-2</v>
      </c>
      <c r="U2480" s="129">
        <v>2.7201731999999998E-3</v>
      </c>
      <c r="V2480" s="129">
        <v>3.5974587999999998E-3</v>
      </c>
      <c r="X2480" s="71">
        <v>1.6920856E-4</v>
      </c>
    </row>
    <row r="2481" spans="1:24" ht="14.4">
      <c r="A2481" t="s">
        <v>4054</v>
      </c>
      <c r="B2481" s="125" t="s">
        <v>1759</v>
      </c>
      <c r="C2481" s="126" t="str">
        <f t="shared" si="331"/>
        <v>P.030.23.200</v>
      </c>
      <c r="D2481" t="s">
        <v>1914</v>
      </c>
      <c r="E2481" s="125" t="s">
        <v>878</v>
      </c>
      <c r="F2481" s="128" t="str">
        <f t="shared" si="332"/>
        <v>Miscellaneous metallic oxoanionic compounds (n=3, std=9.89)</v>
      </c>
      <c r="G2481" s="200">
        <v>8.2049946672000011</v>
      </c>
      <c r="I2481" s="201">
        <v>1.0368293</v>
      </c>
      <c r="J2481" s="201">
        <v>1.1510225231</v>
      </c>
      <c r="K2481" s="201">
        <v>4.8623562441000008</v>
      </c>
      <c r="L2481" s="201">
        <v>1.1547866</v>
      </c>
      <c r="N2481" s="160">
        <v>7.6985773333333336</v>
      </c>
      <c r="Q2481" s="15">
        <v>19.731840999999999</v>
      </c>
      <c r="S2481" s="129">
        <v>0.43646538000000001</v>
      </c>
      <c r="T2481" s="129">
        <v>0.42311062999999999</v>
      </c>
      <c r="U2481" s="129">
        <v>1.1710369999999999E-2</v>
      </c>
      <c r="V2481" s="129">
        <v>1.6443825E-3</v>
      </c>
      <c r="X2481" s="71">
        <v>1.5695751E-3</v>
      </c>
    </row>
    <row r="2482" spans="1:24" ht="14.4">
      <c r="A2482" t="s">
        <v>4055</v>
      </c>
      <c r="B2482" s="125" t="s">
        <v>1759</v>
      </c>
      <c r="C2482" s="126" t="str">
        <f t="shared" si="331"/>
        <v>P.030.23.200</v>
      </c>
      <c r="D2482" t="s">
        <v>1914</v>
      </c>
      <c r="E2482" s="125" t="s">
        <v>878</v>
      </c>
      <c r="F2482" s="128" t="str">
        <f t="shared" si="332"/>
        <v>Miscellaneous mixed metal/non-metals (n=1, std=-)</v>
      </c>
      <c r="G2482" s="200">
        <v>1.7291898661339999</v>
      </c>
      <c r="I2482" s="201">
        <v>0.43305203959999999</v>
      </c>
      <c r="J2482" s="201">
        <v>0.62380968353400001</v>
      </c>
      <c r="K2482" s="201">
        <v>0.333275453</v>
      </c>
      <c r="L2482" s="201">
        <v>0.33905268999999999</v>
      </c>
      <c r="N2482" s="160">
        <v>2.2603512666666665</v>
      </c>
      <c r="Q2482" s="15">
        <v>-7.0871295999999999</v>
      </c>
      <c r="S2482" s="129">
        <v>3.114662</v>
      </c>
      <c r="T2482" s="129">
        <v>3.1115273999999999</v>
      </c>
      <c r="U2482" s="129">
        <v>3.8757098E-3</v>
      </c>
      <c r="V2482" s="129">
        <v>-7.4111428000000004E-4</v>
      </c>
      <c r="X2482" s="71">
        <v>6.9764027000000003E-4</v>
      </c>
    </row>
    <row r="2483" spans="1:24" ht="14.4">
      <c r="A2483" t="s">
        <v>1775</v>
      </c>
      <c r="B2483" s="125" t="s">
        <v>1759</v>
      </c>
      <c r="C2483" s="126" t="str">
        <f t="shared" si="331"/>
        <v>P.030.24.100</v>
      </c>
      <c r="D2483" t="s">
        <v>1914</v>
      </c>
      <c r="E2483" s="125" t="s">
        <v>878</v>
      </c>
      <c r="F2483" s="128" t="str">
        <f t="shared" si="332"/>
        <v>N-alkylpyrrolidines (n=1, std=-)</v>
      </c>
      <c r="G2483" s="200">
        <v>1.0750873928109217</v>
      </c>
      <c r="I2483" s="201">
        <v>5.2372567799999992E-2</v>
      </c>
      <c r="J2483" s="201">
        <v>0.11575981320399999</v>
      </c>
      <c r="K2483" s="201">
        <v>4.7087781806921816E-2</v>
      </c>
      <c r="L2483" s="201">
        <v>0.85986722999999998</v>
      </c>
      <c r="N2483" s="160">
        <v>5.7324482000000003</v>
      </c>
      <c r="Q2483" s="15">
        <v>127.67214</v>
      </c>
      <c r="S2483" s="129">
        <v>0.11818531</v>
      </c>
      <c r="T2483" s="129">
        <v>0.10528048</v>
      </c>
      <c r="U2483" s="129">
        <v>4.7673654000000001E-3</v>
      </c>
      <c r="V2483" s="129">
        <v>8.1374684000000003E-3</v>
      </c>
      <c r="X2483" s="71">
        <v>3.4663644999999998E-4</v>
      </c>
    </row>
    <row r="2484" spans="1:24" ht="14.4">
      <c r="A2484" t="s">
        <v>4056</v>
      </c>
      <c r="B2484" s="125" t="s">
        <v>1759</v>
      </c>
      <c r="C2484" s="126" t="str">
        <f t="shared" si="331"/>
        <v>P.030.24.200</v>
      </c>
      <c r="D2484" t="s">
        <v>1914</v>
      </c>
      <c r="E2484" s="125" t="s">
        <v>878</v>
      </c>
      <c r="F2484" s="128" t="str">
        <f t="shared" si="332"/>
        <v>N-phenylureas (n=2, std=0.42)</v>
      </c>
      <c r="G2484" s="200">
        <v>1.7939315441129999</v>
      </c>
      <c r="I2484" s="201">
        <v>7.091202072000001E-2</v>
      </c>
      <c r="J2484" s="201">
        <v>0.14552068879299998</v>
      </c>
      <c r="K2484" s="201">
        <v>0.13051463459999998</v>
      </c>
      <c r="L2484" s="201">
        <v>1.4469841999999999</v>
      </c>
      <c r="N2484" s="160">
        <v>9.6465613333333327</v>
      </c>
      <c r="Q2484" s="15">
        <v>157.22403</v>
      </c>
      <c r="S2484" s="129">
        <v>0.19116077000000001</v>
      </c>
      <c r="T2484" s="129">
        <v>0.17605188999999999</v>
      </c>
      <c r="U2484" s="129">
        <v>7.8568848999999996E-3</v>
      </c>
      <c r="V2484" s="129">
        <v>7.2519884000000001E-3</v>
      </c>
      <c r="X2484" s="71">
        <v>4.8787308E-4</v>
      </c>
    </row>
    <row r="2485" spans="1:24" ht="14.4">
      <c r="A2485" t="s">
        <v>4057</v>
      </c>
      <c r="B2485" s="125" t="s">
        <v>1759</v>
      </c>
      <c r="C2485" s="126" t="str">
        <f t="shared" si="331"/>
        <v>P.030.24.300</v>
      </c>
      <c r="D2485" t="s">
        <v>1914</v>
      </c>
      <c r="E2485" s="125" t="s">
        <v>878</v>
      </c>
      <c r="F2485" s="128" t="str">
        <f t="shared" si="332"/>
        <v>Non-metal nitrates (n=1, std=-)</v>
      </c>
      <c r="G2485" s="200">
        <v>9.5682114712940997E-2</v>
      </c>
      <c r="I2485" s="201">
        <v>3.0235661608999998E-5</v>
      </c>
      <c r="J2485" s="201">
        <v>5.8646541932000002E-5</v>
      </c>
      <c r="K2485" s="201">
        <v>1.214805094E-4</v>
      </c>
      <c r="L2485" s="201">
        <v>9.5471751999999993E-2</v>
      </c>
      <c r="N2485" s="160">
        <v>0.63647834666666669</v>
      </c>
      <c r="Q2485" s="15">
        <v>8.5348788999999994E-2</v>
      </c>
      <c r="S2485" s="129">
        <v>1.034668E-2</v>
      </c>
      <c r="T2485" s="129">
        <v>9.8622859999999996E-3</v>
      </c>
      <c r="U2485" s="129">
        <v>4.8212013000000002E-4</v>
      </c>
      <c r="V2485" s="129">
        <v>2.2738329000000001E-6</v>
      </c>
      <c r="X2485" s="71">
        <v>1.7851615000000001E-5</v>
      </c>
    </row>
    <row r="2486" spans="1:24" ht="14.4">
      <c r="A2486" t="s">
        <v>4058</v>
      </c>
      <c r="B2486" s="125" t="s">
        <v>1759</v>
      </c>
      <c r="C2486" s="126" t="str">
        <f t="shared" si="331"/>
        <v>P.030.24.400</v>
      </c>
      <c r="D2486" t="s">
        <v>1914</v>
      </c>
      <c r="E2486" s="125" t="s">
        <v>878</v>
      </c>
      <c r="F2486" s="128" t="str">
        <f t="shared" si="332"/>
        <v>Non-metal phosphates (n=1, std=-)</v>
      </c>
      <c r="G2486" s="200">
        <v>0.12637207491669999</v>
      </c>
      <c r="I2486" s="201">
        <v>4.649099013E-2</v>
      </c>
      <c r="J2486" s="201">
        <v>3.5015165866999999E-3</v>
      </c>
      <c r="K2486" s="201">
        <v>6.5705071999999998E-3</v>
      </c>
      <c r="L2486" s="201">
        <v>6.9809061000000006E-2</v>
      </c>
      <c r="N2486" s="160">
        <v>0.46539374000000006</v>
      </c>
      <c r="Q2486" s="15">
        <v>7.4215673999999998</v>
      </c>
      <c r="S2486" s="129">
        <v>8.5061961999999998E-3</v>
      </c>
      <c r="T2486" s="129">
        <v>7.6765278999999997E-3</v>
      </c>
      <c r="U2486" s="129">
        <v>3.7596629000000002E-4</v>
      </c>
      <c r="V2486" s="129">
        <v>4.5370201000000001E-4</v>
      </c>
      <c r="X2486" s="71">
        <v>4.8394896000000002E-5</v>
      </c>
    </row>
    <row r="2487" spans="1:24" ht="14.4">
      <c r="A2487" t="s">
        <v>4059</v>
      </c>
      <c r="B2487" s="125" t="s">
        <v>1759</v>
      </c>
      <c r="C2487" s="126" t="str">
        <f t="shared" si="331"/>
        <v>P.030.24.500</v>
      </c>
      <c r="D2487" t="s">
        <v>1914</v>
      </c>
      <c r="E2487" s="125" t="s">
        <v>878</v>
      </c>
      <c r="F2487" s="128" t="str">
        <f t="shared" si="332"/>
        <v>Non-metal sulfates (n=1, std=-)</v>
      </c>
      <c r="G2487" s="200">
        <v>2.1706365389999999E-2</v>
      </c>
      <c r="I2487" s="201">
        <v>5.0796000000000001E-3</v>
      </c>
      <c r="J2487" s="201">
        <v>3.066579E-5</v>
      </c>
      <c r="K2487" s="201">
        <v>3.2580996000000002E-3</v>
      </c>
      <c r="L2487" s="201">
        <v>1.3337999999999999E-2</v>
      </c>
      <c r="N2487" s="160">
        <v>8.8919999999999999E-2</v>
      </c>
      <c r="Q2487" s="15">
        <v>1.5606599999999999</v>
      </c>
      <c r="S2487" s="129">
        <v>1.5524862999999999E-3</v>
      </c>
      <c r="T2487" s="129">
        <v>1.3879560999999999E-3</v>
      </c>
      <c r="U2487" s="129">
        <v>7.5894119999999997E-5</v>
      </c>
      <c r="V2487" s="129">
        <v>8.8635989E-5</v>
      </c>
      <c r="X2487" s="71">
        <v>5.2682481000000002E-6</v>
      </c>
    </row>
    <row r="2488" spans="1:24" ht="14.4">
      <c r="A2488" t="s">
        <v>1776</v>
      </c>
      <c r="B2488" s="125" t="s">
        <v>1759</v>
      </c>
      <c r="C2488" s="126" t="str">
        <f t="shared" si="331"/>
        <v>P.030.25.200</v>
      </c>
      <c r="D2488" t="s">
        <v>1914</v>
      </c>
      <c r="E2488" s="125" t="s">
        <v>878</v>
      </c>
      <c r="F2488" s="128" t="str">
        <f t="shared" si="332"/>
        <v>Organic carbonic acids (n=1, std=-)</v>
      </c>
      <c r="G2488" s="200">
        <v>0.25675661226839996</v>
      </c>
      <c r="I2488" s="201">
        <v>1.8081751526000001E-2</v>
      </c>
      <c r="J2488" s="201">
        <v>6.7209080252399994E-2</v>
      </c>
      <c r="K2488" s="201">
        <v>5.4838049E-4</v>
      </c>
      <c r="L2488" s="201">
        <v>0.1709174</v>
      </c>
      <c r="N2488" s="160">
        <v>1.1394493333333333</v>
      </c>
      <c r="Q2488" s="15">
        <v>13.834676999999999</v>
      </c>
      <c r="S2488" s="129">
        <v>3.6118803999999997E-2</v>
      </c>
      <c r="T2488" s="129">
        <v>3.3965810999999999E-2</v>
      </c>
      <c r="U2488" s="129">
        <v>1.1712871000000001E-3</v>
      </c>
      <c r="V2488" s="129">
        <v>9.8170618000000009E-4</v>
      </c>
      <c r="X2488" s="71">
        <v>6.9605066000000002E-5</v>
      </c>
    </row>
    <row r="2489" spans="1:24" ht="14.4">
      <c r="A2489" t="s">
        <v>4060</v>
      </c>
      <c r="B2489" s="125" t="s">
        <v>1759</v>
      </c>
      <c r="C2489" s="126" t="str">
        <f t="shared" si="331"/>
        <v>P.030.25.300</v>
      </c>
      <c r="D2489" t="s">
        <v>1914</v>
      </c>
      <c r="E2489" s="125" t="s">
        <v>878</v>
      </c>
      <c r="F2489" s="128" t="str">
        <f t="shared" si="332"/>
        <v>Organic cyanides (n=3, std=0.10)</v>
      </c>
      <c r="G2489" s="200">
        <v>0.78660468728130084</v>
      </c>
      <c r="I2489" s="201">
        <v>2.7189946325000002E-2</v>
      </c>
      <c r="J2489" s="201">
        <v>0.220016982098</v>
      </c>
      <c r="K2489" s="201">
        <v>1.3396668858300848E-2</v>
      </c>
      <c r="L2489" s="201">
        <v>0.52600108999999995</v>
      </c>
      <c r="N2489" s="160">
        <v>3.506673933333333</v>
      </c>
      <c r="Q2489" s="15">
        <v>49.327966000000004</v>
      </c>
      <c r="S2489" s="129">
        <v>7.8533970999999994E-2</v>
      </c>
      <c r="T2489" s="129">
        <v>7.2034966000000006E-2</v>
      </c>
      <c r="U2489" s="129">
        <v>3.1953983E-3</v>
      </c>
      <c r="V2489" s="129">
        <v>3.3036074999999998E-3</v>
      </c>
      <c r="X2489" s="71">
        <v>2.1808634000000001E-4</v>
      </c>
    </row>
    <row r="2490" spans="1:24" ht="14.4">
      <c r="A2490" t="s">
        <v>1777</v>
      </c>
      <c r="B2490" s="125" t="s">
        <v>1759</v>
      </c>
      <c r="C2490" s="126" t="str">
        <f t="shared" si="331"/>
        <v>P.030.25.400</v>
      </c>
      <c r="D2490" t="s">
        <v>1914</v>
      </c>
      <c r="E2490" s="125" t="s">
        <v>878</v>
      </c>
      <c r="F2490" s="128" t="str">
        <f t="shared" si="332"/>
        <v>Organochlorides (n=1, std=-)</v>
      </c>
      <c r="G2490" s="200">
        <v>0.23132505493522099</v>
      </c>
      <c r="I2490" s="201">
        <v>1.7496104021571E-2</v>
      </c>
      <c r="J2490" s="201">
        <v>3.7574284441699995E-2</v>
      </c>
      <c r="K2490" s="201">
        <v>9.7766471949999994E-5</v>
      </c>
      <c r="L2490" s="201">
        <v>0.17615690000000001</v>
      </c>
      <c r="N2490" s="160">
        <v>1.1743793333333334</v>
      </c>
      <c r="Q2490" s="15">
        <v>13.365076</v>
      </c>
      <c r="S2490" s="129">
        <v>3.0779398999999999E-2</v>
      </c>
      <c r="T2490" s="129">
        <v>2.8980102000000001E-2</v>
      </c>
      <c r="U2490" s="129">
        <v>1.1008338999999999E-3</v>
      </c>
      <c r="V2490" s="129">
        <v>6.9846375000000001E-4</v>
      </c>
      <c r="X2490" s="71">
        <v>9.1195305999999994E-5</v>
      </c>
    </row>
    <row r="2491" spans="1:24" ht="14.4">
      <c r="A2491" t="s">
        <v>1778</v>
      </c>
      <c r="B2491" s="125" t="s">
        <v>1759</v>
      </c>
      <c r="C2491" s="126" t="str">
        <f t="shared" si="331"/>
        <v>P.030.25.500</v>
      </c>
      <c r="D2491" t="s">
        <v>1914</v>
      </c>
      <c r="E2491" s="125" t="s">
        <v>878</v>
      </c>
      <c r="F2491" s="128" t="str">
        <f t="shared" si="332"/>
        <v>Organofluorides (n=1, std=-)</v>
      </c>
      <c r="G2491" s="200">
        <v>5.7054815017900003E-3</v>
      </c>
      <c r="I2491" s="201">
        <v>2.2984509469999999E-4</v>
      </c>
      <c r="J2491" s="201">
        <v>3.2939258548999998E-4</v>
      </c>
      <c r="K2491" s="201">
        <v>5.0095621599999996E-5</v>
      </c>
      <c r="L2491" s="201">
        <v>5.0961482000000001E-3</v>
      </c>
      <c r="N2491" s="160">
        <v>3.3974321333333335E-2</v>
      </c>
      <c r="Q2491" s="15">
        <v>12.746392</v>
      </c>
      <c r="S2491" s="129">
        <v>1.5047915000000001E-3</v>
      </c>
      <c r="T2491" s="129">
        <v>5.6852666000000004E-4</v>
      </c>
      <c r="U2491" s="129">
        <v>2.6727723000000001E-5</v>
      </c>
      <c r="V2491" s="129">
        <v>9.0953710000000001E-4</v>
      </c>
      <c r="X2491" s="71">
        <v>1.6443803000000002E-5</v>
      </c>
    </row>
    <row r="2492" spans="1:24" ht="14.4">
      <c r="A2492" t="s">
        <v>1779</v>
      </c>
      <c r="B2492" s="125" t="s">
        <v>1759</v>
      </c>
      <c r="C2492" s="126" t="str">
        <f t="shared" si="331"/>
        <v>P.030.25.600</v>
      </c>
      <c r="D2492" t="s">
        <v>1914</v>
      </c>
      <c r="E2492" s="125" t="s">
        <v>878</v>
      </c>
      <c r="F2492" s="128" t="str">
        <f t="shared" si="332"/>
        <v>Other non-metal nitrides (n=1, std=-)</v>
      </c>
      <c r="G2492" s="200">
        <v>4.3984120510444188E-2</v>
      </c>
      <c r="I2492" s="201">
        <v>1.47578201862E-3</v>
      </c>
      <c r="J2492" s="201">
        <v>2.9684957379999995E-3</v>
      </c>
      <c r="K2492" s="201">
        <v>7.0741487538241903E-3</v>
      </c>
      <c r="L2492" s="201">
        <v>3.2465694000000003E-2</v>
      </c>
      <c r="N2492" s="160">
        <v>0.21643796000000004</v>
      </c>
      <c r="Q2492" s="15">
        <v>4.1237738999999998</v>
      </c>
      <c r="S2492" s="129">
        <v>4.1318186E-3</v>
      </c>
      <c r="T2492" s="129">
        <v>3.8782744999999999E-3</v>
      </c>
      <c r="U2492" s="129">
        <v>1.7505717999999999E-4</v>
      </c>
      <c r="V2492" s="129">
        <v>7.8486914999999997E-5</v>
      </c>
      <c r="X2492" s="71">
        <v>1.0991842E-5</v>
      </c>
    </row>
    <row r="2493" spans="1:24" ht="14.4">
      <c r="A2493" t="s">
        <v>4061</v>
      </c>
      <c r="B2493" s="125" t="s">
        <v>1759</v>
      </c>
      <c r="C2493" s="126" t="str">
        <f t="shared" si="331"/>
        <v>P.030.25.700</v>
      </c>
      <c r="D2493" t="s">
        <v>1914</v>
      </c>
      <c r="E2493" s="125" t="s">
        <v>878</v>
      </c>
      <c r="F2493" s="128" t="str">
        <f t="shared" si="332"/>
        <v>Other non-metal oxides (n=2, std=0.01)</v>
      </c>
      <c r="G2493" s="200">
        <v>7.4268568625414103E-2</v>
      </c>
      <c r="I2493" s="201">
        <v>2.5943420070000003E-3</v>
      </c>
      <c r="J2493" s="201">
        <v>4.7318387765000001E-3</v>
      </c>
      <c r="K2493" s="201">
        <v>8.3458318419140972E-3</v>
      </c>
      <c r="L2493" s="201">
        <v>5.8596556000000001E-2</v>
      </c>
      <c r="N2493" s="160">
        <v>0.3906437066666667</v>
      </c>
      <c r="Q2493" s="15">
        <v>6.8610280000000001</v>
      </c>
      <c r="S2493" s="129">
        <v>7.3781298E-3</v>
      </c>
      <c r="T2493" s="129">
        <v>6.8316386999999999E-3</v>
      </c>
      <c r="U2493" s="129">
        <v>3.1270982999999998E-4</v>
      </c>
      <c r="V2493" s="129">
        <v>2.3378126000000001E-4</v>
      </c>
      <c r="X2493" s="71">
        <v>1.9557127E-5</v>
      </c>
    </row>
    <row r="2494" spans="1:24" ht="14.4">
      <c r="A2494" t="s">
        <v>1780</v>
      </c>
      <c r="B2494" s="125" t="s">
        <v>1759</v>
      </c>
      <c r="C2494" s="126" t="str">
        <f t="shared" si="331"/>
        <v>P.030.25.800</v>
      </c>
      <c r="D2494" t="s">
        <v>1914</v>
      </c>
      <c r="E2494" s="125" t="s">
        <v>878</v>
      </c>
      <c r="F2494" s="128" t="str">
        <f t="shared" si="332"/>
        <v>Other non-metal sulfides (n=2, std=0.08)</v>
      </c>
      <c r="G2494" s="200">
        <v>0.15440139526193158</v>
      </c>
      <c r="I2494" s="201">
        <v>6.1386560689999994E-3</v>
      </c>
      <c r="J2494" s="201">
        <v>9.0110267978999996E-3</v>
      </c>
      <c r="K2494" s="201">
        <v>2.8391523950315866E-3</v>
      </c>
      <c r="L2494" s="201">
        <v>0.13641255999999999</v>
      </c>
      <c r="N2494" s="160">
        <v>0.90941706666666666</v>
      </c>
      <c r="Q2494" s="15">
        <v>13.680175</v>
      </c>
      <c r="S2494" s="129">
        <v>1.6924637999999999E-2</v>
      </c>
      <c r="T2494" s="129">
        <v>1.5292329E-2</v>
      </c>
      <c r="U2494" s="129">
        <v>7.1779288000000004E-4</v>
      </c>
      <c r="V2494" s="129">
        <v>9.1451640000000001E-4</v>
      </c>
      <c r="X2494" s="71">
        <v>4.4656666999999999E-5</v>
      </c>
    </row>
    <row r="2495" spans="1:24" ht="14.4">
      <c r="A2495" t="s">
        <v>4062</v>
      </c>
      <c r="B2495" s="125" t="s">
        <v>1759</v>
      </c>
      <c r="C2495" s="126" t="str">
        <f t="shared" si="331"/>
        <v>P.030.26.100</v>
      </c>
      <c r="D2495" t="s">
        <v>1914</v>
      </c>
      <c r="E2495" s="125" t="s">
        <v>878</v>
      </c>
      <c r="F2495" s="128" t="str">
        <f t="shared" si="332"/>
        <v>Phenoxyacetic acid derivatives (n=3, std=0.11)</v>
      </c>
      <c r="G2495" s="200">
        <v>1.00948176345</v>
      </c>
      <c r="I2495" s="201">
        <v>4.4423840449999995E-2</v>
      </c>
      <c r="J2495" s="201">
        <v>0.1008970605</v>
      </c>
      <c r="K2495" s="201">
        <v>4.6501272499999996E-2</v>
      </c>
      <c r="L2495" s="201">
        <v>0.81765958999999999</v>
      </c>
      <c r="N2495" s="160">
        <v>5.4510639333333337</v>
      </c>
      <c r="Q2495" s="15">
        <v>83.911009000000007</v>
      </c>
      <c r="S2495" s="129">
        <v>0.11339855</v>
      </c>
      <c r="T2495" s="129">
        <v>0.10424395</v>
      </c>
      <c r="U2495" s="129">
        <v>4.5280438000000001E-3</v>
      </c>
      <c r="V2495" s="129">
        <v>4.6265541999999998E-3</v>
      </c>
      <c r="X2495" s="71">
        <v>2.7951913000000001E-4</v>
      </c>
    </row>
    <row r="2496" spans="1:24" ht="14.4">
      <c r="A2496" t="s">
        <v>4063</v>
      </c>
      <c r="B2496" s="125" t="s">
        <v>1759</v>
      </c>
      <c r="C2496" s="126" t="str">
        <f t="shared" si="331"/>
        <v>P.030.26.200</v>
      </c>
      <c r="D2496" t="s">
        <v>1914</v>
      </c>
      <c r="E2496" s="125" t="s">
        <v>878</v>
      </c>
      <c r="F2496" s="128" t="str">
        <f t="shared" si="332"/>
        <v>Phenylpropanes (n=2, std=0.43)</v>
      </c>
      <c r="G2496" s="200">
        <v>0.61712031826939995</v>
      </c>
      <c r="I2496" s="201">
        <v>2.2976179360000001E-2</v>
      </c>
      <c r="J2496" s="201">
        <v>7.3501188719399993E-2</v>
      </c>
      <c r="K2496" s="201">
        <v>2.2928390189999998E-2</v>
      </c>
      <c r="L2496" s="201">
        <v>0.49771455999999997</v>
      </c>
      <c r="N2496" s="160">
        <v>3.3180970666666667</v>
      </c>
      <c r="Q2496" s="15">
        <v>64.585701</v>
      </c>
      <c r="S2496" s="129">
        <v>7.4846237999999995E-2</v>
      </c>
      <c r="T2496" s="129">
        <v>6.8082639E-2</v>
      </c>
      <c r="U2496" s="129">
        <v>2.8434646000000002E-3</v>
      </c>
      <c r="V2496" s="129">
        <v>3.9201341000000001E-3</v>
      </c>
      <c r="X2496" s="71">
        <v>1.9023594000000001E-4</v>
      </c>
    </row>
    <row r="2497" spans="1:24" ht="14.4">
      <c r="A2497" t="s">
        <v>4064</v>
      </c>
      <c r="B2497" s="125" t="s">
        <v>1759</v>
      </c>
      <c r="C2497" s="126" t="str">
        <f t="shared" si="331"/>
        <v>P.030.26.300</v>
      </c>
      <c r="D2497" t="s">
        <v>1914</v>
      </c>
      <c r="E2497" s="125" t="s">
        <v>878</v>
      </c>
      <c r="F2497" s="128" t="str">
        <f t="shared" si="332"/>
        <v>Pyridinium derivatives (n=1, std=-)</v>
      </c>
      <c r="G2497" s="200">
        <v>3.381554279285</v>
      </c>
      <c r="I2497" s="201">
        <v>0.12976259439999999</v>
      </c>
      <c r="J2497" s="201">
        <v>0.207028563985</v>
      </c>
      <c r="K2497" s="201">
        <v>0.15547682090000001</v>
      </c>
      <c r="L2497" s="201">
        <v>2.8892863000000002</v>
      </c>
      <c r="N2497" s="160">
        <v>19.26190866666667</v>
      </c>
      <c r="Q2497" s="15">
        <v>302.89418999999998</v>
      </c>
      <c r="S2497" s="129">
        <v>0.36103870999999998</v>
      </c>
      <c r="T2497" s="129">
        <v>0.32861380000000001</v>
      </c>
      <c r="U2497" s="129">
        <v>1.5267242E-2</v>
      </c>
      <c r="V2497" s="129">
        <v>1.7157664E-2</v>
      </c>
      <c r="X2497" s="71">
        <v>9.5034681000000004E-4</v>
      </c>
    </row>
    <row r="2498" spans="1:24" ht="14.4">
      <c r="A2498" t="s">
        <v>1781</v>
      </c>
      <c r="B2498" s="125" t="s">
        <v>1759</v>
      </c>
      <c r="C2498" s="126" t="str">
        <f t="shared" si="331"/>
        <v>P.030.29.100</v>
      </c>
      <c r="D2498" t="s">
        <v>1914</v>
      </c>
      <c r="E2498" s="125" t="s">
        <v>878</v>
      </c>
      <c r="F2498" s="128" t="str">
        <f t="shared" si="332"/>
        <v>Styrenes (n=1, std=-)</v>
      </c>
      <c r="G2498" s="200">
        <v>0.36331041317385027</v>
      </c>
      <c r="I2498" s="201">
        <v>2.4602403085128E-2</v>
      </c>
      <c r="J2498" s="201">
        <v>2.5208010088722248E-2</v>
      </c>
      <c r="K2498" s="201">
        <v>0</v>
      </c>
      <c r="L2498" s="201">
        <v>0.3135</v>
      </c>
      <c r="N2498" s="160">
        <v>2.0900000000000003</v>
      </c>
      <c r="Q2498" s="15">
        <v>44.731999999999999</v>
      </c>
      <c r="S2498" s="129">
        <v>4.4945868999999999E-2</v>
      </c>
      <c r="T2498" s="129">
        <v>3.9984984000000001E-2</v>
      </c>
      <c r="U2498" s="129">
        <v>1.7670207E-3</v>
      </c>
      <c r="V2498" s="129">
        <v>3.1938648000000001E-3</v>
      </c>
      <c r="X2498" s="71">
        <v>1.2396898E-4</v>
      </c>
    </row>
    <row r="2499" spans="1:24" ht="14.4">
      <c r="A2499" t="s">
        <v>4065</v>
      </c>
      <c r="B2499" s="125" t="s">
        <v>1759</v>
      </c>
      <c r="C2499" s="126" t="str">
        <f t="shared" si="331"/>
        <v>P.030.29.200</v>
      </c>
      <c r="D2499" t="s">
        <v>1914</v>
      </c>
      <c r="E2499" s="125" t="s">
        <v>878</v>
      </c>
      <c r="F2499" s="128" t="str">
        <f t="shared" si="332"/>
        <v>Sulfonylureas (n=1, std=-)</v>
      </c>
      <c r="G2499" s="200">
        <v>3.024328159</v>
      </c>
      <c r="I2499" s="201">
        <v>0.1196614067</v>
      </c>
      <c r="J2499" s="201">
        <v>0.22228465750000001</v>
      </c>
      <c r="K2499" s="201">
        <v>0.16670629479999999</v>
      </c>
      <c r="L2499" s="201">
        <v>2.5156757999999999</v>
      </c>
      <c r="N2499" s="160">
        <v>16.771172</v>
      </c>
      <c r="Q2499" s="15">
        <v>266.13997999999998</v>
      </c>
      <c r="S2499" s="129">
        <v>0.32507164</v>
      </c>
      <c r="T2499" s="129">
        <v>0.29749831999999998</v>
      </c>
      <c r="U2499" s="129">
        <v>1.3502428E-2</v>
      </c>
      <c r="V2499" s="129">
        <v>1.4070882E-2</v>
      </c>
      <c r="X2499" s="71">
        <v>8.3880890999999996E-4</v>
      </c>
    </row>
    <row r="2500" spans="1:24" ht="14.4">
      <c r="A2500" t="s">
        <v>4066</v>
      </c>
      <c r="B2500" s="125" t="s">
        <v>1759</v>
      </c>
      <c r="C2500" s="126" t="str">
        <f t="shared" si="331"/>
        <v>P.030.29.300</v>
      </c>
      <c r="D2500" t="s">
        <v>1914</v>
      </c>
      <c r="E2500" s="125" t="s">
        <v>878</v>
      </c>
      <c r="F2500" s="128" t="str">
        <f t="shared" si="332"/>
        <v>Sulfoxides (n=1, std=-)</v>
      </c>
      <c r="G2500" s="200">
        <v>0.31717756687880833</v>
      </c>
      <c r="I2500" s="201">
        <v>1.9369200349999997E-2</v>
      </c>
      <c r="J2500" s="201">
        <v>3.2325853508999997E-2</v>
      </c>
      <c r="K2500" s="201">
        <v>2.0267553019808333E-2</v>
      </c>
      <c r="L2500" s="201">
        <v>0.24521496000000001</v>
      </c>
      <c r="N2500" s="160">
        <v>1.6347664000000002</v>
      </c>
      <c r="Q2500" s="15">
        <v>43.885598000000002</v>
      </c>
      <c r="S2500" s="129">
        <v>3.3401028999999999E-2</v>
      </c>
      <c r="T2500" s="129">
        <v>2.9430478999999999E-2</v>
      </c>
      <c r="U2500" s="129">
        <v>1.3410199E-3</v>
      </c>
      <c r="V2500" s="129">
        <v>2.6295307E-3</v>
      </c>
      <c r="X2500" s="71">
        <v>1.0624447E-4</v>
      </c>
    </row>
    <row r="2501" spans="1:24" ht="14.4">
      <c r="A2501" t="s">
        <v>1782</v>
      </c>
      <c r="B2501" s="125" t="s">
        <v>1759</v>
      </c>
      <c r="C2501" s="126" t="str">
        <f t="shared" si="331"/>
        <v>P.030.29.300</v>
      </c>
      <c r="D2501" t="s">
        <v>1914</v>
      </c>
      <c r="E2501" s="125" t="s">
        <v>878</v>
      </c>
      <c r="F2501" s="128" t="str">
        <f t="shared" si="332"/>
        <v>Sulfuric acid esters (n=1, std=-)</v>
      </c>
      <c r="G2501" s="200">
        <v>0.1936729330751</v>
      </c>
      <c r="I2501" s="201">
        <v>7.4534675599999996E-3</v>
      </c>
      <c r="J2501" s="201">
        <v>1.0373504305099999E-2</v>
      </c>
      <c r="K2501" s="201">
        <v>1.5772312100000001E-3</v>
      </c>
      <c r="L2501" s="201">
        <v>0.17426873000000001</v>
      </c>
      <c r="N2501" s="160">
        <v>1.1617915333333335</v>
      </c>
      <c r="Q2501" s="15">
        <v>33.389240000000001</v>
      </c>
      <c r="S2501" s="129">
        <v>2.2910447E-2</v>
      </c>
      <c r="T2501" s="129">
        <v>1.9618242000000001E-2</v>
      </c>
      <c r="U2501" s="129">
        <v>9.2569527000000004E-4</v>
      </c>
      <c r="V2501" s="129">
        <v>2.3665095999999999E-3</v>
      </c>
      <c r="X2501" s="71">
        <v>7.6294871000000001E-5</v>
      </c>
    </row>
    <row r="2502" spans="1:24" ht="14.4">
      <c r="A2502" t="s">
        <v>1783</v>
      </c>
      <c r="B2502" s="125" t="s">
        <v>1759</v>
      </c>
      <c r="C2502" s="126" t="str">
        <f t="shared" si="331"/>
        <v>P.030.30.100</v>
      </c>
      <c r="D2502" t="s">
        <v>1914</v>
      </c>
      <c r="E2502" s="125" t="s">
        <v>878</v>
      </c>
      <c r="F2502" s="128" t="str">
        <f t="shared" si="332"/>
        <v>Tetrahydrofurans (n=1, std=-)</v>
      </c>
      <c r="G2502" s="200">
        <v>0.95311629453139846</v>
      </c>
      <c r="I2502" s="201">
        <v>6.1873090800000002E-2</v>
      </c>
      <c r="J2502" s="201">
        <v>-0.18444672509999999</v>
      </c>
      <c r="K2502" s="201">
        <v>0.24964626883139843</v>
      </c>
      <c r="L2502" s="201">
        <v>0.82604365999999996</v>
      </c>
      <c r="N2502" s="160">
        <v>5.5069577333333335</v>
      </c>
      <c r="Q2502" s="15">
        <v>161.97397000000001</v>
      </c>
      <c r="S2502" s="129">
        <v>0.11865220999999999</v>
      </c>
      <c r="T2502" s="129">
        <v>0.10321856</v>
      </c>
      <c r="U2502" s="129">
        <v>4.5710139000000004E-3</v>
      </c>
      <c r="V2502" s="129">
        <v>1.0862646E-2</v>
      </c>
      <c r="X2502" s="71">
        <v>3.8465439000000002E-4</v>
      </c>
    </row>
    <row r="2503" spans="1:24" ht="14.4">
      <c r="A2503" t="s">
        <v>4067</v>
      </c>
      <c r="B2503" s="125" t="s">
        <v>1759</v>
      </c>
      <c r="C2503" s="126" t="str">
        <f t="shared" si="331"/>
        <v>P.030.30.200</v>
      </c>
      <c r="D2503" t="s">
        <v>1914</v>
      </c>
      <c r="E2503" s="125" t="s">
        <v>878</v>
      </c>
      <c r="F2503" s="128" t="str">
        <f t="shared" si="332"/>
        <v>Thiocarbamic acid derivatives (n=1, std=-)</v>
      </c>
      <c r="G2503" s="200">
        <v>1.4301144293450001</v>
      </c>
      <c r="I2503" s="201">
        <v>5.9574198320000001E-2</v>
      </c>
      <c r="J2503" s="201">
        <v>0.132884386425</v>
      </c>
      <c r="K2503" s="201">
        <v>9.5031544600000004E-2</v>
      </c>
      <c r="L2503" s="201">
        <v>1.1426243</v>
      </c>
      <c r="N2503" s="160">
        <v>7.6174953333333342</v>
      </c>
      <c r="Q2503" s="15">
        <v>122.05938</v>
      </c>
      <c r="S2503" s="129">
        <v>0.15585678</v>
      </c>
      <c r="T2503" s="129">
        <v>0.14373419000000001</v>
      </c>
      <c r="U2503" s="129">
        <v>6.2913492E-3</v>
      </c>
      <c r="V2503" s="129">
        <v>5.8312501999999997E-3</v>
      </c>
      <c r="X2503" s="71">
        <v>3.8947814E-4</v>
      </c>
    </row>
    <row r="2504" spans="1:24" ht="14.4">
      <c r="A2504" t="s">
        <v>4068</v>
      </c>
      <c r="B2504" s="125" t="s">
        <v>1759</v>
      </c>
      <c r="C2504" s="126" t="str">
        <f t="shared" si="331"/>
        <v>P.030.30.300</v>
      </c>
      <c r="D2504" t="s">
        <v>1914</v>
      </c>
      <c r="E2504" s="125" t="s">
        <v>878</v>
      </c>
      <c r="F2504" s="128" t="str">
        <f t="shared" si="332"/>
        <v>Thiophosphoric acid esters (n=2, std=0.13)</v>
      </c>
      <c r="G2504" s="200">
        <v>1.095359859864</v>
      </c>
      <c r="I2504" s="201">
        <v>4.0800267649999999E-2</v>
      </c>
      <c r="J2504" s="201">
        <v>7.6840126613999998E-2</v>
      </c>
      <c r="K2504" s="201">
        <v>9.1204185600000001E-2</v>
      </c>
      <c r="L2504" s="201">
        <v>0.88651528000000002</v>
      </c>
      <c r="N2504" s="160">
        <v>5.9101018666666674</v>
      </c>
      <c r="Q2504" s="15">
        <v>98.597577000000001</v>
      </c>
      <c r="S2504" s="129">
        <v>0.11367035</v>
      </c>
      <c r="T2504" s="129">
        <v>0.10467187999999999</v>
      </c>
      <c r="U2504" s="129">
        <v>4.7546133000000001E-3</v>
      </c>
      <c r="V2504" s="129">
        <v>4.2438568999999997E-3</v>
      </c>
      <c r="X2504" s="71">
        <v>2.9617601000000001E-4</v>
      </c>
    </row>
    <row r="2505" spans="1:24" ht="14.4">
      <c r="A2505" t="s">
        <v>4069</v>
      </c>
      <c r="B2505" s="125" t="s">
        <v>1759</v>
      </c>
      <c r="C2505" s="126" t="str">
        <f t="shared" si="331"/>
        <v>P.030.30.500</v>
      </c>
      <c r="D2505" t="s">
        <v>1914</v>
      </c>
      <c r="E2505" s="125" t="s">
        <v>878</v>
      </c>
      <c r="F2505" s="128" t="str">
        <f t="shared" si="332"/>
        <v>Transition metal chlorides (n=1, std=-)</v>
      </c>
      <c r="G2505" s="200">
        <v>9.3508662286899996E-2</v>
      </c>
      <c r="I2505" s="201">
        <v>5.7844403788000001E-3</v>
      </c>
      <c r="J2505" s="201">
        <v>1.5754873277099998E-2</v>
      </c>
      <c r="K2505" s="201">
        <v>3.5556246309999999E-3</v>
      </c>
      <c r="L2505" s="201">
        <v>6.8413723999999995E-2</v>
      </c>
      <c r="N2505" s="160">
        <v>0.45609149333333332</v>
      </c>
      <c r="Q2505" s="15">
        <v>3.9775342</v>
      </c>
      <c r="S2505" s="129">
        <v>1.1906172E-2</v>
      </c>
      <c r="T2505" s="129">
        <v>1.1356513E-2</v>
      </c>
      <c r="U2505" s="129">
        <v>4.2843961000000002E-4</v>
      </c>
      <c r="V2505" s="129">
        <v>1.2122011E-4</v>
      </c>
      <c r="X2505" s="71">
        <v>3.0571943999999998E-5</v>
      </c>
    </row>
    <row r="2506" spans="1:24" ht="14.4">
      <c r="A2506" t="s">
        <v>4070</v>
      </c>
      <c r="B2506" s="125" t="s">
        <v>1759</v>
      </c>
      <c r="C2506" s="126" t="str">
        <f t="shared" si="331"/>
        <v>P.030.31.100</v>
      </c>
      <c r="D2506" t="s">
        <v>1914</v>
      </c>
      <c r="E2506" s="125" t="s">
        <v>878</v>
      </c>
      <c r="F2506" s="128" t="str">
        <f t="shared" si="332"/>
        <v>Unsaturated aliphatic hydrocarbons (n=3, std=0.06)</v>
      </c>
      <c r="G2506" s="200">
        <v>0.30178639970794124</v>
      </c>
      <c r="I2506" s="201">
        <v>7.7999385539999997E-3</v>
      </c>
      <c r="J2506" s="201">
        <v>4.5020870870899996E-2</v>
      </c>
      <c r="K2506" s="201">
        <v>8.3797028304124154E-4</v>
      </c>
      <c r="L2506" s="201">
        <v>0.24812761999999999</v>
      </c>
      <c r="N2506" s="160">
        <v>1.6541841333333334</v>
      </c>
      <c r="Q2506" s="15">
        <v>47.539507999999998</v>
      </c>
      <c r="S2506" s="129">
        <v>4.1260849000000002E-2</v>
      </c>
      <c r="T2506" s="129">
        <v>3.6409813999999999E-2</v>
      </c>
      <c r="U2506" s="129">
        <v>1.5023955000000001E-3</v>
      </c>
      <c r="V2506" s="129">
        <v>3.3486401E-3</v>
      </c>
      <c r="X2506" s="71">
        <v>1.1887105E-4</v>
      </c>
    </row>
    <row r="2507" spans="1:24" ht="14.4">
      <c r="A2507" t="s">
        <v>1784</v>
      </c>
      <c r="B2507" s="125" t="s">
        <v>1759</v>
      </c>
      <c r="C2507" s="126" t="str">
        <f t="shared" si="331"/>
        <v>P.030.31.300</v>
      </c>
      <c r="D2507" t="s">
        <v>1914</v>
      </c>
      <c r="E2507" s="125" t="s">
        <v>878</v>
      </c>
      <c r="F2507" s="128" t="str">
        <f t="shared" si="332"/>
        <v>Ureas (n=1, std=-)</v>
      </c>
      <c r="G2507" s="200">
        <v>0.89917551365018311</v>
      </c>
      <c r="I2507" s="201">
        <v>4.313065638E-2</v>
      </c>
      <c r="J2507" s="201">
        <v>0.10181769894000001</v>
      </c>
      <c r="K2507" s="201">
        <v>2.6754548330183082E-2</v>
      </c>
      <c r="L2507" s="201">
        <v>0.72747260999999996</v>
      </c>
      <c r="N2507" s="160">
        <v>4.8498174000000001</v>
      </c>
      <c r="Q2507" s="15">
        <v>69.884898000000007</v>
      </c>
      <c r="S2507" s="129">
        <v>0.10440368999999999</v>
      </c>
      <c r="T2507" s="129">
        <v>9.5783113000000003E-2</v>
      </c>
      <c r="U2507" s="129">
        <v>4.1068442000000002E-3</v>
      </c>
      <c r="V2507" s="129">
        <v>4.5137373E-3</v>
      </c>
      <c r="X2507" s="71">
        <v>2.5163513000000002E-4</v>
      </c>
    </row>
    <row r="2508" spans="1:24" ht="14.4">
      <c r="A2508" t="s">
        <v>1785</v>
      </c>
      <c r="B2508" s="125" t="s">
        <v>1759</v>
      </c>
      <c r="C2508" s="126" t="str">
        <f t="shared" si="331"/>
        <v>P.030.34.100</v>
      </c>
      <c r="D2508" t="s">
        <v>1914</v>
      </c>
      <c r="E2508" s="125" t="s">
        <v>878</v>
      </c>
      <c r="F2508" s="128" t="str">
        <f t="shared" si="332"/>
        <v>Xylenes (n=1, std=-)</v>
      </c>
      <c r="G2508" s="200">
        <v>0.27880712901807692</v>
      </c>
      <c r="I2508" s="201">
        <v>5.1937251244130005E-3</v>
      </c>
      <c r="J2508" s="201">
        <v>5.9113403893663943E-2</v>
      </c>
      <c r="K2508" s="201">
        <v>0</v>
      </c>
      <c r="L2508" s="201">
        <v>0.2145</v>
      </c>
      <c r="N2508" s="160">
        <v>1.43</v>
      </c>
      <c r="Q2508" s="15">
        <v>52.387999999999998</v>
      </c>
      <c r="S2508" s="129">
        <v>4.4579483000000003E-2</v>
      </c>
      <c r="T2508" s="129">
        <v>3.9440454999999999E-2</v>
      </c>
      <c r="U2508" s="129">
        <v>1.4153751E-3</v>
      </c>
      <c r="V2508" s="129">
        <v>3.7236527999999999E-3</v>
      </c>
      <c r="X2508" s="71">
        <v>1.2113318999999999E-4</v>
      </c>
    </row>
    <row r="2509" spans="1:24" ht="14.4">
      <c r="A2509" t="s">
        <v>1786</v>
      </c>
      <c r="B2509" s="125" t="s">
        <v>1759</v>
      </c>
      <c r="C2509" s="126" t="str">
        <f t="shared" si="331"/>
        <v>P.030.51.100</v>
      </c>
      <c r="D2509" t="s">
        <v>1914</v>
      </c>
      <c r="E2509" s="125" t="s">
        <v>878</v>
      </c>
      <c r="F2509" s="128" t="str">
        <f t="shared" si="332"/>
        <v>Acrylic acids and derivatives (n=2, std=0.10)</v>
      </c>
      <c r="G2509" s="200">
        <v>0.83053039104499993</v>
      </c>
      <c r="I2509" s="201">
        <v>0.10662264402</v>
      </c>
      <c r="J2509" s="201">
        <v>0.126858747025</v>
      </c>
      <c r="K2509" s="201">
        <v>6.0798999999999999E-2</v>
      </c>
      <c r="L2509" s="201">
        <v>0.53625</v>
      </c>
      <c r="N2509" s="160">
        <v>3.5750000000000002</v>
      </c>
      <c r="Q2509" s="15">
        <v>3.1118999999999999</v>
      </c>
      <c r="S2509" s="129">
        <v>9.1071154000000001E-2</v>
      </c>
      <c r="T2509" s="129">
        <v>8.7777360999999998E-2</v>
      </c>
      <c r="U2509" s="129">
        <v>3.2886400999999998E-3</v>
      </c>
      <c r="V2509" s="129">
        <v>5.1522240000000002E-6</v>
      </c>
      <c r="X2509" s="71">
        <v>1.9072781999999999E-4</v>
      </c>
    </row>
    <row r="2510" spans="1:24" ht="14.4">
      <c r="A2510" t="s">
        <v>1787</v>
      </c>
      <c r="B2510" s="125" t="s">
        <v>1759</v>
      </c>
      <c r="C2510" s="126" t="str">
        <f t="shared" si="331"/>
        <v>P.030.52.100</v>
      </c>
      <c r="D2510" t="s">
        <v>1914</v>
      </c>
      <c r="E2510" s="125" t="s">
        <v>878</v>
      </c>
      <c r="F2510" s="128" t="str">
        <f t="shared" si="332"/>
        <v>Benzenediols (n=2, std=1.80)</v>
      </c>
      <c r="G2510" s="200">
        <v>2.0725080198199999</v>
      </c>
      <c r="I2510" s="201">
        <v>0.26860796600000003</v>
      </c>
      <c r="J2510" s="201">
        <v>0.37675205381999999</v>
      </c>
      <c r="K2510" s="201">
        <v>0.10324800000000001</v>
      </c>
      <c r="L2510" s="201">
        <v>1.3239000000000001</v>
      </c>
      <c r="N2510" s="160">
        <v>8.8260000000000005</v>
      </c>
      <c r="Q2510" s="15">
        <v>6.4493</v>
      </c>
      <c r="S2510" s="129">
        <v>0.23235091999999999</v>
      </c>
      <c r="T2510" s="129">
        <v>0.22408123999999999</v>
      </c>
      <c r="U2510" s="129">
        <v>8.2622809999999998E-3</v>
      </c>
      <c r="V2510" s="129">
        <v>7.3984680000000004E-6</v>
      </c>
      <c r="X2510" s="71">
        <v>4.6370926999999998E-4</v>
      </c>
    </row>
    <row r="2511" spans="1:24" ht="14.4">
      <c r="A2511" t="s">
        <v>1788</v>
      </c>
      <c r="B2511" s="125" t="s">
        <v>1759</v>
      </c>
      <c r="C2511" s="126" t="str">
        <f t="shared" si="331"/>
        <v>P.030.52.200</v>
      </c>
      <c r="D2511" t="s">
        <v>1914</v>
      </c>
      <c r="E2511" s="125" t="s">
        <v>878</v>
      </c>
      <c r="F2511" s="128" t="str">
        <f t="shared" si="332"/>
        <v>Benzoic acids and derivatives (n=2, std=0.10)</v>
      </c>
      <c r="G2511" s="200">
        <v>1.005655368462</v>
      </c>
      <c r="I2511" s="201">
        <v>0.16338497290000001</v>
      </c>
      <c r="J2511" s="201">
        <v>0.152237395562</v>
      </c>
      <c r="K2511" s="201">
        <v>8.8983000000000007E-2</v>
      </c>
      <c r="L2511" s="201">
        <v>0.60104999999999997</v>
      </c>
      <c r="N2511" s="160">
        <v>4.0069999999999997</v>
      </c>
      <c r="Q2511" s="15">
        <v>4.5551000000000004</v>
      </c>
      <c r="S2511" s="129">
        <v>0.10529968000000001</v>
      </c>
      <c r="T2511" s="129">
        <v>0.10156353</v>
      </c>
      <c r="U2511" s="129">
        <v>3.7286067E-3</v>
      </c>
      <c r="V2511" s="129">
        <v>7.5398399999999996E-6</v>
      </c>
      <c r="X2511" s="71">
        <v>2.4453080000000002E-4</v>
      </c>
    </row>
    <row r="2512" spans="1:24" ht="14.4">
      <c r="A2512" t="s">
        <v>1789</v>
      </c>
      <c r="B2512" s="125" t="s">
        <v>1759</v>
      </c>
      <c r="C2512" s="126" t="str">
        <f t="shared" si="331"/>
        <v>P.030.53.100</v>
      </c>
      <c r="D2512" t="s">
        <v>1914</v>
      </c>
      <c r="E2512" s="125" t="s">
        <v>878</v>
      </c>
      <c r="F2512" s="128" t="str">
        <f t="shared" si="332"/>
        <v>Carbohydrates and carbohydrate conjugates (n=2, std=0.61)</v>
      </c>
      <c r="G2512" s="200">
        <v>0.94073498458600002</v>
      </c>
      <c r="I2512" s="201">
        <v>9.3427329320000002E-2</v>
      </c>
      <c r="J2512" s="201">
        <v>0.47197115526600003</v>
      </c>
      <c r="K2512" s="201">
        <v>4.7436499999999999E-2</v>
      </c>
      <c r="L2512" s="201">
        <v>0.32790000000000002</v>
      </c>
      <c r="N2512" s="160">
        <v>2.1860000000000004</v>
      </c>
      <c r="Q2512" s="15">
        <v>2.0069499999999998</v>
      </c>
      <c r="S2512" s="129">
        <v>5.4756859999999997E-2</v>
      </c>
      <c r="T2512" s="129">
        <v>5.2752831E-2</v>
      </c>
      <c r="U2512" s="129">
        <v>1.9995210000000002E-3</v>
      </c>
      <c r="V2512" s="129">
        <v>4.5081960000000002E-6</v>
      </c>
      <c r="X2512" s="71">
        <v>1.3609137999999999E-4</v>
      </c>
    </row>
    <row r="2513" spans="1:24" ht="14.4">
      <c r="A2513" t="s">
        <v>1790</v>
      </c>
      <c r="B2513" s="125" t="s">
        <v>1759</v>
      </c>
      <c r="C2513" s="126" t="str">
        <f t="shared" si="331"/>
        <v>P.030.53.200</v>
      </c>
      <c r="D2513" t="s">
        <v>1914</v>
      </c>
      <c r="E2513" s="125" t="s">
        <v>878</v>
      </c>
      <c r="F2513" s="128" t="str">
        <f t="shared" si="332"/>
        <v>Carbonic acid diesters (n=2, std=0.12)</v>
      </c>
      <c r="G2513" s="200">
        <v>0.50080012587159994</v>
      </c>
      <c r="I2513" s="201">
        <v>7.6702518099999992E-2</v>
      </c>
      <c r="J2513" s="201">
        <v>7.2894707771599995E-2</v>
      </c>
      <c r="K2513" s="201">
        <v>4.8052899999999996E-2</v>
      </c>
      <c r="L2513" s="201">
        <v>0.30314999999999998</v>
      </c>
      <c r="N2513" s="160">
        <v>2.0209999999999999</v>
      </c>
      <c r="Q2513" s="15">
        <v>2.1783299999999999</v>
      </c>
      <c r="S2513" s="129">
        <v>5.1191632000000001E-2</v>
      </c>
      <c r="T2513" s="129">
        <v>4.9342127E-2</v>
      </c>
      <c r="U2513" s="129">
        <v>1.8451063999999999E-3</v>
      </c>
      <c r="V2513" s="129">
        <v>4.3982399999999999E-6</v>
      </c>
      <c r="X2513" s="71">
        <v>1.2007333E-4</v>
      </c>
    </row>
    <row r="2514" spans="1:24" ht="14.4">
      <c r="A2514" t="s">
        <v>1791</v>
      </c>
      <c r="B2514" s="125" t="s">
        <v>1759</v>
      </c>
      <c r="C2514" s="126" t="str">
        <f t="shared" ref="C2514:C2579" si="333">MID(A2514,1,12)</f>
        <v>P.030.54.100</v>
      </c>
      <c r="D2514" t="s">
        <v>1914</v>
      </c>
      <c r="E2514" s="125" t="s">
        <v>878</v>
      </c>
      <c r="F2514" s="128" t="str">
        <f t="shared" ref="F2514:F2579" si="334">MID(A2514, 21,85)</f>
        <v>Diphenylmethanes (n=2, std=0.66)</v>
      </c>
      <c r="G2514" s="200">
        <v>1.2840971132500001</v>
      </c>
      <c r="I2514" s="201">
        <v>0.29998081399999998</v>
      </c>
      <c r="J2514" s="201">
        <v>0.26552929924999996</v>
      </c>
      <c r="K2514" s="201">
        <v>0.11798699999999999</v>
      </c>
      <c r="L2514" s="201">
        <v>0.60060000000000002</v>
      </c>
      <c r="N2514" s="160">
        <v>4.0040000000000004</v>
      </c>
      <c r="Q2514" s="15">
        <v>8.1180000000000003</v>
      </c>
      <c r="S2514" s="129">
        <v>0.11521728000000001</v>
      </c>
      <c r="T2514" s="129">
        <v>0.1111767</v>
      </c>
      <c r="U2514" s="129">
        <v>4.0329978999999998E-3</v>
      </c>
      <c r="V2514" s="129">
        <v>7.5869640000000002E-6</v>
      </c>
      <c r="X2514" s="71">
        <v>3.7542590000000001E-4</v>
      </c>
    </row>
    <row r="2515" spans="1:24" ht="14.4">
      <c r="A2515" t="s">
        <v>1792</v>
      </c>
      <c r="B2515" s="125" t="s">
        <v>1759</v>
      </c>
      <c r="C2515" s="126" t="str">
        <f t="shared" si="333"/>
        <v>P.030.58.100</v>
      </c>
      <c r="D2515" t="s">
        <v>1914</v>
      </c>
      <c r="E2515" s="125" t="s">
        <v>878</v>
      </c>
      <c r="F2515" s="128" t="str">
        <f t="shared" si="334"/>
        <v>Halomethanes (n=6, std=3.60)</v>
      </c>
      <c r="G2515" s="200">
        <v>1.877879870945</v>
      </c>
      <c r="I2515" s="201">
        <v>0.28563180399999999</v>
      </c>
      <c r="J2515" s="201">
        <v>0.25176706694500001</v>
      </c>
      <c r="K2515" s="201">
        <v>0.35678100000000001</v>
      </c>
      <c r="L2515" s="201">
        <v>0.98370000000000002</v>
      </c>
      <c r="N2515" s="160">
        <v>6.5580000000000007</v>
      </c>
      <c r="Q2515" s="15">
        <v>6.5846</v>
      </c>
      <c r="S2515" s="129">
        <v>0.17513042000000001</v>
      </c>
      <c r="T2515" s="129">
        <v>0.16883176</v>
      </c>
      <c r="U2515" s="129">
        <v>6.2548867999999997E-3</v>
      </c>
      <c r="V2515" s="129">
        <v>4.3778196000000003E-5</v>
      </c>
      <c r="X2515" s="71">
        <v>5.4868061999999997E-4</v>
      </c>
    </row>
    <row r="2516" spans="1:24" ht="14.4">
      <c r="A2516" t="s">
        <v>1793</v>
      </c>
      <c r="B2516" s="125" t="s">
        <v>1759</v>
      </c>
      <c r="C2516" s="126" t="str">
        <f t="shared" si="333"/>
        <v>P.030.59.100</v>
      </c>
      <c r="D2516" t="s">
        <v>1914</v>
      </c>
      <c r="E2516" s="125" t="s">
        <v>878</v>
      </c>
      <c r="F2516" s="128" t="str">
        <f t="shared" si="334"/>
        <v>Isoindolines (n=2, std=2.69)</v>
      </c>
      <c r="G2516" s="200">
        <v>2.04314384033</v>
      </c>
      <c r="I2516" s="201">
        <v>0.32120309920000001</v>
      </c>
      <c r="J2516" s="201">
        <v>0.43316674112999998</v>
      </c>
      <c r="K2516" s="201">
        <v>0.158974</v>
      </c>
      <c r="L2516" s="201">
        <v>1.1297999999999999</v>
      </c>
      <c r="N2516" s="160">
        <v>7.532</v>
      </c>
      <c r="Q2516" s="15">
        <v>7.7121000000000004</v>
      </c>
      <c r="S2516" s="129">
        <v>0.23507249</v>
      </c>
      <c r="T2516" s="129">
        <v>0.22745936</v>
      </c>
      <c r="U2516" s="129">
        <v>7.5991710000000001E-3</v>
      </c>
      <c r="V2516" s="129">
        <v>1.3964412000000001E-5</v>
      </c>
      <c r="X2516" s="71">
        <v>5.1132963999999997E-4</v>
      </c>
    </row>
    <row r="2517" spans="1:24" ht="14.4">
      <c r="A2517" t="s">
        <v>1794</v>
      </c>
      <c r="B2517" s="125" t="s">
        <v>1759</v>
      </c>
      <c r="C2517" s="126" t="str">
        <f t="shared" si="333"/>
        <v>P.030.63.100</v>
      </c>
      <c r="D2517" t="s">
        <v>1914</v>
      </c>
      <c r="E2517" s="125" t="s">
        <v>878</v>
      </c>
      <c r="F2517" s="128" t="str">
        <f t="shared" si="334"/>
        <v>Methylpyridines (n=2, std=3.53)</v>
      </c>
      <c r="G2517" s="200">
        <v>2.7531138827800001</v>
      </c>
      <c r="I2517" s="201">
        <v>1.7930352702000001</v>
      </c>
      <c r="J2517" s="201">
        <v>0.24393061257999998</v>
      </c>
      <c r="K2517" s="201">
        <v>8.1348000000000004E-2</v>
      </c>
      <c r="L2517" s="201">
        <v>0.63480000000000003</v>
      </c>
      <c r="N2517" s="160">
        <v>4.2320000000000002</v>
      </c>
      <c r="Q2517" s="15">
        <v>5.2316000000000003</v>
      </c>
      <c r="S2517" s="129">
        <v>0.11228339</v>
      </c>
      <c r="T2517" s="129">
        <v>0.10808928</v>
      </c>
      <c r="U2517" s="129">
        <v>4.1884556E-3</v>
      </c>
      <c r="V2517" s="129">
        <v>5.6548800000000001E-6</v>
      </c>
      <c r="X2517" s="71">
        <v>1.3995334E-3</v>
      </c>
    </row>
    <row r="2518" spans="1:24" ht="14.4">
      <c r="A2518" t="s">
        <v>1795</v>
      </c>
      <c r="B2518" s="125" t="s">
        <v>1759</v>
      </c>
      <c r="C2518" s="126" t="str">
        <f t="shared" si="333"/>
        <v>P.030.64.100</v>
      </c>
      <c r="D2518" t="s">
        <v>1914</v>
      </c>
      <c r="E2518" s="125" t="s">
        <v>878</v>
      </c>
      <c r="F2518" s="128" t="str">
        <f t="shared" si="334"/>
        <v>Nitrobenzenes (n=4, std=1.15)</v>
      </c>
      <c r="G2518" s="200">
        <v>0.66886800552600012</v>
      </c>
      <c r="I2518" s="201">
        <v>7.967261560000001E-2</v>
      </c>
      <c r="J2518" s="201">
        <v>0.16240698992600003</v>
      </c>
      <c r="K2518" s="201">
        <v>3.9188399999999998E-2</v>
      </c>
      <c r="L2518" s="201">
        <v>0.3876</v>
      </c>
      <c r="N2518" s="160">
        <v>2.5840000000000001</v>
      </c>
      <c r="Q2518" s="15">
        <v>2.0655800000000002</v>
      </c>
      <c r="S2518" s="129">
        <v>7.3373703999999998E-2</v>
      </c>
      <c r="T2518" s="129">
        <v>7.0847541E-2</v>
      </c>
      <c r="U2518" s="129">
        <v>2.5229114000000002E-3</v>
      </c>
      <c r="V2518" s="129">
        <v>3.251556E-6</v>
      </c>
      <c r="X2518" s="71">
        <v>1.4429001E-4</v>
      </c>
    </row>
    <row r="2519" spans="1:24" ht="14.4">
      <c r="A2519" t="s">
        <v>1796</v>
      </c>
      <c r="B2519" s="125" t="s">
        <v>1759</v>
      </c>
      <c r="C2519" s="126" t="str">
        <f t="shared" si="333"/>
        <v>P.030.65.100</v>
      </c>
      <c r="D2519" t="s">
        <v>1914</v>
      </c>
      <c r="E2519" s="125" t="s">
        <v>878</v>
      </c>
      <c r="F2519" s="128" t="str">
        <f t="shared" si="334"/>
        <v>Organic alkali metal salts (n=3, std=0.25)</v>
      </c>
      <c r="G2519" s="200">
        <v>0.70311523312599999</v>
      </c>
      <c r="I2519" s="201">
        <v>8.1947959119999997E-2</v>
      </c>
      <c r="J2519" s="201">
        <v>0.23305307400600001</v>
      </c>
      <c r="K2519" s="201">
        <v>5.0014199999999995E-2</v>
      </c>
      <c r="L2519" s="201">
        <v>0.33810000000000001</v>
      </c>
      <c r="N2519" s="160">
        <v>2.254</v>
      </c>
      <c r="Q2519" s="15">
        <v>2.2730399999999999</v>
      </c>
      <c r="S2519" s="129">
        <v>0.10351984</v>
      </c>
      <c r="T2519" s="129">
        <v>0.10061071000000001</v>
      </c>
      <c r="U2519" s="129">
        <v>2.9045611E-3</v>
      </c>
      <c r="V2519" s="129">
        <v>4.5710279999999999E-6</v>
      </c>
      <c r="X2519" s="71">
        <v>1.7346606E-4</v>
      </c>
    </row>
    <row r="2520" spans="1:24" ht="14.4">
      <c r="A2520" t="s">
        <v>1797</v>
      </c>
      <c r="B2520" s="125" t="s">
        <v>1759</v>
      </c>
      <c r="C2520" s="126" t="str">
        <f t="shared" si="333"/>
        <v>P.030.65.200</v>
      </c>
      <c r="D2520" t="s">
        <v>1914</v>
      </c>
      <c r="E2520" s="125" t="s">
        <v>878</v>
      </c>
      <c r="F2520" s="128" t="str">
        <f t="shared" si="334"/>
        <v>Organobromides (class) (n=2, std=0.15)</v>
      </c>
      <c r="G2520" s="200">
        <v>1.2713405756</v>
      </c>
      <c r="I2520" s="201">
        <v>0.169000805</v>
      </c>
      <c r="J2520" s="201">
        <v>0.1898326706</v>
      </c>
      <c r="K2520" s="201">
        <v>7.5507099999999994E-2</v>
      </c>
      <c r="L2520" s="201">
        <v>0.83699999999999997</v>
      </c>
      <c r="N2520" s="160">
        <v>5.58</v>
      </c>
      <c r="Q2520" s="15">
        <v>4.0454699999999999</v>
      </c>
      <c r="S2520" s="129">
        <v>0.14231870999999999</v>
      </c>
      <c r="T2520" s="129">
        <v>0.13718077000000001</v>
      </c>
      <c r="U2520" s="129">
        <v>5.1317447000000004E-3</v>
      </c>
      <c r="V2520" s="129">
        <v>6.1889519999999999E-6</v>
      </c>
      <c r="X2520" s="71">
        <v>2.9830459000000002E-4</v>
      </c>
    </row>
    <row r="2521" spans="1:24" ht="14.4">
      <c r="A2521" t="s">
        <v>1798</v>
      </c>
      <c r="B2521" s="125" t="s">
        <v>1759</v>
      </c>
      <c r="C2521" s="126" t="str">
        <f t="shared" si="333"/>
        <v>P.030.65.300</v>
      </c>
      <c r="D2521" t="s">
        <v>1914</v>
      </c>
      <c r="E2521" s="125" t="s">
        <v>878</v>
      </c>
      <c r="F2521" s="128" t="str">
        <f t="shared" si="334"/>
        <v>Organosilicon compounds (n=2, std=0.02)</v>
      </c>
      <c r="G2521" s="200">
        <v>1.1728588958000001</v>
      </c>
      <c r="I2521" s="201">
        <v>0.18232300649999997</v>
      </c>
      <c r="J2521" s="201">
        <v>0.1926608893</v>
      </c>
      <c r="K2521" s="201">
        <v>0.11372499999999999</v>
      </c>
      <c r="L2521" s="201">
        <v>0.68415000000000004</v>
      </c>
      <c r="N2521" s="160">
        <v>4.5610000000000008</v>
      </c>
      <c r="Q2521" s="15">
        <v>4.6904000000000003</v>
      </c>
      <c r="S2521" s="129">
        <v>0.12304169</v>
      </c>
      <c r="T2521" s="129">
        <v>0.11874798</v>
      </c>
      <c r="U2521" s="129">
        <v>4.2827595999999999E-3</v>
      </c>
      <c r="V2521" s="129">
        <v>1.0948476E-5</v>
      </c>
      <c r="X2521" s="71">
        <v>2.9050646E-4</v>
      </c>
    </row>
    <row r="2522" spans="1:24" ht="14.4">
      <c r="A2522" t="s">
        <v>1799</v>
      </c>
      <c r="B2522" s="125" t="s">
        <v>1759</v>
      </c>
      <c r="C2522" s="126" t="str">
        <f t="shared" si="333"/>
        <v>P.030.66.100</v>
      </c>
      <c r="D2522" t="s">
        <v>1914</v>
      </c>
      <c r="E2522" s="125" t="s">
        <v>878</v>
      </c>
      <c r="F2522" s="128" t="str">
        <f t="shared" si="334"/>
        <v>Phenoxy compounds (n=2, std=0.47)</v>
      </c>
      <c r="G2522" s="200">
        <v>1.15625495397</v>
      </c>
      <c r="I2522" s="201">
        <v>0.1423203877</v>
      </c>
      <c r="J2522" s="201">
        <v>0.30467616626999999</v>
      </c>
      <c r="K2522" s="201">
        <v>8.0158399999999991E-2</v>
      </c>
      <c r="L2522" s="201">
        <v>0.62909999999999999</v>
      </c>
      <c r="N2522" s="160">
        <v>4.194</v>
      </c>
      <c r="Q2522" s="15">
        <v>3.9597799999999999</v>
      </c>
      <c r="S2522" s="129">
        <v>0.1022319</v>
      </c>
      <c r="T2522" s="129">
        <v>9.8430808999999994E-2</v>
      </c>
      <c r="U2522" s="129">
        <v>3.7941367999999999E-3</v>
      </c>
      <c r="V2522" s="129">
        <v>6.9586440000000001E-6</v>
      </c>
      <c r="X2522" s="71">
        <v>2.3306796000000001E-4</v>
      </c>
    </row>
    <row r="2523" spans="1:24" ht="14.4">
      <c r="A2523" t="s">
        <v>1800</v>
      </c>
      <c r="B2523" s="125" t="s">
        <v>1759</v>
      </c>
      <c r="C2523" s="126" t="str">
        <f t="shared" si="333"/>
        <v>P.030.66.200</v>
      </c>
      <c r="D2523" t="s">
        <v>1914</v>
      </c>
      <c r="E2523" s="125" t="s">
        <v>878</v>
      </c>
      <c r="F2523" s="128" t="str">
        <f t="shared" si="334"/>
        <v>Phenylpropanes (n=5, std=0.69)</v>
      </c>
      <c r="G2523" s="200">
        <v>1.1386499292900001</v>
      </c>
      <c r="I2523" s="201">
        <v>0.1523076334</v>
      </c>
      <c r="J2523" s="201">
        <v>0.17704429589000001</v>
      </c>
      <c r="K2523" s="201">
        <v>7.7747999999999998E-2</v>
      </c>
      <c r="L2523" s="201">
        <v>0.73155000000000003</v>
      </c>
      <c r="N2523" s="160">
        <v>4.8770000000000007</v>
      </c>
      <c r="Q2523" s="15">
        <v>5.6375000000000002</v>
      </c>
      <c r="S2523" s="129">
        <v>0.11814167</v>
      </c>
      <c r="T2523" s="129">
        <v>0.11377442</v>
      </c>
      <c r="U2523" s="129">
        <v>4.3625775E-3</v>
      </c>
      <c r="V2523" s="129">
        <v>4.6652760000000002E-6</v>
      </c>
      <c r="X2523" s="71">
        <v>2.5446494999999998E-4</v>
      </c>
    </row>
    <row r="2524" spans="1:24" ht="14.4">
      <c r="A2524" t="s">
        <v>1801</v>
      </c>
      <c r="B2524" s="125" t="s">
        <v>1759</v>
      </c>
      <c r="C2524" s="126" t="str">
        <f t="shared" si="333"/>
        <v>P.030.66.300</v>
      </c>
      <c r="D2524" t="s">
        <v>1914</v>
      </c>
      <c r="E2524" s="125" t="s">
        <v>878</v>
      </c>
      <c r="F2524" s="128" t="str">
        <f t="shared" si="334"/>
        <v>Pyrazoles (n=2, std=3.47)</v>
      </c>
      <c r="G2524" s="200">
        <v>5.3603183399999992</v>
      </c>
      <c r="I2524" s="201">
        <v>0.69544141799999992</v>
      </c>
      <c r="J2524" s="201">
        <v>1.5603999220000002</v>
      </c>
      <c r="K2524" s="201">
        <v>0.38167699999999999</v>
      </c>
      <c r="L2524" s="201">
        <v>2.7227999999999999</v>
      </c>
      <c r="N2524" s="160">
        <v>18.152000000000001</v>
      </c>
      <c r="Q2524" s="15">
        <v>20.295000000000002</v>
      </c>
      <c r="S2524" s="129">
        <v>0.72959056</v>
      </c>
      <c r="T2524" s="129">
        <v>0.70758105000000004</v>
      </c>
      <c r="U2524" s="129">
        <v>2.1978050999999998E-2</v>
      </c>
      <c r="V2524" s="129">
        <v>3.1463123999999999E-5</v>
      </c>
      <c r="X2524" s="71">
        <v>1.3936953E-3</v>
      </c>
    </row>
    <row r="2525" spans="1:24" ht="14.4">
      <c r="A2525" t="s">
        <v>1802</v>
      </c>
      <c r="B2525" s="125" t="s">
        <v>1759</v>
      </c>
      <c r="C2525" s="126" t="str">
        <f t="shared" si="333"/>
        <v>P.030.66.400</v>
      </c>
      <c r="D2525" t="s">
        <v>1914</v>
      </c>
      <c r="E2525" s="125" t="s">
        <v>878</v>
      </c>
      <c r="F2525" s="128" t="str">
        <f t="shared" si="334"/>
        <v>Pyridazines and derivatives (n=2, std=0.00)</v>
      </c>
      <c r="G2525" s="200">
        <v>4.3222103601999997</v>
      </c>
      <c r="I2525" s="201">
        <v>0.72247296900000002</v>
      </c>
      <c r="J2525" s="201">
        <v>1.3363433912</v>
      </c>
      <c r="K2525" s="201">
        <v>0.35914400000000002</v>
      </c>
      <c r="L2525" s="201">
        <v>1.90425</v>
      </c>
      <c r="N2525" s="160">
        <v>12.695</v>
      </c>
      <c r="Q2525" s="15">
        <v>16.236000000000001</v>
      </c>
      <c r="S2525" s="129">
        <v>0.55255162999999996</v>
      </c>
      <c r="T2525" s="129">
        <v>0.53663766000000002</v>
      </c>
      <c r="U2525" s="129">
        <v>1.5881044E-2</v>
      </c>
      <c r="V2525" s="129">
        <v>3.2923967999999998E-5</v>
      </c>
      <c r="X2525" s="71">
        <v>1.1532996E-3</v>
      </c>
    </row>
    <row r="2526" spans="1:24" ht="14.4">
      <c r="A2526" t="s">
        <v>1803</v>
      </c>
      <c r="B2526" s="125" t="s">
        <v>1759</v>
      </c>
      <c r="C2526" s="126" t="str">
        <f t="shared" si="333"/>
        <v>P.030.66.500</v>
      </c>
      <c r="D2526" t="s">
        <v>1914</v>
      </c>
      <c r="E2526" s="125" t="s">
        <v>878</v>
      </c>
      <c r="F2526" s="128" t="str">
        <f t="shared" si="334"/>
        <v>Pyridines and derivatives (class) (n=2, std=1.64)</v>
      </c>
      <c r="G2526" s="200">
        <v>2.5074148731800001</v>
      </c>
      <c r="I2526" s="201">
        <v>0.44281439300000003</v>
      </c>
      <c r="J2526" s="201">
        <v>0.38966148018000002</v>
      </c>
      <c r="K2526" s="201">
        <v>0.21348899999999998</v>
      </c>
      <c r="L2526" s="201">
        <v>1.4614499999999999</v>
      </c>
      <c r="N2526" s="160">
        <v>9.7430000000000003</v>
      </c>
      <c r="Q2526" s="15">
        <v>10.5985</v>
      </c>
      <c r="S2526" s="129">
        <v>0.25830905999999998</v>
      </c>
      <c r="T2526" s="129">
        <v>0.24914131</v>
      </c>
      <c r="U2526" s="129">
        <v>9.1492757000000008E-3</v>
      </c>
      <c r="V2526" s="129">
        <v>1.8472607999999998E-5</v>
      </c>
      <c r="X2526" s="71">
        <v>6.5801186000000005E-4</v>
      </c>
    </row>
    <row r="2527" spans="1:24" ht="14.4">
      <c r="B2527" s="125"/>
      <c r="C2527" s="126"/>
      <c r="D2527" s="1" t="s">
        <v>2731</v>
      </c>
      <c r="E2527" s="125"/>
    </row>
    <row r="2528" spans="1:24" ht="14.4">
      <c r="B2528" s="125"/>
      <c r="C2528" s="126"/>
      <c r="D2528" s="124" t="s">
        <v>2141</v>
      </c>
      <c r="E2528" s="125"/>
    </row>
    <row r="2529" spans="1:14" ht="14.4">
      <c r="A2529" t="s">
        <v>4071</v>
      </c>
      <c r="B2529" s="125" t="s">
        <v>2023</v>
      </c>
      <c r="C2529" s="126" t="str">
        <f t="shared" si="333"/>
        <v>Q.010.10.101</v>
      </c>
      <c r="D2529" t="s">
        <v>2141</v>
      </c>
      <c r="E2529" s="125" t="s">
        <v>878</v>
      </c>
      <c r="F2529" s="128" t="str">
        <f t="shared" si="334"/>
        <v>Carbon Dioxide (CO2), fossil, direct emissions (scope1 and downstream)</v>
      </c>
      <c r="G2529" s="200">
        <v>0.15</v>
      </c>
      <c r="I2529" s="201">
        <v>0</v>
      </c>
      <c r="J2529" s="201">
        <v>0</v>
      </c>
      <c r="K2529" s="201">
        <v>0</v>
      </c>
      <c r="L2529" s="201">
        <v>0.15</v>
      </c>
      <c r="N2529" s="160">
        <v>1</v>
      </c>
    </row>
    <row r="2530" spans="1:14" ht="14.4">
      <c r="A2530" t="s">
        <v>4072</v>
      </c>
      <c r="B2530" s="125" t="s">
        <v>2023</v>
      </c>
      <c r="C2530" s="126" t="str">
        <f t="shared" si="333"/>
        <v>Q.010.10.102</v>
      </c>
      <c r="D2530" t="s">
        <v>2141</v>
      </c>
      <c r="E2530" s="125" t="s">
        <v>878</v>
      </c>
      <c r="F2530" s="128" t="str">
        <f t="shared" si="334"/>
        <v>Carbon Dioxide (CO2), biogenic, direct emissions (scope1 and downstream)</v>
      </c>
      <c r="G2530" s="200">
        <v>0</v>
      </c>
      <c r="I2530" s="201">
        <v>0</v>
      </c>
      <c r="J2530" s="201">
        <v>0</v>
      </c>
      <c r="K2530" s="201">
        <v>0</v>
      </c>
      <c r="L2530" s="201">
        <v>0</v>
      </c>
      <c r="N2530" s="160">
        <v>0</v>
      </c>
    </row>
    <row r="2531" spans="1:14" ht="14.4">
      <c r="A2531" t="s">
        <v>4073</v>
      </c>
      <c r="B2531" s="125" t="s">
        <v>2023</v>
      </c>
      <c r="C2531" s="126" t="str">
        <f t="shared" si="333"/>
        <v>Q.010.10.103</v>
      </c>
      <c r="D2531" t="s">
        <v>2141</v>
      </c>
      <c r="E2531" s="125" t="s">
        <v>878</v>
      </c>
      <c r="F2531" s="128" t="str">
        <f t="shared" si="334"/>
        <v>Methane (CH4), fossil, direct emissions (scope1 and downstream)</v>
      </c>
      <c r="G2531" s="200">
        <v>4.5432224165999999</v>
      </c>
      <c r="I2531" s="201">
        <v>7.2298368000000002E-2</v>
      </c>
      <c r="J2531" s="201">
        <v>9.240486E-4</v>
      </c>
      <c r="K2531" s="201">
        <v>0</v>
      </c>
      <c r="L2531" s="201">
        <v>4.47</v>
      </c>
      <c r="N2531" s="160">
        <v>29.8</v>
      </c>
    </row>
    <row r="2532" spans="1:14" ht="14.4">
      <c r="A2532" t="s">
        <v>4074</v>
      </c>
      <c r="B2532" s="125" t="s">
        <v>2023</v>
      </c>
      <c r="C2532" s="126" t="str">
        <f t="shared" si="333"/>
        <v>Q.010.10.104</v>
      </c>
      <c r="D2532" t="s">
        <v>2141</v>
      </c>
      <c r="E2532" s="125" t="s">
        <v>878</v>
      </c>
      <c r="F2532" s="128" t="str">
        <f t="shared" si="334"/>
        <v>Methane (CH4), biogenic, direct emissions (scope1 and downstream)</v>
      </c>
      <c r="G2532" s="200">
        <v>4.1232224166</v>
      </c>
      <c r="I2532" s="201">
        <v>7.2298368000000002E-2</v>
      </c>
      <c r="J2532" s="201">
        <v>9.240486E-4</v>
      </c>
      <c r="K2532" s="201">
        <v>0</v>
      </c>
      <c r="L2532" s="201">
        <v>4.05</v>
      </c>
      <c r="N2532" s="160">
        <v>27</v>
      </c>
    </row>
    <row r="2533" spans="1:14" ht="14.4">
      <c r="A2533" t="s">
        <v>4075</v>
      </c>
      <c r="B2533" s="125" t="s">
        <v>2023</v>
      </c>
      <c r="C2533" s="126" t="str">
        <f t="shared" si="333"/>
        <v>Q.010.10.105</v>
      </c>
      <c r="D2533" t="s">
        <v>2141</v>
      </c>
      <c r="E2533" s="125" t="s">
        <v>878</v>
      </c>
      <c r="F2533" s="128" t="str">
        <f t="shared" si="334"/>
        <v>Carbon Monoxide (CO), fossil, direct emissions (scope1 and downstream)</v>
      </c>
      <c r="G2533" s="200">
        <v>0.27913798737000001</v>
      </c>
      <c r="I2533" s="201">
        <v>0.27907199999999999</v>
      </c>
      <c r="J2533" s="201">
        <v>6.5987370000000002E-5</v>
      </c>
      <c r="K2533" s="201">
        <v>0</v>
      </c>
      <c r="L2533" s="201">
        <v>0</v>
      </c>
      <c r="N2533" s="160">
        <v>0</v>
      </c>
    </row>
    <row r="2534" spans="1:14" ht="14.4">
      <c r="A2534" t="s">
        <v>4076</v>
      </c>
      <c r="B2534" s="125" t="s">
        <v>2023</v>
      </c>
      <c r="C2534" s="126" t="str">
        <f t="shared" si="333"/>
        <v>Q.010.10.106</v>
      </c>
      <c r="D2534" t="s">
        <v>2141</v>
      </c>
      <c r="E2534" s="125" t="s">
        <v>878</v>
      </c>
      <c r="F2534" s="128" t="str">
        <f t="shared" si="334"/>
        <v>Carbon monoxide (CO), biogenic, direct emissions (scope1 and downstream)</v>
      </c>
      <c r="G2534" s="200">
        <v>6.5987370000000002E-5</v>
      </c>
      <c r="I2534" s="201">
        <v>0</v>
      </c>
      <c r="J2534" s="201">
        <v>6.5987370000000002E-5</v>
      </c>
      <c r="K2534" s="201">
        <v>0</v>
      </c>
      <c r="L2534" s="201">
        <v>0</v>
      </c>
      <c r="N2534" s="160">
        <v>0</v>
      </c>
    </row>
    <row r="2535" spans="1:14" ht="14.4">
      <c r="A2535" t="s">
        <v>4077</v>
      </c>
      <c r="B2535" s="125" t="s">
        <v>2023</v>
      </c>
      <c r="C2535" s="126" t="str">
        <f t="shared" si="333"/>
        <v>Q.010.10.107</v>
      </c>
      <c r="D2535" t="s">
        <v>2141</v>
      </c>
      <c r="E2535" s="125" t="s">
        <v>878</v>
      </c>
      <c r="F2535" s="128" t="str">
        <f t="shared" si="334"/>
        <v>Nitrous oxide (N2O), direct emissions (scope1 and downstream)</v>
      </c>
      <c r="G2535" s="200">
        <v>40.953465720000004</v>
      </c>
      <c r="I2535" s="201">
        <v>3.4657199999999998E-3</v>
      </c>
      <c r="J2535" s="201">
        <v>0</v>
      </c>
      <c r="K2535" s="201">
        <v>0</v>
      </c>
      <c r="L2535" s="201">
        <v>40.950000000000003</v>
      </c>
      <c r="N2535" s="160">
        <v>273.00000000000006</v>
      </c>
    </row>
    <row r="2536" spans="1:14" ht="14.4">
      <c r="A2536" t="s">
        <v>4078</v>
      </c>
      <c r="B2536" s="125" t="s">
        <v>2023</v>
      </c>
      <c r="C2536" s="126" t="str">
        <f t="shared" si="333"/>
        <v>Q.010.10.109</v>
      </c>
      <c r="D2536" t="s">
        <v>2141</v>
      </c>
      <c r="E2536" s="125" t="s">
        <v>878</v>
      </c>
      <c r="F2536" s="128" t="str">
        <f t="shared" si="334"/>
        <v>Butane (C4H10), direct emissions (scope1 and downstream)</v>
      </c>
      <c r="G2536" s="200">
        <v>3.6424633783160001</v>
      </c>
      <c r="I2536" s="201">
        <v>3.6415588572000002</v>
      </c>
      <c r="J2536" s="201">
        <v>4.5211160000000002E-6</v>
      </c>
      <c r="K2536" s="201">
        <v>0</v>
      </c>
      <c r="L2536" s="201">
        <v>8.9999999999999998E-4</v>
      </c>
      <c r="N2536" s="160">
        <v>6.0000000000000001E-3</v>
      </c>
    </row>
    <row r="2537" spans="1:14" ht="14.4">
      <c r="A2537" t="s">
        <v>4079</v>
      </c>
      <c r="B2537" s="125" t="s">
        <v>2023</v>
      </c>
      <c r="C2537" s="126" t="str">
        <f t="shared" si="333"/>
        <v>Q.010.10.110</v>
      </c>
      <c r="D2537" t="s">
        <v>2141</v>
      </c>
      <c r="E2537" s="125" t="s">
        <v>878</v>
      </c>
      <c r="F2537" s="128" t="str">
        <f t="shared" si="334"/>
        <v>Ethane (C2H6), direct emissions (scope1 and downstream)</v>
      </c>
      <c r="G2537" s="200">
        <v>1.3389481669500001</v>
      </c>
      <c r="I2537" s="201">
        <v>1.2733575480000001</v>
      </c>
      <c r="J2537" s="201">
        <v>4.0618950000000002E-5</v>
      </c>
      <c r="K2537" s="201">
        <v>0</v>
      </c>
      <c r="L2537" s="201">
        <v>6.5549999999999997E-2</v>
      </c>
      <c r="N2537" s="160">
        <v>0.437</v>
      </c>
    </row>
    <row r="2538" spans="1:14" ht="14.4">
      <c r="A2538" t="s">
        <v>4080</v>
      </c>
      <c r="B2538" s="125" t="s">
        <v>2023</v>
      </c>
      <c r="C2538" s="126" t="str">
        <f t="shared" si="333"/>
        <v>Q.010.10.111</v>
      </c>
      <c r="D2538" t="s">
        <v>2141</v>
      </c>
      <c r="E2538" s="125" t="s">
        <v>878</v>
      </c>
      <c r="F2538" s="128" t="str">
        <f t="shared" si="334"/>
        <v>Pentane (C5H12), direct emissions (scope1 and downstream)</v>
      </c>
      <c r="G2538" s="200">
        <v>4.0820950947635</v>
      </c>
      <c r="I2538" s="201">
        <v>4.0820938660800001</v>
      </c>
      <c r="J2538" s="201">
        <v>1.2286835000000001E-6</v>
      </c>
      <c r="K2538" s="201">
        <v>0</v>
      </c>
      <c r="L2538" s="201">
        <v>0</v>
      </c>
      <c r="N2538" s="160">
        <v>0</v>
      </c>
    </row>
    <row r="2539" spans="1:14" ht="14.4">
      <c r="A2539" t="s">
        <v>4081</v>
      </c>
      <c r="B2539" s="125" t="s">
        <v>2023</v>
      </c>
      <c r="C2539" s="126" t="str">
        <f t="shared" si="333"/>
        <v>Q.010.10.112</v>
      </c>
      <c r="D2539" t="s">
        <v>2141</v>
      </c>
      <c r="E2539" s="125" t="s">
        <v>878</v>
      </c>
      <c r="F2539" s="128" t="str">
        <f t="shared" si="334"/>
        <v>Propane (C3H8), direct emissions (scope1 and downstream)</v>
      </c>
      <c r="G2539" s="200">
        <v>1.8208302588349998</v>
      </c>
      <c r="I2539" s="201">
        <v>1.81782081576</v>
      </c>
      <c r="J2539" s="201">
        <v>9.4430749999999994E-6</v>
      </c>
      <c r="K2539" s="201">
        <v>0</v>
      </c>
      <c r="L2539" s="201">
        <v>3.0000000000000001E-3</v>
      </c>
      <c r="N2539" s="160">
        <v>0.02</v>
      </c>
    </row>
    <row r="2540" spans="1:14" ht="14.4">
      <c r="A2540" t="s">
        <v>4082</v>
      </c>
      <c r="B2540" s="125" t="s">
        <v>2023</v>
      </c>
      <c r="C2540" s="126" t="str">
        <f t="shared" si="333"/>
        <v>Q.010.10.113</v>
      </c>
      <c r="D2540" t="s">
        <v>2141</v>
      </c>
      <c r="E2540" s="125" t="s">
        <v>878</v>
      </c>
      <c r="F2540" s="128" t="str">
        <f t="shared" si="334"/>
        <v>Sulfur hexafluoride (SF6), direct emissions (scope1 and downstream)</v>
      </c>
      <c r="G2540" s="200">
        <v>3780.0002407787661</v>
      </c>
      <c r="I2540" s="201">
        <v>2.7034560000000001E-6</v>
      </c>
      <c r="J2540" s="201">
        <v>2.3807531000000001E-4</v>
      </c>
      <c r="K2540" s="201">
        <v>0</v>
      </c>
      <c r="L2540" s="201">
        <v>3780</v>
      </c>
      <c r="N2540" s="160">
        <v>25200</v>
      </c>
    </row>
    <row r="2541" spans="1:14" ht="14.4">
      <c r="A2541" t="s">
        <v>4083</v>
      </c>
      <c r="B2541" s="125" t="s">
        <v>2023</v>
      </c>
      <c r="C2541" s="126" t="str">
        <f t="shared" si="333"/>
        <v>Q.010.10.114</v>
      </c>
      <c r="D2541" t="s">
        <v>2141</v>
      </c>
      <c r="E2541" s="125" t="s">
        <v>878</v>
      </c>
      <c r="F2541" s="128" t="str">
        <f t="shared" si="334"/>
        <v>Tetrafluoroethane, HFC-134a ( direct emissions (scope1 and downstream)</v>
      </c>
      <c r="G2541" s="200">
        <v>229.51231985877999</v>
      </c>
      <c r="I2541" s="201">
        <v>1.0896967280000001E-2</v>
      </c>
      <c r="J2541" s="201">
        <v>1.4228915000000001E-3</v>
      </c>
      <c r="K2541" s="201">
        <v>0</v>
      </c>
      <c r="L2541" s="201">
        <v>229.5</v>
      </c>
      <c r="N2541" s="160">
        <v>1530</v>
      </c>
    </row>
    <row r="2542" spans="1:14" ht="14.4">
      <c r="A2542" t="s">
        <v>4084</v>
      </c>
      <c r="B2542" s="125" t="s">
        <v>2023</v>
      </c>
      <c r="C2542" s="126" t="str">
        <f t="shared" si="333"/>
        <v>Q.010.10.115</v>
      </c>
      <c r="D2542" t="s">
        <v>2141</v>
      </c>
      <c r="E2542" s="125" t="s">
        <v>878</v>
      </c>
      <c r="F2542" s="128" t="str">
        <f t="shared" si="334"/>
        <v>Trifluoroethane, HFC-143a ( direct emissions (scope1 and downstream)</v>
      </c>
      <c r="G2542" s="200">
        <v>871.5</v>
      </c>
      <c r="I2542" s="201">
        <v>0</v>
      </c>
      <c r="J2542" s="201">
        <v>0</v>
      </c>
      <c r="K2542" s="201">
        <v>0</v>
      </c>
      <c r="L2542" s="201">
        <v>871.5</v>
      </c>
      <c r="N2542" s="160">
        <v>5810</v>
      </c>
    </row>
    <row r="2543" spans="1:14" ht="14.4">
      <c r="A2543" t="s">
        <v>4085</v>
      </c>
      <c r="B2543" s="125" t="s">
        <v>2023</v>
      </c>
      <c r="C2543" s="126" t="str">
        <f t="shared" si="333"/>
        <v>Q.010.10.116</v>
      </c>
      <c r="D2543" t="s">
        <v>2141</v>
      </c>
      <c r="E2543" s="125" t="s">
        <v>878</v>
      </c>
      <c r="F2543" s="128" t="str">
        <f t="shared" si="334"/>
        <v>Difluoromethane, HFC32 ( direct emissions (scope1 and downstream)</v>
      </c>
      <c r="G2543" s="200">
        <v>115.65028491495001</v>
      </c>
      <c r="I2543" s="201">
        <v>1.81872E-4</v>
      </c>
      <c r="J2543" s="201">
        <v>1.0304295000000001E-4</v>
      </c>
      <c r="K2543" s="201">
        <v>0</v>
      </c>
      <c r="L2543" s="201">
        <v>115.65</v>
      </c>
      <c r="N2543" s="160">
        <v>771.00000000000011</v>
      </c>
    </row>
    <row r="2544" spans="1:14" ht="14.4">
      <c r="A2544" t="s">
        <v>4086</v>
      </c>
      <c r="B2544" s="125" t="s">
        <v>2023</v>
      </c>
      <c r="C2544" s="126" t="str">
        <f t="shared" si="333"/>
        <v>Q.010.10.117</v>
      </c>
      <c r="D2544" t="s">
        <v>2141</v>
      </c>
      <c r="E2544" s="125" t="s">
        <v>878</v>
      </c>
      <c r="F2544" s="128" t="str">
        <f t="shared" si="334"/>
        <v>Tetrafluoropropene, HFO-1234yf ( direct emissions (scope1 and downstream)</v>
      </c>
      <c r="G2544" s="200">
        <v>7.5154976048599997E-2</v>
      </c>
      <c r="I2544" s="201">
        <v>4.2022799999999999E-6</v>
      </c>
      <c r="J2544" s="201">
        <v>7.7376860000000003E-7</v>
      </c>
      <c r="K2544" s="201">
        <v>0</v>
      </c>
      <c r="L2544" s="201">
        <v>7.5149999999999995E-2</v>
      </c>
      <c r="N2544" s="160">
        <v>0.501</v>
      </c>
    </row>
    <row r="2545" spans="1:14" ht="14.4">
      <c r="A2545" t="s">
        <v>4087</v>
      </c>
      <c r="B2545" s="125" t="s">
        <v>2023</v>
      </c>
      <c r="C2545" s="126" t="str">
        <f t="shared" si="333"/>
        <v>Q.010.30.100</v>
      </c>
      <c r="D2545" t="s">
        <v>2141</v>
      </c>
      <c r="E2545" s="125" t="s">
        <v>878</v>
      </c>
      <c r="F2545" s="128" t="str">
        <f t="shared" si="334"/>
        <v>Sulfur Dioxide (SO2), direct emissions (scope1 and downstream)</v>
      </c>
      <c r="G2545" s="200">
        <v>10.0215</v>
      </c>
      <c r="I2545" s="201">
        <v>0</v>
      </c>
      <c r="J2545" s="201">
        <v>10.0215</v>
      </c>
      <c r="K2545" s="201">
        <v>0</v>
      </c>
      <c r="L2545" s="201">
        <v>0</v>
      </c>
      <c r="N2545" s="160">
        <v>0</v>
      </c>
    </row>
    <row r="2546" spans="1:14" ht="14.4">
      <c r="A2546" t="s">
        <v>4088</v>
      </c>
      <c r="B2546" s="125" t="s">
        <v>2023</v>
      </c>
      <c r="C2546" s="126" t="str">
        <f t="shared" si="333"/>
        <v>Q.010.30.101</v>
      </c>
      <c r="D2546" t="s">
        <v>2141</v>
      </c>
      <c r="E2546" s="125" t="s">
        <v>878</v>
      </c>
      <c r="F2546" s="128" t="str">
        <f t="shared" si="334"/>
        <v>Ammonia (NH3), direct emissions (scope1 and downstream)</v>
      </c>
      <c r="G2546" s="200">
        <v>23.020230000000002</v>
      </c>
      <c r="I2546" s="201">
        <v>0</v>
      </c>
      <c r="J2546" s="201">
        <v>23.020230000000002</v>
      </c>
      <c r="K2546" s="201">
        <v>0</v>
      </c>
      <c r="L2546" s="201">
        <v>0</v>
      </c>
      <c r="N2546" s="160">
        <v>0</v>
      </c>
    </row>
    <row r="2547" spans="1:14" ht="14.4">
      <c r="A2547" t="s">
        <v>4089</v>
      </c>
      <c r="B2547" s="125" t="s">
        <v>2023</v>
      </c>
      <c r="C2547" s="126" t="str">
        <f t="shared" si="333"/>
        <v>Q.010.30.102</v>
      </c>
      <c r="D2547" t="s">
        <v>2141</v>
      </c>
      <c r="E2547" s="125" t="s">
        <v>878</v>
      </c>
      <c r="F2547" s="128" t="str">
        <f t="shared" si="334"/>
        <v>Nitrate (NO3), direct emissions (scope1 and downstream)</v>
      </c>
      <c r="G2547" s="200">
        <v>5.4015507999999999</v>
      </c>
      <c r="I2547" s="201">
        <v>0</v>
      </c>
      <c r="J2547" s="201">
        <v>5.4015507999999999</v>
      </c>
      <c r="K2547" s="201">
        <v>0</v>
      </c>
      <c r="L2547" s="201">
        <v>0</v>
      </c>
      <c r="N2547" s="160">
        <v>0</v>
      </c>
    </row>
    <row r="2548" spans="1:14" ht="14.4">
      <c r="A2548" t="s">
        <v>4090</v>
      </c>
      <c r="B2548" s="125" t="s">
        <v>2023</v>
      </c>
      <c r="C2548" s="126" t="str">
        <f t="shared" si="333"/>
        <v>Q.010.30.103</v>
      </c>
      <c r="D2548" t="s">
        <v>2141</v>
      </c>
      <c r="E2548" s="125" t="s">
        <v>878</v>
      </c>
      <c r="F2548" s="128" t="str">
        <f t="shared" si="334"/>
        <v>Nitrogen Oxides (NOx), direct emissions (scope1 and downstream)</v>
      </c>
      <c r="G2548" s="200">
        <v>13.40034</v>
      </c>
      <c r="I2548" s="201">
        <v>6.12</v>
      </c>
      <c r="J2548" s="201">
        <v>7.2803399999999998</v>
      </c>
      <c r="K2548" s="201">
        <v>0</v>
      </c>
      <c r="L2548" s="201">
        <v>0</v>
      </c>
      <c r="N2548" s="160">
        <v>0</v>
      </c>
    </row>
    <row r="2549" spans="1:14" ht="14.4">
      <c r="A2549" t="s">
        <v>4091</v>
      </c>
      <c r="B2549" s="125" t="s">
        <v>2023</v>
      </c>
      <c r="C2549" s="126" t="str">
        <f t="shared" si="333"/>
        <v>Q.010.30.104</v>
      </c>
      <c r="D2549" t="s">
        <v>2141</v>
      </c>
      <c r="E2549" s="125" t="s">
        <v>878</v>
      </c>
      <c r="F2549" s="128" t="str">
        <f t="shared" si="334"/>
        <v>Non-methane volatile organic compounds (NMVOC), direct emissions (scope1 and downstre</v>
      </c>
      <c r="G2549" s="200">
        <v>6.12</v>
      </c>
      <c r="I2549" s="201">
        <v>6.12</v>
      </c>
      <c r="J2549" s="201">
        <v>0</v>
      </c>
      <c r="K2549" s="201">
        <v>0</v>
      </c>
      <c r="L2549" s="201">
        <v>0</v>
      </c>
      <c r="N2549" s="160">
        <v>0</v>
      </c>
    </row>
    <row r="2550" spans="1:14" ht="14.4">
      <c r="A2550" t="s">
        <v>4092</v>
      </c>
      <c r="B2550" s="125" t="s">
        <v>2023</v>
      </c>
      <c r="C2550" s="126" t="str">
        <f t="shared" si="333"/>
        <v>Q.010.30.105</v>
      </c>
      <c r="D2550" t="s">
        <v>2141</v>
      </c>
      <c r="E2550" s="125" t="s">
        <v>878</v>
      </c>
      <c r="F2550" s="128" t="str">
        <f t="shared" si="334"/>
        <v>Phosphate (PO4), direct emissions (scope1 and downstream)</v>
      </c>
      <c r="G2550" s="200">
        <v>5.3806839999999996</v>
      </c>
      <c r="I2550" s="201">
        <v>0</v>
      </c>
      <c r="J2550" s="201">
        <v>5.3806839999999996</v>
      </c>
      <c r="K2550" s="201">
        <v>0</v>
      </c>
      <c r="L2550" s="201">
        <v>0</v>
      </c>
      <c r="N2550" s="160">
        <v>0</v>
      </c>
    </row>
    <row r="2551" spans="1:14" ht="14.4">
      <c r="A2551" t="s">
        <v>4093</v>
      </c>
      <c r="B2551" s="125" t="s">
        <v>2023</v>
      </c>
      <c r="C2551" s="126" t="str">
        <f t="shared" si="333"/>
        <v>Q.010.30.106</v>
      </c>
      <c r="D2551" t="s">
        <v>2141</v>
      </c>
      <c r="E2551" s="125" t="s">
        <v>878</v>
      </c>
      <c r="F2551" s="128" t="str">
        <f t="shared" si="334"/>
        <v>Phosphorous (P), direct emissions (scope1 and downstream)</v>
      </c>
      <c r="G2551" s="200">
        <v>16.306361277870003</v>
      </c>
      <c r="I2551" s="201">
        <v>1.1426400000000001E-3</v>
      </c>
      <c r="J2551" s="201">
        <v>16.305218637870002</v>
      </c>
      <c r="K2551" s="201">
        <v>0</v>
      </c>
      <c r="L2551" s="201">
        <v>0</v>
      </c>
      <c r="N2551" s="160">
        <v>0</v>
      </c>
    </row>
    <row r="2552" spans="1:14" ht="14.4">
      <c r="A2552" t="s">
        <v>4094</v>
      </c>
      <c r="B2552" s="125" t="s">
        <v>2023</v>
      </c>
      <c r="C2552" s="126" t="str">
        <f t="shared" si="333"/>
        <v>Q.010.30.107</v>
      </c>
      <c r="D2552" t="s">
        <v>2141</v>
      </c>
      <c r="E2552" s="125" t="s">
        <v>878</v>
      </c>
      <c r="F2552" s="128" t="str">
        <f t="shared" si="334"/>
        <v>Phosphoric acid (H3O4P), direct emissions (scope1 and downstream)</v>
      </c>
      <c r="G2552" s="200">
        <v>5.2251221189999999</v>
      </c>
      <c r="I2552" s="201">
        <v>0</v>
      </c>
      <c r="J2552" s="201">
        <v>5.2251221189999999</v>
      </c>
      <c r="K2552" s="201">
        <v>0</v>
      </c>
      <c r="L2552" s="201">
        <v>0</v>
      </c>
      <c r="N2552" s="160">
        <v>0</v>
      </c>
    </row>
    <row r="2553" spans="1:14" ht="14.4">
      <c r="A2553" t="s">
        <v>4095</v>
      </c>
      <c r="B2553" s="125" t="s">
        <v>2023</v>
      </c>
      <c r="C2553" s="126" t="str">
        <f t="shared" si="333"/>
        <v>Q.010.40.101</v>
      </c>
      <c r="D2553" t="s">
        <v>2141</v>
      </c>
      <c r="E2553" s="125" t="s">
        <v>878</v>
      </c>
      <c r="F2553" s="128" t="str">
        <f t="shared" si="334"/>
        <v>Acetone (CH3COCH3), direct emissions (scope1 and downstream)</v>
      </c>
      <c r="G2553" s="200">
        <v>0.97492791899999998</v>
      </c>
      <c r="I2553" s="201">
        <v>0.97423622639999996</v>
      </c>
      <c r="J2553" s="201">
        <v>6.9169260000000003E-4</v>
      </c>
      <c r="K2553" s="201">
        <v>0</v>
      </c>
      <c r="L2553" s="201">
        <v>0</v>
      </c>
      <c r="N2553" s="160">
        <v>0</v>
      </c>
    </row>
    <row r="2554" spans="1:14" ht="14.4">
      <c r="A2554" t="s">
        <v>4096</v>
      </c>
      <c r="B2554" s="125" t="s">
        <v>2023</v>
      </c>
      <c r="C2554" s="126" t="str">
        <f t="shared" si="333"/>
        <v>Q.010.40.102</v>
      </c>
      <c r="D2554" t="s">
        <v>2141</v>
      </c>
      <c r="E2554" s="125" t="s">
        <v>878</v>
      </c>
      <c r="F2554" s="128" t="str">
        <f t="shared" si="334"/>
        <v>Benzene (C6H6), direct emissions (scope1 and downstream)</v>
      </c>
      <c r="G2554" s="200">
        <v>2.5277348056000002</v>
      </c>
      <c r="I2554" s="201">
        <v>2.5253388800000001</v>
      </c>
      <c r="J2554" s="201">
        <v>2.3959255999999999E-3</v>
      </c>
      <c r="K2554" s="201">
        <v>0</v>
      </c>
      <c r="L2554" s="201">
        <v>0</v>
      </c>
      <c r="N2554" s="160">
        <v>0</v>
      </c>
    </row>
    <row r="2555" spans="1:14" ht="14.4">
      <c r="A2555" t="s">
        <v>4097</v>
      </c>
      <c r="B2555" s="125" t="s">
        <v>2023</v>
      </c>
      <c r="C2555" s="126" t="str">
        <f t="shared" si="333"/>
        <v>Q.010.40.103</v>
      </c>
      <c r="D2555" t="s">
        <v>2141</v>
      </c>
      <c r="E2555" s="125" t="s">
        <v>878</v>
      </c>
      <c r="F2555" s="128" t="str">
        <f t="shared" si="334"/>
        <v>Benzyl Chloride (C7H7Cl ), direct emissions (scope1 and downstream)</v>
      </c>
      <c r="G2555" s="200">
        <v>0.50931431999999999</v>
      </c>
      <c r="I2555" s="201">
        <v>0.47518919999999998</v>
      </c>
      <c r="J2555" s="201">
        <v>3.4125120000000002E-2</v>
      </c>
      <c r="K2555" s="201">
        <v>0</v>
      </c>
      <c r="L2555" s="201">
        <v>0</v>
      </c>
      <c r="N2555" s="160">
        <v>0</v>
      </c>
    </row>
    <row r="2556" spans="1:14" ht="14.4">
      <c r="A2556" t="s">
        <v>4098</v>
      </c>
      <c r="B2556" s="125" t="s">
        <v>2023</v>
      </c>
      <c r="C2556" s="126" t="str">
        <f t="shared" si="333"/>
        <v>Q.010.40.104</v>
      </c>
      <c r="D2556" t="s">
        <v>2141</v>
      </c>
      <c r="E2556" s="125" t="s">
        <v>878</v>
      </c>
      <c r="F2556" s="128" t="str">
        <f t="shared" si="334"/>
        <v>1-Butanol (C4H10O), direct emissions (scope1 and downstream)</v>
      </c>
      <c r="G2556" s="200">
        <v>6.4345703000000007</v>
      </c>
      <c r="I2556" s="201">
        <v>6.4269141120000004</v>
      </c>
      <c r="J2556" s="201">
        <v>7.6561880000000004E-3</v>
      </c>
      <c r="K2556" s="201">
        <v>0</v>
      </c>
      <c r="L2556" s="201">
        <v>0</v>
      </c>
      <c r="N2556" s="160">
        <v>0</v>
      </c>
    </row>
    <row r="2557" spans="1:14" ht="14.4">
      <c r="A2557" t="s">
        <v>4099</v>
      </c>
      <c r="B2557" s="125" t="s">
        <v>2023</v>
      </c>
      <c r="C2557" s="126" t="str">
        <f t="shared" si="333"/>
        <v>Q.010.40.105</v>
      </c>
      <c r="D2557" t="s">
        <v>2141</v>
      </c>
      <c r="E2557" s="125" t="s">
        <v>878</v>
      </c>
      <c r="F2557" s="128" t="str">
        <f t="shared" si="334"/>
        <v>Butadiene (C4H6), direct emissions (scope1 and downstream)</v>
      </c>
      <c r="G2557" s="200">
        <v>9.3382877516939988</v>
      </c>
      <c r="I2557" s="201">
        <v>9.3382845015999987</v>
      </c>
      <c r="J2557" s="201">
        <v>3.2500939999999999E-6</v>
      </c>
      <c r="K2557" s="201">
        <v>0</v>
      </c>
      <c r="L2557" s="201">
        <v>0</v>
      </c>
      <c r="N2557" s="160">
        <v>0</v>
      </c>
    </row>
    <row r="2558" spans="1:14" ht="14.4">
      <c r="A2558" t="s">
        <v>4100</v>
      </c>
      <c r="B2558" s="125" t="s">
        <v>2023</v>
      </c>
      <c r="C2558" s="126" t="str">
        <f t="shared" si="333"/>
        <v>Q.010.40.106</v>
      </c>
      <c r="D2558" t="s">
        <v>2141</v>
      </c>
      <c r="E2558" s="125" t="s">
        <v>878</v>
      </c>
      <c r="F2558" s="128" t="str">
        <f t="shared" si="334"/>
        <v>Butyl acetate (C6H12O2), direct emissions (scope1 and downstream)</v>
      </c>
      <c r="G2558" s="200">
        <v>2.7828059490000001</v>
      </c>
      <c r="I2558" s="201">
        <v>2.7789642720000001</v>
      </c>
      <c r="J2558" s="201">
        <v>3.8416769999999999E-3</v>
      </c>
      <c r="K2558" s="201">
        <v>0</v>
      </c>
      <c r="L2558" s="201">
        <v>0</v>
      </c>
      <c r="N2558" s="160">
        <v>0</v>
      </c>
    </row>
    <row r="2559" spans="1:14" ht="14.4">
      <c r="A2559" t="s">
        <v>4101</v>
      </c>
      <c r="B2559" s="125" t="s">
        <v>2023</v>
      </c>
      <c r="C2559" s="126" t="str">
        <f t="shared" si="333"/>
        <v>Q.010.40.106</v>
      </c>
      <c r="D2559" t="s">
        <v>2141</v>
      </c>
      <c r="E2559" s="125" t="s">
        <v>878</v>
      </c>
      <c r="F2559" s="128" t="str">
        <f t="shared" si="334"/>
        <v>Chloroform (CHCl3), direct emissions (scope1 and downstream)</v>
      </c>
      <c r="G2559" s="200">
        <v>3.7046022279999997</v>
      </c>
      <c r="I2559" s="201">
        <v>0.60124696</v>
      </c>
      <c r="J2559" s="201">
        <v>1.3355268E-2</v>
      </c>
      <c r="K2559" s="201">
        <v>0</v>
      </c>
      <c r="L2559" s="201">
        <v>3.09</v>
      </c>
      <c r="N2559" s="160">
        <v>20.6</v>
      </c>
    </row>
    <row r="2560" spans="1:14" ht="14.4">
      <c r="A2560" t="s">
        <v>4102</v>
      </c>
      <c r="B2560" s="125" t="s">
        <v>2023</v>
      </c>
      <c r="C2560" s="126" t="str">
        <f t="shared" si="333"/>
        <v>Q.010.40.107</v>
      </c>
      <c r="D2560" t="s">
        <v>2141</v>
      </c>
      <c r="E2560" s="125" t="s">
        <v>878</v>
      </c>
      <c r="F2560" s="128" t="str">
        <f t="shared" si="334"/>
        <v>Dichloro-ethane (C2H4Cl2), direct emissions (scope1 and downstream)</v>
      </c>
      <c r="G2560" s="200">
        <v>7.0813669999999997E-4</v>
      </c>
      <c r="I2560" s="201">
        <v>0</v>
      </c>
      <c r="J2560" s="201">
        <v>7.0813669999999997E-4</v>
      </c>
      <c r="K2560" s="201">
        <v>0</v>
      </c>
      <c r="L2560" s="201">
        <v>0</v>
      </c>
      <c r="N2560" s="160">
        <v>0</v>
      </c>
    </row>
    <row r="2561" spans="1:14" ht="14.4">
      <c r="A2561" t="s">
        <v>4103</v>
      </c>
      <c r="B2561" s="125" t="s">
        <v>2023</v>
      </c>
      <c r="C2561" s="126" t="str">
        <f t="shared" si="333"/>
        <v>Q.010.40.108</v>
      </c>
      <c r="D2561" t="s">
        <v>2141</v>
      </c>
      <c r="E2561" s="125" t="s">
        <v>878</v>
      </c>
      <c r="F2561" s="128" t="str">
        <f t="shared" si="334"/>
        <v>Dimethyl ether (C2H6O), direct emissions (scope1 and downstream)</v>
      </c>
      <c r="G2561" s="200">
        <v>1.952490188616</v>
      </c>
      <c r="I2561" s="201">
        <v>1.952292027096</v>
      </c>
      <c r="J2561" s="201">
        <v>1.9816152000000001E-4</v>
      </c>
      <c r="K2561" s="201">
        <v>0</v>
      </c>
      <c r="L2561" s="201">
        <v>0</v>
      </c>
      <c r="N2561" s="160">
        <v>0</v>
      </c>
    </row>
    <row r="2562" spans="1:14" ht="14.4">
      <c r="A2562" t="s">
        <v>4104</v>
      </c>
      <c r="B2562" s="125" t="s">
        <v>2023</v>
      </c>
      <c r="C2562" s="126" t="str">
        <f t="shared" si="333"/>
        <v>Q.010.40.109</v>
      </c>
      <c r="D2562" t="s">
        <v>2141</v>
      </c>
      <c r="E2562" s="125" t="s">
        <v>878</v>
      </c>
      <c r="F2562" s="128" t="str">
        <f t="shared" si="334"/>
        <v>Ethanol (C2H5OH), direct emissions (scope1 and downstream)</v>
      </c>
      <c r="G2562" s="200">
        <v>4.1304210138000004</v>
      </c>
      <c r="I2562" s="201">
        <v>4.1271665848000003</v>
      </c>
      <c r="J2562" s="201">
        <v>3.2544290000000001E-3</v>
      </c>
      <c r="K2562" s="201">
        <v>0</v>
      </c>
      <c r="L2562" s="201">
        <v>0</v>
      </c>
      <c r="N2562" s="160">
        <v>0</v>
      </c>
    </row>
    <row r="2563" spans="1:14" ht="14.4">
      <c r="A2563" t="s">
        <v>4105</v>
      </c>
      <c r="B2563" s="125" t="s">
        <v>2023</v>
      </c>
      <c r="C2563" s="126" t="str">
        <f t="shared" si="333"/>
        <v>Q.010.40.110</v>
      </c>
      <c r="D2563" t="s">
        <v>2141</v>
      </c>
      <c r="E2563" s="125" t="s">
        <v>878</v>
      </c>
      <c r="F2563" s="128" t="str">
        <f t="shared" si="334"/>
        <v>Ethyl acetate  (C4H8O2), direct emissions (scope1 and downstream)</v>
      </c>
      <c r="G2563" s="200">
        <v>2.1664624469999998</v>
      </c>
      <c r="I2563" s="201">
        <v>2.1613081319999998</v>
      </c>
      <c r="J2563" s="201">
        <v>5.1543149999999996E-3</v>
      </c>
      <c r="K2563" s="201">
        <v>0</v>
      </c>
      <c r="L2563" s="201">
        <v>0</v>
      </c>
      <c r="N2563" s="160">
        <v>0</v>
      </c>
    </row>
    <row r="2564" spans="1:14" ht="14.4">
      <c r="A2564" t="s">
        <v>4106</v>
      </c>
      <c r="B2564" s="125" t="s">
        <v>2023</v>
      </c>
      <c r="C2564" s="126" t="str">
        <f t="shared" si="333"/>
        <v>Q.010.40.111</v>
      </c>
      <c r="D2564" t="s">
        <v>2141</v>
      </c>
      <c r="E2564" s="125" t="s">
        <v>878</v>
      </c>
      <c r="F2564" s="128" t="str">
        <f t="shared" si="334"/>
        <v>Ethylene (C2H4), direct emissions (scope1 and downstream)</v>
      </c>
      <c r="G2564" s="200">
        <v>10.342944545092202</v>
      </c>
      <c r="I2564" s="201">
        <v>10.342941808320001</v>
      </c>
      <c r="J2564" s="201">
        <v>2.7367722000000002E-6</v>
      </c>
      <c r="K2564" s="201">
        <v>0</v>
      </c>
      <c r="L2564" s="201">
        <v>0</v>
      </c>
      <c r="N2564" s="160">
        <v>0</v>
      </c>
    </row>
    <row r="2565" spans="1:14" ht="14.4">
      <c r="A2565" t="s">
        <v>4107</v>
      </c>
      <c r="B2565" s="125" t="s">
        <v>2023</v>
      </c>
      <c r="C2565" s="126" t="str">
        <f t="shared" si="333"/>
        <v>Q.010.40.112</v>
      </c>
      <c r="D2565" t="s">
        <v>2141</v>
      </c>
      <c r="E2565" s="125" t="s">
        <v>878</v>
      </c>
      <c r="F2565" s="128" t="str">
        <f t="shared" si="334"/>
        <v>Formaldehyde (CH2O), direct emissions (scope1 and downstream)</v>
      </c>
      <c r="G2565" s="200">
        <v>18.081090840000002</v>
      </c>
      <c r="I2565" s="201">
        <v>17.561295440000002</v>
      </c>
      <c r="J2565" s="201">
        <v>0.51979540000000002</v>
      </c>
      <c r="K2565" s="201">
        <v>0</v>
      </c>
      <c r="L2565" s="201">
        <v>0</v>
      </c>
      <c r="N2565" s="160">
        <v>0</v>
      </c>
    </row>
    <row r="2566" spans="1:14" ht="14.4">
      <c r="A2566" t="s">
        <v>4108</v>
      </c>
      <c r="B2566" s="125" t="s">
        <v>2023</v>
      </c>
      <c r="C2566" s="126" t="str">
        <f t="shared" si="333"/>
        <v>Q.010.40.113</v>
      </c>
      <c r="D2566" t="s">
        <v>2141</v>
      </c>
      <c r="E2566" s="125" t="s">
        <v>878</v>
      </c>
      <c r="F2566" s="128" t="str">
        <f t="shared" si="334"/>
        <v>Hexane (C6H14), direct emissions (scope1 and downstream)</v>
      </c>
      <c r="G2566" s="200">
        <v>5.0107195109926996</v>
      </c>
      <c r="I2566" s="201">
        <v>5.0107169231999995</v>
      </c>
      <c r="J2566" s="201">
        <v>2.5877926999999998E-6</v>
      </c>
      <c r="K2566" s="201">
        <v>0</v>
      </c>
      <c r="L2566" s="201">
        <v>0</v>
      </c>
      <c r="N2566" s="160">
        <v>0</v>
      </c>
    </row>
    <row r="2567" spans="1:14" ht="14.4">
      <c r="A2567" t="s">
        <v>4109</v>
      </c>
      <c r="B2567" s="125" t="s">
        <v>2023</v>
      </c>
      <c r="C2567" s="126" t="str">
        <f t="shared" si="333"/>
        <v>Q.010.40.114</v>
      </c>
      <c r="D2567" t="s">
        <v>2141</v>
      </c>
      <c r="E2567" s="125" t="s">
        <v>878</v>
      </c>
      <c r="F2567" s="128" t="str">
        <f t="shared" si="334"/>
        <v>Isoprene (C5H8), direct emissions (scope1 and downstream)</v>
      </c>
      <c r="G2567" s="200">
        <v>11.324562805581001</v>
      </c>
      <c r="I2567" s="201">
        <v>11.324554127200001</v>
      </c>
      <c r="J2567" s="201">
        <v>8.6783809999999995E-6</v>
      </c>
      <c r="K2567" s="201">
        <v>0</v>
      </c>
      <c r="L2567" s="201">
        <v>0</v>
      </c>
      <c r="N2567" s="160">
        <v>0</v>
      </c>
    </row>
    <row r="2568" spans="1:14" ht="14.4">
      <c r="A2568" t="s">
        <v>4110</v>
      </c>
      <c r="B2568" s="125" t="s">
        <v>2023</v>
      </c>
      <c r="C2568" s="126" t="str">
        <f t="shared" si="333"/>
        <v>Q.010.40.115</v>
      </c>
      <c r="D2568" t="s">
        <v>2141</v>
      </c>
      <c r="E2568" s="125" t="s">
        <v>878</v>
      </c>
      <c r="F2568" s="128" t="str">
        <f t="shared" si="334"/>
        <v>Methanol (CH3OH), direct emissions (scope1 and downstream)</v>
      </c>
      <c r="G2568" s="200">
        <v>1.4461776141</v>
      </c>
      <c r="I2568" s="201">
        <v>1.4451809976000001</v>
      </c>
      <c r="J2568" s="201">
        <v>9.9661650000000004E-4</v>
      </c>
      <c r="K2568" s="201">
        <v>0</v>
      </c>
      <c r="L2568" s="201">
        <v>0</v>
      </c>
      <c r="N2568" s="160">
        <v>0</v>
      </c>
    </row>
    <row r="2569" spans="1:14" ht="14.4">
      <c r="A2569" t="s">
        <v>4111</v>
      </c>
      <c r="B2569" s="125" t="s">
        <v>2023</v>
      </c>
      <c r="C2569" s="126" t="str">
        <f t="shared" si="333"/>
        <v>Q.010.40.116</v>
      </c>
      <c r="D2569" t="s">
        <v>2141</v>
      </c>
      <c r="E2569" s="125" t="s">
        <v>878</v>
      </c>
      <c r="F2569" s="128" t="str">
        <f t="shared" si="334"/>
        <v>1-Propanol (C3H8O), direct emissions (scope1 and downstream)</v>
      </c>
      <c r="G2569" s="200">
        <v>5.8032739973999998</v>
      </c>
      <c r="I2569" s="201">
        <v>5.8020163271999996</v>
      </c>
      <c r="J2569" s="201">
        <v>1.2576702000000001E-3</v>
      </c>
      <c r="K2569" s="201">
        <v>0</v>
      </c>
      <c r="L2569" s="201">
        <v>0</v>
      </c>
      <c r="N2569" s="160">
        <v>0</v>
      </c>
    </row>
    <row r="2570" spans="1:14" ht="14.4">
      <c r="A2570" t="s">
        <v>4112</v>
      </c>
      <c r="B2570" s="125" t="s">
        <v>2023</v>
      </c>
      <c r="C2570" s="126" t="str">
        <f t="shared" si="333"/>
        <v>Q.010.40.117</v>
      </c>
      <c r="D2570" t="s">
        <v>2141</v>
      </c>
      <c r="E2570" s="125" t="s">
        <v>878</v>
      </c>
      <c r="F2570" s="128" t="str">
        <f t="shared" si="334"/>
        <v>Naphthalene (C10H8), direct emissions (scope1 and downstream)</v>
      </c>
      <c r="G2570" s="200">
        <v>1.167272055</v>
      </c>
      <c r="I2570" s="201">
        <v>1.156436</v>
      </c>
      <c r="J2570" s="201">
        <v>1.0836055000000001E-2</v>
      </c>
      <c r="K2570" s="201">
        <v>0</v>
      </c>
      <c r="L2570" s="201">
        <v>0</v>
      </c>
      <c r="N2570" s="160">
        <v>0</v>
      </c>
    </row>
    <row r="2571" spans="1:14" ht="14.4">
      <c r="A2571" t="s">
        <v>4113</v>
      </c>
      <c r="B2571" s="125" t="s">
        <v>2023</v>
      </c>
      <c r="C2571" s="126" t="str">
        <f t="shared" si="333"/>
        <v>Q.010.40.118</v>
      </c>
      <c r="D2571" t="s">
        <v>2141</v>
      </c>
      <c r="E2571" s="125" t="s">
        <v>878</v>
      </c>
      <c r="F2571" s="128" t="str">
        <f t="shared" si="334"/>
        <v>Propylene (C3H6), direct emissions (scope1 and downstream)</v>
      </c>
      <c r="G2571" s="200">
        <v>11.6280513017629</v>
      </c>
      <c r="I2571" s="201">
        <v>11.628049427280001</v>
      </c>
      <c r="J2571" s="201">
        <v>1.8744829E-6</v>
      </c>
      <c r="K2571" s="201">
        <v>0</v>
      </c>
      <c r="L2571" s="201">
        <v>0</v>
      </c>
      <c r="N2571" s="160">
        <v>0</v>
      </c>
    </row>
    <row r="2572" spans="1:14" ht="14.4">
      <c r="A2572" t="s">
        <v>4114</v>
      </c>
      <c r="B2572" s="125" t="s">
        <v>2023</v>
      </c>
      <c r="C2572" s="126" t="str">
        <f t="shared" si="333"/>
        <v>Q.010.40.119</v>
      </c>
      <c r="D2572" t="s">
        <v>2141</v>
      </c>
      <c r="E2572" s="125" t="s">
        <v>878</v>
      </c>
      <c r="F2572" s="128" t="str">
        <f t="shared" si="334"/>
        <v>Styrene (C8H8), direct emissions (scope1 and downstream)</v>
      </c>
      <c r="G2572" s="200">
        <v>1.9442012034</v>
      </c>
      <c r="I2572" s="201">
        <v>1.9435450000000001</v>
      </c>
      <c r="J2572" s="201">
        <v>6.5620339999999998E-4</v>
      </c>
      <c r="K2572" s="201">
        <v>0</v>
      </c>
      <c r="L2572" s="201">
        <v>0</v>
      </c>
      <c r="N2572" s="160">
        <v>0</v>
      </c>
    </row>
    <row r="2573" spans="1:14" ht="14.4">
      <c r="A2573" t="s">
        <v>4115</v>
      </c>
      <c r="B2573" s="125" t="s">
        <v>2023</v>
      </c>
      <c r="C2573" s="126" t="str">
        <f t="shared" si="333"/>
        <v>Q.010.40.120</v>
      </c>
      <c r="D2573" t="s">
        <v>2141</v>
      </c>
      <c r="E2573" s="125" t="s">
        <v>878</v>
      </c>
      <c r="F2573" s="128" t="str">
        <f t="shared" si="334"/>
        <v>Tetrachloroethylene (C2Cl4), direct emissions (scope1 and downstream)</v>
      </c>
      <c r="G2573" s="200">
        <v>1.7433151730000001</v>
      </c>
      <c r="I2573" s="201">
        <v>0.78897519999999999</v>
      </c>
      <c r="J2573" s="201">
        <v>3.339973E-3</v>
      </c>
      <c r="K2573" s="201">
        <v>0</v>
      </c>
      <c r="L2573" s="201">
        <v>0.95099999999999996</v>
      </c>
      <c r="N2573" s="160">
        <v>6.34</v>
      </c>
    </row>
    <row r="2574" spans="1:14" ht="14.4">
      <c r="A2574" t="s">
        <v>4116</v>
      </c>
      <c r="B2574" s="125" t="s">
        <v>2023</v>
      </c>
      <c r="C2574" s="126" t="str">
        <f t="shared" si="333"/>
        <v>Q.010.40.121</v>
      </c>
      <c r="D2574" t="s">
        <v>2141</v>
      </c>
      <c r="E2574" s="125" t="s">
        <v>878</v>
      </c>
      <c r="F2574" s="128" t="str">
        <f t="shared" si="334"/>
        <v>Toluene (C6H5CH3), direct emissions (scope1 and downstream)</v>
      </c>
      <c r="G2574" s="200">
        <v>6.6108466509760007</v>
      </c>
      <c r="I2574" s="201">
        <v>6.6100595016760009</v>
      </c>
      <c r="J2574" s="201">
        <v>7.871493E-4</v>
      </c>
      <c r="K2574" s="201">
        <v>0</v>
      </c>
      <c r="L2574" s="201">
        <v>0</v>
      </c>
      <c r="N2574" s="160">
        <v>0</v>
      </c>
    </row>
    <row r="2575" spans="1:14" ht="14.4">
      <c r="A2575" t="s">
        <v>4117</v>
      </c>
      <c r="B2575" s="125" t="s">
        <v>2023</v>
      </c>
      <c r="C2575" s="126" t="str">
        <f t="shared" si="333"/>
        <v>Q.010.40.122</v>
      </c>
      <c r="D2575" t="s">
        <v>2141</v>
      </c>
      <c r="E2575" s="125" t="s">
        <v>878</v>
      </c>
      <c r="F2575" s="128" t="str">
        <f t="shared" si="334"/>
        <v>Trichloroethylene (C2HCl3), direct emissions (scope1 and downstream)</v>
      </c>
      <c r="G2575" s="200">
        <v>3.3919878221100004</v>
      </c>
      <c r="I2575" s="201">
        <v>3.3851956400000001</v>
      </c>
      <c r="J2575" s="201">
        <v>1.9218210999999999E-4</v>
      </c>
      <c r="K2575" s="201">
        <v>0</v>
      </c>
      <c r="L2575" s="201">
        <v>6.6E-3</v>
      </c>
      <c r="N2575" s="160">
        <v>4.4000000000000004E-2</v>
      </c>
    </row>
    <row r="2576" spans="1:14" ht="14.4">
      <c r="A2576" t="s">
        <v>4118</v>
      </c>
      <c r="B2576" s="125" t="s">
        <v>2023</v>
      </c>
      <c r="C2576" s="126" t="str">
        <f t="shared" si="333"/>
        <v>Q.010.40.123</v>
      </c>
      <c r="D2576" t="s">
        <v>2141</v>
      </c>
      <c r="E2576" s="125" t="s">
        <v>878</v>
      </c>
      <c r="F2576" s="128" t="str">
        <f t="shared" si="334"/>
        <v>Turpentine, direct emissions (scope1 and downstream)</v>
      </c>
      <c r="G2576" s="200">
        <v>2.1294386999999998E-3</v>
      </c>
      <c r="I2576" s="201">
        <v>0</v>
      </c>
      <c r="J2576" s="201">
        <v>2.1294386999999998E-3</v>
      </c>
      <c r="K2576" s="201">
        <v>0</v>
      </c>
      <c r="L2576" s="201">
        <v>0</v>
      </c>
      <c r="N2576" s="160">
        <v>0</v>
      </c>
    </row>
    <row r="2577" spans="1:14" ht="14.4">
      <c r="A2577" t="s">
        <v>4119</v>
      </c>
      <c r="B2577" s="125" t="s">
        <v>2023</v>
      </c>
      <c r="C2577" s="126" t="str">
        <f t="shared" si="333"/>
        <v>Q.010.40.123</v>
      </c>
      <c r="D2577" t="s">
        <v>2141</v>
      </c>
      <c r="E2577" s="125" t="s">
        <v>878</v>
      </c>
      <c r="F2577" s="128" t="str">
        <f t="shared" si="334"/>
        <v>White spirit, direct emissions (scope1 and downstream)</v>
      </c>
      <c r="G2577" s="200">
        <v>4.8662735574999998E-2</v>
      </c>
      <c r="I2577" s="201">
        <v>4.8649680000000001E-2</v>
      </c>
      <c r="J2577" s="201">
        <v>1.3055575000000001E-5</v>
      </c>
      <c r="K2577" s="201">
        <v>0</v>
      </c>
      <c r="L2577" s="201">
        <v>0</v>
      </c>
      <c r="N2577" s="160">
        <v>0</v>
      </c>
    </row>
    <row r="2578" spans="1:14" ht="14.4">
      <c r="A2578" t="s">
        <v>4120</v>
      </c>
      <c r="B2578" s="125" t="s">
        <v>2023</v>
      </c>
      <c r="C2578" s="126" t="str">
        <f t="shared" si="333"/>
        <v>Q.010.40.124</v>
      </c>
      <c r="D2578" t="s">
        <v>2141</v>
      </c>
      <c r="E2578" s="125" t="s">
        <v>878</v>
      </c>
      <c r="F2578" s="128" t="str">
        <f t="shared" si="334"/>
        <v>Xylene (C6H4(CH3)2), direct emissions (scope1 and downstream)</v>
      </c>
      <c r="G2578" s="200">
        <v>2.8167627519999999E-2</v>
      </c>
      <c r="I2578" s="201">
        <v>2.7952703999999998E-2</v>
      </c>
      <c r="J2578" s="201">
        <v>2.1492352000000001E-4</v>
      </c>
      <c r="K2578" s="201">
        <v>0</v>
      </c>
      <c r="L2578" s="201">
        <v>0</v>
      </c>
      <c r="N2578" s="160">
        <v>0</v>
      </c>
    </row>
    <row r="2579" spans="1:14" ht="14.4">
      <c r="A2579" t="s">
        <v>4121</v>
      </c>
      <c r="B2579" s="125" t="s">
        <v>2023</v>
      </c>
      <c r="C2579" s="126" t="str">
        <f t="shared" si="333"/>
        <v>Q.010.40.125</v>
      </c>
      <c r="D2579" t="s">
        <v>2141</v>
      </c>
      <c r="E2579" s="125" t="s">
        <v>878</v>
      </c>
      <c r="F2579" s="128" t="str">
        <f t="shared" si="334"/>
        <v>Particulates PM2.5, direct emissions (scope1 and downstream)</v>
      </c>
      <c r="G2579" s="200">
        <v>40.1</v>
      </c>
      <c r="I2579" s="201">
        <v>40.1</v>
      </c>
      <c r="J2579" s="201">
        <v>0</v>
      </c>
      <c r="K2579" s="201">
        <v>0</v>
      </c>
      <c r="L2579" s="201">
        <v>0</v>
      </c>
      <c r="N2579" s="160">
        <v>0</v>
      </c>
    </row>
  </sheetData>
  <conditionalFormatting sqref="H6:H10">
    <cfRule type="dataBar" priority="1258">
      <dataBar>
        <cfvo type="min"/>
        <cfvo type="max"/>
        <color theme="0" tint="-0.34998626667073579"/>
      </dataBar>
      <extLst>
        <ext xmlns:x14="http://schemas.microsoft.com/office/spreadsheetml/2009/9/main" uri="{B025F937-C7B1-47D3-B67F-A62EFF666E3E}">
          <x14:id>{203CADAC-06D5-46D6-AA21-21663D79CACC}</x14:id>
        </ext>
      </extLst>
    </cfRule>
    <cfRule type="dataBar" priority="1260">
      <dataBar>
        <cfvo type="min"/>
        <cfvo type="max"/>
        <color theme="0" tint="-0.499984740745262"/>
      </dataBar>
      <extLst>
        <ext xmlns:x14="http://schemas.microsoft.com/office/spreadsheetml/2009/9/main" uri="{B025F937-C7B1-47D3-B67F-A62EFF666E3E}">
          <x14:id>{382351A6-AF59-4262-99EB-579595C60CB3}</x14:id>
        </ext>
      </extLst>
    </cfRule>
    <cfRule type="dataBar" priority="1257">
      <dataBar showValue="0">
        <cfvo type="min"/>
        <cfvo type="max"/>
        <color theme="0" tint="-0.34998626667073579"/>
      </dataBar>
      <extLst>
        <ext xmlns:x14="http://schemas.microsoft.com/office/spreadsheetml/2009/9/main" uri="{B025F937-C7B1-47D3-B67F-A62EFF666E3E}">
          <x14:id>{B2136F57-B5B3-4EA2-B875-A6DCFE91E48A}</x14:id>
        </ext>
      </extLst>
    </cfRule>
    <cfRule type="dataBar" priority="1259">
      <dataBar showValue="0">
        <cfvo type="min"/>
        <cfvo type="max"/>
        <color rgb="FF638EC6"/>
      </dataBar>
      <extLst>
        <ext xmlns:x14="http://schemas.microsoft.com/office/spreadsheetml/2009/9/main" uri="{B025F937-C7B1-47D3-B67F-A62EFF666E3E}">
          <x14:id>{5152ECFA-228A-493D-BABF-39875857853F}</x14:id>
        </ext>
      </extLst>
    </cfRule>
  </conditionalFormatting>
  <conditionalFormatting sqref="H12:H24">
    <cfRule type="dataBar" priority="1252">
      <dataBar>
        <cfvo type="min"/>
        <cfvo type="max"/>
        <color theme="0" tint="-0.499984740745262"/>
      </dataBar>
      <extLst>
        <ext xmlns:x14="http://schemas.microsoft.com/office/spreadsheetml/2009/9/main" uri="{B025F937-C7B1-47D3-B67F-A62EFF666E3E}">
          <x14:id>{A50EA0AA-8DFE-4E35-A076-CF0511F57809}</x14:id>
        </ext>
      </extLst>
    </cfRule>
    <cfRule type="dataBar" priority="1251">
      <dataBar showValue="0">
        <cfvo type="min"/>
        <cfvo type="max"/>
        <color rgb="FF638EC6"/>
      </dataBar>
      <extLst>
        <ext xmlns:x14="http://schemas.microsoft.com/office/spreadsheetml/2009/9/main" uri="{B025F937-C7B1-47D3-B67F-A62EFF666E3E}">
          <x14:id>{F464FF6C-EEAD-47B2-B6B6-E19426129A00}</x14:id>
        </ext>
      </extLst>
    </cfRule>
    <cfRule type="dataBar" priority="1250">
      <dataBar>
        <cfvo type="min"/>
        <cfvo type="max"/>
        <color theme="0" tint="-0.34998626667073579"/>
      </dataBar>
      <extLst>
        <ext xmlns:x14="http://schemas.microsoft.com/office/spreadsheetml/2009/9/main" uri="{B025F937-C7B1-47D3-B67F-A62EFF666E3E}">
          <x14:id>{DBC6F758-E95C-4A2B-A307-4A14D430CCD0}</x14:id>
        </ext>
      </extLst>
    </cfRule>
    <cfRule type="dataBar" priority="1249">
      <dataBar showValue="0">
        <cfvo type="min"/>
        <cfvo type="max"/>
        <color theme="0" tint="-0.34998626667073579"/>
      </dataBar>
      <extLst>
        <ext xmlns:x14="http://schemas.microsoft.com/office/spreadsheetml/2009/9/main" uri="{B025F937-C7B1-47D3-B67F-A62EFF666E3E}">
          <x14:id>{77E62371-4F7B-4856-B46F-73045EB92695}</x14:id>
        </ext>
      </extLst>
    </cfRule>
  </conditionalFormatting>
  <conditionalFormatting sqref="H26:H29">
    <cfRule type="dataBar" priority="1248">
      <dataBar>
        <cfvo type="min"/>
        <cfvo type="max"/>
        <color theme="0" tint="-0.499984740745262"/>
      </dataBar>
      <extLst>
        <ext xmlns:x14="http://schemas.microsoft.com/office/spreadsheetml/2009/9/main" uri="{B025F937-C7B1-47D3-B67F-A62EFF666E3E}">
          <x14:id>{FE998478-E939-4B96-94DC-46F3FFD7A515}</x14:id>
        </ext>
      </extLst>
    </cfRule>
    <cfRule type="dataBar" priority="1247">
      <dataBar showValue="0">
        <cfvo type="min"/>
        <cfvo type="max"/>
        <color rgb="FF638EC6"/>
      </dataBar>
      <extLst>
        <ext xmlns:x14="http://schemas.microsoft.com/office/spreadsheetml/2009/9/main" uri="{B025F937-C7B1-47D3-B67F-A62EFF666E3E}">
          <x14:id>{8307C91B-371E-4EE9-8C7A-2B77BCE17351}</x14:id>
        </ext>
      </extLst>
    </cfRule>
    <cfRule type="dataBar" priority="1246">
      <dataBar>
        <cfvo type="min"/>
        <cfvo type="max"/>
        <color theme="0" tint="-0.34998626667073579"/>
      </dataBar>
      <extLst>
        <ext xmlns:x14="http://schemas.microsoft.com/office/spreadsheetml/2009/9/main" uri="{B025F937-C7B1-47D3-B67F-A62EFF666E3E}">
          <x14:id>{037922B4-BD12-417E-900B-10492939C026}</x14:id>
        </ext>
      </extLst>
    </cfRule>
    <cfRule type="dataBar" priority="1245">
      <dataBar showValue="0">
        <cfvo type="min"/>
        <cfvo type="max"/>
        <color theme="0" tint="-0.34998626667073579"/>
      </dataBar>
      <extLst>
        <ext xmlns:x14="http://schemas.microsoft.com/office/spreadsheetml/2009/9/main" uri="{B025F937-C7B1-47D3-B67F-A62EFF666E3E}">
          <x14:id>{D0BAA1BE-3A8A-41D2-AAE0-7451B97BEE11}</x14:id>
        </ext>
      </extLst>
    </cfRule>
  </conditionalFormatting>
  <conditionalFormatting sqref="H31:H46">
    <cfRule type="dataBar" priority="1244">
      <dataBar>
        <cfvo type="min"/>
        <cfvo type="max"/>
        <color theme="0" tint="-0.499984740745262"/>
      </dataBar>
      <extLst>
        <ext xmlns:x14="http://schemas.microsoft.com/office/spreadsheetml/2009/9/main" uri="{B025F937-C7B1-47D3-B67F-A62EFF666E3E}">
          <x14:id>{1CE2B180-8E86-48F2-8DCD-EA2ECB0D2CE7}</x14:id>
        </ext>
      </extLst>
    </cfRule>
    <cfRule type="dataBar" priority="1243">
      <dataBar showValue="0">
        <cfvo type="min"/>
        <cfvo type="max"/>
        <color rgb="FF638EC6"/>
      </dataBar>
      <extLst>
        <ext xmlns:x14="http://schemas.microsoft.com/office/spreadsheetml/2009/9/main" uri="{B025F937-C7B1-47D3-B67F-A62EFF666E3E}">
          <x14:id>{BC64419C-7CF0-4454-8714-C0FA89543A2C}</x14:id>
        </ext>
      </extLst>
    </cfRule>
    <cfRule type="dataBar" priority="1242">
      <dataBar>
        <cfvo type="min"/>
        <cfvo type="max"/>
        <color theme="0" tint="-0.34998626667073579"/>
      </dataBar>
      <extLst>
        <ext xmlns:x14="http://schemas.microsoft.com/office/spreadsheetml/2009/9/main" uri="{B025F937-C7B1-47D3-B67F-A62EFF666E3E}">
          <x14:id>{E1E3295A-6CC3-4A92-90C8-86D28A35C4EA}</x14:id>
        </ext>
      </extLst>
    </cfRule>
    <cfRule type="dataBar" priority="1241">
      <dataBar showValue="0">
        <cfvo type="min"/>
        <cfvo type="max"/>
        <color theme="0" tint="-0.34998626667073579"/>
      </dataBar>
      <extLst>
        <ext xmlns:x14="http://schemas.microsoft.com/office/spreadsheetml/2009/9/main" uri="{B025F937-C7B1-47D3-B67F-A62EFF666E3E}">
          <x14:id>{32244051-6087-40FD-98FF-E8F4C8385EA2}</x14:id>
        </ext>
      </extLst>
    </cfRule>
  </conditionalFormatting>
  <conditionalFormatting sqref="H49:H62">
    <cfRule type="dataBar" priority="1239">
      <dataBar showValue="0">
        <cfvo type="min"/>
        <cfvo type="max"/>
        <color rgb="FF638EC6"/>
      </dataBar>
      <extLst>
        <ext xmlns:x14="http://schemas.microsoft.com/office/spreadsheetml/2009/9/main" uri="{B025F937-C7B1-47D3-B67F-A62EFF666E3E}">
          <x14:id>{EA62C815-5B04-425B-9F7F-3D66891CC2A1}</x14:id>
        </ext>
      </extLst>
    </cfRule>
    <cfRule type="dataBar" priority="1238">
      <dataBar>
        <cfvo type="min"/>
        <cfvo type="max"/>
        <color theme="0" tint="-0.34998626667073579"/>
      </dataBar>
      <extLst>
        <ext xmlns:x14="http://schemas.microsoft.com/office/spreadsheetml/2009/9/main" uri="{B025F937-C7B1-47D3-B67F-A62EFF666E3E}">
          <x14:id>{A2AED1E6-0916-4AA3-9F34-1AF8036F693B}</x14:id>
        </ext>
      </extLst>
    </cfRule>
    <cfRule type="dataBar" priority="1237">
      <dataBar showValue="0">
        <cfvo type="min"/>
        <cfvo type="max"/>
        <color theme="0" tint="-0.34998626667073579"/>
      </dataBar>
      <extLst>
        <ext xmlns:x14="http://schemas.microsoft.com/office/spreadsheetml/2009/9/main" uri="{B025F937-C7B1-47D3-B67F-A62EFF666E3E}">
          <x14:id>{A09C68AE-3907-4176-8B1B-AFF721CCAA12}</x14:id>
        </ext>
      </extLst>
    </cfRule>
    <cfRule type="dataBar" priority="1240">
      <dataBar>
        <cfvo type="min"/>
        <cfvo type="max"/>
        <color theme="0" tint="-0.499984740745262"/>
      </dataBar>
      <extLst>
        <ext xmlns:x14="http://schemas.microsoft.com/office/spreadsheetml/2009/9/main" uri="{B025F937-C7B1-47D3-B67F-A62EFF666E3E}">
          <x14:id>{E7EF4920-14A5-444D-AA08-ECC601A0E072}</x14:id>
        </ext>
      </extLst>
    </cfRule>
  </conditionalFormatting>
  <conditionalFormatting sqref="H65:H69">
    <cfRule type="dataBar" priority="1236">
      <dataBar>
        <cfvo type="min"/>
        <cfvo type="max"/>
        <color theme="0" tint="-0.499984740745262"/>
      </dataBar>
      <extLst>
        <ext xmlns:x14="http://schemas.microsoft.com/office/spreadsheetml/2009/9/main" uri="{B025F937-C7B1-47D3-B67F-A62EFF666E3E}">
          <x14:id>{4DC88106-2898-4849-836C-C658621A10F1}</x14:id>
        </ext>
      </extLst>
    </cfRule>
    <cfRule type="dataBar" priority="1235">
      <dataBar showValue="0">
        <cfvo type="min"/>
        <cfvo type="max"/>
        <color rgb="FF638EC6"/>
      </dataBar>
      <extLst>
        <ext xmlns:x14="http://schemas.microsoft.com/office/spreadsheetml/2009/9/main" uri="{B025F937-C7B1-47D3-B67F-A62EFF666E3E}">
          <x14:id>{BB032041-A3E6-455B-BCFB-78523E476F38}</x14:id>
        </ext>
      </extLst>
    </cfRule>
    <cfRule type="dataBar" priority="1234">
      <dataBar>
        <cfvo type="min"/>
        <cfvo type="max"/>
        <color theme="0" tint="-0.34998626667073579"/>
      </dataBar>
      <extLst>
        <ext xmlns:x14="http://schemas.microsoft.com/office/spreadsheetml/2009/9/main" uri="{B025F937-C7B1-47D3-B67F-A62EFF666E3E}">
          <x14:id>{B9A43CA4-2F95-4C43-9879-EEEFCD3C374D}</x14:id>
        </ext>
      </extLst>
    </cfRule>
    <cfRule type="dataBar" priority="1233">
      <dataBar showValue="0">
        <cfvo type="min"/>
        <cfvo type="max"/>
        <color theme="0" tint="-0.34998626667073579"/>
      </dataBar>
      <extLst>
        <ext xmlns:x14="http://schemas.microsoft.com/office/spreadsheetml/2009/9/main" uri="{B025F937-C7B1-47D3-B67F-A62EFF666E3E}">
          <x14:id>{728580D3-F993-4DE2-BEE0-1C2588ED52C4}</x14:id>
        </ext>
      </extLst>
    </cfRule>
  </conditionalFormatting>
  <conditionalFormatting sqref="H71:H78">
    <cfRule type="dataBar" priority="1232">
      <dataBar>
        <cfvo type="min"/>
        <cfvo type="max"/>
        <color theme="0" tint="-0.499984740745262"/>
      </dataBar>
      <extLst>
        <ext xmlns:x14="http://schemas.microsoft.com/office/spreadsheetml/2009/9/main" uri="{B025F937-C7B1-47D3-B67F-A62EFF666E3E}">
          <x14:id>{E657AEE8-3185-47CA-B126-08273D35EAC9}</x14:id>
        </ext>
      </extLst>
    </cfRule>
    <cfRule type="dataBar" priority="1229">
      <dataBar showValue="0">
        <cfvo type="min"/>
        <cfvo type="max"/>
        <color theme="0" tint="-0.34998626667073579"/>
      </dataBar>
      <extLst>
        <ext xmlns:x14="http://schemas.microsoft.com/office/spreadsheetml/2009/9/main" uri="{B025F937-C7B1-47D3-B67F-A62EFF666E3E}">
          <x14:id>{332583D9-1F9D-4067-9769-EC1732753635}</x14:id>
        </ext>
      </extLst>
    </cfRule>
    <cfRule type="dataBar" priority="1231">
      <dataBar showValue="0">
        <cfvo type="min"/>
        <cfvo type="max"/>
        <color rgb="FF638EC6"/>
      </dataBar>
      <extLst>
        <ext xmlns:x14="http://schemas.microsoft.com/office/spreadsheetml/2009/9/main" uri="{B025F937-C7B1-47D3-B67F-A62EFF666E3E}">
          <x14:id>{E7FD1E81-9C64-4116-8027-B23A24491110}</x14:id>
        </ext>
      </extLst>
    </cfRule>
    <cfRule type="dataBar" priority="1230">
      <dataBar>
        <cfvo type="min"/>
        <cfvo type="max"/>
        <color theme="0" tint="-0.34998626667073579"/>
      </dataBar>
      <extLst>
        <ext xmlns:x14="http://schemas.microsoft.com/office/spreadsheetml/2009/9/main" uri="{B025F937-C7B1-47D3-B67F-A62EFF666E3E}">
          <x14:id>{3D2A534F-3EFE-4CCD-80C3-BFF212741106}</x14:id>
        </ext>
      </extLst>
    </cfRule>
  </conditionalFormatting>
  <conditionalFormatting sqref="H80:H82">
    <cfRule type="dataBar" priority="1226">
      <dataBar>
        <cfvo type="min"/>
        <cfvo type="max"/>
        <color theme="0" tint="-0.34998626667073579"/>
      </dataBar>
      <extLst>
        <ext xmlns:x14="http://schemas.microsoft.com/office/spreadsheetml/2009/9/main" uri="{B025F937-C7B1-47D3-B67F-A62EFF666E3E}">
          <x14:id>{C8761663-CF82-4900-8C5E-66C92EDABB9C}</x14:id>
        </ext>
      </extLst>
    </cfRule>
    <cfRule type="dataBar" priority="1227">
      <dataBar showValue="0">
        <cfvo type="min"/>
        <cfvo type="max"/>
        <color rgb="FF638EC6"/>
      </dataBar>
      <extLst>
        <ext xmlns:x14="http://schemas.microsoft.com/office/spreadsheetml/2009/9/main" uri="{B025F937-C7B1-47D3-B67F-A62EFF666E3E}">
          <x14:id>{DA8EDB25-9124-44EF-AAE2-43DD116D888E}</x14:id>
        </ext>
      </extLst>
    </cfRule>
    <cfRule type="dataBar" priority="1228">
      <dataBar>
        <cfvo type="min"/>
        <cfvo type="max"/>
        <color theme="0" tint="-0.499984740745262"/>
      </dataBar>
      <extLst>
        <ext xmlns:x14="http://schemas.microsoft.com/office/spreadsheetml/2009/9/main" uri="{B025F937-C7B1-47D3-B67F-A62EFF666E3E}">
          <x14:id>{0FF2F808-BCA3-4362-9F18-CF738D0F1357}</x14:id>
        </ext>
      </extLst>
    </cfRule>
    <cfRule type="dataBar" priority="1225">
      <dataBar showValue="0">
        <cfvo type="min"/>
        <cfvo type="max"/>
        <color theme="0" tint="-0.34998626667073579"/>
      </dataBar>
      <extLst>
        <ext xmlns:x14="http://schemas.microsoft.com/office/spreadsheetml/2009/9/main" uri="{B025F937-C7B1-47D3-B67F-A62EFF666E3E}">
          <x14:id>{2798AD07-84EE-41F1-9EFF-08B2C7705D5F}</x14:id>
        </ext>
      </extLst>
    </cfRule>
  </conditionalFormatting>
  <conditionalFormatting sqref="H84:H96">
    <cfRule type="dataBar" priority="1224">
      <dataBar>
        <cfvo type="min"/>
        <cfvo type="max"/>
        <color theme="0" tint="-0.499984740745262"/>
      </dataBar>
      <extLst>
        <ext xmlns:x14="http://schemas.microsoft.com/office/spreadsheetml/2009/9/main" uri="{B025F937-C7B1-47D3-B67F-A62EFF666E3E}">
          <x14:id>{BDBD7399-31AF-40BF-82C9-142A442EBE11}</x14:id>
        </ext>
      </extLst>
    </cfRule>
    <cfRule type="dataBar" priority="1222">
      <dataBar>
        <cfvo type="min"/>
        <cfvo type="max"/>
        <color theme="0" tint="-0.34998626667073579"/>
      </dataBar>
      <extLst>
        <ext xmlns:x14="http://schemas.microsoft.com/office/spreadsheetml/2009/9/main" uri="{B025F937-C7B1-47D3-B67F-A62EFF666E3E}">
          <x14:id>{2F0B2FE1-6617-44B1-8882-2C30A76DFC5D}</x14:id>
        </ext>
      </extLst>
    </cfRule>
    <cfRule type="dataBar" priority="1221">
      <dataBar showValue="0">
        <cfvo type="min"/>
        <cfvo type="max"/>
        <color theme="0" tint="-0.34998626667073579"/>
      </dataBar>
      <extLst>
        <ext xmlns:x14="http://schemas.microsoft.com/office/spreadsheetml/2009/9/main" uri="{B025F937-C7B1-47D3-B67F-A62EFF666E3E}">
          <x14:id>{E01886B3-83F6-41AD-B52E-5654381D4959}</x14:id>
        </ext>
      </extLst>
    </cfRule>
    <cfRule type="dataBar" priority="1223">
      <dataBar showValue="0">
        <cfvo type="min"/>
        <cfvo type="max"/>
        <color rgb="FF638EC6"/>
      </dataBar>
      <extLst>
        <ext xmlns:x14="http://schemas.microsoft.com/office/spreadsheetml/2009/9/main" uri="{B025F937-C7B1-47D3-B67F-A62EFF666E3E}">
          <x14:id>{0607E336-D537-46B2-8334-710B91CD18AF}</x14:id>
        </ext>
      </extLst>
    </cfRule>
  </conditionalFormatting>
  <conditionalFormatting sqref="H98:H134">
    <cfRule type="dataBar" priority="1217">
      <dataBar showValue="0">
        <cfvo type="min"/>
        <cfvo type="max"/>
        <color theme="0" tint="-0.34998626667073579"/>
      </dataBar>
      <extLst>
        <ext xmlns:x14="http://schemas.microsoft.com/office/spreadsheetml/2009/9/main" uri="{B025F937-C7B1-47D3-B67F-A62EFF666E3E}">
          <x14:id>{9A6EA027-4854-41E1-AB37-91ED1E47DE91}</x14:id>
        </ext>
      </extLst>
    </cfRule>
    <cfRule type="dataBar" priority="1218">
      <dataBar>
        <cfvo type="min"/>
        <cfvo type="max"/>
        <color theme="0" tint="-0.34998626667073579"/>
      </dataBar>
      <extLst>
        <ext xmlns:x14="http://schemas.microsoft.com/office/spreadsheetml/2009/9/main" uri="{B025F937-C7B1-47D3-B67F-A62EFF666E3E}">
          <x14:id>{2CA58876-A8B1-44CC-82E6-BDB81ECCCD9F}</x14:id>
        </ext>
      </extLst>
    </cfRule>
    <cfRule type="dataBar" priority="1219">
      <dataBar showValue="0">
        <cfvo type="min"/>
        <cfvo type="max"/>
        <color rgb="FF638EC6"/>
      </dataBar>
      <extLst>
        <ext xmlns:x14="http://schemas.microsoft.com/office/spreadsheetml/2009/9/main" uri="{B025F937-C7B1-47D3-B67F-A62EFF666E3E}">
          <x14:id>{FD48C8D3-8AC0-4716-A49F-147AB6068635}</x14:id>
        </ext>
      </extLst>
    </cfRule>
    <cfRule type="dataBar" priority="1220">
      <dataBar>
        <cfvo type="min"/>
        <cfvo type="max"/>
        <color theme="0" tint="-0.499984740745262"/>
      </dataBar>
      <extLst>
        <ext xmlns:x14="http://schemas.microsoft.com/office/spreadsheetml/2009/9/main" uri="{B025F937-C7B1-47D3-B67F-A62EFF666E3E}">
          <x14:id>{752CD9DE-0409-49FB-A284-D5099988CB0F}</x14:id>
        </ext>
      </extLst>
    </cfRule>
  </conditionalFormatting>
  <conditionalFormatting sqref="H136:H169">
    <cfRule type="dataBar" priority="1216">
      <dataBar>
        <cfvo type="min"/>
        <cfvo type="max"/>
        <color theme="0" tint="-0.499984740745262"/>
      </dataBar>
      <extLst>
        <ext xmlns:x14="http://schemas.microsoft.com/office/spreadsheetml/2009/9/main" uri="{B025F937-C7B1-47D3-B67F-A62EFF666E3E}">
          <x14:id>{337868C1-4083-4E7F-B315-2DD6AF2BAA03}</x14:id>
        </ext>
      </extLst>
    </cfRule>
    <cfRule type="dataBar" priority="1213">
      <dataBar showValue="0">
        <cfvo type="min"/>
        <cfvo type="max"/>
        <color theme="0" tint="-0.34998626667073579"/>
      </dataBar>
      <extLst>
        <ext xmlns:x14="http://schemas.microsoft.com/office/spreadsheetml/2009/9/main" uri="{B025F937-C7B1-47D3-B67F-A62EFF666E3E}">
          <x14:id>{ED9DB813-9B74-4037-B01D-420D0FC1BA1E}</x14:id>
        </ext>
      </extLst>
    </cfRule>
    <cfRule type="dataBar" priority="1214">
      <dataBar>
        <cfvo type="min"/>
        <cfvo type="max"/>
        <color theme="0" tint="-0.34998626667073579"/>
      </dataBar>
      <extLst>
        <ext xmlns:x14="http://schemas.microsoft.com/office/spreadsheetml/2009/9/main" uri="{B025F937-C7B1-47D3-B67F-A62EFF666E3E}">
          <x14:id>{F3001906-D06B-41F1-AE23-B72A84F5FE62}</x14:id>
        </ext>
      </extLst>
    </cfRule>
    <cfRule type="dataBar" priority="1215">
      <dataBar showValue="0">
        <cfvo type="min"/>
        <cfvo type="max"/>
        <color rgb="FF638EC6"/>
      </dataBar>
      <extLst>
        <ext xmlns:x14="http://schemas.microsoft.com/office/spreadsheetml/2009/9/main" uri="{B025F937-C7B1-47D3-B67F-A62EFF666E3E}">
          <x14:id>{51C75BA6-7F0C-4706-B4C5-6C863ACC491C}</x14:id>
        </ext>
      </extLst>
    </cfRule>
  </conditionalFormatting>
  <conditionalFormatting sqref="H171:H229">
    <cfRule type="dataBar" priority="1209">
      <dataBar showValue="0">
        <cfvo type="min"/>
        <cfvo type="max"/>
        <color theme="0" tint="-0.34998626667073579"/>
      </dataBar>
      <extLst>
        <ext xmlns:x14="http://schemas.microsoft.com/office/spreadsheetml/2009/9/main" uri="{B025F937-C7B1-47D3-B67F-A62EFF666E3E}">
          <x14:id>{1B233F6C-57DC-43D3-8359-960C9F48FD14}</x14:id>
        </ext>
      </extLst>
    </cfRule>
    <cfRule type="dataBar" priority="1210">
      <dataBar>
        <cfvo type="min"/>
        <cfvo type="max"/>
        <color theme="0" tint="-0.34998626667073579"/>
      </dataBar>
      <extLst>
        <ext xmlns:x14="http://schemas.microsoft.com/office/spreadsheetml/2009/9/main" uri="{B025F937-C7B1-47D3-B67F-A62EFF666E3E}">
          <x14:id>{C294F3BE-CC68-4CED-B88C-C54E1DCC7EF8}</x14:id>
        </ext>
      </extLst>
    </cfRule>
    <cfRule type="dataBar" priority="1211">
      <dataBar showValue="0">
        <cfvo type="min"/>
        <cfvo type="max"/>
        <color rgb="FF638EC6"/>
      </dataBar>
      <extLst>
        <ext xmlns:x14="http://schemas.microsoft.com/office/spreadsheetml/2009/9/main" uri="{B025F937-C7B1-47D3-B67F-A62EFF666E3E}">
          <x14:id>{6228FC5F-1AF3-48EC-B040-B260883D7162}</x14:id>
        </ext>
      </extLst>
    </cfRule>
    <cfRule type="dataBar" priority="1212">
      <dataBar>
        <cfvo type="min"/>
        <cfvo type="max"/>
        <color theme="0" tint="-0.499984740745262"/>
      </dataBar>
      <extLst>
        <ext xmlns:x14="http://schemas.microsoft.com/office/spreadsheetml/2009/9/main" uri="{B025F937-C7B1-47D3-B67F-A62EFF666E3E}">
          <x14:id>{EA859801-723E-48B7-935B-C912DE39D5D8}</x14:id>
        </ext>
      </extLst>
    </cfRule>
  </conditionalFormatting>
  <conditionalFormatting sqref="H231">
    <cfRule type="dataBar" priority="1205">
      <dataBar showValue="0">
        <cfvo type="min"/>
        <cfvo type="max"/>
        <color theme="0" tint="-0.34998626667073579"/>
      </dataBar>
      <extLst>
        <ext xmlns:x14="http://schemas.microsoft.com/office/spreadsheetml/2009/9/main" uri="{B025F937-C7B1-47D3-B67F-A62EFF666E3E}">
          <x14:id>{A4E754E7-B5EC-4D38-96CF-160BDAA63337}</x14:id>
        </ext>
      </extLst>
    </cfRule>
    <cfRule type="dataBar" priority="1207">
      <dataBar showValue="0">
        <cfvo type="min"/>
        <cfvo type="max"/>
        <color rgb="FF638EC6"/>
      </dataBar>
      <extLst>
        <ext xmlns:x14="http://schemas.microsoft.com/office/spreadsheetml/2009/9/main" uri="{B025F937-C7B1-47D3-B67F-A62EFF666E3E}">
          <x14:id>{445740C4-B289-4873-A147-32AAB36AABE5}</x14:id>
        </ext>
      </extLst>
    </cfRule>
    <cfRule type="dataBar" priority="1208">
      <dataBar>
        <cfvo type="min"/>
        <cfvo type="max"/>
        <color theme="0" tint="-0.499984740745262"/>
      </dataBar>
      <extLst>
        <ext xmlns:x14="http://schemas.microsoft.com/office/spreadsheetml/2009/9/main" uri="{B025F937-C7B1-47D3-B67F-A62EFF666E3E}">
          <x14:id>{053AA836-5D93-4630-A842-37529BBFCBFD}</x14:id>
        </ext>
      </extLst>
    </cfRule>
    <cfRule type="dataBar" priority="1206">
      <dataBar>
        <cfvo type="min"/>
        <cfvo type="max"/>
        <color theme="0" tint="-0.34998626667073579"/>
      </dataBar>
      <extLst>
        <ext xmlns:x14="http://schemas.microsoft.com/office/spreadsheetml/2009/9/main" uri="{B025F937-C7B1-47D3-B67F-A62EFF666E3E}">
          <x14:id>{14DEEAC6-3F68-4C24-A85A-56A149FB0D83}</x14:id>
        </ext>
      </extLst>
    </cfRule>
  </conditionalFormatting>
  <conditionalFormatting sqref="H233:H236">
    <cfRule type="dataBar" priority="1201">
      <dataBar showValue="0">
        <cfvo type="min"/>
        <cfvo type="max"/>
        <color theme="0" tint="-0.34998626667073579"/>
      </dataBar>
      <extLst>
        <ext xmlns:x14="http://schemas.microsoft.com/office/spreadsheetml/2009/9/main" uri="{B025F937-C7B1-47D3-B67F-A62EFF666E3E}">
          <x14:id>{8EB97388-9AFD-4AAA-80F7-DA63D5F1A388}</x14:id>
        </ext>
      </extLst>
    </cfRule>
    <cfRule type="dataBar" priority="1202">
      <dataBar>
        <cfvo type="min"/>
        <cfvo type="max"/>
        <color theme="0" tint="-0.34998626667073579"/>
      </dataBar>
      <extLst>
        <ext xmlns:x14="http://schemas.microsoft.com/office/spreadsheetml/2009/9/main" uri="{B025F937-C7B1-47D3-B67F-A62EFF666E3E}">
          <x14:id>{F7015696-B5B4-4511-A814-A4F8FC6250BA}</x14:id>
        </ext>
      </extLst>
    </cfRule>
    <cfRule type="dataBar" priority="1203">
      <dataBar showValue="0">
        <cfvo type="min"/>
        <cfvo type="max"/>
        <color rgb="FF638EC6"/>
      </dataBar>
      <extLst>
        <ext xmlns:x14="http://schemas.microsoft.com/office/spreadsheetml/2009/9/main" uri="{B025F937-C7B1-47D3-B67F-A62EFF666E3E}">
          <x14:id>{D35CCB73-D635-43DE-A5C2-8F19DA4D2B0D}</x14:id>
        </ext>
      </extLst>
    </cfRule>
    <cfRule type="dataBar" priority="1204">
      <dataBar>
        <cfvo type="min"/>
        <cfvo type="max"/>
        <color theme="0" tint="-0.499984740745262"/>
      </dataBar>
      <extLst>
        <ext xmlns:x14="http://schemas.microsoft.com/office/spreadsheetml/2009/9/main" uri="{B025F937-C7B1-47D3-B67F-A62EFF666E3E}">
          <x14:id>{4FF6C65A-7AD1-4E69-98F7-D5843861B750}</x14:id>
        </ext>
      </extLst>
    </cfRule>
  </conditionalFormatting>
  <conditionalFormatting sqref="H238:H272">
    <cfRule type="dataBar" priority="1199">
      <dataBar showValue="0">
        <cfvo type="min"/>
        <cfvo type="max"/>
        <color rgb="FF638EC6"/>
      </dataBar>
      <extLst>
        <ext xmlns:x14="http://schemas.microsoft.com/office/spreadsheetml/2009/9/main" uri="{B025F937-C7B1-47D3-B67F-A62EFF666E3E}">
          <x14:id>{DCA11351-43FA-4D78-B963-2A69409A6889}</x14:id>
        </ext>
      </extLst>
    </cfRule>
    <cfRule type="dataBar" priority="1197">
      <dataBar showValue="0">
        <cfvo type="min"/>
        <cfvo type="max"/>
        <color theme="0" tint="-0.34998626667073579"/>
      </dataBar>
      <extLst>
        <ext xmlns:x14="http://schemas.microsoft.com/office/spreadsheetml/2009/9/main" uri="{B025F937-C7B1-47D3-B67F-A62EFF666E3E}">
          <x14:id>{33AF009E-5AEF-40F6-8D78-31CF84198454}</x14:id>
        </ext>
      </extLst>
    </cfRule>
    <cfRule type="dataBar" priority="1198">
      <dataBar>
        <cfvo type="min"/>
        <cfvo type="max"/>
        <color theme="0" tint="-0.34998626667073579"/>
      </dataBar>
      <extLst>
        <ext xmlns:x14="http://schemas.microsoft.com/office/spreadsheetml/2009/9/main" uri="{B025F937-C7B1-47D3-B67F-A62EFF666E3E}">
          <x14:id>{DCEEB63B-6A33-401B-B4F2-54F5BADFB3EF}</x14:id>
        </ext>
      </extLst>
    </cfRule>
    <cfRule type="dataBar" priority="1200">
      <dataBar>
        <cfvo type="min"/>
        <cfvo type="max"/>
        <color theme="0" tint="-0.499984740745262"/>
      </dataBar>
      <extLst>
        <ext xmlns:x14="http://schemas.microsoft.com/office/spreadsheetml/2009/9/main" uri="{B025F937-C7B1-47D3-B67F-A62EFF666E3E}">
          <x14:id>{B63DAD13-C235-4ED2-A04F-9CB5FA89DACD}</x14:id>
        </ext>
      </extLst>
    </cfRule>
  </conditionalFormatting>
  <conditionalFormatting sqref="H274:H279">
    <cfRule type="dataBar" priority="1193">
      <dataBar showValue="0">
        <cfvo type="min"/>
        <cfvo type="max"/>
        <color theme="0" tint="-0.34998626667073579"/>
      </dataBar>
      <extLst>
        <ext xmlns:x14="http://schemas.microsoft.com/office/spreadsheetml/2009/9/main" uri="{B025F937-C7B1-47D3-B67F-A62EFF666E3E}">
          <x14:id>{A0B0397D-D089-4007-A8BF-CFB2F34EE5A3}</x14:id>
        </ext>
      </extLst>
    </cfRule>
    <cfRule type="dataBar" priority="1195">
      <dataBar showValue="0">
        <cfvo type="min"/>
        <cfvo type="max"/>
        <color rgb="FF638EC6"/>
      </dataBar>
      <extLst>
        <ext xmlns:x14="http://schemas.microsoft.com/office/spreadsheetml/2009/9/main" uri="{B025F937-C7B1-47D3-B67F-A62EFF666E3E}">
          <x14:id>{A5364B1F-F8AB-41E1-B4DA-368855C48D1E}</x14:id>
        </ext>
      </extLst>
    </cfRule>
    <cfRule type="dataBar" priority="1196">
      <dataBar>
        <cfvo type="min"/>
        <cfvo type="max"/>
        <color theme="0" tint="-0.499984740745262"/>
      </dataBar>
      <extLst>
        <ext xmlns:x14="http://schemas.microsoft.com/office/spreadsheetml/2009/9/main" uri="{B025F937-C7B1-47D3-B67F-A62EFF666E3E}">
          <x14:id>{B93CA428-F1A2-49BE-81DA-DDAB33811538}</x14:id>
        </ext>
      </extLst>
    </cfRule>
    <cfRule type="dataBar" priority="1194">
      <dataBar>
        <cfvo type="min"/>
        <cfvo type="max"/>
        <color theme="0" tint="-0.34998626667073579"/>
      </dataBar>
      <extLst>
        <ext xmlns:x14="http://schemas.microsoft.com/office/spreadsheetml/2009/9/main" uri="{B025F937-C7B1-47D3-B67F-A62EFF666E3E}">
          <x14:id>{F4187980-684F-4EBF-B929-FF23C8312409}</x14:id>
        </ext>
      </extLst>
    </cfRule>
  </conditionalFormatting>
  <conditionalFormatting sqref="H281:H283">
    <cfRule type="dataBar" priority="1189">
      <dataBar showValue="0">
        <cfvo type="min"/>
        <cfvo type="max"/>
        <color theme="0" tint="-0.34998626667073579"/>
      </dataBar>
      <extLst>
        <ext xmlns:x14="http://schemas.microsoft.com/office/spreadsheetml/2009/9/main" uri="{B025F937-C7B1-47D3-B67F-A62EFF666E3E}">
          <x14:id>{E6DB602C-5F9D-4038-960F-CD55C7A95116}</x14:id>
        </ext>
      </extLst>
    </cfRule>
    <cfRule type="dataBar" priority="1192">
      <dataBar>
        <cfvo type="min"/>
        <cfvo type="max"/>
        <color theme="0" tint="-0.499984740745262"/>
      </dataBar>
      <extLst>
        <ext xmlns:x14="http://schemas.microsoft.com/office/spreadsheetml/2009/9/main" uri="{B025F937-C7B1-47D3-B67F-A62EFF666E3E}">
          <x14:id>{87A9BC10-60B0-4401-9ADB-A788D1E11CE1}</x14:id>
        </ext>
      </extLst>
    </cfRule>
    <cfRule type="dataBar" priority="1191">
      <dataBar showValue="0">
        <cfvo type="min"/>
        <cfvo type="max"/>
        <color rgb="FF638EC6"/>
      </dataBar>
      <extLst>
        <ext xmlns:x14="http://schemas.microsoft.com/office/spreadsheetml/2009/9/main" uri="{B025F937-C7B1-47D3-B67F-A62EFF666E3E}">
          <x14:id>{AE22F506-333D-427B-854F-48F27D020BE2}</x14:id>
        </ext>
      </extLst>
    </cfRule>
    <cfRule type="dataBar" priority="1190">
      <dataBar>
        <cfvo type="min"/>
        <cfvo type="max"/>
        <color theme="0" tint="-0.34998626667073579"/>
      </dataBar>
      <extLst>
        <ext xmlns:x14="http://schemas.microsoft.com/office/spreadsheetml/2009/9/main" uri="{B025F937-C7B1-47D3-B67F-A62EFF666E3E}">
          <x14:id>{40E2263D-C560-418B-854A-36B2865EF2F7}</x14:id>
        </ext>
      </extLst>
    </cfRule>
  </conditionalFormatting>
  <conditionalFormatting sqref="H285:H288">
    <cfRule type="dataBar" priority="1185">
      <dataBar showValue="0">
        <cfvo type="min"/>
        <cfvo type="max"/>
        <color theme="0" tint="-0.34998626667073579"/>
      </dataBar>
      <extLst>
        <ext xmlns:x14="http://schemas.microsoft.com/office/spreadsheetml/2009/9/main" uri="{B025F937-C7B1-47D3-B67F-A62EFF666E3E}">
          <x14:id>{289D51BE-CDE5-4EA2-AD03-1C5AA965FD91}</x14:id>
        </ext>
      </extLst>
    </cfRule>
    <cfRule type="dataBar" priority="1186">
      <dataBar>
        <cfvo type="min"/>
        <cfvo type="max"/>
        <color theme="0" tint="-0.34998626667073579"/>
      </dataBar>
      <extLst>
        <ext xmlns:x14="http://schemas.microsoft.com/office/spreadsheetml/2009/9/main" uri="{B025F937-C7B1-47D3-B67F-A62EFF666E3E}">
          <x14:id>{91DB9333-2CAE-4D05-94A1-3C5E0D5F1AFE}</x14:id>
        </ext>
      </extLst>
    </cfRule>
    <cfRule type="dataBar" priority="1187">
      <dataBar showValue="0">
        <cfvo type="min"/>
        <cfvo type="max"/>
        <color rgb="FF638EC6"/>
      </dataBar>
      <extLst>
        <ext xmlns:x14="http://schemas.microsoft.com/office/spreadsheetml/2009/9/main" uri="{B025F937-C7B1-47D3-B67F-A62EFF666E3E}">
          <x14:id>{A21A1583-FE07-412C-847D-B10A619F8050}</x14:id>
        </ext>
      </extLst>
    </cfRule>
    <cfRule type="dataBar" priority="1188">
      <dataBar>
        <cfvo type="min"/>
        <cfvo type="max"/>
        <color theme="0" tint="-0.499984740745262"/>
      </dataBar>
      <extLst>
        <ext xmlns:x14="http://schemas.microsoft.com/office/spreadsheetml/2009/9/main" uri="{B025F937-C7B1-47D3-B67F-A62EFF666E3E}">
          <x14:id>{E0FDCFEE-9D81-489A-A48E-5098FCA2E6B2}</x14:id>
        </ext>
      </extLst>
    </cfRule>
  </conditionalFormatting>
  <conditionalFormatting sqref="H290:H305">
    <cfRule type="dataBar" priority="1181">
      <dataBar showValue="0">
        <cfvo type="min"/>
        <cfvo type="max"/>
        <color theme="0" tint="-0.34998626667073579"/>
      </dataBar>
      <extLst>
        <ext xmlns:x14="http://schemas.microsoft.com/office/spreadsheetml/2009/9/main" uri="{B025F937-C7B1-47D3-B67F-A62EFF666E3E}">
          <x14:id>{07AFA352-65CB-4EB5-A0AE-44A1C86B6C8E}</x14:id>
        </ext>
      </extLst>
    </cfRule>
    <cfRule type="dataBar" priority="1182">
      <dataBar>
        <cfvo type="min"/>
        <cfvo type="max"/>
        <color theme="0" tint="-0.34998626667073579"/>
      </dataBar>
      <extLst>
        <ext xmlns:x14="http://schemas.microsoft.com/office/spreadsheetml/2009/9/main" uri="{B025F937-C7B1-47D3-B67F-A62EFF666E3E}">
          <x14:id>{3F2B5956-70CB-4624-AA75-A992061B107C}</x14:id>
        </ext>
      </extLst>
    </cfRule>
    <cfRule type="dataBar" priority="1183">
      <dataBar showValue="0">
        <cfvo type="min"/>
        <cfvo type="max"/>
        <color rgb="FF638EC6"/>
      </dataBar>
      <extLst>
        <ext xmlns:x14="http://schemas.microsoft.com/office/spreadsheetml/2009/9/main" uri="{B025F937-C7B1-47D3-B67F-A62EFF666E3E}">
          <x14:id>{B131974A-7B2B-40CD-A76C-A46C14EDD5F9}</x14:id>
        </ext>
      </extLst>
    </cfRule>
    <cfRule type="dataBar" priority="1184">
      <dataBar>
        <cfvo type="min"/>
        <cfvo type="max"/>
        <color theme="0" tint="-0.499984740745262"/>
      </dataBar>
      <extLst>
        <ext xmlns:x14="http://schemas.microsoft.com/office/spreadsheetml/2009/9/main" uri="{B025F937-C7B1-47D3-B67F-A62EFF666E3E}">
          <x14:id>{F6247E8C-4A9B-4543-A6A9-BDA567E57264}</x14:id>
        </ext>
      </extLst>
    </cfRule>
  </conditionalFormatting>
  <conditionalFormatting sqref="H307:H321">
    <cfRule type="dataBar" priority="1180">
      <dataBar>
        <cfvo type="min"/>
        <cfvo type="max"/>
        <color theme="0" tint="-0.499984740745262"/>
      </dataBar>
      <extLst>
        <ext xmlns:x14="http://schemas.microsoft.com/office/spreadsheetml/2009/9/main" uri="{B025F937-C7B1-47D3-B67F-A62EFF666E3E}">
          <x14:id>{BAC317D5-7A6B-4B76-B70B-01B8F0E66AF2}</x14:id>
        </ext>
      </extLst>
    </cfRule>
    <cfRule type="dataBar" priority="1179">
      <dataBar showValue="0">
        <cfvo type="min"/>
        <cfvo type="max"/>
        <color rgb="FF638EC6"/>
      </dataBar>
      <extLst>
        <ext xmlns:x14="http://schemas.microsoft.com/office/spreadsheetml/2009/9/main" uri="{B025F937-C7B1-47D3-B67F-A62EFF666E3E}">
          <x14:id>{6D1D0247-FBBA-4FC6-8949-BE551FE8FF39}</x14:id>
        </ext>
      </extLst>
    </cfRule>
    <cfRule type="dataBar" priority="1178">
      <dataBar>
        <cfvo type="min"/>
        <cfvo type="max"/>
        <color theme="0" tint="-0.34998626667073579"/>
      </dataBar>
      <extLst>
        <ext xmlns:x14="http://schemas.microsoft.com/office/spreadsheetml/2009/9/main" uri="{B025F937-C7B1-47D3-B67F-A62EFF666E3E}">
          <x14:id>{F259E4FC-DA6B-4E0C-AC2D-6BA103D6E5A2}</x14:id>
        </ext>
      </extLst>
    </cfRule>
    <cfRule type="dataBar" priority="1177">
      <dataBar showValue="0">
        <cfvo type="min"/>
        <cfvo type="max"/>
        <color theme="0" tint="-0.34998626667073579"/>
      </dataBar>
      <extLst>
        <ext xmlns:x14="http://schemas.microsoft.com/office/spreadsheetml/2009/9/main" uri="{B025F937-C7B1-47D3-B67F-A62EFF666E3E}">
          <x14:id>{C3D5E85F-077F-42AD-BBA1-DE53886A8C03}</x14:id>
        </ext>
      </extLst>
    </cfRule>
  </conditionalFormatting>
  <conditionalFormatting sqref="H324:H326">
    <cfRule type="dataBar" priority="1175">
      <dataBar showValue="0">
        <cfvo type="min"/>
        <cfvo type="max"/>
        <color rgb="FF638EC6"/>
      </dataBar>
      <extLst>
        <ext xmlns:x14="http://schemas.microsoft.com/office/spreadsheetml/2009/9/main" uri="{B025F937-C7B1-47D3-B67F-A62EFF666E3E}">
          <x14:id>{15893BFC-50B6-431A-9675-7A91E63A0DA5}</x14:id>
        </ext>
      </extLst>
    </cfRule>
    <cfRule type="dataBar" priority="1176">
      <dataBar>
        <cfvo type="min"/>
        <cfvo type="max"/>
        <color theme="0" tint="-0.499984740745262"/>
      </dataBar>
      <extLst>
        <ext xmlns:x14="http://schemas.microsoft.com/office/spreadsheetml/2009/9/main" uri="{B025F937-C7B1-47D3-B67F-A62EFF666E3E}">
          <x14:id>{C78A2C1C-F2A3-4AD4-9830-74E2679EE8ED}</x14:id>
        </ext>
      </extLst>
    </cfRule>
    <cfRule type="dataBar" priority="1174">
      <dataBar>
        <cfvo type="min"/>
        <cfvo type="max"/>
        <color theme="0" tint="-0.34998626667073579"/>
      </dataBar>
      <extLst>
        <ext xmlns:x14="http://schemas.microsoft.com/office/spreadsheetml/2009/9/main" uri="{B025F937-C7B1-47D3-B67F-A62EFF666E3E}">
          <x14:id>{4C899693-969E-4E5D-BC12-CEC1ABFCA74A}</x14:id>
        </ext>
      </extLst>
    </cfRule>
    <cfRule type="dataBar" priority="1173">
      <dataBar showValue="0">
        <cfvo type="min"/>
        <cfvo type="max"/>
        <color theme="0" tint="-0.34998626667073579"/>
      </dataBar>
      <extLst>
        <ext xmlns:x14="http://schemas.microsoft.com/office/spreadsheetml/2009/9/main" uri="{B025F937-C7B1-47D3-B67F-A62EFF666E3E}">
          <x14:id>{98071CA6-502A-4A29-9897-43B8F202D6AC}</x14:id>
        </ext>
      </extLst>
    </cfRule>
  </conditionalFormatting>
  <conditionalFormatting sqref="H328:H329">
    <cfRule type="dataBar" priority="1171">
      <dataBar showValue="0">
        <cfvo type="min"/>
        <cfvo type="max"/>
        <color rgb="FF638EC6"/>
      </dataBar>
      <extLst>
        <ext xmlns:x14="http://schemas.microsoft.com/office/spreadsheetml/2009/9/main" uri="{B025F937-C7B1-47D3-B67F-A62EFF666E3E}">
          <x14:id>{3B570E45-DF65-41DD-82B7-571F1E617F9B}</x14:id>
        </ext>
      </extLst>
    </cfRule>
    <cfRule type="dataBar" priority="1172">
      <dataBar>
        <cfvo type="min"/>
        <cfvo type="max"/>
        <color theme="0" tint="-0.499984740745262"/>
      </dataBar>
      <extLst>
        <ext xmlns:x14="http://schemas.microsoft.com/office/spreadsheetml/2009/9/main" uri="{B025F937-C7B1-47D3-B67F-A62EFF666E3E}">
          <x14:id>{6C4F85C5-F4CA-4BAA-8D2C-CC7B3CE80D29}</x14:id>
        </ext>
      </extLst>
    </cfRule>
    <cfRule type="dataBar" priority="1169">
      <dataBar showValue="0">
        <cfvo type="min"/>
        <cfvo type="max"/>
        <color theme="0" tint="-0.34998626667073579"/>
      </dataBar>
      <extLst>
        <ext xmlns:x14="http://schemas.microsoft.com/office/spreadsheetml/2009/9/main" uri="{B025F937-C7B1-47D3-B67F-A62EFF666E3E}">
          <x14:id>{0F9565E9-71FD-4ED0-8270-2DD091F1C3CF}</x14:id>
        </ext>
      </extLst>
    </cfRule>
    <cfRule type="dataBar" priority="1170">
      <dataBar>
        <cfvo type="min"/>
        <cfvo type="max"/>
        <color theme="0" tint="-0.34998626667073579"/>
      </dataBar>
      <extLst>
        <ext xmlns:x14="http://schemas.microsoft.com/office/spreadsheetml/2009/9/main" uri="{B025F937-C7B1-47D3-B67F-A62EFF666E3E}">
          <x14:id>{67FE27B2-EBFC-440B-80AB-F2AE2AB9DD08}</x14:id>
        </ext>
      </extLst>
    </cfRule>
  </conditionalFormatting>
  <conditionalFormatting sqref="H331:H334">
    <cfRule type="dataBar" priority="1166">
      <dataBar>
        <cfvo type="min"/>
        <cfvo type="max"/>
        <color theme="0" tint="-0.34998626667073579"/>
      </dataBar>
      <extLst>
        <ext xmlns:x14="http://schemas.microsoft.com/office/spreadsheetml/2009/9/main" uri="{B025F937-C7B1-47D3-B67F-A62EFF666E3E}">
          <x14:id>{E7083229-3A1F-4C68-AE4C-6BF5EB66A9A0}</x14:id>
        </ext>
      </extLst>
    </cfRule>
    <cfRule type="dataBar" priority="1165">
      <dataBar showValue="0">
        <cfvo type="min"/>
        <cfvo type="max"/>
        <color theme="0" tint="-0.34998626667073579"/>
      </dataBar>
      <extLst>
        <ext xmlns:x14="http://schemas.microsoft.com/office/spreadsheetml/2009/9/main" uri="{B025F937-C7B1-47D3-B67F-A62EFF666E3E}">
          <x14:id>{48666143-5671-471A-BDC5-4F18C718A503}</x14:id>
        </ext>
      </extLst>
    </cfRule>
    <cfRule type="dataBar" priority="1167">
      <dataBar showValue="0">
        <cfvo type="min"/>
        <cfvo type="max"/>
        <color rgb="FF638EC6"/>
      </dataBar>
      <extLst>
        <ext xmlns:x14="http://schemas.microsoft.com/office/spreadsheetml/2009/9/main" uri="{B025F937-C7B1-47D3-B67F-A62EFF666E3E}">
          <x14:id>{2FFC4237-C4A5-4C39-8C6E-60FDE40B7B0E}</x14:id>
        </ext>
      </extLst>
    </cfRule>
    <cfRule type="dataBar" priority="1168">
      <dataBar>
        <cfvo type="min"/>
        <cfvo type="max"/>
        <color theme="0" tint="-0.499984740745262"/>
      </dataBar>
      <extLst>
        <ext xmlns:x14="http://schemas.microsoft.com/office/spreadsheetml/2009/9/main" uri="{B025F937-C7B1-47D3-B67F-A62EFF666E3E}">
          <x14:id>{6DDC77E7-150D-4CD1-A6A6-1EEBEF62DF41}</x14:id>
        </ext>
      </extLst>
    </cfRule>
  </conditionalFormatting>
  <conditionalFormatting sqref="H336:H337">
    <cfRule type="dataBar" priority="1164">
      <dataBar>
        <cfvo type="min"/>
        <cfvo type="max"/>
        <color theme="0" tint="-0.499984740745262"/>
      </dataBar>
      <extLst>
        <ext xmlns:x14="http://schemas.microsoft.com/office/spreadsheetml/2009/9/main" uri="{B025F937-C7B1-47D3-B67F-A62EFF666E3E}">
          <x14:id>{DA2C6040-0119-4F14-AE8C-F1EB841BFCD9}</x14:id>
        </ext>
      </extLst>
    </cfRule>
    <cfRule type="dataBar" priority="1161">
      <dataBar showValue="0">
        <cfvo type="min"/>
        <cfvo type="max"/>
        <color theme="0" tint="-0.34998626667073579"/>
      </dataBar>
      <extLst>
        <ext xmlns:x14="http://schemas.microsoft.com/office/spreadsheetml/2009/9/main" uri="{B025F937-C7B1-47D3-B67F-A62EFF666E3E}">
          <x14:id>{3F2EA46B-A39E-4944-BFC5-9E3B6FBA72A7}</x14:id>
        </ext>
      </extLst>
    </cfRule>
    <cfRule type="dataBar" priority="1163">
      <dataBar showValue="0">
        <cfvo type="min"/>
        <cfvo type="max"/>
        <color rgb="FF638EC6"/>
      </dataBar>
      <extLst>
        <ext xmlns:x14="http://schemas.microsoft.com/office/spreadsheetml/2009/9/main" uri="{B025F937-C7B1-47D3-B67F-A62EFF666E3E}">
          <x14:id>{C08656F2-699F-4F35-A681-D89D57D5DC81}</x14:id>
        </ext>
      </extLst>
    </cfRule>
    <cfRule type="dataBar" priority="1162">
      <dataBar>
        <cfvo type="min"/>
        <cfvo type="max"/>
        <color theme="0" tint="-0.34998626667073579"/>
      </dataBar>
      <extLst>
        <ext xmlns:x14="http://schemas.microsoft.com/office/spreadsheetml/2009/9/main" uri="{B025F937-C7B1-47D3-B67F-A62EFF666E3E}">
          <x14:id>{5A8E17EC-ADDA-40DF-ACB8-2D40247182F2}</x14:id>
        </ext>
      </extLst>
    </cfRule>
  </conditionalFormatting>
  <conditionalFormatting sqref="H339:H341">
    <cfRule type="dataBar" priority="1159">
      <dataBar showValue="0">
        <cfvo type="min"/>
        <cfvo type="max"/>
        <color rgb="FF638EC6"/>
      </dataBar>
      <extLst>
        <ext xmlns:x14="http://schemas.microsoft.com/office/spreadsheetml/2009/9/main" uri="{B025F937-C7B1-47D3-B67F-A62EFF666E3E}">
          <x14:id>{F8AEA375-0939-457E-8CB4-685EC71CCB79}</x14:id>
        </ext>
      </extLst>
    </cfRule>
    <cfRule type="dataBar" priority="1158">
      <dataBar>
        <cfvo type="min"/>
        <cfvo type="max"/>
        <color theme="0" tint="-0.34998626667073579"/>
      </dataBar>
      <extLst>
        <ext xmlns:x14="http://schemas.microsoft.com/office/spreadsheetml/2009/9/main" uri="{B025F937-C7B1-47D3-B67F-A62EFF666E3E}">
          <x14:id>{5365D98F-C535-4A1B-8271-3C8FC80DB8CD}</x14:id>
        </ext>
      </extLst>
    </cfRule>
    <cfRule type="dataBar" priority="1160">
      <dataBar>
        <cfvo type="min"/>
        <cfvo type="max"/>
        <color theme="0" tint="-0.499984740745262"/>
      </dataBar>
      <extLst>
        <ext xmlns:x14="http://schemas.microsoft.com/office/spreadsheetml/2009/9/main" uri="{B025F937-C7B1-47D3-B67F-A62EFF666E3E}">
          <x14:id>{019C397D-CDD1-4289-866A-C3FB522EC059}</x14:id>
        </ext>
      </extLst>
    </cfRule>
    <cfRule type="dataBar" priority="1157">
      <dataBar showValue="0">
        <cfvo type="min"/>
        <cfvo type="max"/>
        <color theme="0" tint="-0.34998626667073579"/>
      </dataBar>
      <extLst>
        <ext xmlns:x14="http://schemas.microsoft.com/office/spreadsheetml/2009/9/main" uri="{B025F937-C7B1-47D3-B67F-A62EFF666E3E}">
          <x14:id>{5415A0DB-DDB2-4290-A17A-4F696C7BD2A2}</x14:id>
        </ext>
      </extLst>
    </cfRule>
  </conditionalFormatting>
  <conditionalFormatting sqref="H343:H350">
    <cfRule type="dataBar" priority="1153">
      <dataBar showValue="0">
        <cfvo type="min"/>
        <cfvo type="max"/>
        <color theme="0" tint="-0.34998626667073579"/>
      </dataBar>
      <extLst>
        <ext xmlns:x14="http://schemas.microsoft.com/office/spreadsheetml/2009/9/main" uri="{B025F937-C7B1-47D3-B67F-A62EFF666E3E}">
          <x14:id>{171961F6-6238-4D17-81AB-C42BC72F6363}</x14:id>
        </ext>
      </extLst>
    </cfRule>
    <cfRule type="dataBar" priority="1156">
      <dataBar>
        <cfvo type="min"/>
        <cfvo type="max"/>
        <color theme="0" tint="-0.499984740745262"/>
      </dataBar>
      <extLst>
        <ext xmlns:x14="http://schemas.microsoft.com/office/spreadsheetml/2009/9/main" uri="{B025F937-C7B1-47D3-B67F-A62EFF666E3E}">
          <x14:id>{34E53841-20A6-4EEB-9BFF-785381596E9E}</x14:id>
        </ext>
      </extLst>
    </cfRule>
    <cfRule type="dataBar" priority="1155">
      <dataBar showValue="0">
        <cfvo type="min"/>
        <cfvo type="max"/>
        <color rgb="FF638EC6"/>
      </dataBar>
      <extLst>
        <ext xmlns:x14="http://schemas.microsoft.com/office/spreadsheetml/2009/9/main" uri="{B025F937-C7B1-47D3-B67F-A62EFF666E3E}">
          <x14:id>{D393AFAB-3407-439B-9087-C94D780B0F7E}</x14:id>
        </ext>
      </extLst>
    </cfRule>
    <cfRule type="dataBar" priority="1154">
      <dataBar>
        <cfvo type="min"/>
        <cfvo type="max"/>
        <color theme="0" tint="-0.34998626667073579"/>
      </dataBar>
      <extLst>
        <ext xmlns:x14="http://schemas.microsoft.com/office/spreadsheetml/2009/9/main" uri="{B025F937-C7B1-47D3-B67F-A62EFF666E3E}">
          <x14:id>{D04AF372-E629-4A35-8F82-482FEC92DB8B}</x14:id>
        </ext>
      </extLst>
    </cfRule>
  </conditionalFormatting>
  <conditionalFormatting sqref="H352:H355">
    <cfRule type="dataBar" priority="1151">
      <dataBar showValue="0">
        <cfvo type="min"/>
        <cfvo type="max"/>
        <color rgb="FF638EC6"/>
      </dataBar>
      <extLst>
        <ext xmlns:x14="http://schemas.microsoft.com/office/spreadsheetml/2009/9/main" uri="{B025F937-C7B1-47D3-B67F-A62EFF666E3E}">
          <x14:id>{4BD6B181-5276-42CE-82DC-A7C62D39BA77}</x14:id>
        </ext>
      </extLst>
    </cfRule>
    <cfRule type="dataBar" priority="1150">
      <dataBar>
        <cfvo type="min"/>
        <cfvo type="max"/>
        <color theme="0" tint="-0.34998626667073579"/>
      </dataBar>
      <extLst>
        <ext xmlns:x14="http://schemas.microsoft.com/office/spreadsheetml/2009/9/main" uri="{B025F937-C7B1-47D3-B67F-A62EFF666E3E}">
          <x14:id>{AA2DA424-E5FF-4D00-B540-0B1095AA1005}</x14:id>
        </ext>
      </extLst>
    </cfRule>
    <cfRule type="dataBar" priority="1149">
      <dataBar showValue="0">
        <cfvo type="min"/>
        <cfvo type="max"/>
        <color theme="0" tint="-0.34998626667073579"/>
      </dataBar>
      <extLst>
        <ext xmlns:x14="http://schemas.microsoft.com/office/spreadsheetml/2009/9/main" uri="{B025F937-C7B1-47D3-B67F-A62EFF666E3E}">
          <x14:id>{44B45734-3B48-4169-A1A9-51F8AC2670E9}</x14:id>
        </ext>
      </extLst>
    </cfRule>
    <cfRule type="dataBar" priority="1152">
      <dataBar>
        <cfvo type="min"/>
        <cfvo type="max"/>
        <color theme="0" tint="-0.499984740745262"/>
      </dataBar>
      <extLst>
        <ext xmlns:x14="http://schemas.microsoft.com/office/spreadsheetml/2009/9/main" uri="{B025F937-C7B1-47D3-B67F-A62EFF666E3E}">
          <x14:id>{A049975A-6F61-4D06-8A08-B2BEE26444E3}</x14:id>
        </ext>
      </extLst>
    </cfRule>
  </conditionalFormatting>
  <conditionalFormatting sqref="H358:H377">
    <cfRule type="dataBar" priority="1148">
      <dataBar>
        <cfvo type="min"/>
        <cfvo type="max"/>
        <color theme="0" tint="-0.499984740745262"/>
      </dataBar>
      <extLst>
        <ext xmlns:x14="http://schemas.microsoft.com/office/spreadsheetml/2009/9/main" uri="{B025F937-C7B1-47D3-B67F-A62EFF666E3E}">
          <x14:id>{2C06138A-FC5E-4B9F-8DE8-3F8FC6956DAD}</x14:id>
        </ext>
      </extLst>
    </cfRule>
    <cfRule type="dataBar" priority="1145">
      <dataBar showValue="0">
        <cfvo type="min"/>
        <cfvo type="max"/>
        <color theme="0" tint="-0.34998626667073579"/>
      </dataBar>
      <extLst>
        <ext xmlns:x14="http://schemas.microsoft.com/office/spreadsheetml/2009/9/main" uri="{B025F937-C7B1-47D3-B67F-A62EFF666E3E}">
          <x14:id>{91252F62-D881-4B03-A290-415075C327F5}</x14:id>
        </ext>
      </extLst>
    </cfRule>
    <cfRule type="dataBar" priority="1146">
      <dataBar>
        <cfvo type="min"/>
        <cfvo type="max"/>
        <color theme="0" tint="-0.34998626667073579"/>
      </dataBar>
      <extLst>
        <ext xmlns:x14="http://schemas.microsoft.com/office/spreadsheetml/2009/9/main" uri="{B025F937-C7B1-47D3-B67F-A62EFF666E3E}">
          <x14:id>{54679E6C-723E-483F-87E9-B2F974AAAF26}</x14:id>
        </ext>
      </extLst>
    </cfRule>
    <cfRule type="dataBar" priority="1147">
      <dataBar showValue="0">
        <cfvo type="min"/>
        <cfvo type="max"/>
        <color rgb="FF638EC6"/>
      </dataBar>
      <extLst>
        <ext xmlns:x14="http://schemas.microsoft.com/office/spreadsheetml/2009/9/main" uri="{B025F937-C7B1-47D3-B67F-A62EFF666E3E}">
          <x14:id>{E25444A4-3D24-4847-8229-F24025A5E8C4}</x14:id>
        </ext>
      </extLst>
    </cfRule>
  </conditionalFormatting>
  <conditionalFormatting sqref="H379:H412">
    <cfRule type="dataBar" priority="8">
      <dataBar>
        <cfvo type="min"/>
        <cfvo type="max"/>
        <color theme="0" tint="-0.499984740745262"/>
      </dataBar>
      <extLst>
        <ext xmlns:x14="http://schemas.microsoft.com/office/spreadsheetml/2009/9/main" uri="{B025F937-C7B1-47D3-B67F-A62EFF666E3E}">
          <x14:id>{8C65F2E7-6DE6-41EB-B21F-85E181A6B844}</x14:id>
        </ext>
      </extLst>
    </cfRule>
    <cfRule type="dataBar" priority="7">
      <dataBar showValue="0">
        <cfvo type="min"/>
        <cfvo type="max"/>
        <color rgb="FF638EC6"/>
      </dataBar>
      <extLst>
        <ext xmlns:x14="http://schemas.microsoft.com/office/spreadsheetml/2009/9/main" uri="{B025F937-C7B1-47D3-B67F-A62EFF666E3E}">
          <x14:id>{A1065A21-1072-4BF1-9322-36E68D42121B}</x14:id>
        </ext>
      </extLst>
    </cfRule>
    <cfRule type="dataBar" priority="6">
      <dataBar>
        <cfvo type="min"/>
        <cfvo type="max"/>
        <color theme="0" tint="-0.34998626667073579"/>
      </dataBar>
      <extLst>
        <ext xmlns:x14="http://schemas.microsoft.com/office/spreadsheetml/2009/9/main" uri="{B025F937-C7B1-47D3-B67F-A62EFF666E3E}">
          <x14:id>{7EFE4B4A-BA0D-4CCE-8170-EF3E1DC68A50}</x14:id>
        </ext>
      </extLst>
    </cfRule>
    <cfRule type="dataBar" priority="5">
      <dataBar showValue="0">
        <cfvo type="min"/>
        <cfvo type="max"/>
        <color theme="0" tint="-0.34998626667073579"/>
      </dataBar>
      <extLst>
        <ext xmlns:x14="http://schemas.microsoft.com/office/spreadsheetml/2009/9/main" uri="{B025F937-C7B1-47D3-B67F-A62EFF666E3E}">
          <x14:id>{A36B4B18-F531-41A2-BAC3-E1E478F62343}</x14:id>
        </ext>
      </extLst>
    </cfRule>
  </conditionalFormatting>
  <conditionalFormatting sqref="H415:H418">
    <cfRule type="dataBar" priority="1137">
      <dataBar showValue="0">
        <cfvo type="min"/>
        <cfvo type="max"/>
        <color theme="0" tint="-0.34998626667073579"/>
      </dataBar>
      <extLst>
        <ext xmlns:x14="http://schemas.microsoft.com/office/spreadsheetml/2009/9/main" uri="{B025F937-C7B1-47D3-B67F-A62EFF666E3E}">
          <x14:id>{1E28F0CA-9534-41A6-89AB-E52EC1940E2C}</x14:id>
        </ext>
      </extLst>
    </cfRule>
    <cfRule type="dataBar" priority="1138">
      <dataBar>
        <cfvo type="min"/>
        <cfvo type="max"/>
        <color theme="0" tint="-0.34998626667073579"/>
      </dataBar>
      <extLst>
        <ext xmlns:x14="http://schemas.microsoft.com/office/spreadsheetml/2009/9/main" uri="{B025F937-C7B1-47D3-B67F-A62EFF666E3E}">
          <x14:id>{4E719582-27E8-4CE7-9625-727353A282BC}</x14:id>
        </ext>
      </extLst>
    </cfRule>
    <cfRule type="dataBar" priority="1139">
      <dataBar showValue="0">
        <cfvo type="min"/>
        <cfvo type="max"/>
        <color rgb="FF638EC6"/>
      </dataBar>
      <extLst>
        <ext xmlns:x14="http://schemas.microsoft.com/office/spreadsheetml/2009/9/main" uri="{B025F937-C7B1-47D3-B67F-A62EFF666E3E}">
          <x14:id>{DD852CEE-7843-4CB0-B03E-32E42811A961}</x14:id>
        </ext>
      </extLst>
    </cfRule>
    <cfRule type="dataBar" priority="1140">
      <dataBar>
        <cfvo type="min"/>
        <cfvo type="max"/>
        <color theme="0" tint="-0.499984740745262"/>
      </dataBar>
      <extLst>
        <ext xmlns:x14="http://schemas.microsoft.com/office/spreadsheetml/2009/9/main" uri="{B025F937-C7B1-47D3-B67F-A62EFF666E3E}">
          <x14:id>{204E96AE-A96B-4AA8-BC53-515AD87CA60B}</x14:id>
        </ext>
      </extLst>
    </cfRule>
  </conditionalFormatting>
  <conditionalFormatting sqref="H421:H431">
    <cfRule type="dataBar" priority="1136">
      <dataBar>
        <cfvo type="min"/>
        <cfvo type="max"/>
        <color theme="0" tint="-0.499984740745262"/>
      </dataBar>
      <extLst>
        <ext xmlns:x14="http://schemas.microsoft.com/office/spreadsheetml/2009/9/main" uri="{B025F937-C7B1-47D3-B67F-A62EFF666E3E}">
          <x14:id>{0FFEEBBF-9F1B-42DA-AE02-EC84B60BC65A}</x14:id>
        </ext>
      </extLst>
    </cfRule>
    <cfRule type="dataBar" priority="1135">
      <dataBar showValue="0">
        <cfvo type="min"/>
        <cfvo type="max"/>
        <color rgb="FF638EC6"/>
      </dataBar>
      <extLst>
        <ext xmlns:x14="http://schemas.microsoft.com/office/spreadsheetml/2009/9/main" uri="{B025F937-C7B1-47D3-B67F-A62EFF666E3E}">
          <x14:id>{9E168B9A-ECFE-4978-809C-6203D23713C1}</x14:id>
        </ext>
      </extLst>
    </cfRule>
    <cfRule type="dataBar" priority="1134">
      <dataBar>
        <cfvo type="min"/>
        <cfvo type="max"/>
        <color theme="0" tint="-0.34998626667073579"/>
      </dataBar>
      <extLst>
        <ext xmlns:x14="http://schemas.microsoft.com/office/spreadsheetml/2009/9/main" uri="{B025F937-C7B1-47D3-B67F-A62EFF666E3E}">
          <x14:id>{BAB96FE7-C4AF-443A-982D-D90115CFA508}</x14:id>
        </ext>
      </extLst>
    </cfRule>
    <cfRule type="dataBar" priority="1133">
      <dataBar showValue="0">
        <cfvo type="min"/>
        <cfvo type="max"/>
        <color theme="0" tint="-0.34998626667073579"/>
      </dataBar>
      <extLst>
        <ext xmlns:x14="http://schemas.microsoft.com/office/spreadsheetml/2009/9/main" uri="{B025F937-C7B1-47D3-B67F-A62EFF666E3E}">
          <x14:id>{AB71C242-D9FD-4179-9E72-C884ED5D1ED7}</x14:id>
        </ext>
      </extLst>
    </cfRule>
  </conditionalFormatting>
  <conditionalFormatting sqref="H433:H448">
    <cfRule type="dataBar" priority="1132">
      <dataBar>
        <cfvo type="min"/>
        <cfvo type="max"/>
        <color theme="0" tint="-0.499984740745262"/>
      </dataBar>
      <extLst>
        <ext xmlns:x14="http://schemas.microsoft.com/office/spreadsheetml/2009/9/main" uri="{B025F937-C7B1-47D3-B67F-A62EFF666E3E}">
          <x14:id>{2B79D370-5C51-49FE-B50E-226F65C616F3}</x14:id>
        </ext>
      </extLst>
    </cfRule>
    <cfRule type="dataBar" priority="1131">
      <dataBar showValue="0">
        <cfvo type="min"/>
        <cfvo type="max"/>
        <color rgb="FF638EC6"/>
      </dataBar>
      <extLst>
        <ext xmlns:x14="http://schemas.microsoft.com/office/spreadsheetml/2009/9/main" uri="{B025F937-C7B1-47D3-B67F-A62EFF666E3E}">
          <x14:id>{0B1213F7-19D4-4758-8C00-804FC72D3DB9}</x14:id>
        </ext>
      </extLst>
    </cfRule>
    <cfRule type="dataBar" priority="1129">
      <dataBar showValue="0">
        <cfvo type="min"/>
        <cfvo type="max"/>
        <color theme="0" tint="-0.34998626667073579"/>
      </dataBar>
      <extLst>
        <ext xmlns:x14="http://schemas.microsoft.com/office/spreadsheetml/2009/9/main" uri="{B025F937-C7B1-47D3-B67F-A62EFF666E3E}">
          <x14:id>{06CF7636-E1B5-4EF6-82F1-56CC3B6C5D44}</x14:id>
        </ext>
      </extLst>
    </cfRule>
    <cfRule type="dataBar" priority="1130">
      <dataBar>
        <cfvo type="min"/>
        <cfvo type="max"/>
        <color theme="0" tint="-0.34998626667073579"/>
      </dataBar>
      <extLst>
        <ext xmlns:x14="http://schemas.microsoft.com/office/spreadsheetml/2009/9/main" uri="{B025F937-C7B1-47D3-B67F-A62EFF666E3E}">
          <x14:id>{83718115-76B0-4C92-A7E9-CB4526D3C180}</x14:id>
        </ext>
      </extLst>
    </cfRule>
  </conditionalFormatting>
  <conditionalFormatting sqref="H450:H459">
    <cfRule type="dataBar" priority="1128">
      <dataBar>
        <cfvo type="min"/>
        <cfvo type="max"/>
        <color theme="0" tint="-0.499984740745262"/>
      </dataBar>
      <extLst>
        <ext xmlns:x14="http://schemas.microsoft.com/office/spreadsheetml/2009/9/main" uri="{B025F937-C7B1-47D3-B67F-A62EFF666E3E}">
          <x14:id>{41187771-D37A-45DB-91C1-A1A58A10EEE2}</x14:id>
        </ext>
      </extLst>
    </cfRule>
    <cfRule type="dataBar" priority="1127">
      <dataBar showValue="0">
        <cfvo type="min"/>
        <cfvo type="max"/>
        <color rgb="FF638EC6"/>
      </dataBar>
      <extLst>
        <ext xmlns:x14="http://schemas.microsoft.com/office/spreadsheetml/2009/9/main" uri="{B025F937-C7B1-47D3-B67F-A62EFF666E3E}">
          <x14:id>{CB4152D2-1989-494D-B1BD-B10BCABA66C2}</x14:id>
        </ext>
      </extLst>
    </cfRule>
    <cfRule type="dataBar" priority="1126">
      <dataBar>
        <cfvo type="min"/>
        <cfvo type="max"/>
        <color theme="0" tint="-0.34998626667073579"/>
      </dataBar>
      <extLst>
        <ext xmlns:x14="http://schemas.microsoft.com/office/spreadsheetml/2009/9/main" uri="{B025F937-C7B1-47D3-B67F-A62EFF666E3E}">
          <x14:id>{40B3AEFD-E968-40B7-A062-9185588A7652}</x14:id>
        </ext>
      </extLst>
    </cfRule>
    <cfRule type="dataBar" priority="1125">
      <dataBar showValue="0">
        <cfvo type="min"/>
        <cfvo type="max"/>
        <color theme="0" tint="-0.34998626667073579"/>
      </dataBar>
      <extLst>
        <ext xmlns:x14="http://schemas.microsoft.com/office/spreadsheetml/2009/9/main" uri="{B025F937-C7B1-47D3-B67F-A62EFF666E3E}">
          <x14:id>{92645CE8-C30C-4273-810B-E97A2D693A79}</x14:id>
        </ext>
      </extLst>
    </cfRule>
  </conditionalFormatting>
  <conditionalFormatting sqref="H461:H465">
    <cfRule type="dataBar" priority="1122">
      <dataBar>
        <cfvo type="min"/>
        <cfvo type="max"/>
        <color theme="0" tint="-0.34998626667073579"/>
      </dataBar>
      <extLst>
        <ext xmlns:x14="http://schemas.microsoft.com/office/spreadsheetml/2009/9/main" uri="{B025F937-C7B1-47D3-B67F-A62EFF666E3E}">
          <x14:id>{19B67398-2250-44F5-B4D9-A21B28AA79EE}</x14:id>
        </ext>
      </extLst>
    </cfRule>
    <cfRule type="dataBar" priority="1123">
      <dataBar showValue="0">
        <cfvo type="min"/>
        <cfvo type="max"/>
        <color rgb="FF638EC6"/>
      </dataBar>
      <extLst>
        <ext xmlns:x14="http://schemas.microsoft.com/office/spreadsheetml/2009/9/main" uri="{B025F937-C7B1-47D3-B67F-A62EFF666E3E}">
          <x14:id>{FEFDC244-69A0-4229-AC98-9990D657F4A5}</x14:id>
        </ext>
      </extLst>
    </cfRule>
    <cfRule type="dataBar" priority="1124">
      <dataBar>
        <cfvo type="min"/>
        <cfvo type="max"/>
        <color theme="0" tint="-0.499984740745262"/>
      </dataBar>
      <extLst>
        <ext xmlns:x14="http://schemas.microsoft.com/office/spreadsheetml/2009/9/main" uri="{B025F937-C7B1-47D3-B67F-A62EFF666E3E}">
          <x14:id>{E396A7C2-F100-4A04-AA4D-C731676934E5}</x14:id>
        </ext>
      </extLst>
    </cfRule>
    <cfRule type="dataBar" priority="1121">
      <dataBar showValue="0">
        <cfvo type="min"/>
        <cfvo type="max"/>
        <color theme="0" tint="-0.34998626667073579"/>
      </dataBar>
      <extLst>
        <ext xmlns:x14="http://schemas.microsoft.com/office/spreadsheetml/2009/9/main" uri="{B025F937-C7B1-47D3-B67F-A62EFF666E3E}">
          <x14:id>{32311660-7F70-4CDE-8FE4-50727E8475FB}</x14:id>
        </ext>
      </extLst>
    </cfRule>
  </conditionalFormatting>
  <conditionalFormatting sqref="H467:H468">
    <cfRule type="dataBar" priority="1120">
      <dataBar>
        <cfvo type="min"/>
        <cfvo type="max"/>
        <color theme="0" tint="-0.499984740745262"/>
      </dataBar>
      <extLst>
        <ext xmlns:x14="http://schemas.microsoft.com/office/spreadsheetml/2009/9/main" uri="{B025F937-C7B1-47D3-B67F-A62EFF666E3E}">
          <x14:id>{3B426CD6-F16E-41B8-B06A-40B013A18AE8}</x14:id>
        </ext>
      </extLst>
    </cfRule>
    <cfRule type="dataBar" priority="1119">
      <dataBar showValue="0">
        <cfvo type="min"/>
        <cfvo type="max"/>
        <color rgb="FF638EC6"/>
      </dataBar>
      <extLst>
        <ext xmlns:x14="http://schemas.microsoft.com/office/spreadsheetml/2009/9/main" uri="{B025F937-C7B1-47D3-B67F-A62EFF666E3E}">
          <x14:id>{261DFF78-38FB-49C3-954A-ED366F9A2F9A}</x14:id>
        </ext>
      </extLst>
    </cfRule>
    <cfRule type="dataBar" priority="1118">
      <dataBar>
        <cfvo type="min"/>
        <cfvo type="max"/>
        <color theme="0" tint="-0.34998626667073579"/>
      </dataBar>
      <extLst>
        <ext xmlns:x14="http://schemas.microsoft.com/office/spreadsheetml/2009/9/main" uri="{B025F937-C7B1-47D3-B67F-A62EFF666E3E}">
          <x14:id>{6CC68423-9329-47FF-A1F6-9D8F2598728D}</x14:id>
        </ext>
      </extLst>
    </cfRule>
    <cfRule type="dataBar" priority="1117">
      <dataBar showValue="0">
        <cfvo type="min"/>
        <cfvo type="max"/>
        <color theme="0" tint="-0.34998626667073579"/>
      </dataBar>
      <extLst>
        <ext xmlns:x14="http://schemas.microsoft.com/office/spreadsheetml/2009/9/main" uri="{B025F937-C7B1-47D3-B67F-A62EFF666E3E}">
          <x14:id>{3B84C4B9-859A-4AF2-8930-7A75E19DA4E3}</x14:id>
        </ext>
      </extLst>
    </cfRule>
  </conditionalFormatting>
  <conditionalFormatting sqref="H470:H472">
    <cfRule type="dataBar" priority="1115">
      <dataBar showValue="0">
        <cfvo type="min"/>
        <cfvo type="max"/>
        <color rgb="FF638EC6"/>
      </dataBar>
      <extLst>
        <ext xmlns:x14="http://schemas.microsoft.com/office/spreadsheetml/2009/9/main" uri="{B025F937-C7B1-47D3-B67F-A62EFF666E3E}">
          <x14:id>{4CD437F6-087E-48F8-91FD-F4CD19960AC5}</x14:id>
        </ext>
      </extLst>
    </cfRule>
    <cfRule type="dataBar" priority="1114">
      <dataBar>
        <cfvo type="min"/>
        <cfvo type="max"/>
        <color theme="0" tint="-0.34998626667073579"/>
      </dataBar>
      <extLst>
        <ext xmlns:x14="http://schemas.microsoft.com/office/spreadsheetml/2009/9/main" uri="{B025F937-C7B1-47D3-B67F-A62EFF666E3E}">
          <x14:id>{BCFE034D-F71A-41F6-9A38-82B8A0255C7C}</x14:id>
        </ext>
      </extLst>
    </cfRule>
    <cfRule type="dataBar" priority="1113">
      <dataBar showValue="0">
        <cfvo type="min"/>
        <cfvo type="max"/>
        <color theme="0" tint="-0.34998626667073579"/>
      </dataBar>
      <extLst>
        <ext xmlns:x14="http://schemas.microsoft.com/office/spreadsheetml/2009/9/main" uri="{B025F937-C7B1-47D3-B67F-A62EFF666E3E}">
          <x14:id>{ABB88CAB-DFE8-44DC-9A24-7E0838F4792C}</x14:id>
        </ext>
      </extLst>
    </cfRule>
    <cfRule type="dataBar" priority="1116">
      <dataBar>
        <cfvo type="min"/>
        <cfvo type="max"/>
        <color theme="0" tint="-0.499984740745262"/>
      </dataBar>
      <extLst>
        <ext xmlns:x14="http://schemas.microsoft.com/office/spreadsheetml/2009/9/main" uri="{B025F937-C7B1-47D3-B67F-A62EFF666E3E}">
          <x14:id>{B9BBE43F-4B1B-4B73-AEF4-41DEF71F6C3F}</x14:id>
        </ext>
      </extLst>
    </cfRule>
  </conditionalFormatting>
  <conditionalFormatting sqref="H474:H481">
    <cfRule type="dataBar" priority="1112">
      <dataBar>
        <cfvo type="min"/>
        <cfvo type="max"/>
        <color theme="0" tint="-0.499984740745262"/>
      </dataBar>
      <extLst>
        <ext xmlns:x14="http://schemas.microsoft.com/office/spreadsheetml/2009/9/main" uri="{B025F937-C7B1-47D3-B67F-A62EFF666E3E}">
          <x14:id>{27C33E43-5262-4FCE-8C22-18BBBD7D7186}</x14:id>
        </ext>
      </extLst>
    </cfRule>
    <cfRule type="dataBar" priority="1109">
      <dataBar showValue="0">
        <cfvo type="min"/>
        <cfvo type="max"/>
        <color theme="0" tint="-0.34998626667073579"/>
      </dataBar>
      <extLst>
        <ext xmlns:x14="http://schemas.microsoft.com/office/spreadsheetml/2009/9/main" uri="{B025F937-C7B1-47D3-B67F-A62EFF666E3E}">
          <x14:id>{B6475261-4FF5-473F-9E6A-E9F2E1160249}</x14:id>
        </ext>
      </extLst>
    </cfRule>
    <cfRule type="dataBar" priority="1110">
      <dataBar>
        <cfvo type="min"/>
        <cfvo type="max"/>
        <color theme="0" tint="-0.34998626667073579"/>
      </dataBar>
      <extLst>
        <ext xmlns:x14="http://schemas.microsoft.com/office/spreadsheetml/2009/9/main" uri="{B025F937-C7B1-47D3-B67F-A62EFF666E3E}">
          <x14:id>{201B6018-26DB-4025-AA22-E3B8EF1CBF36}</x14:id>
        </ext>
      </extLst>
    </cfRule>
    <cfRule type="dataBar" priority="1111">
      <dataBar showValue="0">
        <cfvo type="min"/>
        <cfvo type="max"/>
        <color rgb="FF638EC6"/>
      </dataBar>
      <extLst>
        <ext xmlns:x14="http://schemas.microsoft.com/office/spreadsheetml/2009/9/main" uri="{B025F937-C7B1-47D3-B67F-A62EFF666E3E}">
          <x14:id>{6C0C15DB-EDFE-4C3A-A9F1-7CFE5A40F781}</x14:id>
        </ext>
      </extLst>
    </cfRule>
  </conditionalFormatting>
  <conditionalFormatting sqref="H483:H494">
    <cfRule type="dataBar" priority="1105">
      <dataBar showValue="0">
        <cfvo type="min"/>
        <cfvo type="max"/>
        <color theme="0" tint="-0.34998626667073579"/>
      </dataBar>
      <extLst>
        <ext xmlns:x14="http://schemas.microsoft.com/office/spreadsheetml/2009/9/main" uri="{B025F937-C7B1-47D3-B67F-A62EFF666E3E}">
          <x14:id>{70021671-ED71-4395-8ED7-0D90FF38D19F}</x14:id>
        </ext>
      </extLst>
    </cfRule>
    <cfRule type="dataBar" priority="1106">
      <dataBar>
        <cfvo type="min"/>
        <cfvo type="max"/>
        <color theme="0" tint="-0.34998626667073579"/>
      </dataBar>
      <extLst>
        <ext xmlns:x14="http://schemas.microsoft.com/office/spreadsheetml/2009/9/main" uri="{B025F937-C7B1-47D3-B67F-A62EFF666E3E}">
          <x14:id>{D10B4EE0-7DF6-4E5E-AC33-48B370F265D5}</x14:id>
        </ext>
      </extLst>
    </cfRule>
    <cfRule type="dataBar" priority="1107">
      <dataBar showValue="0">
        <cfvo type="min"/>
        <cfvo type="max"/>
        <color rgb="FF638EC6"/>
      </dataBar>
      <extLst>
        <ext xmlns:x14="http://schemas.microsoft.com/office/spreadsheetml/2009/9/main" uri="{B025F937-C7B1-47D3-B67F-A62EFF666E3E}">
          <x14:id>{B86EF29C-C5BC-4947-89DE-647CE86F3A67}</x14:id>
        </ext>
      </extLst>
    </cfRule>
    <cfRule type="dataBar" priority="1108">
      <dataBar>
        <cfvo type="min"/>
        <cfvo type="max"/>
        <color theme="0" tint="-0.499984740745262"/>
      </dataBar>
      <extLst>
        <ext xmlns:x14="http://schemas.microsoft.com/office/spreadsheetml/2009/9/main" uri="{B025F937-C7B1-47D3-B67F-A62EFF666E3E}">
          <x14:id>{DDED0CFD-0712-4A4A-B2EE-DBA49129A202}</x14:id>
        </ext>
      </extLst>
    </cfRule>
  </conditionalFormatting>
  <conditionalFormatting sqref="H496">
    <cfRule type="dataBar" priority="1101">
      <dataBar showValue="0">
        <cfvo type="min"/>
        <cfvo type="max"/>
        <color theme="0" tint="-0.34998626667073579"/>
      </dataBar>
      <extLst>
        <ext xmlns:x14="http://schemas.microsoft.com/office/spreadsheetml/2009/9/main" uri="{B025F937-C7B1-47D3-B67F-A62EFF666E3E}">
          <x14:id>{055F87DF-9D87-49FF-A945-C742DD175508}</x14:id>
        </ext>
      </extLst>
    </cfRule>
    <cfRule type="dataBar" priority="1102">
      <dataBar>
        <cfvo type="min"/>
        <cfvo type="max"/>
        <color theme="0" tint="-0.34998626667073579"/>
      </dataBar>
      <extLst>
        <ext xmlns:x14="http://schemas.microsoft.com/office/spreadsheetml/2009/9/main" uri="{B025F937-C7B1-47D3-B67F-A62EFF666E3E}">
          <x14:id>{181AD008-B24A-4A42-B58C-5C88537C7948}</x14:id>
        </ext>
      </extLst>
    </cfRule>
    <cfRule type="dataBar" priority="1103">
      <dataBar showValue="0">
        <cfvo type="min"/>
        <cfvo type="max"/>
        <color rgb="FF638EC6"/>
      </dataBar>
      <extLst>
        <ext xmlns:x14="http://schemas.microsoft.com/office/spreadsheetml/2009/9/main" uri="{B025F937-C7B1-47D3-B67F-A62EFF666E3E}">
          <x14:id>{C394CFA5-1134-46F4-805A-274DB2DC7812}</x14:id>
        </ext>
      </extLst>
    </cfRule>
    <cfRule type="dataBar" priority="1104">
      <dataBar>
        <cfvo type="min"/>
        <cfvo type="max"/>
        <color theme="0" tint="-0.499984740745262"/>
      </dataBar>
      <extLst>
        <ext xmlns:x14="http://schemas.microsoft.com/office/spreadsheetml/2009/9/main" uri="{B025F937-C7B1-47D3-B67F-A62EFF666E3E}">
          <x14:id>{18A6E4B5-DDA0-412E-8C26-F87E9143B4CF}</x14:id>
        </ext>
      </extLst>
    </cfRule>
  </conditionalFormatting>
  <conditionalFormatting sqref="H499">
    <cfRule type="dataBar" priority="1097">
      <dataBar showValue="0">
        <cfvo type="min"/>
        <cfvo type="max"/>
        <color theme="0" tint="-0.34998626667073579"/>
      </dataBar>
      <extLst>
        <ext xmlns:x14="http://schemas.microsoft.com/office/spreadsheetml/2009/9/main" uri="{B025F937-C7B1-47D3-B67F-A62EFF666E3E}">
          <x14:id>{A4599198-BC78-4F51-936E-E745D4EDADA8}</x14:id>
        </ext>
      </extLst>
    </cfRule>
    <cfRule type="dataBar" priority="1098">
      <dataBar>
        <cfvo type="min"/>
        <cfvo type="max"/>
        <color theme="0" tint="-0.34998626667073579"/>
      </dataBar>
      <extLst>
        <ext xmlns:x14="http://schemas.microsoft.com/office/spreadsheetml/2009/9/main" uri="{B025F937-C7B1-47D3-B67F-A62EFF666E3E}">
          <x14:id>{B87933E4-1A93-4B8F-B7B4-D9A4DF82A240}</x14:id>
        </ext>
      </extLst>
    </cfRule>
    <cfRule type="dataBar" priority="1099">
      <dataBar showValue="0">
        <cfvo type="min"/>
        <cfvo type="max"/>
        <color rgb="FF638EC6"/>
      </dataBar>
      <extLst>
        <ext xmlns:x14="http://schemas.microsoft.com/office/spreadsheetml/2009/9/main" uri="{B025F937-C7B1-47D3-B67F-A62EFF666E3E}">
          <x14:id>{4E04C6B0-49A9-4388-84FC-5CF857E4DC47}</x14:id>
        </ext>
      </extLst>
    </cfRule>
    <cfRule type="dataBar" priority="1100">
      <dataBar>
        <cfvo type="min"/>
        <cfvo type="max"/>
        <color theme="0" tint="-0.499984740745262"/>
      </dataBar>
      <extLst>
        <ext xmlns:x14="http://schemas.microsoft.com/office/spreadsheetml/2009/9/main" uri="{B025F937-C7B1-47D3-B67F-A62EFF666E3E}">
          <x14:id>{20103946-111F-4023-8956-4B484B9E711A}</x14:id>
        </ext>
      </extLst>
    </cfRule>
  </conditionalFormatting>
  <conditionalFormatting sqref="H501:H505">
    <cfRule type="dataBar" priority="1093">
      <dataBar showValue="0">
        <cfvo type="min"/>
        <cfvo type="max"/>
        <color theme="0" tint="-0.34998626667073579"/>
      </dataBar>
      <extLst>
        <ext xmlns:x14="http://schemas.microsoft.com/office/spreadsheetml/2009/9/main" uri="{B025F937-C7B1-47D3-B67F-A62EFF666E3E}">
          <x14:id>{E7046207-9380-4ED4-A6E4-732A6EA2350E}</x14:id>
        </ext>
      </extLst>
    </cfRule>
    <cfRule type="dataBar" priority="1094">
      <dataBar>
        <cfvo type="min"/>
        <cfvo type="max"/>
        <color theme="0" tint="-0.34998626667073579"/>
      </dataBar>
      <extLst>
        <ext xmlns:x14="http://schemas.microsoft.com/office/spreadsheetml/2009/9/main" uri="{B025F937-C7B1-47D3-B67F-A62EFF666E3E}">
          <x14:id>{D0DBD866-4F6C-43FD-8663-1EC7F3FC5898}</x14:id>
        </ext>
      </extLst>
    </cfRule>
    <cfRule type="dataBar" priority="1095">
      <dataBar showValue="0">
        <cfvo type="min"/>
        <cfvo type="max"/>
        <color rgb="FF638EC6"/>
      </dataBar>
      <extLst>
        <ext xmlns:x14="http://schemas.microsoft.com/office/spreadsheetml/2009/9/main" uri="{B025F937-C7B1-47D3-B67F-A62EFF666E3E}">
          <x14:id>{BB4E6E71-910C-4F3C-9054-027ADC653096}</x14:id>
        </ext>
      </extLst>
    </cfRule>
    <cfRule type="dataBar" priority="1096">
      <dataBar>
        <cfvo type="min"/>
        <cfvo type="max"/>
        <color theme="0" tint="-0.499984740745262"/>
      </dataBar>
      <extLst>
        <ext xmlns:x14="http://schemas.microsoft.com/office/spreadsheetml/2009/9/main" uri="{B025F937-C7B1-47D3-B67F-A62EFF666E3E}">
          <x14:id>{342F37A9-71D8-40C9-98D3-8C3478793C20}</x14:id>
        </ext>
      </extLst>
    </cfRule>
  </conditionalFormatting>
  <conditionalFormatting sqref="H507:H513">
    <cfRule type="dataBar" priority="1092">
      <dataBar>
        <cfvo type="min"/>
        <cfvo type="max"/>
        <color theme="0" tint="-0.499984740745262"/>
      </dataBar>
      <extLst>
        <ext xmlns:x14="http://schemas.microsoft.com/office/spreadsheetml/2009/9/main" uri="{B025F937-C7B1-47D3-B67F-A62EFF666E3E}">
          <x14:id>{B6E2C01F-6210-4E6F-A2BD-C78B5E1D92D4}</x14:id>
        </ext>
      </extLst>
    </cfRule>
    <cfRule type="dataBar" priority="1091">
      <dataBar showValue="0">
        <cfvo type="min"/>
        <cfvo type="max"/>
        <color rgb="FF638EC6"/>
      </dataBar>
      <extLst>
        <ext xmlns:x14="http://schemas.microsoft.com/office/spreadsheetml/2009/9/main" uri="{B025F937-C7B1-47D3-B67F-A62EFF666E3E}">
          <x14:id>{2664F97A-3544-4F0B-84B7-8C6AC31F1760}</x14:id>
        </ext>
      </extLst>
    </cfRule>
    <cfRule type="dataBar" priority="1090">
      <dataBar>
        <cfvo type="min"/>
        <cfvo type="max"/>
        <color theme="0" tint="-0.34998626667073579"/>
      </dataBar>
      <extLst>
        <ext xmlns:x14="http://schemas.microsoft.com/office/spreadsheetml/2009/9/main" uri="{B025F937-C7B1-47D3-B67F-A62EFF666E3E}">
          <x14:id>{66D12B83-9EA0-474F-92FC-89BC0EA039EC}</x14:id>
        </ext>
      </extLst>
    </cfRule>
    <cfRule type="dataBar" priority="1089">
      <dataBar showValue="0">
        <cfvo type="min"/>
        <cfvo type="max"/>
        <color theme="0" tint="-0.34998626667073579"/>
      </dataBar>
      <extLst>
        <ext xmlns:x14="http://schemas.microsoft.com/office/spreadsheetml/2009/9/main" uri="{B025F937-C7B1-47D3-B67F-A62EFF666E3E}">
          <x14:id>{8470F26B-CE2E-4F04-AAF5-CE984B0623FB}</x14:id>
        </ext>
      </extLst>
    </cfRule>
  </conditionalFormatting>
  <conditionalFormatting sqref="H516:H520">
    <cfRule type="dataBar" priority="1088">
      <dataBar>
        <cfvo type="min"/>
        <cfvo type="max"/>
        <color theme="0" tint="-0.499984740745262"/>
      </dataBar>
      <extLst>
        <ext xmlns:x14="http://schemas.microsoft.com/office/spreadsheetml/2009/9/main" uri="{B025F937-C7B1-47D3-B67F-A62EFF666E3E}">
          <x14:id>{55622C0A-BAA1-46E1-AB7C-1A978C78FEDF}</x14:id>
        </ext>
      </extLst>
    </cfRule>
    <cfRule type="dataBar" priority="1087">
      <dataBar showValue="0">
        <cfvo type="min"/>
        <cfvo type="max"/>
        <color rgb="FF638EC6"/>
      </dataBar>
      <extLst>
        <ext xmlns:x14="http://schemas.microsoft.com/office/spreadsheetml/2009/9/main" uri="{B025F937-C7B1-47D3-B67F-A62EFF666E3E}">
          <x14:id>{8F7B9B24-3710-4EC6-9657-F6C5299EEA81}</x14:id>
        </ext>
      </extLst>
    </cfRule>
    <cfRule type="dataBar" priority="1086">
      <dataBar>
        <cfvo type="min"/>
        <cfvo type="max"/>
        <color theme="0" tint="-0.34998626667073579"/>
      </dataBar>
      <extLst>
        <ext xmlns:x14="http://schemas.microsoft.com/office/spreadsheetml/2009/9/main" uri="{B025F937-C7B1-47D3-B67F-A62EFF666E3E}">
          <x14:id>{5E444F8A-E8B7-4799-8AEE-CDF9B902F288}</x14:id>
        </ext>
      </extLst>
    </cfRule>
    <cfRule type="dataBar" priority="1085">
      <dataBar showValue="0">
        <cfvo type="min"/>
        <cfvo type="max"/>
        <color theme="0" tint="-0.34998626667073579"/>
      </dataBar>
      <extLst>
        <ext xmlns:x14="http://schemas.microsoft.com/office/spreadsheetml/2009/9/main" uri="{B025F937-C7B1-47D3-B67F-A62EFF666E3E}">
          <x14:id>{A6EA4852-1ED1-4F94-A508-F08AEA90E943}</x14:id>
        </ext>
      </extLst>
    </cfRule>
  </conditionalFormatting>
  <conditionalFormatting sqref="H523:H529">
    <cfRule type="dataBar" priority="1084">
      <dataBar>
        <cfvo type="min"/>
        <cfvo type="max"/>
        <color theme="0" tint="-0.499984740745262"/>
      </dataBar>
      <extLst>
        <ext xmlns:x14="http://schemas.microsoft.com/office/spreadsheetml/2009/9/main" uri="{B025F937-C7B1-47D3-B67F-A62EFF666E3E}">
          <x14:id>{AF264627-4545-4A91-A9A6-DC2A82635B42}</x14:id>
        </ext>
      </extLst>
    </cfRule>
    <cfRule type="dataBar" priority="1083">
      <dataBar showValue="0">
        <cfvo type="min"/>
        <cfvo type="max"/>
        <color rgb="FF638EC6"/>
      </dataBar>
      <extLst>
        <ext xmlns:x14="http://schemas.microsoft.com/office/spreadsheetml/2009/9/main" uri="{B025F937-C7B1-47D3-B67F-A62EFF666E3E}">
          <x14:id>{9EE70703-98D4-4CB1-8E66-F87FD7B665FC}</x14:id>
        </ext>
      </extLst>
    </cfRule>
    <cfRule type="dataBar" priority="1082">
      <dataBar>
        <cfvo type="min"/>
        <cfvo type="max"/>
        <color theme="0" tint="-0.34998626667073579"/>
      </dataBar>
      <extLst>
        <ext xmlns:x14="http://schemas.microsoft.com/office/spreadsheetml/2009/9/main" uri="{B025F937-C7B1-47D3-B67F-A62EFF666E3E}">
          <x14:id>{13A1DF2A-951E-4979-8B18-9849057CA945}</x14:id>
        </ext>
      </extLst>
    </cfRule>
    <cfRule type="dataBar" priority="1081">
      <dataBar showValue="0">
        <cfvo type="min"/>
        <cfvo type="max"/>
        <color theme="0" tint="-0.34998626667073579"/>
      </dataBar>
      <extLst>
        <ext xmlns:x14="http://schemas.microsoft.com/office/spreadsheetml/2009/9/main" uri="{B025F937-C7B1-47D3-B67F-A62EFF666E3E}">
          <x14:id>{943EBFBB-E2AE-47E7-B0A9-8A792D900632}</x14:id>
        </ext>
      </extLst>
    </cfRule>
  </conditionalFormatting>
  <conditionalFormatting sqref="H531:H538">
    <cfRule type="dataBar" priority="1079">
      <dataBar showValue="0">
        <cfvo type="min"/>
        <cfvo type="max"/>
        <color rgb="FF638EC6"/>
      </dataBar>
      <extLst>
        <ext xmlns:x14="http://schemas.microsoft.com/office/spreadsheetml/2009/9/main" uri="{B025F937-C7B1-47D3-B67F-A62EFF666E3E}">
          <x14:id>{F94F81DB-FE5A-4F1A-9E69-200A28BDD3BA}</x14:id>
        </ext>
      </extLst>
    </cfRule>
    <cfRule type="dataBar" priority="1080">
      <dataBar>
        <cfvo type="min"/>
        <cfvo type="max"/>
        <color theme="0" tint="-0.499984740745262"/>
      </dataBar>
      <extLst>
        <ext xmlns:x14="http://schemas.microsoft.com/office/spreadsheetml/2009/9/main" uri="{B025F937-C7B1-47D3-B67F-A62EFF666E3E}">
          <x14:id>{30BE8DC0-2AA8-445D-BCE4-C19E25A1A5A5}</x14:id>
        </ext>
      </extLst>
    </cfRule>
    <cfRule type="dataBar" priority="1078">
      <dataBar>
        <cfvo type="min"/>
        <cfvo type="max"/>
        <color theme="0" tint="-0.34998626667073579"/>
      </dataBar>
      <extLst>
        <ext xmlns:x14="http://schemas.microsoft.com/office/spreadsheetml/2009/9/main" uri="{B025F937-C7B1-47D3-B67F-A62EFF666E3E}">
          <x14:id>{9DEBB211-83E5-41A5-8C3C-525FA20A9CF0}</x14:id>
        </ext>
      </extLst>
    </cfRule>
    <cfRule type="dataBar" priority="1077">
      <dataBar showValue="0">
        <cfvo type="min"/>
        <cfvo type="max"/>
        <color theme="0" tint="-0.34998626667073579"/>
      </dataBar>
      <extLst>
        <ext xmlns:x14="http://schemas.microsoft.com/office/spreadsheetml/2009/9/main" uri="{B025F937-C7B1-47D3-B67F-A62EFF666E3E}">
          <x14:id>{F2E13777-41FD-4382-93BB-CCBB21078774}</x14:id>
        </ext>
      </extLst>
    </cfRule>
  </conditionalFormatting>
  <conditionalFormatting sqref="H540:H597">
    <cfRule type="dataBar" priority="1076">
      <dataBar>
        <cfvo type="min"/>
        <cfvo type="max"/>
        <color theme="0" tint="-0.499984740745262"/>
      </dataBar>
      <extLst>
        <ext xmlns:x14="http://schemas.microsoft.com/office/spreadsheetml/2009/9/main" uri="{B025F937-C7B1-47D3-B67F-A62EFF666E3E}">
          <x14:id>{899753E6-2371-47EA-B8A1-93437BA31FCA}</x14:id>
        </ext>
      </extLst>
    </cfRule>
    <cfRule type="dataBar" priority="1075">
      <dataBar showValue="0">
        <cfvo type="min"/>
        <cfvo type="max"/>
        <color rgb="FF638EC6"/>
      </dataBar>
      <extLst>
        <ext xmlns:x14="http://schemas.microsoft.com/office/spreadsheetml/2009/9/main" uri="{B025F937-C7B1-47D3-B67F-A62EFF666E3E}">
          <x14:id>{9A7606C3-3EB2-4DAF-A3C1-882A6BC87B21}</x14:id>
        </ext>
      </extLst>
    </cfRule>
    <cfRule type="dataBar" priority="1073">
      <dataBar showValue="0">
        <cfvo type="min"/>
        <cfvo type="max"/>
        <color theme="0" tint="-0.34998626667073579"/>
      </dataBar>
      <extLst>
        <ext xmlns:x14="http://schemas.microsoft.com/office/spreadsheetml/2009/9/main" uri="{B025F937-C7B1-47D3-B67F-A62EFF666E3E}">
          <x14:id>{C6D1C3F5-D8ED-46D7-AC9C-44A3D1414352}</x14:id>
        </ext>
      </extLst>
    </cfRule>
    <cfRule type="dataBar" priority="1074">
      <dataBar>
        <cfvo type="min"/>
        <cfvo type="max"/>
        <color theme="0" tint="-0.34998626667073579"/>
      </dataBar>
      <extLst>
        <ext xmlns:x14="http://schemas.microsoft.com/office/spreadsheetml/2009/9/main" uri="{B025F937-C7B1-47D3-B67F-A62EFF666E3E}">
          <x14:id>{3038855E-A40D-462F-93DF-BF04190365AA}</x14:id>
        </ext>
      </extLst>
    </cfRule>
  </conditionalFormatting>
  <conditionalFormatting sqref="H599:H602">
    <cfRule type="dataBar" priority="1071">
      <dataBar showValue="0">
        <cfvo type="min"/>
        <cfvo type="max"/>
        <color rgb="FF638EC6"/>
      </dataBar>
      <extLst>
        <ext xmlns:x14="http://schemas.microsoft.com/office/spreadsheetml/2009/9/main" uri="{B025F937-C7B1-47D3-B67F-A62EFF666E3E}">
          <x14:id>{E0D1ED9F-6E60-4959-9F7F-DFCC891E3DEB}</x14:id>
        </ext>
      </extLst>
    </cfRule>
    <cfRule type="dataBar" priority="1070">
      <dataBar>
        <cfvo type="min"/>
        <cfvo type="max"/>
        <color theme="0" tint="-0.34998626667073579"/>
      </dataBar>
      <extLst>
        <ext xmlns:x14="http://schemas.microsoft.com/office/spreadsheetml/2009/9/main" uri="{B025F937-C7B1-47D3-B67F-A62EFF666E3E}">
          <x14:id>{C12F3AE8-5669-4885-9735-83E8ABCF7AC9}</x14:id>
        </ext>
      </extLst>
    </cfRule>
    <cfRule type="dataBar" priority="1069">
      <dataBar showValue="0">
        <cfvo type="min"/>
        <cfvo type="max"/>
        <color theme="0" tint="-0.34998626667073579"/>
      </dataBar>
      <extLst>
        <ext xmlns:x14="http://schemas.microsoft.com/office/spreadsheetml/2009/9/main" uri="{B025F937-C7B1-47D3-B67F-A62EFF666E3E}">
          <x14:id>{9017F694-B7AE-494B-A432-FA147884B0E8}</x14:id>
        </ext>
      </extLst>
    </cfRule>
    <cfRule type="dataBar" priority="1072">
      <dataBar>
        <cfvo type="min"/>
        <cfvo type="max"/>
        <color theme="0" tint="-0.499984740745262"/>
      </dataBar>
      <extLst>
        <ext xmlns:x14="http://schemas.microsoft.com/office/spreadsheetml/2009/9/main" uri="{B025F937-C7B1-47D3-B67F-A62EFF666E3E}">
          <x14:id>{FAE50DD1-1C1E-47D5-88C7-3AB13C0401BC}</x14:id>
        </ext>
      </extLst>
    </cfRule>
  </conditionalFormatting>
  <conditionalFormatting sqref="H604:H611">
    <cfRule type="dataBar" priority="1068">
      <dataBar>
        <cfvo type="min"/>
        <cfvo type="max"/>
        <color theme="0" tint="-0.499984740745262"/>
      </dataBar>
      <extLst>
        <ext xmlns:x14="http://schemas.microsoft.com/office/spreadsheetml/2009/9/main" uri="{B025F937-C7B1-47D3-B67F-A62EFF666E3E}">
          <x14:id>{C56A6BAF-DF9A-4608-A1D2-D9B323A6E058}</x14:id>
        </ext>
      </extLst>
    </cfRule>
    <cfRule type="dataBar" priority="1067">
      <dataBar showValue="0">
        <cfvo type="min"/>
        <cfvo type="max"/>
        <color rgb="FF638EC6"/>
      </dataBar>
      <extLst>
        <ext xmlns:x14="http://schemas.microsoft.com/office/spreadsheetml/2009/9/main" uri="{B025F937-C7B1-47D3-B67F-A62EFF666E3E}">
          <x14:id>{6AC3DBC4-DCE4-4733-BA93-E0451F6AF322}</x14:id>
        </ext>
      </extLst>
    </cfRule>
    <cfRule type="dataBar" priority="1066">
      <dataBar>
        <cfvo type="min"/>
        <cfvo type="max"/>
        <color theme="0" tint="-0.34998626667073579"/>
      </dataBar>
      <extLst>
        <ext xmlns:x14="http://schemas.microsoft.com/office/spreadsheetml/2009/9/main" uri="{B025F937-C7B1-47D3-B67F-A62EFF666E3E}">
          <x14:id>{CD363D1A-65E9-424A-A90F-90703876509A}</x14:id>
        </ext>
      </extLst>
    </cfRule>
    <cfRule type="dataBar" priority="1065">
      <dataBar showValue="0">
        <cfvo type="min"/>
        <cfvo type="max"/>
        <color theme="0" tint="-0.34998626667073579"/>
      </dataBar>
      <extLst>
        <ext xmlns:x14="http://schemas.microsoft.com/office/spreadsheetml/2009/9/main" uri="{B025F937-C7B1-47D3-B67F-A62EFF666E3E}">
          <x14:id>{3DEFED81-968A-44B9-9C3B-60FCE1735382}</x14:id>
        </ext>
      </extLst>
    </cfRule>
  </conditionalFormatting>
  <conditionalFormatting sqref="H613:H616">
    <cfRule type="dataBar" priority="1064">
      <dataBar>
        <cfvo type="min"/>
        <cfvo type="max"/>
        <color theme="0" tint="-0.499984740745262"/>
      </dataBar>
      <extLst>
        <ext xmlns:x14="http://schemas.microsoft.com/office/spreadsheetml/2009/9/main" uri="{B025F937-C7B1-47D3-B67F-A62EFF666E3E}">
          <x14:id>{7B07611A-E1C8-4CAA-A4C5-8FA462206157}</x14:id>
        </ext>
      </extLst>
    </cfRule>
    <cfRule type="dataBar" priority="1063">
      <dataBar showValue="0">
        <cfvo type="min"/>
        <cfvo type="max"/>
        <color rgb="FF638EC6"/>
      </dataBar>
      <extLst>
        <ext xmlns:x14="http://schemas.microsoft.com/office/spreadsheetml/2009/9/main" uri="{B025F937-C7B1-47D3-B67F-A62EFF666E3E}">
          <x14:id>{8636CA38-08FC-4429-B09F-96BFD5D808B2}</x14:id>
        </ext>
      </extLst>
    </cfRule>
    <cfRule type="dataBar" priority="1062">
      <dataBar>
        <cfvo type="min"/>
        <cfvo type="max"/>
        <color theme="0" tint="-0.34998626667073579"/>
      </dataBar>
      <extLst>
        <ext xmlns:x14="http://schemas.microsoft.com/office/spreadsheetml/2009/9/main" uri="{B025F937-C7B1-47D3-B67F-A62EFF666E3E}">
          <x14:id>{420F32F2-FC3D-48E1-A781-CF609BB61F11}</x14:id>
        </ext>
      </extLst>
    </cfRule>
    <cfRule type="dataBar" priority="1061">
      <dataBar showValue="0">
        <cfvo type="min"/>
        <cfvo type="max"/>
        <color theme="0" tint="-0.34998626667073579"/>
      </dataBar>
      <extLst>
        <ext xmlns:x14="http://schemas.microsoft.com/office/spreadsheetml/2009/9/main" uri="{B025F937-C7B1-47D3-B67F-A62EFF666E3E}">
          <x14:id>{3753F0F6-C46C-4C14-9D12-7D50806D1C47}</x14:id>
        </ext>
      </extLst>
    </cfRule>
  </conditionalFormatting>
  <conditionalFormatting sqref="H618:H621">
    <cfRule type="dataBar" priority="1060">
      <dataBar>
        <cfvo type="min"/>
        <cfvo type="max"/>
        <color theme="0" tint="-0.499984740745262"/>
      </dataBar>
      <extLst>
        <ext xmlns:x14="http://schemas.microsoft.com/office/spreadsheetml/2009/9/main" uri="{B025F937-C7B1-47D3-B67F-A62EFF666E3E}">
          <x14:id>{6E752A9C-D23F-47B9-A8D5-67FAA685B4F1}</x14:id>
        </ext>
      </extLst>
    </cfRule>
    <cfRule type="dataBar" priority="1059">
      <dataBar showValue="0">
        <cfvo type="min"/>
        <cfvo type="max"/>
        <color rgb="FF638EC6"/>
      </dataBar>
      <extLst>
        <ext xmlns:x14="http://schemas.microsoft.com/office/spreadsheetml/2009/9/main" uri="{B025F937-C7B1-47D3-B67F-A62EFF666E3E}">
          <x14:id>{E2B4AB8A-531B-41BD-BD65-5A66DF75DBBB}</x14:id>
        </ext>
      </extLst>
    </cfRule>
    <cfRule type="dataBar" priority="1058">
      <dataBar>
        <cfvo type="min"/>
        <cfvo type="max"/>
        <color theme="0" tint="-0.34998626667073579"/>
      </dataBar>
      <extLst>
        <ext xmlns:x14="http://schemas.microsoft.com/office/spreadsheetml/2009/9/main" uri="{B025F937-C7B1-47D3-B67F-A62EFF666E3E}">
          <x14:id>{858FEF46-3CA0-4A51-9FB3-F18958C6DDB4}</x14:id>
        </ext>
      </extLst>
    </cfRule>
    <cfRule type="dataBar" priority="1057">
      <dataBar showValue="0">
        <cfvo type="min"/>
        <cfvo type="max"/>
        <color theme="0" tint="-0.34998626667073579"/>
      </dataBar>
      <extLst>
        <ext xmlns:x14="http://schemas.microsoft.com/office/spreadsheetml/2009/9/main" uri="{B025F937-C7B1-47D3-B67F-A62EFF666E3E}">
          <x14:id>{3A44AAC9-DA33-4B8E-B15B-F67D72887B4D}</x14:id>
        </ext>
      </extLst>
    </cfRule>
  </conditionalFormatting>
  <conditionalFormatting sqref="H623:H639">
    <cfRule type="dataBar" priority="1056">
      <dataBar>
        <cfvo type="min"/>
        <cfvo type="max"/>
        <color theme="0" tint="-0.499984740745262"/>
      </dataBar>
      <extLst>
        <ext xmlns:x14="http://schemas.microsoft.com/office/spreadsheetml/2009/9/main" uri="{B025F937-C7B1-47D3-B67F-A62EFF666E3E}">
          <x14:id>{6F37853A-C72F-465D-86C9-3CBA8B1EBAB4}</x14:id>
        </ext>
      </extLst>
    </cfRule>
    <cfRule type="dataBar" priority="1055">
      <dataBar showValue="0">
        <cfvo type="min"/>
        <cfvo type="max"/>
        <color rgb="FF638EC6"/>
      </dataBar>
      <extLst>
        <ext xmlns:x14="http://schemas.microsoft.com/office/spreadsheetml/2009/9/main" uri="{B025F937-C7B1-47D3-B67F-A62EFF666E3E}">
          <x14:id>{6BCBE4C9-0977-4D5F-B643-0679BF8C1DA4}</x14:id>
        </ext>
      </extLst>
    </cfRule>
    <cfRule type="dataBar" priority="1054">
      <dataBar>
        <cfvo type="min"/>
        <cfvo type="max"/>
        <color theme="0" tint="-0.34998626667073579"/>
      </dataBar>
      <extLst>
        <ext xmlns:x14="http://schemas.microsoft.com/office/spreadsheetml/2009/9/main" uri="{B025F937-C7B1-47D3-B67F-A62EFF666E3E}">
          <x14:id>{16292BBC-2D9F-4FA6-A454-E30660B5BC63}</x14:id>
        </ext>
      </extLst>
    </cfRule>
    <cfRule type="dataBar" priority="1053">
      <dataBar showValue="0">
        <cfvo type="min"/>
        <cfvo type="max"/>
        <color theme="0" tint="-0.34998626667073579"/>
      </dataBar>
      <extLst>
        <ext xmlns:x14="http://schemas.microsoft.com/office/spreadsheetml/2009/9/main" uri="{B025F937-C7B1-47D3-B67F-A62EFF666E3E}">
          <x14:id>{DF86E45A-2BE2-4DE3-B6DD-37ED4B5502CC}</x14:id>
        </ext>
      </extLst>
    </cfRule>
  </conditionalFormatting>
  <conditionalFormatting sqref="H641:H644">
    <cfRule type="dataBar" priority="1052">
      <dataBar>
        <cfvo type="min"/>
        <cfvo type="max"/>
        <color theme="0" tint="-0.499984740745262"/>
      </dataBar>
      <extLst>
        <ext xmlns:x14="http://schemas.microsoft.com/office/spreadsheetml/2009/9/main" uri="{B025F937-C7B1-47D3-B67F-A62EFF666E3E}">
          <x14:id>{393C36E9-B651-489F-9332-69C40C3B4DEB}</x14:id>
        </ext>
      </extLst>
    </cfRule>
    <cfRule type="dataBar" priority="1051">
      <dataBar showValue="0">
        <cfvo type="min"/>
        <cfvo type="max"/>
        <color rgb="FF638EC6"/>
      </dataBar>
      <extLst>
        <ext xmlns:x14="http://schemas.microsoft.com/office/spreadsheetml/2009/9/main" uri="{B025F937-C7B1-47D3-B67F-A62EFF666E3E}">
          <x14:id>{56908EFF-F2E2-4772-B598-CB8140AD447A}</x14:id>
        </ext>
      </extLst>
    </cfRule>
    <cfRule type="dataBar" priority="1050">
      <dataBar>
        <cfvo type="min"/>
        <cfvo type="max"/>
        <color theme="0" tint="-0.34998626667073579"/>
      </dataBar>
      <extLst>
        <ext xmlns:x14="http://schemas.microsoft.com/office/spreadsheetml/2009/9/main" uri="{B025F937-C7B1-47D3-B67F-A62EFF666E3E}">
          <x14:id>{361F5257-FE39-4238-8DCA-0A2BBF753941}</x14:id>
        </ext>
      </extLst>
    </cfRule>
    <cfRule type="dataBar" priority="1049">
      <dataBar showValue="0">
        <cfvo type="min"/>
        <cfvo type="max"/>
        <color theme="0" tint="-0.34998626667073579"/>
      </dataBar>
      <extLst>
        <ext xmlns:x14="http://schemas.microsoft.com/office/spreadsheetml/2009/9/main" uri="{B025F937-C7B1-47D3-B67F-A62EFF666E3E}">
          <x14:id>{95CA08B2-681C-4658-905B-24B919AF3C69}</x14:id>
        </ext>
      </extLst>
    </cfRule>
  </conditionalFormatting>
  <conditionalFormatting sqref="H646:H651">
    <cfRule type="dataBar" priority="1048">
      <dataBar>
        <cfvo type="min"/>
        <cfvo type="max"/>
        <color theme="0" tint="-0.499984740745262"/>
      </dataBar>
      <extLst>
        <ext xmlns:x14="http://schemas.microsoft.com/office/spreadsheetml/2009/9/main" uri="{B025F937-C7B1-47D3-B67F-A62EFF666E3E}">
          <x14:id>{AF6FA2BB-165D-41CE-BBE3-397FD90A6388}</x14:id>
        </ext>
      </extLst>
    </cfRule>
    <cfRule type="dataBar" priority="1047">
      <dataBar showValue="0">
        <cfvo type="min"/>
        <cfvo type="max"/>
        <color rgb="FF638EC6"/>
      </dataBar>
      <extLst>
        <ext xmlns:x14="http://schemas.microsoft.com/office/spreadsheetml/2009/9/main" uri="{B025F937-C7B1-47D3-B67F-A62EFF666E3E}">
          <x14:id>{80A53658-8C6F-44EE-8912-3C4254D37E8A}</x14:id>
        </ext>
      </extLst>
    </cfRule>
    <cfRule type="dataBar" priority="1046">
      <dataBar>
        <cfvo type="min"/>
        <cfvo type="max"/>
        <color theme="0" tint="-0.34998626667073579"/>
      </dataBar>
      <extLst>
        <ext xmlns:x14="http://schemas.microsoft.com/office/spreadsheetml/2009/9/main" uri="{B025F937-C7B1-47D3-B67F-A62EFF666E3E}">
          <x14:id>{6ECF9ED3-358B-4489-A070-67B828BEFFFF}</x14:id>
        </ext>
      </extLst>
    </cfRule>
    <cfRule type="dataBar" priority="1045">
      <dataBar showValue="0">
        <cfvo type="min"/>
        <cfvo type="max"/>
        <color theme="0" tint="-0.34998626667073579"/>
      </dataBar>
      <extLst>
        <ext xmlns:x14="http://schemas.microsoft.com/office/spreadsheetml/2009/9/main" uri="{B025F937-C7B1-47D3-B67F-A62EFF666E3E}">
          <x14:id>{7507E9B2-E3BE-49DE-8F53-1434E7EC5D6D}</x14:id>
        </ext>
      </extLst>
    </cfRule>
  </conditionalFormatting>
  <conditionalFormatting sqref="H653:H656">
    <cfRule type="dataBar" priority="1044">
      <dataBar>
        <cfvo type="min"/>
        <cfvo type="max"/>
        <color theme="0" tint="-0.499984740745262"/>
      </dataBar>
      <extLst>
        <ext xmlns:x14="http://schemas.microsoft.com/office/spreadsheetml/2009/9/main" uri="{B025F937-C7B1-47D3-B67F-A62EFF666E3E}">
          <x14:id>{390DD03C-453E-49D5-957E-29BC3CBB6BB7}</x14:id>
        </ext>
      </extLst>
    </cfRule>
    <cfRule type="dataBar" priority="1043">
      <dataBar showValue="0">
        <cfvo type="min"/>
        <cfvo type="max"/>
        <color rgb="FF638EC6"/>
      </dataBar>
      <extLst>
        <ext xmlns:x14="http://schemas.microsoft.com/office/spreadsheetml/2009/9/main" uri="{B025F937-C7B1-47D3-B67F-A62EFF666E3E}">
          <x14:id>{B2ABECC6-E94D-41FF-986A-7C16755D6288}</x14:id>
        </ext>
      </extLst>
    </cfRule>
    <cfRule type="dataBar" priority="1042">
      <dataBar>
        <cfvo type="min"/>
        <cfvo type="max"/>
        <color theme="0" tint="-0.34998626667073579"/>
      </dataBar>
      <extLst>
        <ext xmlns:x14="http://schemas.microsoft.com/office/spreadsheetml/2009/9/main" uri="{B025F937-C7B1-47D3-B67F-A62EFF666E3E}">
          <x14:id>{83778D18-960E-4355-97C2-96947C214B35}</x14:id>
        </ext>
      </extLst>
    </cfRule>
    <cfRule type="dataBar" priority="1041">
      <dataBar showValue="0">
        <cfvo type="min"/>
        <cfvo type="max"/>
        <color theme="0" tint="-0.34998626667073579"/>
      </dataBar>
      <extLst>
        <ext xmlns:x14="http://schemas.microsoft.com/office/spreadsheetml/2009/9/main" uri="{B025F937-C7B1-47D3-B67F-A62EFF666E3E}">
          <x14:id>{26C3F1BE-344B-4A88-AABC-F7604F2977D5}</x14:id>
        </ext>
      </extLst>
    </cfRule>
  </conditionalFormatting>
  <conditionalFormatting sqref="H658:H714">
    <cfRule type="dataBar" priority="1040">
      <dataBar>
        <cfvo type="min"/>
        <cfvo type="max"/>
        <color theme="0" tint="-0.499984740745262"/>
      </dataBar>
      <extLst>
        <ext xmlns:x14="http://schemas.microsoft.com/office/spreadsheetml/2009/9/main" uri="{B025F937-C7B1-47D3-B67F-A62EFF666E3E}">
          <x14:id>{15AA61BA-7393-4ACA-A773-DD3E2160A514}</x14:id>
        </ext>
      </extLst>
    </cfRule>
    <cfRule type="dataBar" priority="1039">
      <dataBar showValue="0">
        <cfvo type="min"/>
        <cfvo type="max"/>
        <color rgb="FF638EC6"/>
      </dataBar>
      <extLst>
        <ext xmlns:x14="http://schemas.microsoft.com/office/spreadsheetml/2009/9/main" uri="{B025F937-C7B1-47D3-B67F-A62EFF666E3E}">
          <x14:id>{29F6C72E-9446-48DF-B4A9-4E468EB390D0}</x14:id>
        </ext>
      </extLst>
    </cfRule>
    <cfRule type="dataBar" priority="1038">
      <dataBar>
        <cfvo type="min"/>
        <cfvo type="max"/>
        <color theme="0" tint="-0.34998626667073579"/>
      </dataBar>
      <extLst>
        <ext xmlns:x14="http://schemas.microsoft.com/office/spreadsheetml/2009/9/main" uri="{B025F937-C7B1-47D3-B67F-A62EFF666E3E}">
          <x14:id>{6F4D07EC-9310-499E-AEAA-3D0546C704AC}</x14:id>
        </ext>
      </extLst>
    </cfRule>
    <cfRule type="dataBar" priority="1037">
      <dataBar showValue="0">
        <cfvo type="min"/>
        <cfvo type="max"/>
        <color theme="0" tint="-0.34998626667073579"/>
      </dataBar>
      <extLst>
        <ext xmlns:x14="http://schemas.microsoft.com/office/spreadsheetml/2009/9/main" uri="{B025F937-C7B1-47D3-B67F-A62EFF666E3E}">
          <x14:id>{1B8E09B3-4869-472C-AFF8-5CE755FD54CD}</x14:id>
        </ext>
      </extLst>
    </cfRule>
  </conditionalFormatting>
  <conditionalFormatting sqref="H716:H726">
    <cfRule type="dataBar" priority="1036">
      <dataBar>
        <cfvo type="min"/>
        <cfvo type="max"/>
        <color theme="0" tint="-0.499984740745262"/>
      </dataBar>
      <extLst>
        <ext xmlns:x14="http://schemas.microsoft.com/office/spreadsheetml/2009/9/main" uri="{B025F937-C7B1-47D3-B67F-A62EFF666E3E}">
          <x14:id>{49B78DDB-3FF9-4ECB-8FED-27BCA90B544A}</x14:id>
        </ext>
      </extLst>
    </cfRule>
    <cfRule type="dataBar" priority="1035">
      <dataBar showValue="0">
        <cfvo type="min"/>
        <cfvo type="max"/>
        <color rgb="FF638EC6"/>
      </dataBar>
      <extLst>
        <ext xmlns:x14="http://schemas.microsoft.com/office/spreadsheetml/2009/9/main" uri="{B025F937-C7B1-47D3-B67F-A62EFF666E3E}">
          <x14:id>{AB55DC24-9252-4ED8-AF03-32895E041FD2}</x14:id>
        </ext>
      </extLst>
    </cfRule>
    <cfRule type="dataBar" priority="1034">
      <dataBar>
        <cfvo type="min"/>
        <cfvo type="max"/>
        <color theme="0" tint="-0.34998626667073579"/>
      </dataBar>
      <extLst>
        <ext xmlns:x14="http://schemas.microsoft.com/office/spreadsheetml/2009/9/main" uri="{B025F937-C7B1-47D3-B67F-A62EFF666E3E}">
          <x14:id>{0A881779-E8D8-4791-8F38-1AE22639CF73}</x14:id>
        </ext>
      </extLst>
    </cfRule>
    <cfRule type="dataBar" priority="1033">
      <dataBar showValue="0">
        <cfvo type="min"/>
        <cfvo type="max"/>
        <color theme="0" tint="-0.34998626667073579"/>
      </dataBar>
      <extLst>
        <ext xmlns:x14="http://schemas.microsoft.com/office/spreadsheetml/2009/9/main" uri="{B025F937-C7B1-47D3-B67F-A62EFF666E3E}">
          <x14:id>{CBA411D2-399B-4F7B-BA93-337ADFD997B6}</x14:id>
        </ext>
      </extLst>
    </cfRule>
  </conditionalFormatting>
  <conditionalFormatting sqref="H728:H741">
    <cfRule type="dataBar" priority="1032">
      <dataBar>
        <cfvo type="min"/>
        <cfvo type="max"/>
        <color theme="0" tint="-0.499984740745262"/>
      </dataBar>
      <extLst>
        <ext xmlns:x14="http://schemas.microsoft.com/office/spreadsheetml/2009/9/main" uri="{B025F937-C7B1-47D3-B67F-A62EFF666E3E}">
          <x14:id>{AE06990C-C968-40C6-A73A-A1788991DA72}</x14:id>
        </ext>
      </extLst>
    </cfRule>
    <cfRule type="dataBar" priority="1031">
      <dataBar showValue="0">
        <cfvo type="min"/>
        <cfvo type="max"/>
        <color rgb="FF638EC6"/>
      </dataBar>
      <extLst>
        <ext xmlns:x14="http://schemas.microsoft.com/office/spreadsheetml/2009/9/main" uri="{B025F937-C7B1-47D3-B67F-A62EFF666E3E}">
          <x14:id>{AF25B49D-6258-47A1-9D75-21B476F2BD48}</x14:id>
        </ext>
      </extLst>
    </cfRule>
    <cfRule type="dataBar" priority="1030">
      <dataBar>
        <cfvo type="min"/>
        <cfvo type="max"/>
        <color theme="0" tint="-0.34998626667073579"/>
      </dataBar>
      <extLst>
        <ext xmlns:x14="http://schemas.microsoft.com/office/spreadsheetml/2009/9/main" uri="{B025F937-C7B1-47D3-B67F-A62EFF666E3E}">
          <x14:id>{614FB85B-5A3A-4985-90F8-A7F09E6E0D7E}</x14:id>
        </ext>
      </extLst>
    </cfRule>
    <cfRule type="dataBar" priority="1029">
      <dataBar showValue="0">
        <cfvo type="min"/>
        <cfvo type="max"/>
        <color theme="0" tint="-0.34998626667073579"/>
      </dataBar>
      <extLst>
        <ext xmlns:x14="http://schemas.microsoft.com/office/spreadsheetml/2009/9/main" uri="{B025F937-C7B1-47D3-B67F-A62EFF666E3E}">
          <x14:id>{FE961563-E686-4B98-A099-5C863C821B34}</x14:id>
        </ext>
      </extLst>
    </cfRule>
  </conditionalFormatting>
  <conditionalFormatting sqref="H743:H763">
    <cfRule type="dataBar" priority="1028">
      <dataBar>
        <cfvo type="min"/>
        <cfvo type="max"/>
        <color theme="0" tint="-0.499984740745262"/>
      </dataBar>
      <extLst>
        <ext xmlns:x14="http://schemas.microsoft.com/office/spreadsheetml/2009/9/main" uri="{B025F937-C7B1-47D3-B67F-A62EFF666E3E}">
          <x14:id>{60223A7E-EFB8-451C-88AA-316CF6BFDE4E}</x14:id>
        </ext>
      </extLst>
    </cfRule>
    <cfRule type="dataBar" priority="1027">
      <dataBar showValue="0">
        <cfvo type="min"/>
        <cfvo type="max"/>
        <color rgb="FF638EC6"/>
      </dataBar>
      <extLst>
        <ext xmlns:x14="http://schemas.microsoft.com/office/spreadsheetml/2009/9/main" uri="{B025F937-C7B1-47D3-B67F-A62EFF666E3E}">
          <x14:id>{E3FF4266-3800-4B5F-8DBE-39C1A6CA5481}</x14:id>
        </ext>
      </extLst>
    </cfRule>
    <cfRule type="dataBar" priority="1026">
      <dataBar>
        <cfvo type="min"/>
        <cfvo type="max"/>
        <color theme="0" tint="-0.34998626667073579"/>
      </dataBar>
      <extLst>
        <ext xmlns:x14="http://schemas.microsoft.com/office/spreadsheetml/2009/9/main" uri="{B025F937-C7B1-47D3-B67F-A62EFF666E3E}">
          <x14:id>{26FD4DBB-C4A3-45A1-BC5D-F06C18DE47AA}</x14:id>
        </ext>
      </extLst>
    </cfRule>
    <cfRule type="dataBar" priority="1025">
      <dataBar showValue="0">
        <cfvo type="min"/>
        <cfvo type="max"/>
        <color theme="0" tint="-0.34998626667073579"/>
      </dataBar>
      <extLst>
        <ext xmlns:x14="http://schemas.microsoft.com/office/spreadsheetml/2009/9/main" uri="{B025F937-C7B1-47D3-B67F-A62EFF666E3E}">
          <x14:id>{EB4F3CD5-8815-4CB6-BA24-A4D12D84C16D}</x14:id>
        </ext>
      </extLst>
    </cfRule>
  </conditionalFormatting>
  <conditionalFormatting sqref="H765:H789">
    <cfRule type="dataBar" priority="1024">
      <dataBar>
        <cfvo type="min"/>
        <cfvo type="max"/>
        <color theme="0" tint="-0.499984740745262"/>
      </dataBar>
      <extLst>
        <ext xmlns:x14="http://schemas.microsoft.com/office/spreadsheetml/2009/9/main" uri="{B025F937-C7B1-47D3-B67F-A62EFF666E3E}">
          <x14:id>{D8B0D6A7-B9A9-4FF2-A950-5B674B0AC0D5}</x14:id>
        </ext>
      </extLst>
    </cfRule>
    <cfRule type="dataBar" priority="1023">
      <dataBar showValue="0">
        <cfvo type="min"/>
        <cfvo type="max"/>
        <color rgb="FF638EC6"/>
      </dataBar>
      <extLst>
        <ext xmlns:x14="http://schemas.microsoft.com/office/spreadsheetml/2009/9/main" uri="{B025F937-C7B1-47D3-B67F-A62EFF666E3E}">
          <x14:id>{8D954566-7A3E-4137-87AA-0486B31FFDC3}</x14:id>
        </ext>
      </extLst>
    </cfRule>
    <cfRule type="dataBar" priority="1022">
      <dataBar>
        <cfvo type="min"/>
        <cfvo type="max"/>
        <color theme="0" tint="-0.34998626667073579"/>
      </dataBar>
      <extLst>
        <ext xmlns:x14="http://schemas.microsoft.com/office/spreadsheetml/2009/9/main" uri="{B025F937-C7B1-47D3-B67F-A62EFF666E3E}">
          <x14:id>{36C33845-05F8-46DB-87BB-2FCBF046908D}</x14:id>
        </ext>
      </extLst>
    </cfRule>
    <cfRule type="dataBar" priority="1021">
      <dataBar showValue="0">
        <cfvo type="min"/>
        <cfvo type="max"/>
        <color theme="0" tint="-0.34998626667073579"/>
      </dataBar>
      <extLst>
        <ext xmlns:x14="http://schemas.microsoft.com/office/spreadsheetml/2009/9/main" uri="{B025F937-C7B1-47D3-B67F-A62EFF666E3E}">
          <x14:id>{3A6E5F91-C2BD-4FEE-A9DE-6008868550AB}</x14:id>
        </ext>
      </extLst>
    </cfRule>
  </conditionalFormatting>
  <conditionalFormatting sqref="H791:H800">
    <cfRule type="dataBar" priority="1020">
      <dataBar>
        <cfvo type="min"/>
        <cfvo type="max"/>
        <color theme="0" tint="-0.499984740745262"/>
      </dataBar>
      <extLst>
        <ext xmlns:x14="http://schemas.microsoft.com/office/spreadsheetml/2009/9/main" uri="{B025F937-C7B1-47D3-B67F-A62EFF666E3E}">
          <x14:id>{9B7BFE44-0283-4E42-8645-6F2C7EA1E3E2}</x14:id>
        </ext>
      </extLst>
    </cfRule>
    <cfRule type="dataBar" priority="1019">
      <dataBar showValue="0">
        <cfvo type="min"/>
        <cfvo type="max"/>
        <color rgb="FF638EC6"/>
      </dataBar>
      <extLst>
        <ext xmlns:x14="http://schemas.microsoft.com/office/spreadsheetml/2009/9/main" uri="{B025F937-C7B1-47D3-B67F-A62EFF666E3E}">
          <x14:id>{AD3E9704-75D8-4D2D-8EEF-20BE834E935E}</x14:id>
        </ext>
      </extLst>
    </cfRule>
    <cfRule type="dataBar" priority="1018">
      <dataBar>
        <cfvo type="min"/>
        <cfvo type="max"/>
        <color theme="0" tint="-0.34998626667073579"/>
      </dataBar>
      <extLst>
        <ext xmlns:x14="http://schemas.microsoft.com/office/spreadsheetml/2009/9/main" uri="{B025F937-C7B1-47D3-B67F-A62EFF666E3E}">
          <x14:id>{03A8D10C-1ECF-4AA2-BFA4-F88DD8FA2A28}</x14:id>
        </ext>
      </extLst>
    </cfRule>
    <cfRule type="dataBar" priority="1017">
      <dataBar showValue="0">
        <cfvo type="min"/>
        <cfvo type="max"/>
        <color theme="0" tint="-0.34998626667073579"/>
      </dataBar>
      <extLst>
        <ext xmlns:x14="http://schemas.microsoft.com/office/spreadsheetml/2009/9/main" uri="{B025F937-C7B1-47D3-B67F-A62EFF666E3E}">
          <x14:id>{851B107E-8F79-4E14-98D6-1079019B974A}</x14:id>
        </ext>
      </extLst>
    </cfRule>
  </conditionalFormatting>
  <conditionalFormatting sqref="H802:H814">
    <cfRule type="dataBar" priority="1016">
      <dataBar>
        <cfvo type="min"/>
        <cfvo type="max"/>
        <color theme="0" tint="-0.499984740745262"/>
      </dataBar>
      <extLst>
        <ext xmlns:x14="http://schemas.microsoft.com/office/spreadsheetml/2009/9/main" uri="{B025F937-C7B1-47D3-B67F-A62EFF666E3E}">
          <x14:id>{892963A3-8650-4831-84D1-B9E45C2E2F64}</x14:id>
        </ext>
      </extLst>
    </cfRule>
    <cfRule type="dataBar" priority="1015">
      <dataBar showValue="0">
        <cfvo type="min"/>
        <cfvo type="max"/>
        <color rgb="FF638EC6"/>
      </dataBar>
      <extLst>
        <ext xmlns:x14="http://schemas.microsoft.com/office/spreadsheetml/2009/9/main" uri="{B025F937-C7B1-47D3-B67F-A62EFF666E3E}">
          <x14:id>{9D0D309E-B222-459B-A9BA-E089BDB4FBD7}</x14:id>
        </ext>
      </extLst>
    </cfRule>
    <cfRule type="dataBar" priority="1014">
      <dataBar>
        <cfvo type="min"/>
        <cfvo type="max"/>
        <color theme="0" tint="-0.34998626667073579"/>
      </dataBar>
      <extLst>
        <ext xmlns:x14="http://schemas.microsoft.com/office/spreadsheetml/2009/9/main" uri="{B025F937-C7B1-47D3-B67F-A62EFF666E3E}">
          <x14:id>{75869435-6108-4E1C-9327-A40501E105E0}</x14:id>
        </ext>
      </extLst>
    </cfRule>
    <cfRule type="dataBar" priority="1013">
      <dataBar showValue="0">
        <cfvo type="min"/>
        <cfvo type="max"/>
        <color theme="0" tint="-0.34998626667073579"/>
      </dataBar>
      <extLst>
        <ext xmlns:x14="http://schemas.microsoft.com/office/spreadsheetml/2009/9/main" uri="{B025F937-C7B1-47D3-B67F-A62EFF666E3E}">
          <x14:id>{46835984-B8FA-45A7-B40D-67A3F6F577C7}</x14:id>
        </ext>
      </extLst>
    </cfRule>
  </conditionalFormatting>
  <conditionalFormatting sqref="H816:H818">
    <cfRule type="dataBar" priority="1012">
      <dataBar>
        <cfvo type="min"/>
        <cfvo type="max"/>
        <color theme="0" tint="-0.499984740745262"/>
      </dataBar>
      <extLst>
        <ext xmlns:x14="http://schemas.microsoft.com/office/spreadsheetml/2009/9/main" uri="{B025F937-C7B1-47D3-B67F-A62EFF666E3E}">
          <x14:id>{D9523BCD-3438-414C-AA92-37833F969EDA}</x14:id>
        </ext>
      </extLst>
    </cfRule>
    <cfRule type="dataBar" priority="1011">
      <dataBar showValue="0">
        <cfvo type="min"/>
        <cfvo type="max"/>
        <color rgb="FF638EC6"/>
      </dataBar>
      <extLst>
        <ext xmlns:x14="http://schemas.microsoft.com/office/spreadsheetml/2009/9/main" uri="{B025F937-C7B1-47D3-B67F-A62EFF666E3E}">
          <x14:id>{8A0DB90B-BE7A-4BB9-BD4B-B867E082A87C}</x14:id>
        </ext>
      </extLst>
    </cfRule>
    <cfRule type="dataBar" priority="1010">
      <dataBar>
        <cfvo type="min"/>
        <cfvo type="max"/>
        <color theme="0" tint="-0.34998626667073579"/>
      </dataBar>
      <extLst>
        <ext xmlns:x14="http://schemas.microsoft.com/office/spreadsheetml/2009/9/main" uri="{B025F937-C7B1-47D3-B67F-A62EFF666E3E}">
          <x14:id>{3F6CEED4-D852-482E-BAA2-D686EB554227}</x14:id>
        </ext>
      </extLst>
    </cfRule>
    <cfRule type="dataBar" priority="1009">
      <dataBar showValue="0">
        <cfvo type="min"/>
        <cfvo type="max"/>
        <color theme="0" tint="-0.34998626667073579"/>
      </dataBar>
      <extLst>
        <ext xmlns:x14="http://schemas.microsoft.com/office/spreadsheetml/2009/9/main" uri="{B025F937-C7B1-47D3-B67F-A62EFF666E3E}">
          <x14:id>{5FA8FA94-1B5D-4A4E-A40C-5EC53554A92F}</x14:id>
        </ext>
      </extLst>
    </cfRule>
  </conditionalFormatting>
  <conditionalFormatting sqref="H820:H824">
    <cfRule type="dataBar" priority="1008">
      <dataBar>
        <cfvo type="min"/>
        <cfvo type="max"/>
        <color theme="0" tint="-0.499984740745262"/>
      </dataBar>
      <extLst>
        <ext xmlns:x14="http://schemas.microsoft.com/office/spreadsheetml/2009/9/main" uri="{B025F937-C7B1-47D3-B67F-A62EFF666E3E}">
          <x14:id>{DB131EF1-2470-4ACE-9D99-142D0C4B1A88}</x14:id>
        </ext>
      </extLst>
    </cfRule>
    <cfRule type="dataBar" priority="1007">
      <dataBar showValue="0">
        <cfvo type="min"/>
        <cfvo type="max"/>
        <color rgb="FF638EC6"/>
      </dataBar>
      <extLst>
        <ext xmlns:x14="http://schemas.microsoft.com/office/spreadsheetml/2009/9/main" uri="{B025F937-C7B1-47D3-B67F-A62EFF666E3E}">
          <x14:id>{6525BC4B-9284-43B6-90D6-CCF4F7828956}</x14:id>
        </ext>
      </extLst>
    </cfRule>
    <cfRule type="dataBar" priority="1006">
      <dataBar>
        <cfvo type="min"/>
        <cfvo type="max"/>
        <color theme="0" tint="-0.34998626667073579"/>
      </dataBar>
      <extLst>
        <ext xmlns:x14="http://schemas.microsoft.com/office/spreadsheetml/2009/9/main" uri="{B025F937-C7B1-47D3-B67F-A62EFF666E3E}">
          <x14:id>{84DBC9E5-3B2A-494A-A880-55F257CF2389}</x14:id>
        </ext>
      </extLst>
    </cfRule>
    <cfRule type="dataBar" priority="1005">
      <dataBar showValue="0">
        <cfvo type="min"/>
        <cfvo type="max"/>
        <color theme="0" tint="-0.34998626667073579"/>
      </dataBar>
      <extLst>
        <ext xmlns:x14="http://schemas.microsoft.com/office/spreadsheetml/2009/9/main" uri="{B025F937-C7B1-47D3-B67F-A62EFF666E3E}">
          <x14:id>{F8FB9B57-09B0-4DA7-8624-C6388A8A8397}</x14:id>
        </ext>
      </extLst>
    </cfRule>
  </conditionalFormatting>
  <conditionalFormatting sqref="H826:H832">
    <cfRule type="dataBar" priority="1004">
      <dataBar>
        <cfvo type="min"/>
        <cfvo type="max"/>
        <color theme="0" tint="-0.499984740745262"/>
      </dataBar>
      <extLst>
        <ext xmlns:x14="http://schemas.microsoft.com/office/spreadsheetml/2009/9/main" uri="{B025F937-C7B1-47D3-B67F-A62EFF666E3E}">
          <x14:id>{6E2462E7-DAC5-4828-B0A6-AD4947A469B8}</x14:id>
        </ext>
      </extLst>
    </cfRule>
    <cfRule type="dataBar" priority="1003">
      <dataBar showValue="0">
        <cfvo type="min"/>
        <cfvo type="max"/>
        <color rgb="FF638EC6"/>
      </dataBar>
      <extLst>
        <ext xmlns:x14="http://schemas.microsoft.com/office/spreadsheetml/2009/9/main" uri="{B025F937-C7B1-47D3-B67F-A62EFF666E3E}">
          <x14:id>{CC3ED929-DCE7-47B7-A3C7-4A916FF18EB6}</x14:id>
        </ext>
      </extLst>
    </cfRule>
    <cfRule type="dataBar" priority="1002">
      <dataBar>
        <cfvo type="min"/>
        <cfvo type="max"/>
        <color theme="0" tint="-0.34998626667073579"/>
      </dataBar>
      <extLst>
        <ext xmlns:x14="http://schemas.microsoft.com/office/spreadsheetml/2009/9/main" uri="{B025F937-C7B1-47D3-B67F-A62EFF666E3E}">
          <x14:id>{902F037E-0B8D-4853-BB4E-9D7647015B42}</x14:id>
        </ext>
      </extLst>
    </cfRule>
    <cfRule type="dataBar" priority="1001">
      <dataBar showValue="0">
        <cfvo type="min"/>
        <cfvo type="max"/>
        <color theme="0" tint="-0.34998626667073579"/>
      </dataBar>
      <extLst>
        <ext xmlns:x14="http://schemas.microsoft.com/office/spreadsheetml/2009/9/main" uri="{B025F937-C7B1-47D3-B67F-A62EFF666E3E}">
          <x14:id>{DFCC13D3-280C-4499-B4C4-3DAC5022D4BD}</x14:id>
        </ext>
      </extLst>
    </cfRule>
  </conditionalFormatting>
  <conditionalFormatting sqref="H835:H848">
    <cfRule type="dataBar" priority="1000">
      <dataBar>
        <cfvo type="min"/>
        <cfvo type="max"/>
        <color theme="0" tint="-0.499984740745262"/>
      </dataBar>
      <extLst>
        <ext xmlns:x14="http://schemas.microsoft.com/office/spreadsheetml/2009/9/main" uri="{B025F937-C7B1-47D3-B67F-A62EFF666E3E}">
          <x14:id>{F22D73DB-EFCD-4994-8CC4-2F987EC953F7}</x14:id>
        </ext>
      </extLst>
    </cfRule>
    <cfRule type="dataBar" priority="999">
      <dataBar showValue="0">
        <cfvo type="min"/>
        <cfvo type="max"/>
        <color rgb="FF638EC6"/>
      </dataBar>
      <extLst>
        <ext xmlns:x14="http://schemas.microsoft.com/office/spreadsheetml/2009/9/main" uri="{B025F937-C7B1-47D3-B67F-A62EFF666E3E}">
          <x14:id>{44B4E8D4-4406-4FD5-9AB8-57ECCEC9A482}</x14:id>
        </ext>
      </extLst>
    </cfRule>
    <cfRule type="dataBar" priority="998">
      <dataBar>
        <cfvo type="min"/>
        <cfvo type="max"/>
        <color theme="0" tint="-0.34998626667073579"/>
      </dataBar>
      <extLst>
        <ext xmlns:x14="http://schemas.microsoft.com/office/spreadsheetml/2009/9/main" uri="{B025F937-C7B1-47D3-B67F-A62EFF666E3E}">
          <x14:id>{D9DCAE3D-119B-4490-9AE8-9FDBA10A6EBE}</x14:id>
        </ext>
      </extLst>
    </cfRule>
    <cfRule type="dataBar" priority="997">
      <dataBar showValue="0">
        <cfvo type="min"/>
        <cfvo type="max"/>
        <color theme="0" tint="-0.34998626667073579"/>
      </dataBar>
      <extLst>
        <ext xmlns:x14="http://schemas.microsoft.com/office/spreadsheetml/2009/9/main" uri="{B025F937-C7B1-47D3-B67F-A62EFF666E3E}">
          <x14:id>{71FD1F2F-8349-4935-8EF5-DF197A9D0F30}</x14:id>
        </ext>
      </extLst>
    </cfRule>
  </conditionalFormatting>
  <conditionalFormatting sqref="H850:H862">
    <cfRule type="dataBar" priority="996">
      <dataBar>
        <cfvo type="min"/>
        <cfvo type="max"/>
        <color theme="0" tint="-0.499984740745262"/>
      </dataBar>
      <extLst>
        <ext xmlns:x14="http://schemas.microsoft.com/office/spreadsheetml/2009/9/main" uri="{B025F937-C7B1-47D3-B67F-A62EFF666E3E}">
          <x14:id>{D8273955-ADE5-42AE-A4AC-AAB0A0F703CE}</x14:id>
        </ext>
      </extLst>
    </cfRule>
    <cfRule type="dataBar" priority="995">
      <dataBar showValue="0">
        <cfvo type="min"/>
        <cfvo type="max"/>
        <color rgb="FF638EC6"/>
      </dataBar>
      <extLst>
        <ext xmlns:x14="http://schemas.microsoft.com/office/spreadsheetml/2009/9/main" uri="{B025F937-C7B1-47D3-B67F-A62EFF666E3E}">
          <x14:id>{BA0676F7-45AC-4152-BED2-B7E249BA1676}</x14:id>
        </ext>
      </extLst>
    </cfRule>
    <cfRule type="dataBar" priority="994">
      <dataBar>
        <cfvo type="min"/>
        <cfvo type="max"/>
        <color theme="0" tint="-0.34998626667073579"/>
      </dataBar>
      <extLst>
        <ext xmlns:x14="http://schemas.microsoft.com/office/spreadsheetml/2009/9/main" uri="{B025F937-C7B1-47D3-B67F-A62EFF666E3E}">
          <x14:id>{6354DF22-E95C-4F76-91B1-1A01256EC4B1}</x14:id>
        </ext>
      </extLst>
    </cfRule>
    <cfRule type="dataBar" priority="993">
      <dataBar showValue="0">
        <cfvo type="min"/>
        <cfvo type="max"/>
        <color theme="0" tint="-0.34998626667073579"/>
      </dataBar>
      <extLst>
        <ext xmlns:x14="http://schemas.microsoft.com/office/spreadsheetml/2009/9/main" uri="{B025F937-C7B1-47D3-B67F-A62EFF666E3E}">
          <x14:id>{7FEDAB02-7AA2-4B22-A95B-1518EDF51290}</x14:id>
        </ext>
      </extLst>
    </cfRule>
  </conditionalFormatting>
  <conditionalFormatting sqref="H864:H866">
    <cfRule type="dataBar" priority="992">
      <dataBar>
        <cfvo type="min"/>
        <cfvo type="max"/>
        <color theme="0" tint="-0.499984740745262"/>
      </dataBar>
      <extLst>
        <ext xmlns:x14="http://schemas.microsoft.com/office/spreadsheetml/2009/9/main" uri="{B025F937-C7B1-47D3-B67F-A62EFF666E3E}">
          <x14:id>{1AED5AA8-D1C8-4784-ABCE-5000E3C04B11}</x14:id>
        </ext>
      </extLst>
    </cfRule>
    <cfRule type="dataBar" priority="991">
      <dataBar showValue="0">
        <cfvo type="min"/>
        <cfvo type="max"/>
        <color rgb="FF638EC6"/>
      </dataBar>
      <extLst>
        <ext xmlns:x14="http://schemas.microsoft.com/office/spreadsheetml/2009/9/main" uri="{B025F937-C7B1-47D3-B67F-A62EFF666E3E}">
          <x14:id>{6651A789-5DB4-46FE-AE11-EE58ED1B9119}</x14:id>
        </ext>
      </extLst>
    </cfRule>
    <cfRule type="dataBar" priority="990">
      <dataBar>
        <cfvo type="min"/>
        <cfvo type="max"/>
        <color theme="0" tint="-0.34998626667073579"/>
      </dataBar>
      <extLst>
        <ext xmlns:x14="http://schemas.microsoft.com/office/spreadsheetml/2009/9/main" uri="{B025F937-C7B1-47D3-B67F-A62EFF666E3E}">
          <x14:id>{B16D0C6A-1D21-4E0C-A6B2-C5D793A7CD68}</x14:id>
        </ext>
      </extLst>
    </cfRule>
    <cfRule type="dataBar" priority="989">
      <dataBar showValue="0">
        <cfvo type="min"/>
        <cfvo type="max"/>
        <color theme="0" tint="-0.34998626667073579"/>
      </dataBar>
      <extLst>
        <ext xmlns:x14="http://schemas.microsoft.com/office/spreadsheetml/2009/9/main" uri="{B025F937-C7B1-47D3-B67F-A62EFF666E3E}">
          <x14:id>{458B2C7E-A1B4-4D5C-9557-96F726ADF678}</x14:id>
        </ext>
      </extLst>
    </cfRule>
  </conditionalFormatting>
  <conditionalFormatting sqref="H868:H873">
    <cfRule type="dataBar" priority="988">
      <dataBar>
        <cfvo type="min"/>
        <cfvo type="max"/>
        <color theme="0" tint="-0.499984740745262"/>
      </dataBar>
      <extLst>
        <ext xmlns:x14="http://schemas.microsoft.com/office/spreadsheetml/2009/9/main" uri="{B025F937-C7B1-47D3-B67F-A62EFF666E3E}">
          <x14:id>{894AAE4B-4562-400C-B3D3-C18A272C007D}</x14:id>
        </ext>
      </extLst>
    </cfRule>
    <cfRule type="dataBar" priority="987">
      <dataBar showValue="0">
        <cfvo type="min"/>
        <cfvo type="max"/>
        <color rgb="FF638EC6"/>
      </dataBar>
      <extLst>
        <ext xmlns:x14="http://schemas.microsoft.com/office/spreadsheetml/2009/9/main" uri="{B025F937-C7B1-47D3-B67F-A62EFF666E3E}">
          <x14:id>{758FE0B1-A12A-4477-BBDB-A9D102A00859}</x14:id>
        </ext>
      </extLst>
    </cfRule>
    <cfRule type="dataBar" priority="986">
      <dataBar>
        <cfvo type="min"/>
        <cfvo type="max"/>
        <color theme="0" tint="-0.34998626667073579"/>
      </dataBar>
      <extLst>
        <ext xmlns:x14="http://schemas.microsoft.com/office/spreadsheetml/2009/9/main" uri="{B025F937-C7B1-47D3-B67F-A62EFF666E3E}">
          <x14:id>{6F57945D-325D-4020-A05F-B2F3C270BAD4}</x14:id>
        </ext>
      </extLst>
    </cfRule>
    <cfRule type="dataBar" priority="985">
      <dataBar showValue="0">
        <cfvo type="min"/>
        <cfvo type="max"/>
        <color theme="0" tint="-0.34998626667073579"/>
      </dataBar>
      <extLst>
        <ext xmlns:x14="http://schemas.microsoft.com/office/spreadsheetml/2009/9/main" uri="{B025F937-C7B1-47D3-B67F-A62EFF666E3E}">
          <x14:id>{D3135F63-3F9B-4362-BA00-CD962FBB3F62}</x14:id>
        </ext>
      </extLst>
    </cfRule>
  </conditionalFormatting>
  <conditionalFormatting sqref="H876:H887">
    <cfRule type="dataBar" priority="984">
      <dataBar>
        <cfvo type="min"/>
        <cfvo type="max"/>
        <color theme="0" tint="-0.499984740745262"/>
      </dataBar>
      <extLst>
        <ext xmlns:x14="http://schemas.microsoft.com/office/spreadsheetml/2009/9/main" uri="{B025F937-C7B1-47D3-B67F-A62EFF666E3E}">
          <x14:id>{CE5BADD9-8FBA-4B75-BB63-86BD2C5B1C08}</x14:id>
        </ext>
      </extLst>
    </cfRule>
    <cfRule type="dataBar" priority="983">
      <dataBar showValue="0">
        <cfvo type="min"/>
        <cfvo type="max"/>
        <color rgb="FF638EC6"/>
      </dataBar>
      <extLst>
        <ext xmlns:x14="http://schemas.microsoft.com/office/spreadsheetml/2009/9/main" uri="{B025F937-C7B1-47D3-B67F-A62EFF666E3E}">
          <x14:id>{1231DCF5-AA50-4B9D-AA9C-3EC857264ABB}</x14:id>
        </ext>
      </extLst>
    </cfRule>
    <cfRule type="dataBar" priority="982">
      <dataBar>
        <cfvo type="min"/>
        <cfvo type="max"/>
        <color theme="0" tint="-0.34998626667073579"/>
      </dataBar>
      <extLst>
        <ext xmlns:x14="http://schemas.microsoft.com/office/spreadsheetml/2009/9/main" uri="{B025F937-C7B1-47D3-B67F-A62EFF666E3E}">
          <x14:id>{96B63DFC-9882-40E6-BCBB-C975BABE7149}</x14:id>
        </ext>
      </extLst>
    </cfRule>
    <cfRule type="dataBar" priority="981">
      <dataBar showValue="0">
        <cfvo type="min"/>
        <cfvo type="max"/>
        <color theme="0" tint="-0.34998626667073579"/>
      </dataBar>
      <extLst>
        <ext xmlns:x14="http://schemas.microsoft.com/office/spreadsheetml/2009/9/main" uri="{B025F937-C7B1-47D3-B67F-A62EFF666E3E}">
          <x14:id>{3B300D64-DC6C-4FAC-A515-FD8612392DEA}</x14:id>
        </ext>
      </extLst>
    </cfRule>
  </conditionalFormatting>
  <conditionalFormatting sqref="H889:H924">
    <cfRule type="dataBar" priority="980">
      <dataBar>
        <cfvo type="min"/>
        <cfvo type="max"/>
        <color theme="0" tint="-0.499984740745262"/>
      </dataBar>
      <extLst>
        <ext xmlns:x14="http://schemas.microsoft.com/office/spreadsheetml/2009/9/main" uri="{B025F937-C7B1-47D3-B67F-A62EFF666E3E}">
          <x14:id>{A3A81919-C5BE-4210-830C-90290E59EA45}</x14:id>
        </ext>
      </extLst>
    </cfRule>
    <cfRule type="dataBar" priority="979">
      <dataBar showValue="0">
        <cfvo type="min"/>
        <cfvo type="max"/>
        <color rgb="FF638EC6"/>
      </dataBar>
      <extLst>
        <ext xmlns:x14="http://schemas.microsoft.com/office/spreadsheetml/2009/9/main" uri="{B025F937-C7B1-47D3-B67F-A62EFF666E3E}">
          <x14:id>{84931CF1-0DFA-4686-BCDA-6244F4502CE8}</x14:id>
        </ext>
      </extLst>
    </cfRule>
    <cfRule type="dataBar" priority="978">
      <dataBar>
        <cfvo type="min"/>
        <cfvo type="max"/>
        <color theme="0" tint="-0.34998626667073579"/>
      </dataBar>
      <extLst>
        <ext xmlns:x14="http://schemas.microsoft.com/office/spreadsheetml/2009/9/main" uri="{B025F937-C7B1-47D3-B67F-A62EFF666E3E}">
          <x14:id>{8BA94ECC-C984-46C6-8CAB-C79638C23C81}</x14:id>
        </ext>
      </extLst>
    </cfRule>
    <cfRule type="dataBar" priority="977">
      <dataBar showValue="0">
        <cfvo type="min"/>
        <cfvo type="max"/>
        <color theme="0" tint="-0.34998626667073579"/>
      </dataBar>
      <extLst>
        <ext xmlns:x14="http://schemas.microsoft.com/office/spreadsheetml/2009/9/main" uri="{B025F937-C7B1-47D3-B67F-A62EFF666E3E}">
          <x14:id>{AF868CDE-AF0A-471D-BA83-E50C8B5D656D}</x14:id>
        </ext>
      </extLst>
    </cfRule>
  </conditionalFormatting>
  <conditionalFormatting sqref="H926:H937">
    <cfRule type="dataBar" priority="976">
      <dataBar>
        <cfvo type="min"/>
        <cfvo type="max"/>
        <color theme="0" tint="-0.499984740745262"/>
      </dataBar>
      <extLst>
        <ext xmlns:x14="http://schemas.microsoft.com/office/spreadsheetml/2009/9/main" uri="{B025F937-C7B1-47D3-B67F-A62EFF666E3E}">
          <x14:id>{D86774C4-A426-4630-9FE7-9BA4BC99851A}</x14:id>
        </ext>
      </extLst>
    </cfRule>
    <cfRule type="dataBar" priority="975">
      <dataBar showValue="0">
        <cfvo type="min"/>
        <cfvo type="max"/>
        <color rgb="FF638EC6"/>
      </dataBar>
      <extLst>
        <ext xmlns:x14="http://schemas.microsoft.com/office/spreadsheetml/2009/9/main" uri="{B025F937-C7B1-47D3-B67F-A62EFF666E3E}">
          <x14:id>{95B711C2-A9ED-4C49-A3D7-38010FC274DE}</x14:id>
        </ext>
      </extLst>
    </cfRule>
    <cfRule type="dataBar" priority="974">
      <dataBar>
        <cfvo type="min"/>
        <cfvo type="max"/>
        <color theme="0" tint="-0.34998626667073579"/>
      </dataBar>
      <extLst>
        <ext xmlns:x14="http://schemas.microsoft.com/office/spreadsheetml/2009/9/main" uri="{B025F937-C7B1-47D3-B67F-A62EFF666E3E}">
          <x14:id>{BB4D1D08-0BD3-4F01-81AA-E7550BDF2A0C}</x14:id>
        </ext>
      </extLst>
    </cfRule>
    <cfRule type="dataBar" priority="973">
      <dataBar showValue="0">
        <cfvo type="min"/>
        <cfvo type="max"/>
        <color theme="0" tint="-0.34998626667073579"/>
      </dataBar>
      <extLst>
        <ext xmlns:x14="http://schemas.microsoft.com/office/spreadsheetml/2009/9/main" uri="{B025F937-C7B1-47D3-B67F-A62EFF666E3E}">
          <x14:id>{7BDA0DB6-C1C2-4667-AAD9-E5CCCE4BFEB2}</x14:id>
        </ext>
      </extLst>
    </cfRule>
  </conditionalFormatting>
  <conditionalFormatting sqref="H939:H970">
    <cfRule type="dataBar" priority="972">
      <dataBar>
        <cfvo type="min"/>
        <cfvo type="max"/>
        <color theme="0" tint="-0.499984740745262"/>
      </dataBar>
      <extLst>
        <ext xmlns:x14="http://schemas.microsoft.com/office/spreadsheetml/2009/9/main" uri="{B025F937-C7B1-47D3-B67F-A62EFF666E3E}">
          <x14:id>{FC731BCD-1E6A-4E22-8263-AE8A730240CD}</x14:id>
        </ext>
      </extLst>
    </cfRule>
    <cfRule type="dataBar" priority="971">
      <dataBar showValue="0">
        <cfvo type="min"/>
        <cfvo type="max"/>
        <color rgb="FF638EC6"/>
      </dataBar>
      <extLst>
        <ext xmlns:x14="http://schemas.microsoft.com/office/spreadsheetml/2009/9/main" uri="{B025F937-C7B1-47D3-B67F-A62EFF666E3E}">
          <x14:id>{CF514D5B-2C55-4009-BE0A-6D31A2003291}</x14:id>
        </ext>
      </extLst>
    </cfRule>
    <cfRule type="dataBar" priority="970">
      <dataBar>
        <cfvo type="min"/>
        <cfvo type="max"/>
        <color theme="0" tint="-0.34998626667073579"/>
      </dataBar>
      <extLst>
        <ext xmlns:x14="http://schemas.microsoft.com/office/spreadsheetml/2009/9/main" uri="{B025F937-C7B1-47D3-B67F-A62EFF666E3E}">
          <x14:id>{505F2DC6-8314-4B79-AF40-41430EBC60C9}</x14:id>
        </ext>
      </extLst>
    </cfRule>
    <cfRule type="dataBar" priority="969">
      <dataBar showValue="0">
        <cfvo type="min"/>
        <cfvo type="max"/>
        <color theme="0" tint="-0.34998626667073579"/>
      </dataBar>
      <extLst>
        <ext xmlns:x14="http://schemas.microsoft.com/office/spreadsheetml/2009/9/main" uri="{B025F937-C7B1-47D3-B67F-A62EFF666E3E}">
          <x14:id>{CF2842A6-AAC7-4157-8CBD-6ABCB532493F}</x14:id>
        </ext>
      </extLst>
    </cfRule>
  </conditionalFormatting>
  <conditionalFormatting sqref="H972:H985">
    <cfRule type="dataBar" priority="966">
      <dataBar>
        <cfvo type="min"/>
        <cfvo type="max"/>
        <color theme="0" tint="-0.34998626667073579"/>
      </dataBar>
      <extLst>
        <ext xmlns:x14="http://schemas.microsoft.com/office/spreadsheetml/2009/9/main" uri="{B025F937-C7B1-47D3-B67F-A62EFF666E3E}">
          <x14:id>{040057B3-12C2-4B55-9CA2-60B83D23F4AD}</x14:id>
        </ext>
      </extLst>
    </cfRule>
    <cfRule type="dataBar" priority="968">
      <dataBar>
        <cfvo type="min"/>
        <cfvo type="max"/>
        <color theme="0" tint="-0.499984740745262"/>
      </dataBar>
      <extLst>
        <ext xmlns:x14="http://schemas.microsoft.com/office/spreadsheetml/2009/9/main" uri="{B025F937-C7B1-47D3-B67F-A62EFF666E3E}">
          <x14:id>{7DC11C14-273D-45DA-9FF2-E8FD2CE09DD0}</x14:id>
        </ext>
      </extLst>
    </cfRule>
    <cfRule type="dataBar" priority="967">
      <dataBar showValue="0">
        <cfvo type="min"/>
        <cfvo type="max"/>
        <color rgb="FF638EC6"/>
      </dataBar>
      <extLst>
        <ext xmlns:x14="http://schemas.microsoft.com/office/spreadsheetml/2009/9/main" uri="{B025F937-C7B1-47D3-B67F-A62EFF666E3E}">
          <x14:id>{77458E01-6C96-4C42-AABE-C9F0A893CEE8}</x14:id>
        </ext>
      </extLst>
    </cfRule>
    <cfRule type="dataBar" priority="965">
      <dataBar showValue="0">
        <cfvo type="min"/>
        <cfvo type="max"/>
        <color theme="0" tint="-0.34998626667073579"/>
      </dataBar>
      <extLst>
        <ext xmlns:x14="http://schemas.microsoft.com/office/spreadsheetml/2009/9/main" uri="{B025F937-C7B1-47D3-B67F-A62EFF666E3E}">
          <x14:id>{8DF2BA70-89F9-45FD-A645-52B388D11902}</x14:id>
        </ext>
      </extLst>
    </cfRule>
  </conditionalFormatting>
  <conditionalFormatting sqref="H987:H1007">
    <cfRule type="dataBar" priority="964">
      <dataBar>
        <cfvo type="min"/>
        <cfvo type="max"/>
        <color theme="0" tint="-0.499984740745262"/>
      </dataBar>
      <extLst>
        <ext xmlns:x14="http://schemas.microsoft.com/office/spreadsheetml/2009/9/main" uri="{B025F937-C7B1-47D3-B67F-A62EFF666E3E}">
          <x14:id>{E7D67D81-8F9D-4785-A754-F0022397433F}</x14:id>
        </ext>
      </extLst>
    </cfRule>
    <cfRule type="dataBar" priority="963">
      <dataBar showValue="0">
        <cfvo type="min"/>
        <cfvo type="max"/>
        <color rgb="FF638EC6"/>
      </dataBar>
      <extLst>
        <ext xmlns:x14="http://schemas.microsoft.com/office/spreadsheetml/2009/9/main" uri="{B025F937-C7B1-47D3-B67F-A62EFF666E3E}">
          <x14:id>{CBC3E1A8-0991-400B-BE2A-A1F7D650E70C}</x14:id>
        </ext>
      </extLst>
    </cfRule>
    <cfRule type="dataBar" priority="962">
      <dataBar>
        <cfvo type="min"/>
        <cfvo type="max"/>
        <color theme="0" tint="-0.34998626667073579"/>
      </dataBar>
      <extLst>
        <ext xmlns:x14="http://schemas.microsoft.com/office/spreadsheetml/2009/9/main" uri="{B025F937-C7B1-47D3-B67F-A62EFF666E3E}">
          <x14:id>{75381613-59BE-4481-B7A4-DBBB1B5FE86B}</x14:id>
        </ext>
      </extLst>
    </cfRule>
    <cfRule type="dataBar" priority="961">
      <dataBar showValue="0">
        <cfvo type="min"/>
        <cfvo type="max"/>
        <color theme="0" tint="-0.34998626667073579"/>
      </dataBar>
      <extLst>
        <ext xmlns:x14="http://schemas.microsoft.com/office/spreadsheetml/2009/9/main" uri="{B025F937-C7B1-47D3-B67F-A62EFF666E3E}">
          <x14:id>{0CEBA7B5-AC8A-40D6-A552-5BAB7BEA3CF1}</x14:id>
        </ext>
      </extLst>
    </cfRule>
  </conditionalFormatting>
  <conditionalFormatting sqref="H1010:H1030">
    <cfRule type="dataBar" priority="957">
      <dataBar showValue="0">
        <cfvo type="min"/>
        <cfvo type="max"/>
        <color theme="0" tint="-0.34998626667073579"/>
      </dataBar>
      <extLst>
        <ext xmlns:x14="http://schemas.microsoft.com/office/spreadsheetml/2009/9/main" uri="{B025F937-C7B1-47D3-B67F-A62EFF666E3E}">
          <x14:id>{D8612A38-B3E3-4986-8BA7-E0DD61F5525D}</x14:id>
        </ext>
      </extLst>
    </cfRule>
    <cfRule type="dataBar" priority="960">
      <dataBar>
        <cfvo type="min"/>
        <cfvo type="max"/>
        <color theme="0" tint="-0.499984740745262"/>
      </dataBar>
      <extLst>
        <ext xmlns:x14="http://schemas.microsoft.com/office/spreadsheetml/2009/9/main" uri="{B025F937-C7B1-47D3-B67F-A62EFF666E3E}">
          <x14:id>{2C8E2667-DBBC-4DCA-9AEF-433CE2A9B20E}</x14:id>
        </ext>
      </extLst>
    </cfRule>
    <cfRule type="dataBar" priority="959">
      <dataBar showValue="0">
        <cfvo type="min"/>
        <cfvo type="max"/>
        <color rgb="FF638EC6"/>
      </dataBar>
      <extLst>
        <ext xmlns:x14="http://schemas.microsoft.com/office/spreadsheetml/2009/9/main" uri="{B025F937-C7B1-47D3-B67F-A62EFF666E3E}">
          <x14:id>{56551E2B-39C7-48DA-9538-3A56186488AE}</x14:id>
        </ext>
      </extLst>
    </cfRule>
    <cfRule type="dataBar" priority="958">
      <dataBar>
        <cfvo type="min"/>
        <cfvo type="max"/>
        <color theme="0" tint="-0.34998626667073579"/>
      </dataBar>
      <extLst>
        <ext xmlns:x14="http://schemas.microsoft.com/office/spreadsheetml/2009/9/main" uri="{B025F937-C7B1-47D3-B67F-A62EFF666E3E}">
          <x14:id>{6E96C099-A3B1-435F-BE68-24D7EF92B538}</x14:id>
        </ext>
      </extLst>
    </cfRule>
  </conditionalFormatting>
  <conditionalFormatting sqref="H1032:H1066">
    <cfRule type="dataBar" priority="954">
      <dataBar>
        <cfvo type="min"/>
        <cfvo type="max"/>
        <color theme="0" tint="-0.34998626667073579"/>
      </dataBar>
      <extLst>
        <ext xmlns:x14="http://schemas.microsoft.com/office/spreadsheetml/2009/9/main" uri="{B025F937-C7B1-47D3-B67F-A62EFF666E3E}">
          <x14:id>{6D87F808-F656-4845-8DDB-D1CE14E4296B}</x14:id>
        </ext>
      </extLst>
    </cfRule>
    <cfRule type="dataBar" priority="956">
      <dataBar>
        <cfvo type="min"/>
        <cfvo type="max"/>
        <color theme="0" tint="-0.499984740745262"/>
      </dataBar>
      <extLst>
        <ext xmlns:x14="http://schemas.microsoft.com/office/spreadsheetml/2009/9/main" uri="{B025F937-C7B1-47D3-B67F-A62EFF666E3E}">
          <x14:id>{493A489F-98E2-40F1-9B43-633128E6DFF2}</x14:id>
        </ext>
      </extLst>
    </cfRule>
    <cfRule type="dataBar" priority="955">
      <dataBar showValue="0">
        <cfvo type="min"/>
        <cfvo type="max"/>
        <color rgb="FF638EC6"/>
      </dataBar>
      <extLst>
        <ext xmlns:x14="http://schemas.microsoft.com/office/spreadsheetml/2009/9/main" uri="{B025F937-C7B1-47D3-B67F-A62EFF666E3E}">
          <x14:id>{AC7C59A2-8172-4C11-8009-4966905AE126}</x14:id>
        </ext>
      </extLst>
    </cfRule>
    <cfRule type="dataBar" priority="953">
      <dataBar showValue="0">
        <cfvo type="min"/>
        <cfvo type="max"/>
        <color theme="0" tint="-0.34998626667073579"/>
      </dataBar>
      <extLst>
        <ext xmlns:x14="http://schemas.microsoft.com/office/spreadsheetml/2009/9/main" uri="{B025F937-C7B1-47D3-B67F-A62EFF666E3E}">
          <x14:id>{044471EC-AA26-4BDC-A7D4-DD22D3A7687C}</x14:id>
        </ext>
      </extLst>
    </cfRule>
  </conditionalFormatting>
  <conditionalFormatting sqref="H1068:H1071">
    <cfRule type="dataBar" priority="952">
      <dataBar>
        <cfvo type="min"/>
        <cfvo type="max"/>
        <color theme="0" tint="-0.499984740745262"/>
      </dataBar>
      <extLst>
        <ext xmlns:x14="http://schemas.microsoft.com/office/spreadsheetml/2009/9/main" uri="{B025F937-C7B1-47D3-B67F-A62EFF666E3E}">
          <x14:id>{BB788208-C11F-4032-933E-08E137348928}</x14:id>
        </ext>
      </extLst>
    </cfRule>
    <cfRule type="dataBar" priority="951">
      <dataBar showValue="0">
        <cfvo type="min"/>
        <cfvo type="max"/>
        <color rgb="FF638EC6"/>
      </dataBar>
      <extLst>
        <ext xmlns:x14="http://schemas.microsoft.com/office/spreadsheetml/2009/9/main" uri="{B025F937-C7B1-47D3-B67F-A62EFF666E3E}">
          <x14:id>{608A91F5-487C-4996-AE10-3F14303BE715}</x14:id>
        </ext>
      </extLst>
    </cfRule>
    <cfRule type="dataBar" priority="950">
      <dataBar>
        <cfvo type="min"/>
        <cfvo type="max"/>
        <color theme="0" tint="-0.34998626667073579"/>
      </dataBar>
      <extLst>
        <ext xmlns:x14="http://schemas.microsoft.com/office/spreadsheetml/2009/9/main" uri="{B025F937-C7B1-47D3-B67F-A62EFF666E3E}">
          <x14:id>{35B305BC-1ABC-4801-866C-FF2F385A058D}</x14:id>
        </ext>
      </extLst>
    </cfRule>
    <cfRule type="dataBar" priority="949">
      <dataBar showValue="0">
        <cfvo type="min"/>
        <cfvo type="max"/>
        <color theme="0" tint="-0.34998626667073579"/>
      </dataBar>
      <extLst>
        <ext xmlns:x14="http://schemas.microsoft.com/office/spreadsheetml/2009/9/main" uri="{B025F937-C7B1-47D3-B67F-A62EFF666E3E}">
          <x14:id>{6A174E2A-67F3-4A1C-B100-15D4E02D44A8}</x14:id>
        </ext>
      </extLst>
    </cfRule>
  </conditionalFormatting>
  <conditionalFormatting sqref="H1074:H1081">
    <cfRule type="dataBar" priority="948">
      <dataBar>
        <cfvo type="min"/>
        <cfvo type="max"/>
        <color theme="0" tint="-0.499984740745262"/>
      </dataBar>
      <extLst>
        <ext xmlns:x14="http://schemas.microsoft.com/office/spreadsheetml/2009/9/main" uri="{B025F937-C7B1-47D3-B67F-A62EFF666E3E}">
          <x14:id>{4E80083C-06FC-4EDF-8D83-4DA86DCB5758}</x14:id>
        </ext>
      </extLst>
    </cfRule>
    <cfRule type="dataBar" priority="947">
      <dataBar showValue="0">
        <cfvo type="min"/>
        <cfvo type="max"/>
        <color rgb="FF638EC6"/>
      </dataBar>
      <extLst>
        <ext xmlns:x14="http://schemas.microsoft.com/office/spreadsheetml/2009/9/main" uri="{B025F937-C7B1-47D3-B67F-A62EFF666E3E}">
          <x14:id>{C760ABB9-4705-437C-BF4E-01407F99C160}</x14:id>
        </ext>
      </extLst>
    </cfRule>
    <cfRule type="dataBar" priority="946">
      <dataBar>
        <cfvo type="min"/>
        <cfvo type="max"/>
        <color theme="0" tint="-0.34998626667073579"/>
      </dataBar>
      <extLst>
        <ext xmlns:x14="http://schemas.microsoft.com/office/spreadsheetml/2009/9/main" uri="{B025F937-C7B1-47D3-B67F-A62EFF666E3E}">
          <x14:id>{CCC857AD-897E-4FB5-8762-D6937D63A650}</x14:id>
        </ext>
      </extLst>
    </cfRule>
    <cfRule type="dataBar" priority="945">
      <dataBar showValue="0">
        <cfvo type="min"/>
        <cfvo type="max"/>
        <color theme="0" tint="-0.34998626667073579"/>
      </dataBar>
      <extLst>
        <ext xmlns:x14="http://schemas.microsoft.com/office/spreadsheetml/2009/9/main" uri="{B025F937-C7B1-47D3-B67F-A62EFF666E3E}">
          <x14:id>{C4B13B5B-A318-45D2-A613-A73B1486575C}</x14:id>
        </ext>
      </extLst>
    </cfRule>
  </conditionalFormatting>
  <conditionalFormatting sqref="H1084:H1274">
    <cfRule type="dataBar" priority="864">
      <dataBar>
        <cfvo type="min"/>
        <cfvo type="max"/>
        <color theme="0" tint="-0.499984740745262"/>
      </dataBar>
      <extLst>
        <ext xmlns:x14="http://schemas.microsoft.com/office/spreadsheetml/2009/9/main" uri="{B025F937-C7B1-47D3-B67F-A62EFF666E3E}">
          <x14:id>{320E1A19-0472-46B6-976E-2CB0D6A1C268}</x14:id>
        </ext>
      </extLst>
    </cfRule>
    <cfRule type="dataBar" priority="863">
      <dataBar showValue="0">
        <cfvo type="min"/>
        <cfvo type="max"/>
        <color rgb="FF638EC6"/>
      </dataBar>
      <extLst>
        <ext xmlns:x14="http://schemas.microsoft.com/office/spreadsheetml/2009/9/main" uri="{B025F937-C7B1-47D3-B67F-A62EFF666E3E}">
          <x14:id>{8F288378-EF28-48E9-B007-CA7AE95DB140}</x14:id>
        </ext>
      </extLst>
    </cfRule>
    <cfRule type="dataBar" priority="862">
      <dataBar>
        <cfvo type="min"/>
        <cfvo type="max"/>
        <color theme="0" tint="-0.34998626667073579"/>
      </dataBar>
      <extLst>
        <ext xmlns:x14="http://schemas.microsoft.com/office/spreadsheetml/2009/9/main" uri="{B025F937-C7B1-47D3-B67F-A62EFF666E3E}">
          <x14:id>{E4CBFEA8-AFCC-41DE-AF2B-99D431E115A3}</x14:id>
        </ext>
      </extLst>
    </cfRule>
    <cfRule type="dataBar" priority="861">
      <dataBar showValue="0">
        <cfvo type="min"/>
        <cfvo type="max"/>
        <color theme="0" tint="-0.34998626667073579"/>
      </dataBar>
      <extLst>
        <ext xmlns:x14="http://schemas.microsoft.com/office/spreadsheetml/2009/9/main" uri="{B025F937-C7B1-47D3-B67F-A62EFF666E3E}">
          <x14:id>{5002F731-9325-487B-99CD-04AF2D395E59}</x14:id>
        </ext>
      </extLst>
    </cfRule>
  </conditionalFormatting>
  <conditionalFormatting sqref="H1276:H1291">
    <cfRule type="dataBar" priority="857">
      <dataBar showValue="0">
        <cfvo type="min"/>
        <cfvo type="max"/>
        <color theme="0" tint="-0.34998626667073579"/>
      </dataBar>
      <extLst>
        <ext xmlns:x14="http://schemas.microsoft.com/office/spreadsheetml/2009/9/main" uri="{B025F937-C7B1-47D3-B67F-A62EFF666E3E}">
          <x14:id>{C9F45A2B-A3B1-4D6D-BE83-94EEE5E9D728}</x14:id>
        </ext>
      </extLst>
    </cfRule>
    <cfRule type="dataBar" priority="860">
      <dataBar>
        <cfvo type="min"/>
        <cfvo type="max"/>
        <color theme="0" tint="-0.499984740745262"/>
      </dataBar>
      <extLst>
        <ext xmlns:x14="http://schemas.microsoft.com/office/spreadsheetml/2009/9/main" uri="{B025F937-C7B1-47D3-B67F-A62EFF666E3E}">
          <x14:id>{6F7DF358-E0CF-4348-ABCB-1CD66C15FF44}</x14:id>
        </ext>
      </extLst>
    </cfRule>
    <cfRule type="dataBar" priority="859">
      <dataBar showValue="0">
        <cfvo type="min"/>
        <cfvo type="max"/>
        <color rgb="FF638EC6"/>
      </dataBar>
      <extLst>
        <ext xmlns:x14="http://schemas.microsoft.com/office/spreadsheetml/2009/9/main" uri="{B025F937-C7B1-47D3-B67F-A62EFF666E3E}">
          <x14:id>{C9D8847B-D905-43B5-B008-EBFDC8BBF59B}</x14:id>
        </ext>
      </extLst>
    </cfRule>
    <cfRule type="dataBar" priority="858">
      <dataBar>
        <cfvo type="min"/>
        <cfvo type="max"/>
        <color theme="0" tint="-0.34998626667073579"/>
      </dataBar>
      <extLst>
        <ext xmlns:x14="http://schemas.microsoft.com/office/spreadsheetml/2009/9/main" uri="{B025F937-C7B1-47D3-B67F-A62EFF666E3E}">
          <x14:id>{D0849613-890D-4694-8611-685C889C5D64}</x14:id>
        </ext>
      </extLst>
    </cfRule>
  </conditionalFormatting>
  <conditionalFormatting sqref="H1294:H1301">
    <cfRule type="dataBar" priority="856">
      <dataBar>
        <cfvo type="min"/>
        <cfvo type="max"/>
        <color theme="0" tint="-0.499984740745262"/>
      </dataBar>
      <extLst>
        <ext xmlns:x14="http://schemas.microsoft.com/office/spreadsheetml/2009/9/main" uri="{B025F937-C7B1-47D3-B67F-A62EFF666E3E}">
          <x14:id>{022F7945-06C7-4E1B-8410-A09807796D48}</x14:id>
        </ext>
      </extLst>
    </cfRule>
    <cfRule type="dataBar" priority="855">
      <dataBar showValue="0">
        <cfvo type="min"/>
        <cfvo type="max"/>
        <color rgb="FF638EC6"/>
      </dataBar>
      <extLst>
        <ext xmlns:x14="http://schemas.microsoft.com/office/spreadsheetml/2009/9/main" uri="{B025F937-C7B1-47D3-B67F-A62EFF666E3E}">
          <x14:id>{28F9C364-E5C9-4D15-AA72-DC9BF3E183EE}</x14:id>
        </ext>
      </extLst>
    </cfRule>
    <cfRule type="dataBar" priority="854">
      <dataBar>
        <cfvo type="min"/>
        <cfvo type="max"/>
        <color theme="0" tint="-0.34998626667073579"/>
      </dataBar>
      <extLst>
        <ext xmlns:x14="http://schemas.microsoft.com/office/spreadsheetml/2009/9/main" uri="{B025F937-C7B1-47D3-B67F-A62EFF666E3E}">
          <x14:id>{BAAD1D7B-9146-4FDF-9E3E-00098E9611B5}</x14:id>
        </ext>
      </extLst>
    </cfRule>
    <cfRule type="dataBar" priority="853">
      <dataBar showValue="0">
        <cfvo type="min"/>
        <cfvo type="max"/>
        <color theme="0" tint="-0.34998626667073579"/>
      </dataBar>
      <extLst>
        <ext xmlns:x14="http://schemas.microsoft.com/office/spreadsheetml/2009/9/main" uri="{B025F937-C7B1-47D3-B67F-A62EFF666E3E}">
          <x14:id>{E11EFCCD-FE62-4A61-9537-F005C49FC8A8}</x14:id>
        </ext>
      </extLst>
    </cfRule>
  </conditionalFormatting>
  <conditionalFormatting sqref="H1303:H1688">
    <cfRule type="dataBar" priority="851">
      <dataBar showValue="0">
        <cfvo type="min"/>
        <cfvo type="max"/>
        <color rgb="FF638EC6"/>
      </dataBar>
      <extLst>
        <ext xmlns:x14="http://schemas.microsoft.com/office/spreadsheetml/2009/9/main" uri="{B025F937-C7B1-47D3-B67F-A62EFF666E3E}">
          <x14:id>{0F761E1B-0F9C-4B73-9A5B-06AF0FE0CF4B}</x14:id>
        </ext>
      </extLst>
    </cfRule>
    <cfRule type="dataBar" priority="852">
      <dataBar>
        <cfvo type="min"/>
        <cfvo type="max"/>
        <color theme="0" tint="-0.499984740745262"/>
      </dataBar>
      <extLst>
        <ext xmlns:x14="http://schemas.microsoft.com/office/spreadsheetml/2009/9/main" uri="{B025F937-C7B1-47D3-B67F-A62EFF666E3E}">
          <x14:id>{1F349D47-3098-40F2-A260-28A773E7880C}</x14:id>
        </ext>
      </extLst>
    </cfRule>
    <cfRule type="dataBar" priority="850">
      <dataBar>
        <cfvo type="min"/>
        <cfvo type="max"/>
        <color theme="0" tint="-0.34998626667073579"/>
      </dataBar>
      <extLst>
        <ext xmlns:x14="http://schemas.microsoft.com/office/spreadsheetml/2009/9/main" uri="{B025F937-C7B1-47D3-B67F-A62EFF666E3E}">
          <x14:id>{CE4EDEBB-A96C-4A0F-BA9A-C9C45CDB4DDB}</x14:id>
        </ext>
      </extLst>
    </cfRule>
    <cfRule type="dataBar" priority="849">
      <dataBar showValue="0">
        <cfvo type="min"/>
        <cfvo type="max"/>
        <color theme="0" tint="-0.34998626667073579"/>
      </dataBar>
      <extLst>
        <ext xmlns:x14="http://schemas.microsoft.com/office/spreadsheetml/2009/9/main" uri="{B025F937-C7B1-47D3-B67F-A62EFF666E3E}">
          <x14:id>{C5AE5185-3494-4883-B89E-FA98B49FEFFC}</x14:id>
        </ext>
      </extLst>
    </cfRule>
  </conditionalFormatting>
  <conditionalFormatting sqref="H1691:H1697">
    <cfRule type="dataBar" priority="848">
      <dataBar>
        <cfvo type="min"/>
        <cfvo type="max"/>
        <color theme="0" tint="-0.499984740745262"/>
      </dataBar>
      <extLst>
        <ext xmlns:x14="http://schemas.microsoft.com/office/spreadsheetml/2009/9/main" uri="{B025F937-C7B1-47D3-B67F-A62EFF666E3E}">
          <x14:id>{4EC2F3E4-7FD1-4B39-BB65-8289F17B44B7}</x14:id>
        </ext>
      </extLst>
    </cfRule>
    <cfRule type="dataBar" priority="847">
      <dataBar showValue="0">
        <cfvo type="min"/>
        <cfvo type="max"/>
        <color rgb="FF638EC6"/>
      </dataBar>
      <extLst>
        <ext xmlns:x14="http://schemas.microsoft.com/office/spreadsheetml/2009/9/main" uri="{B025F937-C7B1-47D3-B67F-A62EFF666E3E}">
          <x14:id>{547D5C50-C349-4F09-9C6E-CBCFDC324F3B}</x14:id>
        </ext>
      </extLst>
    </cfRule>
    <cfRule type="dataBar" priority="846">
      <dataBar>
        <cfvo type="min"/>
        <cfvo type="max"/>
        <color theme="0" tint="-0.34998626667073579"/>
      </dataBar>
      <extLst>
        <ext xmlns:x14="http://schemas.microsoft.com/office/spreadsheetml/2009/9/main" uri="{B025F937-C7B1-47D3-B67F-A62EFF666E3E}">
          <x14:id>{B7F4DD1F-D43B-482A-929D-61529A5EF351}</x14:id>
        </ext>
      </extLst>
    </cfRule>
    <cfRule type="dataBar" priority="845">
      <dataBar showValue="0">
        <cfvo type="min"/>
        <cfvo type="max"/>
        <color theme="0" tint="-0.34998626667073579"/>
      </dataBar>
      <extLst>
        <ext xmlns:x14="http://schemas.microsoft.com/office/spreadsheetml/2009/9/main" uri="{B025F937-C7B1-47D3-B67F-A62EFF666E3E}">
          <x14:id>{9EF1AE11-B93B-474B-BB42-02675879EF75}</x14:id>
        </ext>
      </extLst>
    </cfRule>
  </conditionalFormatting>
  <conditionalFormatting sqref="H1700:H1705">
    <cfRule type="dataBar" priority="844">
      <dataBar>
        <cfvo type="min"/>
        <cfvo type="max"/>
        <color theme="0" tint="-0.499984740745262"/>
      </dataBar>
      <extLst>
        <ext xmlns:x14="http://schemas.microsoft.com/office/spreadsheetml/2009/9/main" uri="{B025F937-C7B1-47D3-B67F-A62EFF666E3E}">
          <x14:id>{EDBAFAAF-D774-42BA-A4DB-8273E8A871C1}</x14:id>
        </ext>
      </extLst>
    </cfRule>
    <cfRule type="dataBar" priority="843">
      <dataBar showValue="0">
        <cfvo type="min"/>
        <cfvo type="max"/>
        <color rgb="FF638EC6"/>
      </dataBar>
      <extLst>
        <ext xmlns:x14="http://schemas.microsoft.com/office/spreadsheetml/2009/9/main" uri="{B025F937-C7B1-47D3-B67F-A62EFF666E3E}">
          <x14:id>{7E11741F-55E2-415D-BD44-9FB1B9F71CF5}</x14:id>
        </ext>
      </extLst>
    </cfRule>
    <cfRule type="dataBar" priority="842">
      <dataBar>
        <cfvo type="min"/>
        <cfvo type="max"/>
        <color theme="0" tint="-0.34998626667073579"/>
      </dataBar>
      <extLst>
        <ext xmlns:x14="http://schemas.microsoft.com/office/spreadsheetml/2009/9/main" uri="{B025F937-C7B1-47D3-B67F-A62EFF666E3E}">
          <x14:id>{299EC2B0-F959-4C69-9A59-241373115425}</x14:id>
        </ext>
      </extLst>
    </cfRule>
    <cfRule type="dataBar" priority="841">
      <dataBar showValue="0">
        <cfvo type="min"/>
        <cfvo type="max"/>
        <color theme="0" tint="-0.34998626667073579"/>
      </dataBar>
      <extLst>
        <ext xmlns:x14="http://schemas.microsoft.com/office/spreadsheetml/2009/9/main" uri="{B025F937-C7B1-47D3-B67F-A62EFF666E3E}">
          <x14:id>{65BF7491-36DC-4B63-8CBB-19C5B73F8CB4}</x14:id>
        </ext>
      </extLst>
    </cfRule>
  </conditionalFormatting>
  <conditionalFormatting sqref="H1707:H1708">
    <cfRule type="dataBar" priority="840">
      <dataBar>
        <cfvo type="min"/>
        <cfvo type="max"/>
        <color theme="0" tint="-0.499984740745262"/>
      </dataBar>
      <extLst>
        <ext xmlns:x14="http://schemas.microsoft.com/office/spreadsheetml/2009/9/main" uri="{B025F937-C7B1-47D3-B67F-A62EFF666E3E}">
          <x14:id>{E340CE66-A4D6-49D9-8153-507F6475F443}</x14:id>
        </ext>
      </extLst>
    </cfRule>
    <cfRule type="dataBar" priority="839">
      <dataBar showValue="0">
        <cfvo type="min"/>
        <cfvo type="max"/>
        <color rgb="FF638EC6"/>
      </dataBar>
      <extLst>
        <ext xmlns:x14="http://schemas.microsoft.com/office/spreadsheetml/2009/9/main" uri="{B025F937-C7B1-47D3-B67F-A62EFF666E3E}">
          <x14:id>{2A01C2CE-E8B9-41A3-BAB7-2D6B2296C7D0}</x14:id>
        </ext>
      </extLst>
    </cfRule>
    <cfRule type="dataBar" priority="838">
      <dataBar>
        <cfvo type="min"/>
        <cfvo type="max"/>
        <color theme="0" tint="-0.34998626667073579"/>
      </dataBar>
      <extLst>
        <ext xmlns:x14="http://schemas.microsoft.com/office/spreadsheetml/2009/9/main" uri="{B025F937-C7B1-47D3-B67F-A62EFF666E3E}">
          <x14:id>{B2246B8F-09D0-4608-BA7D-4CB643214169}</x14:id>
        </ext>
      </extLst>
    </cfRule>
    <cfRule type="dataBar" priority="837">
      <dataBar showValue="0">
        <cfvo type="min"/>
        <cfvo type="max"/>
        <color theme="0" tint="-0.34998626667073579"/>
      </dataBar>
      <extLst>
        <ext xmlns:x14="http://schemas.microsoft.com/office/spreadsheetml/2009/9/main" uri="{B025F937-C7B1-47D3-B67F-A62EFF666E3E}">
          <x14:id>{B5706D6C-E69E-4142-9B4A-B8C6B09DAACF}</x14:id>
        </ext>
      </extLst>
    </cfRule>
  </conditionalFormatting>
  <conditionalFormatting sqref="H1710:H1712">
    <cfRule type="dataBar" priority="836">
      <dataBar>
        <cfvo type="min"/>
        <cfvo type="max"/>
        <color theme="0" tint="-0.499984740745262"/>
      </dataBar>
      <extLst>
        <ext xmlns:x14="http://schemas.microsoft.com/office/spreadsheetml/2009/9/main" uri="{B025F937-C7B1-47D3-B67F-A62EFF666E3E}">
          <x14:id>{6D881028-7AC0-4A65-AD2D-DA03F29B91AD}</x14:id>
        </ext>
      </extLst>
    </cfRule>
    <cfRule type="dataBar" priority="835">
      <dataBar showValue="0">
        <cfvo type="min"/>
        <cfvo type="max"/>
        <color rgb="FF638EC6"/>
      </dataBar>
      <extLst>
        <ext xmlns:x14="http://schemas.microsoft.com/office/spreadsheetml/2009/9/main" uri="{B025F937-C7B1-47D3-B67F-A62EFF666E3E}">
          <x14:id>{D0D94FE3-0615-4EFC-BFD1-467D9E959039}</x14:id>
        </ext>
      </extLst>
    </cfRule>
    <cfRule type="dataBar" priority="834">
      <dataBar>
        <cfvo type="min"/>
        <cfvo type="max"/>
        <color theme="0" tint="-0.34998626667073579"/>
      </dataBar>
      <extLst>
        <ext xmlns:x14="http://schemas.microsoft.com/office/spreadsheetml/2009/9/main" uri="{B025F937-C7B1-47D3-B67F-A62EFF666E3E}">
          <x14:id>{12A6E61E-CE70-46CF-9D25-EF8BB0908BDD}</x14:id>
        </ext>
      </extLst>
    </cfRule>
    <cfRule type="dataBar" priority="833">
      <dataBar showValue="0">
        <cfvo type="min"/>
        <cfvo type="max"/>
        <color theme="0" tint="-0.34998626667073579"/>
      </dataBar>
      <extLst>
        <ext xmlns:x14="http://schemas.microsoft.com/office/spreadsheetml/2009/9/main" uri="{B025F937-C7B1-47D3-B67F-A62EFF666E3E}">
          <x14:id>{B5548ED1-C921-406B-8BCA-C1F39FBC1B9F}</x14:id>
        </ext>
      </extLst>
    </cfRule>
  </conditionalFormatting>
  <conditionalFormatting sqref="H1714:H1719">
    <cfRule type="dataBar" priority="811">
      <dataBar showValue="0">
        <cfvo type="min"/>
        <cfvo type="max"/>
        <color rgb="FF638EC6"/>
      </dataBar>
      <extLst>
        <ext xmlns:x14="http://schemas.microsoft.com/office/spreadsheetml/2009/9/main" uri="{B025F937-C7B1-47D3-B67F-A62EFF666E3E}">
          <x14:id>{E1632DD4-35C4-4F5A-88D4-E17FD9522D89}</x14:id>
        </ext>
      </extLst>
    </cfRule>
    <cfRule type="dataBar" priority="810">
      <dataBar>
        <cfvo type="min"/>
        <cfvo type="max"/>
        <color theme="0" tint="-0.34998626667073579"/>
      </dataBar>
      <extLst>
        <ext xmlns:x14="http://schemas.microsoft.com/office/spreadsheetml/2009/9/main" uri="{B025F937-C7B1-47D3-B67F-A62EFF666E3E}">
          <x14:id>{0345F0DE-39D1-4670-A897-0B418BF3E6EC}</x14:id>
        </ext>
      </extLst>
    </cfRule>
    <cfRule type="dataBar" priority="812">
      <dataBar>
        <cfvo type="min"/>
        <cfvo type="max"/>
        <color theme="0" tint="-0.499984740745262"/>
      </dataBar>
      <extLst>
        <ext xmlns:x14="http://schemas.microsoft.com/office/spreadsheetml/2009/9/main" uri="{B025F937-C7B1-47D3-B67F-A62EFF666E3E}">
          <x14:id>{9805014F-9889-42AD-AF0B-3BDF42598893}</x14:id>
        </ext>
      </extLst>
    </cfRule>
    <cfRule type="dataBar" priority="809">
      <dataBar showValue="0">
        <cfvo type="min"/>
        <cfvo type="max"/>
        <color theme="0" tint="-0.34998626667073579"/>
      </dataBar>
      <extLst>
        <ext xmlns:x14="http://schemas.microsoft.com/office/spreadsheetml/2009/9/main" uri="{B025F937-C7B1-47D3-B67F-A62EFF666E3E}">
          <x14:id>{FD814DE2-D2E8-4780-95EF-CCAEA14C9000}</x14:id>
        </ext>
      </extLst>
    </cfRule>
  </conditionalFormatting>
  <conditionalFormatting sqref="H1721:H1737">
    <cfRule type="dataBar" priority="814">
      <dataBar>
        <cfvo type="min"/>
        <cfvo type="max"/>
        <color theme="0" tint="-0.34998626667073579"/>
      </dataBar>
      <extLst>
        <ext xmlns:x14="http://schemas.microsoft.com/office/spreadsheetml/2009/9/main" uri="{B025F937-C7B1-47D3-B67F-A62EFF666E3E}">
          <x14:id>{E3BFE9B9-33D9-4845-8CBB-323F018711A6}</x14:id>
        </ext>
      </extLst>
    </cfRule>
    <cfRule type="dataBar" priority="813">
      <dataBar showValue="0">
        <cfvo type="min"/>
        <cfvo type="max"/>
        <color theme="0" tint="-0.34998626667073579"/>
      </dataBar>
      <extLst>
        <ext xmlns:x14="http://schemas.microsoft.com/office/spreadsheetml/2009/9/main" uri="{B025F937-C7B1-47D3-B67F-A62EFF666E3E}">
          <x14:id>{A179C3CE-9ECA-479E-B40F-753A1002D0FD}</x14:id>
        </ext>
      </extLst>
    </cfRule>
    <cfRule type="dataBar" priority="815">
      <dataBar showValue="0">
        <cfvo type="min"/>
        <cfvo type="max"/>
        <color rgb="FF638EC6"/>
      </dataBar>
      <extLst>
        <ext xmlns:x14="http://schemas.microsoft.com/office/spreadsheetml/2009/9/main" uri="{B025F937-C7B1-47D3-B67F-A62EFF666E3E}">
          <x14:id>{9D59FD5B-FA67-4774-B247-A12D79B1081F}</x14:id>
        </ext>
      </extLst>
    </cfRule>
    <cfRule type="dataBar" priority="816">
      <dataBar>
        <cfvo type="min"/>
        <cfvo type="max"/>
        <color theme="0" tint="-0.499984740745262"/>
      </dataBar>
      <extLst>
        <ext xmlns:x14="http://schemas.microsoft.com/office/spreadsheetml/2009/9/main" uri="{B025F937-C7B1-47D3-B67F-A62EFF666E3E}">
          <x14:id>{46A0E925-D11D-4BB0-A9E4-0B48A89F2FE8}</x14:id>
        </ext>
      </extLst>
    </cfRule>
  </conditionalFormatting>
  <conditionalFormatting sqref="H1739:H1750">
    <cfRule type="dataBar" priority="808">
      <dataBar>
        <cfvo type="min"/>
        <cfvo type="max"/>
        <color theme="0" tint="-0.499984740745262"/>
      </dataBar>
      <extLst>
        <ext xmlns:x14="http://schemas.microsoft.com/office/spreadsheetml/2009/9/main" uri="{B025F937-C7B1-47D3-B67F-A62EFF666E3E}">
          <x14:id>{026FA2A5-DEB5-471A-AECA-7C7D6FB16466}</x14:id>
        </ext>
      </extLst>
    </cfRule>
    <cfRule type="dataBar" priority="807">
      <dataBar showValue="0">
        <cfvo type="min"/>
        <cfvo type="max"/>
        <color rgb="FF638EC6"/>
      </dataBar>
      <extLst>
        <ext xmlns:x14="http://schemas.microsoft.com/office/spreadsheetml/2009/9/main" uri="{B025F937-C7B1-47D3-B67F-A62EFF666E3E}">
          <x14:id>{8E9D778B-F571-4FF4-A911-31F0FDAFC6B0}</x14:id>
        </ext>
      </extLst>
    </cfRule>
    <cfRule type="dataBar" priority="806">
      <dataBar>
        <cfvo type="min"/>
        <cfvo type="max"/>
        <color theme="0" tint="-0.34998626667073579"/>
      </dataBar>
      <extLst>
        <ext xmlns:x14="http://schemas.microsoft.com/office/spreadsheetml/2009/9/main" uri="{B025F937-C7B1-47D3-B67F-A62EFF666E3E}">
          <x14:id>{163E8E8F-EB67-416E-AEFA-F5D0A3217CD6}</x14:id>
        </ext>
      </extLst>
    </cfRule>
    <cfRule type="dataBar" priority="805">
      <dataBar showValue="0">
        <cfvo type="min"/>
        <cfvo type="max"/>
        <color theme="0" tint="-0.34998626667073579"/>
      </dataBar>
      <extLst>
        <ext xmlns:x14="http://schemas.microsoft.com/office/spreadsheetml/2009/9/main" uri="{B025F937-C7B1-47D3-B67F-A62EFF666E3E}">
          <x14:id>{ABE26306-7F12-4E43-A4B4-854F2A7C69A1}</x14:id>
        </ext>
      </extLst>
    </cfRule>
  </conditionalFormatting>
  <conditionalFormatting sqref="H1752:H1759">
    <cfRule type="dataBar" priority="804">
      <dataBar>
        <cfvo type="min"/>
        <cfvo type="max"/>
        <color theme="0" tint="-0.499984740745262"/>
      </dataBar>
      <extLst>
        <ext xmlns:x14="http://schemas.microsoft.com/office/spreadsheetml/2009/9/main" uri="{B025F937-C7B1-47D3-B67F-A62EFF666E3E}">
          <x14:id>{13010BAE-0117-43ED-AE73-E4B522AA1AB6}</x14:id>
        </ext>
      </extLst>
    </cfRule>
    <cfRule type="dataBar" priority="803">
      <dataBar showValue="0">
        <cfvo type="min"/>
        <cfvo type="max"/>
        <color rgb="FF638EC6"/>
      </dataBar>
      <extLst>
        <ext xmlns:x14="http://schemas.microsoft.com/office/spreadsheetml/2009/9/main" uri="{B025F937-C7B1-47D3-B67F-A62EFF666E3E}">
          <x14:id>{6CE57F81-5D3F-4C6D-AA57-0131E51EE39C}</x14:id>
        </ext>
      </extLst>
    </cfRule>
    <cfRule type="dataBar" priority="802">
      <dataBar>
        <cfvo type="min"/>
        <cfvo type="max"/>
        <color theme="0" tint="-0.34998626667073579"/>
      </dataBar>
      <extLst>
        <ext xmlns:x14="http://schemas.microsoft.com/office/spreadsheetml/2009/9/main" uri="{B025F937-C7B1-47D3-B67F-A62EFF666E3E}">
          <x14:id>{1FABC868-089A-466F-B782-BBE64743C163}</x14:id>
        </ext>
      </extLst>
    </cfRule>
    <cfRule type="dataBar" priority="801">
      <dataBar showValue="0">
        <cfvo type="min"/>
        <cfvo type="max"/>
        <color theme="0" tint="-0.34998626667073579"/>
      </dataBar>
      <extLst>
        <ext xmlns:x14="http://schemas.microsoft.com/office/spreadsheetml/2009/9/main" uri="{B025F937-C7B1-47D3-B67F-A62EFF666E3E}">
          <x14:id>{8DB559C1-6EA0-4676-896A-843025823885}</x14:id>
        </ext>
      </extLst>
    </cfRule>
  </conditionalFormatting>
  <conditionalFormatting sqref="H1762:H1769">
    <cfRule type="dataBar" priority="800">
      <dataBar>
        <cfvo type="min"/>
        <cfvo type="max"/>
        <color theme="0" tint="-0.499984740745262"/>
      </dataBar>
      <extLst>
        <ext xmlns:x14="http://schemas.microsoft.com/office/spreadsheetml/2009/9/main" uri="{B025F937-C7B1-47D3-B67F-A62EFF666E3E}">
          <x14:id>{0314EDDE-0DAE-412B-9C11-0FB91054421E}</x14:id>
        </ext>
      </extLst>
    </cfRule>
    <cfRule type="dataBar" priority="799">
      <dataBar showValue="0">
        <cfvo type="min"/>
        <cfvo type="max"/>
        <color rgb="FF638EC6"/>
      </dataBar>
      <extLst>
        <ext xmlns:x14="http://schemas.microsoft.com/office/spreadsheetml/2009/9/main" uri="{B025F937-C7B1-47D3-B67F-A62EFF666E3E}">
          <x14:id>{8C1A1452-FE93-48DF-BB94-932143D8B9A8}</x14:id>
        </ext>
      </extLst>
    </cfRule>
    <cfRule type="dataBar" priority="798">
      <dataBar>
        <cfvo type="min"/>
        <cfvo type="max"/>
        <color theme="0" tint="-0.34998626667073579"/>
      </dataBar>
      <extLst>
        <ext xmlns:x14="http://schemas.microsoft.com/office/spreadsheetml/2009/9/main" uri="{B025F937-C7B1-47D3-B67F-A62EFF666E3E}">
          <x14:id>{666ADE20-4581-469F-A56F-9B757A5E72EC}</x14:id>
        </ext>
      </extLst>
    </cfRule>
    <cfRule type="dataBar" priority="797">
      <dataBar showValue="0">
        <cfvo type="min"/>
        <cfvo type="max"/>
        <color theme="0" tint="-0.34998626667073579"/>
      </dataBar>
      <extLst>
        <ext xmlns:x14="http://schemas.microsoft.com/office/spreadsheetml/2009/9/main" uri="{B025F937-C7B1-47D3-B67F-A62EFF666E3E}">
          <x14:id>{63CB53F1-9A8E-4F10-9875-2B996855AA1D}</x14:id>
        </ext>
      </extLst>
    </cfRule>
  </conditionalFormatting>
  <conditionalFormatting sqref="H1771:H1780">
    <cfRule type="dataBar" priority="796">
      <dataBar>
        <cfvo type="min"/>
        <cfvo type="max"/>
        <color theme="0" tint="-0.499984740745262"/>
      </dataBar>
      <extLst>
        <ext xmlns:x14="http://schemas.microsoft.com/office/spreadsheetml/2009/9/main" uri="{B025F937-C7B1-47D3-B67F-A62EFF666E3E}">
          <x14:id>{1D99EC56-D46C-4856-AD57-3E6C7672EB6B}</x14:id>
        </ext>
      </extLst>
    </cfRule>
    <cfRule type="dataBar" priority="795">
      <dataBar showValue="0">
        <cfvo type="min"/>
        <cfvo type="max"/>
        <color rgb="FF638EC6"/>
      </dataBar>
      <extLst>
        <ext xmlns:x14="http://schemas.microsoft.com/office/spreadsheetml/2009/9/main" uri="{B025F937-C7B1-47D3-B67F-A62EFF666E3E}">
          <x14:id>{54E11599-C4F1-4D48-912C-5098FE1AD3CD}</x14:id>
        </ext>
      </extLst>
    </cfRule>
    <cfRule type="dataBar" priority="794">
      <dataBar>
        <cfvo type="min"/>
        <cfvo type="max"/>
        <color theme="0" tint="-0.34998626667073579"/>
      </dataBar>
      <extLst>
        <ext xmlns:x14="http://schemas.microsoft.com/office/spreadsheetml/2009/9/main" uri="{B025F937-C7B1-47D3-B67F-A62EFF666E3E}">
          <x14:id>{A96E4626-4F78-41C0-BBEE-E1781054C392}</x14:id>
        </ext>
      </extLst>
    </cfRule>
    <cfRule type="dataBar" priority="793">
      <dataBar showValue="0">
        <cfvo type="min"/>
        <cfvo type="max"/>
        <color theme="0" tint="-0.34998626667073579"/>
      </dataBar>
      <extLst>
        <ext xmlns:x14="http://schemas.microsoft.com/office/spreadsheetml/2009/9/main" uri="{B025F937-C7B1-47D3-B67F-A62EFF666E3E}">
          <x14:id>{C34C69EA-D116-4E33-9757-DD4E702CB002}</x14:id>
        </ext>
      </extLst>
    </cfRule>
  </conditionalFormatting>
  <conditionalFormatting sqref="H1782:H1785">
    <cfRule type="dataBar" priority="792">
      <dataBar>
        <cfvo type="min"/>
        <cfvo type="max"/>
        <color theme="0" tint="-0.499984740745262"/>
      </dataBar>
      <extLst>
        <ext xmlns:x14="http://schemas.microsoft.com/office/spreadsheetml/2009/9/main" uri="{B025F937-C7B1-47D3-B67F-A62EFF666E3E}">
          <x14:id>{1081399F-EB4A-4E0D-899C-62DDC13D2CED}</x14:id>
        </ext>
      </extLst>
    </cfRule>
    <cfRule type="dataBar" priority="791">
      <dataBar showValue="0">
        <cfvo type="min"/>
        <cfvo type="max"/>
        <color rgb="FF638EC6"/>
      </dataBar>
      <extLst>
        <ext xmlns:x14="http://schemas.microsoft.com/office/spreadsheetml/2009/9/main" uri="{B025F937-C7B1-47D3-B67F-A62EFF666E3E}">
          <x14:id>{9A4B0518-064B-47C3-8AFE-BDB291F425DE}</x14:id>
        </ext>
      </extLst>
    </cfRule>
    <cfRule type="dataBar" priority="790">
      <dataBar>
        <cfvo type="min"/>
        <cfvo type="max"/>
        <color theme="0" tint="-0.34998626667073579"/>
      </dataBar>
      <extLst>
        <ext xmlns:x14="http://schemas.microsoft.com/office/spreadsheetml/2009/9/main" uri="{B025F937-C7B1-47D3-B67F-A62EFF666E3E}">
          <x14:id>{E0784898-1ADF-4CD0-9A82-BC87668FD48B}</x14:id>
        </ext>
      </extLst>
    </cfRule>
    <cfRule type="dataBar" priority="789">
      <dataBar showValue="0">
        <cfvo type="min"/>
        <cfvo type="max"/>
        <color theme="0" tint="-0.34998626667073579"/>
      </dataBar>
      <extLst>
        <ext xmlns:x14="http://schemas.microsoft.com/office/spreadsheetml/2009/9/main" uri="{B025F937-C7B1-47D3-B67F-A62EFF666E3E}">
          <x14:id>{2B164E8B-238D-4A31-83D5-0D06F8CBEF89}</x14:id>
        </ext>
      </extLst>
    </cfRule>
  </conditionalFormatting>
  <conditionalFormatting sqref="H1787:H1820">
    <cfRule type="dataBar" priority="788">
      <dataBar>
        <cfvo type="min"/>
        <cfvo type="max"/>
        <color theme="0" tint="-0.499984740745262"/>
      </dataBar>
      <extLst>
        <ext xmlns:x14="http://schemas.microsoft.com/office/spreadsheetml/2009/9/main" uri="{B025F937-C7B1-47D3-B67F-A62EFF666E3E}">
          <x14:id>{C20BCFB2-7639-4643-8EF3-23A9E9DA0C11}</x14:id>
        </ext>
      </extLst>
    </cfRule>
    <cfRule type="dataBar" priority="787">
      <dataBar showValue="0">
        <cfvo type="min"/>
        <cfvo type="max"/>
        <color rgb="FF638EC6"/>
      </dataBar>
      <extLst>
        <ext xmlns:x14="http://schemas.microsoft.com/office/spreadsheetml/2009/9/main" uri="{B025F937-C7B1-47D3-B67F-A62EFF666E3E}">
          <x14:id>{E0141221-FF96-40FF-B330-71D42EFA361D}</x14:id>
        </ext>
      </extLst>
    </cfRule>
    <cfRule type="dataBar" priority="786">
      <dataBar>
        <cfvo type="min"/>
        <cfvo type="max"/>
        <color theme="0" tint="-0.34998626667073579"/>
      </dataBar>
      <extLst>
        <ext xmlns:x14="http://schemas.microsoft.com/office/spreadsheetml/2009/9/main" uri="{B025F937-C7B1-47D3-B67F-A62EFF666E3E}">
          <x14:id>{81FA5BFC-60D5-480B-B883-7D96D335E1E4}</x14:id>
        </ext>
      </extLst>
    </cfRule>
    <cfRule type="dataBar" priority="785">
      <dataBar showValue="0">
        <cfvo type="min"/>
        <cfvo type="max"/>
        <color theme="0" tint="-0.34998626667073579"/>
      </dataBar>
      <extLst>
        <ext xmlns:x14="http://schemas.microsoft.com/office/spreadsheetml/2009/9/main" uri="{B025F937-C7B1-47D3-B67F-A62EFF666E3E}">
          <x14:id>{8E8D37E3-B1A4-49A3-80EB-31017C153CDC}</x14:id>
        </ext>
      </extLst>
    </cfRule>
  </conditionalFormatting>
  <conditionalFormatting sqref="H1822:H1835">
    <cfRule type="dataBar" priority="784">
      <dataBar>
        <cfvo type="min"/>
        <cfvo type="max"/>
        <color theme="0" tint="-0.499984740745262"/>
      </dataBar>
      <extLst>
        <ext xmlns:x14="http://schemas.microsoft.com/office/spreadsheetml/2009/9/main" uri="{B025F937-C7B1-47D3-B67F-A62EFF666E3E}">
          <x14:id>{A17D5843-6E7E-4F20-A05D-93F3A1857725}</x14:id>
        </ext>
      </extLst>
    </cfRule>
    <cfRule type="dataBar" priority="783">
      <dataBar showValue="0">
        <cfvo type="min"/>
        <cfvo type="max"/>
        <color rgb="FF638EC6"/>
      </dataBar>
      <extLst>
        <ext xmlns:x14="http://schemas.microsoft.com/office/spreadsheetml/2009/9/main" uri="{B025F937-C7B1-47D3-B67F-A62EFF666E3E}">
          <x14:id>{D1B91351-2883-48C9-928B-8EE28648D1BE}</x14:id>
        </ext>
      </extLst>
    </cfRule>
    <cfRule type="dataBar" priority="782">
      <dataBar>
        <cfvo type="min"/>
        <cfvo type="max"/>
        <color theme="0" tint="-0.34998626667073579"/>
      </dataBar>
      <extLst>
        <ext xmlns:x14="http://schemas.microsoft.com/office/spreadsheetml/2009/9/main" uri="{B025F937-C7B1-47D3-B67F-A62EFF666E3E}">
          <x14:id>{F7325CC2-9B8C-4BD5-B1D6-7CB07A2B03C2}</x14:id>
        </ext>
      </extLst>
    </cfRule>
    <cfRule type="dataBar" priority="781">
      <dataBar showValue="0">
        <cfvo type="min"/>
        <cfvo type="max"/>
        <color theme="0" tint="-0.34998626667073579"/>
      </dataBar>
      <extLst>
        <ext xmlns:x14="http://schemas.microsoft.com/office/spreadsheetml/2009/9/main" uri="{B025F937-C7B1-47D3-B67F-A62EFF666E3E}">
          <x14:id>{71718B3B-091F-4C48-B26C-7C1F23459AF2}</x14:id>
        </ext>
      </extLst>
    </cfRule>
  </conditionalFormatting>
  <conditionalFormatting sqref="H1837:H1845">
    <cfRule type="dataBar" priority="780">
      <dataBar>
        <cfvo type="min"/>
        <cfvo type="max"/>
        <color theme="0" tint="-0.499984740745262"/>
      </dataBar>
      <extLst>
        <ext xmlns:x14="http://schemas.microsoft.com/office/spreadsheetml/2009/9/main" uri="{B025F937-C7B1-47D3-B67F-A62EFF666E3E}">
          <x14:id>{B19B49CE-1294-4FF1-BF28-C4E699823C4D}</x14:id>
        </ext>
      </extLst>
    </cfRule>
    <cfRule type="dataBar" priority="779">
      <dataBar showValue="0">
        <cfvo type="min"/>
        <cfvo type="max"/>
        <color rgb="FF638EC6"/>
      </dataBar>
      <extLst>
        <ext xmlns:x14="http://schemas.microsoft.com/office/spreadsheetml/2009/9/main" uri="{B025F937-C7B1-47D3-B67F-A62EFF666E3E}">
          <x14:id>{4482938D-617E-43D8-A6E3-3455F7C18DC6}</x14:id>
        </ext>
      </extLst>
    </cfRule>
    <cfRule type="dataBar" priority="778">
      <dataBar>
        <cfvo type="min"/>
        <cfvo type="max"/>
        <color theme="0" tint="-0.34998626667073579"/>
      </dataBar>
      <extLst>
        <ext xmlns:x14="http://schemas.microsoft.com/office/spreadsheetml/2009/9/main" uri="{B025F937-C7B1-47D3-B67F-A62EFF666E3E}">
          <x14:id>{D4BCB5F3-09BB-4F74-B0F0-8C73DC448F19}</x14:id>
        </ext>
      </extLst>
    </cfRule>
    <cfRule type="dataBar" priority="777">
      <dataBar showValue="0">
        <cfvo type="min"/>
        <cfvo type="max"/>
        <color theme="0" tint="-0.34998626667073579"/>
      </dataBar>
      <extLst>
        <ext xmlns:x14="http://schemas.microsoft.com/office/spreadsheetml/2009/9/main" uri="{B025F937-C7B1-47D3-B67F-A62EFF666E3E}">
          <x14:id>{F0B384D2-6722-4531-ACD7-41805BCC959D}</x14:id>
        </ext>
      </extLst>
    </cfRule>
  </conditionalFormatting>
  <conditionalFormatting sqref="H1847:H1850">
    <cfRule type="dataBar" priority="776">
      <dataBar>
        <cfvo type="min"/>
        <cfvo type="max"/>
        <color theme="0" tint="-0.499984740745262"/>
      </dataBar>
      <extLst>
        <ext xmlns:x14="http://schemas.microsoft.com/office/spreadsheetml/2009/9/main" uri="{B025F937-C7B1-47D3-B67F-A62EFF666E3E}">
          <x14:id>{4A830817-20B3-4EEC-AC4C-FA97BFC2E9BE}</x14:id>
        </ext>
      </extLst>
    </cfRule>
    <cfRule type="dataBar" priority="775">
      <dataBar showValue="0">
        <cfvo type="min"/>
        <cfvo type="max"/>
        <color rgb="FF638EC6"/>
      </dataBar>
      <extLst>
        <ext xmlns:x14="http://schemas.microsoft.com/office/spreadsheetml/2009/9/main" uri="{B025F937-C7B1-47D3-B67F-A62EFF666E3E}">
          <x14:id>{BC7EFBCC-69D6-4BCA-965F-197E94952B5E}</x14:id>
        </ext>
      </extLst>
    </cfRule>
    <cfRule type="dataBar" priority="774">
      <dataBar>
        <cfvo type="min"/>
        <cfvo type="max"/>
        <color theme="0" tint="-0.34998626667073579"/>
      </dataBar>
      <extLst>
        <ext xmlns:x14="http://schemas.microsoft.com/office/spreadsheetml/2009/9/main" uri="{B025F937-C7B1-47D3-B67F-A62EFF666E3E}">
          <x14:id>{D0659D74-7A45-4A1B-9920-F193948D4A55}</x14:id>
        </ext>
      </extLst>
    </cfRule>
    <cfRule type="dataBar" priority="773">
      <dataBar showValue="0">
        <cfvo type="min"/>
        <cfvo type="max"/>
        <color theme="0" tint="-0.34998626667073579"/>
      </dataBar>
      <extLst>
        <ext xmlns:x14="http://schemas.microsoft.com/office/spreadsheetml/2009/9/main" uri="{B025F937-C7B1-47D3-B67F-A62EFF666E3E}">
          <x14:id>{6C827FB1-3AAA-4C99-BDFE-FD044D09379B}</x14:id>
        </ext>
      </extLst>
    </cfRule>
  </conditionalFormatting>
  <conditionalFormatting sqref="H1853:H1925">
    <cfRule type="dataBar" priority="772">
      <dataBar>
        <cfvo type="min"/>
        <cfvo type="max"/>
        <color theme="0" tint="-0.499984740745262"/>
      </dataBar>
      <extLst>
        <ext xmlns:x14="http://schemas.microsoft.com/office/spreadsheetml/2009/9/main" uri="{B025F937-C7B1-47D3-B67F-A62EFF666E3E}">
          <x14:id>{A88895D4-38F2-4954-BBBE-0F77FD8CD12A}</x14:id>
        </ext>
      </extLst>
    </cfRule>
    <cfRule type="dataBar" priority="771">
      <dataBar showValue="0">
        <cfvo type="min"/>
        <cfvo type="max"/>
        <color rgb="FF638EC6"/>
      </dataBar>
      <extLst>
        <ext xmlns:x14="http://schemas.microsoft.com/office/spreadsheetml/2009/9/main" uri="{B025F937-C7B1-47D3-B67F-A62EFF666E3E}">
          <x14:id>{B57854B6-2C83-4FE5-976E-44BF685E3082}</x14:id>
        </ext>
      </extLst>
    </cfRule>
    <cfRule type="dataBar" priority="770">
      <dataBar>
        <cfvo type="min"/>
        <cfvo type="max"/>
        <color theme="0" tint="-0.34998626667073579"/>
      </dataBar>
      <extLst>
        <ext xmlns:x14="http://schemas.microsoft.com/office/spreadsheetml/2009/9/main" uri="{B025F937-C7B1-47D3-B67F-A62EFF666E3E}">
          <x14:id>{8B6FA655-48E7-49BF-9B55-8760C938CD3D}</x14:id>
        </ext>
      </extLst>
    </cfRule>
    <cfRule type="dataBar" priority="769">
      <dataBar showValue="0">
        <cfvo type="min"/>
        <cfvo type="max"/>
        <color theme="0" tint="-0.34998626667073579"/>
      </dataBar>
      <extLst>
        <ext xmlns:x14="http://schemas.microsoft.com/office/spreadsheetml/2009/9/main" uri="{B025F937-C7B1-47D3-B67F-A62EFF666E3E}">
          <x14:id>{E221DE5C-83BB-4DCD-8FAB-71B8EB7593D8}</x14:id>
        </ext>
      </extLst>
    </cfRule>
  </conditionalFormatting>
  <conditionalFormatting sqref="H1928:H1934">
    <cfRule type="dataBar" priority="768">
      <dataBar>
        <cfvo type="min"/>
        <cfvo type="max"/>
        <color theme="0" tint="-0.499984740745262"/>
      </dataBar>
      <extLst>
        <ext xmlns:x14="http://schemas.microsoft.com/office/spreadsheetml/2009/9/main" uri="{B025F937-C7B1-47D3-B67F-A62EFF666E3E}">
          <x14:id>{03B5326C-C4FB-47D7-95CB-331574C76C7C}</x14:id>
        </ext>
      </extLst>
    </cfRule>
    <cfRule type="dataBar" priority="767">
      <dataBar showValue="0">
        <cfvo type="min"/>
        <cfvo type="max"/>
        <color rgb="FF638EC6"/>
      </dataBar>
      <extLst>
        <ext xmlns:x14="http://schemas.microsoft.com/office/spreadsheetml/2009/9/main" uri="{B025F937-C7B1-47D3-B67F-A62EFF666E3E}">
          <x14:id>{CF5D7C30-2AF4-4C4A-8F34-2B47196742DD}</x14:id>
        </ext>
      </extLst>
    </cfRule>
    <cfRule type="dataBar" priority="766">
      <dataBar>
        <cfvo type="min"/>
        <cfvo type="max"/>
        <color theme="0" tint="-0.34998626667073579"/>
      </dataBar>
      <extLst>
        <ext xmlns:x14="http://schemas.microsoft.com/office/spreadsheetml/2009/9/main" uri="{B025F937-C7B1-47D3-B67F-A62EFF666E3E}">
          <x14:id>{1FC37E88-FB6A-4FA5-A03D-B4A6F19611FA}</x14:id>
        </ext>
      </extLst>
    </cfRule>
    <cfRule type="dataBar" priority="765">
      <dataBar showValue="0">
        <cfvo type="min"/>
        <cfvo type="max"/>
        <color theme="0" tint="-0.34998626667073579"/>
      </dataBar>
      <extLst>
        <ext xmlns:x14="http://schemas.microsoft.com/office/spreadsheetml/2009/9/main" uri="{B025F937-C7B1-47D3-B67F-A62EFF666E3E}">
          <x14:id>{2D323BB7-9866-47AA-B657-FF6B34BCA470}</x14:id>
        </ext>
      </extLst>
    </cfRule>
  </conditionalFormatting>
  <conditionalFormatting sqref="H1937:H2010">
    <cfRule type="dataBar" priority="764">
      <dataBar>
        <cfvo type="min"/>
        <cfvo type="max"/>
        <color theme="0" tint="-0.499984740745262"/>
      </dataBar>
      <extLst>
        <ext xmlns:x14="http://schemas.microsoft.com/office/spreadsheetml/2009/9/main" uri="{B025F937-C7B1-47D3-B67F-A62EFF666E3E}">
          <x14:id>{40CBABE2-B2FB-41B1-9C9F-CC4B7E822126}</x14:id>
        </ext>
      </extLst>
    </cfRule>
    <cfRule type="dataBar" priority="763">
      <dataBar showValue="0">
        <cfvo type="min"/>
        <cfvo type="max"/>
        <color rgb="FF638EC6"/>
      </dataBar>
      <extLst>
        <ext xmlns:x14="http://schemas.microsoft.com/office/spreadsheetml/2009/9/main" uri="{B025F937-C7B1-47D3-B67F-A62EFF666E3E}">
          <x14:id>{78A4F140-CCBB-40BE-BAEA-32D4D51576CA}</x14:id>
        </ext>
      </extLst>
    </cfRule>
    <cfRule type="dataBar" priority="762">
      <dataBar>
        <cfvo type="min"/>
        <cfvo type="max"/>
        <color theme="0" tint="-0.34998626667073579"/>
      </dataBar>
      <extLst>
        <ext xmlns:x14="http://schemas.microsoft.com/office/spreadsheetml/2009/9/main" uri="{B025F937-C7B1-47D3-B67F-A62EFF666E3E}">
          <x14:id>{84C7FF7F-DD63-4A8F-BA74-92B30943BD53}</x14:id>
        </ext>
      </extLst>
    </cfRule>
    <cfRule type="dataBar" priority="761">
      <dataBar showValue="0">
        <cfvo type="min"/>
        <cfvo type="max"/>
        <color theme="0" tint="-0.34998626667073579"/>
      </dataBar>
      <extLst>
        <ext xmlns:x14="http://schemas.microsoft.com/office/spreadsheetml/2009/9/main" uri="{B025F937-C7B1-47D3-B67F-A62EFF666E3E}">
          <x14:id>{BA09D287-5643-4C72-90B7-4389EAF9B87C}</x14:id>
        </ext>
      </extLst>
    </cfRule>
  </conditionalFormatting>
  <conditionalFormatting sqref="H2012:H2014">
    <cfRule type="dataBar" priority="760">
      <dataBar>
        <cfvo type="min"/>
        <cfvo type="max"/>
        <color theme="0" tint="-0.499984740745262"/>
      </dataBar>
      <extLst>
        <ext xmlns:x14="http://schemas.microsoft.com/office/spreadsheetml/2009/9/main" uri="{B025F937-C7B1-47D3-B67F-A62EFF666E3E}">
          <x14:id>{2C731A44-E972-4F12-A598-738261F14C47}</x14:id>
        </ext>
      </extLst>
    </cfRule>
    <cfRule type="dataBar" priority="759">
      <dataBar showValue="0">
        <cfvo type="min"/>
        <cfvo type="max"/>
        <color rgb="FF638EC6"/>
      </dataBar>
      <extLst>
        <ext xmlns:x14="http://schemas.microsoft.com/office/spreadsheetml/2009/9/main" uri="{B025F937-C7B1-47D3-B67F-A62EFF666E3E}">
          <x14:id>{82EB2222-B191-4CAF-A3BF-2FFF1A078399}</x14:id>
        </ext>
      </extLst>
    </cfRule>
    <cfRule type="dataBar" priority="758">
      <dataBar>
        <cfvo type="min"/>
        <cfvo type="max"/>
        <color theme="0" tint="-0.34998626667073579"/>
      </dataBar>
      <extLst>
        <ext xmlns:x14="http://schemas.microsoft.com/office/spreadsheetml/2009/9/main" uri="{B025F937-C7B1-47D3-B67F-A62EFF666E3E}">
          <x14:id>{DEB28CC0-437C-4A5D-97C7-53B3B4DD2AE9}</x14:id>
        </ext>
      </extLst>
    </cfRule>
    <cfRule type="dataBar" priority="757">
      <dataBar showValue="0">
        <cfvo type="min"/>
        <cfvo type="max"/>
        <color theme="0" tint="-0.34998626667073579"/>
      </dataBar>
      <extLst>
        <ext xmlns:x14="http://schemas.microsoft.com/office/spreadsheetml/2009/9/main" uri="{B025F937-C7B1-47D3-B67F-A62EFF666E3E}">
          <x14:id>{3A236862-DA7C-4BBD-861D-95ABDFC363C1}</x14:id>
        </ext>
      </extLst>
    </cfRule>
  </conditionalFormatting>
  <conditionalFormatting sqref="H2017:H2024">
    <cfRule type="dataBar" priority="749">
      <dataBar showValue="0">
        <cfvo type="min"/>
        <cfvo type="max"/>
        <color theme="0" tint="-0.34998626667073579"/>
      </dataBar>
      <extLst>
        <ext xmlns:x14="http://schemas.microsoft.com/office/spreadsheetml/2009/9/main" uri="{B025F937-C7B1-47D3-B67F-A62EFF666E3E}">
          <x14:id>{6B5F97EE-C2E2-45BB-8DA0-0E788E6EB0C1}</x14:id>
        </ext>
      </extLst>
    </cfRule>
    <cfRule type="dataBar" priority="752">
      <dataBar>
        <cfvo type="min"/>
        <cfvo type="max"/>
        <color theme="0" tint="-0.499984740745262"/>
      </dataBar>
      <extLst>
        <ext xmlns:x14="http://schemas.microsoft.com/office/spreadsheetml/2009/9/main" uri="{B025F937-C7B1-47D3-B67F-A62EFF666E3E}">
          <x14:id>{08EC0496-C324-4FB9-A64D-5C9D25243C7D}</x14:id>
        </ext>
      </extLst>
    </cfRule>
    <cfRule type="dataBar" priority="751">
      <dataBar showValue="0">
        <cfvo type="min"/>
        <cfvo type="max"/>
        <color rgb="FF638EC6"/>
      </dataBar>
      <extLst>
        <ext xmlns:x14="http://schemas.microsoft.com/office/spreadsheetml/2009/9/main" uri="{B025F937-C7B1-47D3-B67F-A62EFF666E3E}">
          <x14:id>{E173EB75-1BA1-454C-A22C-9BCA04B8B287}</x14:id>
        </ext>
      </extLst>
    </cfRule>
    <cfRule type="dataBar" priority="750">
      <dataBar>
        <cfvo type="min"/>
        <cfvo type="max"/>
        <color theme="0" tint="-0.34998626667073579"/>
      </dataBar>
      <extLst>
        <ext xmlns:x14="http://schemas.microsoft.com/office/spreadsheetml/2009/9/main" uri="{B025F937-C7B1-47D3-B67F-A62EFF666E3E}">
          <x14:id>{CFFD32FC-FFED-477F-9DB1-C99DE674E3CF}</x14:id>
        </ext>
      </extLst>
    </cfRule>
  </conditionalFormatting>
  <conditionalFormatting sqref="H2026:H2030">
    <cfRule type="dataBar" priority="748">
      <dataBar>
        <cfvo type="min"/>
        <cfvo type="max"/>
        <color theme="0" tint="-0.499984740745262"/>
      </dataBar>
      <extLst>
        <ext xmlns:x14="http://schemas.microsoft.com/office/spreadsheetml/2009/9/main" uri="{B025F937-C7B1-47D3-B67F-A62EFF666E3E}">
          <x14:id>{8AAAAD92-2713-4008-B1B9-CFB638B9E8ED}</x14:id>
        </ext>
      </extLst>
    </cfRule>
    <cfRule type="dataBar" priority="747">
      <dataBar showValue="0">
        <cfvo type="min"/>
        <cfvo type="max"/>
        <color rgb="FF638EC6"/>
      </dataBar>
      <extLst>
        <ext xmlns:x14="http://schemas.microsoft.com/office/spreadsheetml/2009/9/main" uri="{B025F937-C7B1-47D3-B67F-A62EFF666E3E}">
          <x14:id>{ECAEBD12-465A-4FD0-902B-330D239C2595}</x14:id>
        </ext>
      </extLst>
    </cfRule>
    <cfRule type="dataBar" priority="746">
      <dataBar>
        <cfvo type="min"/>
        <cfvo type="max"/>
        <color theme="0" tint="-0.34998626667073579"/>
      </dataBar>
      <extLst>
        <ext xmlns:x14="http://schemas.microsoft.com/office/spreadsheetml/2009/9/main" uri="{B025F937-C7B1-47D3-B67F-A62EFF666E3E}">
          <x14:id>{9525ACB8-7263-498E-8677-59E74C4B2C2A}</x14:id>
        </ext>
      </extLst>
    </cfRule>
    <cfRule type="dataBar" priority="745">
      <dataBar showValue="0">
        <cfvo type="min"/>
        <cfvo type="max"/>
        <color theme="0" tint="-0.34998626667073579"/>
      </dataBar>
      <extLst>
        <ext xmlns:x14="http://schemas.microsoft.com/office/spreadsheetml/2009/9/main" uri="{B025F937-C7B1-47D3-B67F-A62EFF666E3E}">
          <x14:id>{237F732C-9233-4AC6-85B2-D57B83479DF5}</x14:id>
        </ext>
      </extLst>
    </cfRule>
  </conditionalFormatting>
  <conditionalFormatting sqref="H2031 H2025 H2059 H2063 H2081">
    <cfRule type="dataBar" priority="756">
      <dataBar>
        <cfvo type="min"/>
        <cfvo type="max"/>
        <color theme="0" tint="-0.499984740745262"/>
      </dataBar>
      <extLst>
        <ext xmlns:x14="http://schemas.microsoft.com/office/spreadsheetml/2009/9/main" uri="{B025F937-C7B1-47D3-B67F-A62EFF666E3E}">
          <x14:id>{BC4D81B9-3110-434D-BB73-DF66392D1C48}</x14:id>
        </ext>
      </extLst>
    </cfRule>
    <cfRule type="dataBar" priority="755">
      <dataBar showValue="0">
        <cfvo type="min"/>
        <cfvo type="max"/>
        <color rgb="FF638EC6"/>
      </dataBar>
      <extLst>
        <ext xmlns:x14="http://schemas.microsoft.com/office/spreadsheetml/2009/9/main" uri="{B025F937-C7B1-47D3-B67F-A62EFF666E3E}">
          <x14:id>{358D1452-83ED-4285-BDA1-78F5938CBDCA}</x14:id>
        </ext>
      </extLst>
    </cfRule>
    <cfRule type="dataBar" priority="754">
      <dataBar>
        <cfvo type="min"/>
        <cfvo type="max"/>
        <color theme="0" tint="-0.34998626667073579"/>
      </dataBar>
      <extLst>
        <ext xmlns:x14="http://schemas.microsoft.com/office/spreadsheetml/2009/9/main" uri="{B025F937-C7B1-47D3-B67F-A62EFF666E3E}">
          <x14:id>{BB6F540E-7DF0-477D-8F56-F71D44DC79DB}</x14:id>
        </ext>
      </extLst>
    </cfRule>
    <cfRule type="dataBar" priority="753">
      <dataBar showValue="0">
        <cfvo type="min"/>
        <cfvo type="max"/>
        <color theme="0" tint="-0.34998626667073579"/>
      </dataBar>
      <extLst>
        <ext xmlns:x14="http://schemas.microsoft.com/office/spreadsheetml/2009/9/main" uri="{B025F937-C7B1-47D3-B67F-A62EFF666E3E}">
          <x14:id>{F47A50AC-6460-4896-8AB0-9C14B9128D14}</x14:id>
        </ext>
      </extLst>
    </cfRule>
  </conditionalFormatting>
  <conditionalFormatting sqref="H2032:H2058">
    <cfRule type="dataBar" priority="744">
      <dataBar>
        <cfvo type="min"/>
        <cfvo type="max"/>
        <color theme="0" tint="-0.499984740745262"/>
      </dataBar>
      <extLst>
        <ext xmlns:x14="http://schemas.microsoft.com/office/spreadsheetml/2009/9/main" uri="{B025F937-C7B1-47D3-B67F-A62EFF666E3E}">
          <x14:id>{6E38EC35-11FC-40F5-A57A-A16B80B8701D}</x14:id>
        </ext>
      </extLst>
    </cfRule>
    <cfRule type="dataBar" priority="743">
      <dataBar showValue="0">
        <cfvo type="min"/>
        <cfvo type="max"/>
        <color rgb="FF638EC6"/>
      </dataBar>
      <extLst>
        <ext xmlns:x14="http://schemas.microsoft.com/office/spreadsheetml/2009/9/main" uri="{B025F937-C7B1-47D3-B67F-A62EFF666E3E}">
          <x14:id>{D5021299-0700-442B-970B-DDEDD4279960}</x14:id>
        </ext>
      </extLst>
    </cfRule>
    <cfRule type="dataBar" priority="742">
      <dataBar>
        <cfvo type="min"/>
        <cfvo type="max"/>
        <color theme="0" tint="-0.34998626667073579"/>
      </dataBar>
      <extLst>
        <ext xmlns:x14="http://schemas.microsoft.com/office/spreadsheetml/2009/9/main" uri="{B025F937-C7B1-47D3-B67F-A62EFF666E3E}">
          <x14:id>{2DB0F673-EA77-46F7-BBB5-4969C0DA40CD}</x14:id>
        </ext>
      </extLst>
    </cfRule>
    <cfRule type="dataBar" priority="741">
      <dataBar showValue="0">
        <cfvo type="min"/>
        <cfvo type="max"/>
        <color theme="0" tint="-0.34998626667073579"/>
      </dataBar>
      <extLst>
        <ext xmlns:x14="http://schemas.microsoft.com/office/spreadsheetml/2009/9/main" uri="{B025F937-C7B1-47D3-B67F-A62EFF666E3E}">
          <x14:id>{AF9B9396-5633-4E7F-A5E4-6A39341B1E09}</x14:id>
        </ext>
      </extLst>
    </cfRule>
  </conditionalFormatting>
  <conditionalFormatting sqref="H2060:H2062">
    <cfRule type="dataBar" priority="740">
      <dataBar>
        <cfvo type="min"/>
        <cfvo type="max"/>
        <color theme="0" tint="-0.499984740745262"/>
      </dataBar>
      <extLst>
        <ext xmlns:x14="http://schemas.microsoft.com/office/spreadsheetml/2009/9/main" uri="{B025F937-C7B1-47D3-B67F-A62EFF666E3E}">
          <x14:id>{F3E7C01C-5488-416C-AA6C-C7B29189DAB5}</x14:id>
        </ext>
      </extLst>
    </cfRule>
    <cfRule type="dataBar" priority="739">
      <dataBar showValue="0">
        <cfvo type="min"/>
        <cfvo type="max"/>
        <color rgb="FF638EC6"/>
      </dataBar>
      <extLst>
        <ext xmlns:x14="http://schemas.microsoft.com/office/spreadsheetml/2009/9/main" uri="{B025F937-C7B1-47D3-B67F-A62EFF666E3E}">
          <x14:id>{2D391FF2-4241-4FAB-BB18-2D0D1512C38E}</x14:id>
        </ext>
      </extLst>
    </cfRule>
    <cfRule type="dataBar" priority="738">
      <dataBar>
        <cfvo type="min"/>
        <cfvo type="max"/>
        <color theme="0" tint="-0.34998626667073579"/>
      </dataBar>
      <extLst>
        <ext xmlns:x14="http://schemas.microsoft.com/office/spreadsheetml/2009/9/main" uri="{B025F937-C7B1-47D3-B67F-A62EFF666E3E}">
          <x14:id>{F06F179E-4AB3-408E-BE96-A065F67FE36F}</x14:id>
        </ext>
      </extLst>
    </cfRule>
    <cfRule type="dataBar" priority="737">
      <dataBar showValue="0">
        <cfvo type="min"/>
        <cfvo type="max"/>
        <color theme="0" tint="-0.34998626667073579"/>
      </dataBar>
      <extLst>
        <ext xmlns:x14="http://schemas.microsoft.com/office/spreadsheetml/2009/9/main" uri="{B025F937-C7B1-47D3-B67F-A62EFF666E3E}">
          <x14:id>{AC595CE4-FA3D-43E0-B005-C265229CDAE3}</x14:id>
        </ext>
      </extLst>
    </cfRule>
  </conditionalFormatting>
  <conditionalFormatting sqref="H2064:H2080">
    <cfRule type="dataBar" priority="736">
      <dataBar>
        <cfvo type="min"/>
        <cfvo type="max"/>
        <color theme="0" tint="-0.499984740745262"/>
      </dataBar>
      <extLst>
        <ext xmlns:x14="http://schemas.microsoft.com/office/spreadsheetml/2009/9/main" uri="{B025F937-C7B1-47D3-B67F-A62EFF666E3E}">
          <x14:id>{9AA890F2-0818-4999-BE3F-6EB943BB3CF7}</x14:id>
        </ext>
      </extLst>
    </cfRule>
    <cfRule type="dataBar" priority="735">
      <dataBar showValue="0">
        <cfvo type="min"/>
        <cfvo type="max"/>
        <color rgb="FF638EC6"/>
      </dataBar>
      <extLst>
        <ext xmlns:x14="http://schemas.microsoft.com/office/spreadsheetml/2009/9/main" uri="{B025F937-C7B1-47D3-B67F-A62EFF666E3E}">
          <x14:id>{30AC6232-5D9E-4A09-A21F-889ADEE9C040}</x14:id>
        </ext>
      </extLst>
    </cfRule>
    <cfRule type="dataBar" priority="734">
      <dataBar>
        <cfvo type="min"/>
        <cfvo type="max"/>
        <color theme="0" tint="-0.34998626667073579"/>
      </dataBar>
      <extLst>
        <ext xmlns:x14="http://schemas.microsoft.com/office/spreadsheetml/2009/9/main" uri="{B025F937-C7B1-47D3-B67F-A62EFF666E3E}">
          <x14:id>{220F6E48-235A-49E8-94A1-84CD0210D17A}</x14:id>
        </ext>
      </extLst>
    </cfRule>
    <cfRule type="dataBar" priority="733">
      <dataBar showValue="0">
        <cfvo type="min"/>
        <cfvo type="max"/>
        <color theme="0" tint="-0.34998626667073579"/>
      </dataBar>
      <extLst>
        <ext xmlns:x14="http://schemas.microsoft.com/office/spreadsheetml/2009/9/main" uri="{B025F937-C7B1-47D3-B67F-A62EFF666E3E}">
          <x14:id>{D779CCE0-091C-4F77-AE08-A6CEAD273FAB}</x14:id>
        </ext>
      </extLst>
    </cfRule>
  </conditionalFormatting>
  <conditionalFormatting sqref="H2082:H2084">
    <cfRule type="dataBar" priority="732">
      <dataBar>
        <cfvo type="min"/>
        <cfvo type="max"/>
        <color theme="0" tint="-0.499984740745262"/>
      </dataBar>
      <extLst>
        <ext xmlns:x14="http://schemas.microsoft.com/office/spreadsheetml/2009/9/main" uri="{B025F937-C7B1-47D3-B67F-A62EFF666E3E}">
          <x14:id>{B82E2D28-B88C-4A7F-A01A-6A38F184648D}</x14:id>
        </ext>
      </extLst>
    </cfRule>
    <cfRule type="dataBar" priority="731">
      <dataBar showValue="0">
        <cfvo type="min"/>
        <cfvo type="max"/>
        <color rgb="FF638EC6"/>
      </dataBar>
      <extLst>
        <ext xmlns:x14="http://schemas.microsoft.com/office/spreadsheetml/2009/9/main" uri="{B025F937-C7B1-47D3-B67F-A62EFF666E3E}">
          <x14:id>{42B844E9-DD71-46CF-A74B-91833208DA1A}</x14:id>
        </ext>
      </extLst>
    </cfRule>
    <cfRule type="dataBar" priority="730">
      <dataBar>
        <cfvo type="min"/>
        <cfvo type="max"/>
        <color theme="0" tint="-0.34998626667073579"/>
      </dataBar>
      <extLst>
        <ext xmlns:x14="http://schemas.microsoft.com/office/spreadsheetml/2009/9/main" uri="{B025F937-C7B1-47D3-B67F-A62EFF666E3E}">
          <x14:id>{6DAF9592-DC50-4AF3-8BB5-32EA6BF43476}</x14:id>
        </ext>
      </extLst>
    </cfRule>
    <cfRule type="dataBar" priority="729">
      <dataBar showValue="0">
        <cfvo type="min"/>
        <cfvo type="max"/>
        <color theme="0" tint="-0.34998626667073579"/>
      </dataBar>
      <extLst>
        <ext xmlns:x14="http://schemas.microsoft.com/office/spreadsheetml/2009/9/main" uri="{B025F937-C7B1-47D3-B67F-A62EFF666E3E}">
          <x14:id>{15EAD3C2-405C-47B4-9619-119AEEEA243E}</x14:id>
        </ext>
      </extLst>
    </cfRule>
  </conditionalFormatting>
  <conditionalFormatting sqref="H2087:H2098">
    <cfRule type="dataBar" priority="728">
      <dataBar>
        <cfvo type="min"/>
        <cfvo type="max"/>
        <color theme="0" tint="-0.499984740745262"/>
      </dataBar>
      <extLst>
        <ext xmlns:x14="http://schemas.microsoft.com/office/spreadsheetml/2009/9/main" uri="{B025F937-C7B1-47D3-B67F-A62EFF666E3E}">
          <x14:id>{E54FB96A-4F91-489C-A12B-BAC330FB80DF}</x14:id>
        </ext>
      </extLst>
    </cfRule>
    <cfRule type="dataBar" priority="727">
      <dataBar showValue="0">
        <cfvo type="min"/>
        <cfvo type="max"/>
        <color rgb="FF638EC6"/>
      </dataBar>
      <extLst>
        <ext xmlns:x14="http://schemas.microsoft.com/office/spreadsheetml/2009/9/main" uri="{B025F937-C7B1-47D3-B67F-A62EFF666E3E}">
          <x14:id>{5465B689-50E0-4469-878B-4F67A522241D}</x14:id>
        </ext>
      </extLst>
    </cfRule>
    <cfRule type="dataBar" priority="726">
      <dataBar>
        <cfvo type="min"/>
        <cfvo type="max"/>
        <color theme="0" tint="-0.34998626667073579"/>
      </dataBar>
      <extLst>
        <ext xmlns:x14="http://schemas.microsoft.com/office/spreadsheetml/2009/9/main" uri="{B025F937-C7B1-47D3-B67F-A62EFF666E3E}">
          <x14:id>{877628E3-B9D0-4A41-814F-F9B2136CC7AB}</x14:id>
        </ext>
      </extLst>
    </cfRule>
    <cfRule type="dataBar" priority="725">
      <dataBar showValue="0">
        <cfvo type="min"/>
        <cfvo type="max"/>
        <color theme="0" tint="-0.34998626667073579"/>
      </dataBar>
      <extLst>
        <ext xmlns:x14="http://schemas.microsoft.com/office/spreadsheetml/2009/9/main" uri="{B025F937-C7B1-47D3-B67F-A62EFF666E3E}">
          <x14:id>{F5D1F021-D9E7-4C10-A55F-C4E019B1E735}</x14:id>
        </ext>
      </extLst>
    </cfRule>
  </conditionalFormatting>
  <conditionalFormatting sqref="H2101:H2114">
    <cfRule type="dataBar" priority="724">
      <dataBar>
        <cfvo type="min"/>
        <cfvo type="max"/>
        <color theme="0" tint="-0.499984740745262"/>
      </dataBar>
      <extLst>
        <ext xmlns:x14="http://schemas.microsoft.com/office/spreadsheetml/2009/9/main" uri="{B025F937-C7B1-47D3-B67F-A62EFF666E3E}">
          <x14:id>{D42337F2-1E92-4FB2-9214-946E5C8ACB72}</x14:id>
        </ext>
      </extLst>
    </cfRule>
    <cfRule type="dataBar" priority="723">
      <dataBar showValue="0">
        <cfvo type="min"/>
        <cfvo type="max"/>
        <color rgb="FF638EC6"/>
      </dataBar>
      <extLst>
        <ext xmlns:x14="http://schemas.microsoft.com/office/spreadsheetml/2009/9/main" uri="{B025F937-C7B1-47D3-B67F-A62EFF666E3E}">
          <x14:id>{6DB65554-D601-4D68-BCF7-F4C242667489}</x14:id>
        </ext>
      </extLst>
    </cfRule>
    <cfRule type="dataBar" priority="722">
      <dataBar>
        <cfvo type="min"/>
        <cfvo type="max"/>
        <color theme="0" tint="-0.34998626667073579"/>
      </dataBar>
      <extLst>
        <ext xmlns:x14="http://schemas.microsoft.com/office/spreadsheetml/2009/9/main" uri="{B025F937-C7B1-47D3-B67F-A62EFF666E3E}">
          <x14:id>{F3228B50-3DFD-46F0-8114-E3C130B95DB6}</x14:id>
        </ext>
      </extLst>
    </cfRule>
    <cfRule type="dataBar" priority="721">
      <dataBar showValue="0">
        <cfvo type="min"/>
        <cfvo type="max"/>
        <color theme="0" tint="-0.34998626667073579"/>
      </dataBar>
      <extLst>
        <ext xmlns:x14="http://schemas.microsoft.com/office/spreadsheetml/2009/9/main" uri="{B025F937-C7B1-47D3-B67F-A62EFF666E3E}">
          <x14:id>{E1EC7EC2-F1D3-4969-B985-D156A3695CE1}</x14:id>
        </ext>
      </extLst>
    </cfRule>
  </conditionalFormatting>
  <conditionalFormatting sqref="H2117:H2144">
    <cfRule type="dataBar" priority="720">
      <dataBar>
        <cfvo type="min"/>
        <cfvo type="max"/>
        <color theme="0" tint="-0.499984740745262"/>
      </dataBar>
      <extLst>
        <ext xmlns:x14="http://schemas.microsoft.com/office/spreadsheetml/2009/9/main" uri="{B025F937-C7B1-47D3-B67F-A62EFF666E3E}">
          <x14:id>{FF311033-D98E-4469-95E1-3BE6CA6DDD1A}</x14:id>
        </ext>
      </extLst>
    </cfRule>
    <cfRule type="dataBar" priority="719">
      <dataBar showValue="0">
        <cfvo type="min"/>
        <cfvo type="max"/>
        <color rgb="FF638EC6"/>
      </dataBar>
      <extLst>
        <ext xmlns:x14="http://schemas.microsoft.com/office/spreadsheetml/2009/9/main" uri="{B025F937-C7B1-47D3-B67F-A62EFF666E3E}">
          <x14:id>{CFD60EE4-C99E-4F59-8760-33E0A035746E}</x14:id>
        </ext>
      </extLst>
    </cfRule>
    <cfRule type="dataBar" priority="718">
      <dataBar>
        <cfvo type="min"/>
        <cfvo type="max"/>
        <color theme="0" tint="-0.34998626667073579"/>
      </dataBar>
      <extLst>
        <ext xmlns:x14="http://schemas.microsoft.com/office/spreadsheetml/2009/9/main" uri="{B025F937-C7B1-47D3-B67F-A62EFF666E3E}">
          <x14:id>{86E6C70C-C980-40C3-9636-C20C0F54278B}</x14:id>
        </ext>
      </extLst>
    </cfRule>
    <cfRule type="dataBar" priority="717">
      <dataBar showValue="0">
        <cfvo type="min"/>
        <cfvo type="max"/>
        <color theme="0" tint="-0.34998626667073579"/>
      </dataBar>
      <extLst>
        <ext xmlns:x14="http://schemas.microsoft.com/office/spreadsheetml/2009/9/main" uri="{B025F937-C7B1-47D3-B67F-A62EFF666E3E}">
          <x14:id>{C84408E8-4887-403A-B236-A3E7818E4EBB}</x14:id>
        </ext>
      </extLst>
    </cfRule>
  </conditionalFormatting>
  <conditionalFormatting sqref="H2147:H2156">
    <cfRule type="dataBar" priority="716">
      <dataBar>
        <cfvo type="min"/>
        <cfvo type="max"/>
        <color theme="0" tint="-0.499984740745262"/>
      </dataBar>
      <extLst>
        <ext xmlns:x14="http://schemas.microsoft.com/office/spreadsheetml/2009/9/main" uri="{B025F937-C7B1-47D3-B67F-A62EFF666E3E}">
          <x14:id>{87B46789-36DC-49B2-BD6B-CA656C4F9503}</x14:id>
        </ext>
      </extLst>
    </cfRule>
    <cfRule type="dataBar" priority="715">
      <dataBar showValue="0">
        <cfvo type="min"/>
        <cfvo type="max"/>
        <color rgb="FF638EC6"/>
      </dataBar>
      <extLst>
        <ext xmlns:x14="http://schemas.microsoft.com/office/spreadsheetml/2009/9/main" uri="{B025F937-C7B1-47D3-B67F-A62EFF666E3E}">
          <x14:id>{4AB5C95C-89DD-4B2B-9DDE-F184FD605083}</x14:id>
        </ext>
      </extLst>
    </cfRule>
    <cfRule type="dataBar" priority="714">
      <dataBar>
        <cfvo type="min"/>
        <cfvo type="max"/>
        <color theme="0" tint="-0.34998626667073579"/>
      </dataBar>
      <extLst>
        <ext xmlns:x14="http://schemas.microsoft.com/office/spreadsheetml/2009/9/main" uri="{B025F937-C7B1-47D3-B67F-A62EFF666E3E}">
          <x14:id>{0A7DF255-EC4B-4BDF-BB37-9B4670637462}</x14:id>
        </ext>
      </extLst>
    </cfRule>
    <cfRule type="dataBar" priority="713">
      <dataBar showValue="0">
        <cfvo type="min"/>
        <cfvo type="max"/>
        <color theme="0" tint="-0.34998626667073579"/>
      </dataBar>
      <extLst>
        <ext xmlns:x14="http://schemas.microsoft.com/office/spreadsheetml/2009/9/main" uri="{B025F937-C7B1-47D3-B67F-A62EFF666E3E}">
          <x14:id>{627A22A6-C37C-40BB-85D3-298C27F75B7B}</x14:id>
        </ext>
      </extLst>
    </cfRule>
  </conditionalFormatting>
  <conditionalFormatting sqref="H2158:H2165">
    <cfRule type="dataBar" priority="712">
      <dataBar>
        <cfvo type="min"/>
        <cfvo type="max"/>
        <color theme="0" tint="-0.499984740745262"/>
      </dataBar>
      <extLst>
        <ext xmlns:x14="http://schemas.microsoft.com/office/spreadsheetml/2009/9/main" uri="{B025F937-C7B1-47D3-B67F-A62EFF666E3E}">
          <x14:id>{387379FE-65A6-4262-A5DD-30ADA5F2F43C}</x14:id>
        </ext>
      </extLst>
    </cfRule>
    <cfRule type="dataBar" priority="711">
      <dataBar showValue="0">
        <cfvo type="min"/>
        <cfvo type="max"/>
        <color rgb="FF638EC6"/>
      </dataBar>
      <extLst>
        <ext xmlns:x14="http://schemas.microsoft.com/office/spreadsheetml/2009/9/main" uri="{B025F937-C7B1-47D3-B67F-A62EFF666E3E}">
          <x14:id>{569B2566-40C3-4C14-9058-AAB3A4353E8B}</x14:id>
        </ext>
      </extLst>
    </cfRule>
    <cfRule type="dataBar" priority="710">
      <dataBar>
        <cfvo type="min"/>
        <cfvo type="max"/>
        <color theme="0" tint="-0.34998626667073579"/>
      </dataBar>
      <extLst>
        <ext xmlns:x14="http://schemas.microsoft.com/office/spreadsheetml/2009/9/main" uri="{B025F937-C7B1-47D3-B67F-A62EFF666E3E}">
          <x14:id>{4CD5A4EA-33B4-4A18-BF07-3A84E419DF2A}</x14:id>
        </ext>
      </extLst>
    </cfRule>
    <cfRule type="dataBar" priority="709">
      <dataBar showValue="0">
        <cfvo type="min"/>
        <cfvo type="max"/>
        <color theme="0" tint="-0.34998626667073579"/>
      </dataBar>
      <extLst>
        <ext xmlns:x14="http://schemas.microsoft.com/office/spreadsheetml/2009/9/main" uri="{B025F937-C7B1-47D3-B67F-A62EFF666E3E}">
          <x14:id>{341314F8-485A-4F9D-8436-3656F161C041}</x14:id>
        </ext>
      </extLst>
    </cfRule>
  </conditionalFormatting>
  <conditionalFormatting sqref="H2167:H2175">
    <cfRule type="dataBar" priority="708">
      <dataBar>
        <cfvo type="min"/>
        <cfvo type="max"/>
        <color theme="0" tint="-0.499984740745262"/>
      </dataBar>
      <extLst>
        <ext xmlns:x14="http://schemas.microsoft.com/office/spreadsheetml/2009/9/main" uri="{B025F937-C7B1-47D3-B67F-A62EFF666E3E}">
          <x14:id>{0BF095A3-0A95-46AE-8FE4-A4E916687CC5}</x14:id>
        </ext>
      </extLst>
    </cfRule>
    <cfRule type="dataBar" priority="707">
      <dataBar showValue="0">
        <cfvo type="min"/>
        <cfvo type="max"/>
        <color rgb="FF638EC6"/>
      </dataBar>
      <extLst>
        <ext xmlns:x14="http://schemas.microsoft.com/office/spreadsheetml/2009/9/main" uri="{B025F937-C7B1-47D3-B67F-A62EFF666E3E}">
          <x14:id>{4F5F8A24-928A-41F5-86C4-B13EE37F8878}</x14:id>
        </ext>
      </extLst>
    </cfRule>
    <cfRule type="dataBar" priority="706">
      <dataBar>
        <cfvo type="min"/>
        <cfvo type="max"/>
        <color theme="0" tint="-0.34998626667073579"/>
      </dataBar>
      <extLst>
        <ext xmlns:x14="http://schemas.microsoft.com/office/spreadsheetml/2009/9/main" uri="{B025F937-C7B1-47D3-B67F-A62EFF666E3E}">
          <x14:id>{93BC93B5-63C4-4E80-8D5D-F132DD97801F}</x14:id>
        </ext>
      </extLst>
    </cfRule>
    <cfRule type="dataBar" priority="705">
      <dataBar showValue="0">
        <cfvo type="min"/>
        <cfvo type="max"/>
        <color theme="0" tint="-0.34998626667073579"/>
      </dataBar>
      <extLst>
        <ext xmlns:x14="http://schemas.microsoft.com/office/spreadsheetml/2009/9/main" uri="{B025F937-C7B1-47D3-B67F-A62EFF666E3E}">
          <x14:id>{933B5858-E173-436B-8B43-B77D3F707CE1}</x14:id>
        </ext>
      </extLst>
    </cfRule>
  </conditionalFormatting>
  <conditionalFormatting sqref="H2178:H2179">
    <cfRule type="dataBar" priority="194">
      <dataBar>
        <cfvo type="min"/>
        <cfvo type="max"/>
        <color theme="0" tint="-0.34998626667073579"/>
      </dataBar>
      <extLst>
        <ext xmlns:x14="http://schemas.microsoft.com/office/spreadsheetml/2009/9/main" uri="{B025F937-C7B1-47D3-B67F-A62EFF666E3E}">
          <x14:id>{39E8DC58-7673-4C29-A1C0-2674BEE9FC7A}</x14:id>
        </ext>
      </extLst>
    </cfRule>
    <cfRule type="dataBar" priority="196">
      <dataBar>
        <cfvo type="min"/>
        <cfvo type="max"/>
        <color theme="0" tint="-0.499984740745262"/>
      </dataBar>
      <extLst>
        <ext xmlns:x14="http://schemas.microsoft.com/office/spreadsheetml/2009/9/main" uri="{B025F937-C7B1-47D3-B67F-A62EFF666E3E}">
          <x14:id>{725AE9F6-F1B2-44EB-A722-04CE5502EE97}</x14:id>
        </ext>
      </extLst>
    </cfRule>
    <cfRule type="dataBar" priority="195">
      <dataBar showValue="0">
        <cfvo type="min"/>
        <cfvo type="max"/>
        <color rgb="FF638EC6"/>
      </dataBar>
      <extLst>
        <ext xmlns:x14="http://schemas.microsoft.com/office/spreadsheetml/2009/9/main" uri="{B025F937-C7B1-47D3-B67F-A62EFF666E3E}">
          <x14:id>{D1AE7280-6A34-4673-8ABE-01D5B3920433}</x14:id>
        </ext>
      </extLst>
    </cfRule>
    <cfRule type="dataBar" priority="193">
      <dataBar showValue="0">
        <cfvo type="min"/>
        <cfvo type="max"/>
        <color theme="0" tint="-0.34998626667073579"/>
      </dataBar>
      <extLst>
        <ext xmlns:x14="http://schemas.microsoft.com/office/spreadsheetml/2009/9/main" uri="{B025F937-C7B1-47D3-B67F-A62EFF666E3E}">
          <x14:id>{5ECE9309-1647-4A40-BD5F-36D2B404E887}</x14:id>
        </ext>
      </extLst>
    </cfRule>
  </conditionalFormatting>
  <conditionalFormatting sqref="H2181:H2185">
    <cfRule type="dataBar" priority="185">
      <dataBar showValue="0">
        <cfvo type="min"/>
        <cfvo type="max"/>
        <color theme="0" tint="-0.34998626667073579"/>
      </dataBar>
      <extLst>
        <ext xmlns:x14="http://schemas.microsoft.com/office/spreadsheetml/2009/9/main" uri="{B025F937-C7B1-47D3-B67F-A62EFF666E3E}">
          <x14:id>{54D8E906-0883-404E-AD24-5B00B3D74D3B}</x14:id>
        </ext>
      </extLst>
    </cfRule>
    <cfRule type="dataBar" priority="188">
      <dataBar>
        <cfvo type="min"/>
        <cfvo type="max"/>
        <color theme="0" tint="-0.499984740745262"/>
      </dataBar>
      <extLst>
        <ext xmlns:x14="http://schemas.microsoft.com/office/spreadsheetml/2009/9/main" uri="{B025F937-C7B1-47D3-B67F-A62EFF666E3E}">
          <x14:id>{33C6BEFD-971E-4FED-9EAC-D25E42EF3DF8}</x14:id>
        </ext>
      </extLst>
    </cfRule>
    <cfRule type="dataBar" priority="187">
      <dataBar showValue="0">
        <cfvo type="min"/>
        <cfvo type="max"/>
        <color rgb="FF638EC6"/>
      </dataBar>
      <extLst>
        <ext xmlns:x14="http://schemas.microsoft.com/office/spreadsheetml/2009/9/main" uri="{B025F937-C7B1-47D3-B67F-A62EFF666E3E}">
          <x14:id>{61FBD8DC-19F3-498C-BA1C-EA59FC359D3A}</x14:id>
        </ext>
      </extLst>
    </cfRule>
    <cfRule type="dataBar" priority="186">
      <dataBar>
        <cfvo type="min"/>
        <cfvo type="max"/>
        <color theme="0" tint="-0.34998626667073579"/>
      </dataBar>
      <extLst>
        <ext xmlns:x14="http://schemas.microsoft.com/office/spreadsheetml/2009/9/main" uri="{B025F937-C7B1-47D3-B67F-A62EFF666E3E}">
          <x14:id>{DC7A896D-B28A-4139-A533-A1DAEBA6C661}</x14:id>
        </ext>
      </extLst>
    </cfRule>
  </conditionalFormatting>
  <conditionalFormatting sqref="H2186 H2180 H2197 H2200 H2202 H2227 H2238 H2246 H2270 H2274 H2280 H2286 H2294 H2296 H2312 H2328 H2337 H2341 H2356 H2364 H2388 H2405">
    <cfRule type="dataBar" priority="702">
      <dataBar>
        <cfvo type="min"/>
        <cfvo type="max"/>
        <color theme="0" tint="-0.34998626667073579"/>
      </dataBar>
      <extLst>
        <ext xmlns:x14="http://schemas.microsoft.com/office/spreadsheetml/2009/9/main" uri="{B025F937-C7B1-47D3-B67F-A62EFF666E3E}">
          <x14:id>{DEEBACDE-98FA-40B1-9788-93155B4AF72E}</x14:id>
        </ext>
      </extLst>
    </cfRule>
    <cfRule type="dataBar" priority="701">
      <dataBar showValue="0">
        <cfvo type="min"/>
        <cfvo type="max"/>
        <color theme="0" tint="-0.34998626667073579"/>
      </dataBar>
      <extLst>
        <ext xmlns:x14="http://schemas.microsoft.com/office/spreadsheetml/2009/9/main" uri="{B025F937-C7B1-47D3-B67F-A62EFF666E3E}">
          <x14:id>{4D5DAE66-8C4D-4DA4-93EF-60C9D1D9E96B}</x14:id>
        </ext>
      </extLst>
    </cfRule>
    <cfRule type="dataBar" priority="703">
      <dataBar showValue="0">
        <cfvo type="min"/>
        <cfvo type="max"/>
        <color rgb="FF638EC6"/>
      </dataBar>
      <extLst>
        <ext xmlns:x14="http://schemas.microsoft.com/office/spreadsheetml/2009/9/main" uri="{B025F937-C7B1-47D3-B67F-A62EFF666E3E}">
          <x14:id>{5705B967-315E-45D6-B008-AB744586DCCC}</x14:id>
        </ext>
      </extLst>
    </cfRule>
    <cfRule type="dataBar" priority="704">
      <dataBar>
        <cfvo type="min"/>
        <cfvo type="max"/>
        <color theme="0" tint="-0.499984740745262"/>
      </dataBar>
      <extLst>
        <ext xmlns:x14="http://schemas.microsoft.com/office/spreadsheetml/2009/9/main" uri="{B025F937-C7B1-47D3-B67F-A62EFF666E3E}">
          <x14:id>{A306E653-F59F-4A89-B349-08B35D2D7BBC}</x14:id>
        </ext>
      </extLst>
    </cfRule>
  </conditionalFormatting>
  <conditionalFormatting sqref="H2187:H2196">
    <cfRule type="dataBar" priority="178">
      <dataBar>
        <cfvo type="min"/>
        <cfvo type="max"/>
        <color theme="0" tint="-0.34998626667073579"/>
      </dataBar>
      <extLst>
        <ext xmlns:x14="http://schemas.microsoft.com/office/spreadsheetml/2009/9/main" uri="{B025F937-C7B1-47D3-B67F-A62EFF666E3E}">
          <x14:id>{86FE6A9A-6EE9-4906-AD8E-0E56126B6E9E}</x14:id>
        </ext>
      </extLst>
    </cfRule>
    <cfRule type="dataBar" priority="180">
      <dataBar>
        <cfvo type="min"/>
        <cfvo type="max"/>
        <color theme="0" tint="-0.499984740745262"/>
      </dataBar>
      <extLst>
        <ext xmlns:x14="http://schemas.microsoft.com/office/spreadsheetml/2009/9/main" uri="{B025F937-C7B1-47D3-B67F-A62EFF666E3E}">
          <x14:id>{3F61569C-5B3F-41FF-B8D2-D12E1AABCC7E}</x14:id>
        </ext>
      </extLst>
    </cfRule>
    <cfRule type="dataBar" priority="179">
      <dataBar showValue="0">
        <cfvo type="min"/>
        <cfvo type="max"/>
        <color rgb="FF638EC6"/>
      </dataBar>
      <extLst>
        <ext xmlns:x14="http://schemas.microsoft.com/office/spreadsheetml/2009/9/main" uri="{B025F937-C7B1-47D3-B67F-A62EFF666E3E}">
          <x14:id>{C6EFB883-388F-42A6-B945-239C376C2D93}</x14:id>
        </ext>
      </extLst>
    </cfRule>
    <cfRule type="dataBar" priority="177">
      <dataBar showValue="0">
        <cfvo type="min"/>
        <cfvo type="max"/>
        <color theme="0" tint="-0.34998626667073579"/>
      </dataBar>
      <extLst>
        <ext xmlns:x14="http://schemas.microsoft.com/office/spreadsheetml/2009/9/main" uri="{B025F937-C7B1-47D3-B67F-A62EFF666E3E}">
          <x14:id>{35E7AB56-20F0-4A56-9686-107F365B1E62}</x14:id>
        </ext>
      </extLst>
    </cfRule>
  </conditionalFormatting>
  <conditionalFormatting sqref="H2198:H2199">
    <cfRule type="dataBar" priority="172">
      <dataBar>
        <cfvo type="min"/>
        <cfvo type="max"/>
        <color theme="0" tint="-0.499984740745262"/>
      </dataBar>
      <extLst>
        <ext xmlns:x14="http://schemas.microsoft.com/office/spreadsheetml/2009/9/main" uri="{B025F937-C7B1-47D3-B67F-A62EFF666E3E}">
          <x14:id>{3FD0A242-D2FF-4C44-8D95-D7ED7E81BB76}</x14:id>
        </ext>
      </extLst>
    </cfRule>
    <cfRule type="dataBar" priority="169">
      <dataBar showValue="0">
        <cfvo type="min"/>
        <cfvo type="max"/>
        <color theme="0" tint="-0.34998626667073579"/>
      </dataBar>
      <extLst>
        <ext xmlns:x14="http://schemas.microsoft.com/office/spreadsheetml/2009/9/main" uri="{B025F937-C7B1-47D3-B67F-A62EFF666E3E}">
          <x14:id>{CF3A663D-986A-4F97-A582-75DC4346B889}</x14:id>
        </ext>
      </extLst>
    </cfRule>
    <cfRule type="dataBar" priority="170">
      <dataBar>
        <cfvo type="min"/>
        <cfvo type="max"/>
        <color theme="0" tint="-0.34998626667073579"/>
      </dataBar>
      <extLst>
        <ext xmlns:x14="http://schemas.microsoft.com/office/spreadsheetml/2009/9/main" uri="{B025F937-C7B1-47D3-B67F-A62EFF666E3E}">
          <x14:id>{C1720E67-6282-43B5-AF93-8E05A444549E}</x14:id>
        </ext>
      </extLst>
    </cfRule>
    <cfRule type="dataBar" priority="171">
      <dataBar showValue="0">
        <cfvo type="min"/>
        <cfvo type="max"/>
        <color rgb="FF638EC6"/>
      </dataBar>
      <extLst>
        <ext xmlns:x14="http://schemas.microsoft.com/office/spreadsheetml/2009/9/main" uri="{B025F937-C7B1-47D3-B67F-A62EFF666E3E}">
          <x14:id>{3A8C82C1-AE92-43A9-A09C-33BEEFFF7D5D}</x14:id>
        </ext>
      </extLst>
    </cfRule>
  </conditionalFormatting>
  <conditionalFormatting sqref="H2201">
    <cfRule type="dataBar" priority="168">
      <dataBar>
        <cfvo type="min"/>
        <cfvo type="max"/>
        <color theme="0" tint="-0.499984740745262"/>
      </dataBar>
      <extLst>
        <ext xmlns:x14="http://schemas.microsoft.com/office/spreadsheetml/2009/9/main" uri="{B025F937-C7B1-47D3-B67F-A62EFF666E3E}">
          <x14:id>{66611A43-F979-469F-86CC-71B1EE24513D}</x14:id>
        </ext>
      </extLst>
    </cfRule>
    <cfRule type="dataBar" priority="167">
      <dataBar showValue="0">
        <cfvo type="min"/>
        <cfvo type="max"/>
        <color rgb="FF638EC6"/>
      </dataBar>
      <extLst>
        <ext xmlns:x14="http://schemas.microsoft.com/office/spreadsheetml/2009/9/main" uri="{B025F937-C7B1-47D3-B67F-A62EFF666E3E}">
          <x14:id>{75F3AE1F-EA46-41F9-866B-8FFF7EB9BA7F}</x14:id>
        </ext>
      </extLst>
    </cfRule>
    <cfRule type="dataBar" priority="166">
      <dataBar>
        <cfvo type="min"/>
        <cfvo type="max"/>
        <color theme="0" tint="-0.34998626667073579"/>
      </dataBar>
      <extLst>
        <ext xmlns:x14="http://schemas.microsoft.com/office/spreadsheetml/2009/9/main" uri="{B025F937-C7B1-47D3-B67F-A62EFF666E3E}">
          <x14:id>{85BAB4AE-3FFF-4691-AAB6-EDEF888B1BFF}</x14:id>
        </ext>
      </extLst>
    </cfRule>
    <cfRule type="dataBar" priority="165">
      <dataBar showValue="0">
        <cfvo type="min"/>
        <cfvo type="max"/>
        <color theme="0" tint="-0.34998626667073579"/>
      </dataBar>
      <extLst>
        <ext xmlns:x14="http://schemas.microsoft.com/office/spreadsheetml/2009/9/main" uri="{B025F937-C7B1-47D3-B67F-A62EFF666E3E}">
          <x14:id>{4678313C-DFDB-471A-A7DE-6513442A54E2}</x14:id>
        </ext>
      </extLst>
    </cfRule>
  </conditionalFormatting>
  <conditionalFormatting sqref="H2203:H2226">
    <cfRule type="dataBar" priority="160">
      <dataBar>
        <cfvo type="min"/>
        <cfvo type="max"/>
        <color theme="0" tint="-0.499984740745262"/>
      </dataBar>
      <extLst>
        <ext xmlns:x14="http://schemas.microsoft.com/office/spreadsheetml/2009/9/main" uri="{B025F937-C7B1-47D3-B67F-A62EFF666E3E}">
          <x14:id>{1FF361C7-60C2-4D64-AEBE-F8AE614FEA33}</x14:id>
        </ext>
      </extLst>
    </cfRule>
    <cfRule type="dataBar" priority="159">
      <dataBar showValue="0">
        <cfvo type="min"/>
        <cfvo type="max"/>
        <color rgb="FF638EC6"/>
      </dataBar>
      <extLst>
        <ext xmlns:x14="http://schemas.microsoft.com/office/spreadsheetml/2009/9/main" uri="{B025F937-C7B1-47D3-B67F-A62EFF666E3E}">
          <x14:id>{6635C094-743A-4D66-9166-569B9AC6A4F4}</x14:id>
        </ext>
      </extLst>
    </cfRule>
    <cfRule type="dataBar" priority="158">
      <dataBar>
        <cfvo type="min"/>
        <cfvo type="max"/>
        <color theme="0" tint="-0.34998626667073579"/>
      </dataBar>
      <extLst>
        <ext xmlns:x14="http://schemas.microsoft.com/office/spreadsheetml/2009/9/main" uri="{B025F937-C7B1-47D3-B67F-A62EFF666E3E}">
          <x14:id>{B1D9124A-DEB3-406D-87FA-522E739B0504}</x14:id>
        </ext>
      </extLst>
    </cfRule>
    <cfRule type="dataBar" priority="157">
      <dataBar showValue="0">
        <cfvo type="min"/>
        <cfvo type="max"/>
        <color theme="0" tint="-0.34998626667073579"/>
      </dataBar>
      <extLst>
        <ext xmlns:x14="http://schemas.microsoft.com/office/spreadsheetml/2009/9/main" uri="{B025F937-C7B1-47D3-B67F-A62EFF666E3E}">
          <x14:id>{6F4865C3-B897-4540-8715-CB286B376002}</x14:id>
        </ext>
      </extLst>
    </cfRule>
  </conditionalFormatting>
  <conditionalFormatting sqref="H2228:H2237">
    <cfRule type="dataBar" priority="150">
      <dataBar>
        <cfvo type="min"/>
        <cfvo type="max"/>
        <color theme="0" tint="-0.34998626667073579"/>
      </dataBar>
      <extLst>
        <ext xmlns:x14="http://schemas.microsoft.com/office/spreadsheetml/2009/9/main" uri="{B025F937-C7B1-47D3-B67F-A62EFF666E3E}">
          <x14:id>{1441D1DE-C8F9-4AB6-ADD9-073B5F95F0EA}</x14:id>
        </ext>
      </extLst>
    </cfRule>
    <cfRule type="dataBar" priority="152">
      <dataBar>
        <cfvo type="min"/>
        <cfvo type="max"/>
        <color theme="0" tint="-0.499984740745262"/>
      </dataBar>
      <extLst>
        <ext xmlns:x14="http://schemas.microsoft.com/office/spreadsheetml/2009/9/main" uri="{B025F937-C7B1-47D3-B67F-A62EFF666E3E}">
          <x14:id>{023A1DF6-0269-445C-B41A-9EF7675E1E40}</x14:id>
        </ext>
      </extLst>
    </cfRule>
    <cfRule type="dataBar" priority="151">
      <dataBar showValue="0">
        <cfvo type="min"/>
        <cfvo type="max"/>
        <color rgb="FF638EC6"/>
      </dataBar>
      <extLst>
        <ext xmlns:x14="http://schemas.microsoft.com/office/spreadsheetml/2009/9/main" uri="{B025F937-C7B1-47D3-B67F-A62EFF666E3E}">
          <x14:id>{B27EE18C-AA05-48D2-B47D-04D437CF755F}</x14:id>
        </ext>
      </extLst>
    </cfRule>
    <cfRule type="dataBar" priority="149">
      <dataBar showValue="0">
        <cfvo type="min"/>
        <cfvo type="max"/>
        <color theme="0" tint="-0.34998626667073579"/>
      </dataBar>
      <extLst>
        <ext xmlns:x14="http://schemas.microsoft.com/office/spreadsheetml/2009/9/main" uri="{B025F937-C7B1-47D3-B67F-A62EFF666E3E}">
          <x14:id>{428016B8-CE60-41CB-AAB4-EF6E61FBF093}</x14:id>
        </ext>
      </extLst>
    </cfRule>
  </conditionalFormatting>
  <conditionalFormatting sqref="H2239:H2245">
    <cfRule type="dataBar" priority="141">
      <dataBar showValue="0">
        <cfvo type="min"/>
        <cfvo type="max"/>
        <color theme="0" tint="-0.34998626667073579"/>
      </dataBar>
      <extLst>
        <ext xmlns:x14="http://schemas.microsoft.com/office/spreadsheetml/2009/9/main" uri="{B025F937-C7B1-47D3-B67F-A62EFF666E3E}">
          <x14:id>{4357AB51-7B45-4A9A-935D-E6CDCA3441ED}</x14:id>
        </ext>
      </extLst>
    </cfRule>
    <cfRule type="dataBar" priority="142">
      <dataBar>
        <cfvo type="min"/>
        <cfvo type="max"/>
        <color theme="0" tint="-0.34998626667073579"/>
      </dataBar>
      <extLst>
        <ext xmlns:x14="http://schemas.microsoft.com/office/spreadsheetml/2009/9/main" uri="{B025F937-C7B1-47D3-B67F-A62EFF666E3E}">
          <x14:id>{392D510B-C591-4A37-807A-48AECB79F59E}</x14:id>
        </ext>
      </extLst>
    </cfRule>
    <cfRule type="dataBar" priority="143">
      <dataBar showValue="0">
        <cfvo type="min"/>
        <cfvo type="max"/>
        <color rgb="FF638EC6"/>
      </dataBar>
      <extLst>
        <ext xmlns:x14="http://schemas.microsoft.com/office/spreadsheetml/2009/9/main" uri="{B025F937-C7B1-47D3-B67F-A62EFF666E3E}">
          <x14:id>{FBE39CF6-7629-482B-8427-23E8FF677E91}</x14:id>
        </ext>
      </extLst>
    </cfRule>
    <cfRule type="dataBar" priority="144">
      <dataBar>
        <cfvo type="min"/>
        <cfvo type="max"/>
        <color theme="0" tint="-0.499984740745262"/>
      </dataBar>
      <extLst>
        <ext xmlns:x14="http://schemas.microsoft.com/office/spreadsheetml/2009/9/main" uri="{B025F937-C7B1-47D3-B67F-A62EFF666E3E}">
          <x14:id>{EE1C1880-D1B3-4443-A81F-64A2A2BF3055}</x14:id>
        </ext>
      </extLst>
    </cfRule>
  </conditionalFormatting>
  <conditionalFormatting sqref="H2247:H2269">
    <cfRule type="dataBar" priority="133">
      <dataBar showValue="0">
        <cfvo type="min"/>
        <cfvo type="max"/>
        <color theme="0" tint="-0.34998626667073579"/>
      </dataBar>
      <extLst>
        <ext xmlns:x14="http://schemas.microsoft.com/office/spreadsheetml/2009/9/main" uri="{B025F937-C7B1-47D3-B67F-A62EFF666E3E}">
          <x14:id>{F56C1645-5CA0-4AC8-8923-7AC0BC6F9C18}</x14:id>
        </ext>
      </extLst>
    </cfRule>
    <cfRule type="dataBar" priority="134">
      <dataBar>
        <cfvo type="min"/>
        <cfvo type="max"/>
        <color theme="0" tint="-0.34998626667073579"/>
      </dataBar>
      <extLst>
        <ext xmlns:x14="http://schemas.microsoft.com/office/spreadsheetml/2009/9/main" uri="{B025F937-C7B1-47D3-B67F-A62EFF666E3E}">
          <x14:id>{A7FACE15-57E9-4BB4-86DB-D30E89CB64BD}</x14:id>
        </ext>
      </extLst>
    </cfRule>
    <cfRule type="dataBar" priority="136">
      <dataBar>
        <cfvo type="min"/>
        <cfvo type="max"/>
        <color theme="0" tint="-0.499984740745262"/>
      </dataBar>
      <extLst>
        <ext xmlns:x14="http://schemas.microsoft.com/office/spreadsheetml/2009/9/main" uri="{B025F937-C7B1-47D3-B67F-A62EFF666E3E}">
          <x14:id>{065DA9CC-AC7B-4967-8FD7-0540D76B6F62}</x14:id>
        </ext>
      </extLst>
    </cfRule>
    <cfRule type="dataBar" priority="135">
      <dataBar showValue="0">
        <cfvo type="min"/>
        <cfvo type="max"/>
        <color rgb="FF638EC6"/>
      </dataBar>
      <extLst>
        <ext xmlns:x14="http://schemas.microsoft.com/office/spreadsheetml/2009/9/main" uri="{B025F937-C7B1-47D3-B67F-A62EFF666E3E}">
          <x14:id>{754B566A-AA87-420F-A9E6-F07F92BB5612}</x14:id>
        </ext>
      </extLst>
    </cfRule>
  </conditionalFormatting>
  <conditionalFormatting sqref="H2271:H2273">
    <cfRule type="dataBar" priority="128">
      <dataBar>
        <cfvo type="min"/>
        <cfvo type="max"/>
        <color theme="0" tint="-0.499984740745262"/>
      </dataBar>
      <extLst>
        <ext xmlns:x14="http://schemas.microsoft.com/office/spreadsheetml/2009/9/main" uri="{B025F937-C7B1-47D3-B67F-A62EFF666E3E}">
          <x14:id>{DEF96C1B-E23B-46FB-A902-185FB06400EE}</x14:id>
        </ext>
      </extLst>
    </cfRule>
    <cfRule type="dataBar" priority="127">
      <dataBar showValue="0">
        <cfvo type="min"/>
        <cfvo type="max"/>
        <color rgb="FF638EC6"/>
      </dataBar>
      <extLst>
        <ext xmlns:x14="http://schemas.microsoft.com/office/spreadsheetml/2009/9/main" uri="{B025F937-C7B1-47D3-B67F-A62EFF666E3E}">
          <x14:id>{B5703450-CBA8-4CAA-B248-ADC75D34EE2D}</x14:id>
        </ext>
      </extLst>
    </cfRule>
    <cfRule type="dataBar" priority="126">
      <dataBar>
        <cfvo type="min"/>
        <cfvo type="max"/>
        <color theme="0" tint="-0.34998626667073579"/>
      </dataBar>
      <extLst>
        <ext xmlns:x14="http://schemas.microsoft.com/office/spreadsheetml/2009/9/main" uri="{B025F937-C7B1-47D3-B67F-A62EFF666E3E}">
          <x14:id>{6749B477-2A8B-43E6-AA26-961B6E5DF12D}</x14:id>
        </ext>
      </extLst>
    </cfRule>
    <cfRule type="dataBar" priority="125">
      <dataBar showValue="0">
        <cfvo type="min"/>
        <cfvo type="max"/>
        <color theme="0" tint="-0.34998626667073579"/>
      </dataBar>
      <extLst>
        <ext xmlns:x14="http://schemas.microsoft.com/office/spreadsheetml/2009/9/main" uri="{B025F937-C7B1-47D3-B67F-A62EFF666E3E}">
          <x14:id>{0948DBAC-6BE0-4872-BF15-EC650729F4FA}</x14:id>
        </ext>
      </extLst>
    </cfRule>
  </conditionalFormatting>
  <conditionalFormatting sqref="H2275:H2279">
    <cfRule type="dataBar" priority="118">
      <dataBar>
        <cfvo type="min"/>
        <cfvo type="max"/>
        <color theme="0" tint="-0.34998626667073579"/>
      </dataBar>
      <extLst>
        <ext xmlns:x14="http://schemas.microsoft.com/office/spreadsheetml/2009/9/main" uri="{B025F937-C7B1-47D3-B67F-A62EFF666E3E}">
          <x14:id>{66F3CC19-895B-4359-9F96-5F1528476BEC}</x14:id>
        </ext>
      </extLst>
    </cfRule>
    <cfRule type="dataBar" priority="119">
      <dataBar showValue="0">
        <cfvo type="min"/>
        <cfvo type="max"/>
        <color rgb="FF638EC6"/>
      </dataBar>
      <extLst>
        <ext xmlns:x14="http://schemas.microsoft.com/office/spreadsheetml/2009/9/main" uri="{B025F937-C7B1-47D3-B67F-A62EFF666E3E}">
          <x14:id>{865BA85E-9770-48CD-944C-1EC597A8E34D}</x14:id>
        </ext>
      </extLst>
    </cfRule>
    <cfRule type="dataBar" priority="120">
      <dataBar>
        <cfvo type="min"/>
        <cfvo type="max"/>
        <color theme="0" tint="-0.499984740745262"/>
      </dataBar>
      <extLst>
        <ext xmlns:x14="http://schemas.microsoft.com/office/spreadsheetml/2009/9/main" uri="{B025F937-C7B1-47D3-B67F-A62EFF666E3E}">
          <x14:id>{44B4EA76-2591-4523-B38B-919769FC0854}</x14:id>
        </ext>
      </extLst>
    </cfRule>
    <cfRule type="dataBar" priority="117">
      <dataBar showValue="0">
        <cfvo type="min"/>
        <cfvo type="max"/>
        <color theme="0" tint="-0.34998626667073579"/>
      </dataBar>
      <extLst>
        <ext xmlns:x14="http://schemas.microsoft.com/office/spreadsheetml/2009/9/main" uri="{B025F937-C7B1-47D3-B67F-A62EFF666E3E}">
          <x14:id>{396A7BE0-5A06-4567-B8EB-9F79C7398C4B}</x14:id>
        </ext>
      </extLst>
    </cfRule>
  </conditionalFormatting>
  <conditionalFormatting sqref="H2281:H2285">
    <cfRule type="dataBar" priority="109">
      <dataBar showValue="0">
        <cfvo type="min"/>
        <cfvo type="max"/>
        <color theme="0" tint="-0.34998626667073579"/>
      </dataBar>
      <extLst>
        <ext xmlns:x14="http://schemas.microsoft.com/office/spreadsheetml/2009/9/main" uri="{B025F937-C7B1-47D3-B67F-A62EFF666E3E}">
          <x14:id>{25E5C053-55F6-439A-AA63-D4042C367F26}</x14:id>
        </ext>
      </extLst>
    </cfRule>
    <cfRule type="dataBar" priority="111">
      <dataBar showValue="0">
        <cfvo type="min"/>
        <cfvo type="max"/>
        <color rgb="FF638EC6"/>
      </dataBar>
      <extLst>
        <ext xmlns:x14="http://schemas.microsoft.com/office/spreadsheetml/2009/9/main" uri="{B025F937-C7B1-47D3-B67F-A62EFF666E3E}">
          <x14:id>{D4BB943C-1770-404C-88D3-98CC83493F7C}</x14:id>
        </ext>
      </extLst>
    </cfRule>
    <cfRule type="dataBar" priority="110">
      <dataBar>
        <cfvo type="min"/>
        <cfvo type="max"/>
        <color theme="0" tint="-0.34998626667073579"/>
      </dataBar>
      <extLst>
        <ext xmlns:x14="http://schemas.microsoft.com/office/spreadsheetml/2009/9/main" uri="{B025F937-C7B1-47D3-B67F-A62EFF666E3E}">
          <x14:id>{9B2EE7D4-F4CF-4FAC-AD8B-96B5D3617A90}</x14:id>
        </ext>
      </extLst>
    </cfRule>
    <cfRule type="dataBar" priority="112">
      <dataBar>
        <cfvo type="min"/>
        <cfvo type="max"/>
        <color theme="0" tint="-0.499984740745262"/>
      </dataBar>
      <extLst>
        <ext xmlns:x14="http://schemas.microsoft.com/office/spreadsheetml/2009/9/main" uri="{B025F937-C7B1-47D3-B67F-A62EFF666E3E}">
          <x14:id>{B17D12F6-3CC1-467D-BFC2-546F2D873D8D}</x14:id>
        </ext>
      </extLst>
    </cfRule>
  </conditionalFormatting>
  <conditionalFormatting sqref="H2287:H2293">
    <cfRule type="dataBar" priority="104">
      <dataBar>
        <cfvo type="min"/>
        <cfvo type="max"/>
        <color theme="0" tint="-0.499984740745262"/>
      </dataBar>
      <extLst>
        <ext xmlns:x14="http://schemas.microsoft.com/office/spreadsheetml/2009/9/main" uri="{B025F937-C7B1-47D3-B67F-A62EFF666E3E}">
          <x14:id>{EAAE531C-5CC4-4996-84EE-315228969D33}</x14:id>
        </ext>
      </extLst>
    </cfRule>
    <cfRule type="dataBar" priority="103">
      <dataBar showValue="0">
        <cfvo type="min"/>
        <cfvo type="max"/>
        <color rgb="FF638EC6"/>
      </dataBar>
      <extLst>
        <ext xmlns:x14="http://schemas.microsoft.com/office/spreadsheetml/2009/9/main" uri="{B025F937-C7B1-47D3-B67F-A62EFF666E3E}">
          <x14:id>{254B19EB-B350-402E-BA62-AA99421381F7}</x14:id>
        </ext>
      </extLst>
    </cfRule>
    <cfRule type="dataBar" priority="102">
      <dataBar>
        <cfvo type="min"/>
        <cfvo type="max"/>
        <color theme="0" tint="-0.34998626667073579"/>
      </dataBar>
      <extLst>
        <ext xmlns:x14="http://schemas.microsoft.com/office/spreadsheetml/2009/9/main" uri="{B025F937-C7B1-47D3-B67F-A62EFF666E3E}">
          <x14:id>{E703DAEA-14C2-4E5B-9F1E-E5570DD984AC}</x14:id>
        </ext>
      </extLst>
    </cfRule>
    <cfRule type="dataBar" priority="101">
      <dataBar showValue="0">
        <cfvo type="min"/>
        <cfvo type="max"/>
        <color theme="0" tint="-0.34998626667073579"/>
      </dataBar>
      <extLst>
        <ext xmlns:x14="http://schemas.microsoft.com/office/spreadsheetml/2009/9/main" uri="{B025F937-C7B1-47D3-B67F-A62EFF666E3E}">
          <x14:id>{93F364D2-4E16-4D24-931B-13E3EE304041}</x14:id>
        </ext>
      </extLst>
    </cfRule>
  </conditionalFormatting>
  <conditionalFormatting sqref="H2295">
    <cfRule type="dataBar" priority="96">
      <dataBar>
        <cfvo type="min"/>
        <cfvo type="max"/>
        <color theme="0" tint="-0.499984740745262"/>
      </dataBar>
      <extLst>
        <ext xmlns:x14="http://schemas.microsoft.com/office/spreadsheetml/2009/9/main" uri="{B025F937-C7B1-47D3-B67F-A62EFF666E3E}">
          <x14:id>{58B0F590-0B95-4E95-83DA-46FB19C735A6}</x14:id>
        </ext>
      </extLst>
    </cfRule>
    <cfRule type="dataBar" priority="95">
      <dataBar showValue="0">
        <cfvo type="min"/>
        <cfvo type="max"/>
        <color rgb="FF638EC6"/>
      </dataBar>
      <extLst>
        <ext xmlns:x14="http://schemas.microsoft.com/office/spreadsheetml/2009/9/main" uri="{B025F937-C7B1-47D3-B67F-A62EFF666E3E}">
          <x14:id>{66FBA233-1231-4D5A-AC6E-4C7EBF95B60E}</x14:id>
        </ext>
      </extLst>
    </cfRule>
    <cfRule type="dataBar" priority="94">
      <dataBar>
        <cfvo type="min"/>
        <cfvo type="max"/>
        <color theme="0" tint="-0.34998626667073579"/>
      </dataBar>
      <extLst>
        <ext xmlns:x14="http://schemas.microsoft.com/office/spreadsheetml/2009/9/main" uri="{B025F937-C7B1-47D3-B67F-A62EFF666E3E}">
          <x14:id>{896798FE-3A0B-4949-9302-B4DC061E14E5}</x14:id>
        </ext>
      </extLst>
    </cfRule>
    <cfRule type="dataBar" priority="93">
      <dataBar showValue="0">
        <cfvo type="min"/>
        <cfvo type="max"/>
        <color theme="0" tint="-0.34998626667073579"/>
      </dataBar>
      <extLst>
        <ext xmlns:x14="http://schemas.microsoft.com/office/spreadsheetml/2009/9/main" uri="{B025F937-C7B1-47D3-B67F-A62EFF666E3E}">
          <x14:id>{7E794DAA-91D8-4929-8EFC-B8C0DC809C6F}</x14:id>
        </ext>
      </extLst>
    </cfRule>
  </conditionalFormatting>
  <conditionalFormatting sqref="H2297:H2311">
    <cfRule type="dataBar" priority="85">
      <dataBar showValue="0">
        <cfvo type="min"/>
        <cfvo type="max"/>
        <color theme="0" tint="-0.34998626667073579"/>
      </dataBar>
      <extLst>
        <ext xmlns:x14="http://schemas.microsoft.com/office/spreadsheetml/2009/9/main" uri="{B025F937-C7B1-47D3-B67F-A62EFF666E3E}">
          <x14:id>{D67AF195-8F61-48C4-B3AE-90D89D4ECF2E}</x14:id>
        </ext>
      </extLst>
    </cfRule>
    <cfRule type="dataBar" priority="86">
      <dataBar>
        <cfvo type="min"/>
        <cfvo type="max"/>
        <color theme="0" tint="-0.34998626667073579"/>
      </dataBar>
      <extLst>
        <ext xmlns:x14="http://schemas.microsoft.com/office/spreadsheetml/2009/9/main" uri="{B025F937-C7B1-47D3-B67F-A62EFF666E3E}">
          <x14:id>{EC2A3018-2A3E-4FFF-89B1-D87DE2AE5473}</x14:id>
        </ext>
      </extLst>
    </cfRule>
    <cfRule type="dataBar" priority="88">
      <dataBar>
        <cfvo type="min"/>
        <cfvo type="max"/>
        <color theme="0" tint="-0.499984740745262"/>
      </dataBar>
      <extLst>
        <ext xmlns:x14="http://schemas.microsoft.com/office/spreadsheetml/2009/9/main" uri="{B025F937-C7B1-47D3-B67F-A62EFF666E3E}">
          <x14:id>{B9B6BC65-03D4-42BE-9275-309593CE51F7}</x14:id>
        </ext>
      </extLst>
    </cfRule>
    <cfRule type="dataBar" priority="87">
      <dataBar showValue="0">
        <cfvo type="min"/>
        <cfvo type="max"/>
        <color rgb="FF638EC6"/>
      </dataBar>
      <extLst>
        <ext xmlns:x14="http://schemas.microsoft.com/office/spreadsheetml/2009/9/main" uri="{B025F937-C7B1-47D3-B67F-A62EFF666E3E}">
          <x14:id>{5A9438AC-2020-4556-AD8D-0CB877EB0FB4}</x14:id>
        </ext>
      </extLst>
    </cfRule>
  </conditionalFormatting>
  <conditionalFormatting sqref="H2313:H2327">
    <cfRule type="dataBar" priority="78">
      <dataBar>
        <cfvo type="min"/>
        <cfvo type="max"/>
        <color theme="0" tint="-0.34998626667073579"/>
      </dataBar>
      <extLst>
        <ext xmlns:x14="http://schemas.microsoft.com/office/spreadsheetml/2009/9/main" uri="{B025F937-C7B1-47D3-B67F-A62EFF666E3E}">
          <x14:id>{7B15A449-C7B4-4A65-AF65-7CF027493183}</x14:id>
        </ext>
      </extLst>
    </cfRule>
    <cfRule type="dataBar" priority="79">
      <dataBar showValue="0">
        <cfvo type="min"/>
        <cfvo type="max"/>
        <color rgb="FF638EC6"/>
      </dataBar>
      <extLst>
        <ext xmlns:x14="http://schemas.microsoft.com/office/spreadsheetml/2009/9/main" uri="{B025F937-C7B1-47D3-B67F-A62EFF666E3E}">
          <x14:id>{A31B046D-B952-4155-9A1F-E91EA8D0D4F3}</x14:id>
        </ext>
      </extLst>
    </cfRule>
    <cfRule type="dataBar" priority="80">
      <dataBar>
        <cfvo type="min"/>
        <cfvo type="max"/>
        <color theme="0" tint="-0.499984740745262"/>
      </dataBar>
      <extLst>
        <ext xmlns:x14="http://schemas.microsoft.com/office/spreadsheetml/2009/9/main" uri="{B025F937-C7B1-47D3-B67F-A62EFF666E3E}">
          <x14:id>{C1CF6F6E-9479-4E44-916B-C28C9A887C14}</x14:id>
        </ext>
      </extLst>
    </cfRule>
    <cfRule type="dataBar" priority="77">
      <dataBar showValue="0">
        <cfvo type="min"/>
        <cfvo type="max"/>
        <color theme="0" tint="-0.34998626667073579"/>
      </dataBar>
      <extLst>
        <ext xmlns:x14="http://schemas.microsoft.com/office/spreadsheetml/2009/9/main" uri="{B025F937-C7B1-47D3-B67F-A62EFF666E3E}">
          <x14:id>{449E92FA-A2CC-4403-9419-014EC2832C33}</x14:id>
        </ext>
      </extLst>
    </cfRule>
  </conditionalFormatting>
  <conditionalFormatting sqref="H2329:H2336">
    <cfRule type="dataBar" priority="70">
      <dataBar>
        <cfvo type="min"/>
        <cfvo type="max"/>
        <color theme="0" tint="-0.34998626667073579"/>
      </dataBar>
      <extLst>
        <ext xmlns:x14="http://schemas.microsoft.com/office/spreadsheetml/2009/9/main" uri="{B025F937-C7B1-47D3-B67F-A62EFF666E3E}">
          <x14:id>{6A8B42E2-3DEC-4867-BAA2-D5543318FB76}</x14:id>
        </ext>
      </extLst>
    </cfRule>
    <cfRule type="dataBar" priority="71">
      <dataBar showValue="0">
        <cfvo type="min"/>
        <cfvo type="max"/>
        <color rgb="FF638EC6"/>
      </dataBar>
      <extLst>
        <ext xmlns:x14="http://schemas.microsoft.com/office/spreadsheetml/2009/9/main" uri="{B025F937-C7B1-47D3-B67F-A62EFF666E3E}">
          <x14:id>{58469852-BC87-45A9-8A32-8AA1ADE9C2D8}</x14:id>
        </ext>
      </extLst>
    </cfRule>
    <cfRule type="dataBar" priority="72">
      <dataBar>
        <cfvo type="min"/>
        <cfvo type="max"/>
        <color theme="0" tint="-0.499984740745262"/>
      </dataBar>
      <extLst>
        <ext xmlns:x14="http://schemas.microsoft.com/office/spreadsheetml/2009/9/main" uri="{B025F937-C7B1-47D3-B67F-A62EFF666E3E}">
          <x14:id>{446CD3CD-4C55-4569-BFA2-CCFFD3F84656}</x14:id>
        </ext>
      </extLst>
    </cfRule>
    <cfRule type="dataBar" priority="69">
      <dataBar showValue="0">
        <cfvo type="min"/>
        <cfvo type="max"/>
        <color theme="0" tint="-0.34998626667073579"/>
      </dataBar>
      <extLst>
        <ext xmlns:x14="http://schemas.microsoft.com/office/spreadsheetml/2009/9/main" uri="{B025F937-C7B1-47D3-B67F-A62EFF666E3E}">
          <x14:id>{DAD3A02F-C202-4B86-8E0A-B8BD17707C72}</x14:id>
        </ext>
      </extLst>
    </cfRule>
  </conditionalFormatting>
  <conditionalFormatting sqref="H2338:H2340">
    <cfRule type="dataBar" priority="61">
      <dataBar showValue="0">
        <cfvo type="min"/>
        <cfvo type="max"/>
        <color theme="0" tint="-0.34998626667073579"/>
      </dataBar>
      <extLst>
        <ext xmlns:x14="http://schemas.microsoft.com/office/spreadsheetml/2009/9/main" uri="{B025F937-C7B1-47D3-B67F-A62EFF666E3E}">
          <x14:id>{E523D35F-DFC0-4401-8B0D-B2B5FA5C9C5C}</x14:id>
        </ext>
      </extLst>
    </cfRule>
    <cfRule type="dataBar" priority="62">
      <dataBar>
        <cfvo type="min"/>
        <cfvo type="max"/>
        <color theme="0" tint="-0.34998626667073579"/>
      </dataBar>
      <extLst>
        <ext xmlns:x14="http://schemas.microsoft.com/office/spreadsheetml/2009/9/main" uri="{B025F937-C7B1-47D3-B67F-A62EFF666E3E}">
          <x14:id>{C1CBDB7F-10B2-484E-BC86-09E7A8A368AE}</x14:id>
        </ext>
      </extLst>
    </cfRule>
    <cfRule type="dataBar" priority="63">
      <dataBar showValue="0">
        <cfvo type="min"/>
        <cfvo type="max"/>
        <color rgb="FF638EC6"/>
      </dataBar>
      <extLst>
        <ext xmlns:x14="http://schemas.microsoft.com/office/spreadsheetml/2009/9/main" uri="{B025F937-C7B1-47D3-B67F-A62EFF666E3E}">
          <x14:id>{AEB685FE-5805-4C9B-BF9B-BA8B22599B6E}</x14:id>
        </ext>
      </extLst>
    </cfRule>
    <cfRule type="dataBar" priority="64">
      <dataBar>
        <cfvo type="min"/>
        <cfvo type="max"/>
        <color theme="0" tint="-0.499984740745262"/>
      </dataBar>
      <extLst>
        <ext xmlns:x14="http://schemas.microsoft.com/office/spreadsheetml/2009/9/main" uri="{B025F937-C7B1-47D3-B67F-A62EFF666E3E}">
          <x14:id>{53D6389B-8617-40C2-A179-C2E94AC53413}</x14:id>
        </ext>
      </extLst>
    </cfRule>
  </conditionalFormatting>
  <conditionalFormatting sqref="H2342:H2355">
    <cfRule type="dataBar" priority="53">
      <dataBar showValue="0">
        <cfvo type="min"/>
        <cfvo type="max"/>
        <color theme="0" tint="-0.34998626667073579"/>
      </dataBar>
      <extLst>
        <ext xmlns:x14="http://schemas.microsoft.com/office/spreadsheetml/2009/9/main" uri="{B025F937-C7B1-47D3-B67F-A62EFF666E3E}">
          <x14:id>{BEF63E99-CC07-4A2B-BC75-9C082C6E1999}</x14:id>
        </ext>
      </extLst>
    </cfRule>
    <cfRule type="dataBar" priority="54">
      <dataBar>
        <cfvo type="min"/>
        <cfvo type="max"/>
        <color theme="0" tint="-0.34998626667073579"/>
      </dataBar>
      <extLst>
        <ext xmlns:x14="http://schemas.microsoft.com/office/spreadsheetml/2009/9/main" uri="{B025F937-C7B1-47D3-B67F-A62EFF666E3E}">
          <x14:id>{EFE25AED-5871-453C-AC57-0E138502FBB8}</x14:id>
        </ext>
      </extLst>
    </cfRule>
    <cfRule type="dataBar" priority="55">
      <dataBar showValue="0">
        <cfvo type="min"/>
        <cfvo type="max"/>
        <color rgb="FF638EC6"/>
      </dataBar>
      <extLst>
        <ext xmlns:x14="http://schemas.microsoft.com/office/spreadsheetml/2009/9/main" uri="{B025F937-C7B1-47D3-B67F-A62EFF666E3E}">
          <x14:id>{435D7AAB-319C-4CEF-9633-CCF3B178B06C}</x14:id>
        </ext>
      </extLst>
    </cfRule>
    <cfRule type="dataBar" priority="56">
      <dataBar>
        <cfvo type="min"/>
        <cfvo type="max"/>
        <color theme="0" tint="-0.499984740745262"/>
      </dataBar>
      <extLst>
        <ext xmlns:x14="http://schemas.microsoft.com/office/spreadsheetml/2009/9/main" uri="{B025F937-C7B1-47D3-B67F-A62EFF666E3E}">
          <x14:id>{772811AA-655C-4351-A630-F059D9C31EC9}</x14:id>
        </ext>
      </extLst>
    </cfRule>
  </conditionalFormatting>
  <conditionalFormatting sqref="H2357:H2363">
    <cfRule type="dataBar" priority="45">
      <dataBar showValue="0">
        <cfvo type="min"/>
        <cfvo type="max"/>
        <color theme="0" tint="-0.34998626667073579"/>
      </dataBar>
      <extLst>
        <ext xmlns:x14="http://schemas.microsoft.com/office/spreadsheetml/2009/9/main" uri="{B025F937-C7B1-47D3-B67F-A62EFF666E3E}">
          <x14:id>{068AAB20-3A13-4B95-B332-1953CE8233D1}</x14:id>
        </ext>
      </extLst>
    </cfRule>
    <cfRule type="dataBar" priority="46">
      <dataBar>
        <cfvo type="min"/>
        <cfvo type="max"/>
        <color theme="0" tint="-0.34998626667073579"/>
      </dataBar>
      <extLst>
        <ext xmlns:x14="http://schemas.microsoft.com/office/spreadsheetml/2009/9/main" uri="{B025F937-C7B1-47D3-B67F-A62EFF666E3E}">
          <x14:id>{7200854D-9420-434C-9DE3-82EB345405FB}</x14:id>
        </ext>
      </extLst>
    </cfRule>
    <cfRule type="dataBar" priority="47">
      <dataBar showValue="0">
        <cfvo type="min"/>
        <cfvo type="max"/>
        <color rgb="FF638EC6"/>
      </dataBar>
      <extLst>
        <ext xmlns:x14="http://schemas.microsoft.com/office/spreadsheetml/2009/9/main" uri="{B025F937-C7B1-47D3-B67F-A62EFF666E3E}">
          <x14:id>{BAA0CB53-77C1-4F85-9D14-7E096F79EA31}</x14:id>
        </ext>
      </extLst>
    </cfRule>
    <cfRule type="dataBar" priority="48">
      <dataBar>
        <cfvo type="min"/>
        <cfvo type="max"/>
        <color theme="0" tint="-0.499984740745262"/>
      </dataBar>
      <extLst>
        <ext xmlns:x14="http://schemas.microsoft.com/office/spreadsheetml/2009/9/main" uri="{B025F937-C7B1-47D3-B67F-A62EFF666E3E}">
          <x14:id>{32465AF9-9041-4DFE-ABC4-3D7FB93FE87B}</x14:id>
        </ext>
      </extLst>
    </cfRule>
  </conditionalFormatting>
  <conditionalFormatting sqref="H2365:H2387">
    <cfRule type="dataBar" priority="37">
      <dataBar showValue="0">
        <cfvo type="min"/>
        <cfvo type="max"/>
        <color theme="0" tint="-0.34998626667073579"/>
      </dataBar>
      <extLst>
        <ext xmlns:x14="http://schemas.microsoft.com/office/spreadsheetml/2009/9/main" uri="{B025F937-C7B1-47D3-B67F-A62EFF666E3E}">
          <x14:id>{564196A5-95FB-4967-B1A6-965971B11B99}</x14:id>
        </ext>
      </extLst>
    </cfRule>
    <cfRule type="dataBar" priority="38">
      <dataBar>
        <cfvo type="min"/>
        <cfvo type="max"/>
        <color theme="0" tint="-0.34998626667073579"/>
      </dataBar>
      <extLst>
        <ext xmlns:x14="http://schemas.microsoft.com/office/spreadsheetml/2009/9/main" uri="{B025F937-C7B1-47D3-B67F-A62EFF666E3E}">
          <x14:id>{F2D68F5B-FBE4-46C7-9385-D8A06E674603}</x14:id>
        </ext>
      </extLst>
    </cfRule>
    <cfRule type="dataBar" priority="40">
      <dataBar>
        <cfvo type="min"/>
        <cfvo type="max"/>
        <color theme="0" tint="-0.499984740745262"/>
      </dataBar>
      <extLst>
        <ext xmlns:x14="http://schemas.microsoft.com/office/spreadsheetml/2009/9/main" uri="{B025F937-C7B1-47D3-B67F-A62EFF666E3E}">
          <x14:id>{0F4BCC64-21C1-489C-A59C-3EE8FCCC11CB}</x14:id>
        </ext>
      </extLst>
    </cfRule>
    <cfRule type="dataBar" priority="39">
      <dataBar showValue="0">
        <cfvo type="min"/>
        <cfvo type="max"/>
        <color rgb="FF638EC6"/>
      </dataBar>
      <extLst>
        <ext xmlns:x14="http://schemas.microsoft.com/office/spreadsheetml/2009/9/main" uri="{B025F937-C7B1-47D3-B67F-A62EFF666E3E}">
          <x14:id>{D3CE963E-961D-4DFB-A06C-1A27513F55B1}</x14:id>
        </ext>
      </extLst>
    </cfRule>
  </conditionalFormatting>
  <conditionalFormatting sqref="H2389:H2404">
    <cfRule type="dataBar" priority="29">
      <dataBar showValue="0">
        <cfvo type="min"/>
        <cfvo type="max"/>
        <color theme="0" tint="-0.34998626667073579"/>
      </dataBar>
      <extLst>
        <ext xmlns:x14="http://schemas.microsoft.com/office/spreadsheetml/2009/9/main" uri="{B025F937-C7B1-47D3-B67F-A62EFF666E3E}">
          <x14:id>{11287745-5585-4C21-90F0-21D546747996}</x14:id>
        </ext>
      </extLst>
    </cfRule>
    <cfRule type="dataBar" priority="30">
      <dataBar>
        <cfvo type="min"/>
        <cfvo type="max"/>
        <color theme="0" tint="-0.34998626667073579"/>
      </dataBar>
      <extLst>
        <ext xmlns:x14="http://schemas.microsoft.com/office/spreadsheetml/2009/9/main" uri="{B025F937-C7B1-47D3-B67F-A62EFF666E3E}">
          <x14:id>{D5787811-F78C-4C7F-AED2-50AA9A6AE31D}</x14:id>
        </ext>
      </extLst>
    </cfRule>
    <cfRule type="dataBar" priority="31">
      <dataBar showValue="0">
        <cfvo type="min"/>
        <cfvo type="max"/>
        <color rgb="FF638EC6"/>
      </dataBar>
      <extLst>
        <ext xmlns:x14="http://schemas.microsoft.com/office/spreadsheetml/2009/9/main" uri="{B025F937-C7B1-47D3-B67F-A62EFF666E3E}">
          <x14:id>{2FDB2C07-8C10-4613-961E-7FCFB2ABF4C1}</x14:id>
        </ext>
      </extLst>
    </cfRule>
    <cfRule type="dataBar" priority="32">
      <dataBar>
        <cfvo type="min"/>
        <cfvo type="max"/>
        <color theme="0" tint="-0.499984740745262"/>
      </dataBar>
      <extLst>
        <ext xmlns:x14="http://schemas.microsoft.com/office/spreadsheetml/2009/9/main" uri="{B025F937-C7B1-47D3-B67F-A62EFF666E3E}">
          <x14:id>{25B542E2-BAB9-47B6-9928-D4CDDC7F2D91}</x14:id>
        </ext>
      </extLst>
    </cfRule>
  </conditionalFormatting>
  <conditionalFormatting sqref="H2406:H2425">
    <cfRule type="dataBar" priority="24">
      <dataBar>
        <cfvo type="min"/>
        <cfvo type="max"/>
        <color theme="0" tint="-0.499984740745262"/>
      </dataBar>
      <extLst>
        <ext xmlns:x14="http://schemas.microsoft.com/office/spreadsheetml/2009/9/main" uri="{B025F937-C7B1-47D3-B67F-A62EFF666E3E}">
          <x14:id>{7B1D6A4C-4D6B-49C2-8B23-996E2F61D2AF}</x14:id>
        </ext>
      </extLst>
    </cfRule>
    <cfRule type="dataBar" priority="23">
      <dataBar showValue="0">
        <cfvo type="min"/>
        <cfvo type="max"/>
        <color rgb="FF638EC6"/>
      </dataBar>
      <extLst>
        <ext xmlns:x14="http://schemas.microsoft.com/office/spreadsheetml/2009/9/main" uri="{B025F937-C7B1-47D3-B67F-A62EFF666E3E}">
          <x14:id>{A0701E1C-117C-4928-B584-A2E453A8BB50}</x14:id>
        </ext>
      </extLst>
    </cfRule>
    <cfRule type="dataBar" priority="22">
      <dataBar>
        <cfvo type="min"/>
        <cfvo type="max"/>
        <color theme="0" tint="-0.34998626667073579"/>
      </dataBar>
      <extLst>
        <ext xmlns:x14="http://schemas.microsoft.com/office/spreadsheetml/2009/9/main" uri="{B025F937-C7B1-47D3-B67F-A62EFF666E3E}">
          <x14:id>{72F1B3CE-89CB-4FDE-B6CE-D0FE3B709C08}</x14:id>
        </ext>
      </extLst>
    </cfRule>
    <cfRule type="dataBar" priority="21">
      <dataBar showValue="0">
        <cfvo type="min"/>
        <cfvo type="max"/>
        <color theme="0" tint="-0.34998626667073579"/>
      </dataBar>
      <extLst>
        <ext xmlns:x14="http://schemas.microsoft.com/office/spreadsheetml/2009/9/main" uri="{B025F937-C7B1-47D3-B67F-A62EFF666E3E}">
          <x14:id>{FF88BDA3-81A0-4982-B664-B01DE1DFA5E4}</x14:id>
        </ext>
      </extLst>
    </cfRule>
  </conditionalFormatting>
  <conditionalFormatting sqref="H2427:H2429">
    <cfRule type="dataBar" priority="13">
      <dataBar showValue="0">
        <cfvo type="min"/>
        <cfvo type="max"/>
        <color theme="0" tint="-0.34998626667073579"/>
      </dataBar>
      <extLst>
        <ext xmlns:x14="http://schemas.microsoft.com/office/spreadsheetml/2009/9/main" uri="{B025F937-C7B1-47D3-B67F-A62EFF666E3E}">
          <x14:id>{7258C52C-352A-459B-88F2-A061F2201AE6}</x14:id>
        </ext>
      </extLst>
    </cfRule>
    <cfRule type="dataBar" priority="16">
      <dataBar>
        <cfvo type="min"/>
        <cfvo type="max"/>
        <color theme="0" tint="-0.499984740745262"/>
      </dataBar>
      <extLst>
        <ext xmlns:x14="http://schemas.microsoft.com/office/spreadsheetml/2009/9/main" uri="{B025F937-C7B1-47D3-B67F-A62EFF666E3E}">
          <x14:id>{B2021D82-1BBA-4734-8F2C-FD7C834D2F36}</x14:id>
        </ext>
      </extLst>
    </cfRule>
    <cfRule type="dataBar" priority="14">
      <dataBar>
        <cfvo type="min"/>
        <cfvo type="max"/>
        <color theme="0" tint="-0.34998626667073579"/>
      </dataBar>
      <extLst>
        <ext xmlns:x14="http://schemas.microsoft.com/office/spreadsheetml/2009/9/main" uri="{B025F937-C7B1-47D3-B67F-A62EFF666E3E}">
          <x14:id>{E6C17C89-8D66-4183-9F8B-B9BD4F777C82}</x14:id>
        </ext>
      </extLst>
    </cfRule>
    <cfRule type="dataBar" priority="15">
      <dataBar showValue="0">
        <cfvo type="min"/>
        <cfvo type="max"/>
        <color rgb="FF638EC6"/>
      </dataBar>
      <extLst>
        <ext xmlns:x14="http://schemas.microsoft.com/office/spreadsheetml/2009/9/main" uri="{B025F937-C7B1-47D3-B67F-A62EFF666E3E}">
          <x14:id>{38E4BA24-04C6-4C79-8116-6B3D5575A669}</x14:id>
        </ext>
      </extLst>
    </cfRule>
  </conditionalFormatting>
  <conditionalFormatting sqref="O6:O10">
    <cfRule type="dataBar" priority="696">
      <dataBar>
        <cfvo type="min"/>
        <cfvo type="max"/>
        <color theme="0" tint="-0.499984740745262"/>
      </dataBar>
      <extLst>
        <ext xmlns:x14="http://schemas.microsoft.com/office/spreadsheetml/2009/9/main" uri="{B025F937-C7B1-47D3-B67F-A62EFF666E3E}">
          <x14:id>{CF41F155-E0EB-4F3B-A47E-2C708D0AA5D5}</x14:id>
        </ext>
      </extLst>
    </cfRule>
    <cfRule type="dataBar" priority="693">
      <dataBar showValue="0">
        <cfvo type="min"/>
        <cfvo type="max"/>
        <color theme="0" tint="-0.34998626667073579"/>
      </dataBar>
      <extLst>
        <ext xmlns:x14="http://schemas.microsoft.com/office/spreadsheetml/2009/9/main" uri="{B025F937-C7B1-47D3-B67F-A62EFF666E3E}">
          <x14:id>{1084BC79-AE25-45FE-B1D2-E16BB56ABAFC}</x14:id>
        </ext>
      </extLst>
    </cfRule>
    <cfRule type="dataBar" priority="695">
      <dataBar showValue="0">
        <cfvo type="min"/>
        <cfvo type="max"/>
        <color rgb="FF638EC6"/>
      </dataBar>
      <extLst>
        <ext xmlns:x14="http://schemas.microsoft.com/office/spreadsheetml/2009/9/main" uri="{B025F937-C7B1-47D3-B67F-A62EFF666E3E}">
          <x14:id>{3A8819DF-DAAE-4F97-9AF6-1D53FE8A2C4D}</x14:id>
        </ext>
      </extLst>
    </cfRule>
    <cfRule type="dataBar" priority="694">
      <dataBar>
        <cfvo type="min"/>
        <cfvo type="max"/>
        <color theme="0" tint="-0.34998626667073579"/>
      </dataBar>
      <extLst>
        <ext xmlns:x14="http://schemas.microsoft.com/office/spreadsheetml/2009/9/main" uri="{B025F937-C7B1-47D3-B67F-A62EFF666E3E}">
          <x14:id>{7FB853A2-463A-4C06-9C71-44ABC3BBD619}</x14:id>
        </ext>
      </extLst>
    </cfRule>
  </conditionalFormatting>
  <conditionalFormatting sqref="O12:O24">
    <cfRule type="dataBar" priority="689">
      <dataBar showValue="0">
        <cfvo type="min"/>
        <cfvo type="max"/>
        <color theme="0" tint="-0.34998626667073579"/>
      </dataBar>
      <extLst>
        <ext xmlns:x14="http://schemas.microsoft.com/office/spreadsheetml/2009/9/main" uri="{B025F937-C7B1-47D3-B67F-A62EFF666E3E}">
          <x14:id>{B8F3CD22-B6DD-409F-959E-D947D9DA0F21}</x14:id>
        </ext>
      </extLst>
    </cfRule>
    <cfRule type="dataBar" priority="690">
      <dataBar>
        <cfvo type="min"/>
        <cfvo type="max"/>
        <color theme="0" tint="-0.34998626667073579"/>
      </dataBar>
      <extLst>
        <ext xmlns:x14="http://schemas.microsoft.com/office/spreadsheetml/2009/9/main" uri="{B025F937-C7B1-47D3-B67F-A62EFF666E3E}">
          <x14:id>{4A9AD8C7-7932-46E1-AA60-86641415EA83}</x14:id>
        </ext>
      </extLst>
    </cfRule>
    <cfRule type="dataBar" priority="691">
      <dataBar showValue="0">
        <cfvo type="min"/>
        <cfvo type="max"/>
        <color rgb="FF638EC6"/>
      </dataBar>
      <extLst>
        <ext xmlns:x14="http://schemas.microsoft.com/office/spreadsheetml/2009/9/main" uri="{B025F937-C7B1-47D3-B67F-A62EFF666E3E}">
          <x14:id>{D7817D92-DDF2-40BF-A3FC-A13C7BC3A717}</x14:id>
        </ext>
      </extLst>
    </cfRule>
    <cfRule type="dataBar" priority="692">
      <dataBar>
        <cfvo type="min"/>
        <cfvo type="max"/>
        <color theme="0" tint="-0.499984740745262"/>
      </dataBar>
      <extLst>
        <ext xmlns:x14="http://schemas.microsoft.com/office/spreadsheetml/2009/9/main" uri="{B025F937-C7B1-47D3-B67F-A62EFF666E3E}">
          <x14:id>{DF520406-0F4E-4D91-9083-B498842B8D90}</x14:id>
        </ext>
      </extLst>
    </cfRule>
  </conditionalFormatting>
  <conditionalFormatting sqref="O26:O29">
    <cfRule type="dataBar" priority="685">
      <dataBar showValue="0">
        <cfvo type="min"/>
        <cfvo type="max"/>
        <color theme="0" tint="-0.34998626667073579"/>
      </dataBar>
      <extLst>
        <ext xmlns:x14="http://schemas.microsoft.com/office/spreadsheetml/2009/9/main" uri="{B025F937-C7B1-47D3-B67F-A62EFF666E3E}">
          <x14:id>{5B295C4E-D3F2-4BEF-845B-23B671A4198C}</x14:id>
        </ext>
      </extLst>
    </cfRule>
    <cfRule type="dataBar" priority="686">
      <dataBar>
        <cfvo type="min"/>
        <cfvo type="max"/>
        <color theme="0" tint="-0.34998626667073579"/>
      </dataBar>
      <extLst>
        <ext xmlns:x14="http://schemas.microsoft.com/office/spreadsheetml/2009/9/main" uri="{B025F937-C7B1-47D3-B67F-A62EFF666E3E}">
          <x14:id>{CE25CABC-CCAE-41ED-9348-14C2788F269D}</x14:id>
        </ext>
      </extLst>
    </cfRule>
    <cfRule type="dataBar" priority="687">
      <dataBar showValue="0">
        <cfvo type="min"/>
        <cfvo type="max"/>
        <color rgb="FF638EC6"/>
      </dataBar>
      <extLst>
        <ext xmlns:x14="http://schemas.microsoft.com/office/spreadsheetml/2009/9/main" uri="{B025F937-C7B1-47D3-B67F-A62EFF666E3E}">
          <x14:id>{1AEABEEA-20E1-41DA-A3BA-9ABF3369A982}</x14:id>
        </ext>
      </extLst>
    </cfRule>
    <cfRule type="dataBar" priority="688">
      <dataBar>
        <cfvo type="min"/>
        <cfvo type="max"/>
        <color theme="0" tint="-0.499984740745262"/>
      </dataBar>
      <extLst>
        <ext xmlns:x14="http://schemas.microsoft.com/office/spreadsheetml/2009/9/main" uri="{B025F937-C7B1-47D3-B67F-A62EFF666E3E}">
          <x14:id>{FCBD9C2C-A2CE-4A00-A26C-1463520C2F12}</x14:id>
        </ext>
      </extLst>
    </cfRule>
  </conditionalFormatting>
  <conditionalFormatting sqref="O31:O46">
    <cfRule type="dataBar" priority="684">
      <dataBar>
        <cfvo type="min"/>
        <cfvo type="max"/>
        <color theme="0" tint="-0.499984740745262"/>
      </dataBar>
      <extLst>
        <ext xmlns:x14="http://schemas.microsoft.com/office/spreadsheetml/2009/9/main" uri="{B025F937-C7B1-47D3-B67F-A62EFF666E3E}">
          <x14:id>{8AFE4BCE-6FC5-49D1-8932-5A8FD039D437}</x14:id>
        </ext>
      </extLst>
    </cfRule>
    <cfRule type="dataBar" priority="683">
      <dataBar showValue="0">
        <cfvo type="min"/>
        <cfvo type="max"/>
        <color rgb="FF638EC6"/>
      </dataBar>
      <extLst>
        <ext xmlns:x14="http://schemas.microsoft.com/office/spreadsheetml/2009/9/main" uri="{B025F937-C7B1-47D3-B67F-A62EFF666E3E}">
          <x14:id>{0C1B7B0F-9CA3-4308-8521-A5F04CBFE9B5}</x14:id>
        </ext>
      </extLst>
    </cfRule>
    <cfRule type="dataBar" priority="682">
      <dataBar>
        <cfvo type="min"/>
        <cfvo type="max"/>
        <color theme="0" tint="-0.34998626667073579"/>
      </dataBar>
      <extLst>
        <ext xmlns:x14="http://schemas.microsoft.com/office/spreadsheetml/2009/9/main" uri="{B025F937-C7B1-47D3-B67F-A62EFF666E3E}">
          <x14:id>{21994BD2-7769-487F-BEF9-0F7F155FB3D0}</x14:id>
        </ext>
      </extLst>
    </cfRule>
    <cfRule type="dataBar" priority="681">
      <dataBar showValue="0">
        <cfvo type="min"/>
        <cfvo type="max"/>
        <color theme="0" tint="-0.34998626667073579"/>
      </dataBar>
      <extLst>
        <ext xmlns:x14="http://schemas.microsoft.com/office/spreadsheetml/2009/9/main" uri="{B025F937-C7B1-47D3-B67F-A62EFF666E3E}">
          <x14:id>{136F329D-1BAF-452A-BA32-DDA3007FB94A}</x14:id>
        </ext>
      </extLst>
    </cfRule>
  </conditionalFormatting>
  <conditionalFormatting sqref="O49:O62">
    <cfRule type="dataBar" priority="680">
      <dataBar>
        <cfvo type="min"/>
        <cfvo type="max"/>
        <color theme="0" tint="-0.499984740745262"/>
      </dataBar>
      <extLst>
        <ext xmlns:x14="http://schemas.microsoft.com/office/spreadsheetml/2009/9/main" uri="{B025F937-C7B1-47D3-B67F-A62EFF666E3E}">
          <x14:id>{876F2AED-5CE9-4571-876D-0942FBAEAE96}</x14:id>
        </ext>
      </extLst>
    </cfRule>
    <cfRule type="dataBar" priority="679">
      <dataBar showValue="0">
        <cfvo type="min"/>
        <cfvo type="max"/>
        <color rgb="FF638EC6"/>
      </dataBar>
      <extLst>
        <ext xmlns:x14="http://schemas.microsoft.com/office/spreadsheetml/2009/9/main" uri="{B025F937-C7B1-47D3-B67F-A62EFF666E3E}">
          <x14:id>{4973D5D2-BDAC-412F-91D6-39D335024682}</x14:id>
        </ext>
      </extLst>
    </cfRule>
    <cfRule type="dataBar" priority="678">
      <dataBar>
        <cfvo type="min"/>
        <cfvo type="max"/>
        <color theme="0" tint="-0.34998626667073579"/>
      </dataBar>
      <extLst>
        <ext xmlns:x14="http://schemas.microsoft.com/office/spreadsheetml/2009/9/main" uri="{B025F937-C7B1-47D3-B67F-A62EFF666E3E}">
          <x14:id>{907FE8F2-9F6E-4AFB-82E4-ACDB88BCFDE4}</x14:id>
        </ext>
      </extLst>
    </cfRule>
    <cfRule type="dataBar" priority="677">
      <dataBar showValue="0">
        <cfvo type="min"/>
        <cfvo type="max"/>
        <color theme="0" tint="-0.34998626667073579"/>
      </dataBar>
      <extLst>
        <ext xmlns:x14="http://schemas.microsoft.com/office/spreadsheetml/2009/9/main" uri="{B025F937-C7B1-47D3-B67F-A62EFF666E3E}">
          <x14:id>{11F97415-7829-4A30-81CD-0B9F50702273}</x14:id>
        </ext>
      </extLst>
    </cfRule>
  </conditionalFormatting>
  <conditionalFormatting sqref="O65:O69">
    <cfRule type="dataBar" priority="673">
      <dataBar showValue="0">
        <cfvo type="min"/>
        <cfvo type="max"/>
        <color theme="0" tint="-0.34998626667073579"/>
      </dataBar>
      <extLst>
        <ext xmlns:x14="http://schemas.microsoft.com/office/spreadsheetml/2009/9/main" uri="{B025F937-C7B1-47D3-B67F-A62EFF666E3E}">
          <x14:id>{D6C7CA09-A315-4D3E-ADB3-26D5FA72D603}</x14:id>
        </ext>
      </extLst>
    </cfRule>
    <cfRule type="dataBar" priority="674">
      <dataBar>
        <cfvo type="min"/>
        <cfvo type="max"/>
        <color theme="0" tint="-0.34998626667073579"/>
      </dataBar>
      <extLst>
        <ext xmlns:x14="http://schemas.microsoft.com/office/spreadsheetml/2009/9/main" uri="{B025F937-C7B1-47D3-B67F-A62EFF666E3E}">
          <x14:id>{856BAFE1-12C5-4873-B1F3-D8F5C3B4E985}</x14:id>
        </ext>
      </extLst>
    </cfRule>
    <cfRule type="dataBar" priority="675">
      <dataBar showValue="0">
        <cfvo type="min"/>
        <cfvo type="max"/>
        <color rgb="FF638EC6"/>
      </dataBar>
      <extLst>
        <ext xmlns:x14="http://schemas.microsoft.com/office/spreadsheetml/2009/9/main" uri="{B025F937-C7B1-47D3-B67F-A62EFF666E3E}">
          <x14:id>{A41680A8-06D2-40C5-B612-05AA1BB6F552}</x14:id>
        </ext>
      </extLst>
    </cfRule>
    <cfRule type="dataBar" priority="676">
      <dataBar>
        <cfvo type="min"/>
        <cfvo type="max"/>
        <color theme="0" tint="-0.499984740745262"/>
      </dataBar>
      <extLst>
        <ext xmlns:x14="http://schemas.microsoft.com/office/spreadsheetml/2009/9/main" uri="{B025F937-C7B1-47D3-B67F-A62EFF666E3E}">
          <x14:id>{0AFCEA29-6AEA-40EA-8AC4-22C7A3DD9EB1}</x14:id>
        </ext>
      </extLst>
    </cfRule>
  </conditionalFormatting>
  <conditionalFormatting sqref="O71:O78">
    <cfRule type="dataBar" priority="672">
      <dataBar>
        <cfvo type="min"/>
        <cfvo type="max"/>
        <color theme="0" tint="-0.499984740745262"/>
      </dataBar>
      <extLst>
        <ext xmlns:x14="http://schemas.microsoft.com/office/spreadsheetml/2009/9/main" uri="{B025F937-C7B1-47D3-B67F-A62EFF666E3E}">
          <x14:id>{A59C6203-E6F6-499D-97FD-8D3134D07279}</x14:id>
        </ext>
      </extLst>
    </cfRule>
    <cfRule type="dataBar" priority="669">
      <dataBar showValue="0">
        <cfvo type="min"/>
        <cfvo type="max"/>
        <color theme="0" tint="-0.34998626667073579"/>
      </dataBar>
      <extLst>
        <ext xmlns:x14="http://schemas.microsoft.com/office/spreadsheetml/2009/9/main" uri="{B025F937-C7B1-47D3-B67F-A62EFF666E3E}">
          <x14:id>{F8FB4B46-3BB9-4179-96D2-E6362AA7B9E0}</x14:id>
        </ext>
      </extLst>
    </cfRule>
    <cfRule type="dataBar" priority="671">
      <dataBar showValue="0">
        <cfvo type="min"/>
        <cfvo type="max"/>
        <color rgb="FF638EC6"/>
      </dataBar>
      <extLst>
        <ext xmlns:x14="http://schemas.microsoft.com/office/spreadsheetml/2009/9/main" uri="{B025F937-C7B1-47D3-B67F-A62EFF666E3E}">
          <x14:id>{43D357E6-9935-4513-B944-28D38D228CDE}</x14:id>
        </ext>
      </extLst>
    </cfRule>
    <cfRule type="dataBar" priority="670">
      <dataBar>
        <cfvo type="min"/>
        <cfvo type="max"/>
        <color theme="0" tint="-0.34998626667073579"/>
      </dataBar>
      <extLst>
        <ext xmlns:x14="http://schemas.microsoft.com/office/spreadsheetml/2009/9/main" uri="{B025F937-C7B1-47D3-B67F-A62EFF666E3E}">
          <x14:id>{E3391732-1F9B-4CFE-A6EE-3A12E2FA630D}</x14:id>
        </ext>
      </extLst>
    </cfRule>
  </conditionalFormatting>
  <conditionalFormatting sqref="O80:O82">
    <cfRule type="dataBar" priority="665">
      <dataBar showValue="0">
        <cfvo type="min"/>
        <cfvo type="max"/>
        <color theme="0" tint="-0.34998626667073579"/>
      </dataBar>
      <extLst>
        <ext xmlns:x14="http://schemas.microsoft.com/office/spreadsheetml/2009/9/main" uri="{B025F937-C7B1-47D3-B67F-A62EFF666E3E}">
          <x14:id>{1A7FC3BF-DF27-42D5-A01A-129346C9BC21}</x14:id>
        </ext>
      </extLst>
    </cfRule>
    <cfRule type="dataBar" priority="666">
      <dataBar>
        <cfvo type="min"/>
        <cfvo type="max"/>
        <color theme="0" tint="-0.34998626667073579"/>
      </dataBar>
      <extLst>
        <ext xmlns:x14="http://schemas.microsoft.com/office/spreadsheetml/2009/9/main" uri="{B025F937-C7B1-47D3-B67F-A62EFF666E3E}">
          <x14:id>{A54FF734-9F67-4CF0-AB35-2B34E12D7177}</x14:id>
        </ext>
      </extLst>
    </cfRule>
    <cfRule type="dataBar" priority="667">
      <dataBar showValue="0">
        <cfvo type="min"/>
        <cfvo type="max"/>
        <color rgb="FF638EC6"/>
      </dataBar>
      <extLst>
        <ext xmlns:x14="http://schemas.microsoft.com/office/spreadsheetml/2009/9/main" uri="{B025F937-C7B1-47D3-B67F-A62EFF666E3E}">
          <x14:id>{E977A540-47C6-410A-A298-E03B2ECFD3A1}</x14:id>
        </ext>
      </extLst>
    </cfRule>
    <cfRule type="dataBar" priority="668">
      <dataBar>
        <cfvo type="min"/>
        <cfvo type="max"/>
        <color theme="0" tint="-0.499984740745262"/>
      </dataBar>
      <extLst>
        <ext xmlns:x14="http://schemas.microsoft.com/office/spreadsheetml/2009/9/main" uri="{B025F937-C7B1-47D3-B67F-A62EFF666E3E}">
          <x14:id>{B632E8AD-0C7C-42F4-8D32-DC268469309E}</x14:id>
        </ext>
      </extLst>
    </cfRule>
  </conditionalFormatting>
  <conditionalFormatting sqref="O84:O96">
    <cfRule type="dataBar" priority="663">
      <dataBar showValue="0">
        <cfvo type="min"/>
        <cfvo type="max"/>
        <color rgb="FF638EC6"/>
      </dataBar>
      <extLst>
        <ext xmlns:x14="http://schemas.microsoft.com/office/spreadsheetml/2009/9/main" uri="{B025F937-C7B1-47D3-B67F-A62EFF666E3E}">
          <x14:id>{8F6F840C-B59D-47A7-AE83-988C4B573F42}</x14:id>
        </ext>
      </extLst>
    </cfRule>
    <cfRule type="dataBar" priority="661">
      <dataBar showValue="0">
        <cfvo type="min"/>
        <cfvo type="max"/>
        <color theme="0" tint="-0.34998626667073579"/>
      </dataBar>
      <extLst>
        <ext xmlns:x14="http://schemas.microsoft.com/office/spreadsheetml/2009/9/main" uri="{B025F937-C7B1-47D3-B67F-A62EFF666E3E}">
          <x14:id>{093F94E8-0546-4824-9968-DB7FAC6AE211}</x14:id>
        </ext>
      </extLst>
    </cfRule>
    <cfRule type="dataBar" priority="662">
      <dataBar>
        <cfvo type="min"/>
        <cfvo type="max"/>
        <color theme="0" tint="-0.34998626667073579"/>
      </dataBar>
      <extLst>
        <ext xmlns:x14="http://schemas.microsoft.com/office/spreadsheetml/2009/9/main" uri="{B025F937-C7B1-47D3-B67F-A62EFF666E3E}">
          <x14:id>{E7FF3B97-FA53-4722-97B0-A84F179D561B}</x14:id>
        </ext>
      </extLst>
    </cfRule>
    <cfRule type="dataBar" priority="664">
      <dataBar>
        <cfvo type="min"/>
        <cfvo type="max"/>
        <color theme="0" tint="-0.499984740745262"/>
      </dataBar>
      <extLst>
        <ext xmlns:x14="http://schemas.microsoft.com/office/spreadsheetml/2009/9/main" uri="{B025F937-C7B1-47D3-B67F-A62EFF666E3E}">
          <x14:id>{C38ACB7F-1448-4F11-94EA-B9909E60B27F}</x14:id>
        </ext>
      </extLst>
    </cfRule>
  </conditionalFormatting>
  <conditionalFormatting sqref="O98:O134">
    <cfRule type="dataBar" priority="657">
      <dataBar showValue="0">
        <cfvo type="min"/>
        <cfvo type="max"/>
        <color theme="0" tint="-0.34998626667073579"/>
      </dataBar>
      <extLst>
        <ext xmlns:x14="http://schemas.microsoft.com/office/spreadsheetml/2009/9/main" uri="{B025F937-C7B1-47D3-B67F-A62EFF666E3E}">
          <x14:id>{18E08246-9845-4614-B717-3561614AE957}</x14:id>
        </ext>
      </extLst>
    </cfRule>
    <cfRule type="dataBar" priority="658">
      <dataBar>
        <cfvo type="min"/>
        <cfvo type="max"/>
        <color theme="0" tint="-0.34998626667073579"/>
      </dataBar>
      <extLst>
        <ext xmlns:x14="http://schemas.microsoft.com/office/spreadsheetml/2009/9/main" uri="{B025F937-C7B1-47D3-B67F-A62EFF666E3E}">
          <x14:id>{AD2874F7-6C3E-4DA9-BB5B-A234352DE4A9}</x14:id>
        </ext>
      </extLst>
    </cfRule>
    <cfRule type="dataBar" priority="659">
      <dataBar showValue="0">
        <cfvo type="min"/>
        <cfvo type="max"/>
        <color rgb="FF638EC6"/>
      </dataBar>
      <extLst>
        <ext xmlns:x14="http://schemas.microsoft.com/office/spreadsheetml/2009/9/main" uri="{B025F937-C7B1-47D3-B67F-A62EFF666E3E}">
          <x14:id>{98404951-DC99-4048-8F0B-8D53CB55911E}</x14:id>
        </ext>
      </extLst>
    </cfRule>
    <cfRule type="dataBar" priority="660">
      <dataBar>
        <cfvo type="min"/>
        <cfvo type="max"/>
        <color theme="0" tint="-0.499984740745262"/>
      </dataBar>
      <extLst>
        <ext xmlns:x14="http://schemas.microsoft.com/office/spreadsheetml/2009/9/main" uri="{B025F937-C7B1-47D3-B67F-A62EFF666E3E}">
          <x14:id>{CC7AB2EE-94EF-436E-AAF1-9C9CC9B042D7}</x14:id>
        </ext>
      </extLst>
    </cfRule>
  </conditionalFormatting>
  <conditionalFormatting sqref="O136:O169">
    <cfRule type="dataBar" priority="656">
      <dataBar>
        <cfvo type="min"/>
        <cfvo type="max"/>
        <color theme="0" tint="-0.499984740745262"/>
      </dataBar>
      <extLst>
        <ext xmlns:x14="http://schemas.microsoft.com/office/spreadsheetml/2009/9/main" uri="{B025F937-C7B1-47D3-B67F-A62EFF666E3E}">
          <x14:id>{93560D5C-7522-44EB-B24F-51A6F6A4C520}</x14:id>
        </ext>
      </extLst>
    </cfRule>
    <cfRule type="dataBar" priority="653">
      <dataBar showValue="0">
        <cfvo type="min"/>
        <cfvo type="max"/>
        <color theme="0" tint="-0.34998626667073579"/>
      </dataBar>
      <extLst>
        <ext xmlns:x14="http://schemas.microsoft.com/office/spreadsheetml/2009/9/main" uri="{B025F937-C7B1-47D3-B67F-A62EFF666E3E}">
          <x14:id>{5981A6B4-8509-440C-B01D-7451EB513669}</x14:id>
        </ext>
      </extLst>
    </cfRule>
    <cfRule type="dataBar" priority="654">
      <dataBar>
        <cfvo type="min"/>
        <cfvo type="max"/>
        <color theme="0" tint="-0.34998626667073579"/>
      </dataBar>
      <extLst>
        <ext xmlns:x14="http://schemas.microsoft.com/office/spreadsheetml/2009/9/main" uri="{B025F937-C7B1-47D3-B67F-A62EFF666E3E}">
          <x14:id>{D68B05F4-D7D5-435E-B562-9D7CA1D2ECBF}</x14:id>
        </ext>
      </extLst>
    </cfRule>
    <cfRule type="dataBar" priority="655">
      <dataBar showValue="0">
        <cfvo type="min"/>
        <cfvo type="max"/>
        <color rgb="FF638EC6"/>
      </dataBar>
      <extLst>
        <ext xmlns:x14="http://schemas.microsoft.com/office/spreadsheetml/2009/9/main" uri="{B025F937-C7B1-47D3-B67F-A62EFF666E3E}">
          <x14:id>{7E67EEF1-EB64-400F-8494-F93637F27668}</x14:id>
        </ext>
      </extLst>
    </cfRule>
  </conditionalFormatting>
  <conditionalFormatting sqref="O171:O229">
    <cfRule type="dataBar" priority="651">
      <dataBar showValue="0">
        <cfvo type="min"/>
        <cfvo type="max"/>
        <color rgb="FF638EC6"/>
      </dataBar>
      <extLst>
        <ext xmlns:x14="http://schemas.microsoft.com/office/spreadsheetml/2009/9/main" uri="{B025F937-C7B1-47D3-B67F-A62EFF666E3E}">
          <x14:id>{AA9F49B9-F990-4240-97B3-CE381F352C75}</x14:id>
        </ext>
      </extLst>
    </cfRule>
    <cfRule type="dataBar" priority="650">
      <dataBar>
        <cfvo type="min"/>
        <cfvo type="max"/>
        <color theme="0" tint="-0.34998626667073579"/>
      </dataBar>
      <extLst>
        <ext xmlns:x14="http://schemas.microsoft.com/office/spreadsheetml/2009/9/main" uri="{B025F937-C7B1-47D3-B67F-A62EFF666E3E}">
          <x14:id>{D08E4178-28E1-45BA-9016-614BE0275B66}</x14:id>
        </ext>
      </extLst>
    </cfRule>
    <cfRule type="dataBar" priority="649">
      <dataBar showValue="0">
        <cfvo type="min"/>
        <cfvo type="max"/>
        <color theme="0" tint="-0.34998626667073579"/>
      </dataBar>
      <extLst>
        <ext xmlns:x14="http://schemas.microsoft.com/office/spreadsheetml/2009/9/main" uri="{B025F937-C7B1-47D3-B67F-A62EFF666E3E}">
          <x14:id>{7EC6E35B-F40E-4716-87F2-5981533A6BEA}</x14:id>
        </ext>
      </extLst>
    </cfRule>
    <cfRule type="dataBar" priority="652">
      <dataBar>
        <cfvo type="min"/>
        <cfvo type="max"/>
        <color theme="0" tint="-0.499984740745262"/>
      </dataBar>
      <extLst>
        <ext xmlns:x14="http://schemas.microsoft.com/office/spreadsheetml/2009/9/main" uri="{B025F937-C7B1-47D3-B67F-A62EFF666E3E}">
          <x14:id>{7BA3BA2D-A9DE-45A8-AB05-35C86C16D0DA}</x14:id>
        </ext>
      </extLst>
    </cfRule>
  </conditionalFormatting>
  <conditionalFormatting sqref="O231">
    <cfRule type="dataBar" priority="645">
      <dataBar showValue="0">
        <cfvo type="min"/>
        <cfvo type="max"/>
        <color theme="0" tint="-0.34998626667073579"/>
      </dataBar>
      <extLst>
        <ext xmlns:x14="http://schemas.microsoft.com/office/spreadsheetml/2009/9/main" uri="{B025F937-C7B1-47D3-B67F-A62EFF666E3E}">
          <x14:id>{32BE7E93-7B03-4FA1-A5D5-61A3C833BF78}</x14:id>
        </ext>
      </extLst>
    </cfRule>
    <cfRule type="dataBar" priority="646">
      <dataBar>
        <cfvo type="min"/>
        <cfvo type="max"/>
        <color theme="0" tint="-0.34998626667073579"/>
      </dataBar>
      <extLst>
        <ext xmlns:x14="http://schemas.microsoft.com/office/spreadsheetml/2009/9/main" uri="{B025F937-C7B1-47D3-B67F-A62EFF666E3E}">
          <x14:id>{023CC996-08D6-4134-BB0D-6B1D1586E358}</x14:id>
        </ext>
      </extLst>
    </cfRule>
    <cfRule type="dataBar" priority="647">
      <dataBar showValue="0">
        <cfvo type="min"/>
        <cfvo type="max"/>
        <color rgb="FF638EC6"/>
      </dataBar>
      <extLst>
        <ext xmlns:x14="http://schemas.microsoft.com/office/spreadsheetml/2009/9/main" uri="{B025F937-C7B1-47D3-B67F-A62EFF666E3E}">
          <x14:id>{7905CA65-04F8-4A59-AD30-73A5912D78B7}</x14:id>
        </ext>
      </extLst>
    </cfRule>
    <cfRule type="dataBar" priority="648">
      <dataBar>
        <cfvo type="min"/>
        <cfvo type="max"/>
        <color theme="0" tint="-0.499984740745262"/>
      </dataBar>
      <extLst>
        <ext xmlns:x14="http://schemas.microsoft.com/office/spreadsheetml/2009/9/main" uri="{B025F937-C7B1-47D3-B67F-A62EFF666E3E}">
          <x14:id>{A38D0BC1-64A8-4126-BB10-4FD4463C67CE}</x14:id>
        </ext>
      </extLst>
    </cfRule>
  </conditionalFormatting>
  <conditionalFormatting sqref="O233:O236">
    <cfRule type="dataBar" priority="641">
      <dataBar showValue="0">
        <cfvo type="min"/>
        <cfvo type="max"/>
        <color theme="0" tint="-0.34998626667073579"/>
      </dataBar>
      <extLst>
        <ext xmlns:x14="http://schemas.microsoft.com/office/spreadsheetml/2009/9/main" uri="{B025F937-C7B1-47D3-B67F-A62EFF666E3E}">
          <x14:id>{9F5DFDF6-36D8-4B41-8503-48ED304D273C}</x14:id>
        </ext>
      </extLst>
    </cfRule>
    <cfRule type="dataBar" priority="642">
      <dataBar>
        <cfvo type="min"/>
        <cfvo type="max"/>
        <color theme="0" tint="-0.34998626667073579"/>
      </dataBar>
      <extLst>
        <ext xmlns:x14="http://schemas.microsoft.com/office/spreadsheetml/2009/9/main" uri="{B025F937-C7B1-47D3-B67F-A62EFF666E3E}">
          <x14:id>{8F1B2854-AE09-41AB-9E47-E9337A1F4701}</x14:id>
        </ext>
      </extLst>
    </cfRule>
    <cfRule type="dataBar" priority="643">
      <dataBar showValue="0">
        <cfvo type="min"/>
        <cfvo type="max"/>
        <color rgb="FF638EC6"/>
      </dataBar>
      <extLst>
        <ext xmlns:x14="http://schemas.microsoft.com/office/spreadsheetml/2009/9/main" uri="{B025F937-C7B1-47D3-B67F-A62EFF666E3E}">
          <x14:id>{B9FC9693-7261-48E7-8B50-CEFDF5A112F2}</x14:id>
        </ext>
      </extLst>
    </cfRule>
    <cfRule type="dataBar" priority="644">
      <dataBar>
        <cfvo type="min"/>
        <cfvo type="max"/>
        <color theme="0" tint="-0.499984740745262"/>
      </dataBar>
      <extLst>
        <ext xmlns:x14="http://schemas.microsoft.com/office/spreadsheetml/2009/9/main" uri="{B025F937-C7B1-47D3-B67F-A62EFF666E3E}">
          <x14:id>{23C8C057-3F02-4A58-AF30-CCE2194A22D0}</x14:id>
        </ext>
      </extLst>
    </cfRule>
  </conditionalFormatting>
  <conditionalFormatting sqref="O238:O260">
    <cfRule type="dataBar" priority="637">
      <dataBar showValue="0">
        <cfvo type="min"/>
        <cfvo type="max"/>
        <color theme="0" tint="-0.34998626667073579"/>
      </dataBar>
      <extLst>
        <ext xmlns:x14="http://schemas.microsoft.com/office/spreadsheetml/2009/9/main" uri="{B025F937-C7B1-47D3-B67F-A62EFF666E3E}">
          <x14:id>{2E4A4120-8D25-440F-896A-A2E765347E36}</x14:id>
        </ext>
      </extLst>
    </cfRule>
    <cfRule type="dataBar" priority="638">
      <dataBar>
        <cfvo type="min"/>
        <cfvo type="max"/>
        <color theme="0" tint="-0.34998626667073579"/>
      </dataBar>
      <extLst>
        <ext xmlns:x14="http://schemas.microsoft.com/office/spreadsheetml/2009/9/main" uri="{B025F937-C7B1-47D3-B67F-A62EFF666E3E}">
          <x14:id>{F1C06D59-5DB2-4B1B-8E7F-72F2C8FDFC48}</x14:id>
        </ext>
      </extLst>
    </cfRule>
    <cfRule type="dataBar" priority="639">
      <dataBar showValue="0">
        <cfvo type="min"/>
        <cfvo type="max"/>
        <color rgb="FF638EC6"/>
      </dataBar>
      <extLst>
        <ext xmlns:x14="http://schemas.microsoft.com/office/spreadsheetml/2009/9/main" uri="{B025F937-C7B1-47D3-B67F-A62EFF666E3E}">
          <x14:id>{94E80689-E119-48E3-AB53-963D098A9539}</x14:id>
        </ext>
      </extLst>
    </cfRule>
    <cfRule type="dataBar" priority="640">
      <dataBar>
        <cfvo type="min"/>
        <cfvo type="max"/>
        <color theme="0" tint="-0.499984740745262"/>
      </dataBar>
      <extLst>
        <ext xmlns:x14="http://schemas.microsoft.com/office/spreadsheetml/2009/9/main" uri="{B025F937-C7B1-47D3-B67F-A62EFF666E3E}">
          <x14:id>{F89BB1BF-D0F0-413E-BCE2-80F21A1CCDE3}</x14:id>
        </ext>
      </extLst>
    </cfRule>
  </conditionalFormatting>
  <conditionalFormatting sqref="O262:O272">
    <cfRule type="dataBar" priority="635">
      <dataBar showValue="0">
        <cfvo type="min"/>
        <cfvo type="max"/>
        <color rgb="FF638EC6"/>
      </dataBar>
      <extLst>
        <ext xmlns:x14="http://schemas.microsoft.com/office/spreadsheetml/2009/9/main" uri="{B025F937-C7B1-47D3-B67F-A62EFF666E3E}">
          <x14:id>{C26D2904-FDFB-48E5-BC57-0D6C97DDEAC5}</x14:id>
        </ext>
      </extLst>
    </cfRule>
    <cfRule type="dataBar" priority="636">
      <dataBar>
        <cfvo type="min"/>
        <cfvo type="max"/>
        <color theme="0" tint="-0.499984740745262"/>
      </dataBar>
      <extLst>
        <ext xmlns:x14="http://schemas.microsoft.com/office/spreadsheetml/2009/9/main" uri="{B025F937-C7B1-47D3-B67F-A62EFF666E3E}">
          <x14:id>{12687DD2-EBAE-49CE-AA31-F681FE747E1F}</x14:id>
        </ext>
      </extLst>
    </cfRule>
    <cfRule type="dataBar" priority="633">
      <dataBar showValue="0">
        <cfvo type="min"/>
        <cfvo type="max"/>
        <color theme="0" tint="-0.34998626667073579"/>
      </dataBar>
      <extLst>
        <ext xmlns:x14="http://schemas.microsoft.com/office/spreadsheetml/2009/9/main" uri="{B025F937-C7B1-47D3-B67F-A62EFF666E3E}">
          <x14:id>{D416C936-DE90-4B70-84C0-78DF8E53CEF2}</x14:id>
        </ext>
      </extLst>
    </cfRule>
    <cfRule type="dataBar" priority="634">
      <dataBar>
        <cfvo type="min"/>
        <cfvo type="max"/>
        <color theme="0" tint="-0.34998626667073579"/>
      </dataBar>
      <extLst>
        <ext xmlns:x14="http://schemas.microsoft.com/office/spreadsheetml/2009/9/main" uri="{B025F937-C7B1-47D3-B67F-A62EFF666E3E}">
          <x14:id>{91450E4E-AF19-48F1-AA9C-7FCE149C6F5D}</x14:id>
        </ext>
      </extLst>
    </cfRule>
  </conditionalFormatting>
  <conditionalFormatting sqref="O274:O279">
    <cfRule type="dataBar" priority="632">
      <dataBar>
        <cfvo type="min"/>
        <cfvo type="max"/>
        <color theme="0" tint="-0.499984740745262"/>
      </dataBar>
      <extLst>
        <ext xmlns:x14="http://schemas.microsoft.com/office/spreadsheetml/2009/9/main" uri="{B025F937-C7B1-47D3-B67F-A62EFF666E3E}">
          <x14:id>{58474944-F02B-4755-BAFA-85E63F635159}</x14:id>
        </ext>
      </extLst>
    </cfRule>
    <cfRule type="dataBar" priority="630">
      <dataBar>
        <cfvo type="min"/>
        <cfvo type="max"/>
        <color theme="0" tint="-0.34998626667073579"/>
      </dataBar>
      <extLst>
        <ext xmlns:x14="http://schemas.microsoft.com/office/spreadsheetml/2009/9/main" uri="{B025F937-C7B1-47D3-B67F-A62EFF666E3E}">
          <x14:id>{62F815A9-D8F4-438D-9512-620ABF5328C4}</x14:id>
        </ext>
      </extLst>
    </cfRule>
    <cfRule type="dataBar" priority="629">
      <dataBar showValue="0">
        <cfvo type="min"/>
        <cfvo type="max"/>
        <color theme="0" tint="-0.34998626667073579"/>
      </dataBar>
      <extLst>
        <ext xmlns:x14="http://schemas.microsoft.com/office/spreadsheetml/2009/9/main" uri="{B025F937-C7B1-47D3-B67F-A62EFF666E3E}">
          <x14:id>{09E88FF6-03D7-492D-A00E-7B263ACFD212}</x14:id>
        </ext>
      </extLst>
    </cfRule>
    <cfRule type="dataBar" priority="631">
      <dataBar showValue="0">
        <cfvo type="min"/>
        <cfvo type="max"/>
        <color rgb="FF638EC6"/>
      </dataBar>
      <extLst>
        <ext xmlns:x14="http://schemas.microsoft.com/office/spreadsheetml/2009/9/main" uri="{B025F937-C7B1-47D3-B67F-A62EFF666E3E}">
          <x14:id>{F8B36F62-D168-440D-8B80-9A0B83830F3B}</x14:id>
        </ext>
      </extLst>
    </cfRule>
  </conditionalFormatting>
  <conditionalFormatting sqref="O281:O283">
    <cfRule type="dataBar" priority="628">
      <dataBar>
        <cfvo type="min"/>
        <cfvo type="max"/>
        <color theme="0" tint="-0.499984740745262"/>
      </dataBar>
      <extLst>
        <ext xmlns:x14="http://schemas.microsoft.com/office/spreadsheetml/2009/9/main" uri="{B025F937-C7B1-47D3-B67F-A62EFF666E3E}">
          <x14:id>{CADE4E6E-4D2A-4EFF-AE79-0DD30E6D51E9}</x14:id>
        </ext>
      </extLst>
    </cfRule>
    <cfRule type="dataBar" priority="627">
      <dataBar showValue="0">
        <cfvo type="min"/>
        <cfvo type="max"/>
        <color rgb="FF638EC6"/>
      </dataBar>
      <extLst>
        <ext xmlns:x14="http://schemas.microsoft.com/office/spreadsheetml/2009/9/main" uri="{B025F937-C7B1-47D3-B67F-A62EFF666E3E}">
          <x14:id>{E91DC282-E831-45FC-888E-671E1C6607CC}</x14:id>
        </ext>
      </extLst>
    </cfRule>
    <cfRule type="dataBar" priority="626">
      <dataBar>
        <cfvo type="min"/>
        <cfvo type="max"/>
        <color theme="0" tint="-0.34998626667073579"/>
      </dataBar>
      <extLst>
        <ext xmlns:x14="http://schemas.microsoft.com/office/spreadsheetml/2009/9/main" uri="{B025F937-C7B1-47D3-B67F-A62EFF666E3E}">
          <x14:id>{A349ADD2-AABA-413A-869D-E477C725D756}</x14:id>
        </ext>
      </extLst>
    </cfRule>
    <cfRule type="dataBar" priority="625">
      <dataBar showValue="0">
        <cfvo type="min"/>
        <cfvo type="max"/>
        <color theme="0" tint="-0.34998626667073579"/>
      </dataBar>
      <extLst>
        <ext xmlns:x14="http://schemas.microsoft.com/office/spreadsheetml/2009/9/main" uri="{B025F937-C7B1-47D3-B67F-A62EFF666E3E}">
          <x14:id>{170CDA54-3380-44D4-AEFB-7C429ED23C6E}</x14:id>
        </ext>
      </extLst>
    </cfRule>
  </conditionalFormatting>
  <conditionalFormatting sqref="O285:O288">
    <cfRule type="dataBar" priority="621">
      <dataBar showValue="0">
        <cfvo type="min"/>
        <cfvo type="max"/>
        <color theme="0" tint="-0.34998626667073579"/>
      </dataBar>
      <extLst>
        <ext xmlns:x14="http://schemas.microsoft.com/office/spreadsheetml/2009/9/main" uri="{B025F937-C7B1-47D3-B67F-A62EFF666E3E}">
          <x14:id>{16F901A4-6D93-4DD8-B6D4-53569604F91B}</x14:id>
        </ext>
      </extLst>
    </cfRule>
    <cfRule type="dataBar" priority="624">
      <dataBar>
        <cfvo type="min"/>
        <cfvo type="max"/>
        <color theme="0" tint="-0.499984740745262"/>
      </dataBar>
      <extLst>
        <ext xmlns:x14="http://schemas.microsoft.com/office/spreadsheetml/2009/9/main" uri="{B025F937-C7B1-47D3-B67F-A62EFF666E3E}">
          <x14:id>{2562C3AA-7A9F-4B93-A68F-B5009065047C}</x14:id>
        </ext>
      </extLst>
    </cfRule>
    <cfRule type="dataBar" priority="623">
      <dataBar showValue="0">
        <cfvo type="min"/>
        <cfvo type="max"/>
        <color rgb="FF638EC6"/>
      </dataBar>
      <extLst>
        <ext xmlns:x14="http://schemas.microsoft.com/office/spreadsheetml/2009/9/main" uri="{B025F937-C7B1-47D3-B67F-A62EFF666E3E}">
          <x14:id>{1A6D6F61-233C-4003-A638-8F91047EB787}</x14:id>
        </ext>
      </extLst>
    </cfRule>
    <cfRule type="dataBar" priority="622">
      <dataBar>
        <cfvo type="min"/>
        <cfvo type="max"/>
        <color theme="0" tint="-0.34998626667073579"/>
      </dataBar>
      <extLst>
        <ext xmlns:x14="http://schemas.microsoft.com/office/spreadsheetml/2009/9/main" uri="{B025F937-C7B1-47D3-B67F-A62EFF666E3E}">
          <x14:id>{B1002D1D-11C4-456D-A8F7-1D61A4C13B7A}</x14:id>
        </ext>
      </extLst>
    </cfRule>
  </conditionalFormatting>
  <conditionalFormatting sqref="O290:O305">
    <cfRule type="dataBar" priority="619">
      <dataBar showValue="0">
        <cfvo type="min"/>
        <cfvo type="max"/>
        <color rgb="FF638EC6"/>
      </dataBar>
      <extLst>
        <ext xmlns:x14="http://schemas.microsoft.com/office/spreadsheetml/2009/9/main" uri="{B025F937-C7B1-47D3-B67F-A62EFF666E3E}">
          <x14:id>{B145038A-B746-4476-AB8B-3D7F5E969B6A}</x14:id>
        </ext>
      </extLst>
    </cfRule>
    <cfRule type="dataBar" priority="620">
      <dataBar>
        <cfvo type="min"/>
        <cfvo type="max"/>
        <color theme="0" tint="-0.499984740745262"/>
      </dataBar>
      <extLst>
        <ext xmlns:x14="http://schemas.microsoft.com/office/spreadsheetml/2009/9/main" uri="{B025F937-C7B1-47D3-B67F-A62EFF666E3E}">
          <x14:id>{FCACFCA3-1406-412C-BA1F-E0E478DED079}</x14:id>
        </ext>
      </extLst>
    </cfRule>
    <cfRule type="dataBar" priority="618">
      <dataBar>
        <cfvo type="min"/>
        <cfvo type="max"/>
        <color theme="0" tint="-0.34998626667073579"/>
      </dataBar>
      <extLst>
        <ext xmlns:x14="http://schemas.microsoft.com/office/spreadsheetml/2009/9/main" uri="{B025F937-C7B1-47D3-B67F-A62EFF666E3E}">
          <x14:id>{7E8190E5-0F91-4441-B85F-E5CE9A7FFDCD}</x14:id>
        </ext>
      </extLst>
    </cfRule>
    <cfRule type="dataBar" priority="617">
      <dataBar showValue="0">
        <cfvo type="min"/>
        <cfvo type="max"/>
        <color theme="0" tint="-0.34998626667073579"/>
      </dataBar>
      <extLst>
        <ext xmlns:x14="http://schemas.microsoft.com/office/spreadsheetml/2009/9/main" uri="{B025F937-C7B1-47D3-B67F-A62EFF666E3E}">
          <x14:id>{3CEEB142-3C72-4B89-883E-B12CE7707332}</x14:id>
        </ext>
      </extLst>
    </cfRule>
  </conditionalFormatting>
  <conditionalFormatting sqref="O307:O321">
    <cfRule type="dataBar" priority="615">
      <dataBar showValue="0">
        <cfvo type="min"/>
        <cfvo type="max"/>
        <color rgb="FF638EC6"/>
      </dataBar>
      <extLst>
        <ext xmlns:x14="http://schemas.microsoft.com/office/spreadsheetml/2009/9/main" uri="{B025F937-C7B1-47D3-B67F-A62EFF666E3E}">
          <x14:id>{DF31A923-3E39-4B65-858F-E70FCE61429B}</x14:id>
        </ext>
      </extLst>
    </cfRule>
    <cfRule type="dataBar" priority="614">
      <dataBar>
        <cfvo type="min"/>
        <cfvo type="max"/>
        <color theme="0" tint="-0.34998626667073579"/>
      </dataBar>
      <extLst>
        <ext xmlns:x14="http://schemas.microsoft.com/office/spreadsheetml/2009/9/main" uri="{B025F937-C7B1-47D3-B67F-A62EFF666E3E}">
          <x14:id>{B9350D92-5477-4C69-B412-A18A7C16E41A}</x14:id>
        </ext>
      </extLst>
    </cfRule>
    <cfRule type="dataBar" priority="613">
      <dataBar showValue="0">
        <cfvo type="min"/>
        <cfvo type="max"/>
        <color theme="0" tint="-0.34998626667073579"/>
      </dataBar>
      <extLst>
        <ext xmlns:x14="http://schemas.microsoft.com/office/spreadsheetml/2009/9/main" uri="{B025F937-C7B1-47D3-B67F-A62EFF666E3E}">
          <x14:id>{DFE5E5A3-6356-4D1D-A666-D12AA5EF6E03}</x14:id>
        </ext>
      </extLst>
    </cfRule>
    <cfRule type="dataBar" priority="616">
      <dataBar>
        <cfvo type="min"/>
        <cfvo type="max"/>
        <color theme="0" tint="-0.499984740745262"/>
      </dataBar>
      <extLst>
        <ext xmlns:x14="http://schemas.microsoft.com/office/spreadsheetml/2009/9/main" uri="{B025F937-C7B1-47D3-B67F-A62EFF666E3E}">
          <x14:id>{B36CB708-E728-4EF9-B437-D7898D09AC39}</x14:id>
        </ext>
      </extLst>
    </cfRule>
  </conditionalFormatting>
  <conditionalFormatting sqref="O324:O326">
    <cfRule type="dataBar" priority="609">
      <dataBar showValue="0">
        <cfvo type="min"/>
        <cfvo type="max"/>
        <color theme="0" tint="-0.34998626667073579"/>
      </dataBar>
      <extLst>
        <ext xmlns:x14="http://schemas.microsoft.com/office/spreadsheetml/2009/9/main" uri="{B025F937-C7B1-47D3-B67F-A62EFF666E3E}">
          <x14:id>{732BBF53-315B-4969-9407-020F34FFBF19}</x14:id>
        </ext>
      </extLst>
    </cfRule>
    <cfRule type="dataBar" priority="610">
      <dataBar>
        <cfvo type="min"/>
        <cfvo type="max"/>
        <color theme="0" tint="-0.34998626667073579"/>
      </dataBar>
      <extLst>
        <ext xmlns:x14="http://schemas.microsoft.com/office/spreadsheetml/2009/9/main" uri="{B025F937-C7B1-47D3-B67F-A62EFF666E3E}">
          <x14:id>{A05F41B2-08AB-46DD-AB1B-4D838A839E14}</x14:id>
        </ext>
      </extLst>
    </cfRule>
    <cfRule type="dataBar" priority="611">
      <dataBar showValue="0">
        <cfvo type="min"/>
        <cfvo type="max"/>
        <color rgb="FF638EC6"/>
      </dataBar>
      <extLst>
        <ext xmlns:x14="http://schemas.microsoft.com/office/spreadsheetml/2009/9/main" uri="{B025F937-C7B1-47D3-B67F-A62EFF666E3E}">
          <x14:id>{3171FE71-86D7-454D-8E9C-FCFCA209B570}</x14:id>
        </ext>
      </extLst>
    </cfRule>
    <cfRule type="dataBar" priority="612">
      <dataBar>
        <cfvo type="min"/>
        <cfvo type="max"/>
        <color theme="0" tint="-0.499984740745262"/>
      </dataBar>
      <extLst>
        <ext xmlns:x14="http://schemas.microsoft.com/office/spreadsheetml/2009/9/main" uri="{B025F937-C7B1-47D3-B67F-A62EFF666E3E}">
          <x14:id>{C1998F8C-32A0-45F8-8474-686E3CCB02F0}</x14:id>
        </ext>
      </extLst>
    </cfRule>
  </conditionalFormatting>
  <conditionalFormatting sqref="O328:O329">
    <cfRule type="dataBar" priority="608">
      <dataBar>
        <cfvo type="min"/>
        <cfvo type="max"/>
        <color theme="0" tint="-0.499984740745262"/>
      </dataBar>
      <extLst>
        <ext xmlns:x14="http://schemas.microsoft.com/office/spreadsheetml/2009/9/main" uri="{B025F937-C7B1-47D3-B67F-A62EFF666E3E}">
          <x14:id>{A3FCDB9F-9786-44D6-B40B-B0E7342A788A}</x14:id>
        </ext>
      </extLst>
    </cfRule>
    <cfRule type="dataBar" priority="607">
      <dataBar showValue="0">
        <cfvo type="min"/>
        <cfvo type="max"/>
        <color rgb="FF638EC6"/>
      </dataBar>
      <extLst>
        <ext xmlns:x14="http://schemas.microsoft.com/office/spreadsheetml/2009/9/main" uri="{B025F937-C7B1-47D3-B67F-A62EFF666E3E}">
          <x14:id>{6933A090-2793-4354-B160-C2E7FB0242E9}</x14:id>
        </ext>
      </extLst>
    </cfRule>
    <cfRule type="dataBar" priority="606">
      <dataBar>
        <cfvo type="min"/>
        <cfvo type="max"/>
        <color theme="0" tint="-0.34998626667073579"/>
      </dataBar>
      <extLst>
        <ext xmlns:x14="http://schemas.microsoft.com/office/spreadsheetml/2009/9/main" uri="{B025F937-C7B1-47D3-B67F-A62EFF666E3E}">
          <x14:id>{E548E53C-4FC7-4726-BEFF-89F069F7CD3D}</x14:id>
        </ext>
      </extLst>
    </cfRule>
    <cfRule type="dataBar" priority="605">
      <dataBar showValue="0">
        <cfvo type="min"/>
        <cfvo type="max"/>
        <color theme="0" tint="-0.34998626667073579"/>
      </dataBar>
      <extLst>
        <ext xmlns:x14="http://schemas.microsoft.com/office/spreadsheetml/2009/9/main" uri="{B025F937-C7B1-47D3-B67F-A62EFF666E3E}">
          <x14:id>{8AFACFC6-7DAE-4EDB-BE07-1359C935600F}</x14:id>
        </ext>
      </extLst>
    </cfRule>
  </conditionalFormatting>
  <conditionalFormatting sqref="O331:O334">
    <cfRule type="dataBar" priority="603">
      <dataBar showValue="0">
        <cfvo type="min"/>
        <cfvo type="max"/>
        <color rgb="FF638EC6"/>
      </dataBar>
      <extLst>
        <ext xmlns:x14="http://schemas.microsoft.com/office/spreadsheetml/2009/9/main" uri="{B025F937-C7B1-47D3-B67F-A62EFF666E3E}">
          <x14:id>{240B57DD-DAEC-4B20-A818-A9E6A5DFCE1A}</x14:id>
        </ext>
      </extLst>
    </cfRule>
    <cfRule type="dataBar" priority="604">
      <dataBar>
        <cfvo type="min"/>
        <cfvo type="max"/>
        <color theme="0" tint="-0.499984740745262"/>
      </dataBar>
      <extLst>
        <ext xmlns:x14="http://schemas.microsoft.com/office/spreadsheetml/2009/9/main" uri="{B025F937-C7B1-47D3-B67F-A62EFF666E3E}">
          <x14:id>{90DAC2E9-99CF-422B-9807-76D3DC7010D4}</x14:id>
        </ext>
      </extLst>
    </cfRule>
    <cfRule type="dataBar" priority="602">
      <dataBar>
        <cfvo type="min"/>
        <cfvo type="max"/>
        <color theme="0" tint="-0.34998626667073579"/>
      </dataBar>
      <extLst>
        <ext xmlns:x14="http://schemas.microsoft.com/office/spreadsheetml/2009/9/main" uri="{B025F937-C7B1-47D3-B67F-A62EFF666E3E}">
          <x14:id>{62291EA2-C3DB-40DB-9D0E-F4B01194CACA}</x14:id>
        </ext>
      </extLst>
    </cfRule>
    <cfRule type="dataBar" priority="601">
      <dataBar showValue="0">
        <cfvo type="min"/>
        <cfvo type="max"/>
        <color theme="0" tint="-0.34998626667073579"/>
      </dataBar>
      <extLst>
        <ext xmlns:x14="http://schemas.microsoft.com/office/spreadsheetml/2009/9/main" uri="{B025F937-C7B1-47D3-B67F-A62EFF666E3E}">
          <x14:id>{B29B15A9-2764-4BD0-A4E3-AD5D811F2DB4}</x14:id>
        </ext>
      </extLst>
    </cfRule>
  </conditionalFormatting>
  <conditionalFormatting sqref="O336:O337">
    <cfRule type="dataBar" priority="600">
      <dataBar>
        <cfvo type="min"/>
        <cfvo type="max"/>
        <color theme="0" tint="-0.499984740745262"/>
      </dataBar>
      <extLst>
        <ext xmlns:x14="http://schemas.microsoft.com/office/spreadsheetml/2009/9/main" uri="{B025F937-C7B1-47D3-B67F-A62EFF666E3E}">
          <x14:id>{B9CE8D1D-D1EB-460A-AE72-CAE998F7478C}</x14:id>
        </ext>
      </extLst>
    </cfRule>
    <cfRule type="dataBar" priority="599">
      <dataBar showValue="0">
        <cfvo type="min"/>
        <cfvo type="max"/>
        <color rgb="FF638EC6"/>
      </dataBar>
      <extLst>
        <ext xmlns:x14="http://schemas.microsoft.com/office/spreadsheetml/2009/9/main" uri="{B025F937-C7B1-47D3-B67F-A62EFF666E3E}">
          <x14:id>{F1383F9B-2B84-4311-B44D-96E942B06CD8}</x14:id>
        </ext>
      </extLst>
    </cfRule>
    <cfRule type="dataBar" priority="598">
      <dataBar>
        <cfvo type="min"/>
        <cfvo type="max"/>
        <color theme="0" tint="-0.34998626667073579"/>
      </dataBar>
      <extLst>
        <ext xmlns:x14="http://schemas.microsoft.com/office/spreadsheetml/2009/9/main" uri="{B025F937-C7B1-47D3-B67F-A62EFF666E3E}">
          <x14:id>{B8D45073-8236-4C18-9922-7F7185D18777}</x14:id>
        </ext>
      </extLst>
    </cfRule>
    <cfRule type="dataBar" priority="597">
      <dataBar showValue="0">
        <cfvo type="min"/>
        <cfvo type="max"/>
        <color theme="0" tint="-0.34998626667073579"/>
      </dataBar>
      <extLst>
        <ext xmlns:x14="http://schemas.microsoft.com/office/spreadsheetml/2009/9/main" uri="{B025F937-C7B1-47D3-B67F-A62EFF666E3E}">
          <x14:id>{D5AFC186-2EDB-4E3E-A4D8-DE1D394BF4DD}</x14:id>
        </ext>
      </extLst>
    </cfRule>
  </conditionalFormatting>
  <conditionalFormatting sqref="O339:O341">
    <cfRule type="dataBar" priority="596">
      <dataBar>
        <cfvo type="min"/>
        <cfvo type="max"/>
        <color theme="0" tint="-0.499984740745262"/>
      </dataBar>
      <extLst>
        <ext xmlns:x14="http://schemas.microsoft.com/office/spreadsheetml/2009/9/main" uri="{B025F937-C7B1-47D3-B67F-A62EFF666E3E}">
          <x14:id>{BD0A029D-6E8C-4A9D-BBF7-1E2F988E315F}</x14:id>
        </ext>
      </extLst>
    </cfRule>
    <cfRule type="dataBar" priority="595">
      <dataBar showValue="0">
        <cfvo type="min"/>
        <cfvo type="max"/>
        <color rgb="FF638EC6"/>
      </dataBar>
      <extLst>
        <ext xmlns:x14="http://schemas.microsoft.com/office/spreadsheetml/2009/9/main" uri="{B025F937-C7B1-47D3-B67F-A62EFF666E3E}">
          <x14:id>{5C3696B6-0538-4075-A6A0-B7E086B748CD}</x14:id>
        </ext>
      </extLst>
    </cfRule>
    <cfRule type="dataBar" priority="594">
      <dataBar>
        <cfvo type="min"/>
        <cfvo type="max"/>
        <color theme="0" tint="-0.34998626667073579"/>
      </dataBar>
      <extLst>
        <ext xmlns:x14="http://schemas.microsoft.com/office/spreadsheetml/2009/9/main" uri="{B025F937-C7B1-47D3-B67F-A62EFF666E3E}">
          <x14:id>{6566E154-C6F7-4DF9-96E3-9F52AEC345D9}</x14:id>
        </ext>
      </extLst>
    </cfRule>
    <cfRule type="dataBar" priority="593">
      <dataBar showValue="0">
        <cfvo type="min"/>
        <cfvo type="max"/>
        <color theme="0" tint="-0.34998626667073579"/>
      </dataBar>
      <extLst>
        <ext xmlns:x14="http://schemas.microsoft.com/office/spreadsheetml/2009/9/main" uri="{B025F937-C7B1-47D3-B67F-A62EFF666E3E}">
          <x14:id>{02B70E12-8945-4CB7-A520-DA979BF7F8C7}</x14:id>
        </ext>
      </extLst>
    </cfRule>
  </conditionalFormatting>
  <conditionalFormatting sqref="O343:O350">
    <cfRule type="dataBar" priority="592">
      <dataBar>
        <cfvo type="min"/>
        <cfvo type="max"/>
        <color theme="0" tint="-0.499984740745262"/>
      </dataBar>
      <extLst>
        <ext xmlns:x14="http://schemas.microsoft.com/office/spreadsheetml/2009/9/main" uri="{B025F937-C7B1-47D3-B67F-A62EFF666E3E}">
          <x14:id>{7843A743-B472-4F7C-AE62-C3EB222407F1}</x14:id>
        </ext>
      </extLst>
    </cfRule>
    <cfRule type="dataBar" priority="591">
      <dataBar showValue="0">
        <cfvo type="min"/>
        <cfvo type="max"/>
        <color rgb="FF638EC6"/>
      </dataBar>
      <extLst>
        <ext xmlns:x14="http://schemas.microsoft.com/office/spreadsheetml/2009/9/main" uri="{B025F937-C7B1-47D3-B67F-A62EFF666E3E}">
          <x14:id>{8A97DCDE-2D19-410B-ACBC-83DF4BA9263B}</x14:id>
        </ext>
      </extLst>
    </cfRule>
    <cfRule type="dataBar" priority="590">
      <dataBar>
        <cfvo type="min"/>
        <cfvo type="max"/>
        <color theme="0" tint="-0.34998626667073579"/>
      </dataBar>
      <extLst>
        <ext xmlns:x14="http://schemas.microsoft.com/office/spreadsheetml/2009/9/main" uri="{B025F937-C7B1-47D3-B67F-A62EFF666E3E}">
          <x14:id>{F82099A5-13D2-4FC5-A5D1-12D434BC89C9}</x14:id>
        </ext>
      </extLst>
    </cfRule>
    <cfRule type="dataBar" priority="589">
      <dataBar showValue="0">
        <cfvo type="min"/>
        <cfvo type="max"/>
        <color theme="0" tint="-0.34998626667073579"/>
      </dataBar>
      <extLst>
        <ext xmlns:x14="http://schemas.microsoft.com/office/spreadsheetml/2009/9/main" uri="{B025F937-C7B1-47D3-B67F-A62EFF666E3E}">
          <x14:id>{B7C88FC4-5D16-4A79-A8B8-B59D24D50E8B}</x14:id>
        </ext>
      </extLst>
    </cfRule>
  </conditionalFormatting>
  <conditionalFormatting sqref="O352:O355">
    <cfRule type="dataBar" priority="588">
      <dataBar>
        <cfvo type="min"/>
        <cfvo type="max"/>
        <color theme="0" tint="-0.499984740745262"/>
      </dataBar>
      <extLst>
        <ext xmlns:x14="http://schemas.microsoft.com/office/spreadsheetml/2009/9/main" uri="{B025F937-C7B1-47D3-B67F-A62EFF666E3E}">
          <x14:id>{79AF75AC-128C-4FA4-944A-D09E7AB5A462}</x14:id>
        </ext>
      </extLst>
    </cfRule>
    <cfRule type="dataBar" priority="587">
      <dataBar showValue="0">
        <cfvo type="min"/>
        <cfvo type="max"/>
        <color rgb="FF638EC6"/>
      </dataBar>
      <extLst>
        <ext xmlns:x14="http://schemas.microsoft.com/office/spreadsheetml/2009/9/main" uri="{B025F937-C7B1-47D3-B67F-A62EFF666E3E}">
          <x14:id>{CC3BEEC6-768D-4175-BF7C-9BDF4715A0CC}</x14:id>
        </ext>
      </extLst>
    </cfRule>
    <cfRule type="dataBar" priority="586">
      <dataBar>
        <cfvo type="min"/>
        <cfvo type="max"/>
        <color theme="0" tint="-0.34998626667073579"/>
      </dataBar>
      <extLst>
        <ext xmlns:x14="http://schemas.microsoft.com/office/spreadsheetml/2009/9/main" uri="{B025F937-C7B1-47D3-B67F-A62EFF666E3E}">
          <x14:id>{CBF5C205-4181-49DD-9E36-E4E4A6930FB8}</x14:id>
        </ext>
      </extLst>
    </cfRule>
    <cfRule type="dataBar" priority="585">
      <dataBar showValue="0">
        <cfvo type="min"/>
        <cfvo type="max"/>
        <color theme="0" tint="-0.34998626667073579"/>
      </dataBar>
      <extLst>
        <ext xmlns:x14="http://schemas.microsoft.com/office/spreadsheetml/2009/9/main" uri="{B025F937-C7B1-47D3-B67F-A62EFF666E3E}">
          <x14:id>{44D9FD78-6CB0-449B-83D3-8A844B860FB4}</x14:id>
        </ext>
      </extLst>
    </cfRule>
  </conditionalFormatting>
  <conditionalFormatting sqref="O358:O377">
    <cfRule type="dataBar" priority="581">
      <dataBar showValue="0">
        <cfvo type="min"/>
        <cfvo type="max"/>
        <color theme="0" tint="-0.34998626667073579"/>
      </dataBar>
      <extLst>
        <ext xmlns:x14="http://schemas.microsoft.com/office/spreadsheetml/2009/9/main" uri="{B025F937-C7B1-47D3-B67F-A62EFF666E3E}">
          <x14:id>{81C4E9CE-6902-4C7E-BD64-CF12DD8C437D}</x14:id>
        </ext>
      </extLst>
    </cfRule>
    <cfRule type="dataBar" priority="582">
      <dataBar>
        <cfvo type="min"/>
        <cfvo type="max"/>
        <color theme="0" tint="-0.34998626667073579"/>
      </dataBar>
      <extLst>
        <ext xmlns:x14="http://schemas.microsoft.com/office/spreadsheetml/2009/9/main" uri="{B025F937-C7B1-47D3-B67F-A62EFF666E3E}">
          <x14:id>{BEDDD079-5539-41AA-B6F1-2CABED762214}</x14:id>
        </ext>
      </extLst>
    </cfRule>
    <cfRule type="dataBar" priority="583">
      <dataBar showValue="0">
        <cfvo type="min"/>
        <cfvo type="max"/>
        <color rgb="FF638EC6"/>
      </dataBar>
      <extLst>
        <ext xmlns:x14="http://schemas.microsoft.com/office/spreadsheetml/2009/9/main" uri="{B025F937-C7B1-47D3-B67F-A62EFF666E3E}">
          <x14:id>{6EA8CBCD-770E-4219-934B-F4885CF7D33F}</x14:id>
        </ext>
      </extLst>
    </cfRule>
    <cfRule type="dataBar" priority="584">
      <dataBar>
        <cfvo type="min"/>
        <cfvo type="max"/>
        <color theme="0" tint="-0.499984740745262"/>
      </dataBar>
      <extLst>
        <ext xmlns:x14="http://schemas.microsoft.com/office/spreadsheetml/2009/9/main" uri="{B025F937-C7B1-47D3-B67F-A62EFF666E3E}">
          <x14:id>{483A2C69-8003-45D8-A9EF-FA7A21A58C6D}</x14:id>
        </ext>
      </extLst>
    </cfRule>
  </conditionalFormatting>
  <conditionalFormatting sqref="O379:O412">
    <cfRule type="dataBar" priority="4">
      <dataBar>
        <cfvo type="min"/>
        <cfvo type="max"/>
        <color theme="0" tint="-0.499984740745262"/>
      </dataBar>
      <extLst>
        <ext xmlns:x14="http://schemas.microsoft.com/office/spreadsheetml/2009/9/main" uri="{B025F937-C7B1-47D3-B67F-A62EFF666E3E}">
          <x14:id>{625B81C3-9902-490B-A56C-9D1CAC621E1C}</x14:id>
        </ext>
      </extLst>
    </cfRule>
    <cfRule type="dataBar" priority="3">
      <dataBar showValue="0">
        <cfvo type="min"/>
        <cfvo type="max"/>
        <color rgb="FF638EC6"/>
      </dataBar>
      <extLst>
        <ext xmlns:x14="http://schemas.microsoft.com/office/spreadsheetml/2009/9/main" uri="{B025F937-C7B1-47D3-B67F-A62EFF666E3E}">
          <x14:id>{F046B4CD-136B-411D-A411-52E350B16F69}</x14:id>
        </ext>
      </extLst>
    </cfRule>
    <cfRule type="dataBar" priority="2">
      <dataBar>
        <cfvo type="min"/>
        <cfvo type="max"/>
        <color theme="0" tint="-0.34998626667073579"/>
      </dataBar>
      <extLst>
        <ext xmlns:x14="http://schemas.microsoft.com/office/spreadsheetml/2009/9/main" uri="{B025F937-C7B1-47D3-B67F-A62EFF666E3E}">
          <x14:id>{BC671FAC-B0E6-4507-8421-8C1E72F4D541}</x14:id>
        </ext>
      </extLst>
    </cfRule>
    <cfRule type="dataBar" priority="1">
      <dataBar showValue="0">
        <cfvo type="min"/>
        <cfvo type="max"/>
        <color theme="0" tint="-0.34998626667073579"/>
      </dataBar>
      <extLst>
        <ext xmlns:x14="http://schemas.microsoft.com/office/spreadsheetml/2009/9/main" uri="{B025F937-C7B1-47D3-B67F-A62EFF666E3E}">
          <x14:id>{5C93F939-4F0C-4FEA-89AA-E9CEDE5F678A}</x14:id>
        </ext>
      </extLst>
    </cfRule>
  </conditionalFormatting>
  <conditionalFormatting sqref="O415:O418">
    <cfRule type="dataBar" priority="575">
      <dataBar showValue="0">
        <cfvo type="min"/>
        <cfvo type="max"/>
        <color rgb="FF638EC6"/>
      </dataBar>
      <extLst>
        <ext xmlns:x14="http://schemas.microsoft.com/office/spreadsheetml/2009/9/main" uri="{B025F937-C7B1-47D3-B67F-A62EFF666E3E}">
          <x14:id>{5FE5F320-6A35-4D2E-8452-34B39AAF57DA}</x14:id>
        </ext>
      </extLst>
    </cfRule>
    <cfRule type="dataBar" priority="573">
      <dataBar showValue="0">
        <cfvo type="min"/>
        <cfvo type="max"/>
        <color theme="0" tint="-0.34998626667073579"/>
      </dataBar>
      <extLst>
        <ext xmlns:x14="http://schemas.microsoft.com/office/spreadsheetml/2009/9/main" uri="{B025F937-C7B1-47D3-B67F-A62EFF666E3E}">
          <x14:id>{36BDEDF6-44B7-460B-868D-EAC899C1BCCA}</x14:id>
        </ext>
      </extLst>
    </cfRule>
    <cfRule type="dataBar" priority="574">
      <dataBar>
        <cfvo type="min"/>
        <cfvo type="max"/>
        <color theme="0" tint="-0.34998626667073579"/>
      </dataBar>
      <extLst>
        <ext xmlns:x14="http://schemas.microsoft.com/office/spreadsheetml/2009/9/main" uri="{B025F937-C7B1-47D3-B67F-A62EFF666E3E}">
          <x14:id>{BDC6BC1E-8C55-4C67-926D-0C52E112F510}</x14:id>
        </ext>
      </extLst>
    </cfRule>
    <cfRule type="dataBar" priority="576">
      <dataBar>
        <cfvo type="min"/>
        <cfvo type="max"/>
        <color theme="0" tint="-0.499984740745262"/>
      </dataBar>
      <extLst>
        <ext xmlns:x14="http://schemas.microsoft.com/office/spreadsheetml/2009/9/main" uri="{B025F937-C7B1-47D3-B67F-A62EFF666E3E}">
          <x14:id>{7E6CBE29-4A5B-4C81-A7BF-EED04BA4F493}</x14:id>
        </ext>
      </extLst>
    </cfRule>
  </conditionalFormatting>
  <conditionalFormatting sqref="O421:O431">
    <cfRule type="dataBar" priority="572">
      <dataBar>
        <cfvo type="min"/>
        <cfvo type="max"/>
        <color theme="0" tint="-0.499984740745262"/>
      </dataBar>
      <extLst>
        <ext xmlns:x14="http://schemas.microsoft.com/office/spreadsheetml/2009/9/main" uri="{B025F937-C7B1-47D3-B67F-A62EFF666E3E}">
          <x14:id>{44F13BE5-81FD-46F3-B5E4-1B9887D0C33A}</x14:id>
        </ext>
      </extLst>
    </cfRule>
    <cfRule type="dataBar" priority="571">
      <dataBar showValue="0">
        <cfvo type="min"/>
        <cfvo type="max"/>
        <color rgb="FF638EC6"/>
      </dataBar>
      <extLst>
        <ext xmlns:x14="http://schemas.microsoft.com/office/spreadsheetml/2009/9/main" uri="{B025F937-C7B1-47D3-B67F-A62EFF666E3E}">
          <x14:id>{5BDD7D1A-E4DC-4633-961A-F71C8E20C495}</x14:id>
        </ext>
      </extLst>
    </cfRule>
    <cfRule type="dataBar" priority="570">
      <dataBar>
        <cfvo type="min"/>
        <cfvo type="max"/>
        <color theme="0" tint="-0.34998626667073579"/>
      </dataBar>
      <extLst>
        <ext xmlns:x14="http://schemas.microsoft.com/office/spreadsheetml/2009/9/main" uri="{B025F937-C7B1-47D3-B67F-A62EFF666E3E}">
          <x14:id>{1489B42A-F3CC-47D9-8095-BCFE76108F5A}</x14:id>
        </ext>
      </extLst>
    </cfRule>
    <cfRule type="dataBar" priority="569">
      <dataBar showValue="0">
        <cfvo type="min"/>
        <cfvo type="max"/>
        <color theme="0" tint="-0.34998626667073579"/>
      </dataBar>
      <extLst>
        <ext xmlns:x14="http://schemas.microsoft.com/office/spreadsheetml/2009/9/main" uri="{B025F937-C7B1-47D3-B67F-A62EFF666E3E}">
          <x14:id>{1AA2482C-2770-4464-A76F-663E22D22767}</x14:id>
        </ext>
      </extLst>
    </cfRule>
  </conditionalFormatting>
  <conditionalFormatting sqref="O433:O448">
    <cfRule type="dataBar" priority="568">
      <dataBar>
        <cfvo type="min"/>
        <cfvo type="max"/>
        <color theme="0" tint="-0.499984740745262"/>
      </dataBar>
      <extLst>
        <ext xmlns:x14="http://schemas.microsoft.com/office/spreadsheetml/2009/9/main" uri="{B025F937-C7B1-47D3-B67F-A62EFF666E3E}">
          <x14:id>{A61F7267-7152-4248-86D7-949B7E1D7D5D}</x14:id>
        </ext>
      </extLst>
    </cfRule>
    <cfRule type="dataBar" priority="567">
      <dataBar showValue="0">
        <cfvo type="min"/>
        <cfvo type="max"/>
        <color rgb="FF638EC6"/>
      </dataBar>
      <extLst>
        <ext xmlns:x14="http://schemas.microsoft.com/office/spreadsheetml/2009/9/main" uri="{B025F937-C7B1-47D3-B67F-A62EFF666E3E}">
          <x14:id>{14AB7CC1-BE6D-463F-9CCD-307C0BD09398}</x14:id>
        </ext>
      </extLst>
    </cfRule>
    <cfRule type="dataBar" priority="566">
      <dataBar>
        <cfvo type="min"/>
        <cfvo type="max"/>
        <color theme="0" tint="-0.34998626667073579"/>
      </dataBar>
      <extLst>
        <ext xmlns:x14="http://schemas.microsoft.com/office/spreadsheetml/2009/9/main" uri="{B025F937-C7B1-47D3-B67F-A62EFF666E3E}">
          <x14:id>{E77B2564-9259-4B61-90C2-85E1F0AF1974}</x14:id>
        </ext>
      </extLst>
    </cfRule>
    <cfRule type="dataBar" priority="565">
      <dataBar showValue="0">
        <cfvo type="min"/>
        <cfvo type="max"/>
        <color theme="0" tint="-0.34998626667073579"/>
      </dataBar>
      <extLst>
        <ext xmlns:x14="http://schemas.microsoft.com/office/spreadsheetml/2009/9/main" uri="{B025F937-C7B1-47D3-B67F-A62EFF666E3E}">
          <x14:id>{3A9EE5BF-E057-4150-9194-C0194EBF50D1}</x14:id>
        </ext>
      </extLst>
    </cfRule>
  </conditionalFormatting>
  <conditionalFormatting sqref="O450:O459">
    <cfRule type="dataBar" priority="562">
      <dataBar>
        <cfvo type="min"/>
        <cfvo type="max"/>
        <color theme="0" tint="-0.34998626667073579"/>
      </dataBar>
      <extLst>
        <ext xmlns:x14="http://schemas.microsoft.com/office/spreadsheetml/2009/9/main" uri="{B025F937-C7B1-47D3-B67F-A62EFF666E3E}">
          <x14:id>{929E3CA2-634E-4FB8-BD4D-3F2523DFC4D7}</x14:id>
        </ext>
      </extLst>
    </cfRule>
    <cfRule type="dataBar" priority="564">
      <dataBar>
        <cfvo type="min"/>
        <cfvo type="max"/>
        <color theme="0" tint="-0.499984740745262"/>
      </dataBar>
      <extLst>
        <ext xmlns:x14="http://schemas.microsoft.com/office/spreadsheetml/2009/9/main" uri="{B025F937-C7B1-47D3-B67F-A62EFF666E3E}">
          <x14:id>{B02FFE10-977D-4BCC-999E-E74A4CC0BB33}</x14:id>
        </ext>
      </extLst>
    </cfRule>
    <cfRule type="dataBar" priority="561">
      <dataBar showValue="0">
        <cfvo type="min"/>
        <cfvo type="max"/>
        <color theme="0" tint="-0.34998626667073579"/>
      </dataBar>
      <extLst>
        <ext xmlns:x14="http://schemas.microsoft.com/office/spreadsheetml/2009/9/main" uri="{B025F937-C7B1-47D3-B67F-A62EFF666E3E}">
          <x14:id>{F069140E-65B5-46A3-813D-8E8ADFB04D5F}</x14:id>
        </ext>
      </extLst>
    </cfRule>
    <cfRule type="dataBar" priority="563">
      <dataBar showValue="0">
        <cfvo type="min"/>
        <cfvo type="max"/>
        <color rgb="FF638EC6"/>
      </dataBar>
      <extLst>
        <ext xmlns:x14="http://schemas.microsoft.com/office/spreadsheetml/2009/9/main" uri="{B025F937-C7B1-47D3-B67F-A62EFF666E3E}">
          <x14:id>{99E1C4D9-4E79-4D58-98F2-CA4377AD432E}</x14:id>
        </ext>
      </extLst>
    </cfRule>
  </conditionalFormatting>
  <conditionalFormatting sqref="O461:O465">
    <cfRule type="dataBar" priority="559">
      <dataBar showValue="0">
        <cfvo type="min"/>
        <cfvo type="max"/>
        <color rgb="FF638EC6"/>
      </dataBar>
      <extLst>
        <ext xmlns:x14="http://schemas.microsoft.com/office/spreadsheetml/2009/9/main" uri="{B025F937-C7B1-47D3-B67F-A62EFF666E3E}">
          <x14:id>{2DA14EBA-56C3-4BE2-A672-E5E11689461E}</x14:id>
        </ext>
      </extLst>
    </cfRule>
    <cfRule type="dataBar" priority="558">
      <dataBar>
        <cfvo type="min"/>
        <cfvo type="max"/>
        <color theme="0" tint="-0.34998626667073579"/>
      </dataBar>
      <extLst>
        <ext xmlns:x14="http://schemas.microsoft.com/office/spreadsheetml/2009/9/main" uri="{B025F937-C7B1-47D3-B67F-A62EFF666E3E}">
          <x14:id>{DDD28E45-5D12-4C6F-8F10-75D1F0D8B311}</x14:id>
        </ext>
      </extLst>
    </cfRule>
    <cfRule type="dataBar" priority="560">
      <dataBar>
        <cfvo type="min"/>
        <cfvo type="max"/>
        <color theme="0" tint="-0.499984740745262"/>
      </dataBar>
      <extLst>
        <ext xmlns:x14="http://schemas.microsoft.com/office/spreadsheetml/2009/9/main" uri="{B025F937-C7B1-47D3-B67F-A62EFF666E3E}">
          <x14:id>{BAD494D8-58EC-40C6-BC34-C8253DC244AC}</x14:id>
        </ext>
      </extLst>
    </cfRule>
    <cfRule type="dataBar" priority="557">
      <dataBar showValue="0">
        <cfvo type="min"/>
        <cfvo type="max"/>
        <color theme="0" tint="-0.34998626667073579"/>
      </dataBar>
      <extLst>
        <ext xmlns:x14="http://schemas.microsoft.com/office/spreadsheetml/2009/9/main" uri="{B025F937-C7B1-47D3-B67F-A62EFF666E3E}">
          <x14:id>{1A6AFD58-6CAB-4AD6-AFEF-B4725F010050}</x14:id>
        </ext>
      </extLst>
    </cfRule>
  </conditionalFormatting>
  <conditionalFormatting sqref="O467:O468">
    <cfRule type="dataBar" priority="555">
      <dataBar showValue="0">
        <cfvo type="min"/>
        <cfvo type="max"/>
        <color rgb="FF638EC6"/>
      </dataBar>
      <extLst>
        <ext xmlns:x14="http://schemas.microsoft.com/office/spreadsheetml/2009/9/main" uri="{B025F937-C7B1-47D3-B67F-A62EFF666E3E}">
          <x14:id>{95E7B397-6B24-4A72-8976-BC785ECB515C}</x14:id>
        </ext>
      </extLst>
    </cfRule>
    <cfRule type="dataBar" priority="556">
      <dataBar>
        <cfvo type="min"/>
        <cfvo type="max"/>
        <color theme="0" tint="-0.499984740745262"/>
      </dataBar>
      <extLst>
        <ext xmlns:x14="http://schemas.microsoft.com/office/spreadsheetml/2009/9/main" uri="{B025F937-C7B1-47D3-B67F-A62EFF666E3E}">
          <x14:id>{FA4454FC-E0BE-4A5B-AD2B-02EE7CE9D0B2}</x14:id>
        </ext>
      </extLst>
    </cfRule>
    <cfRule type="dataBar" priority="554">
      <dataBar>
        <cfvo type="min"/>
        <cfvo type="max"/>
        <color theme="0" tint="-0.34998626667073579"/>
      </dataBar>
      <extLst>
        <ext xmlns:x14="http://schemas.microsoft.com/office/spreadsheetml/2009/9/main" uri="{B025F937-C7B1-47D3-B67F-A62EFF666E3E}">
          <x14:id>{342A0E11-7A08-41F2-87D7-C93F0B6AF2DA}</x14:id>
        </ext>
      </extLst>
    </cfRule>
    <cfRule type="dataBar" priority="553">
      <dataBar showValue="0">
        <cfvo type="min"/>
        <cfvo type="max"/>
        <color theme="0" tint="-0.34998626667073579"/>
      </dataBar>
      <extLst>
        <ext xmlns:x14="http://schemas.microsoft.com/office/spreadsheetml/2009/9/main" uri="{B025F937-C7B1-47D3-B67F-A62EFF666E3E}">
          <x14:id>{70214215-2557-4A53-A076-D1402ADFA84E}</x14:id>
        </ext>
      </extLst>
    </cfRule>
  </conditionalFormatting>
  <conditionalFormatting sqref="O470:O472">
    <cfRule type="dataBar" priority="549">
      <dataBar showValue="0">
        <cfvo type="min"/>
        <cfvo type="max"/>
        <color theme="0" tint="-0.34998626667073579"/>
      </dataBar>
      <extLst>
        <ext xmlns:x14="http://schemas.microsoft.com/office/spreadsheetml/2009/9/main" uri="{B025F937-C7B1-47D3-B67F-A62EFF666E3E}">
          <x14:id>{846B99F1-B4D9-4E8E-AEA9-22E4BE837AC7}</x14:id>
        </ext>
      </extLst>
    </cfRule>
    <cfRule type="dataBar" priority="550">
      <dataBar>
        <cfvo type="min"/>
        <cfvo type="max"/>
        <color theme="0" tint="-0.34998626667073579"/>
      </dataBar>
      <extLst>
        <ext xmlns:x14="http://schemas.microsoft.com/office/spreadsheetml/2009/9/main" uri="{B025F937-C7B1-47D3-B67F-A62EFF666E3E}">
          <x14:id>{8FCD36F7-2CE6-4111-8CBF-D77578C89F39}</x14:id>
        </ext>
      </extLst>
    </cfRule>
    <cfRule type="dataBar" priority="551">
      <dataBar showValue="0">
        <cfvo type="min"/>
        <cfvo type="max"/>
        <color rgb="FF638EC6"/>
      </dataBar>
      <extLst>
        <ext xmlns:x14="http://schemas.microsoft.com/office/spreadsheetml/2009/9/main" uri="{B025F937-C7B1-47D3-B67F-A62EFF666E3E}">
          <x14:id>{9CB8184C-F4E2-463E-AE3E-8F8BB61DBA66}</x14:id>
        </ext>
      </extLst>
    </cfRule>
    <cfRule type="dataBar" priority="552">
      <dataBar>
        <cfvo type="min"/>
        <cfvo type="max"/>
        <color theme="0" tint="-0.499984740745262"/>
      </dataBar>
      <extLst>
        <ext xmlns:x14="http://schemas.microsoft.com/office/spreadsheetml/2009/9/main" uri="{B025F937-C7B1-47D3-B67F-A62EFF666E3E}">
          <x14:id>{1F607C56-4D73-4E31-9043-D4E271E8FCAF}</x14:id>
        </ext>
      </extLst>
    </cfRule>
  </conditionalFormatting>
  <conditionalFormatting sqref="O474:O481">
    <cfRule type="dataBar" priority="546">
      <dataBar>
        <cfvo type="min"/>
        <cfvo type="max"/>
        <color theme="0" tint="-0.34998626667073579"/>
      </dataBar>
      <extLst>
        <ext xmlns:x14="http://schemas.microsoft.com/office/spreadsheetml/2009/9/main" uri="{B025F937-C7B1-47D3-B67F-A62EFF666E3E}">
          <x14:id>{8B369032-8856-423A-99A7-571D576107E3}</x14:id>
        </ext>
      </extLst>
    </cfRule>
    <cfRule type="dataBar" priority="547">
      <dataBar showValue="0">
        <cfvo type="min"/>
        <cfvo type="max"/>
        <color rgb="FF638EC6"/>
      </dataBar>
      <extLst>
        <ext xmlns:x14="http://schemas.microsoft.com/office/spreadsheetml/2009/9/main" uri="{B025F937-C7B1-47D3-B67F-A62EFF666E3E}">
          <x14:id>{D5EB414C-0068-482F-BFD9-654FA51CB754}</x14:id>
        </ext>
      </extLst>
    </cfRule>
    <cfRule type="dataBar" priority="548">
      <dataBar>
        <cfvo type="min"/>
        <cfvo type="max"/>
        <color theme="0" tint="-0.499984740745262"/>
      </dataBar>
      <extLst>
        <ext xmlns:x14="http://schemas.microsoft.com/office/spreadsheetml/2009/9/main" uri="{B025F937-C7B1-47D3-B67F-A62EFF666E3E}">
          <x14:id>{98AC1CEC-E809-438B-940D-433845984BF8}</x14:id>
        </ext>
      </extLst>
    </cfRule>
    <cfRule type="dataBar" priority="545">
      <dataBar showValue="0">
        <cfvo type="min"/>
        <cfvo type="max"/>
        <color theme="0" tint="-0.34998626667073579"/>
      </dataBar>
      <extLst>
        <ext xmlns:x14="http://schemas.microsoft.com/office/spreadsheetml/2009/9/main" uri="{B025F937-C7B1-47D3-B67F-A62EFF666E3E}">
          <x14:id>{0944CBC2-02EE-47A7-B122-279F20B5355A}</x14:id>
        </ext>
      </extLst>
    </cfRule>
  </conditionalFormatting>
  <conditionalFormatting sqref="O483:O494">
    <cfRule type="dataBar" priority="543">
      <dataBar showValue="0">
        <cfvo type="min"/>
        <cfvo type="max"/>
        <color rgb="FF638EC6"/>
      </dataBar>
      <extLst>
        <ext xmlns:x14="http://schemas.microsoft.com/office/spreadsheetml/2009/9/main" uri="{B025F937-C7B1-47D3-B67F-A62EFF666E3E}">
          <x14:id>{448512F9-4564-49C4-981C-5EE8455EADC0}</x14:id>
        </ext>
      </extLst>
    </cfRule>
    <cfRule type="dataBar" priority="541">
      <dataBar showValue="0">
        <cfvo type="min"/>
        <cfvo type="max"/>
        <color theme="0" tint="-0.34998626667073579"/>
      </dataBar>
      <extLst>
        <ext xmlns:x14="http://schemas.microsoft.com/office/spreadsheetml/2009/9/main" uri="{B025F937-C7B1-47D3-B67F-A62EFF666E3E}">
          <x14:id>{F0876B40-9D20-4AE5-8572-AAE0925451C0}</x14:id>
        </ext>
      </extLst>
    </cfRule>
    <cfRule type="dataBar" priority="542">
      <dataBar>
        <cfvo type="min"/>
        <cfvo type="max"/>
        <color theme="0" tint="-0.34998626667073579"/>
      </dataBar>
      <extLst>
        <ext xmlns:x14="http://schemas.microsoft.com/office/spreadsheetml/2009/9/main" uri="{B025F937-C7B1-47D3-B67F-A62EFF666E3E}">
          <x14:id>{3185DC3F-46CE-4A17-A62D-6CEF09A2582B}</x14:id>
        </ext>
      </extLst>
    </cfRule>
    <cfRule type="dataBar" priority="544">
      <dataBar>
        <cfvo type="min"/>
        <cfvo type="max"/>
        <color theme="0" tint="-0.499984740745262"/>
      </dataBar>
      <extLst>
        <ext xmlns:x14="http://schemas.microsoft.com/office/spreadsheetml/2009/9/main" uri="{B025F937-C7B1-47D3-B67F-A62EFF666E3E}">
          <x14:id>{06017D6F-379E-4CE7-BB68-69BA862B19E6}</x14:id>
        </ext>
      </extLst>
    </cfRule>
  </conditionalFormatting>
  <conditionalFormatting sqref="O496">
    <cfRule type="dataBar" priority="538">
      <dataBar>
        <cfvo type="min"/>
        <cfvo type="max"/>
        <color theme="0" tint="-0.34998626667073579"/>
      </dataBar>
      <extLst>
        <ext xmlns:x14="http://schemas.microsoft.com/office/spreadsheetml/2009/9/main" uri="{B025F937-C7B1-47D3-B67F-A62EFF666E3E}">
          <x14:id>{558C5175-7D98-49AD-BF57-3DCCBCCF6F79}</x14:id>
        </ext>
      </extLst>
    </cfRule>
    <cfRule type="dataBar" priority="537">
      <dataBar showValue="0">
        <cfvo type="min"/>
        <cfvo type="max"/>
        <color theme="0" tint="-0.34998626667073579"/>
      </dataBar>
      <extLst>
        <ext xmlns:x14="http://schemas.microsoft.com/office/spreadsheetml/2009/9/main" uri="{B025F937-C7B1-47D3-B67F-A62EFF666E3E}">
          <x14:id>{040AB4F9-128F-4766-BFB1-4DAD48682AF7}</x14:id>
        </ext>
      </extLst>
    </cfRule>
    <cfRule type="dataBar" priority="539">
      <dataBar showValue="0">
        <cfvo type="min"/>
        <cfvo type="max"/>
        <color rgb="FF638EC6"/>
      </dataBar>
      <extLst>
        <ext xmlns:x14="http://schemas.microsoft.com/office/spreadsheetml/2009/9/main" uri="{B025F937-C7B1-47D3-B67F-A62EFF666E3E}">
          <x14:id>{72EAF5F1-3F5B-473B-9C7D-0A46EFD65647}</x14:id>
        </ext>
      </extLst>
    </cfRule>
    <cfRule type="dataBar" priority="540">
      <dataBar>
        <cfvo type="min"/>
        <cfvo type="max"/>
        <color theme="0" tint="-0.499984740745262"/>
      </dataBar>
      <extLst>
        <ext xmlns:x14="http://schemas.microsoft.com/office/spreadsheetml/2009/9/main" uri="{B025F937-C7B1-47D3-B67F-A62EFF666E3E}">
          <x14:id>{025DC95F-6386-4370-9259-6C4A0BB0CE58}</x14:id>
        </ext>
      </extLst>
    </cfRule>
  </conditionalFormatting>
  <conditionalFormatting sqref="O499">
    <cfRule type="dataBar" priority="536">
      <dataBar>
        <cfvo type="min"/>
        <cfvo type="max"/>
        <color theme="0" tint="-0.499984740745262"/>
      </dataBar>
      <extLst>
        <ext xmlns:x14="http://schemas.microsoft.com/office/spreadsheetml/2009/9/main" uri="{B025F937-C7B1-47D3-B67F-A62EFF666E3E}">
          <x14:id>{EF59FAF7-ED92-42AE-878D-2C98FC48BD0F}</x14:id>
        </ext>
      </extLst>
    </cfRule>
    <cfRule type="dataBar" priority="535">
      <dataBar showValue="0">
        <cfvo type="min"/>
        <cfvo type="max"/>
        <color rgb="FF638EC6"/>
      </dataBar>
      <extLst>
        <ext xmlns:x14="http://schemas.microsoft.com/office/spreadsheetml/2009/9/main" uri="{B025F937-C7B1-47D3-B67F-A62EFF666E3E}">
          <x14:id>{7EED89F8-7B95-4D85-B7F7-B85D995EAA64}</x14:id>
        </ext>
      </extLst>
    </cfRule>
    <cfRule type="dataBar" priority="534">
      <dataBar>
        <cfvo type="min"/>
        <cfvo type="max"/>
        <color theme="0" tint="-0.34998626667073579"/>
      </dataBar>
      <extLst>
        <ext xmlns:x14="http://schemas.microsoft.com/office/spreadsheetml/2009/9/main" uri="{B025F937-C7B1-47D3-B67F-A62EFF666E3E}">
          <x14:id>{A9E064FA-C282-4B5B-B0A0-1BE2A7EF28CC}</x14:id>
        </ext>
      </extLst>
    </cfRule>
    <cfRule type="dataBar" priority="533">
      <dataBar showValue="0">
        <cfvo type="min"/>
        <cfvo type="max"/>
        <color theme="0" tint="-0.34998626667073579"/>
      </dataBar>
      <extLst>
        <ext xmlns:x14="http://schemas.microsoft.com/office/spreadsheetml/2009/9/main" uri="{B025F937-C7B1-47D3-B67F-A62EFF666E3E}">
          <x14:id>{279759E2-30CC-4B5E-97BC-03B27E51ED9B}</x14:id>
        </ext>
      </extLst>
    </cfRule>
  </conditionalFormatting>
  <conditionalFormatting sqref="O501:O505">
    <cfRule type="dataBar" priority="532">
      <dataBar>
        <cfvo type="min"/>
        <cfvo type="max"/>
        <color theme="0" tint="-0.499984740745262"/>
      </dataBar>
      <extLst>
        <ext xmlns:x14="http://schemas.microsoft.com/office/spreadsheetml/2009/9/main" uri="{B025F937-C7B1-47D3-B67F-A62EFF666E3E}">
          <x14:id>{B36E9231-3FC3-4AB9-A2F0-53B5EFFCD427}</x14:id>
        </ext>
      </extLst>
    </cfRule>
    <cfRule type="dataBar" priority="531">
      <dataBar showValue="0">
        <cfvo type="min"/>
        <cfvo type="max"/>
        <color rgb="FF638EC6"/>
      </dataBar>
      <extLst>
        <ext xmlns:x14="http://schemas.microsoft.com/office/spreadsheetml/2009/9/main" uri="{B025F937-C7B1-47D3-B67F-A62EFF666E3E}">
          <x14:id>{E13A39BF-9AEA-45E1-8474-55F2EAAC141B}</x14:id>
        </ext>
      </extLst>
    </cfRule>
    <cfRule type="dataBar" priority="530">
      <dataBar>
        <cfvo type="min"/>
        <cfvo type="max"/>
        <color theme="0" tint="-0.34998626667073579"/>
      </dataBar>
      <extLst>
        <ext xmlns:x14="http://schemas.microsoft.com/office/spreadsheetml/2009/9/main" uri="{B025F937-C7B1-47D3-B67F-A62EFF666E3E}">
          <x14:id>{7BC4AE9A-279E-4831-A427-15B8597836CB}</x14:id>
        </ext>
      </extLst>
    </cfRule>
    <cfRule type="dataBar" priority="529">
      <dataBar showValue="0">
        <cfvo type="min"/>
        <cfvo type="max"/>
        <color theme="0" tint="-0.34998626667073579"/>
      </dataBar>
      <extLst>
        <ext xmlns:x14="http://schemas.microsoft.com/office/spreadsheetml/2009/9/main" uri="{B025F937-C7B1-47D3-B67F-A62EFF666E3E}">
          <x14:id>{59A24E6A-FC0F-4419-92B8-CCAF6CDCACF9}</x14:id>
        </ext>
      </extLst>
    </cfRule>
  </conditionalFormatting>
  <conditionalFormatting sqref="O507:O513">
    <cfRule type="dataBar" priority="527">
      <dataBar showValue="0">
        <cfvo type="min"/>
        <cfvo type="max"/>
        <color rgb="FF638EC6"/>
      </dataBar>
      <extLst>
        <ext xmlns:x14="http://schemas.microsoft.com/office/spreadsheetml/2009/9/main" uri="{B025F937-C7B1-47D3-B67F-A62EFF666E3E}">
          <x14:id>{434AC132-3E9B-4C18-8B43-AA92E1AC347F}</x14:id>
        </ext>
      </extLst>
    </cfRule>
    <cfRule type="dataBar" priority="526">
      <dataBar>
        <cfvo type="min"/>
        <cfvo type="max"/>
        <color theme="0" tint="-0.34998626667073579"/>
      </dataBar>
      <extLst>
        <ext xmlns:x14="http://schemas.microsoft.com/office/spreadsheetml/2009/9/main" uri="{B025F937-C7B1-47D3-B67F-A62EFF666E3E}">
          <x14:id>{415DC0F4-7F55-4299-8BA2-0EF2466D2012}</x14:id>
        </ext>
      </extLst>
    </cfRule>
    <cfRule type="dataBar" priority="525">
      <dataBar showValue="0">
        <cfvo type="min"/>
        <cfvo type="max"/>
        <color theme="0" tint="-0.34998626667073579"/>
      </dataBar>
      <extLst>
        <ext xmlns:x14="http://schemas.microsoft.com/office/spreadsheetml/2009/9/main" uri="{B025F937-C7B1-47D3-B67F-A62EFF666E3E}">
          <x14:id>{2D2D1ED1-2597-4FF4-B708-6CE875E0330A}</x14:id>
        </ext>
      </extLst>
    </cfRule>
    <cfRule type="dataBar" priority="528">
      <dataBar>
        <cfvo type="min"/>
        <cfvo type="max"/>
        <color theme="0" tint="-0.499984740745262"/>
      </dataBar>
      <extLst>
        <ext xmlns:x14="http://schemas.microsoft.com/office/spreadsheetml/2009/9/main" uri="{B025F937-C7B1-47D3-B67F-A62EFF666E3E}">
          <x14:id>{A024B5E7-1D79-4F12-AAD4-08CCA7821D45}</x14:id>
        </ext>
      </extLst>
    </cfRule>
  </conditionalFormatting>
  <conditionalFormatting sqref="O516:O520">
    <cfRule type="dataBar" priority="524">
      <dataBar>
        <cfvo type="min"/>
        <cfvo type="max"/>
        <color theme="0" tint="-0.499984740745262"/>
      </dataBar>
      <extLst>
        <ext xmlns:x14="http://schemas.microsoft.com/office/spreadsheetml/2009/9/main" uri="{B025F937-C7B1-47D3-B67F-A62EFF666E3E}">
          <x14:id>{47486A48-B328-4BBE-8A6D-67ADF0EAA197}</x14:id>
        </ext>
      </extLst>
    </cfRule>
    <cfRule type="dataBar" priority="523">
      <dataBar showValue="0">
        <cfvo type="min"/>
        <cfvo type="max"/>
        <color rgb="FF638EC6"/>
      </dataBar>
      <extLst>
        <ext xmlns:x14="http://schemas.microsoft.com/office/spreadsheetml/2009/9/main" uri="{B025F937-C7B1-47D3-B67F-A62EFF666E3E}">
          <x14:id>{FAFAA023-3921-4E5B-83B8-840808D1452C}</x14:id>
        </ext>
      </extLst>
    </cfRule>
    <cfRule type="dataBar" priority="522">
      <dataBar>
        <cfvo type="min"/>
        <cfvo type="max"/>
        <color theme="0" tint="-0.34998626667073579"/>
      </dataBar>
      <extLst>
        <ext xmlns:x14="http://schemas.microsoft.com/office/spreadsheetml/2009/9/main" uri="{B025F937-C7B1-47D3-B67F-A62EFF666E3E}">
          <x14:id>{20CB95E1-B20C-48C3-AE06-71E4A7C5AE4C}</x14:id>
        </ext>
      </extLst>
    </cfRule>
    <cfRule type="dataBar" priority="521">
      <dataBar showValue="0">
        <cfvo type="min"/>
        <cfvo type="max"/>
        <color theme="0" tint="-0.34998626667073579"/>
      </dataBar>
      <extLst>
        <ext xmlns:x14="http://schemas.microsoft.com/office/spreadsheetml/2009/9/main" uri="{B025F937-C7B1-47D3-B67F-A62EFF666E3E}">
          <x14:id>{C4EF0C3A-905A-448C-9642-BF2B9763937D}</x14:id>
        </ext>
      </extLst>
    </cfRule>
  </conditionalFormatting>
  <conditionalFormatting sqref="O523:O529">
    <cfRule type="dataBar" priority="518">
      <dataBar>
        <cfvo type="min"/>
        <cfvo type="max"/>
        <color theme="0" tint="-0.34998626667073579"/>
      </dataBar>
      <extLst>
        <ext xmlns:x14="http://schemas.microsoft.com/office/spreadsheetml/2009/9/main" uri="{B025F937-C7B1-47D3-B67F-A62EFF666E3E}">
          <x14:id>{0A2824DE-8729-4B87-A901-C0F7D0024B74}</x14:id>
        </ext>
      </extLst>
    </cfRule>
    <cfRule type="dataBar" priority="517">
      <dataBar showValue="0">
        <cfvo type="min"/>
        <cfvo type="max"/>
        <color theme="0" tint="-0.34998626667073579"/>
      </dataBar>
      <extLst>
        <ext xmlns:x14="http://schemas.microsoft.com/office/spreadsheetml/2009/9/main" uri="{B025F937-C7B1-47D3-B67F-A62EFF666E3E}">
          <x14:id>{B89945D5-8A46-4F3F-92C4-247D7D0A2AC8}</x14:id>
        </ext>
      </extLst>
    </cfRule>
    <cfRule type="dataBar" priority="519">
      <dataBar showValue="0">
        <cfvo type="min"/>
        <cfvo type="max"/>
        <color rgb="FF638EC6"/>
      </dataBar>
      <extLst>
        <ext xmlns:x14="http://schemas.microsoft.com/office/spreadsheetml/2009/9/main" uri="{B025F937-C7B1-47D3-B67F-A62EFF666E3E}">
          <x14:id>{BD066521-D260-49A0-ABB6-DAA8D25610F5}</x14:id>
        </ext>
      </extLst>
    </cfRule>
    <cfRule type="dataBar" priority="520">
      <dataBar>
        <cfvo type="min"/>
        <cfvo type="max"/>
        <color theme="0" tint="-0.499984740745262"/>
      </dataBar>
      <extLst>
        <ext xmlns:x14="http://schemas.microsoft.com/office/spreadsheetml/2009/9/main" uri="{B025F937-C7B1-47D3-B67F-A62EFF666E3E}">
          <x14:id>{6AAB5BC2-40CD-4BF0-913C-85E639F71B82}</x14:id>
        </ext>
      </extLst>
    </cfRule>
  </conditionalFormatting>
  <conditionalFormatting sqref="O531:O538">
    <cfRule type="dataBar" priority="513">
      <dataBar showValue="0">
        <cfvo type="min"/>
        <cfvo type="max"/>
        <color theme="0" tint="-0.34998626667073579"/>
      </dataBar>
      <extLst>
        <ext xmlns:x14="http://schemas.microsoft.com/office/spreadsheetml/2009/9/main" uri="{B025F937-C7B1-47D3-B67F-A62EFF666E3E}">
          <x14:id>{5370953A-06FD-4687-AA4D-7006E99673CD}</x14:id>
        </ext>
      </extLst>
    </cfRule>
    <cfRule type="dataBar" priority="516">
      <dataBar>
        <cfvo type="min"/>
        <cfvo type="max"/>
        <color theme="0" tint="-0.499984740745262"/>
      </dataBar>
      <extLst>
        <ext xmlns:x14="http://schemas.microsoft.com/office/spreadsheetml/2009/9/main" uri="{B025F937-C7B1-47D3-B67F-A62EFF666E3E}">
          <x14:id>{D727FFD5-CEEB-4A44-BD06-98F1DFB35667}</x14:id>
        </ext>
      </extLst>
    </cfRule>
    <cfRule type="dataBar" priority="515">
      <dataBar showValue="0">
        <cfvo type="min"/>
        <cfvo type="max"/>
        <color rgb="FF638EC6"/>
      </dataBar>
      <extLst>
        <ext xmlns:x14="http://schemas.microsoft.com/office/spreadsheetml/2009/9/main" uri="{B025F937-C7B1-47D3-B67F-A62EFF666E3E}">
          <x14:id>{7B1E5A40-5F12-493F-8640-26D0CA5A43A4}</x14:id>
        </ext>
      </extLst>
    </cfRule>
    <cfRule type="dataBar" priority="514">
      <dataBar>
        <cfvo type="min"/>
        <cfvo type="max"/>
        <color theme="0" tint="-0.34998626667073579"/>
      </dataBar>
      <extLst>
        <ext xmlns:x14="http://schemas.microsoft.com/office/spreadsheetml/2009/9/main" uri="{B025F937-C7B1-47D3-B67F-A62EFF666E3E}">
          <x14:id>{C69CB4C8-0F54-44ED-B6AF-E1C4293F20E3}</x14:id>
        </ext>
      </extLst>
    </cfRule>
  </conditionalFormatting>
  <conditionalFormatting sqref="O540:O597">
    <cfRule type="dataBar" priority="512">
      <dataBar>
        <cfvo type="min"/>
        <cfvo type="max"/>
        <color theme="0" tint="-0.499984740745262"/>
      </dataBar>
      <extLst>
        <ext xmlns:x14="http://schemas.microsoft.com/office/spreadsheetml/2009/9/main" uri="{B025F937-C7B1-47D3-B67F-A62EFF666E3E}">
          <x14:id>{42F5DBF2-BA63-481F-AA76-13E07DE94AF2}</x14:id>
        </ext>
      </extLst>
    </cfRule>
    <cfRule type="dataBar" priority="511">
      <dataBar showValue="0">
        <cfvo type="min"/>
        <cfvo type="max"/>
        <color rgb="FF638EC6"/>
      </dataBar>
      <extLst>
        <ext xmlns:x14="http://schemas.microsoft.com/office/spreadsheetml/2009/9/main" uri="{B025F937-C7B1-47D3-B67F-A62EFF666E3E}">
          <x14:id>{ABACA446-023F-480A-8F9C-3B1873C7FC0A}</x14:id>
        </ext>
      </extLst>
    </cfRule>
    <cfRule type="dataBar" priority="510">
      <dataBar>
        <cfvo type="min"/>
        <cfvo type="max"/>
        <color theme="0" tint="-0.34998626667073579"/>
      </dataBar>
      <extLst>
        <ext xmlns:x14="http://schemas.microsoft.com/office/spreadsheetml/2009/9/main" uri="{B025F937-C7B1-47D3-B67F-A62EFF666E3E}">
          <x14:id>{279022AA-7B56-4E91-9581-F8B69EE1AECE}</x14:id>
        </ext>
      </extLst>
    </cfRule>
    <cfRule type="dataBar" priority="509">
      <dataBar showValue="0">
        <cfvo type="min"/>
        <cfvo type="max"/>
        <color theme="0" tint="-0.34998626667073579"/>
      </dataBar>
      <extLst>
        <ext xmlns:x14="http://schemas.microsoft.com/office/spreadsheetml/2009/9/main" uri="{B025F937-C7B1-47D3-B67F-A62EFF666E3E}">
          <x14:id>{A0EC2ED0-1C4F-4615-89D7-87207531969E}</x14:id>
        </ext>
      </extLst>
    </cfRule>
  </conditionalFormatting>
  <conditionalFormatting sqref="O599:O602">
    <cfRule type="dataBar" priority="507">
      <dataBar showValue="0">
        <cfvo type="min"/>
        <cfvo type="max"/>
        <color rgb="FF638EC6"/>
      </dataBar>
      <extLst>
        <ext xmlns:x14="http://schemas.microsoft.com/office/spreadsheetml/2009/9/main" uri="{B025F937-C7B1-47D3-B67F-A62EFF666E3E}">
          <x14:id>{DEE84195-F1A4-45ED-833B-110381858012}</x14:id>
        </ext>
      </extLst>
    </cfRule>
    <cfRule type="dataBar" priority="508">
      <dataBar>
        <cfvo type="min"/>
        <cfvo type="max"/>
        <color theme="0" tint="-0.499984740745262"/>
      </dataBar>
      <extLst>
        <ext xmlns:x14="http://schemas.microsoft.com/office/spreadsheetml/2009/9/main" uri="{B025F937-C7B1-47D3-B67F-A62EFF666E3E}">
          <x14:id>{5B314456-F9F3-47FC-A1FD-20E2D06568E3}</x14:id>
        </ext>
      </extLst>
    </cfRule>
    <cfRule type="dataBar" priority="505">
      <dataBar showValue="0">
        <cfvo type="min"/>
        <cfvo type="max"/>
        <color theme="0" tint="-0.34998626667073579"/>
      </dataBar>
      <extLst>
        <ext xmlns:x14="http://schemas.microsoft.com/office/spreadsheetml/2009/9/main" uri="{B025F937-C7B1-47D3-B67F-A62EFF666E3E}">
          <x14:id>{F38E5983-6FA7-4782-80F1-61656F70A46E}</x14:id>
        </ext>
      </extLst>
    </cfRule>
    <cfRule type="dataBar" priority="506">
      <dataBar>
        <cfvo type="min"/>
        <cfvo type="max"/>
        <color theme="0" tint="-0.34998626667073579"/>
      </dataBar>
      <extLst>
        <ext xmlns:x14="http://schemas.microsoft.com/office/spreadsheetml/2009/9/main" uri="{B025F937-C7B1-47D3-B67F-A62EFF666E3E}">
          <x14:id>{CAAF75A5-1A39-4089-8844-71CBBED99552}</x14:id>
        </ext>
      </extLst>
    </cfRule>
  </conditionalFormatting>
  <conditionalFormatting sqref="O604:O611">
    <cfRule type="dataBar" priority="501">
      <dataBar showValue="0">
        <cfvo type="min"/>
        <cfvo type="max"/>
        <color theme="0" tint="-0.34998626667073579"/>
      </dataBar>
      <extLst>
        <ext xmlns:x14="http://schemas.microsoft.com/office/spreadsheetml/2009/9/main" uri="{B025F937-C7B1-47D3-B67F-A62EFF666E3E}">
          <x14:id>{1A3EC7F1-0709-4DCF-B62F-B28EEE347E61}</x14:id>
        </ext>
      </extLst>
    </cfRule>
    <cfRule type="dataBar" priority="502">
      <dataBar>
        <cfvo type="min"/>
        <cfvo type="max"/>
        <color theme="0" tint="-0.34998626667073579"/>
      </dataBar>
      <extLst>
        <ext xmlns:x14="http://schemas.microsoft.com/office/spreadsheetml/2009/9/main" uri="{B025F937-C7B1-47D3-B67F-A62EFF666E3E}">
          <x14:id>{EDFFEA29-A5F9-440E-AAF6-29C2DB5CF2BE}</x14:id>
        </ext>
      </extLst>
    </cfRule>
    <cfRule type="dataBar" priority="503">
      <dataBar showValue="0">
        <cfvo type="min"/>
        <cfvo type="max"/>
        <color rgb="FF638EC6"/>
      </dataBar>
      <extLst>
        <ext xmlns:x14="http://schemas.microsoft.com/office/spreadsheetml/2009/9/main" uri="{B025F937-C7B1-47D3-B67F-A62EFF666E3E}">
          <x14:id>{FAAF67DA-08BB-4BA5-88C6-7D5E3EB12AFF}</x14:id>
        </ext>
      </extLst>
    </cfRule>
    <cfRule type="dataBar" priority="504">
      <dataBar>
        <cfvo type="min"/>
        <cfvo type="max"/>
        <color theme="0" tint="-0.499984740745262"/>
      </dataBar>
      <extLst>
        <ext xmlns:x14="http://schemas.microsoft.com/office/spreadsheetml/2009/9/main" uri="{B025F937-C7B1-47D3-B67F-A62EFF666E3E}">
          <x14:id>{76EAFAF6-B3F3-467C-BF95-842927C4CB86}</x14:id>
        </ext>
      </extLst>
    </cfRule>
  </conditionalFormatting>
  <conditionalFormatting sqref="O613:O616">
    <cfRule type="dataBar" priority="500">
      <dataBar>
        <cfvo type="min"/>
        <cfvo type="max"/>
        <color theme="0" tint="-0.499984740745262"/>
      </dataBar>
      <extLst>
        <ext xmlns:x14="http://schemas.microsoft.com/office/spreadsheetml/2009/9/main" uri="{B025F937-C7B1-47D3-B67F-A62EFF666E3E}">
          <x14:id>{7F2E6790-07A7-43D3-9968-1EB2DA43AB26}</x14:id>
        </ext>
      </extLst>
    </cfRule>
    <cfRule type="dataBar" priority="499">
      <dataBar showValue="0">
        <cfvo type="min"/>
        <cfvo type="max"/>
        <color rgb="FF638EC6"/>
      </dataBar>
      <extLst>
        <ext xmlns:x14="http://schemas.microsoft.com/office/spreadsheetml/2009/9/main" uri="{B025F937-C7B1-47D3-B67F-A62EFF666E3E}">
          <x14:id>{9B27B9C7-FB85-42F0-8CBC-C833213D703F}</x14:id>
        </ext>
      </extLst>
    </cfRule>
    <cfRule type="dataBar" priority="498">
      <dataBar>
        <cfvo type="min"/>
        <cfvo type="max"/>
        <color theme="0" tint="-0.34998626667073579"/>
      </dataBar>
      <extLst>
        <ext xmlns:x14="http://schemas.microsoft.com/office/spreadsheetml/2009/9/main" uri="{B025F937-C7B1-47D3-B67F-A62EFF666E3E}">
          <x14:id>{EB4812F6-6092-4841-AB57-C63275479FFB}</x14:id>
        </ext>
      </extLst>
    </cfRule>
    <cfRule type="dataBar" priority="497">
      <dataBar showValue="0">
        <cfvo type="min"/>
        <cfvo type="max"/>
        <color theme="0" tint="-0.34998626667073579"/>
      </dataBar>
      <extLst>
        <ext xmlns:x14="http://schemas.microsoft.com/office/spreadsheetml/2009/9/main" uri="{B025F937-C7B1-47D3-B67F-A62EFF666E3E}">
          <x14:id>{6C8EB7DB-DE35-421F-A931-9E35598AF64F}</x14:id>
        </ext>
      </extLst>
    </cfRule>
  </conditionalFormatting>
  <conditionalFormatting sqref="O618:O621">
    <cfRule type="dataBar" priority="496">
      <dataBar>
        <cfvo type="min"/>
        <cfvo type="max"/>
        <color theme="0" tint="-0.499984740745262"/>
      </dataBar>
      <extLst>
        <ext xmlns:x14="http://schemas.microsoft.com/office/spreadsheetml/2009/9/main" uri="{B025F937-C7B1-47D3-B67F-A62EFF666E3E}">
          <x14:id>{86428134-A340-4DA9-8E4E-9C6148C981D3}</x14:id>
        </ext>
      </extLst>
    </cfRule>
    <cfRule type="dataBar" priority="495">
      <dataBar showValue="0">
        <cfvo type="min"/>
        <cfvo type="max"/>
        <color rgb="FF638EC6"/>
      </dataBar>
      <extLst>
        <ext xmlns:x14="http://schemas.microsoft.com/office/spreadsheetml/2009/9/main" uri="{B025F937-C7B1-47D3-B67F-A62EFF666E3E}">
          <x14:id>{BB787A00-2AD6-4AD6-B39B-EF79EB39C78C}</x14:id>
        </ext>
      </extLst>
    </cfRule>
    <cfRule type="dataBar" priority="494">
      <dataBar>
        <cfvo type="min"/>
        <cfvo type="max"/>
        <color theme="0" tint="-0.34998626667073579"/>
      </dataBar>
      <extLst>
        <ext xmlns:x14="http://schemas.microsoft.com/office/spreadsheetml/2009/9/main" uri="{B025F937-C7B1-47D3-B67F-A62EFF666E3E}">
          <x14:id>{8041DFB6-ADCD-405C-A139-2B0590572FEB}</x14:id>
        </ext>
      </extLst>
    </cfRule>
    <cfRule type="dataBar" priority="493">
      <dataBar showValue="0">
        <cfvo type="min"/>
        <cfvo type="max"/>
        <color theme="0" tint="-0.34998626667073579"/>
      </dataBar>
      <extLst>
        <ext xmlns:x14="http://schemas.microsoft.com/office/spreadsheetml/2009/9/main" uri="{B025F937-C7B1-47D3-B67F-A62EFF666E3E}">
          <x14:id>{2693782B-69D9-4768-B353-214739EB424B}</x14:id>
        </ext>
      </extLst>
    </cfRule>
  </conditionalFormatting>
  <conditionalFormatting sqref="O623:O639">
    <cfRule type="dataBar" priority="492">
      <dataBar>
        <cfvo type="min"/>
        <cfvo type="max"/>
        <color theme="0" tint="-0.499984740745262"/>
      </dataBar>
      <extLst>
        <ext xmlns:x14="http://schemas.microsoft.com/office/spreadsheetml/2009/9/main" uri="{B025F937-C7B1-47D3-B67F-A62EFF666E3E}">
          <x14:id>{D2DBB6BD-A138-4CEB-B724-706ABCE1D511}</x14:id>
        </ext>
      </extLst>
    </cfRule>
    <cfRule type="dataBar" priority="489">
      <dataBar showValue="0">
        <cfvo type="min"/>
        <cfvo type="max"/>
        <color theme="0" tint="-0.34998626667073579"/>
      </dataBar>
      <extLst>
        <ext xmlns:x14="http://schemas.microsoft.com/office/spreadsheetml/2009/9/main" uri="{B025F937-C7B1-47D3-B67F-A62EFF666E3E}">
          <x14:id>{DAEC7D07-1365-4823-8242-9D2425386653}</x14:id>
        </ext>
      </extLst>
    </cfRule>
    <cfRule type="dataBar" priority="490">
      <dataBar>
        <cfvo type="min"/>
        <cfvo type="max"/>
        <color theme="0" tint="-0.34998626667073579"/>
      </dataBar>
      <extLst>
        <ext xmlns:x14="http://schemas.microsoft.com/office/spreadsheetml/2009/9/main" uri="{B025F937-C7B1-47D3-B67F-A62EFF666E3E}">
          <x14:id>{538CA633-4C80-48FE-B6C0-FB3D5CAE1AD4}</x14:id>
        </ext>
      </extLst>
    </cfRule>
    <cfRule type="dataBar" priority="491">
      <dataBar showValue="0">
        <cfvo type="min"/>
        <cfvo type="max"/>
        <color rgb="FF638EC6"/>
      </dataBar>
      <extLst>
        <ext xmlns:x14="http://schemas.microsoft.com/office/spreadsheetml/2009/9/main" uri="{B025F937-C7B1-47D3-B67F-A62EFF666E3E}">
          <x14:id>{62EECE35-82C1-47FF-8A58-C9A72D7FA2B9}</x14:id>
        </ext>
      </extLst>
    </cfRule>
  </conditionalFormatting>
  <conditionalFormatting sqref="O641:O644">
    <cfRule type="dataBar" priority="488">
      <dataBar>
        <cfvo type="min"/>
        <cfvo type="max"/>
        <color theme="0" tint="-0.499984740745262"/>
      </dataBar>
      <extLst>
        <ext xmlns:x14="http://schemas.microsoft.com/office/spreadsheetml/2009/9/main" uri="{B025F937-C7B1-47D3-B67F-A62EFF666E3E}">
          <x14:id>{BB0FA235-C828-4323-845A-C7A7E7ED2AE6}</x14:id>
        </ext>
      </extLst>
    </cfRule>
    <cfRule type="dataBar" priority="487">
      <dataBar showValue="0">
        <cfvo type="min"/>
        <cfvo type="max"/>
        <color rgb="FF638EC6"/>
      </dataBar>
      <extLst>
        <ext xmlns:x14="http://schemas.microsoft.com/office/spreadsheetml/2009/9/main" uri="{B025F937-C7B1-47D3-B67F-A62EFF666E3E}">
          <x14:id>{ACB8C1C9-AAFD-4153-B157-4C640756C9FB}</x14:id>
        </ext>
      </extLst>
    </cfRule>
    <cfRule type="dataBar" priority="486">
      <dataBar>
        <cfvo type="min"/>
        <cfvo type="max"/>
        <color theme="0" tint="-0.34998626667073579"/>
      </dataBar>
      <extLst>
        <ext xmlns:x14="http://schemas.microsoft.com/office/spreadsheetml/2009/9/main" uri="{B025F937-C7B1-47D3-B67F-A62EFF666E3E}">
          <x14:id>{B3CB9DF6-CDBB-4D51-8633-53EE619F18A9}</x14:id>
        </ext>
      </extLst>
    </cfRule>
    <cfRule type="dataBar" priority="485">
      <dataBar showValue="0">
        <cfvo type="min"/>
        <cfvo type="max"/>
        <color theme="0" tint="-0.34998626667073579"/>
      </dataBar>
      <extLst>
        <ext xmlns:x14="http://schemas.microsoft.com/office/spreadsheetml/2009/9/main" uri="{B025F937-C7B1-47D3-B67F-A62EFF666E3E}">
          <x14:id>{87E1B4A1-E985-4009-98C7-CB663FBA85B2}</x14:id>
        </ext>
      </extLst>
    </cfRule>
  </conditionalFormatting>
  <conditionalFormatting sqref="O646:O651">
    <cfRule type="dataBar" priority="481">
      <dataBar showValue="0">
        <cfvo type="min"/>
        <cfvo type="max"/>
        <color theme="0" tint="-0.34998626667073579"/>
      </dataBar>
      <extLst>
        <ext xmlns:x14="http://schemas.microsoft.com/office/spreadsheetml/2009/9/main" uri="{B025F937-C7B1-47D3-B67F-A62EFF666E3E}">
          <x14:id>{7943FB51-5B58-4927-BCDF-1F977B67FBD6}</x14:id>
        </ext>
      </extLst>
    </cfRule>
    <cfRule type="dataBar" priority="484">
      <dataBar>
        <cfvo type="min"/>
        <cfvo type="max"/>
        <color theme="0" tint="-0.499984740745262"/>
      </dataBar>
      <extLst>
        <ext xmlns:x14="http://schemas.microsoft.com/office/spreadsheetml/2009/9/main" uri="{B025F937-C7B1-47D3-B67F-A62EFF666E3E}">
          <x14:id>{6828732B-922A-4876-BABE-B0C2F16880EC}</x14:id>
        </ext>
      </extLst>
    </cfRule>
    <cfRule type="dataBar" priority="483">
      <dataBar showValue="0">
        <cfvo type="min"/>
        <cfvo type="max"/>
        <color rgb="FF638EC6"/>
      </dataBar>
      <extLst>
        <ext xmlns:x14="http://schemas.microsoft.com/office/spreadsheetml/2009/9/main" uri="{B025F937-C7B1-47D3-B67F-A62EFF666E3E}">
          <x14:id>{6A6DCED9-F5E9-48E0-AABB-E7B639F80794}</x14:id>
        </ext>
      </extLst>
    </cfRule>
    <cfRule type="dataBar" priority="482">
      <dataBar>
        <cfvo type="min"/>
        <cfvo type="max"/>
        <color theme="0" tint="-0.34998626667073579"/>
      </dataBar>
      <extLst>
        <ext xmlns:x14="http://schemas.microsoft.com/office/spreadsheetml/2009/9/main" uri="{B025F937-C7B1-47D3-B67F-A62EFF666E3E}">
          <x14:id>{2794B2F3-EF61-4A1B-8814-A98F70C94C24}</x14:id>
        </ext>
      </extLst>
    </cfRule>
  </conditionalFormatting>
  <conditionalFormatting sqref="O653:O656">
    <cfRule type="dataBar" priority="480">
      <dataBar>
        <cfvo type="min"/>
        <cfvo type="max"/>
        <color theme="0" tint="-0.499984740745262"/>
      </dataBar>
      <extLst>
        <ext xmlns:x14="http://schemas.microsoft.com/office/spreadsheetml/2009/9/main" uri="{B025F937-C7B1-47D3-B67F-A62EFF666E3E}">
          <x14:id>{515426ED-9528-4C8A-ABC1-0A78EC2DC0DD}</x14:id>
        </ext>
      </extLst>
    </cfRule>
    <cfRule type="dataBar" priority="479">
      <dataBar showValue="0">
        <cfvo type="min"/>
        <cfvo type="max"/>
        <color rgb="FF638EC6"/>
      </dataBar>
      <extLst>
        <ext xmlns:x14="http://schemas.microsoft.com/office/spreadsheetml/2009/9/main" uri="{B025F937-C7B1-47D3-B67F-A62EFF666E3E}">
          <x14:id>{49E1AB1D-6E6E-40BF-8F81-F7EAE57F3B30}</x14:id>
        </ext>
      </extLst>
    </cfRule>
    <cfRule type="dataBar" priority="478">
      <dataBar>
        <cfvo type="min"/>
        <cfvo type="max"/>
        <color theme="0" tint="-0.34998626667073579"/>
      </dataBar>
      <extLst>
        <ext xmlns:x14="http://schemas.microsoft.com/office/spreadsheetml/2009/9/main" uri="{B025F937-C7B1-47D3-B67F-A62EFF666E3E}">
          <x14:id>{68D90877-6FC5-4FB9-B94F-94183208BB10}</x14:id>
        </ext>
      </extLst>
    </cfRule>
    <cfRule type="dataBar" priority="477">
      <dataBar showValue="0">
        <cfvo type="min"/>
        <cfvo type="max"/>
        <color theme="0" tint="-0.34998626667073579"/>
      </dataBar>
      <extLst>
        <ext xmlns:x14="http://schemas.microsoft.com/office/spreadsheetml/2009/9/main" uri="{B025F937-C7B1-47D3-B67F-A62EFF666E3E}">
          <x14:id>{B6977F6C-E0F6-4756-9D7F-960A72F38AF4}</x14:id>
        </ext>
      </extLst>
    </cfRule>
  </conditionalFormatting>
  <conditionalFormatting sqref="O658:O714">
    <cfRule type="dataBar" priority="476">
      <dataBar>
        <cfvo type="min"/>
        <cfvo type="max"/>
        <color theme="0" tint="-0.499984740745262"/>
      </dataBar>
      <extLst>
        <ext xmlns:x14="http://schemas.microsoft.com/office/spreadsheetml/2009/9/main" uri="{B025F937-C7B1-47D3-B67F-A62EFF666E3E}">
          <x14:id>{203B13E8-93B1-4546-A242-D7BB16DEA69F}</x14:id>
        </ext>
      </extLst>
    </cfRule>
    <cfRule type="dataBar" priority="475">
      <dataBar showValue="0">
        <cfvo type="min"/>
        <cfvo type="max"/>
        <color rgb="FF638EC6"/>
      </dataBar>
      <extLst>
        <ext xmlns:x14="http://schemas.microsoft.com/office/spreadsheetml/2009/9/main" uri="{B025F937-C7B1-47D3-B67F-A62EFF666E3E}">
          <x14:id>{37C406E8-5B7D-4AAD-9F34-CD3A257A748D}</x14:id>
        </ext>
      </extLst>
    </cfRule>
    <cfRule type="dataBar" priority="474">
      <dataBar>
        <cfvo type="min"/>
        <cfvo type="max"/>
        <color theme="0" tint="-0.34998626667073579"/>
      </dataBar>
      <extLst>
        <ext xmlns:x14="http://schemas.microsoft.com/office/spreadsheetml/2009/9/main" uri="{B025F937-C7B1-47D3-B67F-A62EFF666E3E}">
          <x14:id>{69B36EF2-C6AC-4743-AB52-97D3D702954D}</x14:id>
        </ext>
      </extLst>
    </cfRule>
    <cfRule type="dataBar" priority="473">
      <dataBar showValue="0">
        <cfvo type="min"/>
        <cfvo type="max"/>
        <color theme="0" tint="-0.34998626667073579"/>
      </dataBar>
      <extLst>
        <ext xmlns:x14="http://schemas.microsoft.com/office/spreadsheetml/2009/9/main" uri="{B025F937-C7B1-47D3-B67F-A62EFF666E3E}">
          <x14:id>{8991D344-DC93-490D-A018-3353736AEC7C}</x14:id>
        </ext>
      </extLst>
    </cfRule>
  </conditionalFormatting>
  <conditionalFormatting sqref="O716:O726">
    <cfRule type="dataBar" priority="469">
      <dataBar showValue="0">
        <cfvo type="min"/>
        <cfvo type="max"/>
        <color theme="0" tint="-0.34998626667073579"/>
      </dataBar>
      <extLst>
        <ext xmlns:x14="http://schemas.microsoft.com/office/spreadsheetml/2009/9/main" uri="{B025F937-C7B1-47D3-B67F-A62EFF666E3E}">
          <x14:id>{8CC3DB35-2D52-4CAA-99F1-B3B8D061A54C}</x14:id>
        </ext>
      </extLst>
    </cfRule>
    <cfRule type="dataBar" priority="471">
      <dataBar showValue="0">
        <cfvo type="min"/>
        <cfvo type="max"/>
        <color rgb="FF638EC6"/>
      </dataBar>
      <extLst>
        <ext xmlns:x14="http://schemas.microsoft.com/office/spreadsheetml/2009/9/main" uri="{B025F937-C7B1-47D3-B67F-A62EFF666E3E}">
          <x14:id>{102EDC58-3A00-46BC-B5ED-988BC650C155}</x14:id>
        </ext>
      </extLst>
    </cfRule>
    <cfRule type="dataBar" priority="470">
      <dataBar>
        <cfvo type="min"/>
        <cfvo type="max"/>
        <color theme="0" tint="-0.34998626667073579"/>
      </dataBar>
      <extLst>
        <ext xmlns:x14="http://schemas.microsoft.com/office/spreadsheetml/2009/9/main" uri="{B025F937-C7B1-47D3-B67F-A62EFF666E3E}">
          <x14:id>{055F475A-4D3B-48D4-B108-1FE6DA2C2F0B}</x14:id>
        </ext>
      </extLst>
    </cfRule>
    <cfRule type="dataBar" priority="472">
      <dataBar>
        <cfvo type="min"/>
        <cfvo type="max"/>
        <color theme="0" tint="-0.499984740745262"/>
      </dataBar>
      <extLst>
        <ext xmlns:x14="http://schemas.microsoft.com/office/spreadsheetml/2009/9/main" uri="{B025F937-C7B1-47D3-B67F-A62EFF666E3E}">
          <x14:id>{9A5B2B8B-0415-4BF9-97DF-0E7640EC2673}</x14:id>
        </ext>
      </extLst>
    </cfRule>
  </conditionalFormatting>
  <conditionalFormatting sqref="O728:O741">
    <cfRule type="dataBar" priority="468">
      <dataBar>
        <cfvo type="min"/>
        <cfvo type="max"/>
        <color theme="0" tint="-0.499984740745262"/>
      </dataBar>
      <extLst>
        <ext xmlns:x14="http://schemas.microsoft.com/office/spreadsheetml/2009/9/main" uri="{B025F937-C7B1-47D3-B67F-A62EFF666E3E}">
          <x14:id>{73A928FF-3859-4037-9161-AC389A7C7E8C}</x14:id>
        </ext>
      </extLst>
    </cfRule>
    <cfRule type="dataBar" priority="467">
      <dataBar showValue="0">
        <cfvo type="min"/>
        <cfvo type="max"/>
        <color rgb="FF638EC6"/>
      </dataBar>
      <extLst>
        <ext xmlns:x14="http://schemas.microsoft.com/office/spreadsheetml/2009/9/main" uri="{B025F937-C7B1-47D3-B67F-A62EFF666E3E}">
          <x14:id>{0165E4E4-9C83-456D-BF77-D1182316AEEE}</x14:id>
        </ext>
      </extLst>
    </cfRule>
    <cfRule type="dataBar" priority="466">
      <dataBar>
        <cfvo type="min"/>
        <cfvo type="max"/>
        <color theme="0" tint="-0.34998626667073579"/>
      </dataBar>
      <extLst>
        <ext xmlns:x14="http://schemas.microsoft.com/office/spreadsheetml/2009/9/main" uri="{B025F937-C7B1-47D3-B67F-A62EFF666E3E}">
          <x14:id>{58F6DE05-726B-46B5-9171-00874D60A120}</x14:id>
        </ext>
      </extLst>
    </cfRule>
    <cfRule type="dataBar" priority="465">
      <dataBar showValue="0">
        <cfvo type="min"/>
        <cfvo type="max"/>
        <color theme="0" tint="-0.34998626667073579"/>
      </dataBar>
      <extLst>
        <ext xmlns:x14="http://schemas.microsoft.com/office/spreadsheetml/2009/9/main" uri="{B025F937-C7B1-47D3-B67F-A62EFF666E3E}">
          <x14:id>{ED09AC55-5468-40E7-B50C-D7A0E7001905}</x14:id>
        </ext>
      </extLst>
    </cfRule>
  </conditionalFormatting>
  <conditionalFormatting sqref="O743:O763">
    <cfRule type="dataBar" priority="461">
      <dataBar showValue="0">
        <cfvo type="min"/>
        <cfvo type="max"/>
        <color theme="0" tint="-0.34998626667073579"/>
      </dataBar>
      <extLst>
        <ext xmlns:x14="http://schemas.microsoft.com/office/spreadsheetml/2009/9/main" uri="{B025F937-C7B1-47D3-B67F-A62EFF666E3E}">
          <x14:id>{9BF4243D-86A3-47D0-8446-29982D45C68B}</x14:id>
        </ext>
      </extLst>
    </cfRule>
    <cfRule type="dataBar" priority="464">
      <dataBar>
        <cfvo type="min"/>
        <cfvo type="max"/>
        <color theme="0" tint="-0.499984740745262"/>
      </dataBar>
      <extLst>
        <ext xmlns:x14="http://schemas.microsoft.com/office/spreadsheetml/2009/9/main" uri="{B025F937-C7B1-47D3-B67F-A62EFF666E3E}">
          <x14:id>{6093CEBA-E9EE-4839-8707-6F3523417497}</x14:id>
        </ext>
      </extLst>
    </cfRule>
    <cfRule type="dataBar" priority="463">
      <dataBar showValue="0">
        <cfvo type="min"/>
        <cfvo type="max"/>
        <color rgb="FF638EC6"/>
      </dataBar>
      <extLst>
        <ext xmlns:x14="http://schemas.microsoft.com/office/spreadsheetml/2009/9/main" uri="{B025F937-C7B1-47D3-B67F-A62EFF666E3E}">
          <x14:id>{E992715D-4C8E-4D92-9E7D-F99D70E50DFB}</x14:id>
        </ext>
      </extLst>
    </cfRule>
    <cfRule type="dataBar" priority="462">
      <dataBar>
        <cfvo type="min"/>
        <cfvo type="max"/>
        <color theme="0" tint="-0.34998626667073579"/>
      </dataBar>
      <extLst>
        <ext xmlns:x14="http://schemas.microsoft.com/office/spreadsheetml/2009/9/main" uri="{B025F937-C7B1-47D3-B67F-A62EFF666E3E}">
          <x14:id>{1F955CD1-FDC9-46DD-93B3-0BEB29A5C690}</x14:id>
        </ext>
      </extLst>
    </cfRule>
  </conditionalFormatting>
  <conditionalFormatting sqref="O765:O789">
    <cfRule type="dataBar" priority="460">
      <dataBar>
        <cfvo type="min"/>
        <cfvo type="max"/>
        <color theme="0" tint="-0.499984740745262"/>
      </dataBar>
      <extLst>
        <ext xmlns:x14="http://schemas.microsoft.com/office/spreadsheetml/2009/9/main" uri="{B025F937-C7B1-47D3-B67F-A62EFF666E3E}">
          <x14:id>{86E3D3E8-E99B-4B01-A2EF-07F3B4B8F39F}</x14:id>
        </ext>
      </extLst>
    </cfRule>
    <cfRule type="dataBar" priority="459">
      <dataBar showValue="0">
        <cfvo type="min"/>
        <cfvo type="max"/>
        <color rgb="FF638EC6"/>
      </dataBar>
      <extLst>
        <ext xmlns:x14="http://schemas.microsoft.com/office/spreadsheetml/2009/9/main" uri="{B025F937-C7B1-47D3-B67F-A62EFF666E3E}">
          <x14:id>{CB0E3739-DF01-450F-92B3-8EF5282EC1DD}</x14:id>
        </ext>
      </extLst>
    </cfRule>
    <cfRule type="dataBar" priority="458">
      <dataBar>
        <cfvo type="min"/>
        <cfvo type="max"/>
        <color theme="0" tint="-0.34998626667073579"/>
      </dataBar>
      <extLst>
        <ext xmlns:x14="http://schemas.microsoft.com/office/spreadsheetml/2009/9/main" uri="{B025F937-C7B1-47D3-B67F-A62EFF666E3E}">
          <x14:id>{DD18F922-AE26-42EF-AAE4-A0486951EDEB}</x14:id>
        </ext>
      </extLst>
    </cfRule>
    <cfRule type="dataBar" priority="457">
      <dataBar showValue="0">
        <cfvo type="min"/>
        <cfvo type="max"/>
        <color theme="0" tint="-0.34998626667073579"/>
      </dataBar>
      <extLst>
        <ext xmlns:x14="http://schemas.microsoft.com/office/spreadsheetml/2009/9/main" uri="{B025F937-C7B1-47D3-B67F-A62EFF666E3E}">
          <x14:id>{5DA9DDA9-F22D-4F95-9609-3D0E47BC4D22}</x14:id>
        </ext>
      </extLst>
    </cfRule>
  </conditionalFormatting>
  <conditionalFormatting sqref="O791:O800">
    <cfRule type="dataBar" priority="456">
      <dataBar>
        <cfvo type="min"/>
        <cfvo type="max"/>
        <color theme="0" tint="-0.499984740745262"/>
      </dataBar>
      <extLst>
        <ext xmlns:x14="http://schemas.microsoft.com/office/spreadsheetml/2009/9/main" uri="{B025F937-C7B1-47D3-B67F-A62EFF666E3E}">
          <x14:id>{E64D73D7-98AA-4C76-B6FA-CD7591B0732A}</x14:id>
        </ext>
      </extLst>
    </cfRule>
    <cfRule type="dataBar" priority="455">
      <dataBar showValue="0">
        <cfvo type="min"/>
        <cfvo type="max"/>
        <color rgb="FF638EC6"/>
      </dataBar>
      <extLst>
        <ext xmlns:x14="http://schemas.microsoft.com/office/spreadsheetml/2009/9/main" uri="{B025F937-C7B1-47D3-B67F-A62EFF666E3E}">
          <x14:id>{399E0315-B215-4E3D-ACAA-EA64F94BF37C}</x14:id>
        </ext>
      </extLst>
    </cfRule>
    <cfRule type="dataBar" priority="454">
      <dataBar>
        <cfvo type="min"/>
        <cfvo type="max"/>
        <color theme="0" tint="-0.34998626667073579"/>
      </dataBar>
      <extLst>
        <ext xmlns:x14="http://schemas.microsoft.com/office/spreadsheetml/2009/9/main" uri="{B025F937-C7B1-47D3-B67F-A62EFF666E3E}">
          <x14:id>{566495B0-690D-4B09-857A-9FA45025FF68}</x14:id>
        </ext>
      </extLst>
    </cfRule>
    <cfRule type="dataBar" priority="453">
      <dataBar showValue="0">
        <cfvo type="min"/>
        <cfvo type="max"/>
        <color theme="0" tint="-0.34998626667073579"/>
      </dataBar>
      <extLst>
        <ext xmlns:x14="http://schemas.microsoft.com/office/spreadsheetml/2009/9/main" uri="{B025F937-C7B1-47D3-B67F-A62EFF666E3E}">
          <x14:id>{66185D88-1B08-4DE9-AE52-3D3D66723439}</x14:id>
        </ext>
      </extLst>
    </cfRule>
  </conditionalFormatting>
  <conditionalFormatting sqref="O802:O814">
    <cfRule type="dataBar" priority="452">
      <dataBar>
        <cfvo type="min"/>
        <cfvo type="max"/>
        <color theme="0" tint="-0.499984740745262"/>
      </dataBar>
      <extLst>
        <ext xmlns:x14="http://schemas.microsoft.com/office/spreadsheetml/2009/9/main" uri="{B025F937-C7B1-47D3-B67F-A62EFF666E3E}">
          <x14:id>{1F25E792-32E2-4A33-AABC-CFC6C2B7D5EF}</x14:id>
        </ext>
      </extLst>
    </cfRule>
    <cfRule type="dataBar" priority="451">
      <dataBar showValue="0">
        <cfvo type="min"/>
        <cfvo type="max"/>
        <color rgb="FF638EC6"/>
      </dataBar>
      <extLst>
        <ext xmlns:x14="http://schemas.microsoft.com/office/spreadsheetml/2009/9/main" uri="{B025F937-C7B1-47D3-B67F-A62EFF666E3E}">
          <x14:id>{B0862602-F441-4332-BD31-AAEFFC1710A9}</x14:id>
        </ext>
      </extLst>
    </cfRule>
    <cfRule type="dataBar" priority="450">
      <dataBar>
        <cfvo type="min"/>
        <cfvo type="max"/>
        <color theme="0" tint="-0.34998626667073579"/>
      </dataBar>
      <extLst>
        <ext xmlns:x14="http://schemas.microsoft.com/office/spreadsheetml/2009/9/main" uri="{B025F937-C7B1-47D3-B67F-A62EFF666E3E}">
          <x14:id>{6FA6C4FC-E631-40DA-A225-B5506C99B938}</x14:id>
        </ext>
      </extLst>
    </cfRule>
    <cfRule type="dataBar" priority="449">
      <dataBar showValue="0">
        <cfvo type="min"/>
        <cfvo type="max"/>
        <color theme="0" tint="-0.34998626667073579"/>
      </dataBar>
      <extLst>
        <ext xmlns:x14="http://schemas.microsoft.com/office/spreadsheetml/2009/9/main" uri="{B025F937-C7B1-47D3-B67F-A62EFF666E3E}">
          <x14:id>{8FBE89B4-229F-4FA2-A177-73A2B2D2F47B}</x14:id>
        </ext>
      </extLst>
    </cfRule>
  </conditionalFormatting>
  <conditionalFormatting sqref="O816:O818">
    <cfRule type="dataBar" priority="448">
      <dataBar>
        <cfvo type="min"/>
        <cfvo type="max"/>
        <color theme="0" tint="-0.499984740745262"/>
      </dataBar>
      <extLst>
        <ext xmlns:x14="http://schemas.microsoft.com/office/spreadsheetml/2009/9/main" uri="{B025F937-C7B1-47D3-B67F-A62EFF666E3E}">
          <x14:id>{48CA6C48-6CE3-4555-AAD4-CC72356797E7}</x14:id>
        </ext>
      </extLst>
    </cfRule>
    <cfRule type="dataBar" priority="447">
      <dataBar showValue="0">
        <cfvo type="min"/>
        <cfvo type="max"/>
        <color rgb="FF638EC6"/>
      </dataBar>
      <extLst>
        <ext xmlns:x14="http://schemas.microsoft.com/office/spreadsheetml/2009/9/main" uri="{B025F937-C7B1-47D3-B67F-A62EFF666E3E}">
          <x14:id>{4BBD2ABF-1DED-4474-ADC1-8A9141E08830}</x14:id>
        </ext>
      </extLst>
    </cfRule>
    <cfRule type="dataBar" priority="446">
      <dataBar>
        <cfvo type="min"/>
        <cfvo type="max"/>
        <color theme="0" tint="-0.34998626667073579"/>
      </dataBar>
      <extLst>
        <ext xmlns:x14="http://schemas.microsoft.com/office/spreadsheetml/2009/9/main" uri="{B025F937-C7B1-47D3-B67F-A62EFF666E3E}">
          <x14:id>{C110978C-54A0-4543-94AC-F4FD8EE8F8B9}</x14:id>
        </ext>
      </extLst>
    </cfRule>
    <cfRule type="dataBar" priority="445">
      <dataBar showValue="0">
        <cfvo type="min"/>
        <cfvo type="max"/>
        <color theme="0" tint="-0.34998626667073579"/>
      </dataBar>
      <extLst>
        <ext xmlns:x14="http://schemas.microsoft.com/office/spreadsheetml/2009/9/main" uri="{B025F937-C7B1-47D3-B67F-A62EFF666E3E}">
          <x14:id>{06B1AE83-1046-4E08-BDB8-89454A54C74C}</x14:id>
        </ext>
      </extLst>
    </cfRule>
  </conditionalFormatting>
  <conditionalFormatting sqref="O820:O824">
    <cfRule type="dataBar" priority="444">
      <dataBar>
        <cfvo type="min"/>
        <cfvo type="max"/>
        <color theme="0" tint="-0.499984740745262"/>
      </dataBar>
      <extLst>
        <ext xmlns:x14="http://schemas.microsoft.com/office/spreadsheetml/2009/9/main" uri="{B025F937-C7B1-47D3-B67F-A62EFF666E3E}">
          <x14:id>{6DFEDC3A-FFB4-4A4B-A77A-0A5C94484D3F}</x14:id>
        </ext>
      </extLst>
    </cfRule>
    <cfRule type="dataBar" priority="443">
      <dataBar showValue="0">
        <cfvo type="min"/>
        <cfvo type="max"/>
        <color rgb="FF638EC6"/>
      </dataBar>
      <extLst>
        <ext xmlns:x14="http://schemas.microsoft.com/office/spreadsheetml/2009/9/main" uri="{B025F937-C7B1-47D3-B67F-A62EFF666E3E}">
          <x14:id>{C519832E-29BA-4EBD-B07D-22E1EF1DADB5}</x14:id>
        </ext>
      </extLst>
    </cfRule>
    <cfRule type="dataBar" priority="442">
      <dataBar>
        <cfvo type="min"/>
        <cfvo type="max"/>
        <color theme="0" tint="-0.34998626667073579"/>
      </dataBar>
      <extLst>
        <ext xmlns:x14="http://schemas.microsoft.com/office/spreadsheetml/2009/9/main" uri="{B025F937-C7B1-47D3-B67F-A62EFF666E3E}">
          <x14:id>{6CAA0E97-066E-4192-B1F8-221FF0AFD9F2}</x14:id>
        </ext>
      </extLst>
    </cfRule>
    <cfRule type="dataBar" priority="441">
      <dataBar showValue="0">
        <cfvo type="min"/>
        <cfvo type="max"/>
        <color theme="0" tint="-0.34998626667073579"/>
      </dataBar>
      <extLst>
        <ext xmlns:x14="http://schemas.microsoft.com/office/spreadsheetml/2009/9/main" uri="{B025F937-C7B1-47D3-B67F-A62EFF666E3E}">
          <x14:id>{8C1F7E0C-F926-479F-8294-73028A9A881D}</x14:id>
        </ext>
      </extLst>
    </cfRule>
  </conditionalFormatting>
  <conditionalFormatting sqref="O826:O832">
    <cfRule type="dataBar" priority="440">
      <dataBar>
        <cfvo type="min"/>
        <cfvo type="max"/>
        <color theme="0" tint="-0.499984740745262"/>
      </dataBar>
      <extLst>
        <ext xmlns:x14="http://schemas.microsoft.com/office/spreadsheetml/2009/9/main" uri="{B025F937-C7B1-47D3-B67F-A62EFF666E3E}">
          <x14:id>{239F4F58-F1FF-4696-8C04-2D65357016CA}</x14:id>
        </ext>
      </extLst>
    </cfRule>
    <cfRule type="dataBar" priority="439">
      <dataBar showValue="0">
        <cfvo type="min"/>
        <cfvo type="max"/>
        <color rgb="FF638EC6"/>
      </dataBar>
      <extLst>
        <ext xmlns:x14="http://schemas.microsoft.com/office/spreadsheetml/2009/9/main" uri="{B025F937-C7B1-47D3-B67F-A62EFF666E3E}">
          <x14:id>{5B8A4408-B28D-47AC-B6C0-109EAEE09F9D}</x14:id>
        </ext>
      </extLst>
    </cfRule>
    <cfRule type="dataBar" priority="438">
      <dataBar>
        <cfvo type="min"/>
        <cfvo type="max"/>
        <color theme="0" tint="-0.34998626667073579"/>
      </dataBar>
      <extLst>
        <ext xmlns:x14="http://schemas.microsoft.com/office/spreadsheetml/2009/9/main" uri="{B025F937-C7B1-47D3-B67F-A62EFF666E3E}">
          <x14:id>{59166D7F-A28A-4585-9559-1E3470DB8A77}</x14:id>
        </ext>
      </extLst>
    </cfRule>
    <cfRule type="dataBar" priority="437">
      <dataBar showValue="0">
        <cfvo type="min"/>
        <cfvo type="max"/>
        <color theme="0" tint="-0.34998626667073579"/>
      </dataBar>
      <extLst>
        <ext xmlns:x14="http://schemas.microsoft.com/office/spreadsheetml/2009/9/main" uri="{B025F937-C7B1-47D3-B67F-A62EFF666E3E}">
          <x14:id>{67B953D1-6027-45BA-8268-4C939A26CA2E}</x14:id>
        </ext>
      </extLst>
    </cfRule>
  </conditionalFormatting>
  <conditionalFormatting sqref="O835:O848">
    <cfRule type="dataBar" priority="436">
      <dataBar>
        <cfvo type="min"/>
        <cfvo type="max"/>
        <color theme="0" tint="-0.499984740745262"/>
      </dataBar>
      <extLst>
        <ext xmlns:x14="http://schemas.microsoft.com/office/spreadsheetml/2009/9/main" uri="{B025F937-C7B1-47D3-B67F-A62EFF666E3E}">
          <x14:id>{1384D97A-9135-4E70-B6C1-BE3F3C0B4FEB}</x14:id>
        </ext>
      </extLst>
    </cfRule>
    <cfRule type="dataBar" priority="435">
      <dataBar showValue="0">
        <cfvo type="min"/>
        <cfvo type="max"/>
        <color rgb="FF638EC6"/>
      </dataBar>
      <extLst>
        <ext xmlns:x14="http://schemas.microsoft.com/office/spreadsheetml/2009/9/main" uri="{B025F937-C7B1-47D3-B67F-A62EFF666E3E}">
          <x14:id>{2E8018D1-2DC5-4FF6-A50D-0E6946579ADA}</x14:id>
        </ext>
      </extLst>
    </cfRule>
    <cfRule type="dataBar" priority="434">
      <dataBar>
        <cfvo type="min"/>
        <cfvo type="max"/>
        <color theme="0" tint="-0.34998626667073579"/>
      </dataBar>
      <extLst>
        <ext xmlns:x14="http://schemas.microsoft.com/office/spreadsheetml/2009/9/main" uri="{B025F937-C7B1-47D3-B67F-A62EFF666E3E}">
          <x14:id>{E35C614C-BDA2-4A6D-BA99-226E6DC78E7B}</x14:id>
        </ext>
      </extLst>
    </cfRule>
    <cfRule type="dataBar" priority="433">
      <dataBar showValue="0">
        <cfvo type="min"/>
        <cfvo type="max"/>
        <color theme="0" tint="-0.34998626667073579"/>
      </dataBar>
      <extLst>
        <ext xmlns:x14="http://schemas.microsoft.com/office/spreadsheetml/2009/9/main" uri="{B025F937-C7B1-47D3-B67F-A62EFF666E3E}">
          <x14:id>{4F185200-F0A4-43DE-820E-636EA2336240}</x14:id>
        </ext>
      </extLst>
    </cfRule>
  </conditionalFormatting>
  <conditionalFormatting sqref="O850:O862">
    <cfRule type="dataBar" priority="432">
      <dataBar>
        <cfvo type="min"/>
        <cfvo type="max"/>
        <color theme="0" tint="-0.499984740745262"/>
      </dataBar>
      <extLst>
        <ext xmlns:x14="http://schemas.microsoft.com/office/spreadsheetml/2009/9/main" uri="{B025F937-C7B1-47D3-B67F-A62EFF666E3E}">
          <x14:id>{6D33A4BB-0258-4058-B4BE-D185A34B060A}</x14:id>
        </ext>
      </extLst>
    </cfRule>
    <cfRule type="dataBar" priority="431">
      <dataBar showValue="0">
        <cfvo type="min"/>
        <cfvo type="max"/>
        <color rgb="FF638EC6"/>
      </dataBar>
      <extLst>
        <ext xmlns:x14="http://schemas.microsoft.com/office/spreadsheetml/2009/9/main" uri="{B025F937-C7B1-47D3-B67F-A62EFF666E3E}">
          <x14:id>{31F5A3D3-F66F-4470-98EC-EA3B0A9A89FF}</x14:id>
        </ext>
      </extLst>
    </cfRule>
    <cfRule type="dataBar" priority="430">
      <dataBar>
        <cfvo type="min"/>
        <cfvo type="max"/>
        <color theme="0" tint="-0.34998626667073579"/>
      </dataBar>
      <extLst>
        <ext xmlns:x14="http://schemas.microsoft.com/office/spreadsheetml/2009/9/main" uri="{B025F937-C7B1-47D3-B67F-A62EFF666E3E}">
          <x14:id>{1F8A6197-9F58-4E9A-967C-03C8A95F6E85}</x14:id>
        </ext>
      </extLst>
    </cfRule>
    <cfRule type="dataBar" priority="429">
      <dataBar showValue="0">
        <cfvo type="min"/>
        <cfvo type="max"/>
        <color theme="0" tint="-0.34998626667073579"/>
      </dataBar>
      <extLst>
        <ext xmlns:x14="http://schemas.microsoft.com/office/spreadsheetml/2009/9/main" uri="{B025F937-C7B1-47D3-B67F-A62EFF666E3E}">
          <x14:id>{0108DE21-0552-4984-A263-397D1B742ED5}</x14:id>
        </ext>
      </extLst>
    </cfRule>
  </conditionalFormatting>
  <conditionalFormatting sqref="O864:O866">
    <cfRule type="dataBar" priority="428">
      <dataBar>
        <cfvo type="min"/>
        <cfvo type="max"/>
        <color theme="0" tint="-0.499984740745262"/>
      </dataBar>
      <extLst>
        <ext xmlns:x14="http://schemas.microsoft.com/office/spreadsheetml/2009/9/main" uri="{B025F937-C7B1-47D3-B67F-A62EFF666E3E}">
          <x14:id>{BE38D774-B12C-4D16-8974-3814177FE8BD}</x14:id>
        </ext>
      </extLst>
    </cfRule>
    <cfRule type="dataBar" priority="427">
      <dataBar showValue="0">
        <cfvo type="min"/>
        <cfvo type="max"/>
        <color rgb="FF638EC6"/>
      </dataBar>
      <extLst>
        <ext xmlns:x14="http://schemas.microsoft.com/office/spreadsheetml/2009/9/main" uri="{B025F937-C7B1-47D3-B67F-A62EFF666E3E}">
          <x14:id>{AAE11AC9-8860-4A61-A9F5-ECA82B26173F}</x14:id>
        </ext>
      </extLst>
    </cfRule>
    <cfRule type="dataBar" priority="426">
      <dataBar>
        <cfvo type="min"/>
        <cfvo type="max"/>
        <color theme="0" tint="-0.34998626667073579"/>
      </dataBar>
      <extLst>
        <ext xmlns:x14="http://schemas.microsoft.com/office/spreadsheetml/2009/9/main" uri="{B025F937-C7B1-47D3-B67F-A62EFF666E3E}">
          <x14:id>{B2EA5E44-D71D-404A-8CD6-6FEFF2C7CDCB}</x14:id>
        </ext>
      </extLst>
    </cfRule>
    <cfRule type="dataBar" priority="425">
      <dataBar showValue="0">
        <cfvo type="min"/>
        <cfvo type="max"/>
        <color theme="0" tint="-0.34998626667073579"/>
      </dataBar>
      <extLst>
        <ext xmlns:x14="http://schemas.microsoft.com/office/spreadsheetml/2009/9/main" uri="{B025F937-C7B1-47D3-B67F-A62EFF666E3E}">
          <x14:id>{9A8BEF70-C70C-4159-A4E0-CD4165957A60}</x14:id>
        </ext>
      </extLst>
    </cfRule>
  </conditionalFormatting>
  <conditionalFormatting sqref="O868:O873">
    <cfRule type="dataBar" priority="424">
      <dataBar>
        <cfvo type="min"/>
        <cfvo type="max"/>
        <color theme="0" tint="-0.499984740745262"/>
      </dataBar>
      <extLst>
        <ext xmlns:x14="http://schemas.microsoft.com/office/spreadsheetml/2009/9/main" uri="{B025F937-C7B1-47D3-B67F-A62EFF666E3E}">
          <x14:id>{19EDA9BC-5804-477B-9269-D357834012ED}</x14:id>
        </ext>
      </extLst>
    </cfRule>
    <cfRule type="dataBar" priority="423">
      <dataBar showValue="0">
        <cfvo type="min"/>
        <cfvo type="max"/>
        <color rgb="FF638EC6"/>
      </dataBar>
      <extLst>
        <ext xmlns:x14="http://schemas.microsoft.com/office/spreadsheetml/2009/9/main" uri="{B025F937-C7B1-47D3-B67F-A62EFF666E3E}">
          <x14:id>{516D3476-BCCE-479F-AD73-E2924BBE193E}</x14:id>
        </ext>
      </extLst>
    </cfRule>
    <cfRule type="dataBar" priority="422">
      <dataBar>
        <cfvo type="min"/>
        <cfvo type="max"/>
        <color theme="0" tint="-0.34998626667073579"/>
      </dataBar>
      <extLst>
        <ext xmlns:x14="http://schemas.microsoft.com/office/spreadsheetml/2009/9/main" uri="{B025F937-C7B1-47D3-B67F-A62EFF666E3E}">
          <x14:id>{C2919BB7-C95A-4741-AD39-22C0D1BBE076}</x14:id>
        </ext>
      </extLst>
    </cfRule>
    <cfRule type="dataBar" priority="421">
      <dataBar showValue="0">
        <cfvo type="min"/>
        <cfvo type="max"/>
        <color theme="0" tint="-0.34998626667073579"/>
      </dataBar>
      <extLst>
        <ext xmlns:x14="http://schemas.microsoft.com/office/spreadsheetml/2009/9/main" uri="{B025F937-C7B1-47D3-B67F-A62EFF666E3E}">
          <x14:id>{DE2D0147-D065-490D-9003-32D75AF286C2}</x14:id>
        </ext>
      </extLst>
    </cfRule>
  </conditionalFormatting>
  <conditionalFormatting sqref="O876:O887">
    <cfRule type="dataBar" priority="420">
      <dataBar>
        <cfvo type="min"/>
        <cfvo type="max"/>
        <color theme="0" tint="-0.499984740745262"/>
      </dataBar>
      <extLst>
        <ext xmlns:x14="http://schemas.microsoft.com/office/spreadsheetml/2009/9/main" uri="{B025F937-C7B1-47D3-B67F-A62EFF666E3E}">
          <x14:id>{78FA468A-7850-4B37-830D-18C08B437F7A}</x14:id>
        </ext>
      </extLst>
    </cfRule>
    <cfRule type="dataBar" priority="419">
      <dataBar showValue="0">
        <cfvo type="min"/>
        <cfvo type="max"/>
        <color rgb="FF638EC6"/>
      </dataBar>
      <extLst>
        <ext xmlns:x14="http://schemas.microsoft.com/office/spreadsheetml/2009/9/main" uri="{B025F937-C7B1-47D3-B67F-A62EFF666E3E}">
          <x14:id>{17CC1CC2-463E-4546-9C49-9DB2766DC4F3}</x14:id>
        </ext>
      </extLst>
    </cfRule>
    <cfRule type="dataBar" priority="418">
      <dataBar>
        <cfvo type="min"/>
        <cfvo type="max"/>
        <color theme="0" tint="-0.34998626667073579"/>
      </dataBar>
      <extLst>
        <ext xmlns:x14="http://schemas.microsoft.com/office/spreadsheetml/2009/9/main" uri="{B025F937-C7B1-47D3-B67F-A62EFF666E3E}">
          <x14:id>{39D91709-66CB-4AFD-8D37-E92FCF23151D}</x14:id>
        </ext>
      </extLst>
    </cfRule>
    <cfRule type="dataBar" priority="417">
      <dataBar showValue="0">
        <cfvo type="min"/>
        <cfvo type="max"/>
        <color theme="0" tint="-0.34998626667073579"/>
      </dataBar>
      <extLst>
        <ext xmlns:x14="http://schemas.microsoft.com/office/spreadsheetml/2009/9/main" uri="{B025F937-C7B1-47D3-B67F-A62EFF666E3E}">
          <x14:id>{D8B53C60-B56D-41F1-AC57-021559EAEBE3}</x14:id>
        </ext>
      </extLst>
    </cfRule>
  </conditionalFormatting>
  <conditionalFormatting sqref="O889:O924">
    <cfRule type="dataBar" priority="416">
      <dataBar>
        <cfvo type="min"/>
        <cfvo type="max"/>
        <color theme="0" tint="-0.499984740745262"/>
      </dataBar>
      <extLst>
        <ext xmlns:x14="http://schemas.microsoft.com/office/spreadsheetml/2009/9/main" uri="{B025F937-C7B1-47D3-B67F-A62EFF666E3E}">
          <x14:id>{E8C2D235-6694-4043-92A9-35D5CA3A0EA6}</x14:id>
        </ext>
      </extLst>
    </cfRule>
    <cfRule type="dataBar" priority="415">
      <dataBar showValue="0">
        <cfvo type="min"/>
        <cfvo type="max"/>
        <color rgb="FF638EC6"/>
      </dataBar>
      <extLst>
        <ext xmlns:x14="http://schemas.microsoft.com/office/spreadsheetml/2009/9/main" uri="{B025F937-C7B1-47D3-B67F-A62EFF666E3E}">
          <x14:id>{73E4D0C7-6369-4A96-BACC-BC05FB169036}</x14:id>
        </ext>
      </extLst>
    </cfRule>
    <cfRule type="dataBar" priority="414">
      <dataBar>
        <cfvo type="min"/>
        <cfvo type="max"/>
        <color theme="0" tint="-0.34998626667073579"/>
      </dataBar>
      <extLst>
        <ext xmlns:x14="http://schemas.microsoft.com/office/spreadsheetml/2009/9/main" uri="{B025F937-C7B1-47D3-B67F-A62EFF666E3E}">
          <x14:id>{059D247C-A444-41A4-86A8-1B2B918D6C15}</x14:id>
        </ext>
      </extLst>
    </cfRule>
    <cfRule type="dataBar" priority="413">
      <dataBar showValue="0">
        <cfvo type="min"/>
        <cfvo type="max"/>
        <color theme="0" tint="-0.34998626667073579"/>
      </dataBar>
      <extLst>
        <ext xmlns:x14="http://schemas.microsoft.com/office/spreadsheetml/2009/9/main" uri="{B025F937-C7B1-47D3-B67F-A62EFF666E3E}">
          <x14:id>{B4CDC6B8-C1EB-43FD-BCFE-005E807E6BBD}</x14:id>
        </ext>
      </extLst>
    </cfRule>
  </conditionalFormatting>
  <conditionalFormatting sqref="O926:O937">
    <cfRule type="dataBar" priority="412">
      <dataBar>
        <cfvo type="min"/>
        <cfvo type="max"/>
        <color theme="0" tint="-0.499984740745262"/>
      </dataBar>
      <extLst>
        <ext xmlns:x14="http://schemas.microsoft.com/office/spreadsheetml/2009/9/main" uri="{B025F937-C7B1-47D3-B67F-A62EFF666E3E}">
          <x14:id>{45FA8E69-D0A7-474B-868C-EC01A8EEF85C}</x14:id>
        </ext>
      </extLst>
    </cfRule>
    <cfRule type="dataBar" priority="411">
      <dataBar showValue="0">
        <cfvo type="min"/>
        <cfvo type="max"/>
        <color rgb="FF638EC6"/>
      </dataBar>
      <extLst>
        <ext xmlns:x14="http://schemas.microsoft.com/office/spreadsheetml/2009/9/main" uri="{B025F937-C7B1-47D3-B67F-A62EFF666E3E}">
          <x14:id>{EFDFE3F3-2B79-4FF1-984B-080E8966C333}</x14:id>
        </ext>
      </extLst>
    </cfRule>
    <cfRule type="dataBar" priority="410">
      <dataBar>
        <cfvo type="min"/>
        <cfvo type="max"/>
        <color theme="0" tint="-0.34998626667073579"/>
      </dataBar>
      <extLst>
        <ext xmlns:x14="http://schemas.microsoft.com/office/spreadsheetml/2009/9/main" uri="{B025F937-C7B1-47D3-B67F-A62EFF666E3E}">
          <x14:id>{7C37671A-FD35-4022-92AE-44BEEB72B90A}</x14:id>
        </ext>
      </extLst>
    </cfRule>
    <cfRule type="dataBar" priority="409">
      <dataBar showValue="0">
        <cfvo type="min"/>
        <cfvo type="max"/>
        <color theme="0" tint="-0.34998626667073579"/>
      </dataBar>
      <extLst>
        <ext xmlns:x14="http://schemas.microsoft.com/office/spreadsheetml/2009/9/main" uri="{B025F937-C7B1-47D3-B67F-A62EFF666E3E}">
          <x14:id>{603F797C-9FEC-4ABE-92AE-446BCEB47EC1}</x14:id>
        </ext>
      </extLst>
    </cfRule>
  </conditionalFormatting>
  <conditionalFormatting sqref="O939:O970">
    <cfRule type="dataBar" priority="408">
      <dataBar>
        <cfvo type="min"/>
        <cfvo type="max"/>
        <color theme="0" tint="-0.499984740745262"/>
      </dataBar>
      <extLst>
        <ext xmlns:x14="http://schemas.microsoft.com/office/spreadsheetml/2009/9/main" uri="{B025F937-C7B1-47D3-B67F-A62EFF666E3E}">
          <x14:id>{DE0B086C-3B26-4DB5-88F0-A432C56531C3}</x14:id>
        </ext>
      </extLst>
    </cfRule>
    <cfRule type="dataBar" priority="407">
      <dataBar showValue="0">
        <cfvo type="min"/>
        <cfvo type="max"/>
        <color rgb="FF638EC6"/>
      </dataBar>
      <extLst>
        <ext xmlns:x14="http://schemas.microsoft.com/office/spreadsheetml/2009/9/main" uri="{B025F937-C7B1-47D3-B67F-A62EFF666E3E}">
          <x14:id>{B8DC87E2-7CF4-4F30-A9D3-B6F05EE3363F}</x14:id>
        </ext>
      </extLst>
    </cfRule>
    <cfRule type="dataBar" priority="406">
      <dataBar>
        <cfvo type="min"/>
        <cfvo type="max"/>
        <color theme="0" tint="-0.34998626667073579"/>
      </dataBar>
      <extLst>
        <ext xmlns:x14="http://schemas.microsoft.com/office/spreadsheetml/2009/9/main" uri="{B025F937-C7B1-47D3-B67F-A62EFF666E3E}">
          <x14:id>{67C29FF9-69C3-4B15-814E-077F59681932}</x14:id>
        </ext>
      </extLst>
    </cfRule>
    <cfRule type="dataBar" priority="405">
      <dataBar showValue="0">
        <cfvo type="min"/>
        <cfvo type="max"/>
        <color theme="0" tint="-0.34998626667073579"/>
      </dataBar>
      <extLst>
        <ext xmlns:x14="http://schemas.microsoft.com/office/spreadsheetml/2009/9/main" uri="{B025F937-C7B1-47D3-B67F-A62EFF666E3E}">
          <x14:id>{D4DF4A24-E9A6-453F-A45F-00EDA769000D}</x14:id>
        </ext>
      </extLst>
    </cfRule>
  </conditionalFormatting>
  <conditionalFormatting sqref="O972:O985">
    <cfRule type="dataBar" priority="404">
      <dataBar>
        <cfvo type="min"/>
        <cfvo type="max"/>
        <color theme="0" tint="-0.499984740745262"/>
      </dataBar>
      <extLst>
        <ext xmlns:x14="http://schemas.microsoft.com/office/spreadsheetml/2009/9/main" uri="{B025F937-C7B1-47D3-B67F-A62EFF666E3E}">
          <x14:id>{61323792-204A-4917-8638-F06ECF2C1C3B}</x14:id>
        </ext>
      </extLst>
    </cfRule>
    <cfRule type="dataBar" priority="403">
      <dataBar showValue="0">
        <cfvo type="min"/>
        <cfvo type="max"/>
        <color rgb="FF638EC6"/>
      </dataBar>
      <extLst>
        <ext xmlns:x14="http://schemas.microsoft.com/office/spreadsheetml/2009/9/main" uri="{B025F937-C7B1-47D3-B67F-A62EFF666E3E}">
          <x14:id>{84272D90-7E94-4722-8704-893EC5CAD475}</x14:id>
        </ext>
      </extLst>
    </cfRule>
    <cfRule type="dataBar" priority="402">
      <dataBar>
        <cfvo type="min"/>
        <cfvo type="max"/>
        <color theme="0" tint="-0.34998626667073579"/>
      </dataBar>
      <extLst>
        <ext xmlns:x14="http://schemas.microsoft.com/office/spreadsheetml/2009/9/main" uri="{B025F937-C7B1-47D3-B67F-A62EFF666E3E}">
          <x14:id>{2D551EEC-4156-43C8-B046-5B43E42F7399}</x14:id>
        </ext>
      </extLst>
    </cfRule>
    <cfRule type="dataBar" priority="401">
      <dataBar showValue="0">
        <cfvo type="min"/>
        <cfvo type="max"/>
        <color theme="0" tint="-0.34998626667073579"/>
      </dataBar>
      <extLst>
        <ext xmlns:x14="http://schemas.microsoft.com/office/spreadsheetml/2009/9/main" uri="{B025F937-C7B1-47D3-B67F-A62EFF666E3E}">
          <x14:id>{63BD0431-8E0B-4AD5-8D41-30CAFFCF6401}</x14:id>
        </ext>
      </extLst>
    </cfRule>
  </conditionalFormatting>
  <conditionalFormatting sqref="O987:O1007">
    <cfRule type="dataBar" priority="400">
      <dataBar>
        <cfvo type="min"/>
        <cfvo type="max"/>
        <color theme="0" tint="-0.499984740745262"/>
      </dataBar>
      <extLst>
        <ext xmlns:x14="http://schemas.microsoft.com/office/spreadsheetml/2009/9/main" uri="{B025F937-C7B1-47D3-B67F-A62EFF666E3E}">
          <x14:id>{7098C362-04A9-4062-8D59-547F68919A78}</x14:id>
        </ext>
      </extLst>
    </cfRule>
    <cfRule type="dataBar" priority="399">
      <dataBar showValue="0">
        <cfvo type="min"/>
        <cfvo type="max"/>
        <color rgb="FF638EC6"/>
      </dataBar>
      <extLst>
        <ext xmlns:x14="http://schemas.microsoft.com/office/spreadsheetml/2009/9/main" uri="{B025F937-C7B1-47D3-B67F-A62EFF666E3E}">
          <x14:id>{72EFA429-12CA-4BFA-BDDE-42F8F39A8FAA}</x14:id>
        </ext>
      </extLst>
    </cfRule>
    <cfRule type="dataBar" priority="398">
      <dataBar>
        <cfvo type="min"/>
        <cfvo type="max"/>
        <color theme="0" tint="-0.34998626667073579"/>
      </dataBar>
      <extLst>
        <ext xmlns:x14="http://schemas.microsoft.com/office/spreadsheetml/2009/9/main" uri="{B025F937-C7B1-47D3-B67F-A62EFF666E3E}">
          <x14:id>{CCEF4DE3-8D98-4F8C-9DD5-BC6826386D27}</x14:id>
        </ext>
      </extLst>
    </cfRule>
    <cfRule type="dataBar" priority="397">
      <dataBar showValue="0">
        <cfvo type="min"/>
        <cfvo type="max"/>
        <color theme="0" tint="-0.34998626667073579"/>
      </dataBar>
      <extLst>
        <ext xmlns:x14="http://schemas.microsoft.com/office/spreadsheetml/2009/9/main" uri="{B025F937-C7B1-47D3-B67F-A62EFF666E3E}">
          <x14:id>{C5DE256E-942E-4D39-B391-61941D405824}</x14:id>
        </ext>
      </extLst>
    </cfRule>
  </conditionalFormatting>
  <conditionalFormatting sqref="O1010:O1030">
    <cfRule type="dataBar" priority="396">
      <dataBar>
        <cfvo type="min"/>
        <cfvo type="max"/>
        <color theme="0" tint="-0.499984740745262"/>
      </dataBar>
      <extLst>
        <ext xmlns:x14="http://schemas.microsoft.com/office/spreadsheetml/2009/9/main" uri="{B025F937-C7B1-47D3-B67F-A62EFF666E3E}">
          <x14:id>{9B1489BB-39B2-40AD-92A3-F9B0900EDDBC}</x14:id>
        </ext>
      </extLst>
    </cfRule>
    <cfRule type="dataBar" priority="395">
      <dataBar showValue="0">
        <cfvo type="min"/>
        <cfvo type="max"/>
        <color rgb="FF638EC6"/>
      </dataBar>
      <extLst>
        <ext xmlns:x14="http://schemas.microsoft.com/office/spreadsheetml/2009/9/main" uri="{B025F937-C7B1-47D3-B67F-A62EFF666E3E}">
          <x14:id>{B40330CC-A369-432D-B206-5C5ABAD5327A}</x14:id>
        </ext>
      </extLst>
    </cfRule>
    <cfRule type="dataBar" priority="394">
      <dataBar>
        <cfvo type="min"/>
        <cfvo type="max"/>
        <color theme="0" tint="-0.34998626667073579"/>
      </dataBar>
      <extLst>
        <ext xmlns:x14="http://schemas.microsoft.com/office/spreadsheetml/2009/9/main" uri="{B025F937-C7B1-47D3-B67F-A62EFF666E3E}">
          <x14:id>{F99537D7-18B2-4C15-808F-E5BEA568BEFE}</x14:id>
        </ext>
      </extLst>
    </cfRule>
    <cfRule type="dataBar" priority="393">
      <dataBar showValue="0">
        <cfvo type="min"/>
        <cfvo type="max"/>
        <color theme="0" tint="-0.34998626667073579"/>
      </dataBar>
      <extLst>
        <ext xmlns:x14="http://schemas.microsoft.com/office/spreadsheetml/2009/9/main" uri="{B025F937-C7B1-47D3-B67F-A62EFF666E3E}">
          <x14:id>{1A9017D8-B7E2-4A07-A686-DF47C2FA1135}</x14:id>
        </ext>
      </extLst>
    </cfRule>
  </conditionalFormatting>
  <conditionalFormatting sqref="O1032:O1066">
    <cfRule type="dataBar" priority="392">
      <dataBar>
        <cfvo type="min"/>
        <cfvo type="max"/>
        <color theme="0" tint="-0.499984740745262"/>
      </dataBar>
      <extLst>
        <ext xmlns:x14="http://schemas.microsoft.com/office/spreadsheetml/2009/9/main" uri="{B025F937-C7B1-47D3-B67F-A62EFF666E3E}">
          <x14:id>{FE116947-836E-4455-BF75-88E231CB4C73}</x14:id>
        </ext>
      </extLst>
    </cfRule>
    <cfRule type="dataBar" priority="391">
      <dataBar showValue="0">
        <cfvo type="min"/>
        <cfvo type="max"/>
        <color rgb="FF638EC6"/>
      </dataBar>
      <extLst>
        <ext xmlns:x14="http://schemas.microsoft.com/office/spreadsheetml/2009/9/main" uri="{B025F937-C7B1-47D3-B67F-A62EFF666E3E}">
          <x14:id>{74595C55-A5DD-49A6-83BF-E648B035BBB8}</x14:id>
        </ext>
      </extLst>
    </cfRule>
    <cfRule type="dataBar" priority="390">
      <dataBar>
        <cfvo type="min"/>
        <cfvo type="max"/>
        <color theme="0" tint="-0.34998626667073579"/>
      </dataBar>
      <extLst>
        <ext xmlns:x14="http://schemas.microsoft.com/office/spreadsheetml/2009/9/main" uri="{B025F937-C7B1-47D3-B67F-A62EFF666E3E}">
          <x14:id>{0DE2628D-917C-4582-9071-D7B3EA1BDC94}</x14:id>
        </ext>
      </extLst>
    </cfRule>
    <cfRule type="dataBar" priority="389">
      <dataBar showValue="0">
        <cfvo type="min"/>
        <cfvo type="max"/>
        <color theme="0" tint="-0.34998626667073579"/>
      </dataBar>
      <extLst>
        <ext xmlns:x14="http://schemas.microsoft.com/office/spreadsheetml/2009/9/main" uri="{B025F937-C7B1-47D3-B67F-A62EFF666E3E}">
          <x14:id>{B73A96F0-3647-4BD6-9159-0A9507E0AEE1}</x14:id>
        </ext>
      </extLst>
    </cfRule>
  </conditionalFormatting>
  <conditionalFormatting sqref="O1068:O1071">
    <cfRule type="dataBar" priority="388">
      <dataBar>
        <cfvo type="min"/>
        <cfvo type="max"/>
        <color theme="0" tint="-0.499984740745262"/>
      </dataBar>
      <extLst>
        <ext xmlns:x14="http://schemas.microsoft.com/office/spreadsheetml/2009/9/main" uri="{B025F937-C7B1-47D3-B67F-A62EFF666E3E}">
          <x14:id>{C9B759BF-770D-4F3F-8583-CBDEB7747FA7}</x14:id>
        </ext>
      </extLst>
    </cfRule>
    <cfRule type="dataBar" priority="387">
      <dataBar showValue="0">
        <cfvo type="min"/>
        <cfvo type="max"/>
        <color rgb="FF638EC6"/>
      </dataBar>
      <extLst>
        <ext xmlns:x14="http://schemas.microsoft.com/office/spreadsheetml/2009/9/main" uri="{B025F937-C7B1-47D3-B67F-A62EFF666E3E}">
          <x14:id>{44BAD20B-668A-41AC-B349-2BC5713BB136}</x14:id>
        </ext>
      </extLst>
    </cfRule>
    <cfRule type="dataBar" priority="386">
      <dataBar>
        <cfvo type="min"/>
        <cfvo type="max"/>
        <color theme="0" tint="-0.34998626667073579"/>
      </dataBar>
      <extLst>
        <ext xmlns:x14="http://schemas.microsoft.com/office/spreadsheetml/2009/9/main" uri="{B025F937-C7B1-47D3-B67F-A62EFF666E3E}">
          <x14:id>{90CB4DDD-322D-4F3D-8D67-A3EBA4409B33}</x14:id>
        </ext>
      </extLst>
    </cfRule>
    <cfRule type="dataBar" priority="385">
      <dataBar showValue="0">
        <cfvo type="min"/>
        <cfvo type="max"/>
        <color theme="0" tint="-0.34998626667073579"/>
      </dataBar>
      <extLst>
        <ext xmlns:x14="http://schemas.microsoft.com/office/spreadsheetml/2009/9/main" uri="{B025F937-C7B1-47D3-B67F-A62EFF666E3E}">
          <x14:id>{4972899E-86BC-4A60-A3E5-17135D2E2385}</x14:id>
        </ext>
      </extLst>
    </cfRule>
  </conditionalFormatting>
  <conditionalFormatting sqref="O1074:O1081">
    <cfRule type="dataBar" priority="384">
      <dataBar>
        <cfvo type="min"/>
        <cfvo type="max"/>
        <color theme="0" tint="-0.499984740745262"/>
      </dataBar>
      <extLst>
        <ext xmlns:x14="http://schemas.microsoft.com/office/spreadsheetml/2009/9/main" uri="{B025F937-C7B1-47D3-B67F-A62EFF666E3E}">
          <x14:id>{56CB7016-E564-4F7C-919D-2127842D4771}</x14:id>
        </ext>
      </extLst>
    </cfRule>
    <cfRule type="dataBar" priority="383">
      <dataBar showValue="0">
        <cfvo type="min"/>
        <cfvo type="max"/>
        <color rgb="FF638EC6"/>
      </dataBar>
      <extLst>
        <ext xmlns:x14="http://schemas.microsoft.com/office/spreadsheetml/2009/9/main" uri="{B025F937-C7B1-47D3-B67F-A62EFF666E3E}">
          <x14:id>{3CDB22FE-A219-4FEC-99F7-37B879628412}</x14:id>
        </ext>
      </extLst>
    </cfRule>
    <cfRule type="dataBar" priority="382">
      <dataBar>
        <cfvo type="min"/>
        <cfvo type="max"/>
        <color theme="0" tint="-0.34998626667073579"/>
      </dataBar>
      <extLst>
        <ext xmlns:x14="http://schemas.microsoft.com/office/spreadsheetml/2009/9/main" uri="{B025F937-C7B1-47D3-B67F-A62EFF666E3E}">
          <x14:id>{19D7D040-39AD-498A-93D5-C3CEC58D7165}</x14:id>
        </ext>
      </extLst>
    </cfRule>
    <cfRule type="dataBar" priority="381">
      <dataBar showValue="0">
        <cfvo type="min"/>
        <cfvo type="max"/>
        <color theme="0" tint="-0.34998626667073579"/>
      </dataBar>
      <extLst>
        <ext xmlns:x14="http://schemas.microsoft.com/office/spreadsheetml/2009/9/main" uri="{B025F937-C7B1-47D3-B67F-A62EFF666E3E}">
          <x14:id>{E8545814-4E9B-404A-AF70-1CA2F9AFE715}</x14:id>
        </ext>
      </extLst>
    </cfRule>
  </conditionalFormatting>
  <conditionalFormatting sqref="O1084:O1274">
    <cfRule type="dataBar" priority="376">
      <dataBar>
        <cfvo type="min"/>
        <cfvo type="max"/>
        <color theme="0" tint="-0.499984740745262"/>
      </dataBar>
      <extLst>
        <ext xmlns:x14="http://schemas.microsoft.com/office/spreadsheetml/2009/9/main" uri="{B025F937-C7B1-47D3-B67F-A62EFF666E3E}">
          <x14:id>{A4E5576E-2048-40C4-BF7F-194831D753BC}</x14:id>
        </ext>
      </extLst>
    </cfRule>
    <cfRule type="dataBar" priority="375">
      <dataBar showValue="0">
        <cfvo type="min"/>
        <cfvo type="max"/>
        <color rgb="FF638EC6"/>
      </dataBar>
      <extLst>
        <ext xmlns:x14="http://schemas.microsoft.com/office/spreadsheetml/2009/9/main" uri="{B025F937-C7B1-47D3-B67F-A62EFF666E3E}">
          <x14:id>{0C8DBBB2-9410-48A5-B44B-C50825F89C34}</x14:id>
        </ext>
      </extLst>
    </cfRule>
    <cfRule type="dataBar" priority="374">
      <dataBar>
        <cfvo type="min"/>
        <cfvo type="max"/>
        <color theme="0" tint="-0.34998626667073579"/>
      </dataBar>
      <extLst>
        <ext xmlns:x14="http://schemas.microsoft.com/office/spreadsheetml/2009/9/main" uri="{B025F937-C7B1-47D3-B67F-A62EFF666E3E}">
          <x14:id>{07BA4B09-0EBF-48A2-B36E-28638F283E55}</x14:id>
        </ext>
      </extLst>
    </cfRule>
    <cfRule type="dataBar" priority="373">
      <dataBar showValue="0">
        <cfvo type="min"/>
        <cfvo type="max"/>
        <color theme="0" tint="-0.34998626667073579"/>
      </dataBar>
      <extLst>
        <ext xmlns:x14="http://schemas.microsoft.com/office/spreadsheetml/2009/9/main" uri="{B025F937-C7B1-47D3-B67F-A62EFF666E3E}">
          <x14:id>{255FECC0-EB65-4ABE-A3F6-444334A1B034}</x14:id>
        </ext>
      </extLst>
    </cfRule>
  </conditionalFormatting>
  <conditionalFormatting sqref="O1276:O1291">
    <cfRule type="dataBar" priority="371">
      <dataBar showValue="0">
        <cfvo type="min"/>
        <cfvo type="max"/>
        <color rgb="FF638EC6"/>
      </dataBar>
      <extLst>
        <ext xmlns:x14="http://schemas.microsoft.com/office/spreadsheetml/2009/9/main" uri="{B025F937-C7B1-47D3-B67F-A62EFF666E3E}">
          <x14:id>{B89119A1-B2E7-45E2-84D9-F106A9C6A5EA}</x14:id>
        </ext>
      </extLst>
    </cfRule>
    <cfRule type="dataBar" priority="372">
      <dataBar>
        <cfvo type="min"/>
        <cfvo type="max"/>
        <color theme="0" tint="-0.499984740745262"/>
      </dataBar>
      <extLst>
        <ext xmlns:x14="http://schemas.microsoft.com/office/spreadsheetml/2009/9/main" uri="{B025F937-C7B1-47D3-B67F-A62EFF666E3E}">
          <x14:id>{4957593B-FA9A-4AAE-9D13-9E5140BE9D87}</x14:id>
        </ext>
      </extLst>
    </cfRule>
    <cfRule type="dataBar" priority="370">
      <dataBar>
        <cfvo type="min"/>
        <cfvo type="max"/>
        <color theme="0" tint="-0.34998626667073579"/>
      </dataBar>
      <extLst>
        <ext xmlns:x14="http://schemas.microsoft.com/office/spreadsheetml/2009/9/main" uri="{B025F937-C7B1-47D3-B67F-A62EFF666E3E}">
          <x14:id>{EE530D59-371E-46C9-88E7-D00C1D0462A1}</x14:id>
        </ext>
      </extLst>
    </cfRule>
    <cfRule type="dataBar" priority="369">
      <dataBar showValue="0">
        <cfvo type="min"/>
        <cfvo type="max"/>
        <color theme="0" tint="-0.34998626667073579"/>
      </dataBar>
      <extLst>
        <ext xmlns:x14="http://schemas.microsoft.com/office/spreadsheetml/2009/9/main" uri="{B025F937-C7B1-47D3-B67F-A62EFF666E3E}">
          <x14:id>{442329DD-727A-40AF-A735-7D4E1C551EDD}</x14:id>
        </ext>
      </extLst>
    </cfRule>
  </conditionalFormatting>
  <conditionalFormatting sqref="O1294:O1301">
    <cfRule type="dataBar" priority="368">
      <dataBar>
        <cfvo type="min"/>
        <cfvo type="max"/>
        <color theme="0" tint="-0.499984740745262"/>
      </dataBar>
      <extLst>
        <ext xmlns:x14="http://schemas.microsoft.com/office/spreadsheetml/2009/9/main" uri="{B025F937-C7B1-47D3-B67F-A62EFF666E3E}">
          <x14:id>{ED838637-E1AF-417A-B8AE-C219900EE666}</x14:id>
        </ext>
      </extLst>
    </cfRule>
    <cfRule type="dataBar" priority="367">
      <dataBar showValue="0">
        <cfvo type="min"/>
        <cfvo type="max"/>
        <color rgb="FF638EC6"/>
      </dataBar>
      <extLst>
        <ext xmlns:x14="http://schemas.microsoft.com/office/spreadsheetml/2009/9/main" uri="{B025F937-C7B1-47D3-B67F-A62EFF666E3E}">
          <x14:id>{9D904A51-E2AD-4227-8502-3EEE5E07F09E}</x14:id>
        </ext>
      </extLst>
    </cfRule>
    <cfRule type="dataBar" priority="366">
      <dataBar>
        <cfvo type="min"/>
        <cfvo type="max"/>
        <color theme="0" tint="-0.34998626667073579"/>
      </dataBar>
      <extLst>
        <ext xmlns:x14="http://schemas.microsoft.com/office/spreadsheetml/2009/9/main" uri="{B025F937-C7B1-47D3-B67F-A62EFF666E3E}">
          <x14:id>{037189D7-A648-47C2-B534-F9A3B6F4549C}</x14:id>
        </ext>
      </extLst>
    </cfRule>
    <cfRule type="dataBar" priority="365">
      <dataBar showValue="0">
        <cfvo type="min"/>
        <cfvo type="max"/>
        <color theme="0" tint="-0.34998626667073579"/>
      </dataBar>
      <extLst>
        <ext xmlns:x14="http://schemas.microsoft.com/office/spreadsheetml/2009/9/main" uri="{B025F937-C7B1-47D3-B67F-A62EFF666E3E}">
          <x14:id>{3B0D2EDE-D309-4D57-B8BA-89A461A03BF0}</x14:id>
        </ext>
      </extLst>
    </cfRule>
  </conditionalFormatting>
  <conditionalFormatting sqref="O1303:O1688">
    <cfRule type="dataBar" priority="362">
      <dataBar>
        <cfvo type="min"/>
        <cfvo type="max"/>
        <color theme="0" tint="-0.34998626667073579"/>
      </dataBar>
      <extLst>
        <ext xmlns:x14="http://schemas.microsoft.com/office/spreadsheetml/2009/9/main" uri="{B025F937-C7B1-47D3-B67F-A62EFF666E3E}">
          <x14:id>{BACFE10D-125D-4E9B-9D24-63AC5494A57D}</x14:id>
        </ext>
      </extLst>
    </cfRule>
    <cfRule type="dataBar" priority="364">
      <dataBar>
        <cfvo type="min"/>
        <cfvo type="max"/>
        <color theme="0" tint="-0.499984740745262"/>
      </dataBar>
      <extLst>
        <ext xmlns:x14="http://schemas.microsoft.com/office/spreadsheetml/2009/9/main" uri="{B025F937-C7B1-47D3-B67F-A62EFF666E3E}">
          <x14:id>{3B710336-7D94-4E10-9B29-8D0190C0DB95}</x14:id>
        </ext>
      </extLst>
    </cfRule>
    <cfRule type="dataBar" priority="363">
      <dataBar showValue="0">
        <cfvo type="min"/>
        <cfvo type="max"/>
        <color rgb="FF638EC6"/>
      </dataBar>
      <extLst>
        <ext xmlns:x14="http://schemas.microsoft.com/office/spreadsheetml/2009/9/main" uri="{B025F937-C7B1-47D3-B67F-A62EFF666E3E}">
          <x14:id>{13C34F20-9B4C-46FC-9E66-E9F3CB3944C6}</x14:id>
        </ext>
      </extLst>
    </cfRule>
    <cfRule type="dataBar" priority="361">
      <dataBar showValue="0">
        <cfvo type="min"/>
        <cfvo type="max"/>
        <color theme="0" tint="-0.34998626667073579"/>
      </dataBar>
      <extLst>
        <ext xmlns:x14="http://schemas.microsoft.com/office/spreadsheetml/2009/9/main" uri="{B025F937-C7B1-47D3-B67F-A62EFF666E3E}">
          <x14:id>{2C2CBACF-3137-4004-B0A2-F4A8038D8A26}</x14:id>
        </ext>
      </extLst>
    </cfRule>
  </conditionalFormatting>
  <conditionalFormatting sqref="O1691:O1697">
    <cfRule type="dataBar" priority="360">
      <dataBar>
        <cfvo type="min"/>
        <cfvo type="max"/>
        <color theme="0" tint="-0.499984740745262"/>
      </dataBar>
      <extLst>
        <ext xmlns:x14="http://schemas.microsoft.com/office/spreadsheetml/2009/9/main" uri="{B025F937-C7B1-47D3-B67F-A62EFF666E3E}">
          <x14:id>{FFDF42C4-5079-4DD0-8725-70603E141E52}</x14:id>
        </ext>
      </extLst>
    </cfRule>
    <cfRule type="dataBar" priority="359">
      <dataBar showValue="0">
        <cfvo type="min"/>
        <cfvo type="max"/>
        <color rgb="FF638EC6"/>
      </dataBar>
      <extLst>
        <ext xmlns:x14="http://schemas.microsoft.com/office/spreadsheetml/2009/9/main" uri="{B025F937-C7B1-47D3-B67F-A62EFF666E3E}">
          <x14:id>{31728D4F-3250-413B-A10E-7AAC6917FAE6}</x14:id>
        </ext>
      </extLst>
    </cfRule>
    <cfRule type="dataBar" priority="358">
      <dataBar>
        <cfvo type="min"/>
        <cfvo type="max"/>
        <color theme="0" tint="-0.34998626667073579"/>
      </dataBar>
      <extLst>
        <ext xmlns:x14="http://schemas.microsoft.com/office/spreadsheetml/2009/9/main" uri="{B025F937-C7B1-47D3-B67F-A62EFF666E3E}">
          <x14:id>{409D5469-3B70-406C-8709-8A2B4176601B}</x14:id>
        </ext>
      </extLst>
    </cfRule>
    <cfRule type="dataBar" priority="357">
      <dataBar showValue="0">
        <cfvo type="min"/>
        <cfvo type="max"/>
        <color theme="0" tint="-0.34998626667073579"/>
      </dataBar>
      <extLst>
        <ext xmlns:x14="http://schemas.microsoft.com/office/spreadsheetml/2009/9/main" uri="{B025F937-C7B1-47D3-B67F-A62EFF666E3E}">
          <x14:id>{68C5B8B2-1B47-4EF0-8396-E75FD427B5B9}</x14:id>
        </ext>
      </extLst>
    </cfRule>
  </conditionalFormatting>
  <conditionalFormatting sqref="O1700:O1705">
    <cfRule type="dataBar" priority="356">
      <dataBar>
        <cfvo type="min"/>
        <cfvo type="max"/>
        <color theme="0" tint="-0.499984740745262"/>
      </dataBar>
      <extLst>
        <ext xmlns:x14="http://schemas.microsoft.com/office/spreadsheetml/2009/9/main" uri="{B025F937-C7B1-47D3-B67F-A62EFF666E3E}">
          <x14:id>{F05F67B1-E6FB-4C49-B199-153E0F81D3D0}</x14:id>
        </ext>
      </extLst>
    </cfRule>
    <cfRule type="dataBar" priority="355">
      <dataBar showValue="0">
        <cfvo type="min"/>
        <cfvo type="max"/>
        <color rgb="FF638EC6"/>
      </dataBar>
      <extLst>
        <ext xmlns:x14="http://schemas.microsoft.com/office/spreadsheetml/2009/9/main" uri="{B025F937-C7B1-47D3-B67F-A62EFF666E3E}">
          <x14:id>{B5D6E4B3-E62B-4671-8DDA-8BD231BB77EE}</x14:id>
        </ext>
      </extLst>
    </cfRule>
    <cfRule type="dataBar" priority="354">
      <dataBar>
        <cfvo type="min"/>
        <cfvo type="max"/>
        <color theme="0" tint="-0.34998626667073579"/>
      </dataBar>
      <extLst>
        <ext xmlns:x14="http://schemas.microsoft.com/office/spreadsheetml/2009/9/main" uri="{B025F937-C7B1-47D3-B67F-A62EFF666E3E}">
          <x14:id>{087532D5-842A-480D-9C46-0782F1D2B0C7}</x14:id>
        </ext>
      </extLst>
    </cfRule>
    <cfRule type="dataBar" priority="353">
      <dataBar showValue="0">
        <cfvo type="min"/>
        <cfvo type="max"/>
        <color theme="0" tint="-0.34998626667073579"/>
      </dataBar>
      <extLst>
        <ext xmlns:x14="http://schemas.microsoft.com/office/spreadsheetml/2009/9/main" uri="{B025F937-C7B1-47D3-B67F-A62EFF666E3E}">
          <x14:id>{88D98B4B-4AF4-4FAA-B97F-927AB33EA027}</x14:id>
        </ext>
      </extLst>
    </cfRule>
  </conditionalFormatting>
  <conditionalFormatting sqref="O1707:O1708">
    <cfRule type="dataBar" priority="352">
      <dataBar>
        <cfvo type="min"/>
        <cfvo type="max"/>
        <color theme="0" tint="-0.499984740745262"/>
      </dataBar>
      <extLst>
        <ext xmlns:x14="http://schemas.microsoft.com/office/spreadsheetml/2009/9/main" uri="{B025F937-C7B1-47D3-B67F-A62EFF666E3E}">
          <x14:id>{FC2A99F7-C964-48B3-8334-32B0233FD6B9}</x14:id>
        </ext>
      </extLst>
    </cfRule>
    <cfRule type="dataBar" priority="351">
      <dataBar showValue="0">
        <cfvo type="min"/>
        <cfvo type="max"/>
        <color rgb="FF638EC6"/>
      </dataBar>
      <extLst>
        <ext xmlns:x14="http://schemas.microsoft.com/office/spreadsheetml/2009/9/main" uri="{B025F937-C7B1-47D3-B67F-A62EFF666E3E}">
          <x14:id>{7A1D5D58-0606-4502-B5CE-AEBF31F4E72C}</x14:id>
        </ext>
      </extLst>
    </cfRule>
    <cfRule type="dataBar" priority="350">
      <dataBar>
        <cfvo type="min"/>
        <cfvo type="max"/>
        <color theme="0" tint="-0.34998626667073579"/>
      </dataBar>
      <extLst>
        <ext xmlns:x14="http://schemas.microsoft.com/office/spreadsheetml/2009/9/main" uri="{B025F937-C7B1-47D3-B67F-A62EFF666E3E}">
          <x14:id>{4CDFF78E-D719-4AAE-98A9-874F7DD1A7AD}</x14:id>
        </ext>
      </extLst>
    </cfRule>
    <cfRule type="dataBar" priority="349">
      <dataBar showValue="0">
        <cfvo type="min"/>
        <cfvo type="max"/>
        <color theme="0" tint="-0.34998626667073579"/>
      </dataBar>
      <extLst>
        <ext xmlns:x14="http://schemas.microsoft.com/office/spreadsheetml/2009/9/main" uri="{B025F937-C7B1-47D3-B67F-A62EFF666E3E}">
          <x14:id>{CBB2BE3B-1FC9-4F78-A57C-2FC2E223BE4F}</x14:id>
        </ext>
      </extLst>
    </cfRule>
  </conditionalFormatting>
  <conditionalFormatting sqref="O1710:O1712">
    <cfRule type="dataBar" priority="348">
      <dataBar>
        <cfvo type="min"/>
        <cfvo type="max"/>
        <color theme="0" tint="-0.499984740745262"/>
      </dataBar>
      <extLst>
        <ext xmlns:x14="http://schemas.microsoft.com/office/spreadsheetml/2009/9/main" uri="{B025F937-C7B1-47D3-B67F-A62EFF666E3E}">
          <x14:id>{6E2970C6-C259-4F65-8898-2F445EBC3BA5}</x14:id>
        </ext>
      </extLst>
    </cfRule>
    <cfRule type="dataBar" priority="347">
      <dataBar showValue="0">
        <cfvo type="min"/>
        <cfvo type="max"/>
        <color rgb="FF638EC6"/>
      </dataBar>
      <extLst>
        <ext xmlns:x14="http://schemas.microsoft.com/office/spreadsheetml/2009/9/main" uri="{B025F937-C7B1-47D3-B67F-A62EFF666E3E}">
          <x14:id>{50F679FD-F4B7-4F4B-A57F-67FCBC5CC562}</x14:id>
        </ext>
      </extLst>
    </cfRule>
    <cfRule type="dataBar" priority="346">
      <dataBar>
        <cfvo type="min"/>
        <cfvo type="max"/>
        <color theme="0" tint="-0.34998626667073579"/>
      </dataBar>
      <extLst>
        <ext xmlns:x14="http://schemas.microsoft.com/office/spreadsheetml/2009/9/main" uri="{B025F937-C7B1-47D3-B67F-A62EFF666E3E}">
          <x14:id>{26FCFA53-0400-41E9-84FE-6E4D7AF37395}</x14:id>
        </ext>
      </extLst>
    </cfRule>
    <cfRule type="dataBar" priority="345">
      <dataBar showValue="0">
        <cfvo type="min"/>
        <cfvo type="max"/>
        <color theme="0" tint="-0.34998626667073579"/>
      </dataBar>
      <extLst>
        <ext xmlns:x14="http://schemas.microsoft.com/office/spreadsheetml/2009/9/main" uri="{B025F937-C7B1-47D3-B67F-A62EFF666E3E}">
          <x14:id>{62598AA6-2923-47FA-A9FC-BD2881B62B8A}</x14:id>
        </ext>
      </extLst>
    </cfRule>
  </conditionalFormatting>
  <conditionalFormatting sqref="O1714:O1737">
    <cfRule type="dataBar" priority="280">
      <dataBar>
        <cfvo type="min"/>
        <cfvo type="max"/>
        <color theme="0" tint="-0.499984740745262"/>
      </dataBar>
      <extLst>
        <ext xmlns:x14="http://schemas.microsoft.com/office/spreadsheetml/2009/9/main" uri="{B025F937-C7B1-47D3-B67F-A62EFF666E3E}">
          <x14:id>{BF0D4FF9-F2E3-4452-9423-DA71FAA7CB5F}</x14:id>
        </ext>
      </extLst>
    </cfRule>
    <cfRule type="dataBar" priority="279">
      <dataBar showValue="0">
        <cfvo type="min"/>
        <cfvo type="max"/>
        <color rgb="FF638EC6"/>
      </dataBar>
      <extLst>
        <ext xmlns:x14="http://schemas.microsoft.com/office/spreadsheetml/2009/9/main" uri="{B025F937-C7B1-47D3-B67F-A62EFF666E3E}">
          <x14:id>{A2446C2C-AD0F-4EEB-AFC0-78B32F6EC954}</x14:id>
        </ext>
      </extLst>
    </cfRule>
    <cfRule type="dataBar" priority="278">
      <dataBar>
        <cfvo type="min"/>
        <cfvo type="max"/>
        <color theme="0" tint="-0.34998626667073579"/>
      </dataBar>
      <extLst>
        <ext xmlns:x14="http://schemas.microsoft.com/office/spreadsheetml/2009/9/main" uri="{B025F937-C7B1-47D3-B67F-A62EFF666E3E}">
          <x14:id>{486C59F4-0C64-497B-9015-5074622C38EF}</x14:id>
        </ext>
      </extLst>
    </cfRule>
    <cfRule type="dataBar" priority="277">
      <dataBar showValue="0">
        <cfvo type="min"/>
        <cfvo type="max"/>
        <color theme="0" tint="-0.34998626667073579"/>
      </dataBar>
      <extLst>
        <ext xmlns:x14="http://schemas.microsoft.com/office/spreadsheetml/2009/9/main" uri="{B025F937-C7B1-47D3-B67F-A62EFF666E3E}">
          <x14:id>{A7B6514B-2964-47D9-9BCD-2E1CC285DE1E}</x14:id>
        </ext>
      </extLst>
    </cfRule>
  </conditionalFormatting>
  <conditionalFormatting sqref="O1738:O1750">
    <cfRule type="dataBar" priority="284">
      <dataBar>
        <cfvo type="min"/>
        <cfvo type="max"/>
        <color theme="0" tint="-0.499984740745262"/>
      </dataBar>
      <extLst>
        <ext xmlns:x14="http://schemas.microsoft.com/office/spreadsheetml/2009/9/main" uri="{B025F937-C7B1-47D3-B67F-A62EFF666E3E}">
          <x14:id>{4C7C7495-D5B6-4A0E-8669-2954A659C22B}</x14:id>
        </ext>
      </extLst>
    </cfRule>
    <cfRule type="dataBar" priority="283">
      <dataBar showValue="0">
        <cfvo type="min"/>
        <cfvo type="max"/>
        <color rgb="FF638EC6"/>
      </dataBar>
      <extLst>
        <ext xmlns:x14="http://schemas.microsoft.com/office/spreadsheetml/2009/9/main" uri="{B025F937-C7B1-47D3-B67F-A62EFF666E3E}">
          <x14:id>{8645295B-52F3-4616-8CC4-97FA8310618D}</x14:id>
        </ext>
      </extLst>
    </cfRule>
    <cfRule type="dataBar" priority="282">
      <dataBar>
        <cfvo type="min"/>
        <cfvo type="max"/>
        <color theme="0" tint="-0.34998626667073579"/>
      </dataBar>
      <extLst>
        <ext xmlns:x14="http://schemas.microsoft.com/office/spreadsheetml/2009/9/main" uri="{B025F937-C7B1-47D3-B67F-A62EFF666E3E}">
          <x14:id>{B120D5B7-3DA6-4FA8-B918-02B3FE2AE56E}</x14:id>
        </ext>
      </extLst>
    </cfRule>
    <cfRule type="dataBar" priority="281">
      <dataBar showValue="0">
        <cfvo type="min"/>
        <cfvo type="max"/>
        <color theme="0" tint="-0.34998626667073579"/>
      </dataBar>
      <extLst>
        <ext xmlns:x14="http://schemas.microsoft.com/office/spreadsheetml/2009/9/main" uri="{B025F937-C7B1-47D3-B67F-A62EFF666E3E}">
          <x14:id>{A28F7382-C8CB-4729-A258-6FD6A35602D4}</x14:id>
        </ext>
      </extLst>
    </cfRule>
  </conditionalFormatting>
  <conditionalFormatting sqref="O1752:O1759">
    <cfRule type="dataBar" priority="324">
      <dataBar>
        <cfvo type="min"/>
        <cfvo type="max"/>
        <color theme="0" tint="-0.499984740745262"/>
      </dataBar>
      <extLst>
        <ext xmlns:x14="http://schemas.microsoft.com/office/spreadsheetml/2009/9/main" uri="{B025F937-C7B1-47D3-B67F-A62EFF666E3E}">
          <x14:id>{FB766662-6198-439C-863A-662F78330F78}</x14:id>
        </ext>
      </extLst>
    </cfRule>
    <cfRule type="dataBar" priority="323">
      <dataBar showValue="0">
        <cfvo type="min"/>
        <cfvo type="max"/>
        <color rgb="FF638EC6"/>
      </dataBar>
      <extLst>
        <ext xmlns:x14="http://schemas.microsoft.com/office/spreadsheetml/2009/9/main" uri="{B025F937-C7B1-47D3-B67F-A62EFF666E3E}">
          <x14:id>{01F6A08A-DFB1-42D1-8C69-72D2B95895C1}</x14:id>
        </ext>
      </extLst>
    </cfRule>
    <cfRule type="dataBar" priority="322">
      <dataBar>
        <cfvo type="min"/>
        <cfvo type="max"/>
        <color theme="0" tint="-0.34998626667073579"/>
      </dataBar>
      <extLst>
        <ext xmlns:x14="http://schemas.microsoft.com/office/spreadsheetml/2009/9/main" uri="{B025F937-C7B1-47D3-B67F-A62EFF666E3E}">
          <x14:id>{EF050CAA-DF4E-43F0-8811-77C8B79E2484}</x14:id>
        </ext>
      </extLst>
    </cfRule>
    <cfRule type="dataBar" priority="321">
      <dataBar showValue="0">
        <cfvo type="min"/>
        <cfvo type="max"/>
        <color theme="0" tint="-0.34998626667073579"/>
      </dataBar>
      <extLst>
        <ext xmlns:x14="http://schemas.microsoft.com/office/spreadsheetml/2009/9/main" uri="{B025F937-C7B1-47D3-B67F-A62EFF666E3E}">
          <x14:id>{A4EBAD47-77B7-4EE5-98C4-C8B167F59F9E}</x14:id>
        </ext>
      </extLst>
    </cfRule>
  </conditionalFormatting>
  <conditionalFormatting sqref="O1762:O1765">
    <cfRule type="dataBar" priority="273">
      <dataBar showValue="0">
        <cfvo type="min"/>
        <cfvo type="max"/>
        <color theme="0" tint="-0.34998626667073579"/>
      </dataBar>
      <extLst>
        <ext xmlns:x14="http://schemas.microsoft.com/office/spreadsheetml/2009/9/main" uri="{B025F937-C7B1-47D3-B67F-A62EFF666E3E}">
          <x14:id>{03ADE0D0-80DB-4093-8E73-9CB2B507FA87}</x14:id>
        </ext>
      </extLst>
    </cfRule>
    <cfRule type="dataBar" priority="276">
      <dataBar>
        <cfvo type="min"/>
        <cfvo type="max"/>
        <color theme="0" tint="-0.499984740745262"/>
      </dataBar>
      <extLst>
        <ext xmlns:x14="http://schemas.microsoft.com/office/spreadsheetml/2009/9/main" uri="{B025F937-C7B1-47D3-B67F-A62EFF666E3E}">
          <x14:id>{94292DB7-C5F0-427B-B8AF-15F09C29E2B7}</x14:id>
        </ext>
      </extLst>
    </cfRule>
    <cfRule type="dataBar" priority="275">
      <dataBar showValue="0">
        <cfvo type="min"/>
        <cfvo type="max"/>
        <color rgb="FF638EC6"/>
      </dataBar>
      <extLst>
        <ext xmlns:x14="http://schemas.microsoft.com/office/spreadsheetml/2009/9/main" uri="{B025F937-C7B1-47D3-B67F-A62EFF666E3E}">
          <x14:id>{81D92205-3686-4914-B2B2-81809120A8FF}</x14:id>
        </ext>
      </extLst>
    </cfRule>
    <cfRule type="dataBar" priority="274">
      <dataBar>
        <cfvo type="min"/>
        <cfvo type="max"/>
        <color theme="0" tint="-0.34998626667073579"/>
      </dataBar>
      <extLst>
        <ext xmlns:x14="http://schemas.microsoft.com/office/spreadsheetml/2009/9/main" uri="{B025F937-C7B1-47D3-B67F-A62EFF666E3E}">
          <x14:id>{CD16FE40-4331-4D51-B5EC-4DD50BB00E0D}</x14:id>
        </ext>
      </extLst>
    </cfRule>
  </conditionalFormatting>
  <conditionalFormatting sqref="O1767:O1769">
    <cfRule type="dataBar" priority="272">
      <dataBar>
        <cfvo type="min"/>
        <cfvo type="max"/>
        <color theme="0" tint="-0.499984740745262"/>
      </dataBar>
      <extLst>
        <ext xmlns:x14="http://schemas.microsoft.com/office/spreadsheetml/2009/9/main" uri="{B025F937-C7B1-47D3-B67F-A62EFF666E3E}">
          <x14:id>{E5D29859-D749-4EEE-A208-3217F25541A7}</x14:id>
        </ext>
      </extLst>
    </cfRule>
    <cfRule type="dataBar" priority="271">
      <dataBar showValue="0">
        <cfvo type="min"/>
        <cfvo type="max"/>
        <color rgb="FF638EC6"/>
      </dataBar>
      <extLst>
        <ext xmlns:x14="http://schemas.microsoft.com/office/spreadsheetml/2009/9/main" uri="{B025F937-C7B1-47D3-B67F-A62EFF666E3E}">
          <x14:id>{8F2E3A8E-77CA-4B07-A8FA-EF2669CFDC43}</x14:id>
        </ext>
      </extLst>
    </cfRule>
    <cfRule type="dataBar" priority="270">
      <dataBar>
        <cfvo type="min"/>
        <cfvo type="max"/>
        <color theme="0" tint="-0.34998626667073579"/>
      </dataBar>
      <extLst>
        <ext xmlns:x14="http://schemas.microsoft.com/office/spreadsheetml/2009/9/main" uri="{B025F937-C7B1-47D3-B67F-A62EFF666E3E}">
          <x14:id>{4948B487-7A4C-4771-AFCD-08215842E550}</x14:id>
        </ext>
      </extLst>
    </cfRule>
    <cfRule type="dataBar" priority="269">
      <dataBar showValue="0">
        <cfvo type="min"/>
        <cfvo type="max"/>
        <color theme="0" tint="-0.34998626667073579"/>
      </dataBar>
      <extLst>
        <ext xmlns:x14="http://schemas.microsoft.com/office/spreadsheetml/2009/9/main" uri="{B025F937-C7B1-47D3-B67F-A62EFF666E3E}">
          <x14:id>{6C1B51A8-EE26-49E4-9BFE-752E5ACC471F}</x14:id>
        </ext>
      </extLst>
    </cfRule>
  </conditionalFormatting>
  <conditionalFormatting sqref="O1771:O1780">
    <cfRule type="dataBar" priority="268">
      <dataBar>
        <cfvo type="min"/>
        <cfvo type="max"/>
        <color theme="0" tint="-0.499984740745262"/>
      </dataBar>
      <extLst>
        <ext xmlns:x14="http://schemas.microsoft.com/office/spreadsheetml/2009/9/main" uri="{B025F937-C7B1-47D3-B67F-A62EFF666E3E}">
          <x14:id>{47092774-9C36-4DB8-84CC-094B5366FE51}</x14:id>
        </ext>
      </extLst>
    </cfRule>
    <cfRule type="dataBar" priority="267">
      <dataBar showValue="0">
        <cfvo type="min"/>
        <cfvo type="max"/>
        <color rgb="FF638EC6"/>
      </dataBar>
      <extLst>
        <ext xmlns:x14="http://schemas.microsoft.com/office/spreadsheetml/2009/9/main" uri="{B025F937-C7B1-47D3-B67F-A62EFF666E3E}">
          <x14:id>{12D01568-02BD-4F95-835D-FD2675D2F748}</x14:id>
        </ext>
      </extLst>
    </cfRule>
    <cfRule type="dataBar" priority="266">
      <dataBar>
        <cfvo type="min"/>
        <cfvo type="max"/>
        <color theme="0" tint="-0.34998626667073579"/>
      </dataBar>
      <extLst>
        <ext xmlns:x14="http://schemas.microsoft.com/office/spreadsheetml/2009/9/main" uri="{B025F937-C7B1-47D3-B67F-A62EFF666E3E}">
          <x14:id>{87994A27-336C-49B2-B96E-0822827D87EB}</x14:id>
        </ext>
      </extLst>
    </cfRule>
    <cfRule type="dataBar" priority="265">
      <dataBar showValue="0">
        <cfvo type="min"/>
        <cfvo type="max"/>
        <color theme="0" tint="-0.34998626667073579"/>
      </dataBar>
      <extLst>
        <ext xmlns:x14="http://schemas.microsoft.com/office/spreadsheetml/2009/9/main" uri="{B025F937-C7B1-47D3-B67F-A62EFF666E3E}">
          <x14:id>{DDDBF466-EBC9-4023-B99A-E79F52EC8533}</x14:id>
        </ext>
      </extLst>
    </cfRule>
  </conditionalFormatting>
  <conditionalFormatting sqref="O1782:O1785">
    <cfRule type="dataBar" priority="262">
      <dataBar>
        <cfvo type="min"/>
        <cfvo type="max"/>
        <color theme="0" tint="-0.34998626667073579"/>
      </dataBar>
      <extLst>
        <ext xmlns:x14="http://schemas.microsoft.com/office/spreadsheetml/2009/9/main" uri="{B025F937-C7B1-47D3-B67F-A62EFF666E3E}">
          <x14:id>{C41D93BE-EE08-4B38-925D-44EB912A14FB}</x14:id>
        </ext>
      </extLst>
    </cfRule>
    <cfRule type="dataBar" priority="261">
      <dataBar showValue="0">
        <cfvo type="min"/>
        <cfvo type="max"/>
        <color theme="0" tint="-0.34998626667073579"/>
      </dataBar>
      <extLst>
        <ext xmlns:x14="http://schemas.microsoft.com/office/spreadsheetml/2009/9/main" uri="{B025F937-C7B1-47D3-B67F-A62EFF666E3E}">
          <x14:id>{5D9393F7-AC60-4912-A703-6DC22CBF3DB9}</x14:id>
        </ext>
      </extLst>
    </cfRule>
    <cfRule type="dataBar" priority="264">
      <dataBar>
        <cfvo type="min"/>
        <cfvo type="max"/>
        <color theme="0" tint="-0.499984740745262"/>
      </dataBar>
      <extLst>
        <ext xmlns:x14="http://schemas.microsoft.com/office/spreadsheetml/2009/9/main" uri="{B025F937-C7B1-47D3-B67F-A62EFF666E3E}">
          <x14:id>{28C1FDD7-9B23-4598-8498-FA2D47E8ECA7}</x14:id>
        </ext>
      </extLst>
    </cfRule>
    <cfRule type="dataBar" priority="263">
      <dataBar showValue="0">
        <cfvo type="min"/>
        <cfvo type="max"/>
        <color rgb="FF638EC6"/>
      </dataBar>
      <extLst>
        <ext xmlns:x14="http://schemas.microsoft.com/office/spreadsheetml/2009/9/main" uri="{B025F937-C7B1-47D3-B67F-A62EFF666E3E}">
          <x14:id>{6AFB8CA0-8896-4E6C-A8B0-2BA7E5D1B0F0}</x14:id>
        </ext>
      </extLst>
    </cfRule>
  </conditionalFormatting>
  <conditionalFormatting sqref="O1787:O1820">
    <cfRule type="dataBar" priority="260">
      <dataBar>
        <cfvo type="min"/>
        <cfvo type="max"/>
        <color theme="0" tint="-0.499984740745262"/>
      </dataBar>
      <extLst>
        <ext xmlns:x14="http://schemas.microsoft.com/office/spreadsheetml/2009/9/main" uri="{B025F937-C7B1-47D3-B67F-A62EFF666E3E}">
          <x14:id>{9A30821D-DE18-4190-A449-B309594B31BD}</x14:id>
        </ext>
      </extLst>
    </cfRule>
    <cfRule type="dataBar" priority="259">
      <dataBar showValue="0">
        <cfvo type="min"/>
        <cfvo type="max"/>
        <color rgb="FF638EC6"/>
      </dataBar>
      <extLst>
        <ext xmlns:x14="http://schemas.microsoft.com/office/spreadsheetml/2009/9/main" uri="{B025F937-C7B1-47D3-B67F-A62EFF666E3E}">
          <x14:id>{0F2D8EAD-37E1-4C55-AD6C-E4AF7EA69507}</x14:id>
        </ext>
      </extLst>
    </cfRule>
    <cfRule type="dataBar" priority="258">
      <dataBar>
        <cfvo type="min"/>
        <cfvo type="max"/>
        <color theme="0" tint="-0.34998626667073579"/>
      </dataBar>
      <extLst>
        <ext xmlns:x14="http://schemas.microsoft.com/office/spreadsheetml/2009/9/main" uri="{B025F937-C7B1-47D3-B67F-A62EFF666E3E}">
          <x14:id>{58264F62-A64C-465B-81BB-29C77A821554}</x14:id>
        </ext>
      </extLst>
    </cfRule>
    <cfRule type="dataBar" priority="257">
      <dataBar showValue="0">
        <cfvo type="min"/>
        <cfvo type="max"/>
        <color theme="0" tint="-0.34998626667073579"/>
      </dataBar>
      <extLst>
        <ext xmlns:x14="http://schemas.microsoft.com/office/spreadsheetml/2009/9/main" uri="{B025F937-C7B1-47D3-B67F-A62EFF666E3E}">
          <x14:id>{900A2EF2-AE8C-46EA-B85E-45BB2A4B2DD3}</x14:id>
        </ext>
      </extLst>
    </cfRule>
  </conditionalFormatting>
  <conditionalFormatting sqref="O1822:O1835">
    <cfRule type="dataBar" priority="255">
      <dataBar showValue="0">
        <cfvo type="min"/>
        <cfvo type="max"/>
        <color rgb="FF638EC6"/>
      </dataBar>
      <extLst>
        <ext xmlns:x14="http://schemas.microsoft.com/office/spreadsheetml/2009/9/main" uri="{B025F937-C7B1-47D3-B67F-A62EFF666E3E}">
          <x14:id>{77A9EC8F-A771-4E97-842B-1A123379979A}</x14:id>
        </ext>
      </extLst>
    </cfRule>
    <cfRule type="dataBar" priority="253">
      <dataBar showValue="0">
        <cfvo type="min"/>
        <cfvo type="max"/>
        <color theme="0" tint="-0.34998626667073579"/>
      </dataBar>
      <extLst>
        <ext xmlns:x14="http://schemas.microsoft.com/office/spreadsheetml/2009/9/main" uri="{B025F937-C7B1-47D3-B67F-A62EFF666E3E}">
          <x14:id>{BB92BFC2-E87D-4FF7-AE15-95B5B232BA34}</x14:id>
        </ext>
      </extLst>
    </cfRule>
    <cfRule type="dataBar" priority="254">
      <dataBar>
        <cfvo type="min"/>
        <cfvo type="max"/>
        <color theme="0" tint="-0.34998626667073579"/>
      </dataBar>
      <extLst>
        <ext xmlns:x14="http://schemas.microsoft.com/office/spreadsheetml/2009/9/main" uri="{B025F937-C7B1-47D3-B67F-A62EFF666E3E}">
          <x14:id>{3199D505-B306-4F66-AEB7-131879721AF1}</x14:id>
        </ext>
      </extLst>
    </cfRule>
    <cfRule type="dataBar" priority="256">
      <dataBar>
        <cfvo type="min"/>
        <cfvo type="max"/>
        <color theme="0" tint="-0.499984740745262"/>
      </dataBar>
      <extLst>
        <ext xmlns:x14="http://schemas.microsoft.com/office/spreadsheetml/2009/9/main" uri="{B025F937-C7B1-47D3-B67F-A62EFF666E3E}">
          <x14:id>{7D2D1FAE-1FDE-43C7-9CFA-DC228C7FDFAA}</x14:id>
        </ext>
      </extLst>
    </cfRule>
  </conditionalFormatting>
  <conditionalFormatting sqref="O1837:O1845">
    <cfRule type="dataBar" priority="251">
      <dataBar showValue="0">
        <cfvo type="min"/>
        <cfvo type="max"/>
        <color rgb="FF638EC6"/>
      </dataBar>
      <extLst>
        <ext xmlns:x14="http://schemas.microsoft.com/office/spreadsheetml/2009/9/main" uri="{B025F937-C7B1-47D3-B67F-A62EFF666E3E}">
          <x14:id>{49D2881A-712F-4208-A820-68E06ECF9916}</x14:id>
        </ext>
      </extLst>
    </cfRule>
    <cfRule type="dataBar" priority="252">
      <dataBar>
        <cfvo type="min"/>
        <cfvo type="max"/>
        <color theme="0" tint="-0.499984740745262"/>
      </dataBar>
      <extLst>
        <ext xmlns:x14="http://schemas.microsoft.com/office/spreadsheetml/2009/9/main" uri="{B025F937-C7B1-47D3-B67F-A62EFF666E3E}">
          <x14:id>{A397855E-704F-4696-9BF5-BCF825223116}</x14:id>
        </ext>
      </extLst>
    </cfRule>
    <cfRule type="dataBar" priority="249">
      <dataBar showValue="0">
        <cfvo type="min"/>
        <cfvo type="max"/>
        <color theme="0" tint="-0.34998626667073579"/>
      </dataBar>
      <extLst>
        <ext xmlns:x14="http://schemas.microsoft.com/office/spreadsheetml/2009/9/main" uri="{B025F937-C7B1-47D3-B67F-A62EFF666E3E}">
          <x14:id>{FF8F2A2E-F21A-4B09-AF66-97AB4AD94199}</x14:id>
        </ext>
      </extLst>
    </cfRule>
    <cfRule type="dataBar" priority="250">
      <dataBar>
        <cfvo type="min"/>
        <cfvo type="max"/>
        <color theme="0" tint="-0.34998626667073579"/>
      </dataBar>
      <extLst>
        <ext xmlns:x14="http://schemas.microsoft.com/office/spreadsheetml/2009/9/main" uri="{B025F937-C7B1-47D3-B67F-A62EFF666E3E}">
          <x14:id>{59F208FE-E54A-4AB7-98C2-69E46680F2EB}</x14:id>
        </ext>
      </extLst>
    </cfRule>
  </conditionalFormatting>
  <conditionalFormatting sqref="O1847:O1850">
    <cfRule type="dataBar" priority="245">
      <dataBar showValue="0">
        <cfvo type="min"/>
        <cfvo type="max"/>
        <color theme="0" tint="-0.34998626667073579"/>
      </dataBar>
      <extLst>
        <ext xmlns:x14="http://schemas.microsoft.com/office/spreadsheetml/2009/9/main" uri="{B025F937-C7B1-47D3-B67F-A62EFF666E3E}">
          <x14:id>{AFBF3CA0-F5B7-4557-BF4C-6DAE0CE87788}</x14:id>
        </ext>
      </extLst>
    </cfRule>
    <cfRule type="dataBar" priority="246">
      <dataBar>
        <cfvo type="min"/>
        <cfvo type="max"/>
        <color theme="0" tint="-0.34998626667073579"/>
      </dataBar>
      <extLst>
        <ext xmlns:x14="http://schemas.microsoft.com/office/spreadsheetml/2009/9/main" uri="{B025F937-C7B1-47D3-B67F-A62EFF666E3E}">
          <x14:id>{102E640E-2904-4873-894F-02DEC68457CE}</x14:id>
        </ext>
      </extLst>
    </cfRule>
    <cfRule type="dataBar" priority="247">
      <dataBar showValue="0">
        <cfvo type="min"/>
        <cfvo type="max"/>
        <color rgb="FF638EC6"/>
      </dataBar>
      <extLst>
        <ext xmlns:x14="http://schemas.microsoft.com/office/spreadsheetml/2009/9/main" uri="{B025F937-C7B1-47D3-B67F-A62EFF666E3E}">
          <x14:id>{A2367A64-714A-4C85-ABAB-270C90DF2E2D}</x14:id>
        </ext>
      </extLst>
    </cfRule>
    <cfRule type="dataBar" priority="248">
      <dataBar>
        <cfvo type="min"/>
        <cfvo type="max"/>
        <color theme="0" tint="-0.499984740745262"/>
      </dataBar>
      <extLst>
        <ext xmlns:x14="http://schemas.microsoft.com/office/spreadsheetml/2009/9/main" uri="{B025F937-C7B1-47D3-B67F-A62EFF666E3E}">
          <x14:id>{F5E8ED82-A967-44FA-9AB5-FBC8E37A1F28}</x14:id>
        </ext>
      </extLst>
    </cfRule>
  </conditionalFormatting>
  <conditionalFormatting sqref="O1853:O1925">
    <cfRule type="dataBar" priority="241">
      <dataBar showValue="0">
        <cfvo type="min"/>
        <cfvo type="max"/>
        <color theme="0" tint="-0.34998626667073579"/>
      </dataBar>
      <extLst>
        <ext xmlns:x14="http://schemas.microsoft.com/office/spreadsheetml/2009/9/main" uri="{B025F937-C7B1-47D3-B67F-A62EFF666E3E}">
          <x14:id>{5206D6F3-0511-46B7-B1EE-75F5281CB9EE}</x14:id>
        </ext>
      </extLst>
    </cfRule>
    <cfRule type="dataBar" priority="242">
      <dataBar>
        <cfvo type="min"/>
        <cfvo type="max"/>
        <color theme="0" tint="-0.34998626667073579"/>
      </dataBar>
      <extLst>
        <ext xmlns:x14="http://schemas.microsoft.com/office/spreadsheetml/2009/9/main" uri="{B025F937-C7B1-47D3-B67F-A62EFF666E3E}">
          <x14:id>{C30EE7E6-5B2B-4A2A-88FF-D36D1708A073}</x14:id>
        </ext>
      </extLst>
    </cfRule>
    <cfRule type="dataBar" priority="243">
      <dataBar showValue="0">
        <cfvo type="min"/>
        <cfvo type="max"/>
        <color rgb="FF638EC6"/>
      </dataBar>
      <extLst>
        <ext xmlns:x14="http://schemas.microsoft.com/office/spreadsheetml/2009/9/main" uri="{B025F937-C7B1-47D3-B67F-A62EFF666E3E}">
          <x14:id>{A3F573FF-7697-4263-95E5-1B93D1A8802F}</x14:id>
        </ext>
      </extLst>
    </cfRule>
    <cfRule type="dataBar" priority="244">
      <dataBar>
        <cfvo type="min"/>
        <cfvo type="max"/>
        <color theme="0" tint="-0.499984740745262"/>
      </dataBar>
      <extLst>
        <ext xmlns:x14="http://schemas.microsoft.com/office/spreadsheetml/2009/9/main" uri="{B025F937-C7B1-47D3-B67F-A62EFF666E3E}">
          <x14:id>{CCF0C374-94F3-4287-9CD1-7675787E6396}</x14:id>
        </ext>
      </extLst>
    </cfRule>
  </conditionalFormatting>
  <conditionalFormatting sqref="O1928:O1934">
    <cfRule type="dataBar" priority="237">
      <dataBar showValue="0">
        <cfvo type="min"/>
        <cfvo type="max"/>
        <color theme="0" tint="-0.34998626667073579"/>
      </dataBar>
      <extLst>
        <ext xmlns:x14="http://schemas.microsoft.com/office/spreadsheetml/2009/9/main" uri="{B025F937-C7B1-47D3-B67F-A62EFF666E3E}">
          <x14:id>{83A4497E-6563-4DBB-AA30-492497F4601F}</x14:id>
        </ext>
      </extLst>
    </cfRule>
    <cfRule type="dataBar" priority="238">
      <dataBar>
        <cfvo type="min"/>
        <cfvo type="max"/>
        <color theme="0" tint="-0.34998626667073579"/>
      </dataBar>
      <extLst>
        <ext xmlns:x14="http://schemas.microsoft.com/office/spreadsheetml/2009/9/main" uri="{B025F937-C7B1-47D3-B67F-A62EFF666E3E}">
          <x14:id>{9929F2A9-E5B7-47DF-9110-3B9E1D429E53}</x14:id>
        </ext>
      </extLst>
    </cfRule>
    <cfRule type="dataBar" priority="239">
      <dataBar showValue="0">
        <cfvo type="min"/>
        <cfvo type="max"/>
        <color rgb="FF638EC6"/>
      </dataBar>
      <extLst>
        <ext xmlns:x14="http://schemas.microsoft.com/office/spreadsheetml/2009/9/main" uri="{B025F937-C7B1-47D3-B67F-A62EFF666E3E}">
          <x14:id>{7018F7BA-F719-41E5-95AE-6F41494204AA}</x14:id>
        </ext>
      </extLst>
    </cfRule>
    <cfRule type="dataBar" priority="240">
      <dataBar>
        <cfvo type="min"/>
        <cfvo type="max"/>
        <color theme="0" tint="-0.499984740745262"/>
      </dataBar>
      <extLst>
        <ext xmlns:x14="http://schemas.microsoft.com/office/spreadsheetml/2009/9/main" uri="{B025F937-C7B1-47D3-B67F-A62EFF666E3E}">
          <x14:id>{FD0CB3A2-EB14-4507-8219-3A5B66C048ED}</x14:id>
        </ext>
      </extLst>
    </cfRule>
  </conditionalFormatting>
  <conditionalFormatting sqref="O1937:O2014">
    <cfRule type="dataBar" priority="234">
      <dataBar>
        <cfvo type="min"/>
        <cfvo type="max"/>
        <color theme="0" tint="-0.34998626667073579"/>
      </dataBar>
      <extLst>
        <ext xmlns:x14="http://schemas.microsoft.com/office/spreadsheetml/2009/9/main" uri="{B025F937-C7B1-47D3-B67F-A62EFF666E3E}">
          <x14:id>{6A4F0D12-94F9-47D5-B1ED-13AA2B2CB718}</x14:id>
        </ext>
      </extLst>
    </cfRule>
    <cfRule type="dataBar" priority="235">
      <dataBar showValue="0">
        <cfvo type="min"/>
        <cfvo type="max"/>
        <color rgb="FF638EC6"/>
      </dataBar>
      <extLst>
        <ext xmlns:x14="http://schemas.microsoft.com/office/spreadsheetml/2009/9/main" uri="{B025F937-C7B1-47D3-B67F-A62EFF666E3E}">
          <x14:id>{7C68E947-7762-46EE-842B-882677BD39DD}</x14:id>
        </ext>
      </extLst>
    </cfRule>
    <cfRule type="dataBar" priority="236">
      <dataBar>
        <cfvo type="min"/>
        <cfvo type="max"/>
        <color theme="0" tint="-0.499984740745262"/>
      </dataBar>
      <extLst>
        <ext xmlns:x14="http://schemas.microsoft.com/office/spreadsheetml/2009/9/main" uri="{B025F937-C7B1-47D3-B67F-A62EFF666E3E}">
          <x14:id>{C927C709-F58F-422F-B114-81BD451F8D98}</x14:id>
        </ext>
      </extLst>
    </cfRule>
    <cfRule type="dataBar" priority="233">
      <dataBar showValue="0">
        <cfvo type="min"/>
        <cfvo type="max"/>
        <color theme="0" tint="-0.34998626667073579"/>
      </dataBar>
      <extLst>
        <ext xmlns:x14="http://schemas.microsoft.com/office/spreadsheetml/2009/9/main" uri="{B025F937-C7B1-47D3-B67F-A62EFF666E3E}">
          <x14:id>{FB27B7F1-8CFE-4FB3-B290-6019AFA1C362}</x14:id>
        </ext>
      </extLst>
    </cfRule>
  </conditionalFormatting>
  <conditionalFormatting sqref="O2017:O2080">
    <cfRule type="dataBar" priority="231">
      <dataBar showValue="0">
        <cfvo type="min"/>
        <cfvo type="max"/>
        <color rgb="FF638EC6"/>
      </dataBar>
      <extLst>
        <ext xmlns:x14="http://schemas.microsoft.com/office/spreadsheetml/2009/9/main" uri="{B025F937-C7B1-47D3-B67F-A62EFF666E3E}">
          <x14:id>{55B2B061-FF0E-42A1-948D-98F212A83D47}</x14:id>
        </ext>
      </extLst>
    </cfRule>
    <cfRule type="dataBar" priority="229">
      <dataBar showValue="0">
        <cfvo type="min"/>
        <cfvo type="max"/>
        <color theme="0" tint="-0.34998626667073579"/>
      </dataBar>
      <extLst>
        <ext xmlns:x14="http://schemas.microsoft.com/office/spreadsheetml/2009/9/main" uri="{B025F937-C7B1-47D3-B67F-A62EFF666E3E}">
          <x14:id>{D538CEBE-C2FB-4DD2-9DE1-8F7D643EAB11}</x14:id>
        </ext>
      </extLst>
    </cfRule>
    <cfRule type="dataBar" priority="230">
      <dataBar>
        <cfvo type="min"/>
        <cfvo type="max"/>
        <color theme="0" tint="-0.34998626667073579"/>
      </dataBar>
      <extLst>
        <ext xmlns:x14="http://schemas.microsoft.com/office/spreadsheetml/2009/9/main" uri="{B025F937-C7B1-47D3-B67F-A62EFF666E3E}">
          <x14:id>{0A04B6E7-71E5-434E-A19E-C448E1FE5923}</x14:id>
        </ext>
      </extLst>
    </cfRule>
    <cfRule type="dataBar" priority="232">
      <dataBar>
        <cfvo type="min"/>
        <cfvo type="max"/>
        <color theme="0" tint="-0.499984740745262"/>
      </dataBar>
      <extLst>
        <ext xmlns:x14="http://schemas.microsoft.com/office/spreadsheetml/2009/9/main" uri="{B025F937-C7B1-47D3-B67F-A62EFF666E3E}">
          <x14:id>{50CD0507-D16C-4D04-92C8-BD7C1854A823}</x14:id>
        </ext>
      </extLst>
    </cfRule>
  </conditionalFormatting>
  <conditionalFormatting sqref="O2082:O2084">
    <cfRule type="dataBar" priority="225">
      <dataBar showValue="0">
        <cfvo type="min"/>
        <cfvo type="max"/>
        <color theme="0" tint="-0.34998626667073579"/>
      </dataBar>
      <extLst>
        <ext xmlns:x14="http://schemas.microsoft.com/office/spreadsheetml/2009/9/main" uri="{B025F937-C7B1-47D3-B67F-A62EFF666E3E}">
          <x14:id>{7DC61977-F391-4F5C-AD4C-6A5A1F19FD2E}</x14:id>
        </ext>
      </extLst>
    </cfRule>
    <cfRule type="dataBar" priority="227">
      <dataBar showValue="0">
        <cfvo type="min"/>
        <cfvo type="max"/>
        <color rgb="FF638EC6"/>
      </dataBar>
      <extLst>
        <ext xmlns:x14="http://schemas.microsoft.com/office/spreadsheetml/2009/9/main" uri="{B025F937-C7B1-47D3-B67F-A62EFF666E3E}">
          <x14:id>{49A9B8A5-792E-45AF-AFFB-BEFCF04E40DC}</x14:id>
        </ext>
      </extLst>
    </cfRule>
    <cfRule type="dataBar" priority="226">
      <dataBar>
        <cfvo type="min"/>
        <cfvo type="max"/>
        <color theme="0" tint="-0.34998626667073579"/>
      </dataBar>
      <extLst>
        <ext xmlns:x14="http://schemas.microsoft.com/office/spreadsheetml/2009/9/main" uri="{B025F937-C7B1-47D3-B67F-A62EFF666E3E}">
          <x14:id>{7259D01F-D1FD-4184-B2F2-556B993B0986}</x14:id>
        </ext>
      </extLst>
    </cfRule>
    <cfRule type="dataBar" priority="228">
      <dataBar>
        <cfvo type="min"/>
        <cfvo type="max"/>
        <color theme="0" tint="-0.499984740745262"/>
      </dataBar>
      <extLst>
        <ext xmlns:x14="http://schemas.microsoft.com/office/spreadsheetml/2009/9/main" uri="{B025F937-C7B1-47D3-B67F-A62EFF666E3E}">
          <x14:id>{151E2C3E-659E-4D74-98FB-B383EF64EDE8}</x14:id>
        </ext>
      </extLst>
    </cfRule>
  </conditionalFormatting>
  <conditionalFormatting sqref="O2087:O2098">
    <cfRule type="dataBar" priority="221">
      <dataBar showValue="0">
        <cfvo type="min"/>
        <cfvo type="max"/>
        <color theme="0" tint="-0.34998626667073579"/>
      </dataBar>
      <extLst>
        <ext xmlns:x14="http://schemas.microsoft.com/office/spreadsheetml/2009/9/main" uri="{B025F937-C7B1-47D3-B67F-A62EFF666E3E}">
          <x14:id>{49F1C5EF-9C0C-4DF2-90A1-8EC280ECF0A0}</x14:id>
        </ext>
      </extLst>
    </cfRule>
    <cfRule type="dataBar" priority="222">
      <dataBar>
        <cfvo type="min"/>
        <cfvo type="max"/>
        <color theme="0" tint="-0.34998626667073579"/>
      </dataBar>
      <extLst>
        <ext xmlns:x14="http://schemas.microsoft.com/office/spreadsheetml/2009/9/main" uri="{B025F937-C7B1-47D3-B67F-A62EFF666E3E}">
          <x14:id>{22D838D1-3F11-4744-BD2D-95A22EF1390C}</x14:id>
        </ext>
      </extLst>
    </cfRule>
    <cfRule type="dataBar" priority="223">
      <dataBar showValue="0">
        <cfvo type="min"/>
        <cfvo type="max"/>
        <color rgb="FF638EC6"/>
      </dataBar>
      <extLst>
        <ext xmlns:x14="http://schemas.microsoft.com/office/spreadsheetml/2009/9/main" uri="{B025F937-C7B1-47D3-B67F-A62EFF666E3E}">
          <x14:id>{7D224A70-04E6-4224-A716-0B5CD0D59479}</x14:id>
        </ext>
      </extLst>
    </cfRule>
    <cfRule type="dataBar" priority="224">
      <dataBar>
        <cfvo type="min"/>
        <cfvo type="max"/>
        <color theme="0" tint="-0.499984740745262"/>
      </dataBar>
      <extLst>
        <ext xmlns:x14="http://schemas.microsoft.com/office/spreadsheetml/2009/9/main" uri="{B025F937-C7B1-47D3-B67F-A62EFF666E3E}">
          <x14:id>{0B400760-2822-496A-8D44-1E66017B29BB}</x14:id>
        </ext>
      </extLst>
    </cfRule>
  </conditionalFormatting>
  <conditionalFormatting sqref="O2101:O2114">
    <cfRule type="dataBar" priority="219">
      <dataBar showValue="0">
        <cfvo type="min"/>
        <cfvo type="max"/>
        <color rgb="FF638EC6"/>
      </dataBar>
      <extLst>
        <ext xmlns:x14="http://schemas.microsoft.com/office/spreadsheetml/2009/9/main" uri="{B025F937-C7B1-47D3-B67F-A62EFF666E3E}">
          <x14:id>{13BA854F-F6E3-4B82-B1D4-B02F4F93F4EC}</x14:id>
        </ext>
      </extLst>
    </cfRule>
    <cfRule type="dataBar" priority="218">
      <dataBar>
        <cfvo type="min"/>
        <cfvo type="max"/>
        <color theme="0" tint="-0.34998626667073579"/>
      </dataBar>
      <extLst>
        <ext xmlns:x14="http://schemas.microsoft.com/office/spreadsheetml/2009/9/main" uri="{B025F937-C7B1-47D3-B67F-A62EFF666E3E}">
          <x14:id>{E7698DD7-42C0-42C7-BD15-7DDEF56B09F8}</x14:id>
        </ext>
      </extLst>
    </cfRule>
    <cfRule type="dataBar" priority="220">
      <dataBar>
        <cfvo type="min"/>
        <cfvo type="max"/>
        <color theme="0" tint="-0.499984740745262"/>
      </dataBar>
      <extLst>
        <ext xmlns:x14="http://schemas.microsoft.com/office/spreadsheetml/2009/9/main" uri="{B025F937-C7B1-47D3-B67F-A62EFF666E3E}">
          <x14:id>{A8497F41-2B9B-4E61-8C58-CAE2D1C6EE20}</x14:id>
        </ext>
      </extLst>
    </cfRule>
    <cfRule type="dataBar" priority="217">
      <dataBar showValue="0">
        <cfvo type="min"/>
        <cfvo type="max"/>
        <color theme="0" tint="-0.34998626667073579"/>
      </dataBar>
      <extLst>
        <ext xmlns:x14="http://schemas.microsoft.com/office/spreadsheetml/2009/9/main" uri="{B025F937-C7B1-47D3-B67F-A62EFF666E3E}">
          <x14:id>{8FACDACD-2693-4D59-BB4D-A1D7B5ED9255}</x14:id>
        </ext>
      </extLst>
    </cfRule>
  </conditionalFormatting>
  <conditionalFormatting sqref="O2117:O2144">
    <cfRule type="dataBar" priority="213">
      <dataBar showValue="0">
        <cfvo type="min"/>
        <cfvo type="max"/>
        <color theme="0" tint="-0.34998626667073579"/>
      </dataBar>
      <extLst>
        <ext xmlns:x14="http://schemas.microsoft.com/office/spreadsheetml/2009/9/main" uri="{B025F937-C7B1-47D3-B67F-A62EFF666E3E}">
          <x14:id>{C05BDEEA-7972-489A-8918-B4AEC4A3F82C}</x14:id>
        </ext>
      </extLst>
    </cfRule>
    <cfRule type="dataBar" priority="214">
      <dataBar>
        <cfvo type="min"/>
        <cfvo type="max"/>
        <color theme="0" tint="-0.34998626667073579"/>
      </dataBar>
      <extLst>
        <ext xmlns:x14="http://schemas.microsoft.com/office/spreadsheetml/2009/9/main" uri="{B025F937-C7B1-47D3-B67F-A62EFF666E3E}">
          <x14:id>{B2A065D1-D559-4C7C-B086-F6455E420E3B}</x14:id>
        </ext>
      </extLst>
    </cfRule>
    <cfRule type="dataBar" priority="215">
      <dataBar showValue="0">
        <cfvo type="min"/>
        <cfvo type="max"/>
        <color rgb="FF638EC6"/>
      </dataBar>
      <extLst>
        <ext xmlns:x14="http://schemas.microsoft.com/office/spreadsheetml/2009/9/main" uri="{B025F937-C7B1-47D3-B67F-A62EFF666E3E}">
          <x14:id>{4F337E76-CC5B-4435-9B9E-43A487C0E7B7}</x14:id>
        </ext>
      </extLst>
    </cfRule>
    <cfRule type="dataBar" priority="216">
      <dataBar>
        <cfvo type="min"/>
        <cfvo type="max"/>
        <color theme="0" tint="-0.499984740745262"/>
      </dataBar>
      <extLst>
        <ext xmlns:x14="http://schemas.microsoft.com/office/spreadsheetml/2009/9/main" uri="{B025F937-C7B1-47D3-B67F-A62EFF666E3E}">
          <x14:id>{D257FBB9-6892-4B32-8A43-3284DC68A2AE}</x14:id>
        </ext>
      </extLst>
    </cfRule>
  </conditionalFormatting>
  <conditionalFormatting sqref="O2147:O2156">
    <cfRule type="dataBar" priority="209">
      <dataBar showValue="0">
        <cfvo type="min"/>
        <cfvo type="max"/>
        <color theme="0" tint="-0.34998626667073579"/>
      </dataBar>
      <extLst>
        <ext xmlns:x14="http://schemas.microsoft.com/office/spreadsheetml/2009/9/main" uri="{B025F937-C7B1-47D3-B67F-A62EFF666E3E}">
          <x14:id>{4C6615DE-5D15-4FE4-B542-2CE36C82B5C7}</x14:id>
        </ext>
      </extLst>
    </cfRule>
    <cfRule type="dataBar" priority="210">
      <dataBar>
        <cfvo type="min"/>
        <cfvo type="max"/>
        <color theme="0" tint="-0.34998626667073579"/>
      </dataBar>
      <extLst>
        <ext xmlns:x14="http://schemas.microsoft.com/office/spreadsheetml/2009/9/main" uri="{B025F937-C7B1-47D3-B67F-A62EFF666E3E}">
          <x14:id>{1C73D51F-FBFB-4CED-82E3-E8B450F25E4A}</x14:id>
        </ext>
      </extLst>
    </cfRule>
    <cfRule type="dataBar" priority="211">
      <dataBar showValue="0">
        <cfvo type="min"/>
        <cfvo type="max"/>
        <color rgb="FF638EC6"/>
      </dataBar>
      <extLst>
        <ext xmlns:x14="http://schemas.microsoft.com/office/spreadsheetml/2009/9/main" uri="{B025F937-C7B1-47D3-B67F-A62EFF666E3E}">
          <x14:id>{49F2224E-D6A3-430B-955D-6FCA59881C50}</x14:id>
        </ext>
      </extLst>
    </cfRule>
    <cfRule type="dataBar" priority="212">
      <dataBar>
        <cfvo type="min"/>
        <cfvo type="max"/>
        <color theme="0" tint="-0.499984740745262"/>
      </dataBar>
      <extLst>
        <ext xmlns:x14="http://schemas.microsoft.com/office/spreadsheetml/2009/9/main" uri="{B025F937-C7B1-47D3-B67F-A62EFF666E3E}">
          <x14:id>{197FB9ED-BB3E-4864-B0E9-E871576332F0}</x14:id>
        </ext>
      </extLst>
    </cfRule>
  </conditionalFormatting>
  <conditionalFormatting sqref="O2158:O2165">
    <cfRule type="dataBar" priority="208">
      <dataBar>
        <cfvo type="min"/>
        <cfvo type="max"/>
        <color theme="0" tint="-0.499984740745262"/>
      </dataBar>
      <extLst>
        <ext xmlns:x14="http://schemas.microsoft.com/office/spreadsheetml/2009/9/main" uri="{B025F937-C7B1-47D3-B67F-A62EFF666E3E}">
          <x14:id>{BA3F7727-3DA0-4763-9590-778E5AD0A581}</x14:id>
        </ext>
      </extLst>
    </cfRule>
    <cfRule type="dataBar" priority="207">
      <dataBar showValue="0">
        <cfvo type="min"/>
        <cfvo type="max"/>
        <color rgb="FF638EC6"/>
      </dataBar>
      <extLst>
        <ext xmlns:x14="http://schemas.microsoft.com/office/spreadsheetml/2009/9/main" uri="{B025F937-C7B1-47D3-B67F-A62EFF666E3E}">
          <x14:id>{7622890A-7756-401D-A705-19C049B56AE3}</x14:id>
        </ext>
      </extLst>
    </cfRule>
    <cfRule type="dataBar" priority="206">
      <dataBar>
        <cfvo type="min"/>
        <cfvo type="max"/>
        <color theme="0" tint="-0.34998626667073579"/>
      </dataBar>
      <extLst>
        <ext xmlns:x14="http://schemas.microsoft.com/office/spreadsheetml/2009/9/main" uri="{B025F937-C7B1-47D3-B67F-A62EFF666E3E}">
          <x14:id>{6710F109-C0DA-4AEA-8CEC-C7BA24F61355}</x14:id>
        </ext>
      </extLst>
    </cfRule>
    <cfRule type="dataBar" priority="205">
      <dataBar showValue="0">
        <cfvo type="min"/>
        <cfvo type="max"/>
        <color theme="0" tint="-0.34998626667073579"/>
      </dataBar>
      <extLst>
        <ext xmlns:x14="http://schemas.microsoft.com/office/spreadsheetml/2009/9/main" uri="{B025F937-C7B1-47D3-B67F-A62EFF666E3E}">
          <x14:id>{7C115702-E71B-4BBE-8D70-88549CCEC69F}</x14:id>
        </ext>
      </extLst>
    </cfRule>
  </conditionalFormatting>
  <conditionalFormatting sqref="O2167:O2175">
    <cfRule type="dataBar" priority="204">
      <dataBar>
        <cfvo type="min"/>
        <cfvo type="max"/>
        <color theme="0" tint="-0.499984740745262"/>
      </dataBar>
      <extLst>
        <ext xmlns:x14="http://schemas.microsoft.com/office/spreadsheetml/2009/9/main" uri="{B025F937-C7B1-47D3-B67F-A62EFF666E3E}">
          <x14:id>{D0CD9EB7-B2E7-4459-9E56-1DB848BEDFAC}</x14:id>
        </ext>
      </extLst>
    </cfRule>
    <cfRule type="dataBar" priority="201">
      <dataBar showValue="0">
        <cfvo type="min"/>
        <cfvo type="max"/>
        <color theme="0" tint="-0.34998626667073579"/>
      </dataBar>
      <extLst>
        <ext xmlns:x14="http://schemas.microsoft.com/office/spreadsheetml/2009/9/main" uri="{B025F937-C7B1-47D3-B67F-A62EFF666E3E}">
          <x14:id>{FFD415CB-332C-495A-960D-DC7CE2FE13A6}</x14:id>
        </ext>
      </extLst>
    </cfRule>
    <cfRule type="dataBar" priority="202">
      <dataBar>
        <cfvo type="min"/>
        <cfvo type="max"/>
        <color theme="0" tint="-0.34998626667073579"/>
      </dataBar>
      <extLst>
        <ext xmlns:x14="http://schemas.microsoft.com/office/spreadsheetml/2009/9/main" uri="{B025F937-C7B1-47D3-B67F-A62EFF666E3E}">
          <x14:id>{CEC17DBA-E212-4678-A3F2-92AF7BDDF509}</x14:id>
        </ext>
      </extLst>
    </cfRule>
    <cfRule type="dataBar" priority="203">
      <dataBar showValue="0">
        <cfvo type="min"/>
        <cfvo type="max"/>
        <color rgb="FF638EC6"/>
      </dataBar>
      <extLst>
        <ext xmlns:x14="http://schemas.microsoft.com/office/spreadsheetml/2009/9/main" uri="{B025F937-C7B1-47D3-B67F-A62EFF666E3E}">
          <x14:id>{4F6A17B0-54A3-469E-B8E4-14ED821F86C1}</x14:id>
        </ext>
      </extLst>
    </cfRule>
  </conditionalFormatting>
  <conditionalFormatting sqref="O2178:O2179">
    <cfRule type="dataBar" priority="200">
      <dataBar>
        <cfvo type="min"/>
        <cfvo type="max"/>
        <color theme="0" tint="-0.499984740745262"/>
      </dataBar>
      <extLst>
        <ext xmlns:x14="http://schemas.microsoft.com/office/spreadsheetml/2009/9/main" uri="{B025F937-C7B1-47D3-B67F-A62EFF666E3E}">
          <x14:id>{A28DEE85-E2EF-41CD-8ECE-0782EC8702F0}</x14:id>
        </ext>
      </extLst>
    </cfRule>
    <cfRule type="dataBar" priority="199">
      <dataBar showValue="0">
        <cfvo type="min"/>
        <cfvo type="max"/>
        <color rgb="FF638EC6"/>
      </dataBar>
      <extLst>
        <ext xmlns:x14="http://schemas.microsoft.com/office/spreadsheetml/2009/9/main" uri="{B025F937-C7B1-47D3-B67F-A62EFF666E3E}">
          <x14:id>{87CD81BB-951B-4268-B1CE-466CC76FD06C}</x14:id>
        </ext>
      </extLst>
    </cfRule>
    <cfRule type="dataBar" priority="198">
      <dataBar>
        <cfvo type="min"/>
        <cfvo type="max"/>
        <color theme="0" tint="-0.34998626667073579"/>
      </dataBar>
      <extLst>
        <ext xmlns:x14="http://schemas.microsoft.com/office/spreadsheetml/2009/9/main" uri="{B025F937-C7B1-47D3-B67F-A62EFF666E3E}">
          <x14:id>{B1A20AED-5531-42A6-81DD-E02D30264D7E}</x14:id>
        </ext>
      </extLst>
    </cfRule>
    <cfRule type="dataBar" priority="197">
      <dataBar showValue="0">
        <cfvo type="min"/>
        <cfvo type="max"/>
        <color theme="0" tint="-0.34998626667073579"/>
      </dataBar>
      <extLst>
        <ext xmlns:x14="http://schemas.microsoft.com/office/spreadsheetml/2009/9/main" uri="{B025F937-C7B1-47D3-B67F-A62EFF666E3E}">
          <x14:id>{B0DBFF31-2BC0-4779-A5E1-C5C28304869F}</x14:id>
        </ext>
      </extLst>
    </cfRule>
  </conditionalFormatting>
  <conditionalFormatting sqref="O2181:O2185">
    <cfRule type="dataBar" priority="192">
      <dataBar>
        <cfvo type="min"/>
        <cfvo type="max"/>
        <color theme="0" tint="-0.499984740745262"/>
      </dataBar>
      <extLst>
        <ext xmlns:x14="http://schemas.microsoft.com/office/spreadsheetml/2009/9/main" uri="{B025F937-C7B1-47D3-B67F-A62EFF666E3E}">
          <x14:id>{181A4CC6-135D-4D49-8EE5-49B8E336985D}</x14:id>
        </ext>
      </extLst>
    </cfRule>
    <cfRule type="dataBar" priority="191">
      <dataBar showValue="0">
        <cfvo type="min"/>
        <cfvo type="max"/>
        <color rgb="FF638EC6"/>
      </dataBar>
      <extLst>
        <ext xmlns:x14="http://schemas.microsoft.com/office/spreadsheetml/2009/9/main" uri="{B025F937-C7B1-47D3-B67F-A62EFF666E3E}">
          <x14:id>{A33798E2-6832-4631-BAD7-20A75F07F040}</x14:id>
        </ext>
      </extLst>
    </cfRule>
    <cfRule type="dataBar" priority="190">
      <dataBar>
        <cfvo type="min"/>
        <cfvo type="max"/>
        <color theme="0" tint="-0.34998626667073579"/>
      </dataBar>
      <extLst>
        <ext xmlns:x14="http://schemas.microsoft.com/office/spreadsheetml/2009/9/main" uri="{B025F937-C7B1-47D3-B67F-A62EFF666E3E}">
          <x14:id>{CF9FADA9-A5C0-4374-BDE5-83B055BBB1C0}</x14:id>
        </ext>
      </extLst>
    </cfRule>
    <cfRule type="dataBar" priority="189">
      <dataBar showValue="0">
        <cfvo type="min"/>
        <cfvo type="max"/>
        <color theme="0" tint="-0.34998626667073579"/>
      </dataBar>
      <extLst>
        <ext xmlns:x14="http://schemas.microsoft.com/office/spreadsheetml/2009/9/main" uri="{B025F937-C7B1-47D3-B67F-A62EFF666E3E}">
          <x14:id>{1001A951-9E7B-41C9-95D9-349F4ED3ED5A}</x14:id>
        </ext>
      </extLst>
    </cfRule>
  </conditionalFormatting>
  <conditionalFormatting sqref="O2187:O2196">
    <cfRule type="dataBar" priority="181">
      <dataBar showValue="0">
        <cfvo type="min"/>
        <cfvo type="max"/>
        <color theme="0" tint="-0.34998626667073579"/>
      </dataBar>
      <extLst>
        <ext xmlns:x14="http://schemas.microsoft.com/office/spreadsheetml/2009/9/main" uri="{B025F937-C7B1-47D3-B67F-A62EFF666E3E}">
          <x14:id>{B99AA069-8F4E-4E41-B8A3-19E840D991B7}</x14:id>
        </ext>
      </extLst>
    </cfRule>
    <cfRule type="dataBar" priority="184">
      <dataBar>
        <cfvo type="min"/>
        <cfvo type="max"/>
        <color theme="0" tint="-0.499984740745262"/>
      </dataBar>
      <extLst>
        <ext xmlns:x14="http://schemas.microsoft.com/office/spreadsheetml/2009/9/main" uri="{B025F937-C7B1-47D3-B67F-A62EFF666E3E}">
          <x14:id>{4034DDAB-BA6E-4AA6-980C-C0D525185409}</x14:id>
        </ext>
      </extLst>
    </cfRule>
    <cfRule type="dataBar" priority="183">
      <dataBar showValue="0">
        <cfvo type="min"/>
        <cfvo type="max"/>
        <color rgb="FF638EC6"/>
      </dataBar>
      <extLst>
        <ext xmlns:x14="http://schemas.microsoft.com/office/spreadsheetml/2009/9/main" uri="{B025F937-C7B1-47D3-B67F-A62EFF666E3E}">
          <x14:id>{91022804-D6D8-4516-8F18-88FC0D8135D7}</x14:id>
        </ext>
      </extLst>
    </cfRule>
    <cfRule type="dataBar" priority="182">
      <dataBar>
        <cfvo type="min"/>
        <cfvo type="max"/>
        <color theme="0" tint="-0.34998626667073579"/>
      </dataBar>
      <extLst>
        <ext xmlns:x14="http://schemas.microsoft.com/office/spreadsheetml/2009/9/main" uri="{B025F937-C7B1-47D3-B67F-A62EFF666E3E}">
          <x14:id>{BE79A40D-6AE5-4F5A-A2B1-5CE07418A725}</x14:id>
        </ext>
      </extLst>
    </cfRule>
  </conditionalFormatting>
  <conditionalFormatting sqref="O2198:O2199">
    <cfRule type="dataBar" priority="173">
      <dataBar showValue="0">
        <cfvo type="min"/>
        <cfvo type="max"/>
        <color theme="0" tint="-0.34998626667073579"/>
      </dataBar>
      <extLst>
        <ext xmlns:x14="http://schemas.microsoft.com/office/spreadsheetml/2009/9/main" uri="{B025F937-C7B1-47D3-B67F-A62EFF666E3E}">
          <x14:id>{ACC25AB2-5949-4136-9AC6-40BA1F1B196D}</x14:id>
        </ext>
      </extLst>
    </cfRule>
    <cfRule type="dataBar" priority="174">
      <dataBar>
        <cfvo type="min"/>
        <cfvo type="max"/>
        <color theme="0" tint="-0.34998626667073579"/>
      </dataBar>
      <extLst>
        <ext xmlns:x14="http://schemas.microsoft.com/office/spreadsheetml/2009/9/main" uri="{B025F937-C7B1-47D3-B67F-A62EFF666E3E}">
          <x14:id>{DA3E333F-6ECB-4368-A6B9-3721B34EE994}</x14:id>
        </ext>
      </extLst>
    </cfRule>
    <cfRule type="dataBar" priority="175">
      <dataBar showValue="0">
        <cfvo type="min"/>
        <cfvo type="max"/>
        <color rgb="FF638EC6"/>
      </dataBar>
      <extLst>
        <ext xmlns:x14="http://schemas.microsoft.com/office/spreadsheetml/2009/9/main" uri="{B025F937-C7B1-47D3-B67F-A62EFF666E3E}">
          <x14:id>{456BF245-8DA7-4208-992B-940BA8CD32F7}</x14:id>
        </ext>
      </extLst>
    </cfRule>
    <cfRule type="dataBar" priority="176">
      <dataBar>
        <cfvo type="min"/>
        <cfvo type="max"/>
        <color theme="0" tint="-0.499984740745262"/>
      </dataBar>
      <extLst>
        <ext xmlns:x14="http://schemas.microsoft.com/office/spreadsheetml/2009/9/main" uri="{B025F937-C7B1-47D3-B67F-A62EFF666E3E}">
          <x14:id>{A146C40D-9C9E-47AC-B7C1-A2B6D60D339F}</x14:id>
        </ext>
      </extLst>
    </cfRule>
  </conditionalFormatting>
  <conditionalFormatting sqref="O2201">
    <cfRule type="dataBar" priority="164">
      <dataBar>
        <cfvo type="min"/>
        <cfvo type="max"/>
        <color theme="0" tint="-0.499984740745262"/>
      </dataBar>
      <extLst>
        <ext xmlns:x14="http://schemas.microsoft.com/office/spreadsheetml/2009/9/main" uri="{B025F937-C7B1-47D3-B67F-A62EFF666E3E}">
          <x14:id>{97A7F67F-5DF8-4006-BA47-9818FB5EB141}</x14:id>
        </ext>
      </extLst>
    </cfRule>
    <cfRule type="dataBar" priority="163">
      <dataBar showValue="0">
        <cfvo type="min"/>
        <cfvo type="max"/>
        <color rgb="FF638EC6"/>
      </dataBar>
      <extLst>
        <ext xmlns:x14="http://schemas.microsoft.com/office/spreadsheetml/2009/9/main" uri="{B025F937-C7B1-47D3-B67F-A62EFF666E3E}">
          <x14:id>{4645F64E-9F75-4932-9993-72FEDBFF855B}</x14:id>
        </ext>
      </extLst>
    </cfRule>
    <cfRule type="dataBar" priority="162">
      <dataBar>
        <cfvo type="min"/>
        <cfvo type="max"/>
        <color theme="0" tint="-0.34998626667073579"/>
      </dataBar>
      <extLst>
        <ext xmlns:x14="http://schemas.microsoft.com/office/spreadsheetml/2009/9/main" uri="{B025F937-C7B1-47D3-B67F-A62EFF666E3E}">
          <x14:id>{8CBF6273-E3E5-4BF1-80A7-EDB109A4FBB2}</x14:id>
        </ext>
      </extLst>
    </cfRule>
    <cfRule type="dataBar" priority="161">
      <dataBar showValue="0">
        <cfvo type="min"/>
        <cfvo type="max"/>
        <color theme="0" tint="-0.34998626667073579"/>
      </dataBar>
      <extLst>
        <ext xmlns:x14="http://schemas.microsoft.com/office/spreadsheetml/2009/9/main" uri="{B025F937-C7B1-47D3-B67F-A62EFF666E3E}">
          <x14:id>{0917BF16-C9CB-4F88-9BCD-2D784FD82E5E}</x14:id>
        </ext>
      </extLst>
    </cfRule>
  </conditionalFormatting>
  <conditionalFormatting sqref="O2203:O2226">
    <cfRule type="dataBar" priority="156">
      <dataBar>
        <cfvo type="min"/>
        <cfvo type="max"/>
        <color theme="0" tint="-0.499984740745262"/>
      </dataBar>
      <extLst>
        <ext xmlns:x14="http://schemas.microsoft.com/office/spreadsheetml/2009/9/main" uri="{B025F937-C7B1-47D3-B67F-A62EFF666E3E}">
          <x14:id>{513B0BF1-D499-4573-A33F-F19FDE4EF30C}</x14:id>
        </ext>
      </extLst>
    </cfRule>
    <cfRule type="dataBar" priority="155">
      <dataBar showValue="0">
        <cfvo type="min"/>
        <cfvo type="max"/>
        <color rgb="FF638EC6"/>
      </dataBar>
      <extLst>
        <ext xmlns:x14="http://schemas.microsoft.com/office/spreadsheetml/2009/9/main" uri="{B025F937-C7B1-47D3-B67F-A62EFF666E3E}">
          <x14:id>{CEE4587C-0C03-4CEF-BA1C-64AA0ABA86EB}</x14:id>
        </ext>
      </extLst>
    </cfRule>
    <cfRule type="dataBar" priority="154">
      <dataBar>
        <cfvo type="min"/>
        <cfvo type="max"/>
        <color theme="0" tint="-0.34998626667073579"/>
      </dataBar>
      <extLst>
        <ext xmlns:x14="http://schemas.microsoft.com/office/spreadsheetml/2009/9/main" uri="{B025F937-C7B1-47D3-B67F-A62EFF666E3E}">
          <x14:id>{6EF36231-9010-475F-8464-926F0F4A070A}</x14:id>
        </ext>
      </extLst>
    </cfRule>
    <cfRule type="dataBar" priority="153">
      <dataBar showValue="0">
        <cfvo type="min"/>
        <cfvo type="max"/>
        <color theme="0" tint="-0.34998626667073579"/>
      </dataBar>
      <extLst>
        <ext xmlns:x14="http://schemas.microsoft.com/office/spreadsheetml/2009/9/main" uri="{B025F937-C7B1-47D3-B67F-A62EFF666E3E}">
          <x14:id>{5571C72F-3A89-437C-836A-0C705D67720C}</x14:id>
        </ext>
      </extLst>
    </cfRule>
  </conditionalFormatting>
  <conditionalFormatting sqref="O2228:O2237">
    <cfRule type="dataBar" priority="146">
      <dataBar>
        <cfvo type="min"/>
        <cfvo type="max"/>
        <color theme="0" tint="-0.34998626667073579"/>
      </dataBar>
      <extLst>
        <ext xmlns:x14="http://schemas.microsoft.com/office/spreadsheetml/2009/9/main" uri="{B025F937-C7B1-47D3-B67F-A62EFF666E3E}">
          <x14:id>{0D8DD706-2011-4CF5-8BAA-28FA78ECC5F6}</x14:id>
        </ext>
      </extLst>
    </cfRule>
    <cfRule type="dataBar" priority="148">
      <dataBar>
        <cfvo type="min"/>
        <cfvo type="max"/>
        <color theme="0" tint="-0.499984740745262"/>
      </dataBar>
      <extLst>
        <ext xmlns:x14="http://schemas.microsoft.com/office/spreadsheetml/2009/9/main" uri="{B025F937-C7B1-47D3-B67F-A62EFF666E3E}">
          <x14:id>{B7343DD5-B160-427B-B32E-75F518411065}</x14:id>
        </ext>
      </extLst>
    </cfRule>
    <cfRule type="dataBar" priority="147">
      <dataBar showValue="0">
        <cfvo type="min"/>
        <cfvo type="max"/>
        <color rgb="FF638EC6"/>
      </dataBar>
      <extLst>
        <ext xmlns:x14="http://schemas.microsoft.com/office/spreadsheetml/2009/9/main" uri="{B025F937-C7B1-47D3-B67F-A62EFF666E3E}">
          <x14:id>{6C5D6B82-CF57-413C-BB3A-8FF1B31C0816}</x14:id>
        </ext>
      </extLst>
    </cfRule>
    <cfRule type="dataBar" priority="145">
      <dataBar showValue="0">
        <cfvo type="min"/>
        <cfvo type="max"/>
        <color theme="0" tint="-0.34998626667073579"/>
      </dataBar>
      <extLst>
        <ext xmlns:x14="http://schemas.microsoft.com/office/spreadsheetml/2009/9/main" uri="{B025F937-C7B1-47D3-B67F-A62EFF666E3E}">
          <x14:id>{78C0A9BB-BF76-4423-8237-EEDE7A3C231C}</x14:id>
        </ext>
      </extLst>
    </cfRule>
  </conditionalFormatting>
  <conditionalFormatting sqref="O2239:O2245">
    <cfRule type="dataBar" priority="138">
      <dataBar>
        <cfvo type="min"/>
        <cfvo type="max"/>
        <color theme="0" tint="-0.34998626667073579"/>
      </dataBar>
      <extLst>
        <ext xmlns:x14="http://schemas.microsoft.com/office/spreadsheetml/2009/9/main" uri="{B025F937-C7B1-47D3-B67F-A62EFF666E3E}">
          <x14:id>{18A58680-6872-441E-8C62-D644040F8937}</x14:id>
        </ext>
      </extLst>
    </cfRule>
    <cfRule type="dataBar" priority="139">
      <dataBar showValue="0">
        <cfvo type="min"/>
        <cfvo type="max"/>
        <color rgb="FF638EC6"/>
      </dataBar>
      <extLst>
        <ext xmlns:x14="http://schemas.microsoft.com/office/spreadsheetml/2009/9/main" uri="{B025F937-C7B1-47D3-B67F-A62EFF666E3E}">
          <x14:id>{9DB22980-EAF4-4559-A8EF-5B2AE71580CE}</x14:id>
        </ext>
      </extLst>
    </cfRule>
    <cfRule type="dataBar" priority="140">
      <dataBar>
        <cfvo type="min"/>
        <cfvo type="max"/>
        <color theme="0" tint="-0.499984740745262"/>
      </dataBar>
      <extLst>
        <ext xmlns:x14="http://schemas.microsoft.com/office/spreadsheetml/2009/9/main" uri="{B025F937-C7B1-47D3-B67F-A62EFF666E3E}">
          <x14:id>{065AE4A8-AE6B-41F3-81E4-779A76175F4A}</x14:id>
        </ext>
      </extLst>
    </cfRule>
    <cfRule type="dataBar" priority="137">
      <dataBar showValue="0">
        <cfvo type="min"/>
        <cfvo type="max"/>
        <color theme="0" tint="-0.34998626667073579"/>
      </dataBar>
      <extLst>
        <ext xmlns:x14="http://schemas.microsoft.com/office/spreadsheetml/2009/9/main" uri="{B025F937-C7B1-47D3-B67F-A62EFF666E3E}">
          <x14:id>{63CC9F9E-4B7B-4CBE-ADCC-0C0BE6F31413}</x14:id>
        </ext>
      </extLst>
    </cfRule>
  </conditionalFormatting>
  <conditionalFormatting sqref="O2247:O2269">
    <cfRule type="dataBar" priority="129">
      <dataBar showValue="0">
        <cfvo type="min"/>
        <cfvo type="max"/>
        <color theme="0" tint="-0.34998626667073579"/>
      </dataBar>
      <extLst>
        <ext xmlns:x14="http://schemas.microsoft.com/office/spreadsheetml/2009/9/main" uri="{B025F937-C7B1-47D3-B67F-A62EFF666E3E}">
          <x14:id>{C6FB241B-80E8-499F-9609-AFF78BC17464}</x14:id>
        </ext>
      </extLst>
    </cfRule>
    <cfRule type="dataBar" priority="131">
      <dataBar showValue="0">
        <cfvo type="min"/>
        <cfvo type="max"/>
        <color rgb="FF638EC6"/>
      </dataBar>
      <extLst>
        <ext xmlns:x14="http://schemas.microsoft.com/office/spreadsheetml/2009/9/main" uri="{B025F937-C7B1-47D3-B67F-A62EFF666E3E}">
          <x14:id>{8144D41F-C7E8-472C-881E-E0C4DDB118DE}</x14:id>
        </ext>
      </extLst>
    </cfRule>
    <cfRule type="dataBar" priority="130">
      <dataBar>
        <cfvo type="min"/>
        <cfvo type="max"/>
        <color theme="0" tint="-0.34998626667073579"/>
      </dataBar>
      <extLst>
        <ext xmlns:x14="http://schemas.microsoft.com/office/spreadsheetml/2009/9/main" uri="{B025F937-C7B1-47D3-B67F-A62EFF666E3E}">
          <x14:id>{2DD7657A-6FB4-42F1-AC04-857E25EE6484}</x14:id>
        </ext>
      </extLst>
    </cfRule>
    <cfRule type="dataBar" priority="132">
      <dataBar>
        <cfvo type="min"/>
        <cfvo type="max"/>
        <color theme="0" tint="-0.499984740745262"/>
      </dataBar>
      <extLst>
        <ext xmlns:x14="http://schemas.microsoft.com/office/spreadsheetml/2009/9/main" uri="{B025F937-C7B1-47D3-B67F-A62EFF666E3E}">
          <x14:id>{D7A0D2A3-0B09-4504-9AC4-0BB853012289}</x14:id>
        </ext>
      </extLst>
    </cfRule>
  </conditionalFormatting>
  <conditionalFormatting sqref="O2271:O2273">
    <cfRule type="dataBar" priority="124">
      <dataBar>
        <cfvo type="min"/>
        <cfvo type="max"/>
        <color theme="0" tint="-0.499984740745262"/>
      </dataBar>
      <extLst>
        <ext xmlns:x14="http://schemas.microsoft.com/office/spreadsheetml/2009/9/main" uri="{B025F937-C7B1-47D3-B67F-A62EFF666E3E}">
          <x14:id>{DE429DD5-7B6C-4E37-BC7F-89D0496EA1F8}</x14:id>
        </ext>
      </extLst>
    </cfRule>
    <cfRule type="dataBar" priority="123">
      <dataBar showValue="0">
        <cfvo type="min"/>
        <cfvo type="max"/>
        <color rgb="FF638EC6"/>
      </dataBar>
      <extLst>
        <ext xmlns:x14="http://schemas.microsoft.com/office/spreadsheetml/2009/9/main" uri="{B025F937-C7B1-47D3-B67F-A62EFF666E3E}">
          <x14:id>{5C535C4B-D910-4F6B-BF74-D6B88DE78765}</x14:id>
        </ext>
      </extLst>
    </cfRule>
    <cfRule type="dataBar" priority="122">
      <dataBar>
        <cfvo type="min"/>
        <cfvo type="max"/>
        <color theme="0" tint="-0.34998626667073579"/>
      </dataBar>
      <extLst>
        <ext xmlns:x14="http://schemas.microsoft.com/office/spreadsheetml/2009/9/main" uri="{B025F937-C7B1-47D3-B67F-A62EFF666E3E}">
          <x14:id>{FA8CF0F4-8A1B-41D2-A2F5-4B2C8A7BF21A}</x14:id>
        </ext>
      </extLst>
    </cfRule>
    <cfRule type="dataBar" priority="121">
      <dataBar showValue="0">
        <cfvo type="min"/>
        <cfvo type="max"/>
        <color theme="0" tint="-0.34998626667073579"/>
      </dataBar>
      <extLst>
        <ext xmlns:x14="http://schemas.microsoft.com/office/spreadsheetml/2009/9/main" uri="{B025F937-C7B1-47D3-B67F-A62EFF666E3E}">
          <x14:id>{70DE592B-42C5-4D08-91A5-9654816D18D8}</x14:id>
        </ext>
      </extLst>
    </cfRule>
  </conditionalFormatting>
  <conditionalFormatting sqref="O2275:O2279">
    <cfRule type="dataBar" priority="113">
      <dataBar showValue="0">
        <cfvo type="min"/>
        <cfvo type="max"/>
        <color theme="0" tint="-0.34998626667073579"/>
      </dataBar>
      <extLst>
        <ext xmlns:x14="http://schemas.microsoft.com/office/spreadsheetml/2009/9/main" uri="{B025F937-C7B1-47D3-B67F-A62EFF666E3E}">
          <x14:id>{354C13C6-A755-4E4A-982C-9593FF756A88}</x14:id>
        </ext>
      </extLst>
    </cfRule>
    <cfRule type="dataBar" priority="116">
      <dataBar>
        <cfvo type="min"/>
        <cfvo type="max"/>
        <color theme="0" tint="-0.499984740745262"/>
      </dataBar>
      <extLst>
        <ext xmlns:x14="http://schemas.microsoft.com/office/spreadsheetml/2009/9/main" uri="{B025F937-C7B1-47D3-B67F-A62EFF666E3E}">
          <x14:id>{F99300EF-CF75-4DE5-9250-23C72EE01CEA}</x14:id>
        </ext>
      </extLst>
    </cfRule>
    <cfRule type="dataBar" priority="115">
      <dataBar showValue="0">
        <cfvo type="min"/>
        <cfvo type="max"/>
        <color rgb="FF638EC6"/>
      </dataBar>
      <extLst>
        <ext xmlns:x14="http://schemas.microsoft.com/office/spreadsheetml/2009/9/main" uri="{B025F937-C7B1-47D3-B67F-A62EFF666E3E}">
          <x14:id>{9DF62EFF-DDAA-4463-B3FD-9ACDB6248A51}</x14:id>
        </ext>
      </extLst>
    </cfRule>
    <cfRule type="dataBar" priority="114">
      <dataBar>
        <cfvo type="min"/>
        <cfvo type="max"/>
        <color theme="0" tint="-0.34998626667073579"/>
      </dataBar>
      <extLst>
        <ext xmlns:x14="http://schemas.microsoft.com/office/spreadsheetml/2009/9/main" uri="{B025F937-C7B1-47D3-B67F-A62EFF666E3E}">
          <x14:id>{CDF0CAAD-A762-467E-A7A9-61BA7A533BA1}</x14:id>
        </ext>
      </extLst>
    </cfRule>
  </conditionalFormatting>
  <conditionalFormatting sqref="O2281:O2285">
    <cfRule type="dataBar" priority="105">
      <dataBar showValue="0">
        <cfvo type="min"/>
        <cfvo type="max"/>
        <color theme="0" tint="-0.34998626667073579"/>
      </dataBar>
      <extLst>
        <ext xmlns:x14="http://schemas.microsoft.com/office/spreadsheetml/2009/9/main" uri="{B025F937-C7B1-47D3-B67F-A62EFF666E3E}">
          <x14:id>{93AEBDF6-8CDC-4D88-AF12-9D8748105FF3}</x14:id>
        </ext>
      </extLst>
    </cfRule>
    <cfRule type="dataBar" priority="106">
      <dataBar>
        <cfvo type="min"/>
        <cfvo type="max"/>
        <color theme="0" tint="-0.34998626667073579"/>
      </dataBar>
      <extLst>
        <ext xmlns:x14="http://schemas.microsoft.com/office/spreadsheetml/2009/9/main" uri="{B025F937-C7B1-47D3-B67F-A62EFF666E3E}">
          <x14:id>{4E6F5641-5661-498E-9B67-0AF7F2F2FC15}</x14:id>
        </ext>
      </extLst>
    </cfRule>
    <cfRule type="dataBar" priority="108">
      <dataBar>
        <cfvo type="min"/>
        <cfvo type="max"/>
        <color theme="0" tint="-0.499984740745262"/>
      </dataBar>
      <extLst>
        <ext xmlns:x14="http://schemas.microsoft.com/office/spreadsheetml/2009/9/main" uri="{B025F937-C7B1-47D3-B67F-A62EFF666E3E}">
          <x14:id>{4534FAE3-7C0B-4994-9CCA-743794C514E1}</x14:id>
        </ext>
      </extLst>
    </cfRule>
    <cfRule type="dataBar" priority="107">
      <dataBar showValue="0">
        <cfvo type="min"/>
        <cfvo type="max"/>
        <color rgb="FF638EC6"/>
      </dataBar>
      <extLst>
        <ext xmlns:x14="http://schemas.microsoft.com/office/spreadsheetml/2009/9/main" uri="{B025F937-C7B1-47D3-B67F-A62EFF666E3E}">
          <x14:id>{5C65B867-ABA2-4EAC-8F2C-4E1F126C0CFF}</x14:id>
        </ext>
      </extLst>
    </cfRule>
  </conditionalFormatting>
  <conditionalFormatting sqref="O2287:O2293">
    <cfRule type="dataBar" priority="100">
      <dataBar>
        <cfvo type="min"/>
        <cfvo type="max"/>
        <color theme="0" tint="-0.499984740745262"/>
      </dataBar>
      <extLst>
        <ext xmlns:x14="http://schemas.microsoft.com/office/spreadsheetml/2009/9/main" uri="{B025F937-C7B1-47D3-B67F-A62EFF666E3E}">
          <x14:id>{428C6F9C-0273-4C94-803C-8191EF354568}</x14:id>
        </ext>
      </extLst>
    </cfRule>
    <cfRule type="dataBar" priority="97">
      <dataBar showValue="0">
        <cfvo type="min"/>
        <cfvo type="max"/>
        <color theme="0" tint="-0.34998626667073579"/>
      </dataBar>
      <extLst>
        <ext xmlns:x14="http://schemas.microsoft.com/office/spreadsheetml/2009/9/main" uri="{B025F937-C7B1-47D3-B67F-A62EFF666E3E}">
          <x14:id>{E108FF1F-304A-47D9-BC81-5388775BCB92}</x14:id>
        </ext>
      </extLst>
    </cfRule>
    <cfRule type="dataBar" priority="98">
      <dataBar>
        <cfvo type="min"/>
        <cfvo type="max"/>
        <color theme="0" tint="-0.34998626667073579"/>
      </dataBar>
      <extLst>
        <ext xmlns:x14="http://schemas.microsoft.com/office/spreadsheetml/2009/9/main" uri="{B025F937-C7B1-47D3-B67F-A62EFF666E3E}">
          <x14:id>{D2A30E18-03D0-45C1-A274-7D000A859969}</x14:id>
        </ext>
      </extLst>
    </cfRule>
    <cfRule type="dataBar" priority="99">
      <dataBar showValue="0">
        <cfvo type="min"/>
        <cfvo type="max"/>
        <color rgb="FF638EC6"/>
      </dataBar>
      <extLst>
        <ext xmlns:x14="http://schemas.microsoft.com/office/spreadsheetml/2009/9/main" uri="{B025F937-C7B1-47D3-B67F-A62EFF666E3E}">
          <x14:id>{B6B5EB01-6DBD-45B0-A742-15BF87655177}</x14:id>
        </ext>
      </extLst>
    </cfRule>
  </conditionalFormatting>
  <conditionalFormatting sqref="O2295">
    <cfRule type="dataBar" priority="92">
      <dataBar>
        <cfvo type="min"/>
        <cfvo type="max"/>
        <color theme="0" tint="-0.499984740745262"/>
      </dataBar>
      <extLst>
        <ext xmlns:x14="http://schemas.microsoft.com/office/spreadsheetml/2009/9/main" uri="{B025F937-C7B1-47D3-B67F-A62EFF666E3E}">
          <x14:id>{0B8E75FD-8C5D-4E32-AA15-3923A4E7C0B3}</x14:id>
        </ext>
      </extLst>
    </cfRule>
    <cfRule type="dataBar" priority="90">
      <dataBar>
        <cfvo type="min"/>
        <cfvo type="max"/>
        <color theme="0" tint="-0.34998626667073579"/>
      </dataBar>
      <extLst>
        <ext xmlns:x14="http://schemas.microsoft.com/office/spreadsheetml/2009/9/main" uri="{B025F937-C7B1-47D3-B67F-A62EFF666E3E}">
          <x14:id>{57B60B7C-FFA2-42A6-9FA3-0FFD6C159FC2}</x14:id>
        </ext>
      </extLst>
    </cfRule>
    <cfRule type="dataBar" priority="91">
      <dataBar showValue="0">
        <cfvo type="min"/>
        <cfvo type="max"/>
        <color rgb="FF638EC6"/>
      </dataBar>
      <extLst>
        <ext xmlns:x14="http://schemas.microsoft.com/office/spreadsheetml/2009/9/main" uri="{B025F937-C7B1-47D3-B67F-A62EFF666E3E}">
          <x14:id>{044A5877-9BC6-469E-A674-345D9FA3F791}</x14:id>
        </ext>
      </extLst>
    </cfRule>
    <cfRule type="dataBar" priority="89">
      <dataBar showValue="0">
        <cfvo type="min"/>
        <cfvo type="max"/>
        <color theme="0" tint="-0.34998626667073579"/>
      </dataBar>
      <extLst>
        <ext xmlns:x14="http://schemas.microsoft.com/office/spreadsheetml/2009/9/main" uri="{B025F937-C7B1-47D3-B67F-A62EFF666E3E}">
          <x14:id>{1A7917B9-6720-4EED-96EC-8DFF69803EA9}</x14:id>
        </ext>
      </extLst>
    </cfRule>
  </conditionalFormatting>
  <conditionalFormatting sqref="O2297:O2311">
    <cfRule type="dataBar" priority="81">
      <dataBar showValue="0">
        <cfvo type="min"/>
        <cfvo type="max"/>
        <color theme="0" tint="-0.34998626667073579"/>
      </dataBar>
      <extLst>
        <ext xmlns:x14="http://schemas.microsoft.com/office/spreadsheetml/2009/9/main" uri="{B025F937-C7B1-47D3-B67F-A62EFF666E3E}">
          <x14:id>{97F52244-0936-46E3-81A1-21CEA97DD5E8}</x14:id>
        </ext>
      </extLst>
    </cfRule>
    <cfRule type="dataBar" priority="82">
      <dataBar>
        <cfvo type="min"/>
        <cfvo type="max"/>
        <color theme="0" tint="-0.34998626667073579"/>
      </dataBar>
      <extLst>
        <ext xmlns:x14="http://schemas.microsoft.com/office/spreadsheetml/2009/9/main" uri="{B025F937-C7B1-47D3-B67F-A62EFF666E3E}">
          <x14:id>{89E5ECE5-A12F-4983-A619-46B3DD5685B8}</x14:id>
        </ext>
      </extLst>
    </cfRule>
    <cfRule type="dataBar" priority="83">
      <dataBar showValue="0">
        <cfvo type="min"/>
        <cfvo type="max"/>
        <color rgb="FF638EC6"/>
      </dataBar>
      <extLst>
        <ext xmlns:x14="http://schemas.microsoft.com/office/spreadsheetml/2009/9/main" uri="{B025F937-C7B1-47D3-B67F-A62EFF666E3E}">
          <x14:id>{7EA72F71-EDCD-4ECC-9AA7-F5995D07E546}</x14:id>
        </ext>
      </extLst>
    </cfRule>
    <cfRule type="dataBar" priority="84">
      <dataBar>
        <cfvo type="min"/>
        <cfvo type="max"/>
        <color theme="0" tint="-0.499984740745262"/>
      </dataBar>
      <extLst>
        <ext xmlns:x14="http://schemas.microsoft.com/office/spreadsheetml/2009/9/main" uri="{B025F937-C7B1-47D3-B67F-A62EFF666E3E}">
          <x14:id>{C65BFA20-FBB1-4CF3-A780-798EBBD4E75D}</x14:id>
        </ext>
      </extLst>
    </cfRule>
  </conditionalFormatting>
  <conditionalFormatting sqref="O2313:O2327">
    <cfRule type="dataBar" priority="74">
      <dataBar>
        <cfvo type="min"/>
        <cfvo type="max"/>
        <color theme="0" tint="-0.34998626667073579"/>
      </dataBar>
      <extLst>
        <ext xmlns:x14="http://schemas.microsoft.com/office/spreadsheetml/2009/9/main" uri="{B025F937-C7B1-47D3-B67F-A62EFF666E3E}">
          <x14:id>{79493D8B-D612-4F7C-90A3-A8E66A9622CA}</x14:id>
        </ext>
      </extLst>
    </cfRule>
    <cfRule type="dataBar" priority="75">
      <dataBar showValue="0">
        <cfvo type="min"/>
        <cfvo type="max"/>
        <color rgb="FF638EC6"/>
      </dataBar>
      <extLst>
        <ext xmlns:x14="http://schemas.microsoft.com/office/spreadsheetml/2009/9/main" uri="{B025F937-C7B1-47D3-B67F-A62EFF666E3E}">
          <x14:id>{59A6B7BC-4D2E-499B-9CF9-3957ED6E5400}</x14:id>
        </ext>
      </extLst>
    </cfRule>
    <cfRule type="dataBar" priority="76">
      <dataBar>
        <cfvo type="min"/>
        <cfvo type="max"/>
        <color theme="0" tint="-0.499984740745262"/>
      </dataBar>
      <extLst>
        <ext xmlns:x14="http://schemas.microsoft.com/office/spreadsheetml/2009/9/main" uri="{B025F937-C7B1-47D3-B67F-A62EFF666E3E}">
          <x14:id>{338B0460-6520-4D84-A451-78955736792D}</x14:id>
        </ext>
      </extLst>
    </cfRule>
    <cfRule type="dataBar" priority="73">
      <dataBar showValue="0">
        <cfvo type="min"/>
        <cfvo type="max"/>
        <color theme="0" tint="-0.34998626667073579"/>
      </dataBar>
      <extLst>
        <ext xmlns:x14="http://schemas.microsoft.com/office/spreadsheetml/2009/9/main" uri="{B025F937-C7B1-47D3-B67F-A62EFF666E3E}">
          <x14:id>{A473F724-06D7-424F-A6F9-337E3B618C3B}</x14:id>
        </ext>
      </extLst>
    </cfRule>
  </conditionalFormatting>
  <conditionalFormatting sqref="O2329:O2336">
    <cfRule type="dataBar" priority="66">
      <dataBar>
        <cfvo type="min"/>
        <cfvo type="max"/>
        <color theme="0" tint="-0.34998626667073579"/>
      </dataBar>
      <extLst>
        <ext xmlns:x14="http://schemas.microsoft.com/office/spreadsheetml/2009/9/main" uri="{B025F937-C7B1-47D3-B67F-A62EFF666E3E}">
          <x14:id>{DF5BCF56-C355-4D5F-A1E6-38662621B8EC}</x14:id>
        </ext>
      </extLst>
    </cfRule>
    <cfRule type="dataBar" priority="65">
      <dataBar showValue="0">
        <cfvo type="min"/>
        <cfvo type="max"/>
        <color theme="0" tint="-0.34998626667073579"/>
      </dataBar>
      <extLst>
        <ext xmlns:x14="http://schemas.microsoft.com/office/spreadsheetml/2009/9/main" uri="{B025F937-C7B1-47D3-B67F-A62EFF666E3E}">
          <x14:id>{A0F68A97-177A-414B-9F18-751FC7588532}</x14:id>
        </ext>
      </extLst>
    </cfRule>
    <cfRule type="dataBar" priority="67">
      <dataBar showValue="0">
        <cfvo type="min"/>
        <cfvo type="max"/>
        <color rgb="FF638EC6"/>
      </dataBar>
      <extLst>
        <ext xmlns:x14="http://schemas.microsoft.com/office/spreadsheetml/2009/9/main" uri="{B025F937-C7B1-47D3-B67F-A62EFF666E3E}">
          <x14:id>{8D81F37F-66BF-4A1C-A530-6A1A86A13C0D}</x14:id>
        </ext>
      </extLst>
    </cfRule>
    <cfRule type="dataBar" priority="68">
      <dataBar>
        <cfvo type="min"/>
        <cfvo type="max"/>
        <color theme="0" tint="-0.499984740745262"/>
      </dataBar>
      <extLst>
        <ext xmlns:x14="http://schemas.microsoft.com/office/spreadsheetml/2009/9/main" uri="{B025F937-C7B1-47D3-B67F-A62EFF666E3E}">
          <x14:id>{FE94C2DE-3127-4E68-A0BA-515F6637BEF0}</x14:id>
        </ext>
      </extLst>
    </cfRule>
  </conditionalFormatting>
  <conditionalFormatting sqref="O2338:O2340">
    <cfRule type="dataBar" priority="57">
      <dataBar showValue="0">
        <cfvo type="min"/>
        <cfvo type="max"/>
        <color theme="0" tint="-0.34998626667073579"/>
      </dataBar>
      <extLst>
        <ext xmlns:x14="http://schemas.microsoft.com/office/spreadsheetml/2009/9/main" uri="{B025F937-C7B1-47D3-B67F-A62EFF666E3E}">
          <x14:id>{A664676E-956A-4C7D-9827-965F81A1786A}</x14:id>
        </ext>
      </extLst>
    </cfRule>
    <cfRule type="dataBar" priority="58">
      <dataBar>
        <cfvo type="min"/>
        <cfvo type="max"/>
        <color theme="0" tint="-0.34998626667073579"/>
      </dataBar>
      <extLst>
        <ext xmlns:x14="http://schemas.microsoft.com/office/spreadsheetml/2009/9/main" uri="{B025F937-C7B1-47D3-B67F-A62EFF666E3E}">
          <x14:id>{17507135-299B-4FFD-A1E0-909C0E0A5DD9}</x14:id>
        </ext>
      </extLst>
    </cfRule>
    <cfRule type="dataBar" priority="59">
      <dataBar showValue="0">
        <cfvo type="min"/>
        <cfvo type="max"/>
        <color rgb="FF638EC6"/>
      </dataBar>
      <extLst>
        <ext xmlns:x14="http://schemas.microsoft.com/office/spreadsheetml/2009/9/main" uri="{B025F937-C7B1-47D3-B67F-A62EFF666E3E}">
          <x14:id>{F03FCC4F-1F49-4346-9786-0AD5A491AE78}</x14:id>
        </ext>
      </extLst>
    </cfRule>
    <cfRule type="dataBar" priority="60">
      <dataBar>
        <cfvo type="min"/>
        <cfvo type="max"/>
        <color theme="0" tint="-0.499984740745262"/>
      </dataBar>
      <extLst>
        <ext xmlns:x14="http://schemas.microsoft.com/office/spreadsheetml/2009/9/main" uri="{B025F937-C7B1-47D3-B67F-A62EFF666E3E}">
          <x14:id>{47A72E3E-0C88-4571-99E3-92D3EA48C45E}</x14:id>
        </ext>
      </extLst>
    </cfRule>
  </conditionalFormatting>
  <conditionalFormatting sqref="O2342:O2355">
    <cfRule type="dataBar" priority="52">
      <dataBar>
        <cfvo type="min"/>
        <cfvo type="max"/>
        <color theme="0" tint="-0.499984740745262"/>
      </dataBar>
      <extLst>
        <ext xmlns:x14="http://schemas.microsoft.com/office/spreadsheetml/2009/9/main" uri="{B025F937-C7B1-47D3-B67F-A62EFF666E3E}">
          <x14:id>{D52AF173-B484-450F-9444-4C63038FF605}</x14:id>
        </ext>
      </extLst>
    </cfRule>
    <cfRule type="dataBar" priority="51">
      <dataBar showValue="0">
        <cfvo type="min"/>
        <cfvo type="max"/>
        <color rgb="FF638EC6"/>
      </dataBar>
      <extLst>
        <ext xmlns:x14="http://schemas.microsoft.com/office/spreadsheetml/2009/9/main" uri="{B025F937-C7B1-47D3-B67F-A62EFF666E3E}">
          <x14:id>{F8052F68-48EA-45C7-BF42-23240B1EB1D3}</x14:id>
        </ext>
      </extLst>
    </cfRule>
    <cfRule type="dataBar" priority="50">
      <dataBar>
        <cfvo type="min"/>
        <cfvo type="max"/>
        <color theme="0" tint="-0.34998626667073579"/>
      </dataBar>
      <extLst>
        <ext xmlns:x14="http://schemas.microsoft.com/office/spreadsheetml/2009/9/main" uri="{B025F937-C7B1-47D3-B67F-A62EFF666E3E}">
          <x14:id>{9107D220-1339-4C9E-90C5-D9BC66942A23}</x14:id>
        </ext>
      </extLst>
    </cfRule>
    <cfRule type="dataBar" priority="49">
      <dataBar showValue="0">
        <cfvo type="min"/>
        <cfvo type="max"/>
        <color theme="0" tint="-0.34998626667073579"/>
      </dataBar>
      <extLst>
        <ext xmlns:x14="http://schemas.microsoft.com/office/spreadsheetml/2009/9/main" uri="{B025F937-C7B1-47D3-B67F-A62EFF666E3E}">
          <x14:id>{0E6A89F4-D52F-42EB-9779-60036FB6917F}</x14:id>
        </ext>
      </extLst>
    </cfRule>
  </conditionalFormatting>
  <conditionalFormatting sqref="O2357:O2363">
    <cfRule type="dataBar" priority="44">
      <dataBar>
        <cfvo type="min"/>
        <cfvo type="max"/>
        <color theme="0" tint="-0.499984740745262"/>
      </dataBar>
      <extLst>
        <ext xmlns:x14="http://schemas.microsoft.com/office/spreadsheetml/2009/9/main" uri="{B025F937-C7B1-47D3-B67F-A62EFF666E3E}">
          <x14:id>{1C6D20C5-4E39-4D1D-85D1-3B00F8F5F64C}</x14:id>
        </ext>
      </extLst>
    </cfRule>
    <cfRule type="dataBar" priority="43">
      <dataBar showValue="0">
        <cfvo type="min"/>
        <cfvo type="max"/>
        <color rgb="FF638EC6"/>
      </dataBar>
      <extLst>
        <ext xmlns:x14="http://schemas.microsoft.com/office/spreadsheetml/2009/9/main" uri="{B025F937-C7B1-47D3-B67F-A62EFF666E3E}">
          <x14:id>{A17DCA11-C8EC-42D7-8DEF-E1904BC9FE9D}</x14:id>
        </ext>
      </extLst>
    </cfRule>
    <cfRule type="dataBar" priority="42">
      <dataBar>
        <cfvo type="min"/>
        <cfvo type="max"/>
        <color theme="0" tint="-0.34998626667073579"/>
      </dataBar>
      <extLst>
        <ext xmlns:x14="http://schemas.microsoft.com/office/spreadsheetml/2009/9/main" uri="{B025F937-C7B1-47D3-B67F-A62EFF666E3E}">
          <x14:id>{656D3C7F-8DA9-414E-A74C-172BC0226A81}</x14:id>
        </ext>
      </extLst>
    </cfRule>
    <cfRule type="dataBar" priority="41">
      <dataBar showValue="0">
        <cfvo type="min"/>
        <cfvo type="max"/>
        <color theme="0" tint="-0.34998626667073579"/>
      </dataBar>
      <extLst>
        <ext xmlns:x14="http://schemas.microsoft.com/office/spreadsheetml/2009/9/main" uri="{B025F937-C7B1-47D3-B67F-A62EFF666E3E}">
          <x14:id>{47E0ADC5-A044-4919-9793-D3A356E15626}</x14:id>
        </ext>
      </extLst>
    </cfRule>
  </conditionalFormatting>
  <conditionalFormatting sqref="O2365:O2387">
    <cfRule type="dataBar" priority="36">
      <dataBar>
        <cfvo type="min"/>
        <cfvo type="max"/>
        <color theme="0" tint="-0.499984740745262"/>
      </dataBar>
      <extLst>
        <ext xmlns:x14="http://schemas.microsoft.com/office/spreadsheetml/2009/9/main" uri="{B025F937-C7B1-47D3-B67F-A62EFF666E3E}">
          <x14:id>{EC292F97-3C53-4AFF-AC16-CD46E8C25AAB}</x14:id>
        </ext>
      </extLst>
    </cfRule>
    <cfRule type="dataBar" priority="33">
      <dataBar showValue="0">
        <cfvo type="min"/>
        <cfvo type="max"/>
        <color theme="0" tint="-0.34998626667073579"/>
      </dataBar>
      <extLst>
        <ext xmlns:x14="http://schemas.microsoft.com/office/spreadsheetml/2009/9/main" uri="{B025F937-C7B1-47D3-B67F-A62EFF666E3E}">
          <x14:id>{61D74CC1-2624-4147-9887-6CBF2400D338}</x14:id>
        </ext>
      </extLst>
    </cfRule>
    <cfRule type="dataBar" priority="34">
      <dataBar>
        <cfvo type="min"/>
        <cfvo type="max"/>
        <color theme="0" tint="-0.34998626667073579"/>
      </dataBar>
      <extLst>
        <ext xmlns:x14="http://schemas.microsoft.com/office/spreadsheetml/2009/9/main" uri="{B025F937-C7B1-47D3-B67F-A62EFF666E3E}">
          <x14:id>{3342A472-8F63-42BC-9303-81C418517F93}</x14:id>
        </ext>
      </extLst>
    </cfRule>
    <cfRule type="dataBar" priority="35">
      <dataBar showValue="0">
        <cfvo type="min"/>
        <cfvo type="max"/>
        <color rgb="FF638EC6"/>
      </dataBar>
      <extLst>
        <ext xmlns:x14="http://schemas.microsoft.com/office/spreadsheetml/2009/9/main" uri="{B025F937-C7B1-47D3-B67F-A62EFF666E3E}">
          <x14:id>{C8C9EDD9-E282-46D2-A863-08AF484EF294}</x14:id>
        </ext>
      </extLst>
    </cfRule>
  </conditionalFormatting>
  <conditionalFormatting sqref="O2389:O2404">
    <cfRule type="dataBar" priority="28">
      <dataBar>
        <cfvo type="min"/>
        <cfvo type="max"/>
        <color theme="0" tint="-0.499984740745262"/>
      </dataBar>
      <extLst>
        <ext xmlns:x14="http://schemas.microsoft.com/office/spreadsheetml/2009/9/main" uri="{B025F937-C7B1-47D3-B67F-A62EFF666E3E}">
          <x14:id>{99E2A548-08A2-42A8-AF8E-49873E8E1E05}</x14:id>
        </ext>
      </extLst>
    </cfRule>
    <cfRule type="dataBar" priority="26">
      <dataBar>
        <cfvo type="min"/>
        <cfvo type="max"/>
        <color theme="0" tint="-0.34998626667073579"/>
      </dataBar>
      <extLst>
        <ext xmlns:x14="http://schemas.microsoft.com/office/spreadsheetml/2009/9/main" uri="{B025F937-C7B1-47D3-B67F-A62EFF666E3E}">
          <x14:id>{8BA1DAFB-8F31-462D-B969-679F6F0C1E2E}</x14:id>
        </ext>
      </extLst>
    </cfRule>
    <cfRule type="dataBar" priority="25">
      <dataBar showValue="0">
        <cfvo type="min"/>
        <cfvo type="max"/>
        <color theme="0" tint="-0.34998626667073579"/>
      </dataBar>
      <extLst>
        <ext xmlns:x14="http://schemas.microsoft.com/office/spreadsheetml/2009/9/main" uri="{B025F937-C7B1-47D3-B67F-A62EFF666E3E}">
          <x14:id>{65487160-A80E-42DF-B83A-5DD4DA3A3D80}</x14:id>
        </ext>
      </extLst>
    </cfRule>
    <cfRule type="dataBar" priority="27">
      <dataBar showValue="0">
        <cfvo type="min"/>
        <cfvo type="max"/>
        <color rgb="FF638EC6"/>
      </dataBar>
      <extLst>
        <ext xmlns:x14="http://schemas.microsoft.com/office/spreadsheetml/2009/9/main" uri="{B025F937-C7B1-47D3-B67F-A62EFF666E3E}">
          <x14:id>{AC95C25B-FA4C-4F37-B0EF-DD007E5C9FED}</x14:id>
        </ext>
      </extLst>
    </cfRule>
  </conditionalFormatting>
  <conditionalFormatting sqref="O2406:O2425">
    <cfRule type="dataBar" priority="17">
      <dataBar showValue="0">
        <cfvo type="min"/>
        <cfvo type="max"/>
        <color theme="0" tint="-0.34998626667073579"/>
      </dataBar>
      <extLst>
        <ext xmlns:x14="http://schemas.microsoft.com/office/spreadsheetml/2009/9/main" uri="{B025F937-C7B1-47D3-B67F-A62EFF666E3E}">
          <x14:id>{D129857D-EB45-45EF-92D8-5E78FEF7AAF2}</x14:id>
        </ext>
      </extLst>
    </cfRule>
    <cfRule type="dataBar" priority="20">
      <dataBar>
        <cfvo type="min"/>
        <cfvo type="max"/>
        <color theme="0" tint="-0.499984740745262"/>
      </dataBar>
      <extLst>
        <ext xmlns:x14="http://schemas.microsoft.com/office/spreadsheetml/2009/9/main" uri="{B025F937-C7B1-47D3-B67F-A62EFF666E3E}">
          <x14:id>{A6E289BF-A910-4C7A-B1A8-041D1E2F5AB1}</x14:id>
        </ext>
      </extLst>
    </cfRule>
    <cfRule type="dataBar" priority="19">
      <dataBar showValue="0">
        <cfvo type="min"/>
        <cfvo type="max"/>
        <color rgb="FF638EC6"/>
      </dataBar>
      <extLst>
        <ext xmlns:x14="http://schemas.microsoft.com/office/spreadsheetml/2009/9/main" uri="{B025F937-C7B1-47D3-B67F-A62EFF666E3E}">
          <x14:id>{6577ED6C-9CB0-49B2-833F-AFC65183F8CB}</x14:id>
        </ext>
      </extLst>
    </cfRule>
    <cfRule type="dataBar" priority="18">
      <dataBar>
        <cfvo type="min"/>
        <cfvo type="max"/>
        <color theme="0" tint="-0.34998626667073579"/>
      </dataBar>
      <extLst>
        <ext xmlns:x14="http://schemas.microsoft.com/office/spreadsheetml/2009/9/main" uri="{B025F937-C7B1-47D3-B67F-A62EFF666E3E}">
          <x14:id>{BB605B2F-902D-4366-BBD5-A7E72F634B43}</x14:id>
        </ext>
      </extLst>
    </cfRule>
  </conditionalFormatting>
  <conditionalFormatting sqref="O2427:O2429">
    <cfRule type="dataBar" priority="12">
      <dataBar>
        <cfvo type="min"/>
        <cfvo type="max"/>
        <color theme="0" tint="-0.499984740745262"/>
      </dataBar>
      <extLst>
        <ext xmlns:x14="http://schemas.microsoft.com/office/spreadsheetml/2009/9/main" uri="{B025F937-C7B1-47D3-B67F-A62EFF666E3E}">
          <x14:id>{03686E5F-7D86-4517-8E5A-0477799651E4}</x14:id>
        </ext>
      </extLst>
    </cfRule>
    <cfRule type="dataBar" priority="11">
      <dataBar showValue="0">
        <cfvo type="min"/>
        <cfvo type="max"/>
        <color rgb="FF638EC6"/>
      </dataBar>
      <extLst>
        <ext xmlns:x14="http://schemas.microsoft.com/office/spreadsheetml/2009/9/main" uri="{B025F937-C7B1-47D3-B67F-A62EFF666E3E}">
          <x14:id>{CC7A88B2-BFE9-4047-9D93-2387178D49D3}</x14:id>
        </ext>
      </extLst>
    </cfRule>
    <cfRule type="dataBar" priority="10">
      <dataBar>
        <cfvo type="min"/>
        <cfvo type="max"/>
        <color theme="0" tint="-0.34998626667073579"/>
      </dataBar>
      <extLst>
        <ext xmlns:x14="http://schemas.microsoft.com/office/spreadsheetml/2009/9/main" uri="{B025F937-C7B1-47D3-B67F-A62EFF666E3E}">
          <x14:id>{86CD3855-985E-4A8E-88A9-8DAFFDDC78BC}</x14:id>
        </ext>
      </extLst>
    </cfRule>
    <cfRule type="dataBar" priority="9">
      <dataBar showValue="0">
        <cfvo type="min"/>
        <cfvo type="max"/>
        <color theme="0" tint="-0.34998626667073579"/>
      </dataBar>
      <extLst>
        <ext xmlns:x14="http://schemas.microsoft.com/office/spreadsheetml/2009/9/main" uri="{B025F937-C7B1-47D3-B67F-A62EFF666E3E}">
          <x14:id>{7940DEFE-DF87-4250-A7BA-BE46A03A2204}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03CADAC-06D5-46D6-AA21-21663D79CACC}">
            <x14:dataBar minLength="0" maxLength="100" gradient="0">
              <x14:cfvo type="autoMin"/>
              <x14:cfvo type="autoMax"/>
              <x14:negativeFillColor rgb="FFFF0000"/>
              <x14:axisColor rgb="FF000000"/>
            </x14:dataBar>
          </x14:cfRule>
          <x14:cfRule type="dataBar" id="{382351A6-AF59-4262-99EB-579595C60CB3}">
            <x14:dataBar minLength="0" maxLength="100" gradient="0">
              <x14:cfvo type="autoMin"/>
              <x14:cfvo type="autoMax"/>
              <x14:negativeFillColor rgb="FFFF0000"/>
              <x14:axisColor rgb="FF000000"/>
            </x14:dataBar>
          </x14:cfRule>
          <x14:cfRule type="dataBar" id="{B2136F57-B5B3-4EA2-B875-A6DCFE91E48A}">
            <x14:dataBar minLength="0" maxLength="100" gradient="0">
              <x14:cfvo type="autoMin"/>
              <x14:cfvo type="autoMax"/>
              <x14:negativeFillColor rgb="FFFF0000"/>
              <x14:axisColor rgb="FF000000"/>
            </x14:dataBar>
          </x14:cfRule>
          <x14:cfRule type="dataBar" id="{5152ECFA-228A-493D-BABF-39875857853F}">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A50EA0AA-8DFE-4E35-A076-CF0511F57809}">
            <x14:dataBar minLength="0" maxLength="100" gradient="0">
              <x14:cfvo type="autoMin"/>
              <x14:cfvo type="autoMax"/>
              <x14:negativeFillColor rgb="FFFF0000"/>
              <x14:axisColor rgb="FF000000"/>
            </x14:dataBar>
          </x14:cfRule>
          <x14:cfRule type="dataBar" id="{F464FF6C-EEAD-47B2-B6B6-E19426129A00}">
            <x14:dataBar minLength="0" maxLength="100" gradient="0">
              <x14:cfvo type="autoMin"/>
              <x14:cfvo type="autoMax"/>
              <x14:negativeFillColor rgb="FFFF0000"/>
              <x14:axisColor rgb="FF000000"/>
            </x14:dataBar>
          </x14:cfRule>
          <x14:cfRule type="dataBar" id="{DBC6F758-E95C-4A2B-A307-4A14D430CCD0}">
            <x14:dataBar minLength="0" maxLength="100" gradient="0">
              <x14:cfvo type="autoMin"/>
              <x14:cfvo type="autoMax"/>
              <x14:negativeFillColor rgb="FFFF0000"/>
              <x14:axisColor rgb="FF000000"/>
            </x14:dataBar>
          </x14:cfRule>
          <x14:cfRule type="dataBar" id="{77E62371-4F7B-4856-B46F-73045EB92695}">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FE998478-E939-4B96-94DC-46F3FFD7A515}">
            <x14:dataBar minLength="0" maxLength="100" gradient="0">
              <x14:cfvo type="autoMin"/>
              <x14:cfvo type="autoMax"/>
              <x14:negativeFillColor rgb="FFFF0000"/>
              <x14:axisColor rgb="FF000000"/>
            </x14:dataBar>
          </x14:cfRule>
          <x14:cfRule type="dataBar" id="{8307C91B-371E-4EE9-8C7A-2B77BCE17351}">
            <x14:dataBar minLength="0" maxLength="100" gradient="0">
              <x14:cfvo type="autoMin"/>
              <x14:cfvo type="autoMax"/>
              <x14:negativeFillColor rgb="FFFF0000"/>
              <x14:axisColor rgb="FF000000"/>
            </x14:dataBar>
          </x14:cfRule>
          <x14:cfRule type="dataBar" id="{037922B4-BD12-417E-900B-10492939C026}">
            <x14:dataBar minLength="0" maxLength="100" gradient="0">
              <x14:cfvo type="autoMin"/>
              <x14:cfvo type="autoMax"/>
              <x14:negativeFillColor rgb="FFFF0000"/>
              <x14:axisColor rgb="FF000000"/>
            </x14:dataBar>
          </x14:cfRule>
          <x14:cfRule type="dataBar" id="{D0BAA1BE-3A8A-41D2-AAE0-7451B97BEE11}">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1CE2B180-8E86-48F2-8DCD-EA2ECB0D2CE7}">
            <x14:dataBar minLength="0" maxLength="100" gradient="0">
              <x14:cfvo type="autoMin"/>
              <x14:cfvo type="autoMax"/>
              <x14:negativeFillColor rgb="FFFF0000"/>
              <x14:axisColor rgb="FF000000"/>
            </x14:dataBar>
          </x14:cfRule>
          <x14:cfRule type="dataBar" id="{BC64419C-7CF0-4454-8714-C0FA89543A2C}">
            <x14:dataBar minLength="0" maxLength="100" gradient="0">
              <x14:cfvo type="autoMin"/>
              <x14:cfvo type="autoMax"/>
              <x14:negativeFillColor rgb="FFFF0000"/>
              <x14:axisColor rgb="FF000000"/>
            </x14:dataBar>
          </x14:cfRule>
          <x14:cfRule type="dataBar" id="{E1E3295A-6CC3-4A92-90C8-86D28A35C4EA}">
            <x14:dataBar minLength="0" maxLength="100" gradient="0">
              <x14:cfvo type="autoMin"/>
              <x14:cfvo type="autoMax"/>
              <x14:negativeFillColor rgb="FFFF0000"/>
              <x14:axisColor rgb="FF000000"/>
            </x14:dataBar>
          </x14:cfRule>
          <x14:cfRule type="dataBar" id="{32244051-6087-40FD-98FF-E8F4C8385EA2}">
            <x14:dataBar minLength="0" maxLength="100" gradient="0">
              <x14:cfvo type="autoMin"/>
              <x14:cfvo type="autoMax"/>
              <x14:negativeFillColor rgb="FFFF0000"/>
              <x14:axisColor rgb="FF000000"/>
            </x14:dataBar>
          </x14:cfRule>
          <xm:sqref>H31:H46</xm:sqref>
        </x14:conditionalFormatting>
        <x14:conditionalFormatting xmlns:xm="http://schemas.microsoft.com/office/excel/2006/main">
          <x14:cfRule type="dataBar" id="{EA62C815-5B04-425B-9F7F-3D66891CC2A1}">
            <x14:dataBar minLength="0" maxLength="100" gradient="0">
              <x14:cfvo type="autoMin"/>
              <x14:cfvo type="autoMax"/>
              <x14:negativeFillColor rgb="FFFF0000"/>
              <x14:axisColor rgb="FF000000"/>
            </x14:dataBar>
          </x14:cfRule>
          <x14:cfRule type="dataBar" id="{A2AED1E6-0916-4AA3-9F34-1AF8036F693B}">
            <x14:dataBar minLength="0" maxLength="100" gradient="0">
              <x14:cfvo type="autoMin"/>
              <x14:cfvo type="autoMax"/>
              <x14:negativeFillColor rgb="FFFF0000"/>
              <x14:axisColor rgb="FF000000"/>
            </x14:dataBar>
          </x14:cfRule>
          <x14:cfRule type="dataBar" id="{A09C68AE-3907-4176-8B1B-AFF721CCAA12}">
            <x14:dataBar minLength="0" maxLength="100" gradient="0">
              <x14:cfvo type="autoMin"/>
              <x14:cfvo type="autoMax"/>
              <x14:negativeFillColor rgb="FFFF0000"/>
              <x14:axisColor rgb="FF000000"/>
            </x14:dataBar>
          </x14:cfRule>
          <x14:cfRule type="dataBar" id="{E7EF4920-14A5-444D-AA08-ECC601A0E072}">
            <x14:dataBar minLength="0" maxLength="100" gradient="0">
              <x14:cfvo type="autoMin"/>
              <x14:cfvo type="autoMax"/>
              <x14:negativeFillColor rgb="FFFF0000"/>
              <x14:axisColor rgb="FF000000"/>
            </x14:dataBar>
          </x14:cfRule>
          <xm:sqref>H49:H62</xm:sqref>
        </x14:conditionalFormatting>
        <x14:conditionalFormatting xmlns:xm="http://schemas.microsoft.com/office/excel/2006/main">
          <x14:cfRule type="dataBar" id="{4DC88106-2898-4849-836C-C658621A10F1}">
            <x14:dataBar minLength="0" maxLength="100" gradient="0">
              <x14:cfvo type="autoMin"/>
              <x14:cfvo type="autoMax"/>
              <x14:negativeFillColor rgb="FFFF0000"/>
              <x14:axisColor rgb="FF000000"/>
            </x14:dataBar>
          </x14:cfRule>
          <x14:cfRule type="dataBar" id="{BB032041-A3E6-455B-BCFB-78523E476F38}">
            <x14:dataBar minLength="0" maxLength="100" gradient="0">
              <x14:cfvo type="autoMin"/>
              <x14:cfvo type="autoMax"/>
              <x14:negativeFillColor rgb="FFFF0000"/>
              <x14:axisColor rgb="FF000000"/>
            </x14:dataBar>
          </x14:cfRule>
          <x14:cfRule type="dataBar" id="{B9A43CA4-2F95-4C43-9879-EEEFCD3C374D}">
            <x14:dataBar minLength="0" maxLength="100" gradient="0">
              <x14:cfvo type="autoMin"/>
              <x14:cfvo type="autoMax"/>
              <x14:negativeFillColor rgb="FFFF0000"/>
              <x14:axisColor rgb="FF000000"/>
            </x14:dataBar>
          </x14:cfRule>
          <x14:cfRule type="dataBar" id="{728580D3-F993-4DE2-BEE0-1C2588ED52C4}">
            <x14:dataBar minLength="0" maxLength="100" gradient="0">
              <x14:cfvo type="autoMin"/>
              <x14:cfvo type="autoMax"/>
              <x14:negativeFillColor rgb="FFFF0000"/>
              <x14:axisColor rgb="FF000000"/>
            </x14:dataBar>
          </x14:cfRule>
          <xm:sqref>H65:H69</xm:sqref>
        </x14:conditionalFormatting>
        <x14:conditionalFormatting xmlns:xm="http://schemas.microsoft.com/office/excel/2006/main">
          <x14:cfRule type="dataBar" id="{E657AEE8-3185-47CA-B126-08273D35EAC9}">
            <x14:dataBar minLength="0" maxLength="100" gradient="0">
              <x14:cfvo type="autoMin"/>
              <x14:cfvo type="autoMax"/>
              <x14:negativeFillColor rgb="FFFF0000"/>
              <x14:axisColor rgb="FF000000"/>
            </x14:dataBar>
          </x14:cfRule>
          <x14:cfRule type="dataBar" id="{332583D9-1F9D-4067-9769-EC1732753635}">
            <x14:dataBar minLength="0" maxLength="100" gradient="0">
              <x14:cfvo type="autoMin"/>
              <x14:cfvo type="autoMax"/>
              <x14:negativeFillColor rgb="FFFF0000"/>
              <x14:axisColor rgb="FF000000"/>
            </x14:dataBar>
          </x14:cfRule>
          <x14:cfRule type="dataBar" id="{E7FD1E81-9C64-4116-8027-B23A24491110}">
            <x14:dataBar minLength="0" maxLength="100" gradient="0">
              <x14:cfvo type="autoMin"/>
              <x14:cfvo type="autoMax"/>
              <x14:negativeFillColor rgb="FFFF0000"/>
              <x14:axisColor rgb="FF000000"/>
            </x14:dataBar>
          </x14:cfRule>
          <x14:cfRule type="dataBar" id="{3D2A534F-3EFE-4CCD-80C3-BFF212741106}">
            <x14:dataBar minLength="0" maxLength="100" gradient="0">
              <x14:cfvo type="autoMin"/>
              <x14:cfvo type="autoMax"/>
              <x14:negativeFillColor rgb="FFFF0000"/>
              <x14:axisColor rgb="FF000000"/>
            </x14:dataBar>
          </x14:cfRule>
          <xm:sqref>H71:H78</xm:sqref>
        </x14:conditionalFormatting>
        <x14:conditionalFormatting xmlns:xm="http://schemas.microsoft.com/office/excel/2006/main">
          <x14:cfRule type="dataBar" id="{C8761663-CF82-4900-8C5E-66C92EDABB9C}">
            <x14:dataBar minLength="0" maxLength="100" gradient="0">
              <x14:cfvo type="autoMin"/>
              <x14:cfvo type="autoMax"/>
              <x14:negativeFillColor rgb="FFFF0000"/>
              <x14:axisColor rgb="FF000000"/>
            </x14:dataBar>
          </x14:cfRule>
          <x14:cfRule type="dataBar" id="{DA8EDB25-9124-44EF-AAE2-43DD116D888E}">
            <x14:dataBar minLength="0" maxLength="100" gradient="0">
              <x14:cfvo type="autoMin"/>
              <x14:cfvo type="autoMax"/>
              <x14:negativeFillColor rgb="FFFF0000"/>
              <x14:axisColor rgb="FF000000"/>
            </x14:dataBar>
          </x14:cfRule>
          <x14:cfRule type="dataBar" id="{0FF2F808-BCA3-4362-9F18-CF738D0F1357}">
            <x14:dataBar minLength="0" maxLength="100" gradient="0">
              <x14:cfvo type="autoMin"/>
              <x14:cfvo type="autoMax"/>
              <x14:negativeFillColor rgb="FFFF0000"/>
              <x14:axisColor rgb="FF000000"/>
            </x14:dataBar>
          </x14:cfRule>
          <x14:cfRule type="dataBar" id="{2798AD07-84EE-41F1-9EFF-08B2C7705D5F}">
            <x14:dataBar minLength="0" maxLength="100" gradient="0">
              <x14:cfvo type="autoMin"/>
              <x14:cfvo type="autoMax"/>
              <x14:negativeFillColor rgb="FFFF0000"/>
              <x14:axisColor rgb="FF000000"/>
            </x14:dataBar>
          </x14:cfRule>
          <xm:sqref>H80:H82</xm:sqref>
        </x14:conditionalFormatting>
        <x14:conditionalFormatting xmlns:xm="http://schemas.microsoft.com/office/excel/2006/main">
          <x14:cfRule type="dataBar" id="{BDBD7399-31AF-40BF-82C9-142A442EBE11}">
            <x14:dataBar minLength="0" maxLength="100" gradient="0">
              <x14:cfvo type="autoMin"/>
              <x14:cfvo type="autoMax"/>
              <x14:negativeFillColor rgb="FFFF0000"/>
              <x14:axisColor rgb="FF000000"/>
            </x14:dataBar>
          </x14:cfRule>
          <x14:cfRule type="dataBar" id="{2F0B2FE1-6617-44B1-8882-2C30A76DFC5D}">
            <x14:dataBar minLength="0" maxLength="100" gradient="0">
              <x14:cfvo type="autoMin"/>
              <x14:cfvo type="autoMax"/>
              <x14:negativeFillColor rgb="FFFF0000"/>
              <x14:axisColor rgb="FF000000"/>
            </x14:dataBar>
          </x14:cfRule>
          <x14:cfRule type="dataBar" id="{E01886B3-83F6-41AD-B52E-5654381D4959}">
            <x14:dataBar minLength="0" maxLength="100" gradient="0">
              <x14:cfvo type="autoMin"/>
              <x14:cfvo type="autoMax"/>
              <x14:negativeFillColor rgb="FFFF0000"/>
              <x14:axisColor rgb="FF000000"/>
            </x14:dataBar>
          </x14:cfRule>
          <x14:cfRule type="dataBar" id="{0607E336-D537-46B2-8334-710B91CD18AF}">
            <x14:dataBar minLength="0" maxLength="100" gradient="0">
              <x14:cfvo type="autoMin"/>
              <x14:cfvo type="autoMax"/>
              <x14:negativeFillColor rgb="FFFF0000"/>
              <x14:axisColor rgb="FF000000"/>
            </x14:dataBar>
          </x14:cfRule>
          <xm:sqref>H84:H96</xm:sqref>
        </x14:conditionalFormatting>
        <x14:conditionalFormatting xmlns:xm="http://schemas.microsoft.com/office/excel/2006/main">
          <x14:cfRule type="dataBar" id="{9A6EA027-4854-41E1-AB37-91ED1E47DE91}">
            <x14:dataBar minLength="0" maxLength="100" gradient="0">
              <x14:cfvo type="autoMin"/>
              <x14:cfvo type="autoMax"/>
              <x14:negativeFillColor rgb="FFFF0000"/>
              <x14:axisColor rgb="FF000000"/>
            </x14:dataBar>
          </x14:cfRule>
          <x14:cfRule type="dataBar" id="{2CA58876-A8B1-44CC-82E6-BDB81ECCCD9F}">
            <x14:dataBar minLength="0" maxLength="100" gradient="0">
              <x14:cfvo type="autoMin"/>
              <x14:cfvo type="autoMax"/>
              <x14:negativeFillColor rgb="FFFF0000"/>
              <x14:axisColor rgb="FF000000"/>
            </x14:dataBar>
          </x14:cfRule>
          <x14:cfRule type="dataBar" id="{FD48C8D3-8AC0-4716-A49F-147AB6068635}">
            <x14:dataBar minLength="0" maxLength="100" gradient="0">
              <x14:cfvo type="autoMin"/>
              <x14:cfvo type="autoMax"/>
              <x14:negativeFillColor rgb="FFFF0000"/>
              <x14:axisColor rgb="FF000000"/>
            </x14:dataBar>
          </x14:cfRule>
          <x14:cfRule type="dataBar" id="{752CD9DE-0409-49FB-A284-D5099988CB0F}">
            <x14:dataBar minLength="0" maxLength="100" gradient="0">
              <x14:cfvo type="autoMin"/>
              <x14:cfvo type="autoMax"/>
              <x14:negativeFillColor rgb="FFFF0000"/>
              <x14:axisColor rgb="FF000000"/>
            </x14:dataBar>
          </x14:cfRule>
          <xm:sqref>H98:H134</xm:sqref>
        </x14:conditionalFormatting>
        <x14:conditionalFormatting xmlns:xm="http://schemas.microsoft.com/office/excel/2006/main">
          <x14:cfRule type="dataBar" id="{337868C1-4083-4E7F-B315-2DD6AF2BAA03}">
            <x14:dataBar minLength="0" maxLength="100" gradient="0">
              <x14:cfvo type="autoMin"/>
              <x14:cfvo type="autoMax"/>
              <x14:negativeFillColor rgb="FFFF0000"/>
              <x14:axisColor rgb="FF000000"/>
            </x14:dataBar>
          </x14:cfRule>
          <x14:cfRule type="dataBar" id="{ED9DB813-9B74-4037-B01D-420D0FC1BA1E}">
            <x14:dataBar minLength="0" maxLength="100" gradient="0">
              <x14:cfvo type="autoMin"/>
              <x14:cfvo type="autoMax"/>
              <x14:negativeFillColor rgb="FFFF0000"/>
              <x14:axisColor rgb="FF000000"/>
            </x14:dataBar>
          </x14:cfRule>
          <x14:cfRule type="dataBar" id="{F3001906-D06B-41F1-AE23-B72A84F5FE62}">
            <x14:dataBar minLength="0" maxLength="100" gradient="0">
              <x14:cfvo type="autoMin"/>
              <x14:cfvo type="autoMax"/>
              <x14:negativeFillColor rgb="FFFF0000"/>
              <x14:axisColor rgb="FF000000"/>
            </x14:dataBar>
          </x14:cfRule>
          <x14:cfRule type="dataBar" id="{51C75BA6-7F0C-4706-B4C5-6C863ACC491C}">
            <x14:dataBar minLength="0" maxLength="100" gradient="0">
              <x14:cfvo type="autoMin"/>
              <x14:cfvo type="autoMax"/>
              <x14:negativeFillColor rgb="FFFF0000"/>
              <x14:axisColor rgb="FF000000"/>
            </x14:dataBar>
          </x14:cfRule>
          <xm:sqref>H136:H169</xm:sqref>
        </x14:conditionalFormatting>
        <x14:conditionalFormatting xmlns:xm="http://schemas.microsoft.com/office/excel/2006/main">
          <x14:cfRule type="dataBar" id="{1B233F6C-57DC-43D3-8359-960C9F48FD14}">
            <x14:dataBar minLength="0" maxLength="100" gradient="0">
              <x14:cfvo type="autoMin"/>
              <x14:cfvo type="autoMax"/>
              <x14:negativeFillColor rgb="FFFF0000"/>
              <x14:axisColor rgb="FF000000"/>
            </x14:dataBar>
          </x14:cfRule>
          <x14:cfRule type="dataBar" id="{C294F3BE-CC68-4CED-B88C-C54E1DCC7EF8}">
            <x14:dataBar minLength="0" maxLength="100" gradient="0">
              <x14:cfvo type="autoMin"/>
              <x14:cfvo type="autoMax"/>
              <x14:negativeFillColor rgb="FFFF0000"/>
              <x14:axisColor rgb="FF000000"/>
            </x14:dataBar>
          </x14:cfRule>
          <x14:cfRule type="dataBar" id="{6228FC5F-1AF3-48EC-B040-B260883D7162}">
            <x14:dataBar minLength="0" maxLength="100" gradient="0">
              <x14:cfvo type="autoMin"/>
              <x14:cfvo type="autoMax"/>
              <x14:negativeFillColor rgb="FFFF0000"/>
              <x14:axisColor rgb="FF000000"/>
            </x14:dataBar>
          </x14:cfRule>
          <x14:cfRule type="dataBar" id="{EA859801-723E-48B7-935B-C912DE39D5D8}">
            <x14:dataBar minLength="0" maxLength="100" gradient="0">
              <x14:cfvo type="autoMin"/>
              <x14:cfvo type="autoMax"/>
              <x14:negativeFillColor rgb="FFFF0000"/>
              <x14:axisColor rgb="FF000000"/>
            </x14:dataBar>
          </x14:cfRule>
          <xm:sqref>H171:H229</xm:sqref>
        </x14:conditionalFormatting>
        <x14:conditionalFormatting xmlns:xm="http://schemas.microsoft.com/office/excel/2006/main">
          <x14:cfRule type="dataBar" id="{A4E754E7-B5EC-4D38-96CF-160BDAA63337}">
            <x14:dataBar minLength="0" maxLength="100" gradient="0">
              <x14:cfvo type="autoMin"/>
              <x14:cfvo type="autoMax"/>
              <x14:negativeFillColor rgb="FFFF0000"/>
              <x14:axisColor rgb="FF000000"/>
            </x14:dataBar>
          </x14:cfRule>
          <x14:cfRule type="dataBar" id="{445740C4-B289-4873-A147-32AAB36AABE5}">
            <x14:dataBar minLength="0" maxLength="100" gradient="0">
              <x14:cfvo type="autoMin"/>
              <x14:cfvo type="autoMax"/>
              <x14:negativeFillColor rgb="FFFF0000"/>
              <x14:axisColor rgb="FF000000"/>
            </x14:dataBar>
          </x14:cfRule>
          <x14:cfRule type="dataBar" id="{053AA836-5D93-4630-A842-37529BBFCBFD}">
            <x14:dataBar minLength="0" maxLength="100" gradient="0">
              <x14:cfvo type="autoMin"/>
              <x14:cfvo type="autoMax"/>
              <x14:negativeFillColor rgb="FFFF0000"/>
              <x14:axisColor rgb="FF000000"/>
            </x14:dataBar>
          </x14:cfRule>
          <x14:cfRule type="dataBar" id="{14DEEAC6-3F68-4C24-A85A-56A149FB0D83}">
            <x14:dataBar minLength="0" maxLength="100" gradient="0">
              <x14:cfvo type="autoMin"/>
              <x14:cfvo type="autoMax"/>
              <x14:negativeFillColor rgb="FFFF0000"/>
              <x14:axisColor rgb="FF000000"/>
            </x14:dataBar>
          </x14:cfRule>
          <xm:sqref>H231</xm:sqref>
        </x14:conditionalFormatting>
        <x14:conditionalFormatting xmlns:xm="http://schemas.microsoft.com/office/excel/2006/main">
          <x14:cfRule type="dataBar" id="{8EB97388-9AFD-4AAA-80F7-DA63D5F1A388}">
            <x14:dataBar minLength="0" maxLength="100" gradient="0">
              <x14:cfvo type="autoMin"/>
              <x14:cfvo type="autoMax"/>
              <x14:negativeFillColor rgb="FFFF0000"/>
              <x14:axisColor rgb="FF000000"/>
            </x14:dataBar>
          </x14:cfRule>
          <x14:cfRule type="dataBar" id="{F7015696-B5B4-4511-A814-A4F8FC6250BA}">
            <x14:dataBar minLength="0" maxLength="100" gradient="0">
              <x14:cfvo type="autoMin"/>
              <x14:cfvo type="autoMax"/>
              <x14:negativeFillColor rgb="FFFF0000"/>
              <x14:axisColor rgb="FF000000"/>
            </x14:dataBar>
          </x14:cfRule>
          <x14:cfRule type="dataBar" id="{D35CCB73-D635-43DE-A5C2-8F19DA4D2B0D}">
            <x14:dataBar minLength="0" maxLength="100" gradient="0">
              <x14:cfvo type="autoMin"/>
              <x14:cfvo type="autoMax"/>
              <x14:negativeFillColor rgb="FFFF0000"/>
              <x14:axisColor rgb="FF000000"/>
            </x14:dataBar>
          </x14:cfRule>
          <x14:cfRule type="dataBar" id="{4FF6C65A-7AD1-4E69-98F7-D5843861B750}">
            <x14:dataBar minLength="0" maxLength="100" gradient="0">
              <x14:cfvo type="autoMin"/>
              <x14:cfvo type="autoMax"/>
              <x14:negativeFillColor rgb="FFFF0000"/>
              <x14:axisColor rgb="FF000000"/>
            </x14:dataBar>
          </x14:cfRule>
          <xm:sqref>H233:H236</xm:sqref>
        </x14:conditionalFormatting>
        <x14:conditionalFormatting xmlns:xm="http://schemas.microsoft.com/office/excel/2006/main">
          <x14:cfRule type="dataBar" id="{DCA11351-43FA-4D78-B963-2A69409A6889}">
            <x14:dataBar minLength="0" maxLength="100" gradient="0">
              <x14:cfvo type="autoMin"/>
              <x14:cfvo type="autoMax"/>
              <x14:negativeFillColor rgb="FFFF0000"/>
              <x14:axisColor rgb="FF000000"/>
            </x14:dataBar>
          </x14:cfRule>
          <x14:cfRule type="dataBar" id="{33AF009E-5AEF-40F6-8D78-31CF84198454}">
            <x14:dataBar minLength="0" maxLength="100" gradient="0">
              <x14:cfvo type="autoMin"/>
              <x14:cfvo type="autoMax"/>
              <x14:negativeFillColor rgb="FFFF0000"/>
              <x14:axisColor rgb="FF000000"/>
            </x14:dataBar>
          </x14:cfRule>
          <x14:cfRule type="dataBar" id="{DCEEB63B-6A33-401B-B4F2-54F5BADFB3EF}">
            <x14:dataBar minLength="0" maxLength="100" gradient="0">
              <x14:cfvo type="autoMin"/>
              <x14:cfvo type="autoMax"/>
              <x14:negativeFillColor rgb="FFFF0000"/>
              <x14:axisColor rgb="FF000000"/>
            </x14:dataBar>
          </x14:cfRule>
          <x14:cfRule type="dataBar" id="{B63DAD13-C235-4ED2-A04F-9CB5FA89DACD}">
            <x14:dataBar minLength="0" maxLength="100" gradient="0">
              <x14:cfvo type="autoMin"/>
              <x14:cfvo type="autoMax"/>
              <x14:negativeFillColor rgb="FFFF0000"/>
              <x14:axisColor rgb="FF000000"/>
            </x14:dataBar>
          </x14:cfRule>
          <xm:sqref>H238:H272</xm:sqref>
        </x14:conditionalFormatting>
        <x14:conditionalFormatting xmlns:xm="http://schemas.microsoft.com/office/excel/2006/main">
          <x14:cfRule type="dataBar" id="{A0B0397D-D089-4007-A8BF-CFB2F34EE5A3}">
            <x14:dataBar minLength="0" maxLength="100" gradient="0">
              <x14:cfvo type="autoMin"/>
              <x14:cfvo type="autoMax"/>
              <x14:negativeFillColor rgb="FFFF0000"/>
              <x14:axisColor rgb="FF000000"/>
            </x14:dataBar>
          </x14:cfRule>
          <x14:cfRule type="dataBar" id="{A5364B1F-F8AB-41E1-B4DA-368855C48D1E}">
            <x14:dataBar minLength="0" maxLength="100" gradient="0">
              <x14:cfvo type="autoMin"/>
              <x14:cfvo type="autoMax"/>
              <x14:negativeFillColor rgb="FFFF0000"/>
              <x14:axisColor rgb="FF000000"/>
            </x14:dataBar>
          </x14:cfRule>
          <x14:cfRule type="dataBar" id="{B93CA428-F1A2-49BE-81DA-DDAB33811538}">
            <x14:dataBar minLength="0" maxLength="100" gradient="0">
              <x14:cfvo type="autoMin"/>
              <x14:cfvo type="autoMax"/>
              <x14:negativeFillColor rgb="FFFF0000"/>
              <x14:axisColor rgb="FF000000"/>
            </x14:dataBar>
          </x14:cfRule>
          <x14:cfRule type="dataBar" id="{F4187980-684F-4EBF-B929-FF23C8312409}">
            <x14:dataBar minLength="0" maxLength="100" gradient="0">
              <x14:cfvo type="autoMin"/>
              <x14:cfvo type="autoMax"/>
              <x14:negativeFillColor rgb="FFFF0000"/>
              <x14:axisColor rgb="FF000000"/>
            </x14:dataBar>
          </x14:cfRule>
          <xm:sqref>H274:H279</xm:sqref>
        </x14:conditionalFormatting>
        <x14:conditionalFormatting xmlns:xm="http://schemas.microsoft.com/office/excel/2006/main">
          <x14:cfRule type="dataBar" id="{E6DB602C-5F9D-4038-960F-CD55C7A95116}">
            <x14:dataBar minLength="0" maxLength="100" gradient="0">
              <x14:cfvo type="autoMin"/>
              <x14:cfvo type="autoMax"/>
              <x14:negativeFillColor rgb="FFFF0000"/>
              <x14:axisColor rgb="FF000000"/>
            </x14:dataBar>
          </x14:cfRule>
          <x14:cfRule type="dataBar" id="{87A9BC10-60B0-4401-9ADB-A788D1E11CE1}">
            <x14:dataBar minLength="0" maxLength="100" gradient="0">
              <x14:cfvo type="autoMin"/>
              <x14:cfvo type="autoMax"/>
              <x14:negativeFillColor rgb="FFFF0000"/>
              <x14:axisColor rgb="FF000000"/>
            </x14:dataBar>
          </x14:cfRule>
          <x14:cfRule type="dataBar" id="{AE22F506-333D-427B-854F-48F27D020BE2}">
            <x14:dataBar minLength="0" maxLength="100" gradient="0">
              <x14:cfvo type="autoMin"/>
              <x14:cfvo type="autoMax"/>
              <x14:negativeFillColor rgb="FFFF0000"/>
              <x14:axisColor rgb="FF000000"/>
            </x14:dataBar>
          </x14:cfRule>
          <x14:cfRule type="dataBar" id="{40E2263D-C560-418B-854A-36B2865EF2F7}">
            <x14:dataBar minLength="0" maxLength="100" gradient="0">
              <x14:cfvo type="autoMin"/>
              <x14:cfvo type="autoMax"/>
              <x14:negativeFillColor rgb="FFFF0000"/>
              <x14:axisColor rgb="FF000000"/>
            </x14:dataBar>
          </x14:cfRule>
          <xm:sqref>H281:H283</xm:sqref>
        </x14:conditionalFormatting>
        <x14:conditionalFormatting xmlns:xm="http://schemas.microsoft.com/office/excel/2006/main">
          <x14:cfRule type="dataBar" id="{289D51BE-CDE5-4EA2-AD03-1C5AA965FD91}">
            <x14:dataBar minLength="0" maxLength="100" gradient="0">
              <x14:cfvo type="autoMin"/>
              <x14:cfvo type="autoMax"/>
              <x14:negativeFillColor rgb="FFFF0000"/>
              <x14:axisColor rgb="FF000000"/>
            </x14:dataBar>
          </x14:cfRule>
          <x14:cfRule type="dataBar" id="{91DB9333-2CAE-4D05-94A1-3C5E0D5F1AFE}">
            <x14:dataBar minLength="0" maxLength="100" gradient="0">
              <x14:cfvo type="autoMin"/>
              <x14:cfvo type="autoMax"/>
              <x14:negativeFillColor rgb="FFFF0000"/>
              <x14:axisColor rgb="FF000000"/>
            </x14:dataBar>
          </x14:cfRule>
          <x14:cfRule type="dataBar" id="{A21A1583-FE07-412C-847D-B10A619F8050}">
            <x14:dataBar minLength="0" maxLength="100" gradient="0">
              <x14:cfvo type="autoMin"/>
              <x14:cfvo type="autoMax"/>
              <x14:negativeFillColor rgb="FFFF0000"/>
              <x14:axisColor rgb="FF000000"/>
            </x14:dataBar>
          </x14:cfRule>
          <x14:cfRule type="dataBar" id="{E0FDCFEE-9D81-489A-A48E-5098FCA2E6B2}">
            <x14:dataBar minLength="0" maxLength="100" gradient="0">
              <x14:cfvo type="autoMin"/>
              <x14:cfvo type="autoMax"/>
              <x14:negativeFillColor rgb="FFFF0000"/>
              <x14:axisColor rgb="FF000000"/>
            </x14:dataBar>
          </x14:cfRule>
          <xm:sqref>H285:H288</xm:sqref>
        </x14:conditionalFormatting>
        <x14:conditionalFormatting xmlns:xm="http://schemas.microsoft.com/office/excel/2006/main">
          <x14:cfRule type="dataBar" id="{07AFA352-65CB-4EB5-A0AE-44A1C86B6C8E}">
            <x14:dataBar minLength="0" maxLength="100" gradient="0">
              <x14:cfvo type="autoMin"/>
              <x14:cfvo type="autoMax"/>
              <x14:negativeFillColor rgb="FFFF0000"/>
              <x14:axisColor rgb="FF000000"/>
            </x14:dataBar>
          </x14:cfRule>
          <x14:cfRule type="dataBar" id="{3F2B5956-70CB-4624-AA75-A992061B107C}">
            <x14:dataBar minLength="0" maxLength="100" gradient="0">
              <x14:cfvo type="autoMin"/>
              <x14:cfvo type="autoMax"/>
              <x14:negativeFillColor rgb="FFFF0000"/>
              <x14:axisColor rgb="FF000000"/>
            </x14:dataBar>
          </x14:cfRule>
          <x14:cfRule type="dataBar" id="{B131974A-7B2B-40CD-A76C-A46C14EDD5F9}">
            <x14:dataBar minLength="0" maxLength="100" gradient="0">
              <x14:cfvo type="autoMin"/>
              <x14:cfvo type="autoMax"/>
              <x14:negativeFillColor rgb="FFFF0000"/>
              <x14:axisColor rgb="FF000000"/>
            </x14:dataBar>
          </x14:cfRule>
          <x14:cfRule type="dataBar" id="{F6247E8C-4A9B-4543-A6A9-BDA567E57264}">
            <x14:dataBar minLength="0" maxLength="100" gradient="0">
              <x14:cfvo type="autoMin"/>
              <x14:cfvo type="autoMax"/>
              <x14:negativeFillColor rgb="FFFF0000"/>
              <x14:axisColor rgb="FF000000"/>
            </x14:dataBar>
          </x14:cfRule>
          <xm:sqref>H290:H305</xm:sqref>
        </x14:conditionalFormatting>
        <x14:conditionalFormatting xmlns:xm="http://schemas.microsoft.com/office/excel/2006/main">
          <x14:cfRule type="dataBar" id="{BAC317D5-7A6B-4B76-B70B-01B8F0E66AF2}">
            <x14:dataBar minLength="0" maxLength="100" gradient="0">
              <x14:cfvo type="autoMin"/>
              <x14:cfvo type="autoMax"/>
              <x14:negativeFillColor rgb="FFFF0000"/>
              <x14:axisColor rgb="FF000000"/>
            </x14:dataBar>
          </x14:cfRule>
          <x14:cfRule type="dataBar" id="{6D1D0247-FBBA-4FC6-8949-BE551FE8FF39}">
            <x14:dataBar minLength="0" maxLength="100" gradient="0">
              <x14:cfvo type="autoMin"/>
              <x14:cfvo type="autoMax"/>
              <x14:negativeFillColor rgb="FFFF0000"/>
              <x14:axisColor rgb="FF000000"/>
            </x14:dataBar>
          </x14:cfRule>
          <x14:cfRule type="dataBar" id="{F259E4FC-DA6B-4E0C-AC2D-6BA103D6E5A2}">
            <x14:dataBar minLength="0" maxLength="100" gradient="0">
              <x14:cfvo type="autoMin"/>
              <x14:cfvo type="autoMax"/>
              <x14:negativeFillColor rgb="FFFF0000"/>
              <x14:axisColor rgb="FF000000"/>
            </x14:dataBar>
          </x14:cfRule>
          <x14:cfRule type="dataBar" id="{C3D5E85F-077F-42AD-BBA1-DE53886A8C03}">
            <x14:dataBar minLength="0" maxLength="100" gradient="0">
              <x14:cfvo type="autoMin"/>
              <x14:cfvo type="autoMax"/>
              <x14:negativeFillColor rgb="FFFF0000"/>
              <x14:axisColor rgb="FF000000"/>
            </x14:dataBar>
          </x14:cfRule>
          <xm:sqref>H307:H321</xm:sqref>
        </x14:conditionalFormatting>
        <x14:conditionalFormatting xmlns:xm="http://schemas.microsoft.com/office/excel/2006/main">
          <x14:cfRule type="dataBar" id="{15893BFC-50B6-431A-9675-7A91E63A0DA5}">
            <x14:dataBar minLength="0" maxLength="100" gradient="0">
              <x14:cfvo type="autoMin"/>
              <x14:cfvo type="autoMax"/>
              <x14:negativeFillColor rgb="FFFF0000"/>
              <x14:axisColor rgb="FF000000"/>
            </x14:dataBar>
          </x14:cfRule>
          <x14:cfRule type="dataBar" id="{C78A2C1C-F2A3-4AD4-9830-74E2679EE8ED}">
            <x14:dataBar minLength="0" maxLength="100" gradient="0">
              <x14:cfvo type="autoMin"/>
              <x14:cfvo type="autoMax"/>
              <x14:negativeFillColor rgb="FFFF0000"/>
              <x14:axisColor rgb="FF000000"/>
            </x14:dataBar>
          </x14:cfRule>
          <x14:cfRule type="dataBar" id="{4C899693-969E-4E5D-BC12-CEC1ABFCA74A}">
            <x14:dataBar minLength="0" maxLength="100" gradient="0">
              <x14:cfvo type="autoMin"/>
              <x14:cfvo type="autoMax"/>
              <x14:negativeFillColor rgb="FFFF0000"/>
              <x14:axisColor rgb="FF000000"/>
            </x14:dataBar>
          </x14:cfRule>
          <x14:cfRule type="dataBar" id="{98071CA6-502A-4A29-9897-43B8F202D6AC}">
            <x14:dataBar minLength="0" maxLength="100" gradient="0">
              <x14:cfvo type="autoMin"/>
              <x14:cfvo type="autoMax"/>
              <x14:negativeFillColor rgb="FFFF0000"/>
              <x14:axisColor rgb="FF000000"/>
            </x14:dataBar>
          </x14:cfRule>
          <xm:sqref>H324:H326</xm:sqref>
        </x14:conditionalFormatting>
        <x14:conditionalFormatting xmlns:xm="http://schemas.microsoft.com/office/excel/2006/main">
          <x14:cfRule type="dataBar" id="{3B570E45-DF65-41DD-82B7-571F1E617F9B}">
            <x14:dataBar minLength="0" maxLength="100" gradient="0">
              <x14:cfvo type="autoMin"/>
              <x14:cfvo type="autoMax"/>
              <x14:negativeFillColor rgb="FFFF0000"/>
              <x14:axisColor rgb="FF000000"/>
            </x14:dataBar>
          </x14:cfRule>
          <x14:cfRule type="dataBar" id="{6C4F85C5-F4CA-4BAA-8D2C-CC7B3CE80D29}">
            <x14:dataBar minLength="0" maxLength="100" gradient="0">
              <x14:cfvo type="autoMin"/>
              <x14:cfvo type="autoMax"/>
              <x14:negativeFillColor rgb="FFFF0000"/>
              <x14:axisColor rgb="FF000000"/>
            </x14:dataBar>
          </x14:cfRule>
          <x14:cfRule type="dataBar" id="{0F9565E9-71FD-4ED0-8270-2DD091F1C3CF}">
            <x14:dataBar minLength="0" maxLength="100" gradient="0">
              <x14:cfvo type="autoMin"/>
              <x14:cfvo type="autoMax"/>
              <x14:negativeFillColor rgb="FFFF0000"/>
              <x14:axisColor rgb="FF000000"/>
            </x14:dataBar>
          </x14:cfRule>
          <x14:cfRule type="dataBar" id="{67FE27B2-EBFC-440B-80AB-F2AE2AB9DD08}">
            <x14:dataBar minLength="0" maxLength="100" gradient="0">
              <x14:cfvo type="autoMin"/>
              <x14:cfvo type="autoMax"/>
              <x14:negativeFillColor rgb="FFFF0000"/>
              <x14:axisColor rgb="FF000000"/>
            </x14:dataBar>
          </x14:cfRule>
          <xm:sqref>H328:H329</xm:sqref>
        </x14:conditionalFormatting>
        <x14:conditionalFormatting xmlns:xm="http://schemas.microsoft.com/office/excel/2006/main">
          <x14:cfRule type="dataBar" id="{E7083229-3A1F-4C68-AE4C-6BF5EB66A9A0}">
            <x14:dataBar minLength="0" maxLength="100" gradient="0">
              <x14:cfvo type="autoMin"/>
              <x14:cfvo type="autoMax"/>
              <x14:negativeFillColor rgb="FFFF0000"/>
              <x14:axisColor rgb="FF000000"/>
            </x14:dataBar>
          </x14:cfRule>
          <x14:cfRule type="dataBar" id="{48666143-5671-471A-BDC5-4F18C718A503}">
            <x14:dataBar minLength="0" maxLength="100" gradient="0">
              <x14:cfvo type="autoMin"/>
              <x14:cfvo type="autoMax"/>
              <x14:negativeFillColor rgb="FFFF0000"/>
              <x14:axisColor rgb="FF000000"/>
            </x14:dataBar>
          </x14:cfRule>
          <x14:cfRule type="dataBar" id="{2FFC4237-C4A5-4C39-8C6E-60FDE40B7B0E}">
            <x14:dataBar minLength="0" maxLength="100" gradient="0">
              <x14:cfvo type="autoMin"/>
              <x14:cfvo type="autoMax"/>
              <x14:negativeFillColor rgb="FFFF0000"/>
              <x14:axisColor rgb="FF000000"/>
            </x14:dataBar>
          </x14:cfRule>
          <x14:cfRule type="dataBar" id="{6DDC77E7-150D-4CD1-A6A6-1EEBEF62DF41}">
            <x14:dataBar minLength="0" maxLength="100" gradient="0">
              <x14:cfvo type="autoMin"/>
              <x14:cfvo type="autoMax"/>
              <x14:negativeFillColor rgb="FFFF0000"/>
              <x14:axisColor rgb="FF000000"/>
            </x14:dataBar>
          </x14:cfRule>
          <xm:sqref>H331:H334</xm:sqref>
        </x14:conditionalFormatting>
        <x14:conditionalFormatting xmlns:xm="http://schemas.microsoft.com/office/excel/2006/main">
          <x14:cfRule type="dataBar" id="{DA2C6040-0119-4F14-AE8C-F1EB841BFCD9}">
            <x14:dataBar minLength="0" maxLength="100" gradient="0">
              <x14:cfvo type="autoMin"/>
              <x14:cfvo type="autoMax"/>
              <x14:negativeFillColor rgb="FFFF0000"/>
              <x14:axisColor rgb="FF000000"/>
            </x14:dataBar>
          </x14:cfRule>
          <x14:cfRule type="dataBar" id="{3F2EA46B-A39E-4944-BFC5-9E3B6FBA72A7}">
            <x14:dataBar minLength="0" maxLength="100" gradient="0">
              <x14:cfvo type="autoMin"/>
              <x14:cfvo type="autoMax"/>
              <x14:negativeFillColor rgb="FFFF0000"/>
              <x14:axisColor rgb="FF000000"/>
            </x14:dataBar>
          </x14:cfRule>
          <x14:cfRule type="dataBar" id="{C08656F2-699F-4F35-A681-D89D57D5DC81}">
            <x14:dataBar minLength="0" maxLength="100" gradient="0">
              <x14:cfvo type="autoMin"/>
              <x14:cfvo type="autoMax"/>
              <x14:negativeFillColor rgb="FFFF0000"/>
              <x14:axisColor rgb="FF000000"/>
            </x14:dataBar>
          </x14:cfRule>
          <x14:cfRule type="dataBar" id="{5A8E17EC-ADDA-40DF-ACB8-2D40247182F2}">
            <x14:dataBar minLength="0" maxLength="100" gradient="0">
              <x14:cfvo type="autoMin"/>
              <x14:cfvo type="autoMax"/>
              <x14:negativeFillColor rgb="FFFF0000"/>
              <x14:axisColor rgb="FF000000"/>
            </x14:dataBar>
          </x14:cfRule>
          <xm:sqref>H336:H337</xm:sqref>
        </x14:conditionalFormatting>
        <x14:conditionalFormatting xmlns:xm="http://schemas.microsoft.com/office/excel/2006/main">
          <x14:cfRule type="dataBar" id="{F8AEA375-0939-457E-8CB4-685EC71CCB79}">
            <x14:dataBar minLength="0" maxLength="100" gradient="0">
              <x14:cfvo type="autoMin"/>
              <x14:cfvo type="autoMax"/>
              <x14:negativeFillColor rgb="FFFF0000"/>
              <x14:axisColor rgb="FF000000"/>
            </x14:dataBar>
          </x14:cfRule>
          <x14:cfRule type="dataBar" id="{5365D98F-C535-4A1B-8271-3C8FC80DB8CD}">
            <x14:dataBar minLength="0" maxLength="100" gradient="0">
              <x14:cfvo type="autoMin"/>
              <x14:cfvo type="autoMax"/>
              <x14:negativeFillColor rgb="FFFF0000"/>
              <x14:axisColor rgb="FF000000"/>
            </x14:dataBar>
          </x14:cfRule>
          <x14:cfRule type="dataBar" id="{019C397D-CDD1-4289-866A-C3FB522EC059}">
            <x14:dataBar minLength="0" maxLength="100" gradient="0">
              <x14:cfvo type="autoMin"/>
              <x14:cfvo type="autoMax"/>
              <x14:negativeFillColor rgb="FFFF0000"/>
              <x14:axisColor rgb="FF000000"/>
            </x14:dataBar>
          </x14:cfRule>
          <x14:cfRule type="dataBar" id="{5415A0DB-DDB2-4290-A17A-4F696C7BD2A2}">
            <x14:dataBar minLength="0" maxLength="100" gradient="0">
              <x14:cfvo type="autoMin"/>
              <x14:cfvo type="autoMax"/>
              <x14:negativeFillColor rgb="FFFF0000"/>
              <x14:axisColor rgb="FF000000"/>
            </x14:dataBar>
          </x14:cfRule>
          <xm:sqref>H339:H341</xm:sqref>
        </x14:conditionalFormatting>
        <x14:conditionalFormatting xmlns:xm="http://schemas.microsoft.com/office/excel/2006/main">
          <x14:cfRule type="dataBar" id="{171961F6-6238-4D17-81AB-C42BC72F6363}">
            <x14:dataBar minLength="0" maxLength="100" gradient="0">
              <x14:cfvo type="autoMin"/>
              <x14:cfvo type="autoMax"/>
              <x14:negativeFillColor rgb="FFFF0000"/>
              <x14:axisColor rgb="FF000000"/>
            </x14:dataBar>
          </x14:cfRule>
          <x14:cfRule type="dataBar" id="{34E53841-20A6-4EEB-9BFF-785381596E9E}">
            <x14:dataBar minLength="0" maxLength="100" gradient="0">
              <x14:cfvo type="autoMin"/>
              <x14:cfvo type="autoMax"/>
              <x14:negativeFillColor rgb="FFFF0000"/>
              <x14:axisColor rgb="FF000000"/>
            </x14:dataBar>
          </x14:cfRule>
          <x14:cfRule type="dataBar" id="{D393AFAB-3407-439B-9087-C94D780B0F7E}">
            <x14:dataBar minLength="0" maxLength="100" gradient="0">
              <x14:cfvo type="autoMin"/>
              <x14:cfvo type="autoMax"/>
              <x14:negativeFillColor rgb="FFFF0000"/>
              <x14:axisColor rgb="FF000000"/>
            </x14:dataBar>
          </x14:cfRule>
          <x14:cfRule type="dataBar" id="{D04AF372-E629-4A35-8F82-482FEC92DB8B}">
            <x14:dataBar minLength="0" maxLength="100" gradient="0">
              <x14:cfvo type="autoMin"/>
              <x14:cfvo type="autoMax"/>
              <x14:negativeFillColor rgb="FFFF0000"/>
              <x14:axisColor rgb="FF000000"/>
            </x14:dataBar>
          </x14:cfRule>
          <xm:sqref>H343:H350</xm:sqref>
        </x14:conditionalFormatting>
        <x14:conditionalFormatting xmlns:xm="http://schemas.microsoft.com/office/excel/2006/main">
          <x14:cfRule type="dataBar" id="{4BD6B181-5276-42CE-82DC-A7C62D39BA77}">
            <x14:dataBar minLength="0" maxLength="100" gradient="0">
              <x14:cfvo type="autoMin"/>
              <x14:cfvo type="autoMax"/>
              <x14:negativeFillColor rgb="FFFF0000"/>
              <x14:axisColor rgb="FF000000"/>
            </x14:dataBar>
          </x14:cfRule>
          <x14:cfRule type="dataBar" id="{AA2DA424-E5FF-4D00-B540-0B1095AA1005}">
            <x14:dataBar minLength="0" maxLength="100" gradient="0">
              <x14:cfvo type="autoMin"/>
              <x14:cfvo type="autoMax"/>
              <x14:negativeFillColor rgb="FFFF0000"/>
              <x14:axisColor rgb="FF000000"/>
            </x14:dataBar>
          </x14:cfRule>
          <x14:cfRule type="dataBar" id="{44B45734-3B48-4169-A1A9-51F8AC2670E9}">
            <x14:dataBar minLength="0" maxLength="100" gradient="0">
              <x14:cfvo type="autoMin"/>
              <x14:cfvo type="autoMax"/>
              <x14:negativeFillColor rgb="FFFF0000"/>
              <x14:axisColor rgb="FF000000"/>
            </x14:dataBar>
          </x14:cfRule>
          <x14:cfRule type="dataBar" id="{A049975A-6F61-4D06-8A08-B2BEE26444E3}">
            <x14:dataBar minLength="0" maxLength="100" gradient="0">
              <x14:cfvo type="autoMin"/>
              <x14:cfvo type="autoMax"/>
              <x14:negativeFillColor rgb="FFFF0000"/>
              <x14:axisColor rgb="FF000000"/>
            </x14:dataBar>
          </x14:cfRule>
          <xm:sqref>H352:H355</xm:sqref>
        </x14:conditionalFormatting>
        <x14:conditionalFormatting xmlns:xm="http://schemas.microsoft.com/office/excel/2006/main">
          <x14:cfRule type="dataBar" id="{2C06138A-FC5E-4B9F-8DE8-3F8FC6956DAD}">
            <x14:dataBar minLength="0" maxLength="100" gradient="0">
              <x14:cfvo type="autoMin"/>
              <x14:cfvo type="autoMax"/>
              <x14:negativeFillColor rgb="FFFF0000"/>
              <x14:axisColor rgb="FF000000"/>
            </x14:dataBar>
          </x14:cfRule>
          <x14:cfRule type="dataBar" id="{91252F62-D881-4B03-A290-415075C327F5}">
            <x14:dataBar minLength="0" maxLength="100" gradient="0">
              <x14:cfvo type="autoMin"/>
              <x14:cfvo type="autoMax"/>
              <x14:negativeFillColor rgb="FFFF0000"/>
              <x14:axisColor rgb="FF000000"/>
            </x14:dataBar>
          </x14:cfRule>
          <x14:cfRule type="dataBar" id="{54679E6C-723E-483F-87E9-B2F974AAAF26}">
            <x14:dataBar minLength="0" maxLength="100" gradient="0">
              <x14:cfvo type="autoMin"/>
              <x14:cfvo type="autoMax"/>
              <x14:negativeFillColor rgb="FFFF0000"/>
              <x14:axisColor rgb="FF000000"/>
            </x14:dataBar>
          </x14:cfRule>
          <x14:cfRule type="dataBar" id="{E25444A4-3D24-4847-8229-F24025A5E8C4}">
            <x14:dataBar minLength="0" maxLength="100" gradient="0">
              <x14:cfvo type="autoMin"/>
              <x14:cfvo type="autoMax"/>
              <x14:negativeFillColor rgb="FFFF0000"/>
              <x14:axisColor rgb="FF000000"/>
            </x14:dataBar>
          </x14:cfRule>
          <xm:sqref>H358:H377</xm:sqref>
        </x14:conditionalFormatting>
        <x14:conditionalFormatting xmlns:xm="http://schemas.microsoft.com/office/excel/2006/main">
          <x14:cfRule type="dataBar" id="{8C65F2E7-6DE6-41EB-B21F-85E181A6B844}">
            <x14:dataBar minLength="0" maxLength="100" gradient="0">
              <x14:cfvo type="autoMin"/>
              <x14:cfvo type="autoMax"/>
              <x14:negativeFillColor rgb="FFFF0000"/>
              <x14:axisColor rgb="FF000000"/>
            </x14:dataBar>
          </x14:cfRule>
          <x14:cfRule type="dataBar" id="{A1065A21-1072-4BF1-9322-36E68D42121B}">
            <x14:dataBar minLength="0" maxLength="100" gradient="0">
              <x14:cfvo type="autoMin"/>
              <x14:cfvo type="autoMax"/>
              <x14:negativeFillColor rgb="FFFF0000"/>
              <x14:axisColor rgb="FF000000"/>
            </x14:dataBar>
          </x14:cfRule>
          <x14:cfRule type="dataBar" id="{7EFE4B4A-BA0D-4CCE-8170-EF3E1DC68A50}">
            <x14:dataBar minLength="0" maxLength="100" gradient="0">
              <x14:cfvo type="autoMin"/>
              <x14:cfvo type="autoMax"/>
              <x14:negativeFillColor rgb="FFFF0000"/>
              <x14:axisColor rgb="FF000000"/>
            </x14:dataBar>
          </x14:cfRule>
          <x14:cfRule type="dataBar" id="{A36B4B18-F531-41A2-BAC3-E1E478F62343}">
            <x14:dataBar minLength="0" maxLength="100" gradient="0">
              <x14:cfvo type="autoMin"/>
              <x14:cfvo type="autoMax"/>
              <x14:negativeFillColor rgb="FFFF0000"/>
              <x14:axisColor rgb="FF000000"/>
            </x14:dataBar>
          </x14:cfRule>
          <xm:sqref>H379:H412</xm:sqref>
        </x14:conditionalFormatting>
        <x14:conditionalFormatting xmlns:xm="http://schemas.microsoft.com/office/excel/2006/main">
          <x14:cfRule type="dataBar" id="{1E28F0CA-9534-41A6-89AB-E52EC1940E2C}">
            <x14:dataBar minLength="0" maxLength="100" gradient="0">
              <x14:cfvo type="autoMin"/>
              <x14:cfvo type="autoMax"/>
              <x14:negativeFillColor rgb="FFFF0000"/>
              <x14:axisColor rgb="FF000000"/>
            </x14:dataBar>
          </x14:cfRule>
          <x14:cfRule type="dataBar" id="{4E719582-27E8-4CE7-9625-727353A282BC}">
            <x14:dataBar minLength="0" maxLength="100" gradient="0">
              <x14:cfvo type="autoMin"/>
              <x14:cfvo type="autoMax"/>
              <x14:negativeFillColor rgb="FFFF0000"/>
              <x14:axisColor rgb="FF000000"/>
            </x14:dataBar>
          </x14:cfRule>
          <x14:cfRule type="dataBar" id="{DD852CEE-7843-4CB0-B03E-32E42811A961}">
            <x14:dataBar minLength="0" maxLength="100" gradient="0">
              <x14:cfvo type="autoMin"/>
              <x14:cfvo type="autoMax"/>
              <x14:negativeFillColor rgb="FFFF0000"/>
              <x14:axisColor rgb="FF000000"/>
            </x14:dataBar>
          </x14:cfRule>
          <x14:cfRule type="dataBar" id="{204E96AE-A96B-4AA8-BC53-515AD87CA60B}">
            <x14:dataBar minLength="0" maxLength="100" gradient="0">
              <x14:cfvo type="autoMin"/>
              <x14:cfvo type="autoMax"/>
              <x14:negativeFillColor rgb="FFFF0000"/>
              <x14:axisColor rgb="FF000000"/>
            </x14:dataBar>
          </x14:cfRule>
          <xm:sqref>H415:H418</xm:sqref>
        </x14:conditionalFormatting>
        <x14:conditionalFormatting xmlns:xm="http://schemas.microsoft.com/office/excel/2006/main">
          <x14:cfRule type="dataBar" id="{0FFEEBBF-9F1B-42DA-AE02-EC84B60BC65A}">
            <x14:dataBar minLength="0" maxLength="100" gradient="0">
              <x14:cfvo type="autoMin"/>
              <x14:cfvo type="autoMax"/>
              <x14:negativeFillColor rgb="FFFF0000"/>
              <x14:axisColor rgb="FF000000"/>
            </x14:dataBar>
          </x14:cfRule>
          <x14:cfRule type="dataBar" id="{9E168B9A-ECFE-4978-809C-6203D23713C1}">
            <x14:dataBar minLength="0" maxLength="100" gradient="0">
              <x14:cfvo type="autoMin"/>
              <x14:cfvo type="autoMax"/>
              <x14:negativeFillColor rgb="FFFF0000"/>
              <x14:axisColor rgb="FF000000"/>
            </x14:dataBar>
          </x14:cfRule>
          <x14:cfRule type="dataBar" id="{BAB96FE7-C4AF-443A-982D-D90115CFA508}">
            <x14:dataBar minLength="0" maxLength="100" gradient="0">
              <x14:cfvo type="autoMin"/>
              <x14:cfvo type="autoMax"/>
              <x14:negativeFillColor rgb="FFFF0000"/>
              <x14:axisColor rgb="FF000000"/>
            </x14:dataBar>
          </x14:cfRule>
          <x14:cfRule type="dataBar" id="{AB71C242-D9FD-4179-9E72-C884ED5D1ED7}">
            <x14:dataBar minLength="0" maxLength="100" gradient="0">
              <x14:cfvo type="autoMin"/>
              <x14:cfvo type="autoMax"/>
              <x14:negativeFillColor rgb="FFFF0000"/>
              <x14:axisColor rgb="FF000000"/>
            </x14:dataBar>
          </x14:cfRule>
          <xm:sqref>H421:H431</xm:sqref>
        </x14:conditionalFormatting>
        <x14:conditionalFormatting xmlns:xm="http://schemas.microsoft.com/office/excel/2006/main">
          <x14:cfRule type="dataBar" id="{2B79D370-5C51-49FE-B50E-226F65C616F3}">
            <x14:dataBar minLength="0" maxLength="100" gradient="0">
              <x14:cfvo type="autoMin"/>
              <x14:cfvo type="autoMax"/>
              <x14:negativeFillColor rgb="FFFF0000"/>
              <x14:axisColor rgb="FF000000"/>
            </x14:dataBar>
          </x14:cfRule>
          <x14:cfRule type="dataBar" id="{0B1213F7-19D4-4758-8C00-804FC72D3DB9}">
            <x14:dataBar minLength="0" maxLength="100" gradient="0">
              <x14:cfvo type="autoMin"/>
              <x14:cfvo type="autoMax"/>
              <x14:negativeFillColor rgb="FFFF0000"/>
              <x14:axisColor rgb="FF000000"/>
            </x14:dataBar>
          </x14:cfRule>
          <x14:cfRule type="dataBar" id="{06CF7636-E1B5-4EF6-82F1-56CC3B6C5D44}">
            <x14:dataBar minLength="0" maxLength="100" gradient="0">
              <x14:cfvo type="autoMin"/>
              <x14:cfvo type="autoMax"/>
              <x14:negativeFillColor rgb="FFFF0000"/>
              <x14:axisColor rgb="FF000000"/>
            </x14:dataBar>
          </x14:cfRule>
          <x14:cfRule type="dataBar" id="{83718115-76B0-4C92-A7E9-CB4526D3C180}">
            <x14:dataBar minLength="0" maxLength="100" gradient="0">
              <x14:cfvo type="autoMin"/>
              <x14:cfvo type="autoMax"/>
              <x14:negativeFillColor rgb="FFFF0000"/>
              <x14:axisColor rgb="FF000000"/>
            </x14:dataBar>
          </x14:cfRule>
          <xm:sqref>H433:H448</xm:sqref>
        </x14:conditionalFormatting>
        <x14:conditionalFormatting xmlns:xm="http://schemas.microsoft.com/office/excel/2006/main">
          <x14:cfRule type="dataBar" id="{41187771-D37A-45DB-91C1-A1A58A10EEE2}">
            <x14:dataBar minLength="0" maxLength="100" gradient="0">
              <x14:cfvo type="autoMin"/>
              <x14:cfvo type="autoMax"/>
              <x14:negativeFillColor rgb="FFFF0000"/>
              <x14:axisColor rgb="FF000000"/>
            </x14:dataBar>
          </x14:cfRule>
          <x14:cfRule type="dataBar" id="{CB4152D2-1989-494D-B1BD-B10BCABA66C2}">
            <x14:dataBar minLength="0" maxLength="100" gradient="0">
              <x14:cfvo type="autoMin"/>
              <x14:cfvo type="autoMax"/>
              <x14:negativeFillColor rgb="FFFF0000"/>
              <x14:axisColor rgb="FF000000"/>
            </x14:dataBar>
          </x14:cfRule>
          <x14:cfRule type="dataBar" id="{40B3AEFD-E968-40B7-A062-9185588A7652}">
            <x14:dataBar minLength="0" maxLength="100" gradient="0">
              <x14:cfvo type="autoMin"/>
              <x14:cfvo type="autoMax"/>
              <x14:negativeFillColor rgb="FFFF0000"/>
              <x14:axisColor rgb="FF000000"/>
            </x14:dataBar>
          </x14:cfRule>
          <x14:cfRule type="dataBar" id="{92645CE8-C30C-4273-810B-E97A2D693A79}">
            <x14:dataBar minLength="0" maxLength="100" gradient="0">
              <x14:cfvo type="autoMin"/>
              <x14:cfvo type="autoMax"/>
              <x14:negativeFillColor rgb="FFFF0000"/>
              <x14:axisColor rgb="FF000000"/>
            </x14:dataBar>
          </x14:cfRule>
          <xm:sqref>H450:H459</xm:sqref>
        </x14:conditionalFormatting>
        <x14:conditionalFormatting xmlns:xm="http://schemas.microsoft.com/office/excel/2006/main">
          <x14:cfRule type="dataBar" id="{19B67398-2250-44F5-B4D9-A21B28AA79EE}">
            <x14:dataBar minLength="0" maxLength="100" gradient="0">
              <x14:cfvo type="autoMin"/>
              <x14:cfvo type="autoMax"/>
              <x14:negativeFillColor rgb="FFFF0000"/>
              <x14:axisColor rgb="FF000000"/>
            </x14:dataBar>
          </x14:cfRule>
          <x14:cfRule type="dataBar" id="{FEFDC244-69A0-4229-AC98-9990D657F4A5}">
            <x14:dataBar minLength="0" maxLength="100" gradient="0">
              <x14:cfvo type="autoMin"/>
              <x14:cfvo type="autoMax"/>
              <x14:negativeFillColor rgb="FFFF0000"/>
              <x14:axisColor rgb="FF000000"/>
            </x14:dataBar>
          </x14:cfRule>
          <x14:cfRule type="dataBar" id="{E396A7C2-F100-4A04-AA4D-C731676934E5}">
            <x14:dataBar minLength="0" maxLength="100" gradient="0">
              <x14:cfvo type="autoMin"/>
              <x14:cfvo type="autoMax"/>
              <x14:negativeFillColor rgb="FFFF0000"/>
              <x14:axisColor rgb="FF000000"/>
            </x14:dataBar>
          </x14:cfRule>
          <x14:cfRule type="dataBar" id="{32311660-7F70-4CDE-8FE4-50727E8475FB}">
            <x14:dataBar minLength="0" maxLength="100" gradient="0">
              <x14:cfvo type="autoMin"/>
              <x14:cfvo type="autoMax"/>
              <x14:negativeFillColor rgb="FFFF0000"/>
              <x14:axisColor rgb="FF000000"/>
            </x14:dataBar>
          </x14:cfRule>
          <xm:sqref>H461:H465</xm:sqref>
        </x14:conditionalFormatting>
        <x14:conditionalFormatting xmlns:xm="http://schemas.microsoft.com/office/excel/2006/main">
          <x14:cfRule type="dataBar" id="{3B426CD6-F16E-41B8-B06A-40B013A18AE8}">
            <x14:dataBar minLength="0" maxLength="100" gradient="0">
              <x14:cfvo type="autoMin"/>
              <x14:cfvo type="autoMax"/>
              <x14:negativeFillColor rgb="FFFF0000"/>
              <x14:axisColor rgb="FF000000"/>
            </x14:dataBar>
          </x14:cfRule>
          <x14:cfRule type="dataBar" id="{261DFF78-38FB-49C3-954A-ED366F9A2F9A}">
            <x14:dataBar minLength="0" maxLength="100" gradient="0">
              <x14:cfvo type="autoMin"/>
              <x14:cfvo type="autoMax"/>
              <x14:negativeFillColor rgb="FFFF0000"/>
              <x14:axisColor rgb="FF000000"/>
            </x14:dataBar>
          </x14:cfRule>
          <x14:cfRule type="dataBar" id="{6CC68423-9329-47FF-A1F6-9D8F2598728D}">
            <x14:dataBar minLength="0" maxLength="100" gradient="0">
              <x14:cfvo type="autoMin"/>
              <x14:cfvo type="autoMax"/>
              <x14:negativeFillColor rgb="FFFF0000"/>
              <x14:axisColor rgb="FF000000"/>
            </x14:dataBar>
          </x14:cfRule>
          <x14:cfRule type="dataBar" id="{3B84C4B9-859A-4AF2-8930-7A75E19DA4E3}">
            <x14:dataBar minLength="0" maxLength="100" gradient="0">
              <x14:cfvo type="autoMin"/>
              <x14:cfvo type="autoMax"/>
              <x14:negativeFillColor rgb="FFFF0000"/>
              <x14:axisColor rgb="FF000000"/>
            </x14:dataBar>
          </x14:cfRule>
          <xm:sqref>H467:H468</xm:sqref>
        </x14:conditionalFormatting>
        <x14:conditionalFormatting xmlns:xm="http://schemas.microsoft.com/office/excel/2006/main">
          <x14:cfRule type="dataBar" id="{4CD437F6-087E-48F8-91FD-F4CD19960AC5}">
            <x14:dataBar minLength="0" maxLength="100" gradient="0">
              <x14:cfvo type="autoMin"/>
              <x14:cfvo type="autoMax"/>
              <x14:negativeFillColor rgb="FFFF0000"/>
              <x14:axisColor rgb="FF000000"/>
            </x14:dataBar>
          </x14:cfRule>
          <x14:cfRule type="dataBar" id="{BCFE034D-F71A-41F6-9A38-82B8A0255C7C}">
            <x14:dataBar minLength="0" maxLength="100" gradient="0">
              <x14:cfvo type="autoMin"/>
              <x14:cfvo type="autoMax"/>
              <x14:negativeFillColor rgb="FFFF0000"/>
              <x14:axisColor rgb="FF000000"/>
            </x14:dataBar>
          </x14:cfRule>
          <x14:cfRule type="dataBar" id="{ABB88CAB-DFE8-44DC-9A24-7E0838F4792C}">
            <x14:dataBar minLength="0" maxLength="100" gradient="0">
              <x14:cfvo type="autoMin"/>
              <x14:cfvo type="autoMax"/>
              <x14:negativeFillColor rgb="FFFF0000"/>
              <x14:axisColor rgb="FF000000"/>
            </x14:dataBar>
          </x14:cfRule>
          <x14:cfRule type="dataBar" id="{B9BBE43F-4B1B-4B73-AEF4-41DEF71F6C3F}">
            <x14:dataBar minLength="0" maxLength="100" gradient="0">
              <x14:cfvo type="autoMin"/>
              <x14:cfvo type="autoMax"/>
              <x14:negativeFillColor rgb="FFFF0000"/>
              <x14:axisColor rgb="FF000000"/>
            </x14:dataBar>
          </x14:cfRule>
          <xm:sqref>H470:H472</xm:sqref>
        </x14:conditionalFormatting>
        <x14:conditionalFormatting xmlns:xm="http://schemas.microsoft.com/office/excel/2006/main">
          <x14:cfRule type="dataBar" id="{27C33E43-5262-4FCE-8C22-18BBBD7D7186}">
            <x14:dataBar minLength="0" maxLength="100" gradient="0">
              <x14:cfvo type="autoMin"/>
              <x14:cfvo type="autoMax"/>
              <x14:negativeFillColor rgb="FFFF0000"/>
              <x14:axisColor rgb="FF000000"/>
            </x14:dataBar>
          </x14:cfRule>
          <x14:cfRule type="dataBar" id="{B6475261-4FF5-473F-9E6A-E9F2E1160249}">
            <x14:dataBar minLength="0" maxLength="100" gradient="0">
              <x14:cfvo type="autoMin"/>
              <x14:cfvo type="autoMax"/>
              <x14:negativeFillColor rgb="FFFF0000"/>
              <x14:axisColor rgb="FF000000"/>
            </x14:dataBar>
          </x14:cfRule>
          <x14:cfRule type="dataBar" id="{201B6018-26DB-4025-AA22-E3B8EF1CBF36}">
            <x14:dataBar minLength="0" maxLength="100" gradient="0">
              <x14:cfvo type="autoMin"/>
              <x14:cfvo type="autoMax"/>
              <x14:negativeFillColor rgb="FFFF0000"/>
              <x14:axisColor rgb="FF000000"/>
            </x14:dataBar>
          </x14:cfRule>
          <x14:cfRule type="dataBar" id="{6C0C15DB-EDFE-4C3A-A9F1-7CFE5A40F781}">
            <x14:dataBar minLength="0" maxLength="100" gradient="0">
              <x14:cfvo type="autoMin"/>
              <x14:cfvo type="autoMax"/>
              <x14:negativeFillColor rgb="FFFF0000"/>
              <x14:axisColor rgb="FF000000"/>
            </x14:dataBar>
          </x14:cfRule>
          <xm:sqref>H474:H481</xm:sqref>
        </x14:conditionalFormatting>
        <x14:conditionalFormatting xmlns:xm="http://schemas.microsoft.com/office/excel/2006/main">
          <x14:cfRule type="dataBar" id="{70021671-ED71-4395-8ED7-0D90FF38D19F}">
            <x14:dataBar minLength="0" maxLength="100" gradient="0">
              <x14:cfvo type="autoMin"/>
              <x14:cfvo type="autoMax"/>
              <x14:negativeFillColor rgb="FFFF0000"/>
              <x14:axisColor rgb="FF000000"/>
            </x14:dataBar>
          </x14:cfRule>
          <x14:cfRule type="dataBar" id="{D10B4EE0-7DF6-4E5E-AC33-48B370F265D5}">
            <x14:dataBar minLength="0" maxLength="100" gradient="0">
              <x14:cfvo type="autoMin"/>
              <x14:cfvo type="autoMax"/>
              <x14:negativeFillColor rgb="FFFF0000"/>
              <x14:axisColor rgb="FF000000"/>
            </x14:dataBar>
          </x14:cfRule>
          <x14:cfRule type="dataBar" id="{B86EF29C-C5BC-4947-89DE-647CE86F3A67}">
            <x14:dataBar minLength="0" maxLength="100" gradient="0">
              <x14:cfvo type="autoMin"/>
              <x14:cfvo type="autoMax"/>
              <x14:negativeFillColor rgb="FFFF0000"/>
              <x14:axisColor rgb="FF000000"/>
            </x14:dataBar>
          </x14:cfRule>
          <x14:cfRule type="dataBar" id="{DDED0CFD-0712-4A4A-B2EE-DBA49129A202}">
            <x14:dataBar minLength="0" maxLength="100" gradient="0">
              <x14:cfvo type="autoMin"/>
              <x14:cfvo type="autoMax"/>
              <x14:negativeFillColor rgb="FFFF0000"/>
              <x14:axisColor rgb="FF000000"/>
            </x14:dataBar>
          </x14:cfRule>
          <xm:sqref>H483:H494</xm:sqref>
        </x14:conditionalFormatting>
        <x14:conditionalFormatting xmlns:xm="http://schemas.microsoft.com/office/excel/2006/main">
          <x14:cfRule type="dataBar" id="{055F87DF-9D87-49FF-A945-C742DD175508}">
            <x14:dataBar minLength="0" maxLength="100" gradient="0">
              <x14:cfvo type="autoMin"/>
              <x14:cfvo type="autoMax"/>
              <x14:negativeFillColor rgb="FFFF0000"/>
              <x14:axisColor rgb="FF000000"/>
            </x14:dataBar>
          </x14:cfRule>
          <x14:cfRule type="dataBar" id="{181AD008-B24A-4A42-B58C-5C88537C7948}">
            <x14:dataBar minLength="0" maxLength="100" gradient="0">
              <x14:cfvo type="autoMin"/>
              <x14:cfvo type="autoMax"/>
              <x14:negativeFillColor rgb="FFFF0000"/>
              <x14:axisColor rgb="FF000000"/>
            </x14:dataBar>
          </x14:cfRule>
          <x14:cfRule type="dataBar" id="{C394CFA5-1134-46F4-805A-274DB2DC7812}">
            <x14:dataBar minLength="0" maxLength="100" gradient="0">
              <x14:cfvo type="autoMin"/>
              <x14:cfvo type="autoMax"/>
              <x14:negativeFillColor rgb="FFFF0000"/>
              <x14:axisColor rgb="FF000000"/>
            </x14:dataBar>
          </x14:cfRule>
          <x14:cfRule type="dataBar" id="{18A6E4B5-DDA0-412E-8C26-F87E9143B4CF}">
            <x14:dataBar minLength="0" maxLength="100" gradient="0">
              <x14:cfvo type="autoMin"/>
              <x14:cfvo type="autoMax"/>
              <x14:negativeFillColor rgb="FFFF0000"/>
              <x14:axisColor rgb="FF000000"/>
            </x14:dataBar>
          </x14:cfRule>
          <xm:sqref>H496</xm:sqref>
        </x14:conditionalFormatting>
        <x14:conditionalFormatting xmlns:xm="http://schemas.microsoft.com/office/excel/2006/main">
          <x14:cfRule type="dataBar" id="{A4599198-BC78-4F51-936E-E745D4EDADA8}">
            <x14:dataBar minLength="0" maxLength="100" gradient="0">
              <x14:cfvo type="autoMin"/>
              <x14:cfvo type="autoMax"/>
              <x14:negativeFillColor rgb="FFFF0000"/>
              <x14:axisColor rgb="FF000000"/>
            </x14:dataBar>
          </x14:cfRule>
          <x14:cfRule type="dataBar" id="{B87933E4-1A93-4B8F-B7B4-D9A4DF82A240}">
            <x14:dataBar minLength="0" maxLength="100" gradient="0">
              <x14:cfvo type="autoMin"/>
              <x14:cfvo type="autoMax"/>
              <x14:negativeFillColor rgb="FFFF0000"/>
              <x14:axisColor rgb="FF000000"/>
            </x14:dataBar>
          </x14:cfRule>
          <x14:cfRule type="dataBar" id="{4E04C6B0-49A9-4388-84FC-5CF857E4DC47}">
            <x14:dataBar minLength="0" maxLength="100" gradient="0">
              <x14:cfvo type="autoMin"/>
              <x14:cfvo type="autoMax"/>
              <x14:negativeFillColor rgb="FFFF0000"/>
              <x14:axisColor rgb="FF000000"/>
            </x14:dataBar>
          </x14:cfRule>
          <x14:cfRule type="dataBar" id="{20103946-111F-4023-8956-4B484B9E711A}">
            <x14:dataBar minLength="0" maxLength="100" gradient="0">
              <x14:cfvo type="autoMin"/>
              <x14:cfvo type="autoMax"/>
              <x14:negativeFillColor rgb="FFFF0000"/>
              <x14:axisColor rgb="FF000000"/>
            </x14:dataBar>
          </x14:cfRule>
          <xm:sqref>H499</xm:sqref>
        </x14:conditionalFormatting>
        <x14:conditionalFormatting xmlns:xm="http://schemas.microsoft.com/office/excel/2006/main">
          <x14:cfRule type="dataBar" id="{E7046207-9380-4ED4-A6E4-732A6EA2350E}">
            <x14:dataBar minLength="0" maxLength="100" gradient="0">
              <x14:cfvo type="autoMin"/>
              <x14:cfvo type="autoMax"/>
              <x14:negativeFillColor rgb="FFFF0000"/>
              <x14:axisColor rgb="FF000000"/>
            </x14:dataBar>
          </x14:cfRule>
          <x14:cfRule type="dataBar" id="{D0DBD866-4F6C-43FD-8663-1EC7F3FC5898}">
            <x14:dataBar minLength="0" maxLength="100" gradient="0">
              <x14:cfvo type="autoMin"/>
              <x14:cfvo type="autoMax"/>
              <x14:negativeFillColor rgb="FFFF0000"/>
              <x14:axisColor rgb="FF000000"/>
            </x14:dataBar>
          </x14:cfRule>
          <x14:cfRule type="dataBar" id="{BB4E6E71-910C-4F3C-9054-027ADC653096}">
            <x14:dataBar minLength="0" maxLength="100" gradient="0">
              <x14:cfvo type="autoMin"/>
              <x14:cfvo type="autoMax"/>
              <x14:negativeFillColor rgb="FFFF0000"/>
              <x14:axisColor rgb="FF000000"/>
            </x14:dataBar>
          </x14:cfRule>
          <x14:cfRule type="dataBar" id="{342F37A9-71D8-40C9-98D3-8C3478793C20}">
            <x14:dataBar minLength="0" maxLength="100" gradient="0">
              <x14:cfvo type="autoMin"/>
              <x14:cfvo type="autoMax"/>
              <x14:negativeFillColor rgb="FFFF0000"/>
              <x14:axisColor rgb="FF000000"/>
            </x14:dataBar>
          </x14:cfRule>
          <xm:sqref>H501:H505</xm:sqref>
        </x14:conditionalFormatting>
        <x14:conditionalFormatting xmlns:xm="http://schemas.microsoft.com/office/excel/2006/main">
          <x14:cfRule type="dataBar" id="{B6E2C01F-6210-4E6F-A2BD-C78B5E1D92D4}">
            <x14:dataBar minLength="0" maxLength="100" gradient="0">
              <x14:cfvo type="autoMin"/>
              <x14:cfvo type="autoMax"/>
              <x14:negativeFillColor rgb="FFFF0000"/>
              <x14:axisColor rgb="FF000000"/>
            </x14:dataBar>
          </x14:cfRule>
          <x14:cfRule type="dataBar" id="{2664F97A-3544-4F0B-84B7-8C6AC31F1760}">
            <x14:dataBar minLength="0" maxLength="100" gradient="0">
              <x14:cfvo type="autoMin"/>
              <x14:cfvo type="autoMax"/>
              <x14:negativeFillColor rgb="FFFF0000"/>
              <x14:axisColor rgb="FF000000"/>
            </x14:dataBar>
          </x14:cfRule>
          <x14:cfRule type="dataBar" id="{66D12B83-9EA0-474F-92FC-89BC0EA039EC}">
            <x14:dataBar minLength="0" maxLength="100" gradient="0">
              <x14:cfvo type="autoMin"/>
              <x14:cfvo type="autoMax"/>
              <x14:negativeFillColor rgb="FFFF0000"/>
              <x14:axisColor rgb="FF000000"/>
            </x14:dataBar>
          </x14:cfRule>
          <x14:cfRule type="dataBar" id="{8470F26B-CE2E-4F04-AAF5-CE984B0623FB}">
            <x14:dataBar minLength="0" maxLength="100" gradient="0">
              <x14:cfvo type="autoMin"/>
              <x14:cfvo type="autoMax"/>
              <x14:negativeFillColor rgb="FFFF0000"/>
              <x14:axisColor rgb="FF000000"/>
            </x14:dataBar>
          </x14:cfRule>
          <xm:sqref>H507:H513</xm:sqref>
        </x14:conditionalFormatting>
        <x14:conditionalFormatting xmlns:xm="http://schemas.microsoft.com/office/excel/2006/main">
          <x14:cfRule type="dataBar" id="{55622C0A-BAA1-46E1-AB7C-1A978C78FEDF}">
            <x14:dataBar minLength="0" maxLength="100" gradient="0">
              <x14:cfvo type="autoMin"/>
              <x14:cfvo type="autoMax"/>
              <x14:negativeFillColor rgb="FFFF0000"/>
              <x14:axisColor rgb="FF000000"/>
            </x14:dataBar>
          </x14:cfRule>
          <x14:cfRule type="dataBar" id="{8F7B9B24-3710-4EC6-9657-F6C5299EEA81}">
            <x14:dataBar minLength="0" maxLength="100" gradient="0">
              <x14:cfvo type="autoMin"/>
              <x14:cfvo type="autoMax"/>
              <x14:negativeFillColor rgb="FFFF0000"/>
              <x14:axisColor rgb="FF000000"/>
            </x14:dataBar>
          </x14:cfRule>
          <x14:cfRule type="dataBar" id="{5E444F8A-E8B7-4799-8AEE-CDF9B902F288}">
            <x14:dataBar minLength="0" maxLength="100" gradient="0">
              <x14:cfvo type="autoMin"/>
              <x14:cfvo type="autoMax"/>
              <x14:negativeFillColor rgb="FFFF0000"/>
              <x14:axisColor rgb="FF000000"/>
            </x14:dataBar>
          </x14:cfRule>
          <x14:cfRule type="dataBar" id="{A6EA4852-1ED1-4F94-A508-F08AEA90E943}">
            <x14:dataBar minLength="0" maxLength="100" gradient="0">
              <x14:cfvo type="autoMin"/>
              <x14:cfvo type="autoMax"/>
              <x14:negativeFillColor rgb="FFFF0000"/>
              <x14:axisColor rgb="FF000000"/>
            </x14:dataBar>
          </x14:cfRule>
          <xm:sqref>H516:H520</xm:sqref>
        </x14:conditionalFormatting>
        <x14:conditionalFormatting xmlns:xm="http://schemas.microsoft.com/office/excel/2006/main">
          <x14:cfRule type="dataBar" id="{AF264627-4545-4A91-A9A6-DC2A82635B42}">
            <x14:dataBar minLength="0" maxLength="100" gradient="0">
              <x14:cfvo type="autoMin"/>
              <x14:cfvo type="autoMax"/>
              <x14:negativeFillColor rgb="FFFF0000"/>
              <x14:axisColor rgb="FF000000"/>
            </x14:dataBar>
          </x14:cfRule>
          <x14:cfRule type="dataBar" id="{9EE70703-98D4-4CB1-8E66-F87FD7B665FC}">
            <x14:dataBar minLength="0" maxLength="100" gradient="0">
              <x14:cfvo type="autoMin"/>
              <x14:cfvo type="autoMax"/>
              <x14:negativeFillColor rgb="FFFF0000"/>
              <x14:axisColor rgb="FF000000"/>
            </x14:dataBar>
          </x14:cfRule>
          <x14:cfRule type="dataBar" id="{13A1DF2A-951E-4979-8B18-9849057CA945}">
            <x14:dataBar minLength="0" maxLength="100" gradient="0">
              <x14:cfvo type="autoMin"/>
              <x14:cfvo type="autoMax"/>
              <x14:negativeFillColor rgb="FFFF0000"/>
              <x14:axisColor rgb="FF000000"/>
            </x14:dataBar>
          </x14:cfRule>
          <x14:cfRule type="dataBar" id="{943EBFBB-E2AE-47E7-B0A9-8A792D900632}">
            <x14:dataBar minLength="0" maxLength="100" gradient="0">
              <x14:cfvo type="autoMin"/>
              <x14:cfvo type="autoMax"/>
              <x14:negativeFillColor rgb="FFFF0000"/>
              <x14:axisColor rgb="FF000000"/>
            </x14:dataBar>
          </x14:cfRule>
          <xm:sqref>H523:H529</xm:sqref>
        </x14:conditionalFormatting>
        <x14:conditionalFormatting xmlns:xm="http://schemas.microsoft.com/office/excel/2006/main">
          <x14:cfRule type="dataBar" id="{F94F81DB-FE5A-4F1A-9E69-200A28BDD3BA}">
            <x14:dataBar minLength="0" maxLength="100" gradient="0">
              <x14:cfvo type="autoMin"/>
              <x14:cfvo type="autoMax"/>
              <x14:negativeFillColor rgb="FFFF0000"/>
              <x14:axisColor rgb="FF000000"/>
            </x14:dataBar>
          </x14:cfRule>
          <x14:cfRule type="dataBar" id="{30BE8DC0-2AA8-445D-BCE4-C19E25A1A5A5}">
            <x14:dataBar minLength="0" maxLength="100" gradient="0">
              <x14:cfvo type="autoMin"/>
              <x14:cfvo type="autoMax"/>
              <x14:negativeFillColor rgb="FFFF0000"/>
              <x14:axisColor rgb="FF000000"/>
            </x14:dataBar>
          </x14:cfRule>
          <x14:cfRule type="dataBar" id="{9DEBB211-83E5-41A5-8C3C-525FA20A9CF0}">
            <x14:dataBar minLength="0" maxLength="100" gradient="0">
              <x14:cfvo type="autoMin"/>
              <x14:cfvo type="autoMax"/>
              <x14:negativeFillColor rgb="FFFF0000"/>
              <x14:axisColor rgb="FF000000"/>
            </x14:dataBar>
          </x14:cfRule>
          <x14:cfRule type="dataBar" id="{F2E13777-41FD-4382-93BB-CCBB21078774}">
            <x14:dataBar minLength="0" maxLength="100" gradient="0">
              <x14:cfvo type="autoMin"/>
              <x14:cfvo type="autoMax"/>
              <x14:negativeFillColor rgb="FFFF0000"/>
              <x14:axisColor rgb="FF000000"/>
            </x14:dataBar>
          </x14:cfRule>
          <xm:sqref>H531:H538</xm:sqref>
        </x14:conditionalFormatting>
        <x14:conditionalFormatting xmlns:xm="http://schemas.microsoft.com/office/excel/2006/main">
          <x14:cfRule type="dataBar" id="{899753E6-2371-47EA-B8A1-93437BA31FCA}">
            <x14:dataBar minLength="0" maxLength="100" gradient="0">
              <x14:cfvo type="autoMin"/>
              <x14:cfvo type="autoMax"/>
              <x14:negativeFillColor rgb="FFFF0000"/>
              <x14:axisColor rgb="FF000000"/>
            </x14:dataBar>
          </x14:cfRule>
          <x14:cfRule type="dataBar" id="{9A7606C3-3EB2-4DAF-A3C1-882A6BC87B21}">
            <x14:dataBar minLength="0" maxLength="100" gradient="0">
              <x14:cfvo type="autoMin"/>
              <x14:cfvo type="autoMax"/>
              <x14:negativeFillColor rgb="FFFF0000"/>
              <x14:axisColor rgb="FF000000"/>
            </x14:dataBar>
          </x14:cfRule>
          <x14:cfRule type="dataBar" id="{C6D1C3F5-D8ED-46D7-AC9C-44A3D1414352}">
            <x14:dataBar minLength="0" maxLength="100" gradient="0">
              <x14:cfvo type="autoMin"/>
              <x14:cfvo type="autoMax"/>
              <x14:negativeFillColor rgb="FFFF0000"/>
              <x14:axisColor rgb="FF000000"/>
            </x14:dataBar>
          </x14:cfRule>
          <x14:cfRule type="dataBar" id="{3038855E-A40D-462F-93DF-BF04190365AA}">
            <x14:dataBar minLength="0" maxLength="100" gradient="0">
              <x14:cfvo type="autoMin"/>
              <x14:cfvo type="autoMax"/>
              <x14:negativeFillColor rgb="FFFF0000"/>
              <x14:axisColor rgb="FF000000"/>
            </x14:dataBar>
          </x14:cfRule>
          <xm:sqref>H540:H597</xm:sqref>
        </x14:conditionalFormatting>
        <x14:conditionalFormatting xmlns:xm="http://schemas.microsoft.com/office/excel/2006/main">
          <x14:cfRule type="dataBar" id="{E0D1ED9F-6E60-4959-9F7F-DFCC891E3DEB}">
            <x14:dataBar minLength="0" maxLength="100" gradient="0">
              <x14:cfvo type="autoMin"/>
              <x14:cfvo type="autoMax"/>
              <x14:negativeFillColor rgb="FFFF0000"/>
              <x14:axisColor rgb="FF000000"/>
            </x14:dataBar>
          </x14:cfRule>
          <x14:cfRule type="dataBar" id="{C12F3AE8-5669-4885-9735-83E8ABCF7AC9}">
            <x14:dataBar minLength="0" maxLength="100" gradient="0">
              <x14:cfvo type="autoMin"/>
              <x14:cfvo type="autoMax"/>
              <x14:negativeFillColor rgb="FFFF0000"/>
              <x14:axisColor rgb="FF000000"/>
            </x14:dataBar>
          </x14:cfRule>
          <x14:cfRule type="dataBar" id="{9017F694-B7AE-494B-A432-FA147884B0E8}">
            <x14:dataBar minLength="0" maxLength="100" gradient="0">
              <x14:cfvo type="autoMin"/>
              <x14:cfvo type="autoMax"/>
              <x14:negativeFillColor rgb="FFFF0000"/>
              <x14:axisColor rgb="FF000000"/>
            </x14:dataBar>
          </x14:cfRule>
          <x14:cfRule type="dataBar" id="{FAE50DD1-1C1E-47D5-88C7-3AB13C0401BC}">
            <x14:dataBar minLength="0" maxLength="100" gradient="0">
              <x14:cfvo type="autoMin"/>
              <x14:cfvo type="autoMax"/>
              <x14:negativeFillColor rgb="FFFF0000"/>
              <x14:axisColor rgb="FF000000"/>
            </x14:dataBar>
          </x14:cfRule>
          <xm:sqref>H599:H602</xm:sqref>
        </x14:conditionalFormatting>
        <x14:conditionalFormatting xmlns:xm="http://schemas.microsoft.com/office/excel/2006/main">
          <x14:cfRule type="dataBar" id="{C56A6BAF-DF9A-4608-A1D2-D9B323A6E058}">
            <x14:dataBar minLength="0" maxLength="100" gradient="0">
              <x14:cfvo type="autoMin"/>
              <x14:cfvo type="autoMax"/>
              <x14:negativeFillColor rgb="FFFF0000"/>
              <x14:axisColor rgb="FF000000"/>
            </x14:dataBar>
          </x14:cfRule>
          <x14:cfRule type="dataBar" id="{6AC3DBC4-DCE4-4733-BA93-E0451F6AF322}">
            <x14:dataBar minLength="0" maxLength="100" gradient="0">
              <x14:cfvo type="autoMin"/>
              <x14:cfvo type="autoMax"/>
              <x14:negativeFillColor rgb="FFFF0000"/>
              <x14:axisColor rgb="FF000000"/>
            </x14:dataBar>
          </x14:cfRule>
          <x14:cfRule type="dataBar" id="{CD363D1A-65E9-424A-A90F-90703876509A}">
            <x14:dataBar minLength="0" maxLength="100" gradient="0">
              <x14:cfvo type="autoMin"/>
              <x14:cfvo type="autoMax"/>
              <x14:negativeFillColor rgb="FFFF0000"/>
              <x14:axisColor rgb="FF000000"/>
            </x14:dataBar>
          </x14:cfRule>
          <x14:cfRule type="dataBar" id="{3DEFED81-968A-44B9-9C3B-60FCE1735382}">
            <x14:dataBar minLength="0" maxLength="100" gradient="0">
              <x14:cfvo type="autoMin"/>
              <x14:cfvo type="autoMax"/>
              <x14:negativeFillColor rgb="FFFF0000"/>
              <x14:axisColor rgb="FF000000"/>
            </x14:dataBar>
          </x14:cfRule>
          <xm:sqref>H604:H611</xm:sqref>
        </x14:conditionalFormatting>
        <x14:conditionalFormatting xmlns:xm="http://schemas.microsoft.com/office/excel/2006/main">
          <x14:cfRule type="dataBar" id="{7B07611A-E1C8-4CAA-A4C5-8FA462206157}">
            <x14:dataBar minLength="0" maxLength="100" gradient="0">
              <x14:cfvo type="autoMin"/>
              <x14:cfvo type="autoMax"/>
              <x14:negativeFillColor rgb="FFFF0000"/>
              <x14:axisColor rgb="FF000000"/>
            </x14:dataBar>
          </x14:cfRule>
          <x14:cfRule type="dataBar" id="{8636CA38-08FC-4429-B09F-96BFD5D808B2}">
            <x14:dataBar minLength="0" maxLength="100" gradient="0">
              <x14:cfvo type="autoMin"/>
              <x14:cfvo type="autoMax"/>
              <x14:negativeFillColor rgb="FFFF0000"/>
              <x14:axisColor rgb="FF000000"/>
            </x14:dataBar>
          </x14:cfRule>
          <x14:cfRule type="dataBar" id="{420F32F2-FC3D-48E1-A781-CF609BB61F11}">
            <x14:dataBar minLength="0" maxLength="100" gradient="0">
              <x14:cfvo type="autoMin"/>
              <x14:cfvo type="autoMax"/>
              <x14:negativeFillColor rgb="FFFF0000"/>
              <x14:axisColor rgb="FF000000"/>
            </x14:dataBar>
          </x14:cfRule>
          <x14:cfRule type="dataBar" id="{3753F0F6-C46C-4C14-9D12-7D50806D1C47}">
            <x14:dataBar minLength="0" maxLength="100" gradient="0">
              <x14:cfvo type="autoMin"/>
              <x14:cfvo type="autoMax"/>
              <x14:negativeFillColor rgb="FFFF0000"/>
              <x14:axisColor rgb="FF000000"/>
            </x14:dataBar>
          </x14:cfRule>
          <xm:sqref>H613:H616</xm:sqref>
        </x14:conditionalFormatting>
        <x14:conditionalFormatting xmlns:xm="http://schemas.microsoft.com/office/excel/2006/main">
          <x14:cfRule type="dataBar" id="{6E752A9C-D23F-47B9-A8D5-67FAA685B4F1}">
            <x14:dataBar minLength="0" maxLength="100" gradient="0">
              <x14:cfvo type="autoMin"/>
              <x14:cfvo type="autoMax"/>
              <x14:negativeFillColor rgb="FFFF0000"/>
              <x14:axisColor rgb="FF000000"/>
            </x14:dataBar>
          </x14:cfRule>
          <x14:cfRule type="dataBar" id="{E2B4AB8A-531B-41BD-BD65-5A66DF75DBBB}">
            <x14:dataBar minLength="0" maxLength="100" gradient="0">
              <x14:cfvo type="autoMin"/>
              <x14:cfvo type="autoMax"/>
              <x14:negativeFillColor rgb="FFFF0000"/>
              <x14:axisColor rgb="FF000000"/>
            </x14:dataBar>
          </x14:cfRule>
          <x14:cfRule type="dataBar" id="{858FEF46-3CA0-4A51-9FB3-F18958C6DDB4}">
            <x14:dataBar minLength="0" maxLength="100" gradient="0">
              <x14:cfvo type="autoMin"/>
              <x14:cfvo type="autoMax"/>
              <x14:negativeFillColor rgb="FFFF0000"/>
              <x14:axisColor rgb="FF000000"/>
            </x14:dataBar>
          </x14:cfRule>
          <x14:cfRule type="dataBar" id="{3A44AAC9-DA33-4B8E-B15B-F67D72887B4D}">
            <x14:dataBar minLength="0" maxLength="100" gradient="0">
              <x14:cfvo type="autoMin"/>
              <x14:cfvo type="autoMax"/>
              <x14:negativeFillColor rgb="FFFF0000"/>
              <x14:axisColor rgb="FF000000"/>
            </x14:dataBar>
          </x14:cfRule>
          <xm:sqref>H618:H621</xm:sqref>
        </x14:conditionalFormatting>
        <x14:conditionalFormatting xmlns:xm="http://schemas.microsoft.com/office/excel/2006/main">
          <x14:cfRule type="dataBar" id="{6F37853A-C72F-465D-86C9-3CBA8B1EBAB4}">
            <x14:dataBar minLength="0" maxLength="100" gradient="0">
              <x14:cfvo type="autoMin"/>
              <x14:cfvo type="autoMax"/>
              <x14:negativeFillColor rgb="FFFF0000"/>
              <x14:axisColor rgb="FF000000"/>
            </x14:dataBar>
          </x14:cfRule>
          <x14:cfRule type="dataBar" id="{6BCBE4C9-0977-4D5F-B643-0679BF8C1DA4}">
            <x14:dataBar minLength="0" maxLength="100" gradient="0">
              <x14:cfvo type="autoMin"/>
              <x14:cfvo type="autoMax"/>
              <x14:negativeFillColor rgb="FFFF0000"/>
              <x14:axisColor rgb="FF000000"/>
            </x14:dataBar>
          </x14:cfRule>
          <x14:cfRule type="dataBar" id="{16292BBC-2D9F-4FA6-A454-E30660B5BC63}">
            <x14:dataBar minLength="0" maxLength="100" gradient="0">
              <x14:cfvo type="autoMin"/>
              <x14:cfvo type="autoMax"/>
              <x14:negativeFillColor rgb="FFFF0000"/>
              <x14:axisColor rgb="FF000000"/>
            </x14:dataBar>
          </x14:cfRule>
          <x14:cfRule type="dataBar" id="{DF86E45A-2BE2-4DE3-B6DD-37ED4B5502CC}">
            <x14:dataBar minLength="0" maxLength="100" gradient="0">
              <x14:cfvo type="autoMin"/>
              <x14:cfvo type="autoMax"/>
              <x14:negativeFillColor rgb="FFFF0000"/>
              <x14:axisColor rgb="FF000000"/>
            </x14:dataBar>
          </x14:cfRule>
          <xm:sqref>H623:H639</xm:sqref>
        </x14:conditionalFormatting>
        <x14:conditionalFormatting xmlns:xm="http://schemas.microsoft.com/office/excel/2006/main">
          <x14:cfRule type="dataBar" id="{393C36E9-B651-489F-9332-69C40C3B4DEB}">
            <x14:dataBar minLength="0" maxLength="100" gradient="0">
              <x14:cfvo type="autoMin"/>
              <x14:cfvo type="autoMax"/>
              <x14:negativeFillColor rgb="FFFF0000"/>
              <x14:axisColor rgb="FF000000"/>
            </x14:dataBar>
          </x14:cfRule>
          <x14:cfRule type="dataBar" id="{56908EFF-F2E2-4772-B598-CB8140AD447A}">
            <x14:dataBar minLength="0" maxLength="100" gradient="0">
              <x14:cfvo type="autoMin"/>
              <x14:cfvo type="autoMax"/>
              <x14:negativeFillColor rgb="FFFF0000"/>
              <x14:axisColor rgb="FF000000"/>
            </x14:dataBar>
          </x14:cfRule>
          <x14:cfRule type="dataBar" id="{361F5257-FE39-4238-8DCA-0A2BBF753941}">
            <x14:dataBar minLength="0" maxLength="100" gradient="0">
              <x14:cfvo type="autoMin"/>
              <x14:cfvo type="autoMax"/>
              <x14:negativeFillColor rgb="FFFF0000"/>
              <x14:axisColor rgb="FF000000"/>
            </x14:dataBar>
          </x14:cfRule>
          <x14:cfRule type="dataBar" id="{95CA08B2-681C-4658-905B-24B919AF3C69}">
            <x14:dataBar minLength="0" maxLength="100" gradient="0">
              <x14:cfvo type="autoMin"/>
              <x14:cfvo type="autoMax"/>
              <x14:negativeFillColor rgb="FFFF0000"/>
              <x14:axisColor rgb="FF000000"/>
            </x14:dataBar>
          </x14:cfRule>
          <xm:sqref>H641:H644</xm:sqref>
        </x14:conditionalFormatting>
        <x14:conditionalFormatting xmlns:xm="http://schemas.microsoft.com/office/excel/2006/main">
          <x14:cfRule type="dataBar" id="{AF6FA2BB-165D-41CE-BBE3-397FD90A6388}">
            <x14:dataBar minLength="0" maxLength="100" gradient="0">
              <x14:cfvo type="autoMin"/>
              <x14:cfvo type="autoMax"/>
              <x14:negativeFillColor rgb="FFFF0000"/>
              <x14:axisColor rgb="FF000000"/>
            </x14:dataBar>
          </x14:cfRule>
          <x14:cfRule type="dataBar" id="{80A53658-8C6F-44EE-8912-3C4254D37E8A}">
            <x14:dataBar minLength="0" maxLength="100" gradient="0">
              <x14:cfvo type="autoMin"/>
              <x14:cfvo type="autoMax"/>
              <x14:negativeFillColor rgb="FFFF0000"/>
              <x14:axisColor rgb="FF000000"/>
            </x14:dataBar>
          </x14:cfRule>
          <x14:cfRule type="dataBar" id="{6ECF9ED3-358B-4489-A070-67B828BEFFFF}">
            <x14:dataBar minLength="0" maxLength="100" gradient="0">
              <x14:cfvo type="autoMin"/>
              <x14:cfvo type="autoMax"/>
              <x14:negativeFillColor rgb="FFFF0000"/>
              <x14:axisColor rgb="FF000000"/>
            </x14:dataBar>
          </x14:cfRule>
          <x14:cfRule type="dataBar" id="{7507E9B2-E3BE-49DE-8F53-1434E7EC5D6D}">
            <x14:dataBar minLength="0" maxLength="100" gradient="0">
              <x14:cfvo type="autoMin"/>
              <x14:cfvo type="autoMax"/>
              <x14:negativeFillColor rgb="FFFF0000"/>
              <x14:axisColor rgb="FF000000"/>
            </x14:dataBar>
          </x14:cfRule>
          <xm:sqref>H646:H651</xm:sqref>
        </x14:conditionalFormatting>
        <x14:conditionalFormatting xmlns:xm="http://schemas.microsoft.com/office/excel/2006/main">
          <x14:cfRule type="dataBar" id="{390DD03C-453E-49D5-957E-29BC3CBB6BB7}">
            <x14:dataBar minLength="0" maxLength="100" gradient="0">
              <x14:cfvo type="autoMin"/>
              <x14:cfvo type="autoMax"/>
              <x14:negativeFillColor rgb="FFFF0000"/>
              <x14:axisColor rgb="FF000000"/>
            </x14:dataBar>
          </x14:cfRule>
          <x14:cfRule type="dataBar" id="{B2ABECC6-E94D-41FF-986A-7C16755D6288}">
            <x14:dataBar minLength="0" maxLength="100" gradient="0">
              <x14:cfvo type="autoMin"/>
              <x14:cfvo type="autoMax"/>
              <x14:negativeFillColor rgb="FFFF0000"/>
              <x14:axisColor rgb="FF000000"/>
            </x14:dataBar>
          </x14:cfRule>
          <x14:cfRule type="dataBar" id="{83778D18-960E-4355-97C2-96947C214B35}">
            <x14:dataBar minLength="0" maxLength="100" gradient="0">
              <x14:cfvo type="autoMin"/>
              <x14:cfvo type="autoMax"/>
              <x14:negativeFillColor rgb="FFFF0000"/>
              <x14:axisColor rgb="FF000000"/>
            </x14:dataBar>
          </x14:cfRule>
          <x14:cfRule type="dataBar" id="{26C3F1BE-344B-4A88-AABC-F7604F2977D5}">
            <x14:dataBar minLength="0" maxLength="100" gradient="0">
              <x14:cfvo type="autoMin"/>
              <x14:cfvo type="autoMax"/>
              <x14:negativeFillColor rgb="FFFF0000"/>
              <x14:axisColor rgb="FF000000"/>
            </x14:dataBar>
          </x14:cfRule>
          <xm:sqref>H653:H656</xm:sqref>
        </x14:conditionalFormatting>
        <x14:conditionalFormatting xmlns:xm="http://schemas.microsoft.com/office/excel/2006/main">
          <x14:cfRule type="dataBar" id="{15AA61BA-7393-4ACA-A773-DD3E2160A514}">
            <x14:dataBar minLength="0" maxLength="100" gradient="0">
              <x14:cfvo type="autoMin"/>
              <x14:cfvo type="autoMax"/>
              <x14:negativeFillColor rgb="FFFF0000"/>
              <x14:axisColor rgb="FF000000"/>
            </x14:dataBar>
          </x14:cfRule>
          <x14:cfRule type="dataBar" id="{29F6C72E-9446-48DF-B4A9-4E468EB390D0}">
            <x14:dataBar minLength="0" maxLength="100" gradient="0">
              <x14:cfvo type="autoMin"/>
              <x14:cfvo type="autoMax"/>
              <x14:negativeFillColor rgb="FFFF0000"/>
              <x14:axisColor rgb="FF000000"/>
            </x14:dataBar>
          </x14:cfRule>
          <x14:cfRule type="dataBar" id="{6F4D07EC-9310-499E-AEAA-3D0546C704AC}">
            <x14:dataBar minLength="0" maxLength="100" gradient="0">
              <x14:cfvo type="autoMin"/>
              <x14:cfvo type="autoMax"/>
              <x14:negativeFillColor rgb="FFFF0000"/>
              <x14:axisColor rgb="FF000000"/>
            </x14:dataBar>
          </x14:cfRule>
          <x14:cfRule type="dataBar" id="{1B8E09B3-4869-472C-AFF8-5CE755FD54CD}">
            <x14:dataBar minLength="0" maxLength="100" gradient="0">
              <x14:cfvo type="autoMin"/>
              <x14:cfvo type="autoMax"/>
              <x14:negativeFillColor rgb="FFFF0000"/>
              <x14:axisColor rgb="FF000000"/>
            </x14:dataBar>
          </x14:cfRule>
          <xm:sqref>H658:H714</xm:sqref>
        </x14:conditionalFormatting>
        <x14:conditionalFormatting xmlns:xm="http://schemas.microsoft.com/office/excel/2006/main">
          <x14:cfRule type="dataBar" id="{49B78DDB-3FF9-4ECB-8FED-27BCA90B544A}">
            <x14:dataBar minLength="0" maxLength="100" gradient="0">
              <x14:cfvo type="autoMin"/>
              <x14:cfvo type="autoMax"/>
              <x14:negativeFillColor rgb="FFFF0000"/>
              <x14:axisColor rgb="FF000000"/>
            </x14:dataBar>
          </x14:cfRule>
          <x14:cfRule type="dataBar" id="{AB55DC24-9252-4ED8-AF03-32895E041FD2}">
            <x14:dataBar minLength="0" maxLength="100" gradient="0">
              <x14:cfvo type="autoMin"/>
              <x14:cfvo type="autoMax"/>
              <x14:negativeFillColor rgb="FFFF0000"/>
              <x14:axisColor rgb="FF000000"/>
            </x14:dataBar>
          </x14:cfRule>
          <x14:cfRule type="dataBar" id="{0A881779-E8D8-4791-8F38-1AE22639CF73}">
            <x14:dataBar minLength="0" maxLength="100" gradient="0">
              <x14:cfvo type="autoMin"/>
              <x14:cfvo type="autoMax"/>
              <x14:negativeFillColor rgb="FFFF0000"/>
              <x14:axisColor rgb="FF000000"/>
            </x14:dataBar>
          </x14:cfRule>
          <x14:cfRule type="dataBar" id="{CBA411D2-399B-4F7B-BA93-337ADFD997B6}">
            <x14:dataBar minLength="0" maxLength="100" gradient="0">
              <x14:cfvo type="autoMin"/>
              <x14:cfvo type="autoMax"/>
              <x14:negativeFillColor rgb="FFFF0000"/>
              <x14:axisColor rgb="FF000000"/>
            </x14:dataBar>
          </x14:cfRule>
          <xm:sqref>H716:H726</xm:sqref>
        </x14:conditionalFormatting>
        <x14:conditionalFormatting xmlns:xm="http://schemas.microsoft.com/office/excel/2006/main">
          <x14:cfRule type="dataBar" id="{AE06990C-C968-40C6-A73A-A1788991DA72}">
            <x14:dataBar minLength="0" maxLength="100" gradient="0">
              <x14:cfvo type="autoMin"/>
              <x14:cfvo type="autoMax"/>
              <x14:negativeFillColor rgb="FFFF0000"/>
              <x14:axisColor rgb="FF000000"/>
            </x14:dataBar>
          </x14:cfRule>
          <x14:cfRule type="dataBar" id="{AF25B49D-6258-47A1-9D75-21B476F2BD48}">
            <x14:dataBar minLength="0" maxLength="100" gradient="0">
              <x14:cfvo type="autoMin"/>
              <x14:cfvo type="autoMax"/>
              <x14:negativeFillColor rgb="FFFF0000"/>
              <x14:axisColor rgb="FF000000"/>
            </x14:dataBar>
          </x14:cfRule>
          <x14:cfRule type="dataBar" id="{614FB85B-5A3A-4985-90F8-A7F09E6E0D7E}">
            <x14:dataBar minLength="0" maxLength="100" gradient="0">
              <x14:cfvo type="autoMin"/>
              <x14:cfvo type="autoMax"/>
              <x14:negativeFillColor rgb="FFFF0000"/>
              <x14:axisColor rgb="FF000000"/>
            </x14:dataBar>
          </x14:cfRule>
          <x14:cfRule type="dataBar" id="{FE961563-E686-4B98-A099-5C863C821B34}">
            <x14:dataBar minLength="0" maxLength="100" gradient="0">
              <x14:cfvo type="autoMin"/>
              <x14:cfvo type="autoMax"/>
              <x14:negativeFillColor rgb="FFFF0000"/>
              <x14:axisColor rgb="FF000000"/>
            </x14:dataBar>
          </x14:cfRule>
          <xm:sqref>H728:H741</xm:sqref>
        </x14:conditionalFormatting>
        <x14:conditionalFormatting xmlns:xm="http://schemas.microsoft.com/office/excel/2006/main">
          <x14:cfRule type="dataBar" id="{60223A7E-EFB8-451C-88AA-316CF6BFDE4E}">
            <x14:dataBar minLength="0" maxLength="100" gradient="0">
              <x14:cfvo type="autoMin"/>
              <x14:cfvo type="autoMax"/>
              <x14:negativeFillColor rgb="FFFF0000"/>
              <x14:axisColor rgb="FF000000"/>
            </x14:dataBar>
          </x14:cfRule>
          <x14:cfRule type="dataBar" id="{E3FF4266-3800-4B5F-8DBE-39C1A6CA5481}">
            <x14:dataBar minLength="0" maxLength="100" gradient="0">
              <x14:cfvo type="autoMin"/>
              <x14:cfvo type="autoMax"/>
              <x14:negativeFillColor rgb="FFFF0000"/>
              <x14:axisColor rgb="FF000000"/>
            </x14:dataBar>
          </x14:cfRule>
          <x14:cfRule type="dataBar" id="{26FD4DBB-C4A3-45A1-BC5D-F06C18DE47AA}">
            <x14:dataBar minLength="0" maxLength="100" gradient="0">
              <x14:cfvo type="autoMin"/>
              <x14:cfvo type="autoMax"/>
              <x14:negativeFillColor rgb="FFFF0000"/>
              <x14:axisColor rgb="FF000000"/>
            </x14:dataBar>
          </x14:cfRule>
          <x14:cfRule type="dataBar" id="{EB4F3CD5-8815-4CB6-BA24-A4D12D84C16D}">
            <x14:dataBar minLength="0" maxLength="100" gradient="0">
              <x14:cfvo type="autoMin"/>
              <x14:cfvo type="autoMax"/>
              <x14:negativeFillColor rgb="FFFF0000"/>
              <x14:axisColor rgb="FF000000"/>
            </x14:dataBar>
          </x14:cfRule>
          <xm:sqref>H743:H763</xm:sqref>
        </x14:conditionalFormatting>
        <x14:conditionalFormatting xmlns:xm="http://schemas.microsoft.com/office/excel/2006/main">
          <x14:cfRule type="dataBar" id="{D8B0D6A7-B9A9-4FF2-A950-5B674B0AC0D5}">
            <x14:dataBar minLength="0" maxLength="100" gradient="0">
              <x14:cfvo type="autoMin"/>
              <x14:cfvo type="autoMax"/>
              <x14:negativeFillColor rgb="FFFF0000"/>
              <x14:axisColor rgb="FF000000"/>
            </x14:dataBar>
          </x14:cfRule>
          <x14:cfRule type="dataBar" id="{8D954566-7A3E-4137-87AA-0486B31FFDC3}">
            <x14:dataBar minLength="0" maxLength="100" gradient="0">
              <x14:cfvo type="autoMin"/>
              <x14:cfvo type="autoMax"/>
              <x14:negativeFillColor rgb="FFFF0000"/>
              <x14:axisColor rgb="FF000000"/>
            </x14:dataBar>
          </x14:cfRule>
          <x14:cfRule type="dataBar" id="{36C33845-05F8-46DB-87BB-2FCBF046908D}">
            <x14:dataBar minLength="0" maxLength="100" gradient="0">
              <x14:cfvo type="autoMin"/>
              <x14:cfvo type="autoMax"/>
              <x14:negativeFillColor rgb="FFFF0000"/>
              <x14:axisColor rgb="FF000000"/>
            </x14:dataBar>
          </x14:cfRule>
          <x14:cfRule type="dataBar" id="{3A6E5F91-C2BD-4FEE-A9DE-6008868550AB}">
            <x14:dataBar minLength="0" maxLength="100" gradient="0">
              <x14:cfvo type="autoMin"/>
              <x14:cfvo type="autoMax"/>
              <x14:negativeFillColor rgb="FFFF0000"/>
              <x14:axisColor rgb="FF000000"/>
            </x14:dataBar>
          </x14:cfRule>
          <xm:sqref>H765:H789</xm:sqref>
        </x14:conditionalFormatting>
        <x14:conditionalFormatting xmlns:xm="http://schemas.microsoft.com/office/excel/2006/main">
          <x14:cfRule type="dataBar" id="{9B7BFE44-0283-4E42-8645-6F2C7EA1E3E2}">
            <x14:dataBar minLength="0" maxLength="100" gradient="0">
              <x14:cfvo type="autoMin"/>
              <x14:cfvo type="autoMax"/>
              <x14:negativeFillColor rgb="FFFF0000"/>
              <x14:axisColor rgb="FF000000"/>
            </x14:dataBar>
          </x14:cfRule>
          <x14:cfRule type="dataBar" id="{AD3E9704-75D8-4D2D-8EEF-20BE834E935E}">
            <x14:dataBar minLength="0" maxLength="100" gradient="0">
              <x14:cfvo type="autoMin"/>
              <x14:cfvo type="autoMax"/>
              <x14:negativeFillColor rgb="FFFF0000"/>
              <x14:axisColor rgb="FF000000"/>
            </x14:dataBar>
          </x14:cfRule>
          <x14:cfRule type="dataBar" id="{03A8D10C-1ECF-4AA2-BFA4-F88DD8FA2A28}">
            <x14:dataBar minLength="0" maxLength="100" gradient="0">
              <x14:cfvo type="autoMin"/>
              <x14:cfvo type="autoMax"/>
              <x14:negativeFillColor rgb="FFFF0000"/>
              <x14:axisColor rgb="FF000000"/>
            </x14:dataBar>
          </x14:cfRule>
          <x14:cfRule type="dataBar" id="{851B107E-8F79-4E14-98D6-1079019B974A}">
            <x14:dataBar minLength="0" maxLength="100" gradient="0">
              <x14:cfvo type="autoMin"/>
              <x14:cfvo type="autoMax"/>
              <x14:negativeFillColor rgb="FFFF0000"/>
              <x14:axisColor rgb="FF000000"/>
            </x14:dataBar>
          </x14:cfRule>
          <xm:sqref>H791:H800</xm:sqref>
        </x14:conditionalFormatting>
        <x14:conditionalFormatting xmlns:xm="http://schemas.microsoft.com/office/excel/2006/main">
          <x14:cfRule type="dataBar" id="{892963A3-8650-4831-84D1-B9E45C2E2F64}">
            <x14:dataBar minLength="0" maxLength="100" gradient="0">
              <x14:cfvo type="autoMin"/>
              <x14:cfvo type="autoMax"/>
              <x14:negativeFillColor rgb="FFFF0000"/>
              <x14:axisColor rgb="FF000000"/>
            </x14:dataBar>
          </x14:cfRule>
          <x14:cfRule type="dataBar" id="{9D0D309E-B222-459B-A9BA-E089BDB4FBD7}">
            <x14:dataBar minLength="0" maxLength="100" gradient="0">
              <x14:cfvo type="autoMin"/>
              <x14:cfvo type="autoMax"/>
              <x14:negativeFillColor rgb="FFFF0000"/>
              <x14:axisColor rgb="FF000000"/>
            </x14:dataBar>
          </x14:cfRule>
          <x14:cfRule type="dataBar" id="{75869435-6108-4E1C-9327-A40501E105E0}">
            <x14:dataBar minLength="0" maxLength="100" gradient="0">
              <x14:cfvo type="autoMin"/>
              <x14:cfvo type="autoMax"/>
              <x14:negativeFillColor rgb="FFFF0000"/>
              <x14:axisColor rgb="FF000000"/>
            </x14:dataBar>
          </x14:cfRule>
          <x14:cfRule type="dataBar" id="{46835984-B8FA-45A7-B40D-67A3F6F577C7}">
            <x14:dataBar minLength="0" maxLength="100" gradient="0">
              <x14:cfvo type="autoMin"/>
              <x14:cfvo type="autoMax"/>
              <x14:negativeFillColor rgb="FFFF0000"/>
              <x14:axisColor rgb="FF000000"/>
            </x14:dataBar>
          </x14:cfRule>
          <xm:sqref>H802:H814</xm:sqref>
        </x14:conditionalFormatting>
        <x14:conditionalFormatting xmlns:xm="http://schemas.microsoft.com/office/excel/2006/main">
          <x14:cfRule type="dataBar" id="{D9523BCD-3438-414C-AA92-37833F969EDA}">
            <x14:dataBar minLength="0" maxLength="100" gradient="0">
              <x14:cfvo type="autoMin"/>
              <x14:cfvo type="autoMax"/>
              <x14:negativeFillColor rgb="FFFF0000"/>
              <x14:axisColor rgb="FF000000"/>
            </x14:dataBar>
          </x14:cfRule>
          <x14:cfRule type="dataBar" id="{8A0DB90B-BE7A-4BB9-BD4B-B867E082A87C}">
            <x14:dataBar minLength="0" maxLength="100" gradient="0">
              <x14:cfvo type="autoMin"/>
              <x14:cfvo type="autoMax"/>
              <x14:negativeFillColor rgb="FFFF0000"/>
              <x14:axisColor rgb="FF000000"/>
            </x14:dataBar>
          </x14:cfRule>
          <x14:cfRule type="dataBar" id="{3F6CEED4-D852-482E-BAA2-D686EB554227}">
            <x14:dataBar minLength="0" maxLength="100" gradient="0">
              <x14:cfvo type="autoMin"/>
              <x14:cfvo type="autoMax"/>
              <x14:negativeFillColor rgb="FFFF0000"/>
              <x14:axisColor rgb="FF000000"/>
            </x14:dataBar>
          </x14:cfRule>
          <x14:cfRule type="dataBar" id="{5FA8FA94-1B5D-4A4E-A40C-5EC53554A92F}">
            <x14:dataBar minLength="0" maxLength="100" gradient="0">
              <x14:cfvo type="autoMin"/>
              <x14:cfvo type="autoMax"/>
              <x14:negativeFillColor rgb="FFFF0000"/>
              <x14:axisColor rgb="FF000000"/>
            </x14:dataBar>
          </x14:cfRule>
          <xm:sqref>H816:H818</xm:sqref>
        </x14:conditionalFormatting>
        <x14:conditionalFormatting xmlns:xm="http://schemas.microsoft.com/office/excel/2006/main">
          <x14:cfRule type="dataBar" id="{DB131EF1-2470-4ACE-9D99-142D0C4B1A88}">
            <x14:dataBar minLength="0" maxLength="100" gradient="0">
              <x14:cfvo type="autoMin"/>
              <x14:cfvo type="autoMax"/>
              <x14:negativeFillColor rgb="FFFF0000"/>
              <x14:axisColor rgb="FF000000"/>
            </x14:dataBar>
          </x14:cfRule>
          <x14:cfRule type="dataBar" id="{6525BC4B-9284-43B6-90D6-CCF4F7828956}">
            <x14:dataBar minLength="0" maxLength="100" gradient="0">
              <x14:cfvo type="autoMin"/>
              <x14:cfvo type="autoMax"/>
              <x14:negativeFillColor rgb="FFFF0000"/>
              <x14:axisColor rgb="FF000000"/>
            </x14:dataBar>
          </x14:cfRule>
          <x14:cfRule type="dataBar" id="{84DBC9E5-3B2A-494A-A880-55F257CF2389}">
            <x14:dataBar minLength="0" maxLength="100" gradient="0">
              <x14:cfvo type="autoMin"/>
              <x14:cfvo type="autoMax"/>
              <x14:negativeFillColor rgb="FFFF0000"/>
              <x14:axisColor rgb="FF000000"/>
            </x14:dataBar>
          </x14:cfRule>
          <x14:cfRule type="dataBar" id="{F8FB9B57-09B0-4DA7-8624-C6388A8A8397}">
            <x14:dataBar minLength="0" maxLength="100" gradient="0">
              <x14:cfvo type="autoMin"/>
              <x14:cfvo type="autoMax"/>
              <x14:negativeFillColor rgb="FFFF0000"/>
              <x14:axisColor rgb="FF000000"/>
            </x14:dataBar>
          </x14:cfRule>
          <xm:sqref>H820:H824</xm:sqref>
        </x14:conditionalFormatting>
        <x14:conditionalFormatting xmlns:xm="http://schemas.microsoft.com/office/excel/2006/main">
          <x14:cfRule type="dataBar" id="{6E2462E7-DAC5-4828-B0A6-AD4947A469B8}">
            <x14:dataBar minLength="0" maxLength="100" gradient="0">
              <x14:cfvo type="autoMin"/>
              <x14:cfvo type="autoMax"/>
              <x14:negativeFillColor rgb="FFFF0000"/>
              <x14:axisColor rgb="FF000000"/>
            </x14:dataBar>
          </x14:cfRule>
          <x14:cfRule type="dataBar" id="{CC3ED929-DCE7-47B7-A3C7-4A916FF18EB6}">
            <x14:dataBar minLength="0" maxLength="100" gradient="0">
              <x14:cfvo type="autoMin"/>
              <x14:cfvo type="autoMax"/>
              <x14:negativeFillColor rgb="FFFF0000"/>
              <x14:axisColor rgb="FF000000"/>
            </x14:dataBar>
          </x14:cfRule>
          <x14:cfRule type="dataBar" id="{902F037E-0B8D-4853-BB4E-9D7647015B42}">
            <x14:dataBar minLength="0" maxLength="100" gradient="0">
              <x14:cfvo type="autoMin"/>
              <x14:cfvo type="autoMax"/>
              <x14:negativeFillColor rgb="FFFF0000"/>
              <x14:axisColor rgb="FF000000"/>
            </x14:dataBar>
          </x14:cfRule>
          <x14:cfRule type="dataBar" id="{DFCC13D3-280C-4499-B4C4-3DAC5022D4BD}">
            <x14:dataBar minLength="0" maxLength="100" gradient="0">
              <x14:cfvo type="autoMin"/>
              <x14:cfvo type="autoMax"/>
              <x14:negativeFillColor rgb="FFFF0000"/>
              <x14:axisColor rgb="FF000000"/>
            </x14:dataBar>
          </x14:cfRule>
          <xm:sqref>H826:H832</xm:sqref>
        </x14:conditionalFormatting>
        <x14:conditionalFormatting xmlns:xm="http://schemas.microsoft.com/office/excel/2006/main">
          <x14:cfRule type="dataBar" id="{F22D73DB-EFCD-4994-8CC4-2F987EC953F7}">
            <x14:dataBar minLength="0" maxLength="100" gradient="0">
              <x14:cfvo type="autoMin"/>
              <x14:cfvo type="autoMax"/>
              <x14:negativeFillColor rgb="FFFF0000"/>
              <x14:axisColor rgb="FF000000"/>
            </x14:dataBar>
          </x14:cfRule>
          <x14:cfRule type="dataBar" id="{44B4E8D4-4406-4FD5-9AB8-57ECCEC9A482}">
            <x14:dataBar minLength="0" maxLength="100" gradient="0">
              <x14:cfvo type="autoMin"/>
              <x14:cfvo type="autoMax"/>
              <x14:negativeFillColor rgb="FFFF0000"/>
              <x14:axisColor rgb="FF000000"/>
            </x14:dataBar>
          </x14:cfRule>
          <x14:cfRule type="dataBar" id="{D9DCAE3D-119B-4490-9AE8-9FDBA10A6EBE}">
            <x14:dataBar minLength="0" maxLength="100" gradient="0">
              <x14:cfvo type="autoMin"/>
              <x14:cfvo type="autoMax"/>
              <x14:negativeFillColor rgb="FFFF0000"/>
              <x14:axisColor rgb="FF000000"/>
            </x14:dataBar>
          </x14:cfRule>
          <x14:cfRule type="dataBar" id="{71FD1F2F-8349-4935-8EF5-DF197A9D0F30}">
            <x14:dataBar minLength="0" maxLength="100" gradient="0">
              <x14:cfvo type="autoMin"/>
              <x14:cfvo type="autoMax"/>
              <x14:negativeFillColor rgb="FFFF0000"/>
              <x14:axisColor rgb="FF000000"/>
            </x14:dataBar>
          </x14:cfRule>
          <xm:sqref>H835:H848</xm:sqref>
        </x14:conditionalFormatting>
        <x14:conditionalFormatting xmlns:xm="http://schemas.microsoft.com/office/excel/2006/main">
          <x14:cfRule type="dataBar" id="{D8273955-ADE5-42AE-A4AC-AAB0A0F703CE}">
            <x14:dataBar minLength="0" maxLength="100" gradient="0">
              <x14:cfvo type="autoMin"/>
              <x14:cfvo type="autoMax"/>
              <x14:negativeFillColor rgb="FFFF0000"/>
              <x14:axisColor rgb="FF000000"/>
            </x14:dataBar>
          </x14:cfRule>
          <x14:cfRule type="dataBar" id="{BA0676F7-45AC-4152-BED2-B7E249BA1676}">
            <x14:dataBar minLength="0" maxLength="100" gradient="0">
              <x14:cfvo type="autoMin"/>
              <x14:cfvo type="autoMax"/>
              <x14:negativeFillColor rgb="FFFF0000"/>
              <x14:axisColor rgb="FF000000"/>
            </x14:dataBar>
          </x14:cfRule>
          <x14:cfRule type="dataBar" id="{6354DF22-E95C-4F76-91B1-1A01256EC4B1}">
            <x14:dataBar minLength="0" maxLength="100" gradient="0">
              <x14:cfvo type="autoMin"/>
              <x14:cfvo type="autoMax"/>
              <x14:negativeFillColor rgb="FFFF0000"/>
              <x14:axisColor rgb="FF000000"/>
            </x14:dataBar>
          </x14:cfRule>
          <x14:cfRule type="dataBar" id="{7FEDAB02-7AA2-4B22-A95B-1518EDF51290}">
            <x14:dataBar minLength="0" maxLength="100" gradient="0">
              <x14:cfvo type="autoMin"/>
              <x14:cfvo type="autoMax"/>
              <x14:negativeFillColor rgb="FFFF0000"/>
              <x14:axisColor rgb="FF000000"/>
            </x14:dataBar>
          </x14:cfRule>
          <xm:sqref>H850:H862</xm:sqref>
        </x14:conditionalFormatting>
        <x14:conditionalFormatting xmlns:xm="http://schemas.microsoft.com/office/excel/2006/main">
          <x14:cfRule type="dataBar" id="{1AED5AA8-D1C8-4784-ABCE-5000E3C04B11}">
            <x14:dataBar minLength="0" maxLength="100" gradient="0">
              <x14:cfvo type="autoMin"/>
              <x14:cfvo type="autoMax"/>
              <x14:negativeFillColor rgb="FFFF0000"/>
              <x14:axisColor rgb="FF000000"/>
            </x14:dataBar>
          </x14:cfRule>
          <x14:cfRule type="dataBar" id="{6651A789-5DB4-46FE-AE11-EE58ED1B9119}">
            <x14:dataBar minLength="0" maxLength="100" gradient="0">
              <x14:cfvo type="autoMin"/>
              <x14:cfvo type="autoMax"/>
              <x14:negativeFillColor rgb="FFFF0000"/>
              <x14:axisColor rgb="FF000000"/>
            </x14:dataBar>
          </x14:cfRule>
          <x14:cfRule type="dataBar" id="{B16D0C6A-1D21-4E0C-A6B2-C5D793A7CD68}">
            <x14:dataBar minLength="0" maxLength="100" gradient="0">
              <x14:cfvo type="autoMin"/>
              <x14:cfvo type="autoMax"/>
              <x14:negativeFillColor rgb="FFFF0000"/>
              <x14:axisColor rgb="FF000000"/>
            </x14:dataBar>
          </x14:cfRule>
          <x14:cfRule type="dataBar" id="{458B2C7E-A1B4-4D5C-9557-96F726ADF678}">
            <x14:dataBar minLength="0" maxLength="100" gradient="0">
              <x14:cfvo type="autoMin"/>
              <x14:cfvo type="autoMax"/>
              <x14:negativeFillColor rgb="FFFF0000"/>
              <x14:axisColor rgb="FF000000"/>
            </x14:dataBar>
          </x14:cfRule>
          <xm:sqref>H864:H866</xm:sqref>
        </x14:conditionalFormatting>
        <x14:conditionalFormatting xmlns:xm="http://schemas.microsoft.com/office/excel/2006/main">
          <x14:cfRule type="dataBar" id="{894AAE4B-4562-400C-B3D3-C18A272C007D}">
            <x14:dataBar minLength="0" maxLength="100" gradient="0">
              <x14:cfvo type="autoMin"/>
              <x14:cfvo type="autoMax"/>
              <x14:negativeFillColor rgb="FFFF0000"/>
              <x14:axisColor rgb="FF000000"/>
            </x14:dataBar>
          </x14:cfRule>
          <x14:cfRule type="dataBar" id="{758FE0B1-A12A-4477-BBDB-A9D102A00859}">
            <x14:dataBar minLength="0" maxLength="100" gradient="0">
              <x14:cfvo type="autoMin"/>
              <x14:cfvo type="autoMax"/>
              <x14:negativeFillColor rgb="FFFF0000"/>
              <x14:axisColor rgb="FF000000"/>
            </x14:dataBar>
          </x14:cfRule>
          <x14:cfRule type="dataBar" id="{6F57945D-325D-4020-A05F-B2F3C270BAD4}">
            <x14:dataBar minLength="0" maxLength="100" gradient="0">
              <x14:cfvo type="autoMin"/>
              <x14:cfvo type="autoMax"/>
              <x14:negativeFillColor rgb="FFFF0000"/>
              <x14:axisColor rgb="FF000000"/>
            </x14:dataBar>
          </x14:cfRule>
          <x14:cfRule type="dataBar" id="{D3135F63-3F9B-4362-BA00-CD962FBB3F62}">
            <x14:dataBar minLength="0" maxLength="100" gradient="0">
              <x14:cfvo type="autoMin"/>
              <x14:cfvo type="autoMax"/>
              <x14:negativeFillColor rgb="FFFF0000"/>
              <x14:axisColor rgb="FF000000"/>
            </x14:dataBar>
          </x14:cfRule>
          <xm:sqref>H868:H873</xm:sqref>
        </x14:conditionalFormatting>
        <x14:conditionalFormatting xmlns:xm="http://schemas.microsoft.com/office/excel/2006/main">
          <x14:cfRule type="dataBar" id="{CE5BADD9-8FBA-4B75-BB63-86BD2C5B1C08}">
            <x14:dataBar minLength="0" maxLength="100" gradient="0">
              <x14:cfvo type="autoMin"/>
              <x14:cfvo type="autoMax"/>
              <x14:negativeFillColor rgb="FFFF0000"/>
              <x14:axisColor rgb="FF000000"/>
            </x14:dataBar>
          </x14:cfRule>
          <x14:cfRule type="dataBar" id="{1231DCF5-AA50-4B9D-AA9C-3EC857264ABB}">
            <x14:dataBar minLength="0" maxLength="100" gradient="0">
              <x14:cfvo type="autoMin"/>
              <x14:cfvo type="autoMax"/>
              <x14:negativeFillColor rgb="FFFF0000"/>
              <x14:axisColor rgb="FF000000"/>
            </x14:dataBar>
          </x14:cfRule>
          <x14:cfRule type="dataBar" id="{96B63DFC-9882-40E6-BCBB-C975BABE7149}">
            <x14:dataBar minLength="0" maxLength="100" gradient="0">
              <x14:cfvo type="autoMin"/>
              <x14:cfvo type="autoMax"/>
              <x14:negativeFillColor rgb="FFFF0000"/>
              <x14:axisColor rgb="FF000000"/>
            </x14:dataBar>
          </x14:cfRule>
          <x14:cfRule type="dataBar" id="{3B300D64-DC6C-4FAC-A515-FD8612392DEA}">
            <x14:dataBar minLength="0" maxLength="100" gradient="0">
              <x14:cfvo type="autoMin"/>
              <x14:cfvo type="autoMax"/>
              <x14:negativeFillColor rgb="FFFF0000"/>
              <x14:axisColor rgb="FF000000"/>
            </x14:dataBar>
          </x14:cfRule>
          <xm:sqref>H876:H887</xm:sqref>
        </x14:conditionalFormatting>
        <x14:conditionalFormatting xmlns:xm="http://schemas.microsoft.com/office/excel/2006/main">
          <x14:cfRule type="dataBar" id="{A3A81919-C5BE-4210-830C-90290E59EA45}">
            <x14:dataBar minLength="0" maxLength="100" gradient="0">
              <x14:cfvo type="autoMin"/>
              <x14:cfvo type="autoMax"/>
              <x14:negativeFillColor rgb="FFFF0000"/>
              <x14:axisColor rgb="FF000000"/>
            </x14:dataBar>
          </x14:cfRule>
          <x14:cfRule type="dataBar" id="{84931CF1-0DFA-4686-BCDA-6244F4502CE8}">
            <x14:dataBar minLength="0" maxLength="100" gradient="0">
              <x14:cfvo type="autoMin"/>
              <x14:cfvo type="autoMax"/>
              <x14:negativeFillColor rgb="FFFF0000"/>
              <x14:axisColor rgb="FF000000"/>
            </x14:dataBar>
          </x14:cfRule>
          <x14:cfRule type="dataBar" id="{8BA94ECC-C984-46C6-8CAB-C79638C23C81}">
            <x14:dataBar minLength="0" maxLength="100" gradient="0">
              <x14:cfvo type="autoMin"/>
              <x14:cfvo type="autoMax"/>
              <x14:negativeFillColor rgb="FFFF0000"/>
              <x14:axisColor rgb="FF000000"/>
            </x14:dataBar>
          </x14:cfRule>
          <x14:cfRule type="dataBar" id="{AF868CDE-AF0A-471D-BA83-E50C8B5D656D}">
            <x14:dataBar minLength="0" maxLength="100" gradient="0">
              <x14:cfvo type="autoMin"/>
              <x14:cfvo type="autoMax"/>
              <x14:negativeFillColor rgb="FFFF0000"/>
              <x14:axisColor rgb="FF000000"/>
            </x14:dataBar>
          </x14:cfRule>
          <xm:sqref>H889:H924</xm:sqref>
        </x14:conditionalFormatting>
        <x14:conditionalFormatting xmlns:xm="http://schemas.microsoft.com/office/excel/2006/main">
          <x14:cfRule type="dataBar" id="{D86774C4-A426-4630-9FE7-9BA4BC99851A}">
            <x14:dataBar minLength="0" maxLength="100" gradient="0">
              <x14:cfvo type="autoMin"/>
              <x14:cfvo type="autoMax"/>
              <x14:negativeFillColor rgb="FFFF0000"/>
              <x14:axisColor rgb="FF000000"/>
            </x14:dataBar>
          </x14:cfRule>
          <x14:cfRule type="dataBar" id="{95B711C2-A9ED-4C49-A3D7-38010FC274DE}">
            <x14:dataBar minLength="0" maxLength="100" gradient="0">
              <x14:cfvo type="autoMin"/>
              <x14:cfvo type="autoMax"/>
              <x14:negativeFillColor rgb="FFFF0000"/>
              <x14:axisColor rgb="FF000000"/>
            </x14:dataBar>
          </x14:cfRule>
          <x14:cfRule type="dataBar" id="{BB4D1D08-0BD3-4F01-81AA-E7550BDF2A0C}">
            <x14:dataBar minLength="0" maxLength="100" gradient="0">
              <x14:cfvo type="autoMin"/>
              <x14:cfvo type="autoMax"/>
              <x14:negativeFillColor rgb="FFFF0000"/>
              <x14:axisColor rgb="FF000000"/>
            </x14:dataBar>
          </x14:cfRule>
          <x14:cfRule type="dataBar" id="{7BDA0DB6-C1C2-4667-AAD9-E5CCCE4BFEB2}">
            <x14:dataBar minLength="0" maxLength="100" gradient="0">
              <x14:cfvo type="autoMin"/>
              <x14:cfvo type="autoMax"/>
              <x14:negativeFillColor rgb="FFFF0000"/>
              <x14:axisColor rgb="FF000000"/>
            </x14:dataBar>
          </x14:cfRule>
          <xm:sqref>H926:H937</xm:sqref>
        </x14:conditionalFormatting>
        <x14:conditionalFormatting xmlns:xm="http://schemas.microsoft.com/office/excel/2006/main">
          <x14:cfRule type="dataBar" id="{FC731BCD-1E6A-4E22-8263-AE8A730240CD}">
            <x14:dataBar minLength="0" maxLength="100" gradient="0">
              <x14:cfvo type="autoMin"/>
              <x14:cfvo type="autoMax"/>
              <x14:negativeFillColor rgb="FFFF0000"/>
              <x14:axisColor rgb="FF000000"/>
            </x14:dataBar>
          </x14:cfRule>
          <x14:cfRule type="dataBar" id="{CF514D5B-2C55-4009-BE0A-6D31A2003291}">
            <x14:dataBar minLength="0" maxLength="100" gradient="0">
              <x14:cfvo type="autoMin"/>
              <x14:cfvo type="autoMax"/>
              <x14:negativeFillColor rgb="FFFF0000"/>
              <x14:axisColor rgb="FF000000"/>
            </x14:dataBar>
          </x14:cfRule>
          <x14:cfRule type="dataBar" id="{505F2DC6-8314-4B79-AF40-41430EBC60C9}">
            <x14:dataBar minLength="0" maxLength="100" gradient="0">
              <x14:cfvo type="autoMin"/>
              <x14:cfvo type="autoMax"/>
              <x14:negativeFillColor rgb="FFFF0000"/>
              <x14:axisColor rgb="FF000000"/>
            </x14:dataBar>
          </x14:cfRule>
          <x14:cfRule type="dataBar" id="{CF2842A6-AAC7-4157-8CBD-6ABCB532493F}">
            <x14:dataBar minLength="0" maxLength="100" gradient="0">
              <x14:cfvo type="autoMin"/>
              <x14:cfvo type="autoMax"/>
              <x14:negativeFillColor rgb="FFFF0000"/>
              <x14:axisColor rgb="FF000000"/>
            </x14:dataBar>
          </x14:cfRule>
          <xm:sqref>H939:H970</xm:sqref>
        </x14:conditionalFormatting>
        <x14:conditionalFormatting xmlns:xm="http://schemas.microsoft.com/office/excel/2006/main">
          <x14:cfRule type="dataBar" id="{040057B3-12C2-4B55-9CA2-60B83D23F4AD}">
            <x14:dataBar minLength="0" maxLength="100" gradient="0">
              <x14:cfvo type="autoMin"/>
              <x14:cfvo type="autoMax"/>
              <x14:negativeFillColor rgb="FFFF0000"/>
              <x14:axisColor rgb="FF000000"/>
            </x14:dataBar>
          </x14:cfRule>
          <x14:cfRule type="dataBar" id="{7DC11C14-273D-45DA-9FF2-E8FD2CE09DD0}">
            <x14:dataBar minLength="0" maxLength="100" gradient="0">
              <x14:cfvo type="autoMin"/>
              <x14:cfvo type="autoMax"/>
              <x14:negativeFillColor rgb="FFFF0000"/>
              <x14:axisColor rgb="FF000000"/>
            </x14:dataBar>
          </x14:cfRule>
          <x14:cfRule type="dataBar" id="{77458E01-6C96-4C42-AABE-C9F0A893CEE8}">
            <x14:dataBar minLength="0" maxLength="100" gradient="0">
              <x14:cfvo type="autoMin"/>
              <x14:cfvo type="autoMax"/>
              <x14:negativeFillColor rgb="FFFF0000"/>
              <x14:axisColor rgb="FF000000"/>
            </x14:dataBar>
          </x14:cfRule>
          <x14:cfRule type="dataBar" id="{8DF2BA70-89F9-45FD-A645-52B388D11902}">
            <x14:dataBar minLength="0" maxLength="100" gradient="0">
              <x14:cfvo type="autoMin"/>
              <x14:cfvo type="autoMax"/>
              <x14:negativeFillColor rgb="FFFF0000"/>
              <x14:axisColor rgb="FF000000"/>
            </x14:dataBar>
          </x14:cfRule>
          <xm:sqref>H972:H985</xm:sqref>
        </x14:conditionalFormatting>
        <x14:conditionalFormatting xmlns:xm="http://schemas.microsoft.com/office/excel/2006/main">
          <x14:cfRule type="dataBar" id="{E7D67D81-8F9D-4785-A754-F0022397433F}">
            <x14:dataBar minLength="0" maxLength="100" gradient="0">
              <x14:cfvo type="autoMin"/>
              <x14:cfvo type="autoMax"/>
              <x14:negativeFillColor rgb="FFFF0000"/>
              <x14:axisColor rgb="FF000000"/>
            </x14:dataBar>
          </x14:cfRule>
          <x14:cfRule type="dataBar" id="{CBC3E1A8-0991-400B-BE2A-A1F7D650E70C}">
            <x14:dataBar minLength="0" maxLength="100" gradient="0">
              <x14:cfvo type="autoMin"/>
              <x14:cfvo type="autoMax"/>
              <x14:negativeFillColor rgb="FFFF0000"/>
              <x14:axisColor rgb="FF000000"/>
            </x14:dataBar>
          </x14:cfRule>
          <x14:cfRule type="dataBar" id="{75381613-59BE-4481-B7A4-DBBB1B5FE86B}">
            <x14:dataBar minLength="0" maxLength="100" gradient="0">
              <x14:cfvo type="autoMin"/>
              <x14:cfvo type="autoMax"/>
              <x14:negativeFillColor rgb="FFFF0000"/>
              <x14:axisColor rgb="FF000000"/>
            </x14:dataBar>
          </x14:cfRule>
          <x14:cfRule type="dataBar" id="{0CEBA7B5-AC8A-40D6-A552-5BAB7BEA3CF1}">
            <x14:dataBar minLength="0" maxLength="100" gradient="0">
              <x14:cfvo type="autoMin"/>
              <x14:cfvo type="autoMax"/>
              <x14:negativeFillColor rgb="FFFF0000"/>
              <x14:axisColor rgb="FF000000"/>
            </x14:dataBar>
          </x14:cfRule>
          <xm:sqref>H987:H1007</xm:sqref>
        </x14:conditionalFormatting>
        <x14:conditionalFormatting xmlns:xm="http://schemas.microsoft.com/office/excel/2006/main">
          <x14:cfRule type="dataBar" id="{D8612A38-B3E3-4986-8BA7-E0DD61F5525D}">
            <x14:dataBar minLength="0" maxLength="100" gradient="0">
              <x14:cfvo type="autoMin"/>
              <x14:cfvo type="autoMax"/>
              <x14:negativeFillColor rgb="FFFF0000"/>
              <x14:axisColor rgb="FF000000"/>
            </x14:dataBar>
          </x14:cfRule>
          <x14:cfRule type="dataBar" id="{2C8E2667-DBBC-4DCA-9AEF-433CE2A9B20E}">
            <x14:dataBar minLength="0" maxLength="100" gradient="0">
              <x14:cfvo type="autoMin"/>
              <x14:cfvo type="autoMax"/>
              <x14:negativeFillColor rgb="FFFF0000"/>
              <x14:axisColor rgb="FF000000"/>
            </x14:dataBar>
          </x14:cfRule>
          <x14:cfRule type="dataBar" id="{56551E2B-39C7-48DA-9538-3A56186488AE}">
            <x14:dataBar minLength="0" maxLength="100" gradient="0">
              <x14:cfvo type="autoMin"/>
              <x14:cfvo type="autoMax"/>
              <x14:negativeFillColor rgb="FFFF0000"/>
              <x14:axisColor rgb="FF000000"/>
            </x14:dataBar>
          </x14:cfRule>
          <x14:cfRule type="dataBar" id="{6E96C099-A3B1-435F-BE68-24D7EF92B538}">
            <x14:dataBar minLength="0" maxLength="100" gradient="0">
              <x14:cfvo type="autoMin"/>
              <x14:cfvo type="autoMax"/>
              <x14:negativeFillColor rgb="FFFF0000"/>
              <x14:axisColor rgb="FF000000"/>
            </x14:dataBar>
          </x14:cfRule>
          <xm:sqref>H1010:H1030</xm:sqref>
        </x14:conditionalFormatting>
        <x14:conditionalFormatting xmlns:xm="http://schemas.microsoft.com/office/excel/2006/main">
          <x14:cfRule type="dataBar" id="{6D87F808-F656-4845-8DDB-D1CE14E4296B}">
            <x14:dataBar minLength="0" maxLength="100" gradient="0">
              <x14:cfvo type="autoMin"/>
              <x14:cfvo type="autoMax"/>
              <x14:negativeFillColor rgb="FFFF0000"/>
              <x14:axisColor rgb="FF000000"/>
            </x14:dataBar>
          </x14:cfRule>
          <x14:cfRule type="dataBar" id="{493A489F-98E2-40F1-9B43-633128E6DFF2}">
            <x14:dataBar minLength="0" maxLength="100" gradient="0">
              <x14:cfvo type="autoMin"/>
              <x14:cfvo type="autoMax"/>
              <x14:negativeFillColor rgb="FFFF0000"/>
              <x14:axisColor rgb="FF000000"/>
            </x14:dataBar>
          </x14:cfRule>
          <x14:cfRule type="dataBar" id="{AC7C59A2-8172-4C11-8009-4966905AE126}">
            <x14:dataBar minLength="0" maxLength="100" gradient="0">
              <x14:cfvo type="autoMin"/>
              <x14:cfvo type="autoMax"/>
              <x14:negativeFillColor rgb="FFFF0000"/>
              <x14:axisColor rgb="FF000000"/>
            </x14:dataBar>
          </x14:cfRule>
          <x14:cfRule type="dataBar" id="{044471EC-AA26-4BDC-A7D4-DD22D3A7687C}">
            <x14:dataBar minLength="0" maxLength="100" gradient="0">
              <x14:cfvo type="autoMin"/>
              <x14:cfvo type="autoMax"/>
              <x14:negativeFillColor rgb="FFFF0000"/>
              <x14:axisColor rgb="FF000000"/>
            </x14:dataBar>
          </x14:cfRule>
          <xm:sqref>H1032:H1066</xm:sqref>
        </x14:conditionalFormatting>
        <x14:conditionalFormatting xmlns:xm="http://schemas.microsoft.com/office/excel/2006/main">
          <x14:cfRule type="dataBar" id="{BB788208-C11F-4032-933E-08E137348928}">
            <x14:dataBar minLength="0" maxLength="100" gradient="0">
              <x14:cfvo type="autoMin"/>
              <x14:cfvo type="autoMax"/>
              <x14:negativeFillColor rgb="FFFF0000"/>
              <x14:axisColor rgb="FF000000"/>
            </x14:dataBar>
          </x14:cfRule>
          <x14:cfRule type="dataBar" id="{608A91F5-487C-4996-AE10-3F14303BE715}">
            <x14:dataBar minLength="0" maxLength="100" gradient="0">
              <x14:cfvo type="autoMin"/>
              <x14:cfvo type="autoMax"/>
              <x14:negativeFillColor rgb="FFFF0000"/>
              <x14:axisColor rgb="FF000000"/>
            </x14:dataBar>
          </x14:cfRule>
          <x14:cfRule type="dataBar" id="{35B305BC-1ABC-4801-866C-FF2F385A058D}">
            <x14:dataBar minLength="0" maxLength="100" gradient="0">
              <x14:cfvo type="autoMin"/>
              <x14:cfvo type="autoMax"/>
              <x14:negativeFillColor rgb="FFFF0000"/>
              <x14:axisColor rgb="FF000000"/>
            </x14:dataBar>
          </x14:cfRule>
          <x14:cfRule type="dataBar" id="{6A174E2A-67F3-4A1C-B100-15D4E02D44A8}">
            <x14:dataBar minLength="0" maxLength="100" gradient="0">
              <x14:cfvo type="autoMin"/>
              <x14:cfvo type="autoMax"/>
              <x14:negativeFillColor rgb="FFFF0000"/>
              <x14:axisColor rgb="FF000000"/>
            </x14:dataBar>
          </x14:cfRule>
          <xm:sqref>H1068:H1071</xm:sqref>
        </x14:conditionalFormatting>
        <x14:conditionalFormatting xmlns:xm="http://schemas.microsoft.com/office/excel/2006/main">
          <x14:cfRule type="dataBar" id="{4E80083C-06FC-4EDF-8D83-4DA86DCB5758}">
            <x14:dataBar minLength="0" maxLength="100" gradient="0">
              <x14:cfvo type="autoMin"/>
              <x14:cfvo type="autoMax"/>
              <x14:negativeFillColor rgb="FFFF0000"/>
              <x14:axisColor rgb="FF000000"/>
            </x14:dataBar>
          </x14:cfRule>
          <x14:cfRule type="dataBar" id="{C760ABB9-4705-437C-BF4E-01407F99C160}">
            <x14:dataBar minLength="0" maxLength="100" gradient="0">
              <x14:cfvo type="autoMin"/>
              <x14:cfvo type="autoMax"/>
              <x14:negativeFillColor rgb="FFFF0000"/>
              <x14:axisColor rgb="FF000000"/>
            </x14:dataBar>
          </x14:cfRule>
          <x14:cfRule type="dataBar" id="{CCC857AD-897E-4FB5-8762-D6937D63A650}">
            <x14:dataBar minLength="0" maxLength="100" gradient="0">
              <x14:cfvo type="autoMin"/>
              <x14:cfvo type="autoMax"/>
              <x14:negativeFillColor rgb="FFFF0000"/>
              <x14:axisColor rgb="FF000000"/>
            </x14:dataBar>
          </x14:cfRule>
          <x14:cfRule type="dataBar" id="{C4B13B5B-A318-45D2-A613-A73B1486575C}">
            <x14:dataBar minLength="0" maxLength="100" gradient="0">
              <x14:cfvo type="autoMin"/>
              <x14:cfvo type="autoMax"/>
              <x14:negativeFillColor rgb="FFFF0000"/>
              <x14:axisColor rgb="FF000000"/>
            </x14:dataBar>
          </x14:cfRule>
          <xm:sqref>H1074:H1081</xm:sqref>
        </x14:conditionalFormatting>
        <x14:conditionalFormatting xmlns:xm="http://schemas.microsoft.com/office/excel/2006/main">
          <x14:cfRule type="dataBar" id="{320E1A19-0472-46B6-976E-2CB0D6A1C268}">
            <x14:dataBar minLength="0" maxLength="100" gradient="0">
              <x14:cfvo type="autoMin"/>
              <x14:cfvo type="autoMax"/>
              <x14:negativeFillColor rgb="FFFF0000"/>
              <x14:axisColor rgb="FF000000"/>
            </x14:dataBar>
          </x14:cfRule>
          <x14:cfRule type="dataBar" id="{8F288378-EF28-48E9-B007-CA7AE95DB140}">
            <x14:dataBar minLength="0" maxLength="100" gradient="0">
              <x14:cfvo type="autoMin"/>
              <x14:cfvo type="autoMax"/>
              <x14:negativeFillColor rgb="FFFF0000"/>
              <x14:axisColor rgb="FF000000"/>
            </x14:dataBar>
          </x14:cfRule>
          <x14:cfRule type="dataBar" id="{E4CBFEA8-AFCC-41DE-AF2B-99D431E115A3}">
            <x14:dataBar minLength="0" maxLength="100" gradient="0">
              <x14:cfvo type="autoMin"/>
              <x14:cfvo type="autoMax"/>
              <x14:negativeFillColor rgb="FFFF0000"/>
              <x14:axisColor rgb="FF000000"/>
            </x14:dataBar>
          </x14:cfRule>
          <x14:cfRule type="dataBar" id="{5002F731-9325-487B-99CD-04AF2D395E59}">
            <x14:dataBar minLength="0" maxLength="100" gradient="0">
              <x14:cfvo type="autoMin"/>
              <x14:cfvo type="autoMax"/>
              <x14:negativeFillColor rgb="FFFF0000"/>
              <x14:axisColor rgb="FF000000"/>
            </x14:dataBar>
          </x14:cfRule>
          <xm:sqref>H1084:H1274</xm:sqref>
        </x14:conditionalFormatting>
        <x14:conditionalFormatting xmlns:xm="http://schemas.microsoft.com/office/excel/2006/main">
          <x14:cfRule type="dataBar" id="{C9F45A2B-A3B1-4D6D-BE83-94EEE5E9D728}">
            <x14:dataBar minLength="0" maxLength="100" gradient="0">
              <x14:cfvo type="autoMin"/>
              <x14:cfvo type="autoMax"/>
              <x14:negativeFillColor rgb="FFFF0000"/>
              <x14:axisColor rgb="FF000000"/>
            </x14:dataBar>
          </x14:cfRule>
          <x14:cfRule type="dataBar" id="{6F7DF358-E0CF-4348-ABCB-1CD66C15FF44}">
            <x14:dataBar minLength="0" maxLength="100" gradient="0">
              <x14:cfvo type="autoMin"/>
              <x14:cfvo type="autoMax"/>
              <x14:negativeFillColor rgb="FFFF0000"/>
              <x14:axisColor rgb="FF000000"/>
            </x14:dataBar>
          </x14:cfRule>
          <x14:cfRule type="dataBar" id="{C9D8847B-D905-43B5-B008-EBFDC8BBF59B}">
            <x14:dataBar minLength="0" maxLength="100" gradient="0">
              <x14:cfvo type="autoMin"/>
              <x14:cfvo type="autoMax"/>
              <x14:negativeFillColor rgb="FFFF0000"/>
              <x14:axisColor rgb="FF000000"/>
            </x14:dataBar>
          </x14:cfRule>
          <x14:cfRule type="dataBar" id="{D0849613-890D-4694-8611-685C889C5D64}">
            <x14:dataBar minLength="0" maxLength="100" gradient="0">
              <x14:cfvo type="autoMin"/>
              <x14:cfvo type="autoMax"/>
              <x14:negativeFillColor rgb="FFFF0000"/>
              <x14:axisColor rgb="FF000000"/>
            </x14:dataBar>
          </x14:cfRule>
          <xm:sqref>H1276:H1291</xm:sqref>
        </x14:conditionalFormatting>
        <x14:conditionalFormatting xmlns:xm="http://schemas.microsoft.com/office/excel/2006/main">
          <x14:cfRule type="dataBar" id="{022F7945-06C7-4E1B-8410-A09807796D48}">
            <x14:dataBar minLength="0" maxLength="100" gradient="0">
              <x14:cfvo type="autoMin"/>
              <x14:cfvo type="autoMax"/>
              <x14:negativeFillColor rgb="FFFF0000"/>
              <x14:axisColor rgb="FF000000"/>
            </x14:dataBar>
          </x14:cfRule>
          <x14:cfRule type="dataBar" id="{28F9C364-E5C9-4D15-AA72-DC9BF3E183EE}">
            <x14:dataBar minLength="0" maxLength="100" gradient="0">
              <x14:cfvo type="autoMin"/>
              <x14:cfvo type="autoMax"/>
              <x14:negativeFillColor rgb="FFFF0000"/>
              <x14:axisColor rgb="FF000000"/>
            </x14:dataBar>
          </x14:cfRule>
          <x14:cfRule type="dataBar" id="{BAAD1D7B-9146-4FDF-9E3E-00098E9611B5}">
            <x14:dataBar minLength="0" maxLength="100" gradient="0">
              <x14:cfvo type="autoMin"/>
              <x14:cfvo type="autoMax"/>
              <x14:negativeFillColor rgb="FFFF0000"/>
              <x14:axisColor rgb="FF000000"/>
            </x14:dataBar>
          </x14:cfRule>
          <x14:cfRule type="dataBar" id="{E11EFCCD-FE62-4A61-9537-F005C49FC8A8}">
            <x14:dataBar minLength="0" maxLength="100" gradient="0">
              <x14:cfvo type="autoMin"/>
              <x14:cfvo type="autoMax"/>
              <x14:negativeFillColor rgb="FFFF0000"/>
              <x14:axisColor rgb="FF000000"/>
            </x14:dataBar>
          </x14:cfRule>
          <xm:sqref>H1294:H1301</xm:sqref>
        </x14:conditionalFormatting>
        <x14:conditionalFormatting xmlns:xm="http://schemas.microsoft.com/office/excel/2006/main">
          <x14:cfRule type="dataBar" id="{0F761E1B-0F9C-4B73-9A5B-06AF0FE0CF4B}">
            <x14:dataBar minLength="0" maxLength="100" gradient="0">
              <x14:cfvo type="autoMin"/>
              <x14:cfvo type="autoMax"/>
              <x14:negativeFillColor rgb="FFFF0000"/>
              <x14:axisColor rgb="FF000000"/>
            </x14:dataBar>
          </x14:cfRule>
          <x14:cfRule type="dataBar" id="{1F349D47-3098-40F2-A260-28A773E7880C}">
            <x14:dataBar minLength="0" maxLength="100" gradient="0">
              <x14:cfvo type="autoMin"/>
              <x14:cfvo type="autoMax"/>
              <x14:negativeFillColor rgb="FFFF0000"/>
              <x14:axisColor rgb="FF000000"/>
            </x14:dataBar>
          </x14:cfRule>
          <x14:cfRule type="dataBar" id="{CE4EDEBB-A96C-4A0F-BA9A-C9C45CDB4DDB}">
            <x14:dataBar minLength="0" maxLength="100" gradient="0">
              <x14:cfvo type="autoMin"/>
              <x14:cfvo type="autoMax"/>
              <x14:negativeFillColor rgb="FFFF0000"/>
              <x14:axisColor rgb="FF000000"/>
            </x14:dataBar>
          </x14:cfRule>
          <x14:cfRule type="dataBar" id="{C5AE5185-3494-4883-B89E-FA98B49FEFFC}">
            <x14:dataBar minLength="0" maxLength="100" gradient="0">
              <x14:cfvo type="autoMin"/>
              <x14:cfvo type="autoMax"/>
              <x14:negativeFillColor rgb="FFFF0000"/>
              <x14:axisColor rgb="FF000000"/>
            </x14:dataBar>
          </x14:cfRule>
          <xm:sqref>H1303:H1688</xm:sqref>
        </x14:conditionalFormatting>
        <x14:conditionalFormatting xmlns:xm="http://schemas.microsoft.com/office/excel/2006/main">
          <x14:cfRule type="dataBar" id="{4EC2F3E4-7FD1-4B39-BB65-8289F17B44B7}">
            <x14:dataBar minLength="0" maxLength="100" gradient="0">
              <x14:cfvo type="autoMin"/>
              <x14:cfvo type="autoMax"/>
              <x14:negativeFillColor rgb="FFFF0000"/>
              <x14:axisColor rgb="FF000000"/>
            </x14:dataBar>
          </x14:cfRule>
          <x14:cfRule type="dataBar" id="{547D5C50-C349-4F09-9C6E-CBCFDC324F3B}">
            <x14:dataBar minLength="0" maxLength="100" gradient="0">
              <x14:cfvo type="autoMin"/>
              <x14:cfvo type="autoMax"/>
              <x14:negativeFillColor rgb="FFFF0000"/>
              <x14:axisColor rgb="FF000000"/>
            </x14:dataBar>
          </x14:cfRule>
          <x14:cfRule type="dataBar" id="{B7F4DD1F-D43B-482A-929D-61529A5EF351}">
            <x14:dataBar minLength="0" maxLength="100" gradient="0">
              <x14:cfvo type="autoMin"/>
              <x14:cfvo type="autoMax"/>
              <x14:negativeFillColor rgb="FFFF0000"/>
              <x14:axisColor rgb="FF000000"/>
            </x14:dataBar>
          </x14:cfRule>
          <x14:cfRule type="dataBar" id="{9EF1AE11-B93B-474B-BB42-02675879EF75}">
            <x14:dataBar minLength="0" maxLength="100" gradient="0">
              <x14:cfvo type="autoMin"/>
              <x14:cfvo type="autoMax"/>
              <x14:negativeFillColor rgb="FFFF0000"/>
              <x14:axisColor rgb="FF000000"/>
            </x14:dataBar>
          </x14:cfRule>
          <xm:sqref>H1691:H1697</xm:sqref>
        </x14:conditionalFormatting>
        <x14:conditionalFormatting xmlns:xm="http://schemas.microsoft.com/office/excel/2006/main">
          <x14:cfRule type="dataBar" id="{EDBAFAAF-D774-42BA-A4DB-8273E8A871C1}">
            <x14:dataBar minLength="0" maxLength="100" gradient="0">
              <x14:cfvo type="autoMin"/>
              <x14:cfvo type="autoMax"/>
              <x14:negativeFillColor rgb="FFFF0000"/>
              <x14:axisColor rgb="FF000000"/>
            </x14:dataBar>
          </x14:cfRule>
          <x14:cfRule type="dataBar" id="{7E11741F-55E2-415D-BD44-9FB1B9F71CF5}">
            <x14:dataBar minLength="0" maxLength="100" gradient="0">
              <x14:cfvo type="autoMin"/>
              <x14:cfvo type="autoMax"/>
              <x14:negativeFillColor rgb="FFFF0000"/>
              <x14:axisColor rgb="FF000000"/>
            </x14:dataBar>
          </x14:cfRule>
          <x14:cfRule type="dataBar" id="{299EC2B0-F959-4C69-9A59-241373115425}">
            <x14:dataBar minLength="0" maxLength="100" gradient="0">
              <x14:cfvo type="autoMin"/>
              <x14:cfvo type="autoMax"/>
              <x14:negativeFillColor rgb="FFFF0000"/>
              <x14:axisColor rgb="FF000000"/>
            </x14:dataBar>
          </x14:cfRule>
          <x14:cfRule type="dataBar" id="{65BF7491-36DC-4B63-8CBB-19C5B73F8CB4}">
            <x14:dataBar minLength="0" maxLength="100" gradient="0">
              <x14:cfvo type="autoMin"/>
              <x14:cfvo type="autoMax"/>
              <x14:negativeFillColor rgb="FFFF0000"/>
              <x14:axisColor rgb="FF000000"/>
            </x14:dataBar>
          </x14:cfRule>
          <xm:sqref>H1700:H1705</xm:sqref>
        </x14:conditionalFormatting>
        <x14:conditionalFormatting xmlns:xm="http://schemas.microsoft.com/office/excel/2006/main">
          <x14:cfRule type="dataBar" id="{E340CE66-A4D6-49D9-8153-507F6475F443}">
            <x14:dataBar minLength="0" maxLength="100" gradient="0">
              <x14:cfvo type="autoMin"/>
              <x14:cfvo type="autoMax"/>
              <x14:negativeFillColor rgb="FFFF0000"/>
              <x14:axisColor rgb="FF000000"/>
            </x14:dataBar>
          </x14:cfRule>
          <x14:cfRule type="dataBar" id="{2A01C2CE-E8B9-41A3-BAB7-2D6B2296C7D0}">
            <x14:dataBar minLength="0" maxLength="100" gradient="0">
              <x14:cfvo type="autoMin"/>
              <x14:cfvo type="autoMax"/>
              <x14:negativeFillColor rgb="FFFF0000"/>
              <x14:axisColor rgb="FF000000"/>
            </x14:dataBar>
          </x14:cfRule>
          <x14:cfRule type="dataBar" id="{B2246B8F-09D0-4608-BA7D-4CB643214169}">
            <x14:dataBar minLength="0" maxLength="100" gradient="0">
              <x14:cfvo type="autoMin"/>
              <x14:cfvo type="autoMax"/>
              <x14:negativeFillColor rgb="FFFF0000"/>
              <x14:axisColor rgb="FF000000"/>
            </x14:dataBar>
          </x14:cfRule>
          <x14:cfRule type="dataBar" id="{B5706D6C-E69E-4142-9B4A-B8C6B09DAACF}">
            <x14:dataBar minLength="0" maxLength="100" gradient="0">
              <x14:cfvo type="autoMin"/>
              <x14:cfvo type="autoMax"/>
              <x14:negativeFillColor rgb="FFFF0000"/>
              <x14:axisColor rgb="FF000000"/>
            </x14:dataBar>
          </x14:cfRule>
          <xm:sqref>H1707:H1708</xm:sqref>
        </x14:conditionalFormatting>
        <x14:conditionalFormatting xmlns:xm="http://schemas.microsoft.com/office/excel/2006/main">
          <x14:cfRule type="dataBar" id="{6D881028-7AC0-4A65-AD2D-DA03F29B91AD}">
            <x14:dataBar minLength="0" maxLength="100" gradient="0">
              <x14:cfvo type="autoMin"/>
              <x14:cfvo type="autoMax"/>
              <x14:negativeFillColor rgb="FFFF0000"/>
              <x14:axisColor rgb="FF000000"/>
            </x14:dataBar>
          </x14:cfRule>
          <x14:cfRule type="dataBar" id="{D0D94FE3-0615-4EFC-BFD1-467D9E959039}">
            <x14:dataBar minLength="0" maxLength="100" gradient="0">
              <x14:cfvo type="autoMin"/>
              <x14:cfvo type="autoMax"/>
              <x14:negativeFillColor rgb="FFFF0000"/>
              <x14:axisColor rgb="FF000000"/>
            </x14:dataBar>
          </x14:cfRule>
          <x14:cfRule type="dataBar" id="{12A6E61E-CE70-46CF-9D25-EF8BB0908BDD}">
            <x14:dataBar minLength="0" maxLength="100" gradient="0">
              <x14:cfvo type="autoMin"/>
              <x14:cfvo type="autoMax"/>
              <x14:negativeFillColor rgb="FFFF0000"/>
              <x14:axisColor rgb="FF000000"/>
            </x14:dataBar>
          </x14:cfRule>
          <x14:cfRule type="dataBar" id="{B5548ED1-C921-406B-8BCA-C1F39FBC1B9F}">
            <x14:dataBar minLength="0" maxLength="100" gradient="0">
              <x14:cfvo type="autoMin"/>
              <x14:cfvo type="autoMax"/>
              <x14:negativeFillColor rgb="FFFF0000"/>
              <x14:axisColor rgb="FF000000"/>
            </x14:dataBar>
          </x14:cfRule>
          <xm:sqref>H1710:H1712</xm:sqref>
        </x14:conditionalFormatting>
        <x14:conditionalFormatting xmlns:xm="http://schemas.microsoft.com/office/excel/2006/main">
          <x14:cfRule type="dataBar" id="{E1632DD4-35C4-4F5A-88D4-E17FD9522D89}">
            <x14:dataBar minLength="0" maxLength="100" gradient="0">
              <x14:cfvo type="autoMin"/>
              <x14:cfvo type="autoMax"/>
              <x14:negativeFillColor rgb="FFFF0000"/>
              <x14:axisColor rgb="FF000000"/>
            </x14:dataBar>
          </x14:cfRule>
          <x14:cfRule type="dataBar" id="{0345F0DE-39D1-4670-A897-0B418BF3E6EC}">
            <x14:dataBar minLength="0" maxLength="100" gradient="0">
              <x14:cfvo type="autoMin"/>
              <x14:cfvo type="autoMax"/>
              <x14:negativeFillColor rgb="FFFF0000"/>
              <x14:axisColor rgb="FF000000"/>
            </x14:dataBar>
          </x14:cfRule>
          <x14:cfRule type="dataBar" id="{9805014F-9889-42AD-AF0B-3BDF42598893}">
            <x14:dataBar minLength="0" maxLength="100" gradient="0">
              <x14:cfvo type="autoMin"/>
              <x14:cfvo type="autoMax"/>
              <x14:negativeFillColor rgb="FFFF0000"/>
              <x14:axisColor rgb="FF000000"/>
            </x14:dataBar>
          </x14:cfRule>
          <x14:cfRule type="dataBar" id="{FD814DE2-D2E8-4780-95EF-CCAEA14C9000}">
            <x14:dataBar minLength="0" maxLength="100" gradient="0">
              <x14:cfvo type="autoMin"/>
              <x14:cfvo type="autoMax"/>
              <x14:negativeFillColor rgb="FFFF0000"/>
              <x14:axisColor rgb="FF000000"/>
            </x14:dataBar>
          </x14:cfRule>
          <xm:sqref>H1714:H1719</xm:sqref>
        </x14:conditionalFormatting>
        <x14:conditionalFormatting xmlns:xm="http://schemas.microsoft.com/office/excel/2006/main">
          <x14:cfRule type="dataBar" id="{E3BFE9B9-33D9-4845-8CBB-323F018711A6}">
            <x14:dataBar minLength="0" maxLength="100" gradient="0">
              <x14:cfvo type="autoMin"/>
              <x14:cfvo type="autoMax"/>
              <x14:negativeFillColor rgb="FFFF0000"/>
              <x14:axisColor rgb="FF000000"/>
            </x14:dataBar>
          </x14:cfRule>
          <x14:cfRule type="dataBar" id="{A179C3CE-9ECA-479E-B40F-753A1002D0FD}">
            <x14:dataBar minLength="0" maxLength="100" gradient="0">
              <x14:cfvo type="autoMin"/>
              <x14:cfvo type="autoMax"/>
              <x14:negativeFillColor rgb="FFFF0000"/>
              <x14:axisColor rgb="FF000000"/>
            </x14:dataBar>
          </x14:cfRule>
          <x14:cfRule type="dataBar" id="{9D59FD5B-FA67-4774-B247-A12D79B1081F}">
            <x14:dataBar minLength="0" maxLength="100" gradient="0">
              <x14:cfvo type="autoMin"/>
              <x14:cfvo type="autoMax"/>
              <x14:negativeFillColor rgb="FFFF0000"/>
              <x14:axisColor rgb="FF000000"/>
            </x14:dataBar>
          </x14:cfRule>
          <x14:cfRule type="dataBar" id="{46A0E925-D11D-4BB0-A9E4-0B48A89F2FE8}">
            <x14:dataBar minLength="0" maxLength="100" gradient="0">
              <x14:cfvo type="autoMin"/>
              <x14:cfvo type="autoMax"/>
              <x14:negativeFillColor rgb="FFFF0000"/>
              <x14:axisColor rgb="FF000000"/>
            </x14:dataBar>
          </x14:cfRule>
          <xm:sqref>H1721:H1737</xm:sqref>
        </x14:conditionalFormatting>
        <x14:conditionalFormatting xmlns:xm="http://schemas.microsoft.com/office/excel/2006/main">
          <x14:cfRule type="dataBar" id="{026FA2A5-DEB5-471A-AECA-7C7D6FB16466}">
            <x14:dataBar minLength="0" maxLength="100" gradient="0">
              <x14:cfvo type="autoMin"/>
              <x14:cfvo type="autoMax"/>
              <x14:negativeFillColor rgb="FFFF0000"/>
              <x14:axisColor rgb="FF000000"/>
            </x14:dataBar>
          </x14:cfRule>
          <x14:cfRule type="dataBar" id="{8E9D778B-F571-4FF4-A911-31F0FDAFC6B0}">
            <x14:dataBar minLength="0" maxLength="100" gradient="0">
              <x14:cfvo type="autoMin"/>
              <x14:cfvo type="autoMax"/>
              <x14:negativeFillColor rgb="FFFF0000"/>
              <x14:axisColor rgb="FF000000"/>
            </x14:dataBar>
          </x14:cfRule>
          <x14:cfRule type="dataBar" id="{163E8E8F-EB67-416E-AEFA-F5D0A3217CD6}">
            <x14:dataBar minLength="0" maxLength="100" gradient="0">
              <x14:cfvo type="autoMin"/>
              <x14:cfvo type="autoMax"/>
              <x14:negativeFillColor rgb="FFFF0000"/>
              <x14:axisColor rgb="FF000000"/>
            </x14:dataBar>
          </x14:cfRule>
          <x14:cfRule type="dataBar" id="{ABE26306-7F12-4E43-A4B4-854F2A7C69A1}">
            <x14:dataBar minLength="0" maxLength="100" gradient="0">
              <x14:cfvo type="autoMin"/>
              <x14:cfvo type="autoMax"/>
              <x14:negativeFillColor rgb="FFFF0000"/>
              <x14:axisColor rgb="FF000000"/>
            </x14:dataBar>
          </x14:cfRule>
          <xm:sqref>H1739:H1750</xm:sqref>
        </x14:conditionalFormatting>
        <x14:conditionalFormatting xmlns:xm="http://schemas.microsoft.com/office/excel/2006/main">
          <x14:cfRule type="dataBar" id="{13010BAE-0117-43ED-AE73-E4B522AA1AB6}">
            <x14:dataBar minLength="0" maxLength="100" gradient="0">
              <x14:cfvo type="autoMin"/>
              <x14:cfvo type="autoMax"/>
              <x14:negativeFillColor rgb="FFFF0000"/>
              <x14:axisColor rgb="FF000000"/>
            </x14:dataBar>
          </x14:cfRule>
          <x14:cfRule type="dataBar" id="{6CE57F81-5D3F-4C6D-AA57-0131E51EE39C}">
            <x14:dataBar minLength="0" maxLength="100" gradient="0">
              <x14:cfvo type="autoMin"/>
              <x14:cfvo type="autoMax"/>
              <x14:negativeFillColor rgb="FFFF0000"/>
              <x14:axisColor rgb="FF000000"/>
            </x14:dataBar>
          </x14:cfRule>
          <x14:cfRule type="dataBar" id="{1FABC868-089A-466F-B782-BBE64743C163}">
            <x14:dataBar minLength="0" maxLength="100" gradient="0">
              <x14:cfvo type="autoMin"/>
              <x14:cfvo type="autoMax"/>
              <x14:negativeFillColor rgb="FFFF0000"/>
              <x14:axisColor rgb="FF000000"/>
            </x14:dataBar>
          </x14:cfRule>
          <x14:cfRule type="dataBar" id="{8DB559C1-6EA0-4676-896A-843025823885}">
            <x14:dataBar minLength="0" maxLength="100" gradient="0">
              <x14:cfvo type="autoMin"/>
              <x14:cfvo type="autoMax"/>
              <x14:negativeFillColor rgb="FFFF0000"/>
              <x14:axisColor rgb="FF000000"/>
            </x14:dataBar>
          </x14:cfRule>
          <xm:sqref>H1752:H1759</xm:sqref>
        </x14:conditionalFormatting>
        <x14:conditionalFormatting xmlns:xm="http://schemas.microsoft.com/office/excel/2006/main">
          <x14:cfRule type="dataBar" id="{0314EDDE-0DAE-412B-9C11-0FB91054421E}">
            <x14:dataBar minLength="0" maxLength="100" gradient="0">
              <x14:cfvo type="autoMin"/>
              <x14:cfvo type="autoMax"/>
              <x14:negativeFillColor rgb="FFFF0000"/>
              <x14:axisColor rgb="FF000000"/>
            </x14:dataBar>
          </x14:cfRule>
          <x14:cfRule type="dataBar" id="{8C1A1452-FE93-48DF-BB94-932143D8B9A8}">
            <x14:dataBar minLength="0" maxLength="100" gradient="0">
              <x14:cfvo type="autoMin"/>
              <x14:cfvo type="autoMax"/>
              <x14:negativeFillColor rgb="FFFF0000"/>
              <x14:axisColor rgb="FF000000"/>
            </x14:dataBar>
          </x14:cfRule>
          <x14:cfRule type="dataBar" id="{666ADE20-4581-469F-A56F-9B757A5E72EC}">
            <x14:dataBar minLength="0" maxLength="100" gradient="0">
              <x14:cfvo type="autoMin"/>
              <x14:cfvo type="autoMax"/>
              <x14:negativeFillColor rgb="FFFF0000"/>
              <x14:axisColor rgb="FF000000"/>
            </x14:dataBar>
          </x14:cfRule>
          <x14:cfRule type="dataBar" id="{63CB53F1-9A8E-4F10-9875-2B996855AA1D}">
            <x14:dataBar minLength="0" maxLength="100" gradient="0">
              <x14:cfvo type="autoMin"/>
              <x14:cfvo type="autoMax"/>
              <x14:negativeFillColor rgb="FFFF0000"/>
              <x14:axisColor rgb="FF000000"/>
            </x14:dataBar>
          </x14:cfRule>
          <xm:sqref>H1762:H1769</xm:sqref>
        </x14:conditionalFormatting>
        <x14:conditionalFormatting xmlns:xm="http://schemas.microsoft.com/office/excel/2006/main">
          <x14:cfRule type="dataBar" id="{1D99EC56-D46C-4856-AD57-3E6C7672EB6B}">
            <x14:dataBar minLength="0" maxLength="100" gradient="0">
              <x14:cfvo type="autoMin"/>
              <x14:cfvo type="autoMax"/>
              <x14:negativeFillColor rgb="FFFF0000"/>
              <x14:axisColor rgb="FF000000"/>
            </x14:dataBar>
          </x14:cfRule>
          <x14:cfRule type="dataBar" id="{54E11599-C4F1-4D48-912C-5098FE1AD3CD}">
            <x14:dataBar minLength="0" maxLength="100" gradient="0">
              <x14:cfvo type="autoMin"/>
              <x14:cfvo type="autoMax"/>
              <x14:negativeFillColor rgb="FFFF0000"/>
              <x14:axisColor rgb="FF000000"/>
            </x14:dataBar>
          </x14:cfRule>
          <x14:cfRule type="dataBar" id="{A96E4626-4F78-41C0-BBEE-E1781054C392}">
            <x14:dataBar minLength="0" maxLength="100" gradient="0">
              <x14:cfvo type="autoMin"/>
              <x14:cfvo type="autoMax"/>
              <x14:negativeFillColor rgb="FFFF0000"/>
              <x14:axisColor rgb="FF000000"/>
            </x14:dataBar>
          </x14:cfRule>
          <x14:cfRule type="dataBar" id="{C34C69EA-D116-4E33-9757-DD4E702CB002}">
            <x14:dataBar minLength="0" maxLength="100" gradient="0">
              <x14:cfvo type="autoMin"/>
              <x14:cfvo type="autoMax"/>
              <x14:negativeFillColor rgb="FFFF0000"/>
              <x14:axisColor rgb="FF000000"/>
            </x14:dataBar>
          </x14:cfRule>
          <xm:sqref>H1771:H1780</xm:sqref>
        </x14:conditionalFormatting>
        <x14:conditionalFormatting xmlns:xm="http://schemas.microsoft.com/office/excel/2006/main">
          <x14:cfRule type="dataBar" id="{1081399F-EB4A-4E0D-899C-62DDC13D2CED}">
            <x14:dataBar minLength="0" maxLength="100" gradient="0">
              <x14:cfvo type="autoMin"/>
              <x14:cfvo type="autoMax"/>
              <x14:negativeFillColor rgb="FFFF0000"/>
              <x14:axisColor rgb="FF000000"/>
            </x14:dataBar>
          </x14:cfRule>
          <x14:cfRule type="dataBar" id="{9A4B0518-064B-47C3-8AFE-BDB291F425DE}">
            <x14:dataBar minLength="0" maxLength="100" gradient="0">
              <x14:cfvo type="autoMin"/>
              <x14:cfvo type="autoMax"/>
              <x14:negativeFillColor rgb="FFFF0000"/>
              <x14:axisColor rgb="FF000000"/>
            </x14:dataBar>
          </x14:cfRule>
          <x14:cfRule type="dataBar" id="{E0784898-1ADF-4CD0-9A82-BC87668FD48B}">
            <x14:dataBar minLength="0" maxLength="100" gradient="0">
              <x14:cfvo type="autoMin"/>
              <x14:cfvo type="autoMax"/>
              <x14:negativeFillColor rgb="FFFF0000"/>
              <x14:axisColor rgb="FF000000"/>
            </x14:dataBar>
          </x14:cfRule>
          <x14:cfRule type="dataBar" id="{2B164E8B-238D-4A31-83D5-0D06F8CBEF89}">
            <x14:dataBar minLength="0" maxLength="100" gradient="0">
              <x14:cfvo type="autoMin"/>
              <x14:cfvo type="autoMax"/>
              <x14:negativeFillColor rgb="FFFF0000"/>
              <x14:axisColor rgb="FF000000"/>
            </x14:dataBar>
          </x14:cfRule>
          <xm:sqref>H1782:H1785</xm:sqref>
        </x14:conditionalFormatting>
        <x14:conditionalFormatting xmlns:xm="http://schemas.microsoft.com/office/excel/2006/main">
          <x14:cfRule type="dataBar" id="{C20BCFB2-7639-4643-8EF3-23A9E9DA0C11}">
            <x14:dataBar minLength="0" maxLength="100" gradient="0">
              <x14:cfvo type="autoMin"/>
              <x14:cfvo type="autoMax"/>
              <x14:negativeFillColor rgb="FFFF0000"/>
              <x14:axisColor rgb="FF000000"/>
            </x14:dataBar>
          </x14:cfRule>
          <x14:cfRule type="dataBar" id="{E0141221-FF96-40FF-B330-71D42EFA361D}">
            <x14:dataBar minLength="0" maxLength="100" gradient="0">
              <x14:cfvo type="autoMin"/>
              <x14:cfvo type="autoMax"/>
              <x14:negativeFillColor rgb="FFFF0000"/>
              <x14:axisColor rgb="FF000000"/>
            </x14:dataBar>
          </x14:cfRule>
          <x14:cfRule type="dataBar" id="{81FA5BFC-60D5-480B-B883-7D96D335E1E4}">
            <x14:dataBar minLength="0" maxLength="100" gradient="0">
              <x14:cfvo type="autoMin"/>
              <x14:cfvo type="autoMax"/>
              <x14:negativeFillColor rgb="FFFF0000"/>
              <x14:axisColor rgb="FF000000"/>
            </x14:dataBar>
          </x14:cfRule>
          <x14:cfRule type="dataBar" id="{8E8D37E3-B1A4-49A3-80EB-31017C153CDC}">
            <x14:dataBar minLength="0" maxLength="100" gradient="0">
              <x14:cfvo type="autoMin"/>
              <x14:cfvo type="autoMax"/>
              <x14:negativeFillColor rgb="FFFF0000"/>
              <x14:axisColor rgb="FF000000"/>
            </x14:dataBar>
          </x14:cfRule>
          <xm:sqref>H1787:H1820</xm:sqref>
        </x14:conditionalFormatting>
        <x14:conditionalFormatting xmlns:xm="http://schemas.microsoft.com/office/excel/2006/main">
          <x14:cfRule type="dataBar" id="{A17D5843-6E7E-4F20-A05D-93F3A1857725}">
            <x14:dataBar minLength="0" maxLength="100" gradient="0">
              <x14:cfvo type="autoMin"/>
              <x14:cfvo type="autoMax"/>
              <x14:negativeFillColor rgb="FFFF0000"/>
              <x14:axisColor rgb="FF000000"/>
            </x14:dataBar>
          </x14:cfRule>
          <x14:cfRule type="dataBar" id="{D1B91351-2883-48C9-928B-8EE28648D1BE}">
            <x14:dataBar minLength="0" maxLength="100" gradient="0">
              <x14:cfvo type="autoMin"/>
              <x14:cfvo type="autoMax"/>
              <x14:negativeFillColor rgb="FFFF0000"/>
              <x14:axisColor rgb="FF000000"/>
            </x14:dataBar>
          </x14:cfRule>
          <x14:cfRule type="dataBar" id="{F7325CC2-9B8C-4BD5-B1D6-7CB07A2B03C2}">
            <x14:dataBar minLength="0" maxLength="100" gradient="0">
              <x14:cfvo type="autoMin"/>
              <x14:cfvo type="autoMax"/>
              <x14:negativeFillColor rgb="FFFF0000"/>
              <x14:axisColor rgb="FF000000"/>
            </x14:dataBar>
          </x14:cfRule>
          <x14:cfRule type="dataBar" id="{71718B3B-091F-4C48-B26C-7C1F23459AF2}">
            <x14:dataBar minLength="0" maxLength="100" gradient="0">
              <x14:cfvo type="autoMin"/>
              <x14:cfvo type="autoMax"/>
              <x14:negativeFillColor rgb="FFFF0000"/>
              <x14:axisColor rgb="FF000000"/>
            </x14:dataBar>
          </x14:cfRule>
          <xm:sqref>H1822:H1835</xm:sqref>
        </x14:conditionalFormatting>
        <x14:conditionalFormatting xmlns:xm="http://schemas.microsoft.com/office/excel/2006/main">
          <x14:cfRule type="dataBar" id="{B19B49CE-1294-4FF1-BF28-C4E699823C4D}">
            <x14:dataBar minLength="0" maxLength="100" gradient="0">
              <x14:cfvo type="autoMin"/>
              <x14:cfvo type="autoMax"/>
              <x14:negativeFillColor rgb="FFFF0000"/>
              <x14:axisColor rgb="FF000000"/>
            </x14:dataBar>
          </x14:cfRule>
          <x14:cfRule type="dataBar" id="{4482938D-617E-43D8-A6E3-3455F7C18DC6}">
            <x14:dataBar minLength="0" maxLength="100" gradient="0">
              <x14:cfvo type="autoMin"/>
              <x14:cfvo type="autoMax"/>
              <x14:negativeFillColor rgb="FFFF0000"/>
              <x14:axisColor rgb="FF000000"/>
            </x14:dataBar>
          </x14:cfRule>
          <x14:cfRule type="dataBar" id="{D4BCB5F3-09BB-4F74-B0F0-8C73DC448F19}">
            <x14:dataBar minLength="0" maxLength="100" gradient="0">
              <x14:cfvo type="autoMin"/>
              <x14:cfvo type="autoMax"/>
              <x14:negativeFillColor rgb="FFFF0000"/>
              <x14:axisColor rgb="FF000000"/>
            </x14:dataBar>
          </x14:cfRule>
          <x14:cfRule type="dataBar" id="{F0B384D2-6722-4531-ACD7-41805BCC959D}">
            <x14:dataBar minLength="0" maxLength="100" gradient="0">
              <x14:cfvo type="autoMin"/>
              <x14:cfvo type="autoMax"/>
              <x14:negativeFillColor rgb="FFFF0000"/>
              <x14:axisColor rgb="FF000000"/>
            </x14:dataBar>
          </x14:cfRule>
          <xm:sqref>H1837:H1845</xm:sqref>
        </x14:conditionalFormatting>
        <x14:conditionalFormatting xmlns:xm="http://schemas.microsoft.com/office/excel/2006/main">
          <x14:cfRule type="dataBar" id="{4A830817-20B3-4EEC-AC4C-FA97BFC2E9BE}">
            <x14:dataBar minLength="0" maxLength="100" gradient="0">
              <x14:cfvo type="autoMin"/>
              <x14:cfvo type="autoMax"/>
              <x14:negativeFillColor rgb="FFFF0000"/>
              <x14:axisColor rgb="FF000000"/>
            </x14:dataBar>
          </x14:cfRule>
          <x14:cfRule type="dataBar" id="{BC7EFBCC-69D6-4BCA-965F-197E94952B5E}">
            <x14:dataBar minLength="0" maxLength="100" gradient="0">
              <x14:cfvo type="autoMin"/>
              <x14:cfvo type="autoMax"/>
              <x14:negativeFillColor rgb="FFFF0000"/>
              <x14:axisColor rgb="FF000000"/>
            </x14:dataBar>
          </x14:cfRule>
          <x14:cfRule type="dataBar" id="{D0659D74-7A45-4A1B-9920-F193948D4A55}">
            <x14:dataBar minLength="0" maxLength="100" gradient="0">
              <x14:cfvo type="autoMin"/>
              <x14:cfvo type="autoMax"/>
              <x14:negativeFillColor rgb="FFFF0000"/>
              <x14:axisColor rgb="FF000000"/>
            </x14:dataBar>
          </x14:cfRule>
          <x14:cfRule type="dataBar" id="{6C827FB1-3AAA-4C99-BDFE-FD044D09379B}">
            <x14:dataBar minLength="0" maxLength="100" gradient="0">
              <x14:cfvo type="autoMin"/>
              <x14:cfvo type="autoMax"/>
              <x14:negativeFillColor rgb="FFFF0000"/>
              <x14:axisColor rgb="FF000000"/>
            </x14:dataBar>
          </x14:cfRule>
          <xm:sqref>H1847:H1850</xm:sqref>
        </x14:conditionalFormatting>
        <x14:conditionalFormatting xmlns:xm="http://schemas.microsoft.com/office/excel/2006/main">
          <x14:cfRule type="dataBar" id="{A88895D4-38F2-4954-BBBE-0F77FD8CD12A}">
            <x14:dataBar minLength="0" maxLength="100" gradient="0">
              <x14:cfvo type="autoMin"/>
              <x14:cfvo type="autoMax"/>
              <x14:negativeFillColor rgb="FFFF0000"/>
              <x14:axisColor rgb="FF000000"/>
            </x14:dataBar>
          </x14:cfRule>
          <x14:cfRule type="dataBar" id="{B57854B6-2C83-4FE5-976E-44BF685E3082}">
            <x14:dataBar minLength="0" maxLength="100" gradient="0">
              <x14:cfvo type="autoMin"/>
              <x14:cfvo type="autoMax"/>
              <x14:negativeFillColor rgb="FFFF0000"/>
              <x14:axisColor rgb="FF000000"/>
            </x14:dataBar>
          </x14:cfRule>
          <x14:cfRule type="dataBar" id="{8B6FA655-48E7-49BF-9B55-8760C938CD3D}">
            <x14:dataBar minLength="0" maxLength="100" gradient="0">
              <x14:cfvo type="autoMin"/>
              <x14:cfvo type="autoMax"/>
              <x14:negativeFillColor rgb="FFFF0000"/>
              <x14:axisColor rgb="FF000000"/>
            </x14:dataBar>
          </x14:cfRule>
          <x14:cfRule type="dataBar" id="{E221DE5C-83BB-4DCD-8FAB-71B8EB7593D8}">
            <x14:dataBar minLength="0" maxLength="100" gradient="0">
              <x14:cfvo type="autoMin"/>
              <x14:cfvo type="autoMax"/>
              <x14:negativeFillColor rgb="FFFF0000"/>
              <x14:axisColor rgb="FF000000"/>
            </x14:dataBar>
          </x14:cfRule>
          <xm:sqref>H1853:H1925</xm:sqref>
        </x14:conditionalFormatting>
        <x14:conditionalFormatting xmlns:xm="http://schemas.microsoft.com/office/excel/2006/main">
          <x14:cfRule type="dataBar" id="{03B5326C-C4FB-47D7-95CB-331574C76C7C}">
            <x14:dataBar minLength="0" maxLength="100" gradient="0">
              <x14:cfvo type="autoMin"/>
              <x14:cfvo type="autoMax"/>
              <x14:negativeFillColor rgb="FFFF0000"/>
              <x14:axisColor rgb="FF000000"/>
            </x14:dataBar>
          </x14:cfRule>
          <x14:cfRule type="dataBar" id="{CF5D7C30-2AF4-4C4A-8F34-2B47196742DD}">
            <x14:dataBar minLength="0" maxLength="100" gradient="0">
              <x14:cfvo type="autoMin"/>
              <x14:cfvo type="autoMax"/>
              <x14:negativeFillColor rgb="FFFF0000"/>
              <x14:axisColor rgb="FF000000"/>
            </x14:dataBar>
          </x14:cfRule>
          <x14:cfRule type="dataBar" id="{1FC37E88-FB6A-4FA5-A03D-B4A6F19611FA}">
            <x14:dataBar minLength="0" maxLength="100" gradient="0">
              <x14:cfvo type="autoMin"/>
              <x14:cfvo type="autoMax"/>
              <x14:negativeFillColor rgb="FFFF0000"/>
              <x14:axisColor rgb="FF000000"/>
            </x14:dataBar>
          </x14:cfRule>
          <x14:cfRule type="dataBar" id="{2D323BB7-9866-47AA-B657-FF6B34BCA470}">
            <x14:dataBar minLength="0" maxLength="100" gradient="0">
              <x14:cfvo type="autoMin"/>
              <x14:cfvo type="autoMax"/>
              <x14:negativeFillColor rgb="FFFF0000"/>
              <x14:axisColor rgb="FF000000"/>
            </x14:dataBar>
          </x14:cfRule>
          <xm:sqref>H1928:H1934</xm:sqref>
        </x14:conditionalFormatting>
        <x14:conditionalFormatting xmlns:xm="http://schemas.microsoft.com/office/excel/2006/main">
          <x14:cfRule type="dataBar" id="{40CBABE2-B2FB-41B1-9C9F-CC4B7E822126}">
            <x14:dataBar minLength="0" maxLength="100" gradient="0">
              <x14:cfvo type="autoMin"/>
              <x14:cfvo type="autoMax"/>
              <x14:negativeFillColor rgb="FFFF0000"/>
              <x14:axisColor rgb="FF000000"/>
            </x14:dataBar>
          </x14:cfRule>
          <x14:cfRule type="dataBar" id="{78A4F140-CCBB-40BE-BAEA-32D4D51576CA}">
            <x14:dataBar minLength="0" maxLength="100" gradient="0">
              <x14:cfvo type="autoMin"/>
              <x14:cfvo type="autoMax"/>
              <x14:negativeFillColor rgb="FFFF0000"/>
              <x14:axisColor rgb="FF000000"/>
            </x14:dataBar>
          </x14:cfRule>
          <x14:cfRule type="dataBar" id="{84C7FF7F-DD63-4A8F-BA74-92B30943BD53}">
            <x14:dataBar minLength="0" maxLength="100" gradient="0">
              <x14:cfvo type="autoMin"/>
              <x14:cfvo type="autoMax"/>
              <x14:negativeFillColor rgb="FFFF0000"/>
              <x14:axisColor rgb="FF000000"/>
            </x14:dataBar>
          </x14:cfRule>
          <x14:cfRule type="dataBar" id="{BA09D287-5643-4C72-90B7-4389EAF9B87C}">
            <x14:dataBar minLength="0" maxLength="100" gradient="0">
              <x14:cfvo type="autoMin"/>
              <x14:cfvo type="autoMax"/>
              <x14:negativeFillColor rgb="FFFF0000"/>
              <x14:axisColor rgb="FF000000"/>
            </x14:dataBar>
          </x14:cfRule>
          <xm:sqref>H1937:H2010</xm:sqref>
        </x14:conditionalFormatting>
        <x14:conditionalFormatting xmlns:xm="http://schemas.microsoft.com/office/excel/2006/main">
          <x14:cfRule type="dataBar" id="{2C731A44-E972-4F12-A598-738261F14C47}">
            <x14:dataBar minLength="0" maxLength="100" gradient="0">
              <x14:cfvo type="autoMin"/>
              <x14:cfvo type="autoMax"/>
              <x14:negativeFillColor rgb="FFFF0000"/>
              <x14:axisColor rgb="FF000000"/>
            </x14:dataBar>
          </x14:cfRule>
          <x14:cfRule type="dataBar" id="{82EB2222-B191-4CAF-A3BF-2FFF1A078399}">
            <x14:dataBar minLength="0" maxLength="100" gradient="0">
              <x14:cfvo type="autoMin"/>
              <x14:cfvo type="autoMax"/>
              <x14:negativeFillColor rgb="FFFF0000"/>
              <x14:axisColor rgb="FF000000"/>
            </x14:dataBar>
          </x14:cfRule>
          <x14:cfRule type="dataBar" id="{DEB28CC0-437C-4A5D-97C7-53B3B4DD2AE9}">
            <x14:dataBar minLength="0" maxLength="100" gradient="0">
              <x14:cfvo type="autoMin"/>
              <x14:cfvo type="autoMax"/>
              <x14:negativeFillColor rgb="FFFF0000"/>
              <x14:axisColor rgb="FF000000"/>
            </x14:dataBar>
          </x14:cfRule>
          <x14:cfRule type="dataBar" id="{3A236862-DA7C-4BBD-861D-95ABDFC363C1}">
            <x14:dataBar minLength="0" maxLength="100" gradient="0">
              <x14:cfvo type="autoMin"/>
              <x14:cfvo type="autoMax"/>
              <x14:negativeFillColor rgb="FFFF0000"/>
              <x14:axisColor rgb="FF000000"/>
            </x14:dataBar>
          </x14:cfRule>
          <xm:sqref>H2012:H2014</xm:sqref>
        </x14:conditionalFormatting>
        <x14:conditionalFormatting xmlns:xm="http://schemas.microsoft.com/office/excel/2006/main">
          <x14:cfRule type="dataBar" id="{6B5F97EE-C2E2-45BB-8DA0-0E788E6EB0C1}">
            <x14:dataBar minLength="0" maxLength="100" gradient="0">
              <x14:cfvo type="autoMin"/>
              <x14:cfvo type="autoMax"/>
              <x14:negativeFillColor rgb="FFFF0000"/>
              <x14:axisColor rgb="FF000000"/>
            </x14:dataBar>
          </x14:cfRule>
          <x14:cfRule type="dataBar" id="{08EC0496-C324-4FB9-A64D-5C9D25243C7D}">
            <x14:dataBar minLength="0" maxLength="100" gradient="0">
              <x14:cfvo type="autoMin"/>
              <x14:cfvo type="autoMax"/>
              <x14:negativeFillColor rgb="FFFF0000"/>
              <x14:axisColor rgb="FF000000"/>
            </x14:dataBar>
          </x14:cfRule>
          <x14:cfRule type="dataBar" id="{E173EB75-1BA1-454C-A22C-9BCA04B8B287}">
            <x14:dataBar minLength="0" maxLength="100" gradient="0">
              <x14:cfvo type="autoMin"/>
              <x14:cfvo type="autoMax"/>
              <x14:negativeFillColor rgb="FFFF0000"/>
              <x14:axisColor rgb="FF000000"/>
            </x14:dataBar>
          </x14:cfRule>
          <x14:cfRule type="dataBar" id="{CFFD32FC-FFED-477F-9DB1-C99DE674E3CF}">
            <x14:dataBar minLength="0" maxLength="100" gradient="0">
              <x14:cfvo type="autoMin"/>
              <x14:cfvo type="autoMax"/>
              <x14:negativeFillColor rgb="FFFF0000"/>
              <x14:axisColor rgb="FF000000"/>
            </x14:dataBar>
          </x14:cfRule>
          <xm:sqref>H2017:H2024</xm:sqref>
        </x14:conditionalFormatting>
        <x14:conditionalFormatting xmlns:xm="http://schemas.microsoft.com/office/excel/2006/main">
          <x14:cfRule type="dataBar" id="{8AAAAD92-2713-4008-B1B9-CFB638B9E8ED}">
            <x14:dataBar minLength="0" maxLength="100" gradient="0">
              <x14:cfvo type="autoMin"/>
              <x14:cfvo type="autoMax"/>
              <x14:negativeFillColor rgb="FFFF0000"/>
              <x14:axisColor rgb="FF000000"/>
            </x14:dataBar>
          </x14:cfRule>
          <x14:cfRule type="dataBar" id="{ECAEBD12-465A-4FD0-902B-330D239C2595}">
            <x14:dataBar minLength="0" maxLength="100" gradient="0">
              <x14:cfvo type="autoMin"/>
              <x14:cfvo type="autoMax"/>
              <x14:negativeFillColor rgb="FFFF0000"/>
              <x14:axisColor rgb="FF000000"/>
            </x14:dataBar>
          </x14:cfRule>
          <x14:cfRule type="dataBar" id="{9525ACB8-7263-498E-8677-59E74C4B2C2A}">
            <x14:dataBar minLength="0" maxLength="100" gradient="0">
              <x14:cfvo type="autoMin"/>
              <x14:cfvo type="autoMax"/>
              <x14:negativeFillColor rgb="FFFF0000"/>
              <x14:axisColor rgb="FF000000"/>
            </x14:dataBar>
          </x14:cfRule>
          <x14:cfRule type="dataBar" id="{237F732C-9233-4AC6-85B2-D57B83479DF5}">
            <x14:dataBar minLength="0" maxLength="100" gradient="0">
              <x14:cfvo type="autoMin"/>
              <x14:cfvo type="autoMax"/>
              <x14:negativeFillColor rgb="FFFF0000"/>
              <x14:axisColor rgb="FF000000"/>
            </x14:dataBar>
          </x14:cfRule>
          <xm:sqref>H2026:H2030</xm:sqref>
        </x14:conditionalFormatting>
        <x14:conditionalFormatting xmlns:xm="http://schemas.microsoft.com/office/excel/2006/main">
          <x14:cfRule type="dataBar" id="{BC4D81B9-3110-434D-BB73-DF66392D1C48}">
            <x14:dataBar minLength="0" maxLength="100" gradient="0">
              <x14:cfvo type="autoMin"/>
              <x14:cfvo type="autoMax"/>
              <x14:negativeFillColor rgb="FFFF0000"/>
              <x14:axisColor rgb="FF000000"/>
            </x14:dataBar>
          </x14:cfRule>
          <x14:cfRule type="dataBar" id="{358D1452-83ED-4285-BDA1-78F5938CBDCA}">
            <x14:dataBar minLength="0" maxLength="100" gradient="0">
              <x14:cfvo type="autoMin"/>
              <x14:cfvo type="autoMax"/>
              <x14:negativeFillColor rgb="FFFF0000"/>
              <x14:axisColor rgb="FF000000"/>
            </x14:dataBar>
          </x14:cfRule>
          <x14:cfRule type="dataBar" id="{BB6F540E-7DF0-477D-8F56-F71D44DC79DB}">
            <x14:dataBar minLength="0" maxLength="100" gradient="0">
              <x14:cfvo type="autoMin"/>
              <x14:cfvo type="autoMax"/>
              <x14:negativeFillColor rgb="FFFF0000"/>
              <x14:axisColor rgb="FF000000"/>
            </x14:dataBar>
          </x14:cfRule>
          <x14:cfRule type="dataBar" id="{F47A50AC-6460-4896-8AB0-9C14B9128D14}">
            <x14:dataBar minLength="0" maxLength="100" gradient="0">
              <x14:cfvo type="autoMin"/>
              <x14:cfvo type="autoMax"/>
              <x14:negativeFillColor rgb="FFFF0000"/>
              <x14:axisColor rgb="FF000000"/>
            </x14:dataBar>
          </x14:cfRule>
          <xm:sqref>H2031 H2025 H2059 H2063 H2081</xm:sqref>
        </x14:conditionalFormatting>
        <x14:conditionalFormatting xmlns:xm="http://schemas.microsoft.com/office/excel/2006/main">
          <x14:cfRule type="dataBar" id="{6E38EC35-11FC-40F5-A57A-A16B80B8701D}">
            <x14:dataBar minLength="0" maxLength="100" gradient="0">
              <x14:cfvo type="autoMin"/>
              <x14:cfvo type="autoMax"/>
              <x14:negativeFillColor rgb="FFFF0000"/>
              <x14:axisColor rgb="FF000000"/>
            </x14:dataBar>
          </x14:cfRule>
          <x14:cfRule type="dataBar" id="{D5021299-0700-442B-970B-DDEDD4279960}">
            <x14:dataBar minLength="0" maxLength="100" gradient="0">
              <x14:cfvo type="autoMin"/>
              <x14:cfvo type="autoMax"/>
              <x14:negativeFillColor rgb="FFFF0000"/>
              <x14:axisColor rgb="FF000000"/>
            </x14:dataBar>
          </x14:cfRule>
          <x14:cfRule type="dataBar" id="{2DB0F673-EA77-46F7-BBB5-4969C0DA40CD}">
            <x14:dataBar minLength="0" maxLength="100" gradient="0">
              <x14:cfvo type="autoMin"/>
              <x14:cfvo type="autoMax"/>
              <x14:negativeFillColor rgb="FFFF0000"/>
              <x14:axisColor rgb="FF000000"/>
            </x14:dataBar>
          </x14:cfRule>
          <x14:cfRule type="dataBar" id="{AF9B9396-5633-4E7F-A5E4-6A39341B1E09}">
            <x14:dataBar minLength="0" maxLength="100" gradient="0">
              <x14:cfvo type="autoMin"/>
              <x14:cfvo type="autoMax"/>
              <x14:negativeFillColor rgb="FFFF0000"/>
              <x14:axisColor rgb="FF000000"/>
            </x14:dataBar>
          </x14:cfRule>
          <xm:sqref>H2032:H2058</xm:sqref>
        </x14:conditionalFormatting>
        <x14:conditionalFormatting xmlns:xm="http://schemas.microsoft.com/office/excel/2006/main">
          <x14:cfRule type="dataBar" id="{F3E7C01C-5488-416C-AA6C-C7B29189DAB5}">
            <x14:dataBar minLength="0" maxLength="100" gradient="0">
              <x14:cfvo type="autoMin"/>
              <x14:cfvo type="autoMax"/>
              <x14:negativeFillColor rgb="FFFF0000"/>
              <x14:axisColor rgb="FF000000"/>
            </x14:dataBar>
          </x14:cfRule>
          <x14:cfRule type="dataBar" id="{2D391FF2-4241-4FAB-BB18-2D0D1512C38E}">
            <x14:dataBar minLength="0" maxLength="100" gradient="0">
              <x14:cfvo type="autoMin"/>
              <x14:cfvo type="autoMax"/>
              <x14:negativeFillColor rgb="FFFF0000"/>
              <x14:axisColor rgb="FF000000"/>
            </x14:dataBar>
          </x14:cfRule>
          <x14:cfRule type="dataBar" id="{F06F179E-4AB3-408E-BE96-A065F67FE36F}">
            <x14:dataBar minLength="0" maxLength="100" gradient="0">
              <x14:cfvo type="autoMin"/>
              <x14:cfvo type="autoMax"/>
              <x14:negativeFillColor rgb="FFFF0000"/>
              <x14:axisColor rgb="FF000000"/>
            </x14:dataBar>
          </x14:cfRule>
          <x14:cfRule type="dataBar" id="{AC595CE4-FA3D-43E0-B005-C265229CDAE3}">
            <x14:dataBar minLength="0" maxLength="100" gradient="0">
              <x14:cfvo type="autoMin"/>
              <x14:cfvo type="autoMax"/>
              <x14:negativeFillColor rgb="FFFF0000"/>
              <x14:axisColor rgb="FF000000"/>
            </x14:dataBar>
          </x14:cfRule>
          <xm:sqref>H2060:H2062</xm:sqref>
        </x14:conditionalFormatting>
        <x14:conditionalFormatting xmlns:xm="http://schemas.microsoft.com/office/excel/2006/main">
          <x14:cfRule type="dataBar" id="{9AA890F2-0818-4999-BE3F-6EB943BB3CF7}">
            <x14:dataBar minLength="0" maxLength="100" gradient="0">
              <x14:cfvo type="autoMin"/>
              <x14:cfvo type="autoMax"/>
              <x14:negativeFillColor rgb="FFFF0000"/>
              <x14:axisColor rgb="FF000000"/>
            </x14:dataBar>
          </x14:cfRule>
          <x14:cfRule type="dataBar" id="{30AC6232-5D9E-4A09-A21F-889ADEE9C040}">
            <x14:dataBar minLength="0" maxLength="100" gradient="0">
              <x14:cfvo type="autoMin"/>
              <x14:cfvo type="autoMax"/>
              <x14:negativeFillColor rgb="FFFF0000"/>
              <x14:axisColor rgb="FF000000"/>
            </x14:dataBar>
          </x14:cfRule>
          <x14:cfRule type="dataBar" id="{220F6E48-235A-49E8-94A1-84CD0210D17A}">
            <x14:dataBar minLength="0" maxLength="100" gradient="0">
              <x14:cfvo type="autoMin"/>
              <x14:cfvo type="autoMax"/>
              <x14:negativeFillColor rgb="FFFF0000"/>
              <x14:axisColor rgb="FF000000"/>
            </x14:dataBar>
          </x14:cfRule>
          <x14:cfRule type="dataBar" id="{D779CCE0-091C-4F77-AE08-A6CEAD273FAB}">
            <x14:dataBar minLength="0" maxLength="100" gradient="0">
              <x14:cfvo type="autoMin"/>
              <x14:cfvo type="autoMax"/>
              <x14:negativeFillColor rgb="FFFF0000"/>
              <x14:axisColor rgb="FF000000"/>
            </x14:dataBar>
          </x14:cfRule>
          <xm:sqref>H2064:H2080</xm:sqref>
        </x14:conditionalFormatting>
        <x14:conditionalFormatting xmlns:xm="http://schemas.microsoft.com/office/excel/2006/main">
          <x14:cfRule type="dataBar" id="{B82E2D28-B88C-4A7F-A01A-6A38F184648D}">
            <x14:dataBar minLength="0" maxLength="100" gradient="0">
              <x14:cfvo type="autoMin"/>
              <x14:cfvo type="autoMax"/>
              <x14:negativeFillColor rgb="FFFF0000"/>
              <x14:axisColor rgb="FF000000"/>
            </x14:dataBar>
          </x14:cfRule>
          <x14:cfRule type="dataBar" id="{42B844E9-DD71-46CF-A74B-91833208DA1A}">
            <x14:dataBar minLength="0" maxLength="100" gradient="0">
              <x14:cfvo type="autoMin"/>
              <x14:cfvo type="autoMax"/>
              <x14:negativeFillColor rgb="FFFF0000"/>
              <x14:axisColor rgb="FF000000"/>
            </x14:dataBar>
          </x14:cfRule>
          <x14:cfRule type="dataBar" id="{6DAF9592-DC50-4AF3-8BB5-32EA6BF43476}">
            <x14:dataBar minLength="0" maxLength="100" gradient="0">
              <x14:cfvo type="autoMin"/>
              <x14:cfvo type="autoMax"/>
              <x14:negativeFillColor rgb="FFFF0000"/>
              <x14:axisColor rgb="FF000000"/>
            </x14:dataBar>
          </x14:cfRule>
          <x14:cfRule type="dataBar" id="{15EAD3C2-405C-47B4-9619-119AEEEA243E}">
            <x14:dataBar minLength="0" maxLength="100" gradient="0">
              <x14:cfvo type="autoMin"/>
              <x14:cfvo type="autoMax"/>
              <x14:negativeFillColor rgb="FFFF0000"/>
              <x14:axisColor rgb="FF000000"/>
            </x14:dataBar>
          </x14:cfRule>
          <xm:sqref>H2082:H2084</xm:sqref>
        </x14:conditionalFormatting>
        <x14:conditionalFormatting xmlns:xm="http://schemas.microsoft.com/office/excel/2006/main">
          <x14:cfRule type="dataBar" id="{E54FB96A-4F91-489C-A12B-BAC330FB80DF}">
            <x14:dataBar minLength="0" maxLength="100" gradient="0">
              <x14:cfvo type="autoMin"/>
              <x14:cfvo type="autoMax"/>
              <x14:negativeFillColor rgb="FFFF0000"/>
              <x14:axisColor rgb="FF000000"/>
            </x14:dataBar>
          </x14:cfRule>
          <x14:cfRule type="dataBar" id="{5465B689-50E0-4469-878B-4F67A522241D}">
            <x14:dataBar minLength="0" maxLength="100" gradient="0">
              <x14:cfvo type="autoMin"/>
              <x14:cfvo type="autoMax"/>
              <x14:negativeFillColor rgb="FFFF0000"/>
              <x14:axisColor rgb="FF000000"/>
            </x14:dataBar>
          </x14:cfRule>
          <x14:cfRule type="dataBar" id="{877628E3-B9D0-4A41-814F-F9B2136CC7AB}">
            <x14:dataBar minLength="0" maxLength="100" gradient="0">
              <x14:cfvo type="autoMin"/>
              <x14:cfvo type="autoMax"/>
              <x14:negativeFillColor rgb="FFFF0000"/>
              <x14:axisColor rgb="FF000000"/>
            </x14:dataBar>
          </x14:cfRule>
          <x14:cfRule type="dataBar" id="{F5D1F021-D9E7-4C10-A55F-C4E019B1E735}">
            <x14:dataBar minLength="0" maxLength="100" gradient="0">
              <x14:cfvo type="autoMin"/>
              <x14:cfvo type="autoMax"/>
              <x14:negativeFillColor rgb="FFFF0000"/>
              <x14:axisColor rgb="FF000000"/>
            </x14:dataBar>
          </x14:cfRule>
          <xm:sqref>H2087:H2098</xm:sqref>
        </x14:conditionalFormatting>
        <x14:conditionalFormatting xmlns:xm="http://schemas.microsoft.com/office/excel/2006/main">
          <x14:cfRule type="dataBar" id="{D42337F2-1E92-4FB2-9214-946E5C8ACB72}">
            <x14:dataBar minLength="0" maxLength="100" gradient="0">
              <x14:cfvo type="autoMin"/>
              <x14:cfvo type="autoMax"/>
              <x14:negativeFillColor rgb="FFFF0000"/>
              <x14:axisColor rgb="FF000000"/>
            </x14:dataBar>
          </x14:cfRule>
          <x14:cfRule type="dataBar" id="{6DB65554-D601-4D68-BCF7-F4C242667489}">
            <x14:dataBar minLength="0" maxLength="100" gradient="0">
              <x14:cfvo type="autoMin"/>
              <x14:cfvo type="autoMax"/>
              <x14:negativeFillColor rgb="FFFF0000"/>
              <x14:axisColor rgb="FF000000"/>
            </x14:dataBar>
          </x14:cfRule>
          <x14:cfRule type="dataBar" id="{F3228B50-3DFD-46F0-8114-E3C130B95DB6}">
            <x14:dataBar minLength="0" maxLength="100" gradient="0">
              <x14:cfvo type="autoMin"/>
              <x14:cfvo type="autoMax"/>
              <x14:negativeFillColor rgb="FFFF0000"/>
              <x14:axisColor rgb="FF000000"/>
            </x14:dataBar>
          </x14:cfRule>
          <x14:cfRule type="dataBar" id="{E1EC7EC2-F1D3-4969-B985-D156A3695CE1}">
            <x14:dataBar minLength="0" maxLength="100" gradient="0">
              <x14:cfvo type="autoMin"/>
              <x14:cfvo type="autoMax"/>
              <x14:negativeFillColor rgb="FFFF0000"/>
              <x14:axisColor rgb="FF000000"/>
            </x14:dataBar>
          </x14:cfRule>
          <xm:sqref>H2101:H2114</xm:sqref>
        </x14:conditionalFormatting>
        <x14:conditionalFormatting xmlns:xm="http://schemas.microsoft.com/office/excel/2006/main">
          <x14:cfRule type="dataBar" id="{FF311033-D98E-4469-95E1-3BE6CA6DDD1A}">
            <x14:dataBar minLength="0" maxLength="100" gradient="0">
              <x14:cfvo type="autoMin"/>
              <x14:cfvo type="autoMax"/>
              <x14:negativeFillColor rgb="FFFF0000"/>
              <x14:axisColor rgb="FF000000"/>
            </x14:dataBar>
          </x14:cfRule>
          <x14:cfRule type="dataBar" id="{CFD60EE4-C99E-4F59-8760-33E0A035746E}">
            <x14:dataBar minLength="0" maxLength="100" gradient="0">
              <x14:cfvo type="autoMin"/>
              <x14:cfvo type="autoMax"/>
              <x14:negativeFillColor rgb="FFFF0000"/>
              <x14:axisColor rgb="FF000000"/>
            </x14:dataBar>
          </x14:cfRule>
          <x14:cfRule type="dataBar" id="{86E6C70C-C980-40C3-9636-C20C0F54278B}">
            <x14:dataBar minLength="0" maxLength="100" gradient="0">
              <x14:cfvo type="autoMin"/>
              <x14:cfvo type="autoMax"/>
              <x14:negativeFillColor rgb="FFFF0000"/>
              <x14:axisColor rgb="FF000000"/>
            </x14:dataBar>
          </x14:cfRule>
          <x14:cfRule type="dataBar" id="{C84408E8-4887-403A-B236-A3E7818E4EBB}">
            <x14:dataBar minLength="0" maxLength="100" gradient="0">
              <x14:cfvo type="autoMin"/>
              <x14:cfvo type="autoMax"/>
              <x14:negativeFillColor rgb="FFFF0000"/>
              <x14:axisColor rgb="FF000000"/>
            </x14:dataBar>
          </x14:cfRule>
          <xm:sqref>H2117:H2144</xm:sqref>
        </x14:conditionalFormatting>
        <x14:conditionalFormatting xmlns:xm="http://schemas.microsoft.com/office/excel/2006/main">
          <x14:cfRule type="dataBar" id="{87B46789-36DC-49B2-BD6B-CA656C4F9503}">
            <x14:dataBar minLength="0" maxLength="100" gradient="0">
              <x14:cfvo type="autoMin"/>
              <x14:cfvo type="autoMax"/>
              <x14:negativeFillColor rgb="FFFF0000"/>
              <x14:axisColor rgb="FF000000"/>
            </x14:dataBar>
          </x14:cfRule>
          <x14:cfRule type="dataBar" id="{4AB5C95C-89DD-4B2B-9DDE-F184FD605083}">
            <x14:dataBar minLength="0" maxLength="100" gradient="0">
              <x14:cfvo type="autoMin"/>
              <x14:cfvo type="autoMax"/>
              <x14:negativeFillColor rgb="FFFF0000"/>
              <x14:axisColor rgb="FF000000"/>
            </x14:dataBar>
          </x14:cfRule>
          <x14:cfRule type="dataBar" id="{0A7DF255-EC4B-4BDF-BB37-9B4670637462}">
            <x14:dataBar minLength="0" maxLength="100" gradient="0">
              <x14:cfvo type="autoMin"/>
              <x14:cfvo type="autoMax"/>
              <x14:negativeFillColor rgb="FFFF0000"/>
              <x14:axisColor rgb="FF000000"/>
            </x14:dataBar>
          </x14:cfRule>
          <x14:cfRule type="dataBar" id="{627A22A6-C37C-40BB-85D3-298C27F75B7B}">
            <x14:dataBar minLength="0" maxLength="100" gradient="0">
              <x14:cfvo type="autoMin"/>
              <x14:cfvo type="autoMax"/>
              <x14:negativeFillColor rgb="FFFF0000"/>
              <x14:axisColor rgb="FF000000"/>
            </x14:dataBar>
          </x14:cfRule>
          <xm:sqref>H2147:H2156</xm:sqref>
        </x14:conditionalFormatting>
        <x14:conditionalFormatting xmlns:xm="http://schemas.microsoft.com/office/excel/2006/main">
          <x14:cfRule type="dataBar" id="{387379FE-65A6-4262-A5DD-30ADA5F2F43C}">
            <x14:dataBar minLength="0" maxLength="100" gradient="0">
              <x14:cfvo type="autoMin"/>
              <x14:cfvo type="autoMax"/>
              <x14:negativeFillColor rgb="FFFF0000"/>
              <x14:axisColor rgb="FF000000"/>
            </x14:dataBar>
          </x14:cfRule>
          <x14:cfRule type="dataBar" id="{569B2566-40C3-4C14-9058-AAB3A4353E8B}">
            <x14:dataBar minLength="0" maxLength="100" gradient="0">
              <x14:cfvo type="autoMin"/>
              <x14:cfvo type="autoMax"/>
              <x14:negativeFillColor rgb="FFFF0000"/>
              <x14:axisColor rgb="FF000000"/>
            </x14:dataBar>
          </x14:cfRule>
          <x14:cfRule type="dataBar" id="{4CD5A4EA-33B4-4A18-BF07-3A84E419DF2A}">
            <x14:dataBar minLength="0" maxLength="100" gradient="0">
              <x14:cfvo type="autoMin"/>
              <x14:cfvo type="autoMax"/>
              <x14:negativeFillColor rgb="FFFF0000"/>
              <x14:axisColor rgb="FF000000"/>
            </x14:dataBar>
          </x14:cfRule>
          <x14:cfRule type="dataBar" id="{341314F8-485A-4F9D-8436-3656F161C041}">
            <x14:dataBar minLength="0" maxLength="100" gradient="0">
              <x14:cfvo type="autoMin"/>
              <x14:cfvo type="autoMax"/>
              <x14:negativeFillColor rgb="FFFF0000"/>
              <x14:axisColor rgb="FF000000"/>
            </x14:dataBar>
          </x14:cfRule>
          <xm:sqref>H2158:H2165</xm:sqref>
        </x14:conditionalFormatting>
        <x14:conditionalFormatting xmlns:xm="http://schemas.microsoft.com/office/excel/2006/main">
          <x14:cfRule type="dataBar" id="{0BF095A3-0A95-46AE-8FE4-A4E916687CC5}">
            <x14:dataBar minLength="0" maxLength="100" gradient="0">
              <x14:cfvo type="autoMin"/>
              <x14:cfvo type="autoMax"/>
              <x14:negativeFillColor rgb="FFFF0000"/>
              <x14:axisColor rgb="FF000000"/>
            </x14:dataBar>
          </x14:cfRule>
          <x14:cfRule type="dataBar" id="{4F5F8A24-928A-41F5-86C4-B13EE37F8878}">
            <x14:dataBar minLength="0" maxLength="100" gradient="0">
              <x14:cfvo type="autoMin"/>
              <x14:cfvo type="autoMax"/>
              <x14:negativeFillColor rgb="FFFF0000"/>
              <x14:axisColor rgb="FF000000"/>
            </x14:dataBar>
          </x14:cfRule>
          <x14:cfRule type="dataBar" id="{93BC93B5-63C4-4E80-8D5D-F132DD97801F}">
            <x14:dataBar minLength="0" maxLength="100" gradient="0">
              <x14:cfvo type="autoMin"/>
              <x14:cfvo type="autoMax"/>
              <x14:negativeFillColor rgb="FFFF0000"/>
              <x14:axisColor rgb="FF000000"/>
            </x14:dataBar>
          </x14:cfRule>
          <x14:cfRule type="dataBar" id="{933B5858-E173-436B-8B43-B77D3F707CE1}">
            <x14:dataBar minLength="0" maxLength="100" gradient="0">
              <x14:cfvo type="autoMin"/>
              <x14:cfvo type="autoMax"/>
              <x14:negativeFillColor rgb="FFFF0000"/>
              <x14:axisColor rgb="FF000000"/>
            </x14:dataBar>
          </x14:cfRule>
          <xm:sqref>H2167:H2175</xm:sqref>
        </x14:conditionalFormatting>
        <x14:conditionalFormatting xmlns:xm="http://schemas.microsoft.com/office/excel/2006/main">
          <x14:cfRule type="dataBar" id="{39E8DC58-7673-4C29-A1C0-2674BEE9FC7A}">
            <x14:dataBar minLength="0" maxLength="100" gradient="0">
              <x14:cfvo type="autoMin"/>
              <x14:cfvo type="autoMax"/>
              <x14:negativeFillColor rgb="FFFF0000"/>
              <x14:axisColor rgb="FF000000"/>
            </x14:dataBar>
          </x14:cfRule>
          <x14:cfRule type="dataBar" id="{725AE9F6-F1B2-44EB-A722-04CE5502EE97}">
            <x14:dataBar minLength="0" maxLength="100" gradient="0">
              <x14:cfvo type="autoMin"/>
              <x14:cfvo type="autoMax"/>
              <x14:negativeFillColor rgb="FFFF0000"/>
              <x14:axisColor rgb="FF000000"/>
            </x14:dataBar>
          </x14:cfRule>
          <x14:cfRule type="dataBar" id="{D1AE7280-6A34-4673-8ABE-01D5B3920433}">
            <x14:dataBar minLength="0" maxLength="100" gradient="0">
              <x14:cfvo type="autoMin"/>
              <x14:cfvo type="autoMax"/>
              <x14:negativeFillColor rgb="FFFF0000"/>
              <x14:axisColor rgb="FF000000"/>
            </x14:dataBar>
          </x14:cfRule>
          <x14:cfRule type="dataBar" id="{5ECE9309-1647-4A40-BD5F-36D2B404E887}">
            <x14:dataBar minLength="0" maxLength="100" gradient="0">
              <x14:cfvo type="autoMin"/>
              <x14:cfvo type="autoMax"/>
              <x14:negativeFillColor rgb="FFFF0000"/>
              <x14:axisColor rgb="FF000000"/>
            </x14:dataBar>
          </x14:cfRule>
          <xm:sqref>H2178:H2179</xm:sqref>
        </x14:conditionalFormatting>
        <x14:conditionalFormatting xmlns:xm="http://schemas.microsoft.com/office/excel/2006/main">
          <x14:cfRule type="dataBar" id="{54D8E906-0883-404E-AD24-5B00B3D74D3B}">
            <x14:dataBar minLength="0" maxLength="100" gradient="0">
              <x14:cfvo type="autoMin"/>
              <x14:cfvo type="autoMax"/>
              <x14:negativeFillColor rgb="FFFF0000"/>
              <x14:axisColor rgb="FF000000"/>
            </x14:dataBar>
          </x14:cfRule>
          <x14:cfRule type="dataBar" id="{33C6BEFD-971E-4FED-9EAC-D25E42EF3DF8}">
            <x14:dataBar minLength="0" maxLength="100" gradient="0">
              <x14:cfvo type="autoMin"/>
              <x14:cfvo type="autoMax"/>
              <x14:negativeFillColor rgb="FFFF0000"/>
              <x14:axisColor rgb="FF000000"/>
            </x14:dataBar>
          </x14:cfRule>
          <x14:cfRule type="dataBar" id="{61FBD8DC-19F3-498C-BA1C-EA59FC359D3A}">
            <x14:dataBar minLength="0" maxLength="100" gradient="0">
              <x14:cfvo type="autoMin"/>
              <x14:cfvo type="autoMax"/>
              <x14:negativeFillColor rgb="FFFF0000"/>
              <x14:axisColor rgb="FF000000"/>
            </x14:dataBar>
          </x14:cfRule>
          <x14:cfRule type="dataBar" id="{DC7A896D-B28A-4139-A533-A1DAEBA6C661}">
            <x14:dataBar minLength="0" maxLength="100" gradient="0">
              <x14:cfvo type="autoMin"/>
              <x14:cfvo type="autoMax"/>
              <x14:negativeFillColor rgb="FFFF0000"/>
              <x14:axisColor rgb="FF000000"/>
            </x14:dataBar>
          </x14:cfRule>
          <xm:sqref>H2181:H2185</xm:sqref>
        </x14:conditionalFormatting>
        <x14:conditionalFormatting xmlns:xm="http://schemas.microsoft.com/office/excel/2006/main">
          <x14:cfRule type="dataBar" id="{DEEBACDE-98FA-40B1-9788-93155B4AF72E}">
            <x14:dataBar minLength="0" maxLength="100" gradient="0">
              <x14:cfvo type="autoMin"/>
              <x14:cfvo type="autoMax"/>
              <x14:negativeFillColor rgb="FFFF0000"/>
              <x14:axisColor rgb="FF000000"/>
            </x14:dataBar>
          </x14:cfRule>
          <x14:cfRule type="dataBar" id="{4D5DAE66-8C4D-4DA4-93EF-60C9D1D9E96B}">
            <x14:dataBar minLength="0" maxLength="100" gradient="0">
              <x14:cfvo type="autoMin"/>
              <x14:cfvo type="autoMax"/>
              <x14:negativeFillColor rgb="FFFF0000"/>
              <x14:axisColor rgb="FF000000"/>
            </x14:dataBar>
          </x14:cfRule>
          <x14:cfRule type="dataBar" id="{5705B967-315E-45D6-B008-AB744586DCCC}">
            <x14:dataBar minLength="0" maxLength="100" gradient="0">
              <x14:cfvo type="autoMin"/>
              <x14:cfvo type="autoMax"/>
              <x14:negativeFillColor rgb="FFFF0000"/>
              <x14:axisColor rgb="FF000000"/>
            </x14:dataBar>
          </x14:cfRule>
          <x14:cfRule type="dataBar" id="{A306E653-F59F-4A89-B349-08B35D2D7BBC}">
            <x14:dataBar minLength="0" maxLength="100" gradient="0">
              <x14:cfvo type="autoMin"/>
              <x14:cfvo type="autoMax"/>
              <x14:negativeFillColor rgb="FFFF0000"/>
              <x14:axisColor rgb="FF000000"/>
            </x14:dataBar>
          </x14:cfRule>
          <xm:sqref>H2186 H2180 H2197 H2200 H2202 H2227 H2238 H2246 H2270 H2274 H2280 H2286 H2294 H2296 H2312 H2328 H2337 H2341 H2356 H2364 H2388 H2405</xm:sqref>
        </x14:conditionalFormatting>
        <x14:conditionalFormatting xmlns:xm="http://schemas.microsoft.com/office/excel/2006/main">
          <x14:cfRule type="dataBar" id="{86FE6A9A-6EE9-4906-AD8E-0E56126B6E9E}">
            <x14:dataBar minLength="0" maxLength="100" gradient="0">
              <x14:cfvo type="autoMin"/>
              <x14:cfvo type="autoMax"/>
              <x14:negativeFillColor rgb="FFFF0000"/>
              <x14:axisColor rgb="FF000000"/>
            </x14:dataBar>
          </x14:cfRule>
          <x14:cfRule type="dataBar" id="{3F61569C-5B3F-41FF-B8D2-D12E1AABCC7E}">
            <x14:dataBar minLength="0" maxLength="100" gradient="0">
              <x14:cfvo type="autoMin"/>
              <x14:cfvo type="autoMax"/>
              <x14:negativeFillColor rgb="FFFF0000"/>
              <x14:axisColor rgb="FF000000"/>
            </x14:dataBar>
          </x14:cfRule>
          <x14:cfRule type="dataBar" id="{C6EFB883-388F-42A6-B945-239C376C2D93}">
            <x14:dataBar minLength="0" maxLength="100" gradient="0">
              <x14:cfvo type="autoMin"/>
              <x14:cfvo type="autoMax"/>
              <x14:negativeFillColor rgb="FFFF0000"/>
              <x14:axisColor rgb="FF000000"/>
            </x14:dataBar>
          </x14:cfRule>
          <x14:cfRule type="dataBar" id="{35E7AB56-20F0-4A56-9686-107F365B1E62}">
            <x14:dataBar minLength="0" maxLength="100" gradient="0">
              <x14:cfvo type="autoMin"/>
              <x14:cfvo type="autoMax"/>
              <x14:negativeFillColor rgb="FFFF0000"/>
              <x14:axisColor rgb="FF000000"/>
            </x14:dataBar>
          </x14:cfRule>
          <xm:sqref>H2187:H2196</xm:sqref>
        </x14:conditionalFormatting>
        <x14:conditionalFormatting xmlns:xm="http://schemas.microsoft.com/office/excel/2006/main">
          <x14:cfRule type="dataBar" id="{3FD0A242-D2FF-4C44-8D95-D7ED7E81BB76}">
            <x14:dataBar minLength="0" maxLength="100" gradient="0">
              <x14:cfvo type="autoMin"/>
              <x14:cfvo type="autoMax"/>
              <x14:negativeFillColor rgb="FFFF0000"/>
              <x14:axisColor rgb="FF000000"/>
            </x14:dataBar>
          </x14:cfRule>
          <x14:cfRule type="dataBar" id="{CF3A663D-986A-4F97-A582-75DC4346B889}">
            <x14:dataBar minLength="0" maxLength="100" gradient="0">
              <x14:cfvo type="autoMin"/>
              <x14:cfvo type="autoMax"/>
              <x14:negativeFillColor rgb="FFFF0000"/>
              <x14:axisColor rgb="FF000000"/>
            </x14:dataBar>
          </x14:cfRule>
          <x14:cfRule type="dataBar" id="{C1720E67-6282-43B5-AF93-8E05A444549E}">
            <x14:dataBar minLength="0" maxLength="100" gradient="0">
              <x14:cfvo type="autoMin"/>
              <x14:cfvo type="autoMax"/>
              <x14:negativeFillColor rgb="FFFF0000"/>
              <x14:axisColor rgb="FF000000"/>
            </x14:dataBar>
          </x14:cfRule>
          <x14:cfRule type="dataBar" id="{3A8C82C1-AE92-43A9-A09C-33BEEFFF7D5D}">
            <x14:dataBar minLength="0" maxLength="100" gradient="0">
              <x14:cfvo type="autoMin"/>
              <x14:cfvo type="autoMax"/>
              <x14:negativeFillColor rgb="FFFF0000"/>
              <x14:axisColor rgb="FF000000"/>
            </x14:dataBar>
          </x14:cfRule>
          <xm:sqref>H2198:H2199</xm:sqref>
        </x14:conditionalFormatting>
        <x14:conditionalFormatting xmlns:xm="http://schemas.microsoft.com/office/excel/2006/main">
          <x14:cfRule type="dataBar" id="{66611A43-F979-469F-86CC-71B1EE24513D}">
            <x14:dataBar minLength="0" maxLength="100" gradient="0">
              <x14:cfvo type="autoMin"/>
              <x14:cfvo type="autoMax"/>
              <x14:negativeFillColor rgb="FFFF0000"/>
              <x14:axisColor rgb="FF000000"/>
            </x14:dataBar>
          </x14:cfRule>
          <x14:cfRule type="dataBar" id="{75F3AE1F-EA46-41F9-866B-8FFF7EB9BA7F}">
            <x14:dataBar minLength="0" maxLength="100" gradient="0">
              <x14:cfvo type="autoMin"/>
              <x14:cfvo type="autoMax"/>
              <x14:negativeFillColor rgb="FFFF0000"/>
              <x14:axisColor rgb="FF000000"/>
            </x14:dataBar>
          </x14:cfRule>
          <x14:cfRule type="dataBar" id="{85BAB4AE-3FFF-4691-AAB6-EDEF888B1BFF}">
            <x14:dataBar minLength="0" maxLength="100" gradient="0">
              <x14:cfvo type="autoMin"/>
              <x14:cfvo type="autoMax"/>
              <x14:negativeFillColor rgb="FFFF0000"/>
              <x14:axisColor rgb="FF000000"/>
            </x14:dataBar>
          </x14:cfRule>
          <x14:cfRule type="dataBar" id="{4678313C-DFDB-471A-A7DE-6513442A54E2}">
            <x14:dataBar minLength="0" maxLength="100" gradient="0">
              <x14:cfvo type="autoMin"/>
              <x14:cfvo type="autoMax"/>
              <x14:negativeFillColor rgb="FFFF0000"/>
              <x14:axisColor rgb="FF000000"/>
            </x14:dataBar>
          </x14:cfRule>
          <xm:sqref>H2201</xm:sqref>
        </x14:conditionalFormatting>
        <x14:conditionalFormatting xmlns:xm="http://schemas.microsoft.com/office/excel/2006/main">
          <x14:cfRule type="dataBar" id="{1FF361C7-60C2-4D64-AEBE-F8AE614FEA33}">
            <x14:dataBar minLength="0" maxLength="100" gradient="0">
              <x14:cfvo type="autoMin"/>
              <x14:cfvo type="autoMax"/>
              <x14:negativeFillColor rgb="FFFF0000"/>
              <x14:axisColor rgb="FF000000"/>
            </x14:dataBar>
          </x14:cfRule>
          <x14:cfRule type="dataBar" id="{6635C094-743A-4D66-9166-569B9AC6A4F4}">
            <x14:dataBar minLength="0" maxLength="100" gradient="0">
              <x14:cfvo type="autoMin"/>
              <x14:cfvo type="autoMax"/>
              <x14:negativeFillColor rgb="FFFF0000"/>
              <x14:axisColor rgb="FF000000"/>
            </x14:dataBar>
          </x14:cfRule>
          <x14:cfRule type="dataBar" id="{B1D9124A-DEB3-406D-87FA-522E739B0504}">
            <x14:dataBar minLength="0" maxLength="100" gradient="0">
              <x14:cfvo type="autoMin"/>
              <x14:cfvo type="autoMax"/>
              <x14:negativeFillColor rgb="FFFF0000"/>
              <x14:axisColor rgb="FF000000"/>
            </x14:dataBar>
          </x14:cfRule>
          <x14:cfRule type="dataBar" id="{6F4865C3-B897-4540-8715-CB286B376002}">
            <x14:dataBar minLength="0" maxLength="100" gradient="0">
              <x14:cfvo type="autoMin"/>
              <x14:cfvo type="autoMax"/>
              <x14:negativeFillColor rgb="FFFF0000"/>
              <x14:axisColor rgb="FF000000"/>
            </x14:dataBar>
          </x14:cfRule>
          <xm:sqref>H2203:H2226</xm:sqref>
        </x14:conditionalFormatting>
        <x14:conditionalFormatting xmlns:xm="http://schemas.microsoft.com/office/excel/2006/main">
          <x14:cfRule type="dataBar" id="{1441D1DE-C8F9-4AB6-ADD9-073B5F95F0EA}">
            <x14:dataBar minLength="0" maxLength="100" gradient="0">
              <x14:cfvo type="autoMin"/>
              <x14:cfvo type="autoMax"/>
              <x14:negativeFillColor rgb="FFFF0000"/>
              <x14:axisColor rgb="FF000000"/>
            </x14:dataBar>
          </x14:cfRule>
          <x14:cfRule type="dataBar" id="{023A1DF6-0269-445C-B41A-9EF7675E1E40}">
            <x14:dataBar minLength="0" maxLength="100" gradient="0">
              <x14:cfvo type="autoMin"/>
              <x14:cfvo type="autoMax"/>
              <x14:negativeFillColor rgb="FFFF0000"/>
              <x14:axisColor rgb="FF000000"/>
            </x14:dataBar>
          </x14:cfRule>
          <x14:cfRule type="dataBar" id="{B27EE18C-AA05-48D2-B47D-04D437CF755F}">
            <x14:dataBar minLength="0" maxLength="100" gradient="0">
              <x14:cfvo type="autoMin"/>
              <x14:cfvo type="autoMax"/>
              <x14:negativeFillColor rgb="FFFF0000"/>
              <x14:axisColor rgb="FF000000"/>
            </x14:dataBar>
          </x14:cfRule>
          <x14:cfRule type="dataBar" id="{428016B8-CE60-41CB-AAB4-EF6E61FBF093}">
            <x14:dataBar minLength="0" maxLength="100" gradient="0">
              <x14:cfvo type="autoMin"/>
              <x14:cfvo type="autoMax"/>
              <x14:negativeFillColor rgb="FFFF0000"/>
              <x14:axisColor rgb="FF000000"/>
            </x14:dataBar>
          </x14:cfRule>
          <xm:sqref>H2228:H2237</xm:sqref>
        </x14:conditionalFormatting>
        <x14:conditionalFormatting xmlns:xm="http://schemas.microsoft.com/office/excel/2006/main">
          <x14:cfRule type="dataBar" id="{4357AB51-7B45-4A9A-935D-E6CDCA3441ED}">
            <x14:dataBar minLength="0" maxLength="100" gradient="0">
              <x14:cfvo type="autoMin"/>
              <x14:cfvo type="autoMax"/>
              <x14:negativeFillColor rgb="FFFF0000"/>
              <x14:axisColor rgb="FF000000"/>
            </x14:dataBar>
          </x14:cfRule>
          <x14:cfRule type="dataBar" id="{392D510B-C591-4A37-807A-48AECB79F59E}">
            <x14:dataBar minLength="0" maxLength="100" gradient="0">
              <x14:cfvo type="autoMin"/>
              <x14:cfvo type="autoMax"/>
              <x14:negativeFillColor rgb="FFFF0000"/>
              <x14:axisColor rgb="FF000000"/>
            </x14:dataBar>
          </x14:cfRule>
          <x14:cfRule type="dataBar" id="{FBE39CF6-7629-482B-8427-23E8FF677E91}">
            <x14:dataBar minLength="0" maxLength="100" gradient="0">
              <x14:cfvo type="autoMin"/>
              <x14:cfvo type="autoMax"/>
              <x14:negativeFillColor rgb="FFFF0000"/>
              <x14:axisColor rgb="FF000000"/>
            </x14:dataBar>
          </x14:cfRule>
          <x14:cfRule type="dataBar" id="{EE1C1880-D1B3-4443-A81F-64A2A2BF3055}">
            <x14:dataBar minLength="0" maxLength="100" gradient="0">
              <x14:cfvo type="autoMin"/>
              <x14:cfvo type="autoMax"/>
              <x14:negativeFillColor rgb="FFFF0000"/>
              <x14:axisColor rgb="FF000000"/>
            </x14:dataBar>
          </x14:cfRule>
          <xm:sqref>H2239:H2245</xm:sqref>
        </x14:conditionalFormatting>
        <x14:conditionalFormatting xmlns:xm="http://schemas.microsoft.com/office/excel/2006/main">
          <x14:cfRule type="dataBar" id="{F56C1645-5CA0-4AC8-8923-7AC0BC6F9C18}">
            <x14:dataBar minLength="0" maxLength="100" gradient="0">
              <x14:cfvo type="autoMin"/>
              <x14:cfvo type="autoMax"/>
              <x14:negativeFillColor rgb="FFFF0000"/>
              <x14:axisColor rgb="FF000000"/>
            </x14:dataBar>
          </x14:cfRule>
          <x14:cfRule type="dataBar" id="{A7FACE15-57E9-4BB4-86DB-D30E89CB64BD}">
            <x14:dataBar minLength="0" maxLength="100" gradient="0">
              <x14:cfvo type="autoMin"/>
              <x14:cfvo type="autoMax"/>
              <x14:negativeFillColor rgb="FFFF0000"/>
              <x14:axisColor rgb="FF000000"/>
            </x14:dataBar>
          </x14:cfRule>
          <x14:cfRule type="dataBar" id="{065DA9CC-AC7B-4967-8FD7-0540D76B6F62}">
            <x14:dataBar minLength="0" maxLength="100" gradient="0">
              <x14:cfvo type="autoMin"/>
              <x14:cfvo type="autoMax"/>
              <x14:negativeFillColor rgb="FFFF0000"/>
              <x14:axisColor rgb="FF000000"/>
            </x14:dataBar>
          </x14:cfRule>
          <x14:cfRule type="dataBar" id="{754B566A-AA87-420F-A9E6-F07F92BB5612}">
            <x14:dataBar minLength="0" maxLength="100" gradient="0">
              <x14:cfvo type="autoMin"/>
              <x14:cfvo type="autoMax"/>
              <x14:negativeFillColor rgb="FFFF0000"/>
              <x14:axisColor rgb="FF000000"/>
            </x14:dataBar>
          </x14:cfRule>
          <xm:sqref>H2247:H2269</xm:sqref>
        </x14:conditionalFormatting>
        <x14:conditionalFormatting xmlns:xm="http://schemas.microsoft.com/office/excel/2006/main">
          <x14:cfRule type="dataBar" id="{DEF96C1B-E23B-46FB-A902-185FB06400EE}">
            <x14:dataBar minLength="0" maxLength="100" gradient="0">
              <x14:cfvo type="autoMin"/>
              <x14:cfvo type="autoMax"/>
              <x14:negativeFillColor rgb="FFFF0000"/>
              <x14:axisColor rgb="FF000000"/>
            </x14:dataBar>
          </x14:cfRule>
          <x14:cfRule type="dataBar" id="{B5703450-CBA8-4CAA-B248-ADC75D34EE2D}">
            <x14:dataBar minLength="0" maxLength="100" gradient="0">
              <x14:cfvo type="autoMin"/>
              <x14:cfvo type="autoMax"/>
              <x14:negativeFillColor rgb="FFFF0000"/>
              <x14:axisColor rgb="FF000000"/>
            </x14:dataBar>
          </x14:cfRule>
          <x14:cfRule type="dataBar" id="{6749B477-2A8B-43E6-AA26-961B6E5DF12D}">
            <x14:dataBar minLength="0" maxLength="100" gradient="0">
              <x14:cfvo type="autoMin"/>
              <x14:cfvo type="autoMax"/>
              <x14:negativeFillColor rgb="FFFF0000"/>
              <x14:axisColor rgb="FF000000"/>
            </x14:dataBar>
          </x14:cfRule>
          <x14:cfRule type="dataBar" id="{0948DBAC-6BE0-4872-BF15-EC650729F4FA}">
            <x14:dataBar minLength="0" maxLength="100" gradient="0">
              <x14:cfvo type="autoMin"/>
              <x14:cfvo type="autoMax"/>
              <x14:negativeFillColor rgb="FFFF0000"/>
              <x14:axisColor rgb="FF000000"/>
            </x14:dataBar>
          </x14:cfRule>
          <xm:sqref>H2271:H2273</xm:sqref>
        </x14:conditionalFormatting>
        <x14:conditionalFormatting xmlns:xm="http://schemas.microsoft.com/office/excel/2006/main">
          <x14:cfRule type="dataBar" id="{66F3CC19-895B-4359-9F96-5F1528476BEC}">
            <x14:dataBar minLength="0" maxLength="100" gradient="0">
              <x14:cfvo type="autoMin"/>
              <x14:cfvo type="autoMax"/>
              <x14:negativeFillColor rgb="FFFF0000"/>
              <x14:axisColor rgb="FF000000"/>
            </x14:dataBar>
          </x14:cfRule>
          <x14:cfRule type="dataBar" id="{865BA85E-9770-48CD-944C-1EC597A8E34D}">
            <x14:dataBar minLength="0" maxLength="100" gradient="0">
              <x14:cfvo type="autoMin"/>
              <x14:cfvo type="autoMax"/>
              <x14:negativeFillColor rgb="FFFF0000"/>
              <x14:axisColor rgb="FF000000"/>
            </x14:dataBar>
          </x14:cfRule>
          <x14:cfRule type="dataBar" id="{44B4EA76-2591-4523-B38B-919769FC0854}">
            <x14:dataBar minLength="0" maxLength="100" gradient="0">
              <x14:cfvo type="autoMin"/>
              <x14:cfvo type="autoMax"/>
              <x14:negativeFillColor rgb="FFFF0000"/>
              <x14:axisColor rgb="FF000000"/>
            </x14:dataBar>
          </x14:cfRule>
          <x14:cfRule type="dataBar" id="{396A7BE0-5A06-4567-B8EB-9F79C7398C4B}">
            <x14:dataBar minLength="0" maxLength="100" gradient="0">
              <x14:cfvo type="autoMin"/>
              <x14:cfvo type="autoMax"/>
              <x14:negativeFillColor rgb="FFFF0000"/>
              <x14:axisColor rgb="FF000000"/>
            </x14:dataBar>
          </x14:cfRule>
          <xm:sqref>H2275:H2279</xm:sqref>
        </x14:conditionalFormatting>
        <x14:conditionalFormatting xmlns:xm="http://schemas.microsoft.com/office/excel/2006/main">
          <x14:cfRule type="dataBar" id="{25E5C053-55F6-439A-AA63-D4042C367F26}">
            <x14:dataBar minLength="0" maxLength="100" gradient="0">
              <x14:cfvo type="autoMin"/>
              <x14:cfvo type="autoMax"/>
              <x14:negativeFillColor rgb="FFFF0000"/>
              <x14:axisColor rgb="FF000000"/>
            </x14:dataBar>
          </x14:cfRule>
          <x14:cfRule type="dataBar" id="{D4BB943C-1770-404C-88D3-98CC83493F7C}">
            <x14:dataBar minLength="0" maxLength="100" gradient="0">
              <x14:cfvo type="autoMin"/>
              <x14:cfvo type="autoMax"/>
              <x14:negativeFillColor rgb="FFFF0000"/>
              <x14:axisColor rgb="FF000000"/>
            </x14:dataBar>
          </x14:cfRule>
          <x14:cfRule type="dataBar" id="{9B2EE7D4-F4CF-4FAC-AD8B-96B5D3617A90}">
            <x14:dataBar minLength="0" maxLength="100" gradient="0">
              <x14:cfvo type="autoMin"/>
              <x14:cfvo type="autoMax"/>
              <x14:negativeFillColor rgb="FFFF0000"/>
              <x14:axisColor rgb="FF000000"/>
            </x14:dataBar>
          </x14:cfRule>
          <x14:cfRule type="dataBar" id="{B17D12F6-3CC1-467D-BFC2-546F2D873D8D}">
            <x14:dataBar minLength="0" maxLength="100" gradient="0">
              <x14:cfvo type="autoMin"/>
              <x14:cfvo type="autoMax"/>
              <x14:negativeFillColor rgb="FFFF0000"/>
              <x14:axisColor rgb="FF000000"/>
            </x14:dataBar>
          </x14:cfRule>
          <xm:sqref>H2281:H2285</xm:sqref>
        </x14:conditionalFormatting>
        <x14:conditionalFormatting xmlns:xm="http://schemas.microsoft.com/office/excel/2006/main">
          <x14:cfRule type="dataBar" id="{EAAE531C-5CC4-4996-84EE-315228969D33}">
            <x14:dataBar minLength="0" maxLength="100" gradient="0">
              <x14:cfvo type="autoMin"/>
              <x14:cfvo type="autoMax"/>
              <x14:negativeFillColor rgb="FFFF0000"/>
              <x14:axisColor rgb="FF000000"/>
            </x14:dataBar>
          </x14:cfRule>
          <x14:cfRule type="dataBar" id="{254B19EB-B350-402E-BA62-AA99421381F7}">
            <x14:dataBar minLength="0" maxLength="100" gradient="0">
              <x14:cfvo type="autoMin"/>
              <x14:cfvo type="autoMax"/>
              <x14:negativeFillColor rgb="FFFF0000"/>
              <x14:axisColor rgb="FF000000"/>
            </x14:dataBar>
          </x14:cfRule>
          <x14:cfRule type="dataBar" id="{E703DAEA-14C2-4E5B-9F1E-E5570DD984AC}">
            <x14:dataBar minLength="0" maxLength="100" gradient="0">
              <x14:cfvo type="autoMin"/>
              <x14:cfvo type="autoMax"/>
              <x14:negativeFillColor rgb="FFFF0000"/>
              <x14:axisColor rgb="FF000000"/>
            </x14:dataBar>
          </x14:cfRule>
          <x14:cfRule type="dataBar" id="{93F364D2-4E16-4D24-931B-13E3EE304041}">
            <x14:dataBar minLength="0" maxLength="100" gradient="0">
              <x14:cfvo type="autoMin"/>
              <x14:cfvo type="autoMax"/>
              <x14:negativeFillColor rgb="FFFF0000"/>
              <x14:axisColor rgb="FF000000"/>
            </x14:dataBar>
          </x14:cfRule>
          <xm:sqref>H2287:H2293</xm:sqref>
        </x14:conditionalFormatting>
        <x14:conditionalFormatting xmlns:xm="http://schemas.microsoft.com/office/excel/2006/main">
          <x14:cfRule type="dataBar" id="{58B0F590-0B95-4E95-83DA-46FB19C735A6}">
            <x14:dataBar minLength="0" maxLength="100" gradient="0">
              <x14:cfvo type="autoMin"/>
              <x14:cfvo type="autoMax"/>
              <x14:negativeFillColor rgb="FFFF0000"/>
              <x14:axisColor rgb="FF000000"/>
            </x14:dataBar>
          </x14:cfRule>
          <x14:cfRule type="dataBar" id="{66FBA233-1231-4D5A-AC6E-4C7EBF95B60E}">
            <x14:dataBar minLength="0" maxLength="100" gradient="0">
              <x14:cfvo type="autoMin"/>
              <x14:cfvo type="autoMax"/>
              <x14:negativeFillColor rgb="FFFF0000"/>
              <x14:axisColor rgb="FF000000"/>
            </x14:dataBar>
          </x14:cfRule>
          <x14:cfRule type="dataBar" id="{896798FE-3A0B-4949-9302-B4DC061E14E5}">
            <x14:dataBar minLength="0" maxLength="100" gradient="0">
              <x14:cfvo type="autoMin"/>
              <x14:cfvo type="autoMax"/>
              <x14:negativeFillColor rgb="FFFF0000"/>
              <x14:axisColor rgb="FF000000"/>
            </x14:dataBar>
          </x14:cfRule>
          <x14:cfRule type="dataBar" id="{7E794DAA-91D8-4929-8EFC-B8C0DC809C6F}">
            <x14:dataBar minLength="0" maxLength="100" gradient="0">
              <x14:cfvo type="autoMin"/>
              <x14:cfvo type="autoMax"/>
              <x14:negativeFillColor rgb="FFFF0000"/>
              <x14:axisColor rgb="FF000000"/>
            </x14:dataBar>
          </x14:cfRule>
          <xm:sqref>H2295</xm:sqref>
        </x14:conditionalFormatting>
        <x14:conditionalFormatting xmlns:xm="http://schemas.microsoft.com/office/excel/2006/main">
          <x14:cfRule type="dataBar" id="{D67AF195-8F61-48C4-B3AE-90D89D4ECF2E}">
            <x14:dataBar minLength="0" maxLength="100" gradient="0">
              <x14:cfvo type="autoMin"/>
              <x14:cfvo type="autoMax"/>
              <x14:negativeFillColor rgb="FFFF0000"/>
              <x14:axisColor rgb="FF000000"/>
            </x14:dataBar>
          </x14:cfRule>
          <x14:cfRule type="dataBar" id="{EC2A3018-2A3E-4FFF-89B1-D87DE2AE5473}">
            <x14:dataBar minLength="0" maxLength="100" gradient="0">
              <x14:cfvo type="autoMin"/>
              <x14:cfvo type="autoMax"/>
              <x14:negativeFillColor rgb="FFFF0000"/>
              <x14:axisColor rgb="FF000000"/>
            </x14:dataBar>
          </x14:cfRule>
          <x14:cfRule type="dataBar" id="{B9B6BC65-03D4-42BE-9275-309593CE51F7}">
            <x14:dataBar minLength="0" maxLength="100" gradient="0">
              <x14:cfvo type="autoMin"/>
              <x14:cfvo type="autoMax"/>
              <x14:negativeFillColor rgb="FFFF0000"/>
              <x14:axisColor rgb="FF000000"/>
            </x14:dataBar>
          </x14:cfRule>
          <x14:cfRule type="dataBar" id="{5A9438AC-2020-4556-AD8D-0CB877EB0FB4}">
            <x14:dataBar minLength="0" maxLength="100" gradient="0">
              <x14:cfvo type="autoMin"/>
              <x14:cfvo type="autoMax"/>
              <x14:negativeFillColor rgb="FFFF0000"/>
              <x14:axisColor rgb="FF000000"/>
            </x14:dataBar>
          </x14:cfRule>
          <xm:sqref>H2297:H2311</xm:sqref>
        </x14:conditionalFormatting>
        <x14:conditionalFormatting xmlns:xm="http://schemas.microsoft.com/office/excel/2006/main">
          <x14:cfRule type="dataBar" id="{7B15A449-C7B4-4A65-AF65-7CF027493183}">
            <x14:dataBar minLength="0" maxLength="100" gradient="0">
              <x14:cfvo type="autoMin"/>
              <x14:cfvo type="autoMax"/>
              <x14:negativeFillColor rgb="FFFF0000"/>
              <x14:axisColor rgb="FF000000"/>
            </x14:dataBar>
          </x14:cfRule>
          <x14:cfRule type="dataBar" id="{A31B046D-B952-4155-9A1F-E91EA8D0D4F3}">
            <x14:dataBar minLength="0" maxLength="100" gradient="0">
              <x14:cfvo type="autoMin"/>
              <x14:cfvo type="autoMax"/>
              <x14:negativeFillColor rgb="FFFF0000"/>
              <x14:axisColor rgb="FF000000"/>
            </x14:dataBar>
          </x14:cfRule>
          <x14:cfRule type="dataBar" id="{C1CF6F6E-9479-4E44-916B-C28C9A887C14}">
            <x14:dataBar minLength="0" maxLength="100" gradient="0">
              <x14:cfvo type="autoMin"/>
              <x14:cfvo type="autoMax"/>
              <x14:negativeFillColor rgb="FFFF0000"/>
              <x14:axisColor rgb="FF000000"/>
            </x14:dataBar>
          </x14:cfRule>
          <x14:cfRule type="dataBar" id="{449E92FA-A2CC-4403-9419-014EC2832C33}">
            <x14:dataBar minLength="0" maxLength="100" gradient="0">
              <x14:cfvo type="autoMin"/>
              <x14:cfvo type="autoMax"/>
              <x14:negativeFillColor rgb="FFFF0000"/>
              <x14:axisColor rgb="FF000000"/>
            </x14:dataBar>
          </x14:cfRule>
          <xm:sqref>H2313:H2327</xm:sqref>
        </x14:conditionalFormatting>
        <x14:conditionalFormatting xmlns:xm="http://schemas.microsoft.com/office/excel/2006/main">
          <x14:cfRule type="dataBar" id="{6A8B42E2-3DEC-4867-BAA2-D5543318FB76}">
            <x14:dataBar minLength="0" maxLength="100" gradient="0">
              <x14:cfvo type="autoMin"/>
              <x14:cfvo type="autoMax"/>
              <x14:negativeFillColor rgb="FFFF0000"/>
              <x14:axisColor rgb="FF000000"/>
            </x14:dataBar>
          </x14:cfRule>
          <x14:cfRule type="dataBar" id="{58469852-BC87-45A9-8A32-8AA1ADE9C2D8}">
            <x14:dataBar minLength="0" maxLength="100" gradient="0">
              <x14:cfvo type="autoMin"/>
              <x14:cfvo type="autoMax"/>
              <x14:negativeFillColor rgb="FFFF0000"/>
              <x14:axisColor rgb="FF000000"/>
            </x14:dataBar>
          </x14:cfRule>
          <x14:cfRule type="dataBar" id="{446CD3CD-4C55-4569-BFA2-CCFFD3F84656}">
            <x14:dataBar minLength="0" maxLength="100" gradient="0">
              <x14:cfvo type="autoMin"/>
              <x14:cfvo type="autoMax"/>
              <x14:negativeFillColor rgb="FFFF0000"/>
              <x14:axisColor rgb="FF000000"/>
            </x14:dataBar>
          </x14:cfRule>
          <x14:cfRule type="dataBar" id="{DAD3A02F-C202-4B86-8E0A-B8BD17707C72}">
            <x14:dataBar minLength="0" maxLength="100" gradient="0">
              <x14:cfvo type="autoMin"/>
              <x14:cfvo type="autoMax"/>
              <x14:negativeFillColor rgb="FFFF0000"/>
              <x14:axisColor rgb="FF000000"/>
            </x14:dataBar>
          </x14:cfRule>
          <xm:sqref>H2329:H2336</xm:sqref>
        </x14:conditionalFormatting>
        <x14:conditionalFormatting xmlns:xm="http://schemas.microsoft.com/office/excel/2006/main">
          <x14:cfRule type="dataBar" id="{E523D35F-DFC0-4401-8B0D-B2B5FA5C9C5C}">
            <x14:dataBar minLength="0" maxLength="100" gradient="0">
              <x14:cfvo type="autoMin"/>
              <x14:cfvo type="autoMax"/>
              <x14:negativeFillColor rgb="FFFF0000"/>
              <x14:axisColor rgb="FF000000"/>
            </x14:dataBar>
          </x14:cfRule>
          <x14:cfRule type="dataBar" id="{C1CBDB7F-10B2-484E-BC86-09E7A8A368AE}">
            <x14:dataBar minLength="0" maxLength="100" gradient="0">
              <x14:cfvo type="autoMin"/>
              <x14:cfvo type="autoMax"/>
              <x14:negativeFillColor rgb="FFFF0000"/>
              <x14:axisColor rgb="FF000000"/>
            </x14:dataBar>
          </x14:cfRule>
          <x14:cfRule type="dataBar" id="{AEB685FE-5805-4C9B-BF9B-BA8B22599B6E}">
            <x14:dataBar minLength="0" maxLength="100" gradient="0">
              <x14:cfvo type="autoMin"/>
              <x14:cfvo type="autoMax"/>
              <x14:negativeFillColor rgb="FFFF0000"/>
              <x14:axisColor rgb="FF000000"/>
            </x14:dataBar>
          </x14:cfRule>
          <x14:cfRule type="dataBar" id="{53D6389B-8617-40C2-A179-C2E94AC53413}">
            <x14:dataBar minLength="0" maxLength="100" gradient="0">
              <x14:cfvo type="autoMin"/>
              <x14:cfvo type="autoMax"/>
              <x14:negativeFillColor rgb="FFFF0000"/>
              <x14:axisColor rgb="FF000000"/>
            </x14:dataBar>
          </x14:cfRule>
          <xm:sqref>H2338:H2340</xm:sqref>
        </x14:conditionalFormatting>
        <x14:conditionalFormatting xmlns:xm="http://schemas.microsoft.com/office/excel/2006/main">
          <x14:cfRule type="dataBar" id="{BEF63E99-CC07-4A2B-BC75-9C082C6E1999}">
            <x14:dataBar minLength="0" maxLength="100" gradient="0">
              <x14:cfvo type="autoMin"/>
              <x14:cfvo type="autoMax"/>
              <x14:negativeFillColor rgb="FFFF0000"/>
              <x14:axisColor rgb="FF000000"/>
            </x14:dataBar>
          </x14:cfRule>
          <x14:cfRule type="dataBar" id="{EFE25AED-5871-453C-AC57-0E138502FBB8}">
            <x14:dataBar minLength="0" maxLength="100" gradient="0">
              <x14:cfvo type="autoMin"/>
              <x14:cfvo type="autoMax"/>
              <x14:negativeFillColor rgb="FFFF0000"/>
              <x14:axisColor rgb="FF000000"/>
            </x14:dataBar>
          </x14:cfRule>
          <x14:cfRule type="dataBar" id="{435D7AAB-319C-4CEF-9633-CCF3B178B06C}">
            <x14:dataBar minLength="0" maxLength="100" gradient="0">
              <x14:cfvo type="autoMin"/>
              <x14:cfvo type="autoMax"/>
              <x14:negativeFillColor rgb="FFFF0000"/>
              <x14:axisColor rgb="FF000000"/>
            </x14:dataBar>
          </x14:cfRule>
          <x14:cfRule type="dataBar" id="{772811AA-655C-4351-A630-F059D9C31EC9}">
            <x14:dataBar minLength="0" maxLength="100" gradient="0">
              <x14:cfvo type="autoMin"/>
              <x14:cfvo type="autoMax"/>
              <x14:negativeFillColor rgb="FFFF0000"/>
              <x14:axisColor rgb="FF000000"/>
            </x14:dataBar>
          </x14:cfRule>
          <xm:sqref>H2342:H2355</xm:sqref>
        </x14:conditionalFormatting>
        <x14:conditionalFormatting xmlns:xm="http://schemas.microsoft.com/office/excel/2006/main">
          <x14:cfRule type="dataBar" id="{068AAB20-3A13-4B95-B332-1953CE8233D1}">
            <x14:dataBar minLength="0" maxLength="100" gradient="0">
              <x14:cfvo type="autoMin"/>
              <x14:cfvo type="autoMax"/>
              <x14:negativeFillColor rgb="FFFF0000"/>
              <x14:axisColor rgb="FF000000"/>
            </x14:dataBar>
          </x14:cfRule>
          <x14:cfRule type="dataBar" id="{7200854D-9420-434C-9DE3-82EB345405FB}">
            <x14:dataBar minLength="0" maxLength="100" gradient="0">
              <x14:cfvo type="autoMin"/>
              <x14:cfvo type="autoMax"/>
              <x14:negativeFillColor rgb="FFFF0000"/>
              <x14:axisColor rgb="FF000000"/>
            </x14:dataBar>
          </x14:cfRule>
          <x14:cfRule type="dataBar" id="{BAA0CB53-77C1-4F85-9D14-7E096F79EA31}">
            <x14:dataBar minLength="0" maxLength="100" gradient="0">
              <x14:cfvo type="autoMin"/>
              <x14:cfvo type="autoMax"/>
              <x14:negativeFillColor rgb="FFFF0000"/>
              <x14:axisColor rgb="FF000000"/>
            </x14:dataBar>
          </x14:cfRule>
          <x14:cfRule type="dataBar" id="{32465AF9-9041-4DFE-ABC4-3D7FB93FE87B}">
            <x14:dataBar minLength="0" maxLength="100" gradient="0">
              <x14:cfvo type="autoMin"/>
              <x14:cfvo type="autoMax"/>
              <x14:negativeFillColor rgb="FFFF0000"/>
              <x14:axisColor rgb="FF000000"/>
            </x14:dataBar>
          </x14:cfRule>
          <xm:sqref>H2357:H2363</xm:sqref>
        </x14:conditionalFormatting>
        <x14:conditionalFormatting xmlns:xm="http://schemas.microsoft.com/office/excel/2006/main">
          <x14:cfRule type="dataBar" id="{564196A5-95FB-4967-B1A6-965971B11B99}">
            <x14:dataBar minLength="0" maxLength="100" gradient="0">
              <x14:cfvo type="autoMin"/>
              <x14:cfvo type="autoMax"/>
              <x14:negativeFillColor rgb="FFFF0000"/>
              <x14:axisColor rgb="FF000000"/>
            </x14:dataBar>
          </x14:cfRule>
          <x14:cfRule type="dataBar" id="{F2D68F5B-FBE4-46C7-9385-D8A06E674603}">
            <x14:dataBar minLength="0" maxLength="100" gradient="0">
              <x14:cfvo type="autoMin"/>
              <x14:cfvo type="autoMax"/>
              <x14:negativeFillColor rgb="FFFF0000"/>
              <x14:axisColor rgb="FF000000"/>
            </x14:dataBar>
          </x14:cfRule>
          <x14:cfRule type="dataBar" id="{0F4BCC64-21C1-489C-A59C-3EE8FCCC11CB}">
            <x14:dataBar minLength="0" maxLength="100" gradient="0">
              <x14:cfvo type="autoMin"/>
              <x14:cfvo type="autoMax"/>
              <x14:negativeFillColor rgb="FFFF0000"/>
              <x14:axisColor rgb="FF000000"/>
            </x14:dataBar>
          </x14:cfRule>
          <x14:cfRule type="dataBar" id="{D3CE963E-961D-4DFB-A06C-1A27513F55B1}">
            <x14:dataBar minLength="0" maxLength="100" gradient="0">
              <x14:cfvo type="autoMin"/>
              <x14:cfvo type="autoMax"/>
              <x14:negativeFillColor rgb="FFFF0000"/>
              <x14:axisColor rgb="FF000000"/>
            </x14:dataBar>
          </x14:cfRule>
          <xm:sqref>H2365:H2387</xm:sqref>
        </x14:conditionalFormatting>
        <x14:conditionalFormatting xmlns:xm="http://schemas.microsoft.com/office/excel/2006/main">
          <x14:cfRule type="dataBar" id="{11287745-5585-4C21-90F0-21D546747996}">
            <x14:dataBar minLength="0" maxLength="100" gradient="0">
              <x14:cfvo type="autoMin"/>
              <x14:cfvo type="autoMax"/>
              <x14:negativeFillColor rgb="FFFF0000"/>
              <x14:axisColor rgb="FF000000"/>
            </x14:dataBar>
          </x14:cfRule>
          <x14:cfRule type="dataBar" id="{D5787811-F78C-4C7F-AED2-50AA9A6AE31D}">
            <x14:dataBar minLength="0" maxLength="100" gradient="0">
              <x14:cfvo type="autoMin"/>
              <x14:cfvo type="autoMax"/>
              <x14:negativeFillColor rgb="FFFF0000"/>
              <x14:axisColor rgb="FF000000"/>
            </x14:dataBar>
          </x14:cfRule>
          <x14:cfRule type="dataBar" id="{2FDB2C07-8C10-4613-961E-7FCFB2ABF4C1}">
            <x14:dataBar minLength="0" maxLength="100" gradient="0">
              <x14:cfvo type="autoMin"/>
              <x14:cfvo type="autoMax"/>
              <x14:negativeFillColor rgb="FFFF0000"/>
              <x14:axisColor rgb="FF000000"/>
            </x14:dataBar>
          </x14:cfRule>
          <x14:cfRule type="dataBar" id="{25B542E2-BAB9-47B6-9928-D4CDDC7F2D91}">
            <x14:dataBar minLength="0" maxLength="100" gradient="0">
              <x14:cfvo type="autoMin"/>
              <x14:cfvo type="autoMax"/>
              <x14:negativeFillColor rgb="FFFF0000"/>
              <x14:axisColor rgb="FF000000"/>
            </x14:dataBar>
          </x14:cfRule>
          <xm:sqref>H2389:H2404</xm:sqref>
        </x14:conditionalFormatting>
        <x14:conditionalFormatting xmlns:xm="http://schemas.microsoft.com/office/excel/2006/main">
          <x14:cfRule type="dataBar" id="{7B1D6A4C-4D6B-49C2-8B23-996E2F61D2AF}">
            <x14:dataBar minLength="0" maxLength="100" gradient="0">
              <x14:cfvo type="autoMin"/>
              <x14:cfvo type="autoMax"/>
              <x14:negativeFillColor rgb="FFFF0000"/>
              <x14:axisColor rgb="FF000000"/>
            </x14:dataBar>
          </x14:cfRule>
          <x14:cfRule type="dataBar" id="{A0701E1C-117C-4928-B584-A2E453A8BB50}">
            <x14:dataBar minLength="0" maxLength="100" gradient="0">
              <x14:cfvo type="autoMin"/>
              <x14:cfvo type="autoMax"/>
              <x14:negativeFillColor rgb="FFFF0000"/>
              <x14:axisColor rgb="FF000000"/>
            </x14:dataBar>
          </x14:cfRule>
          <x14:cfRule type="dataBar" id="{72F1B3CE-89CB-4FDE-B6CE-D0FE3B709C08}">
            <x14:dataBar minLength="0" maxLength="100" gradient="0">
              <x14:cfvo type="autoMin"/>
              <x14:cfvo type="autoMax"/>
              <x14:negativeFillColor rgb="FFFF0000"/>
              <x14:axisColor rgb="FF000000"/>
            </x14:dataBar>
          </x14:cfRule>
          <x14:cfRule type="dataBar" id="{FF88BDA3-81A0-4982-B664-B01DE1DFA5E4}">
            <x14:dataBar minLength="0" maxLength="100" gradient="0">
              <x14:cfvo type="autoMin"/>
              <x14:cfvo type="autoMax"/>
              <x14:negativeFillColor rgb="FFFF0000"/>
              <x14:axisColor rgb="FF000000"/>
            </x14:dataBar>
          </x14:cfRule>
          <xm:sqref>H2406:H2425</xm:sqref>
        </x14:conditionalFormatting>
        <x14:conditionalFormatting xmlns:xm="http://schemas.microsoft.com/office/excel/2006/main">
          <x14:cfRule type="dataBar" id="{7258C52C-352A-459B-88F2-A061F2201AE6}">
            <x14:dataBar minLength="0" maxLength="100" gradient="0">
              <x14:cfvo type="autoMin"/>
              <x14:cfvo type="autoMax"/>
              <x14:negativeFillColor rgb="FFFF0000"/>
              <x14:axisColor rgb="FF000000"/>
            </x14:dataBar>
          </x14:cfRule>
          <x14:cfRule type="dataBar" id="{B2021D82-1BBA-4734-8F2C-FD7C834D2F36}">
            <x14:dataBar minLength="0" maxLength="100" gradient="0">
              <x14:cfvo type="autoMin"/>
              <x14:cfvo type="autoMax"/>
              <x14:negativeFillColor rgb="FFFF0000"/>
              <x14:axisColor rgb="FF000000"/>
            </x14:dataBar>
          </x14:cfRule>
          <x14:cfRule type="dataBar" id="{E6C17C89-8D66-4183-9F8B-B9BD4F777C82}">
            <x14:dataBar minLength="0" maxLength="100" gradient="0">
              <x14:cfvo type="autoMin"/>
              <x14:cfvo type="autoMax"/>
              <x14:negativeFillColor rgb="FFFF0000"/>
              <x14:axisColor rgb="FF000000"/>
            </x14:dataBar>
          </x14:cfRule>
          <x14:cfRule type="dataBar" id="{38E4BA24-04C6-4C79-8116-6B3D5575A669}">
            <x14:dataBar minLength="0" maxLength="100" gradient="0">
              <x14:cfvo type="autoMin"/>
              <x14:cfvo type="autoMax"/>
              <x14:negativeFillColor rgb="FFFF0000"/>
              <x14:axisColor rgb="FF000000"/>
            </x14:dataBar>
          </x14:cfRule>
          <xm:sqref>H2427:H2429</xm:sqref>
        </x14:conditionalFormatting>
        <x14:conditionalFormatting xmlns:xm="http://schemas.microsoft.com/office/excel/2006/main">
          <x14:cfRule type="dataBar" id="{CF41F155-E0EB-4F3B-A47E-2C708D0AA5D5}">
            <x14:dataBar minLength="0" maxLength="100" gradient="0">
              <x14:cfvo type="autoMin"/>
              <x14:cfvo type="autoMax"/>
              <x14:negativeFillColor rgb="FFFF0000"/>
              <x14:axisColor rgb="FF000000"/>
            </x14:dataBar>
          </x14:cfRule>
          <x14:cfRule type="dataBar" id="{1084BC79-AE25-45FE-B1D2-E16BB56ABAFC}">
            <x14:dataBar minLength="0" maxLength="100" gradient="0">
              <x14:cfvo type="autoMin"/>
              <x14:cfvo type="autoMax"/>
              <x14:negativeFillColor rgb="FFFF0000"/>
              <x14:axisColor rgb="FF000000"/>
            </x14:dataBar>
          </x14:cfRule>
          <x14:cfRule type="dataBar" id="{3A8819DF-DAAE-4F97-9AF6-1D53FE8A2C4D}">
            <x14:dataBar minLength="0" maxLength="100" gradient="0">
              <x14:cfvo type="autoMin"/>
              <x14:cfvo type="autoMax"/>
              <x14:negativeFillColor rgb="FFFF0000"/>
              <x14:axisColor rgb="FF000000"/>
            </x14:dataBar>
          </x14:cfRule>
          <x14:cfRule type="dataBar" id="{7FB853A2-463A-4C06-9C71-44ABC3BBD619}">
            <x14:dataBar minLength="0" maxLength="100" gradient="0">
              <x14:cfvo type="autoMin"/>
              <x14:cfvo type="autoMax"/>
              <x14:negativeFillColor rgb="FFFF0000"/>
              <x14:axisColor rgb="FF000000"/>
            </x14:dataBar>
          </x14:cfRule>
          <xm:sqref>O6:O10</xm:sqref>
        </x14:conditionalFormatting>
        <x14:conditionalFormatting xmlns:xm="http://schemas.microsoft.com/office/excel/2006/main">
          <x14:cfRule type="dataBar" id="{B8F3CD22-B6DD-409F-959E-D947D9DA0F21}">
            <x14:dataBar minLength="0" maxLength="100" gradient="0">
              <x14:cfvo type="autoMin"/>
              <x14:cfvo type="autoMax"/>
              <x14:negativeFillColor rgb="FFFF0000"/>
              <x14:axisColor rgb="FF000000"/>
            </x14:dataBar>
          </x14:cfRule>
          <x14:cfRule type="dataBar" id="{4A9AD8C7-7932-46E1-AA60-86641415EA83}">
            <x14:dataBar minLength="0" maxLength="100" gradient="0">
              <x14:cfvo type="autoMin"/>
              <x14:cfvo type="autoMax"/>
              <x14:negativeFillColor rgb="FFFF0000"/>
              <x14:axisColor rgb="FF000000"/>
            </x14:dataBar>
          </x14:cfRule>
          <x14:cfRule type="dataBar" id="{D7817D92-DDF2-40BF-A3FC-A13C7BC3A717}">
            <x14:dataBar minLength="0" maxLength="100" gradient="0">
              <x14:cfvo type="autoMin"/>
              <x14:cfvo type="autoMax"/>
              <x14:negativeFillColor rgb="FFFF0000"/>
              <x14:axisColor rgb="FF000000"/>
            </x14:dataBar>
          </x14:cfRule>
          <x14:cfRule type="dataBar" id="{DF520406-0F4E-4D91-9083-B498842B8D90}">
            <x14:dataBar minLength="0" maxLength="100" gradient="0">
              <x14:cfvo type="autoMin"/>
              <x14:cfvo type="autoMax"/>
              <x14:negativeFillColor rgb="FFFF0000"/>
              <x14:axisColor rgb="FF000000"/>
            </x14:dataBar>
          </x14:cfRule>
          <xm:sqref>O12:O24</xm:sqref>
        </x14:conditionalFormatting>
        <x14:conditionalFormatting xmlns:xm="http://schemas.microsoft.com/office/excel/2006/main">
          <x14:cfRule type="dataBar" id="{5B295C4E-D3F2-4BEF-845B-23B671A4198C}">
            <x14:dataBar minLength="0" maxLength="100" gradient="0">
              <x14:cfvo type="autoMin"/>
              <x14:cfvo type="autoMax"/>
              <x14:negativeFillColor rgb="FFFF0000"/>
              <x14:axisColor rgb="FF000000"/>
            </x14:dataBar>
          </x14:cfRule>
          <x14:cfRule type="dataBar" id="{CE25CABC-CCAE-41ED-9348-14C2788F269D}">
            <x14:dataBar minLength="0" maxLength="100" gradient="0">
              <x14:cfvo type="autoMin"/>
              <x14:cfvo type="autoMax"/>
              <x14:negativeFillColor rgb="FFFF0000"/>
              <x14:axisColor rgb="FF000000"/>
            </x14:dataBar>
          </x14:cfRule>
          <x14:cfRule type="dataBar" id="{1AEABEEA-20E1-41DA-A3BA-9ABF3369A982}">
            <x14:dataBar minLength="0" maxLength="100" gradient="0">
              <x14:cfvo type="autoMin"/>
              <x14:cfvo type="autoMax"/>
              <x14:negativeFillColor rgb="FFFF0000"/>
              <x14:axisColor rgb="FF000000"/>
            </x14:dataBar>
          </x14:cfRule>
          <x14:cfRule type="dataBar" id="{FCBD9C2C-A2CE-4A00-A26C-1463520C2F12}">
            <x14:dataBar minLength="0" maxLength="100" gradient="0">
              <x14:cfvo type="autoMin"/>
              <x14:cfvo type="autoMax"/>
              <x14:negativeFillColor rgb="FFFF0000"/>
              <x14:axisColor rgb="FF000000"/>
            </x14:dataBar>
          </x14:cfRule>
          <xm:sqref>O26:O29</xm:sqref>
        </x14:conditionalFormatting>
        <x14:conditionalFormatting xmlns:xm="http://schemas.microsoft.com/office/excel/2006/main">
          <x14:cfRule type="dataBar" id="{8AFE4BCE-6FC5-49D1-8932-5A8FD039D437}">
            <x14:dataBar minLength="0" maxLength="100" gradient="0">
              <x14:cfvo type="autoMin"/>
              <x14:cfvo type="autoMax"/>
              <x14:negativeFillColor rgb="FFFF0000"/>
              <x14:axisColor rgb="FF000000"/>
            </x14:dataBar>
          </x14:cfRule>
          <x14:cfRule type="dataBar" id="{0C1B7B0F-9CA3-4308-8521-A5F04CBFE9B5}">
            <x14:dataBar minLength="0" maxLength="100" gradient="0">
              <x14:cfvo type="autoMin"/>
              <x14:cfvo type="autoMax"/>
              <x14:negativeFillColor rgb="FFFF0000"/>
              <x14:axisColor rgb="FF000000"/>
            </x14:dataBar>
          </x14:cfRule>
          <x14:cfRule type="dataBar" id="{21994BD2-7769-487F-BEF9-0F7F155FB3D0}">
            <x14:dataBar minLength="0" maxLength="100" gradient="0">
              <x14:cfvo type="autoMin"/>
              <x14:cfvo type="autoMax"/>
              <x14:negativeFillColor rgb="FFFF0000"/>
              <x14:axisColor rgb="FF000000"/>
            </x14:dataBar>
          </x14:cfRule>
          <x14:cfRule type="dataBar" id="{136F329D-1BAF-452A-BA32-DDA3007FB94A}">
            <x14:dataBar minLength="0" maxLength="100" gradient="0">
              <x14:cfvo type="autoMin"/>
              <x14:cfvo type="autoMax"/>
              <x14:negativeFillColor rgb="FFFF0000"/>
              <x14:axisColor rgb="FF000000"/>
            </x14:dataBar>
          </x14:cfRule>
          <xm:sqref>O31:O46</xm:sqref>
        </x14:conditionalFormatting>
        <x14:conditionalFormatting xmlns:xm="http://schemas.microsoft.com/office/excel/2006/main">
          <x14:cfRule type="dataBar" id="{876F2AED-5CE9-4571-876D-0942FBAEAE96}">
            <x14:dataBar minLength="0" maxLength="100" gradient="0">
              <x14:cfvo type="autoMin"/>
              <x14:cfvo type="autoMax"/>
              <x14:negativeFillColor rgb="FFFF0000"/>
              <x14:axisColor rgb="FF000000"/>
            </x14:dataBar>
          </x14:cfRule>
          <x14:cfRule type="dataBar" id="{4973D5D2-BDAC-412F-91D6-39D335024682}">
            <x14:dataBar minLength="0" maxLength="100" gradient="0">
              <x14:cfvo type="autoMin"/>
              <x14:cfvo type="autoMax"/>
              <x14:negativeFillColor rgb="FFFF0000"/>
              <x14:axisColor rgb="FF000000"/>
            </x14:dataBar>
          </x14:cfRule>
          <x14:cfRule type="dataBar" id="{907FE8F2-9F6E-4AFB-82E4-ACDB88BCFDE4}">
            <x14:dataBar minLength="0" maxLength="100" gradient="0">
              <x14:cfvo type="autoMin"/>
              <x14:cfvo type="autoMax"/>
              <x14:negativeFillColor rgb="FFFF0000"/>
              <x14:axisColor rgb="FF000000"/>
            </x14:dataBar>
          </x14:cfRule>
          <x14:cfRule type="dataBar" id="{11F97415-7829-4A30-81CD-0B9F50702273}">
            <x14:dataBar minLength="0" maxLength="100" gradient="0">
              <x14:cfvo type="autoMin"/>
              <x14:cfvo type="autoMax"/>
              <x14:negativeFillColor rgb="FFFF0000"/>
              <x14:axisColor rgb="FF000000"/>
            </x14:dataBar>
          </x14:cfRule>
          <xm:sqref>O49:O62</xm:sqref>
        </x14:conditionalFormatting>
        <x14:conditionalFormatting xmlns:xm="http://schemas.microsoft.com/office/excel/2006/main">
          <x14:cfRule type="dataBar" id="{D6C7CA09-A315-4D3E-ADB3-26D5FA72D603}">
            <x14:dataBar minLength="0" maxLength="100" gradient="0">
              <x14:cfvo type="autoMin"/>
              <x14:cfvo type="autoMax"/>
              <x14:negativeFillColor rgb="FFFF0000"/>
              <x14:axisColor rgb="FF000000"/>
            </x14:dataBar>
          </x14:cfRule>
          <x14:cfRule type="dataBar" id="{856BAFE1-12C5-4873-B1F3-D8F5C3B4E985}">
            <x14:dataBar minLength="0" maxLength="100" gradient="0">
              <x14:cfvo type="autoMin"/>
              <x14:cfvo type="autoMax"/>
              <x14:negativeFillColor rgb="FFFF0000"/>
              <x14:axisColor rgb="FF000000"/>
            </x14:dataBar>
          </x14:cfRule>
          <x14:cfRule type="dataBar" id="{A41680A8-06D2-40C5-B612-05AA1BB6F552}">
            <x14:dataBar minLength="0" maxLength="100" gradient="0">
              <x14:cfvo type="autoMin"/>
              <x14:cfvo type="autoMax"/>
              <x14:negativeFillColor rgb="FFFF0000"/>
              <x14:axisColor rgb="FF000000"/>
            </x14:dataBar>
          </x14:cfRule>
          <x14:cfRule type="dataBar" id="{0AFCEA29-6AEA-40EA-8AC4-22C7A3DD9EB1}">
            <x14:dataBar minLength="0" maxLength="100" gradient="0">
              <x14:cfvo type="autoMin"/>
              <x14:cfvo type="autoMax"/>
              <x14:negativeFillColor rgb="FFFF0000"/>
              <x14:axisColor rgb="FF000000"/>
            </x14:dataBar>
          </x14:cfRule>
          <xm:sqref>O65:O69</xm:sqref>
        </x14:conditionalFormatting>
        <x14:conditionalFormatting xmlns:xm="http://schemas.microsoft.com/office/excel/2006/main">
          <x14:cfRule type="dataBar" id="{A59C6203-E6F6-499D-97FD-8D3134D07279}">
            <x14:dataBar minLength="0" maxLength="100" gradient="0">
              <x14:cfvo type="autoMin"/>
              <x14:cfvo type="autoMax"/>
              <x14:negativeFillColor rgb="FFFF0000"/>
              <x14:axisColor rgb="FF000000"/>
            </x14:dataBar>
          </x14:cfRule>
          <x14:cfRule type="dataBar" id="{F8FB4B46-3BB9-4179-96D2-E6362AA7B9E0}">
            <x14:dataBar minLength="0" maxLength="100" gradient="0">
              <x14:cfvo type="autoMin"/>
              <x14:cfvo type="autoMax"/>
              <x14:negativeFillColor rgb="FFFF0000"/>
              <x14:axisColor rgb="FF000000"/>
            </x14:dataBar>
          </x14:cfRule>
          <x14:cfRule type="dataBar" id="{43D357E6-9935-4513-B944-28D38D228CDE}">
            <x14:dataBar minLength="0" maxLength="100" gradient="0">
              <x14:cfvo type="autoMin"/>
              <x14:cfvo type="autoMax"/>
              <x14:negativeFillColor rgb="FFFF0000"/>
              <x14:axisColor rgb="FF000000"/>
            </x14:dataBar>
          </x14:cfRule>
          <x14:cfRule type="dataBar" id="{E3391732-1F9B-4CFE-A6EE-3A12E2FA630D}">
            <x14:dataBar minLength="0" maxLength="100" gradient="0">
              <x14:cfvo type="autoMin"/>
              <x14:cfvo type="autoMax"/>
              <x14:negativeFillColor rgb="FFFF0000"/>
              <x14:axisColor rgb="FF000000"/>
            </x14:dataBar>
          </x14:cfRule>
          <xm:sqref>O71:O78</xm:sqref>
        </x14:conditionalFormatting>
        <x14:conditionalFormatting xmlns:xm="http://schemas.microsoft.com/office/excel/2006/main">
          <x14:cfRule type="dataBar" id="{1A7FC3BF-DF27-42D5-A01A-129346C9BC21}">
            <x14:dataBar minLength="0" maxLength="100" gradient="0">
              <x14:cfvo type="autoMin"/>
              <x14:cfvo type="autoMax"/>
              <x14:negativeFillColor rgb="FFFF0000"/>
              <x14:axisColor rgb="FF000000"/>
            </x14:dataBar>
          </x14:cfRule>
          <x14:cfRule type="dataBar" id="{A54FF734-9F67-4CF0-AB35-2B34E12D7177}">
            <x14:dataBar minLength="0" maxLength="100" gradient="0">
              <x14:cfvo type="autoMin"/>
              <x14:cfvo type="autoMax"/>
              <x14:negativeFillColor rgb="FFFF0000"/>
              <x14:axisColor rgb="FF000000"/>
            </x14:dataBar>
          </x14:cfRule>
          <x14:cfRule type="dataBar" id="{E977A540-47C6-410A-A298-E03B2ECFD3A1}">
            <x14:dataBar minLength="0" maxLength="100" gradient="0">
              <x14:cfvo type="autoMin"/>
              <x14:cfvo type="autoMax"/>
              <x14:negativeFillColor rgb="FFFF0000"/>
              <x14:axisColor rgb="FF000000"/>
            </x14:dataBar>
          </x14:cfRule>
          <x14:cfRule type="dataBar" id="{B632E8AD-0C7C-42F4-8D32-DC268469309E}">
            <x14:dataBar minLength="0" maxLength="100" gradient="0">
              <x14:cfvo type="autoMin"/>
              <x14:cfvo type="autoMax"/>
              <x14:negativeFillColor rgb="FFFF0000"/>
              <x14:axisColor rgb="FF000000"/>
            </x14:dataBar>
          </x14:cfRule>
          <xm:sqref>O80:O82</xm:sqref>
        </x14:conditionalFormatting>
        <x14:conditionalFormatting xmlns:xm="http://schemas.microsoft.com/office/excel/2006/main">
          <x14:cfRule type="dataBar" id="{8F6F840C-B59D-47A7-AE83-988C4B573F42}">
            <x14:dataBar minLength="0" maxLength="100" gradient="0">
              <x14:cfvo type="autoMin"/>
              <x14:cfvo type="autoMax"/>
              <x14:negativeFillColor rgb="FFFF0000"/>
              <x14:axisColor rgb="FF000000"/>
            </x14:dataBar>
          </x14:cfRule>
          <x14:cfRule type="dataBar" id="{093F94E8-0546-4824-9968-DB7FAC6AE211}">
            <x14:dataBar minLength="0" maxLength="100" gradient="0">
              <x14:cfvo type="autoMin"/>
              <x14:cfvo type="autoMax"/>
              <x14:negativeFillColor rgb="FFFF0000"/>
              <x14:axisColor rgb="FF000000"/>
            </x14:dataBar>
          </x14:cfRule>
          <x14:cfRule type="dataBar" id="{E7FF3B97-FA53-4722-97B0-A84F179D561B}">
            <x14:dataBar minLength="0" maxLength="100" gradient="0">
              <x14:cfvo type="autoMin"/>
              <x14:cfvo type="autoMax"/>
              <x14:negativeFillColor rgb="FFFF0000"/>
              <x14:axisColor rgb="FF000000"/>
            </x14:dataBar>
          </x14:cfRule>
          <x14:cfRule type="dataBar" id="{C38ACB7F-1448-4F11-94EA-B9909E60B27F}">
            <x14:dataBar minLength="0" maxLength="100" gradient="0">
              <x14:cfvo type="autoMin"/>
              <x14:cfvo type="autoMax"/>
              <x14:negativeFillColor rgb="FFFF0000"/>
              <x14:axisColor rgb="FF000000"/>
            </x14:dataBar>
          </x14:cfRule>
          <xm:sqref>O84:O96</xm:sqref>
        </x14:conditionalFormatting>
        <x14:conditionalFormatting xmlns:xm="http://schemas.microsoft.com/office/excel/2006/main">
          <x14:cfRule type="dataBar" id="{18E08246-9845-4614-B717-3561614AE957}">
            <x14:dataBar minLength="0" maxLength="100" gradient="0">
              <x14:cfvo type="autoMin"/>
              <x14:cfvo type="autoMax"/>
              <x14:negativeFillColor rgb="FFFF0000"/>
              <x14:axisColor rgb="FF000000"/>
            </x14:dataBar>
          </x14:cfRule>
          <x14:cfRule type="dataBar" id="{AD2874F7-6C3E-4DA9-BB5B-A234352DE4A9}">
            <x14:dataBar minLength="0" maxLength="100" gradient="0">
              <x14:cfvo type="autoMin"/>
              <x14:cfvo type="autoMax"/>
              <x14:negativeFillColor rgb="FFFF0000"/>
              <x14:axisColor rgb="FF000000"/>
            </x14:dataBar>
          </x14:cfRule>
          <x14:cfRule type="dataBar" id="{98404951-DC99-4048-8F0B-8D53CB55911E}">
            <x14:dataBar minLength="0" maxLength="100" gradient="0">
              <x14:cfvo type="autoMin"/>
              <x14:cfvo type="autoMax"/>
              <x14:negativeFillColor rgb="FFFF0000"/>
              <x14:axisColor rgb="FF000000"/>
            </x14:dataBar>
          </x14:cfRule>
          <x14:cfRule type="dataBar" id="{CC7AB2EE-94EF-436E-AAF1-9C9CC9B042D7}">
            <x14:dataBar minLength="0" maxLength="100" gradient="0">
              <x14:cfvo type="autoMin"/>
              <x14:cfvo type="autoMax"/>
              <x14:negativeFillColor rgb="FFFF0000"/>
              <x14:axisColor rgb="FF000000"/>
            </x14:dataBar>
          </x14:cfRule>
          <xm:sqref>O98:O134</xm:sqref>
        </x14:conditionalFormatting>
        <x14:conditionalFormatting xmlns:xm="http://schemas.microsoft.com/office/excel/2006/main">
          <x14:cfRule type="dataBar" id="{93560D5C-7522-44EB-B24F-51A6F6A4C520}">
            <x14:dataBar minLength="0" maxLength="100" gradient="0">
              <x14:cfvo type="autoMin"/>
              <x14:cfvo type="autoMax"/>
              <x14:negativeFillColor rgb="FFFF0000"/>
              <x14:axisColor rgb="FF000000"/>
            </x14:dataBar>
          </x14:cfRule>
          <x14:cfRule type="dataBar" id="{5981A6B4-8509-440C-B01D-7451EB513669}">
            <x14:dataBar minLength="0" maxLength="100" gradient="0">
              <x14:cfvo type="autoMin"/>
              <x14:cfvo type="autoMax"/>
              <x14:negativeFillColor rgb="FFFF0000"/>
              <x14:axisColor rgb="FF000000"/>
            </x14:dataBar>
          </x14:cfRule>
          <x14:cfRule type="dataBar" id="{D68B05F4-D7D5-435E-B562-9D7CA1D2ECBF}">
            <x14:dataBar minLength="0" maxLength="100" gradient="0">
              <x14:cfvo type="autoMin"/>
              <x14:cfvo type="autoMax"/>
              <x14:negativeFillColor rgb="FFFF0000"/>
              <x14:axisColor rgb="FF000000"/>
            </x14:dataBar>
          </x14:cfRule>
          <x14:cfRule type="dataBar" id="{7E67EEF1-EB64-400F-8494-F93637F27668}">
            <x14:dataBar minLength="0" maxLength="100" gradient="0">
              <x14:cfvo type="autoMin"/>
              <x14:cfvo type="autoMax"/>
              <x14:negativeFillColor rgb="FFFF0000"/>
              <x14:axisColor rgb="FF000000"/>
            </x14:dataBar>
          </x14:cfRule>
          <xm:sqref>O136:O169</xm:sqref>
        </x14:conditionalFormatting>
        <x14:conditionalFormatting xmlns:xm="http://schemas.microsoft.com/office/excel/2006/main">
          <x14:cfRule type="dataBar" id="{AA9F49B9-F990-4240-97B3-CE381F352C75}">
            <x14:dataBar minLength="0" maxLength="100" gradient="0">
              <x14:cfvo type="autoMin"/>
              <x14:cfvo type="autoMax"/>
              <x14:negativeFillColor rgb="FFFF0000"/>
              <x14:axisColor rgb="FF000000"/>
            </x14:dataBar>
          </x14:cfRule>
          <x14:cfRule type="dataBar" id="{D08E4178-28E1-45BA-9016-614BE0275B66}">
            <x14:dataBar minLength="0" maxLength="100" gradient="0">
              <x14:cfvo type="autoMin"/>
              <x14:cfvo type="autoMax"/>
              <x14:negativeFillColor rgb="FFFF0000"/>
              <x14:axisColor rgb="FF000000"/>
            </x14:dataBar>
          </x14:cfRule>
          <x14:cfRule type="dataBar" id="{7EC6E35B-F40E-4716-87F2-5981533A6BEA}">
            <x14:dataBar minLength="0" maxLength="100" gradient="0">
              <x14:cfvo type="autoMin"/>
              <x14:cfvo type="autoMax"/>
              <x14:negativeFillColor rgb="FFFF0000"/>
              <x14:axisColor rgb="FF000000"/>
            </x14:dataBar>
          </x14:cfRule>
          <x14:cfRule type="dataBar" id="{7BA3BA2D-A9DE-45A8-AB05-35C86C16D0DA}">
            <x14:dataBar minLength="0" maxLength="100" gradient="0">
              <x14:cfvo type="autoMin"/>
              <x14:cfvo type="autoMax"/>
              <x14:negativeFillColor rgb="FFFF0000"/>
              <x14:axisColor rgb="FF000000"/>
            </x14:dataBar>
          </x14:cfRule>
          <xm:sqref>O171:O229</xm:sqref>
        </x14:conditionalFormatting>
        <x14:conditionalFormatting xmlns:xm="http://schemas.microsoft.com/office/excel/2006/main">
          <x14:cfRule type="dataBar" id="{32BE7E93-7B03-4FA1-A5D5-61A3C833BF78}">
            <x14:dataBar minLength="0" maxLength="100" gradient="0">
              <x14:cfvo type="autoMin"/>
              <x14:cfvo type="autoMax"/>
              <x14:negativeFillColor rgb="FFFF0000"/>
              <x14:axisColor rgb="FF000000"/>
            </x14:dataBar>
          </x14:cfRule>
          <x14:cfRule type="dataBar" id="{023CC996-08D6-4134-BB0D-6B1D1586E358}">
            <x14:dataBar minLength="0" maxLength="100" gradient="0">
              <x14:cfvo type="autoMin"/>
              <x14:cfvo type="autoMax"/>
              <x14:negativeFillColor rgb="FFFF0000"/>
              <x14:axisColor rgb="FF000000"/>
            </x14:dataBar>
          </x14:cfRule>
          <x14:cfRule type="dataBar" id="{7905CA65-04F8-4A59-AD30-73A5912D78B7}">
            <x14:dataBar minLength="0" maxLength="100" gradient="0">
              <x14:cfvo type="autoMin"/>
              <x14:cfvo type="autoMax"/>
              <x14:negativeFillColor rgb="FFFF0000"/>
              <x14:axisColor rgb="FF000000"/>
            </x14:dataBar>
          </x14:cfRule>
          <x14:cfRule type="dataBar" id="{A38D0BC1-64A8-4126-BB10-4FD4463C67CE}">
            <x14:dataBar minLength="0" maxLength="100" gradient="0">
              <x14:cfvo type="autoMin"/>
              <x14:cfvo type="autoMax"/>
              <x14:negativeFillColor rgb="FFFF0000"/>
              <x14:axisColor rgb="FF000000"/>
            </x14:dataBar>
          </x14:cfRule>
          <xm:sqref>O231</xm:sqref>
        </x14:conditionalFormatting>
        <x14:conditionalFormatting xmlns:xm="http://schemas.microsoft.com/office/excel/2006/main">
          <x14:cfRule type="dataBar" id="{9F5DFDF6-36D8-4B41-8503-48ED304D273C}">
            <x14:dataBar minLength="0" maxLength="100" gradient="0">
              <x14:cfvo type="autoMin"/>
              <x14:cfvo type="autoMax"/>
              <x14:negativeFillColor rgb="FFFF0000"/>
              <x14:axisColor rgb="FF000000"/>
            </x14:dataBar>
          </x14:cfRule>
          <x14:cfRule type="dataBar" id="{8F1B2854-AE09-41AB-9E47-E9337A1F4701}">
            <x14:dataBar minLength="0" maxLength="100" gradient="0">
              <x14:cfvo type="autoMin"/>
              <x14:cfvo type="autoMax"/>
              <x14:negativeFillColor rgb="FFFF0000"/>
              <x14:axisColor rgb="FF000000"/>
            </x14:dataBar>
          </x14:cfRule>
          <x14:cfRule type="dataBar" id="{B9FC9693-7261-48E7-8B50-CEFDF5A112F2}">
            <x14:dataBar minLength="0" maxLength="100" gradient="0">
              <x14:cfvo type="autoMin"/>
              <x14:cfvo type="autoMax"/>
              <x14:negativeFillColor rgb="FFFF0000"/>
              <x14:axisColor rgb="FF000000"/>
            </x14:dataBar>
          </x14:cfRule>
          <x14:cfRule type="dataBar" id="{23C8C057-3F02-4A58-AF30-CCE2194A22D0}">
            <x14:dataBar minLength="0" maxLength="100" gradient="0">
              <x14:cfvo type="autoMin"/>
              <x14:cfvo type="autoMax"/>
              <x14:negativeFillColor rgb="FFFF0000"/>
              <x14:axisColor rgb="FF000000"/>
            </x14:dataBar>
          </x14:cfRule>
          <xm:sqref>O233:O236</xm:sqref>
        </x14:conditionalFormatting>
        <x14:conditionalFormatting xmlns:xm="http://schemas.microsoft.com/office/excel/2006/main">
          <x14:cfRule type="dataBar" id="{2E4A4120-8D25-440F-896A-A2E765347E36}">
            <x14:dataBar minLength="0" maxLength="100" gradient="0">
              <x14:cfvo type="autoMin"/>
              <x14:cfvo type="autoMax"/>
              <x14:negativeFillColor rgb="FFFF0000"/>
              <x14:axisColor rgb="FF000000"/>
            </x14:dataBar>
          </x14:cfRule>
          <x14:cfRule type="dataBar" id="{F1C06D59-5DB2-4B1B-8E7F-72F2C8FDFC48}">
            <x14:dataBar minLength="0" maxLength="100" gradient="0">
              <x14:cfvo type="autoMin"/>
              <x14:cfvo type="autoMax"/>
              <x14:negativeFillColor rgb="FFFF0000"/>
              <x14:axisColor rgb="FF000000"/>
            </x14:dataBar>
          </x14:cfRule>
          <x14:cfRule type="dataBar" id="{94E80689-E119-48E3-AB53-963D098A9539}">
            <x14:dataBar minLength="0" maxLength="100" gradient="0">
              <x14:cfvo type="autoMin"/>
              <x14:cfvo type="autoMax"/>
              <x14:negativeFillColor rgb="FFFF0000"/>
              <x14:axisColor rgb="FF000000"/>
            </x14:dataBar>
          </x14:cfRule>
          <x14:cfRule type="dataBar" id="{F89BB1BF-D0F0-413E-BCE2-80F21A1CCDE3}">
            <x14:dataBar minLength="0" maxLength="100" gradient="0">
              <x14:cfvo type="autoMin"/>
              <x14:cfvo type="autoMax"/>
              <x14:negativeFillColor rgb="FFFF0000"/>
              <x14:axisColor rgb="FF000000"/>
            </x14:dataBar>
          </x14:cfRule>
          <xm:sqref>O238:O260</xm:sqref>
        </x14:conditionalFormatting>
        <x14:conditionalFormatting xmlns:xm="http://schemas.microsoft.com/office/excel/2006/main">
          <x14:cfRule type="dataBar" id="{C26D2904-FDFB-48E5-BC57-0D6C97DDEAC5}">
            <x14:dataBar minLength="0" maxLength="100" gradient="0">
              <x14:cfvo type="autoMin"/>
              <x14:cfvo type="autoMax"/>
              <x14:negativeFillColor rgb="FFFF0000"/>
              <x14:axisColor rgb="FF000000"/>
            </x14:dataBar>
          </x14:cfRule>
          <x14:cfRule type="dataBar" id="{12687DD2-EBAE-49CE-AA31-F681FE747E1F}">
            <x14:dataBar minLength="0" maxLength="100" gradient="0">
              <x14:cfvo type="autoMin"/>
              <x14:cfvo type="autoMax"/>
              <x14:negativeFillColor rgb="FFFF0000"/>
              <x14:axisColor rgb="FF000000"/>
            </x14:dataBar>
          </x14:cfRule>
          <x14:cfRule type="dataBar" id="{D416C936-DE90-4B70-84C0-78DF8E53CEF2}">
            <x14:dataBar minLength="0" maxLength="100" gradient="0">
              <x14:cfvo type="autoMin"/>
              <x14:cfvo type="autoMax"/>
              <x14:negativeFillColor rgb="FFFF0000"/>
              <x14:axisColor rgb="FF000000"/>
            </x14:dataBar>
          </x14:cfRule>
          <x14:cfRule type="dataBar" id="{91450E4E-AF19-48F1-AA9C-7FCE149C6F5D}">
            <x14:dataBar minLength="0" maxLength="100" gradient="0">
              <x14:cfvo type="autoMin"/>
              <x14:cfvo type="autoMax"/>
              <x14:negativeFillColor rgb="FFFF0000"/>
              <x14:axisColor rgb="FF000000"/>
            </x14:dataBar>
          </x14:cfRule>
          <xm:sqref>O262:O272</xm:sqref>
        </x14:conditionalFormatting>
        <x14:conditionalFormatting xmlns:xm="http://schemas.microsoft.com/office/excel/2006/main">
          <x14:cfRule type="dataBar" id="{58474944-F02B-4755-BAFA-85E63F635159}">
            <x14:dataBar minLength="0" maxLength="100" gradient="0">
              <x14:cfvo type="autoMin"/>
              <x14:cfvo type="autoMax"/>
              <x14:negativeFillColor rgb="FFFF0000"/>
              <x14:axisColor rgb="FF000000"/>
            </x14:dataBar>
          </x14:cfRule>
          <x14:cfRule type="dataBar" id="{62F815A9-D8F4-438D-9512-620ABF5328C4}">
            <x14:dataBar minLength="0" maxLength="100" gradient="0">
              <x14:cfvo type="autoMin"/>
              <x14:cfvo type="autoMax"/>
              <x14:negativeFillColor rgb="FFFF0000"/>
              <x14:axisColor rgb="FF000000"/>
            </x14:dataBar>
          </x14:cfRule>
          <x14:cfRule type="dataBar" id="{09E88FF6-03D7-492D-A00E-7B263ACFD212}">
            <x14:dataBar minLength="0" maxLength="100" gradient="0">
              <x14:cfvo type="autoMin"/>
              <x14:cfvo type="autoMax"/>
              <x14:negativeFillColor rgb="FFFF0000"/>
              <x14:axisColor rgb="FF000000"/>
            </x14:dataBar>
          </x14:cfRule>
          <x14:cfRule type="dataBar" id="{F8B36F62-D168-440D-8B80-9A0B83830F3B}">
            <x14:dataBar minLength="0" maxLength="100" gradient="0">
              <x14:cfvo type="autoMin"/>
              <x14:cfvo type="autoMax"/>
              <x14:negativeFillColor rgb="FFFF0000"/>
              <x14:axisColor rgb="FF000000"/>
            </x14:dataBar>
          </x14:cfRule>
          <xm:sqref>O274:O279</xm:sqref>
        </x14:conditionalFormatting>
        <x14:conditionalFormatting xmlns:xm="http://schemas.microsoft.com/office/excel/2006/main">
          <x14:cfRule type="dataBar" id="{CADE4E6E-4D2A-4EFF-AE79-0DD30E6D51E9}">
            <x14:dataBar minLength="0" maxLength="100" gradient="0">
              <x14:cfvo type="autoMin"/>
              <x14:cfvo type="autoMax"/>
              <x14:negativeFillColor rgb="FFFF0000"/>
              <x14:axisColor rgb="FF000000"/>
            </x14:dataBar>
          </x14:cfRule>
          <x14:cfRule type="dataBar" id="{E91DC282-E831-45FC-888E-671E1C6607CC}">
            <x14:dataBar minLength="0" maxLength="100" gradient="0">
              <x14:cfvo type="autoMin"/>
              <x14:cfvo type="autoMax"/>
              <x14:negativeFillColor rgb="FFFF0000"/>
              <x14:axisColor rgb="FF000000"/>
            </x14:dataBar>
          </x14:cfRule>
          <x14:cfRule type="dataBar" id="{A349ADD2-AABA-413A-869D-E477C725D756}">
            <x14:dataBar minLength="0" maxLength="100" gradient="0">
              <x14:cfvo type="autoMin"/>
              <x14:cfvo type="autoMax"/>
              <x14:negativeFillColor rgb="FFFF0000"/>
              <x14:axisColor rgb="FF000000"/>
            </x14:dataBar>
          </x14:cfRule>
          <x14:cfRule type="dataBar" id="{170CDA54-3380-44D4-AEFB-7C429ED23C6E}">
            <x14:dataBar minLength="0" maxLength="100" gradient="0">
              <x14:cfvo type="autoMin"/>
              <x14:cfvo type="autoMax"/>
              <x14:negativeFillColor rgb="FFFF0000"/>
              <x14:axisColor rgb="FF000000"/>
            </x14:dataBar>
          </x14:cfRule>
          <xm:sqref>O281:O283</xm:sqref>
        </x14:conditionalFormatting>
        <x14:conditionalFormatting xmlns:xm="http://schemas.microsoft.com/office/excel/2006/main">
          <x14:cfRule type="dataBar" id="{16F901A4-6D93-4DD8-B6D4-53569604F91B}">
            <x14:dataBar minLength="0" maxLength="100" gradient="0">
              <x14:cfvo type="autoMin"/>
              <x14:cfvo type="autoMax"/>
              <x14:negativeFillColor rgb="FFFF0000"/>
              <x14:axisColor rgb="FF000000"/>
            </x14:dataBar>
          </x14:cfRule>
          <x14:cfRule type="dataBar" id="{2562C3AA-7A9F-4B93-A68F-B5009065047C}">
            <x14:dataBar minLength="0" maxLength="100" gradient="0">
              <x14:cfvo type="autoMin"/>
              <x14:cfvo type="autoMax"/>
              <x14:negativeFillColor rgb="FFFF0000"/>
              <x14:axisColor rgb="FF000000"/>
            </x14:dataBar>
          </x14:cfRule>
          <x14:cfRule type="dataBar" id="{1A6D6F61-233C-4003-A638-8F91047EB787}">
            <x14:dataBar minLength="0" maxLength="100" gradient="0">
              <x14:cfvo type="autoMin"/>
              <x14:cfvo type="autoMax"/>
              <x14:negativeFillColor rgb="FFFF0000"/>
              <x14:axisColor rgb="FF000000"/>
            </x14:dataBar>
          </x14:cfRule>
          <x14:cfRule type="dataBar" id="{B1002D1D-11C4-456D-A8F7-1D61A4C13B7A}">
            <x14:dataBar minLength="0" maxLength="100" gradient="0">
              <x14:cfvo type="autoMin"/>
              <x14:cfvo type="autoMax"/>
              <x14:negativeFillColor rgb="FFFF0000"/>
              <x14:axisColor rgb="FF000000"/>
            </x14:dataBar>
          </x14:cfRule>
          <xm:sqref>O285:O288</xm:sqref>
        </x14:conditionalFormatting>
        <x14:conditionalFormatting xmlns:xm="http://schemas.microsoft.com/office/excel/2006/main">
          <x14:cfRule type="dataBar" id="{B145038A-B746-4476-AB8B-3D7F5E969B6A}">
            <x14:dataBar minLength="0" maxLength="100" gradient="0">
              <x14:cfvo type="autoMin"/>
              <x14:cfvo type="autoMax"/>
              <x14:negativeFillColor rgb="FFFF0000"/>
              <x14:axisColor rgb="FF000000"/>
            </x14:dataBar>
          </x14:cfRule>
          <x14:cfRule type="dataBar" id="{FCACFCA3-1406-412C-BA1F-E0E478DED079}">
            <x14:dataBar minLength="0" maxLength="100" gradient="0">
              <x14:cfvo type="autoMin"/>
              <x14:cfvo type="autoMax"/>
              <x14:negativeFillColor rgb="FFFF0000"/>
              <x14:axisColor rgb="FF000000"/>
            </x14:dataBar>
          </x14:cfRule>
          <x14:cfRule type="dataBar" id="{7E8190E5-0F91-4441-B85F-E5CE9A7FFDCD}">
            <x14:dataBar minLength="0" maxLength="100" gradient="0">
              <x14:cfvo type="autoMin"/>
              <x14:cfvo type="autoMax"/>
              <x14:negativeFillColor rgb="FFFF0000"/>
              <x14:axisColor rgb="FF000000"/>
            </x14:dataBar>
          </x14:cfRule>
          <x14:cfRule type="dataBar" id="{3CEEB142-3C72-4B89-883E-B12CE7707332}">
            <x14:dataBar minLength="0" maxLength="100" gradient="0">
              <x14:cfvo type="autoMin"/>
              <x14:cfvo type="autoMax"/>
              <x14:negativeFillColor rgb="FFFF0000"/>
              <x14:axisColor rgb="FF000000"/>
            </x14:dataBar>
          </x14:cfRule>
          <xm:sqref>O290:O305</xm:sqref>
        </x14:conditionalFormatting>
        <x14:conditionalFormatting xmlns:xm="http://schemas.microsoft.com/office/excel/2006/main">
          <x14:cfRule type="dataBar" id="{DF31A923-3E39-4B65-858F-E70FCE61429B}">
            <x14:dataBar minLength="0" maxLength="100" gradient="0">
              <x14:cfvo type="autoMin"/>
              <x14:cfvo type="autoMax"/>
              <x14:negativeFillColor rgb="FFFF0000"/>
              <x14:axisColor rgb="FF000000"/>
            </x14:dataBar>
          </x14:cfRule>
          <x14:cfRule type="dataBar" id="{B9350D92-5477-4C69-B412-A18A7C16E41A}">
            <x14:dataBar minLength="0" maxLength="100" gradient="0">
              <x14:cfvo type="autoMin"/>
              <x14:cfvo type="autoMax"/>
              <x14:negativeFillColor rgb="FFFF0000"/>
              <x14:axisColor rgb="FF000000"/>
            </x14:dataBar>
          </x14:cfRule>
          <x14:cfRule type="dataBar" id="{DFE5E5A3-6356-4D1D-A666-D12AA5EF6E03}">
            <x14:dataBar minLength="0" maxLength="100" gradient="0">
              <x14:cfvo type="autoMin"/>
              <x14:cfvo type="autoMax"/>
              <x14:negativeFillColor rgb="FFFF0000"/>
              <x14:axisColor rgb="FF000000"/>
            </x14:dataBar>
          </x14:cfRule>
          <x14:cfRule type="dataBar" id="{B36CB708-E728-4EF9-B437-D7898D09AC39}">
            <x14:dataBar minLength="0" maxLength="100" gradient="0">
              <x14:cfvo type="autoMin"/>
              <x14:cfvo type="autoMax"/>
              <x14:negativeFillColor rgb="FFFF0000"/>
              <x14:axisColor rgb="FF000000"/>
            </x14:dataBar>
          </x14:cfRule>
          <xm:sqref>O307:O321</xm:sqref>
        </x14:conditionalFormatting>
        <x14:conditionalFormatting xmlns:xm="http://schemas.microsoft.com/office/excel/2006/main">
          <x14:cfRule type="dataBar" id="{732BBF53-315B-4969-9407-020F34FFBF19}">
            <x14:dataBar minLength="0" maxLength="100" gradient="0">
              <x14:cfvo type="autoMin"/>
              <x14:cfvo type="autoMax"/>
              <x14:negativeFillColor rgb="FFFF0000"/>
              <x14:axisColor rgb="FF000000"/>
            </x14:dataBar>
          </x14:cfRule>
          <x14:cfRule type="dataBar" id="{A05F41B2-08AB-46DD-AB1B-4D838A839E14}">
            <x14:dataBar minLength="0" maxLength="100" gradient="0">
              <x14:cfvo type="autoMin"/>
              <x14:cfvo type="autoMax"/>
              <x14:negativeFillColor rgb="FFFF0000"/>
              <x14:axisColor rgb="FF000000"/>
            </x14:dataBar>
          </x14:cfRule>
          <x14:cfRule type="dataBar" id="{3171FE71-86D7-454D-8E9C-FCFCA209B570}">
            <x14:dataBar minLength="0" maxLength="100" gradient="0">
              <x14:cfvo type="autoMin"/>
              <x14:cfvo type="autoMax"/>
              <x14:negativeFillColor rgb="FFFF0000"/>
              <x14:axisColor rgb="FF000000"/>
            </x14:dataBar>
          </x14:cfRule>
          <x14:cfRule type="dataBar" id="{C1998F8C-32A0-45F8-8474-686E3CCB02F0}">
            <x14:dataBar minLength="0" maxLength="100" gradient="0">
              <x14:cfvo type="autoMin"/>
              <x14:cfvo type="autoMax"/>
              <x14:negativeFillColor rgb="FFFF0000"/>
              <x14:axisColor rgb="FF000000"/>
            </x14:dataBar>
          </x14:cfRule>
          <xm:sqref>O324:O326</xm:sqref>
        </x14:conditionalFormatting>
        <x14:conditionalFormatting xmlns:xm="http://schemas.microsoft.com/office/excel/2006/main">
          <x14:cfRule type="dataBar" id="{A3FCDB9F-9786-44D6-B40B-B0E7342A788A}">
            <x14:dataBar minLength="0" maxLength="100" gradient="0">
              <x14:cfvo type="autoMin"/>
              <x14:cfvo type="autoMax"/>
              <x14:negativeFillColor rgb="FFFF0000"/>
              <x14:axisColor rgb="FF000000"/>
            </x14:dataBar>
          </x14:cfRule>
          <x14:cfRule type="dataBar" id="{6933A090-2793-4354-B160-C2E7FB0242E9}">
            <x14:dataBar minLength="0" maxLength="100" gradient="0">
              <x14:cfvo type="autoMin"/>
              <x14:cfvo type="autoMax"/>
              <x14:negativeFillColor rgb="FFFF0000"/>
              <x14:axisColor rgb="FF000000"/>
            </x14:dataBar>
          </x14:cfRule>
          <x14:cfRule type="dataBar" id="{E548E53C-4FC7-4726-BEFF-89F069F7CD3D}">
            <x14:dataBar minLength="0" maxLength="100" gradient="0">
              <x14:cfvo type="autoMin"/>
              <x14:cfvo type="autoMax"/>
              <x14:negativeFillColor rgb="FFFF0000"/>
              <x14:axisColor rgb="FF000000"/>
            </x14:dataBar>
          </x14:cfRule>
          <x14:cfRule type="dataBar" id="{8AFACFC6-7DAE-4EDB-BE07-1359C935600F}">
            <x14:dataBar minLength="0" maxLength="100" gradient="0">
              <x14:cfvo type="autoMin"/>
              <x14:cfvo type="autoMax"/>
              <x14:negativeFillColor rgb="FFFF0000"/>
              <x14:axisColor rgb="FF000000"/>
            </x14:dataBar>
          </x14:cfRule>
          <xm:sqref>O328:O329</xm:sqref>
        </x14:conditionalFormatting>
        <x14:conditionalFormatting xmlns:xm="http://schemas.microsoft.com/office/excel/2006/main">
          <x14:cfRule type="dataBar" id="{240B57DD-DAEC-4B20-A818-A9E6A5DFCE1A}">
            <x14:dataBar minLength="0" maxLength="100" gradient="0">
              <x14:cfvo type="autoMin"/>
              <x14:cfvo type="autoMax"/>
              <x14:negativeFillColor rgb="FFFF0000"/>
              <x14:axisColor rgb="FF000000"/>
            </x14:dataBar>
          </x14:cfRule>
          <x14:cfRule type="dataBar" id="{90DAC2E9-99CF-422B-9807-76D3DC7010D4}">
            <x14:dataBar minLength="0" maxLength="100" gradient="0">
              <x14:cfvo type="autoMin"/>
              <x14:cfvo type="autoMax"/>
              <x14:negativeFillColor rgb="FFFF0000"/>
              <x14:axisColor rgb="FF000000"/>
            </x14:dataBar>
          </x14:cfRule>
          <x14:cfRule type="dataBar" id="{62291EA2-C3DB-40DB-9D0E-F4B01194CACA}">
            <x14:dataBar minLength="0" maxLength="100" gradient="0">
              <x14:cfvo type="autoMin"/>
              <x14:cfvo type="autoMax"/>
              <x14:negativeFillColor rgb="FFFF0000"/>
              <x14:axisColor rgb="FF000000"/>
            </x14:dataBar>
          </x14:cfRule>
          <x14:cfRule type="dataBar" id="{B29B15A9-2764-4BD0-A4E3-AD5D811F2DB4}">
            <x14:dataBar minLength="0" maxLength="100" gradient="0">
              <x14:cfvo type="autoMin"/>
              <x14:cfvo type="autoMax"/>
              <x14:negativeFillColor rgb="FFFF0000"/>
              <x14:axisColor rgb="FF000000"/>
            </x14:dataBar>
          </x14:cfRule>
          <xm:sqref>O331:O334</xm:sqref>
        </x14:conditionalFormatting>
        <x14:conditionalFormatting xmlns:xm="http://schemas.microsoft.com/office/excel/2006/main">
          <x14:cfRule type="dataBar" id="{B9CE8D1D-D1EB-460A-AE72-CAE998F7478C}">
            <x14:dataBar minLength="0" maxLength="100" gradient="0">
              <x14:cfvo type="autoMin"/>
              <x14:cfvo type="autoMax"/>
              <x14:negativeFillColor rgb="FFFF0000"/>
              <x14:axisColor rgb="FF000000"/>
            </x14:dataBar>
          </x14:cfRule>
          <x14:cfRule type="dataBar" id="{F1383F9B-2B84-4311-B44D-96E942B06CD8}">
            <x14:dataBar minLength="0" maxLength="100" gradient="0">
              <x14:cfvo type="autoMin"/>
              <x14:cfvo type="autoMax"/>
              <x14:negativeFillColor rgb="FFFF0000"/>
              <x14:axisColor rgb="FF000000"/>
            </x14:dataBar>
          </x14:cfRule>
          <x14:cfRule type="dataBar" id="{B8D45073-8236-4C18-9922-7F7185D18777}">
            <x14:dataBar minLength="0" maxLength="100" gradient="0">
              <x14:cfvo type="autoMin"/>
              <x14:cfvo type="autoMax"/>
              <x14:negativeFillColor rgb="FFFF0000"/>
              <x14:axisColor rgb="FF000000"/>
            </x14:dataBar>
          </x14:cfRule>
          <x14:cfRule type="dataBar" id="{D5AFC186-2EDB-4E3E-A4D8-DE1D394BF4DD}">
            <x14:dataBar minLength="0" maxLength="100" gradient="0">
              <x14:cfvo type="autoMin"/>
              <x14:cfvo type="autoMax"/>
              <x14:negativeFillColor rgb="FFFF0000"/>
              <x14:axisColor rgb="FF000000"/>
            </x14:dataBar>
          </x14:cfRule>
          <xm:sqref>O336:O337</xm:sqref>
        </x14:conditionalFormatting>
        <x14:conditionalFormatting xmlns:xm="http://schemas.microsoft.com/office/excel/2006/main">
          <x14:cfRule type="dataBar" id="{BD0A029D-6E8C-4A9D-BBF7-1E2F988E315F}">
            <x14:dataBar minLength="0" maxLength="100" gradient="0">
              <x14:cfvo type="autoMin"/>
              <x14:cfvo type="autoMax"/>
              <x14:negativeFillColor rgb="FFFF0000"/>
              <x14:axisColor rgb="FF000000"/>
            </x14:dataBar>
          </x14:cfRule>
          <x14:cfRule type="dataBar" id="{5C3696B6-0538-4075-A6A0-B7E086B748CD}">
            <x14:dataBar minLength="0" maxLength="100" gradient="0">
              <x14:cfvo type="autoMin"/>
              <x14:cfvo type="autoMax"/>
              <x14:negativeFillColor rgb="FFFF0000"/>
              <x14:axisColor rgb="FF000000"/>
            </x14:dataBar>
          </x14:cfRule>
          <x14:cfRule type="dataBar" id="{6566E154-C6F7-4DF9-96E3-9F52AEC345D9}">
            <x14:dataBar minLength="0" maxLength="100" gradient="0">
              <x14:cfvo type="autoMin"/>
              <x14:cfvo type="autoMax"/>
              <x14:negativeFillColor rgb="FFFF0000"/>
              <x14:axisColor rgb="FF000000"/>
            </x14:dataBar>
          </x14:cfRule>
          <x14:cfRule type="dataBar" id="{02B70E12-8945-4CB7-A520-DA979BF7F8C7}">
            <x14:dataBar minLength="0" maxLength="100" gradient="0">
              <x14:cfvo type="autoMin"/>
              <x14:cfvo type="autoMax"/>
              <x14:negativeFillColor rgb="FFFF0000"/>
              <x14:axisColor rgb="FF000000"/>
            </x14:dataBar>
          </x14:cfRule>
          <xm:sqref>O339:O341</xm:sqref>
        </x14:conditionalFormatting>
        <x14:conditionalFormatting xmlns:xm="http://schemas.microsoft.com/office/excel/2006/main">
          <x14:cfRule type="dataBar" id="{7843A743-B472-4F7C-AE62-C3EB222407F1}">
            <x14:dataBar minLength="0" maxLength="100" gradient="0">
              <x14:cfvo type="autoMin"/>
              <x14:cfvo type="autoMax"/>
              <x14:negativeFillColor rgb="FFFF0000"/>
              <x14:axisColor rgb="FF000000"/>
            </x14:dataBar>
          </x14:cfRule>
          <x14:cfRule type="dataBar" id="{8A97DCDE-2D19-410B-ACBC-83DF4BA9263B}">
            <x14:dataBar minLength="0" maxLength="100" gradient="0">
              <x14:cfvo type="autoMin"/>
              <x14:cfvo type="autoMax"/>
              <x14:negativeFillColor rgb="FFFF0000"/>
              <x14:axisColor rgb="FF000000"/>
            </x14:dataBar>
          </x14:cfRule>
          <x14:cfRule type="dataBar" id="{F82099A5-13D2-4FC5-A5D1-12D434BC89C9}">
            <x14:dataBar minLength="0" maxLength="100" gradient="0">
              <x14:cfvo type="autoMin"/>
              <x14:cfvo type="autoMax"/>
              <x14:negativeFillColor rgb="FFFF0000"/>
              <x14:axisColor rgb="FF000000"/>
            </x14:dataBar>
          </x14:cfRule>
          <x14:cfRule type="dataBar" id="{B7C88FC4-5D16-4A79-A8B8-B59D24D50E8B}">
            <x14:dataBar minLength="0" maxLength="100" gradient="0">
              <x14:cfvo type="autoMin"/>
              <x14:cfvo type="autoMax"/>
              <x14:negativeFillColor rgb="FFFF0000"/>
              <x14:axisColor rgb="FF000000"/>
            </x14:dataBar>
          </x14:cfRule>
          <xm:sqref>O343:O350</xm:sqref>
        </x14:conditionalFormatting>
        <x14:conditionalFormatting xmlns:xm="http://schemas.microsoft.com/office/excel/2006/main">
          <x14:cfRule type="dataBar" id="{79AF75AC-128C-4FA4-944A-D09E7AB5A462}">
            <x14:dataBar minLength="0" maxLength="100" gradient="0">
              <x14:cfvo type="autoMin"/>
              <x14:cfvo type="autoMax"/>
              <x14:negativeFillColor rgb="FFFF0000"/>
              <x14:axisColor rgb="FF000000"/>
            </x14:dataBar>
          </x14:cfRule>
          <x14:cfRule type="dataBar" id="{CC3BEEC6-768D-4175-BF7C-9BDF4715A0CC}">
            <x14:dataBar minLength="0" maxLength="100" gradient="0">
              <x14:cfvo type="autoMin"/>
              <x14:cfvo type="autoMax"/>
              <x14:negativeFillColor rgb="FFFF0000"/>
              <x14:axisColor rgb="FF000000"/>
            </x14:dataBar>
          </x14:cfRule>
          <x14:cfRule type="dataBar" id="{CBF5C205-4181-49DD-9E36-E4E4A6930FB8}">
            <x14:dataBar minLength="0" maxLength="100" gradient="0">
              <x14:cfvo type="autoMin"/>
              <x14:cfvo type="autoMax"/>
              <x14:negativeFillColor rgb="FFFF0000"/>
              <x14:axisColor rgb="FF000000"/>
            </x14:dataBar>
          </x14:cfRule>
          <x14:cfRule type="dataBar" id="{44D9FD78-6CB0-449B-83D3-8A844B860FB4}">
            <x14:dataBar minLength="0" maxLength="100" gradient="0">
              <x14:cfvo type="autoMin"/>
              <x14:cfvo type="autoMax"/>
              <x14:negativeFillColor rgb="FFFF0000"/>
              <x14:axisColor rgb="FF000000"/>
            </x14:dataBar>
          </x14:cfRule>
          <xm:sqref>O352:O355</xm:sqref>
        </x14:conditionalFormatting>
        <x14:conditionalFormatting xmlns:xm="http://schemas.microsoft.com/office/excel/2006/main">
          <x14:cfRule type="dataBar" id="{81C4E9CE-6902-4C7E-BD64-CF12DD8C437D}">
            <x14:dataBar minLength="0" maxLength="100" gradient="0">
              <x14:cfvo type="autoMin"/>
              <x14:cfvo type="autoMax"/>
              <x14:negativeFillColor rgb="FFFF0000"/>
              <x14:axisColor rgb="FF000000"/>
            </x14:dataBar>
          </x14:cfRule>
          <x14:cfRule type="dataBar" id="{BEDDD079-5539-41AA-B6F1-2CABED762214}">
            <x14:dataBar minLength="0" maxLength="100" gradient="0">
              <x14:cfvo type="autoMin"/>
              <x14:cfvo type="autoMax"/>
              <x14:negativeFillColor rgb="FFFF0000"/>
              <x14:axisColor rgb="FF000000"/>
            </x14:dataBar>
          </x14:cfRule>
          <x14:cfRule type="dataBar" id="{6EA8CBCD-770E-4219-934B-F4885CF7D33F}">
            <x14:dataBar minLength="0" maxLength="100" gradient="0">
              <x14:cfvo type="autoMin"/>
              <x14:cfvo type="autoMax"/>
              <x14:negativeFillColor rgb="FFFF0000"/>
              <x14:axisColor rgb="FF000000"/>
            </x14:dataBar>
          </x14:cfRule>
          <x14:cfRule type="dataBar" id="{483A2C69-8003-45D8-A9EF-FA7A21A58C6D}">
            <x14:dataBar minLength="0" maxLength="100" gradient="0">
              <x14:cfvo type="autoMin"/>
              <x14:cfvo type="autoMax"/>
              <x14:negativeFillColor rgb="FFFF0000"/>
              <x14:axisColor rgb="FF000000"/>
            </x14:dataBar>
          </x14:cfRule>
          <xm:sqref>O358:O377</xm:sqref>
        </x14:conditionalFormatting>
        <x14:conditionalFormatting xmlns:xm="http://schemas.microsoft.com/office/excel/2006/main">
          <x14:cfRule type="dataBar" id="{625B81C3-9902-490B-A56C-9D1CAC621E1C}">
            <x14:dataBar minLength="0" maxLength="100" gradient="0">
              <x14:cfvo type="autoMin"/>
              <x14:cfvo type="autoMax"/>
              <x14:negativeFillColor rgb="FFFF0000"/>
              <x14:axisColor rgb="FF000000"/>
            </x14:dataBar>
          </x14:cfRule>
          <x14:cfRule type="dataBar" id="{F046B4CD-136B-411D-A411-52E350B16F69}">
            <x14:dataBar minLength="0" maxLength="100" gradient="0">
              <x14:cfvo type="autoMin"/>
              <x14:cfvo type="autoMax"/>
              <x14:negativeFillColor rgb="FFFF0000"/>
              <x14:axisColor rgb="FF000000"/>
            </x14:dataBar>
          </x14:cfRule>
          <x14:cfRule type="dataBar" id="{BC671FAC-B0E6-4507-8421-8C1E72F4D541}">
            <x14:dataBar minLength="0" maxLength="100" gradient="0">
              <x14:cfvo type="autoMin"/>
              <x14:cfvo type="autoMax"/>
              <x14:negativeFillColor rgb="FFFF0000"/>
              <x14:axisColor rgb="FF000000"/>
            </x14:dataBar>
          </x14:cfRule>
          <x14:cfRule type="dataBar" id="{5C93F939-4F0C-4FEA-89AA-E9CEDE5F678A}">
            <x14:dataBar minLength="0" maxLength="100" gradient="0">
              <x14:cfvo type="autoMin"/>
              <x14:cfvo type="autoMax"/>
              <x14:negativeFillColor rgb="FFFF0000"/>
              <x14:axisColor rgb="FF000000"/>
            </x14:dataBar>
          </x14:cfRule>
          <xm:sqref>O379:O412</xm:sqref>
        </x14:conditionalFormatting>
        <x14:conditionalFormatting xmlns:xm="http://schemas.microsoft.com/office/excel/2006/main">
          <x14:cfRule type="dataBar" id="{5FE5F320-6A35-4D2E-8452-34B39AAF57DA}">
            <x14:dataBar minLength="0" maxLength="100" gradient="0">
              <x14:cfvo type="autoMin"/>
              <x14:cfvo type="autoMax"/>
              <x14:negativeFillColor rgb="FFFF0000"/>
              <x14:axisColor rgb="FF000000"/>
            </x14:dataBar>
          </x14:cfRule>
          <x14:cfRule type="dataBar" id="{36BDEDF6-44B7-460B-868D-EAC899C1BCCA}">
            <x14:dataBar minLength="0" maxLength="100" gradient="0">
              <x14:cfvo type="autoMin"/>
              <x14:cfvo type="autoMax"/>
              <x14:negativeFillColor rgb="FFFF0000"/>
              <x14:axisColor rgb="FF000000"/>
            </x14:dataBar>
          </x14:cfRule>
          <x14:cfRule type="dataBar" id="{BDC6BC1E-8C55-4C67-926D-0C52E112F510}">
            <x14:dataBar minLength="0" maxLength="100" gradient="0">
              <x14:cfvo type="autoMin"/>
              <x14:cfvo type="autoMax"/>
              <x14:negativeFillColor rgb="FFFF0000"/>
              <x14:axisColor rgb="FF000000"/>
            </x14:dataBar>
          </x14:cfRule>
          <x14:cfRule type="dataBar" id="{7E6CBE29-4A5B-4C81-A7BF-EED04BA4F493}">
            <x14:dataBar minLength="0" maxLength="100" gradient="0">
              <x14:cfvo type="autoMin"/>
              <x14:cfvo type="autoMax"/>
              <x14:negativeFillColor rgb="FFFF0000"/>
              <x14:axisColor rgb="FF000000"/>
            </x14:dataBar>
          </x14:cfRule>
          <xm:sqref>O415:O418</xm:sqref>
        </x14:conditionalFormatting>
        <x14:conditionalFormatting xmlns:xm="http://schemas.microsoft.com/office/excel/2006/main">
          <x14:cfRule type="dataBar" id="{44F13BE5-81FD-46F3-B5E4-1B9887D0C33A}">
            <x14:dataBar minLength="0" maxLength="100" gradient="0">
              <x14:cfvo type="autoMin"/>
              <x14:cfvo type="autoMax"/>
              <x14:negativeFillColor rgb="FFFF0000"/>
              <x14:axisColor rgb="FF000000"/>
            </x14:dataBar>
          </x14:cfRule>
          <x14:cfRule type="dataBar" id="{5BDD7D1A-E4DC-4633-961A-F71C8E20C495}">
            <x14:dataBar minLength="0" maxLength="100" gradient="0">
              <x14:cfvo type="autoMin"/>
              <x14:cfvo type="autoMax"/>
              <x14:negativeFillColor rgb="FFFF0000"/>
              <x14:axisColor rgb="FF000000"/>
            </x14:dataBar>
          </x14:cfRule>
          <x14:cfRule type="dataBar" id="{1489B42A-F3CC-47D9-8095-BCFE76108F5A}">
            <x14:dataBar minLength="0" maxLength="100" gradient="0">
              <x14:cfvo type="autoMin"/>
              <x14:cfvo type="autoMax"/>
              <x14:negativeFillColor rgb="FFFF0000"/>
              <x14:axisColor rgb="FF000000"/>
            </x14:dataBar>
          </x14:cfRule>
          <x14:cfRule type="dataBar" id="{1AA2482C-2770-4464-A76F-663E22D22767}">
            <x14:dataBar minLength="0" maxLength="100" gradient="0">
              <x14:cfvo type="autoMin"/>
              <x14:cfvo type="autoMax"/>
              <x14:negativeFillColor rgb="FFFF0000"/>
              <x14:axisColor rgb="FF000000"/>
            </x14:dataBar>
          </x14:cfRule>
          <xm:sqref>O421:O431</xm:sqref>
        </x14:conditionalFormatting>
        <x14:conditionalFormatting xmlns:xm="http://schemas.microsoft.com/office/excel/2006/main">
          <x14:cfRule type="dataBar" id="{A61F7267-7152-4248-86D7-949B7E1D7D5D}">
            <x14:dataBar minLength="0" maxLength="100" gradient="0">
              <x14:cfvo type="autoMin"/>
              <x14:cfvo type="autoMax"/>
              <x14:negativeFillColor rgb="FFFF0000"/>
              <x14:axisColor rgb="FF000000"/>
            </x14:dataBar>
          </x14:cfRule>
          <x14:cfRule type="dataBar" id="{14AB7CC1-BE6D-463F-9CCD-307C0BD09398}">
            <x14:dataBar minLength="0" maxLength="100" gradient="0">
              <x14:cfvo type="autoMin"/>
              <x14:cfvo type="autoMax"/>
              <x14:negativeFillColor rgb="FFFF0000"/>
              <x14:axisColor rgb="FF000000"/>
            </x14:dataBar>
          </x14:cfRule>
          <x14:cfRule type="dataBar" id="{E77B2564-9259-4B61-90C2-85E1F0AF1974}">
            <x14:dataBar minLength="0" maxLength="100" gradient="0">
              <x14:cfvo type="autoMin"/>
              <x14:cfvo type="autoMax"/>
              <x14:negativeFillColor rgb="FFFF0000"/>
              <x14:axisColor rgb="FF000000"/>
            </x14:dataBar>
          </x14:cfRule>
          <x14:cfRule type="dataBar" id="{3A9EE5BF-E057-4150-9194-C0194EBF50D1}">
            <x14:dataBar minLength="0" maxLength="100" gradient="0">
              <x14:cfvo type="autoMin"/>
              <x14:cfvo type="autoMax"/>
              <x14:negativeFillColor rgb="FFFF0000"/>
              <x14:axisColor rgb="FF000000"/>
            </x14:dataBar>
          </x14:cfRule>
          <xm:sqref>O433:O448</xm:sqref>
        </x14:conditionalFormatting>
        <x14:conditionalFormatting xmlns:xm="http://schemas.microsoft.com/office/excel/2006/main">
          <x14:cfRule type="dataBar" id="{929E3CA2-634E-4FB8-BD4D-3F2523DFC4D7}">
            <x14:dataBar minLength="0" maxLength="100" gradient="0">
              <x14:cfvo type="autoMin"/>
              <x14:cfvo type="autoMax"/>
              <x14:negativeFillColor rgb="FFFF0000"/>
              <x14:axisColor rgb="FF000000"/>
            </x14:dataBar>
          </x14:cfRule>
          <x14:cfRule type="dataBar" id="{B02FFE10-977D-4BCC-999E-E74A4CC0BB33}">
            <x14:dataBar minLength="0" maxLength="100" gradient="0">
              <x14:cfvo type="autoMin"/>
              <x14:cfvo type="autoMax"/>
              <x14:negativeFillColor rgb="FFFF0000"/>
              <x14:axisColor rgb="FF000000"/>
            </x14:dataBar>
          </x14:cfRule>
          <x14:cfRule type="dataBar" id="{F069140E-65B5-46A3-813D-8E8ADFB04D5F}">
            <x14:dataBar minLength="0" maxLength="100" gradient="0">
              <x14:cfvo type="autoMin"/>
              <x14:cfvo type="autoMax"/>
              <x14:negativeFillColor rgb="FFFF0000"/>
              <x14:axisColor rgb="FF000000"/>
            </x14:dataBar>
          </x14:cfRule>
          <x14:cfRule type="dataBar" id="{99E1C4D9-4E79-4D58-98F2-CA4377AD432E}">
            <x14:dataBar minLength="0" maxLength="100" gradient="0">
              <x14:cfvo type="autoMin"/>
              <x14:cfvo type="autoMax"/>
              <x14:negativeFillColor rgb="FFFF0000"/>
              <x14:axisColor rgb="FF000000"/>
            </x14:dataBar>
          </x14:cfRule>
          <xm:sqref>O450:O459</xm:sqref>
        </x14:conditionalFormatting>
        <x14:conditionalFormatting xmlns:xm="http://schemas.microsoft.com/office/excel/2006/main">
          <x14:cfRule type="dataBar" id="{2DA14EBA-56C3-4BE2-A672-E5E11689461E}">
            <x14:dataBar minLength="0" maxLength="100" gradient="0">
              <x14:cfvo type="autoMin"/>
              <x14:cfvo type="autoMax"/>
              <x14:negativeFillColor rgb="FFFF0000"/>
              <x14:axisColor rgb="FF000000"/>
            </x14:dataBar>
          </x14:cfRule>
          <x14:cfRule type="dataBar" id="{DDD28E45-5D12-4C6F-8F10-75D1F0D8B311}">
            <x14:dataBar minLength="0" maxLength="100" gradient="0">
              <x14:cfvo type="autoMin"/>
              <x14:cfvo type="autoMax"/>
              <x14:negativeFillColor rgb="FFFF0000"/>
              <x14:axisColor rgb="FF000000"/>
            </x14:dataBar>
          </x14:cfRule>
          <x14:cfRule type="dataBar" id="{BAD494D8-58EC-40C6-BC34-C8253DC244AC}">
            <x14:dataBar minLength="0" maxLength="100" gradient="0">
              <x14:cfvo type="autoMin"/>
              <x14:cfvo type="autoMax"/>
              <x14:negativeFillColor rgb="FFFF0000"/>
              <x14:axisColor rgb="FF000000"/>
            </x14:dataBar>
          </x14:cfRule>
          <x14:cfRule type="dataBar" id="{1A6AFD58-6CAB-4AD6-AFEF-B4725F010050}">
            <x14:dataBar minLength="0" maxLength="100" gradient="0">
              <x14:cfvo type="autoMin"/>
              <x14:cfvo type="autoMax"/>
              <x14:negativeFillColor rgb="FFFF0000"/>
              <x14:axisColor rgb="FF000000"/>
            </x14:dataBar>
          </x14:cfRule>
          <xm:sqref>O461:O465</xm:sqref>
        </x14:conditionalFormatting>
        <x14:conditionalFormatting xmlns:xm="http://schemas.microsoft.com/office/excel/2006/main">
          <x14:cfRule type="dataBar" id="{95E7B397-6B24-4A72-8976-BC785ECB515C}">
            <x14:dataBar minLength="0" maxLength="100" gradient="0">
              <x14:cfvo type="autoMin"/>
              <x14:cfvo type="autoMax"/>
              <x14:negativeFillColor rgb="FFFF0000"/>
              <x14:axisColor rgb="FF000000"/>
            </x14:dataBar>
          </x14:cfRule>
          <x14:cfRule type="dataBar" id="{FA4454FC-E0BE-4A5B-AD2B-02EE7CE9D0B2}">
            <x14:dataBar minLength="0" maxLength="100" gradient="0">
              <x14:cfvo type="autoMin"/>
              <x14:cfvo type="autoMax"/>
              <x14:negativeFillColor rgb="FFFF0000"/>
              <x14:axisColor rgb="FF000000"/>
            </x14:dataBar>
          </x14:cfRule>
          <x14:cfRule type="dataBar" id="{342A0E11-7A08-41F2-87D7-C93F0B6AF2DA}">
            <x14:dataBar minLength="0" maxLength="100" gradient="0">
              <x14:cfvo type="autoMin"/>
              <x14:cfvo type="autoMax"/>
              <x14:negativeFillColor rgb="FFFF0000"/>
              <x14:axisColor rgb="FF000000"/>
            </x14:dataBar>
          </x14:cfRule>
          <x14:cfRule type="dataBar" id="{70214215-2557-4A53-A076-D1402ADFA84E}">
            <x14:dataBar minLength="0" maxLength="100" gradient="0">
              <x14:cfvo type="autoMin"/>
              <x14:cfvo type="autoMax"/>
              <x14:negativeFillColor rgb="FFFF0000"/>
              <x14:axisColor rgb="FF000000"/>
            </x14:dataBar>
          </x14:cfRule>
          <xm:sqref>O467:O468</xm:sqref>
        </x14:conditionalFormatting>
        <x14:conditionalFormatting xmlns:xm="http://schemas.microsoft.com/office/excel/2006/main">
          <x14:cfRule type="dataBar" id="{846B99F1-B4D9-4E8E-AEA9-22E4BE837AC7}">
            <x14:dataBar minLength="0" maxLength="100" gradient="0">
              <x14:cfvo type="autoMin"/>
              <x14:cfvo type="autoMax"/>
              <x14:negativeFillColor rgb="FFFF0000"/>
              <x14:axisColor rgb="FF000000"/>
            </x14:dataBar>
          </x14:cfRule>
          <x14:cfRule type="dataBar" id="{8FCD36F7-2CE6-4111-8CBF-D77578C89F39}">
            <x14:dataBar minLength="0" maxLength="100" gradient="0">
              <x14:cfvo type="autoMin"/>
              <x14:cfvo type="autoMax"/>
              <x14:negativeFillColor rgb="FFFF0000"/>
              <x14:axisColor rgb="FF000000"/>
            </x14:dataBar>
          </x14:cfRule>
          <x14:cfRule type="dataBar" id="{9CB8184C-F4E2-463E-AE3E-8F8BB61DBA66}">
            <x14:dataBar minLength="0" maxLength="100" gradient="0">
              <x14:cfvo type="autoMin"/>
              <x14:cfvo type="autoMax"/>
              <x14:negativeFillColor rgb="FFFF0000"/>
              <x14:axisColor rgb="FF000000"/>
            </x14:dataBar>
          </x14:cfRule>
          <x14:cfRule type="dataBar" id="{1F607C56-4D73-4E31-9043-D4E271E8FCAF}">
            <x14:dataBar minLength="0" maxLength="100" gradient="0">
              <x14:cfvo type="autoMin"/>
              <x14:cfvo type="autoMax"/>
              <x14:negativeFillColor rgb="FFFF0000"/>
              <x14:axisColor rgb="FF000000"/>
            </x14:dataBar>
          </x14:cfRule>
          <xm:sqref>O470:O472</xm:sqref>
        </x14:conditionalFormatting>
        <x14:conditionalFormatting xmlns:xm="http://schemas.microsoft.com/office/excel/2006/main">
          <x14:cfRule type="dataBar" id="{8B369032-8856-423A-99A7-571D576107E3}">
            <x14:dataBar minLength="0" maxLength="100" gradient="0">
              <x14:cfvo type="autoMin"/>
              <x14:cfvo type="autoMax"/>
              <x14:negativeFillColor rgb="FFFF0000"/>
              <x14:axisColor rgb="FF000000"/>
            </x14:dataBar>
          </x14:cfRule>
          <x14:cfRule type="dataBar" id="{D5EB414C-0068-482F-BFD9-654FA51CB754}">
            <x14:dataBar minLength="0" maxLength="100" gradient="0">
              <x14:cfvo type="autoMin"/>
              <x14:cfvo type="autoMax"/>
              <x14:negativeFillColor rgb="FFFF0000"/>
              <x14:axisColor rgb="FF000000"/>
            </x14:dataBar>
          </x14:cfRule>
          <x14:cfRule type="dataBar" id="{98AC1CEC-E809-438B-940D-433845984BF8}">
            <x14:dataBar minLength="0" maxLength="100" gradient="0">
              <x14:cfvo type="autoMin"/>
              <x14:cfvo type="autoMax"/>
              <x14:negativeFillColor rgb="FFFF0000"/>
              <x14:axisColor rgb="FF000000"/>
            </x14:dataBar>
          </x14:cfRule>
          <x14:cfRule type="dataBar" id="{0944CBC2-02EE-47A7-B122-279F20B5355A}">
            <x14:dataBar minLength="0" maxLength="100" gradient="0">
              <x14:cfvo type="autoMin"/>
              <x14:cfvo type="autoMax"/>
              <x14:negativeFillColor rgb="FFFF0000"/>
              <x14:axisColor rgb="FF000000"/>
            </x14:dataBar>
          </x14:cfRule>
          <xm:sqref>O474:O481</xm:sqref>
        </x14:conditionalFormatting>
        <x14:conditionalFormatting xmlns:xm="http://schemas.microsoft.com/office/excel/2006/main">
          <x14:cfRule type="dataBar" id="{448512F9-4564-49C4-981C-5EE8455EADC0}">
            <x14:dataBar minLength="0" maxLength="100" gradient="0">
              <x14:cfvo type="autoMin"/>
              <x14:cfvo type="autoMax"/>
              <x14:negativeFillColor rgb="FFFF0000"/>
              <x14:axisColor rgb="FF000000"/>
            </x14:dataBar>
          </x14:cfRule>
          <x14:cfRule type="dataBar" id="{F0876B40-9D20-4AE5-8572-AAE0925451C0}">
            <x14:dataBar minLength="0" maxLength="100" gradient="0">
              <x14:cfvo type="autoMin"/>
              <x14:cfvo type="autoMax"/>
              <x14:negativeFillColor rgb="FFFF0000"/>
              <x14:axisColor rgb="FF000000"/>
            </x14:dataBar>
          </x14:cfRule>
          <x14:cfRule type="dataBar" id="{3185DC3F-46CE-4A17-A62D-6CEF09A2582B}">
            <x14:dataBar minLength="0" maxLength="100" gradient="0">
              <x14:cfvo type="autoMin"/>
              <x14:cfvo type="autoMax"/>
              <x14:negativeFillColor rgb="FFFF0000"/>
              <x14:axisColor rgb="FF000000"/>
            </x14:dataBar>
          </x14:cfRule>
          <x14:cfRule type="dataBar" id="{06017D6F-379E-4CE7-BB68-69BA862B19E6}">
            <x14:dataBar minLength="0" maxLength="100" gradient="0">
              <x14:cfvo type="autoMin"/>
              <x14:cfvo type="autoMax"/>
              <x14:negativeFillColor rgb="FFFF0000"/>
              <x14:axisColor rgb="FF000000"/>
            </x14:dataBar>
          </x14:cfRule>
          <xm:sqref>O483:O494</xm:sqref>
        </x14:conditionalFormatting>
        <x14:conditionalFormatting xmlns:xm="http://schemas.microsoft.com/office/excel/2006/main">
          <x14:cfRule type="dataBar" id="{558C5175-7D98-49AD-BF57-3DCCBCCF6F79}">
            <x14:dataBar minLength="0" maxLength="100" gradient="0">
              <x14:cfvo type="autoMin"/>
              <x14:cfvo type="autoMax"/>
              <x14:negativeFillColor rgb="FFFF0000"/>
              <x14:axisColor rgb="FF000000"/>
            </x14:dataBar>
          </x14:cfRule>
          <x14:cfRule type="dataBar" id="{040AB4F9-128F-4766-BFB1-4DAD48682AF7}">
            <x14:dataBar minLength="0" maxLength="100" gradient="0">
              <x14:cfvo type="autoMin"/>
              <x14:cfvo type="autoMax"/>
              <x14:negativeFillColor rgb="FFFF0000"/>
              <x14:axisColor rgb="FF000000"/>
            </x14:dataBar>
          </x14:cfRule>
          <x14:cfRule type="dataBar" id="{72EAF5F1-3F5B-473B-9C7D-0A46EFD65647}">
            <x14:dataBar minLength="0" maxLength="100" gradient="0">
              <x14:cfvo type="autoMin"/>
              <x14:cfvo type="autoMax"/>
              <x14:negativeFillColor rgb="FFFF0000"/>
              <x14:axisColor rgb="FF000000"/>
            </x14:dataBar>
          </x14:cfRule>
          <x14:cfRule type="dataBar" id="{025DC95F-6386-4370-9259-6C4A0BB0CE58}">
            <x14:dataBar minLength="0" maxLength="100" gradient="0">
              <x14:cfvo type="autoMin"/>
              <x14:cfvo type="autoMax"/>
              <x14:negativeFillColor rgb="FFFF0000"/>
              <x14:axisColor rgb="FF000000"/>
            </x14:dataBar>
          </x14:cfRule>
          <xm:sqref>O496</xm:sqref>
        </x14:conditionalFormatting>
        <x14:conditionalFormatting xmlns:xm="http://schemas.microsoft.com/office/excel/2006/main">
          <x14:cfRule type="dataBar" id="{EF59FAF7-ED92-42AE-878D-2C98FC48BD0F}">
            <x14:dataBar minLength="0" maxLength="100" gradient="0">
              <x14:cfvo type="autoMin"/>
              <x14:cfvo type="autoMax"/>
              <x14:negativeFillColor rgb="FFFF0000"/>
              <x14:axisColor rgb="FF000000"/>
            </x14:dataBar>
          </x14:cfRule>
          <x14:cfRule type="dataBar" id="{7EED89F8-7B95-4D85-B7F7-B85D995EAA64}">
            <x14:dataBar minLength="0" maxLength="100" gradient="0">
              <x14:cfvo type="autoMin"/>
              <x14:cfvo type="autoMax"/>
              <x14:negativeFillColor rgb="FFFF0000"/>
              <x14:axisColor rgb="FF000000"/>
            </x14:dataBar>
          </x14:cfRule>
          <x14:cfRule type="dataBar" id="{A9E064FA-C282-4B5B-B0A0-1BE2A7EF28CC}">
            <x14:dataBar minLength="0" maxLength="100" gradient="0">
              <x14:cfvo type="autoMin"/>
              <x14:cfvo type="autoMax"/>
              <x14:negativeFillColor rgb="FFFF0000"/>
              <x14:axisColor rgb="FF000000"/>
            </x14:dataBar>
          </x14:cfRule>
          <x14:cfRule type="dataBar" id="{279759E2-30CC-4B5E-97BC-03B27E51ED9B}">
            <x14:dataBar minLength="0" maxLength="100" gradient="0">
              <x14:cfvo type="autoMin"/>
              <x14:cfvo type="autoMax"/>
              <x14:negativeFillColor rgb="FFFF0000"/>
              <x14:axisColor rgb="FF000000"/>
            </x14:dataBar>
          </x14:cfRule>
          <xm:sqref>O499</xm:sqref>
        </x14:conditionalFormatting>
        <x14:conditionalFormatting xmlns:xm="http://schemas.microsoft.com/office/excel/2006/main">
          <x14:cfRule type="dataBar" id="{B36E9231-3FC3-4AB9-A2F0-53B5EFFCD427}">
            <x14:dataBar minLength="0" maxLength="100" gradient="0">
              <x14:cfvo type="autoMin"/>
              <x14:cfvo type="autoMax"/>
              <x14:negativeFillColor rgb="FFFF0000"/>
              <x14:axisColor rgb="FF000000"/>
            </x14:dataBar>
          </x14:cfRule>
          <x14:cfRule type="dataBar" id="{E13A39BF-9AEA-45E1-8474-55F2EAAC141B}">
            <x14:dataBar minLength="0" maxLength="100" gradient="0">
              <x14:cfvo type="autoMin"/>
              <x14:cfvo type="autoMax"/>
              <x14:negativeFillColor rgb="FFFF0000"/>
              <x14:axisColor rgb="FF000000"/>
            </x14:dataBar>
          </x14:cfRule>
          <x14:cfRule type="dataBar" id="{7BC4AE9A-279E-4831-A427-15B8597836CB}">
            <x14:dataBar minLength="0" maxLength="100" gradient="0">
              <x14:cfvo type="autoMin"/>
              <x14:cfvo type="autoMax"/>
              <x14:negativeFillColor rgb="FFFF0000"/>
              <x14:axisColor rgb="FF000000"/>
            </x14:dataBar>
          </x14:cfRule>
          <x14:cfRule type="dataBar" id="{59A24E6A-FC0F-4419-92B8-CCAF6CDCACF9}">
            <x14:dataBar minLength="0" maxLength="100" gradient="0">
              <x14:cfvo type="autoMin"/>
              <x14:cfvo type="autoMax"/>
              <x14:negativeFillColor rgb="FFFF0000"/>
              <x14:axisColor rgb="FF000000"/>
            </x14:dataBar>
          </x14:cfRule>
          <xm:sqref>O501:O505</xm:sqref>
        </x14:conditionalFormatting>
        <x14:conditionalFormatting xmlns:xm="http://schemas.microsoft.com/office/excel/2006/main">
          <x14:cfRule type="dataBar" id="{434AC132-3E9B-4C18-8B43-AA92E1AC347F}">
            <x14:dataBar minLength="0" maxLength="100" gradient="0">
              <x14:cfvo type="autoMin"/>
              <x14:cfvo type="autoMax"/>
              <x14:negativeFillColor rgb="FFFF0000"/>
              <x14:axisColor rgb="FF000000"/>
            </x14:dataBar>
          </x14:cfRule>
          <x14:cfRule type="dataBar" id="{415DC0F4-7F55-4299-8BA2-0EF2466D2012}">
            <x14:dataBar minLength="0" maxLength="100" gradient="0">
              <x14:cfvo type="autoMin"/>
              <x14:cfvo type="autoMax"/>
              <x14:negativeFillColor rgb="FFFF0000"/>
              <x14:axisColor rgb="FF000000"/>
            </x14:dataBar>
          </x14:cfRule>
          <x14:cfRule type="dataBar" id="{2D2D1ED1-2597-4FF4-B708-6CE875E0330A}">
            <x14:dataBar minLength="0" maxLength="100" gradient="0">
              <x14:cfvo type="autoMin"/>
              <x14:cfvo type="autoMax"/>
              <x14:negativeFillColor rgb="FFFF0000"/>
              <x14:axisColor rgb="FF000000"/>
            </x14:dataBar>
          </x14:cfRule>
          <x14:cfRule type="dataBar" id="{A024B5E7-1D79-4F12-AAD4-08CCA7821D45}">
            <x14:dataBar minLength="0" maxLength="100" gradient="0">
              <x14:cfvo type="autoMin"/>
              <x14:cfvo type="autoMax"/>
              <x14:negativeFillColor rgb="FFFF0000"/>
              <x14:axisColor rgb="FF000000"/>
            </x14:dataBar>
          </x14:cfRule>
          <xm:sqref>O507:O513</xm:sqref>
        </x14:conditionalFormatting>
        <x14:conditionalFormatting xmlns:xm="http://schemas.microsoft.com/office/excel/2006/main">
          <x14:cfRule type="dataBar" id="{47486A48-B328-4BBE-8A6D-67ADF0EAA197}">
            <x14:dataBar minLength="0" maxLength="100" gradient="0">
              <x14:cfvo type="autoMin"/>
              <x14:cfvo type="autoMax"/>
              <x14:negativeFillColor rgb="FFFF0000"/>
              <x14:axisColor rgb="FF000000"/>
            </x14:dataBar>
          </x14:cfRule>
          <x14:cfRule type="dataBar" id="{FAFAA023-3921-4E5B-83B8-840808D1452C}">
            <x14:dataBar minLength="0" maxLength="100" gradient="0">
              <x14:cfvo type="autoMin"/>
              <x14:cfvo type="autoMax"/>
              <x14:negativeFillColor rgb="FFFF0000"/>
              <x14:axisColor rgb="FF000000"/>
            </x14:dataBar>
          </x14:cfRule>
          <x14:cfRule type="dataBar" id="{20CB95E1-B20C-48C3-AE06-71E4A7C5AE4C}">
            <x14:dataBar minLength="0" maxLength="100" gradient="0">
              <x14:cfvo type="autoMin"/>
              <x14:cfvo type="autoMax"/>
              <x14:negativeFillColor rgb="FFFF0000"/>
              <x14:axisColor rgb="FF000000"/>
            </x14:dataBar>
          </x14:cfRule>
          <x14:cfRule type="dataBar" id="{C4EF0C3A-905A-448C-9642-BF2B9763937D}">
            <x14:dataBar minLength="0" maxLength="100" gradient="0">
              <x14:cfvo type="autoMin"/>
              <x14:cfvo type="autoMax"/>
              <x14:negativeFillColor rgb="FFFF0000"/>
              <x14:axisColor rgb="FF000000"/>
            </x14:dataBar>
          </x14:cfRule>
          <xm:sqref>O516:O520</xm:sqref>
        </x14:conditionalFormatting>
        <x14:conditionalFormatting xmlns:xm="http://schemas.microsoft.com/office/excel/2006/main">
          <x14:cfRule type="dataBar" id="{0A2824DE-8729-4B87-A901-C0F7D0024B74}">
            <x14:dataBar minLength="0" maxLength="100" gradient="0">
              <x14:cfvo type="autoMin"/>
              <x14:cfvo type="autoMax"/>
              <x14:negativeFillColor rgb="FFFF0000"/>
              <x14:axisColor rgb="FF000000"/>
            </x14:dataBar>
          </x14:cfRule>
          <x14:cfRule type="dataBar" id="{B89945D5-8A46-4F3F-92C4-247D7D0A2AC8}">
            <x14:dataBar minLength="0" maxLength="100" gradient="0">
              <x14:cfvo type="autoMin"/>
              <x14:cfvo type="autoMax"/>
              <x14:negativeFillColor rgb="FFFF0000"/>
              <x14:axisColor rgb="FF000000"/>
            </x14:dataBar>
          </x14:cfRule>
          <x14:cfRule type="dataBar" id="{BD066521-D260-49A0-ABB6-DAA8D25610F5}">
            <x14:dataBar minLength="0" maxLength="100" gradient="0">
              <x14:cfvo type="autoMin"/>
              <x14:cfvo type="autoMax"/>
              <x14:negativeFillColor rgb="FFFF0000"/>
              <x14:axisColor rgb="FF000000"/>
            </x14:dataBar>
          </x14:cfRule>
          <x14:cfRule type="dataBar" id="{6AAB5BC2-40CD-4BF0-913C-85E639F71B82}">
            <x14:dataBar minLength="0" maxLength="100" gradient="0">
              <x14:cfvo type="autoMin"/>
              <x14:cfvo type="autoMax"/>
              <x14:negativeFillColor rgb="FFFF0000"/>
              <x14:axisColor rgb="FF000000"/>
            </x14:dataBar>
          </x14:cfRule>
          <xm:sqref>O523:O529</xm:sqref>
        </x14:conditionalFormatting>
        <x14:conditionalFormatting xmlns:xm="http://schemas.microsoft.com/office/excel/2006/main">
          <x14:cfRule type="dataBar" id="{5370953A-06FD-4687-AA4D-7006E99673CD}">
            <x14:dataBar minLength="0" maxLength="100" gradient="0">
              <x14:cfvo type="autoMin"/>
              <x14:cfvo type="autoMax"/>
              <x14:negativeFillColor rgb="FFFF0000"/>
              <x14:axisColor rgb="FF000000"/>
            </x14:dataBar>
          </x14:cfRule>
          <x14:cfRule type="dataBar" id="{D727FFD5-CEEB-4A44-BD06-98F1DFB35667}">
            <x14:dataBar minLength="0" maxLength="100" gradient="0">
              <x14:cfvo type="autoMin"/>
              <x14:cfvo type="autoMax"/>
              <x14:negativeFillColor rgb="FFFF0000"/>
              <x14:axisColor rgb="FF000000"/>
            </x14:dataBar>
          </x14:cfRule>
          <x14:cfRule type="dataBar" id="{7B1E5A40-5F12-493F-8640-26D0CA5A43A4}">
            <x14:dataBar minLength="0" maxLength="100" gradient="0">
              <x14:cfvo type="autoMin"/>
              <x14:cfvo type="autoMax"/>
              <x14:negativeFillColor rgb="FFFF0000"/>
              <x14:axisColor rgb="FF000000"/>
            </x14:dataBar>
          </x14:cfRule>
          <x14:cfRule type="dataBar" id="{C69CB4C8-0F54-44ED-B6AF-E1C4293F20E3}">
            <x14:dataBar minLength="0" maxLength="100" gradient="0">
              <x14:cfvo type="autoMin"/>
              <x14:cfvo type="autoMax"/>
              <x14:negativeFillColor rgb="FFFF0000"/>
              <x14:axisColor rgb="FF000000"/>
            </x14:dataBar>
          </x14:cfRule>
          <xm:sqref>O531:O538</xm:sqref>
        </x14:conditionalFormatting>
        <x14:conditionalFormatting xmlns:xm="http://schemas.microsoft.com/office/excel/2006/main">
          <x14:cfRule type="dataBar" id="{42F5DBF2-BA63-481F-AA76-13E07DE94AF2}">
            <x14:dataBar minLength="0" maxLength="100" gradient="0">
              <x14:cfvo type="autoMin"/>
              <x14:cfvo type="autoMax"/>
              <x14:negativeFillColor rgb="FFFF0000"/>
              <x14:axisColor rgb="FF000000"/>
            </x14:dataBar>
          </x14:cfRule>
          <x14:cfRule type="dataBar" id="{ABACA446-023F-480A-8F9C-3B1873C7FC0A}">
            <x14:dataBar minLength="0" maxLength="100" gradient="0">
              <x14:cfvo type="autoMin"/>
              <x14:cfvo type="autoMax"/>
              <x14:negativeFillColor rgb="FFFF0000"/>
              <x14:axisColor rgb="FF000000"/>
            </x14:dataBar>
          </x14:cfRule>
          <x14:cfRule type="dataBar" id="{279022AA-7B56-4E91-9581-F8B69EE1AECE}">
            <x14:dataBar minLength="0" maxLength="100" gradient="0">
              <x14:cfvo type="autoMin"/>
              <x14:cfvo type="autoMax"/>
              <x14:negativeFillColor rgb="FFFF0000"/>
              <x14:axisColor rgb="FF000000"/>
            </x14:dataBar>
          </x14:cfRule>
          <x14:cfRule type="dataBar" id="{A0EC2ED0-1C4F-4615-89D7-87207531969E}">
            <x14:dataBar minLength="0" maxLength="100" gradient="0">
              <x14:cfvo type="autoMin"/>
              <x14:cfvo type="autoMax"/>
              <x14:negativeFillColor rgb="FFFF0000"/>
              <x14:axisColor rgb="FF000000"/>
            </x14:dataBar>
          </x14:cfRule>
          <xm:sqref>O540:O597</xm:sqref>
        </x14:conditionalFormatting>
        <x14:conditionalFormatting xmlns:xm="http://schemas.microsoft.com/office/excel/2006/main">
          <x14:cfRule type="dataBar" id="{DEE84195-F1A4-45ED-833B-110381858012}">
            <x14:dataBar minLength="0" maxLength="100" gradient="0">
              <x14:cfvo type="autoMin"/>
              <x14:cfvo type="autoMax"/>
              <x14:negativeFillColor rgb="FFFF0000"/>
              <x14:axisColor rgb="FF000000"/>
            </x14:dataBar>
          </x14:cfRule>
          <x14:cfRule type="dataBar" id="{5B314456-F9F3-47FC-A1FD-20E2D06568E3}">
            <x14:dataBar minLength="0" maxLength="100" gradient="0">
              <x14:cfvo type="autoMin"/>
              <x14:cfvo type="autoMax"/>
              <x14:negativeFillColor rgb="FFFF0000"/>
              <x14:axisColor rgb="FF000000"/>
            </x14:dataBar>
          </x14:cfRule>
          <x14:cfRule type="dataBar" id="{F38E5983-6FA7-4782-80F1-61656F70A46E}">
            <x14:dataBar minLength="0" maxLength="100" gradient="0">
              <x14:cfvo type="autoMin"/>
              <x14:cfvo type="autoMax"/>
              <x14:negativeFillColor rgb="FFFF0000"/>
              <x14:axisColor rgb="FF000000"/>
            </x14:dataBar>
          </x14:cfRule>
          <x14:cfRule type="dataBar" id="{CAAF75A5-1A39-4089-8844-71CBBED99552}">
            <x14:dataBar minLength="0" maxLength="100" gradient="0">
              <x14:cfvo type="autoMin"/>
              <x14:cfvo type="autoMax"/>
              <x14:negativeFillColor rgb="FFFF0000"/>
              <x14:axisColor rgb="FF000000"/>
            </x14:dataBar>
          </x14:cfRule>
          <xm:sqref>O599:O602</xm:sqref>
        </x14:conditionalFormatting>
        <x14:conditionalFormatting xmlns:xm="http://schemas.microsoft.com/office/excel/2006/main">
          <x14:cfRule type="dataBar" id="{1A3EC7F1-0709-4DCF-B62F-B28EEE347E61}">
            <x14:dataBar minLength="0" maxLength="100" gradient="0">
              <x14:cfvo type="autoMin"/>
              <x14:cfvo type="autoMax"/>
              <x14:negativeFillColor rgb="FFFF0000"/>
              <x14:axisColor rgb="FF000000"/>
            </x14:dataBar>
          </x14:cfRule>
          <x14:cfRule type="dataBar" id="{EDFFEA29-A5F9-440E-AAF6-29C2DB5CF2BE}">
            <x14:dataBar minLength="0" maxLength="100" gradient="0">
              <x14:cfvo type="autoMin"/>
              <x14:cfvo type="autoMax"/>
              <x14:negativeFillColor rgb="FFFF0000"/>
              <x14:axisColor rgb="FF000000"/>
            </x14:dataBar>
          </x14:cfRule>
          <x14:cfRule type="dataBar" id="{FAAF67DA-08BB-4BA5-88C6-7D5E3EB12AFF}">
            <x14:dataBar minLength="0" maxLength="100" gradient="0">
              <x14:cfvo type="autoMin"/>
              <x14:cfvo type="autoMax"/>
              <x14:negativeFillColor rgb="FFFF0000"/>
              <x14:axisColor rgb="FF000000"/>
            </x14:dataBar>
          </x14:cfRule>
          <x14:cfRule type="dataBar" id="{76EAFAF6-B3F3-467C-BF95-842927C4CB86}">
            <x14:dataBar minLength="0" maxLength="100" gradient="0">
              <x14:cfvo type="autoMin"/>
              <x14:cfvo type="autoMax"/>
              <x14:negativeFillColor rgb="FFFF0000"/>
              <x14:axisColor rgb="FF000000"/>
            </x14:dataBar>
          </x14:cfRule>
          <xm:sqref>O604:O611</xm:sqref>
        </x14:conditionalFormatting>
        <x14:conditionalFormatting xmlns:xm="http://schemas.microsoft.com/office/excel/2006/main">
          <x14:cfRule type="dataBar" id="{7F2E6790-07A7-43D3-9968-1EB2DA43AB26}">
            <x14:dataBar minLength="0" maxLength="100" gradient="0">
              <x14:cfvo type="autoMin"/>
              <x14:cfvo type="autoMax"/>
              <x14:negativeFillColor rgb="FFFF0000"/>
              <x14:axisColor rgb="FF000000"/>
            </x14:dataBar>
          </x14:cfRule>
          <x14:cfRule type="dataBar" id="{9B27B9C7-FB85-42F0-8CBC-C833213D703F}">
            <x14:dataBar minLength="0" maxLength="100" gradient="0">
              <x14:cfvo type="autoMin"/>
              <x14:cfvo type="autoMax"/>
              <x14:negativeFillColor rgb="FFFF0000"/>
              <x14:axisColor rgb="FF000000"/>
            </x14:dataBar>
          </x14:cfRule>
          <x14:cfRule type="dataBar" id="{EB4812F6-6092-4841-AB57-C63275479FFB}">
            <x14:dataBar minLength="0" maxLength="100" gradient="0">
              <x14:cfvo type="autoMin"/>
              <x14:cfvo type="autoMax"/>
              <x14:negativeFillColor rgb="FFFF0000"/>
              <x14:axisColor rgb="FF000000"/>
            </x14:dataBar>
          </x14:cfRule>
          <x14:cfRule type="dataBar" id="{6C8EB7DB-DE35-421F-A931-9E35598AF64F}">
            <x14:dataBar minLength="0" maxLength="100" gradient="0">
              <x14:cfvo type="autoMin"/>
              <x14:cfvo type="autoMax"/>
              <x14:negativeFillColor rgb="FFFF0000"/>
              <x14:axisColor rgb="FF000000"/>
            </x14:dataBar>
          </x14:cfRule>
          <xm:sqref>O613:O616</xm:sqref>
        </x14:conditionalFormatting>
        <x14:conditionalFormatting xmlns:xm="http://schemas.microsoft.com/office/excel/2006/main">
          <x14:cfRule type="dataBar" id="{86428134-A340-4DA9-8E4E-9C6148C981D3}">
            <x14:dataBar minLength="0" maxLength="100" gradient="0">
              <x14:cfvo type="autoMin"/>
              <x14:cfvo type="autoMax"/>
              <x14:negativeFillColor rgb="FFFF0000"/>
              <x14:axisColor rgb="FF000000"/>
            </x14:dataBar>
          </x14:cfRule>
          <x14:cfRule type="dataBar" id="{BB787A00-2AD6-4AD6-B39B-EF79EB39C78C}">
            <x14:dataBar minLength="0" maxLength="100" gradient="0">
              <x14:cfvo type="autoMin"/>
              <x14:cfvo type="autoMax"/>
              <x14:negativeFillColor rgb="FFFF0000"/>
              <x14:axisColor rgb="FF000000"/>
            </x14:dataBar>
          </x14:cfRule>
          <x14:cfRule type="dataBar" id="{8041DFB6-ADCD-405C-A139-2B0590572FEB}">
            <x14:dataBar minLength="0" maxLength="100" gradient="0">
              <x14:cfvo type="autoMin"/>
              <x14:cfvo type="autoMax"/>
              <x14:negativeFillColor rgb="FFFF0000"/>
              <x14:axisColor rgb="FF000000"/>
            </x14:dataBar>
          </x14:cfRule>
          <x14:cfRule type="dataBar" id="{2693782B-69D9-4768-B353-214739EB424B}">
            <x14:dataBar minLength="0" maxLength="100" gradient="0">
              <x14:cfvo type="autoMin"/>
              <x14:cfvo type="autoMax"/>
              <x14:negativeFillColor rgb="FFFF0000"/>
              <x14:axisColor rgb="FF000000"/>
            </x14:dataBar>
          </x14:cfRule>
          <xm:sqref>O618:O621</xm:sqref>
        </x14:conditionalFormatting>
        <x14:conditionalFormatting xmlns:xm="http://schemas.microsoft.com/office/excel/2006/main">
          <x14:cfRule type="dataBar" id="{D2DBB6BD-A138-4CEB-B724-706ABCE1D511}">
            <x14:dataBar minLength="0" maxLength="100" gradient="0">
              <x14:cfvo type="autoMin"/>
              <x14:cfvo type="autoMax"/>
              <x14:negativeFillColor rgb="FFFF0000"/>
              <x14:axisColor rgb="FF000000"/>
            </x14:dataBar>
          </x14:cfRule>
          <x14:cfRule type="dataBar" id="{DAEC7D07-1365-4823-8242-9D2425386653}">
            <x14:dataBar minLength="0" maxLength="100" gradient="0">
              <x14:cfvo type="autoMin"/>
              <x14:cfvo type="autoMax"/>
              <x14:negativeFillColor rgb="FFFF0000"/>
              <x14:axisColor rgb="FF000000"/>
            </x14:dataBar>
          </x14:cfRule>
          <x14:cfRule type="dataBar" id="{538CA633-4C80-48FE-B6C0-FB3D5CAE1AD4}">
            <x14:dataBar minLength="0" maxLength="100" gradient="0">
              <x14:cfvo type="autoMin"/>
              <x14:cfvo type="autoMax"/>
              <x14:negativeFillColor rgb="FFFF0000"/>
              <x14:axisColor rgb="FF000000"/>
            </x14:dataBar>
          </x14:cfRule>
          <x14:cfRule type="dataBar" id="{62EECE35-82C1-47FF-8A58-C9A72D7FA2B9}">
            <x14:dataBar minLength="0" maxLength="100" gradient="0">
              <x14:cfvo type="autoMin"/>
              <x14:cfvo type="autoMax"/>
              <x14:negativeFillColor rgb="FFFF0000"/>
              <x14:axisColor rgb="FF000000"/>
            </x14:dataBar>
          </x14:cfRule>
          <xm:sqref>O623:O639</xm:sqref>
        </x14:conditionalFormatting>
        <x14:conditionalFormatting xmlns:xm="http://schemas.microsoft.com/office/excel/2006/main">
          <x14:cfRule type="dataBar" id="{BB0FA235-C828-4323-845A-C7A7E7ED2AE6}">
            <x14:dataBar minLength="0" maxLength="100" gradient="0">
              <x14:cfvo type="autoMin"/>
              <x14:cfvo type="autoMax"/>
              <x14:negativeFillColor rgb="FFFF0000"/>
              <x14:axisColor rgb="FF000000"/>
            </x14:dataBar>
          </x14:cfRule>
          <x14:cfRule type="dataBar" id="{ACB8C1C9-AAFD-4153-B157-4C640756C9FB}">
            <x14:dataBar minLength="0" maxLength="100" gradient="0">
              <x14:cfvo type="autoMin"/>
              <x14:cfvo type="autoMax"/>
              <x14:negativeFillColor rgb="FFFF0000"/>
              <x14:axisColor rgb="FF000000"/>
            </x14:dataBar>
          </x14:cfRule>
          <x14:cfRule type="dataBar" id="{B3CB9DF6-CDBB-4D51-8633-53EE619F18A9}">
            <x14:dataBar minLength="0" maxLength="100" gradient="0">
              <x14:cfvo type="autoMin"/>
              <x14:cfvo type="autoMax"/>
              <x14:negativeFillColor rgb="FFFF0000"/>
              <x14:axisColor rgb="FF000000"/>
            </x14:dataBar>
          </x14:cfRule>
          <x14:cfRule type="dataBar" id="{87E1B4A1-E985-4009-98C7-CB663FBA85B2}">
            <x14:dataBar minLength="0" maxLength="100" gradient="0">
              <x14:cfvo type="autoMin"/>
              <x14:cfvo type="autoMax"/>
              <x14:negativeFillColor rgb="FFFF0000"/>
              <x14:axisColor rgb="FF000000"/>
            </x14:dataBar>
          </x14:cfRule>
          <xm:sqref>O641:O644</xm:sqref>
        </x14:conditionalFormatting>
        <x14:conditionalFormatting xmlns:xm="http://schemas.microsoft.com/office/excel/2006/main">
          <x14:cfRule type="dataBar" id="{7943FB51-5B58-4927-BCDF-1F977B67FBD6}">
            <x14:dataBar minLength="0" maxLength="100" gradient="0">
              <x14:cfvo type="autoMin"/>
              <x14:cfvo type="autoMax"/>
              <x14:negativeFillColor rgb="FFFF0000"/>
              <x14:axisColor rgb="FF000000"/>
            </x14:dataBar>
          </x14:cfRule>
          <x14:cfRule type="dataBar" id="{6828732B-922A-4876-BABE-B0C2F16880EC}">
            <x14:dataBar minLength="0" maxLength="100" gradient="0">
              <x14:cfvo type="autoMin"/>
              <x14:cfvo type="autoMax"/>
              <x14:negativeFillColor rgb="FFFF0000"/>
              <x14:axisColor rgb="FF000000"/>
            </x14:dataBar>
          </x14:cfRule>
          <x14:cfRule type="dataBar" id="{6A6DCED9-F5E9-48E0-AABB-E7B639F80794}">
            <x14:dataBar minLength="0" maxLength="100" gradient="0">
              <x14:cfvo type="autoMin"/>
              <x14:cfvo type="autoMax"/>
              <x14:negativeFillColor rgb="FFFF0000"/>
              <x14:axisColor rgb="FF000000"/>
            </x14:dataBar>
          </x14:cfRule>
          <x14:cfRule type="dataBar" id="{2794B2F3-EF61-4A1B-8814-A98F70C94C24}">
            <x14:dataBar minLength="0" maxLength="100" gradient="0">
              <x14:cfvo type="autoMin"/>
              <x14:cfvo type="autoMax"/>
              <x14:negativeFillColor rgb="FFFF0000"/>
              <x14:axisColor rgb="FF000000"/>
            </x14:dataBar>
          </x14:cfRule>
          <xm:sqref>O646:O651</xm:sqref>
        </x14:conditionalFormatting>
        <x14:conditionalFormatting xmlns:xm="http://schemas.microsoft.com/office/excel/2006/main">
          <x14:cfRule type="dataBar" id="{515426ED-9528-4C8A-ABC1-0A78EC2DC0DD}">
            <x14:dataBar minLength="0" maxLength="100" gradient="0">
              <x14:cfvo type="autoMin"/>
              <x14:cfvo type="autoMax"/>
              <x14:negativeFillColor rgb="FFFF0000"/>
              <x14:axisColor rgb="FF000000"/>
            </x14:dataBar>
          </x14:cfRule>
          <x14:cfRule type="dataBar" id="{49E1AB1D-6E6E-40BF-8F81-F7EAE57F3B30}">
            <x14:dataBar minLength="0" maxLength="100" gradient="0">
              <x14:cfvo type="autoMin"/>
              <x14:cfvo type="autoMax"/>
              <x14:negativeFillColor rgb="FFFF0000"/>
              <x14:axisColor rgb="FF000000"/>
            </x14:dataBar>
          </x14:cfRule>
          <x14:cfRule type="dataBar" id="{68D90877-6FC5-4FB9-B94F-94183208BB10}">
            <x14:dataBar minLength="0" maxLength="100" gradient="0">
              <x14:cfvo type="autoMin"/>
              <x14:cfvo type="autoMax"/>
              <x14:negativeFillColor rgb="FFFF0000"/>
              <x14:axisColor rgb="FF000000"/>
            </x14:dataBar>
          </x14:cfRule>
          <x14:cfRule type="dataBar" id="{B6977F6C-E0F6-4756-9D7F-960A72F38AF4}">
            <x14:dataBar minLength="0" maxLength="100" gradient="0">
              <x14:cfvo type="autoMin"/>
              <x14:cfvo type="autoMax"/>
              <x14:negativeFillColor rgb="FFFF0000"/>
              <x14:axisColor rgb="FF000000"/>
            </x14:dataBar>
          </x14:cfRule>
          <xm:sqref>O653:O656</xm:sqref>
        </x14:conditionalFormatting>
        <x14:conditionalFormatting xmlns:xm="http://schemas.microsoft.com/office/excel/2006/main">
          <x14:cfRule type="dataBar" id="{203B13E8-93B1-4546-A242-D7BB16DEA69F}">
            <x14:dataBar minLength="0" maxLength="100" gradient="0">
              <x14:cfvo type="autoMin"/>
              <x14:cfvo type="autoMax"/>
              <x14:negativeFillColor rgb="FFFF0000"/>
              <x14:axisColor rgb="FF000000"/>
            </x14:dataBar>
          </x14:cfRule>
          <x14:cfRule type="dataBar" id="{37C406E8-5B7D-4AAD-9F34-CD3A257A748D}">
            <x14:dataBar minLength="0" maxLength="100" gradient="0">
              <x14:cfvo type="autoMin"/>
              <x14:cfvo type="autoMax"/>
              <x14:negativeFillColor rgb="FFFF0000"/>
              <x14:axisColor rgb="FF000000"/>
            </x14:dataBar>
          </x14:cfRule>
          <x14:cfRule type="dataBar" id="{69B36EF2-C6AC-4743-AB52-97D3D702954D}">
            <x14:dataBar minLength="0" maxLength="100" gradient="0">
              <x14:cfvo type="autoMin"/>
              <x14:cfvo type="autoMax"/>
              <x14:negativeFillColor rgb="FFFF0000"/>
              <x14:axisColor rgb="FF000000"/>
            </x14:dataBar>
          </x14:cfRule>
          <x14:cfRule type="dataBar" id="{8991D344-DC93-490D-A018-3353736AEC7C}">
            <x14:dataBar minLength="0" maxLength="100" gradient="0">
              <x14:cfvo type="autoMin"/>
              <x14:cfvo type="autoMax"/>
              <x14:negativeFillColor rgb="FFFF0000"/>
              <x14:axisColor rgb="FF000000"/>
            </x14:dataBar>
          </x14:cfRule>
          <xm:sqref>O658:O714</xm:sqref>
        </x14:conditionalFormatting>
        <x14:conditionalFormatting xmlns:xm="http://schemas.microsoft.com/office/excel/2006/main">
          <x14:cfRule type="dataBar" id="{8CC3DB35-2D52-4CAA-99F1-B3B8D061A54C}">
            <x14:dataBar minLength="0" maxLength="100" gradient="0">
              <x14:cfvo type="autoMin"/>
              <x14:cfvo type="autoMax"/>
              <x14:negativeFillColor rgb="FFFF0000"/>
              <x14:axisColor rgb="FF000000"/>
            </x14:dataBar>
          </x14:cfRule>
          <x14:cfRule type="dataBar" id="{102EDC58-3A00-46BC-B5ED-988BC650C155}">
            <x14:dataBar minLength="0" maxLength="100" gradient="0">
              <x14:cfvo type="autoMin"/>
              <x14:cfvo type="autoMax"/>
              <x14:negativeFillColor rgb="FFFF0000"/>
              <x14:axisColor rgb="FF000000"/>
            </x14:dataBar>
          </x14:cfRule>
          <x14:cfRule type="dataBar" id="{055F475A-4D3B-48D4-B108-1FE6DA2C2F0B}">
            <x14:dataBar minLength="0" maxLength="100" gradient="0">
              <x14:cfvo type="autoMin"/>
              <x14:cfvo type="autoMax"/>
              <x14:negativeFillColor rgb="FFFF0000"/>
              <x14:axisColor rgb="FF000000"/>
            </x14:dataBar>
          </x14:cfRule>
          <x14:cfRule type="dataBar" id="{9A5B2B8B-0415-4BF9-97DF-0E7640EC2673}">
            <x14:dataBar minLength="0" maxLength="100" gradient="0">
              <x14:cfvo type="autoMin"/>
              <x14:cfvo type="autoMax"/>
              <x14:negativeFillColor rgb="FFFF0000"/>
              <x14:axisColor rgb="FF000000"/>
            </x14:dataBar>
          </x14:cfRule>
          <xm:sqref>O716:O726</xm:sqref>
        </x14:conditionalFormatting>
        <x14:conditionalFormatting xmlns:xm="http://schemas.microsoft.com/office/excel/2006/main">
          <x14:cfRule type="dataBar" id="{73A928FF-3859-4037-9161-AC389A7C7E8C}">
            <x14:dataBar minLength="0" maxLength="100" gradient="0">
              <x14:cfvo type="autoMin"/>
              <x14:cfvo type="autoMax"/>
              <x14:negativeFillColor rgb="FFFF0000"/>
              <x14:axisColor rgb="FF000000"/>
            </x14:dataBar>
          </x14:cfRule>
          <x14:cfRule type="dataBar" id="{0165E4E4-9C83-456D-BF77-D1182316AEEE}">
            <x14:dataBar minLength="0" maxLength="100" gradient="0">
              <x14:cfvo type="autoMin"/>
              <x14:cfvo type="autoMax"/>
              <x14:negativeFillColor rgb="FFFF0000"/>
              <x14:axisColor rgb="FF000000"/>
            </x14:dataBar>
          </x14:cfRule>
          <x14:cfRule type="dataBar" id="{58F6DE05-726B-46B5-9171-00874D60A120}">
            <x14:dataBar minLength="0" maxLength="100" gradient="0">
              <x14:cfvo type="autoMin"/>
              <x14:cfvo type="autoMax"/>
              <x14:negativeFillColor rgb="FFFF0000"/>
              <x14:axisColor rgb="FF000000"/>
            </x14:dataBar>
          </x14:cfRule>
          <x14:cfRule type="dataBar" id="{ED09AC55-5468-40E7-B50C-D7A0E7001905}">
            <x14:dataBar minLength="0" maxLength="100" gradient="0">
              <x14:cfvo type="autoMin"/>
              <x14:cfvo type="autoMax"/>
              <x14:negativeFillColor rgb="FFFF0000"/>
              <x14:axisColor rgb="FF000000"/>
            </x14:dataBar>
          </x14:cfRule>
          <xm:sqref>O728:O741</xm:sqref>
        </x14:conditionalFormatting>
        <x14:conditionalFormatting xmlns:xm="http://schemas.microsoft.com/office/excel/2006/main">
          <x14:cfRule type="dataBar" id="{9BF4243D-86A3-47D0-8446-29982D45C68B}">
            <x14:dataBar minLength="0" maxLength="100" gradient="0">
              <x14:cfvo type="autoMin"/>
              <x14:cfvo type="autoMax"/>
              <x14:negativeFillColor rgb="FFFF0000"/>
              <x14:axisColor rgb="FF000000"/>
            </x14:dataBar>
          </x14:cfRule>
          <x14:cfRule type="dataBar" id="{6093CEBA-E9EE-4839-8707-6F3523417497}">
            <x14:dataBar minLength="0" maxLength="100" gradient="0">
              <x14:cfvo type="autoMin"/>
              <x14:cfvo type="autoMax"/>
              <x14:negativeFillColor rgb="FFFF0000"/>
              <x14:axisColor rgb="FF000000"/>
            </x14:dataBar>
          </x14:cfRule>
          <x14:cfRule type="dataBar" id="{E992715D-4C8E-4D92-9E7D-F99D70E50DFB}">
            <x14:dataBar minLength="0" maxLength="100" gradient="0">
              <x14:cfvo type="autoMin"/>
              <x14:cfvo type="autoMax"/>
              <x14:negativeFillColor rgb="FFFF0000"/>
              <x14:axisColor rgb="FF000000"/>
            </x14:dataBar>
          </x14:cfRule>
          <x14:cfRule type="dataBar" id="{1F955CD1-FDC9-46DD-93B3-0BEB29A5C690}">
            <x14:dataBar minLength="0" maxLength="100" gradient="0">
              <x14:cfvo type="autoMin"/>
              <x14:cfvo type="autoMax"/>
              <x14:negativeFillColor rgb="FFFF0000"/>
              <x14:axisColor rgb="FF000000"/>
            </x14:dataBar>
          </x14:cfRule>
          <xm:sqref>O743:O763</xm:sqref>
        </x14:conditionalFormatting>
        <x14:conditionalFormatting xmlns:xm="http://schemas.microsoft.com/office/excel/2006/main">
          <x14:cfRule type="dataBar" id="{86E3D3E8-E99B-4B01-A2EF-07F3B4B8F39F}">
            <x14:dataBar minLength="0" maxLength="100" gradient="0">
              <x14:cfvo type="autoMin"/>
              <x14:cfvo type="autoMax"/>
              <x14:negativeFillColor rgb="FFFF0000"/>
              <x14:axisColor rgb="FF000000"/>
            </x14:dataBar>
          </x14:cfRule>
          <x14:cfRule type="dataBar" id="{CB0E3739-DF01-450F-92B3-8EF5282EC1DD}">
            <x14:dataBar minLength="0" maxLength="100" gradient="0">
              <x14:cfvo type="autoMin"/>
              <x14:cfvo type="autoMax"/>
              <x14:negativeFillColor rgb="FFFF0000"/>
              <x14:axisColor rgb="FF000000"/>
            </x14:dataBar>
          </x14:cfRule>
          <x14:cfRule type="dataBar" id="{DD18F922-AE26-42EF-AAE4-A0486951EDEB}">
            <x14:dataBar minLength="0" maxLength="100" gradient="0">
              <x14:cfvo type="autoMin"/>
              <x14:cfvo type="autoMax"/>
              <x14:negativeFillColor rgb="FFFF0000"/>
              <x14:axisColor rgb="FF000000"/>
            </x14:dataBar>
          </x14:cfRule>
          <x14:cfRule type="dataBar" id="{5DA9DDA9-F22D-4F95-9609-3D0E47BC4D22}">
            <x14:dataBar minLength="0" maxLength="100" gradient="0">
              <x14:cfvo type="autoMin"/>
              <x14:cfvo type="autoMax"/>
              <x14:negativeFillColor rgb="FFFF0000"/>
              <x14:axisColor rgb="FF000000"/>
            </x14:dataBar>
          </x14:cfRule>
          <xm:sqref>O765:O789</xm:sqref>
        </x14:conditionalFormatting>
        <x14:conditionalFormatting xmlns:xm="http://schemas.microsoft.com/office/excel/2006/main">
          <x14:cfRule type="dataBar" id="{E64D73D7-98AA-4C76-B6FA-CD7591B0732A}">
            <x14:dataBar minLength="0" maxLength="100" gradient="0">
              <x14:cfvo type="autoMin"/>
              <x14:cfvo type="autoMax"/>
              <x14:negativeFillColor rgb="FFFF0000"/>
              <x14:axisColor rgb="FF000000"/>
            </x14:dataBar>
          </x14:cfRule>
          <x14:cfRule type="dataBar" id="{399E0315-B215-4E3D-ACAA-EA64F94BF37C}">
            <x14:dataBar minLength="0" maxLength="100" gradient="0">
              <x14:cfvo type="autoMin"/>
              <x14:cfvo type="autoMax"/>
              <x14:negativeFillColor rgb="FFFF0000"/>
              <x14:axisColor rgb="FF000000"/>
            </x14:dataBar>
          </x14:cfRule>
          <x14:cfRule type="dataBar" id="{566495B0-690D-4B09-857A-9FA45025FF68}">
            <x14:dataBar minLength="0" maxLength="100" gradient="0">
              <x14:cfvo type="autoMin"/>
              <x14:cfvo type="autoMax"/>
              <x14:negativeFillColor rgb="FFFF0000"/>
              <x14:axisColor rgb="FF000000"/>
            </x14:dataBar>
          </x14:cfRule>
          <x14:cfRule type="dataBar" id="{66185D88-1B08-4DE9-AE52-3D3D66723439}">
            <x14:dataBar minLength="0" maxLength="100" gradient="0">
              <x14:cfvo type="autoMin"/>
              <x14:cfvo type="autoMax"/>
              <x14:negativeFillColor rgb="FFFF0000"/>
              <x14:axisColor rgb="FF000000"/>
            </x14:dataBar>
          </x14:cfRule>
          <xm:sqref>O791:O800</xm:sqref>
        </x14:conditionalFormatting>
        <x14:conditionalFormatting xmlns:xm="http://schemas.microsoft.com/office/excel/2006/main">
          <x14:cfRule type="dataBar" id="{1F25E792-32E2-4A33-AABC-CFC6C2B7D5EF}">
            <x14:dataBar minLength="0" maxLength="100" gradient="0">
              <x14:cfvo type="autoMin"/>
              <x14:cfvo type="autoMax"/>
              <x14:negativeFillColor rgb="FFFF0000"/>
              <x14:axisColor rgb="FF000000"/>
            </x14:dataBar>
          </x14:cfRule>
          <x14:cfRule type="dataBar" id="{B0862602-F441-4332-BD31-AAEFFC1710A9}">
            <x14:dataBar minLength="0" maxLength="100" gradient="0">
              <x14:cfvo type="autoMin"/>
              <x14:cfvo type="autoMax"/>
              <x14:negativeFillColor rgb="FFFF0000"/>
              <x14:axisColor rgb="FF000000"/>
            </x14:dataBar>
          </x14:cfRule>
          <x14:cfRule type="dataBar" id="{6FA6C4FC-E631-40DA-A225-B5506C99B938}">
            <x14:dataBar minLength="0" maxLength="100" gradient="0">
              <x14:cfvo type="autoMin"/>
              <x14:cfvo type="autoMax"/>
              <x14:negativeFillColor rgb="FFFF0000"/>
              <x14:axisColor rgb="FF000000"/>
            </x14:dataBar>
          </x14:cfRule>
          <x14:cfRule type="dataBar" id="{8FBE89B4-229F-4FA2-A177-73A2B2D2F47B}">
            <x14:dataBar minLength="0" maxLength="100" gradient="0">
              <x14:cfvo type="autoMin"/>
              <x14:cfvo type="autoMax"/>
              <x14:negativeFillColor rgb="FFFF0000"/>
              <x14:axisColor rgb="FF000000"/>
            </x14:dataBar>
          </x14:cfRule>
          <xm:sqref>O802:O814</xm:sqref>
        </x14:conditionalFormatting>
        <x14:conditionalFormatting xmlns:xm="http://schemas.microsoft.com/office/excel/2006/main">
          <x14:cfRule type="dataBar" id="{48CA6C48-6CE3-4555-AAD4-CC72356797E7}">
            <x14:dataBar minLength="0" maxLength="100" gradient="0">
              <x14:cfvo type="autoMin"/>
              <x14:cfvo type="autoMax"/>
              <x14:negativeFillColor rgb="FFFF0000"/>
              <x14:axisColor rgb="FF000000"/>
            </x14:dataBar>
          </x14:cfRule>
          <x14:cfRule type="dataBar" id="{4BBD2ABF-1DED-4474-ADC1-8A9141E08830}">
            <x14:dataBar minLength="0" maxLength="100" gradient="0">
              <x14:cfvo type="autoMin"/>
              <x14:cfvo type="autoMax"/>
              <x14:negativeFillColor rgb="FFFF0000"/>
              <x14:axisColor rgb="FF000000"/>
            </x14:dataBar>
          </x14:cfRule>
          <x14:cfRule type="dataBar" id="{C110978C-54A0-4543-94AC-F4FD8EE8F8B9}">
            <x14:dataBar minLength="0" maxLength="100" gradient="0">
              <x14:cfvo type="autoMin"/>
              <x14:cfvo type="autoMax"/>
              <x14:negativeFillColor rgb="FFFF0000"/>
              <x14:axisColor rgb="FF000000"/>
            </x14:dataBar>
          </x14:cfRule>
          <x14:cfRule type="dataBar" id="{06B1AE83-1046-4E08-BDB8-89454A54C74C}">
            <x14:dataBar minLength="0" maxLength="100" gradient="0">
              <x14:cfvo type="autoMin"/>
              <x14:cfvo type="autoMax"/>
              <x14:negativeFillColor rgb="FFFF0000"/>
              <x14:axisColor rgb="FF000000"/>
            </x14:dataBar>
          </x14:cfRule>
          <xm:sqref>O816:O818</xm:sqref>
        </x14:conditionalFormatting>
        <x14:conditionalFormatting xmlns:xm="http://schemas.microsoft.com/office/excel/2006/main">
          <x14:cfRule type="dataBar" id="{6DFEDC3A-FFB4-4A4B-A77A-0A5C94484D3F}">
            <x14:dataBar minLength="0" maxLength="100" gradient="0">
              <x14:cfvo type="autoMin"/>
              <x14:cfvo type="autoMax"/>
              <x14:negativeFillColor rgb="FFFF0000"/>
              <x14:axisColor rgb="FF000000"/>
            </x14:dataBar>
          </x14:cfRule>
          <x14:cfRule type="dataBar" id="{C519832E-29BA-4EBD-B07D-22E1EF1DADB5}">
            <x14:dataBar minLength="0" maxLength="100" gradient="0">
              <x14:cfvo type="autoMin"/>
              <x14:cfvo type="autoMax"/>
              <x14:negativeFillColor rgb="FFFF0000"/>
              <x14:axisColor rgb="FF000000"/>
            </x14:dataBar>
          </x14:cfRule>
          <x14:cfRule type="dataBar" id="{6CAA0E97-066E-4192-B1F8-221FF0AFD9F2}">
            <x14:dataBar minLength="0" maxLength="100" gradient="0">
              <x14:cfvo type="autoMin"/>
              <x14:cfvo type="autoMax"/>
              <x14:negativeFillColor rgb="FFFF0000"/>
              <x14:axisColor rgb="FF000000"/>
            </x14:dataBar>
          </x14:cfRule>
          <x14:cfRule type="dataBar" id="{8C1F7E0C-F926-479F-8294-73028A9A881D}">
            <x14:dataBar minLength="0" maxLength="100" gradient="0">
              <x14:cfvo type="autoMin"/>
              <x14:cfvo type="autoMax"/>
              <x14:negativeFillColor rgb="FFFF0000"/>
              <x14:axisColor rgb="FF000000"/>
            </x14:dataBar>
          </x14:cfRule>
          <xm:sqref>O820:O824</xm:sqref>
        </x14:conditionalFormatting>
        <x14:conditionalFormatting xmlns:xm="http://schemas.microsoft.com/office/excel/2006/main">
          <x14:cfRule type="dataBar" id="{239F4F58-F1FF-4696-8C04-2D65357016CA}">
            <x14:dataBar minLength="0" maxLength="100" gradient="0">
              <x14:cfvo type="autoMin"/>
              <x14:cfvo type="autoMax"/>
              <x14:negativeFillColor rgb="FFFF0000"/>
              <x14:axisColor rgb="FF000000"/>
            </x14:dataBar>
          </x14:cfRule>
          <x14:cfRule type="dataBar" id="{5B8A4408-B28D-47AC-B6C0-109EAEE09F9D}">
            <x14:dataBar minLength="0" maxLength="100" gradient="0">
              <x14:cfvo type="autoMin"/>
              <x14:cfvo type="autoMax"/>
              <x14:negativeFillColor rgb="FFFF0000"/>
              <x14:axisColor rgb="FF000000"/>
            </x14:dataBar>
          </x14:cfRule>
          <x14:cfRule type="dataBar" id="{59166D7F-A28A-4585-9559-1E3470DB8A77}">
            <x14:dataBar minLength="0" maxLength="100" gradient="0">
              <x14:cfvo type="autoMin"/>
              <x14:cfvo type="autoMax"/>
              <x14:negativeFillColor rgb="FFFF0000"/>
              <x14:axisColor rgb="FF000000"/>
            </x14:dataBar>
          </x14:cfRule>
          <x14:cfRule type="dataBar" id="{67B953D1-6027-45BA-8268-4C939A26CA2E}">
            <x14:dataBar minLength="0" maxLength="100" gradient="0">
              <x14:cfvo type="autoMin"/>
              <x14:cfvo type="autoMax"/>
              <x14:negativeFillColor rgb="FFFF0000"/>
              <x14:axisColor rgb="FF000000"/>
            </x14:dataBar>
          </x14:cfRule>
          <xm:sqref>O826:O832</xm:sqref>
        </x14:conditionalFormatting>
        <x14:conditionalFormatting xmlns:xm="http://schemas.microsoft.com/office/excel/2006/main">
          <x14:cfRule type="dataBar" id="{1384D97A-9135-4E70-B6C1-BE3F3C0B4FEB}">
            <x14:dataBar minLength="0" maxLength="100" gradient="0">
              <x14:cfvo type="autoMin"/>
              <x14:cfvo type="autoMax"/>
              <x14:negativeFillColor rgb="FFFF0000"/>
              <x14:axisColor rgb="FF000000"/>
            </x14:dataBar>
          </x14:cfRule>
          <x14:cfRule type="dataBar" id="{2E8018D1-2DC5-4FF6-A50D-0E6946579ADA}">
            <x14:dataBar minLength="0" maxLength="100" gradient="0">
              <x14:cfvo type="autoMin"/>
              <x14:cfvo type="autoMax"/>
              <x14:negativeFillColor rgb="FFFF0000"/>
              <x14:axisColor rgb="FF000000"/>
            </x14:dataBar>
          </x14:cfRule>
          <x14:cfRule type="dataBar" id="{E35C614C-BDA2-4A6D-BA99-226E6DC78E7B}">
            <x14:dataBar minLength="0" maxLength="100" gradient="0">
              <x14:cfvo type="autoMin"/>
              <x14:cfvo type="autoMax"/>
              <x14:negativeFillColor rgb="FFFF0000"/>
              <x14:axisColor rgb="FF000000"/>
            </x14:dataBar>
          </x14:cfRule>
          <x14:cfRule type="dataBar" id="{4F185200-F0A4-43DE-820E-636EA2336240}">
            <x14:dataBar minLength="0" maxLength="100" gradient="0">
              <x14:cfvo type="autoMin"/>
              <x14:cfvo type="autoMax"/>
              <x14:negativeFillColor rgb="FFFF0000"/>
              <x14:axisColor rgb="FF000000"/>
            </x14:dataBar>
          </x14:cfRule>
          <xm:sqref>O835:O848</xm:sqref>
        </x14:conditionalFormatting>
        <x14:conditionalFormatting xmlns:xm="http://schemas.microsoft.com/office/excel/2006/main">
          <x14:cfRule type="dataBar" id="{6D33A4BB-0258-4058-B4BE-D185A34B060A}">
            <x14:dataBar minLength="0" maxLength="100" gradient="0">
              <x14:cfvo type="autoMin"/>
              <x14:cfvo type="autoMax"/>
              <x14:negativeFillColor rgb="FFFF0000"/>
              <x14:axisColor rgb="FF000000"/>
            </x14:dataBar>
          </x14:cfRule>
          <x14:cfRule type="dataBar" id="{31F5A3D3-F66F-4470-98EC-EA3B0A9A89FF}">
            <x14:dataBar minLength="0" maxLength="100" gradient="0">
              <x14:cfvo type="autoMin"/>
              <x14:cfvo type="autoMax"/>
              <x14:negativeFillColor rgb="FFFF0000"/>
              <x14:axisColor rgb="FF000000"/>
            </x14:dataBar>
          </x14:cfRule>
          <x14:cfRule type="dataBar" id="{1F8A6197-9F58-4E9A-967C-03C8A95F6E85}">
            <x14:dataBar minLength="0" maxLength="100" gradient="0">
              <x14:cfvo type="autoMin"/>
              <x14:cfvo type="autoMax"/>
              <x14:negativeFillColor rgb="FFFF0000"/>
              <x14:axisColor rgb="FF000000"/>
            </x14:dataBar>
          </x14:cfRule>
          <x14:cfRule type="dataBar" id="{0108DE21-0552-4984-A263-397D1B742ED5}">
            <x14:dataBar minLength="0" maxLength="100" gradient="0">
              <x14:cfvo type="autoMin"/>
              <x14:cfvo type="autoMax"/>
              <x14:negativeFillColor rgb="FFFF0000"/>
              <x14:axisColor rgb="FF000000"/>
            </x14:dataBar>
          </x14:cfRule>
          <xm:sqref>O850:O862</xm:sqref>
        </x14:conditionalFormatting>
        <x14:conditionalFormatting xmlns:xm="http://schemas.microsoft.com/office/excel/2006/main">
          <x14:cfRule type="dataBar" id="{BE38D774-B12C-4D16-8974-3814177FE8BD}">
            <x14:dataBar minLength="0" maxLength="100" gradient="0">
              <x14:cfvo type="autoMin"/>
              <x14:cfvo type="autoMax"/>
              <x14:negativeFillColor rgb="FFFF0000"/>
              <x14:axisColor rgb="FF000000"/>
            </x14:dataBar>
          </x14:cfRule>
          <x14:cfRule type="dataBar" id="{AAE11AC9-8860-4A61-A9F5-ECA82B26173F}">
            <x14:dataBar minLength="0" maxLength="100" gradient="0">
              <x14:cfvo type="autoMin"/>
              <x14:cfvo type="autoMax"/>
              <x14:negativeFillColor rgb="FFFF0000"/>
              <x14:axisColor rgb="FF000000"/>
            </x14:dataBar>
          </x14:cfRule>
          <x14:cfRule type="dataBar" id="{B2EA5E44-D71D-404A-8CD6-6FEFF2C7CDCB}">
            <x14:dataBar minLength="0" maxLength="100" gradient="0">
              <x14:cfvo type="autoMin"/>
              <x14:cfvo type="autoMax"/>
              <x14:negativeFillColor rgb="FFFF0000"/>
              <x14:axisColor rgb="FF000000"/>
            </x14:dataBar>
          </x14:cfRule>
          <x14:cfRule type="dataBar" id="{9A8BEF70-C70C-4159-A4E0-CD4165957A60}">
            <x14:dataBar minLength="0" maxLength="100" gradient="0">
              <x14:cfvo type="autoMin"/>
              <x14:cfvo type="autoMax"/>
              <x14:negativeFillColor rgb="FFFF0000"/>
              <x14:axisColor rgb="FF000000"/>
            </x14:dataBar>
          </x14:cfRule>
          <xm:sqref>O864:O866</xm:sqref>
        </x14:conditionalFormatting>
        <x14:conditionalFormatting xmlns:xm="http://schemas.microsoft.com/office/excel/2006/main">
          <x14:cfRule type="dataBar" id="{19EDA9BC-5804-477B-9269-D357834012ED}">
            <x14:dataBar minLength="0" maxLength="100" gradient="0">
              <x14:cfvo type="autoMin"/>
              <x14:cfvo type="autoMax"/>
              <x14:negativeFillColor rgb="FFFF0000"/>
              <x14:axisColor rgb="FF000000"/>
            </x14:dataBar>
          </x14:cfRule>
          <x14:cfRule type="dataBar" id="{516D3476-BCCE-479F-AD73-E2924BBE193E}">
            <x14:dataBar minLength="0" maxLength="100" gradient="0">
              <x14:cfvo type="autoMin"/>
              <x14:cfvo type="autoMax"/>
              <x14:negativeFillColor rgb="FFFF0000"/>
              <x14:axisColor rgb="FF000000"/>
            </x14:dataBar>
          </x14:cfRule>
          <x14:cfRule type="dataBar" id="{C2919BB7-C95A-4741-AD39-22C0D1BBE076}">
            <x14:dataBar minLength="0" maxLength="100" gradient="0">
              <x14:cfvo type="autoMin"/>
              <x14:cfvo type="autoMax"/>
              <x14:negativeFillColor rgb="FFFF0000"/>
              <x14:axisColor rgb="FF000000"/>
            </x14:dataBar>
          </x14:cfRule>
          <x14:cfRule type="dataBar" id="{DE2D0147-D065-490D-9003-32D75AF286C2}">
            <x14:dataBar minLength="0" maxLength="100" gradient="0">
              <x14:cfvo type="autoMin"/>
              <x14:cfvo type="autoMax"/>
              <x14:negativeFillColor rgb="FFFF0000"/>
              <x14:axisColor rgb="FF000000"/>
            </x14:dataBar>
          </x14:cfRule>
          <xm:sqref>O868:O873</xm:sqref>
        </x14:conditionalFormatting>
        <x14:conditionalFormatting xmlns:xm="http://schemas.microsoft.com/office/excel/2006/main">
          <x14:cfRule type="dataBar" id="{78FA468A-7850-4B37-830D-18C08B437F7A}">
            <x14:dataBar minLength="0" maxLength="100" gradient="0">
              <x14:cfvo type="autoMin"/>
              <x14:cfvo type="autoMax"/>
              <x14:negativeFillColor rgb="FFFF0000"/>
              <x14:axisColor rgb="FF000000"/>
            </x14:dataBar>
          </x14:cfRule>
          <x14:cfRule type="dataBar" id="{17CC1CC2-463E-4546-9C49-9DB2766DC4F3}">
            <x14:dataBar minLength="0" maxLength="100" gradient="0">
              <x14:cfvo type="autoMin"/>
              <x14:cfvo type="autoMax"/>
              <x14:negativeFillColor rgb="FFFF0000"/>
              <x14:axisColor rgb="FF000000"/>
            </x14:dataBar>
          </x14:cfRule>
          <x14:cfRule type="dataBar" id="{39D91709-66CB-4AFD-8D37-E92FCF23151D}">
            <x14:dataBar minLength="0" maxLength="100" gradient="0">
              <x14:cfvo type="autoMin"/>
              <x14:cfvo type="autoMax"/>
              <x14:negativeFillColor rgb="FFFF0000"/>
              <x14:axisColor rgb="FF000000"/>
            </x14:dataBar>
          </x14:cfRule>
          <x14:cfRule type="dataBar" id="{D8B53C60-B56D-41F1-AC57-021559EAEBE3}">
            <x14:dataBar minLength="0" maxLength="100" gradient="0">
              <x14:cfvo type="autoMin"/>
              <x14:cfvo type="autoMax"/>
              <x14:negativeFillColor rgb="FFFF0000"/>
              <x14:axisColor rgb="FF000000"/>
            </x14:dataBar>
          </x14:cfRule>
          <xm:sqref>O876:O887</xm:sqref>
        </x14:conditionalFormatting>
        <x14:conditionalFormatting xmlns:xm="http://schemas.microsoft.com/office/excel/2006/main">
          <x14:cfRule type="dataBar" id="{E8C2D235-6694-4043-92A9-35D5CA3A0EA6}">
            <x14:dataBar minLength="0" maxLength="100" gradient="0">
              <x14:cfvo type="autoMin"/>
              <x14:cfvo type="autoMax"/>
              <x14:negativeFillColor rgb="FFFF0000"/>
              <x14:axisColor rgb="FF000000"/>
            </x14:dataBar>
          </x14:cfRule>
          <x14:cfRule type="dataBar" id="{73E4D0C7-6369-4A96-BACC-BC05FB169036}">
            <x14:dataBar minLength="0" maxLength="100" gradient="0">
              <x14:cfvo type="autoMin"/>
              <x14:cfvo type="autoMax"/>
              <x14:negativeFillColor rgb="FFFF0000"/>
              <x14:axisColor rgb="FF000000"/>
            </x14:dataBar>
          </x14:cfRule>
          <x14:cfRule type="dataBar" id="{059D247C-A444-41A4-86A8-1B2B918D6C15}">
            <x14:dataBar minLength="0" maxLength="100" gradient="0">
              <x14:cfvo type="autoMin"/>
              <x14:cfvo type="autoMax"/>
              <x14:negativeFillColor rgb="FFFF0000"/>
              <x14:axisColor rgb="FF000000"/>
            </x14:dataBar>
          </x14:cfRule>
          <x14:cfRule type="dataBar" id="{B4CDC6B8-C1EB-43FD-BCFE-005E807E6BBD}">
            <x14:dataBar minLength="0" maxLength="100" gradient="0">
              <x14:cfvo type="autoMin"/>
              <x14:cfvo type="autoMax"/>
              <x14:negativeFillColor rgb="FFFF0000"/>
              <x14:axisColor rgb="FF000000"/>
            </x14:dataBar>
          </x14:cfRule>
          <xm:sqref>O889:O924</xm:sqref>
        </x14:conditionalFormatting>
        <x14:conditionalFormatting xmlns:xm="http://schemas.microsoft.com/office/excel/2006/main">
          <x14:cfRule type="dataBar" id="{45FA8E69-D0A7-474B-868C-EC01A8EEF85C}">
            <x14:dataBar minLength="0" maxLength="100" gradient="0">
              <x14:cfvo type="autoMin"/>
              <x14:cfvo type="autoMax"/>
              <x14:negativeFillColor rgb="FFFF0000"/>
              <x14:axisColor rgb="FF000000"/>
            </x14:dataBar>
          </x14:cfRule>
          <x14:cfRule type="dataBar" id="{EFDFE3F3-2B79-4FF1-984B-080E8966C333}">
            <x14:dataBar minLength="0" maxLength="100" gradient="0">
              <x14:cfvo type="autoMin"/>
              <x14:cfvo type="autoMax"/>
              <x14:negativeFillColor rgb="FFFF0000"/>
              <x14:axisColor rgb="FF000000"/>
            </x14:dataBar>
          </x14:cfRule>
          <x14:cfRule type="dataBar" id="{7C37671A-FD35-4022-92AE-44BEEB72B90A}">
            <x14:dataBar minLength="0" maxLength="100" gradient="0">
              <x14:cfvo type="autoMin"/>
              <x14:cfvo type="autoMax"/>
              <x14:negativeFillColor rgb="FFFF0000"/>
              <x14:axisColor rgb="FF000000"/>
            </x14:dataBar>
          </x14:cfRule>
          <x14:cfRule type="dataBar" id="{603F797C-9FEC-4ABE-92AE-446BCEB47EC1}">
            <x14:dataBar minLength="0" maxLength="100" gradient="0">
              <x14:cfvo type="autoMin"/>
              <x14:cfvo type="autoMax"/>
              <x14:negativeFillColor rgb="FFFF0000"/>
              <x14:axisColor rgb="FF000000"/>
            </x14:dataBar>
          </x14:cfRule>
          <xm:sqref>O926:O937</xm:sqref>
        </x14:conditionalFormatting>
        <x14:conditionalFormatting xmlns:xm="http://schemas.microsoft.com/office/excel/2006/main">
          <x14:cfRule type="dataBar" id="{DE0B086C-3B26-4DB5-88F0-A432C56531C3}">
            <x14:dataBar minLength="0" maxLength="100" gradient="0">
              <x14:cfvo type="autoMin"/>
              <x14:cfvo type="autoMax"/>
              <x14:negativeFillColor rgb="FFFF0000"/>
              <x14:axisColor rgb="FF000000"/>
            </x14:dataBar>
          </x14:cfRule>
          <x14:cfRule type="dataBar" id="{B8DC87E2-7CF4-4F30-A9D3-B6F05EE3363F}">
            <x14:dataBar minLength="0" maxLength="100" gradient="0">
              <x14:cfvo type="autoMin"/>
              <x14:cfvo type="autoMax"/>
              <x14:negativeFillColor rgb="FFFF0000"/>
              <x14:axisColor rgb="FF000000"/>
            </x14:dataBar>
          </x14:cfRule>
          <x14:cfRule type="dataBar" id="{67C29FF9-69C3-4B15-814E-077F59681932}">
            <x14:dataBar minLength="0" maxLength="100" gradient="0">
              <x14:cfvo type="autoMin"/>
              <x14:cfvo type="autoMax"/>
              <x14:negativeFillColor rgb="FFFF0000"/>
              <x14:axisColor rgb="FF000000"/>
            </x14:dataBar>
          </x14:cfRule>
          <x14:cfRule type="dataBar" id="{D4DF4A24-E9A6-453F-A45F-00EDA769000D}">
            <x14:dataBar minLength="0" maxLength="100" gradient="0">
              <x14:cfvo type="autoMin"/>
              <x14:cfvo type="autoMax"/>
              <x14:negativeFillColor rgb="FFFF0000"/>
              <x14:axisColor rgb="FF000000"/>
            </x14:dataBar>
          </x14:cfRule>
          <xm:sqref>O939:O970</xm:sqref>
        </x14:conditionalFormatting>
        <x14:conditionalFormatting xmlns:xm="http://schemas.microsoft.com/office/excel/2006/main">
          <x14:cfRule type="dataBar" id="{61323792-204A-4917-8638-F06ECF2C1C3B}">
            <x14:dataBar minLength="0" maxLength="100" gradient="0">
              <x14:cfvo type="autoMin"/>
              <x14:cfvo type="autoMax"/>
              <x14:negativeFillColor rgb="FFFF0000"/>
              <x14:axisColor rgb="FF000000"/>
            </x14:dataBar>
          </x14:cfRule>
          <x14:cfRule type="dataBar" id="{84272D90-7E94-4722-8704-893EC5CAD475}">
            <x14:dataBar minLength="0" maxLength="100" gradient="0">
              <x14:cfvo type="autoMin"/>
              <x14:cfvo type="autoMax"/>
              <x14:negativeFillColor rgb="FFFF0000"/>
              <x14:axisColor rgb="FF000000"/>
            </x14:dataBar>
          </x14:cfRule>
          <x14:cfRule type="dataBar" id="{2D551EEC-4156-43C8-B046-5B43E42F7399}">
            <x14:dataBar minLength="0" maxLength="100" gradient="0">
              <x14:cfvo type="autoMin"/>
              <x14:cfvo type="autoMax"/>
              <x14:negativeFillColor rgb="FFFF0000"/>
              <x14:axisColor rgb="FF000000"/>
            </x14:dataBar>
          </x14:cfRule>
          <x14:cfRule type="dataBar" id="{63BD0431-8E0B-4AD5-8D41-30CAFFCF6401}">
            <x14:dataBar minLength="0" maxLength="100" gradient="0">
              <x14:cfvo type="autoMin"/>
              <x14:cfvo type="autoMax"/>
              <x14:negativeFillColor rgb="FFFF0000"/>
              <x14:axisColor rgb="FF000000"/>
            </x14:dataBar>
          </x14:cfRule>
          <xm:sqref>O972:O985</xm:sqref>
        </x14:conditionalFormatting>
        <x14:conditionalFormatting xmlns:xm="http://schemas.microsoft.com/office/excel/2006/main">
          <x14:cfRule type="dataBar" id="{7098C362-04A9-4062-8D59-547F68919A78}">
            <x14:dataBar minLength="0" maxLength="100" gradient="0">
              <x14:cfvo type="autoMin"/>
              <x14:cfvo type="autoMax"/>
              <x14:negativeFillColor rgb="FFFF0000"/>
              <x14:axisColor rgb="FF000000"/>
            </x14:dataBar>
          </x14:cfRule>
          <x14:cfRule type="dataBar" id="{72EFA429-12CA-4BFA-BDDE-42F8F39A8FAA}">
            <x14:dataBar minLength="0" maxLength="100" gradient="0">
              <x14:cfvo type="autoMin"/>
              <x14:cfvo type="autoMax"/>
              <x14:negativeFillColor rgb="FFFF0000"/>
              <x14:axisColor rgb="FF000000"/>
            </x14:dataBar>
          </x14:cfRule>
          <x14:cfRule type="dataBar" id="{CCEF4DE3-8D98-4F8C-9DD5-BC6826386D27}">
            <x14:dataBar minLength="0" maxLength="100" gradient="0">
              <x14:cfvo type="autoMin"/>
              <x14:cfvo type="autoMax"/>
              <x14:negativeFillColor rgb="FFFF0000"/>
              <x14:axisColor rgb="FF000000"/>
            </x14:dataBar>
          </x14:cfRule>
          <x14:cfRule type="dataBar" id="{C5DE256E-942E-4D39-B391-61941D405824}">
            <x14:dataBar minLength="0" maxLength="100" gradient="0">
              <x14:cfvo type="autoMin"/>
              <x14:cfvo type="autoMax"/>
              <x14:negativeFillColor rgb="FFFF0000"/>
              <x14:axisColor rgb="FF000000"/>
            </x14:dataBar>
          </x14:cfRule>
          <xm:sqref>O987:O1007</xm:sqref>
        </x14:conditionalFormatting>
        <x14:conditionalFormatting xmlns:xm="http://schemas.microsoft.com/office/excel/2006/main">
          <x14:cfRule type="dataBar" id="{9B1489BB-39B2-40AD-92A3-F9B0900EDDBC}">
            <x14:dataBar minLength="0" maxLength="100" gradient="0">
              <x14:cfvo type="autoMin"/>
              <x14:cfvo type="autoMax"/>
              <x14:negativeFillColor rgb="FFFF0000"/>
              <x14:axisColor rgb="FF000000"/>
            </x14:dataBar>
          </x14:cfRule>
          <x14:cfRule type="dataBar" id="{B40330CC-A369-432D-B206-5C5ABAD5327A}">
            <x14:dataBar minLength="0" maxLength="100" gradient="0">
              <x14:cfvo type="autoMin"/>
              <x14:cfvo type="autoMax"/>
              <x14:negativeFillColor rgb="FFFF0000"/>
              <x14:axisColor rgb="FF000000"/>
            </x14:dataBar>
          </x14:cfRule>
          <x14:cfRule type="dataBar" id="{F99537D7-18B2-4C15-808F-E5BEA568BEFE}">
            <x14:dataBar minLength="0" maxLength="100" gradient="0">
              <x14:cfvo type="autoMin"/>
              <x14:cfvo type="autoMax"/>
              <x14:negativeFillColor rgb="FFFF0000"/>
              <x14:axisColor rgb="FF000000"/>
            </x14:dataBar>
          </x14:cfRule>
          <x14:cfRule type="dataBar" id="{1A9017D8-B7E2-4A07-A686-DF47C2FA1135}">
            <x14:dataBar minLength="0" maxLength="100" gradient="0">
              <x14:cfvo type="autoMin"/>
              <x14:cfvo type="autoMax"/>
              <x14:negativeFillColor rgb="FFFF0000"/>
              <x14:axisColor rgb="FF000000"/>
            </x14:dataBar>
          </x14:cfRule>
          <xm:sqref>O1010:O1030</xm:sqref>
        </x14:conditionalFormatting>
        <x14:conditionalFormatting xmlns:xm="http://schemas.microsoft.com/office/excel/2006/main">
          <x14:cfRule type="dataBar" id="{FE116947-836E-4455-BF75-88E231CB4C73}">
            <x14:dataBar minLength="0" maxLength="100" gradient="0">
              <x14:cfvo type="autoMin"/>
              <x14:cfvo type="autoMax"/>
              <x14:negativeFillColor rgb="FFFF0000"/>
              <x14:axisColor rgb="FF000000"/>
            </x14:dataBar>
          </x14:cfRule>
          <x14:cfRule type="dataBar" id="{74595C55-A5DD-49A6-83BF-E648B035BBB8}">
            <x14:dataBar minLength="0" maxLength="100" gradient="0">
              <x14:cfvo type="autoMin"/>
              <x14:cfvo type="autoMax"/>
              <x14:negativeFillColor rgb="FFFF0000"/>
              <x14:axisColor rgb="FF000000"/>
            </x14:dataBar>
          </x14:cfRule>
          <x14:cfRule type="dataBar" id="{0DE2628D-917C-4582-9071-D7B3EA1BDC94}">
            <x14:dataBar minLength="0" maxLength="100" gradient="0">
              <x14:cfvo type="autoMin"/>
              <x14:cfvo type="autoMax"/>
              <x14:negativeFillColor rgb="FFFF0000"/>
              <x14:axisColor rgb="FF000000"/>
            </x14:dataBar>
          </x14:cfRule>
          <x14:cfRule type="dataBar" id="{B73A96F0-3647-4BD6-9159-0A9507E0AEE1}">
            <x14:dataBar minLength="0" maxLength="100" gradient="0">
              <x14:cfvo type="autoMin"/>
              <x14:cfvo type="autoMax"/>
              <x14:negativeFillColor rgb="FFFF0000"/>
              <x14:axisColor rgb="FF000000"/>
            </x14:dataBar>
          </x14:cfRule>
          <xm:sqref>O1032:O1066</xm:sqref>
        </x14:conditionalFormatting>
        <x14:conditionalFormatting xmlns:xm="http://schemas.microsoft.com/office/excel/2006/main">
          <x14:cfRule type="dataBar" id="{C9B759BF-770D-4F3F-8583-CBDEB7747FA7}">
            <x14:dataBar minLength="0" maxLength="100" gradient="0">
              <x14:cfvo type="autoMin"/>
              <x14:cfvo type="autoMax"/>
              <x14:negativeFillColor rgb="FFFF0000"/>
              <x14:axisColor rgb="FF000000"/>
            </x14:dataBar>
          </x14:cfRule>
          <x14:cfRule type="dataBar" id="{44BAD20B-668A-41AC-B349-2BC5713BB136}">
            <x14:dataBar minLength="0" maxLength="100" gradient="0">
              <x14:cfvo type="autoMin"/>
              <x14:cfvo type="autoMax"/>
              <x14:negativeFillColor rgb="FFFF0000"/>
              <x14:axisColor rgb="FF000000"/>
            </x14:dataBar>
          </x14:cfRule>
          <x14:cfRule type="dataBar" id="{90CB4DDD-322D-4F3D-8D67-A3EBA4409B33}">
            <x14:dataBar minLength="0" maxLength="100" gradient="0">
              <x14:cfvo type="autoMin"/>
              <x14:cfvo type="autoMax"/>
              <x14:negativeFillColor rgb="FFFF0000"/>
              <x14:axisColor rgb="FF000000"/>
            </x14:dataBar>
          </x14:cfRule>
          <x14:cfRule type="dataBar" id="{4972899E-86BC-4A60-A3E5-17135D2E2385}">
            <x14:dataBar minLength="0" maxLength="100" gradient="0">
              <x14:cfvo type="autoMin"/>
              <x14:cfvo type="autoMax"/>
              <x14:negativeFillColor rgb="FFFF0000"/>
              <x14:axisColor rgb="FF000000"/>
            </x14:dataBar>
          </x14:cfRule>
          <xm:sqref>O1068:O1071</xm:sqref>
        </x14:conditionalFormatting>
        <x14:conditionalFormatting xmlns:xm="http://schemas.microsoft.com/office/excel/2006/main">
          <x14:cfRule type="dataBar" id="{56CB7016-E564-4F7C-919D-2127842D4771}">
            <x14:dataBar minLength="0" maxLength="100" gradient="0">
              <x14:cfvo type="autoMin"/>
              <x14:cfvo type="autoMax"/>
              <x14:negativeFillColor rgb="FFFF0000"/>
              <x14:axisColor rgb="FF000000"/>
            </x14:dataBar>
          </x14:cfRule>
          <x14:cfRule type="dataBar" id="{3CDB22FE-A219-4FEC-99F7-37B879628412}">
            <x14:dataBar minLength="0" maxLength="100" gradient="0">
              <x14:cfvo type="autoMin"/>
              <x14:cfvo type="autoMax"/>
              <x14:negativeFillColor rgb="FFFF0000"/>
              <x14:axisColor rgb="FF000000"/>
            </x14:dataBar>
          </x14:cfRule>
          <x14:cfRule type="dataBar" id="{19D7D040-39AD-498A-93D5-C3CEC58D7165}">
            <x14:dataBar minLength="0" maxLength="100" gradient="0">
              <x14:cfvo type="autoMin"/>
              <x14:cfvo type="autoMax"/>
              <x14:negativeFillColor rgb="FFFF0000"/>
              <x14:axisColor rgb="FF000000"/>
            </x14:dataBar>
          </x14:cfRule>
          <x14:cfRule type="dataBar" id="{E8545814-4E9B-404A-AF70-1CA2F9AFE715}">
            <x14:dataBar minLength="0" maxLength="100" gradient="0">
              <x14:cfvo type="autoMin"/>
              <x14:cfvo type="autoMax"/>
              <x14:negativeFillColor rgb="FFFF0000"/>
              <x14:axisColor rgb="FF000000"/>
            </x14:dataBar>
          </x14:cfRule>
          <xm:sqref>O1074:O1081</xm:sqref>
        </x14:conditionalFormatting>
        <x14:conditionalFormatting xmlns:xm="http://schemas.microsoft.com/office/excel/2006/main">
          <x14:cfRule type="dataBar" id="{A4E5576E-2048-40C4-BF7F-194831D753BC}">
            <x14:dataBar minLength="0" maxLength="100" gradient="0">
              <x14:cfvo type="autoMin"/>
              <x14:cfvo type="autoMax"/>
              <x14:negativeFillColor rgb="FFFF0000"/>
              <x14:axisColor rgb="FF000000"/>
            </x14:dataBar>
          </x14:cfRule>
          <x14:cfRule type="dataBar" id="{0C8DBBB2-9410-48A5-B44B-C50825F89C34}">
            <x14:dataBar minLength="0" maxLength="100" gradient="0">
              <x14:cfvo type="autoMin"/>
              <x14:cfvo type="autoMax"/>
              <x14:negativeFillColor rgb="FFFF0000"/>
              <x14:axisColor rgb="FF000000"/>
            </x14:dataBar>
          </x14:cfRule>
          <x14:cfRule type="dataBar" id="{07BA4B09-0EBF-48A2-B36E-28638F283E55}">
            <x14:dataBar minLength="0" maxLength="100" gradient="0">
              <x14:cfvo type="autoMin"/>
              <x14:cfvo type="autoMax"/>
              <x14:negativeFillColor rgb="FFFF0000"/>
              <x14:axisColor rgb="FF000000"/>
            </x14:dataBar>
          </x14:cfRule>
          <x14:cfRule type="dataBar" id="{255FECC0-EB65-4ABE-A3F6-444334A1B034}">
            <x14:dataBar minLength="0" maxLength="100" gradient="0">
              <x14:cfvo type="autoMin"/>
              <x14:cfvo type="autoMax"/>
              <x14:negativeFillColor rgb="FFFF0000"/>
              <x14:axisColor rgb="FF000000"/>
            </x14:dataBar>
          </x14:cfRule>
          <xm:sqref>O1084:O1274</xm:sqref>
        </x14:conditionalFormatting>
        <x14:conditionalFormatting xmlns:xm="http://schemas.microsoft.com/office/excel/2006/main">
          <x14:cfRule type="dataBar" id="{B89119A1-B2E7-45E2-84D9-F106A9C6A5EA}">
            <x14:dataBar minLength="0" maxLength="100" gradient="0">
              <x14:cfvo type="autoMin"/>
              <x14:cfvo type="autoMax"/>
              <x14:negativeFillColor rgb="FFFF0000"/>
              <x14:axisColor rgb="FF000000"/>
            </x14:dataBar>
          </x14:cfRule>
          <x14:cfRule type="dataBar" id="{4957593B-FA9A-4AAE-9D13-9E5140BE9D87}">
            <x14:dataBar minLength="0" maxLength="100" gradient="0">
              <x14:cfvo type="autoMin"/>
              <x14:cfvo type="autoMax"/>
              <x14:negativeFillColor rgb="FFFF0000"/>
              <x14:axisColor rgb="FF000000"/>
            </x14:dataBar>
          </x14:cfRule>
          <x14:cfRule type="dataBar" id="{EE530D59-371E-46C9-88E7-D00C1D0462A1}">
            <x14:dataBar minLength="0" maxLength="100" gradient="0">
              <x14:cfvo type="autoMin"/>
              <x14:cfvo type="autoMax"/>
              <x14:negativeFillColor rgb="FFFF0000"/>
              <x14:axisColor rgb="FF000000"/>
            </x14:dataBar>
          </x14:cfRule>
          <x14:cfRule type="dataBar" id="{442329DD-727A-40AF-A735-7D4E1C551EDD}">
            <x14:dataBar minLength="0" maxLength="100" gradient="0">
              <x14:cfvo type="autoMin"/>
              <x14:cfvo type="autoMax"/>
              <x14:negativeFillColor rgb="FFFF0000"/>
              <x14:axisColor rgb="FF000000"/>
            </x14:dataBar>
          </x14:cfRule>
          <xm:sqref>O1276:O1291</xm:sqref>
        </x14:conditionalFormatting>
        <x14:conditionalFormatting xmlns:xm="http://schemas.microsoft.com/office/excel/2006/main">
          <x14:cfRule type="dataBar" id="{ED838637-E1AF-417A-B8AE-C219900EE666}">
            <x14:dataBar minLength="0" maxLength="100" gradient="0">
              <x14:cfvo type="autoMin"/>
              <x14:cfvo type="autoMax"/>
              <x14:negativeFillColor rgb="FFFF0000"/>
              <x14:axisColor rgb="FF000000"/>
            </x14:dataBar>
          </x14:cfRule>
          <x14:cfRule type="dataBar" id="{9D904A51-E2AD-4227-8502-3EEE5E07F09E}">
            <x14:dataBar minLength="0" maxLength="100" gradient="0">
              <x14:cfvo type="autoMin"/>
              <x14:cfvo type="autoMax"/>
              <x14:negativeFillColor rgb="FFFF0000"/>
              <x14:axisColor rgb="FF000000"/>
            </x14:dataBar>
          </x14:cfRule>
          <x14:cfRule type="dataBar" id="{037189D7-A648-47C2-B534-F9A3B6F4549C}">
            <x14:dataBar minLength="0" maxLength="100" gradient="0">
              <x14:cfvo type="autoMin"/>
              <x14:cfvo type="autoMax"/>
              <x14:negativeFillColor rgb="FFFF0000"/>
              <x14:axisColor rgb="FF000000"/>
            </x14:dataBar>
          </x14:cfRule>
          <x14:cfRule type="dataBar" id="{3B0D2EDE-D309-4D57-B8BA-89A461A03BF0}">
            <x14:dataBar minLength="0" maxLength="100" gradient="0">
              <x14:cfvo type="autoMin"/>
              <x14:cfvo type="autoMax"/>
              <x14:negativeFillColor rgb="FFFF0000"/>
              <x14:axisColor rgb="FF000000"/>
            </x14:dataBar>
          </x14:cfRule>
          <xm:sqref>O1294:O1301</xm:sqref>
        </x14:conditionalFormatting>
        <x14:conditionalFormatting xmlns:xm="http://schemas.microsoft.com/office/excel/2006/main">
          <x14:cfRule type="dataBar" id="{BACFE10D-125D-4E9B-9D24-63AC5494A57D}">
            <x14:dataBar minLength="0" maxLength="100" gradient="0">
              <x14:cfvo type="autoMin"/>
              <x14:cfvo type="autoMax"/>
              <x14:negativeFillColor rgb="FFFF0000"/>
              <x14:axisColor rgb="FF000000"/>
            </x14:dataBar>
          </x14:cfRule>
          <x14:cfRule type="dataBar" id="{3B710336-7D94-4E10-9B29-8D0190C0DB95}">
            <x14:dataBar minLength="0" maxLength="100" gradient="0">
              <x14:cfvo type="autoMin"/>
              <x14:cfvo type="autoMax"/>
              <x14:negativeFillColor rgb="FFFF0000"/>
              <x14:axisColor rgb="FF000000"/>
            </x14:dataBar>
          </x14:cfRule>
          <x14:cfRule type="dataBar" id="{13C34F20-9B4C-46FC-9E66-E9F3CB3944C6}">
            <x14:dataBar minLength="0" maxLength="100" gradient="0">
              <x14:cfvo type="autoMin"/>
              <x14:cfvo type="autoMax"/>
              <x14:negativeFillColor rgb="FFFF0000"/>
              <x14:axisColor rgb="FF000000"/>
            </x14:dataBar>
          </x14:cfRule>
          <x14:cfRule type="dataBar" id="{2C2CBACF-3137-4004-B0A2-F4A8038D8A26}">
            <x14:dataBar minLength="0" maxLength="100" gradient="0">
              <x14:cfvo type="autoMin"/>
              <x14:cfvo type="autoMax"/>
              <x14:negativeFillColor rgb="FFFF0000"/>
              <x14:axisColor rgb="FF000000"/>
            </x14:dataBar>
          </x14:cfRule>
          <xm:sqref>O1303:O1688</xm:sqref>
        </x14:conditionalFormatting>
        <x14:conditionalFormatting xmlns:xm="http://schemas.microsoft.com/office/excel/2006/main">
          <x14:cfRule type="dataBar" id="{FFDF42C4-5079-4DD0-8725-70603E141E52}">
            <x14:dataBar minLength="0" maxLength="100" gradient="0">
              <x14:cfvo type="autoMin"/>
              <x14:cfvo type="autoMax"/>
              <x14:negativeFillColor rgb="FFFF0000"/>
              <x14:axisColor rgb="FF000000"/>
            </x14:dataBar>
          </x14:cfRule>
          <x14:cfRule type="dataBar" id="{31728D4F-3250-413B-A10E-7AAC6917FAE6}">
            <x14:dataBar minLength="0" maxLength="100" gradient="0">
              <x14:cfvo type="autoMin"/>
              <x14:cfvo type="autoMax"/>
              <x14:negativeFillColor rgb="FFFF0000"/>
              <x14:axisColor rgb="FF000000"/>
            </x14:dataBar>
          </x14:cfRule>
          <x14:cfRule type="dataBar" id="{409D5469-3B70-406C-8709-8A2B4176601B}">
            <x14:dataBar minLength="0" maxLength="100" gradient="0">
              <x14:cfvo type="autoMin"/>
              <x14:cfvo type="autoMax"/>
              <x14:negativeFillColor rgb="FFFF0000"/>
              <x14:axisColor rgb="FF000000"/>
            </x14:dataBar>
          </x14:cfRule>
          <x14:cfRule type="dataBar" id="{68C5B8B2-1B47-4EF0-8396-E75FD427B5B9}">
            <x14:dataBar minLength="0" maxLength="100" gradient="0">
              <x14:cfvo type="autoMin"/>
              <x14:cfvo type="autoMax"/>
              <x14:negativeFillColor rgb="FFFF0000"/>
              <x14:axisColor rgb="FF000000"/>
            </x14:dataBar>
          </x14:cfRule>
          <xm:sqref>O1691:O1697</xm:sqref>
        </x14:conditionalFormatting>
        <x14:conditionalFormatting xmlns:xm="http://schemas.microsoft.com/office/excel/2006/main">
          <x14:cfRule type="dataBar" id="{F05F67B1-E6FB-4C49-B199-153E0F81D3D0}">
            <x14:dataBar minLength="0" maxLength="100" gradient="0">
              <x14:cfvo type="autoMin"/>
              <x14:cfvo type="autoMax"/>
              <x14:negativeFillColor rgb="FFFF0000"/>
              <x14:axisColor rgb="FF000000"/>
            </x14:dataBar>
          </x14:cfRule>
          <x14:cfRule type="dataBar" id="{B5D6E4B3-E62B-4671-8DDA-8BD231BB77EE}">
            <x14:dataBar minLength="0" maxLength="100" gradient="0">
              <x14:cfvo type="autoMin"/>
              <x14:cfvo type="autoMax"/>
              <x14:negativeFillColor rgb="FFFF0000"/>
              <x14:axisColor rgb="FF000000"/>
            </x14:dataBar>
          </x14:cfRule>
          <x14:cfRule type="dataBar" id="{087532D5-842A-480D-9C46-0782F1D2B0C7}">
            <x14:dataBar minLength="0" maxLength="100" gradient="0">
              <x14:cfvo type="autoMin"/>
              <x14:cfvo type="autoMax"/>
              <x14:negativeFillColor rgb="FFFF0000"/>
              <x14:axisColor rgb="FF000000"/>
            </x14:dataBar>
          </x14:cfRule>
          <x14:cfRule type="dataBar" id="{88D98B4B-4AF4-4FAA-B97F-927AB33EA027}">
            <x14:dataBar minLength="0" maxLength="100" gradient="0">
              <x14:cfvo type="autoMin"/>
              <x14:cfvo type="autoMax"/>
              <x14:negativeFillColor rgb="FFFF0000"/>
              <x14:axisColor rgb="FF000000"/>
            </x14:dataBar>
          </x14:cfRule>
          <xm:sqref>O1700:O1705</xm:sqref>
        </x14:conditionalFormatting>
        <x14:conditionalFormatting xmlns:xm="http://schemas.microsoft.com/office/excel/2006/main">
          <x14:cfRule type="dataBar" id="{FC2A99F7-C964-48B3-8334-32B0233FD6B9}">
            <x14:dataBar minLength="0" maxLength="100" gradient="0">
              <x14:cfvo type="autoMin"/>
              <x14:cfvo type="autoMax"/>
              <x14:negativeFillColor rgb="FFFF0000"/>
              <x14:axisColor rgb="FF000000"/>
            </x14:dataBar>
          </x14:cfRule>
          <x14:cfRule type="dataBar" id="{7A1D5D58-0606-4502-B5CE-AEBF31F4E72C}">
            <x14:dataBar minLength="0" maxLength="100" gradient="0">
              <x14:cfvo type="autoMin"/>
              <x14:cfvo type="autoMax"/>
              <x14:negativeFillColor rgb="FFFF0000"/>
              <x14:axisColor rgb="FF000000"/>
            </x14:dataBar>
          </x14:cfRule>
          <x14:cfRule type="dataBar" id="{4CDFF78E-D719-4AAE-98A9-874F7DD1A7AD}">
            <x14:dataBar minLength="0" maxLength="100" gradient="0">
              <x14:cfvo type="autoMin"/>
              <x14:cfvo type="autoMax"/>
              <x14:negativeFillColor rgb="FFFF0000"/>
              <x14:axisColor rgb="FF000000"/>
            </x14:dataBar>
          </x14:cfRule>
          <x14:cfRule type="dataBar" id="{CBB2BE3B-1FC9-4F78-A57C-2FC2E223BE4F}">
            <x14:dataBar minLength="0" maxLength="100" gradient="0">
              <x14:cfvo type="autoMin"/>
              <x14:cfvo type="autoMax"/>
              <x14:negativeFillColor rgb="FFFF0000"/>
              <x14:axisColor rgb="FF000000"/>
            </x14:dataBar>
          </x14:cfRule>
          <xm:sqref>O1707:O1708</xm:sqref>
        </x14:conditionalFormatting>
        <x14:conditionalFormatting xmlns:xm="http://schemas.microsoft.com/office/excel/2006/main">
          <x14:cfRule type="dataBar" id="{6E2970C6-C259-4F65-8898-2F445EBC3BA5}">
            <x14:dataBar minLength="0" maxLength="100" gradient="0">
              <x14:cfvo type="autoMin"/>
              <x14:cfvo type="autoMax"/>
              <x14:negativeFillColor rgb="FFFF0000"/>
              <x14:axisColor rgb="FF000000"/>
            </x14:dataBar>
          </x14:cfRule>
          <x14:cfRule type="dataBar" id="{50F679FD-F4B7-4F4B-A57F-67FCBC5CC562}">
            <x14:dataBar minLength="0" maxLength="100" gradient="0">
              <x14:cfvo type="autoMin"/>
              <x14:cfvo type="autoMax"/>
              <x14:negativeFillColor rgb="FFFF0000"/>
              <x14:axisColor rgb="FF000000"/>
            </x14:dataBar>
          </x14:cfRule>
          <x14:cfRule type="dataBar" id="{26FCFA53-0400-41E9-84FE-6E4D7AF37395}">
            <x14:dataBar minLength="0" maxLength="100" gradient="0">
              <x14:cfvo type="autoMin"/>
              <x14:cfvo type="autoMax"/>
              <x14:negativeFillColor rgb="FFFF0000"/>
              <x14:axisColor rgb="FF000000"/>
            </x14:dataBar>
          </x14:cfRule>
          <x14:cfRule type="dataBar" id="{62598AA6-2923-47FA-A9FC-BD2881B62B8A}">
            <x14:dataBar minLength="0" maxLength="100" gradient="0">
              <x14:cfvo type="autoMin"/>
              <x14:cfvo type="autoMax"/>
              <x14:negativeFillColor rgb="FFFF0000"/>
              <x14:axisColor rgb="FF000000"/>
            </x14:dataBar>
          </x14:cfRule>
          <xm:sqref>O1710:O1712</xm:sqref>
        </x14:conditionalFormatting>
        <x14:conditionalFormatting xmlns:xm="http://schemas.microsoft.com/office/excel/2006/main">
          <x14:cfRule type="dataBar" id="{BF0D4FF9-F2E3-4452-9423-DA71FAA7CB5F}">
            <x14:dataBar minLength="0" maxLength="100" gradient="0">
              <x14:cfvo type="autoMin"/>
              <x14:cfvo type="autoMax"/>
              <x14:negativeFillColor rgb="FFFF0000"/>
              <x14:axisColor rgb="FF000000"/>
            </x14:dataBar>
          </x14:cfRule>
          <x14:cfRule type="dataBar" id="{A2446C2C-AD0F-4EEB-AFC0-78B32F6EC954}">
            <x14:dataBar minLength="0" maxLength="100" gradient="0">
              <x14:cfvo type="autoMin"/>
              <x14:cfvo type="autoMax"/>
              <x14:negativeFillColor rgb="FFFF0000"/>
              <x14:axisColor rgb="FF000000"/>
            </x14:dataBar>
          </x14:cfRule>
          <x14:cfRule type="dataBar" id="{486C59F4-0C64-497B-9015-5074622C38EF}">
            <x14:dataBar minLength="0" maxLength="100" gradient="0">
              <x14:cfvo type="autoMin"/>
              <x14:cfvo type="autoMax"/>
              <x14:negativeFillColor rgb="FFFF0000"/>
              <x14:axisColor rgb="FF000000"/>
            </x14:dataBar>
          </x14:cfRule>
          <x14:cfRule type="dataBar" id="{A7B6514B-2964-47D9-9BCD-2E1CC285DE1E}">
            <x14:dataBar minLength="0" maxLength="100" gradient="0">
              <x14:cfvo type="autoMin"/>
              <x14:cfvo type="autoMax"/>
              <x14:negativeFillColor rgb="FFFF0000"/>
              <x14:axisColor rgb="FF000000"/>
            </x14:dataBar>
          </x14:cfRule>
          <xm:sqref>O1714:O1737</xm:sqref>
        </x14:conditionalFormatting>
        <x14:conditionalFormatting xmlns:xm="http://schemas.microsoft.com/office/excel/2006/main">
          <x14:cfRule type="dataBar" id="{4C7C7495-D5B6-4A0E-8669-2954A659C22B}">
            <x14:dataBar minLength="0" maxLength="100" gradient="0">
              <x14:cfvo type="autoMin"/>
              <x14:cfvo type="autoMax"/>
              <x14:negativeFillColor rgb="FFFF0000"/>
              <x14:axisColor rgb="FF000000"/>
            </x14:dataBar>
          </x14:cfRule>
          <x14:cfRule type="dataBar" id="{8645295B-52F3-4616-8CC4-97FA8310618D}">
            <x14:dataBar minLength="0" maxLength="100" gradient="0">
              <x14:cfvo type="autoMin"/>
              <x14:cfvo type="autoMax"/>
              <x14:negativeFillColor rgb="FFFF0000"/>
              <x14:axisColor rgb="FF000000"/>
            </x14:dataBar>
          </x14:cfRule>
          <x14:cfRule type="dataBar" id="{B120D5B7-3DA6-4FA8-B918-02B3FE2AE56E}">
            <x14:dataBar minLength="0" maxLength="100" gradient="0">
              <x14:cfvo type="autoMin"/>
              <x14:cfvo type="autoMax"/>
              <x14:negativeFillColor rgb="FFFF0000"/>
              <x14:axisColor rgb="FF000000"/>
            </x14:dataBar>
          </x14:cfRule>
          <x14:cfRule type="dataBar" id="{A28F7382-C8CB-4729-A258-6FD6A35602D4}">
            <x14:dataBar minLength="0" maxLength="100" gradient="0">
              <x14:cfvo type="autoMin"/>
              <x14:cfvo type="autoMax"/>
              <x14:negativeFillColor rgb="FFFF0000"/>
              <x14:axisColor rgb="FF000000"/>
            </x14:dataBar>
          </x14:cfRule>
          <xm:sqref>O1738:O1750</xm:sqref>
        </x14:conditionalFormatting>
        <x14:conditionalFormatting xmlns:xm="http://schemas.microsoft.com/office/excel/2006/main">
          <x14:cfRule type="dataBar" id="{FB766662-6198-439C-863A-662F78330F78}">
            <x14:dataBar minLength="0" maxLength="100" gradient="0">
              <x14:cfvo type="autoMin"/>
              <x14:cfvo type="autoMax"/>
              <x14:negativeFillColor rgb="FFFF0000"/>
              <x14:axisColor rgb="FF000000"/>
            </x14:dataBar>
          </x14:cfRule>
          <x14:cfRule type="dataBar" id="{01F6A08A-DFB1-42D1-8C69-72D2B95895C1}">
            <x14:dataBar minLength="0" maxLength="100" gradient="0">
              <x14:cfvo type="autoMin"/>
              <x14:cfvo type="autoMax"/>
              <x14:negativeFillColor rgb="FFFF0000"/>
              <x14:axisColor rgb="FF000000"/>
            </x14:dataBar>
          </x14:cfRule>
          <x14:cfRule type="dataBar" id="{EF050CAA-DF4E-43F0-8811-77C8B79E2484}">
            <x14:dataBar minLength="0" maxLength="100" gradient="0">
              <x14:cfvo type="autoMin"/>
              <x14:cfvo type="autoMax"/>
              <x14:negativeFillColor rgb="FFFF0000"/>
              <x14:axisColor rgb="FF000000"/>
            </x14:dataBar>
          </x14:cfRule>
          <x14:cfRule type="dataBar" id="{A4EBAD47-77B7-4EE5-98C4-C8B167F59F9E}">
            <x14:dataBar minLength="0" maxLength="100" gradient="0">
              <x14:cfvo type="autoMin"/>
              <x14:cfvo type="autoMax"/>
              <x14:negativeFillColor rgb="FFFF0000"/>
              <x14:axisColor rgb="FF000000"/>
            </x14:dataBar>
          </x14:cfRule>
          <xm:sqref>O1752:O1759</xm:sqref>
        </x14:conditionalFormatting>
        <x14:conditionalFormatting xmlns:xm="http://schemas.microsoft.com/office/excel/2006/main">
          <x14:cfRule type="dataBar" id="{03ADE0D0-80DB-4093-8E73-9CB2B507FA87}">
            <x14:dataBar minLength="0" maxLength="100" gradient="0">
              <x14:cfvo type="autoMin"/>
              <x14:cfvo type="autoMax"/>
              <x14:negativeFillColor rgb="FFFF0000"/>
              <x14:axisColor rgb="FF000000"/>
            </x14:dataBar>
          </x14:cfRule>
          <x14:cfRule type="dataBar" id="{94292DB7-C5F0-427B-B8AF-15F09C29E2B7}">
            <x14:dataBar minLength="0" maxLength="100" gradient="0">
              <x14:cfvo type="autoMin"/>
              <x14:cfvo type="autoMax"/>
              <x14:negativeFillColor rgb="FFFF0000"/>
              <x14:axisColor rgb="FF000000"/>
            </x14:dataBar>
          </x14:cfRule>
          <x14:cfRule type="dataBar" id="{81D92205-3686-4914-B2B2-81809120A8FF}">
            <x14:dataBar minLength="0" maxLength="100" gradient="0">
              <x14:cfvo type="autoMin"/>
              <x14:cfvo type="autoMax"/>
              <x14:negativeFillColor rgb="FFFF0000"/>
              <x14:axisColor rgb="FF000000"/>
            </x14:dataBar>
          </x14:cfRule>
          <x14:cfRule type="dataBar" id="{CD16FE40-4331-4D51-B5EC-4DD50BB00E0D}">
            <x14:dataBar minLength="0" maxLength="100" gradient="0">
              <x14:cfvo type="autoMin"/>
              <x14:cfvo type="autoMax"/>
              <x14:negativeFillColor rgb="FFFF0000"/>
              <x14:axisColor rgb="FF000000"/>
            </x14:dataBar>
          </x14:cfRule>
          <xm:sqref>O1762:O1765</xm:sqref>
        </x14:conditionalFormatting>
        <x14:conditionalFormatting xmlns:xm="http://schemas.microsoft.com/office/excel/2006/main">
          <x14:cfRule type="dataBar" id="{E5D29859-D749-4EEE-A208-3217F25541A7}">
            <x14:dataBar minLength="0" maxLength="100" gradient="0">
              <x14:cfvo type="autoMin"/>
              <x14:cfvo type="autoMax"/>
              <x14:negativeFillColor rgb="FFFF0000"/>
              <x14:axisColor rgb="FF000000"/>
            </x14:dataBar>
          </x14:cfRule>
          <x14:cfRule type="dataBar" id="{8F2E3A8E-77CA-4B07-A8FA-EF2669CFDC43}">
            <x14:dataBar minLength="0" maxLength="100" gradient="0">
              <x14:cfvo type="autoMin"/>
              <x14:cfvo type="autoMax"/>
              <x14:negativeFillColor rgb="FFFF0000"/>
              <x14:axisColor rgb="FF000000"/>
            </x14:dataBar>
          </x14:cfRule>
          <x14:cfRule type="dataBar" id="{4948B487-7A4C-4771-AFCD-08215842E550}">
            <x14:dataBar minLength="0" maxLength="100" gradient="0">
              <x14:cfvo type="autoMin"/>
              <x14:cfvo type="autoMax"/>
              <x14:negativeFillColor rgb="FFFF0000"/>
              <x14:axisColor rgb="FF000000"/>
            </x14:dataBar>
          </x14:cfRule>
          <x14:cfRule type="dataBar" id="{6C1B51A8-EE26-49E4-9BFE-752E5ACC471F}">
            <x14:dataBar minLength="0" maxLength="100" gradient="0">
              <x14:cfvo type="autoMin"/>
              <x14:cfvo type="autoMax"/>
              <x14:negativeFillColor rgb="FFFF0000"/>
              <x14:axisColor rgb="FF000000"/>
            </x14:dataBar>
          </x14:cfRule>
          <xm:sqref>O1767:O1769</xm:sqref>
        </x14:conditionalFormatting>
        <x14:conditionalFormatting xmlns:xm="http://schemas.microsoft.com/office/excel/2006/main">
          <x14:cfRule type="dataBar" id="{47092774-9C36-4DB8-84CC-094B5366FE51}">
            <x14:dataBar minLength="0" maxLength="100" gradient="0">
              <x14:cfvo type="autoMin"/>
              <x14:cfvo type="autoMax"/>
              <x14:negativeFillColor rgb="FFFF0000"/>
              <x14:axisColor rgb="FF000000"/>
            </x14:dataBar>
          </x14:cfRule>
          <x14:cfRule type="dataBar" id="{12D01568-02BD-4F95-835D-FD2675D2F748}">
            <x14:dataBar minLength="0" maxLength="100" gradient="0">
              <x14:cfvo type="autoMin"/>
              <x14:cfvo type="autoMax"/>
              <x14:negativeFillColor rgb="FFFF0000"/>
              <x14:axisColor rgb="FF000000"/>
            </x14:dataBar>
          </x14:cfRule>
          <x14:cfRule type="dataBar" id="{87994A27-336C-49B2-B96E-0822827D87EB}">
            <x14:dataBar minLength="0" maxLength="100" gradient="0">
              <x14:cfvo type="autoMin"/>
              <x14:cfvo type="autoMax"/>
              <x14:negativeFillColor rgb="FFFF0000"/>
              <x14:axisColor rgb="FF000000"/>
            </x14:dataBar>
          </x14:cfRule>
          <x14:cfRule type="dataBar" id="{DDDBF466-EBC9-4023-B99A-E79F52EC8533}">
            <x14:dataBar minLength="0" maxLength="100" gradient="0">
              <x14:cfvo type="autoMin"/>
              <x14:cfvo type="autoMax"/>
              <x14:negativeFillColor rgb="FFFF0000"/>
              <x14:axisColor rgb="FF000000"/>
            </x14:dataBar>
          </x14:cfRule>
          <xm:sqref>O1771:O1780</xm:sqref>
        </x14:conditionalFormatting>
        <x14:conditionalFormatting xmlns:xm="http://schemas.microsoft.com/office/excel/2006/main">
          <x14:cfRule type="dataBar" id="{C41D93BE-EE08-4B38-925D-44EB912A14FB}">
            <x14:dataBar minLength="0" maxLength="100" gradient="0">
              <x14:cfvo type="autoMin"/>
              <x14:cfvo type="autoMax"/>
              <x14:negativeFillColor rgb="FFFF0000"/>
              <x14:axisColor rgb="FF000000"/>
            </x14:dataBar>
          </x14:cfRule>
          <x14:cfRule type="dataBar" id="{5D9393F7-AC60-4912-A703-6DC22CBF3DB9}">
            <x14:dataBar minLength="0" maxLength="100" gradient="0">
              <x14:cfvo type="autoMin"/>
              <x14:cfvo type="autoMax"/>
              <x14:negativeFillColor rgb="FFFF0000"/>
              <x14:axisColor rgb="FF000000"/>
            </x14:dataBar>
          </x14:cfRule>
          <x14:cfRule type="dataBar" id="{28C1FDD7-9B23-4598-8498-FA2D47E8ECA7}">
            <x14:dataBar minLength="0" maxLength="100" gradient="0">
              <x14:cfvo type="autoMin"/>
              <x14:cfvo type="autoMax"/>
              <x14:negativeFillColor rgb="FFFF0000"/>
              <x14:axisColor rgb="FF000000"/>
            </x14:dataBar>
          </x14:cfRule>
          <x14:cfRule type="dataBar" id="{6AFB8CA0-8896-4E6C-A8B0-2BA7E5D1B0F0}">
            <x14:dataBar minLength="0" maxLength="100" gradient="0">
              <x14:cfvo type="autoMin"/>
              <x14:cfvo type="autoMax"/>
              <x14:negativeFillColor rgb="FFFF0000"/>
              <x14:axisColor rgb="FF000000"/>
            </x14:dataBar>
          </x14:cfRule>
          <xm:sqref>O1782:O1785</xm:sqref>
        </x14:conditionalFormatting>
        <x14:conditionalFormatting xmlns:xm="http://schemas.microsoft.com/office/excel/2006/main">
          <x14:cfRule type="dataBar" id="{9A30821D-DE18-4190-A449-B309594B31BD}">
            <x14:dataBar minLength="0" maxLength="100" gradient="0">
              <x14:cfvo type="autoMin"/>
              <x14:cfvo type="autoMax"/>
              <x14:negativeFillColor rgb="FFFF0000"/>
              <x14:axisColor rgb="FF000000"/>
            </x14:dataBar>
          </x14:cfRule>
          <x14:cfRule type="dataBar" id="{0F2D8EAD-37E1-4C55-AD6C-E4AF7EA69507}">
            <x14:dataBar minLength="0" maxLength="100" gradient="0">
              <x14:cfvo type="autoMin"/>
              <x14:cfvo type="autoMax"/>
              <x14:negativeFillColor rgb="FFFF0000"/>
              <x14:axisColor rgb="FF000000"/>
            </x14:dataBar>
          </x14:cfRule>
          <x14:cfRule type="dataBar" id="{58264F62-A64C-465B-81BB-29C77A821554}">
            <x14:dataBar minLength="0" maxLength="100" gradient="0">
              <x14:cfvo type="autoMin"/>
              <x14:cfvo type="autoMax"/>
              <x14:negativeFillColor rgb="FFFF0000"/>
              <x14:axisColor rgb="FF000000"/>
            </x14:dataBar>
          </x14:cfRule>
          <x14:cfRule type="dataBar" id="{900A2EF2-AE8C-46EA-B85E-45BB2A4B2DD3}">
            <x14:dataBar minLength="0" maxLength="100" gradient="0">
              <x14:cfvo type="autoMin"/>
              <x14:cfvo type="autoMax"/>
              <x14:negativeFillColor rgb="FFFF0000"/>
              <x14:axisColor rgb="FF000000"/>
            </x14:dataBar>
          </x14:cfRule>
          <xm:sqref>O1787:O1820</xm:sqref>
        </x14:conditionalFormatting>
        <x14:conditionalFormatting xmlns:xm="http://schemas.microsoft.com/office/excel/2006/main">
          <x14:cfRule type="dataBar" id="{77A9EC8F-A771-4E97-842B-1A123379979A}">
            <x14:dataBar minLength="0" maxLength="100" gradient="0">
              <x14:cfvo type="autoMin"/>
              <x14:cfvo type="autoMax"/>
              <x14:negativeFillColor rgb="FFFF0000"/>
              <x14:axisColor rgb="FF000000"/>
            </x14:dataBar>
          </x14:cfRule>
          <x14:cfRule type="dataBar" id="{BB92BFC2-E87D-4FF7-AE15-95B5B232BA34}">
            <x14:dataBar minLength="0" maxLength="100" gradient="0">
              <x14:cfvo type="autoMin"/>
              <x14:cfvo type="autoMax"/>
              <x14:negativeFillColor rgb="FFFF0000"/>
              <x14:axisColor rgb="FF000000"/>
            </x14:dataBar>
          </x14:cfRule>
          <x14:cfRule type="dataBar" id="{3199D505-B306-4F66-AEB7-131879721AF1}">
            <x14:dataBar minLength="0" maxLength="100" gradient="0">
              <x14:cfvo type="autoMin"/>
              <x14:cfvo type="autoMax"/>
              <x14:negativeFillColor rgb="FFFF0000"/>
              <x14:axisColor rgb="FF000000"/>
            </x14:dataBar>
          </x14:cfRule>
          <x14:cfRule type="dataBar" id="{7D2D1FAE-1FDE-43C7-9CFA-DC228C7FDFAA}">
            <x14:dataBar minLength="0" maxLength="100" gradient="0">
              <x14:cfvo type="autoMin"/>
              <x14:cfvo type="autoMax"/>
              <x14:negativeFillColor rgb="FFFF0000"/>
              <x14:axisColor rgb="FF000000"/>
            </x14:dataBar>
          </x14:cfRule>
          <xm:sqref>O1822:O1835</xm:sqref>
        </x14:conditionalFormatting>
        <x14:conditionalFormatting xmlns:xm="http://schemas.microsoft.com/office/excel/2006/main">
          <x14:cfRule type="dataBar" id="{49D2881A-712F-4208-A820-68E06ECF9916}">
            <x14:dataBar minLength="0" maxLength="100" gradient="0">
              <x14:cfvo type="autoMin"/>
              <x14:cfvo type="autoMax"/>
              <x14:negativeFillColor rgb="FFFF0000"/>
              <x14:axisColor rgb="FF000000"/>
            </x14:dataBar>
          </x14:cfRule>
          <x14:cfRule type="dataBar" id="{A397855E-704F-4696-9BF5-BCF825223116}">
            <x14:dataBar minLength="0" maxLength="100" gradient="0">
              <x14:cfvo type="autoMin"/>
              <x14:cfvo type="autoMax"/>
              <x14:negativeFillColor rgb="FFFF0000"/>
              <x14:axisColor rgb="FF000000"/>
            </x14:dataBar>
          </x14:cfRule>
          <x14:cfRule type="dataBar" id="{FF8F2A2E-F21A-4B09-AF66-97AB4AD94199}">
            <x14:dataBar minLength="0" maxLength="100" gradient="0">
              <x14:cfvo type="autoMin"/>
              <x14:cfvo type="autoMax"/>
              <x14:negativeFillColor rgb="FFFF0000"/>
              <x14:axisColor rgb="FF000000"/>
            </x14:dataBar>
          </x14:cfRule>
          <x14:cfRule type="dataBar" id="{59F208FE-E54A-4AB7-98C2-69E46680F2EB}">
            <x14:dataBar minLength="0" maxLength="100" gradient="0">
              <x14:cfvo type="autoMin"/>
              <x14:cfvo type="autoMax"/>
              <x14:negativeFillColor rgb="FFFF0000"/>
              <x14:axisColor rgb="FF000000"/>
            </x14:dataBar>
          </x14:cfRule>
          <xm:sqref>O1837:O1845</xm:sqref>
        </x14:conditionalFormatting>
        <x14:conditionalFormatting xmlns:xm="http://schemas.microsoft.com/office/excel/2006/main">
          <x14:cfRule type="dataBar" id="{AFBF3CA0-F5B7-4557-BF4C-6DAE0CE87788}">
            <x14:dataBar minLength="0" maxLength="100" gradient="0">
              <x14:cfvo type="autoMin"/>
              <x14:cfvo type="autoMax"/>
              <x14:negativeFillColor rgb="FFFF0000"/>
              <x14:axisColor rgb="FF000000"/>
            </x14:dataBar>
          </x14:cfRule>
          <x14:cfRule type="dataBar" id="{102E640E-2904-4873-894F-02DEC68457CE}">
            <x14:dataBar minLength="0" maxLength="100" gradient="0">
              <x14:cfvo type="autoMin"/>
              <x14:cfvo type="autoMax"/>
              <x14:negativeFillColor rgb="FFFF0000"/>
              <x14:axisColor rgb="FF000000"/>
            </x14:dataBar>
          </x14:cfRule>
          <x14:cfRule type="dataBar" id="{A2367A64-714A-4C85-ABAB-270C90DF2E2D}">
            <x14:dataBar minLength="0" maxLength="100" gradient="0">
              <x14:cfvo type="autoMin"/>
              <x14:cfvo type="autoMax"/>
              <x14:negativeFillColor rgb="FFFF0000"/>
              <x14:axisColor rgb="FF000000"/>
            </x14:dataBar>
          </x14:cfRule>
          <x14:cfRule type="dataBar" id="{F5E8ED82-A967-44FA-9AB5-FBC8E37A1F28}">
            <x14:dataBar minLength="0" maxLength="100" gradient="0">
              <x14:cfvo type="autoMin"/>
              <x14:cfvo type="autoMax"/>
              <x14:negativeFillColor rgb="FFFF0000"/>
              <x14:axisColor rgb="FF000000"/>
            </x14:dataBar>
          </x14:cfRule>
          <xm:sqref>O1847:O1850</xm:sqref>
        </x14:conditionalFormatting>
        <x14:conditionalFormatting xmlns:xm="http://schemas.microsoft.com/office/excel/2006/main">
          <x14:cfRule type="dataBar" id="{5206D6F3-0511-46B7-B1EE-75F5281CB9EE}">
            <x14:dataBar minLength="0" maxLength="100" gradient="0">
              <x14:cfvo type="autoMin"/>
              <x14:cfvo type="autoMax"/>
              <x14:negativeFillColor rgb="FFFF0000"/>
              <x14:axisColor rgb="FF000000"/>
            </x14:dataBar>
          </x14:cfRule>
          <x14:cfRule type="dataBar" id="{C30EE7E6-5B2B-4A2A-88FF-D36D1708A073}">
            <x14:dataBar minLength="0" maxLength="100" gradient="0">
              <x14:cfvo type="autoMin"/>
              <x14:cfvo type="autoMax"/>
              <x14:negativeFillColor rgb="FFFF0000"/>
              <x14:axisColor rgb="FF000000"/>
            </x14:dataBar>
          </x14:cfRule>
          <x14:cfRule type="dataBar" id="{A3F573FF-7697-4263-95E5-1B93D1A8802F}">
            <x14:dataBar minLength="0" maxLength="100" gradient="0">
              <x14:cfvo type="autoMin"/>
              <x14:cfvo type="autoMax"/>
              <x14:negativeFillColor rgb="FFFF0000"/>
              <x14:axisColor rgb="FF000000"/>
            </x14:dataBar>
          </x14:cfRule>
          <x14:cfRule type="dataBar" id="{CCF0C374-94F3-4287-9CD1-7675787E6396}">
            <x14:dataBar minLength="0" maxLength="100" gradient="0">
              <x14:cfvo type="autoMin"/>
              <x14:cfvo type="autoMax"/>
              <x14:negativeFillColor rgb="FFFF0000"/>
              <x14:axisColor rgb="FF000000"/>
            </x14:dataBar>
          </x14:cfRule>
          <xm:sqref>O1853:O1925</xm:sqref>
        </x14:conditionalFormatting>
        <x14:conditionalFormatting xmlns:xm="http://schemas.microsoft.com/office/excel/2006/main">
          <x14:cfRule type="dataBar" id="{83A4497E-6563-4DBB-AA30-492497F4601F}">
            <x14:dataBar minLength="0" maxLength="100" gradient="0">
              <x14:cfvo type="autoMin"/>
              <x14:cfvo type="autoMax"/>
              <x14:negativeFillColor rgb="FFFF0000"/>
              <x14:axisColor rgb="FF000000"/>
            </x14:dataBar>
          </x14:cfRule>
          <x14:cfRule type="dataBar" id="{9929F2A9-E5B7-47DF-9110-3B9E1D429E53}">
            <x14:dataBar minLength="0" maxLength="100" gradient="0">
              <x14:cfvo type="autoMin"/>
              <x14:cfvo type="autoMax"/>
              <x14:negativeFillColor rgb="FFFF0000"/>
              <x14:axisColor rgb="FF000000"/>
            </x14:dataBar>
          </x14:cfRule>
          <x14:cfRule type="dataBar" id="{7018F7BA-F719-41E5-95AE-6F41494204AA}">
            <x14:dataBar minLength="0" maxLength="100" gradient="0">
              <x14:cfvo type="autoMin"/>
              <x14:cfvo type="autoMax"/>
              <x14:negativeFillColor rgb="FFFF0000"/>
              <x14:axisColor rgb="FF000000"/>
            </x14:dataBar>
          </x14:cfRule>
          <x14:cfRule type="dataBar" id="{FD0CB3A2-EB14-4507-8219-3A5B66C048ED}">
            <x14:dataBar minLength="0" maxLength="100" gradient="0">
              <x14:cfvo type="autoMin"/>
              <x14:cfvo type="autoMax"/>
              <x14:negativeFillColor rgb="FFFF0000"/>
              <x14:axisColor rgb="FF000000"/>
            </x14:dataBar>
          </x14:cfRule>
          <xm:sqref>O1928:O1934</xm:sqref>
        </x14:conditionalFormatting>
        <x14:conditionalFormatting xmlns:xm="http://schemas.microsoft.com/office/excel/2006/main">
          <x14:cfRule type="dataBar" id="{6A4F0D12-94F9-47D5-B1ED-13AA2B2CB718}">
            <x14:dataBar minLength="0" maxLength="100" gradient="0">
              <x14:cfvo type="autoMin"/>
              <x14:cfvo type="autoMax"/>
              <x14:negativeFillColor rgb="FFFF0000"/>
              <x14:axisColor rgb="FF000000"/>
            </x14:dataBar>
          </x14:cfRule>
          <x14:cfRule type="dataBar" id="{7C68E947-7762-46EE-842B-882677BD39DD}">
            <x14:dataBar minLength="0" maxLength="100" gradient="0">
              <x14:cfvo type="autoMin"/>
              <x14:cfvo type="autoMax"/>
              <x14:negativeFillColor rgb="FFFF0000"/>
              <x14:axisColor rgb="FF000000"/>
            </x14:dataBar>
          </x14:cfRule>
          <x14:cfRule type="dataBar" id="{C927C709-F58F-422F-B114-81BD451F8D98}">
            <x14:dataBar minLength="0" maxLength="100" gradient="0">
              <x14:cfvo type="autoMin"/>
              <x14:cfvo type="autoMax"/>
              <x14:negativeFillColor rgb="FFFF0000"/>
              <x14:axisColor rgb="FF000000"/>
            </x14:dataBar>
          </x14:cfRule>
          <x14:cfRule type="dataBar" id="{FB27B7F1-8CFE-4FB3-B290-6019AFA1C362}">
            <x14:dataBar minLength="0" maxLength="100" gradient="0">
              <x14:cfvo type="autoMin"/>
              <x14:cfvo type="autoMax"/>
              <x14:negativeFillColor rgb="FFFF0000"/>
              <x14:axisColor rgb="FF000000"/>
            </x14:dataBar>
          </x14:cfRule>
          <xm:sqref>O1937:O2014</xm:sqref>
        </x14:conditionalFormatting>
        <x14:conditionalFormatting xmlns:xm="http://schemas.microsoft.com/office/excel/2006/main">
          <x14:cfRule type="dataBar" id="{55B2B061-FF0E-42A1-948D-98F212A83D47}">
            <x14:dataBar minLength="0" maxLength="100" gradient="0">
              <x14:cfvo type="autoMin"/>
              <x14:cfvo type="autoMax"/>
              <x14:negativeFillColor rgb="FFFF0000"/>
              <x14:axisColor rgb="FF000000"/>
            </x14:dataBar>
          </x14:cfRule>
          <x14:cfRule type="dataBar" id="{D538CEBE-C2FB-4DD2-9DE1-8F7D643EAB11}">
            <x14:dataBar minLength="0" maxLength="100" gradient="0">
              <x14:cfvo type="autoMin"/>
              <x14:cfvo type="autoMax"/>
              <x14:negativeFillColor rgb="FFFF0000"/>
              <x14:axisColor rgb="FF000000"/>
            </x14:dataBar>
          </x14:cfRule>
          <x14:cfRule type="dataBar" id="{0A04B6E7-71E5-434E-A19E-C448E1FE5923}">
            <x14:dataBar minLength="0" maxLength="100" gradient="0">
              <x14:cfvo type="autoMin"/>
              <x14:cfvo type="autoMax"/>
              <x14:negativeFillColor rgb="FFFF0000"/>
              <x14:axisColor rgb="FF000000"/>
            </x14:dataBar>
          </x14:cfRule>
          <x14:cfRule type="dataBar" id="{50CD0507-D16C-4D04-92C8-BD7C1854A823}">
            <x14:dataBar minLength="0" maxLength="100" gradient="0">
              <x14:cfvo type="autoMin"/>
              <x14:cfvo type="autoMax"/>
              <x14:negativeFillColor rgb="FFFF0000"/>
              <x14:axisColor rgb="FF000000"/>
            </x14:dataBar>
          </x14:cfRule>
          <xm:sqref>O2017:O2080</xm:sqref>
        </x14:conditionalFormatting>
        <x14:conditionalFormatting xmlns:xm="http://schemas.microsoft.com/office/excel/2006/main">
          <x14:cfRule type="dataBar" id="{7DC61977-F391-4F5C-AD4C-6A5A1F19FD2E}">
            <x14:dataBar minLength="0" maxLength="100" gradient="0">
              <x14:cfvo type="autoMin"/>
              <x14:cfvo type="autoMax"/>
              <x14:negativeFillColor rgb="FFFF0000"/>
              <x14:axisColor rgb="FF000000"/>
            </x14:dataBar>
          </x14:cfRule>
          <x14:cfRule type="dataBar" id="{49A9B8A5-792E-45AF-AFFB-BEFCF04E40DC}">
            <x14:dataBar minLength="0" maxLength="100" gradient="0">
              <x14:cfvo type="autoMin"/>
              <x14:cfvo type="autoMax"/>
              <x14:negativeFillColor rgb="FFFF0000"/>
              <x14:axisColor rgb="FF000000"/>
            </x14:dataBar>
          </x14:cfRule>
          <x14:cfRule type="dataBar" id="{7259D01F-D1FD-4184-B2F2-556B993B0986}">
            <x14:dataBar minLength="0" maxLength="100" gradient="0">
              <x14:cfvo type="autoMin"/>
              <x14:cfvo type="autoMax"/>
              <x14:negativeFillColor rgb="FFFF0000"/>
              <x14:axisColor rgb="FF000000"/>
            </x14:dataBar>
          </x14:cfRule>
          <x14:cfRule type="dataBar" id="{151E2C3E-659E-4D74-98FB-B383EF64EDE8}">
            <x14:dataBar minLength="0" maxLength="100" gradient="0">
              <x14:cfvo type="autoMin"/>
              <x14:cfvo type="autoMax"/>
              <x14:negativeFillColor rgb="FFFF0000"/>
              <x14:axisColor rgb="FF000000"/>
            </x14:dataBar>
          </x14:cfRule>
          <xm:sqref>O2082:O2084</xm:sqref>
        </x14:conditionalFormatting>
        <x14:conditionalFormatting xmlns:xm="http://schemas.microsoft.com/office/excel/2006/main">
          <x14:cfRule type="dataBar" id="{49F1C5EF-9C0C-4DF2-90A1-8EC280ECF0A0}">
            <x14:dataBar minLength="0" maxLength="100" gradient="0">
              <x14:cfvo type="autoMin"/>
              <x14:cfvo type="autoMax"/>
              <x14:negativeFillColor rgb="FFFF0000"/>
              <x14:axisColor rgb="FF000000"/>
            </x14:dataBar>
          </x14:cfRule>
          <x14:cfRule type="dataBar" id="{22D838D1-3F11-4744-BD2D-95A22EF1390C}">
            <x14:dataBar minLength="0" maxLength="100" gradient="0">
              <x14:cfvo type="autoMin"/>
              <x14:cfvo type="autoMax"/>
              <x14:negativeFillColor rgb="FFFF0000"/>
              <x14:axisColor rgb="FF000000"/>
            </x14:dataBar>
          </x14:cfRule>
          <x14:cfRule type="dataBar" id="{7D224A70-04E6-4224-A716-0B5CD0D59479}">
            <x14:dataBar minLength="0" maxLength="100" gradient="0">
              <x14:cfvo type="autoMin"/>
              <x14:cfvo type="autoMax"/>
              <x14:negativeFillColor rgb="FFFF0000"/>
              <x14:axisColor rgb="FF000000"/>
            </x14:dataBar>
          </x14:cfRule>
          <x14:cfRule type="dataBar" id="{0B400760-2822-496A-8D44-1E66017B29BB}">
            <x14:dataBar minLength="0" maxLength="100" gradient="0">
              <x14:cfvo type="autoMin"/>
              <x14:cfvo type="autoMax"/>
              <x14:negativeFillColor rgb="FFFF0000"/>
              <x14:axisColor rgb="FF000000"/>
            </x14:dataBar>
          </x14:cfRule>
          <xm:sqref>O2087:O2098</xm:sqref>
        </x14:conditionalFormatting>
        <x14:conditionalFormatting xmlns:xm="http://schemas.microsoft.com/office/excel/2006/main">
          <x14:cfRule type="dataBar" id="{13BA854F-F6E3-4B82-B1D4-B02F4F93F4EC}">
            <x14:dataBar minLength="0" maxLength="100" gradient="0">
              <x14:cfvo type="autoMin"/>
              <x14:cfvo type="autoMax"/>
              <x14:negativeFillColor rgb="FFFF0000"/>
              <x14:axisColor rgb="FF000000"/>
            </x14:dataBar>
          </x14:cfRule>
          <x14:cfRule type="dataBar" id="{E7698DD7-42C0-42C7-BD15-7DDEF56B09F8}">
            <x14:dataBar minLength="0" maxLength="100" gradient="0">
              <x14:cfvo type="autoMin"/>
              <x14:cfvo type="autoMax"/>
              <x14:negativeFillColor rgb="FFFF0000"/>
              <x14:axisColor rgb="FF000000"/>
            </x14:dataBar>
          </x14:cfRule>
          <x14:cfRule type="dataBar" id="{A8497F41-2B9B-4E61-8C58-CAE2D1C6EE20}">
            <x14:dataBar minLength="0" maxLength="100" gradient="0">
              <x14:cfvo type="autoMin"/>
              <x14:cfvo type="autoMax"/>
              <x14:negativeFillColor rgb="FFFF0000"/>
              <x14:axisColor rgb="FF000000"/>
            </x14:dataBar>
          </x14:cfRule>
          <x14:cfRule type="dataBar" id="{8FACDACD-2693-4D59-BB4D-A1D7B5ED9255}">
            <x14:dataBar minLength="0" maxLength="100" gradient="0">
              <x14:cfvo type="autoMin"/>
              <x14:cfvo type="autoMax"/>
              <x14:negativeFillColor rgb="FFFF0000"/>
              <x14:axisColor rgb="FF000000"/>
            </x14:dataBar>
          </x14:cfRule>
          <xm:sqref>O2101:O2114</xm:sqref>
        </x14:conditionalFormatting>
        <x14:conditionalFormatting xmlns:xm="http://schemas.microsoft.com/office/excel/2006/main">
          <x14:cfRule type="dataBar" id="{C05BDEEA-7972-489A-8918-B4AEC4A3F82C}">
            <x14:dataBar minLength="0" maxLength="100" gradient="0">
              <x14:cfvo type="autoMin"/>
              <x14:cfvo type="autoMax"/>
              <x14:negativeFillColor rgb="FFFF0000"/>
              <x14:axisColor rgb="FF000000"/>
            </x14:dataBar>
          </x14:cfRule>
          <x14:cfRule type="dataBar" id="{B2A065D1-D559-4C7C-B086-F6455E420E3B}">
            <x14:dataBar minLength="0" maxLength="100" gradient="0">
              <x14:cfvo type="autoMin"/>
              <x14:cfvo type="autoMax"/>
              <x14:negativeFillColor rgb="FFFF0000"/>
              <x14:axisColor rgb="FF000000"/>
            </x14:dataBar>
          </x14:cfRule>
          <x14:cfRule type="dataBar" id="{4F337E76-CC5B-4435-9B9E-43A487C0E7B7}">
            <x14:dataBar minLength="0" maxLength="100" gradient="0">
              <x14:cfvo type="autoMin"/>
              <x14:cfvo type="autoMax"/>
              <x14:negativeFillColor rgb="FFFF0000"/>
              <x14:axisColor rgb="FF000000"/>
            </x14:dataBar>
          </x14:cfRule>
          <x14:cfRule type="dataBar" id="{D257FBB9-6892-4B32-8A43-3284DC68A2AE}">
            <x14:dataBar minLength="0" maxLength="100" gradient="0">
              <x14:cfvo type="autoMin"/>
              <x14:cfvo type="autoMax"/>
              <x14:negativeFillColor rgb="FFFF0000"/>
              <x14:axisColor rgb="FF000000"/>
            </x14:dataBar>
          </x14:cfRule>
          <xm:sqref>O2117:O2144</xm:sqref>
        </x14:conditionalFormatting>
        <x14:conditionalFormatting xmlns:xm="http://schemas.microsoft.com/office/excel/2006/main">
          <x14:cfRule type="dataBar" id="{4C6615DE-5D15-4FE4-B542-2CE36C82B5C7}">
            <x14:dataBar minLength="0" maxLength="100" gradient="0">
              <x14:cfvo type="autoMin"/>
              <x14:cfvo type="autoMax"/>
              <x14:negativeFillColor rgb="FFFF0000"/>
              <x14:axisColor rgb="FF000000"/>
            </x14:dataBar>
          </x14:cfRule>
          <x14:cfRule type="dataBar" id="{1C73D51F-FBFB-4CED-82E3-E8B450F25E4A}">
            <x14:dataBar minLength="0" maxLength="100" gradient="0">
              <x14:cfvo type="autoMin"/>
              <x14:cfvo type="autoMax"/>
              <x14:negativeFillColor rgb="FFFF0000"/>
              <x14:axisColor rgb="FF000000"/>
            </x14:dataBar>
          </x14:cfRule>
          <x14:cfRule type="dataBar" id="{49F2224E-D6A3-430B-955D-6FCA59881C50}">
            <x14:dataBar minLength="0" maxLength="100" gradient="0">
              <x14:cfvo type="autoMin"/>
              <x14:cfvo type="autoMax"/>
              <x14:negativeFillColor rgb="FFFF0000"/>
              <x14:axisColor rgb="FF000000"/>
            </x14:dataBar>
          </x14:cfRule>
          <x14:cfRule type="dataBar" id="{197FB9ED-BB3E-4864-B0E9-E871576332F0}">
            <x14:dataBar minLength="0" maxLength="100" gradient="0">
              <x14:cfvo type="autoMin"/>
              <x14:cfvo type="autoMax"/>
              <x14:negativeFillColor rgb="FFFF0000"/>
              <x14:axisColor rgb="FF000000"/>
            </x14:dataBar>
          </x14:cfRule>
          <xm:sqref>O2147:O2156</xm:sqref>
        </x14:conditionalFormatting>
        <x14:conditionalFormatting xmlns:xm="http://schemas.microsoft.com/office/excel/2006/main">
          <x14:cfRule type="dataBar" id="{BA3F7727-3DA0-4763-9590-778E5AD0A581}">
            <x14:dataBar minLength="0" maxLength="100" gradient="0">
              <x14:cfvo type="autoMin"/>
              <x14:cfvo type="autoMax"/>
              <x14:negativeFillColor rgb="FFFF0000"/>
              <x14:axisColor rgb="FF000000"/>
            </x14:dataBar>
          </x14:cfRule>
          <x14:cfRule type="dataBar" id="{7622890A-7756-401D-A705-19C049B56AE3}">
            <x14:dataBar minLength="0" maxLength="100" gradient="0">
              <x14:cfvo type="autoMin"/>
              <x14:cfvo type="autoMax"/>
              <x14:negativeFillColor rgb="FFFF0000"/>
              <x14:axisColor rgb="FF000000"/>
            </x14:dataBar>
          </x14:cfRule>
          <x14:cfRule type="dataBar" id="{6710F109-C0DA-4AEA-8CEC-C7BA24F61355}">
            <x14:dataBar minLength="0" maxLength="100" gradient="0">
              <x14:cfvo type="autoMin"/>
              <x14:cfvo type="autoMax"/>
              <x14:negativeFillColor rgb="FFFF0000"/>
              <x14:axisColor rgb="FF000000"/>
            </x14:dataBar>
          </x14:cfRule>
          <x14:cfRule type="dataBar" id="{7C115702-E71B-4BBE-8D70-88549CCEC69F}">
            <x14:dataBar minLength="0" maxLength="100" gradient="0">
              <x14:cfvo type="autoMin"/>
              <x14:cfvo type="autoMax"/>
              <x14:negativeFillColor rgb="FFFF0000"/>
              <x14:axisColor rgb="FF000000"/>
            </x14:dataBar>
          </x14:cfRule>
          <xm:sqref>O2158:O2165</xm:sqref>
        </x14:conditionalFormatting>
        <x14:conditionalFormatting xmlns:xm="http://schemas.microsoft.com/office/excel/2006/main">
          <x14:cfRule type="dataBar" id="{D0CD9EB7-B2E7-4459-9E56-1DB848BEDFAC}">
            <x14:dataBar minLength="0" maxLength="100" gradient="0">
              <x14:cfvo type="autoMin"/>
              <x14:cfvo type="autoMax"/>
              <x14:negativeFillColor rgb="FFFF0000"/>
              <x14:axisColor rgb="FF000000"/>
            </x14:dataBar>
          </x14:cfRule>
          <x14:cfRule type="dataBar" id="{FFD415CB-332C-495A-960D-DC7CE2FE13A6}">
            <x14:dataBar minLength="0" maxLength="100" gradient="0">
              <x14:cfvo type="autoMin"/>
              <x14:cfvo type="autoMax"/>
              <x14:negativeFillColor rgb="FFFF0000"/>
              <x14:axisColor rgb="FF000000"/>
            </x14:dataBar>
          </x14:cfRule>
          <x14:cfRule type="dataBar" id="{CEC17DBA-E212-4678-A3F2-92AF7BDDF509}">
            <x14:dataBar minLength="0" maxLength="100" gradient="0">
              <x14:cfvo type="autoMin"/>
              <x14:cfvo type="autoMax"/>
              <x14:negativeFillColor rgb="FFFF0000"/>
              <x14:axisColor rgb="FF000000"/>
            </x14:dataBar>
          </x14:cfRule>
          <x14:cfRule type="dataBar" id="{4F6A17B0-54A3-469E-B8E4-14ED821F86C1}">
            <x14:dataBar minLength="0" maxLength="100" gradient="0">
              <x14:cfvo type="autoMin"/>
              <x14:cfvo type="autoMax"/>
              <x14:negativeFillColor rgb="FFFF0000"/>
              <x14:axisColor rgb="FF000000"/>
            </x14:dataBar>
          </x14:cfRule>
          <xm:sqref>O2167:O2175</xm:sqref>
        </x14:conditionalFormatting>
        <x14:conditionalFormatting xmlns:xm="http://schemas.microsoft.com/office/excel/2006/main">
          <x14:cfRule type="dataBar" id="{A28DEE85-E2EF-41CD-8ECE-0782EC8702F0}">
            <x14:dataBar minLength="0" maxLength="100" gradient="0">
              <x14:cfvo type="autoMin"/>
              <x14:cfvo type="autoMax"/>
              <x14:negativeFillColor rgb="FFFF0000"/>
              <x14:axisColor rgb="FF000000"/>
            </x14:dataBar>
          </x14:cfRule>
          <x14:cfRule type="dataBar" id="{87CD81BB-951B-4268-B1CE-466CC76FD06C}">
            <x14:dataBar minLength="0" maxLength="100" gradient="0">
              <x14:cfvo type="autoMin"/>
              <x14:cfvo type="autoMax"/>
              <x14:negativeFillColor rgb="FFFF0000"/>
              <x14:axisColor rgb="FF000000"/>
            </x14:dataBar>
          </x14:cfRule>
          <x14:cfRule type="dataBar" id="{B1A20AED-5531-42A6-81DD-E02D30264D7E}">
            <x14:dataBar minLength="0" maxLength="100" gradient="0">
              <x14:cfvo type="autoMin"/>
              <x14:cfvo type="autoMax"/>
              <x14:negativeFillColor rgb="FFFF0000"/>
              <x14:axisColor rgb="FF000000"/>
            </x14:dataBar>
          </x14:cfRule>
          <x14:cfRule type="dataBar" id="{B0DBFF31-2BC0-4779-A5E1-C5C28304869F}">
            <x14:dataBar minLength="0" maxLength="100" gradient="0">
              <x14:cfvo type="autoMin"/>
              <x14:cfvo type="autoMax"/>
              <x14:negativeFillColor rgb="FFFF0000"/>
              <x14:axisColor rgb="FF000000"/>
            </x14:dataBar>
          </x14:cfRule>
          <xm:sqref>O2178:O2179</xm:sqref>
        </x14:conditionalFormatting>
        <x14:conditionalFormatting xmlns:xm="http://schemas.microsoft.com/office/excel/2006/main">
          <x14:cfRule type="dataBar" id="{181A4CC6-135D-4D49-8EE5-49B8E336985D}">
            <x14:dataBar minLength="0" maxLength="100" gradient="0">
              <x14:cfvo type="autoMin"/>
              <x14:cfvo type="autoMax"/>
              <x14:negativeFillColor rgb="FFFF0000"/>
              <x14:axisColor rgb="FF000000"/>
            </x14:dataBar>
          </x14:cfRule>
          <x14:cfRule type="dataBar" id="{A33798E2-6832-4631-BAD7-20A75F07F040}">
            <x14:dataBar minLength="0" maxLength="100" gradient="0">
              <x14:cfvo type="autoMin"/>
              <x14:cfvo type="autoMax"/>
              <x14:negativeFillColor rgb="FFFF0000"/>
              <x14:axisColor rgb="FF000000"/>
            </x14:dataBar>
          </x14:cfRule>
          <x14:cfRule type="dataBar" id="{CF9FADA9-A5C0-4374-BDE5-83B055BBB1C0}">
            <x14:dataBar minLength="0" maxLength="100" gradient="0">
              <x14:cfvo type="autoMin"/>
              <x14:cfvo type="autoMax"/>
              <x14:negativeFillColor rgb="FFFF0000"/>
              <x14:axisColor rgb="FF000000"/>
            </x14:dataBar>
          </x14:cfRule>
          <x14:cfRule type="dataBar" id="{1001A951-9E7B-41C9-95D9-349F4ED3ED5A}">
            <x14:dataBar minLength="0" maxLength="100" gradient="0">
              <x14:cfvo type="autoMin"/>
              <x14:cfvo type="autoMax"/>
              <x14:negativeFillColor rgb="FFFF0000"/>
              <x14:axisColor rgb="FF000000"/>
            </x14:dataBar>
          </x14:cfRule>
          <xm:sqref>O2181:O2185</xm:sqref>
        </x14:conditionalFormatting>
        <x14:conditionalFormatting xmlns:xm="http://schemas.microsoft.com/office/excel/2006/main">
          <x14:cfRule type="dataBar" id="{B99AA069-8F4E-4E41-B8A3-19E840D991B7}">
            <x14:dataBar minLength="0" maxLength="100" gradient="0">
              <x14:cfvo type="autoMin"/>
              <x14:cfvo type="autoMax"/>
              <x14:negativeFillColor rgb="FFFF0000"/>
              <x14:axisColor rgb="FF000000"/>
            </x14:dataBar>
          </x14:cfRule>
          <x14:cfRule type="dataBar" id="{4034DDAB-BA6E-4AA6-980C-C0D525185409}">
            <x14:dataBar minLength="0" maxLength="100" gradient="0">
              <x14:cfvo type="autoMin"/>
              <x14:cfvo type="autoMax"/>
              <x14:negativeFillColor rgb="FFFF0000"/>
              <x14:axisColor rgb="FF000000"/>
            </x14:dataBar>
          </x14:cfRule>
          <x14:cfRule type="dataBar" id="{91022804-D6D8-4516-8F18-88FC0D8135D7}">
            <x14:dataBar minLength="0" maxLength="100" gradient="0">
              <x14:cfvo type="autoMin"/>
              <x14:cfvo type="autoMax"/>
              <x14:negativeFillColor rgb="FFFF0000"/>
              <x14:axisColor rgb="FF000000"/>
            </x14:dataBar>
          </x14:cfRule>
          <x14:cfRule type="dataBar" id="{BE79A40D-6AE5-4F5A-A2B1-5CE07418A725}">
            <x14:dataBar minLength="0" maxLength="100" gradient="0">
              <x14:cfvo type="autoMin"/>
              <x14:cfvo type="autoMax"/>
              <x14:negativeFillColor rgb="FFFF0000"/>
              <x14:axisColor rgb="FF000000"/>
            </x14:dataBar>
          </x14:cfRule>
          <xm:sqref>O2187:O2196</xm:sqref>
        </x14:conditionalFormatting>
        <x14:conditionalFormatting xmlns:xm="http://schemas.microsoft.com/office/excel/2006/main">
          <x14:cfRule type="dataBar" id="{ACC25AB2-5949-4136-9AC6-40BA1F1B196D}">
            <x14:dataBar minLength="0" maxLength="100" gradient="0">
              <x14:cfvo type="autoMin"/>
              <x14:cfvo type="autoMax"/>
              <x14:negativeFillColor rgb="FFFF0000"/>
              <x14:axisColor rgb="FF000000"/>
            </x14:dataBar>
          </x14:cfRule>
          <x14:cfRule type="dataBar" id="{DA3E333F-6ECB-4368-A6B9-3721B34EE994}">
            <x14:dataBar minLength="0" maxLength="100" gradient="0">
              <x14:cfvo type="autoMin"/>
              <x14:cfvo type="autoMax"/>
              <x14:negativeFillColor rgb="FFFF0000"/>
              <x14:axisColor rgb="FF000000"/>
            </x14:dataBar>
          </x14:cfRule>
          <x14:cfRule type="dataBar" id="{456BF245-8DA7-4208-992B-940BA8CD32F7}">
            <x14:dataBar minLength="0" maxLength="100" gradient="0">
              <x14:cfvo type="autoMin"/>
              <x14:cfvo type="autoMax"/>
              <x14:negativeFillColor rgb="FFFF0000"/>
              <x14:axisColor rgb="FF000000"/>
            </x14:dataBar>
          </x14:cfRule>
          <x14:cfRule type="dataBar" id="{A146C40D-9C9E-47AC-B7C1-A2B6D60D339F}">
            <x14:dataBar minLength="0" maxLength="100" gradient="0">
              <x14:cfvo type="autoMin"/>
              <x14:cfvo type="autoMax"/>
              <x14:negativeFillColor rgb="FFFF0000"/>
              <x14:axisColor rgb="FF000000"/>
            </x14:dataBar>
          </x14:cfRule>
          <xm:sqref>O2198:O2199</xm:sqref>
        </x14:conditionalFormatting>
        <x14:conditionalFormatting xmlns:xm="http://schemas.microsoft.com/office/excel/2006/main">
          <x14:cfRule type="dataBar" id="{97A7F67F-5DF8-4006-BA47-9818FB5EB141}">
            <x14:dataBar minLength="0" maxLength="100" gradient="0">
              <x14:cfvo type="autoMin"/>
              <x14:cfvo type="autoMax"/>
              <x14:negativeFillColor rgb="FFFF0000"/>
              <x14:axisColor rgb="FF000000"/>
            </x14:dataBar>
          </x14:cfRule>
          <x14:cfRule type="dataBar" id="{4645F64E-9F75-4932-9993-72FEDBFF855B}">
            <x14:dataBar minLength="0" maxLength="100" gradient="0">
              <x14:cfvo type="autoMin"/>
              <x14:cfvo type="autoMax"/>
              <x14:negativeFillColor rgb="FFFF0000"/>
              <x14:axisColor rgb="FF000000"/>
            </x14:dataBar>
          </x14:cfRule>
          <x14:cfRule type="dataBar" id="{8CBF6273-E3E5-4BF1-80A7-EDB109A4FBB2}">
            <x14:dataBar minLength="0" maxLength="100" gradient="0">
              <x14:cfvo type="autoMin"/>
              <x14:cfvo type="autoMax"/>
              <x14:negativeFillColor rgb="FFFF0000"/>
              <x14:axisColor rgb="FF000000"/>
            </x14:dataBar>
          </x14:cfRule>
          <x14:cfRule type="dataBar" id="{0917BF16-C9CB-4F88-9BCD-2D784FD82E5E}">
            <x14:dataBar minLength="0" maxLength="100" gradient="0">
              <x14:cfvo type="autoMin"/>
              <x14:cfvo type="autoMax"/>
              <x14:negativeFillColor rgb="FFFF0000"/>
              <x14:axisColor rgb="FF000000"/>
            </x14:dataBar>
          </x14:cfRule>
          <xm:sqref>O2201</xm:sqref>
        </x14:conditionalFormatting>
        <x14:conditionalFormatting xmlns:xm="http://schemas.microsoft.com/office/excel/2006/main">
          <x14:cfRule type="dataBar" id="{513B0BF1-D499-4573-A33F-F19FDE4EF30C}">
            <x14:dataBar minLength="0" maxLength="100" gradient="0">
              <x14:cfvo type="autoMin"/>
              <x14:cfvo type="autoMax"/>
              <x14:negativeFillColor rgb="FFFF0000"/>
              <x14:axisColor rgb="FF000000"/>
            </x14:dataBar>
          </x14:cfRule>
          <x14:cfRule type="dataBar" id="{CEE4587C-0C03-4CEF-BA1C-64AA0ABA86EB}">
            <x14:dataBar minLength="0" maxLength="100" gradient="0">
              <x14:cfvo type="autoMin"/>
              <x14:cfvo type="autoMax"/>
              <x14:negativeFillColor rgb="FFFF0000"/>
              <x14:axisColor rgb="FF000000"/>
            </x14:dataBar>
          </x14:cfRule>
          <x14:cfRule type="dataBar" id="{6EF36231-9010-475F-8464-926F0F4A070A}">
            <x14:dataBar minLength="0" maxLength="100" gradient="0">
              <x14:cfvo type="autoMin"/>
              <x14:cfvo type="autoMax"/>
              <x14:negativeFillColor rgb="FFFF0000"/>
              <x14:axisColor rgb="FF000000"/>
            </x14:dataBar>
          </x14:cfRule>
          <x14:cfRule type="dataBar" id="{5571C72F-3A89-437C-836A-0C705D67720C}">
            <x14:dataBar minLength="0" maxLength="100" gradient="0">
              <x14:cfvo type="autoMin"/>
              <x14:cfvo type="autoMax"/>
              <x14:negativeFillColor rgb="FFFF0000"/>
              <x14:axisColor rgb="FF000000"/>
            </x14:dataBar>
          </x14:cfRule>
          <xm:sqref>O2203:O2226</xm:sqref>
        </x14:conditionalFormatting>
        <x14:conditionalFormatting xmlns:xm="http://schemas.microsoft.com/office/excel/2006/main">
          <x14:cfRule type="dataBar" id="{0D8DD706-2011-4CF5-8BAA-28FA78ECC5F6}">
            <x14:dataBar minLength="0" maxLength="100" gradient="0">
              <x14:cfvo type="autoMin"/>
              <x14:cfvo type="autoMax"/>
              <x14:negativeFillColor rgb="FFFF0000"/>
              <x14:axisColor rgb="FF000000"/>
            </x14:dataBar>
          </x14:cfRule>
          <x14:cfRule type="dataBar" id="{B7343DD5-B160-427B-B32E-75F518411065}">
            <x14:dataBar minLength="0" maxLength="100" gradient="0">
              <x14:cfvo type="autoMin"/>
              <x14:cfvo type="autoMax"/>
              <x14:negativeFillColor rgb="FFFF0000"/>
              <x14:axisColor rgb="FF000000"/>
            </x14:dataBar>
          </x14:cfRule>
          <x14:cfRule type="dataBar" id="{6C5D6B82-CF57-413C-BB3A-8FF1B31C0816}">
            <x14:dataBar minLength="0" maxLength="100" gradient="0">
              <x14:cfvo type="autoMin"/>
              <x14:cfvo type="autoMax"/>
              <x14:negativeFillColor rgb="FFFF0000"/>
              <x14:axisColor rgb="FF000000"/>
            </x14:dataBar>
          </x14:cfRule>
          <x14:cfRule type="dataBar" id="{78C0A9BB-BF76-4423-8237-EEDE7A3C231C}">
            <x14:dataBar minLength="0" maxLength="100" gradient="0">
              <x14:cfvo type="autoMin"/>
              <x14:cfvo type="autoMax"/>
              <x14:negativeFillColor rgb="FFFF0000"/>
              <x14:axisColor rgb="FF000000"/>
            </x14:dataBar>
          </x14:cfRule>
          <xm:sqref>O2228:O2237</xm:sqref>
        </x14:conditionalFormatting>
        <x14:conditionalFormatting xmlns:xm="http://schemas.microsoft.com/office/excel/2006/main">
          <x14:cfRule type="dataBar" id="{18A58680-6872-441E-8C62-D644040F8937}">
            <x14:dataBar minLength="0" maxLength="100" gradient="0">
              <x14:cfvo type="autoMin"/>
              <x14:cfvo type="autoMax"/>
              <x14:negativeFillColor rgb="FFFF0000"/>
              <x14:axisColor rgb="FF000000"/>
            </x14:dataBar>
          </x14:cfRule>
          <x14:cfRule type="dataBar" id="{9DB22980-EAF4-4559-A8EF-5B2AE71580CE}">
            <x14:dataBar minLength="0" maxLength="100" gradient="0">
              <x14:cfvo type="autoMin"/>
              <x14:cfvo type="autoMax"/>
              <x14:negativeFillColor rgb="FFFF0000"/>
              <x14:axisColor rgb="FF000000"/>
            </x14:dataBar>
          </x14:cfRule>
          <x14:cfRule type="dataBar" id="{065AE4A8-AE6B-41F3-81E4-779A76175F4A}">
            <x14:dataBar minLength="0" maxLength="100" gradient="0">
              <x14:cfvo type="autoMin"/>
              <x14:cfvo type="autoMax"/>
              <x14:negativeFillColor rgb="FFFF0000"/>
              <x14:axisColor rgb="FF000000"/>
            </x14:dataBar>
          </x14:cfRule>
          <x14:cfRule type="dataBar" id="{63CC9F9E-4B7B-4CBE-ADCC-0C0BE6F31413}">
            <x14:dataBar minLength="0" maxLength="100" gradient="0">
              <x14:cfvo type="autoMin"/>
              <x14:cfvo type="autoMax"/>
              <x14:negativeFillColor rgb="FFFF0000"/>
              <x14:axisColor rgb="FF000000"/>
            </x14:dataBar>
          </x14:cfRule>
          <xm:sqref>O2239:O2245</xm:sqref>
        </x14:conditionalFormatting>
        <x14:conditionalFormatting xmlns:xm="http://schemas.microsoft.com/office/excel/2006/main">
          <x14:cfRule type="dataBar" id="{C6FB241B-80E8-499F-9609-AFF78BC17464}">
            <x14:dataBar minLength="0" maxLength="100" gradient="0">
              <x14:cfvo type="autoMin"/>
              <x14:cfvo type="autoMax"/>
              <x14:negativeFillColor rgb="FFFF0000"/>
              <x14:axisColor rgb="FF000000"/>
            </x14:dataBar>
          </x14:cfRule>
          <x14:cfRule type="dataBar" id="{8144D41F-C7E8-472C-881E-E0C4DDB118DE}">
            <x14:dataBar minLength="0" maxLength="100" gradient="0">
              <x14:cfvo type="autoMin"/>
              <x14:cfvo type="autoMax"/>
              <x14:negativeFillColor rgb="FFFF0000"/>
              <x14:axisColor rgb="FF000000"/>
            </x14:dataBar>
          </x14:cfRule>
          <x14:cfRule type="dataBar" id="{2DD7657A-6FB4-42F1-AC04-857E25EE6484}">
            <x14:dataBar minLength="0" maxLength="100" gradient="0">
              <x14:cfvo type="autoMin"/>
              <x14:cfvo type="autoMax"/>
              <x14:negativeFillColor rgb="FFFF0000"/>
              <x14:axisColor rgb="FF000000"/>
            </x14:dataBar>
          </x14:cfRule>
          <x14:cfRule type="dataBar" id="{D7A0D2A3-0B09-4504-9AC4-0BB853012289}">
            <x14:dataBar minLength="0" maxLength="100" gradient="0">
              <x14:cfvo type="autoMin"/>
              <x14:cfvo type="autoMax"/>
              <x14:negativeFillColor rgb="FFFF0000"/>
              <x14:axisColor rgb="FF000000"/>
            </x14:dataBar>
          </x14:cfRule>
          <xm:sqref>O2247:O2269</xm:sqref>
        </x14:conditionalFormatting>
        <x14:conditionalFormatting xmlns:xm="http://schemas.microsoft.com/office/excel/2006/main">
          <x14:cfRule type="dataBar" id="{DE429DD5-7B6C-4E37-BC7F-89D0496EA1F8}">
            <x14:dataBar minLength="0" maxLength="100" gradient="0">
              <x14:cfvo type="autoMin"/>
              <x14:cfvo type="autoMax"/>
              <x14:negativeFillColor rgb="FFFF0000"/>
              <x14:axisColor rgb="FF000000"/>
            </x14:dataBar>
          </x14:cfRule>
          <x14:cfRule type="dataBar" id="{5C535C4B-D910-4F6B-BF74-D6B88DE78765}">
            <x14:dataBar minLength="0" maxLength="100" gradient="0">
              <x14:cfvo type="autoMin"/>
              <x14:cfvo type="autoMax"/>
              <x14:negativeFillColor rgb="FFFF0000"/>
              <x14:axisColor rgb="FF000000"/>
            </x14:dataBar>
          </x14:cfRule>
          <x14:cfRule type="dataBar" id="{FA8CF0F4-8A1B-41D2-A2F5-4B2C8A7BF21A}">
            <x14:dataBar minLength="0" maxLength="100" gradient="0">
              <x14:cfvo type="autoMin"/>
              <x14:cfvo type="autoMax"/>
              <x14:negativeFillColor rgb="FFFF0000"/>
              <x14:axisColor rgb="FF000000"/>
            </x14:dataBar>
          </x14:cfRule>
          <x14:cfRule type="dataBar" id="{70DE592B-42C5-4D08-91A5-9654816D18D8}">
            <x14:dataBar minLength="0" maxLength="100" gradient="0">
              <x14:cfvo type="autoMin"/>
              <x14:cfvo type="autoMax"/>
              <x14:negativeFillColor rgb="FFFF0000"/>
              <x14:axisColor rgb="FF000000"/>
            </x14:dataBar>
          </x14:cfRule>
          <xm:sqref>O2271:O2273</xm:sqref>
        </x14:conditionalFormatting>
        <x14:conditionalFormatting xmlns:xm="http://schemas.microsoft.com/office/excel/2006/main">
          <x14:cfRule type="dataBar" id="{354C13C6-A755-4E4A-982C-9593FF756A88}">
            <x14:dataBar minLength="0" maxLength="100" gradient="0">
              <x14:cfvo type="autoMin"/>
              <x14:cfvo type="autoMax"/>
              <x14:negativeFillColor rgb="FFFF0000"/>
              <x14:axisColor rgb="FF000000"/>
            </x14:dataBar>
          </x14:cfRule>
          <x14:cfRule type="dataBar" id="{F99300EF-CF75-4DE5-9250-23C72EE01CEA}">
            <x14:dataBar minLength="0" maxLength="100" gradient="0">
              <x14:cfvo type="autoMin"/>
              <x14:cfvo type="autoMax"/>
              <x14:negativeFillColor rgb="FFFF0000"/>
              <x14:axisColor rgb="FF000000"/>
            </x14:dataBar>
          </x14:cfRule>
          <x14:cfRule type="dataBar" id="{9DF62EFF-DDAA-4463-B3FD-9ACDB6248A51}">
            <x14:dataBar minLength="0" maxLength="100" gradient="0">
              <x14:cfvo type="autoMin"/>
              <x14:cfvo type="autoMax"/>
              <x14:negativeFillColor rgb="FFFF0000"/>
              <x14:axisColor rgb="FF000000"/>
            </x14:dataBar>
          </x14:cfRule>
          <x14:cfRule type="dataBar" id="{CDF0CAAD-A762-467E-A7A9-61BA7A533BA1}">
            <x14:dataBar minLength="0" maxLength="100" gradient="0">
              <x14:cfvo type="autoMin"/>
              <x14:cfvo type="autoMax"/>
              <x14:negativeFillColor rgb="FFFF0000"/>
              <x14:axisColor rgb="FF000000"/>
            </x14:dataBar>
          </x14:cfRule>
          <xm:sqref>O2275:O2279</xm:sqref>
        </x14:conditionalFormatting>
        <x14:conditionalFormatting xmlns:xm="http://schemas.microsoft.com/office/excel/2006/main">
          <x14:cfRule type="dataBar" id="{93AEBDF6-8CDC-4D88-AF12-9D8748105FF3}">
            <x14:dataBar minLength="0" maxLength="100" gradient="0">
              <x14:cfvo type="autoMin"/>
              <x14:cfvo type="autoMax"/>
              <x14:negativeFillColor rgb="FFFF0000"/>
              <x14:axisColor rgb="FF000000"/>
            </x14:dataBar>
          </x14:cfRule>
          <x14:cfRule type="dataBar" id="{4E6F5641-5661-498E-9B67-0AF7F2F2FC15}">
            <x14:dataBar minLength="0" maxLength="100" gradient="0">
              <x14:cfvo type="autoMin"/>
              <x14:cfvo type="autoMax"/>
              <x14:negativeFillColor rgb="FFFF0000"/>
              <x14:axisColor rgb="FF000000"/>
            </x14:dataBar>
          </x14:cfRule>
          <x14:cfRule type="dataBar" id="{4534FAE3-7C0B-4994-9CCA-743794C514E1}">
            <x14:dataBar minLength="0" maxLength="100" gradient="0">
              <x14:cfvo type="autoMin"/>
              <x14:cfvo type="autoMax"/>
              <x14:negativeFillColor rgb="FFFF0000"/>
              <x14:axisColor rgb="FF000000"/>
            </x14:dataBar>
          </x14:cfRule>
          <x14:cfRule type="dataBar" id="{5C65B867-ABA2-4EAC-8F2C-4E1F126C0CFF}">
            <x14:dataBar minLength="0" maxLength="100" gradient="0">
              <x14:cfvo type="autoMin"/>
              <x14:cfvo type="autoMax"/>
              <x14:negativeFillColor rgb="FFFF0000"/>
              <x14:axisColor rgb="FF000000"/>
            </x14:dataBar>
          </x14:cfRule>
          <xm:sqref>O2281:O2285</xm:sqref>
        </x14:conditionalFormatting>
        <x14:conditionalFormatting xmlns:xm="http://schemas.microsoft.com/office/excel/2006/main">
          <x14:cfRule type="dataBar" id="{428C6F9C-0273-4C94-803C-8191EF354568}">
            <x14:dataBar minLength="0" maxLength="100" gradient="0">
              <x14:cfvo type="autoMin"/>
              <x14:cfvo type="autoMax"/>
              <x14:negativeFillColor rgb="FFFF0000"/>
              <x14:axisColor rgb="FF000000"/>
            </x14:dataBar>
          </x14:cfRule>
          <x14:cfRule type="dataBar" id="{E108FF1F-304A-47D9-BC81-5388775BCB92}">
            <x14:dataBar minLength="0" maxLength="100" gradient="0">
              <x14:cfvo type="autoMin"/>
              <x14:cfvo type="autoMax"/>
              <x14:negativeFillColor rgb="FFFF0000"/>
              <x14:axisColor rgb="FF000000"/>
            </x14:dataBar>
          </x14:cfRule>
          <x14:cfRule type="dataBar" id="{D2A30E18-03D0-45C1-A274-7D000A859969}">
            <x14:dataBar minLength="0" maxLength="100" gradient="0">
              <x14:cfvo type="autoMin"/>
              <x14:cfvo type="autoMax"/>
              <x14:negativeFillColor rgb="FFFF0000"/>
              <x14:axisColor rgb="FF000000"/>
            </x14:dataBar>
          </x14:cfRule>
          <x14:cfRule type="dataBar" id="{B6B5EB01-6DBD-45B0-A742-15BF87655177}">
            <x14:dataBar minLength="0" maxLength="100" gradient="0">
              <x14:cfvo type="autoMin"/>
              <x14:cfvo type="autoMax"/>
              <x14:negativeFillColor rgb="FFFF0000"/>
              <x14:axisColor rgb="FF000000"/>
            </x14:dataBar>
          </x14:cfRule>
          <xm:sqref>O2287:O2293</xm:sqref>
        </x14:conditionalFormatting>
        <x14:conditionalFormatting xmlns:xm="http://schemas.microsoft.com/office/excel/2006/main">
          <x14:cfRule type="dataBar" id="{0B8E75FD-8C5D-4E32-AA15-3923A4E7C0B3}">
            <x14:dataBar minLength="0" maxLength="100" gradient="0">
              <x14:cfvo type="autoMin"/>
              <x14:cfvo type="autoMax"/>
              <x14:negativeFillColor rgb="FFFF0000"/>
              <x14:axisColor rgb="FF000000"/>
            </x14:dataBar>
          </x14:cfRule>
          <x14:cfRule type="dataBar" id="{57B60B7C-FFA2-42A6-9FA3-0FFD6C159FC2}">
            <x14:dataBar minLength="0" maxLength="100" gradient="0">
              <x14:cfvo type="autoMin"/>
              <x14:cfvo type="autoMax"/>
              <x14:negativeFillColor rgb="FFFF0000"/>
              <x14:axisColor rgb="FF000000"/>
            </x14:dataBar>
          </x14:cfRule>
          <x14:cfRule type="dataBar" id="{044A5877-9BC6-469E-A674-345D9FA3F791}">
            <x14:dataBar minLength="0" maxLength="100" gradient="0">
              <x14:cfvo type="autoMin"/>
              <x14:cfvo type="autoMax"/>
              <x14:negativeFillColor rgb="FFFF0000"/>
              <x14:axisColor rgb="FF000000"/>
            </x14:dataBar>
          </x14:cfRule>
          <x14:cfRule type="dataBar" id="{1A7917B9-6720-4EED-96EC-8DFF69803EA9}">
            <x14:dataBar minLength="0" maxLength="100" gradient="0">
              <x14:cfvo type="autoMin"/>
              <x14:cfvo type="autoMax"/>
              <x14:negativeFillColor rgb="FFFF0000"/>
              <x14:axisColor rgb="FF000000"/>
            </x14:dataBar>
          </x14:cfRule>
          <xm:sqref>O2295</xm:sqref>
        </x14:conditionalFormatting>
        <x14:conditionalFormatting xmlns:xm="http://schemas.microsoft.com/office/excel/2006/main">
          <x14:cfRule type="dataBar" id="{97F52244-0936-46E3-81A1-21CEA97DD5E8}">
            <x14:dataBar minLength="0" maxLength="100" gradient="0">
              <x14:cfvo type="autoMin"/>
              <x14:cfvo type="autoMax"/>
              <x14:negativeFillColor rgb="FFFF0000"/>
              <x14:axisColor rgb="FF000000"/>
            </x14:dataBar>
          </x14:cfRule>
          <x14:cfRule type="dataBar" id="{89E5ECE5-A12F-4983-A619-46B3DD5685B8}">
            <x14:dataBar minLength="0" maxLength="100" gradient="0">
              <x14:cfvo type="autoMin"/>
              <x14:cfvo type="autoMax"/>
              <x14:negativeFillColor rgb="FFFF0000"/>
              <x14:axisColor rgb="FF000000"/>
            </x14:dataBar>
          </x14:cfRule>
          <x14:cfRule type="dataBar" id="{7EA72F71-EDCD-4ECC-9AA7-F5995D07E546}">
            <x14:dataBar minLength="0" maxLength="100" gradient="0">
              <x14:cfvo type="autoMin"/>
              <x14:cfvo type="autoMax"/>
              <x14:negativeFillColor rgb="FFFF0000"/>
              <x14:axisColor rgb="FF000000"/>
            </x14:dataBar>
          </x14:cfRule>
          <x14:cfRule type="dataBar" id="{C65BFA20-FBB1-4CF3-A780-798EBBD4E75D}">
            <x14:dataBar minLength="0" maxLength="100" gradient="0">
              <x14:cfvo type="autoMin"/>
              <x14:cfvo type="autoMax"/>
              <x14:negativeFillColor rgb="FFFF0000"/>
              <x14:axisColor rgb="FF000000"/>
            </x14:dataBar>
          </x14:cfRule>
          <xm:sqref>O2297:O2311</xm:sqref>
        </x14:conditionalFormatting>
        <x14:conditionalFormatting xmlns:xm="http://schemas.microsoft.com/office/excel/2006/main">
          <x14:cfRule type="dataBar" id="{79493D8B-D612-4F7C-90A3-A8E66A9622CA}">
            <x14:dataBar minLength="0" maxLength="100" gradient="0">
              <x14:cfvo type="autoMin"/>
              <x14:cfvo type="autoMax"/>
              <x14:negativeFillColor rgb="FFFF0000"/>
              <x14:axisColor rgb="FF000000"/>
            </x14:dataBar>
          </x14:cfRule>
          <x14:cfRule type="dataBar" id="{59A6B7BC-4D2E-499B-9CF9-3957ED6E5400}">
            <x14:dataBar minLength="0" maxLength="100" gradient="0">
              <x14:cfvo type="autoMin"/>
              <x14:cfvo type="autoMax"/>
              <x14:negativeFillColor rgb="FFFF0000"/>
              <x14:axisColor rgb="FF000000"/>
            </x14:dataBar>
          </x14:cfRule>
          <x14:cfRule type="dataBar" id="{338B0460-6520-4D84-A451-78955736792D}">
            <x14:dataBar minLength="0" maxLength="100" gradient="0">
              <x14:cfvo type="autoMin"/>
              <x14:cfvo type="autoMax"/>
              <x14:negativeFillColor rgb="FFFF0000"/>
              <x14:axisColor rgb="FF000000"/>
            </x14:dataBar>
          </x14:cfRule>
          <x14:cfRule type="dataBar" id="{A473F724-06D7-424F-A6F9-337E3B618C3B}">
            <x14:dataBar minLength="0" maxLength="100" gradient="0">
              <x14:cfvo type="autoMin"/>
              <x14:cfvo type="autoMax"/>
              <x14:negativeFillColor rgb="FFFF0000"/>
              <x14:axisColor rgb="FF000000"/>
            </x14:dataBar>
          </x14:cfRule>
          <xm:sqref>O2313:O2327</xm:sqref>
        </x14:conditionalFormatting>
        <x14:conditionalFormatting xmlns:xm="http://schemas.microsoft.com/office/excel/2006/main">
          <x14:cfRule type="dataBar" id="{DF5BCF56-C355-4D5F-A1E6-38662621B8EC}">
            <x14:dataBar minLength="0" maxLength="100" gradient="0">
              <x14:cfvo type="autoMin"/>
              <x14:cfvo type="autoMax"/>
              <x14:negativeFillColor rgb="FFFF0000"/>
              <x14:axisColor rgb="FF000000"/>
            </x14:dataBar>
          </x14:cfRule>
          <x14:cfRule type="dataBar" id="{A0F68A97-177A-414B-9F18-751FC7588532}">
            <x14:dataBar minLength="0" maxLength="100" gradient="0">
              <x14:cfvo type="autoMin"/>
              <x14:cfvo type="autoMax"/>
              <x14:negativeFillColor rgb="FFFF0000"/>
              <x14:axisColor rgb="FF000000"/>
            </x14:dataBar>
          </x14:cfRule>
          <x14:cfRule type="dataBar" id="{8D81F37F-66BF-4A1C-A530-6A1A86A13C0D}">
            <x14:dataBar minLength="0" maxLength="100" gradient="0">
              <x14:cfvo type="autoMin"/>
              <x14:cfvo type="autoMax"/>
              <x14:negativeFillColor rgb="FFFF0000"/>
              <x14:axisColor rgb="FF000000"/>
            </x14:dataBar>
          </x14:cfRule>
          <x14:cfRule type="dataBar" id="{FE94C2DE-3127-4E68-A0BA-515F6637BEF0}">
            <x14:dataBar minLength="0" maxLength="100" gradient="0">
              <x14:cfvo type="autoMin"/>
              <x14:cfvo type="autoMax"/>
              <x14:negativeFillColor rgb="FFFF0000"/>
              <x14:axisColor rgb="FF000000"/>
            </x14:dataBar>
          </x14:cfRule>
          <xm:sqref>O2329:O2336</xm:sqref>
        </x14:conditionalFormatting>
        <x14:conditionalFormatting xmlns:xm="http://schemas.microsoft.com/office/excel/2006/main">
          <x14:cfRule type="dataBar" id="{A664676E-956A-4C7D-9827-965F81A1786A}">
            <x14:dataBar minLength="0" maxLength="100" gradient="0">
              <x14:cfvo type="autoMin"/>
              <x14:cfvo type="autoMax"/>
              <x14:negativeFillColor rgb="FFFF0000"/>
              <x14:axisColor rgb="FF000000"/>
            </x14:dataBar>
          </x14:cfRule>
          <x14:cfRule type="dataBar" id="{17507135-299B-4FFD-A1E0-909C0E0A5DD9}">
            <x14:dataBar minLength="0" maxLength="100" gradient="0">
              <x14:cfvo type="autoMin"/>
              <x14:cfvo type="autoMax"/>
              <x14:negativeFillColor rgb="FFFF0000"/>
              <x14:axisColor rgb="FF000000"/>
            </x14:dataBar>
          </x14:cfRule>
          <x14:cfRule type="dataBar" id="{F03FCC4F-1F49-4346-9786-0AD5A491AE78}">
            <x14:dataBar minLength="0" maxLength="100" gradient="0">
              <x14:cfvo type="autoMin"/>
              <x14:cfvo type="autoMax"/>
              <x14:negativeFillColor rgb="FFFF0000"/>
              <x14:axisColor rgb="FF000000"/>
            </x14:dataBar>
          </x14:cfRule>
          <x14:cfRule type="dataBar" id="{47A72E3E-0C88-4571-99E3-92D3EA48C45E}">
            <x14:dataBar minLength="0" maxLength="100" gradient="0">
              <x14:cfvo type="autoMin"/>
              <x14:cfvo type="autoMax"/>
              <x14:negativeFillColor rgb="FFFF0000"/>
              <x14:axisColor rgb="FF000000"/>
            </x14:dataBar>
          </x14:cfRule>
          <xm:sqref>O2338:O2340</xm:sqref>
        </x14:conditionalFormatting>
        <x14:conditionalFormatting xmlns:xm="http://schemas.microsoft.com/office/excel/2006/main">
          <x14:cfRule type="dataBar" id="{D52AF173-B484-450F-9444-4C63038FF605}">
            <x14:dataBar minLength="0" maxLength="100" gradient="0">
              <x14:cfvo type="autoMin"/>
              <x14:cfvo type="autoMax"/>
              <x14:negativeFillColor rgb="FFFF0000"/>
              <x14:axisColor rgb="FF000000"/>
            </x14:dataBar>
          </x14:cfRule>
          <x14:cfRule type="dataBar" id="{F8052F68-48EA-45C7-BF42-23240B1EB1D3}">
            <x14:dataBar minLength="0" maxLength="100" gradient="0">
              <x14:cfvo type="autoMin"/>
              <x14:cfvo type="autoMax"/>
              <x14:negativeFillColor rgb="FFFF0000"/>
              <x14:axisColor rgb="FF000000"/>
            </x14:dataBar>
          </x14:cfRule>
          <x14:cfRule type="dataBar" id="{9107D220-1339-4C9E-90C5-D9BC66942A23}">
            <x14:dataBar minLength="0" maxLength="100" gradient="0">
              <x14:cfvo type="autoMin"/>
              <x14:cfvo type="autoMax"/>
              <x14:negativeFillColor rgb="FFFF0000"/>
              <x14:axisColor rgb="FF000000"/>
            </x14:dataBar>
          </x14:cfRule>
          <x14:cfRule type="dataBar" id="{0E6A89F4-D52F-42EB-9779-60036FB6917F}">
            <x14:dataBar minLength="0" maxLength="100" gradient="0">
              <x14:cfvo type="autoMin"/>
              <x14:cfvo type="autoMax"/>
              <x14:negativeFillColor rgb="FFFF0000"/>
              <x14:axisColor rgb="FF000000"/>
            </x14:dataBar>
          </x14:cfRule>
          <xm:sqref>O2342:O2355</xm:sqref>
        </x14:conditionalFormatting>
        <x14:conditionalFormatting xmlns:xm="http://schemas.microsoft.com/office/excel/2006/main">
          <x14:cfRule type="dataBar" id="{1C6D20C5-4E39-4D1D-85D1-3B00F8F5F64C}">
            <x14:dataBar minLength="0" maxLength="100" gradient="0">
              <x14:cfvo type="autoMin"/>
              <x14:cfvo type="autoMax"/>
              <x14:negativeFillColor rgb="FFFF0000"/>
              <x14:axisColor rgb="FF000000"/>
            </x14:dataBar>
          </x14:cfRule>
          <x14:cfRule type="dataBar" id="{A17DCA11-C8EC-42D7-8DEF-E1904BC9FE9D}">
            <x14:dataBar minLength="0" maxLength="100" gradient="0">
              <x14:cfvo type="autoMin"/>
              <x14:cfvo type="autoMax"/>
              <x14:negativeFillColor rgb="FFFF0000"/>
              <x14:axisColor rgb="FF000000"/>
            </x14:dataBar>
          </x14:cfRule>
          <x14:cfRule type="dataBar" id="{656D3C7F-8DA9-414E-A74C-172BC0226A81}">
            <x14:dataBar minLength="0" maxLength="100" gradient="0">
              <x14:cfvo type="autoMin"/>
              <x14:cfvo type="autoMax"/>
              <x14:negativeFillColor rgb="FFFF0000"/>
              <x14:axisColor rgb="FF000000"/>
            </x14:dataBar>
          </x14:cfRule>
          <x14:cfRule type="dataBar" id="{47E0ADC5-A044-4919-9793-D3A356E15626}">
            <x14:dataBar minLength="0" maxLength="100" gradient="0">
              <x14:cfvo type="autoMin"/>
              <x14:cfvo type="autoMax"/>
              <x14:negativeFillColor rgb="FFFF0000"/>
              <x14:axisColor rgb="FF000000"/>
            </x14:dataBar>
          </x14:cfRule>
          <xm:sqref>O2357:O2363</xm:sqref>
        </x14:conditionalFormatting>
        <x14:conditionalFormatting xmlns:xm="http://schemas.microsoft.com/office/excel/2006/main">
          <x14:cfRule type="dataBar" id="{EC292F97-3C53-4AFF-AC16-CD46E8C25AAB}">
            <x14:dataBar minLength="0" maxLength="100" gradient="0">
              <x14:cfvo type="autoMin"/>
              <x14:cfvo type="autoMax"/>
              <x14:negativeFillColor rgb="FFFF0000"/>
              <x14:axisColor rgb="FF000000"/>
            </x14:dataBar>
          </x14:cfRule>
          <x14:cfRule type="dataBar" id="{61D74CC1-2624-4147-9887-6CBF2400D338}">
            <x14:dataBar minLength="0" maxLength="100" gradient="0">
              <x14:cfvo type="autoMin"/>
              <x14:cfvo type="autoMax"/>
              <x14:negativeFillColor rgb="FFFF0000"/>
              <x14:axisColor rgb="FF000000"/>
            </x14:dataBar>
          </x14:cfRule>
          <x14:cfRule type="dataBar" id="{3342A472-8F63-42BC-9303-81C418517F93}">
            <x14:dataBar minLength="0" maxLength="100" gradient="0">
              <x14:cfvo type="autoMin"/>
              <x14:cfvo type="autoMax"/>
              <x14:negativeFillColor rgb="FFFF0000"/>
              <x14:axisColor rgb="FF000000"/>
            </x14:dataBar>
          </x14:cfRule>
          <x14:cfRule type="dataBar" id="{C8C9EDD9-E282-46D2-A863-08AF484EF294}">
            <x14:dataBar minLength="0" maxLength="100" gradient="0">
              <x14:cfvo type="autoMin"/>
              <x14:cfvo type="autoMax"/>
              <x14:negativeFillColor rgb="FFFF0000"/>
              <x14:axisColor rgb="FF000000"/>
            </x14:dataBar>
          </x14:cfRule>
          <xm:sqref>O2365:O2387</xm:sqref>
        </x14:conditionalFormatting>
        <x14:conditionalFormatting xmlns:xm="http://schemas.microsoft.com/office/excel/2006/main">
          <x14:cfRule type="dataBar" id="{99E2A548-08A2-42A8-AF8E-49873E8E1E05}">
            <x14:dataBar minLength="0" maxLength="100" gradient="0">
              <x14:cfvo type="autoMin"/>
              <x14:cfvo type="autoMax"/>
              <x14:negativeFillColor rgb="FFFF0000"/>
              <x14:axisColor rgb="FF000000"/>
            </x14:dataBar>
          </x14:cfRule>
          <x14:cfRule type="dataBar" id="{8BA1DAFB-8F31-462D-B969-679F6F0C1E2E}">
            <x14:dataBar minLength="0" maxLength="100" gradient="0">
              <x14:cfvo type="autoMin"/>
              <x14:cfvo type="autoMax"/>
              <x14:negativeFillColor rgb="FFFF0000"/>
              <x14:axisColor rgb="FF000000"/>
            </x14:dataBar>
          </x14:cfRule>
          <x14:cfRule type="dataBar" id="{65487160-A80E-42DF-B83A-5DD4DA3A3D80}">
            <x14:dataBar minLength="0" maxLength="100" gradient="0">
              <x14:cfvo type="autoMin"/>
              <x14:cfvo type="autoMax"/>
              <x14:negativeFillColor rgb="FFFF0000"/>
              <x14:axisColor rgb="FF000000"/>
            </x14:dataBar>
          </x14:cfRule>
          <x14:cfRule type="dataBar" id="{AC95C25B-FA4C-4F37-B0EF-DD007E5C9FED}">
            <x14:dataBar minLength="0" maxLength="100" gradient="0">
              <x14:cfvo type="autoMin"/>
              <x14:cfvo type="autoMax"/>
              <x14:negativeFillColor rgb="FFFF0000"/>
              <x14:axisColor rgb="FF000000"/>
            </x14:dataBar>
          </x14:cfRule>
          <xm:sqref>O2389:O2404</xm:sqref>
        </x14:conditionalFormatting>
        <x14:conditionalFormatting xmlns:xm="http://schemas.microsoft.com/office/excel/2006/main">
          <x14:cfRule type="dataBar" id="{D129857D-EB45-45EF-92D8-5E78FEF7AAF2}">
            <x14:dataBar minLength="0" maxLength="100" gradient="0">
              <x14:cfvo type="autoMin"/>
              <x14:cfvo type="autoMax"/>
              <x14:negativeFillColor rgb="FFFF0000"/>
              <x14:axisColor rgb="FF000000"/>
            </x14:dataBar>
          </x14:cfRule>
          <x14:cfRule type="dataBar" id="{A6E289BF-A910-4C7A-B1A8-041D1E2F5AB1}">
            <x14:dataBar minLength="0" maxLength="100" gradient="0">
              <x14:cfvo type="autoMin"/>
              <x14:cfvo type="autoMax"/>
              <x14:negativeFillColor rgb="FFFF0000"/>
              <x14:axisColor rgb="FF000000"/>
            </x14:dataBar>
          </x14:cfRule>
          <x14:cfRule type="dataBar" id="{6577ED6C-9CB0-49B2-833F-AFC65183F8CB}">
            <x14:dataBar minLength="0" maxLength="100" gradient="0">
              <x14:cfvo type="autoMin"/>
              <x14:cfvo type="autoMax"/>
              <x14:negativeFillColor rgb="FFFF0000"/>
              <x14:axisColor rgb="FF000000"/>
            </x14:dataBar>
          </x14:cfRule>
          <x14:cfRule type="dataBar" id="{BB605B2F-902D-4366-BBD5-A7E72F634B43}">
            <x14:dataBar minLength="0" maxLength="100" gradient="0">
              <x14:cfvo type="autoMin"/>
              <x14:cfvo type="autoMax"/>
              <x14:negativeFillColor rgb="FFFF0000"/>
              <x14:axisColor rgb="FF000000"/>
            </x14:dataBar>
          </x14:cfRule>
          <xm:sqref>O2406:O2425</xm:sqref>
        </x14:conditionalFormatting>
        <x14:conditionalFormatting xmlns:xm="http://schemas.microsoft.com/office/excel/2006/main">
          <x14:cfRule type="dataBar" id="{03686E5F-7D86-4517-8E5A-0477799651E4}">
            <x14:dataBar minLength="0" maxLength="100" gradient="0">
              <x14:cfvo type="autoMin"/>
              <x14:cfvo type="autoMax"/>
              <x14:negativeFillColor rgb="FFFF0000"/>
              <x14:axisColor rgb="FF000000"/>
            </x14:dataBar>
          </x14:cfRule>
          <x14:cfRule type="dataBar" id="{CC7A88B2-BFE9-4047-9D93-2387178D49D3}">
            <x14:dataBar minLength="0" maxLength="100" gradient="0">
              <x14:cfvo type="autoMin"/>
              <x14:cfvo type="autoMax"/>
              <x14:negativeFillColor rgb="FFFF0000"/>
              <x14:axisColor rgb="FF000000"/>
            </x14:dataBar>
          </x14:cfRule>
          <x14:cfRule type="dataBar" id="{86CD3855-985E-4A8E-88A9-8DAFFDDC78BC}">
            <x14:dataBar minLength="0" maxLength="100" gradient="0">
              <x14:cfvo type="autoMin"/>
              <x14:cfvo type="autoMax"/>
              <x14:negativeFillColor rgb="FFFF0000"/>
              <x14:axisColor rgb="FF000000"/>
            </x14:dataBar>
          </x14:cfRule>
          <x14:cfRule type="dataBar" id="{7940DEFE-DF87-4250-A7BA-BE46A03A2204}">
            <x14:dataBar minLength="0" maxLength="100" gradient="0">
              <x14:cfvo type="autoMin"/>
              <x14:cfvo type="autoMax"/>
              <x14:negativeFillColor rgb="FFFF0000"/>
              <x14:axisColor rgb="FF000000"/>
            </x14:dataBar>
          </x14:cfRule>
          <xm:sqref>O2427:O2429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EBA0-8195-4F6F-B396-A6CCBC27DAFF}">
  <dimension ref="A1:CY2579"/>
  <sheetViews>
    <sheetView zoomScale="75" zoomScaleNormal="75" workbookViewId="0">
      <pane xSplit="6" ySplit="3" topLeftCell="G4" activePane="bottomRight" state="frozen"/>
      <selection pane="topRight" activeCell="G1" sqref="G1"/>
      <selection pane="bottomLeft" activeCell="A4" sqref="A4"/>
      <selection pane="bottomRight" activeCell="G4" sqref="G4"/>
    </sheetView>
  </sheetViews>
  <sheetFormatPr defaultRowHeight="13.2"/>
  <cols>
    <col min="1" max="1" width="4.6640625" customWidth="1"/>
    <col min="2" max="2" width="10.88671875" customWidth="1"/>
    <col min="3" max="3" width="13" customWidth="1"/>
    <col min="4" max="4" width="4.21875" customWidth="1"/>
    <col min="5" max="5" width="5.5546875" customWidth="1"/>
    <col min="6" max="6" width="64.6640625" customWidth="1"/>
    <col min="7" max="7" width="10" customWidth="1"/>
    <col min="8" max="11" width="13" customWidth="1"/>
    <col min="16" max="16" width="9.6640625" customWidth="1"/>
    <col min="17" max="17" width="9.33203125" customWidth="1"/>
    <col min="18" max="18" width="9.77734375" customWidth="1"/>
    <col min="20" max="20" width="9.77734375" customWidth="1"/>
    <col min="21" max="21" width="9.21875" customWidth="1"/>
    <col min="22" max="22" width="9.88671875" customWidth="1"/>
    <col min="23" max="23" width="9.44140625" customWidth="1"/>
    <col min="25" max="25" width="3.5546875" customWidth="1"/>
    <col min="27" max="27" width="3.88671875" customWidth="1"/>
    <col min="33" max="33" width="3.88671875" customWidth="1"/>
    <col min="41" max="41" width="5.21875" customWidth="1"/>
    <col min="46" max="47" width="12.44140625" bestFit="1" customWidth="1"/>
    <col min="71" max="71" width="4.77734375" customWidth="1"/>
    <col min="88" max="88" width="10.21875" customWidth="1"/>
    <col min="89" max="89" width="4.109375" customWidth="1"/>
    <col min="90" max="90" width="12.109375" customWidth="1"/>
    <col min="100" max="100" width="4.44140625" customWidth="1"/>
    <col min="101" max="101" width="35.6640625" customWidth="1"/>
    <col min="102" max="102" width="30.6640625" customWidth="1"/>
    <col min="103" max="103" width="15.44140625" customWidth="1"/>
  </cols>
  <sheetData>
    <row r="1" spans="1:103" ht="14.4">
      <c r="A1" t="s">
        <v>78</v>
      </c>
      <c r="B1" s="92" t="s">
        <v>787</v>
      </c>
      <c r="C1" s="91" t="s">
        <v>78</v>
      </c>
      <c r="D1" s="136" t="s">
        <v>78</v>
      </c>
      <c r="E1" s="12"/>
      <c r="F1" s="23" t="s">
        <v>335</v>
      </c>
      <c r="G1" s="173" t="s">
        <v>174</v>
      </c>
      <c r="H1" s="42" t="s">
        <v>667</v>
      </c>
      <c r="I1" s="42" t="s">
        <v>667</v>
      </c>
      <c r="J1" s="42" t="s">
        <v>667</v>
      </c>
      <c r="K1" s="98" t="s">
        <v>667</v>
      </c>
      <c r="L1" s="137"/>
      <c r="M1" s="137"/>
      <c r="N1" s="137"/>
      <c r="O1" s="137"/>
      <c r="P1" s="138" t="s">
        <v>1928</v>
      </c>
      <c r="Q1" s="138" t="s">
        <v>2077</v>
      </c>
      <c r="R1" s="137" t="s">
        <v>1950</v>
      </c>
      <c r="S1" s="137" t="s">
        <v>2078</v>
      </c>
      <c r="T1" s="137" t="s">
        <v>2079</v>
      </c>
      <c r="U1" s="137" t="s">
        <v>2080</v>
      </c>
      <c r="V1" s="137" t="s">
        <v>2026</v>
      </c>
      <c r="W1" s="58"/>
      <c r="X1" s="58"/>
      <c r="Y1" s="139"/>
      <c r="AA1" s="36"/>
      <c r="AB1" t="s">
        <v>2024</v>
      </c>
      <c r="AC1" t="s">
        <v>2025</v>
      </c>
      <c r="AD1" t="s">
        <v>649</v>
      </c>
      <c r="AE1" t="s">
        <v>2026</v>
      </c>
      <c r="AF1" t="s">
        <v>698</v>
      </c>
      <c r="AG1" s="36"/>
      <c r="AH1" s="122" t="s">
        <v>208</v>
      </c>
      <c r="AI1" s="57" t="s">
        <v>1915</v>
      </c>
      <c r="AJ1" s="57" t="s">
        <v>1915</v>
      </c>
      <c r="AK1" s="57" t="s">
        <v>1915</v>
      </c>
      <c r="AL1" s="57" t="s">
        <v>1916</v>
      </c>
      <c r="AM1" s="57" t="s">
        <v>1916</v>
      </c>
      <c r="AN1" s="57" t="s">
        <v>1916</v>
      </c>
      <c r="AO1" s="141"/>
      <c r="AP1" s="105" t="s">
        <v>736</v>
      </c>
      <c r="AQ1" s="105" t="s">
        <v>697</v>
      </c>
      <c r="AR1" s="105" t="s">
        <v>697</v>
      </c>
      <c r="AS1" s="105" t="s">
        <v>697</v>
      </c>
      <c r="AT1" s="108" t="s">
        <v>697</v>
      </c>
      <c r="AU1" s="108" t="s">
        <v>697</v>
      </c>
      <c r="AV1" s="108" t="s">
        <v>697</v>
      </c>
      <c r="AW1" s="54" t="s">
        <v>1917</v>
      </c>
      <c r="AX1" s="54" t="s">
        <v>1917</v>
      </c>
      <c r="AY1" s="54" t="s">
        <v>1917</v>
      </c>
      <c r="AZ1" s="54" t="s">
        <v>1918</v>
      </c>
      <c r="BA1" s="54" t="s">
        <v>1919</v>
      </c>
      <c r="BB1" s="54" t="s">
        <v>1920</v>
      </c>
      <c r="BC1" s="54" t="s">
        <v>1921</v>
      </c>
      <c r="BD1" s="54" t="s">
        <v>1920</v>
      </c>
      <c r="BE1" s="54" t="s">
        <v>1922</v>
      </c>
      <c r="BF1" s="54" t="s">
        <v>1923</v>
      </c>
      <c r="BG1" s="60" t="s">
        <v>1924</v>
      </c>
      <c r="BH1" s="54" t="s">
        <v>1925</v>
      </c>
      <c r="BI1" s="54" t="s">
        <v>1926</v>
      </c>
      <c r="BJ1" s="54" t="s">
        <v>1927</v>
      </c>
      <c r="BK1" s="54" t="s">
        <v>1928</v>
      </c>
      <c r="BL1" s="54" t="s">
        <v>1928</v>
      </c>
      <c r="BM1" s="54" t="s">
        <v>1929</v>
      </c>
      <c r="BN1" s="54" t="s">
        <v>1930</v>
      </c>
      <c r="BO1" s="54" t="s">
        <v>1931</v>
      </c>
      <c r="BP1" s="54" t="s">
        <v>1932</v>
      </c>
      <c r="BQ1" s="54" t="s">
        <v>1933</v>
      </c>
      <c r="BR1" s="54" t="s">
        <v>1933</v>
      </c>
      <c r="BS1" s="40"/>
      <c r="BT1" s="69" t="s">
        <v>788</v>
      </c>
      <c r="BU1" s="70" t="s">
        <v>1934</v>
      </c>
      <c r="BV1" s="70" t="s">
        <v>1935</v>
      </c>
      <c r="BW1" s="70" t="s">
        <v>1936</v>
      </c>
      <c r="BX1" s="70" t="s">
        <v>1937</v>
      </c>
      <c r="BY1" s="70" t="s">
        <v>1938</v>
      </c>
      <c r="BZ1" s="70" t="s">
        <v>1938</v>
      </c>
      <c r="CA1" s="70" t="s">
        <v>1939</v>
      </c>
      <c r="CB1" s="70" t="s">
        <v>1940</v>
      </c>
      <c r="CC1" s="70" t="s">
        <v>1941</v>
      </c>
      <c r="CD1" s="70" t="s">
        <v>1942</v>
      </c>
      <c r="CE1" s="70" t="s">
        <v>1929</v>
      </c>
      <c r="CF1" s="70" t="s">
        <v>1943</v>
      </c>
      <c r="CG1" s="70" t="s">
        <v>1944</v>
      </c>
      <c r="CH1" s="70" t="s">
        <v>1945</v>
      </c>
      <c r="CI1" s="70" t="s">
        <v>1945</v>
      </c>
      <c r="CJ1" s="71" t="s">
        <v>1946</v>
      </c>
      <c r="CK1" s="36"/>
      <c r="CL1" s="132" t="s">
        <v>2033</v>
      </c>
      <c r="CM1" s="132" t="s">
        <v>2033</v>
      </c>
      <c r="CN1" s="132" t="s">
        <v>2033</v>
      </c>
      <c r="CO1" s="132" t="s">
        <v>2033</v>
      </c>
      <c r="CP1" s="132" t="s">
        <v>2033</v>
      </c>
      <c r="CQ1" s="132" t="s">
        <v>2033</v>
      </c>
      <c r="CR1" s="132" t="s">
        <v>2033</v>
      </c>
      <c r="CS1" s="132" t="s">
        <v>2033</v>
      </c>
      <c r="CT1" s="132" t="s">
        <v>2033</v>
      </c>
      <c r="CU1" s="132" t="s">
        <v>2033</v>
      </c>
      <c r="CV1" s="142"/>
      <c r="CW1" s="82" t="s">
        <v>812</v>
      </c>
      <c r="CX1" s="164" t="s">
        <v>2733</v>
      </c>
      <c r="CY1" s="46" t="s">
        <v>681</v>
      </c>
    </row>
    <row r="2" spans="1:103" ht="14.4">
      <c r="A2" s="94" t="s">
        <v>2081</v>
      </c>
      <c r="B2" s="92" t="s">
        <v>787</v>
      </c>
      <c r="C2" s="143" t="s">
        <v>3249</v>
      </c>
      <c r="D2" s="144" t="s">
        <v>2082</v>
      </c>
      <c r="E2" s="12" t="s">
        <v>2083</v>
      </c>
      <c r="F2" s="5"/>
      <c r="G2" s="174" t="s">
        <v>92</v>
      </c>
      <c r="H2" s="43" t="s">
        <v>136</v>
      </c>
      <c r="I2" s="43" t="s">
        <v>2055</v>
      </c>
      <c r="J2" s="43" t="s">
        <v>668</v>
      </c>
      <c r="K2" s="99" t="s">
        <v>648</v>
      </c>
      <c r="L2" s="145" t="s">
        <v>1934</v>
      </c>
      <c r="M2" s="145" t="s">
        <v>1947</v>
      </c>
      <c r="N2" s="145" t="s">
        <v>1948</v>
      </c>
      <c r="O2" s="145" t="s">
        <v>1949</v>
      </c>
      <c r="P2" s="138" t="s">
        <v>2084</v>
      </c>
      <c r="Q2" s="146" t="s">
        <v>1978</v>
      </c>
      <c r="R2" s="145" t="s">
        <v>1973</v>
      </c>
      <c r="S2" s="138" t="s">
        <v>2085</v>
      </c>
      <c r="T2" s="145" t="s">
        <v>2086</v>
      </c>
      <c r="U2" s="145" t="s">
        <v>2087</v>
      </c>
      <c r="V2" s="138" t="s">
        <v>2088</v>
      </c>
      <c r="W2" s="51" t="s">
        <v>1951</v>
      </c>
      <c r="X2" s="51" t="s">
        <v>1952</v>
      </c>
      <c r="Y2" s="31"/>
      <c r="Z2" s="140" t="s">
        <v>648</v>
      </c>
      <c r="AA2" s="36"/>
      <c r="AB2" s="131" t="s">
        <v>2027</v>
      </c>
      <c r="AC2" s="131" t="s">
        <v>2027</v>
      </c>
      <c r="AD2" s="131" t="s">
        <v>2027</v>
      </c>
      <c r="AE2" s="131" t="s">
        <v>2027</v>
      </c>
      <c r="AF2" s="131" t="s">
        <v>2027</v>
      </c>
      <c r="AG2" s="36"/>
      <c r="AH2" s="123" t="s">
        <v>144</v>
      </c>
      <c r="AI2" s="53" t="s">
        <v>1953</v>
      </c>
      <c r="AJ2" s="53" t="s">
        <v>1954</v>
      </c>
      <c r="AK2" s="53" t="s">
        <v>1955</v>
      </c>
      <c r="AL2" s="53" t="s">
        <v>1955</v>
      </c>
      <c r="AM2" s="53" t="s">
        <v>1956</v>
      </c>
      <c r="AN2" s="53" t="s">
        <v>649</v>
      </c>
      <c r="AO2" s="147"/>
      <c r="AP2" s="106" t="s">
        <v>738</v>
      </c>
      <c r="AQ2" s="106" t="s">
        <v>136</v>
      </c>
      <c r="AR2" s="106" t="s">
        <v>1957</v>
      </c>
      <c r="AS2" s="106" t="s">
        <v>698</v>
      </c>
      <c r="AT2" s="109" t="s">
        <v>136</v>
      </c>
      <c r="AU2" s="109" t="s">
        <v>1957</v>
      </c>
      <c r="AV2" s="109" t="s">
        <v>698</v>
      </c>
      <c r="AW2" s="55" t="s">
        <v>1958</v>
      </c>
      <c r="AX2" s="55" t="s">
        <v>1959</v>
      </c>
      <c r="AY2" s="55" t="s">
        <v>1960</v>
      </c>
      <c r="AZ2" s="55" t="s">
        <v>1961</v>
      </c>
      <c r="BA2" s="55" t="s">
        <v>1962</v>
      </c>
      <c r="BB2" s="55" t="s">
        <v>1958</v>
      </c>
      <c r="BC2" s="55" t="s">
        <v>1963</v>
      </c>
      <c r="BD2" s="55" t="s">
        <v>1959</v>
      </c>
      <c r="BE2" s="55" t="s">
        <v>1964</v>
      </c>
      <c r="BF2" s="55" t="s">
        <v>1965</v>
      </c>
      <c r="BG2" s="55" t="s">
        <v>1965</v>
      </c>
      <c r="BH2" s="55" t="s">
        <v>1957</v>
      </c>
      <c r="BI2" s="55" t="s">
        <v>1957</v>
      </c>
      <c r="BJ2" s="55" t="s">
        <v>1957</v>
      </c>
      <c r="BK2" s="55" t="s">
        <v>1966</v>
      </c>
      <c r="BL2" s="55" t="s">
        <v>1967</v>
      </c>
      <c r="BM2" s="55" t="s">
        <v>78</v>
      </c>
      <c r="BN2" s="55" t="s">
        <v>1968</v>
      </c>
      <c r="BO2" s="55" t="s">
        <v>1969</v>
      </c>
      <c r="BP2" s="55" t="s">
        <v>1970</v>
      </c>
      <c r="BQ2" s="55" t="s">
        <v>1971</v>
      </c>
      <c r="BR2" s="55" t="s">
        <v>1972</v>
      </c>
      <c r="BS2" s="40"/>
      <c r="BT2" s="72" t="s">
        <v>174</v>
      </c>
      <c r="BU2" s="70"/>
      <c r="BV2" s="70"/>
      <c r="BW2" s="70" t="s">
        <v>1973</v>
      </c>
      <c r="BX2" s="70" t="s">
        <v>1974</v>
      </c>
      <c r="BY2" s="70" t="s">
        <v>1975</v>
      </c>
      <c r="BZ2" s="70" t="s">
        <v>1973</v>
      </c>
      <c r="CA2" s="70" t="s">
        <v>1976</v>
      </c>
      <c r="CB2" s="70" t="s">
        <v>1977</v>
      </c>
      <c r="CC2" s="70" t="s">
        <v>1978</v>
      </c>
      <c r="CD2" s="70"/>
      <c r="CE2" s="70"/>
      <c r="CF2" s="70"/>
      <c r="CG2" s="70"/>
      <c r="CH2" s="70" t="s">
        <v>1979</v>
      </c>
      <c r="CI2" s="70" t="s">
        <v>1980</v>
      </c>
      <c r="CJ2" s="71"/>
      <c r="CK2" s="36"/>
      <c r="CL2" s="132" t="s">
        <v>1943</v>
      </c>
      <c r="CM2" s="132" t="s">
        <v>2034</v>
      </c>
      <c r="CN2" s="132" t="s">
        <v>2035</v>
      </c>
      <c r="CO2" s="132" t="s">
        <v>1934</v>
      </c>
      <c r="CP2" s="132" t="s">
        <v>1947</v>
      </c>
      <c r="CQ2" s="132" t="s">
        <v>2036</v>
      </c>
      <c r="CR2" s="132" t="s">
        <v>2037</v>
      </c>
      <c r="CS2" s="132" t="s">
        <v>2038</v>
      </c>
      <c r="CT2" s="132" t="s">
        <v>1936</v>
      </c>
      <c r="CU2" s="132" t="s">
        <v>2039</v>
      </c>
      <c r="CV2" s="142"/>
      <c r="CW2" s="83" t="s">
        <v>811</v>
      </c>
      <c r="CX2" s="164" t="s">
        <v>2732</v>
      </c>
      <c r="CY2" s="47" t="s">
        <v>4215</v>
      </c>
    </row>
    <row r="3" spans="1:103" ht="15" thickBot="1">
      <c r="A3" s="175" t="s">
        <v>2089</v>
      </c>
      <c r="B3" s="176" t="s">
        <v>787</v>
      </c>
      <c r="C3" s="177" t="s">
        <v>2090</v>
      </c>
      <c r="D3" s="178" t="s">
        <v>2091</v>
      </c>
      <c r="E3" s="13"/>
      <c r="F3" s="179"/>
      <c r="G3" s="180" t="s">
        <v>458</v>
      </c>
      <c r="H3" s="44" t="s">
        <v>458</v>
      </c>
      <c r="I3" s="44" t="s">
        <v>2056</v>
      </c>
      <c r="J3" s="44" t="s">
        <v>2057</v>
      </c>
      <c r="K3" s="100" t="s">
        <v>2058</v>
      </c>
      <c r="L3" s="50" t="s">
        <v>669</v>
      </c>
      <c r="M3" s="50" t="s">
        <v>669</v>
      </c>
      <c r="N3" s="148" t="s">
        <v>1981</v>
      </c>
      <c r="O3" s="50" t="s">
        <v>669</v>
      </c>
      <c r="P3" s="50" t="s">
        <v>1982</v>
      </c>
      <c r="Q3" s="50" t="s">
        <v>2092</v>
      </c>
      <c r="R3" s="50" t="s">
        <v>1983</v>
      </c>
      <c r="S3" s="50" t="s">
        <v>669</v>
      </c>
      <c r="T3" s="50" t="s">
        <v>2093</v>
      </c>
      <c r="U3" s="50" t="s">
        <v>669</v>
      </c>
      <c r="V3" s="50" t="s">
        <v>669</v>
      </c>
      <c r="W3" s="148" t="s">
        <v>2094</v>
      </c>
      <c r="X3" s="50" t="s">
        <v>1983</v>
      </c>
      <c r="Y3" s="149"/>
      <c r="Z3" s="140" t="s">
        <v>2095</v>
      </c>
      <c r="AA3" s="36"/>
      <c r="AB3" s="152" t="s">
        <v>2028</v>
      </c>
      <c r="AC3" s="152" t="s">
        <v>2029</v>
      </c>
      <c r="AD3" s="152" t="s">
        <v>2030</v>
      </c>
      <c r="AE3" s="152" t="s">
        <v>2031</v>
      </c>
      <c r="AF3" s="152" t="s">
        <v>2032</v>
      </c>
      <c r="AG3" s="181"/>
      <c r="AH3" s="52" t="s">
        <v>336</v>
      </c>
      <c r="AI3" s="52" t="s">
        <v>336</v>
      </c>
      <c r="AJ3" s="52" t="s">
        <v>336</v>
      </c>
      <c r="AK3" s="52" t="s">
        <v>336</v>
      </c>
      <c r="AL3" s="52" t="s">
        <v>336</v>
      </c>
      <c r="AM3" s="52" t="s">
        <v>336</v>
      </c>
      <c r="AN3" s="52" t="s">
        <v>336</v>
      </c>
      <c r="AO3" s="150"/>
      <c r="AP3" s="107" t="s">
        <v>737</v>
      </c>
      <c r="AQ3" s="107" t="s">
        <v>730</v>
      </c>
      <c r="AR3" s="107" t="s">
        <v>730</v>
      </c>
      <c r="AS3" s="107" t="s">
        <v>730</v>
      </c>
      <c r="AT3" s="110" t="s">
        <v>1984</v>
      </c>
      <c r="AU3" s="110" t="s">
        <v>1985</v>
      </c>
      <c r="AV3" s="110" t="s">
        <v>1986</v>
      </c>
      <c r="AW3" s="56" t="s">
        <v>1984</v>
      </c>
      <c r="AX3" s="56" t="s">
        <v>1985</v>
      </c>
      <c r="AY3" s="56" t="s">
        <v>1985</v>
      </c>
      <c r="AZ3" s="56" t="s">
        <v>1984</v>
      </c>
      <c r="BA3" s="56" t="s">
        <v>1984</v>
      </c>
      <c r="BB3" s="56" t="s">
        <v>1984</v>
      </c>
      <c r="BC3" s="56" t="s">
        <v>1984</v>
      </c>
      <c r="BD3" s="56" t="s">
        <v>1985</v>
      </c>
      <c r="BE3" s="56" t="s">
        <v>1985</v>
      </c>
      <c r="BF3" s="56" t="s">
        <v>1985</v>
      </c>
      <c r="BG3" s="56" t="s">
        <v>1985</v>
      </c>
      <c r="BH3" s="56" t="s">
        <v>1985</v>
      </c>
      <c r="BI3" s="56" t="s">
        <v>1985</v>
      </c>
      <c r="BJ3" s="56" t="s">
        <v>1985</v>
      </c>
      <c r="BK3" s="56" t="s">
        <v>1984</v>
      </c>
      <c r="BL3" s="56" t="s">
        <v>1984</v>
      </c>
      <c r="BM3" s="56" t="s">
        <v>1985</v>
      </c>
      <c r="BN3" s="56" t="s">
        <v>1986</v>
      </c>
      <c r="BO3" s="56" t="s">
        <v>1986</v>
      </c>
      <c r="BP3" s="56" t="s">
        <v>1984</v>
      </c>
      <c r="BQ3" s="56" t="s">
        <v>1985</v>
      </c>
      <c r="BR3" s="56" t="s">
        <v>1985</v>
      </c>
      <c r="BS3" s="151"/>
      <c r="BT3" s="73" t="s">
        <v>730</v>
      </c>
      <c r="BU3" s="74" t="s">
        <v>730</v>
      </c>
      <c r="BV3" s="74" t="s">
        <v>730</v>
      </c>
      <c r="BW3" s="74" t="s">
        <v>730</v>
      </c>
      <c r="BX3" s="74" t="s">
        <v>730</v>
      </c>
      <c r="BY3" s="74" t="s">
        <v>730</v>
      </c>
      <c r="BZ3" s="74" t="s">
        <v>730</v>
      </c>
      <c r="CA3" s="74" t="s">
        <v>730</v>
      </c>
      <c r="CB3" s="74" t="s">
        <v>730</v>
      </c>
      <c r="CC3" s="74" t="s">
        <v>730</v>
      </c>
      <c r="CD3" s="74" t="s">
        <v>730</v>
      </c>
      <c r="CE3" s="74" t="s">
        <v>730</v>
      </c>
      <c r="CF3" s="74" t="s">
        <v>730</v>
      </c>
      <c r="CG3" s="74" t="s">
        <v>730</v>
      </c>
      <c r="CH3" s="74" t="s">
        <v>730</v>
      </c>
      <c r="CI3" s="74" t="s">
        <v>730</v>
      </c>
      <c r="CJ3" s="75" t="s">
        <v>730</v>
      </c>
      <c r="CK3" s="36"/>
      <c r="CL3" s="133" t="s">
        <v>2040</v>
      </c>
      <c r="CM3" s="133" t="s">
        <v>2041</v>
      </c>
      <c r="CN3" s="133" t="s">
        <v>2042</v>
      </c>
      <c r="CO3" s="133" t="s">
        <v>2043</v>
      </c>
      <c r="CP3" s="133" t="s">
        <v>2044</v>
      </c>
      <c r="CQ3" s="133" t="s">
        <v>2045</v>
      </c>
      <c r="CR3" s="133" t="s">
        <v>2045</v>
      </c>
      <c r="CS3" s="133" t="s">
        <v>2046</v>
      </c>
      <c r="CT3" s="133" t="s">
        <v>2047</v>
      </c>
      <c r="CU3" s="133" t="s">
        <v>2048</v>
      </c>
      <c r="CV3" s="142"/>
      <c r="CW3" s="171" t="s">
        <v>813</v>
      </c>
      <c r="CX3" s="163"/>
      <c r="CY3" s="48" t="s">
        <v>4216</v>
      </c>
    </row>
    <row r="4" spans="1:103" ht="14.4">
      <c r="A4" s="94"/>
      <c r="B4" s="92"/>
      <c r="C4" s="49"/>
      <c r="D4" s="159" t="s">
        <v>2166</v>
      </c>
      <c r="F4" s="11"/>
      <c r="G4" s="153"/>
      <c r="H4" s="68"/>
      <c r="I4" s="68"/>
      <c r="J4" s="68"/>
      <c r="K4" s="154"/>
      <c r="L4" s="68"/>
      <c r="M4" s="68"/>
      <c r="N4" s="155"/>
      <c r="O4" s="68"/>
      <c r="P4" s="68"/>
      <c r="Q4" s="68"/>
      <c r="R4" s="68"/>
      <c r="S4" s="68"/>
      <c r="T4" s="68"/>
      <c r="U4" s="68"/>
      <c r="V4" s="68"/>
      <c r="W4" s="155"/>
      <c r="X4" s="68"/>
      <c r="Y4" s="68"/>
      <c r="AB4" s="156"/>
      <c r="AC4" s="156"/>
      <c r="AD4" s="156"/>
      <c r="AE4" s="156"/>
      <c r="AF4" s="156"/>
      <c r="AG4" s="156"/>
      <c r="AH4" s="45"/>
      <c r="AI4" s="45"/>
      <c r="AJ4" s="45"/>
      <c r="AK4" s="45"/>
      <c r="AL4" s="45"/>
      <c r="AM4" s="45"/>
      <c r="AN4" s="45"/>
      <c r="AO4" s="45"/>
      <c r="AP4" s="93"/>
      <c r="AQ4" s="93"/>
      <c r="AR4" s="93"/>
      <c r="AS4" s="93"/>
      <c r="AT4" s="93"/>
      <c r="AU4" s="93"/>
      <c r="AV4" s="93"/>
      <c r="AW4" s="41"/>
      <c r="AX4" s="41"/>
      <c r="AY4" s="41"/>
      <c r="AZ4" s="41"/>
      <c r="BA4" s="41"/>
      <c r="BB4" s="41"/>
      <c r="BC4" s="41"/>
      <c r="BD4" s="41"/>
      <c r="BE4" s="41"/>
      <c r="BF4" s="41"/>
      <c r="BG4" s="41"/>
      <c r="BH4" s="41"/>
      <c r="BI4" s="41"/>
      <c r="BJ4" s="41"/>
      <c r="BK4" s="41"/>
      <c r="BL4" s="41"/>
      <c r="BM4" s="41"/>
      <c r="BN4" s="41"/>
      <c r="BO4" s="41"/>
      <c r="BP4" s="41"/>
      <c r="BQ4" s="41"/>
      <c r="BR4" s="41"/>
      <c r="BS4" s="41"/>
      <c r="BT4" s="104"/>
      <c r="BU4" s="41"/>
      <c r="BV4" s="41"/>
      <c r="BW4" s="41"/>
      <c r="BX4" s="41"/>
      <c r="BY4" s="41"/>
      <c r="BZ4" s="41"/>
      <c r="CA4" s="41"/>
      <c r="CB4" s="41"/>
      <c r="CC4" s="41"/>
      <c r="CD4" s="41"/>
      <c r="CE4" s="41"/>
      <c r="CF4" s="41"/>
      <c r="CG4" s="41"/>
      <c r="CH4" s="41"/>
      <c r="CI4" s="41"/>
      <c r="CJ4" s="41"/>
      <c r="CW4" s="182"/>
      <c r="CX4" s="163"/>
      <c r="CY4" s="14"/>
    </row>
    <row r="5" spans="1:103" ht="14.4">
      <c r="A5" s="94"/>
      <c r="B5" s="92"/>
      <c r="C5" s="49"/>
      <c r="D5" s="124" t="s">
        <v>1687</v>
      </c>
      <c r="F5" s="11"/>
      <c r="G5" s="153"/>
      <c r="H5" s="68"/>
      <c r="I5" s="68"/>
      <c r="J5" s="68"/>
      <c r="K5" s="154"/>
      <c r="L5" s="68"/>
      <c r="M5" s="68"/>
      <c r="N5" s="155"/>
      <c r="O5" s="68"/>
      <c r="P5" s="68"/>
      <c r="Q5" s="68"/>
      <c r="R5" s="68"/>
      <c r="S5" s="68"/>
      <c r="T5" s="68"/>
      <c r="U5" s="68"/>
      <c r="V5" s="68"/>
      <c r="W5" s="155"/>
      <c r="X5" s="68"/>
      <c r="Y5" s="68"/>
      <c r="AB5" s="156"/>
      <c r="AC5" s="156"/>
      <c r="AD5" s="156"/>
      <c r="AE5" s="156"/>
      <c r="AF5" s="156"/>
      <c r="AG5" s="156"/>
      <c r="AH5" s="45"/>
      <c r="AI5" s="45"/>
      <c r="AJ5" s="45"/>
      <c r="AK5" s="45"/>
      <c r="AL5" s="45"/>
      <c r="AM5" s="45"/>
      <c r="AN5" s="45"/>
      <c r="AO5" s="45"/>
      <c r="AP5" s="93"/>
      <c r="AQ5" s="93"/>
      <c r="AR5" s="93"/>
      <c r="AS5" s="93"/>
      <c r="AT5" s="93"/>
      <c r="AU5" s="93"/>
      <c r="AV5" s="93"/>
      <c r="AW5" s="41"/>
      <c r="AX5" s="41"/>
      <c r="AY5" s="41"/>
      <c r="AZ5" s="41"/>
      <c r="BA5" s="41"/>
      <c r="BB5" s="41"/>
      <c r="BC5" s="41"/>
      <c r="BD5" s="41"/>
      <c r="BE5" s="41"/>
      <c r="BF5" s="41"/>
      <c r="BG5" s="41"/>
      <c r="BH5" s="41"/>
      <c r="BI5" s="41"/>
      <c r="BJ5" s="41"/>
      <c r="BK5" s="41"/>
      <c r="BL5" s="41"/>
      <c r="BM5" s="41"/>
      <c r="BN5" s="41"/>
      <c r="BO5" s="41"/>
      <c r="BP5" s="41"/>
      <c r="BQ5" s="41"/>
      <c r="BR5" s="41"/>
      <c r="BS5" s="41"/>
      <c r="BT5" s="104"/>
      <c r="BU5" s="41"/>
      <c r="BV5" s="41"/>
      <c r="BW5" s="41"/>
      <c r="BX5" s="41"/>
      <c r="BY5" s="41"/>
      <c r="BZ5" s="41"/>
      <c r="CA5" s="41"/>
      <c r="CB5" s="41"/>
      <c r="CC5" s="41"/>
      <c r="CD5" s="41"/>
      <c r="CE5" s="41"/>
      <c r="CF5" s="41"/>
      <c r="CG5" s="41"/>
      <c r="CH5" s="41"/>
      <c r="CI5" s="41"/>
      <c r="CJ5" s="41"/>
      <c r="CW5" s="182"/>
      <c r="CX5" s="163"/>
      <c r="CY5" s="14"/>
    </row>
    <row r="6" spans="1:103" ht="14.4">
      <c r="A6" t="s">
        <v>2167</v>
      </c>
      <c r="B6" s="92" t="s">
        <v>876</v>
      </c>
      <c r="C6" s="126" t="str">
        <f t="shared" ref="C6:C80" si="0">MID(A6,1,12)</f>
        <v>A.010.02.101</v>
      </c>
      <c r="D6" s="127" t="s">
        <v>1687</v>
      </c>
      <c r="E6" s="125" t="s">
        <v>878</v>
      </c>
      <c r="F6" s="128" t="str">
        <f t="shared" ref="F6:F80" si="1">MID(A6, 21,85)</f>
        <v>Leather Chrome tanning - hides from Argentia</v>
      </c>
      <c r="G6" s="131">
        <f>H6+I6+J6+K6</f>
        <v>5.9220699577484481</v>
      </c>
      <c r="H6" s="183">
        <f>N6+O6+P6+Q6</f>
        <v>1.35781621</v>
      </c>
      <c r="I6" s="183">
        <f>L6+M6+R6+V6+T6</f>
        <v>1.0814841537</v>
      </c>
      <c r="J6" s="184">
        <f>S6+U6+W6+X6</f>
        <v>1.2060341940484482</v>
      </c>
      <c r="K6" s="183">
        <v>2.2767354000000002</v>
      </c>
      <c r="L6" s="146">
        <v>0.41176558000000002</v>
      </c>
      <c r="M6" s="146">
        <v>0.17704001</v>
      </c>
      <c r="N6" s="146">
        <v>0.51561911999999999</v>
      </c>
      <c r="O6" s="146">
        <v>0.28690415000000002</v>
      </c>
      <c r="P6" s="146">
        <v>0.52441753000000002</v>
      </c>
      <c r="Q6" s="146">
        <v>3.0875409999999999E-2</v>
      </c>
      <c r="R6" s="146">
        <v>0.44993854</v>
      </c>
      <c r="S6" s="146">
        <v>1.0892573999999999</v>
      </c>
      <c r="T6" s="146">
        <v>4.4632847000000003E-3</v>
      </c>
      <c r="U6" s="146">
        <v>0.10510334</v>
      </c>
      <c r="V6" s="146">
        <v>3.8276738999999997E-2</v>
      </c>
      <c r="W6" s="146">
        <v>1.1673454E-2</v>
      </c>
      <c r="X6" s="146">
        <v>4.8448191000000001E-11</v>
      </c>
      <c r="Z6" s="157">
        <f>K6/0.15</f>
        <v>15.178236000000002</v>
      </c>
      <c r="AB6" s="131">
        <f>K6</f>
        <v>2.2767354000000002</v>
      </c>
      <c r="AC6" s="131">
        <f>L6+M6+N6+O6+P6+Q6+R6</f>
        <v>2.3965603399999997</v>
      </c>
      <c r="AD6" s="131">
        <f>L6+M6+R6+W6</f>
        <v>1.0504175840000001</v>
      </c>
      <c r="AE6" s="131">
        <f>V6+L6+M6+R6+T6</f>
        <v>1.0814841537</v>
      </c>
      <c r="AF6" s="131">
        <f>S6+U6+X6</f>
        <v>1.1943607400484482</v>
      </c>
      <c r="AH6">
        <v>103.55661000000001</v>
      </c>
      <c r="AI6" s="71">
        <v>84.422775000000001</v>
      </c>
      <c r="AJ6" s="71">
        <v>8.2546025000000007</v>
      </c>
      <c r="AK6" s="71">
        <v>0</v>
      </c>
      <c r="AL6" s="71">
        <v>0.74727407999999995</v>
      </c>
      <c r="AM6" s="71">
        <v>1.4128921000000001</v>
      </c>
      <c r="AN6" s="71">
        <v>8.7190648999999993</v>
      </c>
      <c r="AP6" s="129">
        <v>0.33582088999999998</v>
      </c>
      <c r="AQ6" s="129">
        <v>0.31673976999999998</v>
      </c>
      <c r="AR6" s="129">
        <v>1.3077488E-2</v>
      </c>
      <c r="AS6" s="129">
        <v>6.0036333999999997E-3</v>
      </c>
      <c r="AT6" s="172">
        <f>AW6+AZ6+BA6+BB6+BC6+BK6+BL6+BP6</f>
        <v>1.8989194695999998E-5</v>
      </c>
      <c r="AU6" s="172">
        <f>AX6+AY6+BD6+BE6+BF6+BG6+BH6+BI6+BJ6+BM6+BQ6+BR6</f>
        <v>4.8363491591077592E-8</v>
      </c>
      <c r="AV6" s="185">
        <f>BN6+BO6</f>
        <v>0.840845014</v>
      </c>
      <c r="AW6" s="121">
        <v>1.4164525E-5</v>
      </c>
      <c r="AX6" s="121">
        <v>4.2739921000000002E-8</v>
      </c>
      <c r="AY6" s="121">
        <v>1.1676040999999999E-12</v>
      </c>
      <c r="AZ6" s="121">
        <v>2.0722160000000001E-9</v>
      </c>
      <c r="BA6" s="121">
        <v>0</v>
      </c>
      <c r="BB6" s="121">
        <v>1.48282E-8</v>
      </c>
      <c r="BC6" s="121">
        <v>4.6717878999999996E-6</v>
      </c>
      <c r="BD6" s="121">
        <v>3.2733166000000002E-9</v>
      </c>
      <c r="BE6" s="121">
        <v>2.3144215E-9</v>
      </c>
      <c r="BF6" s="121">
        <v>8.4608379999999998E-12</v>
      </c>
      <c r="BG6" s="121">
        <v>1.6485076000000001E-15</v>
      </c>
      <c r="BH6" s="121">
        <v>1.7638147E-11</v>
      </c>
      <c r="BI6" s="121">
        <v>3.3463338000000001E-12</v>
      </c>
      <c r="BJ6" s="121">
        <v>9.9388556999999995E-13</v>
      </c>
      <c r="BK6" s="121">
        <v>6.2761391000000004E-8</v>
      </c>
      <c r="BL6" s="121">
        <v>7.3219989000000003E-8</v>
      </c>
      <c r="BM6" s="121">
        <v>4.2240341000000001E-12</v>
      </c>
      <c r="BN6" s="121">
        <v>4.1831043999999998E-2</v>
      </c>
      <c r="BO6" s="121">
        <v>0.79901396999999996</v>
      </c>
      <c r="BP6" s="121">
        <v>0</v>
      </c>
      <c r="BQ6" s="121">
        <v>0</v>
      </c>
      <c r="BR6" s="121">
        <v>0</v>
      </c>
      <c r="BT6" s="71">
        <v>1.7103159000000001E-3</v>
      </c>
      <c r="BU6" s="71">
        <v>1.6369422E-5</v>
      </c>
      <c r="BV6" s="71">
        <v>4.2320949999999997E-4</v>
      </c>
      <c r="BW6" s="71">
        <v>5.2971196999999997E-5</v>
      </c>
      <c r="BX6" s="71">
        <v>2.679701E-4</v>
      </c>
      <c r="BY6" s="71">
        <v>8.1485418000000004E-7</v>
      </c>
      <c r="BZ6" s="71">
        <v>1.9221795999999999E-9</v>
      </c>
      <c r="CA6" s="71">
        <v>1.2329091000000001E-6</v>
      </c>
      <c r="CB6" s="71">
        <v>7.0548183999999999E-4</v>
      </c>
      <c r="CC6" s="71">
        <v>2.9418603000000001E-5</v>
      </c>
      <c r="CD6" s="71">
        <v>0</v>
      </c>
      <c r="CE6" s="71">
        <v>9.3409124999999993E-9</v>
      </c>
      <c r="CF6" s="71">
        <v>6.3524526999999997E-10</v>
      </c>
      <c r="CG6" s="71">
        <v>9.9552085999999993E-5</v>
      </c>
      <c r="CH6" s="71">
        <v>1.1313065E-4</v>
      </c>
      <c r="CI6" s="71">
        <v>1.5286682E-7</v>
      </c>
      <c r="CJ6" s="71">
        <v>0</v>
      </c>
      <c r="CL6" s="186">
        <v>5.3768025999999997E-10</v>
      </c>
      <c r="CM6" s="186">
        <v>15.128012999999999</v>
      </c>
      <c r="CN6" s="187">
        <v>2.8650185000000002E-2</v>
      </c>
      <c r="CO6" s="186">
        <v>1.1386853000000001E-2</v>
      </c>
      <c r="CP6" s="186">
        <v>1.3124286000000001E-8</v>
      </c>
      <c r="CQ6" s="186">
        <v>1.0298904E-6</v>
      </c>
      <c r="CR6" s="186">
        <v>4.9071935000000004E-3</v>
      </c>
      <c r="CS6" s="186">
        <v>2.5294865</v>
      </c>
      <c r="CT6" s="186">
        <v>5.6734729000000003E-6</v>
      </c>
      <c r="CU6" s="186">
        <v>2.8623023E-4</v>
      </c>
      <c r="CW6" s="84"/>
      <c r="CX6" s="165"/>
    </row>
    <row r="7" spans="1:103" ht="14.4">
      <c r="A7" t="s">
        <v>2168</v>
      </c>
      <c r="B7" s="92" t="s">
        <v>876</v>
      </c>
      <c r="C7" s="126" t="str">
        <f t="shared" si="0"/>
        <v>A.010.02.102</v>
      </c>
      <c r="D7" s="127" t="s">
        <v>1687</v>
      </c>
      <c r="E7" s="125" t="s">
        <v>878</v>
      </c>
      <c r="F7" s="128" t="str">
        <f t="shared" si="1"/>
        <v>Leather Vegetable tanning - hides from Europe</v>
      </c>
      <c r="G7" s="131">
        <f t="shared" ref="G7:G81" si="2">H7+I7+J7+K7</f>
        <v>3.0014026974666304</v>
      </c>
      <c r="H7" s="183">
        <f t="shared" ref="H7:H81" si="3">N7+O7+P7+Q7</f>
        <v>0.17054953908999998</v>
      </c>
      <c r="I7" s="183">
        <f t="shared" ref="I7:I81" si="4">L7+M7+R7+V7+T7</f>
        <v>0.12475217111299999</v>
      </c>
      <c r="J7" s="184">
        <f t="shared" ref="J7:J81" si="5">S7+U7+W7+X7</f>
        <v>4.2726087263630516E-2</v>
      </c>
      <c r="K7" s="183">
        <v>2.6633749</v>
      </c>
      <c r="L7" s="146">
        <v>7.6458552999999999E-2</v>
      </c>
      <c r="M7" s="146">
        <v>4.1532182000000001E-2</v>
      </c>
      <c r="N7" s="146">
        <v>4.1415881000000002E-2</v>
      </c>
      <c r="O7" s="146">
        <v>0.12798356</v>
      </c>
      <c r="P7" s="146">
        <v>3.6727572000000002E-4</v>
      </c>
      <c r="Q7" s="146">
        <v>7.8282237000000001E-4</v>
      </c>
      <c r="R7" s="146">
        <v>3.8168341999999999E-3</v>
      </c>
      <c r="S7" s="146">
        <v>2.4625688999999999E-3</v>
      </c>
      <c r="T7" s="146">
        <v>2.8524329000000001E-3</v>
      </c>
      <c r="U7" s="188">
        <v>4.0250408000000001E-2</v>
      </c>
      <c r="V7" s="188">
        <v>9.2169012999999993E-5</v>
      </c>
      <c r="W7" s="188">
        <v>1.3110315E-5</v>
      </c>
      <c r="X7" s="146">
        <v>4.8630508E-11</v>
      </c>
      <c r="Z7" s="157">
        <f t="shared" ref="Z7:Z81" si="6">K7/0.15</f>
        <v>17.755832666666667</v>
      </c>
      <c r="AB7" s="131">
        <f t="shared" ref="AB7:AB81" si="7">K7</f>
        <v>2.6633749</v>
      </c>
      <c r="AC7" s="131">
        <f t="shared" ref="AC7:AC81" si="8">L7+M7+N7+O7+P7+Q7+R7</f>
        <v>0.29235710829</v>
      </c>
      <c r="AD7" s="131">
        <f t="shared" ref="AD7:AD81" si="9">L7+M7+R7+W7</f>
        <v>0.12182067951499999</v>
      </c>
      <c r="AE7" s="131">
        <f t="shared" ref="AE7:AE81" si="10">V7+L7+M7+R7+T7</f>
        <v>0.12475217111299999</v>
      </c>
      <c r="AF7" s="131">
        <f t="shared" ref="AF7:AF81" si="11">S7+U7+X7</f>
        <v>4.2712976948630514E-2</v>
      </c>
      <c r="AH7">
        <v>90.886771999999993</v>
      </c>
      <c r="AI7" s="71">
        <v>79.379282000000003</v>
      </c>
      <c r="AJ7" s="71">
        <v>3.6498286000000002</v>
      </c>
      <c r="AK7" s="71">
        <v>0</v>
      </c>
      <c r="AL7" s="71">
        <v>0.71614933999999997</v>
      </c>
      <c r="AM7" s="71">
        <v>1.4228964</v>
      </c>
      <c r="AN7" s="71">
        <v>5.7186155999999997</v>
      </c>
      <c r="AP7" s="129">
        <v>0.32017783999999999</v>
      </c>
      <c r="AQ7" s="129">
        <v>0.30081391000000002</v>
      </c>
      <c r="AR7" s="129">
        <v>1.4017187E-2</v>
      </c>
      <c r="AS7" s="129">
        <v>5.3467408000000003E-3</v>
      </c>
      <c r="AT7" s="172">
        <f t="shared" ref="AT7:AT81" si="12">AW7+AZ7+BA7+BB7+BC7+BK7+BL7+BP7</f>
        <v>1.8034406820088702E-5</v>
      </c>
      <c r="AU7" s="172">
        <f t="shared" ref="AU7:AU81" si="13">AX7+AY7+BD7+BE7+BF7+BG7+BH7+BI7+BJ7+BM7+BQ7+BR7</f>
        <v>5.1838708244442801E-8</v>
      </c>
      <c r="AV7" s="185">
        <f t="shared" ref="AV7:AV81" si="14">BN7+BO7</f>
        <v>0.74884324768999999</v>
      </c>
      <c r="AW7" s="121">
        <v>1.6477452000000001E-5</v>
      </c>
      <c r="AX7" s="121">
        <v>4.9716449999999998E-8</v>
      </c>
      <c r="AY7" s="121">
        <v>1.3583243999999999E-12</v>
      </c>
      <c r="AZ7" s="121">
        <v>7.2213587000000003E-12</v>
      </c>
      <c r="BA7" s="121">
        <v>0</v>
      </c>
      <c r="BB7" s="121">
        <v>2.1199130000000001E-9</v>
      </c>
      <c r="BC7" s="121">
        <v>1.554021E-6</v>
      </c>
      <c r="BD7" s="121">
        <v>3.7773936000000002E-10</v>
      </c>
      <c r="BE7" s="121">
        <v>1.7191763999999999E-9</v>
      </c>
      <c r="BF7" s="121">
        <v>1.5550693E-11</v>
      </c>
      <c r="BG7" s="121">
        <v>2.0646254999999998E-15</v>
      </c>
      <c r="BH7" s="121">
        <v>4.4711798999999999E-13</v>
      </c>
      <c r="BI7" s="121">
        <v>1.8187738E-13</v>
      </c>
      <c r="BJ7" s="121">
        <v>5.9187472999999999E-15</v>
      </c>
      <c r="BK7" s="121">
        <v>1.5795262999999999E-10</v>
      </c>
      <c r="BL7" s="121">
        <v>6.4873310000000005E-10</v>
      </c>
      <c r="BM7" s="121">
        <v>7.7964883000000003E-12</v>
      </c>
      <c r="BN7" s="121">
        <v>1.6798769000000001E-4</v>
      </c>
      <c r="BO7" s="121">
        <v>0.74867525999999995</v>
      </c>
      <c r="BP7" s="121">
        <v>0</v>
      </c>
      <c r="BQ7" s="121">
        <v>0</v>
      </c>
      <c r="BR7" s="121">
        <v>0</v>
      </c>
      <c r="BT7" s="71">
        <v>7.4333737999999995E-4</v>
      </c>
      <c r="BU7" s="71">
        <v>1.2256083E-5</v>
      </c>
      <c r="BV7" s="71">
        <v>4.9507974000000002E-4</v>
      </c>
      <c r="BW7" s="71">
        <v>4.6199014E-7</v>
      </c>
      <c r="BX7" s="71">
        <v>1.2238169E-4</v>
      </c>
      <c r="BY7" s="71">
        <v>7.9733680999999999E-7</v>
      </c>
      <c r="BZ7" s="71">
        <v>1.929413E-9</v>
      </c>
      <c r="CA7" s="71">
        <v>1.2044406E-6</v>
      </c>
      <c r="CB7" s="71">
        <v>5.3341217999999998E-7</v>
      </c>
      <c r="CC7" s="71">
        <v>6.5679590999999999E-7</v>
      </c>
      <c r="CD7" s="71">
        <v>0</v>
      </c>
      <c r="CE7" s="71">
        <v>1.7240938999999999E-8</v>
      </c>
      <c r="CF7" s="71">
        <v>6.4178643000000003E-10</v>
      </c>
      <c r="CG7" s="71">
        <v>8.6402589000000005E-6</v>
      </c>
      <c r="CH7" s="71">
        <v>1.0115295E-4</v>
      </c>
      <c r="CI7" s="71">
        <v>1.5287234000000001E-7</v>
      </c>
      <c r="CJ7" s="71">
        <v>0</v>
      </c>
      <c r="CL7" s="186">
        <v>5.4321678999999998E-10</v>
      </c>
      <c r="CM7" s="186">
        <v>17.755846999999999</v>
      </c>
      <c r="CN7" s="187">
        <v>3.0860247E-2</v>
      </c>
      <c r="CO7" s="186">
        <v>8.5689654999999993E-3</v>
      </c>
      <c r="CP7" s="186">
        <v>2.0775583999999999E-10</v>
      </c>
      <c r="CQ7" s="186">
        <v>2.4184002000000001E-8</v>
      </c>
      <c r="CR7" s="186">
        <v>5.9198498000000003E-4</v>
      </c>
      <c r="CS7" s="186">
        <v>2.7058380999999999E-2</v>
      </c>
      <c r="CT7" s="186">
        <v>1.0427658E-5</v>
      </c>
      <c r="CU7" s="186">
        <v>2.7977588999999998E-4</v>
      </c>
      <c r="CW7" s="84"/>
      <c r="CX7" s="165"/>
    </row>
    <row r="8" spans="1:103" ht="14.4">
      <c r="A8" t="s">
        <v>3250</v>
      </c>
      <c r="B8" s="92" t="s">
        <v>876</v>
      </c>
      <c r="C8" s="126" t="str">
        <f t="shared" si="0"/>
        <v>A.010.02.103</v>
      </c>
      <c r="D8" s="127" t="s">
        <v>1687</v>
      </c>
      <c r="E8" s="125" t="s">
        <v>878</v>
      </c>
      <c r="F8" s="128" t="str">
        <f t="shared" si="1"/>
        <v>Wool (from Australia transported to Rotterdam)</v>
      </c>
      <c r="G8" s="131">
        <f t="shared" si="2"/>
        <v>9.5718873915764213</v>
      </c>
      <c r="H8" s="183">
        <f t="shared" si="3"/>
        <v>2.7389692390000001E-2</v>
      </c>
      <c r="I8" s="183">
        <f t="shared" si="4"/>
        <v>0.10809775291000001</v>
      </c>
      <c r="J8" s="184">
        <f t="shared" si="5"/>
        <v>0.27911454627642196</v>
      </c>
      <c r="K8" s="183">
        <v>9.1572853999999992</v>
      </c>
      <c r="L8" s="146">
        <v>4.1033650999999997E-2</v>
      </c>
      <c r="M8" s="146">
        <v>5.7822901000000003E-2</v>
      </c>
      <c r="N8" s="146">
        <v>1.6121176000000001E-2</v>
      </c>
      <c r="O8" s="146">
        <v>3.1511119000000001E-3</v>
      </c>
      <c r="P8" s="146">
        <v>2.8184209E-4</v>
      </c>
      <c r="Q8" s="146">
        <v>7.8355623999999992E-3</v>
      </c>
      <c r="R8" s="146">
        <v>7.3249320999999997E-3</v>
      </c>
      <c r="S8" s="146">
        <v>4.5092468E-4</v>
      </c>
      <c r="T8" s="146">
        <v>5.0396310999999995E-4</v>
      </c>
      <c r="U8" s="146">
        <v>0.27866268999999999</v>
      </c>
      <c r="V8" s="188">
        <v>1.4123057E-3</v>
      </c>
      <c r="W8" s="188">
        <v>9.3158783000000001E-7</v>
      </c>
      <c r="X8" s="146">
        <v>8.5919575000000002E-12</v>
      </c>
      <c r="Z8" s="157">
        <f t="shared" si="6"/>
        <v>61.048569333333333</v>
      </c>
      <c r="AB8" s="131">
        <f t="shared" si="7"/>
        <v>9.1572853999999992</v>
      </c>
      <c r="AC8" s="131">
        <f t="shared" si="8"/>
        <v>0.13357117649</v>
      </c>
      <c r="AD8" s="131">
        <f t="shared" si="9"/>
        <v>0.10618241568783</v>
      </c>
      <c r="AE8" s="131">
        <f t="shared" si="10"/>
        <v>0.10809775291</v>
      </c>
      <c r="AF8" s="131">
        <f t="shared" si="11"/>
        <v>0.27911361468859197</v>
      </c>
      <c r="AH8">
        <v>58.891820000000003</v>
      </c>
      <c r="AI8" s="71">
        <v>55.903306999999998</v>
      </c>
      <c r="AJ8" s="71">
        <v>1.0343496000000001</v>
      </c>
      <c r="AK8" s="71">
        <v>0</v>
      </c>
      <c r="AL8" s="71">
        <v>0.18352568999999999</v>
      </c>
      <c r="AM8" s="71">
        <v>1.5535123</v>
      </c>
      <c r="AN8" s="71">
        <v>0.21712598999999999</v>
      </c>
      <c r="AP8" s="129">
        <v>1.0089608000000001</v>
      </c>
      <c r="AQ8" s="129">
        <v>0.95819483999999999</v>
      </c>
      <c r="AR8" s="129">
        <v>4.6868234000000002E-2</v>
      </c>
      <c r="AS8" s="129">
        <v>3.8977276999999999E-3</v>
      </c>
      <c r="AT8" s="172">
        <f t="shared" si="12"/>
        <v>5.7445734160098996E-5</v>
      </c>
      <c r="AU8" s="172">
        <f t="shared" si="13"/>
        <v>1.7332927165239463E-7</v>
      </c>
      <c r="AV8" s="185">
        <f t="shared" si="14"/>
        <v>0.54590023564000001</v>
      </c>
      <c r="AW8" s="121">
        <v>5.665308E-5</v>
      </c>
      <c r="AX8" s="121">
        <v>1.7093602000000001E-7</v>
      </c>
      <c r="AY8" s="121">
        <v>4.6702160999999996E-12</v>
      </c>
      <c r="AZ8" s="121">
        <v>1.213959E-12</v>
      </c>
      <c r="BA8" s="121">
        <v>0</v>
      </c>
      <c r="BB8" s="121">
        <v>4.6340748999999999E-10</v>
      </c>
      <c r="BC8" s="121">
        <v>7.8936588000000002E-7</v>
      </c>
      <c r="BD8" s="121">
        <v>1.0237481999999999E-10</v>
      </c>
      <c r="BE8" s="121">
        <v>8.7107366999999998E-10</v>
      </c>
      <c r="BF8" s="121">
        <v>1.4100139E-9</v>
      </c>
      <c r="BG8" s="121">
        <v>2.0601300999999999E-16</v>
      </c>
      <c r="BH8" s="121">
        <v>4.4638179000000003E-12</v>
      </c>
      <c r="BI8" s="121">
        <v>5.4848603999999997E-13</v>
      </c>
      <c r="BJ8" s="121">
        <v>1.0653633E-13</v>
      </c>
      <c r="BK8" s="121">
        <v>1.1681455000000001E-10</v>
      </c>
      <c r="BL8" s="121">
        <v>2.7068441000000002E-9</v>
      </c>
      <c r="BM8" s="121">
        <v>1.1607305999999999E-20</v>
      </c>
      <c r="BN8" s="121">
        <v>4.0925640000000003E-5</v>
      </c>
      <c r="BO8" s="121">
        <v>0.54585930999999999</v>
      </c>
      <c r="BP8" s="121">
        <v>0</v>
      </c>
      <c r="BQ8" s="121">
        <v>0</v>
      </c>
      <c r="BR8" s="121">
        <v>0</v>
      </c>
      <c r="BT8" s="71">
        <v>1.7954795E-3</v>
      </c>
      <c r="BU8" s="71">
        <v>6.0180539000000001E-6</v>
      </c>
      <c r="BV8" s="71">
        <v>1.7021961E-3</v>
      </c>
      <c r="BW8" s="71">
        <v>8.6711848000000004E-7</v>
      </c>
      <c r="BX8" s="71">
        <v>7.3014002E-6</v>
      </c>
      <c r="BY8" s="71">
        <v>2.4986299999999999E-8</v>
      </c>
      <c r="BZ8" s="71">
        <v>3.4088549000000002E-10</v>
      </c>
      <c r="CA8" s="71">
        <v>3.7631637000000002E-8</v>
      </c>
      <c r="CB8" s="71">
        <v>7.6473169999999997E-7</v>
      </c>
      <c r="CC8" s="71">
        <v>5.4594822999999997E-6</v>
      </c>
      <c r="CD8" s="71">
        <v>0</v>
      </c>
      <c r="CE8" s="71">
        <v>2.5668075000000001E-17</v>
      </c>
      <c r="CF8" s="71">
        <v>2.1016919999999999E-13</v>
      </c>
      <c r="CG8" s="71">
        <v>3.4700457E-6</v>
      </c>
      <c r="CH8" s="71">
        <v>6.9334850000000002E-5</v>
      </c>
      <c r="CI8" s="71">
        <v>4.729424E-9</v>
      </c>
      <c r="CJ8" s="71">
        <v>0</v>
      </c>
      <c r="CL8" s="186">
        <v>1.7789008E-13</v>
      </c>
      <c r="CM8" s="186">
        <v>61.048572999999998</v>
      </c>
      <c r="CN8" s="187">
        <v>1.0353976E-3</v>
      </c>
      <c r="CO8" s="186">
        <v>4.1231510999999998E-3</v>
      </c>
      <c r="CP8" s="186">
        <v>2.0161509000000002E-9</v>
      </c>
      <c r="CQ8" s="186">
        <v>2.3901532E-7</v>
      </c>
      <c r="CR8" s="186">
        <v>3.1629587999999997E-4</v>
      </c>
      <c r="CS8" s="186">
        <v>0.28842422000000001</v>
      </c>
      <c r="CT8" s="186">
        <v>9.4550128999999999E-4</v>
      </c>
      <c r="CU8" s="186">
        <v>8.7896914E-6</v>
      </c>
      <c r="CW8" s="84"/>
      <c r="CX8" s="165"/>
    </row>
    <row r="9" spans="1:103" ht="14.4">
      <c r="A9" t="s">
        <v>3251</v>
      </c>
      <c r="B9" s="92" t="s">
        <v>876</v>
      </c>
      <c r="C9" s="126" t="str">
        <f t="shared" si="0"/>
        <v>A.010.02.104</v>
      </c>
      <c r="D9" s="127" t="s">
        <v>1687</v>
      </c>
      <c r="E9" s="125" t="s">
        <v>878</v>
      </c>
      <c r="F9" s="128" t="str">
        <f t="shared" si="1"/>
        <v>clean wool in Australia</v>
      </c>
      <c r="G9" s="131">
        <f t="shared" si="2"/>
        <v>9.4838783241373328</v>
      </c>
      <c r="H9" s="183">
        <f t="shared" si="3"/>
        <v>2.6296255320000003E-2</v>
      </c>
      <c r="I9" s="183">
        <f t="shared" si="4"/>
        <v>9.6783232450000006E-2</v>
      </c>
      <c r="J9" s="184">
        <f t="shared" si="5"/>
        <v>0.25148093636733199</v>
      </c>
      <c r="K9" s="183">
        <v>9.1093179000000006</v>
      </c>
      <c r="L9" s="146">
        <v>3.0525984999999999E-2</v>
      </c>
      <c r="M9" s="146">
        <v>5.7090902999999998E-2</v>
      </c>
      <c r="N9" s="146">
        <v>1.5220416000000001E-2</v>
      </c>
      <c r="O9" s="146">
        <v>2.9957884999999998E-3</v>
      </c>
      <c r="P9" s="146">
        <v>2.7747611999999998E-4</v>
      </c>
      <c r="Q9" s="146">
        <v>7.8025747000000003E-3</v>
      </c>
      <c r="R9" s="146">
        <v>7.3156614000000003E-3</v>
      </c>
      <c r="S9" s="146">
        <v>4.2746186E-4</v>
      </c>
      <c r="T9" s="146">
        <v>4.4062175000000002E-4</v>
      </c>
      <c r="U9" s="146">
        <v>0.25105265999999998</v>
      </c>
      <c r="V9" s="188">
        <v>1.4100613000000001E-3</v>
      </c>
      <c r="W9" s="188">
        <v>8.1449981999999998E-7</v>
      </c>
      <c r="X9" s="146">
        <v>7.5120644999999996E-12</v>
      </c>
      <c r="Z9" s="157">
        <f t="shared" si="6"/>
        <v>60.728786000000007</v>
      </c>
      <c r="AB9" s="131">
        <f t="shared" si="7"/>
        <v>9.1093179000000006</v>
      </c>
      <c r="AC9" s="131">
        <f t="shared" si="8"/>
        <v>0.12122880472</v>
      </c>
      <c r="AD9" s="131">
        <f t="shared" si="9"/>
        <v>9.4933363899820017E-2</v>
      </c>
      <c r="AE9" s="131">
        <f t="shared" si="10"/>
        <v>9.6783232449999992E-2</v>
      </c>
      <c r="AF9" s="131">
        <f t="shared" si="11"/>
        <v>0.25148012186751201</v>
      </c>
      <c r="AH9">
        <v>54.675224999999998</v>
      </c>
      <c r="AI9" s="71">
        <v>51.711779999999997</v>
      </c>
      <c r="AJ9" s="71">
        <v>1.0198632000000001</v>
      </c>
      <c r="AK9" s="71">
        <v>0</v>
      </c>
      <c r="AL9" s="71">
        <v>0.18073338999999999</v>
      </c>
      <c r="AM9" s="71">
        <v>1.5492897999999999</v>
      </c>
      <c r="AN9" s="71">
        <v>0.21355871000000001</v>
      </c>
      <c r="AP9" s="129">
        <v>1.0001993</v>
      </c>
      <c r="AQ9" s="129">
        <v>0.95003157999999999</v>
      </c>
      <c r="AR9" s="129">
        <v>4.6564118000000002E-2</v>
      </c>
      <c r="AS9" s="129">
        <v>3.6036480000000001E-3</v>
      </c>
      <c r="AT9" s="172">
        <f t="shared" si="12"/>
        <v>5.6956330054560805E-5</v>
      </c>
      <c r="AU9" s="172">
        <f t="shared" si="13"/>
        <v>1.7220457755284305E-7</v>
      </c>
      <c r="AV9" s="185">
        <f t="shared" si="14"/>
        <v>0.50471259565999993</v>
      </c>
      <c r="AW9" s="121">
        <v>5.6356320000000003E-5</v>
      </c>
      <c r="AX9" s="121">
        <v>1.7004062000000001E-7</v>
      </c>
      <c r="AY9" s="121">
        <v>4.6457526999999996E-12</v>
      </c>
      <c r="AZ9" s="121">
        <v>1.0613807999999999E-12</v>
      </c>
      <c r="BA9" s="121">
        <v>0</v>
      </c>
      <c r="BB9" s="121">
        <v>4.3532265000000002E-10</v>
      </c>
      <c r="BC9" s="121">
        <v>5.9676290000000004E-7</v>
      </c>
      <c r="BD9" s="121">
        <v>9.6385465999999996E-11</v>
      </c>
      <c r="BE9" s="121">
        <v>6.4840865999999996E-10</v>
      </c>
      <c r="BF9" s="121">
        <v>1.4100121E-9</v>
      </c>
      <c r="BG9" s="121">
        <v>1.8011995999999999E-16</v>
      </c>
      <c r="BH9" s="121">
        <v>4.4450240999999999E-12</v>
      </c>
      <c r="BI9" s="121">
        <v>4.5105915E-14</v>
      </c>
      <c r="BJ9" s="121">
        <v>1.5263997999999999E-14</v>
      </c>
      <c r="BK9" s="121">
        <v>1.1589813E-10</v>
      </c>
      <c r="BL9" s="121">
        <v>2.6948724000000002E-9</v>
      </c>
      <c r="BM9" s="121">
        <v>1.0148424000000001E-20</v>
      </c>
      <c r="BN9" s="121">
        <v>3.8815659999999999E-5</v>
      </c>
      <c r="BO9" s="121">
        <v>0.50467377999999996</v>
      </c>
      <c r="BP9" s="121">
        <v>0</v>
      </c>
      <c r="BQ9" s="121">
        <v>0</v>
      </c>
      <c r="BR9" s="121">
        <v>0</v>
      </c>
      <c r="BT9" s="71">
        <v>1.7783047000000001E-3</v>
      </c>
      <c r="BU9" s="71">
        <v>4.4813493000000003E-6</v>
      </c>
      <c r="BV9" s="71">
        <v>1.6932797E-3</v>
      </c>
      <c r="BW9" s="71">
        <v>8.6561264999999996E-7</v>
      </c>
      <c r="BX9" s="71">
        <v>5.9564109000000004E-6</v>
      </c>
      <c r="BY9" s="71">
        <v>2.1845859000000001E-8</v>
      </c>
      <c r="BZ9" s="71">
        <v>2.9804078999999999E-10</v>
      </c>
      <c r="CA9" s="71">
        <v>3.2901847999999997E-8</v>
      </c>
      <c r="CB9" s="71">
        <v>7.5727075999999996E-7</v>
      </c>
      <c r="CC9" s="71">
        <v>5.4361010999999997E-6</v>
      </c>
      <c r="CD9" s="71">
        <v>0</v>
      </c>
      <c r="CE9" s="71">
        <v>2.2441944999999999E-17</v>
      </c>
      <c r="CF9" s="71">
        <v>1.8375376999999999E-13</v>
      </c>
      <c r="CG9" s="71">
        <v>3.1983916000000002E-6</v>
      </c>
      <c r="CH9" s="71">
        <v>6.4270683000000001E-5</v>
      </c>
      <c r="CI9" s="71">
        <v>4.1350197E-9</v>
      </c>
      <c r="CJ9" s="71">
        <v>0</v>
      </c>
      <c r="CL9" s="186">
        <v>1.5553169999999999E-13</v>
      </c>
      <c r="CM9" s="186">
        <v>60.728788999999999</v>
      </c>
      <c r="CN9" s="187">
        <v>9.0526210999999999E-4</v>
      </c>
      <c r="CO9" s="186">
        <v>3.0710454999999998E-3</v>
      </c>
      <c r="CP9" s="186">
        <v>2.0076163999999998E-9</v>
      </c>
      <c r="CQ9" s="186">
        <v>2.380096E-7</v>
      </c>
      <c r="CR9" s="186">
        <v>2.4991891000000001E-4</v>
      </c>
      <c r="CS9" s="186">
        <v>4.0308948999999997E-2</v>
      </c>
      <c r="CT9" s="186">
        <v>9.4550012999999997E-4</v>
      </c>
      <c r="CU9" s="186">
        <v>7.6849459000000008E-6</v>
      </c>
      <c r="CW9" s="84"/>
      <c r="CX9" s="165"/>
    </row>
    <row r="10" spans="1:103" ht="14.4">
      <c r="A10" t="s">
        <v>3252</v>
      </c>
      <c r="B10" s="92" t="s">
        <v>876</v>
      </c>
      <c r="C10" s="126" t="str">
        <f t="shared" si="0"/>
        <v>A.010.02.105</v>
      </c>
      <c r="D10" s="127" t="s">
        <v>1687</v>
      </c>
      <c r="E10" s="125" t="s">
        <v>878</v>
      </c>
      <c r="F10" s="128" t="str">
        <f t="shared" si="1"/>
        <v>greasy wool at farm Australia</v>
      </c>
      <c r="G10" s="131">
        <f t="shared" si="2"/>
        <v>6.0049759121286064</v>
      </c>
      <c r="H10" s="183">
        <f t="shared" si="3"/>
        <v>1.219025E-2</v>
      </c>
      <c r="I10" s="183">
        <f t="shared" si="4"/>
        <v>2.5150669370000003E-2</v>
      </c>
      <c r="J10" s="184">
        <f t="shared" si="5"/>
        <v>0.15795969275860647</v>
      </c>
      <c r="K10" s="183">
        <v>5.8096753000000003</v>
      </c>
      <c r="L10" s="146">
        <v>9.7224779000000001E-3</v>
      </c>
      <c r="M10" s="146">
        <v>1.0022209000000001E-2</v>
      </c>
      <c r="N10" s="146">
        <v>6.0879818000000004E-3</v>
      </c>
      <c r="O10" s="146">
        <v>9.7709670000000002E-4</v>
      </c>
      <c r="P10" s="146">
        <v>1.519352E-4</v>
      </c>
      <c r="Q10" s="146">
        <v>4.9732363000000003E-3</v>
      </c>
      <c r="R10" s="146">
        <v>4.2128837000000004E-3</v>
      </c>
      <c r="S10" s="146">
        <v>1.5572726999999999E-4</v>
      </c>
      <c r="T10" s="146">
        <v>2.842721E-4</v>
      </c>
      <c r="U10" s="146">
        <v>0.15780343999999999</v>
      </c>
      <c r="V10" s="188">
        <v>9.0882666999999998E-4</v>
      </c>
      <c r="W10" s="188">
        <v>5.2548376000000005E-7</v>
      </c>
      <c r="X10" s="146">
        <v>4.8464931999999997E-12</v>
      </c>
      <c r="Z10" s="157">
        <f t="shared" si="6"/>
        <v>38.731168666666669</v>
      </c>
      <c r="AB10" s="131">
        <f t="shared" si="7"/>
        <v>5.8096753000000003</v>
      </c>
      <c r="AC10" s="131">
        <f t="shared" si="8"/>
        <v>3.6147820600000005E-2</v>
      </c>
      <c r="AD10" s="131">
        <f t="shared" si="9"/>
        <v>2.3958096083760001E-2</v>
      </c>
      <c r="AE10" s="131">
        <f t="shared" si="10"/>
        <v>2.515066937E-2</v>
      </c>
      <c r="AF10" s="131">
        <f t="shared" si="11"/>
        <v>0.15795916727484646</v>
      </c>
      <c r="AH10">
        <v>28.616837</v>
      </c>
      <c r="AI10" s="71">
        <v>27.725619999999999</v>
      </c>
      <c r="AJ10" s="71">
        <v>8.4287996000000004E-2</v>
      </c>
      <c r="AK10" s="71">
        <v>0</v>
      </c>
      <c r="AL10" s="71">
        <v>1.25317E-2</v>
      </c>
      <c r="AM10" s="71">
        <v>0.77180979999999999</v>
      </c>
      <c r="AN10" s="71">
        <v>2.2587525000000001E-2</v>
      </c>
      <c r="AP10" s="129">
        <v>0.63407632999999997</v>
      </c>
      <c r="AQ10" s="129">
        <v>0.60270433000000001</v>
      </c>
      <c r="AR10" s="129">
        <v>2.9392449000000001E-2</v>
      </c>
      <c r="AS10" s="129">
        <v>1.9795501000000001E-3</v>
      </c>
      <c r="AT10" s="172">
        <f t="shared" si="12"/>
        <v>3.6133353402358797E-5</v>
      </c>
      <c r="AU10" s="172">
        <f t="shared" si="13"/>
        <v>1.0869988058304947E-7</v>
      </c>
      <c r="AV10" s="185">
        <f t="shared" si="14"/>
        <v>0.27724790417400003</v>
      </c>
      <c r="AW10" s="121">
        <v>3.5942529000000003E-5</v>
      </c>
      <c r="AX10" s="121">
        <v>1.0844728E-7</v>
      </c>
      <c r="AY10" s="121">
        <v>2.9629347000000001E-12</v>
      </c>
      <c r="AZ10" s="121">
        <v>6.8476179000000005E-13</v>
      </c>
      <c r="BA10" s="121">
        <v>0</v>
      </c>
      <c r="BB10" s="121">
        <v>1.8085508000000001E-10</v>
      </c>
      <c r="BC10" s="121">
        <v>1.8892219E-7</v>
      </c>
      <c r="BD10" s="121">
        <v>3.9379696000000003E-11</v>
      </c>
      <c r="BE10" s="121">
        <v>2.0738154E-10</v>
      </c>
      <c r="BF10" s="121">
        <v>7.8240168999999995E-15</v>
      </c>
      <c r="BG10" s="121">
        <v>1.1620642E-16</v>
      </c>
      <c r="BH10" s="121">
        <v>2.8331814999999999E-12</v>
      </c>
      <c r="BI10" s="121">
        <v>2.6054489E-14</v>
      </c>
      <c r="BJ10" s="121">
        <v>9.2361305999999996E-15</v>
      </c>
      <c r="BK10" s="121">
        <v>6.9898117000000004E-11</v>
      </c>
      <c r="BL10" s="121">
        <v>1.6507744E-9</v>
      </c>
      <c r="BM10" s="121">
        <v>6.5473702999999997E-21</v>
      </c>
      <c r="BN10" s="121">
        <v>1.3044174E-5</v>
      </c>
      <c r="BO10" s="121">
        <v>0.27723486000000003</v>
      </c>
      <c r="BP10" s="121">
        <v>0</v>
      </c>
      <c r="BQ10" s="121">
        <v>0</v>
      </c>
      <c r="BR10" s="121">
        <v>0</v>
      </c>
      <c r="BT10" s="71">
        <v>1.1227425999999999E-3</v>
      </c>
      <c r="BU10" s="71">
        <v>1.4368633E-6</v>
      </c>
      <c r="BV10" s="71">
        <v>1.0799277999999999E-3</v>
      </c>
      <c r="BW10" s="71">
        <v>4.9729383999999998E-7</v>
      </c>
      <c r="BX10" s="71">
        <v>1.7894629000000001E-6</v>
      </c>
      <c r="BY10" s="71">
        <v>1.4094103E-8</v>
      </c>
      <c r="BZ10" s="71">
        <v>1.9228438E-10</v>
      </c>
      <c r="CA10" s="71">
        <v>2.1226998999999998E-8</v>
      </c>
      <c r="CB10" s="71">
        <v>4.4872867000000001E-7</v>
      </c>
      <c r="CC10" s="71">
        <v>3.4441720000000001E-6</v>
      </c>
      <c r="CD10" s="71">
        <v>0</v>
      </c>
      <c r="CE10" s="71">
        <v>1.4478674E-17</v>
      </c>
      <c r="CF10" s="71">
        <v>1.1855081999999999E-13</v>
      </c>
      <c r="CG10" s="71">
        <v>1.2557497999999999E-6</v>
      </c>
      <c r="CH10" s="71">
        <v>3.3904434E-5</v>
      </c>
      <c r="CI10" s="71">
        <v>2.6676503000000001E-9</v>
      </c>
      <c r="CJ10" s="71">
        <v>0</v>
      </c>
      <c r="CL10" s="186">
        <v>1.0034303E-13</v>
      </c>
      <c r="CM10" s="186">
        <v>38.731171000000003</v>
      </c>
      <c r="CN10" s="187">
        <v>5.8404007000000002E-4</v>
      </c>
      <c r="CO10" s="186">
        <v>9.8628839000000005E-4</v>
      </c>
      <c r="CP10" s="186">
        <v>1.2790255999999999E-9</v>
      </c>
      <c r="CQ10" s="186">
        <v>1.5160496E-7</v>
      </c>
      <c r="CR10" s="186">
        <v>7.6598376000000003E-5</v>
      </c>
      <c r="CS10" s="186">
        <v>2.3453127000000001E-2</v>
      </c>
      <c r="CT10" s="186">
        <v>5.2423846000000001E-9</v>
      </c>
      <c r="CU10" s="186">
        <v>4.9580295999999996E-6</v>
      </c>
      <c r="CW10" s="84"/>
      <c r="CX10" s="165"/>
    </row>
    <row r="11" spans="1:103" ht="14.4">
      <c r="B11" s="92"/>
      <c r="C11" s="126"/>
      <c r="D11" s="124" t="s">
        <v>1688</v>
      </c>
      <c r="E11" s="125"/>
      <c r="J11" s="158"/>
      <c r="V11" s="4"/>
      <c r="W11" s="4"/>
      <c r="AT11" s="4"/>
      <c r="AU11" s="4"/>
      <c r="AV11" s="16"/>
      <c r="CN11" s="97"/>
      <c r="CW11" s="90"/>
      <c r="CX11" s="165"/>
    </row>
    <row r="12" spans="1:103" ht="14.4">
      <c r="A12" t="s">
        <v>879</v>
      </c>
      <c r="B12" s="92" t="s">
        <v>876</v>
      </c>
      <c r="C12" s="126" t="str">
        <f t="shared" si="0"/>
        <v>A.010.04.101</v>
      </c>
      <c r="D12" s="127" t="s">
        <v>1688</v>
      </c>
      <c r="E12" s="125" t="s">
        <v>878</v>
      </c>
      <c r="F12" s="128" t="str">
        <f t="shared" si="1"/>
        <v>Crude palm kernel oil refined</v>
      </c>
      <c r="G12" s="131">
        <f t="shared" si="2"/>
        <v>0.79149859714917015</v>
      </c>
      <c r="H12" s="183">
        <f t="shared" si="3"/>
        <v>8.7287608426000005E-3</v>
      </c>
      <c r="I12" s="183">
        <f t="shared" si="4"/>
        <v>0.62712415558299994</v>
      </c>
      <c r="J12" s="184">
        <f t="shared" si="5"/>
        <v>1.5539020723570274E-2</v>
      </c>
      <c r="K12" s="183">
        <v>0.14010665999999999</v>
      </c>
      <c r="L12" s="146">
        <v>1.3699708999999999E-2</v>
      </c>
      <c r="M12" s="146">
        <v>3.8288097000000001E-3</v>
      </c>
      <c r="N12" s="146">
        <v>7.9178358000000001E-3</v>
      </c>
      <c r="O12" s="188">
        <v>2.6808075000000001E-4</v>
      </c>
      <c r="P12" s="188">
        <v>9.4728026000000003E-6</v>
      </c>
      <c r="Q12" s="146">
        <v>5.3337149000000003E-4</v>
      </c>
      <c r="R12" s="146">
        <v>2.5990969000000002E-4</v>
      </c>
      <c r="S12" s="188">
        <v>1.0716279E-4</v>
      </c>
      <c r="T12" s="188">
        <v>9.6797193000000003E-5</v>
      </c>
      <c r="U12" s="146">
        <v>1.5431679E-2</v>
      </c>
      <c r="V12" s="188">
        <v>0.60923892999999996</v>
      </c>
      <c r="W12" s="188">
        <v>1.7893192E-7</v>
      </c>
      <c r="X12" s="146">
        <v>1.6502743000000001E-12</v>
      </c>
      <c r="Z12" s="157">
        <f t="shared" si="6"/>
        <v>0.9340444</v>
      </c>
      <c r="AB12" s="131">
        <f t="shared" si="7"/>
        <v>0.14010665999999999</v>
      </c>
      <c r="AC12" s="131">
        <f t="shared" si="8"/>
        <v>2.6517189232599998E-2</v>
      </c>
      <c r="AD12" s="131">
        <f t="shared" si="9"/>
        <v>1.7788607321919999E-2</v>
      </c>
      <c r="AE12" s="131">
        <f t="shared" si="10"/>
        <v>0.62712415558299994</v>
      </c>
      <c r="AF12" s="131">
        <f t="shared" si="11"/>
        <v>1.5538841791650274E-2</v>
      </c>
      <c r="AH12">
        <v>4.6798868999999996</v>
      </c>
      <c r="AI12" s="71">
        <v>3.5613161</v>
      </c>
      <c r="AJ12" s="71">
        <v>0.59828524999999999</v>
      </c>
      <c r="AK12" s="71">
        <v>0</v>
      </c>
      <c r="AL12" s="71">
        <v>0.11742316</v>
      </c>
      <c r="AM12" s="71">
        <v>0.28275524000000002</v>
      </c>
      <c r="AN12" s="71">
        <v>0.12010715</v>
      </c>
      <c r="AP12" s="129">
        <v>2.2502670999999998E-2</v>
      </c>
      <c r="AQ12" s="129">
        <v>2.1383505000000001E-2</v>
      </c>
      <c r="AR12" s="129">
        <v>9.2748669E-4</v>
      </c>
      <c r="AS12" s="129">
        <v>1.9167912E-4</v>
      </c>
      <c r="AT12" s="172">
        <f t="shared" si="12"/>
        <v>1.2819847082884198E-6</v>
      </c>
      <c r="AU12" s="172">
        <f t="shared" si="13"/>
        <v>3.4300543555078292E-9</v>
      </c>
      <c r="AV12" s="185">
        <f t="shared" si="14"/>
        <v>2.6845814660000002E-2</v>
      </c>
      <c r="AW12" s="121">
        <v>1.0096224E-6</v>
      </c>
      <c r="AX12" s="121">
        <v>3.0430299E-9</v>
      </c>
      <c r="AY12" s="121">
        <v>8.3051327000000004E-14</v>
      </c>
      <c r="AZ12" s="121">
        <v>2.3316752E-13</v>
      </c>
      <c r="BA12" s="121">
        <v>0</v>
      </c>
      <c r="BB12" s="121">
        <v>3.9203709999999998E-10</v>
      </c>
      <c r="BC12" s="121">
        <v>2.7187200000000001E-7</v>
      </c>
      <c r="BD12" s="121">
        <v>6.6210357000000003E-11</v>
      </c>
      <c r="BE12" s="121">
        <v>3.1231150999999998E-10</v>
      </c>
      <c r="BF12" s="121">
        <v>8.1539681000000004E-12</v>
      </c>
      <c r="BG12" s="121">
        <v>5.2159609000000003E-14</v>
      </c>
      <c r="BH12" s="121">
        <v>1.5785196E-13</v>
      </c>
      <c r="BI12" s="121">
        <v>4.6817503999999998E-14</v>
      </c>
      <c r="BJ12" s="121">
        <v>8.7400055999999998E-15</v>
      </c>
      <c r="BK12" s="121">
        <v>4.1569278999999997E-12</v>
      </c>
      <c r="BL12" s="121">
        <v>9.3881092999999994E-11</v>
      </c>
      <c r="BM12" s="121">
        <v>2.2294382000000001E-21</v>
      </c>
      <c r="BN12" s="121">
        <v>1.1090659999999999E-5</v>
      </c>
      <c r="BO12" s="121">
        <v>2.6834724000000001E-2</v>
      </c>
      <c r="BP12" s="121">
        <v>0</v>
      </c>
      <c r="BQ12" s="121">
        <v>0</v>
      </c>
      <c r="BR12" s="121">
        <v>0</v>
      </c>
      <c r="BT12" s="71">
        <v>3.7715590000000001E-5</v>
      </c>
      <c r="BU12" s="71">
        <v>2.2416598999999999E-6</v>
      </c>
      <c r="BV12" s="71">
        <v>2.6043636000000001E-5</v>
      </c>
      <c r="BW12" s="71">
        <v>3.2689206999999999E-8</v>
      </c>
      <c r="BX12" s="71">
        <v>1.8687830999999999E-6</v>
      </c>
      <c r="BY12" s="71">
        <v>1.7404072000000001E-7</v>
      </c>
      <c r="BZ12" s="71">
        <v>6.5474551999999999E-11</v>
      </c>
      <c r="CA12" s="71">
        <v>2.6410024000000001E-7</v>
      </c>
      <c r="CB12" s="71">
        <v>2.6355285999999999E-8</v>
      </c>
      <c r="CC12" s="71">
        <v>3.6775816E-7</v>
      </c>
      <c r="CD12" s="71">
        <v>0</v>
      </c>
      <c r="CE12" s="71">
        <v>4.9301180999999998E-18</v>
      </c>
      <c r="CF12" s="71">
        <v>4.0367615000000003E-14</v>
      </c>
      <c r="CG12" s="71">
        <v>1.6432206999999999E-6</v>
      </c>
      <c r="CH12" s="71">
        <v>5.0523723E-6</v>
      </c>
      <c r="CI12" s="71">
        <v>9.0847120999999998E-10</v>
      </c>
      <c r="CJ12" s="71">
        <v>0</v>
      </c>
      <c r="CK12" s="189"/>
      <c r="CL12" s="186">
        <v>3.4167699999999999E-14</v>
      </c>
      <c r="CM12" s="186">
        <v>0.81795465000000001</v>
      </c>
      <c r="CN12" s="187">
        <v>7.3270521000000002E-3</v>
      </c>
      <c r="CO12" s="186">
        <v>1.5736189E-3</v>
      </c>
      <c r="CP12" s="186">
        <v>7.1318944000000003E-11</v>
      </c>
      <c r="CQ12" s="186">
        <v>8.4482187999999992E-9</v>
      </c>
      <c r="CR12" s="186">
        <v>2.1666651999999999E-5</v>
      </c>
      <c r="CS12" s="186">
        <v>2.3656802000000001E-2</v>
      </c>
      <c r="CT12" s="186">
        <v>5.4677374000000003E-6</v>
      </c>
      <c r="CU12" s="186">
        <v>7.9012435000000005E-5</v>
      </c>
      <c r="CW12" s="84"/>
      <c r="CX12" s="165"/>
    </row>
    <row r="13" spans="1:103" ht="14.4">
      <c r="A13" t="s">
        <v>2169</v>
      </c>
      <c r="B13" s="92" t="s">
        <v>876</v>
      </c>
      <c r="C13" s="126" t="str">
        <f t="shared" si="0"/>
        <v>A.010.04.102</v>
      </c>
      <c r="D13" s="127" t="s">
        <v>1688</v>
      </c>
      <c r="E13" s="125" t="s">
        <v>878</v>
      </c>
      <c r="F13" s="128" t="str">
        <f t="shared" si="1"/>
        <v>Palm kernel oil - crude from trees</v>
      </c>
      <c r="G13" s="131">
        <f t="shared" si="2"/>
        <v>0.68608828280430512</v>
      </c>
      <c r="H13" s="183">
        <f t="shared" si="3"/>
        <v>6.6364057509600005E-3</v>
      </c>
      <c r="I13" s="183">
        <f t="shared" si="4"/>
        <v>0.58543211323</v>
      </c>
      <c r="J13" s="184">
        <f t="shared" si="5"/>
        <v>3.2315982334502578E-4</v>
      </c>
      <c r="K13" s="183">
        <v>9.3696604000000003E-2</v>
      </c>
      <c r="L13" s="146">
        <v>1.0559020000000001E-2</v>
      </c>
      <c r="M13" s="146">
        <v>2.2265724000000001E-3</v>
      </c>
      <c r="N13" s="188">
        <v>6.3130781000000002E-3</v>
      </c>
      <c r="O13" s="188">
        <v>7.2078919999999993E-5</v>
      </c>
      <c r="P13" s="188">
        <v>3.6111096000000002E-7</v>
      </c>
      <c r="Q13" s="188">
        <v>2.5088762E-4</v>
      </c>
      <c r="R13" s="188">
        <v>3.0575989999999999E-5</v>
      </c>
      <c r="S13" s="188">
        <v>5.7820636000000002E-6</v>
      </c>
      <c r="T13" s="188">
        <v>6.8334840000000005E-5</v>
      </c>
      <c r="U13" s="146">
        <v>3.1725143999999998E-4</v>
      </c>
      <c r="V13" s="188">
        <v>0.57254760999999998</v>
      </c>
      <c r="W13" s="188">
        <v>1.2631857999999999E-7</v>
      </c>
      <c r="X13" s="146">
        <v>1.1650257999999999E-12</v>
      </c>
      <c r="Z13" s="157">
        <f t="shared" si="6"/>
        <v>0.62464402666666674</v>
      </c>
      <c r="AB13" s="131">
        <f t="shared" si="7"/>
        <v>9.3696604000000003E-2</v>
      </c>
      <c r="AC13" s="131">
        <f t="shared" si="8"/>
        <v>1.9452574140960001E-2</v>
      </c>
      <c r="AD13" s="131">
        <f t="shared" si="9"/>
        <v>1.2816294708580001E-2</v>
      </c>
      <c r="AE13" s="131">
        <f t="shared" si="10"/>
        <v>0.58543211323</v>
      </c>
      <c r="AF13" s="131">
        <f t="shared" si="11"/>
        <v>3.2303350476502581E-4</v>
      </c>
      <c r="AH13">
        <v>7.6210272999999995E-2</v>
      </c>
      <c r="AI13" s="71">
        <v>7.0996953000000002E-2</v>
      </c>
      <c r="AJ13" s="71">
        <v>4.7948212E-4</v>
      </c>
      <c r="AK13" s="71">
        <v>0</v>
      </c>
      <c r="AL13" s="71">
        <v>3.0124367000000001E-3</v>
      </c>
      <c r="AM13" s="71">
        <v>1.6025550999999999E-3</v>
      </c>
      <c r="AN13" s="71">
        <v>1.1884569E-4</v>
      </c>
      <c r="AP13" s="129">
        <v>1.6100606E-2</v>
      </c>
      <c r="AQ13" s="129">
        <v>1.5430846E-2</v>
      </c>
      <c r="AR13" s="129">
        <v>6.6472384999999995E-4</v>
      </c>
      <c r="AS13" s="129">
        <v>5.0359934000000003E-6</v>
      </c>
      <c r="AT13" s="172">
        <f t="shared" si="12"/>
        <v>9.2511070714704008E-7</v>
      </c>
      <c r="AU13" s="172">
        <f t="shared" si="13"/>
        <v>2.4582982705655806E-9</v>
      </c>
      <c r="AV13" s="185">
        <f t="shared" si="14"/>
        <v>7.0532120804999994E-4</v>
      </c>
      <c r="AW13" s="121">
        <v>7.1390732000000004E-7</v>
      </c>
      <c r="AX13" s="121">
        <v>2.1509811999999999E-9</v>
      </c>
      <c r="AY13" s="121">
        <v>5.8684613000000005E-14</v>
      </c>
      <c r="AZ13" s="121">
        <v>1.6460668000000001E-13</v>
      </c>
      <c r="BA13" s="121">
        <v>0</v>
      </c>
      <c r="BB13" s="121">
        <v>3.3680444999999999E-10</v>
      </c>
      <c r="BC13" s="121">
        <v>2.1086163999999999E-7</v>
      </c>
      <c r="BD13" s="121">
        <v>5.5158158999999997E-11</v>
      </c>
      <c r="BE13" s="121">
        <v>2.4438237E-10</v>
      </c>
      <c r="BF13" s="121">
        <v>7.6628807999999998E-12</v>
      </c>
      <c r="BG13" s="121">
        <v>4.9012934E-14</v>
      </c>
      <c r="BH13" s="121">
        <v>5.7067442000000001E-15</v>
      </c>
      <c r="BI13" s="121">
        <v>2.0786627999999999E-16</v>
      </c>
      <c r="BJ13" s="121">
        <v>4.8606527000000002E-17</v>
      </c>
      <c r="BK13" s="121">
        <v>2.6525356000000002E-13</v>
      </c>
      <c r="BL13" s="121">
        <v>4.5128368000000002E-12</v>
      </c>
      <c r="BM13" s="121">
        <v>1.5738916999999999E-21</v>
      </c>
      <c r="BN13" s="121">
        <v>4.8003805000000002E-7</v>
      </c>
      <c r="BO13" s="121">
        <v>7.0484116999999997E-4</v>
      </c>
      <c r="BP13" s="121">
        <v>0</v>
      </c>
      <c r="BQ13" s="121">
        <v>0</v>
      </c>
      <c r="BR13" s="121">
        <v>0</v>
      </c>
      <c r="BT13" s="71">
        <v>2.2501999E-5</v>
      </c>
      <c r="BU13" s="71">
        <v>1.7674467999999999E-6</v>
      </c>
      <c r="BV13" s="71">
        <v>1.7416732999999999E-5</v>
      </c>
      <c r="BW13" s="71">
        <v>5.1096503000000001E-9</v>
      </c>
      <c r="BX13" s="71">
        <v>1.3372155999999999E-6</v>
      </c>
      <c r="BY13" s="71">
        <v>1.6244962E-7</v>
      </c>
      <c r="BZ13" s="71">
        <v>4.6222342999999998E-11</v>
      </c>
      <c r="CA13" s="71">
        <v>2.4652395E-7</v>
      </c>
      <c r="CB13" s="71">
        <v>9.7800638000000002E-10</v>
      </c>
      <c r="CC13" s="71">
        <v>1.7098464000000001E-7</v>
      </c>
      <c r="CD13" s="71">
        <v>0</v>
      </c>
      <c r="CE13" s="71">
        <v>3.4804607999999998E-18</v>
      </c>
      <c r="CF13" s="71">
        <v>2.8497877000000002E-14</v>
      </c>
      <c r="CG13" s="71">
        <v>1.3067333999999999E-6</v>
      </c>
      <c r="CH13" s="71">
        <v>8.7136685000000003E-8</v>
      </c>
      <c r="CI13" s="71">
        <v>6.4126353000000003E-10</v>
      </c>
      <c r="CJ13" s="71">
        <v>0</v>
      </c>
      <c r="CK13" s="189"/>
      <c r="CL13" s="186">
        <v>2.4120992E-14</v>
      </c>
      <c r="CM13" s="186">
        <v>0.51553696999999998</v>
      </c>
      <c r="CN13" s="187">
        <v>6.8398130999999997E-3</v>
      </c>
      <c r="CO13" s="186">
        <v>1.2465133E-3</v>
      </c>
      <c r="CP13" s="186">
        <v>2.6160944000000001E-12</v>
      </c>
      <c r="CQ13" s="186">
        <v>3.06051E-10</v>
      </c>
      <c r="CR13" s="186">
        <v>2.3127253000000002E-6</v>
      </c>
      <c r="CS13" s="186">
        <v>1.1390683999999999E-4</v>
      </c>
      <c r="CT13" s="186">
        <v>5.1384333999999998E-6</v>
      </c>
      <c r="CU13" s="186">
        <v>7.3864941000000004E-5</v>
      </c>
      <c r="CW13" s="84"/>
      <c r="CX13" s="165"/>
    </row>
    <row r="14" spans="1:103" ht="14.4">
      <c r="A14" t="s">
        <v>2170</v>
      </c>
      <c r="B14" s="92" t="s">
        <v>876</v>
      </c>
      <c r="C14" s="126" t="str">
        <f t="shared" si="0"/>
        <v>A.010.04.103</v>
      </c>
      <c r="D14" s="127" t="s">
        <v>1688</v>
      </c>
      <c r="E14" s="125" t="s">
        <v>878</v>
      </c>
      <c r="F14" s="128" t="str">
        <f t="shared" si="1"/>
        <v>Potatoe starch DE</v>
      </c>
      <c r="G14" s="131">
        <f t="shared" si="2"/>
        <v>0.12424860296915985</v>
      </c>
      <c r="H14" s="183">
        <f t="shared" si="3"/>
        <v>4.4748403289999999E-3</v>
      </c>
      <c r="I14" s="183">
        <f t="shared" si="4"/>
        <v>1.5058036935000001E-2</v>
      </c>
      <c r="J14" s="184">
        <f t="shared" si="5"/>
        <v>1.2864789705159847E-2</v>
      </c>
      <c r="K14" s="183">
        <v>9.1850935999999994E-2</v>
      </c>
      <c r="L14" s="146">
        <v>3.8497493000000001E-3</v>
      </c>
      <c r="M14" s="146">
        <v>3.7811463000000001E-3</v>
      </c>
      <c r="N14" s="146">
        <v>3.5235849000000001E-3</v>
      </c>
      <c r="O14" s="188">
        <v>5.7578749000000002E-4</v>
      </c>
      <c r="P14" s="188">
        <v>4.1361649000000001E-5</v>
      </c>
      <c r="Q14" s="146">
        <v>3.3410629000000001E-4</v>
      </c>
      <c r="R14" s="146">
        <v>7.3096000999999999E-3</v>
      </c>
      <c r="S14" s="188">
        <v>1.6881061000000001E-4</v>
      </c>
      <c r="T14" s="188">
        <v>7.0377212000000001E-5</v>
      </c>
      <c r="U14" s="188">
        <v>1.2695849E-2</v>
      </c>
      <c r="V14" s="188">
        <v>4.7164023000000001E-5</v>
      </c>
      <c r="W14" s="188">
        <v>1.3009395999999999E-7</v>
      </c>
      <c r="X14" s="146">
        <v>1.1998458E-12</v>
      </c>
      <c r="Z14" s="157">
        <f t="shared" si="6"/>
        <v>0.61233957333333333</v>
      </c>
      <c r="AB14" s="131">
        <f t="shared" si="7"/>
        <v>9.1850935999999994E-2</v>
      </c>
      <c r="AC14" s="131">
        <f t="shared" si="8"/>
        <v>1.9415336028999999E-2</v>
      </c>
      <c r="AD14" s="131">
        <f t="shared" si="9"/>
        <v>1.4940625793960001E-2</v>
      </c>
      <c r="AE14" s="131">
        <f t="shared" si="10"/>
        <v>1.5058036935000001E-2</v>
      </c>
      <c r="AF14" s="131">
        <f t="shared" si="11"/>
        <v>1.2864659611199846E-2</v>
      </c>
      <c r="AH14">
        <v>9.6591716000000005</v>
      </c>
      <c r="AI14" s="71">
        <v>8.4610368999999999</v>
      </c>
      <c r="AJ14" s="71">
        <v>0.65614972000000005</v>
      </c>
      <c r="AK14" s="71">
        <v>0</v>
      </c>
      <c r="AL14" s="71">
        <v>0.11684338</v>
      </c>
      <c r="AM14" s="71">
        <v>0.29386456999999999</v>
      </c>
      <c r="AN14" s="71">
        <v>0.13127706</v>
      </c>
      <c r="AP14" s="129">
        <v>1.1885954000000001E-2</v>
      </c>
      <c r="AQ14" s="129">
        <v>1.0823921E-2</v>
      </c>
      <c r="AR14" s="129">
        <v>5.2527450000000001E-4</v>
      </c>
      <c r="AS14" s="129">
        <v>5.3675873000000004E-4</v>
      </c>
      <c r="AT14" s="172">
        <f t="shared" si="12"/>
        <v>6.4891611610739992E-7</v>
      </c>
      <c r="AU14" s="172">
        <f t="shared" si="13"/>
        <v>1.9425832720418321E-9</v>
      </c>
      <c r="AV14" s="185">
        <f t="shared" si="14"/>
        <v>7.5176293466999999E-2</v>
      </c>
      <c r="AW14" s="121">
        <v>5.6830858999999995E-7</v>
      </c>
      <c r="AX14" s="121">
        <v>1.7147264E-9</v>
      </c>
      <c r="AY14" s="121">
        <v>4.6848680000000001E-14</v>
      </c>
      <c r="AZ14" s="121">
        <v>1.695264E-13</v>
      </c>
      <c r="BA14" s="121">
        <v>0</v>
      </c>
      <c r="BB14" s="121">
        <v>1.1054059E-10</v>
      </c>
      <c r="BC14" s="121">
        <v>7.9300632000000005E-8</v>
      </c>
      <c r="BD14" s="121">
        <v>2.3510216E-11</v>
      </c>
      <c r="BE14" s="121">
        <v>8.3064143000000002E-11</v>
      </c>
      <c r="BF14" s="121">
        <v>1.9369910000000002E-15</v>
      </c>
      <c r="BG14" s="121">
        <v>2.8769210999999999E-17</v>
      </c>
      <c r="BH14" s="121">
        <v>5.5725618000000001E-11</v>
      </c>
      <c r="BI14" s="121">
        <v>5.9827834999999999E-11</v>
      </c>
      <c r="BJ14" s="121">
        <v>5.6802455999999996E-12</v>
      </c>
      <c r="BK14" s="121">
        <v>6.8366891000000001E-11</v>
      </c>
      <c r="BL14" s="121">
        <v>1.1278171E-9</v>
      </c>
      <c r="BM14" s="121">
        <v>1.6209317E-21</v>
      </c>
      <c r="BN14" s="121">
        <v>1.6262466999999999E-5</v>
      </c>
      <c r="BO14" s="121">
        <v>7.5160031000000002E-2</v>
      </c>
      <c r="BP14" s="121">
        <v>0</v>
      </c>
      <c r="BQ14" s="121">
        <v>0</v>
      </c>
      <c r="BR14" s="121">
        <v>0</v>
      </c>
      <c r="BT14" s="71">
        <v>3.1587683000000003E-5</v>
      </c>
      <c r="BU14" s="71">
        <v>5.7914943000000004E-7</v>
      </c>
      <c r="BV14" s="71">
        <v>1.7073652000000001E-5</v>
      </c>
      <c r="BW14" s="71">
        <v>8.5789429000000001E-7</v>
      </c>
      <c r="BX14" s="71">
        <v>9.1899647000000002E-7</v>
      </c>
      <c r="BY14" s="71">
        <v>1.2769225999999999E-8</v>
      </c>
      <c r="BZ14" s="71">
        <v>4.7603822999999999E-11</v>
      </c>
      <c r="CA14" s="71">
        <v>1.9340132999999999E-8</v>
      </c>
      <c r="CB14" s="71">
        <v>6.9696285999999996E-8</v>
      </c>
      <c r="CC14" s="71">
        <v>2.4127669999999999E-7</v>
      </c>
      <c r="CD14" s="71">
        <v>0</v>
      </c>
      <c r="CE14" s="71">
        <v>3.5844837999999997E-18</v>
      </c>
      <c r="CF14" s="71">
        <v>2.9349614000000002E-14</v>
      </c>
      <c r="CG14" s="71">
        <v>7.0998758000000003E-7</v>
      </c>
      <c r="CH14" s="71">
        <v>1.1104212000000001E-5</v>
      </c>
      <c r="CI14" s="71">
        <v>6.6054394999999999E-10</v>
      </c>
      <c r="CJ14" s="71">
        <v>0</v>
      </c>
      <c r="CL14" s="186">
        <v>2.4841913000000001E-14</v>
      </c>
      <c r="CM14" s="186">
        <v>0.61229286000000005</v>
      </c>
      <c r="CN14" s="187">
        <v>4.1031192000000002E-4</v>
      </c>
      <c r="CO14" s="186">
        <v>3.9916805E-4</v>
      </c>
      <c r="CP14" s="186">
        <v>7.9258446000000001E-11</v>
      </c>
      <c r="CQ14" s="186">
        <v>9.1955419999999997E-9</v>
      </c>
      <c r="CR14" s="186">
        <v>3.6201524999999997E-5</v>
      </c>
      <c r="CS14" s="186">
        <v>29.501407</v>
      </c>
      <c r="CT14" s="186">
        <v>1.2978566000000001E-9</v>
      </c>
      <c r="CU14" s="186">
        <v>4.4909736999999997E-6</v>
      </c>
      <c r="CW14" s="84"/>
      <c r="CX14" s="165"/>
    </row>
    <row r="15" spans="1:103" ht="14.4">
      <c r="A15" t="s">
        <v>2171</v>
      </c>
      <c r="B15" s="92" t="s">
        <v>876</v>
      </c>
      <c r="C15" s="126" t="str">
        <f t="shared" si="0"/>
        <v>A.010.04.104</v>
      </c>
      <c r="D15" s="127" t="s">
        <v>1688</v>
      </c>
      <c r="E15" s="125" t="s">
        <v>878</v>
      </c>
      <c r="F15" s="128" t="str">
        <f t="shared" si="1"/>
        <v>Potatoes DE</v>
      </c>
      <c r="G15" s="131">
        <f t="shared" si="2"/>
        <v>1.0007823848665331E-2</v>
      </c>
      <c r="H15" s="183">
        <f t="shared" si="3"/>
        <v>3.2591149680000003E-4</v>
      </c>
      <c r="I15" s="183">
        <f t="shared" si="4"/>
        <v>2.0968528281000002E-3</v>
      </c>
      <c r="J15" s="184">
        <f t="shared" si="5"/>
        <v>1.6345864237653311E-3</v>
      </c>
      <c r="K15" s="183">
        <v>5.9504731E-3</v>
      </c>
      <c r="L15" s="146">
        <v>3.8510390000000001E-4</v>
      </c>
      <c r="M15" s="146">
        <v>2.6907666E-4</v>
      </c>
      <c r="N15" s="188">
        <v>2.2331721999999999E-4</v>
      </c>
      <c r="O15" s="188">
        <v>3.8783231999999999E-5</v>
      </c>
      <c r="P15" s="188">
        <v>3.0982507999999999E-6</v>
      </c>
      <c r="Q15" s="188">
        <v>6.0712794000000003E-5</v>
      </c>
      <c r="R15" s="188">
        <v>1.4309978000000001E-3</v>
      </c>
      <c r="S15" s="188">
        <v>5.8963135E-6</v>
      </c>
      <c r="T15" s="188">
        <v>2.7644859000000001E-6</v>
      </c>
      <c r="U15" s="188">
        <v>1.6286849999999999E-3</v>
      </c>
      <c r="V15" s="188">
        <v>8.9099822E-6</v>
      </c>
      <c r="W15" s="188">
        <v>5.1102182E-9</v>
      </c>
      <c r="X15" s="146">
        <v>4.7131119999999997E-14</v>
      </c>
      <c r="Z15" s="157">
        <f t="shared" si="6"/>
        <v>3.9669820666666668E-2</v>
      </c>
      <c r="AB15" s="131">
        <f t="shared" si="7"/>
        <v>5.9504731E-3</v>
      </c>
      <c r="AC15" s="131">
        <f t="shared" si="8"/>
        <v>2.4110898567999998E-3</v>
      </c>
      <c r="AD15" s="131">
        <f t="shared" si="9"/>
        <v>2.0851834702182003E-3</v>
      </c>
      <c r="AE15" s="131">
        <f t="shared" si="10"/>
        <v>2.0968528281000002E-3</v>
      </c>
      <c r="AF15" s="131">
        <f t="shared" si="11"/>
        <v>1.6345813135471312E-3</v>
      </c>
      <c r="AH15">
        <v>0.59646832999999999</v>
      </c>
      <c r="AI15" s="71">
        <v>0.56615459000000001</v>
      </c>
      <c r="AJ15" s="71">
        <v>1.3336064999999999E-2</v>
      </c>
      <c r="AK15" s="71">
        <v>0</v>
      </c>
      <c r="AL15" s="71">
        <v>2.0559521999999998E-3</v>
      </c>
      <c r="AM15" s="71">
        <v>1.2200379000000001E-2</v>
      </c>
      <c r="AN15" s="71">
        <v>2.721345E-3</v>
      </c>
      <c r="AP15" s="129">
        <v>8.2591534000000003E-4</v>
      </c>
      <c r="AQ15" s="129">
        <v>7.4821782999999996E-4</v>
      </c>
      <c r="AR15" s="129">
        <v>3.9325220000000002E-5</v>
      </c>
      <c r="AS15" s="129">
        <v>3.8372286E-5</v>
      </c>
      <c r="AT15" s="172">
        <f t="shared" si="12"/>
        <v>4.4857183748263398E-8</v>
      </c>
      <c r="AU15" s="172">
        <f t="shared" si="13"/>
        <v>1.4543350248575354E-10</v>
      </c>
      <c r="AV15" s="185">
        <f t="shared" si="14"/>
        <v>5.3742697757E-3</v>
      </c>
      <c r="AW15" s="121">
        <v>3.6824924000000003E-8</v>
      </c>
      <c r="AX15" s="121">
        <v>1.1111012E-10</v>
      </c>
      <c r="AY15" s="121">
        <v>3.0356687000000001E-15</v>
      </c>
      <c r="AZ15" s="121">
        <v>6.6591634000000001E-15</v>
      </c>
      <c r="BA15" s="121">
        <v>0</v>
      </c>
      <c r="BB15" s="121">
        <v>8.5030741000000004E-12</v>
      </c>
      <c r="BC15" s="121">
        <v>7.7912919000000005E-9</v>
      </c>
      <c r="BD15" s="121">
        <v>1.6735997999999999E-12</v>
      </c>
      <c r="BE15" s="121">
        <v>8.4036697000000001E-12</v>
      </c>
      <c r="BF15" s="121">
        <v>7.6086907E-17</v>
      </c>
      <c r="BG15" s="121">
        <v>1.1300829E-18</v>
      </c>
      <c r="BH15" s="121">
        <v>1.1141641999999999E-11</v>
      </c>
      <c r="BI15" s="121">
        <v>1.1965356E-11</v>
      </c>
      <c r="BJ15" s="121">
        <v>1.1360021E-12</v>
      </c>
      <c r="BK15" s="121">
        <v>1.2924195000000001E-11</v>
      </c>
      <c r="BL15" s="121">
        <v>2.1953392E-10</v>
      </c>
      <c r="BM15" s="121">
        <v>6.3671789999999999E-23</v>
      </c>
      <c r="BN15" s="121">
        <v>5.3027569999999997E-7</v>
      </c>
      <c r="BO15" s="121">
        <v>5.3737395000000004E-3</v>
      </c>
      <c r="BP15" s="121">
        <v>0</v>
      </c>
      <c r="BQ15" s="121">
        <v>0</v>
      </c>
      <c r="BR15" s="121">
        <v>0</v>
      </c>
      <c r="BT15" s="71">
        <v>2.2188615000000002E-6</v>
      </c>
      <c r="BU15" s="71">
        <v>5.8950472E-8</v>
      </c>
      <c r="BV15" s="71">
        <v>1.1060998999999999E-6</v>
      </c>
      <c r="BW15" s="71">
        <v>1.6772892999999999E-7</v>
      </c>
      <c r="BX15" s="71">
        <v>7.9276453000000003E-8</v>
      </c>
      <c r="BY15" s="71">
        <v>1.9930523000000002E-9</v>
      </c>
      <c r="BZ15" s="71">
        <v>1.8699249000000002E-12</v>
      </c>
      <c r="CA15" s="71">
        <v>3.0234216E-9</v>
      </c>
      <c r="CB15" s="71">
        <v>6.6668959000000001E-9</v>
      </c>
      <c r="CC15" s="71">
        <v>4.246121E-8</v>
      </c>
      <c r="CD15" s="71">
        <v>0</v>
      </c>
      <c r="CE15" s="71">
        <v>1.4080204E-19</v>
      </c>
      <c r="CF15" s="71">
        <v>1.1528816E-15</v>
      </c>
      <c r="CG15" s="71">
        <v>4.633374E-8</v>
      </c>
      <c r="CH15" s="71">
        <v>7.0629960999999998E-7</v>
      </c>
      <c r="CI15" s="71">
        <v>2.5944304E-11</v>
      </c>
      <c r="CJ15" s="71">
        <v>0</v>
      </c>
      <c r="CK15" s="189"/>
      <c r="CL15" s="186">
        <v>9.7581472999999991E-16</v>
      </c>
      <c r="CM15" s="186">
        <v>3.9660406000000002E-2</v>
      </c>
      <c r="CN15" s="187">
        <v>5.8823904000000002E-5</v>
      </c>
      <c r="CO15" s="186">
        <v>4.0789918999999999E-5</v>
      </c>
      <c r="CP15" s="186">
        <v>1.420698E-11</v>
      </c>
      <c r="CQ15" s="186">
        <v>1.6471696000000001E-9</v>
      </c>
      <c r="CR15" s="186">
        <v>3.2696635E-6</v>
      </c>
      <c r="CS15" s="186">
        <v>5.9001140000000003</v>
      </c>
      <c r="CT15" s="186">
        <v>5.0981079999999998E-11</v>
      </c>
      <c r="CU15" s="186">
        <v>7.0091876000000001E-7</v>
      </c>
      <c r="CW15" s="84"/>
      <c r="CX15" s="165"/>
    </row>
    <row r="16" spans="1:103" ht="14.4">
      <c r="A16" t="s">
        <v>2172</v>
      </c>
      <c r="B16" s="92" t="s">
        <v>876</v>
      </c>
      <c r="C16" s="126" t="str">
        <f t="shared" si="0"/>
        <v>A.010.04.105</v>
      </c>
      <c r="D16" s="127" t="s">
        <v>1688</v>
      </c>
      <c r="E16" s="125" t="s">
        <v>878</v>
      </c>
      <c r="F16" s="128" t="str">
        <f t="shared" si="1"/>
        <v>Rape cake Europe</v>
      </c>
      <c r="G16" s="131">
        <f t="shared" si="2"/>
        <v>0.15417499611107591</v>
      </c>
      <c r="H16" s="183">
        <f t="shared" si="3"/>
        <v>1.6045358495000001E-3</v>
      </c>
      <c r="I16" s="183">
        <f t="shared" si="4"/>
        <v>0.12218257928449999</v>
      </c>
      <c r="J16" s="184">
        <f t="shared" si="5"/>
        <v>1.7977989770759156E-3</v>
      </c>
      <c r="K16" s="183">
        <v>2.8590081999999999E-2</v>
      </c>
      <c r="L16" s="146">
        <v>1.0448781E-3</v>
      </c>
      <c r="M16" s="146">
        <v>0.12076924</v>
      </c>
      <c r="N16" s="146">
        <v>1.1736359E-3</v>
      </c>
      <c r="O16" s="188">
        <v>3.6646375999999998E-4</v>
      </c>
      <c r="P16" s="188">
        <v>6.9087215000000001E-6</v>
      </c>
      <c r="Q16" s="188">
        <v>5.7527468E-5</v>
      </c>
      <c r="R16" s="188">
        <v>9.9156969999999997E-5</v>
      </c>
      <c r="S16" s="188">
        <v>3.4750206000000001E-5</v>
      </c>
      <c r="T16" s="146">
        <v>2.6018957999999998E-4</v>
      </c>
      <c r="U16" s="188">
        <v>1.7625678000000001E-3</v>
      </c>
      <c r="V16" s="188">
        <v>9.1146345000000002E-6</v>
      </c>
      <c r="W16" s="188">
        <v>4.8096664000000004E-7</v>
      </c>
      <c r="X16" s="146">
        <v>4.4359154999999998E-12</v>
      </c>
      <c r="Z16" s="157">
        <f t="shared" si="6"/>
        <v>0.19060054666666668</v>
      </c>
      <c r="AB16" s="131">
        <f t="shared" si="7"/>
        <v>2.8590081999999999E-2</v>
      </c>
      <c r="AC16" s="131">
        <f t="shared" si="8"/>
        <v>0.1235178109195</v>
      </c>
      <c r="AD16" s="131">
        <f t="shared" si="9"/>
        <v>0.12191375603663999</v>
      </c>
      <c r="AE16" s="131">
        <f t="shared" si="10"/>
        <v>0.12218257928450001</v>
      </c>
      <c r="AF16" s="131">
        <f t="shared" si="11"/>
        <v>1.7973180104359156E-3</v>
      </c>
      <c r="AH16">
        <v>13.938364999999999</v>
      </c>
      <c r="AI16" s="71">
        <v>1.266753</v>
      </c>
      <c r="AJ16" s="71">
        <v>2.9645533000000002E-2</v>
      </c>
      <c r="AK16" s="71">
        <v>0</v>
      </c>
      <c r="AL16" s="71">
        <v>12.618228999999999</v>
      </c>
      <c r="AM16" s="71">
        <v>1.7719368999999999E-2</v>
      </c>
      <c r="AN16" s="71">
        <v>6.0184475000000003E-3</v>
      </c>
      <c r="AP16" s="129">
        <v>5.5543796000000001E-3</v>
      </c>
      <c r="AQ16" s="129">
        <v>5.2271931999999998E-3</v>
      </c>
      <c r="AR16" s="129">
        <v>2.4192486E-4</v>
      </c>
      <c r="AS16" s="129">
        <v>8.5261530000000006E-5</v>
      </c>
      <c r="AT16" s="172">
        <f t="shared" si="12"/>
        <v>3.1338088652670002E-7</v>
      </c>
      <c r="AU16" s="172">
        <f t="shared" si="13"/>
        <v>8.9469253641420274E-10</v>
      </c>
      <c r="AV16" s="185">
        <f t="shared" si="14"/>
        <v>1.1941390648500002E-2</v>
      </c>
      <c r="AW16" s="121">
        <v>1.8553830000000001E-7</v>
      </c>
      <c r="AX16" s="121">
        <v>5.5916770000000004E-10</v>
      </c>
      <c r="AY16" s="121">
        <v>1.5282280999999999E-14</v>
      </c>
      <c r="AZ16" s="121">
        <v>2.1294101E-9</v>
      </c>
      <c r="BA16" s="121">
        <v>0</v>
      </c>
      <c r="BB16" s="121">
        <v>1.0684859E-10</v>
      </c>
      <c r="BC16" s="121">
        <v>1.2557404E-7</v>
      </c>
      <c r="BD16" s="121">
        <v>1.6429406999999999E-11</v>
      </c>
      <c r="BE16" s="121">
        <v>2.9992951000000001E-10</v>
      </c>
      <c r="BF16" s="121">
        <v>1.6920393999999999E-11</v>
      </c>
      <c r="BG16" s="121">
        <v>2.1967753E-12</v>
      </c>
      <c r="BH16" s="121">
        <v>3.2021691999999997E-14</v>
      </c>
      <c r="BI16" s="121">
        <v>1.1732947999999999E-15</v>
      </c>
      <c r="BJ16" s="121">
        <v>2.7284040999999999E-16</v>
      </c>
      <c r="BK16" s="121">
        <v>1.9589237E-12</v>
      </c>
      <c r="BL16" s="121">
        <v>3.0328913E-11</v>
      </c>
      <c r="BM16" s="121">
        <v>5.9927004000000003E-21</v>
      </c>
      <c r="BN16" s="121">
        <v>2.9656485000000002E-6</v>
      </c>
      <c r="BO16" s="121">
        <v>1.1938425000000001E-2</v>
      </c>
      <c r="BP16" s="121">
        <v>0</v>
      </c>
      <c r="BQ16" s="121">
        <v>0</v>
      </c>
      <c r="BR16" s="121">
        <v>0</v>
      </c>
      <c r="BT16" s="71">
        <v>2.1057299E-5</v>
      </c>
      <c r="BU16" s="71">
        <v>2.4237946999999998E-6</v>
      </c>
      <c r="BV16" s="71">
        <v>5.3144490000000002E-6</v>
      </c>
      <c r="BW16" s="71">
        <v>4.1446497999999999E-8</v>
      </c>
      <c r="BX16" s="71">
        <v>2.2937491E-6</v>
      </c>
      <c r="BY16" s="71">
        <v>6.7452294000000002E-6</v>
      </c>
      <c r="BZ16" s="71">
        <v>4.3940017000000001E-7</v>
      </c>
      <c r="CA16" s="71">
        <v>1.9268163000000002E-6</v>
      </c>
      <c r="CB16" s="71">
        <v>1.2092447E-8</v>
      </c>
      <c r="CC16" s="71">
        <v>4.3482356E-8</v>
      </c>
      <c r="CD16" s="71">
        <v>0</v>
      </c>
      <c r="CE16" s="71">
        <v>1.3252092E-17</v>
      </c>
      <c r="CF16" s="71">
        <v>1.0850762E-13</v>
      </c>
      <c r="CG16" s="71">
        <v>2.3419639E-7</v>
      </c>
      <c r="CH16" s="71">
        <v>1.5802012E-6</v>
      </c>
      <c r="CI16" s="71">
        <v>2.4416586E-9</v>
      </c>
      <c r="CJ16" s="71">
        <v>0</v>
      </c>
      <c r="CK16" s="189"/>
      <c r="CL16" s="186">
        <v>9.1842326999999994E-14</v>
      </c>
      <c r="CM16" s="186">
        <v>0.19968658</v>
      </c>
      <c r="CN16" s="187">
        <v>1.8715049000000001E-3</v>
      </c>
      <c r="CO16" s="186">
        <v>1.3957049999999999E-3</v>
      </c>
      <c r="CP16" s="186">
        <v>1.4692157000000001E-11</v>
      </c>
      <c r="CQ16" s="186">
        <v>1.7265678000000001E-9</v>
      </c>
      <c r="CR16" s="186">
        <v>5.2928123000000002E-5</v>
      </c>
      <c r="CS16" s="186">
        <v>7.5801820000000002E-4</v>
      </c>
      <c r="CT16" s="186">
        <v>1.1353401E-5</v>
      </c>
      <c r="CU16" s="186">
        <v>1.1579632E-3</v>
      </c>
      <c r="CW16" s="84"/>
      <c r="CX16" s="165"/>
    </row>
    <row r="17" spans="1:102" ht="14.4">
      <c r="A17" t="s">
        <v>3253</v>
      </c>
      <c r="B17" s="92" t="s">
        <v>876</v>
      </c>
      <c r="C17" s="126" t="str">
        <f t="shared" si="0"/>
        <v>A.010.04.106</v>
      </c>
      <c r="D17" s="127" t="s">
        <v>1688</v>
      </c>
      <c r="E17" s="125" t="s">
        <v>878</v>
      </c>
      <c r="F17" s="128" t="str">
        <f t="shared" si="1"/>
        <v>Soybean meal at coast Brazil</v>
      </c>
      <c r="G17" s="131">
        <f t="shared" si="2"/>
        <v>1.6283906234899628</v>
      </c>
      <c r="H17" s="183">
        <f t="shared" si="3"/>
        <v>1.1389775499999999E-2</v>
      </c>
      <c r="I17" s="183">
        <f t="shared" si="4"/>
        <v>0.64572518168000004</v>
      </c>
      <c r="J17" s="184">
        <f t="shared" si="5"/>
        <v>1.9188366309962863E-2</v>
      </c>
      <c r="K17" s="183">
        <v>0.95208729999999997</v>
      </c>
      <c r="L17" s="146">
        <v>3.6358967999999998E-3</v>
      </c>
      <c r="M17" s="146">
        <v>8.2690221000000005E-3</v>
      </c>
      <c r="N17" s="146">
        <v>8.2460564999999996E-3</v>
      </c>
      <c r="O17" s="188">
        <v>2.5914422999999999E-3</v>
      </c>
      <c r="P17" s="188">
        <v>2.632946E-5</v>
      </c>
      <c r="Q17" s="146">
        <v>5.2594724000000004E-4</v>
      </c>
      <c r="R17" s="146">
        <v>5.5344558000000002E-4</v>
      </c>
      <c r="S17" s="146">
        <v>2.4500533E-4</v>
      </c>
      <c r="T17" s="146">
        <v>2.3088371999999999E-3</v>
      </c>
      <c r="U17" s="146">
        <v>1.8939093000000001E-2</v>
      </c>
      <c r="V17" s="188">
        <v>0.63095798000000003</v>
      </c>
      <c r="W17" s="188">
        <v>4.2679406000000001E-6</v>
      </c>
      <c r="X17" s="146">
        <v>3.9362862999999999E-11</v>
      </c>
      <c r="Z17" s="157">
        <f t="shared" si="6"/>
        <v>6.3472486666666663</v>
      </c>
      <c r="AB17" s="131">
        <f t="shared" si="7"/>
        <v>0.95208729999999997</v>
      </c>
      <c r="AC17" s="131">
        <f t="shared" si="8"/>
        <v>2.3848139979999999E-2</v>
      </c>
      <c r="AD17" s="131">
        <f t="shared" si="9"/>
        <v>1.2462632420600001E-2</v>
      </c>
      <c r="AE17" s="131">
        <f t="shared" si="10"/>
        <v>0.64572518168000004</v>
      </c>
      <c r="AF17" s="131">
        <f t="shared" si="11"/>
        <v>1.9184098369362863E-2</v>
      </c>
      <c r="AH17">
        <v>6.5907271999999999</v>
      </c>
      <c r="AI17" s="71">
        <v>6.0343682000000003</v>
      </c>
      <c r="AJ17" s="71">
        <v>0.21415258000000001</v>
      </c>
      <c r="AK17" s="71">
        <v>0</v>
      </c>
      <c r="AL17" s="71">
        <v>0.13618326</v>
      </c>
      <c r="AM17" s="71">
        <v>0.16229135</v>
      </c>
      <c r="AN17" s="71">
        <v>4.3731770000000003E-2</v>
      </c>
      <c r="AP17" s="129">
        <v>0.10551807000000001</v>
      </c>
      <c r="AQ17" s="129">
        <v>0.10026218000000001</v>
      </c>
      <c r="AR17" s="129">
        <v>4.8781557000000001E-3</v>
      </c>
      <c r="AS17" s="129">
        <v>3.7773423000000001E-4</v>
      </c>
      <c r="AT17" s="172">
        <f t="shared" si="12"/>
        <v>6.0109222469829986E-6</v>
      </c>
      <c r="AU17" s="172">
        <f t="shared" si="13"/>
        <v>1.8040517138911776E-8</v>
      </c>
      <c r="AV17" s="185">
        <f t="shared" si="14"/>
        <v>5.2903953598E-2</v>
      </c>
      <c r="AW17" s="121">
        <v>5.8990998000000001E-6</v>
      </c>
      <c r="AX17" s="121">
        <v>1.7798388E-8</v>
      </c>
      <c r="AY17" s="121">
        <v>4.8628171999999997E-13</v>
      </c>
      <c r="AZ17" s="121">
        <v>2.0897476999999998E-9</v>
      </c>
      <c r="BA17" s="121">
        <v>0</v>
      </c>
      <c r="BB17" s="121">
        <v>6.4447078000000001E-10</v>
      </c>
      <c r="BC17" s="121">
        <v>1.0855456E-7</v>
      </c>
      <c r="BD17" s="121">
        <v>1.0234868999999999E-10</v>
      </c>
      <c r="BE17" s="121">
        <v>1.1948308E-10</v>
      </c>
      <c r="BF17" s="121">
        <v>1.9406512E-11</v>
      </c>
      <c r="BG17" s="121">
        <v>1.0276893E-13</v>
      </c>
      <c r="BH17" s="121">
        <v>2.8930593000000002E-13</v>
      </c>
      <c r="BI17" s="121">
        <v>1.0136779000000001E-14</v>
      </c>
      <c r="BJ17" s="121">
        <v>2.3634995999999999E-15</v>
      </c>
      <c r="BK17" s="121">
        <v>2.1762423000000001E-11</v>
      </c>
      <c r="BL17" s="121">
        <v>5.1190607999999995E-10</v>
      </c>
      <c r="BM17" s="121">
        <v>5.3177262999999998E-20</v>
      </c>
      <c r="BN17" s="121">
        <v>2.1012598000000001E-5</v>
      </c>
      <c r="BO17" s="121">
        <v>5.2882941000000003E-2</v>
      </c>
      <c r="BP17" s="121">
        <v>0</v>
      </c>
      <c r="BQ17" s="121">
        <v>0</v>
      </c>
      <c r="BR17" s="121">
        <v>0</v>
      </c>
      <c r="BT17" s="71">
        <v>1.9015693E-4</v>
      </c>
      <c r="BU17" s="71">
        <v>9.9421691000000009E-7</v>
      </c>
      <c r="BV17" s="71">
        <v>1.7697814000000001E-4</v>
      </c>
      <c r="BW17" s="71">
        <v>6.5820332000000003E-8</v>
      </c>
      <c r="BX17" s="71">
        <v>7.9062526000000004E-7</v>
      </c>
      <c r="BY17" s="71">
        <v>6.4144089E-7</v>
      </c>
      <c r="BZ17" s="71">
        <v>5.0387786E-7</v>
      </c>
      <c r="CA17" s="71">
        <v>5.0875623000000005E-7</v>
      </c>
      <c r="CB17" s="71">
        <v>6.0444699000000003E-8</v>
      </c>
      <c r="CC17" s="71">
        <v>3.6951399999999998E-7</v>
      </c>
      <c r="CD17" s="71">
        <v>0</v>
      </c>
      <c r="CE17" s="71">
        <v>1.1759472999999999E-16</v>
      </c>
      <c r="CF17" s="71">
        <v>9.6286108999999994E-13</v>
      </c>
      <c r="CG17" s="71">
        <v>1.610322E-6</v>
      </c>
      <c r="CH17" s="71">
        <v>7.6121106999999998E-6</v>
      </c>
      <c r="CI17" s="71">
        <v>2.1666480000000001E-8</v>
      </c>
      <c r="CJ17" s="71">
        <v>0</v>
      </c>
      <c r="CK17" s="189"/>
      <c r="CL17" s="186">
        <v>8.1497876E-13</v>
      </c>
      <c r="CM17" s="186">
        <v>6.3558703000000003</v>
      </c>
      <c r="CN17" s="187">
        <v>1.3951909E-2</v>
      </c>
      <c r="CO17" s="186">
        <v>7.5711463999999997E-4</v>
      </c>
      <c r="CP17" s="186">
        <v>1.326709E-10</v>
      </c>
      <c r="CQ17" s="186">
        <v>1.5601839000000001E-8</v>
      </c>
      <c r="CR17" s="186">
        <v>3.2201062999999998E-5</v>
      </c>
      <c r="CS17" s="186">
        <v>5.9337892000000001E-3</v>
      </c>
      <c r="CT17" s="186">
        <v>1.3021506E-5</v>
      </c>
      <c r="CU17" s="186">
        <v>1.5298988999999999E-4</v>
      </c>
      <c r="CW17" s="84"/>
      <c r="CX17" s="165"/>
    </row>
    <row r="18" spans="1:102" ht="14.4">
      <c r="A18" t="s">
        <v>3254</v>
      </c>
      <c r="B18" s="92" t="s">
        <v>876</v>
      </c>
      <c r="C18" s="126" t="str">
        <f t="shared" si="0"/>
        <v>A.010.04.107</v>
      </c>
      <c r="D18" s="127" t="s">
        <v>1688</v>
      </c>
      <c r="E18" s="125" t="s">
        <v>878</v>
      </c>
      <c r="F18" s="128" t="str">
        <f t="shared" si="1"/>
        <v>Soybean meal at coast USA</v>
      </c>
      <c r="G18" s="131">
        <f t="shared" si="2"/>
        <v>9.4452657067544216E-2</v>
      </c>
      <c r="H18" s="183">
        <f t="shared" si="3"/>
        <v>7.5976801069999999E-3</v>
      </c>
      <c r="I18" s="183">
        <f t="shared" si="4"/>
        <v>1.0090824149E-2</v>
      </c>
      <c r="J18" s="184">
        <f t="shared" si="5"/>
        <v>1.3331206811544221E-2</v>
      </c>
      <c r="K18" s="183">
        <v>6.3432946000000004E-2</v>
      </c>
      <c r="L18" s="146">
        <v>2.7986230000000001E-3</v>
      </c>
      <c r="M18" s="146">
        <v>6.5102622000000002E-3</v>
      </c>
      <c r="N18" s="146">
        <v>6.6955186000000003E-3</v>
      </c>
      <c r="O18" s="188">
        <v>5.3680554000000002E-4</v>
      </c>
      <c r="P18" s="188">
        <v>1.9247776999999999E-5</v>
      </c>
      <c r="Q18" s="146">
        <v>3.4610818999999997E-4</v>
      </c>
      <c r="R18" s="188">
        <v>3.7615720000000002E-4</v>
      </c>
      <c r="S18" s="188">
        <v>8.1875552999999997E-5</v>
      </c>
      <c r="T18" s="146">
        <v>3.4689984000000002E-4</v>
      </c>
      <c r="U18" s="188">
        <v>1.324869E-2</v>
      </c>
      <c r="V18" s="188">
        <v>5.8881909000000001E-5</v>
      </c>
      <c r="W18" s="188">
        <v>6.4125263000000001E-7</v>
      </c>
      <c r="X18" s="146">
        <v>5.9142200000000002E-12</v>
      </c>
      <c r="Z18" s="157">
        <f t="shared" si="6"/>
        <v>0.42288630666666671</v>
      </c>
      <c r="AB18" s="131">
        <f t="shared" si="7"/>
        <v>6.3432946000000004E-2</v>
      </c>
      <c r="AC18" s="131">
        <f t="shared" si="8"/>
        <v>1.7282722507000001E-2</v>
      </c>
      <c r="AD18" s="131">
        <f t="shared" si="9"/>
        <v>9.6856836526299991E-3</v>
      </c>
      <c r="AE18" s="131">
        <f t="shared" si="10"/>
        <v>1.0090824149E-2</v>
      </c>
      <c r="AF18" s="131">
        <f t="shared" si="11"/>
        <v>1.3330565558914221E-2</v>
      </c>
      <c r="AH18">
        <v>5.0208861999999996</v>
      </c>
      <c r="AI18" s="71">
        <v>4.5952052999999999</v>
      </c>
      <c r="AJ18" s="71">
        <v>0.20218765999999999</v>
      </c>
      <c r="AK18" s="71">
        <v>0</v>
      </c>
      <c r="AL18" s="71">
        <v>4.9694927E-2</v>
      </c>
      <c r="AM18" s="71">
        <v>0.13299540000000001</v>
      </c>
      <c r="AN18" s="71">
        <v>4.0802968000000002E-2</v>
      </c>
      <c r="AP18" s="129">
        <v>8.7587901000000003E-3</v>
      </c>
      <c r="AQ18" s="129">
        <v>8.1049421999999996E-3</v>
      </c>
      <c r="AR18" s="129">
        <v>3.7791635000000002E-4</v>
      </c>
      <c r="AS18" s="129">
        <v>2.7593158E-4</v>
      </c>
      <c r="AT18" s="172">
        <f t="shared" si="12"/>
        <v>4.859078029209999E-7</v>
      </c>
      <c r="AU18" s="172">
        <f t="shared" si="13"/>
        <v>1.3976196035845897E-9</v>
      </c>
      <c r="AV18" s="185">
        <f t="shared" si="14"/>
        <v>3.8645879783399999E-2</v>
      </c>
      <c r="AW18" s="121">
        <v>4.0126351000000001E-7</v>
      </c>
      <c r="AX18" s="121">
        <v>1.2100896E-9</v>
      </c>
      <c r="AY18" s="121">
        <v>3.3065725999999998E-14</v>
      </c>
      <c r="AZ18" s="121">
        <v>2.0850624000000002E-9</v>
      </c>
      <c r="BA18" s="121">
        <v>0</v>
      </c>
      <c r="BB18" s="121">
        <v>4.8067689000000004E-10</v>
      </c>
      <c r="BC18" s="121">
        <v>8.1644910999999996E-8</v>
      </c>
      <c r="BD18" s="121">
        <v>7.7860321000000001E-11</v>
      </c>
      <c r="BE18" s="121">
        <v>8.9989045999999996E-11</v>
      </c>
      <c r="BF18" s="121">
        <v>1.9352890000000001E-11</v>
      </c>
      <c r="BG18" s="121">
        <v>1.019689E-13</v>
      </c>
      <c r="BH18" s="121">
        <v>1.8682758E-13</v>
      </c>
      <c r="BI18" s="121">
        <v>4.7190618000000003E-15</v>
      </c>
      <c r="BJ18" s="121">
        <v>1.1653088E-15</v>
      </c>
      <c r="BK18" s="121">
        <v>1.5649691000000002E-11</v>
      </c>
      <c r="BL18" s="121">
        <v>4.1799293999999999E-10</v>
      </c>
      <c r="BM18" s="121">
        <v>7.9898159000000001E-21</v>
      </c>
      <c r="BN18" s="121">
        <v>7.4717834000000001E-6</v>
      </c>
      <c r="BO18" s="121">
        <v>3.8638407999999999E-2</v>
      </c>
      <c r="BP18" s="121">
        <v>0</v>
      </c>
      <c r="BQ18" s="121">
        <v>0</v>
      </c>
      <c r="BR18" s="121">
        <v>0</v>
      </c>
      <c r="BT18" s="71">
        <v>2.2023459000000001E-5</v>
      </c>
      <c r="BU18" s="71">
        <v>7.4179197000000003E-7</v>
      </c>
      <c r="BV18" s="71">
        <v>1.1791192E-5</v>
      </c>
      <c r="BW18" s="71">
        <v>4.4762808999999997E-8</v>
      </c>
      <c r="BX18" s="71">
        <v>5.9816444000000002E-7</v>
      </c>
      <c r="BY18" s="71">
        <v>5.4417905000000004E-7</v>
      </c>
      <c r="BZ18" s="71">
        <v>5.0256056999999997E-7</v>
      </c>
      <c r="CA18" s="71">
        <v>3.6226214999999998E-7</v>
      </c>
      <c r="CB18" s="71">
        <v>4.2078347000000003E-8</v>
      </c>
      <c r="CC18" s="71">
        <v>2.4381118E-7</v>
      </c>
      <c r="CD18" s="71">
        <v>0</v>
      </c>
      <c r="CE18" s="71">
        <v>1.7668459000000001E-17</v>
      </c>
      <c r="CF18" s="71">
        <v>1.4466865000000001E-13</v>
      </c>
      <c r="CG18" s="71">
        <v>1.3063232999999999E-6</v>
      </c>
      <c r="CH18" s="71">
        <v>5.8430775000000001E-6</v>
      </c>
      <c r="CI18" s="71">
        <v>3.2553904E-9</v>
      </c>
      <c r="CJ18" s="71">
        <v>0</v>
      </c>
      <c r="CK18" s="189"/>
      <c r="CL18" s="186">
        <v>1.2244952000000001E-13</v>
      </c>
      <c r="CM18" s="186">
        <v>0.43149538999999998</v>
      </c>
      <c r="CN18" s="187">
        <v>9.9212668E-3</v>
      </c>
      <c r="CO18" s="186">
        <v>5.6227344000000005E-4</v>
      </c>
      <c r="CP18" s="186">
        <v>8.5260895000000004E-11</v>
      </c>
      <c r="CQ18" s="186">
        <v>1.0098581E-8</v>
      </c>
      <c r="CR18" s="186">
        <v>2.4553952000000001E-5</v>
      </c>
      <c r="CS18" s="186">
        <v>3.1654064000000001E-3</v>
      </c>
      <c r="CT18" s="186">
        <v>1.2985578E-5</v>
      </c>
      <c r="CU18" s="186">
        <v>1.1877366E-4</v>
      </c>
      <c r="CW18" s="84"/>
      <c r="CX18" s="165"/>
    </row>
    <row r="19" spans="1:102" ht="14.4">
      <c r="A19" t="s">
        <v>3255</v>
      </c>
      <c r="B19" s="92" t="s">
        <v>876</v>
      </c>
      <c r="C19" s="126" t="str">
        <f t="shared" si="0"/>
        <v>A.010.04.108</v>
      </c>
      <c r="D19" s="127" t="s">
        <v>1688</v>
      </c>
      <c r="E19" s="125" t="s">
        <v>878</v>
      </c>
      <c r="F19" s="128" t="str">
        <f t="shared" si="1"/>
        <v>Soybean oil - refined at coast Brazil</v>
      </c>
      <c r="G19" s="131">
        <f t="shared" si="2"/>
        <v>1.6954350906595654</v>
      </c>
      <c r="H19" s="183">
        <f t="shared" si="3"/>
        <v>1.1886271121000002E-2</v>
      </c>
      <c r="I19" s="183">
        <f t="shared" si="4"/>
        <v>0.67206721106</v>
      </c>
      <c r="J19" s="184">
        <f t="shared" si="5"/>
        <v>2.0075298478565318E-2</v>
      </c>
      <c r="K19" s="183">
        <v>0.99140631000000001</v>
      </c>
      <c r="L19" s="146">
        <v>3.8117635999999999E-3</v>
      </c>
      <c r="M19" s="146">
        <v>8.6317586000000009E-3</v>
      </c>
      <c r="N19" s="146">
        <v>8.6061538000000003E-3</v>
      </c>
      <c r="O19" s="188">
        <v>2.7008306999999998E-3</v>
      </c>
      <c r="P19" s="188">
        <v>2.7516761000000001E-5</v>
      </c>
      <c r="Q19" s="146">
        <v>5.5176985999999995E-4</v>
      </c>
      <c r="R19" s="146">
        <v>5.7666936E-4</v>
      </c>
      <c r="S19" s="146">
        <v>2.5718974999999999E-4</v>
      </c>
      <c r="T19" s="146">
        <v>2.4028295000000002E-3</v>
      </c>
      <c r="U19" s="146">
        <v>1.9813667E-2</v>
      </c>
      <c r="V19" s="188">
        <v>0.65664418999999996</v>
      </c>
      <c r="W19" s="188">
        <v>4.4416876000000001E-6</v>
      </c>
      <c r="X19" s="146">
        <v>4.0965318E-11</v>
      </c>
      <c r="Z19" s="157">
        <f t="shared" si="6"/>
        <v>6.6093754000000002</v>
      </c>
      <c r="AB19" s="131">
        <f t="shared" si="7"/>
        <v>0.99140631000000001</v>
      </c>
      <c r="AC19" s="131">
        <f t="shared" si="8"/>
        <v>2.4906462681000004E-2</v>
      </c>
      <c r="AD19" s="131">
        <f t="shared" si="9"/>
        <v>1.3024633247600002E-2</v>
      </c>
      <c r="AE19" s="131">
        <f t="shared" si="10"/>
        <v>0.67206721106</v>
      </c>
      <c r="AF19" s="131">
        <f t="shared" si="11"/>
        <v>2.0070856790965319E-2</v>
      </c>
      <c r="AH19">
        <v>6.9351234000000002</v>
      </c>
      <c r="AI19" s="71">
        <v>6.3318335000000001</v>
      </c>
      <c r="AJ19" s="71">
        <v>0.23640033999999999</v>
      </c>
      <c r="AK19" s="71">
        <v>0</v>
      </c>
      <c r="AL19" s="71">
        <v>0.14428599</v>
      </c>
      <c r="AM19" s="71">
        <v>0.17438487999999999</v>
      </c>
      <c r="AN19" s="71">
        <v>4.8218683999999998E-2</v>
      </c>
      <c r="AP19" s="129">
        <v>0.10988633</v>
      </c>
      <c r="AQ19" s="129">
        <v>0.1044112</v>
      </c>
      <c r="AR19" s="129">
        <v>5.0797784999999998E-3</v>
      </c>
      <c r="AS19" s="129">
        <v>3.9535413000000002E-4</v>
      </c>
      <c r="AT19" s="172">
        <f t="shared" si="12"/>
        <v>6.2596639471470002E-6</v>
      </c>
      <c r="AU19" s="172">
        <f t="shared" si="13"/>
        <v>1.8786162747242443E-8</v>
      </c>
      <c r="AV19" s="185">
        <f t="shared" si="14"/>
        <v>5.5371726805999999E-2</v>
      </c>
      <c r="AW19" s="121">
        <v>6.1427143000000003E-6</v>
      </c>
      <c r="AX19" s="121">
        <v>1.8533406000000002E-8</v>
      </c>
      <c r="AY19" s="121">
        <v>5.0636366000000005E-13</v>
      </c>
      <c r="AZ19" s="121">
        <v>2.1750264999999998E-9</v>
      </c>
      <c r="BA19" s="121">
        <v>0</v>
      </c>
      <c r="BB19" s="121">
        <v>6.7149204999999995E-10</v>
      </c>
      <c r="BC19" s="121">
        <v>1.1354602E-7</v>
      </c>
      <c r="BD19" s="121">
        <v>1.0668048000000001E-10</v>
      </c>
      <c r="BE19" s="121">
        <v>1.2494978999999999E-10</v>
      </c>
      <c r="BF19" s="121">
        <v>2.0196546999999999E-11</v>
      </c>
      <c r="BG19" s="121">
        <v>1.0695262999999999E-13</v>
      </c>
      <c r="BH19" s="121">
        <v>3.0359551E-13</v>
      </c>
      <c r="BI19" s="121">
        <v>1.0553794E-14</v>
      </c>
      <c r="BJ19" s="121">
        <v>2.4645930999999999E-15</v>
      </c>
      <c r="BK19" s="121">
        <v>2.3064107000000001E-11</v>
      </c>
      <c r="BL19" s="121">
        <v>5.3404448999999999E-10</v>
      </c>
      <c r="BM19" s="121">
        <v>5.5342099000000002E-20</v>
      </c>
      <c r="BN19" s="121">
        <v>2.2100806E-5</v>
      </c>
      <c r="BO19" s="121">
        <v>5.5349625999999999E-2</v>
      </c>
      <c r="BP19" s="121">
        <v>0</v>
      </c>
      <c r="BQ19" s="121">
        <v>0</v>
      </c>
      <c r="BR19" s="121">
        <v>0</v>
      </c>
      <c r="BT19" s="71">
        <v>1.9810167000000001E-4</v>
      </c>
      <c r="BU19" s="71">
        <v>1.0388984E-6</v>
      </c>
      <c r="BV19" s="71">
        <v>1.8428691999999999E-4</v>
      </c>
      <c r="BW19" s="71">
        <v>6.8593024999999996E-8</v>
      </c>
      <c r="BX19" s="71">
        <v>8.2968615000000002E-7</v>
      </c>
      <c r="BY19" s="71">
        <v>6.6765749000000004E-7</v>
      </c>
      <c r="BZ19" s="71">
        <v>5.2439061999999997E-7</v>
      </c>
      <c r="CA19" s="71">
        <v>5.2962495999999999E-7</v>
      </c>
      <c r="CB19" s="71">
        <v>6.3274019000000004E-8</v>
      </c>
      <c r="CC19" s="71">
        <v>3.8753348999999998E-7</v>
      </c>
      <c r="CD19" s="71">
        <v>0</v>
      </c>
      <c r="CE19" s="71">
        <v>1.2238198999999999E-16</v>
      </c>
      <c r="CF19" s="71">
        <v>3.7686247000000002E-10</v>
      </c>
      <c r="CG19" s="71">
        <v>1.6808061E-6</v>
      </c>
      <c r="CH19" s="71">
        <v>8.0013606999999995E-6</v>
      </c>
      <c r="CI19" s="71">
        <v>2.2548520999999998E-8</v>
      </c>
      <c r="CJ19" s="71">
        <v>0</v>
      </c>
      <c r="CK19" s="189"/>
      <c r="CL19" s="186">
        <v>3.1898153000000001E-10</v>
      </c>
      <c r="CM19" s="186">
        <v>6.6183471999999997</v>
      </c>
      <c r="CN19" s="187">
        <v>1.4522975E-2</v>
      </c>
      <c r="CO19" s="186">
        <v>7.9083948999999999E-4</v>
      </c>
      <c r="CP19" s="186">
        <v>1.3922318000000001E-10</v>
      </c>
      <c r="CQ19" s="186">
        <v>1.6370807E-8</v>
      </c>
      <c r="CR19" s="186">
        <v>3.3780018999999997E-5</v>
      </c>
      <c r="CS19" s="186">
        <v>6.1807896000000001E-3</v>
      </c>
      <c r="CT19" s="186">
        <v>1.3551609E-5</v>
      </c>
      <c r="CU19" s="186">
        <v>1.5925453999999999E-4</v>
      </c>
      <c r="CW19" s="84"/>
      <c r="CX19" s="165"/>
    </row>
    <row r="20" spans="1:102" ht="14.4">
      <c r="A20" t="s">
        <v>3256</v>
      </c>
      <c r="B20" s="92" t="s">
        <v>876</v>
      </c>
      <c r="C20" s="126" t="str">
        <f t="shared" si="0"/>
        <v>A.010.04.109</v>
      </c>
      <c r="D20" s="127" t="s">
        <v>1688</v>
      </c>
      <c r="E20" s="125" t="s">
        <v>878</v>
      </c>
      <c r="F20" s="128" t="str">
        <f t="shared" si="1"/>
        <v>Soybean oil - refined at coast USA</v>
      </c>
      <c r="G20" s="131">
        <f t="shared" si="2"/>
        <v>9.9048901810054865E-2</v>
      </c>
      <c r="H20" s="183">
        <f t="shared" si="3"/>
        <v>7.9396462139999999E-3</v>
      </c>
      <c r="I20" s="183">
        <f t="shared" si="4"/>
        <v>1.0556101910999999E-2</v>
      </c>
      <c r="J20" s="184">
        <f t="shared" si="5"/>
        <v>1.3979424685054868E-2</v>
      </c>
      <c r="K20" s="183">
        <v>6.6573728999999998E-2</v>
      </c>
      <c r="L20" s="146">
        <v>2.9403478000000001E-3</v>
      </c>
      <c r="M20" s="146">
        <v>6.8012678999999996E-3</v>
      </c>
      <c r="N20" s="146">
        <v>6.9923579999999997E-3</v>
      </c>
      <c r="O20" s="188">
        <v>5.6253924000000005E-4</v>
      </c>
      <c r="P20" s="188">
        <v>2.0146394000000001E-5</v>
      </c>
      <c r="Q20" s="146">
        <v>3.6460258000000002E-4</v>
      </c>
      <c r="R20" s="188">
        <v>3.9215597999999998E-4</v>
      </c>
      <c r="S20" s="188">
        <v>8.7417334E-5</v>
      </c>
      <c r="T20" s="146">
        <v>3.6101503E-4</v>
      </c>
      <c r="U20" s="188">
        <v>1.389134E-2</v>
      </c>
      <c r="V20" s="188">
        <v>6.1315201000000001E-5</v>
      </c>
      <c r="W20" s="188">
        <v>6.6734489999999998E-7</v>
      </c>
      <c r="X20" s="146">
        <v>6.1548668000000002E-12</v>
      </c>
      <c r="Z20" s="157">
        <f t="shared" si="6"/>
        <v>0.44382485999999999</v>
      </c>
      <c r="AB20" s="131">
        <f t="shared" si="7"/>
        <v>6.6573728999999998E-2</v>
      </c>
      <c r="AC20" s="131">
        <f t="shared" si="8"/>
        <v>1.8073417894E-2</v>
      </c>
      <c r="AD20" s="131">
        <f t="shared" si="9"/>
        <v>1.0134439024899999E-2</v>
      </c>
      <c r="AE20" s="131">
        <f t="shared" si="10"/>
        <v>1.0556101910999999E-2</v>
      </c>
      <c r="AF20" s="131">
        <f t="shared" si="11"/>
        <v>1.3978757340154867E-2</v>
      </c>
      <c r="AH20">
        <v>5.3012727000000002</v>
      </c>
      <c r="AI20" s="71">
        <v>4.8339892999999998</v>
      </c>
      <c r="AJ20" s="71">
        <v>0.22394422</v>
      </c>
      <c r="AK20" s="71">
        <v>0</v>
      </c>
      <c r="AL20" s="71">
        <v>5.4275729000000002E-2</v>
      </c>
      <c r="AM20" s="71">
        <v>0.14389358999999999</v>
      </c>
      <c r="AN20" s="71">
        <v>4.5169822999999998E-2</v>
      </c>
      <c r="AP20" s="129">
        <v>9.1878163000000002E-3</v>
      </c>
      <c r="AQ20" s="129">
        <v>8.5020871999999994E-3</v>
      </c>
      <c r="AR20" s="129">
        <v>3.9632759E-4</v>
      </c>
      <c r="AS20" s="129">
        <v>2.8940151999999999E-4</v>
      </c>
      <c r="AT20" s="172">
        <f t="shared" si="12"/>
        <v>5.0971745840000006E-7</v>
      </c>
      <c r="AU20" s="172">
        <f t="shared" si="13"/>
        <v>1.4657084991639146E-9</v>
      </c>
      <c r="AV20" s="185">
        <f t="shared" si="14"/>
        <v>4.0532426596499999E-2</v>
      </c>
      <c r="AW20" s="121">
        <v>4.2105410000000002E-7</v>
      </c>
      <c r="AX20" s="121">
        <v>1.2697773999999999E-9</v>
      </c>
      <c r="AY20" s="121">
        <v>3.4696658000000002E-14</v>
      </c>
      <c r="AZ20" s="121">
        <v>2.1701080999999999E-9</v>
      </c>
      <c r="BA20" s="121">
        <v>0</v>
      </c>
      <c r="BB20" s="121">
        <v>5.0102040000000002E-10</v>
      </c>
      <c r="BC20" s="121">
        <v>8.5539228000000002E-8</v>
      </c>
      <c r="BD20" s="121">
        <v>8.1193618000000001E-11</v>
      </c>
      <c r="BE20" s="121">
        <v>9.4253241999999995E-11</v>
      </c>
      <c r="BF20" s="121">
        <v>2.0140349999999999E-11</v>
      </c>
      <c r="BG20" s="121">
        <v>1.0611797000000001E-13</v>
      </c>
      <c r="BH20" s="121">
        <v>1.969415E-13</v>
      </c>
      <c r="BI20" s="121">
        <v>4.915427E-15</v>
      </c>
      <c r="BJ20" s="121">
        <v>1.2176006E-15</v>
      </c>
      <c r="BK20" s="121">
        <v>1.6702210000000001E-11</v>
      </c>
      <c r="BL20" s="121">
        <v>4.3629969E-10</v>
      </c>
      <c r="BM20" s="121">
        <v>8.3149175999999994E-21</v>
      </c>
      <c r="BN20" s="121">
        <v>8.0085965000000003E-6</v>
      </c>
      <c r="BO20" s="121">
        <v>4.0524418E-2</v>
      </c>
      <c r="BP20" s="121">
        <v>0</v>
      </c>
      <c r="BQ20" s="121">
        <v>0</v>
      </c>
      <c r="BR20" s="121">
        <v>0</v>
      </c>
      <c r="BT20" s="71">
        <v>2.3123075000000001E-5</v>
      </c>
      <c r="BU20" s="71">
        <v>7.7618226E-7</v>
      </c>
      <c r="BV20" s="71">
        <v>1.2375015E-5</v>
      </c>
      <c r="BW20" s="71">
        <v>4.6677347000000003E-8</v>
      </c>
      <c r="BX20" s="71">
        <v>6.2937816000000004E-7</v>
      </c>
      <c r="BY20" s="71">
        <v>5.6642511000000002E-7</v>
      </c>
      <c r="BZ20" s="71">
        <v>5.2300952000000003E-7</v>
      </c>
      <c r="CA20" s="71">
        <v>3.7715979E-7</v>
      </c>
      <c r="CB20" s="71">
        <v>4.4159123000000001E-8</v>
      </c>
      <c r="CC20" s="71">
        <v>2.5670839000000001E-7</v>
      </c>
      <c r="CD20" s="71">
        <v>0</v>
      </c>
      <c r="CE20" s="71">
        <v>1.8387379999999999E-17</v>
      </c>
      <c r="CF20" s="71">
        <v>3.7601096000000001E-10</v>
      </c>
      <c r="CG20" s="71">
        <v>1.3644051000000001E-6</v>
      </c>
      <c r="CH20" s="71">
        <v>6.1601919999999997E-6</v>
      </c>
      <c r="CI20" s="71">
        <v>3.3878532999999999E-9</v>
      </c>
      <c r="CJ20" s="71">
        <v>0</v>
      </c>
      <c r="CK20" s="189"/>
      <c r="CL20" s="186">
        <v>3.1826080999999998E-10</v>
      </c>
      <c r="CM20" s="186">
        <v>0.45278337000000002</v>
      </c>
      <c r="CN20" s="187">
        <v>1.0328044999999999E-2</v>
      </c>
      <c r="CO20" s="186">
        <v>5.8805494999999996E-4</v>
      </c>
      <c r="CP20" s="186">
        <v>8.9881393999999994E-11</v>
      </c>
      <c r="CQ20" s="186">
        <v>1.0643308E-8</v>
      </c>
      <c r="CR20" s="186">
        <v>2.5821098E-5</v>
      </c>
      <c r="CS20" s="186">
        <v>3.2996422999999999E-3</v>
      </c>
      <c r="CT20" s="186">
        <v>1.3513955E-5</v>
      </c>
      <c r="CU20" s="186">
        <v>1.2364295999999999E-4</v>
      </c>
      <c r="CW20" s="84"/>
      <c r="CX20" s="165"/>
    </row>
    <row r="21" spans="1:102" ht="14.4">
      <c r="A21" t="s">
        <v>3257</v>
      </c>
      <c r="B21" s="92" t="s">
        <v>876</v>
      </c>
      <c r="C21" s="126" t="str">
        <f t="shared" si="0"/>
        <v>A.010.04.110</v>
      </c>
      <c r="D21" s="127" t="s">
        <v>1688</v>
      </c>
      <c r="E21" s="125" t="s">
        <v>878</v>
      </c>
      <c r="F21" s="128" t="str">
        <f t="shared" si="1"/>
        <v>Soybeans grain - harvested and transported to coast Brazil</v>
      </c>
      <c r="G21" s="131">
        <f t="shared" si="2"/>
        <v>1.5674097814457788</v>
      </c>
      <c r="H21" s="183">
        <f t="shared" si="3"/>
        <v>7.0798285829999988E-3</v>
      </c>
      <c r="I21" s="183">
        <f t="shared" si="4"/>
        <v>0.63010554144999997</v>
      </c>
      <c r="J21" s="184">
        <f t="shared" si="5"/>
        <v>1.7845981412778763E-2</v>
      </c>
      <c r="K21" s="183">
        <v>0.91237842999999996</v>
      </c>
      <c r="L21" s="146">
        <v>2.1245381000000001E-3</v>
      </c>
      <c r="M21" s="146">
        <v>6.8289757E-3</v>
      </c>
      <c r="N21" s="146">
        <v>4.1042266999999997E-3</v>
      </c>
      <c r="O21" s="188">
        <v>2.4661015999999998E-3</v>
      </c>
      <c r="P21" s="188">
        <v>1.9114533000000002E-5</v>
      </c>
      <c r="Q21" s="146">
        <v>4.9038575000000001E-4</v>
      </c>
      <c r="R21" s="146">
        <v>5.0062204999999995E-4</v>
      </c>
      <c r="S21" s="146">
        <v>2.1094644999999999E-4</v>
      </c>
      <c r="T21" s="146">
        <v>2.2628456000000001E-3</v>
      </c>
      <c r="U21" s="146">
        <v>1.7630851999999999E-2</v>
      </c>
      <c r="V21" s="188">
        <v>0.61838855999999998</v>
      </c>
      <c r="W21" s="188">
        <v>4.1829241999999999E-6</v>
      </c>
      <c r="X21" s="146">
        <v>3.8578764000000001E-11</v>
      </c>
      <c r="Z21" s="157">
        <f t="shared" si="6"/>
        <v>6.0825228666666664</v>
      </c>
      <c r="AB21" s="131">
        <f t="shared" si="7"/>
        <v>0.91237842999999996</v>
      </c>
      <c r="AC21" s="131">
        <f t="shared" si="8"/>
        <v>1.6533964432999999E-2</v>
      </c>
      <c r="AD21" s="131">
        <f t="shared" si="9"/>
        <v>9.4583187741999995E-3</v>
      </c>
      <c r="AE21" s="131">
        <f t="shared" si="10"/>
        <v>0.63010554144999997</v>
      </c>
      <c r="AF21" s="131">
        <f t="shared" si="11"/>
        <v>1.7841798488578763E-2</v>
      </c>
      <c r="AH21">
        <v>4.3895827000000001</v>
      </c>
      <c r="AI21" s="71">
        <v>4.0573252999999996</v>
      </c>
      <c r="AJ21" s="71">
        <v>8.9733466999999997E-2</v>
      </c>
      <c r="AK21" s="71">
        <v>0</v>
      </c>
      <c r="AL21" s="71">
        <v>0.11256568</v>
      </c>
      <c r="AM21" s="71">
        <v>0.11107823999999999</v>
      </c>
      <c r="AN21" s="71">
        <v>1.8879955E-2</v>
      </c>
      <c r="AP21" s="129">
        <v>0.10047734</v>
      </c>
      <c r="AQ21" s="129">
        <v>9.5540183000000001E-2</v>
      </c>
      <c r="AR21" s="129">
        <v>4.6566979999999999E-3</v>
      </c>
      <c r="AS21" s="129">
        <v>2.8046123999999999E-4</v>
      </c>
      <c r="AT21" s="172">
        <f t="shared" si="12"/>
        <v>5.7278287369930001E-6</v>
      </c>
      <c r="AU21" s="172">
        <f t="shared" si="13"/>
        <v>1.722151630021202E-8</v>
      </c>
      <c r="AV21" s="185">
        <f t="shared" si="14"/>
        <v>3.9280285687999995E-2</v>
      </c>
      <c r="AW21" s="121">
        <v>5.6529007000000001E-6</v>
      </c>
      <c r="AX21" s="121">
        <v>1.7055544000000001E-8</v>
      </c>
      <c r="AY21" s="121">
        <v>4.6598666999999997E-13</v>
      </c>
      <c r="AZ21" s="121">
        <v>2.0481203999999999E-9</v>
      </c>
      <c r="BA21" s="121">
        <v>0</v>
      </c>
      <c r="BB21" s="121">
        <v>4.5166032E-10</v>
      </c>
      <c r="BC21" s="121">
        <v>7.2206784999999994E-8</v>
      </c>
      <c r="BD21" s="121">
        <v>6.7038158000000005E-11</v>
      </c>
      <c r="BE21" s="121">
        <v>7.9058811999999996E-11</v>
      </c>
      <c r="BF21" s="121">
        <v>1.9019937999999999E-11</v>
      </c>
      <c r="BG21" s="121">
        <v>1.007218E-13</v>
      </c>
      <c r="BH21" s="121">
        <v>2.7869147E-13</v>
      </c>
      <c r="BI21" s="121">
        <v>8.0318357000000007E-15</v>
      </c>
      <c r="BJ21" s="121">
        <v>1.9603842000000001E-15</v>
      </c>
      <c r="BK21" s="121">
        <v>1.1391153000000001E-11</v>
      </c>
      <c r="BL21" s="121">
        <v>2.1008012E-10</v>
      </c>
      <c r="BM21" s="121">
        <v>5.2117983000000002E-20</v>
      </c>
      <c r="BN21" s="121">
        <v>1.7758688E-5</v>
      </c>
      <c r="BO21" s="121">
        <v>3.9262526999999998E-2</v>
      </c>
      <c r="BP21" s="121">
        <v>0</v>
      </c>
      <c r="BQ21" s="121">
        <v>0</v>
      </c>
      <c r="BR21" s="121">
        <v>0</v>
      </c>
      <c r="BT21" s="71">
        <v>1.7859686E-4</v>
      </c>
      <c r="BU21" s="71">
        <v>6.8226556000000002E-7</v>
      </c>
      <c r="BV21" s="71">
        <v>1.6959688E-4</v>
      </c>
      <c r="BW21" s="71">
        <v>5.9350679E-8</v>
      </c>
      <c r="BX21" s="71">
        <v>5.1202256000000002E-7</v>
      </c>
      <c r="BY21" s="71">
        <v>5.6995050999999999E-7</v>
      </c>
      <c r="BZ21" s="71">
        <v>4.9384072000000005E-7</v>
      </c>
      <c r="CA21" s="71">
        <v>4.0950820999999998E-7</v>
      </c>
      <c r="CB21" s="71">
        <v>4.9806226000000002E-8</v>
      </c>
      <c r="CC21" s="71">
        <v>3.433549E-7</v>
      </c>
      <c r="CD21" s="71">
        <v>0</v>
      </c>
      <c r="CE21" s="71">
        <v>1.1525227000000001E-16</v>
      </c>
      <c r="CF21" s="71">
        <v>9.4368110999999999E-13</v>
      </c>
      <c r="CG21" s="71">
        <v>8.0428776000000004E-7</v>
      </c>
      <c r="CH21" s="71">
        <v>5.0543599000000001E-6</v>
      </c>
      <c r="CI21" s="71">
        <v>2.1234866999999999E-8</v>
      </c>
      <c r="CJ21" s="71">
        <v>0</v>
      </c>
      <c r="CK21" s="189"/>
      <c r="CL21" s="186">
        <v>7.9874455999999997E-13</v>
      </c>
      <c r="CM21" s="186">
        <v>6.0912712000000004</v>
      </c>
      <c r="CN21" s="187">
        <v>1.1289632000000001E-2</v>
      </c>
      <c r="CO21" s="186">
        <v>5.2868463000000005E-4</v>
      </c>
      <c r="CP21" s="186">
        <v>1.2719534000000001E-10</v>
      </c>
      <c r="CQ21" s="186">
        <v>1.4947879E-8</v>
      </c>
      <c r="CR21" s="186">
        <v>2.0226835E-5</v>
      </c>
      <c r="CS21" s="186">
        <v>4.7912531999999997E-3</v>
      </c>
      <c r="CT21" s="186">
        <v>1.2762121E-5</v>
      </c>
      <c r="CU21" s="186">
        <v>1.2929454E-4</v>
      </c>
      <c r="CW21" s="84"/>
      <c r="CX21" s="165"/>
    </row>
    <row r="22" spans="1:102" ht="14.4">
      <c r="A22" t="s">
        <v>3258</v>
      </c>
      <c r="B22" s="92" t="s">
        <v>876</v>
      </c>
      <c r="C22" s="126" t="str">
        <f t="shared" si="0"/>
        <v>A.010.04.111</v>
      </c>
      <c r="D22" s="127" t="s">
        <v>1688</v>
      </c>
      <c r="E22" s="125" t="s">
        <v>878</v>
      </c>
      <c r="F22" s="128" t="str">
        <f t="shared" si="1"/>
        <v>Soybeans grain - harvested and transported to coast USA</v>
      </c>
      <c r="G22" s="131">
        <f t="shared" si="2"/>
        <v>6.4025736322566293E-2</v>
      </c>
      <c r="H22" s="183">
        <f t="shared" si="3"/>
        <v>3.3631257890000001E-3</v>
      </c>
      <c r="I22" s="183">
        <f t="shared" si="4"/>
        <v>7.1327004370000009E-3</v>
      </c>
      <c r="J22" s="184">
        <f t="shared" si="5"/>
        <v>1.2105241096566298E-2</v>
      </c>
      <c r="K22" s="183">
        <v>4.1424668999999997E-2</v>
      </c>
      <c r="L22" s="146">
        <v>1.3038891E-3</v>
      </c>
      <c r="M22" s="146">
        <v>5.1051255E-3</v>
      </c>
      <c r="N22" s="146">
        <v>2.5844472000000002E-3</v>
      </c>
      <c r="O22" s="188">
        <v>4.5238260000000002E-4</v>
      </c>
      <c r="P22" s="188">
        <v>1.2173549E-5</v>
      </c>
      <c r="Q22" s="146">
        <v>3.1412243999999999E-4</v>
      </c>
      <c r="R22" s="188">
        <v>3.2685804000000002E-4</v>
      </c>
      <c r="S22" s="188">
        <v>5.1064623999999998E-5</v>
      </c>
      <c r="T22" s="146">
        <v>3.3998304999999999E-4</v>
      </c>
      <c r="U22" s="188">
        <v>1.2053548000000001E-2</v>
      </c>
      <c r="V22" s="188">
        <v>5.6844747000000003E-5</v>
      </c>
      <c r="W22" s="188">
        <v>6.2846677000000005E-7</v>
      </c>
      <c r="X22" s="146">
        <v>5.7962970000000001E-12</v>
      </c>
      <c r="Z22" s="157">
        <f t="shared" si="6"/>
        <v>0.27616446</v>
      </c>
      <c r="AB22" s="131">
        <f t="shared" si="7"/>
        <v>4.1424668999999997E-2</v>
      </c>
      <c r="AC22" s="131">
        <f t="shared" si="8"/>
        <v>1.0098998429000004E-2</v>
      </c>
      <c r="AD22" s="131">
        <f t="shared" si="9"/>
        <v>6.7365011067700006E-3</v>
      </c>
      <c r="AE22" s="131">
        <f t="shared" si="10"/>
        <v>7.1327004370000001E-3</v>
      </c>
      <c r="AF22" s="131">
        <f t="shared" si="11"/>
        <v>1.2104612629796297E-2</v>
      </c>
      <c r="AH22">
        <v>2.8509167</v>
      </c>
      <c r="AI22" s="71">
        <v>2.6467423999999999</v>
      </c>
      <c r="AJ22" s="71">
        <v>7.8003020000000006E-2</v>
      </c>
      <c r="AK22" s="71">
        <v>0</v>
      </c>
      <c r="AL22" s="71">
        <v>2.7799230000000001E-2</v>
      </c>
      <c r="AM22" s="71">
        <v>8.2363319000000004E-2</v>
      </c>
      <c r="AN22" s="71">
        <v>1.6008714E-2</v>
      </c>
      <c r="AP22" s="129">
        <v>5.6453166999999999E-3</v>
      </c>
      <c r="AQ22" s="129">
        <v>5.2185401999999999E-3</v>
      </c>
      <c r="AR22" s="129">
        <v>2.4609520000000001E-4</v>
      </c>
      <c r="AS22" s="129">
        <v>1.8068121E-4</v>
      </c>
      <c r="AT22" s="172">
        <f t="shared" si="12"/>
        <v>3.1286212410629997E-7</v>
      </c>
      <c r="AU22" s="172">
        <f t="shared" si="13"/>
        <v>9.1011539466385057E-10</v>
      </c>
      <c r="AV22" s="185">
        <f t="shared" si="14"/>
        <v>2.5305491461399997E-2</v>
      </c>
      <c r="AW22" s="121">
        <v>2.6457247999999999E-7</v>
      </c>
      <c r="AX22" s="121">
        <v>7.9765819999999996E-10</v>
      </c>
      <c r="AY22" s="121">
        <v>2.1798012000000001E-14</v>
      </c>
      <c r="AZ22" s="121">
        <v>2.0434884999999999E-9</v>
      </c>
      <c r="BA22" s="121">
        <v>0</v>
      </c>
      <c r="BB22" s="121">
        <v>2.9111998999999998E-10</v>
      </c>
      <c r="BC22" s="121">
        <v>4.5831606000000003E-8</v>
      </c>
      <c r="BD22" s="121">
        <v>4.3036109999999998E-11</v>
      </c>
      <c r="BE22" s="121">
        <v>5.0150577E-11</v>
      </c>
      <c r="BF22" s="121">
        <v>1.8967014999999999E-11</v>
      </c>
      <c r="BG22" s="121">
        <v>9.9935757000000002E-14</v>
      </c>
      <c r="BH22" s="121">
        <v>1.7825090000000001E-13</v>
      </c>
      <c r="BI22" s="121">
        <v>2.7219481999999999E-15</v>
      </c>
      <c r="BJ22" s="121">
        <v>7.8603881999999996E-16</v>
      </c>
      <c r="BK22" s="121">
        <v>5.3998863000000002E-12</v>
      </c>
      <c r="BL22" s="121">
        <v>1.1802972999999999E-10</v>
      </c>
      <c r="BM22" s="121">
        <v>7.8305077999999993E-21</v>
      </c>
      <c r="BN22" s="121">
        <v>4.4874614000000004E-6</v>
      </c>
      <c r="BO22" s="121">
        <v>2.5301003999999998E-2</v>
      </c>
      <c r="BP22" s="121">
        <v>0</v>
      </c>
      <c r="BQ22" s="121">
        <v>0</v>
      </c>
      <c r="BR22" s="121">
        <v>0</v>
      </c>
      <c r="BT22" s="71">
        <v>1.381215E-5</v>
      </c>
      <c r="BU22" s="71">
        <v>4.3485470000000001E-7</v>
      </c>
      <c r="BV22" s="71">
        <v>7.7001979000000008E-6</v>
      </c>
      <c r="BW22" s="71">
        <v>3.8711762999999997E-8</v>
      </c>
      <c r="BX22" s="71">
        <v>3.2338408999999999E-7</v>
      </c>
      <c r="BY22" s="71">
        <v>4.7461571E-7</v>
      </c>
      <c r="BZ22" s="71">
        <v>4.9254007000000003E-7</v>
      </c>
      <c r="CA22" s="71">
        <v>2.6592533999999998E-7</v>
      </c>
      <c r="CB22" s="71">
        <v>3.1804924000000001E-8</v>
      </c>
      <c r="CC22" s="71">
        <v>2.2015139999999999E-7</v>
      </c>
      <c r="CD22" s="71">
        <v>0</v>
      </c>
      <c r="CE22" s="71">
        <v>1.7316168999999999E-17</v>
      </c>
      <c r="CF22" s="71">
        <v>1.4178411999999999E-13</v>
      </c>
      <c r="CG22" s="71">
        <v>5.0631967999999995E-7</v>
      </c>
      <c r="CH22" s="71">
        <v>3.3204538999999999E-6</v>
      </c>
      <c r="CI22" s="71">
        <v>3.1904604999999999E-9</v>
      </c>
      <c r="CJ22" s="71">
        <v>0</v>
      </c>
      <c r="CK22" s="189"/>
      <c r="CL22" s="186">
        <v>1.2000801E-13</v>
      </c>
      <c r="CM22" s="186">
        <v>0.28490029</v>
      </c>
      <c r="CN22" s="187">
        <v>7.3390901E-3</v>
      </c>
      <c r="CO22" s="186">
        <v>3.3771388999999998E-4</v>
      </c>
      <c r="CP22" s="186">
        <v>8.0728105E-11</v>
      </c>
      <c r="CQ22" s="186">
        <v>9.5540513000000005E-9</v>
      </c>
      <c r="CR22" s="186">
        <v>1.2731584E-5</v>
      </c>
      <c r="CS22" s="186">
        <v>2.0779555E-3</v>
      </c>
      <c r="CT22" s="186">
        <v>1.272666E-5</v>
      </c>
      <c r="CU22" s="186">
        <v>9.5757623000000002E-5</v>
      </c>
      <c r="CW22" s="84"/>
      <c r="CX22" s="165"/>
    </row>
    <row r="23" spans="1:102" ht="14.4">
      <c r="A23" t="s">
        <v>2173</v>
      </c>
      <c r="B23" s="92" t="s">
        <v>876</v>
      </c>
      <c r="C23" s="126" t="str">
        <f t="shared" si="0"/>
        <v>A.010.04.112</v>
      </c>
      <c r="D23" s="127" t="s">
        <v>1688</v>
      </c>
      <c r="E23" s="125" t="s">
        <v>878</v>
      </c>
      <c r="F23" s="128" t="str">
        <f t="shared" si="1"/>
        <v>Soybean oil crude - degummed at coast Brazil</v>
      </c>
      <c r="G23" s="131">
        <f t="shared" si="2"/>
        <v>1.6295019918618898</v>
      </c>
      <c r="H23" s="183">
        <f t="shared" si="3"/>
        <v>1.1397549029E-2</v>
      </c>
      <c r="I23" s="183">
        <f t="shared" si="4"/>
        <v>0.6461658804</v>
      </c>
      <c r="J23" s="184">
        <f t="shared" si="5"/>
        <v>1.920146243288973E-2</v>
      </c>
      <c r="K23" s="183">
        <v>0.9527371</v>
      </c>
      <c r="L23" s="146">
        <v>3.6383782999999999E-3</v>
      </c>
      <c r="M23" s="146">
        <v>8.2746658000000008E-3</v>
      </c>
      <c r="N23" s="146">
        <v>8.2516845000000002E-3</v>
      </c>
      <c r="O23" s="188">
        <v>2.5932109000000002E-3</v>
      </c>
      <c r="P23" s="188">
        <v>2.6347429000000001E-5</v>
      </c>
      <c r="Q23" s="146">
        <v>5.263062E-4</v>
      </c>
      <c r="R23" s="146">
        <v>5.5382330000000005E-4</v>
      </c>
      <c r="S23" s="146">
        <v>2.4517254E-4</v>
      </c>
      <c r="T23" s="188">
        <v>2.3104129999999999E-3</v>
      </c>
      <c r="U23" s="146">
        <v>1.8952019000000001E-2</v>
      </c>
      <c r="V23" s="188">
        <v>0.63138859999999997</v>
      </c>
      <c r="W23" s="188">
        <v>4.2708535000000004E-6</v>
      </c>
      <c r="X23" s="146">
        <v>3.9389728999999998E-11</v>
      </c>
      <c r="Z23" s="157">
        <f t="shared" si="6"/>
        <v>6.351580666666667</v>
      </c>
      <c r="AB23" s="131">
        <f t="shared" si="7"/>
        <v>0.9527371</v>
      </c>
      <c r="AC23" s="131">
        <f t="shared" si="8"/>
        <v>2.3864416429000002E-2</v>
      </c>
      <c r="AD23" s="131">
        <f t="shared" si="9"/>
        <v>1.2471138253500002E-2</v>
      </c>
      <c r="AE23" s="131">
        <f t="shared" si="10"/>
        <v>0.6461658804</v>
      </c>
      <c r="AF23" s="131">
        <f t="shared" si="11"/>
        <v>1.919719157938973E-2</v>
      </c>
      <c r="AH23">
        <v>6.5952253000000001</v>
      </c>
      <c r="AI23" s="71">
        <v>6.0384867</v>
      </c>
      <c r="AJ23" s="71">
        <v>0.21429873999999999</v>
      </c>
      <c r="AK23" s="71">
        <v>0</v>
      </c>
      <c r="AL23" s="71">
        <v>0.13627619999999999</v>
      </c>
      <c r="AM23" s="71">
        <v>0.16240212000000001</v>
      </c>
      <c r="AN23" s="71">
        <v>4.3761617000000003E-2</v>
      </c>
      <c r="AP23" s="129">
        <v>0.10559009</v>
      </c>
      <c r="AQ23" s="129">
        <v>0.10033061</v>
      </c>
      <c r="AR23" s="129">
        <v>4.8814851000000001E-3</v>
      </c>
      <c r="AS23" s="129">
        <v>3.7799203E-4</v>
      </c>
      <c r="AT23" s="172">
        <f t="shared" si="12"/>
        <v>6.0150246673560001E-6</v>
      </c>
      <c r="AU23" s="172">
        <f t="shared" si="13"/>
        <v>1.805282938092291E-8</v>
      </c>
      <c r="AV23" s="185">
        <f t="shared" si="14"/>
        <v>5.2940060939E-2</v>
      </c>
      <c r="AW23" s="121">
        <v>5.9031258999999998E-6</v>
      </c>
      <c r="AX23" s="121">
        <v>1.7810535E-8</v>
      </c>
      <c r="AY23" s="121">
        <v>4.8661361000000003E-13</v>
      </c>
      <c r="AZ23" s="121">
        <v>2.091174E-9</v>
      </c>
      <c r="BA23" s="121">
        <v>0</v>
      </c>
      <c r="BB23" s="121">
        <v>6.4491063000000001E-10</v>
      </c>
      <c r="BC23" s="121">
        <v>1.0862865E-7</v>
      </c>
      <c r="BD23" s="121">
        <v>1.0241854E-10</v>
      </c>
      <c r="BE23" s="121">
        <v>1.1956462E-10</v>
      </c>
      <c r="BF23" s="121">
        <v>1.9419756000000001E-11</v>
      </c>
      <c r="BG23" s="121">
        <v>1.0283907E-13</v>
      </c>
      <c r="BH23" s="121">
        <v>2.8950338E-13</v>
      </c>
      <c r="BI23" s="121">
        <v>1.0143697E-14</v>
      </c>
      <c r="BJ23" s="121">
        <v>2.3651127000000002E-15</v>
      </c>
      <c r="BK23" s="121">
        <v>2.1777275999999999E-11</v>
      </c>
      <c r="BL23" s="121">
        <v>5.1225545000000005E-10</v>
      </c>
      <c r="BM23" s="121">
        <v>5.3213555999999999E-20</v>
      </c>
      <c r="BN23" s="121">
        <v>2.1026939E-5</v>
      </c>
      <c r="BO23" s="121">
        <v>5.2919033999999997E-2</v>
      </c>
      <c r="BP23" s="121">
        <v>0</v>
      </c>
      <c r="BQ23" s="121">
        <v>0</v>
      </c>
      <c r="BR23" s="121">
        <v>0</v>
      </c>
      <c r="BT23" s="71">
        <v>1.9028671E-4</v>
      </c>
      <c r="BU23" s="71">
        <v>9.9489547000000008E-7</v>
      </c>
      <c r="BV23" s="71">
        <v>1.7709892E-4</v>
      </c>
      <c r="BW23" s="71">
        <v>6.5865253999999996E-8</v>
      </c>
      <c r="BX23" s="71">
        <v>7.9116486000000005E-7</v>
      </c>
      <c r="BY23" s="71">
        <v>6.4187866999999997E-7</v>
      </c>
      <c r="BZ23" s="71">
        <v>5.0422174999999999E-7</v>
      </c>
      <c r="CA23" s="71">
        <v>5.0910345999999998E-7</v>
      </c>
      <c r="CB23" s="71">
        <v>6.0485952000000001E-8</v>
      </c>
      <c r="CC23" s="71">
        <v>3.6976619999999999E-7</v>
      </c>
      <c r="CD23" s="71">
        <v>0</v>
      </c>
      <c r="CE23" s="71">
        <v>1.1767499000000001E-16</v>
      </c>
      <c r="CF23" s="71">
        <v>9.6351824999999992E-13</v>
      </c>
      <c r="CG23" s="71">
        <v>1.6114210000000001E-6</v>
      </c>
      <c r="CH23" s="71">
        <v>7.6173059999999996E-6</v>
      </c>
      <c r="CI23" s="71">
        <v>2.1681267E-8</v>
      </c>
      <c r="CJ23" s="71">
        <v>0</v>
      </c>
      <c r="CK23" s="189"/>
      <c r="CL23" s="186">
        <v>8.1553499000000003E-13</v>
      </c>
      <c r="CM23" s="186">
        <v>6.3602081999999998</v>
      </c>
      <c r="CN23" s="187">
        <v>1.3961431E-2</v>
      </c>
      <c r="CO23" s="186">
        <v>7.5763136999999997E-4</v>
      </c>
      <c r="CP23" s="186">
        <v>1.3276145000000001E-10</v>
      </c>
      <c r="CQ23" s="186">
        <v>1.5612487000000001E-8</v>
      </c>
      <c r="CR23" s="186">
        <v>3.2223040000000002E-5</v>
      </c>
      <c r="CS23" s="186">
        <v>5.9378390000000003E-3</v>
      </c>
      <c r="CT23" s="186">
        <v>1.3030393000000001E-5</v>
      </c>
      <c r="CU23" s="186">
        <v>1.5309429999999999E-4</v>
      </c>
      <c r="CW23" s="84"/>
      <c r="CX23" s="165"/>
    </row>
    <row r="24" spans="1:102" ht="14.4">
      <c r="A24" t="s">
        <v>2174</v>
      </c>
      <c r="B24" s="92" t="s">
        <v>876</v>
      </c>
      <c r="C24" s="126" t="str">
        <f t="shared" si="0"/>
        <v>A.010.04.113</v>
      </c>
      <c r="D24" s="127" t="s">
        <v>1688</v>
      </c>
      <c r="E24" s="125" t="s">
        <v>878</v>
      </c>
      <c r="F24" s="128" t="str">
        <f t="shared" si="1"/>
        <v>Soybean oil, crude - degummed at coast USA</v>
      </c>
      <c r="G24" s="131">
        <f t="shared" si="2"/>
        <v>9.4515279245698136E-2</v>
      </c>
      <c r="H24" s="183">
        <f t="shared" si="3"/>
        <v>7.6027173480000005E-3</v>
      </c>
      <c r="I24" s="183">
        <f t="shared" si="4"/>
        <v>1.0097514376999999E-2</v>
      </c>
      <c r="J24" s="184">
        <f t="shared" si="5"/>
        <v>1.3340045520698141E-2</v>
      </c>
      <c r="K24" s="183">
        <v>6.3475002000000003E-2</v>
      </c>
      <c r="L24" s="146">
        <v>2.8004785000000001E-3</v>
      </c>
      <c r="M24" s="146">
        <v>6.5145784999999998E-3</v>
      </c>
      <c r="N24" s="146">
        <v>6.6999577000000001E-3</v>
      </c>
      <c r="O24" s="188">
        <v>5.3716145000000002E-4</v>
      </c>
      <c r="P24" s="188">
        <v>1.9260538E-5</v>
      </c>
      <c r="Q24" s="146">
        <v>3.4633766000000002E-4</v>
      </c>
      <c r="R24" s="188">
        <v>3.7640659E-4</v>
      </c>
      <c r="S24" s="188">
        <v>8.1929836999999997E-5</v>
      </c>
      <c r="T24" s="188">
        <v>3.4712984000000001E-4</v>
      </c>
      <c r="U24" s="188">
        <v>1.3257474E-2</v>
      </c>
      <c r="V24" s="188">
        <v>5.8920947000000002E-5</v>
      </c>
      <c r="W24" s="188">
        <v>6.4167778000000001E-7</v>
      </c>
      <c r="X24" s="146">
        <v>5.9181411000000003E-12</v>
      </c>
      <c r="Z24" s="157">
        <f t="shared" si="6"/>
        <v>0.42316668000000002</v>
      </c>
      <c r="AB24" s="131">
        <f t="shared" si="7"/>
        <v>6.3475002000000003E-2</v>
      </c>
      <c r="AC24" s="131">
        <f t="shared" si="8"/>
        <v>1.7294180938E-2</v>
      </c>
      <c r="AD24" s="131">
        <f t="shared" si="9"/>
        <v>9.692105267779999E-3</v>
      </c>
      <c r="AE24" s="131">
        <f t="shared" si="10"/>
        <v>1.0097514376999999E-2</v>
      </c>
      <c r="AF24" s="131">
        <f t="shared" si="11"/>
        <v>1.3339403842918141E-2</v>
      </c>
      <c r="AH24">
        <v>5.0242151000000002</v>
      </c>
      <c r="AI24" s="71">
        <v>4.5982519000000002</v>
      </c>
      <c r="AJ24" s="71">
        <v>0.20232170999999999</v>
      </c>
      <c r="AK24" s="71">
        <v>0</v>
      </c>
      <c r="AL24" s="71">
        <v>4.9727873999999998E-2</v>
      </c>
      <c r="AM24" s="71">
        <v>0.13308358000000001</v>
      </c>
      <c r="AN24" s="71">
        <v>4.0830020000000002E-2</v>
      </c>
      <c r="AP24" s="129">
        <v>8.7645971999999999E-3</v>
      </c>
      <c r="AQ24" s="129">
        <v>8.1103157000000006E-3</v>
      </c>
      <c r="AR24" s="129">
        <v>3.7816690000000002E-4</v>
      </c>
      <c r="AS24" s="129">
        <v>2.7611452999999999E-4</v>
      </c>
      <c r="AT24" s="172">
        <f t="shared" si="12"/>
        <v>4.8622996251700006E-7</v>
      </c>
      <c r="AU24" s="172">
        <f t="shared" si="13"/>
        <v>1.3985462358879951E-9</v>
      </c>
      <c r="AV24" s="185">
        <f t="shared" si="14"/>
        <v>3.8671502737199999E-2</v>
      </c>
      <c r="AW24" s="121">
        <v>4.0152954999999998E-7</v>
      </c>
      <c r="AX24" s="121">
        <v>1.2108918999999999E-9</v>
      </c>
      <c r="AY24" s="121">
        <v>3.3087648000000001E-14</v>
      </c>
      <c r="AZ24" s="121">
        <v>2.0864448E-9</v>
      </c>
      <c r="BA24" s="121">
        <v>0</v>
      </c>
      <c r="BB24" s="121">
        <v>4.8099557999999995E-10</v>
      </c>
      <c r="BC24" s="121">
        <v>8.1699042000000003E-8</v>
      </c>
      <c r="BD24" s="121">
        <v>7.7911942000000002E-11</v>
      </c>
      <c r="BE24" s="121">
        <v>9.0048709E-11</v>
      </c>
      <c r="BF24" s="121">
        <v>1.9365720999999999E-11</v>
      </c>
      <c r="BG24" s="121">
        <v>1.0203651E-13</v>
      </c>
      <c r="BH24" s="121">
        <v>1.8695145000000001E-13</v>
      </c>
      <c r="BI24" s="121">
        <v>4.7221906000000002E-15</v>
      </c>
      <c r="BJ24" s="121">
        <v>1.1660814E-15</v>
      </c>
      <c r="BK24" s="121">
        <v>1.5660067000000001E-11</v>
      </c>
      <c r="BL24" s="121">
        <v>4.1827007E-10</v>
      </c>
      <c r="BM24" s="121">
        <v>7.9951131000000002E-21</v>
      </c>
      <c r="BN24" s="121">
        <v>7.4767372000000002E-6</v>
      </c>
      <c r="BO24" s="121">
        <v>3.8664025999999997E-2</v>
      </c>
      <c r="BP24" s="121">
        <v>0</v>
      </c>
      <c r="BQ24" s="121">
        <v>0</v>
      </c>
      <c r="BR24" s="121">
        <v>0</v>
      </c>
      <c r="BT24" s="71">
        <v>2.2038061000000002E-5</v>
      </c>
      <c r="BU24" s="71">
        <v>7.4228378E-7</v>
      </c>
      <c r="BV24" s="71">
        <v>1.1799010000000001E-5</v>
      </c>
      <c r="BW24" s="71">
        <v>4.4792487000000001E-8</v>
      </c>
      <c r="BX24" s="71">
        <v>5.9856102000000003E-7</v>
      </c>
      <c r="BY24" s="71">
        <v>5.4453984000000003E-7</v>
      </c>
      <c r="BZ24" s="71">
        <v>5.0289377000000004E-7</v>
      </c>
      <c r="CA24" s="71">
        <v>3.6250233000000001E-7</v>
      </c>
      <c r="CB24" s="71">
        <v>4.2106245000000002E-8</v>
      </c>
      <c r="CC24" s="71">
        <v>2.4397282999999998E-7</v>
      </c>
      <c r="CD24" s="71">
        <v>0</v>
      </c>
      <c r="CE24" s="71">
        <v>1.7680172999999999E-17</v>
      </c>
      <c r="CF24" s="71">
        <v>1.4476457E-13</v>
      </c>
      <c r="CG24" s="71">
        <v>1.3071893000000001E-6</v>
      </c>
      <c r="CH24" s="71">
        <v>5.8469514999999999E-6</v>
      </c>
      <c r="CI24" s="71">
        <v>3.2575487999999998E-9</v>
      </c>
      <c r="CJ24" s="71">
        <v>0</v>
      </c>
      <c r="CK24" s="189"/>
      <c r="CL24" s="186">
        <v>1.2253070000000001E-13</v>
      </c>
      <c r="CM24" s="186">
        <v>0.43178147</v>
      </c>
      <c r="CN24" s="187">
        <v>9.9278445999999992E-3</v>
      </c>
      <c r="CO24" s="186">
        <v>5.6264623000000004E-4</v>
      </c>
      <c r="CP24" s="186">
        <v>8.5317423000000001E-11</v>
      </c>
      <c r="CQ24" s="186">
        <v>1.0105276E-8</v>
      </c>
      <c r="CR24" s="186">
        <v>2.4570232000000002E-5</v>
      </c>
      <c r="CS24" s="186">
        <v>3.1675050000000001E-3</v>
      </c>
      <c r="CT24" s="186">
        <v>1.2994188000000001E-5</v>
      </c>
      <c r="CU24" s="186">
        <v>1.1885240999999999E-4</v>
      </c>
      <c r="CW24" s="84"/>
      <c r="CX24" s="163"/>
    </row>
    <row r="25" spans="1:102" ht="14.4">
      <c r="B25" s="92"/>
      <c r="C25" s="126"/>
      <c r="D25" s="124" t="s">
        <v>1689</v>
      </c>
      <c r="E25" s="125"/>
      <c r="J25" s="158"/>
      <c r="O25" s="4"/>
      <c r="P25" s="4"/>
      <c r="R25" s="4"/>
      <c r="S25" s="4"/>
      <c r="T25" s="4"/>
      <c r="U25" s="4"/>
      <c r="V25" s="4"/>
      <c r="W25" s="4"/>
      <c r="AT25" s="4"/>
      <c r="AU25" s="4"/>
      <c r="AV25" s="16"/>
      <c r="CK25" s="189"/>
      <c r="CN25" s="97"/>
      <c r="CW25" s="90"/>
      <c r="CX25" s="165"/>
    </row>
    <row r="26" spans="1:102" ht="14.4">
      <c r="A26" t="s">
        <v>880</v>
      </c>
      <c r="B26" s="92" t="s">
        <v>876</v>
      </c>
      <c r="C26" s="126" t="str">
        <f t="shared" si="0"/>
        <v>A.010.06.101</v>
      </c>
      <c r="D26" s="127" t="s">
        <v>1689</v>
      </c>
      <c r="E26" s="125" t="s">
        <v>878</v>
      </c>
      <c r="F26" s="128" t="str">
        <f t="shared" si="1"/>
        <v>Palm oil in Rotterdam</v>
      </c>
      <c r="G26" s="131">
        <f t="shared" si="2"/>
        <v>0.81333360245540454</v>
      </c>
      <c r="H26" s="183">
        <f t="shared" si="3"/>
        <v>9.0755266379999987E-3</v>
      </c>
      <c r="I26" s="183">
        <f t="shared" si="4"/>
        <v>0.62994057398000003</v>
      </c>
      <c r="J26" s="184">
        <f t="shared" si="5"/>
        <v>2.2340181837404466E-2</v>
      </c>
      <c r="K26" s="183">
        <v>0.15197732</v>
      </c>
      <c r="L26" s="146">
        <v>1.6233462000000001E-2</v>
      </c>
      <c r="M26" s="146">
        <v>4.0453974000000002E-3</v>
      </c>
      <c r="N26" s="146">
        <v>8.1685734999999999E-3</v>
      </c>
      <c r="O26" s="188">
        <v>3.4889125999999998E-4</v>
      </c>
      <c r="P26" s="188">
        <v>1.0735258E-5</v>
      </c>
      <c r="Q26" s="146">
        <v>5.4732662000000001E-4</v>
      </c>
      <c r="R26" s="146">
        <v>2.6779259999999997E-4</v>
      </c>
      <c r="S26" s="146">
        <v>1.1627536000000001E-4</v>
      </c>
      <c r="T26" s="188">
        <v>1.5335197999999999E-4</v>
      </c>
      <c r="U26" s="146">
        <v>2.2223623000000001E-2</v>
      </c>
      <c r="V26" s="188">
        <v>0.60924056999999998</v>
      </c>
      <c r="W26" s="188">
        <v>2.8347478999999999E-7</v>
      </c>
      <c r="X26" s="146">
        <v>2.6144644999999999E-12</v>
      </c>
      <c r="Z26" s="157">
        <f t="shared" si="6"/>
        <v>1.0131821333333333</v>
      </c>
      <c r="AB26" s="131">
        <f t="shared" si="7"/>
        <v>0.15197732</v>
      </c>
      <c r="AC26" s="131">
        <f t="shared" si="8"/>
        <v>2.9622178638000003E-2</v>
      </c>
      <c r="AD26" s="131">
        <f t="shared" si="9"/>
        <v>2.0546935474790001E-2</v>
      </c>
      <c r="AE26" s="131">
        <f t="shared" si="10"/>
        <v>0.62994057397999992</v>
      </c>
      <c r="AF26" s="131">
        <f t="shared" si="11"/>
        <v>2.2339898362614467E-2</v>
      </c>
      <c r="AH26">
        <v>44.733974000000003</v>
      </c>
      <c r="AI26" s="71">
        <v>4.6062517999999999</v>
      </c>
      <c r="AJ26" s="71">
        <v>0.60203854000000001</v>
      </c>
      <c r="AK26" s="71">
        <v>0</v>
      </c>
      <c r="AL26" s="71">
        <v>39.119916000000003</v>
      </c>
      <c r="AM26" s="71">
        <v>0.28473576</v>
      </c>
      <c r="AN26" s="71">
        <v>0.12103187</v>
      </c>
      <c r="AP26" s="129">
        <v>2.4655168000000002E-2</v>
      </c>
      <c r="AQ26" s="129">
        <v>2.3387578999999999E-2</v>
      </c>
      <c r="AR26" s="129">
        <v>1.0025635000000001E-3</v>
      </c>
      <c r="AS26" s="129">
        <v>2.6502557E-4</v>
      </c>
      <c r="AT26" s="172">
        <f t="shared" si="12"/>
        <v>1.4021329940075999E-6</v>
      </c>
      <c r="AU26" s="172">
        <f t="shared" si="13"/>
        <v>3.7077051814585314E-9</v>
      </c>
      <c r="AV26" s="185">
        <f t="shared" si="14"/>
        <v>3.7118426938E-2</v>
      </c>
      <c r="AW26" s="121">
        <v>1.0830630000000001E-6</v>
      </c>
      <c r="AX26" s="121">
        <v>3.2646178E-9</v>
      </c>
      <c r="AY26" s="121">
        <v>8.9105426999999995E-14</v>
      </c>
      <c r="AZ26" s="121">
        <v>3.6939809999999998E-13</v>
      </c>
      <c r="BA26" s="121">
        <v>0</v>
      </c>
      <c r="BB26" s="121">
        <v>4.0228016000000002E-10</v>
      </c>
      <c r="BC26" s="121">
        <v>3.1856333000000002E-7</v>
      </c>
      <c r="BD26" s="121">
        <v>6.8175421999999998E-11</v>
      </c>
      <c r="BE26" s="121">
        <v>3.6625149000000002E-10</v>
      </c>
      <c r="BF26" s="121">
        <v>8.1555247000000007E-12</v>
      </c>
      <c r="BG26" s="121">
        <v>5.2182727999999999E-14</v>
      </c>
      <c r="BH26" s="121">
        <v>1.6580282999999999E-13</v>
      </c>
      <c r="BI26" s="121">
        <v>1.6726732000000001E-13</v>
      </c>
      <c r="BJ26" s="121">
        <v>3.0586450000000001E-14</v>
      </c>
      <c r="BK26" s="121">
        <v>4.5367384999999999E-12</v>
      </c>
      <c r="BL26" s="121">
        <v>9.9477711000000005E-11</v>
      </c>
      <c r="BM26" s="121">
        <v>3.5320109999999996E-21</v>
      </c>
      <c r="BN26" s="121">
        <v>1.1885938E-5</v>
      </c>
      <c r="BO26" s="121">
        <v>3.7106541E-2</v>
      </c>
      <c r="BP26" s="121">
        <v>0</v>
      </c>
      <c r="BQ26" s="121">
        <v>0</v>
      </c>
      <c r="BR26" s="121">
        <v>0</v>
      </c>
      <c r="BT26" s="71">
        <v>4.1977855E-5</v>
      </c>
      <c r="BU26" s="71">
        <v>2.6149533999999999E-6</v>
      </c>
      <c r="BV26" s="71">
        <v>2.8250205E-5</v>
      </c>
      <c r="BW26" s="71">
        <v>3.3720814999999999E-8</v>
      </c>
      <c r="BX26" s="71">
        <v>2.1951507000000001E-6</v>
      </c>
      <c r="BY26" s="71">
        <v>1.7684468E-7</v>
      </c>
      <c r="BZ26" s="71">
        <v>1.0372875E-10</v>
      </c>
      <c r="CA26" s="71">
        <v>2.6832325999999998E-7</v>
      </c>
      <c r="CB26" s="71">
        <v>2.8731405000000001E-8</v>
      </c>
      <c r="CC26" s="71">
        <v>3.7757508000000002E-7</v>
      </c>
      <c r="CD26" s="71">
        <v>0</v>
      </c>
      <c r="CE26" s="71">
        <v>7.8105917000000002E-18</v>
      </c>
      <c r="CF26" s="71">
        <v>6.3952820999999998E-14</v>
      </c>
      <c r="CG26" s="71">
        <v>1.7151291E-6</v>
      </c>
      <c r="CH26" s="71">
        <v>6.3156779000000002E-6</v>
      </c>
      <c r="CI26" s="71">
        <v>1.4391891E-9</v>
      </c>
      <c r="CJ26" s="71">
        <v>0</v>
      </c>
      <c r="CK26" s="189"/>
      <c r="CL26" s="186">
        <v>5.4130540000000003E-14</v>
      </c>
      <c r="CM26" s="186">
        <v>0.89709271000000002</v>
      </c>
      <c r="CN26" s="187">
        <v>7.4432444999999996E-3</v>
      </c>
      <c r="CO26" s="186">
        <v>1.829659E-3</v>
      </c>
      <c r="CP26" s="186">
        <v>7.4944447999999997E-11</v>
      </c>
      <c r="CQ26" s="186">
        <v>8.8741000999999994E-9</v>
      </c>
      <c r="CR26" s="186">
        <v>3.7728984E-5</v>
      </c>
      <c r="CS26" s="186">
        <v>8.3033267999999993E-2</v>
      </c>
      <c r="CT26" s="186">
        <v>5.4687803000000002E-6</v>
      </c>
      <c r="CU26" s="186">
        <v>7.9998814999999998E-5</v>
      </c>
      <c r="CW26" s="84"/>
      <c r="CX26" s="165"/>
    </row>
    <row r="27" spans="1:102" ht="14.4">
      <c r="A27" t="s">
        <v>2175</v>
      </c>
      <c r="B27" s="92" t="s">
        <v>876</v>
      </c>
      <c r="C27" s="126" t="str">
        <f t="shared" si="0"/>
        <v>A.010.06.102</v>
      </c>
      <c r="D27" s="127" t="s">
        <v>1689</v>
      </c>
      <c r="E27" s="125" t="s">
        <v>878</v>
      </c>
      <c r="F27" s="128" t="str">
        <f t="shared" si="1"/>
        <v>Rape oil Europe</v>
      </c>
      <c r="G27" s="131">
        <f t="shared" si="2"/>
        <v>0.47728542877763241</v>
      </c>
      <c r="H27" s="183">
        <f t="shared" si="3"/>
        <v>4.967223183999999E-3</v>
      </c>
      <c r="I27" s="183">
        <f t="shared" si="4"/>
        <v>0.37824527849299999</v>
      </c>
      <c r="J27" s="184">
        <f t="shared" si="5"/>
        <v>5.5655151006324339E-3</v>
      </c>
      <c r="K27" s="183">
        <v>8.8507411999999994E-2</v>
      </c>
      <c r="L27" s="146">
        <v>3.2346690999999999E-3</v>
      </c>
      <c r="M27" s="146">
        <v>0.37386995000000001</v>
      </c>
      <c r="N27" s="146">
        <v>3.6332697E-3</v>
      </c>
      <c r="O27" s="188">
        <v>1.1344758999999999E-3</v>
      </c>
      <c r="P27" s="188">
        <v>2.1387593999999999E-5</v>
      </c>
      <c r="Q27" s="188">
        <v>1.7808999000000001E-4</v>
      </c>
      <c r="R27" s="146">
        <v>3.0696403E-4</v>
      </c>
      <c r="S27" s="188">
        <v>1.0757754E-4</v>
      </c>
      <c r="T27" s="188">
        <v>8.0547883999999999E-4</v>
      </c>
      <c r="U27" s="188">
        <v>5.4564486000000002E-3</v>
      </c>
      <c r="V27" s="188">
        <v>2.8216523E-5</v>
      </c>
      <c r="W27" s="188">
        <v>1.4889468999999999E-6</v>
      </c>
      <c r="X27" s="146">
        <v>1.3732434E-11</v>
      </c>
      <c r="Z27" s="157">
        <f t="shared" si="6"/>
        <v>0.59004941333333327</v>
      </c>
      <c r="AB27" s="131">
        <f t="shared" si="7"/>
        <v>8.8507411999999994E-2</v>
      </c>
      <c r="AC27" s="131">
        <f t="shared" si="8"/>
        <v>0.38237880631400001</v>
      </c>
      <c r="AD27" s="131">
        <f t="shared" si="9"/>
        <v>0.3774130720769</v>
      </c>
      <c r="AE27" s="131">
        <f t="shared" si="10"/>
        <v>0.37824527849299999</v>
      </c>
      <c r="AF27" s="131">
        <f t="shared" si="11"/>
        <v>5.5640261537324336E-3</v>
      </c>
      <c r="AH27">
        <v>43.149531000000003</v>
      </c>
      <c r="AI27" s="71">
        <v>3.9215357000000002</v>
      </c>
      <c r="AJ27" s="71">
        <v>9.1774810999999998E-2</v>
      </c>
      <c r="AK27" s="71">
        <v>0</v>
      </c>
      <c r="AL27" s="71">
        <v>39.062735000000004</v>
      </c>
      <c r="AM27" s="71">
        <v>5.4854528E-2</v>
      </c>
      <c r="AN27" s="71">
        <v>1.8631538E-2</v>
      </c>
      <c r="AP27" s="129">
        <v>1.7194905999999999E-2</v>
      </c>
      <c r="AQ27" s="129">
        <v>1.6182022000000001E-2</v>
      </c>
      <c r="AR27" s="129">
        <v>7.4893606000000004E-4</v>
      </c>
      <c r="AS27" s="129">
        <v>2.6394738E-4</v>
      </c>
      <c r="AT27" s="172">
        <f t="shared" si="12"/>
        <v>9.7014521627200022E-7</v>
      </c>
      <c r="AU27" s="172">
        <f t="shared" si="13"/>
        <v>2.7697339759955418E-9</v>
      </c>
      <c r="AV27" s="185">
        <f t="shared" si="14"/>
        <v>3.6967420871700005E-2</v>
      </c>
      <c r="AW27" s="121">
        <v>5.7437802999999999E-7</v>
      </c>
      <c r="AX27" s="121">
        <v>1.7310369000000001E-9</v>
      </c>
      <c r="AY27" s="121">
        <v>4.7309942E-14</v>
      </c>
      <c r="AZ27" s="121">
        <v>6.5920962999999997E-9</v>
      </c>
      <c r="BA27" s="121">
        <v>0</v>
      </c>
      <c r="BB27" s="121">
        <v>3.3077527999999998E-10</v>
      </c>
      <c r="BC27" s="121">
        <v>3.8874436000000001E-7</v>
      </c>
      <c r="BD27" s="121">
        <v>5.0861144000000001E-11</v>
      </c>
      <c r="BE27" s="121">
        <v>9.2850325999999999E-10</v>
      </c>
      <c r="BF27" s="121">
        <v>5.2381113E-11</v>
      </c>
      <c r="BG27" s="121">
        <v>6.8006414000000004E-12</v>
      </c>
      <c r="BH27" s="121">
        <v>9.9130778999999995E-14</v>
      </c>
      <c r="BI27" s="121">
        <v>3.6322135000000001E-15</v>
      </c>
      <c r="BJ27" s="121">
        <v>8.4464249E-16</v>
      </c>
      <c r="BK27" s="121">
        <v>6.0643150000000001E-12</v>
      </c>
      <c r="BL27" s="121">
        <v>9.3890377000000003E-11</v>
      </c>
      <c r="BM27" s="121">
        <v>1.8551832E-20</v>
      </c>
      <c r="BN27" s="121">
        <v>9.1808717000000007E-6</v>
      </c>
      <c r="BO27" s="121">
        <v>3.6958240000000003E-2</v>
      </c>
      <c r="BP27" s="121">
        <v>0</v>
      </c>
      <c r="BQ27" s="121">
        <v>0</v>
      </c>
      <c r="BR27" s="121">
        <v>0</v>
      </c>
      <c r="BT27" s="71">
        <v>6.5187888E-5</v>
      </c>
      <c r="BU27" s="71">
        <v>7.5034338999999998E-6</v>
      </c>
      <c r="BV27" s="71">
        <v>1.6452142999999999E-5</v>
      </c>
      <c r="BW27" s="71">
        <v>1.2830751000000001E-7</v>
      </c>
      <c r="BX27" s="71">
        <v>7.1008469000000001E-6</v>
      </c>
      <c r="BY27" s="71">
        <v>2.0881465000000001E-5</v>
      </c>
      <c r="BZ27" s="71">
        <v>1.3602678999999999E-6</v>
      </c>
      <c r="CA27" s="71">
        <v>5.9649189999999997E-6</v>
      </c>
      <c r="CB27" s="71">
        <v>3.7435052999999998E-8</v>
      </c>
      <c r="CC27" s="71">
        <v>1.3460999E-7</v>
      </c>
      <c r="CD27" s="71">
        <v>0</v>
      </c>
      <c r="CE27" s="71">
        <v>4.1025010000000003E-17</v>
      </c>
      <c r="CF27" s="71">
        <v>3.3591117999999999E-13</v>
      </c>
      <c r="CG27" s="71">
        <v>7.2501071999999997E-7</v>
      </c>
      <c r="CH27" s="71">
        <v>4.8918895000000002E-6</v>
      </c>
      <c r="CI27" s="71">
        <v>7.5587361000000003E-9</v>
      </c>
      <c r="CJ27" s="71">
        <v>0</v>
      </c>
      <c r="CK27" s="189"/>
      <c r="CL27" s="186">
        <v>2.8431981000000002E-13</v>
      </c>
      <c r="CM27" s="186">
        <v>0.61817738</v>
      </c>
      <c r="CN27" s="187">
        <v>5.7936893999999996E-3</v>
      </c>
      <c r="CO27" s="186">
        <v>4.3207374999999996E-3</v>
      </c>
      <c r="CP27" s="186">
        <v>4.5483071999999997E-11</v>
      </c>
      <c r="CQ27" s="186">
        <v>5.3450018999999998E-9</v>
      </c>
      <c r="CR27" s="186">
        <v>1.6385162E-4</v>
      </c>
      <c r="CS27" s="186">
        <v>2.3466260000000001E-3</v>
      </c>
      <c r="CT27" s="186">
        <v>3.5147159000000002E-5</v>
      </c>
      <c r="CU27" s="186">
        <v>3.5847509000000001E-3</v>
      </c>
      <c r="CW27" s="84"/>
      <c r="CX27" s="165"/>
    </row>
    <row r="28" spans="1:102" ht="14.4">
      <c r="A28" t="s">
        <v>881</v>
      </c>
      <c r="B28" s="92" t="s">
        <v>876</v>
      </c>
      <c r="C28" s="126" t="str">
        <f t="shared" si="0"/>
        <v>A.010.06.103</v>
      </c>
      <c r="D28" s="127" t="s">
        <v>1689</v>
      </c>
      <c r="E28" s="125" t="s">
        <v>878</v>
      </c>
      <c r="F28" s="128" t="str">
        <f t="shared" si="1"/>
        <v>Soybean oil from Brazil in Rotterdam</v>
      </c>
      <c r="G28" s="131">
        <f t="shared" si="2"/>
        <v>1.7108771895559221</v>
      </c>
      <c r="H28" s="183">
        <f t="shared" si="3"/>
        <v>1.2475706972000001E-2</v>
      </c>
      <c r="I28" s="183">
        <f t="shared" si="4"/>
        <v>0.67410137690000005</v>
      </c>
      <c r="J28" s="184">
        <f t="shared" si="5"/>
        <v>2.4635675683922078E-2</v>
      </c>
      <c r="K28" s="183">
        <v>0.99966443000000005</v>
      </c>
      <c r="L28" s="146">
        <v>5.2699338000000004E-3</v>
      </c>
      <c r="M28" s="146">
        <v>8.9444334E-3</v>
      </c>
      <c r="N28" s="146">
        <v>8.9077791000000007E-3</v>
      </c>
      <c r="O28" s="188">
        <v>2.9507473999999998E-3</v>
      </c>
      <c r="P28" s="188">
        <v>2.9226992000000001E-5</v>
      </c>
      <c r="Q28" s="188">
        <v>5.8795348000000003E-4</v>
      </c>
      <c r="R28" s="146">
        <v>6.0770110000000002E-4</v>
      </c>
      <c r="S28" s="188">
        <v>2.7864277999999998E-4</v>
      </c>
      <c r="T28" s="146">
        <v>2.6290485999999999E-3</v>
      </c>
      <c r="U28" s="146">
        <v>2.4352173000000001E-2</v>
      </c>
      <c r="V28" s="188">
        <v>0.65665026000000004</v>
      </c>
      <c r="W28" s="188">
        <v>4.8598591000000001E-6</v>
      </c>
      <c r="X28" s="146">
        <v>4.4822077999999998E-11</v>
      </c>
      <c r="Z28" s="157">
        <f t="shared" si="6"/>
        <v>6.6644295333333341</v>
      </c>
      <c r="AB28" s="131">
        <f t="shared" si="7"/>
        <v>0.99966443000000005</v>
      </c>
      <c r="AC28" s="131">
        <f t="shared" si="8"/>
        <v>2.7297775271999999E-2</v>
      </c>
      <c r="AD28" s="131">
        <f t="shared" si="9"/>
        <v>1.4826928159100002E-2</v>
      </c>
      <c r="AE28" s="131">
        <f t="shared" si="10"/>
        <v>0.67410137689999994</v>
      </c>
      <c r="AF28" s="131">
        <f t="shared" si="11"/>
        <v>2.4630815824822079E-2</v>
      </c>
      <c r="AH28">
        <v>46.716853999999998</v>
      </c>
      <c r="AI28" s="71">
        <v>7.0937213999999997</v>
      </c>
      <c r="AJ28" s="71">
        <v>0.23978079999999999</v>
      </c>
      <c r="AK28" s="71">
        <v>0</v>
      </c>
      <c r="AL28" s="71">
        <v>39.154259000000003</v>
      </c>
      <c r="AM28" s="71">
        <v>0.18003957000000001</v>
      </c>
      <c r="AN28" s="71">
        <v>4.9053592E-2</v>
      </c>
      <c r="AP28" s="129">
        <v>0.11131188</v>
      </c>
      <c r="AQ28" s="129">
        <v>0.10573172</v>
      </c>
      <c r="AR28" s="129">
        <v>5.1311676999999997E-3</v>
      </c>
      <c r="AS28" s="129">
        <v>4.4898354999999999E-4</v>
      </c>
      <c r="AT28" s="172">
        <f t="shared" si="12"/>
        <v>6.3388324584859995E-6</v>
      </c>
      <c r="AU28" s="172">
        <f t="shared" si="13"/>
        <v>1.8976211480067551E-8</v>
      </c>
      <c r="AV28" s="185">
        <f t="shared" si="14"/>
        <v>6.2882850571999993E-2</v>
      </c>
      <c r="AW28" s="121">
        <v>6.1938078000000002E-6</v>
      </c>
      <c r="AX28" s="121">
        <v>1.8687566999999999E-8</v>
      </c>
      <c r="AY28" s="121">
        <v>5.1057555999999997E-13</v>
      </c>
      <c r="AZ28" s="121">
        <v>2.1755714000000002E-9</v>
      </c>
      <c r="BA28" s="121">
        <v>0</v>
      </c>
      <c r="BB28" s="121">
        <v>6.9367060999999997E-10</v>
      </c>
      <c r="BC28" s="121">
        <v>1.4158141000000001E-7</v>
      </c>
      <c r="BD28" s="121">
        <v>1.1025485999999999E-10</v>
      </c>
      <c r="BE28" s="121">
        <v>1.5715524E-10</v>
      </c>
      <c r="BF28" s="121">
        <v>2.0202773E-11</v>
      </c>
      <c r="BG28" s="121">
        <v>1.0704511000000001E-13</v>
      </c>
      <c r="BH28" s="121">
        <v>3.2421188E-13</v>
      </c>
      <c r="BI28" s="121">
        <v>7.5499190000000001E-14</v>
      </c>
      <c r="BJ28" s="121">
        <v>1.4275267E-14</v>
      </c>
      <c r="BK28" s="121">
        <v>2.4027846000000001E-11</v>
      </c>
      <c r="BL28" s="121">
        <v>5.4997862999999999E-10</v>
      </c>
      <c r="BM28" s="121">
        <v>6.0552389999999995E-20</v>
      </c>
      <c r="BN28" s="121">
        <v>2.3902572000000001E-5</v>
      </c>
      <c r="BO28" s="121">
        <v>6.2858947999999998E-2</v>
      </c>
      <c r="BP28" s="121">
        <v>0</v>
      </c>
      <c r="BQ28" s="121">
        <v>0</v>
      </c>
      <c r="BR28" s="121">
        <v>0</v>
      </c>
      <c r="BT28" s="71">
        <v>2.0112155000000001E-4</v>
      </c>
      <c r="BU28" s="71">
        <v>1.2665924E-6</v>
      </c>
      <c r="BV28" s="71">
        <v>1.8582198000000001E-4</v>
      </c>
      <c r="BW28" s="71">
        <v>7.2323026999999997E-8</v>
      </c>
      <c r="BX28" s="71">
        <v>1.0271054E-6</v>
      </c>
      <c r="BY28" s="71">
        <v>6.7887334999999997E-7</v>
      </c>
      <c r="BZ28" s="71">
        <v>5.2454364000000003E-7</v>
      </c>
      <c r="CA28" s="71">
        <v>5.4651706000000003E-7</v>
      </c>
      <c r="CB28" s="71">
        <v>6.7348660000000001E-8</v>
      </c>
      <c r="CC28" s="71">
        <v>4.1278878999999998E-7</v>
      </c>
      <c r="CD28" s="71">
        <v>0</v>
      </c>
      <c r="CE28" s="71">
        <v>1.3390389000000001E-16</v>
      </c>
      <c r="CF28" s="71">
        <v>3.7695681000000002E-10</v>
      </c>
      <c r="CG28" s="71">
        <v>1.7522312E-6</v>
      </c>
      <c r="CH28" s="71">
        <v>8.9262044000000001E-6</v>
      </c>
      <c r="CI28" s="71">
        <v>2.4671391999999999E-8</v>
      </c>
      <c r="CJ28" s="71">
        <v>0</v>
      </c>
      <c r="CK28" s="189"/>
      <c r="CL28" s="186">
        <v>3.1906137999999998E-10</v>
      </c>
      <c r="CM28" s="186">
        <v>6.6734026999999996</v>
      </c>
      <c r="CN28" s="187">
        <v>1.4987745E-2</v>
      </c>
      <c r="CO28" s="186">
        <v>9.4917684000000004E-4</v>
      </c>
      <c r="CP28" s="186">
        <v>1.4866384E-10</v>
      </c>
      <c r="CQ28" s="186">
        <v>1.7476178000000001E-8</v>
      </c>
      <c r="CR28" s="186">
        <v>4.3289394000000003E-5</v>
      </c>
      <c r="CS28" s="186">
        <v>3.8228822000000003E-2</v>
      </c>
      <c r="CT28" s="186">
        <v>1.3555781E-5</v>
      </c>
      <c r="CU28" s="186">
        <v>1.6320005999999999E-4</v>
      </c>
      <c r="CW28" s="84"/>
      <c r="CX28" s="165"/>
    </row>
    <row r="29" spans="1:102" ht="14.4">
      <c r="A29" t="s">
        <v>882</v>
      </c>
      <c r="B29" s="92" t="s">
        <v>876</v>
      </c>
      <c r="C29" s="126" t="str">
        <f t="shared" si="0"/>
        <v>A.010.06.104</v>
      </c>
      <c r="D29" s="127" t="s">
        <v>1689</v>
      </c>
      <c r="E29" s="125" t="s">
        <v>878</v>
      </c>
      <c r="F29" s="128" t="str">
        <f t="shared" si="1"/>
        <v>Soybean oil from USA in Rotterdam</v>
      </c>
      <c r="G29" s="131">
        <f t="shared" si="2"/>
        <v>0.11203308444341162</v>
      </c>
      <c r="H29" s="183">
        <f t="shared" si="3"/>
        <v>8.5018141680000027E-3</v>
      </c>
      <c r="I29" s="183">
        <f t="shared" si="4"/>
        <v>1.2274682079000001E-2</v>
      </c>
      <c r="J29" s="184">
        <f t="shared" si="5"/>
        <v>1.7765682196411628E-2</v>
      </c>
      <c r="K29" s="183">
        <v>7.3490905999999995E-2</v>
      </c>
      <c r="L29" s="146">
        <v>4.1018898999999999E-3</v>
      </c>
      <c r="M29" s="146">
        <v>7.0950146000000004E-3</v>
      </c>
      <c r="N29" s="146">
        <v>7.2700076000000004E-3</v>
      </c>
      <c r="O29" s="188">
        <v>8.0994922000000001E-4</v>
      </c>
      <c r="P29" s="188">
        <v>2.1742457999999999E-5</v>
      </c>
      <c r="Q29" s="146">
        <v>4.0011488999999999E-4</v>
      </c>
      <c r="R29" s="146">
        <v>4.2317062999999998E-4</v>
      </c>
      <c r="S29" s="146">
        <v>1.0835767E-4</v>
      </c>
      <c r="T29" s="146">
        <v>5.8723415999999997E-4</v>
      </c>
      <c r="U29" s="188">
        <v>1.7656239000000001E-2</v>
      </c>
      <c r="V29" s="188">
        <v>6.7372788999999996E-5</v>
      </c>
      <c r="W29" s="188">
        <v>1.0855164E-6</v>
      </c>
      <c r="X29" s="146">
        <v>1.0011628000000001E-11</v>
      </c>
      <c r="Z29" s="157">
        <f t="shared" si="6"/>
        <v>0.48993937333333332</v>
      </c>
      <c r="AB29" s="131">
        <f t="shared" si="7"/>
        <v>7.3490905999999995E-2</v>
      </c>
      <c r="AC29" s="131">
        <f t="shared" si="8"/>
        <v>2.0121889298000004E-2</v>
      </c>
      <c r="AD29" s="131">
        <f t="shared" si="9"/>
        <v>1.1621160646400001E-2</v>
      </c>
      <c r="AE29" s="131">
        <f t="shared" si="10"/>
        <v>1.2274682079000001E-2</v>
      </c>
      <c r="AF29" s="131">
        <f t="shared" si="11"/>
        <v>1.7764596680011627E-2</v>
      </c>
      <c r="AH29">
        <v>44.965586999999999</v>
      </c>
      <c r="AI29" s="71">
        <v>5.4790339000000001</v>
      </c>
      <c r="AJ29" s="71">
        <v>0.22692701000000001</v>
      </c>
      <c r="AK29" s="71">
        <v>0</v>
      </c>
      <c r="AL29" s="71">
        <v>39.064247999999999</v>
      </c>
      <c r="AM29" s="71">
        <v>0.14947078</v>
      </c>
      <c r="AN29" s="71">
        <v>4.5906822999999999E-2</v>
      </c>
      <c r="AP29" s="129">
        <v>1.0367756000000001E-2</v>
      </c>
      <c r="AQ29" s="129">
        <v>9.5937143999999999E-3</v>
      </c>
      <c r="AR29" s="129">
        <v>4.3920724000000001E-4</v>
      </c>
      <c r="AS29" s="129">
        <v>3.3483458999999997E-4</v>
      </c>
      <c r="AT29" s="172">
        <f t="shared" si="12"/>
        <v>5.7516273967800006E-7</v>
      </c>
      <c r="AU29" s="172">
        <f t="shared" si="13"/>
        <v>1.6242870954075256E-9</v>
      </c>
      <c r="AV29" s="185">
        <f t="shared" si="14"/>
        <v>4.6895601208099998E-2</v>
      </c>
      <c r="AW29" s="121">
        <v>4.6385162000000001E-7</v>
      </c>
      <c r="AX29" s="121">
        <v>1.3989077E-9</v>
      </c>
      <c r="AY29" s="121">
        <v>3.8224682000000003E-14</v>
      </c>
      <c r="AZ29" s="121">
        <v>2.1706529999999999E-9</v>
      </c>
      <c r="BA29" s="121">
        <v>0</v>
      </c>
      <c r="BB29" s="121">
        <v>5.2255646999999999E-10</v>
      </c>
      <c r="BC29" s="121">
        <v>1.0814825E-7</v>
      </c>
      <c r="BD29" s="121">
        <v>8.4621484000000005E-11</v>
      </c>
      <c r="BE29" s="121">
        <v>1.2018367E-10</v>
      </c>
      <c r="BF29" s="121">
        <v>2.0146576E-11</v>
      </c>
      <c r="BG29" s="121">
        <v>1.0621044000000001E-13</v>
      </c>
      <c r="BH29" s="121">
        <v>2.1717542999999999E-13</v>
      </c>
      <c r="BI29" s="121">
        <v>5.561019E-14</v>
      </c>
      <c r="BJ29" s="121">
        <v>1.0444651999999999E-14</v>
      </c>
      <c r="BK29" s="121">
        <v>1.7646958E-11</v>
      </c>
      <c r="BL29" s="121">
        <v>4.5201324999999997E-10</v>
      </c>
      <c r="BM29" s="121">
        <v>1.3525209E-20</v>
      </c>
      <c r="BN29" s="121">
        <v>9.7632081000000001E-6</v>
      </c>
      <c r="BO29" s="121">
        <v>4.6885837999999999E-2</v>
      </c>
      <c r="BP29" s="121">
        <v>0</v>
      </c>
      <c r="BQ29" s="121">
        <v>0</v>
      </c>
      <c r="BR29" s="121">
        <v>0</v>
      </c>
      <c r="BT29" s="71">
        <v>2.5663352000000001E-5</v>
      </c>
      <c r="BU29" s="71">
        <v>9.6061432000000002E-7</v>
      </c>
      <c r="BV29" s="71">
        <v>1.366081E-5</v>
      </c>
      <c r="BW29" s="71">
        <v>5.0393796000000002E-8</v>
      </c>
      <c r="BX29" s="71">
        <v>7.8891738999999996E-7</v>
      </c>
      <c r="BY29" s="71">
        <v>5.7764096999999995E-7</v>
      </c>
      <c r="BZ29" s="71">
        <v>5.2316253999999998E-7</v>
      </c>
      <c r="CA29" s="71">
        <v>3.9405188999999999E-7</v>
      </c>
      <c r="CB29" s="71">
        <v>4.8048139000000002E-8</v>
      </c>
      <c r="CC29" s="71">
        <v>2.8148466000000002E-7</v>
      </c>
      <c r="CD29" s="71">
        <v>0</v>
      </c>
      <c r="CE29" s="71">
        <v>2.9909274000000002E-17</v>
      </c>
      <c r="CF29" s="71">
        <v>3.7610531E-10</v>
      </c>
      <c r="CG29" s="71">
        <v>1.428439E-6</v>
      </c>
      <c r="CH29" s="71">
        <v>6.9439023E-6</v>
      </c>
      <c r="CI29" s="71">
        <v>5.5107246999999996E-9</v>
      </c>
      <c r="CJ29" s="71">
        <v>0</v>
      </c>
      <c r="CK29" s="189"/>
      <c r="CL29" s="186">
        <v>3.1834066E-10</v>
      </c>
      <c r="CM29" s="186">
        <v>0.49889935000000002</v>
      </c>
      <c r="CN29" s="187">
        <v>1.0792815000000001E-2</v>
      </c>
      <c r="CO29" s="186">
        <v>7.1679312999999999E-4</v>
      </c>
      <c r="CP29" s="186">
        <v>9.9149016999999996E-11</v>
      </c>
      <c r="CQ29" s="186">
        <v>1.172823E-8</v>
      </c>
      <c r="CR29" s="186">
        <v>3.3459123999999999E-5</v>
      </c>
      <c r="CS29" s="186">
        <v>2.8323859999999999E-2</v>
      </c>
      <c r="CT29" s="186">
        <v>1.3518127000000001E-5</v>
      </c>
      <c r="CU29" s="186">
        <v>1.2758847999999999E-4</v>
      </c>
      <c r="CW29" s="84"/>
      <c r="CX29" s="163"/>
    </row>
    <row r="30" spans="1:102" ht="14.4">
      <c r="B30" s="92"/>
      <c r="C30" s="126"/>
      <c r="D30" s="124" t="s">
        <v>1690</v>
      </c>
      <c r="E30" s="125"/>
      <c r="J30" s="158"/>
      <c r="O30" s="4"/>
      <c r="P30" s="4"/>
      <c r="U30" s="4"/>
      <c r="V30" s="4"/>
      <c r="W30" s="4"/>
      <c r="AT30" s="4"/>
      <c r="AU30" s="4"/>
      <c r="AV30" s="16"/>
      <c r="CK30" s="189"/>
      <c r="CN30" s="97"/>
      <c r="CW30" s="90"/>
      <c r="CX30" s="166"/>
    </row>
    <row r="31" spans="1:102" ht="14.4">
      <c r="A31" t="s">
        <v>2176</v>
      </c>
      <c r="B31" s="92" t="s">
        <v>876</v>
      </c>
      <c r="C31" s="126" t="str">
        <f t="shared" si="0"/>
        <v>A.010.08.101</v>
      </c>
      <c r="D31" s="127" t="s">
        <v>1690</v>
      </c>
      <c r="E31" s="125" t="s">
        <v>878</v>
      </c>
      <c r="F31" s="128" t="str">
        <f t="shared" si="1"/>
        <v>bio-Cotton China</v>
      </c>
      <c r="G31" s="131">
        <f t="shared" si="2"/>
        <v>0.96026425658119874</v>
      </c>
      <c r="H31" s="183">
        <f t="shared" si="3"/>
        <v>3.1214976367999999E-3</v>
      </c>
      <c r="I31" s="183">
        <f t="shared" si="4"/>
        <v>5.14832425E-3</v>
      </c>
      <c r="J31" s="184">
        <f t="shared" si="5"/>
        <v>0.91132172469439865</v>
      </c>
      <c r="K31" s="183">
        <v>4.0672710000000001E-2</v>
      </c>
      <c r="L31" s="146">
        <v>1.9268632999999999E-3</v>
      </c>
      <c r="M31" s="146">
        <v>2.1222177999999999E-3</v>
      </c>
      <c r="N31" s="146">
        <v>1.8205001000000001E-3</v>
      </c>
      <c r="O31" s="188">
        <v>1.0558731E-3</v>
      </c>
      <c r="P31" s="188">
        <v>7.9226568000000004E-6</v>
      </c>
      <c r="Q31" s="146">
        <v>2.3720178000000001E-4</v>
      </c>
      <c r="R31" s="146">
        <v>2.1155809E-4</v>
      </c>
      <c r="S31" s="188">
        <v>1.8849367999999999E-4</v>
      </c>
      <c r="T31" s="146">
        <v>8.4455141000000001E-4</v>
      </c>
      <c r="U31" s="188">
        <v>1.2980111000000001E-2</v>
      </c>
      <c r="V31" s="188">
        <v>4.313365E-5</v>
      </c>
      <c r="W31" s="188">
        <v>0.89815312000000003</v>
      </c>
      <c r="X31" s="146">
        <v>1.4398573E-11</v>
      </c>
      <c r="Z31" s="157">
        <f t="shared" si="6"/>
        <v>0.27115140000000004</v>
      </c>
      <c r="AB31" s="131">
        <f t="shared" si="7"/>
        <v>4.0672710000000001E-2</v>
      </c>
      <c r="AC31" s="131">
        <f t="shared" si="8"/>
        <v>7.3821368268000001E-3</v>
      </c>
      <c r="AD31" s="131">
        <f t="shared" si="9"/>
        <v>0.90241375919</v>
      </c>
      <c r="AE31" s="131">
        <f t="shared" si="10"/>
        <v>5.14832425E-3</v>
      </c>
      <c r="AF31" s="131">
        <f t="shared" si="11"/>
        <v>1.3168604694398574E-2</v>
      </c>
      <c r="AH31">
        <v>4.9182503999999998</v>
      </c>
      <c r="AI31" s="71">
        <v>3.4742670000000002</v>
      </c>
      <c r="AJ31" s="71">
        <v>0.76432562000000004</v>
      </c>
      <c r="AK31" s="71">
        <v>0</v>
      </c>
      <c r="AL31" s="71">
        <v>0.18211975999999999</v>
      </c>
      <c r="AM31" s="71">
        <v>0.34416999999999998</v>
      </c>
      <c r="AN31" s="71">
        <v>0.153368</v>
      </c>
      <c r="AP31" s="129">
        <v>3.3370803999999997E-2</v>
      </c>
      <c r="AQ31" s="129">
        <v>3.0474303000000001E-2</v>
      </c>
      <c r="AR31" s="129">
        <v>2.7283534999999999E-3</v>
      </c>
      <c r="AS31" s="129">
        <v>1.6814793E-4</v>
      </c>
      <c r="AT31" s="172">
        <f t="shared" si="12"/>
        <v>1.8269965169619E-6</v>
      </c>
      <c r="AU31" s="172">
        <f t="shared" si="13"/>
        <v>1.0090064562245562E-8</v>
      </c>
      <c r="AV31" s="185">
        <f t="shared" si="14"/>
        <v>2.3550129826999999E-2</v>
      </c>
      <c r="AW31" s="121">
        <v>2.5164060999999998E-7</v>
      </c>
      <c r="AX31" s="121">
        <v>7.5926000000000002E-10</v>
      </c>
      <c r="AY31" s="121">
        <v>2.0744065999999999E-14</v>
      </c>
      <c r="AZ31" s="121">
        <v>2.0343767000000002E-12</v>
      </c>
      <c r="BA31" s="121">
        <v>0</v>
      </c>
      <c r="BB31" s="121">
        <v>1.0140893E-10</v>
      </c>
      <c r="BC31" s="121">
        <v>4.2720896000000002E-8</v>
      </c>
      <c r="BD31" s="121">
        <v>1.7588120999999999E-11</v>
      </c>
      <c r="BE31" s="121">
        <v>4.5833839999999998E-11</v>
      </c>
      <c r="BF31" s="121">
        <v>2.3244576E-14</v>
      </c>
      <c r="BG31" s="121">
        <v>3.4524069999999999E-16</v>
      </c>
      <c r="BH31" s="121">
        <v>1.3514171E-13</v>
      </c>
      <c r="BI31" s="121">
        <v>3.1483409E-15</v>
      </c>
      <c r="BJ31" s="121">
        <v>8.0849250999999999E-16</v>
      </c>
      <c r="BK31" s="121">
        <v>4.8604232000000002E-12</v>
      </c>
      <c r="BL31" s="121">
        <v>9.3307232000000004E-11</v>
      </c>
      <c r="BM31" s="121">
        <v>1.9451754E-20</v>
      </c>
      <c r="BN31" s="121">
        <v>1.8432827000000001E-5</v>
      </c>
      <c r="BO31" s="121">
        <v>2.3531697000000001E-2</v>
      </c>
      <c r="BP31" s="121">
        <v>1.5324334E-6</v>
      </c>
      <c r="BQ31" s="121">
        <v>9.2592943999999999E-9</v>
      </c>
      <c r="BR31" s="121">
        <v>7.9047687999999998E-12</v>
      </c>
      <c r="BT31" s="71">
        <v>6.5021912999999997E-4</v>
      </c>
      <c r="BU31" s="71">
        <v>3.3712246000000002E-7</v>
      </c>
      <c r="BV31" s="71">
        <v>7.5604204E-6</v>
      </c>
      <c r="BW31" s="71">
        <v>2.5486771999999999E-8</v>
      </c>
      <c r="BX31" s="71">
        <v>4.2447097000000001E-7</v>
      </c>
      <c r="BY31" s="71">
        <v>4.1872539000000002E-8</v>
      </c>
      <c r="BZ31" s="71">
        <v>5.7126269000000004E-10</v>
      </c>
      <c r="CA31" s="71">
        <v>6.3063847000000002E-8</v>
      </c>
      <c r="CB31" s="71">
        <v>2.2313558999999999E-8</v>
      </c>
      <c r="CC31" s="71">
        <v>1.6616413E-7</v>
      </c>
      <c r="CD31" s="71">
        <v>0</v>
      </c>
      <c r="CE31" s="71">
        <v>4.3015072000000003E-17</v>
      </c>
      <c r="CF31" s="71">
        <v>3.5220573000000002E-13</v>
      </c>
      <c r="CG31" s="71">
        <v>3.6610218E-7</v>
      </c>
      <c r="CH31" s="71">
        <v>5.1506029000000002E-6</v>
      </c>
      <c r="CI31" s="71">
        <v>7.9255311000000004E-9</v>
      </c>
      <c r="CJ31" s="71">
        <v>6.3605300999999999E-4</v>
      </c>
      <c r="CL31" s="186">
        <v>2.9811173999999999E-13</v>
      </c>
      <c r="CM31" s="186">
        <v>0.27115686999999999</v>
      </c>
      <c r="CN31" s="187">
        <v>1.7351399E-3</v>
      </c>
      <c r="CO31" s="186">
        <v>2.4018343E-4</v>
      </c>
      <c r="CP31" s="186">
        <v>6.1497291000000001E-11</v>
      </c>
      <c r="CQ31" s="186">
        <v>7.2398428000000002E-9</v>
      </c>
      <c r="CR31" s="186">
        <v>1.7118783999999999E-5</v>
      </c>
      <c r="CS31" s="186">
        <v>1.9362574E-3</v>
      </c>
      <c r="CT31" s="186">
        <v>1.5574738000000001E-8</v>
      </c>
      <c r="CU31" s="186">
        <v>1.472994E-5</v>
      </c>
      <c r="CW31" s="84"/>
      <c r="CX31" s="166"/>
    </row>
    <row r="32" spans="1:102" ht="14.4">
      <c r="A32" t="s">
        <v>2177</v>
      </c>
      <c r="B32" s="92" t="s">
        <v>876</v>
      </c>
      <c r="C32" s="126" t="str">
        <f t="shared" si="0"/>
        <v>A.010.08.102</v>
      </c>
      <c r="D32" s="127" t="s">
        <v>1690</v>
      </c>
      <c r="E32" s="125" t="s">
        <v>878</v>
      </c>
      <c r="F32" s="128" t="str">
        <f t="shared" si="1"/>
        <v>bio-Cotton India</v>
      </c>
      <c r="G32" s="131">
        <f t="shared" si="2"/>
        <v>0.89020968708139858</v>
      </c>
      <c r="H32" s="183">
        <f t="shared" si="3"/>
        <v>3.6975708000000001E-3</v>
      </c>
      <c r="I32" s="183">
        <f t="shared" si="4"/>
        <v>6.351276397E-3</v>
      </c>
      <c r="J32" s="184">
        <f t="shared" si="5"/>
        <v>0.82594461088439863</v>
      </c>
      <c r="K32" s="183">
        <v>5.4216228999999998E-2</v>
      </c>
      <c r="L32" s="146">
        <v>2.4791277E-3</v>
      </c>
      <c r="M32" s="146">
        <v>2.6319507999999999E-3</v>
      </c>
      <c r="N32" s="146">
        <v>2.2025410000000001E-3</v>
      </c>
      <c r="O32" s="188">
        <v>1.1087636E-3</v>
      </c>
      <c r="P32" s="188">
        <v>1.210061E-5</v>
      </c>
      <c r="Q32" s="146">
        <v>3.7416559000000001E-4</v>
      </c>
      <c r="R32" s="146">
        <v>3.2748157999999998E-4</v>
      </c>
      <c r="S32" s="146">
        <v>2.1814487E-4</v>
      </c>
      <c r="T32" s="146">
        <v>8.4455141000000001E-4</v>
      </c>
      <c r="U32" s="188">
        <v>1.8571126E-2</v>
      </c>
      <c r="V32" s="188">
        <v>6.8164907000000001E-5</v>
      </c>
      <c r="W32" s="188">
        <v>0.80715534</v>
      </c>
      <c r="X32" s="146">
        <v>1.4398573E-11</v>
      </c>
      <c r="Z32" s="157">
        <f t="shared" si="6"/>
        <v>0.36144152666666668</v>
      </c>
      <c r="AB32" s="131">
        <f t="shared" si="7"/>
        <v>5.4216228999999998E-2</v>
      </c>
      <c r="AC32" s="131">
        <f t="shared" si="8"/>
        <v>9.1361308799999992E-3</v>
      </c>
      <c r="AD32" s="131">
        <f t="shared" si="9"/>
        <v>0.81259390007999999</v>
      </c>
      <c r="AE32" s="131">
        <f t="shared" si="10"/>
        <v>6.351276397E-3</v>
      </c>
      <c r="AF32" s="131">
        <f t="shared" si="11"/>
        <v>1.8789270884398572E-2</v>
      </c>
      <c r="AH32">
        <v>6.4624690999999999</v>
      </c>
      <c r="AI32" s="71">
        <v>4.6843444999999999</v>
      </c>
      <c r="AJ32" s="71">
        <v>0.93910227999999996</v>
      </c>
      <c r="AK32" s="71">
        <v>0</v>
      </c>
      <c r="AL32" s="71">
        <v>0.21515590000000001</v>
      </c>
      <c r="AM32" s="71">
        <v>0.43536616</v>
      </c>
      <c r="AN32" s="71">
        <v>0.18850026</v>
      </c>
      <c r="AP32" s="129">
        <v>3.2247307000000003E-2</v>
      </c>
      <c r="AQ32" s="129">
        <v>2.9464243000000001E-2</v>
      </c>
      <c r="AR32" s="129">
        <v>2.5466428999999999E-3</v>
      </c>
      <c r="AS32" s="129">
        <v>2.3642140999999999E-4</v>
      </c>
      <c r="AT32" s="172">
        <f t="shared" si="12"/>
        <v>1.7664414066042E-6</v>
      </c>
      <c r="AU32" s="172">
        <f t="shared" si="13"/>
        <v>9.418058140840351E-9</v>
      </c>
      <c r="AV32" s="185">
        <f t="shared" si="14"/>
        <v>3.3112241840999999E-2</v>
      </c>
      <c r="AW32" s="121">
        <v>3.3542985000000002E-7</v>
      </c>
      <c r="AX32" s="121">
        <v>1.0120723999999999E-9</v>
      </c>
      <c r="AY32" s="121">
        <v>2.7651261000000001E-14</v>
      </c>
      <c r="AZ32" s="121">
        <v>2.0343767000000002E-12</v>
      </c>
      <c r="BA32" s="121">
        <v>0</v>
      </c>
      <c r="BB32" s="121">
        <v>1.1164662E-10</v>
      </c>
      <c r="BC32" s="121">
        <v>5.3580172000000003E-8</v>
      </c>
      <c r="BD32" s="121">
        <v>1.9922815E-11</v>
      </c>
      <c r="BE32" s="121">
        <v>5.7516726000000002E-11</v>
      </c>
      <c r="BF32" s="121">
        <v>2.3244576E-14</v>
      </c>
      <c r="BG32" s="121">
        <v>3.4524069999999999E-16</v>
      </c>
      <c r="BH32" s="121">
        <v>2.1316792000000001E-13</v>
      </c>
      <c r="BI32" s="121">
        <v>3.8479326999999997E-15</v>
      </c>
      <c r="BJ32" s="121">
        <v>1.0593905E-15</v>
      </c>
      <c r="BK32" s="121">
        <v>6.7710475000000001E-12</v>
      </c>
      <c r="BL32" s="121">
        <v>1.3863256E-10</v>
      </c>
      <c r="BM32" s="121">
        <v>1.9451754E-20</v>
      </c>
      <c r="BN32" s="121">
        <v>2.1531841000000002E-5</v>
      </c>
      <c r="BO32" s="121">
        <v>3.3090710000000002E-2</v>
      </c>
      <c r="BP32" s="121">
        <v>1.3771723E-6</v>
      </c>
      <c r="BQ32" s="121">
        <v>8.3211729999999994E-9</v>
      </c>
      <c r="BR32" s="121">
        <v>7.1038835000000002E-12</v>
      </c>
      <c r="BT32" s="71">
        <v>5.9037214999999997E-4</v>
      </c>
      <c r="BU32" s="71">
        <v>4.1766781E-7</v>
      </c>
      <c r="BV32" s="71">
        <v>1.0077949E-5</v>
      </c>
      <c r="BW32" s="71">
        <v>3.9274599999999998E-8</v>
      </c>
      <c r="BX32" s="71">
        <v>5.3816017000000003E-7</v>
      </c>
      <c r="BY32" s="71">
        <v>4.1872539000000002E-8</v>
      </c>
      <c r="BZ32" s="71">
        <v>5.7126269000000004E-10</v>
      </c>
      <c r="CA32" s="71">
        <v>6.3063847000000002E-8</v>
      </c>
      <c r="CB32" s="71">
        <v>3.4663041999999998E-8</v>
      </c>
      <c r="CC32" s="71">
        <v>2.6133167999999998E-7</v>
      </c>
      <c r="CD32" s="71">
        <v>0</v>
      </c>
      <c r="CE32" s="71">
        <v>4.3015072000000003E-17</v>
      </c>
      <c r="CF32" s="71">
        <v>3.5220573000000002E-13</v>
      </c>
      <c r="CG32" s="71">
        <v>4.4435983000000001E-7</v>
      </c>
      <c r="CH32" s="71">
        <v>6.8351102999999997E-6</v>
      </c>
      <c r="CI32" s="71">
        <v>7.9255640999999993E-9</v>
      </c>
      <c r="CJ32" s="71">
        <v>5.7161020000000002E-4</v>
      </c>
      <c r="CL32" s="186">
        <v>2.9811173999999999E-13</v>
      </c>
      <c r="CM32" s="186">
        <v>0.36144700000000002</v>
      </c>
      <c r="CN32" s="187">
        <v>1.7351399E-3</v>
      </c>
      <c r="CO32" s="186">
        <v>2.9529137999999999E-4</v>
      </c>
      <c r="CP32" s="186">
        <v>9.6717231999999995E-11</v>
      </c>
      <c r="CQ32" s="186">
        <v>1.1414986E-8</v>
      </c>
      <c r="CR32" s="186">
        <v>2.1805456999999999E-5</v>
      </c>
      <c r="CS32" s="186">
        <v>2.5744574999999998E-3</v>
      </c>
      <c r="CT32" s="186">
        <v>1.5574738000000001E-8</v>
      </c>
      <c r="CU32" s="186">
        <v>1.472994E-5</v>
      </c>
      <c r="CW32" s="84"/>
      <c r="CX32" s="166"/>
    </row>
    <row r="33" spans="1:102" ht="14.4">
      <c r="A33" t="s">
        <v>2178</v>
      </c>
      <c r="B33" s="92" t="s">
        <v>876</v>
      </c>
      <c r="C33" s="126" t="str">
        <f t="shared" si="0"/>
        <v>A.010.08.103</v>
      </c>
      <c r="D33" s="127" t="s">
        <v>1690</v>
      </c>
      <c r="E33" s="125" t="s">
        <v>878</v>
      </c>
      <c r="F33" s="128" t="str">
        <f t="shared" si="1"/>
        <v>bio-Cotton USA</v>
      </c>
      <c r="G33" s="131">
        <f t="shared" si="2"/>
        <v>0.99673681372139855</v>
      </c>
      <c r="H33" s="183">
        <f t="shared" si="3"/>
        <v>6.0028064969999996E-3</v>
      </c>
      <c r="I33" s="183">
        <f t="shared" si="4"/>
        <v>1.1145808620000001E-2</v>
      </c>
      <c r="J33" s="184">
        <f t="shared" si="5"/>
        <v>0.87121099860439855</v>
      </c>
      <c r="K33" s="183">
        <v>0.10837720000000001</v>
      </c>
      <c r="L33" s="146">
        <v>4.8868808E-3</v>
      </c>
      <c r="M33" s="146">
        <v>4.7393447000000002E-3</v>
      </c>
      <c r="N33" s="146">
        <v>3.9669570999999997E-3</v>
      </c>
      <c r="O33" s="188">
        <v>1.3698273E-3</v>
      </c>
      <c r="P33" s="188">
        <v>2.0381697E-5</v>
      </c>
      <c r="Q33" s="146">
        <v>6.4564039999999998E-4</v>
      </c>
      <c r="R33" s="146">
        <v>5.5725255999999998E-4</v>
      </c>
      <c r="S33" s="188">
        <v>3.9607458999999998E-4</v>
      </c>
      <c r="T33" s="146">
        <v>8.4455141000000001E-4</v>
      </c>
      <c r="U33" s="146">
        <v>3.5360224000000003E-2</v>
      </c>
      <c r="V33" s="188">
        <v>1.1777915E-4</v>
      </c>
      <c r="W33" s="188">
        <v>0.83545469999999999</v>
      </c>
      <c r="X33" s="146">
        <v>1.4398573E-11</v>
      </c>
      <c r="Z33" s="157">
        <f t="shared" si="6"/>
        <v>0.72251466666666675</v>
      </c>
      <c r="AB33" s="131">
        <f t="shared" si="7"/>
        <v>0.10837720000000001</v>
      </c>
      <c r="AC33" s="131">
        <f t="shared" si="8"/>
        <v>1.6186284556999997E-2</v>
      </c>
      <c r="AD33" s="131">
        <f t="shared" si="9"/>
        <v>0.84563817805999997</v>
      </c>
      <c r="AE33" s="131">
        <f t="shared" si="10"/>
        <v>1.1145808620000001E-2</v>
      </c>
      <c r="AF33" s="131">
        <f t="shared" si="11"/>
        <v>3.5756298604398572E-2</v>
      </c>
      <c r="AH33">
        <v>12.999104000000001</v>
      </c>
      <c r="AI33" s="71">
        <v>9.1376688999999995</v>
      </c>
      <c r="AJ33" s="71">
        <v>2.0762304</v>
      </c>
      <c r="AK33" s="71">
        <v>0</v>
      </c>
      <c r="AL33" s="71">
        <v>0.43207520999999999</v>
      </c>
      <c r="AM33" s="71">
        <v>0.93675973000000001</v>
      </c>
      <c r="AN33" s="71">
        <v>0.41637028999999998</v>
      </c>
      <c r="AP33" s="129">
        <v>4.8171375000000002E-2</v>
      </c>
      <c r="AQ33" s="129">
        <v>4.4435553000000003E-2</v>
      </c>
      <c r="AR33" s="129">
        <v>3.3004606000000001E-3</v>
      </c>
      <c r="AS33" s="129">
        <v>4.3536085E-4</v>
      </c>
      <c r="AT33" s="172">
        <f t="shared" si="12"/>
        <v>2.6640019923367001E-6</v>
      </c>
      <c r="AU33" s="172">
        <f t="shared" si="13"/>
        <v>1.2205845485495152E-8</v>
      </c>
      <c r="AV33" s="185">
        <f t="shared" si="14"/>
        <v>6.097490891E-2</v>
      </c>
      <c r="AW33" s="121">
        <v>6.7050574000000004E-7</v>
      </c>
      <c r="AX33" s="121">
        <v>2.0230771999999999E-9</v>
      </c>
      <c r="AY33" s="121">
        <v>5.5273358000000002E-14</v>
      </c>
      <c r="AZ33" s="121">
        <v>2.0343767000000002E-12</v>
      </c>
      <c r="BA33" s="121">
        <v>0</v>
      </c>
      <c r="BB33" s="121">
        <v>1.5892836E-10</v>
      </c>
      <c r="BC33" s="121">
        <v>1.0140226E-7</v>
      </c>
      <c r="BD33" s="121">
        <v>3.0705357999999999E-11</v>
      </c>
      <c r="BE33" s="121">
        <v>1.0845158000000001E-10</v>
      </c>
      <c r="BF33" s="121">
        <v>2.3244576E-14</v>
      </c>
      <c r="BG33" s="121">
        <v>3.4524069999999999E-16</v>
      </c>
      <c r="BH33" s="121">
        <v>3.6782301999999998E-13</v>
      </c>
      <c r="BI33" s="121">
        <v>5.2345877000000001E-15</v>
      </c>
      <c r="BJ33" s="121">
        <v>1.5566933000000001E-15</v>
      </c>
      <c r="BK33" s="121">
        <v>1.055808E-11</v>
      </c>
      <c r="BL33" s="121">
        <v>2.2847152000000001E-10</v>
      </c>
      <c r="BM33" s="121">
        <v>1.9451754E-20</v>
      </c>
      <c r="BN33" s="121">
        <v>4.047391E-5</v>
      </c>
      <c r="BO33" s="121">
        <v>6.0934435000000002E-2</v>
      </c>
      <c r="BP33" s="121">
        <v>1.8916940000000001E-6</v>
      </c>
      <c r="BQ33" s="121">
        <v>1.0037560000000001E-8</v>
      </c>
      <c r="BR33" s="121">
        <v>5.5978700000000003E-12</v>
      </c>
      <c r="BT33" s="71">
        <v>5.2122051E-4</v>
      </c>
      <c r="BU33" s="71">
        <v>7.6882810000000003E-7</v>
      </c>
      <c r="BV33" s="71">
        <v>2.0145627E-5</v>
      </c>
      <c r="BW33" s="71">
        <v>6.7082843000000005E-8</v>
      </c>
      <c r="BX33" s="71">
        <v>1.0610959E-6</v>
      </c>
      <c r="BY33" s="71">
        <v>4.1872539000000002E-8</v>
      </c>
      <c r="BZ33" s="71">
        <v>5.7126269000000004E-10</v>
      </c>
      <c r="CA33" s="71">
        <v>6.3063847000000002E-8</v>
      </c>
      <c r="CB33" s="71">
        <v>5.9140847999999998E-8</v>
      </c>
      <c r="CC33" s="71">
        <v>4.5142523000000002E-7</v>
      </c>
      <c r="CD33" s="71">
        <v>0</v>
      </c>
      <c r="CE33" s="71">
        <v>4.3015072000000003E-17</v>
      </c>
      <c r="CF33" s="71">
        <v>3.5220573000000002E-13</v>
      </c>
      <c r="CG33" s="71">
        <v>8.0443247000000002E-7</v>
      </c>
      <c r="CH33" s="71">
        <v>1.3625513000000001E-5</v>
      </c>
      <c r="CI33" s="71">
        <v>7.9257807000000005E-9</v>
      </c>
      <c r="CJ33" s="71">
        <v>4.8412393000000001E-4</v>
      </c>
      <c r="CL33" s="186">
        <v>2.9811173999999999E-13</v>
      </c>
      <c r="CM33" s="186">
        <v>0.72252015000000003</v>
      </c>
      <c r="CN33" s="187">
        <v>1.7351399E-3</v>
      </c>
      <c r="CO33" s="186">
        <v>5.3555013999999996E-4</v>
      </c>
      <c r="CP33" s="186">
        <v>1.6652638E-10</v>
      </c>
      <c r="CQ33" s="186">
        <v>1.9690502000000001E-8</v>
      </c>
      <c r="CR33" s="186">
        <v>4.2998250999999997E-5</v>
      </c>
      <c r="CS33" s="186">
        <v>3.8394286E-3</v>
      </c>
      <c r="CT33" s="186">
        <v>1.5574738000000001E-8</v>
      </c>
      <c r="CU33" s="186">
        <v>1.472994E-5</v>
      </c>
      <c r="CW33" s="84"/>
      <c r="CX33" s="166"/>
    </row>
    <row r="34" spans="1:102" ht="14.4">
      <c r="A34" t="s">
        <v>2179</v>
      </c>
      <c r="B34" s="92" t="s">
        <v>876</v>
      </c>
      <c r="C34" s="126" t="str">
        <f t="shared" si="0"/>
        <v>A.010.08.104</v>
      </c>
      <c r="D34" s="127" t="s">
        <v>1690</v>
      </c>
      <c r="E34" s="125" t="s">
        <v>878</v>
      </c>
      <c r="F34" s="128" t="str">
        <f t="shared" si="1"/>
        <v>Cotton China</v>
      </c>
      <c r="G34" s="131">
        <f t="shared" si="2"/>
        <v>1.027393909532442</v>
      </c>
      <c r="H34" s="183">
        <f t="shared" si="3"/>
        <v>6.2107878040000009E-3</v>
      </c>
      <c r="I34" s="183">
        <f t="shared" si="4"/>
        <v>1.4664498373999999E-2</v>
      </c>
      <c r="J34" s="184">
        <f t="shared" si="5"/>
        <v>0.91372691235444203</v>
      </c>
      <c r="K34" s="183">
        <v>9.2791710999999999E-2</v>
      </c>
      <c r="L34" s="146">
        <v>6.2671098000000001E-3</v>
      </c>
      <c r="M34" s="146">
        <v>4.7897338999999999E-3</v>
      </c>
      <c r="N34" s="146">
        <v>4.3543629000000004E-3</v>
      </c>
      <c r="O34" s="188">
        <v>1.50219E-3</v>
      </c>
      <c r="P34" s="188">
        <v>3.4915034E-5</v>
      </c>
      <c r="Q34" s="146">
        <v>3.1931986999999998E-4</v>
      </c>
      <c r="R34" s="146">
        <v>2.7081284999999999E-3</v>
      </c>
      <c r="S34" s="146">
        <v>2.4903833999999998E-4</v>
      </c>
      <c r="T34" s="146">
        <v>8.4709692999999995E-4</v>
      </c>
      <c r="U34" s="188">
        <v>1.5324753999999999E-2</v>
      </c>
      <c r="V34" s="188">
        <v>5.2429244000000003E-5</v>
      </c>
      <c r="W34" s="188">
        <v>0.89815312000000003</v>
      </c>
      <c r="X34" s="146">
        <v>1.4441970999999999E-11</v>
      </c>
      <c r="Z34" s="157">
        <f t="shared" si="6"/>
        <v>0.6186114066666667</v>
      </c>
      <c r="AB34" s="131">
        <f t="shared" si="7"/>
        <v>9.2791710999999999E-2</v>
      </c>
      <c r="AC34" s="131">
        <f t="shared" si="8"/>
        <v>1.9975760004E-2</v>
      </c>
      <c r="AD34" s="131">
        <f t="shared" si="9"/>
        <v>0.91191809219999997</v>
      </c>
      <c r="AE34" s="131">
        <f t="shared" si="10"/>
        <v>1.4664498373999999E-2</v>
      </c>
      <c r="AF34" s="131">
        <f t="shared" si="11"/>
        <v>1.557379235444197E-2</v>
      </c>
      <c r="AH34">
        <v>9.9449425999999992</v>
      </c>
      <c r="AI34" s="71">
        <v>8.2894827000000006</v>
      </c>
      <c r="AJ34" s="71">
        <v>0.88608377000000005</v>
      </c>
      <c r="AK34" s="71">
        <v>0</v>
      </c>
      <c r="AL34" s="71">
        <v>0.19779151</v>
      </c>
      <c r="AM34" s="71">
        <v>0.39387295</v>
      </c>
      <c r="AN34" s="71">
        <v>0.17771173000000001</v>
      </c>
      <c r="AP34" s="129">
        <v>4.0854751000000002E-2</v>
      </c>
      <c r="AQ34" s="129">
        <v>3.7342729999999998E-2</v>
      </c>
      <c r="AR34" s="129">
        <v>3.0229946E-3</v>
      </c>
      <c r="AS34" s="129">
        <v>4.8902641000000003E-4</v>
      </c>
      <c r="AT34" s="172">
        <f t="shared" si="12"/>
        <v>2.2387727542184999E-6</v>
      </c>
      <c r="AU34" s="172">
        <f t="shared" si="13"/>
        <v>1.117971390437018E-8</v>
      </c>
      <c r="AV34" s="185">
        <f t="shared" si="14"/>
        <v>6.8491094160000002E-2</v>
      </c>
      <c r="AW34" s="121">
        <v>5.7424781000000005E-7</v>
      </c>
      <c r="AX34" s="121">
        <v>1.7326502000000001E-9</v>
      </c>
      <c r="AY34" s="121">
        <v>4.7338205999999998E-14</v>
      </c>
      <c r="AZ34" s="121">
        <v>2.0405084E-12</v>
      </c>
      <c r="BA34" s="121">
        <v>0</v>
      </c>
      <c r="BB34" s="121">
        <v>2.0360665E-10</v>
      </c>
      <c r="BC34" s="121">
        <v>1.3168988E-7</v>
      </c>
      <c r="BD34" s="121">
        <v>3.7278355E-11</v>
      </c>
      <c r="BE34" s="121">
        <v>1.4116214E-10</v>
      </c>
      <c r="BF34" s="121">
        <v>2.3314636999999999E-14</v>
      </c>
      <c r="BG34" s="121">
        <v>3.4628127E-16</v>
      </c>
      <c r="BH34" s="121">
        <v>1.8066802999999999E-13</v>
      </c>
      <c r="BI34" s="121">
        <v>1.166972E-12</v>
      </c>
      <c r="BJ34" s="121">
        <v>5.4013963999999996E-15</v>
      </c>
      <c r="BK34" s="121">
        <v>9.4073001000000002E-12</v>
      </c>
      <c r="BL34" s="121">
        <v>1.8660976000000001E-10</v>
      </c>
      <c r="BM34" s="121">
        <v>1.9510382000000001E-20</v>
      </c>
      <c r="BN34" s="121">
        <v>2.380016E-5</v>
      </c>
      <c r="BO34" s="121">
        <v>6.8467293999999998E-2</v>
      </c>
      <c r="BP34" s="121">
        <v>1.5324334E-6</v>
      </c>
      <c r="BQ34" s="121">
        <v>9.2592943999999999E-9</v>
      </c>
      <c r="BR34" s="121">
        <v>7.9047687999999998E-12</v>
      </c>
      <c r="BT34" s="71">
        <v>6.6852150999999996E-4</v>
      </c>
      <c r="BU34" s="71">
        <v>1.0081400999999999E-6</v>
      </c>
      <c r="BV34" s="71">
        <v>1.7248527E-5</v>
      </c>
      <c r="BW34" s="71">
        <v>3.1901494000000002E-7</v>
      </c>
      <c r="BX34" s="71">
        <v>1.354159E-6</v>
      </c>
      <c r="BY34" s="71">
        <v>6.9000739999999993E-8</v>
      </c>
      <c r="BZ34" s="71">
        <v>5.7298450999999995E-10</v>
      </c>
      <c r="CA34" s="71">
        <v>1.0423714E-7</v>
      </c>
      <c r="CB34" s="71">
        <v>6.2728754E-8</v>
      </c>
      <c r="CC34" s="71">
        <v>2.3415334999999999E-7</v>
      </c>
      <c r="CD34" s="71">
        <v>0</v>
      </c>
      <c r="CE34" s="71">
        <v>4.3144722E-17</v>
      </c>
      <c r="CF34" s="71">
        <v>3.5326730000000002E-13</v>
      </c>
      <c r="CG34" s="71">
        <v>8.9155381000000002E-7</v>
      </c>
      <c r="CH34" s="71">
        <v>1.1168467E-5</v>
      </c>
      <c r="CI34" s="71">
        <v>7.9494348000000002E-9</v>
      </c>
      <c r="CJ34" s="71">
        <v>6.3605300999999999E-4</v>
      </c>
      <c r="CL34" s="186">
        <v>2.9901025999999998E-13</v>
      </c>
      <c r="CM34" s="186">
        <v>0.61847965999999999</v>
      </c>
      <c r="CN34" s="187">
        <v>2.5135422000000002E-3</v>
      </c>
      <c r="CO34" s="186">
        <v>7.0550560999999999E-4</v>
      </c>
      <c r="CP34" s="186">
        <v>8.2465939999999996E-11</v>
      </c>
      <c r="CQ34" s="186">
        <v>9.8390311999999996E-9</v>
      </c>
      <c r="CR34" s="186">
        <v>5.4983549E-5</v>
      </c>
      <c r="CS34" s="186">
        <v>0.22818016999999999</v>
      </c>
      <c r="CT34" s="186">
        <v>1.5621681E-8</v>
      </c>
      <c r="CU34" s="186">
        <v>2.4270228999999999E-5</v>
      </c>
      <c r="CW34" s="84"/>
      <c r="CX34" s="166"/>
    </row>
    <row r="35" spans="1:102" ht="14.4">
      <c r="A35" t="s">
        <v>2180</v>
      </c>
      <c r="B35" s="92" t="s">
        <v>876</v>
      </c>
      <c r="C35" s="126" t="str">
        <f t="shared" si="0"/>
        <v>A.010.08.105</v>
      </c>
      <c r="D35" s="127" t="s">
        <v>1690</v>
      </c>
      <c r="E35" s="125" t="s">
        <v>878</v>
      </c>
      <c r="F35" s="128" t="str">
        <f t="shared" si="1"/>
        <v>Cotton India</v>
      </c>
      <c r="G35" s="131">
        <f t="shared" si="2"/>
        <v>1.0209735002974862</v>
      </c>
      <c r="H35" s="183">
        <f t="shared" si="3"/>
        <v>9.6649070690000005E-3</v>
      </c>
      <c r="I35" s="183">
        <f t="shared" si="4"/>
        <v>2.6264580294000001E-2</v>
      </c>
      <c r="J35" s="184">
        <f t="shared" si="5"/>
        <v>0.83073338293448629</v>
      </c>
      <c r="K35" s="183">
        <v>0.15431063</v>
      </c>
      <c r="L35" s="146">
        <v>1.0992801999999999E-2</v>
      </c>
      <c r="M35" s="146">
        <v>7.7736508000000003E-3</v>
      </c>
      <c r="N35" s="146">
        <v>7.0809573000000002E-3</v>
      </c>
      <c r="O35" s="188">
        <v>1.9818650000000002E-3</v>
      </c>
      <c r="P35" s="188">
        <v>6.3893039E-5</v>
      </c>
      <c r="Q35" s="146">
        <v>5.3819173000000005E-4</v>
      </c>
      <c r="R35" s="146">
        <v>6.5616453999999998E-3</v>
      </c>
      <c r="S35" s="188">
        <v>3.3455491999999999E-4</v>
      </c>
      <c r="T35" s="146">
        <v>8.4969022000000005E-4</v>
      </c>
      <c r="U35" s="188">
        <v>2.3243478000000001E-2</v>
      </c>
      <c r="V35" s="188">
        <v>8.6791873999999994E-5</v>
      </c>
      <c r="W35" s="188">
        <v>0.80715535000000005</v>
      </c>
      <c r="X35" s="146">
        <v>1.4486184000000001E-11</v>
      </c>
      <c r="Z35" s="157">
        <f t="shared" si="6"/>
        <v>1.0287375333333335</v>
      </c>
      <c r="AB35" s="131">
        <f t="shared" si="7"/>
        <v>0.15431063</v>
      </c>
      <c r="AC35" s="131">
        <f t="shared" si="8"/>
        <v>3.4993005268999997E-2</v>
      </c>
      <c r="AD35" s="131">
        <f t="shared" si="9"/>
        <v>0.83248344820000009</v>
      </c>
      <c r="AE35" s="131">
        <f t="shared" si="10"/>
        <v>2.6264580294000001E-2</v>
      </c>
      <c r="AF35" s="131">
        <f t="shared" si="11"/>
        <v>2.3578032934486185E-2</v>
      </c>
      <c r="AH35">
        <v>16.112352000000001</v>
      </c>
      <c r="AI35" s="71">
        <v>13.91879</v>
      </c>
      <c r="AJ35" s="71">
        <v>1.1775925</v>
      </c>
      <c r="AK35" s="71">
        <v>0</v>
      </c>
      <c r="AL35" s="71">
        <v>0.24628954</v>
      </c>
      <c r="AM35" s="71">
        <v>0.53347135999999995</v>
      </c>
      <c r="AN35" s="71">
        <v>0.2362088</v>
      </c>
      <c r="AP35" s="129">
        <v>4.6675319999999999E-2</v>
      </c>
      <c r="AQ35" s="129">
        <v>4.2709533000000001E-2</v>
      </c>
      <c r="AR35" s="129">
        <v>3.1135885000000002E-3</v>
      </c>
      <c r="AS35" s="129">
        <v>8.5219807999999998E-4</v>
      </c>
      <c r="AT35" s="172">
        <f t="shared" si="12"/>
        <v>2.5605235727262001E-6</v>
      </c>
      <c r="AU35" s="172">
        <f t="shared" si="13"/>
        <v>1.1514750378996939E-8</v>
      </c>
      <c r="AV35" s="185">
        <f t="shared" si="14"/>
        <v>0.11935546999800001</v>
      </c>
      <c r="AW35" s="121">
        <v>9.5498433000000008E-7</v>
      </c>
      <c r="AX35" s="121">
        <v>2.8814295999999999E-9</v>
      </c>
      <c r="AY35" s="121">
        <v>7.8724270999999999E-14</v>
      </c>
      <c r="AZ35" s="121">
        <v>2.0467552000000001E-12</v>
      </c>
      <c r="BA35" s="121">
        <v>0</v>
      </c>
      <c r="BB35" s="121">
        <v>3.0581131E-10</v>
      </c>
      <c r="BC35" s="121">
        <v>2.2770216999999999E-7</v>
      </c>
      <c r="BD35" s="121">
        <v>5.7513947000000001E-11</v>
      </c>
      <c r="BE35" s="121">
        <v>2.4411594999999998E-10</v>
      </c>
      <c r="BF35" s="121">
        <v>2.3386012E-14</v>
      </c>
      <c r="BG35" s="121">
        <v>3.4734136999999999E-16</v>
      </c>
      <c r="BH35" s="121">
        <v>3.0350414999999999E-13</v>
      </c>
      <c r="BI35" s="121">
        <v>2.9954195999999999E-12</v>
      </c>
      <c r="BJ35" s="121">
        <v>1.2617103E-14</v>
      </c>
      <c r="BK35" s="121">
        <v>1.5568001E-11</v>
      </c>
      <c r="BL35" s="121">
        <v>3.4134665999999997E-10</v>
      </c>
      <c r="BM35" s="121">
        <v>1.9570111E-20</v>
      </c>
      <c r="BN35" s="121">
        <v>3.1869997999999999E-5</v>
      </c>
      <c r="BO35" s="121">
        <v>0.1193236</v>
      </c>
      <c r="BP35" s="121">
        <v>1.3771723E-6</v>
      </c>
      <c r="BQ35" s="121">
        <v>8.3211729999999994E-9</v>
      </c>
      <c r="BR35" s="121">
        <v>7.1038835000000002E-12</v>
      </c>
      <c r="BT35" s="71">
        <v>6.2574197E-4</v>
      </c>
      <c r="BU35" s="71">
        <v>1.7296557999999999E-6</v>
      </c>
      <c r="BV35" s="71">
        <v>2.8683931999999999E-5</v>
      </c>
      <c r="BW35" s="71">
        <v>7.7163023000000002E-7</v>
      </c>
      <c r="BX35" s="71">
        <v>2.3583007999999999E-6</v>
      </c>
      <c r="BY35" s="71">
        <v>9.2049357000000004E-8</v>
      </c>
      <c r="BZ35" s="71">
        <v>5.7473863000000002E-10</v>
      </c>
      <c r="CA35" s="71">
        <v>1.3921847999999999E-7</v>
      </c>
      <c r="CB35" s="71">
        <v>1.1247686E-7</v>
      </c>
      <c r="CC35" s="71">
        <v>3.9652540000000001E-7</v>
      </c>
      <c r="CD35" s="71">
        <v>0</v>
      </c>
      <c r="CE35" s="71">
        <v>4.3276803999999999E-17</v>
      </c>
      <c r="CF35" s="71">
        <v>3.5434877999999999E-13</v>
      </c>
      <c r="CG35" s="71">
        <v>1.4574962E-6</v>
      </c>
      <c r="CH35" s="71">
        <v>1.8381933000000001E-5</v>
      </c>
      <c r="CI35" s="71">
        <v>7.9738194999999995E-9</v>
      </c>
      <c r="CJ35" s="71">
        <v>5.7161020000000002E-4</v>
      </c>
      <c r="CL35" s="186">
        <v>2.9992564999999998E-13</v>
      </c>
      <c r="CM35" s="186">
        <v>1.0284892999999999</v>
      </c>
      <c r="CN35" s="187">
        <v>3.1751603999999999E-3</v>
      </c>
      <c r="CO35" s="186">
        <v>1.2044421E-3</v>
      </c>
      <c r="CP35" s="186">
        <v>1.3830196E-10</v>
      </c>
      <c r="CQ35" s="186">
        <v>1.6636529000000001E-8</v>
      </c>
      <c r="CR35" s="186">
        <v>9.5979402999999999E-5</v>
      </c>
      <c r="CS35" s="186">
        <v>0.58339896000000002</v>
      </c>
      <c r="CT35" s="186">
        <v>1.5669504999999998E-8</v>
      </c>
      <c r="CU35" s="186">
        <v>3.2375836000000001E-5</v>
      </c>
      <c r="CW35" s="84"/>
      <c r="CX35" s="166"/>
    </row>
    <row r="36" spans="1:102" ht="14.4">
      <c r="A36" t="s">
        <v>2181</v>
      </c>
      <c r="B36" s="92" t="s">
        <v>876</v>
      </c>
      <c r="C36" s="126" t="str">
        <f t="shared" si="0"/>
        <v>A.010.08.106</v>
      </c>
      <c r="D36" s="127" t="s">
        <v>1690</v>
      </c>
      <c r="E36" s="125" t="s">
        <v>878</v>
      </c>
      <c r="F36" s="128" t="str">
        <f t="shared" si="1"/>
        <v>Cotton trade mix China - India - USA</v>
      </c>
      <c r="G36" s="131">
        <f t="shared" si="2"/>
        <v>1.0427230411954651</v>
      </c>
      <c r="H36" s="183">
        <f t="shared" si="3"/>
        <v>8.6656310889999984E-3</v>
      </c>
      <c r="I36" s="183">
        <f t="shared" si="4"/>
        <v>2.1895495582000001E-2</v>
      </c>
      <c r="J36" s="184">
        <f t="shared" si="5"/>
        <v>0.87167426452446506</v>
      </c>
      <c r="K36" s="183">
        <v>0.14048764999999999</v>
      </c>
      <c r="L36" s="146">
        <v>9.3717572000000006E-3</v>
      </c>
      <c r="M36" s="146">
        <v>6.9448562000000002E-3</v>
      </c>
      <c r="N36" s="146">
        <v>6.2710229000000001E-3</v>
      </c>
      <c r="O36" s="188">
        <v>1.8214769999999999E-3</v>
      </c>
      <c r="P36" s="188">
        <v>5.2593499000000001E-5</v>
      </c>
      <c r="Q36" s="146">
        <v>5.2053769000000001E-4</v>
      </c>
      <c r="R36" s="146">
        <v>4.6440819999999999E-3</v>
      </c>
      <c r="S36" s="146">
        <v>3.4351351000000001E-4</v>
      </c>
      <c r="T36" s="146">
        <v>8.4845190000000005E-4</v>
      </c>
      <c r="U36" s="188">
        <v>2.4513361000000001E-2</v>
      </c>
      <c r="V36" s="188">
        <v>8.6348282000000005E-5</v>
      </c>
      <c r="W36" s="188">
        <v>0.84681739</v>
      </c>
      <c r="X36" s="146">
        <v>1.4465072E-11</v>
      </c>
      <c r="Z36" s="157">
        <f t="shared" si="6"/>
        <v>0.93658433333333335</v>
      </c>
      <c r="AB36" s="131">
        <f t="shared" si="7"/>
        <v>0.14048764999999999</v>
      </c>
      <c r="AC36" s="131">
        <f t="shared" si="8"/>
        <v>2.9626326488999998E-2</v>
      </c>
      <c r="AD36" s="131">
        <f t="shared" si="9"/>
        <v>0.86777808540000001</v>
      </c>
      <c r="AE36" s="131">
        <f t="shared" si="10"/>
        <v>2.1895495582000001E-2</v>
      </c>
      <c r="AF36" s="131">
        <f t="shared" si="11"/>
        <v>2.4856874524465073E-2</v>
      </c>
      <c r="AH36">
        <v>15.041039</v>
      </c>
      <c r="AI36" s="71">
        <v>12.521614</v>
      </c>
      <c r="AJ36" s="71">
        <v>1.3555625</v>
      </c>
      <c r="AK36" s="71">
        <v>0</v>
      </c>
      <c r="AL36" s="71">
        <v>0.28361486000000002</v>
      </c>
      <c r="AM36" s="71">
        <v>0.60840506999999999</v>
      </c>
      <c r="AN36" s="71">
        <v>0.27184295000000003</v>
      </c>
      <c r="AP36" s="129">
        <v>4.7858190000000002E-2</v>
      </c>
      <c r="AQ36" s="129">
        <v>4.3877872999999998E-2</v>
      </c>
      <c r="AR36" s="129">
        <v>3.2427663999999999E-3</v>
      </c>
      <c r="AS36" s="129">
        <v>7.3755010000000005E-4</v>
      </c>
      <c r="AT36" s="172">
        <f t="shared" si="12"/>
        <v>2.6305678998003E-6</v>
      </c>
      <c r="AU36" s="172">
        <f t="shared" si="13"/>
        <v>1.1992479385982703E-8</v>
      </c>
      <c r="AV36" s="185">
        <f t="shared" si="14"/>
        <v>0.103298333412</v>
      </c>
      <c r="AW36" s="121">
        <v>8.6940193E-7</v>
      </c>
      <c r="AX36" s="121">
        <v>2.6232042999999999E-9</v>
      </c>
      <c r="AY36" s="121">
        <v>7.1669294E-14</v>
      </c>
      <c r="AZ36" s="121">
        <v>2.0437723E-12</v>
      </c>
      <c r="BA36" s="121">
        <v>0</v>
      </c>
      <c r="BB36" s="121">
        <v>2.7068988000000001E-10</v>
      </c>
      <c r="BC36" s="121">
        <v>1.9452017999999999E-7</v>
      </c>
      <c r="BD36" s="121">
        <v>5.0919099E-11</v>
      </c>
      <c r="BE36" s="121">
        <v>2.0844951E-10</v>
      </c>
      <c r="BF36" s="121">
        <v>2.3351928999999999E-14</v>
      </c>
      <c r="BG36" s="121">
        <v>3.4683516000000002E-16</v>
      </c>
      <c r="BH36" s="121">
        <v>2.9440215000000002E-13</v>
      </c>
      <c r="BI36" s="121">
        <v>2.0443268999999999E-12</v>
      </c>
      <c r="BJ36" s="121">
        <v>9.0455550000000003E-15</v>
      </c>
      <c r="BK36" s="121">
        <v>1.3818908E-11</v>
      </c>
      <c r="BL36" s="121">
        <v>2.9363723999999999E-10</v>
      </c>
      <c r="BM36" s="121">
        <v>1.9541590000000001E-20</v>
      </c>
      <c r="BN36" s="121">
        <v>3.3313411999999998E-5</v>
      </c>
      <c r="BO36" s="121">
        <v>0.10326502</v>
      </c>
      <c r="BP36" s="121">
        <v>1.5660656000000001E-6</v>
      </c>
      <c r="BQ36" s="121">
        <v>9.1004667000000003E-9</v>
      </c>
      <c r="BR36" s="121">
        <v>6.9966342999999999E-12</v>
      </c>
      <c r="BT36" s="71">
        <v>6.2076449999999995E-4</v>
      </c>
      <c r="BU36" s="71">
        <v>1.4783636E-6</v>
      </c>
      <c r="BV36" s="71">
        <v>2.6114455999999998E-5</v>
      </c>
      <c r="BW36" s="71">
        <v>5.4667672000000004E-7</v>
      </c>
      <c r="BX36" s="71">
        <v>2.0167816000000001E-6</v>
      </c>
      <c r="BY36" s="71">
        <v>8.1436424999999995E-8</v>
      </c>
      <c r="BZ36" s="71">
        <v>5.7390102000000005E-10</v>
      </c>
      <c r="CA36" s="71">
        <v>1.2311104999999999E-7</v>
      </c>
      <c r="CB36" s="71">
        <v>9.6406130000000005E-8</v>
      </c>
      <c r="CC36" s="71">
        <v>3.7960020000000002E-7</v>
      </c>
      <c r="CD36" s="71">
        <v>0</v>
      </c>
      <c r="CE36" s="71">
        <v>4.3213733000000001E-17</v>
      </c>
      <c r="CF36" s="71">
        <v>3.5383236E-13</v>
      </c>
      <c r="CG36" s="71">
        <v>1.2873261999999999E-6</v>
      </c>
      <c r="CH36" s="71">
        <v>1.6890835E-5</v>
      </c>
      <c r="CI36" s="71">
        <v>7.9622358999999995E-9</v>
      </c>
      <c r="CJ36" s="71">
        <v>5.7174096999999997E-4</v>
      </c>
      <c r="CL36" s="186">
        <v>2.9948854E-13</v>
      </c>
      <c r="CM36" s="186">
        <v>0.93638969999999999</v>
      </c>
      <c r="CN36" s="187">
        <v>2.8704846000000002E-3</v>
      </c>
      <c r="CO36" s="186">
        <v>1.0300776000000001E-3</v>
      </c>
      <c r="CP36" s="186">
        <v>1.3400391E-10</v>
      </c>
      <c r="CQ36" s="186">
        <v>1.6034015000000001E-8</v>
      </c>
      <c r="CR36" s="186">
        <v>8.1995956000000005E-5</v>
      </c>
      <c r="CS36" s="186">
        <v>0.39900488000000001</v>
      </c>
      <c r="CT36" s="186">
        <v>1.5646668000000001E-8</v>
      </c>
      <c r="CU36" s="186">
        <v>2.8643540000000001E-5</v>
      </c>
      <c r="CW36" s="84"/>
      <c r="CX36" s="166"/>
    </row>
    <row r="37" spans="1:102" ht="14.4">
      <c r="A37" t="s">
        <v>2182</v>
      </c>
      <c r="B37" s="92" t="s">
        <v>876</v>
      </c>
      <c r="C37" s="126" t="str">
        <f t="shared" si="0"/>
        <v>A.010.08.107</v>
      </c>
      <c r="D37" s="127" t="s">
        <v>1690</v>
      </c>
      <c r="E37" s="125" t="s">
        <v>878</v>
      </c>
      <c r="F37" s="128" t="str">
        <f t="shared" si="1"/>
        <v>Cotton USA</v>
      </c>
      <c r="G37" s="131">
        <f t="shared" si="2"/>
        <v>1.0958592444474653</v>
      </c>
      <c r="H37" s="183">
        <f t="shared" si="3"/>
        <v>1.0537739233E-2</v>
      </c>
      <c r="I37" s="183">
        <f t="shared" si="4"/>
        <v>2.5298982130000001E-2</v>
      </c>
      <c r="J37" s="184">
        <f t="shared" si="5"/>
        <v>0.87488023308446539</v>
      </c>
      <c r="K37" s="183">
        <v>0.18514228999999999</v>
      </c>
      <c r="L37" s="146">
        <v>1.1210402E-2</v>
      </c>
      <c r="M37" s="146">
        <v>8.6601734999999999E-3</v>
      </c>
      <c r="N37" s="146">
        <v>7.6886749999999998E-3</v>
      </c>
      <c r="O37" s="188">
        <v>2.0199290000000002E-3</v>
      </c>
      <c r="P37" s="188">
        <v>5.9999393000000001E-5</v>
      </c>
      <c r="Q37" s="146">
        <v>7.6913584000000001E-4</v>
      </c>
      <c r="R37" s="146">
        <v>4.4479343999999999E-3</v>
      </c>
      <c r="S37" s="188">
        <v>4.8577407000000001E-4</v>
      </c>
      <c r="T37" s="146">
        <v>8.4846827000000001E-4</v>
      </c>
      <c r="U37" s="146">
        <v>3.8939749000000003E-2</v>
      </c>
      <c r="V37" s="188">
        <v>1.3200395999999999E-4</v>
      </c>
      <c r="W37" s="188">
        <v>0.83545471000000004</v>
      </c>
      <c r="X37" s="146">
        <v>1.4465350999999999E-11</v>
      </c>
      <c r="Z37" s="157">
        <f t="shared" si="6"/>
        <v>1.2342819333333332</v>
      </c>
      <c r="AB37" s="131">
        <f t="shared" si="7"/>
        <v>0.18514228999999999</v>
      </c>
      <c r="AC37" s="131">
        <f t="shared" si="8"/>
        <v>3.4856249132999999E-2</v>
      </c>
      <c r="AD37" s="131">
        <f t="shared" si="9"/>
        <v>0.8597732199</v>
      </c>
      <c r="AE37" s="131">
        <f t="shared" si="10"/>
        <v>2.5298982129999998E-2</v>
      </c>
      <c r="AF37" s="131">
        <f t="shared" si="11"/>
        <v>3.9425523084465355E-2</v>
      </c>
      <c r="AH37">
        <v>20.412803</v>
      </c>
      <c r="AI37" s="71">
        <v>16.231204000000002</v>
      </c>
      <c r="AJ37" s="71">
        <v>2.2601141</v>
      </c>
      <c r="AK37" s="71">
        <v>0</v>
      </c>
      <c r="AL37" s="71">
        <v>0.45606693999999998</v>
      </c>
      <c r="AM37" s="71">
        <v>1.0122834999999999</v>
      </c>
      <c r="AN37" s="71">
        <v>0.45313421999999998</v>
      </c>
      <c r="AP37" s="129">
        <v>5.9172135000000001E-2</v>
      </c>
      <c r="AQ37" s="129">
        <v>5.4530899000000001E-2</v>
      </c>
      <c r="AR37" s="129">
        <v>3.7341221999999999E-3</v>
      </c>
      <c r="AS37" s="129">
        <v>9.0711331000000004E-4</v>
      </c>
      <c r="AT37" s="172">
        <f t="shared" si="12"/>
        <v>3.2692385380786997E-6</v>
      </c>
      <c r="AU37" s="172">
        <f t="shared" si="13"/>
        <v>1.3809623567550204E-8</v>
      </c>
      <c r="AV37" s="185">
        <f t="shared" si="14"/>
        <v>0.12704668002200001</v>
      </c>
      <c r="AW37" s="121">
        <v>1.145673E-6</v>
      </c>
      <c r="AX37" s="121">
        <v>3.4567813000000001E-9</v>
      </c>
      <c r="AY37" s="121">
        <v>9.4443793999999998E-14</v>
      </c>
      <c r="AZ37" s="121">
        <v>2.0438117000000001E-12</v>
      </c>
      <c r="BA37" s="121">
        <v>0</v>
      </c>
      <c r="BB37" s="121">
        <v>3.1027753999999999E-10</v>
      </c>
      <c r="BC37" s="121">
        <v>2.3117284E-7</v>
      </c>
      <c r="BD37" s="121">
        <v>5.9778512000000006E-11</v>
      </c>
      <c r="BE37" s="121">
        <v>2.4750889000000002E-10</v>
      </c>
      <c r="BF37" s="121">
        <v>2.335238E-14</v>
      </c>
      <c r="BG37" s="121">
        <v>3.4684185999999999E-16</v>
      </c>
      <c r="BH37" s="121">
        <v>4.3621502E-13</v>
      </c>
      <c r="BI37" s="121">
        <v>1.8339049000000001E-12</v>
      </c>
      <c r="BJ37" s="121">
        <v>8.7325947999999993E-15</v>
      </c>
      <c r="BK37" s="121">
        <v>1.7252446999999999E-11</v>
      </c>
      <c r="BL37" s="121">
        <v>3.6912428E-10</v>
      </c>
      <c r="BM37" s="121">
        <v>1.9541966999999999E-20</v>
      </c>
      <c r="BN37" s="121">
        <v>4.8440021999999997E-5</v>
      </c>
      <c r="BO37" s="121">
        <v>0.12699824000000001</v>
      </c>
      <c r="BP37" s="121">
        <v>1.8916940000000001E-6</v>
      </c>
      <c r="BQ37" s="121">
        <v>1.0037560000000001E-8</v>
      </c>
      <c r="BR37" s="121">
        <v>5.5978700000000003E-12</v>
      </c>
      <c r="BT37" s="71">
        <v>5.4818730999999996E-4</v>
      </c>
      <c r="BU37" s="71">
        <v>1.7482935999999999E-6</v>
      </c>
      <c r="BV37" s="71">
        <v>3.4415056000000002E-5</v>
      </c>
      <c r="BW37" s="71">
        <v>5.2441839000000002E-7</v>
      </c>
      <c r="BX37" s="71">
        <v>2.4158051000000001E-6</v>
      </c>
      <c r="BY37" s="71">
        <v>8.2700617999999998E-8</v>
      </c>
      <c r="BZ37" s="71">
        <v>5.7391209999999998E-10</v>
      </c>
      <c r="CA37" s="71">
        <v>1.2502981E-7</v>
      </c>
      <c r="CB37" s="71">
        <v>1.1859166E-7</v>
      </c>
      <c r="CC37" s="71">
        <v>5.5312875999999998E-7</v>
      </c>
      <c r="CD37" s="71">
        <v>0</v>
      </c>
      <c r="CE37" s="71">
        <v>4.3214566999999997E-17</v>
      </c>
      <c r="CF37" s="71">
        <v>3.5383918999999999E-13</v>
      </c>
      <c r="CG37" s="71">
        <v>1.5757251E-6</v>
      </c>
      <c r="CH37" s="71">
        <v>2.2496095999999999E-5</v>
      </c>
      <c r="CI37" s="71">
        <v>7.9625617999999992E-9</v>
      </c>
      <c r="CJ37" s="71">
        <v>4.8412393000000001E-4</v>
      </c>
      <c r="CL37" s="186">
        <v>2.9949432E-13</v>
      </c>
      <c r="CM37" s="186">
        <v>1.2340808999999999</v>
      </c>
      <c r="CN37" s="187">
        <v>2.9066938E-3</v>
      </c>
      <c r="CO37" s="186">
        <v>1.2150498E-3</v>
      </c>
      <c r="CP37" s="186">
        <v>1.9800862E-10</v>
      </c>
      <c r="CQ37" s="186">
        <v>2.3600364E-8</v>
      </c>
      <c r="CR37" s="186">
        <v>9.8172022999999997E-5</v>
      </c>
      <c r="CS37" s="186">
        <v>0.35920121999999999</v>
      </c>
      <c r="CT37" s="186">
        <v>1.5646970000000001E-8</v>
      </c>
      <c r="CU37" s="186">
        <v>2.9088123999999999E-5</v>
      </c>
      <c r="CW37" s="84"/>
      <c r="CX37" s="166"/>
    </row>
    <row r="38" spans="1:102" ht="14.4">
      <c r="A38" t="s">
        <v>2183</v>
      </c>
      <c r="B38" s="92" t="s">
        <v>876</v>
      </c>
      <c r="C38" s="126" t="str">
        <f t="shared" si="0"/>
        <v>A.010.08.108</v>
      </c>
      <c r="D38" s="127" t="s">
        <v>1690</v>
      </c>
      <c r="E38" s="125" t="s">
        <v>878</v>
      </c>
      <c r="F38" s="128" t="str">
        <f t="shared" si="1"/>
        <v>Jute fibres  Bangladesh - rainfed</v>
      </c>
      <c r="G38" s="131">
        <f t="shared" si="2"/>
        <v>0.1939376893093176</v>
      </c>
      <c r="H38" s="183">
        <f t="shared" si="3"/>
        <v>5.7325154660000004E-3</v>
      </c>
      <c r="I38" s="183">
        <f t="shared" si="4"/>
        <v>2.9387826303999998E-2</v>
      </c>
      <c r="J38" s="184">
        <f t="shared" si="5"/>
        <v>1.6089987539317608E-2</v>
      </c>
      <c r="K38" s="183">
        <v>0.14272736</v>
      </c>
      <c r="L38" s="146">
        <v>2.7196195000000001E-3</v>
      </c>
      <c r="M38" s="146">
        <v>2.4498438E-3</v>
      </c>
      <c r="N38" s="146">
        <v>3.7567901999999999E-3</v>
      </c>
      <c r="O38" s="188">
        <v>1.4032569E-3</v>
      </c>
      <c r="P38" s="188">
        <v>1.9542996000000001E-5</v>
      </c>
      <c r="Q38" s="146">
        <v>5.5292537000000005E-4</v>
      </c>
      <c r="R38" s="146">
        <v>2.3036523E-2</v>
      </c>
      <c r="S38" s="146">
        <v>1.2559261999999999E-4</v>
      </c>
      <c r="T38" s="146">
        <v>1.1330782999999999E-3</v>
      </c>
      <c r="U38" s="188">
        <v>8.954086E-3</v>
      </c>
      <c r="V38" s="188">
        <v>4.8761704000000002E-5</v>
      </c>
      <c r="W38" s="188">
        <v>7.0103088999999997E-3</v>
      </c>
      <c r="X38" s="146">
        <v>1.9317605999999999E-11</v>
      </c>
      <c r="Z38" s="157">
        <f t="shared" si="6"/>
        <v>0.95151573333333339</v>
      </c>
      <c r="AB38" s="131">
        <f t="shared" si="7"/>
        <v>0.14272736</v>
      </c>
      <c r="AC38" s="131">
        <f t="shared" si="8"/>
        <v>3.3938501766000002E-2</v>
      </c>
      <c r="AD38" s="131">
        <f t="shared" si="9"/>
        <v>3.5216295199999997E-2</v>
      </c>
      <c r="AE38" s="131">
        <f t="shared" si="10"/>
        <v>2.9387826303999998E-2</v>
      </c>
      <c r="AF38" s="131">
        <f t="shared" si="11"/>
        <v>9.0796786393176065E-3</v>
      </c>
      <c r="AH38">
        <v>3.8810232</v>
      </c>
      <c r="AI38" s="71">
        <v>3.6569573000000002</v>
      </c>
      <c r="AJ38" s="71">
        <v>7.9524177000000001E-2</v>
      </c>
      <c r="AK38" s="71">
        <v>0</v>
      </c>
      <c r="AL38" s="71">
        <v>6.0276603999999998E-2</v>
      </c>
      <c r="AM38" s="71">
        <v>6.7875058000000002E-2</v>
      </c>
      <c r="AN38" s="71">
        <v>1.6390024999999999E-2</v>
      </c>
      <c r="AP38" s="129">
        <v>2.2510742E-2</v>
      </c>
      <c r="AQ38" s="129">
        <v>2.1339397E-2</v>
      </c>
      <c r="AR38" s="129">
        <v>9.2244053000000001E-4</v>
      </c>
      <c r="AS38" s="129">
        <v>2.4890379999999997E-4</v>
      </c>
      <c r="AT38" s="172">
        <f t="shared" si="12"/>
        <v>1.2793403514429998E-6</v>
      </c>
      <c r="AU38" s="172">
        <f t="shared" si="13"/>
        <v>3.4113925054557278E-9</v>
      </c>
      <c r="AV38" s="185">
        <f t="shared" si="14"/>
        <v>3.4860477077999996E-2</v>
      </c>
      <c r="AW38" s="121">
        <v>1.0345697999999999E-6</v>
      </c>
      <c r="AX38" s="121">
        <v>3.1181077999999998E-9</v>
      </c>
      <c r="AY38" s="121">
        <v>8.5097083E-14</v>
      </c>
      <c r="AZ38" s="121">
        <v>2.7293876000000002E-12</v>
      </c>
      <c r="BA38" s="121">
        <v>0</v>
      </c>
      <c r="BB38" s="121">
        <v>1.4254484000000001E-10</v>
      </c>
      <c r="BC38" s="121">
        <v>6.0868516999999996E-8</v>
      </c>
      <c r="BD38" s="121">
        <v>2.3579552000000001E-11</v>
      </c>
      <c r="BE38" s="121">
        <v>6.5792127000000006E-11</v>
      </c>
      <c r="BF38" s="121">
        <v>3.1185699000000002E-14</v>
      </c>
      <c r="BG38" s="121">
        <v>4.6318642999999999E-16</v>
      </c>
      <c r="BH38" s="121">
        <v>1.6009306999999999E-13</v>
      </c>
      <c r="BI38" s="121">
        <v>4.6454405999999999E-15</v>
      </c>
      <c r="BJ38" s="121">
        <v>1.1316305999999999E-15</v>
      </c>
      <c r="BK38" s="121">
        <v>7.4179154000000005E-12</v>
      </c>
      <c r="BL38" s="121">
        <v>1.2800230000000001E-10</v>
      </c>
      <c r="BM38" s="121">
        <v>2.6097121E-20</v>
      </c>
      <c r="BN38" s="121">
        <v>1.0644078E-5</v>
      </c>
      <c r="BO38" s="121">
        <v>3.4849832999999997E-2</v>
      </c>
      <c r="BP38" s="121">
        <v>1.8362133999999999E-7</v>
      </c>
      <c r="BQ38" s="121">
        <v>2.0339594E-10</v>
      </c>
      <c r="BR38" s="121">
        <v>2.3447032E-13</v>
      </c>
      <c r="BT38" s="71">
        <v>3.7892545E-5</v>
      </c>
      <c r="BU38" s="71">
        <v>4.8765343999999999E-7</v>
      </c>
      <c r="BV38" s="71">
        <v>2.6530784E-5</v>
      </c>
      <c r="BW38" s="71">
        <v>2.6991708999999998E-6</v>
      </c>
      <c r="BX38" s="71">
        <v>5.7829402000000005E-7</v>
      </c>
      <c r="BY38" s="71">
        <v>6.7412941999999998E-8</v>
      </c>
      <c r="BZ38" s="71">
        <v>7.6642506999999997E-10</v>
      </c>
      <c r="CA38" s="71">
        <v>1.0166139999999999E-7</v>
      </c>
      <c r="CB38" s="71">
        <v>4.017697E-8</v>
      </c>
      <c r="CC38" s="71">
        <v>3.8005112999999999E-7</v>
      </c>
      <c r="CD38" s="71">
        <v>0</v>
      </c>
      <c r="CE38" s="71">
        <v>5.7710454000000002E-17</v>
      </c>
      <c r="CF38" s="71">
        <v>4.7253094999999995E-13</v>
      </c>
      <c r="CG38" s="71">
        <v>7.4369249000000004E-7</v>
      </c>
      <c r="CH38" s="71">
        <v>4.5543562000000003E-6</v>
      </c>
      <c r="CI38" s="71">
        <v>1.0632973E-8</v>
      </c>
      <c r="CJ38" s="71">
        <v>1.6978911999999999E-6</v>
      </c>
      <c r="CL38" s="186">
        <v>3.9995663999999999E-13</v>
      </c>
      <c r="CM38" s="186">
        <v>0.82834428999999998</v>
      </c>
      <c r="CN38" s="187">
        <v>2.6496333999999999E-3</v>
      </c>
      <c r="CO38" s="186">
        <v>1.3283206E-3</v>
      </c>
      <c r="CP38" s="186">
        <v>7.3105006000000006E-11</v>
      </c>
      <c r="CQ38" s="186">
        <v>8.6000477999999996E-9</v>
      </c>
      <c r="CR38" s="186">
        <v>2.3592291E-5</v>
      </c>
      <c r="CS38" s="186">
        <v>2.9315604999999999E-3</v>
      </c>
      <c r="CT38" s="186">
        <v>2.0895587000000001E-8</v>
      </c>
      <c r="CU38" s="186">
        <v>2.3713354999999999E-5</v>
      </c>
      <c r="CW38" s="84"/>
      <c r="CX38" s="166"/>
    </row>
    <row r="39" spans="1:102" ht="14.4">
      <c r="A39" t="s">
        <v>2184</v>
      </c>
      <c r="B39" s="92" t="s">
        <v>876</v>
      </c>
      <c r="C39" s="126" t="str">
        <f t="shared" si="0"/>
        <v>A.010.08.109</v>
      </c>
      <c r="D39" s="127" t="s">
        <v>1690</v>
      </c>
      <c r="E39" s="125" t="s">
        <v>878</v>
      </c>
      <c r="F39" s="128" t="str">
        <f t="shared" si="1"/>
        <v>Jute fibres trade mix</v>
      </c>
      <c r="G39" s="131">
        <f t="shared" si="2"/>
        <v>0.2882098904093176</v>
      </c>
      <c r="H39" s="183">
        <f t="shared" si="3"/>
        <v>5.7325154660000004E-3</v>
      </c>
      <c r="I39" s="183">
        <f t="shared" si="4"/>
        <v>2.9387826303999998E-2</v>
      </c>
      <c r="J39" s="184">
        <f t="shared" si="5"/>
        <v>0.11036218863931761</v>
      </c>
      <c r="K39" s="183">
        <v>0.14272736</v>
      </c>
      <c r="L39" s="146">
        <v>2.7196195000000001E-3</v>
      </c>
      <c r="M39" s="146">
        <v>2.4498438E-3</v>
      </c>
      <c r="N39" s="146">
        <v>3.7567901999999999E-3</v>
      </c>
      <c r="O39" s="188">
        <v>1.4032569E-3</v>
      </c>
      <c r="P39" s="188">
        <v>1.9542996000000001E-5</v>
      </c>
      <c r="Q39" s="146">
        <v>5.5292537000000005E-4</v>
      </c>
      <c r="R39" s="146">
        <v>2.3036523E-2</v>
      </c>
      <c r="S39" s="146">
        <v>1.2559261999999999E-4</v>
      </c>
      <c r="T39" s="146">
        <v>1.1330782999999999E-3</v>
      </c>
      <c r="U39" s="188">
        <v>8.954086E-3</v>
      </c>
      <c r="V39" s="188">
        <v>4.8761704000000002E-5</v>
      </c>
      <c r="W39" s="188">
        <v>0.10128251000000001</v>
      </c>
      <c r="X39" s="146">
        <v>1.9317605999999999E-11</v>
      </c>
      <c r="Z39" s="157">
        <f t="shared" si="6"/>
        <v>0.95151573333333339</v>
      </c>
      <c r="AB39" s="131">
        <f t="shared" si="7"/>
        <v>0.14272736</v>
      </c>
      <c r="AC39" s="131">
        <f t="shared" si="8"/>
        <v>3.3938501766000002E-2</v>
      </c>
      <c r="AD39" s="131">
        <f t="shared" si="9"/>
        <v>0.12948849630000001</v>
      </c>
      <c r="AE39" s="131">
        <f t="shared" si="10"/>
        <v>2.9387826303999998E-2</v>
      </c>
      <c r="AF39" s="131">
        <f t="shared" si="11"/>
        <v>9.0796786393176065E-3</v>
      </c>
      <c r="AH39">
        <v>3.8810232</v>
      </c>
      <c r="AI39" s="71">
        <v>3.6569573000000002</v>
      </c>
      <c r="AJ39" s="71">
        <v>7.9524177000000001E-2</v>
      </c>
      <c r="AK39" s="71">
        <v>0</v>
      </c>
      <c r="AL39" s="71">
        <v>6.0276603999999998E-2</v>
      </c>
      <c r="AM39" s="71">
        <v>6.7875058000000002E-2</v>
      </c>
      <c r="AN39" s="71">
        <v>1.6390024999999999E-2</v>
      </c>
      <c r="AP39" s="129">
        <v>2.2498209000000002E-2</v>
      </c>
      <c r="AQ39" s="129">
        <v>2.1125631999999998E-2</v>
      </c>
      <c r="AR39" s="129">
        <v>1.1236733E-3</v>
      </c>
      <c r="AS39" s="129">
        <v>2.4890379999999997E-4</v>
      </c>
      <c r="AT39" s="172">
        <f t="shared" si="12"/>
        <v>1.266524661443E-6</v>
      </c>
      <c r="AU39" s="172">
        <f t="shared" si="13"/>
        <v>4.1555963869857272E-9</v>
      </c>
      <c r="AV39" s="185">
        <f t="shared" si="14"/>
        <v>3.4860477077999996E-2</v>
      </c>
      <c r="AW39" s="121">
        <v>1.0345697999999999E-6</v>
      </c>
      <c r="AX39" s="121">
        <v>3.1181077999999998E-9</v>
      </c>
      <c r="AY39" s="121">
        <v>8.5097083E-14</v>
      </c>
      <c r="AZ39" s="121">
        <v>2.7293876000000002E-12</v>
      </c>
      <c r="BA39" s="121">
        <v>0</v>
      </c>
      <c r="BB39" s="121">
        <v>1.4254484000000001E-10</v>
      </c>
      <c r="BC39" s="121">
        <v>6.0868516999999996E-8</v>
      </c>
      <c r="BD39" s="121">
        <v>2.3579552000000001E-11</v>
      </c>
      <c r="BE39" s="121">
        <v>6.5792127000000006E-11</v>
      </c>
      <c r="BF39" s="121">
        <v>3.1185699000000002E-14</v>
      </c>
      <c r="BG39" s="121">
        <v>4.6318642999999999E-16</v>
      </c>
      <c r="BH39" s="121">
        <v>1.6009306999999999E-13</v>
      </c>
      <c r="BI39" s="121">
        <v>4.6454405999999999E-15</v>
      </c>
      <c r="BJ39" s="121">
        <v>1.1316305999999999E-15</v>
      </c>
      <c r="BK39" s="121">
        <v>7.4179154000000005E-12</v>
      </c>
      <c r="BL39" s="121">
        <v>1.2800230000000001E-10</v>
      </c>
      <c r="BM39" s="121">
        <v>2.6097121E-20</v>
      </c>
      <c r="BN39" s="121">
        <v>1.0644078E-5</v>
      </c>
      <c r="BO39" s="121">
        <v>3.4849832999999997E-2</v>
      </c>
      <c r="BP39" s="121">
        <v>1.7080565E-7</v>
      </c>
      <c r="BQ39" s="121">
        <v>9.4739086000000008E-10</v>
      </c>
      <c r="BR39" s="121">
        <v>4.4343185000000002E-13</v>
      </c>
      <c r="BT39" s="71">
        <v>6.6356291999999998E-5</v>
      </c>
      <c r="BU39" s="71">
        <v>4.8765343999999999E-7</v>
      </c>
      <c r="BV39" s="71">
        <v>2.6530784E-5</v>
      </c>
      <c r="BW39" s="71">
        <v>2.6991708999999998E-6</v>
      </c>
      <c r="BX39" s="71">
        <v>5.7829402000000005E-7</v>
      </c>
      <c r="BY39" s="71">
        <v>6.7412941999999998E-8</v>
      </c>
      <c r="BZ39" s="71">
        <v>7.6642506999999997E-10</v>
      </c>
      <c r="CA39" s="71">
        <v>1.0166139999999999E-7</v>
      </c>
      <c r="CB39" s="71">
        <v>4.017697E-8</v>
      </c>
      <c r="CC39" s="71">
        <v>3.8005112999999999E-7</v>
      </c>
      <c r="CD39" s="71">
        <v>0</v>
      </c>
      <c r="CE39" s="71">
        <v>5.7710454000000002E-17</v>
      </c>
      <c r="CF39" s="71">
        <v>4.7253094999999995E-13</v>
      </c>
      <c r="CG39" s="71">
        <v>7.4369249000000004E-7</v>
      </c>
      <c r="CH39" s="71">
        <v>4.5543563000000003E-6</v>
      </c>
      <c r="CI39" s="71">
        <v>1.0632973E-8</v>
      </c>
      <c r="CJ39" s="71">
        <v>3.0161638E-5</v>
      </c>
      <c r="CL39" s="186">
        <v>3.9995663999999999E-13</v>
      </c>
      <c r="CM39" s="186">
        <v>0.82834428999999998</v>
      </c>
      <c r="CN39" s="187">
        <v>2.6496333999999999E-3</v>
      </c>
      <c r="CO39" s="186">
        <v>1.3283206E-3</v>
      </c>
      <c r="CP39" s="186">
        <v>7.3105006000000006E-11</v>
      </c>
      <c r="CQ39" s="186">
        <v>8.6000477999999996E-9</v>
      </c>
      <c r="CR39" s="186">
        <v>2.3592291E-5</v>
      </c>
      <c r="CS39" s="186">
        <v>2.9315604999999999E-3</v>
      </c>
      <c r="CT39" s="186">
        <v>2.0895587000000001E-8</v>
      </c>
      <c r="CU39" s="186">
        <v>2.3713354999999999E-5</v>
      </c>
      <c r="CW39" s="84"/>
      <c r="CX39" s="166"/>
    </row>
    <row r="40" spans="1:102" ht="14.4">
      <c r="A40" t="s">
        <v>2185</v>
      </c>
      <c r="B40" s="92" t="s">
        <v>876</v>
      </c>
      <c r="C40" s="126" t="str">
        <f t="shared" si="0"/>
        <v>A.010.08.110</v>
      </c>
      <c r="D40" s="127" t="s">
        <v>1690</v>
      </c>
      <c r="E40" s="125" t="s">
        <v>878</v>
      </c>
      <c r="F40" s="128" t="str">
        <f t="shared" si="1"/>
        <v>Jute fibres Bangladesh</v>
      </c>
      <c r="G40" s="131">
        <f t="shared" si="2"/>
        <v>0.23859641740931761</v>
      </c>
      <c r="H40" s="183">
        <f t="shared" si="3"/>
        <v>5.7325154660000004E-3</v>
      </c>
      <c r="I40" s="183">
        <f t="shared" si="4"/>
        <v>2.9387826303999998E-2</v>
      </c>
      <c r="J40" s="184">
        <f t="shared" si="5"/>
        <v>6.0748715639317608E-2</v>
      </c>
      <c r="K40" s="183">
        <v>0.14272736</v>
      </c>
      <c r="L40" s="146">
        <v>2.7196195000000001E-3</v>
      </c>
      <c r="M40" s="146">
        <v>2.4498438E-3</v>
      </c>
      <c r="N40" s="146">
        <v>3.7567901999999999E-3</v>
      </c>
      <c r="O40" s="188">
        <v>1.4032569E-3</v>
      </c>
      <c r="P40" s="188">
        <v>1.9542996000000001E-5</v>
      </c>
      <c r="Q40" s="146">
        <v>5.5292537000000005E-4</v>
      </c>
      <c r="R40" s="146">
        <v>2.3036523E-2</v>
      </c>
      <c r="S40" s="146">
        <v>1.2559261999999999E-4</v>
      </c>
      <c r="T40" s="146">
        <v>1.1330782999999999E-3</v>
      </c>
      <c r="U40" s="188">
        <v>8.954086E-3</v>
      </c>
      <c r="V40" s="188">
        <v>4.8761704000000002E-5</v>
      </c>
      <c r="W40" s="188">
        <v>5.1669037000000001E-2</v>
      </c>
      <c r="X40" s="146">
        <v>1.9317605999999999E-11</v>
      </c>
      <c r="Z40" s="157">
        <f t="shared" si="6"/>
        <v>0.95151573333333339</v>
      </c>
      <c r="AB40" s="131">
        <f t="shared" si="7"/>
        <v>0.14272736</v>
      </c>
      <c r="AC40" s="131">
        <f t="shared" si="8"/>
        <v>3.3938501766000002E-2</v>
      </c>
      <c r="AD40" s="131">
        <f t="shared" si="9"/>
        <v>7.98750233E-2</v>
      </c>
      <c r="AE40" s="131">
        <f t="shared" si="10"/>
        <v>2.9387826303999998E-2</v>
      </c>
      <c r="AF40" s="131">
        <f t="shared" si="11"/>
        <v>9.0796786393176065E-3</v>
      </c>
      <c r="AH40">
        <v>3.8810232</v>
      </c>
      <c r="AI40" s="71">
        <v>3.6569573000000002</v>
      </c>
      <c r="AJ40" s="71">
        <v>7.9524177000000001E-2</v>
      </c>
      <c r="AK40" s="71">
        <v>0</v>
      </c>
      <c r="AL40" s="71">
        <v>6.0276603999999998E-2</v>
      </c>
      <c r="AM40" s="71">
        <v>6.7875058000000002E-2</v>
      </c>
      <c r="AN40" s="71">
        <v>1.6390024999999999E-2</v>
      </c>
      <c r="AP40" s="129">
        <v>4.2378842999999999E-2</v>
      </c>
      <c r="AQ40" s="129">
        <v>4.0856627E-2</v>
      </c>
      <c r="AR40" s="129">
        <v>1.2733122E-3</v>
      </c>
      <c r="AS40" s="129">
        <v>2.4890379999999997E-4</v>
      </c>
      <c r="AT40" s="172">
        <f t="shared" si="12"/>
        <v>2.4494380114429996E-6</v>
      </c>
      <c r="AU40" s="172">
        <f t="shared" si="13"/>
        <v>4.7089947901357274E-9</v>
      </c>
      <c r="AV40" s="185">
        <f t="shared" si="14"/>
        <v>3.4860477077999996E-2</v>
      </c>
      <c r="AW40" s="121">
        <v>1.0345697999999999E-6</v>
      </c>
      <c r="AX40" s="121">
        <v>3.1181077999999998E-9</v>
      </c>
      <c r="AY40" s="121">
        <v>8.5097083E-14</v>
      </c>
      <c r="AZ40" s="121">
        <v>2.7293876000000002E-12</v>
      </c>
      <c r="BA40" s="121">
        <v>0</v>
      </c>
      <c r="BB40" s="121">
        <v>1.4254484000000001E-10</v>
      </c>
      <c r="BC40" s="121">
        <v>6.0868516999999996E-8</v>
      </c>
      <c r="BD40" s="121">
        <v>2.3579552000000001E-11</v>
      </c>
      <c r="BE40" s="121">
        <v>6.5792127000000006E-11</v>
      </c>
      <c r="BF40" s="121">
        <v>3.1185699000000002E-14</v>
      </c>
      <c r="BG40" s="121">
        <v>4.6318642999999999E-16</v>
      </c>
      <c r="BH40" s="121">
        <v>1.6009306999999999E-13</v>
      </c>
      <c r="BI40" s="121">
        <v>4.6454405999999999E-15</v>
      </c>
      <c r="BJ40" s="121">
        <v>1.1316305999999999E-15</v>
      </c>
      <c r="BK40" s="121">
        <v>7.4179154000000005E-12</v>
      </c>
      <c r="BL40" s="121">
        <v>1.2800230000000001E-10</v>
      </c>
      <c r="BM40" s="121">
        <v>2.6097121E-20</v>
      </c>
      <c r="BN40" s="121">
        <v>1.0644078E-5</v>
      </c>
      <c r="BO40" s="121">
        <v>3.4849832999999997E-2</v>
      </c>
      <c r="BP40" s="121">
        <v>1.3537189999999999E-6</v>
      </c>
      <c r="BQ40" s="121">
        <v>1.4995040999999999E-9</v>
      </c>
      <c r="BR40" s="121">
        <v>1.7285950000000001E-12</v>
      </c>
      <c r="BT40" s="71">
        <v>4.8712085000000003E-5</v>
      </c>
      <c r="BU40" s="71">
        <v>4.8765343999999999E-7</v>
      </c>
      <c r="BV40" s="71">
        <v>2.6530784E-5</v>
      </c>
      <c r="BW40" s="71">
        <v>2.6991708999999998E-6</v>
      </c>
      <c r="BX40" s="71">
        <v>5.7829402000000005E-7</v>
      </c>
      <c r="BY40" s="71">
        <v>6.7412941999999998E-8</v>
      </c>
      <c r="BZ40" s="71">
        <v>7.6642506999999997E-10</v>
      </c>
      <c r="CA40" s="71">
        <v>1.0166139999999999E-7</v>
      </c>
      <c r="CB40" s="71">
        <v>4.017697E-8</v>
      </c>
      <c r="CC40" s="71">
        <v>3.8005112999999999E-7</v>
      </c>
      <c r="CD40" s="71">
        <v>0</v>
      </c>
      <c r="CE40" s="71">
        <v>5.7710454000000002E-17</v>
      </c>
      <c r="CF40" s="71">
        <v>4.7253094999999995E-13</v>
      </c>
      <c r="CG40" s="71">
        <v>7.4369249000000004E-7</v>
      </c>
      <c r="CH40" s="71">
        <v>4.5543562000000003E-6</v>
      </c>
      <c r="CI40" s="71">
        <v>1.0632973E-8</v>
      </c>
      <c r="CJ40" s="71">
        <v>1.2517432000000001E-5</v>
      </c>
      <c r="CL40" s="186">
        <v>3.9995663999999999E-13</v>
      </c>
      <c r="CM40" s="186">
        <v>0.82834428999999998</v>
      </c>
      <c r="CN40" s="187">
        <v>2.6496333999999999E-3</v>
      </c>
      <c r="CO40" s="186">
        <v>1.3283206E-3</v>
      </c>
      <c r="CP40" s="186">
        <v>7.3105006000000006E-11</v>
      </c>
      <c r="CQ40" s="186">
        <v>8.6000477999999996E-9</v>
      </c>
      <c r="CR40" s="186">
        <v>2.3592291E-5</v>
      </c>
      <c r="CS40" s="186">
        <v>2.9315604999999999E-3</v>
      </c>
      <c r="CT40" s="186">
        <v>2.0895587000000001E-8</v>
      </c>
      <c r="CU40" s="186">
        <v>2.3713354999999999E-5</v>
      </c>
      <c r="CW40" s="84"/>
      <c r="CX40" s="166"/>
    </row>
    <row r="41" spans="1:102" ht="14.4">
      <c r="A41" t="s">
        <v>2186</v>
      </c>
      <c r="B41" s="92" t="s">
        <v>876</v>
      </c>
      <c r="C41" s="126" t="str">
        <f t="shared" si="0"/>
        <v>A.010.08.111</v>
      </c>
      <c r="D41" s="127" t="s">
        <v>1690</v>
      </c>
      <c r="E41" s="125" t="s">
        <v>878</v>
      </c>
      <c r="F41" s="128" t="str">
        <f t="shared" si="1"/>
        <v>Jute fibres India</v>
      </c>
      <c r="G41" s="131">
        <f t="shared" si="2"/>
        <v>0.68929113040931766</v>
      </c>
      <c r="H41" s="183">
        <f t="shared" si="3"/>
        <v>5.7325154660000004E-3</v>
      </c>
      <c r="I41" s="183">
        <f t="shared" si="4"/>
        <v>2.9387826303999998E-2</v>
      </c>
      <c r="J41" s="184">
        <f t="shared" si="5"/>
        <v>0.51144342863931769</v>
      </c>
      <c r="K41" s="183">
        <v>0.14272736</v>
      </c>
      <c r="L41" s="146">
        <v>2.7196195000000001E-3</v>
      </c>
      <c r="M41" s="146">
        <v>2.4498438E-3</v>
      </c>
      <c r="N41" s="146">
        <v>3.7567901999999999E-3</v>
      </c>
      <c r="O41" s="188">
        <v>1.4032569E-3</v>
      </c>
      <c r="P41" s="188">
        <v>1.9542996000000001E-5</v>
      </c>
      <c r="Q41" s="146">
        <v>5.5292537000000005E-4</v>
      </c>
      <c r="R41" s="146">
        <v>2.3036523E-2</v>
      </c>
      <c r="S41" s="146">
        <v>1.2559261999999999E-4</v>
      </c>
      <c r="T41" s="146">
        <v>1.1330782999999999E-3</v>
      </c>
      <c r="U41" s="188">
        <v>8.954086E-3</v>
      </c>
      <c r="V41" s="188">
        <v>4.8761704000000002E-5</v>
      </c>
      <c r="W41" s="188">
        <v>0.50236375</v>
      </c>
      <c r="X41" s="146">
        <v>1.9317605999999999E-11</v>
      </c>
      <c r="Z41" s="157">
        <f t="shared" si="6"/>
        <v>0.95151573333333339</v>
      </c>
      <c r="AB41" s="131">
        <f t="shared" si="7"/>
        <v>0.14272736</v>
      </c>
      <c r="AC41" s="131">
        <f t="shared" si="8"/>
        <v>3.3938501766000002E-2</v>
      </c>
      <c r="AD41" s="131">
        <f t="shared" si="9"/>
        <v>0.53056973630000004</v>
      </c>
      <c r="AE41" s="131">
        <f t="shared" si="10"/>
        <v>2.9387826303999998E-2</v>
      </c>
      <c r="AF41" s="131">
        <f t="shared" si="11"/>
        <v>9.0796786393176065E-3</v>
      </c>
      <c r="AH41">
        <v>3.8810232</v>
      </c>
      <c r="AI41" s="71">
        <v>3.6569573000000002</v>
      </c>
      <c r="AJ41" s="71">
        <v>7.9524177000000001E-2</v>
      </c>
      <c r="AK41" s="71">
        <v>0</v>
      </c>
      <c r="AL41" s="71">
        <v>6.0276603999999998E-2</v>
      </c>
      <c r="AM41" s="71">
        <v>6.7875058000000002E-2</v>
      </c>
      <c r="AN41" s="71">
        <v>1.6390024999999999E-2</v>
      </c>
      <c r="AP41" s="129">
        <v>2.1066568000000001E-2</v>
      </c>
      <c r="AQ41" s="129">
        <v>1.8855568999999999E-2</v>
      </c>
      <c r="AR41" s="129">
        <v>1.9620954999999998E-3</v>
      </c>
      <c r="AS41" s="129">
        <v>2.4890379999999997E-4</v>
      </c>
      <c r="AT41" s="172">
        <f t="shared" si="12"/>
        <v>1.130429755443E-6</v>
      </c>
      <c r="AU41" s="172">
        <f t="shared" si="13"/>
        <v>7.2562704976357267E-9</v>
      </c>
      <c r="AV41" s="185">
        <f t="shared" si="14"/>
        <v>3.4860477077999996E-2</v>
      </c>
      <c r="AW41" s="121">
        <v>1.0345697999999999E-6</v>
      </c>
      <c r="AX41" s="121">
        <v>3.1181077999999998E-9</v>
      </c>
      <c r="AY41" s="121">
        <v>8.5097083E-14</v>
      </c>
      <c r="AZ41" s="121">
        <v>2.7293876000000002E-12</v>
      </c>
      <c r="BA41" s="121">
        <v>0</v>
      </c>
      <c r="BB41" s="121">
        <v>1.4254484000000001E-10</v>
      </c>
      <c r="BC41" s="121">
        <v>6.0868516999999996E-8</v>
      </c>
      <c r="BD41" s="121">
        <v>2.3579552000000001E-11</v>
      </c>
      <c r="BE41" s="121">
        <v>6.5792127000000006E-11</v>
      </c>
      <c r="BF41" s="121">
        <v>3.1185699000000002E-14</v>
      </c>
      <c r="BG41" s="121">
        <v>4.6318642999999999E-16</v>
      </c>
      <c r="BH41" s="121">
        <v>1.6009306999999999E-13</v>
      </c>
      <c r="BI41" s="121">
        <v>4.6454405999999999E-15</v>
      </c>
      <c r="BJ41" s="121">
        <v>1.1316305999999999E-15</v>
      </c>
      <c r="BK41" s="121">
        <v>7.4179154000000005E-12</v>
      </c>
      <c r="BL41" s="121">
        <v>1.2800230000000001E-10</v>
      </c>
      <c r="BM41" s="121">
        <v>2.6097121E-20</v>
      </c>
      <c r="BN41" s="121">
        <v>1.0644078E-5</v>
      </c>
      <c r="BO41" s="121">
        <v>3.4849832999999997E-2</v>
      </c>
      <c r="BP41" s="121">
        <v>3.4710743999999997E-8</v>
      </c>
      <c r="BQ41" s="121">
        <v>4.0472726999999999E-9</v>
      </c>
      <c r="BR41" s="121">
        <v>1.2357024999999999E-12</v>
      </c>
      <c r="BT41" s="71">
        <v>1.8764011999999999E-4</v>
      </c>
      <c r="BU41" s="71">
        <v>4.8765343999999999E-7</v>
      </c>
      <c r="BV41" s="71">
        <v>2.6530784E-5</v>
      </c>
      <c r="BW41" s="71">
        <v>2.6991708999999998E-6</v>
      </c>
      <c r="BX41" s="71">
        <v>5.7829402000000005E-7</v>
      </c>
      <c r="BY41" s="71">
        <v>6.7412941999999998E-8</v>
      </c>
      <c r="BZ41" s="71">
        <v>7.6642506999999997E-10</v>
      </c>
      <c r="CA41" s="71">
        <v>1.0166139999999999E-7</v>
      </c>
      <c r="CB41" s="71">
        <v>4.017697E-8</v>
      </c>
      <c r="CC41" s="71">
        <v>3.8005112999999999E-7</v>
      </c>
      <c r="CD41" s="71">
        <v>0</v>
      </c>
      <c r="CE41" s="71">
        <v>5.7710454000000002E-17</v>
      </c>
      <c r="CF41" s="71">
        <v>4.7253094999999995E-13</v>
      </c>
      <c r="CG41" s="71">
        <v>7.4369249000000004E-7</v>
      </c>
      <c r="CH41" s="71">
        <v>4.5543562000000003E-6</v>
      </c>
      <c r="CI41" s="71">
        <v>1.0632973E-8</v>
      </c>
      <c r="CJ41" s="71">
        <v>1.5144546999999999E-4</v>
      </c>
      <c r="CL41" s="186">
        <v>3.9995663999999999E-13</v>
      </c>
      <c r="CM41" s="186">
        <v>0.82834428999999998</v>
      </c>
      <c r="CN41" s="187">
        <v>2.6496333999999999E-3</v>
      </c>
      <c r="CO41" s="186">
        <v>1.3283206E-3</v>
      </c>
      <c r="CP41" s="186">
        <v>7.3105006000000006E-11</v>
      </c>
      <c r="CQ41" s="186">
        <v>8.6000477999999996E-9</v>
      </c>
      <c r="CR41" s="186">
        <v>2.3592291E-5</v>
      </c>
      <c r="CS41" s="186">
        <v>2.9315604999999999E-3</v>
      </c>
      <c r="CT41" s="186">
        <v>2.0895587000000001E-8</v>
      </c>
      <c r="CU41" s="186">
        <v>2.3713354999999999E-5</v>
      </c>
      <c r="CW41" s="84"/>
      <c r="CX41" s="166"/>
    </row>
    <row r="42" spans="1:102" ht="14.4">
      <c r="A42" t="s">
        <v>2187</v>
      </c>
      <c r="B42" s="92" t="s">
        <v>876</v>
      </c>
      <c r="C42" s="126" t="str">
        <f t="shared" si="0"/>
        <v>A.010.08.112</v>
      </c>
      <c r="D42" s="127" t="s">
        <v>1690</v>
      </c>
      <c r="E42" s="125" t="s">
        <v>878</v>
      </c>
      <c r="F42" s="128" t="str">
        <f t="shared" si="1"/>
        <v>Jute fibres India - rainfed</v>
      </c>
      <c r="G42" s="131">
        <f t="shared" si="2"/>
        <v>0.25507088240931763</v>
      </c>
      <c r="H42" s="183">
        <f t="shared" si="3"/>
        <v>5.7325154660000004E-3</v>
      </c>
      <c r="I42" s="183">
        <f t="shared" si="4"/>
        <v>2.9387826303999998E-2</v>
      </c>
      <c r="J42" s="184">
        <f t="shared" si="5"/>
        <v>7.7223180639317601E-2</v>
      </c>
      <c r="K42" s="183">
        <v>0.14272736</v>
      </c>
      <c r="L42" s="146">
        <v>2.7196195000000001E-3</v>
      </c>
      <c r="M42" s="146">
        <v>2.4498438E-3</v>
      </c>
      <c r="N42" s="146">
        <v>3.7567901999999999E-3</v>
      </c>
      <c r="O42" s="188">
        <v>1.4032569E-3</v>
      </c>
      <c r="P42" s="188">
        <v>1.9542996000000001E-5</v>
      </c>
      <c r="Q42" s="146">
        <v>5.5292537000000005E-4</v>
      </c>
      <c r="R42" s="146">
        <v>2.3036523E-2</v>
      </c>
      <c r="S42" s="146">
        <v>1.2559261999999999E-4</v>
      </c>
      <c r="T42" s="146">
        <v>1.1330782999999999E-3</v>
      </c>
      <c r="U42" s="188">
        <v>8.954086E-3</v>
      </c>
      <c r="V42" s="188">
        <v>4.8761704000000002E-5</v>
      </c>
      <c r="W42" s="146">
        <v>6.8143501999999995E-2</v>
      </c>
      <c r="X42" s="146">
        <v>1.9317605999999999E-11</v>
      </c>
      <c r="Z42" s="157">
        <f t="shared" si="6"/>
        <v>0.95151573333333339</v>
      </c>
      <c r="AB42" s="131">
        <f t="shared" si="7"/>
        <v>0.14272736</v>
      </c>
      <c r="AC42" s="131">
        <f t="shared" si="8"/>
        <v>3.3938501766000002E-2</v>
      </c>
      <c r="AD42" s="131">
        <f t="shared" si="9"/>
        <v>9.6349488299999994E-2</v>
      </c>
      <c r="AE42" s="131">
        <f t="shared" si="10"/>
        <v>2.9387826303999998E-2</v>
      </c>
      <c r="AF42" s="131">
        <f t="shared" si="11"/>
        <v>9.0796786393176065E-3</v>
      </c>
      <c r="AH42">
        <v>3.8810232</v>
      </c>
      <c r="AI42" s="71">
        <v>3.6569573000000002</v>
      </c>
      <c r="AJ42" s="71">
        <v>7.9524177000000001E-2</v>
      </c>
      <c r="AK42" s="71">
        <v>0</v>
      </c>
      <c r="AL42" s="71">
        <v>6.0276603999999998E-2</v>
      </c>
      <c r="AM42" s="71">
        <v>6.7875058000000002E-2</v>
      </c>
      <c r="AN42" s="71">
        <v>1.6390024999999999E-2</v>
      </c>
      <c r="AP42" s="129">
        <v>1.9619899E-2</v>
      </c>
      <c r="AQ42" s="129">
        <v>1.8355126999999999E-2</v>
      </c>
      <c r="AR42" s="129">
        <v>1.0158686000000001E-3</v>
      </c>
      <c r="AS42" s="129">
        <v>2.4890379999999997E-4</v>
      </c>
      <c r="AT42" s="172">
        <f t="shared" si="12"/>
        <v>1.1004272508429998E-6</v>
      </c>
      <c r="AU42" s="172">
        <f t="shared" si="13"/>
        <v>3.7569104284557275E-9</v>
      </c>
      <c r="AV42" s="185">
        <f t="shared" si="14"/>
        <v>3.4860477077999996E-2</v>
      </c>
      <c r="AW42" s="121">
        <v>1.0345697999999999E-6</v>
      </c>
      <c r="AX42" s="121">
        <v>3.1181077999999998E-9</v>
      </c>
      <c r="AY42" s="121">
        <v>8.5097083E-14</v>
      </c>
      <c r="AZ42" s="121">
        <v>2.7293876000000002E-12</v>
      </c>
      <c r="BA42" s="121">
        <v>0</v>
      </c>
      <c r="BB42" s="121">
        <v>1.4254484000000001E-10</v>
      </c>
      <c r="BC42" s="121">
        <v>6.0868516999999996E-8</v>
      </c>
      <c r="BD42" s="121">
        <v>2.3579552000000001E-11</v>
      </c>
      <c r="BE42" s="121">
        <v>6.5792127000000006E-11</v>
      </c>
      <c r="BF42" s="121">
        <v>3.1185699000000002E-14</v>
      </c>
      <c r="BG42" s="121">
        <v>4.6318642999999999E-16</v>
      </c>
      <c r="BH42" s="121">
        <v>1.6009306999999999E-13</v>
      </c>
      <c r="BI42" s="121">
        <v>4.6454405999999999E-15</v>
      </c>
      <c r="BJ42" s="121">
        <v>1.1316305999999999E-15</v>
      </c>
      <c r="BK42" s="121">
        <v>7.4179154000000005E-12</v>
      </c>
      <c r="BL42" s="121">
        <v>1.2800230000000001E-10</v>
      </c>
      <c r="BM42" s="121">
        <v>2.6097121E-20</v>
      </c>
      <c r="BN42" s="121">
        <v>1.0644078E-5</v>
      </c>
      <c r="BO42" s="121">
        <v>3.4849832999999997E-2</v>
      </c>
      <c r="BP42" s="121">
        <v>4.7082394000000001E-9</v>
      </c>
      <c r="BQ42" s="121">
        <v>5.4898072E-10</v>
      </c>
      <c r="BR42" s="121">
        <v>1.6761331999999999E-13</v>
      </c>
      <c r="BT42" s="71">
        <v>5.6737041000000001E-5</v>
      </c>
      <c r="BU42" s="71">
        <v>4.8765343999999999E-7</v>
      </c>
      <c r="BV42" s="71">
        <v>2.6530784E-5</v>
      </c>
      <c r="BW42" s="71">
        <v>2.6991708999999998E-6</v>
      </c>
      <c r="BX42" s="71">
        <v>5.7829402000000005E-7</v>
      </c>
      <c r="BY42" s="71">
        <v>6.7412941999999998E-8</v>
      </c>
      <c r="BZ42" s="71">
        <v>7.6642506999999997E-10</v>
      </c>
      <c r="CA42" s="71">
        <v>1.0166139999999999E-7</v>
      </c>
      <c r="CB42" s="71">
        <v>4.017697E-8</v>
      </c>
      <c r="CC42" s="71">
        <v>3.8005112999999999E-7</v>
      </c>
      <c r="CD42" s="71">
        <v>0</v>
      </c>
      <c r="CE42" s="71">
        <v>5.7710454000000002E-17</v>
      </c>
      <c r="CF42" s="71">
        <v>4.7253094999999995E-13</v>
      </c>
      <c r="CG42" s="71">
        <v>7.4369249000000004E-7</v>
      </c>
      <c r="CH42" s="71">
        <v>4.5543562000000003E-6</v>
      </c>
      <c r="CI42" s="71">
        <v>1.0632973E-8</v>
      </c>
      <c r="CJ42" s="71">
        <v>2.0542386999999999E-5</v>
      </c>
      <c r="CL42" s="186">
        <v>3.9995663999999999E-13</v>
      </c>
      <c r="CM42" s="186">
        <v>0.82834428999999998</v>
      </c>
      <c r="CN42" s="187">
        <v>2.6496333999999999E-3</v>
      </c>
      <c r="CO42" s="186">
        <v>1.3283206E-3</v>
      </c>
      <c r="CP42" s="186">
        <v>7.3105006000000006E-11</v>
      </c>
      <c r="CQ42" s="186">
        <v>8.6000477999999996E-9</v>
      </c>
      <c r="CR42" s="186">
        <v>2.3592291E-5</v>
      </c>
      <c r="CS42" s="186">
        <v>2.9315604999999999E-3</v>
      </c>
      <c r="CT42" s="186">
        <v>2.0895587000000001E-8</v>
      </c>
      <c r="CU42" s="186">
        <v>2.3713354999999999E-5</v>
      </c>
      <c r="CW42" s="84"/>
      <c r="CX42" s="163"/>
    </row>
    <row r="43" spans="1:102" ht="14.4">
      <c r="A43" t="s">
        <v>2188</v>
      </c>
      <c r="B43" s="92" t="s">
        <v>876</v>
      </c>
      <c r="C43" s="126" t="str">
        <f t="shared" si="0"/>
        <v>A.010.08.113</v>
      </c>
      <c r="D43" s="127" t="s">
        <v>1690</v>
      </c>
      <c r="E43" s="125" t="s">
        <v>878</v>
      </c>
      <c r="F43" s="128" t="str">
        <f t="shared" si="1"/>
        <v>Kenaf fibres Italy</v>
      </c>
      <c r="G43" s="131">
        <f t="shared" si="2"/>
        <v>0.28077689109720949</v>
      </c>
      <c r="H43" s="183">
        <f t="shared" si="3"/>
        <v>3.0765102330000001E-3</v>
      </c>
      <c r="I43" s="183">
        <f t="shared" si="4"/>
        <v>6.1328819770000006E-3</v>
      </c>
      <c r="J43" s="184">
        <f t="shared" si="5"/>
        <v>0.22470184888720948</v>
      </c>
      <c r="K43" s="183">
        <v>4.6865650000000002E-2</v>
      </c>
      <c r="L43" s="146">
        <v>3.0218523999999999E-3</v>
      </c>
      <c r="M43" s="146">
        <v>2.3741305000000001E-3</v>
      </c>
      <c r="N43" s="146">
        <v>2.1220871E-3</v>
      </c>
      <c r="O43" s="188">
        <v>7.3517503000000001E-4</v>
      </c>
      <c r="P43" s="188">
        <v>1.7300503E-5</v>
      </c>
      <c r="Q43" s="146">
        <v>2.019476E-4</v>
      </c>
      <c r="R43" s="146">
        <v>2.7958657000000002E-4</v>
      </c>
      <c r="S43" s="146">
        <v>1.2581208E-4</v>
      </c>
      <c r="T43" s="146">
        <v>4.2287423000000001E-4</v>
      </c>
      <c r="U43" s="188">
        <v>9.2230868000000004E-3</v>
      </c>
      <c r="V43" s="188">
        <v>3.4438277000000002E-5</v>
      </c>
      <c r="W43" s="146">
        <v>0.21535294999999999</v>
      </c>
      <c r="X43" s="146">
        <v>7.2094909000000003E-12</v>
      </c>
      <c r="Z43" s="157">
        <f t="shared" si="6"/>
        <v>0.31243766666666667</v>
      </c>
      <c r="AB43" s="131">
        <f t="shared" si="7"/>
        <v>4.6865650000000002E-2</v>
      </c>
      <c r="AC43" s="131">
        <f t="shared" si="8"/>
        <v>8.7520797030000014E-3</v>
      </c>
      <c r="AD43" s="131">
        <f t="shared" si="9"/>
        <v>0.22102851946999999</v>
      </c>
      <c r="AE43" s="131">
        <f t="shared" si="10"/>
        <v>6.1328819770000006E-3</v>
      </c>
      <c r="AF43" s="131">
        <f t="shared" si="11"/>
        <v>9.348898887209493E-3</v>
      </c>
      <c r="AH43">
        <v>5.0618005000000004</v>
      </c>
      <c r="AI43" s="71">
        <v>4.1943155000000001</v>
      </c>
      <c r="AJ43" s="71">
        <v>0.46101692999999999</v>
      </c>
      <c r="AK43" s="71">
        <v>0</v>
      </c>
      <c r="AL43" s="71">
        <v>0.10262203</v>
      </c>
      <c r="AM43" s="71">
        <v>0.21133695</v>
      </c>
      <c r="AN43" s="71">
        <v>9.2509078999999994E-2</v>
      </c>
      <c r="AP43" s="129">
        <v>1.8868247000000001E-2</v>
      </c>
      <c r="AQ43" s="129">
        <v>1.8100028000000001E-2</v>
      </c>
      <c r="AR43" s="129">
        <v>5.2184024999999995E-4</v>
      </c>
      <c r="AS43" s="129">
        <v>2.4637828999999998E-4</v>
      </c>
      <c r="AT43" s="172">
        <f t="shared" si="12"/>
        <v>1.0851335960362E-6</v>
      </c>
      <c r="AU43" s="172">
        <f t="shared" si="13"/>
        <v>1.9298825942605394E-9</v>
      </c>
      <c r="AV43" s="185">
        <f t="shared" si="14"/>
        <v>3.4506763106999995E-2</v>
      </c>
      <c r="AW43" s="121">
        <v>2.9002594E-7</v>
      </c>
      <c r="AX43" s="121">
        <v>8.7508107999999999E-10</v>
      </c>
      <c r="AY43" s="121">
        <v>2.3908335999999999E-14</v>
      </c>
      <c r="AZ43" s="121">
        <v>1.0186300999999999E-12</v>
      </c>
      <c r="BA43" s="121">
        <v>0</v>
      </c>
      <c r="BB43" s="121">
        <v>9.9368129000000001E-11</v>
      </c>
      <c r="BC43" s="121">
        <v>6.3488470000000003E-8</v>
      </c>
      <c r="BD43" s="121">
        <v>1.8184912000000001E-11</v>
      </c>
      <c r="BE43" s="121">
        <v>6.8120086999999998E-11</v>
      </c>
      <c r="BF43" s="121">
        <v>1.1638761E-14</v>
      </c>
      <c r="BG43" s="121">
        <v>1.7286502E-16</v>
      </c>
      <c r="BH43" s="121">
        <v>1.1497339E-13</v>
      </c>
      <c r="BI43" s="121">
        <v>2.6206861999999999E-15</v>
      </c>
      <c r="BJ43" s="121">
        <v>6.7412258000000003E-16</v>
      </c>
      <c r="BK43" s="121">
        <v>5.0997540999999999E-12</v>
      </c>
      <c r="BL43" s="121">
        <v>8.9549523000000006E-11</v>
      </c>
      <c r="BM43" s="121">
        <v>9.7396621999999997E-21</v>
      </c>
      <c r="BN43" s="121">
        <v>1.2078107E-5</v>
      </c>
      <c r="BO43" s="121">
        <v>3.4494684999999997E-2</v>
      </c>
      <c r="BP43" s="121">
        <v>7.3142415000000004E-7</v>
      </c>
      <c r="BQ43" s="121">
        <v>9.6826625000000005E-10</v>
      </c>
      <c r="BR43" s="121">
        <v>7.6277089999999998E-14</v>
      </c>
      <c r="BT43" s="71">
        <v>1.3229088999999999E-4</v>
      </c>
      <c r="BU43" s="71">
        <v>4.8671769000000004E-7</v>
      </c>
      <c r="BV43" s="71">
        <v>8.7115911000000001E-6</v>
      </c>
      <c r="BW43" s="71">
        <v>3.3632635999999997E-8</v>
      </c>
      <c r="BX43" s="71">
        <v>6.4971414999999998E-7</v>
      </c>
      <c r="BY43" s="71">
        <v>3.3741787E-8</v>
      </c>
      <c r="BZ43" s="71">
        <v>2.8603620000000001E-10</v>
      </c>
      <c r="CA43" s="71">
        <v>5.0967596E-8</v>
      </c>
      <c r="CB43" s="71">
        <v>3.3267428E-8</v>
      </c>
      <c r="CC43" s="71">
        <v>1.4576348E-7</v>
      </c>
      <c r="CD43" s="71">
        <v>0</v>
      </c>
      <c r="CE43" s="71">
        <v>2.153802E-17</v>
      </c>
      <c r="CF43" s="71">
        <v>1.7635247E-13</v>
      </c>
      <c r="CG43" s="71">
        <v>4.3418790999999999E-7</v>
      </c>
      <c r="CH43" s="71">
        <v>5.6660738999999996E-6</v>
      </c>
      <c r="CI43" s="71">
        <v>3.9683940000000002E-9</v>
      </c>
      <c r="CJ43" s="71">
        <v>1.1604097999999999E-4</v>
      </c>
      <c r="CL43" s="186">
        <v>1.4926713999999999E-13</v>
      </c>
      <c r="CM43" s="186">
        <v>0.31237546999999999</v>
      </c>
      <c r="CN43" s="187">
        <v>1.2346219000000001E-3</v>
      </c>
      <c r="CO43" s="186">
        <v>3.4070663E-4</v>
      </c>
      <c r="CP43" s="186">
        <v>5.232937E-11</v>
      </c>
      <c r="CQ43" s="186">
        <v>6.1788806000000003E-9</v>
      </c>
      <c r="CR43" s="186">
        <v>2.6421451E-5</v>
      </c>
      <c r="CS43" s="186">
        <v>1.8707123E-3</v>
      </c>
      <c r="CT43" s="186">
        <v>7.7984065000000003E-9</v>
      </c>
      <c r="CU43" s="186">
        <v>1.1868337000000001E-5</v>
      </c>
      <c r="CW43" s="84"/>
      <c r="CX43" s="166"/>
    </row>
    <row r="44" spans="1:102" ht="14.4">
      <c r="A44" t="s">
        <v>2189</v>
      </c>
      <c r="B44" s="92" t="s">
        <v>876</v>
      </c>
      <c r="C44" s="126" t="str">
        <f t="shared" si="0"/>
        <v>A.010.08.114</v>
      </c>
      <c r="D44" s="127" t="s">
        <v>1690</v>
      </c>
      <c r="E44" s="125" t="s">
        <v>878</v>
      </c>
      <c r="F44" s="128" t="str">
        <f t="shared" si="1"/>
        <v>Kenaf fibres India</v>
      </c>
      <c r="G44" s="131">
        <f t="shared" si="2"/>
        <v>0.31746652109720952</v>
      </c>
      <c r="H44" s="183">
        <f t="shared" si="3"/>
        <v>3.0765102330000001E-3</v>
      </c>
      <c r="I44" s="183">
        <f t="shared" si="4"/>
        <v>6.1328819770000006E-3</v>
      </c>
      <c r="J44" s="184">
        <f t="shared" si="5"/>
        <v>0.26139147888720954</v>
      </c>
      <c r="K44" s="183">
        <v>4.6865650000000002E-2</v>
      </c>
      <c r="L44" s="146">
        <v>3.0218523999999999E-3</v>
      </c>
      <c r="M44" s="146">
        <v>2.3741305000000001E-3</v>
      </c>
      <c r="N44" s="146">
        <v>2.1220871E-3</v>
      </c>
      <c r="O44" s="188">
        <v>7.3517503000000001E-4</v>
      </c>
      <c r="P44" s="188">
        <v>1.7300503E-5</v>
      </c>
      <c r="Q44" s="146">
        <v>2.019476E-4</v>
      </c>
      <c r="R44" s="146">
        <v>2.7958657000000002E-4</v>
      </c>
      <c r="S44" s="146">
        <v>1.2581208E-4</v>
      </c>
      <c r="T44" s="146">
        <v>4.2287423000000001E-4</v>
      </c>
      <c r="U44" s="188">
        <v>9.2230868000000004E-3</v>
      </c>
      <c r="V44" s="188">
        <v>3.4438277000000002E-5</v>
      </c>
      <c r="W44" s="146">
        <v>0.25204258000000002</v>
      </c>
      <c r="X44" s="146">
        <v>7.2094909000000003E-12</v>
      </c>
      <c r="Z44" s="157">
        <f t="shared" si="6"/>
        <v>0.31243766666666667</v>
      </c>
      <c r="AB44" s="131">
        <f t="shared" si="7"/>
        <v>4.6865650000000002E-2</v>
      </c>
      <c r="AC44" s="131">
        <f t="shared" si="8"/>
        <v>8.7520797030000014E-3</v>
      </c>
      <c r="AD44" s="131">
        <f t="shared" si="9"/>
        <v>0.25771814946999999</v>
      </c>
      <c r="AE44" s="131">
        <f t="shared" si="10"/>
        <v>6.1328819770000006E-3</v>
      </c>
      <c r="AF44" s="131">
        <f t="shared" si="11"/>
        <v>9.348898887209493E-3</v>
      </c>
      <c r="AH44">
        <v>5.0618005000000004</v>
      </c>
      <c r="AI44" s="71">
        <v>4.1943155000000001</v>
      </c>
      <c r="AJ44" s="71">
        <v>0.46101692999999999</v>
      </c>
      <c r="AK44" s="71">
        <v>0</v>
      </c>
      <c r="AL44" s="71">
        <v>0.10262203</v>
      </c>
      <c r="AM44" s="71">
        <v>0.21133695</v>
      </c>
      <c r="AN44" s="71">
        <v>9.2509078999999994E-2</v>
      </c>
      <c r="AP44" s="129">
        <v>7.2459667000000002E-3</v>
      </c>
      <c r="AQ44" s="129">
        <v>6.1903534999999997E-3</v>
      </c>
      <c r="AR44" s="129">
        <v>8.0923495000000004E-4</v>
      </c>
      <c r="AS44" s="129">
        <v>2.4637828999999998E-4</v>
      </c>
      <c r="AT44" s="172">
        <f t="shared" si="12"/>
        <v>3.7112430703620003E-7</v>
      </c>
      <c r="AU44" s="172">
        <f t="shared" si="13"/>
        <v>2.9927328362105393E-9</v>
      </c>
      <c r="AV44" s="185">
        <f t="shared" si="14"/>
        <v>3.4506763106999995E-2</v>
      </c>
      <c r="AW44" s="121">
        <v>2.9002594E-7</v>
      </c>
      <c r="AX44" s="121">
        <v>8.7508107999999999E-10</v>
      </c>
      <c r="AY44" s="121">
        <v>2.3908335999999999E-14</v>
      </c>
      <c r="AZ44" s="121">
        <v>1.0186300999999999E-12</v>
      </c>
      <c r="BA44" s="121">
        <v>0</v>
      </c>
      <c r="BB44" s="121">
        <v>9.9368129000000001E-11</v>
      </c>
      <c r="BC44" s="121">
        <v>6.3488470000000003E-8</v>
      </c>
      <c r="BD44" s="121">
        <v>1.8184912000000001E-11</v>
      </c>
      <c r="BE44" s="121">
        <v>6.8120086999999998E-11</v>
      </c>
      <c r="BF44" s="121">
        <v>1.1638761E-14</v>
      </c>
      <c r="BG44" s="121">
        <v>1.7286502E-16</v>
      </c>
      <c r="BH44" s="121">
        <v>1.1497339E-13</v>
      </c>
      <c r="BI44" s="121">
        <v>2.6206861999999999E-15</v>
      </c>
      <c r="BJ44" s="121">
        <v>6.7412258000000003E-16</v>
      </c>
      <c r="BK44" s="121">
        <v>5.0997540999999999E-12</v>
      </c>
      <c r="BL44" s="121">
        <v>8.9549523000000006E-11</v>
      </c>
      <c r="BM44" s="121">
        <v>9.7396621999999997E-21</v>
      </c>
      <c r="BN44" s="121">
        <v>1.2078107E-5</v>
      </c>
      <c r="BO44" s="121">
        <v>3.4494684999999997E-2</v>
      </c>
      <c r="BP44" s="121">
        <v>1.7414860999999999E-8</v>
      </c>
      <c r="BQ44" s="121">
        <v>2.0305728E-9</v>
      </c>
      <c r="BR44" s="121">
        <v>6.1996904E-13</v>
      </c>
      <c r="BT44" s="71">
        <v>9.2232201000000004E-5</v>
      </c>
      <c r="BU44" s="71">
        <v>4.8671769000000004E-7</v>
      </c>
      <c r="BV44" s="71">
        <v>8.7115911000000001E-6</v>
      </c>
      <c r="BW44" s="71">
        <v>3.3632635999999997E-8</v>
      </c>
      <c r="BX44" s="71">
        <v>6.4971414999999998E-7</v>
      </c>
      <c r="BY44" s="71">
        <v>3.3741787E-8</v>
      </c>
      <c r="BZ44" s="71">
        <v>2.8603620000000001E-10</v>
      </c>
      <c r="CA44" s="71">
        <v>5.0967596E-8</v>
      </c>
      <c r="CB44" s="71">
        <v>3.3267428E-8</v>
      </c>
      <c r="CC44" s="71">
        <v>1.4576348E-7</v>
      </c>
      <c r="CD44" s="71">
        <v>0</v>
      </c>
      <c r="CE44" s="71">
        <v>2.153802E-17</v>
      </c>
      <c r="CF44" s="71">
        <v>1.7635247E-13</v>
      </c>
      <c r="CG44" s="71">
        <v>4.3418790999999999E-7</v>
      </c>
      <c r="CH44" s="71">
        <v>5.6660738999999996E-6</v>
      </c>
      <c r="CI44" s="71">
        <v>3.9683940000000002E-9</v>
      </c>
      <c r="CJ44" s="71">
        <v>7.5982289000000003E-5</v>
      </c>
      <c r="CL44" s="186">
        <v>1.4926713999999999E-13</v>
      </c>
      <c r="CM44" s="186">
        <v>0.31237546999999999</v>
      </c>
      <c r="CN44" s="187">
        <v>1.2346219000000001E-3</v>
      </c>
      <c r="CO44" s="186">
        <v>3.4070663E-4</v>
      </c>
      <c r="CP44" s="186">
        <v>5.232937E-11</v>
      </c>
      <c r="CQ44" s="186">
        <v>6.1788806000000003E-9</v>
      </c>
      <c r="CR44" s="186">
        <v>2.6421451E-5</v>
      </c>
      <c r="CS44" s="186">
        <v>1.8707123E-3</v>
      </c>
      <c r="CT44" s="186">
        <v>7.7984065000000003E-9</v>
      </c>
      <c r="CU44" s="186">
        <v>1.1868337000000001E-5</v>
      </c>
      <c r="CW44" s="84"/>
      <c r="CX44" s="165"/>
    </row>
    <row r="45" spans="1:102" ht="14.4">
      <c r="A45" t="s">
        <v>883</v>
      </c>
      <c r="B45" s="92" t="s">
        <v>876</v>
      </c>
      <c r="C45" s="126" t="str">
        <f t="shared" si="0"/>
        <v>A.010.08.115</v>
      </c>
      <c r="D45" s="127" t="s">
        <v>1690</v>
      </c>
      <c r="E45" s="125" t="s">
        <v>878</v>
      </c>
      <c r="F45" s="128" t="str">
        <f t="shared" si="1"/>
        <v>Linseed produced in region</v>
      </c>
      <c r="G45" s="131">
        <f t="shared" si="2"/>
        <v>0.23602642242450486</v>
      </c>
      <c r="H45" s="183">
        <f t="shared" si="3"/>
        <v>8.0297538139999999E-3</v>
      </c>
      <c r="I45" s="183">
        <f t="shared" si="4"/>
        <v>1.494126525E-2</v>
      </c>
      <c r="J45" s="184">
        <f t="shared" si="5"/>
        <v>7.1886203360504872E-2</v>
      </c>
      <c r="K45" s="183">
        <v>0.14116919999999999</v>
      </c>
      <c r="L45" s="146">
        <v>5.4588985E-3</v>
      </c>
      <c r="M45" s="146">
        <v>5.9707666E-3</v>
      </c>
      <c r="N45" s="146">
        <v>4.1318296000000003E-3</v>
      </c>
      <c r="O45" s="188">
        <v>1.5658263000000001E-3</v>
      </c>
      <c r="P45" s="188">
        <v>7.6567013999999999E-5</v>
      </c>
      <c r="Q45" s="146">
        <v>2.2555308999999998E-3</v>
      </c>
      <c r="R45" s="146">
        <v>1.9683955000000001E-3</v>
      </c>
      <c r="S45" s="146">
        <v>1.7146420000000001E-4</v>
      </c>
      <c r="T45" s="146">
        <v>1.1323311999999999E-3</v>
      </c>
      <c r="U45" s="146">
        <v>7.1712646000000005E-2</v>
      </c>
      <c r="V45" s="188">
        <v>4.1087345000000001E-4</v>
      </c>
      <c r="W45" s="188">
        <v>2.0931411999999999E-6</v>
      </c>
      <c r="X45" s="146">
        <v>1.9304868E-11</v>
      </c>
      <c r="Z45" s="157">
        <f t="shared" si="6"/>
        <v>0.94112799999999996</v>
      </c>
      <c r="AB45" s="131">
        <f t="shared" si="7"/>
        <v>0.14116919999999999</v>
      </c>
      <c r="AC45" s="131">
        <f t="shared" si="8"/>
        <v>2.1427814414000001E-2</v>
      </c>
      <c r="AD45" s="131">
        <f t="shared" si="9"/>
        <v>1.34001537412E-2</v>
      </c>
      <c r="AE45" s="131">
        <f t="shared" si="10"/>
        <v>1.4941265249999999E-2</v>
      </c>
      <c r="AF45" s="131">
        <f t="shared" si="11"/>
        <v>7.1884110219304867E-2</v>
      </c>
      <c r="AH45">
        <v>14.676387</v>
      </c>
      <c r="AI45" s="71">
        <v>14.133665000000001</v>
      </c>
      <c r="AJ45" s="71">
        <v>9.4735711E-2</v>
      </c>
      <c r="AK45" s="71">
        <v>0</v>
      </c>
      <c r="AL45" s="71">
        <v>5.7567661999999999E-2</v>
      </c>
      <c r="AM45" s="71">
        <v>0.36877166</v>
      </c>
      <c r="AN45" s="71">
        <v>2.1647267000000001E-2</v>
      </c>
      <c r="AP45" s="129">
        <v>1.8232722999999999E-2</v>
      </c>
      <c r="AQ45" s="129">
        <v>1.6479436E-2</v>
      </c>
      <c r="AR45" s="129">
        <v>7.5632306999999998E-4</v>
      </c>
      <c r="AS45" s="129">
        <v>9.9696430999999999E-4</v>
      </c>
      <c r="AT45" s="172">
        <f t="shared" si="12"/>
        <v>9.879757820177999E-7</v>
      </c>
      <c r="AU45" s="172">
        <f t="shared" si="13"/>
        <v>2.79705275803619E-9</v>
      </c>
      <c r="AV45" s="185">
        <f t="shared" si="14"/>
        <v>0.139630853162</v>
      </c>
      <c r="AW45" s="121">
        <v>8.7346817999999996E-7</v>
      </c>
      <c r="AX45" s="121">
        <v>2.6354670000000001E-9</v>
      </c>
      <c r="AY45" s="121">
        <v>7.2004582000000004E-14</v>
      </c>
      <c r="AZ45" s="121">
        <v>2.7275878E-12</v>
      </c>
      <c r="BA45" s="121">
        <v>0</v>
      </c>
      <c r="BB45" s="121">
        <v>1.9897309E-10</v>
      </c>
      <c r="BC45" s="121">
        <v>1.1349855999999999E-7</v>
      </c>
      <c r="BD45" s="121">
        <v>3.6084874000000002E-11</v>
      </c>
      <c r="BE45" s="121">
        <v>1.2409330999999999E-10</v>
      </c>
      <c r="BF45" s="121">
        <v>3.1165135E-14</v>
      </c>
      <c r="BG45" s="121">
        <v>4.6288100999999996E-16</v>
      </c>
      <c r="BH45" s="121">
        <v>1.2848697E-12</v>
      </c>
      <c r="BI45" s="121">
        <v>1.4386271000000002E-14</v>
      </c>
      <c r="BJ45" s="121">
        <v>4.6854410999999997E-15</v>
      </c>
      <c r="BK45" s="121">
        <v>3.4449589999999997E-11</v>
      </c>
      <c r="BL45" s="121">
        <v>7.7289175000000005E-10</v>
      </c>
      <c r="BM45" s="121">
        <v>2.6079912999999999E-20</v>
      </c>
      <c r="BN45" s="121">
        <v>1.4443162E-5</v>
      </c>
      <c r="BO45" s="121">
        <v>0.13961641</v>
      </c>
      <c r="BP45" s="121">
        <v>0</v>
      </c>
      <c r="BQ45" s="121">
        <v>0</v>
      </c>
      <c r="BR45" s="121">
        <v>0</v>
      </c>
      <c r="BT45" s="71">
        <v>4.8572561000000003E-5</v>
      </c>
      <c r="BU45" s="71">
        <v>8.9098467E-7</v>
      </c>
      <c r="BV45" s="71">
        <v>2.6241146000000001E-5</v>
      </c>
      <c r="BW45" s="71">
        <v>2.3263553000000001E-7</v>
      </c>
      <c r="BX45" s="71">
        <v>1.0546921E-6</v>
      </c>
      <c r="BY45" s="71">
        <v>7.0136542999999998E-8</v>
      </c>
      <c r="BZ45" s="71">
        <v>7.6591969000000004E-10</v>
      </c>
      <c r="CA45" s="71">
        <v>1.0579567E-7</v>
      </c>
      <c r="CB45" s="71">
        <v>2.1383851000000001E-7</v>
      </c>
      <c r="CC45" s="71">
        <v>1.5649627000000001E-6</v>
      </c>
      <c r="CD45" s="71">
        <v>0</v>
      </c>
      <c r="CE45" s="71">
        <v>5.7672399999999995E-17</v>
      </c>
      <c r="CF45" s="71">
        <v>4.7221936E-13</v>
      </c>
      <c r="CG45" s="71">
        <v>8.4131700000000004E-7</v>
      </c>
      <c r="CH45" s="71">
        <v>1.734566E-5</v>
      </c>
      <c r="CI45" s="71">
        <v>1.0625960000000001E-8</v>
      </c>
      <c r="CJ45" s="71">
        <v>0</v>
      </c>
      <c r="CL45" s="186">
        <v>3.9969290999999998E-13</v>
      </c>
      <c r="CM45" s="186">
        <v>0.94106420000000002</v>
      </c>
      <c r="CN45" s="187">
        <v>2.7271463999999999E-3</v>
      </c>
      <c r="CO45" s="186">
        <v>6.2558492E-4</v>
      </c>
      <c r="CP45" s="186">
        <v>5.8073706999999998E-10</v>
      </c>
      <c r="CQ45" s="186">
        <v>6.8773824000000001E-8</v>
      </c>
      <c r="CR45" s="186">
        <v>4.4402900999999997E-5</v>
      </c>
      <c r="CS45" s="186">
        <v>1.1846723E-2</v>
      </c>
      <c r="CT45" s="186">
        <v>2.0881809E-8</v>
      </c>
      <c r="CU45" s="186">
        <v>2.467117E-5</v>
      </c>
      <c r="CW45" s="84"/>
      <c r="CX45" s="161"/>
    </row>
    <row r="46" spans="1:102" ht="14.4">
      <c r="A46" t="s">
        <v>2190</v>
      </c>
      <c r="B46" s="92" t="s">
        <v>876</v>
      </c>
      <c r="C46" s="126" t="str">
        <f t="shared" si="0"/>
        <v>A.010.08.116</v>
      </c>
      <c r="D46" s="127" t="s">
        <v>1690</v>
      </c>
      <c r="E46" s="125" t="s">
        <v>878</v>
      </c>
      <c r="F46" s="128" t="str">
        <f t="shared" si="1"/>
        <v>European Flax scutched - long fibres (12% moisture content)</v>
      </c>
      <c r="G46" s="131">
        <f t="shared" si="2"/>
        <v>0.36553199912040002</v>
      </c>
      <c r="H46" s="183">
        <f t="shared" si="3"/>
        <v>7.3962149350000006E-2</v>
      </c>
      <c r="I46" s="183">
        <f t="shared" si="4"/>
        <v>8.3820073320399993E-2</v>
      </c>
      <c r="J46" s="184">
        <f t="shared" si="5"/>
        <v>1.07759645E-3</v>
      </c>
      <c r="K46" s="183">
        <v>0.20667218000000001</v>
      </c>
      <c r="L46" s="146">
        <v>5.0354032E-2</v>
      </c>
      <c r="M46" s="146">
        <v>2.0352617E-2</v>
      </c>
      <c r="N46" s="146">
        <v>3.4564940000000002E-2</v>
      </c>
      <c r="O46" s="146">
        <v>5.5064215E-4</v>
      </c>
      <c r="P46" s="188">
        <v>9.6821471999999995E-3</v>
      </c>
      <c r="Q46" s="146">
        <v>2.916442E-2</v>
      </c>
      <c r="R46" s="146">
        <v>1.311057E-2</v>
      </c>
      <c r="S46" s="146">
        <v>1.3495153000000001E-4</v>
      </c>
      <c r="T46" s="146">
        <v>0</v>
      </c>
      <c r="U46" s="188">
        <v>9.4264491999999998E-4</v>
      </c>
      <c r="V46" s="188">
        <v>2.8543203999999998E-6</v>
      </c>
      <c r="W46" s="146">
        <v>0</v>
      </c>
      <c r="X46" s="146">
        <v>0</v>
      </c>
      <c r="Z46" s="157">
        <f t="shared" si="6"/>
        <v>1.3778145333333334</v>
      </c>
      <c r="AB46" s="131">
        <f t="shared" si="7"/>
        <v>0.20667218000000001</v>
      </c>
      <c r="AC46" s="131">
        <f t="shared" si="8"/>
        <v>0.15777936835</v>
      </c>
      <c r="AD46" s="131">
        <f t="shared" si="9"/>
        <v>8.3817218999999998E-2</v>
      </c>
      <c r="AE46" s="131">
        <f t="shared" si="10"/>
        <v>8.3820073320400007E-2</v>
      </c>
      <c r="AF46" s="131">
        <f t="shared" si="11"/>
        <v>1.07759645E-3</v>
      </c>
      <c r="AH46">
        <v>10.828352000000001</v>
      </c>
      <c r="AI46" s="71">
        <v>10.659936</v>
      </c>
      <c r="AJ46" s="71">
        <v>0.11709875</v>
      </c>
      <c r="AK46" s="71">
        <v>0</v>
      </c>
      <c r="AL46" s="71">
        <v>0</v>
      </c>
      <c r="AM46" s="71">
        <v>2.8684858000000001E-2</v>
      </c>
      <c r="AN46" s="71">
        <v>2.2633094999999999E-2</v>
      </c>
      <c r="AP46" s="129">
        <v>2.8565447000000001E-2</v>
      </c>
      <c r="AQ46" s="129">
        <v>2.6607972000000001E-2</v>
      </c>
      <c r="AR46" s="129">
        <v>1.1962754E-3</v>
      </c>
      <c r="AS46" s="129">
        <v>7.6120023999999998E-4</v>
      </c>
      <c r="AT46" s="172">
        <f t="shared" si="12"/>
        <v>1.5952021480199999E-6</v>
      </c>
      <c r="AU46" s="172">
        <f t="shared" si="13"/>
        <v>4.4240954886659996E-9</v>
      </c>
      <c r="AV46" s="185">
        <f t="shared" si="14"/>
        <v>0.106610682205</v>
      </c>
      <c r="AW46" s="121">
        <v>1.2786119000000001E-6</v>
      </c>
      <c r="AX46" s="121">
        <v>3.8578806999999997E-9</v>
      </c>
      <c r="AY46" s="121">
        <v>1.0540281E-13</v>
      </c>
      <c r="AZ46" s="121">
        <v>0</v>
      </c>
      <c r="BA46" s="121">
        <v>0</v>
      </c>
      <c r="BB46" s="121">
        <v>9.2625001999999997E-10</v>
      </c>
      <c r="BC46" s="121">
        <v>1.4931988999999999E-7</v>
      </c>
      <c r="BD46" s="121">
        <v>2.1123019E-10</v>
      </c>
      <c r="BE46" s="121">
        <v>3.1418087999999999E-10</v>
      </c>
      <c r="BF46" s="121">
        <v>0</v>
      </c>
      <c r="BG46" s="121">
        <v>0</v>
      </c>
      <c r="BH46" s="121">
        <v>4.0549629999999998E-11</v>
      </c>
      <c r="BI46" s="121">
        <v>1.7942865999999999E-14</v>
      </c>
      <c r="BJ46" s="121">
        <v>1.3074299000000001E-13</v>
      </c>
      <c r="BK46" s="121">
        <v>1.5316418000000001E-8</v>
      </c>
      <c r="BL46" s="121">
        <v>1.5102769000000001E-7</v>
      </c>
      <c r="BM46" s="121">
        <v>0</v>
      </c>
      <c r="BN46" s="121">
        <v>1.1322205E-5</v>
      </c>
      <c r="BO46" s="121">
        <v>0.10659936</v>
      </c>
      <c r="BP46" s="121">
        <v>0</v>
      </c>
      <c r="BQ46" s="121">
        <v>0</v>
      </c>
      <c r="BR46" s="121">
        <v>0</v>
      </c>
      <c r="BT46" s="71">
        <v>9.9245685000000003E-5</v>
      </c>
      <c r="BU46" s="71">
        <v>2.4799606000000002E-6</v>
      </c>
      <c r="BV46" s="71">
        <v>3.8417124999999997E-5</v>
      </c>
      <c r="BW46" s="71">
        <v>1.5810348E-6</v>
      </c>
      <c r="BX46" s="71">
        <v>2.7766168000000002E-6</v>
      </c>
      <c r="BY46" s="71">
        <v>8.7219613999999999E-8</v>
      </c>
      <c r="BZ46" s="71">
        <v>0</v>
      </c>
      <c r="CA46" s="71">
        <v>1.7698812999999999E-6</v>
      </c>
      <c r="CB46" s="71">
        <v>1.2995931E-5</v>
      </c>
      <c r="CC46" s="71">
        <v>1.9362584999999999E-5</v>
      </c>
      <c r="CD46" s="71">
        <v>0</v>
      </c>
      <c r="CE46" s="71">
        <v>0</v>
      </c>
      <c r="CF46" s="71">
        <v>0</v>
      </c>
      <c r="CG46" s="71">
        <v>6.6313373999999997E-6</v>
      </c>
      <c r="CH46" s="71">
        <v>1.3143994E-5</v>
      </c>
      <c r="CI46" s="71">
        <v>1.9000249E-15</v>
      </c>
      <c r="CJ46" s="71">
        <v>0</v>
      </c>
      <c r="CL46" s="186">
        <v>0</v>
      </c>
      <c r="CM46" s="186">
        <v>1.3778144999999999</v>
      </c>
      <c r="CN46" s="187">
        <v>0</v>
      </c>
      <c r="CO46" s="186">
        <v>1.4304878999999999E-3</v>
      </c>
      <c r="CP46" s="186">
        <v>4.1144849000000004E-9</v>
      </c>
      <c r="CQ46" s="186">
        <v>8.4356041000000002E-7</v>
      </c>
      <c r="CR46" s="186">
        <v>7.0963337E-5</v>
      </c>
      <c r="CS46" s="186">
        <v>7.5051083000000005E-2</v>
      </c>
      <c r="CT46" s="186">
        <v>0</v>
      </c>
      <c r="CU46" s="186">
        <v>3.7167686000000002E-4</v>
      </c>
      <c r="CW46" s="84"/>
      <c r="CX46" s="163"/>
    </row>
    <row r="47" spans="1:102" ht="14.4">
      <c r="B47" s="92"/>
      <c r="C47" s="126"/>
      <c r="D47" s="127"/>
      <c r="E47" s="125"/>
      <c r="J47" s="158"/>
      <c r="P47" s="4"/>
      <c r="U47" s="4"/>
      <c r="V47" s="4"/>
      <c r="AT47" s="4"/>
      <c r="AU47" s="4"/>
      <c r="AV47" s="16"/>
      <c r="CN47" s="97"/>
      <c r="CW47" s="90"/>
      <c r="CX47" s="163"/>
    </row>
    <row r="48" spans="1:102" ht="14.4">
      <c r="B48" s="92"/>
      <c r="C48" s="126"/>
      <c r="D48" s="124" t="s">
        <v>1691</v>
      </c>
      <c r="E48" s="125"/>
      <c r="J48" s="158"/>
      <c r="P48" s="4"/>
      <c r="U48" s="4"/>
      <c r="V48" s="4"/>
      <c r="AT48" s="4"/>
      <c r="AU48" s="4"/>
      <c r="AV48" s="16"/>
      <c r="CN48" s="97"/>
      <c r="CW48" s="4"/>
      <c r="CX48" s="165"/>
    </row>
    <row r="49" spans="1:102" ht="14.4">
      <c r="A49" t="s">
        <v>884</v>
      </c>
      <c r="B49" s="92" t="s">
        <v>885</v>
      </c>
      <c r="C49" s="126" t="str">
        <f t="shared" si="0"/>
        <v>A.020.01.101</v>
      </c>
      <c r="D49" s="11" t="s">
        <v>1691</v>
      </c>
      <c r="E49" s="125" t="s">
        <v>878</v>
      </c>
      <c r="F49" s="128" t="str">
        <f t="shared" si="1"/>
        <v>Alumina</v>
      </c>
      <c r="G49" s="131">
        <f t="shared" si="2"/>
        <v>0.2939954857764</v>
      </c>
      <c r="H49" s="183">
        <f t="shared" si="3"/>
        <v>6.4235206399999994E-5</v>
      </c>
      <c r="I49" s="183">
        <f t="shared" si="4"/>
        <v>7.4312505700000007E-3</v>
      </c>
      <c r="J49" s="184">
        <f t="shared" si="5"/>
        <v>0</v>
      </c>
      <c r="K49" s="183">
        <v>0.28649999999999998</v>
      </c>
      <c r="L49" s="146">
        <v>7.4159100000000004E-3</v>
      </c>
      <c r="M49" s="146">
        <v>0</v>
      </c>
      <c r="N49" s="146">
        <v>0</v>
      </c>
      <c r="O49" s="188">
        <v>0</v>
      </c>
      <c r="P49" s="188">
        <v>2.2311104000000002E-6</v>
      </c>
      <c r="Q49" s="188">
        <v>6.2004095999999994E-5</v>
      </c>
      <c r="R49" s="188">
        <v>1.5340570000000001E-5</v>
      </c>
      <c r="S49" s="146">
        <v>0</v>
      </c>
      <c r="T49" s="146">
        <v>0</v>
      </c>
      <c r="U49" s="146">
        <v>0</v>
      </c>
      <c r="V49" s="188">
        <v>0</v>
      </c>
      <c r="W49" s="146">
        <v>0</v>
      </c>
      <c r="X49" s="146">
        <v>0</v>
      </c>
      <c r="Z49" s="157">
        <f t="shared" si="6"/>
        <v>1.91</v>
      </c>
      <c r="AB49" s="131">
        <f t="shared" si="7"/>
        <v>0.28649999999999998</v>
      </c>
      <c r="AC49" s="131">
        <f t="shared" si="8"/>
        <v>7.4954857764000004E-3</v>
      </c>
      <c r="AD49" s="131">
        <f t="shared" si="9"/>
        <v>7.4312505700000007E-3</v>
      </c>
      <c r="AE49" s="131">
        <f t="shared" si="10"/>
        <v>7.4312505700000007E-3</v>
      </c>
      <c r="AF49" s="131">
        <f t="shared" si="11"/>
        <v>0</v>
      </c>
      <c r="AH49">
        <v>0</v>
      </c>
      <c r="AI49" s="71">
        <v>0</v>
      </c>
      <c r="AJ49" s="71">
        <v>0</v>
      </c>
      <c r="AK49" s="71">
        <v>0</v>
      </c>
      <c r="AL49" s="71">
        <v>0</v>
      </c>
      <c r="AM49" s="71">
        <v>0</v>
      </c>
      <c r="AN49" s="71">
        <v>0</v>
      </c>
      <c r="AP49" s="129">
        <v>3.3335377999999999E-2</v>
      </c>
      <c r="AQ49" s="129">
        <v>3.1846816999999999E-2</v>
      </c>
      <c r="AR49" s="129">
        <v>1.4885607999999999E-3</v>
      </c>
      <c r="AS49" s="129">
        <v>0</v>
      </c>
      <c r="AT49" s="172">
        <f t="shared" si="12"/>
        <v>1.9092816000000003E-6</v>
      </c>
      <c r="AU49" s="172">
        <f t="shared" si="13"/>
        <v>5.5050325149999997E-9</v>
      </c>
      <c r="AV49" s="185">
        <f t="shared" si="14"/>
        <v>0</v>
      </c>
      <c r="AW49" s="121">
        <v>1.7724800000000001E-6</v>
      </c>
      <c r="AX49" s="121">
        <v>5.3480000000000001E-9</v>
      </c>
      <c r="AY49" s="121">
        <v>1.46115E-13</v>
      </c>
      <c r="AZ49" s="121">
        <v>0</v>
      </c>
      <c r="BA49" s="121">
        <v>0</v>
      </c>
      <c r="BB49" s="121">
        <v>0</v>
      </c>
      <c r="BC49" s="121">
        <v>1.3468000000000001E-7</v>
      </c>
      <c r="BD49" s="121">
        <v>0</v>
      </c>
      <c r="BE49" s="121">
        <v>1.5688000000000001E-10</v>
      </c>
      <c r="BF49" s="121">
        <v>0</v>
      </c>
      <c r="BG49" s="121">
        <v>0</v>
      </c>
      <c r="BH49" s="121">
        <v>3.8079999999999998E-33</v>
      </c>
      <c r="BI49" s="121">
        <v>5.536E-15</v>
      </c>
      <c r="BJ49" s="121">
        <v>8.6400000000000004E-16</v>
      </c>
      <c r="BK49" s="121">
        <v>7.3599999999999997E-11</v>
      </c>
      <c r="BL49" s="121">
        <v>2.048E-9</v>
      </c>
      <c r="BM49" s="121">
        <v>0</v>
      </c>
      <c r="BN49" s="121">
        <v>0</v>
      </c>
      <c r="BO49" s="121">
        <v>0</v>
      </c>
      <c r="BP49" s="121">
        <v>0</v>
      </c>
      <c r="BQ49" s="121">
        <v>0</v>
      </c>
      <c r="BR49" s="121">
        <v>0</v>
      </c>
      <c r="BT49" s="71">
        <v>5.5344406999999997E-5</v>
      </c>
      <c r="BU49" s="71">
        <v>1.0815780999999999E-6</v>
      </c>
      <c r="BV49" s="71">
        <v>5.3255867999999999E-5</v>
      </c>
      <c r="BW49" s="71">
        <v>1.7969465E-9</v>
      </c>
      <c r="BX49" s="71">
        <v>8.9093308999999998E-7</v>
      </c>
      <c r="BY49" s="71">
        <v>0</v>
      </c>
      <c r="BZ49" s="71">
        <v>0</v>
      </c>
      <c r="CA49" s="71">
        <v>0</v>
      </c>
      <c r="CB49" s="71">
        <v>2.9939931000000001E-9</v>
      </c>
      <c r="CC49" s="71">
        <v>4.1028471000000003E-8</v>
      </c>
      <c r="CD49" s="71">
        <v>0</v>
      </c>
      <c r="CE49" s="71">
        <v>0</v>
      </c>
      <c r="CF49" s="71">
        <v>0</v>
      </c>
      <c r="CG49" s="71">
        <v>7.0208651999999998E-8</v>
      </c>
      <c r="CH49" s="71">
        <v>0</v>
      </c>
      <c r="CI49" s="71">
        <v>0</v>
      </c>
      <c r="CJ49" s="71">
        <v>0</v>
      </c>
      <c r="CL49" s="186">
        <v>0</v>
      </c>
      <c r="CM49" s="186">
        <v>1.91</v>
      </c>
      <c r="CN49" s="187">
        <v>0</v>
      </c>
      <c r="CO49" s="186">
        <v>7.3999999999999999E-4</v>
      </c>
      <c r="CP49" s="186">
        <v>1.9199999999999999E-11</v>
      </c>
      <c r="CQ49" s="186">
        <v>2.272E-9</v>
      </c>
      <c r="CR49" s="186">
        <v>4.5222214E-5</v>
      </c>
      <c r="CS49" s="186">
        <v>3.5360000000000001E-3</v>
      </c>
      <c r="CT49" s="186">
        <v>0</v>
      </c>
      <c r="CU49" s="186">
        <v>0</v>
      </c>
      <c r="CW49" s="84"/>
      <c r="CX49" s="161" t="s">
        <v>2804</v>
      </c>
    </row>
    <row r="50" spans="1:102" ht="14.4">
      <c r="A50" t="s">
        <v>886</v>
      </c>
      <c r="B50" s="92" t="s">
        <v>885</v>
      </c>
      <c r="C50" s="126" t="str">
        <f t="shared" si="0"/>
        <v>A.020.01.103</v>
      </c>
      <c r="D50" s="11" t="s">
        <v>1691</v>
      </c>
      <c r="E50" s="125" t="s">
        <v>878</v>
      </c>
      <c r="F50" s="128" t="str">
        <f t="shared" si="1"/>
        <v>Boron Carbide</v>
      </c>
      <c r="G50" s="131">
        <f t="shared" si="2"/>
        <v>1.5743110638860001</v>
      </c>
      <c r="H50" s="183">
        <f t="shared" si="3"/>
        <v>0.12621757990999999</v>
      </c>
      <c r="I50" s="183">
        <f t="shared" si="4"/>
        <v>0.25802331797600003</v>
      </c>
      <c r="J50" s="184">
        <f t="shared" si="5"/>
        <v>0.135985366</v>
      </c>
      <c r="K50" s="183">
        <v>1.0540848</v>
      </c>
      <c r="L50" s="146">
        <v>0.15927951000000001</v>
      </c>
      <c r="M50" s="146">
        <v>9.8733003999999999E-2</v>
      </c>
      <c r="N50" s="146">
        <v>8.4907497999999998E-2</v>
      </c>
      <c r="O50" s="146">
        <v>4.1187258999999997E-2</v>
      </c>
      <c r="P50" s="188">
        <v>0</v>
      </c>
      <c r="Q50" s="188">
        <v>1.2282290999999999E-4</v>
      </c>
      <c r="R50" s="188">
        <v>1.0803976E-5</v>
      </c>
      <c r="S50" s="146">
        <v>5.6199519000000003E-2</v>
      </c>
      <c r="T50" s="146">
        <v>0</v>
      </c>
      <c r="U50" s="146">
        <v>7.9785846999999993E-2</v>
      </c>
      <c r="V50" s="146">
        <v>0</v>
      </c>
      <c r="W50" s="146">
        <v>0</v>
      </c>
      <c r="X50" s="146">
        <v>0</v>
      </c>
      <c r="Z50" s="157">
        <f t="shared" si="6"/>
        <v>7.0272320000000006</v>
      </c>
      <c r="AB50" s="131">
        <f t="shared" si="7"/>
        <v>1.0540848</v>
      </c>
      <c r="AC50" s="131">
        <f t="shared" si="8"/>
        <v>0.38424089788599997</v>
      </c>
      <c r="AD50" s="131">
        <f t="shared" si="9"/>
        <v>0.25802331797600003</v>
      </c>
      <c r="AE50" s="131">
        <f t="shared" si="10"/>
        <v>0.25802331797600003</v>
      </c>
      <c r="AF50" s="131">
        <f t="shared" si="11"/>
        <v>0.135985366</v>
      </c>
      <c r="AH50">
        <v>48.591976000000003</v>
      </c>
      <c r="AI50" s="71">
        <v>28.726400999999999</v>
      </c>
      <c r="AJ50" s="71">
        <v>11.053952000000001</v>
      </c>
      <c r="AK50" s="71">
        <v>0</v>
      </c>
      <c r="AL50" s="71">
        <v>2.1170933999999999</v>
      </c>
      <c r="AM50" s="71">
        <v>4.4824285000000001</v>
      </c>
      <c r="AN50" s="71">
        <v>2.2121005999999999</v>
      </c>
      <c r="AP50" s="129">
        <v>0.1800129</v>
      </c>
      <c r="AQ50" s="129">
        <v>0.17214934000000001</v>
      </c>
      <c r="AR50" s="129">
        <v>6.9475728000000002E-3</v>
      </c>
      <c r="AS50" s="129">
        <v>9.1598855000000004E-4</v>
      </c>
      <c r="AT50" s="172">
        <f t="shared" si="12"/>
        <v>1.03207038364E-5</v>
      </c>
      <c r="AU50" s="172">
        <f t="shared" si="13"/>
        <v>2.5693686501549997E-8</v>
      </c>
      <c r="AV50" s="185">
        <f t="shared" si="14"/>
        <v>0.12828971689999999</v>
      </c>
      <c r="AW50" s="121">
        <v>6.5899253000000001E-6</v>
      </c>
      <c r="AX50" s="121">
        <v>1.9885905E-8</v>
      </c>
      <c r="AY50" s="121">
        <v>5.4320155000000003E-13</v>
      </c>
      <c r="AZ50" s="121">
        <v>3.6447439999999999E-10</v>
      </c>
      <c r="BA50" s="121">
        <v>0</v>
      </c>
      <c r="BB50" s="121">
        <v>1.0801362E-8</v>
      </c>
      <c r="BC50" s="121">
        <v>3.7196126999999998E-6</v>
      </c>
      <c r="BD50" s="121">
        <v>1.5637406E-9</v>
      </c>
      <c r="BE50" s="121">
        <v>4.2434977000000002E-9</v>
      </c>
      <c r="BF50" s="121">
        <v>0</v>
      </c>
      <c r="BG50" s="121">
        <v>0</v>
      </c>
      <c r="BH50" s="121">
        <v>0</v>
      </c>
      <c r="BI50" s="121">
        <v>0</v>
      </c>
      <c r="BJ50" s="121">
        <v>0</v>
      </c>
      <c r="BK50" s="121">
        <v>0</v>
      </c>
      <c r="BL50" s="121">
        <v>0</v>
      </c>
      <c r="BM50" s="121">
        <v>0</v>
      </c>
      <c r="BN50" s="121">
        <v>3.9123969000000001E-3</v>
      </c>
      <c r="BO50" s="121">
        <v>0.12437732</v>
      </c>
      <c r="BP50" s="121">
        <v>0</v>
      </c>
      <c r="BQ50" s="121">
        <v>0</v>
      </c>
      <c r="BR50" s="121">
        <v>0</v>
      </c>
      <c r="BT50" s="71">
        <v>1.0793218999999999E-3</v>
      </c>
      <c r="BU50" s="71">
        <v>3.2687838E-5</v>
      </c>
      <c r="BV50" s="71">
        <v>1.9593788000000001E-4</v>
      </c>
      <c r="BW50" s="71">
        <v>7.9689419999999998E-9</v>
      </c>
      <c r="BX50" s="71">
        <v>5.9066006000000003E-5</v>
      </c>
      <c r="BY50" s="71">
        <v>6.7483360000000004E-6</v>
      </c>
      <c r="BZ50" s="71">
        <v>0</v>
      </c>
      <c r="CA50" s="71">
        <v>1.0242522000000001E-5</v>
      </c>
      <c r="CB50" s="71">
        <v>0</v>
      </c>
      <c r="CC50" s="71">
        <v>1.0172147E-7</v>
      </c>
      <c r="CD50" s="71">
        <v>0</v>
      </c>
      <c r="CE50" s="71">
        <v>0</v>
      </c>
      <c r="CF50" s="71">
        <v>0</v>
      </c>
      <c r="CG50" s="71">
        <v>1.7738476000000001E-5</v>
      </c>
      <c r="CH50" s="71">
        <v>4.8252296999999997E-5</v>
      </c>
      <c r="CI50" s="71">
        <v>7.0853884999999995E-4</v>
      </c>
      <c r="CJ50" s="71">
        <v>0</v>
      </c>
      <c r="CL50" s="186">
        <v>0</v>
      </c>
      <c r="CM50" s="186">
        <v>6.9726707000000001</v>
      </c>
      <c r="CN50" s="187">
        <v>0.28453743999999997</v>
      </c>
      <c r="CO50" s="186">
        <v>2.3912279000000002E-2</v>
      </c>
      <c r="CP50" s="186">
        <v>0</v>
      </c>
      <c r="CQ50" s="186">
        <v>0</v>
      </c>
      <c r="CR50" s="186">
        <v>1.1110387E-3</v>
      </c>
      <c r="CS50" s="186">
        <v>0</v>
      </c>
      <c r="CT50" s="186">
        <v>0</v>
      </c>
      <c r="CU50" s="186">
        <v>2.3732125000000001E-3</v>
      </c>
      <c r="CW50" s="84"/>
      <c r="CX50" s="161" t="s">
        <v>3238</v>
      </c>
    </row>
    <row r="51" spans="1:102" ht="14.4">
      <c r="A51" t="s">
        <v>887</v>
      </c>
      <c r="B51" s="92" t="s">
        <v>885</v>
      </c>
      <c r="C51" s="126" t="str">
        <f t="shared" si="0"/>
        <v>A.020.01.104</v>
      </c>
      <c r="D51" s="11" t="s">
        <v>1691</v>
      </c>
      <c r="E51" s="125" t="s">
        <v>878</v>
      </c>
      <c r="F51" s="128" t="str">
        <f t="shared" si="1"/>
        <v>Germanium</v>
      </c>
      <c r="G51" s="131">
        <f t="shared" si="2"/>
        <v>1167.1996147709001</v>
      </c>
      <c r="H51" s="183">
        <f t="shared" si="3"/>
        <v>10.354654651000001</v>
      </c>
      <c r="I51" s="183">
        <f t="shared" si="4"/>
        <v>33.365621589900002</v>
      </c>
      <c r="J51" s="184">
        <f t="shared" si="5"/>
        <v>997.07483852999997</v>
      </c>
      <c r="K51" s="183">
        <v>126.4045</v>
      </c>
      <c r="L51" s="146">
        <v>23.621686</v>
      </c>
      <c r="M51" s="146">
        <v>8.4213652000000003</v>
      </c>
      <c r="N51" s="146">
        <v>7.9165896</v>
      </c>
      <c r="O51" s="146">
        <v>2.2094760999999998</v>
      </c>
      <c r="P51" s="188">
        <v>7.0536101000000004E-2</v>
      </c>
      <c r="Q51" s="146">
        <v>0.15805284999999999</v>
      </c>
      <c r="R51" s="146">
        <v>1.3202516</v>
      </c>
      <c r="S51" s="146">
        <v>996.43940999999995</v>
      </c>
      <c r="T51" s="146">
        <v>0</v>
      </c>
      <c r="U51" s="146">
        <v>0.63542852999999999</v>
      </c>
      <c r="V51" s="188">
        <v>2.3187898999999998E-3</v>
      </c>
      <c r="W51" s="146">
        <v>0</v>
      </c>
      <c r="X51" s="146">
        <v>0</v>
      </c>
      <c r="Z51" s="157">
        <f t="shared" si="6"/>
        <v>842.69666666666672</v>
      </c>
      <c r="AB51" s="131">
        <f t="shared" si="7"/>
        <v>126.4045</v>
      </c>
      <c r="AC51" s="131">
        <f t="shared" si="8"/>
        <v>43.717957451000004</v>
      </c>
      <c r="AD51" s="131">
        <f t="shared" si="9"/>
        <v>33.3633028</v>
      </c>
      <c r="AE51" s="131">
        <f t="shared" si="10"/>
        <v>33.365621589899995</v>
      </c>
      <c r="AF51" s="131">
        <f t="shared" si="11"/>
        <v>997.07483852999997</v>
      </c>
      <c r="AH51">
        <v>11118.535</v>
      </c>
      <c r="AI51" s="71">
        <v>11003.554</v>
      </c>
      <c r="AJ51" s="71">
        <v>78.935220999999999</v>
      </c>
      <c r="AK51" s="71">
        <v>0</v>
      </c>
      <c r="AL51" s="71">
        <v>0</v>
      </c>
      <c r="AM51" s="71">
        <v>19.243037000000001</v>
      </c>
      <c r="AN51" s="71">
        <v>16.803412999999999</v>
      </c>
      <c r="AP51" s="129">
        <v>22.881437999999999</v>
      </c>
      <c r="AQ51" s="129">
        <v>20.78538</v>
      </c>
      <c r="AR51" s="129">
        <v>0.78626892999999998</v>
      </c>
      <c r="AS51" s="129">
        <v>1.3097893</v>
      </c>
      <c r="AT51" s="172">
        <f t="shared" si="12"/>
        <v>1.2461259101340003E-3</v>
      </c>
      <c r="AU51" s="172">
        <f t="shared" si="13"/>
        <v>2.9077992977736005E-6</v>
      </c>
      <c r="AV51" s="185">
        <f t="shared" si="14"/>
        <v>183.44387999999998</v>
      </c>
      <c r="AW51" s="121">
        <v>7.8202252000000004E-4</v>
      </c>
      <c r="AX51" s="121">
        <v>2.3595507000000001E-6</v>
      </c>
      <c r="AY51" s="121">
        <v>6.4466296000000005E-11</v>
      </c>
      <c r="AZ51" s="121">
        <v>0</v>
      </c>
      <c r="BA51" s="121">
        <v>0</v>
      </c>
      <c r="BB51" s="121">
        <v>2.1214390999999999E-7</v>
      </c>
      <c r="BC51" s="121">
        <v>4.6364973000000002E-4</v>
      </c>
      <c r="BD51" s="121">
        <v>4.8379159E-8</v>
      </c>
      <c r="BE51" s="121">
        <v>4.9970539000000003E-7</v>
      </c>
      <c r="BF51" s="121">
        <v>0</v>
      </c>
      <c r="BG51" s="121">
        <v>0</v>
      </c>
      <c r="BH51" s="121">
        <v>9.0055706E-11</v>
      </c>
      <c r="BI51" s="121">
        <v>7.9337888E-12</v>
      </c>
      <c r="BJ51" s="121">
        <v>1.5929827999999999E-12</v>
      </c>
      <c r="BK51" s="121">
        <v>1.2696944E-8</v>
      </c>
      <c r="BL51" s="121">
        <v>2.2881927999999999E-7</v>
      </c>
      <c r="BM51" s="121">
        <v>0</v>
      </c>
      <c r="BN51" s="121">
        <v>73.408339999999995</v>
      </c>
      <c r="BO51" s="121">
        <v>110.03554</v>
      </c>
      <c r="BP51" s="121">
        <v>0</v>
      </c>
      <c r="BQ51" s="121">
        <v>0</v>
      </c>
      <c r="BR51" s="121">
        <v>0</v>
      </c>
      <c r="BT51" s="71">
        <v>4.7432620000000002E-2</v>
      </c>
      <c r="BU51" s="71">
        <v>3.4451198999999998E-3</v>
      </c>
      <c r="BV51" s="71">
        <v>2.3496619E-2</v>
      </c>
      <c r="BW51" s="71">
        <v>1.5845280000000001E-4</v>
      </c>
      <c r="BX51" s="71">
        <v>4.815522E-3</v>
      </c>
      <c r="BY51" s="71">
        <v>0</v>
      </c>
      <c r="BZ51" s="71">
        <v>0</v>
      </c>
      <c r="CA51" s="71">
        <v>0</v>
      </c>
      <c r="CB51" s="71">
        <v>1.0374818E-4</v>
      </c>
      <c r="CC51" s="71">
        <v>1.6144383000000001E-4</v>
      </c>
      <c r="CD51" s="71">
        <v>0</v>
      </c>
      <c r="CE51" s="71">
        <v>0</v>
      </c>
      <c r="CF51" s="71">
        <v>0</v>
      </c>
      <c r="CG51" s="71">
        <v>1.7369327000000001E-3</v>
      </c>
      <c r="CH51" s="71">
        <v>1.3514007E-2</v>
      </c>
      <c r="CI51" s="71">
        <v>7.7371998999999999E-7</v>
      </c>
      <c r="CJ51" s="71">
        <v>0</v>
      </c>
      <c r="CL51" s="186">
        <v>0</v>
      </c>
      <c r="CM51" s="186">
        <v>842.69668000000001</v>
      </c>
      <c r="CN51" s="187">
        <v>0</v>
      </c>
      <c r="CO51" s="186">
        <v>2.3571008999999998</v>
      </c>
      <c r="CP51" s="186">
        <v>4.2222256000000001E-8</v>
      </c>
      <c r="CQ51" s="186">
        <v>5.0779152000000002E-6</v>
      </c>
      <c r="CR51" s="186">
        <v>0.19914418</v>
      </c>
      <c r="CS51" s="186">
        <v>6.6485500000000002</v>
      </c>
      <c r="CT51" s="186">
        <v>0</v>
      </c>
      <c r="CU51" s="186">
        <v>0</v>
      </c>
      <c r="CW51" s="84"/>
      <c r="CX51" s="161" t="s">
        <v>3239</v>
      </c>
    </row>
    <row r="52" spans="1:102" ht="14.4">
      <c r="A52" t="s">
        <v>888</v>
      </c>
      <c r="B52" s="92" t="s">
        <v>885</v>
      </c>
      <c r="C52" s="126" t="str">
        <f t="shared" si="0"/>
        <v>A.020.01.105</v>
      </c>
      <c r="D52" s="11" t="s">
        <v>1691</v>
      </c>
      <c r="E52" s="125" t="s">
        <v>878</v>
      </c>
      <c r="F52" s="128" t="str">
        <f t="shared" si="1"/>
        <v>Glaze (in addition to Porcelain and Stoneware)</v>
      </c>
      <c r="G52" s="131">
        <f t="shared" si="2"/>
        <v>1.8981762594796103</v>
      </c>
      <c r="H52" s="183">
        <f t="shared" si="3"/>
        <v>1.8863464675062998</v>
      </c>
      <c r="I52" s="183">
        <f t="shared" si="4"/>
        <v>5.7923903419600008E-3</v>
      </c>
      <c r="J52" s="184">
        <f t="shared" si="5"/>
        <v>5.3264773135063362E-4</v>
      </c>
      <c r="K52" s="183">
        <v>5.5047539000000001E-3</v>
      </c>
      <c r="L52" s="146">
        <v>3.7190941000000001E-4</v>
      </c>
      <c r="M52" s="146">
        <v>5.3464547999999997E-4</v>
      </c>
      <c r="N52" s="188">
        <v>1.8832971999999999</v>
      </c>
      <c r="O52" s="188">
        <v>7.1977574999999998E-5</v>
      </c>
      <c r="P52" s="188">
        <v>7.1846313000000002E-6</v>
      </c>
      <c r="Q52" s="146">
        <v>2.9701052999999999E-3</v>
      </c>
      <c r="R52" s="188">
        <v>4.8850582000000004E-3</v>
      </c>
      <c r="S52" s="188">
        <v>2.3262384999999998E-5</v>
      </c>
      <c r="T52" s="188">
        <v>4.5243825999999998E-7</v>
      </c>
      <c r="U52" s="188">
        <v>5.0938451000000001E-4</v>
      </c>
      <c r="V52" s="188">
        <v>3.2481369999999998E-7</v>
      </c>
      <c r="W52" s="188">
        <v>8.3634292000000001E-10</v>
      </c>
      <c r="X52" s="146">
        <v>7.7135214999999997E-15</v>
      </c>
      <c r="Z52" s="157">
        <f t="shared" si="6"/>
        <v>3.6698359333333333E-2</v>
      </c>
      <c r="AB52" s="131">
        <f t="shared" si="7"/>
        <v>5.5047539000000001E-3</v>
      </c>
      <c r="AC52" s="131">
        <f t="shared" si="8"/>
        <v>1.8921380805962997</v>
      </c>
      <c r="AD52" s="131">
        <f t="shared" si="9"/>
        <v>5.7916139263429209E-3</v>
      </c>
      <c r="AE52" s="131">
        <f t="shared" si="10"/>
        <v>5.7923903419600008E-3</v>
      </c>
      <c r="AF52" s="131">
        <f t="shared" si="11"/>
        <v>5.3264689500771357E-4</v>
      </c>
      <c r="AH52">
        <v>1.4332396000000001</v>
      </c>
      <c r="AI52" s="71">
        <v>1.3141631</v>
      </c>
      <c r="AJ52" s="71">
        <v>6.8805458999999999E-2</v>
      </c>
      <c r="AK52" s="71">
        <v>0</v>
      </c>
      <c r="AL52" s="71">
        <v>1.0739372000000001E-2</v>
      </c>
      <c r="AM52" s="71">
        <v>2.585001E-2</v>
      </c>
      <c r="AN52" s="71">
        <v>1.3681666E-2</v>
      </c>
      <c r="AP52" s="129">
        <v>3.1046513E-3</v>
      </c>
      <c r="AQ52" s="129">
        <v>1.1991594999999999E-3</v>
      </c>
      <c r="AR52" s="129">
        <v>1.8175341E-3</v>
      </c>
      <c r="AS52" s="129">
        <v>8.7957708999999998E-5</v>
      </c>
      <c r="AT52" s="172">
        <f t="shared" si="12"/>
        <v>7.1892054097834704E-8</v>
      </c>
      <c r="AU52" s="172">
        <f t="shared" si="13"/>
        <v>6.721649799792461E-9</v>
      </c>
      <c r="AV52" s="185">
        <f t="shared" si="14"/>
        <v>1.23190070028E-2</v>
      </c>
      <c r="AW52" s="121">
        <v>3.4056083999999998E-8</v>
      </c>
      <c r="AX52" s="121">
        <v>1.0275543E-10</v>
      </c>
      <c r="AY52" s="121">
        <v>2.8074250000000001E-15</v>
      </c>
      <c r="AZ52" s="121">
        <v>1.0898446999999999E-15</v>
      </c>
      <c r="BA52" s="121">
        <v>0</v>
      </c>
      <c r="BB52" s="121">
        <v>2.8526510000000001E-8</v>
      </c>
      <c r="BC52" s="121">
        <v>7.8770183999999992E-9</v>
      </c>
      <c r="BD52" s="121">
        <v>6.5273061000000003E-9</v>
      </c>
      <c r="BE52" s="121">
        <v>7.8702813000000002E-12</v>
      </c>
      <c r="BF52" s="121">
        <v>1.7920825000000001E-15</v>
      </c>
      <c r="BG52" s="121">
        <v>1.8495038E-19</v>
      </c>
      <c r="BH52" s="121">
        <v>8.0783200000000003E-11</v>
      </c>
      <c r="BI52" s="121">
        <v>1.8001177000000001E-12</v>
      </c>
      <c r="BJ52" s="121">
        <v>1.1300711000000001E-12</v>
      </c>
      <c r="BK52" s="121">
        <v>9.9220799000000004E-13</v>
      </c>
      <c r="BL52" s="121">
        <v>1.4314484E-9</v>
      </c>
      <c r="BM52" s="121">
        <v>1.0420582000000001E-23</v>
      </c>
      <c r="BN52" s="121">
        <v>2.1500028000000002E-6</v>
      </c>
      <c r="BO52" s="121">
        <v>1.2316857E-2</v>
      </c>
      <c r="BP52" s="121">
        <v>0</v>
      </c>
      <c r="BQ52" s="121">
        <v>0</v>
      </c>
      <c r="BR52" s="121">
        <v>0</v>
      </c>
      <c r="BT52" s="71">
        <v>3.6542767000000002E-4</v>
      </c>
      <c r="BU52" s="71">
        <v>5.4271417000000001E-8</v>
      </c>
      <c r="BV52" s="71">
        <v>1.0232476000000001E-6</v>
      </c>
      <c r="BW52" s="71">
        <v>5.7247837999999995E-7</v>
      </c>
      <c r="BX52" s="71">
        <v>1.0870401E-7</v>
      </c>
      <c r="BY52" s="71">
        <v>2.2431717E-11</v>
      </c>
      <c r="BZ52" s="71">
        <v>3.0603358999999998E-13</v>
      </c>
      <c r="CA52" s="71">
        <v>3.3784204000000002E-11</v>
      </c>
      <c r="CB52" s="71">
        <v>9.9920258999999994E-9</v>
      </c>
      <c r="CC52" s="71">
        <v>1.9675388999999999E-6</v>
      </c>
      <c r="CD52" s="71">
        <v>0</v>
      </c>
      <c r="CE52" s="71">
        <v>2.3043789000000001E-20</v>
      </c>
      <c r="CF52" s="71">
        <v>1.8868163999999999E-16</v>
      </c>
      <c r="CG52" s="71">
        <v>3.6000601000000002E-4</v>
      </c>
      <c r="CH52" s="71">
        <v>1.6853678000000001E-6</v>
      </c>
      <c r="CI52" s="71">
        <v>4.2566469999999999E-12</v>
      </c>
      <c r="CJ52" s="71">
        <v>0</v>
      </c>
      <c r="CL52" s="186">
        <v>1.5970271999999999E-16</v>
      </c>
      <c r="CM52" s="186">
        <v>3.6698361999999998E-2</v>
      </c>
      <c r="CN52" s="187">
        <v>0.37497805000000001</v>
      </c>
      <c r="CO52" s="186">
        <v>3.7136818000000003E-5</v>
      </c>
      <c r="CP52" s="186">
        <v>1.7189446E-12</v>
      </c>
      <c r="CQ52" s="186">
        <v>6.0843260000000004E-10</v>
      </c>
      <c r="CR52" s="186">
        <v>4.0493706999999997E-6</v>
      </c>
      <c r="CS52" s="186">
        <v>1.2467691999999999</v>
      </c>
      <c r="CT52" s="186">
        <v>1.2016954000000001E-9</v>
      </c>
      <c r="CU52" s="186">
        <v>7.8910392000000002E-9</v>
      </c>
      <c r="CW52" s="84"/>
      <c r="CX52" s="161" t="s">
        <v>3219</v>
      </c>
    </row>
    <row r="53" spans="1:102" ht="14.4">
      <c r="A53" t="s">
        <v>889</v>
      </c>
      <c r="B53" s="92" t="s">
        <v>885</v>
      </c>
      <c r="C53" s="126" t="str">
        <f t="shared" si="0"/>
        <v>A.020.01.106</v>
      </c>
      <c r="D53" s="11" t="s">
        <v>1691</v>
      </c>
      <c r="E53" s="125" t="s">
        <v>878</v>
      </c>
      <c r="F53" s="128" t="str">
        <f t="shared" si="1"/>
        <v>Porcelain</v>
      </c>
      <c r="G53" s="131">
        <f t="shared" si="2"/>
        <v>8.9042284195216759E-2</v>
      </c>
      <c r="H53" s="183">
        <f t="shared" si="3"/>
        <v>8.8616319630000009E-3</v>
      </c>
      <c r="I53" s="183">
        <f t="shared" si="4"/>
        <v>1.4349482086899998E-2</v>
      </c>
      <c r="J53" s="184">
        <f t="shared" si="5"/>
        <v>2.8755511453167609E-3</v>
      </c>
      <c r="K53" s="183">
        <v>6.2955619000000004E-2</v>
      </c>
      <c r="L53" s="146">
        <v>4.7622578E-3</v>
      </c>
      <c r="M53" s="146">
        <v>9.0728787999999998E-3</v>
      </c>
      <c r="N53" s="146">
        <v>8.1272041000000003E-3</v>
      </c>
      <c r="O53" s="188">
        <v>5.8995409000000003E-4</v>
      </c>
      <c r="P53" s="188">
        <v>4.2745823000000003E-5</v>
      </c>
      <c r="Q53" s="146">
        <v>1.0172795E-4</v>
      </c>
      <c r="R53" s="146">
        <v>2.8029927000000003E-4</v>
      </c>
      <c r="S53" s="146">
        <v>1.0510007E-4</v>
      </c>
      <c r="T53" s="146">
        <v>2.2621912999999999E-4</v>
      </c>
      <c r="U53" s="188">
        <v>2.7700328999999998E-3</v>
      </c>
      <c r="V53" s="188">
        <v>7.8270868999999995E-6</v>
      </c>
      <c r="W53" s="188">
        <v>4.1817145999999999E-7</v>
      </c>
      <c r="X53" s="146">
        <v>3.8567608000000003E-12</v>
      </c>
      <c r="Z53" s="157">
        <f t="shared" si="6"/>
        <v>0.41970412666666673</v>
      </c>
      <c r="AB53" s="131">
        <f t="shared" si="7"/>
        <v>6.2955619000000004E-2</v>
      </c>
      <c r="AC53" s="131">
        <f t="shared" si="8"/>
        <v>2.2977067832999999E-2</v>
      </c>
      <c r="AD53" s="131">
        <f t="shared" si="9"/>
        <v>1.4115854041459997E-2</v>
      </c>
      <c r="AE53" s="131">
        <f t="shared" si="10"/>
        <v>1.43494820869E-2</v>
      </c>
      <c r="AF53" s="131">
        <f t="shared" si="11"/>
        <v>2.8751329738567607E-3</v>
      </c>
      <c r="AH53">
        <v>7.2604088000000004</v>
      </c>
      <c r="AI53" s="71">
        <v>7.1359725000000003</v>
      </c>
      <c r="AJ53" s="71">
        <v>7.6106005000000004E-2</v>
      </c>
      <c r="AK53" s="71">
        <v>0</v>
      </c>
      <c r="AL53" s="71">
        <v>9.9725235000000002E-3</v>
      </c>
      <c r="AM53" s="71">
        <v>2.3530572E-2</v>
      </c>
      <c r="AN53" s="71">
        <v>1.4827157000000001E-2</v>
      </c>
      <c r="AP53" s="129">
        <v>1.0005768999999999E-2</v>
      </c>
      <c r="AQ53" s="129">
        <v>9.0985662999999994E-3</v>
      </c>
      <c r="AR53" s="129">
        <v>3.9796609E-4</v>
      </c>
      <c r="AS53" s="129">
        <v>5.0923699999999995E-4</v>
      </c>
      <c r="AT53" s="172">
        <f t="shared" si="12"/>
        <v>5.4547760235153008E-7</v>
      </c>
      <c r="AU53" s="172">
        <f t="shared" si="13"/>
        <v>1.4717680512772992E-9</v>
      </c>
      <c r="AV53" s="185">
        <f t="shared" si="14"/>
        <v>7.1321707961100003E-2</v>
      </c>
      <c r="AW53" s="121">
        <v>3.8948868000000001E-7</v>
      </c>
      <c r="AX53" s="121">
        <v>1.1751812E-9</v>
      </c>
      <c r="AY53" s="121">
        <v>3.2107628999999999E-14</v>
      </c>
      <c r="AZ53" s="121">
        <v>5.4492233000000004E-13</v>
      </c>
      <c r="BA53" s="121">
        <v>0</v>
      </c>
      <c r="BB53" s="121">
        <v>8.6598360999999999E-10</v>
      </c>
      <c r="BC53" s="121">
        <v>1.5219453000000001E-7</v>
      </c>
      <c r="BD53" s="121">
        <v>1.2925737E-10</v>
      </c>
      <c r="BE53" s="121">
        <v>1.6695683E-10</v>
      </c>
      <c r="BF53" s="121">
        <v>6.2262259000000001E-15</v>
      </c>
      <c r="BG53" s="121">
        <v>9.2475188999999997E-17</v>
      </c>
      <c r="BH53" s="121">
        <v>3.9972748000000003E-14</v>
      </c>
      <c r="BI53" s="121">
        <v>2.4273673999999999E-13</v>
      </c>
      <c r="BJ53" s="121">
        <v>5.1515454000000002E-14</v>
      </c>
      <c r="BK53" s="121">
        <v>6.9304192000000002E-12</v>
      </c>
      <c r="BL53" s="121">
        <v>2.9209334E-9</v>
      </c>
      <c r="BM53" s="121">
        <v>5.2102911999999998E-21</v>
      </c>
      <c r="BN53" s="121">
        <v>8.8069611000000005E-6</v>
      </c>
      <c r="BO53" s="121">
        <v>7.1312900999999998E-2</v>
      </c>
      <c r="BP53" s="121">
        <v>0</v>
      </c>
      <c r="BQ53" s="121">
        <v>0</v>
      </c>
      <c r="BR53" s="121">
        <v>0</v>
      </c>
      <c r="BT53" s="71">
        <v>2.6076078999999998E-5</v>
      </c>
      <c r="BU53" s="71">
        <v>1.4113681000000001E-6</v>
      </c>
      <c r="BV53" s="71">
        <v>1.1702464999999999E-5</v>
      </c>
      <c r="BW53" s="71">
        <v>3.4185707000000002E-8</v>
      </c>
      <c r="BX53" s="71">
        <v>1.1034005E-6</v>
      </c>
      <c r="BY53" s="71">
        <v>5.1196535999999995E-7</v>
      </c>
      <c r="BZ53" s="71">
        <v>1.5301679E-10</v>
      </c>
      <c r="CA53" s="71">
        <v>7.7692209000000001E-7</v>
      </c>
      <c r="CB53" s="71">
        <v>6.1044596000000005E-8</v>
      </c>
      <c r="CC53" s="71">
        <v>8.0603019E-8</v>
      </c>
      <c r="CD53" s="71">
        <v>0</v>
      </c>
      <c r="CE53" s="71">
        <v>1.1521894E-17</v>
      </c>
      <c r="CF53" s="71">
        <v>9.4340821999999996E-14</v>
      </c>
      <c r="CG53" s="71">
        <v>1.5986078E-6</v>
      </c>
      <c r="CH53" s="71">
        <v>8.7932411999999995E-6</v>
      </c>
      <c r="CI53" s="71">
        <v>2.1228726000000001E-9</v>
      </c>
      <c r="CJ53" s="71">
        <v>0</v>
      </c>
      <c r="CL53" s="186">
        <v>7.9851358999999997E-14</v>
      </c>
      <c r="CM53" s="186">
        <v>0.41970559000000002</v>
      </c>
      <c r="CN53" s="187">
        <v>2.1543501E-2</v>
      </c>
      <c r="CO53" s="186">
        <v>1.0830372999999999E-3</v>
      </c>
      <c r="CP53" s="186">
        <v>1.8818854E-11</v>
      </c>
      <c r="CQ53" s="186">
        <v>4.1813332999999999E-9</v>
      </c>
      <c r="CR53" s="186">
        <v>4.4322544000000002E-5</v>
      </c>
      <c r="CS53" s="186">
        <v>7.0412931999999998E-2</v>
      </c>
      <c r="CT53" s="186">
        <v>4.1718046999999999E-9</v>
      </c>
      <c r="CU53" s="186">
        <v>1.8004596999999999E-4</v>
      </c>
      <c r="CW53" s="84"/>
      <c r="CX53" s="161" t="s">
        <v>3220</v>
      </c>
    </row>
    <row r="54" spans="1:102" ht="14.4">
      <c r="A54" t="s">
        <v>890</v>
      </c>
      <c r="B54" s="92" t="s">
        <v>885</v>
      </c>
      <c r="C54" s="126" t="str">
        <f t="shared" si="0"/>
        <v>A.020.01.107</v>
      </c>
      <c r="D54" s="11" t="s">
        <v>1691</v>
      </c>
      <c r="E54" s="125" t="s">
        <v>878</v>
      </c>
      <c r="F54" s="128" t="str">
        <f t="shared" si="1"/>
        <v>PZT Piezo-electric ceramic</v>
      </c>
      <c r="G54" s="131">
        <f t="shared" si="2"/>
        <v>71.484502235999997</v>
      </c>
      <c r="H54" s="183">
        <f t="shared" si="3"/>
        <v>5.9820174359999996</v>
      </c>
      <c r="I54" s="183">
        <f t="shared" si="4"/>
        <v>23.189209099999999</v>
      </c>
      <c r="J54" s="184">
        <f t="shared" si="5"/>
        <v>8.8967257000000011</v>
      </c>
      <c r="K54" s="183">
        <v>33.416550000000001</v>
      </c>
      <c r="L54" s="146">
        <v>16.671766999999999</v>
      </c>
      <c r="M54" s="146">
        <v>5.4667748999999999</v>
      </c>
      <c r="N54" s="146">
        <v>5.6359079999999997</v>
      </c>
      <c r="O54" s="146">
        <v>0.11228</v>
      </c>
      <c r="P54" s="188">
        <v>6.0756155999999999E-2</v>
      </c>
      <c r="Q54" s="146">
        <v>0.17307328</v>
      </c>
      <c r="R54" s="146">
        <v>1.0506671999999999</v>
      </c>
      <c r="S54" s="146">
        <v>4.6492000000000004</v>
      </c>
      <c r="T54" s="146">
        <v>0</v>
      </c>
      <c r="U54" s="146">
        <v>1.2934257</v>
      </c>
      <c r="V54" s="188">
        <v>0</v>
      </c>
      <c r="W54" s="146">
        <v>2.9540999999999999</v>
      </c>
      <c r="X54" s="146">
        <v>0</v>
      </c>
      <c r="Z54" s="157">
        <f t="shared" si="6"/>
        <v>222.77700000000002</v>
      </c>
      <c r="AB54" s="131">
        <f t="shared" si="7"/>
        <v>33.416550000000001</v>
      </c>
      <c r="AC54" s="131">
        <f t="shared" si="8"/>
        <v>29.171226535999999</v>
      </c>
      <c r="AD54" s="131">
        <f t="shared" si="9"/>
        <v>26.1433091</v>
      </c>
      <c r="AE54" s="131">
        <f t="shared" si="10"/>
        <v>23.189209099999999</v>
      </c>
      <c r="AF54" s="131">
        <f t="shared" si="11"/>
        <v>5.9426257000000007</v>
      </c>
      <c r="AH54">
        <v>3423.8065999999999</v>
      </c>
      <c r="AI54" s="71">
        <v>3251.8085999999998</v>
      </c>
      <c r="AJ54" s="71">
        <v>160.67400000000001</v>
      </c>
      <c r="AK54" s="71">
        <v>0</v>
      </c>
      <c r="AL54" s="71">
        <v>0</v>
      </c>
      <c r="AM54" s="71">
        <v>0</v>
      </c>
      <c r="AN54" s="71">
        <v>11.324</v>
      </c>
      <c r="AP54" s="129">
        <v>9.0422885999999991</v>
      </c>
      <c r="AQ54" s="129">
        <v>8.5339437</v>
      </c>
      <c r="AR54" s="129">
        <v>0.27338082000000002</v>
      </c>
      <c r="AS54" s="129">
        <v>0.23496416000000001</v>
      </c>
      <c r="AT54" s="172">
        <f t="shared" si="12"/>
        <v>5.1162732147999991E-4</v>
      </c>
      <c r="AU54" s="172">
        <f t="shared" si="13"/>
        <v>1.0110237424361998E-6</v>
      </c>
      <c r="AV54" s="185">
        <f t="shared" si="14"/>
        <v>32.908145999999995</v>
      </c>
      <c r="AW54" s="121">
        <v>2.0673706E-4</v>
      </c>
      <c r="AX54" s="121">
        <v>6.2377559999999997E-7</v>
      </c>
      <c r="AY54" s="121">
        <v>1.7042441E-11</v>
      </c>
      <c r="AZ54" s="121">
        <v>0</v>
      </c>
      <c r="BA54" s="121">
        <v>0</v>
      </c>
      <c r="BB54" s="121">
        <v>1.510276E-7</v>
      </c>
      <c r="BC54" s="121">
        <v>3.0453639999999997E-4</v>
      </c>
      <c r="BD54" s="121">
        <v>3.4441660000000002E-8</v>
      </c>
      <c r="BE54" s="121">
        <v>3.5268320000000002E-7</v>
      </c>
      <c r="BF54" s="121">
        <v>0</v>
      </c>
      <c r="BG54" s="121">
        <v>0</v>
      </c>
      <c r="BH54" s="121">
        <v>9.8610223999999996E-11</v>
      </c>
      <c r="BI54" s="121">
        <v>6.3153291999999999E-12</v>
      </c>
      <c r="BJ54" s="121">
        <v>1.3144419999999999E-12</v>
      </c>
      <c r="BK54" s="121">
        <v>1.104188E-8</v>
      </c>
      <c r="BL54" s="121">
        <v>1.91792E-7</v>
      </c>
      <c r="BM54" s="121">
        <v>0</v>
      </c>
      <c r="BN54" s="121">
        <v>0.39006000000000002</v>
      </c>
      <c r="BO54" s="121">
        <v>32.518085999999997</v>
      </c>
      <c r="BP54" s="121">
        <v>0</v>
      </c>
      <c r="BQ54" s="121">
        <v>0</v>
      </c>
      <c r="BR54" s="121">
        <v>0</v>
      </c>
      <c r="BT54" s="71">
        <v>1.6509381E-2</v>
      </c>
      <c r="BU54" s="71">
        <v>2.4315044999999999E-3</v>
      </c>
      <c r="BV54" s="71">
        <v>6.2116139000000003E-3</v>
      </c>
      <c r="BW54" s="71">
        <v>1.2579131E-4</v>
      </c>
      <c r="BX54" s="71">
        <v>2.1034134999999999E-3</v>
      </c>
      <c r="BY54" s="71">
        <v>0</v>
      </c>
      <c r="BZ54" s="71">
        <v>0</v>
      </c>
      <c r="CA54" s="71">
        <v>0</v>
      </c>
      <c r="CB54" s="71">
        <v>9.0506394000000002E-5</v>
      </c>
      <c r="CC54" s="71">
        <v>1.4188125000000001E-4</v>
      </c>
      <c r="CD54" s="71">
        <v>0</v>
      </c>
      <c r="CE54" s="71">
        <v>0</v>
      </c>
      <c r="CF54" s="71">
        <v>0</v>
      </c>
      <c r="CG54" s="71">
        <v>1.2351711E-3</v>
      </c>
      <c r="CH54" s="71">
        <v>4.1694990000000001E-3</v>
      </c>
      <c r="CI54" s="71">
        <v>6.5457542000000002E-11</v>
      </c>
      <c r="CJ54" s="71">
        <v>0</v>
      </c>
      <c r="CL54" s="186">
        <v>0</v>
      </c>
      <c r="CM54" s="186">
        <v>222.77699999999999</v>
      </c>
      <c r="CN54" s="187">
        <v>0</v>
      </c>
      <c r="CO54" s="186">
        <v>1.6636</v>
      </c>
      <c r="CP54" s="186">
        <v>4.5759190000000001E-8</v>
      </c>
      <c r="CQ54" s="186">
        <v>5.4739530000000002E-6</v>
      </c>
      <c r="CR54" s="186">
        <v>0.10446443</v>
      </c>
      <c r="CS54" s="186">
        <v>5.3120393999999997</v>
      </c>
      <c r="CT54" s="186">
        <v>0</v>
      </c>
      <c r="CU54" s="186">
        <v>0</v>
      </c>
      <c r="CW54" s="84"/>
      <c r="CX54" s="161" t="s">
        <v>3221</v>
      </c>
    </row>
    <row r="55" spans="1:102" ht="14.4">
      <c r="A55" t="s">
        <v>2191</v>
      </c>
      <c r="B55" s="92" t="s">
        <v>885</v>
      </c>
      <c r="C55" s="126" t="str">
        <f t="shared" si="0"/>
        <v>A.020.01.108</v>
      </c>
      <c r="D55" s="11" t="s">
        <v>1691</v>
      </c>
      <c r="E55" s="125" t="s">
        <v>878</v>
      </c>
      <c r="F55" s="128" t="str">
        <f t="shared" si="1"/>
        <v>Silicon (purified) for electronics and PV cells</v>
      </c>
      <c r="G55" s="131">
        <f t="shared" si="2"/>
        <v>3.8436366407830489</v>
      </c>
      <c r="H55" s="183">
        <f t="shared" si="3"/>
        <v>8.3219870749999994E-2</v>
      </c>
      <c r="I55" s="183">
        <f t="shared" si="4"/>
        <v>0.15582856035499998</v>
      </c>
      <c r="J55" s="184">
        <f t="shared" si="5"/>
        <v>1.4718081096780489</v>
      </c>
      <c r="K55" s="183">
        <v>2.1327801000000002</v>
      </c>
      <c r="L55" s="146">
        <v>7.7848230000000004E-2</v>
      </c>
      <c r="M55" s="146">
        <v>7.5233831000000001E-2</v>
      </c>
      <c r="N55" s="146">
        <v>7.1384038999999996E-2</v>
      </c>
      <c r="O55" s="146">
        <v>1.1093323E-2</v>
      </c>
      <c r="P55" s="188">
        <v>3.4582609E-4</v>
      </c>
      <c r="Q55" s="146">
        <v>3.9668266E-4</v>
      </c>
      <c r="R55" s="146">
        <v>2.0542393999999999E-3</v>
      </c>
      <c r="S55" s="146">
        <v>1.1864939000000001</v>
      </c>
      <c r="T55" s="146">
        <v>6.5980578999999995E-4</v>
      </c>
      <c r="U55" s="188">
        <v>0.28531298999999999</v>
      </c>
      <c r="V55" s="188">
        <v>3.2454165000000003E-5</v>
      </c>
      <c r="W55" s="188">
        <v>1.2196668E-6</v>
      </c>
      <c r="X55" s="146">
        <v>1.1248886E-11</v>
      </c>
      <c r="Z55" s="157">
        <f t="shared" si="6"/>
        <v>14.218534000000002</v>
      </c>
      <c r="AB55" s="131">
        <f t="shared" si="7"/>
        <v>2.1327801000000002</v>
      </c>
      <c r="AC55" s="131">
        <f t="shared" si="8"/>
        <v>0.23835617114999999</v>
      </c>
      <c r="AD55" s="131">
        <f t="shared" si="9"/>
        <v>0.15513752006679998</v>
      </c>
      <c r="AE55" s="131">
        <f t="shared" si="10"/>
        <v>0.15582856035500001</v>
      </c>
      <c r="AF55" s="131">
        <f t="shared" si="11"/>
        <v>1.4718068900112489</v>
      </c>
      <c r="AH55">
        <v>224.86009000000001</v>
      </c>
      <c r="AI55" s="71">
        <v>155.57140999999999</v>
      </c>
      <c r="AJ55" s="71">
        <v>38.653742999999999</v>
      </c>
      <c r="AK55" s="71">
        <v>0</v>
      </c>
      <c r="AL55" s="71">
        <v>7.3140204999999998</v>
      </c>
      <c r="AM55" s="71">
        <v>15.589482</v>
      </c>
      <c r="AN55" s="71">
        <v>7.7314404000000003</v>
      </c>
      <c r="AP55" s="129">
        <v>0.26564689000000002</v>
      </c>
      <c r="AQ55" s="129">
        <v>0.24649895999999999</v>
      </c>
      <c r="AR55" s="129">
        <v>1.1331226E-2</v>
      </c>
      <c r="AS55" s="129">
        <v>7.8166993000000004E-3</v>
      </c>
      <c r="AT55" s="172">
        <f t="shared" si="12"/>
        <v>1.4778115233721801E-5</v>
      </c>
      <c r="AU55" s="172">
        <f t="shared" si="13"/>
        <v>4.1905421880000491E-8</v>
      </c>
      <c r="AV55" s="185">
        <f t="shared" si="14"/>
        <v>1.0947758169999999</v>
      </c>
      <c r="AW55" s="121">
        <v>1.3194809000000001E-5</v>
      </c>
      <c r="AX55" s="121">
        <v>3.9811922999999998E-8</v>
      </c>
      <c r="AY55" s="121">
        <v>1.0877185999999999E-12</v>
      </c>
      <c r="AZ55" s="121">
        <v>1.5893568E-12</v>
      </c>
      <c r="BA55" s="121">
        <v>0</v>
      </c>
      <c r="BB55" s="121">
        <v>1.9540183000000001E-9</v>
      </c>
      <c r="BC55" s="121">
        <v>1.5809033000000001E-6</v>
      </c>
      <c r="BD55" s="121">
        <v>4.4128489000000002E-10</v>
      </c>
      <c r="BE55" s="121">
        <v>1.6508042E-9</v>
      </c>
      <c r="BF55" s="121">
        <v>1.8159824999999998E-14</v>
      </c>
      <c r="BG55" s="121">
        <v>2.697193E-16</v>
      </c>
      <c r="BH55" s="121">
        <v>2.2607101E-13</v>
      </c>
      <c r="BI55" s="121">
        <v>6.5185068000000002E-14</v>
      </c>
      <c r="BJ55" s="121">
        <v>1.2385763000000001E-14</v>
      </c>
      <c r="BK55" s="121">
        <v>4.9782444999999998E-11</v>
      </c>
      <c r="BL55" s="121">
        <v>3.9754362E-10</v>
      </c>
      <c r="BM55" s="121">
        <v>1.5196683000000001E-20</v>
      </c>
      <c r="BN55" s="121">
        <v>9.9679596999999995E-2</v>
      </c>
      <c r="BO55" s="121">
        <v>0.99509621999999998</v>
      </c>
      <c r="BP55" s="121">
        <v>0</v>
      </c>
      <c r="BQ55" s="121">
        <v>0</v>
      </c>
      <c r="BR55" s="121">
        <v>0</v>
      </c>
      <c r="BT55" s="71">
        <v>6.7817352E-4</v>
      </c>
      <c r="BU55" s="71">
        <v>1.1397651E-5</v>
      </c>
      <c r="BV55" s="71">
        <v>3.9645045000000001E-4</v>
      </c>
      <c r="BW55" s="71">
        <v>2.7454077000000001E-7</v>
      </c>
      <c r="BX55" s="71">
        <v>1.8694363000000001E-5</v>
      </c>
      <c r="BY55" s="71">
        <v>3.2712921000000001E-8</v>
      </c>
      <c r="BZ55" s="71">
        <v>4.4629898000000001E-10</v>
      </c>
      <c r="CA55" s="71">
        <v>4.9268629999999997E-8</v>
      </c>
      <c r="CB55" s="71">
        <v>4.8549841E-7</v>
      </c>
      <c r="CC55" s="71">
        <v>4.3618585000000002E-7</v>
      </c>
      <c r="CD55" s="71">
        <v>0</v>
      </c>
      <c r="CE55" s="71">
        <v>3.3605524999999997E-17</v>
      </c>
      <c r="CF55" s="71">
        <v>2.7516073000000002E-13</v>
      </c>
      <c r="CG55" s="71">
        <v>1.4382351000000001E-5</v>
      </c>
      <c r="CH55" s="71">
        <v>2.3596384000000001E-4</v>
      </c>
      <c r="CI55" s="71">
        <v>6.2156007000000001E-9</v>
      </c>
      <c r="CJ55" s="71">
        <v>0</v>
      </c>
      <c r="CL55" s="186">
        <v>2.3289979999999998E-13</v>
      </c>
      <c r="CM55" s="186">
        <v>14.218538000000001</v>
      </c>
      <c r="CN55" s="187">
        <v>1.3555780999999999E-3</v>
      </c>
      <c r="CO55" s="186">
        <v>7.8055516000000002E-3</v>
      </c>
      <c r="CP55" s="186">
        <v>1.0689313E-10</v>
      </c>
      <c r="CQ55" s="186">
        <v>1.2474374E-8</v>
      </c>
      <c r="CR55" s="186">
        <v>7.3498317999999997E-4</v>
      </c>
      <c r="CS55" s="186">
        <v>3.6336617000000002E-2</v>
      </c>
      <c r="CT55" s="186">
        <v>1.2167763999999999E-8</v>
      </c>
      <c r="CU55" s="186">
        <v>1.1507766000000001E-5</v>
      </c>
      <c r="CW55" s="84"/>
      <c r="CX55" s="161" t="s">
        <v>3222</v>
      </c>
    </row>
    <row r="56" spans="1:102" ht="14.4">
      <c r="A56" t="s">
        <v>891</v>
      </c>
      <c r="B56" s="92" t="s">
        <v>885</v>
      </c>
      <c r="C56" s="126" t="str">
        <f t="shared" si="0"/>
        <v>A.020.01.109</v>
      </c>
      <c r="D56" s="11" t="s">
        <v>1691</v>
      </c>
      <c r="E56" s="125" t="s">
        <v>878</v>
      </c>
      <c r="F56" s="128" t="str">
        <f t="shared" si="1"/>
        <v>Silicon carbide</v>
      </c>
      <c r="G56" s="131">
        <f t="shared" si="2"/>
        <v>3.97517541752</v>
      </c>
      <c r="H56" s="183">
        <f t="shared" si="3"/>
        <v>0.28733464130000003</v>
      </c>
      <c r="I56" s="183">
        <f t="shared" si="4"/>
        <v>1.0905638922199998</v>
      </c>
      <c r="J56" s="184">
        <f t="shared" si="5"/>
        <v>6.8613839999999999E-3</v>
      </c>
      <c r="K56" s="183">
        <v>2.5904155000000002</v>
      </c>
      <c r="L56" s="146">
        <v>0.81815479999999996</v>
      </c>
      <c r="M56" s="146">
        <v>0.23101265000000001</v>
      </c>
      <c r="N56" s="146">
        <v>0.21054023999999999</v>
      </c>
      <c r="O56" s="146">
        <v>7.0701079999999999E-2</v>
      </c>
      <c r="P56" s="188">
        <v>1.364236E-3</v>
      </c>
      <c r="Q56" s="146">
        <v>4.7290852999999997E-3</v>
      </c>
      <c r="R56" s="146">
        <v>4.1364625000000002E-2</v>
      </c>
      <c r="S56" s="146">
        <v>1.1297962E-3</v>
      </c>
      <c r="T56" s="146">
        <v>0</v>
      </c>
      <c r="U56" s="188">
        <v>5.7315878000000001E-3</v>
      </c>
      <c r="V56" s="188">
        <v>3.1817219999999999E-5</v>
      </c>
      <c r="W56" s="146">
        <v>0</v>
      </c>
      <c r="X56" s="146">
        <v>0</v>
      </c>
      <c r="Z56" s="157">
        <f t="shared" si="6"/>
        <v>17.269436666666667</v>
      </c>
      <c r="AB56" s="131">
        <f t="shared" si="7"/>
        <v>2.5904155000000002</v>
      </c>
      <c r="AC56" s="131">
        <f t="shared" si="8"/>
        <v>1.3778667162999998</v>
      </c>
      <c r="AD56" s="131">
        <f t="shared" si="9"/>
        <v>1.0905320749999998</v>
      </c>
      <c r="AE56" s="131">
        <f t="shared" si="10"/>
        <v>1.0905638922199998</v>
      </c>
      <c r="AF56" s="131">
        <f t="shared" si="11"/>
        <v>6.8613839999999999E-3</v>
      </c>
      <c r="AH56">
        <v>205.77256</v>
      </c>
      <c r="AI56" s="71">
        <v>204.69528</v>
      </c>
      <c r="AJ56" s="71">
        <v>0.71199849000000004</v>
      </c>
      <c r="AK56" s="71">
        <v>0</v>
      </c>
      <c r="AL56" s="71">
        <v>0</v>
      </c>
      <c r="AM56" s="71">
        <v>0.17099965</v>
      </c>
      <c r="AN56" s="71">
        <v>0.19428396000000001</v>
      </c>
      <c r="AP56" s="129">
        <v>0.56658965999999999</v>
      </c>
      <c r="AQ56" s="129">
        <v>0.53386964000000003</v>
      </c>
      <c r="AR56" s="129">
        <v>1.8104102E-2</v>
      </c>
      <c r="AS56" s="129">
        <v>1.4615919999999999E-2</v>
      </c>
      <c r="AT56" s="172">
        <f t="shared" si="12"/>
        <v>3.2006573290350005E-5</v>
      </c>
      <c r="AU56" s="172">
        <f t="shared" si="13"/>
        <v>6.6953039855907986E-8</v>
      </c>
      <c r="AV56" s="185">
        <f t="shared" si="14"/>
        <v>2.0470475879880001</v>
      </c>
      <c r="AW56" s="121">
        <v>1.6026037E-5</v>
      </c>
      <c r="AX56" s="121">
        <v>4.8354422E-8</v>
      </c>
      <c r="AY56" s="121">
        <v>1.3211119000000001E-12</v>
      </c>
      <c r="AZ56" s="121">
        <v>0</v>
      </c>
      <c r="BA56" s="121">
        <v>0</v>
      </c>
      <c r="BB56" s="121">
        <v>5.6419280000000004E-9</v>
      </c>
      <c r="BC56" s="121">
        <v>1.5967474000000001E-5</v>
      </c>
      <c r="BD56" s="121">
        <v>1.2866348E-9</v>
      </c>
      <c r="BE56" s="121">
        <v>1.7307669999999999E-8</v>
      </c>
      <c r="BF56" s="121">
        <v>0</v>
      </c>
      <c r="BG56" s="121">
        <v>0</v>
      </c>
      <c r="BH56" s="121">
        <v>2.6943740999999999E-12</v>
      </c>
      <c r="BI56" s="121">
        <v>2.4850231999999999E-13</v>
      </c>
      <c r="BJ56" s="121">
        <v>4.9067587999999998E-14</v>
      </c>
      <c r="BK56" s="121">
        <v>2.9694264999999998E-10</v>
      </c>
      <c r="BL56" s="121">
        <v>7.1234197000000001E-9</v>
      </c>
      <c r="BM56" s="121">
        <v>0</v>
      </c>
      <c r="BN56" s="121">
        <v>9.4787987999999995E-5</v>
      </c>
      <c r="BO56" s="121">
        <v>2.0469528000000001</v>
      </c>
      <c r="BP56" s="121">
        <v>0</v>
      </c>
      <c r="BQ56" s="121">
        <v>0</v>
      </c>
      <c r="BR56" s="121">
        <v>0</v>
      </c>
      <c r="BT56" s="71">
        <v>1.0727441999999999E-3</v>
      </c>
      <c r="BU56" s="71">
        <v>1.1932431000000001E-4</v>
      </c>
      <c r="BV56" s="71">
        <v>4.8151771999999999E-4</v>
      </c>
      <c r="BW56" s="71">
        <v>4.9465370000000004E-6</v>
      </c>
      <c r="BX56" s="71">
        <v>1.6157467E-4</v>
      </c>
      <c r="BY56" s="71">
        <v>0</v>
      </c>
      <c r="BZ56" s="71">
        <v>0</v>
      </c>
      <c r="CA56" s="71">
        <v>0</v>
      </c>
      <c r="CB56" s="71">
        <v>2.1048595999999999E-6</v>
      </c>
      <c r="CC56" s="71">
        <v>4.8562633999999998E-6</v>
      </c>
      <c r="CD56" s="71">
        <v>0</v>
      </c>
      <c r="CE56" s="71">
        <v>0</v>
      </c>
      <c r="CF56" s="71">
        <v>0</v>
      </c>
      <c r="CG56" s="71">
        <v>4.7991628E-5</v>
      </c>
      <c r="CH56" s="71">
        <v>2.5042823999999998E-4</v>
      </c>
      <c r="CI56" s="71">
        <v>1.5906754999999999E-14</v>
      </c>
      <c r="CJ56" s="71">
        <v>0</v>
      </c>
      <c r="CL56" s="186">
        <v>0</v>
      </c>
      <c r="CM56" s="186">
        <v>17.269437</v>
      </c>
      <c r="CN56" s="187">
        <v>0</v>
      </c>
      <c r="CO56" s="186">
        <v>8.1639954000000001E-2</v>
      </c>
      <c r="CP56" s="186">
        <v>1.2579022E-9</v>
      </c>
      <c r="CQ56" s="186">
        <v>1.5234362E-7</v>
      </c>
      <c r="CR56" s="186">
        <v>6.7522266000000003E-3</v>
      </c>
      <c r="CS56" s="186">
        <v>0.20818205000000001</v>
      </c>
      <c r="CT56" s="186">
        <v>0</v>
      </c>
      <c r="CU56" s="186">
        <v>0</v>
      </c>
      <c r="CW56" s="84"/>
      <c r="CX56" s="161" t="s">
        <v>3223</v>
      </c>
    </row>
    <row r="57" spans="1:102" ht="14.4">
      <c r="A57" t="s">
        <v>892</v>
      </c>
      <c r="B57" s="92" t="s">
        <v>885</v>
      </c>
      <c r="C57" s="126" t="str">
        <f t="shared" si="0"/>
        <v>A.020.01.110</v>
      </c>
      <c r="D57" s="11" t="s">
        <v>1691</v>
      </c>
      <c r="E57" s="125" t="s">
        <v>878</v>
      </c>
      <c r="F57" s="128" t="str">
        <f t="shared" si="1"/>
        <v>Silicon Nitride</v>
      </c>
      <c r="G57" s="131">
        <f t="shared" si="2"/>
        <v>1.2716716734257993</v>
      </c>
      <c r="H57" s="183">
        <f t="shared" si="3"/>
        <v>1.7152151940000002E-2</v>
      </c>
      <c r="I57" s="183">
        <f t="shared" si="4"/>
        <v>2.5588892679000001E-2</v>
      </c>
      <c r="J57" s="184">
        <f t="shared" si="5"/>
        <v>0.71892331880679938</v>
      </c>
      <c r="K57" s="183">
        <v>0.51000730999999999</v>
      </c>
      <c r="L57" s="146">
        <v>9.7110220999999993E-3</v>
      </c>
      <c r="M57" s="146">
        <v>1.4229970999999999E-2</v>
      </c>
      <c r="N57" s="146">
        <v>1.445254E-2</v>
      </c>
      <c r="O57" s="146">
        <v>2.2541066999999999E-3</v>
      </c>
      <c r="P57" s="188">
        <v>2.0749565000000001E-4</v>
      </c>
      <c r="Q57" s="146">
        <v>2.3800958999999999E-4</v>
      </c>
      <c r="R57" s="146">
        <v>1.2325436E-3</v>
      </c>
      <c r="S57" s="146">
        <v>0.70853895</v>
      </c>
      <c r="T57" s="146">
        <v>3.9588348000000001E-4</v>
      </c>
      <c r="U57" s="188">
        <v>1.0383636999999999E-2</v>
      </c>
      <c r="V57" s="188">
        <v>1.9472499000000001E-5</v>
      </c>
      <c r="W57" s="188">
        <v>7.3180005E-7</v>
      </c>
      <c r="X57" s="146">
        <v>6.7493313000000002E-12</v>
      </c>
      <c r="Z57" s="157">
        <f t="shared" si="6"/>
        <v>3.4000487333333336</v>
      </c>
      <c r="AB57" s="131">
        <f t="shared" si="7"/>
        <v>0.51000730999999999</v>
      </c>
      <c r="AC57" s="131">
        <f t="shared" si="8"/>
        <v>4.2325688639999998E-2</v>
      </c>
      <c r="AD57" s="131">
        <f t="shared" si="9"/>
        <v>2.5174268500049998E-2</v>
      </c>
      <c r="AE57" s="131">
        <f t="shared" si="10"/>
        <v>2.5588892679000001E-2</v>
      </c>
      <c r="AF57" s="131">
        <f t="shared" si="11"/>
        <v>0.71892258700674938</v>
      </c>
      <c r="AH57">
        <v>36.981495000000002</v>
      </c>
      <c r="AI57" s="71">
        <v>35.446299000000003</v>
      </c>
      <c r="AJ57" s="71">
        <v>0.91358952999999998</v>
      </c>
      <c r="AK57" s="71">
        <v>0</v>
      </c>
      <c r="AL57" s="71">
        <v>0.1215224</v>
      </c>
      <c r="AM57" s="71">
        <v>0.31959159999999998</v>
      </c>
      <c r="AN57" s="71">
        <v>0.18049241999999999</v>
      </c>
      <c r="AP57" s="129">
        <v>6.1656225000000002E-2</v>
      </c>
      <c r="AQ57" s="129">
        <v>5.6103342E-2</v>
      </c>
      <c r="AR57" s="129">
        <v>2.6552648999999999E-3</v>
      </c>
      <c r="AS57" s="129">
        <v>2.8976187E-3</v>
      </c>
      <c r="AT57" s="172">
        <f t="shared" si="12"/>
        <v>3.3635096671710796E-6</v>
      </c>
      <c r="AU57" s="172">
        <f t="shared" si="13"/>
        <v>9.8197667610346958E-9</v>
      </c>
      <c r="AV57" s="185">
        <f t="shared" si="14"/>
        <v>0.40582894200000003</v>
      </c>
      <c r="AW57" s="121">
        <v>3.1552508999999999E-6</v>
      </c>
      <c r="AX57" s="121">
        <v>9.5201533999999995E-9</v>
      </c>
      <c r="AY57" s="121">
        <v>2.6010418999999999E-13</v>
      </c>
      <c r="AZ57" s="121">
        <v>9.5361407999999999E-13</v>
      </c>
      <c r="BA57" s="121">
        <v>0</v>
      </c>
      <c r="BB57" s="121">
        <v>4.1195791999999998E-10</v>
      </c>
      <c r="BC57" s="121">
        <v>2.0757746000000001E-7</v>
      </c>
      <c r="BD57" s="121">
        <v>9.1350533999999998E-11</v>
      </c>
      <c r="BE57" s="121">
        <v>2.0780947999999999E-10</v>
      </c>
      <c r="BF57" s="121">
        <v>1.0895895E-14</v>
      </c>
      <c r="BG57" s="121">
        <v>1.6183158E-16</v>
      </c>
      <c r="BH57" s="121">
        <v>1.3564260999999999E-13</v>
      </c>
      <c r="BI57" s="121">
        <v>3.9111040999999999E-14</v>
      </c>
      <c r="BJ57" s="121">
        <v>7.4314580000000006E-15</v>
      </c>
      <c r="BK57" s="121">
        <v>2.9869466999999999E-11</v>
      </c>
      <c r="BL57" s="121">
        <v>2.3852617E-10</v>
      </c>
      <c r="BM57" s="121">
        <v>9.1180095999999997E-21</v>
      </c>
      <c r="BN57" s="121">
        <v>5.9447121999999998E-2</v>
      </c>
      <c r="BO57" s="121">
        <v>0.34638182000000001</v>
      </c>
      <c r="BP57" s="121">
        <v>0</v>
      </c>
      <c r="BQ57" s="121">
        <v>0</v>
      </c>
      <c r="BR57" s="121">
        <v>0</v>
      </c>
      <c r="BT57" s="71">
        <v>1.4697580000000001E-4</v>
      </c>
      <c r="BU57" s="71">
        <v>1.4426061000000001E-6</v>
      </c>
      <c r="BV57" s="71">
        <v>9.4802381E-5</v>
      </c>
      <c r="BW57" s="71">
        <v>1.5121412000000001E-7</v>
      </c>
      <c r="BX57" s="71">
        <v>2.8317181999999999E-6</v>
      </c>
      <c r="BY57" s="71">
        <v>1.9627751999999999E-8</v>
      </c>
      <c r="BZ57" s="71">
        <v>2.6777939E-10</v>
      </c>
      <c r="CA57" s="71">
        <v>2.9561178E-8</v>
      </c>
      <c r="CB57" s="71">
        <v>2.9129903999999998E-7</v>
      </c>
      <c r="CC57" s="71">
        <v>2.2049796999999999E-7</v>
      </c>
      <c r="CD57" s="71">
        <v>0</v>
      </c>
      <c r="CE57" s="71">
        <v>2.0163314999999998E-17</v>
      </c>
      <c r="CF57" s="71">
        <v>1.6509644000000001E-13</v>
      </c>
      <c r="CG57" s="71">
        <v>2.8545536999999999E-6</v>
      </c>
      <c r="CH57" s="71">
        <v>4.4328346E-5</v>
      </c>
      <c r="CI57" s="71">
        <v>3.7251029E-9</v>
      </c>
      <c r="CJ57" s="71">
        <v>0</v>
      </c>
      <c r="CL57" s="186">
        <v>1.3973987999999999E-13</v>
      </c>
      <c r="CM57" s="186">
        <v>3.4000512999999999</v>
      </c>
      <c r="CN57" s="187">
        <v>8.1334683999999995E-4</v>
      </c>
      <c r="CO57" s="186">
        <v>9.9147686000000007E-4</v>
      </c>
      <c r="CP57" s="186">
        <v>6.4135879000000003E-11</v>
      </c>
      <c r="CQ57" s="186">
        <v>7.4846241999999998E-9</v>
      </c>
      <c r="CR57" s="186">
        <v>1.0560389999999999E-4</v>
      </c>
      <c r="CS57" s="186">
        <v>2.180197E-2</v>
      </c>
      <c r="CT57" s="186">
        <v>7.3006582999999998E-9</v>
      </c>
      <c r="CU57" s="186">
        <v>6.9046593000000003E-6</v>
      </c>
      <c r="CW57" s="84"/>
      <c r="CX57" s="161" t="s">
        <v>3224</v>
      </c>
    </row>
    <row r="58" spans="1:102" ht="14.4">
      <c r="A58" t="s">
        <v>893</v>
      </c>
      <c r="B58" s="92" t="s">
        <v>885</v>
      </c>
      <c r="C58" s="126" t="str">
        <f t="shared" si="0"/>
        <v>A.020.01.111</v>
      </c>
      <c r="D58" s="11" t="s">
        <v>1691</v>
      </c>
      <c r="E58" s="125" t="s">
        <v>878</v>
      </c>
      <c r="F58" s="128" t="str">
        <f t="shared" si="1"/>
        <v>Stoneware</v>
      </c>
      <c r="G58" s="131">
        <f t="shared" si="2"/>
        <v>8.6192397491816758E-2</v>
      </c>
      <c r="H58" s="183">
        <f t="shared" si="3"/>
        <v>8.8300155579999987E-3</v>
      </c>
      <c r="I58" s="183">
        <f t="shared" si="4"/>
        <v>1.3983564648500002E-2</v>
      </c>
      <c r="J58" s="184">
        <f t="shared" si="5"/>
        <v>1.9779782853167611E-3</v>
      </c>
      <c r="K58" s="183">
        <v>6.1400838999999999E-2</v>
      </c>
      <c r="L58" s="146">
        <v>4.4183253000000004E-3</v>
      </c>
      <c r="M58" s="146">
        <v>9.0509322000000003E-3</v>
      </c>
      <c r="N58" s="146">
        <v>8.0994048999999992E-3</v>
      </c>
      <c r="O58" s="188">
        <v>5.8704761999999995E-4</v>
      </c>
      <c r="P58" s="188">
        <v>4.2613447999999999E-5</v>
      </c>
      <c r="Q58" s="146">
        <v>1.0094959E-4</v>
      </c>
      <c r="R58" s="146">
        <v>2.8027945000000002E-4</v>
      </c>
      <c r="S58" s="146">
        <v>1.0450561000000001E-4</v>
      </c>
      <c r="T58" s="146">
        <v>2.2621912999999999E-4</v>
      </c>
      <c r="U58" s="188">
        <v>1.8730545E-3</v>
      </c>
      <c r="V58" s="188">
        <v>7.8085685000000006E-6</v>
      </c>
      <c r="W58" s="188">
        <v>4.1817145999999999E-7</v>
      </c>
      <c r="X58" s="146">
        <v>3.8567608000000003E-12</v>
      </c>
      <c r="Z58" s="157">
        <f t="shared" si="6"/>
        <v>0.40933892666666666</v>
      </c>
      <c r="AB58" s="131">
        <f t="shared" si="7"/>
        <v>6.1400838999999999E-2</v>
      </c>
      <c r="AC58" s="131">
        <f t="shared" si="8"/>
        <v>2.2579552507999999E-2</v>
      </c>
      <c r="AD58" s="131">
        <f t="shared" si="9"/>
        <v>1.3749955121460001E-2</v>
      </c>
      <c r="AE58" s="131">
        <f t="shared" si="10"/>
        <v>1.3983564648500001E-2</v>
      </c>
      <c r="AF58" s="131">
        <f t="shared" si="11"/>
        <v>1.977560113856761E-3</v>
      </c>
      <c r="AH58">
        <v>7.1242675000000002</v>
      </c>
      <c r="AI58" s="71">
        <v>7.0004957000000001</v>
      </c>
      <c r="AJ58" s="71">
        <v>7.5644908999999996E-2</v>
      </c>
      <c r="AK58" s="71">
        <v>0</v>
      </c>
      <c r="AL58" s="71">
        <v>9.9725235000000002E-3</v>
      </c>
      <c r="AM58" s="71">
        <v>2.3440697E-2</v>
      </c>
      <c r="AN58" s="71">
        <v>1.4713634999999999E-2</v>
      </c>
      <c r="AP58" s="129">
        <v>9.8458784000000008E-3</v>
      </c>
      <c r="AQ58" s="129">
        <v>8.9557577000000006E-3</v>
      </c>
      <c r="AR58" s="129">
        <v>3.9038707000000001E-4</v>
      </c>
      <c r="AS58" s="129">
        <v>4.9973354000000005E-4</v>
      </c>
      <c r="AT58" s="172">
        <f t="shared" si="12"/>
        <v>5.3691592969252998E-7</v>
      </c>
      <c r="AU58" s="172">
        <f t="shared" si="13"/>
        <v>1.4437391860212992E-9</v>
      </c>
      <c r="AV58" s="185">
        <f t="shared" si="14"/>
        <v>6.9990692286600001E-2</v>
      </c>
      <c r="AW58" s="121">
        <v>3.7986976999999999E-7</v>
      </c>
      <c r="AX58" s="121">
        <v>1.1461587000000001E-9</v>
      </c>
      <c r="AY58" s="121">
        <v>3.1314692000000002E-14</v>
      </c>
      <c r="AZ58" s="121">
        <v>5.4492233000000004E-13</v>
      </c>
      <c r="BA58" s="121">
        <v>0</v>
      </c>
      <c r="BB58" s="121">
        <v>8.6523866999999997E-10</v>
      </c>
      <c r="BC58" s="121">
        <v>1.5325279000000001E-7</v>
      </c>
      <c r="BD58" s="121">
        <v>1.2908748000000001E-10</v>
      </c>
      <c r="BE58" s="121">
        <v>1.6814111000000001E-10</v>
      </c>
      <c r="BF58" s="121">
        <v>6.2262259000000001E-15</v>
      </c>
      <c r="BG58" s="121">
        <v>9.2475188999999997E-17</v>
      </c>
      <c r="BH58" s="121">
        <v>3.9529313E-14</v>
      </c>
      <c r="BI58" s="121">
        <v>2.262135E-13</v>
      </c>
      <c r="BJ58" s="121">
        <v>4.8519810000000001E-14</v>
      </c>
      <c r="BK58" s="121">
        <v>6.9084002E-12</v>
      </c>
      <c r="BL58" s="121">
        <v>2.9206777E-9</v>
      </c>
      <c r="BM58" s="121">
        <v>5.2102911999999998E-21</v>
      </c>
      <c r="BN58" s="121">
        <v>8.7522866000000006E-6</v>
      </c>
      <c r="BO58" s="121">
        <v>6.9981940000000006E-2</v>
      </c>
      <c r="BP58" s="121">
        <v>0</v>
      </c>
      <c r="BQ58" s="121">
        <v>0</v>
      </c>
      <c r="BR58" s="121">
        <v>0</v>
      </c>
      <c r="BT58" s="71">
        <v>2.5519991000000002E-5</v>
      </c>
      <c r="BU58" s="71">
        <v>1.361207E-6</v>
      </c>
      <c r="BV58" s="71">
        <v>1.1413455E-5</v>
      </c>
      <c r="BW58" s="71">
        <v>3.4169993999999999E-8</v>
      </c>
      <c r="BX58" s="71">
        <v>1.0594796000000001E-6</v>
      </c>
      <c r="BY58" s="71">
        <v>5.1196535999999995E-7</v>
      </c>
      <c r="BZ58" s="71">
        <v>1.5301679E-10</v>
      </c>
      <c r="CA58" s="71">
        <v>7.7692209000000001E-7</v>
      </c>
      <c r="CB58" s="71">
        <v>6.0829368999999997E-8</v>
      </c>
      <c r="CC58" s="71">
        <v>8.0047596999999997E-8</v>
      </c>
      <c r="CD58" s="71">
        <v>0</v>
      </c>
      <c r="CE58" s="71">
        <v>1.1521894E-17</v>
      </c>
      <c r="CF58" s="71">
        <v>9.4340821999999996E-14</v>
      </c>
      <c r="CG58" s="71">
        <v>1.5900377999999999E-6</v>
      </c>
      <c r="CH58" s="71">
        <v>8.6296006000000008E-6</v>
      </c>
      <c r="CI58" s="71">
        <v>2.1228726000000001E-9</v>
      </c>
      <c r="CJ58" s="71">
        <v>0</v>
      </c>
      <c r="CL58" s="186">
        <v>7.9851358999999997E-14</v>
      </c>
      <c r="CM58" s="186">
        <v>0.40934039</v>
      </c>
      <c r="CN58" s="187">
        <v>2.153627E-2</v>
      </c>
      <c r="CO58" s="186">
        <v>1.0787177999999999E-3</v>
      </c>
      <c r="CP58" s="186">
        <v>1.8618232E-11</v>
      </c>
      <c r="CQ58" s="186">
        <v>4.1576236999999999E-9</v>
      </c>
      <c r="CR58" s="186">
        <v>4.2106541E-5</v>
      </c>
      <c r="CS58" s="186">
        <v>6.2269000999999997E-2</v>
      </c>
      <c r="CT58" s="186">
        <v>4.1718046999999999E-9</v>
      </c>
      <c r="CU58" s="186">
        <v>1.8004596999999999E-4</v>
      </c>
      <c r="CW58" s="84"/>
      <c r="CX58" s="161" t="s">
        <v>3225</v>
      </c>
    </row>
    <row r="59" spans="1:102" ht="14.4">
      <c r="A59" t="s">
        <v>4148</v>
      </c>
      <c r="B59" s="92" t="s">
        <v>885</v>
      </c>
      <c r="C59" s="126" t="str">
        <f t="shared" si="0"/>
        <v>A.020.01.112</v>
      </c>
      <c r="D59" s="11" t="s">
        <v>1691</v>
      </c>
      <c r="E59" s="125" t="s">
        <v>878</v>
      </c>
      <c r="F59" s="128" t="str">
        <f t="shared" si="1"/>
        <v>Tungsten Carbide - Cobalt (11%) primary from Canada</v>
      </c>
      <c r="G59" s="131">
        <f t="shared" si="2"/>
        <v>44.318405342298149</v>
      </c>
      <c r="H59" s="183">
        <f t="shared" si="3"/>
        <v>0.43428183300000001</v>
      </c>
      <c r="I59" s="183">
        <f t="shared" si="4"/>
        <v>6.3476894204000001</v>
      </c>
      <c r="J59" s="184">
        <f t="shared" si="5"/>
        <v>34.40553648889815</v>
      </c>
      <c r="K59" s="183">
        <v>3.1308975999999999</v>
      </c>
      <c r="L59" s="146">
        <v>0.62531026999999995</v>
      </c>
      <c r="M59" s="146">
        <v>5.2511944000000002</v>
      </c>
      <c r="N59" s="188">
        <v>0.18225627999999999</v>
      </c>
      <c r="O59" s="188">
        <v>2.9253814E-2</v>
      </c>
      <c r="P59" s="146">
        <v>9.0426468999999995E-2</v>
      </c>
      <c r="Q59" s="146">
        <v>0.13234526999999999</v>
      </c>
      <c r="R59" s="146">
        <v>0.46110965999999998</v>
      </c>
      <c r="S59" s="146">
        <v>33.132841999999997</v>
      </c>
      <c r="T59" s="146">
        <v>8.9835708E-3</v>
      </c>
      <c r="U59" s="146">
        <v>1.2726537</v>
      </c>
      <c r="V59" s="188">
        <v>1.0915196E-3</v>
      </c>
      <c r="W59" s="146">
        <v>4.0788745000000001E-5</v>
      </c>
      <c r="X59" s="146">
        <v>1.5315894999999999E-10</v>
      </c>
      <c r="Z59" s="157">
        <f t="shared" si="6"/>
        <v>20.872650666666669</v>
      </c>
      <c r="AB59" s="131">
        <f t="shared" si="7"/>
        <v>3.1308975999999999</v>
      </c>
      <c r="AC59" s="131">
        <f t="shared" si="8"/>
        <v>6.7718961629999992</v>
      </c>
      <c r="AD59" s="131">
        <f t="shared" si="9"/>
        <v>6.3376551187450003</v>
      </c>
      <c r="AE59" s="131">
        <f t="shared" si="10"/>
        <v>6.3476894204000001</v>
      </c>
      <c r="AF59" s="131">
        <f t="shared" si="11"/>
        <v>34.405495700153153</v>
      </c>
      <c r="AH59">
        <v>365.28393</v>
      </c>
      <c r="AI59" s="71">
        <v>226.77896999999999</v>
      </c>
      <c r="AJ59" s="71">
        <v>87.951683000000003</v>
      </c>
      <c r="AK59" s="71">
        <v>0</v>
      </c>
      <c r="AL59" s="71">
        <v>16.32621</v>
      </c>
      <c r="AM59" s="71">
        <v>23.77702</v>
      </c>
      <c r="AN59" s="71">
        <v>10.450049999999999</v>
      </c>
      <c r="AP59" s="129">
        <v>1.3787951000000001</v>
      </c>
      <c r="AQ59" s="129">
        <v>1.3070809999999999</v>
      </c>
      <c r="AR59" s="129">
        <v>4.5990695999999998E-2</v>
      </c>
      <c r="AS59" s="129">
        <v>2.57234E-2</v>
      </c>
      <c r="AT59" s="172">
        <f t="shared" si="12"/>
        <v>7.8362172181850002E-5</v>
      </c>
      <c r="AU59" s="172">
        <f t="shared" si="13"/>
        <v>1.7008392912974174E-7</v>
      </c>
      <c r="AV59" s="185">
        <f t="shared" si="14"/>
        <v>3.6027171</v>
      </c>
      <c r="AW59" s="121">
        <v>1.9415656000000001E-5</v>
      </c>
      <c r="AX59" s="121">
        <v>5.8583074E-8</v>
      </c>
      <c r="AY59" s="121">
        <v>1.6005063000000001E-12</v>
      </c>
      <c r="AZ59" s="121">
        <v>9.431918500000001E-10</v>
      </c>
      <c r="BA59" s="121">
        <v>0</v>
      </c>
      <c r="BB59" s="121">
        <v>1.4395526E-8</v>
      </c>
      <c r="BC59" s="121">
        <v>4.5171364999999997E-5</v>
      </c>
      <c r="BD59" s="121">
        <v>2.2838998999999999E-9</v>
      </c>
      <c r="BE59" s="121">
        <v>1.0406738E-7</v>
      </c>
      <c r="BF59" s="121">
        <v>1.9231095999999999E-9</v>
      </c>
      <c r="BG59" s="121">
        <v>8.5393566999999998E-13</v>
      </c>
      <c r="BH59" s="121">
        <v>2.0022846000000001E-9</v>
      </c>
      <c r="BI59" s="121">
        <v>1.00922E-9</v>
      </c>
      <c r="BJ59" s="121">
        <v>2.0965526000000001E-10</v>
      </c>
      <c r="BK59" s="121">
        <v>2.2550135999999998E-6</v>
      </c>
      <c r="BL59" s="121">
        <v>1.150433E-5</v>
      </c>
      <c r="BM59" s="121">
        <v>2.0691009000000001E-19</v>
      </c>
      <c r="BN59" s="121">
        <v>1.6348415999999999</v>
      </c>
      <c r="BO59" s="121">
        <v>1.9678755000000001</v>
      </c>
      <c r="BP59" s="121">
        <v>4.6886400000000001E-10</v>
      </c>
      <c r="BQ59" s="121">
        <v>2.8511999999999998E-12</v>
      </c>
      <c r="BR59" s="121">
        <v>1.2756479999999999E-16</v>
      </c>
      <c r="BT59" s="71">
        <v>8.0847408999999999E-3</v>
      </c>
      <c r="BU59" s="71">
        <v>8.2961427000000001E-4</v>
      </c>
      <c r="BV59" s="71">
        <v>5.8198489000000004E-4</v>
      </c>
      <c r="BW59" s="71">
        <v>6.3891468000000002E-5</v>
      </c>
      <c r="BX59" s="71">
        <v>7.7895795000000004E-4</v>
      </c>
      <c r="BY59" s="71">
        <v>3.997903E-5</v>
      </c>
      <c r="BZ59" s="71">
        <v>4.8496101999999997E-5</v>
      </c>
      <c r="CA59" s="71">
        <v>6.2217738999999998E-4</v>
      </c>
      <c r="CB59" s="71">
        <v>1.2174638E-4</v>
      </c>
      <c r="CC59" s="71">
        <v>9.0139443000000004E-5</v>
      </c>
      <c r="CD59" s="71">
        <v>0</v>
      </c>
      <c r="CE59" s="71">
        <v>4.5755526000000005E-16</v>
      </c>
      <c r="CF59" s="71">
        <v>3.7464447000000002E-12</v>
      </c>
      <c r="CG59" s="71">
        <v>4.0757804000000002E-5</v>
      </c>
      <c r="CH59" s="71">
        <v>3.8645705000000001E-4</v>
      </c>
      <c r="CI59" s="71">
        <v>4.4804718E-3</v>
      </c>
      <c r="CJ59" s="71">
        <v>6.7308842999999997E-8</v>
      </c>
      <c r="CL59" s="186">
        <v>3.1710419000000001E-12</v>
      </c>
      <c r="CM59" s="186">
        <v>20.841588000000002</v>
      </c>
      <c r="CN59" s="187">
        <v>0.32080957999999998</v>
      </c>
      <c r="CO59" s="186">
        <v>0.48495874999999999</v>
      </c>
      <c r="CP59" s="186">
        <v>3.2760264000000001E-6</v>
      </c>
      <c r="CQ59" s="186">
        <v>1.1106282E-5</v>
      </c>
      <c r="CR59" s="186">
        <v>1.8808717999999999E-2</v>
      </c>
      <c r="CS59" s="186">
        <v>397.21042999999997</v>
      </c>
      <c r="CT59" s="186">
        <v>1.2776316E-3</v>
      </c>
      <c r="CU59" s="186">
        <v>0.13118827</v>
      </c>
      <c r="CW59" s="84"/>
      <c r="CX59" s="161" t="s">
        <v>3226</v>
      </c>
    </row>
    <row r="60" spans="1:102" ht="14.4">
      <c r="A60" t="s">
        <v>894</v>
      </c>
      <c r="B60" s="92" t="s">
        <v>885</v>
      </c>
      <c r="C60" s="126" t="str">
        <f t="shared" si="0"/>
        <v>A.020.01.113</v>
      </c>
      <c r="D60" s="11" t="s">
        <v>1691</v>
      </c>
      <c r="E60" s="125" t="s">
        <v>878</v>
      </c>
      <c r="F60" s="128" t="str">
        <f t="shared" si="1"/>
        <v>Zirconia</v>
      </c>
      <c r="G60" s="131">
        <f t="shared" si="2"/>
        <v>0.57269870588176386</v>
      </c>
      <c r="H60" s="183">
        <f t="shared" si="3"/>
        <v>1.5514412712479999E-3</v>
      </c>
      <c r="I60" s="183">
        <f t="shared" si="4"/>
        <v>2.7347264610515828E-2</v>
      </c>
      <c r="J60" s="184">
        <f t="shared" si="5"/>
        <v>0.49580000000000002</v>
      </c>
      <c r="K60" s="183">
        <v>4.8000000000000001E-2</v>
      </c>
      <c r="L60" s="146">
        <v>2.60559E-2</v>
      </c>
      <c r="M60" s="146">
        <v>1.2913642E-3</v>
      </c>
      <c r="N60" s="146">
        <v>1.55142E-3</v>
      </c>
      <c r="O60" s="146">
        <v>0</v>
      </c>
      <c r="P60" s="188">
        <v>0</v>
      </c>
      <c r="Q60" s="188">
        <v>2.1271247999999999E-8</v>
      </c>
      <c r="R60" s="188">
        <v>4.1051582999999998E-10</v>
      </c>
      <c r="S60" s="146">
        <v>0.49580000000000002</v>
      </c>
      <c r="T60" s="146">
        <v>0</v>
      </c>
      <c r="U60" s="146">
        <v>0</v>
      </c>
      <c r="V60" s="146">
        <v>0</v>
      </c>
      <c r="W60" s="146">
        <v>0</v>
      </c>
      <c r="X60" s="146">
        <v>0</v>
      </c>
      <c r="Z60" s="157">
        <f t="shared" si="6"/>
        <v>0.32</v>
      </c>
      <c r="AB60" s="131">
        <f t="shared" si="7"/>
        <v>4.8000000000000001E-2</v>
      </c>
      <c r="AC60" s="131">
        <f t="shared" si="8"/>
        <v>2.8898705881763829E-2</v>
      </c>
      <c r="AD60" s="131">
        <f t="shared" si="9"/>
        <v>2.7347264610515828E-2</v>
      </c>
      <c r="AE60" s="131">
        <f t="shared" si="10"/>
        <v>2.7347264610515828E-2</v>
      </c>
      <c r="AF60" s="131">
        <f t="shared" si="11"/>
        <v>0.49580000000000002</v>
      </c>
      <c r="AH60">
        <v>4.2</v>
      </c>
      <c r="AI60" s="71">
        <v>4.2</v>
      </c>
      <c r="AJ60" s="71">
        <v>0</v>
      </c>
      <c r="AK60" s="71">
        <v>0</v>
      </c>
      <c r="AL60" s="71">
        <v>0</v>
      </c>
      <c r="AM60" s="71">
        <v>0</v>
      </c>
      <c r="AN60" s="71">
        <v>0</v>
      </c>
      <c r="AP60" s="129">
        <v>1.3541361999999999E-2</v>
      </c>
      <c r="AQ60" s="129">
        <v>1.2847094E-2</v>
      </c>
      <c r="AR60" s="129">
        <v>3.9438772E-4</v>
      </c>
      <c r="AS60" s="129">
        <v>2.9987999999999998E-4</v>
      </c>
      <c r="AT60" s="172">
        <f t="shared" si="12"/>
        <v>7.702095E-7</v>
      </c>
      <c r="AU60" s="172">
        <f t="shared" si="13"/>
        <v>1.45853448E-9</v>
      </c>
      <c r="AV60" s="185">
        <f t="shared" si="14"/>
        <v>4.2000000000000003E-2</v>
      </c>
      <c r="AW60" s="121">
        <v>2.9695999999999998E-7</v>
      </c>
      <c r="AX60" s="121">
        <v>8.9600000000000001E-10</v>
      </c>
      <c r="AY60" s="121">
        <v>2.448E-14</v>
      </c>
      <c r="AZ60" s="121">
        <v>0</v>
      </c>
      <c r="BA60" s="121">
        <v>0</v>
      </c>
      <c r="BB60" s="121">
        <v>4.9499999999999997E-11</v>
      </c>
      <c r="BC60" s="121">
        <v>4.7319999999999998E-7</v>
      </c>
      <c r="BD60" s="121">
        <v>1.1309999999999999E-11</v>
      </c>
      <c r="BE60" s="121">
        <v>5.5120000000000002E-10</v>
      </c>
      <c r="BF60" s="121">
        <v>0</v>
      </c>
      <c r="BG60" s="121">
        <v>0</v>
      </c>
      <c r="BH60" s="121">
        <v>0</v>
      </c>
      <c r="BI60" s="121">
        <v>0</v>
      </c>
      <c r="BJ60" s="121">
        <v>0</v>
      </c>
      <c r="BK60" s="121">
        <v>0</v>
      </c>
      <c r="BL60" s="121">
        <v>0</v>
      </c>
      <c r="BM60" s="121">
        <v>0</v>
      </c>
      <c r="BN60" s="121">
        <v>0</v>
      </c>
      <c r="BO60" s="121">
        <v>4.2000000000000003E-2</v>
      </c>
      <c r="BP60" s="121">
        <v>0</v>
      </c>
      <c r="BQ60" s="121">
        <v>0</v>
      </c>
      <c r="BR60" s="121">
        <v>0</v>
      </c>
      <c r="BT60" s="71">
        <v>2.6292933000000001E-5</v>
      </c>
      <c r="BU60" s="71">
        <v>3.8001393000000001E-6</v>
      </c>
      <c r="BV60" s="71">
        <v>8.9224491000000001E-6</v>
      </c>
      <c r="BW60" s="71">
        <v>4.8086504999999998E-14</v>
      </c>
      <c r="BX60" s="71">
        <v>3.1303054E-6</v>
      </c>
      <c r="BY60" s="71">
        <v>0</v>
      </c>
      <c r="BZ60" s="71">
        <v>0</v>
      </c>
      <c r="CA60" s="71">
        <v>0</v>
      </c>
      <c r="CB60" s="71">
        <v>0</v>
      </c>
      <c r="CC60" s="71">
        <v>1.4075309E-11</v>
      </c>
      <c r="CD60" s="71">
        <v>0</v>
      </c>
      <c r="CE60" s="71">
        <v>0</v>
      </c>
      <c r="CF60" s="71">
        <v>0</v>
      </c>
      <c r="CG60" s="71">
        <v>5.4324141000000002E-7</v>
      </c>
      <c r="CH60" s="71">
        <v>5.1196644999999998E-6</v>
      </c>
      <c r="CI60" s="71">
        <v>4.7771188999999999E-6</v>
      </c>
      <c r="CJ60" s="71">
        <v>0</v>
      </c>
      <c r="CL60" s="186">
        <v>0</v>
      </c>
      <c r="CM60" s="186">
        <v>0.32</v>
      </c>
      <c r="CN60" s="187">
        <v>1.3492545E-3</v>
      </c>
      <c r="CO60" s="186">
        <v>2.5999999999999999E-3</v>
      </c>
      <c r="CP60" s="186">
        <v>0</v>
      </c>
      <c r="CQ60" s="186">
        <v>0</v>
      </c>
      <c r="CR60" s="186">
        <v>1.5888885999999999E-4</v>
      </c>
      <c r="CS60" s="186">
        <v>0</v>
      </c>
      <c r="CT60" s="186">
        <v>0</v>
      </c>
      <c r="CU60" s="186">
        <v>0</v>
      </c>
      <c r="CW60" s="84"/>
      <c r="CX60" s="161" t="s">
        <v>3227</v>
      </c>
    </row>
    <row r="61" spans="1:102" ht="14.4">
      <c r="A61" t="s">
        <v>4149</v>
      </c>
      <c r="B61" s="92" t="s">
        <v>885</v>
      </c>
      <c r="C61" s="126" t="str">
        <f t="shared" ref="C61:C62" si="15">MID(A61,1,12)</f>
        <v>A.020.01.114</v>
      </c>
      <c r="D61" s="11" t="s">
        <v>1691</v>
      </c>
      <c r="E61" s="125" t="s">
        <v>878</v>
      </c>
      <c r="F61" s="128" t="str">
        <f t="shared" si="1"/>
        <v>Tungsten Carbide - Cobalt (11%) primary from China</v>
      </c>
      <c r="G61" s="131">
        <f t="shared" ref="G61:G62" si="16">H61+I61+J61+K61</f>
        <v>45.923901019937887</v>
      </c>
      <c r="H61" s="183">
        <f t="shared" ref="H61:H62" si="17">N61+O61+P61+Q61</f>
        <v>3.2293054699999999</v>
      </c>
      <c r="I61" s="183">
        <f t="shared" ref="I61:I62" si="18">L61+M61+R61+V61+T61</f>
        <v>4.0668258099329995</v>
      </c>
      <c r="J61" s="184">
        <f t="shared" ref="J61:J62" si="19">S61+U61+W61+X61</f>
        <v>33.699635540004884</v>
      </c>
      <c r="K61" s="183">
        <v>4.9281341999999997</v>
      </c>
      <c r="L61" s="146">
        <v>2.4709127999999998</v>
      </c>
      <c r="M61" s="146">
        <v>0.58130230000000005</v>
      </c>
      <c r="N61" s="146">
        <v>1.1150241000000001</v>
      </c>
      <c r="O61" s="146">
        <v>0.66654351999999994</v>
      </c>
      <c r="P61" s="188">
        <v>0.33387185000000003</v>
      </c>
      <c r="Q61" s="188">
        <v>1.113866</v>
      </c>
      <c r="R61" s="188">
        <v>0.99089773999999997</v>
      </c>
      <c r="S61" s="146">
        <v>33.259326999999999</v>
      </c>
      <c r="T61" s="146">
        <v>2.3701018000000001E-2</v>
      </c>
      <c r="U61" s="146">
        <v>0.36401877999999999</v>
      </c>
      <c r="V61" s="146">
        <v>1.1951933E-5</v>
      </c>
      <c r="W61" s="146">
        <v>7.6289759999999998E-2</v>
      </c>
      <c r="X61" s="146">
        <v>4.8817961999999999E-12</v>
      </c>
      <c r="Z61" s="157">
        <f t="shared" si="6"/>
        <v>32.854227999999999</v>
      </c>
      <c r="AB61" s="131">
        <f t="shared" ref="AB61:AB62" si="20">K61</f>
        <v>4.9281341999999997</v>
      </c>
      <c r="AC61" s="131">
        <f t="shared" ref="AC61:AC62" si="21">L61+M61+N61+O61+P61+Q61+R61</f>
        <v>7.2724183100000008</v>
      </c>
      <c r="AD61" s="131">
        <f t="shared" ref="AD61:AD62" si="22">L61+M61+R61+W61</f>
        <v>4.1194025999999999</v>
      </c>
      <c r="AE61" s="131">
        <f t="shared" ref="AE61:AE62" si="23">V61+L61+M61+R61+T61</f>
        <v>4.0668258099329995</v>
      </c>
      <c r="AF61" s="131">
        <f t="shared" ref="AF61:AF62" si="24">S61+U61+X61</f>
        <v>33.623345780004882</v>
      </c>
      <c r="AH61">
        <v>416.43961000000002</v>
      </c>
      <c r="AI61" s="71">
        <v>295.39942000000002</v>
      </c>
      <c r="AJ61" s="71">
        <v>45.462685</v>
      </c>
      <c r="AK61" s="71">
        <v>0</v>
      </c>
      <c r="AL61" s="71">
        <v>26.427361999999999</v>
      </c>
      <c r="AM61" s="71">
        <v>28.205970000000001</v>
      </c>
      <c r="AN61" s="71">
        <v>20.944175000000001</v>
      </c>
      <c r="AP61" s="129">
        <v>1.5999091000000001</v>
      </c>
      <c r="AQ61" s="129">
        <v>1.5372266999999999</v>
      </c>
      <c r="AR61" s="129">
        <v>4.4457071000000001E-2</v>
      </c>
      <c r="AS61" s="129">
        <v>1.8225364000000001E-2</v>
      </c>
      <c r="AT61" s="172">
        <f t="shared" ref="AT61:AT62" si="25">AW61+AZ61+BA61+BB61+BC61+BK61+BL61+BP61</f>
        <v>9.2159873136450006E-5</v>
      </c>
      <c r="AU61" s="172">
        <f t="shared" ref="AU61:AU62" si="26">AX61+AY61+BD61+BE61+BF61+BG61+BH61+BI61+BJ61+BM61+BQ61+BR61</f>
        <v>1.6441224430720661E-7</v>
      </c>
      <c r="AV61" s="185">
        <f t="shared" ref="AV61:AV62" si="27">BN61+BO61</f>
        <v>2.5525719599999999</v>
      </c>
      <c r="AW61" s="121">
        <v>3.0503788000000001E-5</v>
      </c>
      <c r="AX61" s="121">
        <v>9.2037766000000005E-8</v>
      </c>
      <c r="AY61" s="121">
        <v>2.5145805999999999E-12</v>
      </c>
      <c r="AZ61" s="121">
        <v>2.6042045000000001E-10</v>
      </c>
      <c r="BA61" s="121">
        <v>0</v>
      </c>
      <c r="BB61" s="121">
        <v>3.8933815999999997E-8</v>
      </c>
      <c r="BC61" s="121">
        <v>4.7463519999999999E-5</v>
      </c>
      <c r="BD61" s="121">
        <v>7.9334710000000002E-9</v>
      </c>
      <c r="BE61" s="121">
        <v>5.8691548999999999E-8</v>
      </c>
      <c r="BF61" s="121">
        <v>1.9259219000000001E-9</v>
      </c>
      <c r="BG61" s="121">
        <v>1.2578866000000001E-12</v>
      </c>
      <c r="BH61" s="121">
        <v>2.5911584999999999E-9</v>
      </c>
      <c r="BI61" s="121">
        <v>1.0164693000000001E-9</v>
      </c>
      <c r="BJ61" s="121">
        <v>2.1213614E-10</v>
      </c>
      <c r="BK61" s="121">
        <v>2.3003129E-6</v>
      </c>
      <c r="BL61" s="121">
        <v>1.1853058E-5</v>
      </c>
      <c r="BM61" s="121">
        <v>6.5950629E-21</v>
      </c>
      <c r="BN61" s="121">
        <v>1.6488377999999999</v>
      </c>
      <c r="BO61" s="121">
        <v>0.90373415999999995</v>
      </c>
      <c r="BP61" s="121">
        <v>0</v>
      </c>
      <c r="BQ61" s="121">
        <v>0</v>
      </c>
      <c r="BR61" s="121">
        <v>0</v>
      </c>
      <c r="BT61" s="71">
        <v>8.8976014999999995E-3</v>
      </c>
      <c r="BU61" s="71">
        <v>4.1582893E-4</v>
      </c>
      <c r="BV61" s="71">
        <v>9.1606304E-4</v>
      </c>
      <c r="BW61" s="71">
        <v>1.1745911E-4</v>
      </c>
      <c r="BX61" s="71">
        <v>9.4456993E-4</v>
      </c>
      <c r="BY61" s="71">
        <v>1.1049258E-5</v>
      </c>
      <c r="BZ61" s="71">
        <v>4.8631406E-5</v>
      </c>
      <c r="CA61" s="71">
        <v>5.3528296999999999E-5</v>
      </c>
      <c r="CB61" s="71">
        <v>4.9826429999999999E-4</v>
      </c>
      <c r="CC61" s="71">
        <v>7.5321309000000005E-4</v>
      </c>
      <c r="CD61" s="71">
        <v>0</v>
      </c>
      <c r="CE61" s="71">
        <v>1.4584140000000001E-17</v>
      </c>
      <c r="CF61" s="71">
        <v>3.1821039999999997E-8</v>
      </c>
      <c r="CG61" s="71">
        <v>2.3618224E-4</v>
      </c>
      <c r="CH61" s="71">
        <v>4.1466673000000001E-4</v>
      </c>
      <c r="CI61" s="71">
        <v>4.4881132999999998E-3</v>
      </c>
      <c r="CJ61" s="71">
        <v>0</v>
      </c>
      <c r="CL61" s="186">
        <v>2.6933574000000001E-8</v>
      </c>
      <c r="CM61" s="186">
        <v>32.843468999999999</v>
      </c>
      <c r="CN61" s="187">
        <v>0.31124096000000001</v>
      </c>
      <c r="CO61" s="186">
        <v>0.27969799000000001</v>
      </c>
      <c r="CP61" s="186">
        <v>3.5505621000000001E-6</v>
      </c>
      <c r="CQ61" s="186">
        <v>4.2299970999999999E-5</v>
      </c>
      <c r="CR61" s="186">
        <v>1.6175370000000001E-2</v>
      </c>
      <c r="CS61" s="186">
        <v>402.36597999999998</v>
      </c>
      <c r="CT61" s="186">
        <v>1.2794828E-3</v>
      </c>
      <c r="CU61" s="186">
        <v>1.1896155E-2</v>
      </c>
      <c r="CW61" s="84"/>
      <c r="CX61" s="161"/>
    </row>
    <row r="62" spans="1:102" ht="14.4">
      <c r="A62" t="s">
        <v>4150</v>
      </c>
      <c r="B62" s="92" t="s">
        <v>885</v>
      </c>
      <c r="C62" s="126" t="str">
        <f t="shared" si="15"/>
        <v>A.020.01.115</v>
      </c>
      <c r="D62" s="11" t="s">
        <v>1691</v>
      </c>
      <c r="E62" s="125" t="s">
        <v>878</v>
      </c>
      <c r="F62" s="128" t="str">
        <f t="shared" si="1"/>
        <v>Tungsten Carbide - Cobalt (11%) chemical recycling Canada estimate</v>
      </c>
      <c r="G62" s="131">
        <f t="shared" si="16"/>
        <v>8.5759709084076761</v>
      </c>
      <c r="H62" s="183">
        <f t="shared" si="17"/>
        <v>0.15762466631000002</v>
      </c>
      <c r="I62" s="183">
        <f t="shared" si="18"/>
        <v>5.4181871634500007</v>
      </c>
      <c r="J62" s="184">
        <f t="shared" si="19"/>
        <v>0.9188089786476743</v>
      </c>
      <c r="K62" s="183">
        <v>2.0813500999999999</v>
      </c>
      <c r="L62" s="146">
        <v>0.1538322</v>
      </c>
      <c r="M62" s="146">
        <v>5.0589041000000003</v>
      </c>
      <c r="N62" s="146">
        <v>8.6924730000000006E-2</v>
      </c>
      <c r="O62" s="146">
        <v>2.6008465000000001E-2</v>
      </c>
      <c r="P62" s="188">
        <v>3.3262031E-4</v>
      </c>
      <c r="Q62" s="188">
        <v>4.4358850999999998E-2</v>
      </c>
      <c r="R62" s="188">
        <v>0.1964823</v>
      </c>
      <c r="S62" s="146">
        <v>1.0834236000000001E-2</v>
      </c>
      <c r="T62" s="146">
        <v>8.7205253000000003E-3</v>
      </c>
      <c r="U62" s="146">
        <v>0.90793444000000001</v>
      </c>
      <c r="V62" s="146">
        <v>2.4803815000000001E-4</v>
      </c>
      <c r="W62" s="146">
        <v>4.0302499E-5</v>
      </c>
      <c r="X62" s="146">
        <v>1.4867434000000001E-10</v>
      </c>
      <c r="Z62" s="157">
        <f t="shared" si="6"/>
        <v>13.875667333333332</v>
      </c>
      <c r="AB62" s="131">
        <f t="shared" si="20"/>
        <v>2.0813500999999999</v>
      </c>
      <c r="AC62" s="131">
        <f t="shared" si="21"/>
        <v>5.5668432663100003</v>
      </c>
      <c r="AD62" s="131">
        <f t="shared" si="22"/>
        <v>5.4092589024990012</v>
      </c>
      <c r="AE62" s="131">
        <f t="shared" si="23"/>
        <v>5.4181871634500007</v>
      </c>
      <c r="AF62" s="131">
        <f t="shared" si="24"/>
        <v>0.9187686761486743</v>
      </c>
      <c r="AH62">
        <v>289.20213000000001</v>
      </c>
      <c r="AI62" s="71">
        <v>184.08496</v>
      </c>
      <c r="AJ62" s="71">
        <v>60.051938999999997</v>
      </c>
      <c r="AK62" s="71">
        <v>0</v>
      </c>
      <c r="AL62" s="71">
        <v>14.784386</v>
      </c>
      <c r="AM62" s="71">
        <v>20.858096</v>
      </c>
      <c r="AN62" s="71">
        <v>9.4227480000000003</v>
      </c>
      <c r="AP62" s="129">
        <v>0.85880321000000004</v>
      </c>
      <c r="AQ62" s="129">
        <v>0.81168830000000003</v>
      </c>
      <c r="AR62" s="129">
        <v>3.5902168999999998E-2</v>
      </c>
      <c r="AS62" s="129">
        <v>1.1212738999999999E-2</v>
      </c>
      <c r="AT62" s="172">
        <f t="shared" si="25"/>
        <v>4.8662368184810001E-5</v>
      </c>
      <c r="AU62" s="172">
        <f t="shared" si="26"/>
        <v>1.3277429226039968E-7</v>
      </c>
      <c r="AV62" s="185">
        <f t="shared" si="27"/>
        <v>1.5704115962</v>
      </c>
      <c r="AW62" s="121">
        <v>1.2922452000000001E-5</v>
      </c>
      <c r="AX62" s="121">
        <v>3.8991507999999998E-8</v>
      </c>
      <c r="AY62" s="121">
        <v>1.0652366999999999E-12</v>
      </c>
      <c r="AZ62" s="121">
        <v>9.4255822000000003E-10</v>
      </c>
      <c r="BA62" s="121">
        <v>0</v>
      </c>
      <c r="BB62" s="121">
        <v>2.8647682000000001E-9</v>
      </c>
      <c r="BC62" s="121">
        <v>3.5732550999999997E-5</v>
      </c>
      <c r="BD62" s="121">
        <v>5.9572254000000003E-10</v>
      </c>
      <c r="BE62" s="121">
        <v>9.3178774000000004E-8</v>
      </c>
      <c r="BF62" s="121">
        <v>2.7796602E-12</v>
      </c>
      <c r="BG62" s="121">
        <v>1.8231683E-13</v>
      </c>
      <c r="BH62" s="121">
        <v>1.2694675E-12</v>
      </c>
      <c r="BI62" s="121">
        <v>1.1675728000000001E-13</v>
      </c>
      <c r="BJ62" s="121">
        <v>2.2954123999999998E-14</v>
      </c>
      <c r="BK62" s="121">
        <v>1.1030549E-10</v>
      </c>
      <c r="BL62" s="121">
        <v>2.9786888999999998E-9</v>
      </c>
      <c r="BM62" s="121">
        <v>2.0085161E-19</v>
      </c>
      <c r="BN62" s="121">
        <v>1.0947961999999999E-3</v>
      </c>
      <c r="BO62" s="121">
        <v>1.5693168</v>
      </c>
      <c r="BP62" s="121">
        <v>4.6886400000000001E-10</v>
      </c>
      <c r="BQ62" s="121">
        <v>2.8511999999999998E-12</v>
      </c>
      <c r="BR62" s="121">
        <v>1.2756479999999999E-16</v>
      </c>
      <c r="BT62" s="71">
        <v>2.8781945999999999E-3</v>
      </c>
      <c r="BU62" s="71">
        <v>7.5095282999999998E-4</v>
      </c>
      <c r="BV62" s="71">
        <v>3.8689041000000002E-4</v>
      </c>
      <c r="BW62" s="71">
        <v>3.2885420999999999E-5</v>
      </c>
      <c r="BX62" s="71">
        <v>7.1676314999999998E-4</v>
      </c>
      <c r="BY62" s="71">
        <v>3.1072876E-5</v>
      </c>
      <c r="BZ62" s="71">
        <v>5.8986470999999996E-9</v>
      </c>
      <c r="CA62" s="71">
        <v>6.1145676000000002E-4</v>
      </c>
      <c r="CB62" s="71">
        <v>5.7155902999999999E-7</v>
      </c>
      <c r="CC62" s="71">
        <v>3.0430062000000001E-5</v>
      </c>
      <c r="CD62" s="71">
        <v>0</v>
      </c>
      <c r="CE62" s="71">
        <v>4.4415771000000002E-16</v>
      </c>
      <c r="CF62" s="71">
        <v>3.6367461E-12</v>
      </c>
      <c r="CG62" s="71">
        <v>1.8071079999999999E-5</v>
      </c>
      <c r="CH62" s="71">
        <v>2.989453E-4</v>
      </c>
      <c r="CI62" s="71">
        <v>8.1921634000000006E-8</v>
      </c>
      <c r="CJ62" s="71">
        <v>6.7308842999999997E-8</v>
      </c>
      <c r="CL62" s="186">
        <v>3.0781914999999999E-12</v>
      </c>
      <c r="CM62" s="186">
        <v>13.844602</v>
      </c>
      <c r="CN62" s="187">
        <v>1.8176205000000001E-2</v>
      </c>
      <c r="CO62" s="186">
        <v>0.42951975999999997</v>
      </c>
      <c r="CP62" s="186">
        <v>5.9181280999999995E-10</v>
      </c>
      <c r="CQ62" s="186">
        <v>7.1071260999999995E-8</v>
      </c>
      <c r="CR62" s="186">
        <v>1.5772808999999999E-2</v>
      </c>
      <c r="CS62" s="186">
        <v>8.9751657999999998E-2</v>
      </c>
      <c r="CT62" s="186">
        <v>1.8638078E-6</v>
      </c>
      <c r="CU62" s="186">
        <v>0.12848303999999999</v>
      </c>
      <c r="CW62" s="84"/>
      <c r="CX62" s="161"/>
    </row>
    <row r="63" spans="1:102" ht="14.4">
      <c r="B63" s="92"/>
      <c r="C63" s="126"/>
      <c r="D63" s="11"/>
      <c r="E63" s="125"/>
      <c r="J63" s="158"/>
      <c r="P63" s="4"/>
      <c r="Q63" s="4"/>
      <c r="R63" s="4"/>
      <c r="AT63" s="4"/>
      <c r="AU63" s="4"/>
      <c r="AV63" s="16"/>
      <c r="CN63" s="97"/>
      <c r="CW63" s="90"/>
      <c r="CX63" s="166"/>
    </row>
    <row r="64" spans="1:102" ht="14.4">
      <c r="B64" s="92"/>
      <c r="C64" s="126"/>
      <c r="D64" s="1" t="s">
        <v>1692</v>
      </c>
      <c r="E64" s="125"/>
      <c r="J64" s="158"/>
      <c r="P64" s="4"/>
      <c r="Q64" s="4"/>
      <c r="R64" s="4"/>
      <c r="AT64" s="4"/>
      <c r="AU64" s="4"/>
      <c r="AV64" s="16"/>
      <c r="CN64" s="97"/>
      <c r="CW64" s="90"/>
      <c r="CX64" s="163"/>
    </row>
    <row r="65" spans="1:102" ht="14.4">
      <c r="A65" t="s">
        <v>895</v>
      </c>
      <c r="B65" s="92" t="s">
        <v>896</v>
      </c>
      <c r="C65" s="126" t="str">
        <f t="shared" si="0"/>
        <v>A.030.02.101</v>
      </c>
      <c r="D65" s="11" t="s">
        <v>1692</v>
      </c>
      <c r="E65" s="125" t="s">
        <v>878</v>
      </c>
      <c r="F65" s="128" t="str">
        <f t="shared" si="1"/>
        <v>HCL (hydrochloric acid)</v>
      </c>
      <c r="G65" s="131">
        <f t="shared" si="2"/>
        <v>0.12335691033148632</v>
      </c>
      <c r="H65" s="183">
        <f t="shared" si="3"/>
        <v>2.4113106E-3</v>
      </c>
      <c r="I65" s="183">
        <f t="shared" si="4"/>
        <v>8.9586016842730001E-2</v>
      </c>
      <c r="J65" s="184">
        <f t="shared" si="5"/>
        <v>8.8258887563182768E-6</v>
      </c>
      <c r="K65" s="183">
        <v>3.1350757E-2</v>
      </c>
      <c r="L65" s="146">
        <v>5.3960579E-3</v>
      </c>
      <c r="M65" s="146">
        <v>4.7035653E-4</v>
      </c>
      <c r="N65" s="146">
        <v>4.1724676000000002E-4</v>
      </c>
      <c r="O65" s="146">
        <v>1.381041E-3</v>
      </c>
      <c r="P65" s="146">
        <v>3.8986186000000001E-4</v>
      </c>
      <c r="Q65" s="146">
        <v>2.2316098000000001E-4</v>
      </c>
      <c r="R65" s="188">
        <v>4.2068269000000002E-3</v>
      </c>
      <c r="S65" s="188">
        <v>1.5791520999999999E-7</v>
      </c>
      <c r="T65" s="188">
        <v>7.9512726000000006E-2</v>
      </c>
      <c r="U65" s="188">
        <v>8.6645236000000007E-6</v>
      </c>
      <c r="V65" s="188">
        <v>4.9512730000000001E-8</v>
      </c>
      <c r="W65" s="188">
        <v>3.4499144999999999E-9</v>
      </c>
      <c r="X65" s="146">
        <v>3.1818275999999998E-14</v>
      </c>
      <c r="Z65" s="157">
        <f t="shared" si="6"/>
        <v>0.20900504666666667</v>
      </c>
      <c r="AB65" s="131">
        <f t="shared" si="7"/>
        <v>3.1350757E-2</v>
      </c>
      <c r="AC65" s="131">
        <f t="shared" si="8"/>
        <v>1.2484551930000001E-2</v>
      </c>
      <c r="AD65" s="131">
        <f t="shared" si="9"/>
        <v>1.00732447799145E-2</v>
      </c>
      <c r="AE65" s="131">
        <f t="shared" si="10"/>
        <v>8.9586016842730001E-2</v>
      </c>
      <c r="AF65" s="131">
        <f t="shared" si="11"/>
        <v>8.8224388418182764E-6</v>
      </c>
      <c r="AH65">
        <v>6.4803047999999999</v>
      </c>
      <c r="AI65" s="71">
        <v>6.1131773000000003</v>
      </c>
      <c r="AJ65" s="71">
        <v>1.3095241E-5</v>
      </c>
      <c r="AK65" s="71">
        <v>0</v>
      </c>
      <c r="AL65" s="71">
        <v>3.4427353000000001E-2</v>
      </c>
      <c r="AM65" s="71">
        <v>4.3767733000000001E-5</v>
      </c>
      <c r="AN65" s="71">
        <v>0.33264325</v>
      </c>
      <c r="AP65" s="129">
        <v>5.5089001000000002E-3</v>
      </c>
      <c r="AQ65" s="129">
        <v>4.8824360000000004E-3</v>
      </c>
      <c r="AR65" s="129">
        <v>1.8998414000000001E-4</v>
      </c>
      <c r="AS65" s="129">
        <v>4.3647995999999999E-4</v>
      </c>
      <c r="AT65" s="172">
        <f t="shared" si="12"/>
        <v>2.9271199281260927E-7</v>
      </c>
      <c r="AU65" s="172">
        <f t="shared" si="13"/>
        <v>7.0260408158862623E-10</v>
      </c>
      <c r="AV65" s="185">
        <f t="shared" si="14"/>
        <v>6.1131646110425E-2</v>
      </c>
      <c r="AW65" s="121">
        <v>1.9395671E-7</v>
      </c>
      <c r="AX65" s="121">
        <v>5.8521421000000003E-10</v>
      </c>
      <c r="AY65" s="121">
        <v>1.5988888000000001E-14</v>
      </c>
      <c r="AZ65" s="121">
        <v>4.4956092999999998E-15</v>
      </c>
      <c r="BA65" s="121">
        <v>0</v>
      </c>
      <c r="BB65" s="121">
        <v>1.3420915E-11</v>
      </c>
      <c r="BC65" s="121">
        <v>9.8012784000000003E-8</v>
      </c>
      <c r="BD65" s="121">
        <v>3.0541681999999999E-12</v>
      </c>
      <c r="BE65" s="121">
        <v>1.1416221000000001E-10</v>
      </c>
      <c r="BF65" s="121">
        <v>5.1366363000000002E-17</v>
      </c>
      <c r="BG65" s="121">
        <v>7.6292031000000003E-19</v>
      </c>
      <c r="BH65" s="121">
        <v>1.2721789E-13</v>
      </c>
      <c r="BI65" s="121">
        <v>2.5289691000000001E-14</v>
      </c>
      <c r="BJ65" s="121">
        <v>4.9447903000000004E-15</v>
      </c>
      <c r="BK65" s="121">
        <v>5.7436271999999998E-11</v>
      </c>
      <c r="BL65" s="121">
        <v>6.7163713E-10</v>
      </c>
      <c r="BM65" s="121">
        <v>4.2984902000000001E-23</v>
      </c>
      <c r="BN65" s="121">
        <v>1.3110424999999999E-8</v>
      </c>
      <c r="BO65" s="121">
        <v>6.1131632999999998E-2</v>
      </c>
      <c r="BP65" s="121">
        <v>0</v>
      </c>
      <c r="BQ65" s="121">
        <v>0</v>
      </c>
      <c r="BR65" s="121">
        <v>0</v>
      </c>
      <c r="BT65" s="71">
        <v>1.9684300000000001E-5</v>
      </c>
      <c r="BU65" s="71">
        <v>7.8711546999999995E-7</v>
      </c>
      <c r="BV65" s="71">
        <v>5.8276152E-6</v>
      </c>
      <c r="BW65" s="71">
        <v>4.9283350000000004E-7</v>
      </c>
      <c r="BX65" s="71">
        <v>1.8935803000000001E-6</v>
      </c>
      <c r="BY65" s="71">
        <v>9.2530832999999999E-11</v>
      </c>
      <c r="BZ65" s="71">
        <v>1.2623885E-12</v>
      </c>
      <c r="CA65" s="71">
        <v>1.3935984000000001E-10</v>
      </c>
      <c r="CB65" s="71">
        <v>5.3641614999999999E-7</v>
      </c>
      <c r="CC65" s="71">
        <v>2.2443789000000001E-7</v>
      </c>
      <c r="CD65" s="71">
        <v>0</v>
      </c>
      <c r="CE65" s="71">
        <v>9.5055627999999998E-20</v>
      </c>
      <c r="CF65" s="71">
        <v>7.7831177999999999E-16</v>
      </c>
      <c r="CG65" s="71">
        <v>1.3084478E-7</v>
      </c>
      <c r="CH65" s="71">
        <v>7.4140003000000003E-6</v>
      </c>
      <c r="CI65" s="71">
        <v>2.3772228E-6</v>
      </c>
      <c r="CJ65" s="71">
        <v>0</v>
      </c>
      <c r="CL65" s="186">
        <v>6.5877370999999998E-16</v>
      </c>
      <c r="CM65" s="186">
        <v>0.20900505999999999</v>
      </c>
      <c r="CN65" s="187">
        <v>3.6532121999999998E-4</v>
      </c>
      <c r="CO65" s="186">
        <v>5.3855400000000001E-4</v>
      </c>
      <c r="CP65" s="186">
        <v>6.4226935000000002E-11</v>
      </c>
      <c r="CQ65" s="186">
        <v>7.6827292999999998E-9</v>
      </c>
      <c r="CR65" s="186">
        <v>3.2914079E-5</v>
      </c>
      <c r="CS65" s="186">
        <v>2.1067097999999999E-2</v>
      </c>
      <c r="CT65" s="186">
        <v>3.4417389000000001E-11</v>
      </c>
      <c r="CU65" s="186">
        <v>3.2550536999999999E-8</v>
      </c>
      <c r="CW65" s="85" t="s">
        <v>817</v>
      </c>
      <c r="CX65" s="161" t="s">
        <v>3228</v>
      </c>
    </row>
    <row r="66" spans="1:102" ht="14.4">
      <c r="A66" t="s">
        <v>897</v>
      </c>
      <c r="B66" s="92" t="s">
        <v>896</v>
      </c>
      <c r="C66" s="126" t="str">
        <f t="shared" si="0"/>
        <v>A.030.02.102</v>
      </c>
      <c r="D66" s="11" t="s">
        <v>1692</v>
      </c>
      <c r="E66" s="125" t="s">
        <v>878</v>
      </c>
      <c r="F66" s="128" t="str">
        <f t="shared" si="1"/>
        <v>Nitric acid</v>
      </c>
      <c r="G66" s="131">
        <f t="shared" si="2"/>
        <v>9.5682114712940997E-2</v>
      </c>
      <c r="H66" s="183">
        <f t="shared" si="3"/>
        <v>3.0235661608999998E-5</v>
      </c>
      <c r="I66" s="183">
        <f t="shared" si="4"/>
        <v>5.8646541932000002E-5</v>
      </c>
      <c r="J66" s="184">
        <f t="shared" si="5"/>
        <v>1.214805094E-4</v>
      </c>
      <c r="K66" s="190">
        <v>9.5471751999999993E-2</v>
      </c>
      <c r="L66" s="188">
        <v>3.0284686E-5</v>
      </c>
      <c r="M66" s="188">
        <v>2.7882381000000001E-5</v>
      </c>
      <c r="N66" s="188">
        <v>2.6163686999999999E-5</v>
      </c>
      <c r="O66" s="188">
        <v>3.9170225999999998E-6</v>
      </c>
      <c r="P66" s="188">
        <v>8.2851773000000003E-8</v>
      </c>
      <c r="Q66" s="188">
        <v>7.2100236E-8</v>
      </c>
      <c r="R66" s="188">
        <v>4.7586646000000001E-7</v>
      </c>
      <c r="S66" s="188">
        <v>2.6272194000000001E-6</v>
      </c>
      <c r="T66" s="146">
        <v>0</v>
      </c>
      <c r="U66" s="188">
        <v>1.1885329E-4</v>
      </c>
      <c r="V66" s="188">
        <v>3.6084719999999999E-9</v>
      </c>
      <c r="W66" s="146">
        <v>0</v>
      </c>
      <c r="X66" s="146">
        <v>0</v>
      </c>
      <c r="Z66" s="157">
        <f t="shared" si="6"/>
        <v>0.63647834666666669</v>
      </c>
      <c r="AB66" s="131">
        <f t="shared" si="7"/>
        <v>9.5471751999999993E-2</v>
      </c>
      <c r="AC66" s="131">
        <f t="shared" si="8"/>
        <v>8.8878595069000001E-5</v>
      </c>
      <c r="AD66" s="131">
        <f t="shared" si="9"/>
        <v>5.8642933460000003E-5</v>
      </c>
      <c r="AE66" s="131">
        <f t="shared" si="10"/>
        <v>5.8646541931999995E-5</v>
      </c>
      <c r="AF66" s="131">
        <f t="shared" si="11"/>
        <v>1.214805094E-4</v>
      </c>
      <c r="AH66">
        <v>8.5348788999999994E-2</v>
      </c>
      <c r="AI66" s="71">
        <v>5.5839765E-2</v>
      </c>
      <c r="AJ66" s="71">
        <v>1.6449493999999999E-2</v>
      </c>
      <c r="AK66" s="71">
        <v>0</v>
      </c>
      <c r="AL66" s="71">
        <v>3.1221145999999998E-3</v>
      </c>
      <c r="AM66" s="71">
        <v>6.6465793000000002E-3</v>
      </c>
      <c r="AN66" s="71">
        <v>3.2908363999999998E-3</v>
      </c>
      <c r="AP66" s="129">
        <v>1.034668E-2</v>
      </c>
      <c r="AQ66" s="129">
        <v>9.8622859999999996E-3</v>
      </c>
      <c r="AR66" s="129">
        <v>4.8212013000000002E-4</v>
      </c>
      <c r="AS66" s="129">
        <v>2.2738329000000001E-6</v>
      </c>
      <c r="AT66" s="172">
        <f t="shared" si="12"/>
        <v>5.9126414848095688E-7</v>
      </c>
      <c r="AU66" s="172">
        <f t="shared" si="13"/>
        <v>1.7829886823030253E-9</v>
      </c>
      <c r="AV66" s="185">
        <f t="shared" si="14"/>
        <v>3.1846399361E-4</v>
      </c>
      <c r="AW66" s="121">
        <v>5.9065190999999995E-7</v>
      </c>
      <c r="AX66" s="121">
        <v>1.7821394E-9</v>
      </c>
      <c r="AY66" s="121">
        <v>4.8690593999999999E-14</v>
      </c>
      <c r="AZ66" s="121">
        <v>0</v>
      </c>
      <c r="BA66" s="121">
        <v>0</v>
      </c>
      <c r="BB66" s="121">
        <v>7.0111842E-13</v>
      </c>
      <c r="BC66" s="121">
        <v>6.1144035999999996E-10</v>
      </c>
      <c r="BD66" s="121">
        <v>1.5988920000000001E-13</v>
      </c>
      <c r="BE66" s="121">
        <v>6.4065791999999999E-13</v>
      </c>
      <c r="BF66" s="121">
        <v>0</v>
      </c>
      <c r="BG66" s="121">
        <v>0</v>
      </c>
      <c r="BH66" s="121">
        <v>4.1093297E-17</v>
      </c>
      <c r="BI66" s="121">
        <v>2.8643884000000001E-18</v>
      </c>
      <c r="BJ66" s="121">
        <v>6.3134001999999995E-19</v>
      </c>
      <c r="BK66" s="121">
        <v>1.1425500000000001E-14</v>
      </c>
      <c r="BL66" s="121">
        <v>8.5577036999999997E-14</v>
      </c>
      <c r="BM66" s="121">
        <v>0</v>
      </c>
      <c r="BN66" s="121">
        <v>2.7819361E-7</v>
      </c>
      <c r="BO66" s="121">
        <v>3.1818580000000002E-4</v>
      </c>
      <c r="BP66" s="121">
        <v>0</v>
      </c>
      <c r="BQ66" s="121">
        <v>0</v>
      </c>
      <c r="BR66" s="121">
        <v>0</v>
      </c>
      <c r="BT66" s="71">
        <v>1.7851615000000001E-5</v>
      </c>
      <c r="BU66" s="71">
        <v>4.4168893000000002E-9</v>
      </c>
      <c r="BV66" s="71">
        <v>1.7746705000000001E-5</v>
      </c>
      <c r="BW66" s="71">
        <v>6.8215029999999998E-11</v>
      </c>
      <c r="BX66" s="71">
        <v>7.1443927999999996E-9</v>
      </c>
      <c r="BY66" s="71">
        <v>0</v>
      </c>
      <c r="BZ66" s="71">
        <v>0</v>
      </c>
      <c r="CA66" s="71">
        <v>0</v>
      </c>
      <c r="CB66" s="71">
        <v>1.1518976E-10</v>
      </c>
      <c r="CC66" s="71">
        <v>1.0205708E-10</v>
      </c>
      <c r="CD66" s="71">
        <v>0</v>
      </c>
      <c r="CE66" s="71">
        <v>0</v>
      </c>
      <c r="CF66" s="71">
        <v>0</v>
      </c>
      <c r="CG66" s="71">
        <v>5.2880451000000003E-9</v>
      </c>
      <c r="CH66" s="71">
        <v>8.7775325999999995E-8</v>
      </c>
      <c r="CI66" s="71">
        <v>3.1176906999999999E-15</v>
      </c>
      <c r="CJ66" s="71">
        <v>0</v>
      </c>
      <c r="CL66" s="186">
        <v>0</v>
      </c>
      <c r="CM66" s="186">
        <v>0.63647834999999997</v>
      </c>
      <c r="CN66" s="187">
        <v>0</v>
      </c>
      <c r="CO66" s="186">
        <v>3.0219713000000001E-6</v>
      </c>
      <c r="CP66" s="186">
        <v>1.9629325999999999E-14</v>
      </c>
      <c r="CQ66" s="186">
        <v>2.2887441999999998E-12</v>
      </c>
      <c r="CR66" s="186">
        <v>2.8235735000000002E-7</v>
      </c>
      <c r="CS66" s="186">
        <v>2.4047153000000001E-6</v>
      </c>
      <c r="CT66" s="186">
        <v>0</v>
      </c>
      <c r="CU66" s="186">
        <v>0</v>
      </c>
      <c r="CW66" s="85" t="s">
        <v>814</v>
      </c>
      <c r="CX66" s="161" t="s">
        <v>3229</v>
      </c>
    </row>
    <row r="67" spans="1:102" ht="14.4">
      <c r="A67" t="s">
        <v>898</v>
      </c>
      <c r="B67" s="92" t="s">
        <v>896</v>
      </c>
      <c r="C67" s="126" t="str">
        <f t="shared" si="0"/>
        <v>A.030.02.103</v>
      </c>
      <c r="D67" s="11" t="s">
        <v>1692</v>
      </c>
      <c r="E67" s="125" t="s">
        <v>878</v>
      </c>
      <c r="F67" s="128" t="str">
        <f t="shared" si="1"/>
        <v>Phosphoric acid</v>
      </c>
      <c r="G67" s="131">
        <f t="shared" si="2"/>
        <v>0.12637207491669999</v>
      </c>
      <c r="H67" s="183">
        <f t="shared" si="3"/>
        <v>4.649099013E-2</v>
      </c>
      <c r="I67" s="183">
        <f t="shared" si="4"/>
        <v>3.5015165866999999E-3</v>
      </c>
      <c r="J67" s="184">
        <f t="shared" si="5"/>
        <v>6.5705071999999998E-3</v>
      </c>
      <c r="K67" s="183">
        <v>6.9809061000000006E-2</v>
      </c>
      <c r="L67" s="146">
        <v>1.3268192E-3</v>
      </c>
      <c r="M67" s="146">
        <v>1.8885763E-3</v>
      </c>
      <c r="N67" s="146">
        <v>9.6852148999999992E-3</v>
      </c>
      <c r="O67" s="188">
        <v>2.5191408000000001E-4</v>
      </c>
      <c r="P67" s="188">
        <v>2.630215E-5</v>
      </c>
      <c r="Q67" s="146">
        <v>3.6527559000000001E-2</v>
      </c>
      <c r="R67" s="146">
        <v>2.8497553999999999E-4</v>
      </c>
      <c r="S67" s="188">
        <v>5.062637E-3</v>
      </c>
      <c r="T67" s="188">
        <v>0</v>
      </c>
      <c r="U67" s="188">
        <v>1.5078702E-3</v>
      </c>
      <c r="V67" s="188">
        <v>1.1455467000000001E-6</v>
      </c>
      <c r="W67" s="188">
        <v>0</v>
      </c>
      <c r="X67" s="146">
        <v>0</v>
      </c>
      <c r="Z67" s="157">
        <f t="shared" si="6"/>
        <v>0.46539374000000006</v>
      </c>
      <c r="AB67" s="131">
        <f t="shared" si="7"/>
        <v>6.9809061000000006E-2</v>
      </c>
      <c r="AC67" s="131">
        <f t="shared" si="8"/>
        <v>4.9991361170000005E-2</v>
      </c>
      <c r="AD67" s="131">
        <f t="shared" si="9"/>
        <v>3.5003710399999998E-3</v>
      </c>
      <c r="AE67" s="131">
        <f t="shared" si="10"/>
        <v>3.5015165866999999E-3</v>
      </c>
      <c r="AF67" s="131">
        <f t="shared" si="11"/>
        <v>6.5705071999999998E-3</v>
      </c>
      <c r="AH67">
        <v>7.4215673999999998</v>
      </c>
      <c r="AI67" s="71">
        <v>7.0727327000000004</v>
      </c>
      <c r="AJ67" s="71">
        <v>0.20349012999999999</v>
      </c>
      <c r="AK67" s="71">
        <v>0</v>
      </c>
      <c r="AL67" s="71">
        <v>2.99723E-2</v>
      </c>
      <c r="AM67" s="71">
        <v>7.4971346999999994E-2</v>
      </c>
      <c r="AN67" s="71">
        <v>4.0400859999999997E-2</v>
      </c>
      <c r="AP67" s="129">
        <v>8.5061961999999998E-3</v>
      </c>
      <c r="AQ67" s="129">
        <v>7.6765278999999997E-3</v>
      </c>
      <c r="AR67" s="129">
        <v>3.7596629000000002E-4</v>
      </c>
      <c r="AS67" s="129">
        <v>4.5370201000000001E-4</v>
      </c>
      <c r="AT67" s="172">
        <f t="shared" si="12"/>
        <v>4.6022349489569996E-7</v>
      </c>
      <c r="AU67" s="172">
        <f t="shared" si="13"/>
        <v>1.39040790286706E-9</v>
      </c>
      <c r="AV67" s="185">
        <f t="shared" si="14"/>
        <v>6.3543699259999989E-2</v>
      </c>
      <c r="AW67" s="121">
        <v>4.3188538999999999E-7</v>
      </c>
      <c r="AX67" s="121">
        <v>1.3031024999999999E-9</v>
      </c>
      <c r="AY67" s="121">
        <v>3.5602621000000002E-14</v>
      </c>
      <c r="AZ67" s="121">
        <v>0</v>
      </c>
      <c r="BA67" s="121">
        <v>0</v>
      </c>
      <c r="BB67" s="121">
        <v>2.5953843999999999E-10</v>
      </c>
      <c r="BC67" s="121">
        <v>2.8047772000000001E-8</v>
      </c>
      <c r="BD67" s="121">
        <v>5.9187424999999998E-11</v>
      </c>
      <c r="BE67" s="121">
        <v>2.806822E-11</v>
      </c>
      <c r="BF67" s="121">
        <v>0</v>
      </c>
      <c r="BG67" s="121">
        <v>0</v>
      </c>
      <c r="BH67" s="121">
        <v>1.3045491E-14</v>
      </c>
      <c r="BI67" s="121">
        <v>9.0932965999999999E-16</v>
      </c>
      <c r="BJ67" s="121">
        <v>2.004254E-16</v>
      </c>
      <c r="BK67" s="121">
        <v>3.6271427000000002E-12</v>
      </c>
      <c r="BL67" s="121">
        <v>2.7167313000000001E-11</v>
      </c>
      <c r="BM67" s="121">
        <v>0</v>
      </c>
      <c r="BN67" s="121">
        <v>1.9919026000000001E-4</v>
      </c>
      <c r="BO67" s="121">
        <v>6.3344508999999993E-2</v>
      </c>
      <c r="BP67" s="121">
        <v>0</v>
      </c>
      <c r="BQ67" s="121">
        <v>0</v>
      </c>
      <c r="BR67" s="121">
        <v>0</v>
      </c>
      <c r="BT67" s="71">
        <v>4.8394896000000002E-5</v>
      </c>
      <c r="BU67" s="71">
        <v>1.9351079E-7</v>
      </c>
      <c r="BV67" s="71">
        <v>1.2976411999999999E-5</v>
      </c>
      <c r="BW67" s="71">
        <v>3.7997637999999998E-8</v>
      </c>
      <c r="BX67" s="71">
        <v>3.8488478000000002E-7</v>
      </c>
      <c r="BY67" s="71">
        <v>0</v>
      </c>
      <c r="BZ67" s="71">
        <v>0</v>
      </c>
      <c r="CA67" s="71">
        <v>0</v>
      </c>
      <c r="CB67" s="71">
        <v>3.6568179000000001E-8</v>
      </c>
      <c r="CC67" s="71">
        <v>2.4189755E-5</v>
      </c>
      <c r="CD67" s="71">
        <v>0</v>
      </c>
      <c r="CE67" s="71">
        <v>0</v>
      </c>
      <c r="CF67" s="71">
        <v>0</v>
      </c>
      <c r="CG67" s="71">
        <v>1.8639428000000001E-6</v>
      </c>
      <c r="CH67" s="71">
        <v>8.7116331999999999E-6</v>
      </c>
      <c r="CI67" s="71">
        <v>1.912537E-10</v>
      </c>
      <c r="CJ67" s="71">
        <v>0</v>
      </c>
      <c r="CL67" s="186">
        <v>0</v>
      </c>
      <c r="CM67" s="186">
        <v>0.46539374</v>
      </c>
      <c r="CN67" s="187">
        <v>0</v>
      </c>
      <c r="CO67" s="186">
        <v>1.3239725999999999E-4</v>
      </c>
      <c r="CP67" s="186">
        <v>6.2315319999999997E-12</v>
      </c>
      <c r="CQ67" s="186">
        <v>7.2658544000000003E-10</v>
      </c>
      <c r="CR67" s="186">
        <v>1.4373089E-5</v>
      </c>
      <c r="CS67" s="186">
        <v>7.6340166999999996E-4</v>
      </c>
      <c r="CT67" s="186">
        <v>0</v>
      </c>
      <c r="CU67" s="186">
        <v>0</v>
      </c>
      <c r="CW67" s="85" t="s">
        <v>815</v>
      </c>
      <c r="CX67" s="161" t="s">
        <v>3230</v>
      </c>
    </row>
    <row r="68" spans="1:102" ht="14.4">
      <c r="A68" t="s">
        <v>899</v>
      </c>
      <c r="B68" s="92" t="s">
        <v>896</v>
      </c>
      <c r="C68" s="126" t="str">
        <f t="shared" si="0"/>
        <v>A.030.02.104</v>
      </c>
      <c r="D68" s="11" t="s">
        <v>1692</v>
      </c>
      <c r="E68" s="125" t="s">
        <v>878</v>
      </c>
      <c r="F68" s="128" t="str">
        <f t="shared" si="1"/>
        <v>Sulphuric acid</v>
      </c>
      <c r="G68" s="131">
        <f t="shared" si="2"/>
        <v>2.1706365389999999E-2</v>
      </c>
      <c r="H68" s="183">
        <f t="shared" si="3"/>
        <v>5.0796000000000001E-3</v>
      </c>
      <c r="I68" s="183">
        <f t="shared" si="4"/>
        <v>3.066579E-5</v>
      </c>
      <c r="J68" s="184">
        <f t="shared" si="5"/>
        <v>3.2580996000000002E-3</v>
      </c>
      <c r="K68" s="190">
        <v>1.3337999999999999E-2</v>
      </c>
      <c r="L68" s="188">
        <v>3.066579E-5</v>
      </c>
      <c r="M68" s="146">
        <v>0</v>
      </c>
      <c r="N68" s="146">
        <v>5.0796000000000001E-3</v>
      </c>
      <c r="O68" s="146">
        <v>0</v>
      </c>
      <c r="P68" s="188">
        <v>0</v>
      </c>
      <c r="Q68" s="146">
        <v>0</v>
      </c>
      <c r="R68" s="146">
        <v>0</v>
      </c>
      <c r="S68" s="146">
        <v>3.2580996000000002E-3</v>
      </c>
      <c r="T68" s="146">
        <v>0</v>
      </c>
      <c r="U68" s="146">
        <v>0</v>
      </c>
      <c r="V68" s="188">
        <v>0</v>
      </c>
      <c r="W68" s="188">
        <v>0</v>
      </c>
      <c r="X68" s="146">
        <v>0</v>
      </c>
      <c r="Z68" s="157">
        <f t="shared" si="6"/>
        <v>8.8919999999999999E-2</v>
      </c>
      <c r="AB68" s="131">
        <f t="shared" si="7"/>
        <v>1.3337999999999999E-2</v>
      </c>
      <c r="AC68" s="131">
        <f t="shared" si="8"/>
        <v>5.1102657900000004E-3</v>
      </c>
      <c r="AD68" s="131">
        <f t="shared" si="9"/>
        <v>3.066579E-5</v>
      </c>
      <c r="AE68" s="131">
        <f t="shared" si="10"/>
        <v>3.066579E-5</v>
      </c>
      <c r="AF68" s="131">
        <f t="shared" si="11"/>
        <v>3.2580996000000002E-3</v>
      </c>
      <c r="AH68">
        <v>1.5606599999999999</v>
      </c>
      <c r="AI68" s="71">
        <v>1.5606599999999999</v>
      </c>
      <c r="AJ68" s="71">
        <v>0</v>
      </c>
      <c r="AK68" s="71">
        <v>0</v>
      </c>
      <c r="AL68" s="71">
        <v>0</v>
      </c>
      <c r="AM68" s="71">
        <v>0</v>
      </c>
      <c r="AN68" s="71">
        <v>0</v>
      </c>
      <c r="AP68" s="129">
        <v>1.5524862999999999E-3</v>
      </c>
      <c r="AQ68" s="129">
        <v>1.3879560999999999E-3</v>
      </c>
      <c r="AR68" s="129">
        <v>7.5894119999999997E-5</v>
      </c>
      <c r="AS68" s="129">
        <v>8.8635989E-5</v>
      </c>
      <c r="AT68" s="172">
        <f t="shared" si="12"/>
        <v>8.3210799999999992E-8</v>
      </c>
      <c r="AU68" s="172">
        <f t="shared" si="13"/>
        <v>2.8067352237999998E-10</v>
      </c>
      <c r="AV68" s="185">
        <f t="shared" si="14"/>
        <v>1.2414004039999999E-2</v>
      </c>
      <c r="AW68" s="121">
        <v>8.2517760000000001E-8</v>
      </c>
      <c r="AX68" s="121">
        <v>2.4897600000000002E-10</v>
      </c>
      <c r="AY68" s="121">
        <v>6.8023799999999999E-15</v>
      </c>
      <c r="AZ68" s="121">
        <v>0</v>
      </c>
      <c r="BA68" s="121">
        <v>0</v>
      </c>
      <c r="BB68" s="121">
        <v>1.3611999999999999E-10</v>
      </c>
      <c r="BC68" s="121">
        <v>5.5691999999999998E-10</v>
      </c>
      <c r="BD68" s="121">
        <v>3.1042000000000001E-11</v>
      </c>
      <c r="BE68" s="121">
        <v>6.4871999999999999E-13</v>
      </c>
      <c r="BF68" s="121">
        <v>0</v>
      </c>
      <c r="BG68" s="121">
        <v>0</v>
      </c>
      <c r="BH68" s="121">
        <v>0</v>
      </c>
      <c r="BI68" s="121">
        <v>0</v>
      </c>
      <c r="BJ68" s="121">
        <v>0</v>
      </c>
      <c r="BK68" s="121">
        <v>0</v>
      </c>
      <c r="BL68" s="121">
        <v>0</v>
      </c>
      <c r="BM68" s="121">
        <v>0</v>
      </c>
      <c r="BN68" s="121">
        <v>1.2556404E-4</v>
      </c>
      <c r="BO68" s="121">
        <v>1.2288439999999999E-2</v>
      </c>
      <c r="BP68" s="121">
        <v>0</v>
      </c>
      <c r="BQ68" s="121">
        <v>0</v>
      </c>
      <c r="BR68" s="121">
        <v>0</v>
      </c>
      <c r="BT68" s="71">
        <v>5.2682481000000002E-6</v>
      </c>
      <c r="BU68" s="71">
        <v>4.4724717000000001E-9</v>
      </c>
      <c r="BV68" s="71">
        <v>2.4793254999999999E-6</v>
      </c>
      <c r="BW68" s="71">
        <v>2.4183323999999998E-9</v>
      </c>
      <c r="BX68" s="71">
        <v>3.6841287000000002E-9</v>
      </c>
      <c r="BY68" s="71">
        <v>0</v>
      </c>
      <c r="BZ68" s="71">
        <v>0</v>
      </c>
      <c r="CA68" s="71">
        <v>0</v>
      </c>
      <c r="CB68" s="71">
        <v>0</v>
      </c>
      <c r="CC68" s="71">
        <v>7.3771636999999997E-9</v>
      </c>
      <c r="CD68" s="71">
        <v>0</v>
      </c>
      <c r="CE68" s="71">
        <v>0</v>
      </c>
      <c r="CF68" s="71">
        <v>0</v>
      </c>
      <c r="CG68" s="71">
        <v>9.7128343999999998E-7</v>
      </c>
      <c r="CH68" s="71">
        <v>1.7995621E-6</v>
      </c>
      <c r="CI68" s="71">
        <v>1.2498237E-10</v>
      </c>
      <c r="CJ68" s="71">
        <v>0</v>
      </c>
      <c r="CL68" s="186">
        <v>0</v>
      </c>
      <c r="CM68" s="186">
        <v>8.8919999999999999E-2</v>
      </c>
      <c r="CN68" s="187">
        <v>0</v>
      </c>
      <c r="CO68" s="186">
        <v>3.0599999999999999E-6</v>
      </c>
      <c r="CP68" s="186">
        <v>0</v>
      </c>
      <c r="CQ68" s="186">
        <v>0</v>
      </c>
      <c r="CR68" s="186">
        <v>1.8699996999999999E-7</v>
      </c>
      <c r="CS68" s="186">
        <v>0</v>
      </c>
      <c r="CT68" s="186">
        <v>0</v>
      </c>
      <c r="CU68" s="186">
        <v>0</v>
      </c>
      <c r="CW68" s="85" t="s">
        <v>816</v>
      </c>
      <c r="CX68" s="161" t="s">
        <v>3231</v>
      </c>
    </row>
    <row r="69" spans="1:102" ht="14.4">
      <c r="A69" t="s">
        <v>1806</v>
      </c>
      <c r="B69" s="92" t="s">
        <v>896</v>
      </c>
      <c r="C69" s="126" t="str">
        <f t="shared" si="0"/>
        <v>A.030.02.105</v>
      </c>
      <c r="D69" s="11" t="s">
        <v>1692</v>
      </c>
      <c r="E69" s="125" t="s">
        <v>878</v>
      </c>
      <c r="F69" s="128" t="str">
        <f t="shared" si="1"/>
        <v>Boric acid</v>
      </c>
      <c r="G69" s="131">
        <f t="shared" si="2"/>
        <v>1.935308257959</v>
      </c>
      <c r="H69" s="183">
        <f t="shared" si="3"/>
        <v>0.15794742903999998</v>
      </c>
      <c r="I69" s="183">
        <f t="shared" si="4"/>
        <v>0.322837955919</v>
      </c>
      <c r="J69" s="184">
        <f t="shared" si="5"/>
        <v>0.16301047299999999</v>
      </c>
      <c r="K69" s="183">
        <v>1.2915124</v>
      </c>
      <c r="L69" s="146">
        <v>0.19956356</v>
      </c>
      <c r="M69" s="146">
        <v>0.12326072</v>
      </c>
      <c r="N69" s="146">
        <v>0.10590081</v>
      </c>
      <c r="O69" s="146">
        <v>5.1891146999999999E-2</v>
      </c>
      <c r="P69" s="146">
        <v>0</v>
      </c>
      <c r="Q69" s="188">
        <v>1.5547204000000001E-4</v>
      </c>
      <c r="R69" s="188">
        <v>1.3675918999999999E-5</v>
      </c>
      <c r="S69" s="146">
        <v>7.0952053000000001E-2</v>
      </c>
      <c r="T69" s="146">
        <v>0</v>
      </c>
      <c r="U69" s="146">
        <v>9.2058420000000002E-2</v>
      </c>
      <c r="V69" s="146">
        <v>0</v>
      </c>
      <c r="W69" s="146">
        <v>0</v>
      </c>
      <c r="X69" s="146">
        <v>0</v>
      </c>
      <c r="Z69" s="157">
        <f t="shared" si="6"/>
        <v>8.610082666666667</v>
      </c>
      <c r="AB69" s="131">
        <f t="shared" si="7"/>
        <v>1.2915124</v>
      </c>
      <c r="AC69" s="131">
        <f t="shared" si="8"/>
        <v>0.48078538495899997</v>
      </c>
      <c r="AD69" s="131">
        <f t="shared" si="9"/>
        <v>0.322837955919</v>
      </c>
      <c r="AE69" s="131">
        <f t="shared" si="10"/>
        <v>0.322837955919</v>
      </c>
      <c r="AF69" s="131">
        <f t="shared" si="11"/>
        <v>0.16301047299999999</v>
      </c>
      <c r="AH69">
        <v>56.066341999999999</v>
      </c>
      <c r="AI69" s="71">
        <v>33.145066</v>
      </c>
      <c r="AJ69" s="71">
        <v>12.754258999999999</v>
      </c>
      <c r="AK69" s="71">
        <v>0</v>
      </c>
      <c r="AL69" s="71">
        <v>2.4427424000000002</v>
      </c>
      <c r="AM69" s="71">
        <v>5.1719109000000003</v>
      </c>
      <c r="AN69" s="71">
        <v>2.5523634999999998</v>
      </c>
      <c r="AP69" s="129">
        <v>0.22243320999999999</v>
      </c>
      <c r="AQ69" s="129">
        <v>0.2128092</v>
      </c>
      <c r="AR69" s="129">
        <v>8.5641320999999999E-3</v>
      </c>
      <c r="AS69" s="129">
        <v>1.0598706000000001E-3</v>
      </c>
      <c r="AT69" s="172">
        <f t="shared" si="12"/>
        <v>1.275834551E-5</v>
      </c>
      <c r="AU69" s="172">
        <f t="shared" si="13"/>
        <v>3.1672086683110004E-8</v>
      </c>
      <c r="AV69" s="185">
        <f t="shared" si="14"/>
        <v>0.14844125959999999</v>
      </c>
      <c r="AW69" s="121">
        <v>8.0770606999999995E-6</v>
      </c>
      <c r="AX69" s="121">
        <v>2.4373619000000001E-8</v>
      </c>
      <c r="AY69" s="121">
        <v>6.6578310999999997E-13</v>
      </c>
      <c r="AZ69" s="121">
        <v>4.6136E-10</v>
      </c>
      <c r="BA69" s="121">
        <v>0</v>
      </c>
      <c r="BB69" s="121">
        <v>1.3630349999999999E-8</v>
      </c>
      <c r="BC69" s="121">
        <v>4.6671930999999999E-6</v>
      </c>
      <c r="BD69" s="121">
        <v>1.9697811000000001E-9</v>
      </c>
      <c r="BE69" s="121">
        <v>5.3280207999999998E-9</v>
      </c>
      <c r="BF69" s="121">
        <v>0</v>
      </c>
      <c r="BG69" s="121">
        <v>0</v>
      </c>
      <c r="BH69" s="121">
        <v>0</v>
      </c>
      <c r="BI69" s="121">
        <v>0</v>
      </c>
      <c r="BJ69" s="121">
        <v>0</v>
      </c>
      <c r="BK69" s="121">
        <v>0</v>
      </c>
      <c r="BL69" s="121">
        <v>0</v>
      </c>
      <c r="BM69" s="121">
        <v>0</v>
      </c>
      <c r="BN69" s="121">
        <v>4.9323596000000001E-3</v>
      </c>
      <c r="BO69" s="121">
        <v>0.14350889999999999</v>
      </c>
      <c r="BP69" s="121">
        <v>0</v>
      </c>
      <c r="BQ69" s="121">
        <v>0</v>
      </c>
      <c r="BR69" s="121">
        <v>0</v>
      </c>
      <c r="BT69" s="71">
        <v>1.3517853E-3</v>
      </c>
      <c r="BU69" s="71">
        <v>4.1077140000000003E-5</v>
      </c>
      <c r="BV69" s="71">
        <v>2.4007196E-4</v>
      </c>
      <c r="BW69" s="71">
        <v>9.3364618E-9</v>
      </c>
      <c r="BX69" s="71">
        <v>7.4301123999999998E-5</v>
      </c>
      <c r="BY69" s="71">
        <v>8.5421973999999992E-6</v>
      </c>
      <c r="BZ69" s="71">
        <v>0</v>
      </c>
      <c r="CA69" s="71">
        <v>1.2965217000000001E-5</v>
      </c>
      <c r="CB69" s="71">
        <v>0</v>
      </c>
      <c r="CC69" s="71">
        <v>1.2647099999999999E-7</v>
      </c>
      <c r="CD69" s="71">
        <v>0</v>
      </c>
      <c r="CE69" s="71">
        <v>0</v>
      </c>
      <c r="CF69" s="71">
        <v>0</v>
      </c>
      <c r="CG69" s="71">
        <v>2.2132843E-5</v>
      </c>
      <c r="CH69" s="71">
        <v>5.5674412999999999E-5</v>
      </c>
      <c r="CI69" s="71">
        <v>8.9688462000000004E-4</v>
      </c>
      <c r="CJ69" s="71">
        <v>0</v>
      </c>
      <c r="CL69" s="186">
        <v>0</v>
      </c>
      <c r="CM69" s="186">
        <v>8.5410178999999999</v>
      </c>
      <c r="CN69" s="187">
        <v>0.36017398</v>
      </c>
      <c r="CO69" s="186">
        <v>3.0063540999999999E-2</v>
      </c>
      <c r="CP69" s="186">
        <v>0</v>
      </c>
      <c r="CQ69" s="186">
        <v>0</v>
      </c>
      <c r="CR69" s="186">
        <v>1.3877397000000001E-3</v>
      </c>
      <c r="CS69" s="186">
        <v>0</v>
      </c>
      <c r="CT69" s="186">
        <v>0</v>
      </c>
      <c r="CU69" s="186">
        <v>3.0040664999999999E-3</v>
      </c>
      <c r="CW69" s="85"/>
      <c r="CX69" s="161" t="s">
        <v>3232</v>
      </c>
    </row>
    <row r="70" spans="1:102" ht="14.4">
      <c r="B70" s="92"/>
      <c r="C70" s="126"/>
      <c r="D70" s="1" t="s">
        <v>1693</v>
      </c>
      <c r="E70" s="125"/>
      <c r="J70" s="158"/>
      <c r="Q70" s="4"/>
      <c r="R70" s="4"/>
      <c r="AT70" s="4"/>
      <c r="AU70" s="4"/>
      <c r="AV70" s="16"/>
      <c r="CN70" s="97"/>
      <c r="CW70" s="90"/>
      <c r="CX70" s="163"/>
    </row>
    <row r="71" spans="1:102" ht="14.4">
      <c r="A71" t="s">
        <v>900</v>
      </c>
      <c r="B71" s="92" t="s">
        <v>896</v>
      </c>
      <c r="C71" s="126" t="str">
        <f t="shared" si="0"/>
        <v>A.030.04.101</v>
      </c>
      <c r="D71" s="11" t="s">
        <v>1693</v>
      </c>
      <c r="E71" s="125" t="s">
        <v>878</v>
      </c>
      <c r="F71" s="128" t="str">
        <f t="shared" si="1"/>
        <v>Acetic acid trade mix</v>
      </c>
      <c r="G71" s="131">
        <f t="shared" si="2"/>
        <v>3.2943699447904824E-2</v>
      </c>
      <c r="H71" s="183">
        <f t="shared" si="3"/>
        <v>1.3245657790000001E-3</v>
      </c>
      <c r="I71" s="183">
        <f t="shared" si="4"/>
        <v>1.9089943995900002E-3</v>
      </c>
      <c r="J71" s="184">
        <f t="shared" si="5"/>
        <v>3.7982526931482568E-4</v>
      </c>
      <c r="K71" s="183">
        <v>2.9330314E-2</v>
      </c>
      <c r="L71" s="146">
        <v>6.9075886999999997E-4</v>
      </c>
      <c r="M71" s="146">
        <v>1.1162654000000001E-3</v>
      </c>
      <c r="N71" s="146">
        <v>1.1426710000000001E-3</v>
      </c>
      <c r="O71" s="146">
        <v>1.4932131000000001E-4</v>
      </c>
      <c r="P71" s="146">
        <v>1.7288017000000001E-5</v>
      </c>
      <c r="Q71" s="146">
        <v>1.5285452E-5</v>
      </c>
      <c r="R71" s="146">
        <v>9.9475913999999999E-5</v>
      </c>
      <c r="S71" s="188">
        <v>3.7517753E-5</v>
      </c>
      <c r="T71" s="188">
        <v>1.6966435E-6</v>
      </c>
      <c r="U71" s="188">
        <v>3.4230437999999998E-4</v>
      </c>
      <c r="V71" s="188">
        <v>7.9757208999999997E-7</v>
      </c>
      <c r="W71" s="188">
        <v>3.1362859000000001E-9</v>
      </c>
      <c r="X71" s="146">
        <v>2.8925706E-14</v>
      </c>
      <c r="Z71" s="157">
        <f t="shared" si="6"/>
        <v>0.19553542666666668</v>
      </c>
      <c r="AB71" s="131">
        <f t="shared" si="7"/>
        <v>2.9330314E-2</v>
      </c>
      <c r="AC71" s="131">
        <f t="shared" si="8"/>
        <v>3.231065963E-3</v>
      </c>
      <c r="AD71" s="131">
        <f t="shared" si="9"/>
        <v>1.9065033202859002E-3</v>
      </c>
      <c r="AE71" s="131">
        <f t="shared" si="10"/>
        <v>1.90899439959E-3</v>
      </c>
      <c r="AF71" s="131">
        <f t="shared" si="11"/>
        <v>3.7982213302892569E-4</v>
      </c>
      <c r="AH71">
        <v>3.0541703999999998</v>
      </c>
      <c r="AI71" s="71">
        <v>2.8432507</v>
      </c>
      <c r="AJ71" s="71">
        <v>4.2785828999999997E-2</v>
      </c>
      <c r="AK71" s="71">
        <v>0</v>
      </c>
      <c r="AL71" s="71">
        <v>0.14735393999999999</v>
      </c>
      <c r="AM71" s="71">
        <v>1.2428272000000001E-2</v>
      </c>
      <c r="AN71" s="71">
        <v>8.3517394000000005E-3</v>
      </c>
      <c r="AP71" s="129">
        <v>3.6312472999999999E-3</v>
      </c>
      <c r="AQ71" s="129">
        <v>3.2755733E-3</v>
      </c>
      <c r="AR71" s="129">
        <v>1.5389614999999999E-4</v>
      </c>
      <c r="AS71" s="129">
        <v>2.0177792999999999E-4</v>
      </c>
      <c r="AT71" s="172">
        <f t="shared" si="12"/>
        <v>1.9637729227901748E-7</v>
      </c>
      <c r="AU71" s="172">
        <f t="shared" si="13"/>
        <v>5.6914255571962704E-10</v>
      </c>
      <c r="AV71" s="185">
        <f t="shared" si="14"/>
        <v>2.8260214725300003E-2</v>
      </c>
      <c r="AW71" s="121">
        <v>1.8145689999999999E-7</v>
      </c>
      <c r="AX71" s="121">
        <v>5.4749926999999998E-10</v>
      </c>
      <c r="AY71" s="121">
        <v>1.4958461999999999E-14</v>
      </c>
      <c r="AZ71" s="121">
        <v>4.0869175000000002E-15</v>
      </c>
      <c r="BA71" s="121">
        <v>0</v>
      </c>
      <c r="BB71" s="121">
        <v>3.0726312999999998E-11</v>
      </c>
      <c r="BC71" s="121">
        <v>1.4869313E-8</v>
      </c>
      <c r="BD71" s="121">
        <v>6.9959726E-12</v>
      </c>
      <c r="BE71" s="121">
        <v>1.462286E-11</v>
      </c>
      <c r="BF71" s="121">
        <v>4.6696694000000002E-17</v>
      </c>
      <c r="BG71" s="121">
        <v>6.9356391000000002E-19</v>
      </c>
      <c r="BH71" s="121">
        <v>8.7118520999999994E-15</v>
      </c>
      <c r="BI71" s="121">
        <v>6.0254005000000002E-16</v>
      </c>
      <c r="BJ71" s="121">
        <v>1.3287518000000001E-16</v>
      </c>
      <c r="BK71" s="121">
        <v>2.3894171000000001E-12</v>
      </c>
      <c r="BL71" s="121">
        <v>1.7959462000000001E-11</v>
      </c>
      <c r="BM71" s="121">
        <v>3.9077184000000001E-23</v>
      </c>
      <c r="BN71" s="121">
        <v>3.1897253E-6</v>
      </c>
      <c r="BO71" s="121">
        <v>2.8257025000000002E-2</v>
      </c>
      <c r="BP71" s="121">
        <v>0</v>
      </c>
      <c r="BQ71" s="121">
        <v>0</v>
      </c>
      <c r="BR71" s="121">
        <v>0</v>
      </c>
      <c r="BT71" s="71">
        <v>9.5642763000000001E-6</v>
      </c>
      <c r="BU71" s="71">
        <v>1.0085686E-7</v>
      </c>
      <c r="BV71" s="71">
        <v>5.4520466000000001E-6</v>
      </c>
      <c r="BW71" s="71">
        <v>1.2199553E-8</v>
      </c>
      <c r="BX71" s="71">
        <v>2.1513004000000001E-7</v>
      </c>
      <c r="BY71" s="71">
        <v>8.4118939999999998E-11</v>
      </c>
      <c r="BZ71" s="71">
        <v>1.1476259999999999E-12</v>
      </c>
      <c r="CA71" s="71">
        <v>1.2669076E-10</v>
      </c>
      <c r="CB71" s="71">
        <v>2.4047544000000002E-8</v>
      </c>
      <c r="CC71" s="71">
        <v>1.5190420000000001E-8</v>
      </c>
      <c r="CD71" s="71">
        <v>0</v>
      </c>
      <c r="CE71" s="71">
        <v>8.6414208000000003E-20</v>
      </c>
      <c r="CF71" s="71">
        <v>7.0755616E-16</v>
      </c>
      <c r="CG71" s="71">
        <v>2.249671E-7</v>
      </c>
      <c r="CH71" s="71">
        <v>3.5196104000000002E-6</v>
      </c>
      <c r="CI71" s="71">
        <v>1.5924310999999999E-11</v>
      </c>
      <c r="CJ71" s="71">
        <v>0</v>
      </c>
      <c r="CL71" s="186">
        <v>5.9888519000000003E-16</v>
      </c>
      <c r="CM71" s="186">
        <v>0.19553544</v>
      </c>
      <c r="CN71" s="187">
        <v>3.4857722000000001E-6</v>
      </c>
      <c r="CO71" s="186">
        <v>6.9023941E-5</v>
      </c>
      <c r="CP71" s="186">
        <v>4.1587237E-12</v>
      </c>
      <c r="CQ71" s="186">
        <v>4.8492502000000005E-10</v>
      </c>
      <c r="CR71" s="186">
        <v>7.8938589000000003E-6</v>
      </c>
      <c r="CS71" s="186">
        <v>5.0434060999999999E-4</v>
      </c>
      <c r="CT71" s="186">
        <v>3.1288535999999998E-11</v>
      </c>
      <c r="CU71" s="186">
        <v>2.9591397000000001E-8</v>
      </c>
      <c r="CW71" s="85" t="s">
        <v>818</v>
      </c>
      <c r="CX71" s="161" t="s">
        <v>2870</v>
      </c>
    </row>
    <row r="72" spans="1:102" ht="14.4">
      <c r="A72" t="s">
        <v>901</v>
      </c>
      <c r="B72" s="92" t="s">
        <v>896</v>
      </c>
      <c r="C72" s="126" t="str">
        <f t="shared" si="0"/>
        <v>A.030.04.102</v>
      </c>
      <c r="D72" s="11" t="s">
        <v>1693</v>
      </c>
      <c r="E72" s="125" t="s">
        <v>878</v>
      </c>
      <c r="F72" s="128" t="str">
        <f t="shared" si="1"/>
        <v>Acetic Anhydride trade mix</v>
      </c>
      <c r="G72" s="131">
        <f t="shared" si="2"/>
        <v>0.21803593147526681</v>
      </c>
      <c r="H72" s="183">
        <f t="shared" si="3"/>
        <v>1.4427565029999999E-2</v>
      </c>
      <c r="I72" s="183">
        <f t="shared" si="4"/>
        <v>2.1040426477810001E-2</v>
      </c>
      <c r="J72" s="184">
        <f t="shared" si="5"/>
        <v>1.9307819967456803E-2</v>
      </c>
      <c r="K72" s="183">
        <v>0.16326012000000001</v>
      </c>
      <c r="L72" s="146">
        <v>7.9992138000000001E-3</v>
      </c>
      <c r="M72" s="146">
        <v>1.1722388E-2</v>
      </c>
      <c r="N72" s="146">
        <v>1.220568E-2</v>
      </c>
      <c r="O72" s="146">
        <v>1.5170616000000001E-3</v>
      </c>
      <c r="P72" s="146">
        <v>1.9956465999999999E-4</v>
      </c>
      <c r="Q72" s="146">
        <v>5.0525877000000003E-4</v>
      </c>
      <c r="R72" s="146">
        <v>1.2466377999999999E-3</v>
      </c>
      <c r="S72" s="188">
        <v>4.4280578999999999E-4</v>
      </c>
      <c r="T72" s="188">
        <v>7.4516581000000004E-7</v>
      </c>
      <c r="U72" s="188">
        <v>1.8673703999999999E-2</v>
      </c>
      <c r="V72" s="188">
        <v>7.1441711999999997E-5</v>
      </c>
      <c r="W72" s="188">
        <v>1.3774567999999999E-9</v>
      </c>
      <c r="X72" s="146">
        <v>1.9130880000000001E-4</v>
      </c>
      <c r="Z72" s="157">
        <f t="shared" si="6"/>
        <v>1.0884008000000001</v>
      </c>
      <c r="AB72" s="131">
        <f t="shared" si="7"/>
        <v>0.16326012000000001</v>
      </c>
      <c r="AC72" s="131">
        <f t="shared" si="8"/>
        <v>3.539580463E-2</v>
      </c>
      <c r="AD72" s="131">
        <f t="shared" si="9"/>
        <v>2.0968240977456802E-2</v>
      </c>
      <c r="AE72" s="131">
        <f t="shared" si="10"/>
        <v>2.1040426477810001E-2</v>
      </c>
      <c r="AF72" s="131">
        <f t="shared" si="11"/>
        <v>1.9307818590000001E-2</v>
      </c>
      <c r="AH72">
        <v>40.390675000000002</v>
      </c>
      <c r="AI72" s="71">
        <v>38.566105999999998</v>
      </c>
      <c r="AJ72" s="71">
        <v>1.0073344</v>
      </c>
      <c r="AK72" s="71">
        <v>0</v>
      </c>
      <c r="AL72" s="71">
        <v>0.20152475</v>
      </c>
      <c r="AM72" s="71">
        <v>0.41564727000000001</v>
      </c>
      <c r="AN72" s="71">
        <v>0.20006219</v>
      </c>
      <c r="AP72" s="129">
        <v>2.3297898000000001E-2</v>
      </c>
      <c r="AQ72" s="129">
        <v>1.9730940999999998E-2</v>
      </c>
      <c r="AR72" s="129">
        <v>8.9017198999999999E-4</v>
      </c>
      <c r="AS72" s="129">
        <v>2.6767854999999998E-3</v>
      </c>
      <c r="AT72" s="172">
        <f t="shared" si="12"/>
        <v>1.1829101071369742E-6</v>
      </c>
      <c r="AU72" s="172">
        <f t="shared" si="13"/>
        <v>3.2920562286408189E-9</v>
      </c>
      <c r="AV72" s="185">
        <f t="shared" si="14"/>
        <v>0.37489993071900002</v>
      </c>
      <c r="AW72" s="121">
        <v>1.0102088E-6</v>
      </c>
      <c r="AX72" s="121">
        <v>3.0480505999999998E-9</v>
      </c>
      <c r="AY72" s="121">
        <v>8.3276810999999999E-14</v>
      </c>
      <c r="AZ72" s="121">
        <v>1.7949742000000001E-15</v>
      </c>
      <c r="BA72" s="121">
        <v>0</v>
      </c>
      <c r="BB72" s="121">
        <v>3.2460434999999999E-10</v>
      </c>
      <c r="BC72" s="121">
        <v>1.6906186E-7</v>
      </c>
      <c r="BD72" s="121">
        <v>7.4021707000000003E-11</v>
      </c>
      <c r="BE72" s="121">
        <v>1.6922399E-10</v>
      </c>
      <c r="BF72" s="121">
        <v>2.0509188000000001E-17</v>
      </c>
      <c r="BG72" s="121">
        <v>3.0461327E-19</v>
      </c>
      <c r="BH72" s="121">
        <v>3.3845668999999998E-13</v>
      </c>
      <c r="BI72" s="121">
        <v>2.7926154000000001E-13</v>
      </c>
      <c r="BJ72" s="121">
        <v>5.8915786000000004E-14</v>
      </c>
      <c r="BK72" s="121">
        <v>2.6735492000000002E-11</v>
      </c>
      <c r="BL72" s="121">
        <v>3.2881054999999999E-9</v>
      </c>
      <c r="BM72" s="121">
        <v>1.7162699000000001E-23</v>
      </c>
      <c r="BN72" s="121">
        <v>3.9700719000000003E-5</v>
      </c>
      <c r="BO72" s="121">
        <v>0.37486023000000002</v>
      </c>
      <c r="BP72" s="121">
        <v>0</v>
      </c>
      <c r="BQ72" s="121">
        <v>0</v>
      </c>
      <c r="BR72" s="121">
        <v>0</v>
      </c>
      <c r="BT72" s="71">
        <v>8.5213945000000004E-5</v>
      </c>
      <c r="BU72" s="71">
        <v>1.1666999E-6</v>
      </c>
      <c r="BV72" s="71">
        <v>3.0347502999999999E-5</v>
      </c>
      <c r="BW72" s="71">
        <v>1.5186585E-7</v>
      </c>
      <c r="BX72" s="71">
        <v>2.3182382000000002E-6</v>
      </c>
      <c r="BY72" s="71">
        <v>3.6945037999999997E-11</v>
      </c>
      <c r="BZ72" s="71">
        <v>5.0403731999999997E-13</v>
      </c>
      <c r="CA72" s="71">
        <v>5.5642582999999999E-11</v>
      </c>
      <c r="CB72" s="71">
        <v>2.9282904000000002E-7</v>
      </c>
      <c r="CC72" s="71">
        <v>3.9323944000000003E-7</v>
      </c>
      <c r="CD72" s="71">
        <v>0</v>
      </c>
      <c r="CE72" s="71">
        <v>3.7953120000000001E-20</v>
      </c>
      <c r="CF72" s="71">
        <v>3.1075866999999999E-16</v>
      </c>
      <c r="CG72" s="71">
        <v>2.4089128000000002E-6</v>
      </c>
      <c r="CH72" s="71">
        <v>4.8134555999999998E-5</v>
      </c>
      <c r="CI72" s="71">
        <v>7.1349518000000002E-12</v>
      </c>
      <c r="CJ72" s="71">
        <v>0</v>
      </c>
      <c r="CL72" s="186">
        <v>2.6303037999999999E-16</v>
      </c>
      <c r="CM72" s="186">
        <v>1.0882563999999999</v>
      </c>
      <c r="CN72" s="187">
        <v>6.5806204999999997E-4</v>
      </c>
      <c r="CO72" s="186">
        <v>7.9824751E-4</v>
      </c>
      <c r="CP72" s="186">
        <v>3.5330572000000001E-9</v>
      </c>
      <c r="CQ72" s="186">
        <v>1.7184474999999999E-8</v>
      </c>
      <c r="CR72" s="186">
        <v>8.6717821999999999E-5</v>
      </c>
      <c r="CS72" s="186">
        <v>0.12031459</v>
      </c>
      <c r="CT72" s="186">
        <v>1.3741925000000001E-11</v>
      </c>
      <c r="CU72" s="186">
        <v>1.2996542E-8</v>
      </c>
      <c r="CW72" s="85" t="s">
        <v>819</v>
      </c>
      <c r="CX72" s="161" t="s">
        <v>3233</v>
      </c>
    </row>
    <row r="73" spans="1:102" ht="14.4">
      <c r="A73" t="s">
        <v>2192</v>
      </c>
      <c r="B73" s="92" t="s">
        <v>896</v>
      </c>
      <c r="C73" s="126" t="str">
        <f t="shared" si="0"/>
        <v>A.030.04.103</v>
      </c>
      <c r="D73" s="11" t="s">
        <v>1693</v>
      </c>
      <c r="E73" s="125" t="s">
        <v>878</v>
      </c>
      <c r="F73" s="128" t="str">
        <f t="shared" si="1"/>
        <v>Acetic Anhydride Halcon process</v>
      </c>
      <c r="G73" s="131">
        <f t="shared" si="2"/>
        <v>0.1924473591367</v>
      </c>
      <c r="H73" s="183">
        <f t="shared" si="3"/>
        <v>1.7505886160000001E-2</v>
      </c>
      <c r="I73" s="183">
        <f t="shared" si="4"/>
        <v>2.4471729376699999E-2</v>
      </c>
      <c r="J73" s="184">
        <f t="shared" si="5"/>
        <v>9.4381835999999986E-3</v>
      </c>
      <c r="K73" s="183">
        <v>0.14103156</v>
      </c>
      <c r="L73" s="146">
        <v>9.2005996999999992E-3</v>
      </c>
      <c r="M73" s="146">
        <v>1.4028205E-2</v>
      </c>
      <c r="N73" s="146">
        <v>1.5187895999999999E-2</v>
      </c>
      <c r="O73" s="146">
        <v>1.8658764E-3</v>
      </c>
      <c r="P73" s="146">
        <v>2.5205193999999997E-4</v>
      </c>
      <c r="Q73" s="146">
        <v>2.0006182E-4</v>
      </c>
      <c r="R73" s="146">
        <v>1.2340577E-3</v>
      </c>
      <c r="S73" s="146">
        <v>5.3767799999999998E-4</v>
      </c>
      <c r="T73" s="146">
        <v>0</v>
      </c>
      <c r="U73" s="188">
        <v>8.6015855999999995E-3</v>
      </c>
      <c r="V73" s="188">
        <v>8.8669767000000006E-6</v>
      </c>
      <c r="W73" s="188">
        <v>0</v>
      </c>
      <c r="X73" s="146">
        <v>2.9891999999999999E-4</v>
      </c>
      <c r="Z73" s="157">
        <f t="shared" si="6"/>
        <v>0.9402104</v>
      </c>
      <c r="AB73" s="131">
        <f t="shared" si="7"/>
        <v>0.14103156</v>
      </c>
      <c r="AC73" s="131">
        <f t="shared" si="8"/>
        <v>4.1968748559999998E-2</v>
      </c>
      <c r="AD73" s="131">
        <f t="shared" si="9"/>
        <v>2.44628624E-2</v>
      </c>
      <c r="AE73" s="131">
        <f t="shared" si="10"/>
        <v>2.4471729376699999E-2</v>
      </c>
      <c r="AF73" s="131">
        <f t="shared" si="11"/>
        <v>9.4381835999999986E-3</v>
      </c>
      <c r="AH73">
        <v>37.09357</v>
      </c>
      <c r="AI73" s="71">
        <v>35.157820999999998</v>
      </c>
      <c r="AJ73" s="71">
        <v>1.1497704</v>
      </c>
      <c r="AK73" s="71">
        <v>0</v>
      </c>
      <c r="AL73" s="71">
        <v>0.15053796</v>
      </c>
      <c r="AM73" s="71">
        <v>0.40783720000000001</v>
      </c>
      <c r="AN73" s="71">
        <v>0.22760348</v>
      </c>
      <c r="AP73" s="129">
        <v>2.1140119999999998E-2</v>
      </c>
      <c r="AQ73" s="129">
        <v>1.7922435E-2</v>
      </c>
      <c r="AR73" s="129">
        <v>7.8977189999999997E-4</v>
      </c>
      <c r="AS73" s="129">
        <v>2.4279134E-3</v>
      </c>
      <c r="AT73" s="172">
        <f t="shared" si="12"/>
        <v>1.074486512175E-6</v>
      </c>
      <c r="AU73" s="172">
        <f t="shared" si="13"/>
        <v>2.9207540474559997E-9</v>
      </c>
      <c r="AV73" s="185">
        <f t="shared" si="14"/>
        <v>0.34004388595900004</v>
      </c>
      <c r="AW73" s="121">
        <v>8.7278529000000004E-7</v>
      </c>
      <c r="AX73" s="121">
        <v>2.6334144000000001E-9</v>
      </c>
      <c r="AY73" s="121">
        <v>7.1948199000000001E-14</v>
      </c>
      <c r="AZ73" s="121">
        <v>0</v>
      </c>
      <c r="BA73" s="121">
        <v>0</v>
      </c>
      <c r="BB73" s="121">
        <v>4.0305467999999998E-10</v>
      </c>
      <c r="BC73" s="121">
        <v>1.9635939999999999E-7</v>
      </c>
      <c r="BD73" s="121">
        <v>9.1917639000000005E-11</v>
      </c>
      <c r="BE73" s="121">
        <v>1.9463424999999999E-10</v>
      </c>
      <c r="BF73" s="121">
        <v>0</v>
      </c>
      <c r="BG73" s="121">
        <v>0</v>
      </c>
      <c r="BH73" s="121">
        <v>1.9305364E-13</v>
      </c>
      <c r="BI73" s="121">
        <v>4.3203960000000002E-13</v>
      </c>
      <c r="BJ73" s="121">
        <v>9.0717017000000004E-14</v>
      </c>
      <c r="BK73" s="121">
        <v>2.8151294999999999E-11</v>
      </c>
      <c r="BL73" s="121">
        <v>4.9106162000000002E-9</v>
      </c>
      <c r="BM73" s="121">
        <v>0</v>
      </c>
      <c r="BN73" s="121">
        <v>4.7895958999999998E-5</v>
      </c>
      <c r="BO73" s="121">
        <v>0.33999599000000003</v>
      </c>
      <c r="BP73" s="121">
        <v>0</v>
      </c>
      <c r="BQ73" s="121">
        <v>0</v>
      </c>
      <c r="BR73" s="121">
        <v>0</v>
      </c>
      <c r="BT73" s="71">
        <v>7.8280271000000004E-5</v>
      </c>
      <c r="BU73" s="71">
        <v>1.3418673E-6</v>
      </c>
      <c r="BV73" s="71">
        <v>2.6215561E-5</v>
      </c>
      <c r="BW73" s="71">
        <v>1.5170995999999999E-7</v>
      </c>
      <c r="BX73" s="71">
        <v>2.7754511999999999E-6</v>
      </c>
      <c r="BY73" s="71">
        <v>0</v>
      </c>
      <c r="BZ73" s="71">
        <v>0</v>
      </c>
      <c r="CA73" s="71">
        <v>0</v>
      </c>
      <c r="CB73" s="71">
        <v>3.4808596E-7</v>
      </c>
      <c r="CC73" s="71">
        <v>1.9425922E-7</v>
      </c>
      <c r="CD73" s="71">
        <v>0</v>
      </c>
      <c r="CE73" s="71">
        <v>0</v>
      </c>
      <c r="CF73" s="71">
        <v>0</v>
      </c>
      <c r="CG73" s="71">
        <v>2.9903536E-6</v>
      </c>
      <c r="CH73" s="71">
        <v>4.4262983E-5</v>
      </c>
      <c r="CI73" s="71">
        <v>1.5611128E-13</v>
      </c>
      <c r="CJ73" s="71">
        <v>0</v>
      </c>
      <c r="CL73" s="186">
        <v>0</v>
      </c>
      <c r="CM73" s="186">
        <v>0.93998479000000001</v>
      </c>
      <c r="CN73" s="187">
        <v>1.0258298000000001E-3</v>
      </c>
      <c r="CO73" s="186">
        <v>9.1808608000000004E-4</v>
      </c>
      <c r="CP73" s="186">
        <v>5.3682727999999998E-9</v>
      </c>
      <c r="CQ73" s="186">
        <v>8.8364880000000006E-9</v>
      </c>
      <c r="CR73" s="186">
        <v>1.0283139000000001E-4</v>
      </c>
      <c r="CS73" s="186">
        <v>0.18417214000000001</v>
      </c>
      <c r="CT73" s="186">
        <v>0</v>
      </c>
      <c r="CU73" s="186">
        <v>0</v>
      </c>
      <c r="CW73" s="85" t="s">
        <v>819</v>
      </c>
      <c r="CX73" s="161" t="s">
        <v>3233</v>
      </c>
    </row>
    <row r="74" spans="1:102" ht="14.4">
      <c r="A74" t="s">
        <v>2193</v>
      </c>
      <c r="B74" s="92" t="s">
        <v>896</v>
      </c>
      <c r="C74" s="126" t="str">
        <f t="shared" si="0"/>
        <v>A.030.04.104</v>
      </c>
      <c r="D74" s="11" t="s">
        <v>1693</v>
      </c>
      <c r="E74" s="125" t="s">
        <v>878</v>
      </c>
      <c r="F74" s="128" t="str">
        <f t="shared" si="1"/>
        <v>Acetic Anhydride Ketene process</v>
      </c>
      <c r="G74" s="131">
        <f t="shared" si="2"/>
        <v>0.26352673646130409</v>
      </c>
      <c r="H74" s="183">
        <f t="shared" si="3"/>
        <v>8.9549932400000004E-3</v>
      </c>
      <c r="I74" s="183">
        <f t="shared" si="4"/>
        <v>1.4940333295000002E-2</v>
      </c>
      <c r="J74" s="184">
        <f t="shared" si="5"/>
        <v>3.6853839926304088E-2</v>
      </c>
      <c r="K74" s="183">
        <v>0.20277756999999999</v>
      </c>
      <c r="L74" s="146">
        <v>5.8634168E-3</v>
      </c>
      <c r="M74" s="146">
        <v>7.6231585000000003E-3</v>
      </c>
      <c r="N74" s="146">
        <v>6.9039616999999999E-3</v>
      </c>
      <c r="O74" s="146">
        <v>8.9694651000000005E-4</v>
      </c>
      <c r="P74" s="188">
        <v>1.0625393E-4</v>
      </c>
      <c r="Q74" s="146">
        <v>1.0478311E-3</v>
      </c>
      <c r="R74" s="146">
        <v>1.2690023999999999E-3</v>
      </c>
      <c r="S74" s="188">
        <v>2.7414410000000002E-4</v>
      </c>
      <c r="T74" s="188">
        <v>2.0699049999999998E-6</v>
      </c>
      <c r="U74" s="146">
        <v>3.6579691999999997E-2</v>
      </c>
      <c r="V74" s="188">
        <v>1.8268569000000001E-4</v>
      </c>
      <c r="W74" s="188">
        <v>3.8262688000000003E-9</v>
      </c>
      <c r="X74" s="146">
        <v>3.5289361000000002E-14</v>
      </c>
      <c r="Z74" s="157">
        <f t="shared" si="6"/>
        <v>1.3518504666666666</v>
      </c>
      <c r="AB74" s="131">
        <f t="shared" si="7"/>
        <v>0.20277756999999999</v>
      </c>
      <c r="AC74" s="131">
        <f t="shared" si="8"/>
        <v>2.3710570940000002E-2</v>
      </c>
      <c r="AD74" s="131">
        <f t="shared" si="9"/>
        <v>1.4755581526268801E-2</v>
      </c>
      <c r="AE74" s="131">
        <f t="shared" si="10"/>
        <v>1.4940333295000002E-2</v>
      </c>
      <c r="AF74" s="131">
        <f t="shared" si="11"/>
        <v>3.6853836100035287E-2</v>
      </c>
      <c r="AH74">
        <v>46.252195</v>
      </c>
      <c r="AI74" s="71">
        <v>44.625281000000001</v>
      </c>
      <c r="AJ74" s="71">
        <v>0.75411497999999999</v>
      </c>
      <c r="AK74" s="71">
        <v>0</v>
      </c>
      <c r="AL74" s="71">
        <v>0.29216793000000002</v>
      </c>
      <c r="AM74" s="71">
        <v>0.42953185999999999</v>
      </c>
      <c r="AN74" s="71">
        <v>0.15109987999999999</v>
      </c>
      <c r="AP74" s="129">
        <v>2.7133948000000001E-2</v>
      </c>
      <c r="AQ74" s="129">
        <v>2.2946062E-2</v>
      </c>
      <c r="AR74" s="129">
        <v>1.068661E-3</v>
      </c>
      <c r="AS74" s="129">
        <v>3.1192248000000001E-3</v>
      </c>
      <c r="AT74" s="172">
        <f t="shared" si="12"/>
        <v>1.3756632024950397E-6</v>
      </c>
      <c r="AU74" s="172">
        <f t="shared" si="13"/>
        <v>3.9521488687340633E-9</v>
      </c>
      <c r="AV74" s="185">
        <f t="shared" si="14"/>
        <v>0.43686622140199999</v>
      </c>
      <c r="AW74" s="121">
        <v>1.2545173000000001E-6</v>
      </c>
      <c r="AX74" s="121">
        <v>3.7851814999999996E-9</v>
      </c>
      <c r="AY74" s="121">
        <v>1.0341656E-13</v>
      </c>
      <c r="AZ74" s="121">
        <v>4.9860394000000002E-15</v>
      </c>
      <c r="BA74" s="121">
        <v>0</v>
      </c>
      <c r="BB74" s="121">
        <v>1.851371E-10</v>
      </c>
      <c r="BC74" s="121">
        <v>1.2053289999999999E-7</v>
      </c>
      <c r="BD74" s="121">
        <v>4.2206717E-11</v>
      </c>
      <c r="BE74" s="121">
        <v>1.2405018999999999E-10</v>
      </c>
      <c r="BF74" s="121">
        <v>5.6969967E-17</v>
      </c>
      <c r="BG74" s="121">
        <v>8.4614797999999997E-19</v>
      </c>
      <c r="BH74" s="121">
        <v>5.9695099999999997E-13</v>
      </c>
      <c r="BI74" s="121">
        <v>7.6560934000000003E-15</v>
      </c>
      <c r="BJ74" s="121">
        <v>2.3802645000000001E-15</v>
      </c>
      <c r="BK74" s="121">
        <v>2.4218509E-11</v>
      </c>
      <c r="BL74" s="121">
        <v>4.036419E-10</v>
      </c>
      <c r="BM74" s="121">
        <v>4.7674164999999999E-23</v>
      </c>
      <c r="BN74" s="121">
        <v>2.5131402E-5</v>
      </c>
      <c r="BO74" s="121">
        <v>0.43684108999999999</v>
      </c>
      <c r="BP74" s="121">
        <v>0</v>
      </c>
      <c r="BQ74" s="121">
        <v>0</v>
      </c>
      <c r="BR74" s="121">
        <v>0</v>
      </c>
      <c r="BT74" s="71">
        <v>9.7540476999999996E-5</v>
      </c>
      <c r="BU74" s="71">
        <v>8.5529125000000001E-7</v>
      </c>
      <c r="BV74" s="71">
        <v>3.7693179000000003E-5</v>
      </c>
      <c r="BW74" s="71">
        <v>1.5214297999999999E-7</v>
      </c>
      <c r="BX74" s="71">
        <v>1.5054152000000001E-6</v>
      </c>
      <c r="BY74" s="71">
        <v>1.0262511000000001E-10</v>
      </c>
      <c r="BZ74" s="71">
        <v>1.4001037E-12</v>
      </c>
      <c r="CA74" s="71">
        <v>1.5456272999999999E-10</v>
      </c>
      <c r="CB74" s="71">
        <v>1.9459452000000001E-7</v>
      </c>
      <c r="CC74" s="71">
        <v>7.4698206999999997E-7</v>
      </c>
      <c r="CD74" s="71">
        <v>0</v>
      </c>
      <c r="CE74" s="71">
        <v>1.0542533E-19</v>
      </c>
      <c r="CF74" s="71">
        <v>8.6321852000000002E-16</v>
      </c>
      <c r="CG74" s="71">
        <v>1.3752401999999999E-6</v>
      </c>
      <c r="CH74" s="71">
        <v>5.5017354E-5</v>
      </c>
      <c r="CI74" s="71">
        <v>1.9541779000000001E-11</v>
      </c>
      <c r="CJ74" s="71">
        <v>0</v>
      </c>
      <c r="CL74" s="186">
        <v>7.3063992999999999E-16</v>
      </c>
      <c r="CM74" s="186">
        <v>1.3518505000000001</v>
      </c>
      <c r="CN74" s="187">
        <v>4.2526419999999996E-6</v>
      </c>
      <c r="CO74" s="186">
        <v>5.8520117000000001E-4</v>
      </c>
      <c r="CP74" s="186">
        <v>2.7045170000000001E-10</v>
      </c>
      <c r="CQ74" s="186">
        <v>3.202534E-8</v>
      </c>
      <c r="CR74" s="186">
        <v>5.8071478999999997E-5</v>
      </c>
      <c r="CS74" s="186">
        <v>6.7900729000000002E-3</v>
      </c>
      <c r="CT74" s="186">
        <v>3.8172013000000001E-11</v>
      </c>
      <c r="CU74" s="186">
        <v>3.6101504000000002E-8</v>
      </c>
      <c r="CW74" s="85" t="s">
        <v>819</v>
      </c>
      <c r="CX74" s="161" t="s">
        <v>3233</v>
      </c>
    </row>
    <row r="75" spans="1:102" ht="14.4">
      <c r="A75" t="s">
        <v>1827</v>
      </c>
      <c r="B75" s="92" t="s">
        <v>896</v>
      </c>
      <c r="C75" s="126" t="str">
        <f t="shared" si="0"/>
        <v>A.030.04.105</v>
      </c>
      <c r="D75" s="11" t="s">
        <v>1693</v>
      </c>
      <c r="E75" s="125" t="s">
        <v>878</v>
      </c>
      <c r="F75" s="128" t="str">
        <f t="shared" si="1"/>
        <v>Chloroacetic acid (1)</v>
      </c>
      <c r="G75" s="131">
        <f t="shared" si="2"/>
        <v>0.21211112510156779</v>
      </c>
      <c r="H75" s="183">
        <f t="shared" si="3"/>
        <v>1.7817059550999999E-2</v>
      </c>
      <c r="I75" s="183">
        <f t="shared" si="4"/>
        <v>3.5608402199600001E-2</v>
      </c>
      <c r="J75" s="184">
        <f t="shared" si="5"/>
        <v>1.7473733509677911E-3</v>
      </c>
      <c r="K75" s="183">
        <v>0.15693829000000001</v>
      </c>
      <c r="L75" s="146">
        <v>3.1220821999999999E-2</v>
      </c>
      <c r="M75" s="146">
        <v>4.0726942999999996E-3</v>
      </c>
      <c r="N75" s="146">
        <v>3.3106023999999999E-3</v>
      </c>
      <c r="O75" s="188">
        <v>1.4438088999999999E-2</v>
      </c>
      <c r="P75" s="146">
        <v>2.7847204000000001E-5</v>
      </c>
      <c r="Q75" s="146">
        <v>4.0520947000000002E-5</v>
      </c>
      <c r="R75" s="146">
        <v>3.1264942999999998E-4</v>
      </c>
      <c r="S75" s="188">
        <v>7.7497381000000002E-5</v>
      </c>
      <c r="T75" s="188">
        <v>1.1197847E-6</v>
      </c>
      <c r="U75" s="188">
        <v>1.6698739E-3</v>
      </c>
      <c r="V75" s="188">
        <v>1.1166848999999999E-6</v>
      </c>
      <c r="W75" s="188">
        <v>2.0699486999999999E-9</v>
      </c>
      <c r="X75" s="146">
        <v>1.9090966E-14</v>
      </c>
      <c r="Z75" s="157">
        <f t="shared" si="6"/>
        <v>1.0462552666666667</v>
      </c>
      <c r="AB75" s="131">
        <f t="shared" si="7"/>
        <v>0.15693829000000001</v>
      </c>
      <c r="AC75" s="131">
        <f t="shared" si="8"/>
        <v>5.3423225281000006E-2</v>
      </c>
      <c r="AD75" s="131">
        <f t="shared" si="9"/>
        <v>3.5606167799948699E-2</v>
      </c>
      <c r="AE75" s="131">
        <f t="shared" si="10"/>
        <v>3.5608402199600001E-2</v>
      </c>
      <c r="AF75" s="131">
        <f t="shared" si="11"/>
        <v>1.747371281019091E-3</v>
      </c>
      <c r="AH75">
        <v>8.8361681999999995</v>
      </c>
      <c r="AI75" s="71">
        <v>4.9293747999999997</v>
      </c>
      <c r="AJ75" s="71">
        <v>0.22581088999999999</v>
      </c>
      <c r="AK75" s="71">
        <v>0</v>
      </c>
      <c r="AL75" s="71">
        <v>0.13097244</v>
      </c>
      <c r="AM75" s="71">
        <v>8.4849281999999998E-2</v>
      </c>
      <c r="AN75" s="71">
        <v>3.4651608</v>
      </c>
      <c r="AP75" s="129">
        <v>2.7105590999999998E-2</v>
      </c>
      <c r="AQ75" s="129">
        <v>2.5796474E-2</v>
      </c>
      <c r="AR75" s="129">
        <v>9.7645833999999998E-4</v>
      </c>
      <c r="AS75" s="129">
        <v>3.3265828000000002E-4</v>
      </c>
      <c r="AT75" s="172">
        <f t="shared" si="12"/>
        <v>1.5465512174138657E-6</v>
      </c>
      <c r="AU75" s="172">
        <f t="shared" si="13"/>
        <v>3.611162483854416E-9</v>
      </c>
      <c r="AV75" s="185">
        <f t="shared" si="14"/>
        <v>4.65907956146E-2</v>
      </c>
      <c r="AW75" s="121">
        <v>9.7092492000000007E-7</v>
      </c>
      <c r="AX75" s="121">
        <v>2.9295148E-9</v>
      </c>
      <c r="AY75" s="121">
        <v>8.0038530000000005E-14</v>
      </c>
      <c r="AZ75" s="121">
        <v>2.6973655999999999E-15</v>
      </c>
      <c r="BA75" s="121">
        <v>0</v>
      </c>
      <c r="BB75" s="121">
        <v>9.2399521E-11</v>
      </c>
      <c r="BC75" s="121">
        <v>5.7547472000000003E-7</v>
      </c>
      <c r="BD75" s="121">
        <v>2.1074097999999998E-11</v>
      </c>
      <c r="BE75" s="121">
        <v>6.6046815999999997E-10</v>
      </c>
      <c r="BF75" s="121">
        <v>3.0819818E-17</v>
      </c>
      <c r="BG75" s="121">
        <v>4.5775218000000001E-19</v>
      </c>
      <c r="BH75" s="121">
        <v>2.3084891000000001E-14</v>
      </c>
      <c r="BI75" s="121">
        <v>1.8822134E-15</v>
      </c>
      <c r="BJ75" s="121">
        <v>3.8894242000000002E-16</v>
      </c>
      <c r="BK75" s="121">
        <v>4.3389265000000004E-12</v>
      </c>
      <c r="BL75" s="121">
        <v>5.4836269E-11</v>
      </c>
      <c r="BM75" s="121">
        <v>2.5790941000000001E-23</v>
      </c>
      <c r="BN75" s="121">
        <v>7.1536146E-6</v>
      </c>
      <c r="BO75" s="121">
        <v>4.6583642000000001E-2</v>
      </c>
      <c r="BP75" s="121">
        <v>0</v>
      </c>
      <c r="BQ75" s="121">
        <v>0</v>
      </c>
      <c r="BR75" s="121">
        <v>0</v>
      </c>
      <c r="BT75" s="71">
        <v>8.2279055999999996E-5</v>
      </c>
      <c r="BU75" s="71">
        <v>4.5534950000000002E-6</v>
      </c>
      <c r="BV75" s="71">
        <v>2.9172373000000002E-5</v>
      </c>
      <c r="BW75" s="71">
        <v>3.7870839E-8</v>
      </c>
      <c r="BX75" s="71">
        <v>1.6782193000000001E-5</v>
      </c>
      <c r="BY75" s="71">
        <v>5.5518499999999999E-11</v>
      </c>
      <c r="BZ75" s="71">
        <v>7.5743312999999996E-13</v>
      </c>
      <c r="CA75" s="71">
        <v>8.3615904000000005E-11</v>
      </c>
      <c r="CB75" s="71">
        <v>3.9671338999999997E-8</v>
      </c>
      <c r="CC75" s="71">
        <v>4.1334789000000001E-8</v>
      </c>
      <c r="CD75" s="71">
        <v>0</v>
      </c>
      <c r="CE75" s="71">
        <v>5.7033377000000002E-20</v>
      </c>
      <c r="CF75" s="71">
        <v>4.6698706999999996E-16</v>
      </c>
      <c r="CG75" s="71">
        <v>9.2841636999999996E-7</v>
      </c>
      <c r="CH75" s="71">
        <v>6.2825875999999997E-6</v>
      </c>
      <c r="CI75" s="71">
        <v>2.4440974000000001E-5</v>
      </c>
      <c r="CJ75" s="71">
        <v>0</v>
      </c>
      <c r="CL75" s="186">
        <v>3.9526423000000001E-16</v>
      </c>
      <c r="CM75" s="186">
        <v>1.0462553000000001</v>
      </c>
      <c r="CN75" s="187">
        <v>6.1756066000000004E-4</v>
      </c>
      <c r="CO75" s="186">
        <v>3.1154476000000001E-3</v>
      </c>
      <c r="CP75" s="186">
        <v>1.0892716E-11</v>
      </c>
      <c r="CQ75" s="186">
        <v>1.2959118000000001E-9</v>
      </c>
      <c r="CR75" s="186">
        <v>2.0384885000000001E-4</v>
      </c>
      <c r="CS75" s="186">
        <v>1.5771584999999999E-3</v>
      </c>
      <c r="CT75" s="186">
        <v>2.0650432999999999E-11</v>
      </c>
      <c r="CU75" s="186">
        <v>1.9530322E-8</v>
      </c>
      <c r="CW75" s="85" t="s">
        <v>820</v>
      </c>
      <c r="CX75" s="161" t="s">
        <v>2952</v>
      </c>
    </row>
    <row r="76" spans="1:102" ht="14.4">
      <c r="A76" t="s">
        <v>902</v>
      </c>
      <c r="B76" s="92" t="s">
        <v>896</v>
      </c>
      <c r="C76" s="126" t="str">
        <f t="shared" si="0"/>
        <v>A.030.04.106</v>
      </c>
      <c r="D76" s="11" t="s">
        <v>1693</v>
      </c>
      <c r="E76" s="125" t="s">
        <v>878</v>
      </c>
      <c r="F76" s="128" t="str">
        <f t="shared" si="1"/>
        <v>Maleic acid</v>
      </c>
      <c r="G76" s="131">
        <f t="shared" si="2"/>
        <v>0.119195355576346</v>
      </c>
      <c r="H76" s="183">
        <f t="shared" si="3"/>
        <v>2.3447678656345998E-2</v>
      </c>
      <c r="I76" s="183">
        <f t="shared" si="4"/>
        <v>4.1362309219999997E-2</v>
      </c>
      <c r="J76" s="184">
        <f t="shared" si="5"/>
        <v>1.8853677E-3</v>
      </c>
      <c r="K76" s="183">
        <v>5.2499999999999998E-2</v>
      </c>
      <c r="L76" s="146">
        <v>1.6034400000000001E-2</v>
      </c>
      <c r="M76" s="146">
        <v>2.5045702999999999E-2</v>
      </c>
      <c r="N76" s="146">
        <v>2.1236399999999999E-2</v>
      </c>
      <c r="O76" s="188">
        <v>2.188658E-3</v>
      </c>
      <c r="P76" s="188">
        <v>6.2631345999999998E-8</v>
      </c>
      <c r="Q76" s="188">
        <v>2.2558025000000002E-5</v>
      </c>
      <c r="R76" s="188">
        <v>2.8220622E-4</v>
      </c>
      <c r="S76" s="188">
        <v>9.1030699999999996E-5</v>
      </c>
      <c r="T76" s="146">
        <v>0</v>
      </c>
      <c r="U76" s="146">
        <v>1.794337E-3</v>
      </c>
      <c r="V76" s="146">
        <v>0</v>
      </c>
      <c r="W76" s="146">
        <v>0</v>
      </c>
      <c r="X76" s="146">
        <v>0</v>
      </c>
      <c r="Z76" s="157">
        <f t="shared" si="6"/>
        <v>0.35</v>
      </c>
      <c r="AB76" s="131">
        <f t="shared" si="7"/>
        <v>5.2499999999999998E-2</v>
      </c>
      <c r="AC76" s="131">
        <f t="shared" si="8"/>
        <v>6.4809987876345981E-2</v>
      </c>
      <c r="AD76" s="131">
        <f t="shared" si="9"/>
        <v>4.1362309219999997E-2</v>
      </c>
      <c r="AE76" s="131">
        <f t="shared" si="10"/>
        <v>4.1362309219999997E-2</v>
      </c>
      <c r="AF76" s="131">
        <f t="shared" si="11"/>
        <v>1.8853677E-3</v>
      </c>
      <c r="AH76">
        <v>52.756089000000003</v>
      </c>
      <c r="AI76" s="71">
        <v>52.506883999999999</v>
      </c>
      <c r="AJ76" s="71">
        <v>0.22289900000000001</v>
      </c>
      <c r="AK76" s="71">
        <v>0</v>
      </c>
      <c r="AL76" s="71">
        <v>1.9714852000000001E-2</v>
      </c>
      <c r="AM76" s="71">
        <v>7.89118E-4</v>
      </c>
      <c r="AN76" s="71">
        <v>5.8020279999999999E-3</v>
      </c>
      <c r="AP76" s="129">
        <v>1.8685443999999999E-2</v>
      </c>
      <c r="AQ76" s="129">
        <v>1.4396053000000001E-2</v>
      </c>
      <c r="AR76" s="129">
        <v>5.4100429999999998E-4</v>
      </c>
      <c r="AS76" s="129">
        <v>3.7483864E-3</v>
      </c>
      <c r="AT76" s="172">
        <f t="shared" si="12"/>
        <v>8.6307271875829997E-7</v>
      </c>
      <c r="AU76" s="172">
        <f t="shared" si="13"/>
        <v>2.0007555537431369E-9</v>
      </c>
      <c r="AV76" s="185">
        <f t="shared" si="14"/>
        <v>0.52498408813499997</v>
      </c>
      <c r="AW76" s="121">
        <v>3.248E-7</v>
      </c>
      <c r="AX76" s="121">
        <v>9.7999999999999992E-10</v>
      </c>
      <c r="AY76" s="121">
        <v>2.6775000000000001E-14</v>
      </c>
      <c r="AZ76" s="121">
        <v>0</v>
      </c>
      <c r="BA76" s="121">
        <v>0</v>
      </c>
      <c r="BB76" s="121">
        <v>2.8592999999999998E-9</v>
      </c>
      <c r="BC76" s="121">
        <v>5.3540850000000001E-7</v>
      </c>
      <c r="BD76" s="121">
        <v>4.1098999999999999E-10</v>
      </c>
      <c r="BE76" s="121">
        <v>5.7344100000000005E-10</v>
      </c>
      <c r="BF76" s="121">
        <v>1.8800000000000001E-13</v>
      </c>
      <c r="BG76" s="121">
        <v>4.1599999999999998E-15</v>
      </c>
      <c r="BH76" s="121">
        <v>1.1979115E-14</v>
      </c>
      <c r="BI76" s="121">
        <v>1.7386876E-17</v>
      </c>
      <c r="BJ76" s="121">
        <v>2.2241261000000001E-17</v>
      </c>
      <c r="BK76" s="121">
        <v>1.9020830000000001E-13</v>
      </c>
      <c r="BL76" s="121">
        <v>4.7285500000000001E-12</v>
      </c>
      <c r="BM76" s="121">
        <v>3.6093599999999999E-11</v>
      </c>
      <c r="BN76" s="121">
        <v>1.2681350000000001E-6</v>
      </c>
      <c r="BO76" s="121">
        <v>0.52498281999999996</v>
      </c>
      <c r="BP76" s="121">
        <v>0</v>
      </c>
      <c r="BQ76" s="121">
        <v>0</v>
      </c>
      <c r="BR76" s="121">
        <v>0</v>
      </c>
      <c r="BT76" s="71">
        <v>9.2310896999999996E-5</v>
      </c>
      <c r="BU76" s="71">
        <v>4.873238E-6</v>
      </c>
      <c r="BV76" s="71">
        <v>9.7589287000000002E-6</v>
      </c>
      <c r="BW76" s="71">
        <v>3.4226318999999997E-8</v>
      </c>
      <c r="BX76" s="71">
        <v>4.4781576000000001E-6</v>
      </c>
      <c r="BY76" s="71">
        <v>1.8210684E-6</v>
      </c>
      <c r="BZ76" s="71">
        <v>0</v>
      </c>
      <c r="CA76" s="71">
        <v>2.7450495E-6</v>
      </c>
      <c r="CB76" s="71">
        <v>1.1027015E-9</v>
      </c>
      <c r="CC76" s="71">
        <v>1.857848E-8</v>
      </c>
      <c r="CD76" s="71">
        <v>0</v>
      </c>
      <c r="CE76" s="71">
        <v>7.9816391999999997E-8</v>
      </c>
      <c r="CF76" s="71">
        <v>0</v>
      </c>
      <c r="CG76" s="71">
        <v>4.2112556999999996E-6</v>
      </c>
      <c r="CH76" s="71">
        <v>6.4289475000000007E-5</v>
      </c>
      <c r="CI76" s="71">
        <v>6.0639601000000002E-18</v>
      </c>
      <c r="CJ76" s="71">
        <v>0</v>
      </c>
      <c r="CL76" s="186">
        <v>0</v>
      </c>
      <c r="CM76" s="186">
        <v>0.35</v>
      </c>
      <c r="CN76" s="187">
        <v>7.6110083999999995E-2</v>
      </c>
      <c r="CO76" s="186">
        <v>3.7560839999999998E-3</v>
      </c>
      <c r="CP76" s="186">
        <v>5.3896523999999999E-12</v>
      </c>
      <c r="CQ76" s="186">
        <v>6.3771988000000003E-10</v>
      </c>
      <c r="CR76" s="186">
        <v>1.7048055000000001E-4</v>
      </c>
      <c r="CS76" s="186">
        <v>2.3292786999999999E-5</v>
      </c>
      <c r="CT76" s="186">
        <v>1.2606559999999999E-7</v>
      </c>
      <c r="CU76" s="186">
        <v>6.3745157999999999E-4</v>
      </c>
      <c r="CW76" s="85" t="s">
        <v>819</v>
      </c>
      <c r="CX76" s="161" t="s">
        <v>3234</v>
      </c>
    </row>
    <row r="77" spans="1:102" ht="14.4">
      <c r="A77" t="s">
        <v>1694</v>
      </c>
      <c r="B77" s="92" t="s">
        <v>896</v>
      </c>
      <c r="C77" s="126" t="str">
        <f t="shared" si="0"/>
        <v>A.030.04.107</v>
      </c>
      <c r="D77" s="11" t="s">
        <v>1693</v>
      </c>
      <c r="E77" s="125" t="s">
        <v>878</v>
      </c>
      <c r="F77" s="128" t="str">
        <f t="shared" si="1"/>
        <v>Adipic acid</v>
      </c>
      <c r="G77" s="131">
        <f t="shared" si="2"/>
        <v>0.73808238373046198</v>
      </c>
      <c r="H77" s="183">
        <f t="shared" si="3"/>
        <v>2.391150823E-2</v>
      </c>
      <c r="I77" s="183">
        <f t="shared" si="4"/>
        <v>0.11366543948500001</v>
      </c>
      <c r="J77" s="184">
        <f t="shared" si="5"/>
        <v>8.0217560154619613E-3</v>
      </c>
      <c r="K77" s="183">
        <v>0.59248367999999996</v>
      </c>
      <c r="L77" s="146">
        <v>4.3132719999999999E-2</v>
      </c>
      <c r="M77" s="146">
        <v>1.3877094E-2</v>
      </c>
      <c r="N77" s="146">
        <v>1.9779669E-2</v>
      </c>
      <c r="O77" s="146">
        <v>3.2688775000000001E-3</v>
      </c>
      <c r="P77" s="146">
        <v>4.8278752999999998E-4</v>
      </c>
      <c r="Q77" s="146">
        <v>3.8017420000000001E-4</v>
      </c>
      <c r="R77" s="146">
        <v>5.6493202999999999E-2</v>
      </c>
      <c r="S77" s="188">
        <v>9.6201179999999998E-4</v>
      </c>
      <c r="T77" s="146">
        <v>1.4440688999999999E-4</v>
      </c>
      <c r="U77" s="188">
        <v>7.0367140000000003E-3</v>
      </c>
      <c r="V77" s="188">
        <v>1.8015595E-5</v>
      </c>
      <c r="W77" s="188">
        <v>2.3030213000000001E-5</v>
      </c>
      <c r="X77" s="146">
        <v>2.4619618E-12</v>
      </c>
      <c r="Z77" s="157">
        <f t="shared" si="6"/>
        <v>3.9498911999999997</v>
      </c>
      <c r="AB77" s="131">
        <f t="shared" si="7"/>
        <v>0.59248367999999996</v>
      </c>
      <c r="AC77" s="131">
        <f t="shared" si="8"/>
        <v>0.13741452523</v>
      </c>
      <c r="AD77" s="131">
        <f t="shared" si="9"/>
        <v>0.113526047213</v>
      </c>
      <c r="AE77" s="131">
        <f t="shared" si="10"/>
        <v>0.11366543948499999</v>
      </c>
      <c r="AF77" s="131">
        <f t="shared" si="11"/>
        <v>7.9987258024619614E-3</v>
      </c>
      <c r="AH77">
        <v>59.762282999999996</v>
      </c>
      <c r="AI77" s="71">
        <v>58.429043</v>
      </c>
      <c r="AJ77" s="71">
        <v>0.67646348000000001</v>
      </c>
      <c r="AK77" s="71">
        <v>0</v>
      </c>
      <c r="AL77" s="71">
        <v>0.28572634000000002</v>
      </c>
      <c r="AM77" s="71">
        <v>0.23752239999999999</v>
      </c>
      <c r="AN77" s="71">
        <v>0.13352712</v>
      </c>
      <c r="AP77" s="129">
        <v>9.4794423000000003E-2</v>
      </c>
      <c r="AQ77" s="129">
        <v>8.7371193E-2</v>
      </c>
      <c r="AR77" s="129">
        <v>3.2922152999999999E-3</v>
      </c>
      <c r="AS77" s="129">
        <v>4.1310149000000004E-3</v>
      </c>
      <c r="AT77" s="172">
        <f t="shared" si="12"/>
        <v>5.23808107338096E-6</v>
      </c>
      <c r="AU77" s="172">
        <f t="shared" si="13"/>
        <v>1.2175352207313577E-8</v>
      </c>
      <c r="AV77" s="185">
        <f t="shared" si="14"/>
        <v>0.57857351846099991</v>
      </c>
      <c r="AW77" s="121">
        <v>3.6655028999999998E-6</v>
      </c>
      <c r="AX77" s="121">
        <v>1.1059707E-8</v>
      </c>
      <c r="AY77" s="121">
        <v>3.0216699000000001E-13</v>
      </c>
      <c r="AZ77" s="121">
        <v>3.4785096000000001E-13</v>
      </c>
      <c r="BA77" s="121">
        <v>0</v>
      </c>
      <c r="BB77" s="121">
        <v>5.3451997E-10</v>
      </c>
      <c r="BC77" s="121">
        <v>8.0656413999999997E-7</v>
      </c>
      <c r="BD77" s="121">
        <v>1.2103480999999999E-10</v>
      </c>
      <c r="BE77" s="121">
        <v>9.1331914E-10</v>
      </c>
      <c r="BF77" s="121">
        <v>6.4121895000000001E-12</v>
      </c>
      <c r="BG77" s="121">
        <v>5.9031501000000003E-17</v>
      </c>
      <c r="BH77" s="121">
        <v>1.1544631E-13</v>
      </c>
      <c r="BI77" s="121">
        <v>5.9110114000000004E-11</v>
      </c>
      <c r="BJ77" s="121">
        <v>1.2667282E-11</v>
      </c>
      <c r="BK77" s="121">
        <v>6.1152964999999999E-9</v>
      </c>
      <c r="BL77" s="121">
        <v>7.5892252E-7</v>
      </c>
      <c r="BM77" s="121">
        <v>3.3259874000000001E-21</v>
      </c>
      <c r="BN77" s="121">
        <v>4.7238460999999998E-5</v>
      </c>
      <c r="BO77" s="121">
        <v>0.57852627999999995</v>
      </c>
      <c r="BP77" s="121">
        <v>4.4134905999999998E-10</v>
      </c>
      <c r="BQ77" s="121">
        <v>2.6838794000000001E-12</v>
      </c>
      <c r="BR77" s="121">
        <v>1.2007875E-16</v>
      </c>
      <c r="BT77" s="71">
        <v>2.0820077999999999E-4</v>
      </c>
      <c r="BU77" s="71">
        <v>6.3003110999999997E-6</v>
      </c>
      <c r="BV77" s="71">
        <v>1.1013345E-4</v>
      </c>
      <c r="BW77" s="71">
        <v>6.6227043000000001E-6</v>
      </c>
      <c r="BX77" s="71">
        <v>7.9924714000000006E-6</v>
      </c>
      <c r="BY77" s="71">
        <v>7.159639E-9</v>
      </c>
      <c r="BZ77" s="71">
        <v>9.7678211E-11</v>
      </c>
      <c r="CA77" s="71">
        <v>1.0783067E-8</v>
      </c>
      <c r="CB77" s="71">
        <v>6.5858321000000001E-7</v>
      </c>
      <c r="CC77" s="71">
        <v>3.0084227000000001E-7</v>
      </c>
      <c r="CD77" s="71">
        <v>0</v>
      </c>
      <c r="CE77" s="71">
        <v>7.3549968000000004E-18</v>
      </c>
      <c r="CF77" s="71">
        <v>6.0222427000000006E-14</v>
      </c>
      <c r="CG77" s="71">
        <v>4.1893179E-6</v>
      </c>
      <c r="CH77" s="71">
        <v>7.1698800000000005E-5</v>
      </c>
      <c r="CI77" s="71">
        <v>2.2290318000000001E-7</v>
      </c>
      <c r="CJ77" s="71">
        <v>6.3358872999999994E-8</v>
      </c>
      <c r="CL77" s="186">
        <v>5.0973084000000003E-14</v>
      </c>
      <c r="CM77" s="186">
        <v>3.9498905999999998</v>
      </c>
      <c r="CN77" s="187">
        <v>4.7835109999999998E-3</v>
      </c>
      <c r="CO77" s="186">
        <v>4.3122103999999996E-3</v>
      </c>
      <c r="CP77" s="186">
        <v>5.0961758999999996E-10</v>
      </c>
      <c r="CQ77" s="186">
        <v>5.2273354E-7</v>
      </c>
      <c r="CR77" s="186">
        <v>2.9880502E-4</v>
      </c>
      <c r="CS77" s="186">
        <v>15.846028</v>
      </c>
      <c r="CT77" s="186">
        <v>4.2997665999999999E-6</v>
      </c>
      <c r="CU77" s="186">
        <v>2.5186208999999999E-6</v>
      </c>
      <c r="CW77" s="86"/>
      <c r="CX77" s="161" t="s">
        <v>3235</v>
      </c>
    </row>
    <row r="78" spans="1:102" ht="14.4">
      <c r="A78" t="s">
        <v>2194</v>
      </c>
      <c r="B78" s="92" t="s">
        <v>896</v>
      </c>
      <c r="C78" s="126" t="str">
        <f t="shared" si="0"/>
        <v>A.030.04.108</v>
      </c>
      <c r="D78" s="11" t="s">
        <v>1693</v>
      </c>
      <c r="E78" s="125" t="s">
        <v>878</v>
      </c>
      <c r="F78" s="128" t="str">
        <f t="shared" si="1"/>
        <v>Methacrylic acid</v>
      </c>
      <c r="G78" s="131">
        <f t="shared" si="2"/>
        <v>1.9845479530000001</v>
      </c>
      <c r="H78" s="183">
        <f t="shared" si="3"/>
        <v>0.267814899</v>
      </c>
      <c r="I78" s="183">
        <f t="shared" si="4"/>
        <v>0.52961214000000001</v>
      </c>
      <c r="J78" s="184">
        <f t="shared" si="5"/>
        <v>0.19352091399999999</v>
      </c>
      <c r="K78" s="183">
        <v>0.99360000000000004</v>
      </c>
      <c r="L78" s="188">
        <v>0.23149665</v>
      </c>
      <c r="M78" s="188">
        <v>0.1038472</v>
      </c>
      <c r="N78" s="188">
        <v>0.13769999999999999</v>
      </c>
      <c r="O78" s="188">
        <v>6.8570999999999993E-2</v>
      </c>
      <c r="P78" s="188">
        <v>4.2004255999999997E-2</v>
      </c>
      <c r="Q78" s="188">
        <v>1.9539642999999999E-2</v>
      </c>
      <c r="R78" s="188">
        <v>0.15730769</v>
      </c>
      <c r="S78" s="188">
        <v>0.13098000000000001</v>
      </c>
      <c r="T78" s="146">
        <v>0</v>
      </c>
      <c r="U78" s="146">
        <v>4.8686413999999997E-2</v>
      </c>
      <c r="V78" s="188">
        <v>3.6960600000000003E-2</v>
      </c>
      <c r="W78" s="146">
        <v>1.38545E-2</v>
      </c>
      <c r="X78" s="146">
        <v>0</v>
      </c>
      <c r="Z78" s="157">
        <f t="shared" si="6"/>
        <v>6.6240000000000006</v>
      </c>
      <c r="AB78" s="131">
        <f t="shared" si="7"/>
        <v>0.99360000000000004</v>
      </c>
      <c r="AC78" s="131">
        <f t="shared" si="8"/>
        <v>0.76046643899999999</v>
      </c>
      <c r="AD78" s="131">
        <f t="shared" si="9"/>
        <v>0.50650603999999999</v>
      </c>
      <c r="AE78" s="131">
        <f t="shared" si="10"/>
        <v>0.52961214000000001</v>
      </c>
      <c r="AF78" s="131">
        <f t="shared" si="11"/>
        <v>0.179666414</v>
      </c>
      <c r="AH78">
        <v>122.50976</v>
      </c>
      <c r="AI78" s="71">
        <v>111.68136</v>
      </c>
      <c r="AJ78" s="71">
        <v>6.0480017000000004</v>
      </c>
      <c r="AK78" s="71">
        <v>0</v>
      </c>
      <c r="AL78" s="71">
        <v>1.3275663</v>
      </c>
      <c r="AM78" s="71">
        <v>1.2686318999999999</v>
      </c>
      <c r="AN78" s="71">
        <v>2.1842046000000002</v>
      </c>
      <c r="AP78" s="129">
        <v>0.20583261</v>
      </c>
      <c r="AQ78" s="129">
        <v>0.19120972</v>
      </c>
      <c r="AR78" s="129">
        <v>6.5703716000000004E-3</v>
      </c>
      <c r="AS78" s="129">
        <v>8.0525105999999999E-3</v>
      </c>
      <c r="AT78" s="172">
        <f t="shared" si="12"/>
        <v>1.1463412649000001E-5</v>
      </c>
      <c r="AU78" s="172">
        <f t="shared" si="13"/>
        <v>2.4298711564300005E-8</v>
      </c>
      <c r="AV78" s="185">
        <f t="shared" si="14"/>
        <v>1.1278025999999999</v>
      </c>
      <c r="AW78" s="121">
        <v>6.1470720000000001E-6</v>
      </c>
      <c r="AX78" s="121">
        <v>1.8547200000000001E-8</v>
      </c>
      <c r="AY78" s="121">
        <v>5.0673600000000003E-13</v>
      </c>
      <c r="AZ78" s="121">
        <v>0</v>
      </c>
      <c r="BA78" s="121">
        <v>0</v>
      </c>
      <c r="BB78" s="121">
        <v>3.6899999999999999E-9</v>
      </c>
      <c r="BC78" s="121">
        <v>5.27979E-6</v>
      </c>
      <c r="BD78" s="121">
        <v>8.4150000000000004E-10</v>
      </c>
      <c r="BE78" s="121">
        <v>4.8972E-9</v>
      </c>
      <c r="BF78" s="121">
        <v>0</v>
      </c>
      <c r="BG78" s="121">
        <v>0</v>
      </c>
      <c r="BH78" s="121">
        <v>1.1141134E-11</v>
      </c>
      <c r="BI78" s="121">
        <v>9.4788950000000003E-13</v>
      </c>
      <c r="BJ78" s="121">
        <v>2.1580479999999999E-13</v>
      </c>
      <c r="BK78" s="121">
        <v>5.4517990000000002E-9</v>
      </c>
      <c r="BL78" s="121">
        <v>2.7408849999999999E-8</v>
      </c>
      <c r="BM78" s="121">
        <v>0</v>
      </c>
      <c r="BN78" s="121">
        <v>1.0989000000000001E-2</v>
      </c>
      <c r="BO78" s="121">
        <v>1.1168136</v>
      </c>
      <c r="BP78" s="121">
        <v>0</v>
      </c>
      <c r="BQ78" s="121">
        <v>0</v>
      </c>
      <c r="BR78" s="121">
        <v>0</v>
      </c>
      <c r="BT78" s="71">
        <v>5.7193665E-4</v>
      </c>
      <c r="BU78" s="71">
        <v>3.3762776000000002E-5</v>
      </c>
      <c r="BV78" s="71">
        <v>1.846947E-4</v>
      </c>
      <c r="BW78" s="71">
        <v>1.8497538000000001E-5</v>
      </c>
      <c r="BX78" s="71">
        <v>8.9188101000000004E-5</v>
      </c>
      <c r="BY78" s="71">
        <v>0</v>
      </c>
      <c r="BZ78" s="71">
        <v>0</v>
      </c>
      <c r="CA78" s="71">
        <v>0</v>
      </c>
      <c r="CB78" s="71">
        <v>5.7402847000000001E-5</v>
      </c>
      <c r="CC78" s="71">
        <v>1.6000027E-5</v>
      </c>
      <c r="CD78" s="71">
        <v>0</v>
      </c>
      <c r="CE78" s="71">
        <v>0</v>
      </c>
      <c r="CF78" s="71">
        <v>0</v>
      </c>
      <c r="CG78" s="71">
        <v>2.8513751000000001E-5</v>
      </c>
      <c r="CH78" s="71">
        <v>1.4387691E-4</v>
      </c>
      <c r="CI78" s="71">
        <v>1.8441084000000002E-12</v>
      </c>
      <c r="CJ78" s="71">
        <v>0</v>
      </c>
      <c r="CL78" s="186">
        <v>0</v>
      </c>
      <c r="CM78" s="186">
        <v>6.6239999999999997</v>
      </c>
      <c r="CN78" s="187">
        <v>0</v>
      </c>
      <c r="CO78" s="186">
        <v>2.3099999999999999E-2</v>
      </c>
      <c r="CP78" s="186">
        <v>5.5247329999999999E-9</v>
      </c>
      <c r="CQ78" s="186">
        <v>6.2647390000000004E-7</v>
      </c>
      <c r="CR78" s="186">
        <v>3.1216664000000001E-3</v>
      </c>
      <c r="CS78" s="186">
        <v>0.79344519999999996</v>
      </c>
      <c r="CT78" s="186">
        <v>0</v>
      </c>
      <c r="CU78" s="186">
        <v>0</v>
      </c>
      <c r="CW78" s="86"/>
      <c r="CX78" s="161" t="s">
        <v>3236</v>
      </c>
    </row>
    <row r="79" spans="1:102" ht="14.4">
      <c r="B79" s="92"/>
      <c r="C79" s="126"/>
      <c r="D79" s="1" t="s">
        <v>1695</v>
      </c>
      <c r="E79" s="125"/>
      <c r="J79" s="158"/>
      <c r="L79" s="4"/>
      <c r="M79" s="4"/>
      <c r="N79" s="4"/>
      <c r="O79" s="4"/>
      <c r="P79" s="4"/>
      <c r="Q79" s="4"/>
      <c r="R79" s="4"/>
      <c r="S79" s="4"/>
      <c r="V79" s="4"/>
      <c r="AT79" s="4"/>
      <c r="AU79" s="4"/>
      <c r="AV79" s="16"/>
      <c r="CN79" s="97"/>
      <c r="CW79" s="4"/>
      <c r="CX79" s="163"/>
    </row>
    <row r="80" spans="1:102" ht="14.4">
      <c r="A80" t="s">
        <v>903</v>
      </c>
      <c r="B80" s="92" t="s">
        <v>896</v>
      </c>
      <c r="C80" s="126" t="str">
        <f t="shared" si="0"/>
        <v>A.030.06.101</v>
      </c>
      <c r="D80" s="11" t="s">
        <v>1695</v>
      </c>
      <c r="E80" s="125" t="s">
        <v>878</v>
      </c>
      <c r="F80" s="128" t="str">
        <f t="shared" si="1"/>
        <v>Fertilizer-N</v>
      </c>
      <c r="G80" s="131">
        <f t="shared" si="2"/>
        <v>0.71934041286314621</v>
      </c>
      <c r="H80" s="183">
        <f t="shared" si="3"/>
        <v>3.4504524889999999E-2</v>
      </c>
      <c r="I80" s="183">
        <f t="shared" si="4"/>
        <v>8.1454159112999996E-2</v>
      </c>
      <c r="J80" s="184">
        <f t="shared" si="5"/>
        <v>2.1403638860146266E-2</v>
      </c>
      <c r="K80" s="183">
        <v>0.58197809</v>
      </c>
      <c r="L80" s="146">
        <v>4.8248299000000001E-2</v>
      </c>
      <c r="M80" s="146">
        <v>2.9789365000000002E-2</v>
      </c>
      <c r="N80" s="146">
        <v>2.8435770999999999E-2</v>
      </c>
      <c r="O80" s="146">
        <v>4.9929114999999998E-3</v>
      </c>
      <c r="P80" s="188">
        <v>3.0560355999999998E-4</v>
      </c>
      <c r="Q80" s="146">
        <v>7.7023882999999996E-4</v>
      </c>
      <c r="R80" s="146">
        <v>3.3157546E-3</v>
      </c>
      <c r="S80" s="188">
        <v>6.6073933999999997E-4</v>
      </c>
      <c r="T80" s="188">
        <v>2.0838136000000001E-5</v>
      </c>
      <c r="U80" s="188">
        <v>2.0742861000000001E-2</v>
      </c>
      <c r="V80" s="188">
        <v>7.9902377000000006E-5</v>
      </c>
      <c r="W80" s="188">
        <v>3.8519791E-8</v>
      </c>
      <c r="X80" s="146">
        <v>3.5526485000000002E-13</v>
      </c>
      <c r="Z80" s="157">
        <f t="shared" si="6"/>
        <v>3.8798539333333335</v>
      </c>
      <c r="AB80" s="131">
        <f t="shared" si="7"/>
        <v>0.58197809</v>
      </c>
      <c r="AC80" s="131">
        <f t="shared" si="8"/>
        <v>0.11585794349000002</v>
      </c>
      <c r="AD80" s="131">
        <f t="shared" si="9"/>
        <v>8.1353457119791001E-2</v>
      </c>
      <c r="AE80" s="131">
        <f t="shared" si="10"/>
        <v>8.1454159112999996E-2</v>
      </c>
      <c r="AF80" s="131">
        <f t="shared" si="11"/>
        <v>2.1403600340355267E-2</v>
      </c>
      <c r="AH80">
        <v>55.907918000000002</v>
      </c>
      <c r="AI80" s="71">
        <v>53.884079</v>
      </c>
      <c r="AJ80" s="71">
        <v>1.1856625999999999</v>
      </c>
      <c r="AK80" s="71">
        <v>0</v>
      </c>
      <c r="AL80" s="71">
        <v>0.13897196000000001</v>
      </c>
      <c r="AM80" s="71">
        <v>0.46243110999999998</v>
      </c>
      <c r="AN80" s="71">
        <v>0.23677343000000001</v>
      </c>
      <c r="AP80" s="129">
        <v>8.3522954999999996E-2</v>
      </c>
      <c r="AQ80" s="129">
        <v>7.6626490000000005E-2</v>
      </c>
      <c r="AR80" s="129">
        <v>3.2854754000000001E-3</v>
      </c>
      <c r="AS80" s="129">
        <v>3.6109898000000001E-3</v>
      </c>
      <c r="AT80" s="172">
        <f t="shared" si="12"/>
        <v>4.5939142679864261E-6</v>
      </c>
      <c r="AU80" s="172">
        <f t="shared" si="13"/>
        <v>1.2150426894900126E-8</v>
      </c>
      <c r="AV80" s="185">
        <f t="shared" si="14"/>
        <v>0.50574086802599993</v>
      </c>
      <c r="AW80" s="121">
        <v>3.602338E-6</v>
      </c>
      <c r="AX80" s="121">
        <v>1.0869195000000001E-8</v>
      </c>
      <c r="AY80" s="121">
        <v>2.9695890999999999E-13</v>
      </c>
      <c r="AZ80" s="121">
        <v>5.0195426E-14</v>
      </c>
      <c r="BA80" s="121">
        <v>0</v>
      </c>
      <c r="BB80" s="121">
        <v>1.1442852999999999E-9</v>
      </c>
      <c r="BC80" s="121">
        <v>9.8973172999999993E-7</v>
      </c>
      <c r="BD80" s="121">
        <v>2.2064980999999999E-10</v>
      </c>
      <c r="BE80" s="121">
        <v>1.0598232E-9</v>
      </c>
      <c r="BF80" s="121">
        <v>5.7352770999999999E-16</v>
      </c>
      <c r="BG80" s="121">
        <v>8.5183358999999993E-18</v>
      </c>
      <c r="BH80" s="121">
        <v>4.3694073000000001E-13</v>
      </c>
      <c r="BI80" s="121">
        <v>1.996323E-14</v>
      </c>
      <c r="BJ80" s="121">
        <v>4.4399836000000002E-15</v>
      </c>
      <c r="BK80" s="121">
        <v>5.0049661000000002E-11</v>
      </c>
      <c r="BL80" s="121">
        <v>6.5015282999999996E-10</v>
      </c>
      <c r="BM80" s="121">
        <v>4.7994506999999998E-22</v>
      </c>
      <c r="BN80" s="121">
        <v>5.7988025999999999E-5</v>
      </c>
      <c r="BO80" s="121">
        <v>0.50568287999999995</v>
      </c>
      <c r="BP80" s="121">
        <v>0</v>
      </c>
      <c r="BQ80" s="121">
        <v>0</v>
      </c>
      <c r="BR80" s="121">
        <v>0</v>
      </c>
      <c r="BT80" s="71">
        <v>2.0130811E-4</v>
      </c>
      <c r="BU80" s="71">
        <v>7.4605113999999998E-6</v>
      </c>
      <c r="BV80" s="71">
        <v>1.0818062E-4</v>
      </c>
      <c r="BW80" s="71">
        <v>4.0059083999999999E-7</v>
      </c>
      <c r="BX80" s="71">
        <v>1.0370124999999999E-5</v>
      </c>
      <c r="BY80" s="71">
        <v>3.0237545E-7</v>
      </c>
      <c r="BZ80" s="71">
        <v>1.4095114999999999E-11</v>
      </c>
      <c r="CA80" s="71">
        <v>4.5892878000000002E-7</v>
      </c>
      <c r="CB80" s="71">
        <v>4.5079742999999998E-7</v>
      </c>
      <c r="CC80" s="71">
        <v>6.6013946999999996E-7</v>
      </c>
      <c r="CD80" s="71">
        <v>0</v>
      </c>
      <c r="CE80" s="71">
        <v>1.0613373E-18</v>
      </c>
      <c r="CF80" s="71">
        <v>8.6901883999999996E-15</v>
      </c>
      <c r="CG80" s="71">
        <v>5.8924298000000002E-6</v>
      </c>
      <c r="CH80" s="71">
        <v>6.7131374999999997E-5</v>
      </c>
      <c r="CI80" s="71">
        <v>1.9569343E-10</v>
      </c>
      <c r="CJ80" s="71">
        <v>0</v>
      </c>
      <c r="CL80" s="186">
        <v>7.355494E-15</v>
      </c>
      <c r="CM80" s="186">
        <v>3.8783224999999999</v>
      </c>
      <c r="CN80" s="187">
        <v>8.6714180999999998E-3</v>
      </c>
      <c r="CO80" s="186">
        <v>5.1737214999999998E-3</v>
      </c>
      <c r="CP80" s="186">
        <v>2.020086E-10</v>
      </c>
      <c r="CQ80" s="186">
        <v>2.3960239000000001E-8</v>
      </c>
      <c r="CR80" s="186">
        <v>4.2190666000000001E-4</v>
      </c>
      <c r="CS80" s="186">
        <v>1.6861311E-2</v>
      </c>
      <c r="CT80" s="186">
        <v>3.8428506999999998E-10</v>
      </c>
      <c r="CU80" s="186">
        <v>1.0633762E-4</v>
      </c>
      <c r="CW80" s="84"/>
      <c r="CX80" s="167" t="s">
        <v>1987</v>
      </c>
    </row>
    <row r="81" spans="1:102" ht="14.4">
      <c r="A81" t="s">
        <v>904</v>
      </c>
      <c r="B81" s="92" t="s">
        <v>896</v>
      </c>
      <c r="C81" s="126" t="str">
        <f t="shared" ref="C81:C147" si="28">MID(A81,1,12)</f>
        <v>A.030.06.102</v>
      </c>
      <c r="D81" s="11" t="s">
        <v>1695</v>
      </c>
      <c r="E81" s="125" t="s">
        <v>878</v>
      </c>
      <c r="F81" s="128" t="str">
        <f t="shared" ref="F81:F147" si="29">MID(A81, 21,85)</f>
        <v>Fertilizer-P</v>
      </c>
      <c r="G81" s="131">
        <f t="shared" si="2"/>
        <v>0.24549841474378023</v>
      </c>
      <c r="H81" s="183">
        <f t="shared" si="3"/>
        <v>1.2183371437000001E-2</v>
      </c>
      <c r="I81" s="183">
        <f t="shared" si="4"/>
        <v>3.5640486368000004E-2</v>
      </c>
      <c r="J81" s="184">
        <f t="shared" si="5"/>
        <v>1.9641386938780224E-2</v>
      </c>
      <c r="K81" s="183">
        <v>0.17803316999999999</v>
      </c>
      <c r="L81" s="188">
        <v>2.3817940999999999E-2</v>
      </c>
      <c r="M81" s="146">
        <v>1.019925E-2</v>
      </c>
      <c r="N81" s="146">
        <v>9.3107216999999999E-3</v>
      </c>
      <c r="O81" s="188">
        <v>2.2637762E-3</v>
      </c>
      <c r="P81" s="188">
        <v>8.0558046999999999E-5</v>
      </c>
      <c r="Q81" s="146">
        <v>5.2831549000000001E-4</v>
      </c>
      <c r="R81" s="146">
        <v>1.5292041E-3</v>
      </c>
      <c r="S81" s="188">
        <v>2.5090858E-4</v>
      </c>
      <c r="T81" s="188">
        <v>2.1832776E-5</v>
      </c>
      <c r="U81" s="188">
        <v>1.9390437999999999E-2</v>
      </c>
      <c r="V81" s="188">
        <v>7.2258491999999998E-5</v>
      </c>
      <c r="W81" s="188">
        <v>4.0358408000000001E-8</v>
      </c>
      <c r="X81" s="146">
        <v>3.7222225999999998E-13</v>
      </c>
      <c r="Z81" s="157">
        <f t="shared" si="6"/>
        <v>1.1868878</v>
      </c>
      <c r="AB81" s="131">
        <f t="shared" si="7"/>
        <v>0.17803316999999999</v>
      </c>
      <c r="AC81" s="131">
        <f t="shared" si="8"/>
        <v>4.7729766537E-2</v>
      </c>
      <c r="AD81" s="131">
        <f t="shared" si="9"/>
        <v>3.5546435458408E-2</v>
      </c>
      <c r="AE81" s="131">
        <f t="shared" si="10"/>
        <v>3.5640486367999998E-2</v>
      </c>
      <c r="AF81" s="131">
        <f t="shared" si="11"/>
        <v>1.9641346580372223E-2</v>
      </c>
      <c r="AH81">
        <v>17.344445</v>
      </c>
      <c r="AI81" s="71">
        <v>15.516033</v>
      </c>
      <c r="AJ81" s="71">
        <v>1.0012681999999999</v>
      </c>
      <c r="AK81" s="71">
        <v>0</v>
      </c>
      <c r="AL81" s="71">
        <v>0.17589484</v>
      </c>
      <c r="AM81" s="71">
        <v>0.44962491999999998</v>
      </c>
      <c r="AN81" s="71">
        <v>0.20162337</v>
      </c>
      <c r="AP81" s="129">
        <v>2.8287645E-2</v>
      </c>
      <c r="AQ81" s="129">
        <v>2.6236339000000001E-2</v>
      </c>
      <c r="AR81" s="129">
        <v>1.0524366999999999E-3</v>
      </c>
      <c r="AS81" s="129">
        <v>9.9886898999999993E-4</v>
      </c>
      <c r="AT81" s="172">
        <f t="shared" si="12"/>
        <v>1.572922026459342E-6</v>
      </c>
      <c r="AU81" s="172">
        <f t="shared" si="13"/>
        <v>3.8921476470722241E-9</v>
      </c>
      <c r="AV81" s="185">
        <f t="shared" si="14"/>
        <v>0.13989761628799999</v>
      </c>
      <c r="AW81" s="121">
        <v>1.1015808E-6</v>
      </c>
      <c r="AX81" s="121">
        <v>3.3237408999999998E-9</v>
      </c>
      <c r="AY81" s="121">
        <v>9.0809104000000004E-14</v>
      </c>
      <c r="AZ81" s="121">
        <v>5.2591341999999998E-14</v>
      </c>
      <c r="BA81" s="121">
        <v>0</v>
      </c>
      <c r="BB81" s="121">
        <v>2.8173925000000002E-10</v>
      </c>
      <c r="BC81" s="121">
        <v>4.7070588999999998E-7</v>
      </c>
      <c r="BD81" s="121">
        <v>6.0851932000000006E-11</v>
      </c>
      <c r="BE81" s="121">
        <v>5.0715115000000001E-10</v>
      </c>
      <c r="BF81" s="121">
        <v>6.0090318999999998E-16</v>
      </c>
      <c r="BG81" s="121">
        <v>8.9249309999999997E-18</v>
      </c>
      <c r="BH81" s="121">
        <v>3.0083321000000001E-13</v>
      </c>
      <c r="BI81" s="121">
        <v>9.2442838000000005E-15</v>
      </c>
      <c r="BJ81" s="121">
        <v>2.1686457999999998E-15</v>
      </c>
      <c r="BK81" s="121">
        <v>1.7500857999999999E-11</v>
      </c>
      <c r="BL81" s="121">
        <v>3.3604376000000001E-10</v>
      </c>
      <c r="BM81" s="121">
        <v>5.0285368999999999E-22</v>
      </c>
      <c r="BN81" s="121">
        <v>2.4286287999999999E-5</v>
      </c>
      <c r="BO81" s="121">
        <v>0.13987332999999999</v>
      </c>
      <c r="BP81" s="121">
        <v>0</v>
      </c>
      <c r="BQ81" s="121">
        <v>0</v>
      </c>
      <c r="BR81" s="121">
        <v>0</v>
      </c>
      <c r="BT81" s="71">
        <v>6.4403938000000006E-5</v>
      </c>
      <c r="BU81" s="71">
        <v>3.5094191000000001E-6</v>
      </c>
      <c r="BV81" s="71">
        <v>3.3093580999999999E-5</v>
      </c>
      <c r="BW81" s="71">
        <v>1.8353851000000001E-7</v>
      </c>
      <c r="BX81" s="71">
        <v>4.8782414000000004E-6</v>
      </c>
      <c r="BY81" s="71">
        <v>2.5504041000000001E-8</v>
      </c>
      <c r="BZ81" s="71">
        <v>1.4767900000000001E-11</v>
      </c>
      <c r="CA81" s="71">
        <v>3.8696986999999998E-8</v>
      </c>
      <c r="CB81" s="71">
        <v>1.3529627E-7</v>
      </c>
      <c r="CC81" s="71">
        <v>4.1525064999999999E-7</v>
      </c>
      <c r="CD81" s="71">
        <v>0</v>
      </c>
      <c r="CE81" s="71">
        <v>1.1119968E-18</v>
      </c>
      <c r="CF81" s="71">
        <v>9.1049863000000003E-15</v>
      </c>
      <c r="CG81" s="71">
        <v>2.0052829999999998E-6</v>
      </c>
      <c r="CH81" s="71">
        <v>2.0118907000000001E-5</v>
      </c>
      <c r="CI81" s="71">
        <v>2.0505789E-10</v>
      </c>
      <c r="CJ81" s="71">
        <v>0</v>
      </c>
      <c r="CL81" s="186">
        <v>7.7065846000000006E-15</v>
      </c>
      <c r="CM81" s="186">
        <v>1.1867638</v>
      </c>
      <c r="CN81" s="187">
        <v>7.4414079999999996E-4</v>
      </c>
      <c r="CO81" s="186">
        <v>2.4069409000000001E-3</v>
      </c>
      <c r="CP81" s="186">
        <v>1.3727979000000001E-10</v>
      </c>
      <c r="CQ81" s="186">
        <v>1.6333780999999999E-8</v>
      </c>
      <c r="CR81" s="186">
        <v>2.0145254999999999E-4</v>
      </c>
      <c r="CS81" s="186">
        <v>7.8717189999999992E-3</v>
      </c>
      <c r="CT81" s="186">
        <v>4.0262767E-10</v>
      </c>
      <c r="CU81" s="186">
        <v>8.9692169000000003E-6</v>
      </c>
      <c r="CW81" s="84"/>
      <c r="CX81" s="167" t="s">
        <v>1988</v>
      </c>
    </row>
    <row r="82" spans="1:102" ht="14.4">
      <c r="A82" t="s">
        <v>905</v>
      </c>
      <c r="B82" s="92" t="s">
        <v>896</v>
      </c>
      <c r="C82" s="126" t="str">
        <f t="shared" si="28"/>
        <v>A.030.06.103</v>
      </c>
      <c r="D82" s="11" t="s">
        <v>1695</v>
      </c>
      <c r="E82" s="125" t="s">
        <v>878</v>
      </c>
      <c r="F82" s="128" t="str">
        <f t="shared" si="29"/>
        <v>Fertilizer-K</v>
      </c>
      <c r="G82" s="131">
        <f t="shared" ref="G82:G153" si="30">H82+I82+J82+K82</f>
        <v>0.14050741892019947</v>
      </c>
      <c r="H82" s="183">
        <f t="shared" ref="H82:H153" si="31">N82+O82+P82+Q82</f>
        <v>6.066573451E-3</v>
      </c>
      <c r="I82" s="183">
        <f t="shared" ref="I82:I153" si="32">L82+M82+R82+V82+T82</f>
        <v>1.21339164955E-2</v>
      </c>
      <c r="J82" s="184">
        <f t="shared" ref="J82:J153" si="33">S82+U82+W82+X82</f>
        <v>7.8957189736994574E-3</v>
      </c>
      <c r="K82" s="183">
        <v>0.11441121</v>
      </c>
      <c r="L82" s="146">
        <v>6.1219139000000004E-3</v>
      </c>
      <c r="M82" s="146">
        <v>5.4738316000000004E-3</v>
      </c>
      <c r="N82" s="146">
        <v>5.1597379000000001E-3</v>
      </c>
      <c r="O82" s="188">
        <v>6.4151468000000003E-4</v>
      </c>
      <c r="P82" s="188">
        <v>5.5292471E-5</v>
      </c>
      <c r="Q82" s="146">
        <v>2.1002839999999999E-4</v>
      </c>
      <c r="R82" s="188">
        <v>4.9848130000000005E-4</v>
      </c>
      <c r="S82" s="188">
        <v>1.4818865999999999E-4</v>
      </c>
      <c r="T82" s="188">
        <v>8.8251765000000005E-6</v>
      </c>
      <c r="U82" s="188">
        <v>7.7475139999999996E-3</v>
      </c>
      <c r="V82" s="188">
        <v>3.0864519000000001E-5</v>
      </c>
      <c r="W82" s="188">
        <v>1.6313549000000002E-8</v>
      </c>
      <c r="X82" s="146">
        <v>1.5045852000000001E-13</v>
      </c>
      <c r="Z82" s="157">
        <f t="shared" ref="Z82:Z149" si="34">K82/0.15</f>
        <v>0.76274140000000001</v>
      </c>
      <c r="AB82" s="131">
        <f t="shared" ref="AB82:AB152" si="35">K82</f>
        <v>0.11441121</v>
      </c>
      <c r="AC82" s="131">
        <f t="shared" ref="AC82:AC152" si="36">L82+M82+N82+O82+P82+Q82+R82</f>
        <v>1.8160800251E-2</v>
      </c>
      <c r="AD82" s="131">
        <f t="shared" ref="AD82:AD152" si="37">L82+M82+R82+W82</f>
        <v>1.2094243113549001E-2</v>
      </c>
      <c r="AE82" s="131">
        <f t="shared" ref="AE82:AE152" si="38">V82+L82+M82+R82+T82</f>
        <v>1.2133916495500002E-2</v>
      </c>
      <c r="AF82" s="131">
        <f t="shared" ref="AF82:AF152" si="39">S82+U82+X82</f>
        <v>7.8957026601504578E-3</v>
      </c>
      <c r="AH82">
        <v>11.369001000000001</v>
      </c>
      <c r="AI82" s="71">
        <v>10.703626999999999</v>
      </c>
      <c r="AJ82" s="71">
        <v>0.37441534999999998</v>
      </c>
      <c r="AK82" s="71">
        <v>0</v>
      </c>
      <c r="AL82" s="71">
        <v>5.503603E-2</v>
      </c>
      <c r="AM82" s="71">
        <v>0.16128050999999999</v>
      </c>
      <c r="AN82" s="71">
        <v>7.4642087999999995E-2</v>
      </c>
      <c r="AP82" s="129">
        <v>1.535008E-2</v>
      </c>
      <c r="AQ82" s="129">
        <v>1.4039841000000001E-2</v>
      </c>
      <c r="AR82" s="129">
        <v>6.2930764E-4</v>
      </c>
      <c r="AS82" s="129">
        <v>6.8093193000000004E-4</v>
      </c>
      <c r="AT82" s="172">
        <f t="shared" ref="AT82:AT148" si="40">AW82+AZ82+BA82+BB82+BC82+BK82+BL82+BP82</f>
        <v>8.4171707308410711E-7</v>
      </c>
      <c r="AU82" s="172">
        <f t="shared" ref="AU82:AU148" si="41">AX82+AY82+BD82+BE82+BF82+BG82+BH82+BI82+BJ82+BM82+BQ82+BR82</f>
        <v>2.3273211925949511E-9</v>
      </c>
      <c r="AV82" s="185">
        <f t="shared" ref="AV82:AV148" si="42">BN82+BO82</f>
        <v>9.5368618358999999E-2</v>
      </c>
      <c r="AW82" s="121">
        <v>7.0843236000000004E-7</v>
      </c>
      <c r="AX82" s="121">
        <v>2.1375352000000002E-9</v>
      </c>
      <c r="AY82" s="121">
        <v>5.8399511999999996E-14</v>
      </c>
      <c r="AZ82" s="121">
        <v>2.1258307000000001E-14</v>
      </c>
      <c r="BA82" s="121">
        <v>0</v>
      </c>
      <c r="BB82" s="121">
        <v>2.6520970000000002E-10</v>
      </c>
      <c r="BC82" s="121">
        <v>1.3289317000000001E-7</v>
      </c>
      <c r="BD82" s="121">
        <v>4.7097527999999999E-11</v>
      </c>
      <c r="BE82" s="121">
        <v>1.4250701999999999E-10</v>
      </c>
      <c r="BF82" s="121">
        <v>2.4289520999999999E-16</v>
      </c>
      <c r="BG82" s="121">
        <v>3.6076075999999998E-18</v>
      </c>
      <c r="BH82" s="121">
        <v>1.1902492999999999E-13</v>
      </c>
      <c r="BI82" s="121">
        <v>3.0119326999999999E-15</v>
      </c>
      <c r="BJ82" s="121">
        <v>7.6171722999999999E-16</v>
      </c>
      <c r="BK82" s="121">
        <v>9.4111658000000006E-12</v>
      </c>
      <c r="BL82" s="121">
        <v>1.1690095999999999E-10</v>
      </c>
      <c r="BM82" s="121">
        <v>2.0326193999999999E-22</v>
      </c>
      <c r="BN82" s="121">
        <v>1.3443359E-5</v>
      </c>
      <c r="BO82" s="121">
        <v>9.5355175E-2</v>
      </c>
      <c r="BP82" s="121">
        <v>0</v>
      </c>
      <c r="BQ82" s="121">
        <v>0</v>
      </c>
      <c r="BR82" s="121">
        <v>0</v>
      </c>
      <c r="BT82" s="71">
        <v>3.8747744000000002E-5</v>
      </c>
      <c r="BU82" s="71">
        <v>1.0335479E-6</v>
      </c>
      <c r="BV82" s="71">
        <v>2.1267254999999999E-5</v>
      </c>
      <c r="BW82" s="71">
        <v>6.0389933999999999E-8</v>
      </c>
      <c r="BX82" s="71">
        <v>1.3426845E-6</v>
      </c>
      <c r="BY82" s="71">
        <v>1.0040892999999999E-7</v>
      </c>
      <c r="BZ82" s="71">
        <v>5.9694342000000003E-12</v>
      </c>
      <c r="CA82" s="71">
        <v>1.5239403000000001E-7</v>
      </c>
      <c r="CB82" s="71">
        <v>8.4837703999999993E-8</v>
      </c>
      <c r="CC82" s="71">
        <v>1.6201883000000001E-7</v>
      </c>
      <c r="CD82" s="71">
        <v>0</v>
      </c>
      <c r="CE82" s="71">
        <v>4.4948785000000003E-19</v>
      </c>
      <c r="CF82" s="71">
        <v>3.680389E-15</v>
      </c>
      <c r="CG82" s="71">
        <v>1.0442685E-6</v>
      </c>
      <c r="CH82" s="71">
        <v>1.3499849999999999E-5</v>
      </c>
      <c r="CI82" s="71">
        <v>8.2872667000000002E-11</v>
      </c>
      <c r="CJ82" s="71">
        <v>0</v>
      </c>
      <c r="CL82" s="186">
        <v>3.1151314999999999E-15</v>
      </c>
      <c r="CM82" s="186">
        <v>0.76223337999999996</v>
      </c>
      <c r="CN82" s="187">
        <v>2.8807021000000002E-3</v>
      </c>
      <c r="CO82" s="186">
        <v>7.3016651999999996E-4</v>
      </c>
      <c r="CP82" s="186">
        <v>5.4442417000000001E-11</v>
      </c>
      <c r="CQ82" s="186">
        <v>6.4385435999999999E-9</v>
      </c>
      <c r="CR82" s="186">
        <v>5.4335841999999997E-5</v>
      </c>
      <c r="CS82" s="186">
        <v>2.5776893999999999E-3</v>
      </c>
      <c r="CT82" s="186">
        <v>1.6274889E-10</v>
      </c>
      <c r="CU82" s="186">
        <v>3.5311229999999997E-5</v>
      </c>
      <c r="CW82" s="84"/>
      <c r="CX82" s="167" t="s">
        <v>1989</v>
      </c>
    </row>
    <row r="83" spans="1:102" ht="14.4">
      <c r="B83" s="92"/>
      <c r="C83" s="126"/>
      <c r="D83" s="1" t="s">
        <v>1696</v>
      </c>
      <c r="E83" s="125"/>
      <c r="J83" s="158"/>
      <c r="O83" s="4"/>
      <c r="P83" s="4"/>
      <c r="R83" s="4"/>
      <c r="S83" s="4"/>
      <c r="T83" s="4"/>
      <c r="U83" s="4"/>
      <c r="V83" s="4"/>
      <c r="W83" s="4"/>
      <c r="AT83" s="4"/>
      <c r="AU83" s="4"/>
      <c r="AV83" s="16"/>
      <c r="CN83" s="97"/>
      <c r="CW83" s="4"/>
      <c r="CX83" s="163"/>
    </row>
    <row r="84" spans="1:102" ht="14.4">
      <c r="A84" t="s">
        <v>906</v>
      </c>
      <c r="B84" s="92" t="s">
        <v>896</v>
      </c>
      <c r="C84" s="126" t="str">
        <f t="shared" si="28"/>
        <v>A.030.08.101</v>
      </c>
      <c r="D84" s="11" t="s">
        <v>1696</v>
      </c>
      <c r="E84" s="125" t="s">
        <v>878</v>
      </c>
      <c r="F84" s="128" t="str">
        <f t="shared" si="29"/>
        <v>Argon</v>
      </c>
      <c r="G84" s="131">
        <f t="shared" si="30"/>
        <v>0.37050945543182418</v>
      </c>
      <c r="H84" s="183">
        <f t="shared" si="31"/>
        <v>1.4998677079999998E-2</v>
      </c>
      <c r="I84" s="183">
        <f t="shared" si="32"/>
        <v>2.1480365768000002E-2</v>
      </c>
      <c r="J84" s="184">
        <f t="shared" si="33"/>
        <v>3.5110525838241897E-3</v>
      </c>
      <c r="K84" s="183">
        <v>0.33051935999999998</v>
      </c>
      <c r="L84" s="146">
        <v>7.6802579999999997E-3</v>
      </c>
      <c r="M84" s="146">
        <v>1.2592707E-2</v>
      </c>
      <c r="N84" s="146">
        <v>1.2904051E-2</v>
      </c>
      <c r="O84" s="146">
        <v>1.7171046999999999E-3</v>
      </c>
      <c r="P84" s="146">
        <v>1.9756499000000001E-4</v>
      </c>
      <c r="Q84" s="146">
        <v>1.7995639000000001E-4</v>
      </c>
      <c r="R84" s="146">
        <v>1.1407539999999999E-3</v>
      </c>
      <c r="S84" s="188">
        <v>4.1099394E-4</v>
      </c>
      <c r="T84" s="188">
        <v>5.6554782E-5</v>
      </c>
      <c r="U84" s="188">
        <v>3.0999540999999999E-3</v>
      </c>
      <c r="V84" s="188">
        <v>1.0091985999999999E-5</v>
      </c>
      <c r="W84" s="188">
        <v>1.0454285999999999E-7</v>
      </c>
      <c r="X84" s="146">
        <v>9.6419018999999998E-13</v>
      </c>
      <c r="Z84" s="157">
        <f t="shared" si="34"/>
        <v>2.2034623999999998</v>
      </c>
      <c r="AB84" s="131">
        <f t="shared" si="35"/>
        <v>0.33051935999999998</v>
      </c>
      <c r="AC84" s="131">
        <f t="shared" si="36"/>
        <v>3.6412396080000006E-2</v>
      </c>
      <c r="AD84" s="131">
        <f t="shared" si="37"/>
        <v>2.1413823542860002E-2</v>
      </c>
      <c r="AE84" s="131">
        <f t="shared" si="38"/>
        <v>2.1480365767999998E-2</v>
      </c>
      <c r="AF84" s="131">
        <f t="shared" si="39"/>
        <v>3.5109480409641898E-3</v>
      </c>
      <c r="AH84">
        <v>32.656775000000003</v>
      </c>
      <c r="AI84" s="71">
        <v>32.145519999999998</v>
      </c>
      <c r="AJ84" s="71">
        <v>0.35286796999999998</v>
      </c>
      <c r="AK84" s="71">
        <v>0</v>
      </c>
      <c r="AL84" s="71">
        <v>2.4931309E-3</v>
      </c>
      <c r="AM84" s="71">
        <v>8.7668677E-2</v>
      </c>
      <c r="AN84" s="71">
        <v>6.8224730999999997E-2</v>
      </c>
      <c r="AP84" s="129">
        <v>4.0912408999999997E-2</v>
      </c>
      <c r="AQ84" s="129">
        <v>3.6883175999999997E-2</v>
      </c>
      <c r="AR84" s="129">
        <v>1.7338267E-3</v>
      </c>
      <c r="AS84" s="129">
        <v>2.2954059999999998E-3</v>
      </c>
      <c r="AT84" s="172">
        <f t="shared" si="40"/>
        <v>2.2112215878485798E-6</v>
      </c>
      <c r="AU84" s="172">
        <f t="shared" si="41"/>
        <v>6.412081015199701E-9</v>
      </c>
      <c r="AV84" s="185">
        <f t="shared" si="42"/>
        <v>0.321485437501</v>
      </c>
      <c r="AW84" s="121">
        <v>2.0448138999999999E-6</v>
      </c>
      <c r="AX84" s="121">
        <v>6.1696971000000002E-9</v>
      </c>
      <c r="AY84" s="121">
        <v>1.6856494000000001E-13</v>
      </c>
      <c r="AZ84" s="121">
        <v>1.3623057999999999E-13</v>
      </c>
      <c r="BA84" s="121">
        <v>0</v>
      </c>
      <c r="BB84" s="121">
        <v>3.4931878999999998E-10</v>
      </c>
      <c r="BC84" s="121">
        <v>1.6582332000000001E-7</v>
      </c>
      <c r="BD84" s="121">
        <v>7.9290870999999997E-11</v>
      </c>
      <c r="BE84" s="121">
        <v>1.6281180000000001E-10</v>
      </c>
      <c r="BF84" s="121">
        <v>1.5565565E-15</v>
      </c>
      <c r="BG84" s="121">
        <v>2.3118797000000001E-17</v>
      </c>
      <c r="BH84" s="121">
        <v>1.0256416E-13</v>
      </c>
      <c r="BI84" s="121">
        <v>6.9920051999999999E-15</v>
      </c>
      <c r="BJ84" s="121">
        <v>1.5434178999999999E-15</v>
      </c>
      <c r="BK84" s="121">
        <v>2.7423097999999999E-11</v>
      </c>
      <c r="BL84" s="121">
        <v>2.0748973000000001E-10</v>
      </c>
      <c r="BM84" s="121">
        <v>1.3025728E-21</v>
      </c>
      <c r="BN84" s="121">
        <v>3.4477500999999999E-5</v>
      </c>
      <c r="BO84" s="121">
        <v>0.32145096000000001</v>
      </c>
      <c r="BP84" s="121">
        <v>0</v>
      </c>
      <c r="BQ84" s="121">
        <v>0</v>
      </c>
      <c r="BR84" s="121">
        <v>0</v>
      </c>
      <c r="BT84" s="71">
        <v>1.0774633E-4</v>
      </c>
      <c r="BU84" s="71">
        <v>1.1238887E-6</v>
      </c>
      <c r="BV84" s="71">
        <v>6.1438377999999998E-5</v>
      </c>
      <c r="BW84" s="71">
        <v>1.3979677E-7</v>
      </c>
      <c r="BX84" s="71">
        <v>2.4092732000000001E-6</v>
      </c>
      <c r="BY84" s="71">
        <v>2.8039647000000002E-9</v>
      </c>
      <c r="BZ84" s="71">
        <v>3.8254197999999997E-11</v>
      </c>
      <c r="CA84" s="71">
        <v>4.2230254999999999E-9</v>
      </c>
      <c r="CB84" s="71">
        <v>2.7507075000000001E-7</v>
      </c>
      <c r="CC84" s="71">
        <v>1.7696628999999999E-7</v>
      </c>
      <c r="CD84" s="71">
        <v>0</v>
      </c>
      <c r="CE84" s="71">
        <v>2.8804736000000001E-18</v>
      </c>
      <c r="CF84" s="71">
        <v>2.3585204999999999E-14</v>
      </c>
      <c r="CG84" s="71">
        <v>2.5393815E-6</v>
      </c>
      <c r="CH84" s="71">
        <v>3.9635977000000002E-5</v>
      </c>
      <c r="CI84" s="71">
        <v>5.3072356999999998E-10</v>
      </c>
      <c r="CJ84" s="71">
        <v>0</v>
      </c>
      <c r="CL84" s="186">
        <v>1.9962840000000001E-14</v>
      </c>
      <c r="CM84" s="186">
        <v>2.2034628000000001</v>
      </c>
      <c r="CN84" s="187">
        <v>1.1619241E-4</v>
      </c>
      <c r="CO84" s="186">
        <v>7.6958638000000005E-4</v>
      </c>
      <c r="CP84" s="186">
        <v>4.8901603000000002E-11</v>
      </c>
      <c r="CQ84" s="186">
        <v>5.7026825000000004E-9</v>
      </c>
      <c r="CR84" s="186">
        <v>8.8251053999999993E-5</v>
      </c>
      <c r="CS84" s="186">
        <v>5.8197832999999999E-3</v>
      </c>
      <c r="CT84" s="186">
        <v>1.0429512E-9</v>
      </c>
      <c r="CU84" s="186">
        <v>9.8637989999999992E-7</v>
      </c>
      <c r="CW84" s="85" t="s">
        <v>822</v>
      </c>
      <c r="CX84" s="165" t="s">
        <v>2734</v>
      </c>
    </row>
    <row r="85" spans="1:102" ht="14.4">
      <c r="A85" t="s">
        <v>2195</v>
      </c>
      <c r="B85" s="92" t="s">
        <v>896</v>
      </c>
      <c r="C85" s="126" t="str">
        <f t="shared" si="28"/>
        <v>A.030.08.102</v>
      </c>
      <c r="D85" s="11" t="s">
        <v>1696</v>
      </c>
      <c r="E85" s="125" t="s">
        <v>878</v>
      </c>
      <c r="F85" s="128" t="str">
        <f t="shared" si="29"/>
        <v>Carbon dioxide liquid</v>
      </c>
      <c r="G85" s="131">
        <f t="shared" si="30"/>
        <v>8.4367450719200002E-2</v>
      </c>
      <c r="H85" s="183">
        <f t="shared" si="31"/>
        <v>3.0732967140000003E-3</v>
      </c>
      <c r="I85" s="183">
        <f t="shared" si="32"/>
        <v>5.1701429152E-3</v>
      </c>
      <c r="J85" s="184">
        <f t="shared" si="33"/>
        <v>6.4143630899999998E-3</v>
      </c>
      <c r="K85" s="183">
        <v>6.9709647999999999E-2</v>
      </c>
      <c r="L85" s="146">
        <v>2.3169276000000001E-3</v>
      </c>
      <c r="M85" s="146">
        <v>2.7094573999999999E-3</v>
      </c>
      <c r="N85" s="146">
        <v>2.6570777000000001E-3</v>
      </c>
      <c r="O85" s="188">
        <v>3.6976073999999998E-4</v>
      </c>
      <c r="P85" s="188">
        <v>2.4840919E-5</v>
      </c>
      <c r="Q85" s="188">
        <v>2.1617355000000001E-5</v>
      </c>
      <c r="R85" s="146">
        <v>1.4267600999999999E-4</v>
      </c>
      <c r="S85" s="146">
        <v>1.7398279E-4</v>
      </c>
      <c r="T85" s="188">
        <v>0</v>
      </c>
      <c r="U85" s="188">
        <v>6.2403802999999999E-3</v>
      </c>
      <c r="V85" s="188">
        <v>1.0819052E-6</v>
      </c>
      <c r="W85" s="188">
        <v>0</v>
      </c>
      <c r="X85" s="146">
        <v>0</v>
      </c>
      <c r="Z85" s="157">
        <f t="shared" si="34"/>
        <v>0.46473098666666668</v>
      </c>
      <c r="AB85" s="131">
        <f t="shared" si="35"/>
        <v>6.9709647999999999E-2</v>
      </c>
      <c r="AC85" s="131">
        <f t="shared" si="36"/>
        <v>8.2423577239999993E-3</v>
      </c>
      <c r="AD85" s="131">
        <f t="shared" si="37"/>
        <v>5.1690610099999999E-3</v>
      </c>
      <c r="AE85" s="131">
        <f t="shared" si="38"/>
        <v>5.1701429152E-3</v>
      </c>
      <c r="AF85" s="131">
        <f t="shared" si="39"/>
        <v>6.4143630899999998E-3</v>
      </c>
      <c r="AH85">
        <v>7.6873639000000002</v>
      </c>
      <c r="AI85" s="71">
        <v>6.1587215000000004</v>
      </c>
      <c r="AJ85" s="71">
        <v>0.85945804999999997</v>
      </c>
      <c r="AK85" s="71">
        <v>0</v>
      </c>
      <c r="AL85" s="71">
        <v>0.15610573</v>
      </c>
      <c r="AM85" s="71">
        <v>0.34138851999999997</v>
      </c>
      <c r="AN85" s="71">
        <v>0.17169003999999999</v>
      </c>
      <c r="AP85" s="129">
        <v>8.7174768999999999E-3</v>
      </c>
      <c r="AQ85" s="129">
        <v>7.9938606999999991E-3</v>
      </c>
      <c r="AR85" s="129">
        <v>3.6951426999999999E-4</v>
      </c>
      <c r="AS85" s="129">
        <v>3.5410192999999997E-4</v>
      </c>
      <c r="AT85" s="172">
        <f t="shared" si="40"/>
        <v>4.7924824038780003E-7</v>
      </c>
      <c r="AU85" s="172">
        <f t="shared" si="41"/>
        <v>1.3665469047639998E-9</v>
      </c>
      <c r="AV85" s="185">
        <f t="shared" si="42"/>
        <v>4.9594108578999999E-2</v>
      </c>
      <c r="AW85" s="121">
        <v>4.3127035000000002E-7</v>
      </c>
      <c r="AX85" s="121">
        <v>1.3012468E-9</v>
      </c>
      <c r="AY85" s="121">
        <v>3.5551919999999999E-14</v>
      </c>
      <c r="AZ85" s="121">
        <v>0</v>
      </c>
      <c r="BA85" s="121">
        <v>0</v>
      </c>
      <c r="BB85" s="121">
        <v>7.1202735000000006E-11</v>
      </c>
      <c r="BC85" s="121">
        <v>4.7877604E-8</v>
      </c>
      <c r="BD85" s="121">
        <v>1.6237696999999999E-11</v>
      </c>
      <c r="BE85" s="121">
        <v>4.9013486999999997E-11</v>
      </c>
      <c r="BF85" s="121">
        <v>0</v>
      </c>
      <c r="BG85" s="121">
        <v>0</v>
      </c>
      <c r="BH85" s="121">
        <v>1.2320742E-14</v>
      </c>
      <c r="BI85" s="121">
        <v>8.5881134E-16</v>
      </c>
      <c r="BJ85" s="121">
        <v>1.8929065999999999E-16</v>
      </c>
      <c r="BK85" s="121">
        <v>3.4256348000000002E-12</v>
      </c>
      <c r="BL85" s="121">
        <v>2.5658018000000001E-11</v>
      </c>
      <c r="BM85" s="121">
        <v>0</v>
      </c>
      <c r="BN85" s="121">
        <v>1.7485579E-5</v>
      </c>
      <c r="BO85" s="121">
        <v>4.9576623E-2</v>
      </c>
      <c r="BP85" s="121">
        <v>0</v>
      </c>
      <c r="BQ85" s="121">
        <v>0</v>
      </c>
      <c r="BR85" s="121">
        <v>0</v>
      </c>
      <c r="BT85" s="71">
        <v>2.3050638999999999E-5</v>
      </c>
      <c r="BU85" s="71">
        <v>3.3791379000000002E-7</v>
      </c>
      <c r="BV85" s="71">
        <v>1.2957933E-5</v>
      </c>
      <c r="BW85" s="71">
        <v>1.7982817000000001E-8</v>
      </c>
      <c r="BX85" s="71">
        <v>6.0931670999999998E-7</v>
      </c>
      <c r="BY85" s="71">
        <v>0</v>
      </c>
      <c r="BZ85" s="71">
        <v>0</v>
      </c>
      <c r="CA85" s="71">
        <v>0</v>
      </c>
      <c r="CB85" s="71">
        <v>3.4536612999999999E-8</v>
      </c>
      <c r="CC85" s="71">
        <v>2.3065381000000001E-8</v>
      </c>
      <c r="CD85" s="71">
        <v>0</v>
      </c>
      <c r="CE85" s="71">
        <v>0</v>
      </c>
      <c r="CF85" s="71">
        <v>0</v>
      </c>
      <c r="CG85" s="71">
        <v>5.2984986999999995E-7</v>
      </c>
      <c r="CH85" s="71">
        <v>8.5400411E-6</v>
      </c>
      <c r="CI85" s="71">
        <v>1.5648462000000001E-13</v>
      </c>
      <c r="CJ85" s="71">
        <v>0</v>
      </c>
      <c r="CL85" s="186">
        <v>0</v>
      </c>
      <c r="CM85" s="186">
        <v>0.46473099000000001</v>
      </c>
      <c r="CN85" s="187">
        <v>0</v>
      </c>
      <c r="CO85" s="186">
        <v>2.3119568999999999E-4</v>
      </c>
      <c r="CP85" s="186">
        <v>5.8853358E-12</v>
      </c>
      <c r="CQ85" s="186">
        <v>6.8621958999999997E-10</v>
      </c>
      <c r="CR85" s="186">
        <v>2.3349589000000001E-5</v>
      </c>
      <c r="CS85" s="186">
        <v>7.2099046999999999E-4</v>
      </c>
      <c r="CT85" s="186">
        <v>0</v>
      </c>
      <c r="CU85" s="186">
        <v>0</v>
      </c>
      <c r="CW85" s="85" t="s">
        <v>821</v>
      </c>
      <c r="CX85" s="165" t="s">
        <v>2735</v>
      </c>
    </row>
    <row r="86" spans="1:102" ht="14.4">
      <c r="A86" t="s">
        <v>907</v>
      </c>
      <c r="B86" s="92" t="s">
        <v>896</v>
      </c>
      <c r="C86" s="126" t="str">
        <f t="shared" si="28"/>
        <v>A.030.08.103</v>
      </c>
      <c r="D86" s="11" t="s">
        <v>1696</v>
      </c>
      <c r="E86" s="125" t="s">
        <v>878</v>
      </c>
      <c r="F86" s="128" t="str">
        <f t="shared" si="29"/>
        <v>Carbon monoxide</v>
      </c>
      <c r="G86" s="131">
        <f t="shared" si="30"/>
        <v>0.28933520786200001</v>
      </c>
      <c r="H86" s="183">
        <f t="shared" si="31"/>
        <v>1.3394650762000001E-2</v>
      </c>
      <c r="I86" s="183">
        <f t="shared" si="32"/>
        <v>6.3859598000000004E-2</v>
      </c>
      <c r="J86" s="184">
        <f t="shared" si="33"/>
        <v>2.8309591000000001E-3</v>
      </c>
      <c r="K86" s="183">
        <v>0.20924999999999999</v>
      </c>
      <c r="L86" s="146">
        <v>2.505375E-2</v>
      </c>
      <c r="M86" s="146">
        <v>2.7441488E-2</v>
      </c>
      <c r="N86" s="146">
        <v>9.7920000000000004E-3</v>
      </c>
      <c r="O86" s="188">
        <v>2.6746700000000001E-3</v>
      </c>
      <c r="P86" s="188">
        <v>7.0882181999999994E-5</v>
      </c>
      <c r="Q86" s="146">
        <v>8.5709858E-4</v>
      </c>
      <c r="R86" s="146">
        <v>1.136436E-2</v>
      </c>
      <c r="S86" s="146">
        <v>0</v>
      </c>
      <c r="T86" s="146">
        <v>0</v>
      </c>
      <c r="U86" s="146">
        <v>2.4920391000000002E-3</v>
      </c>
      <c r="V86" s="188">
        <v>0</v>
      </c>
      <c r="W86" s="146">
        <v>3.3891999999999999E-4</v>
      </c>
      <c r="X86" s="146">
        <v>0</v>
      </c>
      <c r="Z86" s="157">
        <f t="shared" si="34"/>
        <v>1.395</v>
      </c>
      <c r="AB86" s="131">
        <f t="shared" si="35"/>
        <v>0.20924999999999999</v>
      </c>
      <c r="AC86" s="131">
        <f t="shared" si="36"/>
        <v>7.7254248762000002E-2</v>
      </c>
      <c r="AD86" s="131">
        <f t="shared" si="37"/>
        <v>6.419851800000001E-2</v>
      </c>
      <c r="AE86" s="131">
        <f t="shared" si="38"/>
        <v>6.3859598000000004E-2</v>
      </c>
      <c r="AF86" s="131">
        <f t="shared" si="39"/>
        <v>2.4920391000000002E-3</v>
      </c>
      <c r="AH86">
        <v>55.422348</v>
      </c>
      <c r="AI86" s="71">
        <v>55.072294999999997</v>
      </c>
      <c r="AJ86" s="71">
        <v>0.30957008000000003</v>
      </c>
      <c r="AK86" s="71">
        <v>0</v>
      </c>
      <c r="AL86" s="71">
        <v>9.14689E-4</v>
      </c>
      <c r="AM86" s="71">
        <v>3.8214970000000001E-3</v>
      </c>
      <c r="AN86" s="71">
        <v>3.5746E-2</v>
      </c>
      <c r="AP86" s="129">
        <v>3.5066693000000003E-2</v>
      </c>
      <c r="AQ86" s="129">
        <v>2.9918673E-2</v>
      </c>
      <c r="AR86" s="129">
        <v>1.215858E-3</v>
      </c>
      <c r="AS86" s="129">
        <v>3.9321618999999999E-3</v>
      </c>
      <c r="AT86" s="172">
        <f t="shared" si="40"/>
        <v>1.7936854142E-6</v>
      </c>
      <c r="AU86" s="172">
        <f t="shared" si="41"/>
        <v>4.4965160892720011E-9</v>
      </c>
      <c r="AV86" s="185">
        <f t="shared" si="42"/>
        <v>0.55072295000000004</v>
      </c>
      <c r="AW86" s="121">
        <v>1.29456E-6</v>
      </c>
      <c r="AX86" s="121">
        <v>3.9060000000000004E-9</v>
      </c>
      <c r="AY86" s="121">
        <v>1.0671749999999999E-13</v>
      </c>
      <c r="AZ86" s="121">
        <v>0</v>
      </c>
      <c r="BA86" s="121">
        <v>0</v>
      </c>
      <c r="BB86" s="121">
        <v>2.6239999999999999E-10</v>
      </c>
      <c r="BC86" s="121">
        <v>4.9695429999999999E-7</v>
      </c>
      <c r="BD86" s="121">
        <v>5.9839999999999997E-11</v>
      </c>
      <c r="BE86" s="121">
        <v>5.3000000000000003E-10</v>
      </c>
      <c r="BF86" s="121">
        <v>0</v>
      </c>
      <c r="BG86" s="121">
        <v>0</v>
      </c>
      <c r="BH86" s="121">
        <v>4.8828659E-13</v>
      </c>
      <c r="BI86" s="121">
        <v>6.8238175000000002E-14</v>
      </c>
      <c r="BJ86" s="121">
        <v>1.2847006999999999E-14</v>
      </c>
      <c r="BK86" s="121">
        <v>4.2299200000000002E-11</v>
      </c>
      <c r="BL86" s="121">
        <v>1.8664149999999999E-9</v>
      </c>
      <c r="BM86" s="121">
        <v>0</v>
      </c>
      <c r="BN86" s="121">
        <v>0</v>
      </c>
      <c r="BO86" s="121">
        <v>0.55072295000000004</v>
      </c>
      <c r="BP86" s="121">
        <v>0</v>
      </c>
      <c r="BQ86" s="121">
        <v>0</v>
      </c>
      <c r="BR86" s="121">
        <v>0</v>
      </c>
      <c r="BT86" s="71">
        <v>1.2004772999999999E-4</v>
      </c>
      <c r="BU86" s="71">
        <v>3.6539800999999999E-6</v>
      </c>
      <c r="BV86" s="71">
        <v>3.8896302000000001E-5</v>
      </c>
      <c r="BW86" s="71">
        <v>1.3360178E-6</v>
      </c>
      <c r="BX86" s="71">
        <v>5.4039531E-6</v>
      </c>
      <c r="BY86" s="71">
        <v>0</v>
      </c>
      <c r="BZ86" s="71">
        <v>0</v>
      </c>
      <c r="CA86" s="71">
        <v>0</v>
      </c>
      <c r="CB86" s="71">
        <v>1.4908413999999999E-7</v>
      </c>
      <c r="CC86" s="71">
        <v>9.7183150999999991E-7</v>
      </c>
      <c r="CD86" s="71">
        <v>0</v>
      </c>
      <c r="CE86" s="71">
        <v>0</v>
      </c>
      <c r="CF86" s="71">
        <v>0</v>
      </c>
      <c r="CG86" s="71">
        <v>2.1089854E-6</v>
      </c>
      <c r="CH86" s="71">
        <v>6.7527574999999999E-5</v>
      </c>
      <c r="CI86" s="71">
        <v>0</v>
      </c>
      <c r="CJ86" s="71">
        <v>0</v>
      </c>
      <c r="CL86" s="186">
        <v>0</v>
      </c>
      <c r="CM86" s="186">
        <v>1.395</v>
      </c>
      <c r="CN86" s="187">
        <v>0</v>
      </c>
      <c r="CO86" s="186">
        <v>2.5000000000000001E-3</v>
      </c>
      <c r="CP86" s="186">
        <v>2.2949531E-10</v>
      </c>
      <c r="CQ86" s="186">
        <v>2.845791E-8</v>
      </c>
      <c r="CR86" s="186">
        <v>2.1947775E-4</v>
      </c>
      <c r="CS86" s="186">
        <v>5.6990741999999997E-2</v>
      </c>
      <c r="CT86" s="186">
        <v>0</v>
      </c>
      <c r="CU86" s="186">
        <v>0</v>
      </c>
      <c r="CW86" s="85" t="s">
        <v>823</v>
      </c>
      <c r="CX86" s="165" t="s">
        <v>2736</v>
      </c>
    </row>
    <row r="87" spans="1:102" ht="14.4">
      <c r="A87" t="s">
        <v>908</v>
      </c>
      <c r="B87" s="92" t="s">
        <v>896</v>
      </c>
      <c r="C87" s="126" t="str">
        <f t="shared" si="28"/>
        <v>A.030.08.104</v>
      </c>
      <c r="D87" s="11" t="s">
        <v>1696</v>
      </c>
      <c r="E87" s="125" t="s">
        <v>878</v>
      </c>
      <c r="F87" s="128" t="str">
        <f t="shared" si="29"/>
        <v>Chlorine (US 2011)</v>
      </c>
      <c r="G87" s="131">
        <f t="shared" si="30"/>
        <v>0.14197484167300001</v>
      </c>
      <c r="H87" s="183">
        <f t="shared" si="31"/>
        <v>8.3145138369999996E-3</v>
      </c>
      <c r="I87" s="183">
        <f t="shared" si="32"/>
        <v>1.1678767636000002E-2</v>
      </c>
      <c r="J87" s="184">
        <f t="shared" si="33"/>
        <v>1.7957700199999999E-2</v>
      </c>
      <c r="K87" s="183">
        <v>0.10402386</v>
      </c>
      <c r="L87" s="146">
        <v>5.6171451000000001E-3</v>
      </c>
      <c r="M87" s="146">
        <v>5.7726725000000001E-3</v>
      </c>
      <c r="N87" s="146">
        <v>5.4548243000000001E-3</v>
      </c>
      <c r="O87" s="188">
        <v>9.0076146000000004E-4</v>
      </c>
      <c r="P87" s="188">
        <v>4.5233277000000003E-5</v>
      </c>
      <c r="Q87" s="146">
        <v>1.9136947999999999E-3</v>
      </c>
      <c r="R87" s="146">
        <v>2.7289803999999999E-4</v>
      </c>
      <c r="S87" s="146">
        <v>3.791542E-4</v>
      </c>
      <c r="T87" s="188">
        <v>0</v>
      </c>
      <c r="U87" s="188">
        <v>1.7578546E-2</v>
      </c>
      <c r="V87" s="188">
        <v>1.6051996000000001E-5</v>
      </c>
      <c r="W87" s="188">
        <v>0</v>
      </c>
      <c r="X87" s="146">
        <v>0</v>
      </c>
      <c r="Z87" s="157">
        <f t="shared" si="34"/>
        <v>0.69349240000000001</v>
      </c>
      <c r="AB87" s="131">
        <f t="shared" si="35"/>
        <v>0.10402386</v>
      </c>
      <c r="AC87" s="131">
        <f t="shared" si="36"/>
        <v>1.9977229477000005E-2</v>
      </c>
      <c r="AD87" s="131">
        <f t="shared" si="37"/>
        <v>1.1662715640000001E-2</v>
      </c>
      <c r="AE87" s="131">
        <f t="shared" si="38"/>
        <v>1.1678767636000001E-2</v>
      </c>
      <c r="AF87" s="131">
        <f t="shared" si="39"/>
        <v>1.7957700199999999E-2</v>
      </c>
      <c r="AH87">
        <v>15.588557</v>
      </c>
      <c r="AI87" s="71">
        <v>11.861122999999999</v>
      </c>
      <c r="AJ87" s="71">
        <v>2.0803238999999998</v>
      </c>
      <c r="AK87" s="71">
        <v>0</v>
      </c>
      <c r="AL87" s="71">
        <v>0.38599287999999998</v>
      </c>
      <c r="AM87" s="71">
        <v>0.84514986999999997</v>
      </c>
      <c r="AN87" s="71">
        <v>0.41596698999999998</v>
      </c>
      <c r="AP87" s="129">
        <v>1.3914472000000001E-2</v>
      </c>
      <c r="AQ87" s="129">
        <v>1.2732077E-2</v>
      </c>
      <c r="AR87" s="129">
        <v>5.7017188000000002E-4</v>
      </c>
      <c r="AS87" s="129">
        <v>6.1222279000000004E-4</v>
      </c>
      <c r="AT87" s="172">
        <f t="shared" si="40"/>
        <v>7.6331398137400005E-7</v>
      </c>
      <c r="AU87" s="172">
        <f t="shared" si="41"/>
        <v>2.1086238453209996E-9</v>
      </c>
      <c r="AV87" s="185">
        <f t="shared" si="42"/>
        <v>8.5745488145999998E-2</v>
      </c>
      <c r="AW87" s="121">
        <v>6.4379196000000004E-7</v>
      </c>
      <c r="AX87" s="121">
        <v>1.9424869999999998E-9</v>
      </c>
      <c r="AY87" s="121">
        <v>5.3070968999999997E-14</v>
      </c>
      <c r="AZ87" s="121">
        <v>8.9374134000000006E-11</v>
      </c>
      <c r="BA87" s="121">
        <v>0</v>
      </c>
      <c r="BB87" s="121">
        <v>2.0316910000000001E-10</v>
      </c>
      <c r="BC87" s="121">
        <v>1.1848982000000001E-7</v>
      </c>
      <c r="BD87" s="121">
        <v>4.032407E-11</v>
      </c>
      <c r="BE87" s="121">
        <v>1.2466619000000001E-10</v>
      </c>
      <c r="BF87" s="121">
        <v>0</v>
      </c>
      <c r="BG87" s="121">
        <v>0</v>
      </c>
      <c r="BH87" s="121">
        <v>1.0897127E-12</v>
      </c>
      <c r="BI87" s="121">
        <v>1.7194429000000001E-15</v>
      </c>
      <c r="BJ87" s="121">
        <v>2.0822091000000001E-15</v>
      </c>
      <c r="BK87" s="121">
        <v>1.8007314000000001E-10</v>
      </c>
      <c r="BL87" s="121">
        <v>5.5958499999999999E-10</v>
      </c>
      <c r="BM87" s="121">
        <v>0</v>
      </c>
      <c r="BN87" s="121">
        <v>3.8953145999999997E-5</v>
      </c>
      <c r="BO87" s="121">
        <v>8.5706535E-2</v>
      </c>
      <c r="BP87" s="121">
        <v>0</v>
      </c>
      <c r="BQ87" s="121">
        <v>0</v>
      </c>
      <c r="BR87" s="121">
        <v>0</v>
      </c>
      <c r="BT87" s="71">
        <v>4.1516839000000002E-5</v>
      </c>
      <c r="BU87" s="71">
        <v>8.8241040999999998E-7</v>
      </c>
      <c r="BV87" s="71">
        <v>1.9336407999999999E-5</v>
      </c>
      <c r="BW87" s="71">
        <v>3.4715647000000001E-8</v>
      </c>
      <c r="BX87" s="71">
        <v>1.5009866E-6</v>
      </c>
      <c r="BY87" s="71">
        <v>4.5077051E-8</v>
      </c>
      <c r="BZ87" s="71">
        <v>0</v>
      </c>
      <c r="CA87" s="71">
        <v>6.8417262999999998E-8</v>
      </c>
      <c r="CB87" s="71">
        <v>1.5338367000000001E-7</v>
      </c>
      <c r="CC87" s="71">
        <v>1.282876E-6</v>
      </c>
      <c r="CD87" s="71">
        <v>0</v>
      </c>
      <c r="CE87" s="71">
        <v>0</v>
      </c>
      <c r="CF87" s="71">
        <v>1.6341756999999999E-7</v>
      </c>
      <c r="CG87" s="71">
        <v>1.0958985E-6</v>
      </c>
      <c r="CH87" s="71">
        <v>1.6953247000000001E-5</v>
      </c>
      <c r="CI87" s="71">
        <v>3.8621110000000001E-13</v>
      </c>
      <c r="CJ87" s="71">
        <v>0</v>
      </c>
      <c r="CL87" s="186">
        <v>1.3831886E-7</v>
      </c>
      <c r="CM87" s="186">
        <v>0.69311484999999995</v>
      </c>
      <c r="CN87" s="187">
        <v>1.3421511E-3</v>
      </c>
      <c r="CO87" s="186">
        <v>6.1434800999999998E-4</v>
      </c>
      <c r="CP87" s="186">
        <v>4.9937999999999999E-10</v>
      </c>
      <c r="CQ87" s="186">
        <v>5.8045947999999999E-8</v>
      </c>
      <c r="CR87" s="186">
        <v>5.7231697999999997E-5</v>
      </c>
      <c r="CS87" s="186">
        <v>2.2201054000000001E-3</v>
      </c>
      <c r="CT87" s="186">
        <v>0</v>
      </c>
      <c r="CU87" s="186">
        <v>1.5852414999999999E-5</v>
      </c>
      <c r="CW87" s="85" t="s">
        <v>824</v>
      </c>
      <c r="CX87" s="165" t="s">
        <v>2737</v>
      </c>
    </row>
    <row r="88" spans="1:102" ht="14.4">
      <c r="A88" t="s">
        <v>909</v>
      </c>
      <c r="B88" s="92" t="s">
        <v>896</v>
      </c>
      <c r="C88" s="126" t="str">
        <f t="shared" si="28"/>
        <v>A.030.08.105</v>
      </c>
      <c r="D88" s="11" t="s">
        <v>1696</v>
      </c>
      <c r="E88" s="125" t="s">
        <v>878</v>
      </c>
      <c r="F88" s="128" t="str">
        <f t="shared" si="29"/>
        <v>Chlorine (Plasticseurope 2013)</v>
      </c>
      <c r="G88" s="131">
        <f t="shared" si="30"/>
        <v>0.19072028750905851</v>
      </c>
      <c r="H88" s="183">
        <f t="shared" si="31"/>
        <v>1.9216464762748998E-2</v>
      </c>
      <c r="I88" s="183">
        <f t="shared" si="32"/>
        <v>3.6503822746309499E-2</v>
      </c>
      <c r="J88" s="184">
        <f t="shared" si="33"/>
        <v>0</v>
      </c>
      <c r="K88" s="183">
        <v>0.13500000000000001</v>
      </c>
      <c r="L88" s="146">
        <v>3.4674389999999999E-2</v>
      </c>
      <c r="M88" s="146">
        <v>1.8294324999999999E-3</v>
      </c>
      <c r="N88" s="146">
        <v>9.3085200000000002E-4</v>
      </c>
      <c r="O88" s="146">
        <v>1.8285599999999999E-2</v>
      </c>
      <c r="P88" s="188">
        <v>0</v>
      </c>
      <c r="Q88" s="188">
        <v>1.2762748999999999E-8</v>
      </c>
      <c r="R88" s="188">
        <v>2.463095E-10</v>
      </c>
      <c r="S88" s="146">
        <v>0</v>
      </c>
      <c r="T88" s="188">
        <v>0</v>
      </c>
      <c r="U88" s="146">
        <v>0</v>
      </c>
      <c r="V88" s="188">
        <v>0</v>
      </c>
      <c r="W88" s="188">
        <v>0</v>
      </c>
      <c r="X88" s="146">
        <v>0</v>
      </c>
      <c r="Z88" s="157">
        <f t="shared" si="34"/>
        <v>0.90000000000000013</v>
      </c>
      <c r="AB88" s="131">
        <f t="shared" si="35"/>
        <v>0.13500000000000001</v>
      </c>
      <c r="AC88" s="131">
        <f t="shared" si="36"/>
        <v>5.5720287509058497E-2</v>
      </c>
      <c r="AD88" s="131">
        <f t="shared" si="37"/>
        <v>3.6503822746309499E-2</v>
      </c>
      <c r="AE88" s="131">
        <f t="shared" si="38"/>
        <v>3.6503822746309499E-2</v>
      </c>
      <c r="AF88" s="131">
        <f t="shared" si="39"/>
        <v>0</v>
      </c>
      <c r="AH88">
        <v>4.5</v>
      </c>
      <c r="AI88" s="71">
        <v>0</v>
      </c>
      <c r="AJ88" s="71">
        <v>0</v>
      </c>
      <c r="AK88" s="71">
        <v>0</v>
      </c>
      <c r="AL88" s="71">
        <v>0</v>
      </c>
      <c r="AM88" s="71">
        <v>0</v>
      </c>
      <c r="AN88" s="71">
        <v>4.5</v>
      </c>
      <c r="AP88" s="129">
        <v>2.5316966E-2</v>
      </c>
      <c r="AQ88" s="129">
        <v>2.4435360999999999E-2</v>
      </c>
      <c r="AR88" s="129">
        <v>8.8160536000000001E-4</v>
      </c>
      <c r="AS88" s="129">
        <v>0</v>
      </c>
      <c r="AT88" s="172">
        <f t="shared" si="40"/>
        <v>1.4649497E-6</v>
      </c>
      <c r="AU88" s="172">
        <f t="shared" si="41"/>
        <v>3.2603748500000003E-9</v>
      </c>
      <c r="AV88" s="185">
        <f t="shared" si="42"/>
        <v>0</v>
      </c>
      <c r="AW88" s="121">
        <v>8.3519999999999996E-7</v>
      </c>
      <c r="AX88" s="121">
        <v>2.52E-9</v>
      </c>
      <c r="AY88" s="121">
        <v>6.8850000000000005E-14</v>
      </c>
      <c r="AZ88" s="121">
        <v>0</v>
      </c>
      <c r="BA88" s="121">
        <v>0</v>
      </c>
      <c r="BB88" s="121">
        <v>2.9699999999999998E-11</v>
      </c>
      <c r="BC88" s="121">
        <v>6.2972E-7</v>
      </c>
      <c r="BD88" s="121">
        <v>6.7860000000000004E-12</v>
      </c>
      <c r="BE88" s="121">
        <v>7.3351999999999997E-10</v>
      </c>
      <c r="BF88" s="121">
        <v>0</v>
      </c>
      <c r="BG88" s="121">
        <v>0</v>
      </c>
      <c r="BH88" s="121">
        <v>0</v>
      </c>
      <c r="BI88" s="121">
        <v>0</v>
      </c>
      <c r="BJ88" s="121">
        <v>0</v>
      </c>
      <c r="BK88" s="121">
        <v>0</v>
      </c>
      <c r="BL88" s="121">
        <v>0</v>
      </c>
      <c r="BM88" s="121">
        <v>0</v>
      </c>
      <c r="BN88" s="121">
        <v>0</v>
      </c>
      <c r="BO88" s="121">
        <v>0</v>
      </c>
      <c r="BP88" s="121">
        <v>0</v>
      </c>
      <c r="BQ88" s="121">
        <v>0</v>
      </c>
      <c r="BR88" s="121">
        <v>0</v>
      </c>
      <c r="BT88" s="71">
        <v>8.3493266999999999E-5</v>
      </c>
      <c r="BU88" s="71">
        <v>5.0571085000000002E-6</v>
      </c>
      <c r="BV88" s="71">
        <v>2.5094387999999999E-5</v>
      </c>
      <c r="BW88" s="71">
        <v>2.8851903000000003E-14</v>
      </c>
      <c r="BX88" s="71">
        <v>2.067639E-5</v>
      </c>
      <c r="BY88" s="71">
        <v>0</v>
      </c>
      <c r="BZ88" s="71">
        <v>0</v>
      </c>
      <c r="CA88" s="71">
        <v>0</v>
      </c>
      <c r="CB88" s="71">
        <v>0</v>
      </c>
      <c r="CC88" s="71">
        <v>8.4451851999999999E-12</v>
      </c>
      <c r="CD88" s="71">
        <v>0</v>
      </c>
      <c r="CE88" s="71">
        <v>0</v>
      </c>
      <c r="CF88" s="71">
        <v>0</v>
      </c>
      <c r="CG88" s="71">
        <v>5.0621030000000001E-7</v>
      </c>
      <c r="CH88" s="71">
        <v>0</v>
      </c>
      <c r="CI88" s="71">
        <v>3.2159161999999998E-5</v>
      </c>
      <c r="CJ88" s="71">
        <v>0</v>
      </c>
      <c r="CL88" s="186">
        <v>0</v>
      </c>
      <c r="CM88" s="186">
        <v>0.9</v>
      </c>
      <c r="CN88" s="187">
        <v>8.0955269999999997E-4</v>
      </c>
      <c r="CO88" s="186">
        <v>3.46E-3</v>
      </c>
      <c r="CP88" s="186">
        <v>0</v>
      </c>
      <c r="CQ88" s="186">
        <v>0</v>
      </c>
      <c r="CR88" s="186">
        <v>2.1144440999999999E-4</v>
      </c>
      <c r="CS88" s="186">
        <v>0</v>
      </c>
      <c r="CT88" s="186">
        <v>0</v>
      </c>
      <c r="CU88" s="186">
        <v>0</v>
      </c>
      <c r="CW88" s="85" t="s">
        <v>824</v>
      </c>
      <c r="CX88" s="165" t="s">
        <v>2737</v>
      </c>
    </row>
    <row r="89" spans="1:102" ht="14.4">
      <c r="A89" t="s">
        <v>910</v>
      </c>
      <c r="B89" s="92" t="s">
        <v>896</v>
      </c>
      <c r="C89" s="126" t="str">
        <f t="shared" si="28"/>
        <v>A.030.08.106</v>
      </c>
      <c r="D89" s="11" t="s">
        <v>1696</v>
      </c>
      <c r="E89" s="125" t="s">
        <v>878</v>
      </c>
      <c r="F89" s="128" t="str">
        <f t="shared" si="29"/>
        <v>Chlorine (European Chlor-Alkali Industry 2022)</v>
      </c>
      <c r="G89" s="131">
        <f t="shared" si="30"/>
        <v>0.13957084183725862</v>
      </c>
      <c r="H89" s="183">
        <f t="shared" si="31"/>
        <v>1.6833667305245E-3</v>
      </c>
      <c r="I89" s="183">
        <f t="shared" si="32"/>
        <v>3.138747510673412E-2</v>
      </c>
      <c r="J89" s="184">
        <f t="shared" si="33"/>
        <v>0</v>
      </c>
      <c r="K89" s="183">
        <v>0.1065</v>
      </c>
      <c r="L89" s="146">
        <v>3.0365145E-2</v>
      </c>
      <c r="M89" s="146">
        <v>1.0223299999999999E-3</v>
      </c>
      <c r="N89" s="146">
        <v>4.0336920000000001E-4</v>
      </c>
      <c r="O89" s="146">
        <v>1.279992E-3</v>
      </c>
      <c r="P89" s="188">
        <v>0</v>
      </c>
      <c r="Q89" s="188">
        <v>5.5305244999999998E-9</v>
      </c>
      <c r="R89" s="188">
        <v>1.0673412E-10</v>
      </c>
      <c r="S89" s="188">
        <v>0</v>
      </c>
      <c r="T89" s="146">
        <v>0</v>
      </c>
      <c r="U89" s="146">
        <v>0</v>
      </c>
      <c r="V89" s="146">
        <v>0</v>
      </c>
      <c r="W89" s="146">
        <v>0</v>
      </c>
      <c r="X89" s="146">
        <v>0</v>
      </c>
      <c r="Z89" s="157">
        <f t="shared" si="34"/>
        <v>0.71</v>
      </c>
      <c r="AB89" s="131">
        <f t="shared" si="35"/>
        <v>0.1065</v>
      </c>
      <c r="AC89" s="131">
        <f t="shared" si="36"/>
        <v>3.307084183725862E-2</v>
      </c>
      <c r="AD89" s="131">
        <f t="shared" si="37"/>
        <v>3.138747510673412E-2</v>
      </c>
      <c r="AE89" s="131">
        <f t="shared" si="38"/>
        <v>3.138747510673412E-2</v>
      </c>
      <c r="AF89" s="131">
        <f t="shared" si="39"/>
        <v>0</v>
      </c>
      <c r="AH89">
        <v>0</v>
      </c>
      <c r="AI89" s="71">
        <v>0</v>
      </c>
      <c r="AJ89" s="71">
        <v>0</v>
      </c>
      <c r="AK89" s="71">
        <v>0</v>
      </c>
      <c r="AL89" s="71">
        <v>0</v>
      </c>
      <c r="AM89" s="71">
        <v>0</v>
      </c>
      <c r="AN89" s="71">
        <v>0</v>
      </c>
      <c r="AP89" s="129">
        <v>2.0900744999999998E-2</v>
      </c>
      <c r="AQ89" s="129">
        <v>2.0188686000000001E-2</v>
      </c>
      <c r="AR89" s="129">
        <v>7.1205916999999999E-4</v>
      </c>
      <c r="AS89" s="129">
        <v>0</v>
      </c>
      <c r="AT89" s="172">
        <f t="shared" si="40"/>
        <v>1.21035287E-6</v>
      </c>
      <c r="AU89" s="172">
        <f t="shared" si="41"/>
        <v>2.6333549150000007E-9</v>
      </c>
      <c r="AV89" s="185">
        <f t="shared" si="42"/>
        <v>0</v>
      </c>
      <c r="AW89" s="121">
        <v>6.5888000000000003E-7</v>
      </c>
      <c r="AX89" s="121">
        <v>1.9880000000000002E-9</v>
      </c>
      <c r="AY89" s="121">
        <v>5.4315E-14</v>
      </c>
      <c r="AZ89" s="121">
        <v>0</v>
      </c>
      <c r="BA89" s="121">
        <v>0</v>
      </c>
      <c r="BB89" s="121">
        <v>1.287E-11</v>
      </c>
      <c r="BC89" s="121">
        <v>5.5145999999999999E-7</v>
      </c>
      <c r="BD89" s="121">
        <v>2.9405999999999998E-12</v>
      </c>
      <c r="BE89" s="121">
        <v>6.4236000000000004E-10</v>
      </c>
      <c r="BF89" s="121">
        <v>0</v>
      </c>
      <c r="BG89" s="121">
        <v>0</v>
      </c>
      <c r="BH89" s="121">
        <v>0</v>
      </c>
      <c r="BI89" s="121">
        <v>0</v>
      </c>
      <c r="BJ89" s="121">
        <v>0</v>
      </c>
      <c r="BK89" s="121">
        <v>0</v>
      </c>
      <c r="BL89" s="121">
        <v>0</v>
      </c>
      <c r="BM89" s="121">
        <v>0</v>
      </c>
      <c r="BN89" s="121">
        <v>0</v>
      </c>
      <c r="BO89" s="121">
        <v>0</v>
      </c>
      <c r="BP89" s="121">
        <v>0</v>
      </c>
      <c r="BQ89" s="121">
        <v>0</v>
      </c>
      <c r="BR89" s="121">
        <v>0</v>
      </c>
      <c r="BT89" s="71">
        <v>2.9393650999999999E-5</v>
      </c>
      <c r="BU89" s="71">
        <v>4.4286239000000001E-6</v>
      </c>
      <c r="BV89" s="71">
        <v>1.9796683999999999E-5</v>
      </c>
      <c r="BW89" s="71">
        <v>1.2502491E-14</v>
      </c>
      <c r="BX89" s="71">
        <v>4.8037571000000003E-6</v>
      </c>
      <c r="BY89" s="71">
        <v>0</v>
      </c>
      <c r="BZ89" s="71">
        <v>0</v>
      </c>
      <c r="CA89" s="71">
        <v>0</v>
      </c>
      <c r="CB89" s="71">
        <v>0</v>
      </c>
      <c r="CC89" s="71">
        <v>3.6595802000000002E-12</v>
      </c>
      <c r="CD89" s="71">
        <v>0</v>
      </c>
      <c r="CE89" s="71">
        <v>0</v>
      </c>
      <c r="CF89" s="71">
        <v>0</v>
      </c>
      <c r="CG89" s="71">
        <v>3.6458218000000002E-7</v>
      </c>
      <c r="CH89" s="71">
        <v>0</v>
      </c>
      <c r="CI89" s="71">
        <v>0</v>
      </c>
      <c r="CJ89" s="71">
        <v>0</v>
      </c>
      <c r="CL89" s="186">
        <v>0</v>
      </c>
      <c r="CM89" s="186">
        <v>0.71</v>
      </c>
      <c r="CN89" s="187">
        <v>3.5080616999999997E-4</v>
      </c>
      <c r="CO89" s="186">
        <v>3.0300000000000001E-3</v>
      </c>
      <c r="CP89" s="186">
        <v>0</v>
      </c>
      <c r="CQ89" s="186">
        <v>0</v>
      </c>
      <c r="CR89" s="186">
        <v>1.8516663000000001E-4</v>
      </c>
      <c r="CS89" s="186">
        <v>0</v>
      </c>
      <c r="CT89" s="186">
        <v>0</v>
      </c>
      <c r="CU89" s="186">
        <v>0</v>
      </c>
      <c r="CW89" s="85" t="s">
        <v>824</v>
      </c>
      <c r="CX89" s="165" t="s">
        <v>2737</v>
      </c>
    </row>
    <row r="90" spans="1:102" ht="14.4">
      <c r="A90" t="s">
        <v>2196</v>
      </c>
      <c r="B90" s="92" t="s">
        <v>896</v>
      </c>
      <c r="C90" s="126" t="str">
        <f t="shared" si="28"/>
        <v>A.030.08.107</v>
      </c>
      <c r="D90" s="11" t="s">
        <v>1696</v>
      </c>
      <c r="E90" s="125" t="s">
        <v>878</v>
      </c>
      <c r="F90" s="128" t="str">
        <f t="shared" si="29"/>
        <v>Chlorine (average of USLCI - Plasticseurope - EU chlor-alkali ind.)</v>
      </c>
      <c r="G90" s="131">
        <f t="shared" si="30"/>
        <v>0.15584776601959999</v>
      </c>
      <c r="H90" s="183">
        <f t="shared" si="31"/>
        <v>9.6407339010000006E-3</v>
      </c>
      <c r="I90" s="183">
        <f t="shared" si="32"/>
        <v>2.6258121128599998E-2</v>
      </c>
      <c r="J90" s="184">
        <f t="shared" si="33"/>
        <v>5.92604099E-3</v>
      </c>
      <c r="K90" s="183">
        <v>0.11402287</v>
      </c>
      <c r="L90" s="146">
        <v>2.3316704000000001E-2</v>
      </c>
      <c r="M90" s="146">
        <v>2.8460635E-3</v>
      </c>
      <c r="N90" s="146">
        <v>2.2403850000000001E-3</v>
      </c>
      <c r="O90" s="188">
        <v>6.7538965999999999E-3</v>
      </c>
      <c r="P90" s="188">
        <v>1.4926980999999999E-5</v>
      </c>
      <c r="Q90" s="188">
        <v>6.3152531999999999E-4</v>
      </c>
      <c r="R90" s="188">
        <v>9.0056469999999999E-5</v>
      </c>
      <c r="S90" s="146">
        <v>1.2512088999999999E-4</v>
      </c>
      <c r="T90" s="146">
        <v>0</v>
      </c>
      <c r="U90" s="188">
        <v>5.8009200999999998E-3</v>
      </c>
      <c r="V90" s="188">
        <v>5.2971585999999996E-6</v>
      </c>
      <c r="W90" s="188">
        <v>0</v>
      </c>
      <c r="X90" s="146">
        <v>0</v>
      </c>
      <c r="Z90" s="157">
        <f t="shared" si="34"/>
        <v>0.76015246666666669</v>
      </c>
      <c r="AB90" s="131">
        <f t="shared" si="35"/>
        <v>0.11402287</v>
      </c>
      <c r="AC90" s="131">
        <f t="shared" si="36"/>
        <v>3.5893557871000008E-2</v>
      </c>
      <c r="AD90" s="131">
        <f t="shared" si="37"/>
        <v>2.6252823969999999E-2</v>
      </c>
      <c r="AE90" s="131">
        <f t="shared" si="38"/>
        <v>2.6258121128599998E-2</v>
      </c>
      <c r="AF90" s="131">
        <f t="shared" si="39"/>
        <v>5.92604099E-3</v>
      </c>
      <c r="AH90">
        <v>6.6292236999999998</v>
      </c>
      <c r="AI90" s="71">
        <v>3.9141705999999998</v>
      </c>
      <c r="AJ90" s="71">
        <v>0.68650688999999998</v>
      </c>
      <c r="AK90" s="71">
        <v>0</v>
      </c>
      <c r="AL90" s="71">
        <v>0.12737765000000001</v>
      </c>
      <c r="AM90" s="71">
        <v>0.27889945999999999</v>
      </c>
      <c r="AN90" s="71">
        <v>1.6222691</v>
      </c>
      <c r="AP90" s="129">
        <v>1.9843619999999999E-2</v>
      </c>
      <c r="AQ90" s="129">
        <v>1.8927520999999999E-2</v>
      </c>
      <c r="AR90" s="129">
        <v>7.1406601000000003E-4</v>
      </c>
      <c r="AS90" s="129">
        <v>2.0203351999999999E-4</v>
      </c>
      <c r="AT90" s="172">
        <f t="shared" si="40"/>
        <v>1.1347434645529999E-6</v>
      </c>
      <c r="AU90" s="172">
        <f t="shared" si="41"/>
        <v>2.6407766786151699E-9</v>
      </c>
      <c r="AV90" s="185">
        <f t="shared" si="42"/>
        <v>2.8296011537999998E-2</v>
      </c>
      <c r="AW90" s="121">
        <v>7.0549774999999995E-7</v>
      </c>
      <c r="AX90" s="121">
        <v>2.1286607000000002E-9</v>
      </c>
      <c r="AY90" s="121">
        <v>5.8157869999999994E-14</v>
      </c>
      <c r="AZ90" s="121">
        <v>2.9493464000000003E-11</v>
      </c>
      <c r="BA90" s="121">
        <v>0</v>
      </c>
      <c r="BB90" s="121">
        <v>8.1093902000000005E-11</v>
      </c>
      <c r="BC90" s="121">
        <v>4.2889103999999999E-7</v>
      </c>
      <c r="BD90" s="121">
        <v>1.6516720999999999E-11</v>
      </c>
      <c r="BE90" s="121">
        <v>4.9518023999999997E-10</v>
      </c>
      <c r="BF90" s="121">
        <v>0</v>
      </c>
      <c r="BG90" s="121">
        <v>0</v>
      </c>
      <c r="BH90" s="121">
        <v>3.5960519999999998E-13</v>
      </c>
      <c r="BI90" s="121">
        <v>5.6741616999999996E-16</v>
      </c>
      <c r="BJ90" s="121">
        <v>6.8712899999999997E-16</v>
      </c>
      <c r="BK90" s="121">
        <v>5.9424137000000004E-11</v>
      </c>
      <c r="BL90" s="121">
        <v>1.8466305E-10</v>
      </c>
      <c r="BM90" s="121">
        <v>0</v>
      </c>
      <c r="BN90" s="121">
        <v>1.2854537999999999E-5</v>
      </c>
      <c r="BO90" s="121">
        <v>2.8283157E-2</v>
      </c>
      <c r="BP90" s="121">
        <v>0</v>
      </c>
      <c r="BQ90" s="121">
        <v>0</v>
      </c>
      <c r="BR90" s="121">
        <v>0</v>
      </c>
      <c r="BT90" s="71">
        <v>5.0953240000000001E-5</v>
      </c>
      <c r="BU90" s="71">
        <v>3.4214871E-6</v>
      </c>
      <c r="BV90" s="71">
        <v>2.1195067999999999E-5</v>
      </c>
      <c r="BW90" s="71">
        <v>1.1456177E-8</v>
      </c>
      <c r="BX90" s="71">
        <v>8.9037740999999998E-6</v>
      </c>
      <c r="BY90" s="71">
        <v>1.4875427E-8</v>
      </c>
      <c r="BZ90" s="71">
        <v>0</v>
      </c>
      <c r="CA90" s="71">
        <v>2.2577697000000001E-8</v>
      </c>
      <c r="CB90" s="71">
        <v>5.0616611999999998E-8</v>
      </c>
      <c r="CC90" s="71">
        <v>4.2335307000000001E-7</v>
      </c>
      <c r="CD90" s="71">
        <v>0</v>
      </c>
      <c r="CE90" s="71">
        <v>0</v>
      </c>
      <c r="CF90" s="71">
        <v>5.3927798E-8</v>
      </c>
      <c r="CG90" s="71">
        <v>6.4900802000000003E-7</v>
      </c>
      <c r="CH90" s="71">
        <v>5.5945716000000001E-6</v>
      </c>
      <c r="CI90" s="71">
        <v>1.0612523999999999E-5</v>
      </c>
      <c r="CJ90" s="71">
        <v>0</v>
      </c>
      <c r="CL90" s="186">
        <v>4.5645224000000001E-8</v>
      </c>
      <c r="CM90" s="186">
        <v>0.76002789999999998</v>
      </c>
      <c r="CN90" s="187">
        <v>8.2582828999999995E-4</v>
      </c>
      <c r="CO90" s="186">
        <v>2.3444348000000001E-3</v>
      </c>
      <c r="CP90" s="186">
        <v>1.647954E-10</v>
      </c>
      <c r="CQ90" s="186">
        <v>1.9155163000000001E-8</v>
      </c>
      <c r="CR90" s="186">
        <v>1.497681E-4</v>
      </c>
      <c r="CS90" s="186">
        <v>7.3263476999999998E-4</v>
      </c>
      <c r="CT90" s="186">
        <v>0</v>
      </c>
      <c r="CU90" s="186">
        <v>5.2312970000000003E-6</v>
      </c>
      <c r="CW90" s="85" t="s">
        <v>824</v>
      </c>
      <c r="CX90" s="165" t="s">
        <v>2737</v>
      </c>
    </row>
    <row r="91" spans="1:102" ht="14.4">
      <c r="A91" t="s">
        <v>2197</v>
      </c>
      <c r="B91" s="92" t="s">
        <v>896</v>
      </c>
      <c r="C91" s="126" t="str">
        <f t="shared" si="28"/>
        <v>A.030.08.108</v>
      </c>
      <c r="D91" s="11" t="s">
        <v>1696</v>
      </c>
      <c r="E91" s="125" t="s">
        <v>878</v>
      </c>
      <c r="F91" s="128" t="str">
        <f t="shared" si="29"/>
        <v>Hydrogen - methane to hydrogen (SMR)</v>
      </c>
      <c r="G91" s="131">
        <f t="shared" si="30"/>
        <v>1.9803212020714511</v>
      </c>
      <c r="H91" s="183">
        <f t="shared" si="31"/>
        <v>7.9544167150000011E-2</v>
      </c>
      <c r="I91" s="183">
        <f t="shared" si="32"/>
        <v>0.11485987069100001</v>
      </c>
      <c r="J91" s="184">
        <f t="shared" si="33"/>
        <v>2.2369864230451241E-2</v>
      </c>
      <c r="K91" s="183">
        <v>1.7635472999999999</v>
      </c>
      <c r="L91" s="146">
        <v>4.1725277999999998E-2</v>
      </c>
      <c r="M91" s="146">
        <v>6.7075569000000002E-2</v>
      </c>
      <c r="N91" s="146">
        <v>6.8690029E-2</v>
      </c>
      <c r="O91" s="146">
        <v>8.9015946999999995E-3</v>
      </c>
      <c r="P91" s="146">
        <v>1.0417346999999999E-3</v>
      </c>
      <c r="Q91" s="146">
        <v>9.1080874999999997E-4</v>
      </c>
      <c r="R91" s="146">
        <v>5.9864104999999999E-3</v>
      </c>
      <c r="S91" s="188">
        <v>2.2402212999999998E-3</v>
      </c>
      <c r="T91" s="188">
        <v>2.6467638000000001E-5</v>
      </c>
      <c r="U91" s="188">
        <v>1.9579994E-2</v>
      </c>
      <c r="V91" s="188">
        <v>4.6145552999999999E-5</v>
      </c>
      <c r="W91" s="146">
        <v>5.4964892999999999E-4</v>
      </c>
      <c r="X91" s="146">
        <v>4.5124101000000001E-13</v>
      </c>
      <c r="Z91" s="157">
        <f t="shared" si="34"/>
        <v>11.756982000000001</v>
      </c>
      <c r="AB91" s="131">
        <f t="shared" si="35"/>
        <v>1.7635472999999999</v>
      </c>
      <c r="AC91" s="131">
        <f t="shared" si="36"/>
        <v>0.19433142465</v>
      </c>
      <c r="AD91" s="131">
        <f t="shared" si="37"/>
        <v>0.11533690643</v>
      </c>
      <c r="AE91" s="131">
        <f t="shared" si="38"/>
        <v>0.114859870691</v>
      </c>
      <c r="AF91" s="131">
        <f t="shared" si="39"/>
        <v>2.1820215300451241E-2</v>
      </c>
      <c r="AH91">
        <v>174.8468</v>
      </c>
      <c r="AI91" s="71">
        <v>171.05710999999999</v>
      </c>
      <c r="AJ91" s="71">
        <v>2.4794212</v>
      </c>
      <c r="AK91" s="71">
        <v>0</v>
      </c>
      <c r="AL91" s="71">
        <v>0.11955737</v>
      </c>
      <c r="AM91" s="71">
        <v>0.70724593000000002</v>
      </c>
      <c r="AN91" s="71">
        <v>0.48346442000000001</v>
      </c>
      <c r="AP91" s="129">
        <v>0.21860184999999999</v>
      </c>
      <c r="AQ91" s="129">
        <v>0.19718037999999999</v>
      </c>
      <c r="AR91" s="129">
        <v>9.2716806999999998E-3</v>
      </c>
      <c r="AS91" s="129">
        <v>1.2149784E-2</v>
      </c>
      <c r="AT91" s="172">
        <f t="shared" si="40"/>
        <v>1.1821365373045911E-5</v>
      </c>
      <c r="AU91" s="172">
        <f t="shared" si="41"/>
        <v>3.4288760316812438E-8</v>
      </c>
      <c r="AV91" s="185">
        <f t="shared" si="42"/>
        <v>1.70165033961</v>
      </c>
      <c r="AW91" s="121">
        <v>1.0910523E-5</v>
      </c>
      <c r="AX91" s="121">
        <v>3.2919685000000002E-8</v>
      </c>
      <c r="AY91" s="121">
        <v>8.9941273999999999E-13</v>
      </c>
      <c r="AZ91" s="121">
        <v>6.3755912999999995E-14</v>
      </c>
      <c r="BA91" s="121">
        <v>0</v>
      </c>
      <c r="BB91" s="121">
        <v>1.8423498000000001E-9</v>
      </c>
      <c r="BC91" s="121">
        <v>8.9712247999999997E-7</v>
      </c>
      <c r="BD91" s="121">
        <v>4.1997206000000002E-10</v>
      </c>
      <c r="BE91" s="121">
        <v>8.8283708999999999E-10</v>
      </c>
      <c r="BF91" s="121">
        <v>7.2846842999999997E-16</v>
      </c>
      <c r="BG91" s="121">
        <v>1.0819597E-17</v>
      </c>
      <c r="BH91" s="121">
        <v>5.1906624999999998E-13</v>
      </c>
      <c r="BI91" s="121">
        <v>3.6092743999999999E-14</v>
      </c>
      <c r="BJ91" s="121">
        <v>7.9565898000000002E-15</v>
      </c>
      <c r="BK91" s="121">
        <v>1.4374588999999999E-10</v>
      </c>
      <c r="BL91" s="121">
        <v>1.0777336000000001E-9</v>
      </c>
      <c r="BM91" s="121">
        <v>6.0960406999999995E-22</v>
      </c>
      <c r="BN91" s="121">
        <v>1.9013961000000001E-4</v>
      </c>
      <c r="BO91" s="121">
        <v>1.7014602000000001</v>
      </c>
      <c r="BP91" s="121">
        <v>1.0656E-8</v>
      </c>
      <c r="BQ91" s="121">
        <v>6.4799999999999999E-11</v>
      </c>
      <c r="BR91" s="121">
        <v>2.8991999999999999E-15</v>
      </c>
      <c r="BT91" s="71">
        <v>5.7664502999999997E-4</v>
      </c>
      <c r="BU91" s="71">
        <v>6.0872079000000002E-6</v>
      </c>
      <c r="BV91" s="71">
        <v>3.2781586E-4</v>
      </c>
      <c r="BW91" s="71">
        <v>7.3414376000000002E-7</v>
      </c>
      <c r="BX91" s="71">
        <v>1.2956863999999999E-5</v>
      </c>
      <c r="BY91" s="71">
        <v>1.3122555E-9</v>
      </c>
      <c r="BZ91" s="71">
        <v>1.7902965E-11</v>
      </c>
      <c r="CA91" s="71">
        <v>1.9763759000000001E-9</v>
      </c>
      <c r="CB91" s="71">
        <v>1.4485406000000001E-6</v>
      </c>
      <c r="CC91" s="71">
        <v>9.0810834000000001E-7</v>
      </c>
      <c r="CD91" s="71">
        <v>0</v>
      </c>
      <c r="CE91" s="71">
        <v>1.3480615999999999E-18</v>
      </c>
      <c r="CF91" s="71">
        <v>1.1037876E-14</v>
      </c>
      <c r="CG91" s="71">
        <v>1.3525493E-5</v>
      </c>
      <c r="CH91" s="71">
        <v>2.1163552000000001E-4</v>
      </c>
      <c r="CI91" s="71">
        <v>2.4852427999999997E-10</v>
      </c>
      <c r="CJ91" s="71">
        <v>1.5297463999999999E-6</v>
      </c>
      <c r="CL91" s="186">
        <v>9.342609E-15</v>
      </c>
      <c r="CM91" s="186">
        <v>11.756945999999999</v>
      </c>
      <c r="CN91" s="187">
        <v>4.3828136000000003E-4</v>
      </c>
      <c r="CO91" s="186">
        <v>4.1650775999999999E-3</v>
      </c>
      <c r="CP91" s="186">
        <v>2.4789701000000001E-10</v>
      </c>
      <c r="CQ91" s="186">
        <v>2.8904956999999999E-8</v>
      </c>
      <c r="CR91" s="186">
        <v>4.7644979999999999E-4</v>
      </c>
      <c r="CS91" s="186">
        <v>3.0277318000000001E-2</v>
      </c>
      <c r="CT91" s="186">
        <v>4.8810116E-10</v>
      </c>
      <c r="CU91" s="186">
        <v>4.616258E-7</v>
      </c>
      <c r="CW91" s="87" t="s">
        <v>826</v>
      </c>
      <c r="CX91" s="165" t="s">
        <v>2738</v>
      </c>
    </row>
    <row r="92" spans="1:102" ht="14.4">
      <c r="A92" t="s">
        <v>2198</v>
      </c>
      <c r="B92" s="92" t="s">
        <v>896</v>
      </c>
      <c r="C92" s="126" t="str">
        <f t="shared" si="28"/>
        <v>A.030.08.109</v>
      </c>
      <c r="D92" s="11" t="s">
        <v>1696</v>
      </c>
      <c r="E92" s="125" t="s">
        <v>878</v>
      </c>
      <c r="F92" s="128" t="str">
        <f t="shared" si="29"/>
        <v>Nitrogen liquid</v>
      </c>
      <c r="G92" s="131">
        <f t="shared" si="30"/>
        <v>4.3984120510444188E-2</v>
      </c>
      <c r="H92" s="183">
        <f t="shared" si="31"/>
        <v>1.47578201862E-3</v>
      </c>
      <c r="I92" s="183">
        <f t="shared" si="32"/>
        <v>2.9684957379999995E-3</v>
      </c>
      <c r="J92" s="184">
        <f t="shared" si="33"/>
        <v>7.0741487538241903E-3</v>
      </c>
      <c r="K92" s="183">
        <v>3.2465694000000003E-2</v>
      </c>
      <c r="L92" s="146">
        <v>1.5642225E-3</v>
      </c>
      <c r="M92" s="146">
        <v>1.3384794E-3</v>
      </c>
      <c r="N92" s="146">
        <v>1.2250233000000001E-3</v>
      </c>
      <c r="O92" s="188">
        <v>2.4217069999999999E-4</v>
      </c>
      <c r="P92" s="188">
        <v>2.9886001999999998E-7</v>
      </c>
      <c r="Q92" s="188">
        <v>8.2891585999999999E-6</v>
      </c>
      <c r="R92" s="188">
        <v>7.7386702000000004E-6</v>
      </c>
      <c r="S92" s="188">
        <v>1.4399331000000001E-4</v>
      </c>
      <c r="T92" s="188">
        <v>5.6554782E-5</v>
      </c>
      <c r="U92" s="188">
        <v>6.9300509E-3</v>
      </c>
      <c r="V92" s="188">
        <v>1.5003858E-6</v>
      </c>
      <c r="W92" s="188">
        <v>1.0454285999999999E-7</v>
      </c>
      <c r="X92" s="146">
        <v>9.6419018999999998E-13</v>
      </c>
      <c r="Z92" s="157">
        <f t="shared" si="34"/>
        <v>0.21643796000000004</v>
      </c>
      <c r="AB92" s="131">
        <f t="shared" si="35"/>
        <v>3.2465694000000003E-2</v>
      </c>
      <c r="AC92" s="131">
        <f t="shared" si="36"/>
        <v>4.3862225888199992E-3</v>
      </c>
      <c r="AD92" s="131">
        <f t="shared" si="37"/>
        <v>2.9105451130599998E-3</v>
      </c>
      <c r="AE92" s="131">
        <f t="shared" si="38"/>
        <v>2.9684957379999995E-3</v>
      </c>
      <c r="AF92" s="131">
        <f t="shared" si="39"/>
        <v>7.0740442109641904E-3</v>
      </c>
      <c r="AH92">
        <v>4.1237738999999998</v>
      </c>
      <c r="AI92" s="71">
        <v>2.4593463999999998</v>
      </c>
      <c r="AJ92" s="71">
        <v>0.92414598999999997</v>
      </c>
      <c r="AK92" s="71">
        <v>0</v>
      </c>
      <c r="AL92" s="71">
        <v>0.17941296000000001</v>
      </c>
      <c r="AM92" s="71">
        <v>0.37591084000000002</v>
      </c>
      <c r="AN92" s="71">
        <v>0.18495768000000001</v>
      </c>
      <c r="AP92" s="129">
        <v>4.1318186E-3</v>
      </c>
      <c r="AQ92" s="129">
        <v>3.8782744999999999E-3</v>
      </c>
      <c r="AR92" s="129">
        <v>1.7505717999999999E-4</v>
      </c>
      <c r="AS92" s="129">
        <v>7.8486914999999997E-5</v>
      </c>
      <c r="AT92" s="172">
        <f t="shared" si="40"/>
        <v>2.3251046500689996E-7</v>
      </c>
      <c r="AU92" s="172">
        <f t="shared" si="41"/>
        <v>6.4740082938075857E-10</v>
      </c>
      <c r="AV92" s="185">
        <f t="shared" si="42"/>
        <v>1.0992565481E-2</v>
      </c>
      <c r="AW92" s="121">
        <v>2.0085524E-7</v>
      </c>
      <c r="AX92" s="121">
        <v>6.0602870999999997E-10</v>
      </c>
      <c r="AY92" s="121">
        <v>1.655757E-14</v>
      </c>
      <c r="AZ92" s="121">
        <v>1.3623057999999999E-13</v>
      </c>
      <c r="BA92" s="121">
        <v>0</v>
      </c>
      <c r="BB92" s="121">
        <v>3.6351367999999997E-11</v>
      </c>
      <c r="BC92" s="121">
        <v>3.1614783000000002E-8</v>
      </c>
      <c r="BD92" s="121">
        <v>7.9190328999999993E-12</v>
      </c>
      <c r="BE92" s="121">
        <v>3.3430014000000003E-11</v>
      </c>
      <c r="BF92" s="121">
        <v>1.5565565E-15</v>
      </c>
      <c r="BG92" s="121">
        <v>2.3118797000000001E-17</v>
      </c>
      <c r="BH92" s="121">
        <v>4.7229740000000004E-15</v>
      </c>
      <c r="BI92" s="121">
        <v>1.7203278E-16</v>
      </c>
      <c r="BJ92" s="121">
        <v>4.0227378999999999E-17</v>
      </c>
      <c r="BK92" s="121">
        <v>2.1952722E-13</v>
      </c>
      <c r="BL92" s="121">
        <v>3.7348810999999998E-12</v>
      </c>
      <c r="BM92" s="121">
        <v>1.3025728E-21</v>
      </c>
      <c r="BN92" s="121">
        <v>1.5350481E-5</v>
      </c>
      <c r="BO92" s="121">
        <v>1.0977215E-2</v>
      </c>
      <c r="BP92" s="121">
        <v>0</v>
      </c>
      <c r="BQ92" s="121">
        <v>0</v>
      </c>
      <c r="BR92" s="121">
        <v>0</v>
      </c>
      <c r="BT92" s="71">
        <v>1.0991842E-5</v>
      </c>
      <c r="BU92" s="71">
        <v>2.3189158000000001E-7</v>
      </c>
      <c r="BV92" s="71">
        <v>6.0348645999999999E-6</v>
      </c>
      <c r="BW92" s="71">
        <v>1.4774082E-9</v>
      </c>
      <c r="BX92" s="71">
        <v>3.5432036999999998E-7</v>
      </c>
      <c r="BY92" s="71">
        <v>2.8039646000000001E-9</v>
      </c>
      <c r="BZ92" s="71">
        <v>3.8254197999999997E-11</v>
      </c>
      <c r="CA92" s="71">
        <v>4.2230254999999999E-9</v>
      </c>
      <c r="CB92" s="71">
        <v>8.0941051E-10</v>
      </c>
      <c r="CC92" s="71">
        <v>7.4826833999999999E-9</v>
      </c>
      <c r="CD92" s="71">
        <v>0</v>
      </c>
      <c r="CE92" s="71">
        <v>2.8804736000000001E-18</v>
      </c>
      <c r="CF92" s="71">
        <v>2.3585204999999999E-14</v>
      </c>
      <c r="CG92" s="71">
        <v>2.4896954000000001E-7</v>
      </c>
      <c r="CH92" s="71">
        <v>4.1044306000000001E-6</v>
      </c>
      <c r="CI92" s="71">
        <v>5.3089437999999998E-10</v>
      </c>
      <c r="CJ92" s="71">
        <v>0</v>
      </c>
      <c r="CL92" s="186">
        <v>1.9962840000000001E-14</v>
      </c>
      <c r="CM92" s="186">
        <v>0.21643833000000001</v>
      </c>
      <c r="CN92" s="187">
        <v>1.1619241E-4</v>
      </c>
      <c r="CO92" s="186">
        <v>1.5929496E-4</v>
      </c>
      <c r="CP92" s="186">
        <v>2.165113E-12</v>
      </c>
      <c r="CQ92" s="186">
        <v>2.5329169999999998E-10</v>
      </c>
      <c r="CR92" s="186">
        <v>1.4174077000000001E-5</v>
      </c>
      <c r="CS92" s="186">
        <v>9.4270750000000002E-5</v>
      </c>
      <c r="CT92" s="186">
        <v>1.0429512E-9</v>
      </c>
      <c r="CU92" s="186">
        <v>9.8637989999999992E-7</v>
      </c>
      <c r="CW92" s="85" t="s">
        <v>825</v>
      </c>
      <c r="CX92" s="165" t="s">
        <v>2739</v>
      </c>
    </row>
    <row r="93" spans="1:102" ht="14.4">
      <c r="A93" t="s">
        <v>2199</v>
      </c>
      <c r="B93" s="92" t="s">
        <v>896</v>
      </c>
      <c r="C93" s="126" t="str">
        <f t="shared" si="28"/>
        <v>A.030.08.110</v>
      </c>
      <c r="D93" s="11" t="s">
        <v>1696</v>
      </c>
      <c r="E93" s="125" t="s">
        <v>878</v>
      </c>
      <c r="F93" s="128" t="str">
        <f t="shared" si="29"/>
        <v>Oxigen liquid</v>
      </c>
      <c r="G93" s="131">
        <f t="shared" si="30"/>
        <v>6.4169687440344195E-2</v>
      </c>
      <c r="H93" s="183">
        <f t="shared" si="31"/>
        <v>2.1153872986200001E-3</v>
      </c>
      <c r="I93" s="183">
        <f t="shared" si="32"/>
        <v>4.2935346379000001E-3</v>
      </c>
      <c r="J93" s="184">
        <f t="shared" si="33"/>
        <v>1.0277300503824192E-2</v>
      </c>
      <c r="K93" s="183">
        <v>4.7483465000000002E-2</v>
      </c>
      <c r="L93" s="146">
        <v>2.2861331000000001E-3</v>
      </c>
      <c r="M93" s="146">
        <v>1.9416076999999999E-3</v>
      </c>
      <c r="N93" s="146">
        <v>1.7787381E-3</v>
      </c>
      <c r="O93" s="188">
        <v>3.2806117999999997E-4</v>
      </c>
      <c r="P93" s="188">
        <v>2.9886001999999998E-7</v>
      </c>
      <c r="Q93" s="188">
        <v>8.2891585999999999E-6</v>
      </c>
      <c r="R93" s="188">
        <v>7.7386701000000005E-6</v>
      </c>
      <c r="S93" s="188">
        <v>2.0950295999999999E-4</v>
      </c>
      <c r="T93" s="188">
        <v>5.6554782E-5</v>
      </c>
      <c r="U93" s="188">
        <v>1.0067693000000001E-2</v>
      </c>
      <c r="V93" s="188">
        <v>1.5003858E-6</v>
      </c>
      <c r="W93" s="188">
        <v>1.0454285999999999E-7</v>
      </c>
      <c r="X93" s="146">
        <v>9.6419018999999998E-13</v>
      </c>
      <c r="Z93" s="157">
        <f t="shared" si="34"/>
        <v>0.31655643333333339</v>
      </c>
      <c r="AB93" s="131">
        <f t="shared" si="35"/>
        <v>4.7483465000000002E-2</v>
      </c>
      <c r="AC93" s="131">
        <f t="shared" si="36"/>
        <v>6.3508667687200001E-3</v>
      </c>
      <c r="AD93" s="131">
        <f t="shared" si="37"/>
        <v>4.23558401296E-3</v>
      </c>
      <c r="AE93" s="131">
        <f t="shared" si="38"/>
        <v>4.2935346379000001E-3</v>
      </c>
      <c r="AF93" s="131">
        <f t="shared" si="39"/>
        <v>1.0277195960964191E-2</v>
      </c>
      <c r="AH93">
        <v>6.0346921</v>
      </c>
      <c r="AI93" s="71">
        <v>3.5890350999999998</v>
      </c>
      <c r="AJ93" s="71">
        <v>1.3588515000000001</v>
      </c>
      <c r="AK93" s="71">
        <v>0</v>
      </c>
      <c r="AL93" s="71">
        <v>0.26266933999999997</v>
      </c>
      <c r="AM93" s="71">
        <v>0.55218592</v>
      </c>
      <c r="AN93" s="71">
        <v>0.27195029999999998</v>
      </c>
      <c r="AP93" s="129">
        <v>6.0387827000000002E-3</v>
      </c>
      <c r="AQ93" s="129">
        <v>5.6694166999999998E-3</v>
      </c>
      <c r="AR93" s="129">
        <v>2.5590539000000002E-4</v>
      </c>
      <c r="AS93" s="129">
        <v>1.1346059E-4</v>
      </c>
      <c r="AT93" s="172">
        <f t="shared" si="40"/>
        <v>3.3989308711590003E-7</v>
      </c>
      <c r="AU93" s="172">
        <f t="shared" si="41"/>
        <v>9.4639568154375864E-10</v>
      </c>
      <c r="AV93" s="185">
        <f t="shared" si="42"/>
        <v>1.5890839279000001E-2</v>
      </c>
      <c r="AW93" s="121">
        <v>2.9376518E-7</v>
      </c>
      <c r="AX93" s="121">
        <v>8.8636042000000004E-10</v>
      </c>
      <c r="AY93" s="121">
        <v>2.4216633E-14</v>
      </c>
      <c r="AZ93" s="121">
        <v>1.3623057999999999E-13</v>
      </c>
      <c r="BA93" s="121">
        <v>0</v>
      </c>
      <c r="BB93" s="121">
        <v>5.1189477000000002E-11</v>
      </c>
      <c r="BC93" s="121">
        <v>4.6072627000000002E-8</v>
      </c>
      <c r="BD93" s="121">
        <v>1.1302846000000001E-11</v>
      </c>
      <c r="BE93" s="121">
        <v>4.8701684E-11</v>
      </c>
      <c r="BF93" s="121">
        <v>1.5565565E-15</v>
      </c>
      <c r="BG93" s="121">
        <v>2.3118797000000001E-17</v>
      </c>
      <c r="BH93" s="121">
        <v>4.7229740000000004E-15</v>
      </c>
      <c r="BI93" s="121">
        <v>1.7203278E-16</v>
      </c>
      <c r="BJ93" s="121">
        <v>4.0227378999999999E-17</v>
      </c>
      <c r="BK93" s="121">
        <v>2.1952722E-13</v>
      </c>
      <c r="BL93" s="121">
        <v>3.7348810999999998E-12</v>
      </c>
      <c r="BM93" s="121">
        <v>1.3025728E-21</v>
      </c>
      <c r="BN93" s="121">
        <v>2.2387279000000001E-5</v>
      </c>
      <c r="BO93" s="121">
        <v>1.5868452000000002E-2</v>
      </c>
      <c r="BP93" s="121">
        <v>0</v>
      </c>
      <c r="BQ93" s="121">
        <v>0</v>
      </c>
      <c r="BR93" s="121">
        <v>0</v>
      </c>
      <c r="BT93" s="71">
        <v>1.6063614000000001E-5</v>
      </c>
      <c r="BU93" s="71">
        <v>3.3717908999999999E-7</v>
      </c>
      <c r="BV93" s="71">
        <v>8.8264331999999992E-6</v>
      </c>
      <c r="BW93" s="71">
        <v>1.7410246999999999E-9</v>
      </c>
      <c r="BX93" s="71">
        <v>5.1792816999999996E-7</v>
      </c>
      <c r="BY93" s="71">
        <v>2.8039646000000001E-9</v>
      </c>
      <c r="BZ93" s="71">
        <v>3.8254197999999997E-11</v>
      </c>
      <c r="CA93" s="71">
        <v>4.2230253999999998E-9</v>
      </c>
      <c r="CB93" s="71">
        <v>8.0941051E-10</v>
      </c>
      <c r="CC93" s="71">
        <v>8.2868500000000002E-9</v>
      </c>
      <c r="CD93" s="71">
        <v>0</v>
      </c>
      <c r="CE93" s="71">
        <v>2.8804736000000001E-18</v>
      </c>
      <c r="CF93" s="71">
        <v>2.3585204999999999E-14</v>
      </c>
      <c r="CG93" s="71">
        <v>3.6164968000000002E-7</v>
      </c>
      <c r="CH93" s="71">
        <v>6.0019907E-6</v>
      </c>
      <c r="CI93" s="71">
        <v>5.3097746000000002E-10</v>
      </c>
      <c r="CJ93" s="71">
        <v>0</v>
      </c>
      <c r="CL93" s="186">
        <v>1.9962840000000001E-14</v>
      </c>
      <c r="CM93" s="186">
        <v>0.31655680000000003</v>
      </c>
      <c r="CN93" s="187">
        <v>1.1619241E-4</v>
      </c>
      <c r="CO93" s="186">
        <v>2.3133113000000001E-4</v>
      </c>
      <c r="CP93" s="186">
        <v>2.165113E-12</v>
      </c>
      <c r="CQ93" s="186">
        <v>2.5329169999999998E-10</v>
      </c>
      <c r="CR93" s="186">
        <v>2.0718194000000001E-5</v>
      </c>
      <c r="CS93" s="186">
        <v>9.4270750000000002E-5</v>
      </c>
      <c r="CT93" s="186">
        <v>1.0429512E-9</v>
      </c>
      <c r="CU93" s="186">
        <v>9.8637989999999992E-7</v>
      </c>
      <c r="CW93" s="88" t="s">
        <v>826</v>
      </c>
      <c r="CX93" s="165" t="s">
        <v>2740</v>
      </c>
    </row>
    <row r="94" spans="1:102" ht="14.4">
      <c r="A94" t="s">
        <v>2200</v>
      </c>
      <c r="B94" s="92" t="s">
        <v>896</v>
      </c>
      <c r="C94" s="126" t="str">
        <f t="shared" si="28"/>
        <v>A.030.08.111</v>
      </c>
      <c r="D94" s="11" t="s">
        <v>1696</v>
      </c>
      <c r="E94" s="125" t="s">
        <v>878</v>
      </c>
      <c r="F94" s="128" t="str">
        <f t="shared" si="29"/>
        <v>Hydrogen - PEM electrolyzer - electricity from grid average</v>
      </c>
      <c r="G94" s="131">
        <f t="shared" si="30"/>
        <v>5.1140133219999999</v>
      </c>
      <c r="H94" s="183">
        <f t="shared" si="31"/>
        <v>0.16204400300000002</v>
      </c>
      <c r="I94" s="183">
        <f t="shared" si="32"/>
        <v>0.33569861000000001</v>
      </c>
      <c r="J94" s="184">
        <f t="shared" si="33"/>
        <v>0.811518509</v>
      </c>
      <c r="K94" s="183">
        <v>3.8047521999999998</v>
      </c>
      <c r="L94" s="146">
        <v>0.18289604000000001</v>
      </c>
      <c r="M94" s="146">
        <v>0.15280257</v>
      </c>
      <c r="N94" s="146">
        <v>0.14028365000000001</v>
      </c>
      <c r="O94" s="146">
        <v>2.1760353E-2</v>
      </c>
      <c r="P94" s="188">
        <v>0</v>
      </c>
      <c r="Q94" s="146">
        <v>0</v>
      </c>
      <c r="R94" s="146">
        <v>0</v>
      </c>
      <c r="S94" s="146">
        <v>1.6596869E-2</v>
      </c>
      <c r="T94" s="188">
        <v>0</v>
      </c>
      <c r="U94" s="146">
        <v>0.79492163999999998</v>
      </c>
      <c r="V94" s="188">
        <v>0</v>
      </c>
      <c r="W94" s="188">
        <v>0</v>
      </c>
      <c r="X94" s="146">
        <v>0</v>
      </c>
      <c r="Z94" s="157">
        <f t="shared" si="34"/>
        <v>25.365014666666667</v>
      </c>
      <c r="AB94" s="131">
        <f t="shared" si="35"/>
        <v>3.8047521999999998</v>
      </c>
      <c r="AC94" s="131">
        <f t="shared" si="36"/>
        <v>0.497742613</v>
      </c>
      <c r="AD94" s="131">
        <f t="shared" si="37"/>
        <v>0.33569861000000001</v>
      </c>
      <c r="AE94" s="131">
        <f t="shared" si="38"/>
        <v>0.33569861000000001</v>
      </c>
      <c r="AF94" s="131">
        <f t="shared" si="39"/>
        <v>0.811518509</v>
      </c>
      <c r="AH94">
        <v>484.13114000000002</v>
      </c>
      <c r="AI94" s="71">
        <v>286.20661999999999</v>
      </c>
      <c r="AJ94" s="71">
        <v>110.13263999999999</v>
      </c>
      <c r="AK94" s="71">
        <v>0</v>
      </c>
      <c r="AL94" s="71">
        <v>21.093005999999999</v>
      </c>
      <c r="AM94" s="71">
        <v>44.659292000000001</v>
      </c>
      <c r="AN94" s="71">
        <v>22.039580999999998</v>
      </c>
      <c r="AP94" s="129">
        <v>0.48312934000000002</v>
      </c>
      <c r="AQ94" s="129">
        <v>0.45378585999999999</v>
      </c>
      <c r="AR94" s="129">
        <v>2.0482894000000001E-2</v>
      </c>
      <c r="AS94" s="129">
        <v>8.8605809999999993E-3</v>
      </c>
      <c r="AT94" s="172">
        <f t="shared" si="40"/>
        <v>2.7205388034899996E-5</v>
      </c>
      <c r="AU94" s="172">
        <f t="shared" si="41"/>
        <v>7.57503478636E-8</v>
      </c>
      <c r="AV94" s="185">
        <f t="shared" si="42"/>
        <v>1.2409777727</v>
      </c>
      <c r="AW94" s="121">
        <v>2.3538733999999998E-5</v>
      </c>
      <c r="AX94" s="121">
        <v>7.1022041000000002E-8</v>
      </c>
      <c r="AY94" s="121">
        <v>1.9404236E-12</v>
      </c>
      <c r="AZ94" s="121">
        <v>0</v>
      </c>
      <c r="BA94" s="121">
        <v>0</v>
      </c>
      <c r="BB94" s="121">
        <v>3.7592349000000004E-9</v>
      </c>
      <c r="BC94" s="121">
        <v>3.6628947999999999E-6</v>
      </c>
      <c r="BD94" s="121">
        <v>8.5728893999999998E-10</v>
      </c>
      <c r="BE94" s="121">
        <v>3.8690774999999997E-9</v>
      </c>
      <c r="BF94" s="121">
        <v>0</v>
      </c>
      <c r="BG94" s="121">
        <v>0</v>
      </c>
      <c r="BH94" s="121">
        <v>0</v>
      </c>
      <c r="BI94" s="121">
        <v>0</v>
      </c>
      <c r="BJ94" s="121">
        <v>0</v>
      </c>
      <c r="BK94" s="121">
        <v>0</v>
      </c>
      <c r="BL94" s="121">
        <v>0</v>
      </c>
      <c r="BM94" s="121">
        <v>0</v>
      </c>
      <c r="BN94" s="121">
        <v>1.7827727E-3</v>
      </c>
      <c r="BO94" s="121">
        <v>1.239195</v>
      </c>
      <c r="BP94" s="121">
        <v>0</v>
      </c>
      <c r="BQ94" s="121">
        <v>0</v>
      </c>
      <c r="BR94" s="121">
        <v>0</v>
      </c>
      <c r="BT94" s="71">
        <v>1.2849334E-3</v>
      </c>
      <c r="BU94" s="71">
        <v>2.6674589E-5</v>
      </c>
      <c r="BV94" s="71">
        <v>7.0724391000000003E-4</v>
      </c>
      <c r="BW94" s="71">
        <v>6.6787243999999999E-8</v>
      </c>
      <c r="BX94" s="71">
        <v>4.1450036999999999E-5</v>
      </c>
      <c r="BY94" s="71">
        <v>0</v>
      </c>
      <c r="BZ94" s="71">
        <v>0</v>
      </c>
      <c r="CA94" s="71">
        <v>0</v>
      </c>
      <c r="CB94" s="71">
        <v>0</v>
      </c>
      <c r="CC94" s="71">
        <v>2.0373561000000001E-7</v>
      </c>
      <c r="CD94" s="71">
        <v>0</v>
      </c>
      <c r="CE94" s="71">
        <v>0</v>
      </c>
      <c r="CF94" s="71">
        <v>0</v>
      </c>
      <c r="CG94" s="71">
        <v>2.8547512E-5</v>
      </c>
      <c r="CH94" s="71">
        <v>4.8074685000000001E-4</v>
      </c>
      <c r="CI94" s="71">
        <v>2.1046889999999999E-11</v>
      </c>
      <c r="CJ94" s="71">
        <v>0</v>
      </c>
      <c r="CL94" s="186">
        <v>0</v>
      </c>
      <c r="CM94" s="186">
        <v>25.365015</v>
      </c>
      <c r="CN94" s="187">
        <v>0</v>
      </c>
      <c r="CO94" s="186">
        <v>1.8250365000000001E-2</v>
      </c>
      <c r="CP94" s="186">
        <v>0</v>
      </c>
      <c r="CQ94" s="186">
        <v>0</v>
      </c>
      <c r="CR94" s="186">
        <v>1.6579520999999999E-3</v>
      </c>
      <c r="CS94" s="186">
        <v>0</v>
      </c>
      <c r="CT94" s="186">
        <v>0</v>
      </c>
      <c r="CU94" s="186">
        <v>0</v>
      </c>
      <c r="CW94" s="88"/>
      <c r="CX94" s="165" t="s">
        <v>2738</v>
      </c>
    </row>
    <row r="95" spans="1:102" ht="14.4">
      <c r="A95" t="s">
        <v>2201</v>
      </c>
      <c r="B95" s="92" t="s">
        <v>896</v>
      </c>
      <c r="C95" s="126" t="str">
        <f t="shared" si="28"/>
        <v>A.030.08.112</v>
      </c>
      <c r="D95" s="11" t="s">
        <v>1696</v>
      </c>
      <c r="E95" s="125" t="s">
        <v>878</v>
      </c>
      <c r="F95" s="128" t="str">
        <f t="shared" si="29"/>
        <v>Hydrogen - PEM electrolyzer - electricity from offshore wind</v>
      </c>
      <c r="G95" s="131">
        <f t="shared" si="30"/>
        <v>0.18352457965611993</v>
      </c>
      <c r="H95" s="183">
        <f t="shared" si="31"/>
        <v>7.7325150200000005E-3</v>
      </c>
      <c r="I95" s="183">
        <f t="shared" si="32"/>
        <v>2.5276636694500001E-2</v>
      </c>
      <c r="J95" s="184">
        <f t="shared" si="33"/>
        <v>5.9858888941619934E-2</v>
      </c>
      <c r="K95" s="183">
        <v>9.0656538999999994E-2</v>
      </c>
      <c r="L95" s="146">
        <v>1.6189048000000001E-2</v>
      </c>
      <c r="M95" s="146">
        <v>6.1473613999999998E-3</v>
      </c>
      <c r="N95" s="146">
        <v>6.9408619000000003E-3</v>
      </c>
      <c r="O95" s="146">
        <v>3.4939212000000003E-4</v>
      </c>
      <c r="P95" s="146">
        <v>2.8468386999999998E-4</v>
      </c>
      <c r="Q95" s="146">
        <v>1.5757712999999999E-4</v>
      </c>
      <c r="R95" s="146">
        <v>5.9901260999999995E-4</v>
      </c>
      <c r="S95" s="146">
        <v>5.8331736000000002E-2</v>
      </c>
      <c r="T95" s="188">
        <v>2.3354222999999999E-3</v>
      </c>
      <c r="U95" s="188">
        <v>1.5271014E-3</v>
      </c>
      <c r="V95" s="188">
        <v>5.7923844999999999E-6</v>
      </c>
      <c r="W95" s="188">
        <v>5.1494371999999997E-8</v>
      </c>
      <c r="X95" s="146">
        <v>4.7247925000000003E-11</v>
      </c>
      <c r="Z95" s="157">
        <f t="shared" si="34"/>
        <v>0.60437692666666665</v>
      </c>
      <c r="AB95" s="131">
        <f t="shared" si="35"/>
        <v>9.0656538999999994E-2</v>
      </c>
      <c r="AC95" s="131">
        <f t="shared" si="36"/>
        <v>3.0667937030000002E-2</v>
      </c>
      <c r="AD95" s="131">
        <f t="shared" si="37"/>
        <v>2.2935473504372E-2</v>
      </c>
      <c r="AE95" s="131">
        <f t="shared" si="38"/>
        <v>2.5276636694500001E-2</v>
      </c>
      <c r="AF95" s="131">
        <f t="shared" si="39"/>
        <v>5.9858837447247931E-2</v>
      </c>
      <c r="AH95">
        <v>209.74098000000001</v>
      </c>
      <c r="AI95" s="71">
        <v>6.9092494000000002</v>
      </c>
      <c r="AJ95" s="71">
        <v>7.4851021000000004E-2</v>
      </c>
      <c r="AK95" s="71">
        <v>0</v>
      </c>
      <c r="AL95" s="71">
        <v>4.8755559999999996E-3</v>
      </c>
      <c r="AM95" s="71">
        <v>202.72234</v>
      </c>
      <c r="AN95" s="71">
        <v>2.9665344999999999E-2</v>
      </c>
      <c r="AP95" s="129">
        <v>1.5110266000000001E-2</v>
      </c>
      <c r="AQ95" s="129">
        <v>1.4075030000000001E-2</v>
      </c>
      <c r="AR95" s="129">
        <v>5.2982270999999998E-4</v>
      </c>
      <c r="AS95" s="129">
        <v>5.0541251999999999E-4</v>
      </c>
      <c r="AT95" s="172">
        <f t="shared" si="40"/>
        <v>8.4382676984639999E-7</v>
      </c>
      <c r="AU95" s="172">
        <f t="shared" si="41"/>
        <v>1.9594034988486423E-9</v>
      </c>
      <c r="AV95" s="185">
        <f t="shared" si="42"/>
        <v>7.0786067100000002E-2</v>
      </c>
      <c r="AW95" s="121">
        <v>5.6101239999999999E-7</v>
      </c>
      <c r="AX95" s="121">
        <v>1.6927125E-9</v>
      </c>
      <c r="AY95" s="121">
        <v>4.6247138000000003E-14</v>
      </c>
      <c r="AZ95" s="121">
        <v>6.8936363999999996E-12</v>
      </c>
      <c r="BA95" s="121">
        <v>0</v>
      </c>
      <c r="BB95" s="121">
        <v>2.7669731E-10</v>
      </c>
      <c r="BC95" s="121">
        <v>1.7973774E-7</v>
      </c>
      <c r="BD95" s="121">
        <v>5.4188745000000002E-11</v>
      </c>
      <c r="BE95" s="121">
        <v>2.0403415E-10</v>
      </c>
      <c r="BF95" s="121">
        <v>7.1101332999999996E-12</v>
      </c>
      <c r="BG95" s="121">
        <v>1.1246782E-13</v>
      </c>
      <c r="BH95" s="121">
        <v>4.6738065000000005E-13</v>
      </c>
      <c r="BI95" s="121">
        <v>6.0856138000000001E-13</v>
      </c>
      <c r="BJ95" s="121">
        <v>1.2331356E-13</v>
      </c>
      <c r="BK95" s="121">
        <v>9.7133439999999995E-8</v>
      </c>
      <c r="BL95" s="121">
        <v>5.6595989000000002E-9</v>
      </c>
      <c r="BM95" s="121">
        <v>6.4160446000000002E-22</v>
      </c>
      <c r="BN95" s="121">
        <v>2.8048960999999999E-3</v>
      </c>
      <c r="BO95" s="121">
        <v>6.7981171000000007E-2</v>
      </c>
      <c r="BP95" s="121">
        <v>0</v>
      </c>
      <c r="BQ95" s="121">
        <v>0</v>
      </c>
      <c r="BR95" s="121">
        <v>0</v>
      </c>
      <c r="BT95" s="71">
        <v>3.8159199000000003E-5</v>
      </c>
      <c r="BU95" s="71">
        <v>1.4407358000000001E-6</v>
      </c>
      <c r="BV95" s="71">
        <v>1.6851632000000001E-5</v>
      </c>
      <c r="BW95" s="71">
        <v>7.2597429999999996E-8</v>
      </c>
      <c r="BX95" s="71">
        <v>1.4247011000000001E-6</v>
      </c>
      <c r="BY95" s="71">
        <v>7.1113524000000004E-8</v>
      </c>
      <c r="BZ95" s="71">
        <v>1.7867301999999999E-7</v>
      </c>
      <c r="CA95" s="71">
        <v>1.0166111E-7</v>
      </c>
      <c r="CB95" s="71">
        <v>3.7843536E-7</v>
      </c>
      <c r="CC95" s="71">
        <v>1.170254E-7</v>
      </c>
      <c r="CD95" s="71">
        <v>0</v>
      </c>
      <c r="CE95" s="71">
        <v>1.4188264E-18</v>
      </c>
      <c r="CF95" s="71">
        <v>1.1617295E-14</v>
      </c>
      <c r="CG95" s="71">
        <v>1.4142127000000001E-6</v>
      </c>
      <c r="CH95" s="71">
        <v>8.5056492999999992E-6</v>
      </c>
      <c r="CI95" s="71">
        <v>7.6027620999999996E-6</v>
      </c>
      <c r="CJ95" s="71">
        <v>0</v>
      </c>
      <c r="CL95" s="186">
        <v>9.8330372999999998E-15</v>
      </c>
      <c r="CM95" s="186">
        <v>0.60430393999999998</v>
      </c>
      <c r="CN95" s="187">
        <v>3.3248105999999999E-3</v>
      </c>
      <c r="CO95" s="186">
        <v>1.0010924E-3</v>
      </c>
      <c r="CP95" s="186">
        <v>4.3123737999999999E-8</v>
      </c>
      <c r="CQ95" s="186">
        <v>7.4249639999999996E-9</v>
      </c>
      <c r="CR95" s="186">
        <v>6.4283236E-5</v>
      </c>
      <c r="CS95" s="186">
        <v>0.60758593000000005</v>
      </c>
      <c r="CT95" s="186">
        <v>4.7315608999999998E-6</v>
      </c>
      <c r="CU95" s="186">
        <v>6.1979144000000005E-5</v>
      </c>
      <c r="CW95" s="88"/>
      <c r="CX95" s="165" t="s">
        <v>2738</v>
      </c>
    </row>
    <row r="96" spans="1:102" ht="14.4">
      <c r="A96" t="s">
        <v>2202</v>
      </c>
      <c r="B96" s="92" t="s">
        <v>896</v>
      </c>
      <c r="C96" s="126" t="str">
        <f t="shared" si="28"/>
        <v>A.030.08.113</v>
      </c>
      <c r="D96" s="11" t="s">
        <v>1696</v>
      </c>
      <c r="E96" s="125" t="s">
        <v>878</v>
      </c>
      <c r="F96" s="128" t="str">
        <f t="shared" si="29"/>
        <v>Hydrogen liquefaction - electricity from the grid average</v>
      </c>
      <c r="G96" s="131">
        <f t="shared" si="30"/>
        <v>0.62767019599999996</v>
      </c>
      <c r="H96" s="183">
        <f t="shared" si="31"/>
        <v>1.98885265E-2</v>
      </c>
      <c r="I96" s="183">
        <f t="shared" si="32"/>
        <v>4.1202084999999999E-2</v>
      </c>
      <c r="J96" s="184">
        <f t="shared" si="33"/>
        <v>9.9602004499999994E-2</v>
      </c>
      <c r="K96" s="183">
        <v>0.46697758</v>
      </c>
      <c r="L96" s="146">
        <v>2.2447808999999999E-2</v>
      </c>
      <c r="M96" s="146">
        <v>1.8754276E-2</v>
      </c>
      <c r="N96" s="146">
        <v>1.7217762000000001E-2</v>
      </c>
      <c r="O96" s="146">
        <v>2.6707645000000001E-3</v>
      </c>
      <c r="P96" s="188">
        <v>0</v>
      </c>
      <c r="Q96" s="188">
        <v>0</v>
      </c>
      <c r="R96" s="146">
        <v>0</v>
      </c>
      <c r="S96" s="146">
        <v>2.0370225E-3</v>
      </c>
      <c r="T96" s="146">
        <v>0</v>
      </c>
      <c r="U96" s="146">
        <v>9.7564981999999995E-2</v>
      </c>
      <c r="V96" s="188">
        <v>0</v>
      </c>
      <c r="W96" s="146">
        <v>0</v>
      </c>
      <c r="X96" s="146">
        <v>0</v>
      </c>
      <c r="Z96" s="157">
        <f t="shared" si="34"/>
        <v>3.1131838666666667</v>
      </c>
      <c r="AB96" s="131">
        <f t="shared" si="35"/>
        <v>0.46697758</v>
      </c>
      <c r="AC96" s="131">
        <f t="shared" si="36"/>
        <v>6.1090611499999996E-2</v>
      </c>
      <c r="AD96" s="131">
        <f t="shared" si="37"/>
        <v>4.1202084999999999E-2</v>
      </c>
      <c r="AE96" s="131">
        <f t="shared" si="38"/>
        <v>4.1202084999999999E-2</v>
      </c>
      <c r="AF96" s="131">
        <f t="shared" si="39"/>
        <v>9.9602004499999994E-2</v>
      </c>
      <c r="AH96">
        <v>59.420003000000001</v>
      </c>
      <c r="AI96" s="71">
        <v>35.127668999999997</v>
      </c>
      <c r="AJ96" s="71">
        <v>13.517167000000001</v>
      </c>
      <c r="AK96" s="71">
        <v>0</v>
      </c>
      <c r="AL96" s="71">
        <v>2.5888574000000002</v>
      </c>
      <c r="AM96" s="71">
        <v>5.4812735999999997</v>
      </c>
      <c r="AN96" s="71">
        <v>2.7050356</v>
      </c>
      <c r="AP96" s="129">
        <v>5.9297046999999999E-2</v>
      </c>
      <c r="AQ96" s="129">
        <v>5.5695565000000002E-2</v>
      </c>
      <c r="AR96" s="129">
        <v>2.5139750999999999E-3</v>
      </c>
      <c r="AS96" s="129">
        <v>1.0875065E-3</v>
      </c>
      <c r="AT96" s="172">
        <f t="shared" si="40"/>
        <v>3.3390626510000001E-6</v>
      </c>
      <c r="AU96" s="172">
        <f t="shared" si="41"/>
        <v>9.2972451885600004E-9</v>
      </c>
      <c r="AV96" s="185">
        <f t="shared" si="42"/>
        <v>0.15231182923</v>
      </c>
      <c r="AW96" s="121">
        <v>2.8890345999999999E-6</v>
      </c>
      <c r="AX96" s="121">
        <v>8.7169148000000005E-9</v>
      </c>
      <c r="AY96" s="121">
        <v>2.3815856000000002E-13</v>
      </c>
      <c r="AZ96" s="121">
        <v>0</v>
      </c>
      <c r="BA96" s="121">
        <v>0</v>
      </c>
      <c r="BB96" s="121">
        <v>4.61391E-10</v>
      </c>
      <c r="BC96" s="121">
        <v>4.4956665999999998E-7</v>
      </c>
      <c r="BD96" s="121">
        <v>1.0521966E-10</v>
      </c>
      <c r="BE96" s="121">
        <v>4.7487257000000001E-10</v>
      </c>
      <c r="BF96" s="121">
        <v>0</v>
      </c>
      <c r="BG96" s="121">
        <v>0</v>
      </c>
      <c r="BH96" s="121">
        <v>0</v>
      </c>
      <c r="BI96" s="121">
        <v>0</v>
      </c>
      <c r="BJ96" s="121">
        <v>0</v>
      </c>
      <c r="BK96" s="121">
        <v>0</v>
      </c>
      <c r="BL96" s="121">
        <v>0</v>
      </c>
      <c r="BM96" s="121">
        <v>0</v>
      </c>
      <c r="BN96" s="121">
        <v>2.1880922999999999E-4</v>
      </c>
      <c r="BO96" s="121">
        <v>0.15209302</v>
      </c>
      <c r="BP96" s="121">
        <v>0</v>
      </c>
      <c r="BQ96" s="121">
        <v>0</v>
      </c>
      <c r="BR96" s="121">
        <v>0</v>
      </c>
      <c r="BT96" s="71">
        <v>1.5770675000000001E-4</v>
      </c>
      <c r="BU96" s="71">
        <v>3.2739149E-6</v>
      </c>
      <c r="BV96" s="71">
        <v>8.6803825999999995E-5</v>
      </c>
      <c r="BW96" s="71">
        <v>8.1971555000000005E-9</v>
      </c>
      <c r="BX96" s="71">
        <v>5.0873845999999998E-6</v>
      </c>
      <c r="BY96" s="71">
        <v>0</v>
      </c>
      <c r="BZ96" s="71">
        <v>0</v>
      </c>
      <c r="CA96" s="71">
        <v>0</v>
      </c>
      <c r="CB96" s="71">
        <v>0</v>
      </c>
      <c r="CC96" s="71">
        <v>2.5005561000000001E-8</v>
      </c>
      <c r="CD96" s="71">
        <v>0</v>
      </c>
      <c r="CE96" s="71">
        <v>0</v>
      </c>
      <c r="CF96" s="71">
        <v>0</v>
      </c>
      <c r="CG96" s="71">
        <v>3.5037887999999998E-6</v>
      </c>
      <c r="CH96" s="71">
        <v>5.9004630999999999E-5</v>
      </c>
      <c r="CI96" s="71">
        <v>2.5831973000000002E-12</v>
      </c>
      <c r="CJ96" s="71">
        <v>0</v>
      </c>
      <c r="CL96" s="186">
        <v>0</v>
      </c>
      <c r="CM96" s="186">
        <v>3.1131839000000001</v>
      </c>
      <c r="CN96" s="187">
        <v>0</v>
      </c>
      <c r="CO96" s="186">
        <v>2.2399649E-3</v>
      </c>
      <c r="CP96" s="186">
        <v>0</v>
      </c>
      <c r="CQ96" s="186">
        <v>0</v>
      </c>
      <c r="CR96" s="186">
        <v>2.0348933000000001E-4</v>
      </c>
      <c r="CS96" s="186">
        <v>0</v>
      </c>
      <c r="CT96" s="186">
        <v>0</v>
      </c>
      <c r="CU96" s="186">
        <v>0</v>
      </c>
      <c r="CW96" s="88"/>
      <c r="CX96" s="165" t="s">
        <v>2738</v>
      </c>
    </row>
    <row r="97" spans="1:102" ht="14.4">
      <c r="B97" s="92"/>
      <c r="C97" s="126"/>
      <c r="D97" s="1" t="s">
        <v>1697</v>
      </c>
      <c r="E97" s="125"/>
      <c r="J97" s="158"/>
      <c r="P97" s="4"/>
      <c r="Q97" s="4"/>
      <c r="V97" s="4"/>
      <c r="AT97" s="4"/>
      <c r="AU97" s="4"/>
      <c r="AV97" s="16"/>
      <c r="CN97" s="97"/>
      <c r="CW97" s="4"/>
      <c r="CX97" s="165"/>
    </row>
    <row r="98" spans="1:102" ht="14.4">
      <c r="A98" t="s">
        <v>911</v>
      </c>
      <c r="B98" s="92" t="s">
        <v>896</v>
      </c>
      <c r="C98" s="126" t="str">
        <f t="shared" si="28"/>
        <v>A.030.10.101</v>
      </c>
      <c r="D98" s="11" t="s">
        <v>1697</v>
      </c>
      <c r="E98" s="125" t="s">
        <v>878</v>
      </c>
      <c r="F98" s="128" t="str">
        <f t="shared" si="29"/>
        <v>Ammonia</v>
      </c>
      <c r="G98" s="131">
        <f t="shared" si="30"/>
        <v>0.351574651700231</v>
      </c>
      <c r="H98" s="183">
        <f t="shared" si="31"/>
        <v>2.3149865930000002E-5</v>
      </c>
      <c r="I98" s="183">
        <f t="shared" si="32"/>
        <v>3.3176232110999999E-5</v>
      </c>
      <c r="J98" s="184">
        <f t="shared" si="33"/>
        <v>5.0456021900000001E-6</v>
      </c>
      <c r="K98" s="190">
        <v>0.35151327999999998</v>
      </c>
      <c r="L98" s="188">
        <v>1.1900147999999999E-5</v>
      </c>
      <c r="M98" s="188">
        <v>1.9500251E-5</v>
      </c>
      <c r="N98" s="188">
        <v>1.9997711999999999E-5</v>
      </c>
      <c r="O98" s="188">
        <v>2.5782575999999999E-6</v>
      </c>
      <c r="P98" s="188">
        <v>3.0685842000000002E-7</v>
      </c>
      <c r="Q98" s="188">
        <v>2.6703790999999998E-7</v>
      </c>
      <c r="R98" s="188">
        <v>1.7624684E-6</v>
      </c>
      <c r="S98" s="188">
        <v>6.3188009000000003E-7</v>
      </c>
      <c r="T98" s="188">
        <v>0</v>
      </c>
      <c r="U98" s="188">
        <v>4.4137220999999999E-6</v>
      </c>
      <c r="V98" s="188">
        <v>1.3364711E-8</v>
      </c>
      <c r="W98" s="146">
        <v>0</v>
      </c>
      <c r="X98" s="146">
        <v>0</v>
      </c>
      <c r="Z98" s="157">
        <f t="shared" si="34"/>
        <v>2.3434218666666666</v>
      </c>
      <c r="AB98" s="131">
        <f t="shared" si="35"/>
        <v>0.35151327999999998</v>
      </c>
      <c r="AC98" s="131">
        <f t="shared" si="36"/>
        <v>5.6312733329999995E-5</v>
      </c>
      <c r="AD98" s="131">
        <f t="shared" si="37"/>
        <v>3.3162867399999997E-5</v>
      </c>
      <c r="AE98" s="131">
        <f t="shared" si="38"/>
        <v>3.3176232110999999E-5</v>
      </c>
      <c r="AF98" s="131">
        <f t="shared" si="39"/>
        <v>5.0456021900000001E-6</v>
      </c>
      <c r="AH98">
        <v>5.0701314999999997E-2</v>
      </c>
      <c r="AI98" s="71">
        <v>4.9912742000000003E-2</v>
      </c>
      <c r="AJ98" s="71">
        <v>5.4828845000000001E-4</v>
      </c>
      <c r="AK98" s="71">
        <v>0</v>
      </c>
      <c r="AL98" s="71">
        <v>0</v>
      </c>
      <c r="AM98" s="71">
        <v>1.3431036999999999E-4</v>
      </c>
      <c r="AN98" s="71">
        <v>1.0597436E-4</v>
      </c>
      <c r="AP98" s="129">
        <v>3.8056181000000001E-2</v>
      </c>
      <c r="AQ98" s="129">
        <v>3.6278215000000003E-2</v>
      </c>
      <c r="AR98" s="129">
        <v>1.7744012E-3</v>
      </c>
      <c r="AS98" s="129">
        <v>3.5641483000000002E-6</v>
      </c>
      <c r="AT98" s="172">
        <f t="shared" si="40"/>
        <v>2.1749529551950548E-6</v>
      </c>
      <c r="AU98" s="172">
        <f t="shared" si="41"/>
        <v>6.5621345870545434E-9</v>
      </c>
      <c r="AV98" s="185">
        <f t="shared" si="42"/>
        <v>4.9918043366799995E-4</v>
      </c>
      <c r="AW98" s="121">
        <v>2.1746954999999999E-6</v>
      </c>
      <c r="AX98" s="121">
        <v>6.5615812E-9</v>
      </c>
      <c r="AY98" s="121">
        <v>1.7927177E-13</v>
      </c>
      <c r="AZ98" s="121">
        <v>0</v>
      </c>
      <c r="BA98" s="121">
        <v>0</v>
      </c>
      <c r="BB98" s="121">
        <v>5.3588639999999999E-13</v>
      </c>
      <c r="BC98" s="121">
        <v>2.5656004000000001E-10</v>
      </c>
      <c r="BD98" s="121">
        <v>1.2220824000000001E-13</v>
      </c>
      <c r="BE98" s="121">
        <v>2.5174189999999998E-13</v>
      </c>
      <c r="BF98" s="121">
        <v>0</v>
      </c>
      <c r="BG98" s="121">
        <v>0</v>
      </c>
      <c r="BH98" s="121">
        <v>1.5219739999999999E-16</v>
      </c>
      <c r="BI98" s="121">
        <v>1.0608845999999999E-17</v>
      </c>
      <c r="BJ98" s="121">
        <v>2.3382963999999999E-18</v>
      </c>
      <c r="BK98" s="121">
        <v>4.2316664999999998E-14</v>
      </c>
      <c r="BL98" s="121">
        <v>3.1695198999999999E-13</v>
      </c>
      <c r="BM98" s="121">
        <v>0</v>
      </c>
      <c r="BN98" s="121">
        <v>5.3013668000000001E-8</v>
      </c>
      <c r="BO98" s="121">
        <v>4.9912741999999998E-4</v>
      </c>
      <c r="BP98" s="121">
        <v>0</v>
      </c>
      <c r="BQ98" s="121">
        <v>0</v>
      </c>
      <c r="BR98" s="121">
        <v>0</v>
      </c>
      <c r="BT98" s="71">
        <v>6.5412681000000006E-5</v>
      </c>
      <c r="BU98" s="71">
        <v>1.7355847E-9</v>
      </c>
      <c r="BV98" s="71">
        <v>6.5340819999999998E-5</v>
      </c>
      <c r="BW98" s="71">
        <v>2.1603485E-10</v>
      </c>
      <c r="BX98" s="71">
        <v>3.737408E-9</v>
      </c>
      <c r="BY98" s="71">
        <v>0</v>
      </c>
      <c r="BZ98" s="71">
        <v>0</v>
      </c>
      <c r="CA98" s="71">
        <v>0</v>
      </c>
      <c r="CB98" s="71">
        <v>4.2662875000000002E-10</v>
      </c>
      <c r="CC98" s="71">
        <v>2.6629937999999998E-10</v>
      </c>
      <c r="CD98" s="71">
        <v>0</v>
      </c>
      <c r="CE98" s="71">
        <v>0</v>
      </c>
      <c r="CF98" s="71">
        <v>0</v>
      </c>
      <c r="CG98" s="71">
        <v>3.9353334999999998E-9</v>
      </c>
      <c r="CH98" s="71">
        <v>6.1543784999999999E-8</v>
      </c>
      <c r="CI98" s="71">
        <v>8.8964374999999993E-18</v>
      </c>
      <c r="CJ98" s="71">
        <v>0</v>
      </c>
      <c r="CL98" s="186">
        <v>0</v>
      </c>
      <c r="CM98" s="186">
        <v>2.3434219000000001</v>
      </c>
      <c r="CN98" s="187">
        <v>0</v>
      </c>
      <c r="CO98" s="186">
        <v>1.1874618E-6</v>
      </c>
      <c r="CP98" s="186">
        <v>7.2701206000000006E-14</v>
      </c>
      <c r="CQ98" s="186">
        <v>8.4768302000000001E-12</v>
      </c>
      <c r="CR98" s="186">
        <v>1.3686279999999999E-7</v>
      </c>
      <c r="CS98" s="186">
        <v>8.9063528999999998E-6</v>
      </c>
      <c r="CT98" s="186">
        <v>0</v>
      </c>
      <c r="CU98" s="186">
        <v>0</v>
      </c>
      <c r="CW98" s="85" t="s">
        <v>823</v>
      </c>
      <c r="CX98" s="162" t="s">
        <v>2805</v>
      </c>
    </row>
    <row r="99" spans="1:102" ht="14.4">
      <c r="A99" t="s">
        <v>912</v>
      </c>
      <c r="B99" s="92" t="s">
        <v>896</v>
      </c>
      <c r="C99" s="126" t="str">
        <f t="shared" si="28"/>
        <v>A.030.10.103</v>
      </c>
      <c r="D99" s="11" t="s">
        <v>1697</v>
      </c>
      <c r="E99" s="125" t="s">
        <v>878</v>
      </c>
      <c r="F99" s="128" t="str">
        <f t="shared" si="29"/>
        <v>Carbon black</v>
      </c>
      <c r="G99" s="131">
        <f t="shared" si="30"/>
        <v>0.69761635393400001</v>
      </c>
      <c r="H99" s="183">
        <f t="shared" si="31"/>
        <v>7.016574757000002E-2</v>
      </c>
      <c r="I99" s="183">
        <f t="shared" si="32"/>
        <v>0.12894434166400001</v>
      </c>
      <c r="J99" s="184">
        <f t="shared" si="33"/>
        <v>1.1100324699999999E-2</v>
      </c>
      <c r="K99" s="183">
        <v>0.48740593999999998</v>
      </c>
      <c r="L99" s="146">
        <v>6.1656437000000001E-2</v>
      </c>
      <c r="M99" s="146">
        <v>6.3381070999999997E-2</v>
      </c>
      <c r="N99" s="146">
        <v>6.0824966000000001E-2</v>
      </c>
      <c r="O99" s="146">
        <v>8.0781667000000001E-3</v>
      </c>
      <c r="P99" s="188">
        <v>6.7508851999999999E-4</v>
      </c>
      <c r="Q99" s="146">
        <v>5.8752635000000001E-4</v>
      </c>
      <c r="R99" s="146">
        <v>3.8774312999999999E-3</v>
      </c>
      <c r="S99" s="146">
        <v>1.3901362E-3</v>
      </c>
      <c r="T99" s="146">
        <v>0</v>
      </c>
      <c r="U99" s="188">
        <v>9.7101884999999995E-3</v>
      </c>
      <c r="V99" s="188">
        <v>2.9402364E-5</v>
      </c>
      <c r="W99" s="146">
        <v>0</v>
      </c>
      <c r="X99" s="146">
        <v>0</v>
      </c>
      <c r="Z99" s="157">
        <f t="shared" si="34"/>
        <v>3.2493729333333334</v>
      </c>
      <c r="AB99" s="131">
        <f t="shared" si="35"/>
        <v>0.48740593999999998</v>
      </c>
      <c r="AC99" s="131">
        <f t="shared" si="36"/>
        <v>0.19908068687000002</v>
      </c>
      <c r="AD99" s="131">
        <f t="shared" si="37"/>
        <v>0.1289149393</v>
      </c>
      <c r="AE99" s="131">
        <f t="shared" si="38"/>
        <v>0.12894434166400001</v>
      </c>
      <c r="AF99" s="131">
        <f t="shared" si="39"/>
        <v>1.1100324699999999E-2</v>
      </c>
      <c r="AH99">
        <v>111.54289</v>
      </c>
      <c r="AI99" s="71">
        <v>109.80803</v>
      </c>
      <c r="AJ99" s="71">
        <v>1.2062345999999999</v>
      </c>
      <c r="AK99" s="71">
        <v>0</v>
      </c>
      <c r="AL99" s="71">
        <v>0</v>
      </c>
      <c r="AM99" s="71">
        <v>0.29548281999999998</v>
      </c>
      <c r="AN99" s="71">
        <v>0.23314359000000001</v>
      </c>
      <c r="AP99" s="129">
        <v>8.4587659999999995E-2</v>
      </c>
      <c r="AQ99" s="129">
        <v>7.3707285999999997E-2</v>
      </c>
      <c r="AR99" s="129">
        <v>3.0392481000000001E-3</v>
      </c>
      <c r="AS99" s="129">
        <v>7.8411261999999995E-3</v>
      </c>
      <c r="AT99" s="172">
        <f t="shared" si="40"/>
        <v>4.4189020411430006E-6</v>
      </c>
      <c r="AU99" s="172">
        <f t="shared" si="41"/>
        <v>1.1239822675012999E-8</v>
      </c>
      <c r="AV99" s="185">
        <f t="shared" si="42"/>
        <v>1.0981969300699999</v>
      </c>
      <c r="AW99" s="121">
        <v>3.0154181E-6</v>
      </c>
      <c r="AX99" s="121">
        <v>9.0982441999999999E-9</v>
      </c>
      <c r="AY99" s="121">
        <v>2.4857702999999998E-13</v>
      </c>
      <c r="AZ99" s="121">
        <v>0</v>
      </c>
      <c r="BA99" s="121">
        <v>0</v>
      </c>
      <c r="BB99" s="121">
        <v>3.6814501E-9</v>
      </c>
      <c r="BC99" s="121">
        <v>1.3990120999999999E-6</v>
      </c>
      <c r="BD99" s="121">
        <v>6.2360813000000002E-10</v>
      </c>
      <c r="BE99" s="121">
        <v>1.5141372E-9</v>
      </c>
      <c r="BF99" s="121">
        <v>3.1960000000000001E-12</v>
      </c>
      <c r="BG99" s="121">
        <v>2.525E-14</v>
      </c>
      <c r="BH99" s="121">
        <v>3.3483427E-13</v>
      </c>
      <c r="BI99" s="121">
        <v>2.3339461000000001E-14</v>
      </c>
      <c r="BJ99" s="121">
        <v>5.1442520000000004E-15</v>
      </c>
      <c r="BK99" s="121">
        <v>9.3096663E-11</v>
      </c>
      <c r="BL99" s="121">
        <v>6.9729438000000005E-10</v>
      </c>
      <c r="BM99" s="121">
        <v>0</v>
      </c>
      <c r="BN99" s="121">
        <v>1.1663007E-4</v>
      </c>
      <c r="BO99" s="121">
        <v>1.0980802999999999</v>
      </c>
      <c r="BP99" s="121">
        <v>0</v>
      </c>
      <c r="BQ99" s="121">
        <v>0</v>
      </c>
      <c r="BR99" s="121">
        <v>0</v>
      </c>
      <c r="BT99" s="71">
        <v>2.6877199000000001E-4</v>
      </c>
      <c r="BU99" s="71">
        <v>1.1262811E-5</v>
      </c>
      <c r="BV99" s="71">
        <v>9.0601140000000005E-5</v>
      </c>
      <c r="BW99" s="71">
        <v>4.7527678000000002E-7</v>
      </c>
      <c r="BX99" s="71">
        <v>1.3146509E-5</v>
      </c>
      <c r="BY99" s="71">
        <v>1.6957939E-6</v>
      </c>
      <c r="BZ99" s="71">
        <v>0</v>
      </c>
      <c r="CA99" s="71">
        <v>2.4589205000000001E-6</v>
      </c>
      <c r="CB99" s="71">
        <v>9.3858326000000005E-7</v>
      </c>
      <c r="CC99" s="71">
        <v>5.8588705000000001E-7</v>
      </c>
      <c r="CD99" s="71">
        <v>0</v>
      </c>
      <c r="CE99" s="71">
        <v>0</v>
      </c>
      <c r="CF99" s="71">
        <v>0</v>
      </c>
      <c r="CG99" s="71">
        <v>1.2210743000000001E-5</v>
      </c>
      <c r="CH99" s="71">
        <v>1.3539633000000001E-4</v>
      </c>
      <c r="CI99" s="71">
        <v>1.9572163000000001E-14</v>
      </c>
      <c r="CJ99" s="71">
        <v>0</v>
      </c>
      <c r="CL99" s="186">
        <v>0</v>
      </c>
      <c r="CM99" s="186">
        <v>3.2493729</v>
      </c>
      <c r="CN99" s="187">
        <v>4.6352386000000002E-2</v>
      </c>
      <c r="CO99" s="186">
        <v>8.0774160000000005E-3</v>
      </c>
      <c r="CP99" s="186">
        <v>1.5994265000000001E-10</v>
      </c>
      <c r="CQ99" s="186">
        <v>1.8649025999999999E-8</v>
      </c>
      <c r="CR99" s="186">
        <v>5.3747033000000005E-4</v>
      </c>
      <c r="CS99" s="186">
        <v>1.9593975999999999E-2</v>
      </c>
      <c r="CT99" s="186">
        <v>2.1431151999999999E-6</v>
      </c>
      <c r="CU99" s="186">
        <v>5.7836319999999999E-4</v>
      </c>
      <c r="CW99" s="87" t="s">
        <v>826</v>
      </c>
      <c r="CX99" s="161" t="s">
        <v>2806</v>
      </c>
    </row>
    <row r="100" spans="1:102" ht="14.4">
      <c r="A100" t="s">
        <v>913</v>
      </c>
      <c r="B100" s="92" t="s">
        <v>896</v>
      </c>
      <c r="C100" s="126" t="str">
        <f t="shared" si="28"/>
        <v>A.030.10.105</v>
      </c>
      <c r="D100" s="11" t="s">
        <v>1697</v>
      </c>
      <c r="E100" s="125" t="s">
        <v>878</v>
      </c>
      <c r="F100" s="128" t="str">
        <f t="shared" si="29"/>
        <v>Cobalt oxide (CoO)</v>
      </c>
      <c r="G100" s="131">
        <f t="shared" si="30"/>
        <v>35.961085010000005</v>
      </c>
      <c r="H100" s="183">
        <f t="shared" si="31"/>
        <v>1.4928123099999999</v>
      </c>
      <c r="I100" s="183">
        <f t="shared" si="32"/>
        <v>5.1738641999999997</v>
      </c>
      <c r="J100" s="184">
        <f t="shared" si="33"/>
        <v>25.6671038</v>
      </c>
      <c r="K100" s="183">
        <v>3.6273046999999998</v>
      </c>
      <c r="L100" s="146">
        <v>2.6198393000000002</v>
      </c>
      <c r="M100" s="146">
        <v>1.0183878</v>
      </c>
      <c r="N100" s="146">
        <v>0.46957300000000002</v>
      </c>
      <c r="O100" s="146">
        <v>0</v>
      </c>
      <c r="P100" s="146">
        <v>0.53114810999999995</v>
      </c>
      <c r="Q100" s="188">
        <v>0.49209120000000001</v>
      </c>
      <c r="R100" s="188">
        <v>1.5356371</v>
      </c>
      <c r="S100" s="146">
        <v>24.649218999999999</v>
      </c>
      <c r="T100" s="146">
        <v>0</v>
      </c>
      <c r="U100" s="146">
        <v>1.0178848</v>
      </c>
      <c r="V100" s="146">
        <v>0</v>
      </c>
      <c r="W100" s="146">
        <v>0</v>
      </c>
      <c r="X100" s="146">
        <v>0</v>
      </c>
      <c r="Z100" s="157">
        <f t="shared" si="34"/>
        <v>24.182031333333335</v>
      </c>
      <c r="AB100" s="131">
        <f t="shared" si="35"/>
        <v>3.6273046999999998</v>
      </c>
      <c r="AC100" s="131">
        <f t="shared" si="36"/>
        <v>6.6666765100000003</v>
      </c>
      <c r="AD100" s="131">
        <f t="shared" si="37"/>
        <v>5.1738641999999997</v>
      </c>
      <c r="AE100" s="131">
        <f t="shared" si="38"/>
        <v>5.1738641999999997</v>
      </c>
      <c r="AF100" s="131">
        <f t="shared" si="39"/>
        <v>25.6671038</v>
      </c>
      <c r="AH100">
        <v>126.44531000000001</v>
      </c>
      <c r="AI100" s="71">
        <v>0</v>
      </c>
      <c r="AJ100" s="71">
        <v>126.44531000000001</v>
      </c>
      <c r="AK100" s="71">
        <v>0</v>
      </c>
      <c r="AL100" s="71">
        <v>0</v>
      </c>
      <c r="AM100" s="71">
        <v>0</v>
      </c>
      <c r="AN100" s="71">
        <v>0</v>
      </c>
      <c r="AP100" s="129">
        <v>2.6573570000000002</v>
      </c>
      <c r="AQ100" s="129">
        <v>2.6063426999999999</v>
      </c>
      <c r="AR100" s="129">
        <v>4.5503081000000001E-2</v>
      </c>
      <c r="AS100" s="129">
        <v>5.5111874999999996E-3</v>
      </c>
      <c r="AT100" s="172">
        <f t="shared" si="40"/>
        <v>1.56255559196E-4</v>
      </c>
      <c r="AU100" s="172">
        <f t="shared" si="41"/>
        <v>1.6828062294679998E-7</v>
      </c>
      <c r="AV100" s="185">
        <f t="shared" si="42"/>
        <v>0.77187499999999998</v>
      </c>
      <c r="AW100" s="121">
        <v>2.2440924999999999E-5</v>
      </c>
      <c r="AX100" s="121">
        <v>6.7709687000000005E-8</v>
      </c>
      <c r="AY100" s="121">
        <v>1.8499254000000001E-12</v>
      </c>
      <c r="AZ100" s="121">
        <v>0</v>
      </c>
      <c r="BA100" s="121">
        <v>0</v>
      </c>
      <c r="BB100" s="121">
        <v>6.5527195999999998E-8</v>
      </c>
      <c r="BC100" s="121">
        <v>5.2472500000000003E-5</v>
      </c>
      <c r="BD100" s="121">
        <v>9.3907835E-9</v>
      </c>
      <c r="BE100" s="121">
        <v>6.0817257E-8</v>
      </c>
      <c r="BF100" s="121">
        <v>1.1347361E-8</v>
      </c>
      <c r="BG100" s="121">
        <v>3.9680214000000003E-12</v>
      </c>
      <c r="BH100" s="121">
        <v>1.1808327000000001E-8</v>
      </c>
      <c r="BI100" s="121">
        <v>5.9627098000000003E-9</v>
      </c>
      <c r="BJ100" s="121">
        <v>1.2386797E-9</v>
      </c>
      <c r="BK100" s="121">
        <v>1.3323983E-5</v>
      </c>
      <c r="BL100" s="121">
        <v>6.7952624000000003E-5</v>
      </c>
      <c r="BM100" s="121">
        <v>0</v>
      </c>
      <c r="BN100" s="121">
        <v>0.77187499999999998</v>
      </c>
      <c r="BO100" s="121">
        <v>0</v>
      </c>
      <c r="BP100" s="121">
        <v>0</v>
      </c>
      <c r="BQ100" s="121">
        <v>0</v>
      </c>
      <c r="BR100" s="121">
        <v>0</v>
      </c>
      <c r="BT100" s="71">
        <v>3.3608986E-3</v>
      </c>
      <c r="BU100" s="71">
        <v>4.4047957999999998E-4</v>
      </c>
      <c r="BV100" s="71">
        <v>6.7425920000000004E-4</v>
      </c>
      <c r="BW100" s="71">
        <v>1.7987976E-4</v>
      </c>
      <c r="BX100" s="71">
        <v>3.3177092000000001E-4</v>
      </c>
      <c r="BY100" s="71">
        <v>5.2550209999999998E-5</v>
      </c>
      <c r="BZ100" s="71">
        <v>2.8653197E-4</v>
      </c>
      <c r="CA100" s="71">
        <v>6.3233133000000006E-5</v>
      </c>
      <c r="CB100" s="71">
        <v>7.1301462999999996E-4</v>
      </c>
      <c r="CC100" s="71">
        <v>3.3331453000000002E-4</v>
      </c>
      <c r="CD100" s="71">
        <v>0</v>
      </c>
      <c r="CE100" s="71">
        <v>0</v>
      </c>
      <c r="CF100" s="71">
        <v>0</v>
      </c>
      <c r="CG100" s="71">
        <v>1.1456424E-4</v>
      </c>
      <c r="CH100" s="71">
        <v>1.6183939000000001E-4</v>
      </c>
      <c r="CI100" s="71">
        <v>9.4610311999999994E-6</v>
      </c>
      <c r="CJ100" s="71">
        <v>0</v>
      </c>
      <c r="CL100" s="186">
        <v>0</v>
      </c>
      <c r="CM100" s="186">
        <v>24.182030999999998</v>
      </c>
      <c r="CN100" s="187">
        <v>1.7850946999999999</v>
      </c>
      <c r="CO100" s="186">
        <v>0.31092481</v>
      </c>
      <c r="CP100" s="186">
        <v>1.9347675999999999E-5</v>
      </c>
      <c r="CQ100" s="186">
        <v>6.4358748999999998E-5</v>
      </c>
      <c r="CR100" s="186">
        <v>1.6486522999999999E-2</v>
      </c>
      <c r="CS100" s="186">
        <v>2346.4686000000002</v>
      </c>
      <c r="CT100" s="186">
        <v>7.5385989000000004E-3</v>
      </c>
      <c r="CU100" s="186">
        <v>1.5958337999999999E-2</v>
      </c>
      <c r="CW100" s="85" t="s">
        <v>827</v>
      </c>
      <c r="CX100" s="161" t="s">
        <v>2807</v>
      </c>
    </row>
    <row r="101" spans="1:102" ht="14.4">
      <c r="A101" t="s">
        <v>914</v>
      </c>
      <c r="B101" s="92" t="s">
        <v>896</v>
      </c>
      <c r="C101" s="126" t="str">
        <f t="shared" si="28"/>
        <v>A.030.10.106</v>
      </c>
      <c r="D101" s="11" t="s">
        <v>1697</v>
      </c>
      <c r="E101" s="125" t="s">
        <v>878</v>
      </c>
      <c r="F101" s="128" t="str">
        <f t="shared" si="29"/>
        <v>Graphite for batteries</v>
      </c>
      <c r="G101" s="131">
        <f t="shared" si="30"/>
        <v>1.569641224655</v>
      </c>
      <c r="H101" s="183">
        <f t="shared" si="31"/>
        <v>8.0481688989999994E-2</v>
      </c>
      <c r="I101" s="183">
        <f t="shared" si="32"/>
        <v>0.10393066450499999</v>
      </c>
      <c r="J101" s="184">
        <f t="shared" si="33"/>
        <v>9.6905711599999996E-3</v>
      </c>
      <c r="K101" s="183">
        <v>1.3755383000000001</v>
      </c>
      <c r="L101" s="146">
        <v>1.7218530999999999E-2</v>
      </c>
      <c r="M101" s="146">
        <v>8.3955775999999996E-2</v>
      </c>
      <c r="N101" s="146">
        <v>7.5888499999999998E-2</v>
      </c>
      <c r="O101" s="146">
        <v>3.7023647999999999E-3</v>
      </c>
      <c r="P101" s="146">
        <v>4.4001856999999997E-4</v>
      </c>
      <c r="Q101" s="188">
        <v>4.5080561999999999E-4</v>
      </c>
      <c r="R101" s="188">
        <v>2.7283956E-3</v>
      </c>
      <c r="S101" s="146">
        <v>9.1205235999999997E-4</v>
      </c>
      <c r="T101" s="146">
        <v>0</v>
      </c>
      <c r="U101" s="188">
        <v>8.7785187999999993E-3</v>
      </c>
      <c r="V101" s="188">
        <v>2.7961905000000001E-5</v>
      </c>
      <c r="W101" s="146">
        <v>0</v>
      </c>
      <c r="X101" s="146">
        <v>0</v>
      </c>
      <c r="Z101" s="157">
        <f t="shared" si="34"/>
        <v>9.1702553333333352</v>
      </c>
      <c r="AB101" s="131">
        <f t="shared" si="35"/>
        <v>1.3755383000000001</v>
      </c>
      <c r="AC101" s="131">
        <f t="shared" si="36"/>
        <v>0.18438439158999997</v>
      </c>
      <c r="AD101" s="131">
        <f t="shared" si="37"/>
        <v>0.10390270259999999</v>
      </c>
      <c r="AE101" s="131">
        <f t="shared" si="38"/>
        <v>0.10393066450499999</v>
      </c>
      <c r="AF101" s="131">
        <f t="shared" si="39"/>
        <v>9.6905711599999996E-3</v>
      </c>
      <c r="AH101">
        <v>122.25628</v>
      </c>
      <c r="AI101" s="71">
        <v>121.03077</v>
      </c>
      <c r="AJ101" s="71">
        <v>0.83429969000000004</v>
      </c>
      <c r="AK101" s="71">
        <v>0</v>
      </c>
      <c r="AL101" s="71">
        <v>9.5311913000000002E-3</v>
      </c>
      <c r="AM101" s="71">
        <v>0.22000663000000001</v>
      </c>
      <c r="AN101" s="71">
        <v>0.16167266999999999</v>
      </c>
      <c r="AP101" s="129">
        <v>0.17059173</v>
      </c>
      <c r="AQ101" s="129">
        <v>0.15731714999999999</v>
      </c>
      <c r="AR101" s="129">
        <v>7.5245898999999998E-3</v>
      </c>
      <c r="AS101" s="129">
        <v>5.7499889E-3</v>
      </c>
      <c r="AT101" s="172">
        <f t="shared" si="40"/>
        <v>9.4314837149009977E-6</v>
      </c>
      <c r="AU101" s="172">
        <f t="shared" si="41"/>
        <v>2.78276250491288E-8</v>
      </c>
      <c r="AV101" s="185">
        <f t="shared" si="42"/>
        <v>0.805320578698</v>
      </c>
      <c r="AW101" s="121">
        <v>8.5209594999999994E-6</v>
      </c>
      <c r="AX101" s="121">
        <v>2.5710219E-8</v>
      </c>
      <c r="AY101" s="121">
        <v>7.0242185999999999E-13</v>
      </c>
      <c r="AZ101" s="121">
        <v>0</v>
      </c>
      <c r="BA101" s="121">
        <v>0</v>
      </c>
      <c r="BB101" s="121">
        <v>7.7582623E-9</v>
      </c>
      <c r="BC101" s="121">
        <v>9.0223544000000004E-7</v>
      </c>
      <c r="BD101" s="121">
        <v>1.1661949E-9</v>
      </c>
      <c r="BE101" s="121">
        <v>9.5023370999999992E-10</v>
      </c>
      <c r="BF101" s="121">
        <v>0</v>
      </c>
      <c r="BG101" s="121">
        <v>0</v>
      </c>
      <c r="BH101" s="121">
        <v>2.4527895999999998E-13</v>
      </c>
      <c r="BI101" s="121">
        <v>2.4635319E-14</v>
      </c>
      <c r="BJ101" s="121">
        <v>5.1029897999999998E-15</v>
      </c>
      <c r="BK101" s="121">
        <v>6.1158190999999995E-11</v>
      </c>
      <c r="BL101" s="121">
        <v>4.6935441000000004E-10</v>
      </c>
      <c r="BM101" s="121">
        <v>0</v>
      </c>
      <c r="BN101" s="121">
        <v>7.6698698000000006E-5</v>
      </c>
      <c r="BO101" s="121">
        <v>0.80524388000000002</v>
      </c>
      <c r="BP101" s="121">
        <v>0</v>
      </c>
      <c r="BQ101" s="121">
        <v>0</v>
      </c>
      <c r="BR101" s="121">
        <v>0</v>
      </c>
      <c r="BT101" s="71">
        <v>4.4768586E-4</v>
      </c>
      <c r="BU101" s="71">
        <v>8.8521024999999997E-6</v>
      </c>
      <c r="BV101" s="71">
        <v>2.5569105000000002E-4</v>
      </c>
      <c r="BW101" s="71">
        <v>3.3336743000000002E-7</v>
      </c>
      <c r="BX101" s="71">
        <v>7.2318024000000002E-6</v>
      </c>
      <c r="BY101" s="71">
        <v>4.5244190999999997E-6</v>
      </c>
      <c r="BZ101" s="71">
        <v>0</v>
      </c>
      <c r="CA101" s="71">
        <v>6.8670944999999998E-6</v>
      </c>
      <c r="CB101" s="71">
        <v>6.1409261999999999E-7</v>
      </c>
      <c r="CC101" s="71">
        <v>4.2800945E-7</v>
      </c>
      <c r="CD101" s="71">
        <v>0</v>
      </c>
      <c r="CE101" s="71">
        <v>0</v>
      </c>
      <c r="CF101" s="71">
        <v>0</v>
      </c>
      <c r="CG101" s="71">
        <v>1.4669512E-5</v>
      </c>
      <c r="CH101" s="71">
        <v>1.4847440999999999E-4</v>
      </c>
      <c r="CI101" s="71">
        <v>2.2245834999999999E-14</v>
      </c>
      <c r="CJ101" s="71">
        <v>0</v>
      </c>
      <c r="CL101" s="186">
        <v>0</v>
      </c>
      <c r="CM101" s="186">
        <v>9.1610969000000004</v>
      </c>
      <c r="CN101" s="187">
        <v>0.12953654000000001</v>
      </c>
      <c r="CO101" s="186">
        <v>7.0941590000000001E-3</v>
      </c>
      <c r="CP101" s="186">
        <v>1.1643509000000001E-10</v>
      </c>
      <c r="CQ101" s="186">
        <v>1.3600774E-8</v>
      </c>
      <c r="CR101" s="186">
        <v>2.5279353999999997E-4</v>
      </c>
      <c r="CS101" s="186">
        <v>1.7504809999999999E-2</v>
      </c>
      <c r="CT101" s="186">
        <v>0</v>
      </c>
      <c r="CU101" s="186">
        <v>1.5911193999999999E-3</v>
      </c>
      <c r="CW101" s="87" t="s">
        <v>826</v>
      </c>
      <c r="CX101" s="161" t="s">
        <v>2808</v>
      </c>
    </row>
    <row r="102" spans="1:102" ht="14.4">
      <c r="A102" t="s">
        <v>2203</v>
      </c>
      <c r="B102" s="92" t="s">
        <v>896</v>
      </c>
      <c r="C102" s="126" t="str">
        <f t="shared" si="28"/>
        <v>A.030.10.107</v>
      </c>
      <c r="D102" s="11" t="s">
        <v>1697</v>
      </c>
      <c r="E102" s="125" t="s">
        <v>878</v>
      </c>
      <c r="F102" s="128" t="str">
        <f t="shared" si="29"/>
        <v>H2O2 - hydrogen peroxide 70% in H2O</v>
      </c>
      <c r="G102" s="131">
        <f t="shared" si="30"/>
        <v>8.965119416985852E-2</v>
      </c>
      <c r="H102" s="183">
        <f t="shared" si="31"/>
        <v>1.2928678177619999E-3</v>
      </c>
      <c r="I102" s="183">
        <f t="shared" si="32"/>
        <v>8.2499163520965198E-3</v>
      </c>
      <c r="J102" s="184">
        <f t="shared" si="33"/>
        <v>0</v>
      </c>
      <c r="K102" s="183">
        <v>8.0108410000000005E-2</v>
      </c>
      <c r="L102" s="146">
        <v>7.4159100000000004E-3</v>
      </c>
      <c r="M102" s="146">
        <v>8.3400601000000005E-4</v>
      </c>
      <c r="N102" s="146">
        <v>1.2928499999999999E-3</v>
      </c>
      <c r="O102" s="146">
        <v>0</v>
      </c>
      <c r="P102" s="188">
        <v>0</v>
      </c>
      <c r="Q102" s="188">
        <v>1.7817762000000001E-8</v>
      </c>
      <c r="R102" s="188">
        <v>3.4209651999999999E-10</v>
      </c>
      <c r="S102" s="146">
        <v>0</v>
      </c>
      <c r="T102" s="146">
        <v>0</v>
      </c>
      <c r="U102" s="146">
        <v>0</v>
      </c>
      <c r="V102" s="188">
        <v>0</v>
      </c>
      <c r="W102" s="146">
        <v>0</v>
      </c>
      <c r="X102" s="146">
        <v>0</v>
      </c>
      <c r="Z102" s="157">
        <f t="shared" si="34"/>
        <v>0.53405606666666672</v>
      </c>
      <c r="AB102" s="131">
        <f t="shared" si="35"/>
        <v>8.0108410000000005E-2</v>
      </c>
      <c r="AC102" s="131">
        <f t="shared" si="36"/>
        <v>9.5427841698585199E-3</v>
      </c>
      <c r="AD102" s="131">
        <f t="shared" si="37"/>
        <v>8.2499163520965198E-3</v>
      </c>
      <c r="AE102" s="131">
        <f t="shared" si="38"/>
        <v>8.2499163520965198E-3</v>
      </c>
      <c r="AF102" s="131">
        <f t="shared" si="39"/>
        <v>0</v>
      </c>
      <c r="AH102">
        <v>7.7547480000000002</v>
      </c>
      <c r="AI102" s="71">
        <v>7.7547480000000002</v>
      </c>
      <c r="AJ102" s="71">
        <v>0</v>
      </c>
      <c r="AK102" s="71">
        <v>0</v>
      </c>
      <c r="AL102" s="71">
        <v>0</v>
      </c>
      <c r="AM102" s="71">
        <v>0</v>
      </c>
      <c r="AN102" s="71">
        <v>0</v>
      </c>
      <c r="AP102" s="129">
        <v>1.1516792E-2</v>
      </c>
      <c r="AQ102" s="129">
        <v>1.0513784999999999E-2</v>
      </c>
      <c r="AR102" s="129">
        <v>4.4931849999999999E-4</v>
      </c>
      <c r="AS102" s="129">
        <v>5.5368900999999996E-4</v>
      </c>
      <c r="AT102" s="172">
        <f t="shared" si="40"/>
        <v>6.3032282731000001E-7</v>
      </c>
      <c r="AU102" s="172">
        <f t="shared" si="41"/>
        <v>1.661680854681E-9</v>
      </c>
      <c r="AV102" s="185">
        <f t="shared" si="42"/>
        <v>7.7547480000000002E-2</v>
      </c>
      <c r="AW102" s="121">
        <v>4.9559672999999996E-7</v>
      </c>
      <c r="AX102" s="121">
        <v>1.495335E-9</v>
      </c>
      <c r="AY102" s="121">
        <v>4.0854681E-14</v>
      </c>
      <c r="AZ102" s="121">
        <v>4.7789999999999997E-12</v>
      </c>
      <c r="BA102" s="121">
        <v>0</v>
      </c>
      <c r="BB102" s="121">
        <v>4.125E-11</v>
      </c>
      <c r="BC102" s="121">
        <v>1.3468000000000001E-7</v>
      </c>
      <c r="BD102" s="121">
        <v>9.4250000000000007E-12</v>
      </c>
      <c r="BE102" s="121">
        <v>1.5688000000000001E-10</v>
      </c>
      <c r="BF102" s="121">
        <v>0</v>
      </c>
      <c r="BG102" s="121">
        <v>0</v>
      </c>
      <c r="BH102" s="121">
        <v>0</v>
      </c>
      <c r="BI102" s="121">
        <v>0</v>
      </c>
      <c r="BJ102" s="121">
        <v>0</v>
      </c>
      <c r="BK102" s="121">
        <v>0</v>
      </c>
      <c r="BL102" s="121">
        <v>6.8310000000000001E-14</v>
      </c>
      <c r="BM102" s="121">
        <v>0</v>
      </c>
      <c r="BN102" s="121">
        <v>0</v>
      </c>
      <c r="BO102" s="121">
        <v>7.7547480000000002E-2</v>
      </c>
      <c r="BP102" s="121">
        <v>0</v>
      </c>
      <c r="BQ102" s="121">
        <v>0</v>
      </c>
      <c r="BR102" s="121">
        <v>0</v>
      </c>
      <c r="BT102" s="71">
        <v>2.6555226000000001E-5</v>
      </c>
      <c r="BU102" s="71">
        <v>1.0815780999999999E-6</v>
      </c>
      <c r="BV102" s="71">
        <v>1.48909E-5</v>
      </c>
      <c r="BW102" s="71">
        <v>4.0072087000000003E-14</v>
      </c>
      <c r="BX102" s="71">
        <v>8.9093308999999998E-7</v>
      </c>
      <c r="BY102" s="71">
        <v>0</v>
      </c>
      <c r="BZ102" s="71">
        <v>0</v>
      </c>
      <c r="CA102" s="71">
        <v>0</v>
      </c>
      <c r="CB102" s="71">
        <v>0</v>
      </c>
      <c r="CC102" s="71">
        <v>1.1790117E-11</v>
      </c>
      <c r="CD102" s="71">
        <v>0</v>
      </c>
      <c r="CE102" s="71">
        <v>0</v>
      </c>
      <c r="CF102" s="71">
        <v>1.0848473000000001E-8</v>
      </c>
      <c r="CG102" s="71">
        <v>3.1734394999999999E-7</v>
      </c>
      <c r="CH102" s="71">
        <v>9.3636104E-6</v>
      </c>
      <c r="CI102" s="71">
        <v>0</v>
      </c>
      <c r="CJ102" s="71">
        <v>0</v>
      </c>
      <c r="CL102" s="186">
        <v>8.9999999999999995E-9</v>
      </c>
      <c r="CM102" s="186">
        <v>0.53404275000000001</v>
      </c>
      <c r="CN102" s="187">
        <v>1.1243786999999999E-3</v>
      </c>
      <c r="CO102" s="186">
        <v>7.3999999999999999E-4</v>
      </c>
      <c r="CP102" s="186">
        <v>0</v>
      </c>
      <c r="CQ102" s="186">
        <v>1.611E-14</v>
      </c>
      <c r="CR102" s="186">
        <v>4.5222214E-5</v>
      </c>
      <c r="CS102" s="186">
        <v>0</v>
      </c>
      <c r="CT102" s="186">
        <v>0</v>
      </c>
      <c r="CU102" s="186">
        <v>0</v>
      </c>
      <c r="CW102" s="85" t="s">
        <v>823</v>
      </c>
      <c r="CX102" s="162" t="s">
        <v>2809</v>
      </c>
    </row>
    <row r="103" spans="1:102" ht="14.4">
      <c r="A103" t="s">
        <v>915</v>
      </c>
      <c r="B103" s="92" t="s">
        <v>896</v>
      </c>
      <c r="C103" s="126" t="str">
        <f t="shared" si="28"/>
        <v>A.030.10.108</v>
      </c>
      <c r="D103" s="11" t="s">
        <v>1697</v>
      </c>
      <c r="E103" s="125" t="s">
        <v>878</v>
      </c>
      <c r="F103" s="128" t="str">
        <f t="shared" si="29"/>
        <v>Hydrogen Sulfide</v>
      </c>
      <c r="G103" s="131">
        <f t="shared" si="30"/>
        <v>0.15440139526193158</v>
      </c>
      <c r="H103" s="183">
        <f t="shared" si="31"/>
        <v>6.1386560689999994E-3</v>
      </c>
      <c r="I103" s="183">
        <f t="shared" si="32"/>
        <v>9.0110267978999996E-3</v>
      </c>
      <c r="J103" s="184">
        <f t="shared" si="33"/>
        <v>2.8391523950315866E-3</v>
      </c>
      <c r="K103" s="183">
        <v>0.13641255999999999</v>
      </c>
      <c r="L103" s="146">
        <v>3.3614881000000002E-3</v>
      </c>
      <c r="M103" s="146">
        <v>5.2000379999999997E-3</v>
      </c>
      <c r="N103" s="146">
        <v>5.3016267000000001E-3</v>
      </c>
      <c r="O103" s="188">
        <v>6.9215281000000004E-4</v>
      </c>
      <c r="P103" s="188">
        <v>7.7305119000000005E-5</v>
      </c>
      <c r="Q103" s="188">
        <v>6.7571439999999998E-5</v>
      </c>
      <c r="R103" s="146">
        <v>4.4422685E-4</v>
      </c>
      <c r="S103" s="188">
        <v>1.9040847E-4</v>
      </c>
      <c r="T103" s="188">
        <v>1.8527346999999999E-6</v>
      </c>
      <c r="U103" s="188">
        <v>2.6102685E-3</v>
      </c>
      <c r="V103" s="188">
        <v>3.4211132000000002E-6</v>
      </c>
      <c r="W103" s="188">
        <v>3.8475425000000003E-5</v>
      </c>
      <c r="X103" s="146">
        <v>3.1586871000000003E-14</v>
      </c>
      <c r="Z103" s="157">
        <f t="shared" si="34"/>
        <v>0.90941706666666666</v>
      </c>
      <c r="AB103" s="131">
        <f t="shared" si="35"/>
        <v>0.13641255999999999</v>
      </c>
      <c r="AC103" s="131">
        <f t="shared" si="36"/>
        <v>1.5144409019000002E-2</v>
      </c>
      <c r="AD103" s="131">
        <f t="shared" si="37"/>
        <v>9.0442283749999994E-3</v>
      </c>
      <c r="AE103" s="131">
        <f t="shared" si="38"/>
        <v>9.0110267978999996E-3</v>
      </c>
      <c r="AF103" s="131">
        <f t="shared" si="39"/>
        <v>2.8006769700315865E-3</v>
      </c>
      <c r="AH103">
        <v>13.680175</v>
      </c>
      <c r="AI103" s="71">
        <v>13.110670000000001</v>
      </c>
      <c r="AJ103" s="71">
        <v>0.34440673999999999</v>
      </c>
      <c r="AK103" s="71">
        <v>0</v>
      </c>
      <c r="AL103" s="71">
        <v>3.9590160999999999E-2</v>
      </c>
      <c r="AM103" s="71">
        <v>0.11752909</v>
      </c>
      <c r="AN103" s="71">
        <v>6.7978661999999995E-2</v>
      </c>
      <c r="AP103" s="129">
        <v>1.6924637999999999E-2</v>
      </c>
      <c r="AQ103" s="129">
        <v>1.5292329E-2</v>
      </c>
      <c r="AR103" s="129">
        <v>7.1779288000000004E-4</v>
      </c>
      <c r="AS103" s="129">
        <v>9.1451640000000001E-4</v>
      </c>
      <c r="AT103" s="172">
        <f t="shared" si="40"/>
        <v>9.1680630373791387E-7</v>
      </c>
      <c r="AU103" s="172">
        <f t="shared" si="41"/>
        <v>2.6545594946527247E-9</v>
      </c>
      <c r="AV103" s="185">
        <f t="shared" si="42"/>
        <v>0.12808352591</v>
      </c>
      <c r="AW103" s="121">
        <v>8.4394214999999999E-7</v>
      </c>
      <c r="AX103" s="121">
        <v>2.5463773E-9</v>
      </c>
      <c r="AY103" s="121">
        <v>6.9570659999999995E-14</v>
      </c>
      <c r="AZ103" s="121">
        <v>4.4629138999999999E-15</v>
      </c>
      <c r="BA103" s="121">
        <v>0</v>
      </c>
      <c r="BB103" s="121">
        <v>1.4218429999999999E-10</v>
      </c>
      <c r="BC103" s="121">
        <v>7.1885408999999999E-8</v>
      </c>
      <c r="BD103" s="121">
        <v>3.2412805999999999E-11</v>
      </c>
      <c r="BE103" s="121">
        <v>7.1121786000000006E-11</v>
      </c>
      <c r="BF103" s="121">
        <v>5.0992790000000001E-17</v>
      </c>
      <c r="BG103" s="121">
        <v>7.5737178999999997E-19</v>
      </c>
      <c r="BH103" s="121">
        <v>3.8508886000000003E-14</v>
      </c>
      <c r="BI103" s="121">
        <v>2.6780469999999999E-15</v>
      </c>
      <c r="BJ103" s="121">
        <v>5.9036551999999998E-16</v>
      </c>
      <c r="BK103" s="121">
        <v>1.0666736E-11</v>
      </c>
      <c r="BL103" s="121">
        <v>7.9969239000000003E-11</v>
      </c>
      <c r="BM103" s="121">
        <v>4.2672284999999998E-23</v>
      </c>
      <c r="BN103" s="121">
        <v>1.6705909999999999E-5</v>
      </c>
      <c r="BO103" s="121">
        <v>0.12806682</v>
      </c>
      <c r="BP103" s="121">
        <v>7.4592000000000005E-10</v>
      </c>
      <c r="BQ103" s="121">
        <v>4.5360000000000001E-12</v>
      </c>
      <c r="BR103" s="121">
        <v>2.0294399999999999E-16</v>
      </c>
      <c r="BT103" s="71">
        <v>4.4656666999999999E-5</v>
      </c>
      <c r="BU103" s="71">
        <v>4.9038142999999997E-7</v>
      </c>
      <c r="BV103" s="71">
        <v>2.5356961000000001E-5</v>
      </c>
      <c r="BW103" s="71">
        <v>5.4575131000000003E-8</v>
      </c>
      <c r="BX103" s="71">
        <v>1.0217249999999999E-6</v>
      </c>
      <c r="BY103" s="71">
        <v>9.1857881999999999E-11</v>
      </c>
      <c r="BZ103" s="71">
        <v>1.2532075E-12</v>
      </c>
      <c r="CA103" s="71">
        <v>1.3834631E-10</v>
      </c>
      <c r="CB103" s="71">
        <v>1.0749253999999999E-7</v>
      </c>
      <c r="CC103" s="71">
        <v>6.7673422999999999E-8</v>
      </c>
      <c r="CD103" s="71">
        <v>0</v>
      </c>
      <c r="CE103" s="71">
        <v>9.4364315000000005E-20</v>
      </c>
      <c r="CF103" s="71">
        <v>7.7265133E-16</v>
      </c>
      <c r="CG103" s="71">
        <v>1.0452585999999999E-6</v>
      </c>
      <c r="CH103" s="71">
        <v>1.6405267999999999E-5</v>
      </c>
      <c r="CI103" s="71">
        <v>1.7427979999999999E-11</v>
      </c>
      <c r="CJ103" s="71">
        <v>1.0708225E-7</v>
      </c>
      <c r="CL103" s="186">
        <v>6.5398263000000005E-16</v>
      </c>
      <c r="CM103" s="186">
        <v>0.90941453999999999</v>
      </c>
      <c r="CN103" s="187">
        <v>3.0679694999999997E-5</v>
      </c>
      <c r="CO103" s="186">
        <v>3.3553274000000001E-4</v>
      </c>
      <c r="CP103" s="186">
        <v>1.8391378999999999E-11</v>
      </c>
      <c r="CQ103" s="186">
        <v>2.1444445999999999E-9</v>
      </c>
      <c r="CR103" s="186">
        <v>3.7760713000000001E-5</v>
      </c>
      <c r="CS103" s="186">
        <v>2.2466458000000001E-3</v>
      </c>
      <c r="CT103" s="186">
        <v>3.4167080999999998E-11</v>
      </c>
      <c r="CU103" s="186">
        <v>3.2313805999999998E-8</v>
      </c>
      <c r="CW103" s="85" t="s">
        <v>828</v>
      </c>
      <c r="CX103" s="161" t="s">
        <v>2810</v>
      </c>
    </row>
    <row r="104" spans="1:102" ht="14.4">
      <c r="A104" t="s">
        <v>2204</v>
      </c>
      <c r="B104" s="92" t="s">
        <v>896</v>
      </c>
      <c r="C104" s="126" t="str">
        <f t="shared" si="28"/>
        <v>A.030.10.109</v>
      </c>
      <c r="D104" s="11" t="s">
        <v>1697</v>
      </c>
      <c r="E104" s="125" t="s">
        <v>878</v>
      </c>
      <c r="F104" s="128" t="str">
        <f t="shared" si="29"/>
        <v>KOH - Potassium hydroxide</v>
      </c>
      <c r="G104" s="131">
        <f t="shared" si="30"/>
        <v>0.34293087400669997</v>
      </c>
      <c r="H104" s="183">
        <f t="shared" si="31"/>
        <v>1.5310491024999999E-2</v>
      </c>
      <c r="I104" s="183">
        <f t="shared" si="32"/>
        <v>4.2435194991700002E-2</v>
      </c>
      <c r="J104" s="184">
        <f t="shared" si="33"/>
        <v>3.0690547990000001E-2</v>
      </c>
      <c r="K104" s="183">
        <v>0.25449463999999999</v>
      </c>
      <c r="L104" s="146">
        <v>2.8016027999999998E-2</v>
      </c>
      <c r="M104" s="146">
        <v>1.3229492000000001E-2</v>
      </c>
      <c r="N104" s="146">
        <v>1.2312185999999999E-2</v>
      </c>
      <c r="O104" s="188">
        <v>2.7926853000000001E-3</v>
      </c>
      <c r="P104" s="188">
        <v>6.3448445000000004E-5</v>
      </c>
      <c r="Q104" s="188">
        <v>1.4217128000000001E-4</v>
      </c>
      <c r="R104" s="188">
        <v>1.1875892E-3</v>
      </c>
      <c r="S104" s="146">
        <v>7.0357399000000004E-4</v>
      </c>
      <c r="T104" s="188">
        <v>0</v>
      </c>
      <c r="U104" s="188">
        <v>2.9986974E-2</v>
      </c>
      <c r="V104" s="188">
        <v>2.0857917E-6</v>
      </c>
      <c r="W104" s="188">
        <v>0</v>
      </c>
      <c r="X104" s="146">
        <v>0</v>
      </c>
      <c r="Z104" s="157">
        <f t="shared" si="34"/>
        <v>1.6966309333333334</v>
      </c>
      <c r="AB104" s="131">
        <f t="shared" si="35"/>
        <v>0.25449463999999999</v>
      </c>
      <c r="AC104" s="131">
        <f t="shared" si="36"/>
        <v>5.7743600224999997E-2</v>
      </c>
      <c r="AD104" s="131">
        <f t="shared" si="37"/>
        <v>4.2433109199999999E-2</v>
      </c>
      <c r="AE104" s="131">
        <f t="shared" si="38"/>
        <v>4.2435194991699995E-2</v>
      </c>
      <c r="AF104" s="131">
        <f t="shared" si="39"/>
        <v>3.0690547990000001E-2</v>
      </c>
      <c r="AH104">
        <v>27.916174000000002</v>
      </c>
      <c r="AI104" s="71">
        <v>20.488719</v>
      </c>
      <c r="AJ104" s="71">
        <v>4.1463675999999996</v>
      </c>
      <c r="AK104" s="71">
        <v>0</v>
      </c>
      <c r="AL104" s="71">
        <v>0.78052864</v>
      </c>
      <c r="AM104" s="71">
        <v>1.6698883</v>
      </c>
      <c r="AN104" s="71">
        <v>0.83067078999999999</v>
      </c>
      <c r="AP104" s="129">
        <v>3.7988622999999999E-2</v>
      </c>
      <c r="AQ104" s="129">
        <v>3.5488766999999997E-2</v>
      </c>
      <c r="AR104" s="129">
        <v>1.4652145E-3</v>
      </c>
      <c r="AS104" s="129">
        <v>1.0346409E-3</v>
      </c>
      <c r="AT104" s="172">
        <f t="shared" si="40"/>
        <v>2.127623932411E-6</v>
      </c>
      <c r="AU104" s="172">
        <f t="shared" si="41"/>
        <v>5.4186926644340991E-9</v>
      </c>
      <c r="AV104" s="185">
        <f t="shared" si="42"/>
        <v>0.14490769225400002</v>
      </c>
      <c r="AW104" s="121">
        <v>1.5744734999999999E-6</v>
      </c>
      <c r="AX104" s="121">
        <v>4.7505665999999998E-9</v>
      </c>
      <c r="AY104" s="121">
        <v>1.2979227E-13</v>
      </c>
      <c r="AZ104" s="121">
        <v>0</v>
      </c>
      <c r="BA104" s="121">
        <v>0</v>
      </c>
      <c r="BB104" s="121">
        <v>3.2993438999999998E-10</v>
      </c>
      <c r="BC104" s="121">
        <v>5.5260325000000005E-7</v>
      </c>
      <c r="BD104" s="121">
        <v>7.5241136E-11</v>
      </c>
      <c r="BE104" s="121">
        <v>5.9266555999999995E-10</v>
      </c>
      <c r="BF104" s="121">
        <v>0</v>
      </c>
      <c r="BG104" s="121">
        <v>0</v>
      </c>
      <c r="BH104" s="121">
        <v>8.1006667999999994E-14</v>
      </c>
      <c r="BI104" s="121">
        <v>7.1365805000000004E-15</v>
      </c>
      <c r="BJ104" s="121">
        <v>1.4329156E-15</v>
      </c>
      <c r="BK104" s="121">
        <v>1.1421121E-11</v>
      </c>
      <c r="BL104" s="121">
        <v>2.058269E-10</v>
      </c>
      <c r="BM104" s="121">
        <v>0</v>
      </c>
      <c r="BN104" s="121">
        <v>7.3472254000000005E-5</v>
      </c>
      <c r="BO104" s="121">
        <v>0.14483422000000001</v>
      </c>
      <c r="BP104" s="121">
        <v>0</v>
      </c>
      <c r="BQ104" s="121">
        <v>0</v>
      </c>
      <c r="BR104" s="121">
        <v>0</v>
      </c>
      <c r="BT104" s="71">
        <v>9.0213630999999998E-5</v>
      </c>
      <c r="BU104" s="71">
        <v>4.0860154000000003E-6</v>
      </c>
      <c r="BV104" s="71">
        <v>4.7306572000000002E-5</v>
      </c>
      <c r="BW104" s="71">
        <v>1.4500245000000001E-7</v>
      </c>
      <c r="BX104" s="71">
        <v>5.8654685999999996E-6</v>
      </c>
      <c r="BY104" s="71">
        <v>0</v>
      </c>
      <c r="BZ104" s="71">
        <v>0</v>
      </c>
      <c r="CA104" s="71">
        <v>0</v>
      </c>
      <c r="CB104" s="71">
        <v>9.3323286E-8</v>
      </c>
      <c r="CC104" s="71">
        <v>1.5276058000000001E-7</v>
      </c>
      <c r="CD104" s="71">
        <v>0</v>
      </c>
      <c r="CE104" s="71">
        <v>0</v>
      </c>
      <c r="CF104" s="71">
        <v>0</v>
      </c>
      <c r="CG104" s="71">
        <v>2.6187774E-6</v>
      </c>
      <c r="CH104" s="71">
        <v>2.9945710000000001E-5</v>
      </c>
      <c r="CI104" s="71">
        <v>7.8008115E-13</v>
      </c>
      <c r="CJ104" s="71">
        <v>0</v>
      </c>
      <c r="CL104" s="186">
        <v>0</v>
      </c>
      <c r="CM104" s="186">
        <v>1.6966308999999999</v>
      </c>
      <c r="CN104" s="187">
        <v>0</v>
      </c>
      <c r="CO104" s="186">
        <v>2.7955923000000001E-3</v>
      </c>
      <c r="CP104" s="186">
        <v>3.7979651E-11</v>
      </c>
      <c r="CQ104" s="186">
        <v>4.5676727999999999E-9</v>
      </c>
      <c r="CR104" s="186">
        <v>2.4048474000000001E-4</v>
      </c>
      <c r="CS104" s="186">
        <v>5.9804860000000001E-3</v>
      </c>
      <c r="CT104" s="186">
        <v>0</v>
      </c>
      <c r="CU104" s="186">
        <v>0</v>
      </c>
      <c r="CW104" s="85" t="s">
        <v>829</v>
      </c>
      <c r="CX104" s="161" t="s">
        <v>2811</v>
      </c>
    </row>
    <row r="105" spans="1:102" ht="14.4">
      <c r="A105" t="s">
        <v>3259</v>
      </c>
      <c r="B105" s="92" t="s">
        <v>896</v>
      </c>
      <c r="C105" s="126" t="str">
        <f t="shared" si="28"/>
        <v>A.030.10.110</v>
      </c>
      <c r="D105" s="11" t="s">
        <v>1697</v>
      </c>
      <c r="E105" s="125" t="s">
        <v>878</v>
      </c>
      <c r="F105" s="128" t="str">
        <f t="shared" si="29"/>
        <v>Hydrated lime (Ca(OH)2), without transport</v>
      </c>
      <c r="G105" s="131">
        <f t="shared" si="30"/>
        <v>0.17815939554546806</v>
      </c>
      <c r="H105" s="183">
        <f t="shared" si="31"/>
        <v>6.3986989190000006E-3</v>
      </c>
      <c r="I105" s="183">
        <f t="shared" si="32"/>
        <v>2.401249273646E-2</v>
      </c>
      <c r="J105" s="184">
        <f t="shared" si="33"/>
        <v>1.1610238900080444E-3</v>
      </c>
      <c r="K105" s="183">
        <v>0.14658718000000001</v>
      </c>
      <c r="L105" s="146">
        <v>1.7940451E-2</v>
      </c>
      <c r="M105" s="146">
        <v>5.1640443000000001E-3</v>
      </c>
      <c r="N105" s="146">
        <v>4.7022219000000002E-3</v>
      </c>
      <c r="O105" s="188">
        <v>1.5556388999999999E-3</v>
      </c>
      <c r="P105" s="188">
        <v>2.9879889000000002E-5</v>
      </c>
      <c r="Q105" s="188">
        <v>1.1095823000000001E-4</v>
      </c>
      <c r="R105" s="188">
        <v>9.0532613000000005E-4</v>
      </c>
      <c r="S105" s="188">
        <v>3.8959118E-5</v>
      </c>
      <c r="T105" s="188">
        <v>4.7183785999999999E-7</v>
      </c>
      <c r="U105" s="188">
        <v>1.0648139E-3</v>
      </c>
      <c r="V105" s="188">
        <v>2.1994685999999999E-6</v>
      </c>
      <c r="W105" s="188">
        <v>5.7250872000000001E-5</v>
      </c>
      <c r="X105" s="146">
        <v>8.0442611999999993E-15</v>
      </c>
      <c r="Z105" s="157">
        <f t="shared" si="34"/>
        <v>0.97724786666666674</v>
      </c>
      <c r="AB105" s="131">
        <f t="shared" si="35"/>
        <v>0.14658718000000001</v>
      </c>
      <c r="AC105" s="131">
        <f t="shared" si="36"/>
        <v>3.0408520348999997E-2</v>
      </c>
      <c r="AD105" s="131">
        <f t="shared" si="37"/>
        <v>2.4067072302000003E-2</v>
      </c>
      <c r="AE105" s="131">
        <f t="shared" si="38"/>
        <v>2.401249273646E-2</v>
      </c>
      <c r="AF105" s="131">
        <f t="shared" si="39"/>
        <v>1.1037730180080444E-3</v>
      </c>
      <c r="AH105">
        <v>4.9295255999999998</v>
      </c>
      <c r="AI105" s="71">
        <v>4.7357345999999998</v>
      </c>
      <c r="AJ105" s="71">
        <v>0.10959383</v>
      </c>
      <c r="AK105" s="71">
        <v>0</v>
      </c>
      <c r="AL105" s="71">
        <v>1.8022329E-2</v>
      </c>
      <c r="AM105" s="71">
        <v>4.3108575000000003E-2</v>
      </c>
      <c r="AN105" s="71">
        <v>2.306621E-2</v>
      </c>
      <c r="AP105" s="129">
        <v>2.2151832E-2</v>
      </c>
      <c r="AQ105" s="129">
        <v>2.0973235999999999E-2</v>
      </c>
      <c r="AR105" s="129">
        <v>8.5032752999999995E-4</v>
      </c>
      <c r="AS105" s="129">
        <v>3.2826790000000002E-4</v>
      </c>
      <c r="AT105" s="172">
        <f t="shared" si="40"/>
        <v>1.2573882650168749E-6</v>
      </c>
      <c r="AU105" s="172">
        <f t="shared" si="41"/>
        <v>3.1447024421110776E-9</v>
      </c>
      <c r="AV105" s="185">
        <f t="shared" si="42"/>
        <v>4.59758956851E-2</v>
      </c>
      <c r="AW105" s="121">
        <v>9.0688602999999999E-7</v>
      </c>
      <c r="AX105" s="121">
        <v>2.7362940999999999E-9</v>
      </c>
      <c r="AY105" s="121">
        <v>7.4759463000000004E-14</v>
      </c>
      <c r="AZ105" s="121">
        <v>1.1365749E-15</v>
      </c>
      <c r="BA105" s="121">
        <v>0</v>
      </c>
      <c r="BB105" s="121">
        <v>1.2603665E-10</v>
      </c>
      <c r="BC105" s="121">
        <v>3.5021219000000001E-7</v>
      </c>
      <c r="BD105" s="121">
        <v>2.8739411000000002E-11</v>
      </c>
      <c r="BE105" s="121">
        <v>3.7952441999999999E-10</v>
      </c>
      <c r="BF105" s="121">
        <v>1.2986387000000001E-17</v>
      </c>
      <c r="BG105" s="121">
        <v>1.9288065999999999E-19</v>
      </c>
      <c r="BH105" s="121">
        <v>6.3217438000000002E-14</v>
      </c>
      <c r="BI105" s="121">
        <v>5.4400784000000001E-15</v>
      </c>
      <c r="BJ105" s="121">
        <v>1.0809523999999999E-15</v>
      </c>
      <c r="BK105" s="121">
        <v>6.5648502999999996E-12</v>
      </c>
      <c r="BL105" s="121">
        <v>1.5744238000000001E-10</v>
      </c>
      <c r="BM105" s="121">
        <v>1.0867395E-23</v>
      </c>
      <c r="BN105" s="121">
        <v>3.6016850999999999E-6</v>
      </c>
      <c r="BO105" s="121">
        <v>4.5972293999999997E-2</v>
      </c>
      <c r="BP105" s="121">
        <v>0</v>
      </c>
      <c r="BQ105" s="121">
        <v>0</v>
      </c>
      <c r="BR105" s="121">
        <v>0</v>
      </c>
      <c r="BT105" s="71">
        <v>4.0652272E-5</v>
      </c>
      <c r="BU105" s="71">
        <v>2.6165678000000002E-6</v>
      </c>
      <c r="BV105" s="71">
        <v>2.7248263999999999E-5</v>
      </c>
      <c r="BW105" s="71">
        <v>1.0830851E-7</v>
      </c>
      <c r="BX105" s="71">
        <v>3.5473324000000001E-6</v>
      </c>
      <c r="BY105" s="71">
        <v>2.3393541999999999E-11</v>
      </c>
      <c r="BZ105" s="71">
        <v>3.1915567000000001E-13</v>
      </c>
      <c r="CA105" s="71">
        <v>3.5232799999999998E-11</v>
      </c>
      <c r="CB105" s="71">
        <v>4.6456954999999999E-8</v>
      </c>
      <c r="CC105" s="71">
        <v>1.1135613E-7</v>
      </c>
      <c r="CD105" s="71">
        <v>0</v>
      </c>
      <c r="CE105" s="71">
        <v>2.4031857999999999E-20</v>
      </c>
      <c r="CF105" s="71">
        <v>1.9677191999999999E-16</v>
      </c>
      <c r="CG105" s="71">
        <v>1.0687028E-6</v>
      </c>
      <c r="CH105" s="71">
        <v>5.9052205000000001E-6</v>
      </c>
      <c r="CI105" s="71">
        <v>4.4461021000000002E-12</v>
      </c>
      <c r="CJ105" s="71">
        <v>0</v>
      </c>
      <c r="CL105" s="186">
        <v>1.6655044000000001E-16</v>
      </c>
      <c r="CM105" s="186">
        <v>0.97724787999999996</v>
      </c>
      <c r="CN105" s="187">
        <v>9.6939594000000008E-7</v>
      </c>
      <c r="CO105" s="186">
        <v>1.7902229E-3</v>
      </c>
      <c r="CP105" s="186">
        <v>2.9441349000000001E-11</v>
      </c>
      <c r="CQ105" s="186">
        <v>3.5601481000000002E-9</v>
      </c>
      <c r="CR105" s="186">
        <v>1.4818313E-4</v>
      </c>
      <c r="CS105" s="186">
        <v>4.5601078000000001E-3</v>
      </c>
      <c r="CT105" s="186">
        <v>8.7013659999999998E-12</v>
      </c>
      <c r="CU105" s="186">
        <v>8.2293904999999992E-9</v>
      </c>
      <c r="CW105" s="85" t="s">
        <v>830</v>
      </c>
      <c r="CX105" s="161" t="s">
        <v>2812</v>
      </c>
    </row>
    <row r="106" spans="1:102" ht="14.4">
      <c r="A106" t="s">
        <v>916</v>
      </c>
      <c r="B106" s="92" t="s">
        <v>896</v>
      </c>
      <c r="C106" s="126" t="str">
        <f t="shared" si="28"/>
        <v>A.030.10.111</v>
      </c>
      <c r="D106" s="11" t="s">
        <v>1697</v>
      </c>
      <c r="E106" s="125" t="s">
        <v>878</v>
      </c>
      <c r="F106" s="128" t="str">
        <f t="shared" si="29"/>
        <v>Manganese dioxide</v>
      </c>
      <c r="G106" s="131">
        <f t="shared" si="30"/>
        <v>1.7291898661339999</v>
      </c>
      <c r="H106" s="183">
        <f t="shared" si="31"/>
        <v>0.43305203959999999</v>
      </c>
      <c r="I106" s="183">
        <f t="shared" si="32"/>
        <v>0.62380968353400001</v>
      </c>
      <c r="J106" s="184">
        <f t="shared" si="33"/>
        <v>0.333275453</v>
      </c>
      <c r="K106" s="183">
        <v>0.33905268999999999</v>
      </c>
      <c r="L106" s="146">
        <v>0.1762688</v>
      </c>
      <c r="M106" s="146">
        <v>0.12508511</v>
      </c>
      <c r="N106" s="146">
        <v>7.0212011000000005E-2</v>
      </c>
      <c r="O106" s="146">
        <v>-2.3025475E-3</v>
      </c>
      <c r="P106" s="146">
        <v>0.35631410000000002</v>
      </c>
      <c r="Q106" s="146">
        <v>8.8284760999999996E-3</v>
      </c>
      <c r="R106" s="146">
        <v>0.32245818999999998</v>
      </c>
      <c r="S106" s="146">
        <v>0.29771458000000001</v>
      </c>
      <c r="T106" s="146">
        <v>0</v>
      </c>
      <c r="U106" s="188">
        <v>3.5560873E-2</v>
      </c>
      <c r="V106" s="188">
        <v>-2.416466E-6</v>
      </c>
      <c r="W106" s="146">
        <v>0</v>
      </c>
      <c r="X106" s="146">
        <v>0</v>
      </c>
      <c r="Z106" s="157">
        <f t="shared" si="34"/>
        <v>2.2603512666666665</v>
      </c>
      <c r="AB106" s="131">
        <f t="shared" si="35"/>
        <v>0.33905268999999999</v>
      </c>
      <c r="AC106" s="131">
        <f t="shared" si="36"/>
        <v>1.0568641396</v>
      </c>
      <c r="AD106" s="131">
        <f t="shared" si="37"/>
        <v>0.62381209999999998</v>
      </c>
      <c r="AE106" s="131">
        <f t="shared" si="38"/>
        <v>0.62380968353400001</v>
      </c>
      <c r="AF106" s="131">
        <f t="shared" si="39"/>
        <v>0.333275453</v>
      </c>
      <c r="AH106">
        <v>-7.0871295999999999</v>
      </c>
      <c r="AI106" s="71">
        <v>-11.467064000000001</v>
      </c>
      <c r="AJ106" s="71">
        <v>4.4174996999999996</v>
      </c>
      <c r="AK106" s="71">
        <v>0</v>
      </c>
      <c r="AL106" s="71">
        <v>0</v>
      </c>
      <c r="AM106" s="71">
        <v>-2.0053626000000001E-2</v>
      </c>
      <c r="AN106" s="71">
        <v>-1.7511235999999999E-2</v>
      </c>
      <c r="AP106" s="129">
        <v>3.114662</v>
      </c>
      <c r="AQ106" s="129">
        <v>3.1115273999999999</v>
      </c>
      <c r="AR106" s="129">
        <v>3.8757098E-3</v>
      </c>
      <c r="AS106" s="129">
        <v>-7.4111428000000004E-4</v>
      </c>
      <c r="AT106" s="172">
        <f t="shared" si="40"/>
        <v>1.8654241227E-4</v>
      </c>
      <c r="AU106" s="172">
        <f t="shared" si="41"/>
        <v>1.4333246143239999E-8</v>
      </c>
      <c r="AV106" s="185">
        <f t="shared" si="42"/>
        <v>-0.10379751300000001</v>
      </c>
      <c r="AW106" s="121">
        <v>2.0976060000000002E-6</v>
      </c>
      <c r="AX106" s="121">
        <v>6.3289834999999997E-9</v>
      </c>
      <c r="AY106" s="121">
        <v>1.7291687E-13</v>
      </c>
      <c r="AZ106" s="121">
        <v>0</v>
      </c>
      <c r="BA106" s="121">
        <v>0</v>
      </c>
      <c r="BB106" s="121">
        <v>1.14108E-8</v>
      </c>
      <c r="BC106" s="121">
        <v>4.0489021999999998E-6</v>
      </c>
      <c r="BD106" s="121">
        <v>1.5993239E-9</v>
      </c>
      <c r="BE106" s="121">
        <v>4.7033712E-9</v>
      </c>
      <c r="BF106" s="121">
        <v>1.0444954E-9</v>
      </c>
      <c r="BG106" s="121">
        <v>1.3021436999999999E-13</v>
      </c>
      <c r="BH106" s="121">
        <v>4.5102712E-11</v>
      </c>
      <c r="BI106" s="121">
        <v>4.9975642000000002E-10</v>
      </c>
      <c r="BJ106" s="121">
        <v>1.1190988E-10</v>
      </c>
      <c r="BK106" s="121">
        <v>1.7972366999999999E-4</v>
      </c>
      <c r="BL106" s="121">
        <v>6.6082327000000001E-7</v>
      </c>
      <c r="BM106" s="121">
        <v>0</v>
      </c>
      <c r="BN106" s="121">
        <v>1.0873127E-2</v>
      </c>
      <c r="BO106" s="121">
        <v>-0.11467064</v>
      </c>
      <c r="BP106" s="121">
        <v>0</v>
      </c>
      <c r="BQ106" s="121">
        <v>0</v>
      </c>
      <c r="BR106" s="121">
        <v>0</v>
      </c>
      <c r="BT106" s="71">
        <v>6.9764027000000003E-4</v>
      </c>
      <c r="BU106" s="71">
        <v>3.6252859999999997E-5</v>
      </c>
      <c r="BV106" s="71">
        <v>6.3024589999999999E-5</v>
      </c>
      <c r="BW106" s="71">
        <v>3.7768168999999997E-5</v>
      </c>
      <c r="BX106" s="71">
        <v>2.2190989000000001E-5</v>
      </c>
      <c r="BY106" s="71">
        <v>7.9083023000000005E-6</v>
      </c>
      <c r="BZ106" s="71">
        <v>2.6509351E-5</v>
      </c>
      <c r="CA106" s="71">
        <v>1.1419959E-5</v>
      </c>
      <c r="CB106" s="71">
        <v>4.7824792000000001E-4</v>
      </c>
      <c r="CC106" s="71">
        <v>5.8255850000000004E-6</v>
      </c>
      <c r="CD106" s="71">
        <v>0</v>
      </c>
      <c r="CE106" s="71">
        <v>0</v>
      </c>
      <c r="CF106" s="71">
        <v>0</v>
      </c>
      <c r="CG106" s="71">
        <v>1.5090197E-5</v>
      </c>
      <c r="CH106" s="71">
        <v>-8.3239525000000003E-6</v>
      </c>
      <c r="CI106" s="71">
        <v>1.726303E-6</v>
      </c>
      <c r="CJ106" s="71">
        <v>0</v>
      </c>
      <c r="CL106" s="186">
        <v>0</v>
      </c>
      <c r="CM106" s="186">
        <v>2.2603512000000001</v>
      </c>
      <c r="CN106" s="187">
        <v>0.31687302000000001</v>
      </c>
      <c r="CO106" s="186">
        <v>2.6529336000000001E-2</v>
      </c>
      <c r="CP106" s="186">
        <v>7.7132428000000004E-5</v>
      </c>
      <c r="CQ106" s="186">
        <v>8.4818510999999997E-7</v>
      </c>
      <c r="CR106" s="186">
        <v>1.1097078E-3</v>
      </c>
      <c r="CS106" s="186">
        <v>786.57503999999994</v>
      </c>
      <c r="CT106" s="186">
        <v>6.9386294999999995E-4</v>
      </c>
      <c r="CU106" s="186">
        <v>2.6905613999999999E-3</v>
      </c>
      <c r="CW106" s="85" t="s">
        <v>831</v>
      </c>
      <c r="CX106" s="161" t="s">
        <v>2813</v>
      </c>
    </row>
    <row r="107" spans="1:102" ht="14.4">
      <c r="A107" t="s">
        <v>917</v>
      </c>
      <c r="B107" s="92" t="s">
        <v>896</v>
      </c>
      <c r="C107" s="126" t="str">
        <f t="shared" si="28"/>
        <v>A.030.10.112</v>
      </c>
      <c r="D107" s="11" t="s">
        <v>1697</v>
      </c>
      <c r="E107" s="125" t="s">
        <v>878</v>
      </c>
      <c r="F107" s="128" t="str">
        <f t="shared" si="29"/>
        <v>Nickel in FerroNickel (27%)</v>
      </c>
      <c r="G107" s="131">
        <f t="shared" si="30"/>
        <v>22.189434629035489</v>
      </c>
      <c r="H107" s="183">
        <f t="shared" si="31"/>
        <v>0.1037207410475</v>
      </c>
      <c r="I107" s="183">
        <f t="shared" si="32"/>
        <v>1.7931176465879899</v>
      </c>
      <c r="J107" s="184">
        <f t="shared" si="33"/>
        <v>13.528270041399999</v>
      </c>
      <c r="K107" s="183">
        <v>6.7643262000000002</v>
      </c>
      <c r="L107" s="146">
        <v>1.7068241</v>
      </c>
      <c r="M107" s="146">
        <v>8.6293166000000004E-2</v>
      </c>
      <c r="N107" s="188">
        <v>0.10368415</v>
      </c>
      <c r="O107" s="188">
        <v>2.6781117E-5</v>
      </c>
      <c r="P107" s="188">
        <v>1.2197407999999999E-6</v>
      </c>
      <c r="Q107" s="188">
        <v>8.5901897000000007E-6</v>
      </c>
      <c r="R107" s="188">
        <v>2.0995287000000001E-7</v>
      </c>
      <c r="S107" s="146">
        <v>13.520004999999999</v>
      </c>
      <c r="T107" s="146">
        <v>0</v>
      </c>
      <c r="U107" s="188">
        <v>8.2650413999999991E-3</v>
      </c>
      <c r="V107" s="188">
        <v>1.7063512E-7</v>
      </c>
      <c r="W107" s="188">
        <v>0</v>
      </c>
      <c r="X107" s="146">
        <v>0</v>
      </c>
      <c r="Z107" s="157">
        <f t="shared" si="34"/>
        <v>45.095508000000002</v>
      </c>
      <c r="AB107" s="131">
        <f t="shared" si="35"/>
        <v>6.7643262000000002</v>
      </c>
      <c r="AC107" s="131">
        <f t="shared" si="36"/>
        <v>1.8968382170003699</v>
      </c>
      <c r="AD107" s="131">
        <f t="shared" si="37"/>
        <v>1.7931174759528699</v>
      </c>
      <c r="AE107" s="131">
        <f t="shared" si="38"/>
        <v>1.7931176465879899</v>
      </c>
      <c r="AF107" s="131">
        <f t="shared" si="39"/>
        <v>13.528270041399999</v>
      </c>
      <c r="AH107">
        <v>1.2544489999999999</v>
      </c>
      <c r="AI107" s="71">
        <v>1.2483261000000001</v>
      </c>
      <c r="AJ107" s="71">
        <v>4.2486868000000001E-3</v>
      </c>
      <c r="AK107" s="71">
        <v>0</v>
      </c>
      <c r="AL107" s="71">
        <v>0</v>
      </c>
      <c r="AM107" s="71">
        <v>8.2813948999999997E-4</v>
      </c>
      <c r="AN107" s="71">
        <v>1.0460275000000001E-3</v>
      </c>
      <c r="AP107" s="129">
        <v>1.264105</v>
      </c>
      <c r="AQ107" s="129">
        <v>1.2151365999999999</v>
      </c>
      <c r="AR107" s="129">
        <v>4.4111341999999998E-2</v>
      </c>
      <c r="AS107" s="129">
        <v>4.8570877999999998E-3</v>
      </c>
      <c r="AT107" s="172">
        <f t="shared" si="40"/>
        <v>7.2849915423620269E-5</v>
      </c>
      <c r="AU107" s="172">
        <f t="shared" si="41"/>
        <v>1.6313366010551192E-7</v>
      </c>
      <c r="AV107" s="185">
        <f t="shared" si="42"/>
        <v>0.68026440099999996</v>
      </c>
      <c r="AW107" s="121">
        <v>4.1848631999999999E-5</v>
      </c>
      <c r="AX107" s="121">
        <v>1.2626741999999999E-7</v>
      </c>
      <c r="AY107" s="121">
        <v>3.4498064000000002E-12</v>
      </c>
      <c r="AZ107" s="121">
        <v>0</v>
      </c>
      <c r="BA107" s="121">
        <v>0</v>
      </c>
      <c r="BB107" s="121">
        <v>3.3068641E-9</v>
      </c>
      <c r="BC107" s="121">
        <v>3.0997973999999999E-5</v>
      </c>
      <c r="BD107" s="121">
        <v>7.5556536000000002E-10</v>
      </c>
      <c r="BE107" s="121">
        <v>3.6107040999999997E-8</v>
      </c>
      <c r="BF107" s="121">
        <v>0</v>
      </c>
      <c r="BG107" s="121">
        <v>0</v>
      </c>
      <c r="BH107" s="121">
        <v>4.0859449000000002E-15</v>
      </c>
      <c r="BI107" s="121">
        <v>1.5225035999999999E-13</v>
      </c>
      <c r="BJ107" s="121">
        <v>2.7602807E-14</v>
      </c>
      <c r="BK107" s="121">
        <v>2.0289035999999999E-13</v>
      </c>
      <c r="BL107" s="121">
        <v>2.3566299000000002E-12</v>
      </c>
      <c r="BM107" s="121">
        <v>0</v>
      </c>
      <c r="BN107" s="121">
        <v>0.6680005</v>
      </c>
      <c r="BO107" s="121">
        <v>1.2263901000000001E-2</v>
      </c>
      <c r="BP107" s="121">
        <v>0</v>
      </c>
      <c r="BQ107" s="121">
        <v>0</v>
      </c>
      <c r="BR107" s="121">
        <v>0</v>
      </c>
      <c r="BT107" s="71">
        <v>1.8263791E-3</v>
      </c>
      <c r="BU107" s="71">
        <v>2.4893285000000001E-4</v>
      </c>
      <c r="BV107" s="71">
        <v>1.2573824E-3</v>
      </c>
      <c r="BW107" s="71">
        <v>1.4799712E-10</v>
      </c>
      <c r="BX107" s="71">
        <v>2.0507852000000001E-4</v>
      </c>
      <c r="BY107" s="71">
        <v>0</v>
      </c>
      <c r="BZ107" s="71">
        <v>0</v>
      </c>
      <c r="CA107" s="71">
        <v>0</v>
      </c>
      <c r="CB107" s="71">
        <v>1.9831752999999999E-9</v>
      </c>
      <c r="CC107" s="71">
        <v>6.0561881000000002E-9</v>
      </c>
      <c r="CD107" s="71">
        <v>0</v>
      </c>
      <c r="CE107" s="71">
        <v>0</v>
      </c>
      <c r="CF107" s="71">
        <v>0</v>
      </c>
      <c r="CG107" s="71">
        <v>3.5978805999999998E-5</v>
      </c>
      <c r="CH107" s="71">
        <v>1.5078358E-6</v>
      </c>
      <c r="CI107" s="71">
        <v>7.7490527E-5</v>
      </c>
      <c r="CJ107" s="71">
        <v>0</v>
      </c>
      <c r="CL107" s="186">
        <v>0</v>
      </c>
      <c r="CM107" s="186">
        <v>45.095508000000002</v>
      </c>
      <c r="CN107" s="187">
        <v>8.9950299999999997E-2</v>
      </c>
      <c r="CO107" s="186">
        <v>0.17031623000000001</v>
      </c>
      <c r="CP107" s="186">
        <v>1.8485961000000002E-12</v>
      </c>
      <c r="CQ107" s="186">
        <v>2.1846776E-10</v>
      </c>
      <c r="CR107" s="186">
        <v>1.0408880000000001E-2</v>
      </c>
      <c r="CS107" s="186">
        <v>7.5040753000000002E-2</v>
      </c>
      <c r="CT107" s="186">
        <v>0</v>
      </c>
      <c r="CU107" s="186">
        <v>0</v>
      </c>
      <c r="CW107" s="85" t="s">
        <v>832</v>
      </c>
      <c r="CX107" s="167" t="s">
        <v>2741</v>
      </c>
    </row>
    <row r="108" spans="1:102" ht="14.4">
      <c r="A108" t="s">
        <v>918</v>
      </c>
      <c r="B108" s="92" t="s">
        <v>896</v>
      </c>
      <c r="C108" s="126" t="str">
        <f t="shared" si="28"/>
        <v>A.030.10.113</v>
      </c>
      <c r="D108" s="11" t="s">
        <v>1697</v>
      </c>
      <c r="E108" s="125" t="s">
        <v>878</v>
      </c>
      <c r="F108" s="128" t="str">
        <f t="shared" si="29"/>
        <v>Nickel in Nickel Sufate (22%) for car batteries</v>
      </c>
      <c r="G108" s="131">
        <f t="shared" si="30"/>
        <v>40.54634303164255</v>
      </c>
      <c r="H108" s="183">
        <f t="shared" si="31"/>
        <v>0.93115608571280006</v>
      </c>
      <c r="I108" s="183">
        <f t="shared" si="32"/>
        <v>22.397590704529758</v>
      </c>
      <c r="J108" s="184">
        <f t="shared" si="33"/>
        <v>13.528270041399999</v>
      </c>
      <c r="K108" s="183">
        <v>3.6893262</v>
      </c>
      <c r="L108" s="146">
        <v>22.351113999999999</v>
      </c>
      <c r="M108" s="146">
        <v>4.6476104999999997E-2</v>
      </c>
      <c r="N108" s="188">
        <v>0.93110815000000002</v>
      </c>
      <c r="O108" s="188">
        <v>2.6781117E-5</v>
      </c>
      <c r="P108" s="188">
        <v>1.2197407999999999E-6</v>
      </c>
      <c r="Q108" s="188">
        <v>1.9934855000000001E-5</v>
      </c>
      <c r="R108" s="188">
        <v>4.2889464000000002E-7</v>
      </c>
      <c r="S108" s="146">
        <v>13.520004999999999</v>
      </c>
      <c r="T108" s="146">
        <v>0</v>
      </c>
      <c r="U108" s="188">
        <v>8.2650413999999991E-3</v>
      </c>
      <c r="V108" s="188">
        <v>1.7063512E-7</v>
      </c>
      <c r="W108" s="146">
        <v>0</v>
      </c>
      <c r="X108" s="146">
        <v>0</v>
      </c>
      <c r="Z108" s="157">
        <f t="shared" si="34"/>
        <v>24.595508000000002</v>
      </c>
      <c r="AB108" s="131">
        <f t="shared" si="35"/>
        <v>3.6893262</v>
      </c>
      <c r="AC108" s="131">
        <f t="shared" si="36"/>
        <v>23.32874661960744</v>
      </c>
      <c r="AD108" s="131">
        <f t="shared" si="37"/>
        <v>22.39759053389464</v>
      </c>
      <c r="AE108" s="131">
        <f t="shared" si="38"/>
        <v>22.397590704529758</v>
      </c>
      <c r="AF108" s="131">
        <f t="shared" si="39"/>
        <v>13.528270041399999</v>
      </c>
      <c r="AH108">
        <v>1.2544489999999999</v>
      </c>
      <c r="AI108" s="71">
        <v>1.2483261000000001</v>
      </c>
      <c r="AJ108" s="71">
        <v>4.2486868000000001E-3</v>
      </c>
      <c r="AK108" s="71">
        <v>0</v>
      </c>
      <c r="AL108" s="71">
        <v>0</v>
      </c>
      <c r="AM108" s="71">
        <v>8.2813948999999997E-4</v>
      </c>
      <c r="AN108" s="71">
        <v>1.0460275000000001E-3</v>
      </c>
      <c r="AP108" s="129">
        <v>7.3050894</v>
      </c>
      <c r="AQ108" s="129">
        <v>7.1519221999999996</v>
      </c>
      <c r="AR108" s="129">
        <v>0.1483101</v>
      </c>
      <c r="AS108" s="129">
        <v>4.8570877999999998E-3</v>
      </c>
      <c r="AT108" s="172">
        <f t="shared" si="40"/>
        <v>4.2877231142352033E-4</v>
      </c>
      <c r="AU108" s="172">
        <f t="shared" si="41"/>
        <v>5.4848409389551184E-7</v>
      </c>
      <c r="AV108" s="185">
        <f t="shared" si="42"/>
        <v>0.68026440099999996</v>
      </c>
      <c r="AW108" s="121">
        <v>2.2824631999999999E-5</v>
      </c>
      <c r="AX108" s="121">
        <v>6.8867423000000003E-8</v>
      </c>
      <c r="AY108" s="121">
        <v>1.8815563999999999E-12</v>
      </c>
      <c r="AZ108" s="121">
        <v>0</v>
      </c>
      <c r="BA108" s="121">
        <v>0</v>
      </c>
      <c r="BB108" s="121">
        <v>2.9706863999999999E-8</v>
      </c>
      <c r="BC108" s="121">
        <v>4.0591797000000002E-4</v>
      </c>
      <c r="BD108" s="121">
        <v>6.7875653999999997E-9</v>
      </c>
      <c r="BE108" s="121">
        <v>4.7282703999999999E-7</v>
      </c>
      <c r="BF108" s="121">
        <v>0</v>
      </c>
      <c r="BG108" s="121">
        <v>0</v>
      </c>
      <c r="BH108" s="121">
        <v>4.0859449000000002E-15</v>
      </c>
      <c r="BI108" s="121">
        <v>1.5225035999999999E-13</v>
      </c>
      <c r="BJ108" s="121">
        <v>2.7602807E-14</v>
      </c>
      <c r="BK108" s="121">
        <v>2.0289035999999999E-13</v>
      </c>
      <c r="BL108" s="121">
        <v>2.3566299000000002E-12</v>
      </c>
      <c r="BM108" s="121">
        <v>0</v>
      </c>
      <c r="BN108" s="121">
        <v>0.6680005</v>
      </c>
      <c r="BO108" s="121">
        <v>1.2263901000000001E-2</v>
      </c>
      <c r="BP108" s="121">
        <v>0</v>
      </c>
      <c r="BQ108" s="121">
        <v>0</v>
      </c>
      <c r="BR108" s="121">
        <v>0</v>
      </c>
      <c r="BT108" s="71">
        <v>7.0994493000000004E-3</v>
      </c>
      <c r="BU108" s="71">
        <v>3.2598125000000001E-3</v>
      </c>
      <c r="BV108" s="71">
        <v>6.8578802999999999E-4</v>
      </c>
      <c r="BW108" s="71">
        <v>1.7364325000000001E-10</v>
      </c>
      <c r="BX108" s="71">
        <v>2.6852436000000001E-3</v>
      </c>
      <c r="BY108" s="71">
        <v>0</v>
      </c>
      <c r="BZ108" s="71">
        <v>0</v>
      </c>
      <c r="CA108" s="71">
        <v>0</v>
      </c>
      <c r="CB108" s="71">
        <v>1.9831752999999999E-9</v>
      </c>
      <c r="CC108" s="71">
        <v>1.3563019E-8</v>
      </c>
      <c r="CD108" s="71">
        <v>0</v>
      </c>
      <c r="CE108" s="71">
        <v>0</v>
      </c>
      <c r="CF108" s="71">
        <v>0</v>
      </c>
      <c r="CG108" s="71">
        <v>3.8959109999999998E-4</v>
      </c>
      <c r="CH108" s="71">
        <v>1.5078358E-6</v>
      </c>
      <c r="CI108" s="71">
        <v>7.7490527E-5</v>
      </c>
      <c r="CJ108" s="71">
        <v>0</v>
      </c>
      <c r="CL108" s="186">
        <v>0</v>
      </c>
      <c r="CM108" s="186">
        <v>24.595507999999999</v>
      </c>
      <c r="CN108" s="187">
        <v>0.80955270000000001</v>
      </c>
      <c r="CO108" s="186">
        <v>2.2303161999999999</v>
      </c>
      <c r="CP108" s="186">
        <v>1.8485961000000002E-12</v>
      </c>
      <c r="CQ108" s="186">
        <v>2.1846776E-10</v>
      </c>
      <c r="CR108" s="186">
        <v>0.13629775</v>
      </c>
      <c r="CS108" s="186">
        <v>7.5040753000000002E-2</v>
      </c>
      <c r="CT108" s="186">
        <v>0</v>
      </c>
      <c r="CU108" s="186">
        <v>0</v>
      </c>
      <c r="CW108" s="85" t="s">
        <v>832</v>
      </c>
      <c r="CX108" s="165" t="s">
        <v>2741</v>
      </c>
    </row>
    <row r="109" spans="1:102" ht="14.4">
      <c r="A109" t="s">
        <v>3260</v>
      </c>
      <c r="B109" s="92" t="s">
        <v>896</v>
      </c>
      <c r="C109" s="126" t="str">
        <f t="shared" si="28"/>
        <v>A.030.10.114</v>
      </c>
      <c r="D109" s="11" t="s">
        <v>1697</v>
      </c>
      <c r="E109" s="125" t="s">
        <v>878</v>
      </c>
      <c r="F109" s="128" t="str">
        <f t="shared" si="29"/>
        <v>Quicklime  (CaO), without transport</v>
      </c>
      <c r="G109" s="131">
        <f t="shared" si="30"/>
        <v>0.23126964239989234</v>
      </c>
      <c r="H109" s="183">
        <f t="shared" si="31"/>
        <v>8.3089894510000005E-3</v>
      </c>
      <c r="I109" s="183">
        <f t="shared" si="32"/>
        <v>3.1182964729150001E-2</v>
      </c>
      <c r="J109" s="184">
        <f t="shared" si="33"/>
        <v>1.4284182197423472E-3</v>
      </c>
      <c r="K109" s="183">
        <v>0.19034926999999999</v>
      </c>
      <c r="L109" s="188">
        <v>2.3298148000000001E-2</v>
      </c>
      <c r="M109" s="188">
        <v>6.7055993000000001E-3</v>
      </c>
      <c r="N109" s="188">
        <v>6.1059080000000002E-3</v>
      </c>
      <c r="O109" s="188">
        <v>2.0201747999999999E-3</v>
      </c>
      <c r="P109" s="188">
        <v>3.8805050999999998E-5</v>
      </c>
      <c r="Q109" s="188">
        <v>1.4410160000000001E-4</v>
      </c>
      <c r="R109" s="188">
        <v>1.1757482E-3</v>
      </c>
      <c r="S109" s="188">
        <v>5.0492886999999997E-5</v>
      </c>
      <c r="T109" s="188">
        <v>6.1277645E-7</v>
      </c>
      <c r="U109" s="188">
        <v>1.3779242000000001E-3</v>
      </c>
      <c r="V109" s="188">
        <v>2.8564527E-6</v>
      </c>
      <c r="W109" s="188">
        <v>1.1327319000000001E-9</v>
      </c>
      <c r="X109" s="146">
        <v>1.0447092E-14</v>
      </c>
      <c r="Z109" s="157">
        <f t="shared" si="34"/>
        <v>1.2689951333333334</v>
      </c>
      <c r="AB109" s="131">
        <f t="shared" si="35"/>
        <v>0.19034926999999999</v>
      </c>
      <c r="AC109" s="131">
        <f t="shared" si="36"/>
        <v>3.9488484950999998E-2</v>
      </c>
      <c r="AD109" s="131">
        <f t="shared" si="37"/>
        <v>3.1179496632731903E-2</v>
      </c>
      <c r="AE109" s="131">
        <f t="shared" si="38"/>
        <v>3.1182964729150001E-2</v>
      </c>
      <c r="AF109" s="131">
        <f t="shared" si="39"/>
        <v>1.4284170870104472E-3</v>
      </c>
      <c r="AH109">
        <v>6.3989659999999997</v>
      </c>
      <c r="AI109" s="71">
        <v>6.1485221000000001</v>
      </c>
      <c r="AJ109" s="71">
        <v>0.14164372</v>
      </c>
      <c r="AK109" s="71">
        <v>0</v>
      </c>
      <c r="AL109" s="71">
        <v>2.327425E-2</v>
      </c>
      <c r="AM109" s="71">
        <v>5.5707013999999999E-2</v>
      </c>
      <c r="AN109" s="71">
        <v>2.9818849000000001E-2</v>
      </c>
      <c r="AP109" s="129">
        <v>2.8765603000000001E-2</v>
      </c>
      <c r="AQ109" s="129">
        <v>2.7235143E-2</v>
      </c>
      <c r="AR109" s="129">
        <v>1.1041938999999999E-3</v>
      </c>
      <c r="AS109" s="129">
        <v>4.2626676000000001E-4</v>
      </c>
      <c r="AT109" s="172">
        <f t="shared" si="40"/>
        <v>1.6328023684256713E-6</v>
      </c>
      <c r="AU109" s="172">
        <f t="shared" si="41"/>
        <v>4.083557295680945E-9</v>
      </c>
      <c r="AV109" s="185">
        <f t="shared" si="42"/>
        <v>5.9701226409499999E-2</v>
      </c>
      <c r="AW109" s="121">
        <v>1.1776275E-6</v>
      </c>
      <c r="AX109" s="121">
        <v>3.5531862999999999E-9</v>
      </c>
      <c r="AY109" s="121">
        <v>9.7078125999999998E-14</v>
      </c>
      <c r="AZ109" s="121">
        <v>1.4760712999999999E-15</v>
      </c>
      <c r="BA109" s="121">
        <v>0</v>
      </c>
      <c r="BB109" s="121">
        <v>1.6366055E-10</v>
      </c>
      <c r="BC109" s="121">
        <v>4.5479820999999999E-7</v>
      </c>
      <c r="BD109" s="121">
        <v>3.7318571000000002E-11</v>
      </c>
      <c r="BE109" s="121">
        <v>4.9286476E-10</v>
      </c>
      <c r="BF109" s="121">
        <v>1.6865436999999999E-17</v>
      </c>
      <c r="BG109" s="121">
        <v>2.5049437E-19</v>
      </c>
      <c r="BH109" s="121">
        <v>8.2100567999999997E-14</v>
      </c>
      <c r="BI109" s="121">
        <v>7.0650367999999999E-15</v>
      </c>
      <c r="BJ109" s="121">
        <v>1.4038342E-15</v>
      </c>
      <c r="BK109" s="121">
        <v>8.5257796000000002E-12</v>
      </c>
      <c r="BL109" s="121">
        <v>2.0447061999999999E-10</v>
      </c>
      <c r="BM109" s="121">
        <v>1.41135E-23</v>
      </c>
      <c r="BN109" s="121">
        <v>4.6664095000000001E-6</v>
      </c>
      <c r="BO109" s="121">
        <v>5.9696560000000003E-2</v>
      </c>
      <c r="BP109" s="121">
        <v>0</v>
      </c>
      <c r="BQ109" s="121">
        <v>0</v>
      </c>
      <c r="BR109" s="121">
        <v>0</v>
      </c>
      <c r="BT109" s="71">
        <v>5.2787156000000001E-5</v>
      </c>
      <c r="BU109" s="71">
        <v>3.3979739000000001E-6</v>
      </c>
      <c r="BV109" s="71">
        <v>3.5382951000000003E-5</v>
      </c>
      <c r="BW109" s="71">
        <v>1.4065998E-7</v>
      </c>
      <c r="BX109" s="71">
        <v>4.6066671E-6</v>
      </c>
      <c r="BY109" s="71">
        <v>3.0381223999999998E-11</v>
      </c>
      <c r="BZ109" s="71">
        <v>4.1448788000000001E-13</v>
      </c>
      <c r="CA109" s="71">
        <v>4.5756883000000003E-11</v>
      </c>
      <c r="CB109" s="71">
        <v>6.0333708000000002E-8</v>
      </c>
      <c r="CC109" s="71">
        <v>1.4461708E-7</v>
      </c>
      <c r="CD109" s="71">
        <v>0</v>
      </c>
      <c r="CE109" s="71">
        <v>3.1210205E-20</v>
      </c>
      <c r="CF109" s="71">
        <v>2.5554795000000001E-16</v>
      </c>
      <c r="CG109" s="71">
        <v>1.3877479E-6</v>
      </c>
      <c r="CH109" s="71">
        <v>7.6661233000000004E-6</v>
      </c>
      <c r="CI109" s="71">
        <v>5.7740273999999999E-12</v>
      </c>
      <c r="CJ109" s="71">
        <v>0</v>
      </c>
      <c r="CL109" s="186">
        <v>2.1629926999999999E-16</v>
      </c>
      <c r="CM109" s="186">
        <v>1.2689950999999999</v>
      </c>
      <c r="CN109" s="187">
        <v>1.2589557999999999E-6</v>
      </c>
      <c r="CO109" s="186">
        <v>2.3248511999999998E-3</v>
      </c>
      <c r="CP109" s="186">
        <v>3.8235517999999999E-11</v>
      </c>
      <c r="CQ109" s="186">
        <v>4.6235689999999997E-9</v>
      </c>
      <c r="CR109" s="186">
        <v>1.9243529999999999E-4</v>
      </c>
      <c r="CS109" s="186">
        <v>5.9222179000000003E-3</v>
      </c>
      <c r="CT109" s="186">
        <v>1.1300475E-11</v>
      </c>
      <c r="CU109" s="186">
        <v>1.068752E-8</v>
      </c>
      <c r="CW109" s="85" t="s">
        <v>830</v>
      </c>
      <c r="CX109" s="161" t="s">
        <v>2814</v>
      </c>
    </row>
    <row r="110" spans="1:102" ht="14.4">
      <c r="A110" t="s">
        <v>919</v>
      </c>
      <c r="B110" s="92" t="s">
        <v>896</v>
      </c>
      <c r="C110" s="126" t="str">
        <f t="shared" si="28"/>
        <v>A.030.10.115</v>
      </c>
      <c r="D110" s="11" t="s">
        <v>1697</v>
      </c>
      <c r="E110" s="125" t="s">
        <v>878</v>
      </c>
      <c r="F110" s="128" t="str">
        <f t="shared" si="29"/>
        <v>Silicagel</v>
      </c>
      <c r="G110" s="131">
        <f t="shared" si="30"/>
        <v>0.58252055084900001</v>
      </c>
      <c r="H110" s="183">
        <f t="shared" si="31"/>
        <v>2.4882841249999999E-2</v>
      </c>
      <c r="I110" s="183">
        <f t="shared" si="32"/>
        <v>3.3218798899E-2</v>
      </c>
      <c r="J110" s="184">
        <f t="shared" si="33"/>
        <v>6.1476206999999993E-3</v>
      </c>
      <c r="K110" s="183">
        <v>0.51827129000000005</v>
      </c>
      <c r="L110" s="146">
        <v>1.1922039000000001E-2</v>
      </c>
      <c r="M110" s="146">
        <v>1.9519201E-2</v>
      </c>
      <c r="N110" s="146">
        <v>2.1727624000000001E-2</v>
      </c>
      <c r="O110" s="146">
        <v>2.5807631999999999E-3</v>
      </c>
      <c r="P110" s="146">
        <v>3.0715662999999997E-4</v>
      </c>
      <c r="Q110" s="146">
        <v>2.6729742E-4</v>
      </c>
      <c r="R110" s="146">
        <v>1.7641811999999999E-3</v>
      </c>
      <c r="S110" s="146">
        <v>1.7296092999999999E-3</v>
      </c>
      <c r="T110" s="146">
        <v>0</v>
      </c>
      <c r="U110" s="188">
        <v>4.4180113999999996E-3</v>
      </c>
      <c r="V110" s="188">
        <v>1.3377699E-5</v>
      </c>
      <c r="W110" s="146">
        <v>0</v>
      </c>
      <c r="X110" s="146">
        <v>0</v>
      </c>
      <c r="Z110" s="157">
        <f t="shared" si="34"/>
        <v>3.455141933333334</v>
      </c>
      <c r="AB110" s="131">
        <f t="shared" si="35"/>
        <v>0.51827129000000005</v>
      </c>
      <c r="AC110" s="131">
        <f t="shared" si="36"/>
        <v>5.8088262450000004E-2</v>
      </c>
      <c r="AD110" s="131">
        <f t="shared" si="37"/>
        <v>3.3205421200000002E-2</v>
      </c>
      <c r="AE110" s="131">
        <f t="shared" si="38"/>
        <v>3.3218798899E-2</v>
      </c>
      <c r="AF110" s="131">
        <f t="shared" si="39"/>
        <v>6.1476206999999993E-3</v>
      </c>
      <c r="AH110">
        <v>51.276116000000002</v>
      </c>
      <c r="AI110" s="71">
        <v>50.486775999999999</v>
      </c>
      <c r="AJ110" s="71">
        <v>0.54882129000000002</v>
      </c>
      <c r="AK110" s="71">
        <v>0</v>
      </c>
      <c r="AL110" s="71">
        <v>0</v>
      </c>
      <c r="AM110" s="71">
        <v>0.1344409</v>
      </c>
      <c r="AN110" s="71">
        <v>0.10607735</v>
      </c>
      <c r="AP110" s="129">
        <v>6.4102330999999999E-2</v>
      </c>
      <c r="AQ110" s="129">
        <v>5.7784699000000002E-2</v>
      </c>
      <c r="AR110" s="129">
        <v>2.7201731999999998E-3</v>
      </c>
      <c r="AS110" s="129">
        <v>3.5974587999999998E-3</v>
      </c>
      <c r="AT110" s="172">
        <f t="shared" si="40"/>
        <v>3.4643104713089997E-6</v>
      </c>
      <c r="AU110" s="172">
        <f t="shared" si="41"/>
        <v>1.0059812043384798E-8</v>
      </c>
      <c r="AV110" s="185">
        <f t="shared" si="42"/>
        <v>0.50384576695700001</v>
      </c>
      <c r="AW110" s="121">
        <v>3.2063717000000002E-6</v>
      </c>
      <c r="AX110" s="121">
        <v>9.6743975000000005E-9</v>
      </c>
      <c r="AY110" s="121">
        <v>2.6431836000000002E-13</v>
      </c>
      <c r="AZ110" s="121">
        <v>0</v>
      </c>
      <c r="BA110" s="121">
        <v>0</v>
      </c>
      <c r="BB110" s="121">
        <v>5.8224350999999997E-10</v>
      </c>
      <c r="BC110" s="121">
        <v>2.5699691E-7</v>
      </c>
      <c r="BD110" s="121">
        <v>1.3277992000000001E-10</v>
      </c>
      <c r="BE110" s="121">
        <v>2.5220500000000001E-10</v>
      </c>
      <c r="BF110" s="121">
        <v>0</v>
      </c>
      <c r="BG110" s="121">
        <v>0</v>
      </c>
      <c r="BH110" s="121">
        <v>1.5234529999999999E-13</v>
      </c>
      <c r="BI110" s="121">
        <v>1.0619156E-14</v>
      </c>
      <c r="BJ110" s="121">
        <v>2.3405687999999999E-15</v>
      </c>
      <c r="BK110" s="121">
        <v>4.2357789E-11</v>
      </c>
      <c r="BL110" s="121">
        <v>3.1726000999999999E-10</v>
      </c>
      <c r="BM110" s="121">
        <v>0</v>
      </c>
      <c r="BN110" s="121">
        <v>9.5346957000000003E-5</v>
      </c>
      <c r="BO110" s="121">
        <v>0.50375042000000003</v>
      </c>
      <c r="BP110" s="121">
        <v>0</v>
      </c>
      <c r="BQ110" s="121">
        <v>0</v>
      </c>
      <c r="BR110" s="121">
        <v>0</v>
      </c>
      <c r="BT110" s="71">
        <v>1.6920856E-4</v>
      </c>
      <c r="BU110" s="71">
        <v>1.7387773999999999E-6</v>
      </c>
      <c r="BV110" s="71">
        <v>9.6338525000000001E-5</v>
      </c>
      <c r="BW110" s="71">
        <v>2.1705913999999999E-7</v>
      </c>
      <c r="BX110" s="71">
        <v>3.7422807E-6</v>
      </c>
      <c r="BY110" s="71">
        <v>0</v>
      </c>
      <c r="BZ110" s="71">
        <v>0</v>
      </c>
      <c r="CA110" s="71">
        <v>0</v>
      </c>
      <c r="CB110" s="71">
        <v>4.2704336E-7</v>
      </c>
      <c r="CC110" s="71">
        <v>2.6904231999999998E-7</v>
      </c>
      <c r="CD110" s="71">
        <v>0</v>
      </c>
      <c r="CE110" s="71">
        <v>0</v>
      </c>
      <c r="CF110" s="71">
        <v>0</v>
      </c>
      <c r="CG110" s="71">
        <v>4.2662227999999996E-6</v>
      </c>
      <c r="CH110" s="71">
        <v>6.2209569000000003E-5</v>
      </c>
      <c r="CI110" s="71">
        <v>4.2094806000000002E-11</v>
      </c>
      <c r="CJ110" s="71">
        <v>0</v>
      </c>
      <c r="CL110" s="186">
        <v>0</v>
      </c>
      <c r="CM110" s="186">
        <v>3.4551419000000001</v>
      </c>
      <c r="CN110" s="187">
        <v>0</v>
      </c>
      <c r="CO110" s="186">
        <v>1.1896462E-3</v>
      </c>
      <c r="CP110" s="186">
        <v>7.2771859000000005E-11</v>
      </c>
      <c r="CQ110" s="186">
        <v>8.4850680999999997E-9</v>
      </c>
      <c r="CR110" s="186">
        <v>1.3705877E-4</v>
      </c>
      <c r="CS110" s="186">
        <v>8.9150081999999995E-3</v>
      </c>
      <c r="CT110" s="186">
        <v>0</v>
      </c>
      <c r="CU110" s="186">
        <v>0</v>
      </c>
      <c r="CW110" s="85" t="s">
        <v>833</v>
      </c>
      <c r="CX110" s="161" t="s">
        <v>3237</v>
      </c>
    </row>
    <row r="111" spans="1:102" ht="14.4">
      <c r="A111" t="s">
        <v>2205</v>
      </c>
      <c r="B111" s="92" t="s">
        <v>896</v>
      </c>
      <c r="C111" s="126" t="str">
        <f t="shared" si="28"/>
        <v>A.030.10.116</v>
      </c>
      <c r="D111" s="11" t="s">
        <v>1697</v>
      </c>
      <c r="E111" s="125" t="s">
        <v>878</v>
      </c>
      <c r="F111" s="128" t="str">
        <f t="shared" si="29"/>
        <v>Sodium Carbonate  (soda Na2CO3)</v>
      </c>
      <c r="G111" s="131">
        <f t="shared" si="30"/>
        <v>0.25675661226839996</v>
      </c>
      <c r="H111" s="183">
        <f t="shared" si="31"/>
        <v>1.8081751526000001E-2</v>
      </c>
      <c r="I111" s="183">
        <f t="shared" si="32"/>
        <v>6.7209080252399994E-2</v>
      </c>
      <c r="J111" s="184">
        <f t="shared" si="33"/>
        <v>5.4838049E-4</v>
      </c>
      <c r="K111" s="183">
        <v>0.1709174</v>
      </c>
      <c r="L111" s="146">
        <v>5.0084003000000002E-2</v>
      </c>
      <c r="M111" s="146">
        <v>1.4560500000000001E-2</v>
      </c>
      <c r="N111" s="146">
        <v>1.3327903E-2</v>
      </c>
      <c r="O111" s="188">
        <v>4.3682471E-3</v>
      </c>
      <c r="P111" s="188">
        <v>9.0961535999999998E-5</v>
      </c>
      <c r="Q111" s="146">
        <v>2.9463988999999999E-4</v>
      </c>
      <c r="R111" s="188">
        <v>2.5622946999999999E-3</v>
      </c>
      <c r="S111" s="188">
        <v>8.5133699999999994E-5</v>
      </c>
      <c r="T111" s="146">
        <v>0</v>
      </c>
      <c r="U111" s="188">
        <v>4.6324678999999999E-4</v>
      </c>
      <c r="V111" s="188">
        <v>2.2825524000000001E-6</v>
      </c>
      <c r="W111" s="146">
        <v>0</v>
      </c>
      <c r="X111" s="146">
        <v>0</v>
      </c>
      <c r="Z111" s="157">
        <f t="shared" si="34"/>
        <v>1.1394493333333333</v>
      </c>
      <c r="AB111" s="131">
        <f t="shared" si="35"/>
        <v>0.1709174</v>
      </c>
      <c r="AC111" s="131">
        <f t="shared" si="36"/>
        <v>8.5288549226000002E-2</v>
      </c>
      <c r="AD111" s="131">
        <f t="shared" si="37"/>
        <v>6.7206797700000001E-2</v>
      </c>
      <c r="AE111" s="131">
        <f t="shared" si="38"/>
        <v>6.7209080252399994E-2</v>
      </c>
      <c r="AF111" s="131">
        <f t="shared" si="39"/>
        <v>5.4838049E-4</v>
      </c>
      <c r="AH111">
        <v>13.834676999999999</v>
      </c>
      <c r="AI111" s="71">
        <v>13.748671999999999</v>
      </c>
      <c r="AJ111" s="71">
        <v>5.7546185E-2</v>
      </c>
      <c r="AK111" s="71">
        <v>0</v>
      </c>
      <c r="AL111" s="71">
        <v>0</v>
      </c>
      <c r="AM111" s="71">
        <v>1.3889006000000001E-2</v>
      </c>
      <c r="AN111" s="71">
        <v>1.4570197E-2</v>
      </c>
      <c r="AP111" s="129">
        <v>3.6118803999999997E-2</v>
      </c>
      <c r="AQ111" s="129">
        <v>3.3965810999999999E-2</v>
      </c>
      <c r="AR111" s="129">
        <v>1.1712871000000001E-3</v>
      </c>
      <c r="AS111" s="129">
        <v>9.8170618000000009E-4</v>
      </c>
      <c r="AT111" s="172">
        <f t="shared" si="40"/>
        <v>2.0363195892510005E-6</v>
      </c>
      <c r="AU111" s="172">
        <f t="shared" si="41"/>
        <v>4.3316828776281006E-9</v>
      </c>
      <c r="AV111" s="185">
        <f t="shared" si="42"/>
        <v>0.13749386257320001</v>
      </c>
      <c r="AW111" s="121">
        <v>1.0574090000000001E-6</v>
      </c>
      <c r="AX111" s="121">
        <v>3.1904582E-9</v>
      </c>
      <c r="AY111" s="121">
        <v>8.7167874999999994E-14</v>
      </c>
      <c r="AZ111" s="121">
        <v>0</v>
      </c>
      <c r="BA111" s="121">
        <v>0</v>
      </c>
      <c r="BB111" s="121">
        <v>3.5715297E-10</v>
      </c>
      <c r="BC111" s="121">
        <v>9.780926700000001E-7</v>
      </c>
      <c r="BD111" s="121">
        <v>8.1448298999999994E-11</v>
      </c>
      <c r="BE111" s="121">
        <v>1.0595029E-9</v>
      </c>
      <c r="BF111" s="121">
        <v>0</v>
      </c>
      <c r="BG111" s="121">
        <v>0</v>
      </c>
      <c r="BH111" s="121">
        <v>1.6787108999999999E-13</v>
      </c>
      <c r="BI111" s="121">
        <v>1.5393789000000001E-14</v>
      </c>
      <c r="BJ111" s="121">
        <v>3.0458741E-15</v>
      </c>
      <c r="BK111" s="121">
        <v>1.9163711000000002E-11</v>
      </c>
      <c r="BL111" s="121">
        <v>4.4160256999999998E-10</v>
      </c>
      <c r="BM111" s="121">
        <v>0</v>
      </c>
      <c r="BN111" s="121">
        <v>7.1425732000000002E-6</v>
      </c>
      <c r="BO111" s="121">
        <v>0.13748672000000001</v>
      </c>
      <c r="BP111" s="121">
        <v>0</v>
      </c>
      <c r="BQ111" s="121">
        <v>0</v>
      </c>
      <c r="BR111" s="121">
        <v>0</v>
      </c>
      <c r="BT111" s="71">
        <v>6.9605066000000002E-5</v>
      </c>
      <c r="BU111" s="71">
        <v>7.3045334000000001E-6</v>
      </c>
      <c r="BV111" s="71">
        <v>3.1770870999999998E-5</v>
      </c>
      <c r="BW111" s="71">
        <v>3.0654562999999998E-7</v>
      </c>
      <c r="BX111" s="71">
        <v>9.9269266000000005E-6</v>
      </c>
      <c r="BY111" s="71">
        <v>0</v>
      </c>
      <c r="BZ111" s="71">
        <v>0</v>
      </c>
      <c r="CA111" s="71">
        <v>0</v>
      </c>
      <c r="CB111" s="71">
        <v>1.3912816E-7</v>
      </c>
      <c r="CC111" s="71">
        <v>3.0235803000000002E-7</v>
      </c>
      <c r="CD111" s="71">
        <v>0</v>
      </c>
      <c r="CE111" s="71">
        <v>0</v>
      </c>
      <c r="CF111" s="71">
        <v>0</v>
      </c>
      <c r="CG111" s="71">
        <v>3.0218614E-6</v>
      </c>
      <c r="CH111" s="71">
        <v>1.6832842000000001E-5</v>
      </c>
      <c r="CI111" s="71">
        <v>1.198624E-15</v>
      </c>
      <c r="CJ111" s="71">
        <v>0</v>
      </c>
      <c r="CL111" s="186">
        <v>0</v>
      </c>
      <c r="CM111" s="186">
        <v>1.1394493000000001</v>
      </c>
      <c r="CN111" s="187">
        <v>0</v>
      </c>
      <c r="CO111" s="186">
        <v>4.9976554000000003E-3</v>
      </c>
      <c r="CP111" s="186">
        <v>7.8415429999999998E-11</v>
      </c>
      <c r="CQ111" s="186">
        <v>9.4883241999999994E-9</v>
      </c>
      <c r="CR111" s="186">
        <v>4.1434605999999998E-4</v>
      </c>
      <c r="CS111" s="186">
        <v>1.2896588E-2</v>
      </c>
      <c r="CT111" s="186">
        <v>0</v>
      </c>
      <c r="CU111" s="186">
        <v>0</v>
      </c>
      <c r="CW111" s="85" t="s">
        <v>834</v>
      </c>
      <c r="CX111" s="161" t="s">
        <v>2815</v>
      </c>
    </row>
    <row r="112" spans="1:102" ht="14.4">
      <c r="A112" t="s">
        <v>920</v>
      </c>
      <c r="B112" s="92" t="s">
        <v>896</v>
      </c>
      <c r="C112" s="126" t="str">
        <f t="shared" si="28"/>
        <v>A.030.10.117</v>
      </c>
      <c r="D112" s="11" t="s">
        <v>1697</v>
      </c>
      <c r="E112" s="125" t="s">
        <v>878</v>
      </c>
      <c r="F112" s="128" t="str">
        <f t="shared" si="29"/>
        <v>Sodium Chloride (US)</v>
      </c>
      <c r="G112" s="131">
        <f t="shared" si="30"/>
        <v>3.1094712233399997E-2</v>
      </c>
      <c r="H112" s="183">
        <f t="shared" si="31"/>
        <v>1.3063382843999998E-3</v>
      </c>
      <c r="I112" s="183">
        <f t="shared" si="32"/>
        <v>2.6993745080000002E-3</v>
      </c>
      <c r="J112" s="184">
        <f t="shared" si="33"/>
        <v>3.2556024409999998E-3</v>
      </c>
      <c r="K112" s="183">
        <v>2.3833396999999999E-2</v>
      </c>
      <c r="L112" s="146">
        <v>1.3051830999999999E-3</v>
      </c>
      <c r="M112" s="146">
        <v>1.2654210000000001E-3</v>
      </c>
      <c r="N112" s="188">
        <v>1.1204406999999999E-3</v>
      </c>
      <c r="O112" s="188">
        <v>8.5851252999999994E-5</v>
      </c>
      <c r="P112" s="188">
        <v>9.8452283999999999E-6</v>
      </c>
      <c r="Q112" s="188">
        <v>9.0201102999999994E-5</v>
      </c>
      <c r="R112" s="188">
        <v>1.1321853E-4</v>
      </c>
      <c r="S112" s="188">
        <v>2.7211041E-5</v>
      </c>
      <c r="T112" s="146">
        <v>0</v>
      </c>
      <c r="U112" s="188">
        <v>3.2283913999999999E-3</v>
      </c>
      <c r="V112" s="188">
        <v>1.5551877999999999E-5</v>
      </c>
      <c r="W112" s="146">
        <v>0</v>
      </c>
      <c r="X112" s="146">
        <v>0</v>
      </c>
      <c r="Z112" s="157">
        <f t="shared" si="34"/>
        <v>0.15888931333333334</v>
      </c>
      <c r="AB112" s="131">
        <f t="shared" si="35"/>
        <v>2.3833396999999999E-2</v>
      </c>
      <c r="AC112" s="131">
        <f t="shared" si="36"/>
        <v>3.9901609143999997E-3</v>
      </c>
      <c r="AD112" s="131">
        <f t="shared" si="37"/>
        <v>2.6838226300000003E-3</v>
      </c>
      <c r="AE112" s="131">
        <f t="shared" si="38"/>
        <v>2.6993745080000002E-3</v>
      </c>
      <c r="AF112" s="131">
        <f t="shared" si="39"/>
        <v>3.2556024409999998E-3</v>
      </c>
      <c r="AH112">
        <v>2.3770768000000002</v>
      </c>
      <c r="AI112" s="71">
        <v>2.2249813000000001</v>
      </c>
      <c r="AJ112" s="71">
        <v>8.0445432999999997E-2</v>
      </c>
      <c r="AK112" s="71">
        <v>0</v>
      </c>
      <c r="AL112" s="71">
        <v>1.2641662E-2</v>
      </c>
      <c r="AM112" s="71">
        <v>4.2903814999999998E-2</v>
      </c>
      <c r="AN112" s="71">
        <v>1.6104561E-2</v>
      </c>
      <c r="AP112" s="129">
        <v>3.2318809999999998E-3</v>
      </c>
      <c r="AQ112" s="129">
        <v>2.9702486999999998E-3</v>
      </c>
      <c r="AR112" s="129">
        <v>1.3324883999999999E-4</v>
      </c>
      <c r="AS112" s="129">
        <v>1.2838344000000001E-4</v>
      </c>
      <c r="AT112" s="172">
        <f t="shared" si="40"/>
        <v>1.7807246242739998E-7</v>
      </c>
      <c r="AU112" s="172">
        <f t="shared" si="41"/>
        <v>4.9278418090070005E-10</v>
      </c>
      <c r="AV112" s="185">
        <f t="shared" si="42"/>
        <v>1.7980873892599999E-2</v>
      </c>
      <c r="AW112" s="121">
        <v>1.4771765E-7</v>
      </c>
      <c r="AX112" s="121">
        <v>4.4571029E-10</v>
      </c>
      <c r="AY112" s="121">
        <v>1.2177E-14</v>
      </c>
      <c r="AZ112" s="121">
        <v>0</v>
      </c>
      <c r="BA112" s="121">
        <v>0</v>
      </c>
      <c r="BB112" s="121">
        <v>8.5796394999999997E-11</v>
      </c>
      <c r="BC112" s="121">
        <v>3.0231711E-8</v>
      </c>
      <c r="BD112" s="121">
        <v>1.3685856999999999E-11</v>
      </c>
      <c r="BE112" s="121">
        <v>3.3323863000000001E-11</v>
      </c>
      <c r="BF112" s="121">
        <v>0</v>
      </c>
      <c r="BG112" s="121">
        <v>0</v>
      </c>
      <c r="BH112" s="121">
        <v>5.1106943999999997E-14</v>
      </c>
      <c r="BI112" s="121">
        <v>6.7856015E-16</v>
      </c>
      <c r="BJ112" s="121">
        <v>2.0839655E-16</v>
      </c>
      <c r="BK112" s="121">
        <v>2.1699464E-12</v>
      </c>
      <c r="BL112" s="121">
        <v>3.5135086000000001E-11</v>
      </c>
      <c r="BM112" s="121">
        <v>0</v>
      </c>
      <c r="BN112" s="121">
        <v>2.5168925999999998E-6</v>
      </c>
      <c r="BO112" s="121">
        <v>1.7978357E-2</v>
      </c>
      <c r="BP112" s="121">
        <v>0</v>
      </c>
      <c r="BQ112" s="121">
        <v>0</v>
      </c>
      <c r="BR112" s="121">
        <v>0</v>
      </c>
      <c r="BT112" s="71">
        <v>8.1757723000000005E-6</v>
      </c>
      <c r="BU112" s="71">
        <v>2.5217859999999998E-7</v>
      </c>
      <c r="BV112" s="71">
        <v>4.4302557000000004E-6</v>
      </c>
      <c r="BW112" s="71">
        <v>1.3593713E-8</v>
      </c>
      <c r="BX112" s="71">
        <v>2.5167649000000001E-7</v>
      </c>
      <c r="BY112" s="71">
        <v>4.4113086E-8</v>
      </c>
      <c r="BZ112" s="71">
        <v>0</v>
      </c>
      <c r="CA112" s="71">
        <v>6.6954171000000003E-8</v>
      </c>
      <c r="CB112" s="71">
        <v>1.7668591E-8</v>
      </c>
      <c r="CC112" s="71">
        <v>6.4510429999999998E-8</v>
      </c>
      <c r="CD112" s="71">
        <v>0</v>
      </c>
      <c r="CE112" s="71">
        <v>0</v>
      </c>
      <c r="CF112" s="71">
        <v>0</v>
      </c>
      <c r="CG112" s="71">
        <v>2.2653489000000001E-7</v>
      </c>
      <c r="CH112" s="71">
        <v>2.8082866999999999E-6</v>
      </c>
      <c r="CI112" s="71">
        <v>1.2857089E-14</v>
      </c>
      <c r="CJ112" s="71">
        <v>0</v>
      </c>
      <c r="CL112" s="186">
        <v>0</v>
      </c>
      <c r="CM112" s="186">
        <v>0.15866511</v>
      </c>
      <c r="CN112" s="187">
        <v>1.2631298E-3</v>
      </c>
      <c r="CO112" s="186">
        <v>1.826543E-4</v>
      </c>
      <c r="CP112" s="186">
        <v>2.3164232000000001E-11</v>
      </c>
      <c r="CQ112" s="186">
        <v>2.7426395999999998E-9</v>
      </c>
      <c r="CR112" s="186">
        <v>1.0640733999999999E-5</v>
      </c>
      <c r="CS112" s="186">
        <v>6.0062560999999998E-4</v>
      </c>
      <c r="CT112" s="186">
        <v>0</v>
      </c>
      <c r="CU112" s="186">
        <v>1.5513414000000001E-5</v>
      </c>
      <c r="CW112" s="85" t="s">
        <v>835</v>
      </c>
      <c r="CX112" s="161" t="s">
        <v>2816</v>
      </c>
    </row>
    <row r="113" spans="1:102" ht="14.4">
      <c r="A113" t="s">
        <v>2206</v>
      </c>
      <c r="B113" s="92" t="s">
        <v>896</v>
      </c>
      <c r="C113" s="126" t="str">
        <f t="shared" si="28"/>
        <v>A.030.10.118</v>
      </c>
      <c r="D113" s="11" t="s">
        <v>1697</v>
      </c>
      <c r="E113" s="125" t="s">
        <v>878</v>
      </c>
      <c r="F113" s="128" t="str">
        <f t="shared" si="29"/>
        <v>Sodium Chloride - NaCl (plasticseurope)</v>
      </c>
      <c r="G113" s="131">
        <f t="shared" si="30"/>
        <v>1.9928819125450921E-2</v>
      </c>
      <c r="H113" s="183">
        <f t="shared" si="31"/>
        <v>1.2005654180832E-3</v>
      </c>
      <c r="I113" s="183">
        <f t="shared" si="32"/>
        <v>9.7282537073677226E-3</v>
      </c>
      <c r="J113" s="184">
        <f t="shared" si="33"/>
        <v>0</v>
      </c>
      <c r="K113" s="183">
        <v>8.9999999999999993E-3</v>
      </c>
      <c r="L113" s="146">
        <v>9.6206399999999997E-3</v>
      </c>
      <c r="M113" s="146">
        <v>1.0761367999999999E-4</v>
      </c>
      <c r="N113" s="146">
        <v>1.03428E-4</v>
      </c>
      <c r="O113" s="146">
        <v>1.0971360000000001E-3</v>
      </c>
      <c r="P113" s="188">
        <v>0</v>
      </c>
      <c r="Q113" s="188">
        <v>1.4180831999999999E-9</v>
      </c>
      <c r="R113" s="188">
        <v>2.7367722000000002E-11</v>
      </c>
      <c r="S113" s="146">
        <v>0</v>
      </c>
      <c r="T113" s="146">
        <v>0</v>
      </c>
      <c r="U113" s="146">
        <v>0</v>
      </c>
      <c r="V113" s="146">
        <v>0</v>
      </c>
      <c r="W113" s="146">
        <v>0</v>
      </c>
      <c r="X113" s="146">
        <v>0</v>
      </c>
      <c r="Z113" s="157">
        <f t="shared" si="34"/>
        <v>0.06</v>
      </c>
      <c r="AB113" s="131">
        <f t="shared" si="35"/>
        <v>8.9999999999999993E-3</v>
      </c>
      <c r="AC113" s="131">
        <f t="shared" si="36"/>
        <v>1.0928819125450922E-2</v>
      </c>
      <c r="AD113" s="131">
        <f t="shared" si="37"/>
        <v>9.7282537073677226E-3</v>
      </c>
      <c r="AE113" s="131">
        <f t="shared" si="38"/>
        <v>9.7282537073677226E-3</v>
      </c>
      <c r="AF113" s="131">
        <f t="shared" si="39"/>
        <v>0</v>
      </c>
      <c r="AH113">
        <v>2.6</v>
      </c>
      <c r="AI113" s="71">
        <v>0</v>
      </c>
      <c r="AJ113" s="71">
        <v>0</v>
      </c>
      <c r="AK113" s="71">
        <v>0</v>
      </c>
      <c r="AL113" s="71">
        <v>0</v>
      </c>
      <c r="AM113" s="71">
        <v>0</v>
      </c>
      <c r="AN113" s="71">
        <v>2.6</v>
      </c>
      <c r="AP113" s="129">
        <v>3.9437912000000004E-3</v>
      </c>
      <c r="AQ113" s="129">
        <v>3.843127E-3</v>
      </c>
      <c r="AR113" s="129">
        <v>1.0066413000000001E-4</v>
      </c>
      <c r="AS113" s="129">
        <v>0</v>
      </c>
      <c r="AT113" s="172">
        <f t="shared" si="40"/>
        <v>2.304033E-7</v>
      </c>
      <c r="AU113" s="172">
        <f t="shared" si="41"/>
        <v>3.7227859000000001E-10</v>
      </c>
      <c r="AV113" s="185">
        <f t="shared" si="42"/>
        <v>0</v>
      </c>
      <c r="AW113" s="121">
        <v>5.568E-8</v>
      </c>
      <c r="AX113" s="121">
        <v>1.6799999999999999E-10</v>
      </c>
      <c r="AY113" s="121">
        <v>4.59E-15</v>
      </c>
      <c r="AZ113" s="121">
        <v>0</v>
      </c>
      <c r="BA113" s="121">
        <v>0</v>
      </c>
      <c r="BB113" s="121">
        <v>3.3000000000000001E-12</v>
      </c>
      <c r="BC113" s="121">
        <v>1.7471999999999999E-7</v>
      </c>
      <c r="BD113" s="121">
        <v>7.5400000000000002E-13</v>
      </c>
      <c r="BE113" s="121">
        <v>2.0352000000000001E-10</v>
      </c>
      <c r="BF113" s="121">
        <v>0</v>
      </c>
      <c r="BG113" s="121">
        <v>0</v>
      </c>
      <c r="BH113" s="121">
        <v>0</v>
      </c>
      <c r="BI113" s="121">
        <v>0</v>
      </c>
      <c r="BJ113" s="121">
        <v>0</v>
      </c>
      <c r="BK113" s="121">
        <v>0</v>
      </c>
      <c r="BL113" s="121">
        <v>0</v>
      </c>
      <c r="BM113" s="121">
        <v>0</v>
      </c>
      <c r="BN113" s="121">
        <v>0</v>
      </c>
      <c r="BO113" s="121">
        <v>0</v>
      </c>
      <c r="BP113" s="121">
        <v>0</v>
      </c>
      <c r="BQ113" s="121">
        <v>0</v>
      </c>
      <c r="BR113" s="121">
        <v>0</v>
      </c>
      <c r="BT113" s="71">
        <v>5.3333865000000002E-6</v>
      </c>
      <c r="BU113" s="71">
        <v>1.4031284000000001E-6</v>
      </c>
      <c r="BV113" s="71">
        <v>1.6729591999999999E-6</v>
      </c>
      <c r="BW113" s="71">
        <v>3.2057670000000002E-15</v>
      </c>
      <c r="BX113" s="71">
        <v>2.1464456000000001E-6</v>
      </c>
      <c r="BY113" s="71">
        <v>0</v>
      </c>
      <c r="BZ113" s="71">
        <v>0</v>
      </c>
      <c r="CA113" s="71">
        <v>0</v>
      </c>
      <c r="CB113" s="71">
        <v>0</v>
      </c>
      <c r="CC113" s="71">
        <v>9.3835391000000005E-13</v>
      </c>
      <c r="CD113" s="71">
        <v>0</v>
      </c>
      <c r="CE113" s="71">
        <v>0</v>
      </c>
      <c r="CF113" s="71">
        <v>0</v>
      </c>
      <c r="CG113" s="71">
        <v>1.1085232E-7</v>
      </c>
      <c r="CH113" s="71">
        <v>0</v>
      </c>
      <c r="CI113" s="71">
        <v>0</v>
      </c>
      <c r="CJ113" s="71">
        <v>0</v>
      </c>
      <c r="CL113" s="186">
        <v>0</v>
      </c>
      <c r="CM113" s="186">
        <v>0.06</v>
      </c>
      <c r="CN113" s="187">
        <v>8.9950299999999998E-5</v>
      </c>
      <c r="CO113" s="186">
        <v>9.6000000000000002E-4</v>
      </c>
      <c r="CP113" s="186">
        <v>0</v>
      </c>
      <c r="CQ113" s="186">
        <v>0</v>
      </c>
      <c r="CR113" s="186">
        <v>5.8666655999999998E-5</v>
      </c>
      <c r="CS113" s="186">
        <v>0</v>
      </c>
      <c r="CT113" s="186">
        <v>0</v>
      </c>
      <c r="CU113" s="186">
        <v>0</v>
      </c>
      <c r="CW113" s="85" t="s">
        <v>835</v>
      </c>
      <c r="CX113" s="161" t="s">
        <v>2816</v>
      </c>
    </row>
    <row r="114" spans="1:102" ht="14.4">
      <c r="A114" t="s">
        <v>921</v>
      </c>
      <c r="B114" s="92" t="s">
        <v>896</v>
      </c>
      <c r="C114" s="126" t="str">
        <f t="shared" si="28"/>
        <v>A.030.10.119</v>
      </c>
      <c r="D114" s="11" t="s">
        <v>1697</v>
      </c>
      <c r="E114" s="125" t="s">
        <v>878</v>
      </c>
      <c r="F114" s="128" t="str">
        <f t="shared" si="29"/>
        <v>Sodium Chlorite</v>
      </c>
      <c r="G114" s="131">
        <f t="shared" si="30"/>
        <v>2.1429011599452513E-2</v>
      </c>
      <c r="H114" s="183">
        <f t="shared" si="31"/>
        <v>1.4934847412659001E-4</v>
      </c>
      <c r="I114" s="183">
        <f t="shared" si="32"/>
        <v>1.0589163125325924E-2</v>
      </c>
      <c r="J114" s="184">
        <f t="shared" si="33"/>
        <v>1.6904999999999999E-3</v>
      </c>
      <c r="K114" s="183">
        <v>8.9999999999999993E-3</v>
      </c>
      <c r="L114" s="146">
        <v>9.6206399999999997E-3</v>
      </c>
      <c r="M114" s="188">
        <v>9.6852310999999999E-4</v>
      </c>
      <c r="N114" s="188">
        <v>5.7919679999999999E-5</v>
      </c>
      <c r="O114" s="188">
        <v>9.1428000000000006E-5</v>
      </c>
      <c r="P114" s="188">
        <v>0</v>
      </c>
      <c r="Q114" s="188">
        <v>7.9412659000000004E-10</v>
      </c>
      <c r="R114" s="188">
        <v>1.5325924E-11</v>
      </c>
      <c r="S114" s="146">
        <v>0</v>
      </c>
      <c r="T114" s="188">
        <v>0</v>
      </c>
      <c r="U114" s="146">
        <v>1.6904999999999999E-3</v>
      </c>
      <c r="V114" s="188">
        <v>0</v>
      </c>
      <c r="W114" s="188">
        <v>0</v>
      </c>
      <c r="X114" s="146">
        <v>0</v>
      </c>
      <c r="Z114" s="157">
        <f t="shared" si="34"/>
        <v>0.06</v>
      </c>
      <c r="AB114" s="131">
        <f t="shared" si="35"/>
        <v>8.9999999999999993E-3</v>
      </c>
      <c r="AC114" s="131">
        <f t="shared" si="36"/>
        <v>1.0738511599452513E-2</v>
      </c>
      <c r="AD114" s="131">
        <f t="shared" si="37"/>
        <v>1.0589163125325924E-2</v>
      </c>
      <c r="AE114" s="131">
        <f t="shared" si="38"/>
        <v>1.0589163125325924E-2</v>
      </c>
      <c r="AF114" s="131">
        <f t="shared" si="39"/>
        <v>1.6904999999999999E-3</v>
      </c>
      <c r="AH114">
        <v>5.09856</v>
      </c>
      <c r="AI114" s="71">
        <v>2.5185599999999999</v>
      </c>
      <c r="AJ114" s="71">
        <v>0</v>
      </c>
      <c r="AK114" s="71">
        <v>0</v>
      </c>
      <c r="AL114" s="71">
        <v>0</v>
      </c>
      <c r="AM114" s="71">
        <v>2.5499999999999998</v>
      </c>
      <c r="AN114" s="71">
        <v>0.03</v>
      </c>
      <c r="AP114" s="129">
        <v>3.9759100999999996E-3</v>
      </c>
      <c r="AQ114" s="129">
        <v>3.8431028E-3</v>
      </c>
      <c r="AR114" s="129">
        <v>1.0057442000000001E-4</v>
      </c>
      <c r="AS114" s="129">
        <v>3.2232815999999998E-5</v>
      </c>
      <c r="AT114" s="172">
        <f t="shared" si="40"/>
        <v>2.3040184799999998E-7</v>
      </c>
      <c r="AU114" s="172">
        <f t="shared" si="41"/>
        <v>3.7194682999999998E-10</v>
      </c>
      <c r="AV114" s="185">
        <f t="shared" si="42"/>
        <v>4.5144E-3</v>
      </c>
      <c r="AW114" s="121">
        <v>5.568E-8</v>
      </c>
      <c r="AX114" s="121">
        <v>1.6799999999999999E-10</v>
      </c>
      <c r="AY114" s="121">
        <v>4.59E-15</v>
      </c>
      <c r="AZ114" s="121">
        <v>0</v>
      </c>
      <c r="BA114" s="121">
        <v>0</v>
      </c>
      <c r="BB114" s="121">
        <v>1.8479999999999998E-12</v>
      </c>
      <c r="BC114" s="121">
        <v>1.7471999999999999E-7</v>
      </c>
      <c r="BD114" s="121">
        <v>4.2223999999999998E-13</v>
      </c>
      <c r="BE114" s="121">
        <v>2.0352000000000001E-10</v>
      </c>
      <c r="BF114" s="121">
        <v>0</v>
      </c>
      <c r="BG114" s="121">
        <v>0</v>
      </c>
      <c r="BH114" s="121">
        <v>0</v>
      </c>
      <c r="BI114" s="121">
        <v>0</v>
      </c>
      <c r="BJ114" s="121">
        <v>0</v>
      </c>
      <c r="BK114" s="121">
        <v>0</v>
      </c>
      <c r="BL114" s="121">
        <v>0</v>
      </c>
      <c r="BM114" s="121">
        <v>0</v>
      </c>
      <c r="BN114" s="121">
        <v>0</v>
      </c>
      <c r="BO114" s="121">
        <v>4.5144E-3</v>
      </c>
      <c r="BP114" s="121">
        <v>0</v>
      </c>
      <c r="BQ114" s="121">
        <v>0</v>
      </c>
      <c r="BR114" s="121">
        <v>0</v>
      </c>
      <c r="BT114" s="71">
        <v>7.4576803999999998E-6</v>
      </c>
      <c r="BU114" s="71">
        <v>1.4031284000000001E-6</v>
      </c>
      <c r="BV114" s="71">
        <v>1.6729591999999999E-6</v>
      </c>
      <c r="BW114" s="71">
        <v>1.7952294999999999E-15</v>
      </c>
      <c r="BX114" s="71">
        <v>1.2383585000000001E-6</v>
      </c>
      <c r="BY114" s="71">
        <v>0</v>
      </c>
      <c r="BZ114" s="71">
        <v>0</v>
      </c>
      <c r="CA114" s="71">
        <v>0</v>
      </c>
      <c r="CB114" s="71">
        <v>0</v>
      </c>
      <c r="CC114" s="71">
        <v>5.2547818999999998E-13</v>
      </c>
      <c r="CD114" s="71">
        <v>0</v>
      </c>
      <c r="CE114" s="71">
        <v>0</v>
      </c>
      <c r="CF114" s="71">
        <v>0</v>
      </c>
      <c r="CG114" s="71">
        <v>1.0215316E-7</v>
      </c>
      <c r="CH114" s="71">
        <v>3.0410806999999999E-6</v>
      </c>
      <c r="CI114" s="71">
        <v>0</v>
      </c>
      <c r="CJ114" s="71">
        <v>0</v>
      </c>
      <c r="CL114" s="186">
        <v>0</v>
      </c>
      <c r="CM114" s="186">
        <v>0.06</v>
      </c>
      <c r="CN114" s="187">
        <v>5.0372167999999998E-5</v>
      </c>
      <c r="CO114" s="186">
        <v>9.6000000000000002E-4</v>
      </c>
      <c r="CP114" s="186">
        <v>0</v>
      </c>
      <c r="CQ114" s="186">
        <v>0</v>
      </c>
      <c r="CR114" s="186">
        <v>5.8666655999999998E-5</v>
      </c>
      <c r="CS114" s="186">
        <v>0</v>
      </c>
      <c r="CT114" s="186">
        <v>0</v>
      </c>
      <c r="CU114" s="186">
        <v>0</v>
      </c>
      <c r="CW114" s="85" t="s">
        <v>835</v>
      </c>
      <c r="CX114" s="161" t="s">
        <v>2816</v>
      </c>
    </row>
    <row r="115" spans="1:102" ht="14.4">
      <c r="A115" t="s">
        <v>922</v>
      </c>
      <c r="B115" s="92" t="s">
        <v>896</v>
      </c>
      <c r="C115" s="126" t="str">
        <f t="shared" si="28"/>
        <v>A.030.10.120</v>
      </c>
      <c r="D115" s="11" t="s">
        <v>1697</v>
      </c>
      <c r="E115" s="125" t="s">
        <v>878</v>
      </c>
      <c r="F115" s="128" t="str">
        <f t="shared" si="29"/>
        <v>Sodium Cumenesulphonate</v>
      </c>
      <c r="G115" s="131">
        <f t="shared" si="30"/>
        <v>1.0561506509</v>
      </c>
      <c r="H115" s="183">
        <f t="shared" si="31"/>
        <v>0.11124581070000002</v>
      </c>
      <c r="I115" s="183">
        <f t="shared" si="32"/>
        <v>0.54853572409999996</v>
      </c>
      <c r="J115" s="184">
        <f t="shared" si="33"/>
        <v>6.4751486099999991E-2</v>
      </c>
      <c r="K115" s="183">
        <v>0.33161763</v>
      </c>
      <c r="L115" s="146">
        <v>8.5182750000000002E-2</v>
      </c>
      <c r="M115" s="146">
        <v>3.0786137000000002E-2</v>
      </c>
      <c r="N115" s="146">
        <v>4.8373930000000002E-2</v>
      </c>
      <c r="O115" s="146">
        <v>2.2413253000000001E-2</v>
      </c>
      <c r="P115" s="188">
        <v>3.4437504000000001E-2</v>
      </c>
      <c r="Q115" s="146">
        <v>6.0211237000000004E-3</v>
      </c>
      <c r="R115" s="146">
        <v>0.41040818000000001</v>
      </c>
      <c r="S115" s="146">
        <v>2.6649848E-2</v>
      </c>
      <c r="T115" s="146">
        <v>9.9185221000000004E-3</v>
      </c>
      <c r="U115" s="146">
        <v>3.2295232E-2</v>
      </c>
      <c r="V115" s="188">
        <v>1.2240134999999999E-2</v>
      </c>
      <c r="W115" s="146">
        <v>5.8064060999999997E-3</v>
      </c>
      <c r="X115" s="146">
        <v>0</v>
      </c>
      <c r="Z115" s="157">
        <f t="shared" si="34"/>
        <v>2.2107842</v>
      </c>
      <c r="AB115" s="131">
        <f t="shared" si="35"/>
        <v>0.33161763</v>
      </c>
      <c r="AC115" s="131">
        <f t="shared" si="36"/>
        <v>0.63762287770000003</v>
      </c>
      <c r="AD115" s="131">
        <f t="shared" si="37"/>
        <v>0.53218347310000003</v>
      </c>
      <c r="AE115" s="131">
        <f t="shared" si="38"/>
        <v>0.54853572409999996</v>
      </c>
      <c r="AF115" s="131">
        <f t="shared" si="39"/>
        <v>5.8945079999999997E-2</v>
      </c>
      <c r="AH115">
        <v>62.571125000000002</v>
      </c>
      <c r="AI115" s="71">
        <v>56.736500999999997</v>
      </c>
      <c r="AJ115" s="71">
        <v>4.0118299999999998</v>
      </c>
      <c r="AK115" s="71">
        <v>0</v>
      </c>
      <c r="AL115" s="71">
        <v>0.54234470999999995</v>
      </c>
      <c r="AM115" s="71">
        <v>0.39372984</v>
      </c>
      <c r="AN115" s="71">
        <v>0.88671904000000001</v>
      </c>
      <c r="AP115" s="129">
        <v>7.9014951E-2</v>
      </c>
      <c r="AQ115" s="129">
        <v>7.2664240000000005E-2</v>
      </c>
      <c r="AR115" s="129">
        <v>2.2958841999999998E-3</v>
      </c>
      <c r="AS115" s="129">
        <v>4.0548266999999999E-3</v>
      </c>
      <c r="AT115" s="172">
        <f t="shared" si="40"/>
        <v>4.3563692848999991E-6</v>
      </c>
      <c r="AU115" s="172">
        <f t="shared" si="41"/>
        <v>8.4906959860899989E-9</v>
      </c>
      <c r="AV115" s="185">
        <f t="shared" si="42"/>
        <v>0.56790289683999995</v>
      </c>
      <c r="AW115" s="121">
        <v>2.0516077E-6</v>
      </c>
      <c r="AX115" s="121">
        <v>6.1901957999999999E-9</v>
      </c>
      <c r="AY115" s="121">
        <v>1.6912498999999999E-13</v>
      </c>
      <c r="AZ115" s="121">
        <v>0</v>
      </c>
      <c r="BA115" s="121">
        <v>0</v>
      </c>
      <c r="BB115" s="121">
        <v>1.2962949E-9</v>
      </c>
      <c r="BC115" s="121">
        <v>1.8985695E-6</v>
      </c>
      <c r="BD115" s="121">
        <v>2.9561846000000002E-10</v>
      </c>
      <c r="BE115" s="121">
        <v>1.802E-9</v>
      </c>
      <c r="BF115" s="121">
        <v>0</v>
      </c>
      <c r="BG115" s="121">
        <v>0</v>
      </c>
      <c r="BH115" s="121">
        <v>3.2037921E-12</v>
      </c>
      <c r="BI115" s="121">
        <v>1.6800046999999999E-10</v>
      </c>
      <c r="BJ115" s="121">
        <v>3.1508339E-11</v>
      </c>
      <c r="BK115" s="121">
        <v>3.9849318999999999E-7</v>
      </c>
      <c r="BL115" s="121">
        <v>6.4026000000000002E-9</v>
      </c>
      <c r="BM115" s="121">
        <v>0</v>
      </c>
      <c r="BN115" s="121">
        <v>5.3788684000000001E-4</v>
      </c>
      <c r="BO115" s="121">
        <v>0.56736500999999995</v>
      </c>
      <c r="BP115" s="121">
        <v>0</v>
      </c>
      <c r="BQ115" s="121">
        <v>0</v>
      </c>
      <c r="BR115" s="121">
        <v>0</v>
      </c>
      <c r="BT115" s="71">
        <v>2.9954713000000002E-4</v>
      </c>
      <c r="BU115" s="71">
        <v>1.2423532E-5</v>
      </c>
      <c r="BV115" s="71">
        <v>6.164253E-5</v>
      </c>
      <c r="BW115" s="71">
        <v>4.8098233999999999E-5</v>
      </c>
      <c r="BX115" s="71">
        <v>3.0295348999999998E-5</v>
      </c>
      <c r="BY115" s="71">
        <v>0</v>
      </c>
      <c r="BZ115" s="71">
        <v>0</v>
      </c>
      <c r="CA115" s="71">
        <v>0</v>
      </c>
      <c r="CB115" s="71">
        <v>4.6484228999999997E-5</v>
      </c>
      <c r="CC115" s="71">
        <v>4.0544665999999999E-6</v>
      </c>
      <c r="CD115" s="71">
        <v>0</v>
      </c>
      <c r="CE115" s="71">
        <v>0</v>
      </c>
      <c r="CF115" s="71">
        <v>0</v>
      </c>
      <c r="CG115" s="71">
        <v>1.005339E-5</v>
      </c>
      <c r="CH115" s="71">
        <v>7.3642318000000001E-5</v>
      </c>
      <c r="CI115" s="71">
        <v>1.2853086000000001E-5</v>
      </c>
      <c r="CJ115" s="71">
        <v>0</v>
      </c>
      <c r="CL115" s="186">
        <v>0</v>
      </c>
      <c r="CM115" s="186">
        <v>2.2107842</v>
      </c>
      <c r="CN115" s="187">
        <v>0</v>
      </c>
      <c r="CO115" s="186">
        <v>8.5000000000000006E-3</v>
      </c>
      <c r="CP115" s="186">
        <v>2.0255468000000001E-7</v>
      </c>
      <c r="CQ115" s="186">
        <v>1.816275E-7</v>
      </c>
      <c r="CR115" s="186">
        <v>1.0783782999999999E-3</v>
      </c>
      <c r="CS115" s="186">
        <v>78.227609999999999</v>
      </c>
      <c r="CT115" s="186">
        <v>0</v>
      </c>
      <c r="CU115" s="186">
        <v>0</v>
      </c>
      <c r="CW115" s="85" t="s">
        <v>836</v>
      </c>
      <c r="CX115" s="161" t="s">
        <v>2817</v>
      </c>
    </row>
    <row r="116" spans="1:102" ht="14.4">
      <c r="A116" t="s">
        <v>923</v>
      </c>
      <c r="B116" s="92" t="s">
        <v>896</v>
      </c>
      <c r="C116" s="126" t="str">
        <f t="shared" si="28"/>
        <v>A.030.10.121</v>
      </c>
      <c r="D116" s="11" t="s">
        <v>1697</v>
      </c>
      <c r="E116" s="125" t="s">
        <v>878</v>
      </c>
      <c r="F116" s="128" t="str">
        <f t="shared" si="29"/>
        <v>Sodium Hydroxide (US 2011)</v>
      </c>
      <c r="G116" s="131">
        <f t="shared" si="30"/>
        <v>0.14197484167300001</v>
      </c>
      <c r="H116" s="183">
        <f t="shared" si="31"/>
        <v>8.3145138369999996E-3</v>
      </c>
      <c r="I116" s="183">
        <f t="shared" si="32"/>
        <v>1.1678767636000002E-2</v>
      </c>
      <c r="J116" s="184">
        <f t="shared" si="33"/>
        <v>1.7957700199999999E-2</v>
      </c>
      <c r="K116" s="183">
        <v>0.10402386</v>
      </c>
      <c r="L116" s="146">
        <v>5.6171451000000001E-3</v>
      </c>
      <c r="M116" s="146">
        <v>5.7726725000000001E-3</v>
      </c>
      <c r="N116" s="146">
        <v>5.4548243000000001E-3</v>
      </c>
      <c r="O116" s="188">
        <v>9.0076146000000004E-4</v>
      </c>
      <c r="P116" s="188">
        <v>4.5233277000000003E-5</v>
      </c>
      <c r="Q116" s="146">
        <v>1.9136947999999999E-3</v>
      </c>
      <c r="R116" s="146">
        <v>2.7289803999999999E-4</v>
      </c>
      <c r="S116" s="188">
        <v>3.791542E-4</v>
      </c>
      <c r="T116" s="188">
        <v>0</v>
      </c>
      <c r="U116" s="188">
        <v>1.7578546E-2</v>
      </c>
      <c r="V116" s="188">
        <v>1.6051996000000001E-5</v>
      </c>
      <c r="W116" s="188">
        <v>0</v>
      </c>
      <c r="X116" s="146">
        <v>0</v>
      </c>
      <c r="Z116" s="157">
        <f t="shared" si="34"/>
        <v>0.69349240000000001</v>
      </c>
      <c r="AB116" s="131">
        <f t="shared" si="35"/>
        <v>0.10402386</v>
      </c>
      <c r="AC116" s="131">
        <f t="shared" si="36"/>
        <v>1.9977229477000005E-2</v>
      </c>
      <c r="AD116" s="131">
        <f t="shared" si="37"/>
        <v>1.1662715640000001E-2</v>
      </c>
      <c r="AE116" s="131">
        <f t="shared" si="38"/>
        <v>1.1678767636000001E-2</v>
      </c>
      <c r="AF116" s="131">
        <f t="shared" si="39"/>
        <v>1.7957700199999999E-2</v>
      </c>
      <c r="AH116">
        <v>15.588557</v>
      </c>
      <c r="AI116" s="71">
        <v>11.861122999999999</v>
      </c>
      <c r="AJ116" s="71">
        <v>2.0803238999999998</v>
      </c>
      <c r="AK116" s="71">
        <v>0</v>
      </c>
      <c r="AL116" s="71">
        <v>0.38599287999999998</v>
      </c>
      <c r="AM116" s="71">
        <v>0.84514986999999997</v>
      </c>
      <c r="AN116" s="71">
        <v>0.41596698999999998</v>
      </c>
      <c r="AP116" s="129">
        <v>1.3914472000000001E-2</v>
      </c>
      <c r="AQ116" s="129">
        <v>1.2732077E-2</v>
      </c>
      <c r="AR116" s="129">
        <v>5.7017188000000002E-4</v>
      </c>
      <c r="AS116" s="129">
        <v>6.1222279000000004E-4</v>
      </c>
      <c r="AT116" s="172">
        <f t="shared" si="40"/>
        <v>7.6331398137400005E-7</v>
      </c>
      <c r="AU116" s="172">
        <f t="shared" si="41"/>
        <v>2.1086238453209996E-9</v>
      </c>
      <c r="AV116" s="185">
        <f t="shared" si="42"/>
        <v>8.5745488145999998E-2</v>
      </c>
      <c r="AW116" s="121">
        <v>6.4379196000000004E-7</v>
      </c>
      <c r="AX116" s="121">
        <v>1.9424869999999998E-9</v>
      </c>
      <c r="AY116" s="121">
        <v>5.3070968999999997E-14</v>
      </c>
      <c r="AZ116" s="121">
        <v>8.9374134000000006E-11</v>
      </c>
      <c r="BA116" s="121">
        <v>0</v>
      </c>
      <c r="BB116" s="121">
        <v>2.0316910000000001E-10</v>
      </c>
      <c r="BC116" s="121">
        <v>1.1848982000000001E-7</v>
      </c>
      <c r="BD116" s="121">
        <v>4.032407E-11</v>
      </c>
      <c r="BE116" s="121">
        <v>1.2466619000000001E-10</v>
      </c>
      <c r="BF116" s="121">
        <v>0</v>
      </c>
      <c r="BG116" s="121">
        <v>0</v>
      </c>
      <c r="BH116" s="121">
        <v>1.0897127E-12</v>
      </c>
      <c r="BI116" s="121">
        <v>1.7194429000000001E-15</v>
      </c>
      <c r="BJ116" s="121">
        <v>2.0822091000000001E-15</v>
      </c>
      <c r="BK116" s="121">
        <v>1.8007314000000001E-10</v>
      </c>
      <c r="BL116" s="121">
        <v>5.5958499999999999E-10</v>
      </c>
      <c r="BM116" s="121">
        <v>0</v>
      </c>
      <c r="BN116" s="121">
        <v>3.8953145999999997E-5</v>
      </c>
      <c r="BO116" s="121">
        <v>8.5706535E-2</v>
      </c>
      <c r="BP116" s="121">
        <v>0</v>
      </c>
      <c r="BQ116" s="121">
        <v>0</v>
      </c>
      <c r="BR116" s="121">
        <v>0</v>
      </c>
      <c r="BT116" s="71">
        <v>4.1516839000000002E-5</v>
      </c>
      <c r="BU116" s="71">
        <v>8.8241040999999998E-7</v>
      </c>
      <c r="BV116" s="71">
        <v>1.9336407999999999E-5</v>
      </c>
      <c r="BW116" s="71">
        <v>3.4715647000000001E-8</v>
      </c>
      <c r="BX116" s="71">
        <v>1.5009866E-6</v>
      </c>
      <c r="BY116" s="71">
        <v>4.5077051E-8</v>
      </c>
      <c r="BZ116" s="71">
        <v>0</v>
      </c>
      <c r="CA116" s="71">
        <v>6.8417262999999998E-8</v>
      </c>
      <c r="CB116" s="71">
        <v>1.5338367000000001E-7</v>
      </c>
      <c r="CC116" s="71">
        <v>1.282876E-6</v>
      </c>
      <c r="CD116" s="71">
        <v>0</v>
      </c>
      <c r="CE116" s="71">
        <v>0</v>
      </c>
      <c r="CF116" s="71">
        <v>1.6341756999999999E-7</v>
      </c>
      <c r="CG116" s="71">
        <v>1.0958985E-6</v>
      </c>
      <c r="CH116" s="71">
        <v>1.6953247000000001E-5</v>
      </c>
      <c r="CI116" s="71">
        <v>3.8621110000000001E-13</v>
      </c>
      <c r="CJ116" s="71">
        <v>0</v>
      </c>
      <c r="CL116" s="186">
        <v>1.3831886E-7</v>
      </c>
      <c r="CM116" s="186">
        <v>0.69311484999999995</v>
      </c>
      <c r="CN116" s="187">
        <v>1.3421511E-3</v>
      </c>
      <c r="CO116" s="186">
        <v>6.1434800999999998E-4</v>
      </c>
      <c r="CP116" s="186">
        <v>4.9937999999999999E-10</v>
      </c>
      <c r="CQ116" s="186">
        <v>5.8045947999999999E-8</v>
      </c>
      <c r="CR116" s="186">
        <v>5.7231697999999997E-5</v>
      </c>
      <c r="CS116" s="186">
        <v>2.2201054000000001E-3</v>
      </c>
      <c r="CT116" s="186">
        <v>0</v>
      </c>
      <c r="CU116" s="186">
        <v>1.5852414999999999E-5</v>
      </c>
      <c r="CW116" s="85" t="s">
        <v>829</v>
      </c>
      <c r="CX116" s="161" t="s">
        <v>2818</v>
      </c>
    </row>
    <row r="117" spans="1:102" ht="14.4">
      <c r="A117" t="s">
        <v>2207</v>
      </c>
      <c r="B117" s="92" t="s">
        <v>896</v>
      </c>
      <c r="C117" s="126" t="str">
        <f t="shared" si="28"/>
        <v>A.030.10.122</v>
      </c>
      <c r="D117" s="11" t="s">
        <v>1697</v>
      </c>
      <c r="E117" s="125" t="s">
        <v>878</v>
      </c>
      <c r="F117" s="128" t="str">
        <f t="shared" si="29"/>
        <v>Sodium Hydroxide - NaOH (European Chlor-Alkali Industry 2022)</v>
      </c>
      <c r="G117" s="131">
        <f t="shared" si="30"/>
        <v>0.14284185821453316</v>
      </c>
      <c r="H117" s="183">
        <f t="shared" si="31"/>
        <v>1.2328728021482901E-2</v>
      </c>
      <c r="I117" s="183">
        <f t="shared" si="32"/>
        <v>3.3013130193050251E-2</v>
      </c>
      <c r="J117" s="184">
        <f t="shared" si="33"/>
        <v>0</v>
      </c>
      <c r="K117" s="183">
        <v>9.7500000000000003E-2</v>
      </c>
      <c r="L117" s="146">
        <v>2.365074E-2</v>
      </c>
      <c r="M117" s="146">
        <v>9.3623900999999995E-3</v>
      </c>
      <c r="N117" s="146">
        <v>3.5165519999999999E-4</v>
      </c>
      <c r="O117" s="146">
        <v>1.1977068E-2</v>
      </c>
      <c r="P117" s="188">
        <v>0</v>
      </c>
      <c r="Q117" s="188">
        <v>4.8214828999999999E-9</v>
      </c>
      <c r="R117" s="188">
        <v>9.3050255000000003E-11</v>
      </c>
      <c r="S117" s="146">
        <v>0</v>
      </c>
      <c r="T117" s="146">
        <v>0</v>
      </c>
      <c r="U117" s="146">
        <v>0</v>
      </c>
      <c r="V117" s="188">
        <v>0</v>
      </c>
      <c r="W117" s="146">
        <v>0</v>
      </c>
      <c r="X117" s="146">
        <v>0</v>
      </c>
      <c r="Z117" s="157">
        <f t="shared" si="34"/>
        <v>0.65</v>
      </c>
      <c r="AB117" s="131">
        <f t="shared" si="35"/>
        <v>9.7500000000000003E-2</v>
      </c>
      <c r="AC117" s="131">
        <f t="shared" si="36"/>
        <v>4.5341858214533154E-2</v>
      </c>
      <c r="AD117" s="131">
        <f t="shared" si="37"/>
        <v>3.3013130193050251E-2</v>
      </c>
      <c r="AE117" s="131">
        <f t="shared" si="38"/>
        <v>3.3013130193050251E-2</v>
      </c>
      <c r="AF117" s="131">
        <f t="shared" si="39"/>
        <v>0</v>
      </c>
      <c r="AH117">
        <v>0</v>
      </c>
      <c r="AI117" s="71">
        <v>0</v>
      </c>
      <c r="AJ117" s="71">
        <v>0</v>
      </c>
      <c r="AK117" s="71">
        <v>0</v>
      </c>
      <c r="AL117" s="71">
        <v>0</v>
      </c>
      <c r="AM117" s="71">
        <v>0</v>
      </c>
      <c r="AN117" s="71">
        <v>0</v>
      </c>
      <c r="AP117" s="129">
        <v>1.7854077999999999E-2</v>
      </c>
      <c r="AQ117" s="129">
        <v>1.7225957E-2</v>
      </c>
      <c r="AR117" s="129">
        <v>6.2812117000000001E-4</v>
      </c>
      <c r="AS117" s="129">
        <v>0</v>
      </c>
      <c r="AT117" s="172">
        <f t="shared" si="40"/>
        <v>1.03273122E-6</v>
      </c>
      <c r="AU117" s="172">
        <f t="shared" si="41"/>
        <v>2.3229333249999998E-9</v>
      </c>
      <c r="AV117" s="185">
        <f t="shared" si="42"/>
        <v>0</v>
      </c>
      <c r="AW117" s="121">
        <v>6.032E-7</v>
      </c>
      <c r="AX117" s="121">
        <v>1.8199999999999999E-9</v>
      </c>
      <c r="AY117" s="121">
        <v>4.9724999999999998E-14</v>
      </c>
      <c r="AZ117" s="121">
        <v>0</v>
      </c>
      <c r="BA117" s="121">
        <v>0</v>
      </c>
      <c r="BB117" s="121">
        <v>1.1219999999999999E-11</v>
      </c>
      <c r="BC117" s="121">
        <v>4.2952E-7</v>
      </c>
      <c r="BD117" s="121">
        <v>2.5636000000000001E-12</v>
      </c>
      <c r="BE117" s="121">
        <v>5.0031999999999998E-10</v>
      </c>
      <c r="BF117" s="121">
        <v>0</v>
      </c>
      <c r="BG117" s="121">
        <v>0</v>
      </c>
      <c r="BH117" s="121">
        <v>0</v>
      </c>
      <c r="BI117" s="121">
        <v>0</v>
      </c>
      <c r="BJ117" s="121">
        <v>0</v>
      </c>
      <c r="BK117" s="121">
        <v>0</v>
      </c>
      <c r="BL117" s="121">
        <v>0</v>
      </c>
      <c r="BM117" s="121">
        <v>0</v>
      </c>
      <c r="BN117" s="121">
        <v>0</v>
      </c>
      <c r="BO117" s="121">
        <v>0</v>
      </c>
      <c r="BP117" s="121">
        <v>0</v>
      </c>
      <c r="BQ117" s="121">
        <v>0</v>
      </c>
      <c r="BR117" s="121">
        <v>0</v>
      </c>
      <c r="BT117" s="71">
        <v>3.5520060999999999E-5</v>
      </c>
      <c r="BU117" s="71">
        <v>3.4493573000000001E-6</v>
      </c>
      <c r="BV117" s="71">
        <v>1.8123724999999999E-5</v>
      </c>
      <c r="BW117" s="71">
        <v>1.0899608000000001E-14</v>
      </c>
      <c r="BX117" s="71">
        <v>1.3655846999999999E-5</v>
      </c>
      <c r="BY117" s="71">
        <v>0</v>
      </c>
      <c r="BZ117" s="71">
        <v>0</v>
      </c>
      <c r="CA117" s="71">
        <v>0</v>
      </c>
      <c r="CB117" s="71">
        <v>0</v>
      </c>
      <c r="CC117" s="71">
        <v>3.1904033000000001E-12</v>
      </c>
      <c r="CD117" s="71">
        <v>0</v>
      </c>
      <c r="CE117" s="71">
        <v>0</v>
      </c>
      <c r="CF117" s="71">
        <v>0</v>
      </c>
      <c r="CG117" s="71">
        <v>2.9112948000000001E-7</v>
      </c>
      <c r="CH117" s="71">
        <v>0</v>
      </c>
      <c r="CI117" s="71">
        <v>0</v>
      </c>
      <c r="CJ117" s="71">
        <v>0</v>
      </c>
      <c r="CL117" s="186">
        <v>0</v>
      </c>
      <c r="CM117" s="186">
        <v>0.65</v>
      </c>
      <c r="CN117" s="187">
        <v>3.0583101999999998E-4</v>
      </c>
      <c r="CO117" s="186">
        <v>2.3600000000000001E-3</v>
      </c>
      <c r="CP117" s="186">
        <v>0</v>
      </c>
      <c r="CQ117" s="186">
        <v>0</v>
      </c>
      <c r="CR117" s="186">
        <v>1.4422219999999999E-4</v>
      </c>
      <c r="CS117" s="186">
        <v>0</v>
      </c>
      <c r="CT117" s="186">
        <v>0</v>
      </c>
      <c r="CU117" s="186">
        <v>0</v>
      </c>
      <c r="CW117" s="85" t="s">
        <v>829</v>
      </c>
      <c r="CX117" s="161" t="s">
        <v>2818</v>
      </c>
    </row>
    <row r="118" spans="1:102" ht="14.4">
      <c r="A118" t="s">
        <v>2208</v>
      </c>
      <c r="B118" s="92" t="s">
        <v>896</v>
      </c>
      <c r="C118" s="126" t="str">
        <f t="shared" si="28"/>
        <v>A.030.10.123</v>
      </c>
      <c r="D118" s="11" t="s">
        <v>1697</v>
      </c>
      <c r="E118" s="125" t="s">
        <v>878</v>
      </c>
      <c r="F118" s="128" t="str">
        <f t="shared" si="29"/>
        <v>Sodium Hydroxide - NaOH (Plasticseurope 2013)</v>
      </c>
      <c r="G118" s="131">
        <f t="shared" si="30"/>
        <v>0.17479006046360779</v>
      </c>
      <c r="H118" s="183">
        <f t="shared" si="31"/>
        <v>1.7010191344665998E-2</v>
      </c>
      <c r="I118" s="183">
        <f t="shared" si="32"/>
        <v>2.8779869118941783E-2</v>
      </c>
      <c r="J118" s="184">
        <f t="shared" si="33"/>
        <v>0</v>
      </c>
      <c r="K118" s="183">
        <v>0.129</v>
      </c>
      <c r="L118" s="146">
        <v>2.705805E-2</v>
      </c>
      <c r="M118" s="146">
        <v>1.7218189E-3</v>
      </c>
      <c r="N118" s="146">
        <v>8.27424E-4</v>
      </c>
      <c r="O118" s="188">
        <v>1.6182756E-2</v>
      </c>
      <c r="P118" s="188">
        <v>0</v>
      </c>
      <c r="Q118" s="188">
        <v>1.1344665999999999E-8</v>
      </c>
      <c r="R118" s="188">
        <v>2.1894177999999999E-10</v>
      </c>
      <c r="S118" s="146">
        <v>0</v>
      </c>
      <c r="T118" s="146">
        <v>0</v>
      </c>
      <c r="U118" s="146">
        <v>0</v>
      </c>
      <c r="V118" s="188">
        <v>0</v>
      </c>
      <c r="W118" s="146">
        <v>0</v>
      </c>
      <c r="X118" s="146">
        <v>0</v>
      </c>
      <c r="Z118" s="157">
        <f t="shared" si="34"/>
        <v>0.8600000000000001</v>
      </c>
      <c r="AB118" s="131">
        <f t="shared" si="35"/>
        <v>0.129</v>
      </c>
      <c r="AC118" s="131">
        <f t="shared" si="36"/>
        <v>4.5790060463607785E-2</v>
      </c>
      <c r="AD118" s="131">
        <f t="shared" si="37"/>
        <v>2.8779869118941783E-2</v>
      </c>
      <c r="AE118" s="131">
        <f t="shared" si="38"/>
        <v>2.8779869118941783E-2</v>
      </c>
      <c r="AF118" s="131">
        <f t="shared" si="39"/>
        <v>0</v>
      </c>
      <c r="AH118">
        <v>0</v>
      </c>
      <c r="AI118" s="71">
        <v>0</v>
      </c>
      <c r="AJ118" s="71">
        <v>0</v>
      </c>
      <c r="AK118" s="71">
        <v>0</v>
      </c>
      <c r="AL118" s="71">
        <v>0</v>
      </c>
      <c r="AM118" s="71">
        <v>0</v>
      </c>
      <c r="AN118" s="71">
        <v>0</v>
      </c>
      <c r="AP118" s="129">
        <v>2.2316516000000002E-2</v>
      </c>
      <c r="AQ118" s="129">
        <v>2.1508967E-2</v>
      </c>
      <c r="AR118" s="129">
        <v>8.0754899999999996E-4</v>
      </c>
      <c r="AS118" s="129">
        <v>0</v>
      </c>
      <c r="AT118" s="172">
        <f t="shared" si="40"/>
        <v>1.2895064E-6</v>
      </c>
      <c r="AU118" s="172">
        <f t="shared" si="41"/>
        <v>2.9864977900000003E-9</v>
      </c>
      <c r="AV118" s="185">
        <f t="shared" si="42"/>
        <v>0</v>
      </c>
      <c r="AW118" s="121">
        <v>7.9808000000000001E-7</v>
      </c>
      <c r="AX118" s="121">
        <v>2.408E-9</v>
      </c>
      <c r="AY118" s="121">
        <v>6.5790000000000003E-14</v>
      </c>
      <c r="AZ118" s="121">
        <v>0</v>
      </c>
      <c r="BA118" s="121">
        <v>0</v>
      </c>
      <c r="BB118" s="121">
        <v>2.6400000000000001E-11</v>
      </c>
      <c r="BC118" s="121">
        <v>4.9139999999999997E-7</v>
      </c>
      <c r="BD118" s="121">
        <v>6.0320000000000001E-12</v>
      </c>
      <c r="BE118" s="121">
        <v>5.7240000000000001E-10</v>
      </c>
      <c r="BF118" s="121">
        <v>0</v>
      </c>
      <c r="BG118" s="121">
        <v>0</v>
      </c>
      <c r="BH118" s="121">
        <v>0</v>
      </c>
      <c r="BI118" s="121">
        <v>0</v>
      </c>
      <c r="BJ118" s="121">
        <v>0</v>
      </c>
      <c r="BK118" s="121">
        <v>0</v>
      </c>
      <c r="BL118" s="121">
        <v>0</v>
      </c>
      <c r="BM118" s="121">
        <v>0</v>
      </c>
      <c r="BN118" s="121">
        <v>0</v>
      </c>
      <c r="BO118" s="121">
        <v>0</v>
      </c>
      <c r="BP118" s="121">
        <v>0</v>
      </c>
      <c r="BQ118" s="121">
        <v>0</v>
      </c>
      <c r="BR118" s="121">
        <v>0</v>
      </c>
      <c r="BT118" s="71">
        <v>4.6202370999999997E-5</v>
      </c>
      <c r="BU118" s="71">
        <v>3.9462985999999998E-6</v>
      </c>
      <c r="BV118" s="71">
        <v>2.3979082E-5</v>
      </c>
      <c r="BW118" s="71">
        <v>2.5646136000000001E-14</v>
      </c>
      <c r="BX118" s="71">
        <v>1.7862650000000001E-5</v>
      </c>
      <c r="BY118" s="71">
        <v>0</v>
      </c>
      <c r="BZ118" s="71">
        <v>0</v>
      </c>
      <c r="CA118" s="71">
        <v>0</v>
      </c>
      <c r="CB118" s="71">
        <v>0</v>
      </c>
      <c r="CC118" s="71">
        <v>7.5068312999999998E-12</v>
      </c>
      <c r="CD118" s="71">
        <v>0</v>
      </c>
      <c r="CE118" s="71">
        <v>0</v>
      </c>
      <c r="CF118" s="71">
        <v>0</v>
      </c>
      <c r="CG118" s="71">
        <v>4.1433329E-7</v>
      </c>
      <c r="CH118" s="71">
        <v>0</v>
      </c>
      <c r="CI118" s="71">
        <v>0</v>
      </c>
      <c r="CJ118" s="71">
        <v>0</v>
      </c>
      <c r="CL118" s="186">
        <v>0</v>
      </c>
      <c r="CM118" s="186">
        <v>0.86</v>
      </c>
      <c r="CN118" s="187">
        <v>7.1960239999999999E-4</v>
      </c>
      <c r="CO118" s="186">
        <v>2.7000000000000001E-3</v>
      </c>
      <c r="CP118" s="186">
        <v>0</v>
      </c>
      <c r="CQ118" s="186">
        <v>0</v>
      </c>
      <c r="CR118" s="186">
        <v>1.6499997000000001E-4</v>
      </c>
      <c r="CS118" s="186">
        <v>0</v>
      </c>
      <c r="CT118" s="186">
        <v>0</v>
      </c>
      <c r="CU118" s="186">
        <v>0</v>
      </c>
      <c r="CW118" s="85" t="s">
        <v>829</v>
      </c>
      <c r="CX118" s="161" t="s">
        <v>2818</v>
      </c>
    </row>
    <row r="119" spans="1:102" ht="14.4">
      <c r="A119" t="s">
        <v>2209</v>
      </c>
      <c r="B119" s="92" t="s">
        <v>896</v>
      </c>
      <c r="C119" s="126" t="str">
        <f t="shared" si="28"/>
        <v>A.030.10.124</v>
      </c>
      <c r="D119" s="11" t="s">
        <v>1697</v>
      </c>
      <c r="E119" s="125" t="s">
        <v>878</v>
      </c>
      <c r="F119" s="128" t="str">
        <f t="shared" si="29"/>
        <v>Sodium Hydroxide - NaOH (average of USLCI - Plasticseurope - EU Chlor-Alkali ind.)</v>
      </c>
      <c r="G119" s="131">
        <f t="shared" si="30"/>
        <v>0.1516702274966</v>
      </c>
      <c r="H119" s="183">
        <f t="shared" si="31"/>
        <v>1.2425632991000002E-2</v>
      </c>
      <c r="I119" s="183">
        <f t="shared" si="32"/>
        <v>2.4245683515599997E-2</v>
      </c>
      <c r="J119" s="184">
        <f t="shared" si="33"/>
        <v>5.92604099E-3</v>
      </c>
      <c r="K119" s="183">
        <v>0.10907287</v>
      </c>
      <c r="L119" s="146">
        <v>1.8587559E-2</v>
      </c>
      <c r="M119" s="146">
        <v>5.5627708999999997E-3</v>
      </c>
      <c r="N119" s="146">
        <v>2.1891882E-3</v>
      </c>
      <c r="O119" s="188">
        <v>9.5899932000000007E-3</v>
      </c>
      <c r="P119" s="188">
        <v>1.4926980999999999E-5</v>
      </c>
      <c r="Q119" s="188">
        <v>6.3152461000000001E-4</v>
      </c>
      <c r="R119" s="188">
        <v>9.0056456999999996E-5</v>
      </c>
      <c r="S119" s="146">
        <v>1.2512088999999999E-4</v>
      </c>
      <c r="T119" s="146">
        <v>0</v>
      </c>
      <c r="U119" s="188">
        <v>5.8009200999999998E-3</v>
      </c>
      <c r="V119" s="188">
        <v>5.2971585999999996E-6</v>
      </c>
      <c r="W119" s="146">
        <v>0</v>
      </c>
      <c r="X119" s="146">
        <v>0</v>
      </c>
      <c r="Z119" s="157">
        <f t="shared" si="34"/>
        <v>0.72715246666666666</v>
      </c>
      <c r="AB119" s="131">
        <f t="shared" si="35"/>
        <v>0.10907287</v>
      </c>
      <c r="AC119" s="131">
        <f t="shared" si="36"/>
        <v>3.6666019348000005E-2</v>
      </c>
      <c r="AD119" s="131">
        <f t="shared" si="37"/>
        <v>2.4240386356999998E-2</v>
      </c>
      <c r="AE119" s="131">
        <f t="shared" si="38"/>
        <v>2.4245683515599997E-2</v>
      </c>
      <c r="AF119" s="131">
        <f t="shared" si="39"/>
        <v>5.92604099E-3</v>
      </c>
      <c r="AH119">
        <v>5.1442237000000004</v>
      </c>
      <c r="AI119" s="71">
        <v>3.9141705999999998</v>
      </c>
      <c r="AJ119" s="71">
        <v>0.68650688999999998</v>
      </c>
      <c r="AK119" s="71">
        <v>0</v>
      </c>
      <c r="AL119" s="71">
        <v>0.12737765000000001</v>
      </c>
      <c r="AM119" s="71">
        <v>0.27889945999999999</v>
      </c>
      <c r="AN119" s="71">
        <v>0.13726911</v>
      </c>
      <c r="AP119" s="129">
        <v>1.7848072E-2</v>
      </c>
      <c r="AQ119" s="129">
        <v>1.698411E-2</v>
      </c>
      <c r="AR119" s="129">
        <v>6.6192788000000004E-4</v>
      </c>
      <c r="AS119" s="129">
        <v>2.0203351999999999E-4</v>
      </c>
      <c r="AT119" s="172">
        <f t="shared" si="40"/>
        <v>1.0182320310529998E-6</v>
      </c>
      <c r="AU119" s="172">
        <f t="shared" si="41"/>
        <v>2.44795812411517E-9</v>
      </c>
      <c r="AV119" s="185">
        <f t="shared" si="42"/>
        <v>2.8296011537999998E-2</v>
      </c>
      <c r="AW119" s="121">
        <v>6.7487374999999995E-7</v>
      </c>
      <c r="AX119" s="121">
        <v>2.0362607E-9</v>
      </c>
      <c r="AY119" s="121">
        <v>5.5633369999999998E-14</v>
      </c>
      <c r="AZ119" s="121">
        <v>2.9493464000000003E-11</v>
      </c>
      <c r="BA119" s="121">
        <v>0</v>
      </c>
      <c r="BB119" s="121">
        <v>7.9460402000000002E-11</v>
      </c>
      <c r="BC119" s="121">
        <v>3.4300523999999999E-7</v>
      </c>
      <c r="BD119" s="121">
        <v>1.6143491000000001E-11</v>
      </c>
      <c r="BE119" s="121">
        <v>3.9513744000000001E-10</v>
      </c>
      <c r="BF119" s="121">
        <v>0</v>
      </c>
      <c r="BG119" s="121">
        <v>0</v>
      </c>
      <c r="BH119" s="121">
        <v>3.5960519999999998E-13</v>
      </c>
      <c r="BI119" s="121">
        <v>5.6741616999999996E-16</v>
      </c>
      <c r="BJ119" s="121">
        <v>6.8712899999999997E-16</v>
      </c>
      <c r="BK119" s="121">
        <v>5.9424137000000004E-11</v>
      </c>
      <c r="BL119" s="121">
        <v>1.8466305E-10</v>
      </c>
      <c r="BM119" s="121">
        <v>0</v>
      </c>
      <c r="BN119" s="121">
        <v>1.2854537999999999E-5</v>
      </c>
      <c r="BO119" s="121">
        <v>2.8283157E-2</v>
      </c>
      <c r="BP119" s="121">
        <v>0</v>
      </c>
      <c r="BQ119" s="121">
        <v>0</v>
      </c>
      <c r="BR119" s="121">
        <v>0</v>
      </c>
      <c r="BT119" s="71">
        <v>4.0668959000000001E-5</v>
      </c>
      <c r="BU119" s="71">
        <v>2.7317619000000001E-6</v>
      </c>
      <c r="BV119" s="71">
        <v>2.0274941E-5</v>
      </c>
      <c r="BW119" s="71">
        <v>1.1456175E-8</v>
      </c>
      <c r="BX119" s="71">
        <v>1.0896429000000001E-5</v>
      </c>
      <c r="BY119" s="71">
        <v>1.4875427E-8</v>
      </c>
      <c r="BZ119" s="71">
        <v>0</v>
      </c>
      <c r="CA119" s="71">
        <v>2.2577697000000001E-8</v>
      </c>
      <c r="CB119" s="71">
        <v>5.0616611999999998E-8</v>
      </c>
      <c r="CC119" s="71">
        <v>4.2335260999999998E-7</v>
      </c>
      <c r="CD119" s="71">
        <v>0</v>
      </c>
      <c r="CE119" s="71">
        <v>0</v>
      </c>
      <c r="CF119" s="71">
        <v>5.3927798E-8</v>
      </c>
      <c r="CG119" s="71">
        <v>5.9444920999999997E-7</v>
      </c>
      <c r="CH119" s="71">
        <v>5.5945716000000001E-6</v>
      </c>
      <c r="CI119" s="71">
        <v>1.2744965999999999E-13</v>
      </c>
      <c r="CJ119" s="71">
        <v>0</v>
      </c>
      <c r="CL119" s="186">
        <v>4.5645224000000001E-8</v>
      </c>
      <c r="CM119" s="186">
        <v>0.72702789999999995</v>
      </c>
      <c r="CN119" s="187">
        <v>7.8130289000000002E-4</v>
      </c>
      <c r="CO119" s="186">
        <v>1.8725348E-3</v>
      </c>
      <c r="CP119" s="186">
        <v>1.647954E-10</v>
      </c>
      <c r="CQ119" s="186">
        <v>1.9155163000000001E-8</v>
      </c>
      <c r="CR119" s="186">
        <v>1.2092977999999999E-4</v>
      </c>
      <c r="CS119" s="186">
        <v>7.3263476999999998E-4</v>
      </c>
      <c r="CT119" s="186">
        <v>0</v>
      </c>
      <c r="CU119" s="186">
        <v>5.2312970000000003E-6</v>
      </c>
      <c r="CW119" s="85" t="s">
        <v>829</v>
      </c>
      <c r="CX119" s="161" t="s">
        <v>2818</v>
      </c>
    </row>
    <row r="120" spans="1:102" ht="14.4">
      <c r="A120" t="s">
        <v>2210</v>
      </c>
      <c r="B120" s="92" t="s">
        <v>896</v>
      </c>
      <c r="C120" s="126" t="str">
        <f t="shared" si="28"/>
        <v>A.030.10.125</v>
      </c>
      <c r="D120" s="11" t="s">
        <v>1697</v>
      </c>
      <c r="E120" s="125" t="s">
        <v>878</v>
      </c>
      <c r="F120" s="128" t="str">
        <f t="shared" si="29"/>
        <v>Sodium Hypochlorite - NaOCl (European Chlor-Alkali Industry 2022)</v>
      </c>
      <c r="G120" s="131">
        <f t="shared" si="30"/>
        <v>0.14228828564907423</v>
      </c>
      <c r="H120" s="183">
        <f t="shared" si="31"/>
        <v>1.4098547323182701E-2</v>
      </c>
      <c r="I120" s="183">
        <f t="shared" si="32"/>
        <v>3.3689738325891519E-2</v>
      </c>
      <c r="J120" s="184">
        <f t="shared" si="33"/>
        <v>0</v>
      </c>
      <c r="K120" s="183">
        <v>9.4500000000000001E-2</v>
      </c>
      <c r="L120" s="146">
        <v>2.9062350000000001E-2</v>
      </c>
      <c r="M120" s="146">
        <v>4.6273881999999997E-3</v>
      </c>
      <c r="N120" s="146">
        <v>4.757688E-4</v>
      </c>
      <c r="O120" s="146">
        <v>1.3622772E-2</v>
      </c>
      <c r="P120" s="188">
        <v>0</v>
      </c>
      <c r="Q120" s="188">
        <v>6.5231827000000002E-9</v>
      </c>
      <c r="R120" s="188">
        <v>1.2589151999999999E-10</v>
      </c>
      <c r="S120" s="188">
        <v>0</v>
      </c>
      <c r="T120" s="188">
        <v>0</v>
      </c>
      <c r="U120" s="146">
        <v>0</v>
      </c>
      <c r="V120" s="188">
        <v>0</v>
      </c>
      <c r="W120" s="188">
        <v>0</v>
      </c>
      <c r="X120" s="146">
        <v>0</v>
      </c>
      <c r="Z120" s="157">
        <f t="shared" si="34"/>
        <v>0.63</v>
      </c>
      <c r="AB120" s="131">
        <f t="shared" si="35"/>
        <v>9.4500000000000001E-2</v>
      </c>
      <c r="AC120" s="131">
        <f t="shared" si="36"/>
        <v>4.7788285649074218E-2</v>
      </c>
      <c r="AD120" s="131">
        <f t="shared" si="37"/>
        <v>3.3689738325891519E-2</v>
      </c>
      <c r="AE120" s="131">
        <f t="shared" si="38"/>
        <v>3.3689738325891519E-2</v>
      </c>
      <c r="AF120" s="131">
        <f t="shared" si="39"/>
        <v>0</v>
      </c>
      <c r="AH120">
        <v>0</v>
      </c>
      <c r="AI120" s="71">
        <v>0</v>
      </c>
      <c r="AJ120" s="71">
        <v>0</v>
      </c>
      <c r="AK120" s="71">
        <v>0</v>
      </c>
      <c r="AL120" s="71">
        <v>0</v>
      </c>
      <c r="AM120" s="71">
        <v>0</v>
      </c>
      <c r="AN120" s="71">
        <v>0</v>
      </c>
      <c r="AP120" s="129">
        <v>1.9199931E-2</v>
      </c>
      <c r="AQ120" s="129">
        <v>1.8555751999999998E-2</v>
      </c>
      <c r="AR120" s="129">
        <v>6.4417841000000001E-4</v>
      </c>
      <c r="AS120" s="129">
        <v>0</v>
      </c>
      <c r="AT120" s="172">
        <f t="shared" si="40"/>
        <v>1.11245518E-6</v>
      </c>
      <c r="AU120" s="172">
        <f t="shared" si="41"/>
        <v>2.3823165949999999E-9</v>
      </c>
      <c r="AV120" s="185">
        <f t="shared" si="42"/>
        <v>0</v>
      </c>
      <c r="AW120" s="121">
        <v>5.8464000000000003E-7</v>
      </c>
      <c r="AX120" s="121">
        <v>1.7639999999999999E-9</v>
      </c>
      <c r="AY120" s="121">
        <v>4.8195000000000003E-14</v>
      </c>
      <c r="AZ120" s="121">
        <v>0</v>
      </c>
      <c r="BA120" s="121">
        <v>0</v>
      </c>
      <c r="BB120" s="121">
        <v>1.518E-11</v>
      </c>
      <c r="BC120" s="121">
        <v>5.2779999999999995E-7</v>
      </c>
      <c r="BD120" s="121">
        <v>3.4684E-12</v>
      </c>
      <c r="BE120" s="121">
        <v>6.1479999999999999E-10</v>
      </c>
      <c r="BF120" s="121">
        <v>0</v>
      </c>
      <c r="BG120" s="121">
        <v>0</v>
      </c>
      <c r="BH120" s="121">
        <v>0</v>
      </c>
      <c r="BI120" s="121">
        <v>0</v>
      </c>
      <c r="BJ120" s="121">
        <v>0</v>
      </c>
      <c r="BK120" s="121">
        <v>0</v>
      </c>
      <c r="BL120" s="121">
        <v>0</v>
      </c>
      <c r="BM120" s="121">
        <v>0</v>
      </c>
      <c r="BN120" s="121">
        <v>0</v>
      </c>
      <c r="BO120" s="121">
        <v>0</v>
      </c>
      <c r="BP120" s="121">
        <v>0</v>
      </c>
      <c r="BQ120" s="121">
        <v>0</v>
      </c>
      <c r="BR120" s="121">
        <v>0</v>
      </c>
      <c r="BT120" s="71">
        <v>3.7962729000000001E-5</v>
      </c>
      <c r="BU120" s="71">
        <v>4.2386170000000002E-6</v>
      </c>
      <c r="BV120" s="71">
        <v>1.7566072000000001E-5</v>
      </c>
      <c r="BW120" s="71">
        <v>1.4746528000000001E-14</v>
      </c>
      <c r="BX120" s="71">
        <v>1.5791947999999998E-5</v>
      </c>
      <c r="BY120" s="71">
        <v>0</v>
      </c>
      <c r="BZ120" s="71">
        <v>0</v>
      </c>
      <c r="CA120" s="71">
        <v>0</v>
      </c>
      <c r="CB120" s="71">
        <v>0</v>
      </c>
      <c r="CC120" s="71">
        <v>4.3164279999999997E-12</v>
      </c>
      <c r="CD120" s="71">
        <v>0</v>
      </c>
      <c r="CE120" s="71">
        <v>0</v>
      </c>
      <c r="CF120" s="71">
        <v>0</v>
      </c>
      <c r="CG120" s="71">
        <v>3.6608779999999998E-7</v>
      </c>
      <c r="CH120" s="71">
        <v>0</v>
      </c>
      <c r="CI120" s="71">
        <v>0</v>
      </c>
      <c r="CJ120" s="71">
        <v>0</v>
      </c>
      <c r="CL120" s="186">
        <v>0</v>
      </c>
      <c r="CM120" s="186">
        <v>0.63</v>
      </c>
      <c r="CN120" s="187">
        <v>4.1377138000000001E-4</v>
      </c>
      <c r="CO120" s="186">
        <v>2.8999999999999998E-3</v>
      </c>
      <c r="CP120" s="186">
        <v>0</v>
      </c>
      <c r="CQ120" s="186">
        <v>0</v>
      </c>
      <c r="CR120" s="186">
        <v>1.7722218999999999E-4</v>
      </c>
      <c r="CS120" s="186">
        <v>0</v>
      </c>
      <c r="CT120" s="186">
        <v>0</v>
      </c>
      <c r="CU120" s="186">
        <v>0</v>
      </c>
      <c r="CW120" s="85" t="s">
        <v>837</v>
      </c>
      <c r="CX120" s="161" t="s">
        <v>2802</v>
      </c>
    </row>
    <row r="121" spans="1:102" ht="14.4">
      <c r="A121" t="s">
        <v>2211</v>
      </c>
      <c r="B121" s="92" t="s">
        <v>896</v>
      </c>
      <c r="C121" s="126" t="str">
        <f t="shared" si="28"/>
        <v>A.030.10.126</v>
      </c>
      <c r="D121" s="11" t="s">
        <v>1697</v>
      </c>
      <c r="E121" s="125" t="s">
        <v>878</v>
      </c>
      <c r="F121" s="128" t="str">
        <f t="shared" si="29"/>
        <v>Sodium Hypochlorite - NaOCl (Plasticseurope 2013)</v>
      </c>
      <c r="G121" s="131">
        <f t="shared" si="30"/>
        <v>0.19415107675450924</v>
      </c>
      <c r="H121" s="183">
        <f t="shared" si="31"/>
        <v>2.1422738180831999E-2</v>
      </c>
      <c r="I121" s="183">
        <f t="shared" si="32"/>
        <v>3.322833857367722E-2</v>
      </c>
      <c r="J121" s="184">
        <f t="shared" si="33"/>
        <v>0</v>
      </c>
      <c r="K121" s="183">
        <v>0.13950000000000001</v>
      </c>
      <c r="L121" s="146">
        <v>3.1667939999999999E-2</v>
      </c>
      <c r="M121" s="146">
        <v>1.5603983000000001E-3</v>
      </c>
      <c r="N121" s="146">
        <v>1.0342800000000001E-3</v>
      </c>
      <c r="O121" s="146">
        <v>2.0388443999999999E-2</v>
      </c>
      <c r="P121" s="188">
        <v>0</v>
      </c>
      <c r="Q121" s="188">
        <v>1.4180832000000001E-8</v>
      </c>
      <c r="R121" s="188">
        <v>2.7367722E-10</v>
      </c>
      <c r="S121" s="146">
        <v>0</v>
      </c>
      <c r="T121" s="146">
        <v>0</v>
      </c>
      <c r="U121" s="146">
        <v>0</v>
      </c>
      <c r="V121" s="188">
        <v>0</v>
      </c>
      <c r="W121" s="146">
        <v>0</v>
      </c>
      <c r="X121" s="146">
        <v>0</v>
      </c>
      <c r="Z121" s="157">
        <f t="shared" si="34"/>
        <v>0.93000000000000016</v>
      </c>
      <c r="AB121" s="131">
        <f t="shared" si="35"/>
        <v>0.13950000000000001</v>
      </c>
      <c r="AC121" s="131">
        <f t="shared" si="36"/>
        <v>5.4651076754509219E-2</v>
      </c>
      <c r="AD121" s="131">
        <f t="shared" si="37"/>
        <v>3.322833857367722E-2</v>
      </c>
      <c r="AE121" s="131">
        <f t="shared" si="38"/>
        <v>3.322833857367722E-2</v>
      </c>
      <c r="AF121" s="131">
        <f t="shared" si="39"/>
        <v>0</v>
      </c>
      <c r="AH121">
        <v>0</v>
      </c>
      <c r="AI121" s="71">
        <v>0</v>
      </c>
      <c r="AJ121" s="71">
        <v>0</v>
      </c>
      <c r="AK121" s="71">
        <v>0</v>
      </c>
      <c r="AL121" s="71">
        <v>0</v>
      </c>
      <c r="AM121" s="71">
        <v>0</v>
      </c>
      <c r="AN121" s="71">
        <v>0</v>
      </c>
      <c r="AP121" s="129">
        <v>2.4876385000000001E-2</v>
      </c>
      <c r="AQ121" s="129">
        <v>2.3989059E-2</v>
      </c>
      <c r="AR121" s="129">
        <v>8.8732602000000005E-4</v>
      </c>
      <c r="AS121" s="129">
        <v>0</v>
      </c>
      <c r="AT121" s="172">
        <f t="shared" si="40"/>
        <v>1.4381930000000001E-6</v>
      </c>
      <c r="AU121" s="172">
        <f t="shared" si="41"/>
        <v>3.2815311450000004E-9</v>
      </c>
      <c r="AV121" s="185">
        <f t="shared" si="42"/>
        <v>0</v>
      </c>
      <c r="AW121" s="121">
        <v>8.6303999999999998E-7</v>
      </c>
      <c r="AX121" s="121">
        <v>2.6040000000000001E-9</v>
      </c>
      <c r="AY121" s="121">
        <v>7.1144999999999996E-14</v>
      </c>
      <c r="AZ121" s="121">
        <v>0</v>
      </c>
      <c r="BA121" s="121">
        <v>0</v>
      </c>
      <c r="BB121" s="121">
        <v>3.3000000000000002E-11</v>
      </c>
      <c r="BC121" s="121">
        <v>5.7512000000000003E-7</v>
      </c>
      <c r="BD121" s="121">
        <v>7.5400000000000006E-12</v>
      </c>
      <c r="BE121" s="121">
        <v>6.6992E-10</v>
      </c>
      <c r="BF121" s="121">
        <v>0</v>
      </c>
      <c r="BG121" s="121">
        <v>0</v>
      </c>
      <c r="BH121" s="121">
        <v>0</v>
      </c>
      <c r="BI121" s="121">
        <v>0</v>
      </c>
      <c r="BJ121" s="121">
        <v>0</v>
      </c>
      <c r="BK121" s="121">
        <v>0</v>
      </c>
      <c r="BL121" s="121">
        <v>0</v>
      </c>
      <c r="BM121" s="121">
        <v>0</v>
      </c>
      <c r="BN121" s="121">
        <v>0</v>
      </c>
      <c r="BO121" s="121">
        <v>0</v>
      </c>
      <c r="BP121" s="121">
        <v>0</v>
      </c>
      <c r="BQ121" s="121">
        <v>0</v>
      </c>
      <c r="BR121" s="121">
        <v>0</v>
      </c>
      <c r="BT121" s="71">
        <v>5.3260955000000001E-5</v>
      </c>
      <c r="BU121" s="71">
        <v>4.6186309E-6</v>
      </c>
      <c r="BV121" s="71">
        <v>2.5930867999999998E-5</v>
      </c>
      <c r="BW121" s="71">
        <v>3.2057670000000001E-14</v>
      </c>
      <c r="BX121" s="71">
        <v>2.2213928000000001E-5</v>
      </c>
      <c r="BY121" s="71">
        <v>0</v>
      </c>
      <c r="BZ121" s="71">
        <v>0</v>
      </c>
      <c r="CA121" s="71">
        <v>0</v>
      </c>
      <c r="CB121" s="71">
        <v>0</v>
      </c>
      <c r="CC121" s="71">
        <v>9.3835391000000001E-12</v>
      </c>
      <c r="CD121" s="71">
        <v>0</v>
      </c>
      <c r="CE121" s="71">
        <v>0</v>
      </c>
      <c r="CF121" s="71">
        <v>0</v>
      </c>
      <c r="CG121" s="71">
        <v>4.9751816000000002E-7</v>
      </c>
      <c r="CH121" s="71">
        <v>0</v>
      </c>
      <c r="CI121" s="71">
        <v>0</v>
      </c>
      <c r="CJ121" s="71">
        <v>0</v>
      </c>
      <c r="CL121" s="186">
        <v>0</v>
      </c>
      <c r="CM121" s="186">
        <v>0.93</v>
      </c>
      <c r="CN121" s="187">
        <v>8.9950299999999996E-4</v>
      </c>
      <c r="CO121" s="186">
        <v>3.16E-3</v>
      </c>
      <c r="CP121" s="186">
        <v>0</v>
      </c>
      <c r="CQ121" s="186">
        <v>0</v>
      </c>
      <c r="CR121" s="186">
        <v>1.9311107999999999E-4</v>
      </c>
      <c r="CS121" s="186">
        <v>0</v>
      </c>
      <c r="CT121" s="186">
        <v>0</v>
      </c>
      <c r="CU121" s="186">
        <v>0</v>
      </c>
      <c r="CW121" s="85" t="s">
        <v>837</v>
      </c>
      <c r="CX121" s="161" t="s">
        <v>2803</v>
      </c>
    </row>
    <row r="122" spans="1:102" ht="14.4">
      <c r="A122" t="s">
        <v>924</v>
      </c>
      <c r="B122" s="92" t="s">
        <v>896</v>
      </c>
      <c r="C122" s="126" t="str">
        <f t="shared" si="28"/>
        <v>A.030.10.127</v>
      </c>
      <c r="D122" s="11" t="s">
        <v>1697</v>
      </c>
      <c r="E122" s="125" t="s">
        <v>878</v>
      </c>
      <c r="F122" s="128" t="str">
        <f t="shared" si="29"/>
        <v>Sodium Silicate</v>
      </c>
      <c r="G122" s="131">
        <f t="shared" si="30"/>
        <v>0.21891535538849999</v>
      </c>
      <c r="H122" s="183">
        <f t="shared" si="31"/>
        <v>8.8189965300000013E-3</v>
      </c>
      <c r="I122" s="183">
        <f t="shared" si="32"/>
        <v>1.26385647385E-2</v>
      </c>
      <c r="J122" s="184">
        <f t="shared" si="33"/>
        <v>1.92213412E-3</v>
      </c>
      <c r="K122" s="183">
        <v>0.19553566</v>
      </c>
      <c r="L122" s="146">
        <v>4.5333899000000004E-3</v>
      </c>
      <c r="M122" s="146">
        <v>7.4286669999999999E-3</v>
      </c>
      <c r="N122" s="146">
        <v>7.6181759999999999E-3</v>
      </c>
      <c r="O122" s="146">
        <v>9.8219335999999999E-4</v>
      </c>
      <c r="P122" s="188">
        <v>1.1689843999999999E-4</v>
      </c>
      <c r="Q122" s="146">
        <v>1.0172873E-4</v>
      </c>
      <c r="R122" s="146">
        <v>6.7141651999999997E-4</v>
      </c>
      <c r="S122" s="188">
        <v>2.4071621999999999E-4</v>
      </c>
      <c r="T122" s="146">
        <v>0</v>
      </c>
      <c r="U122" s="188">
        <v>1.6814179E-3</v>
      </c>
      <c r="V122" s="188">
        <v>5.0913184999999996E-6</v>
      </c>
      <c r="W122" s="146">
        <v>0</v>
      </c>
      <c r="X122" s="146">
        <v>0</v>
      </c>
      <c r="Z122" s="157">
        <f t="shared" si="34"/>
        <v>1.3035710666666667</v>
      </c>
      <c r="AB122" s="131">
        <f t="shared" si="35"/>
        <v>0.19553566</v>
      </c>
      <c r="AC122" s="131">
        <f t="shared" si="36"/>
        <v>2.1452469950000001E-2</v>
      </c>
      <c r="AD122" s="131">
        <f t="shared" si="37"/>
        <v>1.2633473420000001E-2</v>
      </c>
      <c r="AE122" s="131">
        <f t="shared" si="38"/>
        <v>1.26385647385E-2</v>
      </c>
      <c r="AF122" s="131">
        <f t="shared" si="39"/>
        <v>1.92213412E-3</v>
      </c>
      <c r="AH122">
        <v>19.314786999999999</v>
      </c>
      <c r="AI122" s="71">
        <v>19.014378000000001</v>
      </c>
      <c r="AJ122" s="71">
        <v>0.20887179</v>
      </c>
      <c r="AK122" s="71">
        <v>0</v>
      </c>
      <c r="AL122" s="71">
        <v>0</v>
      </c>
      <c r="AM122" s="71">
        <v>5.1165856000000003E-2</v>
      </c>
      <c r="AN122" s="71">
        <v>4.0371183999999997E-2</v>
      </c>
      <c r="AP122" s="129">
        <v>2.4197268000000001E-2</v>
      </c>
      <c r="AQ122" s="129">
        <v>2.1813973E-2</v>
      </c>
      <c r="AR122" s="129">
        <v>1.0255240999999999E-3</v>
      </c>
      <c r="AS122" s="129">
        <v>1.3577708E-3</v>
      </c>
      <c r="AT122" s="172">
        <f t="shared" si="40"/>
        <v>1.3077921704539999E-6</v>
      </c>
      <c r="AU122" s="172">
        <f t="shared" si="41"/>
        <v>3.7926188323926696E-9</v>
      </c>
      <c r="AV122" s="185">
        <f t="shared" si="42"/>
        <v>0.190163975683</v>
      </c>
      <c r="AW122" s="121">
        <v>1.209714E-6</v>
      </c>
      <c r="AX122" s="121">
        <v>3.6499990000000001E-9</v>
      </c>
      <c r="AY122" s="121">
        <v>9.9723187000000004E-14</v>
      </c>
      <c r="AZ122" s="121">
        <v>0</v>
      </c>
      <c r="BA122" s="121">
        <v>0</v>
      </c>
      <c r="BB122" s="121">
        <v>2.041472E-10</v>
      </c>
      <c r="BC122" s="121">
        <v>9.7737159000000005E-8</v>
      </c>
      <c r="BD122" s="121">
        <v>4.6555519999999997E-11</v>
      </c>
      <c r="BE122" s="121">
        <v>9.5901677000000005E-11</v>
      </c>
      <c r="BF122" s="121">
        <v>0</v>
      </c>
      <c r="BG122" s="121">
        <v>0</v>
      </c>
      <c r="BH122" s="121">
        <v>5.7979960999999997E-14</v>
      </c>
      <c r="BI122" s="121">
        <v>4.0414650999999999E-15</v>
      </c>
      <c r="BJ122" s="121">
        <v>8.9077956999999993E-16</v>
      </c>
      <c r="BK122" s="121">
        <v>1.6120633999999999E-11</v>
      </c>
      <c r="BL122" s="121">
        <v>1.2074362000000001E-10</v>
      </c>
      <c r="BM122" s="121">
        <v>0</v>
      </c>
      <c r="BN122" s="121">
        <v>2.0195683000000001E-5</v>
      </c>
      <c r="BO122" s="121">
        <v>0.19014378000000001</v>
      </c>
      <c r="BP122" s="121">
        <v>0</v>
      </c>
      <c r="BQ122" s="121">
        <v>0</v>
      </c>
      <c r="BR122" s="121">
        <v>0</v>
      </c>
      <c r="BT122" s="71">
        <v>6.3722667999999998E-5</v>
      </c>
      <c r="BU122" s="71">
        <v>6.6117514000000005E-7</v>
      </c>
      <c r="BV122" s="71">
        <v>3.6347019999999997E-5</v>
      </c>
      <c r="BW122" s="71">
        <v>8.2298991999999999E-8</v>
      </c>
      <c r="BX122" s="71">
        <v>1.4237745000000001E-6</v>
      </c>
      <c r="BY122" s="71">
        <v>0</v>
      </c>
      <c r="BZ122" s="71">
        <v>0</v>
      </c>
      <c r="CA122" s="71">
        <v>0</v>
      </c>
      <c r="CB122" s="71">
        <v>1.6252524E-7</v>
      </c>
      <c r="CC122" s="71">
        <v>1.0144738E-7</v>
      </c>
      <c r="CD122" s="71">
        <v>0</v>
      </c>
      <c r="CE122" s="71">
        <v>0</v>
      </c>
      <c r="CF122" s="71">
        <v>0</v>
      </c>
      <c r="CG122" s="71">
        <v>1.4991747000000001E-6</v>
      </c>
      <c r="CH122" s="71">
        <v>2.3445251E-5</v>
      </c>
      <c r="CI122" s="71">
        <v>3.3891190999999999E-15</v>
      </c>
      <c r="CJ122" s="71">
        <v>0</v>
      </c>
      <c r="CL122" s="186">
        <v>0</v>
      </c>
      <c r="CM122" s="186">
        <v>1.3035711000000001</v>
      </c>
      <c r="CN122" s="187">
        <v>0</v>
      </c>
      <c r="CO122" s="186">
        <v>4.5236640000000003E-4</v>
      </c>
      <c r="CP122" s="186">
        <v>2.7695698E-11</v>
      </c>
      <c r="CQ122" s="186">
        <v>3.2292685999999999E-9</v>
      </c>
      <c r="CR122" s="186">
        <v>5.2138207999999997E-5</v>
      </c>
      <c r="CS122" s="186">
        <v>3.3928962999999999E-3</v>
      </c>
      <c r="CT122" s="186">
        <v>0</v>
      </c>
      <c r="CU122" s="186">
        <v>0</v>
      </c>
      <c r="CW122" s="85" t="s">
        <v>838</v>
      </c>
      <c r="CX122" s="161" t="s">
        <v>2819</v>
      </c>
    </row>
    <row r="123" spans="1:102" ht="14.4">
      <c r="A123" t="s">
        <v>925</v>
      </c>
      <c r="B123" s="92" t="s">
        <v>896</v>
      </c>
      <c r="C123" s="126" t="str">
        <f t="shared" si="28"/>
        <v>A.030.10.128</v>
      </c>
      <c r="D123" s="11" t="s">
        <v>1697</v>
      </c>
      <c r="E123" s="125" t="s">
        <v>878</v>
      </c>
      <c r="F123" s="128" t="str">
        <f t="shared" si="29"/>
        <v>Sodium Sulphate</v>
      </c>
      <c r="G123" s="131">
        <f t="shared" si="30"/>
        <v>0.58252055084900001</v>
      </c>
      <c r="H123" s="183">
        <f t="shared" si="31"/>
        <v>2.4882841249999999E-2</v>
      </c>
      <c r="I123" s="183">
        <f t="shared" si="32"/>
        <v>3.3218798899E-2</v>
      </c>
      <c r="J123" s="184">
        <f t="shared" si="33"/>
        <v>6.1476206999999993E-3</v>
      </c>
      <c r="K123" s="183">
        <v>0.51827129000000005</v>
      </c>
      <c r="L123" s="146">
        <v>1.1922039000000001E-2</v>
      </c>
      <c r="M123" s="146">
        <v>1.9519201E-2</v>
      </c>
      <c r="N123" s="146">
        <v>2.1727624000000001E-2</v>
      </c>
      <c r="O123" s="188">
        <v>2.5807631999999999E-3</v>
      </c>
      <c r="P123" s="188">
        <v>3.0715662999999997E-4</v>
      </c>
      <c r="Q123" s="188">
        <v>2.6729742E-4</v>
      </c>
      <c r="R123" s="146">
        <v>1.7641811999999999E-3</v>
      </c>
      <c r="S123" s="188">
        <v>1.7296092999999999E-3</v>
      </c>
      <c r="T123" s="146">
        <v>0</v>
      </c>
      <c r="U123" s="188">
        <v>4.4180113999999996E-3</v>
      </c>
      <c r="V123" s="188">
        <v>1.3377699E-5</v>
      </c>
      <c r="W123" s="146">
        <v>0</v>
      </c>
      <c r="X123" s="146">
        <v>0</v>
      </c>
      <c r="Z123" s="157">
        <f t="shared" si="34"/>
        <v>3.455141933333334</v>
      </c>
      <c r="AB123" s="131">
        <f t="shared" si="35"/>
        <v>0.51827129000000005</v>
      </c>
      <c r="AC123" s="131">
        <f t="shared" si="36"/>
        <v>5.8088262450000004E-2</v>
      </c>
      <c r="AD123" s="131">
        <f t="shared" si="37"/>
        <v>3.3205421200000002E-2</v>
      </c>
      <c r="AE123" s="131">
        <f t="shared" si="38"/>
        <v>3.3218798899E-2</v>
      </c>
      <c r="AF123" s="131">
        <f t="shared" si="39"/>
        <v>6.1476206999999993E-3</v>
      </c>
      <c r="AH123">
        <v>51.276116000000002</v>
      </c>
      <c r="AI123" s="71">
        <v>50.486775999999999</v>
      </c>
      <c r="AJ123" s="71">
        <v>0.54882129000000002</v>
      </c>
      <c r="AK123" s="71">
        <v>0</v>
      </c>
      <c r="AL123" s="71">
        <v>0</v>
      </c>
      <c r="AM123" s="71">
        <v>0.1344409</v>
      </c>
      <c r="AN123" s="71">
        <v>0.10607735</v>
      </c>
      <c r="AP123" s="129">
        <v>6.4102330999999999E-2</v>
      </c>
      <c r="AQ123" s="129">
        <v>5.7784699000000002E-2</v>
      </c>
      <c r="AR123" s="129">
        <v>2.7201731999999998E-3</v>
      </c>
      <c r="AS123" s="129">
        <v>3.5974587999999998E-3</v>
      </c>
      <c r="AT123" s="172">
        <f t="shared" si="40"/>
        <v>3.4643104713089997E-6</v>
      </c>
      <c r="AU123" s="172">
        <f t="shared" si="41"/>
        <v>1.0059812043384798E-8</v>
      </c>
      <c r="AV123" s="185">
        <f t="shared" si="42"/>
        <v>0.50384576695700001</v>
      </c>
      <c r="AW123" s="121">
        <v>3.2063717000000002E-6</v>
      </c>
      <c r="AX123" s="121">
        <v>9.6743975000000005E-9</v>
      </c>
      <c r="AY123" s="121">
        <v>2.6431836000000002E-13</v>
      </c>
      <c r="AZ123" s="121">
        <v>0</v>
      </c>
      <c r="BA123" s="121">
        <v>0</v>
      </c>
      <c r="BB123" s="121">
        <v>5.8224350999999997E-10</v>
      </c>
      <c r="BC123" s="121">
        <v>2.5699691E-7</v>
      </c>
      <c r="BD123" s="121">
        <v>1.3277992000000001E-10</v>
      </c>
      <c r="BE123" s="121">
        <v>2.5220500000000001E-10</v>
      </c>
      <c r="BF123" s="121">
        <v>0</v>
      </c>
      <c r="BG123" s="121">
        <v>0</v>
      </c>
      <c r="BH123" s="121">
        <v>1.5234529999999999E-13</v>
      </c>
      <c r="BI123" s="121">
        <v>1.0619156E-14</v>
      </c>
      <c r="BJ123" s="121">
        <v>2.3405687999999999E-15</v>
      </c>
      <c r="BK123" s="121">
        <v>4.2357789E-11</v>
      </c>
      <c r="BL123" s="121">
        <v>3.1726000999999999E-10</v>
      </c>
      <c r="BM123" s="121">
        <v>0</v>
      </c>
      <c r="BN123" s="121">
        <v>9.5346957000000003E-5</v>
      </c>
      <c r="BO123" s="121">
        <v>0.50375042000000003</v>
      </c>
      <c r="BP123" s="121">
        <v>0</v>
      </c>
      <c r="BQ123" s="121">
        <v>0</v>
      </c>
      <c r="BR123" s="121">
        <v>0</v>
      </c>
      <c r="BT123" s="71">
        <v>1.6920856E-4</v>
      </c>
      <c r="BU123" s="71">
        <v>1.7387773999999999E-6</v>
      </c>
      <c r="BV123" s="71">
        <v>9.6338525000000001E-5</v>
      </c>
      <c r="BW123" s="71">
        <v>2.1705913999999999E-7</v>
      </c>
      <c r="BX123" s="71">
        <v>3.7422807E-6</v>
      </c>
      <c r="BY123" s="71">
        <v>0</v>
      </c>
      <c r="BZ123" s="71">
        <v>0</v>
      </c>
      <c r="CA123" s="71">
        <v>0</v>
      </c>
      <c r="CB123" s="71">
        <v>4.2704336E-7</v>
      </c>
      <c r="CC123" s="71">
        <v>2.6904231999999998E-7</v>
      </c>
      <c r="CD123" s="71">
        <v>0</v>
      </c>
      <c r="CE123" s="71">
        <v>0</v>
      </c>
      <c r="CF123" s="71">
        <v>0</v>
      </c>
      <c r="CG123" s="71">
        <v>4.2662227999999996E-6</v>
      </c>
      <c r="CH123" s="71">
        <v>6.2209569000000003E-5</v>
      </c>
      <c r="CI123" s="71">
        <v>4.2094806000000002E-11</v>
      </c>
      <c r="CJ123" s="71">
        <v>0</v>
      </c>
      <c r="CL123" s="186">
        <v>0</v>
      </c>
      <c r="CM123" s="186">
        <v>3.4551419000000001</v>
      </c>
      <c r="CN123" s="187">
        <v>0</v>
      </c>
      <c r="CO123" s="186">
        <v>1.1896462E-3</v>
      </c>
      <c r="CP123" s="186">
        <v>7.2771859000000005E-11</v>
      </c>
      <c r="CQ123" s="186">
        <v>8.4850680999999997E-9</v>
      </c>
      <c r="CR123" s="186">
        <v>1.3705877E-4</v>
      </c>
      <c r="CS123" s="186">
        <v>8.9150081999999995E-3</v>
      </c>
      <c r="CT123" s="186">
        <v>0</v>
      </c>
      <c r="CU123" s="186">
        <v>0</v>
      </c>
      <c r="CW123" s="85" t="s">
        <v>839</v>
      </c>
      <c r="CX123" s="161" t="s">
        <v>2820</v>
      </c>
    </row>
    <row r="124" spans="1:102" ht="14.4">
      <c r="A124" t="s">
        <v>3261</v>
      </c>
      <c r="B124" s="92" t="s">
        <v>896</v>
      </c>
      <c r="C124" s="126" t="str">
        <f t="shared" si="28"/>
        <v>A.030.10.129</v>
      </c>
      <c r="D124" s="11" t="s">
        <v>1697</v>
      </c>
      <c r="E124" s="125" t="s">
        <v>878</v>
      </c>
      <c r="F124" s="128" t="str">
        <f t="shared" si="29"/>
        <v>Sulphur (local waste at refinery, without transport)</v>
      </c>
      <c r="G124" s="131">
        <f t="shared" si="30"/>
        <v>0</v>
      </c>
      <c r="H124" s="183">
        <f t="shared" si="31"/>
        <v>0</v>
      </c>
      <c r="I124" s="183">
        <f t="shared" si="32"/>
        <v>0</v>
      </c>
      <c r="J124" s="184">
        <f t="shared" si="33"/>
        <v>0</v>
      </c>
      <c r="K124" s="183">
        <v>0</v>
      </c>
      <c r="L124" s="146">
        <v>0</v>
      </c>
      <c r="M124" s="146">
        <v>0</v>
      </c>
      <c r="N124" s="146">
        <v>0</v>
      </c>
      <c r="O124" s="146">
        <v>0</v>
      </c>
      <c r="P124" s="146">
        <v>0</v>
      </c>
      <c r="Q124" s="188">
        <v>0</v>
      </c>
      <c r="R124" s="188">
        <v>0</v>
      </c>
      <c r="S124" s="146">
        <v>0</v>
      </c>
      <c r="T124" s="146">
        <v>0</v>
      </c>
      <c r="U124" s="146">
        <v>0</v>
      </c>
      <c r="V124" s="146">
        <v>0</v>
      </c>
      <c r="W124" s="146">
        <v>0</v>
      </c>
      <c r="X124" s="146">
        <v>0</v>
      </c>
      <c r="Z124" s="157">
        <f t="shared" si="34"/>
        <v>0</v>
      </c>
      <c r="AB124" s="131">
        <f t="shared" si="35"/>
        <v>0</v>
      </c>
      <c r="AC124" s="131">
        <f t="shared" si="36"/>
        <v>0</v>
      </c>
      <c r="AD124" s="131">
        <f t="shared" si="37"/>
        <v>0</v>
      </c>
      <c r="AE124" s="131">
        <f t="shared" si="38"/>
        <v>0</v>
      </c>
      <c r="AF124" s="131">
        <f t="shared" si="39"/>
        <v>0</v>
      </c>
      <c r="AH124">
        <v>0</v>
      </c>
      <c r="AI124" s="71">
        <v>0</v>
      </c>
      <c r="AJ124" s="71">
        <v>0</v>
      </c>
      <c r="AK124" s="71">
        <v>0</v>
      </c>
      <c r="AL124" s="71">
        <v>0</v>
      </c>
      <c r="AM124" s="71">
        <v>0</v>
      </c>
      <c r="AN124" s="71">
        <v>0</v>
      </c>
      <c r="AP124" s="129">
        <v>0</v>
      </c>
      <c r="AQ124" s="129">
        <v>0</v>
      </c>
      <c r="AR124" s="129">
        <v>0</v>
      </c>
      <c r="AS124" s="129">
        <v>0</v>
      </c>
      <c r="AT124" s="172">
        <f t="shared" si="40"/>
        <v>0</v>
      </c>
      <c r="AU124" s="172">
        <f t="shared" si="41"/>
        <v>0</v>
      </c>
      <c r="AV124" s="185">
        <f t="shared" si="42"/>
        <v>0</v>
      </c>
      <c r="AW124" s="121">
        <v>0</v>
      </c>
      <c r="AX124" s="121">
        <v>0</v>
      </c>
      <c r="AY124" s="121">
        <v>0</v>
      </c>
      <c r="AZ124" s="121">
        <v>0</v>
      </c>
      <c r="BA124" s="121">
        <v>0</v>
      </c>
      <c r="BB124" s="121">
        <v>0</v>
      </c>
      <c r="BC124" s="121">
        <v>0</v>
      </c>
      <c r="BD124" s="121">
        <v>0</v>
      </c>
      <c r="BE124" s="121">
        <v>0</v>
      </c>
      <c r="BF124" s="121">
        <v>0</v>
      </c>
      <c r="BG124" s="121">
        <v>0</v>
      </c>
      <c r="BH124" s="121">
        <v>0</v>
      </c>
      <c r="BI124" s="121">
        <v>0</v>
      </c>
      <c r="BJ124" s="121">
        <v>0</v>
      </c>
      <c r="BK124" s="121">
        <v>0</v>
      </c>
      <c r="BL124" s="121">
        <v>0</v>
      </c>
      <c r="BM124" s="121">
        <v>0</v>
      </c>
      <c r="BN124" s="121">
        <v>0</v>
      </c>
      <c r="BO124" s="121">
        <v>0</v>
      </c>
      <c r="BP124" s="121">
        <v>0</v>
      </c>
      <c r="BQ124" s="121">
        <v>0</v>
      </c>
      <c r="BR124" s="121">
        <v>0</v>
      </c>
      <c r="BT124" s="71">
        <v>0</v>
      </c>
      <c r="BU124" s="71">
        <v>0</v>
      </c>
      <c r="BV124" s="71">
        <v>0</v>
      </c>
      <c r="BW124" s="71">
        <v>0</v>
      </c>
      <c r="BX124" s="71">
        <v>0</v>
      </c>
      <c r="BY124" s="71">
        <v>0</v>
      </c>
      <c r="BZ124" s="71">
        <v>0</v>
      </c>
      <c r="CA124" s="71">
        <v>0</v>
      </c>
      <c r="CB124" s="71">
        <v>0</v>
      </c>
      <c r="CC124" s="71">
        <v>0</v>
      </c>
      <c r="CD124" s="71">
        <v>0</v>
      </c>
      <c r="CE124" s="71">
        <v>0</v>
      </c>
      <c r="CF124" s="71">
        <v>0</v>
      </c>
      <c r="CG124" s="71">
        <v>0</v>
      </c>
      <c r="CH124" s="71">
        <v>0</v>
      </c>
      <c r="CI124" s="71">
        <v>0</v>
      </c>
      <c r="CJ124" s="71">
        <v>0</v>
      </c>
      <c r="CL124" s="186">
        <v>0</v>
      </c>
      <c r="CM124" s="186">
        <v>0</v>
      </c>
      <c r="CN124" s="187">
        <v>0</v>
      </c>
      <c r="CO124" s="186">
        <v>0</v>
      </c>
      <c r="CP124" s="186">
        <v>0</v>
      </c>
      <c r="CQ124" s="186">
        <v>0</v>
      </c>
      <c r="CR124" s="186">
        <v>0</v>
      </c>
      <c r="CS124" s="186">
        <v>0</v>
      </c>
      <c r="CT124" s="186">
        <v>0</v>
      </c>
      <c r="CU124" s="186">
        <v>0</v>
      </c>
      <c r="CW124" s="85" t="s">
        <v>828</v>
      </c>
      <c r="CX124" s="161" t="s">
        <v>2821</v>
      </c>
    </row>
    <row r="125" spans="1:102" ht="14.4">
      <c r="A125" t="s">
        <v>926</v>
      </c>
      <c r="B125" s="92" t="s">
        <v>896</v>
      </c>
      <c r="C125" s="126" t="str">
        <f t="shared" si="28"/>
        <v>A.030.10.130</v>
      </c>
      <c r="D125" s="11" t="s">
        <v>1697</v>
      </c>
      <c r="E125" s="125" t="s">
        <v>878</v>
      </c>
      <c r="F125" s="128" t="str">
        <f t="shared" si="29"/>
        <v>Titanium dioxide</v>
      </c>
      <c r="G125" s="131">
        <f t="shared" si="30"/>
        <v>10.380972542166001</v>
      </c>
      <c r="H125" s="183">
        <f t="shared" si="31"/>
        <v>5.1039942859999993E-2</v>
      </c>
      <c r="I125" s="183">
        <f t="shared" si="32"/>
        <v>7.3145693105999998E-2</v>
      </c>
      <c r="J125" s="184">
        <f t="shared" si="33"/>
        <v>9.1251243062</v>
      </c>
      <c r="K125" s="183">
        <v>1.1316626000000001</v>
      </c>
      <c r="L125" s="146">
        <v>2.6236994E-2</v>
      </c>
      <c r="M125" s="146">
        <v>4.2993410000000003E-2</v>
      </c>
      <c r="N125" s="188">
        <v>4.4090193999999999E-2</v>
      </c>
      <c r="O125" s="188">
        <v>5.6844440999999999E-3</v>
      </c>
      <c r="P125" s="146">
        <v>6.7654974999999996E-4</v>
      </c>
      <c r="Q125" s="188">
        <v>5.8875501000000001E-4</v>
      </c>
      <c r="R125" s="188">
        <v>3.8858231000000001E-3</v>
      </c>
      <c r="S125" s="146">
        <v>9.1153931000000004</v>
      </c>
      <c r="T125" s="146">
        <v>0</v>
      </c>
      <c r="U125" s="188">
        <v>9.7312062000000001E-3</v>
      </c>
      <c r="V125" s="188">
        <v>2.9466005999999998E-5</v>
      </c>
      <c r="W125" s="146">
        <v>0</v>
      </c>
      <c r="X125" s="146">
        <v>0</v>
      </c>
      <c r="Z125" s="157">
        <f t="shared" si="34"/>
        <v>7.5444173333333344</v>
      </c>
      <c r="AB125" s="131">
        <f t="shared" si="35"/>
        <v>1.1316626000000001</v>
      </c>
      <c r="AC125" s="131">
        <f t="shared" si="36"/>
        <v>0.12415616996000001</v>
      </c>
      <c r="AD125" s="131">
        <f t="shared" si="37"/>
        <v>7.31162271E-2</v>
      </c>
      <c r="AE125" s="131">
        <f t="shared" si="38"/>
        <v>7.3145693106000012E-2</v>
      </c>
      <c r="AF125" s="131">
        <f t="shared" si="39"/>
        <v>9.1251243062</v>
      </c>
      <c r="AH125">
        <v>111.78433</v>
      </c>
      <c r="AI125" s="71">
        <v>110.04571</v>
      </c>
      <c r="AJ125" s="71">
        <v>1.2088455</v>
      </c>
      <c r="AK125" s="71">
        <v>0</v>
      </c>
      <c r="AL125" s="71">
        <v>0</v>
      </c>
      <c r="AM125" s="71">
        <v>0.29612239000000001</v>
      </c>
      <c r="AN125" s="71">
        <v>0.23364823000000001</v>
      </c>
      <c r="AP125" s="129">
        <v>0.14091134</v>
      </c>
      <c r="AQ125" s="129">
        <v>0.12624837</v>
      </c>
      <c r="AR125" s="129">
        <v>5.9352208999999996E-3</v>
      </c>
      <c r="AS125" s="129">
        <v>8.7277502999999999E-3</v>
      </c>
      <c r="AT125" s="172">
        <f t="shared" si="40"/>
        <v>7.568846913741001E-6</v>
      </c>
      <c r="AU125" s="172">
        <f t="shared" si="41"/>
        <v>2.1949781272326702E-8</v>
      </c>
      <c r="AV125" s="185">
        <f t="shared" si="42"/>
        <v>1.22237398</v>
      </c>
      <c r="AW125" s="121">
        <v>7.0012195E-6</v>
      </c>
      <c r="AX125" s="121">
        <v>2.1124369E-8</v>
      </c>
      <c r="AY125" s="121">
        <v>5.7714793999999996E-13</v>
      </c>
      <c r="AZ125" s="121">
        <v>0</v>
      </c>
      <c r="BA125" s="121">
        <v>0</v>
      </c>
      <c r="BB125" s="121">
        <v>1.1815019000000001E-9</v>
      </c>
      <c r="BC125" s="121">
        <v>5.6565380999999999E-7</v>
      </c>
      <c r="BD125" s="121">
        <v>2.6944007E-10</v>
      </c>
      <c r="BE125" s="121">
        <v>5.5503094999999999E-10</v>
      </c>
      <c r="BF125" s="121">
        <v>0</v>
      </c>
      <c r="BG125" s="121">
        <v>0</v>
      </c>
      <c r="BH125" s="121">
        <v>3.3555901999999999E-13</v>
      </c>
      <c r="BI125" s="121">
        <v>2.3389979999999999E-14</v>
      </c>
      <c r="BJ125" s="121">
        <v>5.1553867000000001E-15</v>
      </c>
      <c r="BK125" s="121">
        <v>9.3298171000000001E-11</v>
      </c>
      <c r="BL125" s="121">
        <v>6.9880367000000002E-10</v>
      </c>
      <c r="BM125" s="121">
        <v>0</v>
      </c>
      <c r="BN125" s="121">
        <v>0.12191688000000001</v>
      </c>
      <c r="BO125" s="121">
        <v>1.1004571000000001</v>
      </c>
      <c r="BP125" s="121">
        <v>0</v>
      </c>
      <c r="BQ125" s="121">
        <v>0</v>
      </c>
      <c r="BR125" s="121">
        <v>0</v>
      </c>
      <c r="BT125" s="71">
        <v>3.6881480000000003E-4</v>
      </c>
      <c r="BU125" s="71">
        <v>3.8265511E-6</v>
      </c>
      <c r="BV125" s="71">
        <v>2.1035838000000001E-4</v>
      </c>
      <c r="BW125" s="71">
        <v>4.7630542000000002E-7</v>
      </c>
      <c r="BX125" s="71">
        <v>8.2400948000000007E-6</v>
      </c>
      <c r="BY125" s="71">
        <v>0</v>
      </c>
      <c r="BZ125" s="71">
        <v>0</v>
      </c>
      <c r="CA125" s="71">
        <v>0</v>
      </c>
      <c r="CB125" s="71">
        <v>9.4061482000000002E-7</v>
      </c>
      <c r="CC125" s="71">
        <v>5.8712672E-7</v>
      </c>
      <c r="CD125" s="71">
        <v>0</v>
      </c>
      <c r="CE125" s="71">
        <v>0</v>
      </c>
      <c r="CF125" s="71">
        <v>0</v>
      </c>
      <c r="CG125" s="71">
        <v>8.6764733999999999E-6</v>
      </c>
      <c r="CH125" s="71">
        <v>1.3568938999999999E-4</v>
      </c>
      <c r="CI125" s="71">
        <v>1.9865126E-8</v>
      </c>
      <c r="CJ125" s="71">
        <v>0</v>
      </c>
      <c r="CL125" s="186">
        <v>0</v>
      </c>
      <c r="CM125" s="186">
        <v>7.5444176000000001</v>
      </c>
      <c r="CN125" s="187">
        <v>0</v>
      </c>
      <c r="CO125" s="186">
        <v>2.6180704999999999E-3</v>
      </c>
      <c r="CP125" s="186">
        <v>1.6028884999999999E-10</v>
      </c>
      <c r="CQ125" s="186">
        <v>1.8689391999999999E-8</v>
      </c>
      <c r="CR125" s="186">
        <v>3.0174987999999998E-4</v>
      </c>
      <c r="CS125" s="186">
        <v>1.9636387000000002E-2</v>
      </c>
      <c r="CT125" s="186">
        <v>0</v>
      </c>
      <c r="CU125" s="186">
        <v>0</v>
      </c>
      <c r="CW125" s="89" t="s">
        <v>831</v>
      </c>
      <c r="CX125" s="161" t="s">
        <v>2822</v>
      </c>
    </row>
    <row r="126" spans="1:102" ht="14.4">
      <c r="A126" t="s">
        <v>927</v>
      </c>
      <c r="B126" s="92" t="s">
        <v>896</v>
      </c>
      <c r="C126" s="126" t="str">
        <f t="shared" si="28"/>
        <v>A.030.10.131</v>
      </c>
      <c r="D126" s="11" t="s">
        <v>1697</v>
      </c>
      <c r="E126" s="125" t="s">
        <v>878</v>
      </c>
      <c r="F126" s="128" t="str">
        <f t="shared" si="29"/>
        <v>Urea (AdBlue)</v>
      </c>
      <c r="G126" s="131">
        <f t="shared" si="30"/>
        <v>0.89917551364218307</v>
      </c>
      <c r="H126" s="183">
        <f t="shared" si="31"/>
        <v>4.3130656369999999E-2</v>
      </c>
      <c r="I126" s="183">
        <f t="shared" si="32"/>
        <v>0.10181769894200002</v>
      </c>
      <c r="J126" s="184">
        <f t="shared" si="33"/>
        <v>2.6754548330183082E-2</v>
      </c>
      <c r="K126" s="183">
        <v>0.72747260999999996</v>
      </c>
      <c r="L126" s="146">
        <v>6.0310373E-2</v>
      </c>
      <c r="M126" s="146">
        <v>3.7236707000000001E-2</v>
      </c>
      <c r="N126" s="146">
        <v>3.5544713999999998E-2</v>
      </c>
      <c r="O126" s="146">
        <v>6.2411393999999999E-3</v>
      </c>
      <c r="P126" s="146">
        <v>3.8200444E-4</v>
      </c>
      <c r="Q126" s="146">
        <v>9.6279853E-4</v>
      </c>
      <c r="R126" s="146">
        <v>4.1446933000000002E-3</v>
      </c>
      <c r="S126" s="188">
        <v>8.2592417999999995E-4</v>
      </c>
      <c r="T126" s="188">
        <v>2.6047669999999999E-5</v>
      </c>
      <c r="U126" s="146">
        <v>2.5928575999999998E-2</v>
      </c>
      <c r="V126" s="188">
        <v>9.9877971999999998E-5</v>
      </c>
      <c r="W126" s="188">
        <v>4.8149738999999997E-8</v>
      </c>
      <c r="X126" s="146">
        <v>4.4408106E-13</v>
      </c>
      <c r="Z126" s="157">
        <f t="shared" si="34"/>
        <v>4.8498174000000001</v>
      </c>
      <c r="AB126" s="131">
        <f t="shared" si="35"/>
        <v>0.72747260999999996</v>
      </c>
      <c r="AC126" s="131">
        <f t="shared" si="36"/>
        <v>0.14482242967000003</v>
      </c>
      <c r="AD126" s="131">
        <f t="shared" si="37"/>
        <v>0.10169182144973901</v>
      </c>
      <c r="AE126" s="131">
        <f t="shared" si="38"/>
        <v>0.101817698942</v>
      </c>
      <c r="AF126" s="131">
        <f t="shared" si="39"/>
        <v>2.675450018044408E-2</v>
      </c>
      <c r="AH126">
        <v>69.884898000000007</v>
      </c>
      <c r="AI126" s="71">
        <v>67.355098999999996</v>
      </c>
      <c r="AJ126" s="71">
        <v>1.4820783</v>
      </c>
      <c r="AK126" s="71">
        <v>0</v>
      </c>
      <c r="AL126" s="71">
        <v>0.17371495000000001</v>
      </c>
      <c r="AM126" s="71">
        <v>0.57803888999999997</v>
      </c>
      <c r="AN126" s="71">
        <v>0.29596678999999998</v>
      </c>
      <c r="AP126" s="129">
        <v>0.10440368999999999</v>
      </c>
      <c r="AQ126" s="129">
        <v>9.5783113000000003E-2</v>
      </c>
      <c r="AR126" s="129">
        <v>4.1068442000000002E-3</v>
      </c>
      <c r="AS126" s="129">
        <v>4.5137373E-3</v>
      </c>
      <c r="AT126" s="172">
        <f t="shared" si="40"/>
        <v>5.7423928724602826E-6</v>
      </c>
      <c r="AU126" s="172">
        <f t="shared" si="41"/>
        <v>1.5188032966125661E-8</v>
      </c>
      <c r="AV126" s="185">
        <f t="shared" si="42"/>
        <v>0.63217609503299999</v>
      </c>
      <c r="AW126" s="121">
        <v>4.5029225000000004E-6</v>
      </c>
      <c r="AX126" s="121">
        <v>1.3586493E-8</v>
      </c>
      <c r="AY126" s="121">
        <v>3.7119864000000002E-13</v>
      </c>
      <c r="AZ126" s="121">
        <v>6.2744282000000005E-14</v>
      </c>
      <c r="BA126" s="121">
        <v>0</v>
      </c>
      <c r="BB126" s="121">
        <v>1.4303566E-9</v>
      </c>
      <c r="BC126" s="121">
        <v>1.2371647000000001E-6</v>
      </c>
      <c r="BD126" s="121">
        <v>2.7581225999999999E-10</v>
      </c>
      <c r="BE126" s="121">
        <v>1.3247791E-9</v>
      </c>
      <c r="BF126" s="121">
        <v>7.1690964000000001E-16</v>
      </c>
      <c r="BG126" s="121">
        <v>1.064792E-17</v>
      </c>
      <c r="BH126" s="121">
        <v>5.4617591000000004E-13</v>
      </c>
      <c r="BI126" s="121">
        <v>2.4954037999999999E-14</v>
      </c>
      <c r="BJ126" s="121">
        <v>5.5499794999999996E-15</v>
      </c>
      <c r="BK126" s="121">
        <v>6.2562075999999998E-11</v>
      </c>
      <c r="BL126" s="121">
        <v>8.1269103999999999E-10</v>
      </c>
      <c r="BM126" s="121">
        <v>5.9993133000000002E-22</v>
      </c>
      <c r="BN126" s="121">
        <v>7.2485032999999998E-5</v>
      </c>
      <c r="BO126" s="121">
        <v>0.63210361000000004</v>
      </c>
      <c r="BP126" s="121">
        <v>0</v>
      </c>
      <c r="BQ126" s="121">
        <v>0</v>
      </c>
      <c r="BR126" s="121">
        <v>0</v>
      </c>
      <c r="BT126" s="71">
        <v>2.5163513000000002E-4</v>
      </c>
      <c r="BU126" s="71">
        <v>9.3256391999999992E-6</v>
      </c>
      <c r="BV126" s="71">
        <v>1.3522577999999999E-4</v>
      </c>
      <c r="BW126" s="71">
        <v>5.0073855E-7</v>
      </c>
      <c r="BX126" s="71">
        <v>1.2962656999999999E-5</v>
      </c>
      <c r="BY126" s="71">
        <v>3.7796930999999997E-7</v>
      </c>
      <c r="BZ126" s="71">
        <v>1.7618894000000001E-11</v>
      </c>
      <c r="CA126" s="71">
        <v>5.7366098000000002E-7</v>
      </c>
      <c r="CB126" s="71">
        <v>5.6349677999999995E-7</v>
      </c>
      <c r="CC126" s="71">
        <v>8.2517434000000004E-7</v>
      </c>
      <c r="CD126" s="71">
        <v>0</v>
      </c>
      <c r="CE126" s="71">
        <v>1.3266715999999999E-18</v>
      </c>
      <c r="CF126" s="71">
        <v>1.0862735E-14</v>
      </c>
      <c r="CG126" s="71">
        <v>7.3655373000000002E-6</v>
      </c>
      <c r="CH126" s="71">
        <v>8.3914219000000002E-5</v>
      </c>
      <c r="CI126" s="71">
        <v>2.4461679E-10</v>
      </c>
      <c r="CJ126" s="71">
        <v>0</v>
      </c>
      <c r="CL126" s="186">
        <v>9.1943674999999992E-15</v>
      </c>
      <c r="CM126" s="186">
        <v>4.8479030999999999</v>
      </c>
      <c r="CN126" s="187">
        <v>1.0839273E-2</v>
      </c>
      <c r="CO126" s="186">
        <v>6.4671518000000002E-3</v>
      </c>
      <c r="CP126" s="186">
        <v>2.5251075000000002E-10</v>
      </c>
      <c r="CQ126" s="186">
        <v>2.9950299E-8</v>
      </c>
      <c r="CR126" s="186">
        <v>5.2738332999999996E-4</v>
      </c>
      <c r="CS126" s="186">
        <v>2.1076638000000002E-2</v>
      </c>
      <c r="CT126" s="186">
        <v>4.8035632999999997E-10</v>
      </c>
      <c r="CU126" s="186">
        <v>1.3292202E-4</v>
      </c>
      <c r="CW126" s="85" t="s">
        <v>840</v>
      </c>
      <c r="CX126" s="161" t="s">
        <v>2823</v>
      </c>
    </row>
    <row r="127" spans="1:102" ht="14.4">
      <c r="A127" t="s">
        <v>2212</v>
      </c>
      <c r="B127" s="92" t="s">
        <v>896</v>
      </c>
      <c r="C127" s="126" t="str">
        <f t="shared" si="28"/>
        <v>A.030.10.132</v>
      </c>
      <c r="D127" s="11" t="s">
        <v>1697</v>
      </c>
      <c r="E127" s="125" t="s">
        <v>878</v>
      </c>
      <c r="F127" s="128" t="str">
        <f t="shared" si="29"/>
        <v>V2O5 - Vanadium pentoxide</v>
      </c>
      <c r="G127" s="131">
        <f t="shared" si="30"/>
        <v>19.643010866199997</v>
      </c>
      <c r="H127" s="183">
        <f t="shared" si="31"/>
        <v>2.1143783647999999</v>
      </c>
      <c r="I127" s="183">
        <f t="shared" si="32"/>
        <v>2.4987201013999996</v>
      </c>
      <c r="J127" s="184">
        <f t="shared" si="33"/>
        <v>13.5828024</v>
      </c>
      <c r="K127" s="183">
        <v>1.4471099999999999</v>
      </c>
      <c r="L127" s="146">
        <v>2.3991471</v>
      </c>
      <c r="M127" s="146">
        <v>9.4152740999999998E-2</v>
      </c>
      <c r="N127" s="146">
        <v>8.2007999999999998E-2</v>
      </c>
      <c r="O127" s="146">
        <v>0.20571300000000001</v>
      </c>
      <c r="P127" s="188">
        <v>3.6003647999999998E-3</v>
      </c>
      <c r="Q127" s="146">
        <v>1.8230569999999999</v>
      </c>
      <c r="R127" s="146">
        <v>5.2416403999999998E-3</v>
      </c>
      <c r="S127" s="146">
        <v>13.346384</v>
      </c>
      <c r="T127" s="146">
        <v>0</v>
      </c>
      <c r="U127" s="146">
        <v>0.2364184</v>
      </c>
      <c r="V127" s="188">
        <v>1.7861999999999999E-4</v>
      </c>
      <c r="W127" s="146">
        <v>0</v>
      </c>
      <c r="X127" s="146">
        <v>0</v>
      </c>
      <c r="Z127" s="157">
        <f t="shared" si="34"/>
        <v>9.6473999999999993</v>
      </c>
      <c r="AB127" s="131">
        <f t="shared" si="35"/>
        <v>1.4471099999999999</v>
      </c>
      <c r="AC127" s="131">
        <f t="shared" si="36"/>
        <v>4.6129198461999996</v>
      </c>
      <c r="AD127" s="131">
        <f t="shared" si="37"/>
        <v>2.4985414813999998</v>
      </c>
      <c r="AE127" s="131">
        <f t="shared" si="38"/>
        <v>2.4987201013999996</v>
      </c>
      <c r="AF127" s="131">
        <f t="shared" si="39"/>
        <v>13.5828024</v>
      </c>
      <c r="AH127">
        <v>0</v>
      </c>
      <c r="AI127" s="71">
        <v>0</v>
      </c>
      <c r="AJ127" s="71">
        <v>0</v>
      </c>
      <c r="AK127" s="71">
        <v>0</v>
      </c>
      <c r="AL127" s="71">
        <v>0</v>
      </c>
      <c r="AM127" s="71">
        <v>0</v>
      </c>
      <c r="AN127" s="71">
        <v>0</v>
      </c>
      <c r="AP127" s="129">
        <v>0.97232103000000003</v>
      </c>
      <c r="AQ127" s="129">
        <v>0.94676324999999995</v>
      </c>
      <c r="AR127" s="129">
        <v>2.1904878999999999E-2</v>
      </c>
      <c r="AS127" s="129">
        <v>3.6529052000000002E-3</v>
      </c>
      <c r="AT127" s="172">
        <f t="shared" si="40"/>
        <v>5.6760386568999994E-5</v>
      </c>
      <c r="AU127" s="172">
        <f t="shared" si="41"/>
        <v>8.1009167103060012E-8</v>
      </c>
      <c r="AV127" s="185">
        <f t="shared" si="42"/>
        <v>0.51161137999999995</v>
      </c>
      <c r="AW127" s="121">
        <v>8.9527871999999994E-6</v>
      </c>
      <c r="AX127" s="121">
        <v>2.7012719999999999E-8</v>
      </c>
      <c r="AY127" s="121">
        <v>7.3802610000000001E-13</v>
      </c>
      <c r="AZ127" s="121">
        <v>0</v>
      </c>
      <c r="BA127" s="121">
        <v>0</v>
      </c>
      <c r="BB127" s="121">
        <v>2.1975999999999999E-9</v>
      </c>
      <c r="BC127" s="121">
        <v>4.7415159999999997E-5</v>
      </c>
      <c r="BD127" s="121">
        <v>5.0115999999999995E-10</v>
      </c>
      <c r="BE127" s="121">
        <v>5.2454239999999998E-8</v>
      </c>
      <c r="BF127" s="121">
        <v>0</v>
      </c>
      <c r="BG127" s="121">
        <v>0</v>
      </c>
      <c r="BH127" s="121">
        <v>1.0385558000000001E-9</v>
      </c>
      <c r="BI127" s="121">
        <v>7.8040859999999998E-14</v>
      </c>
      <c r="BJ127" s="121">
        <v>1.6752361E-12</v>
      </c>
      <c r="BK127" s="121">
        <v>1.5714458999999998E-8</v>
      </c>
      <c r="BL127" s="121">
        <v>3.7452730999999999E-7</v>
      </c>
      <c r="BM127" s="121">
        <v>0</v>
      </c>
      <c r="BN127" s="121">
        <v>0.51161137999999995</v>
      </c>
      <c r="BO127" s="121">
        <v>0</v>
      </c>
      <c r="BP127" s="121">
        <v>0</v>
      </c>
      <c r="BQ127" s="121">
        <v>0</v>
      </c>
      <c r="BR127" s="121">
        <v>0</v>
      </c>
      <c r="BT127" s="71">
        <v>2.4691328E-3</v>
      </c>
      <c r="BU127" s="71">
        <v>3.6368628000000002E-4</v>
      </c>
      <c r="BV127" s="71">
        <v>2.6899511E-4</v>
      </c>
      <c r="BW127" s="71">
        <v>1.1969687000000001E-6</v>
      </c>
      <c r="BX127" s="71">
        <v>4.8528457E-4</v>
      </c>
      <c r="BY127" s="71">
        <v>5.6985339000000005E-7</v>
      </c>
      <c r="BZ127" s="71">
        <v>0</v>
      </c>
      <c r="CA127" s="71">
        <v>1.1563601E-5</v>
      </c>
      <c r="CB127" s="71">
        <v>9.2879871000000006E-5</v>
      </c>
      <c r="CC127" s="71">
        <v>1.2065499E-3</v>
      </c>
      <c r="CD127" s="71">
        <v>0</v>
      </c>
      <c r="CE127" s="71">
        <v>0</v>
      </c>
      <c r="CF127" s="71">
        <v>0</v>
      </c>
      <c r="CG127" s="71">
        <v>3.8389722000000003E-5</v>
      </c>
      <c r="CH127" s="71">
        <v>0</v>
      </c>
      <c r="CI127" s="71">
        <v>1.6924871E-8</v>
      </c>
      <c r="CJ127" s="71">
        <v>0</v>
      </c>
      <c r="CL127" s="186">
        <v>0</v>
      </c>
      <c r="CM127" s="186">
        <v>9.6473999999999993</v>
      </c>
      <c r="CN127" s="187">
        <v>0</v>
      </c>
      <c r="CO127" s="186">
        <v>0.24708920000000001</v>
      </c>
      <c r="CP127" s="186">
        <v>4.6705678000000002E-7</v>
      </c>
      <c r="CQ127" s="186">
        <v>5.5236398E-5</v>
      </c>
      <c r="CR127" s="186">
        <v>2.0032663999999999E-2</v>
      </c>
      <c r="CS127" s="186">
        <v>0.83324290999999995</v>
      </c>
      <c r="CT127" s="186">
        <v>0</v>
      </c>
      <c r="CU127" s="186">
        <v>2.4283680000000002E-3</v>
      </c>
      <c r="CW127" s="85" t="s">
        <v>831</v>
      </c>
      <c r="CX127" s="161" t="s">
        <v>2824</v>
      </c>
    </row>
    <row r="128" spans="1:102" ht="14.4">
      <c r="A128" t="s">
        <v>928</v>
      </c>
      <c r="B128" s="92" t="s">
        <v>896</v>
      </c>
      <c r="C128" s="126" t="str">
        <f t="shared" si="28"/>
        <v>A.030.10.133</v>
      </c>
      <c r="D128" s="11" t="s">
        <v>1697</v>
      </c>
      <c r="E128" s="125" t="s">
        <v>878</v>
      </c>
      <c r="F128" s="128" t="str">
        <f t="shared" si="29"/>
        <v>Zinc Oxide</v>
      </c>
      <c r="G128" s="131">
        <f t="shared" si="30"/>
        <v>1.9534733110163107</v>
      </c>
      <c r="H128" s="183">
        <f t="shared" si="31"/>
        <v>1.1119014795E-2</v>
      </c>
      <c r="I128" s="183">
        <f t="shared" si="32"/>
        <v>0.26615132918750001</v>
      </c>
      <c r="J128" s="184">
        <f t="shared" si="33"/>
        <v>1.1258984370338108</v>
      </c>
      <c r="K128" s="183">
        <v>0.55030453000000001</v>
      </c>
      <c r="L128" s="146">
        <v>0.25085269999999998</v>
      </c>
      <c r="M128" s="146">
        <v>1.3997401E-2</v>
      </c>
      <c r="N128" s="146">
        <v>8.6343514999999999E-3</v>
      </c>
      <c r="O128" s="188">
        <v>2.2557292999999998E-3</v>
      </c>
      <c r="P128" s="188">
        <v>7.1256894999999998E-5</v>
      </c>
      <c r="Q128" s="188">
        <v>1.5767710000000001E-4</v>
      </c>
      <c r="R128" s="188">
        <v>1.2204846E-3</v>
      </c>
      <c r="S128" s="188">
        <v>1.1189746</v>
      </c>
      <c r="T128" s="188">
        <v>7.6294664000000001E-5</v>
      </c>
      <c r="U128" s="188">
        <v>6.923696E-3</v>
      </c>
      <c r="V128" s="188">
        <v>4.4489235E-6</v>
      </c>
      <c r="W128" s="188">
        <v>1.4103251000000001E-7</v>
      </c>
      <c r="X128" s="146">
        <v>1.3007311000000001E-12</v>
      </c>
      <c r="Z128" s="157">
        <f t="shared" si="34"/>
        <v>3.6686968666666671</v>
      </c>
      <c r="AB128" s="131">
        <f t="shared" si="35"/>
        <v>0.55030453000000001</v>
      </c>
      <c r="AC128" s="131">
        <f t="shared" si="36"/>
        <v>0.27718960039500001</v>
      </c>
      <c r="AD128" s="131">
        <f t="shared" si="37"/>
        <v>0.26607072663251002</v>
      </c>
      <c r="AE128" s="131">
        <f t="shared" si="38"/>
        <v>0.26615132918750001</v>
      </c>
      <c r="AF128" s="131">
        <f t="shared" si="39"/>
        <v>1.1258982960013009</v>
      </c>
      <c r="AH128">
        <v>68.966635999999994</v>
      </c>
      <c r="AI128" s="71">
        <v>67.372097999999994</v>
      </c>
      <c r="AJ128" s="71">
        <v>0.90087660999999997</v>
      </c>
      <c r="AK128" s="71">
        <v>0</v>
      </c>
      <c r="AL128" s="71">
        <v>0.15946906</v>
      </c>
      <c r="AM128" s="71">
        <v>0.35311086000000003</v>
      </c>
      <c r="AN128" s="71">
        <v>0.18108203</v>
      </c>
      <c r="AP128" s="129">
        <v>0.14248901999999999</v>
      </c>
      <c r="AQ128" s="129">
        <v>0.13336202</v>
      </c>
      <c r="AR128" s="129">
        <v>4.2272204000000004E-3</v>
      </c>
      <c r="AS128" s="129">
        <v>4.8997739000000004E-3</v>
      </c>
      <c r="AT128" s="172">
        <f t="shared" si="40"/>
        <v>7.9953250816255103E-6</v>
      </c>
      <c r="AU128" s="172">
        <f t="shared" si="41"/>
        <v>1.5633211171856837E-8</v>
      </c>
      <c r="AV128" s="185">
        <f t="shared" si="42"/>
        <v>0.68624284599999996</v>
      </c>
      <c r="AW128" s="121">
        <v>3.4045518E-6</v>
      </c>
      <c r="AX128" s="121">
        <v>1.0272354E-8</v>
      </c>
      <c r="AY128" s="121">
        <v>2.8065540000000001E-13</v>
      </c>
      <c r="AZ128" s="121">
        <v>1.8378051E-13</v>
      </c>
      <c r="BA128" s="121">
        <v>0</v>
      </c>
      <c r="BB128" s="121">
        <v>2.3613199000000001E-10</v>
      </c>
      <c r="BC128" s="121">
        <v>4.5903092000000002E-6</v>
      </c>
      <c r="BD128" s="121">
        <v>5.3349318000000002E-11</v>
      </c>
      <c r="BE128" s="121">
        <v>5.3071261999999997E-9</v>
      </c>
      <c r="BF128" s="121">
        <v>2.0998568999999999E-15</v>
      </c>
      <c r="BG128" s="121">
        <v>3.1188181999999998E-17</v>
      </c>
      <c r="BH128" s="121">
        <v>8.9842836999999999E-14</v>
      </c>
      <c r="BI128" s="121">
        <v>7.5041168999999999E-15</v>
      </c>
      <c r="BJ128" s="121">
        <v>1.5204561E-15</v>
      </c>
      <c r="BK128" s="121">
        <v>1.2673325E-11</v>
      </c>
      <c r="BL128" s="121">
        <v>2.1509253E-10</v>
      </c>
      <c r="BM128" s="121">
        <v>1.7572227999999999E-21</v>
      </c>
      <c r="BN128" s="121">
        <v>2.4538186E-2</v>
      </c>
      <c r="BO128" s="121">
        <v>0.66170465999999994</v>
      </c>
      <c r="BP128" s="121">
        <v>0</v>
      </c>
      <c r="BQ128" s="121">
        <v>0</v>
      </c>
      <c r="BR128" s="121">
        <v>0</v>
      </c>
      <c r="BT128" s="71">
        <v>6.9951962000000003E-4</v>
      </c>
      <c r="BU128" s="71">
        <v>3.6590839999999998E-5</v>
      </c>
      <c r="BV128" s="71">
        <v>1.02293E-4</v>
      </c>
      <c r="BW128" s="71">
        <v>1.4708928999999999E-7</v>
      </c>
      <c r="BX128" s="71">
        <v>3.2088073999999997E-5</v>
      </c>
      <c r="BY128" s="71">
        <v>3.7826605E-9</v>
      </c>
      <c r="BZ128" s="71">
        <v>5.1606443999999999E-11</v>
      </c>
      <c r="CA128" s="71">
        <v>5.6970303000000002E-9</v>
      </c>
      <c r="CB128" s="71">
        <v>1.0458621E-7</v>
      </c>
      <c r="CC128" s="71">
        <v>1.5874593E-7</v>
      </c>
      <c r="CD128" s="71">
        <v>0</v>
      </c>
      <c r="CE128" s="71">
        <v>3.8858741000000003E-18</v>
      </c>
      <c r="CF128" s="71">
        <v>3.1817386000000001E-14</v>
      </c>
      <c r="CG128" s="71">
        <v>4.0253886999999997E-6</v>
      </c>
      <c r="CH128" s="71">
        <v>8.3210162000000001E-5</v>
      </c>
      <c r="CI128" s="71">
        <v>4.4089219999999998E-4</v>
      </c>
      <c r="CJ128" s="71">
        <v>0</v>
      </c>
      <c r="CL128" s="186">
        <v>2.6930669000000001E-14</v>
      </c>
      <c r="CM128" s="186">
        <v>3.6686972999999998</v>
      </c>
      <c r="CN128" s="187">
        <v>1.567482E-4</v>
      </c>
      <c r="CO128" s="186">
        <v>2.5035781E-2</v>
      </c>
      <c r="CP128" s="186">
        <v>4.2095248999999999E-11</v>
      </c>
      <c r="CQ128" s="186">
        <v>5.0452839000000002E-9</v>
      </c>
      <c r="CR128" s="186">
        <v>1.5840584999999999E-3</v>
      </c>
      <c r="CS128" s="186">
        <v>6.2216442000000002E-3</v>
      </c>
      <c r="CT128" s="186">
        <v>1.4069828999999999E-9</v>
      </c>
      <c r="CU128" s="186">
        <v>1.3306659E-6</v>
      </c>
      <c r="CW128" s="85" t="s">
        <v>827</v>
      </c>
      <c r="CX128" s="161" t="s">
        <v>2825</v>
      </c>
    </row>
    <row r="129" spans="1:102" ht="14.4">
      <c r="A129" t="s">
        <v>2213</v>
      </c>
      <c r="B129" s="92" t="s">
        <v>896</v>
      </c>
      <c r="C129" s="126" t="str">
        <f t="shared" si="28"/>
        <v>A.030.10.134</v>
      </c>
      <c r="D129" s="11" t="s">
        <v>1697</v>
      </c>
      <c r="E129" s="125" t="s">
        <v>878</v>
      </c>
      <c r="F129" s="128" t="str">
        <f t="shared" si="29"/>
        <v>LiFePO4 (lithium iron phosphate - LFP)</v>
      </c>
      <c r="G129" s="131">
        <f t="shared" si="30"/>
        <v>3.3246524439999998</v>
      </c>
      <c r="H129" s="183">
        <f t="shared" si="31"/>
        <v>0.42784625399999993</v>
      </c>
      <c r="I129" s="183">
        <f t="shared" si="32"/>
        <v>1.1135982899999999</v>
      </c>
      <c r="J129" s="184">
        <f t="shared" si="33"/>
        <v>0.46328290000000005</v>
      </c>
      <c r="K129" s="183">
        <v>1.319925</v>
      </c>
      <c r="L129" s="146">
        <v>0.29362994999999997</v>
      </c>
      <c r="M129" s="146">
        <v>0.24240302</v>
      </c>
      <c r="N129" s="146">
        <v>0.187884</v>
      </c>
      <c r="O129" s="146">
        <v>0.176841</v>
      </c>
      <c r="P129" s="146">
        <v>3.5928639999999999E-3</v>
      </c>
      <c r="Q129" s="188">
        <v>5.952839E-2</v>
      </c>
      <c r="R129" s="188">
        <v>0.39960442000000002</v>
      </c>
      <c r="S129" s="146">
        <v>0.39771840000000003</v>
      </c>
      <c r="T129" s="146">
        <v>2.34E-4</v>
      </c>
      <c r="U129" s="146">
        <v>5.4984699999999997E-2</v>
      </c>
      <c r="V129" s="146">
        <v>0.17772689999999999</v>
      </c>
      <c r="W129" s="146">
        <v>1.05798E-2</v>
      </c>
      <c r="X129" s="146">
        <v>0</v>
      </c>
      <c r="Z129" s="157">
        <f t="shared" si="34"/>
        <v>8.7995000000000001</v>
      </c>
      <c r="AB129" s="131">
        <f t="shared" si="35"/>
        <v>1.319925</v>
      </c>
      <c r="AC129" s="131">
        <f t="shared" si="36"/>
        <v>1.363483644</v>
      </c>
      <c r="AD129" s="131">
        <f t="shared" si="37"/>
        <v>0.94621718999999993</v>
      </c>
      <c r="AE129" s="131">
        <f t="shared" si="38"/>
        <v>1.1135982900000001</v>
      </c>
      <c r="AF129" s="131">
        <f t="shared" si="39"/>
        <v>0.45270310000000002</v>
      </c>
      <c r="AH129">
        <v>0</v>
      </c>
      <c r="AI129" s="71">
        <v>0</v>
      </c>
      <c r="AJ129" s="71">
        <v>0</v>
      </c>
      <c r="AK129" s="71">
        <v>0</v>
      </c>
      <c r="AL129" s="71">
        <v>0</v>
      </c>
      <c r="AM129" s="71">
        <v>0</v>
      </c>
      <c r="AN129" s="71">
        <v>0</v>
      </c>
      <c r="AP129" s="129">
        <v>0.30921183000000002</v>
      </c>
      <c r="AQ129" s="129">
        <v>0.29925600000000002</v>
      </c>
      <c r="AR129" s="129">
        <v>9.8469744999999994E-3</v>
      </c>
      <c r="AS129" s="129">
        <v>1.0885553E-4</v>
      </c>
      <c r="AT129" s="172">
        <f t="shared" si="40"/>
        <v>1.7941007321999997E-5</v>
      </c>
      <c r="AU129" s="172">
        <f t="shared" si="41"/>
        <v>3.6416325731889996E-8</v>
      </c>
      <c r="AV129" s="185">
        <f t="shared" si="42"/>
        <v>1.5245872000000001E-2</v>
      </c>
      <c r="AW129" s="121">
        <v>8.1659359999999993E-6</v>
      </c>
      <c r="AX129" s="121">
        <v>2.4638600000000001E-8</v>
      </c>
      <c r="AY129" s="121">
        <v>6.7316175000000003E-13</v>
      </c>
      <c r="AZ129" s="121">
        <v>0</v>
      </c>
      <c r="BA129" s="121">
        <v>0</v>
      </c>
      <c r="BB129" s="121">
        <v>5.0348E-9</v>
      </c>
      <c r="BC129" s="121">
        <v>9.6965200000000008E-6</v>
      </c>
      <c r="BD129" s="121">
        <v>1.1481800000000001E-9</v>
      </c>
      <c r="BE129" s="121">
        <v>1.0592080000000001E-8</v>
      </c>
      <c r="BF129" s="121">
        <v>0</v>
      </c>
      <c r="BG129" s="121">
        <v>0</v>
      </c>
      <c r="BH129" s="121">
        <v>3.3912841000000001E-11</v>
      </c>
      <c r="BI129" s="121">
        <v>2.4002860000000002E-12</v>
      </c>
      <c r="BJ129" s="121">
        <v>4.7944314000000004E-13</v>
      </c>
      <c r="BK129" s="121">
        <v>1.8625219999999999E-9</v>
      </c>
      <c r="BL129" s="121">
        <v>7.1654000000000001E-8</v>
      </c>
      <c r="BM129" s="121">
        <v>0</v>
      </c>
      <c r="BN129" s="121">
        <v>1.5245872000000001E-2</v>
      </c>
      <c r="BO129" s="121">
        <v>0</v>
      </c>
      <c r="BP129" s="121">
        <v>0</v>
      </c>
      <c r="BQ129" s="121">
        <v>0</v>
      </c>
      <c r="BR129" s="121">
        <v>0</v>
      </c>
      <c r="BT129" s="71">
        <v>7.2272953999999998E-4</v>
      </c>
      <c r="BU129" s="71">
        <v>7.8305184999999996E-5</v>
      </c>
      <c r="BV129" s="71">
        <v>2.4535341000000001E-4</v>
      </c>
      <c r="BW129" s="71">
        <v>4.7388824999999998E-5</v>
      </c>
      <c r="BX129" s="71">
        <v>2.2684206E-4</v>
      </c>
      <c r="BY129" s="71">
        <v>1.4671287E-6</v>
      </c>
      <c r="BZ129" s="71">
        <v>0</v>
      </c>
      <c r="CA129" s="71">
        <v>2.9771324999999999E-5</v>
      </c>
      <c r="CB129" s="71">
        <v>7.9310852999999998E-6</v>
      </c>
      <c r="CC129" s="71">
        <v>4.6975082000000001E-5</v>
      </c>
      <c r="CD129" s="71">
        <v>0</v>
      </c>
      <c r="CE129" s="71">
        <v>0</v>
      </c>
      <c r="CF129" s="71">
        <v>0</v>
      </c>
      <c r="CG129" s="71">
        <v>3.8694930000000003E-5</v>
      </c>
      <c r="CH129" s="71">
        <v>0</v>
      </c>
      <c r="CI129" s="71">
        <v>5.0435629000000002E-10</v>
      </c>
      <c r="CJ129" s="71">
        <v>0</v>
      </c>
      <c r="CL129" s="186">
        <v>0</v>
      </c>
      <c r="CM129" s="186">
        <v>8.7995000000000001</v>
      </c>
      <c r="CN129" s="187">
        <v>0</v>
      </c>
      <c r="CO129" s="186">
        <v>4.9096399999999998E-2</v>
      </c>
      <c r="CP129" s="186">
        <v>1.5608983999999999E-8</v>
      </c>
      <c r="CQ129" s="186">
        <v>1.8911350000000001E-6</v>
      </c>
      <c r="CR129" s="186">
        <v>6.9025555999999997E-3</v>
      </c>
      <c r="CS129" s="186">
        <v>2.0170045000000001</v>
      </c>
      <c r="CT129" s="186">
        <v>0</v>
      </c>
      <c r="CU129" s="186">
        <v>6.2520084999999996E-3</v>
      </c>
      <c r="CW129" s="86"/>
      <c r="CX129" s="161" t="s">
        <v>2826</v>
      </c>
    </row>
    <row r="130" spans="1:102" ht="14.4">
      <c r="A130" t="s">
        <v>1828</v>
      </c>
      <c r="B130" s="92" t="s">
        <v>896</v>
      </c>
      <c r="C130" s="126" t="str">
        <f t="shared" si="28"/>
        <v>A.030.10.135</v>
      </c>
      <c r="D130" s="11" t="s">
        <v>1697</v>
      </c>
      <c r="E130" s="125" t="s">
        <v>878</v>
      </c>
      <c r="F130" s="128" t="str">
        <f t="shared" si="29"/>
        <v>Chromium oxide</v>
      </c>
      <c r="G130" s="131">
        <f t="shared" si="30"/>
        <v>3.1252377973000001</v>
      </c>
      <c r="H130" s="183">
        <f t="shared" si="31"/>
        <v>0.83033122500000001</v>
      </c>
      <c r="I130" s="183">
        <f t="shared" si="32"/>
        <v>0.63935544799999999</v>
      </c>
      <c r="J130" s="184">
        <f t="shared" si="33"/>
        <v>0.83880358430000002</v>
      </c>
      <c r="K130" s="183">
        <v>0.81674754000000005</v>
      </c>
      <c r="L130" s="146">
        <v>0.22421414000000001</v>
      </c>
      <c r="M130" s="146">
        <v>9.2584298999999995E-2</v>
      </c>
      <c r="N130" s="146">
        <v>0.32475779999999999</v>
      </c>
      <c r="O130" s="146">
        <v>9.0787006000000003E-2</v>
      </c>
      <c r="P130" s="188">
        <v>0.40081811000000001</v>
      </c>
      <c r="Q130" s="146">
        <v>1.3968309E-2</v>
      </c>
      <c r="R130" s="188">
        <v>0.29570727000000002</v>
      </c>
      <c r="S130" s="146">
        <v>0.80515791999999997</v>
      </c>
      <c r="T130" s="146">
        <v>0</v>
      </c>
      <c r="U130" s="146">
        <v>2.5186101999999998E-2</v>
      </c>
      <c r="V130" s="188">
        <v>2.6849739000000001E-2</v>
      </c>
      <c r="W130" s="146">
        <v>8.4595623000000009E-3</v>
      </c>
      <c r="X130" s="146">
        <v>0</v>
      </c>
      <c r="Z130" s="157">
        <f t="shared" si="34"/>
        <v>5.4449836000000005</v>
      </c>
      <c r="AB130" s="131">
        <f t="shared" si="35"/>
        <v>0.81674754000000005</v>
      </c>
      <c r="AC130" s="131">
        <f t="shared" si="36"/>
        <v>1.442836934</v>
      </c>
      <c r="AD130" s="131">
        <f t="shared" si="37"/>
        <v>0.62096527130000001</v>
      </c>
      <c r="AE130" s="131">
        <f t="shared" si="38"/>
        <v>0.63935544799999999</v>
      </c>
      <c r="AF130" s="131">
        <f t="shared" si="39"/>
        <v>0.83034402200000001</v>
      </c>
      <c r="AH130">
        <v>3.1291823000000001</v>
      </c>
      <c r="AI130" s="71">
        <v>0</v>
      </c>
      <c r="AJ130" s="71">
        <v>3.1291823000000001</v>
      </c>
      <c r="AK130" s="71">
        <v>0</v>
      </c>
      <c r="AL130" s="71">
        <v>0</v>
      </c>
      <c r="AM130" s="71">
        <v>0</v>
      </c>
      <c r="AN130" s="71">
        <v>0</v>
      </c>
      <c r="AP130" s="129">
        <v>0.11464191</v>
      </c>
      <c r="AQ130" s="129">
        <v>0.10975944</v>
      </c>
      <c r="AR130" s="129">
        <v>4.6620979000000003E-3</v>
      </c>
      <c r="AS130" s="129">
        <v>2.2037171999999999E-4</v>
      </c>
      <c r="AT130" s="172">
        <f t="shared" si="40"/>
        <v>6.5803022100000014E-6</v>
      </c>
      <c r="AU130" s="172">
        <f t="shared" si="41"/>
        <v>1.7241486350410001E-8</v>
      </c>
      <c r="AV130" s="185">
        <f t="shared" si="42"/>
        <v>3.0864387E-2</v>
      </c>
      <c r="AW130" s="121">
        <v>5.0529448000000002E-6</v>
      </c>
      <c r="AX130" s="121">
        <v>1.5245954000000002E-8</v>
      </c>
      <c r="AY130" s="121">
        <v>4.1654125000000003E-13</v>
      </c>
      <c r="AZ130" s="121">
        <v>0</v>
      </c>
      <c r="BA130" s="121">
        <v>0</v>
      </c>
      <c r="BB130" s="121">
        <v>8.7026599999999994E-9</v>
      </c>
      <c r="BC130" s="121">
        <v>1.4240655000000001E-6</v>
      </c>
      <c r="BD130" s="121">
        <v>1.9846309999999999E-9</v>
      </c>
      <c r="BE130" s="121">
        <v>0</v>
      </c>
      <c r="BF130" s="121">
        <v>0</v>
      </c>
      <c r="BG130" s="121">
        <v>0</v>
      </c>
      <c r="BH130" s="121">
        <v>8.0512705000000006E-12</v>
      </c>
      <c r="BI130" s="121">
        <v>1.8058108E-12</v>
      </c>
      <c r="BJ130" s="121">
        <v>6.2772786000000005E-13</v>
      </c>
      <c r="BK130" s="121">
        <v>4.7732586999999999E-8</v>
      </c>
      <c r="BL130" s="121">
        <v>4.6856663000000002E-8</v>
      </c>
      <c r="BM130" s="121">
        <v>0</v>
      </c>
      <c r="BN130" s="121">
        <v>3.0864387E-2</v>
      </c>
      <c r="BO130" s="121">
        <v>0</v>
      </c>
      <c r="BP130" s="121">
        <v>0</v>
      </c>
      <c r="BQ130" s="121">
        <v>0</v>
      </c>
      <c r="BR130" s="121">
        <v>0</v>
      </c>
      <c r="BT130" s="71">
        <v>8.8780726000000005E-4</v>
      </c>
      <c r="BU130" s="71">
        <v>0</v>
      </c>
      <c r="BV130" s="71">
        <v>1.5182058999999999E-4</v>
      </c>
      <c r="BW130" s="71">
        <v>3.4811051000000002E-5</v>
      </c>
      <c r="BX130" s="71">
        <v>8.1261646999999997E-5</v>
      </c>
      <c r="BY130" s="71">
        <v>0</v>
      </c>
      <c r="BZ130" s="71">
        <v>0</v>
      </c>
      <c r="CA130" s="71">
        <v>0</v>
      </c>
      <c r="CB130" s="71">
        <v>5.3871802000000002E-4</v>
      </c>
      <c r="CC130" s="71">
        <v>1.5110622000000001E-5</v>
      </c>
      <c r="CD130" s="71">
        <v>0</v>
      </c>
      <c r="CE130" s="71">
        <v>0</v>
      </c>
      <c r="CF130" s="71">
        <v>0</v>
      </c>
      <c r="CG130" s="71">
        <v>6.2079217E-5</v>
      </c>
      <c r="CH130" s="71">
        <v>4.0050908999999996E-6</v>
      </c>
      <c r="CI130" s="71">
        <v>1.0210402000000001E-9</v>
      </c>
      <c r="CJ130" s="71">
        <v>0</v>
      </c>
      <c r="CL130" s="186">
        <v>0</v>
      </c>
      <c r="CM130" s="186">
        <v>5.4449835999999996</v>
      </c>
      <c r="CN130" s="187">
        <v>0</v>
      </c>
      <c r="CO130" s="186">
        <v>0</v>
      </c>
      <c r="CP130" s="186">
        <v>7.5494171999999993E-9</v>
      </c>
      <c r="CQ130" s="186">
        <v>4.8798979999999998E-7</v>
      </c>
      <c r="CR130" s="186">
        <v>2.2640150999999999E-3</v>
      </c>
      <c r="CS130" s="186">
        <v>1.490626</v>
      </c>
      <c r="CT130" s="186">
        <v>0</v>
      </c>
      <c r="CU130" s="186">
        <v>0</v>
      </c>
      <c r="CW130" s="86"/>
      <c r="CX130" s="161" t="s">
        <v>2827</v>
      </c>
    </row>
    <row r="131" spans="1:102" ht="14.4">
      <c r="A131" t="s">
        <v>1829</v>
      </c>
      <c r="B131" s="92" t="s">
        <v>896</v>
      </c>
      <c r="C131" s="126" t="str">
        <f t="shared" si="28"/>
        <v>A.030.10.136</v>
      </c>
      <c r="D131" s="11" t="s">
        <v>1697</v>
      </c>
      <c r="E131" s="125" t="s">
        <v>878</v>
      </c>
      <c r="F131" s="128" t="str">
        <f t="shared" si="29"/>
        <v>Magnesium oxide</v>
      </c>
      <c r="G131" s="131">
        <f t="shared" si="30"/>
        <v>0.55631683864000003</v>
      </c>
      <c r="H131" s="183">
        <f t="shared" si="31"/>
        <v>0.12694634390000001</v>
      </c>
      <c r="I131" s="183">
        <f t="shared" si="32"/>
        <v>0.10816629020000001</v>
      </c>
      <c r="J131" s="184">
        <f t="shared" si="33"/>
        <v>5.2493124539999998E-2</v>
      </c>
      <c r="K131" s="183">
        <v>0.26871107999999999</v>
      </c>
      <c r="L131" s="146">
        <v>1.8378720000000001E-2</v>
      </c>
      <c r="M131" s="146">
        <v>1.2571548E-2</v>
      </c>
      <c r="N131" s="146">
        <v>5.5105673000000001E-2</v>
      </c>
      <c r="O131" s="146">
        <v>5.4795648000000002E-2</v>
      </c>
      <c r="P131" s="146">
        <v>3.4314589E-3</v>
      </c>
      <c r="Q131" s="188">
        <v>1.3613564E-2</v>
      </c>
      <c r="R131" s="188">
        <v>7.1517496E-2</v>
      </c>
      <c r="S131" s="146">
        <v>4.6469319000000002E-2</v>
      </c>
      <c r="T131" s="146">
        <v>1.8855181999999999E-3</v>
      </c>
      <c r="U131" s="146">
        <v>5.2528278000000001E-3</v>
      </c>
      <c r="V131" s="146">
        <v>3.8130080000000001E-3</v>
      </c>
      <c r="W131" s="146">
        <v>7.7097774000000003E-4</v>
      </c>
      <c r="X131" s="146">
        <v>0</v>
      </c>
      <c r="Z131" s="157">
        <f t="shared" si="34"/>
        <v>1.7914072000000001</v>
      </c>
      <c r="AB131" s="131">
        <f t="shared" si="35"/>
        <v>0.26871107999999999</v>
      </c>
      <c r="AC131" s="131">
        <f t="shared" si="36"/>
        <v>0.2294141079</v>
      </c>
      <c r="AD131" s="131">
        <f t="shared" si="37"/>
        <v>0.10323874174</v>
      </c>
      <c r="AE131" s="131">
        <f t="shared" si="38"/>
        <v>0.1081662902</v>
      </c>
      <c r="AF131" s="131">
        <f t="shared" si="39"/>
        <v>5.17221468E-2</v>
      </c>
      <c r="AH131">
        <v>0.65262405999999995</v>
      </c>
      <c r="AI131" s="71">
        <v>0</v>
      </c>
      <c r="AJ131" s="71">
        <v>0.65262405999999995</v>
      </c>
      <c r="AK131" s="71">
        <v>0</v>
      </c>
      <c r="AL131" s="71">
        <v>0</v>
      </c>
      <c r="AM131" s="71">
        <v>0</v>
      </c>
      <c r="AN131" s="71">
        <v>0</v>
      </c>
      <c r="AP131" s="129">
        <v>4.3788373999999998E-2</v>
      </c>
      <c r="AQ131" s="129">
        <v>4.2326010999999997E-2</v>
      </c>
      <c r="AR131" s="129">
        <v>1.4496443E-3</v>
      </c>
      <c r="AS131" s="129">
        <v>1.2718653E-5</v>
      </c>
      <c r="AT131" s="172">
        <f t="shared" si="40"/>
        <v>2.5375306494600003E-6</v>
      </c>
      <c r="AU131" s="172">
        <f t="shared" si="41"/>
        <v>5.3611107661639998E-9</v>
      </c>
      <c r="AV131" s="185">
        <f t="shared" si="42"/>
        <v>1.7813238999999999E-3</v>
      </c>
      <c r="AW131" s="121">
        <v>1.6624259000000001E-6</v>
      </c>
      <c r="AX131" s="121">
        <v>5.0159402E-9</v>
      </c>
      <c r="AY131" s="121">
        <v>1.3704265E-13</v>
      </c>
      <c r="AZ131" s="121">
        <v>0</v>
      </c>
      <c r="BA131" s="121">
        <v>0</v>
      </c>
      <c r="BB131" s="121">
        <v>1.476688E-9</v>
      </c>
      <c r="BC131" s="121">
        <v>8.5951277000000004E-7</v>
      </c>
      <c r="BD131" s="121">
        <v>3.3675688999999998E-10</v>
      </c>
      <c r="BE131" s="121">
        <v>0</v>
      </c>
      <c r="BF131" s="121">
        <v>0</v>
      </c>
      <c r="BG131" s="121">
        <v>0</v>
      </c>
      <c r="BH131" s="121">
        <v>7.7561480000000003E-12</v>
      </c>
      <c r="BI131" s="121">
        <v>4.2986875999999999E-13</v>
      </c>
      <c r="BJ131" s="121">
        <v>9.0616754E-14</v>
      </c>
      <c r="BK131" s="121">
        <v>6.8454546000000002E-10</v>
      </c>
      <c r="BL131" s="121">
        <v>1.3430746E-8</v>
      </c>
      <c r="BM131" s="121">
        <v>0</v>
      </c>
      <c r="BN131" s="121">
        <v>1.7813238999999999E-3</v>
      </c>
      <c r="BO131" s="121">
        <v>0</v>
      </c>
      <c r="BP131" s="121">
        <v>0</v>
      </c>
      <c r="BQ131" s="121">
        <v>0</v>
      </c>
      <c r="BR131" s="121">
        <v>0</v>
      </c>
      <c r="BT131" s="71">
        <v>1.3446869000000001E-4</v>
      </c>
      <c r="BU131" s="71">
        <v>0</v>
      </c>
      <c r="BV131" s="71">
        <v>4.9949186000000001E-5</v>
      </c>
      <c r="BW131" s="71">
        <v>8.4063712000000002E-6</v>
      </c>
      <c r="BX131" s="71">
        <v>4.9046496999999997E-5</v>
      </c>
      <c r="BY131" s="71">
        <v>0</v>
      </c>
      <c r="BZ131" s="71">
        <v>0</v>
      </c>
      <c r="CA131" s="71">
        <v>0</v>
      </c>
      <c r="CB131" s="71">
        <v>5.3042654E-6</v>
      </c>
      <c r="CC131" s="71">
        <v>1.0393254999999999E-5</v>
      </c>
      <c r="CD131" s="71">
        <v>0</v>
      </c>
      <c r="CE131" s="71">
        <v>0</v>
      </c>
      <c r="CF131" s="71">
        <v>0</v>
      </c>
      <c r="CG131" s="71">
        <v>1.0533748999999999E-5</v>
      </c>
      <c r="CH131" s="71">
        <v>8.3530405999999998E-7</v>
      </c>
      <c r="CI131" s="71">
        <v>5.8928864E-11</v>
      </c>
      <c r="CJ131" s="71">
        <v>0</v>
      </c>
      <c r="CL131" s="186">
        <v>0</v>
      </c>
      <c r="CM131" s="186">
        <v>1.7914072000000001</v>
      </c>
      <c r="CN131" s="187">
        <v>0</v>
      </c>
      <c r="CO131" s="186">
        <v>0</v>
      </c>
      <c r="CP131" s="186">
        <v>3.5777029999999999E-9</v>
      </c>
      <c r="CQ131" s="186">
        <v>4.2813198999999998E-7</v>
      </c>
      <c r="CR131" s="186">
        <v>1.366475E-3</v>
      </c>
      <c r="CS131" s="186">
        <v>0.36237454000000002</v>
      </c>
      <c r="CT131" s="186">
        <v>0</v>
      </c>
      <c r="CU131" s="186">
        <v>0</v>
      </c>
      <c r="CW131" s="84"/>
      <c r="CX131" s="161" t="s">
        <v>2828</v>
      </c>
    </row>
    <row r="132" spans="1:102" ht="14.4">
      <c r="A132" t="s">
        <v>2012</v>
      </c>
      <c r="B132" s="92" t="s">
        <v>896</v>
      </c>
      <c r="C132" s="126" t="str">
        <f t="shared" si="28"/>
        <v>A.030.10.137</v>
      </c>
      <c r="D132" s="11" t="s">
        <v>1697</v>
      </c>
      <c r="E132" s="125" t="s">
        <v>878</v>
      </c>
      <c r="F132" s="128" t="str">
        <f t="shared" si="29"/>
        <v>Ferric Chloride</v>
      </c>
      <c r="G132" s="131">
        <f t="shared" si="30"/>
        <v>9.3508662286899996E-2</v>
      </c>
      <c r="H132" s="183">
        <f t="shared" si="31"/>
        <v>5.7844403788000001E-3</v>
      </c>
      <c r="I132" s="183">
        <f t="shared" si="32"/>
        <v>1.5754873277099998E-2</v>
      </c>
      <c r="J132" s="184">
        <f t="shared" si="33"/>
        <v>3.5556246309999999E-3</v>
      </c>
      <c r="K132" s="183">
        <v>6.8413723999999995E-2</v>
      </c>
      <c r="L132" s="146">
        <v>1.3990023000000001E-2</v>
      </c>
      <c r="M132" s="146">
        <v>1.7076381000000001E-3</v>
      </c>
      <c r="N132" s="146">
        <v>1.344231E-3</v>
      </c>
      <c r="O132" s="188">
        <v>4.0523379999999999E-3</v>
      </c>
      <c r="P132" s="188">
        <v>8.9561888000000008E-6</v>
      </c>
      <c r="Q132" s="188">
        <v>3.7891519000000001E-4</v>
      </c>
      <c r="R132" s="188">
        <v>5.4033882000000002E-5</v>
      </c>
      <c r="S132" s="188">
        <v>7.5072530999999995E-5</v>
      </c>
      <c r="T132" s="146">
        <v>0</v>
      </c>
      <c r="U132" s="188">
        <v>3.4805521000000001E-3</v>
      </c>
      <c r="V132" s="188">
        <v>3.1782951000000001E-6</v>
      </c>
      <c r="W132" s="146">
        <v>0</v>
      </c>
      <c r="X132" s="146">
        <v>0</v>
      </c>
      <c r="Z132" s="157">
        <f t="shared" si="34"/>
        <v>0.45609149333333332</v>
      </c>
      <c r="AB132" s="131">
        <f t="shared" si="35"/>
        <v>6.8413723999999995E-2</v>
      </c>
      <c r="AC132" s="131">
        <f t="shared" si="36"/>
        <v>2.1536135360799999E-2</v>
      </c>
      <c r="AD132" s="131">
        <f t="shared" si="37"/>
        <v>1.5751694981999999E-2</v>
      </c>
      <c r="AE132" s="131">
        <f t="shared" si="38"/>
        <v>1.5754873277099998E-2</v>
      </c>
      <c r="AF132" s="131">
        <f t="shared" si="39"/>
        <v>3.5556246309999999E-3</v>
      </c>
      <c r="AH132">
        <v>3.9775342</v>
      </c>
      <c r="AI132" s="71">
        <v>2.3485022999999998</v>
      </c>
      <c r="AJ132" s="71">
        <v>0.41190413999999997</v>
      </c>
      <c r="AK132" s="71">
        <v>0</v>
      </c>
      <c r="AL132" s="71">
        <v>7.6426589000000003E-2</v>
      </c>
      <c r="AM132" s="71">
        <v>0.16733967</v>
      </c>
      <c r="AN132" s="71">
        <v>0.97336146000000001</v>
      </c>
      <c r="AP132" s="129">
        <v>1.1906172E-2</v>
      </c>
      <c r="AQ132" s="129">
        <v>1.1356513E-2</v>
      </c>
      <c r="AR132" s="129">
        <v>4.2843961000000002E-4</v>
      </c>
      <c r="AS132" s="129">
        <v>1.2122011E-4</v>
      </c>
      <c r="AT132" s="172">
        <f t="shared" si="40"/>
        <v>6.8084607473200001E-7</v>
      </c>
      <c r="AU132" s="172">
        <f t="shared" si="41"/>
        <v>1.5844659932690998E-9</v>
      </c>
      <c r="AV132" s="185">
        <f t="shared" si="42"/>
        <v>1.69776067229E-2</v>
      </c>
      <c r="AW132" s="121">
        <v>4.2329865000000001E-7</v>
      </c>
      <c r="AX132" s="121">
        <v>1.2771964E-9</v>
      </c>
      <c r="AY132" s="121">
        <v>3.4894721999999999E-14</v>
      </c>
      <c r="AZ132" s="121">
        <v>1.7696078999999999E-11</v>
      </c>
      <c r="BA132" s="121">
        <v>0</v>
      </c>
      <c r="BB132" s="121">
        <v>4.8656340999999998E-11</v>
      </c>
      <c r="BC132" s="121">
        <v>2.5733462000000002E-7</v>
      </c>
      <c r="BD132" s="121">
        <v>9.9100327000000007E-12</v>
      </c>
      <c r="BE132" s="121">
        <v>2.9710815E-10</v>
      </c>
      <c r="BF132" s="121">
        <v>0</v>
      </c>
      <c r="BG132" s="121">
        <v>0</v>
      </c>
      <c r="BH132" s="121">
        <v>2.1576312E-13</v>
      </c>
      <c r="BI132" s="121">
        <v>3.404497E-16</v>
      </c>
      <c r="BJ132" s="121">
        <v>4.1227739999999999E-16</v>
      </c>
      <c r="BK132" s="121">
        <v>3.5654481999999997E-11</v>
      </c>
      <c r="BL132" s="121">
        <v>1.1079783E-10</v>
      </c>
      <c r="BM132" s="121">
        <v>0</v>
      </c>
      <c r="BN132" s="121">
        <v>7.7127228999999995E-6</v>
      </c>
      <c r="BO132" s="121">
        <v>1.6969893999999999E-2</v>
      </c>
      <c r="BP132" s="121">
        <v>0</v>
      </c>
      <c r="BQ132" s="121">
        <v>0</v>
      </c>
      <c r="BR132" s="121">
        <v>0</v>
      </c>
      <c r="BT132" s="71">
        <v>3.0571943999999998E-5</v>
      </c>
      <c r="BU132" s="71">
        <v>2.0528922999999999E-6</v>
      </c>
      <c r="BV132" s="71">
        <v>1.2717040999999999E-5</v>
      </c>
      <c r="BW132" s="71">
        <v>6.8737061999999999E-9</v>
      </c>
      <c r="BX132" s="71">
        <v>5.3422644000000001E-6</v>
      </c>
      <c r="BY132" s="71">
        <v>8.9252560999999994E-9</v>
      </c>
      <c r="BZ132" s="71">
        <v>0</v>
      </c>
      <c r="CA132" s="71">
        <v>1.3546617999999999E-8</v>
      </c>
      <c r="CB132" s="71">
        <v>3.0369966999999999E-8</v>
      </c>
      <c r="CC132" s="71">
        <v>2.5401183999999999E-7</v>
      </c>
      <c r="CD132" s="71">
        <v>0</v>
      </c>
      <c r="CE132" s="71">
        <v>0</v>
      </c>
      <c r="CF132" s="71">
        <v>3.2356678999999997E-8</v>
      </c>
      <c r="CG132" s="71">
        <v>3.8940481000000001E-7</v>
      </c>
      <c r="CH132" s="71">
        <v>3.3567430000000001E-6</v>
      </c>
      <c r="CI132" s="71">
        <v>6.3675142000000003E-6</v>
      </c>
      <c r="CJ132" s="71">
        <v>0</v>
      </c>
      <c r="CL132" s="186">
        <v>2.7387133999999999E-8</v>
      </c>
      <c r="CM132" s="186">
        <v>0.45601673999999998</v>
      </c>
      <c r="CN132" s="187">
        <v>4.9549697000000003E-4</v>
      </c>
      <c r="CO132" s="186">
        <v>1.4066609E-3</v>
      </c>
      <c r="CP132" s="186">
        <v>9.8877239000000001E-11</v>
      </c>
      <c r="CQ132" s="186">
        <v>1.1493098000000001E-8</v>
      </c>
      <c r="CR132" s="186">
        <v>8.9860861999999995E-5</v>
      </c>
      <c r="CS132" s="186">
        <v>4.3958086E-4</v>
      </c>
      <c r="CT132" s="186">
        <v>0</v>
      </c>
      <c r="CU132" s="186">
        <v>3.1387782E-6</v>
      </c>
      <c r="CW132" s="84"/>
      <c r="CX132" s="161" t="s">
        <v>2829</v>
      </c>
    </row>
    <row r="133" spans="1:102" ht="14.4">
      <c r="A133" t="s">
        <v>2755</v>
      </c>
      <c r="B133" s="92" t="s">
        <v>896</v>
      </c>
      <c r="C133" s="126" t="str">
        <f t="shared" si="28"/>
        <v>A.030.10.138</v>
      </c>
      <c r="D133" s="11" t="s">
        <v>1697</v>
      </c>
      <c r="E133" s="125" t="s">
        <v>878</v>
      </c>
      <c r="F133" s="128" t="str">
        <f t="shared" si="29"/>
        <v>Talc (Talcum, Mg3Si4O10(OH)2) in Rotterdam</v>
      </c>
      <c r="G133" s="131">
        <f t="shared" si="30"/>
        <v>3.3363373774925362E-2</v>
      </c>
      <c r="H133" s="183">
        <f t="shared" si="31"/>
        <v>3.0666493816000001E-3</v>
      </c>
      <c r="I133" s="183">
        <f t="shared" si="32"/>
        <v>4.160589581E-3</v>
      </c>
      <c r="J133" s="184">
        <f t="shared" si="33"/>
        <v>8.1273338123253637E-3</v>
      </c>
      <c r="K133" s="183">
        <v>1.8008801000000001E-2</v>
      </c>
      <c r="L133" s="146">
        <v>9.3283421000000004E-4</v>
      </c>
      <c r="M133" s="146">
        <v>1.5714483999999999E-3</v>
      </c>
      <c r="N133" s="146">
        <v>1.3302871999999999E-3</v>
      </c>
      <c r="O133" s="188">
        <v>1.4935838E-3</v>
      </c>
      <c r="P133" s="188">
        <v>8.2897016000000003E-6</v>
      </c>
      <c r="Q133" s="146">
        <v>2.3448868E-4</v>
      </c>
      <c r="R133" s="146">
        <v>2.1632937999999999E-4</v>
      </c>
      <c r="S133" s="146">
        <v>1.3082980999999999E-4</v>
      </c>
      <c r="T133" s="146">
        <v>1.3974818E-3</v>
      </c>
      <c r="U133" s="188">
        <v>7.9939207000000005E-3</v>
      </c>
      <c r="V133" s="188">
        <v>4.2495791000000003E-5</v>
      </c>
      <c r="W133" s="188">
        <v>2.5832784999999998E-6</v>
      </c>
      <c r="X133" s="146">
        <v>2.3825363999999999E-11</v>
      </c>
      <c r="Z133" s="157">
        <f t="shared" si="34"/>
        <v>0.12005867333333335</v>
      </c>
      <c r="AB133" s="131">
        <f t="shared" si="35"/>
        <v>1.8008801000000001E-2</v>
      </c>
      <c r="AC133" s="131">
        <f t="shared" si="36"/>
        <v>5.7872613716E-3</v>
      </c>
      <c r="AD133" s="131">
        <f t="shared" si="37"/>
        <v>2.7231952685000003E-3</v>
      </c>
      <c r="AE133" s="131">
        <f t="shared" si="38"/>
        <v>4.160589581E-3</v>
      </c>
      <c r="AF133" s="131">
        <f t="shared" si="39"/>
        <v>8.1247505338253641E-3</v>
      </c>
      <c r="AH133">
        <v>2.0727169000000001</v>
      </c>
      <c r="AI133" s="71">
        <v>1.8202507000000001</v>
      </c>
      <c r="AJ133" s="71">
        <v>8.8547604000000002E-2</v>
      </c>
      <c r="AK133" s="71">
        <v>0</v>
      </c>
      <c r="AL133" s="71">
        <v>7.6591992999999997E-2</v>
      </c>
      <c r="AM133" s="71">
        <v>6.9104635999999997E-2</v>
      </c>
      <c r="AN133" s="71">
        <v>1.8222008000000001E-2</v>
      </c>
      <c r="AP133" s="129">
        <v>2.5168649E-3</v>
      </c>
      <c r="AQ133" s="129">
        <v>2.2921399000000002E-3</v>
      </c>
      <c r="AR133" s="129">
        <v>1.0366086E-4</v>
      </c>
      <c r="AS133" s="129">
        <v>1.2106414E-4</v>
      </c>
      <c r="AT133" s="172">
        <f t="shared" si="40"/>
        <v>1.374184641035E-7</v>
      </c>
      <c r="AU133" s="172">
        <f t="shared" si="41"/>
        <v>3.8336116371373686E-10</v>
      </c>
      <c r="AV133" s="185">
        <f t="shared" si="42"/>
        <v>1.6955762088000002E-2</v>
      </c>
      <c r="AW133" s="121">
        <v>1.114345E-7</v>
      </c>
      <c r="AX133" s="121">
        <v>3.3622399999999999E-10</v>
      </c>
      <c r="AY133" s="121">
        <v>9.1861173999999999E-15</v>
      </c>
      <c r="AZ133" s="121">
        <v>3.3662893999999998E-12</v>
      </c>
      <c r="BA133" s="121">
        <v>0</v>
      </c>
      <c r="BB133" s="121">
        <v>1.2272577999999999E-10</v>
      </c>
      <c r="BC133" s="121">
        <v>2.5749927999999999E-8</v>
      </c>
      <c r="BD133" s="121">
        <v>1.8823618000000001E-11</v>
      </c>
      <c r="BE133" s="121">
        <v>2.8126271E-11</v>
      </c>
      <c r="BF133" s="121">
        <v>3.8462872000000001E-14</v>
      </c>
      <c r="BG133" s="121">
        <v>5.7127084999999996E-16</v>
      </c>
      <c r="BH133" s="121">
        <v>1.3360357999999999E-13</v>
      </c>
      <c r="BI133" s="121">
        <v>4.4024775000000002E-15</v>
      </c>
      <c r="BJ133" s="121">
        <v>1.0483638E-15</v>
      </c>
      <c r="BK133" s="121">
        <v>5.8383440999999999E-12</v>
      </c>
      <c r="BL133" s="121">
        <v>1.0210569E-10</v>
      </c>
      <c r="BM133" s="121">
        <v>3.2186877000000002E-20</v>
      </c>
      <c r="BN133" s="121">
        <v>1.1150088000000001E-5</v>
      </c>
      <c r="BO133" s="121">
        <v>1.6944612000000001E-2</v>
      </c>
      <c r="BP133" s="121">
        <v>0</v>
      </c>
      <c r="BQ133" s="121">
        <v>0</v>
      </c>
      <c r="BR133" s="121">
        <v>0</v>
      </c>
      <c r="BT133" s="71">
        <v>6.7684515000000003E-6</v>
      </c>
      <c r="BU133" s="71">
        <v>2.2887509E-7</v>
      </c>
      <c r="BV133" s="71">
        <v>3.3475543000000002E-6</v>
      </c>
      <c r="BW133" s="71">
        <v>2.5675563000000001E-8</v>
      </c>
      <c r="BX133" s="71">
        <v>2.0442789000000001E-7</v>
      </c>
      <c r="BY133" s="71">
        <v>6.9286618999999998E-8</v>
      </c>
      <c r="BZ133" s="71">
        <v>9.4527013999999999E-10</v>
      </c>
      <c r="CA133" s="71">
        <v>1.0435194E-7</v>
      </c>
      <c r="CB133" s="71">
        <v>2.2675194999999999E-8</v>
      </c>
      <c r="CC133" s="71">
        <v>1.6335833000000001E-7</v>
      </c>
      <c r="CD133" s="71">
        <v>0</v>
      </c>
      <c r="CE133" s="71">
        <v>7.1177171999999999E-17</v>
      </c>
      <c r="CF133" s="71">
        <v>5.8279591000000004E-13</v>
      </c>
      <c r="CG133" s="71">
        <v>2.6289387E-7</v>
      </c>
      <c r="CH133" s="71">
        <v>2.3252927000000002E-6</v>
      </c>
      <c r="CI133" s="71">
        <v>1.3114176000000001E-8</v>
      </c>
      <c r="CJ133" s="71">
        <v>0</v>
      </c>
      <c r="CL133" s="186">
        <v>4.9328641000000004E-13</v>
      </c>
      <c r="CM133" s="186">
        <v>0.12006772</v>
      </c>
      <c r="CN133" s="187">
        <v>2.8711413999999999E-3</v>
      </c>
      <c r="CO133" s="186">
        <v>1.7236091999999999E-4</v>
      </c>
      <c r="CP133" s="186">
        <v>6.1127873000000006E-11</v>
      </c>
      <c r="CQ133" s="186">
        <v>7.1630891999999997E-9</v>
      </c>
      <c r="CR133" s="186">
        <v>8.2486410999999997E-6</v>
      </c>
      <c r="CS133" s="186">
        <v>2.4676643000000002E-3</v>
      </c>
      <c r="CT133" s="186">
        <v>2.5771566000000001E-8</v>
      </c>
      <c r="CU133" s="186">
        <v>2.4373677000000001E-5</v>
      </c>
      <c r="CW133" s="84"/>
      <c r="CX133" s="161" t="s">
        <v>2830</v>
      </c>
    </row>
    <row r="134" spans="1:102" ht="14.4">
      <c r="A134" t="s">
        <v>3262</v>
      </c>
      <c r="B134" s="92" t="s">
        <v>896</v>
      </c>
      <c r="C134" s="126" t="str">
        <f t="shared" si="28"/>
        <v>A.030.10.139</v>
      </c>
      <c r="D134" s="11" t="s">
        <v>1697</v>
      </c>
      <c r="E134" s="125" t="s">
        <v>878</v>
      </c>
      <c r="F134" s="128" t="str">
        <f t="shared" si="29"/>
        <v>Milled Limestone (CaCO3), without transport</v>
      </c>
      <c r="G134" s="131">
        <f t="shared" si="30"/>
        <v>1.2760866731008206E-3</v>
      </c>
      <c r="H134" s="183">
        <f t="shared" si="31"/>
        <v>3.7121907619999996E-5</v>
      </c>
      <c r="I134" s="183">
        <f t="shared" si="32"/>
        <v>7.677875274E-5</v>
      </c>
      <c r="J134" s="184">
        <f t="shared" si="33"/>
        <v>3.0309518274082055E-4</v>
      </c>
      <c r="K134" s="183">
        <v>8.5909083000000001E-4</v>
      </c>
      <c r="L134" s="188">
        <v>3.7017800000000003E-5</v>
      </c>
      <c r="M134" s="188">
        <v>3.3223833000000002E-5</v>
      </c>
      <c r="N134" s="188">
        <v>2.6737343E-5</v>
      </c>
      <c r="O134" s="188">
        <v>4.1870122000000001E-6</v>
      </c>
      <c r="P134" s="188">
        <v>1.8372582E-7</v>
      </c>
      <c r="Q134" s="188">
        <v>6.0138265999999998E-6</v>
      </c>
      <c r="R134" s="188">
        <v>5.0943792999999998E-6</v>
      </c>
      <c r="S134" s="188">
        <v>2.4806173000000001E-6</v>
      </c>
      <c r="T134" s="188">
        <v>3.4375263999999999E-7</v>
      </c>
      <c r="U134" s="146">
        <v>3.0061393E-4</v>
      </c>
      <c r="V134" s="188">
        <v>1.0989878E-6</v>
      </c>
      <c r="W134" s="188">
        <v>6.3543496000000002E-10</v>
      </c>
      <c r="X134" s="146">
        <v>5.8605641E-15</v>
      </c>
      <c r="Z134" s="157">
        <f t="shared" si="34"/>
        <v>5.7272722000000003E-3</v>
      </c>
      <c r="AB134" s="131">
        <f t="shared" si="35"/>
        <v>8.5909083000000001E-4</v>
      </c>
      <c r="AC134" s="131">
        <f t="shared" si="36"/>
        <v>1.1245791992E-4</v>
      </c>
      <c r="AD134" s="131">
        <f t="shared" si="37"/>
        <v>7.533664773496E-5</v>
      </c>
      <c r="AE134" s="131">
        <f t="shared" si="38"/>
        <v>7.677875274E-5</v>
      </c>
      <c r="AF134" s="131">
        <f t="shared" si="39"/>
        <v>3.0309454730586053E-4</v>
      </c>
      <c r="AH134">
        <v>0.1014712</v>
      </c>
      <c r="AI134" s="71">
        <v>7.3056809E-2</v>
      </c>
      <c r="AJ134" s="71">
        <v>1.5313088000000001E-2</v>
      </c>
      <c r="AK134" s="71">
        <v>0</v>
      </c>
      <c r="AL134" s="71">
        <v>2.9284516000000001E-3</v>
      </c>
      <c r="AM134" s="71">
        <v>7.1014987999999998E-3</v>
      </c>
      <c r="AN134" s="71">
        <v>3.0713492999999998E-3</v>
      </c>
      <c r="AP134" s="129">
        <v>1.0916093E-4</v>
      </c>
      <c r="AQ134" s="129">
        <v>1.0094890000000001E-4</v>
      </c>
      <c r="AR134" s="129">
        <v>4.5944953000000001E-6</v>
      </c>
      <c r="AS134" s="129">
        <v>3.6175420999999999E-6</v>
      </c>
      <c r="AT134" s="172">
        <f t="shared" si="40"/>
        <v>6.0520920309330201E-9</v>
      </c>
      <c r="AU134" s="172">
        <f t="shared" si="41"/>
        <v>1.6991476924009144E-11</v>
      </c>
      <c r="AV134" s="185">
        <f t="shared" si="42"/>
        <v>5.0665855431999995E-4</v>
      </c>
      <c r="AW134" s="121">
        <v>5.3149134999999997E-9</v>
      </c>
      <c r="AX134" s="121">
        <v>1.6036376999999999E-11</v>
      </c>
      <c r="AY134" s="121">
        <v>4.3813672E-16</v>
      </c>
      <c r="AZ134" s="121">
        <v>8.2804002000000004E-16</v>
      </c>
      <c r="BA134" s="121">
        <v>0</v>
      </c>
      <c r="BB134" s="121">
        <v>7.3791023E-13</v>
      </c>
      <c r="BC134" s="121">
        <v>7.3435909000000002E-10</v>
      </c>
      <c r="BD134" s="121">
        <v>1.660254E-13</v>
      </c>
      <c r="BE134" s="121">
        <v>7.8515812000000004E-13</v>
      </c>
      <c r="BF134" s="121">
        <v>9.4610990000000002E-18</v>
      </c>
      <c r="BG134" s="121">
        <v>1.4052123E-19</v>
      </c>
      <c r="BH134" s="121">
        <v>3.4259909000000001E-15</v>
      </c>
      <c r="BI134" s="121">
        <v>3.1506080000000003E-17</v>
      </c>
      <c r="BJ134" s="121">
        <v>1.1168681E-17</v>
      </c>
      <c r="BK134" s="121">
        <v>8.4523463000000004E-14</v>
      </c>
      <c r="BL134" s="121">
        <v>1.9961792E-12</v>
      </c>
      <c r="BM134" s="121">
        <v>7.9173293999999998E-24</v>
      </c>
      <c r="BN134" s="121">
        <v>2.6200431999999999E-7</v>
      </c>
      <c r="BO134" s="121">
        <v>5.0639654999999997E-4</v>
      </c>
      <c r="BP134" s="121">
        <v>0</v>
      </c>
      <c r="BQ134" s="121">
        <v>0</v>
      </c>
      <c r="BR134" s="121">
        <v>0</v>
      </c>
      <c r="BT134" s="71">
        <v>2.9125354999999998E-7</v>
      </c>
      <c r="BU134" s="71">
        <v>5.4217177999999999E-9</v>
      </c>
      <c r="BV134" s="71">
        <v>1.5969155000000001E-7</v>
      </c>
      <c r="BW134" s="71">
        <v>6.1057107E-10</v>
      </c>
      <c r="BX134" s="71">
        <v>7.8888316999999997E-9</v>
      </c>
      <c r="BY134" s="71">
        <v>1.7043125999999998E-11</v>
      </c>
      <c r="BZ134" s="71">
        <v>2.3251758999999999E-13</v>
      </c>
      <c r="CA134" s="71">
        <v>2.5668495000000001E-11</v>
      </c>
      <c r="CB134" s="71">
        <v>5.4261979000000003E-10</v>
      </c>
      <c r="CC134" s="71">
        <v>4.1929631999999997E-9</v>
      </c>
      <c r="CD134" s="71">
        <v>0</v>
      </c>
      <c r="CE134" s="71">
        <v>1.7508164E-20</v>
      </c>
      <c r="CF134" s="71">
        <v>1.4335616E-16</v>
      </c>
      <c r="CG134" s="71">
        <v>5.4613905999999997E-9</v>
      </c>
      <c r="CH134" s="71">
        <v>1.0739773000000001E-7</v>
      </c>
      <c r="CI134" s="71">
        <v>3.2287312E-12</v>
      </c>
      <c r="CJ134" s="71">
        <v>0</v>
      </c>
      <c r="CL134" s="186">
        <v>1.2133860999999999E-16</v>
      </c>
      <c r="CM134" s="186">
        <v>5.7272744000000002E-3</v>
      </c>
      <c r="CN134" s="187">
        <v>7.0624347999999997E-7</v>
      </c>
      <c r="CO134" s="186">
        <v>3.7133389000000002E-6</v>
      </c>
      <c r="CP134" s="186">
        <v>1.5466464E-12</v>
      </c>
      <c r="CQ134" s="186">
        <v>1.8332649E-10</v>
      </c>
      <c r="CR134" s="186">
        <v>3.2161666E-7</v>
      </c>
      <c r="CS134" s="186">
        <v>2.8360413999999999E-5</v>
      </c>
      <c r="CT134" s="186">
        <v>6.3392910000000003E-12</v>
      </c>
      <c r="CU134" s="186">
        <v>5.9954380999999999E-9</v>
      </c>
      <c r="CW134" s="84"/>
      <c r="CX134" s="161"/>
    </row>
    <row r="135" spans="1:102" ht="14.4">
      <c r="B135" s="92"/>
      <c r="C135" s="126"/>
      <c r="D135" s="1" t="s">
        <v>1698</v>
      </c>
      <c r="E135" s="125"/>
      <c r="J135" s="158"/>
      <c r="L135" s="4"/>
      <c r="M135" s="4"/>
      <c r="N135" s="4"/>
      <c r="O135" s="4"/>
      <c r="P135" s="4"/>
      <c r="Q135" s="4"/>
      <c r="R135" s="4"/>
      <c r="S135" s="4"/>
      <c r="T135" s="4"/>
      <c r="V135" s="4"/>
      <c r="W135" s="4"/>
      <c r="AT135" s="4"/>
      <c r="AU135" s="4"/>
      <c r="AV135" s="16"/>
      <c r="CN135" s="97"/>
      <c r="CW135" s="4"/>
      <c r="CX135" s="167"/>
    </row>
    <row r="136" spans="1:102" ht="14.4">
      <c r="A136" t="s">
        <v>2214</v>
      </c>
      <c r="B136" s="92" t="s">
        <v>896</v>
      </c>
      <c r="C136" s="126" t="str">
        <f t="shared" si="28"/>
        <v>A.030.14.101</v>
      </c>
      <c r="D136" s="11" t="s">
        <v>1698</v>
      </c>
      <c r="E136" s="125" t="s">
        <v>878</v>
      </c>
      <c r="F136" s="128" t="str">
        <f t="shared" si="29"/>
        <v>Acetone</v>
      </c>
      <c r="G136" s="131">
        <f t="shared" si="30"/>
        <v>0.29154320131787859</v>
      </c>
      <c r="H136" s="183">
        <f t="shared" si="31"/>
        <v>9.648065118990001E-3</v>
      </c>
      <c r="I136" s="183">
        <f t="shared" si="32"/>
        <v>3.5895136198888601E-2</v>
      </c>
      <c r="J136" s="184">
        <f t="shared" si="33"/>
        <v>0</v>
      </c>
      <c r="K136" s="183">
        <v>0.246</v>
      </c>
      <c r="L136" s="146">
        <v>3.4173315000000003E-2</v>
      </c>
      <c r="M136" s="146">
        <v>1.7218189E-3</v>
      </c>
      <c r="N136" s="146">
        <v>8.6879520000000005E-3</v>
      </c>
      <c r="O136" s="146">
        <v>9.5999400000000004E-4</v>
      </c>
      <c r="P136" s="188">
        <v>0</v>
      </c>
      <c r="Q136" s="188">
        <v>1.1911899E-7</v>
      </c>
      <c r="R136" s="188">
        <v>2.2988886000000001E-9</v>
      </c>
      <c r="S136" s="146">
        <v>0</v>
      </c>
      <c r="T136" s="146">
        <v>0</v>
      </c>
      <c r="U136" s="146">
        <v>0</v>
      </c>
      <c r="V136" s="146">
        <v>0</v>
      </c>
      <c r="W136" s="146">
        <v>0</v>
      </c>
      <c r="X136" s="146">
        <v>0</v>
      </c>
      <c r="Z136" s="157">
        <f t="shared" si="34"/>
        <v>1.6400000000000001</v>
      </c>
      <c r="AB136" s="131">
        <f t="shared" si="35"/>
        <v>0.246</v>
      </c>
      <c r="AC136" s="131">
        <f t="shared" si="36"/>
        <v>4.5543201317878597E-2</v>
      </c>
      <c r="AD136" s="131">
        <f t="shared" si="37"/>
        <v>3.5895136198888601E-2</v>
      </c>
      <c r="AE136" s="131">
        <f t="shared" si="38"/>
        <v>3.5895136198888601E-2</v>
      </c>
      <c r="AF136" s="131">
        <f t="shared" si="39"/>
        <v>0</v>
      </c>
      <c r="AH136">
        <v>34.088999999999999</v>
      </c>
      <c r="AI136" s="71">
        <v>33.156799999999997</v>
      </c>
      <c r="AJ136" s="71">
        <v>0</v>
      </c>
      <c r="AK136" s="71">
        <v>0</v>
      </c>
      <c r="AL136" s="71">
        <v>0.93220000000000003</v>
      </c>
      <c r="AM136" s="71">
        <v>0</v>
      </c>
      <c r="AN136" s="71">
        <v>0</v>
      </c>
      <c r="AP136" s="129">
        <v>3.9563900999999999E-2</v>
      </c>
      <c r="AQ136" s="129">
        <v>3.5742191E-2</v>
      </c>
      <c r="AR136" s="129">
        <v>1.4543143000000001E-3</v>
      </c>
      <c r="AS136" s="129">
        <v>2.3673955000000002E-3</v>
      </c>
      <c r="AT136" s="172">
        <f t="shared" si="40"/>
        <v>2.1428171999999998E-6</v>
      </c>
      <c r="AU136" s="172">
        <f t="shared" si="41"/>
        <v>5.3783814600000001E-9</v>
      </c>
      <c r="AV136" s="185">
        <f t="shared" si="42"/>
        <v>0.33156799999999997</v>
      </c>
      <c r="AW136" s="121">
        <v>1.5219199999999999E-6</v>
      </c>
      <c r="AX136" s="121">
        <v>4.5919999999999999E-9</v>
      </c>
      <c r="AY136" s="121">
        <v>1.2546E-13</v>
      </c>
      <c r="AZ136" s="121">
        <v>0</v>
      </c>
      <c r="BA136" s="121">
        <v>0</v>
      </c>
      <c r="BB136" s="121">
        <v>2.7719999999999998E-10</v>
      </c>
      <c r="BC136" s="121">
        <v>6.2061999999999995E-7</v>
      </c>
      <c r="BD136" s="121">
        <v>6.3336000000000002E-11</v>
      </c>
      <c r="BE136" s="121">
        <v>7.2292000000000002E-10</v>
      </c>
      <c r="BF136" s="121">
        <v>0</v>
      </c>
      <c r="BG136" s="121">
        <v>0</v>
      </c>
      <c r="BH136" s="121">
        <v>0</v>
      </c>
      <c r="BI136" s="121">
        <v>0</v>
      </c>
      <c r="BJ136" s="121">
        <v>0</v>
      </c>
      <c r="BK136" s="121">
        <v>0</v>
      </c>
      <c r="BL136" s="121">
        <v>0</v>
      </c>
      <c r="BM136" s="121">
        <v>0</v>
      </c>
      <c r="BN136" s="121">
        <v>0</v>
      </c>
      <c r="BO136" s="121">
        <v>0.33156799999999997</v>
      </c>
      <c r="BP136" s="121">
        <v>0</v>
      </c>
      <c r="BQ136" s="121">
        <v>0</v>
      </c>
      <c r="BR136" s="121">
        <v>0</v>
      </c>
      <c r="BT136" s="71">
        <v>9.7704040999999997E-5</v>
      </c>
      <c r="BU136" s="71">
        <v>4.9840289000000003E-6</v>
      </c>
      <c r="BV136" s="71">
        <v>4.5727552000000001E-5</v>
      </c>
      <c r="BW136" s="71">
        <v>2.6928443000000001E-13</v>
      </c>
      <c r="BX136" s="71">
        <v>4.9723264999999998E-6</v>
      </c>
      <c r="BY136" s="71">
        <v>0</v>
      </c>
      <c r="BZ136" s="71">
        <v>0</v>
      </c>
      <c r="CA136" s="71">
        <v>0</v>
      </c>
      <c r="CB136" s="71">
        <v>0</v>
      </c>
      <c r="CC136" s="71">
        <v>7.8821727999999995E-11</v>
      </c>
      <c r="CD136" s="71">
        <v>0</v>
      </c>
      <c r="CE136" s="71">
        <v>0</v>
      </c>
      <c r="CF136" s="71">
        <v>0</v>
      </c>
      <c r="CG136" s="71">
        <v>1.9842782999999998E-6</v>
      </c>
      <c r="CH136" s="71">
        <v>4.0035776000000001E-5</v>
      </c>
      <c r="CI136" s="71">
        <v>0</v>
      </c>
      <c r="CJ136" s="71">
        <v>0</v>
      </c>
      <c r="CL136" s="186">
        <v>0</v>
      </c>
      <c r="CM136" s="186">
        <v>1.64</v>
      </c>
      <c r="CN136" s="187">
        <v>7.5558251999999996E-3</v>
      </c>
      <c r="CO136" s="186">
        <v>3.4099999999999998E-3</v>
      </c>
      <c r="CP136" s="186">
        <v>0</v>
      </c>
      <c r="CQ136" s="186">
        <v>0</v>
      </c>
      <c r="CR136" s="186">
        <v>2.0838884999999999E-4</v>
      </c>
      <c r="CS136" s="186">
        <v>0</v>
      </c>
      <c r="CT136" s="186">
        <v>0</v>
      </c>
      <c r="CU136" s="186">
        <v>0</v>
      </c>
      <c r="CW136" s="85" t="s">
        <v>841</v>
      </c>
      <c r="CX136" s="161" t="s">
        <v>2831</v>
      </c>
    </row>
    <row r="137" spans="1:102" ht="14.4">
      <c r="A137" t="s">
        <v>929</v>
      </c>
      <c r="B137" s="92" t="s">
        <v>896</v>
      </c>
      <c r="C137" s="126" t="str">
        <f t="shared" si="28"/>
        <v>A.030.14.102</v>
      </c>
      <c r="D137" s="11" t="s">
        <v>1698</v>
      </c>
      <c r="E137" s="125" t="s">
        <v>878</v>
      </c>
      <c r="F137" s="128" t="str">
        <f t="shared" si="29"/>
        <v>Acetylene (Ethyne)</v>
      </c>
      <c r="G137" s="131">
        <f t="shared" si="30"/>
        <v>0.29154320131787859</v>
      </c>
      <c r="H137" s="183">
        <f t="shared" si="31"/>
        <v>9.648065118990001E-3</v>
      </c>
      <c r="I137" s="183">
        <f t="shared" si="32"/>
        <v>3.5895136198888601E-2</v>
      </c>
      <c r="J137" s="184">
        <f t="shared" si="33"/>
        <v>0</v>
      </c>
      <c r="K137" s="183">
        <v>0.246</v>
      </c>
      <c r="L137" s="146">
        <v>3.4173315000000003E-2</v>
      </c>
      <c r="M137" s="146">
        <v>1.7218189E-3</v>
      </c>
      <c r="N137" s="146">
        <v>8.6879520000000005E-3</v>
      </c>
      <c r="O137" s="188">
        <v>9.5999400000000004E-4</v>
      </c>
      <c r="P137" s="146">
        <v>0</v>
      </c>
      <c r="Q137" s="188">
        <v>1.1911899E-7</v>
      </c>
      <c r="R137" s="188">
        <v>2.2988886000000001E-9</v>
      </c>
      <c r="S137" s="146">
        <v>0</v>
      </c>
      <c r="T137" s="146">
        <v>0</v>
      </c>
      <c r="U137" s="146">
        <v>0</v>
      </c>
      <c r="V137" s="188">
        <v>0</v>
      </c>
      <c r="W137" s="146">
        <v>0</v>
      </c>
      <c r="X137" s="146">
        <v>0</v>
      </c>
      <c r="Z137" s="157">
        <f t="shared" si="34"/>
        <v>1.6400000000000001</v>
      </c>
      <c r="AB137" s="131">
        <f t="shared" si="35"/>
        <v>0.246</v>
      </c>
      <c r="AC137" s="131">
        <f t="shared" si="36"/>
        <v>4.5543201317878597E-2</v>
      </c>
      <c r="AD137" s="131">
        <f t="shared" si="37"/>
        <v>3.5895136198888601E-2</v>
      </c>
      <c r="AE137" s="131">
        <f t="shared" si="38"/>
        <v>3.5895136198888601E-2</v>
      </c>
      <c r="AF137" s="131">
        <f t="shared" si="39"/>
        <v>0</v>
      </c>
      <c r="AH137">
        <v>34.088999999999999</v>
      </c>
      <c r="AI137" s="71">
        <v>33.156799999999997</v>
      </c>
      <c r="AJ137" s="71">
        <v>0</v>
      </c>
      <c r="AK137" s="71">
        <v>0</v>
      </c>
      <c r="AL137" s="71">
        <v>0.93220000000000003</v>
      </c>
      <c r="AM137" s="71">
        <v>0</v>
      </c>
      <c r="AN137" s="71">
        <v>0</v>
      </c>
      <c r="AP137" s="129">
        <v>3.9563900999999999E-2</v>
      </c>
      <c r="AQ137" s="129">
        <v>3.5742191E-2</v>
      </c>
      <c r="AR137" s="129">
        <v>1.4543143000000001E-3</v>
      </c>
      <c r="AS137" s="129">
        <v>2.3673955000000002E-3</v>
      </c>
      <c r="AT137" s="172">
        <f t="shared" si="40"/>
        <v>2.1428171999999998E-6</v>
      </c>
      <c r="AU137" s="172">
        <f t="shared" si="41"/>
        <v>5.3783814600000001E-9</v>
      </c>
      <c r="AV137" s="185">
        <f t="shared" si="42"/>
        <v>0.33156799999999997</v>
      </c>
      <c r="AW137" s="121">
        <v>1.5219199999999999E-6</v>
      </c>
      <c r="AX137" s="121">
        <v>4.5919999999999999E-9</v>
      </c>
      <c r="AY137" s="121">
        <v>1.2546E-13</v>
      </c>
      <c r="AZ137" s="121">
        <v>0</v>
      </c>
      <c r="BA137" s="121">
        <v>0</v>
      </c>
      <c r="BB137" s="121">
        <v>2.7719999999999998E-10</v>
      </c>
      <c r="BC137" s="121">
        <v>6.2061999999999995E-7</v>
      </c>
      <c r="BD137" s="121">
        <v>6.3336000000000002E-11</v>
      </c>
      <c r="BE137" s="121">
        <v>7.2292000000000002E-10</v>
      </c>
      <c r="BF137" s="121">
        <v>0</v>
      </c>
      <c r="BG137" s="121">
        <v>0</v>
      </c>
      <c r="BH137" s="121">
        <v>0</v>
      </c>
      <c r="BI137" s="121">
        <v>0</v>
      </c>
      <c r="BJ137" s="121">
        <v>0</v>
      </c>
      <c r="BK137" s="121">
        <v>0</v>
      </c>
      <c r="BL137" s="121">
        <v>0</v>
      </c>
      <c r="BM137" s="121">
        <v>0</v>
      </c>
      <c r="BN137" s="121">
        <v>0</v>
      </c>
      <c r="BO137" s="121">
        <v>0.33156799999999997</v>
      </c>
      <c r="BP137" s="121">
        <v>0</v>
      </c>
      <c r="BQ137" s="121">
        <v>0</v>
      </c>
      <c r="BR137" s="121">
        <v>0</v>
      </c>
      <c r="BT137" s="71">
        <v>9.7704040999999997E-5</v>
      </c>
      <c r="BU137" s="71">
        <v>4.9840289000000003E-6</v>
      </c>
      <c r="BV137" s="71">
        <v>4.5727552000000001E-5</v>
      </c>
      <c r="BW137" s="71">
        <v>2.6928443000000001E-13</v>
      </c>
      <c r="BX137" s="71">
        <v>4.9723264999999998E-6</v>
      </c>
      <c r="BY137" s="71">
        <v>0</v>
      </c>
      <c r="BZ137" s="71">
        <v>0</v>
      </c>
      <c r="CA137" s="71">
        <v>0</v>
      </c>
      <c r="CB137" s="71">
        <v>0</v>
      </c>
      <c r="CC137" s="71">
        <v>7.8821727999999995E-11</v>
      </c>
      <c r="CD137" s="71">
        <v>0</v>
      </c>
      <c r="CE137" s="71">
        <v>0</v>
      </c>
      <c r="CF137" s="71">
        <v>0</v>
      </c>
      <c r="CG137" s="71">
        <v>1.9842782999999998E-6</v>
      </c>
      <c r="CH137" s="71">
        <v>4.0035776000000001E-5</v>
      </c>
      <c r="CI137" s="71">
        <v>0</v>
      </c>
      <c r="CJ137" s="71">
        <v>0</v>
      </c>
      <c r="CL137" s="186">
        <v>0</v>
      </c>
      <c r="CM137" s="186">
        <v>1.64</v>
      </c>
      <c r="CN137" s="187">
        <v>7.5558251999999996E-3</v>
      </c>
      <c r="CO137" s="186">
        <v>3.4099999999999998E-3</v>
      </c>
      <c r="CP137" s="186">
        <v>0</v>
      </c>
      <c r="CQ137" s="186">
        <v>0</v>
      </c>
      <c r="CR137" s="186">
        <v>2.0838884999999999E-4</v>
      </c>
      <c r="CS137" s="186">
        <v>0</v>
      </c>
      <c r="CT137" s="186">
        <v>0</v>
      </c>
      <c r="CU137" s="186">
        <v>0</v>
      </c>
      <c r="CW137" s="85" t="s">
        <v>842</v>
      </c>
      <c r="CX137" s="161" t="s">
        <v>2832</v>
      </c>
    </row>
    <row r="138" spans="1:102" ht="14.4">
      <c r="A138" t="s">
        <v>930</v>
      </c>
      <c r="B138" s="92" t="s">
        <v>896</v>
      </c>
      <c r="C138" s="126" t="str">
        <f t="shared" si="28"/>
        <v>A.030.14.103</v>
      </c>
      <c r="D138" s="11" t="s">
        <v>1698</v>
      </c>
      <c r="E138" s="125" t="s">
        <v>878</v>
      </c>
      <c r="F138" s="128" t="str">
        <f t="shared" si="29"/>
        <v>Acrylonitrile</v>
      </c>
      <c r="G138" s="131">
        <f t="shared" si="30"/>
        <v>0.69103675155470001</v>
      </c>
      <c r="H138" s="183">
        <f t="shared" si="31"/>
        <v>4.0264089554699997E-2</v>
      </c>
      <c r="I138" s="183">
        <f t="shared" si="32"/>
        <v>0.14210832200000001</v>
      </c>
      <c r="J138" s="184">
        <f t="shared" si="33"/>
        <v>1.2648900000000001E-2</v>
      </c>
      <c r="K138" s="183">
        <v>0.49601543999999997</v>
      </c>
      <c r="L138" s="146">
        <v>9.3200247999999999E-2</v>
      </c>
      <c r="M138" s="146">
        <v>3.3489191000000001E-2</v>
      </c>
      <c r="N138" s="146">
        <v>3.1886472999999999E-2</v>
      </c>
      <c r="O138" s="146">
        <v>8.1283100999999993E-3</v>
      </c>
      <c r="P138" s="188">
        <v>1.8226846999999999E-6</v>
      </c>
      <c r="Q138" s="146">
        <v>2.4748377000000002E-4</v>
      </c>
      <c r="R138" s="146">
        <v>1.5418883E-2</v>
      </c>
      <c r="S138" s="188">
        <v>2.0060000000000001E-5</v>
      </c>
      <c r="T138" s="188">
        <v>0</v>
      </c>
      <c r="U138" s="188">
        <v>1.2628840000000001E-2</v>
      </c>
      <c r="V138" s="146">
        <v>0</v>
      </c>
      <c r="W138" s="188">
        <v>0</v>
      </c>
      <c r="X138" s="146">
        <v>0</v>
      </c>
      <c r="Z138" s="157">
        <f t="shared" si="34"/>
        <v>3.3067696</v>
      </c>
      <c r="AB138" s="131">
        <f t="shared" si="35"/>
        <v>0.49601543999999997</v>
      </c>
      <c r="AC138" s="131">
        <f t="shared" si="36"/>
        <v>0.18237241155470002</v>
      </c>
      <c r="AD138" s="131">
        <f t="shared" si="37"/>
        <v>0.14210832200000001</v>
      </c>
      <c r="AE138" s="131">
        <f t="shared" si="38"/>
        <v>0.14210832200000001</v>
      </c>
      <c r="AF138" s="131">
        <f t="shared" si="39"/>
        <v>1.2648900000000001E-2</v>
      </c>
      <c r="AH138">
        <v>1.5688</v>
      </c>
      <c r="AI138" s="71">
        <v>0</v>
      </c>
      <c r="AJ138" s="71">
        <v>1.5688</v>
      </c>
      <c r="AK138" s="71">
        <v>0</v>
      </c>
      <c r="AL138" s="71">
        <v>0</v>
      </c>
      <c r="AM138" s="71">
        <v>0</v>
      </c>
      <c r="AN138" s="71">
        <v>0</v>
      </c>
      <c r="AP138" s="129">
        <v>5.5922766999999998E-2</v>
      </c>
      <c r="AQ138" s="129">
        <v>5.3366307000000002E-2</v>
      </c>
      <c r="AR138" s="129">
        <v>2.5564479999999998E-3</v>
      </c>
      <c r="AS138" s="129">
        <v>1.2016620000000001E-8</v>
      </c>
      <c r="AT138" s="172">
        <f t="shared" si="40"/>
        <v>3.1994189148440006E-6</v>
      </c>
      <c r="AU138" s="172">
        <f t="shared" si="41"/>
        <v>9.4543197099959988E-9</v>
      </c>
      <c r="AV138" s="185">
        <f t="shared" si="42"/>
        <v>1.683E-6</v>
      </c>
      <c r="AW138" s="121">
        <v>3.0686822000000002E-6</v>
      </c>
      <c r="AX138" s="121">
        <v>9.2589548999999992E-9</v>
      </c>
      <c r="AY138" s="121">
        <v>2.5296787000000002E-13</v>
      </c>
      <c r="AZ138" s="121">
        <v>0</v>
      </c>
      <c r="BA138" s="121">
        <v>0</v>
      </c>
      <c r="BB138" s="121">
        <v>8.5447410999999995E-10</v>
      </c>
      <c r="BC138" s="121">
        <v>1.2749893000000001E-7</v>
      </c>
      <c r="BD138" s="121">
        <v>1.9486178000000001E-10</v>
      </c>
      <c r="BE138" s="121">
        <v>0</v>
      </c>
      <c r="BF138" s="121">
        <v>0</v>
      </c>
      <c r="BG138" s="121">
        <v>0</v>
      </c>
      <c r="BH138" s="121">
        <v>1.4098643000000001E-13</v>
      </c>
      <c r="BI138" s="121">
        <v>9.2553425000000003E-14</v>
      </c>
      <c r="BJ138" s="121">
        <v>1.6522271E-14</v>
      </c>
      <c r="BK138" s="121">
        <v>3.8673733999999998E-11</v>
      </c>
      <c r="BL138" s="121">
        <v>2.3446370000000002E-9</v>
      </c>
      <c r="BM138" s="121">
        <v>0</v>
      </c>
      <c r="BN138" s="121">
        <v>1.683E-6</v>
      </c>
      <c r="BO138" s="121">
        <v>0</v>
      </c>
      <c r="BP138" s="121">
        <v>0</v>
      </c>
      <c r="BQ138" s="121">
        <v>0</v>
      </c>
      <c r="BR138" s="121">
        <v>0</v>
      </c>
      <c r="BT138" s="71">
        <v>1.1017284999999999E-4</v>
      </c>
      <c r="BU138" s="71">
        <v>0</v>
      </c>
      <c r="BV138" s="71">
        <v>9.2201510999999998E-5</v>
      </c>
      <c r="BW138" s="71">
        <v>1.8213484000000001E-6</v>
      </c>
      <c r="BX138" s="71">
        <v>7.2754890999999999E-6</v>
      </c>
      <c r="BY138" s="71">
        <v>0</v>
      </c>
      <c r="BZ138" s="71">
        <v>0</v>
      </c>
      <c r="CA138" s="71">
        <v>0</v>
      </c>
      <c r="CB138" s="71">
        <v>3.1454659E-8</v>
      </c>
      <c r="CC138" s="71">
        <v>7.3984158999999998E-7</v>
      </c>
      <c r="CD138" s="71">
        <v>0</v>
      </c>
      <c r="CE138" s="71">
        <v>0</v>
      </c>
      <c r="CF138" s="71">
        <v>0</v>
      </c>
      <c r="CG138" s="71">
        <v>6.0952724999999997E-6</v>
      </c>
      <c r="CH138" s="71">
        <v>2.0079324000000001E-6</v>
      </c>
      <c r="CI138" s="71">
        <v>2.8243102E-16</v>
      </c>
      <c r="CJ138" s="71">
        <v>0</v>
      </c>
      <c r="CL138" s="186">
        <v>0</v>
      </c>
      <c r="CM138" s="186">
        <v>3.3067696</v>
      </c>
      <c r="CN138" s="187">
        <v>0</v>
      </c>
      <c r="CO138" s="186">
        <v>0</v>
      </c>
      <c r="CP138" s="186">
        <v>7.5992661000000005E-11</v>
      </c>
      <c r="CQ138" s="186">
        <v>1.0875870000000001E-8</v>
      </c>
      <c r="CR138" s="186">
        <v>2.0270100000000001E-4</v>
      </c>
      <c r="CS138" s="186">
        <v>7.6915707999999999E-2</v>
      </c>
      <c r="CT138" s="186">
        <v>0</v>
      </c>
      <c r="CU138" s="186">
        <v>0</v>
      </c>
      <c r="CW138" s="85" t="s">
        <v>843</v>
      </c>
      <c r="CX138" s="161" t="s">
        <v>2833</v>
      </c>
    </row>
    <row r="139" spans="1:102" ht="14.4">
      <c r="A139" t="s">
        <v>931</v>
      </c>
      <c r="B139" s="92" t="s">
        <v>896</v>
      </c>
      <c r="C139" s="126" t="str">
        <f t="shared" si="28"/>
        <v>A.030.14.104</v>
      </c>
      <c r="D139" s="11" t="s">
        <v>1698</v>
      </c>
      <c r="E139" s="125" t="s">
        <v>878</v>
      </c>
      <c r="F139" s="128" t="str">
        <f t="shared" si="29"/>
        <v>Alkenyl Succinic Anhydride (ASA)</v>
      </c>
      <c r="G139" s="131">
        <f t="shared" si="30"/>
        <v>1.7902202373130001</v>
      </c>
      <c r="H139" s="183">
        <f t="shared" si="31"/>
        <v>7.0721158859999994E-2</v>
      </c>
      <c r="I139" s="183">
        <f t="shared" si="32"/>
        <v>0.20370265915300001</v>
      </c>
      <c r="J139" s="184">
        <f t="shared" si="33"/>
        <v>0.1337463193</v>
      </c>
      <c r="K139" s="183">
        <v>1.3820501000000001</v>
      </c>
      <c r="L139" s="146">
        <v>0.13657979000000001</v>
      </c>
      <c r="M139" s="146">
        <v>6.2474195000000003E-2</v>
      </c>
      <c r="N139" s="146">
        <v>5.6978836999999997E-2</v>
      </c>
      <c r="O139" s="146">
        <v>1.2834804E-2</v>
      </c>
      <c r="P139" s="146">
        <v>3.3058110000000002E-4</v>
      </c>
      <c r="Q139" s="146">
        <v>5.7693676000000001E-4</v>
      </c>
      <c r="R139" s="146">
        <v>4.6365299000000002E-3</v>
      </c>
      <c r="S139" s="146">
        <v>3.1937593000000001E-3</v>
      </c>
      <c r="T139" s="146">
        <v>0</v>
      </c>
      <c r="U139" s="188">
        <v>0.13055256000000001</v>
      </c>
      <c r="V139" s="188">
        <v>1.2144253E-5</v>
      </c>
      <c r="W139" s="146">
        <v>0</v>
      </c>
      <c r="X139" s="146">
        <v>0</v>
      </c>
      <c r="Z139" s="157">
        <f t="shared" si="34"/>
        <v>9.2136673333333334</v>
      </c>
      <c r="AB139" s="131">
        <f t="shared" si="35"/>
        <v>1.3820501000000001</v>
      </c>
      <c r="AC139" s="131">
        <f t="shared" si="36"/>
        <v>0.27441167375999997</v>
      </c>
      <c r="AD139" s="131">
        <f t="shared" si="37"/>
        <v>0.20369051490000001</v>
      </c>
      <c r="AE139" s="131">
        <f t="shared" si="38"/>
        <v>0.20370265915300001</v>
      </c>
      <c r="AF139" s="131">
        <f t="shared" si="39"/>
        <v>0.1337463193</v>
      </c>
      <c r="AH139">
        <v>176.70652000000001</v>
      </c>
      <c r="AI139" s="71">
        <v>144.12917999999999</v>
      </c>
      <c r="AJ139" s="71">
        <v>18.035585999999999</v>
      </c>
      <c r="AK139" s="71">
        <v>0</v>
      </c>
      <c r="AL139" s="71">
        <v>3.6899175</v>
      </c>
      <c r="AM139" s="71">
        <v>7.2410272000000004</v>
      </c>
      <c r="AN139" s="71">
        <v>3.6108072</v>
      </c>
      <c r="AP139" s="129">
        <v>0.20322914</v>
      </c>
      <c r="AQ139" s="129">
        <v>0.18693365000000001</v>
      </c>
      <c r="AR139" s="129">
        <v>7.8525452999999995E-3</v>
      </c>
      <c r="AS139" s="129">
        <v>8.4429393000000005E-3</v>
      </c>
      <c r="AT139" s="172">
        <f t="shared" si="40"/>
        <v>1.1207053465113999E-5</v>
      </c>
      <c r="AU139" s="172">
        <f t="shared" si="41"/>
        <v>2.9040478012761303E-8</v>
      </c>
      <c r="AV139" s="185">
        <f t="shared" si="42"/>
        <v>1.1824844772600001</v>
      </c>
      <c r="AW139" s="121">
        <v>8.5502835E-6</v>
      </c>
      <c r="AX139" s="121">
        <v>2.5798269E-8</v>
      </c>
      <c r="AY139" s="121">
        <v>7.0484557E-13</v>
      </c>
      <c r="AZ139" s="121">
        <v>0</v>
      </c>
      <c r="BA139" s="121">
        <v>0</v>
      </c>
      <c r="BB139" s="121">
        <v>1.5427358999999999E-9</v>
      </c>
      <c r="BC139" s="121">
        <v>2.6543646999999998E-6</v>
      </c>
      <c r="BD139" s="121">
        <v>3.5186219999999999E-10</v>
      </c>
      <c r="BE139" s="121">
        <v>2.8892797000000001E-9</v>
      </c>
      <c r="BF139" s="121">
        <v>0</v>
      </c>
      <c r="BG139" s="121">
        <v>0</v>
      </c>
      <c r="BH139" s="121">
        <v>3.2872120000000002E-13</v>
      </c>
      <c r="BI139" s="121">
        <v>2.7869172E-14</v>
      </c>
      <c r="BJ139" s="121">
        <v>5.6768192999999999E-15</v>
      </c>
      <c r="BK139" s="121">
        <v>5.4473004000000003E-11</v>
      </c>
      <c r="BL139" s="121">
        <v>8.0805620999999997E-10</v>
      </c>
      <c r="BM139" s="121">
        <v>0</v>
      </c>
      <c r="BN139" s="121">
        <v>3.3027726000000001E-4</v>
      </c>
      <c r="BO139" s="121">
        <v>1.1821542</v>
      </c>
      <c r="BP139" s="121">
        <v>0</v>
      </c>
      <c r="BQ139" s="121">
        <v>0</v>
      </c>
      <c r="BR139" s="121">
        <v>0</v>
      </c>
      <c r="BT139" s="71">
        <v>5.1537268000000005E-4</v>
      </c>
      <c r="BU139" s="71">
        <v>1.9919567000000001E-5</v>
      </c>
      <c r="BV139" s="71">
        <v>2.5690149999999998E-4</v>
      </c>
      <c r="BW139" s="71">
        <v>5.6888403999999999E-7</v>
      </c>
      <c r="BX139" s="71">
        <v>2.7910317999999999E-5</v>
      </c>
      <c r="BY139" s="71">
        <v>0</v>
      </c>
      <c r="BZ139" s="71">
        <v>0</v>
      </c>
      <c r="CA139" s="71">
        <v>0</v>
      </c>
      <c r="CB139" s="71">
        <v>4.7660686000000002E-7</v>
      </c>
      <c r="CC139" s="71">
        <v>6.1931176000000004E-7</v>
      </c>
      <c r="CD139" s="71">
        <v>0</v>
      </c>
      <c r="CE139" s="71">
        <v>0</v>
      </c>
      <c r="CF139" s="71">
        <v>0</v>
      </c>
      <c r="CG139" s="71">
        <v>1.2184856E-5</v>
      </c>
      <c r="CH139" s="71">
        <v>1.9679164E-4</v>
      </c>
      <c r="CI139" s="71">
        <v>3.3683890999999998E-12</v>
      </c>
      <c r="CJ139" s="71">
        <v>0</v>
      </c>
      <c r="CL139" s="186">
        <v>0</v>
      </c>
      <c r="CM139" s="186">
        <v>9.2136674999999997</v>
      </c>
      <c r="CN139" s="187">
        <v>2.698509E-3</v>
      </c>
      <c r="CO139" s="186">
        <v>1.3628678E-2</v>
      </c>
      <c r="CP139" s="186">
        <v>1.5464328E-10</v>
      </c>
      <c r="CQ139" s="186">
        <v>1.8494477E-8</v>
      </c>
      <c r="CR139" s="186">
        <v>1.1094061000000001E-3</v>
      </c>
      <c r="CS139" s="186">
        <v>2.3360758999999998E-2</v>
      </c>
      <c r="CT139" s="186">
        <v>0</v>
      </c>
      <c r="CU139" s="186">
        <v>0</v>
      </c>
      <c r="CW139" s="87" t="s">
        <v>826</v>
      </c>
      <c r="CX139" s="161" t="s">
        <v>2834</v>
      </c>
    </row>
    <row r="140" spans="1:102" ht="14.4">
      <c r="A140" t="s">
        <v>932</v>
      </c>
      <c r="B140" s="92" t="s">
        <v>896</v>
      </c>
      <c r="C140" s="126" t="str">
        <f t="shared" si="28"/>
        <v>A.030.14.105</v>
      </c>
      <c r="D140" s="11" t="s">
        <v>1698</v>
      </c>
      <c r="E140" s="125" t="s">
        <v>878</v>
      </c>
      <c r="F140" s="128" t="str">
        <f t="shared" si="29"/>
        <v>Alkyl Ketene Dimer (AKD)</v>
      </c>
      <c r="G140" s="131">
        <f t="shared" si="30"/>
        <v>0.84254795481190004</v>
      </c>
      <c r="H140" s="183">
        <f t="shared" si="31"/>
        <v>2.9180904599999998E-2</v>
      </c>
      <c r="I140" s="183">
        <f t="shared" si="32"/>
        <v>5.30224375119E-2</v>
      </c>
      <c r="J140" s="184">
        <f t="shared" si="33"/>
        <v>9.040038269999999E-2</v>
      </c>
      <c r="K140" s="183">
        <v>0.66994423000000003</v>
      </c>
      <c r="L140" s="146">
        <v>2.5783963999999999E-2</v>
      </c>
      <c r="M140" s="146">
        <v>2.6345858999999999E-2</v>
      </c>
      <c r="N140" s="146">
        <v>2.5240465E-2</v>
      </c>
      <c r="O140" s="146">
        <v>3.6519731999999998E-3</v>
      </c>
      <c r="P140" s="188">
        <v>1.54241E-4</v>
      </c>
      <c r="Q140" s="188">
        <v>1.342254E-4</v>
      </c>
      <c r="R140" s="146">
        <v>8.8589680000000001E-4</v>
      </c>
      <c r="S140" s="146">
        <v>2.1145777000000001E-3</v>
      </c>
      <c r="T140" s="188">
        <v>0</v>
      </c>
      <c r="U140" s="146">
        <v>8.8285804999999995E-2</v>
      </c>
      <c r="V140" s="188">
        <v>6.7177118999999996E-6</v>
      </c>
      <c r="W140" s="188">
        <v>0</v>
      </c>
      <c r="X140" s="146">
        <v>0</v>
      </c>
      <c r="Z140" s="157">
        <f t="shared" si="34"/>
        <v>4.4662948666666669</v>
      </c>
      <c r="AB140" s="131">
        <f t="shared" si="35"/>
        <v>0.66994423000000003</v>
      </c>
      <c r="AC140" s="131">
        <f t="shared" si="36"/>
        <v>8.2196624399999987E-2</v>
      </c>
      <c r="AD140" s="131">
        <f t="shared" si="37"/>
        <v>5.30157198E-2</v>
      </c>
      <c r="AE140" s="131">
        <f t="shared" si="38"/>
        <v>5.30224375119E-2</v>
      </c>
      <c r="AF140" s="131">
        <f t="shared" si="39"/>
        <v>9.040038269999999E-2</v>
      </c>
      <c r="AH140">
        <v>77.902337000000003</v>
      </c>
      <c r="AI140" s="71">
        <v>56.076402999999999</v>
      </c>
      <c r="AJ140" s="71">
        <v>12.199808000000001</v>
      </c>
      <c r="AK140" s="71">
        <v>0</v>
      </c>
      <c r="AL140" s="71">
        <v>2.2837689999999999</v>
      </c>
      <c r="AM140" s="71">
        <v>4.9028339000000001</v>
      </c>
      <c r="AN140" s="71">
        <v>2.4395235</v>
      </c>
      <c r="AP140" s="129">
        <v>8.4236033000000002E-2</v>
      </c>
      <c r="AQ140" s="129">
        <v>7.7914348999999994E-2</v>
      </c>
      <c r="AR140" s="129">
        <v>3.5708334E-3</v>
      </c>
      <c r="AS140" s="129">
        <v>2.7508505000000002E-3</v>
      </c>
      <c r="AT140" s="172">
        <f t="shared" si="40"/>
        <v>4.6711241032310002E-6</v>
      </c>
      <c r="AU140" s="172">
        <f t="shared" si="41"/>
        <v>1.32057452807199E-8</v>
      </c>
      <c r="AV140" s="185">
        <f t="shared" si="42"/>
        <v>0.38527318035999997</v>
      </c>
      <c r="AW140" s="121">
        <v>4.1447216999999998E-6</v>
      </c>
      <c r="AX140" s="121">
        <v>1.2505626E-8</v>
      </c>
      <c r="AY140" s="121">
        <v>3.4167156000000002E-13</v>
      </c>
      <c r="AZ140" s="121">
        <v>0</v>
      </c>
      <c r="BA140" s="121">
        <v>0</v>
      </c>
      <c r="BB140" s="121">
        <v>6.7637845999999996E-10</v>
      </c>
      <c r="BC140" s="121">
        <v>5.2554543999999997E-7</v>
      </c>
      <c r="BD140" s="121">
        <v>1.5424727999999999E-10</v>
      </c>
      <c r="BE140" s="121">
        <v>5.4544731999999997E-10</v>
      </c>
      <c r="BF140" s="121">
        <v>0</v>
      </c>
      <c r="BG140" s="121">
        <v>0</v>
      </c>
      <c r="BH140" s="121">
        <v>7.6501336999999995E-14</v>
      </c>
      <c r="BI140" s="121">
        <v>5.3324887000000002E-15</v>
      </c>
      <c r="BJ140" s="121">
        <v>1.1753341999999999E-15</v>
      </c>
      <c r="BK140" s="121">
        <v>2.1270280999999999E-11</v>
      </c>
      <c r="BL140" s="121">
        <v>1.5931449000000001E-10</v>
      </c>
      <c r="BM140" s="121">
        <v>0</v>
      </c>
      <c r="BN140" s="121">
        <v>2.1967035999999999E-4</v>
      </c>
      <c r="BO140" s="121">
        <v>0.38505350999999999</v>
      </c>
      <c r="BP140" s="121">
        <v>0</v>
      </c>
      <c r="BQ140" s="121">
        <v>0</v>
      </c>
      <c r="BR140" s="121">
        <v>0</v>
      </c>
      <c r="BT140" s="71">
        <v>2.2320004000000001E-4</v>
      </c>
      <c r="BU140" s="71">
        <v>3.7604786000000001E-6</v>
      </c>
      <c r="BV140" s="71">
        <v>1.2453215E-4</v>
      </c>
      <c r="BW140" s="71">
        <v>1.1582010000000001E-7</v>
      </c>
      <c r="BX140" s="71">
        <v>6.3664442E-6</v>
      </c>
      <c r="BY140" s="71">
        <v>0</v>
      </c>
      <c r="BZ140" s="71">
        <v>0</v>
      </c>
      <c r="CA140" s="71">
        <v>0</v>
      </c>
      <c r="CB140" s="71">
        <v>2.1444302E-7</v>
      </c>
      <c r="CC140" s="71">
        <v>1.5591292E-7</v>
      </c>
      <c r="CD140" s="71">
        <v>0</v>
      </c>
      <c r="CE140" s="71">
        <v>0</v>
      </c>
      <c r="CF140" s="71">
        <v>0</v>
      </c>
      <c r="CG140" s="71">
        <v>5.0689564000000003E-6</v>
      </c>
      <c r="CH140" s="71">
        <v>8.2985833999999994E-5</v>
      </c>
      <c r="CI140" s="71">
        <v>2.2832476999999999E-12</v>
      </c>
      <c r="CJ140" s="71">
        <v>0</v>
      </c>
      <c r="CL140" s="186">
        <v>0</v>
      </c>
      <c r="CM140" s="186">
        <v>4.4662949000000003</v>
      </c>
      <c r="CN140" s="187">
        <v>0</v>
      </c>
      <c r="CO140" s="186">
        <v>2.5728647E-3</v>
      </c>
      <c r="CP140" s="186">
        <v>3.6542933999999998E-11</v>
      </c>
      <c r="CQ140" s="186">
        <v>4.2608405999999997E-9</v>
      </c>
      <c r="CR140" s="186">
        <v>2.4830224000000001E-4</v>
      </c>
      <c r="CS140" s="186">
        <v>4.4767382000000001E-3</v>
      </c>
      <c r="CT140" s="186">
        <v>0</v>
      </c>
      <c r="CU140" s="186">
        <v>0</v>
      </c>
      <c r="CW140" s="87" t="s">
        <v>826</v>
      </c>
      <c r="CX140" s="161" t="s">
        <v>2835</v>
      </c>
    </row>
    <row r="141" spans="1:102" ht="14.4">
      <c r="A141" t="s">
        <v>933</v>
      </c>
      <c r="B141" s="92" t="s">
        <v>896</v>
      </c>
      <c r="C141" s="126" t="str">
        <f t="shared" si="28"/>
        <v>A.030.14.106</v>
      </c>
      <c r="D141" s="11" t="s">
        <v>1698</v>
      </c>
      <c r="E141" s="125" t="s">
        <v>878</v>
      </c>
      <c r="F141" s="128" t="str">
        <f t="shared" si="29"/>
        <v>Benzene</v>
      </c>
      <c r="G141" s="131">
        <f t="shared" si="30"/>
        <v>0.3514570883180369</v>
      </c>
      <c r="H141" s="183">
        <f t="shared" si="31"/>
        <v>6.6057327233279995E-3</v>
      </c>
      <c r="I141" s="183">
        <f t="shared" si="32"/>
        <v>6.5851355594708907E-2</v>
      </c>
      <c r="J141" s="184">
        <f t="shared" si="33"/>
        <v>0</v>
      </c>
      <c r="K141" s="183">
        <v>0.27900000000000003</v>
      </c>
      <c r="L141" s="146">
        <v>6.1331579999999997E-2</v>
      </c>
      <c r="M141" s="146">
        <v>4.5197744999999996E-3</v>
      </c>
      <c r="N141" s="146">
        <v>4.1371200000000002E-3</v>
      </c>
      <c r="O141" s="146">
        <v>2.4685559999999998E-3</v>
      </c>
      <c r="P141" s="188">
        <v>0</v>
      </c>
      <c r="Q141" s="188">
        <v>5.6723328000000003E-8</v>
      </c>
      <c r="R141" s="188">
        <v>1.0947089000000001E-9</v>
      </c>
      <c r="S141" s="146">
        <v>0</v>
      </c>
      <c r="T141" s="146">
        <v>0</v>
      </c>
      <c r="U141" s="146">
        <v>0</v>
      </c>
      <c r="V141" s="146">
        <v>0</v>
      </c>
      <c r="W141" s="146">
        <v>0</v>
      </c>
      <c r="X141" s="146">
        <v>0</v>
      </c>
      <c r="Z141" s="157">
        <f t="shared" si="34"/>
        <v>1.8600000000000003</v>
      </c>
      <c r="AB141" s="131">
        <f t="shared" si="35"/>
        <v>0.27900000000000003</v>
      </c>
      <c r="AC141" s="131">
        <f t="shared" si="36"/>
        <v>7.2457088318036905E-2</v>
      </c>
      <c r="AD141" s="131">
        <f t="shared" si="37"/>
        <v>6.5851355594708907E-2</v>
      </c>
      <c r="AE141" s="131">
        <f t="shared" si="38"/>
        <v>6.5851355594708907E-2</v>
      </c>
      <c r="AF141" s="131">
        <f t="shared" si="39"/>
        <v>0</v>
      </c>
      <c r="AH141">
        <v>54.201999999999998</v>
      </c>
      <c r="AI141" s="71">
        <v>53.847999999999999</v>
      </c>
      <c r="AJ141" s="71">
        <v>0</v>
      </c>
      <c r="AK141" s="71">
        <v>0</v>
      </c>
      <c r="AL141" s="71">
        <v>0.35399999999999998</v>
      </c>
      <c r="AM141" s="71">
        <v>0</v>
      </c>
      <c r="AN141" s="71">
        <v>0</v>
      </c>
      <c r="AP141" s="129">
        <v>5.2984079000000003E-2</v>
      </c>
      <c r="AQ141" s="129">
        <v>4.7372066999999997E-2</v>
      </c>
      <c r="AR141" s="129">
        <v>1.7672647E-3</v>
      </c>
      <c r="AS141" s="129">
        <v>3.8447472E-3</v>
      </c>
      <c r="AT141" s="172">
        <f t="shared" si="40"/>
        <v>2.8400520000000001E-6</v>
      </c>
      <c r="AU141" s="172">
        <f t="shared" si="41"/>
        <v>6.5357422900000005E-9</v>
      </c>
      <c r="AV141" s="185">
        <f t="shared" si="42"/>
        <v>0.53847999999999996</v>
      </c>
      <c r="AW141" s="121">
        <v>1.72608E-6</v>
      </c>
      <c r="AX141" s="121">
        <v>5.2080000000000002E-9</v>
      </c>
      <c r="AY141" s="121">
        <v>1.4228999999999999E-13</v>
      </c>
      <c r="AZ141" s="121">
        <v>0</v>
      </c>
      <c r="BA141" s="121">
        <v>0</v>
      </c>
      <c r="BB141" s="121">
        <v>1.3200000000000001E-10</v>
      </c>
      <c r="BC141" s="121">
        <v>1.1138400000000001E-6</v>
      </c>
      <c r="BD141" s="121">
        <v>3.0160000000000002E-11</v>
      </c>
      <c r="BE141" s="121">
        <v>1.29744E-9</v>
      </c>
      <c r="BF141" s="121">
        <v>0</v>
      </c>
      <c r="BG141" s="121">
        <v>0</v>
      </c>
      <c r="BH141" s="121">
        <v>0</v>
      </c>
      <c r="BI141" s="121">
        <v>0</v>
      </c>
      <c r="BJ141" s="121">
        <v>0</v>
      </c>
      <c r="BK141" s="121">
        <v>0</v>
      </c>
      <c r="BL141" s="121">
        <v>0</v>
      </c>
      <c r="BM141" s="121">
        <v>0</v>
      </c>
      <c r="BN141" s="121">
        <v>0</v>
      </c>
      <c r="BO141" s="121">
        <v>0.53847999999999996</v>
      </c>
      <c r="BP141" s="121">
        <v>0</v>
      </c>
      <c r="BQ141" s="121">
        <v>0</v>
      </c>
      <c r="BR141" s="121">
        <v>0</v>
      </c>
      <c r="BT141" s="71">
        <v>1.3679512999999999E-4</v>
      </c>
      <c r="BU141" s="71">
        <v>8.9449434000000004E-6</v>
      </c>
      <c r="BV141" s="71">
        <v>5.1861735000000001E-5</v>
      </c>
      <c r="BW141" s="71">
        <v>1.2823068E-13</v>
      </c>
      <c r="BX141" s="71">
        <v>9.5971985999999994E-6</v>
      </c>
      <c r="BY141" s="71">
        <v>0</v>
      </c>
      <c r="BZ141" s="71">
        <v>0</v>
      </c>
      <c r="CA141" s="71">
        <v>0</v>
      </c>
      <c r="CB141" s="71">
        <v>0</v>
      </c>
      <c r="CC141" s="71">
        <v>3.7534156E-11</v>
      </c>
      <c r="CD141" s="71">
        <v>0</v>
      </c>
      <c r="CE141" s="71">
        <v>0</v>
      </c>
      <c r="CF141" s="71">
        <v>0</v>
      </c>
      <c r="CG141" s="71">
        <v>1.3714775E-6</v>
      </c>
      <c r="CH141" s="71">
        <v>6.5019738999999997E-5</v>
      </c>
      <c r="CI141" s="71">
        <v>0</v>
      </c>
      <c r="CJ141" s="71">
        <v>0</v>
      </c>
      <c r="CL141" s="186">
        <v>0</v>
      </c>
      <c r="CM141" s="186">
        <v>1.86</v>
      </c>
      <c r="CN141" s="187">
        <v>3.5980119999999998E-3</v>
      </c>
      <c r="CO141" s="186">
        <v>6.1199999999999996E-3</v>
      </c>
      <c r="CP141" s="186">
        <v>0</v>
      </c>
      <c r="CQ141" s="186">
        <v>0</v>
      </c>
      <c r="CR141" s="186">
        <v>3.7399992999999999E-4</v>
      </c>
      <c r="CS141" s="186">
        <v>0</v>
      </c>
      <c r="CT141" s="186">
        <v>0</v>
      </c>
      <c r="CU141" s="186">
        <v>0</v>
      </c>
      <c r="CW141" s="85" t="s">
        <v>844</v>
      </c>
      <c r="CX141" s="161" t="s">
        <v>2836</v>
      </c>
    </row>
    <row r="142" spans="1:102" ht="14.4">
      <c r="A142" t="s">
        <v>934</v>
      </c>
      <c r="B142" s="92" t="s">
        <v>896</v>
      </c>
      <c r="C142" s="126" t="str">
        <f t="shared" si="28"/>
        <v>A.030.14.107</v>
      </c>
      <c r="D142" s="11" t="s">
        <v>1698</v>
      </c>
      <c r="E142" s="125" t="s">
        <v>878</v>
      </c>
      <c r="F142" s="128" t="str">
        <f t="shared" si="29"/>
        <v>Butadiene</v>
      </c>
      <c r="G142" s="131">
        <f t="shared" si="30"/>
        <v>0.35064833543623297</v>
      </c>
      <c r="H142" s="183">
        <f t="shared" si="31"/>
        <v>5.9177310509949997E-3</v>
      </c>
      <c r="I142" s="183">
        <f t="shared" si="32"/>
        <v>4.773060438523799E-2</v>
      </c>
      <c r="J142" s="184">
        <f t="shared" si="33"/>
        <v>0</v>
      </c>
      <c r="K142" s="183">
        <v>0.29699999999999999</v>
      </c>
      <c r="L142" s="146">
        <v>4.148901E-2</v>
      </c>
      <c r="M142" s="146">
        <v>6.2415934000000003E-3</v>
      </c>
      <c r="N142" s="146">
        <v>3.7234080000000001E-3</v>
      </c>
      <c r="O142" s="188">
        <v>2.1942720000000001E-3</v>
      </c>
      <c r="P142" s="188">
        <v>0</v>
      </c>
      <c r="Q142" s="188">
        <v>5.1050995E-8</v>
      </c>
      <c r="R142" s="188">
        <v>9.8523798999999994E-10</v>
      </c>
      <c r="S142" s="146">
        <v>0</v>
      </c>
      <c r="T142" s="146">
        <v>0</v>
      </c>
      <c r="U142" s="146">
        <v>0</v>
      </c>
      <c r="V142" s="146">
        <v>0</v>
      </c>
      <c r="W142" s="146">
        <v>0</v>
      </c>
      <c r="X142" s="146">
        <v>0</v>
      </c>
      <c r="Z142" s="157">
        <f t="shared" si="34"/>
        <v>1.98</v>
      </c>
      <c r="AB142" s="131">
        <f t="shared" si="35"/>
        <v>0.29699999999999999</v>
      </c>
      <c r="AC142" s="131">
        <f t="shared" si="36"/>
        <v>5.3648335436232986E-2</v>
      </c>
      <c r="AD142" s="131">
        <f t="shared" si="37"/>
        <v>4.773060438523799E-2</v>
      </c>
      <c r="AE142" s="131">
        <f t="shared" si="38"/>
        <v>4.773060438523799E-2</v>
      </c>
      <c r="AF142" s="131">
        <f t="shared" si="39"/>
        <v>0</v>
      </c>
      <c r="AH142">
        <v>53.283999999999999</v>
      </c>
      <c r="AI142" s="71">
        <v>52.576000000000001</v>
      </c>
      <c r="AJ142" s="71">
        <v>0</v>
      </c>
      <c r="AK142" s="71">
        <v>0</v>
      </c>
      <c r="AL142" s="71">
        <v>0.70799999999999996</v>
      </c>
      <c r="AM142" s="71">
        <v>0</v>
      </c>
      <c r="AN142" s="71">
        <v>0</v>
      </c>
      <c r="AP142" s="129">
        <v>4.8716256999999999E-2</v>
      </c>
      <c r="AQ142" s="129">
        <v>4.3218527E-2</v>
      </c>
      <c r="AR142" s="129">
        <v>1.7438029999999999E-3</v>
      </c>
      <c r="AS142" s="129">
        <v>3.7539264E-3</v>
      </c>
      <c r="AT142" s="172">
        <f t="shared" si="40"/>
        <v>2.5910388E-6</v>
      </c>
      <c r="AU142" s="172">
        <f t="shared" si="41"/>
        <v>6.4489754699999997E-9</v>
      </c>
      <c r="AV142" s="185">
        <f t="shared" si="42"/>
        <v>0.52576000000000001</v>
      </c>
      <c r="AW142" s="121">
        <v>1.83744E-6</v>
      </c>
      <c r="AX142" s="121">
        <v>5.5439999999999999E-9</v>
      </c>
      <c r="AY142" s="121">
        <v>1.5147000000000001E-13</v>
      </c>
      <c r="AZ142" s="121">
        <v>0</v>
      </c>
      <c r="BA142" s="121">
        <v>0</v>
      </c>
      <c r="BB142" s="121">
        <v>1.1879999999999999E-10</v>
      </c>
      <c r="BC142" s="121">
        <v>7.5348000000000005E-7</v>
      </c>
      <c r="BD142" s="121">
        <v>2.7144000000000001E-11</v>
      </c>
      <c r="BE142" s="121">
        <v>8.7768000000000001E-10</v>
      </c>
      <c r="BF142" s="121">
        <v>0</v>
      </c>
      <c r="BG142" s="121">
        <v>0</v>
      </c>
      <c r="BH142" s="121">
        <v>0</v>
      </c>
      <c r="BI142" s="121">
        <v>0</v>
      </c>
      <c r="BJ142" s="121">
        <v>0</v>
      </c>
      <c r="BK142" s="121">
        <v>0</v>
      </c>
      <c r="BL142" s="121">
        <v>0</v>
      </c>
      <c r="BM142" s="121">
        <v>0</v>
      </c>
      <c r="BN142" s="121">
        <v>0</v>
      </c>
      <c r="BO142" s="121">
        <v>0.52576000000000001</v>
      </c>
      <c r="BP142" s="121">
        <v>0</v>
      </c>
      <c r="BQ142" s="121">
        <v>0</v>
      </c>
      <c r="BR142" s="121">
        <v>0</v>
      </c>
      <c r="BT142" s="71">
        <v>1.3281275000000001E-4</v>
      </c>
      <c r="BU142" s="71">
        <v>6.0509910999999997E-6</v>
      </c>
      <c r="BV142" s="71">
        <v>5.5207653999999997E-5</v>
      </c>
      <c r="BW142" s="71">
        <v>1.1540761E-13</v>
      </c>
      <c r="BX142" s="71">
        <v>6.9656904999999999E-6</v>
      </c>
      <c r="BY142" s="71">
        <v>0</v>
      </c>
      <c r="BZ142" s="71">
        <v>0</v>
      </c>
      <c r="CA142" s="71">
        <v>0</v>
      </c>
      <c r="CB142" s="71">
        <v>0</v>
      </c>
      <c r="CC142" s="71">
        <v>3.3780741E-11</v>
      </c>
      <c r="CD142" s="71">
        <v>0</v>
      </c>
      <c r="CE142" s="71">
        <v>0</v>
      </c>
      <c r="CF142" s="71">
        <v>0</v>
      </c>
      <c r="CG142" s="71">
        <v>1.1045386E-6</v>
      </c>
      <c r="CH142" s="71">
        <v>6.3483840000000006E-5</v>
      </c>
      <c r="CI142" s="71">
        <v>0</v>
      </c>
      <c r="CJ142" s="71">
        <v>0</v>
      </c>
      <c r="CL142" s="186">
        <v>0</v>
      </c>
      <c r="CM142" s="186">
        <v>1.98</v>
      </c>
      <c r="CN142" s="187">
        <v>3.2382107999999999E-3</v>
      </c>
      <c r="CO142" s="186">
        <v>4.1399999999999996E-3</v>
      </c>
      <c r="CP142" s="186">
        <v>0</v>
      </c>
      <c r="CQ142" s="186">
        <v>0</v>
      </c>
      <c r="CR142" s="186">
        <v>2.5299995000000001E-4</v>
      </c>
      <c r="CS142" s="186">
        <v>0</v>
      </c>
      <c r="CT142" s="186">
        <v>0</v>
      </c>
      <c r="CU142" s="186">
        <v>0</v>
      </c>
      <c r="CW142" s="85" t="s">
        <v>845</v>
      </c>
      <c r="CX142" s="161" t="s">
        <v>2837</v>
      </c>
    </row>
    <row r="143" spans="1:102" ht="14.4">
      <c r="A143" t="s">
        <v>935</v>
      </c>
      <c r="B143" s="92" t="s">
        <v>896</v>
      </c>
      <c r="C143" s="126" t="str">
        <f t="shared" si="28"/>
        <v>A.030.14.108</v>
      </c>
      <c r="D143" s="11" t="s">
        <v>1698</v>
      </c>
      <c r="E143" s="125" t="s">
        <v>878</v>
      </c>
      <c r="F143" s="128" t="str">
        <f t="shared" si="29"/>
        <v>Butane</v>
      </c>
      <c r="G143" s="131">
        <f t="shared" si="30"/>
        <v>0.119195355576346</v>
      </c>
      <c r="H143" s="183">
        <f t="shared" si="31"/>
        <v>2.3447678656345998E-2</v>
      </c>
      <c r="I143" s="183">
        <f t="shared" si="32"/>
        <v>4.1362309219999997E-2</v>
      </c>
      <c r="J143" s="184">
        <f t="shared" si="33"/>
        <v>1.8853677E-3</v>
      </c>
      <c r="K143" s="183">
        <v>5.2499999999999998E-2</v>
      </c>
      <c r="L143" s="146">
        <v>1.6034400000000001E-2</v>
      </c>
      <c r="M143" s="146">
        <v>2.5045702999999999E-2</v>
      </c>
      <c r="N143" s="146">
        <v>2.1236399999999999E-2</v>
      </c>
      <c r="O143" s="146">
        <v>2.188658E-3</v>
      </c>
      <c r="P143" s="188">
        <v>6.2631345999999998E-8</v>
      </c>
      <c r="Q143" s="188">
        <v>2.2558025000000002E-5</v>
      </c>
      <c r="R143" s="146">
        <v>2.8220622E-4</v>
      </c>
      <c r="S143" s="188">
        <v>9.1030699999999996E-5</v>
      </c>
      <c r="T143" s="146">
        <v>0</v>
      </c>
      <c r="U143" s="146">
        <v>1.794337E-3</v>
      </c>
      <c r="V143" s="146">
        <v>0</v>
      </c>
      <c r="W143" s="146">
        <v>0</v>
      </c>
      <c r="X143" s="146">
        <v>0</v>
      </c>
      <c r="Z143" s="157">
        <f t="shared" si="34"/>
        <v>0.35</v>
      </c>
      <c r="AB143" s="131">
        <f t="shared" si="35"/>
        <v>5.2499999999999998E-2</v>
      </c>
      <c r="AC143" s="131">
        <f t="shared" si="36"/>
        <v>6.4809987876345981E-2</v>
      </c>
      <c r="AD143" s="131">
        <f t="shared" si="37"/>
        <v>4.1362309219999997E-2</v>
      </c>
      <c r="AE143" s="131">
        <f t="shared" si="38"/>
        <v>4.1362309219999997E-2</v>
      </c>
      <c r="AF143" s="131">
        <f t="shared" si="39"/>
        <v>1.8853677E-3</v>
      </c>
      <c r="AH143">
        <v>52.756089000000003</v>
      </c>
      <c r="AI143" s="71">
        <v>52.506883999999999</v>
      </c>
      <c r="AJ143" s="71">
        <v>0.22289900000000001</v>
      </c>
      <c r="AK143" s="71">
        <v>0</v>
      </c>
      <c r="AL143" s="71">
        <v>1.9714852000000001E-2</v>
      </c>
      <c r="AM143" s="71">
        <v>7.89118E-4</v>
      </c>
      <c r="AN143" s="71">
        <v>5.8020279999999999E-3</v>
      </c>
      <c r="AP143" s="129">
        <v>1.8685443999999999E-2</v>
      </c>
      <c r="AQ143" s="129">
        <v>1.4396053000000001E-2</v>
      </c>
      <c r="AR143" s="129">
        <v>5.4100429999999998E-4</v>
      </c>
      <c r="AS143" s="129">
        <v>3.7483864E-3</v>
      </c>
      <c r="AT143" s="172">
        <f t="shared" si="40"/>
        <v>8.6307271875829997E-7</v>
      </c>
      <c r="AU143" s="172">
        <f t="shared" si="41"/>
        <v>2.0007555537431369E-9</v>
      </c>
      <c r="AV143" s="185">
        <f t="shared" si="42"/>
        <v>0.52498408813499997</v>
      </c>
      <c r="AW143" s="121">
        <v>3.248E-7</v>
      </c>
      <c r="AX143" s="121">
        <v>9.7999999999999992E-10</v>
      </c>
      <c r="AY143" s="121">
        <v>2.6775000000000001E-14</v>
      </c>
      <c r="AZ143" s="121">
        <v>0</v>
      </c>
      <c r="BA143" s="121">
        <v>0</v>
      </c>
      <c r="BB143" s="121">
        <v>2.8592999999999998E-9</v>
      </c>
      <c r="BC143" s="121">
        <v>5.3540850000000001E-7</v>
      </c>
      <c r="BD143" s="121">
        <v>4.1098999999999999E-10</v>
      </c>
      <c r="BE143" s="121">
        <v>5.7344100000000005E-10</v>
      </c>
      <c r="BF143" s="121">
        <v>1.8800000000000001E-13</v>
      </c>
      <c r="BG143" s="121">
        <v>4.1599999999999998E-15</v>
      </c>
      <c r="BH143" s="121">
        <v>1.1979115E-14</v>
      </c>
      <c r="BI143" s="121">
        <v>1.7386876E-17</v>
      </c>
      <c r="BJ143" s="121">
        <v>2.2241261000000001E-17</v>
      </c>
      <c r="BK143" s="121">
        <v>1.9020830000000001E-13</v>
      </c>
      <c r="BL143" s="121">
        <v>4.7285500000000001E-12</v>
      </c>
      <c r="BM143" s="121">
        <v>3.6093599999999999E-11</v>
      </c>
      <c r="BN143" s="121">
        <v>1.2681350000000001E-6</v>
      </c>
      <c r="BO143" s="121">
        <v>0.52498281999999996</v>
      </c>
      <c r="BP143" s="121">
        <v>0</v>
      </c>
      <c r="BQ143" s="121">
        <v>0</v>
      </c>
      <c r="BR143" s="121">
        <v>0</v>
      </c>
      <c r="BT143" s="71">
        <v>9.2310896999999996E-5</v>
      </c>
      <c r="BU143" s="71">
        <v>4.873238E-6</v>
      </c>
      <c r="BV143" s="71">
        <v>9.7589287000000002E-6</v>
      </c>
      <c r="BW143" s="71">
        <v>3.4226318999999997E-8</v>
      </c>
      <c r="BX143" s="71">
        <v>4.4781576000000001E-6</v>
      </c>
      <c r="BY143" s="71">
        <v>1.8210684E-6</v>
      </c>
      <c r="BZ143" s="71">
        <v>0</v>
      </c>
      <c r="CA143" s="71">
        <v>2.7450495E-6</v>
      </c>
      <c r="CB143" s="71">
        <v>1.1027015E-9</v>
      </c>
      <c r="CC143" s="71">
        <v>1.857848E-8</v>
      </c>
      <c r="CD143" s="71">
        <v>0</v>
      </c>
      <c r="CE143" s="71">
        <v>7.9816391999999997E-8</v>
      </c>
      <c r="CF143" s="71">
        <v>0</v>
      </c>
      <c r="CG143" s="71">
        <v>4.2112556999999996E-6</v>
      </c>
      <c r="CH143" s="71">
        <v>6.4289475000000007E-5</v>
      </c>
      <c r="CI143" s="71">
        <v>6.0639601000000002E-18</v>
      </c>
      <c r="CJ143" s="71">
        <v>0</v>
      </c>
      <c r="CL143" s="186">
        <v>0</v>
      </c>
      <c r="CM143" s="186">
        <v>0.35</v>
      </c>
      <c r="CN143" s="187">
        <v>7.6110083999999995E-2</v>
      </c>
      <c r="CO143" s="186">
        <v>3.7560839999999998E-3</v>
      </c>
      <c r="CP143" s="186">
        <v>5.3896523999999999E-12</v>
      </c>
      <c r="CQ143" s="186">
        <v>6.3771988000000003E-10</v>
      </c>
      <c r="CR143" s="186">
        <v>1.7048055000000001E-4</v>
      </c>
      <c r="CS143" s="186">
        <v>2.3292786999999999E-5</v>
      </c>
      <c r="CT143" s="186">
        <v>1.2606559999999999E-7</v>
      </c>
      <c r="CU143" s="186">
        <v>6.3745157999999999E-4</v>
      </c>
      <c r="CW143" s="85" t="s">
        <v>846</v>
      </c>
      <c r="CX143" s="161" t="s">
        <v>2838</v>
      </c>
    </row>
    <row r="144" spans="1:102" ht="14.4">
      <c r="A144" t="s">
        <v>936</v>
      </c>
      <c r="B144" s="92" t="s">
        <v>896</v>
      </c>
      <c r="C144" s="126" t="str">
        <f t="shared" si="28"/>
        <v>A.030.14.109</v>
      </c>
      <c r="D144" s="11" t="s">
        <v>1698</v>
      </c>
      <c r="E144" s="125" t="s">
        <v>878</v>
      </c>
      <c r="F144" s="128" t="str">
        <f t="shared" si="29"/>
        <v>Cumene hydroperoxide</v>
      </c>
      <c r="G144" s="131">
        <f t="shared" si="30"/>
        <v>0.31856027100086537</v>
      </c>
      <c r="H144" s="183">
        <f t="shared" si="31"/>
        <v>6.1197259803230002E-3</v>
      </c>
      <c r="I144" s="183">
        <f t="shared" si="32"/>
        <v>5.70205450205424E-2</v>
      </c>
      <c r="J144" s="184">
        <f t="shared" si="33"/>
        <v>0</v>
      </c>
      <c r="K144" s="183">
        <v>0.25541999999999998</v>
      </c>
      <c r="L144" s="146">
        <v>5.2119816999999999E-2</v>
      </c>
      <c r="M144" s="146">
        <v>4.9007269999999997E-3</v>
      </c>
      <c r="N144" s="146">
        <v>3.8568300999999999E-3</v>
      </c>
      <c r="O144" s="146">
        <v>2.2628430000000001E-3</v>
      </c>
      <c r="P144" s="188">
        <v>0</v>
      </c>
      <c r="Q144" s="188">
        <v>5.2880323000000001E-8</v>
      </c>
      <c r="R144" s="188">
        <v>1.0205424E-9</v>
      </c>
      <c r="S144" s="188">
        <v>0</v>
      </c>
      <c r="T144" s="146">
        <v>0</v>
      </c>
      <c r="U144" s="146">
        <v>0</v>
      </c>
      <c r="V144" s="188">
        <v>0</v>
      </c>
      <c r="W144" s="146">
        <v>0</v>
      </c>
      <c r="X144" s="146">
        <v>0</v>
      </c>
      <c r="Z144" s="157">
        <f t="shared" si="34"/>
        <v>1.7027999999999999</v>
      </c>
      <c r="AB144" s="131">
        <f t="shared" si="35"/>
        <v>0.25541999999999998</v>
      </c>
      <c r="AC144" s="131">
        <f t="shared" si="36"/>
        <v>6.3140271000865389E-2</v>
      </c>
      <c r="AD144" s="131">
        <f t="shared" si="37"/>
        <v>5.70205450205424E-2</v>
      </c>
      <c r="AE144" s="131">
        <f t="shared" si="38"/>
        <v>5.70205450205424E-2</v>
      </c>
      <c r="AF144" s="131">
        <f t="shared" si="39"/>
        <v>0</v>
      </c>
      <c r="AH144">
        <v>52.610579999999999</v>
      </c>
      <c r="AI144" s="71">
        <v>52.260120000000001</v>
      </c>
      <c r="AJ144" s="71">
        <v>0</v>
      </c>
      <c r="AK144" s="71">
        <v>0</v>
      </c>
      <c r="AL144" s="71">
        <v>0.35045999999999999</v>
      </c>
      <c r="AM144" s="71">
        <v>0</v>
      </c>
      <c r="AN144" s="71">
        <v>0</v>
      </c>
      <c r="AP144" s="129">
        <v>4.7474512000000003E-2</v>
      </c>
      <c r="AQ144" s="129">
        <v>4.2148142999999999E-2</v>
      </c>
      <c r="AR144" s="129">
        <v>1.5949967E-3</v>
      </c>
      <c r="AS144" s="129">
        <v>3.7313725999999999E-3</v>
      </c>
      <c r="AT144" s="172">
        <f t="shared" si="40"/>
        <v>2.5268670569999997E-6</v>
      </c>
      <c r="AU144" s="172">
        <f t="shared" si="41"/>
        <v>5.8986565242000002E-9</v>
      </c>
      <c r="AV144" s="185">
        <f t="shared" si="42"/>
        <v>0.52260119999999999</v>
      </c>
      <c r="AW144" s="121">
        <v>1.5801984E-6</v>
      </c>
      <c r="AX144" s="121">
        <v>4.7678400000000004E-9</v>
      </c>
      <c r="AY144" s="121">
        <v>1.3026419999999999E-13</v>
      </c>
      <c r="AZ144" s="121">
        <v>0</v>
      </c>
      <c r="BA144" s="121">
        <v>0</v>
      </c>
      <c r="BB144" s="121">
        <v>1.2305700000000001E-10</v>
      </c>
      <c r="BC144" s="121">
        <v>9.4654559999999999E-7</v>
      </c>
      <c r="BD144" s="121">
        <v>2.811666E-11</v>
      </c>
      <c r="BE144" s="121">
        <v>1.1025695999999999E-9</v>
      </c>
      <c r="BF144" s="121">
        <v>0</v>
      </c>
      <c r="BG144" s="121">
        <v>0</v>
      </c>
      <c r="BH144" s="121">
        <v>0</v>
      </c>
      <c r="BI144" s="121">
        <v>0</v>
      </c>
      <c r="BJ144" s="121">
        <v>0</v>
      </c>
      <c r="BK144" s="121">
        <v>0</v>
      </c>
      <c r="BL144" s="121">
        <v>0</v>
      </c>
      <c r="BM144" s="121">
        <v>0</v>
      </c>
      <c r="BN144" s="121">
        <v>0</v>
      </c>
      <c r="BO144" s="121">
        <v>0.52260119999999999</v>
      </c>
      <c r="BP144" s="121">
        <v>0</v>
      </c>
      <c r="BQ144" s="121">
        <v>0</v>
      </c>
      <c r="BR144" s="121">
        <v>0</v>
      </c>
      <c r="BT144" s="71">
        <v>1.2771795000000001E-4</v>
      </c>
      <c r="BU144" s="71">
        <v>7.6014480000000002E-6</v>
      </c>
      <c r="BV144" s="71">
        <v>4.7478582000000001E-5</v>
      </c>
      <c r="BW144" s="71">
        <v>1.1954305000000001E-13</v>
      </c>
      <c r="BX144" s="71">
        <v>8.3047702E-6</v>
      </c>
      <c r="BY144" s="71">
        <v>0</v>
      </c>
      <c r="BZ144" s="71">
        <v>0</v>
      </c>
      <c r="CA144" s="71">
        <v>0</v>
      </c>
      <c r="CB144" s="71">
        <v>0</v>
      </c>
      <c r="CC144" s="71">
        <v>3.4991216999999998E-11</v>
      </c>
      <c r="CD144" s="71">
        <v>0</v>
      </c>
      <c r="CE144" s="71">
        <v>0</v>
      </c>
      <c r="CF144" s="71">
        <v>0</v>
      </c>
      <c r="CG144" s="71">
        <v>1.230688E-6</v>
      </c>
      <c r="CH144" s="71">
        <v>6.3102425000000003E-5</v>
      </c>
      <c r="CI144" s="71">
        <v>0</v>
      </c>
      <c r="CJ144" s="71">
        <v>0</v>
      </c>
      <c r="CL144" s="186">
        <v>0</v>
      </c>
      <c r="CM144" s="186">
        <v>1.7028000000000001</v>
      </c>
      <c r="CN144" s="187">
        <v>3.3542467000000002E-3</v>
      </c>
      <c r="CO144" s="186">
        <v>5.2008000000000002E-3</v>
      </c>
      <c r="CP144" s="186">
        <v>0</v>
      </c>
      <c r="CQ144" s="186">
        <v>0</v>
      </c>
      <c r="CR144" s="186">
        <v>3.1782661E-4</v>
      </c>
      <c r="CS144" s="186">
        <v>0</v>
      </c>
      <c r="CT144" s="186">
        <v>0</v>
      </c>
      <c r="CU144" s="186">
        <v>0</v>
      </c>
      <c r="CW144" s="85" t="s">
        <v>847</v>
      </c>
      <c r="CX144" s="161" t="s">
        <v>2839</v>
      </c>
    </row>
    <row r="145" spans="1:102" ht="14.4">
      <c r="A145" t="s">
        <v>937</v>
      </c>
      <c r="B145" s="92" t="s">
        <v>896</v>
      </c>
      <c r="C145" s="126" t="str">
        <f t="shared" si="28"/>
        <v>A.030.14.110</v>
      </c>
      <c r="D145" s="11" t="s">
        <v>1698</v>
      </c>
      <c r="E145" s="125" t="s">
        <v>878</v>
      </c>
      <c r="F145" s="128" t="str">
        <f t="shared" si="29"/>
        <v>Diethylene glycol (DEG)</v>
      </c>
      <c r="G145" s="131">
        <f t="shared" si="30"/>
        <v>0.32731651433619291</v>
      </c>
      <c r="H145" s="183">
        <f t="shared" si="31"/>
        <v>6.9640266499099998E-3</v>
      </c>
      <c r="I145" s="183">
        <f t="shared" si="32"/>
        <v>4.1352487686282899E-2</v>
      </c>
      <c r="J145" s="184">
        <f t="shared" si="33"/>
        <v>0</v>
      </c>
      <c r="K145" s="183">
        <v>0.27900000000000003</v>
      </c>
      <c r="L145" s="146">
        <v>3.6778905000000001E-2</v>
      </c>
      <c r="M145" s="146">
        <v>4.5735814000000003E-3</v>
      </c>
      <c r="N145" s="146">
        <v>4.8611160000000004E-3</v>
      </c>
      <c r="O145" s="146">
        <v>2.102844E-3</v>
      </c>
      <c r="P145" s="188">
        <v>0</v>
      </c>
      <c r="Q145" s="188">
        <v>6.6649909999999996E-8</v>
      </c>
      <c r="R145" s="188">
        <v>1.2862828999999999E-9</v>
      </c>
      <c r="S145" s="146">
        <v>0</v>
      </c>
      <c r="T145" s="146">
        <v>0</v>
      </c>
      <c r="U145" s="146">
        <v>0</v>
      </c>
      <c r="V145" s="188">
        <v>0</v>
      </c>
      <c r="W145" s="188">
        <v>0</v>
      </c>
      <c r="X145" s="146">
        <v>0</v>
      </c>
      <c r="Z145" s="157">
        <f t="shared" si="34"/>
        <v>1.8600000000000003</v>
      </c>
      <c r="AB145" s="131">
        <f t="shared" si="35"/>
        <v>0.27900000000000003</v>
      </c>
      <c r="AC145" s="131">
        <f t="shared" si="36"/>
        <v>4.8316514336192898E-2</v>
      </c>
      <c r="AD145" s="131">
        <f t="shared" si="37"/>
        <v>4.1352487686282899E-2</v>
      </c>
      <c r="AE145" s="131">
        <f t="shared" si="38"/>
        <v>4.1352487686282899E-2</v>
      </c>
      <c r="AF145" s="131">
        <f t="shared" si="39"/>
        <v>0</v>
      </c>
      <c r="AH145">
        <v>28.588000000000001</v>
      </c>
      <c r="AI145" s="71">
        <v>26.818000000000001</v>
      </c>
      <c r="AJ145" s="71">
        <v>0</v>
      </c>
      <c r="AK145" s="71">
        <v>0</v>
      </c>
      <c r="AL145" s="71">
        <v>1.77</v>
      </c>
      <c r="AM145" s="71">
        <v>0</v>
      </c>
      <c r="AN145" s="71">
        <v>0</v>
      </c>
      <c r="AP145" s="129">
        <v>4.3477891999999997E-2</v>
      </c>
      <c r="AQ145" s="129">
        <v>3.9934840999999999E-2</v>
      </c>
      <c r="AR145" s="129">
        <v>1.6282460999999999E-3</v>
      </c>
      <c r="AS145" s="129">
        <v>1.9148052E-3</v>
      </c>
      <c r="AT145" s="172">
        <f t="shared" si="40"/>
        <v>2.3941750999999998E-6</v>
      </c>
      <c r="AU145" s="172">
        <f t="shared" si="41"/>
        <v>6.02162029E-9</v>
      </c>
      <c r="AV145" s="185">
        <f t="shared" si="42"/>
        <v>0.26817999999999997</v>
      </c>
      <c r="AW145" s="121">
        <v>1.72608E-6</v>
      </c>
      <c r="AX145" s="121">
        <v>5.2080000000000002E-9</v>
      </c>
      <c r="AY145" s="121">
        <v>1.4228999999999999E-13</v>
      </c>
      <c r="AZ145" s="121">
        <v>0</v>
      </c>
      <c r="BA145" s="121">
        <v>0</v>
      </c>
      <c r="BB145" s="121">
        <v>1.5510000000000001E-10</v>
      </c>
      <c r="BC145" s="121">
        <v>6.6794000000000004E-7</v>
      </c>
      <c r="BD145" s="121">
        <v>3.5437999999999998E-11</v>
      </c>
      <c r="BE145" s="121">
        <v>7.7804000000000003E-10</v>
      </c>
      <c r="BF145" s="121">
        <v>0</v>
      </c>
      <c r="BG145" s="121">
        <v>0</v>
      </c>
      <c r="BH145" s="121">
        <v>0</v>
      </c>
      <c r="BI145" s="121">
        <v>0</v>
      </c>
      <c r="BJ145" s="121">
        <v>0</v>
      </c>
      <c r="BK145" s="121">
        <v>0</v>
      </c>
      <c r="BL145" s="121">
        <v>0</v>
      </c>
      <c r="BM145" s="121">
        <v>0</v>
      </c>
      <c r="BN145" s="121">
        <v>0</v>
      </c>
      <c r="BO145" s="121">
        <v>0.26817999999999997</v>
      </c>
      <c r="BP145" s="121">
        <v>0</v>
      </c>
      <c r="BQ145" s="121">
        <v>0</v>
      </c>
      <c r="BR145" s="121">
        <v>0</v>
      </c>
      <c r="BT145" s="71">
        <v>9.7202399999999996E-5</v>
      </c>
      <c r="BU145" s="71">
        <v>5.3640428000000001E-6</v>
      </c>
      <c r="BV145" s="71">
        <v>5.1861735000000001E-5</v>
      </c>
      <c r="BW145" s="71">
        <v>1.5067105E-13</v>
      </c>
      <c r="BX145" s="71">
        <v>6.3172742000000001E-6</v>
      </c>
      <c r="BY145" s="71">
        <v>0</v>
      </c>
      <c r="BZ145" s="71">
        <v>0</v>
      </c>
      <c r="CA145" s="71">
        <v>0</v>
      </c>
      <c r="CB145" s="71">
        <v>0</v>
      </c>
      <c r="CC145" s="71">
        <v>4.4102633999999997E-11</v>
      </c>
      <c r="CD145" s="71">
        <v>0</v>
      </c>
      <c r="CE145" s="71">
        <v>0</v>
      </c>
      <c r="CF145" s="71">
        <v>0</v>
      </c>
      <c r="CG145" s="71">
        <v>1.2774257000000001E-6</v>
      </c>
      <c r="CH145" s="71">
        <v>3.2381878000000002E-5</v>
      </c>
      <c r="CI145" s="71">
        <v>0</v>
      </c>
      <c r="CJ145" s="71">
        <v>0</v>
      </c>
      <c r="CL145" s="186">
        <v>0</v>
      </c>
      <c r="CM145" s="186">
        <v>1.86</v>
      </c>
      <c r="CN145" s="187">
        <v>4.2276641000000004E-3</v>
      </c>
      <c r="CO145" s="186">
        <v>3.6700000000000001E-3</v>
      </c>
      <c r="CP145" s="186">
        <v>0</v>
      </c>
      <c r="CQ145" s="186">
        <v>0</v>
      </c>
      <c r="CR145" s="186">
        <v>2.2427773999999999E-4</v>
      </c>
      <c r="CS145" s="186">
        <v>0</v>
      </c>
      <c r="CT145" s="186">
        <v>0</v>
      </c>
      <c r="CU145" s="186">
        <v>0</v>
      </c>
      <c r="CW145" s="85" t="s">
        <v>848</v>
      </c>
      <c r="CX145" s="161" t="s">
        <v>2840</v>
      </c>
    </row>
    <row r="146" spans="1:102" ht="14.4">
      <c r="A146" t="s">
        <v>938</v>
      </c>
      <c r="B146" s="92" t="s">
        <v>896</v>
      </c>
      <c r="C146" s="126" t="str">
        <f t="shared" si="28"/>
        <v>A.030.14.111</v>
      </c>
      <c r="D146" s="11" t="s">
        <v>1698</v>
      </c>
      <c r="E146" s="125" t="s">
        <v>878</v>
      </c>
      <c r="F146" s="128" t="str">
        <f t="shared" si="29"/>
        <v>Dipropylene glycol monomethyl ether</v>
      </c>
      <c r="G146" s="131">
        <f t="shared" si="30"/>
        <v>1.503353124</v>
      </c>
      <c r="H146" s="183">
        <f t="shared" si="31"/>
        <v>0.23103483899999999</v>
      </c>
      <c r="I146" s="183">
        <f t="shared" si="32"/>
        <v>0.47919583299999996</v>
      </c>
      <c r="J146" s="184">
        <f t="shared" si="33"/>
        <v>0.18315774199999998</v>
      </c>
      <c r="K146" s="183">
        <v>0.60996470999999997</v>
      </c>
      <c r="L146" s="188">
        <v>9.8210699999999998E-2</v>
      </c>
      <c r="M146" s="188">
        <v>6.5698887999999997E-2</v>
      </c>
      <c r="N146" s="188">
        <v>7.8826707999999995E-2</v>
      </c>
      <c r="O146" s="188">
        <v>4.0730974000000003E-2</v>
      </c>
      <c r="P146" s="188">
        <v>2.3305665E-2</v>
      </c>
      <c r="Q146" s="188">
        <v>8.8171492000000004E-2</v>
      </c>
      <c r="R146" s="188">
        <v>0.26422468999999998</v>
      </c>
      <c r="S146" s="188">
        <v>7.2351248000000007E-2</v>
      </c>
      <c r="T146" s="188">
        <v>2.1923494000000002E-2</v>
      </c>
      <c r="U146" s="188">
        <v>9.7232947E-2</v>
      </c>
      <c r="V146" s="188">
        <v>2.9138061E-2</v>
      </c>
      <c r="W146" s="188">
        <v>1.3573547E-2</v>
      </c>
      <c r="X146" s="146">
        <v>0</v>
      </c>
      <c r="Z146" s="157">
        <f t="shared" si="34"/>
        <v>4.0664313999999999</v>
      </c>
      <c r="AB146" s="131">
        <f t="shared" si="35"/>
        <v>0.60996470999999997</v>
      </c>
      <c r="AC146" s="131">
        <f t="shared" si="36"/>
        <v>0.65916911700000003</v>
      </c>
      <c r="AD146" s="131">
        <f t="shared" si="37"/>
        <v>0.441707825</v>
      </c>
      <c r="AE146" s="131">
        <f t="shared" si="38"/>
        <v>0.47919583299999996</v>
      </c>
      <c r="AF146" s="131">
        <f t="shared" si="39"/>
        <v>0.16958419499999999</v>
      </c>
      <c r="AH146">
        <v>106.10521</v>
      </c>
      <c r="AI146" s="71">
        <v>88.075524000000001</v>
      </c>
      <c r="AJ146" s="71">
        <v>12.078626999999999</v>
      </c>
      <c r="AK146" s="71">
        <v>0</v>
      </c>
      <c r="AL146" s="71">
        <v>1.4180919000000001</v>
      </c>
      <c r="AM146" s="71">
        <v>1.4495898</v>
      </c>
      <c r="AN146" s="71">
        <v>3.0833761000000002</v>
      </c>
      <c r="AP146" s="129">
        <v>0.11815549</v>
      </c>
      <c r="AQ146" s="129">
        <v>0.10803727</v>
      </c>
      <c r="AR146" s="129">
        <v>3.8191965000000001E-3</v>
      </c>
      <c r="AS146" s="129">
        <v>6.2990190000000003E-3</v>
      </c>
      <c r="AT146" s="172">
        <f t="shared" si="40"/>
        <v>6.4770545097000001E-6</v>
      </c>
      <c r="AU146" s="172">
        <f t="shared" si="41"/>
        <v>1.4124247589000001E-8</v>
      </c>
      <c r="AV146" s="185">
        <f t="shared" si="42"/>
        <v>0.88221554040000005</v>
      </c>
      <c r="AW146" s="121">
        <v>3.7736483E-6</v>
      </c>
      <c r="AX146" s="121">
        <v>1.1386007999999999E-8</v>
      </c>
      <c r="AY146" s="121">
        <v>3.1108200000000002E-13</v>
      </c>
      <c r="AZ146" s="121">
        <v>0</v>
      </c>
      <c r="BA146" s="121">
        <v>0</v>
      </c>
      <c r="BB146" s="121">
        <v>2.1123497E-9</v>
      </c>
      <c r="BC146" s="121">
        <v>2.4224973E-6</v>
      </c>
      <c r="BD146" s="121">
        <v>4.8171876999999997E-10</v>
      </c>
      <c r="BE146" s="121">
        <v>2.0775999999999999E-9</v>
      </c>
      <c r="BF146" s="121">
        <v>0</v>
      </c>
      <c r="BG146" s="121">
        <v>0</v>
      </c>
      <c r="BH146" s="121">
        <v>5.0083904000000001E-11</v>
      </c>
      <c r="BI146" s="121">
        <v>1.0816253E-10</v>
      </c>
      <c r="BJ146" s="121">
        <v>2.0363303000000002E-11</v>
      </c>
      <c r="BK146" s="121">
        <v>2.5739305999999999E-7</v>
      </c>
      <c r="BL146" s="121">
        <v>2.14035E-8</v>
      </c>
      <c r="BM146" s="121">
        <v>0</v>
      </c>
      <c r="BN146" s="121">
        <v>1.4603004E-3</v>
      </c>
      <c r="BO146" s="121">
        <v>0.88075524000000005</v>
      </c>
      <c r="BP146" s="121">
        <v>0</v>
      </c>
      <c r="BQ146" s="121">
        <v>0</v>
      </c>
      <c r="BR146" s="121">
        <v>0</v>
      </c>
      <c r="BT146" s="71">
        <v>4.7364731000000001E-4</v>
      </c>
      <c r="BU146" s="71">
        <v>1.4323602E-5</v>
      </c>
      <c r="BV146" s="71">
        <v>1.133829E-4</v>
      </c>
      <c r="BW146" s="71">
        <v>3.1005384999999999E-5</v>
      </c>
      <c r="BX146" s="71">
        <v>4.8256330000000003E-5</v>
      </c>
      <c r="BY146" s="71">
        <v>0</v>
      </c>
      <c r="BZ146" s="71">
        <v>0</v>
      </c>
      <c r="CA146" s="71">
        <v>0</v>
      </c>
      <c r="CB146" s="71">
        <v>3.5520437999999997E-5</v>
      </c>
      <c r="CC146" s="71">
        <v>5.8458071000000003E-5</v>
      </c>
      <c r="CD146" s="71">
        <v>0</v>
      </c>
      <c r="CE146" s="71">
        <v>0</v>
      </c>
      <c r="CF146" s="71">
        <v>0</v>
      </c>
      <c r="CG146" s="71">
        <v>1.5997942999999999E-5</v>
      </c>
      <c r="CH146" s="71">
        <v>1.2180801E-4</v>
      </c>
      <c r="CI146" s="71">
        <v>3.4894638E-5</v>
      </c>
      <c r="CJ146" s="71">
        <v>0</v>
      </c>
      <c r="CL146" s="186">
        <v>0</v>
      </c>
      <c r="CM146" s="186">
        <v>4.0664313999999999</v>
      </c>
      <c r="CN146" s="187">
        <v>0</v>
      </c>
      <c r="CO146" s="186">
        <v>9.7999999999999997E-3</v>
      </c>
      <c r="CP146" s="186">
        <v>1.5201135E-7</v>
      </c>
      <c r="CQ146" s="186">
        <v>2.670917E-6</v>
      </c>
      <c r="CR146" s="186">
        <v>1.6146238E-3</v>
      </c>
      <c r="CS146" s="186">
        <v>50.401027999999997</v>
      </c>
      <c r="CT146" s="186">
        <v>0</v>
      </c>
      <c r="CU146" s="186">
        <v>0</v>
      </c>
      <c r="CW146" s="85" t="s">
        <v>848</v>
      </c>
      <c r="CX146" s="161" t="s">
        <v>2841</v>
      </c>
    </row>
    <row r="147" spans="1:102" ht="14.4">
      <c r="A147" t="s">
        <v>2215</v>
      </c>
      <c r="B147" s="92" t="s">
        <v>896</v>
      </c>
      <c r="C147" s="126" t="str">
        <f t="shared" si="28"/>
        <v>A.030.14.112</v>
      </c>
      <c r="D147" s="11" t="s">
        <v>1698</v>
      </c>
      <c r="E147" s="125" t="s">
        <v>878</v>
      </c>
      <c r="F147" s="128" t="str">
        <f t="shared" si="29"/>
        <v>Ethanol (alcohol) bio-based from agricultural waste</v>
      </c>
      <c r="G147" s="131">
        <f t="shared" si="30"/>
        <v>0.24308108182310001</v>
      </c>
      <c r="H147" s="183">
        <f t="shared" si="31"/>
        <v>9.4670691720000009E-3</v>
      </c>
      <c r="I147" s="183">
        <f t="shared" si="32"/>
        <v>1.4333102301099999E-2</v>
      </c>
      <c r="J147" s="184">
        <f t="shared" si="33"/>
        <v>7.8079103500000007E-3</v>
      </c>
      <c r="K147" s="183">
        <v>0.21147299999999999</v>
      </c>
      <c r="L147" s="146">
        <v>5.6036352999999997E-3</v>
      </c>
      <c r="M147" s="146">
        <v>8.0952408999999999E-3</v>
      </c>
      <c r="N147" s="146">
        <v>8.1802552999999997E-3</v>
      </c>
      <c r="O147" s="188">
        <v>1.0818509E-3</v>
      </c>
      <c r="P147" s="188">
        <v>1.0959229E-4</v>
      </c>
      <c r="Q147" s="188">
        <v>9.5370682000000002E-5</v>
      </c>
      <c r="R147" s="188">
        <v>6.2945299000000002E-4</v>
      </c>
      <c r="S147" s="146">
        <v>3.4850205000000001E-4</v>
      </c>
      <c r="T147" s="146">
        <v>0</v>
      </c>
      <c r="U147" s="188">
        <v>7.4594083000000004E-3</v>
      </c>
      <c r="V147" s="188">
        <v>4.7731111000000001E-6</v>
      </c>
      <c r="W147" s="146">
        <v>0</v>
      </c>
      <c r="X147" s="146">
        <v>0</v>
      </c>
      <c r="Z147" s="157">
        <f t="shared" si="34"/>
        <v>1.4098200000000001</v>
      </c>
      <c r="AB147" s="131">
        <f t="shared" si="35"/>
        <v>0.21147299999999999</v>
      </c>
      <c r="AC147" s="131">
        <f t="shared" si="36"/>
        <v>2.3795398361999998E-2</v>
      </c>
      <c r="AD147" s="131">
        <f t="shared" si="37"/>
        <v>1.4328329189999999E-2</v>
      </c>
      <c r="AE147" s="131">
        <f t="shared" si="38"/>
        <v>1.4333102301099999E-2</v>
      </c>
      <c r="AF147" s="131">
        <f t="shared" si="39"/>
        <v>7.8079103500000007E-3</v>
      </c>
      <c r="AH147">
        <v>50.690584000000001</v>
      </c>
      <c r="AI147" s="71">
        <v>19.944144999999999</v>
      </c>
      <c r="AJ147" s="71">
        <v>1.0108900999999999</v>
      </c>
      <c r="AK147" s="71">
        <v>0</v>
      </c>
      <c r="AL147" s="71">
        <v>29.156106000000001</v>
      </c>
      <c r="AM147" s="71">
        <v>0.37848377</v>
      </c>
      <c r="AN147" s="71">
        <v>0.20095915</v>
      </c>
      <c r="AP147" s="129">
        <v>2.6260496000000001E-2</v>
      </c>
      <c r="AQ147" s="129">
        <v>2.3808991000000002E-2</v>
      </c>
      <c r="AR147" s="129">
        <v>1.1130192999999999E-3</v>
      </c>
      <c r="AS147" s="129">
        <v>1.3384857E-3</v>
      </c>
      <c r="AT147" s="172">
        <f t="shared" si="40"/>
        <v>1.4273975596849998E-6</v>
      </c>
      <c r="AU147" s="172">
        <f t="shared" si="41"/>
        <v>4.1161954804224387E-9</v>
      </c>
      <c r="AV147" s="185">
        <f t="shared" si="42"/>
        <v>0.187462987449</v>
      </c>
      <c r="AW147" s="121">
        <v>1.308313E-6</v>
      </c>
      <c r="AX147" s="121">
        <v>3.9474959999999998E-9</v>
      </c>
      <c r="AY147" s="121">
        <v>1.0785123E-13</v>
      </c>
      <c r="AZ147" s="121">
        <v>0</v>
      </c>
      <c r="BA147" s="121">
        <v>0</v>
      </c>
      <c r="BB147" s="121">
        <v>2.1920944999999999E-10</v>
      </c>
      <c r="BC147" s="121">
        <v>1.1873704E-7</v>
      </c>
      <c r="BD147" s="121">
        <v>4.9990449000000001E-11</v>
      </c>
      <c r="BE147" s="121">
        <v>1.1854219999999999E-10</v>
      </c>
      <c r="BF147" s="121">
        <v>0</v>
      </c>
      <c r="BG147" s="121">
        <v>0</v>
      </c>
      <c r="BH147" s="121">
        <v>5.4356213000000002E-14</v>
      </c>
      <c r="BI147" s="121">
        <v>3.7888735999999997E-15</v>
      </c>
      <c r="BJ147" s="121">
        <v>8.3510584000000003E-16</v>
      </c>
      <c r="BK147" s="121">
        <v>1.5113095E-11</v>
      </c>
      <c r="BL147" s="121">
        <v>1.1319714E-10</v>
      </c>
      <c r="BM147" s="121">
        <v>0</v>
      </c>
      <c r="BN147" s="121">
        <v>3.2127449000000001E-5</v>
      </c>
      <c r="BO147" s="121">
        <v>0.18743086</v>
      </c>
      <c r="BP147" s="121">
        <v>0</v>
      </c>
      <c r="BQ147" s="121">
        <v>0</v>
      </c>
      <c r="BR147" s="121">
        <v>0</v>
      </c>
      <c r="BT147" s="71">
        <v>6.9249573999999997E-5</v>
      </c>
      <c r="BU147" s="71">
        <v>8.1726575999999998E-7</v>
      </c>
      <c r="BV147" s="71">
        <v>3.9309523000000003E-5</v>
      </c>
      <c r="BW147" s="71">
        <v>7.7649586000000004E-8</v>
      </c>
      <c r="BX147" s="71">
        <v>1.6415531999999999E-6</v>
      </c>
      <c r="BY147" s="71">
        <v>0</v>
      </c>
      <c r="BZ147" s="71">
        <v>0</v>
      </c>
      <c r="CA147" s="71">
        <v>0</v>
      </c>
      <c r="CB147" s="71">
        <v>1.5236741000000001E-7</v>
      </c>
      <c r="CC147" s="71">
        <v>9.6614733000000006E-8</v>
      </c>
      <c r="CD147" s="71">
        <v>0</v>
      </c>
      <c r="CE147" s="71">
        <v>0</v>
      </c>
      <c r="CF147" s="71">
        <v>0</v>
      </c>
      <c r="CG147" s="71">
        <v>1.6167515E-6</v>
      </c>
      <c r="CH147" s="71">
        <v>2.5537847999999999E-5</v>
      </c>
      <c r="CI147" s="71">
        <v>1.5894173000000001E-13</v>
      </c>
      <c r="CJ147" s="71">
        <v>0</v>
      </c>
      <c r="CL147" s="186">
        <v>0</v>
      </c>
      <c r="CM147" s="186">
        <v>1.4098200000000001</v>
      </c>
      <c r="CN147" s="187">
        <v>0</v>
      </c>
      <c r="CO147" s="186">
        <v>5.5916132999999995E-4</v>
      </c>
      <c r="CP147" s="186">
        <v>2.5964716999999999E-11</v>
      </c>
      <c r="CQ147" s="186">
        <v>3.0274393999999999E-9</v>
      </c>
      <c r="CR147" s="186">
        <v>6.1149789999999994E-5</v>
      </c>
      <c r="CS147" s="186">
        <v>3.1808403E-3</v>
      </c>
      <c r="CT147" s="186">
        <v>0</v>
      </c>
      <c r="CU147" s="186">
        <v>0</v>
      </c>
      <c r="CW147" s="85" t="s">
        <v>849</v>
      </c>
      <c r="CX147" s="161" t="s">
        <v>2842</v>
      </c>
    </row>
    <row r="148" spans="1:102" ht="14.4">
      <c r="A148" t="s">
        <v>2216</v>
      </c>
      <c r="B148" s="92" t="s">
        <v>896</v>
      </c>
      <c r="C148" s="126" t="str">
        <f t="shared" ref="C148:C212" si="43">MID(A148,1,12)</f>
        <v>A.030.14.113</v>
      </c>
      <c r="D148" s="11" t="s">
        <v>1698</v>
      </c>
      <c r="E148" s="125" t="s">
        <v>878</v>
      </c>
      <c r="F148" s="128" t="str">
        <f t="shared" ref="F148:F212" si="44">MID(A148, 21,85)</f>
        <v>Ethanol (alcohol) synthetic</v>
      </c>
      <c r="G148" s="131">
        <f t="shared" si="30"/>
        <v>0.19152356370731</v>
      </c>
      <c r="H148" s="183">
        <f t="shared" si="31"/>
        <v>6.4365069808999999E-3</v>
      </c>
      <c r="I148" s="183">
        <f t="shared" si="32"/>
        <v>2.268594334241E-2</v>
      </c>
      <c r="J148" s="184">
        <f t="shared" si="33"/>
        <v>1.2013338399999999E-4</v>
      </c>
      <c r="K148" s="183">
        <v>0.16228097999999999</v>
      </c>
      <c r="L148" s="188">
        <v>2.1129058999999999E-2</v>
      </c>
      <c r="M148" s="146">
        <v>1.5146012E-3</v>
      </c>
      <c r="N148" s="146">
        <v>5.7757866999999996E-3</v>
      </c>
      <c r="O148" s="146">
        <v>6.4698342000000001E-4</v>
      </c>
      <c r="P148" s="188">
        <v>7.3061528000000003E-6</v>
      </c>
      <c r="Q148" s="188">
        <v>6.4307081000000003E-6</v>
      </c>
      <c r="R148" s="188">
        <v>4.1964934999999998E-5</v>
      </c>
      <c r="S148" s="188">
        <v>1.5044764E-5</v>
      </c>
      <c r="T148" s="146">
        <v>0</v>
      </c>
      <c r="U148" s="146">
        <v>1.0508862E-4</v>
      </c>
      <c r="V148" s="188">
        <v>3.1820741000000002E-7</v>
      </c>
      <c r="W148" s="146">
        <v>0</v>
      </c>
      <c r="X148" s="146">
        <v>0</v>
      </c>
      <c r="Z148" s="157">
        <f t="shared" si="34"/>
        <v>1.0818732</v>
      </c>
      <c r="AB148" s="131">
        <f t="shared" si="35"/>
        <v>0.16228097999999999</v>
      </c>
      <c r="AC148" s="131">
        <f t="shared" si="36"/>
        <v>2.91221321159E-2</v>
      </c>
      <c r="AD148" s="131">
        <f t="shared" si="37"/>
        <v>2.2685625134999998E-2</v>
      </c>
      <c r="AE148" s="131">
        <f t="shared" si="38"/>
        <v>2.268594334241E-2</v>
      </c>
      <c r="AF148" s="131">
        <f t="shared" si="39"/>
        <v>1.2013338399999999E-4</v>
      </c>
      <c r="AH148">
        <v>22.001463999999999</v>
      </c>
      <c r="AI148" s="71">
        <v>21.414047</v>
      </c>
      <c r="AJ148" s="71">
        <v>1.3054487E-2</v>
      </c>
      <c r="AK148" s="71">
        <v>0</v>
      </c>
      <c r="AL148" s="71">
        <v>0.56864199999999998</v>
      </c>
      <c r="AM148" s="71">
        <v>3.1978660000000002E-3</v>
      </c>
      <c r="AN148" s="71">
        <v>2.5231989999999998E-3</v>
      </c>
      <c r="AP148" s="129">
        <v>2.5646308999999999E-2</v>
      </c>
      <c r="AQ148" s="129">
        <v>2.316611E-2</v>
      </c>
      <c r="AR148" s="129">
        <v>9.5122700999999998E-4</v>
      </c>
      <c r="AS148" s="129">
        <v>1.5289718999999999E-3</v>
      </c>
      <c r="AT148" s="172">
        <f t="shared" si="40"/>
        <v>1.3888554752156001E-6</v>
      </c>
      <c r="AU148" s="172">
        <f t="shared" si="41"/>
        <v>3.5178513253117931E-9</v>
      </c>
      <c r="AV148" s="185">
        <f t="shared" si="42"/>
        <v>0.2141417322302</v>
      </c>
      <c r="AW148" s="121">
        <v>1.0039783000000001E-6</v>
      </c>
      <c r="AX148" s="121">
        <v>3.0292449000000001E-9</v>
      </c>
      <c r="AY148" s="121">
        <v>8.2763298999999998E-14</v>
      </c>
      <c r="AZ148" s="121">
        <v>0</v>
      </c>
      <c r="BA148" s="121">
        <v>0</v>
      </c>
      <c r="BB148" s="121">
        <v>1.8185119999999999E-10</v>
      </c>
      <c r="BC148" s="121">
        <v>3.8468677000000002E-7</v>
      </c>
      <c r="BD148" s="121">
        <v>4.154468E-11</v>
      </c>
      <c r="BE148" s="121">
        <v>4.4697505000000002E-10</v>
      </c>
      <c r="BF148" s="121">
        <v>0</v>
      </c>
      <c r="BG148" s="121">
        <v>0</v>
      </c>
      <c r="BH148" s="121">
        <v>3.6237475000000002E-15</v>
      </c>
      <c r="BI148" s="121">
        <v>2.5259156999999999E-16</v>
      </c>
      <c r="BJ148" s="121">
        <v>5.5673723000000006E-17</v>
      </c>
      <c r="BK148" s="121">
        <v>1.0075395999999999E-12</v>
      </c>
      <c r="BL148" s="121">
        <v>7.5464760000000005E-12</v>
      </c>
      <c r="BM148" s="121">
        <v>0</v>
      </c>
      <c r="BN148" s="121">
        <v>1.2622302E-6</v>
      </c>
      <c r="BO148" s="121">
        <v>0.21414047</v>
      </c>
      <c r="BP148" s="121">
        <v>0</v>
      </c>
      <c r="BQ148" s="121">
        <v>0</v>
      </c>
      <c r="BR148" s="121">
        <v>0</v>
      </c>
      <c r="BT148" s="71">
        <v>6.3582132000000003E-5</v>
      </c>
      <c r="BU148" s="71">
        <v>3.0815810999999999E-6</v>
      </c>
      <c r="BV148" s="71">
        <v>3.0165495000000001E-5</v>
      </c>
      <c r="BW148" s="71">
        <v>5.1438513000000002E-9</v>
      </c>
      <c r="BX148" s="71">
        <v>3.1221050000000001E-6</v>
      </c>
      <c r="BY148" s="71">
        <v>0</v>
      </c>
      <c r="BZ148" s="71">
        <v>0</v>
      </c>
      <c r="CA148" s="71">
        <v>0</v>
      </c>
      <c r="CB148" s="71">
        <v>1.0157827E-8</v>
      </c>
      <c r="CC148" s="71">
        <v>6.3885425999999999E-9</v>
      </c>
      <c r="CD148" s="71">
        <v>0</v>
      </c>
      <c r="CE148" s="71">
        <v>0</v>
      </c>
      <c r="CF148" s="71">
        <v>0</v>
      </c>
      <c r="CG148" s="71">
        <v>1.3041082E-6</v>
      </c>
      <c r="CH148" s="71">
        <v>2.5887152E-5</v>
      </c>
      <c r="CI148" s="71">
        <v>2.1181993999999999E-16</v>
      </c>
      <c r="CJ148" s="71">
        <v>0</v>
      </c>
      <c r="CL148" s="186">
        <v>0</v>
      </c>
      <c r="CM148" s="186">
        <v>1.0818732</v>
      </c>
      <c r="CN148" s="187">
        <v>4.6090534000000002E-3</v>
      </c>
      <c r="CO148" s="186">
        <v>2.1083729000000002E-3</v>
      </c>
      <c r="CP148" s="186">
        <v>1.7309811E-12</v>
      </c>
      <c r="CQ148" s="186">
        <v>2.0182929000000001E-10</v>
      </c>
      <c r="CR148" s="186">
        <v>1.3037583999999999E-4</v>
      </c>
      <c r="CS148" s="186">
        <v>2.1205601999999999E-4</v>
      </c>
      <c r="CT148" s="186">
        <v>0</v>
      </c>
      <c r="CU148" s="186">
        <v>0</v>
      </c>
      <c r="CW148" s="85" t="s">
        <v>849</v>
      </c>
      <c r="CX148" s="161" t="s">
        <v>2842</v>
      </c>
    </row>
    <row r="149" spans="1:102" ht="14.4">
      <c r="A149" t="s">
        <v>939</v>
      </c>
      <c r="B149" s="92" t="s">
        <v>896</v>
      </c>
      <c r="C149" s="126" t="str">
        <f t="shared" si="43"/>
        <v>A.030.14.114</v>
      </c>
      <c r="D149" s="11" t="s">
        <v>1698</v>
      </c>
      <c r="E149" s="125" t="s">
        <v>878</v>
      </c>
      <c r="F149" s="128" t="str">
        <f t="shared" si="44"/>
        <v>Ethylbenzene</v>
      </c>
      <c r="G149" s="131">
        <f t="shared" si="30"/>
        <v>0.38431041317385028</v>
      </c>
      <c r="H149" s="183">
        <f t="shared" si="31"/>
        <v>2.4602403085128E-2</v>
      </c>
      <c r="I149" s="183">
        <f t="shared" si="32"/>
        <v>2.5208010088722248E-2</v>
      </c>
      <c r="J149" s="184">
        <f t="shared" si="33"/>
        <v>0</v>
      </c>
      <c r="K149" s="183">
        <v>0.33450000000000002</v>
      </c>
      <c r="L149" s="146">
        <v>2.5163985999999999E-2</v>
      </c>
      <c r="M149" s="188">
        <v>4.4023790000000003E-5</v>
      </c>
      <c r="N149" s="146">
        <v>2.46024E-2</v>
      </c>
      <c r="O149" s="146">
        <v>0</v>
      </c>
      <c r="P149" s="188">
        <v>0</v>
      </c>
      <c r="Q149" s="188">
        <v>3.0851279999999999E-9</v>
      </c>
      <c r="R149" s="188">
        <v>2.9872225000000002E-10</v>
      </c>
      <c r="S149" s="188">
        <v>0</v>
      </c>
      <c r="T149" s="146">
        <v>0</v>
      </c>
      <c r="U149" s="146">
        <v>0</v>
      </c>
      <c r="V149" s="146">
        <v>0</v>
      </c>
      <c r="W149" s="146">
        <v>0</v>
      </c>
      <c r="X149" s="146">
        <v>0</v>
      </c>
      <c r="Z149" s="157">
        <f t="shared" si="34"/>
        <v>2.2300000000000004</v>
      </c>
      <c r="AB149" s="131">
        <f t="shared" si="35"/>
        <v>0.33450000000000002</v>
      </c>
      <c r="AC149" s="131">
        <f t="shared" si="36"/>
        <v>4.9810413173850245E-2</v>
      </c>
      <c r="AD149" s="131">
        <f t="shared" si="37"/>
        <v>2.5208010088722248E-2</v>
      </c>
      <c r="AE149" s="131">
        <f t="shared" si="38"/>
        <v>2.5208010088722248E-2</v>
      </c>
      <c r="AF149" s="131">
        <f t="shared" si="39"/>
        <v>0</v>
      </c>
      <c r="AH149">
        <v>44.731999999999999</v>
      </c>
      <c r="AI149" s="71">
        <v>44.731999999999999</v>
      </c>
      <c r="AJ149" s="71">
        <v>0</v>
      </c>
      <c r="AK149" s="71">
        <v>0</v>
      </c>
      <c r="AL149" s="71">
        <v>0</v>
      </c>
      <c r="AM149" s="71">
        <v>0</v>
      </c>
      <c r="AN149" s="71">
        <v>0</v>
      </c>
      <c r="AP149" s="129">
        <v>4.7218934999999997E-2</v>
      </c>
      <c r="AQ149" s="129">
        <v>4.2152048999999997E-2</v>
      </c>
      <c r="AR149" s="129">
        <v>1.8730203999999999E-3</v>
      </c>
      <c r="AS149" s="129">
        <v>3.1938648000000001E-3</v>
      </c>
      <c r="AT149" s="172">
        <f t="shared" ref="AT149:AT213" si="45">AW149+AZ149+BA149+BB149+BC149+BK149+BL149+BP149</f>
        <v>2.5271012799999999E-6</v>
      </c>
      <c r="AU149" s="172">
        <f t="shared" ref="AU149:AU213" si="46">AX149+AY149+BD149+BE149+BF149+BG149+BH149+BI149+BJ149+BM149+BQ149+BR149</f>
        <v>6.9268505950000002E-9</v>
      </c>
      <c r="AV149" s="185">
        <f t="shared" ref="AV149:AV213" si="47">BN149+BO149</f>
        <v>0.44732</v>
      </c>
      <c r="AW149" s="121">
        <v>2.0694399999999999E-6</v>
      </c>
      <c r="AX149" s="121">
        <v>6.2440000000000004E-9</v>
      </c>
      <c r="AY149" s="121">
        <v>1.7059499999999999E-13</v>
      </c>
      <c r="AZ149" s="121">
        <v>0</v>
      </c>
      <c r="BA149" s="121">
        <v>0</v>
      </c>
      <c r="BB149" s="121">
        <v>6.5928000000000002E-10</v>
      </c>
      <c r="BC149" s="121">
        <v>4.5700199999999998E-7</v>
      </c>
      <c r="BD149" s="121">
        <v>1.5034800000000001E-10</v>
      </c>
      <c r="BE149" s="121">
        <v>5.3233199999999998E-10</v>
      </c>
      <c r="BF149" s="121">
        <v>0</v>
      </c>
      <c r="BG149" s="121">
        <v>0</v>
      </c>
      <c r="BH149" s="121">
        <v>0</v>
      </c>
      <c r="BI149" s="121">
        <v>0</v>
      </c>
      <c r="BJ149" s="121">
        <v>0</v>
      </c>
      <c r="BK149" s="121">
        <v>0</v>
      </c>
      <c r="BL149" s="121">
        <v>0</v>
      </c>
      <c r="BM149" s="121">
        <v>0</v>
      </c>
      <c r="BN149" s="121">
        <v>0</v>
      </c>
      <c r="BO149" s="121">
        <v>0.44732</v>
      </c>
      <c r="BP149" s="121">
        <v>0</v>
      </c>
      <c r="BQ149" s="121">
        <v>0</v>
      </c>
      <c r="BR149" s="121">
        <v>0</v>
      </c>
      <c r="BT149" s="71">
        <v>1.2787255000000001E-4</v>
      </c>
      <c r="BU149" s="71">
        <v>3.6700577000000001E-6</v>
      </c>
      <c r="BV149" s="71">
        <v>6.2178316999999994E-5</v>
      </c>
      <c r="BW149" s="71">
        <v>1.1712922E-8</v>
      </c>
      <c r="BX149" s="71">
        <v>3.0231527000000001E-6</v>
      </c>
      <c r="BY149" s="71">
        <v>0</v>
      </c>
      <c r="BZ149" s="71">
        <v>0</v>
      </c>
      <c r="CA149" s="71">
        <v>0</v>
      </c>
      <c r="CB149" s="71">
        <v>0</v>
      </c>
      <c r="CC149" s="71">
        <v>3.5732400999999997E-8</v>
      </c>
      <c r="CD149" s="71">
        <v>0</v>
      </c>
      <c r="CE149" s="71">
        <v>0</v>
      </c>
      <c r="CF149" s="71">
        <v>0</v>
      </c>
      <c r="CG149" s="71">
        <v>4.9411173999999996E-6</v>
      </c>
      <c r="CH149" s="71">
        <v>5.4012460000000002E-5</v>
      </c>
      <c r="CI149" s="71">
        <v>0</v>
      </c>
      <c r="CJ149" s="71">
        <v>0</v>
      </c>
      <c r="CL149" s="186">
        <v>0</v>
      </c>
      <c r="CM149" s="186">
        <v>2.23</v>
      </c>
      <c r="CN149" s="187">
        <v>0</v>
      </c>
      <c r="CO149" s="186">
        <v>2.5110000000000002E-3</v>
      </c>
      <c r="CP149" s="186">
        <v>0</v>
      </c>
      <c r="CQ149" s="186">
        <v>0</v>
      </c>
      <c r="CR149" s="186">
        <v>1.5344997E-4</v>
      </c>
      <c r="CS149" s="186">
        <v>0</v>
      </c>
      <c r="CT149" s="186">
        <v>0</v>
      </c>
      <c r="CU149" s="186">
        <v>0</v>
      </c>
      <c r="CW149" s="85" t="s">
        <v>844</v>
      </c>
      <c r="CX149" s="161" t="s">
        <v>2843</v>
      </c>
    </row>
    <row r="150" spans="1:102" ht="14.4">
      <c r="A150" t="s">
        <v>2217</v>
      </c>
      <c r="B150" s="92" t="s">
        <v>896</v>
      </c>
      <c r="C150" s="126" t="str">
        <f t="shared" si="43"/>
        <v>A.030.14.115</v>
      </c>
      <c r="D150" s="11" t="s">
        <v>1698</v>
      </c>
      <c r="E150" s="125" t="s">
        <v>878</v>
      </c>
      <c r="F150" s="128" t="str">
        <f t="shared" si="44"/>
        <v>Ethylene (Ethene)</v>
      </c>
      <c r="G150" s="131">
        <f t="shared" si="30"/>
        <v>0.26241997839988085</v>
      </c>
      <c r="H150" s="183">
        <f t="shared" si="31"/>
        <v>5.3331587967460001E-3</v>
      </c>
      <c r="I150" s="183">
        <f t="shared" si="32"/>
        <v>4.108681960313483E-2</v>
      </c>
      <c r="J150" s="184">
        <f t="shared" si="33"/>
        <v>0</v>
      </c>
      <c r="K150" s="183">
        <v>0.216</v>
      </c>
      <c r="L150" s="146">
        <v>3.5275679999999997E-2</v>
      </c>
      <c r="M150" s="146">
        <v>5.8111387000000002E-3</v>
      </c>
      <c r="N150" s="146">
        <v>3.413124E-3</v>
      </c>
      <c r="O150" s="188">
        <v>1.9199880000000001E-3</v>
      </c>
      <c r="P150" s="188">
        <v>0</v>
      </c>
      <c r="Q150" s="188">
        <v>4.6796745999999997E-8</v>
      </c>
      <c r="R150" s="188">
        <v>9.0313482999999997E-10</v>
      </c>
      <c r="S150" s="146">
        <v>0</v>
      </c>
      <c r="T150" s="188">
        <v>0</v>
      </c>
      <c r="U150" s="146">
        <v>0</v>
      </c>
      <c r="V150" s="188">
        <v>0</v>
      </c>
      <c r="W150" s="146">
        <v>0</v>
      </c>
      <c r="X150" s="146">
        <v>0</v>
      </c>
      <c r="Z150" s="157">
        <f t="shared" ref="Z150:Z214" si="48">K150/0.15</f>
        <v>1.44</v>
      </c>
      <c r="AB150" s="131">
        <f t="shared" si="35"/>
        <v>0.216</v>
      </c>
      <c r="AC150" s="131">
        <f t="shared" si="36"/>
        <v>4.641997839988083E-2</v>
      </c>
      <c r="AD150" s="131">
        <f t="shared" si="37"/>
        <v>4.108681960313483E-2</v>
      </c>
      <c r="AE150" s="131">
        <f t="shared" si="38"/>
        <v>4.108681960313483E-2</v>
      </c>
      <c r="AF150" s="131">
        <f t="shared" si="39"/>
        <v>0</v>
      </c>
      <c r="AH150">
        <v>51.021999999999998</v>
      </c>
      <c r="AI150" s="71">
        <v>50.667999999999999</v>
      </c>
      <c r="AJ150" s="71">
        <v>0</v>
      </c>
      <c r="AK150" s="71">
        <v>0</v>
      </c>
      <c r="AL150" s="71">
        <v>0.35399999999999998</v>
      </c>
      <c r="AM150" s="71">
        <v>0</v>
      </c>
      <c r="AN150" s="71">
        <v>0</v>
      </c>
      <c r="AP150" s="129">
        <v>3.7893997999999998E-2</v>
      </c>
      <c r="AQ150" s="129">
        <v>3.2977509000000002E-2</v>
      </c>
      <c r="AR150" s="129">
        <v>1.298794E-3</v>
      </c>
      <c r="AS150" s="129">
        <v>3.6176951999999998E-3</v>
      </c>
      <c r="AT150" s="172">
        <f t="shared" si="45"/>
        <v>1.9770688999999999E-6</v>
      </c>
      <c r="AU150" s="172">
        <f t="shared" si="46"/>
        <v>4.8032321600000003E-9</v>
      </c>
      <c r="AV150" s="185">
        <f t="shared" si="47"/>
        <v>0.50668000000000002</v>
      </c>
      <c r="AW150" s="121">
        <v>1.3363199999999999E-6</v>
      </c>
      <c r="AX150" s="121">
        <v>4.0320000000000001E-9</v>
      </c>
      <c r="AY150" s="121">
        <v>1.1015999999999999E-13</v>
      </c>
      <c r="AZ150" s="121">
        <v>0</v>
      </c>
      <c r="BA150" s="121">
        <v>0</v>
      </c>
      <c r="BB150" s="121">
        <v>1.0889999999999999E-10</v>
      </c>
      <c r="BC150" s="121">
        <v>6.4064E-7</v>
      </c>
      <c r="BD150" s="121">
        <v>2.4882E-11</v>
      </c>
      <c r="BE150" s="121">
        <v>7.4624E-10</v>
      </c>
      <c r="BF150" s="121">
        <v>0</v>
      </c>
      <c r="BG150" s="121">
        <v>0</v>
      </c>
      <c r="BH150" s="121">
        <v>0</v>
      </c>
      <c r="BI150" s="121">
        <v>0</v>
      </c>
      <c r="BJ150" s="121">
        <v>0</v>
      </c>
      <c r="BK150" s="121">
        <v>0</v>
      </c>
      <c r="BL150" s="121">
        <v>0</v>
      </c>
      <c r="BM150" s="121">
        <v>0</v>
      </c>
      <c r="BN150" s="121">
        <v>0</v>
      </c>
      <c r="BO150" s="121">
        <v>0.50668000000000002</v>
      </c>
      <c r="BP150" s="121">
        <v>0</v>
      </c>
      <c r="BQ150" s="121">
        <v>0</v>
      </c>
      <c r="BR150" s="121">
        <v>0</v>
      </c>
      <c r="BT150" s="71">
        <v>1.1343382E-4</v>
      </c>
      <c r="BU150" s="71">
        <v>5.1448040000000004E-6</v>
      </c>
      <c r="BV150" s="71">
        <v>4.0151021E-5</v>
      </c>
      <c r="BW150" s="71">
        <v>1.0579031E-13</v>
      </c>
      <c r="BX150" s="71">
        <v>5.9715729000000001E-6</v>
      </c>
      <c r="BY150" s="71">
        <v>0</v>
      </c>
      <c r="BZ150" s="71">
        <v>0</v>
      </c>
      <c r="CA150" s="71">
        <v>0</v>
      </c>
      <c r="CB150" s="71">
        <v>0</v>
      </c>
      <c r="CC150" s="71">
        <v>3.0965678999999998E-11</v>
      </c>
      <c r="CD150" s="71">
        <v>0</v>
      </c>
      <c r="CE150" s="71">
        <v>0</v>
      </c>
      <c r="CF150" s="71">
        <v>0</v>
      </c>
      <c r="CG150" s="71">
        <v>9.8640266999999994E-7</v>
      </c>
      <c r="CH150" s="71">
        <v>6.1179991000000002E-5</v>
      </c>
      <c r="CI150" s="71">
        <v>0</v>
      </c>
      <c r="CJ150" s="71">
        <v>0</v>
      </c>
      <c r="CL150" s="186">
        <v>0</v>
      </c>
      <c r="CM150" s="186">
        <v>1.44</v>
      </c>
      <c r="CN150" s="187">
        <v>2.9683599000000001E-3</v>
      </c>
      <c r="CO150" s="186">
        <v>3.5200000000000001E-3</v>
      </c>
      <c r="CP150" s="186">
        <v>0</v>
      </c>
      <c r="CQ150" s="186">
        <v>0</v>
      </c>
      <c r="CR150" s="186">
        <v>2.1511107E-4</v>
      </c>
      <c r="CS150" s="186">
        <v>0</v>
      </c>
      <c r="CT150" s="186">
        <v>0</v>
      </c>
      <c r="CU150" s="186">
        <v>0</v>
      </c>
      <c r="CW150" s="85" t="s">
        <v>850</v>
      </c>
      <c r="CX150" s="161" t="s">
        <v>2844</v>
      </c>
    </row>
    <row r="151" spans="1:102" ht="14.4">
      <c r="A151" t="s">
        <v>940</v>
      </c>
      <c r="B151" s="92" t="s">
        <v>896</v>
      </c>
      <c r="C151" s="126" t="str">
        <f t="shared" si="43"/>
        <v>A.030.14.116</v>
      </c>
      <c r="D151" s="11" t="s">
        <v>1698</v>
      </c>
      <c r="E151" s="125" t="s">
        <v>878</v>
      </c>
      <c r="F151" s="128" t="str">
        <f t="shared" si="44"/>
        <v>Ethylene dichloride</v>
      </c>
      <c r="G151" s="131">
        <f t="shared" si="30"/>
        <v>0.23132505493522099</v>
      </c>
      <c r="H151" s="183">
        <f t="shared" si="31"/>
        <v>1.7496104021571E-2</v>
      </c>
      <c r="I151" s="183">
        <f t="shared" si="32"/>
        <v>3.7574284441699995E-2</v>
      </c>
      <c r="J151" s="184">
        <f t="shared" si="33"/>
        <v>9.7766471949999994E-5</v>
      </c>
      <c r="K151" s="183">
        <v>0.17615690000000001</v>
      </c>
      <c r="L151" s="146">
        <v>3.5571620999999998E-2</v>
      </c>
      <c r="M151" s="146">
        <v>2.0004229999999999E-3</v>
      </c>
      <c r="N151" s="146">
        <v>3.7714390000000001E-3</v>
      </c>
      <c r="O151" s="146">
        <v>1.3724134000000001E-2</v>
      </c>
      <c r="P151" s="188">
        <v>3.1228670999999999E-8</v>
      </c>
      <c r="Q151" s="188">
        <v>4.9979290000000004E-7</v>
      </c>
      <c r="R151" s="188">
        <v>2.2404416999999998E-6</v>
      </c>
      <c r="S151" s="188">
        <v>9.7289999999999999E-5</v>
      </c>
      <c r="T151" s="146">
        <v>0</v>
      </c>
      <c r="U151" s="188">
        <v>4.7647195000000001E-7</v>
      </c>
      <c r="V151" s="188">
        <v>0</v>
      </c>
      <c r="W151" s="146">
        <v>0</v>
      </c>
      <c r="X151" s="146">
        <v>0</v>
      </c>
      <c r="Z151" s="157">
        <f t="shared" si="48"/>
        <v>1.1743793333333334</v>
      </c>
      <c r="AB151" s="131">
        <f t="shared" si="35"/>
        <v>0.17615690000000001</v>
      </c>
      <c r="AC151" s="131">
        <f t="shared" si="36"/>
        <v>5.5070388463270996E-2</v>
      </c>
      <c r="AD151" s="131">
        <f t="shared" si="37"/>
        <v>3.7574284441699995E-2</v>
      </c>
      <c r="AE151" s="131">
        <f t="shared" si="38"/>
        <v>3.7574284441699995E-2</v>
      </c>
      <c r="AF151" s="131">
        <f t="shared" si="39"/>
        <v>9.7766471949999994E-5</v>
      </c>
      <c r="AH151">
        <v>13.365076</v>
      </c>
      <c r="AI151" s="71">
        <v>9.7822782999999998</v>
      </c>
      <c r="AJ151" s="71">
        <v>5.9189062000000002E-5</v>
      </c>
      <c r="AK151" s="71">
        <v>0</v>
      </c>
      <c r="AL151" s="71">
        <v>0.27499899999999999</v>
      </c>
      <c r="AM151" s="71">
        <v>1.5958646E-4</v>
      </c>
      <c r="AN151" s="71">
        <v>3.3075801999999999</v>
      </c>
      <c r="AP151" s="129">
        <v>3.0779398999999999E-2</v>
      </c>
      <c r="AQ151" s="129">
        <v>2.8980102000000001E-2</v>
      </c>
      <c r="AR151" s="129">
        <v>1.1008338999999999E-3</v>
      </c>
      <c r="AS151" s="129">
        <v>6.9846375000000001E-4</v>
      </c>
      <c r="AT151" s="172">
        <f t="shared" si="45"/>
        <v>1.7374161277360001E-6</v>
      </c>
      <c r="AU151" s="172">
        <f t="shared" si="46"/>
        <v>4.0711311600584395E-9</v>
      </c>
      <c r="AV151" s="185">
        <f t="shared" si="47"/>
        <v>9.7824055000000007E-2</v>
      </c>
      <c r="AW151" s="121">
        <v>1.0898260999999999E-6</v>
      </c>
      <c r="AX151" s="121">
        <v>3.2882685999999998E-9</v>
      </c>
      <c r="AY151" s="121">
        <v>8.9840194000000002E-14</v>
      </c>
      <c r="AZ151" s="121">
        <v>4.24617E-13</v>
      </c>
      <c r="BA151" s="121">
        <v>0</v>
      </c>
      <c r="BB151" s="121">
        <v>1.3272872999999999E-10</v>
      </c>
      <c r="BC151" s="121">
        <v>6.4743239000000001E-7</v>
      </c>
      <c r="BD151" s="121">
        <v>2.8720949000000001E-11</v>
      </c>
      <c r="BE151" s="121">
        <v>7.5404822000000003E-10</v>
      </c>
      <c r="BF151" s="121">
        <v>3.0544948E-15</v>
      </c>
      <c r="BG151" s="121">
        <v>2.7626066999999998E-18</v>
      </c>
      <c r="BH151" s="121">
        <v>3.5093263999999998E-16</v>
      </c>
      <c r="BI151" s="121">
        <v>1.1826288E-16</v>
      </c>
      <c r="BJ151" s="121">
        <v>2.4411513000000001E-17</v>
      </c>
      <c r="BK151" s="121">
        <v>2.9152069999999999E-12</v>
      </c>
      <c r="BL151" s="121">
        <v>2.1569181999999999E-11</v>
      </c>
      <c r="BM151" s="121">
        <v>0</v>
      </c>
      <c r="BN151" s="121">
        <v>5.3129999999999998E-6</v>
      </c>
      <c r="BO151" s="121">
        <v>9.7818742E-2</v>
      </c>
      <c r="BP151" s="121">
        <v>0</v>
      </c>
      <c r="BQ151" s="121">
        <v>0</v>
      </c>
      <c r="BR151" s="121">
        <v>0</v>
      </c>
      <c r="BT151" s="71">
        <v>9.1195305999999994E-5</v>
      </c>
      <c r="BU151" s="71">
        <v>5.2047135999999997E-6</v>
      </c>
      <c r="BV151" s="71">
        <v>3.2744813000000001E-5</v>
      </c>
      <c r="BW151" s="71">
        <v>4.5188934999999998E-10</v>
      </c>
      <c r="BX151" s="71">
        <v>1.6670359999999999E-5</v>
      </c>
      <c r="BY151" s="71">
        <v>1.1958452E-8</v>
      </c>
      <c r="BZ151" s="71">
        <v>2.4798486000000002E-12</v>
      </c>
      <c r="CA151" s="71">
        <v>1.8137771E-8</v>
      </c>
      <c r="CB151" s="71">
        <v>4.1906677000000002E-11</v>
      </c>
      <c r="CC151" s="71">
        <v>9.0863997999999999E-10</v>
      </c>
      <c r="CD151" s="71">
        <v>0</v>
      </c>
      <c r="CE151" s="71">
        <v>0</v>
      </c>
      <c r="CF151" s="71">
        <v>0</v>
      </c>
      <c r="CG151" s="71">
        <v>1.0576983E-6</v>
      </c>
      <c r="CH151" s="71">
        <v>1.1811844E-5</v>
      </c>
      <c r="CI151" s="71">
        <v>2.3674376999999999E-5</v>
      </c>
      <c r="CJ151" s="71">
        <v>0</v>
      </c>
      <c r="CL151" s="186">
        <v>0</v>
      </c>
      <c r="CM151" s="186">
        <v>1.1743790000000001</v>
      </c>
      <c r="CN151" s="187">
        <v>3.3245972E-3</v>
      </c>
      <c r="CO151" s="186">
        <v>3.5650500000000002E-3</v>
      </c>
      <c r="CP151" s="186">
        <v>2.9761314E-13</v>
      </c>
      <c r="CQ151" s="186">
        <v>1.7531710999999999E-11</v>
      </c>
      <c r="CR151" s="186">
        <v>2.1709054999999999E-4</v>
      </c>
      <c r="CS151" s="186">
        <v>6.3660027999999994E-5</v>
      </c>
      <c r="CT151" s="186">
        <v>2.0476156999999999E-9</v>
      </c>
      <c r="CU151" s="186">
        <v>4.2035014999999996E-6</v>
      </c>
      <c r="CW151" s="85" t="s">
        <v>851</v>
      </c>
      <c r="CX151" s="161" t="s">
        <v>2845</v>
      </c>
    </row>
    <row r="152" spans="1:102" ht="14.4">
      <c r="A152" t="s">
        <v>2218</v>
      </c>
      <c r="B152" s="92" t="s">
        <v>896</v>
      </c>
      <c r="C152" s="126" t="str">
        <f t="shared" si="43"/>
        <v>A.030.14.117</v>
      </c>
      <c r="D152" s="11" t="s">
        <v>1698</v>
      </c>
      <c r="E152" s="125" t="s">
        <v>878</v>
      </c>
      <c r="F152" s="128" t="str">
        <f t="shared" si="44"/>
        <v>Ethylene oxide</v>
      </c>
      <c r="G152" s="131">
        <f t="shared" si="30"/>
        <v>0.35032328750889929</v>
      </c>
      <c r="H152" s="183">
        <f t="shared" si="31"/>
        <v>7.5846031584100001E-3</v>
      </c>
      <c r="I152" s="183">
        <f t="shared" si="32"/>
        <v>4.2738684350489296E-2</v>
      </c>
      <c r="J152" s="184">
        <f t="shared" si="33"/>
        <v>0</v>
      </c>
      <c r="K152" s="183">
        <v>0.3</v>
      </c>
      <c r="L152" s="146">
        <v>3.768084E-2</v>
      </c>
      <c r="M152" s="146">
        <v>5.0578428999999998E-3</v>
      </c>
      <c r="N152" s="146">
        <v>5.4816839999999997E-3</v>
      </c>
      <c r="O152" s="146">
        <v>2.102844E-3</v>
      </c>
      <c r="P152" s="146">
        <v>0</v>
      </c>
      <c r="Q152" s="188">
        <v>7.5158409999999995E-8</v>
      </c>
      <c r="R152" s="188">
        <v>1.4504893E-9</v>
      </c>
      <c r="S152" s="188">
        <v>0</v>
      </c>
      <c r="T152" s="146">
        <v>0</v>
      </c>
      <c r="U152" s="188">
        <v>0</v>
      </c>
      <c r="V152" s="188">
        <v>0</v>
      </c>
      <c r="W152" s="146">
        <v>0</v>
      </c>
      <c r="X152" s="146">
        <v>0</v>
      </c>
      <c r="Z152" s="157">
        <f t="shared" si="48"/>
        <v>2</v>
      </c>
      <c r="AB152" s="131">
        <f t="shared" si="35"/>
        <v>0.3</v>
      </c>
      <c r="AC152" s="131">
        <f t="shared" si="36"/>
        <v>5.0323287508899299E-2</v>
      </c>
      <c r="AD152" s="131">
        <f t="shared" si="37"/>
        <v>4.2738684350489296E-2</v>
      </c>
      <c r="AE152" s="131">
        <f t="shared" si="38"/>
        <v>4.2738684350489296E-2</v>
      </c>
      <c r="AF152" s="131">
        <f t="shared" si="39"/>
        <v>0</v>
      </c>
      <c r="AH152">
        <v>33.64</v>
      </c>
      <c r="AI152" s="71">
        <v>32.223999999999997</v>
      </c>
      <c r="AJ152" s="71">
        <v>0</v>
      </c>
      <c r="AK152" s="71">
        <v>0</v>
      </c>
      <c r="AL152" s="71">
        <v>1.4159999999999999</v>
      </c>
      <c r="AM152" s="71">
        <v>0</v>
      </c>
      <c r="AN152" s="71">
        <v>0</v>
      </c>
      <c r="AP152" s="129">
        <v>4.6416877000000002E-2</v>
      </c>
      <c r="AQ152" s="129">
        <v>4.2375454999999999E-2</v>
      </c>
      <c r="AR152" s="129">
        <v>1.7406283E-3</v>
      </c>
      <c r="AS152" s="129">
        <v>2.3007936E-3</v>
      </c>
      <c r="AT152" s="172">
        <f t="shared" si="45"/>
        <v>2.5404949000000002E-6</v>
      </c>
      <c r="AU152" s="172">
        <f t="shared" si="46"/>
        <v>6.4372349999999996E-9</v>
      </c>
      <c r="AV152" s="185">
        <f t="shared" si="47"/>
        <v>0.32224000000000003</v>
      </c>
      <c r="AW152" s="121">
        <v>1.8560000000000001E-6</v>
      </c>
      <c r="AX152" s="121">
        <v>5.5999999999999997E-9</v>
      </c>
      <c r="AY152" s="121">
        <v>1.53E-13</v>
      </c>
      <c r="AZ152" s="121">
        <v>0</v>
      </c>
      <c r="BA152" s="121">
        <v>0</v>
      </c>
      <c r="BB152" s="121">
        <v>1.7490000000000001E-10</v>
      </c>
      <c r="BC152" s="121">
        <v>6.8431999999999998E-7</v>
      </c>
      <c r="BD152" s="121">
        <v>3.9962000000000001E-11</v>
      </c>
      <c r="BE152" s="121">
        <v>7.9712000000000003E-10</v>
      </c>
      <c r="BF152" s="121">
        <v>0</v>
      </c>
      <c r="BG152" s="121">
        <v>0</v>
      </c>
      <c r="BH152" s="121">
        <v>0</v>
      </c>
      <c r="BI152" s="121">
        <v>0</v>
      </c>
      <c r="BJ152" s="121">
        <v>0</v>
      </c>
      <c r="BK152" s="121">
        <v>0</v>
      </c>
      <c r="BL152" s="121">
        <v>0</v>
      </c>
      <c r="BM152" s="121">
        <v>0</v>
      </c>
      <c r="BN152" s="121">
        <v>0</v>
      </c>
      <c r="BO152" s="121">
        <v>0.32224000000000003</v>
      </c>
      <c r="BP152" s="121">
        <v>0</v>
      </c>
      <c r="BQ152" s="121">
        <v>0</v>
      </c>
      <c r="BR152" s="121">
        <v>0</v>
      </c>
      <c r="BT152" s="71">
        <v>1.0800061E-4</v>
      </c>
      <c r="BU152" s="71">
        <v>5.4955861000000003E-6</v>
      </c>
      <c r="BV152" s="71">
        <v>5.5765306999999999E-5</v>
      </c>
      <c r="BW152" s="71">
        <v>1.6990564999999999E-13</v>
      </c>
      <c r="BX152" s="71">
        <v>6.4256309999999997E-6</v>
      </c>
      <c r="BY152" s="71">
        <v>0</v>
      </c>
      <c r="BZ152" s="71">
        <v>0</v>
      </c>
      <c r="CA152" s="71">
        <v>0</v>
      </c>
      <c r="CB152" s="71">
        <v>0</v>
      </c>
      <c r="CC152" s="71">
        <v>4.9732757000000001E-11</v>
      </c>
      <c r="CD152" s="71">
        <v>0</v>
      </c>
      <c r="CE152" s="71">
        <v>0</v>
      </c>
      <c r="CF152" s="71">
        <v>0</v>
      </c>
      <c r="CG152" s="71">
        <v>1.4045895000000001E-6</v>
      </c>
      <c r="CH152" s="71">
        <v>3.8909450000000001E-5</v>
      </c>
      <c r="CI152" s="71">
        <v>0</v>
      </c>
      <c r="CJ152" s="71">
        <v>0</v>
      </c>
      <c r="CL152" s="186">
        <v>0</v>
      </c>
      <c r="CM152" s="186">
        <v>2</v>
      </c>
      <c r="CN152" s="187">
        <v>4.7673658999999998E-3</v>
      </c>
      <c r="CO152" s="186">
        <v>3.7599999999999999E-3</v>
      </c>
      <c r="CP152" s="186">
        <v>0</v>
      </c>
      <c r="CQ152" s="186">
        <v>0</v>
      </c>
      <c r="CR152" s="186">
        <v>2.2977773999999999E-4</v>
      </c>
      <c r="CS152" s="186">
        <v>0</v>
      </c>
      <c r="CT152" s="186">
        <v>0</v>
      </c>
      <c r="CU152" s="186">
        <v>0</v>
      </c>
      <c r="CW152" s="85" t="s">
        <v>852</v>
      </c>
      <c r="CX152" s="161" t="s">
        <v>2846</v>
      </c>
    </row>
    <row r="153" spans="1:102" ht="14.4">
      <c r="A153" t="s">
        <v>941</v>
      </c>
      <c r="B153" s="92" t="s">
        <v>896</v>
      </c>
      <c r="C153" s="126" t="str">
        <f t="shared" si="43"/>
        <v>A.030.14.118</v>
      </c>
      <c r="D153" s="11" t="s">
        <v>1698</v>
      </c>
      <c r="E153" s="125" t="s">
        <v>878</v>
      </c>
      <c r="F153" s="128" t="str">
        <f t="shared" si="44"/>
        <v>Methanol</v>
      </c>
      <c r="G153" s="131">
        <f t="shared" si="30"/>
        <v>0.19029985927716583</v>
      </c>
      <c r="H153" s="183">
        <f t="shared" si="31"/>
        <v>1.564706984E-2</v>
      </c>
      <c r="I153" s="183">
        <f t="shared" si="32"/>
        <v>2.3717745898399999E-2</v>
      </c>
      <c r="J153" s="184">
        <f t="shared" si="33"/>
        <v>1.331619353876584E-2</v>
      </c>
      <c r="K153" s="183">
        <v>0.13761884999999999</v>
      </c>
      <c r="L153" s="146">
        <v>9.2977352000000006E-3</v>
      </c>
      <c r="M153" s="146">
        <v>1.3366137E-2</v>
      </c>
      <c r="N153" s="146">
        <v>1.3510101E-2</v>
      </c>
      <c r="O153" s="146">
        <v>1.7994394E-3</v>
      </c>
      <c r="P153" s="146">
        <v>1.7961577999999999E-4</v>
      </c>
      <c r="Q153" s="188">
        <v>1.5791366E-4</v>
      </c>
      <c r="R153" s="188">
        <v>1.0344423999999999E-3</v>
      </c>
      <c r="S153" s="188">
        <v>5.8155963000000002E-4</v>
      </c>
      <c r="T153" s="188">
        <v>1.1310956E-5</v>
      </c>
      <c r="U153" s="188">
        <v>1.2734613000000001E-2</v>
      </c>
      <c r="V153" s="188">
        <v>8.1203424000000005E-6</v>
      </c>
      <c r="W153" s="188">
        <v>2.0908572999999998E-8</v>
      </c>
      <c r="X153" s="146">
        <v>1.9283803999999999E-13</v>
      </c>
      <c r="Z153" s="157">
        <f t="shared" si="48"/>
        <v>0.91745899999999991</v>
      </c>
      <c r="AB153" s="131">
        <f t="shared" ref="AB153:AB216" si="49">K153</f>
        <v>0.13761884999999999</v>
      </c>
      <c r="AC153" s="131">
        <f t="shared" ref="AC153:AC216" si="50">L153+M153+N153+O153+P153+Q153+R153</f>
        <v>3.9345384440000006E-2</v>
      </c>
      <c r="AD153" s="131">
        <f t="shared" ref="AD153:AD216" si="51">L153+M153+R153+W153</f>
        <v>2.3698335508573001E-2</v>
      </c>
      <c r="AE153" s="131">
        <f t="shared" ref="AE153:AE216" si="52">V153+L153+M153+R153+T153</f>
        <v>2.3717745898399999E-2</v>
      </c>
      <c r="AF153" s="131">
        <f t="shared" ref="AF153:AF216" si="53">S153+U153+X153</f>
        <v>1.331617263019284E-2</v>
      </c>
      <c r="AH153">
        <v>35.83099</v>
      </c>
      <c r="AI153" s="71">
        <v>32.854078000000001</v>
      </c>
      <c r="AJ153" s="71">
        <v>1.7201365</v>
      </c>
      <c r="AK153" s="71">
        <v>0</v>
      </c>
      <c r="AL153" s="71">
        <v>0.26848429000000001</v>
      </c>
      <c r="AM153" s="71">
        <v>0.64625023999999998</v>
      </c>
      <c r="AN153" s="71">
        <v>0.34204166000000003</v>
      </c>
      <c r="AP153" s="129">
        <v>2.0464854000000001E-2</v>
      </c>
      <c r="AQ153" s="129">
        <v>1.7495674999999999E-2</v>
      </c>
      <c r="AR153" s="129">
        <v>7.7023656000000003E-4</v>
      </c>
      <c r="AS153" s="129">
        <v>2.1989427E-3</v>
      </c>
      <c r="AT153" s="172">
        <f t="shared" si="45"/>
        <v>1.0489013602961169E-6</v>
      </c>
      <c r="AU153" s="172">
        <f t="shared" si="46"/>
        <v>2.84850795450792E-9</v>
      </c>
      <c r="AV153" s="185">
        <f t="shared" si="47"/>
        <v>0.307975170071</v>
      </c>
      <c r="AW153" s="121">
        <v>8.5140210000000001E-7</v>
      </c>
      <c r="AX153" s="121">
        <v>2.5688856000000001E-9</v>
      </c>
      <c r="AY153" s="121">
        <v>7.0185625999999994E-14</v>
      </c>
      <c r="AZ153" s="121">
        <v>2.7246116999999999E-14</v>
      </c>
      <c r="BA153" s="121">
        <v>0</v>
      </c>
      <c r="BB153" s="121">
        <v>3.6275868000000001E-10</v>
      </c>
      <c r="BC153" s="121">
        <v>1.9692546E-7</v>
      </c>
      <c r="BD153" s="121">
        <v>8.2652711999999995E-11</v>
      </c>
      <c r="BE153" s="121">
        <v>1.9675703000000001E-10</v>
      </c>
      <c r="BF153" s="121">
        <v>4.4802064000000003E-14</v>
      </c>
      <c r="BG153" s="121">
        <v>4.6237594000000001E-18</v>
      </c>
      <c r="BH153" s="121">
        <v>9.0001813999999997E-14</v>
      </c>
      <c r="BI153" s="121">
        <v>6.242097E-15</v>
      </c>
      <c r="BJ153" s="121">
        <v>1.3762829E-15</v>
      </c>
      <c r="BK153" s="121">
        <v>2.4805200000000001E-11</v>
      </c>
      <c r="BL153" s="121">
        <v>1.8620917E-10</v>
      </c>
      <c r="BM153" s="121">
        <v>2.6051455999999998E-22</v>
      </c>
      <c r="BN153" s="121">
        <v>5.3750071E-5</v>
      </c>
      <c r="BO153" s="121">
        <v>0.30792142</v>
      </c>
      <c r="BP153" s="121">
        <v>0</v>
      </c>
      <c r="BQ153" s="121">
        <v>0</v>
      </c>
      <c r="BR153" s="121">
        <v>0</v>
      </c>
      <c r="BT153" s="71">
        <v>7.4998841000000003E-5</v>
      </c>
      <c r="BU153" s="71">
        <v>1.3567854000000001E-6</v>
      </c>
      <c r="BV153" s="71">
        <v>2.5581191E-5</v>
      </c>
      <c r="BW153" s="71">
        <v>1.2763051999999999E-7</v>
      </c>
      <c r="BX153" s="71">
        <v>2.7176002999999999E-6</v>
      </c>
      <c r="BY153" s="71">
        <v>5.6079293000000001E-10</v>
      </c>
      <c r="BZ153" s="71">
        <v>7.6508397000000008E-12</v>
      </c>
      <c r="CA153" s="71">
        <v>8.4460508999999999E-10</v>
      </c>
      <c r="CB153" s="71">
        <v>2.4980065E-7</v>
      </c>
      <c r="CC153" s="71">
        <v>1.5956672999999999E-7</v>
      </c>
      <c r="CD153" s="71">
        <v>0</v>
      </c>
      <c r="CE153" s="71">
        <v>5.7609471999999997E-19</v>
      </c>
      <c r="CF153" s="71">
        <v>4.7170410999999996E-15</v>
      </c>
      <c r="CG153" s="71">
        <v>2.6705518E-6</v>
      </c>
      <c r="CH153" s="71">
        <v>4.2134196000000003E-5</v>
      </c>
      <c r="CI153" s="71">
        <v>1.0641618E-10</v>
      </c>
      <c r="CJ153" s="71">
        <v>0</v>
      </c>
      <c r="CL153" s="186">
        <v>3.9925678999999997E-15</v>
      </c>
      <c r="CM153" s="186">
        <v>0.91745905999999999</v>
      </c>
      <c r="CN153" s="187">
        <v>3.7241493E-5</v>
      </c>
      <c r="CO153" s="186">
        <v>9.2842045000000005E-4</v>
      </c>
      <c r="CP153" s="186">
        <v>4.2973614E-11</v>
      </c>
      <c r="CQ153" s="186">
        <v>5.0108149999999999E-9</v>
      </c>
      <c r="CR153" s="186">
        <v>1.0123427000000001E-4</v>
      </c>
      <c r="CS153" s="186">
        <v>5.2303428999999997E-3</v>
      </c>
      <c r="CT153" s="186">
        <v>3.0042384999999999E-8</v>
      </c>
      <c r="CU153" s="186">
        <v>1.9727598000000001E-7</v>
      </c>
      <c r="CW153" s="85" t="s">
        <v>853</v>
      </c>
      <c r="CX153" s="161" t="s">
        <v>2847</v>
      </c>
    </row>
    <row r="154" spans="1:102" ht="14.4">
      <c r="A154" t="s">
        <v>942</v>
      </c>
      <c r="B154" s="92" t="s">
        <v>896</v>
      </c>
      <c r="C154" s="126" t="str">
        <f t="shared" si="43"/>
        <v>A.030.14.119</v>
      </c>
      <c r="D154" s="11" t="s">
        <v>1698</v>
      </c>
      <c r="E154" s="125" t="s">
        <v>878</v>
      </c>
      <c r="F154" s="128" t="str">
        <f t="shared" si="44"/>
        <v>Methylamine</v>
      </c>
      <c r="G154" s="131">
        <f t="shared" ref="G154:G217" si="54">H154+I154+J154+K154</f>
        <v>0.70212840948371569</v>
      </c>
      <c r="H154" s="183">
        <f t="shared" ref="H154:H217" si="55">N154+O154+P154+Q154</f>
        <v>4.0013455350000005E-2</v>
      </c>
      <c r="I154" s="183">
        <f t="shared" ref="I154:I217" si="56">L154+M154+R154+V154+T154</f>
        <v>0.117511608374</v>
      </c>
      <c r="J154" s="184">
        <f t="shared" ref="J154:J217" si="57">S154+U154+W154+X154</f>
        <v>3.0931555759715755E-2</v>
      </c>
      <c r="K154" s="183">
        <v>0.51367178999999996</v>
      </c>
      <c r="L154" s="146">
        <v>3.6140145999999998E-2</v>
      </c>
      <c r="M154" s="146">
        <v>5.8771715000000002E-2</v>
      </c>
      <c r="N154" s="146">
        <v>3.4308470000000001E-2</v>
      </c>
      <c r="O154" s="146">
        <v>4.745918E-3</v>
      </c>
      <c r="P154" s="188">
        <v>3.6550287999999998E-4</v>
      </c>
      <c r="Q154" s="188">
        <v>5.9356446999999995E-4</v>
      </c>
      <c r="R154" s="146">
        <v>2.2527344000000001E-2</v>
      </c>
      <c r="S154" s="188">
        <v>1.1103014999999999E-3</v>
      </c>
      <c r="T154" s="188">
        <v>2.2861119999999998E-5</v>
      </c>
      <c r="U154" s="146">
        <v>2.9821212E-2</v>
      </c>
      <c r="V154" s="188">
        <v>4.9542254000000003E-5</v>
      </c>
      <c r="W154" s="188">
        <v>4.2259325999999999E-8</v>
      </c>
      <c r="X154" s="146">
        <v>3.8975426E-13</v>
      </c>
      <c r="Z154" s="157">
        <f t="shared" si="48"/>
        <v>3.4244786</v>
      </c>
      <c r="AB154" s="131">
        <f t="shared" si="49"/>
        <v>0.51367178999999996</v>
      </c>
      <c r="AC154" s="131">
        <f t="shared" si="50"/>
        <v>0.15745266035</v>
      </c>
      <c r="AD154" s="131">
        <f t="shared" si="51"/>
        <v>0.117439247259326</v>
      </c>
      <c r="AE154" s="131">
        <f t="shared" si="52"/>
        <v>0.117511608374</v>
      </c>
      <c r="AF154" s="131">
        <f t="shared" si="53"/>
        <v>3.0931513500389755E-2</v>
      </c>
      <c r="AH154">
        <v>73.048578000000006</v>
      </c>
      <c r="AI154" s="71">
        <v>67.422442000000004</v>
      </c>
      <c r="AJ154" s="71">
        <v>3.2357889000000002</v>
      </c>
      <c r="AK154" s="71">
        <v>0</v>
      </c>
      <c r="AL154" s="71">
        <v>0.50344058000000003</v>
      </c>
      <c r="AM154" s="71">
        <v>1.2422084</v>
      </c>
      <c r="AN154" s="71">
        <v>0.64469827999999996</v>
      </c>
      <c r="AP154" s="129">
        <v>7.5776332000000002E-2</v>
      </c>
      <c r="AQ154" s="129">
        <v>6.8304357999999996E-2</v>
      </c>
      <c r="AR154" s="129">
        <v>3.0137497999999999E-3</v>
      </c>
      <c r="AS154" s="129">
        <v>4.4582247E-3</v>
      </c>
      <c r="AT154" s="172">
        <f t="shared" si="45"/>
        <v>4.0949854731354405E-6</v>
      </c>
      <c r="AU154" s="172">
        <f t="shared" si="46"/>
        <v>1.1145524564754124E-8</v>
      </c>
      <c r="AV154" s="185">
        <f t="shared" si="47"/>
        <v>0.62440121818000005</v>
      </c>
      <c r="AW154" s="121">
        <v>3.1788331000000002E-6</v>
      </c>
      <c r="AX154" s="121">
        <v>9.5913425999999997E-9</v>
      </c>
      <c r="AY154" s="121">
        <v>2.6204767000000001E-13</v>
      </c>
      <c r="AZ154" s="121">
        <v>5.5068441000000002E-14</v>
      </c>
      <c r="BA154" s="121">
        <v>0</v>
      </c>
      <c r="BB154" s="121">
        <v>1.1209641999999999E-9</v>
      </c>
      <c r="BC154" s="121">
        <v>9.1430092999999996E-7</v>
      </c>
      <c r="BD154" s="121">
        <v>2.3544006000000003E-10</v>
      </c>
      <c r="BE154" s="121">
        <v>1.2417789999999999E-9</v>
      </c>
      <c r="BF154" s="121">
        <v>7.5249569000000002E-11</v>
      </c>
      <c r="BG154" s="121">
        <v>1.0584092999999999E-12</v>
      </c>
      <c r="BH154" s="121">
        <v>3.3346152E-13</v>
      </c>
      <c r="BI154" s="121">
        <v>5.5201695999999998E-14</v>
      </c>
      <c r="BJ154" s="121">
        <v>4.2155675999999996E-15</v>
      </c>
      <c r="BK154" s="121">
        <v>5.4396156999999999E-11</v>
      </c>
      <c r="BL154" s="121">
        <v>6.7602771000000003E-10</v>
      </c>
      <c r="BM154" s="121">
        <v>5.2653855000000003E-22</v>
      </c>
      <c r="BN154" s="121">
        <v>1.0244818E-4</v>
      </c>
      <c r="BO154" s="121">
        <v>0.62429877</v>
      </c>
      <c r="BP154" s="121">
        <v>0</v>
      </c>
      <c r="BQ154" s="121">
        <v>0</v>
      </c>
      <c r="BR154" s="121">
        <v>0</v>
      </c>
      <c r="BT154" s="71">
        <v>2.2037489000000001E-4</v>
      </c>
      <c r="BU154" s="71">
        <v>9.1899817999999993E-6</v>
      </c>
      <c r="BV154" s="71">
        <v>9.5483550000000005E-5</v>
      </c>
      <c r="BW154" s="71">
        <v>2.7029492000000002E-6</v>
      </c>
      <c r="BX154" s="71">
        <v>1.2107476E-5</v>
      </c>
      <c r="BY154" s="71">
        <v>3.4862980999999999E-6</v>
      </c>
      <c r="BZ154" s="71">
        <v>1.5463481E-11</v>
      </c>
      <c r="CA154" s="71">
        <v>3.3404085000000002E-6</v>
      </c>
      <c r="CB154" s="71">
        <v>5.2120612999999998E-7</v>
      </c>
      <c r="CC154" s="71">
        <v>5.3642077000000002E-7</v>
      </c>
      <c r="CD154" s="71">
        <v>0</v>
      </c>
      <c r="CE154" s="71">
        <v>1.1643728E-18</v>
      </c>
      <c r="CF154" s="71">
        <v>9.5338393999999996E-15</v>
      </c>
      <c r="CG154" s="71">
        <v>6.9003961999999998E-6</v>
      </c>
      <c r="CH154" s="71">
        <v>8.6105970000000003E-5</v>
      </c>
      <c r="CI154" s="71">
        <v>2.1504326000000001E-10</v>
      </c>
      <c r="CJ154" s="71">
        <v>0</v>
      </c>
      <c r="CL154" s="186">
        <v>8.0695717000000004E-15</v>
      </c>
      <c r="CM154" s="186">
        <v>3.4237129999999998</v>
      </c>
      <c r="CN154" s="187">
        <v>5.9230474999999996E-3</v>
      </c>
      <c r="CO154" s="186">
        <v>5.8545884000000001E-3</v>
      </c>
      <c r="CP154" s="186">
        <v>1.5185841000000001E-10</v>
      </c>
      <c r="CQ154" s="186">
        <v>1.8048762999999999E-8</v>
      </c>
      <c r="CR154" s="186">
        <v>4.1328573000000001E-4</v>
      </c>
      <c r="CS154" s="186">
        <v>4.4288187999999999E-2</v>
      </c>
      <c r="CT154" s="186">
        <v>5.0459479000000003E-5</v>
      </c>
      <c r="CU154" s="186">
        <v>1.0679762000000001E-3</v>
      </c>
      <c r="CW154" s="85" t="s">
        <v>854</v>
      </c>
      <c r="CX154" s="161" t="s">
        <v>2848</v>
      </c>
    </row>
    <row r="155" spans="1:102" ht="14.4">
      <c r="A155" t="s">
        <v>943</v>
      </c>
      <c r="B155" s="92" t="s">
        <v>896</v>
      </c>
      <c r="C155" s="126" t="str">
        <f t="shared" si="43"/>
        <v>A.030.14.120</v>
      </c>
      <c r="D155" s="11" t="s">
        <v>1698</v>
      </c>
      <c r="E155" s="125" t="s">
        <v>878</v>
      </c>
      <c r="F155" s="128" t="str">
        <f t="shared" si="44"/>
        <v>Monoethylene glycol (MEG)</v>
      </c>
      <c r="G155" s="131">
        <f t="shared" si="54"/>
        <v>0.27781505231803688</v>
      </c>
      <c r="H155" s="183">
        <f t="shared" si="55"/>
        <v>5.8743087233279999E-3</v>
      </c>
      <c r="I155" s="183">
        <f t="shared" si="56"/>
        <v>3.4940743594708903E-2</v>
      </c>
      <c r="J155" s="184">
        <f t="shared" si="57"/>
        <v>0</v>
      </c>
      <c r="K155" s="183">
        <v>0.23699999999999999</v>
      </c>
      <c r="L155" s="146">
        <v>3.1066650000000001E-2</v>
      </c>
      <c r="M155" s="146">
        <v>3.8740925000000002E-3</v>
      </c>
      <c r="N155" s="146">
        <v>4.1371200000000002E-3</v>
      </c>
      <c r="O155" s="188">
        <v>1.737132E-3</v>
      </c>
      <c r="P155" s="188">
        <v>0</v>
      </c>
      <c r="Q155" s="188">
        <v>5.6723328000000003E-8</v>
      </c>
      <c r="R155" s="188">
        <v>1.0947089000000001E-9</v>
      </c>
      <c r="S155" s="146">
        <v>0</v>
      </c>
      <c r="T155" s="146">
        <v>0</v>
      </c>
      <c r="U155" s="146">
        <v>0</v>
      </c>
      <c r="V155" s="146">
        <v>0</v>
      </c>
      <c r="W155" s="146">
        <v>0</v>
      </c>
      <c r="X155" s="146">
        <v>0</v>
      </c>
      <c r="Z155" s="157">
        <f t="shared" si="48"/>
        <v>1.58</v>
      </c>
      <c r="AB155" s="131">
        <f t="shared" si="49"/>
        <v>0.23699999999999999</v>
      </c>
      <c r="AC155" s="131">
        <f t="shared" si="50"/>
        <v>4.0815052318036907E-2</v>
      </c>
      <c r="AD155" s="131">
        <f t="shared" si="51"/>
        <v>3.4940743594708903E-2</v>
      </c>
      <c r="AE155" s="131">
        <f t="shared" si="52"/>
        <v>3.4940743594708903E-2</v>
      </c>
      <c r="AF155" s="131">
        <f t="shared" si="53"/>
        <v>0</v>
      </c>
      <c r="AH155">
        <v>24.43</v>
      </c>
      <c r="AI155" s="71">
        <v>22.896000000000001</v>
      </c>
      <c r="AJ155" s="71">
        <v>0</v>
      </c>
      <c r="AK155" s="71">
        <v>0</v>
      </c>
      <c r="AL155" s="71">
        <v>1.534</v>
      </c>
      <c r="AM155" s="71">
        <v>0</v>
      </c>
      <c r="AN155" s="71">
        <v>0</v>
      </c>
      <c r="AP155" s="129">
        <v>3.688686E-2</v>
      </c>
      <c r="AQ155" s="129">
        <v>3.3869941000000001E-2</v>
      </c>
      <c r="AR155" s="129">
        <v>1.3821444E-3</v>
      </c>
      <c r="AS155" s="129">
        <v>1.6347744E-3</v>
      </c>
      <c r="AT155" s="172">
        <f t="shared" si="45"/>
        <v>2.0305720000000002E-6</v>
      </c>
      <c r="AU155" s="172">
        <f t="shared" si="46"/>
        <v>5.1114808699999993E-9</v>
      </c>
      <c r="AV155" s="185">
        <f t="shared" si="47"/>
        <v>0.22896</v>
      </c>
      <c r="AW155" s="121">
        <v>1.4662400000000001E-6</v>
      </c>
      <c r="AX155" s="121">
        <v>4.4239999999999996E-9</v>
      </c>
      <c r="AY155" s="121">
        <v>1.2086999999999999E-13</v>
      </c>
      <c r="AZ155" s="121">
        <v>0</v>
      </c>
      <c r="BA155" s="121">
        <v>0</v>
      </c>
      <c r="BB155" s="121">
        <v>1.3200000000000001E-10</v>
      </c>
      <c r="BC155" s="121">
        <v>5.6420000000000004E-7</v>
      </c>
      <c r="BD155" s="121">
        <v>3.0160000000000002E-11</v>
      </c>
      <c r="BE155" s="121">
        <v>6.5719999999999996E-10</v>
      </c>
      <c r="BF155" s="121">
        <v>0</v>
      </c>
      <c r="BG155" s="121">
        <v>0</v>
      </c>
      <c r="BH155" s="121">
        <v>0</v>
      </c>
      <c r="BI155" s="121">
        <v>0</v>
      </c>
      <c r="BJ155" s="121">
        <v>0</v>
      </c>
      <c r="BK155" s="121">
        <v>0</v>
      </c>
      <c r="BL155" s="121">
        <v>0</v>
      </c>
      <c r="BM155" s="121">
        <v>0</v>
      </c>
      <c r="BN155" s="121">
        <v>0</v>
      </c>
      <c r="BO155" s="121">
        <v>0.22896</v>
      </c>
      <c r="BP155" s="121">
        <v>0</v>
      </c>
      <c r="BQ155" s="121">
        <v>0</v>
      </c>
      <c r="BR155" s="121">
        <v>0</v>
      </c>
      <c r="BT155" s="71">
        <v>8.2617505E-5</v>
      </c>
      <c r="BU155" s="71">
        <v>4.5309353999999998E-6</v>
      </c>
      <c r="BV155" s="71">
        <v>4.4054592000000001E-5</v>
      </c>
      <c r="BW155" s="71">
        <v>1.2823068E-13</v>
      </c>
      <c r="BX155" s="71">
        <v>5.3008014000000001E-6</v>
      </c>
      <c r="BY155" s="71">
        <v>0</v>
      </c>
      <c r="BZ155" s="71">
        <v>0</v>
      </c>
      <c r="CA155" s="71">
        <v>0</v>
      </c>
      <c r="CB155" s="71">
        <v>0</v>
      </c>
      <c r="CC155" s="71">
        <v>3.7534156E-11</v>
      </c>
      <c r="CD155" s="71">
        <v>0</v>
      </c>
      <c r="CE155" s="71">
        <v>0</v>
      </c>
      <c r="CF155" s="71">
        <v>0</v>
      </c>
      <c r="CG155" s="71">
        <v>1.0849502999999999E-6</v>
      </c>
      <c r="CH155" s="71">
        <v>2.7646188E-5</v>
      </c>
      <c r="CI155" s="71">
        <v>0</v>
      </c>
      <c r="CJ155" s="71">
        <v>0</v>
      </c>
      <c r="CL155" s="186">
        <v>0</v>
      </c>
      <c r="CM155" s="186">
        <v>1.58</v>
      </c>
      <c r="CN155" s="187">
        <v>3.5980119999999998E-3</v>
      </c>
      <c r="CO155" s="186">
        <v>3.0999999999999999E-3</v>
      </c>
      <c r="CP155" s="186">
        <v>0</v>
      </c>
      <c r="CQ155" s="186">
        <v>0</v>
      </c>
      <c r="CR155" s="186">
        <v>1.8944441E-4</v>
      </c>
      <c r="CS155" s="186">
        <v>0</v>
      </c>
      <c r="CT155" s="186">
        <v>0</v>
      </c>
      <c r="CU155" s="186">
        <v>0</v>
      </c>
      <c r="CW155" s="85" t="s">
        <v>849</v>
      </c>
      <c r="CX155" s="161" t="s">
        <v>2849</v>
      </c>
    </row>
    <row r="156" spans="1:102" ht="14.4">
      <c r="A156" t="s">
        <v>2096</v>
      </c>
      <c r="B156" s="92" t="s">
        <v>896</v>
      </c>
      <c r="C156" s="126" t="str">
        <f t="shared" si="43"/>
        <v>A.030.14.121</v>
      </c>
      <c r="D156" s="11" t="s">
        <v>1698</v>
      </c>
      <c r="E156" s="125" t="s">
        <v>878</v>
      </c>
      <c r="F156" s="128" t="str">
        <f t="shared" si="44"/>
        <v>Pentane blowing agent</v>
      </c>
      <c r="G156" s="131">
        <f t="shared" si="54"/>
        <v>0.23811840986668001</v>
      </c>
      <c r="H156" s="183">
        <f t="shared" si="55"/>
        <v>2.1010905826679999E-2</v>
      </c>
      <c r="I156" s="183">
        <f t="shared" si="56"/>
        <v>4.2846690039999996E-2</v>
      </c>
      <c r="J156" s="184">
        <f t="shared" si="57"/>
        <v>4.5674940000000001E-3</v>
      </c>
      <c r="K156" s="183">
        <v>0.16969332000000001</v>
      </c>
      <c r="L156" s="146">
        <v>2.5645017999999999E-2</v>
      </c>
      <c r="M156" s="146">
        <v>1.7081011E-2</v>
      </c>
      <c r="N156" s="146">
        <v>1.6257664000000002E-2</v>
      </c>
      <c r="O156" s="188">
        <v>4.6650334999999996E-3</v>
      </c>
      <c r="P156" s="188">
        <v>5.6930768000000001E-7</v>
      </c>
      <c r="Q156" s="188">
        <v>8.7639018999999998E-5</v>
      </c>
      <c r="R156" s="188">
        <v>1.2066104000000001E-4</v>
      </c>
      <c r="S156" s="188">
        <v>3.4338000000000001E-6</v>
      </c>
      <c r="T156" s="146">
        <v>0</v>
      </c>
      <c r="U156" s="146">
        <v>4.5640602000000001E-3</v>
      </c>
      <c r="V156" s="146">
        <v>0</v>
      </c>
      <c r="W156" s="146">
        <v>0</v>
      </c>
      <c r="X156" s="146">
        <v>0</v>
      </c>
      <c r="Z156" s="157">
        <f t="shared" si="48"/>
        <v>1.1312888000000001</v>
      </c>
      <c r="AB156" s="131">
        <f t="shared" si="49"/>
        <v>0.16969332000000001</v>
      </c>
      <c r="AC156" s="131">
        <f t="shared" si="50"/>
        <v>6.3857595866679995E-2</v>
      </c>
      <c r="AD156" s="131">
        <f t="shared" si="51"/>
        <v>4.2846690039999996E-2</v>
      </c>
      <c r="AE156" s="131">
        <f t="shared" si="52"/>
        <v>4.2846690039999996E-2</v>
      </c>
      <c r="AF156" s="131">
        <f t="shared" si="53"/>
        <v>4.5674940000000001E-3</v>
      </c>
      <c r="AH156">
        <v>95.524771999999999</v>
      </c>
      <c r="AI156" s="71">
        <v>94.889420000000001</v>
      </c>
      <c r="AJ156" s="71">
        <v>0.56696400000000002</v>
      </c>
      <c r="AK156" s="71">
        <v>0</v>
      </c>
      <c r="AL156" s="71">
        <v>4.0396264000000001E-2</v>
      </c>
      <c r="AM156" s="71">
        <v>2.215496E-3</v>
      </c>
      <c r="AN156" s="71">
        <v>2.5776528999999999E-2</v>
      </c>
      <c r="AP156" s="129">
        <v>3.6265762E-2</v>
      </c>
      <c r="AQ156" s="129">
        <v>2.8377072999999999E-2</v>
      </c>
      <c r="AR156" s="129">
        <v>1.1135825000000001E-3</v>
      </c>
      <c r="AS156" s="129">
        <v>6.7751065999999997E-3</v>
      </c>
      <c r="AT156" s="172">
        <f t="shared" si="45"/>
        <v>1.7012633868402E-6</v>
      </c>
      <c r="AU156" s="172">
        <f t="shared" si="46"/>
        <v>4.1182783933049998E-9</v>
      </c>
      <c r="AV156" s="185">
        <f t="shared" si="47"/>
        <v>0.94889448808999999</v>
      </c>
      <c r="AW156" s="121">
        <v>1.049836E-6</v>
      </c>
      <c r="AX156" s="121">
        <v>3.1676086E-9</v>
      </c>
      <c r="AY156" s="121">
        <v>8.6543593000000006E-14</v>
      </c>
      <c r="AZ156" s="121">
        <v>0</v>
      </c>
      <c r="BA156" s="121">
        <v>0</v>
      </c>
      <c r="BB156" s="121">
        <v>4.3566287999999998E-10</v>
      </c>
      <c r="BC156" s="121">
        <v>6.5095471999999996E-7</v>
      </c>
      <c r="BD156" s="121">
        <v>9.9352389000000001E-11</v>
      </c>
      <c r="BE156" s="121">
        <v>8.5117999999999995E-10</v>
      </c>
      <c r="BF156" s="121">
        <v>0</v>
      </c>
      <c r="BG156" s="121">
        <v>0</v>
      </c>
      <c r="BH156" s="121">
        <v>4.9926132999999997E-14</v>
      </c>
      <c r="BI156" s="121">
        <v>7.2649940999999998E-16</v>
      </c>
      <c r="BJ156" s="121">
        <v>2.0807959E-16</v>
      </c>
      <c r="BK156" s="121">
        <v>1.0859602000000001E-12</v>
      </c>
      <c r="BL156" s="121">
        <v>3.5917999999999999E-11</v>
      </c>
      <c r="BM156" s="121">
        <v>0</v>
      </c>
      <c r="BN156" s="121">
        <v>2.8808999999999998E-7</v>
      </c>
      <c r="BO156" s="121">
        <v>0.94889420000000002</v>
      </c>
      <c r="BP156" s="121">
        <v>0</v>
      </c>
      <c r="BQ156" s="121">
        <v>0</v>
      </c>
      <c r="BR156" s="121">
        <v>0</v>
      </c>
      <c r="BT156" s="71">
        <v>1.6947574000000001E-4</v>
      </c>
      <c r="BU156" s="71">
        <v>6.2403620999999997E-6</v>
      </c>
      <c r="BV156" s="71">
        <v>3.1543334E-5</v>
      </c>
      <c r="BW156" s="71">
        <v>5.5655526E-8</v>
      </c>
      <c r="BX156" s="71">
        <v>9.6015419999999994E-6</v>
      </c>
      <c r="BY156" s="71">
        <v>1.0338172E-7</v>
      </c>
      <c r="BZ156" s="71">
        <v>0</v>
      </c>
      <c r="CA156" s="71">
        <v>2.0978465000000002E-6</v>
      </c>
      <c r="CB156" s="71">
        <v>5.0674241000000003E-9</v>
      </c>
      <c r="CC156" s="71">
        <v>8.5210741999999998E-8</v>
      </c>
      <c r="CD156" s="71">
        <v>0</v>
      </c>
      <c r="CE156" s="71">
        <v>0</v>
      </c>
      <c r="CF156" s="71">
        <v>0</v>
      </c>
      <c r="CG156" s="71">
        <v>3.3505298E-6</v>
      </c>
      <c r="CH156" s="71">
        <v>1.1639281E-4</v>
      </c>
      <c r="CI156" s="71">
        <v>4.8345545E-17</v>
      </c>
      <c r="CJ156" s="71">
        <v>0</v>
      </c>
      <c r="CL156" s="186">
        <v>0</v>
      </c>
      <c r="CM156" s="186">
        <v>1.1312888000000001</v>
      </c>
      <c r="CN156" s="187">
        <v>0</v>
      </c>
      <c r="CO156" s="186">
        <v>3.9539600000000003E-3</v>
      </c>
      <c r="CP156" s="186">
        <v>2.2554519E-11</v>
      </c>
      <c r="CQ156" s="186">
        <v>2.6817313E-9</v>
      </c>
      <c r="CR156" s="186">
        <v>3.2218500000000001E-4</v>
      </c>
      <c r="CS156" s="186">
        <v>6.3986124000000005E-4</v>
      </c>
      <c r="CT156" s="186">
        <v>0</v>
      </c>
      <c r="CU156" s="186">
        <v>4.4054989000000001E-4</v>
      </c>
      <c r="CW156" s="85" t="s">
        <v>846</v>
      </c>
      <c r="CX156" s="161" t="s">
        <v>2850</v>
      </c>
    </row>
    <row r="157" spans="1:102" ht="14.4">
      <c r="A157" t="s">
        <v>944</v>
      </c>
      <c r="B157" s="92" t="s">
        <v>896</v>
      </c>
      <c r="C157" s="126" t="str">
        <f t="shared" si="43"/>
        <v>A.030.14.122</v>
      </c>
      <c r="D157" s="11" t="s">
        <v>1698</v>
      </c>
      <c r="E157" s="125" t="s">
        <v>878</v>
      </c>
      <c r="F157" s="128" t="str">
        <f t="shared" si="44"/>
        <v>Propane</v>
      </c>
      <c r="G157" s="131">
        <f t="shared" si="54"/>
        <v>0.119195355576346</v>
      </c>
      <c r="H157" s="183">
        <f t="shared" si="55"/>
        <v>2.3447678656345998E-2</v>
      </c>
      <c r="I157" s="183">
        <f t="shared" si="56"/>
        <v>4.1362309219999997E-2</v>
      </c>
      <c r="J157" s="184">
        <f t="shared" si="57"/>
        <v>1.8853677E-3</v>
      </c>
      <c r="K157" s="183">
        <v>5.2499999999999998E-2</v>
      </c>
      <c r="L157" s="146">
        <v>1.6034400000000001E-2</v>
      </c>
      <c r="M157" s="146">
        <v>2.5045702999999999E-2</v>
      </c>
      <c r="N157" s="146">
        <v>2.1236399999999999E-2</v>
      </c>
      <c r="O157" s="146">
        <v>2.188658E-3</v>
      </c>
      <c r="P157" s="188">
        <v>6.2631345999999998E-8</v>
      </c>
      <c r="Q157" s="188">
        <v>2.2558025000000002E-5</v>
      </c>
      <c r="R157" s="146">
        <v>2.8220622E-4</v>
      </c>
      <c r="S157" s="188">
        <v>9.1030699999999996E-5</v>
      </c>
      <c r="T157" s="146">
        <v>0</v>
      </c>
      <c r="U157" s="146">
        <v>1.794337E-3</v>
      </c>
      <c r="V157" s="146">
        <v>0</v>
      </c>
      <c r="W157" s="146">
        <v>0</v>
      </c>
      <c r="X157" s="146">
        <v>0</v>
      </c>
      <c r="Z157" s="157">
        <f t="shared" si="48"/>
        <v>0.35</v>
      </c>
      <c r="AB157" s="131">
        <f t="shared" si="49"/>
        <v>5.2499999999999998E-2</v>
      </c>
      <c r="AC157" s="131">
        <f t="shared" si="50"/>
        <v>6.4809987876345981E-2</v>
      </c>
      <c r="AD157" s="131">
        <f t="shared" si="51"/>
        <v>4.1362309219999997E-2</v>
      </c>
      <c r="AE157" s="131">
        <f t="shared" si="52"/>
        <v>4.1362309219999997E-2</v>
      </c>
      <c r="AF157" s="131">
        <f t="shared" si="53"/>
        <v>1.8853677E-3</v>
      </c>
      <c r="AH157">
        <v>52.756089000000003</v>
      </c>
      <c r="AI157" s="71">
        <v>52.506883999999999</v>
      </c>
      <c r="AJ157" s="71">
        <v>0.22289900000000001</v>
      </c>
      <c r="AK157" s="71">
        <v>0</v>
      </c>
      <c r="AL157" s="71">
        <v>1.9714852000000001E-2</v>
      </c>
      <c r="AM157" s="71">
        <v>7.89118E-4</v>
      </c>
      <c r="AN157" s="71">
        <v>5.8020279999999999E-3</v>
      </c>
      <c r="AP157" s="129">
        <v>1.8685443999999999E-2</v>
      </c>
      <c r="AQ157" s="129">
        <v>1.4396053000000001E-2</v>
      </c>
      <c r="AR157" s="129">
        <v>5.4100429999999998E-4</v>
      </c>
      <c r="AS157" s="129">
        <v>3.7483864E-3</v>
      </c>
      <c r="AT157" s="172">
        <f t="shared" si="45"/>
        <v>8.6307271875829997E-7</v>
      </c>
      <c r="AU157" s="172">
        <f t="shared" si="46"/>
        <v>2.0007555537431369E-9</v>
      </c>
      <c r="AV157" s="185">
        <f t="shared" si="47"/>
        <v>0.52498408813499997</v>
      </c>
      <c r="AW157" s="121">
        <v>3.248E-7</v>
      </c>
      <c r="AX157" s="121">
        <v>9.7999999999999992E-10</v>
      </c>
      <c r="AY157" s="121">
        <v>2.6775000000000001E-14</v>
      </c>
      <c r="AZ157" s="121">
        <v>0</v>
      </c>
      <c r="BA157" s="121">
        <v>0</v>
      </c>
      <c r="BB157" s="121">
        <v>2.8592999999999998E-9</v>
      </c>
      <c r="BC157" s="121">
        <v>5.3540850000000001E-7</v>
      </c>
      <c r="BD157" s="121">
        <v>4.1098999999999999E-10</v>
      </c>
      <c r="BE157" s="121">
        <v>5.7344100000000005E-10</v>
      </c>
      <c r="BF157" s="121">
        <v>1.8800000000000001E-13</v>
      </c>
      <c r="BG157" s="121">
        <v>4.1599999999999998E-15</v>
      </c>
      <c r="BH157" s="121">
        <v>1.1979115E-14</v>
      </c>
      <c r="BI157" s="121">
        <v>1.7386876E-17</v>
      </c>
      <c r="BJ157" s="121">
        <v>2.2241261000000001E-17</v>
      </c>
      <c r="BK157" s="121">
        <v>1.9020830000000001E-13</v>
      </c>
      <c r="BL157" s="121">
        <v>4.7285500000000001E-12</v>
      </c>
      <c r="BM157" s="121">
        <v>3.6093599999999999E-11</v>
      </c>
      <c r="BN157" s="121">
        <v>1.2681350000000001E-6</v>
      </c>
      <c r="BO157" s="121">
        <v>0.52498281999999996</v>
      </c>
      <c r="BP157" s="121">
        <v>0</v>
      </c>
      <c r="BQ157" s="121">
        <v>0</v>
      </c>
      <c r="BR157" s="121">
        <v>0</v>
      </c>
      <c r="BT157" s="71">
        <v>9.2310896999999996E-5</v>
      </c>
      <c r="BU157" s="71">
        <v>4.873238E-6</v>
      </c>
      <c r="BV157" s="71">
        <v>9.7589287000000002E-6</v>
      </c>
      <c r="BW157" s="71">
        <v>3.4226318999999997E-8</v>
      </c>
      <c r="BX157" s="71">
        <v>4.4781576000000001E-6</v>
      </c>
      <c r="BY157" s="71">
        <v>1.8210684E-6</v>
      </c>
      <c r="BZ157" s="71">
        <v>0</v>
      </c>
      <c r="CA157" s="71">
        <v>2.7450495E-6</v>
      </c>
      <c r="CB157" s="71">
        <v>1.1027015E-9</v>
      </c>
      <c r="CC157" s="71">
        <v>1.857848E-8</v>
      </c>
      <c r="CD157" s="71">
        <v>0</v>
      </c>
      <c r="CE157" s="71">
        <v>7.9816391999999997E-8</v>
      </c>
      <c r="CF157" s="71">
        <v>0</v>
      </c>
      <c r="CG157" s="71">
        <v>4.2112556999999996E-6</v>
      </c>
      <c r="CH157" s="71">
        <v>6.4289475000000007E-5</v>
      </c>
      <c r="CI157" s="71">
        <v>6.0639601000000002E-18</v>
      </c>
      <c r="CJ157" s="71">
        <v>0</v>
      </c>
      <c r="CL157" s="186">
        <v>0</v>
      </c>
      <c r="CM157" s="186">
        <v>0.35</v>
      </c>
      <c r="CN157" s="187">
        <v>7.6110083999999995E-2</v>
      </c>
      <c r="CO157" s="186">
        <v>3.7560839999999998E-3</v>
      </c>
      <c r="CP157" s="186">
        <v>5.3896523999999999E-12</v>
      </c>
      <c r="CQ157" s="186">
        <v>6.3771988000000003E-10</v>
      </c>
      <c r="CR157" s="186">
        <v>1.7048055000000001E-4</v>
      </c>
      <c r="CS157" s="186">
        <v>2.3292786999999999E-5</v>
      </c>
      <c r="CT157" s="186">
        <v>1.2606559999999999E-7</v>
      </c>
      <c r="CU157" s="186">
        <v>6.3745157999999999E-4</v>
      </c>
      <c r="CW157" s="85" t="s">
        <v>846</v>
      </c>
      <c r="CX157" s="161" t="s">
        <v>2851</v>
      </c>
    </row>
    <row r="158" spans="1:102" ht="14.4">
      <c r="A158" t="s">
        <v>2219</v>
      </c>
      <c r="B158" s="92" t="s">
        <v>896</v>
      </c>
      <c r="C158" s="126" t="str">
        <f t="shared" si="43"/>
        <v>A.030.14.123</v>
      </c>
      <c r="D158" s="11" t="s">
        <v>1698</v>
      </c>
      <c r="E158" s="125" t="s">
        <v>878</v>
      </c>
      <c r="F158" s="128" t="str">
        <f t="shared" si="44"/>
        <v>Propylene (Propene)</v>
      </c>
      <c r="G158" s="131">
        <f t="shared" si="54"/>
        <v>0.26241997839988085</v>
      </c>
      <c r="H158" s="183">
        <f t="shared" si="55"/>
        <v>5.3331587967460001E-3</v>
      </c>
      <c r="I158" s="183">
        <f t="shared" si="56"/>
        <v>4.108681960313483E-2</v>
      </c>
      <c r="J158" s="184">
        <f t="shared" si="57"/>
        <v>0</v>
      </c>
      <c r="K158" s="183">
        <v>0.216</v>
      </c>
      <c r="L158" s="146">
        <v>3.5275679999999997E-2</v>
      </c>
      <c r="M158" s="146">
        <v>5.8111387000000002E-3</v>
      </c>
      <c r="N158" s="146">
        <v>3.413124E-3</v>
      </c>
      <c r="O158" s="146">
        <v>1.9199880000000001E-3</v>
      </c>
      <c r="P158" s="188">
        <v>0</v>
      </c>
      <c r="Q158" s="188">
        <v>4.6796745999999997E-8</v>
      </c>
      <c r="R158" s="188">
        <v>9.0313482999999997E-10</v>
      </c>
      <c r="S158" s="146">
        <v>0</v>
      </c>
      <c r="T158" s="146">
        <v>0</v>
      </c>
      <c r="U158" s="146">
        <v>0</v>
      </c>
      <c r="V158" s="188">
        <v>0</v>
      </c>
      <c r="W158" s="146">
        <v>0</v>
      </c>
      <c r="X158" s="146">
        <v>0</v>
      </c>
      <c r="Z158" s="157">
        <f t="shared" si="48"/>
        <v>1.44</v>
      </c>
      <c r="AB158" s="131">
        <f t="shared" si="49"/>
        <v>0.216</v>
      </c>
      <c r="AC158" s="131">
        <f t="shared" si="50"/>
        <v>4.641997839988083E-2</v>
      </c>
      <c r="AD158" s="131">
        <f t="shared" si="51"/>
        <v>4.108681960313483E-2</v>
      </c>
      <c r="AE158" s="131">
        <f t="shared" si="52"/>
        <v>4.108681960313483E-2</v>
      </c>
      <c r="AF158" s="131">
        <f t="shared" si="53"/>
        <v>0</v>
      </c>
      <c r="AH158">
        <v>51.021999999999998</v>
      </c>
      <c r="AI158" s="71">
        <v>50.667999999999999</v>
      </c>
      <c r="AJ158" s="71">
        <v>0</v>
      </c>
      <c r="AK158" s="71">
        <v>0</v>
      </c>
      <c r="AL158" s="71">
        <v>0.35399999999999998</v>
      </c>
      <c r="AM158" s="71">
        <v>0</v>
      </c>
      <c r="AN158" s="71">
        <v>0</v>
      </c>
      <c r="AP158" s="129">
        <v>3.7893997999999998E-2</v>
      </c>
      <c r="AQ158" s="129">
        <v>3.2977509000000002E-2</v>
      </c>
      <c r="AR158" s="129">
        <v>1.298794E-3</v>
      </c>
      <c r="AS158" s="129">
        <v>3.6176951999999998E-3</v>
      </c>
      <c r="AT158" s="172">
        <f t="shared" si="45"/>
        <v>1.9770688999999999E-6</v>
      </c>
      <c r="AU158" s="172">
        <f t="shared" si="46"/>
        <v>4.8032321600000003E-9</v>
      </c>
      <c r="AV158" s="185">
        <f t="shared" si="47"/>
        <v>0.50668000000000002</v>
      </c>
      <c r="AW158" s="121">
        <v>1.3363199999999999E-6</v>
      </c>
      <c r="AX158" s="121">
        <v>4.0320000000000001E-9</v>
      </c>
      <c r="AY158" s="121">
        <v>1.1015999999999999E-13</v>
      </c>
      <c r="AZ158" s="121">
        <v>0</v>
      </c>
      <c r="BA158" s="121">
        <v>0</v>
      </c>
      <c r="BB158" s="121">
        <v>1.0889999999999999E-10</v>
      </c>
      <c r="BC158" s="121">
        <v>6.4064E-7</v>
      </c>
      <c r="BD158" s="121">
        <v>2.4882E-11</v>
      </c>
      <c r="BE158" s="121">
        <v>7.4624E-10</v>
      </c>
      <c r="BF158" s="121">
        <v>0</v>
      </c>
      <c r="BG158" s="121">
        <v>0</v>
      </c>
      <c r="BH158" s="121">
        <v>0</v>
      </c>
      <c r="BI158" s="121">
        <v>0</v>
      </c>
      <c r="BJ158" s="121">
        <v>0</v>
      </c>
      <c r="BK158" s="121">
        <v>0</v>
      </c>
      <c r="BL158" s="121">
        <v>0</v>
      </c>
      <c r="BM158" s="121">
        <v>0</v>
      </c>
      <c r="BN158" s="121">
        <v>0</v>
      </c>
      <c r="BO158" s="121">
        <v>0.50668000000000002</v>
      </c>
      <c r="BP158" s="121">
        <v>0</v>
      </c>
      <c r="BQ158" s="121">
        <v>0</v>
      </c>
      <c r="BR158" s="121">
        <v>0</v>
      </c>
      <c r="BT158" s="71">
        <v>1.1343382E-4</v>
      </c>
      <c r="BU158" s="71">
        <v>5.1448040000000004E-6</v>
      </c>
      <c r="BV158" s="71">
        <v>4.0151021E-5</v>
      </c>
      <c r="BW158" s="71">
        <v>1.0579031E-13</v>
      </c>
      <c r="BX158" s="71">
        <v>5.9715729000000001E-6</v>
      </c>
      <c r="BY158" s="71">
        <v>0</v>
      </c>
      <c r="BZ158" s="71">
        <v>0</v>
      </c>
      <c r="CA158" s="71">
        <v>0</v>
      </c>
      <c r="CB158" s="71">
        <v>0</v>
      </c>
      <c r="CC158" s="71">
        <v>3.0965678999999998E-11</v>
      </c>
      <c r="CD158" s="71">
        <v>0</v>
      </c>
      <c r="CE158" s="71">
        <v>0</v>
      </c>
      <c r="CF158" s="71">
        <v>0</v>
      </c>
      <c r="CG158" s="71">
        <v>9.8640266999999994E-7</v>
      </c>
      <c r="CH158" s="71">
        <v>6.1179991000000002E-5</v>
      </c>
      <c r="CI158" s="71">
        <v>0</v>
      </c>
      <c r="CJ158" s="71">
        <v>0</v>
      </c>
      <c r="CL158" s="186">
        <v>0</v>
      </c>
      <c r="CM158" s="186">
        <v>1.44</v>
      </c>
      <c r="CN158" s="187">
        <v>2.9683599000000001E-3</v>
      </c>
      <c r="CO158" s="186">
        <v>3.5200000000000001E-3</v>
      </c>
      <c r="CP158" s="186">
        <v>0</v>
      </c>
      <c r="CQ158" s="186">
        <v>0</v>
      </c>
      <c r="CR158" s="186">
        <v>2.1511107E-4</v>
      </c>
      <c r="CS158" s="186">
        <v>0</v>
      </c>
      <c r="CT158" s="186">
        <v>0</v>
      </c>
      <c r="CU158" s="186">
        <v>0</v>
      </c>
      <c r="CW158" s="85" t="s">
        <v>850</v>
      </c>
      <c r="CX158" s="161" t="s">
        <v>2852</v>
      </c>
    </row>
    <row r="159" spans="1:102" ht="14.4">
      <c r="A159" t="s">
        <v>945</v>
      </c>
      <c r="B159" s="92" t="s">
        <v>896</v>
      </c>
      <c r="C159" s="126" t="str">
        <f t="shared" si="43"/>
        <v>A.030.14.124</v>
      </c>
      <c r="D159" s="11" t="s">
        <v>1698</v>
      </c>
      <c r="E159" s="125" t="s">
        <v>878</v>
      </c>
      <c r="F159" s="128" t="str">
        <f t="shared" si="44"/>
        <v>Phenol</v>
      </c>
      <c r="G159" s="131">
        <f t="shared" si="54"/>
        <v>0.3187041701814804</v>
      </c>
      <c r="H159" s="183">
        <f t="shared" si="55"/>
        <v>1.088692646365E-2</v>
      </c>
      <c r="I159" s="183">
        <f t="shared" si="56"/>
        <v>3.9317243717830401E-2</v>
      </c>
      <c r="J159" s="184">
        <f t="shared" si="57"/>
        <v>0</v>
      </c>
      <c r="K159" s="183">
        <v>0.26850000000000002</v>
      </c>
      <c r="L159" s="146">
        <v>3.7380194999999998E-2</v>
      </c>
      <c r="M159" s="146">
        <v>1.9370462000000001E-3</v>
      </c>
      <c r="N159" s="146">
        <v>9.5153760000000007E-3</v>
      </c>
      <c r="O159" s="146">
        <v>1.3714199999999999E-3</v>
      </c>
      <c r="P159" s="188">
        <v>0</v>
      </c>
      <c r="Q159" s="188">
        <v>1.3046365E-7</v>
      </c>
      <c r="R159" s="188">
        <v>2.5178303999999999E-9</v>
      </c>
      <c r="S159" s="188">
        <v>0</v>
      </c>
      <c r="T159" s="146">
        <v>0</v>
      </c>
      <c r="U159" s="188">
        <v>0</v>
      </c>
      <c r="V159" s="188">
        <v>0</v>
      </c>
      <c r="W159" s="146">
        <v>0</v>
      </c>
      <c r="X159" s="146">
        <v>0</v>
      </c>
      <c r="Z159" s="157">
        <f t="shared" si="48"/>
        <v>1.7900000000000003</v>
      </c>
      <c r="AB159" s="131">
        <f t="shared" si="49"/>
        <v>0.26850000000000002</v>
      </c>
      <c r="AC159" s="131">
        <f t="shared" si="50"/>
        <v>5.02041701814804E-2</v>
      </c>
      <c r="AD159" s="131">
        <f t="shared" si="51"/>
        <v>3.9317243717830401E-2</v>
      </c>
      <c r="AE159" s="131">
        <f t="shared" si="52"/>
        <v>3.9317243717830401E-2</v>
      </c>
      <c r="AF159" s="131">
        <f t="shared" si="53"/>
        <v>0</v>
      </c>
      <c r="AH159">
        <v>38.805</v>
      </c>
      <c r="AI159" s="71">
        <v>37.778399999999998</v>
      </c>
      <c r="AJ159" s="71">
        <v>0</v>
      </c>
      <c r="AK159" s="71">
        <v>0</v>
      </c>
      <c r="AL159" s="71">
        <v>1.0266</v>
      </c>
      <c r="AM159" s="71">
        <v>0</v>
      </c>
      <c r="AN159" s="71">
        <v>0</v>
      </c>
      <c r="AP159" s="129">
        <v>4.3321169E-2</v>
      </c>
      <c r="AQ159" s="129">
        <v>3.9035930000000003E-2</v>
      </c>
      <c r="AR159" s="129">
        <v>1.5878604000000001E-3</v>
      </c>
      <c r="AS159" s="129">
        <v>2.6973778000000002E-3</v>
      </c>
      <c r="AT159" s="172">
        <f t="shared" si="45"/>
        <v>2.3402836000000001E-6</v>
      </c>
      <c r="AU159" s="172">
        <f t="shared" si="46"/>
        <v>5.8722649349999999E-9</v>
      </c>
      <c r="AV159" s="185">
        <f t="shared" si="47"/>
        <v>0.37778400000000001</v>
      </c>
      <c r="AW159" s="121">
        <v>1.66112E-6</v>
      </c>
      <c r="AX159" s="121">
        <v>5.0119999999999996E-9</v>
      </c>
      <c r="AY159" s="121">
        <v>1.3693500000000001E-13</v>
      </c>
      <c r="AZ159" s="121">
        <v>0</v>
      </c>
      <c r="BA159" s="121">
        <v>0</v>
      </c>
      <c r="BB159" s="121">
        <v>3.0360000000000002E-10</v>
      </c>
      <c r="BC159" s="121">
        <v>6.7886000000000003E-7</v>
      </c>
      <c r="BD159" s="121">
        <v>6.9367999999999998E-11</v>
      </c>
      <c r="BE159" s="121">
        <v>7.9075999999999997E-10</v>
      </c>
      <c r="BF159" s="121">
        <v>0</v>
      </c>
      <c r="BG159" s="121">
        <v>0</v>
      </c>
      <c r="BH159" s="121">
        <v>0</v>
      </c>
      <c r="BI159" s="121">
        <v>0</v>
      </c>
      <c r="BJ159" s="121">
        <v>0</v>
      </c>
      <c r="BK159" s="121">
        <v>0</v>
      </c>
      <c r="BL159" s="121">
        <v>0</v>
      </c>
      <c r="BM159" s="121">
        <v>0</v>
      </c>
      <c r="BN159" s="121">
        <v>0</v>
      </c>
      <c r="BO159" s="121">
        <v>0.37778400000000001</v>
      </c>
      <c r="BP159" s="121">
        <v>0</v>
      </c>
      <c r="BQ159" s="121">
        <v>0</v>
      </c>
      <c r="BR159" s="121">
        <v>0</v>
      </c>
      <c r="BT159" s="71">
        <v>1.0887988000000001E-4</v>
      </c>
      <c r="BU159" s="71">
        <v>5.4517384000000002E-6</v>
      </c>
      <c r="BV159" s="71">
        <v>4.9909949999999998E-5</v>
      </c>
      <c r="BW159" s="71">
        <v>2.9493055999999999E-13</v>
      </c>
      <c r="BX159" s="71">
        <v>5.7290849999999997E-6</v>
      </c>
      <c r="BY159" s="71">
        <v>0</v>
      </c>
      <c r="BZ159" s="71">
        <v>0</v>
      </c>
      <c r="CA159" s="71">
        <v>0</v>
      </c>
      <c r="CB159" s="71">
        <v>0</v>
      </c>
      <c r="CC159" s="71">
        <v>8.6328559999999997E-11</v>
      </c>
      <c r="CD159" s="71">
        <v>0</v>
      </c>
      <c r="CE159" s="71">
        <v>0</v>
      </c>
      <c r="CF159" s="71">
        <v>0</v>
      </c>
      <c r="CG159" s="71">
        <v>2.1728052999999999E-6</v>
      </c>
      <c r="CH159" s="71">
        <v>4.5616211000000002E-5</v>
      </c>
      <c r="CI159" s="71">
        <v>0</v>
      </c>
      <c r="CJ159" s="71">
        <v>0</v>
      </c>
      <c r="CL159" s="186">
        <v>0</v>
      </c>
      <c r="CM159" s="186">
        <v>1.79</v>
      </c>
      <c r="CN159" s="187">
        <v>8.2754275999999995E-3</v>
      </c>
      <c r="CO159" s="186">
        <v>3.7299999999999998E-3</v>
      </c>
      <c r="CP159" s="186">
        <v>0</v>
      </c>
      <c r="CQ159" s="186">
        <v>0</v>
      </c>
      <c r="CR159" s="186">
        <v>2.279444E-4</v>
      </c>
      <c r="CS159" s="186">
        <v>0</v>
      </c>
      <c r="CT159" s="186">
        <v>0</v>
      </c>
      <c r="CU159" s="186">
        <v>0</v>
      </c>
      <c r="CW159" s="85" t="s">
        <v>855</v>
      </c>
      <c r="CX159" s="161" t="s">
        <v>2853</v>
      </c>
    </row>
    <row r="160" spans="1:102" ht="14.4">
      <c r="A160" t="s">
        <v>946</v>
      </c>
      <c r="B160" s="92" t="s">
        <v>896</v>
      </c>
      <c r="C160" s="126" t="str">
        <f t="shared" si="43"/>
        <v>A.030.14.125</v>
      </c>
      <c r="D160" s="11" t="s">
        <v>1698</v>
      </c>
      <c r="E160" s="125" t="s">
        <v>878</v>
      </c>
      <c r="F160" s="128" t="str">
        <f t="shared" si="44"/>
        <v>Rosin</v>
      </c>
      <c r="G160" s="131">
        <f t="shared" si="54"/>
        <v>1.2812414445876001</v>
      </c>
      <c r="H160" s="183">
        <f t="shared" si="55"/>
        <v>5.2210498800000005E-2</v>
      </c>
      <c r="I160" s="183">
        <f t="shared" si="56"/>
        <v>0.14077406458760003</v>
      </c>
      <c r="J160" s="184">
        <f t="shared" si="57"/>
        <v>0.15163129119999999</v>
      </c>
      <c r="K160" s="183">
        <v>0.93662559000000001</v>
      </c>
      <c r="L160" s="188">
        <v>9.1496538000000002E-2</v>
      </c>
      <c r="M160" s="188">
        <v>4.6247176000000001E-2</v>
      </c>
      <c r="N160" s="146">
        <v>4.2563757000000001E-2</v>
      </c>
      <c r="O160" s="146">
        <v>9.1690690000000002E-3</v>
      </c>
      <c r="P160" s="188">
        <v>1.2499553999999999E-4</v>
      </c>
      <c r="Q160" s="188">
        <v>3.5267726000000002E-4</v>
      </c>
      <c r="R160" s="188">
        <v>3.0268071999999999E-3</v>
      </c>
      <c r="S160" s="146">
        <v>3.2227412E-3</v>
      </c>
      <c r="T160" s="146">
        <v>0</v>
      </c>
      <c r="U160" s="146">
        <v>0.14840855</v>
      </c>
      <c r="V160" s="188">
        <v>3.5433876000000002E-6</v>
      </c>
      <c r="W160" s="146">
        <v>0</v>
      </c>
      <c r="X160" s="146">
        <v>0</v>
      </c>
      <c r="Z160" s="157">
        <f t="shared" si="48"/>
        <v>6.2441706000000003</v>
      </c>
      <c r="AB160" s="131">
        <f t="shared" si="49"/>
        <v>0.93662559000000001</v>
      </c>
      <c r="AC160" s="131">
        <f t="shared" si="50"/>
        <v>0.19298102000000003</v>
      </c>
      <c r="AD160" s="131">
        <f t="shared" si="51"/>
        <v>0.14077052120000003</v>
      </c>
      <c r="AE160" s="131">
        <f t="shared" si="52"/>
        <v>0.14077406458760003</v>
      </c>
      <c r="AF160" s="131">
        <f t="shared" si="53"/>
        <v>0.15163129119999999</v>
      </c>
      <c r="AH160">
        <v>109.17333000000001</v>
      </c>
      <c r="AI160" s="71">
        <v>72.277146999999999</v>
      </c>
      <c r="AJ160" s="71">
        <v>20.549254000000001</v>
      </c>
      <c r="AK160" s="71">
        <v>0</v>
      </c>
      <c r="AL160" s="71">
        <v>3.9156520000000001</v>
      </c>
      <c r="AM160" s="71">
        <v>8.3158037</v>
      </c>
      <c r="AN160" s="71">
        <v>4.1154742000000004</v>
      </c>
      <c r="AP160" s="129">
        <v>0.13513095</v>
      </c>
      <c r="AQ160" s="129">
        <v>0.12679747</v>
      </c>
      <c r="AR160" s="129">
        <v>5.3214869000000001E-3</v>
      </c>
      <c r="AS160" s="129">
        <v>3.0119991E-3</v>
      </c>
      <c r="AT160" s="172">
        <f t="shared" si="45"/>
        <v>7.6017667350000008E-6</v>
      </c>
      <c r="AU160" s="172">
        <f t="shared" si="46"/>
        <v>1.96800553721781E-8</v>
      </c>
      <c r="AV160" s="185">
        <f t="shared" si="47"/>
        <v>0.42184861119</v>
      </c>
      <c r="AW160" s="121">
        <v>5.7945903000000004E-6</v>
      </c>
      <c r="AX160" s="121">
        <v>1.7483678E-8</v>
      </c>
      <c r="AY160" s="121">
        <v>4.7767905E-13</v>
      </c>
      <c r="AZ160" s="121">
        <v>0</v>
      </c>
      <c r="BA160" s="121">
        <v>0</v>
      </c>
      <c r="BB160" s="121">
        <v>1.1405974E-9</v>
      </c>
      <c r="BC160" s="121">
        <v>1.8054884999999999E-6</v>
      </c>
      <c r="BD160" s="121">
        <v>2.6011185000000002E-10</v>
      </c>
      <c r="BE160" s="121">
        <v>1.9355650999999999E-9</v>
      </c>
      <c r="BF160" s="121">
        <v>0</v>
      </c>
      <c r="BG160" s="121">
        <v>0</v>
      </c>
      <c r="BH160" s="121">
        <v>2.0094166E-13</v>
      </c>
      <c r="BI160" s="121">
        <v>1.8185949E-14</v>
      </c>
      <c r="BJ160" s="121">
        <v>3.6155191000000002E-15</v>
      </c>
      <c r="BK160" s="121">
        <v>2.4730190000000001E-11</v>
      </c>
      <c r="BL160" s="121">
        <v>5.2260740999999996E-10</v>
      </c>
      <c r="BM160" s="121">
        <v>0</v>
      </c>
      <c r="BN160" s="121">
        <v>3.4284118999999998E-4</v>
      </c>
      <c r="BO160" s="121">
        <v>0.42150577</v>
      </c>
      <c r="BP160" s="121">
        <v>0</v>
      </c>
      <c r="BQ160" s="121">
        <v>0</v>
      </c>
      <c r="BR160" s="121">
        <v>0</v>
      </c>
      <c r="BT160" s="71">
        <v>3.2932972E-4</v>
      </c>
      <c r="BU160" s="71">
        <v>1.3344370999999999E-5</v>
      </c>
      <c r="BV160" s="71">
        <v>1.7410403999999999E-4</v>
      </c>
      <c r="BW160" s="71">
        <v>3.7488866999999998E-7</v>
      </c>
      <c r="BX160" s="71">
        <v>1.9199268999999999E-5</v>
      </c>
      <c r="BY160" s="71">
        <v>0</v>
      </c>
      <c r="BZ160" s="71">
        <v>0</v>
      </c>
      <c r="CA160" s="71">
        <v>0</v>
      </c>
      <c r="CB160" s="71">
        <v>1.8811618999999999E-7</v>
      </c>
      <c r="CC160" s="71">
        <v>3.9918127000000001E-7</v>
      </c>
      <c r="CD160" s="71">
        <v>0</v>
      </c>
      <c r="CE160" s="71">
        <v>0</v>
      </c>
      <c r="CF160" s="71">
        <v>0</v>
      </c>
      <c r="CG160" s="71">
        <v>9.0025185999999995E-6</v>
      </c>
      <c r="CH160" s="71">
        <v>1.1271732999999999E-4</v>
      </c>
      <c r="CI160" s="71">
        <v>3.9090867999999996E-12</v>
      </c>
      <c r="CJ160" s="71">
        <v>0</v>
      </c>
      <c r="CL160" s="186">
        <v>0</v>
      </c>
      <c r="CM160" s="186">
        <v>6.2441706000000003</v>
      </c>
      <c r="CN160" s="187">
        <v>0</v>
      </c>
      <c r="CO160" s="186">
        <v>9.1300242999999993E-3</v>
      </c>
      <c r="CP160" s="186">
        <v>9.3978677E-11</v>
      </c>
      <c r="CQ160" s="186">
        <v>1.1348503E-8</v>
      </c>
      <c r="CR160" s="186">
        <v>7.8660092000000005E-4</v>
      </c>
      <c r="CS160" s="186">
        <v>1.5237128000000001E-2</v>
      </c>
      <c r="CT160" s="186">
        <v>0</v>
      </c>
      <c r="CU160" s="186">
        <v>0</v>
      </c>
      <c r="CW160" s="88" t="s">
        <v>826</v>
      </c>
      <c r="CX160" s="161" t="s">
        <v>2854</v>
      </c>
    </row>
    <row r="161" spans="1:102" ht="14.4">
      <c r="A161" t="s">
        <v>947</v>
      </c>
      <c r="B161" s="92" t="s">
        <v>896</v>
      </c>
      <c r="C161" s="126" t="str">
        <f t="shared" si="43"/>
        <v>A.030.14.126</v>
      </c>
      <c r="D161" s="11" t="s">
        <v>1698</v>
      </c>
      <c r="E161" s="125" t="s">
        <v>878</v>
      </c>
      <c r="F161" s="128" t="str">
        <f t="shared" si="44"/>
        <v>Styrene</v>
      </c>
      <c r="G161" s="131">
        <f t="shared" si="54"/>
        <v>0.36331041317385027</v>
      </c>
      <c r="H161" s="183">
        <f t="shared" si="55"/>
        <v>2.4602403085128E-2</v>
      </c>
      <c r="I161" s="183">
        <f t="shared" si="56"/>
        <v>2.5208010088722248E-2</v>
      </c>
      <c r="J161" s="184">
        <f t="shared" si="57"/>
        <v>0</v>
      </c>
      <c r="K161" s="183">
        <v>0.3135</v>
      </c>
      <c r="L161" s="146">
        <v>2.5163985999999999E-2</v>
      </c>
      <c r="M161" s="188">
        <v>4.4023790000000003E-5</v>
      </c>
      <c r="N161" s="146">
        <v>2.46024E-2</v>
      </c>
      <c r="O161" s="146">
        <v>0</v>
      </c>
      <c r="P161" s="188">
        <v>0</v>
      </c>
      <c r="Q161" s="188">
        <v>3.0851279999999999E-9</v>
      </c>
      <c r="R161" s="188">
        <v>2.9872225000000002E-10</v>
      </c>
      <c r="S161" s="146">
        <v>0</v>
      </c>
      <c r="T161" s="146">
        <v>0</v>
      </c>
      <c r="U161" s="146">
        <v>0</v>
      </c>
      <c r="V161" s="146">
        <v>0</v>
      </c>
      <c r="W161" s="146">
        <v>0</v>
      </c>
      <c r="X161" s="146">
        <v>0</v>
      </c>
      <c r="Z161" s="157">
        <f t="shared" si="48"/>
        <v>2.0900000000000003</v>
      </c>
      <c r="AB161" s="131">
        <f t="shared" si="49"/>
        <v>0.3135</v>
      </c>
      <c r="AC161" s="131">
        <f t="shared" si="50"/>
        <v>4.9810413173850245E-2</v>
      </c>
      <c r="AD161" s="131">
        <f t="shared" si="51"/>
        <v>2.5208010088722248E-2</v>
      </c>
      <c r="AE161" s="131">
        <f t="shared" si="52"/>
        <v>2.5208010088722248E-2</v>
      </c>
      <c r="AF161" s="131">
        <f t="shared" si="53"/>
        <v>0</v>
      </c>
      <c r="AH161">
        <v>44.731999999999999</v>
      </c>
      <c r="AI161" s="71">
        <v>44.731999999999999</v>
      </c>
      <c r="AJ161" s="71">
        <v>0</v>
      </c>
      <c r="AK161" s="71">
        <v>0</v>
      </c>
      <c r="AL161" s="71">
        <v>0</v>
      </c>
      <c r="AM161" s="71">
        <v>0</v>
      </c>
      <c r="AN161" s="71">
        <v>0</v>
      </c>
      <c r="AP161" s="129">
        <v>4.4945868999999999E-2</v>
      </c>
      <c r="AQ161" s="129">
        <v>3.9984984000000001E-2</v>
      </c>
      <c r="AR161" s="129">
        <v>1.7670207E-3</v>
      </c>
      <c r="AS161" s="129">
        <v>3.1938648000000001E-3</v>
      </c>
      <c r="AT161" s="172">
        <f t="shared" si="45"/>
        <v>2.39718128E-6</v>
      </c>
      <c r="AU161" s="172">
        <f t="shared" si="46"/>
        <v>6.534839885E-9</v>
      </c>
      <c r="AV161" s="185">
        <f t="shared" si="47"/>
        <v>0.44732</v>
      </c>
      <c r="AW161" s="121">
        <v>1.9395199999999999E-6</v>
      </c>
      <c r="AX161" s="121">
        <v>5.8520000000000001E-9</v>
      </c>
      <c r="AY161" s="121">
        <v>1.59885E-13</v>
      </c>
      <c r="AZ161" s="121">
        <v>0</v>
      </c>
      <c r="BA161" s="121">
        <v>0</v>
      </c>
      <c r="BB161" s="121">
        <v>6.5928000000000002E-10</v>
      </c>
      <c r="BC161" s="121">
        <v>4.5700199999999998E-7</v>
      </c>
      <c r="BD161" s="121">
        <v>1.5034800000000001E-10</v>
      </c>
      <c r="BE161" s="121">
        <v>5.3233199999999998E-10</v>
      </c>
      <c r="BF161" s="121">
        <v>0</v>
      </c>
      <c r="BG161" s="121">
        <v>0</v>
      </c>
      <c r="BH161" s="121">
        <v>0</v>
      </c>
      <c r="BI161" s="121">
        <v>0</v>
      </c>
      <c r="BJ161" s="121">
        <v>0</v>
      </c>
      <c r="BK161" s="121">
        <v>0</v>
      </c>
      <c r="BL161" s="121">
        <v>0</v>
      </c>
      <c r="BM161" s="121">
        <v>0</v>
      </c>
      <c r="BN161" s="121">
        <v>0</v>
      </c>
      <c r="BO161" s="121">
        <v>0.44732</v>
      </c>
      <c r="BP161" s="121">
        <v>0</v>
      </c>
      <c r="BQ161" s="121">
        <v>0</v>
      </c>
      <c r="BR161" s="121">
        <v>0</v>
      </c>
      <c r="BT161" s="71">
        <v>1.2396898E-4</v>
      </c>
      <c r="BU161" s="71">
        <v>3.6700577000000001E-6</v>
      </c>
      <c r="BV161" s="71">
        <v>5.8274745999999999E-5</v>
      </c>
      <c r="BW161" s="71">
        <v>1.1712922E-8</v>
      </c>
      <c r="BX161" s="71">
        <v>3.0231527000000001E-6</v>
      </c>
      <c r="BY161" s="71">
        <v>0</v>
      </c>
      <c r="BZ161" s="71">
        <v>0</v>
      </c>
      <c r="CA161" s="71">
        <v>0</v>
      </c>
      <c r="CB161" s="71">
        <v>0</v>
      </c>
      <c r="CC161" s="71">
        <v>3.5732400999999997E-8</v>
      </c>
      <c r="CD161" s="71">
        <v>0</v>
      </c>
      <c r="CE161" s="71">
        <v>0</v>
      </c>
      <c r="CF161" s="71">
        <v>0</v>
      </c>
      <c r="CG161" s="71">
        <v>4.9411173999999996E-6</v>
      </c>
      <c r="CH161" s="71">
        <v>5.4012460000000002E-5</v>
      </c>
      <c r="CI161" s="71">
        <v>0</v>
      </c>
      <c r="CJ161" s="71">
        <v>0</v>
      </c>
      <c r="CL161" s="186">
        <v>0</v>
      </c>
      <c r="CM161" s="186">
        <v>2.09</v>
      </c>
      <c r="CN161" s="187">
        <v>0</v>
      </c>
      <c r="CO161" s="186">
        <v>2.5110000000000002E-3</v>
      </c>
      <c r="CP161" s="186">
        <v>0</v>
      </c>
      <c r="CQ161" s="186">
        <v>0</v>
      </c>
      <c r="CR161" s="186">
        <v>1.5344997E-4</v>
      </c>
      <c r="CS161" s="186">
        <v>0</v>
      </c>
      <c r="CT161" s="186">
        <v>0</v>
      </c>
      <c r="CU161" s="186">
        <v>0</v>
      </c>
      <c r="CW161" s="85" t="s">
        <v>856</v>
      </c>
      <c r="CX161" s="161" t="s">
        <v>2855</v>
      </c>
    </row>
    <row r="162" spans="1:102" ht="14.4">
      <c r="A162" t="s">
        <v>948</v>
      </c>
      <c r="B162" s="92" t="s">
        <v>896</v>
      </c>
      <c r="C162" s="126" t="str">
        <f t="shared" si="43"/>
        <v>A.030.14.127</v>
      </c>
      <c r="D162" s="11" t="s">
        <v>1698</v>
      </c>
      <c r="E162" s="125" t="s">
        <v>878</v>
      </c>
      <c r="F162" s="128" t="str">
        <f t="shared" si="44"/>
        <v>Toluene</v>
      </c>
      <c r="G162" s="131">
        <f t="shared" si="54"/>
        <v>0.23746804717262621</v>
      </c>
      <c r="H162" s="183">
        <f t="shared" si="55"/>
        <v>5.0902957063299996E-3</v>
      </c>
      <c r="I162" s="183">
        <f t="shared" si="56"/>
        <v>4.9377751466296221E-2</v>
      </c>
      <c r="J162" s="184">
        <f t="shared" si="57"/>
        <v>0</v>
      </c>
      <c r="K162" s="183">
        <v>0.183</v>
      </c>
      <c r="L162" s="146">
        <v>4.7602125000000002E-2</v>
      </c>
      <c r="M162" s="146">
        <v>1.7756257000000001E-3</v>
      </c>
      <c r="N162" s="146">
        <v>2.8959839999999999E-3</v>
      </c>
      <c r="O162" s="146">
        <v>2.1942720000000001E-3</v>
      </c>
      <c r="P162" s="188">
        <v>0</v>
      </c>
      <c r="Q162" s="188">
        <v>3.9706329999999998E-8</v>
      </c>
      <c r="R162" s="188">
        <v>7.6629622000000005E-10</v>
      </c>
      <c r="S162" s="188">
        <v>0</v>
      </c>
      <c r="T162" s="146">
        <v>0</v>
      </c>
      <c r="U162" s="188">
        <v>0</v>
      </c>
      <c r="V162" s="146">
        <v>0</v>
      </c>
      <c r="W162" s="146">
        <v>0</v>
      </c>
      <c r="X162" s="146">
        <v>0</v>
      </c>
      <c r="Z162" s="157">
        <f t="shared" si="48"/>
        <v>1.22</v>
      </c>
      <c r="AB162" s="131">
        <f t="shared" si="49"/>
        <v>0.183</v>
      </c>
      <c r="AC162" s="131">
        <f t="shared" si="50"/>
        <v>5.4468047172626217E-2</v>
      </c>
      <c r="AD162" s="131">
        <f t="shared" si="51"/>
        <v>4.9377751466296221E-2</v>
      </c>
      <c r="AE162" s="131">
        <f t="shared" si="52"/>
        <v>4.9377751466296221E-2</v>
      </c>
      <c r="AF162" s="131">
        <f t="shared" si="53"/>
        <v>0</v>
      </c>
      <c r="AH162">
        <v>52.706000000000003</v>
      </c>
      <c r="AI162" s="71">
        <v>52.47</v>
      </c>
      <c r="AJ162" s="71">
        <v>0</v>
      </c>
      <c r="AK162" s="71">
        <v>0</v>
      </c>
      <c r="AL162" s="71">
        <v>0.23599999999999999</v>
      </c>
      <c r="AM162" s="71">
        <v>0</v>
      </c>
      <c r="AN162" s="71">
        <v>0</v>
      </c>
      <c r="AP162" s="129">
        <v>3.8253901E-2</v>
      </c>
      <c r="AQ162" s="129">
        <v>3.3305830000000002E-2</v>
      </c>
      <c r="AR162" s="129">
        <v>1.2017130999999999E-3</v>
      </c>
      <c r="AS162" s="129">
        <v>3.746358E-3</v>
      </c>
      <c r="AT162" s="172">
        <f t="shared" si="45"/>
        <v>1.9967524000000002E-6</v>
      </c>
      <c r="AU162" s="172">
        <f t="shared" si="46"/>
        <v>4.4442053300000004E-9</v>
      </c>
      <c r="AV162" s="185">
        <f t="shared" si="47"/>
        <v>0.52470000000000006</v>
      </c>
      <c r="AW162" s="121">
        <v>1.1321600000000001E-6</v>
      </c>
      <c r="AX162" s="121">
        <v>3.4160000000000002E-9</v>
      </c>
      <c r="AY162" s="121">
        <v>9.3330000000000005E-14</v>
      </c>
      <c r="AZ162" s="121">
        <v>0</v>
      </c>
      <c r="BA162" s="121">
        <v>0</v>
      </c>
      <c r="BB162" s="121">
        <v>9.2399999999999999E-11</v>
      </c>
      <c r="BC162" s="121">
        <v>8.6450000000000005E-7</v>
      </c>
      <c r="BD162" s="121">
        <v>2.1112E-11</v>
      </c>
      <c r="BE162" s="121">
        <v>1.0069999999999999E-9</v>
      </c>
      <c r="BF162" s="121">
        <v>0</v>
      </c>
      <c r="BG162" s="121">
        <v>0</v>
      </c>
      <c r="BH162" s="121">
        <v>0</v>
      </c>
      <c r="BI162" s="121">
        <v>0</v>
      </c>
      <c r="BJ162" s="121">
        <v>0</v>
      </c>
      <c r="BK162" s="121">
        <v>0</v>
      </c>
      <c r="BL162" s="121">
        <v>0</v>
      </c>
      <c r="BM162" s="121">
        <v>0</v>
      </c>
      <c r="BN162" s="121">
        <v>0</v>
      </c>
      <c r="BO162" s="121">
        <v>0.52470000000000006</v>
      </c>
      <c r="BP162" s="121">
        <v>0</v>
      </c>
      <c r="BQ162" s="121">
        <v>0</v>
      </c>
      <c r="BR162" s="121">
        <v>0</v>
      </c>
      <c r="BT162" s="71">
        <v>1.1301963E-4</v>
      </c>
      <c r="BU162" s="71">
        <v>6.9425623000000003E-6</v>
      </c>
      <c r="BV162" s="71">
        <v>3.4016836999999997E-5</v>
      </c>
      <c r="BW162" s="71">
        <v>8.9761476E-14</v>
      </c>
      <c r="BX162" s="71">
        <v>7.7001082999999994E-6</v>
      </c>
      <c r="BY162" s="71">
        <v>0</v>
      </c>
      <c r="BZ162" s="71">
        <v>0</v>
      </c>
      <c r="CA162" s="71">
        <v>0</v>
      </c>
      <c r="CB162" s="71">
        <v>0</v>
      </c>
      <c r="CC162" s="71">
        <v>2.6273909000000001E-11</v>
      </c>
      <c r="CD162" s="71">
        <v>0</v>
      </c>
      <c r="CE162" s="71">
        <v>0</v>
      </c>
      <c r="CF162" s="71">
        <v>0</v>
      </c>
      <c r="CG162" s="71">
        <v>1.0042467000000001E-6</v>
      </c>
      <c r="CH162" s="71">
        <v>6.3355848000000006E-5</v>
      </c>
      <c r="CI162" s="71">
        <v>0</v>
      </c>
      <c r="CJ162" s="71">
        <v>0</v>
      </c>
      <c r="CL162" s="186">
        <v>0</v>
      </c>
      <c r="CM162" s="186">
        <v>1.22</v>
      </c>
      <c r="CN162" s="187">
        <v>2.5186084E-3</v>
      </c>
      <c r="CO162" s="186">
        <v>4.7499999999999999E-3</v>
      </c>
      <c r="CP162" s="186">
        <v>0</v>
      </c>
      <c r="CQ162" s="186">
        <v>0</v>
      </c>
      <c r="CR162" s="186">
        <v>2.9027772000000002E-4</v>
      </c>
      <c r="CS162" s="186">
        <v>0</v>
      </c>
      <c r="CT162" s="186">
        <v>0</v>
      </c>
      <c r="CU162" s="186">
        <v>0</v>
      </c>
      <c r="CW162" s="85" t="s">
        <v>857</v>
      </c>
      <c r="CX162" s="161" t="s">
        <v>2856</v>
      </c>
    </row>
    <row r="163" spans="1:102" ht="14.4">
      <c r="A163" t="s">
        <v>949</v>
      </c>
      <c r="B163" s="92" t="s">
        <v>896</v>
      </c>
      <c r="C163" s="126" t="str">
        <f t="shared" si="43"/>
        <v>A.030.14.128</v>
      </c>
      <c r="D163" s="11" t="s">
        <v>1698</v>
      </c>
      <c r="E163" s="125" t="s">
        <v>878</v>
      </c>
      <c r="F163" s="128" t="str">
        <f t="shared" si="44"/>
        <v>Triethylene glycol (TEG)</v>
      </c>
      <c r="G163" s="131">
        <f t="shared" si="54"/>
        <v>0.34669199487254609</v>
      </c>
      <c r="H163" s="183">
        <f t="shared" si="55"/>
        <v>7.3657429041600001E-3</v>
      </c>
      <c r="I163" s="183">
        <f t="shared" si="56"/>
        <v>4.3826251968386104E-2</v>
      </c>
      <c r="J163" s="184">
        <f t="shared" si="57"/>
        <v>0</v>
      </c>
      <c r="K163" s="183">
        <v>0.29549999999999998</v>
      </c>
      <c r="L163" s="146">
        <v>3.8983635000000003E-2</v>
      </c>
      <c r="M163" s="146">
        <v>4.8426156E-3</v>
      </c>
      <c r="N163" s="146">
        <v>5.1713999999999996E-3</v>
      </c>
      <c r="O163" s="146">
        <v>2.1942720000000001E-3</v>
      </c>
      <c r="P163" s="188">
        <v>0</v>
      </c>
      <c r="Q163" s="188">
        <v>7.0904159999999996E-8</v>
      </c>
      <c r="R163" s="188">
        <v>1.3683861000000001E-9</v>
      </c>
      <c r="S163" s="146">
        <v>0</v>
      </c>
      <c r="T163" s="146">
        <v>0</v>
      </c>
      <c r="U163" s="146">
        <v>0</v>
      </c>
      <c r="V163" s="146">
        <v>0</v>
      </c>
      <c r="W163" s="146">
        <v>0</v>
      </c>
      <c r="X163" s="146">
        <v>0</v>
      </c>
      <c r="Z163" s="157">
        <f t="shared" si="48"/>
        <v>1.97</v>
      </c>
      <c r="AB163" s="131">
        <f t="shared" si="49"/>
        <v>0.29549999999999998</v>
      </c>
      <c r="AC163" s="131">
        <f t="shared" si="50"/>
        <v>5.1191994872546102E-2</v>
      </c>
      <c r="AD163" s="131">
        <f t="shared" si="51"/>
        <v>4.3826251968386104E-2</v>
      </c>
      <c r="AE163" s="131">
        <f t="shared" si="52"/>
        <v>4.3826251968386104E-2</v>
      </c>
      <c r="AF163" s="131">
        <f t="shared" si="53"/>
        <v>0</v>
      </c>
      <c r="AH163">
        <v>30.295999999999999</v>
      </c>
      <c r="AI163" s="71">
        <v>28.408000000000001</v>
      </c>
      <c r="AJ163" s="71">
        <v>0</v>
      </c>
      <c r="AK163" s="71">
        <v>0</v>
      </c>
      <c r="AL163" s="71">
        <v>1.8879999999999999</v>
      </c>
      <c r="AM163" s="71">
        <v>0</v>
      </c>
      <c r="AN163" s="71">
        <v>0</v>
      </c>
      <c r="AP163" s="129">
        <v>4.6058652999999998E-2</v>
      </c>
      <c r="AQ163" s="129">
        <v>4.2305567000000002E-2</v>
      </c>
      <c r="AR163" s="129">
        <v>1.7247547E-3</v>
      </c>
      <c r="AS163" s="129">
        <v>2.0283312E-3</v>
      </c>
      <c r="AT163" s="172">
        <f t="shared" si="45"/>
        <v>2.5363050000000001E-6</v>
      </c>
      <c r="AU163" s="172">
        <f t="shared" si="46"/>
        <v>6.3785307050000004E-9</v>
      </c>
      <c r="AV163" s="185">
        <f t="shared" si="47"/>
        <v>0.28408</v>
      </c>
      <c r="AW163" s="121">
        <v>1.8281600000000001E-6</v>
      </c>
      <c r="AX163" s="121">
        <v>5.5160000000000004E-9</v>
      </c>
      <c r="AY163" s="121">
        <v>1.5070499999999999E-13</v>
      </c>
      <c r="AZ163" s="121">
        <v>0</v>
      </c>
      <c r="BA163" s="121">
        <v>0</v>
      </c>
      <c r="BB163" s="121">
        <v>1.65E-10</v>
      </c>
      <c r="BC163" s="121">
        <v>7.0798000000000002E-7</v>
      </c>
      <c r="BD163" s="121">
        <v>3.7700000000000003E-11</v>
      </c>
      <c r="BE163" s="121">
        <v>8.2467999999999999E-10</v>
      </c>
      <c r="BF163" s="121">
        <v>0</v>
      </c>
      <c r="BG163" s="121">
        <v>0</v>
      </c>
      <c r="BH163" s="121">
        <v>0</v>
      </c>
      <c r="BI163" s="121">
        <v>0</v>
      </c>
      <c r="BJ163" s="121">
        <v>0</v>
      </c>
      <c r="BK163" s="121">
        <v>0</v>
      </c>
      <c r="BL163" s="121">
        <v>0</v>
      </c>
      <c r="BM163" s="121">
        <v>0</v>
      </c>
      <c r="BN163" s="121">
        <v>0</v>
      </c>
      <c r="BO163" s="121">
        <v>0.28408</v>
      </c>
      <c r="BP163" s="121">
        <v>0</v>
      </c>
      <c r="BQ163" s="121">
        <v>0</v>
      </c>
      <c r="BR163" s="121">
        <v>0</v>
      </c>
      <c r="BT163" s="71">
        <v>1.0293853000000001E-4</v>
      </c>
      <c r="BU163" s="71">
        <v>5.6855931000000002E-6</v>
      </c>
      <c r="BV163" s="71">
        <v>5.4928827000000002E-5</v>
      </c>
      <c r="BW163" s="71">
        <v>1.6028835E-13</v>
      </c>
      <c r="BX163" s="71">
        <v>6.6646996000000001E-6</v>
      </c>
      <c r="BY163" s="71">
        <v>0</v>
      </c>
      <c r="BZ163" s="71">
        <v>0</v>
      </c>
      <c r="CA163" s="71">
        <v>0</v>
      </c>
      <c r="CB163" s="71">
        <v>0</v>
      </c>
      <c r="CC163" s="71">
        <v>4.6917694999999999E-11</v>
      </c>
      <c r="CD163" s="71">
        <v>0</v>
      </c>
      <c r="CE163" s="71">
        <v>0</v>
      </c>
      <c r="CF163" s="71">
        <v>0</v>
      </c>
      <c r="CG163" s="71">
        <v>1.357611E-6</v>
      </c>
      <c r="CH163" s="71">
        <v>3.4301751999999999E-5</v>
      </c>
      <c r="CI163" s="71">
        <v>0</v>
      </c>
      <c r="CJ163" s="71">
        <v>0</v>
      </c>
      <c r="CL163" s="186">
        <v>0</v>
      </c>
      <c r="CM163" s="186">
        <v>1.97</v>
      </c>
      <c r="CN163" s="187">
        <v>4.4975149999999997E-3</v>
      </c>
      <c r="CO163" s="186">
        <v>3.8899999999999998E-3</v>
      </c>
      <c r="CP163" s="186">
        <v>0</v>
      </c>
      <c r="CQ163" s="186">
        <v>0</v>
      </c>
      <c r="CR163" s="186">
        <v>2.3772218000000001E-4</v>
      </c>
      <c r="CS163" s="186">
        <v>0</v>
      </c>
      <c r="CT163" s="186">
        <v>0</v>
      </c>
      <c r="CU163" s="186">
        <v>0</v>
      </c>
      <c r="CW163" s="85" t="s">
        <v>848</v>
      </c>
      <c r="CX163" s="161" t="s">
        <v>2857</v>
      </c>
    </row>
    <row r="164" spans="1:102" ht="14.4">
      <c r="A164" t="s">
        <v>950</v>
      </c>
      <c r="B164" s="92" t="s">
        <v>896</v>
      </c>
      <c r="C164" s="126" t="str">
        <f t="shared" si="43"/>
        <v>A.030.14.129</v>
      </c>
      <c r="D164" s="11" t="s">
        <v>1698</v>
      </c>
      <c r="E164" s="125" t="s">
        <v>878</v>
      </c>
      <c r="F164" s="128" t="str">
        <f t="shared" si="44"/>
        <v>Xylene</v>
      </c>
      <c r="G164" s="131">
        <f t="shared" si="54"/>
        <v>0.27880712901807692</v>
      </c>
      <c r="H164" s="183">
        <f t="shared" si="55"/>
        <v>5.1937251244130005E-3</v>
      </c>
      <c r="I164" s="183">
        <f t="shared" si="56"/>
        <v>5.9113403893663943E-2</v>
      </c>
      <c r="J164" s="184">
        <f t="shared" si="57"/>
        <v>0</v>
      </c>
      <c r="K164" s="183">
        <v>0.2145</v>
      </c>
      <c r="L164" s="146">
        <v>5.7122550000000001E-2</v>
      </c>
      <c r="M164" s="146">
        <v>1.9908530999999999E-3</v>
      </c>
      <c r="N164" s="146">
        <v>2.9994119999999999E-3</v>
      </c>
      <c r="O164" s="146">
        <v>2.1942720000000001E-3</v>
      </c>
      <c r="P164" s="146">
        <v>0</v>
      </c>
      <c r="Q164" s="188">
        <v>4.1124413000000001E-8</v>
      </c>
      <c r="R164" s="188">
        <v>7.9366394E-10</v>
      </c>
      <c r="S164" s="146">
        <v>0</v>
      </c>
      <c r="T164" s="188">
        <v>0</v>
      </c>
      <c r="U164" s="188">
        <v>0</v>
      </c>
      <c r="V164" s="188">
        <v>0</v>
      </c>
      <c r="W164" s="188">
        <v>0</v>
      </c>
      <c r="X164" s="146">
        <v>0</v>
      </c>
      <c r="Z164" s="157">
        <f t="shared" si="48"/>
        <v>1.43</v>
      </c>
      <c r="AB164" s="131">
        <f t="shared" si="49"/>
        <v>0.2145</v>
      </c>
      <c r="AC164" s="131">
        <f t="shared" si="50"/>
        <v>6.4307129018076947E-2</v>
      </c>
      <c r="AD164" s="131">
        <f t="shared" si="51"/>
        <v>5.9113403893663943E-2</v>
      </c>
      <c r="AE164" s="131">
        <f t="shared" si="52"/>
        <v>5.9113403893663943E-2</v>
      </c>
      <c r="AF164" s="131">
        <f t="shared" si="53"/>
        <v>0</v>
      </c>
      <c r="AH164">
        <v>52.387999999999998</v>
      </c>
      <c r="AI164" s="71">
        <v>52.152000000000001</v>
      </c>
      <c r="AJ164" s="71">
        <v>0</v>
      </c>
      <c r="AK164" s="71">
        <v>0</v>
      </c>
      <c r="AL164" s="71">
        <v>0.23599999999999999</v>
      </c>
      <c r="AM164" s="71">
        <v>0</v>
      </c>
      <c r="AN164" s="71">
        <v>0</v>
      </c>
      <c r="AP164" s="129">
        <v>4.4579483000000003E-2</v>
      </c>
      <c r="AQ164" s="129">
        <v>3.9440454999999999E-2</v>
      </c>
      <c r="AR164" s="129">
        <v>1.4153751E-3</v>
      </c>
      <c r="AS164" s="129">
        <v>3.7236527999999999E-3</v>
      </c>
      <c r="AT164" s="172">
        <f t="shared" si="45"/>
        <v>2.3645357000000003E-6</v>
      </c>
      <c r="AU164" s="172">
        <f t="shared" si="46"/>
        <v>5.2343753949999997E-9</v>
      </c>
      <c r="AV164" s="185">
        <f t="shared" si="47"/>
        <v>0.52151999999999998</v>
      </c>
      <c r="AW164" s="121">
        <v>1.32704E-6</v>
      </c>
      <c r="AX164" s="121">
        <v>4.0039999999999998E-9</v>
      </c>
      <c r="AY164" s="121">
        <v>1.09395E-13</v>
      </c>
      <c r="AZ164" s="121">
        <v>0</v>
      </c>
      <c r="BA164" s="121">
        <v>0</v>
      </c>
      <c r="BB164" s="121">
        <v>9.5700000000000003E-11</v>
      </c>
      <c r="BC164" s="121">
        <v>1.0374E-6</v>
      </c>
      <c r="BD164" s="121">
        <v>2.1865999999999999E-11</v>
      </c>
      <c r="BE164" s="121">
        <v>1.2084000000000001E-9</v>
      </c>
      <c r="BF164" s="121">
        <v>0</v>
      </c>
      <c r="BG164" s="121">
        <v>0</v>
      </c>
      <c r="BH164" s="121">
        <v>0</v>
      </c>
      <c r="BI164" s="121">
        <v>0</v>
      </c>
      <c r="BJ164" s="121">
        <v>0</v>
      </c>
      <c r="BK164" s="121">
        <v>0</v>
      </c>
      <c r="BL164" s="121">
        <v>0</v>
      </c>
      <c r="BM164" s="121">
        <v>0</v>
      </c>
      <c r="BN164" s="121">
        <v>0</v>
      </c>
      <c r="BO164" s="121">
        <v>0.52151999999999998</v>
      </c>
      <c r="BP164" s="121">
        <v>0</v>
      </c>
      <c r="BQ164" s="121">
        <v>0</v>
      </c>
      <c r="BR164" s="121">
        <v>0</v>
      </c>
      <c r="BT164" s="71">
        <v>1.2113318999999999E-4</v>
      </c>
      <c r="BU164" s="71">
        <v>8.3310747000000007E-6</v>
      </c>
      <c r="BV164" s="71">
        <v>3.9872193999999998E-5</v>
      </c>
      <c r="BW164" s="71">
        <v>9.2967243000000005E-14</v>
      </c>
      <c r="BX164" s="71">
        <v>8.8438738000000008E-6</v>
      </c>
      <c r="BY164" s="71">
        <v>0</v>
      </c>
      <c r="BZ164" s="71">
        <v>0</v>
      </c>
      <c r="CA164" s="71">
        <v>0</v>
      </c>
      <c r="CB164" s="71">
        <v>0</v>
      </c>
      <c r="CC164" s="71">
        <v>2.7212263E-11</v>
      </c>
      <c r="CD164" s="71">
        <v>0</v>
      </c>
      <c r="CE164" s="71">
        <v>0</v>
      </c>
      <c r="CF164" s="71">
        <v>0</v>
      </c>
      <c r="CG164" s="71">
        <v>1.1141503E-6</v>
      </c>
      <c r="CH164" s="71">
        <v>6.2971872999999999E-5</v>
      </c>
      <c r="CI164" s="71">
        <v>0</v>
      </c>
      <c r="CJ164" s="71">
        <v>0</v>
      </c>
      <c r="CL164" s="186">
        <v>0</v>
      </c>
      <c r="CM164" s="186">
        <v>1.43</v>
      </c>
      <c r="CN164" s="187">
        <v>2.6085587000000002E-3</v>
      </c>
      <c r="CO164" s="186">
        <v>5.7000000000000002E-3</v>
      </c>
      <c r="CP164" s="186">
        <v>0</v>
      </c>
      <c r="CQ164" s="186">
        <v>0</v>
      </c>
      <c r="CR164" s="186">
        <v>3.4833326999999999E-4</v>
      </c>
      <c r="CS164" s="186">
        <v>0</v>
      </c>
      <c r="CT164" s="186">
        <v>0</v>
      </c>
      <c r="CU164" s="186">
        <v>0</v>
      </c>
      <c r="CW164" s="85" t="s">
        <v>858</v>
      </c>
      <c r="CX164" s="161" t="s">
        <v>2858</v>
      </c>
    </row>
    <row r="165" spans="1:102" ht="14.4">
      <c r="A165" t="s">
        <v>1680</v>
      </c>
      <c r="B165" s="92" t="s">
        <v>896</v>
      </c>
      <c r="C165" s="126" t="str">
        <f t="shared" si="43"/>
        <v>A.030.14.130</v>
      </c>
      <c r="D165" s="11" t="s">
        <v>1698</v>
      </c>
      <c r="E165" s="125" t="s">
        <v>878</v>
      </c>
      <c r="F165" s="128" t="str">
        <f t="shared" si="44"/>
        <v>Acrylonitrile from propylene ammoxidation</v>
      </c>
      <c r="G165" s="131">
        <f t="shared" si="54"/>
        <v>0.83438865976344134</v>
      </c>
      <c r="H165" s="183">
        <f t="shared" si="55"/>
        <v>2.0652874820000004E-2</v>
      </c>
      <c r="I165" s="183">
        <f t="shared" si="56"/>
        <v>0.25897131165100001</v>
      </c>
      <c r="J165" s="184">
        <f t="shared" si="57"/>
        <v>1.3770553292441274E-2</v>
      </c>
      <c r="K165" s="183">
        <v>0.54099392000000002</v>
      </c>
      <c r="L165" s="146">
        <v>5.2431416000000002E-2</v>
      </c>
      <c r="M165" s="146">
        <v>0.10404265</v>
      </c>
      <c r="N165" s="146">
        <v>1.6063006000000001E-2</v>
      </c>
      <c r="O165" s="146">
        <v>4.07071E-3</v>
      </c>
      <c r="P165" s="146">
        <v>1.3616989E-4</v>
      </c>
      <c r="Q165" s="146">
        <v>3.8298892999999998E-4</v>
      </c>
      <c r="R165" s="146">
        <v>0.10229358</v>
      </c>
      <c r="S165" s="146">
        <v>4.9042615000000002E-4</v>
      </c>
      <c r="T165" s="188">
        <v>1.6020334999999999E-4</v>
      </c>
      <c r="U165" s="188">
        <v>1.3279831000000001E-2</v>
      </c>
      <c r="V165" s="188">
        <v>4.3462301000000002E-5</v>
      </c>
      <c r="W165" s="188">
        <v>2.9613971000000001E-7</v>
      </c>
      <c r="X165" s="146">
        <v>2.7312720999999999E-12</v>
      </c>
      <c r="Z165" s="157">
        <f t="shared" si="48"/>
        <v>3.6066261333333336</v>
      </c>
      <c r="AB165" s="131">
        <f t="shared" si="49"/>
        <v>0.54099392000000002</v>
      </c>
      <c r="AC165" s="131">
        <f t="shared" si="50"/>
        <v>0.27942052082000002</v>
      </c>
      <c r="AD165" s="131">
        <f t="shared" si="51"/>
        <v>0.25876794213970999</v>
      </c>
      <c r="AE165" s="131">
        <f t="shared" si="52"/>
        <v>0.25897131165099996</v>
      </c>
      <c r="AF165" s="131">
        <f t="shared" si="53"/>
        <v>1.3770257152731273E-2</v>
      </c>
      <c r="AH165">
        <v>73.207549</v>
      </c>
      <c r="AI165" s="71">
        <v>71.303264999999996</v>
      </c>
      <c r="AJ165" s="71">
        <v>0.89918259</v>
      </c>
      <c r="AK165" s="71">
        <v>0</v>
      </c>
      <c r="AL165" s="71">
        <v>0.46296598999999999</v>
      </c>
      <c r="AM165" s="71">
        <v>0.36247658999999999</v>
      </c>
      <c r="AN165" s="71">
        <v>0.17965855</v>
      </c>
      <c r="AP165" s="129">
        <v>8.9839574000000005E-2</v>
      </c>
      <c r="AQ165" s="129">
        <v>8.1369294999999994E-2</v>
      </c>
      <c r="AR165" s="129">
        <v>3.5148735000000001E-3</v>
      </c>
      <c r="AS165" s="129">
        <v>4.9554053000000001E-3</v>
      </c>
      <c r="AT165" s="172">
        <f t="shared" si="45"/>
        <v>4.8782551154858592E-6</v>
      </c>
      <c r="AU165" s="172">
        <f t="shared" si="46"/>
        <v>1.2998792997322188E-8</v>
      </c>
      <c r="AV165" s="185">
        <f t="shared" si="47"/>
        <v>0.69403434421700005</v>
      </c>
      <c r="AW165" s="121">
        <v>3.3476621999999998E-6</v>
      </c>
      <c r="AX165" s="121">
        <v>1.0100733E-8</v>
      </c>
      <c r="AY165" s="121">
        <v>2.7596526999999999E-13</v>
      </c>
      <c r="AZ165" s="121">
        <v>3.8590185999999999E-13</v>
      </c>
      <c r="BA165" s="121">
        <v>0</v>
      </c>
      <c r="BB165" s="121">
        <v>6.0410465000000005E-10</v>
      </c>
      <c r="BC165" s="121">
        <v>1.5296734E-6</v>
      </c>
      <c r="BD165" s="121">
        <v>1.2118413000000001E-10</v>
      </c>
      <c r="BE165" s="121">
        <v>2.5829690999999999E-9</v>
      </c>
      <c r="BF165" s="121">
        <v>1.8791841000000001E-10</v>
      </c>
      <c r="BG165" s="121">
        <v>5.4873482000000002E-12</v>
      </c>
      <c r="BH165" s="121">
        <v>2.1405872999999999E-13</v>
      </c>
      <c r="BI165" s="121">
        <v>8.9588211999999997E-15</v>
      </c>
      <c r="BJ165" s="121">
        <v>2.0262972999999999E-15</v>
      </c>
      <c r="BK165" s="121">
        <v>2.2737414E-11</v>
      </c>
      <c r="BL165" s="121">
        <v>2.9228752E-10</v>
      </c>
      <c r="BM165" s="121">
        <v>3.6898121999999999E-21</v>
      </c>
      <c r="BN165" s="121">
        <v>3.7844216999999999E-5</v>
      </c>
      <c r="BO165" s="121">
        <v>0.69399650000000002</v>
      </c>
      <c r="BP165" s="121">
        <v>0</v>
      </c>
      <c r="BQ165" s="121">
        <v>0</v>
      </c>
      <c r="BR165" s="121">
        <v>0</v>
      </c>
      <c r="BT165" s="71">
        <v>2.7204308999999999E-4</v>
      </c>
      <c r="BU165" s="71">
        <v>1.962831E-5</v>
      </c>
      <c r="BV165" s="71">
        <v>1.0056231E-4</v>
      </c>
      <c r="BW165" s="71">
        <v>1.2147413000000001E-5</v>
      </c>
      <c r="BX165" s="71">
        <v>2.0935933000000001E-5</v>
      </c>
      <c r="BY165" s="71">
        <v>1.7106130000000001E-5</v>
      </c>
      <c r="BZ165" s="71">
        <v>1.0836309E-10</v>
      </c>
      <c r="CA165" s="71">
        <v>1.0096447000000001E-5</v>
      </c>
      <c r="CB165" s="71">
        <v>2.0245523000000001E-7</v>
      </c>
      <c r="CC165" s="71">
        <v>3.2608856999999998E-7</v>
      </c>
      <c r="CD165" s="71">
        <v>0</v>
      </c>
      <c r="CE165" s="71">
        <v>8.1595489000000007E-18</v>
      </c>
      <c r="CF165" s="71">
        <v>6.6810069000000002E-14</v>
      </c>
      <c r="CG165" s="71">
        <v>3.5668885999999998E-6</v>
      </c>
      <c r="CH165" s="71">
        <v>8.7469502999999995E-5</v>
      </c>
      <c r="CI165" s="71">
        <v>1.5083538E-9</v>
      </c>
      <c r="CJ165" s="71">
        <v>0</v>
      </c>
      <c r="CL165" s="186">
        <v>5.6548954000000002E-14</v>
      </c>
      <c r="CM165" s="186">
        <v>3.6060333</v>
      </c>
      <c r="CN165" s="187">
        <v>6.3905879000000004E-3</v>
      </c>
      <c r="CO165" s="186">
        <v>1.1967556000000001E-2</v>
      </c>
      <c r="CP165" s="186">
        <v>9.8768862000000001E-11</v>
      </c>
      <c r="CQ165" s="186">
        <v>1.1697390999999999E-8</v>
      </c>
      <c r="CR165" s="186">
        <v>6.0849866999999999E-4</v>
      </c>
      <c r="CS165" s="186">
        <v>7.4414542000000002E-3</v>
      </c>
      <c r="CT165" s="186">
        <v>1.2601088E-4</v>
      </c>
      <c r="CU165" s="186">
        <v>3.9985115999999999E-3</v>
      </c>
      <c r="CW165" s="85" t="s">
        <v>843</v>
      </c>
      <c r="CX165" s="161" t="s">
        <v>2859</v>
      </c>
    </row>
    <row r="166" spans="1:102" ht="14.4">
      <c r="A166" t="s">
        <v>1681</v>
      </c>
      <c r="B166" s="92" t="s">
        <v>896</v>
      </c>
      <c r="C166" s="126" t="str">
        <f t="shared" si="43"/>
        <v>A.030.14.132</v>
      </c>
      <c r="D166" s="11" t="s">
        <v>1698</v>
      </c>
      <c r="E166" s="125" t="s">
        <v>878</v>
      </c>
      <c r="F166" s="128" t="str">
        <f t="shared" si="44"/>
        <v>Hydrogen cyanide from propylene ammoxidation</v>
      </c>
      <c r="G166" s="131">
        <f t="shared" si="54"/>
        <v>0.83438865976344134</v>
      </c>
      <c r="H166" s="183">
        <f t="shared" si="55"/>
        <v>2.0652874820000004E-2</v>
      </c>
      <c r="I166" s="183">
        <f t="shared" si="56"/>
        <v>0.25897131165100001</v>
      </c>
      <c r="J166" s="184">
        <f t="shared" si="57"/>
        <v>1.3770553292441274E-2</v>
      </c>
      <c r="K166" s="183">
        <v>0.54099392000000002</v>
      </c>
      <c r="L166" s="146">
        <v>5.2431416000000002E-2</v>
      </c>
      <c r="M166" s="146">
        <v>0.10404265</v>
      </c>
      <c r="N166" s="146">
        <v>1.6063006000000001E-2</v>
      </c>
      <c r="O166" s="146">
        <v>4.07071E-3</v>
      </c>
      <c r="P166" s="146">
        <v>1.3616989E-4</v>
      </c>
      <c r="Q166" s="188">
        <v>3.8298892999999998E-4</v>
      </c>
      <c r="R166" s="188">
        <v>0.10229358</v>
      </c>
      <c r="S166" s="146">
        <v>4.9042615000000002E-4</v>
      </c>
      <c r="T166" s="146">
        <v>1.6020334999999999E-4</v>
      </c>
      <c r="U166" s="188">
        <v>1.3279831000000001E-2</v>
      </c>
      <c r="V166" s="188">
        <v>4.3462301000000002E-5</v>
      </c>
      <c r="W166" s="188">
        <v>2.9613971000000001E-7</v>
      </c>
      <c r="X166" s="146">
        <v>2.7312720999999999E-12</v>
      </c>
      <c r="Z166" s="157">
        <f t="shared" si="48"/>
        <v>3.6066261333333336</v>
      </c>
      <c r="AB166" s="131">
        <f t="shared" si="49"/>
        <v>0.54099392000000002</v>
      </c>
      <c r="AC166" s="131">
        <f t="shared" si="50"/>
        <v>0.27942052082000002</v>
      </c>
      <c r="AD166" s="131">
        <f t="shared" si="51"/>
        <v>0.25876794213970999</v>
      </c>
      <c r="AE166" s="131">
        <f t="shared" si="52"/>
        <v>0.25897131165099996</v>
      </c>
      <c r="AF166" s="131">
        <f t="shared" si="53"/>
        <v>1.3770257152731273E-2</v>
      </c>
      <c r="AH166">
        <v>73.207549</v>
      </c>
      <c r="AI166" s="71">
        <v>71.303264999999996</v>
      </c>
      <c r="AJ166" s="71">
        <v>0.89918259</v>
      </c>
      <c r="AK166" s="71">
        <v>0</v>
      </c>
      <c r="AL166" s="71">
        <v>0.46296598999999999</v>
      </c>
      <c r="AM166" s="71">
        <v>0.36247658999999999</v>
      </c>
      <c r="AN166" s="71">
        <v>0.17965855</v>
      </c>
      <c r="AP166" s="129">
        <v>8.9839574000000005E-2</v>
      </c>
      <c r="AQ166" s="129">
        <v>8.1369294999999994E-2</v>
      </c>
      <c r="AR166" s="129">
        <v>3.5148735000000001E-3</v>
      </c>
      <c r="AS166" s="129">
        <v>4.9554053000000001E-3</v>
      </c>
      <c r="AT166" s="172">
        <f t="shared" si="45"/>
        <v>4.8782551154858592E-6</v>
      </c>
      <c r="AU166" s="172">
        <f t="shared" si="46"/>
        <v>1.2998792997322188E-8</v>
      </c>
      <c r="AV166" s="185">
        <f t="shared" si="47"/>
        <v>0.69403434421700005</v>
      </c>
      <c r="AW166" s="121">
        <v>3.3476621999999998E-6</v>
      </c>
      <c r="AX166" s="121">
        <v>1.0100733E-8</v>
      </c>
      <c r="AY166" s="121">
        <v>2.7596526999999999E-13</v>
      </c>
      <c r="AZ166" s="121">
        <v>3.8590185999999999E-13</v>
      </c>
      <c r="BA166" s="121">
        <v>0</v>
      </c>
      <c r="BB166" s="121">
        <v>6.0410465000000005E-10</v>
      </c>
      <c r="BC166" s="121">
        <v>1.5296734E-6</v>
      </c>
      <c r="BD166" s="121">
        <v>1.2118413000000001E-10</v>
      </c>
      <c r="BE166" s="121">
        <v>2.5829690999999999E-9</v>
      </c>
      <c r="BF166" s="121">
        <v>1.8791841000000001E-10</v>
      </c>
      <c r="BG166" s="121">
        <v>5.4873482000000002E-12</v>
      </c>
      <c r="BH166" s="121">
        <v>2.1405872999999999E-13</v>
      </c>
      <c r="BI166" s="121">
        <v>8.9588211999999997E-15</v>
      </c>
      <c r="BJ166" s="121">
        <v>2.0262972999999999E-15</v>
      </c>
      <c r="BK166" s="121">
        <v>2.2737414E-11</v>
      </c>
      <c r="BL166" s="121">
        <v>2.9228752E-10</v>
      </c>
      <c r="BM166" s="121">
        <v>3.6898121999999999E-21</v>
      </c>
      <c r="BN166" s="121">
        <v>3.7844216999999999E-5</v>
      </c>
      <c r="BO166" s="121">
        <v>0.69399650000000002</v>
      </c>
      <c r="BP166" s="121">
        <v>0</v>
      </c>
      <c r="BQ166" s="121">
        <v>0</v>
      </c>
      <c r="BR166" s="121">
        <v>0</v>
      </c>
      <c r="BT166" s="71">
        <v>2.7204308999999999E-4</v>
      </c>
      <c r="BU166" s="71">
        <v>1.962831E-5</v>
      </c>
      <c r="BV166" s="71">
        <v>1.0056231E-4</v>
      </c>
      <c r="BW166" s="71">
        <v>1.2147413000000001E-5</v>
      </c>
      <c r="BX166" s="71">
        <v>2.0935933000000001E-5</v>
      </c>
      <c r="BY166" s="71">
        <v>1.7106130000000001E-5</v>
      </c>
      <c r="BZ166" s="71">
        <v>1.0836309E-10</v>
      </c>
      <c r="CA166" s="71">
        <v>1.0096447000000001E-5</v>
      </c>
      <c r="CB166" s="71">
        <v>2.0245523000000001E-7</v>
      </c>
      <c r="CC166" s="71">
        <v>3.2608856999999998E-7</v>
      </c>
      <c r="CD166" s="71">
        <v>0</v>
      </c>
      <c r="CE166" s="71">
        <v>8.1595489000000007E-18</v>
      </c>
      <c r="CF166" s="71">
        <v>6.6810069000000002E-14</v>
      </c>
      <c r="CG166" s="71">
        <v>3.5668885999999998E-6</v>
      </c>
      <c r="CH166" s="71">
        <v>8.7469502999999995E-5</v>
      </c>
      <c r="CI166" s="71">
        <v>1.5083538E-9</v>
      </c>
      <c r="CJ166" s="71">
        <v>0</v>
      </c>
      <c r="CL166" s="186">
        <v>5.6548954000000002E-14</v>
      </c>
      <c r="CM166" s="186">
        <v>3.6060333</v>
      </c>
      <c r="CN166" s="187">
        <v>6.3905879000000004E-3</v>
      </c>
      <c r="CO166" s="186">
        <v>1.1967556000000001E-2</v>
      </c>
      <c r="CP166" s="186">
        <v>9.8768862000000001E-11</v>
      </c>
      <c r="CQ166" s="186">
        <v>1.1697390999999999E-8</v>
      </c>
      <c r="CR166" s="186">
        <v>6.0849866999999999E-4</v>
      </c>
      <c r="CS166" s="186">
        <v>7.4414542000000002E-3</v>
      </c>
      <c r="CT166" s="186">
        <v>1.2601088E-4</v>
      </c>
      <c r="CU166" s="186">
        <v>3.9985115999999999E-3</v>
      </c>
      <c r="CW166" s="85" t="s">
        <v>843</v>
      </c>
      <c r="CX166" s="161" t="s">
        <v>2860</v>
      </c>
    </row>
    <row r="167" spans="1:102" ht="14.4">
      <c r="A167" t="s">
        <v>2220</v>
      </c>
      <c r="B167" s="92" t="s">
        <v>896</v>
      </c>
      <c r="C167" s="126" t="str">
        <f t="shared" si="43"/>
        <v>A.030.14.133</v>
      </c>
      <c r="D167" s="11" t="s">
        <v>1698</v>
      </c>
      <c r="E167" s="125" t="s">
        <v>878</v>
      </c>
      <c r="F167" s="128" t="str">
        <f t="shared" si="44"/>
        <v>Grease - Lithium-based</v>
      </c>
      <c r="G167" s="131">
        <f t="shared" si="54"/>
        <v>1.2718039699999999</v>
      </c>
      <c r="H167" s="183">
        <f t="shared" si="55"/>
        <v>0.39977019999999996</v>
      </c>
      <c r="I167" s="183">
        <f t="shared" si="56"/>
        <v>0.58504626999999998</v>
      </c>
      <c r="J167" s="184">
        <f t="shared" si="57"/>
        <v>0</v>
      </c>
      <c r="K167" s="183">
        <v>0.28698750000000001</v>
      </c>
      <c r="L167" s="146">
        <v>0.11998241</v>
      </c>
      <c r="M167" s="146">
        <v>0.46506386</v>
      </c>
      <c r="N167" s="146">
        <v>1.10007E-2</v>
      </c>
      <c r="O167" s="146">
        <v>0.38876949999999999</v>
      </c>
      <c r="P167" s="188">
        <v>0</v>
      </c>
      <c r="Q167" s="188">
        <v>0</v>
      </c>
      <c r="R167" s="146">
        <v>0</v>
      </c>
      <c r="S167" s="188">
        <v>0</v>
      </c>
      <c r="T167" s="146">
        <v>0</v>
      </c>
      <c r="U167" s="146">
        <v>0</v>
      </c>
      <c r="V167" s="188">
        <v>0</v>
      </c>
      <c r="W167" s="188">
        <v>0</v>
      </c>
      <c r="X167" s="146">
        <v>0</v>
      </c>
      <c r="Z167" s="157">
        <f t="shared" si="48"/>
        <v>1.9132500000000001</v>
      </c>
      <c r="AB167" s="131">
        <f t="shared" si="49"/>
        <v>0.28698750000000001</v>
      </c>
      <c r="AC167" s="131">
        <f t="shared" si="50"/>
        <v>0.98481646999999994</v>
      </c>
      <c r="AD167" s="131">
        <f t="shared" si="51"/>
        <v>0.58504626999999998</v>
      </c>
      <c r="AE167" s="131">
        <f t="shared" si="52"/>
        <v>0.58504626999999998</v>
      </c>
      <c r="AF167" s="131">
        <f t="shared" si="53"/>
        <v>0</v>
      </c>
      <c r="AH167">
        <v>34.821249999999999</v>
      </c>
      <c r="AI167" s="71">
        <v>34.821249999999999</v>
      </c>
      <c r="AJ167" s="71">
        <v>0</v>
      </c>
      <c r="AK167" s="71">
        <v>0</v>
      </c>
      <c r="AL167" s="71">
        <v>0</v>
      </c>
      <c r="AM167" s="71">
        <v>0</v>
      </c>
      <c r="AN167" s="71">
        <v>0</v>
      </c>
      <c r="AP167" s="129">
        <v>0.17449555</v>
      </c>
      <c r="AQ167" s="129">
        <v>0.16978019</v>
      </c>
      <c r="AR167" s="129">
        <v>2.2347054000000002E-3</v>
      </c>
      <c r="AS167" s="129">
        <v>2.4806502000000001E-3</v>
      </c>
      <c r="AT167" s="172">
        <f t="shared" si="45"/>
        <v>1.0178668725E-5</v>
      </c>
      <c r="AU167" s="172">
        <f t="shared" si="46"/>
        <v>8.2644430636199988E-9</v>
      </c>
      <c r="AV167" s="185">
        <f t="shared" si="47"/>
        <v>0.34743000000000002</v>
      </c>
      <c r="AW167" s="121">
        <v>1.7754960000000001E-6</v>
      </c>
      <c r="AX167" s="121">
        <v>5.3571E-9</v>
      </c>
      <c r="AY167" s="121">
        <v>1.4636362E-13</v>
      </c>
      <c r="AZ167" s="121">
        <v>0</v>
      </c>
      <c r="BA167" s="121">
        <v>0</v>
      </c>
      <c r="BB167" s="121">
        <v>1.635725E-9</v>
      </c>
      <c r="BC167" s="121">
        <v>8.4015370000000003E-6</v>
      </c>
      <c r="BD167" s="121">
        <v>2.3187750000000001E-10</v>
      </c>
      <c r="BE167" s="121">
        <v>2.6753192E-9</v>
      </c>
      <c r="BF167" s="121">
        <v>0</v>
      </c>
      <c r="BG167" s="121">
        <v>0</v>
      </c>
      <c r="BH167" s="121">
        <v>0</v>
      </c>
      <c r="BI167" s="121">
        <v>0</v>
      </c>
      <c r="BJ167" s="121">
        <v>0</v>
      </c>
      <c r="BK167" s="121">
        <v>0</v>
      </c>
      <c r="BL167" s="121">
        <v>0</v>
      </c>
      <c r="BM167" s="121">
        <v>0</v>
      </c>
      <c r="BN167" s="121">
        <v>0</v>
      </c>
      <c r="BO167" s="121">
        <v>0.34743000000000002</v>
      </c>
      <c r="BP167" s="121">
        <v>0</v>
      </c>
      <c r="BQ167" s="121">
        <v>0</v>
      </c>
      <c r="BR167" s="121">
        <v>0</v>
      </c>
      <c r="BT167" s="71">
        <v>4.8312598999999999E-4</v>
      </c>
      <c r="BU167" s="71">
        <v>1.8982985E-5</v>
      </c>
      <c r="BV167" s="71">
        <v>5.3346486999999999E-5</v>
      </c>
      <c r="BW167" s="71">
        <v>0</v>
      </c>
      <c r="BX167" s="71">
        <v>3.6282714000000001E-4</v>
      </c>
      <c r="BY167" s="71">
        <v>1.0589379E-6</v>
      </c>
      <c r="BZ167" s="71">
        <v>0</v>
      </c>
      <c r="CA167" s="71">
        <v>1.6072398999999999E-6</v>
      </c>
      <c r="CB167" s="71">
        <v>0</v>
      </c>
      <c r="CC167" s="71">
        <v>0</v>
      </c>
      <c r="CD167" s="71">
        <v>0</v>
      </c>
      <c r="CE167" s="71">
        <v>0</v>
      </c>
      <c r="CF167" s="71">
        <v>0</v>
      </c>
      <c r="CG167" s="71">
        <v>3.2387530999999999E-6</v>
      </c>
      <c r="CH167" s="71">
        <v>4.2064443000000001E-5</v>
      </c>
      <c r="CI167" s="71">
        <v>0</v>
      </c>
      <c r="CJ167" s="71">
        <v>0</v>
      </c>
      <c r="CL167" s="186">
        <v>0</v>
      </c>
      <c r="CM167" s="186">
        <v>1.9132499999999999</v>
      </c>
      <c r="CN167" s="187">
        <v>3.0279427000000001E-2</v>
      </c>
      <c r="CO167" s="186">
        <v>1.3230749999999999E-2</v>
      </c>
      <c r="CP167" s="186">
        <v>0</v>
      </c>
      <c r="CQ167" s="186">
        <v>0</v>
      </c>
      <c r="CR167" s="186">
        <v>1.0439634999999999E-2</v>
      </c>
      <c r="CS167" s="186">
        <v>0</v>
      </c>
      <c r="CT167" s="186">
        <v>0</v>
      </c>
      <c r="CU167" s="186">
        <v>3.7240066000000002E-4</v>
      </c>
      <c r="CW167" s="85"/>
    </row>
    <row r="168" spans="1:102" ht="14.4">
      <c r="A168" t="s">
        <v>2221</v>
      </c>
      <c r="B168" s="92" t="s">
        <v>896</v>
      </c>
      <c r="C168" s="126" t="str">
        <f t="shared" si="43"/>
        <v>A.030.14.134</v>
      </c>
      <c r="D168" s="11" t="s">
        <v>1698</v>
      </c>
      <c r="E168" s="125" t="s">
        <v>878</v>
      </c>
      <c r="F168" s="128" t="str">
        <f t="shared" si="44"/>
        <v>Grease - polymer (Polyalphaolefin + polypropylene)</v>
      </c>
      <c r="G168" s="131">
        <f t="shared" si="54"/>
        <v>2.7820335000000003</v>
      </c>
      <c r="H168" s="183">
        <f t="shared" si="55"/>
        <v>0.72085995000000003</v>
      </c>
      <c r="I168" s="183">
        <f t="shared" si="56"/>
        <v>1.2286735500000001</v>
      </c>
      <c r="J168" s="184">
        <f t="shared" si="57"/>
        <v>0</v>
      </c>
      <c r="K168" s="183">
        <v>0.83250000000000002</v>
      </c>
      <c r="L168" s="146">
        <v>0.22583449999999999</v>
      </c>
      <c r="M168" s="146">
        <v>0.80081904999999998</v>
      </c>
      <c r="N168" s="146">
        <v>1.62027E-2</v>
      </c>
      <c r="O168" s="146">
        <v>0.70465725000000001</v>
      </c>
      <c r="P168" s="188">
        <v>0</v>
      </c>
      <c r="Q168" s="188">
        <v>0</v>
      </c>
      <c r="R168" s="146">
        <v>0</v>
      </c>
      <c r="S168" s="188">
        <v>0</v>
      </c>
      <c r="T168" s="146">
        <v>0.20202000000000001</v>
      </c>
      <c r="U168" s="146">
        <v>0</v>
      </c>
      <c r="V168" s="146">
        <v>0</v>
      </c>
      <c r="W168" s="146">
        <v>0</v>
      </c>
      <c r="X168" s="146">
        <v>0</v>
      </c>
      <c r="Z168" s="157">
        <f t="shared" si="48"/>
        <v>5.5500000000000007</v>
      </c>
      <c r="AB168" s="131">
        <f t="shared" si="49"/>
        <v>0.83250000000000002</v>
      </c>
      <c r="AC168" s="131">
        <f t="shared" si="50"/>
        <v>1.7475135000000002</v>
      </c>
      <c r="AD168" s="131">
        <f t="shared" si="51"/>
        <v>1.02665355</v>
      </c>
      <c r="AE168" s="131">
        <f t="shared" si="52"/>
        <v>1.2286735500000001</v>
      </c>
      <c r="AF168" s="131">
        <f t="shared" si="53"/>
        <v>0</v>
      </c>
      <c r="AH168">
        <v>11.525499999999999</v>
      </c>
      <c r="AI168" s="71">
        <v>11.525499999999999</v>
      </c>
      <c r="AJ168" s="71">
        <v>0</v>
      </c>
      <c r="AK168" s="71">
        <v>0</v>
      </c>
      <c r="AL168" s="71">
        <v>0</v>
      </c>
      <c r="AM168" s="71">
        <v>0</v>
      </c>
      <c r="AN168" s="71">
        <v>0</v>
      </c>
      <c r="AP168" s="129">
        <v>0.34824334000000001</v>
      </c>
      <c r="AQ168" s="129">
        <v>0.34178134999999998</v>
      </c>
      <c r="AR168" s="129">
        <v>5.6409162000000002E-3</v>
      </c>
      <c r="AS168" s="129">
        <v>8.2107144000000002E-4</v>
      </c>
      <c r="AT168" s="172">
        <f t="shared" si="45"/>
        <v>2.0490489224999997E-5</v>
      </c>
      <c r="AU168" s="172">
        <f t="shared" si="46"/>
        <v>2.0861376275000001E-8</v>
      </c>
      <c r="AV168" s="185">
        <f t="shared" si="47"/>
        <v>0.114996</v>
      </c>
      <c r="AW168" s="121">
        <v>5.1503999999999998E-6</v>
      </c>
      <c r="AX168" s="121">
        <v>1.5539999999999999E-8</v>
      </c>
      <c r="AY168" s="121">
        <v>4.2457499999999999E-13</v>
      </c>
      <c r="AZ168" s="121">
        <v>0</v>
      </c>
      <c r="BA168" s="121">
        <v>0</v>
      </c>
      <c r="BB168" s="121">
        <v>2.409225E-9</v>
      </c>
      <c r="BC168" s="121">
        <v>1.5337679999999999E-5</v>
      </c>
      <c r="BD168" s="121">
        <v>3.4152749999999999E-10</v>
      </c>
      <c r="BE168" s="121">
        <v>4.9794241999999998E-9</v>
      </c>
      <c r="BF168" s="121">
        <v>0</v>
      </c>
      <c r="BG168" s="121">
        <v>0</v>
      </c>
      <c r="BH168" s="121">
        <v>0</v>
      </c>
      <c r="BI168" s="121">
        <v>0</v>
      </c>
      <c r="BJ168" s="121">
        <v>0</v>
      </c>
      <c r="BK168" s="121">
        <v>0</v>
      </c>
      <c r="BL168" s="121">
        <v>0</v>
      </c>
      <c r="BM168" s="121">
        <v>0</v>
      </c>
      <c r="BN168" s="121">
        <v>0</v>
      </c>
      <c r="BO168" s="121">
        <v>0.114996</v>
      </c>
      <c r="BP168" s="121">
        <v>0</v>
      </c>
      <c r="BQ168" s="121">
        <v>0</v>
      </c>
      <c r="BR168" s="121">
        <v>0</v>
      </c>
      <c r="BT168" s="71">
        <v>8.7145026999999996E-4</v>
      </c>
      <c r="BU168" s="71">
        <v>3.5122837999999999E-5</v>
      </c>
      <c r="BV168" s="71">
        <v>1.5474873E-4</v>
      </c>
      <c r="BW168" s="71">
        <v>0</v>
      </c>
      <c r="BX168" s="71">
        <v>6.5849354000000002E-4</v>
      </c>
      <c r="BY168" s="71">
        <v>1.5596873999999999E-6</v>
      </c>
      <c r="BZ168" s="71">
        <v>0</v>
      </c>
      <c r="CA168" s="71">
        <v>2.3672698999999998E-6</v>
      </c>
      <c r="CB168" s="71">
        <v>0</v>
      </c>
      <c r="CC168" s="71">
        <v>0</v>
      </c>
      <c r="CD168" s="71">
        <v>0</v>
      </c>
      <c r="CE168" s="71">
        <v>0</v>
      </c>
      <c r="CF168" s="71">
        <v>0</v>
      </c>
      <c r="CG168" s="71">
        <v>5.2352772999999999E-6</v>
      </c>
      <c r="CH168" s="71">
        <v>1.3922928E-5</v>
      </c>
      <c r="CI168" s="71">
        <v>0</v>
      </c>
      <c r="CJ168" s="71">
        <v>0</v>
      </c>
      <c r="CL168" s="186">
        <v>0</v>
      </c>
      <c r="CM168" s="186">
        <v>5.55</v>
      </c>
      <c r="CN168" s="187">
        <v>4.4597932E-2</v>
      </c>
      <c r="CO168" s="186">
        <v>2.438825E-2</v>
      </c>
      <c r="CP168" s="186">
        <v>0</v>
      </c>
      <c r="CQ168" s="186">
        <v>0</v>
      </c>
      <c r="CR168" s="186">
        <v>1.8968759000000002E-2</v>
      </c>
      <c r="CS168" s="186">
        <v>0</v>
      </c>
      <c r="CT168" s="186">
        <v>0</v>
      </c>
      <c r="CU168" s="186">
        <v>5.4850110999999995E-4</v>
      </c>
      <c r="CW168" s="85"/>
      <c r="CX168" s="168"/>
    </row>
    <row r="169" spans="1:102" ht="14.4">
      <c r="A169" t="s">
        <v>2065</v>
      </c>
      <c r="B169" s="92" t="s">
        <v>896</v>
      </c>
      <c r="C169" s="126" t="str">
        <f t="shared" si="43"/>
        <v>A.030.14.136</v>
      </c>
      <c r="D169" s="11" t="s">
        <v>1698</v>
      </c>
      <c r="E169" s="125" t="s">
        <v>878</v>
      </c>
      <c r="F169" s="128" t="str">
        <f t="shared" si="44"/>
        <v>Carnauba Wax from Brazil in Rotterdam (De Monchy)</v>
      </c>
      <c r="G169" s="131">
        <f t="shared" si="54"/>
        <v>7.323342702670399E-2</v>
      </c>
      <c r="H169" s="183">
        <f t="shared" si="55"/>
        <v>3.2842757430000002E-3</v>
      </c>
      <c r="I169" s="183">
        <f t="shared" si="56"/>
        <v>1.1508546626999999E-2</v>
      </c>
      <c r="J169" s="184">
        <f t="shared" si="57"/>
        <v>1.8691791656703996E-2</v>
      </c>
      <c r="K169" s="183">
        <v>3.9748813000000001E-2</v>
      </c>
      <c r="L169" s="146">
        <v>3.3809898999999999E-3</v>
      </c>
      <c r="M169" s="146">
        <v>1.9137033E-3</v>
      </c>
      <c r="N169" s="146">
        <v>1.6532396999999999E-3</v>
      </c>
      <c r="O169" s="146">
        <v>1.2132102E-3</v>
      </c>
      <c r="P169" s="146">
        <v>4.2516482999999999E-5</v>
      </c>
      <c r="Q169" s="188">
        <v>3.7530936000000002E-4</v>
      </c>
      <c r="R169" s="188">
        <v>4.8357677000000001E-4</v>
      </c>
      <c r="S169" s="146">
        <v>1.8649578000000001E-4</v>
      </c>
      <c r="T169" s="146">
        <v>5.6638137999999996E-3</v>
      </c>
      <c r="U169" s="146">
        <v>1.8503487999999998E-2</v>
      </c>
      <c r="V169" s="146">
        <v>6.6462857000000006E-5</v>
      </c>
      <c r="W169" s="146">
        <v>1.7836218000000001E-6</v>
      </c>
      <c r="X169" s="146">
        <v>2.4254904E-8</v>
      </c>
      <c r="Z169" s="157">
        <f t="shared" si="48"/>
        <v>0.26499208666666668</v>
      </c>
      <c r="AB169" s="131">
        <f t="shared" si="49"/>
        <v>3.9748813000000001E-2</v>
      </c>
      <c r="AC169" s="131">
        <f t="shared" si="50"/>
        <v>9.0625457129999993E-3</v>
      </c>
      <c r="AD169" s="131">
        <f t="shared" si="51"/>
        <v>5.7800535917999999E-3</v>
      </c>
      <c r="AE169" s="131">
        <f t="shared" si="52"/>
        <v>1.1508546626999999E-2</v>
      </c>
      <c r="AF169" s="131">
        <f t="shared" si="53"/>
        <v>1.8690008034903997E-2</v>
      </c>
      <c r="AH169">
        <v>4.9768280000000003</v>
      </c>
      <c r="AI169" s="71">
        <v>4.2288858999999999</v>
      </c>
      <c r="AJ169" s="71">
        <v>4.5239661E-2</v>
      </c>
      <c r="AK169" s="71">
        <v>0</v>
      </c>
      <c r="AL169" s="71">
        <v>0.21712443000000001</v>
      </c>
      <c r="AM169" s="71">
        <v>0.25258124999999998</v>
      </c>
      <c r="AN169" s="71">
        <v>0.23299677999999999</v>
      </c>
      <c r="AP169" s="129">
        <v>5.8071047999999998E-3</v>
      </c>
      <c r="AQ169" s="129">
        <v>5.2823538999999999E-3</v>
      </c>
      <c r="AR169" s="129">
        <v>2.2646175E-4</v>
      </c>
      <c r="AS169" s="129">
        <v>2.9828906000000001E-4</v>
      </c>
      <c r="AT169" s="172">
        <f t="shared" si="45"/>
        <v>3.1668789046760002E-7</v>
      </c>
      <c r="AU169" s="172">
        <f t="shared" si="46"/>
        <v>8.375064685964532E-10</v>
      </c>
      <c r="AV169" s="185">
        <f t="shared" si="47"/>
        <v>4.1777179184E-2</v>
      </c>
      <c r="AW169" s="121">
        <v>2.4594171E-7</v>
      </c>
      <c r="AX169" s="121">
        <v>7.4206392000000001E-10</v>
      </c>
      <c r="AY169" s="121">
        <v>2.0274251E-14</v>
      </c>
      <c r="AZ169" s="121">
        <v>6.0189545999999997E-12</v>
      </c>
      <c r="BA169" s="121">
        <v>0</v>
      </c>
      <c r="BB169" s="121">
        <v>1.0544826E-10</v>
      </c>
      <c r="BC169" s="121">
        <v>7.039138E-8</v>
      </c>
      <c r="BD169" s="121">
        <v>1.7656135999999999E-11</v>
      </c>
      <c r="BE169" s="121">
        <v>7.7381187000000002E-11</v>
      </c>
      <c r="BF169" s="121">
        <v>7.3759114999999995E-14</v>
      </c>
      <c r="BG169" s="121">
        <v>5.6824922999999996E-16</v>
      </c>
      <c r="BH169" s="121">
        <v>2.1446824000000001E-13</v>
      </c>
      <c r="BI169" s="121">
        <v>8.0954382999999998E-14</v>
      </c>
      <c r="BJ169" s="121">
        <v>1.5201336E-14</v>
      </c>
      <c r="BK169" s="121">
        <v>1.4328303E-11</v>
      </c>
      <c r="BL169" s="121">
        <v>2.2900495000000001E-10</v>
      </c>
      <c r="BM169" s="121">
        <v>2.2223392999999999E-20</v>
      </c>
      <c r="BN169" s="121">
        <v>1.1998183999999999E-5</v>
      </c>
      <c r="BO169" s="121">
        <v>4.1765180999999998E-2</v>
      </c>
      <c r="BP169" s="121">
        <v>0</v>
      </c>
      <c r="BQ169" s="121">
        <v>0</v>
      </c>
      <c r="BR169" s="121">
        <v>0</v>
      </c>
      <c r="BT169" s="71">
        <v>1.4674058000000001E-5</v>
      </c>
      <c r="BU169" s="71">
        <v>5.5787911999999995E-7</v>
      </c>
      <c r="BV169" s="71">
        <v>7.3886824999999997E-6</v>
      </c>
      <c r="BW169" s="71">
        <v>5.7226781999999997E-8</v>
      </c>
      <c r="BX169" s="71">
        <v>6.3303108E-7</v>
      </c>
      <c r="BY169" s="71">
        <v>4.8849363000000003E-8</v>
      </c>
      <c r="BZ169" s="71">
        <v>1.8674287E-9</v>
      </c>
      <c r="CA169" s="71">
        <v>7.2792608000000003E-8</v>
      </c>
      <c r="CB169" s="71">
        <v>7.5657009000000007E-8</v>
      </c>
      <c r="CC169" s="71">
        <v>2.6523123000000001E-7</v>
      </c>
      <c r="CD169" s="71">
        <v>0</v>
      </c>
      <c r="CE169" s="71">
        <v>4.9144199000000003E-17</v>
      </c>
      <c r="CF169" s="71">
        <v>3.3731946E-10</v>
      </c>
      <c r="CG169" s="71">
        <v>3.4787632000000001E-7</v>
      </c>
      <c r="CH169" s="71">
        <v>5.1933309999999997E-6</v>
      </c>
      <c r="CI169" s="71">
        <v>3.1296134999999998E-8</v>
      </c>
      <c r="CJ169" s="71">
        <v>0</v>
      </c>
      <c r="CL169" s="186">
        <v>2.7986064000000001E-10</v>
      </c>
      <c r="CM169" s="186">
        <v>0.26501221000000003</v>
      </c>
      <c r="CN169" s="187">
        <v>2.0708429000000001E-3</v>
      </c>
      <c r="CO169" s="186">
        <v>3.9269202000000002E-4</v>
      </c>
      <c r="CP169" s="186">
        <v>9.8825593000000005E-11</v>
      </c>
      <c r="CQ169" s="186">
        <v>1.1530128999999999E-8</v>
      </c>
      <c r="CR169" s="186">
        <v>2.692194E-5</v>
      </c>
      <c r="CS169" s="186">
        <v>3.9941681E-2</v>
      </c>
      <c r="CT169" s="186">
        <v>4.9371411000000001E-8</v>
      </c>
      <c r="CU169" s="186">
        <v>1.7060298000000001E-5</v>
      </c>
      <c r="CW169" s="191"/>
      <c r="CX169" s="167"/>
    </row>
    <row r="170" spans="1:102" ht="14.4">
      <c r="B170" s="92"/>
      <c r="C170" s="126"/>
      <c r="D170" s="1" t="s">
        <v>1699</v>
      </c>
      <c r="E170" s="125"/>
      <c r="J170" s="158"/>
      <c r="Q170" s="4"/>
      <c r="R170" s="4"/>
      <c r="AT170" s="4"/>
      <c r="AU170" s="4"/>
      <c r="AV170" s="16"/>
      <c r="CN170" s="97"/>
      <c r="CW170" s="192"/>
      <c r="CX170" s="161"/>
    </row>
    <row r="171" spans="1:102" ht="14.4">
      <c r="A171" t="s">
        <v>951</v>
      </c>
      <c r="B171" s="92" t="s">
        <v>896</v>
      </c>
      <c r="C171" s="126" t="str">
        <f t="shared" si="43"/>
        <v>A.030.18.101</v>
      </c>
      <c r="D171" s="11" t="s">
        <v>1699</v>
      </c>
      <c r="E171" s="125" t="s">
        <v>878</v>
      </c>
      <c r="F171" s="128" t="str">
        <f t="shared" si="44"/>
        <v>1-Butanol</v>
      </c>
      <c r="G171" s="131">
        <f t="shared" si="54"/>
        <v>0.52136065238782048</v>
      </c>
      <c r="H171" s="183">
        <f t="shared" si="55"/>
        <v>2.130974016E-2</v>
      </c>
      <c r="I171" s="183">
        <f t="shared" si="56"/>
        <v>5.6930089598E-2</v>
      </c>
      <c r="J171" s="184">
        <f t="shared" si="57"/>
        <v>7.3539526298204922E-3</v>
      </c>
      <c r="K171" s="183">
        <v>0.43576686999999997</v>
      </c>
      <c r="L171" s="146">
        <v>3.2885122000000003E-2</v>
      </c>
      <c r="M171" s="146">
        <v>2.2584039E-2</v>
      </c>
      <c r="N171" s="146">
        <v>1.7489132000000001E-2</v>
      </c>
      <c r="O171" s="188">
        <v>3.3517390999999999E-3</v>
      </c>
      <c r="P171" s="146">
        <v>2.2718559999999999E-4</v>
      </c>
      <c r="Q171" s="188">
        <v>2.4168346E-4</v>
      </c>
      <c r="R171" s="188">
        <v>1.3360792000000001E-3</v>
      </c>
      <c r="S171" s="146">
        <v>5.1927023999999997E-4</v>
      </c>
      <c r="T171" s="146">
        <v>1.0678131E-4</v>
      </c>
      <c r="U171" s="188">
        <v>6.8190962000000003E-3</v>
      </c>
      <c r="V171" s="188">
        <v>1.8068088000000001E-5</v>
      </c>
      <c r="W171" s="146">
        <v>1.5586188E-5</v>
      </c>
      <c r="X171" s="146">
        <v>1.8204914000000001E-12</v>
      </c>
      <c r="Z171" s="157">
        <f t="shared" si="48"/>
        <v>2.9051124666666666</v>
      </c>
      <c r="AB171" s="131">
        <f t="shared" si="49"/>
        <v>0.43576686999999997</v>
      </c>
      <c r="AC171" s="131">
        <f t="shared" si="50"/>
        <v>7.8114980360000016E-2</v>
      </c>
      <c r="AD171" s="131">
        <f t="shared" si="51"/>
        <v>5.6820826388000005E-2</v>
      </c>
      <c r="AE171" s="131">
        <f t="shared" si="52"/>
        <v>5.6930089598E-2</v>
      </c>
      <c r="AF171" s="131">
        <f t="shared" si="53"/>
        <v>7.3383664418204923E-3</v>
      </c>
      <c r="AH171">
        <v>72.900718999999995</v>
      </c>
      <c r="AI171" s="71">
        <v>71.538871999999998</v>
      </c>
      <c r="AJ171" s="71">
        <v>0.70081574000000002</v>
      </c>
      <c r="AK171" s="71">
        <v>0</v>
      </c>
      <c r="AL171" s="71">
        <v>0.29744853999999998</v>
      </c>
      <c r="AM171" s="71">
        <v>0.22602415000000001</v>
      </c>
      <c r="AN171" s="71">
        <v>0.13755851999999999</v>
      </c>
      <c r="AP171" s="129">
        <v>6.3007383E-2</v>
      </c>
      <c r="AQ171" s="129">
        <v>5.5471338000000002E-2</v>
      </c>
      <c r="AR171" s="129">
        <v>2.4590786000000002E-3</v>
      </c>
      <c r="AS171" s="129">
        <v>5.0769663000000001E-3</v>
      </c>
      <c r="AT171" s="172">
        <f t="shared" si="45"/>
        <v>3.3256197223435101E-6</v>
      </c>
      <c r="AU171" s="172">
        <f t="shared" si="46"/>
        <v>9.0942254630798515E-9</v>
      </c>
      <c r="AV171" s="185">
        <f t="shared" si="47"/>
        <v>0.71105970796500007</v>
      </c>
      <c r="AW171" s="121">
        <v>2.6959471000000001E-6</v>
      </c>
      <c r="AX171" s="121">
        <v>8.1343233000000007E-9</v>
      </c>
      <c r="AY171" s="121">
        <v>2.2224133E-13</v>
      </c>
      <c r="AZ171" s="121">
        <v>2.5721750999999999E-13</v>
      </c>
      <c r="BA171" s="121">
        <v>0</v>
      </c>
      <c r="BB171" s="121">
        <v>4.8694105E-10</v>
      </c>
      <c r="BC171" s="121">
        <v>6.2860512000000005E-7</v>
      </c>
      <c r="BD171" s="121">
        <v>1.1037776E-10</v>
      </c>
      <c r="BE171" s="121">
        <v>6.9631018000000002E-10</v>
      </c>
      <c r="BF171" s="121">
        <v>1.5102960999999999E-10</v>
      </c>
      <c r="BG171" s="121">
        <v>4.3650693E-17</v>
      </c>
      <c r="BH171" s="121">
        <v>1.3771726000000001E-13</v>
      </c>
      <c r="BI171" s="121">
        <v>8.2795287000000001E-15</v>
      </c>
      <c r="BJ171" s="121">
        <v>1.8501303999999999E-15</v>
      </c>
      <c r="BK171" s="121">
        <v>3.1954345999999998E-11</v>
      </c>
      <c r="BL171" s="121">
        <v>2.4998173E-10</v>
      </c>
      <c r="BM171" s="121">
        <v>2.4593929E-21</v>
      </c>
      <c r="BN171" s="121">
        <v>4.4607965000000001E-5</v>
      </c>
      <c r="BO171" s="121">
        <v>0.71101510000000001</v>
      </c>
      <c r="BP171" s="121">
        <v>2.9836800000000001E-10</v>
      </c>
      <c r="BQ171" s="121">
        <v>1.8144E-12</v>
      </c>
      <c r="BR171" s="121">
        <v>8.1177599999999996E-17</v>
      </c>
      <c r="BT171" s="71">
        <v>1.8478017E-4</v>
      </c>
      <c r="BU171" s="71">
        <v>4.8032444000000001E-6</v>
      </c>
      <c r="BV171" s="71">
        <v>8.1002245000000005E-5</v>
      </c>
      <c r="BW171" s="71">
        <v>1.6377701999999999E-7</v>
      </c>
      <c r="BX171" s="71">
        <v>6.8657885999999997E-6</v>
      </c>
      <c r="BY171" s="71">
        <v>5.2941769000000003E-9</v>
      </c>
      <c r="BZ171" s="71">
        <v>7.2227905000000005E-11</v>
      </c>
      <c r="CA171" s="71">
        <v>7.9735112000000005E-9</v>
      </c>
      <c r="CB171" s="71">
        <v>3.1801465000000001E-7</v>
      </c>
      <c r="CC171" s="71">
        <v>2.2783484E-7</v>
      </c>
      <c r="CD171" s="71">
        <v>0</v>
      </c>
      <c r="CE171" s="71">
        <v>5.4386337000000004E-18</v>
      </c>
      <c r="CF171" s="71">
        <v>4.4531321000000003E-14</v>
      </c>
      <c r="CG171" s="71">
        <v>3.6544585000000001E-6</v>
      </c>
      <c r="CH171" s="71">
        <v>8.7687632999999994E-5</v>
      </c>
      <c r="CI171" s="71">
        <v>1.0021136999999999E-9</v>
      </c>
      <c r="CJ171" s="71">
        <v>4.2832899999999998E-8</v>
      </c>
      <c r="CL171" s="186">
        <v>3.7691916999999997E-14</v>
      </c>
      <c r="CM171" s="186">
        <v>2.9051122</v>
      </c>
      <c r="CN171" s="187">
        <v>2.2090911999999999E-3</v>
      </c>
      <c r="CO171" s="186">
        <v>3.2875146999999999E-3</v>
      </c>
      <c r="CP171" s="186">
        <v>6.5169759000000003E-11</v>
      </c>
      <c r="CQ171" s="186">
        <v>7.6150721000000005E-9</v>
      </c>
      <c r="CR171" s="186">
        <v>2.4956700000000002E-4</v>
      </c>
      <c r="CS171" s="186">
        <v>6.8671291999999997E-3</v>
      </c>
      <c r="CT171" s="186">
        <v>1.0127467E-4</v>
      </c>
      <c r="CU171" s="186">
        <v>1.8623877999999999E-6</v>
      </c>
      <c r="CW171" s="85" t="s">
        <v>849</v>
      </c>
      <c r="CX171" s="161" t="s">
        <v>2861</v>
      </c>
    </row>
    <row r="172" spans="1:102" ht="14.4">
      <c r="A172" t="s">
        <v>952</v>
      </c>
      <c r="B172" s="92" t="s">
        <v>896</v>
      </c>
      <c r="C172" s="126" t="str">
        <f t="shared" si="43"/>
        <v>A.030.18.102</v>
      </c>
      <c r="D172" s="11" t="s">
        <v>1699</v>
      </c>
      <c r="E172" s="125" t="s">
        <v>878</v>
      </c>
      <c r="F172" s="128" t="str">
        <f t="shared" si="44"/>
        <v>1-Pentanol</v>
      </c>
      <c r="G172" s="131">
        <f t="shared" si="54"/>
        <v>0.56309420999231108</v>
      </c>
      <c r="H172" s="183">
        <f t="shared" si="55"/>
        <v>1.8198812379999998E-2</v>
      </c>
      <c r="I172" s="183">
        <f t="shared" si="56"/>
        <v>5.6210579796000006E-2</v>
      </c>
      <c r="J172" s="184">
        <f t="shared" si="57"/>
        <v>9.0005578163111066E-3</v>
      </c>
      <c r="K172" s="183">
        <v>0.47968425999999997</v>
      </c>
      <c r="L172" s="146">
        <v>2.8873524000000001E-2</v>
      </c>
      <c r="M172" s="146">
        <v>1.9442930000000001E-2</v>
      </c>
      <c r="N172" s="146">
        <v>1.4765633E-2</v>
      </c>
      <c r="O172" s="146">
        <v>2.9503201999999998E-3</v>
      </c>
      <c r="P172" s="188">
        <v>1.7516566000000001E-4</v>
      </c>
      <c r="Q172" s="146">
        <v>3.0769351999999998E-4</v>
      </c>
      <c r="R172" s="146">
        <v>7.8041550000000001E-3</v>
      </c>
      <c r="S172" s="146">
        <v>4.4196562000000002E-4</v>
      </c>
      <c r="T172" s="146">
        <v>7.6903276999999996E-5</v>
      </c>
      <c r="U172" s="188">
        <v>8.5061402999999994E-3</v>
      </c>
      <c r="V172" s="188">
        <v>1.3067519E-5</v>
      </c>
      <c r="W172" s="188">
        <v>5.2451894999999998E-5</v>
      </c>
      <c r="X172" s="146">
        <v>1.3111072999999999E-12</v>
      </c>
      <c r="Z172" s="157">
        <f t="shared" si="48"/>
        <v>3.1978950666666668</v>
      </c>
      <c r="AB172" s="131">
        <f t="shared" si="49"/>
        <v>0.47968425999999997</v>
      </c>
      <c r="AC172" s="131">
        <f t="shared" si="50"/>
        <v>7.431942138E-2</v>
      </c>
      <c r="AD172" s="131">
        <f t="shared" si="51"/>
        <v>5.6173060895000002E-2</v>
      </c>
      <c r="AE172" s="131">
        <f t="shared" si="52"/>
        <v>5.6210579796000006E-2</v>
      </c>
      <c r="AF172" s="131">
        <f t="shared" si="53"/>
        <v>8.9481059213111069E-3</v>
      </c>
      <c r="AH172">
        <v>63.928086999999998</v>
      </c>
      <c r="AI172" s="71">
        <v>62.090017000000003</v>
      </c>
      <c r="AJ172" s="71">
        <v>0.99648188000000004</v>
      </c>
      <c r="AK172" s="71">
        <v>0</v>
      </c>
      <c r="AL172" s="71">
        <v>0.30490401</v>
      </c>
      <c r="AM172" s="71">
        <v>0.34325684000000001</v>
      </c>
      <c r="AN172" s="71">
        <v>0.19342714</v>
      </c>
      <c r="AP172" s="129">
        <v>6.5773479999999995E-2</v>
      </c>
      <c r="AQ172" s="129">
        <v>5.8774649999999998E-2</v>
      </c>
      <c r="AR172" s="129">
        <v>2.6344094E-3</v>
      </c>
      <c r="AS172" s="129">
        <v>4.3644202E-3</v>
      </c>
      <c r="AT172" s="172">
        <f t="shared" si="45"/>
        <v>3.5236600372985499E-6</v>
      </c>
      <c r="AU172" s="172">
        <f t="shared" si="46"/>
        <v>9.7426383273569462E-9</v>
      </c>
      <c r="AV172" s="185">
        <f t="shared" si="47"/>
        <v>0.61126334034800001</v>
      </c>
      <c r="AW172" s="121">
        <v>2.9676477E-6</v>
      </c>
      <c r="AX172" s="121">
        <v>8.9541095000000005E-9</v>
      </c>
      <c r="AY172" s="121">
        <v>2.4463906E-13</v>
      </c>
      <c r="AZ172" s="121">
        <v>1.8524655E-13</v>
      </c>
      <c r="BA172" s="121">
        <v>0</v>
      </c>
      <c r="BB172" s="121">
        <v>6.1557755E-10</v>
      </c>
      <c r="BC172" s="121">
        <v>5.5489817E-7</v>
      </c>
      <c r="BD172" s="121">
        <v>1.3996635000000001E-10</v>
      </c>
      <c r="BE172" s="121">
        <v>6.1126731999999995E-10</v>
      </c>
      <c r="BF172" s="121">
        <v>3.6855714999999998E-11</v>
      </c>
      <c r="BG172" s="121">
        <v>3.1436975000000001E-17</v>
      </c>
      <c r="BH172" s="121">
        <v>1.7493512E-13</v>
      </c>
      <c r="BI172" s="121">
        <v>1.6516563999999999E-14</v>
      </c>
      <c r="BJ172" s="121">
        <v>3.3201742000000001E-15</v>
      </c>
      <c r="BK172" s="121">
        <v>2.9627242000000003E-11</v>
      </c>
      <c r="BL172" s="121">
        <v>4.6877726E-10</v>
      </c>
      <c r="BM172" s="121">
        <v>1.7712403999999998E-21</v>
      </c>
      <c r="BN172" s="121">
        <v>3.9400348000000001E-5</v>
      </c>
      <c r="BO172" s="121">
        <v>0.61122394000000002</v>
      </c>
      <c r="BP172" s="121">
        <v>0</v>
      </c>
      <c r="BQ172" s="121">
        <v>0</v>
      </c>
      <c r="BR172" s="121">
        <v>0</v>
      </c>
      <c r="BT172" s="71">
        <v>1.8064384999999999E-4</v>
      </c>
      <c r="BU172" s="71">
        <v>4.2161856999999998E-6</v>
      </c>
      <c r="BV172" s="71">
        <v>8.9165800000000006E-5</v>
      </c>
      <c r="BW172" s="71">
        <v>9.2042511000000004E-7</v>
      </c>
      <c r="BX172" s="71">
        <v>6.0485794999999997E-6</v>
      </c>
      <c r="BY172" s="71">
        <v>3.8128353000000004E-9</v>
      </c>
      <c r="BZ172" s="71">
        <v>5.2018116000000003E-11</v>
      </c>
      <c r="CA172" s="71">
        <v>5.7424762999999999E-9</v>
      </c>
      <c r="CB172" s="71">
        <v>2.5289482999999998E-7</v>
      </c>
      <c r="CC172" s="71">
        <v>3.1597225999999998E-7</v>
      </c>
      <c r="CD172" s="71">
        <v>0</v>
      </c>
      <c r="CE172" s="71">
        <v>3.9168722999999998E-18</v>
      </c>
      <c r="CF172" s="71">
        <v>3.2071198000000001E-14</v>
      </c>
      <c r="CG172" s="71">
        <v>3.0958726999999999E-6</v>
      </c>
      <c r="CH172" s="71">
        <v>7.6617786000000005E-5</v>
      </c>
      <c r="CI172" s="71">
        <v>7.2180107999999998E-10</v>
      </c>
      <c r="CJ172" s="71">
        <v>0</v>
      </c>
      <c r="CL172" s="186">
        <v>2.7145498999999999E-14</v>
      </c>
      <c r="CM172" s="186">
        <v>3.1978955999999998</v>
      </c>
      <c r="CN172" s="187">
        <v>1.6482998E-3</v>
      </c>
      <c r="CO172" s="186">
        <v>2.8855205000000001E-3</v>
      </c>
      <c r="CP172" s="186">
        <v>8.2539023999999999E-11</v>
      </c>
      <c r="CQ172" s="186">
        <v>9.8980423000000006E-9</v>
      </c>
      <c r="CR172" s="186">
        <v>2.2408399E-4</v>
      </c>
      <c r="CS172" s="186">
        <v>1.375999E-2</v>
      </c>
      <c r="CT172" s="186">
        <v>2.471403E-5</v>
      </c>
      <c r="CU172" s="186">
        <v>1.3412808999999999E-6</v>
      </c>
      <c r="CW172" s="85" t="s">
        <v>849</v>
      </c>
      <c r="CX172" s="161" t="s">
        <v>2862</v>
      </c>
    </row>
    <row r="173" spans="1:102" ht="14.4">
      <c r="A173" t="s">
        <v>2222</v>
      </c>
      <c r="B173" s="92" t="s">
        <v>896</v>
      </c>
      <c r="C173" s="126" t="str">
        <f t="shared" si="43"/>
        <v>A.030.18.103</v>
      </c>
      <c r="D173" s="11" t="s">
        <v>1699</v>
      </c>
      <c r="E173" s="125" t="s">
        <v>878</v>
      </c>
      <c r="F173" s="128" t="str">
        <f t="shared" si="44"/>
        <v>1.4-Dioxane</v>
      </c>
      <c r="G173" s="131">
        <f t="shared" si="54"/>
        <v>0.72008436629592543</v>
      </c>
      <c r="H173" s="183">
        <f t="shared" si="55"/>
        <v>2.0352690779999995E-2</v>
      </c>
      <c r="I173" s="183">
        <f t="shared" si="56"/>
        <v>7.2458738051999996E-2</v>
      </c>
      <c r="J173" s="184">
        <f t="shared" si="57"/>
        <v>9.9183874639254786E-3</v>
      </c>
      <c r="K173" s="183">
        <v>0.61735454999999995</v>
      </c>
      <c r="L173" s="146">
        <v>5.5046764999999998E-2</v>
      </c>
      <c r="M173" s="188">
        <v>1.6523145999999999E-2</v>
      </c>
      <c r="N173" s="146">
        <v>1.4932262999999999E-2</v>
      </c>
      <c r="O173" s="146">
        <v>4.0828862E-3</v>
      </c>
      <c r="P173" s="146">
        <v>6.0027857999999995E-4</v>
      </c>
      <c r="Q173" s="188">
        <v>7.3726300000000005E-4</v>
      </c>
      <c r="R173" s="188">
        <v>7.0784045999999995E-4</v>
      </c>
      <c r="S173" s="188">
        <v>3.6448786000000001E-4</v>
      </c>
      <c r="T173" s="146">
        <v>1.6396927999999999E-4</v>
      </c>
      <c r="U173" s="188">
        <v>9.5535965000000007E-3</v>
      </c>
      <c r="V173" s="188">
        <v>1.7017312E-5</v>
      </c>
      <c r="W173" s="188">
        <v>3.0310112999999998E-7</v>
      </c>
      <c r="X173" s="146">
        <v>2.7954766000000002E-12</v>
      </c>
      <c r="Z173" s="157">
        <f t="shared" si="48"/>
        <v>4.1156969999999999</v>
      </c>
      <c r="AB173" s="131">
        <f t="shared" si="49"/>
        <v>0.61735454999999995</v>
      </c>
      <c r="AC173" s="131">
        <f t="shared" si="50"/>
        <v>9.2630442239999999E-2</v>
      </c>
      <c r="AD173" s="131">
        <f t="shared" si="51"/>
        <v>7.2278054561129998E-2</v>
      </c>
      <c r="AE173" s="131">
        <f t="shared" si="52"/>
        <v>7.2458738051999996E-2</v>
      </c>
      <c r="AF173" s="131">
        <f t="shared" si="53"/>
        <v>9.9180843627954783E-3</v>
      </c>
      <c r="AH173">
        <v>60.523572000000001</v>
      </c>
      <c r="AI173" s="71">
        <v>56.395597000000002</v>
      </c>
      <c r="AJ173" s="71">
        <v>1.0083091</v>
      </c>
      <c r="AK173" s="71">
        <v>0</v>
      </c>
      <c r="AL173" s="71">
        <v>2.5321994999999999</v>
      </c>
      <c r="AM173" s="71">
        <v>0.38693111000000002</v>
      </c>
      <c r="AN173" s="71">
        <v>0.20053544000000001</v>
      </c>
      <c r="AP173" s="129">
        <v>8.8158744999999997E-2</v>
      </c>
      <c r="AQ173" s="129">
        <v>8.0736995000000006E-2</v>
      </c>
      <c r="AR173" s="129">
        <v>3.4800699E-3</v>
      </c>
      <c r="AS173" s="129">
        <v>3.9416805999999997E-3</v>
      </c>
      <c r="AT173" s="172">
        <f t="shared" si="45"/>
        <v>4.8403473176133303E-6</v>
      </c>
      <c r="AU173" s="172">
        <f t="shared" si="46"/>
        <v>1.2870081581778505E-8</v>
      </c>
      <c r="AV173" s="185">
        <f t="shared" si="47"/>
        <v>0.55205610492300006</v>
      </c>
      <c r="AW173" s="121">
        <v>3.8193691000000004E-6</v>
      </c>
      <c r="AX173" s="121">
        <v>1.1523959E-8</v>
      </c>
      <c r="AY173" s="121">
        <v>3.1485101000000002E-13</v>
      </c>
      <c r="AZ173" s="121">
        <v>3.9497332999999998E-13</v>
      </c>
      <c r="BA173" s="121">
        <v>0</v>
      </c>
      <c r="BB173" s="121">
        <v>4.4361638000000002E-10</v>
      </c>
      <c r="BC173" s="121">
        <v>1.0178631E-6</v>
      </c>
      <c r="BD173" s="121">
        <v>1.0018153E-10</v>
      </c>
      <c r="BE173" s="121">
        <v>1.1654725000000001E-9</v>
      </c>
      <c r="BF173" s="121">
        <v>7.9904513000000004E-11</v>
      </c>
      <c r="BG173" s="121">
        <v>6.7028328000000004E-17</v>
      </c>
      <c r="BH173" s="121">
        <v>2.4016571999999999E-13</v>
      </c>
      <c r="BI173" s="121">
        <v>7.8837414000000003E-15</v>
      </c>
      <c r="BJ173" s="121">
        <v>1.071275E-15</v>
      </c>
      <c r="BK173" s="121">
        <v>2.5319150000000001E-9</v>
      </c>
      <c r="BL173" s="121">
        <v>1.3919125999999999E-10</v>
      </c>
      <c r="BM173" s="121">
        <v>3.7765493E-21</v>
      </c>
      <c r="BN173" s="121">
        <v>3.3434922999999997E-5</v>
      </c>
      <c r="BO173" s="121">
        <v>0.55202267000000005</v>
      </c>
      <c r="BP173" s="121">
        <v>0</v>
      </c>
      <c r="BQ173" s="121">
        <v>0</v>
      </c>
      <c r="BR173" s="121">
        <v>0</v>
      </c>
      <c r="BT173" s="71">
        <v>2.0731718000000001E-4</v>
      </c>
      <c r="BU173" s="71">
        <v>8.0392219999999994E-6</v>
      </c>
      <c r="BV173" s="71">
        <v>1.1475654999999999E-4</v>
      </c>
      <c r="BW173" s="71">
        <v>8.6920355000000004E-8</v>
      </c>
      <c r="BX173" s="71">
        <v>1.0143813E-5</v>
      </c>
      <c r="BY173" s="71">
        <v>8.1295346999999996E-9</v>
      </c>
      <c r="BZ173" s="71">
        <v>1.1091040000000001E-10</v>
      </c>
      <c r="CA173" s="71">
        <v>1.2243818E-8</v>
      </c>
      <c r="CB173" s="71">
        <v>8.1417783000000002E-7</v>
      </c>
      <c r="CC173" s="71">
        <v>5.2377523E-7</v>
      </c>
      <c r="CD173" s="71">
        <v>0</v>
      </c>
      <c r="CE173" s="71">
        <v>8.3513569999999995E-18</v>
      </c>
      <c r="CF173" s="71">
        <v>6.8380586000000003E-14</v>
      </c>
      <c r="CG173" s="71">
        <v>3.3755004999999998E-6</v>
      </c>
      <c r="CH173" s="71">
        <v>6.9555195999999997E-5</v>
      </c>
      <c r="CI173" s="71">
        <v>1.5388681000000001E-9</v>
      </c>
      <c r="CJ173" s="71">
        <v>0</v>
      </c>
      <c r="CL173" s="186">
        <v>5.7878261000000006E-14</v>
      </c>
      <c r="CM173" s="186">
        <v>4.1156980000000001</v>
      </c>
      <c r="CN173" s="187">
        <v>5.0882801999999998E-2</v>
      </c>
      <c r="CO173" s="186">
        <v>5.5021686999999998E-3</v>
      </c>
      <c r="CP173" s="186">
        <v>2.0139378E-10</v>
      </c>
      <c r="CQ173" s="186">
        <v>5.0971211999999998E-9</v>
      </c>
      <c r="CR173" s="186">
        <v>3.6320577999999999E-4</v>
      </c>
      <c r="CS173" s="186">
        <v>4.3378801999999998E-3</v>
      </c>
      <c r="CT173" s="186">
        <v>5.3580903999999998E-5</v>
      </c>
      <c r="CU173" s="186">
        <v>2.8598112000000001E-6</v>
      </c>
      <c r="CW173" s="85" t="s">
        <v>859</v>
      </c>
      <c r="CX173" s="161" t="s">
        <v>2863</v>
      </c>
    </row>
    <row r="174" spans="1:102" ht="14.4">
      <c r="A174" t="s">
        <v>953</v>
      </c>
      <c r="B174" s="92" t="s">
        <v>896</v>
      </c>
      <c r="C174" s="126" t="str">
        <f t="shared" si="43"/>
        <v>A.030.18.104</v>
      </c>
      <c r="D174" s="11" t="s">
        <v>1699</v>
      </c>
      <c r="E174" s="125" t="s">
        <v>878</v>
      </c>
      <c r="F174" s="128" t="str">
        <f t="shared" si="44"/>
        <v>2-Butanol</v>
      </c>
      <c r="G174" s="131">
        <f t="shared" si="54"/>
        <v>0.61099614372299182</v>
      </c>
      <c r="H174" s="183">
        <f t="shared" si="55"/>
        <v>1.8390822960000001E-2</v>
      </c>
      <c r="I174" s="183">
        <f t="shared" si="56"/>
        <v>7.2448354387999986E-2</v>
      </c>
      <c r="J174" s="184">
        <f t="shared" si="57"/>
        <v>5.8033763749918586E-3</v>
      </c>
      <c r="K174" s="183">
        <v>0.51435359000000003</v>
      </c>
      <c r="L174" s="146">
        <v>3.8675583999999999E-2</v>
      </c>
      <c r="M174" s="146">
        <v>1.9036698000000001E-2</v>
      </c>
      <c r="N174" s="146">
        <v>1.4536912000000001E-2</v>
      </c>
      <c r="O174" s="146">
        <v>3.4869102999999999E-3</v>
      </c>
      <c r="P174" s="146">
        <v>1.7149609000000001E-4</v>
      </c>
      <c r="Q174" s="188">
        <v>1.9550456999999999E-4</v>
      </c>
      <c r="R174" s="188">
        <v>1.4615415E-2</v>
      </c>
      <c r="S174" s="146">
        <v>4.1414999E-4</v>
      </c>
      <c r="T174" s="188">
        <v>1.0510181E-4</v>
      </c>
      <c r="U174" s="188">
        <v>5.3890320999999998E-3</v>
      </c>
      <c r="V174" s="188">
        <v>1.5555578E-5</v>
      </c>
      <c r="W174" s="188">
        <v>1.942832E-7</v>
      </c>
      <c r="X174" s="146">
        <v>1.7918579E-12</v>
      </c>
      <c r="Z174" s="157">
        <f t="shared" si="48"/>
        <v>3.4290239333333337</v>
      </c>
      <c r="AB174" s="131">
        <f t="shared" si="49"/>
        <v>0.51435359000000003</v>
      </c>
      <c r="AC174" s="131">
        <f t="shared" si="50"/>
        <v>9.0718519959999994E-2</v>
      </c>
      <c r="AD174" s="131">
        <f t="shared" si="51"/>
        <v>7.2327891283199996E-2</v>
      </c>
      <c r="AE174" s="131">
        <f t="shared" si="52"/>
        <v>7.2448354388E-2</v>
      </c>
      <c r="AF174" s="131">
        <f t="shared" si="53"/>
        <v>5.8031820917918584E-3</v>
      </c>
      <c r="AH174">
        <v>74.473117000000002</v>
      </c>
      <c r="AI174" s="71">
        <v>73.330110000000005</v>
      </c>
      <c r="AJ174" s="71">
        <v>0.51625911999999996</v>
      </c>
      <c r="AK174" s="71">
        <v>0</v>
      </c>
      <c r="AL174" s="71">
        <v>0.35835693000000002</v>
      </c>
      <c r="AM174" s="71">
        <v>0.16708598</v>
      </c>
      <c r="AN174" s="71">
        <v>0.10130454999999999</v>
      </c>
      <c r="AP174" s="129">
        <v>7.3543732000000001E-2</v>
      </c>
      <c r="AQ174" s="129">
        <v>6.5256013000000002E-2</v>
      </c>
      <c r="AR174" s="129">
        <v>3.0741424999999999E-3</v>
      </c>
      <c r="AS174" s="129">
        <v>5.2135755000000004E-3</v>
      </c>
      <c r="AT174" s="172">
        <f t="shared" si="45"/>
        <v>3.9122310140858795E-6</v>
      </c>
      <c r="AU174" s="172">
        <f t="shared" si="46"/>
        <v>1.1368870329277958E-8</v>
      </c>
      <c r="AV174" s="185">
        <f t="shared" si="47"/>
        <v>0.73019265709000003</v>
      </c>
      <c r="AW174" s="121">
        <v>3.1821356999999999E-6</v>
      </c>
      <c r="AX174" s="121">
        <v>9.6012714999999999E-9</v>
      </c>
      <c r="AY174" s="121">
        <v>2.6232044999999999E-13</v>
      </c>
      <c r="AZ174" s="121">
        <v>2.5317187999999999E-13</v>
      </c>
      <c r="BA174" s="121">
        <v>0</v>
      </c>
      <c r="BB174" s="121">
        <v>3.7248360000000001E-9</v>
      </c>
      <c r="BC174" s="121">
        <v>7.2615367E-7</v>
      </c>
      <c r="BD174" s="121">
        <v>8.4984622000000003E-10</v>
      </c>
      <c r="BE174" s="121">
        <v>8.1879453000000004E-10</v>
      </c>
      <c r="BF174" s="121">
        <v>9.8578113999999994E-11</v>
      </c>
      <c r="BG174" s="121">
        <v>4.2964136000000002E-17</v>
      </c>
      <c r="BH174" s="121">
        <v>1.0982915E-13</v>
      </c>
      <c r="BI174" s="121">
        <v>6.3484463999999999E-15</v>
      </c>
      <c r="BJ174" s="121">
        <v>1.4242650000000001E-15</v>
      </c>
      <c r="BK174" s="121">
        <v>2.4267004E-11</v>
      </c>
      <c r="BL174" s="121">
        <v>1.9228791000000001E-10</v>
      </c>
      <c r="BM174" s="121">
        <v>2.4207104999999999E-21</v>
      </c>
      <c r="BN174" s="121">
        <v>3.446709E-5</v>
      </c>
      <c r="BO174" s="121">
        <v>0.73015819000000004</v>
      </c>
      <c r="BP174" s="121">
        <v>0</v>
      </c>
      <c r="BQ174" s="121">
        <v>0</v>
      </c>
      <c r="BR174" s="121">
        <v>0</v>
      </c>
      <c r="BT174" s="71">
        <v>2.0375877E-4</v>
      </c>
      <c r="BU174" s="71">
        <v>5.6476464999999996E-6</v>
      </c>
      <c r="BV174" s="71">
        <v>9.5610285999999997E-5</v>
      </c>
      <c r="BW174" s="71">
        <v>1.7175012999999999E-6</v>
      </c>
      <c r="BX174" s="71">
        <v>7.6888093999999993E-6</v>
      </c>
      <c r="BY174" s="71">
        <v>5.2109077999999999E-9</v>
      </c>
      <c r="BZ174" s="71">
        <v>7.1091872999999999E-11</v>
      </c>
      <c r="CA174" s="71">
        <v>7.8481004000000008E-9</v>
      </c>
      <c r="CB174" s="71">
        <v>2.4056590999999998E-7</v>
      </c>
      <c r="CC174" s="71">
        <v>1.8089975999999999E-7</v>
      </c>
      <c r="CD174" s="71">
        <v>0</v>
      </c>
      <c r="CE174" s="71">
        <v>5.3530925000000002E-18</v>
      </c>
      <c r="CF174" s="71">
        <v>4.3830913000000001E-14</v>
      </c>
      <c r="CG174" s="71">
        <v>3.1449458999999998E-6</v>
      </c>
      <c r="CH174" s="71">
        <v>8.9513999999999997E-5</v>
      </c>
      <c r="CI174" s="71">
        <v>9.8719782000000007E-10</v>
      </c>
      <c r="CJ174" s="71">
        <v>0</v>
      </c>
      <c r="CL174" s="186">
        <v>3.7099083000000002E-14</v>
      </c>
      <c r="CM174" s="186">
        <v>3.4290246</v>
      </c>
      <c r="CN174" s="187">
        <v>2.8479693000000002E-3</v>
      </c>
      <c r="CO174" s="186">
        <v>3.8652233000000002E-3</v>
      </c>
      <c r="CP174" s="186">
        <v>5.1854490000000001E-11</v>
      </c>
      <c r="CQ174" s="186">
        <v>6.0623922000000001E-9</v>
      </c>
      <c r="CR174" s="186">
        <v>2.7277021000000001E-4</v>
      </c>
      <c r="CS174" s="186">
        <v>5.247346E-3</v>
      </c>
      <c r="CT174" s="186">
        <v>6.6102705999999996E-5</v>
      </c>
      <c r="CU174" s="186">
        <v>1.8330953999999999E-6</v>
      </c>
      <c r="CW174" s="85" t="s">
        <v>849</v>
      </c>
      <c r="CX174" s="161" t="s">
        <v>2864</v>
      </c>
    </row>
    <row r="175" spans="1:102" ht="14.4">
      <c r="A175" t="s">
        <v>954</v>
      </c>
      <c r="B175" s="92" t="s">
        <v>896</v>
      </c>
      <c r="C175" s="126" t="str">
        <f t="shared" si="43"/>
        <v>A.030.18.105</v>
      </c>
      <c r="D175" s="11" t="s">
        <v>1699</v>
      </c>
      <c r="E175" s="125" t="s">
        <v>878</v>
      </c>
      <c r="F175" s="128" t="str">
        <f t="shared" si="44"/>
        <v>2-Methyl-1-butanol</v>
      </c>
      <c r="G175" s="131">
        <f t="shared" si="54"/>
        <v>0.56170041050130792</v>
      </c>
      <c r="H175" s="183">
        <f t="shared" si="55"/>
        <v>1.8153766389999999E-2</v>
      </c>
      <c r="I175" s="183">
        <f t="shared" si="56"/>
        <v>5.6071444897000007E-2</v>
      </c>
      <c r="J175" s="184">
        <f t="shared" si="57"/>
        <v>8.9782792143078619E-3</v>
      </c>
      <c r="K175" s="183">
        <v>0.47849691999999999</v>
      </c>
      <c r="L175" s="146">
        <v>2.8802055E-2</v>
      </c>
      <c r="M175" s="146">
        <v>1.9394804000000002E-2</v>
      </c>
      <c r="N175" s="146">
        <v>1.4729084999999999E-2</v>
      </c>
      <c r="O175" s="146">
        <v>2.9430174000000002E-3</v>
      </c>
      <c r="P175" s="146">
        <v>1.7473208000000001E-4</v>
      </c>
      <c r="Q175" s="188">
        <v>3.0693190999999997E-4</v>
      </c>
      <c r="R175" s="188">
        <v>7.7848377999999996E-3</v>
      </c>
      <c r="S175" s="146">
        <v>4.4087165000000002E-4</v>
      </c>
      <c r="T175" s="146">
        <v>7.6712923000000005E-5</v>
      </c>
      <c r="U175" s="188">
        <v>8.4850854999999996E-3</v>
      </c>
      <c r="V175" s="188">
        <v>1.3035174000000001E-5</v>
      </c>
      <c r="W175" s="188">
        <v>5.2322062999999997E-5</v>
      </c>
      <c r="X175" s="146">
        <v>1.3078618999999999E-12</v>
      </c>
      <c r="Z175" s="157">
        <f t="shared" si="48"/>
        <v>3.1899794666666668</v>
      </c>
      <c r="AB175" s="131">
        <f t="shared" si="49"/>
        <v>0.47849691999999999</v>
      </c>
      <c r="AC175" s="131">
        <f t="shared" si="50"/>
        <v>7.4135463190000001E-2</v>
      </c>
      <c r="AD175" s="131">
        <f t="shared" si="51"/>
        <v>5.6034018863000003E-2</v>
      </c>
      <c r="AE175" s="131">
        <f t="shared" si="52"/>
        <v>5.6071444897E-2</v>
      </c>
      <c r="AF175" s="131">
        <f t="shared" si="53"/>
        <v>8.9259571513078621E-3</v>
      </c>
      <c r="AH175">
        <v>63.769849000000001</v>
      </c>
      <c r="AI175" s="71">
        <v>61.936329000000001</v>
      </c>
      <c r="AJ175" s="71">
        <v>0.99401534000000003</v>
      </c>
      <c r="AK175" s="71">
        <v>0</v>
      </c>
      <c r="AL175" s="71">
        <v>0.30414930000000001</v>
      </c>
      <c r="AM175" s="71">
        <v>0.34240720000000002</v>
      </c>
      <c r="AN175" s="71">
        <v>0.19294836000000001</v>
      </c>
      <c r="AP175" s="129">
        <v>6.5610673999999994E-2</v>
      </c>
      <c r="AQ175" s="129">
        <v>5.8629168000000002E-2</v>
      </c>
      <c r="AR175" s="129">
        <v>2.6278885999999999E-3</v>
      </c>
      <c r="AS175" s="129">
        <v>4.3536171999999998E-3</v>
      </c>
      <c r="AT175" s="172">
        <f t="shared" si="45"/>
        <v>3.51493816945602E-6</v>
      </c>
      <c r="AU175" s="172">
        <f t="shared" si="46"/>
        <v>9.718522922627927E-9</v>
      </c>
      <c r="AV175" s="185">
        <f t="shared" si="47"/>
        <v>0.6097503128220001</v>
      </c>
      <c r="AW175" s="121">
        <v>2.9603020999999998E-6</v>
      </c>
      <c r="AX175" s="121">
        <v>8.9319458999999995E-9</v>
      </c>
      <c r="AY175" s="121">
        <v>2.4403351999999999E-13</v>
      </c>
      <c r="AZ175" s="121">
        <v>1.8478801999999999E-13</v>
      </c>
      <c r="BA175" s="121">
        <v>0</v>
      </c>
      <c r="BB175" s="121">
        <v>6.1405384000000001E-10</v>
      </c>
      <c r="BC175" s="121">
        <v>5.5352465999999996E-7</v>
      </c>
      <c r="BD175" s="121">
        <v>1.396199E-10</v>
      </c>
      <c r="BE175" s="121">
        <v>6.0975428000000003E-10</v>
      </c>
      <c r="BF175" s="121">
        <v>3.6764487999999997E-11</v>
      </c>
      <c r="BG175" s="121">
        <v>3.1359160999999998E-17</v>
      </c>
      <c r="BH175" s="121">
        <v>1.7450211E-13</v>
      </c>
      <c r="BI175" s="121">
        <v>1.6475681000000001E-14</v>
      </c>
      <c r="BJ175" s="121">
        <v>3.3119559999999998E-15</v>
      </c>
      <c r="BK175" s="121">
        <v>2.9553907999999998E-11</v>
      </c>
      <c r="BL175" s="121">
        <v>4.6761692000000002E-10</v>
      </c>
      <c r="BM175" s="121">
        <v>1.7668562E-21</v>
      </c>
      <c r="BN175" s="121">
        <v>3.9302821999999999E-5</v>
      </c>
      <c r="BO175" s="121">
        <v>0.60971101000000005</v>
      </c>
      <c r="BP175" s="121">
        <v>0</v>
      </c>
      <c r="BQ175" s="121">
        <v>0</v>
      </c>
      <c r="BR175" s="121">
        <v>0</v>
      </c>
      <c r="BT175" s="71">
        <v>1.8019670999999999E-4</v>
      </c>
      <c r="BU175" s="71">
        <v>4.2057495999999997E-6</v>
      </c>
      <c r="BV175" s="71">
        <v>8.8945093000000004E-5</v>
      </c>
      <c r="BW175" s="71">
        <v>9.1814682999999999E-7</v>
      </c>
      <c r="BX175" s="71">
        <v>6.0336076999999997E-6</v>
      </c>
      <c r="BY175" s="71">
        <v>3.8033976000000004E-9</v>
      </c>
      <c r="BZ175" s="71">
        <v>5.1889357999999999E-11</v>
      </c>
      <c r="CA175" s="71">
        <v>5.7282623000000001E-9</v>
      </c>
      <c r="CB175" s="71">
        <v>2.5226884999999998E-7</v>
      </c>
      <c r="CC175" s="71">
        <v>3.1519015000000002E-7</v>
      </c>
      <c r="CD175" s="71">
        <v>0</v>
      </c>
      <c r="CE175" s="71">
        <v>3.907177E-18</v>
      </c>
      <c r="CF175" s="71">
        <v>3.1991813E-14</v>
      </c>
      <c r="CG175" s="71">
        <v>3.0882097E-6</v>
      </c>
      <c r="CH175" s="71">
        <v>7.6428137999999998E-5</v>
      </c>
      <c r="CI175" s="71">
        <v>7.2001444000000001E-10</v>
      </c>
      <c r="CJ175" s="71">
        <v>0</v>
      </c>
      <c r="CL175" s="186">
        <v>2.7078306999999999E-14</v>
      </c>
      <c r="CM175" s="186">
        <v>3.1899799999999998</v>
      </c>
      <c r="CN175" s="187">
        <v>1.6442199E-3</v>
      </c>
      <c r="CO175" s="186">
        <v>2.8783782000000001E-3</v>
      </c>
      <c r="CP175" s="186">
        <v>8.2334719999999999E-11</v>
      </c>
      <c r="CQ175" s="186">
        <v>9.8735421999999993E-9</v>
      </c>
      <c r="CR175" s="186">
        <v>2.2352932E-4</v>
      </c>
      <c r="CS175" s="186">
        <v>1.3725931E-2</v>
      </c>
      <c r="CT175" s="186">
        <v>2.4652855999999999E-5</v>
      </c>
      <c r="CU175" s="186">
        <v>1.3379609E-6</v>
      </c>
      <c r="CW175" s="85" t="s">
        <v>849</v>
      </c>
      <c r="CX175" s="161" t="s">
        <v>3240</v>
      </c>
    </row>
    <row r="176" spans="1:102" ht="14.4">
      <c r="A176" t="s">
        <v>955</v>
      </c>
      <c r="B176" s="92" t="s">
        <v>896</v>
      </c>
      <c r="C176" s="126" t="str">
        <f t="shared" si="43"/>
        <v>A.030.18.106</v>
      </c>
      <c r="D176" s="11" t="s">
        <v>1699</v>
      </c>
      <c r="E176" s="125" t="s">
        <v>878</v>
      </c>
      <c r="F176" s="128" t="str">
        <f t="shared" si="44"/>
        <v>2-Methyl-1-propanol</v>
      </c>
      <c r="G176" s="131">
        <f t="shared" si="54"/>
        <v>0.52136065238782048</v>
      </c>
      <c r="H176" s="183">
        <f t="shared" si="55"/>
        <v>2.130974016E-2</v>
      </c>
      <c r="I176" s="183">
        <f t="shared" si="56"/>
        <v>5.6930089598E-2</v>
      </c>
      <c r="J176" s="184">
        <f t="shared" si="57"/>
        <v>7.3539526298204922E-3</v>
      </c>
      <c r="K176" s="183">
        <v>0.43576686999999997</v>
      </c>
      <c r="L176" s="146">
        <v>3.2885122000000003E-2</v>
      </c>
      <c r="M176" s="146">
        <v>2.2584039E-2</v>
      </c>
      <c r="N176" s="146">
        <v>1.7489132000000001E-2</v>
      </c>
      <c r="O176" s="146">
        <v>3.3517390999999999E-3</v>
      </c>
      <c r="P176" s="146">
        <v>2.2718559999999999E-4</v>
      </c>
      <c r="Q176" s="188">
        <v>2.4168346E-4</v>
      </c>
      <c r="R176" s="188">
        <v>1.3360792000000001E-3</v>
      </c>
      <c r="S176" s="188">
        <v>5.1927023999999997E-4</v>
      </c>
      <c r="T176" s="146">
        <v>1.0678131E-4</v>
      </c>
      <c r="U176" s="188">
        <v>6.8190962000000003E-3</v>
      </c>
      <c r="V176" s="188">
        <v>1.8068088000000001E-5</v>
      </c>
      <c r="W176" s="188">
        <v>1.5586188E-5</v>
      </c>
      <c r="X176" s="146">
        <v>1.8204914000000001E-12</v>
      </c>
      <c r="Z176" s="157">
        <f t="shared" si="48"/>
        <v>2.9051124666666666</v>
      </c>
      <c r="AB176" s="131">
        <f t="shared" si="49"/>
        <v>0.43576686999999997</v>
      </c>
      <c r="AC176" s="131">
        <f t="shared" si="50"/>
        <v>7.8114980360000016E-2</v>
      </c>
      <c r="AD176" s="131">
        <f t="shared" si="51"/>
        <v>5.6820826388000005E-2</v>
      </c>
      <c r="AE176" s="131">
        <f t="shared" si="52"/>
        <v>5.6930089598E-2</v>
      </c>
      <c r="AF176" s="131">
        <f t="shared" si="53"/>
        <v>7.3383664418204923E-3</v>
      </c>
      <c r="AH176">
        <v>72.900718999999995</v>
      </c>
      <c r="AI176" s="71">
        <v>71.538871999999998</v>
      </c>
      <c r="AJ176" s="71">
        <v>0.70081574000000002</v>
      </c>
      <c r="AK176" s="71">
        <v>0</v>
      </c>
      <c r="AL176" s="71">
        <v>0.29744853999999998</v>
      </c>
      <c r="AM176" s="71">
        <v>0.22602415000000001</v>
      </c>
      <c r="AN176" s="71">
        <v>0.13755851999999999</v>
      </c>
      <c r="AP176" s="129">
        <v>6.3007383E-2</v>
      </c>
      <c r="AQ176" s="129">
        <v>5.5471338000000002E-2</v>
      </c>
      <c r="AR176" s="129">
        <v>2.4590786000000002E-3</v>
      </c>
      <c r="AS176" s="129">
        <v>5.0769663000000001E-3</v>
      </c>
      <c r="AT176" s="172">
        <f t="shared" si="45"/>
        <v>3.3256197223435101E-6</v>
      </c>
      <c r="AU176" s="172">
        <f t="shared" si="46"/>
        <v>9.0942254630798515E-9</v>
      </c>
      <c r="AV176" s="185">
        <f t="shared" si="47"/>
        <v>0.71105970796500007</v>
      </c>
      <c r="AW176" s="121">
        <v>2.6959471000000001E-6</v>
      </c>
      <c r="AX176" s="121">
        <v>8.1343233000000007E-9</v>
      </c>
      <c r="AY176" s="121">
        <v>2.2224133E-13</v>
      </c>
      <c r="AZ176" s="121">
        <v>2.5721750999999999E-13</v>
      </c>
      <c r="BA176" s="121">
        <v>0</v>
      </c>
      <c r="BB176" s="121">
        <v>4.8694105E-10</v>
      </c>
      <c r="BC176" s="121">
        <v>6.2860512000000005E-7</v>
      </c>
      <c r="BD176" s="121">
        <v>1.1037776E-10</v>
      </c>
      <c r="BE176" s="121">
        <v>6.9631018000000002E-10</v>
      </c>
      <c r="BF176" s="121">
        <v>1.5102960999999999E-10</v>
      </c>
      <c r="BG176" s="121">
        <v>4.3650693E-17</v>
      </c>
      <c r="BH176" s="121">
        <v>1.3771726000000001E-13</v>
      </c>
      <c r="BI176" s="121">
        <v>8.2795287000000001E-15</v>
      </c>
      <c r="BJ176" s="121">
        <v>1.8501303999999999E-15</v>
      </c>
      <c r="BK176" s="121">
        <v>3.1954345999999998E-11</v>
      </c>
      <c r="BL176" s="121">
        <v>2.4998173E-10</v>
      </c>
      <c r="BM176" s="121">
        <v>2.4593929E-21</v>
      </c>
      <c r="BN176" s="121">
        <v>4.4607965000000001E-5</v>
      </c>
      <c r="BO176" s="121">
        <v>0.71101510000000001</v>
      </c>
      <c r="BP176" s="121">
        <v>2.9836800000000001E-10</v>
      </c>
      <c r="BQ176" s="121">
        <v>1.8144E-12</v>
      </c>
      <c r="BR176" s="121">
        <v>8.1177599999999996E-17</v>
      </c>
      <c r="BT176" s="71">
        <v>1.8478017E-4</v>
      </c>
      <c r="BU176" s="71">
        <v>4.8032444000000001E-6</v>
      </c>
      <c r="BV176" s="71">
        <v>8.1002245000000005E-5</v>
      </c>
      <c r="BW176" s="71">
        <v>1.6377701999999999E-7</v>
      </c>
      <c r="BX176" s="71">
        <v>6.8657885999999997E-6</v>
      </c>
      <c r="BY176" s="71">
        <v>5.2941769000000003E-9</v>
      </c>
      <c r="BZ176" s="71">
        <v>7.2227905000000005E-11</v>
      </c>
      <c r="CA176" s="71">
        <v>7.9735112000000005E-9</v>
      </c>
      <c r="CB176" s="71">
        <v>3.1801465000000001E-7</v>
      </c>
      <c r="CC176" s="71">
        <v>2.2783484E-7</v>
      </c>
      <c r="CD176" s="71">
        <v>0</v>
      </c>
      <c r="CE176" s="71">
        <v>5.4386337000000004E-18</v>
      </c>
      <c r="CF176" s="71">
        <v>4.4531321000000003E-14</v>
      </c>
      <c r="CG176" s="71">
        <v>3.6544585000000001E-6</v>
      </c>
      <c r="CH176" s="71">
        <v>8.7687632999999994E-5</v>
      </c>
      <c r="CI176" s="71">
        <v>1.0021136999999999E-9</v>
      </c>
      <c r="CJ176" s="71">
        <v>4.2832899999999998E-8</v>
      </c>
      <c r="CL176" s="186">
        <v>3.7691916999999997E-14</v>
      </c>
      <c r="CM176" s="186">
        <v>2.9051122</v>
      </c>
      <c r="CN176" s="187">
        <v>2.2090911999999999E-3</v>
      </c>
      <c r="CO176" s="186">
        <v>3.2875146999999999E-3</v>
      </c>
      <c r="CP176" s="186">
        <v>6.5169759000000003E-11</v>
      </c>
      <c r="CQ176" s="186">
        <v>7.6150721000000005E-9</v>
      </c>
      <c r="CR176" s="186">
        <v>2.4956700000000002E-4</v>
      </c>
      <c r="CS176" s="186">
        <v>6.8671291999999997E-3</v>
      </c>
      <c r="CT176" s="186">
        <v>1.0127467E-4</v>
      </c>
      <c r="CU176" s="186">
        <v>1.8623877999999999E-6</v>
      </c>
      <c r="CW176" s="85" t="s">
        <v>849</v>
      </c>
      <c r="CX176" s="161" t="s">
        <v>2865</v>
      </c>
    </row>
    <row r="177" spans="1:102" ht="14.4">
      <c r="A177" t="s">
        <v>956</v>
      </c>
      <c r="B177" s="92" t="s">
        <v>896</v>
      </c>
      <c r="C177" s="126" t="str">
        <f t="shared" si="43"/>
        <v>A.030.18.107</v>
      </c>
      <c r="D177" s="11" t="s">
        <v>1699</v>
      </c>
      <c r="E177" s="125" t="s">
        <v>878</v>
      </c>
      <c r="F177" s="128" t="str">
        <f t="shared" si="44"/>
        <v>2-Methyl-2-butanol</v>
      </c>
      <c r="G177" s="131">
        <f t="shared" si="54"/>
        <v>0.697720507207374</v>
      </c>
      <c r="H177" s="183">
        <f t="shared" si="55"/>
        <v>5.9633922089999999E-2</v>
      </c>
      <c r="I177" s="183">
        <f t="shared" si="56"/>
        <v>0.15003250208099997</v>
      </c>
      <c r="J177" s="184">
        <f t="shared" si="57"/>
        <v>8.0719530363740546E-3</v>
      </c>
      <c r="K177" s="183">
        <v>0.47998213000000001</v>
      </c>
      <c r="L177" s="146">
        <v>8.6533078999999999E-2</v>
      </c>
      <c r="M177" s="146">
        <v>3.8525735999999998E-2</v>
      </c>
      <c r="N177" s="146">
        <v>4.8933880999999999E-2</v>
      </c>
      <c r="O177" s="146">
        <v>9.9830885000000008E-3</v>
      </c>
      <c r="P177" s="146">
        <v>1.7453255E-4</v>
      </c>
      <c r="Q177" s="146">
        <v>5.4242004E-4</v>
      </c>
      <c r="R177" s="146">
        <v>2.4866227000000001E-2</v>
      </c>
      <c r="S177" s="146">
        <v>2.6663033E-4</v>
      </c>
      <c r="T177" s="188">
        <v>9.4672706000000002E-5</v>
      </c>
      <c r="U177" s="188">
        <v>7.8051476999999999E-3</v>
      </c>
      <c r="V177" s="188">
        <v>1.2787375000000001E-5</v>
      </c>
      <c r="W177" s="188">
        <v>1.7500476E-7</v>
      </c>
      <c r="X177" s="146">
        <v>1.6140544000000001E-12</v>
      </c>
      <c r="Z177" s="157">
        <f t="shared" si="48"/>
        <v>3.1998808666666667</v>
      </c>
      <c r="AB177" s="131">
        <f t="shared" si="49"/>
        <v>0.47998213000000001</v>
      </c>
      <c r="AC177" s="131">
        <f t="shared" si="50"/>
        <v>0.20955896408999999</v>
      </c>
      <c r="AD177" s="131">
        <f t="shared" si="51"/>
        <v>0.14992521700475997</v>
      </c>
      <c r="AE177" s="131">
        <f t="shared" si="52"/>
        <v>0.150032502081</v>
      </c>
      <c r="AF177" s="131">
        <f t="shared" si="53"/>
        <v>8.0717780316140551E-3</v>
      </c>
      <c r="AH177">
        <v>108.07147999999999</v>
      </c>
      <c r="AI177" s="71">
        <v>106.95123</v>
      </c>
      <c r="AJ177" s="71">
        <v>0.82984292000000004</v>
      </c>
      <c r="AK177" s="71">
        <v>0</v>
      </c>
      <c r="AL177" s="71">
        <v>7.1716937999999994E-2</v>
      </c>
      <c r="AM177" s="71">
        <v>0.12291054999999999</v>
      </c>
      <c r="AN177" s="71">
        <v>9.5785683999999996E-2</v>
      </c>
      <c r="AP177" s="129">
        <v>9.0650421999999994E-2</v>
      </c>
      <c r="AQ177" s="129">
        <v>7.9938940999999999E-2</v>
      </c>
      <c r="AR177" s="129">
        <v>3.0935734000000002E-3</v>
      </c>
      <c r="AS177" s="129">
        <v>7.6179077E-3</v>
      </c>
      <c r="AT177" s="172">
        <f t="shared" si="45"/>
        <v>4.7925024744400003E-6</v>
      </c>
      <c r="AU177" s="172">
        <f t="shared" si="46"/>
        <v>1.1440729952539346E-8</v>
      </c>
      <c r="AV177" s="185">
        <f t="shared" si="47"/>
        <v>1.066933886775</v>
      </c>
      <c r="AW177" s="121">
        <v>2.9694908000000002E-6</v>
      </c>
      <c r="AX177" s="121">
        <v>8.9596704999999997E-9</v>
      </c>
      <c r="AY177" s="121">
        <v>2.4479099999999998E-13</v>
      </c>
      <c r="AZ177" s="121">
        <v>2.2805000000000002E-13</v>
      </c>
      <c r="BA177" s="121">
        <v>0</v>
      </c>
      <c r="BB177" s="121">
        <v>1.3808596E-9</v>
      </c>
      <c r="BC177" s="121">
        <v>1.8209405E-6</v>
      </c>
      <c r="BD177" s="121">
        <v>3.1428049999999998E-10</v>
      </c>
      <c r="BE177" s="121">
        <v>2.0895914000000001E-9</v>
      </c>
      <c r="BF177" s="121">
        <v>7.6612606E-11</v>
      </c>
      <c r="BG177" s="121">
        <v>3.8700865999999998E-17</v>
      </c>
      <c r="BH177" s="121">
        <v>3.0332609000000002E-13</v>
      </c>
      <c r="BI177" s="121">
        <v>2.225494E-14</v>
      </c>
      <c r="BJ177" s="121">
        <v>4.5358062999999997E-15</v>
      </c>
      <c r="BK177" s="121">
        <v>3.3711010000000001E-11</v>
      </c>
      <c r="BL177" s="121">
        <v>6.5637577999999998E-10</v>
      </c>
      <c r="BM177" s="121">
        <v>2.1805069E-21</v>
      </c>
      <c r="BN177" s="121">
        <v>2.2986775E-5</v>
      </c>
      <c r="BO177" s="121">
        <v>1.0669109000000001</v>
      </c>
      <c r="BP177" s="121">
        <v>0</v>
      </c>
      <c r="BQ177" s="121">
        <v>0</v>
      </c>
      <c r="BR177" s="121">
        <v>0</v>
      </c>
      <c r="BT177" s="71">
        <v>2.7235471000000002E-4</v>
      </c>
      <c r="BU177" s="71">
        <v>1.4720185000000001E-5</v>
      </c>
      <c r="BV177" s="71">
        <v>8.9221170000000004E-5</v>
      </c>
      <c r="BW177" s="71">
        <v>2.9574968999999998E-6</v>
      </c>
      <c r="BX177" s="71">
        <v>2.1210802999999998E-5</v>
      </c>
      <c r="BY177" s="71">
        <v>9.1257415000000004E-8</v>
      </c>
      <c r="BZ177" s="71">
        <v>6.4037528000000001E-11</v>
      </c>
      <c r="CA177" s="71">
        <v>1.7636382E-6</v>
      </c>
      <c r="CB177" s="71">
        <v>2.6392651E-7</v>
      </c>
      <c r="CC177" s="71">
        <v>5.3442338999999995E-7</v>
      </c>
      <c r="CD177" s="71">
        <v>0</v>
      </c>
      <c r="CE177" s="71">
        <v>4.8219128000000003E-18</v>
      </c>
      <c r="CF177" s="71">
        <v>3.9481634000000002E-14</v>
      </c>
      <c r="CG177" s="71">
        <v>1.0173196E-5</v>
      </c>
      <c r="CH177" s="71">
        <v>1.3141766000000001E-4</v>
      </c>
      <c r="CI177" s="71">
        <v>8.8845858999999998E-10</v>
      </c>
      <c r="CJ177" s="71">
        <v>0</v>
      </c>
      <c r="CL177" s="186">
        <v>3.3417793999999998E-14</v>
      </c>
      <c r="CM177" s="186">
        <v>3.1998815</v>
      </c>
      <c r="CN177" s="187">
        <v>2.3714786000000002E-2</v>
      </c>
      <c r="CO177" s="186">
        <v>9.8081417999999997E-3</v>
      </c>
      <c r="CP177" s="186">
        <v>1.4105207000000001E-10</v>
      </c>
      <c r="CQ177" s="186">
        <v>1.6934396999999999E-8</v>
      </c>
      <c r="CR177" s="186">
        <v>8.1570310000000001E-4</v>
      </c>
      <c r="CS177" s="186">
        <v>1.8601057000000001E-2</v>
      </c>
      <c r="CT177" s="186">
        <v>5.1373477999999998E-5</v>
      </c>
      <c r="CU177" s="186">
        <v>3.7053242999999999E-4</v>
      </c>
      <c r="CW177" s="85" t="s">
        <v>849</v>
      </c>
      <c r="CX177" s="161" t="s">
        <v>2866</v>
      </c>
    </row>
    <row r="178" spans="1:102" ht="14.4">
      <c r="A178" t="s">
        <v>957</v>
      </c>
      <c r="B178" s="92" t="s">
        <v>896</v>
      </c>
      <c r="C178" s="126" t="str">
        <f t="shared" si="43"/>
        <v>A.030.18.108</v>
      </c>
      <c r="D178" s="11" t="s">
        <v>1699</v>
      </c>
      <c r="E178" s="125" t="s">
        <v>878</v>
      </c>
      <c r="F178" s="128" t="str">
        <f t="shared" si="44"/>
        <v>2-Methylpentane</v>
      </c>
      <c r="G178" s="131">
        <f t="shared" si="54"/>
        <v>0.29798810665345499</v>
      </c>
      <c r="H178" s="183">
        <f t="shared" si="55"/>
        <v>3.3303441677999999E-2</v>
      </c>
      <c r="I178" s="183">
        <f t="shared" si="56"/>
        <v>5.3008624804455E-2</v>
      </c>
      <c r="J178" s="184">
        <f t="shared" si="57"/>
        <v>5.6112801710000004E-3</v>
      </c>
      <c r="K178" s="183">
        <v>0.20606476000000001</v>
      </c>
      <c r="L178" s="146">
        <v>2.8089017000000001E-2</v>
      </c>
      <c r="M178" s="146">
        <v>2.0380160000000001E-2</v>
      </c>
      <c r="N178" s="146">
        <v>2.7973571999999999E-2</v>
      </c>
      <c r="O178" s="146">
        <v>5.0046014999999998E-3</v>
      </c>
      <c r="P178" s="146">
        <v>9.0712280000000004E-6</v>
      </c>
      <c r="Q178" s="146">
        <v>3.1619694999999998E-4</v>
      </c>
      <c r="R178" s="146">
        <v>4.5394097000000001E-3</v>
      </c>
      <c r="S178" s="188">
        <v>2.1466971E-5</v>
      </c>
      <c r="T178" s="146">
        <v>0</v>
      </c>
      <c r="U178" s="188">
        <v>5.5898132E-3</v>
      </c>
      <c r="V178" s="188">
        <v>3.8104454999999998E-8</v>
      </c>
      <c r="W178" s="188">
        <v>0</v>
      </c>
      <c r="X178" s="146">
        <v>0</v>
      </c>
      <c r="Z178" s="157">
        <f t="shared" si="48"/>
        <v>1.3737650666666668</v>
      </c>
      <c r="AB178" s="131">
        <f t="shared" si="49"/>
        <v>0.20606476000000001</v>
      </c>
      <c r="AC178" s="131">
        <f t="shared" si="50"/>
        <v>8.6312028377999991E-2</v>
      </c>
      <c r="AD178" s="131">
        <f t="shared" si="51"/>
        <v>5.3008586699999999E-2</v>
      </c>
      <c r="AE178" s="131">
        <f t="shared" si="52"/>
        <v>5.3008624804455007E-2</v>
      </c>
      <c r="AF178" s="131">
        <f t="shared" si="53"/>
        <v>5.6112801710000004E-3</v>
      </c>
      <c r="AH178">
        <v>101.029</v>
      </c>
      <c r="AI178" s="71">
        <v>100.16372</v>
      </c>
      <c r="AJ178" s="71">
        <v>0.70571068000000003</v>
      </c>
      <c r="AK178" s="71">
        <v>0</v>
      </c>
      <c r="AL178" s="71">
        <v>6.3396686999999993E-2</v>
      </c>
      <c r="AM178" s="71">
        <v>4.6952381000000001E-2</v>
      </c>
      <c r="AN178" s="71">
        <v>4.9220171E-2</v>
      </c>
      <c r="AP178" s="129">
        <v>4.1597521999999998E-2</v>
      </c>
      <c r="AQ178" s="129">
        <v>3.3100929000000001E-2</v>
      </c>
      <c r="AR178" s="129">
        <v>1.3564133E-3</v>
      </c>
      <c r="AS178" s="129">
        <v>7.1401794000000001E-3</v>
      </c>
      <c r="AT178" s="172">
        <f t="shared" si="45"/>
        <v>1.9844682233080001E-6</v>
      </c>
      <c r="AU178" s="172">
        <f t="shared" si="46"/>
        <v>5.0163213796154994E-9</v>
      </c>
      <c r="AV178" s="185">
        <f t="shared" si="47"/>
        <v>1.0000250892861</v>
      </c>
      <c r="AW178" s="121">
        <v>1.2748540000000001E-6</v>
      </c>
      <c r="AX178" s="121">
        <v>3.8465422000000001E-9</v>
      </c>
      <c r="AY178" s="121">
        <v>1.0509302999999999E-13</v>
      </c>
      <c r="AZ178" s="121">
        <v>0</v>
      </c>
      <c r="BA178" s="121">
        <v>0</v>
      </c>
      <c r="BB178" s="121">
        <v>7.4646202999999997E-10</v>
      </c>
      <c r="BC178" s="121">
        <v>7.0626854999999997E-7</v>
      </c>
      <c r="BD178" s="121">
        <v>1.7043560999999999E-10</v>
      </c>
      <c r="BE178" s="121">
        <v>9.1831520999999995E-10</v>
      </c>
      <c r="BF178" s="121">
        <v>8.0370000000000003E-11</v>
      </c>
      <c r="BG178" s="121">
        <v>0</v>
      </c>
      <c r="BH178" s="121">
        <v>5.5665101000000003E-14</v>
      </c>
      <c r="BI178" s="121">
        <v>4.9646552E-13</v>
      </c>
      <c r="BJ178" s="121">
        <v>1.1359645E-15</v>
      </c>
      <c r="BK178" s="121">
        <v>7.9746377999999999E-11</v>
      </c>
      <c r="BL178" s="121">
        <v>2.5194648999999998E-9</v>
      </c>
      <c r="BM178" s="121">
        <v>0</v>
      </c>
      <c r="BN178" s="121">
        <v>2.1892860999999999E-6</v>
      </c>
      <c r="BO178" s="121">
        <v>1.0000229</v>
      </c>
      <c r="BP178" s="121">
        <v>0</v>
      </c>
      <c r="BQ178" s="121">
        <v>0</v>
      </c>
      <c r="BR178" s="121">
        <v>0</v>
      </c>
      <c r="BT178" s="71">
        <v>1.8709006E-4</v>
      </c>
      <c r="BU178" s="71">
        <v>6.7218160000000002E-6</v>
      </c>
      <c r="BV178" s="71">
        <v>3.8304214999999999E-5</v>
      </c>
      <c r="BW178" s="71">
        <v>5.7551728000000004E-7</v>
      </c>
      <c r="BX178" s="71">
        <v>1.0316350999999999E-5</v>
      </c>
      <c r="BY178" s="71">
        <v>1.0855080000000001E-7</v>
      </c>
      <c r="BZ178" s="71">
        <v>0</v>
      </c>
      <c r="CA178" s="71">
        <v>2.2027387999999998E-6</v>
      </c>
      <c r="CB178" s="71">
        <v>1.7019900000000001E-8</v>
      </c>
      <c r="CC178" s="71">
        <v>2.4008074E-7</v>
      </c>
      <c r="CD178" s="71">
        <v>0</v>
      </c>
      <c r="CE178" s="71">
        <v>0</v>
      </c>
      <c r="CF178" s="71">
        <v>0</v>
      </c>
      <c r="CG178" s="71">
        <v>5.6132273000000002E-6</v>
      </c>
      <c r="CH178" s="71">
        <v>1.2299055000000001E-4</v>
      </c>
      <c r="CI178" s="71">
        <v>2.1004553E-14</v>
      </c>
      <c r="CJ178" s="71">
        <v>0</v>
      </c>
      <c r="CL178" s="186">
        <v>0</v>
      </c>
      <c r="CM178" s="186">
        <v>1.3737651</v>
      </c>
      <c r="CN178" s="187">
        <v>2.6245446000000001E-3</v>
      </c>
      <c r="CO178" s="186">
        <v>4.2675834999999999E-3</v>
      </c>
      <c r="CP178" s="186">
        <v>3.7030443999999998E-11</v>
      </c>
      <c r="CQ178" s="186">
        <v>4.6112653000000001E-9</v>
      </c>
      <c r="CR178" s="186">
        <v>3.4802986E-4</v>
      </c>
      <c r="CS178" s="186">
        <v>0.32816146000000002</v>
      </c>
      <c r="CT178" s="186">
        <v>5.3893044000000001E-5</v>
      </c>
      <c r="CU178" s="186">
        <v>4.6257737999999999E-4</v>
      </c>
      <c r="CW178" s="85" t="s">
        <v>846</v>
      </c>
      <c r="CX178" s="161" t="s">
        <v>2867</v>
      </c>
    </row>
    <row r="179" spans="1:102" ht="14.4">
      <c r="A179" t="s">
        <v>958</v>
      </c>
      <c r="B179" s="92" t="s">
        <v>896</v>
      </c>
      <c r="C179" s="126" t="str">
        <f t="shared" si="43"/>
        <v>A.030.18.109</v>
      </c>
      <c r="D179" s="11" t="s">
        <v>1699</v>
      </c>
      <c r="E179" s="125" t="s">
        <v>878</v>
      </c>
      <c r="F179" s="128" t="str">
        <f t="shared" si="44"/>
        <v>3-Methyl-1-butanol</v>
      </c>
      <c r="G179" s="131">
        <f t="shared" si="54"/>
        <v>0.56309420999231108</v>
      </c>
      <c r="H179" s="183">
        <f t="shared" si="55"/>
        <v>1.8198812379999998E-2</v>
      </c>
      <c r="I179" s="183">
        <f t="shared" si="56"/>
        <v>5.6210579796000006E-2</v>
      </c>
      <c r="J179" s="184">
        <f t="shared" si="57"/>
        <v>9.0005578163111066E-3</v>
      </c>
      <c r="K179" s="183">
        <v>0.47968425999999997</v>
      </c>
      <c r="L179" s="146">
        <v>2.8873524000000001E-2</v>
      </c>
      <c r="M179" s="146">
        <v>1.9442930000000001E-2</v>
      </c>
      <c r="N179" s="146">
        <v>1.4765633E-2</v>
      </c>
      <c r="O179" s="188">
        <v>2.9503201999999998E-3</v>
      </c>
      <c r="P179" s="146">
        <v>1.7516566000000001E-4</v>
      </c>
      <c r="Q179" s="146">
        <v>3.0769351999999998E-4</v>
      </c>
      <c r="R179" s="188">
        <v>7.8041550000000001E-3</v>
      </c>
      <c r="S179" s="146">
        <v>4.4196562000000002E-4</v>
      </c>
      <c r="T179" s="188">
        <v>7.6903276999999996E-5</v>
      </c>
      <c r="U179" s="188">
        <v>8.5061402999999994E-3</v>
      </c>
      <c r="V179" s="188">
        <v>1.3067519E-5</v>
      </c>
      <c r="W179" s="188">
        <v>5.2451894999999998E-5</v>
      </c>
      <c r="X179" s="146">
        <v>1.3111072999999999E-12</v>
      </c>
      <c r="Z179" s="157">
        <f t="shared" si="48"/>
        <v>3.1978950666666668</v>
      </c>
      <c r="AB179" s="131">
        <f t="shared" si="49"/>
        <v>0.47968425999999997</v>
      </c>
      <c r="AC179" s="131">
        <f t="shared" si="50"/>
        <v>7.431942138E-2</v>
      </c>
      <c r="AD179" s="131">
        <f t="shared" si="51"/>
        <v>5.6173060895000002E-2</v>
      </c>
      <c r="AE179" s="131">
        <f t="shared" si="52"/>
        <v>5.6210579796000006E-2</v>
      </c>
      <c r="AF179" s="131">
        <f t="shared" si="53"/>
        <v>8.9481059213111069E-3</v>
      </c>
      <c r="AH179">
        <v>63.928086999999998</v>
      </c>
      <c r="AI179" s="71">
        <v>62.090017000000003</v>
      </c>
      <c r="AJ179" s="71">
        <v>0.99648188000000004</v>
      </c>
      <c r="AK179" s="71">
        <v>0</v>
      </c>
      <c r="AL179" s="71">
        <v>0.30490401</v>
      </c>
      <c r="AM179" s="71">
        <v>0.34325684000000001</v>
      </c>
      <c r="AN179" s="71">
        <v>0.19342714</v>
      </c>
      <c r="AP179" s="129">
        <v>6.5773479999999995E-2</v>
      </c>
      <c r="AQ179" s="129">
        <v>5.8774649999999998E-2</v>
      </c>
      <c r="AR179" s="129">
        <v>2.6344094E-3</v>
      </c>
      <c r="AS179" s="129">
        <v>4.3644202E-3</v>
      </c>
      <c r="AT179" s="172">
        <f t="shared" si="45"/>
        <v>3.5236600372985499E-6</v>
      </c>
      <c r="AU179" s="172">
        <f t="shared" si="46"/>
        <v>9.7426383273569462E-9</v>
      </c>
      <c r="AV179" s="185">
        <f t="shared" si="47"/>
        <v>0.61126334034800001</v>
      </c>
      <c r="AW179" s="121">
        <v>2.9676477E-6</v>
      </c>
      <c r="AX179" s="121">
        <v>8.9541095000000005E-9</v>
      </c>
      <c r="AY179" s="121">
        <v>2.4463906E-13</v>
      </c>
      <c r="AZ179" s="121">
        <v>1.8524655E-13</v>
      </c>
      <c r="BA179" s="121">
        <v>0</v>
      </c>
      <c r="BB179" s="121">
        <v>6.1557755E-10</v>
      </c>
      <c r="BC179" s="121">
        <v>5.5489817E-7</v>
      </c>
      <c r="BD179" s="121">
        <v>1.3996635000000001E-10</v>
      </c>
      <c r="BE179" s="121">
        <v>6.1126731999999995E-10</v>
      </c>
      <c r="BF179" s="121">
        <v>3.6855714999999998E-11</v>
      </c>
      <c r="BG179" s="121">
        <v>3.1436975000000001E-17</v>
      </c>
      <c r="BH179" s="121">
        <v>1.7493512E-13</v>
      </c>
      <c r="BI179" s="121">
        <v>1.6516563999999999E-14</v>
      </c>
      <c r="BJ179" s="121">
        <v>3.3201742000000001E-15</v>
      </c>
      <c r="BK179" s="121">
        <v>2.9627242000000003E-11</v>
      </c>
      <c r="BL179" s="121">
        <v>4.6877726E-10</v>
      </c>
      <c r="BM179" s="121">
        <v>1.7712403999999998E-21</v>
      </c>
      <c r="BN179" s="121">
        <v>3.9400348000000001E-5</v>
      </c>
      <c r="BO179" s="121">
        <v>0.61122394000000002</v>
      </c>
      <c r="BP179" s="121">
        <v>0</v>
      </c>
      <c r="BQ179" s="121">
        <v>0</v>
      </c>
      <c r="BR179" s="121">
        <v>0</v>
      </c>
      <c r="BT179" s="71">
        <v>1.8064384999999999E-4</v>
      </c>
      <c r="BU179" s="71">
        <v>4.2161856999999998E-6</v>
      </c>
      <c r="BV179" s="71">
        <v>8.9165800000000006E-5</v>
      </c>
      <c r="BW179" s="71">
        <v>9.2042511000000004E-7</v>
      </c>
      <c r="BX179" s="71">
        <v>6.0485794999999997E-6</v>
      </c>
      <c r="BY179" s="71">
        <v>3.8128353000000004E-9</v>
      </c>
      <c r="BZ179" s="71">
        <v>5.2018116000000003E-11</v>
      </c>
      <c r="CA179" s="71">
        <v>5.7424762999999999E-9</v>
      </c>
      <c r="CB179" s="71">
        <v>2.5289482999999998E-7</v>
      </c>
      <c r="CC179" s="71">
        <v>3.1597225999999998E-7</v>
      </c>
      <c r="CD179" s="71">
        <v>0</v>
      </c>
      <c r="CE179" s="71">
        <v>3.9168722999999998E-18</v>
      </c>
      <c r="CF179" s="71">
        <v>3.2071198000000001E-14</v>
      </c>
      <c r="CG179" s="71">
        <v>3.0958726999999999E-6</v>
      </c>
      <c r="CH179" s="71">
        <v>7.6617786000000005E-5</v>
      </c>
      <c r="CI179" s="71">
        <v>7.2180107999999998E-10</v>
      </c>
      <c r="CJ179" s="71">
        <v>0</v>
      </c>
      <c r="CL179" s="186">
        <v>2.7145498999999999E-14</v>
      </c>
      <c r="CM179" s="186">
        <v>3.1978955999999998</v>
      </c>
      <c r="CN179" s="187">
        <v>1.6482998E-3</v>
      </c>
      <c r="CO179" s="186">
        <v>2.8855205000000001E-3</v>
      </c>
      <c r="CP179" s="186">
        <v>8.2539023999999999E-11</v>
      </c>
      <c r="CQ179" s="186">
        <v>9.8980423000000006E-9</v>
      </c>
      <c r="CR179" s="186">
        <v>2.2408399E-4</v>
      </c>
      <c r="CS179" s="186">
        <v>1.375999E-2</v>
      </c>
      <c r="CT179" s="186">
        <v>2.471403E-5</v>
      </c>
      <c r="CU179" s="186">
        <v>1.3412808999999999E-6</v>
      </c>
      <c r="CW179" s="85" t="s">
        <v>849</v>
      </c>
      <c r="CX179" s="161" t="s">
        <v>3241</v>
      </c>
    </row>
    <row r="180" spans="1:102" ht="14.4">
      <c r="A180" t="s">
        <v>959</v>
      </c>
      <c r="B180" s="92" t="s">
        <v>896</v>
      </c>
      <c r="C180" s="126" t="str">
        <f t="shared" si="43"/>
        <v>A.030.18.110</v>
      </c>
      <c r="D180" s="11" t="s">
        <v>1699</v>
      </c>
      <c r="E180" s="125" t="s">
        <v>878</v>
      </c>
      <c r="F180" s="128" t="str">
        <f t="shared" si="44"/>
        <v>3-Methyl-1-butyl acetate</v>
      </c>
      <c r="G180" s="131">
        <f t="shared" si="54"/>
        <v>0.82917610478864467</v>
      </c>
      <c r="H180" s="183">
        <f t="shared" si="55"/>
        <v>9.5343780360000005E-2</v>
      </c>
      <c r="I180" s="183">
        <f t="shared" si="56"/>
        <v>5.965945998999999E-2</v>
      </c>
      <c r="J180" s="184">
        <f t="shared" si="57"/>
        <v>5.1138434438644673E-2</v>
      </c>
      <c r="K180" s="183">
        <v>0.62303443000000003</v>
      </c>
      <c r="L180" s="146">
        <v>2.6846947999999999E-2</v>
      </c>
      <c r="M180" s="146">
        <v>2.2305485999999999E-2</v>
      </c>
      <c r="N180" s="146">
        <v>9.1300617000000001E-2</v>
      </c>
      <c r="O180" s="146">
        <v>3.1560847000000002E-3</v>
      </c>
      <c r="P180" s="188">
        <v>2.3677117000000001E-4</v>
      </c>
      <c r="Q180" s="146">
        <v>6.5030749000000003E-4</v>
      </c>
      <c r="R180" s="146">
        <v>1.0266526999999999E-2</v>
      </c>
      <c r="S180" s="188">
        <v>4.3217101000000001E-2</v>
      </c>
      <c r="T180" s="146">
        <v>2.1377916E-4</v>
      </c>
      <c r="U180" s="188">
        <v>7.9099722000000004E-3</v>
      </c>
      <c r="V180" s="188">
        <v>2.671983E-5</v>
      </c>
      <c r="W180" s="146">
        <v>1.1361235E-5</v>
      </c>
      <c r="X180" s="146">
        <v>3.6446745000000002E-12</v>
      </c>
      <c r="Z180" s="157">
        <f t="shared" si="48"/>
        <v>4.1535628666666673</v>
      </c>
      <c r="AB180" s="131">
        <f t="shared" si="49"/>
        <v>0.62303443000000003</v>
      </c>
      <c r="AC180" s="131">
        <f t="shared" si="50"/>
        <v>0.15476274136000001</v>
      </c>
      <c r="AD180" s="131">
        <f t="shared" si="51"/>
        <v>5.9430322234999992E-2</v>
      </c>
      <c r="AE180" s="131">
        <f t="shared" si="52"/>
        <v>5.9659459989999997E-2</v>
      </c>
      <c r="AF180" s="131">
        <f t="shared" si="53"/>
        <v>5.1127073203644673E-2</v>
      </c>
      <c r="AH180">
        <v>84.984021999999996</v>
      </c>
      <c r="AI180" s="71">
        <v>83.702433999999997</v>
      </c>
      <c r="AJ180" s="71">
        <v>0.65137124999999996</v>
      </c>
      <c r="AK180" s="71">
        <v>0</v>
      </c>
      <c r="AL180" s="71">
        <v>0.29229599000000001</v>
      </c>
      <c r="AM180" s="71">
        <v>0.21028601</v>
      </c>
      <c r="AN180" s="71">
        <v>0.12763463</v>
      </c>
      <c r="AP180" s="129">
        <v>8.2177017000000005E-2</v>
      </c>
      <c r="AQ180" s="129">
        <v>7.3026166000000003E-2</v>
      </c>
      <c r="AR180" s="129">
        <v>3.4972139000000002E-3</v>
      </c>
      <c r="AS180" s="129">
        <v>5.6536373999999997E-3</v>
      </c>
      <c r="AT180" s="172">
        <f t="shared" si="45"/>
        <v>4.3780675036906292E-6</v>
      </c>
      <c r="AU180" s="172">
        <f t="shared" si="46"/>
        <v>1.2933483453878486E-8</v>
      </c>
      <c r="AV180" s="185">
        <f t="shared" si="47"/>
        <v>0.79182596120000004</v>
      </c>
      <c r="AW180" s="121">
        <v>3.8545102999999998E-6</v>
      </c>
      <c r="AX180" s="121">
        <v>1.1629988E-8</v>
      </c>
      <c r="AY180" s="121">
        <v>3.1774788000000001E-13</v>
      </c>
      <c r="AZ180" s="121">
        <v>5.1495662999999997E-13</v>
      </c>
      <c r="BA180" s="121">
        <v>0</v>
      </c>
      <c r="BB180" s="121">
        <v>2.5067369999999998E-9</v>
      </c>
      <c r="BC180" s="121">
        <v>5.2052811999999997E-7</v>
      </c>
      <c r="BD180" s="121">
        <v>5.7048493999999996E-10</v>
      </c>
      <c r="BE180" s="121">
        <v>5.6921810000000004E-10</v>
      </c>
      <c r="BF180" s="121">
        <v>1.6073748999999999E-10</v>
      </c>
      <c r="BG180" s="121">
        <v>8.7389906999999996E-17</v>
      </c>
      <c r="BH180" s="121">
        <v>1.1317982999999999E-12</v>
      </c>
      <c r="BI180" s="121">
        <v>3.0904780000000002E-13</v>
      </c>
      <c r="BJ180" s="121">
        <v>3.2432565E-15</v>
      </c>
      <c r="BK180" s="121">
        <v>3.3904663999999998E-11</v>
      </c>
      <c r="BL180" s="121">
        <v>2.7531002999999998E-10</v>
      </c>
      <c r="BM180" s="121">
        <v>4.9237732999999998E-21</v>
      </c>
      <c r="BN180" s="121">
        <v>1.6906612000000001E-3</v>
      </c>
      <c r="BO180" s="121">
        <v>0.79013529999999998</v>
      </c>
      <c r="BP180" s="121">
        <v>2.1261704000000001E-10</v>
      </c>
      <c r="BQ180" s="121">
        <v>1.2929413999999999E-12</v>
      </c>
      <c r="BR180" s="121">
        <v>5.7847157999999997E-17</v>
      </c>
      <c r="BT180" s="71">
        <v>2.4677187000000001E-4</v>
      </c>
      <c r="BU180" s="71">
        <v>3.9297102000000004E-6</v>
      </c>
      <c r="BV180" s="71">
        <v>1.1581235000000001E-4</v>
      </c>
      <c r="BW180" s="71">
        <v>1.2417980000000001E-6</v>
      </c>
      <c r="BX180" s="71">
        <v>5.8670725999999998E-6</v>
      </c>
      <c r="BY180" s="71">
        <v>1.059909E-8</v>
      </c>
      <c r="BZ180" s="71">
        <v>1.4460227999999999E-10</v>
      </c>
      <c r="CA180" s="71">
        <v>1.5963192E-8</v>
      </c>
      <c r="CB180" s="71">
        <v>3.3351354E-7</v>
      </c>
      <c r="CC180" s="71">
        <v>5.9857836000000004E-7</v>
      </c>
      <c r="CD180" s="71">
        <v>0</v>
      </c>
      <c r="CE180" s="71">
        <v>1.0888296E-17</v>
      </c>
      <c r="CF180" s="71">
        <v>8.9152946999999997E-14</v>
      </c>
      <c r="CG180" s="71">
        <v>1.7706741999999999E-5</v>
      </c>
      <c r="CH180" s="71">
        <v>1.0122123E-4</v>
      </c>
      <c r="CI180" s="71">
        <v>3.6434531E-9</v>
      </c>
      <c r="CJ180" s="71">
        <v>3.0522723999999999E-8</v>
      </c>
      <c r="CL180" s="186">
        <v>7.5460270999999996E-14</v>
      </c>
      <c r="CM180" s="186">
        <v>4.1535634999999997</v>
      </c>
      <c r="CN180" s="187">
        <v>7.0279471999999997E-3</v>
      </c>
      <c r="CO180" s="186">
        <v>2.6910625999999999E-3</v>
      </c>
      <c r="CP180" s="186">
        <v>7.8869515000000006E-11</v>
      </c>
      <c r="CQ180" s="186">
        <v>9.2289895999999995E-9</v>
      </c>
      <c r="CR180" s="186">
        <v>2.1437954000000001E-4</v>
      </c>
      <c r="CS180" s="186">
        <v>0.20710824999999999</v>
      </c>
      <c r="CT180" s="186">
        <v>1.077844E-4</v>
      </c>
      <c r="CU180" s="186">
        <v>3.7285523999999999E-6</v>
      </c>
      <c r="CW180" s="85" t="s">
        <v>860</v>
      </c>
      <c r="CX180" s="161" t="s">
        <v>2868</v>
      </c>
    </row>
    <row r="181" spans="1:102" ht="14.4">
      <c r="A181" t="s">
        <v>960</v>
      </c>
      <c r="B181" s="92" t="s">
        <v>896</v>
      </c>
      <c r="C181" s="126" t="str">
        <f t="shared" si="43"/>
        <v>A.030.18.111</v>
      </c>
      <c r="D181" s="11" t="s">
        <v>1699</v>
      </c>
      <c r="E181" s="125" t="s">
        <v>878</v>
      </c>
      <c r="F181" s="128" t="str">
        <f t="shared" si="44"/>
        <v>4-Methyl-2-pentanone</v>
      </c>
      <c r="G181" s="131">
        <f t="shared" si="54"/>
        <v>0.79894106966677447</v>
      </c>
      <c r="H181" s="183">
        <f t="shared" si="55"/>
        <v>9.6070686443999992E-2</v>
      </c>
      <c r="I181" s="183">
        <f t="shared" si="56"/>
        <v>0.16282745665699999</v>
      </c>
      <c r="J181" s="184">
        <f t="shared" si="57"/>
        <v>1.3657686565774466E-2</v>
      </c>
      <c r="K181" s="183">
        <v>0.52638523999999998</v>
      </c>
      <c r="L181" s="146">
        <v>5.785146E-2</v>
      </c>
      <c r="M181" s="146">
        <v>7.3419056999999996E-2</v>
      </c>
      <c r="N181" s="146">
        <v>9.2833087999999994E-2</v>
      </c>
      <c r="O181" s="146">
        <v>2.8681739999999998E-3</v>
      </c>
      <c r="P181" s="146">
        <v>5.6518294000000001E-5</v>
      </c>
      <c r="Q181" s="146">
        <v>3.1290615E-4</v>
      </c>
      <c r="R181" s="146">
        <v>3.1379262999999998E-2</v>
      </c>
      <c r="S181" s="146">
        <v>3.4248638000000003E-4</v>
      </c>
      <c r="T181" s="188">
        <v>1.6273688E-4</v>
      </c>
      <c r="U181" s="188">
        <v>1.3303028E-2</v>
      </c>
      <c r="V181" s="188">
        <v>1.4939776999999999E-5</v>
      </c>
      <c r="W181" s="188">
        <v>1.2172183E-5</v>
      </c>
      <c r="X181" s="146">
        <v>2.7744658E-12</v>
      </c>
      <c r="Z181" s="157">
        <f t="shared" si="48"/>
        <v>3.5092349333333335</v>
      </c>
      <c r="AB181" s="131">
        <f t="shared" si="49"/>
        <v>0.52638523999999998</v>
      </c>
      <c r="AC181" s="131">
        <f t="shared" si="50"/>
        <v>0.25872046644399999</v>
      </c>
      <c r="AD181" s="131">
        <f t="shared" si="51"/>
        <v>0.162661952183</v>
      </c>
      <c r="AE181" s="131">
        <f t="shared" si="52"/>
        <v>0.16282745665699996</v>
      </c>
      <c r="AF181" s="131">
        <f t="shared" si="53"/>
        <v>1.3645514382774466E-2</v>
      </c>
      <c r="AH181">
        <v>70.918011000000007</v>
      </c>
      <c r="AI181" s="71">
        <v>66.724632</v>
      </c>
      <c r="AJ181" s="71">
        <v>1.5304609</v>
      </c>
      <c r="AK181" s="71">
        <v>0</v>
      </c>
      <c r="AL181" s="71">
        <v>1.7421043000000001</v>
      </c>
      <c r="AM181" s="71">
        <v>0.61509712999999999</v>
      </c>
      <c r="AN181" s="71">
        <v>0.30571660000000001</v>
      </c>
      <c r="AP181" s="129">
        <v>8.0557488999999996E-2</v>
      </c>
      <c r="AQ181" s="129">
        <v>7.2124331999999999E-2</v>
      </c>
      <c r="AR181" s="129">
        <v>3.8194834E-3</v>
      </c>
      <c r="AS181" s="129">
        <v>4.6136731999999996E-3</v>
      </c>
      <c r="AT181" s="172">
        <f t="shared" si="45"/>
        <v>4.3240007057100998E-6</v>
      </c>
      <c r="AU181" s="172">
        <f t="shared" si="46"/>
        <v>1.4125308621381012E-8</v>
      </c>
      <c r="AV181" s="185">
        <f t="shared" si="47"/>
        <v>0.64617272564999995</v>
      </c>
      <c r="AW181" s="121">
        <v>3.2565733E-6</v>
      </c>
      <c r="AX181" s="121">
        <v>9.8258676000000006E-9</v>
      </c>
      <c r="AY181" s="121">
        <v>2.6845674000000001E-13</v>
      </c>
      <c r="AZ181" s="121">
        <v>3.9200469999999998E-13</v>
      </c>
      <c r="BA181" s="121">
        <v>0</v>
      </c>
      <c r="BB181" s="121">
        <v>2.0913999E-9</v>
      </c>
      <c r="BC181" s="121">
        <v>1.0633157E-6</v>
      </c>
      <c r="BD181" s="121">
        <v>4.7641360999999996E-10</v>
      </c>
      <c r="BE181" s="121">
        <v>1.2247971000000001E-9</v>
      </c>
      <c r="BF181" s="121">
        <v>2.5897045E-9</v>
      </c>
      <c r="BG181" s="121">
        <v>6.6524542000000005E-17</v>
      </c>
      <c r="BH181" s="121">
        <v>1.8064166999999999E-13</v>
      </c>
      <c r="BI181" s="121">
        <v>6.6426108999999998E-12</v>
      </c>
      <c r="BJ181" s="121">
        <v>3.4292920000000003E-14</v>
      </c>
      <c r="BK181" s="121">
        <v>8.7474054000000004E-12</v>
      </c>
      <c r="BL181" s="121">
        <v>1.7809968E-9</v>
      </c>
      <c r="BM181" s="121">
        <v>3.7481646999999996E-21</v>
      </c>
      <c r="BN181" s="121">
        <v>3.3795650000000002E-5</v>
      </c>
      <c r="BO181" s="121">
        <v>0.64613893</v>
      </c>
      <c r="BP181" s="121">
        <v>2.3016959999999999E-10</v>
      </c>
      <c r="BQ181" s="121">
        <v>1.3996799999999999E-12</v>
      </c>
      <c r="BR181" s="121">
        <v>6.2622719999999998E-17</v>
      </c>
      <c r="BT181" s="71">
        <v>2.205765E-4</v>
      </c>
      <c r="BU181" s="71">
        <v>8.4481925999999993E-6</v>
      </c>
      <c r="BV181" s="71">
        <v>9.7846780999999994E-5</v>
      </c>
      <c r="BW181" s="71">
        <v>3.6782950000000001E-6</v>
      </c>
      <c r="BX181" s="71">
        <v>9.3878083000000002E-6</v>
      </c>
      <c r="BY181" s="71">
        <v>8.0684330000000006E-9</v>
      </c>
      <c r="BZ181" s="71">
        <v>1.1007679E-10</v>
      </c>
      <c r="CA181" s="71">
        <v>1.2151793E-8</v>
      </c>
      <c r="CB181" s="71">
        <v>8.1869438000000004E-8</v>
      </c>
      <c r="CC181" s="71">
        <v>2.2777216999999999E-7</v>
      </c>
      <c r="CD181" s="71">
        <v>0</v>
      </c>
      <c r="CE181" s="71">
        <v>8.2885880999999993E-18</v>
      </c>
      <c r="CF181" s="71">
        <v>6.7866636000000005E-14</v>
      </c>
      <c r="CG181" s="71">
        <v>1.8293219000000002E-5</v>
      </c>
      <c r="CH181" s="71">
        <v>8.2557661000000004E-5</v>
      </c>
      <c r="CI181" s="71">
        <v>1.5274205E-9</v>
      </c>
      <c r="CJ181" s="71">
        <v>3.3042522999999997E-8</v>
      </c>
      <c r="CL181" s="186">
        <v>5.7443246999999995E-14</v>
      </c>
      <c r="CM181" s="186">
        <v>3.5092352</v>
      </c>
      <c r="CN181" s="187">
        <v>3.9088603E-2</v>
      </c>
      <c r="CO181" s="186">
        <v>5.7819665999999997E-3</v>
      </c>
      <c r="CP181" s="186">
        <v>3.0709977000000003E-11</v>
      </c>
      <c r="CQ181" s="186">
        <v>4.2914783999999996E-9</v>
      </c>
      <c r="CR181" s="186">
        <v>3.7161600999999997E-4</v>
      </c>
      <c r="CS181" s="186">
        <v>1.5502099</v>
      </c>
      <c r="CT181" s="186">
        <v>1.7365566E-3</v>
      </c>
      <c r="CU181" s="186">
        <v>2.8383168999999999E-6</v>
      </c>
      <c r="CW181" s="85" t="s">
        <v>841</v>
      </c>
      <c r="CX181" s="161" t="s">
        <v>2869</v>
      </c>
    </row>
    <row r="182" spans="1:102" ht="14.4">
      <c r="A182" t="s">
        <v>961</v>
      </c>
      <c r="B182" s="92" t="s">
        <v>896</v>
      </c>
      <c r="C182" s="126" t="str">
        <f t="shared" si="43"/>
        <v>A.030.18.112</v>
      </c>
      <c r="D182" s="11" t="s">
        <v>1699</v>
      </c>
      <c r="E182" s="125" t="s">
        <v>878</v>
      </c>
      <c r="F182" s="128" t="str">
        <f t="shared" si="44"/>
        <v>Acetic acid</v>
      </c>
      <c r="G182" s="131">
        <f t="shared" si="54"/>
        <v>0.21520833099468145</v>
      </c>
      <c r="H182" s="183">
        <f t="shared" si="55"/>
        <v>2.2996058449E-2</v>
      </c>
      <c r="I182" s="183">
        <f t="shared" si="56"/>
        <v>3.5646822613E-2</v>
      </c>
      <c r="J182" s="184">
        <f t="shared" si="57"/>
        <v>5.2487899326814835E-3</v>
      </c>
      <c r="K182" s="183">
        <v>0.15131665999999999</v>
      </c>
      <c r="L182" s="146">
        <v>1.2238531E-2</v>
      </c>
      <c r="M182" s="146">
        <v>1.9952161999999999E-2</v>
      </c>
      <c r="N182" s="146">
        <v>2.1004030999999999E-2</v>
      </c>
      <c r="O182" s="188">
        <v>1.8579727000000001E-3</v>
      </c>
      <c r="P182" s="146">
        <v>4.5360240999999999E-5</v>
      </c>
      <c r="Q182" s="146">
        <v>8.8694508000000005E-5</v>
      </c>
      <c r="R182" s="146">
        <v>3.3783544999999998E-3</v>
      </c>
      <c r="S182" s="146">
        <v>1.9912985999999999E-4</v>
      </c>
      <c r="T182" s="146">
        <v>7.0473248999999995E-5</v>
      </c>
      <c r="U182" s="188">
        <v>5.0495297999999999E-3</v>
      </c>
      <c r="V182" s="188">
        <v>7.3018640000000002E-6</v>
      </c>
      <c r="W182" s="188">
        <v>1.3027148000000001E-7</v>
      </c>
      <c r="X182" s="146">
        <v>1.2014831E-12</v>
      </c>
      <c r="Z182" s="157">
        <f t="shared" si="48"/>
        <v>1.0087777333333334</v>
      </c>
      <c r="AB182" s="131">
        <f t="shared" si="49"/>
        <v>0.15131665999999999</v>
      </c>
      <c r="AC182" s="131">
        <f t="shared" si="50"/>
        <v>5.8565105949000003E-2</v>
      </c>
      <c r="AD182" s="131">
        <f t="shared" si="51"/>
        <v>3.5569177771479998E-2</v>
      </c>
      <c r="AE182" s="131">
        <f t="shared" si="52"/>
        <v>3.5646822613E-2</v>
      </c>
      <c r="AF182" s="131">
        <f t="shared" si="53"/>
        <v>5.2486596612014835E-3</v>
      </c>
      <c r="AH182">
        <v>41.435398999999997</v>
      </c>
      <c r="AI182" s="71">
        <v>40.572136999999998</v>
      </c>
      <c r="AJ182" s="71">
        <v>0.54368855999999999</v>
      </c>
      <c r="AK182" s="71">
        <v>0</v>
      </c>
      <c r="AL182" s="71">
        <v>7.8415965000000004E-2</v>
      </c>
      <c r="AM182" s="71">
        <v>0.15699813000000001</v>
      </c>
      <c r="AN182" s="71">
        <v>8.4159079999999997E-2</v>
      </c>
      <c r="AP182" s="129">
        <v>2.5854169E-2</v>
      </c>
      <c r="AQ182" s="129">
        <v>2.2017989000000002E-2</v>
      </c>
      <c r="AR182" s="129">
        <v>9.7427356000000004E-4</v>
      </c>
      <c r="AS182" s="129">
        <v>2.8619065000000002E-3</v>
      </c>
      <c r="AT182" s="172">
        <f t="shared" si="45"/>
        <v>1.32002333176774E-6</v>
      </c>
      <c r="AU182" s="172">
        <f t="shared" si="46"/>
        <v>3.6030827569595002E-9</v>
      </c>
      <c r="AV182" s="185">
        <f t="shared" si="47"/>
        <v>0.40082724937700004</v>
      </c>
      <c r="AW182" s="121">
        <v>9.3613982000000005E-7</v>
      </c>
      <c r="AX182" s="121">
        <v>2.8245598E-9</v>
      </c>
      <c r="AY182" s="121">
        <v>7.7171007000000003E-14</v>
      </c>
      <c r="AZ182" s="121">
        <v>1.6975774E-13</v>
      </c>
      <c r="BA182" s="121">
        <v>0</v>
      </c>
      <c r="BB182" s="121">
        <v>1.9996805E-9</v>
      </c>
      <c r="BC182" s="121">
        <v>3.8143483999999998E-7</v>
      </c>
      <c r="BD182" s="121">
        <v>3.0553650999999997E-10</v>
      </c>
      <c r="BE182" s="121">
        <v>4.0526801000000001E-10</v>
      </c>
      <c r="BF182" s="121">
        <v>4.4629976999999998E-11</v>
      </c>
      <c r="BG182" s="121">
        <v>2.6207088000000002E-15</v>
      </c>
      <c r="BH182" s="121">
        <v>5.7081146999999997E-14</v>
      </c>
      <c r="BI182" s="121">
        <v>4.6059351000000005E-13</v>
      </c>
      <c r="BJ182" s="121">
        <v>2.7695866999999999E-15</v>
      </c>
      <c r="BK182" s="121">
        <v>2.8529875E-10</v>
      </c>
      <c r="BL182" s="121">
        <v>1.6352276000000001E-10</v>
      </c>
      <c r="BM182" s="121">
        <v>2.2488224E-11</v>
      </c>
      <c r="BN182" s="121">
        <v>1.3899377E-5</v>
      </c>
      <c r="BO182" s="121">
        <v>0.40081335000000001</v>
      </c>
      <c r="BP182" s="121">
        <v>0</v>
      </c>
      <c r="BQ182" s="121">
        <v>0</v>
      </c>
      <c r="BR182" s="121">
        <v>0</v>
      </c>
      <c r="BT182" s="71">
        <v>9.2633812999999996E-5</v>
      </c>
      <c r="BU182" s="71">
        <v>3.3688639999999999E-6</v>
      </c>
      <c r="BV182" s="71">
        <v>2.8127400000000001E-5</v>
      </c>
      <c r="BW182" s="71">
        <v>3.9799583999999999E-7</v>
      </c>
      <c r="BX182" s="71">
        <v>3.4399289000000001E-6</v>
      </c>
      <c r="BY182" s="71">
        <v>1.1381160999999999E-6</v>
      </c>
      <c r="BZ182" s="71">
        <v>4.7668782999999997E-11</v>
      </c>
      <c r="CA182" s="71">
        <v>1.7155734999999999E-6</v>
      </c>
      <c r="CB182" s="71">
        <v>6.5013653000000001E-8</v>
      </c>
      <c r="CC182" s="71">
        <v>7.4782946000000005E-8</v>
      </c>
      <c r="CD182" s="71">
        <v>0</v>
      </c>
      <c r="CE182" s="71">
        <v>4.9729839000000001E-8</v>
      </c>
      <c r="CF182" s="71">
        <v>2.9389663999999999E-14</v>
      </c>
      <c r="CG182" s="71">
        <v>4.1308888999999997E-6</v>
      </c>
      <c r="CH182" s="71">
        <v>5.0124809999999999E-5</v>
      </c>
      <c r="CI182" s="71">
        <v>6.6139476999999998E-10</v>
      </c>
      <c r="CJ182" s="71">
        <v>0</v>
      </c>
      <c r="CL182" s="186">
        <v>2.4875813E-14</v>
      </c>
      <c r="CM182" s="186">
        <v>1.0087706999999999</v>
      </c>
      <c r="CN182" s="187">
        <v>4.8999705999999997E-2</v>
      </c>
      <c r="CO182" s="186">
        <v>2.5685799E-3</v>
      </c>
      <c r="CP182" s="186">
        <v>2.4702925000000001E-11</v>
      </c>
      <c r="CQ182" s="186">
        <v>2.4831015999999999E-9</v>
      </c>
      <c r="CR182" s="186">
        <v>1.3050630999999999E-4</v>
      </c>
      <c r="CS182" s="186">
        <v>3.1542331999999999E-2</v>
      </c>
      <c r="CT182" s="186">
        <v>2.9927151999999999E-5</v>
      </c>
      <c r="CU182" s="186">
        <v>3.9839523000000001E-4</v>
      </c>
      <c r="CW182" s="85" t="s">
        <v>818</v>
      </c>
      <c r="CX182" s="161" t="s">
        <v>2870</v>
      </c>
    </row>
    <row r="183" spans="1:102" ht="14.4">
      <c r="A183" t="s">
        <v>2223</v>
      </c>
      <c r="B183" s="92" t="s">
        <v>896</v>
      </c>
      <c r="C183" s="126" t="str">
        <f t="shared" si="43"/>
        <v>A.030.18.114</v>
      </c>
      <c r="D183" s="11" t="s">
        <v>1699</v>
      </c>
      <c r="E183" s="125" t="s">
        <v>878</v>
      </c>
      <c r="F183" s="128" t="str">
        <f t="shared" si="44"/>
        <v>Acetone</v>
      </c>
      <c r="G183" s="131">
        <f t="shared" si="54"/>
        <v>0.21507599504097075</v>
      </c>
      <c r="H183" s="183">
        <f t="shared" si="55"/>
        <v>2.2983405694000002E-2</v>
      </c>
      <c r="I183" s="183">
        <f t="shared" si="56"/>
        <v>3.56246276854E-2</v>
      </c>
      <c r="J183" s="184">
        <f t="shared" si="57"/>
        <v>5.2455216615707352E-3</v>
      </c>
      <c r="K183" s="183">
        <v>0.15122244000000001</v>
      </c>
      <c r="L183" s="146">
        <v>1.2230911000000001E-2</v>
      </c>
      <c r="M183" s="146">
        <v>1.9939739000000001E-2</v>
      </c>
      <c r="N183" s="146">
        <v>2.0990953E-2</v>
      </c>
      <c r="O183" s="188">
        <v>1.8568158E-3</v>
      </c>
      <c r="P183" s="188">
        <v>4.5331996999999997E-5</v>
      </c>
      <c r="Q183" s="146">
        <v>9.0304897000000002E-5</v>
      </c>
      <c r="R183" s="146">
        <v>3.3762509999999998E-3</v>
      </c>
      <c r="S183" s="188">
        <v>1.9900587E-4</v>
      </c>
      <c r="T183" s="146">
        <v>7.0429368000000006E-5</v>
      </c>
      <c r="U183" s="188">
        <v>5.0463855999999998E-3</v>
      </c>
      <c r="V183" s="188">
        <v>7.2973174E-6</v>
      </c>
      <c r="W183" s="188">
        <v>1.3019037E-7</v>
      </c>
      <c r="X183" s="146">
        <v>1.2007349999999999E-12</v>
      </c>
      <c r="Z183" s="157">
        <f t="shared" si="48"/>
        <v>1.0081496000000001</v>
      </c>
      <c r="AB183" s="131">
        <f t="shared" si="49"/>
        <v>0.15122244000000001</v>
      </c>
      <c r="AC183" s="131">
        <f t="shared" si="50"/>
        <v>5.8530306694000001E-2</v>
      </c>
      <c r="AD183" s="131">
        <f t="shared" si="51"/>
        <v>3.5547031190369997E-2</v>
      </c>
      <c r="AE183" s="131">
        <f t="shared" si="52"/>
        <v>3.56246276854E-2</v>
      </c>
      <c r="AF183" s="131">
        <f t="shared" si="53"/>
        <v>5.245391471200735E-3</v>
      </c>
      <c r="AH183">
        <v>41.409598000000003</v>
      </c>
      <c r="AI183" s="71">
        <v>40.546874000000003</v>
      </c>
      <c r="AJ183" s="71">
        <v>0.54335001999999999</v>
      </c>
      <c r="AK183" s="71">
        <v>0</v>
      </c>
      <c r="AL183" s="71">
        <v>7.8367139000000002E-2</v>
      </c>
      <c r="AM183" s="71">
        <v>0.15690038000000001</v>
      </c>
      <c r="AN183" s="71">
        <v>8.4106677000000005E-2</v>
      </c>
      <c r="AP183" s="129">
        <v>2.5838071000000001E-2</v>
      </c>
      <c r="AQ183" s="129">
        <v>2.2004279000000002E-2</v>
      </c>
      <c r="AR183" s="129">
        <v>9.7366691999999999E-4</v>
      </c>
      <c r="AS183" s="129">
        <v>2.8601245000000001E-3</v>
      </c>
      <c r="AT183" s="172">
        <f t="shared" si="45"/>
        <v>1.31920140700203E-6</v>
      </c>
      <c r="AU183" s="172">
        <f t="shared" si="46"/>
        <v>3.6008391912201998E-9</v>
      </c>
      <c r="AV183" s="185">
        <f t="shared" si="47"/>
        <v>0.40057767072299999</v>
      </c>
      <c r="AW183" s="121">
        <v>9.3555691999999999E-7</v>
      </c>
      <c r="AX183" s="121">
        <v>2.8228010000000001E-9</v>
      </c>
      <c r="AY183" s="121">
        <v>7.7122956000000002E-14</v>
      </c>
      <c r="AZ183" s="121">
        <v>1.6965202999999999E-13</v>
      </c>
      <c r="BA183" s="121">
        <v>0</v>
      </c>
      <c r="BB183" s="121">
        <v>1.9984353000000001E-9</v>
      </c>
      <c r="BC183" s="121">
        <v>3.8119733999999998E-7</v>
      </c>
      <c r="BD183" s="121">
        <v>3.0534626000000002E-10</v>
      </c>
      <c r="BE183" s="121">
        <v>4.0501566000000002E-10</v>
      </c>
      <c r="BF183" s="121">
        <v>4.4602187000000002E-11</v>
      </c>
      <c r="BG183" s="121">
        <v>2.6190770000000001E-15</v>
      </c>
      <c r="BH183" s="121">
        <v>5.7045604999999997E-14</v>
      </c>
      <c r="BI183" s="121">
        <v>4.6030671999999997E-13</v>
      </c>
      <c r="BJ183" s="121">
        <v>2.7678622E-15</v>
      </c>
      <c r="BK183" s="121">
        <v>2.8512110999999998E-10</v>
      </c>
      <c r="BL183" s="121">
        <v>1.6342093999999999E-10</v>
      </c>
      <c r="BM183" s="121">
        <v>2.2474221999999999E-11</v>
      </c>
      <c r="BN183" s="121">
        <v>1.3890723E-5</v>
      </c>
      <c r="BO183" s="121">
        <v>0.40056377999999998</v>
      </c>
      <c r="BP183" s="121">
        <v>0</v>
      </c>
      <c r="BQ183" s="121">
        <v>0</v>
      </c>
      <c r="BR183" s="121">
        <v>0</v>
      </c>
      <c r="BT183" s="71">
        <v>9.2577235000000001E-5</v>
      </c>
      <c r="BU183" s="71">
        <v>3.3667664000000002E-6</v>
      </c>
      <c r="BV183" s="71">
        <v>2.8109885999999998E-5</v>
      </c>
      <c r="BW183" s="71">
        <v>3.9774803000000003E-7</v>
      </c>
      <c r="BX183" s="71">
        <v>3.4377870000000002E-6</v>
      </c>
      <c r="BY183" s="71">
        <v>1.1374074000000001E-6</v>
      </c>
      <c r="BZ183" s="71">
        <v>4.7639101000000001E-11</v>
      </c>
      <c r="CA183" s="71">
        <v>1.7145053E-6</v>
      </c>
      <c r="CB183" s="71">
        <v>6.4973171999999997E-8</v>
      </c>
      <c r="CC183" s="71">
        <v>7.5838528000000003E-8</v>
      </c>
      <c r="CD183" s="71">
        <v>0</v>
      </c>
      <c r="CE183" s="71">
        <v>4.9698874E-8</v>
      </c>
      <c r="CF183" s="71">
        <v>2.9371363999999999E-14</v>
      </c>
      <c r="CG183" s="71">
        <v>4.1283166999999999E-6</v>
      </c>
      <c r="CH183" s="71">
        <v>5.0093599000000002E-5</v>
      </c>
      <c r="CI183" s="71">
        <v>6.6098293999999999E-10</v>
      </c>
      <c r="CJ183" s="71">
        <v>0</v>
      </c>
      <c r="CL183" s="186">
        <v>2.4860322999999999E-14</v>
      </c>
      <c r="CM183" s="186">
        <v>1.0081426</v>
      </c>
      <c r="CN183" s="187">
        <v>4.8969196E-2</v>
      </c>
      <c r="CO183" s="186">
        <v>2.5669805000000001E-3</v>
      </c>
      <c r="CP183" s="186">
        <v>2.4687544000000002E-11</v>
      </c>
      <c r="CQ183" s="186">
        <v>2.4815555000000001E-9</v>
      </c>
      <c r="CR183" s="186">
        <v>1.3042505E-4</v>
      </c>
      <c r="CS183" s="186">
        <v>3.1522691999999998E-2</v>
      </c>
      <c r="CT183" s="186">
        <v>2.9908517999999999E-5</v>
      </c>
      <c r="CU183" s="186">
        <v>3.9814716000000002E-4</v>
      </c>
      <c r="CW183" s="85" t="s">
        <v>841</v>
      </c>
      <c r="CX183" s="161" t="s">
        <v>2871</v>
      </c>
    </row>
    <row r="184" spans="1:102" ht="14.4">
      <c r="A184" t="s">
        <v>962</v>
      </c>
      <c r="B184" s="92" t="s">
        <v>896</v>
      </c>
      <c r="C184" s="126" t="str">
        <f t="shared" si="43"/>
        <v>A.030.18.115</v>
      </c>
      <c r="D184" s="11" t="s">
        <v>1699</v>
      </c>
      <c r="E184" s="125" t="s">
        <v>878</v>
      </c>
      <c r="F184" s="128" t="str">
        <f t="shared" si="44"/>
        <v>Benzal chloride</v>
      </c>
      <c r="G184" s="131">
        <f t="shared" si="54"/>
        <v>0.85457707039659336</v>
      </c>
      <c r="H184" s="183">
        <f t="shared" si="55"/>
        <v>3.2145052823000002E-2</v>
      </c>
      <c r="I184" s="183">
        <f t="shared" si="56"/>
        <v>0.49844649130980001</v>
      </c>
      <c r="J184" s="184">
        <f t="shared" si="57"/>
        <v>4.803696263793367E-3</v>
      </c>
      <c r="K184" s="183">
        <v>0.31918183</v>
      </c>
      <c r="L184" s="146">
        <v>6.2774617000000005E-2</v>
      </c>
      <c r="M184" s="146">
        <v>6.5859624E-3</v>
      </c>
      <c r="N184" s="146">
        <v>1.3378660000000001E-2</v>
      </c>
      <c r="O184" s="188">
        <v>1.8653078E-2</v>
      </c>
      <c r="P184" s="188">
        <v>3.9623655000000002E-5</v>
      </c>
      <c r="Q184" s="188">
        <v>7.3691168000000003E-5</v>
      </c>
      <c r="R184" s="146">
        <v>0.42895580999999999</v>
      </c>
      <c r="S184" s="188">
        <v>1.3808164000000001E-4</v>
      </c>
      <c r="T184" s="188">
        <v>1.2102722999999999E-4</v>
      </c>
      <c r="U184" s="188">
        <v>4.6653909E-3</v>
      </c>
      <c r="V184" s="188">
        <v>9.0746798000000001E-6</v>
      </c>
      <c r="W184" s="188">
        <v>2.2372173E-7</v>
      </c>
      <c r="X184" s="146">
        <v>2.0633669999999998E-12</v>
      </c>
      <c r="Z184" s="157">
        <f t="shared" si="48"/>
        <v>2.1278788666666668</v>
      </c>
      <c r="AB184" s="131">
        <f t="shared" si="49"/>
        <v>0.31918183</v>
      </c>
      <c r="AC184" s="131">
        <f t="shared" si="50"/>
        <v>0.53046144222300007</v>
      </c>
      <c r="AD184" s="131">
        <f t="shared" si="51"/>
        <v>0.49831661312172998</v>
      </c>
      <c r="AE184" s="131">
        <f t="shared" si="52"/>
        <v>0.49844649130980001</v>
      </c>
      <c r="AF184" s="131">
        <f t="shared" si="53"/>
        <v>4.8034725420633669E-3</v>
      </c>
      <c r="AH184">
        <v>43.460141999999998</v>
      </c>
      <c r="AI184" s="71">
        <v>38.362588000000002</v>
      </c>
      <c r="AJ184" s="71">
        <v>0.45628773</v>
      </c>
      <c r="AK184" s="71">
        <v>0</v>
      </c>
      <c r="AL184" s="71">
        <v>0.22405760999999999</v>
      </c>
      <c r="AM184" s="71">
        <v>0.18172921</v>
      </c>
      <c r="AN184" s="71">
        <v>4.2354798000000002</v>
      </c>
      <c r="AP184" s="129">
        <v>5.6771558E-2</v>
      </c>
      <c r="AQ184" s="129">
        <v>5.2071793999999998E-2</v>
      </c>
      <c r="AR184" s="129">
        <v>2.0023661999999998E-3</v>
      </c>
      <c r="AS184" s="129">
        <v>2.6973981999999998E-3</v>
      </c>
      <c r="AT184" s="172">
        <f t="shared" si="45"/>
        <v>3.1218101624994502E-6</v>
      </c>
      <c r="AU184" s="172">
        <f t="shared" si="46"/>
        <v>7.4052003632647131E-9</v>
      </c>
      <c r="AV184" s="185">
        <f t="shared" si="47"/>
        <v>0.37778686114400001</v>
      </c>
      <c r="AW184" s="121">
        <v>1.9746733E-6</v>
      </c>
      <c r="AX184" s="121">
        <v>5.9580659999999998E-9</v>
      </c>
      <c r="AY184" s="121">
        <v>1.6278286999999999E-13</v>
      </c>
      <c r="AZ184" s="121">
        <v>2.9153344999999999E-13</v>
      </c>
      <c r="BA184" s="121">
        <v>0</v>
      </c>
      <c r="BB184" s="121">
        <v>3.4052017000000001E-10</v>
      </c>
      <c r="BC184" s="121">
        <v>1.1463807E-6</v>
      </c>
      <c r="BD184" s="121">
        <v>7.7058731999999995E-11</v>
      </c>
      <c r="BE184" s="121">
        <v>1.3286936E-9</v>
      </c>
      <c r="BF184" s="121">
        <v>4.0893330999999998E-11</v>
      </c>
      <c r="BG184" s="121">
        <v>4.9474225999999998E-17</v>
      </c>
      <c r="BH184" s="121">
        <v>4.1568268000000002E-14</v>
      </c>
      <c r="BI184" s="121">
        <v>2.8303364000000001E-13</v>
      </c>
      <c r="BJ184" s="121">
        <v>1.2660097000000001E-15</v>
      </c>
      <c r="BK184" s="121">
        <v>8.0902896000000004E-11</v>
      </c>
      <c r="BL184" s="121">
        <v>3.3444790000000002E-10</v>
      </c>
      <c r="BM184" s="121">
        <v>2.7875058E-21</v>
      </c>
      <c r="BN184" s="121">
        <v>1.2981144E-5</v>
      </c>
      <c r="BO184" s="121">
        <v>0.37777388000000001</v>
      </c>
      <c r="BP184" s="121">
        <v>0</v>
      </c>
      <c r="BQ184" s="121">
        <v>0</v>
      </c>
      <c r="BR184" s="121">
        <v>0</v>
      </c>
      <c r="BT184" s="71">
        <v>2.2286741999999999E-4</v>
      </c>
      <c r="BU184" s="71">
        <v>9.1634431000000003E-6</v>
      </c>
      <c r="BV184" s="71">
        <v>5.9330909000000003E-5</v>
      </c>
      <c r="BW184" s="71">
        <v>5.0247809999999998E-5</v>
      </c>
      <c r="BX184" s="71">
        <v>2.427252E-5</v>
      </c>
      <c r="BY184" s="71">
        <v>6.0004843999999997E-9</v>
      </c>
      <c r="BZ184" s="71">
        <v>8.1863984000000001E-11</v>
      </c>
      <c r="CA184" s="71">
        <v>9.0372744999999999E-9</v>
      </c>
      <c r="CB184" s="71">
        <v>5.6825921999999997E-8</v>
      </c>
      <c r="CC184" s="71">
        <v>6.0423951999999997E-8</v>
      </c>
      <c r="CD184" s="71">
        <v>0</v>
      </c>
      <c r="CE184" s="71">
        <v>6.1642135000000003E-18</v>
      </c>
      <c r="CF184" s="71">
        <v>5.047234E-14</v>
      </c>
      <c r="CG184" s="71">
        <v>3.1516899E-6</v>
      </c>
      <c r="CH184" s="71">
        <v>4.6948952000000003E-5</v>
      </c>
      <c r="CI184" s="71">
        <v>2.9619723999999999E-5</v>
      </c>
      <c r="CJ184" s="71">
        <v>0</v>
      </c>
      <c r="CL184" s="186">
        <v>4.2720477000000002E-14</v>
      </c>
      <c r="CM184" s="186">
        <v>2.1278796</v>
      </c>
      <c r="CN184" s="187">
        <v>4.2541206999999998E-2</v>
      </c>
      <c r="CO184" s="186">
        <v>6.2708599E-3</v>
      </c>
      <c r="CP184" s="186">
        <v>2.8213931E-11</v>
      </c>
      <c r="CQ184" s="186">
        <v>2.3028328000000001E-9</v>
      </c>
      <c r="CR184" s="186">
        <v>3.9187804000000002E-4</v>
      </c>
      <c r="CS184" s="186">
        <v>0.16394991</v>
      </c>
      <c r="CT184" s="186">
        <v>2.7421500000000002E-5</v>
      </c>
      <c r="CU184" s="186">
        <v>2.1108530000000002E-6</v>
      </c>
      <c r="CW184" s="85" t="s">
        <v>844</v>
      </c>
      <c r="CX184" s="161" t="s">
        <v>2872</v>
      </c>
    </row>
    <row r="185" spans="1:102" ht="14.4">
      <c r="A185" t="s">
        <v>963</v>
      </c>
      <c r="B185" s="92" t="s">
        <v>896</v>
      </c>
      <c r="C185" s="126" t="str">
        <f t="shared" si="43"/>
        <v>A.030.18.116</v>
      </c>
      <c r="D185" s="11" t="s">
        <v>1699</v>
      </c>
      <c r="E185" s="125" t="s">
        <v>878</v>
      </c>
      <c r="F185" s="128" t="str">
        <f t="shared" si="44"/>
        <v>Benzaldehyde</v>
      </c>
      <c r="G185" s="131">
        <f t="shared" si="54"/>
        <v>2.053456430092393</v>
      </c>
      <c r="H185" s="183">
        <f t="shared" si="55"/>
        <v>5.4728619169999999E-2</v>
      </c>
      <c r="I185" s="183">
        <f t="shared" si="56"/>
        <v>1.3858245360750001</v>
      </c>
      <c r="J185" s="184">
        <f t="shared" si="57"/>
        <v>1.1179494847392885E-2</v>
      </c>
      <c r="K185" s="183">
        <v>0.60172378000000004</v>
      </c>
      <c r="L185" s="146">
        <v>0.10161988</v>
      </c>
      <c r="M185" s="146">
        <v>1.3856253000000001E-2</v>
      </c>
      <c r="N185" s="146">
        <v>2.4202920999999999E-2</v>
      </c>
      <c r="O185" s="188">
        <v>3.0190247999999999E-2</v>
      </c>
      <c r="P185" s="188">
        <v>1.0621503E-4</v>
      </c>
      <c r="Q185" s="188">
        <v>2.2923514000000001E-4</v>
      </c>
      <c r="R185" s="146">
        <v>1.2699461999999999</v>
      </c>
      <c r="S185" s="146">
        <v>3.2866811E-4</v>
      </c>
      <c r="T185" s="188">
        <v>3.7204337E-4</v>
      </c>
      <c r="U185" s="188">
        <v>1.0850139E-2</v>
      </c>
      <c r="V185" s="188">
        <v>3.0159704999999999E-5</v>
      </c>
      <c r="W185" s="188">
        <v>6.8773104999999998E-7</v>
      </c>
      <c r="X185" s="146">
        <v>6.3428865999999999E-12</v>
      </c>
      <c r="Z185" s="157">
        <f t="shared" si="48"/>
        <v>4.0114918666666668</v>
      </c>
      <c r="AB185" s="131">
        <f t="shared" si="49"/>
        <v>0.60172378000000004</v>
      </c>
      <c r="AC185" s="131">
        <f t="shared" si="50"/>
        <v>1.44015095217</v>
      </c>
      <c r="AD185" s="131">
        <f t="shared" si="51"/>
        <v>1.3854230207310501</v>
      </c>
      <c r="AE185" s="131">
        <f t="shared" si="52"/>
        <v>1.3858245360749999</v>
      </c>
      <c r="AF185" s="131">
        <f t="shared" si="53"/>
        <v>1.1178807116342886E-2</v>
      </c>
      <c r="AH185">
        <v>76.538792000000001</v>
      </c>
      <c r="AI185" s="71">
        <v>68.207014999999998</v>
      </c>
      <c r="AJ185" s="71">
        <v>0.85808441000000002</v>
      </c>
      <c r="AK185" s="71">
        <v>0</v>
      </c>
      <c r="AL185" s="71">
        <v>0.37507793</v>
      </c>
      <c r="AM185" s="71">
        <v>0.34219304</v>
      </c>
      <c r="AN185" s="71">
        <v>6.7564215000000001</v>
      </c>
      <c r="AP185" s="129">
        <v>0.10165826</v>
      </c>
      <c r="AQ185" s="129">
        <v>9.3180699000000006E-2</v>
      </c>
      <c r="AR185" s="129">
        <v>3.6799732000000001E-3</v>
      </c>
      <c r="AS185" s="129">
        <v>4.7975924E-3</v>
      </c>
      <c r="AT185" s="172">
        <f t="shared" si="45"/>
        <v>5.5863728244174493E-6</v>
      </c>
      <c r="AU185" s="172">
        <f t="shared" si="46"/>
        <v>1.3609368035763348E-8</v>
      </c>
      <c r="AV185" s="185">
        <f t="shared" si="47"/>
        <v>0.67193171604399993</v>
      </c>
      <c r="AW185" s="121">
        <v>3.7226698000000001E-6</v>
      </c>
      <c r="AX185" s="121">
        <v>1.1232193E-8</v>
      </c>
      <c r="AY185" s="121">
        <v>3.0687955999999998E-13</v>
      </c>
      <c r="AZ185" s="121">
        <v>8.9618744999999998E-13</v>
      </c>
      <c r="BA185" s="121">
        <v>0</v>
      </c>
      <c r="BB185" s="121">
        <v>6.3118331000000005E-10</v>
      </c>
      <c r="BC185" s="121">
        <v>1.8623333E-6</v>
      </c>
      <c r="BD185" s="121">
        <v>1.4181421000000001E-10</v>
      </c>
      <c r="BE185" s="121">
        <v>2.1519538999999998E-9</v>
      </c>
      <c r="BF185" s="121">
        <v>8.251545E-11</v>
      </c>
      <c r="BG185" s="121">
        <v>1.5208607999999999E-16</v>
      </c>
      <c r="BH185" s="121">
        <v>1.2994808999999999E-13</v>
      </c>
      <c r="BI185" s="121">
        <v>4.5195364999999999E-13</v>
      </c>
      <c r="BJ185" s="121">
        <v>2.5423687000000002E-15</v>
      </c>
      <c r="BK185" s="121">
        <v>1.3557637E-10</v>
      </c>
      <c r="BL185" s="121">
        <v>6.0206855000000002E-10</v>
      </c>
      <c r="BM185" s="121">
        <v>8.5689230999999998E-21</v>
      </c>
      <c r="BN185" s="121">
        <v>2.9986044000000001E-5</v>
      </c>
      <c r="BO185" s="121">
        <v>0.67190172999999997</v>
      </c>
      <c r="BP185" s="121">
        <v>0</v>
      </c>
      <c r="BQ185" s="121">
        <v>0</v>
      </c>
      <c r="BR185" s="121">
        <v>0</v>
      </c>
      <c r="BT185" s="71">
        <v>4.5122861000000003E-4</v>
      </c>
      <c r="BU185" s="71">
        <v>1.4845529E-5</v>
      </c>
      <c r="BV185" s="71">
        <v>1.1185104E-4</v>
      </c>
      <c r="BW185" s="71">
        <v>1.4876087E-4</v>
      </c>
      <c r="BX185" s="71">
        <v>3.9126504000000003E-5</v>
      </c>
      <c r="BY185" s="71">
        <v>1.8445769000000001E-8</v>
      </c>
      <c r="BZ185" s="71">
        <v>2.5165370999999999E-10</v>
      </c>
      <c r="CA185" s="71">
        <v>2.7781004E-8</v>
      </c>
      <c r="CB185" s="71">
        <v>1.5408644E-7</v>
      </c>
      <c r="CC185" s="71">
        <v>1.8469644999999999E-7</v>
      </c>
      <c r="CD185" s="71">
        <v>0</v>
      </c>
      <c r="CE185" s="71">
        <v>1.8949080000000001E-17</v>
      </c>
      <c r="CF185" s="71">
        <v>1.5515432999999999E-13</v>
      </c>
      <c r="CG185" s="71">
        <v>5.5885247000000002E-6</v>
      </c>
      <c r="CH185" s="71">
        <v>8.3603452000000002E-5</v>
      </c>
      <c r="CI185" s="71">
        <v>4.7067427999999999E-5</v>
      </c>
      <c r="CJ185" s="71">
        <v>0</v>
      </c>
      <c r="CL185" s="186">
        <v>1.3132473999999999E-13</v>
      </c>
      <c r="CM185" s="186">
        <v>4.0114942999999998</v>
      </c>
      <c r="CN185" s="187">
        <v>6.7967237E-2</v>
      </c>
      <c r="CO185" s="186">
        <v>1.0161292000000001E-2</v>
      </c>
      <c r="CP185" s="186">
        <v>7.4310968000000003E-11</v>
      </c>
      <c r="CQ185" s="186">
        <v>7.1242724999999998E-9</v>
      </c>
      <c r="CR185" s="186">
        <v>6.4337100999999996E-4</v>
      </c>
      <c r="CS185" s="186">
        <v>0.26223373999999999</v>
      </c>
      <c r="CT185" s="186">
        <v>5.5331694999999997E-5</v>
      </c>
      <c r="CU185" s="186">
        <v>6.4888607E-6</v>
      </c>
      <c r="CW185" s="85" t="s">
        <v>861</v>
      </c>
      <c r="CX185" s="161" t="s">
        <v>2873</v>
      </c>
    </row>
    <row r="186" spans="1:102" ht="14.4">
      <c r="A186" t="s">
        <v>964</v>
      </c>
      <c r="B186" s="92" t="s">
        <v>896</v>
      </c>
      <c r="C186" s="126" t="str">
        <f t="shared" si="43"/>
        <v>A.030.18.117</v>
      </c>
      <c r="D186" s="11" t="s">
        <v>1699</v>
      </c>
      <c r="E186" s="125" t="s">
        <v>878</v>
      </c>
      <c r="F186" s="128" t="str">
        <f t="shared" si="44"/>
        <v>Benzene chlorination (per kg benzene)</v>
      </c>
      <c r="G186" s="131">
        <f t="shared" si="54"/>
        <v>0.4154221538632511</v>
      </c>
      <c r="H186" s="183">
        <f t="shared" si="55"/>
        <v>1.6991362329999999E-2</v>
      </c>
      <c r="I186" s="183">
        <f t="shared" si="56"/>
        <v>0.103187365229</v>
      </c>
      <c r="J186" s="184">
        <f t="shared" si="57"/>
        <v>3.1489630425111112E-4</v>
      </c>
      <c r="K186" s="183">
        <v>0.29492853000000002</v>
      </c>
      <c r="L186" s="146">
        <v>6.4868333E-2</v>
      </c>
      <c r="M186" s="146">
        <v>1.1291580000000001E-2</v>
      </c>
      <c r="N186" s="146">
        <v>1.0614255E-2</v>
      </c>
      <c r="O186" s="188">
        <v>4.3148283999999999E-3</v>
      </c>
      <c r="P186" s="188">
        <v>1.7144117999999999E-3</v>
      </c>
      <c r="Q186" s="188">
        <v>3.4786712999999999E-4</v>
      </c>
      <c r="R186" s="146">
        <v>2.7007341000000001E-2</v>
      </c>
      <c r="S186" s="146">
        <v>5.0835857000000001E-6</v>
      </c>
      <c r="T186" s="146">
        <v>1.8776187999999999E-5</v>
      </c>
      <c r="U186" s="188">
        <v>3.0977800999999999E-4</v>
      </c>
      <c r="V186" s="188">
        <v>1.335041E-6</v>
      </c>
      <c r="W186" s="188">
        <v>3.4708231E-8</v>
      </c>
      <c r="X186" s="146">
        <v>3.2011114000000001E-13</v>
      </c>
      <c r="Z186" s="157">
        <f t="shared" si="48"/>
        <v>1.9661902000000002</v>
      </c>
      <c r="AB186" s="131">
        <f t="shared" si="49"/>
        <v>0.29492853000000002</v>
      </c>
      <c r="AC186" s="131">
        <f t="shared" si="50"/>
        <v>0.12015861633</v>
      </c>
      <c r="AD186" s="131">
        <f t="shared" si="51"/>
        <v>0.103167288708231</v>
      </c>
      <c r="AE186" s="131">
        <f t="shared" si="52"/>
        <v>0.103187365229</v>
      </c>
      <c r="AF186" s="131">
        <f t="shared" si="53"/>
        <v>3.1486159602011113E-4</v>
      </c>
      <c r="AH186">
        <v>54.820416999999999</v>
      </c>
      <c r="AI186" s="71">
        <v>54.067067000000002</v>
      </c>
      <c r="AJ186" s="71">
        <v>1.1688924999999999E-2</v>
      </c>
      <c r="AK186" s="71">
        <v>0</v>
      </c>
      <c r="AL186" s="71">
        <v>0.35671223000000002</v>
      </c>
      <c r="AM186" s="71">
        <v>5.5097044E-3</v>
      </c>
      <c r="AN186" s="71">
        <v>0.37943918999999998</v>
      </c>
      <c r="AP186" s="129">
        <v>5.6358475999999998E-2</v>
      </c>
      <c r="AQ186" s="129">
        <v>5.0557087000000001E-2</v>
      </c>
      <c r="AR186" s="129">
        <v>1.9420428E-3</v>
      </c>
      <c r="AS186" s="129">
        <v>3.8593465999999998E-3</v>
      </c>
      <c r="AT186" s="172">
        <f t="shared" si="45"/>
        <v>3.0310004730585543E-6</v>
      </c>
      <c r="AU186" s="172">
        <f t="shared" si="46"/>
        <v>7.1821112027770712E-9</v>
      </c>
      <c r="AV186" s="185">
        <f t="shared" si="47"/>
        <v>0.54052472998450007</v>
      </c>
      <c r="AW186" s="121">
        <v>1.8246248E-6</v>
      </c>
      <c r="AX186" s="121">
        <v>5.5053333999999999E-9</v>
      </c>
      <c r="AY186" s="121">
        <v>1.5041356999999999E-13</v>
      </c>
      <c r="AZ186" s="121">
        <v>4.5228554000000002E-14</v>
      </c>
      <c r="BA186" s="121">
        <v>0</v>
      </c>
      <c r="BB186" s="121">
        <v>2.3070512999999999E-10</v>
      </c>
      <c r="BC186" s="121">
        <v>1.1783463E-6</v>
      </c>
      <c r="BD186" s="121">
        <v>5.2587898999999998E-11</v>
      </c>
      <c r="BE186" s="121">
        <v>1.3723711E-9</v>
      </c>
      <c r="BF186" s="121">
        <v>2.5098051999999999E-10</v>
      </c>
      <c r="BG186" s="121">
        <v>7.6754407000000003E-18</v>
      </c>
      <c r="BH186" s="121">
        <v>1.8053852E-14</v>
      </c>
      <c r="BI186" s="121">
        <v>6.6347971000000003E-13</v>
      </c>
      <c r="BJ186" s="121">
        <v>6.3289692000000001E-15</v>
      </c>
      <c r="BK186" s="121">
        <v>2.6263101000000001E-8</v>
      </c>
      <c r="BL186" s="121">
        <v>1.5355217E-9</v>
      </c>
      <c r="BM186" s="121">
        <v>4.3245416999999997E-22</v>
      </c>
      <c r="BN186" s="121">
        <v>4.5998449999999999E-7</v>
      </c>
      <c r="BO186" s="121">
        <v>0.54052427000000003</v>
      </c>
      <c r="BP186" s="121">
        <v>0</v>
      </c>
      <c r="BQ186" s="121">
        <v>0</v>
      </c>
      <c r="BR186" s="121">
        <v>0</v>
      </c>
      <c r="BT186" s="71">
        <v>1.522936E-4</v>
      </c>
      <c r="BU186" s="71">
        <v>9.4620105000000006E-6</v>
      </c>
      <c r="BV186" s="71">
        <v>5.4822599999999999E-5</v>
      </c>
      <c r="BW186" s="71">
        <v>3.1635946999999999E-6</v>
      </c>
      <c r="BX186" s="71">
        <v>1.1672200999999999E-5</v>
      </c>
      <c r="BY186" s="71">
        <v>9.3091626000000001E-10</v>
      </c>
      <c r="BZ186" s="71">
        <v>1.2700394E-11</v>
      </c>
      <c r="CA186" s="71">
        <v>1.4020445E-9</v>
      </c>
      <c r="CB186" s="71">
        <v>2.3010146000000001E-6</v>
      </c>
      <c r="CC186" s="71">
        <v>2.3070290000000001E-7</v>
      </c>
      <c r="CD186" s="71">
        <v>0</v>
      </c>
      <c r="CE186" s="71">
        <v>9.5631722999999996E-19</v>
      </c>
      <c r="CF186" s="71">
        <v>7.8302882E-15</v>
      </c>
      <c r="CG186" s="71">
        <v>2.6430974E-6</v>
      </c>
      <c r="CH186" s="71">
        <v>6.5300918000000006E-5</v>
      </c>
      <c r="CI186" s="71">
        <v>2.6951139999999998E-6</v>
      </c>
      <c r="CJ186" s="71">
        <v>0</v>
      </c>
      <c r="CL186" s="186">
        <v>6.6276628000000004E-15</v>
      </c>
      <c r="CM186" s="186">
        <v>1.9661903000000001</v>
      </c>
      <c r="CN186" s="187">
        <v>5.7268320999999999E-3</v>
      </c>
      <c r="CO186" s="186">
        <v>6.4739817E-3</v>
      </c>
      <c r="CP186" s="186">
        <v>3.4944700999999999E-9</v>
      </c>
      <c r="CQ186" s="186">
        <v>1.1280897000000001E-9</v>
      </c>
      <c r="CR186" s="186">
        <v>3.9585119999999998E-4</v>
      </c>
      <c r="CS186" s="186">
        <v>0.72625728000000001</v>
      </c>
      <c r="CT186" s="186">
        <v>1.6829791999999999E-4</v>
      </c>
      <c r="CU186" s="186">
        <v>3.2747813000000001E-7</v>
      </c>
      <c r="CW186" s="88" t="s">
        <v>826</v>
      </c>
      <c r="CX186" s="161" t="s">
        <v>2874</v>
      </c>
    </row>
    <row r="187" spans="1:102" ht="14.4">
      <c r="A187" t="s">
        <v>965</v>
      </c>
      <c r="B187" s="92" t="s">
        <v>896</v>
      </c>
      <c r="C187" s="126" t="str">
        <f t="shared" si="43"/>
        <v>A.030.18.118</v>
      </c>
      <c r="D187" s="11" t="s">
        <v>1699</v>
      </c>
      <c r="E187" s="125" t="s">
        <v>878</v>
      </c>
      <c r="F187" s="128" t="str">
        <f t="shared" si="44"/>
        <v>Benzyl alcohol</v>
      </c>
      <c r="G187" s="131">
        <f t="shared" si="54"/>
        <v>1.4824756070147949</v>
      </c>
      <c r="H187" s="183">
        <f t="shared" si="55"/>
        <v>5.197529352E-2</v>
      </c>
      <c r="I187" s="183">
        <f t="shared" si="56"/>
        <v>0.82361851965599997</v>
      </c>
      <c r="J187" s="184">
        <f t="shared" si="57"/>
        <v>1.120081383879501E-2</v>
      </c>
      <c r="K187" s="183">
        <v>0.59568098000000003</v>
      </c>
      <c r="L187" s="146">
        <v>0.11338413999999999</v>
      </c>
      <c r="M187" s="146">
        <v>2.2088043000000002E-2</v>
      </c>
      <c r="N187" s="146">
        <v>3.1860678000000003E-2</v>
      </c>
      <c r="O187" s="146">
        <v>1.9452758000000001E-2</v>
      </c>
      <c r="P187" s="188">
        <v>1.5581737999999999E-4</v>
      </c>
      <c r="Q187" s="146">
        <v>5.0604014000000001E-4</v>
      </c>
      <c r="R187" s="188">
        <v>0.68772971999999999</v>
      </c>
      <c r="S187" s="188">
        <v>3.4031426999999999E-4</v>
      </c>
      <c r="T187" s="146">
        <v>3.8331248E-4</v>
      </c>
      <c r="U187" s="188">
        <v>1.0859791000000001E-2</v>
      </c>
      <c r="V187" s="188">
        <v>3.3304176E-5</v>
      </c>
      <c r="W187" s="188">
        <v>7.0856225999999998E-7</v>
      </c>
      <c r="X187" s="146">
        <v>6.5350110999999999E-12</v>
      </c>
      <c r="Z187" s="157">
        <f t="shared" si="48"/>
        <v>3.9712065333333335</v>
      </c>
      <c r="AB187" s="131">
        <f t="shared" si="49"/>
        <v>0.59568098000000003</v>
      </c>
      <c r="AC187" s="131">
        <f t="shared" si="50"/>
        <v>0.87517719652000003</v>
      </c>
      <c r="AD187" s="131">
        <f t="shared" si="51"/>
        <v>0.82320261156225993</v>
      </c>
      <c r="AE187" s="131">
        <f t="shared" si="52"/>
        <v>0.82361851965599997</v>
      </c>
      <c r="AF187" s="131">
        <f t="shared" si="53"/>
        <v>1.120010527653501E-2</v>
      </c>
      <c r="AH187">
        <v>77.691004000000007</v>
      </c>
      <c r="AI187" s="71">
        <v>72.572157000000004</v>
      </c>
      <c r="AJ187" s="71">
        <v>0.80282752999999996</v>
      </c>
      <c r="AK187" s="71">
        <v>0</v>
      </c>
      <c r="AL187" s="71">
        <v>0.35173348999999998</v>
      </c>
      <c r="AM187" s="71">
        <v>0.32095526000000002</v>
      </c>
      <c r="AN187" s="71">
        <v>3.6433312999999998</v>
      </c>
      <c r="AP187" s="129">
        <v>0.10584370999999999</v>
      </c>
      <c r="AQ187" s="129">
        <v>9.7003928000000003E-2</v>
      </c>
      <c r="AR187" s="129">
        <v>3.7243114999999999E-3</v>
      </c>
      <c r="AS187" s="129">
        <v>5.1154686E-3</v>
      </c>
      <c r="AT187" s="172">
        <f t="shared" si="45"/>
        <v>5.8155832521627494E-6</v>
      </c>
      <c r="AU187" s="172">
        <f t="shared" si="46"/>
        <v>1.3773341749528559E-8</v>
      </c>
      <c r="AV187" s="185">
        <f t="shared" si="47"/>
        <v>0.716452183262</v>
      </c>
      <c r="AW187" s="121">
        <v>3.6852852000000002E-6</v>
      </c>
      <c r="AX187" s="121">
        <v>1.1119395E-8</v>
      </c>
      <c r="AY187" s="121">
        <v>3.0379774999999999E-13</v>
      </c>
      <c r="AZ187" s="121">
        <v>9.2333275000000004E-13</v>
      </c>
      <c r="BA187" s="121">
        <v>0</v>
      </c>
      <c r="BB187" s="121">
        <v>8.3604724000000003E-10</v>
      </c>
      <c r="BC187" s="121">
        <v>2.1284039E-6</v>
      </c>
      <c r="BD187" s="121">
        <v>1.8843353E-10</v>
      </c>
      <c r="BE187" s="121">
        <v>2.4008888E-9</v>
      </c>
      <c r="BF187" s="121">
        <v>6.1623319999999994E-11</v>
      </c>
      <c r="BG187" s="121">
        <v>1.5669272999999999E-16</v>
      </c>
      <c r="BH187" s="121">
        <v>2.6703443999999998E-13</v>
      </c>
      <c r="BI187" s="121">
        <v>2.4179890000000001E-12</v>
      </c>
      <c r="BJ187" s="121">
        <v>1.2121637E-14</v>
      </c>
      <c r="BK187" s="121">
        <v>1.413987E-10</v>
      </c>
      <c r="BL187" s="121">
        <v>9.1578288999999997E-10</v>
      </c>
      <c r="BM187" s="121">
        <v>8.8284736999999995E-21</v>
      </c>
      <c r="BN187" s="121">
        <v>3.0753261999999998E-5</v>
      </c>
      <c r="BO187" s="121">
        <v>0.71642143000000003</v>
      </c>
      <c r="BP187" s="121">
        <v>0</v>
      </c>
      <c r="BQ187" s="121">
        <v>0</v>
      </c>
      <c r="BR187" s="121">
        <v>0</v>
      </c>
      <c r="BT187" s="71">
        <v>3.5767090000000002E-4</v>
      </c>
      <c r="BU187" s="71">
        <v>1.6562042999999999E-5</v>
      </c>
      <c r="BV187" s="71">
        <v>1.1072778E-4</v>
      </c>
      <c r="BW187" s="71">
        <v>8.0566329999999997E-5</v>
      </c>
      <c r="BX187" s="71">
        <v>3.0808264000000003E-5</v>
      </c>
      <c r="BY187" s="71">
        <v>1.9004486999999999E-8</v>
      </c>
      <c r="BZ187" s="71">
        <v>2.5927625E-10</v>
      </c>
      <c r="CA187" s="71">
        <v>2.8622483999999999E-8</v>
      </c>
      <c r="CB187" s="71">
        <v>2.339818E-7</v>
      </c>
      <c r="CC187" s="71">
        <v>4.4838362999999998E-7</v>
      </c>
      <c r="CD187" s="71">
        <v>0</v>
      </c>
      <c r="CE187" s="71">
        <v>1.9523042999999999E-17</v>
      </c>
      <c r="CF187" s="71">
        <v>1.5985392E-13</v>
      </c>
      <c r="CG187" s="71">
        <v>7.1637204999999999E-6</v>
      </c>
      <c r="CH187" s="71">
        <v>8.8890633000000003E-5</v>
      </c>
      <c r="CI187" s="71">
        <v>2.222188E-5</v>
      </c>
      <c r="CJ187" s="71">
        <v>0</v>
      </c>
      <c r="CL187" s="186">
        <v>1.3530254000000001E-13</v>
      </c>
      <c r="CM187" s="186">
        <v>3.971209</v>
      </c>
      <c r="CN187" s="187">
        <v>3.7347562000000001E-2</v>
      </c>
      <c r="CO187" s="186">
        <v>1.1335833999999999E-2</v>
      </c>
      <c r="CP187" s="186">
        <v>1.3475208000000001E-10</v>
      </c>
      <c r="CQ187" s="186">
        <v>1.4549908E-8</v>
      </c>
      <c r="CR187" s="186">
        <v>7.9835642999999997E-4</v>
      </c>
      <c r="CS187" s="186">
        <v>2.2572095000000001</v>
      </c>
      <c r="CT187" s="186">
        <v>4.1322232999999999E-5</v>
      </c>
      <c r="CU187" s="186">
        <v>6.6854067999999997E-6</v>
      </c>
      <c r="CW187" s="85" t="s">
        <v>862</v>
      </c>
      <c r="CX187" s="161" t="s">
        <v>2875</v>
      </c>
    </row>
    <row r="188" spans="1:102" ht="14.4">
      <c r="A188" t="s">
        <v>966</v>
      </c>
      <c r="B188" s="92" t="s">
        <v>896</v>
      </c>
      <c r="C188" s="126" t="str">
        <f t="shared" si="43"/>
        <v>A.030.18.119</v>
      </c>
      <c r="D188" s="11" t="s">
        <v>1699</v>
      </c>
      <c r="E188" s="125" t="s">
        <v>878</v>
      </c>
      <c r="F188" s="128" t="str">
        <f t="shared" si="44"/>
        <v>Benzyl chloride</v>
      </c>
      <c r="G188" s="131">
        <f t="shared" si="54"/>
        <v>0.67998742266901413</v>
      </c>
      <c r="H188" s="183">
        <f t="shared" si="55"/>
        <v>2.8711731631E-2</v>
      </c>
      <c r="I188" s="183">
        <f t="shared" si="56"/>
        <v>0.33885361581509998</v>
      </c>
      <c r="J188" s="184">
        <f t="shared" si="57"/>
        <v>4.8989252229140832E-3</v>
      </c>
      <c r="K188" s="183">
        <v>0.30752315000000002</v>
      </c>
      <c r="L188" s="146">
        <v>5.8936313999999997E-2</v>
      </c>
      <c r="M188" s="146">
        <v>6.5506022000000001E-3</v>
      </c>
      <c r="N188" s="146">
        <v>1.5724788999999999E-2</v>
      </c>
      <c r="O188" s="146">
        <v>1.2868218000000001E-2</v>
      </c>
      <c r="P188" s="146">
        <v>4.1186831999999998E-5</v>
      </c>
      <c r="Q188" s="146">
        <v>7.7537799000000006E-5</v>
      </c>
      <c r="R188" s="146">
        <v>0.27323718000000002</v>
      </c>
      <c r="S188" s="188">
        <v>1.3807049E-4</v>
      </c>
      <c r="T188" s="188">
        <v>1.1989614E-4</v>
      </c>
      <c r="U188" s="188">
        <v>4.7606330999999998E-3</v>
      </c>
      <c r="V188" s="188">
        <v>9.6234751000000002E-6</v>
      </c>
      <c r="W188" s="188">
        <v>2.2163087000000001E-7</v>
      </c>
      <c r="X188" s="146">
        <v>2.0440832000000001E-12</v>
      </c>
      <c r="Z188" s="157">
        <f t="shared" si="48"/>
        <v>2.0501543333333334</v>
      </c>
      <c r="AB188" s="131">
        <f t="shared" si="49"/>
        <v>0.30752315000000002</v>
      </c>
      <c r="AC188" s="131">
        <f t="shared" si="50"/>
        <v>0.36743582783100004</v>
      </c>
      <c r="AD188" s="131">
        <f t="shared" si="51"/>
        <v>0.33872431783086998</v>
      </c>
      <c r="AE188" s="131">
        <f t="shared" si="52"/>
        <v>0.33885361581510004</v>
      </c>
      <c r="AF188" s="131">
        <f t="shared" si="53"/>
        <v>4.8987035920440829E-3</v>
      </c>
      <c r="AH188">
        <v>50.608839000000003</v>
      </c>
      <c r="AI188" s="71">
        <v>46.984107999999999</v>
      </c>
      <c r="AJ188" s="71">
        <v>0.45633264000000001</v>
      </c>
      <c r="AK188" s="71">
        <v>0</v>
      </c>
      <c r="AL188" s="71">
        <v>0.26271175000000002</v>
      </c>
      <c r="AM188" s="71">
        <v>0.18219405999999999</v>
      </c>
      <c r="AN188" s="71">
        <v>2.7234919999999998</v>
      </c>
      <c r="AP188" s="129">
        <v>5.4949400000000002E-2</v>
      </c>
      <c r="AQ188" s="129">
        <v>4.9708508999999998E-2</v>
      </c>
      <c r="AR188" s="129">
        <v>1.9279156999999999E-3</v>
      </c>
      <c r="AS188" s="129">
        <v>3.3129753999999998E-3</v>
      </c>
      <c r="AT188" s="172">
        <f t="shared" si="45"/>
        <v>2.9801264053188397E-6</v>
      </c>
      <c r="AU188" s="172">
        <f t="shared" si="46"/>
        <v>7.1298656954873114E-9</v>
      </c>
      <c r="AV188" s="185">
        <f t="shared" si="47"/>
        <v>0.46400215029300002</v>
      </c>
      <c r="AW188" s="121">
        <v>1.9025449E-6</v>
      </c>
      <c r="AX188" s="121">
        <v>5.7404372E-9</v>
      </c>
      <c r="AY188" s="121">
        <v>1.5683695E-13</v>
      </c>
      <c r="AZ188" s="121">
        <v>2.8880884000000002E-13</v>
      </c>
      <c r="BA188" s="121">
        <v>0</v>
      </c>
      <c r="BB188" s="121">
        <v>3.9354875000000002E-10</v>
      </c>
      <c r="BC188" s="121">
        <v>1.0766734000000001E-6</v>
      </c>
      <c r="BD188" s="121">
        <v>8.9205374E-11</v>
      </c>
      <c r="BE188" s="121">
        <v>1.2474893E-9</v>
      </c>
      <c r="BF188" s="121">
        <v>5.2173299999999998E-11</v>
      </c>
      <c r="BG188" s="121">
        <v>4.901185E-17</v>
      </c>
      <c r="BH188" s="121">
        <v>4.3651165000000001E-14</v>
      </c>
      <c r="BI188" s="121">
        <v>3.5847569999999999E-13</v>
      </c>
      <c r="BJ188" s="121">
        <v>1.5086577E-15</v>
      </c>
      <c r="BK188" s="121">
        <v>1.0145249E-10</v>
      </c>
      <c r="BL188" s="121">
        <v>4.1281527E-10</v>
      </c>
      <c r="BM188" s="121">
        <v>2.7614543000000001E-21</v>
      </c>
      <c r="BN188" s="121">
        <v>1.2980292999999999E-5</v>
      </c>
      <c r="BO188" s="121">
        <v>0.46398917000000001</v>
      </c>
      <c r="BP188" s="121">
        <v>0</v>
      </c>
      <c r="BQ188" s="121">
        <v>0</v>
      </c>
      <c r="BR188" s="121">
        <v>0</v>
      </c>
      <c r="BT188" s="71">
        <v>1.9623838999999999E-4</v>
      </c>
      <c r="BU188" s="71">
        <v>8.6035682000000008E-6</v>
      </c>
      <c r="BV188" s="71">
        <v>5.7163741999999998E-5</v>
      </c>
      <c r="BW188" s="71">
        <v>3.2007432000000002E-5</v>
      </c>
      <c r="BX188" s="71">
        <v>1.8589064999999999E-5</v>
      </c>
      <c r="BY188" s="71">
        <v>5.9444051000000002E-9</v>
      </c>
      <c r="BZ188" s="71">
        <v>8.1098901000000002E-11</v>
      </c>
      <c r="CA188" s="71">
        <v>8.9528139999999994E-9</v>
      </c>
      <c r="CB188" s="71">
        <v>5.9071347999999998E-8</v>
      </c>
      <c r="CC188" s="71">
        <v>6.3061063000000002E-8</v>
      </c>
      <c r="CD188" s="71">
        <v>0</v>
      </c>
      <c r="CE188" s="71">
        <v>6.1066039999999999E-18</v>
      </c>
      <c r="CF188" s="71">
        <v>5.0000636000000001E-14</v>
      </c>
      <c r="CG188" s="71">
        <v>3.5638270000000002E-6</v>
      </c>
      <c r="CH188" s="71">
        <v>5.7359409999999999E-5</v>
      </c>
      <c r="CI188" s="71">
        <v>1.8814234999999999E-5</v>
      </c>
      <c r="CJ188" s="71">
        <v>0</v>
      </c>
      <c r="CL188" s="186">
        <v>4.2321219999999998E-14</v>
      </c>
      <c r="CM188" s="186">
        <v>2.0501551</v>
      </c>
      <c r="CN188" s="187">
        <v>3.1192289000000002E-2</v>
      </c>
      <c r="CO188" s="186">
        <v>5.8877888E-3</v>
      </c>
      <c r="CP188" s="186">
        <v>3.1552275999999999E-11</v>
      </c>
      <c r="CQ188" s="186">
        <v>2.4256837000000002E-9</v>
      </c>
      <c r="CR188" s="186">
        <v>3.6848124E-4</v>
      </c>
      <c r="CS188" s="186">
        <v>0.207569</v>
      </c>
      <c r="CT188" s="186">
        <v>3.4985415E-5</v>
      </c>
      <c r="CU188" s="186">
        <v>2.0911254E-6</v>
      </c>
      <c r="CW188" s="85" t="s">
        <v>863</v>
      </c>
      <c r="CX188" s="161" t="s">
        <v>2876</v>
      </c>
    </row>
    <row r="189" spans="1:102" ht="14.4">
      <c r="A189" t="s">
        <v>2224</v>
      </c>
      <c r="B189" s="92" t="s">
        <v>896</v>
      </c>
      <c r="C189" s="126" t="str">
        <f t="shared" si="43"/>
        <v>A.030.18.120</v>
      </c>
      <c r="D189" s="11" t="s">
        <v>1699</v>
      </c>
      <c r="E189" s="125" t="s">
        <v>878</v>
      </c>
      <c r="F189" s="128" t="str">
        <f t="shared" si="44"/>
        <v>Butane-1.4-diol</v>
      </c>
      <c r="G189" s="131">
        <f t="shared" si="54"/>
        <v>0.72730917969172582</v>
      </c>
      <c r="H189" s="183">
        <f t="shared" si="55"/>
        <v>3.5770953180000002E-2</v>
      </c>
      <c r="I189" s="183">
        <f t="shared" si="56"/>
        <v>6.1806784411000001E-2</v>
      </c>
      <c r="J189" s="184">
        <f t="shared" si="57"/>
        <v>2.4781282100725784E-2</v>
      </c>
      <c r="K189" s="183">
        <v>0.60495016000000001</v>
      </c>
      <c r="L189" s="146">
        <v>3.1523754000000001E-2</v>
      </c>
      <c r="M189" s="146">
        <v>2.7143739E-2</v>
      </c>
      <c r="N189" s="146">
        <v>3.0110136999999999E-2</v>
      </c>
      <c r="O189" s="188">
        <v>4.1296181999999999E-3</v>
      </c>
      <c r="P189" s="188">
        <v>1.0810989E-3</v>
      </c>
      <c r="Q189" s="146">
        <v>4.5009907999999998E-4</v>
      </c>
      <c r="R189" s="146">
        <v>2.7280009999999999E-3</v>
      </c>
      <c r="S189" s="146">
        <v>4.7873602999999997E-3</v>
      </c>
      <c r="T189" s="146">
        <v>3.7406785999999999E-4</v>
      </c>
      <c r="U189" s="188">
        <v>1.9963730999999998E-2</v>
      </c>
      <c r="V189" s="188">
        <v>3.7222550999999998E-5</v>
      </c>
      <c r="W189" s="188">
        <v>3.0190796000000001E-5</v>
      </c>
      <c r="X189" s="146">
        <v>4.7257838000000003E-12</v>
      </c>
      <c r="Z189" s="157">
        <f t="shared" si="48"/>
        <v>4.0330010666666674</v>
      </c>
      <c r="AB189" s="131">
        <f t="shared" si="49"/>
        <v>0.60495016000000001</v>
      </c>
      <c r="AC189" s="131">
        <f t="shared" si="50"/>
        <v>9.716644717999999E-2</v>
      </c>
      <c r="AD189" s="131">
        <f t="shared" si="51"/>
        <v>6.1425684796000003E-2</v>
      </c>
      <c r="AE189" s="131">
        <f t="shared" si="52"/>
        <v>6.1806784411000001E-2</v>
      </c>
      <c r="AF189" s="131">
        <f t="shared" si="53"/>
        <v>2.4751091304725782E-2</v>
      </c>
      <c r="AH189">
        <v>96.443274000000002</v>
      </c>
      <c r="AI189" s="71">
        <v>92.421458000000001</v>
      </c>
      <c r="AJ189" s="71">
        <v>2.1899728999999999</v>
      </c>
      <c r="AK189" s="71">
        <v>0</v>
      </c>
      <c r="AL189" s="71">
        <v>0.59995222000000004</v>
      </c>
      <c r="AM189" s="71">
        <v>0.79746921000000004</v>
      </c>
      <c r="AN189" s="71">
        <v>0.43442175999999999</v>
      </c>
      <c r="AP189" s="129">
        <v>8.2873464999999993E-2</v>
      </c>
      <c r="AQ189" s="129">
        <v>7.3139027999999995E-2</v>
      </c>
      <c r="AR189" s="129">
        <v>3.2953755999999999E-3</v>
      </c>
      <c r="AS189" s="129">
        <v>6.4390617999999997E-3</v>
      </c>
      <c r="AT189" s="172">
        <f t="shared" si="45"/>
        <v>4.3848338270126995E-6</v>
      </c>
      <c r="AU189" s="172">
        <f t="shared" si="46"/>
        <v>1.2187040042358427E-8</v>
      </c>
      <c r="AV189" s="185">
        <f t="shared" si="47"/>
        <v>0.9018293839</v>
      </c>
      <c r="AW189" s="121">
        <v>3.7426385999999998E-6</v>
      </c>
      <c r="AX189" s="121">
        <v>1.1292444E-8</v>
      </c>
      <c r="AY189" s="121">
        <v>3.0852569000000001E-13</v>
      </c>
      <c r="AZ189" s="121">
        <v>1.0102227000000001E-12</v>
      </c>
      <c r="BA189" s="121">
        <v>0</v>
      </c>
      <c r="BB189" s="121">
        <v>8.4133838999999997E-10</v>
      </c>
      <c r="BC189" s="121">
        <v>6.2912433E-7</v>
      </c>
      <c r="BD189" s="121">
        <v>1.8989277000000001E-10</v>
      </c>
      <c r="BE189" s="121">
        <v>6.6872728999999995E-10</v>
      </c>
      <c r="BF189" s="121">
        <v>3.2041321000000001E-13</v>
      </c>
      <c r="BG189" s="121">
        <v>1.3781524000000001E-16</v>
      </c>
      <c r="BH189" s="121">
        <v>3.1473908000000003E-11</v>
      </c>
      <c r="BI189" s="121">
        <v>2.1776759999999999E-13</v>
      </c>
      <c r="BJ189" s="121">
        <v>1.5587348E-13</v>
      </c>
      <c r="BK189" s="121">
        <v>1.0989061E-8</v>
      </c>
      <c r="BL189" s="121">
        <v>6.6406340000000003E-10</v>
      </c>
      <c r="BM189" s="121">
        <v>6.3842978999999998E-21</v>
      </c>
      <c r="BN189" s="121">
        <v>2.8192389999999999E-4</v>
      </c>
      <c r="BO189" s="121">
        <v>0.90154745999999997</v>
      </c>
      <c r="BP189" s="121">
        <v>5.75424E-10</v>
      </c>
      <c r="BQ189" s="121">
        <v>3.4991999999999999E-12</v>
      </c>
      <c r="BR189" s="121">
        <v>1.5655680000000001E-16</v>
      </c>
      <c r="BT189" s="71">
        <v>2.4808710000000001E-4</v>
      </c>
      <c r="BU189" s="71">
        <v>4.6181000999999998E-6</v>
      </c>
      <c r="BV189" s="71">
        <v>1.1245077E-4</v>
      </c>
      <c r="BW189" s="71">
        <v>3.3237645E-7</v>
      </c>
      <c r="BX189" s="71">
        <v>7.240017E-6</v>
      </c>
      <c r="BY189" s="71">
        <v>1.5305095000000001E-8</v>
      </c>
      <c r="BZ189" s="71">
        <v>2.0949042E-10</v>
      </c>
      <c r="CA189" s="71">
        <v>2.2957497000000001E-8</v>
      </c>
      <c r="CB189" s="71">
        <v>1.4746533E-6</v>
      </c>
      <c r="CC189" s="71">
        <v>4.1462663000000001E-7</v>
      </c>
      <c r="CD189" s="71">
        <v>0</v>
      </c>
      <c r="CE189" s="71">
        <v>1.411806E-17</v>
      </c>
      <c r="CF189" s="71">
        <v>1.1559813E-13</v>
      </c>
      <c r="CG189" s="71">
        <v>6.0541157E-6</v>
      </c>
      <c r="CH189" s="71">
        <v>1.1503052E-4</v>
      </c>
      <c r="CI189" s="71">
        <v>3.5083919000000001E-7</v>
      </c>
      <c r="CJ189" s="71">
        <v>8.2606306999999994E-8</v>
      </c>
      <c r="CL189" s="186">
        <v>9.7843833E-14</v>
      </c>
      <c r="CM189" s="186">
        <v>4.0329974999999996</v>
      </c>
      <c r="CN189" s="187">
        <v>3.7074780000000002E-3</v>
      </c>
      <c r="CO189" s="186">
        <v>3.1631058000000001E-3</v>
      </c>
      <c r="CP189" s="186">
        <v>9.1920033999999995E-10</v>
      </c>
      <c r="CQ189" s="186">
        <v>1.4124018E-8</v>
      </c>
      <c r="CR189" s="186">
        <v>2.7978916000000003E-4</v>
      </c>
      <c r="CS189" s="186">
        <v>0.16018020999999999</v>
      </c>
      <c r="CT189" s="186">
        <v>2.1484740000000001E-7</v>
      </c>
      <c r="CU189" s="186">
        <v>5.3663744000000003E-6</v>
      </c>
      <c r="CW189" s="85" t="s">
        <v>849</v>
      </c>
      <c r="CX189" s="161" t="s">
        <v>2877</v>
      </c>
    </row>
    <row r="190" spans="1:102" ht="14.4">
      <c r="A190" t="s">
        <v>2225</v>
      </c>
      <c r="B190" s="92" t="s">
        <v>896</v>
      </c>
      <c r="C190" s="126" t="str">
        <f t="shared" si="43"/>
        <v>A.030.18.121</v>
      </c>
      <c r="D190" s="11" t="s">
        <v>1699</v>
      </c>
      <c r="E190" s="125" t="s">
        <v>878</v>
      </c>
      <c r="F190" s="128" t="str">
        <f t="shared" si="44"/>
        <v>Butane-1.4-diol dehydrogenation</v>
      </c>
      <c r="G190" s="131">
        <f t="shared" si="54"/>
        <v>0.80183537051565412</v>
      </c>
      <c r="H190" s="183">
        <f t="shared" si="55"/>
        <v>3.8111428950000005E-2</v>
      </c>
      <c r="I190" s="183">
        <f t="shared" si="56"/>
        <v>6.7558911377000014E-2</v>
      </c>
      <c r="J190" s="184">
        <f t="shared" si="57"/>
        <v>3.1105100188654165E-2</v>
      </c>
      <c r="K190" s="183">
        <v>0.66505992999999997</v>
      </c>
      <c r="L190" s="146">
        <v>3.3210441E-2</v>
      </c>
      <c r="M190" s="146">
        <v>3.0121022000000001E-2</v>
      </c>
      <c r="N190" s="146">
        <v>3.1936472E-2</v>
      </c>
      <c r="O190" s="146">
        <v>4.4920461E-3</v>
      </c>
      <c r="P190" s="188">
        <v>1.0965444E-3</v>
      </c>
      <c r="Q190" s="188">
        <v>5.8636644999999999E-4</v>
      </c>
      <c r="R190" s="146">
        <v>3.6936550000000001E-3</v>
      </c>
      <c r="S190" s="146">
        <v>4.9195163000000002E-3</v>
      </c>
      <c r="T190" s="188">
        <v>4.8717743E-4</v>
      </c>
      <c r="U190" s="188">
        <v>2.6155184000000001E-2</v>
      </c>
      <c r="V190" s="188">
        <v>4.6615946999999997E-5</v>
      </c>
      <c r="W190" s="188">
        <v>3.0399882000000001E-5</v>
      </c>
      <c r="X190" s="146">
        <v>6.6541642E-12</v>
      </c>
      <c r="Z190" s="157">
        <f t="shared" si="48"/>
        <v>4.4337328666666664</v>
      </c>
      <c r="AB190" s="131">
        <f t="shared" si="49"/>
        <v>0.66505992999999997</v>
      </c>
      <c r="AC190" s="131">
        <f t="shared" si="50"/>
        <v>0.10513654694999999</v>
      </c>
      <c r="AD190" s="131">
        <f t="shared" si="51"/>
        <v>6.705551788200001E-2</v>
      </c>
      <c r="AE190" s="131">
        <f t="shared" si="52"/>
        <v>6.7558911377E-2</v>
      </c>
      <c r="AF190" s="131">
        <f t="shared" si="53"/>
        <v>3.1074700306654164E-2</v>
      </c>
      <c r="AH190">
        <v>101.76212</v>
      </c>
      <c r="AI190" s="71">
        <v>96.579505999999995</v>
      </c>
      <c r="AJ190" s="71">
        <v>2.8342497</v>
      </c>
      <c r="AK190" s="71">
        <v>0</v>
      </c>
      <c r="AL190" s="71">
        <v>0.72332907000000002</v>
      </c>
      <c r="AM190" s="71">
        <v>1.0617745999999999</v>
      </c>
      <c r="AN190" s="71">
        <v>0.56325795000000001</v>
      </c>
      <c r="AP190" s="129">
        <v>9.0223813E-2</v>
      </c>
      <c r="AQ190" s="129">
        <v>7.9929550000000002E-2</v>
      </c>
      <c r="AR190" s="129">
        <v>3.6233195E-3</v>
      </c>
      <c r="AS190" s="129">
        <v>6.6709435000000001E-3</v>
      </c>
      <c r="AT190" s="172">
        <f t="shared" si="45"/>
        <v>4.7919394021038998E-6</v>
      </c>
      <c r="AU190" s="172">
        <f t="shared" si="46"/>
        <v>1.3399850271518629E-8</v>
      </c>
      <c r="AV190" s="185">
        <f t="shared" si="47"/>
        <v>0.93430581398000001</v>
      </c>
      <c r="AW190" s="121">
        <v>4.1145193000000003E-6</v>
      </c>
      <c r="AX190" s="121">
        <v>1.2414497999999999E-8</v>
      </c>
      <c r="AY190" s="121">
        <v>3.3918180999999999E-13</v>
      </c>
      <c r="AZ190" s="121">
        <v>1.2826839E-12</v>
      </c>
      <c r="BA190" s="121">
        <v>0</v>
      </c>
      <c r="BB190" s="121">
        <v>8.9732728000000002E-10</v>
      </c>
      <c r="BC190" s="121">
        <v>6.6425785999999996E-7</v>
      </c>
      <c r="BD190" s="121">
        <v>2.0191926999999999E-10</v>
      </c>
      <c r="BE190" s="121">
        <v>7.0508759999999995E-10</v>
      </c>
      <c r="BF190" s="121">
        <v>4.2623525999999997E-11</v>
      </c>
      <c r="BG190" s="121">
        <v>1.8405284000000001E-16</v>
      </c>
      <c r="BH190" s="121">
        <v>3.1508282E-11</v>
      </c>
      <c r="BI190" s="121">
        <v>2.1875336E-13</v>
      </c>
      <c r="BJ190" s="121">
        <v>1.5611773000000001E-13</v>
      </c>
      <c r="BK190" s="121">
        <v>1.0991856000000001E-8</v>
      </c>
      <c r="BL190" s="121">
        <v>6.9635214E-10</v>
      </c>
      <c r="BM190" s="121">
        <v>8.9894435999999993E-21</v>
      </c>
      <c r="BN190" s="121">
        <v>2.9519398000000001E-4</v>
      </c>
      <c r="BO190" s="121">
        <v>0.93401062000000001</v>
      </c>
      <c r="BP190" s="121">
        <v>5.75424E-10</v>
      </c>
      <c r="BQ190" s="121">
        <v>3.4991999999999999E-12</v>
      </c>
      <c r="BR190" s="121">
        <v>1.5655680000000001E-16</v>
      </c>
      <c r="BT190" s="71">
        <v>2.6639738999999999E-4</v>
      </c>
      <c r="BU190" s="71">
        <v>4.8716089999999997E-6</v>
      </c>
      <c r="BV190" s="71">
        <v>1.2362424000000001E-4</v>
      </c>
      <c r="BW190" s="71">
        <v>4.4634413000000001E-7</v>
      </c>
      <c r="BX190" s="71">
        <v>7.6663251999999997E-6</v>
      </c>
      <c r="BY190" s="71">
        <v>2.0913024000000001E-8</v>
      </c>
      <c r="BZ190" s="71">
        <v>2.8599882000000001E-10</v>
      </c>
      <c r="CA190" s="71">
        <v>3.1403548000000003E-8</v>
      </c>
      <c r="CB190" s="71">
        <v>1.4984276000000001E-6</v>
      </c>
      <c r="CC190" s="71">
        <v>5.1154554999999995E-7</v>
      </c>
      <c r="CD190" s="71">
        <v>0</v>
      </c>
      <c r="CE190" s="71">
        <v>1.9879007999999999E-17</v>
      </c>
      <c r="CF190" s="71">
        <v>1.6276854000000001E-13</v>
      </c>
      <c r="CG190" s="71">
        <v>6.4191793000000002E-6</v>
      </c>
      <c r="CH190" s="71">
        <v>1.2087261999999999E-4</v>
      </c>
      <c r="CI190" s="71">
        <v>3.5190074000000001E-7</v>
      </c>
      <c r="CJ190" s="71">
        <v>8.2606306999999994E-8</v>
      </c>
      <c r="CL190" s="186">
        <v>1.3776951E-13</v>
      </c>
      <c r="CM190" s="186">
        <v>4.4337299999999997</v>
      </c>
      <c r="CN190" s="187">
        <v>9.3753428000000003E-3</v>
      </c>
      <c r="CO190" s="186">
        <v>3.3378291000000001E-3</v>
      </c>
      <c r="CP190" s="186">
        <v>9.3496340999999993E-10</v>
      </c>
      <c r="CQ190" s="186">
        <v>1.5979503999999999E-8</v>
      </c>
      <c r="CR190" s="186">
        <v>2.9630523000000002E-4</v>
      </c>
      <c r="CS190" s="186">
        <v>0.19771923</v>
      </c>
      <c r="CT190" s="186">
        <v>2.8581692999999999E-5</v>
      </c>
      <c r="CU190" s="186">
        <v>7.3391342000000001E-6</v>
      </c>
      <c r="CW190" s="88" t="s">
        <v>826</v>
      </c>
      <c r="CX190" s="161" t="s">
        <v>2878</v>
      </c>
    </row>
    <row r="191" spans="1:102" ht="14.4">
      <c r="A191" t="s">
        <v>967</v>
      </c>
      <c r="B191" s="92" t="s">
        <v>896</v>
      </c>
      <c r="C191" s="126" t="str">
        <f t="shared" si="43"/>
        <v>A.030.18.122</v>
      </c>
      <c r="D191" s="11" t="s">
        <v>1699</v>
      </c>
      <c r="E191" s="125" t="s">
        <v>878</v>
      </c>
      <c r="F191" s="128" t="str">
        <f t="shared" si="44"/>
        <v>Butane oxidation</v>
      </c>
      <c r="G191" s="131">
        <f t="shared" si="54"/>
        <v>0.3454093728366584</v>
      </c>
      <c r="H191" s="183">
        <f t="shared" si="55"/>
        <v>3.6908673977000005E-2</v>
      </c>
      <c r="I191" s="183">
        <f t="shared" si="56"/>
        <v>5.7213151051999991E-2</v>
      </c>
      <c r="J191" s="184">
        <f t="shared" si="57"/>
        <v>8.4243078076583818E-3</v>
      </c>
      <c r="K191" s="183">
        <v>0.24286324000000001</v>
      </c>
      <c r="L191" s="146">
        <v>1.9642843E-2</v>
      </c>
      <c r="M191" s="146">
        <v>3.2023219999999998E-2</v>
      </c>
      <c r="N191" s="146">
        <v>3.371147E-2</v>
      </c>
      <c r="O191" s="146">
        <v>2.9820460999999999E-3</v>
      </c>
      <c r="P191" s="188">
        <v>7.2803186999999999E-5</v>
      </c>
      <c r="Q191" s="146">
        <v>1.4235469000000001E-4</v>
      </c>
      <c r="R191" s="146">
        <v>5.4222589999999996E-3</v>
      </c>
      <c r="S191" s="188">
        <v>3.1960342000000001E-4</v>
      </c>
      <c r="T191" s="146">
        <v>1.1310956E-4</v>
      </c>
      <c r="U191" s="188">
        <v>8.1044953000000003E-3</v>
      </c>
      <c r="V191" s="188">
        <v>1.1719492E-5</v>
      </c>
      <c r="W191" s="188">
        <v>2.0908573E-7</v>
      </c>
      <c r="X191" s="146">
        <v>1.9283804000000001E-12</v>
      </c>
      <c r="Z191" s="157">
        <f t="shared" si="48"/>
        <v>1.6190882666666668</v>
      </c>
      <c r="AB191" s="131">
        <f t="shared" si="49"/>
        <v>0.24286324000000001</v>
      </c>
      <c r="AC191" s="131">
        <f t="shared" si="50"/>
        <v>9.3996995976999995E-2</v>
      </c>
      <c r="AD191" s="131">
        <f t="shared" si="51"/>
        <v>5.7088531085729997E-2</v>
      </c>
      <c r="AE191" s="131">
        <f t="shared" si="52"/>
        <v>5.7213151051999998E-2</v>
      </c>
      <c r="AF191" s="131">
        <f t="shared" si="53"/>
        <v>8.4240987219283813E-3</v>
      </c>
      <c r="AH191">
        <v>66.503815000000003</v>
      </c>
      <c r="AI191" s="71">
        <v>65.118279999999999</v>
      </c>
      <c r="AJ191" s="71">
        <v>0.87262013000000005</v>
      </c>
      <c r="AK191" s="71">
        <v>0</v>
      </c>
      <c r="AL191" s="71">
        <v>0.12585762</v>
      </c>
      <c r="AM191" s="71">
        <v>0.25198200999999998</v>
      </c>
      <c r="AN191" s="71">
        <v>0.13507532</v>
      </c>
      <c r="AP191" s="129">
        <v>4.1495942000000001E-2</v>
      </c>
      <c r="AQ191" s="129">
        <v>3.5338873E-2</v>
      </c>
      <c r="AR191" s="129">
        <v>1.5637091E-3</v>
      </c>
      <c r="AS191" s="129">
        <v>4.5933600000000003E-3</v>
      </c>
      <c r="AT191" s="172">
        <f t="shared" si="45"/>
        <v>2.1186374481911701E-6</v>
      </c>
      <c r="AU191" s="172">
        <f t="shared" si="46"/>
        <v>5.7829477417253007E-9</v>
      </c>
      <c r="AV191" s="185">
        <f t="shared" si="47"/>
        <v>0.64332772850100006</v>
      </c>
      <c r="AW191" s="121">
        <v>1.5025044000000001E-6</v>
      </c>
      <c r="AX191" s="121">
        <v>4.5334184000000002E-9</v>
      </c>
      <c r="AY191" s="121">
        <v>1.2385947E-13</v>
      </c>
      <c r="AZ191" s="121">
        <v>2.7246117000000001E-13</v>
      </c>
      <c r="BA191" s="121">
        <v>0</v>
      </c>
      <c r="BB191" s="121">
        <v>3.2094872000000002E-9</v>
      </c>
      <c r="BC191" s="121">
        <v>6.1220292999999998E-7</v>
      </c>
      <c r="BD191" s="121">
        <v>4.903861E-10</v>
      </c>
      <c r="BE191" s="121">
        <v>6.5045514999999995E-10</v>
      </c>
      <c r="BF191" s="121">
        <v>7.1631113000000005E-11</v>
      </c>
      <c r="BG191" s="121">
        <v>4.2062375999999999E-15</v>
      </c>
      <c r="BH191" s="121">
        <v>9.1615240999999997E-14</v>
      </c>
      <c r="BI191" s="121">
        <v>7.3925259000000001E-13</v>
      </c>
      <c r="BJ191" s="121">
        <v>4.4451866999999998E-15</v>
      </c>
      <c r="BK191" s="121">
        <v>4.5790449999999998E-10</v>
      </c>
      <c r="BL191" s="121">
        <v>2.6245403000000002E-10</v>
      </c>
      <c r="BM191" s="121">
        <v>3.6093599999999999E-11</v>
      </c>
      <c r="BN191" s="121">
        <v>2.2308501000000001E-5</v>
      </c>
      <c r="BO191" s="121">
        <v>0.64330542000000002</v>
      </c>
      <c r="BP191" s="121">
        <v>0</v>
      </c>
      <c r="BQ191" s="121">
        <v>0</v>
      </c>
      <c r="BR191" s="121">
        <v>0</v>
      </c>
      <c r="BT191" s="71">
        <v>1.4867727000000001E-4</v>
      </c>
      <c r="BU191" s="71">
        <v>5.4070267999999999E-6</v>
      </c>
      <c r="BV191" s="71">
        <v>4.5144476999999998E-5</v>
      </c>
      <c r="BW191" s="71">
        <v>6.3878333000000002E-7</v>
      </c>
      <c r="BX191" s="71">
        <v>5.5210858999999996E-6</v>
      </c>
      <c r="BY191" s="71">
        <v>1.8266763E-6</v>
      </c>
      <c r="BZ191" s="71">
        <v>7.6508397000000001E-11</v>
      </c>
      <c r="CA191" s="71">
        <v>2.7534955000000002E-6</v>
      </c>
      <c r="CB191" s="71">
        <v>1.0434691000000001E-7</v>
      </c>
      <c r="CC191" s="71">
        <v>1.2002663E-7</v>
      </c>
      <c r="CD191" s="71">
        <v>0</v>
      </c>
      <c r="CE191" s="71">
        <v>7.9816391999999997E-8</v>
      </c>
      <c r="CF191" s="71">
        <v>4.7170410999999998E-14</v>
      </c>
      <c r="CG191" s="71">
        <v>6.6300767E-6</v>
      </c>
      <c r="CH191" s="71">
        <v>8.0450319999999999E-5</v>
      </c>
      <c r="CI191" s="71">
        <v>1.0615386E-9</v>
      </c>
      <c r="CJ191" s="71">
        <v>0</v>
      </c>
      <c r="CL191" s="186">
        <v>3.9925679000000002E-14</v>
      </c>
      <c r="CM191" s="186">
        <v>1.6190770000000001</v>
      </c>
      <c r="CN191" s="187">
        <v>7.8644528000000005E-2</v>
      </c>
      <c r="CO191" s="186">
        <v>4.1225706999999997E-3</v>
      </c>
      <c r="CP191" s="186">
        <v>3.9648194999999999E-11</v>
      </c>
      <c r="CQ191" s="186">
        <v>3.9853781000000004E-9</v>
      </c>
      <c r="CR191" s="186">
        <v>2.0946263E-4</v>
      </c>
      <c r="CS191" s="186">
        <v>5.0625442999999999E-2</v>
      </c>
      <c r="CT191" s="186">
        <v>4.8033079999999998E-5</v>
      </c>
      <c r="CU191" s="186">
        <v>6.3942434000000003E-4</v>
      </c>
      <c r="CW191" s="88" t="s">
        <v>826</v>
      </c>
      <c r="CX191" s="161" t="s">
        <v>2878</v>
      </c>
    </row>
    <row r="192" spans="1:102" ht="14.4">
      <c r="A192" t="s">
        <v>2226</v>
      </c>
      <c r="B192" s="92" t="s">
        <v>896</v>
      </c>
      <c r="C192" s="126" t="str">
        <f t="shared" si="43"/>
        <v>A.030.18.123</v>
      </c>
      <c r="D192" s="11" t="s">
        <v>1699</v>
      </c>
      <c r="E192" s="125" t="s">
        <v>878</v>
      </c>
      <c r="F192" s="128" t="str">
        <f t="shared" si="44"/>
        <v>Butanes from butene</v>
      </c>
      <c r="G192" s="131">
        <f t="shared" si="54"/>
        <v>0.61099614372299182</v>
      </c>
      <c r="H192" s="183">
        <f t="shared" si="55"/>
        <v>1.8390822960000001E-2</v>
      </c>
      <c r="I192" s="183">
        <f t="shared" si="56"/>
        <v>7.2448354387999986E-2</v>
      </c>
      <c r="J192" s="184">
        <f t="shared" si="57"/>
        <v>5.8033763749918586E-3</v>
      </c>
      <c r="K192" s="183">
        <v>0.51435359000000003</v>
      </c>
      <c r="L192" s="146">
        <v>3.8675583999999999E-2</v>
      </c>
      <c r="M192" s="146">
        <v>1.9036698000000001E-2</v>
      </c>
      <c r="N192" s="146">
        <v>1.4536912000000001E-2</v>
      </c>
      <c r="O192" s="188">
        <v>3.4869102999999999E-3</v>
      </c>
      <c r="P192" s="146">
        <v>1.7149609000000001E-4</v>
      </c>
      <c r="Q192" s="146">
        <v>1.9550456999999999E-4</v>
      </c>
      <c r="R192" s="146">
        <v>1.4615415E-2</v>
      </c>
      <c r="S192" s="146">
        <v>4.1414999E-4</v>
      </c>
      <c r="T192" s="188">
        <v>1.0510181E-4</v>
      </c>
      <c r="U192" s="188">
        <v>5.3890320999999998E-3</v>
      </c>
      <c r="V192" s="188">
        <v>1.5555578E-5</v>
      </c>
      <c r="W192" s="188">
        <v>1.942832E-7</v>
      </c>
      <c r="X192" s="146">
        <v>1.7918579E-12</v>
      </c>
      <c r="Z192" s="157">
        <f t="shared" si="48"/>
        <v>3.4290239333333337</v>
      </c>
      <c r="AB192" s="131">
        <f t="shared" si="49"/>
        <v>0.51435359000000003</v>
      </c>
      <c r="AC192" s="131">
        <f t="shared" si="50"/>
        <v>9.0718519959999994E-2</v>
      </c>
      <c r="AD192" s="131">
        <f t="shared" si="51"/>
        <v>7.2327891283199996E-2</v>
      </c>
      <c r="AE192" s="131">
        <f t="shared" si="52"/>
        <v>7.2448354388E-2</v>
      </c>
      <c r="AF192" s="131">
        <f t="shared" si="53"/>
        <v>5.8031820917918584E-3</v>
      </c>
      <c r="AH192">
        <v>74.473117000000002</v>
      </c>
      <c r="AI192" s="71">
        <v>73.330110000000005</v>
      </c>
      <c r="AJ192" s="71">
        <v>0.51625911999999996</v>
      </c>
      <c r="AK192" s="71">
        <v>0</v>
      </c>
      <c r="AL192" s="71">
        <v>0.35835693000000002</v>
      </c>
      <c r="AM192" s="71">
        <v>0.16708598</v>
      </c>
      <c r="AN192" s="71">
        <v>0.10130454999999999</v>
      </c>
      <c r="AP192" s="129">
        <v>7.3543732000000001E-2</v>
      </c>
      <c r="AQ192" s="129">
        <v>6.5256013000000002E-2</v>
      </c>
      <c r="AR192" s="129">
        <v>3.0741424999999999E-3</v>
      </c>
      <c r="AS192" s="129">
        <v>5.2135755000000004E-3</v>
      </c>
      <c r="AT192" s="172">
        <f t="shared" si="45"/>
        <v>3.9122310140858795E-6</v>
      </c>
      <c r="AU192" s="172">
        <f t="shared" si="46"/>
        <v>1.1368870329277958E-8</v>
      </c>
      <c r="AV192" s="185">
        <f t="shared" si="47"/>
        <v>0.73019265709000003</v>
      </c>
      <c r="AW192" s="121">
        <v>3.1821356999999999E-6</v>
      </c>
      <c r="AX192" s="121">
        <v>9.6012714999999999E-9</v>
      </c>
      <c r="AY192" s="121">
        <v>2.6232044999999999E-13</v>
      </c>
      <c r="AZ192" s="121">
        <v>2.5317187999999999E-13</v>
      </c>
      <c r="BA192" s="121">
        <v>0</v>
      </c>
      <c r="BB192" s="121">
        <v>3.7248360000000001E-9</v>
      </c>
      <c r="BC192" s="121">
        <v>7.2615367E-7</v>
      </c>
      <c r="BD192" s="121">
        <v>8.4984622000000003E-10</v>
      </c>
      <c r="BE192" s="121">
        <v>8.1879453000000004E-10</v>
      </c>
      <c r="BF192" s="121">
        <v>9.8578113999999994E-11</v>
      </c>
      <c r="BG192" s="121">
        <v>4.2964136000000002E-17</v>
      </c>
      <c r="BH192" s="121">
        <v>1.0982915E-13</v>
      </c>
      <c r="BI192" s="121">
        <v>6.3484463999999999E-15</v>
      </c>
      <c r="BJ192" s="121">
        <v>1.4242650000000001E-15</v>
      </c>
      <c r="BK192" s="121">
        <v>2.4267004E-11</v>
      </c>
      <c r="BL192" s="121">
        <v>1.9228791000000001E-10</v>
      </c>
      <c r="BM192" s="121">
        <v>2.4207104999999999E-21</v>
      </c>
      <c r="BN192" s="121">
        <v>3.446709E-5</v>
      </c>
      <c r="BO192" s="121">
        <v>0.73015819000000004</v>
      </c>
      <c r="BP192" s="121">
        <v>0</v>
      </c>
      <c r="BQ192" s="121">
        <v>0</v>
      </c>
      <c r="BR192" s="121">
        <v>0</v>
      </c>
      <c r="BT192" s="71">
        <v>2.0375877E-4</v>
      </c>
      <c r="BU192" s="71">
        <v>5.6476464999999996E-6</v>
      </c>
      <c r="BV192" s="71">
        <v>9.5610285999999997E-5</v>
      </c>
      <c r="BW192" s="71">
        <v>1.7175012999999999E-6</v>
      </c>
      <c r="BX192" s="71">
        <v>7.6888093999999993E-6</v>
      </c>
      <c r="BY192" s="71">
        <v>5.2109077999999999E-9</v>
      </c>
      <c r="BZ192" s="71">
        <v>7.1091872999999999E-11</v>
      </c>
      <c r="CA192" s="71">
        <v>7.8481004000000008E-9</v>
      </c>
      <c r="CB192" s="71">
        <v>2.4056590999999998E-7</v>
      </c>
      <c r="CC192" s="71">
        <v>1.8089975999999999E-7</v>
      </c>
      <c r="CD192" s="71">
        <v>0</v>
      </c>
      <c r="CE192" s="71">
        <v>5.3530925000000002E-18</v>
      </c>
      <c r="CF192" s="71">
        <v>4.3830913000000001E-14</v>
      </c>
      <c r="CG192" s="71">
        <v>3.1449458999999998E-6</v>
      </c>
      <c r="CH192" s="71">
        <v>8.9513999999999997E-5</v>
      </c>
      <c r="CI192" s="71">
        <v>9.8719782000000007E-10</v>
      </c>
      <c r="CJ192" s="71">
        <v>0</v>
      </c>
      <c r="CL192" s="186">
        <v>3.7099083000000002E-14</v>
      </c>
      <c r="CM192" s="186">
        <v>3.4290246</v>
      </c>
      <c r="CN192" s="187">
        <v>2.8479693000000002E-3</v>
      </c>
      <c r="CO192" s="186">
        <v>3.8652233000000002E-3</v>
      </c>
      <c r="CP192" s="186">
        <v>5.1854490000000001E-11</v>
      </c>
      <c r="CQ192" s="186">
        <v>6.0623922000000001E-9</v>
      </c>
      <c r="CR192" s="186">
        <v>2.7277021000000001E-4</v>
      </c>
      <c r="CS192" s="186">
        <v>5.247346E-3</v>
      </c>
      <c r="CT192" s="186">
        <v>6.6102705999999996E-5</v>
      </c>
      <c r="CU192" s="186">
        <v>1.8330953999999999E-6</v>
      </c>
      <c r="CW192" s="85" t="s">
        <v>846</v>
      </c>
      <c r="CX192" s="161" t="s">
        <v>2878</v>
      </c>
    </row>
    <row r="193" spans="1:102" ht="14.4">
      <c r="A193" t="s">
        <v>3263</v>
      </c>
      <c r="B193" s="92" t="s">
        <v>896</v>
      </c>
      <c r="C193" s="126" t="str">
        <f t="shared" si="43"/>
        <v>A.030.18.124</v>
      </c>
      <c r="D193" s="11" t="s">
        <v>1699</v>
      </c>
      <c r="E193" s="125" t="s">
        <v>878</v>
      </c>
      <c r="F193" s="128" t="str">
        <f t="shared" si="44"/>
        <v>Butene hydration (production of Butanol)</v>
      </c>
      <c r="G193" s="131">
        <f t="shared" si="54"/>
        <v>0.6904256466150448</v>
      </c>
      <c r="H193" s="183">
        <f t="shared" si="55"/>
        <v>2.0781630449999998E-2</v>
      </c>
      <c r="I193" s="183">
        <f t="shared" si="56"/>
        <v>8.1866640843000008E-2</v>
      </c>
      <c r="J193" s="184">
        <f t="shared" si="57"/>
        <v>6.5578153220447995E-3</v>
      </c>
      <c r="K193" s="183">
        <v>0.58121955999999997</v>
      </c>
      <c r="L193" s="146">
        <v>4.3703409999999998E-2</v>
      </c>
      <c r="M193" s="146">
        <v>2.1511468999999998E-2</v>
      </c>
      <c r="N193" s="146">
        <v>1.6426711E-2</v>
      </c>
      <c r="O193" s="146">
        <v>3.9402087000000004E-3</v>
      </c>
      <c r="P193" s="188">
        <v>1.9379058000000001E-4</v>
      </c>
      <c r="Q193" s="146">
        <v>2.2092016999999999E-4</v>
      </c>
      <c r="R193" s="146">
        <v>1.6515419E-2</v>
      </c>
      <c r="S193" s="146">
        <v>4.6798948000000001E-4</v>
      </c>
      <c r="T193" s="146">
        <v>1.1876503999999999E-4</v>
      </c>
      <c r="U193" s="188">
        <v>6.0896062999999997E-3</v>
      </c>
      <c r="V193" s="188">
        <v>1.7577803000000001E-5</v>
      </c>
      <c r="W193" s="188">
        <v>2.1954002000000001E-7</v>
      </c>
      <c r="X193" s="146">
        <v>2.0247994000000001E-12</v>
      </c>
      <c r="Z193" s="157">
        <f t="shared" si="48"/>
        <v>3.8747970666666665</v>
      </c>
      <c r="AB193" s="131">
        <f t="shared" si="49"/>
        <v>0.58121955999999997</v>
      </c>
      <c r="AC193" s="131">
        <f t="shared" si="50"/>
        <v>0.10251192845000001</v>
      </c>
      <c r="AD193" s="131">
        <f t="shared" si="51"/>
        <v>8.1730517540020003E-2</v>
      </c>
      <c r="AE193" s="131">
        <f t="shared" si="52"/>
        <v>8.1866640842999994E-2</v>
      </c>
      <c r="AF193" s="131">
        <f t="shared" si="53"/>
        <v>6.5575957820247993E-3</v>
      </c>
      <c r="AH193">
        <v>84.154622000000003</v>
      </c>
      <c r="AI193" s="71">
        <v>82.863024999999993</v>
      </c>
      <c r="AJ193" s="71">
        <v>0.58337280999999996</v>
      </c>
      <c r="AK193" s="71">
        <v>0</v>
      </c>
      <c r="AL193" s="71">
        <v>0.40494332999999999</v>
      </c>
      <c r="AM193" s="71">
        <v>0.18880715000000001</v>
      </c>
      <c r="AN193" s="71">
        <v>0.11447414</v>
      </c>
      <c r="AP193" s="129">
        <v>8.3104417E-2</v>
      </c>
      <c r="AQ193" s="129">
        <v>7.3739294999999996E-2</v>
      </c>
      <c r="AR193" s="129">
        <v>3.4737811E-3</v>
      </c>
      <c r="AS193" s="129">
        <v>5.8913404000000003E-3</v>
      </c>
      <c r="AT193" s="172">
        <f t="shared" si="45"/>
        <v>4.4208210978392308E-6</v>
      </c>
      <c r="AU193" s="172">
        <f t="shared" si="46"/>
        <v>1.2846823680766108E-8</v>
      </c>
      <c r="AV193" s="185">
        <f t="shared" si="47"/>
        <v>0.82511769781099997</v>
      </c>
      <c r="AW193" s="121">
        <v>3.5958133999999998E-6</v>
      </c>
      <c r="AX193" s="121">
        <v>1.0849437E-8</v>
      </c>
      <c r="AY193" s="121">
        <v>2.9642211E-13</v>
      </c>
      <c r="AZ193" s="121">
        <v>2.8608422999999999E-13</v>
      </c>
      <c r="BA193" s="121">
        <v>0</v>
      </c>
      <c r="BB193" s="121">
        <v>4.2090646999999998E-9</v>
      </c>
      <c r="BC193" s="121">
        <v>8.2055363999999999E-7</v>
      </c>
      <c r="BD193" s="121">
        <v>9.6032623000000009E-10</v>
      </c>
      <c r="BE193" s="121">
        <v>9.2523782000000001E-10</v>
      </c>
      <c r="BF193" s="121">
        <v>1.1139327E-10</v>
      </c>
      <c r="BG193" s="121">
        <v>4.8549474000000002E-17</v>
      </c>
      <c r="BH193" s="121">
        <v>1.2410694000000001E-13</v>
      </c>
      <c r="BI193" s="121">
        <v>7.1737444000000005E-15</v>
      </c>
      <c r="BJ193" s="121">
        <v>1.6094194999999999E-15</v>
      </c>
      <c r="BK193" s="121">
        <v>2.7421714999999999E-11</v>
      </c>
      <c r="BL193" s="121">
        <v>2.1728534E-10</v>
      </c>
      <c r="BM193" s="121">
        <v>2.7354028999999999E-21</v>
      </c>
      <c r="BN193" s="121">
        <v>3.8947810999999997E-5</v>
      </c>
      <c r="BO193" s="121">
        <v>0.82507874999999997</v>
      </c>
      <c r="BP193" s="121">
        <v>0</v>
      </c>
      <c r="BQ193" s="121">
        <v>0</v>
      </c>
      <c r="BR193" s="121">
        <v>0</v>
      </c>
      <c r="BT193" s="71">
        <v>2.3024741000000001E-4</v>
      </c>
      <c r="BU193" s="71">
        <v>6.3818405000000004E-6</v>
      </c>
      <c r="BV193" s="71">
        <v>1.0803962E-4</v>
      </c>
      <c r="BW193" s="71">
        <v>1.9407765E-6</v>
      </c>
      <c r="BX193" s="71">
        <v>8.6883546000000002E-6</v>
      </c>
      <c r="BY193" s="71">
        <v>5.8883258E-9</v>
      </c>
      <c r="BZ193" s="71">
        <v>8.0333816999999995E-11</v>
      </c>
      <c r="CA193" s="71">
        <v>8.8683535000000006E-9</v>
      </c>
      <c r="CB193" s="71">
        <v>2.7183948E-7</v>
      </c>
      <c r="CC193" s="71">
        <v>2.0441673E-7</v>
      </c>
      <c r="CD193" s="71">
        <v>0</v>
      </c>
      <c r="CE193" s="71">
        <v>6.0489945000000003E-18</v>
      </c>
      <c r="CF193" s="71">
        <v>4.9528932000000001E-14</v>
      </c>
      <c r="CG193" s="71">
        <v>3.5537889000000001E-6</v>
      </c>
      <c r="CH193" s="71">
        <v>1.0115082E-4</v>
      </c>
      <c r="CI193" s="71">
        <v>1.1155335000000001E-9</v>
      </c>
      <c r="CJ193" s="71">
        <v>0</v>
      </c>
      <c r="CL193" s="186">
        <v>4.1921963E-14</v>
      </c>
      <c r="CM193" s="186">
        <v>3.8747978000000001</v>
      </c>
      <c r="CN193" s="187">
        <v>3.2182053000000001E-3</v>
      </c>
      <c r="CO193" s="186">
        <v>4.3677024000000004E-3</v>
      </c>
      <c r="CP193" s="186">
        <v>5.8595572999999994E-11</v>
      </c>
      <c r="CQ193" s="186">
        <v>6.8505032000000001E-9</v>
      </c>
      <c r="CR193" s="186">
        <v>3.0823032999999998E-4</v>
      </c>
      <c r="CS193" s="186">
        <v>5.9295010000000002E-3</v>
      </c>
      <c r="CT193" s="186">
        <v>7.4696058000000003E-5</v>
      </c>
      <c r="CU193" s="186">
        <v>2.0713977999999998E-6</v>
      </c>
      <c r="CW193" s="88" t="s">
        <v>826</v>
      </c>
      <c r="CX193" s="161" t="s">
        <v>2878</v>
      </c>
    </row>
    <row r="194" spans="1:102" ht="14.4">
      <c r="A194" t="s">
        <v>968</v>
      </c>
      <c r="B194" s="92" t="s">
        <v>896</v>
      </c>
      <c r="C194" s="126" t="str">
        <f t="shared" si="43"/>
        <v>A.030.18.125</v>
      </c>
      <c r="D194" s="11" t="s">
        <v>1699</v>
      </c>
      <c r="E194" s="125" t="s">
        <v>878</v>
      </c>
      <c r="F194" s="128" t="str">
        <f t="shared" si="44"/>
        <v>Butene hydroformylation</v>
      </c>
      <c r="G194" s="131">
        <f t="shared" si="54"/>
        <v>1.134634840913642</v>
      </c>
      <c r="H194" s="183">
        <f t="shared" si="55"/>
        <v>3.6670607459999997E-2</v>
      </c>
      <c r="I194" s="183">
        <f t="shared" si="56"/>
        <v>0.11326431915100001</v>
      </c>
      <c r="J194" s="184">
        <f t="shared" si="57"/>
        <v>1.813612430264188E-2</v>
      </c>
      <c r="K194" s="183">
        <v>0.96656379000000003</v>
      </c>
      <c r="L194" s="146">
        <v>5.8180150999999999E-2</v>
      </c>
      <c r="M194" s="146">
        <v>3.9177505000000001E-2</v>
      </c>
      <c r="N194" s="146">
        <v>2.9752751000000001E-2</v>
      </c>
      <c r="O194" s="146">
        <v>5.9448951999999996E-3</v>
      </c>
      <c r="P194" s="188">
        <v>3.5295881000000002E-4</v>
      </c>
      <c r="Q194" s="146">
        <v>6.2000244999999997E-4</v>
      </c>
      <c r="R194" s="146">
        <v>1.5725372000000001E-2</v>
      </c>
      <c r="S194" s="146">
        <v>8.9056072999999999E-4</v>
      </c>
      <c r="T194" s="146">
        <v>1.549601E-4</v>
      </c>
      <c r="U194" s="188">
        <v>1.7139873E-2</v>
      </c>
      <c r="V194" s="188">
        <v>2.6331050999999999E-5</v>
      </c>
      <c r="W194" s="188">
        <v>1.0569057E-4</v>
      </c>
      <c r="X194" s="146">
        <v>2.6418810999999999E-12</v>
      </c>
      <c r="Z194" s="157">
        <f t="shared" si="48"/>
        <v>6.4437586000000007</v>
      </c>
      <c r="AB194" s="131">
        <f t="shared" si="49"/>
        <v>0.96656379000000003</v>
      </c>
      <c r="AC194" s="131">
        <f t="shared" si="50"/>
        <v>0.14975363545999998</v>
      </c>
      <c r="AD194" s="131">
        <f t="shared" si="51"/>
        <v>0.11318871857</v>
      </c>
      <c r="AE194" s="131">
        <f t="shared" si="52"/>
        <v>0.11326431915100001</v>
      </c>
      <c r="AF194" s="131">
        <f t="shared" si="53"/>
        <v>1.803043373264188E-2</v>
      </c>
      <c r="AH194">
        <v>128.8151</v>
      </c>
      <c r="AI194" s="71">
        <v>125.11138</v>
      </c>
      <c r="AJ194" s="71">
        <v>2.007911</v>
      </c>
      <c r="AK194" s="71">
        <v>0</v>
      </c>
      <c r="AL194" s="71">
        <v>0.61438157999999998</v>
      </c>
      <c r="AM194" s="71">
        <v>0.69166254000000005</v>
      </c>
      <c r="AN194" s="71">
        <v>0.38975567999999999</v>
      </c>
      <c r="AP194" s="129">
        <v>0.13253355999999999</v>
      </c>
      <c r="AQ194" s="129">
        <v>0.11843092</v>
      </c>
      <c r="AR194" s="129">
        <v>5.3083349000000004E-3</v>
      </c>
      <c r="AS194" s="129">
        <v>8.7943068000000003E-3</v>
      </c>
      <c r="AT194" s="172">
        <f t="shared" si="45"/>
        <v>7.1001750471348002E-6</v>
      </c>
      <c r="AU194" s="172">
        <f t="shared" si="46"/>
        <v>1.9631416651356176E-8</v>
      </c>
      <c r="AV194" s="185">
        <f t="shared" si="47"/>
        <v>1.2316955916999999</v>
      </c>
      <c r="AW194" s="121">
        <v>5.9798101999999996E-6</v>
      </c>
      <c r="AX194" s="121">
        <v>1.8042531000000001E-8</v>
      </c>
      <c r="AY194" s="121">
        <v>4.9294771000000001E-13</v>
      </c>
      <c r="AZ194" s="121">
        <v>3.7327180000000001E-13</v>
      </c>
      <c r="BA194" s="121">
        <v>0</v>
      </c>
      <c r="BB194" s="121">
        <v>1.2403887999999999E-9</v>
      </c>
      <c r="BC194" s="121">
        <v>1.1181198E-6</v>
      </c>
      <c r="BD194" s="121">
        <v>2.8203220999999998E-10</v>
      </c>
      <c r="BE194" s="121">
        <v>1.2317036999999999E-9</v>
      </c>
      <c r="BF194" s="121">
        <v>7.4264264999999997E-11</v>
      </c>
      <c r="BG194" s="121">
        <v>6.3345503999999997E-17</v>
      </c>
      <c r="BH194" s="121">
        <v>3.5249427E-13</v>
      </c>
      <c r="BI194" s="121">
        <v>3.3280875999999998E-14</v>
      </c>
      <c r="BJ194" s="121">
        <v>6.6901510999999999E-15</v>
      </c>
      <c r="BK194" s="121">
        <v>5.9698892999999999E-11</v>
      </c>
      <c r="BL194" s="121">
        <v>9.4458617000000004E-10</v>
      </c>
      <c r="BM194" s="121">
        <v>3.5690494999999999E-21</v>
      </c>
      <c r="BN194" s="121">
        <v>7.9391699999999994E-5</v>
      </c>
      <c r="BO194" s="121">
        <v>1.2316161999999999</v>
      </c>
      <c r="BP194" s="121">
        <v>0</v>
      </c>
      <c r="BQ194" s="121">
        <v>0</v>
      </c>
      <c r="BR194" s="121">
        <v>0</v>
      </c>
      <c r="BT194" s="71">
        <v>3.6399734999999998E-4</v>
      </c>
      <c r="BU194" s="71">
        <v>8.4956141000000004E-6</v>
      </c>
      <c r="BV194" s="71">
        <v>1.7966909E-4</v>
      </c>
      <c r="BW194" s="71">
        <v>1.8546565999999999E-6</v>
      </c>
      <c r="BX194" s="71">
        <v>1.2187887999999999E-5</v>
      </c>
      <c r="BY194" s="71">
        <v>7.6828630999999994E-9</v>
      </c>
      <c r="BZ194" s="71">
        <v>1.048165E-10</v>
      </c>
      <c r="CA194" s="71">
        <v>1.157109E-8</v>
      </c>
      <c r="CB194" s="71">
        <v>5.0958307999999999E-7</v>
      </c>
      <c r="CC194" s="71">
        <v>6.366841E-7</v>
      </c>
      <c r="CD194" s="71">
        <v>0</v>
      </c>
      <c r="CE194" s="71">
        <v>7.8924975999999995E-18</v>
      </c>
      <c r="CF194" s="71">
        <v>6.4623462999999995E-14</v>
      </c>
      <c r="CG194" s="71">
        <v>6.2381835999999996E-6</v>
      </c>
      <c r="CH194" s="71">
        <v>1.5438484000000001E-4</v>
      </c>
      <c r="CI194" s="71">
        <v>1.4544292000000001E-9</v>
      </c>
      <c r="CJ194" s="71">
        <v>0</v>
      </c>
      <c r="CL194" s="186">
        <v>5.4698181000000002E-14</v>
      </c>
      <c r="CM194" s="186">
        <v>6.4437595999999999</v>
      </c>
      <c r="CN194" s="187">
        <v>3.3213242000000001E-3</v>
      </c>
      <c r="CO194" s="186">
        <v>5.8143238999999996E-3</v>
      </c>
      <c r="CP194" s="186">
        <v>1.6631613E-10</v>
      </c>
      <c r="CQ194" s="186">
        <v>1.9944555000000001E-8</v>
      </c>
      <c r="CR194" s="186">
        <v>4.5152923E-4</v>
      </c>
      <c r="CS194" s="186">
        <v>2.7726379999999998E-2</v>
      </c>
      <c r="CT194" s="186">
        <v>4.979877E-5</v>
      </c>
      <c r="CU194" s="186">
        <v>2.7026809000000001E-6</v>
      </c>
      <c r="CW194" s="88" t="s">
        <v>826</v>
      </c>
      <c r="CX194" s="168"/>
    </row>
    <row r="195" spans="1:102" ht="14.4">
      <c r="A195" t="s">
        <v>969</v>
      </c>
      <c r="B195" s="92" t="s">
        <v>896</v>
      </c>
      <c r="C195" s="126" t="str">
        <f t="shared" si="43"/>
        <v>A.030.18.126</v>
      </c>
      <c r="D195" s="11" t="s">
        <v>1699</v>
      </c>
      <c r="E195" s="125" t="s">
        <v>878</v>
      </c>
      <c r="F195" s="128" t="str">
        <f t="shared" si="44"/>
        <v>Butyl acetate</v>
      </c>
      <c r="G195" s="131">
        <f t="shared" si="54"/>
        <v>0.50336934701455838</v>
      </c>
      <c r="H195" s="183">
        <f t="shared" si="55"/>
        <v>2.1049551599999997E-2</v>
      </c>
      <c r="I195" s="183">
        <f t="shared" si="56"/>
        <v>5.5753204660999998E-2</v>
      </c>
      <c r="J195" s="184">
        <f t="shared" si="57"/>
        <v>7.9981607535584455E-3</v>
      </c>
      <c r="K195" s="183">
        <v>0.41856842999999999</v>
      </c>
      <c r="L195" s="146">
        <v>2.4234077E-2</v>
      </c>
      <c r="M195" s="146">
        <v>2.0741290999999999E-2</v>
      </c>
      <c r="N195" s="146">
        <v>1.7355116E-2</v>
      </c>
      <c r="O195" s="146">
        <v>2.9357063999999999E-3</v>
      </c>
      <c r="P195" s="188">
        <v>2.2196369E-4</v>
      </c>
      <c r="Q195" s="188">
        <v>5.3676551000000005E-4</v>
      </c>
      <c r="R195" s="146">
        <v>1.0543439E-2</v>
      </c>
      <c r="S195" s="146">
        <v>5.0221078000000003E-4</v>
      </c>
      <c r="T195" s="188">
        <v>2.0872136999999999E-4</v>
      </c>
      <c r="U195" s="188">
        <v>7.4856456000000002E-3</v>
      </c>
      <c r="V195" s="188">
        <v>2.5676290999999999E-5</v>
      </c>
      <c r="W195" s="188">
        <v>1.030437E-5</v>
      </c>
      <c r="X195" s="146">
        <v>3.5584452000000001E-12</v>
      </c>
      <c r="Z195" s="157">
        <f t="shared" si="48"/>
        <v>2.7904561999999999</v>
      </c>
      <c r="AB195" s="131">
        <f t="shared" si="49"/>
        <v>0.41856842999999999</v>
      </c>
      <c r="AC195" s="131">
        <f t="shared" si="50"/>
        <v>7.6568358599999997E-2</v>
      </c>
      <c r="AD195" s="131">
        <f t="shared" si="51"/>
        <v>5.5529111370000002E-2</v>
      </c>
      <c r="AE195" s="131">
        <f t="shared" si="52"/>
        <v>5.5753204660999998E-2</v>
      </c>
      <c r="AF195" s="131">
        <f t="shared" si="53"/>
        <v>7.9878563835584452E-3</v>
      </c>
      <c r="AH195">
        <v>59.693682000000003</v>
      </c>
      <c r="AI195" s="71">
        <v>58.496861000000003</v>
      </c>
      <c r="AJ195" s="71">
        <v>0.60524750999999999</v>
      </c>
      <c r="AK195" s="71">
        <v>0</v>
      </c>
      <c r="AL195" s="71">
        <v>0.27750414000000001</v>
      </c>
      <c r="AM195" s="71">
        <v>0.19548826</v>
      </c>
      <c r="AN195" s="71">
        <v>0.11858104999999999</v>
      </c>
      <c r="AP195" s="129">
        <v>5.7543598000000001E-2</v>
      </c>
      <c r="AQ195" s="129">
        <v>5.1066792999999999E-2</v>
      </c>
      <c r="AR195" s="129">
        <v>2.3221713000000001E-3</v>
      </c>
      <c r="AS195" s="129">
        <v>4.1546339000000003E-3</v>
      </c>
      <c r="AT195" s="172">
        <f t="shared" si="45"/>
        <v>3.0615583289812801E-6</v>
      </c>
      <c r="AU195" s="172">
        <f t="shared" si="46"/>
        <v>8.5879115385937547E-9</v>
      </c>
      <c r="AV195" s="185">
        <f t="shared" si="47"/>
        <v>0.58188149819199997</v>
      </c>
      <c r="AW195" s="121">
        <v>2.5895471000000001E-6</v>
      </c>
      <c r="AX195" s="121">
        <v>7.8132885999999996E-9</v>
      </c>
      <c r="AY195" s="121">
        <v>2.1347019999999999E-13</v>
      </c>
      <c r="AZ195" s="121">
        <v>5.0277328E-13</v>
      </c>
      <c r="BA195" s="121">
        <v>0</v>
      </c>
      <c r="BB195" s="121">
        <v>4.8862590000000003E-10</v>
      </c>
      <c r="BC195" s="121">
        <v>4.7103868999999997E-7</v>
      </c>
      <c r="BD195" s="121">
        <v>1.1010075000000001E-10</v>
      </c>
      <c r="BE195" s="121">
        <v>5.1391369999999998E-10</v>
      </c>
      <c r="BF195" s="121">
        <v>1.4763696E-10</v>
      </c>
      <c r="BG195" s="121">
        <v>8.5322349999999995E-17</v>
      </c>
      <c r="BH195" s="121">
        <v>1.240608E-12</v>
      </c>
      <c r="BI195" s="121">
        <v>3.4460761999999998E-13</v>
      </c>
      <c r="BJ195" s="121">
        <v>3.2699251999999999E-15</v>
      </c>
      <c r="BK195" s="121">
        <v>3.1832457999999999E-11</v>
      </c>
      <c r="BL195" s="121">
        <v>2.5927071999999998E-10</v>
      </c>
      <c r="BM195" s="121">
        <v>4.8072818000000002E-21</v>
      </c>
      <c r="BN195" s="121">
        <v>4.2868192000000002E-5</v>
      </c>
      <c r="BO195" s="121">
        <v>0.58183863000000002</v>
      </c>
      <c r="BP195" s="121">
        <v>1.9230712999999999E-10</v>
      </c>
      <c r="BQ195" s="121">
        <v>1.1694352E-12</v>
      </c>
      <c r="BR195" s="121">
        <v>5.2321398999999999E-17</v>
      </c>
      <c r="BT195" s="71">
        <v>1.6410578999999999E-4</v>
      </c>
      <c r="BU195" s="71">
        <v>3.5482984000000001E-6</v>
      </c>
      <c r="BV195" s="71">
        <v>7.7805322000000006E-5</v>
      </c>
      <c r="BW195" s="71">
        <v>1.24208E-6</v>
      </c>
      <c r="BX195" s="71">
        <v>5.3597310000000003E-6</v>
      </c>
      <c r="BY195" s="71">
        <v>1.0348326000000001E-8</v>
      </c>
      <c r="BZ195" s="71">
        <v>1.4118114000000001E-10</v>
      </c>
      <c r="CA195" s="71">
        <v>1.5585519E-8</v>
      </c>
      <c r="CB195" s="71">
        <v>3.1282137999999999E-7</v>
      </c>
      <c r="CC195" s="71">
        <v>4.2239595E-7</v>
      </c>
      <c r="CD195" s="71">
        <v>0</v>
      </c>
      <c r="CE195" s="71">
        <v>1.063069E-17</v>
      </c>
      <c r="CF195" s="71">
        <v>8.7043679000000001E-14</v>
      </c>
      <c r="CG195" s="71">
        <v>3.5469216999999998E-6</v>
      </c>
      <c r="CH195" s="71">
        <v>7.1812582999999998E-5</v>
      </c>
      <c r="CI195" s="71">
        <v>1.9587166999999998E-9</v>
      </c>
      <c r="CJ195" s="71">
        <v>2.7607088999999999E-8</v>
      </c>
      <c r="CL195" s="186">
        <v>7.3674957000000001E-14</v>
      </c>
      <c r="CM195" s="186">
        <v>2.7904569000000001</v>
      </c>
      <c r="CN195" s="187">
        <v>2.4577571000000001E-3</v>
      </c>
      <c r="CO195" s="186">
        <v>2.4300491000000001E-3</v>
      </c>
      <c r="CP195" s="186">
        <v>7.4808139999999997E-11</v>
      </c>
      <c r="CQ195" s="186">
        <v>8.7546323999999999E-9</v>
      </c>
      <c r="CR195" s="186">
        <v>1.9524755000000001E-4</v>
      </c>
      <c r="CS195" s="186">
        <v>0.14829108999999999</v>
      </c>
      <c r="CT195" s="186">
        <v>9.8999689999999999E-5</v>
      </c>
      <c r="CU195" s="186">
        <v>3.6403386999999999E-6</v>
      </c>
      <c r="CW195" s="85" t="s">
        <v>860</v>
      </c>
      <c r="CX195" s="161" t="s">
        <v>2879</v>
      </c>
    </row>
    <row r="196" spans="1:102" ht="14.4">
      <c r="A196" t="s">
        <v>970</v>
      </c>
      <c r="B196" s="92" t="s">
        <v>896</v>
      </c>
      <c r="C196" s="126" t="str">
        <f t="shared" si="43"/>
        <v>A.030.18.127</v>
      </c>
      <c r="D196" s="11" t="s">
        <v>1699</v>
      </c>
      <c r="E196" s="125" t="s">
        <v>878</v>
      </c>
      <c r="F196" s="128" t="str">
        <f t="shared" si="44"/>
        <v>Butyrolactone</v>
      </c>
      <c r="G196" s="131">
        <f t="shared" si="54"/>
        <v>0.84403723639000439</v>
      </c>
      <c r="H196" s="183">
        <f t="shared" si="55"/>
        <v>4.0117293640000003E-2</v>
      </c>
      <c r="I196" s="183">
        <f t="shared" si="56"/>
        <v>7.1114642667999994E-2</v>
      </c>
      <c r="J196" s="184">
        <f t="shared" si="57"/>
        <v>3.2742210082004383E-2</v>
      </c>
      <c r="K196" s="183">
        <v>0.70006309</v>
      </c>
      <c r="L196" s="146">
        <v>3.4958358000000002E-2</v>
      </c>
      <c r="M196" s="146">
        <v>3.1706339E-2</v>
      </c>
      <c r="N196" s="146">
        <v>3.3617339000000003E-2</v>
      </c>
      <c r="O196" s="146">
        <v>4.7284694999999996E-3</v>
      </c>
      <c r="P196" s="188">
        <v>1.1542573E-3</v>
      </c>
      <c r="Q196" s="188">
        <v>6.1722784000000004E-4</v>
      </c>
      <c r="R196" s="146">
        <v>3.8880579000000002E-3</v>
      </c>
      <c r="S196" s="146">
        <v>5.1784381999999997E-3</v>
      </c>
      <c r="T196" s="188">
        <v>5.1281834999999997E-4</v>
      </c>
      <c r="U196" s="188">
        <v>2.7531771999999999E-2</v>
      </c>
      <c r="V196" s="188">
        <v>4.9069417999999997E-5</v>
      </c>
      <c r="W196" s="188">
        <v>3.1999875000000003E-5</v>
      </c>
      <c r="X196" s="146">
        <v>7.0043833999999996E-12</v>
      </c>
      <c r="Z196" s="157">
        <f t="shared" si="48"/>
        <v>4.667087266666667</v>
      </c>
      <c r="AB196" s="131">
        <f t="shared" si="49"/>
        <v>0.70006309</v>
      </c>
      <c r="AC196" s="131">
        <f t="shared" si="50"/>
        <v>0.11067004854</v>
      </c>
      <c r="AD196" s="131">
        <f t="shared" si="51"/>
        <v>7.0584754774999994E-2</v>
      </c>
      <c r="AE196" s="131">
        <f t="shared" si="52"/>
        <v>7.1114642668000008E-2</v>
      </c>
      <c r="AF196" s="131">
        <f t="shared" si="53"/>
        <v>3.2710210207004382E-2</v>
      </c>
      <c r="AH196">
        <v>107.11802</v>
      </c>
      <c r="AI196" s="71">
        <v>101.66264</v>
      </c>
      <c r="AJ196" s="71">
        <v>2.9834208000000002</v>
      </c>
      <c r="AK196" s="71">
        <v>0</v>
      </c>
      <c r="AL196" s="71">
        <v>0.76139902000000004</v>
      </c>
      <c r="AM196" s="71">
        <v>1.1176575</v>
      </c>
      <c r="AN196" s="71">
        <v>0.59290310000000002</v>
      </c>
      <c r="AP196" s="129">
        <v>9.4972433999999994E-2</v>
      </c>
      <c r="AQ196" s="129">
        <v>8.4136368000000003E-2</v>
      </c>
      <c r="AR196" s="129">
        <v>3.8140205000000002E-3</v>
      </c>
      <c r="AS196" s="129">
        <v>7.0220457999999996E-3</v>
      </c>
      <c r="AT196" s="172">
        <f t="shared" si="45"/>
        <v>5.0441467919536004E-6</v>
      </c>
      <c r="AU196" s="172">
        <f t="shared" si="46"/>
        <v>1.410510592357592E-8</v>
      </c>
      <c r="AV196" s="185">
        <f t="shared" si="47"/>
        <v>0.98347980049999995</v>
      </c>
      <c r="AW196" s="121">
        <v>4.3310730000000002E-6</v>
      </c>
      <c r="AX196" s="121">
        <v>1.3067893000000001E-8</v>
      </c>
      <c r="AY196" s="121">
        <v>3.5703348000000002E-13</v>
      </c>
      <c r="AZ196" s="121">
        <v>1.3501936E-12</v>
      </c>
      <c r="BA196" s="121">
        <v>0</v>
      </c>
      <c r="BB196" s="121">
        <v>9.4455503000000008E-10</v>
      </c>
      <c r="BC196" s="121">
        <v>6.9921880000000002E-7</v>
      </c>
      <c r="BD196" s="121">
        <v>2.1254660000000001E-10</v>
      </c>
      <c r="BE196" s="121">
        <v>7.4219748000000003E-10</v>
      </c>
      <c r="BF196" s="121">
        <v>4.4866869999999999E-11</v>
      </c>
      <c r="BG196" s="121">
        <v>1.9373983E-16</v>
      </c>
      <c r="BH196" s="121">
        <v>3.3166612000000003E-11</v>
      </c>
      <c r="BI196" s="121">
        <v>2.3026669000000002E-13</v>
      </c>
      <c r="BJ196" s="121">
        <v>1.6433446E-13</v>
      </c>
      <c r="BK196" s="121">
        <v>1.1570375000000001E-8</v>
      </c>
      <c r="BL196" s="121">
        <v>7.3300225999999999E-10</v>
      </c>
      <c r="BM196" s="121">
        <v>9.4625721999999999E-21</v>
      </c>
      <c r="BN196" s="121">
        <v>3.1073050000000001E-4</v>
      </c>
      <c r="BO196" s="121">
        <v>0.98316906999999998</v>
      </c>
      <c r="BP196" s="121">
        <v>6.0570946999999999E-10</v>
      </c>
      <c r="BQ196" s="121">
        <v>3.6833683999999998E-12</v>
      </c>
      <c r="BR196" s="121">
        <v>1.6479663E-16</v>
      </c>
      <c r="BT196" s="71">
        <v>2.8041831000000001E-4</v>
      </c>
      <c r="BU196" s="71">
        <v>5.1280095E-6</v>
      </c>
      <c r="BV196" s="71">
        <v>1.3013078E-4</v>
      </c>
      <c r="BW196" s="71">
        <v>4.6983592999999998E-7</v>
      </c>
      <c r="BX196" s="71">
        <v>8.0698160000000007E-6</v>
      </c>
      <c r="BY196" s="71">
        <v>2.2013710000000001E-8</v>
      </c>
      <c r="BZ196" s="71">
        <v>3.0105139E-10</v>
      </c>
      <c r="CA196" s="71">
        <v>3.3056365999999999E-8</v>
      </c>
      <c r="CB196" s="71">
        <v>1.5772922E-6</v>
      </c>
      <c r="CC196" s="71">
        <v>5.38469E-7</v>
      </c>
      <c r="CD196" s="71">
        <v>0</v>
      </c>
      <c r="CE196" s="71">
        <v>2.0925271000000001E-17</v>
      </c>
      <c r="CF196" s="71">
        <v>1.7133531E-13</v>
      </c>
      <c r="CG196" s="71">
        <v>6.7570308999999997E-6</v>
      </c>
      <c r="CH196" s="71">
        <v>1.2723433E-4</v>
      </c>
      <c r="CI196" s="71">
        <v>3.7042183000000003E-7</v>
      </c>
      <c r="CJ196" s="71">
        <v>8.6954006999999998E-8</v>
      </c>
      <c r="CL196" s="186">
        <v>1.4502054E-13</v>
      </c>
      <c r="CM196" s="186">
        <v>4.6670841999999997</v>
      </c>
      <c r="CN196" s="187">
        <v>9.8687819E-3</v>
      </c>
      <c r="CO196" s="186">
        <v>3.5135043999999999E-3</v>
      </c>
      <c r="CP196" s="186">
        <v>9.8417200999999998E-10</v>
      </c>
      <c r="CQ196" s="186">
        <v>1.6820531000000002E-8</v>
      </c>
      <c r="CR196" s="186">
        <v>3.1190024000000001E-4</v>
      </c>
      <c r="CS196" s="186">
        <v>0.20812551000000001</v>
      </c>
      <c r="CT196" s="186">
        <v>3.0085993E-5</v>
      </c>
      <c r="CU196" s="186">
        <v>7.7254044999999996E-6</v>
      </c>
      <c r="CW196" s="85" t="s">
        <v>864</v>
      </c>
      <c r="CX196" s="161" t="s">
        <v>2880</v>
      </c>
    </row>
    <row r="197" spans="1:102" ht="14.4">
      <c r="A197" t="s">
        <v>971</v>
      </c>
      <c r="B197" s="92" t="s">
        <v>896</v>
      </c>
      <c r="C197" s="126" t="str">
        <f t="shared" si="43"/>
        <v>A.030.18.128</v>
      </c>
      <c r="D197" s="11" t="s">
        <v>1699</v>
      </c>
      <c r="E197" s="125" t="s">
        <v>878</v>
      </c>
      <c r="F197" s="128" t="str">
        <f t="shared" si="44"/>
        <v>Cyclohexane</v>
      </c>
      <c r="G197" s="131">
        <f t="shared" si="54"/>
        <v>0.56405729920989289</v>
      </c>
      <c r="H197" s="183">
        <f t="shared" si="55"/>
        <v>1.8854053449999998E-2</v>
      </c>
      <c r="I197" s="183">
        <f t="shared" si="56"/>
        <v>7.4923960403000006E-2</v>
      </c>
      <c r="J197" s="184">
        <f t="shared" si="57"/>
        <v>4.7377553568929715E-3</v>
      </c>
      <c r="K197" s="183">
        <v>0.46554152999999998</v>
      </c>
      <c r="L197" s="146">
        <v>6.1429287999999999E-2</v>
      </c>
      <c r="M197" s="146">
        <v>1.1067008E-2</v>
      </c>
      <c r="N197" s="146">
        <v>1.4752698E-2</v>
      </c>
      <c r="O197" s="146">
        <v>3.2754389000000002E-3</v>
      </c>
      <c r="P197" s="188">
        <v>6.1659770999999996E-4</v>
      </c>
      <c r="Q197" s="188">
        <v>2.0931884000000001E-4</v>
      </c>
      <c r="R197" s="146">
        <v>2.3040313999999999E-3</v>
      </c>
      <c r="S197" s="146">
        <v>2.4189964E-4</v>
      </c>
      <c r="T197" s="146">
        <v>1.1103267E-4</v>
      </c>
      <c r="U197" s="188">
        <v>4.4589206999999997E-3</v>
      </c>
      <c r="V197" s="188">
        <v>1.2600333000000001E-5</v>
      </c>
      <c r="W197" s="188">
        <v>3.6935014999999999E-5</v>
      </c>
      <c r="X197" s="146">
        <v>1.8929719E-12</v>
      </c>
      <c r="Z197" s="157">
        <f t="shared" si="48"/>
        <v>3.1036101999999999</v>
      </c>
      <c r="AB197" s="131">
        <f t="shared" si="49"/>
        <v>0.46554152999999998</v>
      </c>
      <c r="AC197" s="131">
        <f t="shared" si="50"/>
        <v>9.3654380849999996E-2</v>
      </c>
      <c r="AD197" s="131">
        <f t="shared" si="51"/>
        <v>7.4837262415000008E-2</v>
      </c>
      <c r="AE197" s="131">
        <f t="shared" si="52"/>
        <v>7.4923960402999992E-2</v>
      </c>
      <c r="AF197" s="131">
        <f t="shared" si="53"/>
        <v>4.7008203418929719E-3</v>
      </c>
      <c r="AH197">
        <v>67.712922000000006</v>
      </c>
      <c r="AI197" s="71">
        <v>66.720768000000007</v>
      </c>
      <c r="AJ197" s="71">
        <v>0.39634227999999999</v>
      </c>
      <c r="AK197" s="71">
        <v>0</v>
      </c>
      <c r="AL197" s="71">
        <v>0.37774704999999997</v>
      </c>
      <c r="AM197" s="71">
        <v>0.13985202999999999</v>
      </c>
      <c r="AN197" s="71">
        <v>7.8211777999999996E-2</v>
      </c>
      <c r="AP197" s="129">
        <v>7.4547108000000001E-2</v>
      </c>
      <c r="AQ197" s="129">
        <v>6.7078503999999997E-2</v>
      </c>
      <c r="AR197" s="129">
        <v>2.7281332999999999E-3</v>
      </c>
      <c r="AS197" s="129">
        <v>4.7404709E-3</v>
      </c>
      <c r="AT197" s="172">
        <f t="shared" si="45"/>
        <v>4.0214930704582999E-6</v>
      </c>
      <c r="AU197" s="172">
        <f t="shared" si="46"/>
        <v>1.0089250292556988E-8</v>
      </c>
      <c r="AV197" s="185">
        <f t="shared" si="47"/>
        <v>0.66393149777100002</v>
      </c>
      <c r="AW197" s="121">
        <v>2.8801547999999999E-6</v>
      </c>
      <c r="AX197" s="121">
        <v>8.6901221999999996E-9</v>
      </c>
      <c r="AY197" s="121">
        <v>2.3742655000000001E-13</v>
      </c>
      <c r="AZ197" s="121">
        <v>2.6745829999999998E-13</v>
      </c>
      <c r="BA197" s="121">
        <v>0</v>
      </c>
      <c r="BB197" s="121">
        <v>3.7081244999999999E-10</v>
      </c>
      <c r="BC197" s="121">
        <v>1.1297232E-6</v>
      </c>
      <c r="BD197" s="121">
        <v>8.3915828000000002E-11</v>
      </c>
      <c r="BE197" s="121">
        <v>1.3001738E-9</v>
      </c>
      <c r="BF197" s="121">
        <v>1.0343056E-11</v>
      </c>
      <c r="BG197" s="121">
        <v>4.5388589999999998E-17</v>
      </c>
      <c r="BH197" s="121">
        <v>7.6604195000000005E-14</v>
      </c>
      <c r="BI197" s="121">
        <v>4.884559E-14</v>
      </c>
      <c r="BJ197" s="121">
        <v>1.7090773E-15</v>
      </c>
      <c r="BK197" s="121">
        <v>9.8442329000000001E-9</v>
      </c>
      <c r="BL197" s="121">
        <v>6.8761716999999996E-10</v>
      </c>
      <c r="BM197" s="121">
        <v>2.5573104999999999E-21</v>
      </c>
      <c r="BN197" s="121">
        <v>2.1077771000000001E-5</v>
      </c>
      <c r="BO197" s="121">
        <v>0.66391042</v>
      </c>
      <c r="BP197" s="121">
        <v>7.1214047999999995E-10</v>
      </c>
      <c r="BQ197" s="121">
        <v>4.3305839999999998E-12</v>
      </c>
      <c r="BR197" s="121">
        <v>1.9375354E-16</v>
      </c>
      <c r="BT197" s="71">
        <v>1.9177096999999999E-4</v>
      </c>
      <c r="BU197" s="71">
        <v>8.9665688000000002E-6</v>
      </c>
      <c r="BV197" s="71">
        <v>8.6536887000000006E-5</v>
      </c>
      <c r="BW197" s="71">
        <v>2.7307057E-7</v>
      </c>
      <c r="BX197" s="71">
        <v>1.0230974E-5</v>
      </c>
      <c r="BY197" s="71">
        <v>5.5049577000000001E-9</v>
      </c>
      <c r="BZ197" s="71">
        <v>7.5103565999999995E-11</v>
      </c>
      <c r="CA197" s="71">
        <v>8.2909664000000005E-9</v>
      </c>
      <c r="CB197" s="71">
        <v>8.3435847999999995E-7</v>
      </c>
      <c r="CC197" s="71">
        <v>1.6849447999999999E-7</v>
      </c>
      <c r="CD197" s="71">
        <v>0</v>
      </c>
      <c r="CE197" s="71">
        <v>5.6551658999999998E-18</v>
      </c>
      <c r="CF197" s="71">
        <v>4.6304278000000002E-14</v>
      </c>
      <c r="CG197" s="71">
        <v>3.4016096999999998E-6</v>
      </c>
      <c r="CH197" s="71">
        <v>8.1241856999999994E-5</v>
      </c>
      <c r="CI197" s="71">
        <v>1.0419913E-9</v>
      </c>
      <c r="CJ197" s="71">
        <v>1.0223295E-7</v>
      </c>
      <c r="CL197" s="186">
        <v>3.9192572999999999E-14</v>
      </c>
      <c r="CM197" s="186">
        <v>3.1036085</v>
      </c>
      <c r="CN197" s="187">
        <v>4.9566816000000003E-3</v>
      </c>
      <c r="CO197" s="186">
        <v>6.1360486000000001E-3</v>
      </c>
      <c r="CP197" s="186">
        <v>7.7065174999999996E-10</v>
      </c>
      <c r="CQ197" s="186">
        <v>4.2524808E-9</v>
      </c>
      <c r="CR197" s="186">
        <v>3.9616245000000002E-4</v>
      </c>
      <c r="CS197" s="186">
        <v>5.2471914000000001E-2</v>
      </c>
      <c r="CT197" s="186">
        <v>6.9356556000000002E-6</v>
      </c>
      <c r="CU197" s="186">
        <v>1.9365363999999999E-6</v>
      </c>
      <c r="CW197" s="85" t="s">
        <v>865</v>
      </c>
      <c r="CX197" s="161" t="s">
        <v>2881</v>
      </c>
    </row>
    <row r="198" spans="1:102" ht="14.4">
      <c r="A198" t="s">
        <v>972</v>
      </c>
      <c r="B198" s="92" t="s">
        <v>896</v>
      </c>
      <c r="C198" s="126" t="str">
        <f t="shared" si="43"/>
        <v>A.030.18.129</v>
      </c>
      <c r="D198" s="11" t="s">
        <v>1699</v>
      </c>
      <c r="E198" s="125" t="s">
        <v>878</v>
      </c>
      <c r="F198" s="128" t="str">
        <f t="shared" si="44"/>
        <v>Cyclohexanone</v>
      </c>
      <c r="G198" s="131">
        <f t="shared" si="54"/>
        <v>0.91739172047567452</v>
      </c>
      <c r="H198" s="183">
        <f t="shared" si="55"/>
        <v>3.5630603240000003E-2</v>
      </c>
      <c r="I198" s="183">
        <f t="shared" si="56"/>
        <v>0.16953699267899999</v>
      </c>
      <c r="J198" s="184">
        <f t="shared" si="57"/>
        <v>1.1738874556674569E-2</v>
      </c>
      <c r="K198" s="183">
        <v>0.70048524999999995</v>
      </c>
      <c r="L198" s="146">
        <v>6.4318885000000006E-2</v>
      </c>
      <c r="M198" s="146">
        <v>2.0658395999999999E-2</v>
      </c>
      <c r="N198" s="146">
        <v>2.9471519000000002E-2</v>
      </c>
      <c r="O198" s="146">
        <v>4.8713799999999998E-3</v>
      </c>
      <c r="P198" s="188">
        <v>7.2041887999999997E-4</v>
      </c>
      <c r="Q198" s="146">
        <v>5.6728536000000003E-4</v>
      </c>
      <c r="R198" s="146">
        <v>8.4317296999999999E-2</v>
      </c>
      <c r="S198" s="146">
        <v>1.4307801E-3</v>
      </c>
      <c r="T198" s="146">
        <v>2.1553267999999999E-4</v>
      </c>
      <c r="U198" s="188">
        <v>1.0273721E-2</v>
      </c>
      <c r="V198" s="188">
        <v>2.6881998999999998E-5</v>
      </c>
      <c r="W198" s="188">
        <v>3.4373452999999997E-5</v>
      </c>
      <c r="X198" s="146">
        <v>3.6745698E-12</v>
      </c>
      <c r="Z198" s="157">
        <f t="shared" si="48"/>
        <v>4.6699016666666662</v>
      </c>
      <c r="AB198" s="131">
        <f t="shared" si="49"/>
        <v>0.70048524999999995</v>
      </c>
      <c r="AC198" s="131">
        <f t="shared" si="50"/>
        <v>0.20492518124</v>
      </c>
      <c r="AD198" s="131">
        <f t="shared" si="51"/>
        <v>0.169328951453</v>
      </c>
      <c r="AE198" s="131">
        <f t="shared" si="52"/>
        <v>0.16953699267899999</v>
      </c>
      <c r="AF198" s="131">
        <f t="shared" si="53"/>
        <v>1.170450110367457E-2</v>
      </c>
      <c r="AH198">
        <v>89.033108999999996</v>
      </c>
      <c r="AI198" s="71">
        <v>87.100014999999999</v>
      </c>
      <c r="AJ198" s="71">
        <v>0.97797557000000002</v>
      </c>
      <c r="AK198" s="71">
        <v>0</v>
      </c>
      <c r="AL198" s="71">
        <v>0.42044598999999999</v>
      </c>
      <c r="AM198" s="71">
        <v>0.34171389000000002</v>
      </c>
      <c r="AN198" s="71">
        <v>0.19295810999999999</v>
      </c>
      <c r="AP198" s="129">
        <v>0.12156299</v>
      </c>
      <c r="AQ198" s="129">
        <v>0.11141618</v>
      </c>
      <c r="AR198" s="129">
        <v>3.9854929999999997E-3</v>
      </c>
      <c r="AS198" s="129">
        <v>6.1613159000000004E-3</v>
      </c>
      <c r="AT198" s="172">
        <f t="shared" si="45"/>
        <v>6.6796273764105405E-6</v>
      </c>
      <c r="AU198" s="172">
        <f t="shared" si="46"/>
        <v>1.4739248930393702E-8</v>
      </c>
      <c r="AV198" s="185">
        <f t="shared" si="47"/>
        <v>0.86292939953899994</v>
      </c>
      <c r="AW198" s="121">
        <v>4.3336745999999999E-6</v>
      </c>
      <c r="AX198" s="121">
        <v>1.3075742E-8</v>
      </c>
      <c r="AY198" s="121">
        <v>3.5724795E-13</v>
      </c>
      <c r="AZ198" s="121">
        <v>5.1918054000000004E-13</v>
      </c>
      <c r="BA198" s="121">
        <v>0</v>
      </c>
      <c r="BB198" s="121">
        <v>7.9644108999999999E-10</v>
      </c>
      <c r="BC198" s="121">
        <v>1.2026497999999999E-6</v>
      </c>
      <c r="BD198" s="121">
        <v>1.8034112999999999E-10</v>
      </c>
      <c r="BE198" s="121">
        <v>1.3619294000000001E-9</v>
      </c>
      <c r="BF198" s="121">
        <v>9.5704320999999996E-12</v>
      </c>
      <c r="BG198" s="121">
        <v>8.8106718E-17</v>
      </c>
      <c r="BH198" s="121">
        <v>1.7222880999999999E-13</v>
      </c>
      <c r="BI198" s="121">
        <v>8.8224044999999996E-11</v>
      </c>
      <c r="BJ198" s="121">
        <v>1.8906388999999999E-11</v>
      </c>
      <c r="BK198" s="121">
        <v>9.1272861999999998E-9</v>
      </c>
      <c r="BL198" s="121">
        <v>1.1327200000000001E-6</v>
      </c>
      <c r="BM198" s="121">
        <v>4.9641603000000002E-21</v>
      </c>
      <c r="BN198" s="121">
        <v>6.9969538999999995E-5</v>
      </c>
      <c r="BO198" s="121">
        <v>0.86285942999999998</v>
      </c>
      <c r="BP198" s="121">
        <v>6.5872994E-10</v>
      </c>
      <c r="BQ198" s="121">
        <v>4.0057901999999998E-12</v>
      </c>
      <c r="BR198" s="121">
        <v>1.7922201999999999E-16</v>
      </c>
      <c r="BT198" s="71">
        <v>2.7637640999999999E-4</v>
      </c>
      <c r="BU198" s="71">
        <v>9.3949452000000001E-6</v>
      </c>
      <c r="BV198" s="71">
        <v>1.3020925E-4</v>
      </c>
      <c r="BW198" s="71">
        <v>9.8845020000000005E-6</v>
      </c>
      <c r="BX198" s="71">
        <v>1.1915306000000001E-5</v>
      </c>
      <c r="BY198" s="71">
        <v>1.0686028E-8</v>
      </c>
      <c r="BZ198" s="71">
        <v>1.4578837999999999E-10</v>
      </c>
      <c r="CA198" s="71">
        <v>1.6094129E-8</v>
      </c>
      <c r="CB198" s="71">
        <v>9.8273823999999994E-7</v>
      </c>
      <c r="CC198" s="71">
        <v>4.4882181000000002E-7</v>
      </c>
      <c r="CD198" s="71">
        <v>0</v>
      </c>
      <c r="CE198" s="71">
        <v>1.0977607E-17</v>
      </c>
      <c r="CF198" s="71">
        <v>8.9884220000000002E-14</v>
      </c>
      <c r="CG198" s="71">
        <v>6.2425319E-6</v>
      </c>
      <c r="CH198" s="71">
        <v>1.0684413E-4</v>
      </c>
      <c r="CI198" s="71">
        <v>3.3269130999999998E-7</v>
      </c>
      <c r="CJ198" s="71">
        <v>9.4565482000000002E-8</v>
      </c>
      <c r="CL198" s="186">
        <v>7.6079230000000002E-14</v>
      </c>
      <c r="CM198" s="186">
        <v>4.6699007999999997</v>
      </c>
      <c r="CN198" s="187">
        <v>7.1395686E-3</v>
      </c>
      <c r="CO198" s="186">
        <v>6.4303166000000004E-3</v>
      </c>
      <c r="CP198" s="186">
        <v>7.6058547999999998E-10</v>
      </c>
      <c r="CQ198" s="186">
        <v>7.8019489999999999E-7</v>
      </c>
      <c r="CR198" s="186">
        <v>4.4543399000000002E-4</v>
      </c>
      <c r="CS198" s="186">
        <v>23.650783000000001</v>
      </c>
      <c r="CT198" s="186">
        <v>6.4175621000000003E-6</v>
      </c>
      <c r="CU198" s="186">
        <v>3.7591357E-6</v>
      </c>
      <c r="CW198" s="85" t="s">
        <v>841</v>
      </c>
      <c r="CX198" s="161" t="s">
        <v>2882</v>
      </c>
    </row>
    <row r="199" spans="1:102" ht="14.4">
      <c r="A199" t="s">
        <v>973</v>
      </c>
      <c r="B199" s="92" t="s">
        <v>896</v>
      </c>
      <c r="C199" s="126" t="str">
        <f t="shared" si="43"/>
        <v>A.030.18.130</v>
      </c>
      <c r="D199" s="11" t="s">
        <v>1699</v>
      </c>
      <c r="E199" s="125" t="s">
        <v>878</v>
      </c>
      <c r="F199" s="128" t="str">
        <f t="shared" si="44"/>
        <v>Ethanol from ethylene</v>
      </c>
      <c r="G199" s="131">
        <f t="shared" si="54"/>
        <v>0.23782451917970732</v>
      </c>
      <c r="H199" s="183">
        <f t="shared" si="55"/>
        <v>7.9584362730000004E-3</v>
      </c>
      <c r="I199" s="183">
        <f t="shared" si="56"/>
        <v>3.3055608601E-2</v>
      </c>
      <c r="J199" s="184">
        <f t="shared" si="57"/>
        <v>1.5711943057073281E-3</v>
      </c>
      <c r="K199" s="183">
        <v>0.19523927999999999</v>
      </c>
      <c r="L199" s="146">
        <v>2.2574146999999999E-2</v>
      </c>
      <c r="M199" s="146">
        <v>8.5047725000000005E-3</v>
      </c>
      <c r="N199" s="146">
        <v>6.9656930999999998E-3</v>
      </c>
      <c r="O199" s="146">
        <v>8.9510787999999997E-4</v>
      </c>
      <c r="P199" s="146">
        <v>2.2750125999999999E-5</v>
      </c>
      <c r="Q199" s="146">
        <v>7.4885166999999996E-5</v>
      </c>
      <c r="R199" s="146">
        <v>1.8038948E-3</v>
      </c>
      <c r="S199" s="188">
        <v>5.8930215000000001E-5</v>
      </c>
      <c r="T199" s="188">
        <v>1.6631873E-4</v>
      </c>
      <c r="U199" s="188">
        <v>1.5121321000000001E-3</v>
      </c>
      <c r="V199" s="188">
        <v>6.4755710000000001E-6</v>
      </c>
      <c r="W199" s="188">
        <v>1.3198949000000001E-7</v>
      </c>
      <c r="X199" s="146">
        <v>1.2173280999999999E-12</v>
      </c>
      <c r="Z199" s="157">
        <f t="shared" si="48"/>
        <v>1.3015952</v>
      </c>
      <c r="AB199" s="131">
        <f t="shared" si="49"/>
        <v>0.19523927999999999</v>
      </c>
      <c r="AC199" s="131">
        <f t="shared" si="50"/>
        <v>4.0841250572999997E-2</v>
      </c>
      <c r="AD199" s="131">
        <f t="shared" si="51"/>
        <v>3.2882946289489998E-2</v>
      </c>
      <c r="AE199" s="131">
        <f t="shared" si="52"/>
        <v>3.3055608600999993E-2</v>
      </c>
      <c r="AF199" s="131">
        <f t="shared" si="53"/>
        <v>1.5710623162173282E-3</v>
      </c>
      <c r="AH199">
        <v>25.359076999999999</v>
      </c>
      <c r="AI199" s="71">
        <v>24.651363</v>
      </c>
      <c r="AJ199" s="71">
        <v>7.2130959999999994E-2</v>
      </c>
      <c r="AK199" s="71">
        <v>0</v>
      </c>
      <c r="AL199" s="71">
        <v>0.59338617000000005</v>
      </c>
      <c r="AM199" s="71">
        <v>2.7578023E-2</v>
      </c>
      <c r="AN199" s="71">
        <v>1.4618399000000001E-2</v>
      </c>
      <c r="AP199" s="129">
        <v>2.9996594000000001E-2</v>
      </c>
      <c r="AQ199" s="129">
        <v>2.7046514000000001E-2</v>
      </c>
      <c r="AR199" s="129">
        <v>1.193499E-3</v>
      </c>
      <c r="AS199" s="129">
        <v>1.7565812E-3</v>
      </c>
      <c r="AT199" s="172">
        <f t="shared" si="45"/>
        <v>1.6214936449430802E-6</v>
      </c>
      <c r="AU199" s="172">
        <f t="shared" si="46"/>
        <v>4.4138276687488463E-9</v>
      </c>
      <c r="AV199" s="185">
        <f t="shared" si="47"/>
        <v>0.24601977838729999</v>
      </c>
      <c r="AW199" s="121">
        <v>1.2078814E-6</v>
      </c>
      <c r="AX199" s="121">
        <v>3.6444695999999998E-9</v>
      </c>
      <c r="AY199" s="121">
        <v>9.9572117000000003E-14</v>
      </c>
      <c r="AZ199" s="121">
        <v>1.7199648E-13</v>
      </c>
      <c r="BA199" s="121">
        <v>0</v>
      </c>
      <c r="BB199" s="121">
        <v>2.1893024E-10</v>
      </c>
      <c r="BC199" s="121">
        <v>4.1335545E-7</v>
      </c>
      <c r="BD199" s="121">
        <v>4.9534319000000001E-11</v>
      </c>
      <c r="BE199" s="121">
        <v>4.7797401999999997E-10</v>
      </c>
      <c r="BF199" s="121">
        <v>2.4172072000000002E-10</v>
      </c>
      <c r="BG199" s="121">
        <v>2.9188392000000002E-17</v>
      </c>
      <c r="BH199" s="121">
        <v>2.8067033000000001E-14</v>
      </c>
      <c r="BI199" s="121">
        <v>1.0858065E-15</v>
      </c>
      <c r="BJ199" s="121">
        <v>2.5560230999999998E-16</v>
      </c>
      <c r="BK199" s="121">
        <v>3.5616006E-12</v>
      </c>
      <c r="BL199" s="121">
        <v>3.4131106000000001E-11</v>
      </c>
      <c r="BM199" s="121">
        <v>1.6445495E-21</v>
      </c>
      <c r="BN199" s="121">
        <v>4.8983872999999996E-6</v>
      </c>
      <c r="BO199" s="121">
        <v>0.24601487999999999</v>
      </c>
      <c r="BP199" s="121">
        <v>0</v>
      </c>
      <c r="BQ199" s="121">
        <v>0</v>
      </c>
      <c r="BR199" s="121">
        <v>0</v>
      </c>
      <c r="BT199" s="71">
        <v>8.1090932999999997E-5</v>
      </c>
      <c r="BU199" s="71">
        <v>3.2970836999999999E-6</v>
      </c>
      <c r="BV199" s="71">
        <v>3.6291928000000001E-5</v>
      </c>
      <c r="BW199" s="71">
        <v>2.1201929000000001E-7</v>
      </c>
      <c r="BX199" s="71">
        <v>3.4545801000000002E-6</v>
      </c>
      <c r="BY199" s="71">
        <v>3.5401157999999999E-9</v>
      </c>
      <c r="BZ199" s="71">
        <v>6.2895193999999997E-6</v>
      </c>
      <c r="CA199" s="71">
        <v>5.3317359999999996E-9</v>
      </c>
      <c r="CB199" s="71">
        <v>3.3075093000000003E-8</v>
      </c>
      <c r="CC199" s="71">
        <v>5.6912073999999997E-8</v>
      </c>
      <c r="CD199" s="71">
        <v>0</v>
      </c>
      <c r="CE199" s="71">
        <v>3.6367114000000002E-18</v>
      </c>
      <c r="CF199" s="71">
        <v>2.9777251000000003E-14</v>
      </c>
      <c r="CG199" s="71">
        <v>1.5452346E-6</v>
      </c>
      <c r="CH199" s="71">
        <v>2.9898201000000001E-5</v>
      </c>
      <c r="CI199" s="71">
        <v>3.5079817999999999E-9</v>
      </c>
      <c r="CJ199" s="71">
        <v>0</v>
      </c>
      <c r="CL199" s="186">
        <v>2.5203871E-14</v>
      </c>
      <c r="CM199" s="186">
        <v>1.3015957</v>
      </c>
      <c r="CN199" s="187">
        <v>4.8823241E-3</v>
      </c>
      <c r="CO199" s="186">
        <v>2.2566222999999999E-3</v>
      </c>
      <c r="CP199" s="186">
        <v>1.2996857999999999E-11</v>
      </c>
      <c r="CQ199" s="186">
        <v>1.5267142999999999E-9</v>
      </c>
      <c r="CR199" s="186">
        <v>1.4245778E-4</v>
      </c>
      <c r="CS199" s="186">
        <v>8.5546825000000005E-4</v>
      </c>
      <c r="CT199" s="186">
        <v>1.6053757000000001E-4</v>
      </c>
      <c r="CU199" s="186">
        <v>1.2453435E-6</v>
      </c>
      <c r="CW199" s="85" t="s">
        <v>849</v>
      </c>
      <c r="CX199" s="161" t="s">
        <v>2883</v>
      </c>
    </row>
    <row r="200" spans="1:102" ht="14.4">
      <c r="A200" t="s">
        <v>974</v>
      </c>
      <c r="B200" s="92" t="s">
        <v>896</v>
      </c>
      <c r="C200" s="126" t="str">
        <f t="shared" si="43"/>
        <v>A.030.18.131</v>
      </c>
      <c r="D200" s="11" t="s">
        <v>1699</v>
      </c>
      <c r="E200" s="125" t="s">
        <v>878</v>
      </c>
      <c r="F200" s="128" t="str">
        <f t="shared" si="44"/>
        <v>Diethyl ether</v>
      </c>
      <c r="G200" s="131">
        <f t="shared" si="54"/>
        <v>0.23782451917970732</v>
      </c>
      <c r="H200" s="183">
        <f t="shared" si="55"/>
        <v>7.9584362730000004E-3</v>
      </c>
      <c r="I200" s="183">
        <f t="shared" si="56"/>
        <v>3.3055608601E-2</v>
      </c>
      <c r="J200" s="184">
        <f t="shared" si="57"/>
        <v>1.5711943057073281E-3</v>
      </c>
      <c r="K200" s="183">
        <v>0.19523927999999999</v>
      </c>
      <c r="L200" s="146">
        <v>2.2574146999999999E-2</v>
      </c>
      <c r="M200" s="146">
        <v>8.5047725000000005E-3</v>
      </c>
      <c r="N200" s="146">
        <v>6.9656930999999998E-3</v>
      </c>
      <c r="O200" s="188">
        <v>8.9510787999999997E-4</v>
      </c>
      <c r="P200" s="188">
        <v>2.2750125999999999E-5</v>
      </c>
      <c r="Q200" s="146">
        <v>7.4885166999999996E-5</v>
      </c>
      <c r="R200" s="188">
        <v>1.8038948E-3</v>
      </c>
      <c r="S200" s="146">
        <v>5.8930215000000001E-5</v>
      </c>
      <c r="T200" s="146">
        <v>1.6631873E-4</v>
      </c>
      <c r="U200" s="188">
        <v>1.5121321000000001E-3</v>
      </c>
      <c r="V200" s="188">
        <v>6.4755710000000001E-6</v>
      </c>
      <c r="W200" s="188">
        <v>1.3198949000000001E-7</v>
      </c>
      <c r="X200" s="146">
        <v>1.2173280999999999E-12</v>
      </c>
      <c r="Z200" s="157">
        <f t="shared" si="48"/>
        <v>1.3015952</v>
      </c>
      <c r="AB200" s="131">
        <f t="shared" si="49"/>
        <v>0.19523927999999999</v>
      </c>
      <c r="AC200" s="131">
        <f t="shared" si="50"/>
        <v>4.0841250572999997E-2</v>
      </c>
      <c r="AD200" s="131">
        <f t="shared" si="51"/>
        <v>3.2882946289489998E-2</v>
      </c>
      <c r="AE200" s="131">
        <f t="shared" si="52"/>
        <v>3.3055608600999993E-2</v>
      </c>
      <c r="AF200" s="131">
        <f t="shared" si="53"/>
        <v>1.5710623162173282E-3</v>
      </c>
      <c r="AH200">
        <v>25.359076999999999</v>
      </c>
      <c r="AI200" s="71">
        <v>24.651363</v>
      </c>
      <c r="AJ200" s="71">
        <v>7.2130959999999994E-2</v>
      </c>
      <c r="AK200" s="71">
        <v>0</v>
      </c>
      <c r="AL200" s="71">
        <v>0.59338617000000005</v>
      </c>
      <c r="AM200" s="71">
        <v>2.7578023E-2</v>
      </c>
      <c r="AN200" s="71">
        <v>1.4618399000000001E-2</v>
      </c>
      <c r="AP200" s="129">
        <v>2.9996594000000001E-2</v>
      </c>
      <c r="AQ200" s="129">
        <v>2.7046514000000001E-2</v>
      </c>
      <c r="AR200" s="129">
        <v>1.193499E-3</v>
      </c>
      <c r="AS200" s="129">
        <v>1.7565812E-3</v>
      </c>
      <c r="AT200" s="172">
        <f t="shared" si="45"/>
        <v>1.6214936449430802E-6</v>
      </c>
      <c r="AU200" s="172">
        <f t="shared" si="46"/>
        <v>4.4138276687488463E-9</v>
      </c>
      <c r="AV200" s="185">
        <f t="shared" si="47"/>
        <v>0.24601977838729999</v>
      </c>
      <c r="AW200" s="121">
        <v>1.2078814E-6</v>
      </c>
      <c r="AX200" s="121">
        <v>3.6444695999999998E-9</v>
      </c>
      <c r="AY200" s="121">
        <v>9.9572117000000003E-14</v>
      </c>
      <c r="AZ200" s="121">
        <v>1.7199648E-13</v>
      </c>
      <c r="BA200" s="121">
        <v>0</v>
      </c>
      <c r="BB200" s="121">
        <v>2.1893024E-10</v>
      </c>
      <c r="BC200" s="121">
        <v>4.1335545E-7</v>
      </c>
      <c r="BD200" s="121">
        <v>4.9534319000000001E-11</v>
      </c>
      <c r="BE200" s="121">
        <v>4.7797401999999997E-10</v>
      </c>
      <c r="BF200" s="121">
        <v>2.4172072000000002E-10</v>
      </c>
      <c r="BG200" s="121">
        <v>2.9188392000000002E-17</v>
      </c>
      <c r="BH200" s="121">
        <v>2.8067033000000001E-14</v>
      </c>
      <c r="BI200" s="121">
        <v>1.0858065E-15</v>
      </c>
      <c r="BJ200" s="121">
        <v>2.5560230999999998E-16</v>
      </c>
      <c r="BK200" s="121">
        <v>3.5616006E-12</v>
      </c>
      <c r="BL200" s="121">
        <v>3.4131106000000001E-11</v>
      </c>
      <c r="BM200" s="121">
        <v>1.6445495E-21</v>
      </c>
      <c r="BN200" s="121">
        <v>4.8983872999999996E-6</v>
      </c>
      <c r="BO200" s="121">
        <v>0.24601487999999999</v>
      </c>
      <c r="BP200" s="121">
        <v>0</v>
      </c>
      <c r="BQ200" s="121">
        <v>0</v>
      </c>
      <c r="BR200" s="121">
        <v>0</v>
      </c>
      <c r="BT200" s="71">
        <v>8.1090932999999997E-5</v>
      </c>
      <c r="BU200" s="71">
        <v>3.2970836999999999E-6</v>
      </c>
      <c r="BV200" s="71">
        <v>3.6291928000000001E-5</v>
      </c>
      <c r="BW200" s="71">
        <v>2.1201929000000001E-7</v>
      </c>
      <c r="BX200" s="71">
        <v>3.4545801000000002E-6</v>
      </c>
      <c r="BY200" s="71">
        <v>3.5401157999999999E-9</v>
      </c>
      <c r="BZ200" s="71">
        <v>6.2895193999999997E-6</v>
      </c>
      <c r="CA200" s="71">
        <v>5.3317359999999996E-9</v>
      </c>
      <c r="CB200" s="71">
        <v>3.3075093000000003E-8</v>
      </c>
      <c r="CC200" s="71">
        <v>5.6912073999999997E-8</v>
      </c>
      <c r="CD200" s="71">
        <v>0</v>
      </c>
      <c r="CE200" s="71">
        <v>3.6367114000000002E-18</v>
      </c>
      <c r="CF200" s="71">
        <v>2.9777251000000003E-14</v>
      </c>
      <c r="CG200" s="71">
        <v>1.5452346E-6</v>
      </c>
      <c r="CH200" s="71">
        <v>2.9898201000000001E-5</v>
      </c>
      <c r="CI200" s="71">
        <v>3.5079817999999999E-9</v>
      </c>
      <c r="CJ200" s="71">
        <v>0</v>
      </c>
      <c r="CL200" s="186">
        <v>2.5203871E-14</v>
      </c>
      <c r="CM200" s="186">
        <v>1.3015957</v>
      </c>
      <c r="CN200" s="187">
        <v>4.8823241E-3</v>
      </c>
      <c r="CO200" s="186">
        <v>2.2566222999999999E-3</v>
      </c>
      <c r="CP200" s="186">
        <v>1.2996857999999999E-11</v>
      </c>
      <c r="CQ200" s="186">
        <v>1.5267142999999999E-9</v>
      </c>
      <c r="CR200" s="186">
        <v>1.4245778E-4</v>
      </c>
      <c r="CS200" s="186">
        <v>8.5546825000000005E-4</v>
      </c>
      <c r="CT200" s="186">
        <v>1.6053757000000001E-4</v>
      </c>
      <c r="CU200" s="186">
        <v>1.2453435E-6</v>
      </c>
      <c r="CW200" s="85" t="s">
        <v>848</v>
      </c>
      <c r="CX200" s="161" t="s">
        <v>2884</v>
      </c>
    </row>
    <row r="201" spans="1:102" ht="14.4">
      <c r="A201" t="s">
        <v>975</v>
      </c>
      <c r="B201" s="92" t="s">
        <v>896</v>
      </c>
      <c r="C201" s="126" t="str">
        <f t="shared" si="43"/>
        <v>A.030.18.132</v>
      </c>
      <c r="D201" s="11" t="s">
        <v>1699</v>
      </c>
      <c r="E201" s="125" t="s">
        <v>878</v>
      </c>
      <c r="F201" s="128" t="str">
        <f t="shared" si="44"/>
        <v>Dimethyl sulfoxide</v>
      </c>
      <c r="G201" s="131">
        <f t="shared" si="54"/>
        <v>0.31717756687880833</v>
      </c>
      <c r="H201" s="183">
        <f t="shared" si="55"/>
        <v>1.9369200349999997E-2</v>
      </c>
      <c r="I201" s="183">
        <f t="shared" si="56"/>
        <v>3.2325853508999997E-2</v>
      </c>
      <c r="J201" s="184">
        <f t="shared" si="57"/>
        <v>2.0267553019808333E-2</v>
      </c>
      <c r="K201" s="183">
        <v>0.24521496000000001</v>
      </c>
      <c r="L201" s="146">
        <v>1.1634939E-2</v>
      </c>
      <c r="M201" s="146">
        <v>1.7113376E-2</v>
      </c>
      <c r="N201" s="146">
        <v>1.6559510999999999E-2</v>
      </c>
      <c r="O201" s="188">
        <v>2.3399461999999999E-3</v>
      </c>
      <c r="P201" s="188">
        <v>2.1228613999999999E-4</v>
      </c>
      <c r="Q201" s="188">
        <v>2.5745701000000001E-4</v>
      </c>
      <c r="R201" s="188">
        <v>3.3914395000000002E-3</v>
      </c>
      <c r="S201" s="188">
        <v>7.4736321000000005E-4</v>
      </c>
      <c r="T201" s="146">
        <v>1.6472315E-4</v>
      </c>
      <c r="U201" s="188">
        <v>1.9501765000000001E-2</v>
      </c>
      <c r="V201" s="188">
        <v>2.1375859000000001E-5</v>
      </c>
      <c r="W201" s="188">
        <v>1.8424806999999999E-5</v>
      </c>
      <c r="X201" s="146">
        <v>2.8083292E-12</v>
      </c>
      <c r="Z201" s="157">
        <f t="shared" si="48"/>
        <v>1.6347664000000002</v>
      </c>
      <c r="AB201" s="131">
        <f t="shared" si="49"/>
        <v>0.24521496000000001</v>
      </c>
      <c r="AC201" s="131">
        <f t="shared" si="50"/>
        <v>5.1508954849999997E-2</v>
      </c>
      <c r="AD201" s="131">
        <f t="shared" si="51"/>
        <v>3.2158179306999997E-2</v>
      </c>
      <c r="AE201" s="131">
        <f t="shared" si="52"/>
        <v>3.2325853508999997E-2</v>
      </c>
      <c r="AF201" s="131">
        <f t="shared" si="53"/>
        <v>2.0249128212808332E-2</v>
      </c>
      <c r="AH201">
        <v>43.885598000000002</v>
      </c>
      <c r="AI201" s="71">
        <v>39.752281000000004</v>
      </c>
      <c r="AJ201" s="71">
        <v>2.3655680000000001</v>
      </c>
      <c r="AK201" s="71">
        <v>0</v>
      </c>
      <c r="AL201" s="71">
        <v>0.38806506000000002</v>
      </c>
      <c r="AM201" s="71">
        <v>0.90875167000000001</v>
      </c>
      <c r="AN201" s="71">
        <v>0.47093172</v>
      </c>
      <c r="AP201" s="129">
        <v>3.3401028999999999E-2</v>
      </c>
      <c r="AQ201" s="129">
        <v>2.9430478999999999E-2</v>
      </c>
      <c r="AR201" s="129">
        <v>1.3410199E-3</v>
      </c>
      <c r="AS201" s="129">
        <v>2.6295307E-3</v>
      </c>
      <c r="AT201" s="172">
        <f t="shared" si="45"/>
        <v>1.7644171494042802E-6</v>
      </c>
      <c r="AU201" s="172">
        <f t="shared" si="46"/>
        <v>4.9593931440272187E-9</v>
      </c>
      <c r="AV201" s="185">
        <f t="shared" si="47"/>
        <v>0.36828161701399997</v>
      </c>
      <c r="AW201" s="121">
        <v>1.517067E-6</v>
      </c>
      <c r="AX201" s="121">
        <v>4.5773574E-9</v>
      </c>
      <c r="AY201" s="121">
        <v>1.2505994000000001E-13</v>
      </c>
      <c r="AZ201" s="121">
        <v>3.9678928E-13</v>
      </c>
      <c r="BA201" s="121">
        <v>0</v>
      </c>
      <c r="BB201" s="121">
        <v>4.5440328999999998E-10</v>
      </c>
      <c r="BC201" s="121">
        <v>2.46249E-7</v>
      </c>
      <c r="BD201" s="121">
        <v>1.0254761999999999E-10</v>
      </c>
      <c r="BE201" s="121">
        <v>2.4712077999999998E-10</v>
      </c>
      <c r="BF201" s="121">
        <v>2.9935951999999998E-11</v>
      </c>
      <c r="BG201" s="121">
        <v>6.7336500999999997E-17</v>
      </c>
      <c r="BH201" s="121">
        <v>1.4469965E-13</v>
      </c>
      <c r="BI201" s="121">
        <v>2.310896E-14</v>
      </c>
      <c r="BJ201" s="121">
        <v>1.9045503000000001E-15</v>
      </c>
      <c r="BK201" s="121">
        <v>3.0213005000000001E-11</v>
      </c>
      <c r="BL201" s="121">
        <v>2.6480800000000002E-10</v>
      </c>
      <c r="BM201" s="121">
        <v>3.7939125999999998E-21</v>
      </c>
      <c r="BN201" s="121">
        <v>6.9737013999999998E-5</v>
      </c>
      <c r="BO201" s="121">
        <v>0.36821187999999999</v>
      </c>
      <c r="BP201" s="121">
        <v>3.5132831999999998E-10</v>
      </c>
      <c r="BQ201" s="121">
        <v>2.1364560000000001E-12</v>
      </c>
      <c r="BR201" s="121">
        <v>9.5586624E-17</v>
      </c>
      <c r="BT201" s="71">
        <v>1.0624447E-4</v>
      </c>
      <c r="BU201" s="71">
        <v>1.7078466E-6</v>
      </c>
      <c r="BV201" s="71">
        <v>4.5581624999999999E-5</v>
      </c>
      <c r="BW201" s="71">
        <v>4.0509488E-7</v>
      </c>
      <c r="BX201" s="71">
        <v>3.345562E-6</v>
      </c>
      <c r="BY201" s="71">
        <v>8.1669113999999995E-9</v>
      </c>
      <c r="BZ201" s="71">
        <v>1.1142032000000001E-10</v>
      </c>
      <c r="CA201" s="71">
        <v>1.230011E-8</v>
      </c>
      <c r="CB201" s="71">
        <v>2.9834369999999999E-7</v>
      </c>
      <c r="CC201" s="71">
        <v>2.3755205E-7</v>
      </c>
      <c r="CD201" s="71">
        <v>0</v>
      </c>
      <c r="CE201" s="71">
        <v>8.3897536999999995E-18</v>
      </c>
      <c r="CF201" s="71">
        <v>6.8694975999999996E-14</v>
      </c>
      <c r="CG201" s="71">
        <v>3.2755649000000002E-6</v>
      </c>
      <c r="CH201" s="71">
        <v>5.1320316000000001E-5</v>
      </c>
      <c r="CI201" s="71">
        <v>1.5461708000000001E-9</v>
      </c>
      <c r="CJ201" s="71">
        <v>5.0435739999999999E-8</v>
      </c>
      <c r="CL201" s="186">
        <v>5.8144364999999996E-14</v>
      </c>
      <c r="CM201" s="186">
        <v>1.6347662999999999</v>
      </c>
      <c r="CN201" s="187">
        <v>4.2305841000000002E-4</v>
      </c>
      <c r="CO201" s="186">
        <v>1.2588903E-3</v>
      </c>
      <c r="CP201" s="186">
        <v>6.7136697999999994E-11</v>
      </c>
      <c r="CQ201" s="186">
        <v>7.8993038999999994E-9</v>
      </c>
      <c r="CR201" s="186">
        <v>1.2518661999999999E-4</v>
      </c>
      <c r="CS201" s="186">
        <v>1.8305834999999999E-2</v>
      </c>
      <c r="CT201" s="186">
        <v>2.0073901E-5</v>
      </c>
      <c r="CU201" s="186">
        <v>2.8729597000000002E-6</v>
      </c>
      <c r="CW201" s="85" t="s">
        <v>866</v>
      </c>
      <c r="CX201" s="161" t="s">
        <v>2885</v>
      </c>
    </row>
    <row r="202" spans="1:102" ht="14.4">
      <c r="A202" t="s">
        <v>2227</v>
      </c>
      <c r="B202" s="92" t="s">
        <v>896</v>
      </c>
      <c r="C202" s="126" t="str">
        <f t="shared" si="43"/>
        <v>A.030.18.133</v>
      </c>
      <c r="D202" s="11" t="s">
        <v>1699</v>
      </c>
      <c r="E202" s="125" t="s">
        <v>878</v>
      </c>
      <c r="F202" s="128" t="str">
        <f t="shared" si="44"/>
        <v>Dimethylamine</v>
      </c>
      <c r="G202" s="131">
        <f t="shared" si="54"/>
        <v>0.41373717117515285</v>
      </c>
      <c r="H202" s="183">
        <f t="shared" si="55"/>
        <v>1.611946895E-2</v>
      </c>
      <c r="I202" s="183">
        <f t="shared" si="56"/>
        <v>0.18612658372909999</v>
      </c>
      <c r="J202" s="184">
        <f t="shared" si="57"/>
        <v>1.5896938496052841E-2</v>
      </c>
      <c r="K202" s="183">
        <v>0.19559418000000001</v>
      </c>
      <c r="L202" s="146">
        <v>8.6851354999999998E-3</v>
      </c>
      <c r="M202" s="146">
        <v>3.150435E-2</v>
      </c>
      <c r="N202" s="146">
        <v>1.4104988000000001E-2</v>
      </c>
      <c r="O202" s="146">
        <v>1.6975709999999999E-3</v>
      </c>
      <c r="P202" s="188">
        <v>1.4802222999999999E-4</v>
      </c>
      <c r="Q202" s="188">
        <v>1.6888771999999999E-4</v>
      </c>
      <c r="R202" s="146">
        <v>0.14582163000000001</v>
      </c>
      <c r="S202" s="188">
        <v>5.7606501999999998E-4</v>
      </c>
      <c r="T202" s="146">
        <v>1.0574613E-4</v>
      </c>
      <c r="U202" s="188">
        <v>1.5320678000000001E-2</v>
      </c>
      <c r="V202" s="188">
        <v>9.7220991000000002E-6</v>
      </c>
      <c r="W202" s="188">
        <v>1.9547425E-7</v>
      </c>
      <c r="X202" s="146">
        <v>1.8028428E-12</v>
      </c>
      <c r="Z202" s="157">
        <f t="shared" si="48"/>
        <v>1.3039612</v>
      </c>
      <c r="AB202" s="131">
        <f t="shared" si="49"/>
        <v>0.19559418000000001</v>
      </c>
      <c r="AC202" s="131">
        <f t="shared" si="50"/>
        <v>0.20213058445000001</v>
      </c>
      <c r="AD202" s="131">
        <f t="shared" si="51"/>
        <v>0.18601131097425</v>
      </c>
      <c r="AE202" s="131">
        <f t="shared" si="52"/>
        <v>0.18612658372910001</v>
      </c>
      <c r="AF202" s="131">
        <f t="shared" si="53"/>
        <v>1.5896743021802842E-2</v>
      </c>
      <c r="AH202">
        <v>32.172849999999997</v>
      </c>
      <c r="AI202" s="71">
        <v>28.642493000000002</v>
      </c>
      <c r="AJ202" s="71">
        <v>2.0130444000000001</v>
      </c>
      <c r="AK202" s="71">
        <v>0</v>
      </c>
      <c r="AL202" s="71">
        <v>0.33962134999999999</v>
      </c>
      <c r="AM202" s="71">
        <v>0.77660552000000005</v>
      </c>
      <c r="AN202" s="71">
        <v>0.40108572999999997</v>
      </c>
      <c r="AP202" s="129">
        <v>2.8281636999999998E-2</v>
      </c>
      <c r="AQ202" s="129">
        <v>2.5253600000000001E-2</v>
      </c>
      <c r="AR202" s="129">
        <v>1.1666376000000001E-3</v>
      </c>
      <c r="AS202" s="129">
        <v>1.8613987E-3</v>
      </c>
      <c r="AT202" s="172">
        <f t="shared" si="45"/>
        <v>1.5140047740669501E-6</v>
      </c>
      <c r="AU202" s="172">
        <f t="shared" si="46"/>
        <v>4.3144879543390345E-9</v>
      </c>
      <c r="AV202" s="185">
        <f t="shared" si="47"/>
        <v>0.26070010142700001</v>
      </c>
      <c r="AW202" s="121">
        <v>1.2100775E-6</v>
      </c>
      <c r="AX202" s="121">
        <v>3.6510958999999999E-9</v>
      </c>
      <c r="AY202" s="121">
        <v>9.9753156999999997E-14</v>
      </c>
      <c r="AZ202" s="121">
        <v>2.5472395000000001E-13</v>
      </c>
      <c r="BA202" s="121">
        <v>0</v>
      </c>
      <c r="BB202" s="121">
        <v>3.9087371999999999E-10</v>
      </c>
      <c r="BC202" s="121">
        <v>3.0326871000000002E-7</v>
      </c>
      <c r="BD202" s="121">
        <v>8.8470071999999996E-11</v>
      </c>
      <c r="BE202" s="121">
        <v>5.1508491E-10</v>
      </c>
      <c r="BF202" s="121">
        <v>5.1736233999999998E-11</v>
      </c>
      <c r="BG202" s="121">
        <v>7.8792432000000005E-12</v>
      </c>
      <c r="BH202" s="121">
        <v>8.9173690000000005E-14</v>
      </c>
      <c r="BI202" s="121">
        <v>3.1218427999999998E-14</v>
      </c>
      <c r="BJ202" s="121">
        <v>1.4498616E-15</v>
      </c>
      <c r="BK202" s="121">
        <v>2.0772643E-11</v>
      </c>
      <c r="BL202" s="121">
        <v>2.4666297999999999E-10</v>
      </c>
      <c r="BM202" s="121">
        <v>2.4355506000000001E-21</v>
      </c>
      <c r="BN202" s="121">
        <v>5.4521427000000003E-5</v>
      </c>
      <c r="BO202" s="121">
        <v>0.26064557999999999</v>
      </c>
      <c r="BP202" s="121">
        <v>0</v>
      </c>
      <c r="BQ202" s="121">
        <v>0</v>
      </c>
      <c r="BR202" s="121">
        <v>0</v>
      </c>
      <c r="BT202" s="71">
        <v>1.2896138E-4</v>
      </c>
      <c r="BU202" s="71">
        <v>3.9524431999999996E-6</v>
      </c>
      <c r="BV202" s="71">
        <v>3.6357898999999997E-5</v>
      </c>
      <c r="BW202" s="71">
        <v>1.7122938999999998E-5</v>
      </c>
      <c r="BX202" s="71">
        <v>4.9812416999999999E-6</v>
      </c>
      <c r="BY202" s="71">
        <v>2.3798515E-5</v>
      </c>
      <c r="BZ202" s="71">
        <v>7.1527700000000001E-11</v>
      </c>
      <c r="CA202" s="71">
        <v>2.2555889E-6</v>
      </c>
      <c r="CB202" s="71">
        <v>2.0666359E-7</v>
      </c>
      <c r="CC202" s="71">
        <v>1.6015347E-7</v>
      </c>
      <c r="CD202" s="71">
        <v>0</v>
      </c>
      <c r="CE202" s="71">
        <v>5.3859095E-18</v>
      </c>
      <c r="CF202" s="71">
        <v>4.4099617000000002E-14</v>
      </c>
      <c r="CG202" s="71">
        <v>2.7784523999999999E-6</v>
      </c>
      <c r="CH202" s="71">
        <v>3.7346416000000003E-5</v>
      </c>
      <c r="CI202" s="71">
        <v>9.9267474000000007E-10</v>
      </c>
      <c r="CJ202" s="71">
        <v>0</v>
      </c>
      <c r="CL202" s="186">
        <v>3.7326517999999999E-14</v>
      </c>
      <c r="CM202" s="186">
        <v>1.3039619</v>
      </c>
      <c r="CN202" s="187">
        <v>1.2362488E-3</v>
      </c>
      <c r="CO202" s="186">
        <v>2.3672491000000001E-3</v>
      </c>
      <c r="CP202" s="186">
        <v>3.966621E-11</v>
      </c>
      <c r="CQ202" s="186">
        <v>4.7219992999999998E-9</v>
      </c>
      <c r="CR202" s="186">
        <v>1.4562852E-4</v>
      </c>
      <c r="CS202" s="186">
        <v>2.4677570999999999E-2</v>
      </c>
      <c r="CT202" s="186">
        <v>3.4692335999999998E-5</v>
      </c>
      <c r="CU202" s="186">
        <v>3.1649104000000001E-3</v>
      </c>
      <c r="CW202" s="85" t="s">
        <v>854</v>
      </c>
      <c r="CX202" s="161" t="s">
        <v>2886</v>
      </c>
    </row>
    <row r="203" spans="1:102" ht="14.4">
      <c r="A203" t="s">
        <v>976</v>
      </c>
      <c r="B203" s="92" t="s">
        <v>896</v>
      </c>
      <c r="C203" s="126" t="str">
        <f t="shared" si="43"/>
        <v>A.030.18.134</v>
      </c>
      <c r="D203" s="11" t="s">
        <v>1699</v>
      </c>
      <c r="E203" s="125" t="s">
        <v>878</v>
      </c>
      <c r="F203" s="128" t="str">
        <f t="shared" si="44"/>
        <v>Ethyl acetate from ethanol and acetic acid</v>
      </c>
      <c r="G203" s="131">
        <f t="shared" si="54"/>
        <v>0.32870341197473441</v>
      </c>
      <c r="H203" s="183">
        <f t="shared" si="55"/>
        <v>1.8056166169999999E-2</v>
      </c>
      <c r="I203" s="183">
        <f t="shared" si="56"/>
        <v>5.1154575597999997E-2</v>
      </c>
      <c r="J203" s="184">
        <f t="shared" si="57"/>
        <v>4.4696002067343794E-3</v>
      </c>
      <c r="K203" s="183">
        <v>0.25502307000000002</v>
      </c>
      <c r="L203" s="146">
        <v>1.7161346000000001E-2</v>
      </c>
      <c r="M203" s="146">
        <v>1.2238506999999999E-2</v>
      </c>
      <c r="N203" s="146">
        <v>1.6077436000000001E-2</v>
      </c>
      <c r="O203" s="146">
        <v>1.3662966999999999E-3</v>
      </c>
      <c r="P203" s="146">
        <v>1.0336355E-4</v>
      </c>
      <c r="Q203" s="146">
        <v>5.0906992000000002E-4</v>
      </c>
      <c r="R203" s="146">
        <v>2.1482543999999999E-2</v>
      </c>
      <c r="S203" s="146">
        <v>2.5395213999999998E-4</v>
      </c>
      <c r="T203" s="146">
        <v>2.5325359000000002E-4</v>
      </c>
      <c r="U203" s="188">
        <v>4.2152887E-3</v>
      </c>
      <c r="V203" s="188">
        <v>1.8925008000000001E-5</v>
      </c>
      <c r="W203" s="188">
        <v>3.5936341999999997E-7</v>
      </c>
      <c r="X203" s="146">
        <v>3.3143791000000001E-12</v>
      </c>
      <c r="Z203" s="157">
        <f t="shared" si="48"/>
        <v>1.7001538000000003</v>
      </c>
      <c r="AB203" s="131">
        <f t="shared" si="49"/>
        <v>0.25502307000000002</v>
      </c>
      <c r="AC203" s="131">
        <f t="shared" si="50"/>
        <v>6.8938563169999995E-2</v>
      </c>
      <c r="AD203" s="131">
        <f t="shared" si="51"/>
        <v>5.0882756363419997E-2</v>
      </c>
      <c r="AE203" s="131">
        <f t="shared" si="52"/>
        <v>5.1154575598000004E-2</v>
      </c>
      <c r="AF203" s="131">
        <f t="shared" si="53"/>
        <v>4.4692408433143795E-3</v>
      </c>
      <c r="AH203">
        <v>28.98882</v>
      </c>
      <c r="AI203" s="71">
        <v>28.194348000000002</v>
      </c>
      <c r="AJ203" s="71">
        <v>0.20556605</v>
      </c>
      <c r="AK203" s="71">
        <v>0</v>
      </c>
      <c r="AL203" s="71">
        <v>0.47885678999999998</v>
      </c>
      <c r="AM203" s="71">
        <v>6.9635086999999998E-2</v>
      </c>
      <c r="AN203" s="71">
        <v>4.0414568999999997E-2</v>
      </c>
      <c r="AP203" s="129">
        <v>3.5230958999999999E-2</v>
      </c>
      <c r="AQ203" s="129">
        <v>3.1747597000000002E-2</v>
      </c>
      <c r="AR203" s="129">
        <v>1.4751019E-3</v>
      </c>
      <c r="AS203" s="129">
        <v>2.0082603000000001E-3</v>
      </c>
      <c r="AT203" s="172">
        <f t="shared" si="45"/>
        <v>1.90333314002615E-6</v>
      </c>
      <c r="AU203" s="172">
        <f t="shared" si="46"/>
        <v>5.4552584911989509E-9</v>
      </c>
      <c r="AV203" s="185">
        <f t="shared" si="47"/>
        <v>0.28126895003200003</v>
      </c>
      <c r="AW203" s="121">
        <v>1.5777455E-6</v>
      </c>
      <c r="AX203" s="121">
        <v>4.7604390000000003E-9</v>
      </c>
      <c r="AY203" s="121">
        <v>1.3006199000000001E-13</v>
      </c>
      <c r="AZ203" s="121">
        <v>4.6828915000000003E-13</v>
      </c>
      <c r="BA203" s="121">
        <v>0</v>
      </c>
      <c r="BB203" s="121">
        <v>4.6587923000000003E-10</v>
      </c>
      <c r="BC203" s="121">
        <v>3.2492236000000001E-7</v>
      </c>
      <c r="BD203" s="121">
        <v>1.0511134E-10</v>
      </c>
      <c r="BE203" s="121">
        <v>3.6420751E-10</v>
      </c>
      <c r="BF203" s="121">
        <v>2.2319098E-10</v>
      </c>
      <c r="BG203" s="121">
        <v>7.9470274000000005E-17</v>
      </c>
      <c r="BH203" s="121">
        <v>1.4634435999999999E-12</v>
      </c>
      <c r="BI203" s="121">
        <v>7.1272740000000005E-13</v>
      </c>
      <c r="BJ203" s="121">
        <v>3.3487341999999999E-15</v>
      </c>
      <c r="BK203" s="121">
        <v>7.5078287000000001E-11</v>
      </c>
      <c r="BL203" s="121">
        <v>1.2385422E-10</v>
      </c>
      <c r="BM203" s="121">
        <v>4.4775607E-21</v>
      </c>
      <c r="BN203" s="121">
        <v>1.9410032E-5</v>
      </c>
      <c r="BO203" s="121">
        <v>0.28124954000000002</v>
      </c>
      <c r="BP203" s="121">
        <v>0</v>
      </c>
      <c r="BQ203" s="121">
        <v>0</v>
      </c>
      <c r="BR203" s="121">
        <v>0</v>
      </c>
      <c r="BT203" s="71">
        <v>9.7707710999999996E-5</v>
      </c>
      <c r="BU203" s="71">
        <v>2.5158204999999999E-6</v>
      </c>
      <c r="BV203" s="71">
        <v>4.7404799000000001E-5</v>
      </c>
      <c r="BW203" s="71">
        <v>2.5193358E-6</v>
      </c>
      <c r="BX203" s="71">
        <v>3.1146241999999999E-6</v>
      </c>
      <c r="BY203" s="71">
        <v>9.6385568000000005E-9</v>
      </c>
      <c r="BZ203" s="71">
        <v>3.8996036000000003E-6</v>
      </c>
      <c r="CA203" s="71">
        <v>1.4516542E-8</v>
      </c>
      <c r="CB203" s="71">
        <v>1.4711676999999999E-7</v>
      </c>
      <c r="CC203" s="71">
        <v>3.6594235000000001E-7</v>
      </c>
      <c r="CD203" s="71">
        <v>0</v>
      </c>
      <c r="CE203" s="71">
        <v>9.9015543000000003E-18</v>
      </c>
      <c r="CF203" s="71">
        <v>8.1073541000000002E-14</v>
      </c>
      <c r="CG203" s="71">
        <v>3.2357289E-6</v>
      </c>
      <c r="CH203" s="71">
        <v>3.4476998999999999E-5</v>
      </c>
      <c r="CI203" s="71">
        <v>3.5854891999999999E-9</v>
      </c>
      <c r="CJ203" s="71">
        <v>0</v>
      </c>
      <c r="CL203" s="186">
        <v>6.8621750999999996E-14</v>
      </c>
      <c r="CM203" s="186">
        <v>1.7001550999999999</v>
      </c>
      <c r="CN203" s="187">
        <v>6.1724759000000001E-3</v>
      </c>
      <c r="CO203" s="186">
        <v>1.7234812999999999E-3</v>
      </c>
      <c r="CP203" s="186">
        <v>5.7870612000000001E-11</v>
      </c>
      <c r="CQ203" s="186">
        <v>4.9993035999999998E-9</v>
      </c>
      <c r="CR203" s="186">
        <v>1.2413248999999999E-4</v>
      </c>
      <c r="CS203" s="186">
        <v>0.30805822999999999</v>
      </c>
      <c r="CT203" s="186">
        <v>1.4870163999999999E-4</v>
      </c>
      <c r="CU203" s="186">
        <v>3.3906556999999998E-6</v>
      </c>
      <c r="CW203" s="85" t="s">
        <v>860</v>
      </c>
      <c r="CX203" s="161" t="s">
        <v>2887</v>
      </c>
    </row>
    <row r="204" spans="1:102" ht="14.4">
      <c r="A204" t="s">
        <v>2228</v>
      </c>
      <c r="B204" s="92" t="s">
        <v>896</v>
      </c>
      <c r="C204" s="126" t="str">
        <f t="shared" si="43"/>
        <v>A.030.18.135</v>
      </c>
      <c r="D204" s="11" t="s">
        <v>1699</v>
      </c>
      <c r="E204" s="125" t="s">
        <v>878</v>
      </c>
      <c r="F204" s="128" t="str">
        <f t="shared" si="44"/>
        <v>Ethyl acetate from Butane oxidation</v>
      </c>
      <c r="G204" s="131">
        <f t="shared" si="54"/>
        <v>0.21520833099468145</v>
      </c>
      <c r="H204" s="183">
        <f t="shared" si="55"/>
        <v>2.2996058449E-2</v>
      </c>
      <c r="I204" s="183">
        <f t="shared" si="56"/>
        <v>3.5646822613E-2</v>
      </c>
      <c r="J204" s="184">
        <f t="shared" si="57"/>
        <v>5.2487899326814835E-3</v>
      </c>
      <c r="K204" s="183">
        <v>0.15131665999999999</v>
      </c>
      <c r="L204" s="146">
        <v>1.2238531E-2</v>
      </c>
      <c r="M204" s="146">
        <v>1.9952161999999999E-2</v>
      </c>
      <c r="N204" s="146">
        <v>2.1004030999999999E-2</v>
      </c>
      <c r="O204" s="146">
        <v>1.8579727000000001E-3</v>
      </c>
      <c r="P204" s="188">
        <v>4.5360240999999999E-5</v>
      </c>
      <c r="Q204" s="146">
        <v>8.8694508000000005E-5</v>
      </c>
      <c r="R204" s="146">
        <v>3.3783544999999998E-3</v>
      </c>
      <c r="S204" s="146">
        <v>1.9912985999999999E-4</v>
      </c>
      <c r="T204" s="146">
        <v>7.0473248999999995E-5</v>
      </c>
      <c r="U204" s="188">
        <v>5.0495297999999999E-3</v>
      </c>
      <c r="V204" s="188">
        <v>7.3018640000000002E-6</v>
      </c>
      <c r="W204" s="188">
        <v>1.3027148000000001E-7</v>
      </c>
      <c r="X204" s="146">
        <v>1.2014831E-12</v>
      </c>
      <c r="Z204" s="157">
        <f t="shared" si="48"/>
        <v>1.0087777333333334</v>
      </c>
      <c r="AB204" s="131">
        <f t="shared" si="49"/>
        <v>0.15131665999999999</v>
      </c>
      <c r="AC204" s="131">
        <f t="shared" si="50"/>
        <v>5.8565105949000003E-2</v>
      </c>
      <c r="AD204" s="131">
        <f t="shared" si="51"/>
        <v>3.5569177771479998E-2</v>
      </c>
      <c r="AE204" s="131">
        <f t="shared" si="52"/>
        <v>3.5646822613E-2</v>
      </c>
      <c r="AF204" s="131">
        <f t="shared" si="53"/>
        <v>5.2486596612014835E-3</v>
      </c>
      <c r="AH204">
        <v>41.435398999999997</v>
      </c>
      <c r="AI204" s="71">
        <v>40.572136999999998</v>
      </c>
      <c r="AJ204" s="71">
        <v>0.54368855999999999</v>
      </c>
      <c r="AK204" s="71">
        <v>0</v>
      </c>
      <c r="AL204" s="71">
        <v>7.8415965000000004E-2</v>
      </c>
      <c r="AM204" s="71">
        <v>0.15699813000000001</v>
      </c>
      <c r="AN204" s="71">
        <v>8.4159079999999997E-2</v>
      </c>
      <c r="AP204" s="129">
        <v>2.5854169E-2</v>
      </c>
      <c r="AQ204" s="129">
        <v>2.2017989000000002E-2</v>
      </c>
      <c r="AR204" s="129">
        <v>9.7427356000000004E-4</v>
      </c>
      <c r="AS204" s="129">
        <v>2.8619065000000002E-3</v>
      </c>
      <c r="AT204" s="172">
        <f t="shared" si="45"/>
        <v>1.32002333176774E-6</v>
      </c>
      <c r="AU204" s="172">
        <f t="shared" si="46"/>
        <v>3.6030827569595002E-9</v>
      </c>
      <c r="AV204" s="185">
        <f t="shared" si="47"/>
        <v>0.40082724937700004</v>
      </c>
      <c r="AW204" s="121">
        <v>9.3613982000000005E-7</v>
      </c>
      <c r="AX204" s="121">
        <v>2.8245598E-9</v>
      </c>
      <c r="AY204" s="121">
        <v>7.7171007000000003E-14</v>
      </c>
      <c r="AZ204" s="121">
        <v>1.6975774E-13</v>
      </c>
      <c r="BA204" s="121">
        <v>0</v>
      </c>
      <c r="BB204" s="121">
        <v>1.9996805E-9</v>
      </c>
      <c r="BC204" s="121">
        <v>3.8143483999999998E-7</v>
      </c>
      <c r="BD204" s="121">
        <v>3.0553650999999997E-10</v>
      </c>
      <c r="BE204" s="121">
        <v>4.0526801000000001E-10</v>
      </c>
      <c r="BF204" s="121">
        <v>4.4629976999999998E-11</v>
      </c>
      <c r="BG204" s="121">
        <v>2.6207088000000002E-15</v>
      </c>
      <c r="BH204" s="121">
        <v>5.7081146999999997E-14</v>
      </c>
      <c r="BI204" s="121">
        <v>4.6059351000000005E-13</v>
      </c>
      <c r="BJ204" s="121">
        <v>2.7695866999999999E-15</v>
      </c>
      <c r="BK204" s="121">
        <v>2.8529875E-10</v>
      </c>
      <c r="BL204" s="121">
        <v>1.6352276000000001E-10</v>
      </c>
      <c r="BM204" s="121">
        <v>2.2488224E-11</v>
      </c>
      <c r="BN204" s="121">
        <v>1.3899377E-5</v>
      </c>
      <c r="BO204" s="121">
        <v>0.40081335000000001</v>
      </c>
      <c r="BP204" s="121">
        <v>0</v>
      </c>
      <c r="BQ204" s="121">
        <v>0</v>
      </c>
      <c r="BR204" s="121">
        <v>0</v>
      </c>
      <c r="BT204" s="71">
        <v>9.2633812999999996E-5</v>
      </c>
      <c r="BU204" s="71">
        <v>3.3688639999999999E-6</v>
      </c>
      <c r="BV204" s="71">
        <v>2.8127400000000001E-5</v>
      </c>
      <c r="BW204" s="71">
        <v>3.9799583999999999E-7</v>
      </c>
      <c r="BX204" s="71">
        <v>3.4399289000000001E-6</v>
      </c>
      <c r="BY204" s="71">
        <v>1.1381160999999999E-6</v>
      </c>
      <c r="BZ204" s="71">
        <v>4.7668782999999997E-11</v>
      </c>
      <c r="CA204" s="71">
        <v>1.7155734999999999E-6</v>
      </c>
      <c r="CB204" s="71">
        <v>6.5013653000000001E-8</v>
      </c>
      <c r="CC204" s="71">
        <v>7.4782946000000005E-8</v>
      </c>
      <c r="CD204" s="71">
        <v>0</v>
      </c>
      <c r="CE204" s="71">
        <v>4.9729839000000001E-8</v>
      </c>
      <c r="CF204" s="71">
        <v>2.9389663999999999E-14</v>
      </c>
      <c r="CG204" s="71">
        <v>4.1308888999999997E-6</v>
      </c>
      <c r="CH204" s="71">
        <v>5.0124809999999999E-5</v>
      </c>
      <c r="CI204" s="71">
        <v>6.6139476999999998E-10</v>
      </c>
      <c r="CJ204" s="71">
        <v>0</v>
      </c>
      <c r="CL204" s="186">
        <v>2.4875813E-14</v>
      </c>
      <c r="CM204" s="186">
        <v>1.0087706999999999</v>
      </c>
      <c r="CN204" s="187">
        <v>4.8999705999999997E-2</v>
      </c>
      <c r="CO204" s="186">
        <v>2.5685799E-3</v>
      </c>
      <c r="CP204" s="186">
        <v>2.4702925000000001E-11</v>
      </c>
      <c r="CQ204" s="186">
        <v>2.4831015999999999E-9</v>
      </c>
      <c r="CR204" s="186">
        <v>1.3050630999999999E-4</v>
      </c>
      <c r="CS204" s="186">
        <v>3.1542331999999999E-2</v>
      </c>
      <c r="CT204" s="186">
        <v>2.9927151999999999E-5</v>
      </c>
      <c r="CU204" s="186">
        <v>3.9839523000000001E-4</v>
      </c>
      <c r="CW204" s="85" t="s">
        <v>860</v>
      </c>
      <c r="CX204" s="161" t="s">
        <v>2887</v>
      </c>
    </row>
    <row r="205" spans="1:102" ht="14.4">
      <c r="A205" t="s">
        <v>977</v>
      </c>
      <c r="B205" s="92" t="s">
        <v>896</v>
      </c>
      <c r="C205" s="126" t="str">
        <f t="shared" si="43"/>
        <v>A.030.18.136</v>
      </c>
      <c r="D205" s="11" t="s">
        <v>1699</v>
      </c>
      <c r="E205" s="125" t="s">
        <v>878</v>
      </c>
      <c r="F205" s="128" t="str">
        <f t="shared" si="44"/>
        <v>Ethyl acetate, from Ethyl Alcohol</v>
      </c>
      <c r="G205" s="131">
        <f t="shared" si="54"/>
        <v>0.33196248329549966</v>
      </c>
      <c r="H205" s="183">
        <f t="shared" si="55"/>
        <v>1.8991518029999998E-2</v>
      </c>
      <c r="I205" s="183">
        <f t="shared" si="56"/>
        <v>3.9546621062999998E-2</v>
      </c>
      <c r="J205" s="184">
        <f t="shared" si="57"/>
        <v>8.3363642024996357E-3</v>
      </c>
      <c r="K205" s="183">
        <v>0.26508798</v>
      </c>
      <c r="L205" s="146">
        <v>6.6396286000000001E-3</v>
      </c>
      <c r="M205" s="146">
        <v>1.1984597E-2</v>
      </c>
      <c r="N205" s="146">
        <v>1.6830464E-2</v>
      </c>
      <c r="O205" s="188">
        <v>1.4820774E-3</v>
      </c>
      <c r="P205" s="188">
        <v>1.5720569E-4</v>
      </c>
      <c r="Q205" s="146">
        <v>5.2177094E-4</v>
      </c>
      <c r="R205" s="146">
        <v>2.0754390000000001E-2</v>
      </c>
      <c r="S205" s="188">
        <v>4.3348667E-4</v>
      </c>
      <c r="T205" s="146">
        <v>1.5013598000000001E-4</v>
      </c>
      <c r="U205" s="188">
        <v>7.9025999999999992E-3</v>
      </c>
      <c r="V205" s="188">
        <v>1.7869482999999999E-5</v>
      </c>
      <c r="W205" s="188">
        <v>2.7752994000000002E-7</v>
      </c>
      <c r="X205" s="146">
        <v>2.5596357000000001E-12</v>
      </c>
      <c r="Z205" s="157">
        <f t="shared" si="48"/>
        <v>1.7672532000000001</v>
      </c>
      <c r="AB205" s="131">
        <f t="shared" si="49"/>
        <v>0.26508798</v>
      </c>
      <c r="AC205" s="131">
        <f t="shared" si="50"/>
        <v>5.8370133630000001E-2</v>
      </c>
      <c r="AD205" s="131">
        <f t="shared" si="51"/>
        <v>3.9378893129940001E-2</v>
      </c>
      <c r="AE205" s="131">
        <f t="shared" si="52"/>
        <v>3.9546621063000005E-2</v>
      </c>
      <c r="AF205" s="131">
        <f t="shared" si="53"/>
        <v>8.336086672559636E-3</v>
      </c>
      <c r="AH205">
        <v>44.694355000000002</v>
      </c>
      <c r="AI205" s="71">
        <v>25.275873000000001</v>
      </c>
      <c r="AJ205" s="71">
        <v>0.78759672000000003</v>
      </c>
      <c r="AK205" s="71">
        <v>0</v>
      </c>
      <c r="AL205" s="71">
        <v>18.187743000000001</v>
      </c>
      <c r="AM205" s="71">
        <v>0.28719665</v>
      </c>
      <c r="AN205" s="71">
        <v>0.15594583000000001</v>
      </c>
      <c r="AP205" s="129">
        <v>3.2914578E-2</v>
      </c>
      <c r="AQ205" s="129">
        <v>2.9740333000000001E-2</v>
      </c>
      <c r="AR205" s="129">
        <v>1.4252043999999999E-3</v>
      </c>
      <c r="AS205" s="129">
        <v>1.7490411E-3</v>
      </c>
      <c r="AT205" s="172">
        <f t="shared" si="45"/>
        <v>1.7829935693853301E-6</v>
      </c>
      <c r="AU205" s="172">
        <f t="shared" si="46"/>
        <v>5.2707264826432289E-9</v>
      </c>
      <c r="AV205" s="185">
        <f t="shared" si="47"/>
        <v>0.24496374204999999</v>
      </c>
      <c r="AW205" s="121">
        <v>1.6400131000000001E-6</v>
      </c>
      <c r="AX205" s="121">
        <v>4.9483153000000003E-9</v>
      </c>
      <c r="AY205" s="121">
        <v>1.3519504E-13</v>
      </c>
      <c r="AZ205" s="121">
        <v>3.6165132999999998E-13</v>
      </c>
      <c r="BA205" s="121">
        <v>0</v>
      </c>
      <c r="BB205" s="121">
        <v>4.6605234999999998E-10</v>
      </c>
      <c r="BC205" s="121">
        <v>1.4225894E-7</v>
      </c>
      <c r="BD205" s="121">
        <v>1.0539415E-10</v>
      </c>
      <c r="BE205" s="121">
        <v>1.4135979000000001E-10</v>
      </c>
      <c r="BF205" s="121">
        <v>7.3324132000000006E-11</v>
      </c>
      <c r="BG205" s="121">
        <v>6.1373470999999998E-17</v>
      </c>
      <c r="BH205" s="121">
        <v>1.4797429E-12</v>
      </c>
      <c r="BI205" s="121">
        <v>7.1440329999999995E-13</v>
      </c>
      <c r="BJ205" s="121">
        <v>3.7080263000000003E-15</v>
      </c>
      <c r="BK205" s="121">
        <v>8.2240213999999999E-11</v>
      </c>
      <c r="BL205" s="121">
        <v>1.7287516999999999E-10</v>
      </c>
      <c r="BM205" s="121">
        <v>3.45794E-21</v>
      </c>
      <c r="BN205" s="121">
        <v>3.6292050000000001E-5</v>
      </c>
      <c r="BO205" s="121">
        <v>0.24492744999999999</v>
      </c>
      <c r="BP205" s="121">
        <v>0</v>
      </c>
      <c r="BQ205" s="121">
        <v>0</v>
      </c>
      <c r="BR205" s="121">
        <v>0</v>
      </c>
      <c r="BT205" s="71">
        <v>9.0366067999999994E-5</v>
      </c>
      <c r="BU205" s="71">
        <v>9.7833337999999998E-7</v>
      </c>
      <c r="BV205" s="71">
        <v>4.9275708000000002E-5</v>
      </c>
      <c r="BW205" s="71">
        <v>2.4360266E-6</v>
      </c>
      <c r="BX205" s="71">
        <v>1.9905476000000001E-6</v>
      </c>
      <c r="BY205" s="71">
        <v>7.4436849E-9</v>
      </c>
      <c r="BZ205" s="71">
        <v>1.0155342E-10</v>
      </c>
      <c r="CA205" s="71">
        <v>1.1210866000000001E-8</v>
      </c>
      <c r="CB205" s="71">
        <v>2.2107801E-7</v>
      </c>
      <c r="CC205" s="71">
        <v>3.9055800000000002E-7</v>
      </c>
      <c r="CD205" s="71">
        <v>0</v>
      </c>
      <c r="CE205" s="71">
        <v>7.6467931999999996E-18</v>
      </c>
      <c r="CF205" s="71">
        <v>6.2611644999999998E-14</v>
      </c>
      <c r="CG205" s="71">
        <v>3.2800694000000001E-6</v>
      </c>
      <c r="CH205" s="71">
        <v>3.1773580999999998E-5</v>
      </c>
      <c r="CI205" s="71">
        <v>1.4106390000000001E-9</v>
      </c>
      <c r="CJ205" s="71">
        <v>0</v>
      </c>
      <c r="CL205" s="186">
        <v>5.2995349999999999E-14</v>
      </c>
      <c r="CM205" s="186">
        <v>1.7672540999999999</v>
      </c>
      <c r="CN205" s="187">
        <v>3.1454349000000002E-3</v>
      </c>
      <c r="CO205" s="186">
        <v>6.7105544999999998E-4</v>
      </c>
      <c r="CP205" s="186">
        <v>6.5910684000000002E-11</v>
      </c>
      <c r="CQ205" s="186">
        <v>5.9297531999999999E-9</v>
      </c>
      <c r="CR205" s="186">
        <v>7.3721530000000004E-5</v>
      </c>
      <c r="CS205" s="186">
        <v>0.30949996000000002</v>
      </c>
      <c r="CT205" s="186">
        <v>4.9168353E-5</v>
      </c>
      <c r="CU205" s="186">
        <v>2.6185426999999999E-6</v>
      </c>
      <c r="CW205" s="85" t="s">
        <v>860</v>
      </c>
      <c r="CX205" s="161" t="s">
        <v>2887</v>
      </c>
    </row>
    <row r="206" spans="1:102" ht="14.4">
      <c r="A206" t="s">
        <v>978</v>
      </c>
      <c r="B206" s="92" t="s">
        <v>896</v>
      </c>
      <c r="C206" s="126" t="str">
        <f t="shared" si="43"/>
        <v>A.030.18.137</v>
      </c>
      <c r="D206" s="11" t="s">
        <v>1699</v>
      </c>
      <c r="E206" s="125" t="s">
        <v>878</v>
      </c>
      <c r="F206" s="128" t="str">
        <f t="shared" si="44"/>
        <v>Ethylene glycol diethyl ether</v>
      </c>
      <c r="G206" s="131">
        <f t="shared" si="54"/>
        <v>0.72978322242449367</v>
      </c>
      <c r="H206" s="183">
        <f t="shared" si="55"/>
        <v>2.2151331359999998E-2</v>
      </c>
      <c r="I206" s="183">
        <f t="shared" si="56"/>
        <v>0.32550836311029996</v>
      </c>
      <c r="J206" s="184">
        <f t="shared" si="57"/>
        <v>1.3780127954193727E-2</v>
      </c>
      <c r="K206" s="183">
        <v>0.36834339999999999</v>
      </c>
      <c r="L206" s="146">
        <v>4.3358229999999998E-2</v>
      </c>
      <c r="M206" s="146">
        <v>1.2613381E-2</v>
      </c>
      <c r="N206" s="146">
        <v>8.5152301E-3</v>
      </c>
      <c r="O206" s="146">
        <v>1.1608454000000001E-2</v>
      </c>
      <c r="P206" s="188">
        <v>1.6605512E-3</v>
      </c>
      <c r="Q206" s="188">
        <v>3.6709606E-4</v>
      </c>
      <c r="R206" s="146">
        <v>0.26940324999999998</v>
      </c>
      <c r="S206" s="146">
        <v>3.4963177E-4</v>
      </c>
      <c r="T206" s="188">
        <v>1.2398113E-4</v>
      </c>
      <c r="U206" s="188">
        <v>1.3430266999999999E-2</v>
      </c>
      <c r="V206" s="188">
        <v>9.5209802999999992E-6</v>
      </c>
      <c r="W206" s="188">
        <v>2.2918207999999999E-7</v>
      </c>
      <c r="X206" s="146">
        <v>2.1137273999999998E-12</v>
      </c>
      <c r="Z206" s="157">
        <f t="shared" si="48"/>
        <v>2.4556226666666667</v>
      </c>
      <c r="AB206" s="131">
        <f t="shared" si="49"/>
        <v>0.36834339999999999</v>
      </c>
      <c r="AC206" s="131">
        <f t="shared" si="50"/>
        <v>0.34752619235999999</v>
      </c>
      <c r="AD206" s="131">
        <f t="shared" si="51"/>
        <v>0.32537509018207994</v>
      </c>
      <c r="AE206" s="131">
        <f t="shared" si="52"/>
        <v>0.32550836311029996</v>
      </c>
      <c r="AF206" s="131">
        <f t="shared" si="53"/>
        <v>1.3779898772113728E-2</v>
      </c>
      <c r="AH206">
        <v>31.850619999999999</v>
      </c>
      <c r="AI206" s="71">
        <v>26.753966999999999</v>
      </c>
      <c r="AJ206" s="71">
        <v>1.6548993000000001</v>
      </c>
      <c r="AK206" s="71">
        <v>0</v>
      </c>
      <c r="AL206" s="71">
        <v>1.0358206999999999</v>
      </c>
      <c r="AM206" s="71">
        <v>0.67012042999999999</v>
      </c>
      <c r="AN206" s="71">
        <v>1.7358119999999999</v>
      </c>
      <c r="AP206" s="129">
        <v>5.545431E-2</v>
      </c>
      <c r="AQ206" s="129">
        <v>5.1565449999999999E-2</v>
      </c>
      <c r="AR206" s="129">
        <v>2.1474071000000001E-3</v>
      </c>
      <c r="AS206" s="129">
        <v>1.7414529E-3</v>
      </c>
      <c r="AT206" s="172">
        <f t="shared" si="45"/>
        <v>3.0914537842749503E-6</v>
      </c>
      <c r="AU206" s="172">
        <f t="shared" si="46"/>
        <v>7.9415942371531106E-9</v>
      </c>
      <c r="AV206" s="185">
        <f t="shared" si="47"/>
        <v>0.243900964932</v>
      </c>
      <c r="AW206" s="121">
        <v>2.2788015E-6</v>
      </c>
      <c r="AX206" s="121">
        <v>6.8756943E-9</v>
      </c>
      <c r="AY206" s="121">
        <v>1.8785378999999999E-13</v>
      </c>
      <c r="AZ206" s="121">
        <v>4.7900495000000001E-13</v>
      </c>
      <c r="BA206" s="121">
        <v>0</v>
      </c>
      <c r="BB206" s="121">
        <v>2.6483623E-10</v>
      </c>
      <c r="BC206" s="121">
        <v>7.9734581999999995E-7</v>
      </c>
      <c r="BD206" s="121">
        <v>5.8969172000000004E-11</v>
      </c>
      <c r="BE206" s="121">
        <v>9.1862440999999998E-10</v>
      </c>
      <c r="BF206" s="121">
        <v>8.7951783000000006E-11</v>
      </c>
      <c r="BG206" s="121">
        <v>5.1855154999999997E-17</v>
      </c>
      <c r="BH206" s="121">
        <v>7.9379924E-14</v>
      </c>
      <c r="BI206" s="121">
        <v>8.2797907000000003E-14</v>
      </c>
      <c r="BJ206" s="121">
        <v>4.4886740999999997E-15</v>
      </c>
      <c r="BK206" s="121">
        <v>1.4733084000000001E-8</v>
      </c>
      <c r="BL206" s="121">
        <v>3.0806503999999998E-10</v>
      </c>
      <c r="BM206" s="121">
        <v>2.8555402000000001E-21</v>
      </c>
      <c r="BN206" s="121">
        <v>3.3804932E-5</v>
      </c>
      <c r="BO206" s="121">
        <v>0.24386716</v>
      </c>
      <c r="BP206" s="121">
        <v>0</v>
      </c>
      <c r="BQ206" s="121">
        <v>0</v>
      </c>
      <c r="BR206" s="121">
        <v>0</v>
      </c>
      <c r="BT206" s="71">
        <v>1.7094623E-4</v>
      </c>
      <c r="BU206" s="71">
        <v>6.3389575000000002E-6</v>
      </c>
      <c r="BV206" s="71">
        <v>6.8469276000000006E-5</v>
      </c>
      <c r="BW206" s="71">
        <v>3.1558964999999998E-5</v>
      </c>
      <c r="BX206" s="71">
        <v>1.5576979999999999E-5</v>
      </c>
      <c r="BY206" s="71">
        <v>1.1226290000000001E-8</v>
      </c>
      <c r="BZ206" s="71">
        <v>8.4915346000000004E-11</v>
      </c>
      <c r="CA206" s="71">
        <v>1.6961865E-8</v>
      </c>
      <c r="CB206" s="71">
        <v>2.2318973000000001E-6</v>
      </c>
      <c r="CC206" s="71">
        <v>2.5542489999999998E-7</v>
      </c>
      <c r="CD206" s="71">
        <v>0</v>
      </c>
      <c r="CE206" s="71">
        <v>6.3146628000000003E-18</v>
      </c>
      <c r="CF206" s="71">
        <v>5.1704213000000002E-14</v>
      </c>
      <c r="CG206" s="71">
        <v>2.0381976E-6</v>
      </c>
      <c r="CH206" s="71">
        <v>3.4391397999999999E-5</v>
      </c>
      <c r="CI206" s="71">
        <v>1.0056855E-5</v>
      </c>
      <c r="CJ206" s="71">
        <v>0</v>
      </c>
      <c r="CL206" s="186">
        <v>4.3763151000000002E-14</v>
      </c>
      <c r="CM206" s="186">
        <v>2.4556029000000001</v>
      </c>
      <c r="CN206" s="187">
        <v>4.2048242999999999E-3</v>
      </c>
      <c r="CO206" s="186">
        <v>4.3401461000000001E-3</v>
      </c>
      <c r="CP206" s="186">
        <v>3.7818282000000002E-9</v>
      </c>
      <c r="CQ206" s="186">
        <v>2.9308643000000001E-9</v>
      </c>
      <c r="CR206" s="186">
        <v>2.7826948999999998E-4</v>
      </c>
      <c r="CS206" s="186">
        <v>0.19902645999999999</v>
      </c>
      <c r="CT206" s="186">
        <v>5.8977095000000001E-5</v>
      </c>
      <c r="CU206" s="186">
        <v>3.9478095999999998E-6</v>
      </c>
      <c r="CW206" s="85" t="s">
        <v>848</v>
      </c>
      <c r="CX206" s="161" t="s">
        <v>2888</v>
      </c>
    </row>
    <row r="207" spans="1:102" ht="14.4">
      <c r="A207" t="s">
        <v>979</v>
      </c>
      <c r="B207" s="92" t="s">
        <v>896</v>
      </c>
      <c r="C207" s="126" t="str">
        <f t="shared" si="43"/>
        <v>A.030.18.138</v>
      </c>
      <c r="D207" s="11" t="s">
        <v>1699</v>
      </c>
      <c r="E207" s="125" t="s">
        <v>878</v>
      </c>
      <c r="F207" s="128" t="str">
        <f t="shared" si="44"/>
        <v>Ethylene glycol dimethyl ether</v>
      </c>
      <c r="G207" s="131">
        <f t="shared" si="54"/>
        <v>0.35312180242911795</v>
      </c>
      <c r="H207" s="183">
        <f t="shared" si="55"/>
        <v>1.373263666E-2</v>
      </c>
      <c r="I207" s="183">
        <f t="shared" si="56"/>
        <v>4.1053467776800003E-2</v>
      </c>
      <c r="J207" s="184">
        <f t="shared" si="57"/>
        <v>5.8855079923179352E-3</v>
      </c>
      <c r="K207" s="183">
        <v>0.29245019</v>
      </c>
      <c r="L207" s="146">
        <v>3.1379845000000003E-2</v>
      </c>
      <c r="M207" s="146">
        <v>7.7127258000000004E-3</v>
      </c>
      <c r="N207" s="146">
        <v>1.0248225E-2</v>
      </c>
      <c r="O207" s="146">
        <v>1.2270902E-3</v>
      </c>
      <c r="P207" s="146">
        <v>1.9500907E-3</v>
      </c>
      <c r="Q207" s="146">
        <v>3.0723076000000002E-4</v>
      </c>
      <c r="R207" s="146">
        <v>1.8672955000000001E-3</v>
      </c>
      <c r="S207" s="146">
        <v>1.5996078000000001E-4</v>
      </c>
      <c r="T207" s="146">
        <v>8.9481140000000002E-5</v>
      </c>
      <c r="U207" s="188">
        <v>5.7254762000000002E-3</v>
      </c>
      <c r="V207" s="188">
        <v>4.1203367999999998E-6</v>
      </c>
      <c r="W207" s="188">
        <v>7.1011662999999996E-8</v>
      </c>
      <c r="X207" s="146">
        <v>6.5493469000000002E-13</v>
      </c>
      <c r="Z207" s="157">
        <f t="shared" si="48"/>
        <v>1.9496679333333333</v>
      </c>
      <c r="AB207" s="131">
        <f t="shared" si="49"/>
        <v>0.29245019</v>
      </c>
      <c r="AC207" s="131">
        <f t="shared" si="50"/>
        <v>5.469250296E-2</v>
      </c>
      <c r="AD207" s="131">
        <f t="shared" si="51"/>
        <v>4.0959937311663003E-2</v>
      </c>
      <c r="AE207" s="131">
        <f t="shared" si="52"/>
        <v>4.1053467776800003E-2</v>
      </c>
      <c r="AF207" s="131">
        <f t="shared" si="53"/>
        <v>5.8854369806549348E-3</v>
      </c>
      <c r="AH207">
        <v>36.464177999999997</v>
      </c>
      <c r="AI207" s="71">
        <v>34.395468000000001</v>
      </c>
      <c r="AJ207" s="71">
        <v>0.71632233000000001</v>
      </c>
      <c r="AK207" s="71">
        <v>0</v>
      </c>
      <c r="AL207" s="71">
        <v>0.92373614999999998</v>
      </c>
      <c r="AM207" s="71">
        <v>0.28538119000000001</v>
      </c>
      <c r="AN207" s="71">
        <v>0.14326969000000001</v>
      </c>
      <c r="AP207" s="129">
        <v>4.4174278999999997E-2</v>
      </c>
      <c r="AQ207" s="129">
        <v>4.0073859000000003E-2</v>
      </c>
      <c r="AR207" s="129">
        <v>1.7149235999999999E-3</v>
      </c>
      <c r="AS207" s="129">
        <v>2.3854967000000002E-3</v>
      </c>
      <c r="AT207" s="172">
        <f t="shared" si="45"/>
        <v>2.4025095106058249E-6</v>
      </c>
      <c r="AU207" s="172">
        <f t="shared" si="46"/>
        <v>6.3421730109714312E-9</v>
      </c>
      <c r="AV207" s="185">
        <f t="shared" si="47"/>
        <v>0.33410318448299997</v>
      </c>
      <c r="AW207" s="121">
        <v>1.8092923999999999E-6</v>
      </c>
      <c r="AX207" s="121">
        <v>5.4590719E-9</v>
      </c>
      <c r="AY207" s="121">
        <v>1.4914963999999999E-13</v>
      </c>
      <c r="AZ207" s="121">
        <v>9.2535825000000003E-14</v>
      </c>
      <c r="BA207" s="121">
        <v>0</v>
      </c>
      <c r="BB207" s="121">
        <v>3.1637038E-10</v>
      </c>
      <c r="BC207" s="121">
        <v>5.7565505999999998E-7</v>
      </c>
      <c r="BD207" s="121">
        <v>7.2000908999999998E-11</v>
      </c>
      <c r="BE207" s="121">
        <v>6.6405620000000001E-10</v>
      </c>
      <c r="BF207" s="121">
        <v>1.4673316000000001E-10</v>
      </c>
      <c r="BG207" s="121">
        <v>1.5703647E-17</v>
      </c>
      <c r="BH207" s="121">
        <v>6.9377702E-14</v>
      </c>
      <c r="BI207" s="121">
        <v>8.7142735999999995E-14</v>
      </c>
      <c r="BJ207" s="121">
        <v>5.1561889000000001E-15</v>
      </c>
      <c r="BK207" s="121">
        <v>1.7210959000000001E-8</v>
      </c>
      <c r="BL207" s="121">
        <v>3.4628690000000001E-11</v>
      </c>
      <c r="BM207" s="121">
        <v>8.8478406E-22</v>
      </c>
      <c r="BN207" s="121">
        <v>1.5704482999999999E-5</v>
      </c>
      <c r="BO207" s="121">
        <v>0.33408747999999999</v>
      </c>
      <c r="BP207" s="121">
        <v>0</v>
      </c>
      <c r="BQ207" s="121">
        <v>0</v>
      </c>
      <c r="BR207" s="121">
        <v>0</v>
      </c>
      <c r="BT207" s="71">
        <v>1.1494279E-4</v>
      </c>
      <c r="BU207" s="71">
        <v>4.5791652000000001E-6</v>
      </c>
      <c r="BV207" s="71">
        <v>5.4361916000000003E-5</v>
      </c>
      <c r="BW207" s="71">
        <v>2.1996612999999999E-7</v>
      </c>
      <c r="BX207" s="71">
        <v>4.8405954000000001E-6</v>
      </c>
      <c r="BY207" s="71">
        <v>1.9046177000000001E-9</v>
      </c>
      <c r="BZ207" s="71">
        <v>3.3838243000000002E-6</v>
      </c>
      <c r="CA207" s="71">
        <v>2.8685273000000002E-9</v>
      </c>
      <c r="CB207" s="71">
        <v>2.6189612000000001E-6</v>
      </c>
      <c r="CC207" s="71">
        <v>2.1272785999999999E-7</v>
      </c>
      <c r="CD207" s="71">
        <v>0</v>
      </c>
      <c r="CE207" s="71">
        <v>1.9565870999999999E-18</v>
      </c>
      <c r="CF207" s="71">
        <v>1.6020459E-14</v>
      </c>
      <c r="CG207" s="71">
        <v>2.2560800000000002E-6</v>
      </c>
      <c r="CH207" s="71">
        <v>4.2462892000000001E-5</v>
      </c>
      <c r="CI207" s="71">
        <v>1.8874541999999998E-9</v>
      </c>
      <c r="CJ207" s="71">
        <v>0</v>
      </c>
      <c r="CL207" s="186">
        <v>1.3559935E-14</v>
      </c>
      <c r="CM207" s="186">
        <v>1.9496682000000001</v>
      </c>
      <c r="CN207" s="187">
        <v>6.7192490000000001E-3</v>
      </c>
      <c r="CO207" s="186">
        <v>3.1334316000000001E-3</v>
      </c>
      <c r="CP207" s="186">
        <v>4.4701278999999999E-9</v>
      </c>
      <c r="CQ207" s="186">
        <v>1.2254006999999999E-9</v>
      </c>
      <c r="CR207" s="186">
        <v>2.0020842000000001E-4</v>
      </c>
      <c r="CS207" s="186">
        <v>6.1284436999999997E-2</v>
      </c>
      <c r="CT207" s="186">
        <v>9.7559137999999996E-5</v>
      </c>
      <c r="CU207" s="186">
        <v>6.7000724999999998E-7</v>
      </c>
      <c r="CW207" s="85" t="s">
        <v>848</v>
      </c>
      <c r="CX207" s="161" t="s">
        <v>2889</v>
      </c>
    </row>
    <row r="208" spans="1:102" ht="14.4">
      <c r="A208" t="s">
        <v>980</v>
      </c>
      <c r="B208" s="92" t="s">
        <v>896</v>
      </c>
      <c r="C208" s="126" t="str">
        <f t="shared" si="43"/>
        <v>A.030.18.139</v>
      </c>
      <c r="D208" s="11" t="s">
        <v>1699</v>
      </c>
      <c r="E208" s="125" t="s">
        <v>878</v>
      </c>
      <c r="F208" s="128" t="str">
        <f t="shared" si="44"/>
        <v>Ethylene glycol monoethyl ether</v>
      </c>
      <c r="G208" s="131">
        <f t="shared" si="54"/>
        <v>0.2853582812636235</v>
      </c>
      <c r="H208" s="183">
        <f t="shared" si="55"/>
        <v>9.4905198099999987E-3</v>
      </c>
      <c r="I208" s="183">
        <f t="shared" si="56"/>
        <v>2.9619520677000001E-2</v>
      </c>
      <c r="J208" s="184">
        <f t="shared" si="57"/>
        <v>1.0467150776623533E-2</v>
      </c>
      <c r="K208" s="183">
        <v>0.23578109</v>
      </c>
      <c r="L208" s="146">
        <v>2.2023724000000001E-2</v>
      </c>
      <c r="M208" s="146">
        <v>6.4226277E-3</v>
      </c>
      <c r="N208" s="146">
        <v>5.6271956E-3</v>
      </c>
      <c r="O208" s="146">
        <v>1.594587E-3</v>
      </c>
      <c r="P208" s="146">
        <v>1.9457828999999999E-3</v>
      </c>
      <c r="Q208" s="146">
        <v>3.2295430999999998E-4</v>
      </c>
      <c r="R208" s="146">
        <v>1.0132863000000001E-3</v>
      </c>
      <c r="S208" s="188">
        <v>2.1666399E-4</v>
      </c>
      <c r="T208" s="146">
        <v>1.4919152E-4</v>
      </c>
      <c r="U208" s="188">
        <v>1.0250211E-2</v>
      </c>
      <c r="V208" s="188">
        <v>1.0691156999999999E-5</v>
      </c>
      <c r="W208" s="188">
        <v>2.7578407999999998E-7</v>
      </c>
      <c r="X208" s="146">
        <v>2.5435336999999999E-12</v>
      </c>
      <c r="Z208" s="157">
        <f t="shared" si="48"/>
        <v>1.5718739333333334</v>
      </c>
      <c r="AB208" s="131">
        <f t="shared" si="49"/>
        <v>0.23578109</v>
      </c>
      <c r="AC208" s="131">
        <f t="shared" si="50"/>
        <v>3.8950157809999997E-2</v>
      </c>
      <c r="AD208" s="131">
        <f t="shared" si="51"/>
        <v>2.945991378408E-2</v>
      </c>
      <c r="AE208" s="131">
        <f t="shared" si="52"/>
        <v>2.9619520677000001E-2</v>
      </c>
      <c r="AF208" s="131">
        <f t="shared" si="53"/>
        <v>1.0466874992543533E-2</v>
      </c>
      <c r="AH208">
        <v>25.144936000000001</v>
      </c>
      <c r="AI208" s="71">
        <v>22.297066999999998</v>
      </c>
      <c r="AJ208" s="71">
        <v>1.1760957000000001</v>
      </c>
      <c r="AK208" s="71">
        <v>0</v>
      </c>
      <c r="AL208" s="71">
        <v>0.95575944000000002</v>
      </c>
      <c r="AM208" s="71">
        <v>0.48074498999999998</v>
      </c>
      <c r="AN208" s="71">
        <v>0.23526807</v>
      </c>
      <c r="AP208" s="129">
        <v>3.4211332999999997E-2</v>
      </c>
      <c r="AQ208" s="129">
        <v>3.1401507000000002E-2</v>
      </c>
      <c r="AR208" s="129">
        <v>1.3385604000000001E-3</v>
      </c>
      <c r="AS208" s="129">
        <v>1.4712655E-3</v>
      </c>
      <c r="AT208" s="172">
        <f t="shared" si="45"/>
        <v>1.8825843893242798E-6</v>
      </c>
      <c r="AU208" s="172">
        <f t="shared" si="46"/>
        <v>4.9502975496799235E-9</v>
      </c>
      <c r="AV208" s="185">
        <f t="shared" si="47"/>
        <v>0.20605958668900001</v>
      </c>
      <c r="AW208" s="121">
        <v>1.4587012E-6</v>
      </c>
      <c r="AX208" s="121">
        <v>4.4012534999999997E-9</v>
      </c>
      <c r="AY208" s="121">
        <v>1.2024852999999999E-13</v>
      </c>
      <c r="AZ208" s="121">
        <v>3.5937627999999999E-13</v>
      </c>
      <c r="BA208" s="121">
        <v>0</v>
      </c>
      <c r="BB208" s="121">
        <v>1.7459174000000001E-10</v>
      </c>
      <c r="BC208" s="121">
        <v>4.0643633000000001E-7</v>
      </c>
      <c r="BD208" s="121">
        <v>3.8879553E-11</v>
      </c>
      <c r="BE208" s="121">
        <v>4.6679723999999999E-10</v>
      </c>
      <c r="BF208" s="121">
        <v>4.3056105999999999E-11</v>
      </c>
      <c r="BG208" s="121">
        <v>6.0987386999999998E-17</v>
      </c>
      <c r="BH208" s="121">
        <v>8.6620503000000005E-14</v>
      </c>
      <c r="BI208" s="121">
        <v>9.8965719000000001E-14</v>
      </c>
      <c r="BJ208" s="121">
        <v>5.2549370999999999E-15</v>
      </c>
      <c r="BK208" s="121">
        <v>1.7235923000000002E-8</v>
      </c>
      <c r="BL208" s="121">
        <v>3.5985208000000003E-11</v>
      </c>
      <c r="BM208" s="121">
        <v>3.4361870000000002E-21</v>
      </c>
      <c r="BN208" s="121">
        <v>2.2236689E-5</v>
      </c>
      <c r="BO208" s="121">
        <v>0.20603735000000001</v>
      </c>
      <c r="BP208" s="121">
        <v>0</v>
      </c>
      <c r="BQ208" s="121">
        <v>0</v>
      </c>
      <c r="BR208" s="121">
        <v>0</v>
      </c>
      <c r="BT208" s="71">
        <v>8.3658340999999997E-5</v>
      </c>
      <c r="BU208" s="71">
        <v>3.2219739E-6</v>
      </c>
      <c r="BV208" s="71">
        <v>4.3828017000000001E-5</v>
      </c>
      <c r="BW208" s="71">
        <v>1.1989968000000001E-7</v>
      </c>
      <c r="BX208" s="71">
        <v>3.9488139000000002E-6</v>
      </c>
      <c r="BY208" s="71">
        <v>7.3968586999999996E-9</v>
      </c>
      <c r="BZ208" s="71">
        <v>1.0091458E-10</v>
      </c>
      <c r="CA208" s="71">
        <v>1.1140341E-8</v>
      </c>
      <c r="CB208" s="71">
        <v>2.6145302E-6</v>
      </c>
      <c r="CC208" s="71">
        <v>2.2188127E-7</v>
      </c>
      <c r="CD208" s="71">
        <v>0</v>
      </c>
      <c r="CE208" s="71">
        <v>7.5986892999999999E-18</v>
      </c>
      <c r="CF208" s="71">
        <v>6.2217771999999996E-14</v>
      </c>
      <c r="CG208" s="71">
        <v>1.2841497999999999E-6</v>
      </c>
      <c r="CH208" s="71">
        <v>2.8399037000000002E-5</v>
      </c>
      <c r="CI208" s="71">
        <v>1.4002535999999999E-9</v>
      </c>
      <c r="CJ208" s="71">
        <v>0</v>
      </c>
      <c r="CL208" s="186">
        <v>5.2661970999999998E-14</v>
      </c>
      <c r="CM208" s="186">
        <v>1.5718749000000001</v>
      </c>
      <c r="CN208" s="187">
        <v>2.8458084000000002E-3</v>
      </c>
      <c r="CO208" s="186">
        <v>2.2061110000000002E-3</v>
      </c>
      <c r="CP208" s="186">
        <v>4.4878191999999997E-9</v>
      </c>
      <c r="CQ208" s="186">
        <v>2.0887586000000001E-9</v>
      </c>
      <c r="CR208" s="186">
        <v>1.4335629999999999E-4</v>
      </c>
      <c r="CS208" s="186">
        <v>6.9618288E-2</v>
      </c>
      <c r="CT208" s="186">
        <v>2.8871773999999999E-5</v>
      </c>
      <c r="CU208" s="186">
        <v>2.6020701999999999E-6</v>
      </c>
      <c r="CW208" s="85" t="s">
        <v>848</v>
      </c>
      <c r="CX208" s="161" t="s">
        <v>2890</v>
      </c>
    </row>
    <row r="209" spans="1:102" ht="14.4">
      <c r="A209" t="s">
        <v>981</v>
      </c>
      <c r="B209" s="92" t="s">
        <v>896</v>
      </c>
      <c r="C209" s="126" t="str">
        <f t="shared" si="43"/>
        <v>A.030.18.140</v>
      </c>
      <c r="D209" s="11" t="s">
        <v>1699</v>
      </c>
      <c r="E209" s="125" t="s">
        <v>878</v>
      </c>
      <c r="F209" s="128" t="str">
        <f t="shared" si="44"/>
        <v>Ethylene hydration</v>
      </c>
      <c r="G209" s="131">
        <f t="shared" si="54"/>
        <v>0.38051923338512772</v>
      </c>
      <c r="H209" s="183">
        <f t="shared" si="55"/>
        <v>1.2733498071E-2</v>
      </c>
      <c r="I209" s="183">
        <f t="shared" si="56"/>
        <v>5.2888974483999998E-2</v>
      </c>
      <c r="J209" s="184">
        <f t="shared" si="57"/>
        <v>2.5139108301277251E-3</v>
      </c>
      <c r="K209" s="183">
        <v>0.31238284999999999</v>
      </c>
      <c r="L209" s="146">
        <v>3.6118636000000003E-2</v>
      </c>
      <c r="M209" s="146">
        <v>1.3607635999999999E-2</v>
      </c>
      <c r="N209" s="146">
        <v>1.1145109E-2</v>
      </c>
      <c r="O209" s="146">
        <v>1.4321726E-3</v>
      </c>
      <c r="P209" s="146">
        <v>3.6400201E-5</v>
      </c>
      <c r="Q209" s="146">
        <v>1.1981627E-4</v>
      </c>
      <c r="R209" s="146">
        <v>2.8862316000000002E-3</v>
      </c>
      <c r="S209" s="146">
        <v>9.4288345000000006E-5</v>
      </c>
      <c r="T209" s="188">
        <v>2.6610997000000002E-4</v>
      </c>
      <c r="U209" s="188">
        <v>2.4194112999999999E-3</v>
      </c>
      <c r="V209" s="188">
        <v>1.0360913999999999E-5</v>
      </c>
      <c r="W209" s="188">
        <v>2.1118318000000001E-7</v>
      </c>
      <c r="X209" s="146">
        <v>1.9477250000000002E-12</v>
      </c>
      <c r="Z209" s="157">
        <f t="shared" si="48"/>
        <v>2.0825523333333336</v>
      </c>
      <c r="AB209" s="131">
        <f t="shared" si="49"/>
        <v>0.31238284999999999</v>
      </c>
      <c r="AC209" s="131">
        <f t="shared" si="50"/>
        <v>6.5346001671000006E-2</v>
      </c>
      <c r="AD209" s="131">
        <f t="shared" si="51"/>
        <v>5.2612714783179998E-2</v>
      </c>
      <c r="AE209" s="131">
        <f t="shared" si="52"/>
        <v>5.2888974483999998E-2</v>
      </c>
      <c r="AF209" s="131">
        <f t="shared" si="53"/>
        <v>2.5136996469477249E-3</v>
      </c>
      <c r="AH209">
        <v>40.574522999999999</v>
      </c>
      <c r="AI209" s="71">
        <v>39.442182000000003</v>
      </c>
      <c r="AJ209" s="71">
        <v>0.11540954</v>
      </c>
      <c r="AK209" s="71">
        <v>0</v>
      </c>
      <c r="AL209" s="71">
        <v>0.94941787</v>
      </c>
      <c r="AM209" s="71">
        <v>4.4124837E-2</v>
      </c>
      <c r="AN209" s="71">
        <v>2.3389439000000001E-2</v>
      </c>
      <c r="AP209" s="129">
        <v>4.7994549999999997E-2</v>
      </c>
      <c r="AQ209" s="129">
        <v>4.3274422E-2</v>
      </c>
      <c r="AR209" s="129">
        <v>1.9095983999999999E-3</v>
      </c>
      <c r="AS209" s="129">
        <v>2.8105298999999999E-3</v>
      </c>
      <c r="AT209" s="172">
        <f t="shared" si="45"/>
        <v>2.5943898019043697E-6</v>
      </c>
      <c r="AU209" s="172">
        <f t="shared" si="46"/>
        <v>7.0621242856011584E-9</v>
      </c>
      <c r="AV209" s="185">
        <f t="shared" si="47"/>
        <v>0.39363163741970003</v>
      </c>
      <c r="AW209" s="121">
        <v>1.9326102000000001E-6</v>
      </c>
      <c r="AX209" s="121">
        <v>5.8311513999999997E-9</v>
      </c>
      <c r="AY209" s="121">
        <v>1.5931539000000001E-13</v>
      </c>
      <c r="AZ209" s="121">
        <v>2.7519437000000002E-13</v>
      </c>
      <c r="BA209" s="121">
        <v>0</v>
      </c>
      <c r="BB209" s="121">
        <v>3.5028838000000001E-10</v>
      </c>
      <c r="BC209" s="121">
        <v>6.6136873E-7</v>
      </c>
      <c r="BD209" s="121">
        <v>7.9254910000000002E-11</v>
      </c>
      <c r="BE209" s="121">
        <v>7.6475842000000005E-10</v>
      </c>
      <c r="BF209" s="121">
        <v>3.8675314000000001E-10</v>
      </c>
      <c r="BG209" s="121">
        <v>4.6701426999999998E-17</v>
      </c>
      <c r="BH209" s="121">
        <v>4.4907252999999997E-14</v>
      </c>
      <c r="BI209" s="121">
        <v>1.7372904E-15</v>
      </c>
      <c r="BJ209" s="121">
        <v>4.0896370000000002E-16</v>
      </c>
      <c r="BK209" s="121">
        <v>5.6985610000000001E-12</v>
      </c>
      <c r="BL209" s="121">
        <v>5.4609769000000002E-11</v>
      </c>
      <c r="BM209" s="121">
        <v>2.6312792000000001E-21</v>
      </c>
      <c r="BN209" s="121">
        <v>7.8374197000000004E-6</v>
      </c>
      <c r="BO209" s="121">
        <v>0.39362380000000002</v>
      </c>
      <c r="BP209" s="121">
        <v>0</v>
      </c>
      <c r="BQ209" s="121">
        <v>0</v>
      </c>
      <c r="BR209" s="121">
        <v>0</v>
      </c>
      <c r="BT209" s="71">
        <v>1.2974549000000001E-4</v>
      </c>
      <c r="BU209" s="71">
        <v>5.2753339999999998E-6</v>
      </c>
      <c r="BV209" s="71">
        <v>5.8067084999999997E-5</v>
      </c>
      <c r="BW209" s="71">
        <v>3.3923086E-7</v>
      </c>
      <c r="BX209" s="71">
        <v>5.5273281000000003E-6</v>
      </c>
      <c r="BY209" s="71">
        <v>5.6641852999999998E-9</v>
      </c>
      <c r="BZ209" s="71">
        <v>1.0063231E-5</v>
      </c>
      <c r="CA209" s="71">
        <v>8.5307776000000007E-9</v>
      </c>
      <c r="CB209" s="71">
        <v>5.2920148999999998E-8</v>
      </c>
      <c r="CC209" s="71">
        <v>9.1059319000000001E-8</v>
      </c>
      <c r="CD209" s="71">
        <v>0</v>
      </c>
      <c r="CE209" s="71">
        <v>5.8187381999999997E-18</v>
      </c>
      <c r="CF209" s="71">
        <v>4.7643602000000001E-14</v>
      </c>
      <c r="CG209" s="71">
        <v>2.4723754E-6</v>
      </c>
      <c r="CH209" s="71">
        <v>4.7837121000000001E-5</v>
      </c>
      <c r="CI209" s="71">
        <v>5.6127709000000001E-9</v>
      </c>
      <c r="CJ209" s="71">
        <v>0</v>
      </c>
      <c r="CL209" s="186">
        <v>4.0326194000000001E-14</v>
      </c>
      <c r="CM209" s="186">
        <v>2.0825531000000002</v>
      </c>
      <c r="CN209" s="187">
        <v>7.8117185000000002E-3</v>
      </c>
      <c r="CO209" s="186">
        <v>3.6105957000000001E-3</v>
      </c>
      <c r="CP209" s="186">
        <v>2.0794973000000002E-11</v>
      </c>
      <c r="CQ209" s="186">
        <v>2.4427428999999999E-9</v>
      </c>
      <c r="CR209" s="186">
        <v>2.2793244999999999E-4</v>
      </c>
      <c r="CS209" s="186">
        <v>1.3687491999999999E-3</v>
      </c>
      <c r="CT209" s="186">
        <v>2.5686011000000003E-4</v>
      </c>
      <c r="CU209" s="186">
        <v>1.9925495999999999E-6</v>
      </c>
      <c r="CW209" s="88" t="s">
        <v>826</v>
      </c>
      <c r="CX209" s="161" t="s">
        <v>2891</v>
      </c>
    </row>
    <row r="210" spans="1:102" ht="14.4">
      <c r="A210" t="s">
        <v>982</v>
      </c>
      <c r="B210" s="92" t="s">
        <v>896</v>
      </c>
      <c r="C210" s="126" t="str">
        <f t="shared" si="43"/>
        <v>A.030.18.141</v>
      </c>
      <c r="D210" s="11" t="s">
        <v>1699</v>
      </c>
      <c r="E210" s="125" t="s">
        <v>878</v>
      </c>
      <c r="F210" s="128" t="str">
        <f t="shared" si="44"/>
        <v>Formic acid by butane oxidation</v>
      </c>
      <c r="G210" s="131">
        <f t="shared" si="54"/>
        <v>0.21507432942497073</v>
      </c>
      <c r="H210" s="183">
        <f t="shared" si="55"/>
        <v>2.2981740077999999E-2</v>
      </c>
      <c r="I210" s="183">
        <f t="shared" si="56"/>
        <v>3.56246276854E-2</v>
      </c>
      <c r="J210" s="184">
        <f t="shared" si="57"/>
        <v>5.2455216615707352E-3</v>
      </c>
      <c r="K210" s="183">
        <v>0.15122244000000001</v>
      </c>
      <c r="L210" s="146">
        <v>1.2230911000000001E-2</v>
      </c>
      <c r="M210" s="146">
        <v>1.9939739000000001E-2</v>
      </c>
      <c r="N210" s="146">
        <v>2.0990953E-2</v>
      </c>
      <c r="O210" s="188">
        <v>1.8568158E-3</v>
      </c>
      <c r="P210" s="146">
        <v>4.5331996999999997E-5</v>
      </c>
      <c r="Q210" s="146">
        <v>8.8639281000000005E-5</v>
      </c>
      <c r="R210" s="188">
        <v>3.3762509999999998E-3</v>
      </c>
      <c r="S210" s="146">
        <v>1.9900587E-4</v>
      </c>
      <c r="T210" s="146">
        <v>7.0429368000000006E-5</v>
      </c>
      <c r="U210" s="188">
        <v>5.0463855999999998E-3</v>
      </c>
      <c r="V210" s="188">
        <v>7.2973174E-6</v>
      </c>
      <c r="W210" s="188">
        <v>1.3019037E-7</v>
      </c>
      <c r="X210" s="146">
        <v>1.2007349999999999E-12</v>
      </c>
      <c r="Z210" s="157">
        <f t="shared" si="48"/>
        <v>1.0081496000000001</v>
      </c>
      <c r="AB210" s="131">
        <f t="shared" si="49"/>
        <v>0.15122244000000001</v>
      </c>
      <c r="AC210" s="131">
        <f t="shared" si="50"/>
        <v>5.8528641078000002E-2</v>
      </c>
      <c r="AD210" s="131">
        <f t="shared" si="51"/>
        <v>3.5547031190369997E-2</v>
      </c>
      <c r="AE210" s="131">
        <f t="shared" si="52"/>
        <v>3.56246276854E-2</v>
      </c>
      <c r="AF210" s="131">
        <f t="shared" si="53"/>
        <v>5.245391471200735E-3</v>
      </c>
      <c r="AH210">
        <v>41.409598000000003</v>
      </c>
      <c r="AI210" s="71">
        <v>40.546874000000003</v>
      </c>
      <c r="AJ210" s="71">
        <v>0.54335001999999999</v>
      </c>
      <c r="AK210" s="71">
        <v>0</v>
      </c>
      <c r="AL210" s="71">
        <v>7.8367139000000002E-2</v>
      </c>
      <c r="AM210" s="71">
        <v>0.15690038000000001</v>
      </c>
      <c r="AN210" s="71">
        <v>8.4106677000000005E-2</v>
      </c>
      <c r="AP210" s="129">
        <v>2.5838071000000001E-2</v>
      </c>
      <c r="AQ210" s="129">
        <v>2.2004279000000002E-2</v>
      </c>
      <c r="AR210" s="129">
        <v>9.7366691999999999E-4</v>
      </c>
      <c r="AS210" s="129">
        <v>2.8601245000000001E-3</v>
      </c>
      <c r="AT210" s="172">
        <f t="shared" si="45"/>
        <v>1.31920140700203E-6</v>
      </c>
      <c r="AU210" s="172">
        <f t="shared" si="46"/>
        <v>3.6008391912201998E-9</v>
      </c>
      <c r="AV210" s="185">
        <f t="shared" si="47"/>
        <v>0.40057767072299999</v>
      </c>
      <c r="AW210" s="121">
        <v>9.3555691999999999E-7</v>
      </c>
      <c r="AX210" s="121">
        <v>2.8228010000000001E-9</v>
      </c>
      <c r="AY210" s="121">
        <v>7.7122956000000002E-14</v>
      </c>
      <c r="AZ210" s="121">
        <v>1.6965202999999999E-13</v>
      </c>
      <c r="BA210" s="121">
        <v>0</v>
      </c>
      <c r="BB210" s="121">
        <v>1.9984353000000001E-9</v>
      </c>
      <c r="BC210" s="121">
        <v>3.8119733999999998E-7</v>
      </c>
      <c r="BD210" s="121">
        <v>3.0534626000000002E-10</v>
      </c>
      <c r="BE210" s="121">
        <v>4.0501566000000002E-10</v>
      </c>
      <c r="BF210" s="121">
        <v>4.4602187000000002E-11</v>
      </c>
      <c r="BG210" s="121">
        <v>2.6190770000000001E-15</v>
      </c>
      <c r="BH210" s="121">
        <v>5.7045604999999997E-14</v>
      </c>
      <c r="BI210" s="121">
        <v>4.6030671999999997E-13</v>
      </c>
      <c r="BJ210" s="121">
        <v>2.7678622E-15</v>
      </c>
      <c r="BK210" s="121">
        <v>2.8512110999999998E-10</v>
      </c>
      <c r="BL210" s="121">
        <v>1.6342093999999999E-10</v>
      </c>
      <c r="BM210" s="121">
        <v>2.2474221999999999E-11</v>
      </c>
      <c r="BN210" s="121">
        <v>1.3890723E-5</v>
      </c>
      <c r="BO210" s="121">
        <v>0.40056377999999998</v>
      </c>
      <c r="BP210" s="121">
        <v>0</v>
      </c>
      <c r="BQ210" s="121">
        <v>0</v>
      </c>
      <c r="BR210" s="121">
        <v>0</v>
      </c>
      <c r="BT210" s="71">
        <v>9.2576133E-5</v>
      </c>
      <c r="BU210" s="71">
        <v>3.3667664000000002E-6</v>
      </c>
      <c r="BV210" s="71">
        <v>2.8109885999999998E-5</v>
      </c>
      <c r="BW210" s="71">
        <v>3.9774803000000003E-7</v>
      </c>
      <c r="BX210" s="71">
        <v>3.4377870000000002E-6</v>
      </c>
      <c r="BY210" s="71">
        <v>1.1374074000000001E-6</v>
      </c>
      <c r="BZ210" s="71">
        <v>4.7639101000000001E-11</v>
      </c>
      <c r="CA210" s="71">
        <v>1.7145053E-6</v>
      </c>
      <c r="CB210" s="71">
        <v>6.4973171999999997E-8</v>
      </c>
      <c r="CC210" s="71">
        <v>7.4736380999999994E-8</v>
      </c>
      <c r="CD210" s="71">
        <v>0</v>
      </c>
      <c r="CE210" s="71">
        <v>4.9698874E-8</v>
      </c>
      <c r="CF210" s="71">
        <v>2.9371363999999999E-14</v>
      </c>
      <c r="CG210" s="71">
        <v>4.1283166999999999E-6</v>
      </c>
      <c r="CH210" s="71">
        <v>5.0093599000000002E-5</v>
      </c>
      <c r="CI210" s="71">
        <v>6.6098293999999999E-10</v>
      </c>
      <c r="CJ210" s="71">
        <v>0</v>
      </c>
      <c r="CL210" s="186">
        <v>2.4860322999999999E-14</v>
      </c>
      <c r="CM210" s="186">
        <v>1.0081426</v>
      </c>
      <c r="CN210" s="187">
        <v>4.8969196E-2</v>
      </c>
      <c r="CO210" s="186">
        <v>2.5669805000000001E-3</v>
      </c>
      <c r="CP210" s="186">
        <v>2.4687544000000002E-11</v>
      </c>
      <c r="CQ210" s="186">
        <v>2.4815555000000001E-9</v>
      </c>
      <c r="CR210" s="186">
        <v>1.3042505E-4</v>
      </c>
      <c r="CS210" s="186">
        <v>3.1522691999999998E-2</v>
      </c>
      <c r="CT210" s="186">
        <v>2.9908517999999999E-5</v>
      </c>
      <c r="CU210" s="186">
        <v>3.9814716000000002E-4</v>
      </c>
      <c r="CW210" s="85" t="s">
        <v>818</v>
      </c>
      <c r="CX210" s="161" t="s">
        <v>2892</v>
      </c>
    </row>
    <row r="211" spans="1:102" ht="14.4">
      <c r="A211" t="s">
        <v>983</v>
      </c>
      <c r="B211" s="92" t="s">
        <v>896</v>
      </c>
      <c r="C211" s="126" t="str">
        <f t="shared" si="43"/>
        <v>A.030.18.142</v>
      </c>
      <c r="D211" s="11" t="s">
        <v>1699</v>
      </c>
      <c r="E211" s="125" t="s">
        <v>878</v>
      </c>
      <c r="F211" s="128" t="str">
        <f t="shared" si="44"/>
        <v>Formic acid by methyl formate hydrolysis</v>
      </c>
      <c r="G211" s="131">
        <f t="shared" si="54"/>
        <v>0.77228549076667186</v>
      </c>
      <c r="H211" s="183">
        <f t="shared" si="55"/>
        <v>2.0925881540000003E-2</v>
      </c>
      <c r="I211" s="183">
        <f t="shared" si="56"/>
        <v>5.6807957335000006E-2</v>
      </c>
      <c r="J211" s="184">
        <f t="shared" si="57"/>
        <v>7.8211618916719048E-3</v>
      </c>
      <c r="K211" s="183">
        <v>0.68673048999999997</v>
      </c>
      <c r="L211" s="146">
        <v>2.1754062000000001E-2</v>
      </c>
      <c r="M211" s="146">
        <v>2.6973148999999998E-2</v>
      </c>
      <c r="N211" s="146">
        <v>1.6904526999999999E-2</v>
      </c>
      <c r="O211" s="188">
        <v>3.0548464000000001E-3</v>
      </c>
      <c r="P211" s="188">
        <v>1.9272764E-4</v>
      </c>
      <c r="Q211" s="146">
        <v>7.7378050000000002E-4</v>
      </c>
      <c r="R211" s="146">
        <v>7.9686453000000004E-3</v>
      </c>
      <c r="S211" s="188">
        <v>3.6086446000000002E-4</v>
      </c>
      <c r="T211" s="146">
        <v>9.8065992999999993E-5</v>
      </c>
      <c r="U211" s="188">
        <v>7.2518836999999996E-3</v>
      </c>
      <c r="V211" s="188">
        <v>1.4035042E-5</v>
      </c>
      <c r="W211" s="188">
        <v>2.0841373E-4</v>
      </c>
      <c r="X211" s="146">
        <v>1.6719058000000001E-12</v>
      </c>
      <c r="Z211" s="157">
        <f t="shared" si="48"/>
        <v>4.5782032666666668</v>
      </c>
      <c r="AB211" s="131">
        <f t="shared" si="49"/>
        <v>0.68673048999999997</v>
      </c>
      <c r="AC211" s="131">
        <f t="shared" si="50"/>
        <v>7.762173784000001E-2</v>
      </c>
      <c r="AD211" s="131">
        <f t="shared" si="51"/>
        <v>5.6904270030000002E-2</v>
      </c>
      <c r="AE211" s="131">
        <f t="shared" si="52"/>
        <v>5.6807957335000006E-2</v>
      </c>
      <c r="AF211" s="131">
        <f t="shared" si="53"/>
        <v>7.6127481616719049E-3</v>
      </c>
      <c r="AH211">
        <v>60.126202999999997</v>
      </c>
      <c r="AI211" s="71">
        <v>58.953254000000001</v>
      </c>
      <c r="AJ211" s="71">
        <v>0.77024711000000001</v>
      </c>
      <c r="AK211" s="71">
        <v>0</v>
      </c>
      <c r="AL211" s="71">
        <v>6.5171191000000003E-2</v>
      </c>
      <c r="AM211" s="71">
        <v>0.20123195999999999</v>
      </c>
      <c r="AN211" s="71">
        <v>0.13629885999999999</v>
      </c>
      <c r="AP211" s="129">
        <v>8.6065987999999996E-2</v>
      </c>
      <c r="AQ211" s="129">
        <v>7.8268675999999995E-2</v>
      </c>
      <c r="AR211" s="129">
        <v>3.620996E-3</v>
      </c>
      <c r="AS211" s="129">
        <v>4.1763160999999998E-3</v>
      </c>
      <c r="AT211" s="172">
        <f t="shared" si="45"/>
        <v>4.6923665983838291E-6</v>
      </c>
      <c r="AU211" s="172">
        <f t="shared" si="46"/>
        <v>1.3391257167802853E-8</v>
      </c>
      <c r="AV211" s="185">
        <f t="shared" si="47"/>
        <v>0.58491822423200002</v>
      </c>
      <c r="AW211" s="121">
        <v>4.248574E-6</v>
      </c>
      <c r="AX211" s="121">
        <v>1.2818973E-8</v>
      </c>
      <c r="AY211" s="121">
        <v>3.5023266000000001E-13</v>
      </c>
      <c r="AZ211" s="121">
        <v>2.3622383000000001E-13</v>
      </c>
      <c r="BA211" s="121">
        <v>0</v>
      </c>
      <c r="BB211" s="121">
        <v>4.6550141000000002E-10</v>
      </c>
      <c r="BC211" s="121">
        <v>4.4196478999999998E-7</v>
      </c>
      <c r="BD211" s="121">
        <v>1.0552009999999999E-10</v>
      </c>
      <c r="BE211" s="121">
        <v>4.6078562E-10</v>
      </c>
      <c r="BF211" s="121">
        <v>5.1744786999999996E-12</v>
      </c>
      <c r="BG211" s="121">
        <v>4.0087993999999998E-17</v>
      </c>
      <c r="BH211" s="121">
        <v>3.9708274E-13</v>
      </c>
      <c r="BI211" s="121">
        <v>4.7474140999999998E-14</v>
      </c>
      <c r="BJ211" s="121">
        <v>9.1394715999999999E-15</v>
      </c>
      <c r="BK211" s="121">
        <v>4.7136149999999999E-11</v>
      </c>
      <c r="BL211" s="121">
        <v>1.3149345999999999E-9</v>
      </c>
      <c r="BM211" s="121">
        <v>2.2586612E-21</v>
      </c>
      <c r="BN211" s="121">
        <v>3.1384231999999998E-5</v>
      </c>
      <c r="BO211" s="121">
        <v>0.58488684000000002</v>
      </c>
      <c r="BP211" s="121">
        <v>0</v>
      </c>
      <c r="BQ211" s="121">
        <v>0</v>
      </c>
      <c r="BR211" s="121">
        <v>0</v>
      </c>
      <c r="BT211" s="71">
        <v>2.1441262E-4</v>
      </c>
      <c r="BU211" s="71">
        <v>3.1792488E-6</v>
      </c>
      <c r="BV211" s="71">
        <v>1.2765246E-4</v>
      </c>
      <c r="BW211" s="71">
        <v>9.4123880999999995E-7</v>
      </c>
      <c r="BX211" s="71">
        <v>5.2604919999999996E-6</v>
      </c>
      <c r="BY211" s="71">
        <v>4.8620746999999998E-9</v>
      </c>
      <c r="BZ211" s="71">
        <v>6.6332779999999994E-11</v>
      </c>
      <c r="CA211" s="71">
        <v>7.3227261E-9</v>
      </c>
      <c r="CB211" s="71">
        <v>3.0098892E-7</v>
      </c>
      <c r="CC211" s="71">
        <v>8.0574141999999998E-7</v>
      </c>
      <c r="CD211" s="71">
        <v>0</v>
      </c>
      <c r="CE211" s="71">
        <v>4.9947412000000002E-18</v>
      </c>
      <c r="CF211" s="71">
        <v>4.0896746E-14</v>
      </c>
      <c r="CG211" s="71">
        <v>3.4373281999999999E-6</v>
      </c>
      <c r="CH211" s="71">
        <v>7.2821956000000001E-5</v>
      </c>
      <c r="CI211" s="71">
        <v>9.2032920000000002E-10</v>
      </c>
      <c r="CJ211" s="71">
        <v>0</v>
      </c>
      <c r="CL211" s="186">
        <v>3.4615563999999999E-14</v>
      </c>
      <c r="CM211" s="186">
        <v>4.5782039000000001</v>
      </c>
      <c r="CN211" s="187">
        <v>3.5251643E-4</v>
      </c>
      <c r="CO211" s="186">
        <v>2.1763021999999998E-3</v>
      </c>
      <c r="CP211" s="186">
        <v>1.8680749000000001E-10</v>
      </c>
      <c r="CQ211" s="186">
        <v>2.2840530999999999E-8</v>
      </c>
      <c r="CR211" s="186">
        <v>2.0640065000000001E-4</v>
      </c>
      <c r="CS211" s="186">
        <v>5.964883E-2</v>
      </c>
      <c r="CT211" s="186">
        <v>3.4698058000000001E-6</v>
      </c>
      <c r="CU211" s="186">
        <v>1.7103828E-6</v>
      </c>
      <c r="CW211" s="85" t="s">
        <v>818</v>
      </c>
      <c r="CX211" s="161" t="s">
        <v>2893</v>
      </c>
    </row>
    <row r="212" spans="1:102" ht="14.4">
      <c r="A212" t="s">
        <v>2229</v>
      </c>
      <c r="B212" s="92" t="s">
        <v>896</v>
      </c>
      <c r="C212" s="126" t="str">
        <f t="shared" si="43"/>
        <v>A.030.18.143</v>
      </c>
      <c r="D212" s="11" t="s">
        <v>1699</v>
      </c>
      <c r="E212" s="125" t="s">
        <v>878</v>
      </c>
      <c r="F212" s="128" t="str">
        <f t="shared" si="44"/>
        <v>Hydrochloric acid (better is A.030.02.101. of plastic europe)</v>
      </c>
      <c r="G212" s="131">
        <f t="shared" si="54"/>
        <v>2.670508510013812</v>
      </c>
      <c r="H212" s="183">
        <f t="shared" si="55"/>
        <v>0.11646497480000001</v>
      </c>
      <c r="I212" s="183">
        <f t="shared" si="56"/>
        <v>0.66145746913509995</v>
      </c>
      <c r="J212" s="184">
        <f t="shared" si="57"/>
        <v>2.0185660787119942E-3</v>
      </c>
      <c r="K212" s="183">
        <v>1.8905675</v>
      </c>
      <c r="L212" s="146">
        <v>0.41582265000000002</v>
      </c>
      <c r="M212" s="146">
        <v>7.2381921000000002E-2</v>
      </c>
      <c r="N212" s="146">
        <v>6.8040093999999995E-2</v>
      </c>
      <c r="O212" s="146">
        <v>2.7659156000000001E-2</v>
      </c>
      <c r="P212" s="188">
        <v>1.7058574999999999E-2</v>
      </c>
      <c r="Q212" s="188">
        <v>3.7071498000000001E-3</v>
      </c>
      <c r="R212" s="146">
        <v>0.17312398000000001</v>
      </c>
      <c r="S212" s="188">
        <v>3.2587087999999999E-5</v>
      </c>
      <c r="T212" s="188">
        <v>1.2036018000000001E-4</v>
      </c>
      <c r="U212" s="188">
        <v>1.9857565000000001E-3</v>
      </c>
      <c r="V212" s="188">
        <v>8.5579551000000002E-6</v>
      </c>
      <c r="W212" s="188">
        <v>2.2248866000000001E-7</v>
      </c>
      <c r="X212" s="146">
        <v>2.0519945000000002E-12</v>
      </c>
      <c r="Z212" s="157">
        <f t="shared" si="48"/>
        <v>12.603783333333334</v>
      </c>
      <c r="AB212" s="131">
        <f t="shared" si="49"/>
        <v>1.8905675</v>
      </c>
      <c r="AC212" s="131">
        <f t="shared" si="50"/>
        <v>0.77779352579999994</v>
      </c>
      <c r="AD212" s="131">
        <f t="shared" si="51"/>
        <v>0.66132877348866004</v>
      </c>
      <c r="AE212" s="131">
        <f t="shared" si="52"/>
        <v>0.66145746913510006</v>
      </c>
      <c r="AF212" s="131">
        <f t="shared" si="53"/>
        <v>2.0183435900519944E-3</v>
      </c>
      <c r="AH212">
        <v>351.41293000000002</v>
      </c>
      <c r="AI212" s="71">
        <v>346.58375999999998</v>
      </c>
      <c r="AJ212" s="71">
        <v>7.4929007000000006E-2</v>
      </c>
      <c r="AK212" s="71">
        <v>0</v>
      </c>
      <c r="AL212" s="71">
        <v>2.2866168</v>
      </c>
      <c r="AM212" s="71">
        <v>3.5318618000000003E-2</v>
      </c>
      <c r="AN212" s="71">
        <v>2.4323025</v>
      </c>
      <c r="AP212" s="129">
        <v>0.36127228</v>
      </c>
      <c r="AQ212" s="129">
        <v>0.32408388999999999</v>
      </c>
      <c r="AR212" s="129">
        <v>1.2448993E-2</v>
      </c>
      <c r="AS212" s="129">
        <v>2.4739401000000001E-2</v>
      </c>
      <c r="AT212" s="172">
        <f t="shared" si="45"/>
        <v>1.9429490066726633E-5</v>
      </c>
      <c r="AU212" s="172">
        <f t="shared" si="46"/>
        <v>4.6039173423999321E-8</v>
      </c>
      <c r="AV212" s="185">
        <f t="shared" si="47"/>
        <v>3.4649021486186</v>
      </c>
      <c r="AW212" s="121">
        <v>1.1696313000000001E-5</v>
      </c>
      <c r="AX212" s="121">
        <v>3.5290597999999999E-8</v>
      </c>
      <c r="AY212" s="121">
        <v>9.6418955999999998E-13</v>
      </c>
      <c r="AZ212" s="121">
        <v>2.8992663000000002E-13</v>
      </c>
      <c r="BA212" s="121">
        <v>0</v>
      </c>
      <c r="BB212" s="121">
        <v>1.4788791000000001E-9</v>
      </c>
      <c r="BC212" s="121">
        <v>7.5535015999999996E-6</v>
      </c>
      <c r="BD212" s="121">
        <v>3.3710190999999998E-10</v>
      </c>
      <c r="BE212" s="121">
        <v>8.7972503999999997E-9</v>
      </c>
      <c r="BF212" s="121">
        <v>1.6088494999999999E-9</v>
      </c>
      <c r="BG212" s="121">
        <v>4.9201543E-17</v>
      </c>
      <c r="BH212" s="121">
        <v>1.1572982000000001E-13</v>
      </c>
      <c r="BI212" s="121">
        <v>4.2530751000000003E-12</v>
      </c>
      <c r="BJ212" s="121">
        <v>4.0570314999999998E-14</v>
      </c>
      <c r="BK212" s="121">
        <v>1.6835320999999999E-7</v>
      </c>
      <c r="BL212" s="121">
        <v>9.8430877000000007E-9</v>
      </c>
      <c r="BM212" s="121">
        <v>2.7721421000000001E-21</v>
      </c>
      <c r="BN212" s="121">
        <v>2.9486186000000002E-6</v>
      </c>
      <c r="BO212" s="121">
        <v>3.4648992000000001</v>
      </c>
      <c r="BP212" s="121">
        <v>0</v>
      </c>
      <c r="BQ212" s="121">
        <v>0</v>
      </c>
      <c r="BR212" s="121">
        <v>0</v>
      </c>
      <c r="BT212" s="71">
        <v>9.8536234999999995E-4</v>
      </c>
      <c r="BU212" s="71">
        <v>6.0653913999999997E-5</v>
      </c>
      <c r="BV212" s="71">
        <v>3.5142692000000002E-4</v>
      </c>
      <c r="BW212" s="71">
        <v>2.0279452999999999E-5</v>
      </c>
      <c r="BX212" s="71">
        <v>7.4821799E-5</v>
      </c>
      <c r="BY212" s="71">
        <v>5.9674119000000004E-9</v>
      </c>
      <c r="BZ212" s="71">
        <v>8.1412781000000003E-11</v>
      </c>
      <c r="CA212" s="71">
        <v>8.9874644000000005E-9</v>
      </c>
      <c r="CB212" s="71">
        <v>2.2893937999999998E-5</v>
      </c>
      <c r="CC212" s="71">
        <v>2.4563579000000001E-6</v>
      </c>
      <c r="CD212" s="71">
        <v>0</v>
      </c>
      <c r="CE212" s="71">
        <v>6.1302386999999997E-18</v>
      </c>
      <c r="CF212" s="71">
        <v>5.0194155000000002E-14</v>
      </c>
      <c r="CG212" s="71">
        <v>1.6942932000000001E-5</v>
      </c>
      <c r="CH212" s="71">
        <v>4.1859562999999999E-4</v>
      </c>
      <c r="CI212" s="71">
        <v>1.7276372E-5</v>
      </c>
      <c r="CJ212" s="71">
        <v>0</v>
      </c>
      <c r="CL212" s="186">
        <v>4.2485017999999998E-14</v>
      </c>
      <c r="CM212" s="186">
        <v>12.603783999999999</v>
      </c>
      <c r="CN212" s="187">
        <v>3.6710461999999999E-2</v>
      </c>
      <c r="CO212" s="186">
        <v>4.1499882000000002E-2</v>
      </c>
      <c r="CP212" s="186">
        <v>2.2400449E-8</v>
      </c>
      <c r="CQ212" s="186">
        <v>7.231344E-9</v>
      </c>
      <c r="CR212" s="186">
        <v>2.5375076999999998E-3</v>
      </c>
      <c r="CS212" s="186">
        <v>4.6554954000000004</v>
      </c>
      <c r="CT212" s="186">
        <v>1.0788327999999999E-3</v>
      </c>
      <c r="CU212" s="186">
        <v>2.0992188000000002E-6</v>
      </c>
      <c r="CW212" s="85" t="s">
        <v>817</v>
      </c>
      <c r="CX212" s="161" t="s">
        <v>2894</v>
      </c>
    </row>
    <row r="213" spans="1:102" ht="14.4">
      <c r="A213" t="s">
        <v>984</v>
      </c>
      <c r="B213" s="92" t="s">
        <v>896</v>
      </c>
      <c r="C213" s="126" t="str">
        <f t="shared" ref="C213:C282" si="58">MID(A213,1,12)</f>
        <v>A.030.18.144</v>
      </c>
      <c r="D213" s="11" t="s">
        <v>1699</v>
      </c>
      <c r="E213" s="125" t="s">
        <v>878</v>
      </c>
      <c r="F213" s="128" t="str">
        <f t="shared" ref="F213:F282" si="59">MID(A213, 21,85)</f>
        <v>Hydrogen from Reppe process</v>
      </c>
      <c r="G213" s="131">
        <f t="shared" si="54"/>
        <v>0.84403723639000439</v>
      </c>
      <c r="H213" s="183">
        <f t="shared" si="55"/>
        <v>4.0117293640000003E-2</v>
      </c>
      <c r="I213" s="183">
        <f t="shared" si="56"/>
        <v>7.1114642667999994E-2</v>
      </c>
      <c r="J213" s="184">
        <f t="shared" si="57"/>
        <v>3.2742210082004383E-2</v>
      </c>
      <c r="K213" s="183">
        <v>0.70006309</v>
      </c>
      <c r="L213" s="146">
        <v>3.4958358000000002E-2</v>
      </c>
      <c r="M213" s="146">
        <v>3.1706339E-2</v>
      </c>
      <c r="N213" s="146">
        <v>3.3617339000000003E-2</v>
      </c>
      <c r="O213" s="146">
        <v>4.7284694999999996E-3</v>
      </c>
      <c r="P213" s="188">
        <v>1.1542573E-3</v>
      </c>
      <c r="Q213" s="188">
        <v>6.1722784000000004E-4</v>
      </c>
      <c r="R213" s="188">
        <v>3.8880579000000002E-3</v>
      </c>
      <c r="S213" s="188">
        <v>5.1784381999999997E-3</v>
      </c>
      <c r="T213" s="188">
        <v>5.1281834999999997E-4</v>
      </c>
      <c r="U213" s="188">
        <v>2.7531771999999999E-2</v>
      </c>
      <c r="V213" s="188">
        <v>4.9069417999999997E-5</v>
      </c>
      <c r="W213" s="188">
        <v>3.1999875000000003E-5</v>
      </c>
      <c r="X213" s="146">
        <v>7.0043833999999996E-12</v>
      </c>
      <c r="Z213" s="157">
        <f t="shared" si="48"/>
        <v>4.667087266666667</v>
      </c>
      <c r="AB213" s="131">
        <f t="shared" si="49"/>
        <v>0.70006309</v>
      </c>
      <c r="AC213" s="131">
        <f t="shared" si="50"/>
        <v>0.11067004854</v>
      </c>
      <c r="AD213" s="131">
        <f t="shared" si="51"/>
        <v>7.0584754774999994E-2</v>
      </c>
      <c r="AE213" s="131">
        <f t="shared" si="52"/>
        <v>7.1114642668000008E-2</v>
      </c>
      <c r="AF213" s="131">
        <f t="shared" si="53"/>
        <v>3.2710210207004382E-2</v>
      </c>
      <c r="AH213">
        <v>107.11802</v>
      </c>
      <c r="AI213" s="71">
        <v>101.66264</v>
      </c>
      <c r="AJ213" s="71">
        <v>2.9834208000000002</v>
      </c>
      <c r="AK213" s="71">
        <v>0</v>
      </c>
      <c r="AL213" s="71">
        <v>0.76139902000000004</v>
      </c>
      <c r="AM213" s="71">
        <v>1.1176575</v>
      </c>
      <c r="AN213" s="71">
        <v>0.59290310000000002</v>
      </c>
      <c r="AP213" s="129">
        <v>9.4972433999999994E-2</v>
      </c>
      <c r="AQ213" s="129">
        <v>8.4136368000000003E-2</v>
      </c>
      <c r="AR213" s="129">
        <v>3.8140205000000002E-3</v>
      </c>
      <c r="AS213" s="129">
        <v>7.0220457999999996E-3</v>
      </c>
      <c r="AT213" s="172">
        <f t="shared" si="45"/>
        <v>5.0441467919536004E-6</v>
      </c>
      <c r="AU213" s="172">
        <f t="shared" si="46"/>
        <v>1.410510592357592E-8</v>
      </c>
      <c r="AV213" s="185">
        <f t="shared" si="47"/>
        <v>0.98347980049999995</v>
      </c>
      <c r="AW213" s="121">
        <v>4.3310730000000002E-6</v>
      </c>
      <c r="AX213" s="121">
        <v>1.3067893000000001E-8</v>
      </c>
      <c r="AY213" s="121">
        <v>3.5703348000000002E-13</v>
      </c>
      <c r="AZ213" s="121">
        <v>1.3501936E-12</v>
      </c>
      <c r="BA213" s="121">
        <v>0</v>
      </c>
      <c r="BB213" s="121">
        <v>9.4455503000000008E-10</v>
      </c>
      <c r="BC213" s="121">
        <v>6.9921880000000002E-7</v>
      </c>
      <c r="BD213" s="121">
        <v>2.1254660000000001E-10</v>
      </c>
      <c r="BE213" s="121">
        <v>7.4219748000000003E-10</v>
      </c>
      <c r="BF213" s="121">
        <v>4.4866869999999999E-11</v>
      </c>
      <c r="BG213" s="121">
        <v>1.9373983E-16</v>
      </c>
      <c r="BH213" s="121">
        <v>3.3166612000000003E-11</v>
      </c>
      <c r="BI213" s="121">
        <v>2.3026669000000002E-13</v>
      </c>
      <c r="BJ213" s="121">
        <v>1.6433446E-13</v>
      </c>
      <c r="BK213" s="121">
        <v>1.1570375000000001E-8</v>
      </c>
      <c r="BL213" s="121">
        <v>7.3300225999999999E-10</v>
      </c>
      <c r="BM213" s="121">
        <v>9.4625721999999999E-21</v>
      </c>
      <c r="BN213" s="121">
        <v>3.1073050000000001E-4</v>
      </c>
      <c r="BO213" s="121">
        <v>0.98316906999999998</v>
      </c>
      <c r="BP213" s="121">
        <v>6.0570946999999999E-10</v>
      </c>
      <c r="BQ213" s="121">
        <v>3.6833683999999998E-12</v>
      </c>
      <c r="BR213" s="121">
        <v>1.6479663E-16</v>
      </c>
      <c r="BT213" s="71">
        <v>2.8041831000000001E-4</v>
      </c>
      <c r="BU213" s="71">
        <v>5.1280095E-6</v>
      </c>
      <c r="BV213" s="71">
        <v>1.3013078E-4</v>
      </c>
      <c r="BW213" s="71">
        <v>4.6983592999999998E-7</v>
      </c>
      <c r="BX213" s="71">
        <v>8.0698160000000007E-6</v>
      </c>
      <c r="BY213" s="71">
        <v>2.2013710000000001E-8</v>
      </c>
      <c r="BZ213" s="71">
        <v>3.0105139E-10</v>
      </c>
      <c r="CA213" s="71">
        <v>3.3056365999999999E-8</v>
      </c>
      <c r="CB213" s="71">
        <v>1.5772922E-6</v>
      </c>
      <c r="CC213" s="71">
        <v>5.38469E-7</v>
      </c>
      <c r="CD213" s="71">
        <v>0</v>
      </c>
      <c r="CE213" s="71">
        <v>2.0925271000000001E-17</v>
      </c>
      <c r="CF213" s="71">
        <v>1.7133531E-13</v>
      </c>
      <c r="CG213" s="71">
        <v>6.7570308999999997E-6</v>
      </c>
      <c r="CH213" s="71">
        <v>1.2723433E-4</v>
      </c>
      <c r="CI213" s="71">
        <v>3.7042183000000003E-7</v>
      </c>
      <c r="CJ213" s="71">
        <v>8.6954006999999998E-8</v>
      </c>
      <c r="CL213" s="186">
        <v>1.4502054E-13</v>
      </c>
      <c r="CM213" s="186">
        <v>4.6670841999999997</v>
      </c>
      <c r="CN213" s="187">
        <v>9.8687819E-3</v>
      </c>
      <c r="CO213" s="186">
        <v>3.5135043999999999E-3</v>
      </c>
      <c r="CP213" s="186">
        <v>9.8417200999999998E-10</v>
      </c>
      <c r="CQ213" s="186">
        <v>1.6820531000000002E-8</v>
      </c>
      <c r="CR213" s="186">
        <v>3.1190024000000001E-4</v>
      </c>
      <c r="CS213" s="186">
        <v>0.20812551000000001</v>
      </c>
      <c r="CT213" s="186">
        <v>3.0085993E-5</v>
      </c>
      <c r="CU213" s="186">
        <v>7.7254044999999996E-6</v>
      </c>
      <c r="CW213" s="88" t="s">
        <v>826</v>
      </c>
      <c r="CX213" s="161" t="s">
        <v>2895</v>
      </c>
    </row>
    <row r="214" spans="1:102" ht="14.4">
      <c r="A214" t="s">
        <v>985</v>
      </c>
      <c r="B214" s="92" t="s">
        <v>896</v>
      </c>
      <c r="C214" s="126" t="str">
        <f t="shared" si="58"/>
        <v>A.030.18.145</v>
      </c>
      <c r="D214" s="11" t="s">
        <v>1699</v>
      </c>
      <c r="E214" s="125" t="s">
        <v>878</v>
      </c>
      <c r="F214" s="128" t="str">
        <f t="shared" si="59"/>
        <v>Isobutyl acetate</v>
      </c>
      <c r="G214" s="131">
        <f t="shared" si="54"/>
        <v>0.51845009735260827</v>
      </c>
      <c r="H214" s="183">
        <f t="shared" si="55"/>
        <v>2.1720382240000002E-2</v>
      </c>
      <c r="I214" s="183">
        <f t="shared" si="56"/>
        <v>5.7331619520000002E-2</v>
      </c>
      <c r="J214" s="184">
        <f t="shared" si="57"/>
        <v>8.2476555926081895E-3</v>
      </c>
      <c r="K214" s="183">
        <v>0.43115044000000002</v>
      </c>
      <c r="L214" s="146">
        <v>2.5136808E-2</v>
      </c>
      <c r="M214" s="146">
        <v>2.1375298000000001E-2</v>
      </c>
      <c r="N214" s="146">
        <v>1.7918844999999999E-2</v>
      </c>
      <c r="O214" s="146">
        <v>3.0294355999999998E-3</v>
      </c>
      <c r="P214" s="146">
        <v>2.2847675000000001E-4</v>
      </c>
      <c r="Q214" s="146">
        <v>5.4362488999999995E-4</v>
      </c>
      <c r="R214" s="146">
        <v>1.0581693E-2</v>
      </c>
      <c r="S214" s="188">
        <v>5.5973399000000003E-4</v>
      </c>
      <c r="T214" s="146">
        <v>2.1163913000000001E-4</v>
      </c>
      <c r="U214" s="188">
        <v>7.6771968000000001E-3</v>
      </c>
      <c r="V214" s="188">
        <v>2.6181389999999999E-5</v>
      </c>
      <c r="W214" s="188">
        <v>1.0724799E-5</v>
      </c>
      <c r="X214" s="146">
        <v>3.6081894999999999E-12</v>
      </c>
      <c r="Z214" s="157">
        <f t="shared" si="48"/>
        <v>2.874336266666667</v>
      </c>
      <c r="AB214" s="131">
        <f t="shared" si="49"/>
        <v>0.43115044000000002</v>
      </c>
      <c r="AC214" s="131">
        <f t="shared" si="50"/>
        <v>7.8814181240000003E-2</v>
      </c>
      <c r="AD214" s="131">
        <f t="shared" si="51"/>
        <v>5.7104523799000002E-2</v>
      </c>
      <c r="AE214" s="131">
        <f t="shared" si="52"/>
        <v>5.7331619520000009E-2</v>
      </c>
      <c r="AF214" s="131">
        <f t="shared" si="53"/>
        <v>8.2369307936081895E-3</v>
      </c>
      <c r="AH214">
        <v>61.748427999999997</v>
      </c>
      <c r="AI214" s="71">
        <v>60.510170000000002</v>
      </c>
      <c r="AJ214" s="71">
        <v>0.62510348999999998</v>
      </c>
      <c r="AK214" s="71">
        <v>0</v>
      </c>
      <c r="AL214" s="71">
        <v>0.28881527000000001</v>
      </c>
      <c r="AM214" s="71">
        <v>0.20186153000000001</v>
      </c>
      <c r="AN214" s="71">
        <v>0.12247742</v>
      </c>
      <c r="AP214" s="129">
        <v>5.9344293999999999E-2</v>
      </c>
      <c r="AQ214" s="129">
        <v>5.2654147999999998E-2</v>
      </c>
      <c r="AR214" s="129">
        <v>2.3929217999999999E-3</v>
      </c>
      <c r="AS214" s="129">
        <v>4.2972245000000003E-3</v>
      </c>
      <c r="AT214" s="172">
        <f t="shared" ref="AT214:AT283" si="60">AW214+AZ214+BA214+BB214+BC214+BK214+BL214+BP214</f>
        <v>3.15672350278066E-6</v>
      </c>
      <c r="AU214" s="172">
        <f t="shared" ref="AU214:AU283" si="61">AX214+AY214+BD214+BE214+BF214+BG214+BH214+BI214+BJ214+BM214+BQ214+BR214</f>
        <v>8.8495629215297224E-9</v>
      </c>
      <c r="AV214" s="185">
        <f t="shared" ref="AV214:AV283" si="62">BN214+BO214</f>
        <v>0.60185216735299996</v>
      </c>
      <c r="AW214" s="121">
        <v>2.6673878999999998E-6</v>
      </c>
      <c r="AX214" s="121">
        <v>8.0481530999999995E-9</v>
      </c>
      <c r="AY214" s="121">
        <v>2.1988703999999999E-13</v>
      </c>
      <c r="AZ214" s="121">
        <v>5.0980166000000004E-13</v>
      </c>
      <c r="BA214" s="121">
        <v>0</v>
      </c>
      <c r="BB214" s="121">
        <v>5.0422768000000003E-10</v>
      </c>
      <c r="BC214" s="121">
        <v>4.8833134999999995E-7</v>
      </c>
      <c r="BD214" s="121">
        <v>1.1364044E-10</v>
      </c>
      <c r="BE214" s="121">
        <v>5.3302806999999995E-10</v>
      </c>
      <c r="BF214" s="121">
        <v>1.5171023E-10</v>
      </c>
      <c r="BG214" s="121">
        <v>8.6515089999999995E-17</v>
      </c>
      <c r="BH214" s="121">
        <v>1.2445166999999999E-12</v>
      </c>
      <c r="BI214" s="121">
        <v>3.4484436999999998E-13</v>
      </c>
      <c r="BJ214" s="121">
        <v>3.3227889999999999E-15</v>
      </c>
      <c r="BK214" s="121">
        <v>3.2747599E-11</v>
      </c>
      <c r="BL214" s="121">
        <v>2.6641358999999998E-10</v>
      </c>
      <c r="BM214" s="121">
        <v>4.8744838000000002E-21</v>
      </c>
      <c r="BN214" s="121">
        <v>4.5787352999999999E-5</v>
      </c>
      <c r="BO214" s="121">
        <v>0.60180637999999997</v>
      </c>
      <c r="BP214" s="121">
        <v>2.0035410999999999E-10</v>
      </c>
      <c r="BQ214" s="121">
        <v>1.2183696E-12</v>
      </c>
      <c r="BR214" s="121">
        <v>5.4510758E-17</v>
      </c>
      <c r="BT214" s="71">
        <v>1.693718E-4</v>
      </c>
      <c r="BU214" s="71">
        <v>3.6801516000000001E-6</v>
      </c>
      <c r="BV214" s="71">
        <v>8.0144121999999997E-5</v>
      </c>
      <c r="BW214" s="71">
        <v>1.2468011E-6</v>
      </c>
      <c r="BX214" s="71">
        <v>5.5497512999999997E-6</v>
      </c>
      <c r="BY214" s="71">
        <v>1.0492988E-8</v>
      </c>
      <c r="BZ214" s="71">
        <v>1.4315473999999999E-10</v>
      </c>
      <c r="CA214" s="71">
        <v>1.5803391999999999E-8</v>
      </c>
      <c r="CB214" s="71">
        <v>3.2193497999999998E-7</v>
      </c>
      <c r="CC214" s="71">
        <v>4.2897633999999998E-7</v>
      </c>
      <c r="CD214" s="71">
        <v>0</v>
      </c>
      <c r="CE214" s="71">
        <v>1.0779299E-17</v>
      </c>
      <c r="CF214" s="71">
        <v>8.8260481000000003E-14</v>
      </c>
      <c r="CG214" s="71">
        <v>3.6632275000000002E-6</v>
      </c>
      <c r="CH214" s="71">
        <v>7.4279650000000003E-5</v>
      </c>
      <c r="CI214" s="71">
        <v>1.9877365000000001E-9</v>
      </c>
      <c r="CJ214" s="71">
        <v>2.8762292E-8</v>
      </c>
      <c r="CL214" s="186">
        <v>7.4704874999999999E-14</v>
      </c>
      <c r="CM214" s="186">
        <v>2.8743368999999999</v>
      </c>
      <c r="CN214" s="187">
        <v>2.5174141E-3</v>
      </c>
      <c r="CO214" s="186">
        <v>2.5202941000000002E-3</v>
      </c>
      <c r="CP214" s="186">
        <v>7.6658591000000004E-11</v>
      </c>
      <c r="CQ214" s="186">
        <v>8.9708343999999999E-9</v>
      </c>
      <c r="CR214" s="186">
        <v>2.0215701E-4</v>
      </c>
      <c r="CS214" s="186">
        <v>0.14848755</v>
      </c>
      <c r="CT214" s="186">
        <v>1.0173107E-4</v>
      </c>
      <c r="CU214" s="186">
        <v>3.6912278E-6</v>
      </c>
      <c r="CW214" s="85" t="s">
        <v>860</v>
      </c>
      <c r="CX214" s="161" t="s">
        <v>2896</v>
      </c>
    </row>
    <row r="215" spans="1:102" ht="14.4">
      <c r="A215" t="s">
        <v>986</v>
      </c>
      <c r="B215" s="92" t="s">
        <v>896</v>
      </c>
      <c r="C215" s="126" t="str">
        <f t="shared" si="58"/>
        <v>A.030.18.146</v>
      </c>
      <c r="D215" s="11" t="s">
        <v>1699</v>
      </c>
      <c r="E215" s="125" t="s">
        <v>878</v>
      </c>
      <c r="F215" s="128" t="str">
        <f t="shared" si="59"/>
        <v>Isopropyl acetate</v>
      </c>
      <c r="G215" s="131">
        <f t="shared" si="54"/>
        <v>0.74848216708460813</v>
      </c>
      <c r="H215" s="183">
        <f t="shared" si="55"/>
        <v>0.13103704656000001</v>
      </c>
      <c r="I215" s="183">
        <f t="shared" si="56"/>
        <v>6.9668402550000008E-2</v>
      </c>
      <c r="J215" s="184">
        <f t="shared" si="57"/>
        <v>1.6735667974608098E-2</v>
      </c>
      <c r="K215" s="183">
        <v>0.53104105000000001</v>
      </c>
      <c r="L215" s="146">
        <v>2.8311000999999999E-2</v>
      </c>
      <c r="M215" s="146">
        <v>2.5167947999999999E-2</v>
      </c>
      <c r="N215" s="146">
        <v>0.12666384</v>
      </c>
      <c r="O215" s="146">
        <v>3.2851269000000001E-3</v>
      </c>
      <c r="P215" s="146">
        <v>2.1727251000000001E-4</v>
      </c>
      <c r="Q215" s="146">
        <v>8.7080714999999997E-4</v>
      </c>
      <c r="R215" s="146">
        <v>1.5890576E-2</v>
      </c>
      <c r="S215" s="146">
        <v>6.4749333000000005E-4</v>
      </c>
      <c r="T215" s="146">
        <v>2.7028891999999999E-4</v>
      </c>
      <c r="U215" s="188">
        <v>1.595684E-2</v>
      </c>
      <c r="V215" s="188">
        <v>2.8588630000000001E-5</v>
      </c>
      <c r="W215" s="188">
        <v>1.3133464E-4</v>
      </c>
      <c r="X215" s="146">
        <v>4.608097E-12</v>
      </c>
      <c r="Z215" s="157">
        <f t="shared" ref="Z215:Z285" si="63">K215/0.15</f>
        <v>3.5402736666666668</v>
      </c>
      <c r="AB215" s="131">
        <f t="shared" si="49"/>
        <v>0.53104105000000001</v>
      </c>
      <c r="AC215" s="131">
        <f t="shared" si="50"/>
        <v>0.20040657156</v>
      </c>
      <c r="AD215" s="131">
        <f t="shared" si="51"/>
        <v>6.9500859639999996E-2</v>
      </c>
      <c r="AE215" s="131">
        <f t="shared" si="52"/>
        <v>6.9668402549999994E-2</v>
      </c>
      <c r="AF215" s="131">
        <f t="shared" si="53"/>
        <v>1.6604333334608097E-2</v>
      </c>
      <c r="AH215">
        <v>65.900097000000002</v>
      </c>
      <c r="AI215" s="71">
        <v>62.668391</v>
      </c>
      <c r="AJ215" s="71">
        <v>1.6747624999999999</v>
      </c>
      <c r="AK215" s="71">
        <v>0</v>
      </c>
      <c r="AL215" s="71">
        <v>0.62987873999999999</v>
      </c>
      <c r="AM215" s="71">
        <v>0.60228501999999995</v>
      </c>
      <c r="AN215" s="71">
        <v>0.32478047999999998</v>
      </c>
      <c r="AP215" s="129">
        <v>7.1626609999999993E-2</v>
      </c>
      <c r="AQ215" s="129">
        <v>6.4193447000000001E-2</v>
      </c>
      <c r="AR215" s="129">
        <v>3.0883783999999998E-3</v>
      </c>
      <c r="AS215" s="129">
        <v>4.3447842E-3</v>
      </c>
      <c r="AT215" s="172">
        <f t="shared" si="60"/>
        <v>3.8485280185927607E-6</v>
      </c>
      <c r="AU215" s="172">
        <f t="shared" si="61"/>
        <v>1.1421517868892217E-8</v>
      </c>
      <c r="AV215" s="185">
        <f t="shared" si="62"/>
        <v>0.60851319619400002</v>
      </c>
      <c r="AW215" s="121">
        <v>3.2853797999999999E-6</v>
      </c>
      <c r="AX215" s="121">
        <v>9.9127837999999997E-9</v>
      </c>
      <c r="AY215" s="121">
        <v>2.7083141E-13</v>
      </c>
      <c r="AZ215" s="121">
        <v>6.5107875999999996E-13</v>
      </c>
      <c r="BA215" s="121">
        <v>0</v>
      </c>
      <c r="BB215" s="121">
        <v>3.6599986000000001E-9</v>
      </c>
      <c r="BC215" s="121">
        <v>5.5814277999999997E-7</v>
      </c>
      <c r="BD215" s="121">
        <v>8.3332649000000003E-10</v>
      </c>
      <c r="BE215" s="121">
        <v>6.0052878999999998E-10</v>
      </c>
      <c r="BF215" s="121">
        <v>6.9644397000000003E-11</v>
      </c>
      <c r="BG215" s="121">
        <v>1.104903E-16</v>
      </c>
      <c r="BH215" s="121">
        <v>1.6241989999999999E-12</v>
      </c>
      <c r="BI215" s="121">
        <v>4.1302843E-13</v>
      </c>
      <c r="BJ215" s="121">
        <v>1.0344803E-14</v>
      </c>
      <c r="BK215" s="121">
        <v>4.1694314000000003E-11</v>
      </c>
      <c r="BL215" s="121">
        <v>8.2361615000000001E-10</v>
      </c>
      <c r="BM215" s="121">
        <v>6.2253090000000001E-21</v>
      </c>
      <c r="BN215" s="121">
        <v>5.6736193999999998E-5</v>
      </c>
      <c r="BO215" s="121">
        <v>0.60845645999999998</v>
      </c>
      <c r="BP215" s="121">
        <v>4.7947845E-10</v>
      </c>
      <c r="BQ215" s="121">
        <v>2.9157473E-12</v>
      </c>
      <c r="BR215" s="121">
        <v>1.3045268999999999E-16</v>
      </c>
      <c r="BT215" s="71">
        <v>2.1481764E-4</v>
      </c>
      <c r="BU215" s="71">
        <v>4.1469893999999999E-6</v>
      </c>
      <c r="BV215" s="71">
        <v>9.8712223000000003E-5</v>
      </c>
      <c r="BW215" s="71">
        <v>1.8697498000000001E-6</v>
      </c>
      <c r="BX215" s="71">
        <v>6.1033369000000001E-6</v>
      </c>
      <c r="BY215" s="71">
        <v>1.3400822E-8</v>
      </c>
      <c r="BZ215" s="71">
        <v>1.8282602000000001E-10</v>
      </c>
      <c r="CA215" s="71">
        <v>2.0182855E-8</v>
      </c>
      <c r="CB215" s="71">
        <v>3.2319773000000001E-7</v>
      </c>
      <c r="CC215" s="71">
        <v>7.6478063000000001E-7</v>
      </c>
      <c r="CD215" s="71">
        <v>0</v>
      </c>
      <c r="CE215" s="71">
        <v>1.3766477E-17</v>
      </c>
      <c r="CF215" s="71">
        <v>1.1271937E-13</v>
      </c>
      <c r="CG215" s="71">
        <v>2.4480465000000001E-5</v>
      </c>
      <c r="CH215" s="71">
        <v>7.8311763000000003E-5</v>
      </c>
      <c r="CI215" s="71">
        <v>2.5383067999999999E-9</v>
      </c>
      <c r="CJ215" s="71">
        <v>6.8832624000000004E-8</v>
      </c>
      <c r="CL215" s="186">
        <v>9.5407216999999997E-14</v>
      </c>
      <c r="CM215" s="186">
        <v>3.5402738</v>
      </c>
      <c r="CN215" s="187">
        <v>9.4070385000000006E-2</v>
      </c>
      <c r="CO215" s="186">
        <v>2.8403593999999999E-3</v>
      </c>
      <c r="CP215" s="186">
        <v>1.4596095999999999E-10</v>
      </c>
      <c r="CQ215" s="186">
        <v>1.7590595999999999E-8</v>
      </c>
      <c r="CR215" s="186">
        <v>2.406144E-4</v>
      </c>
      <c r="CS215" s="186">
        <v>0.18952812999999999</v>
      </c>
      <c r="CT215" s="186">
        <v>4.6700860999999999E-5</v>
      </c>
      <c r="CU215" s="186">
        <v>4.7141469999999997E-6</v>
      </c>
      <c r="CW215" s="85" t="s">
        <v>860</v>
      </c>
      <c r="CX215" s="161" t="s">
        <v>2897</v>
      </c>
    </row>
    <row r="216" spans="1:102" ht="14.4">
      <c r="A216" t="s">
        <v>987</v>
      </c>
      <c r="B216" s="92" t="s">
        <v>896</v>
      </c>
      <c r="C216" s="126" t="str">
        <f t="shared" si="58"/>
        <v>A.030.18.147</v>
      </c>
      <c r="D216" s="11" t="s">
        <v>1699</v>
      </c>
      <c r="E216" s="125" t="s">
        <v>878</v>
      </c>
      <c r="F216" s="128" t="str">
        <f t="shared" si="59"/>
        <v>Methyl acetate</v>
      </c>
      <c r="G216" s="131">
        <f t="shared" si="54"/>
        <v>0.21520833099468145</v>
      </c>
      <c r="H216" s="183">
        <f t="shared" si="55"/>
        <v>2.2996058449E-2</v>
      </c>
      <c r="I216" s="183">
        <f t="shared" si="56"/>
        <v>3.5646822613E-2</v>
      </c>
      <c r="J216" s="184">
        <f t="shared" si="57"/>
        <v>5.2487899326814835E-3</v>
      </c>
      <c r="K216" s="183">
        <v>0.15131665999999999</v>
      </c>
      <c r="L216" s="146">
        <v>1.2238531E-2</v>
      </c>
      <c r="M216" s="146">
        <v>1.9952161999999999E-2</v>
      </c>
      <c r="N216" s="146">
        <v>2.1004030999999999E-2</v>
      </c>
      <c r="O216" s="146">
        <v>1.8579727000000001E-3</v>
      </c>
      <c r="P216" s="146">
        <v>4.5360240999999999E-5</v>
      </c>
      <c r="Q216" s="146">
        <v>8.8694508000000005E-5</v>
      </c>
      <c r="R216" s="146">
        <v>3.3783544999999998E-3</v>
      </c>
      <c r="S216" s="146">
        <v>1.9912985999999999E-4</v>
      </c>
      <c r="T216" s="146">
        <v>7.0473248999999995E-5</v>
      </c>
      <c r="U216" s="188">
        <v>5.0495297999999999E-3</v>
      </c>
      <c r="V216" s="188">
        <v>7.3018640000000002E-6</v>
      </c>
      <c r="W216" s="188">
        <v>1.3027148000000001E-7</v>
      </c>
      <c r="X216" s="146">
        <v>1.2014831E-12</v>
      </c>
      <c r="Z216" s="157">
        <f t="shared" si="63"/>
        <v>1.0087777333333334</v>
      </c>
      <c r="AB216" s="131">
        <f t="shared" si="49"/>
        <v>0.15131665999999999</v>
      </c>
      <c r="AC216" s="131">
        <f t="shared" si="50"/>
        <v>5.8565105949000003E-2</v>
      </c>
      <c r="AD216" s="131">
        <f t="shared" si="51"/>
        <v>3.5569177771479998E-2</v>
      </c>
      <c r="AE216" s="131">
        <f t="shared" si="52"/>
        <v>3.5646822613E-2</v>
      </c>
      <c r="AF216" s="131">
        <f t="shared" si="53"/>
        <v>5.2486596612014835E-3</v>
      </c>
      <c r="AH216">
        <v>41.435398999999997</v>
      </c>
      <c r="AI216" s="71">
        <v>40.572136999999998</v>
      </c>
      <c r="AJ216" s="71">
        <v>0.54368855999999999</v>
      </c>
      <c r="AK216" s="71">
        <v>0</v>
      </c>
      <c r="AL216" s="71">
        <v>7.8415965000000004E-2</v>
      </c>
      <c r="AM216" s="71">
        <v>0.15699813000000001</v>
      </c>
      <c r="AN216" s="71">
        <v>8.4159079999999997E-2</v>
      </c>
      <c r="AP216" s="129">
        <v>2.5854169E-2</v>
      </c>
      <c r="AQ216" s="129">
        <v>2.2017989000000002E-2</v>
      </c>
      <c r="AR216" s="129">
        <v>9.7427356000000004E-4</v>
      </c>
      <c r="AS216" s="129">
        <v>2.8619065000000002E-3</v>
      </c>
      <c r="AT216" s="172">
        <f t="shared" si="60"/>
        <v>1.32002333176774E-6</v>
      </c>
      <c r="AU216" s="172">
        <f t="shared" si="61"/>
        <v>3.6030827569595002E-9</v>
      </c>
      <c r="AV216" s="185">
        <f t="shared" si="62"/>
        <v>0.40082724937700004</v>
      </c>
      <c r="AW216" s="121">
        <v>9.3613982000000005E-7</v>
      </c>
      <c r="AX216" s="121">
        <v>2.8245598E-9</v>
      </c>
      <c r="AY216" s="121">
        <v>7.7171007000000003E-14</v>
      </c>
      <c r="AZ216" s="121">
        <v>1.6975774E-13</v>
      </c>
      <c r="BA216" s="121">
        <v>0</v>
      </c>
      <c r="BB216" s="121">
        <v>1.9996805E-9</v>
      </c>
      <c r="BC216" s="121">
        <v>3.8143483999999998E-7</v>
      </c>
      <c r="BD216" s="121">
        <v>3.0553650999999997E-10</v>
      </c>
      <c r="BE216" s="121">
        <v>4.0526801000000001E-10</v>
      </c>
      <c r="BF216" s="121">
        <v>4.4629976999999998E-11</v>
      </c>
      <c r="BG216" s="121">
        <v>2.6207088000000002E-15</v>
      </c>
      <c r="BH216" s="121">
        <v>5.7081146999999997E-14</v>
      </c>
      <c r="BI216" s="121">
        <v>4.6059351000000005E-13</v>
      </c>
      <c r="BJ216" s="121">
        <v>2.7695866999999999E-15</v>
      </c>
      <c r="BK216" s="121">
        <v>2.8529875E-10</v>
      </c>
      <c r="BL216" s="121">
        <v>1.6352276000000001E-10</v>
      </c>
      <c r="BM216" s="121">
        <v>2.2488224E-11</v>
      </c>
      <c r="BN216" s="121">
        <v>1.3899377E-5</v>
      </c>
      <c r="BO216" s="121">
        <v>0.40081335000000001</v>
      </c>
      <c r="BP216" s="121">
        <v>0</v>
      </c>
      <c r="BQ216" s="121">
        <v>0</v>
      </c>
      <c r="BR216" s="121">
        <v>0</v>
      </c>
      <c r="BT216" s="71">
        <v>9.2633812999999996E-5</v>
      </c>
      <c r="BU216" s="71">
        <v>3.3688639999999999E-6</v>
      </c>
      <c r="BV216" s="71">
        <v>2.8127400000000001E-5</v>
      </c>
      <c r="BW216" s="71">
        <v>3.9799583999999999E-7</v>
      </c>
      <c r="BX216" s="71">
        <v>3.4399289000000001E-6</v>
      </c>
      <c r="BY216" s="71">
        <v>1.1381160999999999E-6</v>
      </c>
      <c r="BZ216" s="71">
        <v>4.7668782999999997E-11</v>
      </c>
      <c r="CA216" s="71">
        <v>1.7155734999999999E-6</v>
      </c>
      <c r="CB216" s="71">
        <v>6.5013653000000001E-8</v>
      </c>
      <c r="CC216" s="71">
        <v>7.4782946000000005E-8</v>
      </c>
      <c r="CD216" s="71">
        <v>0</v>
      </c>
      <c r="CE216" s="71">
        <v>4.9729839000000001E-8</v>
      </c>
      <c r="CF216" s="71">
        <v>2.9389663999999999E-14</v>
      </c>
      <c r="CG216" s="71">
        <v>4.1308888999999997E-6</v>
      </c>
      <c r="CH216" s="71">
        <v>5.0124809999999999E-5</v>
      </c>
      <c r="CI216" s="71">
        <v>6.6139476999999998E-10</v>
      </c>
      <c r="CJ216" s="71">
        <v>0</v>
      </c>
      <c r="CL216" s="186">
        <v>2.4875813E-14</v>
      </c>
      <c r="CM216" s="186">
        <v>1.0087706999999999</v>
      </c>
      <c r="CN216" s="187">
        <v>4.8999705999999997E-2</v>
      </c>
      <c r="CO216" s="186">
        <v>2.5685799E-3</v>
      </c>
      <c r="CP216" s="186">
        <v>2.4702925000000001E-11</v>
      </c>
      <c r="CQ216" s="186">
        <v>2.4831015999999999E-9</v>
      </c>
      <c r="CR216" s="186">
        <v>1.3050630999999999E-4</v>
      </c>
      <c r="CS216" s="186">
        <v>3.1542331999999999E-2</v>
      </c>
      <c r="CT216" s="186">
        <v>2.9927151999999999E-5</v>
      </c>
      <c r="CU216" s="186">
        <v>3.9839523000000001E-4</v>
      </c>
      <c r="CW216" s="85" t="s">
        <v>860</v>
      </c>
      <c r="CX216" s="161" t="s">
        <v>2898</v>
      </c>
    </row>
    <row r="217" spans="1:102" ht="14.4">
      <c r="A217" t="s">
        <v>988</v>
      </c>
      <c r="B217" s="92" t="s">
        <v>896</v>
      </c>
      <c r="C217" s="126" t="str">
        <f t="shared" si="58"/>
        <v>A.030.18.148</v>
      </c>
      <c r="D217" s="11" t="s">
        <v>1699</v>
      </c>
      <c r="E217" s="125" t="s">
        <v>878</v>
      </c>
      <c r="F217" s="128" t="str">
        <f t="shared" si="59"/>
        <v>Methyl ethyl ketone</v>
      </c>
      <c r="G217" s="131">
        <f t="shared" si="54"/>
        <v>0.21520833099468145</v>
      </c>
      <c r="H217" s="183">
        <f t="shared" si="55"/>
        <v>2.2996058449E-2</v>
      </c>
      <c r="I217" s="183">
        <f t="shared" si="56"/>
        <v>3.5646822613E-2</v>
      </c>
      <c r="J217" s="184">
        <f t="shared" si="57"/>
        <v>5.2487899326814835E-3</v>
      </c>
      <c r="K217" s="183">
        <v>0.15131665999999999</v>
      </c>
      <c r="L217" s="146">
        <v>1.2238531E-2</v>
      </c>
      <c r="M217" s="146">
        <v>1.9952161999999999E-2</v>
      </c>
      <c r="N217" s="146">
        <v>2.1004030999999999E-2</v>
      </c>
      <c r="O217" s="188">
        <v>1.8579727000000001E-3</v>
      </c>
      <c r="P217" s="188">
        <v>4.5360240999999999E-5</v>
      </c>
      <c r="Q217" s="188">
        <v>8.8694508000000005E-5</v>
      </c>
      <c r="R217" s="146">
        <v>3.3783544999999998E-3</v>
      </c>
      <c r="S217" s="188">
        <v>1.9912985999999999E-4</v>
      </c>
      <c r="T217" s="188">
        <v>7.0473248999999995E-5</v>
      </c>
      <c r="U217" s="188">
        <v>5.0495297999999999E-3</v>
      </c>
      <c r="V217" s="188">
        <v>7.3018640000000002E-6</v>
      </c>
      <c r="W217" s="188">
        <v>1.3027148000000001E-7</v>
      </c>
      <c r="X217" s="146">
        <v>1.2014831E-12</v>
      </c>
      <c r="Z217" s="157">
        <f t="shared" si="63"/>
        <v>1.0087777333333334</v>
      </c>
      <c r="AB217" s="131">
        <f t="shared" ref="AB217:AB287" si="64">K217</f>
        <v>0.15131665999999999</v>
      </c>
      <c r="AC217" s="131">
        <f t="shared" ref="AC217:AC287" si="65">L217+M217+N217+O217+P217+Q217+R217</f>
        <v>5.8565105949000003E-2</v>
      </c>
      <c r="AD217" s="131">
        <f t="shared" ref="AD217:AD287" si="66">L217+M217+R217+W217</f>
        <v>3.5569177771479998E-2</v>
      </c>
      <c r="AE217" s="131">
        <f t="shared" ref="AE217:AE287" si="67">V217+L217+M217+R217+T217</f>
        <v>3.5646822613E-2</v>
      </c>
      <c r="AF217" s="131">
        <f t="shared" ref="AF217:AF287" si="68">S217+U217+X217</f>
        <v>5.2486596612014835E-3</v>
      </c>
      <c r="AH217">
        <v>41.435398999999997</v>
      </c>
      <c r="AI217" s="71">
        <v>40.572136999999998</v>
      </c>
      <c r="AJ217" s="71">
        <v>0.54368855999999999</v>
      </c>
      <c r="AK217" s="71">
        <v>0</v>
      </c>
      <c r="AL217" s="71">
        <v>7.8415965000000004E-2</v>
      </c>
      <c r="AM217" s="71">
        <v>0.15699813000000001</v>
      </c>
      <c r="AN217" s="71">
        <v>8.4159079999999997E-2</v>
      </c>
      <c r="AP217" s="129">
        <v>2.5854169E-2</v>
      </c>
      <c r="AQ217" s="129">
        <v>2.2017989000000002E-2</v>
      </c>
      <c r="AR217" s="129">
        <v>9.7427356000000004E-4</v>
      </c>
      <c r="AS217" s="129">
        <v>2.8619065000000002E-3</v>
      </c>
      <c r="AT217" s="172">
        <f t="shared" si="60"/>
        <v>1.32002333176774E-6</v>
      </c>
      <c r="AU217" s="172">
        <f t="shared" si="61"/>
        <v>3.6030827569595002E-9</v>
      </c>
      <c r="AV217" s="185">
        <f t="shared" si="62"/>
        <v>0.40082724937700004</v>
      </c>
      <c r="AW217" s="121">
        <v>9.3613982000000005E-7</v>
      </c>
      <c r="AX217" s="121">
        <v>2.8245598E-9</v>
      </c>
      <c r="AY217" s="121">
        <v>7.7171007000000003E-14</v>
      </c>
      <c r="AZ217" s="121">
        <v>1.6975774E-13</v>
      </c>
      <c r="BA217" s="121">
        <v>0</v>
      </c>
      <c r="BB217" s="121">
        <v>1.9996805E-9</v>
      </c>
      <c r="BC217" s="121">
        <v>3.8143483999999998E-7</v>
      </c>
      <c r="BD217" s="121">
        <v>3.0553650999999997E-10</v>
      </c>
      <c r="BE217" s="121">
        <v>4.0526801000000001E-10</v>
      </c>
      <c r="BF217" s="121">
        <v>4.4629976999999998E-11</v>
      </c>
      <c r="BG217" s="121">
        <v>2.6207088000000002E-15</v>
      </c>
      <c r="BH217" s="121">
        <v>5.7081146999999997E-14</v>
      </c>
      <c r="BI217" s="121">
        <v>4.6059351000000005E-13</v>
      </c>
      <c r="BJ217" s="121">
        <v>2.7695866999999999E-15</v>
      </c>
      <c r="BK217" s="121">
        <v>2.8529875E-10</v>
      </c>
      <c r="BL217" s="121">
        <v>1.6352276000000001E-10</v>
      </c>
      <c r="BM217" s="121">
        <v>2.2488224E-11</v>
      </c>
      <c r="BN217" s="121">
        <v>1.3899377E-5</v>
      </c>
      <c r="BO217" s="121">
        <v>0.40081335000000001</v>
      </c>
      <c r="BP217" s="121">
        <v>0</v>
      </c>
      <c r="BQ217" s="121">
        <v>0</v>
      </c>
      <c r="BR217" s="121">
        <v>0</v>
      </c>
      <c r="BT217" s="71">
        <v>9.2633812999999996E-5</v>
      </c>
      <c r="BU217" s="71">
        <v>3.3688639999999999E-6</v>
      </c>
      <c r="BV217" s="71">
        <v>2.8127400000000001E-5</v>
      </c>
      <c r="BW217" s="71">
        <v>3.9799583999999999E-7</v>
      </c>
      <c r="BX217" s="71">
        <v>3.4399289000000001E-6</v>
      </c>
      <c r="BY217" s="71">
        <v>1.1381160999999999E-6</v>
      </c>
      <c r="BZ217" s="71">
        <v>4.7668782999999997E-11</v>
      </c>
      <c r="CA217" s="71">
        <v>1.7155734999999999E-6</v>
      </c>
      <c r="CB217" s="71">
        <v>6.5013653000000001E-8</v>
      </c>
      <c r="CC217" s="71">
        <v>7.4782946000000005E-8</v>
      </c>
      <c r="CD217" s="71">
        <v>0</v>
      </c>
      <c r="CE217" s="71">
        <v>4.9729839000000001E-8</v>
      </c>
      <c r="CF217" s="71">
        <v>2.9389663999999999E-14</v>
      </c>
      <c r="CG217" s="71">
        <v>4.1308888999999997E-6</v>
      </c>
      <c r="CH217" s="71">
        <v>5.0124809999999999E-5</v>
      </c>
      <c r="CI217" s="71">
        <v>6.6139476999999998E-10</v>
      </c>
      <c r="CJ217" s="71">
        <v>0</v>
      </c>
      <c r="CL217" s="186">
        <v>2.4875813E-14</v>
      </c>
      <c r="CM217" s="186">
        <v>1.0087706999999999</v>
      </c>
      <c r="CN217" s="187">
        <v>4.8999705999999997E-2</v>
      </c>
      <c r="CO217" s="186">
        <v>2.5685799E-3</v>
      </c>
      <c r="CP217" s="186">
        <v>2.4702925000000001E-11</v>
      </c>
      <c r="CQ217" s="186">
        <v>2.4831015999999999E-9</v>
      </c>
      <c r="CR217" s="186">
        <v>1.3050630999999999E-4</v>
      </c>
      <c r="CS217" s="186">
        <v>3.1542331999999999E-2</v>
      </c>
      <c r="CT217" s="186">
        <v>2.9927151999999999E-5</v>
      </c>
      <c r="CU217" s="186">
        <v>3.9839523000000001E-4</v>
      </c>
      <c r="CW217" s="85" t="s">
        <v>841</v>
      </c>
      <c r="CX217" s="161" t="s">
        <v>2899</v>
      </c>
    </row>
    <row r="218" spans="1:102" ht="14.4">
      <c r="A218" t="s">
        <v>989</v>
      </c>
      <c r="B218" s="92" t="s">
        <v>896</v>
      </c>
      <c r="C218" s="126" t="str">
        <f t="shared" si="58"/>
        <v>A.030.18.149</v>
      </c>
      <c r="D218" s="11" t="s">
        <v>1699</v>
      </c>
      <c r="E218" s="125" t="s">
        <v>878</v>
      </c>
      <c r="F218" s="128" t="str">
        <f t="shared" si="59"/>
        <v>Methyl formate</v>
      </c>
      <c r="G218" s="131">
        <f t="shared" ref="G218:G288" si="69">H218+I218+J218+K218</f>
        <v>0.50476966524420197</v>
      </c>
      <c r="H218" s="183">
        <f t="shared" ref="H218:H288" si="70">N218+O218+P218+Q218</f>
        <v>3.5433495739999994E-2</v>
      </c>
      <c r="I218" s="183">
        <f t="shared" ref="I218:I288" si="71">L218+M218+R218+V218+T218</f>
        <v>6.6083747499999984E-2</v>
      </c>
      <c r="J218" s="184">
        <f t="shared" ref="J218:J288" si="72">S218+U218+W218+X218</f>
        <v>2.961186200420194E-2</v>
      </c>
      <c r="K218" s="183">
        <v>0.37364056000000001</v>
      </c>
      <c r="L218" s="146">
        <v>2.6171113999999999E-2</v>
      </c>
      <c r="M218" s="146">
        <v>3.2761680000000001E-2</v>
      </c>
      <c r="N218" s="146">
        <v>3.0349555E-2</v>
      </c>
      <c r="O218" s="188">
        <v>4.1030844E-3</v>
      </c>
      <c r="P218" s="188">
        <v>2.7253626999999999E-4</v>
      </c>
      <c r="Q218" s="188">
        <v>7.0832006999999996E-4</v>
      </c>
      <c r="R218" s="146">
        <v>6.8781246000000004E-3</v>
      </c>
      <c r="S218" s="188">
        <v>9.4895747999999998E-4</v>
      </c>
      <c r="T218" s="188">
        <v>2.4646573999999999E-4</v>
      </c>
      <c r="U218" s="188">
        <v>2.8501123E-2</v>
      </c>
      <c r="V218" s="188">
        <v>2.6363159999999999E-5</v>
      </c>
      <c r="W218" s="188">
        <v>1.6178152000000001E-4</v>
      </c>
      <c r="X218" s="146">
        <v>4.2019407999999998E-12</v>
      </c>
      <c r="Z218" s="157">
        <f t="shared" si="63"/>
        <v>2.490937066666667</v>
      </c>
      <c r="AB218" s="131">
        <f t="shared" si="64"/>
        <v>0.37364056000000001</v>
      </c>
      <c r="AC218" s="131">
        <f t="shared" si="65"/>
        <v>0.10124441434000001</v>
      </c>
      <c r="AD218" s="131">
        <f t="shared" si="66"/>
        <v>6.5972700119999991E-2</v>
      </c>
      <c r="AE218" s="131">
        <f t="shared" si="67"/>
        <v>6.6083747499999998E-2</v>
      </c>
      <c r="AF218" s="131">
        <f t="shared" si="68"/>
        <v>2.9450080484201939E-2</v>
      </c>
      <c r="AH218">
        <v>78.795201000000006</v>
      </c>
      <c r="AI218" s="71">
        <v>72.735888000000003</v>
      </c>
      <c r="AJ218" s="71">
        <v>3.4974571000000001</v>
      </c>
      <c r="AK218" s="71">
        <v>0</v>
      </c>
      <c r="AL218" s="71">
        <v>0.57169853999999998</v>
      </c>
      <c r="AM218" s="71">
        <v>1.3054650000000001</v>
      </c>
      <c r="AN218" s="71">
        <v>0.68469312999999998</v>
      </c>
      <c r="AP218" s="129">
        <v>5.4529517E-2</v>
      </c>
      <c r="AQ218" s="129">
        <v>4.7552290999999997E-2</v>
      </c>
      <c r="AR218" s="129">
        <v>2.0912239E-3</v>
      </c>
      <c r="AS218" s="129">
        <v>4.8860018000000003E-3</v>
      </c>
      <c r="AT218" s="172">
        <f t="shared" si="60"/>
        <v>2.8508567853668804E-6</v>
      </c>
      <c r="AU218" s="172">
        <f t="shared" si="61"/>
        <v>7.7338159881896964E-9</v>
      </c>
      <c r="AV218" s="185">
        <f t="shared" si="62"/>
        <v>0.68431396774600006</v>
      </c>
      <c r="AW218" s="121">
        <v>2.3115931E-6</v>
      </c>
      <c r="AX218" s="121">
        <v>6.9746341999999996E-9</v>
      </c>
      <c r="AY218" s="121">
        <v>1.9055697E-13</v>
      </c>
      <c r="AZ218" s="121">
        <v>5.9369287999999995E-13</v>
      </c>
      <c r="BA218" s="121">
        <v>0</v>
      </c>
      <c r="BB218" s="121">
        <v>8.4696081000000003E-10</v>
      </c>
      <c r="BC218" s="121">
        <v>5.3703322999999995E-7</v>
      </c>
      <c r="BD218" s="121">
        <v>1.9160527999999999E-10</v>
      </c>
      <c r="BE218" s="121">
        <v>5.5511746E-10</v>
      </c>
      <c r="BF218" s="121">
        <v>1.1805278E-11</v>
      </c>
      <c r="BG218" s="121">
        <v>1.0075172E-16</v>
      </c>
      <c r="BH218" s="121">
        <v>4.0667702999999998E-13</v>
      </c>
      <c r="BI218" s="121">
        <v>4.8004256000000001E-14</v>
      </c>
      <c r="BJ218" s="121">
        <v>8.4311762999999997E-15</v>
      </c>
      <c r="BK218" s="121">
        <v>5.4351363999999997E-11</v>
      </c>
      <c r="BL218" s="121">
        <v>1.3285495E-9</v>
      </c>
      <c r="BM218" s="121">
        <v>5.6766122E-21</v>
      </c>
      <c r="BN218" s="121">
        <v>8.9967746000000002E-5</v>
      </c>
      <c r="BO218" s="121">
        <v>0.68422400000000005</v>
      </c>
      <c r="BP218" s="121">
        <v>0</v>
      </c>
      <c r="BQ218" s="121">
        <v>0</v>
      </c>
      <c r="BR218" s="121">
        <v>0</v>
      </c>
      <c r="BT218" s="71">
        <v>1.8082727999999999E-4</v>
      </c>
      <c r="BU218" s="71">
        <v>3.8333139000000002E-6</v>
      </c>
      <c r="BV218" s="71">
        <v>6.9453933999999995E-5</v>
      </c>
      <c r="BW218" s="71">
        <v>8.1721154999999995E-7</v>
      </c>
      <c r="BX218" s="71">
        <v>6.5972685999999999E-6</v>
      </c>
      <c r="BY218" s="71">
        <v>1.2219678E-8</v>
      </c>
      <c r="BZ218" s="71">
        <v>1.6671179999999999E-10</v>
      </c>
      <c r="CA218" s="71">
        <v>1.8403945E-8</v>
      </c>
      <c r="CB218" s="71">
        <v>4.0717750000000001E-7</v>
      </c>
      <c r="CC218" s="71">
        <v>7.3849032000000004E-7</v>
      </c>
      <c r="CD218" s="71">
        <v>0</v>
      </c>
      <c r="CE218" s="71">
        <v>1.2553103999999999E-17</v>
      </c>
      <c r="CF218" s="71">
        <v>1.0278432E-13</v>
      </c>
      <c r="CG218" s="71">
        <v>6.0492117000000001E-6</v>
      </c>
      <c r="CH218" s="71">
        <v>9.2897567999999995E-5</v>
      </c>
      <c r="CI218" s="71">
        <v>2.3134344000000001E-9</v>
      </c>
      <c r="CJ218" s="71">
        <v>0</v>
      </c>
      <c r="CL218" s="186">
        <v>8.6998054999999998E-14</v>
      </c>
      <c r="CM218" s="186">
        <v>2.4909385999999998</v>
      </c>
      <c r="CN218" s="187">
        <v>3.9825390000000002E-3</v>
      </c>
      <c r="CO218" s="186">
        <v>2.6254784999999998E-3</v>
      </c>
      <c r="CP218" s="186">
        <v>1.8800253999999999E-10</v>
      </c>
      <c r="CQ218" s="186">
        <v>2.2822138999999999E-8</v>
      </c>
      <c r="CR218" s="186">
        <v>2.5911878E-4</v>
      </c>
      <c r="CS218" s="186">
        <v>4.0216389999999998E-2</v>
      </c>
      <c r="CT218" s="186">
        <v>7.9161640000000004E-6</v>
      </c>
      <c r="CU218" s="186">
        <v>4.2986436000000004E-6</v>
      </c>
      <c r="CW218" s="85" t="s">
        <v>860</v>
      </c>
      <c r="CX218" s="161" t="s">
        <v>2900</v>
      </c>
    </row>
    <row r="219" spans="1:102" ht="14.4">
      <c r="A219" t="s">
        <v>990</v>
      </c>
      <c r="B219" s="92" t="s">
        <v>896</v>
      </c>
      <c r="C219" s="126" t="str">
        <f t="shared" si="58"/>
        <v>A.030.18.150</v>
      </c>
      <c r="D219" s="11" t="s">
        <v>1699</v>
      </c>
      <c r="E219" s="125" t="s">
        <v>878</v>
      </c>
      <c r="F219" s="128" t="str">
        <f t="shared" si="59"/>
        <v>Methylcyclohexane</v>
      </c>
      <c r="G219" s="131">
        <f t="shared" si="69"/>
        <v>1.0297205895751076</v>
      </c>
      <c r="H219" s="183">
        <f t="shared" si="70"/>
        <v>0.166654789</v>
      </c>
      <c r="I219" s="183">
        <f t="shared" si="71"/>
        <v>0.112387673231</v>
      </c>
      <c r="J219" s="184">
        <f t="shared" si="72"/>
        <v>1.5680467344107551E-2</v>
      </c>
      <c r="K219" s="183">
        <v>0.73499766</v>
      </c>
      <c r="L219" s="146">
        <v>6.2697024000000004E-2</v>
      </c>
      <c r="M219" s="146">
        <v>2.4417751000000001E-2</v>
      </c>
      <c r="N219" s="146">
        <v>0.16103892</v>
      </c>
      <c r="O219" s="146">
        <v>5.0103461999999998E-3</v>
      </c>
      <c r="P219" s="188">
        <v>2.9530520000000001E-4</v>
      </c>
      <c r="Q219" s="188">
        <v>3.1021759999999999E-4</v>
      </c>
      <c r="R219" s="146">
        <v>2.5127792999999999E-2</v>
      </c>
      <c r="S219" s="146">
        <v>7.7619302999999999E-4</v>
      </c>
      <c r="T219" s="188">
        <v>1.2361880000000001E-4</v>
      </c>
      <c r="U219" s="188">
        <v>1.4866673E-2</v>
      </c>
      <c r="V219" s="188">
        <v>2.1486431E-5</v>
      </c>
      <c r="W219" s="188">
        <v>3.7601312000000001E-5</v>
      </c>
      <c r="X219" s="146">
        <v>2.1075500999999999E-12</v>
      </c>
      <c r="Z219" s="157">
        <f t="shared" si="63"/>
        <v>4.8999844000000001</v>
      </c>
      <c r="AB219" s="131">
        <f t="shared" si="64"/>
        <v>0.73499766</v>
      </c>
      <c r="AC219" s="131">
        <f t="shared" si="65"/>
        <v>0.27889735700000001</v>
      </c>
      <c r="AD219" s="131">
        <f t="shared" si="66"/>
        <v>0.11228016931199999</v>
      </c>
      <c r="AE219" s="131">
        <f t="shared" si="67"/>
        <v>0.112387673231</v>
      </c>
      <c r="AF219" s="131">
        <f t="shared" si="68"/>
        <v>1.5642866032107551E-2</v>
      </c>
      <c r="AH219">
        <v>106.82332</v>
      </c>
      <c r="AI219" s="71">
        <v>103.54819999999999</v>
      </c>
      <c r="AJ219" s="71">
        <v>1.7774528000000001</v>
      </c>
      <c r="AK219" s="71">
        <v>0</v>
      </c>
      <c r="AL219" s="71">
        <v>0.49669152999999999</v>
      </c>
      <c r="AM219" s="71">
        <v>0.64859224000000004</v>
      </c>
      <c r="AN219" s="71">
        <v>0.35238771000000002</v>
      </c>
      <c r="AP219" s="129">
        <v>0.10728416</v>
      </c>
      <c r="AQ219" s="129">
        <v>9.5696291000000003E-2</v>
      </c>
      <c r="AR219" s="129">
        <v>4.3287372000000001E-3</v>
      </c>
      <c r="AS219" s="129">
        <v>7.2591317000000001E-3</v>
      </c>
      <c r="AT219" s="172">
        <f t="shared" si="60"/>
        <v>5.7371876962760804E-6</v>
      </c>
      <c r="AU219" s="172">
        <f t="shared" si="61"/>
        <v>1.6008643898925673E-8</v>
      </c>
      <c r="AV219" s="185">
        <f t="shared" si="62"/>
        <v>1.0166851475469998</v>
      </c>
      <c r="AW219" s="121">
        <v>4.5471902000000003E-6</v>
      </c>
      <c r="AX219" s="121">
        <v>1.3719971E-8</v>
      </c>
      <c r="AY219" s="121">
        <v>3.7484919000000002E-13</v>
      </c>
      <c r="AZ219" s="121">
        <v>2.9777608000000002E-13</v>
      </c>
      <c r="BA219" s="121">
        <v>0</v>
      </c>
      <c r="BB219" s="121">
        <v>3.6672474000000001E-9</v>
      </c>
      <c r="BC219" s="121">
        <v>1.1800368999999999E-6</v>
      </c>
      <c r="BD219" s="121">
        <v>8.3832088000000005E-10</v>
      </c>
      <c r="BE219" s="121">
        <v>1.3270676999999999E-9</v>
      </c>
      <c r="BF219" s="121">
        <v>1.1750340000000001E-10</v>
      </c>
      <c r="BG219" s="121">
        <v>5.0533622000000002E-17</v>
      </c>
      <c r="BH219" s="121">
        <v>1.7668823999999999E-13</v>
      </c>
      <c r="BI219" s="121">
        <v>8.1732270000000004E-13</v>
      </c>
      <c r="BJ219" s="121">
        <v>5.4111135999999998E-15</v>
      </c>
      <c r="BK219" s="121">
        <v>1.0298830000000001E-9</v>
      </c>
      <c r="BL219" s="121">
        <v>4.5385600999999997E-9</v>
      </c>
      <c r="BM219" s="121">
        <v>2.8471949E-21</v>
      </c>
      <c r="BN219" s="121">
        <v>6.9647547000000002E-5</v>
      </c>
      <c r="BO219" s="121">
        <v>1.0166154999999999</v>
      </c>
      <c r="BP219" s="121">
        <v>7.2460800000000003E-10</v>
      </c>
      <c r="BQ219" s="121">
        <v>4.4064000000000003E-12</v>
      </c>
      <c r="BR219" s="121">
        <v>1.9714560000000001E-16</v>
      </c>
      <c r="BT219" s="71">
        <v>3.2061680999999998E-4</v>
      </c>
      <c r="BU219" s="71">
        <v>9.1522984999999997E-6</v>
      </c>
      <c r="BV219" s="71">
        <v>1.3662457000000001E-4</v>
      </c>
      <c r="BW219" s="71">
        <v>2.9528904E-6</v>
      </c>
      <c r="BX219" s="71">
        <v>1.1924844999999999E-5</v>
      </c>
      <c r="BY219" s="71">
        <v>6.1289732000000004E-9</v>
      </c>
      <c r="BZ219" s="71">
        <v>8.3616945000000005E-11</v>
      </c>
      <c r="CA219" s="71">
        <v>9.2307903999999994E-9</v>
      </c>
      <c r="CB219" s="71">
        <v>4.1225623E-7</v>
      </c>
      <c r="CC219" s="71">
        <v>2.9040772000000001E-7</v>
      </c>
      <c r="CD219" s="71">
        <v>0</v>
      </c>
      <c r="CE219" s="71">
        <v>6.2962083000000001E-18</v>
      </c>
      <c r="CF219" s="71">
        <v>5.1553108000000001E-14</v>
      </c>
      <c r="CG219" s="71">
        <v>3.1377015999999998E-5</v>
      </c>
      <c r="CH219" s="71">
        <v>1.2776190999999999E-4</v>
      </c>
      <c r="CI219" s="71">
        <v>1.1603084E-9</v>
      </c>
      <c r="CJ219" s="71">
        <v>1.0402275999999999E-7</v>
      </c>
      <c r="CL219" s="186">
        <v>4.3635254E-14</v>
      </c>
      <c r="CM219" s="186">
        <v>4.8999826999999998</v>
      </c>
      <c r="CN219" s="187">
        <v>8.6605637999999999E-2</v>
      </c>
      <c r="CO219" s="186">
        <v>6.2632642000000002E-3</v>
      </c>
      <c r="CP219" s="186">
        <v>1.0666003E-10</v>
      </c>
      <c r="CQ219" s="186">
        <v>1.0502226E-8</v>
      </c>
      <c r="CR219" s="186">
        <v>4.4717777E-4</v>
      </c>
      <c r="CS219" s="186">
        <v>0.47517703999999999</v>
      </c>
      <c r="CT219" s="186">
        <v>7.8793279999999995E-5</v>
      </c>
      <c r="CU219" s="186">
        <v>2.1560528999999998E-6</v>
      </c>
      <c r="CW219" s="85" t="s">
        <v>865</v>
      </c>
      <c r="CX219" s="161" t="s">
        <v>2901</v>
      </c>
    </row>
    <row r="220" spans="1:102" ht="14.4">
      <c r="A220" t="s">
        <v>991</v>
      </c>
      <c r="B220" s="92" t="s">
        <v>896</v>
      </c>
      <c r="C220" s="126" t="str">
        <f t="shared" si="58"/>
        <v>A.030.18.151</v>
      </c>
      <c r="D220" s="11" t="s">
        <v>1699</v>
      </c>
      <c r="E220" s="125" t="s">
        <v>878</v>
      </c>
      <c r="F220" s="128" t="str">
        <f t="shared" si="59"/>
        <v>Monochlorobenzene</v>
      </c>
      <c r="G220" s="131">
        <f t="shared" si="69"/>
        <v>2.662962521713812</v>
      </c>
      <c r="H220" s="183">
        <f t="shared" si="70"/>
        <v>0.1089189865</v>
      </c>
      <c r="I220" s="183">
        <f t="shared" si="71"/>
        <v>0.66145746913509995</v>
      </c>
      <c r="J220" s="184">
        <f t="shared" si="72"/>
        <v>2.0185660787119942E-3</v>
      </c>
      <c r="K220" s="183">
        <v>1.8905675</v>
      </c>
      <c r="L220" s="146">
        <v>0.41582265000000002</v>
      </c>
      <c r="M220" s="146">
        <v>7.2381921000000002E-2</v>
      </c>
      <c r="N220" s="146">
        <v>6.8040093999999995E-2</v>
      </c>
      <c r="O220" s="146">
        <v>2.7659156000000001E-2</v>
      </c>
      <c r="P220" s="146">
        <v>1.0989819E-2</v>
      </c>
      <c r="Q220" s="146">
        <v>2.2299174999999998E-3</v>
      </c>
      <c r="R220" s="146">
        <v>0.17312398000000001</v>
      </c>
      <c r="S220" s="146">
        <v>3.2587087999999999E-5</v>
      </c>
      <c r="T220" s="188">
        <v>1.2036018000000001E-4</v>
      </c>
      <c r="U220" s="188">
        <v>1.9857565000000001E-3</v>
      </c>
      <c r="V220" s="188">
        <v>8.5579551000000002E-6</v>
      </c>
      <c r="W220" s="188">
        <v>2.2248866000000001E-7</v>
      </c>
      <c r="X220" s="146">
        <v>2.0519945000000002E-12</v>
      </c>
      <c r="Z220" s="157">
        <f t="shared" si="63"/>
        <v>12.603783333333334</v>
      </c>
      <c r="AB220" s="131">
        <f t="shared" si="64"/>
        <v>1.8905675</v>
      </c>
      <c r="AC220" s="131">
        <f t="shared" si="65"/>
        <v>0.77024753749999997</v>
      </c>
      <c r="AD220" s="131">
        <f t="shared" si="66"/>
        <v>0.66132877348866004</v>
      </c>
      <c r="AE220" s="131">
        <f t="shared" si="67"/>
        <v>0.66145746913510006</v>
      </c>
      <c r="AF220" s="131">
        <f t="shared" si="68"/>
        <v>2.0183435900519944E-3</v>
      </c>
      <c r="AH220">
        <v>351.41293000000002</v>
      </c>
      <c r="AI220" s="71">
        <v>346.58375999999998</v>
      </c>
      <c r="AJ220" s="71">
        <v>7.4929007000000006E-2</v>
      </c>
      <c r="AK220" s="71">
        <v>0</v>
      </c>
      <c r="AL220" s="71">
        <v>2.2866168</v>
      </c>
      <c r="AM220" s="71">
        <v>3.5318618000000003E-2</v>
      </c>
      <c r="AN220" s="71">
        <v>2.4323025</v>
      </c>
      <c r="AP220" s="129">
        <v>0.36127228</v>
      </c>
      <c r="AQ220" s="129">
        <v>0.32408388999999999</v>
      </c>
      <c r="AR220" s="129">
        <v>1.2448993E-2</v>
      </c>
      <c r="AS220" s="129">
        <v>2.4739401000000001E-2</v>
      </c>
      <c r="AT220" s="172">
        <f t="shared" si="60"/>
        <v>1.9429490066726633E-5</v>
      </c>
      <c r="AU220" s="172">
        <f t="shared" si="61"/>
        <v>4.6039173423999321E-8</v>
      </c>
      <c r="AV220" s="185">
        <f t="shared" si="62"/>
        <v>3.4649021486186</v>
      </c>
      <c r="AW220" s="121">
        <v>1.1696313000000001E-5</v>
      </c>
      <c r="AX220" s="121">
        <v>3.5290597999999999E-8</v>
      </c>
      <c r="AY220" s="121">
        <v>9.6418955999999998E-13</v>
      </c>
      <c r="AZ220" s="121">
        <v>2.8992663000000002E-13</v>
      </c>
      <c r="BA220" s="121">
        <v>0</v>
      </c>
      <c r="BB220" s="121">
        <v>1.4788791000000001E-9</v>
      </c>
      <c r="BC220" s="121">
        <v>7.5535015999999996E-6</v>
      </c>
      <c r="BD220" s="121">
        <v>3.3710190999999998E-10</v>
      </c>
      <c r="BE220" s="121">
        <v>8.7972503999999997E-9</v>
      </c>
      <c r="BF220" s="121">
        <v>1.6088494999999999E-9</v>
      </c>
      <c r="BG220" s="121">
        <v>4.9201543E-17</v>
      </c>
      <c r="BH220" s="121">
        <v>1.1572982000000001E-13</v>
      </c>
      <c r="BI220" s="121">
        <v>4.2530751000000003E-12</v>
      </c>
      <c r="BJ220" s="121">
        <v>4.0570314999999998E-14</v>
      </c>
      <c r="BK220" s="121">
        <v>1.6835320999999999E-7</v>
      </c>
      <c r="BL220" s="121">
        <v>9.8430877000000007E-9</v>
      </c>
      <c r="BM220" s="121">
        <v>2.7721421000000001E-21</v>
      </c>
      <c r="BN220" s="121">
        <v>2.9486186000000002E-6</v>
      </c>
      <c r="BO220" s="121">
        <v>3.4648992000000001</v>
      </c>
      <c r="BP220" s="121">
        <v>0</v>
      </c>
      <c r="BQ220" s="121">
        <v>0</v>
      </c>
      <c r="BR220" s="121">
        <v>0</v>
      </c>
      <c r="BT220" s="71">
        <v>9.7624102000000001E-4</v>
      </c>
      <c r="BU220" s="71">
        <v>6.0653913999999997E-5</v>
      </c>
      <c r="BV220" s="71">
        <v>3.5142692000000002E-4</v>
      </c>
      <c r="BW220" s="71">
        <v>2.0279452999999999E-5</v>
      </c>
      <c r="BX220" s="71">
        <v>7.4821799E-5</v>
      </c>
      <c r="BY220" s="71">
        <v>5.9674119000000004E-9</v>
      </c>
      <c r="BZ220" s="71">
        <v>8.1412781000000003E-11</v>
      </c>
      <c r="CA220" s="71">
        <v>8.9874644000000005E-9</v>
      </c>
      <c r="CB220" s="71">
        <v>1.4750094E-5</v>
      </c>
      <c r="CC220" s="71">
        <v>1.4788647E-6</v>
      </c>
      <c r="CD220" s="71">
        <v>0</v>
      </c>
      <c r="CE220" s="71">
        <v>6.1302386999999997E-18</v>
      </c>
      <c r="CF220" s="71">
        <v>5.0194155000000002E-14</v>
      </c>
      <c r="CG220" s="71">
        <v>1.6942932000000001E-5</v>
      </c>
      <c r="CH220" s="71">
        <v>4.1859562999999999E-4</v>
      </c>
      <c r="CI220" s="71">
        <v>1.7276372E-5</v>
      </c>
      <c r="CJ220" s="71">
        <v>0</v>
      </c>
      <c r="CL220" s="186">
        <v>4.2485017999999998E-14</v>
      </c>
      <c r="CM220" s="186">
        <v>12.603783999999999</v>
      </c>
      <c r="CN220" s="187">
        <v>3.6710461999999999E-2</v>
      </c>
      <c r="CO220" s="186">
        <v>4.1499882000000002E-2</v>
      </c>
      <c r="CP220" s="186">
        <v>2.2400449E-8</v>
      </c>
      <c r="CQ220" s="186">
        <v>7.231344E-9</v>
      </c>
      <c r="CR220" s="186">
        <v>2.5375076999999998E-3</v>
      </c>
      <c r="CS220" s="186">
        <v>4.6554954000000004</v>
      </c>
      <c r="CT220" s="186">
        <v>1.0788327999999999E-3</v>
      </c>
      <c r="CU220" s="186">
        <v>2.0992188000000002E-6</v>
      </c>
      <c r="CW220" s="85" t="s">
        <v>867</v>
      </c>
      <c r="CX220" s="161" t="s">
        <v>2801</v>
      </c>
    </row>
    <row r="221" spans="1:102" ht="14.4">
      <c r="A221" t="s">
        <v>992</v>
      </c>
      <c r="B221" s="92" t="s">
        <v>896</v>
      </c>
      <c r="C221" s="126" t="str">
        <f t="shared" si="58"/>
        <v>A.030.18.152</v>
      </c>
      <c r="D221" s="11" t="s">
        <v>1699</v>
      </c>
      <c r="E221" s="125" t="s">
        <v>878</v>
      </c>
      <c r="F221" s="128" t="str">
        <f t="shared" si="59"/>
        <v>N-Dimethyl-2-pyrrolidone</v>
      </c>
      <c r="G221" s="131">
        <f t="shared" si="69"/>
        <v>1.0750873928209217</v>
      </c>
      <c r="H221" s="183">
        <f t="shared" si="70"/>
        <v>5.2372567799999992E-2</v>
      </c>
      <c r="I221" s="183">
        <f t="shared" si="71"/>
        <v>0.11575981321399999</v>
      </c>
      <c r="J221" s="184">
        <f t="shared" si="72"/>
        <v>4.7087781806921816E-2</v>
      </c>
      <c r="K221" s="183">
        <v>0.85986722999999998</v>
      </c>
      <c r="L221" s="146">
        <v>4.5677868000000003E-2</v>
      </c>
      <c r="M221" s="146">
        <v>5.2017250000000001E-2</v>
      </c>
      <c r="N221" s="146">
        <v>4.3996705999999997E-2</v>
      </c>
      <c r="O221" s="146">
        <v>6.2928033000000001E-3</v>
      </c>
      <c r="P221" s="146">
        <v>1.1921617E-3</v>
      </c>
      <c r="Q221" s="146">
        <v>8.9089680000000002E-4</v>
      </c>
      <c r="R221" s="188">
        <v>1.7375426999999999E-2</v>
      </c>
      <c r="S221" s="146">
        <v>5.2406667000000004E-3</v>
      </c>
      <c r="T221" s="146">
        <v>6.16516E-4</v>
      </c>
      <c r="U221" s="188">
        <v>4.1817594E-2</v>
      </c>
      <c r="V221" s="188">
        <v>7.2752213999999996E-5</v>
      </c>
      <c r="W221" s="188">
        <v>2.9521097999999999E-5</v>
      </c>
      <c r="X221" s="146">
        <v>8.9218170000000003E-12</v>
      </c>
      <c r="Z221" s="157">
        <f t="shared" si="63"/>
        <v>5.7324482000000003</v>
      </c>
      <c r="AB221" s="131">
        <f t="shared" si="64"/>
        <v>0.85986722999999998</v>
      </c>
      <c r="AC221" s="131">
        <f t="shared" si="65"/>
        <v>0.16744311280000002</v>
      </c>
      <c r="AD221" s="131">
        <f t="shared" si="66"/>
        <v>0.115100066098</v>
      </c>
      <c r="AE221" s="131">
        <f t="shared" si="67"/>
        <v>0.115759813214</v>
      </c>
      <c r="AF221" s="131">
        <f t="shared" si="68"/>
        <v>4.7058260708921815E-2</v>
      </c>
      <c r="AH221">
        <v>127.67214</v>
      </c>
      <c r="AI221" s="71">
        <v>119.60343</v>
      </c>
      <c r="AJ221" s="71">
        <v>4.4738132999999998</v>
      </c>
      <c r="AK221" s="71">
        <v>0</v>
      </c>
      <c r="AL221" s="71">
        <v>0.99299676000000003</v>
      </c>
      <c r="AM221" s="71">
        <v>1.7114103000000001</v>
      </c>
      <c r="AN221" s="71">
        <v>0.89048903999999995</v>
      </c>
      <c r="AP221" s="129">
        <v>0.11818531</v>
      </c>
      <c r="AQ221" s="129">
        <v>0.10528048</v>
      </c>
      <c r="AR221" s="129">
        <v>4.7673654000000001E-3</v>
      </c>
      <c r="AS221" s="129">
        <v>8.1374684000000003E-3</v>
      </c>
      <c r="AT221" s="172">
        <f t="shared" si="60"/>
        <v>6.3117794501913999E-6</v>
      </c>
      <c r="AU221" s="172">
        <f t="shared" si="61"/>
        <v>1.7630789358956178E-8</v>
      </c>
      <c r="AV221" s="185">
        <f t="shared" si="62"/>
        <v>1.13970145816</v>
      </c>
      <c r="AW221" s="121">
        <v>5.3200312000000004E-6</v>
      </c>
      <c r="AX221" s="121">
        <v>1.6051829999999999E-8</v>
      </c>
      <c r="AY221" s="121">
        <v>4.3855841000000002E-13</v>
      </c>
      <c r="AZ221" s="121">
        <v>1.5901014000000001E-12</v>
      </c>
      <c r="BA221" s="121">
        <v>0</v>
      </c>
      <c r="BB221" s="121">
        <v>1.2941999999999999E-9</v>
      </c>
      <c r="BC221" s="121">
        <v>9.7837201999999996E-7</v>
      </c>
      <c r="BD221" s="121">
        <v>2.8494460000000002E-10</v>
      </c>
      <c r="BE221" s="121">
        <v>1.1270692000000001E-9</v>
      </c>
      <c r="BF221" s="121">
        <v>1.2929454000000001E-10</v>
      </c>
      <c r="BG221" s="121">
        <v>3.4950950000000001E-13</v>
      </c>
      <c r="BH221" s="121">
        <v>3.2762926000000001E-11</v>
      </c>
      <c r="BI221" s="121">
        <v>5.7941747999999997E-13</v>
      </c>
      <c r="BJ221" s="121">
        <v>1.5385822999999999E-13</v>
      </c>
      <c r="BK221" s="121">
        <v>1.0596382E-8</v>
      </c>
      <c r="BL221" s="121">
        <v>9.3043962999999995E-10</v>
      </c>
      <c r="BM221" s="121">
        <v>1.2052929E-20</v>
      </c>
      <c r="BN221" s="121">
        <v>3.3195815999999999E-4</v>
      </c>
      <c r="BO221" s="121">
        <v>1.1393694999999999</v>
      </c>
      <c r="BP221" s="121">
        <v>5.5361845999999996E-10</v>
      </c>
      <c r="BQ221" s="121">
        <v>3.3665986999999999E-12</v>
      </c>
      <c r="BR221" s="121">
        <v>1.5062411999999999E-16</v>
      </c>
      <c r="BT221" s="71">
        <v>3.4663644999999998E-4</v>
      </c>
      <c r="BU221" s="71">
        <v>7.9914863999999994E-6</v>
      </c>
      <c r="BV221" s="71">
        <v>1.5983587000000001E-4</v>
      </c>
      <c r="BW221" s="71">
        <v>2.0705480999999999E-6</v>
      </c>
      <c r="BX221" s="71">
        <v>1.182494E-5</v>
      </c>
      <c r="BY221" s="71">
        <v>1.1775526999999999E-6</v>
      </c>
      <c r="BZ221" s="71">
        <v>3.7513432999999998E-10</v>
      </c>
      <c r="CA221" s="71">
        <v>1.1430214E-6</v>
      </c>
      <c r="CB221" s="71">
        <v>1.6395165000000001E-6</v>
      </c>
      <c r="CC221" s="71">
        <v>7.6318065999999999E-7</v>
      </c>
      <c r="CD221" s="71">
        <v>0</v>
      </c>
      <c r="CE221" s="71">
        <v>2.6653515000000001E-17</v>
      </c>
      <c r="CF221" s="71">
        <v>2.1823794999999999E-13</v>
      </c>
      <c r="CG221" s="71">
        <v>8.8425696000000005E-6</v>
      </c>
      <c r="CH221" s="71">
        <v>1.5092797E-4</v>
      </c>
      <c r="CI221" s="71">
        <v>3.3995281999999998E-7</v>
      </c>
      <c r="CJ221" s="71">
        <v>7.9475961999999998E-8</v>
      </c>
      <c r="CL221" s="186">
        <v>1.8471957000000001E-13</v>
      </c>
      <c r="CM221" s="186">
        <v>5.7321936999999998</v>
      </c>
      <c r="CN221" s="187">
        <v>1.8084678E-2</v>
      </c>
      <c r="CO221" s="186">
        <v>5.3308955999999998E-3</v>
      </c>
      <c r="CP221" s="186">
        <v>9.686036100000001E-10</v>
      </c>
      <c r="CQ221" s="186">
        <v>2.3562225999999999E-8</v>
      </c>
      <c r="CR221" s="186">
        <v>4.3904981999999998E-4</v>
      </c>
      <c r="CS221" s="186">
        <v>1.0116232999999999</v>
      </c>
      <c r="CT221" s="186">
        <v>8.6699951999999995E-5</v>
      </c>
      <c r="CU221" s="186">
        <v>3.6193938999999999E-4</v>
      </c>
      <c r="CW221" s="85" t="s">
        <v>868</v>
      </c>
      <c r="CX221" s="161" t="s">
        <v>2902</v>
      </c>
    </row>
    <row r="222" spans="1:102" ht="14.4">
      <c r="A222" t="s">
        <v>2230</v>
      </c>
      <c r="B222" s="92" t="s">
        <v>896</v>
      </c>
      <c r="C222" s="126" t="str">
        <f t="shared" si="58"/>
        <v>A.030.18.153</v>
      </c>
      <c r="D222" s="11" t="s">
        <v>1699</v>
      </c>
      <c r="E222" s="125" t="s">
        <v>878</v>
      </c>
      <c r="F222" s="128" t="str">
        <f t="shared" si="59"/>
        <v>N.N-Dimethylformamide</v>
      </c>
      <c r="G222" s="131">
        <f t="shared" si="69"/>
        <v>0.45252507962619481</v>
      </c>
      <c r="H222" s="183">
        <f t="shared" si="70"/>
        <v>1.7612792770000003E-2</v>
      </c>
      <c r="I222" s="183">
        <f t="shared" si="71"/>
        <v>0.16206336106299998</v>
      </c>
      <c r="J222" s="184">
        <f t="shared" si="72"/>
        <v>1.3997225793194843E-2</v>
      </c>
      <c r="K222" s="183">
        <v>0.25885170000000002</v>
      </c>
      <c r="L222" s="146">
        <v>1.6692398000000001E-2</v>
      </c>
      <c r="M222" s="146">
        <v>3.3862406999999997E-2</v>
      </c>
      <c r="N222" s="146">
        <v>1.4475032000000001E-2</v>
      </c>
      <c r="O222" s="146">
        <v>2.4727958000000001E-3</v>
      </c>
      <c r="P222" s="188">
        <v>1.4344444000000001E-4</v>
      </c>
      <c r="Q222" s="146">
        <v>5.2152052999999998E-4</v>
      </c>
      <c r="R222" s="146">
        <v>0.11130486000000001</v>
      </c>
      <c r="S222" s="188">
        <v>4.3298171000000002E-4</v>
      </c>
      <c r="T222" s="146">
        <v>1.8739428000000001E-4</v>
      </c>
      <c r="U222" s="188">
        <v>1.3426974E-2</v>
      </c>
      <c r="V222" s="188">
        <v>1.6301783000000001E-5</v>
      </c>
      <c r="W222" s="188">
        <v>1.3727008E-4</v>
      </c>
      <c r="X222" s="146">
        <v>3.1948443999999999E-12</v>
      </c>
      <c r="Z222" s="157">
        <f t="shared" si="63"/>
        <v>1.7256780000000003</v>
      </c>
      <c r="AB222" s="131">
        <f t="shared" si="64"/>
        <v>0.25885170000000002</v>
      </c>
      <c r="AC222" s="131">
        <f t="shared" si="65"/>
        <v>0.17947245776999998</v>
      </c>
      <c r="AD222" s="131">
        <f t="shared" si="66"/>
        <v>0.16199693507999999</v>
      </c>
      <c r="AE222" s="131">
        <f t="shared" si="67"/>
        <v>0.16206336106300001</v>
      </c>
      <c r="AF222" s="131">
        <f t="shared" si="68"/>
        <v>1.3859955713194844E-2</v>
      </c>
      <c r="AH222">
        <v>46.797843</v>
      </c>
      <c r="AI222" s="71">
        <v>44.15166</v>
      </c>
      <c r="AJ222" s="71">
        <v>1.5495413</v>
      </c>
      <c r="AK222" s="71">
        <v>0</v>
      </c>
      <c r="AL222" s="71">
        <v>0.24250413000000001</v>
      </c>
      <c r="AM222" s="71">
        <v>0.55590735999999996</v>
      </c>
      <c r="AN222" s="71">
        <v>0.29823084999999999</v>
      </c>
      <c r="AP222" s="129">
        <v>3.8239055000000001E-2</v>
      </c>
      <c r="AQ222" s="129">
        <v>3.3705087000000002E-2</v>
      </c>
      <c r="AR222" s="129">
        <v>1.509827E-3</v>
      </c>
      <c r="AS222" s="129">
        <v>3.0241413999999999E-3</v>
      </c>
      <c r="AT222" s="172">
        <f t="shared" si="60"/>
        <v>2.02068871673207E-6</v>
      </c>
      <c r="AU222" s="172">
        <f t="shared" si="61"/>
        <v>5.5836797630993168E-9</v>
      </c>
      <c r="AV222" s="185">
        <f t="shared" si="62"/>
        <v>0.42354921033899995</v>
      </c>
      <c r="AW222" s="121">
        <v>1.6014318999999999E-6</v>
      </c>
      <c r="AX222" s="121">
        <v>4.8319063999999998E-9</v>
      </c>
      <c r="AY222" s="121">
        <v>1.3201457999999999E-13</v>
      </c>
      <c r="AZ222" s="121">
        <v>4.5140006999999997E-13</v>
      </c>
      <c r="BA222" s="121">
        <v>0</v>
      </c>
      <c r="BB222" s="121">
        <v>4.0366342000000001E-10</v>
      </c>
      <c r="BC222" s="121">
        <v>4.1786819000000002E-7</v>
      </c>
      <c r="BD222" s="121">
        <v>9.0842496999999994E-11</v>
      </c>
      <c r="BE222" s="121">
        <v>5.6888230999999995E-10</v>
      </c>
      <c r="BF222" s="121">
        <v>7.0992085E-11</v>
      </c>
      <c r="BG222" s="121">
        <v>5.1136773999999998E-12</v>
      </c>
      <c r="BH222" s="121">
        <v>1.3447362E-11</v>
      </c>
      <c r="BI222" s="121">
        <v>2.3442217000000001E-12</v>
      </c>
      <c r="BJ222" s="121">
        <v>1.9195415000000002E-14</v>
      </c>
      <c r="BK222" s="121">
        <v>3.3854331999999998E-11</v>
      </c>
      <c r="BL222" s="121">
        <v>9.5065758000000008E-10</v>
      </c>
      <c r="BM222" s="121">
        <v>4.3160752000000001E-21</v>
      </c>
      <c r="BN222" s="121">
        <v>4.0640338999999998E-5</v>
      </c>
      <c r="BO222" s="121">
        <v>0.42350856999999997</v>
      </c>
      <c r="BP222" s="121">
        <v>0</v>
      </c>
      <c r="BQ222" s="121">
        <v>0</v>
      </c>
      <c r="BR222" s="121">
        <v>0</v>
      </c>
      <c r="BT222" s="71">
        <v>1.4737432E-4</v>
      </c>
      <c r="BU222" s="71">
        <v>4.1854566000000001E-6</v>
      </c>
      <c r="BV222" s="71">
        <v>4.8116481000000001E-5</v>
      </c>
      <c r="BW222" s="71">
        <v>1.3067649000000001E-5</v>
      </c>
      <c r="BX222" s="71">
        <v>5.6824958000000002E-6</v>
      </c>
      <c r="BY222" s="71">
        <v>1.5451125E-5</v>
      </c>
      <c r="BZ222" s="71">
        <v>1.2675528999999999E-10</v>
      </c>
      <c r="CA222" s="71">
        <v>1.4727455E-6</v>
      </c>
      <c r="CB222" s="71">
        <v>2.2283163E-7</v>
      </c>
      <c r="CC222" s="71">
        <v>5.4678220000000002E-7</v>
      </c>
      <c r="CD222" s="71">
        <v>0</v>
      </c>
      <c r="CE222" s="71">
        <v>9.5444497999999993E-18</v>
      </c>
      <c r="CF222" s="71">
        <v>7.8149583000000006E-14</v>
      </c>
      <c r="CG222" s="71">
        <v>2.9249823000000001E-6</v>
      </c>
      <c r="CH222" s="71">
        <v>5.5701885000000002E-5</v>
      </c>
      <c r="CI222" s="71">
        <v>1.7587703E-9</v>
      </c>
      <c r="CJ222" s="71">
        <v>0</v>
      </c>
      <c r="CL222" s="186">
        <v>6.6146873000000002E-14</v>
      </c>
      <c r="CM222" s="186">
        <v>1.7256792000000001</v>
      </c>
      <c r="CN222" s="187">
        <v>5.2162466999999997E-3</v>
      </c>
      <c r="CO222" s="186">
        <v>2.6462846999999999E-3</v>
      </c>
      <c r="CP222" s="186">
        <v>1.3563503999999999E-10</v>
      </c>
      <c r="CQ222" s="186">
        <v>1.6582682999999999E-8</v>
      </c>
      <c r="CR222" s="186">
        <v>1.9346127999999999E-4</v>
      </c>
      <c r="CS222" s="186">
        <v>0.30829403</v>
      </c>
      <c r="CT222" s="186">
        <v>4.7604569999999999E-5</v>
      </c>
      <c r="CU222" s="186">
        <v>2.0560982000000002E-3</v>
      </c>
      <c r="CW222" s="85" t="s">
        <v>860</v>
      </c>
      <c r="CX222" s="161" t="s">
        <v>2903</v>
      </c>
    </row>
    <row r="223" spans="1:102" ht="14.4">
      <c r="A223" t="s">
        <v>993</v>
      </c>
      <c r="B223" s="92" t="s">
        <v>896</v>
      </c>
      <c r="C223" s="126" t="str">
        <f t="shared" si="58"/>
        <v>A.030.18.154</v>
      </c>
      <c r="D223" s="11" t="s">
        <v>1699</v>
      </c>
      <c r="E223" s="125" t="s">
        <v>878</v>
      </c>
      <c r="F223" s="128" t="str">
        <f t="shared" si="59"/>
        <v>o-dichlorobenzene</v>
      </c>
      <c r="G223" s="131">
        <f t="shared" si="69"/>
        <v>2.662962521713812</v>
      </c>
      <c r="H223" s="183">
        <f t="shared" si="70"/>
        <v>0.1089189865</v>
      </c>
      <c r="I223" s="183">
        <f t="shared" si="71"/>
        <v>0.66145746913509995</v>
      </c>
      <c r="J223" s="184">
        <f t="shared" si="72"/>
        <v>2.0185660787119942E-3</v>
      </c>
      <c r="K223" s="183">
        <v>1.8905675</v>
      </c>
      <c r="L223" s="146">
        <v>0.41582265000000002</v>
      </c>
      <c r="M223" s="146">
        <v>7.2381921000000002E-2</v>
      </c>
      <c r="N223" s="146">
        <v>6.8040093999999995E-2</v>
      </c>
      <c r="O223" s="146">
        <v>2.7659156000000001E-2</v>
      </c>
      <c r="P223" s="188">
        <v>1.0989819E-2</v>
      </c>
      <c r="Q223" s="188">
        <v>2.2299174999999998E-3</v>
      </c>
      <c r="R223" s="146">
        <v>0.17312398000000001</v>
      </c>
      <c r="S223" s="146">
        <v>3.2587087999999999E-5</v>
      </c>
      <c r="T223" s="188">
        <v>1.2036018000000001E-4</v>
      </c>
      <c r="U223" s="188">
        <v>1.9857565000000001E-3</v>
      </c>
      <c r="V223" s="188">
        <v>8.5579551000000002E-6</v>
      </c>
      <c r="W223" s="188">
        <v>2.2248866000000001E-7</v>
      </c>
      <c r="X223" s="146">
        <v>2.0519945000000002E-12</v>
      </c>
      <c r="Z223" s="157">
        <f t="shared" si="63"/>
        <v>12.603783333333334</v>
      </c>
      <c r="AB223" s="131">
        <f t="shared" si="64"/>
        <v>1.8905675</v>
      </c>
      <c r="AC223" s="131">
        <f t="shared" si="65"/>
        <v>0.77024753749999997</v>
      </c>
      <c r="AD223" s="131">
        <f t="shared" si="66"/>
        <v>0.66132877348866004</v>
      </c>
      <c r="AE223" s="131">
        <f t="shared" si="67"/>
        <v>0.66145746913510006</v>
      </c>
      <c r="AF223" s="131">
        <f t="shared" si="68"/>
        <v>2.0183435900519944E-3</v>
      </c>
      <c r="AH223">
        <v>351.41293000000002</v>
      </c>
      <c r="AI223" s="71">
        <v>346.58375999999998</v>
      </c>
      <c r="AJ223" s="71">
        <v>7.4929007000000006E-2</v>
      </c>
      <c r="AK223" s="71">
        <v>0</v>
      </c>
      <c r="AL223" s="71">
        <v>2.2866168</v>
      </c>
      <c r="AM223" s="71">
        <v>3.5318618000000003E-2</v>
      </c>
      <c r="AN223" s="71">
        <v>2.4323025</v>
      </c>
      <c r="AP223" s="129">
        <v>0.36127228</v>
      </c>
      <c r="AQ223" s="129">
        <v>0.32408388999999999</v>
      </c>
      <c r="AR223" s="129">
        <v>1.2448993E-2</v>
      </c>
      <c r="AS223" s="129">
        <v>2.4739401000000001E-2</v>
      </c>
      <c r="AT223" s="172">
        <f t="shared" si="60"/>
        <v>1.9429490066726633E-5</v>
      </c>
      <c r="AU223" s="172">
        <f t="shared" si="61"/>
        <v>4.6039173423999321E-8</v>
      </c>
      <c r="AV223" s="185">
        <f t="shared" si="62"/>
        <v>3.4649021486186</v>
      </c>
      <c r="AW223" s="121">
        <v>1.1696313000000001E-5</v>
      </c>
      <c r="AX223" s="121">
        <v>3.5290597999999999E-8</v>
      </c>
      <c r="AY223" s="121">
        <v>9.6418955999999998E-13</v>
      </c>
      <c r="AZ223" s="121">
        <v>2.8992663000000002E-13</v>
      </c>
      <c r="BA223" s="121">
        <v>0</v>
      </c>
      <c r="BB223" s="121">
        <v>1.4788791000000001E-9</v>
      </c>
      <c r="BC223" s="121">
        <v>7.5535015999999996E-6</v>
      </c>
      <c r="BD223" s="121">
        <v>3.3710190999999998E-10</v>
      </c>
      <c r="BE223" s="121">
        <v>8.7972503999999997E-9</v>
      </c>
      <c r="BF223" s="121">
        <v>1.6088494999999999E-9</v>
      </c>
      <c r="BG223" s="121">
        <v>4.9201543E-17</v>
      </c>
      <c r="BH223" s="121">
        <v>1.1572982000000001E-13</v>
      </c>
      <c r="BI223" s="121">
        <v>4.2530751000000003E-12</v>
      </c>
      <c r="BJ223" s="121">
        <v>4.0570314999999998E-14</v>
      </c>
      <c r="BK223" s="121">
        <v>1.6835320999999999E-7</v>
      </c>
      <c r="BL223" s="121">
        <v>9.8430877000000007E-9</v>
      </c>
      <c r="BM223" s="121">
        <v>2.7721421000000001E-21</v>
      </c>
      <c r="BN223" s="121">
        <v>2.9486186000000002E-6</v>
      </c>
      <c r="BO223" s="121">
        <v>3.4648992000000001</v>
      </c>
      <c r="BP223" s="121">
        <v>0</v>
      </c>
      <c r="BQ223" s="121">
        <v>0</v>
      </c>
      <c r="BR223" s="121">
        <v>0</v>
      </c>
      <c r="BT223" s="71">
        <v>9.7624102000000001E-4</v>
      </c>
      <c r="BU223" s="71">
        <v>6.0653913999999997E-5</v>
      </c>
      <c r="BV223" s="71">
        <v>3.5142692000000002E-4</v>
      </c>
      <c r="BW223" s="71">
        <v>2.0279452999999999E-5</v>
      </c>
      <c r="BX223" s="71">
        <v>7.4821799E-5</v>
      </c>
      <c r="BY223" s="71">
        <v>5.9674119000000004E-9</v>
      </c>
      <c r="BZ223" s="71">
        <v>8.1412781000000003E-11</v>
      </c>
      <c r="CA223" s="71">
        <v>8.9874644000000005E-9</v>
      </c>
      <c r="CB223" s="71">
        <v>1.4750094E-5</v>
      </c>
      <c r="CC223" s="71">
        <v>1.4788647E-6</v>
      </c>
      <c r="CD223" s="71">
        <v>0</v>
      </c>
      <c r="CE223" s="71">
        <v>6.1302386999999997E-18</v>
      </c>
      <c r="CF223" s="71">
        <v>5.0194155000000002E-14</v>
      </c>
      <c r="CG223" s="71">
        <v>1.6942932000000001E-5</v>
      </c>
      <c r="CH223" s="71">
        <v>4.1859562999999999E-4</v>
      </c>
      <c r="CI223" s="71">
        <v>1.7276372E-5</v>
      </c>
      <c r="CJ223" s="71">
        <v>0</v>
      </c>
      <c r="CL223" s="186">
        <v>4.2485017999999998E-14</v>
      </c>
      <c r="CM223" s="186">
        <v>12.603783999999999</v>
      </c>
      <c r="CN223" s="187">
        <v>3.6710461999999999E-2</v>
      </c>
      <c r="CO223" s="186">
        <v>4.1499882000000002E-2</v>
      </c>
      <c r="CP223" s="186">
        <v>2.2400449E-8</v>
      </c>
      <c r="CQ223" s="186">
        <v>7.231344E-9</v>
      </c>
      <c r="CR223" s="186">
        <v>2.5375076999999998E-3</v>
      </c>
      <c r="CS223" s="186">
        <v>4.6554954000000004</v>
      </c>
      <c r="CT223" s="186">
        <v>1.0788327999999999E-3</v>
      </c>
      <c r="CU223" s="186">
        <v>2.0992188000000002E-6</v>
      </c>
      <c r="CW223" s="85" t="s">
        <v>867</v>
      </c>
      <c r="CX223" s="161" t="s">
        <v>3242</v>
      </c>
    </row>
    <row r="224" spans="1:102" ht="14.4">
      <c r="A224" t="s">
        <v>994</v>
      </c>
      <c r="B224" s="92" t="s">
        <v>896</v>
      </c>
      <c r="C224" s="126" t="str">
        <f t="shared" si="58"/>
        <v>A.030.18.155</v>
      </c>
      <c r="D224" s="11" t="s">
        <v>1699</v>
      </c>
      <c r="E224" s="125" t="s">
        <v>878</v>
      </c>
      <c r="F224" s="128" t="str">
        <f t="shared" si="59"/>
        <v>p-dichlorobenzene</v>
      </c>
      <c r="G224" s="131">
        <f t="shared" si="69"/>
        <v>2.662962521713812</v>
      </c>
      <c r="H224" s="183">
        <f t="shared" si="70"/>
        <v>0.1089189865</v>
      </c>
      <c r="I224" s="183">
        <f t="shared" si="71"/>
        <v>0.66145746913509995</v>
      </c>
      <c r="J224" s="184">
        <f t="shared" si="72"/>
        <v>2.0185660787119942E-3</v>
      </c>
      <c r="K224" s="183">
        <v>1.8905675</v>
      </c>
      <c r="L224" s="146">
        <v>0.41582265000000002</v>
      </c>
      <c r="M224" s="146">
        <v>7.2381921000000002E-2</v>
      </c>
      <c r="N224" s="146">
        <v>6.8040093999999995E-2</v>
      </c>
      <c r="O224" s="146">
        <v>2.7659156000000001E-2</v>
      </c>
      <c r="P224" s="146">
        <v>1.0989819E-2</v>
      </c>
      <c r="Q224" s="146">
        <v>2.2299174999999998E-3</v>
      </c>
      <c r="R224" s="188">
        <v>0.17312398000000001</v>
      </c>
      <c r="S224" s="146">
        <v>3.2587087999999999E-5</v>
      </c>
      <c r="T224" s="188">
        <v>1.2036018000000001E-4</v>
      </c>
      <c r="U224" s="188">
        <v>1.9857565000000001E-3</v>
      </c>
      <c r="V224" s="188">
        <v>8.5579551000000002E-6</v>
      </c>
      <c r="W224" s="146">
        <v>2.2248866000000001E-7</v>
      </c>
      <c r="X224" s="146">
        <v>2.0519945000000002E-12</v>
      </c>
      <c r="Z224" s="157">
        <f t="shared" si="63"/>
        <v>12.603783333333334</v>
      </c>
      <c r="AB224" s="131">
        <f t="shared" si="64"/>
        <v>1.8905675</v>
      </c>
      <c r="AC224" s="131">
        <f t="shared" si="65"/>
        <v>0.77024753749999997</v>
      </c>
      <c r="AD224" s="131">
        <f t="shared" si="66"/>
        <v>0.66132877348866004</v>
      </c>
      <c r="AE224" s="131">
        <f t="shared" si="67"/>
        <v>0.66145746913510006</v>
      </c>
      <c r="AF224" s="131">
        <f t="shared" si="68"/>
        <v>2.0183435900519944E-3</v>
      </c>
      <c r="AH224">
        <v>351.41293000000002</v>
      </c>
      <c r="AI224" s="71">
        <v>346.58375999999998</v>
      </c>
      <c r="AJ224" s="71">
        <v>7.4929007000000006E-2</v>
      </c>
      <c r="AK224" s="71">
        <v>0</v>
      </c>
      <c r="AL224" s="71">
        <v>2.2866168</v>
      </c>
      <c r="AM224" s="71">
        <v>3.5318618000000003E-2</v>
      </c>
      <c r="AN224" s="71">
        <v>2.4323025</v>
      </c>
      <c r="AP224" s="129">
        <v>0.36127228</v>
      </c>
      <c r="AQ224" s="129">
        <v>0.32408388999999999</v>
      </c>
      <c r="AR224" s="129">
        <v>1.2448993E-2</v>
      </c>
      <c r="AS224" s="129">
        <v>2.4739401000000001E-2</v>
      </c>
      <c r="AT224" s="172">
        <f t="shared" si="60"/>
        <v>1.9429490066726633E-5</v>
      </c>
      <c r="AU224" s="172">
        <f t="shared" si="61"/>
        <v>4.6039173423999321E-8</v>
      </c>
      <c r="AV224" s="185">
        <f t="shared" si="62"/>
        <v>3.4649021486186</v>
      </c>
      <c r="AW224" s="121">
        <v>1.1696313000000001E-5</v>
      </c>
      <c r="AX224" s="121">
        <v>3.5290597999999999E-8</v>
      </c>
      <c r="AY224" s="121">
        <v>9.6418955999999998E-13</v>
      </c>
      <c r="AZ224" s="121">
        <v>2.8992663000000002E-13</v>
      </c>
      <c r="BA224" s="121">
        <v>0</v>
      </c>
      <c r="BB224" s="121">
        <v>1.4788791000000001E-9</v>
      </c>
      <c r="BC224" s="121">
        <v>7.5535015999999996E-6</v>
      </c>
      <c r="BD224" s="121">
        <v>3.3710190999999998E-10</v>
      </c>
      <c r="BE224" s="121">
        <v>8.7972503999999997E-9</v>
      </c>
      <c r="BF224" s="121">
        <v>1.6088494999999999E-9</v>
      </c>
      <c r="BG224" s="121">
        <v>4.9201543E-17</v>
      </c>
      <c r="BH224" s="121">
        <v>1.1572982000000001E-13</v>
      </c>
      <c r="BI224" s="121">
        <v>4.2530751000000003E-12</v>
      </c>
      <c r="BJ224" s="121">
        <v>4.0570314999999998E-14</v>
      </c>
      <c r="BK224" s="121">
        <v>1.6835320999999999E-7</v>
      </c>
      <c r="BL224" s="121">
        <v>9.8430877000000007E-9</v>
      </c>
      <c r="BM224" s="121">
        <v>2.7721421000000001E-21</v>
      </c>
      <c r="BN224" s="121">
        <v>2.9486186000000002E-6</v>
      </c>
      <c r="BO224" s="121">
        <v>3.4648992000000001</v>
      </c>
      <c r="BP224" s="121">
        <v>0</v>
      </c>
      <c r="BQ224" s="121">
        <v>0</v>
      </c>
      <c r="BR224" s="121">
        <v>0</v>
      </c>
      <c r="BT224" s="71">
        <v>9.7624102000000001E-4</v>
      </c>
      <c r="BU224" s="71">
        <v>6.0653913999999997E-5</v>
      </c>
      <c r="BV224" s="71">
        <v>3.5142692000000002E-4</v>
      </c>
      <c r="BW224" s="71">
        <v>2.0279452999999999E-5</v>
      </c>
      <c r="BX224" s="71">
        <v>7.4821799E-5</v>
      </c>
      <c r="BY224" s="71">
        <v>5.9674119000000004E-9</v>
      </c>
      <c r="BZ224" s="71">
        <v>8.1412781000000003E-11</v>
      </c>
      <c r="CA224" s="71">
        <v>8.9874644000000005E-9</v>
      </c>
      <c r="CB224" s="71">
        <v>1.4750094E-5</v>
      </c>
      <c r="CC224" s="71">
        <v>1.4788647E-6</v>
      </c>
      <c r="CD224" s="71">
        <v>0</v>
      </c>
      <c r="CE224" s="71">
        <v>6.1302386999999997E-18</v>
      </c>
      <c r="CF224" s="71">
        <v>5.0194155000000002E-14</v>
      </c>
      <c r="CG224" s="71">
        <v>1.6942932000000001E-5</v>
      </c>
      <c r="CH224" s="71">
        <v>4.1859562999999999E-4</v>
      </c>
      <c r="CI224" s="71">
        <v>1.7276372E-5</v>
      </c>
      <c r="CJ224" s="71">
        <v>0</v>
      </c>
      <c r="CL224" s="186">
        <v>4.2485017999999998E-14</v>
      </c>
      <c r="CM224" s="186">
        <v>12.603783999999999</v>
      </c>
      <c r="CN224" s="187">
        <v>3.6710461999999999E-2</v>
      </c>
      <c r="CO224" s="186">
        <v>4.1499882000000002E-2</v>
      </c>
      <c r="CP224" s="186">
        <v>2.2400449E-8</v>
      </c>
      <c r="CQ224" s="186">
        <v>7.231344E-9</v>
      </c>
      <c r="CR224" s="186">
        <v>2.5375076999999998E-3</v>
      </c>
      <c r="CS224" s="186">
        <v>4.6554954000000004</v>
      </c>
      <c r="CT224" s="186">
        <v>1.0788327999999999E-3</v>
      </c>
      <c r="CU224" s="186">
        <v>2.0992188000000002E-6</v>
      </c>
      <c r="CW224" s="85" t="s">
        <v>867</v>
      </c>
      <c r="CX224" s="161" t="s">
        <v>3243</v>
      </c>
    </row>
    <row r="225" spans="1:102" ht="14.4">
      <c r="A225" t="s">
        <v>995</v>
      </c>
      <c r="B225" s="92" t="s">
        <v>896</v>
      </c>
      <c r="C225" s="126" t="str">
        <f t="shared" si="58"/>
        <v>A.030.18.156</v>
      </c>
      <c r="D225" s="11" t="s">
        <v>1699</v>
      </c>
      <c r="E225" s="125" t="s">
        <v>878</v>
      </c>
      <c r="F225" s="128" t="str">
        <f t="shared" si="59"/>
        <v>Propanal</v>
      </c>
      <c r="G225" s="131">
        <f t="shared" si="69"/>
        <v>0.63591747476652516</v>
      </c>
      <c r="H225" s="183">
        <f t="shared" si="70"/>
        <v>3.4629026319999999E-2</v>
      </c>
      <c r="I225" s="183">
        <f t="shared" si="71"/>
        <v>7.0997034995E-2</v>
      </c>
      <c r="J225" s="184">
        <f t="shared" si="72"/>
        <v>1.0144793451525202E-2</v>
      </c>
      <c r="K225" s="183">
        <v>0.52014662</v>
      </c>
      <c r="L225" s="146">
        <v>3.7068172000000003E-2</v>
      </c>
      <c r="M225" s="146">
        <v>2.6221292E-2</v>
      </c>
      <c r="N225" s="146">
        <v>3.0528508999999999E-2</v>
      </c>
      <c r="O225" s="146">
        <v>3.319823E-3</v>
      </c>
      <c r="P225" s="146">
        <v>1.8414863999999999E-4</v>
      </c>
      <c r="Q225" s="146">
        <v>5.9654567999999997E-4</v>
      </c>
      <c r="R225" s="188">
        <v>7.6058643E-3</v>
      </c>
      <c r="S225" s="188">
        <v>4.1818812000000001E-4</v>
      </c>
      <c r="T225" s="146">
        <v>8.9461068999999998E-5</v>
      </c>
      <c r="U225" s="188">
        <v>9.5344829999999998E-3</v>
      </c>
      <c r="V225" s="188">
        <v>1.2245626E-5</v>
      </c>
      <c r="W225" s="188">
        <v>1.9212233000000001E-4</v>
      </c>
      <c r="X225" s="146">
        <v>1.5252022999999999E-12</v>
      </c>
      <c r="Z225" s="157">
        <f t="shared" si="63"/>
        <v>3.4676441333333337</v>
      </c>
      <c r="AB225" s="131">
        <f t="shared" si="64"/>
        <v>0.52014662</v>
      </c>
      <c r="AC225" s="131">
        <f t="shared" si="65"/>
        <v>0.10552435462000001</v>
      </c>
      <c r="AD225" s="131">
        <f t="shared" si="66"/>
        <v>7.1087450630000007E-2</v>
      </c>
      <c r="AE225" s="131">
        <f t="shared" si="67"/>
        <v>7.0997034995000013E-2</v>
      </c>
      <c r="AF225" s="131">
        <f t="shared" si="68"/>
        <v>9.9526711215252011E-3</v>
      </c>
      <c r="AH225">
        <v>73.111311000000001</v>
      </c>
      <c r="AI225" s="71">
        <v>70.793035000000003</v>
      </c>
      <c r="AJ225" s="71">
        <v>1.1325552000000001</v>
      </c>
      <c r="AK225" s="71">
        <v>0</v>
      </c>
      <c r="AL225" s="71">
        <v>0.61424148999999995</v>
      </c>
      <c r="AM225" s="71">
        <v>0.35989204000000002</v>
      </c>
      <c r="AN225" s="71">
        <v>0.21158816999999999</v>
      </c>
      <c r="AP225" s="129">
        <v>7.3554756999999998E-2</v>
      </c>
      <c r="AQ225" s="129">
        <v>6.5670778999999999E-2</v>
      </c>
      <c r="AR225" s="129">
        <v>2.9039966E-3</v>
      </c>
      <c r="AS225" s="129">
        <v>4.9799811999999997E-3</v>
      </c>
      <c r="AT225" s="172">
        <f t="shared" si="60"/>
        <v>3.9370970985390808E-6</v>
      </c>
      <c r="AU225" s="172">
        <f t="shared" si="61"/>
        <v>1.0739632381542883E-8</v>
      </c>
      <c r="AV225" s="185">
        <f t="shared" si="62"/>
        <v>0.69747636040200001</v>
      </c>
      <c r="AW225" s="121">
        <v>3.2179766000000002E-6</v>
      </c>
      <c r="AX225" s="121">
        <v>9.7094121000000001E-9</v>
      </c>
      <c r="AY225" s="121">
        <v>2.6527500999999998E-13</v>
      </c>
      <c r="AZ225" s="121">
        <v>2.1549607999999999E-13</v>
      </c>
      <c r="BA225" s="121">
        <v>0</v>
      </c>
      <c r="BB225" s="121">
        <v>9.0010279999999999E-10</v>
      </c>
      <c r="BC225" s="121">
        <v>7.1668193000000005E-7</v>
      </c>
      <c r="BD225" s="121">
        <v>2.0488889999999999E-10</v>
      </c>
      <c r="BE225" s="121">
        <v>7.8469655999999997E-10</v>
      </c>
      <c r="BF225" s="121">
        <v>3.7649462E-11</v>
      </c>
      <c r="BG225" s="121">
        <v>3.6570422999999997E-17</v>
      </c>
      <c r="BH225" s="121">
        <v>3.3927887000000001E-13</v>
      </c>
      <c r="BI225" s="121">
        <v>4.0119227999999997E-14</v>
      </c>
      <c r="BJ225" s="121">
        <v>7.7454911999999994E-15</v>
      </c>
      <c r="BK225" s="121">
        <v>4.2383843000000002E-11</v>
      </c>
      <c r="BL225" s="121">
        <v>1.1122504000000001E-9</v>
      </c>
      <c r="BM225" s="121">
        <v>2.0604722000000001E-21</v>
      </c>
      <c r="BN225" s="121">
        <v>3.7600401999999999E-5</v>
      </c>
      <c r="BO225" s="121">
        <v>0.69743876000000005</v>
      </c>
      <c r="BP225" s="121">
        <v>3.8361599999999998E-10</v>
      </c>
      <c r="BQ225" s="121">
        <v>2.3327999999999999E-12</v>
      </c>
      <c r="BR225" s="121">
        <v>1.043712E-16</v>
      </c>
      <c r="BT225" s="71">
        <v>2.0502079E-4</v>
      </c>
      <c r="BU225" s="71">
        <v>5.4121733999999997E-6</v>
      </c>
      <c r="BV225" s="71">
        <v>9.6687119000000003E-5</v>
      </c>
      <c r="BW225" s="71">
        <v>8.9843914999999998E-7</v>
      </c>
      <c r="BX225" s="71">
        <v>7.348967E-6</v>
      </c>
      <c r="BY225" s="71">
        <v>4.4354459000000004E-9</v>
      </c>
      <c r="BZ225" s="71">
        <v>6.0512326999999999E-11</v>
      </c>
      <c r="CA225" s="71">
        <v>6.6801844000000001E-9</v>
      </c>
      <c r="CB225" s="71">
        <v>2.8322493999999999E-7</v>
      </c>
      <c r="CC225" s="71">
        <v>6.4562298000000004E-7</v>
      </c>
      <c r="CD225" s="71">
        <v>0</v>
      </c>
      <c r="CE225" s="71">
        <v>4.5564714E-18</v>
      </c>
      <c r="CF225" s="71">
        <v>3.7308210000000001E-14</v>
      </c>
      <c r="CG225" s="71">
        <v>6.1866111000000002E-6</v>
      </c>
      <c r="CH225" s="71">
        <v>8.7491547999999999E-5</v>
      </c>
      <c r="CI225" s="71">
        <v>8.3965521999999998E-10</v>
      </c>
      <c r="CJ225" s="71">
        <v>5.5070870999999999E-8</v>
      </c>
      <c r="CL225" s="186">
        <v>3.1578178000000003E-14</v>
      </c>
      <c r="CM225" s="186">
        <v>3.4676434</v>
      </c>
      <c r="CN225" s="187">
        <v>1.3267644E-2</v>
      </c>
      <c r="CO225" s="186">
        <v>3.7039397000000001E-3</v>
      </c>
      <c r="CP225" s="186">
        <v>1.5973383999999999E-10</v>
      </c>
      <c r="CQ225" s="186">
        <v>1.9498685E-8</v>
      </c>
      <c r="CR225" s="186">
        <v>2.9483548E-4</v>
      </c>
      <c r="CS225" s="186">
        <v>3.3457951999999999E-2</v>
      </c>
      <c r="CT225" s="186">
        <v>2.5246286000000001E-5</v>
      </c>
      <c r="CU225" s="186">
        <v>1.5603030999999999E-6</v>
      </c>
      <c r="CW225" s="85" t="s">
        <v>841</v>
      </c>
      <c r="CX225" s="161" t="s">
        <v>2904</v>
      </c>
    </row>
    <row r="226" spans="1:102" ht="14.4">
      <c r="A226" t="s">
        <v>996</v>
      </c>
      <c r="B226" s="92" t="s">
        <v>896</v>
      </c>
      <c r="C226" s="126" t="str">
        <f t="shared" si="58"/>
        <v>A.030.18.157</v>
      </c>
      <c r="D226" s="11" t="s">
        <v>1699</v>
      </c>
      <c r="E226" s="125" t="s">
        <v>878</v>
      </c>
      <c r="F226" s="128" t="str">
        <f t="shared" si="59"/>
        <v>Propanol</v>
      </c>
      <c r="G226" s="131">
        <f t="shared" si="69"/>
        <v>0.93333023185852138</v>
      </c>
      <c r="H226" s="183">
        <f t="shared" si="70"/>
        <v>0.19925261543</v>
      </c>
      <c r="I226" s="183">
        <f t="shared" si="71"/>
        <v>7.9547984914999995E-2</v>
      </c>
      <c r="J226" s="184">
        <f t="shared" si="72"/>
        <v>2.1589441513521351E-2</v>
      </c>
      <c r="K226" s="183">
        <v>0.63294019000000001</v>
      </c>
      <c r="L226" s="146">
        <v>4.0714750000000001E-2</v>
      </c>
      <c r="M226" s="146">
        <v>3.0642263999999999E-2</v>
      </c>
      <c r="N226" s="146">
        <v>0.19426880999999999</v>
      </c>
      <c r="O226" s="146">
        <v>4.0269071999999998E-3</v>
      </c>
      <c r="P226" s="146">
        <v>2.2621725E-4</v>
      </c>
      <c r="Q226" s="146">
        <v>7.3068098000000003E-4</v>
      </c>
      <c r="R226" s="146">
        <v>7.9613455999999992E-3</v>
      </c>
      <c r="S226" s="188">
        <v>7.0021660000000002E-4</v>
      </c>
      <c r="T226" s="146">
        <v>2.0654562E-4</v>
      </c>
      <c r="U226" s="188">
        <v>2.0677477999999999E-2</v>
      </c>
      <c r="V226" s="188">
        <v>2.3079695000000002E-5</v>
      </c>
      <c r="W226" s="188">
        <v>2.1174691000000001E-4</v>
      </c>
      <c r="X226" s="146">
        <v>3.5213515000000002E-12</v>
      </c>
      <c r="Z226" s="157">
        <f t="shared" si="63"/>
        <v>4.2196012666666673</v>
      </c>
      <c r="AB226" s="131">
        <f t="shared" si="64"/>
        <v>0.63294019000000001</v>
      </c>
      <c r="AC226" s="131">
        <f t="shared" si="65"/>
        <v>0.27857097503</v>
      </c>
      <c r="AD226" s="131">
        <f t="shared" si="66"/>
        <v>7.9530106510000004E-2</v>
      </c>
      <c r="AE226" s="131">
        <f t="shared" si="67"/>
        <v>7.9547984914999995E-2</v>
      </c>
      <c r="AF226" s="131">
        <f t="shared" si="68"/>
        <v>2.137769460352135E-2</v>
      </c>
      <c r="AH226">
        <v>85.412273999999996</v>
      </c>
      <c r="AI226" s="71">
        <v>80.740370999999996</v>
      </c>
      <c r="AJ226" s="71">
        <v>2.4507926000000002</v>
      </c>
      <c r="AK226" s="71">
        <v>0</v>
      </c>
      <c r="AL226" s="71">
        <v>0.85576346999999997</v>
      </c>
      <c r="AM226" s="71">
        <v>0.89031618000000001</v>
      </c>
      <c r="AN226" s="71">
        <v>0.47503077999999999</v>
      </c>
      <c r="AP226" s="129">
        <v>8.8011485E-2</v>
      </c>
      <c r="AQ226" s="129">
        <v>7.8666400999999997E-2</v>
      </c>
      <c r="AR226" s="129">
        <v>3.7857136000000002E-3</v>
      </c>
      <c r="AS226" s="129">
        <v>5.5593698999999996E-3</v>
      </c>
      <c r="AT226" s="172">
        <f t="shared" si="60"/>
        <v>4.7162110626972991E-6</v>
      </c>
      <c r="AU226" s="172">
        <f t="shared" si="61"/>
        <v>1.4000419961093186E-8</v>
      </c>
      <c r="AV226" s="185">
        <f t="shared" si="62"/>
        <v>0.77862323584900006</v>
      </c>
      <c r="AW226" s="121">
        <v>3.9157960999999997E-6</v>
      </c>
      <c r="AX226" s="121">
        <v>1.1814902E-8</v>
      </c>
      <c r="AY226" s="121">
        <v>3.228E-13</v>
      </c>
      <c r="AZ226" s="121">
        <v>4.9753230000000002E-13</v>
      </c>
      <c r="BA226" s="121">
        <v>0</v>
      </c>
      <c r="BB226" s="121">
        <v>5.6152533999999999E-9</v>
      </c>
      <c r="BC226" s="121">
        <v>7.9280726000000003E-7</v>
      </c>
      <c r="BD226" s="121">
        <v>1.2798753000000001E-9</v>
      </c>
      <c r="BE226" s="121">
        <v>8.6254131000000005E-10</v>
      </c>
      <c r="BF226" s="121">
        <v>3.7487038000000001E-11</v>
      </c>
      <c r="BG226" s="121">
        <v>8.4432937000000002E-17</v>
      </c>
      <c r="BH226" s="121">
        <v>5.2352122000000003E-13</v>
      </c>
      <c r="BI226" s="121">
        <v>4.4248119999999998E-14</v>
      </c>
      <c r="BJ226" s="121">
        <v>1.3032868E-14</v>
      </c>
      <c r="BK226" s="121">
        <v>4.8799375000000003E-11</v>
      </c>
      <c r="BL226" s="121">
        <v>1.1685507000000001E-9</v>
      </c>
      <c r="BM226" s="121">
        <v>4.7571699999999998E-21</v>
      </c>
      <c r="BN226" s="121">
        <v>6.5665848999999998E-5</v>
      </c>
      <c r="BO226" s="121">
        <v>0.77855757000000003</v>
      </c>
      <c r="BP226" s="121">
        <v>7.7460168999999997E-10</v>
      </c>
      <c r="BQ226" s="121">
        <v>4.7104157E-12</v>
      </c>
      <c r="BR226" s="121">
        <v>2.1074749000000001E-16</v>
      </c>
      <c r="BT226" s="71">
        <v>2.7281872000000003E-4</v>
      </c>
      <c r="BU226" s="71">
        <v>5.9517881E-6</v>
      </c>
      <c r="BV226" s="71">
        <v>1.1765368E-4</v>
      </c>
      <c r="BW226" s="71">
        <v>9.4213894999999999E-7</v>
      </c>
      <c r="BX226" s="71">
        <v>8.3156710999999996E-6</v>
      </c>
      <c r="BY226" s="71">
        <v>1.0240454E-8</v>
      </c>
      <c r="BZ226" s="71">
        <v>1.3970945000000001E-10</v>
      </c>
      <c r="CA226" s="71">
        <v>1.5423052999999999E-8</v>
      </c>
      <c r="CB226" s="71">
        <v>3.4397306999999999E-7</v>
      </c>
      <c r="CC226" s="71">
        <v>7.4924068000000004E-7</v>
      </c>
      <c r="CD226" s="71">
        <v>0</v>
      </c>
      <c r="CE226" s="71">
        <v>1.0519875E-17</v>
      </c>
      <c r="CF226" s="71">
        <v>8.6136322999999999E-14</v>
      </c>
      <c r="CG226" s="71">
        <v>3.7520961999999998E-5</v>
      </c>
      <c r="CH226" s="71">
        <v>1.0120232000000001E-4</v>
      </c>
      <c r="CI226" s="71">
        <v>1.9386319000000001E-9</v>
      </c>
      <c r="CJ226" s="71">
        <v>1.1119971E-7</v>
      </c>
      <c r="CL226" s="186">
        <v>7.2906959E-14</v>
      </c>
      <c r="CM226" s="186">
        <v>4.2195999999999998</v>
      </c>
      <c r="CN226" s="187">
        <v>0.15012903999999999</v>
      </c>
      <c r="CO226" s="186">
        <v>4.0744572000000001E-3</v>
      </c>
      <c r="CP226" s="186">
        <v>1.8171002999999999E-10</v>
      </c>
      <c r="CQ226" s="186">
        <v>2.2075339E-8</v>
      </c>
      <c r="CR226" s="186">
        <v>3.3187613999999997E-4</v>
      </c>
      <c r="CS226" s="186">
        <v>4.2229048999999998E-2</v>
      </c>
      <c r="CT226" s="186">
        <v>2.5137368999999999E-5</v>
      </c>
      <c r="CU226" s="186">
        <v>3.6023912999999998E-6</v>
      </c>
      <c r="CW226" s="85" t="s">
        <v>849</v>
      </c>
      <c r="CX226" s="161" t="s">
        <v>2905</v>
      </c>
    </row>
    <row r="227" spans="1:102" ht="14.4">
      <c r="A227" t="s">
        <v>997</v>
      </c>
      <c r="B227" s="92" t="s">
        <v>896</v>
      </c>
      <c r="C227" s="126" t="str">
        <f t="shared" si="58"/>
        <v>A.030.18.158</v>
      </c>
      <c r="D227" s="11" t="s">
        <v>1699</v>
      </c>
      <c r="E227" s="125" t="s">
        <v>878</v>
      </c>
      <c r="F227" s="128" t="str">
        <f t="shared" si="59"/>
        <v>Propylene ammooxidation</v>
      </c>
      <c r="G227" s="131">
        <f t="shared" si="69"/>
        <v>0.91198681159869532</v>
      </c>
      <c r="H227" s="183">
        <f t="shared" si="70"/>
        <v>2.2573592580000003E-2</v>
      </c>
      <c r="I227" s="183">
        <f t="shared" si="71"/>
        <v>0.28305564455500004</v>
      </c>
      <c r="J227" s="184">
        <f t="shared" si="72"/>
        <v>1.505121446369528E-2</v>
      </c>
      <c r="K227" s="183">
        <v>0.59130636000000003</v>
      </c>
      <c r="L227" s="146">
        <v>5.7307537999999998E-2</v>
      </c>
      <c r="M227" s="146">
        <v>0.11371862000000001</v>
      </c>
      <c r="N227" s="146">
        <v>1.7556866000000001E-2</v>
      </c>
      <c r="O227" s="146">
        <v>4.4492860000000002E-3</v>
      </c>
      <c r="P227" s="146">
        <v>1.4883368000000001E-4</v>
      </c>
      <c r="Q227" s="146">
        <v>4.1860690000000001E-4</v>
      </c>
      <c r="R227" s="146">
        <v>0.11180688</v>
      </c>
      <c r="S227" s="146">
        <v>5.3603577999999995E-4</v>
      </c>
      <c r="T227" s="188">
        <v>1.7510226E-4</v>
      </c>
      <c r="U227" s="188">
        <v>1.4514855E-2</v>
      </c>
      <c r="V227" s="188">
        <v>4.7504294999999998E-5</v>
      </c>
      <c r="W227" s="188">
        <v>3.2368070999999998E-7</v>
      </c>
      <c r="X227" s="146">
        <v>2.9852803999999998E-12</v>
      </c>
      <c r="Z227" s="157">
        <f t="shared" si="63"/>
        <v>3.9420424000000005</v>
      </c>
      <c r="AB227" s="131">
        <f t="shared" si="64"/>
        <v>0.59130636000000003</v>
      </c>
      <c r="AC227" s="131">
        <f t="shared" si="65"/>
        <v>0.30540663058</v>
      </c>
      <c r="AD227" s="131">
        <f t="shared" si="66"/>
        <v>0.28283336168071005</v>
      </c>
      <c r="AE227" s="131">
        <f t="shared" si="67"/>
        <v>0.28305564455500004</v>
      </c>
      <c r="AF227" s="131">
        <f t="shared" si="68"/>
        <v>1.505089078298528E-2</v>
      </c>
      <c r="AH227">
        <v>80.015850999999998</v>
      </c>
      <c r="AI227" s="71">
        <v>77.934469000000007</v>
      </c>
      <c r="AJ227" s="71">
        <v>0.98280657000000005</v>
      </c>
      <c r="AK227" s="71">
        <v>0</v>
      </c>
      <c r="AL227" s="71">
        <v>0.50602183000000001</v>
      </c>
      <c r="AM227" s="71">
        <v>0.39618692</v>
      </c>
      <c r="AN227" s="71">
        <v>0.19636680000000001</v>
      </c>
      <c r="AP227" s="129">
        <v>9.8194752999999996E-2</v>
      </c>
      <c r="AQ227" s="129">
        <v>8.8936638999999998E-2</v>
      </c>
      <c r="AR227" s="129">
        <v>3.8418559999999998E-3</v>
      </c>
      <c r="AS227" s="129">
        <v>5.4162578999999997E-3</v>
      </c>
      <c r="AT227" s="172">
        <f t="shared" si="60"/>
        <v>5.3319328304347299E-6</v>
      </c>
      <c r="AU227" s="172">
        <f t="shared" si="61"/>
        <v>1.4208047744578538E-8</v>
      </c>
      <c r="AV227" s="185">
        <f t="shared" si="62"/>
        <v>0.75857954372999992</v>
      </c>
      <c r="AW227" s="121">
        <v>3.6589947999999998E-6</v>
      </c>
      <c r="AX227" s="121">
        <v>1.1040101000000001E-8</v>
      </c>
      <c r="AY227" s="121">
        <v>3.0163003999999999E-13</v>
      </c>
      <c r="AZ227" s="121">
        <v>4.2179073000000002E-13</v>
      </c>
      <c r="BA227" s="121">
        <v>0</v>
      </c>
      <c r="BB227" s="121">
        <v>6.6028639000000005E-10</v>
      </c>
      <c r="BC227" s="121">
        <v>1.6719330000000001E-6</v>
      </c>
      <c r="BD227" s="121">
        <v>1.3245425E-10</v>
      </c>
      <c r="BE227" s="121">
        <v>2.8231852000000002E-9</v>
      </c>
      <c r="BF227" s="121">
        <v>2.0539481999999999E-10</v>
      </c>
      <c r="BG227" s="121">
        <v>6.3648715999999998E-12</v>
      </c>
      <c r="BH227" s="121">
        <v>2.3396619999999999E-13</v>
      </c>
      <c r="BI227" s="121">
        <v>9.7919915999999997E-15</v>
      </c>
      <c r="BJ227" s="121">
        <v>2.2147429E-15</v>
      </c>
      <c r="BK227" s="121">
        <v>2.4851994000000001E-11</v>
      </c>
      <c r="BL227" s="121">
        <v>3.1947026E-10</v>
      </c>
      <c r="BM227" s="121">
        <v>4.0329647000000004E-21</v>
      </c>
      <c r="BN227" s="121">
        <v>4.136373E-5</v>
      </c>
      <c r="BO227" s="121">
        <v>0.75853817999999995</v>
      </c>
      <c r="BP227" s="121">
        <v>0</v>
      </c>
      <c r="BQ227" s="121">
        <v>0</v>
      </c>
      <c r="BR227" s="121">
        <v>0</v>
      </c>
      <c r="BT227" s="71">
        <v>2.9840896000000002E-4</v>
      </c>
      <c r="BU227" s="71">
        <v>2.1453742999999999E-5</v>
      </c>
      <c r="BV227" s="71">
        <v>1.0991460000000001E-4</v>
      </c>
      <c r="BW227" s="71">
        <v>1.3277122000000001E-5</v>
      </c>
      <c r="BX227" s="71">
        <v>2.2882974E-5</v>
      </c>
      <c r="BY227" s="71">
        <v>1.9762862999999999E-5</v>
      </c>
      <c r="BZ227" s="71">
        <v>1.1844084999999999E-10</v>
      </c>
      <c r="CA227" s="71">
        <v>1.1035416E-5</v>
      </c>
      <c r="CB227" s="71">
        <v>2.2128356E-7</v>
      </c>
      <c r="CC227" s="71">
        <v>3.5641479999999999E-7</v>
      </c>
      <c r="CD227" s="71">
        <v>0</v>
      </c>
      <c r="CE227" s="71">
        <v>8.9183870000000004E-18</v>
      </c>
      <c r="CF227" s="71">
        <v>7.3023405E-14</v>
      </c>
      <c r="CG227" s="71">
        <v>3.8986091999999997E-6</v>
      </c>
      <c r="CH227" s="71">
        <v>9.5604166999999998E-5</v>
      </c>
      <c r="CI227" s="71">
        <v>1.6486306999999999E-9</v>
      </c>
      <c r="CJ227" s="71">
        <v>0</v>
      </c>
      <c r="CL227" s="186">
        <v>6.1808005999999997E-14</v>
      </c>
      <c r="CM227" s="186">
        <v>3.9413944000000001</v>
      </c>
      <c r="CN227" s="187">
        <v>6.9849125999999996E-3</v>
      </c>
      <c r="CO227" s="186">
        <v>1.3080539E-2</v>
      </c>
      <c r="CP227" s="186">
        <v>1.0795437E-10</v>
      </c>
      <c r="CQ227" s="186">
        <v>1.2785249E-8</v>
      </c>
      <c r="CR227" s="186">
        <v>6.6508905000000002E-4</v>
      </c>
      <c r="CS227" s="186">
        <v>8.1335094000000007E-3</v>
      </c>
      <c r="CT227" s="186">
        <v>1.3772989999999999E-4</v>
      </c>
      <c r="CU227" s="186">
        <v>4.4917938999999999E-3</v>
      </c>
      <c r="CW227" s="88" t="s">
        <v>826</v>
      </c>
      <c r="CX227" s="161" t="s">
        <v>2906</v>
      </c>
    </row>
    <row r="228" spans="1:102" ht="14.4">
      <c r="A228" t="s">
        <v>998</v>
      </c>
      <c r="B228" s="92" t="s">
        <v>896</v>
      </c>
      <c r="C228" s="126" t="str">
        <f t="shared" si="58"/>
        <v>A.030.18.159</v>
      </c>
      <c r="D228" s="11" t="s">
        <v>1699</v>
      </c>
      <c r="E228" s="125" t="s">
        <v>878</v>
      </c>
      <c r="F228" s="128" t="str">
        <f t="shared" si="59"/>
        <v>Propylene hydroformylation</v>
      </c>
      <c r="G228" s="131">
        <f t="shared" si="69"/>
        <v>1.1930409738367307</v>
      </c>
      <c r="H228" s="183">
        <f t="shared" si="70"/>
        <v>3.1964611189999992E-2</v>
      </c>
      <c r="I228" s="183">
        <f t="shared" si="71"/>
        <v>8.5395134001999995E-2</v>
      </c>
      <c r="J228" s="184">
        <f t="shared" si="72"/>
        <v>1.1030928644730738E-2</v>
      </c>
      <c r="K228" s="183">
        <v>1.0646503</v>
      </c>
      <c r="L228" s="146">
        <v>4.9327682999999997E-2</v>
      </c>
      <c r="M228" s="146">
        <v>3.3876058000000001E-2</v>
      </c>
      <c r="N228" s="146">
        <v>2.6233698999999999E-2</v>
      </c>
      <c r="O228" s="146">
        <v>5.0276085999999996E-3</v>
      </c>
      <c r="P228" s="146">
        <v>3.407784E-4</v>
      </c>
      <c r="Q228" s="146">
        <v>3.6252518999999999E-4</v>
      </c>
      <c r="R228" s="146">
        <v>2.0041188999999999E-3</v>
      </c>
      <c r="S228" s="146">
        <v>7.7890535999999995E-4</v>
      </c>
      <c r="T228" s="146">
        <v>1.6017197E-4</v>
      </c>
      <c r="U228" s="188">
        <v>1.0228644E-2</v>
      </c>
      <c r="V228" s="188">
        <v>2.7102132E-5</v>
      </c>
      <c r="W228" s="146">
        <v>2.3379281999999999E-5</v>
      </c>
      <c r="X228" s="146">
        <v>2.730737E-12</v>
      </c>
      <c r="Z228" s="157">
        <f t="shared" si="63"/>
        <v>7.0976686666666673</v>
      </c>
      <c r="AB228" s="131">
        <f t="shared" si="64"/>
        <v>1.0646503</v>
      </c>
      <c r="AC228" s="131">
        <f t="shared" si="65"/>
        <v>0.11717247109000001</v>
      </c>
      <c r="AD228" s="131">
        <f t="shared" si="66"/>
        <v>8.5231239181999999E-2</v>
      </c>
      <c r="AE228" s="131">
        <f t="shared" si="67"/>
        <v>8.5395134001999995E-2</v>
      </c>
      <c r="AF228" s="131">
        <f t="shared" si="68"/>
        <v>1.1007549362730738E-2</v>
      </c>
      <c r="AH228">
        <v>109.35108</v>
      </c>
      <c r="AI228" s="71">
        <v>107.30831000000001</v>
      </c>
      <c r="AJ228" s="71">
        <v>1.0512235999999999</v>
      </c>
      <c r="AK228" s="71">
        <v>0</v>
      </c>
      <c r="AL228" s="71">
        <v>0.44617282000000003</v>
      </c>
      <c r="AM228" s="71">
        <v>0.33903622</v>
      </c>
      <c r="AN228" s="71">
        <v>0.20633778</v>
      </c>
      <c r="AP228" s="129">
        <v>0.13899821000000001</v>
      </c>
      <c r="AQ228" s="129">
        <v>0.12561958000000001</v>
      </c>
      <c r="AR228" s="129">
        <v>5.7631833000000004E-3</v>
      </c>
      <c r="AS228" s="129">
        <v>7.6154494999999996E-3</v>
      </c>
      <c r="AT228" s="172">
        <f t="shared" si="60"/>
        <v>7.5311496235152602E-6</v>
      </c>
      <c r="AU228" s="172">
        <f t="shared" si="61"/>
        <v>2.1313547889604733E-8</v>
      </c>
      <c r="AV228" s="185">
        <f t="shared" si="62"/>
        <v>1.0665895119470001</v>
      </c>
      <c r="AW228" s="121">
        <v>6.5866406999999996E-6</v>
      </c>
      <c r="AX228" s="121">
        <v>1.9873485000000001E-8</v>
      </c>
      <c r="AY228" s="121">
        <v>5.4297199000000002E-13</v>
      </c>
      <c r="AZ228" s="121">
        <v>3.8582626000000002E-13</v>
      </c>
      <c r="BA228" s="121">
        <v>0</v>
      </c>
      <c r="BB228" s="121">
        <v>7.3041157999999997E-10</v>
      </c>
      <c r="BC228" s="121">
        <v>9.4290766999999998E-7</v>
      </c>
      <c r="BD228" s="121">
        <v>1.6556665E-10</v>
      </c>
      <c r="BE228" s="121">
        <v>1.0444653E-9</v>
      </c>
      <c r="BF228" s="121">
        <v>2.2654441E-10</v>
      </c>
      <c r="BG228" s="121">
        <v>6.5476040000000004E-17</v>
      </c>
      <c r="BH228" s="121">
        <v>2.0657588E-13</v>
      </c>
      <c r="BI228" s="121">
        <v>1.2419293E-14</v>
      </c>
      <c r="BJ228" s="121">
        <v>2.7751955999999998E-15</v>
      </c>
      <c r="BK228" s="121">
        <v>4.7931519000000001E-11</v>
      </c>
      <c r="BL228" s="121">
        <v>3.7497259000000001E-10</v>
      </c>
      <c r="BM228" s="121">
        <v>3.6890894000000001E-21</v>
      </c>
      <c r="BN228" s="121">
        <v>6.6911946999999994E-5</v>
      </c>
      <c r="BO228" s="121">
        <v>1.0665226000000001</v>
      </c>
      <c r="BP228" s="121">
        <v>4.4755199999999999E-10</v>
      </c>
      <c r="BQ228" s="121">
        <v>2.7216E-12</v>
      </c>
      <c r="BR228" s="121">
        <v>1.2176640000000001E-16</v>
      </c>
      <c r="BT228" s="71">
        <v>3.5356873000000002E-4</v>
      </c>
      <c r="BU228" s="71">
        <v>7.2048666000000002E-6</v>
      </c>
      <c r="BV228" s="71">
        <v>1.9790184000000001E-4</v>
      </c>
      <c r="BW228" s="71">
        <v>2.4566552999999999E-7</v>
      </c>
      <c r="BX228" s="71">
        <v>1.0298683E-5</v>
      </c>
      <c r="BY228" s="71">
        <v>7.9412653E-9</v>
      </c>
      <c r="BZ228" s="71">
        <v>1.0834186E-10</v>
      </c>
      <c r="CA228" s="71">
        <v>1.1960267E-8</v>
      </c>
      <c r="CB228" s="71">
        <v>4.7702197000000002E-7</v>
      </c>
      <c r="CC228" s="71">
        <v>3.4175225999999999E-7</v>
      </c>
      <c r="CD228" s="71">
        <v>0</v>
      </c>
      <c r="CE228" s="71">
        <v>8.1579504999999996E-18</v>
      </c>
      <c r="CF228" s="71">
        <v>6.6796980999999998E-14</v>
      </c>
      <c r="CG228" s="71">
        <v>5.4816877000000002E-6</v>
      </c>
      <c r="CH228" s="71">
        <v>1.3153144999999999E-4</v>
      </c>
      <c r="CI228" s="71">
        <v>1.5031705E-9</v>
      </c>
      <c r="CJ228" s="71">
        <v>6.4249349999999994E-8</v>
      </c>
      <c r="CL228" s="186">
        <v>5.6537876000000002E-14</v>
      </c>
      <c r="CM228" s="186">
        <v>7.0976682000000002</v>
      </c>
      <c r="CN228" s="187">
        <v>3.3136366999999998E-3</v>
      </c>
      <c r="CO228" s="186">
        <v>4.9312720000000004E-3</v>
      </c>
      <c r="CP228" s="186">
        <v>9.7754638999999995E-11</v>
      </c>
      <c r="CQ228" s="186">
        <v>1.1422608E-8</v>
      </c>
      <c r="CR228" s="186">
        <v>3.7435050000000003E-4</v>
      </c>
      <c r="CS228" s="186">
        <v>1.0300694000000001E-2</v>
      </c>
      <c r="CT228" s="186">
        <v>1.5191200000000001E-4</v>
      </c>
      <c r="CU228" s="186">
        <v>2.7935817999999999E-6</v>
      </c>
      <c r="CW228" s="88" t="s">
        <v>826</v>
      </c>
      <c r="CX228" s="161" t="s">
        <v>2907</v>
      </c>
    </row>
    <row r="229" spans="1:102" ht="14.4">
      <c r="A229" t="s">
        <v>999</v>
      </c>
      <c r="B229" s="92" t="s">
        <v>896</v>
      </c>
      <c r="C229" s="126" t="str">
        <f t="shared" si="58"/>
        <v>A.030.18.160</v>
      </c>
      <c r="D229" s="11" t="s">
        <v>1699</v>
      </c>
      <c r="E229" s="125" t="s">
        <v>878</v>
      </c>
      <c r="F229" s="128" t="str">
        <f t="shared" si="59"/>
        <v>Tetrahydrofuran</v>
      </c>
      <c r="G229" s="131">
        <f t="shared" si="69"/>
        <v>0.95311629453139846</v>
      </c>
      <c r="H229" s="183">
        <f t="shared" si="70"/>
        <v>6.1873090800000002E-2</v>
      </c>
      <c r="I229" s="183">
        <f t="shared" si="71"/>
        <v>-0.18444672509999999</v>
      </c>
      <c r="J229" s="184">
        <f t="shared" si="72"/>
        <v>0.24964626883139843</v>
      </c>
      <c r="K229" s="183">
        <v>0.82604365999999996</v>
      </c>
      <c r="L229" s="146">
        <v>5.3459052999999999E-2</v>
      </c>
      <c r="M229" s="146">
        <v>4.8386772000000002E-2</v>
      </c>
      <c r="N229" s="146">
        <v>4.6494283999999997E-2</v>
      </c>
      <c r="O229" s="146">
        <v>6.3437863999999998E-3</v>
      </c>
      <c r="P229" s="188">
        <v>1.5737043999999999E-3</v>
      </c>
      <c r="Q229" s="188">
        <v>7.461316E-3</v>
      </c>
      <c r="R229" s="146">
        <v>9.4463580999999998E-3</v>
      </c>
      <c r="S229" s="146">
        <v>6.2733043999999996E-3</v>
      </c>
      <c r="T229" s="188">
        <v>-0.29703302999999998</v>
      </c>
      <c r="U229" s="188">
        <v>0.24333457</v>
      </c>
      <c r="V229" s="188">
        <v>1.2941217999999999E-3</v>
      </c>
      <c r="W229" s="188">
        <v>3.8394423000000002E-5</v>
      </c>
      <c r="X229" s="146">
        <v>8.3984242999999997E-12</v>
      </c>
      <c r="Z229" s="157">
        <f t="shared" si="63"/>
        <v>5.5069577333333335</v>
      </c>
      <c r="AB229" s="131">
        <f t="shared" si="64"/>
        <v>0.82604365999999996</v>
      </c>
      <c r="AC229" s="131">
        <f t="shared" si="65"/>
        <v>0.17316527389999997</v>
      </c>
      <c r="AD229" s="131">
        <f t="shared" si="66"/>
        <v>0.11133057752299999</v>
      </c>
      <c r="AE229" s="131">
        <f t="shared" si="67"/>
        <v>-0.18444672509999999</v>
      </c>
      <c r="AF229" s="131">
        <f t="shared" si="68"/>
        <v>0.24960787440839843</v>
      </c>
      <c r="AH229">
        <v>161.97397000000001</v>
      </c>
      <c r="AI229" s="71">
        <v>155.28852000000001</v>
      </c>
      <c r="AJ229" s="71">
        <v>3.1005296000000002</v>
      </c>
      <c r="AK229" s="71">
        <v>0</v>
      </c>
      <c r="AL229" s="71">
        <v>0.80617090000000002</v>
      </c>
      <c r="AM229" s="71">
        <v>2.1553053000000002</v>
      </c>
      <c r="AN229" s="71">
        <v>0.62344018000000001</v>
      </c>
      <c r="AP229" s="129">
        <v>0.11865220999999999</v>
      </c>
      <c r="AQ229" s="129">
        <v>0.10321856</v>
      </c>
      <c r="AR229" s="129">
        <v>4.5710139000000004E-3</v>
      </c>
      <c r="AS229" s="129">
        <v>1.0862646E-2</v>
      </c>
      <c r="AT229" s="172">
        <f t="shared" si="60"/>
        <v>6.1881628355224002E-6</v>
      </c>
      <c r="AU229" s="172">
        <f t="shared" si="61"/>
        <v>1.690463778530261E-8</v>
      </c>
      <c r="AV229" s="185">
        <f t="shared" si="62"/>
        <v>1.52137897314</v>
      </c>
      <c r="AW229" s="121">
        <v>5.1104759999999998E-6</v>
      </c>
      <c r="AX229" s="121">
        <v>1.5419540000000001E-8</v>
      </c>
      <c r="AY229" s="121">
        <v>4.2128382999999998E-13</v>
      </c>
      <c r="AZ229" s="121">
        <v>1.6192124000000001E-12</v>
      </c>
      <c r="BA229" s="121">
        <v>0</v>
      </c>
      <c r="BB229" s="121">
        <v>1.2983354000000001E-9</v>
      </c>
      <c r="BC229" s="121">
        <v>1.0585859999999999E-6</v>
      </c>
      <c r="BD229" s="121">
        <v>2.9265682999999999E-10</v>
      </c>
      <c r="BE229" s="121">
        <v>1.1341024E-9</v>
      </c>
      <c r="BF229" s="121">
        <v>9.3386044000000007E-12</v>
      </c>
      <c r="BG229" s="121">
        <v>2.3232001999999999E-16</v>
      </c>
      <c r="BH229" s="121">
        <v>4.3639092000000003E-11</v>
      </c>
      <c r="BI229" s="121">
        <v>3.1022346000000002E-13</v>
      </c>
      <c r="BJ229" s="121">
        <v>2.0943195000000001E-13</v>
      </c>
      <c r="BK229" s="121">
        <v>1.397464E-8</v>
      </c>
      <c r="BL229" s="121">
        <v>3.0994803999999999E-9</v>
      </c>
      <c r="BM229" s="121">
        <v>1.1345852000000001E-20</v>
      </c>
      <c r="BN229" s="121">
        <v>3.7587314000000002E-4</v>
      </c>
      <c r="BO229" s="121">
        <v>1.5210030999999999</v>
      </c>
      <c r="BP229" s="121">
        <v>7.2676050999999998E-10</v>
      </c>
      <c r="BQ229" s="121">
        <v>4.4194896000000004E-12</v>
      </c>
      <c r="BR229" s="121">
        <v>1.9773124000000001E-16</v>
      </c>
      <c r="BT229" s="71">
        <v>3.8465439000000002E-4</v>
      </c>
      <c r="BU229" s="71">
        <v>7.8321252000000007E-6</v>
      </c>
      <c r="BV229" s="71">
        <v>1.5354858999999999E-4</v>
      </c>
      <c r="BW229" s="71">
        <v>1.128059E-6</v>
      </c>
      <c r="BX229" s="71">
        <v>1.1666174000000001E-5</v>
      </c>
      <c r="BY229" s="71">
        <v>2.6396326000000002E-8</v>
      </c>
      <c r="BZ229" s="71">
        <v>3.6098698E-10</v>
      </c>
      <c r="CA229" s="71">
        <v>3.9637343E-8</v>
      </c>
      <c r="CB229" s="71">
        <v>2.4779384999999999E-6</v>
      </c>
      <c r="CC229" s="71">
        <v>5.2953893999999998E-6</v>
      </c>
      <c r="CD229" s="71">
        <v>0</v>
      </c>
      <c r="CE229" s="71">
        <v>2.5089903999999999E-17</v>
      </c>
      <c r="CF229" s="71">
        <v>2.0543515999999999E-13</v>
      </c>
      <c r="CG229" s="71">
        <v>9.3936669999999992E-6</v>
      </c>
      <c r="CH229" s="71">
        <v>1.9269727000000001E-4</v>
      </c>
      <c r="CI229" s="71">
        <v>4.4444735000000001E-7</v>
      </c>
      <c r="CJ229" s="71">
        <v>1.0433177E-7</v>
      </c>
      <c r="CL229" s="186">
        <v>1.7388312000000001E-13</v>
      </c>
      <c r="CM229" s="186">
        <v>5.5069540999999997</v>
      </c>
      <c r="CN229" s="187">
        <v>1.1851232E-2</v>
      </c>
      <c r="CO229" s="186">
        <v>5.3646153999999998E-3</v>
      </c>
      <c r="CP229" s="186">
        <v>2.9158174E-9</v>
      </c>
      <c r="CQ229" s="186">
        <v>2.2586066E-7</v>
      </c>
      <c r="CR229" s="186">
        <v>4.6117243E-4</v>
      </c>
      <c r="CS229" s="186">
        <v>0.24379402</v>
      </c>
      <c r="CT229" s="186">
        <v>6.2620965000000002E-6</v>
      </c>
      <c r="CU229" s="186">
        <v>9.2634083000000002E-6</v>
      </c>
      <c r="CW229" s="85" t="s">
        <v>869</v>
      </c>
      <c r="CX229" s="161" t="s">
        <v>2908</v>
      </c>
    </row>
    <row r="230" spans="1:102" ht="14.4">
      <c r="B230" s="92"/>
      <c r="C230" s="126"/>
      <c r="D230" s="1" t="s">
        <v>1700</v>
      </c>
      <c r="E230" s="125"/>
      <c r="J230" s="158"/>
      <c r="P230" s="4"/>
      <c r="Q230" s="4"/>
      <c r="T230" s="4"/>
      <c r="U230" s="4"/>
      <c r="V230" s="4"/>
      <c r="W230" s="4"/>
      <c r="AT230" s="4"/>
      <c r="AU230" s="4"/>
      <c r="AV230" s="16"/>
      <c r="CN230" s="97"/>
      <c r="CW230" s="90"/>
      <c r="CX230" s="169"/>
    </row>
    <row r="231" spans="1:102" ht="14.4">
      <c r="A231" t="s">
        <v>1000</v>
      </c>
      <c r="B231" s="92" t="s">
        <v>896</v>
      </c>
      <c r="C231" s="126" t="str">
        <f t="shared" si="58"/>
        <v>A.030.22.101</v>
      </c>
      <c r="D231" s="11" t="s">
        <v>1700</v>
      </c>
      <c r="E231" s="125" t="s">
        <v>878</v>
      </c>
      <c r="F231" s="128" t="str">
        <f t="shared" si="59"/>
        <v>Pesticides (unspecified)</v>
      </c>
      <c r="G231" s="131">
        <f t="shared" si="69"/>
        <v>3.9095798058373279</v>
      </c>
      <c r="H231" s="183">
        <f t="shared" si="70"/>
        <v>0.16273101470000001</v>
      </c>
      <c r="I231" s="183">
        <f t="shared" si="71"/>
        <v>0.41619102808000003</v>
      </c>
      <c r="J231" s="184">
        <f t="shared" si="72"/>
        <v>0.54968466305732777</v>
      </c>
      <c r="K231" s="183">
        <v>2.7809731000000002</v>
      </c>
      <c r="L231" s="146">
        <v>0.25009457000000002</v>
      </c>
      <c r="M231" s="146">
        <v>0.14040638</v>
      </c>
      <c r="N231" s="146">
        <v>0.12285763</v>
      </c>
      <c r="O231" s="146">
        <v>2.3880539999999999E-2</v>
      </c>
      <c r="P231" s="188">
        <v>1.2023677E-3</v>
      </c>
      <c r="Q231" s="188">
        <v>1.4790477E-2</v>
      </c>
      <c r="R231" s="146">
        <v>2.244819E-2</v>
      </c>
      <c r="S231" s="146">
        <v>4.0580905E-3</v>
      </c>
      <c r="T231" s="188">
        <v>7.6414718E-4</v>
      </c>
      <c r="U231" s="146">
        <v>0.54562516000000005</v>
      </c>
      <c r="V231" s="188">
        <v>2.4777408999999999E-3</v>
      </c>
      <c r="W231" s="188">
        <v>1.4125443E-6</v>
      </c>
      <c r="X231" s="146">
        <v>1.3027779E-11</v>
      </c>
      <c r="Z231" s="157">
        <f t="shared" si="63"/>
        <v>18.539820666666667</v>
      </c>
      <c r="AB231" s="131">
        <f t="shared" si="64"/>
        <v>2.7809731000000002</v>
      </c>
      <c r="AC231" s="131">
        <f t="shared" si="65"/>
        <v>0.5756801547</v>
      </c>
      <c r="AD231" s="131">
        <f t="shared" si="66"/>
        <v>0.41295055254429996</v>
      </c>
      <c r="AE231" s="131">
        <f t="shared" si="67"/>
        <v>0.41619102808000003</v>
      </c>
      <c r="AF231" s="131">
        <f t="shared" si="68"/>
        <v>0.5496832505130278</v>
      </c>
      <c r="AH231">
        <v>282.26316000000003</v>
      </c>
      <c r="AI231" s="71">
        <v>250.48066</v>
      </c>
      <c r="AJ231" s="71">
        <v>16.786052999999999</v>
      </c>
      <c r="AK231" s="71">
        <v>0</v>
      </c>
      <c r="AL231" s="71">
        <v>2.9980541000000001</v>
      </c>
      <c r="AM231" s="71">
        <v>8.6201456000000007</v>
      </c>
      <c r="AN231" s="71">
        <v>3.3782494000000001</v>
      </c>
      <c r="AP231" s="129">
        <v>0.40272887000000002</v>
      </c>
      <c r="AQ231" s="129">
        <v>0.37128644</v>
      </c>
      <c r="AR231" s="129">
        <v>1.5765218000000001E-2</v>
      </c>
      <c r="AS231" s="129">
        <v>1.5677215000000001E-2</v>
      </c>
      <c r="AT231" s="172">
        <f t="shared" si="60"/>
        <v>2.2259378716787E-5</v>
      </c>
      <c r="AU231" s="172">
        <f t="shared" si="61"/>
        <v>5.8303319573407188E-8</v>
      </c>
      <c r="AV231" s="185">
        <f t="shared" si="62"/>
        <v>2.1956883655200001</v>
      </c>
      <c r="AW231" s="121">
        <v>1.7211584999999999E-5</v>
      </c>
      <c r="AX231" s="121">
        <v>5.1931764999999999E-8</v>
      </c>
      <c r="AY231" s="121">
        <v>1.4188390999999999E-12</v>
      </c>
      <c r="AZ231" s="121">
        <v>1.8406969999999999E-12</v>
      </c>
      <c r="BA231" s="121">
        <v>0</v>
      </c>
      <c r="BB231" s="121">
        <v>4.7157482999999998E-9</v>
      </c>
      <c r="BC231" s="121">
        <v>5.0363784000000002E-6</v>
      </c>
      <c r="BD231" s="121">
        <v>9.2535386999999999E-10</v>
      </c>
      <c r="BE231" s="121">
        <v>5.4361660999999998E-9</v>
      </c>
      <c r="BF231" s="121">
        <v>2.1031612E-14</v>
      </c>
      <c r="BG231" s="121">
        <v>3.1237258000000001E-16</v>
      </c>
      <c r="BH231" s="121">
        <v>8.4191671000000007E-12</v>
      </c>
      <c r="BI231" s="121">
        <v>1.3679958999999999E-13</v>
      </c>
      <c r="BJ231" s="121">
        <v>3.8453615000000002E-14</v>
      </c>
      <c r="BK231" s="121">
        <v>3.1885589000000002E-10</v>
      </c>
      <c r="BL231" s="121">
        <v>6.3788719000000001E-9</v>
      </c>
      <c r="BM231" s="121">
        <v>1.7599878999999999E-20</v>
      </c>
      <c r="BN231" s="121">
        <v>3.9526551999999999E-4</v>
      </c>
      <c r="BO231" s="121">
        <v>2.1952931000000002</v>
      </c>
      <c r="BP231" s="121">
        <v>0</v>
      </c>
      <c r="BQ231" s="121">
        <v>0</v>
      </c>
      <c r="BR231" s="121">
        <v>0</v>
      </c>
      <c r="BT231" s="71">
        <v>9.7612717999999996E-4</v>
      </c>
      <c r="BU231" s="71">
        <v>3.8051126999999999E-5</v>
      </c>
      <c r="BV231" s="71">
        <v>5.1693938999999996E-4</v>
      </c>
      <c r="BW231" s="71">
        <v>2.6853370999999998E-6</v>
      </c>
      <c r="BX231" s="71">
        <v>5.1185179000000002E-5</v>
      </c>
      <c r="BY231" s="71">
        <v>1.1261459999999999E-6</v>
      </c>
      <c r="BZ231" s="71">
        <v>5.1687648999999995E-10</v>
      </c>
      <c r="CA231" s="71">
        <v>1.7088043E-6</v>
      </c>
      <c r="CB231" s="71">
        <v>2.3520246999999999E-6</v>
      </c>
      <c r="CC231" s="71">
        <v>1.0718914999999999E-5</v>
      </c>
      <c r="CD231" s="71">
        <v>0</v>
      </c>
      <c r="CE231" s="71">
        <v>3.8919886999999998E-17</v>
      </c>
      <c r="CF231" s="71">
        <v>3.1867451999999999E-13</v>
      </c>
      <c r="CG231" s="71">
        <v>2.5852499000000001E-5</v>
      </c>
      <c r="CH231" s="71">
        <v>3.2550005999999997E-4</v>
      </c>
      <c r="CI231" s="71">
        <v>7.1738434E-9</v>
      </c>
      <c r="CJ231" s="71">
        <v>0</v>
      </c>
      <c r="CL231" s="186">
        <v>2.6973046E-13</v>
      </c>
      <c r="CM231" s="186">
        <v>18.534295</v>
      </c>
      <c r="CN231" s="187">
        <v>3.2731074999999998E-2</v>
      </c>
      <c r="CO231" s="186">
        <v>2.6292242E-2</v>
      </c>
      <c r="CP231" s="186">
        <v>3.8157386000000003E-9</v>
      </c>
      <c r="CQ231" s="186">
        <v>4.5267530999999998E-7</v>
      </c>
      <c r="CR231" s="186">
        <v>2.1149761000000002E-3</v>
      </c>
      <c r="CS231" s="186">
        <v>0.11901829</v>
      </c>
      <c r="CT231" s="186">
        <v>1.4091967999999999E-8</v>
      </c>
      <c r="CU231" s="186">
        <v>3.9604001999999998E-4</v>
      </c>
      <c r="CW231" s="88" t="s">
        <v>826</v>
      </c>
      <c r="CX231" s="167"/>
    </row>
    <row r="232" spans="1:102" ht="14.4">
      <c r="B232" s="92"/>
      <c r="C232" s="126"/>
      <c r="D232" s="1" t="s">
        <v>1701</v>
      </c>
      <c r="E232" s="125"/>
      <c r="J232" s="158"/>
      <c r="P232" s="4"/>
      <c r="Q232" s="4"/>
      <c r="T232" s="4"/>
      <c r="V232" s="4"/>
      <c r="W232" s="4"/>
      <c r="AT232" s="4"/>
      <c r="AU232" s="4"/>
      <c r="AV232" s="16"/>
      <c r="CN232" s="97"/>
      <c r="CW232" s="95"/>
      <c r="CX232" s="167"/>
    </row>
    <row r="233" spans="1:102" ht="14.4">
      <c r="A233" t="s">
        <v>3264</v>
      </c>
      <c r="B233" s="92" t="s">
        <v>896</v>
      </c>
      <c r="C233" s="126" t="str">
        <f t="shared" si="58"/>
        <v>A.030.23.101</v>
      </c>
      <c r="D233" s="11" t="s">
        <v>1701</v>
      </c>
      <c r="E233" s="125" t="s">
        <v>878</v>
      </c>
      <c r="F233" s="128" t="str">
        <f t="shared" si="59"/>
        <v>Benomyl (1-(Butylcarbamoyl)-1H-1.3-benzimidazol-2-yl methylcarbamate)</v>
      </c>
      <c r="G233" s="131">
        <f t="shared" si="69"/>
        <v>3.0508814977040002</v>
      </c>
      <c r="H233" s="183">
        <f t="shared" si="70"/>
        <v>0.12503091629999999</v>
      </c>
      <c r="I233" s="183">
        <f t="shared" si="71"/>
        <v>0.25793099830400001</v>
      </c>
      <c r="J233" s="184">
        <f t="shared" si="72"/>
        <v>0.17719518310000001</v>
      </c>
      <c r="K233" s="183">
        <v>2.4907243999999999</v>
      </c>
      <c r="L233" s="146">
        <v>0.14153449000000001</v>
      </c>
      <c r="M233" s="146">
        <v>0.10762576</v>
      </c>
      <c r="N233" s="146">
        <v>0.1048413</v>
      </c>
      <c r="O233" s="146">
        <v>1.7978958E-2</v>
      </c>
      <c r="P233" s="146">
        <v>1.0198583000000001E-3</v>
      </c>
      <c r="Q233" s="146">
        <v>1.1908000000000001E-3</v>
      </c>
      <c r="R233" s="146">
        <v>8.7286933999999993E-3</v>
      </c>
      <c r="S233" s="146">
        <v>5.2645130999999998E-3</v>
      </c>
      <c r="T233" s="146">
        <v>0</v>
      </c>
      <c r="U233" s="146">
        <v>0.17193067000000001</v>
      </c>
      <c r="V233" s="188">
        <v>4.2054904E-5</v>
      </c>
      <c r="W233" s="188">
        <v>0</v>
      </c>
      <c r="X233" s="146">
        <v>0</v>
      </c>
      <c r="Z233" s="157">
        <f t="shared" si="63"/>
        <v>16.604829333333335</v>
      </c>
      <c r="AB233" s="131">
        <f t="shared" si="64"/>
        <v>2.4907243999999999</v>
      </c>
      <c r="AC233" s="131">
        <f t="shared" si="65"/>
        <v>0.38291985969999998</v>
      </c>
      <c r="AD233" s="131">
        <f t="shared" si="66"/>
        <v>0.25788894340000001</v>
      </c>
      <c r="AE233" s="131">
        <f t="shared" si="67"/>
        <v>0.25793099830400001</v>
      </c>
      <c r="AF233" s="131">
        <f t="shared" si="68"/>
        <v>0.17719518310000001</v>
      </c>
      <c r="AH233">
        <v>263.32814000000002</v>
      </c>
      <c r="AI233" s="71">
        <v>221.46315000000001</v>
      </c>
      <c r="AJ233" s="71">
        <v>23.627129</v>
      </c>
      <c r="AK233" s="71">
        <v>0</v>
      </c>
      <c r="AL233" s="71">
        <v>4.2044476</v>
      </c>
      <c r="AM233" s="71">
        <v>9.3117903000000002</v>
      </c>
      <c r="AN233" s="71">
        <v>4.7216310999999997</v>
      </c>
      <c r="AP233" s="129">
        <v>0.33174194000000001</v>
      </c>
      <c r="AQ233" s="129">
        <v>0.30468020000000001</v>
      </c>
      <c r="AR233" s="129">
        <v>1.355524E-2</v>
      </c>
      <c r="AS233" s="129">
        <v>1.3506493E-2</v>
      </c>
      <c r="AT233" s="172">
        <f t="shared" si="60"/>
        <v>1.8266199545429999E-5</v>
      </c>
      <c r="AU233" s="172">
        <f t="shared" si="61"/>
        <v>5.0130325112686994E-8</v>
      </c>
      <c r="AV233" s="185">
        <f t="shared" si="62"/>
        <v>1.8916656865200001</v>
      </c>
      <c r="AW233" s="121">
        <v>1.5409281999999999E-5</v>
      </c>
      <c r="AX233" s="121">
        <v>4.6493521999999999E-8</v>
      </c>
      <c r="AY233" s="121">
        <v>1.2702694999999999E-12</v>
      </c>
      <c r="AZ233" s="121">
        <v>0</v>
      </c>
      <c r="BA233" s="121">
        <v>0</v>
      </c>
      <c r="BB233" s="121">
        <v>2.8094727999999999E-9</v>
      </c>
      <c r="BC233" s="121">
        <v>2.8524154E-6</v>
      </c>
      <c r="BD233" s="121">
        <v>6.4069685E-10</v>
      </c>
      <c r="BE233" s="121">
        <v>2.9940937999999999E-9</v>
      </c>
      <c r="BF233" s="121">
        <v>0</v>
      </c>
      <c r="BG233" s="121">
        <v>0</v>
      </c>
      <c r="BH233" s="121">
        <v>6.7861105999999996E-13</v>
      </c>
      <c r="BI233" s="121">
        <v>5.2499258999999998E-14</v>
      </c>
      <c r="BJ233" s="121">
        <v>1.1082868E-14</v>
      </c>
      <c r="BK233" s="121">
        <v>1.4995873E-10</v>
      </c>
      <c r="BL233" s="121">
        <v>1.5427138999999999E-9</v>
      </c>
      <c r="BM233" s="121">
        <v>0</v>
      </c>
      <c r="BN233" s="121">
        <v>5.1948651999999998E-4</v>
      </c>
      <c r="BO233" s="121">
        <v>1.8911462000000001</v>
      </c>
      <c r="BP233" s="121">
        <v>0</v>
      </c>
      <c r="BQ233" s="121">
        <v>0</v>
      </c>
      <c r="BR233" s="121">
        <v>0</v>
      </c>
      <c r="BT233" s="71">
        <v>8.4023983000000005E-4</v>
      </c>
      <c r="BU233" s="71">
        <v>2.0642187000000001E-5</v>
      </c>
      <c r="BV233" s="71">
        <v>4.629867E-4</v>
      </c>
      <c r="BW233" s="71">
        <v>1.0726381E-6</v>
      </c>
      <c r="BX233" s="71">
        <v>3.3096287999999997E-5</v>
      </c>
      <c r="BY233" s="71">
        <v>0</v>
      </c>
      <c r="BZ233" s="71">
        <v>0</v>
      </c>
      <c r="CA233" s="71">
        <v>0</v>
      </c>
      <c r="CB233" s="71">
        <v>1.435744E-6</v>
      </c>
      <c r="CC233" s="71">
        <v>1.2401272E-6</v>
      </c>
      <c r="CD233" s="71">
        <v>0</v>
      </c>
      <c r="CE233" s="71">
        <v>0</v>
      </c>
      <c r="CF233" s="71">
        <v>0</v>
      </c>
      <c r="CG233" s="71">
        <v>2.1380934E-5</v>
      </c>
      <c r="CH233" s="71">
        <v>2.9838521E-4</v>
      </c>
      <c r="CI233" s="71">
        <v>4.2227984E-12</v>
      </c>
      <c r="CJ233" s="71">
        <v>0</v>
      </c>
      <c r="CL233" s="186">
        <v>0</v>
      </c>
      <c r="CM233" s="186">
        <v>16.604828999999999</v>
      </c>
      <c r="CN233" s="187">
        <v>0</v>
      </c>
      <c r="CO233" s="186">
        <v>1.4123083999999999E-2</v>
      </c>
      <c r="CP233" s="186">
        <v>3.2166185000000002E-10</v>
      </c>
      <c r="CQ233" s="186">
        <v>3.7991092999999999E-8</v>
      </c>
      <c r="CR233" s="186">
        <v>1.3114303E-3</v>
      </c>
      <c r="CS233" s="186">
        <v>4.4036490999999997E-2</v>
      </c>
      <c r="CT233" s="186">
        <v>0</v>
      </c>
      <c r="CU233" s="186">
        <v>0</v>
      </c>
      <c r="CW233" s="96" t="s">
        <v>1654</v>
      </c>
      <c r="CX233" s="161" t="s">
        <v>2909</v>
      </c>
    </row>
    <row r="234" spans="1:102" ht="14.4">
      <c r="A234" t="s">
        <v>3265</v>
      </c>
      <c r="B234" s="92" t="s">
        <v>896</v>
      </c>
      <c r="C234" s="126" t="str">
        <f t="shared" si="58"/>
        <v>A.030.23.102</v>
      </c>
      <c r="D234" s="11" t="s">
        <v>1701</v>
      </c>
      <c r="E234" s="125" t="s">
        <v>878</v>
      </c>
      <c r="F234" s="128" t="str">
        <f t="shared" si="59"/>
        <v>Captan ((3aR.7aS)-2-[(Trichloromethyl)sulfanyl]-3a.4.7.7a-te</v>
      </c>
      <c r="G234" s="131">
        <f t="shared" si="69"/>
        <v>0.86066137817959998</v>
      </c>
      <c r="H234" s="183">
        <f t="shared" si="70"/>
        <v>3.091827045E-2</v>
      </c>
      <c r="I234" s="183">
        <f t="shared" si="71"/>
        <v>5.3141185929600002E-2</v>
      </c>
      <c r="J234" s="184">
        <f t="shared" si="72"/>
        <v>7.2992291799999998E-2</v>
      </c>
      <c r="K234" s="183">
        <v>0.70360962999999999</v>
      </c>
      <c r="L234" s="146">
        <v>2.4394758999999998E-2</v>
      </c>
      <c r="M234" s="146">
        <v>2.7435693000000001E-2</v>
      </c>
      <c r="N234" s="146">
        <v>2.6734299E-2</v>
      </c>
      <c r="O234" s="146">
        <v>3.7603812999999998E-3</v>
      </c>
      <c r="P234" s="146">
        <v>2.2649074000000001E-4</v>
      </c>
      <c r="Q234" s="146">
        <v>1.9709940999999999E-4</v>
      </c>
      <c r="R234" s="146">
        <v>1.3008695E-3</v>
      </c>
      <c r="S234" s="146">
        <v>1.8830337999999999E-3</v>
      </c>
      <c r="T234" s="146">
        <v>0</v>
      </c>
      <c r="U234" s="188">
        <v>7.1109257999999995E-2</v>
      </c>
      <c r="V234" s="188">
        <v>9.8644296000000006E-6</v>
      </c>
      <c r="W234" s="188">
        <v>0</v>
      </c>
      <c r="X234" s="146">
        <v>0</v>
      </c>
      <c r="Z234" s="157">
        <f t="shared" si="63"/>
        <v>4.6907308666666667</v>
      </c>
      <c r="AB234" s="131">
        <f t="shared" si="64"/>
        <v>0.70360962999999999</v>
      </c>
      <c r="AC234" s="131">
        <f t="shared" si="65"/>
        <v>8.4049591950000002E-2</v>
      </c>
      <c r="AD234" s="131">
        <f t="shared" si="66"/>
        <v>5.3131321500000002E-2</v>
      </c>
      <c r="AE234" s="131">
        <f t="shared" si="67"/>
        <v>5.3141185929600002E-2</v>
      </c>
      <c r="AF234" s="131">
        <f t="shared" si="68"/>
        <v>7.2992291799999998E-2</v>
      </c>
      <c r="AH234">
        <v>78.746005999999994</v>
      </c>
      <c r="AI234" s="71">
        <v>61.269874000000002</v>
      </c>
      <c r="AJ234" s="71">
        <v>9.8051954000000006</v>
      </c>
      <c r="AK234" s="71">
        <v>0</v>
      </c>
      <c r="AL234" s="71">
        <v>1.8004194</v>
      </c>
      <c r="AM234" s="71">
        <v>3.9110825</v>
      </c>
      <c r="AN234" s="71">
        <v>1.9594346</v>
      </c>
      <c r="AP234" s="129">
        <v>8.8120302999999997E-2</v>
      </c>
      <c r="AQ234" s="129">
        <v>8.0998021000000003E-2</v>
      </c>
      <c r="AR234" s="129">
        <v>3.7352955000000002E-3</v>
      </c>
      <c r="AS234" s="129">
        <v>3.3869866E-3</v>
      </c>
      <c r="AT234" s="172">
        <f t="shared" si="60"/>
        <v>4.8559965037889996E-6</v>
      </c>
      <c r="AU234" s="172">
        <f t="shared" si="61"/>
        <v>1.3813962353304099E-8</v>
      </c>
      <c r="AV234" s="185">
        <f t="shared" si="62"/>
        <v>0.47436787989000001</v>
      </c>
      <c r="AW234" s="121">
        <v>4.3529982999999998E-6</v>
      </c>
      <c r="AX234" s="121">
        <v>1.3134046E-8</v>
      </c>
      <c r="AY234" s="121">
        <v>3.5884091000000001E-13</v>
      </c>
      <c r="AZ234" s="121">
        <v>0</v>
      </c>
      <c r="BA234" s="121">
        <v>0</v>
      </c>
      <c r="BB234" s="121">
        <v>7.1640931000000004E-10</v>
      </c>
      <c r="BC234" s="121">
        <v>5.0201661999999996E-7</v>
      </c>
      <c r="BD234" s="121">
        <v>1.6337626999999999E-10</v>
      </c>
      <c r="BE234" s="121">
        <v>5.1605934999999997E-10</v>
      </c>
      <c r="BF234" s="121">
        <v>0</v>
      </c>
      <c r="BG234" s="121">
        <v>0</v>
      </c>
      <c r="BH234" s="121">
        <v>1.1233617E-13</v>
      </c>
      <c r="BI234" s="121">
        <v>7.8303387000000004E-15</v>
      </c>
      <c r="BJ234" s="121">
        <v>1.7258854E-15</v>
      </c>
      <c r="BK234" s="121">
        <v>3.1233728999999999E-11</v>
      </c>
      <c r="BL234" s="121">
        <v>2.3394075E-10</v>
      </c>
      <c r="BM234" s="121">
        <v>0</v>
      </c>
      <c r="BN234" s="121">
        <v>1.9129988999999999E-4</v>
      </c>
      <c r="BO234" s="121">
        <v>0.47417658000000001</v>
      </c>
      <c r="BP234" s="121">
        <v>0</v>
      </c>
      <c r="BQ234" s="121">
        <v>0</v>
      </c>
      <c r="BR234" s="121">
        <v>0</v>
      </c>
      <c r="BT234" s="71">
        <v>2.3313973999999999E-4</v>
      </c>
      <c r="BU234" s="71">
        <v>3.5578691E-6</v>
      </c>
      <c r="BV234" s="71">
        <v>1.3079001999999999E-4</v>
      </c>
      <c r="BW234" s="71">
        <v>1.65155E-7</v>
      </c>
      <c r="BX234" s="71">
        <v>6.2965818E-6</v>
      </c>
      <c r="BY234" s="71">
        <v>0</v>
      </c>
      <c r="BZ234" s="71">
        <v>0</v>
      </c>
      <c r="CA234" s="71">
        <v>0</v>
      </c>
      <c r="CB234" s="71">
        <v>3.1489265000000001E-7</v>
      </c>
      <c r="CC234" s="71">
        <v>2.1394441E-7</v>
      </c>
      <c r="CD234" s="71">
        <v>0</v>
      </c>
      <c r="CE234" s="71">
        <v>0</v>
      </c>
      <c r="CF234" s="71">
        <v>0</v>
      </c>
      <c r="CG234" s="71">
        <v>5.3413588999999998E-6</v>
      </c>
      <c r="CH234" s="71">
        <v>8.6459911999999995E-5</v>
      </c>
      <c r="CI234" s="71">
        <v>1.8030495E-12</v>
      </c>
      <c r="CJ234" s="71">
        <v>0</v>
      </c>
      <c r="CL234" s="186">
        <v>0</v>
      </c>
      <c r="CM234" s="186">
        <v>4.6907309000000001</v>
      </c>
      <c r="CN234" s="187">
        <v>0</v>
      </c>
      <c r="CO234" s="186">
        <v>2.4342422000000002E-3</v>
      </c>
      <c r="CP234" s="186">
        <v>5.3660413999999999E-11</v>
      </c>
      <c r="CQ234" s="186">
        <v>6.2567079999999998E-9</v>
      </c>
      <c r="CR234" s="186">
        <v>2.4253430999999999E-4</v>
      </c>
      <c r="CS234" s="186">
        <v>6.5737366000000004E-3</v>
      </c>
      <c r="CT234" s="186">
        <v>0</v>
      </c>
      <c r="CU234" s="186">
        <v>0</v>
      </c>
      <c r="CW234" s="96" t="s">
        <v>1655</v>
      </c>
      <c r="CX234" s="161" t="s">
        <v>2910</v>
      </c>
    </row>
    <row r="235" spans="1:102" ht="14.4">
      <c r="A235" t="s">
        <v>1628</v>
      </c>
      <c r="B235" s="92" t="s">
        <v>896</v>
      </c>
      <c r="C235" s="126" t="str">
        <f t="shared" si="58"/>
        <v>A.030.23.103</v>
      </c>
      <c r="D235" s="11" t="s">
        <v>1701</v>
      </c>
      <c r="E235" s="125" t="s">
        <v>878</v>
      </c>
      <c r="F235" s="128" t="str">
        <f t="shared" si="59"/>
        <v>Ferbam (Iron(III) Dimethyldithiocarbamate)</v>
      </c>
      <c r="G235" s="131">
        <f t="shared" si="69"/>
        <v>0.69683244455899995</v>
      </c>
      <c r="H235" s="183">
        <f t="shared" si="70"/>
        <v>2.7138931529999997E-2</v>
      </c>
      <c r="I235" s="183">
        <f t="shared" si="71"/>
        <v>4.1088226818999998E-2</v>
      </c>
      <c r="J235" s="184">
        <f t="shared" si="72"/>
        <v>2.2382676210000001E-2</v>
      </c>
      <c r="K235" s="183">
        <v>0.60622261</v>
      </c>
      <c r="L235" s="146">
        <v>1.6063754999999999E-2</v>
      </c>
      <c r="M235" s="146">
        <v>2.3206357E-2</v>
      </c>
      <c r="N235" s="146">
        <v>2.3450064999999999E-2</v>
      </c>
      <c r="O235" s="146">
        <v>3.1013059999999999E-3</v>
      </c>
      <c r="P235" s="146">
        <v>3.1416457000000002E-4</v>
      </c>
      <c r="Q235" s="146">
        <v>2.7339596000000002E-4</v>
      </c>
      <c r="R235" s="146">
        <v>1.8044319000000001E-3</v>
      </c>
      <c r="S235" s="188">
        <v>9.9903920999999999E-4</v>
      </c>
      <c r="T235" s="146">
        <v>0</v>
      </c>
      <c r="U235" s="188">
        <v>2.1383637E-2</v>
      </c>
      <c r="V235" s="188">
        <v>1.3682918999999999E-5</v>
      </c>
      <c r="W235" s="188">
        <v>0</v>
      </c>
      <c r="X235" s="146">
        <v>0</v>
      </c>
      <c r="Z235" s="157">
        <f t="shared" si="63"/>
        <v>4.0414840666666665</v>
      </c>
      <c r="AB235" s="131">
        <f t="shared" si="64"/>
        <v>0.60622261</v>
      </c>
      <c r="AC235" s="131">
        <f t="shared" si="65"/>
        <v>6.821347542999999E-2</v>
      </c>
      <c r="AD235" s="131">
        <f t="shared" si="66"/>
        <v>4.1074543899999996E-2</v>
      </c>
      <c r="AE235" s="131">
        <f t="shared" si="67"/>
        <v>4.1088226818999998E-2</v>
      </c>
      <c r="AF235" s="131">
        <f t="shared" si="68"/>
        <v>2.2382676210000001E-2</v>
      </c>
      <c r="AH235">
        <v>62.179675000000003</v>
      </c>
      <c r="AI235" s="71">
        <v>57.173217000000001</v>
      </c>
      <c r="AJ235" s="71">
        <v>2.897885</v>
      </c>
      <c r="AK235" s="71">
        <v>0</v>
      </c>
      <c r="AL235" s="71">
        <v>0.44750308999999999</v>
      </c>
      <c r="AM235" s="71">
        <v>1.0849868</v>
      </c>
      <c r="AN235" s="71">
        <v>0.57608289999999995</v>
      </c>
      <c r="AP235" s="129">
        <v>7.5280087999999995E-2</v>
      </c>
      <c r="AQ235" s="129">
        <v>6.8252440999999997E-2</v>
      </c>
      <c r="AR235" s="129">
        <v>3.1906552000000002E-3</v>
      </c>
      <c r="AS235" s="129">
        <v>3.8369925000000002E-3</v>
      </c>
      <c r="AT235" s="172">
        <f t="shared" si="60"/>
        <v>4.0918729531150002E-6</v>
      </c>
      <c r="AU235" s="172">
        <f t="shared" si="61"/>
        <v>1.1799760180078101E-8</v>
      </c>
      <c r="AV235" s="185">
        <f t="shared" si="62"/>
        <v>0.53739389868700005</v>
      </c>
      <c r="AW235" s="121">
        <v>3.7504971999999999E-6</v>
      </c>
      <c r="AX235" s="121">
        <v>1.1316155E-8</v>
      </c>
      <c r="AY235" s="121">
        <v>3.0917352999999999E-13</v>
      </c>
      <c r="AZ235" s="121">
        <v>0</v>
      </c>
      <c r="BA235" s="121">
        <v>0</v>
      </c>
      <c r="BB235" s="121">
        <v>6.2840044000000002E-10</v>
      </c>
      <c r="BC235" s="121">
        <v>3.4037953000000002E-7</v>
      </c>
      <c r="BD235" s="121">
        <v>1.4330595E-10</v>
      </c>
      <c r="BE235" s="121">
        <v>3.3982097999999999E-10</v>
      </c>
      <c r="BF235" s="121">
        <v>0</v>
      </c>
      <c r="BG235" s="121">
        <v>0</v>
      </c>
      <c r="BH235" s="121">
        <v>1.5582114000000001E-13</v>
      </c>
      <c r="BI235" s="121">
        <v>1.0861438E-14</v>
      </c>
      <c r="BJ235" s="121">
        <v>2.3939701000000001E-15</v>
      </c>
      <c r="BK235" s="121">
        <v>4.3324205000000003E-11</v>
      </c>
      <c r="BL235" s="121">
        <v>3.2449847000000003E-10</v>
      </c>
      <c r="BM235" s="121">
        <v>0</v>
      </c>
      <c r="BN235" s="121">
        <v>9.2098687000000004E-5</v>
      </c>
      <c r="BO235" s="121">
        <v>0.53730180000000005</v>
      </c>
      <c r="BP235" s="121">
        <v>0</v>
      </c>
      <c r="BQ235" s="121">
        <v>0</v>
      </c>
      <c r="BR235" s="121">
        <v>0</v>
      </c>
      <c r="BT235" s="71">
        <v>1.9851544E-4</v>
      </c>
      <c r="BU235" s="71">
        <v>2.3428284999999999E-6</v>
      </c>
      <c r="BV235" s="71">
        <v>1.1268729999999999E-4</v>
      </c>
      <c r="BW235" s="71">
        <v>2.2259548000000001E-7</v>
      </c>
      <c r="BX235" s="71">
        <v>4.7057859E-6</v>
      </c>
      <c r="BY235" s="71">
        <v>0</v>
      </c>
      <c r="BZ235" s="71">
        <v>0</v>
      </c>
      <c r="CA235" s="71">
        <v>0</v>
      </c>
      <c r="CB235" s="71">
        <v>4.3678658000000002E-7</v>
      </c>
      <c r="CC235" s="71">
        <v>2.7696223999999999E-7</v>
      </c>
      <c r="CD235" s="71">
        <v>0</v>
      </c>
      <c r="CE235" s="71">
        <v>0</v>
      </c>
      <c r="CF235" s="71">
        <v>0</v>
      </c>
      <c r="CG235" s="71">
        <v>4.6346876999999997E-6</v>
      </c>
      <c r="CH235" s="71">
        <v>7.3208499000000006E-5</v>
      </c>
      <c r="CI235" s="71">
        <v>4.5563296000000002E-13</v>
      </c>
      <c r="CJ235" s="71">
        <v>0</v>
      </c>
      <c r="CL235" s="186">
        <v>0</v>
      </c>
      <c r="CM235" s="186">
        <v>4.0414839999999996</v>
      </c>
      <c r="CN235" s="187">
        <v>0</v>
      </c>
      <c r="CO235" s="186">
        <v>1.6029292E-3</v>
      </c>
      <c r="CP235" s="186">
        <v>7.4432186999999998E-11</v>
      </c>
      <c r="CQ235" s="186">
        <v>8.6786595000000001E-9</v>
      </c>
      <c r="CR235" s="186">
        <v>1.7529606999999999E-4</v>
      </c>
      <c r="CS235" s="186">
        <v>9.1184088999999996E-3</v>
      </c>
      <c r="CT235" s="186">
        <v>0</v>
      </c>
      <c r="CU235" s="186">
        <v>0</v>
      </c>
      <c r="CW235" s="96" t="s">
        <v>1656</v>
      </c>
      <c r="CX235" s="161" t="s">
        <v>2911</v>
      </c>
    </row>
    <row r="236" spans="1:102" ht="14.4">
      <c r="A236" t="s">
        <v>1629</v>
      </c>
      <c r="B236" s="92" t="s">
        <v>896</v>
      </c>
      <c r="C236" s="126" t="str">
        <f t="shared" si="58"/>
        <v>A.030.23.104</v>
      </c>
      <c r="D236" s="11" t="s">
        <v>1701</v>
      </c>
      <c r="E236" s="125" t="s">
        <v>878</v>
      </c>
      <c r="F236" s="128" t="str">
        <f t="shared" si="59"/>
        <v>Maneb ( [[2-[(Dithio Carboxyl)amino]ethyl]carbodithioate]](2-)-kS,kS']manganese)</v>
      </c>
      <c r="G236" s="131">
        <f t="shared" si="69"/>
        <v>0.79307592922999992</v>
      </c>
      <c r="H236" s="183">
        <f t="shared" si="70"/>
        <v>3.7003061829999996E-2</v>
      </c>
      <c r="I236" s="183">
        <f t="shared" si="71"/>
        <v>9.3847761000000002E-2</v>
      </c>
      <c r="J236" s="184">
        <f t="shared" si="72"/>
        <v>3.6846076400000004E-2</v>
      </c>
      <c r="K236" s="183">
        <v>0.62537902999999995</v>
      </c>
      <c r="L236" s="146">
        <v>5.9232092E-2</v>
      </c>
      <c r="M236" s="146">
        <v>3.1243116000000001E-2</v>
      </c>
      <c r="N236" s="146">
        <v>2.9946943E-2</v>
      </c>
      <c r="O236" s="146">
        <v>6.3588029000000001E-3</v>
      </c>
      <c r="P236" s="146">
        <v>2.7078782000000001E-4</v>
      </c>
      <c r="Q236" s="146">
        <v>4.2652811000000001E-4</v>
      </c>
      <c r="R236" s="146">
        <v>3.3622467E-3</v>
      </c>
      <c r="S236" s="146">
        <v>1.1467584E-3</v>
      </c>
      <c r="T236" s="146">
        <v>0</v>
      </c>
      <c r="U236" s="188">
        <v>3.5699318000000001E-2</v>
      </c>
      <c r="V236" s="188">
        <v>1.03063E-5</v>
      </c>
      <c r="W236" s="188">
        <v>0</v>
      </c>
      <c r="X236" s="146">
        <v>0</v>
      </c>
      <c r="Z236" s="157">
        <f t="shared" si="63"/>
        <v>4.169193533333333</v>
      </c>
      <c r="AB236" s="131">
        <f t="shared" si="64"/>
        <v>0.62537902999999995</v>
      </c>
      <c r="AC236" s="131">
        <f t="shared" si="65"/>
        <v>0.13084051652999998</v>
      </c>
      <c r="AD236" s="131">
        <f t="shared" si="66"/>
        <v>9.3837454700000003E-2</v>
      </c>
      <c r="AE236" s="131">
        <f t="shared" si="67"/>
        <v>9.3847761000000002E-2</v>
      </c>
      <c r="AF236" s="131">
        <f t="shared" si="68"/>
        <v>3.6846076400000004E-2</v>
      </c>
      <c r="AH236">
        <v>63.509017999999998</v>
      </c>
      <c r="AI236" s="71">
        <v>54.838763999999998</v>
      </c>
      <c r="AJ236" s="71">
        <v>4.9009118000000003</v>
      </c>
      <c r="AK236" s="71">
        <v>0</v>
      </c>
      <c r="AL236" s="71">
        <v>0.86378502999999995</v>
      </c>
      <c r="AM236" s="71">
        <v>1.9244119</v>
      </c>
      <c r="AN236" s="71">
        <v>0.98114522000000004</v>
      </c>
      <c r="AP236" s="129">
        <v>9.1152413000000002E-2</v>
      </c>
      <c r="AQ236" s="129">
        <v>8.4165595999999995E-2</v>
      </c>
      <c r="AR236" s="129">
        <v>3.5450423000000001E-3</v>
      </c>
      <c r="AS236" s="129">
        <v>3.4417744E-3</v>
      </c>
      <c r="AT236" s="172">
        <f t="shared" si="60"/>
        <v>5.0458990579680008E-6</v>
      </c>
      <c r="AU236" s="172">
        <f t="shared" si="61"/>
        <v>1.31103637501345E-8</v>
      </c>
      <c r="AV236" s="185">
        <f t="shared" si="62"/>
        <v>0.48204122532999999</v>
      </c>
      <c r="AW236" s="121">
        <v>3.8690116000000003E-6</v>
      </c>
      <c r="AX236" s="121">
        <v>1.1673742E-8</v>
      </c>
      <c r="AY236" s="121">
        <v>3.1894329999999999E-13</v>
      </c>
      <c r="AZ236" s="121">
        <v>0</v>
      </c>
      <c r="BA236" s="121">
        <v>0</v>
      </c>
      <c r="BB236" s="121">
        <v>8.0249978000000002E-10</v>
      </c>
      <c r="BC236" s="121">
        <v>1.1754541E-6</v>
      </c>
      <c r="BD236" s="121">
        <v>1.8300909999999999E-10</v>
      </c>
      <c r="BE236" s="121">
        <v>1.2530263E-9</v>
      </c>
      <c r="BF236" s="121">
        <v>0</v>
      </c>
      <c r="BG236" s="121">
        <v>0</v>
      </c>
      <c r="BH236" s="121">
        <v>2.4304696999999999E-13</v>
      </c>
      <c r="BI236" s="121">
        <v>2.0212313E-14</v>
      </c>
      <c r="BJ236" s="121">
        <v>4.1475514999999998E-15</v>
      </c>
      <c r="BK236" s="121">
        <v>4.3206468000000002E-11</v>
      </c>
      <c r="BL236" s="121">
        <v>5.8765172000000004E-10</v>
      </c>
      <c r="BM236" s="121">
        <v>0</v>
      </c>
      <c r="BN236" s="121">
        <v>1.1219533E-4</v>
      </c>
      <c r="BO236" s="121">
        <v>0.48192902999999998</v>
      </c>
      <c r="BP236" s="121">
        <v>0</v>
      </c>
      <c r="BQ236" s="121">
        <v>0</v>
      </c>
      <c r="BR236" s="121">
        <v>0</v>
      </c>
      <c r="BT236" s="71">
        <v>2.179642E-4</v>
      </c>
      <c r="BU236" s="71">
        <v>8.6387422000000006E-6</v>
      </c>
      <c r="BV236" s="71">
        <v>1.1624818E-4</v>
      </c>
      <c r="BW236" s="71">
        <v>4.0819441000000001E-7</v>
      </c>
      <c r="BX236" s="71">
        <v>1.2807667000000001E-5</v>
      </c>
      <c r="BY236" s="71">
        <v>0</v>
      </c>
      <c r="BZ236" s="71">
        <v>0</v>
      </c>
      <c r="CA236" s="71">
        <v>0</v>
      </c>
      <c r="CB236" s="71">
        <v>3.8769689000000001E-7</v>
      </c>
      <c r="CC236" s="71">
        <v>4.4125048E-7</v>
      </c>
      <c r="CD236" s="71">
        <v>0</v>
      </c>
      <c r="CE236" s="71">
        <v>0</v>
      </c>
      <c r="CF236" s="71">
        <v>0</v>
      </c>
      <c r="CG236" s="71">
        <v>6.2852887999999998E-6</v>
      </c>
      <c r="CH236" s="71">
        <v>7.2747179999999999E-5</v>
      </c>
      <c r="CI236" s="71">
        <v>8.6847290999999998E-13</v>
      </c>
      <c r="CJ236" s="71">
        <v>0</v>
      </c>
      <c r="CL236" s="186">
        <v>0</v>
      </c>
      <c r="CM236" s="186">
        <v>4.1691935000000004</v>
      </c>
      <c r="CN236" s="187">
        <v>0</v>
      </c>
      <c r="CO236" s="186">
        <v>5.9105015999999996E-3</v>
      </c>
      <c r="CP236" s="186">
        <v>1.1452763000000001E-10</v>
      </c>
      <c r="CQ236" s="186">
        <v>1.3659526000000001E-8</v>
      </c>
      <c r="CR236" s="186">
        <v>5.1977089000000004E-4</v>
      </c>
      <c r="CS236" s="186">
        <v>1.6944904E-2</v>
      </c>
      <c r="CT236" s="186">
        <v>0</v>
      </c>
      <c r="CU236" s="186">
        <v>0</v>
      </c>
      <c r="CW236" s="96" t="s">
        <v>826</v>
      </c>
      <c r="CX236" s="161" t="s">
        <v>2912</v>
      </c>
    </row>
    <row r="237" spans="1:102" ht="14.4">
      <c r="B237" s="92"/>
      <c r="C237" s="126"/>
      <c r="D237" s="1" t="s">
        <v>1702</v>
      </c>
      <c r="E237" s="125"/>
      <c r="J237" s="158"/>
      <c r="U237" s="4"/>
      <c r="V237" s="4"/>
      <c r="W237" s="4"/>
      <c r="AT237" s="4"/>
      <c r="AU237" s="4"/>
      <c r="AV237" s="16"/>
      <c r="CN237" s="97"/>
      <c r="CW237" s="95"/>
      <c r="CX237" s="167"/>
    </row>
    <row r="238" spans="1:102" ht="14.4">
      <c r="A238" t="s">
        <v>3266</v>
      </c>
      <c r="B238" s="92" t="s">
        <v>896</v>
      </c>
      <c r="C238" s="126" t="str">
        <f t="shared" si="58"/>
        <v>A.030.24.101</v>
      </c>
      <c r="D238" s="11" t="s">
        <v>1702</v>
      </c>
      <c r="E238" s="125" t="s">
        <v>878</v>
      </c>
      <c r="F238" s="128" t="str">
        <f t="shared" si="59"/>
        <v>2.4-D (2.4-Dichlorophenoxyacetic acid)</v>
      </c>
      <c r="G238" s="131">
        <f t="shared" si="69"/>
        <v>0.90107664118699993</v>
      </c>
      <c r="H238" s="183">
        <f t="shared" si="70"/>
        <v>4.148404352E-2</v>
      </c>
      <c r="I238" s="183">
        <f t="shared" si="71"/>
        <v>9.9963174567000004E-2</v>
      </c>
      <c r="J238" s="184">
        <f t="shared" si="72"/>
        <v>3.55249131E-2</v>
      </c>
      <c r="K238" s="183">
        <v>0.72410450999999998</v>
      </c>
      <c r="L238" s="146">
        <v>6.1240691E-2</v>
      </c>
      <c r="M238" s="146">
        <v>3.4969395E-2</v>
      </c>
      <c r="N238" s="146">
        <v>3.3816881E-2</v>
      </c>
      <c r="O238" s="146">
        <v>6.8468688000000002E-3</v>
      </c>
      <c r="P238" s="146">
        <v>3.3654319999999998E-4</v>
      </c>
      <c r="Q238" s="146">
        <v>4.8375052E-4</v>
      </c>
      <c r="R238" s="146">
        <v>3.7399184000000002E-3</v>
      </c>
      <c r="S238" s="146">
        <v>1.2330291000000001E-3</v>
      </c>
      <c r="T238" s="146">
        <v>0</v>
      </c>
      <c r="U238" s="188">
        <v>3.4291884000000002E-2</v>
      </c>
      <c r="V238" s="188">
        <v>1.3170166999999999E-5</v>
      </c>
      <c r="W238" s="146">
        <v>0</v>
      </c>
      <c r="X238" s="146">
        <v>0</v>
      </c>
      <c r="Z238" s="157">
        <f t="shared" si="63"/>
        <v>4.8273634000000003</v>
      </c>
      <c r="AB238" s="131">
        <f t="shared" si="64"/>
        <v>0.72410450999999998</v>
      </c>
      <c r="AC238" s="131">
        <f t="shared" si="65"/>
        <v>0.14143404791999997</v>
      </c>
      <c r="AD238" s="131">
        <f t="shared" si="66"/>
        <v>9.99500044E-2</v>
      </c>
      <c r="AE238" s="131">
        <f t="shared" si="67"/>
        <v>9.9963174567000004E-2</v>
      </c>
      <c r="AF238" s="131">
        <f t="shared" si="68"/>
        <v>3.55249131E-2</v>
      </c>
      <c r="AH238">
        <v>72.940397000000004</v>
      </c>
      <c r="AI238" s="71">
        <v>64.687084999999996</v>
      </c>
      <c r="AJ238" s="71">
        <v>4.6923731000000002</v>
      </c>
      <c r="AK238" s="71">
        <v>0</v>
      </c>
      <c r="AL238" s="71">
        <v>0.80134273</v>
      </c>
      <c r="AM238" s="71">
        <v>1.8209864</v>
      </c>
      <c r="AN238" s="71">
        <v>0.93860953999999996</v>
      </c>
      <c r="AP238" s="129">
        <v>0.10333315</v>
      </c>
      <c r="AQ238" s="129">
        <v>9.5092599E-2</v>
      </c>
      <c r="AR238" s="129">
        <v>4.0612634999999996E-3</v>
      </c>
      <c r="AS238" s="129">
        <v>4.1792901999999996E-3</v>
      </c>
      <c r="AT238" s="172">
        <f t="shared" si="60"/>
        <v>5.7009951483350006E-6</v>
      </c>
      <c r="AU238" s="172">
        <f t="shared" si="61"/>
        <v>1.5019466108252002E-8</v>
      </c>
      <c r="AV238" s="185">
        <f t="shared" si="62"/>
        <v>0.58533475779999999</v>
      </c>
      <c r="AW238" s="121">
        <v>4.4797931999999998E-6</v>
      </c>
      <c r="AX238" s="121">
        <v>1.3516618E-8</v>
      </c>
      <c r="AY238" s="121">
        <v>3.6929330000000002E-13</v>
      </c>
      <c r="AZ238" s="121">
        <v>0</v>
      </c>
      <c r="BA238" s="121">
        <v>0</v>
      </c>
      <c r="BB238" s="121">
        <v>9.0620399999999997E-10</v>
      </c>
      <c r="BC238" s="121">
        <v>1.2195879000000001E-6</v>
      </c>
      <c r="BD238" s="121">
        <v>2.0665872E-10</v>
      </c>
      <c r="BE238" s="121">
        <v>1.2955173000000001E-9</v>
      </c>
      <c r="BF238" s="121">
        <v>0</v>
      </c>
      <c r="BG238" s="121">
        <v>0</v>
      </c>
      <c r="BH238" s="121">
        <v>2.7566070000000001E-13</v>
      </c>
      <c r="BI238" s="121">
        <v>2.2485637E-14</v>
      </c>
      <c r="BJ238" s="121">
        <v>4.6486150000000003E-15</v>
      </c>
      <c r="BK238" s="121">
        <v>5.2274325E-11</v>
      </c>
      <c r="BL238" s="121">
        <v>6.5557000999999998E-10</v>
      </c>
      <c r="BM238" s="121">
        <v>0</v>
      </c>
      <c r="BN238" s="121">
        <v>1.1827779999999999E-4</v>
      </c>
      <c r="BO238" s="121">
        <v>0.58521648000000004</v>
      </c>
      <c r="BP238" s="121">
        <v>0</v>
      </c>
      <c r="BQ238" s="121">
        <v>0</v>
      </c>
      <c r="BR238" s="121">
        <v>0</v>
      </c>
      <c r="BT238" s="71">
        <v>2.5000437E-4</v>
      </c>
      <c r="BU238" s="71">
        <v>8.9316876000000003E-6</v>
      </c>
      <c r="BV238" s="71">
        <v>1.345997E-4</v>
      </c>
      <c r="BW238" s="71">
        <v>4.5428988000000001E-7</v>
      </c>
      <c r="BX238" s="71">
        <v>1.3485835E-5</v>
      </c>
      <c r="BY238" s="71">
        <v>0</v>
      </c>
      <c r="BZ238" s="71">
        <v>0</v>
      </c>
      <c r="CA238" s="71">
        <v>0</v>
      </c>
      <c r="CB238" s="71">
        <v>4.7911732999999997E-7</v>
      </c>
      <c r="CC238" s="71">
        <v>4.9771151000000005E-7</v>
      </c>
      <c r="CD238" s="71">
        <v>0</v>
      </c>
      <c r="CE238" s="71">
        <v>0</v>
      </c>
      <c r="CF238" s="71">
        <v>0</v>
      </c>
      <c r="CG238" s="71">
        <v>7.0440644999999996E-6</v>
      </c>
      <c r="CH238" s="71">
        <v>8.4511964000000001E-5</v>
      </c>
      <c r="CI238" s="71">
        <v>8.0807351999999998E-13</v>
      </c>
      <c r="CJ238" s="71">
        <v>0</v>
      </c>
      <c r="CL238" s="186">
        <v>0</v>
      </c>
      <c r="CM238" s="186">
        <v>4.8273634000000003</v>
      </c>
      <c r="CN238" s="187">
        <v>0</v>
      </c>
      <c r="CO238" s="186">
        <v>6.1109305999999999E-3</v>
      </c>
      <c r="CP238" s="186">
        <v>1.3010646E-10</v>
      </c>
      <c r="CQ238" s="186">
        <v>1.5475989999999999E-8</v>
      </c>
      <c r="CR238" s="186">
        <v>5.4419055000000003E-4</v>
      </c>
      <c r="CS238" s="186">
        <v>1.8853409000000002E-2</v>
      </c>
      <c r="CT238" s="186">
        <v>0</v>
      </c>
      <c r="CU238" s="186">
        <v>0</v>
      </c>
      <c r="CW238" s="96" t="s">
        <v>1657</v>
      </c>
      <c r="CX238" s="161" t="s">
        <v>2913</v>
      </c>
    </row>
    <row r="239" spans="1:102" ht="14.4">
      <c r="A239" t="s">
        <v>3267</v>
      </c>
      <c r="B239" s="92" t="s">
        <v>896</v>
      </c>
      <c r="C239" s="126" t="str">
        <f t="shared" si="58"/>
        <v>A.030.24.102</v>
      </c>
      <c r="D239" s="11" t="s">
        <v>1702</v>
      </c>
      <c r="E239" s="125" t="s">
        <v>878</v>
      </c>
      <c r="F239" s="128" t="str">
        <f t="shared" si="59"/>
        <v>2.4.5-T (2.4.5-Trichlorophenoxyacetic acid)</v>
      </c>
      <c r="G239" s="131">
        <f t="shared" si="69"/>
        <v>1.0165537444079999</v>
      </c>
      <c r="H239" s="183">
        <f t="shared" si="70"/>
        <v>3.9437653630000007E-2</v>
      </c>
      <c r="I239" s="183">
        <f t="shared" si="71"/>
        <v>7.1794790077999993E-2</v>
      </c>
      <c r="J239" s="184">
        <f t="shared" si="72"/>
        <v>6.1543330700000003E-2</v>
      </c>
      <c r="K239" s="183">
        <v>0.84377796999999999</v>
      </c>
      <c r="L239" s="146">
        <v>3.5181854999999998E-2</v>
      </c>
      <c r="M239" s="146">
        <v>3.4214491E-2</v>
      </c>
      <c r="N239" s="146">
        <v>3.3637568999999999E-2</v>
      </c>
      <c r="O239" s="146">
        <v>5.1122218000000004E-3</v>
      </c>
      <c r="P239" s="146">
        <v>3.4511502999999999E-4</v>
      </c>
      <c r="Q239" s="146">
        <v>3.4274780000000002E-4</v>
      </c>
      <c r="R239" s="146">
        <v>2.3837437E-3</v>
      </c>
      <c r="S239" s="188">
        <v>1.8369637000000001E-3</v>
      </c>
      <c r="T239" s="146">
        <v>0</v>
      </c>
      <c r="U239" s="188">
        <v>5.9706367000000003E-2</v>
      </c>
      <c r="V239" s="188">
        <v>1.4700378000000001E-5</v>
      </c>
      <c r="W239" s="188">
        <v>0</v>
      </c>
      <c r="X239" s="146">
        <v>0</v>
      </c>
      <c r="Z239" s="157">
        <f t="shared" si="63"/>
        <v>5.6251864666666664</v>
      </c>
      <c r="AB239" s="131">
        <f t="shared" si="64"/>
        <v>0.84377796999999999</v>
      </c>
      <c r="AC239" s="131">
        <f t="shared" si="65"/>
        <v>0.11121774332999999</v>
      </c>
      <c r="AD239" s="131">
        <f t="shared" si="66"/>
        <v>7.1780089699999994E-2</v>
      </c>
      <c r="AE239" s="131">
        <f t="shared" si="67"/>
        <v>7.1794790077999993E-2</v>
      </c>
      <c r="AF239" s="131">
        <f t="shared" si="68"/>
        <v>6.1543330700000003E-2</v>
      </c>
      <c r="AH239">
        <v>90.228249000000005</v>
      </c>
      <c r="AI239" s="71">
        <v>75.698930000000004</v>
      </c>
      <c r="AJ239" s="71">
        <v>8.2033249000000001</v>
      </c>
      <c r="AK239" s="71">
        <v>0</v>
      </c>
      <c r="AL239" s="71">
        <v>1.4569867999999999</v>
      </c>
      <c r="AM239" s="71">
        <v>3.2307657999999999</v>
      </c>
      <c r="AN239" s="71">
        <v>1.6382416</v>
      </c>
      <c r="AP239" s="129">
        <v>0.10821219</v>
      </c>
      <c r="AQ239" s="129">
        <v>9.9090434000000005E-2</v>
      </c>
      <c r="AR239" s="129">
        <v>4.5159459000000002E-3</v>
      </c>
      <c r="AS239" s="129">
        <v>4.6058106000000003E-3</v>
      </c>
      <c r="AT239" s="172">
        <f t="shared" si="60"/>
        <v>5.940673556223E-6</v>
      </c>
      <c r="AU239" s="172">
        <f t="shared" si="61"/>
        <v>1.6700983189009301E-8</v>
      </c>
      <c r="AV239" s="185">
        <f t="shared" si="62"/>
        <v>0.64507150951000003</v>
      </c>
      <c r="AW239" s="121">
        <v>5.2201730999999998E-6</v>
      </c>
      <c r="AX239" s="121">
        <v>1.5750522E-8</v>
      </c>
      <c r="AY239" s="121">
        <v>4.3032677000000001E-13</v>
      </c>
      <c r="AZ239" s="121">
        <v>0</v>
      </c>
      <c r="BA239" s="121">
        <v>0</v>
      </c>
      <c r="BB239" s="121">
        <v>9.0139891000000001E-10</v>
      </c>
      <c r="BC239" s="121">
        <v>7.1912525999999997E-7</v>
      </c>
      <c r="BD239" s="121">
        <v>2.0556291999999999E-10</v>
      </c>
      <c r="BE239" s="121">
        <v>7.4425516999999996E-10</v>
      </c>
      <c r="BF239" s="121">
        <v>0</v>
      </c>
      <c r="BG239" s="121">
        <v>0</v>
      </c>
      <c r="BH239" s="121">
        <v>1.9533659E-13</v>
      </c>
      <c r="BI239" s="121">
        <v>1.4342695999999999E-14</v>
      </c>
      <c r="BJ239" s="121">
        <v>3.0929533000000001E-15</v>
      </c>
      <c r="BK239" s="121">
        <v>4.8895482999999997E-11</v>
      </c>
      <c r="BL239" s="121">
        <v>4.2490182999999998E-10</v>
      </c>
      <c r="BM239" s="121">
        <v>0</v>
      </c>
      <c r="BN239" s="121">
        <v>1.8107951E-4</v>
      </c>
      <c r="BO239" s="121">
        <v>0.64489043000000001</v>
      </c>
      <c r="BP239" s="121">
        <v>0</v>
      </c>
      <c r="BQ239" s="121">
        <v>0</v>
      </c>
      <c r="BR239" s="121">
        <v>0</v>
      </c>
      <c r="BT239" s="71">
        <v>2.8082325000000001E-4</v>
      </c>
      <c r="BU239" s="71">
        <v>5.1311199999999996E-6</v>
      </c>
      <c r="BV239" s="71">
        <v>1.5684512E-4</v>
      </c>
      <c r="BW239" s="71">
        <v>2.9531916999999998E-7</v>
      </c>
      <c r="BX239" s="71">
        <v>8.8025282000000007E-6</v>
      </c>
      <c r="BY239" s="71">
        <v>0</v>
      </c>
      <c r="BZ239" s="71">
        <v>0</v>
      </c>
      <c r="CA239" s="71">
        <v>0</v>
      </c>
      <c r="CB239" s="71">
        <v>4.8231013000000003E-7</v>
      </c>
      <c r="CC239" s="71">
        <v>3.5755252E-7</v>
      </c>
      <c r="CD239" s="71">
        <v>0</v>
      </c>
      <c r="CE239" s="71">
        <v>0</v>
      </c>
      <c r="CF239" s="71">
        <v>0</v>
      </c>
      <c r="CG239" s="71">
        <v>6.7630812000000001E-6</v>
      </c>
      <c r="CH239" s="71">
        <v>1.0214621E-4</v>
      </c>
      <c r="CI239" s="71">
        <v>1.4635238E-12</v>
      </c>
      <c r="CJ239" s="71">
        <v>0</v>
      </c>
      <c r="CL239" s="186">
        <v>0</v>
      </c>
      <c r="CM239" s="186">
        <v>5.6251864999999999</v>
      </c>
      <c r="CN239" s="187">
        <v>0</v>
      </c>
      <c r="CO239" s="186">
        <v>3.5106375999999998E-3</v>
      </c>
      <c r="CP239" s="186">
        <v>9.2958846999999995E-11</v>
      </c>
      <c r="CQ239" s="186">
        <v>1.0906793E-8</v>
      </c>
      <c r="CR239" s="186">
        <v>3.4202575000000002E-4</v>
      </c>
      <c r="CS239" s="186">
        <v>1.2035719E-2</v>
      </c>
      <c r="CT239" s="186">
        <v>0</v>
      </c>
      <c r="CU239" s="186">
        <v>0</v>
      </c>
      <c r="CW239" s="96" t="s">
        <v>1657</v>
      </c>
      <c r="CX239" s="161" t="s">
        <v>2914</v>
      </c>
    </row>
    <row r="240" spans="1:102" ht="14.4">
      <c r="A240" t="s">
        <v>3268</v>
      </c>
      <c r="B240" s="92" t="s">
        <v>896</v>
      </c>
      <c r="C240" s="126" t="str">
        <f t="shared" si="58"/>
        <v>A.030.24.103</v>
      </c>
      <c r="D240" s="11" t="s">
        <v>1702</v>
      </c>
      <c r="E240" s="125" t="s">
        <v>878</v>
      </c>
      <c r="F240" s="128" t="str">
        <f t="shared" si="59"/>
        <v>Alachlor (2-Chloro-N-(2.6-diethylphenyl)-N-(methoxymethyl)acetamide)</v>
      </c>
      <c r="G240" s="131">
        <f t="shared" si="69"/>
        <v>2.0080305279070001</v>
      </c>
      <c r="H240" s="183">
        <f t="shared" si="70"/>
        <v>8.3860844929999998E-2</v>
      </c>
      <c r="I240" s="183">
        <f t="shared" si="71"/>
        <v>0.18406579627700001</v>
      </c>
      <c r="J240" s="184">
        <f t="shared" si="72"/>
        <v>0.12453228670000001</v>
      </c>
      <c r="K240" s="183">
        <v>1.6155716</v>
      </c>
      <c r="L240" s="146">
        <v>0.10583852000000001</v>
      </c>
      <c r="M240" s="146">
        <v>7.2158238999999999E-2</v>
      </c>
      <c r="N240" s="146">
        <v>6.9755919E-2</v>
      </c>
      <c r="O240" s="146">
        <v>1.2671412999999999E-2</v>
      </c>
      <c r="P240" s="146">
        <v>6.2927253E-4</v>
      </c>
      <c r="Q240" s="146">
        <v>8.0424040000000004E-4</v>
      </c>
      <c r="R240" s="146">
        <v>6.0436301E-3</v>
      </c>
      <c r="S240" s="188">
        <v>3.5324567E-3</v>
      </c>
      <c r="T240" s="146">
        <v>0</v>
      </c>
      <c r="U240" s="188">
        <v>0.12099983</v>
      </c>
      <c r="V240" s="188">
        <v>2.5407177E-5</v>
      </c>
      <c r="W240" s="188">
        <v>0</v>
      </c>
      <c r="X240" s="146">
        <v>0</v>
      </c>
      <c r="Z240" s="157">
        <f t="shared" si="63"/>
        <v>10.770477333333334</v>
      </c>
      <c r="AB240" s="131">
        <f t="shared" si="64"/>
        <v>1.6155716</v>
      </c>
      <c r="AC240" s="131">
        <f t="shared" si="65"/>
        <v>0.26790123402999999</v>
      </c>
      <c r="AD240" s="131">
        <f t="shared" si="66"/>
        <v>0.18404038910000001</v>
      </c>
      <c r="AE240" s="131">
        <f t="shared" si="67"/>
        <v>0.18406579627700001</v>
      </c>
      <c r="AF240" s="131">
        <f t="shared" si="68"/>
        <v>0.12453228670000001</v>
      </c>
      <c r="AH240">
        <v>171.34316999999999</v>
      </c>
      <c r="AI240" s="71">
        <v>141.77775</v>
      </c>
      <c r="AJ240" s="71">
        <v>16.648741000000001</v>
      </c>
      <c r="AK240" s="71">
        <v>0</v>
      </c>
      <c r="AL240" s="71">
        <v>2.9972300000000001</v>
      </c>
      <c r="AM240" s="71">
        <v>6.5904578000000003</v>
      </c>
      <c r="AN240" s="71">
        <v>3.3289955</v>
      </c>
      <c r="AP240" s="129">
        <v>0.21949811</v>
      </c>
      <c r="AQ240" s="129">
        <v>0.20214359000000001</v>
      </c>
      <c r="AR240" s="129">
        <v>8.8755857000000007E-3</v>
      </c>
      <c r="AS240" s="129">
        <v>8.4789349999999999E-3</v>
      </c>
      <c r="AT240" s="172">
        <f t="shared" si="60"/>
        <v>1.2118920340784999E-5</v>
      </c>
      <c r="AU240" s="172">
        <f t="shared" si="61"/>
        <v>3.2823911157214799E-8</v>
      </c>
      <c r="AV240" s="185">
        <f t="shared" si="62"/>
        <v>1.1875259305100001</v>
      </c>
      <c r="AW240" s="121">
        <v>9.9950029E-6</v>
      </c>
      <c r="AX240" s="121">
        <v>3.0157335999999998E-8</v>
      </c>
      <c r="AY240" s="121">
        <v>8.2394150999999996E-13</v>
      </c>
      <c r="AZ240" s="121">
        <v>0</v>
      </c>
      <c r="BA240" s="121">
        <v>0</v>
      </c>
      <c r="BB240" s="121">
        <v>1.8692762E-9</v>
      </c>
      <c r="BC240" s="121">
        <v>2.1208894999999999E-6</v>
      </c>
      <c r="BD240" s="121">
        <v>4.2628616999999998E-10</v>
      </c>
      <c r="BE240" s="121">
        <v>2.2389628E-9</v>
      </c>
      <c r="BF240" s="121">
        <v>0</v>
      </c>
      <c r="BG240" s="121">
        <v>0</v>
      </c>
      <c r="BH240" s="121">
        <v>4.5830518999999996E-13</v>
      </c>
      <c r="BI240" s="121">
        <v>3.6343405999999999E-14</v>
      </c>
      <c r="BJ240" s="121">
        <v>7.5971088000000003E-15</v>
      </c>
      <c r="BK240" s="121">
        <v>9.4662385E-11</v>
      </c>
      <c r="BL240" s="121">
        <v>1.0640021999999999E-9</v>
      </c>
      <c r="BM240" s="121">
        <v>0</v>
      </c>
      <c r="BN240" s="121">
        <v>3.5183050999999999E-4</v>
      </c>
      <c r="BO240" s="121">
        <v>1.1871741</v>
      </c>
      <c r="BP240" s="121">
        <v>0</v>
      </c>
      <c r="BQ240" s="121">
        <v>0</v>
      </c>
      <c r="BR240" s="121">
        <v>0</v>
      </c>
      <c r="BT240" s="71">
        <v>5.4945117999999999E-4</v>
      </c>
      <c r="BU240" s="71">
        <v>1.5436086000000001E-5</v>
      </c>
      <c r="BV240" s="71">
        <v>3.0030947999999999E-4</v>
      </c>
      <c r="BW240" s="71">
        <v>7.4132365000000003E-7</v>
      </c>
      <c r="BX240" s="71">
        <v>2.4057165000000002E-5</v>
      </c>
      <c r="BY240" s="71">
        <v>0</v>
      </c>
      <c r="BZ240" s="71">
        <v>0</v>
      </c>
      <c r="CA240" s="71">
        <v>0</v>
      </c>
      <c r="CB240" s="71">
        <v>8.8996605999999997E-7</v>
      </c>
      <c r="CC240" s="71">
        <v>8.4112850000000003E-7</v>
      </c>
      <c r="CD240" s="71">
        <v>0</v>
      </c>
      <c r="CE240" s="71">
        <v>0</v>
      </c>
      <c r="CF240" s="71">
        <v>0</v>
      </c>
      <c r="CG240" s="71">
        <v>1.4336228E-5</v>
      </c>
      <c r="CH240" s="71">
        <v>1.9283979E-4</v>
      </c>
      <c r="CI240" s="71">
        <v>3.0072077E-12</v>
      </c>
      <c r="CJ240" s="71">
        <v>0</v>
      </c>
      <c r="CL240" s="186">
        <v>0</v>
      </c>
      <c r="CM240" s="186">
        <v>10.770477</v>
      </c>
      <c r="CN240" s="187">
        <v>0</v>
      </c>
      <c r="CO240" s="186">
        <v>1.0561144999999999E-2</v>
      </c>
      <c r="CP240" s="186">
        <v>2.1681064000000001E-10</v>
      </c>
      <c r="CQ240" s="186">
        <v>2.5690876999999999E-8</v>
      </c>
      <c r="CR240" s="186">
        <v>9.6139852999999997E-4</v>
      </c>
      <c r="CS240" s="186">
        <v>3.0479116000000001E-2</v>
      </c>
      <c r="CT240" s="186">
        <v>0</v>
      </c>
      <c r="CU240" s="186">
        <v>0</v>
      </c>
      <c r="CW240" s="96" t="s">
        <v>1658</v>
      </c>
      <c r="CX240" s="161" t="s">
        <v>2915</v>
      </c>
    </row>
    <row r="241" spans="1:102" ht="14.4">
      <c r="A241" t="s">
        <v>3269</v>
      </c>
      <c r="B241" s="92" t="s">
        <v>896</v>
      </c>
      <c r="C241" s="126" t="str">
        <f t="shared" si="58"/>
        <v>A.030.24.104</v>
      </c>
      <c r="D241" s="11" t="s">
        <v>1702</v>
      </c>
      <c r="E241" s="125" t="s">
        <v>878</v>
      </c>
      <c r="F241" s="128" t="str">
        <f t="shared" si="59"/>
        <v>Bentazone (3-isopropyl-2.1.3-benzothiadiazine-4-one-2.2-dioxide)</v>
      </c>
      <c r="G241" s="131">
        <f t="shared" si="69"/>
        <v>3.3457728543389997</v>
      </c>
      <c r="H241" s="183">
        <f t="shared" si="70"/>
        <v>0.15843195900000001</v>
      </c>
      <c r="I241" s="183">
        <f t="shared" si="71"/>
        <v>0.41914664523899997</v>
      </c>
      <c r="J241" s="184">
        <f t="shared" si="72"/>
        <v>0.1716786501</v>
      </c>
      <c r="K241" s="183">
        <v>2.5965156</v>
      </c>
      <c r="L241" s="146">
        <v>0.27067289999999999</v>
      </c>
      <c r="M241" s="146">
        <v>0.13384045999999999</v>
      </c>
      <c r="N241" s="146">
        <v>0.12737707000000001</v>
      </c>
      <c r="O241" s="146">
        <v>2.8171033000000002E-2</v>
      </c>
      <c r="P241" s="146">
        <v>1.0622856E-3</v>
      </c>
      <c r="Q241" s="146">
        <v>1.8215703999999999E-3</v>
      </c>
      <c r="R241" s="146">
        <v>1.4594009999999999E-2</v>
      </c>
      <c r="S241" s="146">
        <v>4.9966000999999999E-3</v>
      </c>
      <c r="T241" s="188">
        <v>0</v>
      </c>
      <c r="U241" s="188">
        <v>0.16668205</v>
      </c>
      <c r="V241" s="188">
        <v>3.9275239E-5</v>
      </c>
      <c r="W241" s="146">
        <v>0</v>
      </c>
      <c r="X241" s="146">
        <v>0</v>
      </c>
      <c r="Z241" s="157">
        <f t="shared" si="63"/>
        <v>17.310104000000003</v>
      </c>
      <c r="AB241" s="131">
        <f t="shared" si="64"/>
        <v>2.5965156</v>
      </c>
      <c r="AC241" s="131">
        <f t="shared" si="65"/>
        <v>0.57753932900000005</v>
      </c>
      <c r="AD241" s="131">
        <f t="shared" si="66"/>
        <v>0.41910736999999998</v>
      </c>
      <c r="AE241" s="131">
        <f t="shared" si="67"/>
        <v>0.41914664523899997</v>
      </c>
      <c r="AF241" s="131">
        <f t="shared" si="68"/>
        <v>0.1716786501</v>
      </c>
      <c r="AH241">
        <v>264.89621</v>
      </c>
      <c r="AI241" s="71">
        <v>224.20824999999999</v>
      </c>
      <c r="AJ241" s="71">
        <v>22.924572999999999</v>
      </c>
      <c r="AK241" s="71">
        <v>0</v>
      </c>
      <c r="AL241" s="71">
        <v>4.1107842000000003</v>
      </c>
      <c r="AM241" s="71">
        <v>9.0606059000000005</v>
      </c>
      <c r="AN241" s="71">
        <v>4.5919974000000003</v>
      </c>
      <c r="AP241" s="129">
        <v>0.38602927999999997</v>
      </c>
      <c r="AQ241" s="129">
        <v>0.35741023</v>
      </c>
      <c r="AR241" s="129">
        <v>1.4865275000000001E-2</v>
      </c>
      <c r="AS241" s="129">
        <v>1.3753774E-2</v>
      </c>
      <c r="AT241" s="172">
        <f t="shared" si="60"/>
        <v>2.1427471950260001E-5</v>
      </c>
      <c r="AU241" s="172">
        <f t="shared" si="61"/>
        <v>5.4975129893121994E-8</v>
      </c>
      <c r="AV241" s="185">
        <f t="shared" si="62"/>
        <v>1.9262987758500001</v>
      </c>
      <c r="AW241" s="121">
        <v>1.6063777000000001E-5</v>
      </c>
      <c r="AX241" s="121">
        <v>4.8468292000000001E-8</v>
      </c>
      <c r="AY241" s="121">
        <v>1.3242229999999999E-12</v>
      </c>
      <c r="AZ241" s="121">
        <v>0</v>
      </c>
      <c r="BA241" s="121">
        <v>0</v>
      </c>
      <c r="BB241" s="121">
        <v>3.4133724000000001E-9</v>
      </c>
      <c r="BC241" s="121">
        <v>5.3575628999999998E-6</v>
      </c>
      <c r="BD241" s="121">
        <v>7.7841539999999997E-10</v>
      </c>
      <c r="BE241" s="121">
        <v>5.7259546999999999E-9</v>
      </c>
      <c r="BF241" s="121">
        <v>0</v>
      </c>
      <c r="BG241" s="121">
        <v>0</v>
      </c>
      <c r="BH241" s="121">
        <v>1.0379567999999999E-12</v>
      </c>
      <c r="BI241" s="121">
        <v>8.7723232999999996E-14</v>
      </c>
      <c r="BJ241" s="121">
        <v>1.7890089E-14</v>
      </c>
      <c r="BK241" s="121">
        <v>1.7405326E-10</v>
      </c>
      <c r="BL241" s="121">
        <v>2.5446246000000001E-9</v>
      </c>
      <c r="BM241" s="121">
        <v>0</v>
      </c>
      <c r="BN241" s="121">
        <v>4.9527584999999996E-4</v>
      </c>
      <c r="BO241" s="121">
        <v>1.9258035</v>
      </c>
      <c r="BP241" s="121">
        <v>0</v>
      </c>
      <c r="BQ241" s="121">
        <v>0</v>
      </c>
      <c r="BR241" s="121">
        <v>0</v>
      </c>
      <c r="BT241" s="71">
        <v>9.1283740000000003E-4</v>
      </c>
      <c r="BU241" s="71">
        <v>3.9476462000000003E-5</v>
      </c>
      <c r="BV241" s="71">
        <v>4.8265164E-4</v>
      </c>
      <c r="BW241" s="71">
        <v>1.770537E-6</v>
      </c>
      <c r="BX241" s="71">
        <v>5.7733452000000001E-5</v>
      </c>
      <c r="BY241" s="71">
        <v>0</v>
      </c>
      <c r="BZ241" s="71">
        <v>0</v>
      </c>
      <c r="CA241" s="71">
        <v>0</v>
      </c>
      <c r="CB241" s="71">
        <v>1.5296299E-6</v>
      </c>
      <c r="CC241" s="71">
        <v>1.8917645E-6</v>
      </c>
      <c r="CD241" s="71">
        <v>0</v>
      </c>
      <c r="CE241" s="71">
        <v>0</v>
      </c>
      <c r="CF241" s="71">
        <v>0</v>
      </c>
      <c r="CG241" s="71">
        <v>2.6911359999999998E-5</v>
      </c>
      <c r="CH241" s="71">
        <v>3.0087255000000001E-4</v>
      </c>
      <c r="CI241" s="71">
        <v>4.1266052999999996E-12</v>
      </c>
      <c r="CJ241" s="71">
        <v>0</v>
      </c>
      <c r="CL241" s="186">
        <v>0</v>
      </c>
      <c r="CM241" s="186">
        <v>17.310103999999999</v>
      </c>
      <c r="CN241" s="187">
        <v>0</v>
      </c>
      <c r="CO241" s="186">
        <v>2.700922E-2</v>
      </c>
      <c r="CP241" s="186">
        <v>4.8842758999999995E-10</v>
      </c>
      <c r="CQ241" s="186">
        <v>5.8387088E-8</v>
      </c>
      <c r="CR241" s="186">
        <v>2.3530827000000001E-3</v>
      </c>
      <c r="CS241" s="186">
        <v>7.3533837000000005E-2</v>
      </c>
      <c r="CT241" s="186">
        <v>0</v>
      </c>
      <c r="CU241" s="186">
        <v>0</v>
      </c>
      <c r="CW241" s="96" t="s">
        <v>1659</v>
      </c>
      <c r="CX241" s="161" t="s">
        <v>2916</v>
      </c>
    </row>
    <row r="242" spans="1:102" ht="14.4">
      <c r="A242" t="s">
        <v>3270</v>
      </c>
      <c r="B242" s="92" t="s">
        <v>896</v>
      </c>
      <c r="C242" s="126" t="str">
        <f t="shared" si="58"/>
        <v>A.030.24.105</v>
      </c>
      <c r="D242" s="11" t="s">
        <v>1702</v>
      </c>
      <c r="E242" s="125" t="s">
        <v>878</v>
      </c>
      <c r="F242" s="128" t="str">
        <f t="shared" si="59"/>
        <v>Butylate (Butylated hydroxytoluene 2.6-Di-tert-butyl-4-methylphenol)</v>
      </c>
      <c r="G242" s="131">
        <f t="shared" si="69"/>
        <v>0.91568037477899999</v>
      </c>
      <c r="H242" s="183">
        <f t="shared" si="70"/>
        <v>3.9832632940000001E-2</v>
      </c>
      <c r="I242" s="183">
        <f t="shared" si="71"/>
        <v>8.9981831439000001E-2</v>
      </c>
      <c r="J242" s="184">
        <f t="shared" si="72"/>
        <v>4.5856780399999998E-2</v>
      </c>
      <c r="K242" s="183">
        <v>0.74000913000000001</v>
      </c>
      <c r="L242" s="146">
        <v>5.2837147000000001E-2</v>
      </c>
      <c r="M242" s="146">
        <v>3.3932709999999998E-2</v>
      </c>
      <c r="N242" s="146">
        <v>3.2890483999999998E-2</v>
      </c>
      <c r="O242" s="146">
        <v>6.2007601000000001E-3</v>
      </c>
      <c r="P242" s="146">
        <v>3.1930183999999998E-4</v>
      </c>
      <c r="Q242" s="146">
        <v>4.2208700000000003E-4</v>
      </c>
      <c r="R242" s="146">
        <v>3.1991915999999999E-3</v>
      </c>
      <c r="S242" s="146">
        <v>1.4325563999999999E-3</v>
      </c>
      <c r="T242" s="146">
        <v>0</v>
      </c>
      <c r="U242" s="188">
        <v>4.4424223999999998E-2</v>
      </c>
      <c r="V242" s="188">
        <v>1.2782839000000001E-5</v>
      </c>
      <c r="W242" s="146">
        <v>0</v>
      </c>
      <c r="X242" s="146">
        <v>0</v>
      </c>
      <c r="Z242" s="157">
        <f t="shared" si="63"/>
        <v>4.9333942000000004</v>
      </c>
      <c r="AB242" s="131">
        <f t="shared" si="64"/>
        <v>0.74000913000000001</v>
      </c>
      <c r="AC242" s="131">
        <f t="shared" si="65"/>
        <v>0.12980168154000002</v>
      </c>
      <c r="AD242" s="131">
        <f t="shared" si="66"/>
        <v>8.9969048600000004E-2</v>
      </c>
      <c r="AE242" s="131">
        <f t="shared" si="67"/>
        <v>8.9981831439000001E-2</v>
      </c>
      <c r="AF242" s="131">
        <f t="shared" si="68"/>
        <v>4.5856780399999998E-2</v>
      </c>
      <c r="AH242">
        <v>76.560822999999999</v>
      </c>
      <c r="AI242" s="71">
        <v>65.780828999999997</v>
      </c>
      <c r="AJ242" s="71">
        <v>6.0970917</v>
      </c>
      <c r="AK242" s="71">
        <v>0</v>
      </c>
      <c r="AL242" s="71">
        <v>1.0719259999999999</v>
      </c>
      <c r="AM242" s="71">
        <v>2.3919475000000001</v>
      </c>
      <c r="AN242" s="71">
        <v>1.2190285000000001</v>
      </c>
      <c r="AP242" s="129">
        <v>0.10221796</v>
      </c>
      <c r="AQ242" s="129">
        <v>9.4017135000000002E-2</v>
      </c>
      <c r="AR242" s="129">
        <v>4.0919325999999997E-3</v>
      </c>
      <c r="AS242" s="129">
        <v>4.1088955999999998E-3</v>
      </c>
      <c r="AT242" s="172">
        <f t="shared" si="60"/>
        <v>5.6365189254290003E-6</v>
      </c>
      <c r="AU242" s="172">
        <f t="shared" si="61"/>
        <v>1.5132886977985995E-8</v>
      </c>
      <c r="AV242" s="185">
        <f t="shared" si="62"/>
        <v>0.57547557491000001</v>
      </c>
      <c r="AW242" s="121">
        <v>4.5781897999999999E-6</v>
      </c>
      <c r="AX242" s="121">
        <v>1.3813504E-8</v>
      </c>
      <c r="AY242" s="121">
        <v>3.7740465999999998E-13</v>
      </c>
      <c r="AZ242" s="121">
        <v>0</v>
      </c>
      <c r="BA242" s="121">
        <v>0</v>
      </c>
      <c r="BB242" s="121">
        <v>8.8137896999999997E-10</v>
      </c>
      <c r="BC242" s="121">
        <v>1.0568368000000001E-6</v>
      </c>
      <c r="BD242" s="121">
        <v>2.009974E-10</v>
      </c>
      <c r="BE242" s="121">
        <v>1.1177444000000001E-9</v>
      </c>
      <c r="BF242" s="121">
        <v>0</v>
      </c>
      <c r="BG242" s="121">
        <v>0</v>
      </c>
      <c r="BH242" s="121">
        <v>2.4052833000000002E-13</v>
      </c>
      <c r="BI242" s="121">
        <v>1.9237212999999999E-14</v>
      </c>
      <c r="BJ242" s="121">
        <v>4.0077830000000001E-15</v>
      </c>
      <c r="BK242" s="121">
        <v>4.8463259000000001E-11</v>
      </c>
      <c r="BL242" s="121">
        <v>5.6248319999999999E-10</v>
      </c>
      <c r="BM242" s="121">
        <v>0</v>
      </c>
      <c r="BN242" s="121">
        <v>1.4002491000000001E-4</v>
      </c>
      <c r="BO242" s="121">
        <v>0.57533555000000003</v>
      </c>
      <c r="BP242" s="121">
        <v>0</v>
      </c>
      <c r="BQ242" s="121">
        <v>0</v>
      </c>
      <c r="BR242" s="121">
        <v>0</v>
      </c>
      <c r="BT242" s="71">
        <v>2.5275394000000002E-4</v>
      </c>
      <c r="BU242" s="71">
        <v>7.7060674000000001E-6</v>
      </c>
      <c r="BV242" s="71">
        <v>1.3755612E-4</v>
      </c>
      <c r="BW242" s="71">
        <v>3.9049704000000002E-7</v>
      </c>
      <c r="BX242" s="71">
        <v>1.189793E-5</v>
      </c>
      <c r="BY242" s="71">
        <v>0</v>
      </c>
      <c r="BZ242" s="71">
        <v>0</v>
      </c>
      <c r="CA242" s="71">
        <v>0</v>
      </c>
      <c r="CB242" s="71">
        <v>4.5240442999999998E-7</v>
      </c>
      <c r="CC242" s="71">
        <v>4.3698437000000001E-7</v>
      </c>
      <c r="CD242" s="71">
        <v>0</v>
      </c>
      <c r="CE242" s="71">
        <v>0</v>
      </c>
      <c r="CF242" s="71">
        <v>0</v>
      </c>
      <c r="CG242" s="71">
        <v>6.7874197000000003E-6</v>
      </c>
      <c r="CH242" s="71">
        <v>8.7526512999999998E-5</v>
      </c>
      <c r="CI242" s="71">
        <v>1.0778768E-12</v>
      </c>
      <c r="CJ242" s="71">
        <v>0</v>
      </c>
      <c r="CL242" s="186">
        <v>0</v>
      </c>
      <c r="CM242" s="186">
        <v>4.9333942000000004</v>
      </c>
      <c r="CN242" s="187">
        <v>0</v>
      </c>
      <c r="CO242" s="186">
        <v>5.2723791000000002E-3</v>
      </c>
      <c r="CP242" s="186">
        <v>1.1370839E-10</v>
      </c>
      <c r="CQ242" s="186">
        <v>1.3489251E-8</v>
      </c>
      <c r="CR242" s="186">
        <v>4.7683330999999997E-4</v>
      </c>
      <c r="CS242" s="186">
        <v>1.6132095999999999E-2</v>
      </c>
      <c r="CT242" s="186">
        <v>0</v>
      </c>
      <c r="CU242" s="186">
        <v>0</v>
      </c>
      <c r="CW242" s="96" t="s">
        <v>1660</v>
      </c>
      <c r="CX242" s="161" t="s">
        <v>2917</v>
      </c>
    </row>
    <row r="243" spans="1:102" ht="14.4">
      <c r="A243" t="s">
        <v>3271</v>
      </c>
      <c r="B243" s="92" t="s">
        <v>896</v>
      </c>
      <c r="C243" s="126" t="str">
        <f t="shared" si="58"/>
        <v>A.030.24.106</v>
      </c>
      <c r="D243" s="11" t="s">
        <v>1702</v>
      </c>
      <c r="E243" s="125" t="s">
        <v>878</v>
      </c>
      <c r="F243" s="128" t="str">
        <f t="shared" si="59"/>
        <v>Chloramben (3-Amino-2.5-dichlorobenzoic acid)</v>
      </c>
      <c r="G243" s="131">
        <f t="shared" si="69"/>
        <v>0.76357120838949999</v>
      </c>
      <c r="H243" s="183">
        <f t="shared" si="70"/>
        <v>3.1379326829999998E-2</v>
      </c>
      <c r="I243" s="183">
        <f t="shared" si="71"/>
        <v>7.2797409259499998E-2</v>
      </c>
      <c r="J243" s="184">
        <f t="shared" si="72"/>
        <v>6.1466012300000004E-2</v>
      </c>
      <c r="K243" s="183">
        <v>0.59792845999999999</v>
      </c>
      <c r="L243" s="146">
        <v>4.3427496000000003E-2</v>
      </c>
      <c r="M243" s="146">
        <v>2.7284863999999999E-2</v>
      </c>
      <c r="N243" s="146">
        <v>2.6000829999999999E-2</v>
      </c>
      <c r="O243" s="146">
        <v>4.9227780999999997E-3</v>
      </c>
      <c r="P243" s="146">
        <v>1.8696844000000001E-4</v>
      </c>
      <c r="Q243" s="146">
        <v>2.6875028999999998E-4</v>
      </c>
      <c r="R243" s="146">
        <v>2.0777324999999998E-3</v>
      </c>
      <c r="S243" s="146">
        <v>1.5384613E-3</v>
      </c>
      <c r="T243" s="146">
        <v>0</v>
      </c>
      <c r="U243" s="188">
        <v>5.9927551000000003E-2</v>
      </c>
      <c r="V243" s="188">
        <v>7.3167595E-6</v>
      </c>
      <c r="W243" s="188">
        <v>0</v>
      </c>
      <c r="X243" s="146">
        <v>0</v>
      </c>
      <c r="Z243" s="157">
        <f t="shared" si="63"/>
        <v>3.9861897333333336</v>
      </c>
      <c r="AB243" s="131">
        <f t="shared" si="64"/>
        <v>0.59792845999999999</v>
      </c>
      <c r="AC243" s="131">
        <f t="shared" si="65"/>
        <v>0.10416941933</v>
      </c>
      <c r="AD243" s="131">
        <f t="shared" si="66"/>
        <v>7.27900925E-2</v>
      </c>
      <c r="AE243" s="131">
        <f t="shared" si="67"/>
        <v>7.2797409259499998E-2</v>
      </c>
      <c r="AF243" s="131">
        <f t="shared" si="68"/>
        <v>6.1466012300000004E-2</v>
      </c>
      <c r="AH243">
        <v>65.417461000000003</v>
      </c>
      <c r="AI243" s="71">
        <v>50.654603000000002</v>
      </c>
      <c r="AJ243" s="71">
        <v>8.2701205000000009</v>
      </c>
      <c r="AK243" s="71">
        <v>0</v>
      </c>
      <c r="AL243" s="71">
        <v>1.5298361</v>
      </c>
      <c r="AM243" s="71">
        <v>3.3081317000000001</v>
      </c>
      <c r="AN243" s="71">
        <v>1.6547703</v>
      </c>
      <c r="AP243" s="129">
        <v>8.2250810999999993E-2</v>
      </c>
      <c r="AQ243" s="129">
        <v>7.6163824000000005E-2</v>
      </c>
      <c r="AR243" s="129">
        <v>3.3095300000000002E-3</v>
      </c>
      <c r="AS243" s="129">
        <v>2.7774572000000002E-3</v>
      </c>
      <c r="AT243" s="172">
        <f t="shared" si="60"/>
        <v>4.566176501101E-6</v>
      </c>
      <c r="AU243" s="172">
        <f t="shared" si="61"/>
        <v>1.2239385862934901E-8</v>
      </c>
      <c r="AV243" s="185">
        <f t="shared" si="62"/>
        <v>0.38899960373000003</v>
      </c>
      <c r="AW243" s="121">
        <v>3.6991841E-6</v>
      </c>
      <c r="AX243" s="121">
        <v>1.1161330999999999E-8</v>
      </c>
      <c r="AY243" s="121">
        <v>3.0494351999999998E-13</v>
      </c>
      <c r="AZ243" s="121">
        <v>0</v>
      </c>
      <c r="BA243" s="121">
        <v>0</v>
      </c>
      <c r="BB243" s="121">
        <v>6.9675425000000001E-10</v>
      </c>
      <c r="BC243" s="121">
        <v>8.6590239999999996E-7</v>
      </c>
      <c r="BD243" s="121">
        <v>1.5889395999999999E-10</v>
      </c>
      <c r="BE243" s="121">
        <v>9.1868774000000002E-10</v>
      </c>
      <c r="BF243" s="121">
        <v>0</v>
      </c>
      <c r="BG243" s="121">
        <v>0</v>
      </c>
      <c r="BH243" s="121">
        <v>1.5314482999999999E-13</v>
      </c>
      <c r="BI243" s="121">
        <v>1.2492021E-14</v>
      </c>
      <c r="BJ243" s="121">
        <v>2.5825639E-15</v>
      </c>
      <c r="BK243" s="121">
        <v>2.9041291E-11</v>
      </c>
      <c r="BL243" s="121">
        <v>3.6420556E-10</v>
      </c>
      <c r="BM243" s="121">
        <v>0</v>
      </c>
      <c r="BN243" s="121">
        <v>1.5738372999999999E-4</v>
      </c>
      <c r="BO243" s="121">
        <v>0.38884222000000002</v>
      </c>
      <c r="BP243" s="121">
        <v>0</v>
      </c>
      <c r="BQ243" s="121">
        <v>0</v>
      </c>
      <c r="BR243" s="121">
        <v>0</v>
      </c>
      <c r="BT243" s="71">
        <v>2.0496524E-4</v>
      </c>
      <c r="BU243" s="71">
        <v>6.3337109000000002E-6</v>
      </c>
      <c r="BV243" s="71">
        <v>1.1114555000000001E-4</v>
      </c>
      <c r="BW243" s="71">
        <v>2.558176E-7</v>
      </c>
      <c r="BX243" s="71">
        <v>9.6235763999999996E-6</v>
      </c>
      <c r="BY243" s="71">
        <v>0</v>
      </c>
      <c r="BZ243" s="71">
        <v>0</v>
      </c>
      <c r="CA243" s="71">
        <v>0</v>
      </c>
      <c r="CB243" s="71">
        <v>2.6617629999999999E-7</v>
      </c>
      <c r="CC243" s="71">
        <v>2.8698289999999998E-7</v>
      </c>
      <c r="CD243" s="71">
        <v>0</v>
      </c>
      <c r="CE243" s="71">
        <v>0</v>
      </c>
      <c r="CF243" s="71">
        <v>0</v>
      </c>
      <c r="CG243" s="71">
        <v>5.3813409000000002E-6</v>
      </c>
      <c r="CH243" s="71">
        <v>7.1672082999999995E-5</v>
      </c>
      <c r="CI243" s="71">
        <v>1.5312040999999999E-12</v>
      </c>
      <c r="CJ243" s="71">
        <v>0</v>
      </c>
      <c r="CL243" s="186">
        <v>0</v>
      </c>
      <c r="CM243" s="186">
        <v>3.9861897000000002</v>
      </c>
      <c r="CN243" s="187">
        <v>0</v>
      </c>
      <c r="CO243" s="186">
        <v>4.3334328000000002E-3</v>
      </c>
      <c r="CP243" s="186">
        <v>7.2281365000000001E-11</v>
      </c>
      <c r="CQ243" s="186">
        <v>8.5977720000000004E-9</v>
      </c>
      <c r="CR243" s="186">
        <v>3.8758339000000001E-4</v>
      </c>
      <c r="CS243" s="186">
        <v>1.0474116E-2</v>
      </c>
      <c r="CT243" s="186">
        <v>0</v>
      </c>
      <c r="CU243" s="186">
        <v>0</v>
      </c>
      <c r="CW243" s="96" t="s">
        <v>1661</v>
      </c>
      <c r="CX243" s="161" t="s">
        <v>2918</v>
      </c>
    </row>
    <row r="244" spans="1:102" ht="14.4">
      <c r="A244" t="s">
        <v>3272</v>
      </c>
      <c r="B244" s="92" t="s">
        <v>896</v>
      </c>
      <c r="C244" s="126" t="str">
        <f t="shared" si="58"/>
        <v>A.030.24.107</v>
      </c>
      <c r="D244" s="11" t="s">
        <v>1702</v>
      </c>
      <c r="E244" s="125" t="s">
        <v>878</v>
      </c>
      <c r="F244" s="128" t="str">
        <f t="shared" si="59"/>
        <v>Chlorsulfuron (2-chloro-N-[(4-methoxy-6-methyl-1.3.5-triazin-2-yl)carbamoyl]benzene-1</v>
      </c>
      <c r="G244" s="131">
        <f t="shared" si="69"/>
        <v>3.024328159</v>
      </c>
      <c r="H244" s="183">
        <f t="shared" si="70"/>
        <v>0.1196614067</v>
      </c>
      <c r="I244" s="183">
        <f t="shared" si="71"/>
        <v>0.22228465750000001</v>
      </c>
      <c r="J244" s="184">
        <f t="shared" si="72"/>
        <v>0.16670629479999999</v>
      </c>
      <c r="K244" s="183">
        <v>2.5156757999999999</v>
      </c>
      <c r="L244" s="146">
        <v>0.11120468999999999</v>
      </c>
      <c r="M244" s="146">
        <v>0.10329046</v>
      </c>
      <c r="N244" s="146">
        <v>0.10166462</v>
      </c>
      <c r="O244" s="146">
        <v>1.5819697000000001E-2</v>
      </c>
      <c r="P244" s="146">
        <v>1.0756209999999999E-3</v>
      </c>
      <c r="Q244" s="146">
        <v>1.1014687E-3</v>
      </c>
      <c r="R244" s="146">
        <v>7.7439496999999998E-3</v>
      </c>
      <c r="S244" s="146">
        <v>5.1990448000000002E-3</v>
      </c>
      <c r="T244" s="146">
        <v>0</v>
      </c>
      <c r="U244" s="188">
        <v>0.16150724999999999</v>
      </c>
      <c r="V244" s="188">
        <v>4.5557799999999999E-5</v>
      </c>
      <c r="W244" s="188">
        <v>0</v>
      </c>
      <c r="X244" s="146">
        <v>0</v>
      </c>
      <c r="Z244" s="157">
        <f t="shared" si="63"/>
        <v>16.771172</v>
      </c>
      <c r="AB244" s="131">
        <f t="shared" si="64"/>
        <v>2.5156757999999999</v>
      </c>
      <c r="AC244" s="131">
        <f t="shared" si="65"/>
        <v>0.34190050640000003</v>
      </c>
      <c r="AD244" s="131">
        <f t="shared" si="66"/>
        <v>0.2222390997</v>
      </c>
      <c r="AE244" s="131">
        <f t="shared" si="67"/>
        <v>0.22228465750000001</v>
      </c>
      <c r="AF244" s="131">
        <f t="shared" si="68"/>
        <v>0.16670629479999999</v>
      </c>
      <c r="AH244">
        <v>266.13997999999998</v>
      </c>
      <c r="AI244" s="71">
        <v>226.96677</v>
      </c>
      <c r="AJ244" s="71">
        <v>22.163782999999999</v>
      </c>
      <c r="AK244" s="71">
        <v>0</v>
      </c>
      <c r="AL244" s="71">
        <v>3.8922360999999999</v>
      </c>
      <c r="AM244" s="71">
        <v>8.6917513</v>
      </c>
      <c r="AN244" s="71">
        <v>4.4254424999999999</v>
      </c>
      <c r="AP244" s="129">
        <v>0.32507164</v>
      </c>
      <c r="AQ244" s="129">
        <v>0.29749831999999998</v>
      </c>
      <c r="AR244" s="129">
        <v>1.3502428E-2</v>
      </c>
      <c r="AS244" s="129">
        <v>1.4070882E-2</v>
      </c>
      <c r="AT244" s="172">
        <f t="shared" si="60"/>
        <v>1.783563135692E-5</v>
      </c>
      <c r="AU244" s="172">
        <f t="shared" si="61"/>
        <v>4.9935014701968001E-8</v>
      </c>
      <c r="AV244" s="185">
        <f t="shared" si="62"/>
        <v>1.9707118164000001</v>
      </c>
      <c r="AW244" s="121">
        <v>1.5563647999999999E-5</v>
      </c>
      <c r="AX244" s="121">
        <v>4.6959282000000001E-8</v>
      </c>
      <c r="AY244" s="121">
        <v>1.2829947000000001E-12</v>
      </c>
      <c r="AZ244" s="121">
        <v>0</v>
      </c>
      <c r="BA244" s="121">
        <v>0</v>
      </c>
      <c r="BB244" s="121">
        <v>2.724346E-9</v>
      </c>
      <c r="BC244" s="121">
        <v>2.2677277E-6</v>
      </c>
      <c r="BD244" s="121">
        <v>6.2128378000000004E-10</v>
      </c>
      <c r="BE244" s="121">
        <v>2.3524815999999998E-9</v>
      </c>
      <c r="BF244" s="121">
        <v>0</v>
      </c>
      <c r="BG244" s="121">
        <v>0</v>
      </c>
      <c r="BH244" s="121">
        <v>6.2773405000000001E-13</v>
      </c>
      <c r="BI244" s="121">
        <v>4.6590628000000001E-14</v>
      </c>
      <c r="BJ244" s="121">
        <v>1.0002590000000001E-14</v>
      </c>
      <c r="BK244" s="121">
        <v>1.5341342E-10</v>
      </c>
      <c r="BL244" s="121">
        <v>1.3778975E-9</v>
      </c>
      <c r="BM244" s="121">
        <v>0</v>
      </c>
      <c r="BN244" s="121">
        <v>5.0821639999999995E-4</v>
      </c>
      <c r="BO244" s="121">
        <v>1.9702036000000001</v>
      </c>
      <c r="BP244" s="121">
        <v>0</v>
      </c>
      <c r="BQ244" s="121">
        <v>0</v>
      </c>
      <c r="BR244" s="121">
        <v>0</v>
      </c>
      <c r="BT244" s="71">
        <v>8.3880890999999996E-4</v>
      </c>
      <c r="BU244" s="71">
        <v>1.6218719E-5</v>
      </c>
      <c r="BV244" s="71">
        <v>4.6762478000000001E-4</v>
      </c>
      <c r="BW244" s="71">
        <v>9.5576057999999996E-7</v>
      </c>
      <c r="BX244" s="71">
        <v>2.7519813999999999E-5</v>
      </c>
      <c r="BY244" s="71">
        <v>0</v>
      </c>
      <c r="BZ244" s="71">
        <v>0</v>
      </c>
      <c r="CA244" s="71">
        <v>0</v>
      </c>
      <c r="CB244" s="71">
        <v>1.5051699000000001E-6</v>
      </c>
      <c r="CC244" s="71">
        <v>1.1425681999999999E-6</v>
      </c>
      <c r="CD244" s="71">
        <v>0</v>
      </c>
      <c r="CE244" s="71">
        <v>0</v>
      </c>
      <c r="CF244" s="71">
        <v>0</v>
      </c>
      <c r="CG244" s="71">
        <v>2.0486552E-5</v>
      </c>
      <c r="CH244" s="71">
        <v>3.0335554000000001E-4</v>
      </c>
      <c r="CI244" s="71">
        <v>3.9138065000000003E-12</v>
      </c>
      <c r="CJ244" s="71">
        <v>0</v>
      </c>
      <c r="CL244" s="186">
        <v>0</v>
      </c>
      <c r="CM244" s="186">
        <v>16.771172</v>
      </c>
      <c r="CN244" s="187">
        <v>0</v>
      </c>
      <c r="CO244" s="186">
        <v>1.1096612E-2</v>
      </c>
      <c r="CP244" s="186">
        <v>2.9849320000000001E-10</v>
      </c>
      <c r="CQ244" s="186">
        <v>3.5068807000000003E-8</v>
      </c>
      <c r="CR244" s="186">
        <v>1.0726322999999999E-3</v>
      </c>
      <c r="CS244" s="186">
        <v>3.9093231999999999E-2</v>
      </c>
      <c r="CT244" s="186">
        <v>0</v>
      </c>
      <c r="CU244" s="186">
        <v>0</v>
      </c>
      <c r="CW244" s="96" t="s">
        <v>1662</v>
      </c>
      <c r="CX244" s="161" t="s">
        <v>2919</v>
      </c>
    </row>
    <row r="245" spans="1:102" ht="14.4">
      <c r="A245" t="s">
        <v>3273</v>
      </c>
      <c r="B245" s="92" t="s">
        <v>896</v>
      </c>
      <c r="C245" s="126" t="str">
        <f t="shared" si="58"/>
        <v>A.030.24.108</v>
      </c>
      <c r="D245" s="11" t="s">
        <v>1702</v>
      </c>
      <c r="E245" s="125" t="s">
        <v>878</v>
      </c>
      <c r="F245" s="128" t="str">
        <f t="shared" si="59"/>
        <v>Cyanazine (2-[[4-Chloro-6-(ethylamino)-1.3.5-triazin-2-yl]amino]-2-methylpropanenitri</v>
      </c>
      <c r="G245" s="131">
        <f t="shared" si="69"/>
        <v>1.3276320473149998</v>
      </c>
      <c r="H245" s="183">
        <f t="shared" si="70"/>
        <v>6.2261814169999999E-2</v>
      </c>
      <c r="I245" s="183">
        <f t="shared" si="71"/>
        <v>0.15759495934499998</v>
      </c>
      <c r="J245" s="184">
        <f t="shared" si="72"/>
        <v>5.7897573799999998E-2</v>
      </c>
      <c r="K245" s="183">
        <v>1.0498776999999999</v>
      </c>
      <c r="L245" s="146">
        <v>9.9367757000000001E-2</v>
      </c>
      <c r="M245" s="146">
        <v>5.2480596999999997E-2</v>
      </c>
      <c r="N245" s="146">
        <v>5.0374759999999998E-2</v>
      </c>
      <c r="O245" s="146">
        <v>1.0692968000000001E-2</v>
      </c>
      <c r="P245" s="146">
        <v>4.6609792999999998E-4</v>
      </c>
      <c r="Q245" s="146">
        <v>7.2798823999999996E-4</v>
      </c>
      <c r="R245" s="146">
        <v>5.7288173000000003E-3</v>
      </c>
      <c r="S245" s="146">
        <v>1.8632697999999999E-3</v>
      </c>
      <c r="T245" s="146">
        <v>0</v>
      </c>
      <c r="U245" s="188">
        <v>5.6034304E-2</v>
      </c>
      <c r="V245" s="188">
        <v>1.7788045E-5</v>
      </c>
      <c r="W245" s="188">
        <v>0</v>
      </c>
      <c r="X245" s="146">
        <v>0</v>
      </c>
      <c r="Z245" s="157">
        <f t="shared" si="63"/>
        <v>6.9991846666666664</v>
      </c>
      <c r="AB245" s="131">
        <f t="shared" si="64"/>
        <v>1.0498776999999999</v>
      </c>
      <c r="AC245" s="131">
        <f t="shared" si="65"/>
        <v>0.21983898546999997</v>
      </c>
      <c r="AD245" s="131">
        <f t="shared" si="66"/>
        <v>0.15757717129999999</v>
      </c>
      <c r="AE245" s="131">
        <f t="shared" si="67"/>
        <v>0.15759495934499998</v>
      </c>
      <c r="AF245" s="131">
        <f t="shared" si="68"/>
        <v>5.7897573799999998E-2</v>
      </c>
      <c r="AH245">
        <v>106.03831</v>
      </c>
      <c r="AI245" s="71">
        <v>92.464231999999996</v>
      </c>
      <c r="AJ245" s="71">
        <v>7.6853806999999996</v>
      </c>
      <c r="AK245" s="71">
        <v>0</v>
      </c>
      <c r="AL245" s="71">
        <v>1.3425092999999999</v>
      </c>
      <c r="AM245" s="71">
        <v>3.0076597999999999</v>
      </c>
      <c r="AN245" s="71">
        <v>1.5385251</v>
      </c>
      <c r="AP245" s="129">
        <v>0.15309664000000001</v>
      </c>
      <c r="AQ245" s="129">
        <v>0.14127976</v>
      </c>
      <c r="AR245" s="129">
        <v>5.9511340000000003E-3</v>
      </c>
      <c r="AS245" s="129">
        <v>5.8657413000000004E-3</v>
      </c>
      <c r="AT245" s="172">
        <f t="shared" si="60"/>
        <v>8.4700099260710009E-6</v>
      </c>
      <c r="AU245" s="172">
        <f t="shared" si="61"/>
        <v>2.2008631536483197E-8</v>
      </c>
      <c r="AV245" s="185">
        <f t="shared" si="62"/>
        <v>0.82153239815000001</v>
      </c>
      <c r="AW245" s="121">
        <v>6.4952434E-6</v>
      </c>
      <c r="AX245" s="121">
        <v>1.9597717E-8</v>
      </c>
      <c r="AY245" s="121">
        <v>5.3543762999999997E-13</v>
      </c>
      <c r="AZ245" s="121">
        <v>0</v>
      </c>
      <c r="BA245" s="121">
        <v>0</v>
      </c>
      <c r="BB245" s="121">
        <v>1.3499118999999999E-9</v>
      </c>
      <c r="BC245" s="121">
        <v>1.9723408999999999E-6</v>
      </c>
      <c r="BD245" s="121">
        <v>3.0784576000000001E-10</v>
      </c>
      <c r="BE245" s="121">
        <v>2.1020770000000001E-9</v>
      </c>
      <c r="BF245" s="121">
        <v>0</v>
      </c>
      <c r="BG245" s="121">
        <v>0</v>
      </c>
      <c r="BH245" s="121">
        <v>4.1482783000000001E-13</v>
      </c>
      <c r="BI245" s="121">
        <v>3.4439460999999999E-14</v>
      </c>
      <c r="BJ245" s="121">
        <v>7.0715621999999997E-15</v>
      </c>
      <c r="BK245" s="121">
        <v>7.4179970999999999E-11</v>
      </c>
      <c r="BL245" s="121">
        <v>1.0015342000000001E-9</v>
      </c>
      <c r="BM245" s="121">
        <v>0</v>
      </c>
      <c r="BN245" s="121">
        <v>1.8116814999999999E-4</v>
      </c>
      <c r="BO245" s="121">
        <v>0.82135122999999999</v>
      </c>
      <c r="BP245" s="121">
        <v>0</v>
      </c>
      <c r="BQ245" s="121">
        <v>0</v>
      </c>
      <c r="BR245" s="121">
        <v>0</v>
      </c>
      <c r="BT245" s="71">
        <v>3.6581012E-4</v>
      </c>
      <c r="BU245" s="71">
        <v>1.4492354E-5</v>
      </c>
      <c r="BV245" s="71">
        <v>1.9515584E-4</v>
      </c>
      <c r="BW245" s="71">
        <v>6.9519909000000001E-7</v>
      </c>
      <c r="BX245" s="71">
        <v>2.1508914000000002E-5</v>
      </c>
      <c r="BY245" s="71">
        <v>0</v>
      </c>
      <c r="BZ245" s="71">
        <v>0</v>
      </c>
      <c r="CA245" s="71">
        <v>0</v>
      </c>
      <c r="CB245" s="71">
        <v>6.6696635999999997E-7</v>
      </c>
      <c r="CC245" s="71">
        <v>7.5170799000000001E-7</v>
      </c>
      <c r="CD245" s="71">
        <v>0</v>
      </c>
      <c r="CE245" s="71">
        <v>0</v>
      </c>
      <c r="CF245" s="71">
        <v>0</v>
      </c>
      <c r="CG245" s="71">
        <v>1.0570153000000001E-5</v>
      </c>
      <c r="CH245" s="71">
        <v>1.2196899E-4</v>
      </c>
      <c r="CI245" s="71">
        <v>1.3509351000000001E-12</v>
      </c>
      <c r="CJ245" s="71">
        <v>0</v>
      </c>
      <c r="CL245" s="186">
        <v>0</v>
      </c>
      <c r="CM245" s="186">
        <v>6.9991846999999998</v>
      </c>
      <c r="CN245" s="187">
        <v>0</v>
      </c>
      <c r="CO245" s="186">
        <v>9.9154575000000005E-3</v>
      </c>
      <c r="CP245" s="186">
        <v>1.9550161000000001E-10</v>
      </c>
      <c r="CQ245" s="186">
        <v>2.3311617000000001E-8</v>
      </c>
      <c r="CR245" s="186">
        <v>8.7260207000000004E-4</v>
      </c>
      <c r="CS245" s="186">
        <v>2.8872528000000001E-2</v>
      </c>
      <c r="CT245" s="186">
        <v>0</v>
      </c>
      <c r="CU245" s="186">
        <v>0</v>
      </c>
      <c r="CW245" s="96" t="s">
        <v>1663</v>
      </c>
      <c r="CX245" s="161" t="s">
        <v>2920</v>
      </c>
    </row>
    <row r="246" spans="1:102" ht="14.4">
      <c r="A246" t="s">
        <v>3274</v>
      </c>
      <c r="B246" s="92" t="s">
        <v>896</v>
      </c>
      <c r="C246" s="126" t="str">
        <f t="shared" si="58"/>
        <v>A.030.24.109</v>
      </c>
      <c r="D246" s="11" t="s">
        <v>1702</v>
      </c>
      <c r="E246" s="125" t="s">
        <v>878</v>
      </c>
      <c r="F246" s="128" t="str">
        <f t="shared" si="59"/>
        <v>Dicamba (3.6-Dichloro-2-methoxybenzoic acid)</v>
      </c>
      <c r="G246" s="131">
        <f t="shared" si="69"/>
        <v>1.9014378020099998</v>
      </c>
      <c r="H246" s="183">
        <f t="shared" si="70"/>
        <v>7.270314977999999E-2</v>
      </c>
      <c r="I246" s="183">
        <f t="shared" si="71"/>
        <v>0.13678629752999999</v>
      </c>
      <c r="J246" s="184">
        <f t="shared" si="72"/>
        <v>0.13706015470000002</v>
      </c>
      <c r="K246" s="183">
        <v>1.5548881999999999</v>
      </c>
      <c r="L246" s="146">
        <v>6.9156535000000005E-2</v>
      </c>
      <c r="M246" s="146">
        <v>6.3551663999999994E-2</v>
      </c>
      <c r="N246" s="146">
        <v>6.1949400000000002E-2</v>
      </c>
      <c r="O246" s="146">
        <v>9.6103154999999992E-3</v>
      </c>
      <c r="P246" s="146">
        <v>5.6602545999999995E-4</v>
      </c>
      <c r="Q246" s="146">
        <v>5.7740882000000004E-4</v>
      </c>
      <c r="R246" s="146">
        <v>4.0541073E-3</v>
      </c>
      <c r="S246" s="146">
        <v>3.7457147000000001E-3</v>
      </c>
      <c r="T246" s="146">
        <v>0</v>
      </c>
      <c r="U246" s="188">
        <v>0.13331444000000001</v>
      </c>
      <c r="V246" s="188">
        <v>2.399123E-5</v>
      </c>
      <c r="W246" s="188">
        <v>0</v>
      </c>
      <c r="X246" s="146">
        <v>0</v>
      </c>
      <c r="Z246" s="157">
        <f t="shared" si="63"/>
        <v>10.365921333333333</v>
      </c>
      <c r="AB246" s="131">
        <f t="shared" si="64"/>
        <v>1.5548881999999999</v>
      </c>
      <c r="AC246" s="131">
        <f t="shared" si="65"/>
        <v>0.20946545608000003</v>
      </c>
      <c r="AD246" s="131">
        <f t="shared" si="66"/>
        <v>0.1367623063</v>
      </c>
      <c r="AE246" s="131">
        <f t="shared" si="67"/>
        <v>0.13678629752999999</v>
      </c>
      <c r="AF246" s="131">
        <f t="shared" si="68"/>
        <v>0.13706015470000002</v>
      </c>
      <c r="AH246">
        <v>169.48912999999999</v>
      </c>
      <c r="AI246" s="71">
        <v>136.84352999999999</v>
      </c>
      <c r="AJ246" s="71">
        <v>18.358250999999999</v>
      </c>
      <c r="AK246" s="71">
        <v>0</v>
      </c>
      <c r="AL246" s="71">
        <v>3.3302554999999998</v>
      </c>
      <c r="AM246" s="71">
        <v>7.2885432999999997</v>
      </c>
      <c r="AN246" s="71">
        <v>3.6685519000000002</v>
      </c>
      <c r="AP246" s="129">
        <v>0.2002496</v>
      </c>
      <c r="AQ246" s="129">
        <v>0.18395923</v>
      </c>
      <c r="AR246" s="129">
        <v>8.3465134E-3</v>
      </c>
      <c r="AS246" s="129">
        <v>7.9438580999999994E-3</v>
      </c>
      <c r="AT246" s="172">
        <f t="shared" si="60"/>
        <v>1.1028730958373001E-5</v>
      </c>
      <c r="AU246" s="172">
        <f t="shared" si="61"/>
        <v>3.0867283563229299E-8</v>
      </c>
      <c r="AV246" s="185">
        <f t="shared" si="62"/>
        <v>1.1125851850899999</v>
      </c>
      <c r="AW246" s="121">
        <v>9.6195747000000003E-6</v>
      </c>
      <c r="AX246" s="121">
        <v>2.9024579000000002E-8</v>
      </c>
      <c r="AY246" s="121">
        <v>7.9299296000000001E-13</v>
      </c>
      <c r="AZ246" s="121">
        <v>0</v>
      </c>
      <c r="BA246" s="121">
        <v>0</v>
      </c>
      <c r="BB246" s="121">
        <v>1.6600819999999999E-9</v>
      </c>
      <c r="BC246" s="121">
        <v>1.4066940000000001E-6</v>
      </c>
      <c r="BD246" s="121">
        <v>3.7857966999999998E-10</v>
      </c>
      <c r="BE246" s="121">
        <v>1.4629731999999999E-9</v>
      </c>
      <c r="BF246" s="121">
        <v>0</v>
      </c>
      <c r="BG246" s="121">
        <v>0</v>
      </c>
      <c r="BH246" s="121">
        <v>3.2906948000000002E-13</v>
      </c>
      <c r="BI246" s="121">
        <v>2.4391336E-14</v>
      </c>
      <c r="BJ246" s="121">
        <v>5.2394532999999998E-15</v>
      </c>
      <c r="BK246" s="121">
        <v>8.0662792999999999E-11</v>
      </c>
      <c r="BL246" s="121">
        <v>7.2151358000000005E-10</v>
      </c>
      <c r="BM246" s="121">
        <v>0</v>
      </c>
      <c r="BN246" s="121">
        <v>3.7588508999999998E-4</v>
      </c>
      <c r="BO246" s="121">
        <v>1.1122093</v>
      </c>
      <c r="BP246" s="121">
        <v>0</v>
      </c>
      <c r="BQ246" s="121">
        <v>0</v>
      </c>
      <c r="BR246" s="121">
        <v>0</v>
      </c>
      <c r="BT246" s="71">
        <v>5.1930002000000002E-4</v>
      </c>
      <c r="BU246" s="71">
        <v>1.0086178999999999E-5</v>
      </c>
      <c r="BV246" s="71">
        <v>2.8902938E-4</v>
      </c>
      <c r="BW246" s="71">
        <v>5.0451373999999997E-7</v>
      </c>
      <c r="BX246" s="71">
        <v>1.6910334999999999E-5</v>
      </c>
      <c r="BY246" s="71">
        <v>0</v>
      </c>
      <c r="BZ246" s="71">
        <v>0</v>
      </c>
      <c r="CA246" s="71">
        <v>0</v>
      </c>
      <c r="CB246" s="71">
        <v>7.9193720000000004E-7</v>
      </c>
      <c r="CC246" s="71">
        <v>6.1133802999999997E-7</v>
      </c>
      <c r="CD246" s="71">
        <v>0</v>
      </c>
      <c r="CE246" s="71">
        <v>0</v>
      </c>
      <c r="CF246" s="71">
        <v>0</v>
      </c>
      <c r="CG246" s="71">
        <v>1.2496689999999999E-5</v>
      </c>
      <c r="CH246" s="71">
        <v>1.8886964E-4</v>
      </c>
      <c r="CI246" s="71">
        <v>3.3388184E-12</v>
      </c>
      <c r="CJ246" s="71">
        <v>0</v>
      </c>
      <c r="CL246" s="186">
        <v>0</v>
      </c>
      <c r="CM246" s="186">
        <v>10.365921</v>
      </c>
      <c r="CN246" s="187">
        <v>0</v>
      </c>
      <c r="CO246" s="186">
        <v>6.9008168E-3</v>
      </c>
      <c r="CP246" s="186">
        <v>1.5649101E-10</v>
      </c>
      <c r="CQ246" s="186">
        <v>1.8382486999999998E-8</v>
      </c>
      <c r="CR246" s="186">
        <v>6.6137523999999998E-4</v>
      </c>
      <c r="CS246" s="186">
        <v>2.0466485999999999E-2</v>
      </c>
      <c r="CT246" s="186">
        <v>0</v>
      </c>
      <c r="CU246" s="186">
        <v>0</v>
      </c>
      <c r="CW246" s="96" t="s">
        <v>1661</v>
      </c>
      <c r="CX246" s="161" t="s">
        <v>2921</v>
      </c>
    </row>
    <row r="247" spans="1:102" ht="14.4">
      <c r="A247" t="s">
        <v>3275</v>
      </c>
      <c r="B247" s="92" t="s">
        <v>896</v>
      </c>
      <c r="C247" s="126" t="str">
        <f t="shared" si="58"/>
        <v>A.030.24.110</v>
      </c>
      <c r="D247" s="11" t="s">
        <v>1702</v>
      </c>
      <c r="E247" s="125" t="s">
        <v>878</v>
      </c>
      <c r="F247" s="128" t="str">
        <f t="shared" si="59"/>
        <v>Dinoseb (2-(Butan-2-yl)-4.6-dinitrophenol)</v>
      </c>
      <c r="G247" s="131">
        <f t="shared" si="69"/>
        <v>0.67017173326199997</v>
      </c>
      <c r="H247" s="183">
        <f t="shared" si="70"/>
        <v>3.5158984840000004E-2</v>
      </c>
      <c r="I247" s="183">
        <f t="shared" si="71"/>
        <v>9.5607336451999994E-2</v>
      </c>
      <c r="J247" s="184">
        <f t="shared" si="72"/>
        <v>7.819621970000001E-3</v>
      </c>
      <c r="K247" s="183">
        <v>0.53158578999999995</v>
      </c>
      <c r="L247" s="146">
        <v>6.2726255999999994E-2</v>
      </c>
      <c r="M247" s="146">
        <v>2.897048E-2</v>
      </c>
      <c r="N247" s="146">
        <v>2.7891872000000002E-2</v>
      </c>
      <c r="O247" s="146">
        <v>6.4831588000000004E-3</v>
      </c>
      <c r="P247" s="146">
        <v>2.9443212999999998E-4</v>
      </c>
      <c r="Q247" s="146">
        <v>4.8952190999999997E-4</v>
      </c>
      <c r="R247" s="146">
        <v>3.8995949E-3</v>
      </c>
      <c r="S247" s="146">
        <v>5.7755817000000001E-4</v>
      </c>
      <c r="T247" s="146">
        <v>0</v>
      </c>
      <c r="U247" s="188">
        <v>7.2420638000000002E-3</v>
      </c>
      <c r="V247" s="188">
        <v>1.1005552000000001E-5</v>
      </c>
      <c r="W247" s="146">
        <v>0</v>
      </c>
      <c r="X247" s="146">
        <v>0</v>
      </c>
      <c r="Z247" s="157">
        <f t="shared" si="63"/>
        <v>3.5439052666666666</v>
      </c>
      <c r="AB247" s="131">
        <f t="shared" si="64"/>
        <v>0.53158578999999995</v>
      </c>
      <c r="AC247" s="131">
        <f t="shared" si="65"/>
        <v>0.13075531574000002</v>
      </c>
      <c r="AD247" s="131">
        <f t="shared" si="66"/>
        <v>9.5596330899999998E-2</v>
      </c>
      <c r="AE247" s="131">
        <f t="shared" si="67"/>
        <v>9.560733645199998E-2</v>
      </c>
      <c r="AF247" s="131">
        <f t="shared" si="68"/>
        <v>7.819621970000001E-3</v>
      </c>
      <c r="AH247">
        <v>49.743406</v>
      </c>
      <c r="AI247" s="71">
        <v>48.170194000000002</v>
      </c>
      <c r="AJ247" s="71">
        <v>0.95580560000000003</v>
      </c>
      <c r="AK247" s="71">
        <v>0</v>
      </c>
      <c r="AL247" s="71">
        <v>0.10407049</v>
      </c>
      <c r="AM247" s="71">
        <v>0.32114755</v>
      </c>
      <c r="AN247" s="71">
        <v>0.19218750000000001</v>
      </c>
      <c r="AP247" s="129">
        <v>8.2049200000000003E-2</v>
      </c>
      <c r="AQ247" s="129">
        <v>7.5578445999999994E-2</v>
      </c>
      <c r="AR247" s="129">
        <v>3.0882132999999999E-3</v>
      </c>
      <c r="AS247" s="129">
        <v>3.3825411999999998E-3</v>
      </c>
      <c r="AT247" s="172">
        <f t="shared" si="60"/>
        <v>4.5310819080569999E-6</v>
      </c>
      <c r="AU247" s="172">
        <f t="shared" si="61"/>
        <v>1.1420907009261E-8</v>
      </c>
      <c r="AV247" s="185">
        <f t="shared" si="62"/>
        <v>0.47374526196299999</v>
      </c>
      <c r="AW247" s="121">
        <v>3.2887440999999998E-6</v>
      </c>
      <c r="AX247" s="121">
        <v>9.9229346999999996E-9</v>
      </c>
      <c r="AY247" s="121">
        <v>2.7110874999999998E-13</v>
      </c>
      <c r="AZ247" s="121">
        <v>0</v>
      </c>
      <c r="BA247" s="121">
        <v>0</v>
      </c>
      <c r="BB247" s="121">
        <v>7.4742924E-10</v>
      </c>
      <c r="BC247" s="121">
        <v>1.2408621E-6</v>
      </c>
      <c r="BD247" s="121">
        <v>1.7045033000000001E-10</v>
      </c>
      <c r="BE247" s="121">
        <v>1.3269436999999999E-9</v>
      </c>
      <c r="BF247" s="121">
        <v>0</v>
      </c>
      <c r="BG247" s="121">
        <v>0</v>
      </c>
      <c r="BH247" s="121">
        <v>2.7893867000000002E-13</v>
      </c>
      <c r="BI247" s="121">
        <v>2.3440979999999999E-14</v>
      </c>
      <c r="BJ247" s="121">
        <v>4.7908609999999997E-15</v>
      </c>
      <c r="BK247" s="121">
        <v>4.7770206999999997E-11</v>
      </c>
      <c r="BL247" s="121">
        <v>6.8050860999999997E-10</v>
      </c>
      <c r="BM247" s="121">
        <v>0</v>
      </c>
      <c r="BN247" s="121">
        <v>5.0381962999999999E-5</v>
      </c>
      <c r="BO247" s="121">
        <v>0.47369487999999998</v>
      </c>
      <c r="BP247" s="121">
        <v>0</v>
      </c>
      <c r="BQ247" s="121">
        <v>0</v>
      </c>
      <c r="BR247" s="121">
        <v>0</v>
      </c>
      <c r="BT247" s="71">
        <v>1.8851417999999999E-4</v>
      </c>
      <c r="BU247" s="71">
        <v>9.1483507999999998E-6</v>
      </c>
      <c r="BV247" s="71">
        <v>9.8813482000000003E-5</v>
      </c>
      <c r="BW247" s="71">
        <v>4.7017256E-7</v>
      </c>
      <c r="BX247" s="71">
        <v>1.3338758E-5</v>
      </c>
      <c r="BY247" s="71">
        <v>0</v>
      </c>
      <c r="BZ247" s="71">
        <v>0</v>
      </c>
      <c r="CA247" s="71">
        <v>0</v>
      </c>
      <c r="CB247" s="71">
        <v>4.2306261000000002E-7</v>
      </c>
      <c r="CC247" s="71">
        <v>4.9841176999999999E-7</v>
      </c>
      <c r="CD247" s="71">
        <v>0</v>
      </c>
      <c r="CE247" s="71">
        <v>0</v>
      </c>
      <c r="CF247" s="71">
        <v>0</v>
      </c>
      <c r="CG247" s="71">
        <v>5.9255310000000001E-6</v>
      </c>
      <c r="CH247" s="71">
        <v>5.9896413E-5</v>
      </c>
      <c r="CI247" s="71">
        <v>1.1082166000000001E-13</v>
      </c>
      <c r="CJ247" s="71">
        <v>0</v>
      </c>
      <c r="CL247" s="186">
        <v>0</v>
      </c>
      <c r="CM247" s="186">
        <v>3.5439053</v>
      </c>
      <c r="CN247" s="187">
        <v>0</v>
      </c>
      <c r="CO247" s="186">
        <v>6.2591684E-3</v>
      </c>
      <c r="CP247" s="186">
        <v>1.3132330000000001E-10</v>
      </c>
      <c r="CQ247" s="186">
        <v>1.5685830000000001E-8</v>
      </c>
      <c r="CR247" s="186">
        <v>5.4417945000000004E-4</v>
      </c>
      <c r="CS247" s="186">
        <v>1.9650159E-2</v>
      </c>
      <c r="CT247" s="186">
        <v>0</v>
      </c>
      <c r="CU247" s="186">
        <v>0</v>
      </c>
      <c r="CW247" s="96" t="s">
        <v>1664</v>
      </c>
      <c r="CX247" s="161" t="s">
        <v>2922</v>
      </c>
    </row>
    <row r="248" spans="1:102" ht="14.4">
      <c r="A248" t="s">
        <v>3276</v>
      </c>
      <c r="B248" s="92" t="s">
        <v>896</v>
      </c>
      <c r="C248" s="126" t="str">
        <f t="shared" si="58"/>
        <v>A.030.24.111</v>
      </c>
      <c r="D248" s="11" t="s">
        <v>1702</v>
      </c>
      <c r="E248" s="125" t="s">
        <v>878</v>
      </c>
      <c r="F248" s="128" t="str">
        <f t="shared" si="59"/>
        <v>Diquat (6.7-dihydrodipyrido[1.2-a:2'.1'-c]pyrazine-5.8-diium dibromide)</v>
      </c>
      <c r="G248" s="131">
        <f t="shared" si="69"/>
        <v>3.381554279285</v>
      </c>
      <c r="H248" s="183">
        <f t="shared" si="70"/>
        <v>0.12976259439999999</v>
      </c>
      <c r="I248" s="183">
        <f t="shared" si="71"/>
        <v>0.207028563985</v>
      </c>
      <c r="J248" s="184">
        <f t="shared" si="72"/>
        <v>0.15547682090000001</v>
      </c>
      <c r="K248" s="183">
        <v>2.8892863000000002</v>
      </c>
      <c r="L248" s="146">
        <v>8.7082641000000002E-2</v>
      </c>
      <c r="M248" s="146">
        <v>0.1119182</v>
      </c>
      <c r="N248" s="146">
        <v>0.11191812</v>
      </c>
      <c r="O248" s="146">
        <v>1.5293775000000001E-2</v>
      </c>
      <c r="P248" s="146">
        <v>1.3525011999999999E-3</v>
      </c>
      <c r="Q248" s="146">
        <v>1.1981982E-3</v>
      </c>
      <c r="R248" s="146">
        <v>7.9689823E-3</v>
      </c>
      <c r="S248" s="146">
        <v>5.5018408999999999E-3</v>
      </c>
      <c r="T248" s="146">
        <v>0</v>
      </c>
      <c r="U248" s="188">
        <v>0.14997498000000001</v>
      </c>
      <c r="V248" s="188">
        <v>5.8740684999999997E-5</v>
      </c>
      <c r="W248" s="146">
        <v>0</v>
      </c>
      <c r="X248" s="146">
        <v>0</v>
      </c>
      <c r="Z248" s="157">
        <f t="shared" si="63"/>
        <v>19.26190866666667</v>
      </c>
      <c r="AB248" s="131">
        <f t="shared" si="64"/>
        <v>2.8892863000000002</v>
      </c>
      <c r="AC248" s="131">
        <f t="shared" si="65"/>
        <v>0.33673241770000001</v>
      </c>
      <c r="AD248" s="131">
        <f t="shared" si="66"/>
        <v>0.20696982329999999</v>
      </c>
      <c r="AE248" s="131">
        <f t="shared" si="67"/>
        <v>0.207028563985</v>
      </c>
      <c r="AF248" s="131">
        <f t="shared" si="68"/>
        <v>0.15547682090000001</v>
      </c>
      <c r="AH248">
        <v>302.89418999999998</v>
      </c>
      <c r="AI248" s="71">
        <v>266.91435999999999</v>
      </c>
      <c r="AJ248" s="71">
        <v>20.500904999999999</v>
      </c>
      <c r="AK248" s="71">
        <v>0</v>
      </c>
      <c r="AL248" s="71">
        <v>3.4655472</v>
      </c>
      <c r="AM248" s="71">
        <v>7.9268815000000004</v>
      </c>
      <c r="AN248" s="71">
        <v>4.0864998999999997</v>
      </c>
      <c r="AP248" s="129">
        <v>0.36103870999999998</v>
      </c>
      <c r="AQ248" s="129">
        <v>0.32861380000000001</v>
      </c>
      <c r="AR248" s="129">
        <v>1.5267242E-2</v>
      </c>
      <c r="AS248" s="129">
        <v>1.7157664E-2</v>
      </c>
      <c r="AT248" s="172">
        <f t="shared" si="60"/>
        <v>1.9701067185290002E-5</v>
      </c>
      <c r="AU248" s="172">
        <f t="shared" si="61"/>
        <v>5.646169432219E-8</v>
      </c>
      <c r="AV248" s="185">
        <f t="shared" si="62"/>
        <v>2.40303412466</v>
      </c>
      <c r="AW248" s="121">
        <v>1.7875051E-5</v>
      </c>
      <c r="AX248" s="121">
        <v>5.3933344000000001E-8</v>
      </c>
      <c r="AY248" s="121">
        <v>1.4735359999999999E-12</v>
      </c>
      <c r="AZ248" s="121">
        <v>0</v>
      </c>
      <c r="BA248" s="121">
        <v>0</v>
      </c>
      <c r="BB248" s="121">
        <v>2.9991131000000002E-9</v>
      </c>
      <c r="BC248" s="121">
        <v>1.8213987E-6</v>
      </c>
      <c r="BD248" s="121">
        <v>6.8394408E-10</v>
      </c>
      <c r="BE248" s="121">
        <v>1.8421913E-9</v>
      </c>
      <c r="BF248" s="121">
        <v>0</v>
      </c>
      <c r="BG248" s="121">
        <v>0</v>
      </c>
      <c r="BH248" s="121">
        <v>6.8290352000000002E-13</v>
      </c>
      <c r="BI248" s="121">
        <v>4.7964887000000002E-14</v>
      </c>
      <c r="BJ248" s="121">
        <v>1.0537783E-14</v>
      </c>
      <c r="BK248" s="121">
        <v>1.8716539E-10</v>
      </c>
      <c r="BL248" s="121">
        <v>1.4312068000000001E-9</v>
      </c>
      <c r="BM248" s="121">
        <v>0</v>
      </c>
      <c r="BN248" s="121">
        <v>5.2572465999999995E-4</v>
      </c>
      <c r="BO248" s="121">
        <v>2.4025083999999999</v>
      </c>
      <c r="BP248" s="121">
        <v>0</v>
      </c>
      <c r="BQ248" s="121">
        <v>0</v>
      </c>
      <c r="BR248" s="121">
        <v>0</v>
      </c>
      <c r="BT248" s="71">
        <v>9.5034681000000004E-4</v>
      </c>
      <c r="BU248" s="71">
        <v>1.2700623E-5</v>
      </c>
      <c r="BV248" s="71">
        <v>5.3707311999999995E-4</v>
      </c>
      <c r="BW248" s="71">
        <v>9.8703142999999991E-7</v>
      </c>
      <c r="BX248" s="71">
        <v>2.4151094E-5</v>
      </c>
      <c r="BY248" s="71">
        <v>0</v>
      </c>
      <c r="BZ248" s="71">
        <v>0</v>
      </c>
      <c r="CA248" s="71">
        <v>0</v>
      </c>
      <c r="CB248" s="71">
        <v>1.8816441999999999E-6</v>
      </c>
      <c r="CC248" s="71">
        <v>1.2291978000000001E-6</v>
      </c>
      <c r="CD248" s="71">
        <v>0</v>
      </c>
      <c r="CE248" s="71">
        <v>0</v>
      </c>
      <c r="CF248" s="71">
        <v>0</v>
      </c>
      <c r="CG248" s="71">
        <v>2.2218194E-5</v>
      </c>
      <c r="CH248" s="71">
        <v>3.5010590000000001E-4</v>
      </c>
      <c r="CI248" s="71">
        <v>3.4970405000000001E-12</v>
      </c>
      <c r="CJ248" s="71">
        <v>0</v>
      </c>
      <c r="CL248" s="186">
        <v>0</v>
      </c>
      <c r="CM248" s="186">
        <v>19.261907999999998</v>
      </c>
      <c r="CN248" s="187">
        <v>0</v>
      </c>
      <c r="CO248" s="186">
        <v>8.6895814999999998E-3</v>
      </c>
      <c r="CP248" s="186">
        <v>3.2603287000000003E-10</v>
      </c>
      <c r="CQ248" s="186">
        <v>3.8048827E-8</v>
      </c>
      <c r="CR248" s="186">
        <v>9.1242077000000001E-4</v>
      </c>
      <c r="CS248" s="186">
        <v>4.0264907000000003E-2</v>
      </c>
      <c r="CT248" s="186">
        <v>0</v>
      </c>
      <c r="CU248" s="186">
        <v>0</v>
      </c>
      <c r="CW248" s="96" t="s">
        <v>1665</v>
      </c>
      <c r="CX248" s="161" t="s">
        <v>2923</v>
      </c>
    </row>
    <row r="249" spans="1:102" ht="14.4">
      <c r="A249" t="s">
        <v>3277</v>
      </c>
      <c r="B249" s="92" t="s">
        <v>896</v>
      </c>
      <c r="C249" s="126" t="str">
        <f t="shared" si="58"/>
        <v>A.030.24.112</v>
      </c>
      <c r="D249" s="11" t="s">
        <v>1702</v>
      </c>
      <c r="E249" s="125" t="s">
        <v>878</v>
      </c>
      <c r="F249" s="128" t="str">
        <f t="shared" si="59"/>
        <v>Diuron  DCMU (3-(3.4-dichlorophenyl)-1.1-dimethylurea)</v>
      </c>
      <c r="G249" s="131">
        <f t="shared" si="69"/>
        <v>1.5037394598639999</v>
      </c>
      <c r="H249" s="183">
        <f t="shared" si="70"/>
        <v>5.8355231229999999E-2</v>
      </c>
      <c r="I249" s="183">
        <f t="shared" si="71"/>
        <v>0.11931485603400001</v>
      </c>
      <c r="J249" s="184">
        <f t="shared" si="72"/>
        <v>0.12012837260000001</v>
      </c>
      <c r="K249" s="183">
        <v>1.2059409999999999</v>
      </c>
      <c r="L249" s="146">
        <v>6.4878713000000005E-2</v>
      </c>
      <c r="M249" s="146">
        <v>5.1104943999999999E-2</v>
      </c>
      <c r="N249" s="146">
        <v>4.9279203000000001E-2</v>
      </c>
      <c r="O249" s="146">
        <v>8.2263153000000002E-3</v>
      </c>
      <c r="P249" s="146">
        <v>3.9536638000000002E-4</v>
      </c>
      <c r="Q249" s="146">
        <v>4.5434654999999997E-4</v>
      </c>
      <c r="R249" s="146">
        <v>3.3148388999999999E-3</v>
      </c>
      <c r="S249" s="146">
        <v>3.0956225999999999E-3</v>
      </c>
      <c r="T249" s="146">
        <v>0</v>
      </c>
      <c r="U249" s="188">
        <v>0.11703275</v>
      </c>
      <c r="V249" s="188">
        <v>1.6360133999999999E-5</v>
      </c>
      <c r="W249" s="146">
        <v>0</v>
      </c>
      <c r="X249" s="146">
        <v>0</v>
      </c>
      <c r="Z249" s="157">
        <f t="shared" si="63"/>
        <v>8.0396066666666659</v>
      </c>
      <c r="AB249" s="131">
        <f t="shared" si="64"/>
        <v>1.2059409999999999</v>
      </c>
      <c r="AC249" s="131">
        <f t="shared" si="65"/>
        <v>0.17765372713000005</v>
      </c>
      <c r="AD249" s="131">
        <f t="shared" si="66"/>
        <v>0.11929849590000001</v>
      </c>
      <c r="AE249" s="131">
        <f t="shared" si="67"/>
        <v>0.11931485603400001</v>
      </c>
      <c r="AF249" s="131">
        <f t="shared" si="68"/>
        <v>0.12012837260000001</v>
      </c>
      <c r="AH249">
        <v>132.79025999999999</v>
      </c>
      <c r="AI249" s="71">
        <v>104.01855999999999</v>
      </c>
      <c r="AJ249" s="71">
        <v>16.139085000000001</v>
      </c>
      <c r="AK249" s="71">
        <v>0</v>
      </c>
      <c r="AL249" s="71">
        <v>2.9660088</v>
      </c>
      <c r="AM249" s="71">
        <v>6.4395812000000001</v>
      </c>
      <c r="AN249" s="71">
        <v>3.2270322</v>
      </c>
      <c r="AP249" s="129">
        <v>0.15862340999999999</v>
      </c>
      <c r="AQ249" s="129">
        <v>0.14628384999999999</v>
      </c>
      <c r="AR249" s="129">
        <v>6.5397390000000001E-3</v>
      </c>
      <c r="AS249" s="129">
        <v>5.7998142000000004E-3</v>
      </c>
      <c r="AT249" s="172">
        <f t="shared" si="60"/>
        <v>8.7700152659530007E-6</v>
      </c>
      <c r="AU249" s="172">
        <f t="shared" si="61"/>
        <v>2.4185425688453799E-8</v>
      </c>
      <c r="AV249" s="185">
        <f t="shared" si="62"/>
        <v>0.81229891312000002</v>
      </c>
      <c r="AW249" s="121">
        <v>7.460755E-6</v>
      </c>
      <c r="AX249" s="121">
        <v>2.2510899E-8</v>
      </c>
      <c r="AY249" s="121">
        <v>6.1502990999999998E-13</v>
      </c>
      <c r="AZ249" s="121">
        <v>0</v>
      </c>
      <c r="BA249" s="121">
        <v>0</v>
      </c>
      <c r="BB249" s="121">
        <v>1.3205537999999999E-9</v>
      </c>
      <c r="BC249" s="121">
        <v>1.3072954999999999E-6</v>
      </c>
      <c r="BD249" s="121">
        <v>3.0115068000000002E-10</v>
      </c>
      <c r="BE249" s="121">
        <v>1.3724779E-9</v>
      </c>
      <c r="BF249" s="121">
        <v>0</v>
      </c>
      <c r="BG249" s="121">
        <v>0</v>
      </c>
      <c r="BH249" s="121">
        <v>2.5892368000000002E-13</v>
      </c>
      <c r="BI249" s="121">
        <v>1.9937970000000001E-14</v>
      </c>
      <c r="BJ249" s="121">
        <v>4.2168937999999999E-15</v>
      </c>
      <c r="BK249" s="121">
        <v>5.7910282999999999E-11</v>
      </c>
      <c r="BL249" s="121">
        <v>5.8630186999999999E-10</v>
      </c>
      <c r="BM249" s="121">
        <v>0</v>
      </c>
      <c r="BN249" s="121">
        <v>3.1460312E-4</v>
      </c>
      <c r="BO249" s="121">
        <v>0.81198431000000004</v>
      </c>
      <c r="BP249" s="121">
        <v>0</v>
      </c>
      <c r="BQ249" s="121">
        <v>0</v>
      </c>
      <c r="BR249" s="121">
        <v>0</v>
      </c>
      <c r="BT249" s="71">
        <v>4.064475E-4</v>
      </c>
      <c r="BU249" s="71">
        <v>9.4622771999999995E-6</v>
      </c>
      <c r="BV249" s="71">
        <v>2.2416556999999999E-4</v>
      </c>
      <c r="BW249" s="71">
        <v>4.1185532999999998E-7</v>
      </c>
      <c r="BX249" s="71">
        <v>1.5157615E-5</v>
      </c>
      <c r="BY249" s="71">
        <v>0</v>
      </c>
      <c r="BZ249" s="71">
        <v>0</v>
      </c>
      <c r="CA249" s="71">
        <v>0</v>
      </c>
      <c r="CB249" s="71">
        <v>5.5616359999999995E-7</v>
      </c>
      <c r="CC249" s="71">
        <v>4.8610570999999995E-7</v>
      </c>
      <c r="CD249" s="71">
        <v>0</v>
      </c>
      <c r="CE249" s="71">
        <v>0</v>
      </c>
      <c r="CF249" s="71">
        <v>0</v>
      </c>
      <c r="CG249" s="71">
        <v>1.0034213E-5</v>
      </c>
      <c r="CH249" s="71">
        <v>1.4617370000000001E-4</v>
      </c>
      <c r="CI249" s="71">
        <v>2.9702504E-12</v>
      </c>
      <c r="CJ249" s="71">
        <v>0</v>
      </c>
      <c r="CL249" s="186">
        <v>0</v>
      </c>
      <c r="CM249" s="186">
        <v>8.0396067000000002</v>
      </c>
      <c r="CN249" s="187">
        <v>0</v>
      </c>
      <c r="CO249" s="186">
        <v>6.4739523000000004E-3</v>
      </c>
      <c r="CP249" s="186">
        <v>1.227746E-10</v>
      </c>
      <c r="CQ249" s="186">
        <v>1.4491987999999999E-8</v>
      </c>
      <c r="CR249" s="186">
        <v>6.0077537000000005E-4</v>
      </c>
      <c r="CS249" s="186">
        <v>1.6724620999999999E-2</v>
      </c>
      <c r="CT249" s="186">
        <v>0</v>
      </c>
      <c r="CU249" s="186">
        <v>0</v>
      </c>
      <c r="CW249" s="96" t="s">
        <v>1666</v>
      </c>
      <c r="CX249" s="161" t="s">
        <v>2924</v>
      </c>
    </row>
    <row r="250" spans="1:102" ht="14.4">
      <c r="A250" t="s">
        <v>1630</v>
      </c>
      <c r="B250" s="92" t="s">
        <v>896</v>
      </c>
      <c r="C250" s="126" t="str">
        <f t="shared" si="58"/>
        <v>A.030.24.113</v>
      </c>
      <c r="D250" s="11" t="s">
        <v>1702</v>
      </c>
      <c r="E250" s="125" t="s">
        <v>878</v>
      </c>
      <c r="F250" s="128" t="str">
        <f t="shared" si="59"/>
        <v>EPTC ( S-Ethyl dipropylthiocarbamate)</v>
      </c>
      <c r="G250" s="131">
        <f t="shared" si="69"/>
        <v>1.4301144293450001</v>
      </c>
      <c r="H250" s="183">
        <f t="shared" si="70"/>
        <v>5.9574198320000001E-2</v>
      </c>
      <c r="I250" s="183">
        <f t="shared" si="71"/>
        <v>0.132884386425</v>
      </c>
      <c r="J250" s="184">
        <f t="shared" si="72"/>
        <v>9.5031544600000004E-2</v>
      </c>
      <c r="K250" s="183">
        <v>1.1426243</v>
      </c>
      <c r="L250" s="146">
        <v>7.7263783000000003E-2</v>
      </c>
      <c r="M250" s="146">
        <v>5.1380693999999998E-2</v>
      </c>
      <c r="N250" s="146">
        <v>4.9488135000000003E-2</v>
      </c>
      <c r="O250" s="146">
        <v>9.1040814999999997E-3</v>
      </c>
      <c r="P250" s="146">
        <v>4.2413074000000002E-4</v>
      </c>
      <c r="Q250" s="146">
        <v>5.5785107999999995E-4</v>
      </c>
      <c r="R250" s="146">
        <v>4.222908E-3</v>
      </c>
      <c r="S250" s="146">
        <v>2.6017566E-3</v>
      </c>
      <c r="T250" s="146">
        <v>0</v>
      </c>
      <c r="U250" s="188">
        <v>9.2429787999999999E-2</v>
      </c>
      <c r="V250" s="188">
        <v>1.7001425000000001E-5</v>
      </c>
      <c r="W250" s="146">
        <v>0</v>
      </c>
      <c r="X250" s="146">
        <v>0</v>
      </c>
      <c r="Z250" s="157">
        <f t="shared" si="63"/>
        <v>7.6174953333333342</v>
      </c>
      <c r="AB250" s="131">
        <f t="shared" si="64"/>
        <v>1.1426243</v>
      </c>
      <c r="AC250" s="131">
        <f t="shared" si="65"/>
        <v>0.19244158332000003</v>
      </c>
      <c r="AD250" s="131">
        <f t="shared" si="66"/>
        <v>0.132867385</v>
      </c>
      <c r="AE250" s="131">
        <f t="shared" si="67"/>
        <v>0.132884386425</v>
      </c>
      <c r="AF250" s="131">
        <f t="shared" si="68"/>
        <v>9.5031544600000004E-2</v>
      </c>
      <c r="AH250">
        <v>122.05938</v>
      </c>
      <c r="AI250" s="71">
        <v>99.419743999999994</v>
      </c>
      <c r="AJ250" s="71">
        <v>12.728942999999999</v>
      </c>
      <c r="AK250" s="71">
        <v>0</v>
      </c>
      <c r="AL250" s="71">
        <v>2.3103647999999999</v>
      </c>
      <c r="AM250" s="71">
        <v>5.0545640000000001</v>
      </c>
      <c r="AN250" s="71">
        <v>2.5457652</v>
      </c>
      <c r="AP250" s="129">
        <v>0.15585678</v>
      </c>
      <c r="AQ250" s="129">
        <v>0.14373419000000001</v>
      </c>
      <c r="AR250" s="129">
        <v>6.2913492E-3</v>
      </c>
      <c r="AS250" s="129">
        <v>5.8312501999999997E-3</v>
      </c>
      <c r="AT250" s="172">
        <f t="shared" si="60"/>
        <v>8.6171574571840005E-6</v>
      </c>
      <c r="AU250" s="172">
        <f t="shared" si="61"/>
        <v>2.3266823909116302E-8</v>
      </c>
      <c r="AV250" s="185">
        <f t="shared" si="62"/>
        <v>0.81670170599000003</v>
      </c>
      <c r="AW250" s="121">
        <v>7.0690356999999999E-6</v>
      </c>
      <c r="AX250" s="121">
        <v>2.1328987000000001E-8</v>
      </c>
      <c r="AY250" s="121">
        <v>5.8273839E-13</v>
      </c>
      <c r="AZ250" s="121">
        <v>0</v>
      </c>
      <c r="BA250" s="121">
        <v>0</v>
      </c>
      <c r="BB250" s="121">
        <v>1.3261526E-9</v>
      </c>
      <c r="BC250" s="121">
        <v>1.5459887E-6</v>
      </c>
      <c r="BD250" s="121">
        <v>3.0242748999999999E-10</v>
      </c>
      <c r="BE250" s="121">
        <v>1.6344780999999999E-9</v>
      </c>
      <c r="BF250" s="121">
        <v>0</v>
      </c>
      <c r="BG250" s="121">
        <v>0</v>
      </c>
      <c r="BH250" s="121">
        <v>3.1789464999999998E-13</v>
      </c>
      <c r="BI250" s="121">
        <v>2.5393190999999999E-14</v>
      </c>
      <c r="BJ250" s="121">
        <v>5.2928853E-15</v>
      </c>
      <c r="BK250" s="121">
        <v>6.4287743999999995E-11</v>
      </c>
      <c r="BL250" s="121">
        <v>7.4261683999999995E-10</v>
      </c>
      <c r="BM250" s="121">
        <v>0</v>
      </c>
      <c r="BN250" s="121">
        <v>2.6103599000000001E-4</v>
      </c>
      <c r="BO250" s="121">
        <v>0.81644066999999998</v>
      </c>
      <c r="BP250" s="121">
        <v>0</v>
      </c>
      <c r="BQ250" s="121">
        <v>0</v>
      </c>
      <c r="BR250" s="121">
        <v>0</v>
      </c>
      <c r="BT250" s="71">
        <v>3.8947814E-4</v>
      </c>
      <c r="BU250" s="71">
        <v>1.1268585999999999E-5</v>
      </c>
      <c r="BV250" s="71">
        <v>2.1239598E-4</v>
      </c>
      <c r="BW250" s="71">
        <v>5.1834453999999997E-7</v>
      </c>
      <c r="BX250" s="71">
        <v>1.7431204000000001E-5</v>
      </c>
      <c r="BY250" s="71">
        <v>0</v>
      </c>
      <c r="BZ250" s="71">
        <v>0</v>
      </c>
      <c r="CA250" s="71">
        <v>0</v>
      </c>
      <c r="CB250" s="71">
        <v>6.0076664999999997E-7</v>
      </c>
      <c r="CC250" s="71">
        <v>5.8609867000000003E-7</v>
      </c>
      <c r="CD250" s="71">
        <v>0</v>
      </c>
      <c r="CE250" s="71">
        <v>0</v>
      </c>
      <c r="CF250" s="71">
        <v>0</v>
      </c>
      <c r="CG250" s="71">
        <v>1.0191405000000001E-5</v>
      </c>
      <c r="CH250" s="71">
        <v>1.3648575999999999E-4</v>
      </c>
      <c r="CI250" s="71">
        <v>2.3163498999999999E-12</v>
      </c>
      <c r="CJ250" s="71">
        <v>0</v>
      </c>
      <c r="CL250" s="186">
        <v>0</v>
      </c>
      <c r="CM250" s="186">
        <v>7.6174952999999999</v>
      </c>
      <c r="CN250" s="187">
        <v>0</v>
      </c>
      <c r="CO250" s="186">
        <v>7.7098022E-3</v>
      </c>
      <c r="CP250" s="186">
        <v>1.5029809000000001E-10</v>
      </c>
      <c r="CQ250" s="186">
        <v>1.7826899999999999E-8</v>
      </c>
      <c r="CR250" s="186">
        <v>6.9818894000000002E-4</v>
      </c>
      <c r="CS250" s="186">
        <v>2.1294626000000001E-2</v>
      </c>
      <c r="CT250" s="186">
        <v>0</v>
      </c>
      <c r="CU250" s="186">
        <v>0</v>
      </c>
      <c r="CW250" s="96" t="s">
        <v>1667</v>
      </c>
      <c r="CX250" s="161" t="s">
        <v>2925</v>
      </c>
    </row>
    <row r="251" spans="1:102" ht="14.4">
      <c r="A251" t="s">
        <v>1631</v>
      </c>
      <c r="B251" s="92" t="s">
        <v>896</v>
      </c>
      <c r="C251" s="126" t="str">
        <f t="shared" si="58"/>
        <v>A.030.24.114</v>
      </c>
      <c r="D251" s="11" t="s">
        <v>1702</v>
      </c>
      <c r="E251" s="125" t="s">
        <v>878</v>
      </c>
      <c r="F251" s="128" t="str">
        <f t="shared" si="59"/>
        <v>Fluazifop-butyl ( (2R)-2-(4-([5-(trifluoromethyl)-2-pyridyl]oxy)phenoxy)propanoic aci</v>
      </c>
      <c r="G251" s="131">
        <f t="shared" si="69"/>
        <v>5.4826563911920001</v>
      </c>
      <c r="H251" s="183">
        <f t="shared" si="70"/>
        <v>0.19157665528000001</v>
      </c>
      <c r="I251" s="183">
        <f t="shared" si="71"/>
        <v>0.39384303191199993</v>
      </c>
      <c r="J251" s="184">
        <f t="shared" si="72"/>
        <v>0.671547004</v>
      </c>
      <c r="K251" s="183">
        <v>4.2256897000000002</v>
      </c>
      <c r="L251" s="146">
        <v>0.21418566999999999</v>
      </c>
      <c r="M251" s="146">
        <v>0.17409652</v>
      </c>
      <c r="N251" s="146">
        <v>0.16379893000000001</v>
      </c>
      <c r="O251" s="146">
        <v>2.6355771E-2</v>
      </c>
      <c r="P251" s="146">
        <v>6.6278305999999999E-4</v>
      </c>
      <c r="Q251" s="146">
        <v>7.5917121999999999E-4</v>
      </c>
      <c r="R251" s="146">
        <v>5.5333967999999997E-3</v>
      </c>
      <c r="S251" s="146">
        <v>1.4806054000000001E-2</v>
      </c>
      <c r="T251" s="146">
        <v>0</v>
      </c>
      <c r="U251" s="188">
        <v>0.65674094999999999</v>
      </c>
      <c r="V251" s="188">
        <v>2.7445111999999999E-5</v>
      </c>
      <c r="W251" s="146">
        <v>0</v>
      </c>
      <c r="X251" s="146">
        <v>0</v>
      </c>
      <c r="Z251" s="157">
        <f t="shared" si="63"/>
        <v>28.171264666666669</v>
      </c>
      <c r="AB251" s="131">
        <f t="shared" si="64"/>
        <v>4.2256897000000002</v>
      </c>
      <c r="AC251" s="131">
        <f t="shared" si="65"/>
        <v>0.58539224207999996</v>
      </c>
      <c r="AD251" s="131">
        <f t="shared" si="66"/>
        <v>0.39381558679999995</v>
      </c>
      <c r="AE251" s="131">
        <f t="shared" si="67"/>
        <v>0.39384303191199999</v>
      </c>
      <c r="AF251" s="131">
        <f t="shared" si="68"/>
        <v>0.671547004</v>
      </c>
      <c r="AH251">
        <v>503.10311000000002</v>
      </c>
      <c r="AI251" s="71">
        <v>340.20103</v>
      </c>
      <c r="AJ251" s="71">
        <v>90.862069000000005</v>
      </c>
      <c r="AK251" s="71">
        <v>0</v>
      </c>
      <c r="AL251" s="71">
        <v>17.192443999999998</v>
      </c>
      <c r="AM251" s="71">
        <v>36.668956999999999</v>
      </c>
      <c r="AN251" s="71">
        <v>18.178612999999999</v>
      </c>
      <c r="AP251" s="129">
        <v>0.54561563999999996</v>
      </c>
      <c r="AQ251" s="129">
        <v>0.50793312000000002</v>
      </c>
      <c r="AR251" s="129">
        <v>2.2825588000000001E-2</v>
      </c>
      <c r="AS251" s="129">
        <v>1.4856941E-2</v>
      </c>
      <c r="AT251" s="172">
        <f t="shared" si="60"/>
        <v>3.0451625340113002E-5</v>
      </c>
      <c r="AU251" s="172">
        <f t="shared" si="61"/>
        <v>8.4414156164094807E-8</v>
      </c>
      <c r="AV251" s="185">
        <f t="shared" si="62"/>
        <v>2.0808040469</v>
      </c>
      <c r="AW251" s="121">
        <v>2.6142933E-5</v>
      </c>
      <c r="AX251" s="121">
        <v>7.8879540000000001E-8</v>
      </c>
      <c r="AY251" s="121">
        <v>2.1551017000000001E-12</v>
      </c>
      <c r="AZ251" s="121">
        <v>0</v>
      </c>
      <c r="BA251" s="121">
        <v>0</v>
      </c>
      <c r="BB251" s="121">
        <v>4.3893830000000001E-9</v>
      </c>
      <c r="BC251" s="121">
        <v>4.3032271000000002E-6</v>
      </c>
      <c r="BD251" s="121">
        <v>1.0009935E-9</v>
      </c>
      <c r="BE251" s="121">
        <v>4.5309946000000001E-9</v>
      </c>
      <c r="BF251" s="121">
        <v>0</v>
      </c>
      <c r="BG251" s="121">
        <v>0</v>
      </c>
      <c r="BH251" s="121">
        <v>4.3263812E-13</v>
      </c>
      <c r="BI251" s="121">
        <v>3.3282302E-14</v>
      </c>
      <c r="BJ251" s="121">
        <v>7.0419727999999998E-15</v>
      </c>
      <c r="BK251" s="121">
        <v>9.7003123000000001E-11</v>
      </c>
      <c r="BL251" s="121">
        <v>9.7885398999999998E-10</v>
      </c>
      <c r="BM251" s="121">
        <v>0</v>
      </c>
      <c r="BN251" s="121">
        <v>1.5603469000000001E-3</v>
      </c>
      <c r="BO251" s="121">
        <v>2.0792437000000001</v>
      </c>
      <c r="BP251" s="121">
        <v>0</v>
      </c>
      <c r="BQ251" s="121">
        <v>0</v>
      </c>
      <c r="BR251" s="121">
        <v>0</v>
      </c>
      <c r="BT251" s="71">
        <v>1.4255583E-3</v>
      </c>
      <c r="BU251" s="71">
        <v>3.1238046000000001E-5</v>
      </c>
      <c r="BV251" s="71">
        <v>7.8548959999999999E-4</v>
      </c>
      <c r="BW251" s="71">
        <v>7.2632166999999998E-7</v>
      </c>
      <c r="BX251" s="71">
        <v>4.9322379999999999E-5</v>
      </c>
      <c r="BY251" s="71">
        <v>0</v>
      </c>
      <c r="BZ251" s="71">
        <v>0</v>
      </c>
      <c r="CA251" s="71">
        <v>0</v>
      </c>
      <c r="CB251" s="71">
        <v>9.3219377E-7</v>
      </c>
      <c r="CC251" s="71">
        <v>9.3035485000000003E-7</v>
      </c>
      <c r="CD251" s="71">
        <v>0</v>
      </c>
      <c r="CE251" s="71">
        <v>0</v>
      </c>
      <c r="CF251" s="71">
        <v>0</v>
      </c>
      <c r="CG251" s="71">
        <v>3.3338815000000001E-5</v>
      </c>
      <c r="CH251" s="71">
        <v>5.2358058000000001E-4</v>
      </c>
      <c r="CI251" s="71">
        <v>1.7172854E-11</v>
      </c>
      <c r="CJ251" s="71">
        <v>0</v>
      </c>
      <c r="CL251" s="186">
        <v>0</v>
      </c>
      <c r="CM251" s="186">
        <v>28.171264000000001</v>
      </c>
      <c r="CN251" s="187">
        <v>0</v>
      </c>
      <c r="CO251" s="186">
        <v>2.1372616000000001E-2</v>
      </c>
      <c r="CP251" s="186">
        <v>2.0516075999999999E-10</v>
      </c>
      <c r="CQ251" s="186">
        <v>2.4213596000000001E-8</v>
      </c>
      <c r="CR251" s="186">
        <v>1.9633552E-3</v>
      </c>
      <c r="CS251" s="186">
        <v>2.7918495000000002E-2</v>
      </c>
      <c r="CT251" s="186">
        <v>0</v>
      </c>
      <c r="CU251" s="186">
        <v>0</v>
      </c>
      <c r="CW251" s="96" t="s">
        <v>1668</v>
      </c>
      <c r="CX251" s="161" t="s">
        <v>2926</v>
      </c>
    </row>
    <row r="252" spans="1:102" ht="14.4">
      <c r="A252" t="s">
        <v>1632</v>
      </c>
      <c r="B252" s="92" t="s">
        <v>896</v>
      </c>
      <c r="C252" s="126" t="str">
        <f t="shared" si="58"/>
        <v>A.030.24.115</v>
      </c>
      <c r="D252" s="11" t="s">
        <v>1702</v>
      </c>
      <c r="E252" s="125" t="s">
        <v>878</v>
      </c>
      <c r="F252" s="128" t="str">
        <f t="shared" si="59"/>
        <v>Fluometuron (N,N-Dimethyl-N'-[3-(trifluoromethyl)phenyl]urea)</v>
      </c>
      <c r="G252" s="131">
        <f t="shared" si="69"/>
        <v>2.084123739652</v>
      </c>
      <c r="H252" s="183">
        <f t="shared" si="70"/>
        <v>8.3468811499999976E-2</v>
      </c>
      <c r="I252" s="183">
        <f t="shared" si="71"/>
        <v>0.17172652155200002</v>
      </c>
      <c r="J252" s="184">
        <f t="shared" si="72"/>
        <v>0.14090090660000001</v>
      </c>
      <c r="K252" s="183">
        <v>1.6880275</v>
      </c>
      <c r="L252" s="146">
        <v>9.3952705999999997E-2</v>
      </c>
      <c r="M252" s="146">
        <v>7.2374225E-2</v>
      </c>
      <c r="N252" s="146">
        <v>7.0190201999999993E-2</v>
      </c>
      <c r="O252" s="146">
        <v>1.1913129E-2</v>
      </c>
      <c r="P252" s="146">
        <v>6.3145289000000003E-4</v>
      </c>
      <c r="Q252" s="146">
        <v>7.3402761E-4</v>
      </c>
      <c r="R252" s="146">
        <v>5.3735264999999997E-3</v>
      </c>
      <c r="S252" s="146">
        <v>3.8986865999999999E-3</v>
      </c>
      <c r="T252" s="146">
        <v>0</v>
      </c>
      <c r="U252" s="188">
        <v>0.13700222000000001</v>
      </c>
      <c r="V252" s="188">
        <v>2.6064051999999999E-5</v>
      </c>
      <c r="W252" s="146">
        <v>0</v>
      </c>
      <c r="X252" s="146">
        <v>0</v>
      </c>
      <c r="Z252" s="157">
        <f t="shared" si="63"/>
        <v>11.253516666666668</v>
      </c>
      <c r="AB252" s="131">
        <f t="shared" si="64"/>
        <v>1.6880275</v>
      </c>
      <c r="AC252" s="131">
        <f t="shared" si="65"/>
        <v>0.25516926899999998</v>
      </c>
      <c r="AD252" s="131">
        <f t="shared" si="66"/>
        <v>0.17170045750000001</v>
      </c>
      <c r="AE252" s="131">
        <f t="shared" si="67"/>
        <v>0.17172652155199999</v>
      </c>
      <c r="AF252" s="131">
        <f t="shared" si="68"/>
        <v>0.14090090660000001</v>
      </c>
      <c r="AH252">
        <v>181.65779000000001</v>
      </c>
      <c r="AI252" s="71">
        <v>148.13117</v>
      </c>
      <c r="AJ252" s="71">
        <v>18.861295999999999</v>
      </c>
      <c r="AK252" s="71">
        <v>0</v>
      </c>
      <c r="AL252" s="71">
        <v>3.4135119</v>
      </c>
      <c r="AM252" s="71">
        <v>7.4814629999999998</v>
      </c>
      <c r="AN252" s="71">
        <v>3.7703481999999999</v>
      </c>
      <c r="AP252" s="129">
        <v>0.22369812</v>
      </c>
      <c r="AQ252" s="129">
        <v>0.20581993000000001</v>
      </c>
      <c r="AR252" s="129">
        <v>9.1740308E-3</v>
      </c>
      <c r="AS252" s="129">
        <v>8.7041624999999994E-3</v>
      </c>
      <c r="AT252" s="172">
        <f t="shared" si="60"/>
        <v>1.2339324176667999E-5</v>
      </c>
      <c r="AU252" s="172">
        <f t="shared" si="61"/>
        <v>3.3927628667123207E-8</v>
      </c>
      <c r="AV252" s="185">
        <f t="shared" si="62"/>
        <v>1.2190703598200001</v>
      </c>
      <c r="AW252" s="121">
        <v>1.0443262999999999E-5</v>
      </c>
      <c r="AX252" s="121">
        <v>3.1509845999999999E-8</v>
      </c>
      <c r="AY252" s="121">
        <v>8.6089399999999997E-13</v>
      </c>
      <c r="AZ252" s="121">
        <v>0</v>
      </c>
      <c r="BA252" s="121">
        <v>0</v>
      </c>
      <c r="BB252" s="121">
        <v>1.8809138999999999E-9</v>
      </c>
      <c r="BC252" s="121">
        <v>1.8931375999999999E-6</v>
      </c>
      <c r="BD252" s="121">
        <v>4.2894011999999999E-10</v>
      </c>
      <c r="BE252" s="121">
        <v>1.9875241999999999E-9</v>
      </c>
      <c r="BF252" s="121">
        <v>0</v>
      </c>
      <c r="BG252" s="121">
        <v>0</v>
      </c>
      <c r="BH252" s="121">
        <v>4.1830703E-13</v>
      </c>
      <c r="BI252" s="121">
        <v>3.2319702999999998E-14</v>
      </c>
      <c r="BJ252" s="121">
        <v>6.8263902E-15</v>
      </c>
      <c r="BK252" s="121">
        <v>9.2747758000000001E-11</v>
      </c>
      <c r="BL252" s="121">
        <v>9.4991501000000007E-10</v>
      </c>
      <c r="BM252" s="121">
        <v>0</v>
      </c>
      <c r="BN252" s="121">
        <v>3.9025981999999998E-4</v>
      </c>
      <c r="BO252" s="121">
        <v>1.2186801</v>
      </c>
      <c r="BP252" s="121">
        <v>0</v>
      </c>
      <c r="BQ252" s="121">
        <v>0</v>
      </c>
      <c r="BR252" s="121">
        <v>0</v>
      </c>
      <c r="BT252" s="71">
        <v>5.6929867000000002E-4</v>
      </c>
      <c r="BU252" s="71">
        <v>1.3702592E-5</v>
      </c>
      <c r="BV252" s="71">
        <v>3.1377789999999998E-4</v>
      </c>
      <c r="BW252" s="71">
        <v>6.6302291000000004E-7</v>
      </c>
      <c r="BX252" s="71">
        <v>2.1950502000000001E-5</v>
      </c>
      <c r="BY252" s="71">
        <v>0</v>
      </c>
      <c r="BZ252" s="71">
        <v>0</v>
      </c>
      <c r="CA252" s="71">
        <v>0</v>
      </c>
      <c r="CB252" s="71">
        <v>8.8875973E-7</v>
      </c>
      <c r="CC252" s="71">
        <v>7.7227519E-7</v>
      </c>
      <c r="CD252" s="71">
        <v>0</v>
      </c>
      <c r="CE252" s="71">
        <v>0</v>
      </c>
      <c r="CF252" s="71">
        <v>0</v>
      </c>
      <c r="CG252" s="71">
        <v>1.4306717E-5</v>
      </c>
      <c r="CH252" s="71">
        <v>2.0323690000000001E-4</v>
      </c>
      <c r="CI252" s="71">
        <v>3.4231242000000001E-12</v>
      </c>
      <c r="CJ252" s="71">
        <v>0</v>
      </c>
      <c r="CL252" s="186">
        <v>0</v>
      </c>
      <c r="CM252" s="186">
        <v>11.253515999999999</v>
      </c>
      <c r="CN252" s="187">
        <v>0</v>
      </c>
      <c r="CO252" s="186">
        <v>9.3751141E-3</v>
      </c>
      <c r="CP252" s="186">
        <v>1.9829768000000001E-10</v>
      </c>
      <c r="CQ252" s="186">
        <v>2.3416771E-8</v>
      </c>
      <c r="CR252" s="186">
        <v>8.7000904999999995E-4</v>
      </c>
      <c r="CS252" s="186">
        <v>2.7110109E-2</v>
      </c>
      <c r="CT252" s="186">
        <v>0</v>
      </c>
      <c r="CU252" s="186">
        <v>0</v>
      </c>
      <c r="CW252" s="96" t="s">
        <v>1666</v>
      </c>
      <c r="CX252" s="161" t="s">
        <v>2927</v>
      </c>
    </row>
    <row r="253" spans="1:102" ht="14.4">
      <c r="A253" t="s">
        <v>1633</v>
      </c>
      <c r="B253" s="92" t="s">
        <v>896</v>
      </c>
      <c r="C253" s="126" t="str">
        <f t="shared" si="58"/>
        <v>A.030.24.116</v>
      </c>
      <c r="D253" s="11" t="s">
        <v>1702</v>
      </c>
      <c r="E253" s="125" t="s">
        <v>878</v>
      </c>
      <c r="F253" s="128" t="str">
        <f t="shared" si="59"/>
        <v>Glyphosate (N-(Phosphonomethyl)glycine)</v>
      </c>
      <c r="G253" s="131">
        <f t="shared" si="69"/>
        <v>3.5757278767509999</v>
      </c>
      <c r="H253" s="183">
        <f t="shared" si="70"/>
        <v>0.12838568774</v>
      </c>
      <c r="I253" s="183">
        <f t="shared" si="71"/>
        <v>0.226701361711</v>
      </c>
      <c r="J253" s="184">
        <f t="shared" si="72"/>
        <v>0.31755532729999997</v>
      </c>
      <c r="K253" s="183">
        <v>2.9030855</v>
      </c>
      <c r="L253" s="146">
        <v>0.10721034</v>
      </c>
      <c r="M253" s="146">
        <v>0.11416933</v>
      </c>
      <c r="N253" s="146">
        <v>0.1107923</v>
      </c>
      <c r="O253" s="146">
        <v>1.5917197000000001E-2</v>
      </c>
      <c r="P253" s="146">
        <v>8.8490740999999998E-4</v>
      </c>
      <c r="Q253" s="146">
        <v>7.9128333000000003E-4</v>
      </c>
      <c r="R253" s="146">
        <v>5.2833163000000002E-3</v>
      </c>
      <c r="S253" s="146">
        <v>8.0109872999999995E-3</v>
      </c>
      <c r="T253" s="146">
        <v>0</v>
      </c>
      <c r="U253" s="188">
        <v>0.30954433999999997</v>
      </c>
      <c r="V253" s="188">
        <v>3.8375411000000002E-5</v>
      </c>
      <c r="W253" s="146">
        <v>0</v>
      </c>
      <c r="X253" s="146">
        <v>0</v>
      </c>
      <c r="Z253" s="157">
        <f t="shared" si="63"/>
        <v>19.353903333333335</v>
      </c>
      <c r="AB253" s="131">
        <f t="shared" si="64"/>
        <v>2.9030855</v>
      </c>
      <c r="AC253" s="131">
        <f t="shared" si="65"/>
        <v>0.35504867404000001</v>
      </c>
      <c r="AD253" s="131">
        <f t="shared" si="66"/>
        <v>0.22666298630000001</v>
      </c>
      <c r="AE253" s="131">
        <f t="shared" si="67"/>
        <v>0.22670136171100003</v>
      </c>
      <c r="AF253" s="131">
        <f t="shared" si="68"/>
        <v>0.31755532729999997</v>
      </c>
      <c r="AH253">
        <v>326.91370999999998</v>
      </c>
      <c r="AI253" s="71">
        <v>250.73034000000001</v>
      </c>
      <c r="AJ253" s="71">
        <v>42.704808999999997</v>
      </c>
      <c r="AK253" s="71">
        <v>0</v>
      </c>
      <c r="AL253" s="71">
        <v>7.8781356999999996</v>
      </c>
      <c r="AM253" s="71">
        <v>17.064796999999999</v>
      </c>
      <c r="AN253" s="71">
        <v>8.5356240999999997</v>
      </c>
      <c r="AP253" s="129">
        <v>0.36531872999999998</v>
      </c>
      <c r="AQ253" s="129">
        <v>0.33628845000000002</v>
      </c>
      <c r="AR253" s="129">
        <v>1.5450101000000001E-2</v>
      </c>
      <c r="AS253" s="129">
        <v>1.3580185E-2</v>
      </c>
      <c r="AT253" s="172">
        <f t="shared" si="60"/>
        <v>2.0161177659279997E-5</v>
      </c>
      <c r="AU253" s="172">
        <f t="shared" si="61"/>
        <v>5.7137946510970595E-8</v>
      </c>
      <c r="AV253" s="185">
        <f t="shared" si="62"/>
        <v>1.90198679221</v>
      </c>
      <c r="AW253" s="121">
        <v>1.7960421999999999E-5</v>
      </c>
      <c r="AX253" s="121">
        <v>5.4190928999999999E-8</v>
      </c>
      <c r="AY253" s="121">
        <v>1.4805736000000001E-12</v>
      </c>
      <c r="AZ253" s="121">
        <v>0</v>
      </c>
      <c r="BA253" s="121">
        <v>0</v>
      </c>
      <c r="BB253" s="121">
        <v>2.9689440999999999E-9</v>
      </c>
      <c r="BC253" s="121">
        <v>2.1967157999999998E-6</v>
      </c>
      <c r="BD253" s="121">
        <v>6.7706408000000002E-10</v>
      </c>
      <c r="BE253" s="121">
        <v>2.2679831E-9</v>
      </c>
      <c r="BF253" s="121">
        <v>0</v>
      </c>
      <c r="BG253" s="121">
        <v>0</v>
      </c>
      <c r="BH253" s="121">
        <v>4.5098368000000001E-13</v>
      </c>
      <c r="BI253" s="121">
        <v>3.1799025999999999E-14</v>
      </c>
      <c r="BJ253" s="121">
        <v>6.9746646000000004E-15</v>
      </c>
      <c r="BK253" s="121">
        <v>1.2268286000000001E-10</v>
      </c>
      <c r="BL253" s="121">
        <v>9.4823231999999994E-10</v>
      </c>
      <c r="BM253" s="121">
        <v>0</v>
      </c>
      <c r="BN253" s="121">
        <v>8.1789221E-4</v>
      </c>
      <c r="BO253" s="121">
        <v>1.9011689000000001</v>
      </c>
      <c r="BP253" s="121">
        <v>0</v>
      </c>
      <c r="BQ253" s="121">
        <v>0</v>
      </c>
      <c r="BR253" s="121">
        <v>0</v>
      </c>
      <c r="BT253" s="71">
        <v>9.6426005E-4</v>
      </c>
      <c r="BU253" s="71">
        <v>1.5636159999999998E-5</v>
      </c>
      <c r="BV253" s="71">
        <v>5.3963817000000002E-4</v>
      </c>
      <c r="BW253" s="71">
        <v>6.7180713E-7</v>
      </c>
      <c r="BX253" s="71">
        <v>2.7127210000000001E-5</v>
      </c>
      <c r="BY253" s="71">
        <v>0</v>
      </c>
      <c r="BZ253" s="71">
        <v>0</v>
      </c>
      <c r="CA253" s="71">
        <v>0</v>
      </c>
      <c r="CB253" s="71">
        <v>1.2315432E-6</v>
      </c>
      <c r="CC253" s="71">
        <v>8.6602904999999997E-7</v>
      </c>
      <c r="CD253" s="71">
        <v>0</v>
      </c>
      <c r="CE253" s="71">
        <v>0</v>
      </c>
      <c r="CF253" s="71">
        <v>0</v>
      </c>
      <c r="CG253" s="71">
        <v>2.2193543000000001E-5</v>
      </c>
      <c r="CH253" s="71">
        <v>3.5689557999999999E-4</v>
      </c>
      <c r="CI253" s="71">
        <v>7.8864252999999993E-12</v>
      </c>
      <c r="CJ253" s="71">
        <v>0</v>
      </c>
      <c r="CL253" s="186">
        <v>0</v>
      </c>
      <c r="CM253" s="186">
        <v>19.353902999999999</v>
      </c>
      <c r="CN253" s="187">
        <v>0</v>
      </c>
      <c r="CO253" s="186">
        <v>1.0698032999999999E-2</v>
      </c>
      <c r="CP253" s="186">
        <v>2.1525008E-10</v>
      </c>
      <c r="CQ253" s="186">
        <v>2.5131752E-8</v>
      </c>
      <c r="CR253" s="186">
        <v>1.0507062000000001E-3</v>
      </c>
      <c r="CS253" s="186">
        <v>2.6693321999999998E-2</v>
      </c>
      <c r="CT253" s="186">
        <v>0</v>
      </c>
      <c r="CU253" s="186">
        <v>0</v>
      </c>
      <c r="CW253" s="96" t="s">
        <v>1669</v>
      </c>
      <c r="CX253" s="161" t="s">
        <v>2928</v>
      </c>
    </row>
    <row r="254" spans="1:102" ht="14.4">
      <c r="A254" t="s">
        <v>3278</v>
      </c>
      <c r="B254" s="92" t="s">
        <v>896</v>
      </c>
      <c r="C254" s="126" t="str">
        <f t="shared" si="58"/>
        <v>A.030.24.117</v>
      </c>
      <c r="D254" s="11" t="s">
        <v>1702</v>
      </c>
      <c r="E254" s="125" t="s">
        <v>878</v>
      </c>
      <c r="F254" s="128" t="str">
        <f t="shared" si="59"/>
        <v>Linuron (3-(3.4-dichlorophenyl)-1-methoxy-1-methylurea)</v>
      </c>
      <c r="G254" s="131">
        <f t="shared" si="69"/>
        <v>1.586924184968</v>
      </c>
      <c r="H254" s="183">
        <f t="shared" si="70"/>
        <v>6.2555668130000006E-2</v>
      </c>
      <c r="I254" s="183">
        <f t="shared" si="71"/>
        <v>0.13153544523800001</v>
      </c>
      <c r="J254" s="184">
        <f t="shared" si="72"/>
        <v>0.1244060716</v>
      </c>
      <c r="K254" s="183">
        <v>1.268427</v>
      </c>
      <c r="L254" s="146">
        <v>7.3149889999999995E-2</v>
      </c>
      <c r="M254" s="146">
        <v>5.4631212999999998E-2</v>
      </c>
      <c r="N254" s="146">
        <v>5.2593398999999999E-2</v>
      </c>
      <c r="O254" s="146">
        <v>9.0368788999999998E-3</v>
      </c>
      <c r="P254" s="146">
        <v>4.1995417000000002E-4</v>
      </c>
      <c r="Q254" s="146">
        <v>5.0543606000000004E-4</v>
      </c>
      <c r="R254" s="146">
        <v>3.7371425999999999E-3</v>
      </c>
      <c r="S254" s="146">
        <v>3.2140616E-3</v>
      </c>
      <c r="T254" s="146">
        <v>0</v>
      </c>
      <c r="U254" s="188">
        <v>0.12119201</v>
      </c>
      <c r="V254" s="188">
        <v>1.7199638000000001E-5</v>
      </c>
      <c r="W254" s="146">
        <v>0</v>
      </c>
      <c r="X254" s="146">
        <v>0</v>
      </c>
      <c r="Z254" s="157">
        <f t="shared" si="63"/>
        <v>8.4561799999999998</v>
      </c>
      <c r="AB254" s="131">
        <f t="shared" si="64"/>
        <v>1.268427</v>
      </c>
      <c r="AC254" s="131">
        <f t="shared" si="65"/>
        <v>0.19407391372999996</v>
      </c>
      <c r="AD254" s="131">
        <f t="shared" si="66"/>
        <v>0.1315182456</v>
      </c>
      <c r="AE254" s="131">
        <f t="shared" si="67"/>
        <v>0.13153544523799998</v>
      </c>
      <c r="AF254" s="131">
        <f t="shared" si="68"/>
        <v>0.1244060716</v>
      </c>
      <c r="AH254">
        <v>139.07686000000001</v>
      </c>
      <c r="AI254" s="71">
        <v>109.28579000000001</v>
      </c>
      <c r="AJ254" s="71">
        <v>16.711933999999999</v>
      </c>
      <c r="AK254" s="71">
        <v>0</v>
      </c>
      <c r="AL254" s="71">
        <v>3.0700793000000002</v>
      </c>
      <c r="AM254" s="71">
        <v>6.6671148000000002</v>
      </c>
      <c r="AN254" s="71">
        <v>3.3419435000000002</v>
      </c>
      <c r="AP254" s="129">
        <v>0.16847915999999999</v>
      </c>
      <c r="AQ254" s="129">
        <v>0.15545241000000001</v>
      </c>
      <c r="AR254" s="129">
        <v>6.9079416000000001E-3</v>
      </c>
      <c r="AS254" s="129">
        <v>6.1188092000000003E-3</v>
      </c>
      <c r="AT254" s="172">
        <f t="shared" si="60"/>
        <v>9.3196886816139996E-6</v>
      </c>
      <c r="AU254" s="172">
        <f t="shared" si="61"/>
        <v>2.5547121936128603E-8</v>
      </c>
      <c r="AV254" s="185">
        <f t="shared" si="62"/>
        <v>0.8569760757699999</v>
      </c>
      <c r="AW254" s="121">
        <v>7.8473351999999992E-6</v>
      </c>
      <c r="AX254" s="121">
        <v>2.3677304999999999E-8</v>
      </c>
      <c r="AY254" s="121">
        <v>6.4689778999999996E-13</v>
      </c>
      <c r="AZ254" s="121">
        <v>0</v>
      </c>
      <c r="BA254" s="121">
        <v>0</v>
      </c>
      <c r="BB254" s="121">
        <v>1.4093655999999999E-9</v>
      </c>
      <c r="BC254" s="121">
        <v>1.4702222999999999E-6</v>
      </c>
      <c r="BD254" s="121">
        <v>3.2140410000000001E-10</v>
      </c>
      <c r="BE254" s="121">
        <v>1.5474507000000001E-9</v>
      </c>
      <c r="BF254" s="121">
        <v>0</v>
      </c>
      <c r="BG254" s="121">
        <v>0</v>
      </c>
      <c r="BH254" s="121">
        <v>2.8803400000000002E-13</v>
      </c>
      <c r="BI254" s="121">
        <v>2.2475887000000001E-14</v>
      </c>
      <c r="BJ254" s="121">
        <v>4.7284516000000003E-15</v>
      </c>
      <c r="BK254" s="121">
        <v>6.2213194000000006E-11</v>
      </c>
      <c r="BL254" s="121">
        <v>6.5960282000000003E-10</v>
      </c>
      <c r="BM254" s="121">
        <v>0</v>
      </c>
      <c r="BN254" s="121">
        <v>3.2646577000000003E-4</v>
      </c>
      <c r="BO254" s="121">
        <v>0.85664960999999995</v>
      </c>
      <c r="BP254" s="121">
        <v>0</v>
      </c>
      <c r="BQ254" s="121">
        <v>0</v>
      </c>
      <c r="BR254" s="121">
        <v>0</v>
      </c>
      <c r="BT254" s="71">
        <v>4.2894907999999998E-4</v>
      </c>
      <c r="BU254" s="71">
        <v>1.0668592E-5</v>
      </c>
      <c r="BV254" s="71">
        <v>2.3578073999999999E-4</v>
      </c>
      <c r="BW254" s="71">
        <v>4.6291146000000001E-7</v>
      </c>
      <c r="BX254" s="71">
        <v>1.6876817000000001E-5</v>
      </c>
      <c r="BY254" s="71">
        <v>0</v>
      </c>
      <c r="BZ254" s="71">
        <v>0</v>
      </c>
      <c r="CA254" s="71">
        <v>0</v>
      </c>
      <c r="CB254" s="71">
        <v>5.9209321999999998E-7</v>
      </c>
      <c r="CC254" s="71">
        <v>5.3923493999999997E-7</v>
      </c>
      <c r="CD254" s="71">
        <v>0</v>
      </c>
      <c r="CE254" s="71">
        <v>0</v>
      </c>
      <c r="CF254" s="71">
        <v>0</v>
      </c>
      <c r="CG254" s="71">
        <v>1.0746045999999999E-5</v>
      </c>
      <c r="CH254" s="71">
        <v>1.5328263999999999E-4</v>
      </c>
      <c r="CI254" s="71">
        <v>3.074608E-12</v>
      </c>
      <c r="CJ254" s="71">
        <v>0</v>
      </c>
      <c r="CL254" s="186">
        <v>0</v>
      </c>
      <c r="CM254" s="186">
        <v>8.4561802000000004</v>
      </c>
      <c r="CN254" s="187">
        <v>0</v>
      </c>
      <c r="CO254" s="186">
        <v>7.2992954999999997E-3</v>
      </c>
      <c r="CP254" s="186">
        <v>1.3643565000000001E-10</v>
      </c>
      <c r="CQ254" s="186">
        <v>1.6132413000000001E-8</v>
      </c>
      <c r="CR254" s="186">
        <v>6.7142655E-4</v>
      </c>
      <c r="CS254" s="186">
        <v>1.8851560999999999E-2</v>
      </c>
      <c r="CT254" s="186">
        <v>0</v>
      </c>
      <c r="CU254" s="186">
        <v>0</v>
      </c>
      <c r="CW254" s="96" t="s">
        <v>1666</v>
      </c>
      <c r="CX254" s="161" t="s">
        <v>2929</v>
      </c>
    </row>
    <row r="255" spans="1:102" ht="14.4">
      <c r="A255" t="s">
        <v>1634</v>
      </c>
      <c r="B255" s="92" t="s">
        <v>896</v>
      </c>
      <c r="C255" s="126" t="str">
        <f t="shared" si="58"/>
        <v>A.030.24.118</v>
      </c>
      <c r="D255" s="11" t="s">
        <v>1702</v>
      </c>
      <c r="E255" s="125" t="s">
        <v>878</v>
      </c>
      <c r="F255" s="128" t="str">
        <f t="shared" si="59"/>
        <v>MCPA (2-methyl-4-chlorophenoxyacetic acid)</v>
      </c>
      <c r="G255" s="131">
        <f t="shared" si="69"/>
        <v>1.1108149049539999</v>
      </c>
      <c r="H255" s="183">
        <f t="shared" si="70"/>
        <v>5.2349823399999995E-2</v>
      </c>
      <c r="I255" s="183">
        <f t="shared" si="71"/>
        <v>0.13093321895400001</v>
      </c>
      <c r="J255" s="184">
        <f t="shared" si="72"/>
        <v>4.2435572599999999E-2</v>
      </c>
      <c r="K255" s="183">
        <v>0.88509629000000001</v>
      </c>
      <c r="L255" s="146">
        <v>8.2016166000000001E-2</v>
      </c>
      <c r="M255" s="146">
        <v>4.4005211000000002E-2</v>
      </c>
      <c r="N255" s="146">
        <v>4.2393344999999999E-2</v>
      </c>
      <c r="O255" s="146">
        <v>8.9187472000000004E-3</v>
      </c>
      <c r="P255" s="146">
        <v>4.1198063999999999E-4</v>
      </c>
      <c r="Q255" s="146">
        <v>6.2575056000000004E-4</v>
      </c>
      <c r="R255" s="146">
        <v>4.8959811999999998E-3</v>
      </c>
      <c r="S255" s="146">
        <v>1.4749966000000001E-3</v>
      </c>
      <c r="T255" s="146">
        <v>0</v>
      </c>
      <c r="U255" s="188">
        <v>4.0960575999999999E-2</v>
      </c>
      <c r="V255" s="188">
        <v>1.5860754E-5</v>
      </c>
      <c r="W255" s="146">
        <v>0</v>
      </c>
      <c r="X255" s="146">
        <v>0</v>
      </c>
      <c r="Z255" s="157">
        <f t="shared" si="63"/>
        <v>5.9006419333333335</v>
      </c>
      <c r="AB255" s="131">
        <f t="shared" si="64"/>
        <v>0.88509629000000001</v>
      </c>
      <c r="AC255" s="131">
        <f t="shared" si="65"/>
        <v>0.1832671816</v>
      </c>
      <c r="AD255" s="131">
        <f t="shared" si="66"/>
        <v>0.1309173582</v>
      </c>
      <c r="AE255" s="131">
        <f t="shared" si="67"/>
        <v>0.13093321895400001</v>
      </c>
      <c r="AF255" s="131">
        <f t="shared" si="68"/>
        <v>4.2435572599999999E-2</v>
      </c>
      <c r="AH255">
        <v>88.564381999999995</v>
      </c>
      <c r="AI255" s="71">
        <v>78.704756000000003</v>
      </c>
      <c r="AJ255" s="71">
        <v>5.6050376000000002</v>
      </c>
      <c r="AK255" s="71">
        <v>0</v>
      </c>
      <c r="AL255" s="71">
        <v>0.95744845999999995</v>
      </c>
      <c r="AM255" s="71">
        <v>2.1753349000000002</v>
      </c>
      <c r="AN255" s="71">
        <v>1.1218049999999999</v>
      </c>
      <c r="AP255" s="129">
        <v>0.12865029</v>
      </c>
      <c r="AQ255" s="129">
        <v>0.11854881</v>
      </c>
      <c r="AR255" s="129">
        <v>5.0069221000000001E-3</v>
      </c>
      <c r="AS255" s="129">
        <v>5.0945618000000003E-3</v>
      </c>
      <c r="AT255" s="172">
        <f t="shared" si="60"/>
        <v>7.1072428253330001E-6</v>
      </c>
      <c r="AU255" s="172">
        <f t="shared" si="61"/>
        <v>1.8516723302733897E-8</v>
      </c>
      <c r="AV255" s="185">
        <f t="shared" si="62"/>
        <v>0.71352405718</v>
      </c>
      <c r="AW255" s="121">
        <v>5.4757957000000002E-6</v>
      </c>
      <c r="AX255" s="121">
        <v>1.6521796999999999E-8</v>
      </c>
      <c r="AY255" s="121">
        <v>4.5139911E-13</v>
      </c>
      <c r="AZ255" s="121">
        <v>0</v>
      </c>
      <c r="BA255" s="121">
        <v>0</v>
      </c>
      <c r="BB255" s="121">
        <v>1.1360307999999999E-9</v>
      </c>
      <c r="BC255" s="121">
        <v>1.6293893999999999E-6</v>
      </c>
      <c r="BD255" s="121">
        <v>2.5907044000000001E-10</v>
      </c>
      <c r="BE255" s="121">
        <v>1.7350123999999999E-9</v>
      </c>
      <c r="BF255" s="121">
        <v>0</v>
      </c>
      <c r="BG255" s="121">
        <v>0</v>
      </c>
      <c r="BH255" s="121">
        <v>3.5657262000000002E-13</v>
      </c>
      <c r="BI255" s="121">
        <v>2.9433899999999999E-14</v>
      </c>
      <c r="BJ255" s="121">
        <v>6.0571038999999998E-15</v>
      </c>
      <c r="BK255" s="121">
        <v>6.5022982999999995E-11</v>
      </c>
      <c r="BL255" s="121">
        <v>8.5667154999999998E-10</v>
      </c>
      <c r="BM255" s="121">
        <v>0</v>
      </c>
      <c r="BN255" s="121">
        <v>1.4146718000000001E-4</v>
      </c>
      <c r="BO255" s="121">
        <v>0.71338259000000004</v>
      </c>
      <c r="BP255" s="121">
        <v>0</v>
      </c>
      <c r="BQ255" s="121">
        <v>0</v>
      </c>
      <c r="BR255" s="121">
        <v>0</v>
      </c>
      <c r="BT255" s="71">
        <v>3.0772976999999998E-4</v>
      </c>
      <c r="BU255" s="71">
        <v>1.1961699999999999E-5</v>
      </c>
      <c r="BV255" s="71">
        <v>1.6452555E-4</v>
      </c>
      <c r="BW255" s="71">
        <v>5.9382131999999998E-7</v>
      </c>
      <c r="BX255" s="71">
        <v>1.7836257E-5</v>
      </c>
      <c r="BY255" s="71">
        <v>0</v>
      </c>
      <c r="BZ255" s="71">
        <v>0</v>
      </c>
      <c r="CA255" s="71">
        <v>0</v>
      </c>
      <c r="CB255" s="71">
        <v>5.8848587000000005E-7</v>
      </c>
      <c r="CC255" s="71">
        <v>6.4385015E-7</v>
      </c>
      <c r="CD255" s="71">
        <v>0</v>
      </c>
      <c r="CE255" s="71">
        <v>0</v>
      </c>
      <c r="CF255" s="71">
        <v>0</v>
      </c>
      <c r="CG255" s="71">
        <v>8.8801897999999995E-6</v>
      </c>
      <c r="CH255" s="71">
        <v>1.0269991E-4</v>
      </c>
      <c r="CI255" s="71">
        <v>9.6551531999999999E-13</v>
      </c>
      <c r="CJ255" s="71">
        <v>0</v>
      </c>
      <c r="CL255" s="186">
        <v>0</v>
      </c>
      <c r="CM255" s="186">
        <v>5.9006419000000001</v>
      </c>
      <c r="CN255" s="187">
        <v>0</v>
      </c>
      <c r="CO255" s="186">
        <v>8.1840209000000001E-3</v>
      </c>
      <c r="CP255" s="186">
        <v>1.6812808999999999E-10</v>
      </c>
      <c r="CQ255" s="186">
        <v>2.0031568000000002E-8</v>
      </c>
      <c r="CR255" s="186">
        <v>7.2254717E-4</v>
      </c>
      <c r="CS255" s="186">
        <v>2.4677118000000001E-2</v>
      </c>
      <c r="CT255" s="186">
        <v>0</v>
      </c>
      <c r="CU255" s="186">
        <v>0</v>
      </c>
      <c r="CW255" s="96" t="s">
        <v>1657</v>
      </c>
      <c r="CX255" s="161" t="s">
        <v>2930</v>
      </c>
    </row>
    <row r="256" spans="1:102" ht="14.4">
      <c r="A256" t="s">
        <v>1635</v>
      </c>
      <c r="B256" s="92" t="s">
        <v>896</v>
      </c>
      <c r="C256" s="126" t="str">
        <f t="shared" si="58"/>
        <v>A.030.24.119</v>
      </c>
      <c r="D256" s="11" t="s">
        <v>1702</v>
      </c>
      <c r="E256" s="125" t="s">
        <v>878</v>
      </c>
      <c r="F256" s="128" t="str">
        <f t="shared" si="59"/>
        <v>Metolachlor ((RS)-2-Chloro-N-(2-ethyl-6-methyl-phenyl)-N-(1-methoxypropan-2-yl)acetam</v>
      </c>
      <c r="G256" s="131">
        <f t="shared" si="69"/>
        <v>2.0263649947819999</v>
      </c>
      <c r="H256" s="183">
        <f t="shared" si="70"/>
        <v>8.747018241E-2</v>
      </c>
      <c r="I256" s="183">
        <f t="shared" si="71"/>
        <v>0.20005365577200002</v>
      </c>
      <c r="J256" s="184">
        <f t="shared" si="72"/>
        <v>0.1139770566</v>
      </c>
      <c r="K256" s="183">
        <v>1.6248640999999999</v>
      </c>
      <c r="L256" s="146">
        <v>0.11841113</v>
      </c>
      <c r="M256" s="146">
        <v>7.4783329999999995E-2</v>
      </c>
      <c r="N256" s="146">
        <v>7.2193040999999999E-2</v>
      </c>
      <c r="O256" s="146">
        <v>1.3719136999999999E-2</v>
      </c>
      <c r="P256" s="146">
        <v>6.6181653000000002E-4</v>
      </c>
      <c r="Q256" s="146">
        <v>8.9618787999999996E-4</v>
      </c>
      <c r="R256" s="146">
        <v>6.8328670000000003E-3</v>
      </c>
      <c r="S256" s="146">
        <v>3.3482066E-3</v>
      </c>
      <c r="T256" s="146">
        <v>0</v>
      </c>
      <c r="U256" s="188">
        <v>0.11062885</v>
      </c>
      <c r="V256" s="188">
        <v>2.6328772000000001E-5</v>
      </c>
      <c r="W256" s="146">
        <v>0</v>
      </c>
      <c r="X256" s="146">
        <v>0</v>
      </c>
      <c r="Z256" s="157">
        <f t="shared" si="63"/>
        <v>10.832427333333333</v>
      </c>
      <c r="AB256" s="131">
        <f t="shared" si="64"/>
        <v>1.6248640999999999</v>
      </c>
      <c r="AC256" s="131">
        <f t="shared" si="65"/>
        <v>0.28749750941000007</v>
      </c>
      <c r="AD256" s="131">
        <f t="shared" si="66"/>
        <v>0.200027327</v>
      </c>
      <c r="AE256" s="131">
        <f t="shared" si="67"/>
        <v>0.20005365577199999</v>
      </c>
      <c r="AF256" s="131">
        <f t="shared" si="68"/>
        <v>0.1139770566</v>
      </c>
      <c r="AH256">
        <v>169.91822999999999</v>
      </c>
      <c r="AI256" s="71">
        <v>142.94945000000001</v>
      </c>
      <c r="AJ256" s="71">
        <v>15.208761000000001</v>
      </c>
      <c r="AK256" s="71">
        <v>0</v>
      </c>
      <c r="AL256" s="71">
        <v>2.7162397</v>
      </c>
      <c r="AM256" s="71">
        <v>6.0021189000000001</v>
      </c>
      <c r="AN256" s="71">
        <v>3.0416609999999999</v>
      </c>
      <c r="AP256" s="129">
        <v>0.22490393</v>
      </c>
      <c r="AQ256" s="129">
        <v>0.20718866999999999</v>
      </c>
      <c r="AR256" s="129">
        <v>8.9984511000000007E-3</v>
      </c>
      <c r="AS256" s="129">
        <v>8.716807E-3</v>
      </c>
      <c r="AT256" s="172">
        <f t="shared" si="60"/>
        <v>1.242138345858E-5</v>
      </c>
      <c r="AU256" s="172">
        <f t="shared" si="61"/>
        <v>3.3278296089103496E-8</v>
      </c>
      <c r="AV256" s="185">
        <f t="shared" si="62"/>
        <v>1.22084127255</v>
      </c>
      <c r="AW256" s="121">
        <v>1.0052493E-5</v>
      </c>
      <c r="AX256" s="121">
        <v>3.0330797E-8</v>
      </c>
      <c r="AY256" s="121">
        <v>8.2868068999999997E-13</v>
      </c>
      <c r="AZ256" s="121">
        <v>0</v>
      </c>
      <c r="BA256" s="121">
        <v>0</v>
      </c>
      <c r="BB256" s="121">
        <v>1.9345847E-9</v>
      </c>
      <c r="BC256" s="121">
        <v>2.3656545000000002E-6</v>
      </c>
      <c r="BD256" s="121">
        <v>4.4117968999999998E-10</v>
      </c>
      <c r="BE256" s="121">
        <v>2.5049304000000001E-9</v>
      </c>
      <c r="BF256" s="121">
        <v>0</v>
      </c>
      <c r="BG256" s="121">
        <v>0</v>
      </c>
      <c r="BH256" s="121">
        <v>5.1069323999999999E-13</v>
      </c>
      <c r="BI256" s="121">
        <v>4.1085369999999999E-14</v>
      </c>
      <c r="BJ256" s="121">
        <v>8.5398034999999998E-15</v>
      </c>
      <c r="BK256" s="121">
        <v>1.0110498E-10</v>
      </c>
      <c r="BL256" s="121">
        <v>1.2002689000000001E-9</v>
      </c>
      <c r="BM256" s="121">
        <v>0</v>
      </c>
      <c r="BN256" s="121">
        <v>3.3117254999999999E-4</v>
      </c>
      <c r="BO256" s="121">
        <v>1.2205101</v>
      </c>
      <c r="BP256" s="121">
        <v>0</v>
      </c>
      <c r="BQ256" s="121">
        <v>0</v>
      </c>
      <c r="BR256" s="121">
        <v>0</v>
      </c>
      <c r="BT256" s="71">
        <v>5.5598572999999995E-4</v>
      </c>
      <c r="BU256" s="71">
        <v>1.7269747E-5</v>
      </c>
      <c r="BV256" s="71">
        <v>3.0203682000000002E-4</v>
      </c>
      <c r="BW256" s="71">
        <v>8.3495195000000003E-7</v>
      </c>
      <c r="BX256" s="71">
        <v>2.6505412000000002E-5</v>
      </c>
      <c r="BY256" s="71">
        <v>0</v>
      </c>
      <c r="BZ256" s="71">
        <v>0</v>
      </c>
      <c r="CA256" s="71">
        <v>0</v>
      </c>
      <c r="CB256" s="71">
        <v>9.3895152000000003E-7</v>
      </c>
      <c r="CC256" s="71">
        <v>9.3262721E-7</v>
      </c>
      <c r="CD256" s="71">
        <v>0</v>
      </c>
      <c r="CE256" s="71">
        <v>0</v>
      </c>
      <c r="CF256" s="71">
        <v>0</v>
      </c>
      <c r="CG256" s="71">
        <v>1.4921126E-5</v>
      </c>
      <c r="CH256" s="71">
        <v>1.9254609999999999E-4</v>
      </c>
      <c r="CI256" s="71">
        <v>2.7273505E-12</v>
      </c>
      <c r="CJ256" s="71">
        <v>0</v>
      </c>
      <c r="CL256" s="186">
        <v>0</v>
      </c>
      <c r="CM256" s="186">
        <v>10.832426999999999</v>
      </c>
      <c r="CN256" s="187">
        <v>0</v>
      </c>
      <c r="CO256" s="186">
        <v>1.1815709000000001E-2</v>
      </c>
      <c r="CP256" s="186">
        <v>2.4131176999999999E-10</v>
      </c>
      <c r="CQ256" s="186">
        <v>2.8649601E-8</v>
      </c>
      <c r="CR256" s="186">
        <v>1.0641940999999999E-3</v>
      </c>
      <c r="CS256" s="186">
        <v>3.4452175000000002E-2</v>
      </c>
      <c r="CT256" s="186">
        <v>0</v>
      </c>
      <c r="CU256" s="186">
        <v>0</v>
      </c>
      <c r="CW256" s="96" t="s">
        <v>1658</v>
      </c>
      <c r="CX256" s="161" t="s">
        <v>2931</v>
      </c>
    </row>
    <row r="257" spans="1:102" ht="14.4">
      <c r="A257" t="s">
        <v>3279</v>
      </c>
      <c r="B257" s="92" t="s">
        <v>896</v>
      </c>
      <c r="C257" s="126" t="str">
        <f t="shared" si="58"/>
        <v>A.030.24.120</v>
      </c>
      <c r="D257" s="11" t="s">
        <v>1702</v>
      </c>
      <c r="E257" s="125" t="s">
        <v>878</v>
      </c>
      <c r="F257" s="128" t="str">
        <f t="shared" si="59"/>
        <v>Paraquat (1.1'-Dimethyl[4.4'-bipyridine]-1.1'-diium dichloride)</v>
      </c>
      <c r="G257" s="131">
        <f t="shared" si="69"/>
        <v>3.8762044923510004</v>
      </c>
      <c r="H257" s="183">
        <f t="shared" si="70"/>
        <v>0.1489587335</v>
      </c>
      <c r="I257" s="183">
        <f t="shared" si="71"/>
        <v>0.25382860485100001</v>
      </c>
      <c r="J257" s="184">
        <f t="shared" si="72"/>
        <v>0.21189155400000001</v>
      </c>
      <c r="K257" s="183">
        <v>3.2615256000000001</v>
      </c>
      <c r="L257" s="146">
        <v>0.11582491</v>
      </c>
      <c r="M257" s="146">
        <v>0.12900823</v>
      </c>
      <c r="N257" s="146">
        <v>0.1278446</v>
      </c>
      <c r="O257" s="146">
        <v>1.8381552999999998E-2</v>
      </c>
      <c r="P257" s="146">
        <v>1.4157309999999999E-3</v>
      </c>
      <c r="Q257" s="146">
        <v>1.3168495000000001E-3</v>
      </c>
      <c r="R257" s="146">
        <v>8.9344660999999999E-3</v>
      </c>
      <c r="S257" s="146">
        <v>6.7401040000000002E-3</v>
      </c>
      <c r="T257" s="146">
        <v>0</v>
      </c>
      <c r="U257" s="188">
        <v>0.20515145000000001</v>
      </c>
      <c r="V257" s="188">
        <v>6.0998751000000002E-5</v>
      </c>
      <c r="W257" s="146">
        <v>0</v>
      </c>
      <c r="X257" s="146">
        <v>0</v>
      </c>
      <c r="Z257" s="157">
        <f t="shared" si="63"/>
        <v>21.743504000000001</v>
      </c>
      <c r="AB257" s="131">
        <f t="shared" si="64"/>
        <v>3.2615256000000001</v>
      </c>
      <c r="AC257" s="131">
        <f t="shared" si="65"/>
        <v>0.40272633959999993</v>
      </c>
      <c r="AD257" s="131">
        <f t="shared" si="66"/>
        <v>0.25376760609999999</v>
      </c>
      <c r="AE257" s="131">
        <f t="shared" si="67"/>
        <v>0.25382860485100001</v>
      </c>
      <c r="AF257" s="131">
        <f t="shared" si="68"/>
        <v>0.21189155400000001</v>
      </c>
      <c r="AH257">
        <v>346.19092999999998</v>
      </c>
      <c r="AI257" s="71">
        <v>296.51837</v>
      </c>
      <c r="AJ257" s="71">
        <v>28.135891999999998</v>
      </c>
      <c r="AK257" s="71">
        <v>0</v>
      </c>
      <c r="AL257" s="71">
        <v>4.9121268999999996</v>
      </c>
      <c r="AM257" s="71">
        <v>11.009682</v>
      </c>
      <c r="AN257" s="71">
        <v>5.6148597999999996</v>
      </c>
      <c r="AP257" s="129">
        <v>0.41236581</v>
      </c>
      <c r="AQ257" s="129">
        <v>0.37655125</v>
      </c>
      <c r="AR257" s="129">
        <v>1.7336908000000002E-2</v>
      </c>
      <c r="AS257" s="129">
        <v>1.8477654E-2</v>
      </c>
      <c r="AT257" s="172">
        <f t="shared" si="60"/>
        <v>2.257501490935E-5</v>
      </c>
      <c r="AU257" s="172">
        <f t="shared" si="61"/>
        <v>6.4115784111462998E-8</v>
      </c>
      <c r="AV257" s="185">
        <f t="shared" si="62"/>
        <v>2.5879067816199997</v>
      </c>
      <c r="AW257" s="121">
        <v>2.0177971999999999E-5</v>
      </c>
      <c r="AX257" s="121">
        <v>6.0881811999999995E-8</v>
      </c>
      <c r="AY257" s="121">
        <v>1.6633781E-12</v>
      </c>
      <c r="AZ257" s="121">
        <v>0</v>
      </c>
      <c r="BA257" s="121">
        <v>0</v>
      </c>
      <c r="BB257" s="121">
        <v>3.4259009999999998E-9</v>
      </c>
      <c r="BC257" s="121">
        <v>2.3918199999999998E-6</v>
      </c>
      <c r="BD257" s="121">
        <v>7.8127253999999997E-10</v>
      </c>
      <c r="BE257" s="121">
        <v>2.4502201999999999E-9</v>
      </c>
      <c r="BF257" s="121">
        <v>0</v>
      </c>
      <c r="BG257" s="121">
        <v>0</v>
      </c>
      <c r="BH257" s="121">
        <v>7.5051132000000001E-13</v>
      </c>
      <c r="BI257" s="121">
        <v>5.3767735999999998E-14</v>
      </c>
      <c r="BJ257" s="121">
        <v>1.1714307000000001E-14</v>
      </c>
      <c r="BK257" s="121">
        <v>1.9783965E-10</v>
      </c>
      <c r="BL257" s="121">
        <v>1.5991687E-9</v>
      </c>
      <c r="BM257" s="121">
        <v>0</v>
      </c>
      <c r="BN257" s="121">
        <v>6.5638161999999995E-4</v>
      </c>
      <c r="BO257" s="121">
        <v>2.5872503999999998</v>
      </c>
      <c r="BP257" s="121">
        <v>0</v>
      </c>
      <c r="BQ257" s="121">
        <v>0</v>
      </c>
      <c r="BR257" s="121">
        <v>0</v>
      </c>
      <c r="BT257" s="71">
        <v>1.0788478E-3</v>
      </c>
      <c r="BU257" s="71">
        <v>1.6892558E-5</v>
      </c>
      <c r="BV257" s="71">
        <v>6.0626658999999997E-4</v>
      </c>
      <c r="BW257" s="71">
        <v>1.1077333000000001E-6</v>
      </c>
      <c r="BX257" s="71">
        <v>3.0367944000000001E-5</v>
      </c>
      <c r="BY257" s="71">
        <v>0</v>
      </c>
      <c r="BZ257" s="71">
        <v>0</v>
      </c>
      <c r="CA257" s="71">
        <v>0</v>
      </c>
      <c r="CB257" s="71">
        <v>1.9732925000000001E-6</v>
      </c>
      <c r="CC257" s="71">
        <v>1.3640129E-6</v>
      </c>
      <c r="CD257" s="71">
        <v>0</v>
      </c>
      <c r="CE257" s="71">
        <v>0</v>
      </c>
      <c r="CF257" s="71">
        <v>0</v>
      </c>
      <c r="CG257" s="71">
        <v>2.5534737999999999E-5</v>
      </c>
      <c r="CH257" s="71">
        <v>3.9534096000000001E-4</v>
      </c>
      <c r="CI257" s="71">
        <v>4.9418659999999999E-12</v>
      </c>
      <c r="CJ257" s="71">
        <v>0</v>
      </c>
      <c r="CL257" s="186">
        <v>0</v>
      </c>
      <c r="CM257" s="186">
        <v>21.743504000000001</v>
      </c>
      <c r="CN257" s="187">
        <v>0</v>
      </c>
      <c r="CO257" s="186">
        <v>1.1557642E-2</v>
      </c>
      <c r="CP257" s="186">
        <v>3.5780412E-10</v>
      </c>
      <c r="CQ257" s="186">
        <v>4.1855234000000002E-8</v>
      </c>
      <c r="CR257" s="186">
        <v>1.1646931000000001E-3</v>
      </c>
      <c r="CS257" s="186">
        <v>4.5128600999999997E-2</v>
      </c>
      <c r="CT257" s="186">
        <v>0</v>
      </c>
      <c r="CU257" s="186">
        <v>0</v>
      </c>
      <c r="CW257" s="96" t="s">
        <v>1670</v>
      </c>
      <c r="CX257" s="161" t="s">
        <v>2932</v>
      </c>
    </row>
    <row r="258" spans="1:102" ht="14.4">
      <c r="A258" t="s">
        <v>1636</v>
      </c>
      <c r="B258" s="92" t="s">
        <v>896</v>
      </c>
      <c r="C258" s="126" t="str">
        <f t="shared" si="58"/>
        <v>A.030.24.121</v>
      </c>
      <c r="D258" s="11" t="s">
        <v>1702</v>
      </c>
      <c r="E258" s="125" t="s">
        <v>878</v>
      </c>
      <c r="F258" s="128" t="str">
        <f t="shared" si="59"/>
        <v>Propachlor (2-Chloro-N-phenyl-N-(propan-2-yl)acetamide)</v>
      </c>
      <c r="G258" s="131">
        <f t="shared" si="69"/>
        <v>2.0795909682950002</v>
      </c>
      <c r="H258" s="183">
        <f t="shared" si="70"/>
        <v>8.836435242E-2</v>
      </c>
      <c r="I258" s="183">
        <f t="shared" si="71"/>
        <v>0.19783406267500001</v>
      </c>
      <c r="J258" s="184">
        <f t="shared" si="72"/>
        <v>0.12181565320000001</v>
      </c>
      <c r="K258" s="183">
        <v>1.6715769</v>
      </c>
      <c r="L258" s="146">
        <v>0.1153883</v>
      </c>
      <c r="M258" s="146">
        <v>7.5761990000000001E-2</v>
      </c>
      <c r="N258" s="146">
        <v>7.3216433999999997E-2</v>
      </c>
      <c r="O258" s="146">
        <v>1.3598621999999999E-2</v>
      </c>
      <c r="P258" s="146">
        <v>6.6963470000000003E-4</v>
      </c>
      <c r="Q258" s="146">
        <v>8.7966171999999995E-4</v>
      </c>
      <c r="R258" s="146">
        <v>6.6569215999999999E-3</v>
      </c>
      <c r="S258" s="146">
        <v>3.5309531999999999E-3</v>
      </c>
      <c r="T258" s="146">
        <v>0</v>
      </c>
      <c r="U258" s="188">
        <v>0.11828470000000001</v>
      </c>
      <c r="V258" s="188">
        <v>2.6851074999999999E-5</v>
      </c>
      <c r="W258" s="146">
        <v>0</v>
      </c>
      <c r="X258" s="146">
        <v>0</v>
      </c>
      <c r="Z258" s="157">
        <f t="shared" si="63"/>
        <v>11.143846</v>
      </c>
      <c r="AB258" s="131">
        <f t="shared" si="64"/>
        <v>1.6715769</v>
      </c>
      <c r="AC258" s="131">
        <f t="shared" si="65"/>
        <v>0.28617156401999994</v>
      </c>
      <c r="AD258" s="131">
        <f t="shared" si="66"/>
        <v>0.1978072116</v>
      </c>
      <c r="AE258" s="131">
        <f t="shared" si="67"/>
        <v>0.19783406267500001</v>
      </c>
      <c r="AF258" s="131">
        <f t="shared" si="68"/>
        <v>0.12181565320000001</v>
      </c>
      <c r="AH258">
        <v>175.87777</v>
      </c>
      <c r="AI258" s="71">
        <v>147.01748000000001</v>
      </c>
      <c r="AJ258" s="71">
        <v>16.266521999999998</v>
      </c>
      <c r="AK258" s="71">
        <v>0</v>
      </c>
      <c r="AL258" s="71">
        <v>2.9139735999999998</v>
      </c>
      <c r="AM258" s="71">
        <v>6.4270009000000003</v>
      </c>
      <c r="AN258" s="71">
        <v>3.2527922</v>
      </c>
      <c r="AP258" s="129">
        <v>0.2291793</v>
      </c>
      <c r="AQ258" s="129">
        <v>0.21106188000000001</v>
      </c>
      <c r="AR258" s="129">
        <v>9.2186361000000001E-3</v>
      </c>
      <c r="AS258" s="129">
        <v>8.8987765000000003E-3</v>
      </c>
      <c r="AT258" s="172">
        <f t="shared" si="60"/>
        <v>1.265358978051E-5</v>
      </c>
      <c r="AU258" s="172">
        <f t="shared" si="61"/>
        <v>3.4092589718862401E-8</v>
      </c>
      <c r="AV258" s="185">
        <f t="shared" si="62"/>
        <v>1.24632726372</v>
      </c>
      <c r="AW258" s="121">
        <v>1.0341489000000001E-5</v>
      </c>
      <c r="AX258" s="121">
        <v>3.1202769999999998E-8</v>
      </c>
      <c r="AY258" s="121">
        <v>8.5250424E-13</v>
      </c>
      <c r="AZ258" s="121">
        <v>0</v>
      </c>
      <c r="BA258" s="121">
        <v>0</v>
      </c>
      <c r="BB258" s="121">
        <v>1.962009E-9</v>
      </c>
      <c r="BC258" s="121">
        <v>2.3088666E-6</v>
      </c>
      <c r="BD258" s="121">
        <v>4.4743376000000002E-10</v>
      </c>
      <c r="BE258" s="121">
        <v>2.4409838E-9</v>
      </c>
      <c r="BF258" s="121">
        <v>0</v>
      </c>
      <c r="BG258" s="121">
        <v>0</v>
      </c>
      <c r="BH258" s="121">
        <v>5.0128047999999997E-13</v>
      </c>
      <c r="BI258" s="121">
        <v>4.0029488999999998E-14</v>
      </c>
      <c r="BJ258" s="121">
        <v>8.3446534000000006E-15</v>
      </c>
      <c r="BK258" s="121">
        <v>1.0146641E-10</v>
      </c>
      <c r="BL258" s="121">
        <v>1.1707051000000001E-9</v>
      </c>
      <c r="BM258" s="121">
        <v>0</v>
      </c>
      <c r="BN258" s="121">
        <v>3.5016372000000001E-4</v>
      </c>
      <c r="BO258" s="121">
        <v>1.2459770999999999</v>
      </c>
      <c r="BP258" s="121">
        <v>0</v>
      </c>
      <c r="BQ258" s="121">
        <v>0</v>
      </c>
      <c r="BR258" s="121">
        <v>0</v>
      </c>
      <c r="BT258" s="71">
        <v>5.7012535E-4</v>
      </c>
      <c r="BU258" s="71">
        <v>1.6828879999999999E-5</v>
      </c>
      <c r="BV258" s="71">
        <v>3.1072000000000001E-4</v>
      </c>
      <c r="BW258" s="71">
        <v>8.1482654000000005E-7</v>
      </c>
      <c r="BX258" s="71">
        <v>2.6034383999999999E-5</v>
      </c>
      <c r="BY258" s="71">
        <v>0</v>
      </c>
      <c r="BZ258" s="71">
        <v>0</v>
      </c>
      <c r="CA258" s="71">
        <v>0</v>
      </c>
      <c r="CB258" s="71">
        <v>9.4845018000000002E-7</v>
      </c>
      <c r="CC258" s="71">
        <v>9.1713279999999995E-7</v>
      </c>
      <c r="CD258" s="71">
        <v>0</v>
      </c>
      <c r="CE258" s="71">
        <v>0</v>
      </c>
      <c r="CF258" s="71">
        <v>0</v>
      </c>
      <c r="CG258" s="71">
        <v>1.5088134999999999E-5</v>
      </c>
      <c r="CH258" s="71">
        <v>1.9877353000000001E-4</v>
      </c>
      <c r="CI258" s="71">
        <v>2.9250344999999999E-12</v>
      </c>
      <c r="CJ258" s="71">
        <v>0</v>
      </c>
      <c r="CL258" s="186">
        <v>0</v>
      </c>
      <c r="CM258" s="186">
        <v>11.143846</v>
      </c>
      <c r="CN258" s="187">
        <v>0</v>
      </c>
      <c r="CO258" s="186">
        <v>1.1514075E-2</v>
      </c>
      <c r="CP258" s="186">
        <v>2.3700744000000001E-10</v>
      </c>
      <c r="CQ258" s="186">
        <v>2.8110347E-8</v>
      </c>
      <c r="CR258" s="186">
        <v>1.0427555E-3</v>
      </c>
      <c r="CS258" s="186">
        <v>3.3568645000000001E-2</v>
      </c>
      <c r="CT258" s="186">
        <v>0</v>
      </c>
      <c r="CU258" s="186">
        <v>0</v>
      </c>
      <c r="CW258" s="96" t="s">
        <v>1658</v>
      </c>
      <c r="CX258" s="161" t="s">
        <v>2933</v>
      </c>
    </row>
    <row r="259" spans="1:102" ht="14.4">
      <c r="A259" t="s">
        <v>3280</v>
      </c>
      <c r="B259" s="92" t="s">
        <v>896</v>
      </c>
      <c r="C259" s="126" t="str">
        <f t="shared" si="58"/>
        <v>A.030.24.122</v>
      </c>
      <c r="D259" s="11" t="s">
        <v>1702</v>
      </c>
      <c r="E259" s="125" t="s">
        <v>878</v>
      </c>
      <c r="F259" s="128" t="str">
        <f t="shared" si="59"/>
        <v>Propanil (N-(3.4-Dichlorophenyl)propanamide)</v>
      </c>
      <c r="G259" s="131">
        <f t="shared" si="69"/>
        <v>1.5802878939329998</v>
      </c>
      <c r="H259" s="183">
        <f t="shared" si="70"/>
        <v>6.1325488339999998E-2</v>
      </c>
      <c r="I259" s="183">
        <f t="shared" si="71"/>
        <v>0.110953760193</v>
      </c>
      <c r="J259" s="184">
        <f t="shared" si="72"/>
        <v>9.3936645400000005E-2</v>
      </c>
      <c r="K259" s="183">
        <v>1.3140719999999999</v>
      </c>
      <c r="L259" s="146">
        <v>5.4035178000000003E-2</v>
      </c>
      <c r="M259" s="146">
        <v>5.317293E-2</v>
      </c>
      <c r="N259" s="146">
        <v>5.2330473000000002E-2</v>
      </c>
      <c r="O259" s="146">
        <v>7.9153964E-3</v>
      </c>
      <c r="P259" s="146">
        <v>5.4324408000000002E-4</v>
      </c>
      <c r="Q259" s="146">
        <v>5.3637485999999998E-4</v>
      </c>
      <c r="R259" s="146">
        <v>3.7224878999999999E-3</v>
      </c>
      <c r="S259" s="146">
        <v>2.8326684000000001E-3</v>
      </c>
      <c r="T259" s="146">
        <v>0</v>
      </c>
      <c r="U259" s="188">
        <v>9.1103977000000003E-2</v>
      </c>
      <c r="V259" s="188">
        <v>2.3164292999999999E-5</v>
      </c>
      <c r="W259" s="146">
        <v>0</v>
      </c>
      <c r="X259" s="146">
        <v>0</v>
      </c>
      <c r="Z259" s="157">
        <f t="shared" si="63"/>
        <v>8.7604799999999994</v>
      </c>
      <c r="AB259" s="131">
        <f t="shared" si="64"/>
        <v>1.3140719999999999</v>
      </c>
      <c r="AC259" s="131">
        <f t="shared" si="65"/>
        <v>0.17225608424</v>
      </c>
      <c r="AD259" s="131">
        <f t="shared" si="66"/>
        <v>0.1109305959</v>
      </c>
      <c r="AE259" s="131">
        <f t="shared" si="67"/>
        <v>0.110953760193</v>
      </c>
      <c r="AF259" s="131">
        <f t="shared" si="68"/>
        <v>9.3936645400000005E-2</v>
      </c>
      <c r="AH259">
        <v>140.28407999999999</v>
      </c>
      <c r="AI259" s="71">
        <v>118.13142000000001</v>
      </c>
      <c r="AJ259" s="71">
        <v>12.513693</v>
      </c>
      <c r="AK259" s="71">
        <v>0</v>
      </c>
      <c r="AL259" s="71">
        <v>2.2167013</v>
      </c>
      <c r="AM259" s="71">
        <v>4.9234444000000002</v>
      </c>
      <c r="AN259" s="71">
        <v>2.4988158</v>
      </c>
      <c r="AP259" s="129">
        <v>0.16832654999999999</v>
      </c>
      <c r="AQ259" s="129">
        <v>0.15407914</v>
      </c>
      <c r="AR259" s="129">
        <v>7.0285703000000001E-3</v>
      </c>
      <c r="AS259" s="129">
        <v>7.2188434000000001E-3</v>
      </c>
      <c r="AT259" s="172">
        <f t="shared" si="60"/>
        <v>9.2373582549340006E-6</v>
      </c>
      <c r="AU259" s="172">
        <f t="shared" si="61"/>
        <v>2.5993233527143005E-8</v>
      </c>
      <c r="AV259" s="185">
        <f t="shared" si="62"/>
        <v>1.0110424758600001</v>
      </c>
      <c r="AW259" s="121">
        <v>8.1297257000000008E-6</v>
      </c>
      <c r="AX259" s="121">
        <v>2.4529345000000002E-8</v>
      </c>
      <c r="AY259" s="121">
        <v>6.7017674000000003E-13</v>
      </c>
      <c r="AZ259" s="121">
        <v>0</v>
      </c>
      <c r="BA259" s="121">
        <v>0</v>
      </c>
      <c r="BB259" s="121">
        <v>1.4023198999999999E-9</v>
      </c>
      <c r="BC259" s="121">
        <v>1.1054896E-6</v>
      </c>
      <c r="BD259" s="121">
        <v>3.1979733000000002E-10</v>
      </c>
      <c r="BE259" s="121">
        <v>1.1430881E-9</v>
      </c>
      <c r="BF259" s="121">
        <v>0</v>
      </c>
      <c r="BG259" s="121">
        <v>0</v>
      </c>
      <c r="BH259" s="121">
        <v>3.0568799999999999E-13</v>
      </c>
      <c r="BI259" s="121">
        <v>2.2398115E-14</v>
      </c>
      <c r="BJ259" s="121">
        <v>4.8342880000000003E-15</v>
      </c>
      <c r="BK259" s="121">
        <v>7.6869613999999999E-11</v>
      </c>
      <c r="BL259" s="121">
        <v>6.6376542000000004E-10</v>
      </c>
      <c r="BM259" s="121">
        <v>0</v>
      </c>
      <c r="BN259" s="121">
        <v>2.7867586000000002E-4</v>
      </c>
      <c r="BO259" s="121">
        <v>1.0107638000000001</v>
      </c>
      <c r="BP259" s="121">
        <v>0</v>
      </c>
      <c r="BQ259" s="121">
        <v>0</v>
      </c>
      <c r="BR259" s="121">
        <v>0</v>
      </c>
      <c r="BT259" s="71">
        <v>4.3707612000000001E-4</v>
      </c>
      <c r="BU259" s="71">
        <v>7.8807949000000006E-6</v>
      </c>
      <c r="BV259" s="71">
        <v>2.4426544E-4</v>
      </c>
      <c r="BW259" s="71">
        <v>4.6108050999999999E-7</v>
      </c>
      <c r="BX259" s="71">
        <v>1.3576596E-5</v>
      </c>
      <c r="BY259" s="71">
        <v>0</v>
      </c>
      <c r="BZ259" s="71">
        <v>0</v>
      </c>
      <c r="CA259" s="71">
        <v>0</v>
      </c>
      <c r="CB259" s="71">
        <v>7.5901759999999995E-7</v>
      </c>
      <c r="CC259" s="71">
        <v>5.5882195999999999E-7</v>
      </c>
      <c r="CD259" s="71">
        <v>0</v>
      </c>
      <c r="CE259" s="71">
        <v>0</v>
      </c>
      <c r="CF259" s="71">
        <v>0</v>
      </c>
      <c r="CG259" s="71">
        <v>1.0514821E-5</v>
      </c>
      <c r="CH259" s="71">
        <v>1.5905954999999999E-4</v>
      </c>
      <c r="CI259" s="71">
        <v>2.2271799000000002E-12</v>
      </c>
      <c r="CJ259" s="71">
        <v>0</v>
      </c>
      <c r="CL259" s="186">
        <v>0</v>
      </c>
      <c r="CM259" s="186">
        <v>8.7604802999999993</v>
      </c>
      <c r="CN259" s="187">
        <v>0</v>
      </c>
      <c r="CO259" s="186">
        <v>5.3919251000000001E-3</v>
      </c>
      <c r="CP259" s="186">
        <v>1.454967E-10</v>
      </c>
      <c r="CQ259" s="186">
        <v>1.7066590999999999E-8</v>
      </c>
      <c r="CR259" s="186">
        <v>5.2689790999999996E-4</v>
      </c>
      <c r="CS259" s="186">
        <v>1.8795775000000001E-2</v>
      </c>
      <c r="CT259" s="186">
        <v>0</v>
      </c>
      <c r="CU259" s="186">
        <v>0</v>
      </c>
      <c r="CW259" s="96" t="s">
        <v>1658</v>
      </c>
      <c r="CX259" s="161" t="s">
        <v>2934</v>
      </c>
    </row>
    <row r="260" spans="1:102" ht="14.4">
      <c r="A260" t="s">
        <v>3281</v>
      </c>
      <c r="B260" s="92" t="s">
        <v>896</v>
      </c>
      <c r="C260" s="126" t="str">
        <f t="shared" si="58"/>
        <v>A.030.24.123</v>
      </c>
      <c r="D260" s="11" t="s">
        <v>1702</v>
      </c>
      <c r="E260" s="125" t="s">
        <v>878</v>
      </c>
      <c r="F260" s="128" t="str">
        <f t="shared" si="59"/>
        <v>Trifluralin (2.6-Dinitro-N.N-dipropyl-4-(trifluoromethyl)aniline)</v>
      </c>
      <c r="G260" s="131">
        <f t="shared" si="69"/>
        <v>1.1664285885029999</v>
      </c>
      <c r="H260" s="183">
        <f t="shared" si="70"/>
        <v>4.8840864890000009E-2</v>
      </c>
      <c r="I260" s="183">
        <f t="shared" si="71"/>
        <v>0.111906244613</v>
      </c>
      <c r="J260" s="184">
        <f t="shared" si="72"/>
        <v>8.1537039000000006E-2</v>
      </c>
      <c r="K260" s="183">
        <v>0.92414443999999996</v>
      </c>
      <c r="L260" s="146">
        <v>6.6257444999999998E-2</v>
      </c>
      <c r="M260" s="146">
        <v>4.2164154000000002E-2</v>
      </c>
      <c r="N260" s="146">
        <v>4.0437353000000002E-2</v>
      </c>
      <c r="O260" s="146">
        <v>7.6219874000000003E-3</v>
      </c>
      <c r="P260" s="146">
        <v>3.2828783000000001E-4</v>
      </c>
      <c r="Q260" s="146">
        <v>4.5323666E-4</v>
      </c>
      <c r="R260" s="146">
        <v>3.4716532E-3</v>
      </c>
      <c r="S260" s="146">
        <v>2.168793E-3</v>
      </c>
      <c r="T260" s="146">
        <v>0</v>
      </c>
      <c r="U260" s="188">
        <v>7.9368246000000003E-2</v>
      </c>
      <c r="V260" s="188">
        <v>1.2992413E-5</v>
      </c>
      <c r="W260" s="146">
        <v>0</v>
      </c>
      <c r="X260" s="146">
        <v>0</v>
      </c>
      <c r="Z260" s="157">
        <f t="shared" si="63"/>
        <v>6.1609629333333329</v>
      </c>
      <c r="AB260" s="131">
        <f t="shared" si="64"/>
        <v>0.92414443999999996</v>
      </c>
      <c r="AC260" s="131">
        <f t="shared" si="65"/>
        <v>0.16073411709000002</v>
      </c>
      <c r="AD260" s="131">
        <f t="shared" si="66"/>
        <v>0.1118932522</v>
      </c>
      <c r="AE260" s="131">
        <f t="shared" si="67"/>
        <v>0.11190624461299999</v>
      </c>
      <c r="AF260" s="131">
        <f t="shared" si="68"/>
        <v>8.1537039000000006E-2</v>
      </c>
      <c r="AH260">
        <v>99.175175999999993</v>
      </c>
      <c r="AI260" s="71">
        <v>79.696907999999993</v>
      </c>
      <c r="AJ260" s="71">
        <v>10.93788</v>
      </c>
      <c r="AK260" s="71">
        <v>0</v>
      </c>
      <c r="AL260" s="71">
        <v>1.9981533</v>
      </c>
      <c r="AM260" s="71">
        <v>4.3541340999999996</v>
      </c>
      <c r="AN260" s="71">
        <v>2.1881010999999999</v>
      </c>
      <c r="AP260" s="129">
        <v>0.12716496999999999</v>
      </c>
      <c r="AQ260" s="129">
        <v>0.1174601</v>
      </c>
      <c r="AR260" s="129">
        <v>5.1106175000000002E-3</v>
      </c>
      <c r="AS260" s="129">
        <v>4.5942502999999999E-3</v>
      </c>
      <c r="AT260" s="172">
        <f t="shared" si="60"/>
        <v>7.0419723383889989E-6</v>
      </c>
      <c r="AU260" s="172">
        <f t="shared" si="61"/>
        <v>1.8900212254407698E-8</v>
      </c>
      <c r="AV260" s="185">
        <f t="shared" si="62"/>
        <v>0.64345242363999999</v>
      </c>
      <c r="AW260" s="121">
        <v>5.7173735999999996E-6</v>
      </c>
      <c r="AX260" s="121">
        <v>1.7250695999999999E-8</v>
      </c>
      <c r="AY260" s="121">
        <v>4.7131367E-13</v>
      </c>
      <c r="AZ260" s="121">
        <v>0</v>
      </c>
      <c r="BA260" s="121">
        <v>0</v>
      </c>
      <c r="BB260" s="121">
        <v>1.0836153E-9</v>
      </c>
      <c r="BC260" s="121">
        <v>1.3228552999999999E-6</v>
      </c>
      <c r="BD260" s="121">
        <v>2.4711715999999998E-10</v>
      </c>
      <c r="BE260" s="121">
        <v>1.4016443000000001E-9</v>
      </c>
      <c r="BF260" s="121">
        <v>0</v>
      </c>
      <c r="BG260" s="121">
        <v>0</v>
      </c>
      <c r="BH260" s="121">
        <v>2.5827569999999998E-13</v>
      </c>
      <c r="BI260" s="121">
        <v>2.0874054999999999E-14</v>
      </c>
      <c r="BJ260" s="121">
        <v>4.3309827000000003E-15</v>
      </c>
      <c r="BK260" s="121">
        <v>5.0419168999999997E-11</v>
      </c>
      <c r="BL260" s="121">
        <v>6.0940391999999997E-10</v>
      </c>
      <c r="BM260" s="121">
        <v>0</v>
      </c>
      <c r="BN260" s="121">
        <v>2.1893364E-4</v>
      </c>
      <c r="BO260" s="121">
        <v>0.64323348999999996</v>
      </c>
      <c r="BP260" s="121">
        <v>0</v>
      </c>
      <c r="BQ260" s="121">
        <v>0</v>
      </c>
      <c r="BR260" s="121">
        <v>0</v>
      </c>
      <c r="BT260" s="71">
        <v>3.1624338000000001E-4</v>
      </c>
      <c r="BU260" s="71">
        <v>9.6633593000000007E-6</v>
      </c>
      <c r="BV260" s="71">
        <v>1.7178399000000001E-4</v>
      </c>
      <c r="BW260" s="71">
        <v>4.2601174999999998E-7</v>
      </c>
      <c r="BX260" s="71">
        <v>1.4782331000000001E-5</v>
      </c>
      <c r="BY260" s="71">
        <v>0</v>
      </c>
      <c r="BZ260" s="71">
        <v>0</v>
      </c>
      <c r="CA260" s="71">
        <v>0</v>
      </c>
      <c r="CB260" s="71">
        <v>4.6626876999999999E-7</v>
      </c>
      <c r="CC260" s="71">
        <v>4.7791808999999999E-7</v>
      </c>
      <c r="CD260" s="71">
        <v>0</v>
      </c>
      <c r="CE260" s="71">
        <v>0</v>
      </c>
      <c r="CF260" s="71">
        <v>0</v>
      </c>
      <c r="CG260" s="71">
        <v>8.3570988000000007E-6</v>
      </c>
      <c r="CH260" s="71">
        <v>1.1028639999999999E-4</v>
      </c>
      <c r="CI260" s="71">
        <v>2.0021839000000001E-12</v>
      </c>
      <c r="CJ260" s="71">
        <v>0</v>
      </c>
      <c r="CL260" s="186">
        <v>0</v>
      </c>
      <c r="CM260" s="186">
        <v>6.1609629999999997</v>
      </c>
      <c r="CN260" s="187">
        <v>0</v>
      </c>
      <c r="CO260" s="186">
        <v>6.6115297000000003E-3</v>
      </c>
      <c r="CP260" s="186">
        <v>1.2199396999999999E-10</v>
      </c>
      <c r="CQ260" s="186">
        <v>1.4492712E-8</v>
      </c>
      <c r="CR260" s="186">
        <v>5.9411234999999995E-4</v>
      </c>
      <c r="CS260" s="186">
        <v>1.7503355000000002E-2</v>
      </c>
      <c r="CT260" s="186">
        <v>0</v>
      </c>
      <c r="CU260" s="186">
        <v>0</v>
      </c>
      <c r="CW260" s="96" t="s">
        <v>1671</v>
      </c>
      <c r="CX260" s="161" t="s">
        <v>2935</v>
      </c>
    </row>
    <row r="261" spans="1:102" ht="14.4">
      <c r="B261" s="92"/>
      <c r="C261" s="126"/>
      <c r="D261" s="1" t="s">
        <v>1703</v>
      </c>
      <c r="E261" s="125"/>
      <c r="J261" s="158"/>
      <c r="U261" s="4"/>
      <c r="V261" s="4"/>
      <c r="AT261" s="4"/>
      <c r="AU261" s="4"/>
      <c r="AV261" s="16"/>
      <c r="CN261" s="97"/>
      <c r="CW261" s="95"/>
      <c r="CX261" s="167"/>
    </row>
    <row r="262" spans="1:102" ht="14.4">
      <c r="A262" t="s">
        <v>1637</v>
      </c>
      <c r="B262" s="92" t="s">
        <v>896</v>
      </c>
      <c r="C262" s="126" t="str">
        <f t="shared" si="58"/>
        <v>A.030.25.101</v>
      </c>
      <c r="D262" s="11" t="s">
        <v>1703</v>
      </c>
      <c r="E262" s="125" t="s">
        <v>878</v>
      </c>
      <c r="F262" s="128" t="str">
        <f t="shared" si="59"/>
        <v>Carbaryl (Naphthalen-1-yl methylcarbamate)</v>
      </c>
      <c r="G262" s="131">
        <f t="shared" si="69"/>
        <v>0.92949161666699998</v>
      </c>
      <c r="H262" s="183">
        <f t="shared" si="70"/>
        <v>3.4300865899999991E-2</v>
      </c>
      <c r="I262" s="183">
        <f t="shared" si="71"/>
        <v>6.2410738266999999E-2</v>
      </c>
      <c r="J262" s="184">
        <f t="shared" si="72"/>
        <v>7.6076402499999987E-2</v>
      </c>
      <c r="K262" s="183">
        <v>0.75670360999999997</v>
      </c>
      <c r="L262" s="146">
        <v>3.0492234999999999E-2</v>
      </c>
      <c r="M262" s="146">
        <v>3.0275323E-2</v>
      </c>
      <c r="N262" s="146">
        <v>2.9431790999999999E-2</v>
      </c>
      <c r="O262" s="146">
        <v>4.3816693999999996E-3</v>
      </c>
      <c r="P262" s="146">
        <v>2.4927211999999999E-4</v>
      </c>
      <c r="Q262" s="146">
        <v>2.3813337999999999E-4</v>
      </c>
      <c r="R262" s="146">
        <v>1.6324889E-3</v>
      </c>
      <c r="S262" s="146">
        <v>1.9772094999999999E-3</v>
      </c>
      <c r="T262" s="146">
        <v>0</v>
      </c>
      <c r="U262" s="188">
        <v>7.4099192999999994E-2</v>
      </c>
      <c r="V262" s="188">
        <v>1.0691367E-5</v>
      </c>
      <c r="W262" s="146">
        <v>0</v>
      </c>
      <c r="X262" s="146">
        <v>0</v>
      </c>
      <c r="Z262" s="157">
        <f t="shared" si="63"/>
        <v>5.0446907333333337</v>
      </c>
      <c r="AB262" s="131">
        <f t="shared" si="64"/>
        <v>0.75670360999999997</v>
      </c>
      <c r="AC262" s="131">
        <f t="shared" si="65"/>
        <v>9.6700912800000011E-2</v>
      </c>
      <c r="AD262" s="131">
        <f t="shared" si="66"/>
        <v>6.2400046899999999E-2</v>
      </c>
      <c r="AE262" s="131">
        <f t="shared" si="67"/>
        <v>6.2410738266999999E-2</v>
      </c>
      <c r="AF262" s="131">
        <f t="shared" si="68"/>
        <v>7.6076402499999987E-2</v>
      </c>
      <c r="AH262">
        <v>84.064578999999995</v>
      </c>
      <c r="AI262" s="71">
        <v>65.860868999999994</v>
      </c>
      <c r="AJ262" s="71">
        <v>10.215935</v>
      </c>
      <c r="AK262" s="71">
        <v>0</v>
      </c>
      <c r="AL262" s="71">
        <v>1.8732686999999999</v>
      </c>
      <c r="AM262" s="71">
        <v>4.0727428000000003</v>
      </c>
      <c r="AN262" s="71">
        <v>2.0417629000000002</v>
      </c>
      <c r="AP262" s="129">
        <v>9.6206308000000004E-2</v>
      </c>
      <c r="AQ262" s="129">
        <v>8.8488840999999999E-2</v>
      </c>
      <c r="AR262" s="129">
        <v>4.0426359999999996E-3</v>
      </c>
      <c r="AS262" s="129">
        <v>3.6748304000000002E-3</v>
      </c>
      <c r="AT262" s="172">
        <f t="shared" si="60"/>
        <v>5.3050864008679996E-6</v>
      </c>
      <c r="AU262" s="172">
        <f t="shared" si="61"/>
        <v>1.4950577061100401E-8</v>
      </c>
      <c r="AV262" s="185">
        <f t="shared" si="62"/>
        <v>0.51468212914</v>
      </c>
      <c r="AW262" s="121">
        <v>4.6814730000000003E-6</v>
      </c>
      <c r="AX262" s="121">
        <v>1.4125134E-8</v>
      </c>
      <c r="AY262" s="121">
        <v>3.8591883999999999E-13</v>
      </c>
      <c r="AZ262" s="121">
        <v>0</v>
      </c>
      <c r="BA262" s="121">
        <v>0</v>
      </c>
      <c r="BB262" s="121">
        <v>7.8869505000000005E-10</v>
      </c>
      <c r="BC262" s="121">
        <v>6.2249798999999998E-7</v>
      </c>
      <c r="BD262" s="121">
        <v>1.7986095000000001E-10</v>
      </c>
      <c r="BE262" s="121">
        <v>6.4504851999999998E-10</v>
      </c>
      <c r="BF262" s="121">
        <v>0</v>
      </c>
      <c r="BG262" s="121">
        <v>0</v>
      </c>
      <c r="BH262" s="121">
        <v>1.3571765000000001E-13</v>
      </c>
      <c r="BI262" s="121">
        <v>9.8235597000000007E-15</v>
      </c>
      <c r="BJ262" s="121">
        <v>2.1310507000000001E-15</v>
      </c>
      <c r="BK262" s="121">
        <v>3.5026907999999999E-11</v>
      </c>
      <c r="BL262" s="121">
        <v>2.9168891000000001E-10</v>
      </c>
      <c r="BM262" s="121">
        <v>0</v>
      </c>
      <c r="BN262" s="121">
        <v>2.0054913999999999E-4</v>
      </c>
      <c r="BO262" s="121">
        <v>0.51448157999999999</v>
      </c>
      <c r="BP262" s="121">
        <v>0</v>
      </c>
      <c r="BQ262" s="121">
        <v>0</v>
      </c>
      <c r="BR262" s="121">
        <v>0</v>
      </c>
      <c r="BT262" s="71">
        <v>2.5196649E-4</v>
      </c>
      <c r="BU262" s="71">
        <v>4.4471593999999996E-6</v>
      </c>
      <c r="BV262" s="71">
        <v>1.4065936000000001E-4</v>
      </c>
      <c r="BW262" s="71">
        <v>2.0529302E-7</v>
      </c>
      <c r="BX262" s="71">
        <v>7.5852234E-6</v>
      </c>
      <c r="BY262" s="71">
        <v>0</v>
      </c>
      <c r="BZ262" s="71">
        <v>0</v>
      </c>
      <c r="CA262" s="71">
        <v>0</v>
      </c>
      <c r="CB262" s="71">
        <v>3.4781225999999998E-7</v>
      </c>
      <c r="CC262" s="71">
        <v>2.5640840000000002E-7</v>
      </c>
      <c r="CD262" s="71">
        <v>0</v>
      </c>
      <c r="CE262" s="71">
        <v>0</v>
      </c>
      <c r="CF262" s="71">
        <v>0</v>
      </c>
      <c r="CG262" s="71">
        <v>5.9147257999999999E-6</v>
      </c>
      <c r="CH262" s="71">
        <v>9.2550504000000005E-5</v>
      </c>
      <c r="CI262" s="71">
        <v>1.8762584999999999E-12</v>
      </c>
      <c r="CJ262" s="71">
        <v>0</v>
      </c>
      <c r="CL262" s="186">
        <v>0</v>
      </c>
      <c r="CM262" s="186">
        <v>5.0446907000000003</v>
      </c>
      <c r="CN262" s="187">
        <v>0</v>
      </c>
      <c r="CO262" s="186">
        <v>3.0426817E-3</v>
      </c>
      <c r="CP262" s="186">
        <v>6.4654724999999998E-11</v>
      </c>
      <c r="CQ262" s="186">
        <v>7.5726038000000005E-9</v>
      </c>
      <c r="CR262" s="186">
        <v>2.9521019000000001E-4</v>
      </c>
      <c r="CS262" s="186">
        <v>8.2444478000000005E-3</v>
      </c>
      <c r="CT262" s="186">
        <v>0</v>
      </c>
      <c r="CU262" s="186">
        <v>0</v>
      </c>
      <c r="CW262" s="96" t="s">
        <v>1672</v>
      </c>
      <c r="CX262" s="161" t="s">
        <v>2936</v>
      </c>
    </row>
    <row r="263" spans="1:102" ht="14.4">
      <c r="A263" t="s">
        <v>3282</v>
      </c>
      <c r="B263" s="92" t="s">
        <v>896</v>
      </c>
      <c r="C263" s="126" t="str">
        <f t="shared" si="58"/>
        <v>A.030.25.102</v>
      </c>
      <c r="D263" s="11" t="s">
        <v>1703</v>
      </c>
      <c r="E263" s="125" t="s">
        <v>878</v>
      </c>
      <c r="F263" s="128" t="str">
        <f t="shared" si="59"/>
        <v>Carbofuran (2.2-Dimethyl-2.3-dihydro-1-benzofuran-7-yl methylcarbamate)</v>
      </c>
      <c r="G263" s="131">
        <f t="shared" si="69"/>
        <v>3.5102487887359999</v>
      </c>
      <c r="H263" s="183">
        <f t="shared" si="70"/>
        <v>0.16574516520000002</v>
      </c>
      <c r="I263" s="183">
        <f t="shared" si="71"/>
        <v>0.43796647413599998</v>
      </c>
      <c r="J263" s="184">
        <f t="shared" si="72"/>
        <v>0.18342804939999999</v>
      </c>
      <c r="K263" s="183">
        <v>2.7231090999999998</v>
      </c>
      <c r="L263" s="146">
        <v>0.28263312000000002</v>
      </c>
      <c r="M263" s="146">
        <v>0.14011377</v>
      </c>
      <c r="N263" s="146">
        <v>0.13331522000000001</v>
      </c>
      <c r="O263" s="146">
        <v>2.9430771000000001E-2</v>
      </c>
      <c r="P263" s="146">
        <v>1.1046669999999999E-3</v>
      </c>
      <c r="Q263" s="146">
        <v>1.8945072E-3</v>
      </c>
      <c r="R263" s="146">
        <v>1.5178743999999999E-2</v>
      </c>
      <c r="S263" s="146">
        <v>5.2960593999999998E-3</v>
      </c>
      <c r="T263" s="146">
        <v>0</v>
      </c>
      <c r="U263" s="188">
        <v>0.17813198999999999</v>
      </c>
      <c r="V263" s="188">
        <v>4.0840136000000001E-5</v>
      </c>
      <c r="W263" s="146">
        <v>0</v>
      </c>
      <c r="X263" s="146">
        <v>0</v>
      </c>
      <c r="Z263" s="157">
        <f t="shared" si="63"/>
        <v>18.154060666666666</v>
      </c>
      <c r="AB263" s="131">
        <f t="shared" si="64"/>
        <v>2.7231090999999998</v>
      </c>
      <c r="AC263" s="131">
        <f t="shared" si="65"/>
        <v>0.6036707992</v>
      </c>
      <c r="AD263" s="131">
        <f t="shared" si="66"/>
        <v>0.43792563400000001</v>
      </c>
      <c r="AE263" s="131">
        <f t="shared" si="67"/>
        <v>0.43796647413600004</v>
      </c>
      <c r="AF263" s="131">
        <f t="shared" si="68"/>
        <v>0.18342804939999999</v>
      </c>
      <c r="AH263">
        <v>278.38709</v>
      </c>
      <c r="AI263" s="71">
        <v>234.88064</v>
      </c>
      <c r="AJ263" s="71">
        <v>24.504203</v>
      </c>
      <c r="AK263" s="71">
        <v>0</v>
      </c>
      <c r="AL263" s="71">
        <v>4.4021815000000002</v>
      </c>
      <c r="AM263" s="71">
        <v>9.6917810000000006</v>
      </c>
      <c r="AN263" s="71">
        <v>4.9082898000000004</v>
      </c>
      <c r="AP263" s="129">
        <v>0.40436940999999998</v>
      </c>
      <c r="AQ263" s="129">
        <v>0.37443098000000002</v>
      </c>
      <c r="AR263" s="129">
        <v>1.5582509E-2</v>
      </c>
      <c r="AS263" s="129">
        <v>1.4355923E-2</v>
      </c>
      <c r="AT263" s="172">
        <f t="shared" si="60"/>
        <v>2.2447900974529995E-5</v>
      </c>
      <c r="AU263" s="172">
        <f t="shared" si="61"/>
        <v>5.7627620787612001E-8</v>
      </c>
      <c r="AV263" s="185">
        <f t="shared" si="62"/>
        <v>2.0106334922499998</v>
      </c>
      <c r="AW263" s="121">
        <v>1.6846968999999998E-5</v>
      </c>
      <c r="AX263" s="121">
        <v>5.0831371000000003E-8</v>
      </c>
      <c r="AY263" s="121">
        <v>1.3887856999999999E-12</v>
      </c>
      <c r="AZ263" s="121">
        <v>0</v>
      </c>
      <c r="BA263" s="121">
        <v>0</v>
      </c>
      <c r="BB263" s="121">
        <v>3.5724994E-9</v>
      </c>
      <c r="BC263" s="121">
        <v>5.5945318999999996E-6</v>
      </c>
      <c r="BD263" s="121">
        <v>8.1470414000000003E-10</v>
      </c>
      <c r="BE263" s="121">
        <v>5.9789674999999997E-9</v>
      </c>
      <c r="BF263" s="121">
        <v>0</v>
      </c>
      <c r="BG263" s="121">
        <v>0</v>
      </c>
      <c r="BH263" s="121">
        <v>1.0795172E-12</v>
      </c>
      <c r="BI263" s="121">
        <v>9.1238004999999997E-14</v>
      </c>
      <c r="BJ263" s="121">
        <v>1.8606706999999999E-14</v>
      </c>
      <c r="BK263" s="121">
        <v>1.8100542999999999E-10</v>
      </c>
      <c r="BL263" s="121">
        <v>2.6465697000000002E-9</v>
      </c>
      <c r="BM263" s="121">
        <v>0</v>
      </c>
      <c r="BN263" s="121">
        <v>5.2579224999999995E-4</v>
      </c>
      <c r="BO263" s="121">
        <v>2.0101076999999998</v>
      </c>
      <c r="BP263" s="121">
        <v>0</v>
      </c>
      <c r="BQ263" s="121">
        <v>0</v>
      </c>
      <c r="BR263" s="121">
        <v>0</v>
      </c>
      <c r="BT263" s="71">
        <v>9.5704115E-4</v>
      </c>
      <c r="BU263" s="71">
        <v>4.1220807999999999E-5</v>
      </c>
      <c r="BV263" s="71">
        <v>5.0618338999999996E-4</v>
      </c>
      <c r="BW263" s="71">
        <v>1.841874E-6</v>
      </c>
      <c r="BX263" s="71">
        <v>6.0297896E-5</v>
      </c>
      <c r="BY263" s="71">
        <v>0</v>
      </c>
      <c r="BZ263" s="71">
        <v>0</v>
      </c>
      <c r="CA263" s="71">
        <v>0</v>
      </c>
      <c r="CB263" s="71">
        <v>1.5906722E-6</v>
      </c>
      <c r="CC263" s="71">
        <v>1.9687418999999998E-6</v>
      </c>
      <c r="CD263" s="71">
        <v>0</v>
      </c>
      <c r="CE263" s="71">
        <v>0</v>
      </c>
      <c r="CF263" s="71">
        <v>0</v>
      </c>
      <c r="CG263" s="71">
        <v>2.8159701E-5</v>
      </c>
      <c r="CH263" s="71">
        <v>3.1577805999999999E-4</v>
      </c>
      <c r="CI263" s="71">
        <v>4.4183535999999997E-12</v>
      </c>
      <c r="CJ263" s="71">
        <v>0</v>
      </c>
      <c r="CL263" s="186">
        <v>0</v>
      </c>
      <c r="CM263" s="186">
        <v>18.154060999999999</v>
      </c>
      <c r="CN263" s="187">
        <v>0</v>
      </c>
      <c r="CO263" s="186">
        <v>2.8202676999999999E-2</v>
      </c>
      <c r="CP263" s="186">
        <v>5.0798341000000003E-10</v>
      </c>
      <c r="CQ263" s="186">
        <v>6.0725025999999998E-8</v>
      </c>
      <c r="CR263" s="186">
        <v>2.4574309999999999E-3</v>
      </c>
      <c r="CS263" s="186">
        <v>7.6480073999999995E-2</v>
      </c>
      <c r="CT263" s="186">
        <v>0</v>
      </c>
      <c r="CU263" s="186">
        <v>0</v>
      </c>
      <c r="CW263" s="96" t="s">
        <v>1673</v>
      </c>
      <c r="CX263" s="161" t="s">
        <v>2937</v>
      </c>
    </row>
    <row r="264" spans="1:102" ht="14.4">
      <c r="A264" t="s">
        <v>3283</v>
      </c>
      <c r="B264" s="92" t="s">
        <v>896</v>
      </c>
      <c r="C264" s="126" t="str">
        <f t="shared" si="58"/>
        <v>A.030.25.103</v>
      </c>
      <c r="D264" s="11" t="s">
        <v>1703</v>
      </c>
      <c r="E264" s="125" t="s">
        <v>878</v>
      </c>
      <c r="F264" s="128" t="str">
        <f t="shared" si="59"/>
        <v>Chlordimeform (N'-(4-chloro-2-methylphenyl)-N.N-dimethylmethanimidamide)</v>
      </c>
      <c r="G264" s="131">
        <f t="shared" si="69"/>
        <v>1.7338044811659998</v>
      </c>
      <c r="H264" s="183">
        <f t="shared" si="70"/>
        <v>6.8548441850000003E-2</v>
      </c>
      <c r="I264" s="183">
        <f t="shared" si="71"/>
        <v>0.13935990911600002</v>
      </c>
      <c r="J264" s="184">
        <f t="shared" si="72"/>
        <v>0.12306483019999999</v>
      </c>
      <c r="K264" s="183">
        <v>1.4028312999999999</v>
      </c>
      <c r="L264" s="146">
        <v>7.5485015000000003E-2</v>
      </c>
      <c r="M264" s="146">
        <v>5.9629503E-2</v>
      </c>
      <c r="N264" s="146">
        <v>5.7791686000000002E-2</v>
      </c>
      <c r="O264" s="146">
        <v>9.6683111000000002E-3</v>
      </c>
      <c r="P264" s="146">
        <v>5.0827231999999996E-4</v>
      </c>
      <c r="Q264" s="146">
        <v>5.8017243000000002E-4</v>
      </c>
      <c r="R264" s="146">
        <v>4.2243284000000004E-3</v>
      </c>
      <c r="S264" s="146">
        <v>3.3396101999999999E-3</v>
      </c>
      <c r="T264" s="146">
        <v>0</v>
      </c>
      <c r="U264" s="188">
        <v>0.11972521999999999</v>
      </c>
      <c r="V264" s="188">
        <v>2.1062716000000001E-5</v>
      </c>
      <c r="W264" s="146">
        <v>0</v>
      </c>
      <c r="X264" s="146">
        <v>0</v>
      </c>
      <c r="Z264" s="157">
        <f t="shared" si="63"/>
        <v>9.3522086666666659</v>
      </c>
      <c r="AB264" s="131">
        <f t="shared" si="64"/>
        <v>1.4028312999999999</v>
      </c>
      <c r="AC264" s="131">
        <f t="shared" si="65"/>
        <v>0.20788728825000002</v>
      </c>
      <c r="AD264" s="131">
        <f t="shared" si="66"/>
        <v>0.13933884640000002</v>
      </c>
      <c r="AE264" s="131">
        <f t="shared" si="67"/>
        <v>0.13935990911600002</v>
      </c>
      <c r="AF264" s="131">
        <f t="shared" si="68"/>
        <v>0.12306483019999999</v>
      </c>
      <c r="AH264">
        <v>152.00912</v>
      </c>
      <c r="AI264" s="71">
        <v>122.67321</v>
      </c>
      <c r="AJ264" s="71">
        <v>16.490404999999999</v>
      </c>
      <c r="AK264" s="71">
        <v>0</v>
      </c>
      <c r="AL264" s="71">
        <v>2.9972300000000001</v>
      </c>
      <c r="AM264" s="71">
        <v>6.5517855999999997</v>
      </c>
      <c r="AN264" s="71">
        <v>3.2964916</v>
      </c>
      <c r="AP264" s="129">
        <v>0.18492170999999999</v>
      </c>
      <c r="AQ264" s="129">
        <v>0.17019862999999999</v>
      </c>
      <c r="AR264" s="129">
        <v>7.6083208000000003E-3</v>
      </c>
      <c r="AS264" s="129">
        <v>7.1147553999999997E-3</v>
      </c>
      <c r="AT264" s="172">
        <f t="shared" si="60"/>
        <v>1.0203754797768E-5</v>
      </c>
      <c r="AU264" s="172">
        <f t="shared" si="61"/>
        <v>2.8137281371260201E-8</v>
      </c>
      <c r="AV264" s="185">
        <f t="shared" si="62"/>
        <v>0.99646434102000003</v>
      </c>
      <c r="AW264" s="121">
        <v>8.6788494999999994E-6</v>
      </c>
      <c r="AX264" s="121">
        <v>2.6186183999999999E-8</v>
      </c>
      <c r="AY264" s="121">
        <v>7.1544394999999999E-13</v>
      </c>
      <c r="AZ264" s="121">
        <v>0</v>
      </c>
      <c r="BA264" s="121">
        <v>0</v>
      </c>
      <c r="BB264" s="121">
        <v>1.5486661E-9</v>
      </c>
      <c r="BC264" s="121">
        <v>1.5225349E-6</v>
      </c>
      <c r="BD264" s="121">
        <v>3.5317141000000001E-10</v>
      </c>
      <c r="BE264" s="121">
        <v>1.5968491E-9</v>
      </c>
      <c r="BF264" s="121">
        <v>0</v>
      </c>
      <c r="BG264" s="121">
        <v>0</v>
      </c>
      <c r="BH264" s="121">
        <v>3.3063032000000002E-13</v>
      </c>
      <c r="BI264" s="121">
        <v>2.5408701E-14</v>
      </c>
      <c r="BJ264" s="121">
        <v>5.3782892000000002E-15</v>
      </c>
      <c r="BK264" s="121">
        <v>7.4327367999999996E-11</v>
      </c>
      <c r="BL264" s="121">
        <v>7.4740430000000005E-10</v>
      </c>
      <c r="BM264" s="121">
        <v>0</v>
      </c>
      <c r="BN264" s="121">
        <v>3.3565101999999999E-4</v>
      </c>
      <c r="BO264" s="121">
        <v>0.99612869000000004</v>
      </c>
      <c r="BP264" s="121">
        <v>0</v>
      </c>
      <c r="BQ264" s="121">
        <v>0</v>
      </c>
      <c r="BR264" s="121">
        <v>0</v>
      </c>
      <c r="BT264" s="71">
        <v>4.7245745000000001E-4</v>
      </c>
      <c r="BU264" s="71">
        <v>1.100916E-5</v>
      </c>
      <c r="BV264" s="71">
        <v>2.6076438999999999E-4</v>
      </c>
      <c r="BW264" s="71">
        <v>5.2247177999999999E-7</v>
      </c>
      <c r="BX264" s="71">
        <v>1.7722537E-5</v>
      </c>
      <c r="BY264" s="71">
        <v>0</v>
      </c>
      <c r="BZ264" s="71">
        <v>0</v>
      </c>
      <c r="CA264" s="71">
        <v>0</v>
      </c>
      <c r="CB264" s="71">
        <v>7.1475832000000002E-7</v>
      </c>
      <c r="CC264" s="71">
        <v>6.1297698000000003E-7</v>
      </c>
      <c r="CD264" s="71">
        <v>0</v>
      </c>
      <c r="CE264" s="71">
        <v>0</v>
      </c>
      <c r="CF264" s="71">
        <v>0</v>
      </c>
      <c r="CG264" s="71">
        <v>1.1761833999999999E-5</v>
      </c>
      <c r="CH264" s="71">
        <v>1.6934932E-4</v>
      </c>
      <c r="CI264" s="71">
        <v>3.0044926000000001E-12</v>
      </c>
      <c r="CJ264" s="71">
        <v>0</v>
      </c>
      <c r="CL264" s="186">
        <v>0</v>
      </c>
      <c r="CM264" s="186">
        <v>9.3522084999999997</v>
      </c>
      <c r="CN264" s="187">
        <v>0</v>
      </c>
      <c r="CO264" s="186">
        <v>7.5323070000000002E-3</v>
      </c>
      <c r="CP264" s="186">
        <v>1.5680039E-10</v>
      </c>
      <c r="CQ264" s="186">
        <v>1.8503507E-8</v>
      </c>
      <c r="CR264" s="186">
        <v>7.0141259000000003E-4</v>
      </c>
      <c r="CS264" s="186">
        <v>2.1313984000000001E-2</v>
      </c>
      <c r="CT264" s="186">
        <v>0</v>
      </c>
      <c r="CU264" s="186">
        <v>0</v>
      </c>
      <c r="CW264" s="96" t="s">
        <v>867</v>
      </c>
      <c r="CX264" s="161" t="s">
        <v>2938</v>
      </c>
    </row>
    <row r="265" spans="1:102" ht="14.4">
      <c r="A265" t="s">
        <v>3284</v>
      </c>
      <c r="B265" s="92" t="s">
        <v>896</v>
      </c>
      <c r="C265" s="126" t="str">
        <f t="shared" si="58"/>
        <v>A.030.25.104</v>
      </c>
      <c r="D265" s="11" t="s">
        <v>1703</v>
      </c>
      <c r="E265" s="125" t="s">
        <v>878</v>
      </c>
      <c r="F265" s="128" t="str">
        <f t="shared" si="59"/>
        <v>Cypermethrin ([Cyano-(3-phenoxyphenyl)methyl]3-(2.2-dichloroethenyl)-2.2-dimethylcycl</v>
      </c>
      <c r="G265" s="131">
        <f t="shared" si="69"/>
        <v>5.070008913483</v>
      </c>
      <c r="H265" s="183">
        <f t="shared" si="70"/>
        <v>0.19766210219999997</v>
      </c>
      <c r="I265" s="183">
        <f t="shared" si="71"/>
        <v>0.35908555408300002</v>
      </c>
      <c r="J265" s="184">
        <f t="shared" si="72"/>
        <v>0.29431585719999998</v>
      </c>
      <c r="K265" s="183">
        <v>4.2189454</v>
      </c>
      <c r="L265" s="146">
        <v>0.17563734</v>
      </c>
      <c r="M265" s="146">
        <v>0.17117022000000001</v>
      </c>
      <c r="N265" s="146">
        <v>0.16852423999999999</v>
      </c>
      <c r="O265" s="146">
        <v>2.5619281000000001E-2</v>
      </c>
      <c r="P265" s="146">
        <v>1.7645566E-3</v>
      </c>
      <c r="Q265" s="146">
        <v>1.7540246000000001E-3</v>
      </c>
      <c r="R265" s="146">
        <v>1.2202843999999999E-2</v>
      </c>
      <c r="S265" s="146">
        <v>8.9754672000000001E-3</v>
      </c>
      <c r="T265" s="146">
        <v>0</v>
      </c>
      <c r="U265" s="188">
        <v>0.28534039</v>
      </c>
      <c r="V265" s="188">
        <v>7.5150083000000004E-5</v>
      </c>
      <c r="W265" s="146">
        <v>0</v>
      </c>
      <c r="X265" s="146">
        <v>0</v>
      </c>
      <c r="Z265" s="157">
        <f t="shared" si="63"/>
        <v>28.126302666666668</v>
      </c>
      <c r="AB265" s="131">
        <f t="shared" si="64"/>
        <v>4.2189454</v>
      </c>
      <c r="AC265" s="131">
        <f t="shared" si="65"/>
        <v>0.55667250619999997</v>
      </c>
      <c r="AD265" s="131">
        <f t="shared" si="66"/>
        <v>0.35901040400000001</v>
      </c>
      <c r="AE265" s="131">
        <f t="shared" si="67"/>
        <v>0.35908555408299997</v>
      </c>
      <c r="AF265" s="131">
        <f t="shared" si="68"/>
        <v>0.29431585719999998</v>
      </c>
      <c r="AH265">
        <v>449.18650000000002</v>
      </c>
      <c r="AI265" s="71">
        <v>379.86196999999999</v>
      </c>
      <c r="AJ265" s="71">
        <v>39.181339999999999</v>
      </c>
      <c r="AK265" s="71">
        <v>0</v>
      </c>
      <c r="AL265" s="71">
        <v>6.9206873</v>
      </c>
      <c r="AM265" s="71">
        <v>15.398922000000001</v>
      </c>
      <c r="AN265" s="71">
        <v>7.8235802000000003</v>
      </c>
      <c r="AP265" s="129">
        <v>0.54129746000000001</v>
      </c>
      <c r="AQ265" s="129">
        <v>0.49539184000000003</v>
      </c>
      <c r="AR265" s="129">
        <v>2.2579017E-2</v>
      </c>
      <c r="AS265" s="129">
        <v>2.3326603000000001E-2</v>
      </c>
      <c r="AT265" s="172">
        <f t="shared" si="60"/>
        <v>2.9699750295650003E-5</v>
      </c>
      <c r="AU265" s="172">
        <f t="shared" si="61"/>
        <v>8.3502282058221994E-8</v>
      </c>
      <c r="AV265" s="185">
        <f t="shared" si="62"/>
        <v>3.2670311929699998</v>
      </c>
      <c r="AW265" s="121">
        <v>2.6101209000000001E-5</v>
      </c>
      <c r="AX265" s="121">
        <v>7.8753647999999999E-8</v>
      </c>
      <c r="AY265" s="121">
        <v>2.1516622000000002E-12</v>
      </c>
      <c r="AZ265" s="121">
        <v>0</v>
      </c>
      <c r="BA265" s="121">
        <v>0</v>
      </c>
      <c r="BB265" s="121">
        <v>4.5160090000000001E-9</v>
      </c>
      <c r="BC265" s="121">
        <v>3.5916001999999999E-6</v>
      </c>
      <c r="BD265" s="121">
        <v>1.0298703E-9</v>
      </c>
      <c r="BE265" s="121">
        <v>3.7155232000000002E-9</v>
      </c>
      <c r="BF265" s="121">
        <v>0</v>
      </c>
      <c r="BG265" s="121">
        <v>0</v>
      </c>
      <c r="BH265" s="121">
        <v>9.9964188999999997E-13</v>
      </c>
      <c r="BI265" s="121">
        <v>7.3422851000000002E-14</v>
      </c>
      <c r="BJ265" s="121">
        <v>1.5831281E-14</v>
      </c>
      <c r="BK265" s="121">
        <v>2.5004854999999998E-10</v>
      </c>
      <c r="BL265" s="121">
        <v>2.1750381000000002E-9</v>
      </c>
      <c r="BM265" s="121">
        <v>0</v>
      </c>
      <c r="BN265" s="121">
        <v>8.8109297000000001E-4</v>
      </c>
      <c r="BO265" s="121">
        <v>3.2661500999999999</v>
      </c>
      <c r="BP265" s="121">
        <v>0</v>
      </c>
      <c r="BQ265" s="121">
        <v>0</v>
      </c>
      <c r="BR265" s="121">
        <v>0</v>
      </c>
      <c r="BT265" s="71">
        <v>1.4037677E-3</v>
      </c>
      <c r="BU265" s="71">
        <v>2.5615939999999999E-5</v>
      </c>
      <c r="BV265" s="71">
        <v>7.8423595999999995E-4</v>
      </c>
      <c r="BW265" s="71">
        <v>1.5100469E-6</v>
      </c>
      <c r="BX265" s="71">
        <v>4.4032041E-5</v>
      </c>
      <c r="BY265" s="71">
        <v>0</v>
      </c>
      <c r="BZ265" s="71">
        <v>0</v>
      </c>
      <c r="CA265" s="71">
        <v>0</v>
      </c>
      <c r="CB265" s="71">
        <v>2.4661209999999999E-6</v>
      </c>
      <c r="CC265" s="71">
        <v>1.8246705E-6</v>
      </c>
      <c r="CD265" s="71">
        <v>0</v>
      </c>
      <c r="CE265" s="71">
        <v>0</v>
      </c>
      <c r="CF265" s="71">
        <v>0</v>
      </c>
      <c r="CG265" s="71">
        <v>3.3877134999999997E-5</v>
      </c>
      <c r="CH265" s="71">
        <v>5.1020575000000005E-4</v>
      </c>
      <c r="CI265" s="71">
        <v>6.9552562000000002E-12</v>
      </c>
      <c r="CJ265" s="71">
        <v>0</v>
      </c>
      <c r="CL265" s="186">
        <v>0</v>
      </c>
      <c r="CM265" s="186">
        <v>28.126303</v>
      </c>
      <c r="CN265" s="187">
        <v>0</v>
      </c>
      <c r="CO265" s="186">
        <v>1.7526053E-2</v>
      </c>
      <c r="CP265" s="186">
        <v>4.7570884000000001E-10</v>
      </c>
      <c r="CQ265" s="186">
        <v>5.5816779999999999E-8</v>
      </c>
      <c r="CR265" s="186">
        <v>1.7099211999999999E-3</v>
      </c>
      <c r="CS265" s="186">
        <v>6.1612855000000001E-2</v>
      </c>
      <c r="CT265" s="186">
        <v>0</v>
      </c>
      <c r="CU265" s="186">
        <v>0</v>
      </c>
      <c r="CW265" s="96" t="s">
        <v>1674</v>
      </c>
      <c r="CX265" s="161" t="s">
        <v>2939</v>
      </c>
    </row>
    <row r="266" spans="1:102" ht="14.4">
      <c r="A266" t="s">
        <v>1638</v>
      </c>
      <c r="B266" s="92" t="s">
        <v>896</v>
      </c>
      <c r="C266" s="126" t="str">
        <f t="shared" si="58"/>
        <v>A.030.25.105</v>
      </c>
      <c r="D266" s="11" t="s">
        <v>1703</v>
      </c>
      <c r="E266" s="125" t="s">
        <v>878</v>
      </c>
      <c r="F266" s="128" t="str">
        <f t="shared" si="59"/>
        <v>Lindane (Hexachlorocyclohexane, or benzene hexachloride, BHC)</v>
      </c>
      <c r="G266" s="131">
        <f t="shared" si="69"/>
        <v>0.61758327147570002</v>
      </c>
      <c r="H266" s="183">
        <f t="shared" si="70"/>
        <v>2.4341928259999999E-2</v>
      </c>
      <c r="I266" s="183">
        <f t="shared" si="71"/>
        <v>4.9033937515700003E-2</v>
      </c>
      <c r="J266" s="184">
        <f t="shared" si="72"/>
        <v>4.3633575700000003E-2</v>
      </c>
      <c r="K266" s="183">
        <v>0.50057383</v>
      </c>
      <c r="L266" s="146">
        <v>2.6357525999999999E-2</v>
      </c>
      <c r="M266" s="146">
        <v>2.1179730000000001E-2</v>
      </c>
      <c r="N266" s="146">
        <v>2.0546508000000002E-2</v>
      </c>
      <c r="O266" s="146">
        <v>3.4077044999999999E-3</v>
      </c>
      <c r="P266" s="146">
        <v>1.8236041E-4</v>
      </c>
      <c r="Q266" s="146">
        <v>2.0535535000000001E-4</v>
      </c>
      <c r="R266" s="146">
        <v>1.4891027E-3</v>
      </c>
      <c r="S266" s="146">
        <v>1.1886386999999999E-3</v>
      </c>
      <c r="T266" s="146">
        <v>0</v>
      </c>
      <c r="U266" s="188">
        <v>4.2444937000000002E-2</v>
      </c>
      <c r="V266" s="188">
        <v>7.5788157E-6</v>
      </c>
      <c r="W266" s="146">
        <v>0</v>
      </c>
      <c r="X266" s="146">
        <v>0</v>
      </c>
      <c r="Z266" s="157">
        <f t="shared" si="63"/>
        <v>3.3371588666666669</v>
      </c>
      <c r="AB266" s="131">
        <f t="shared" si="64"/>
        <v>0.50057383</v>
      </c>
      <c r="AC266" s="131">
        <f t="shared" si="65"/>
        <v>7.3368286960000001E-2</v>
      </c>
      <c r="AD266" s="131">
        <f t="shared" si="66"/>
        <v>4.9026358700000001E-2</v>
      </c>
      <c r="AE266" s="131">
        <f t="shared" si="67"/>
        <v>4.9033937515700003E-2</v>
      </c>
      <c r="AF266" s="131">
        <f t="shared" si="68"/>
        <v>4.3633575700000003E-2</v>
      </c>
      <c r="AH266">
        <v>54.236403000000003</v>
      </c>
      <c r="AI266" s="71">
        <v>43.839084</v>
      </c>
      <c r="AJ266" s="71">
        <v>5.8456006</v>
      </c>
      <c r="AK266" s="71">
        <v>0</v>
      </c>
      <c r="AL266" s="71">
        <v>1.0615189</v>
      </c>
      <c r="AM266" s="71">
        <v>2.3217120000000002</v>
      </c>
      <c r="AN266" s="71">
        <v>1.1684873</v>
      </c>
      <c r="AP266" s="129">
        <v>6.5805253999999994E-2</v>
      </c>
      <c r="AQ266" s="129">
        <v>6.0545975000000002E-2</v>
      </c>
      <c r="AR266" s="129">
        <v>2.7114550999999998E-3</v>
      </c>
      <c r="AS266" s="129">
        <v>2.5478246E-3</v>
      </c>
      <c r="AT266" s="172">
        <f t="shared" si="60"/>
        <v>3.6298545513209998E-6</v>
      </c>
      <c r="AU266" s="172">
        <f t="shared" si="61"/>
        <v>1.00275708277717E-8</v>
      </c>
      <c r="AV266" s="185">
        <f t="shared" si="62"/>
        <v>0.35683817806000001</v>
      </c>
      <c r="AW266" s="121">
        <v>3.0968833999999999E-6</v>
      </c>
      <c r="AX266" s="121">
        <v>9.3440449000000002E-9</v>
      </c>
      <c r="AY266" s="121">
        <v>2.5529264999999998E-13</v>
      </c>
      <c r="AZ266" s="121">
        <v>0</v>
      </c>
      <c r="BA266" s="121">
        <v>0</v>
      </c>
      <c r="BB266" s="121">
        <v>5.5059269000000005E-10</v>
      </c>
      <c r="BC266" s="121">
        <v>5.3213034E-7</v>
      </c>
      <c r="BD266" s="121">
        <v>1.2556199E-10</v>
      </c>
      <c r="BE266" s="121">
        <v>5.5758076000000003E-10</v>
      </c>
      <c r="BF266" s="121">
        <v>0</v>
      </c>
      <c r="BG266" s="121">
        <v>0</v>
      </c>
      <c r="BH266" s="121">
        <v>1.1702907000000001E-13</v>
      </c>
      <c r="BI266" s="121">
        <v>8.9569936000000006E-15</v>
      </c>
      <c r="BJ266" s="121">
        <v>1.8990581000000001E-15</v>
      </c>
      <c r="BK266" s="121">
        <v>2.6581461E-11</v>
      </c>
      <c r="BL266" s="121">
        <v>2.6363716999999999E-10</v>
      </c>
      <c r="BM266" s="121">
        <v>0</v>
      </c>
      <c r="BN266" s="121">
        <v>1.1936806E-4</v>
      </c>
      <c r="BO266" s="121">
        <v>0.35671881</v>
      </c>
      <c r="BP266" s="121">
        <v>0</v>
      </c>
      <c r="BQ266" s="121">
        <v>0</v>
      </c>
      <c r="BR266" s="121">
        <v>0</v>
      </c>
      <c r="BT266" s="71">
        <v>1.6840704999999999E-4</v>
      </c>
      <c r="BU266" s="71">
        <v>3.8441301999999996E-6</v>
      </c>
      <c r="BV266" s="71">
        <v>9.3048845000000006E-5</v>
      </c>
      <c r="BW266" s="71">
        <v>1.8425803000000001E-7</v>
      </c>
      <c r="BX266" s="71">
        <v>6.2167109000000003E-6</v>
      </c>
      <c r="BY266" s="71">
        <v>0</v>
      </c>
      <c r="BZ266" s="71">
        <v>0</v>
      </c>
      <c r="CA266" s="71">
        <v>0</v>
      </c>
      <c r="CB266" s="71">
        <v>2.5627981000000001E-7</v>
      </c>
      <c r="CC266" s="71">
        <v>2.1688822999999999E-7</v>
      </c>
      <c r="CD266" s="71">
        <v>0</v>
      </c>
      <c r="CE266" s="71">
        <v>0</v>
      </c>
      <c r="CF266" s="71">
        <v>0</v>
      </c>
      <c r="CG266" s="71">
        <v>4.1771112000000002E-6</v>
      </c>
      <c r="CH266" s="71">
        <v>6.0462830999999998E-5</v>
      </c>
      <c r="CI266" s="71">
        <v>1.0641736E-12</v>
      </c>
      <c r="CJ266" s="71">
        <v>0</v>
      </c>
      <c r="CL266" s="186">
        <v>0</v>
      </c>
      <c r="CM266" s="186">
        <v>3.3371588999999999</v>
      </c>
      <c r="CN266" s="187">
        <v>0</v>
      </c>
      <c r="CO266" s="186">
        <v>2.6300979E-3</v>
      </c>
      <c r="CP266" s="186">
        <v>5.5518241999999999E-11</v>
      </c>
      <c r="CQ266" s="186">
        <v>6.5480809000000003E-9</v>
      </c>
      <c r="CR266" s="186">
        <v>2.4570834000000002E-4</v>
      </c>
      <c r="CS266" s="186">
        <v>7.5137785000000002E-3</v>
      </c>
      <c r="CT266" s="186">
        <v>0</v>
      </c>
      <c r="CU266" s="186">
        <v>0</v>
      </c>
      <c r="CW266" s="96" t="s">
        <v>1675</v>
      </c>
      <c r="CX266" s="161" t="s">
        <v>2940</v>
      </c>
    </row>
    <row r="267" spans="1:102" ht="14.4">
      <c r="A267" t="s">
        <v>1639</v>
      </c>
      <c r="B267" s="92" t="s">
        <v>896</v>
      </c>
      <c r="C267" s="126" t="str">
        <f t="shared" si="58"/>
        <v>A.030.25.106</v>
      </c>
      <c r="D267" s="11" t="s">
        <v>1703</v>
      </c>
      <c r="E267" s="125" t="s">
        <v>878</v>
      </c>
      <c r="F267" s="128" t="str">
        <f t="shared" si="59"/>
        <v>Malathion (Diethyl 2-[(dimethoxyphosphorothioyl)sulfanyl]butanedioate)</v>
      </c>
      <c r="G267" s="131">
        <f t="shared" si="69"/>
        <v>1.568358873637</v>
      </c>
      <c r="H267" s="183">
        <f t="shared" si="70"/>
        <v>6.1166587020000003E-2</v>
      </c>
      <c r="I267" s="183">
        <f t="shared" si="71"/>
        <v>0.12812508411699999</v>
      </c>
      <c r="J267" s="184">
        <f t="shared" si="72"/>
        <v>0.12886590249999999</v>
      </c>
      <c r="K267" s="183">
        <v>1.2502013000000001</v>
      </c>
      <c r="L267" s="146">
        <v>7.1018181E-2</v>
      </c>
      <c r="M267" s="146">
        <v>5.3590662999999997E-2</v>
      </c>
      <c r="N267" s="146">
        <v>5.1508044000000003E-2</v>
      </c>
      <c r="O267" s="146">
        <v>8.7882896000000005E-3</v>
      </c>
      <c r="P267" s="146">
        <v>3.9614301999999998E-4</v>
      </c>
      <c r="Q267" s="146">
        <v>4.741104E-4</v>
      </c>
      <c r="R267" s="146">
        <v>3.4999949000000001E-3</v>
      </c>
      <c r="S267" s="146">
        <v>3.2683224999999999E-3</v>
      </c>
      <c r="T267" s="146">
        <v>0</v>
      </c>
      <c r="U267" s="188">
        <v>0.12559757999999999</v>
      </c>
      <c r="V267" s="188">
        <v>1.6245217000000001E-5</v>
      </c>
      <c r="W267" s="146">
        <v>0</v>
      </c>
      <c r="X267" s="146">
        <v>0</v>
      </c>
      <c r="Z267" s="157">
        <f t="shared" si="63"/>
        <v>8.334675333333335</v>
      </c>
      <c r="AB267" s="131">
        <f t="shared" si="64"/>
        <v>1.2502013000000001</v>
      </c>
      <c r="AC267" s="131">
        <f t="shared" si="65"/>
        <v>0.18927542591999999</v>
      </c>
      <c r="AD267" s="131">
        <f t="shared" si="66"/>
        <v>0.12810883889999999</v>
      </c>
      <c r="AE267" s="131">
        <f t="shared" si="67"/>
        <v>0.12812508411699999</v>
      </c>
      <c r="AF267" s="131">
        <f t="shared" si="68"/>
        <v>0.12886590249999999</v>
      </c>
      <c r="AH267">
        <v>138.06779</v>
      </c>
      <c r="AI267" s="71">
        <v>107.15879</v>
      </c>
      <c r="AJ267" s="71">
        <v>17.326612999999998</v>
      </c>
      <c r="AK267" s="71">
        <v>0</v>
      </c>
      <c r="AL267" s="71">
        <v>3.1949638999999999</v>
      </c>
      <c r="AM267" s="71">
        <v>6.9223812000000002</v>
      </c>
      <c r="AN267" s="71">
        <v>3.4650381000000001</v>
      </c>
      <c r="AP267" s="129">
        <v>0.16555993999999999</v>
      </c>
      <c r="AQ267" s="129">
        <v>0.15285960000000001</v>
      </c>
      <c r="AR267" s="129">
        <v>6.8019528999999999E-3</v>
      </c>
      <c r="AS267" s="129">
        <v>5.8983856999999997E-3</v>
      </c>
      <c r="AT267" s="172">
        <f t="shared" si="60"/>
        <v>9.1642446844170004E-6</v>
      </c>
      <c r="AU267" s="172">
        <f t="shared" si="61"/>
        <v>2.5155151046654602E-8</v>
      </c>
      <c r="AV267" s="185">
        <f t="shared" si="62"/>
        <v>0.82610443913999998</v>
      </c>
      <c r="AW267" s="121">
        <v>7.7345787999999998E-6</v>
      </c>
      <c r="AX267" s="121">
        <v>2.3337090999999998E-8</v>
      </c>
      <c r="AY267" s="121">
        <v>6.3760267000000002E-13</v>
      </c>
      <c r="AZ267" s="121">
        <v>0</v>
      </c>
      <c r="BA267" s="121">
        <v>0</v>
      </c>
      <c r="BB267" s="121">
        <v>1.3802809E-9</v>
      </c>
      <c r="BC267" s="121">
        <v>1.4276091000000001E-6</v>
      </c>
      <c r="BD267" s="121">
        <v>3.1477137999999998E-10</v>
      </c>
      <c r="BE267" s="121">
        <v>1.5023554E-9</v>
      </c>
      <c r="BF267" s="121">
        <v>0</v>
      </c>
      <c r="BG267" s="121">
        <v>0</v>
      </c>
      <c r="BH267" s="121">
        <v>2.7018288999999999E-13</v>
      </c>
      <c r="BI267" s="121">
        <v>2.1049871E-14</v>
      </c>
      <c r="BJ267" s="121">
        <v>4.4312236000000004E-15</v>
      </c>
      <c r="BK267" s="121">
        <v>5.8603787000000005E-11</v>
      </c>
      <c r="BL267" s="121">
        <v>6.1789973000000004E-10</v>
      </c>
      <c r="BM267" s="121">
        <v>0</v>
      </c>
      <c r="BN267" s="121">
        <v>3.3332913999999998E-4</v>
      </c>
      <c r="BO267" s="121">
        <v>0.82577111000000003</v>
      </c>
      <c r="BP267" s="121">
        <v>0</v>
      </c>
      <c r="BQ267" s="121">
        <v>0</v>
      </c>
      <c r="BR267" s="121">
        <v>0</v>
      </c>
      <c r="BT267" s="71">
        <v>4.2259173E-4</v>
      </c>
      <c r="BU267" s="71">
        <v>1.0357692000000001E-5</v>
      </c>
      <c r="BV267" s="71">
        <v>2.3239286999999999E-4</v>
      </c>
      <c r="BW267" s="71">
        <v>4.3460894000000002E-7</v>
      </c>
      <c r="BX267" s="71">
        <v>1.6398210999999998E-5</v>
      </c>
      <c r="BY267" s="71">
        <v>0</v>
      </c>
      <c r="BZ267" s="71">
        <v>0</v>
      </c>
      <c r="CA267" s="71">
        <v>0</v>
      </c>
      <c r="CB267" s="71">
        <v>5.5836510999999999E-7</v>
      </c>
      <c r="CC267" s="71">
        <v>5.0878223999999995E-7</v>
      </c>
      <c r="CD267" s="71">
        <v>0</v>
      </c>
      <c r="CE267" s="71">
        <v>0</v>
      </c>
      <c r="CF267" s="71">
        <v>0</v>
      </c>
      <c r="CG267" s="71">
        <v>1.0518393E-5</v>
      </c>
      <c r="CH267" s="71">
        <v>1.5142279999999999E-4</v>
      </c>
      <c r="CI267" s="71">
        <v>3.1986000000000001E-12</v>
      </c>
      <c r="CJ267" s="71">
        <v>0</v>
      </c>
      <c r="CL267" s="186">
        <v>0</v>
      </c>
      <c r="CM267" s="186">
        <v>8.3346754000000001</v>
      </c>
      <c r="CN267" s="187">
        <v>0</v>
      </c>
      <c r="CO267" s="186">
        <v>7.0865820000000001E-3</v>
      </c>
      <c r="CP267" s="186">
        <v>1.2799583000000001E-10</v>
      </c>
      <c r="CQ267" s="186">
        <v>1.5131354999999999E-8</v>
      </c>
      <c r="CR267" s="186">
        <v>6.5222816000000004E-4</v>
      </c>
      <c r="CS267" s="186">
        <v>1.7655710000000002E-2</v>
      </c>
      <c r="CT267" s="186">
        <v>0</v>
      </c>
      <c r="CU267" s="186">
        <v>0</v>
      </c>
      <c r="CW267" s="96" t="s">
        <v>1674</v>
      </c>
      <c r="CX267" s="161" t="s">
        <v>2941</v>
      </c>
    </row>
    <row r="268" spans="1:102" ht="14.4">
      <c r="A268" t="s">
        <v>3285</v>
      </c>
      <c r="B268" s="92" t="s">
        <v>896</v>
      </c>
      <c r="C268" s="126" t="str">
        <f t="shared" si="58"/>
        <v>A.030.25.107</v>
      </c>
      <c r="D268" s="11" t="s">
        <v>1703</v>
      </c>
      <c r="E268" s="125" t="s">
        <v>878</v>
      </c>
      <c r="F268" s="128" t="str">
        <f t="shared" si="59"/>
        <v>Methoxychlor (1.1'-(2.2.2-Trichloroethane-1.1-diyl)bis(4-methoxybenzene))</v>
      </c>
      <c r="G268" s="131">
        <f t="shared" si="69"/>
        <v>0.80422860550699993</v>
      </c>
      <c r="H268" s="183">
        <f t="shared" si="70"/>
        <v>3.2143434200000001E-2</v>
      </c>
      <c r="I268" s="183">
        <f t="shared" si="71"/>
        <v>6.0720931106999998E-2</v>
      </c>
      <c r="J268" s="184">
        <f t="shared" si="72"/>
        <v>4.2969350199999999E-2</v>
      </c>
      <c r="K268" s="183">
        <v>0.66839488999999996</v>
      </c>
      <c r="L268" s="146">
        <v>3.0875969999999999E-2</v>
      </c>
      <c r="M268" s="146">
        <v>2.7689846000000001E-2</v>
      </c>
      <c r="N268" s="146">
        <v>2.7239724E-2</v>
      </c>
      <c r="O268" s="146">
        <v>4.3119326000000003E-3</v>
      </c>
      <c r="P268" s="146">
        <v>2.8920281999999999E-4</v>
      </c>
      <c r="Q268" s="146">
        <v>3.0257477999999998E-4</v>
      </c>
      <c r="R268" s="146">
        <v>2.1429159999999999E-3</v>
      </c>
      <c r="S268" s="146">
        <v>1.3575041999999999E-3</v>
      </c>
      <c r="T268" s="146">
        <v>0</v>
      </c>
      <c r="U268" s="188">
        <v>4.1611846000000001E-2</v>
      </c>
      <c r="V268" s="188">
        <v>1.2199107000000001E-5</v>
      </c>
      <c r="W268" s="146">
        <v>0</v>
      </c>
      <c r="X268" s="146">
        <v>0</v>
      </c>
      <c r="Z268" s="157">
        <f t="shared" si="63"/>
        <v>4.4559659333333332</v>
      </c>
      <c r="AB268" s="131">
        <f t="shared" si="64"/>
        <v>0.66839488999999996</v>
      </c>
      <c r="AC268" s="131">
        <f t="shared" si="65"/>
        <v>9.2852166199999989E-2</v>
      </c>
      <c r="AD268" s="131">
        <f t="shared" si="66"/>
        <v>6.0708732000000001E-2</v>
      </c>
      <c r="AE268" s="131">
        <f t="shared" si="67"/>
        <v>6.0720931107000005E-2</v>
      </c>
      <c r="AF268" s="131">
        <f t="shared" si="68"/>
        <v>4.2969350199999999E-2</v>
      </c>
      <c r="AH268">
        <v>70.432956000000004</v>
      </c>
      <c r="AI268" s="71">
        <v>60.349901000000003</v>
      </c>
      <c r="AJ268" s="71">
        <v>5.7084087999999999</v>
      </c>
      <c r="AK268" s="71">
        <v>0</v>
      </c>
      <c r="AL268" s="71">
        <v>0.99907665999999995</v>
      </c>
      <c r="AM268" s="71">
        <v>2.2357597</v>
      </c>
      <c r="AN268" s="71">
        <v>1.1398096</v>
      </c>
      <c r="AP268" s="129">
        <v>8.6831122999999996E-2</v>
      </c>
      <c r="AQ268" s="129">
        <v>7.9474558000000001E-2</v>
      </c>
      <c r="AR268" s="129">
        <v>3.5954722999999998E-3</v>
      </c>
      <c r="AS268" s="129">
        <v>3.7610921000000002E-3</v>
      </c>
      <c r="AT268" s="172">
        <f t="shared" si="60"/>
        <v>4.7646617565019992E-6</v>
      </c>
      <c r="AU268" s="172">
        <f t="shared" si="61"/>
        <v>1.32968652106733E-8</v>
      </c>
      <c r="AV268" s="185">
        <f t="shared" si="62"/>
        <v>0.52676360009000001</v>
      </c>
      <c r="AW268" s="121">
        <v>4.1351364000000003E-6</v>
      </c>
      <c r="AX268" s="121">
        <v>1.2476705E-8</v>
      </c>
      <c r="AY268" s="121">
        <v>3.4088140000000001E-13</v>
      </c>
      <c r="AZ268" s="121">
        <v>0</v>
      </c>
      <c r="BA268" s="121">
        <v>0</v>
      </c>
      <c r="BB268" s="121">
        <v>7.2995338999999995E-10</v>
      </c>
      <c r="BC268" s="121">
        <v>6.2837312E-7</v>
      </c>
      <c r="BD268" s="121">
        <v>1.6646497999999999E-10</v>
      </c>
      <c r="BE268" s="121">
        <v>6.5316626000000002E-10</v>
      </c>
      <c r="BF268" s="121">
        <v>0</v>
      </c>
      <c r="BG268" s="121">
        <v>0</v>
      </c>
      <c r="BH268" s="121">
        <v>1.7243782999999999E-13</v>
      </c>
      <c r="BI268" s="121">
        <v>1.2891920000000001E-14</v>
      </c>
      <c r="BJ268" s="121">
        <v>2.7595233000000001E-15</v>
      </c>
      <c r="BK268" s="121">
        <v>4.1445652E-11</v>
      </c>
      <c r="BL268" s="121">
        <v>3.8083746000000001E-10</v>
      </c>
      <c r="BM268" s="121">
        <v>0</v>
      </c>
      <c r="BN268" s="121">
        <v>1.3238009E-4</v>
      </c>
      <c r="BO268" s="121">
        <v>0.52663121999999996</v>
      </c>
      <c r="BP268" s="121">
        <v>0</v>
      </c>
      <c r="BQ268" s="121">
        <v>0</v>
      </c>
      <c r="BR268" s="121">
        <v>0</v>
      </c>
      <c r="BT268" s="71">
        <v>2.2323834999999999E-4</v>
      </c>
      <c r="BU268" s="71">
        <v>4.5031255999999998E-6</v>
      </c>
      <c r="BV268" s="71">
        <v>1.2424415E-4</v>
      </c>
      <c r="BW268" s="71">
        <v>2.6405339999999998E-7</v>
      </c>
      <c r="BX268" s="71">
        <v>7.5689047000000002E-6</v>
      </c>
      <c r="BY268" s="71">
        <v>0</v>
      </c>
      <c r="BZ268" s="71">
        <v>0</v>
      </c>
      <c r="CA268" s="71">
        <v>0</v>
      </c>
      <c r="CB268" s="71">
        <v>4.0507331E-7</v>
      </c>
      <c r="CC268" s="71">
        <v>3.1340364000000001E-7</v>
      </c>
      <c r="CD268" s="71">
        <v>0</v>
      </c>
      <c r="CE268" s="71">
        <v>0</v>
      </c>
      <c r="CF268" s="71">
        <v>0</v>
      </c>
      <c r="CG268" s="71">
        <v>5.4993333000000001E-6</v>
      </c>
      <c r="CH268" s="71">
        <v>8.0440300999999999E-5</v>
      </c>
      <c r="CI268" s="71">
        <v>1.0049371000000001E-12</v>
      </c>
      <c r="CJ268" s="71">
        <v>0</v>
      </c>
      <c r="CL268" s="186">
        <v>0</v>
      </c>
      <c r="CM268" s="186">
        <v>4.4559660000000001</v>
      </c>
      <c r="CN268" s="187">
        <v>0</v>
      </c>
      <c r="CO268" s="186">
        <v>3.0809728999999998E-3</v>
      </c>
      <c r="CP268" s="186">
        <v>8.1950838999999998E-11</v>
      </c>
      <c r="CQ268" s="186">
        <v>9.6368702000000005E-9</v>
      </c>
      <c r="CR268" s="186">
        <v>2.9581113999999997E-4</v>
      </c>
      <c r="CS268" s="186">
        <v>1.0816704999999999E-2</v>
      </c>
      <c r="CT268" s="186">
        <v>0</v>
      </c>
      <c r="CU268" s="186">
        <v>0</v>
      </c>
      <c r="CW268" s="96" t="s">
        <v>1676</v>
      </c>
      <c r="CX268" s="161" t="s">
        <v>2942</v>
      </c>
    </row>
    <row r="269" spans="1:102" ht="14.4">
      <c r="A269" t="s">
        <v>3286</v>
      </c>
      <c r="B269" s="92" t="s">
        <v>896</v>
      </c>
      <c r="C269" s="126" t="str">
        <f t="shared" si="58"/>
        <v>A.030.25.108</v>
      </c>
      <c r="D269" s="11" t="s">
        <v>1703</v>
      </c>
      <c r="E269" s="125" t="s">
        <v>878</v>
      </c>
      <c r="F269" s="128" t="str">
        <f t="shared" si="59"/>
        <v>Methyl  parathion (O.O-Dimethyl O-4-nitrophenyl phosphorothioate)</v>
      </c>
      <c r="G269" s="131">
        <f t="shared" si="69"/>
        <v>1.1806674495659999</v>
      </c>
      <c r="H269" s="183">
        <f t="shared" si="70"/>
        <v>4.3814260540000004E-2</v>
      </c>
      <c r="I269" s="183">
        <f t="shared" si="71"/>
        <v>8.3325292925999994E-2</v>
      </c>
      <c r="J269" s="184">
        <f t="shared" si="72"/>
        <v>0.1019429761</v>
      </c>
      <c r="K269" s="183">
        <v>0.95158491999999995</v>
      </c>
      <c r="L269" s="146">
        <v>4.2493095000000002E-2</v>
      </c>
      <c r="M269" s="146">
        <v>3.8729725999999999E-2</v>
      </c>
      <c r="N269" s="146">
        <v>3.7433695000000003E-2</v>
      </c>
      <c r="O269" s="146">
        <v>5.7883520999999997E-3</v>
      </c>
      <c r="P269" s="146">
        <v>2.9397195999999998E-4</v>
      </c>
      <c r="Q269" s="146">
        <v>2.9824148000000001E-4</v>
      </c>
      <c r="R269" s="146">
        <v>2.0899989999999999E-3</v>
      </c>
      <c r="S269" s="146">
        <v>2.5750870999999998E-3</v>
      </c>
      <c r="T269" s="146">
        <v>0</v>
      </c>
      <c r="U269" s="188">
        <v>9.9367889000000001E-2</v>
      </c>
      <c r="V269" s="188">
        <v>1.2472926E-5</v>
      </c>
      <c r="W269" s="146">
        <v>0</v>
      </c>
      <c r="X269" s="146">
        <v>0</v>
      </c>
      <c r="Z269" s="157">
        <f t="shared" si="63"/>
        <v>6.3438994666666666</v>
      </c>
      <c r="AB269" s="131">
        <f t="shared" si="64"/>
        <v>0.95158491999999995</v>
      </c>
      <c r="AC269" s="131">
        <f t="shared" si="65"/>
        <v>0.12712708054000002</v>
      </c>
      <c r="AD269" s="131">
        <f t="shared" si="66"/>
        <v>8.3312819999999996E-2</v>
      </c>
      <c r="AE269" s="131">
        <f t="shared" si="67"/>
        <v>8.3325292925999994E-2</v>
      </c>
      <c r="AF269" s="131">
        <f t="shared" si="68"/>
        <v>0.1019429761</v>
      </c>
      <c r="AH269">
        <v>106.3811</v>
      </c>
      <c r="AI269" s="71">
        <v>81.924880999999999</v>
      </c>
      <c r="AJ269" s="71">
        <v>13.708777</v>
      </c>
      <c r="AK269" s="71">
        <v>0</v>
      </c>
      <c r="AL269" s="71">
        <v>2.5289128000000001</v>
      </c>
      <c r="AM269" s="71">
        <v>5.4779223999999997</v>
      </c>
      <c r="AN269" s="71">
        <v>2.7406092000000002</v>
      </c>
      <c r="AP269" s="129">
        <v>0.12217805</v>
      </c>
      <c r="AQ269" s="129">
        <v>0.11260778</v>
      </c>
      <c r="AR269" s="129">
        <v>5.1081998000000002E-3</v>
      </c>
      <c r="AS269" s="129">
        <v>4.4620720000000001E-3</v>
      </c>
      <c r="AT269" s="172">
        <f t="shared" si="60"/>
        <v>6.7510657344059999E-6</v>
      </c>
      <c r="AU269" s="172">
        <f t="shared" si="61"/>
        <v>1.8891270956462295E-8</v>
      </c>
      <c r="AV269" s="185">
        <f t="shared" si="62"/>
        <v>0.62494005266999997</v>
      </c>
      <c r="AW269" s="121">
        <v>5.8871387000000001E-6</v>
      </c>
      <c r="AX269" s="121">
        <v>1.7762917999999999E-8</v>
      </c>
      <c r="AY269" s="121">
        <v>4.8530830999999999E-13</v>
      </c>
      <c r="AZ269" s="121">
        <v>0</v>
      </c>
      <c r="BA269" s="121">
        <v>0</v>
      </c>
      <c r="BB269" s="121">
        <v>1.0031251999999999E-9</v>
      </c>
      <c r="BC269" s="121">
        <v>8.6250999000000003E-7</v>
      </c>
      <c r="BD269" s="121">
        <v>2.2876147E-10</v>
      </c>
      <c r="BE269" s="121">
        <v>8.9892093000000004E-10</v>
      </c>
      <c r="BF269" s="121">
        <v>0</v>
      </c>
      <c r="BG269" s="121">
        <v>0</v>
      </c>
      <c r="BH269" s="121">
        <v>1.6997035999999999E-13</v>
      </c>
      <c r="BI269" s="121">
        <v>1.2574555000000001E-14</v>
      </c>
      <c r="BJ269" s="121">
        <v>2.7032372999999998E-15</v>
      </c>
      <c r="BK269" s="121">
        <v>4.1842705999999999E-11</v>
      </c>
      <c r="BL269" s="121">
        <v>3.7207649999999999E-10</v>
      </c>
      <c r="BM269" s="121">
        <v>0</v>
      </c>
      <c r="BN269" s="121">
        <v>2.6284266999999998E-4</v>
      </c>
      <c r="BO269" s="121">
        <v>0.62467720999999998</v>
      </c>
      <c r="BP269" s="121">
        <v>0</v>
      </c>
      <c r="BQ269" s="121">
        <v>0</v>
      </c>
      <c r="BR269" s="121">
        <v>0</v>
      </c>
      <c r="BT269" s="71">
        <v>3.1824365000000001E-4</v>
      </c>
      <c r="BU269" s="71">
        <v>6.1974324999999999E-6</v>
      </c>
      <c r="BV269" s="71">
        <v>1.7688474999999999E-4</v>
      </c>
      <c r="BW269" s="71">
        <v>2.6270742000000001E-7</v>
      </c>
      <c r="BX269" s="71">
        <v>1.0286077E-5</v>
      </c>
      <c r="BY269" s="71">
        <v>0</v>
      </c>
      <c r="BZ269" s="71">
        <v>0</v>
      </c>
      <c r="CA269" s="71">
        <v>0</v>
      </c>
      <c r="CB269" s="71">
        <v>4.1120534000000002E-7</v>
      </c>
      <c r="CC269" s="71">
        <v>3.2352294E-7</v>
      </c>
      <c r="CD269" s="71">
        <v>0</v>
      </c>
      <c r="CE269" s="71">
        <v>0</v>
      </c>
      <c r="CF269" s="71">
        <v>0</v>
      </c>
      <c r="CG269" s="71">
        <v>7.557949E-6</v>
      </c>
      <c r="CH269" s="71">
        <v>1.1632E-4</v>
      </c>
      <c r="CI269" s="71">
        <v>2.5316235000000001E-12</v>
      </c>
      <c r="CJ269" s="71">
        <v>0</v>
      </c>
      <c r="CL269" s="186">
        <v>0</v>
      </c>
      <c r="CM269" s="186">
        <v>6.3438993999999997</v>
      </c>
      <c r="CN269" s="187">
        <v>0</v>
      </c>
      <c r="CO269" s="186">
        <v>4.2401931000000002E-3</v>
      </c>
      <c r="CP269" s="186">
        <v>8.0841979000000001E-11</v>
      </c>
      <c r="CQ269" s="186">
        <v>9.4939874999999998E-9</v>
      </c>
      <c r="CR269" s="186">
        <v>4.0347080000000001E-4</v>
      </c>
      <c r="CS269" s="186">
        <v>1.0551326999999999E-2</v>
      </c>
      <c r="CT269" s="186">
        <v>0</v>
      </c>
      <c r="CU269" s="186">
        <v>0</v>
      </c>
      <c r="CW269" s="96" t="s">
        <v>1677</v>
      </c>
      <c r="CX269" s="161" t="s">
        <v>2943</v>
      </c>
    </row>
    <row r="270" spans="1:102" ht="14.4">
      <c r="A270" t="s">
        <v>3287</v>
      </c>
      <c r="B270" s="92" t="s">
        <v>896</v>
      </c>
      <c r="C270" s="126" t="str">
        <f t="shared" si="58"/>
        <v>A.030.25.109</v>
      </c>
      <c r="D270" s="11" t="s">
        <v>1703</v>
      </c>
      <c r="E270" s="125" t="s">
        <v>878</v>
      </c>
      <c r="F270" s="128" t="str">
        <f t="shared" si="59"/>
        <v>Parathion (O.O-Diethyl O-(4-nitrophenyl) phosphorothioate)</v>
      </c>
      <c r="G270" s="131">
        <f t="shared" si="69"/>
        <v>1.0100522711619999</v>
      </c>
      <c r="H270" s="183">
        <f t="shared" si="70"/>
        <v>3.7786274860000003E-2</v>
      </c>
      <c r="I270" s="183">
        <f t="shared" si="71"/>
        <v>7.0354961301999988E-2</v>
      </c>
      <c r="J270" s="184">
        <f t="shared" si="72"/>
        <v>8.0465394999999995E-2</v>
      </c>
      <c r="K270" s="183">
        <v>0.82144563999999998</v>
      </c>
      <c r="L270" s="146">
        <v>3.5184111999999997E-2</v>
      </c>
      <c r="M270" s="146">
        <v>3.3252094000000003E-2</v>
      </c>
      <c r="N270" s="146">
        <v>3.2308774999999998E-2</v>
      </c>
      <c r="O270" s="146">
        <v>4.9272096000000003E-3</v>
      </c>
      <c r="P270" s="146">
        <v>2.7609202E-4</v>
      </c>
      <c r="Q270" s="146">
        <v>2.7419823999999998E-4</v>
      </c>
      <c r="R270" s="146">
        <v>1.9069950000000001E-3</v>
      </c>
      <c r="S270" s="146">
        <v>2.1082900000000001E-3</v>
      </c>
      <c r="T270" s="146">
        <v>0</v>
      </c>
      <c r="U270" s="188">
        <v>7.8357104999999996E-2</v>
      </c>
      <c r="V270" s="188">
        <v>1.1760302E-5</v>
      </c>
      <c r="W270" s="146">
        <v>0</v>
      </c>
      <c r="X270" s="146">
        <v>0</v>
      </c>
      <c r="Z270" s="157">
        <f t="shared" si="63"/>
        <v>5.4763042666666664</v>
      </c>
      <c r="AB270" s="131">
        <f t="shared" si="64"/>
        <v>0.82144563999999998</v>
      </c>
      <c r="AC270" s="131">
        <f t="shared" si="65"/>
        <v>0.10812947585999998</v>
      </c>
      <c r="AD270" s="131">
        <f t="shared" si="66"/>
        <v>7.0343200999999994E-2</v>
      </c>
      <c r="AE270" s="131">
        <f t="shared" si="67"/>
        <v>7.0354961302000002E-2</v>
      </c>
      <c r="AF270" s="131">
        <f t="shared" si="68"/>
        <v>8.0465394999999995E-2</v>
      </c>
      <c r="AH270">
        <v>90.814052000000004</v>
      </c>
      <c r="AI270" s="71">
        <v>71.573607999999993</v>
      </c>
      <c r="AJ270" s="71">
        <v>10.801038999999999</v>
      </c>
      <c r="AK270" s="71">
        <v>0</v>
      </c>
      <c r="AL270" s="71">
        <v>1.9773392000000001</v>
      </c>
      <c r="AM270" s="71">
        <v>4.3032947000000004</v>
      </c>
      <c r="AN270" s="71">
        <v>2.1587713000000002</v>
      </c>
      <c r="AP270" s="129">
        <v>0.10516265</v>
      </c>
      <c r="AQ270" s="129">
        <v>9.6735982999999998E-2</v>
      </c>
      <c r="AR270" s="129">
        <v>4.4010268E-3</v>
      </c>
      <c r="AS270" s="129">
        <v>4.0256418000000002E-3</v>
      </c>
      <c r="AT270" s="172">
        <f t="shared" si="60"/>
        <v>5.7995194085470005E-6</v>
      </c>
      <c r="AU270" s="172">
        <f t="shared" si="61"/>
        <v>1.62759865850696E-8</v>
      </c>
      <c r="AV270" s="185">
        <f t="shared" si="62"/>
        <v>0.56381538238000006</v>
      </c>
      <c r="AW270" s="121">
        <v>5.0820104000000002E-6</v>
      </c>
      <c r="AX270" s="121">
        <v>1.5333651999999998E-8</v>
      </c>
      <c r="AY270" s="121">
        <v>4.1893728000000002E-13</v>
      </c>
      <c r="AZ270" s="121">
        <v>0</v>
      </c>
      <c r="BA270" s="121">
        <v>0</v>
      </c>
      <c r="BB270" s="121">
        <v>8.6579069000000004E-10</v>
      </c>
      <c r="BC270" s="121">
        <v>7.1626418000000001E-7</v>
      </c>
      <c r="BD270" s="121">
        <v>1.9744251000000001E-10</v>
      </c>
      <c r="BE270" s="121">
        <v>7.4430291999999998E-10</v>
      </c>
      <c r="BF270" s="121">
        <v>0</v>
      </c>
      <c r="BG270" s="121">
        <v>0</v>
      </c>
      <c r="BH270" s="121">
        <v>1.5626926999999999E-13</v>
      </c>
      <c r="BI270" s="121">
        <v>1.1474157E-14</v>
      </c>
      <c r="BJ270" s="121">
        <v>2.4743626000000002E-15</v>
      </c>
      <c r="BK270" s="121">
        <v>3.9116386999999998E-11</v>
      </c>
      <c r="BL270" s="121">
        <v>3.3992146999999998E-10</v>
      </c>
      <c r="BM270" s="121">
        <v>0</v>
      </c>
      <c r="BN270" s="121">
        <v>2.1347238E-4</v>
      </c>
      <c r="BO270" s="121">
        <v>0.56360191000000004</v>
      </c>
      <c r="BP270" s="121">
        <v>0</v>
      </c>
      <c r="BQ270" s="121">
        <v>0</v>
      </c>
      <c r="BR270" s="121">
        <v>0</v>
      </c>
      <c r="BT270" s="71">
        <v>2.7410838000000001E-4</v>
      </c>
      <c r="BU270" s="71">
        <v>5.1314492000000003E-6</v>
      </c>
      <c r="BV270" s="71">
        <v>1.5269388999999999E-4</v>
      </c>
      <c r="BW270" s="71">
        <v>2.388256E-7</v>
      </c>
      <c r="BX270" s="71">
        <v>8.6371987E-6</v>
      </c>
      <c r="BY270" s="71">
        <v>0</v>
      </c>
      <c r="BZ270" s="71">
        <v>0</v>
      </c>
      <c r="CA270" s="71">
        <v>0</v>
      </c>
      <c r="CB270" s="71">
        <v>3.8584811E-7</v>
      </c>
      <c r="CC270" s="71">
        <v>2.9388263999999998E-7</v>
      </c>
      <c r="CD270" s="71">
        <v>0</v>
      </c>
      <c r="CE270" s="71">
        <v>0</v>
      </c>
      <c r="CF270" s="71">
        <v>0</v>
      </c>
      <c r="CG270" s="71">
        <v>6.5090962999999998E-6</v>
      </c>
      <c r="CH270" s="71">
        <v>1.0021817999999999E-4</v>
      </c>
      <c r="CI270" s="71">
        <v>1.9807941E-12</v>
      </c>
      <c r="CJ270" s="71">
        <v>0</v>
      </c>
      <c r="CL270" s="186">
        <v>0</v>
      </c>
      <c r="CM270" s="186">
        <v>5.4763042999999998</v>
      </c>
      <c r="CN270" s="187">
        <v>0</v>
      </c>
      <c r="CO270" s="186">
        <v>3.5108627999999998E-3</v>
      </c>
      <c r="CP270" s="186">
        <v>7.4367076999999997E-11</v>
      </c>
      <c r="CQ270" s="186">
        <v>8.7254339999999998E-9</v>
      </c>
      <c r="CR270" s="186">
        <v>3.3742575000000001E-4</v>
      </c>
      <c r="CS270" s="186">
        <v>9.6285753000000009E-3</v>
      </c>
      <c r="CT270" s="186">
        <v>0</v>
      </c>
      <c r="CU270" s="186">
        <v>0</v>
      </c>
      <c r="CW270" s="96" t="s">
        <v>1677</v>
      </c>
      <c r="CX270" s="161" t="s">
        <v>2944</v>
      </c>
    </row>
    <row r="271" spans="1:102" ht="14.4">
      <c r="A271" t="s">
        <v>3288</v>
      </c>
      <c r="B271" s="92" t="s">
        <v>896</v>
      </c>
      <c r="C271" s="126" t="str">
        <f t="shared" si="58"/>
        <v>A.030.25.110</v>
      </c>
      <c r="D271" s="11" t="s">
        <v>1703</v>
      </c>
      <c r="E271" s="125" t="s">
        <v>878</v>
      </c>
      <c r="F271" s="128" t="str">
        <f t="shared" si="59"/>
        <v>Phorate (O.O-Diethyl S-[(ethylsulfanyl)methyl] phosphorodithioate)</v>
      </c>
      <c r="G271" s="131">
        <f t="shared" si="69"/>
        <v>1.4817560315580001</v>
      </c>
      <c r="H271" s="183">
        <f t="shared" si="70"/>
        <v>5.7492235990000001E-2</v>
      </c>
      <c r="I271" s="183">
        <f t="shared" si="71"/>
        <v>0.120367594068</v>
      </c>
      <c r="J271" s="184">
        <f t="shared" si="72"/>
        <v>0.1247853015</v>
      </c>
      <c r="K271" s="183">
        <v>1.1791109</v>
      </c>
      <c r="L271" s="146">
        <v>6.6679786000000005E-2</v>
      </c>
      <c r="M271" s="146">
        <v>5.0456180000000003E-2</v>
      </c>
      <c r="N271" s="146">
        <v>4.8445438E-2</v>
      </c>
      <c r="O271" s="146">
        <v>8.2467119999999998E-3</v>
      </c>
      <c r="P271" s="146">
        <v>3.6429509999999997E-4</v>
      </c>
      <c r="Q271" s="146">
        <v>4.3579088999999999E-4</v>
      </c>
      <c r="R271" s="146">
        <v>3.2166872999999999E-3</v>
      </c>
      <c r="S271" s="146">
        <v>3.1340715000000002E-3</v>
      </c>
      <c r="T271" s="146">
        <v>0</v>
      </c>
      <c r="U271" s="188">
        <v>0.12165123</v>
      </c>
      <c r="V271" s="188">
        <v>1.4940768E-5</v>
      </c>
      <c r="W271" s="146">
        <v>0</v>
      </c>
      <c r="X271" s="146">
        <v>0</v>
      </c>
      <c r="Z271" s="157">
        <f t="shared" si="63"/>
        <v>7.8607393333333331</v>
      </c>
      <c r="AB271" s="131">
        <f t="shared" si="64"/>
        <v>1.1791109</v>
      </c>
      <c r="AC271" s="131">
        <f t="shared" si="65"/>
        <v>0.17784488929</v>
      </c>
      <c r="AD271" s="131">
        <f t="shared" si="66"/>
        <v>0.1203526533</v>
      </c>
      <c r="AE271" s="131">
        <f t="shared" si="67"/>
        <v>0.12036759406800002</v>
      </c>
      <c r="AF271" s="131">
        <f t="shared" si="68"/>
        <v>0.1247853015</v>
      </c>
      <c r="AH271">
        <v>130.71466000000001</v>
      </c>
      <c r="AI271" s="71">
        <v>100.75912</v>
      </c>
      <c r="AJ271" s="71">
        <v>16.785831000000002</v>
      </c>
      <c r="AK271" s="71">
        <v>0</v>
      </c>
      <c r="AL271" s="71">
        <v>3.1013004999999998</v>
      </c>
      <c r="AM271" s="71">
        <v>6.7114077999999999</v>
      </c>
      <c r="AN271" s="71">
        <v>3.3570015</v>
      </c>
      <c r="AP271" s="129">
        <v>0.15597137999999999</v>
      </c>
      <c r="AQ271" s="129">
        <v>0.14406533999999999</v>
      </c>
      <c r="AR271" s="129">
        <v>6.4132327999999999E-3</v>
      </c>
      <c r="AS271" s="129">
        <v>5.4928095000000001E-3</v>
      </c>
      <c r="AT271" s="172">
        <f t="shared" si="60"/>
        <v>8.6370105927069997E-6</v>
      </c>
      <c r="AU271" s="172">
        <f t="shared" si="61"/>
        <v>2.3717576260958494E-8</v>
      </c>
      <c r="AV271" s="185">
        <f t="shared" si="62"/>
        <v>0.76930105247999991</v>
      </c>
      <c r="AW271" s="121">
        <v>7.2947659000000004E-6</v>
      </c>
      <c r="AX271" s="121">
        <v>2.2010068999999999E-8</v>
      </c>
      <c r="AY271" s="121">
        <v>6.0134654E-13</v>
      </c>
      <c r="AZ271" s="121">
        <v>0</v>
      </c>
      <c r="BA271" s="121">
        <v>0</v>
      </c>
      <c r="BB271" s="121">
        <v>1.2982110999999999E-9</v>
      </c>
      <c r="BC271" s="121">
        <v>1.3403246999999999E-6</v>
      </c>
      <c r="BD271" s="121">
        <v>2.9605545000000001E-10</v>
      </c>
      <c r="BE271" s="121">
        <v>1.4105786999999999E-9</v>
      </c>
      <c r="BF271" s="121">
        <v>0</v>
      </c>
      <c r="BG271" s="121">
        <v>0</v>
      </c>
      <c r="BH271" s="121">
        <v>2.4834566E-13</v>
      </c>
      <c r="BI271" s="121">
        <v>1.9346004000000001E-14</v>
      </c>
      <c r="BJ271" s="121">
        <v>4.0727544999999997E-15</v>
      </c>
      <c r="BK271" s="121">
        <v>5.3886086999999997E-11</v>
      </c>
      <c r="BL271" s="121">
        <v>5.6789551999999997E-10</v>
      </c>
      <c r="BM271" s="121">
        <v>0</v>
      </c>
      <c r="BN271" s="121">
        <v>3.2033247999999997E-4</v>
      </c>
      <c r="BO271" s="121">
        <v>0.76898071999999995</v>
      </c>
      <c r="BP271" s="121">
        <v>0</v>
      </c>
      <c r="BQ271" s="121">
        <v>0</v>
      </c>
      <c r="BR271" s="121">
        <v>0</v>
      </c>
      <c r="BT271" s="71">
        <v>3.9854004000000002E-4</v>
      </c>
      <c r="BU271" s="71">
        <v>9.7249560000000005E-6</v>
      </c>
      <c r="BV271" s="71">
        <v>2.1917826000000001E-4</v>
      </c>
      <c r="BW271" s="71">
        <v>3.9995637E-7</v>
      </c>
      <c r="BX271" s="71">
        <v>1.5392248999999999E-5</v>
      </c>
      <c r="BY271" s="71">
        <v>0</v>
      </c>
      <c r="BZ271" s="71">
        <v>0</v>
      </c>
      <c r="CA271" s="71">
        <v>0</v>
      </c>
      <c r="CB271" s="71">
        <v>5.1346339000000001E-7</v>
      </c>
      <c r="CC271" s="71">
        <v>4.6924408000000002E-7</v>
      </c>
      <c r="CD271" s="71">
        <v>0</v>
      </c>
      <c r="CE271" s="71">
        <v>0</v>
      </c>
      <c r="CF271" s="71">
        <v>0</v>
      </c>
      <c r="CG271" s="71">
        <v>9.8918860999999992E-6</v>
      </c>
      <c r="CH271" s="71">
        <v>1.4297002E-4</v>
      </c>
      <c r="CI271" s="71">
        <v>3.1042888E-12</v>
      </c>
      <c r="CJ271" s="71">
        <v>0</v>
      </c>
      <c r="CL271" s="186">
        <v>0</v>
      </c>
      <c r="CM271" s="186">
        <v>7.8607391</v>
      </c>
      <c r="CN271" s="187">
        <v>0</v>
      </c>
      <c r="CO271" s="186">
        <v>6.6536731999999998E-3</v>
      </c>
      <c r="CP271" s="186">
        <v>1.1765192999999999E-10</v>
      </c>
      <c r="CQ271" s="186">
        <v>1.3908286E-8</v>
      </c>
      <c r="CR271" s="186">
        <v>6.1226696000000005E-4</v>
      </c>
      <c r="CS271" s="186">
        <v>1.6226596999999999E-2</v>
      </c>
      <c r="CT271" s="186">
        <v>0</v>
      </c>
      <c r="CU271" s="186">
        <v>0</v>
      </c>
      <c r="CW271" s="96" t="s">
        <v>1678</v>
      </c>
      <c r="CX271" s="161" t="s">
        <v>2945</v>
      </c>
    </row>
    <row r="272" spans="1:102" ht="14.4">
      <c r="A272" t="s">
        <v>1640</v>
      </c>
      <c r="B272" s="92" t="s">
        <v>896</v>
      </c>
      <c r="C272" s="126" t="str">
        <f t="shared" si="58"/>
        <v>A.030.25.111</v>
      </c>
      <c r="D272" s="11" t="s">
        <v>1703</v>
      </c>
      <c r="E272" s="125" t="s">
        <v>878</v>
      </c>
      <c r="F272" s="128" t="str">
        <f t="shared" si="59"/>
        <v>Toxaphene (Polychlorocamphene)</v>
      </c>
      <c r="G272" s="131">
        <f t="shared" si="69"/>
        <v>0.60847621870269997</v>
      </c>
      <c r="H272" s="183">
        <f t="shared" si="70"/>
        <v>2.2952594410000002E-2</v>
      </c>
      <c r="I272" s="183">
        <f t="shared" si="71"/>
        <v>4.2420654892699999E-2</v>
      </c>
      <c r="J272" s="184">
        <f t="shared" si="72"/>
        <v>4.5646309400000001E-2</v>
      </c>
      <c r="K272" s="183">
        <v>0.49745665999999999</v>
      </c>
      <c r="L272" s="146">
        <v>2.1071432000000001E-2</v>
      </c>
      <c r="M272" s="146">
        <v>2.0128859999999998E-2</v>
      </c>
      <c r="N272" s="146">
        <v>1.9617783E-2</v>
      </c>
      <c r="O272" s="146">
        <v>2.9840479E-3</v>
      </c>
      <c r="P272" s="146">
        <v>1.7621059E-4</v>
      </c>
      <c r="Q272" s="146">
        <v>1.7455292E-4</v>
      </c>
      <c r="R272" s="146">
        <v>1.2128536000000001E-3</v>
      </c>
      <c r="S272" s="146">
        <v>1.2289864E-3</v>
      </c>
      <c r="T272" s="146">
        <v>0</v>
      </c>
      <c r="U272" s="188">
        <v>4.4417323000000002E-2</v>
      </c>
      <c r="V272" s="188">
        <v>7.5092926999999996E-6</v>
      </c>
      <c r="W272" s="146">
        <v>0</v>
      </c>
      <c r="X272" s="146">
        <v>0</v>
      </c>
      <c r="Z272" s="157">
        <f t="shared" si="63"/>
        <v>3.3163777333333333</v>
      </c>
      <c r="AB272" s="131">
        <f t="shared" si="64"/>
        <v>0.49745665999999999</v>
      </c>
      <c r="AC272" s="131">
        <f t="shared" si="65"/>
        <v>6.5365740009999992E-2</v>
      </c>
      <c r="AD272" s="131">
        <f t="shared" si="66"/>
        <v>4.24131456E-2</v>
      </c>
      <c r="AE272" s="131">
        <f t="shared" si="67"/>
        <v>4.2420654892699999E-2</v>
      </c>
      <c r="AF272" s="131">
        <f t="shared" si="68"/>
        <v>4.5646309400000001E-2</v>
      </c>
      <c r="AH272">
        <v>54.555708000000003</v>
      </c>
      <c r="AI272" s="71">
        <v>43.668474000000003</v>
      </c>
      <c r="AJ272" s="71">
        <v>6.1187025999999998</v>
      </c>
      <c r="AK272" s="71">
        <v>0</v>
      </c>
      <c r="AL272" s="71">
        <v>1.1135542</v>
      </c>
      <c r="AM272" s="71">
        <v>2.4322541000000002</v>
      </c>
      <c r="AN272" s="71">
        <v>1.2227233</v>
      </c>
      <c r="AP272" s="129">
        <v>6.3681969000000005E-2</v>
      </c>
      <c r="AQ272" s="129">
        <v>5.8510936E-2</v>
      </c>
      <c r="AR272" s="129">
        <v>2.6639435E-3</v>
      </c>
      <c r="AS272" s="129">
        <v>2.5070889000000001E-3</v>
      </c>
      <c r="AT272" s="172">
        <f t="shared" si="60"/>
        <v>3.5078499209719999E-6</v>
      </c>
      <c r="AU272" s="172">
        <f t="shared" si="61"/>
        <v>9.8518621850275001E-9</v>
      </c>
      <c r="AV272" s="185">
        <f t="shared" si="62"/>
        <v>0.35113289605999998</v>
      </c>
      <c r="AW272" s="121">
        <v>3.0775986E-6</v>
      </c>
      <c r="AX272" s="121">
        <v>9.2858577000000005E-9</v>
      </c>
      <c r="AY272" s="121">
        <v>2.5370289999999998E-13</v>
      </c>
      <c r="AZ272" s="121">
        <v>0</v>
      </c>
      <c r="BA272" s="121">
        <v>0</v>
      </c>
      <c r="BB272" s="121">
        <v>5.2570531000000003E-10</v>
      </c>
      <c r="BC272" s="121">
        <v>4.2948444000000002E-7</v>
      </c>
      <c r="BD272" s="121">
        <v>1.1988644999999999E-10</v>
      </c>
      <c r="BE272" s="121">
        <v>4.4575598E-10</v>
      </c>
      <c r="BF272" s="121">
        <v>0</v>
      </c>
      <c r="BG272" s="121">
        <v>0</v>
      </c>
      <c r="BH272" s="121">
        <v>9.9480170000000003E-14</v>
      </c>
      <c r="BI272" s="121">
        <v>7.2976439999999993E-15</v>
      </c>
      <c r="BJ272" s="121">
        <v>1.5743135000000001E-15</v>
      </c>
      <c r="BK272" s="121">
        <v>2.4951511999999999E-11</v>
      </c>
      <c r="BL272" s="121">
        <v>2.1622415000000001E-10</v>
      </c>
      <c r="BM272" s="121">
        <v>0</v>
      </c>
      <c r="BN272" s="121">
        <v>1.2371606000000001E-4</v>
      </c>
      <c r="BO272" s="121">
        <v>0.35100917999999998</v>
      </c>
      <c r="BP272" s="121">
        <v>0</v>
      </c>
      <c r="BQ272" s="121">
        <v>0</v>
      </c>
      <c r="BR272" s="121">
        <v>0</v>
      </c>
      <c r="BT272" s="71">
        <v>1.6585990000000001E-4</v>
      </c>
      <c r="BU272" s="71">
        <v>3.0731764E-6</v>
      </c>
      <c r="BV272" s="71">
        <v>9.2469412000000006E-5</v>
      </c>
      <c r="BW272" s="71">
        <v>1.5145065E-7</v>
      </c>
      <c r="BX272" s="71">
        <v>5.2024432000000004E-6</v>
      </c>
      <c r="BY272" s="71">
        <v>0</v>
      </c>
      <c r="BZ272" s="71">
        <v>0</v>
      </c>
      <c r="CA272" s="71">
        <v>0</v>
      </c>
      <c r="CB272" s="71">
        <v>2.4623397999999999E-7</v>
      </c>
      <c r="CC272" s="71">
        <v>1.8566575999999999E-7</v>
      </c>
      <c r="CD272" s="71">
        <v>0</v>
      </c>
      <c r="CE272" s="71">
        <v>0</v>
      </c>
      <c r="CF272" s="71">
        <v>0</v>
      </c>
      <c r="CG272" s="71">
        <v>3.9495353999999997E-6</v>
      </c>
      <c r="CH272" s="71">
        <v>6.0581985999999999E-5</v>
      </c>
      <c r="CI272" s="71">
        <v>1.1160867000000001E-12</v>
      </c>
      <c r="CJ272" s="71">
        <v>0</v>
      </c>
      <c r="CL272" s="186">
        <v>0</v>
      </c>
      <c r="CM272" s="186">
        <v>3.3163778000000002</v>
      </c>
      <c r="CN272" s="187">
        <v>0</v>
      </c>
      <c r="CO272" s="186">
        <v>2.1026225999999999E-3</v>
      </c>
      <c r="CP272" s="186">
        <v>4.7344914000000001E-11</v>
      </c>
      <c r="CQ272" s="186">
        <v>5.5543109000000003E-9</v>
      </c>
      <c r="CR272" s="186">
        <v>2.0290873999999999E-4</v>
      </c>
      <c r="CS272" s="186">
        <v>6.1238875999999999E-3</v>
      </c>
      <c r="CT272" s="186">
        <v>0</v>
      </c>
      <c r="CU272" s="186">
        <v>0</v>
      </c>
      <c r="CW272" s="96" t="s">
        <v>826</v>
      </c>
      <c r="CX272" s="161" t="s">
        <v>2946</v>
      </c>
    </row>
    <row r="273" spans="1:102" ht="14.4">
      <c r="B273" s="92"/>
      <c r="C273" s="126"/>
      <c r="D273" s="1" t="s">
        <v>1704</v>
      </c>
      <c r="E273" s="125"/>
      <c r="J273" s="158"/>
      <c r="U273" s="4"/>
      <c r="V273" s="4"/>
      <c r="AT273" s="4"/>
      <c r="AU273" s="4"/>
      <c r="AV273" s="16"/>
      <c r="CN273" s="97"/>
      <c r="CW273" s="90"/>
      <c r="CX273" s="163"/>
    </row>
    <row r="274" spans="1:102" ht="14.4">
      <c r="A274" t="s">
        <v>2231</v>
      </c>
      <c r="B274" s="92" t="s">
        <v>896</v>
      </c>
      <c r="C274" s="126" t="str">
        <f t="shared" si="58"/>
        <v>A.030.26.101</v>
      </c>
      <c r="D274" s="11" t="s">
        <v>1704</v>
      </c>
      <c r="E274" s="125" t="s">
        <v>878</v>
      </c>
      <c r="F274" s="128" t="str">
        <f t="shared" si="59"/>
        <v>Printing Ink Black - conventional</v>
      </c>
      <c r="G274" s="131">
        <f t="shared" si="69"/>
        <v>1.1148748155999999</v>
      </c>
      <c r="H274" s="183">
        <f t="shared" si="70"/>
        <v>4.3336009299999992E-2</v>
      </c>
      <c r="I274" s="183">
        <f t="shared" si="71"/>
        <v>0.81260567959999996</v>
      </c>
      <c r="J274" s="184">
        <f t="shared" si="72"/>
        <v>1.5682386700000002E-2</v>
      </c>
      <c r="K274" s="183">
        <v>0.24325073999999999</v>
      </c>
      <c r="L274" s="146">
        <v>2.705805E-2</v>
      </c>
      <c r="M274" s="146">
        <v>0.19656754000000001</v>
      </c>
      <c r="N274" s="146">
        <v>2.8399259999999999E-2</v>
      </c>
      <c r="O274" s="146">
        <v>1.1834312E-2</v>
      </c>
      <c r="P274" s="146">
        <v>1.0264458E-3</v>
      </c>
      <c r="Q274" s="146">
        <v>2.0759914999999999E-3</v>
      </c>
      <c r="R274" s="146">
        <v>6.4570885999999999E-3</v>
      </c>
      <c r="S274" s="146">
        <v>8.8743451000000001E-3</v>
      </c>
      <c r="T274" s="146">
        <v>0.57184045999999999</v>
      </c>
      <c r="U274" s="188">
        <v>5.4939801000000003E-3</v>
      </c>
      <c r="V274" s="188">
        <v>1.0682541E-2</v>
      </c>
      <c r="W274" s="146">
        <v>1.3140615E-3</v>
      </c>
      <c r="X274" s="146">
        <v>0</v>
      </c>
      <c r="Z274" s="157">
        <f t="shared" si="63"/>
        <v>1.6216716</v>
      </c>
      <c r="AB274" s="131">
        <f t="shared" si="64"/>
        <v>0.24325073999999999</v>
      </c>
      <c r="AC274" s="131">
        <f t="shared" si="65"/>
        <v>0.27341868790000001</v>
      </c>
      <c r="AD274" s="131">
        <f t="shared" si="66"/>
        <v>0.2313967401</v>
      </c>
      <c r="AE274" s="131">
        <f t="shared" si="67"/>
        <v>0.81260567960000007</v>
      </c>
      <c r="AF274" s="131">
        <f t="shared" si="68"/>
        <v>1.43683252E-2</v>
      </c>
      <c r="AH274">
        <v>52.566099000000001</v>
      </c>
      <c r="AI274" s="71">
        <v>39.075370999999997</v>
      </c>
      <c r="AJ274" s="71">
        <v>0.68248200000000003</v>
      </c>
      <c r="AK274" s="71">
        <v>0</v>
      </c>
      <c r="AL274" s="71">
        <v>12.561303000000001</v>
      </c>
      <c r="AM274" s="71">
        <v>5.2297426000000001E-2</v>
      </c>
      <c r="AN274" s="71">
        <v>0.19464496000000001</v>
      </c>
      <c r="AP274" s="129">
        <v>4.0743704999999998E-2</v>
      </c>
      <c r="AQ274" s="129">
        <v>3.6521737999999998E-2</v>
      </c>
      <c r="AR274" s="129">
        <v>1.4307069E-3</v>
      </c>
      <c r="AS274" s="129">
        <v>2.7912604E-3</v>
      </c>
      <c r="AT274" s="172">
        <f t="shared" si="60"/>
        <v>2.1895525820300001E-6</v>
      </c>
      <c r="AU274" s="172">
        <f t="shared" si="61"/>
        <v>5.2910759901099997E-9</v>
      </c>
      <c r="AV274" s="185">
        <f t="shared" si="62"/>
        <v>0.39093282522</v>
      </c>
      <c r="AW274" s="121">
        <v>1.5049112E-6</v>
      </c>
      <c r="AX274" s="121">
        <v>4.5406804999999998E-9</v>
      </c>
      <c r="AY274" s="121">
        <v>1.2405788000000001E-13</v>
      </c>
      <c r="AZ274" s="121">
        <v>0</v>
      </c>
      <c r="BA274" s="121">
        <v>0</v>
      </c>
      <c r="BB274" s="121">
        <v>7.6102592999999997E-10</v>
      </c>
      <c r="BC274" s="121">
        <v>6.7703047999999996E-7</v>
      </c>
      <c r="BD274" s="121">
        <v>1.7355103E-10</v>
      </c>
      <c r="BE274" s="121">
        <v>5.7240000000000001E-10</v>
      </c>
      <c r="BF274" s="121">
        <v>0</v>
      </c>
      <c r="BG274" s="121">
        <v>0</v>
      </c>
      <c r="BH274" s="121">
        <v>1.1791990999999999E-12</v>
      </c>
      <c r="BI274" s="121">
        <v>2.6432946E-12</v>
      </c>
      <c r="BJ274" s="121">
        <v>4.9790853000000005E-13</v>
      </c>
      <c r="BK274" s="121">
        <v>6.3429611000000001E-9</v>
      </c>
      <c r="BL274" s="121">
        <v>5.06915E-10</v>
      </c>
      <c r="BM274" s="121">
        <v>0</v>
      </c>
      <c r="BN274" s="121">
        <v>1.7911522E-4</v>
      </c>
      <c r="BO274" s="121">
        <v>0.39075370999999998</v>
      </c>
      <c r="BP274" s="121">
        <v>0</v>
      </c>
      <c r="BQ274" s="121">
        <v>0</v>
      </c>
      <c r="BR274" s="121">
        <v>0</v>
      </c>
      <c r="BT274" s="71">
        <v>1.2468947E-4</v>
      </c>
      <c r="BU274" s="71">
        <v>3.9462985999999998E-6</v>
      </c>
      <c r="BV274" s="71">
        <v>4.5216507000000002E-5</v>
      </c>
      <c r="BW274" s="71">
        <v>7.7031117999999996E-7</v>
      </c>
      <c r="BX274" s="71">
        <v>1.3843359999999999E-5</v>
      </c>
      <c r="BY274" s="71">
        <v>0</v>
      </c>
      <c r="BZ274" s="71">
        <v>0</v>
      </c>
      <c r="CA274" s="71">
        <v>0</v>
      </c>
      <c r="CB274" s="71">
        <v>1.4773757999999999E-6</v>
      </c>
      <c r="CC274" s="71">
        <v>1.4149403000000001E-6</v>
      </c>
      <c r="CD274" s="71">
        <v>0</v>
      </c>
      <c r="CE274" s="71">
        <v>0</v>
      </c>
      <c r="CF274" s="71">
        <v>0</v>
      </c>
      <c r="CG274" s="71">
        <v>5.6848394999999999E-6</v>
      </c>
      <c r="CH274" s="71">
        <v>4.8055781999999999E-5</v>
      </c>
      <c r="CI274" s="71">
        <v>4.2800512999999998E-6</v>
      </c>
      <c r="CJ274" s="71">
        <v>0</v>
      </c>
      <c r="CL274" s="186">
        <v>0</v>
      </c>
      <c r="CM274" s="186">
        <v>1.6216716</v>
      </c>
      <c r="CN274" s="187">
        <v>0</v>
      </c>
      <c r="CO274" s="186">
        <v>2.7000000000000001E-3</v>
      </c>
      <c r="CP274" s="186">
        <v>3.6989162999999999E-9</v>
      </c>
      <c r="CQ274" s="186">
        <v>6.2886089999999994E-8</v>
      </c>
      <c r="CR274" s="186">
        <v>4.6011997000000002E-4</v>
      </c>
      <c r="CS274" s="186">
        <v>1.2316719</v>
      </c>
      <c r="CT274" s="186">
        <v>0</v>
      </c>
      <c r="CU274" s="186">
        <v>0</v>
      </c>
      <c r="CW274" s="84"/>
      <c r="CX274" s="163"/>
    </row>
    <row r="275" spans="1:102" ht="14.4">
      <c r="A275" t="s">
        <v>2232</v>
      </c>
      <c r="B275" s="92" t="s">
        <v>896</v>
      </c>
      <c r="C275" s="126" t="str">
        <f t="shared" si="58"/>
        <v>A.030.26.102</v>
      </c>
      <c r="D275" s="11" t="s">
        <v>1704</v>
      </c>
      <c r="E275" s="125" t="s">
        <v>878</v>
      </c>
      <c r="F275" s="128" t="str">
        <f t="shared" si="59"/>
        <v>Printing Ink Black - UV inkjet</v>
      </c>
      <c r="G275" s="131">
        <f t="shared" si="69"/>
        <v>2.0891855370000001</v>
      </c>
      <c r="H275" s="183">
        <f t="shared" si="70"/>
        <v>0.18501083399999999</v>
      </c>
      <c r="I275" s="183">
        <f t="shared" si="71"/>
        <v>1.128039241</v>
      </c>
      <c r="J275" s="184">
        <f t="shared" si="72"/>
        <v>0.14965530199999999</v>
      </c>
      <c r="K275" s="183">
        <v>0.62648015999999995</v>
      </c>
      <c r="L275" s="146">
        <v>0.1182537</v>
      </c>
      <c r="M275" s="146">
        <v>0.23376975</v>
      </c>
      <c r="N275" s="146">
        <v>0.10531509</v>
      </c>
      <c r="O275" s="146">
        <v>4.8491726999999998E-2</v>
      </c>
      <c r="P275" s="146">
        <v>1.5782568E-2</v>
      </c>
      <c r="Q275" s="146">
        <v>1.5421449E-2</v>
      </c>
      <c r="R275" s="146">
        <v>0.15790942999999999</v>
      </c>
      <c r="S275" s="146">
        <v>4.9274202000000003E-2</v>
      </c>
      <c r="T275" s="146">
        <v>0.57888280999999997</v>
      </c>
      <c r="U275" s="146">
        <v>3.1500197000000001E-2</v>
      </c>
      <c r="V275" s="188">
        <v>3.9223551000000002E-2</v>
      </c>
      <c r="W275" s="146">
        <v>6.8880902999999993E-2</v>
      </c>
      <c r="X275" s="146">
        <v>0</v>
      </c>
      <c r="Z275" s="157">
        <f t="shared" si="63"/>
        <v>4.1765343999999995</v>
      </c>
      <c r="AB275" s="131">
        <f t="shared" si="64"/>
        <v>0.62648015999999995</v>
      </c>
      <c r="AC275" s="131">
        <f t="shared" si="65"/>
        <v>0.69494371399999999</v>
      </c>
      <c r="AD275" s="131">
        <f t="shared" si="66"/>
        <v>0.57881378299999997</v>
      </c>
      <c r="AE275" s="131">
        <f t="shared" si="67"/>
        <v>1.128039241</v>
      </c>
      <c r="AF275" s="131">
        <f t="shared" si="68"/>
        <v>8.0774398999999997E-2</v>
      </c>
      <c r="AH275">
        <v>109.45375</v>
      </c>
      <c r="AI275" s="71">
        <v>82.865435000000005</v>
      </c>
      <c r="AJ275" s="71">
        <v>3.9130679000000002</v>
      </c>
      <c r="AK275" s="71">
        <v>0</v>
      </c>
      <c r="AL275" s="71">
        <v>21.016902999999999</v>
      </c>
      <c r="AM275" s="71">
        <v>0.42996001</v>
      </c>
      <c r="AN275" s="71">
        <v>1.2283801000000001</v>
      </c>
      <c r="AP275" s="129">
        <v>0.12581474000000001</v>
      </c>
      <c r="AQ275" s="129">
        <v>0.11585525000000001</v>
      </c>
      <c r="AR275" s="129">
        <v>4.0357969999999998E-3</v>
      </c>
      <c r="AS275" s="129">
        <v>5.9236929999999998E-3</v>
      </c>
      <c r="AT275" s="172">
        <f t="shared" si="60"/>
        <v>6.9457582291000012E-6</v>
      </c>
      <c r="AU275" s="172">
        <f t="shared" si="61"/>
        <v>1.492528430648E-8</v>
      </c>
      <c r="AV275" s="185">
        <f t="shared" si="62"/>
        <v>0.82964887517999997</v>
      </c>
      <c r="AW275" s="121">
        <v>3.8758239000000001E-6</v>
      </c>
      <c r="AX275" s="121">
        <v>1.1694296E-8</v>
      </c>
      <c r="AY275" s="121">
        <v>3.1950487999999998E-13</v>
      </c>
      <c r="AZ275" s="121">
        <v>0</v>
      </c>
      <c r="BA275" s="121">
        <v>0</v>
      </c>
      <c r="BB275" s="121">
        <v>2.8221691000000001E-9</v>
      </c>
      <c r="BC275" s="121">
        <v>2.9082307999999999E-6</v>
      </c>
      <c r="BD275" s="121">
        <v>6.4359222000000001E-10</v>
      </c>
      <c r="BE275" s="121">
        <v>2.5016000000000001E-9</v>
      </c>
      <c r="BF275" s="121">
        <v>0</v>
      </c>
      <c r="BG275" s="121">
        <v>0</v>
      </c>
      <c r="BH275" s="121">
        <v>8.6987745999999999E-12</v>
      </c>
      <c r="BI275" s="121">
        <v>6.4640704999999996E-11</v>
      </c>
      <c r="BJ275" s="121">
        <v>1.2137102E-11</v>
      </c>
      <c r="BK275" s="121">
        <v>1.5373126000000001E-7</v>
      </c>
      <c r="BL275" s="121">
        <v>5.1501000000000002E-9</v>
      </c>
      <c r="BM275" s="121">
        <v>0</v>
      </c>
      <c r="BN275" s="121">
        <v>9.9452517999999994E-4</v>
      </c>
      <c r="BO275" s="121">
        <v>0.82865434999999998</v>
      </c>
      <c r="BP275" s="121">
        <v>0</v>
      </c>
      <c r="BQ275" s="121">
        <v>0</v>
      </c>
      <c r="BR275" s="121">
        <v>0</v>
      </c>
      <c r="BT275" s="71">
        <v>3.9221615000000002E-4</v>
      </c>
      <c r="BU275" s="71">
        <v>1.7246786000000001E-5</v>
      </c>
      <c r="BV275" s="71">
        <v>1.1645285999999999E-4</v>
      </c>
      <c r="BW275" s="71">
        <v>1.8550314999999999E-5</v>
      </c>
      <c r="BX275" s="71">
        <v>5.7610752999999999E-5</v>
      </c>
      <c r="BY275" s="71">
        <v>0</v>
      </c>
      <c r="BZ275" s="71">
        <v>0</v>
      </c>
      <c r="CA275" s="71">
        <v>0</v>
      </c>
      <c r="CB275" s="71">
        <v>2.1916466E-5</v>
      </c>
      <c r="CC275" s="71">
        <v>1.0357413000000001E-5</v>
      </c>
      <c r="CD275" s="71">
        <v>0</v>
      </c>
      <c r="CE275" s="71">
        <v>0</v>
      </c>
      <c r="CF275" s="71">
        <v>0</v>
      </c>
      <c r="CG275" s="71">
        <v>2.1251095E-5</v>
      </c>
      <c r="CH275" s="71">
        <v>1.0506576E-4</v>
      </c>
      <c r="CI275" s="71">
        <v>2.3764695999999999E-5</v>
      </c>
      <c r="CJ275" s="71">
        <v>0</v>
      </c>
      <c r="CL275" s="186">
        <v>0</v>
      </c>
      <c r="CM275" s="186">
        <v>4.1765344000000004</v>
      </c>
      <c r="CN275" s="187">
        <v>0</v>
      </c>
      <c r="CO275" s="186">
        <v>1.18E-2</v>
      </c>
      <c r="CP275" s="186">
        <v>8.1315979000000002E-8</v>
      </c>
      <c r="CQ275" s="186">
        <v>4.6693299999999999E-7</v>
      </c>
      <c r="CR275" s="186">
        <v>1.9303809999999999E-3</v>
      </c>
      <c r="CS275" s="186">
        <v>30.104877999999999</v>
      </c>
      <c r="CT275" s="186">
        <v>0</v>
      </c>
      <c r="CU275" s="186">
        <v>0</v>
      </c>
      <c r="CW275" s="84"/>
      <c r="CX275" s="163"/>
    </row>
    <row r="276" spans="1:102" ht="14.4">
      <c r="A276" t="s">
        <v>2233</v>
      </c>
      <c r="B276" s="92" t="s">
        <v>896</v>
      </c>
      <c r="C276" s="126" t="str">
        <f t="shared" si="58"/>
        <v>A.030.26.103</v>
      </c>
      <c r="D276" s="11" t="s">
        <v>1704</v>
      </c>
      <c r="E276" s="125" t="s">
        <v>878</v>
      </c>
      <c r="F276" s="128" t="str">
        <f t="shared" si="59"/>
        <v>Printing Ink Magenta - conventional</v>
      </c>
      <c r="G276" s="131">
        <f t="shared" si="69"/>
        <v>0.93916486869999993</v>
      </c>
      <c r="H276" s="183">
        <f t="shared" si="70"/>
        <v>4.8207132700000009E-2</v>
      </c>
      <c r="I276" s="183">
        <f t="shared" si="71"/>
        <v>0.60441005399999992</v>
      </c>
      <c r="J276" s="184">
        <f t="shared" si="72"/>
        <v>3.8382632E-2</v>
      </c>
      <c r="K276" s="183">
        <v>0.24816505</v>
      </c>
      <c r="L276" s="146">
        <v>4.8103199999999999E-2</v>
      </c>
      <c r="M276" s="146">
        <v>0.19345501000000001</v>
      </c>
      <c r="N276" s="146">
        <v>2.6294641000000001E-2</v>
      </c>
      <c r="O276" s="146">
        <v>1.5740092000000001E-2</v>
      </c>
      <c r="P276" s="146">
        <v>1.6411755999999999E-3</v>
      </c>
      <c r="Q276" s="146">
        <v>4.5312241E-3</v>
      </c>
      <c r="R276" s="146">
        <v>1.1804121000000001E-2</v>
      </c>
      <c r="S276" s="146">
        <v>2.0374484000000002E-2</v>
      </c>
      <c r="T276" s="146">
        <v>0.33583056999999999</v>
      </c>
      <c r="U276" s="146">
        <v>1.4563309E-2</v>
      </c>
      <c r="V276" s="188">
        <v>1.5217153000000001E-2</v>
      </c>
      <c r="W276" s="146">
        <v>3.4448389999999999E-3</v>
      </c>
      <c r="X276" s="146">
        <v>0</v>
      </c>
      <c r="Z276" s="157">
        <f t="shared" si="63"/>
        <v>1.6544336666666668</v>
      </c>
      <c r="AB276" s="131">
        <f t="shared" si="64"/>
        <v>0.24816505</v>
      </c>
      <c r="AC276" s="131">
        <f t="shared" si="65"/>
        <v>0.30156946369999998</v>
      </c>
      <c r="AD276" s="131">
        <f t="shared" si="66"/>
        <v>0.25680716999999997</v>
      </c>
      <c r="AE276" s="131">
        <f t="shared" si="67"/>
        <v>0.60441005400000003</v>
      </c>
      <c r="AF276" s="131">
        <f t="shared" si="68"/>
        <v>3.4937793000000002E-2</v>
      </c>
      <c r="AH276">
        <v>50.867550000000001</v>
      </c>
      <c r="AI276" s="71">
        <v>35.505462000000001</v>
      </c>
      <c r="AJ276" s="71">
        <v>1.8091067000000001</v>
      </c>
      <c r="AK276" s="71">
        <v>0</v>
      </c>
      <c r="AL276" s="71">
        <v>12.78332</v>
      </c>
      <c r="AM276" s="71">
        <v>0.23122746999999999</v>
      </c>
      <c r="AN276" s="71">
        <v>0.53843386000000004</v>
      </c>
      <c r="AP276" s="129">
        <v>4.8633221999999997E-2</v>
      </c>
      <c r="AQ276" s="129">
        <v>4.4521697999999998E-2</v>
      </c>
      <c r="AR276" s="129">
        <v>1.5734976999999999E-3</v>
      </c>
      <c r="AS276" s="129">
        <v>2.5380262000000002E-3</v>
      </c>
      <c r="AT276" s="172">
        <f t="shared" si="60"/>
        <v>2.6691665456399998E-6</v>
      </c>
      <c r="AU276" s="172">
        <f t="shared" si="61"/>
        <v>5.8191483045600002E-9</v>
      </c>
      <c r="AV276" s="185">
        <f t="shared" si="62"/>
        <v>0.35546584810999998</v>
      </c>
      <c r="AW276" s="121">
        <v>1.5353145E-6</v>
      </c>
      <c r="AX276" s="121">
        <v>4.6324144000000003E-9</v>
      </c>
      <c r="AY276" s="121">
        <v>1.2656418E-13</v>
      </c>
      <c r="AZ276" s="121">
        <v>0</v>
      </c>
      <c r="BA276" s="121">
        <v>0</v>
      </c>
      <c r="BB276" s="121">
        <v>7.0462764000000001E-10</v>
      </c>
      <c r="BC276" s="121">
        <v>1.1204957E-6</v>
      </c>
      <c r="BD276" s="121">
        <v>1.6068947000000001E-10</v>
      </c>
      <c r="BE276" s="121">
        <v>1.0176000000000001E-9</v>
      </c>
      <c r="BF276" s="121">
        <v>0</v>
      </c>
      <c r="BG276" s="121">
        <v>0</v>
      </c>
      <c r="BH276" s="121">
        <v>2.5749809000000001E-12</v>
      </c>
      <c r="BI276" s="121">
        <v>4.8321736999999997E-12</v>
      </c>
      <c r="BJ276" s="121">
        <v>9.1071578000000001E-13</v>
      </c>
      <c r="BK276" s="121">
        <v>1.1574118E-8</v>
      </c>
      <c r="BL276" s="121">
        <v>1.0776000000000001E-9</v>
      </c>
      <c r="BM276" s="121">
        <v>0</v>
      </c>
      <c r="BN276" s="121">
        <v>4.1122811000000002E-4</v>
      </c>
      <c r="BO276" s="121">
        <v>0.35505461999999999</v>
      </c>
      <c r="BP276" s="121">
        <v>0</v>
      </c>
      <c r="BQ276" s="121">
        <v>0</v>
      </c>
      <c r="BR276" s="121">
        <v>0</v>
      </c>
      <c r="BT276" s="71">
        <v>1.4036208999999999E-4</v>
      </c>
      <c r="BU276" s="71">
        <v>7.0156419000000002E-6</v>
      </c>
      <c r="BV276" s="71">
        <v>4.6130001000000003E-5</v>
      </c>
      <c r="BW276" s="71">
        <v>1.3961332E-6</v>
      </c>
      <c r="BX276" s="71">
        <v>1.9867670000000001E-5</v>
      </c>
      <c r="BY276" s="71">
        <v>0</v>
      </c>
      <c r="BZ276" s="71">
        <v>0</v>
      </c>
      <c r="CA276" s="71">
        <v>0</v>
      </c>
      <c r="CB276" s="71">
        <v>2.4206253E-6</v>
      </c>
      <c r="CC276" s="71">
        <v>3.0365253999999999E-6</v>
      </c>
      <c r="CD276" s="71">
        <v>0</v>
      </c>
      <c r="CE276" s="71">
        <v>0</v>
      </c>
      <c r="CF276" s="71">
        <v>0</v>
      </c>
      <c r="CG276" s="71">
        <v>5.4817708999999997E-6</v>
      </c>
      <c r="CH276" s="71">
        <v>4.5187215999999997E-5</v>
      </c>
      <c r="CI276" s="71">
        <v>9.8265094999999992E-6</v>
      </c>
      <c r="CJ276" s="71">
        <v>0</v>
      </c>
      <c r="CL276" s="186">
        <v>0</v>
      </c>
      <c r="CM276" s="186">
        <v>1.6544337</v>
      </c>
      <c r="CN276" s="187">
        <v>0</v>
      </c>
      <c r="CO276" s="186">
        <v>4.7999999999999996E-3</v>
      </c>
      <c r="CP276" s="186">
        <v>6.9483294000000004E-9</v>
      </c>
      <c r="CQ276" s="186">
        <v>1.3726465000000001E-7</v>
      </c>
      <c r="CR276" s="186">
        <v>6.8585428000000003E-4</v>
      </c>
      <c r="CS276" s="186">
        <v>2.2519228</v>
      </c>
      <c r="CT276" s="186">
        <v>0</v>
      </c>
      <c r="CU276" s="186">
        <v>0</v>
      </c>
      <c r="CW276" s="84"/>
      <c r="CX276" s="163"/>
    </row>
    <row r="277" spans="1:102" ht="14.4">
      <c r="A277" t="s">
        <v>2234</v>
      </c>
      <c r="B277" s="92" t="s">
        <v>896</v>
      </c>
      <c r="C277" s="126" t="str">
        <f t="shared" si="58"/>
        <v>A.030.26.104</v>
      </c>
      <c r="D277" s="11" t="s">
        <v>1704</v>
      </c>
      <c r="E277" s="125" t="s">
        <v>878</v>
      </c>
      <c r="F277" s="128" t="str">
        <f t="shared" si="59"/>
        <v>Printing Ink Magenta - UV inkjet</v>
      </c>
      <c r="G277" s="131">
        <f t="shared" si="69"/>
        <v>2.1243739020000003</v>
      </c>
      <c r="H277" s="183">
        <f t="shared" si="70"/>
        <v>0.18567229499999999</v>
      </c>
      <c r="I277" s="183">
        <f t="shared" si="71"/>
        <v>1.1589642529999999</v>
      </c>
      <c r="J277" s="184">
        <f t="shared" si="72"/>
        <v>0.15261620400000001</v>
      </c>
      <c r="K277" s="183">
        <v>0.62712115000000002</v>
      </c>
      <c r="L277" s="146">
        <v>0.120258</v>
      </c>
      <c r="M277" s="146">
        <v>0.23336377</v>
      </c>
      <c r="N277" s="146">
        <v>0.10504057999999999</v>
      </c>
      <c r="O277" s="146">
        <v>4.9001198000000003E-2</v>
      </c>
      <c r="P277" s="146">
        <v>1.5877595000000001E-2</v>
      </c>
      <c r="Q277" s="146">
        <v>1.5752921999999999E-2</v>
      </c>
      <c r="R277" s="146">
        <v>0.15869116</v>
      </c>
      <c r="S277" s="146">
        <v>5.0774220000000002E-2</v>
      </c>
      <c r="T277" s="146">
        <v>0.6068363</v>
      </c>
      <c r="U277" s="146">
        <v>3.2683153E-2</v>
      </c>
      <c r="V277" s="188">
        <v>3.9815022999999998E-2</v>
      </c>
      <c r="W277" s="146">
        <v>6.9158831000000004E-2</v>
      </c>
      <c r="X277" s="146">
        <v>0</v>
      </c>
      <c r="Z277" s="157">
        <f t="shared" si="63"/>
        <v>4.1808076666666674</v>
      </c>
      <c r="AB277" s="131">
        <f t="shared" si="64"/>
        <v>0.62712115000000002</v>
      </c>
      <c r="AC277" s="131">
        <f t="shared" si="65"/>
        <v>0.69798522500000004</v>
      </c>
      <c r="AD277" s="131">
        <f t="shared" si="66"/>
        <v>0.58147176099999998</v>
      </c>
      <c r="AE277" s="131">
        <f t="shared" si="67"/>
        <v>1.1589642530000002</v>
      </c>
      <c r="AF277" s="131">
        <f t="shared" si="68"/>
        <v>8.3457373000000001E-2</v>
      </c>
      <c r="AH277">
        <v>109.23220000000001</v>
      </c>
      <c r="AI277" s="71">
        <v>82.399794999999997</v>
      </c>
      <c r="AJ277" s="71">
        <v>4.0600189999999996</v>
      </c>
      <c r="AK277" s="71">
        <v>0</v>
      </c>
      <c r="AL277" s="71">
        <v>21.045862</v>
      </c>
      <c r="AM277" s="71">
        <v>0.45329870999999999</v>
      </c>
      <c r="AN277" s="71">
        <v>1.2732220999999999</v>
      </c>
      <c r="AP277" s="129">
        <v>0.12661664</v>
      </c>
      <c r="AQ277" s="129">
        <v>0.11667578000000001</v>
      </c>
      <c r="AR277" s="129">
        <v>4.0501976000000004E-3</v>
      </c>
      <c r="AS277" s="129">
        <v>5.8906625000000002E-3</v>
      </c>
      <c r="AT277" s="172">
        <f t="shared" si="60"/>
        <v>6.9949509428999997E-6</v>
      </c>
      <c r="AU277" s="172">
        <f t="shared" si="61"/>
        <v>1.497854180519E-8</v>
      </c>
      <c r="AV277" s="185">
        <f t="shared" si="62"/>
        <v>0.82502275079999998</v>
      </c>
      <c r="AW277" s="121">
        <v>3.8797895000000001E-6</v>
      </c>
      <c r="AX277" s="121">
        <v>1.1706262E-8</v>
      </c>
      <c r="AY277" s="121">
        <v>3.1983179E-13</v>
      </c>
      <c r="AZ277" s="121">
        <v>0</v>
      </c>
      <c r="BA277" s="121">
        <v>0</v>
      </c>
      <c r="BB277" s="121">
        <v>2.8148128999999998E-9</v>
      </c>
      <c r="BC277" s="121">
        <v>2.9526222999999999E-6</v>
      </c>
      <c r="BD277" s="121">
        <v>6.4191464E-10</v>
      </c>
      <c r="BE277" s="121">
        <v>2.5439999999999999E-9</v>
      </c>
      <c r="BF277" s="121">
        <v>0</v>
      </c>
      <c r="BG277" s="121">
        <v>0</v>
      </c>
      <c r="BH277" s="121">
        <v>8.8871834000000005E-12</v>
      </c>
      <c r="BI277" s="121">
        <v>6.4960716999999995E-11</v>
      </c>
      <c r="BJ277" s="121">
        <v>1.2197433E-11</v>
      </c>
      <c r="BK277" s="121">
        <v>1.5449643000000001E-7</v>
      </c>
      <c r="BL277" s="121">
        <v>5.2279000000000001E-9</v>
      </c>
      <c r="BM277" s="121">
        <v>0</v>
      </c>
      <c r="BN277" s="121">
        <v>1.0248008E-3</v>
      </c>
      <c r="BO277" s="121">
        <v>0.82399794999999998</v>
      </c>
      <c r="BP277" s="121">
        <v>0</v>
      </c>
      <c r="BQ277" s="121">
        <v>0</v>
      </c>
      <c r="BR277" s="121">
        <v>0</v>
      </c>
      <c r="BT277" s="71">
        <v>3.9409416000000001E-4</v>
      </c>
      <c r="BU277" s="71">
        <v>1.7539105E-5</v>
      </c>
      <c r="BV277" s="71">
        <v>1.1657201E-4</v>
      </c>
      <c r="BW277" s="71">
        <v>1.864182E-5</v>
      </c>
      <c r="BX277" s="71">
        <v>5.8307563000000003E-5</v>
      </c>
      <c r="BY277" s="71">
        <v>0</v>
      </c>
      <c r="BZ277" s="71">
        <v>0</v>
      </c>
      <c r="CA277" s="71">
        <v>0</v>
      </c>
      <c r="CB277" s="71">
        <v>2.2059958000000001E-5</v>
      </c>
      <c r="CC277" s="71">
        <v>1.0576352E-5</v>
      </c>
      <c r="CD277" s="71">
        <v>0</v>
      </c>
      <c r="CE277" s="71">
        <v>0</v>
      </c>
      <c r="CF277" s="71">
        <v>0</v>
      </c>
      <c r="CG277" s="71">
        <v>2.1217595000000001E-5</v>
      </c>
      <c r="CH277" s="71">
        <v>1.0469160000000001E-4</v>
      </c>
      <c r="CI277" s="71">
        <v>2.4488146999999999E-5</v>
      </c>
      <c r="CJ277" s="71">
        <v>0</v>
      </c>
      <c r="CL277" s="186">
        <v>0</v>
      </c>
      <c r="CM277" s="186">
        <v>4.1808076999999999</v>
      </c>
      <c r="CN277" s="187">
        <v>0</v>
      </c>
      <c r="CO277" s="186">
        <v>1.2E-2</v>
      </c>
      <c r="CP277" s="186">
        <v>8.1784048000000002E-8</v>
      </c>
      <c r="CQ277" s="186">
        <v>4.7697449999999998E-7</v>
      </c>
      <c r="CR277" s="186">
        <v>1.9553081999999999E-3</v>
      </c>
      <c r="CS277" s="186">
        <v>30.254024999999999</v>
      </c>
      <c r="CT277" s="186">
        <v>0</v>
      </c>
      <c r="CU277" s="186">
        <v>0</v>
      </c>
      <c r="CW277" s="84"/>
      <c r="CX277" s="163"/>
    </row>
    <row r="278" spans="1:102" ht="14.4">
      <c r="A278" t="s">
        <v>2235</v>
      </c>
      <c r="B278" s="92" t="s">
        <v>896</v>
      </c>
      <c r="C278" s="126" t="str">
        <f t="shared" si="58"/>
        <v>A.030.26.105</v>
      </c>
      <c r="D278" s="11" t="s">
        <v>1704</v>
      </c>
      <c r="E278" s="125" t="s">
        <v>878</v>
      </c>
      <c r="F278" s="128" t="str">
        <f t="shared" si="59"/>
        <v>Printing Ink Varnish - conventional</v>
      </c>
      <c r="G278" s="131">
        <f t="shared" si="69"/>
        <v>1.00125081049</v>
      </c>
      <c r="H278" s="183">
        <f t="shared" si="70"/>
        <v>9.7573958799999999E-2</v>
      </c>
      <c r="I278" s="183">
        <f t="shared" si="71"/>
        <v>0.49932510250000006</v>
      </c>
      <c r="J278" s="184">
        <f t="shared" si="72"/>
        <v>7.7997091900000003E-3</v>
      </c>
      <c r="K278" s="183">
        <v>0.39655203999999999</v>
      </c>
      <c r="L278" s="146">
        <v>0.10243502</v>
      </c>
      <c r="M278" s="146">
        <v>7.3751537000000006E-2</v>
      </c>
      <c r="N278" s="146">
        <v>8.1659466E-2</v>
      </c>
      <c r="O278" s="146">
        <v>6.9720779999999996E-3</v>
      </c>
      <c r="P278" s="146">
        <v>3.0083591E-3</v>
      </c>
      <c r="Q278" s="146">
        <v>5.9340557000000004E-3</v>
      </c>
      <c r="R278" s="146">
        <v>-6.5315534E-3</v>
      </c>
      <c r="S278" s="146">
        <v>3.1112698000000001E-3</v>
      </c>
      <c r="T278" s="146">
        <v>0.32835997</v>
      </c>
      <c r="U278" s="146">
        <v>4.0741631E-3</v>
      </c>
      <c r="V278" s="188">
        <v>1.3101288999999999E-3</v>
      </c>
      <c r="W278" s="146">
        <v>6.1427629000000001E-4</v>
      </c>
      <c r="X278" s="146">
        <v>0</v>
      </c>
      <c r="Z278" s="157">
        <f t="shared" si="63"/>
        <v>2.6436802666666668</v>
      </c>
      <c r="AB278" s="131">
        <f t="shared" si="64"/>
        <v>0.39655203999999999</v>
      </c>
      <c r="AC278" s="131">
        <f t="shared" si="65"/>
        <v>0.26722896240000005</v>
      </c>
      <c r="AD278" s="131">
        <f t="shared" si="66"/>
        <v>0.17026927989000001</v>
      </c>
      <c r="AE278" s="131">
        <f t="shared" si="67"/>
        <v>0.49932510250000001</v>
      </c>
      <c r="AF278" s="131">
        <f t="shared" si="68"/>
        <v>7.1854329000000002E-3</v>
      </c>
      <c r="AH278">
        <v>68.252328000000006</v>
      </c>
      <c r="AI278" s="71">
        <v>67.376665000000003</v>
      </c>
      <c r="AJ278" s="71">
        <v>0.50610721000000003</v>
      </c>
      <c r="AK278" s="71">
        <v>0</v>
      </c>
      <c r="AL278" s="71">
        <v>0.18893803000000001</v>
      </c>
      <c r="AM278" s="71">
        <v>5.7202991000000002E-2</v>
      </c>
      <c r="AN278" s="71">
        <v>0.12341441</v>
      </c>
      <c r="AP278" s="129">
        <v>8.8084225000000002E-2</v>
      </c>
      <c r="AQ278" s="129">
        <v>8.0438370999999995E-2</v>
      </c>
      <c r="AR278" s="129">
        <v>3.0080667E-3</v>
      </c>
      <c r="AS278" s="129">
        <v>4.6377878999999999E-3</v>
      </c>
      <c r="AT278" s="172">
        <f t="shared" si="60"/>
        <v>4.8224443284999998E-6</v>
      </c>
      <c r="AU278" s="172">
        <f t="shared" si="61"/>
        <v>1.112450686554E-8</v>
      </c>
      <c r="AV278" s="185">
        <f t="shared" si="62"/>
        <v>0.64955012107599996</v>
      </c>
      <c r="AW278" s="121">
        <v>2.4533353E-6</v>
      </c>
      <c r="AX278" s="121">
        <v>7.4023047000000002E-9</v>
      </c>
      <c r="AY278" s="121">
        <v>2.0224154000000001E-13</v>
      </c>
      <c r="AZ278" s="121">
        <v>0</v>
      </c>
      <c r="BA278" s="121">
        <v>0</v>
      </c>
      <c r="BB278" s="121">
        <v>2.1935495E-9</v>
      </c>
      <c r="BC278" s="121">
        <v>2.3471801999999999E-6</v>
      </c>
      <c r="BD278" s="121">
        <v>5.0025068999999998E-10</v>
      </c>
      <c r="BE278" s="121">
        <v>3.2069634000000001E-9</v>
      </c>
      <c r="BF278" s="121">
        <v>0</v>
      </c>
      <c r="BG278" s="121">
        <v>0</v>
      </c>
      <c r="BH278" s="121">
        <v>3.6544478000000004E-12</v>
      </c>
      <c r="BI278" s="121">
        <v>9.3651900999999997E-12</v>
      </c>
      <c r="BJ278" s="121">
        <v>1.7661961000000001E-12</v>
      </c>
      <c r="BK278" s="121">
        <v>2.2682472999999999E-8</v>
      </c>
      <c r="BL278" s="121">
        <v>-2.9471940000000001E-9</v>
      </c>
      <c r="BM278" s="121">
        <v>0</v>
      </c>
      <c r="BN278" s="121">
        <v>6.2821075999999995E-5</v>
      </c>
      <c r="BO278" s="121">
        <v>0.64948729999999999</v>
      </c>
      <c r="BP278" s="121">
        <v>0</v>
      </c>
      <c r="BQ278" s="121">
        <v>0</v>
      </c>
      <c r="BR278" s="121">
        <v>0</v>
      </c>
      <c r="BT278" s="71">
        <v>2.3826184999999999E-4</v>
      </c>
      <c r="BU278" s="71">
        <v>2.3363379999999999E-5</v>
      </c>
      <c r="BV278" s="71">
        <v>7.3712820000000005E-5</v>
      </c>
      <c r="BW278" s="71">
        <v>-6.1173666E-7</v>
      </c>
      <c r="BX278" s="71">
        <v>2.6447925E-5</v>
      </c>
      <c r="BY278" s="71">
        <v>3.4832113999999999E-7</v>
      </c>
      <c r="BZ278" s="71">
        <v>0</v>
      </c>
      <c r="CA278" s="71">
        <v>7.0682159E-6</v>
      </c>
      <c r="CB278" s="71">
        <v>4.3082403999999997E-6</v>
      </c>
      <c r="CC278" s="71">
        <v>3.6677486000000002E-6</v>
      </c>
      <c r="CD278" s="71">
        <v>0</v>
      </c>
      <c r="CE278" s="71">
        <v>0</v>
      </c>
      <c r="CF278" s="71">
        <v>0</v>
      </c>
      <c r="CG278" s="71">
        <v>1.6579433999999999E-5</v>
      </c>
      <c r="CH278" s="71">
        <v>8.1877142000000004E-5</v>
      </c>
      <c r="CI278" s="71">
        <v>1.5003617E-6</v>
      </c>
      <c r="CJ278" s="71">
        <v>0</v>
      </c>
      <c r="CL278" s="186">
        <v>0</v>
      </c>
      <c r="CM278" s="186">
        <v>2.6436803000000002</v>
      </c>
      <c r="CN278" s="187">
        <v>9.0040249999999997E-4</v>
      </c>
      <c r="CO278" s="186">
        <v>1.4921525999999999E-2</v>
      </c>
      <c r="CP278" s="186">
        <v>1.2886413E-8</v>
      </c>
      <c r="CQ278" s="186">
        <v>1.7193759000000001E-7</v>
      </c>
      <c r="CR278" s="186">
        <v>9.6518270999999996E-4</v>
      </c>
      <c r="CS278" s="186">
        <v>4.2991001999999998</v>
      </c>
      <c r="CT278" s="186">
        <v>0</v>
      </c>
      <c r="CU278" s="186">
        <v>1.4843325000000001E-3</v>
      </c>
      <c r="CW278" s="84"/>
      <c r="CX278" s="163"/>
    </row>
    <row r="279" spans="1:102" ht="14.4">
      <c r="A279" t="s">
        <v>2236</v>
      </c>
      <c r="B279" s="92" t="s">
        <v>896</v>
      </c>
      <c r="C279" s="126" t="str">
        <f t="shared" si="58"/>
        <v>A.030.26.106</v>
      </c>
      <c r="D279" s="11" t="s">
        <v>1704</v>
      </c>
      <c r="E279" s="125" t="s">
        <v>878</v>
      </c>
      <c r="F279" s="128" t="str">
        <f t="shared" si="59"/>
        <v>Printing Ink White - UV inkjet</v>
      </c>
      <c r="G279" s="131">
        <f t="shared" si="69"/>
        <v>2.2897590779999981</v>
      </c>
      <c r="H279" s="183">
        <f t="shared" si="70"/>
        <v>0.18219955699999998</v>
      </c>
      <c r="I279" s="183">
        <f t="shared" si="71"/>
        <v>1.118307494</v>
      </c>
      <c r="J279" s="184">
        <f t="shared" si="72"/>
        <v>0.37106288699999823</v>
      </c>
      <c r="K279" s="183">
        <v>0.61818914000000003</v>
      </c>
      <c r="L279" s="146">
        <v>0.11183174</v>
      </c>
      <c r="M279" s="146">
        <v>0.23034208</v>
      </c>
      <c r="N279" s="146">
        <v>0.10253859</v>
      </c>
      <c r="O279" s="146">
        <v>4.843774E-2</v>
      </c>
      <c r="P279" s="146">
        <v>1.5800887E-2</v>
      </c>
      <c r="Q279" s="146">
        <v>1.542234E-2</v>
      </c>
      <c r="R279" s="146">
        <v>0.15801283999999999</v>
      </c>
      <c r="S279" s="146">
        <v>0.27537954999999997</v>
      </c>
      <c r="T279" s="146">
        <v>0.57889767999999997</v>
      </c>
      <c r="U279" s="146">
        <v>2.6802428E-2</v>
      </c>
      <c r="V279" s="188">
        <v>3.9223154000000003E-2</v>
      </c>
      <c r="W279" s="146">
        <v>6.8880909000000004E-2</v>
      </c>
      <c r="X279" s="146">
        <v>-1.7355423E-15</v>
      </c>
      <c r="Z279" s="157">
        <f t="shared" si="63"/>
        <v>4.1212609333333337</v>
      </c>
      <c r="AB279" s="131">
        <f t="shared" si="64"/>
        <v>0.61818914000000003</v>
      </c>
      <c r="AC279" s="131">
        <f t="shared" si="65"/>
        <v>0.68238621699999991</v>
      </c>
      <c r="AD279" s="131">
        <f t="shared" si="66"/>
        <v>0.569067569</v>
      </c>
      <c r="AE279" s="131">
        <f t="shared" si="67"/>
        <v>1.118307494</v>
      </c>
      <c r="AF279" s="131">
        <f t="shared" si="68"/>
        <v>0.30218197799999824</v>
      </c>
      <c r="AH279">
        <v>106.36293000000001</v>
      </c>
      <c r="AI279" s="71">
        <v>81.095720999999998</v>
      </c>
      <c r="AJ279" s="71">
        <v>3.2549054000000002</v>
      </c>
      <c r="AK279" s="71">
        <v>0</v>
      </c>
      <c r="AL279" s="71">
        <v>20.828465000000001</v>
      </c>
      <c r="AM279" s="71">
        <v>7.7505471000000006E-2</v>
      </c>
      <c r="AN279" s="71">
        <v>1.1063350999999999</v>
      </c>
      <c r="AP279" s="129">
        <v>0.12253891</v>
      </c>
      <c r="AQ279" s="129">
        <v>0.11254409999999999</v>
      </c>
      <c r="AR279" s="129">
        <v>3.9330822000000001E-3</v>
      </c>
      <c r="AS279" s="129">
        <v>6.0617318999999998E-3</v>
      </c>
      <c r="AT279" s="172">
        <f t="shared" si="60"/>
        <v>6.7472479662547851E-6</v>
      </c>
      <c r="AU279" s="172">
        <f t="shared" si="61"/>
        <v>1.4545421888176582E-8</v>
      </c>
      <c r="AV279" s="185">
        <f t="shared" si="62"/>
        <v>0.84898205249999992</v>
      </c>
      <c r="AW279" s="121">
        <v>3.8230831999999999E-6</v>
      </c>
      <c r="AX279" s="121">
        <v>1.1535108E-8</v>
      </c>
      <c r="AY279" s="121">
        <v>3.1515802000000002E-13</v>
      </c>
      <c r="AZ279" s="121">
        <v>-2.4521505000000002E-16</v>
      </c>
      <c r="BA279" s="121">
        <v>0</v>
      </c>
      <c r="BB279" s="121">
        <v>2.4470570999999999E-9</v>
      </c>
      <c r="BC279" s="121">
        <v>2.7628181000000001E-6</v>
      </c>
      <c r="BD279" s="121">
        <v>5.8975169000000004E-10</v>
      </c>
      <c r="BE279" s="121">
        <v>2.3349413999999998E-9</v>
      </c>
      <c r="BF279" s="121">
        <v>-2.8018016000000001E-18</v>
      </c>
      <c r="BG279" s="121">
        <v>-4.1613835E-20</v>
      </c>
      <c r="BH279" s="121">
        <v>8.700801E-12</v>
      </c>
      <c r="BI279" s="121">
        <v>6.4494267999999997E-11</v>
      </c>
      <c r="BJ279" s="121">
        <v>1.2110573999999999E-11</v>
      </c>
      <c r="BK279" s="121">
        <v>1.5373369000000001E-7</v>
      </c>
      <c r="BL279" s="121">
        <v>5.1659193999999997E-9</v>
      </c>
      <c r="BM279" s="121">
        <v>-2.344631E-24</v>
      </c>
      <c r="BN279" s="121">
        <v>5.5287325000000003E-3</v>
      </c>
      <c r="BO279" s="121">
        <v>0.84345331999999995</v>
      </c>
      <c r="BP279" s="121">
        <v>0</v>
      </c>
      <c r="BQ279" s="121">
        <v>0</v>
      </c>
      <c r="BR279" s="121">
        <v>0</v>
      </c>
      <c r="BT279" s="71">
        <v>4.9222011000000002E-4</v>
      </c>
      <c r="BU279" s="71">
        <v>1.5976832E-5</v>
      </c>
      <c r="BV279" s="71">
        <v>1.1491169000000001E-4</v>
      </c>
      <c r="BW279" s="71">
        <v>1.8562293000000001E-5</v>
      </c>
      <c r="BX279" s="71">
        <v>5.6693783999999999E-5</v>
      </c>
      <c r="BY279" s="71">
        <v>-2.3784922999999999E-7</v>
      </c>
      <c r="BZ279" s="71">
        <v>-6.8857557000000001E-14</v>
      </c>
      <c r="CA279" s="71">
        <v>-3.6100388999999999E-7</v>
      </c>
      <c r="CB279" s="71">
        <v>2.1941338999999999E-5</v>
      </c>
      <c r="CC279" s="71">
        <v>1.0361267999999999E-5</v>
      </c>
      <c r="CD279" s="71">
        <v>0</v>
      </c>
      <c r="CE279" s="71">
        <v>-5.1848525000000004E-21</v>
      </c>
      <c r="CF279" s="71">
        <v>-4.2453370000000002E-17</v>
      </c>
      <c r="CG279" s="71">
        <v>2.0659553999999999E-5</v>
      </c>
      <c r="CH279" s="71">
        <v>1.0216215E-4</v>
      </c>
      <c r="CI279" s="71">
        <v>1.3155004999999999E-4</v>
      </c>
      <c r="CJ279" s="71">
        <v>0</v>
      </c>
      <c r="CL279" s="186">
        <v>-3.5933111000000001E-17</v>
      </c>
      <c r="CM279" s="186">
        <v>4.1224698000000002</v>
      </c>
      <c r="CN279" s="187">
        <v>-6.8106162000000003E-3</v>
      </c>
      <c r="CO279" s="186">
        <v>1.0876564999999999E-2</v>
      </c>
      <c r="CP279" s="186">
        <v>8.1317146E-8</v>
      </c>
      <c r="CQ279" s="186">
        <v>4.6706289999999999E-7</v>
      </c>
      <c r="CR279" s="186">
        <v>1.8869602999999999E-3</v>
      </c>
      <c r="CS279" s="186">
        <v>30.032923</v>
      </c>
      <c r="CT279" s="186">
        <v>-1.8773120999999998E-12</v>
      </c>
      <c r="CU279" s="186">
        <v>-8.3645329000000003E-5</v>
      </c>
      <c r="CW279" s="84"/>
      <c r="CX279" s="166"/>
    </row>
    <row r="280" spans="1:102" ht="14.4">
      <c r="B280" s="92"/>
      <c r="C280" s="126"/>
      <c r="D280" s="1" t="s">
        <v>1705</v>
      </c>
      <c r="E280" s="125"/>
      <c r="J280" s="158"/>
      <c r="V280" s="4"/>
      <c r="AT280" s="4"/>
      <c r="AU280" s="4"/>
      <c r="AV280" s="16"/>
      <c r="CN280" s="97"/>
      <c r="CW280" s="90"/>
      <c r="CX280" s="166"/>
    </row>
    <row r="281" spans="1:102" ht="14.4">
      <c r="A281" t="s">
        <v>1001</v>
      </c>
      <c r="B281" s="92" t="s">
        <v>896</v>
      </c>
      <c r="C281" s="126" t="str">
        <f t="shared" si="58"/>
        <v>A.030.28.101</v>
      </c>
      <c r="D281" s="11" t="s">
        <v>1705</v>
      </c>
      <c r="E281" s="125" t="s">
        <v>878</v>
      </c>
      <c r="F281" s="128" t="str">
        <f t="shared" si="59"/>
        <v>R-1234 yf</v>
      </c>
      <c r="G281" s="131">
        <f t="shared" si="69"/>
        <v>1.5597719297550001E-2</v>
      </c>
      <c r="H281" s="183">
        <f t="shared" si="70"/>
        <v>6.2835350310000003E-4</v>
      </c>
      <c r="I281" s="183">
        <f t="shared" si="71"/>
        <v>9.0049773344999995E-4</v>
      </c>
      <c r="J281" s="184">
        <f t="shared" si="72"/>
        <v>1.36952061E-4</v>
      </c>
      <c r="K281" s="183">
        <v>1.3931916000000001E-2</v>
      </c>
      <c r="L281" s="146">
        <v>3.2300402999999999E-4</v>
      </c>
      <c r="M281" s="146">
        <v>5.2929251999999998E-4</v>
      </c>
      <c r="N281" s="146">
        <v>5.4279504000000005E-4</v>
      </c>
      <c r="O281" s="146">
        <v>6.9981276999999997E-5</v>
      </c>
      <c r="P281" s="146">
        <v>8.3290141999999992E-6</v>
      </c>
      <c r="Q281" s="146">
        <v>7.2481718999999996E-6</v>
      </c>
      <c r="R281" s="146">
        <v>4.7838427E-5</v>
      </c>
      <c r="S281" s="146">
        <v>1.7151031E-5</v>
      </c>
      <c r="T281" s="146">
        <v>0</v>
      </c>
      <c r="U281" s="146">
        <v>1.1980103E-4</v>
      </c>
      <c r="V281" s="188">
        <v>3.6275644999999999E-7</v>
      </c>
      <c r="W281" s="146">
        <v>0</v>
      </c>
      <c r="X281" s="146">
        <v>0</v>
      </c>
      <c r="Z281" s="157">
        <f t="shared" si="63"/>
        <v>9.2879440000000008E-2</v>
      </c>
      <c r="AB281" s="131">
        <f t="shared" si="64"/>
        <v>1.3931916000000001E-2</v>
      </c>
      <c r="AC281" s="131">
        <f t="shared" si="65"/>
        <v>1.5284884800999998E-3</v>
      </c>
      <c r="AD281" s="131">
        <f t="shared" si="66"/>
        <v>9.0013497699999992E-4</v>
      </c>
      <c r="AE281" s="131">
        <f t="shared" si="67"/>
        <v>9.0049773344999984E-4</v>
      </c>
      <c r="AF281" s="131">
        <f t="shared" si="68"/>
        <v>1.36952061E-4</v>
      </c>
      <c r="AH281">
        <v>17.763779</v>
      </c>
      <c r="AI281" s="71">
        <v>17.742374000000002</v>
      </c>
      <c r="AJ281" s="71">
        <v>1.4882115E-2</v>
      </c>
      <c r="AK281" s="71">
        <v>0</v>
      </c>
      <c r="AL281" s="71">
        <v>0</v>
      </c>
      <c r="AM281" s="71">
        <v>3.6455671999999998E-3</v>
      </c>
      <c r="AN281" s="71">
        <v>2.8764468999999998E-3</v>
      </c>
      <c r="AP281" s="129">
        <v>2.89413E-3</v>
      </c>
      <c r="AQ281" s="129">
        <v>1.5542456000000001E-3</v>
      </c>
      <c r="AR281" s="129">
        <v>7.3068593999999997E-5</v>
      </c>
      <c r="AS281" s="129">
        <v>1.2668158E-3</v>
      </c>
      <c r="AT281" s="172">
        <f t="shared" si="60"/>
        <v>9.3180188665800003E-8</v>
      </c>
      <c r="AU281" s="172">
        <f t="shared" si="61"/>
        <v>2.7022409307173396E-10</v>
      </c>
      <c r="AV281" s="185">
        <f t="shared" si="62"/>
        <v>0.17742517894240001</v>
      </c>
      <c r="AW281" s="121">
        <v>8.6192119000000003E-8</v>
      </c>
      <c r="AX281" s="121">
        <v>2.6006243E-10</v>
      </c>
      <c r="AY281" s="121">
        <v>7.1052770999999999E-15</v>
      </c>
      <c r="AZ281" s="121">
        <v>0</v>
      </c>
      <c r="BA281" s="121">
        <v>0</v>
      </c>
      <c r="BB281" s="121">
        <v>1.4545488000000001E-11</v>
      </c>
      <c r="BC281" s="121">
        <v>6.9637725999999998E-9</v>
      </c>
      <c r="BD281" s="121">
        <v>3.3170807999999999E-12</v>
      </c>
      <c r="BE281" s="121">
        <v>6.8329944999999997E-12</v>
      </c>
      <c r="BF281" s="121">
        <v>0</v>
      </c>
      <c r="BG281" s="121">
        <v>0</v>
      </c>
      <c r="BH281" s="121">
        <v>4.1310721999999999E-15</v>
      </c>
      <c r="BI281" s="121">
        <v>2.8795439000000002E-16</v>
      </c>
      <c r="BJ281" s="121">
        <v>6.3468043999999999E-17</v>
      </c>
      <c r="BK281" s="121">
        <v>1.1485952E-12</v>
      </c>
      <c r="BL281" s="121">
        <v>8.6029825999999992E-12</v>
      </c>
      <c r="BM281" s="121">
        <v>0</v>
      </c>
      <c r="BN281" s="121">
        <v>1.4389424E-6</v>
      </c>
      <c r="BO281" s="121">
        <v>0.17742374</v>
      </c>
      <c r="BP281" s="121">
        <v>0</v>
      </c>
      <c r="BQ281" s="121">
        <v>0</v>
      </c>
      <c r="BR281" s="121">
        <v>0</v>
      </c>
      <c r="BT281" s="71">
        <v>2.4327742999999998E-5</v>
      </c>
      <c r="BU281" s="71">
        <v>4.7108728000000001E-8</v>
      </c>
      <c r="BV281" s="71">
        <v>2.5897251999999999E-6</v>
      </c>
      <c r="BW281" s="71">
        <v>5.8638031999999997E-9</v>
      </c>
      <c r="BX281" s="71">
        <v>1.0144393E-7</v>
      </c>
      <c r="BY281" s="71">
        <v>0</v>
      </c>
      <c r="BZ281" s="71">
        <v>0</v>
      </c>
      <c r="CA281" s="71">
        <v>0</v>
      </c>
      <c r="CB281" s="71">
        <v>1.1579923E-8</v>
      </c>
      <c r="CC281" s="71">
        <v>7.2281259999999999E-9</v>
      </c>
      <c r="CD281" s="71">
        <v>0</v>
      </c>
      <c r="CE281" s="71">
        <v>0</v>
      </c>
      <c r="CF281" s="71">
        <v>0</v>
      </c>
      <c r="CG281" s="71">
        <v>1.0681620000000001E-7</v>
      </c>
      <c r="CH281" s="71">
        <v>2.1457977000000001E-5</v>
      </c>
      <c r="CI281" s="71">
        <v>2.4147472999999999E-16</v>
      </c>
      <c r="CJ281" s="71">
        <v>0</v>
      </c>
      <c r="CL281" s="186">
        <v>0</v>
      </c>
      <c r="CM281" s="186">
        <v>9.2879438999999994E-2</v>
      </c>
      <c r="CN281" s="187">
        <v>0</v>
      </c>
      <c r="CO281" s="186">
        <v>3.2231106E-5</v>
      </c>
      <c r="CP281" s="186">
        <v>1.9733184999999999E-12</v>
      </c>
      <c r="CQ281" s="186">
        <v>2.3008538999999999E-10</v>
      </c>
      <c r="CR281" s="186">
        <v>3.7148473E-6</v>
      </c>
      <c r="CS281" s="186">
        <v>2.4174386E-4</v>
      </c>
      <c r="CT281" s="186">
        <v>0</v>
      </c>
      <c r="CU281" s="186">
        <v>0</v>
      </c>
      <c r="CW281" s="85" t="s">
        <v>870</v>
      </c>
      <c r="CX281" s="161" t="s">
        <v>2947</v>
      </c>
    </row>
    <row r="282" spans="1:102" ht="14.4">
      <c r="A282" t="s">
        <v>1002</v>
      </c>
      <c r="B282" s="92" t="s">
        <v>896</v>
      </c>
      <c r="C282" s="126" t="str">
        <f t="shared" si="58"/>
        <v>A.030.28.102</v>
      </c>
      <c r="D282" s="11" t="s">
        <v>1705</v>
      </c>
      <c r="E282" s="125" t="s">
        <v>878</v>
      </c>
      <c r="F282" s="128" t="str">
        <f t="shared" si="59"/>
        <v>R-134a</v>
      </c>
      <c r="G282" s="131">
        <f t="shared" si="69"/>
        <v>5.7054815017900003E-3</v>
      </c>
      <c r="H282" s="183">
        <f t="shared" si="70"/>
        <v>2.2984509469999999E-4</v>
      </c>
      <c r="I282" s="183">
        <f t="shared" si="71"/>
        <v>3.2939258548999998E-4</v>
      </c>
      <c r="J282" s="184">
        <f t="shared" si="72"/>
        <v>5.0095621599999996E-5</v>
      </c>
      <c r="K282" s="183">
        <v>5.0961482000000001E-3</v>
      </c>
      <c r="L282" s="146">
        <v>1.1815147000000001E-4</v>
      </c>
      <c r="M282" s="146">
        <v>1.9360963E-4</v>
      </c>
      <c r="N282" s="188">
        <v>1.9854871000000001E-4</v>
      </c>
      <c r="O282" s="188">
        <v>2.5598414E-5</v>
      </c>
      <c r="P282" s="188">
        <v>3.0466657000000001E-6</v>
      </c>
      <c r="Q282" s="188">
        <v>2.6513049999999999E-6</v>
      </c>
      <c r="R282" s="188">
        <v>1.7498793E-5</v>
      </c>
      <c r="S282" s="146">
        <v>6.2736665999999997E-6</v>
      </c>
      <c r="T282" s="146">
        <v>0</v>
      </c>
      <c r="U282" s="188">
        <v>4.3821954999999998E-5</v>
      </c>
      <c r="V282" s="188">
        <v>1.3269249000000001E-7</v>
      </c>
      <c r="W282" s="146">
        <v>0</v>
      </c>
      <c r="X282" s="146">
        <v>0</v>
      </c>
      <c r="Z282" s="157">
        <f t="shared" si="63"/>
        <v>3.3974321333333335E-2</v>
      </c>
      <c r="AB282" s="131">
        <f t="shared" si="64"/>
        <v>5.0961482000000001E-3</v>
      </c>
      <c r="AC282" s="131">
        <f t="shared" si="65"/>
        <v>5.5910498770000007E-4</v>
      </c>
      <c r="AD282" s="131">
        <f t="shared" si="66"/>
        <v>3.29259893E-4</v>
      </c>
      <c r="AE282" s="131">
        <f t="shared" si="67"/>
        <v>3.2939258548999998E-4</v>
      </c>
      <c r="AF282" s="131">
        <f t="shared" si="68"/>
        <v>5.0095621599999996E-5</v>
      </c>
      <c r="AH282">
        <v>12.746392</v>
      </c>
      <c r="AI282" s="71">
        <v>12.738562</v>
      </c>
      <c r="AJ282" s="71">
        <v>5.4437210999999999E-3</v>
      </c>
      <c r="AK282" s="71">
        <v>0</v>
      </c>
      <c r="AL282" s="71">
        <v>0</v>
      </c>
      <c r="AM282" s="71">
        <v>1.3335101E-3</v>
      </c>
      <c r="AN282" s="71">
        <v>1.0521739999999999E-3</v>
      </c>
      <c r="AP282" s="129">
        <v>1.5047915000000001E-3</v>
      </c>
      <c r="AQ282" s="129">
        <v>5.6852666000000004E-4</v>
      </c>
      <c r="AR282" s="129">
        <v>2.6727723000000001E-5</v>
      </c>
      <c r="AS282" s="129">
        <v>9.0953710000000001E-4</v>
      </c>
      <c r="AT282" s="172">
        <f t="shared" si="60"/>
        <v>3.4084332310929995E-8</v>
      </c>
      <c r="AU282" s="172">
        <f t="shared" si="61"/>
        <v>9.8845128384932006E-11</v>
      </c>
      <c r="AV282" s="185">
        <f t="shared" si="62"/>
        <v>0.12738614634999001</v>
      </c>
      <c r="AW282" s="121">
        <v>3.1528169999999997E-8</v>
      </c>
      <c r="AX282" s="121">
        <v>9.5128099000000006E-11</v>
      </c>
      <c r="AY282" s="121">
        <v>2.5990356000000001E-15</v>
      </c>
      <c r="AZ282" s="121">
        <v>0</v>
      </c>
      <c r="BA282" s="121">
        <v>0</v>
      </c>
      <c r="BB282" s="121">
        <v>5.3205864E-12</v>
      </c>
      <c r="BC282" s="121">
        <v>2.5472746999999999E-9</v>
      </c>
      <c r="BD282" s="121">
        <v>1.2133531999999999E-12</v>
      </c>
      <c r="BE282" s="121">
        <v>2.4994374999999999E-12</v>
      </c>
      <c r="BF282" s="121">
        <v>0</v>
      </c>
      <c r="BG282" s="121">
        <v>0</v>
      </c>
      <c r="BH282" s="121">
        <v>1.5111026999999999E-15</v>
      </c>
      <c r="BI282" s="121">
        <v>1.0533069E-16</v>
      </c>
      <c r="BJ282" s="121">
        <v>2.3215942000000001E-17</v>
      </c>
      <c r="BK282" s="121">
        <v>4.2014403000000001E-13</v>
      </c>
      <c r="BL282" s="121">
        <v>3.1468804999999999E-12</v>
      </c>
      <c r="BM282" s="121">
        <v>0</v>
      </c>
      <c r="BN282" s="121">
        <v>5.2634999000000001E-7</v>
      </c>
      <c r="BO282" s="121">
        <v>0.12738562</v>
      </c>
      <c r="BP282" s="121">
        <v>0</v>
      </c>
      <c r="BQ282" s="121">
        <v>0</v>
      </c>
      <c r="BR282" s="121">
        <v>0</v>
      </c>
      <c r="BT282" s="71">
        <v>1.6443803000000002E-5</v>
      </c>
      <c r="BU282" s="71">
        <v>1.7231876999999999E-8</v>
      </c>
      <c r="BV282" s="71">
        <v>9.4729422000000002E-7</v>
      </c>
      <c r="BW282" s="71">
        <v>2.1449175000000001E-9</v>
      </c>
      <c r="BX282" s="71">
        <v>3.7107122000000002E-8</v>
      </c>
      <c r="BY282" s="71">
        <v>0</v>
      </c>
      <c r="BZ282" s="71">
        <v>0</v>
      </c>
      <c r="CA282" s="71">
        <v>0</v>
      </c>
      <c r="CB282" s="71">
        <v>4.2358140000000001E-9</v>
      </c>
      <c r="CC282" s="71">
        <v>2.6439723999999999E-9</v>
      </c>
      <c r="CD282" s="71">
        <v>0</v>
      </c>
      <c r="CE282" s="71">
        <v>0</v>
      </c>
      <c r="CF282" s="71">
        <v>0</v>
      </c>
      <c r="CG282" s="71">
        <v>3.9072239999999998E-8</v>
      </c>
      <c r="CH282" s="71">
        <v>1.5394072999999998E-5</v>
      </c>
      <c r="CI282" s="71">
        <v>8.8328914999999996E-17</v>
      </c>
      <c r="CJ282" s="71">
        <v>0</v>
      </c>
      <c r="CL282" s="186">
        <v>0</v>
      </c>
      <c r="CM282" s="186">
        <v>3.3974321000000002E-2</v>
      </c>
      <c r="CN282" s="187">
        <v>0</v>
      </c>
      <c r="CO282" s="186">
        <v>1.1789799000000001E-5</v>
      </c>
      <c r="CP282" s="186">
        <v>7.2181912E-13</v>
      </c>
      <c r="CQ282" s="186">
        <v>8.4162814000000006E-11</v>
      </c>
      <c r="CR282" s="186">
        <v>1.3588520999999999E-6</v>
      </c>
      <c r="CS282" s="186">
        <v>8.8427359999999997E-5</v>
      </c>
      <c r="CT282" s="186">
        <v>0</v>
      </c>
      <c r="CU282" s="186">
        <v>0</v>
      </c>
      <c r="CW282" s="85" t="s">
        <v>871</v>
      </c>
      <c r="CX282" s="161" t="s">
        <v>2948</v>
      </c>
    </row>
    <row r="283" spans="1:102" ht="14.4">
      <c r="A283" t="s">
        <v>1003</v>
      </c>
      <c r="B283" s="92" t="s">
        <v>896</v>
      </c>
      <c r="C283" s="126" t="str">
        <f t="shared" ref="C283:C359" si="73">MID(A283,1,12)</f>
        <v>A.030.28.103</v>
      </c>
      <c r="D283" s="11" t="s">
        <v>1705</v>
      </c>
      <c r="E283" s="125" t="s">
        <v>878</v>
      </c>
      <c r="F283" s="128" t="str">
        <f t="shared" ref="F283:F359" si="74">MID(A283, 21,85)</f>
        <v>R-744 (CO2)</v>
      </c>
      <c r="G283" s="131">
        <f t="shared" si="69"/>
        <v>8.4367450719200002E-2</v>
      </c>
      <c r="H283" s="183">
        <f t="shared" si="70"/>
        <v>3.0732967140000003E-3</v>
      </c>
      <c r="I283" s="183">
        <f t="shared" si="71"/>
        <v>5.1701429152E-3</v>
      </c>
      <c r="J283" s="184">
        <f t="shared" si="72"/>
        <v>6.4143630899999998E-3</v>
      </c>
      <c r="K283" s="183">
        <v>6.9709647999999999E-2</v>
      </c>
      <c r="L283" s="146">
        <v>2.3169276000000001E-3</v>
      </c>
      <c r="M283" s="146">
        <v>2.7094573999999999E-3</v>
      </c>
      <c r="N283" s="188">
        <v>2.6570777000000001E-3</v>
      </c>
      <c r="O283" s="188">
        <v>3.6976073999999998E-4</v>
      </c>
      <c r="P283" s="188">
        <v>2.4840919E-5</v>
      </c>
      <c r="Q283" s="188">
        <v>2.1617355000000001E-5</v>
      </c>
      <c r="R283" s="188">
        <v>1.4267600999999999E-4</v>
      </c>
      <c r="S283" s="188">
        <v>1.7398279E-4</v>
      </c>
      <c r="T283" s="188">
        <v>0</v>
      </c>
      <c r="U283" s="188">
        <v>6.2403802999999999E-3</v>
      </c>
      <c r="V283" s="188">
        <v>1.0819052E-6</v>
      </c>
      <c r="W283" s="146">
        <v>0</v>
      </c>
      <c r="X283" s="146">
        <v>0</v>
      </c>
      <c r="Z283" s="157">
        <f t="shared" si="63"/>
        <v>0.46473098666666668</v>
      </c>
      <c r="AB283" s="131">
        <f t="shared" si="64"/>
        <v>6.9709647999999999E-2</v>
      </c>
      <c r="AC283" s="131">
        <f t="shared" si="65"/>
        <v>8.2423577239999993E-3</v>
      </c>
      <c r="AD283" s="131">
        <f t="shared" si="66"/>
        <v>5.1690610099999999E-3</v>
      </c>
      <c r="AE283" s="131">
        <f t="shared" si="67"/>
        <v>5.1701429152E-3</v>
      </c>
      <c r="AF283" s="131">
        <f t="shared" si="68"/>
        <v>6.4143630899999998E-3</v>
      </c>
      <c r="AH283">
        <v>7.6873639000000002</v>
      </c>
      <c r="AI283" s="71">
        <v>6.1587215000000004</v>
      </c>
      <c r="AJ283" s="71">
        <v>0.85945804999999997</v>
      </c>
      <c r="AK283" s="71">
        <v>0</v>
      </c>
      <c r="AL283" s="71">
        <v>0.15610573</v>
      </c>
      <c r="AM283" s="71">
        <v>0.34138851999999997</v>
      </c>
      <c r="AN283" s="71">
        <v>0.17169003999999999</v>
      </c>
      <c r="AP283" s="129">
        <v>8.7174768999999999E-3</v>
      </c>
      <c r="AQ283" s="129">
        <v>7.9938606999999991E-3</v>
      </c>
      <c r="AR283" s="129">
        <v>3.6951426999999999E-4</v>
      </c>
      <c r="AS283" s="129">
        <v>3.5410192999999997E-4</v>
      </c>
      <c r="AT283" s="172">
        <f t="shared" si="60"/>
        <v>4.7924824038780003E-7</v>
      </c>
      <c r="AU283" s="172">
        <f t="shared" si="61"/>
        <v>1.3665469047639998E-9</v>
      </c>
      <c r="AV283" s="185">
        <f t="shared" si="62"/>
        <v>4.9594108578999999E-2</v>
      </c>
      <c r="AW283" s="121">
        <v>4.3127035000000002E-7</v>
      </c>
      <c r="AX283" s="121">
        <v>1.3012468E-9</v>
      </c>
      <c r="AY283" s="121">
        <v>3.5551919999999999E-14</v>
      </c>
      <c r="AZ283" s="121">
        <v>0</v>
      </c>
      <c r="BA283" s="121">
        <v>0</v>
      </c>
      <c r="BB283" s="121">
        <v>7.1202735000000006E-11</v>
      </c>
      <c r="BC283" s="121">
        <v>4.7877604E-8</v>
      </c>
      <c r="BD283" s="121">
        <v>1.6237696999999999E-11</v>
      </c>
      <c r="BE283" s="121">
        <v>4.9013486999999997E-11</v>
      </c>
      <c r="BF283" s="121">
        <v>0</v>
      </c>
      <c r="BG283" s="121">
        <v>0</v>
      </c>
      <c r="BH283" s="121">
        <v>1.2320742E-14</v>
      </c>
      <c r="BI283" s="121">
        <v>8.5881134E-16</v>
      </c>
      <c r="BJ283" s="121">
        <v>1.8929065999999999E-16</v>
      </c>
      <c r="BK283" s="121">
        <v>3.4256348000000002E-12</v>
      </c>
      <c r="BL283" s="121">
        <v>2.5658018000000001E-11</v>
      </c>
      <c r="BM283" s="121">
        <v>0</v>
      </c>
      <c r="BN283" s="121">
        <v>1.7485579E-5</v>
      </c>
      <c r="BO283" s="121">
        <v>4.9576623E-2</v>
      </c>
      <c r="BP283" s="121">
        <v>0</v>
      </c>
      <c r="BQ283" s="121">
        <v>0</v>
      </c>
      <c r="BR283" s="121">
        <v>0</v>
      </c>
      <c r="BT283" s="71">
        <v>2.3050638999999999E-5</v>
      </c>
      <c r="BU283" s="71">
        <v>3.3791379000000002E-7</v>
      </c>
      <c r="BV283" s="71">
        <v>1.2957933E-5</v>
      </c>
      <c r="BW283" s="71">
        <v>1.7982817000000001E-8</v>
      </c>
      <c r="BX283" s="71">
        <v>6.0931670999999998E-7</v>
      </c>
      <c r="BY283" s="71">
        <v>0</v>
      </c>
      <c r="BZ283" s="71">
        <v>0</v>
      </c>
      <c r="CA283" s="71">
        <v>0</v>
      </c>
      <c r="CB283" s="71">
        <v>3.4536612999999999E-8</v>
      </c>
      <c r="CC283" s="71">
        <v>2.3065381000000001E-8</v>
      </c>
      <c r="CD283" s="71">
        <v>0</v>
      </c>
      <c r="CE283" s="71">
        <v>0</v>
      </c>
      <c r="CF283" s="71">
        <v>0</v>
      </c>
      <c r="CG283" s="71">
        <v>5.2984986999999995E-7</v>
      </c>
      <c r="CH283" s="71">
        <v>8.5400411E-6</v>
      </c>
      <c r="CI283" s="71">
        <v>1.5648462000000001E-13</v>
      </c>
      <c r="CJ283" s="71">
        <v>0</v>
      </c>
      <c r="CL283" s="186">
        <v>0</v>
      </c>
      <c r="CM283" s="186">
        <v>0.46473099000000001</v>
      </c>
      <c r="CN283" s="187">
        <v>0</v>
      </c>
      <c r="CO283" s="186">
        <v>2.3119568999999999E-4</v>
      </c>
      <c r="CP283" s="186">
        <v>5.8853358E-12</v>
      </c>
      <c r="CQ283" s="186">
        <v>6.8621958999999997E-10</v>
      </c>
      <c r="CR283" s="186">
        <v>2.3349589000000001E-5</v>
      </c>
      <c r="CS283" s="186">
        <v>7.2099046999999999E-4</v>
      </c>
      <c r="CT283" s="186">
        <v>0</v>
      </c>
      <c r="CU283" s="186">
        <v>0</v>
      </c>
      <c r="CW283" s="85" t="s">
        <v>821</v>
      </c>
      <c r="CX283" s="161" t="s">
        <v>2949</v>
      </c>
    </row>
    <row r="284" spans="1:102" ht="14.4">
      <c r="B284" s="92"/>
      <c r="C284" s="126"/>
      <c r="D284" s="1" t="s">
        <v>1706</v>
      </c>
      <c r="E284" s="125"/>
      <c r="J284" s="158"/>
      <c r="N284" s="4"/>
      <c r="O284" s="4"/>
      <c r="P284" s="4"/>
      <c r="Q284" s="4"/>
      <c r="R284" s="4"/>
      <c r="S284" s="4"/>
      <c r="T284" s="4"/>
      <c r="U284" s="4"/>
      <c r="V284" s="4"/>
      <c r="AT284" s="4"/>
      <c r="AU284" s="4"/>
      <c r="AV284" s="16"/>
      <c r="CN284" s="97"/>
      <c r="CW284" s="90"/>
      <c r="CX284" s="163"/>
    </row>
    <row r="285" spans="1:102" ht="14.4">
      <c r="A285" t="s">
        <v>1004</v>
      </c>
      <c r="B285" s="92" t="s">
        <v>896</v>
      </c>
      <c r="C285" s="126" t="str">
        <f t="shared" si="73"/>
        <v>A.030.30.101</v>
      </c>
      <c r="D285" s="11" t="s">
        <v>1706</v>
      </c>
      <c r="E285" s="125" t="s">
        <v>878</v>
      </c>
      <c r="F285" s="128" t="str">
        <f t="shared" si="74"/>
        <v>Carboxymethyl cellulose</v>
      </c>
      <c r="G285" s="131">
        <f t="shared" si="69"/>
        <v>0.73702552105520902</v>
      </c>
      <c r="H285" s="183">
        <f t="shared" si="70"/>
        <v>4.4189812219999999E-2</v>
      </c>
      <c r="I285" s="183">
        <f t="shared" si="71"/>
        <v>0.10998504748000001</v>
      </c>
      <c r="J285" s="184">
        <f t="shared" si="72"/>
        <v>2.8839281355208971E-2</v>
      </c>
      <c r="K285" s="183">
        <v>0.55401138000000005</v>
      </c>
      <c r="L285" s="146">
        <v>7.4506233000000005E-2</v>
      </c>
      <c r="M285" s="146">
        <v>3.0203949000000001E-2</v>
      </c>
      <c r="N285" s="146">
        <v>2.7336632999999999E-2</v>
      </c>
      <c r="O285" s="188">
        <v>1.6209708E-2</v>
      </c>
      <c r="P285" s="188">
        <v>2.1585532000000001E-4</v>
      </c>
      <c r="Q285" s="188">
        <v>4.2761589999999999E-4</v>
      </c>
      <c r="R285" s="188">
        <v>3.2037630000000001E-3</v>
      </c>
      <c r="S285" s="188">
        <v>8.4022288000000001E-4</v>
      </c>
      <c r="T285" s="146">
        <v>2.0553586E-3</v>
      </c>
      <c r="U285" s="188">
        <v>2.7998126000000002E-2</v>
      </c>
      <c r="V285" s="188">
        <v>1.5743879999999999E-5</v>
      </c>
      <c r="W285" s="146">
        <v>9.3246998999999995E-7</v>
      </c>
      <c r="X285" s="146">
        <v>5.2189687E-12</v>
      </c>
      <c r="Z285" s="157">
        <f t="shared" si="63"/>
        <v>3.6934092000000005</v>
      </c>
      <c r="AB285" s="131">
        <f t="shared" si="64"/>
        <v>0.55401138000000005</v>
      </c>
      <c r="AC285" s="131">
        <f t="shared" si="65"/>
        <v>0.15210375722000002</v>
      </c>
      <c r="AD285" s="131">
        <f t="shared" si="66"/>
        <v>0.10791487746999001</v>
      </c>
      <c r="AE285" s="131">
        <f t="shared" si="67"/>
        <v>0.10998504748000001</v>
      </c>
      <c r="AF285" s="131">
        <f t="shared" si="68"/>
        <v>2.8838348885218971E-2</v>
      </c>
      <c r="AH285">
        <v>48.938746000000002</v>
      </c>
      <c r="AI285" s="71">
        <v>41.584181999999998</v>
      </c>
      <c r="AJ285" s="71">
        <v>3.4842054999999998</v>
      </c>
      <c r="AK285" s="71">
        <v>0</v>
      </c>
      <c r="AL285" s="71">
        <v>0.66060375999999998</v>
      </c>
      <c r="AM285" s="71">
        <v>1.3752466000000001</v>
      </c>
      <c r="AN285" s="71">
        <v>1.8345085000000001</v>
      </c>
      <c r="AP285" s="129">
        <v>8.7759227999999995E-2</v>
      </c>
      <c r="AQ285" s="129">
        <v>8.1838770000000005E-2</v>
      </c>
      <c r="AR285" s="129">
        <v>3.2896781999999999E-3</v>
      </c>
      <c r="AS285" s="129">
        <v>2.6307796E-3</v>
      </c>
      <c r="AT285" s="172">
        <f t="shared" ref="AT285:AT360" si="75">AW285+AZ285+BA285+BB285+BC285+BK285+BL285+BP285</f>
        <v>4.9064011589693796E-6</v>
      </c>
      <c r="AU285" s="172">
        <f t="shared" ref="AU285:AU360" si="76">AX285+AY285+BD285+BE285+BF285+BG285+BH285+BI285+BJ285+BM285+BQ285+BR285</f>
        <v>1.2165970021375998E-8</v>
      </c>
      <c r="AV285" s="185">
        <f t="shared" ref="AV285:AV360" si="77">BN285+BO285</f>
        <v>0.36845652997</v>
      </c>
      <c r="AW285" s="121">
        <v>3.4274966000000002E-6</v>
      </c>
      <c r="AX285" s="121">
        <v>1.0341584999999999E-8</v>
      </c>
      <c r="AY285" s="121">
        <v>2.8254684999999999E-13</v>
      </c>
      <c r="AZ285" s="121">
        <v>7.4315238000000002E-13</v>
      </c>
      <c r="BA285" s="121">
        <v>0</v>
      </c>
      <c r="BB285" s="121">
        <v>1.0337436000000001E-9</v>
      </c>
      <c r="BC285" s="121">
        <v>1.4772638999999999E-6</v>
      </c>
      <c r="BD285" s="121">
        <v>2.0431790999999999E-10</v>
      </c>
      <c r="BE285" s="121">
        <v>1.606574E-9</v>
      </c>
      <c r="BF285" s="121">
        <v>1.2430162000000001E-11</v>
      </c>
      <c r="BG285" s="121">
        <v>1.9215729000000001E-14</v>
      </c>
      <c r="BH285" s="121">
        <v>4.5181894E-13</v>
      </c>
      <c r="BI285" s="121">
        <v>2.6620994000000002E-13</v>
      </c>
      <c r="BJ285" s="121">
        <v>2.9352108000000002E-14</v>
      </c>
      <c r="BK285" s="121">
        <v>3.7097417000000002E-11</v>
      </c>
      <c r="BL285" s="121">
        <v>5.6907479999999996E-10</v>
      </c>
      <c r="BM285" s="121">
        <v>1.3805809E-14</v>
      </c>
      <c r="BN285" s="121">
        <v>8.1849969999999995E-5</v>
      </c>
      <c r="BO285" s="121">
        <v>0.36837468000000001</v>
      </c>
      <c r="BP285" s="121">
        <v>0</v>
      </c>
      <c r="BQ285" s="121">
        <v>0</v>
      </c>
      <c r="BR285" s="121">
        <v>0</v>
      </c>
      <c r="BT285" s="71">
        <v>2.0834207E-4</v>
      </c>
      <c r="BU285" s="71">
        <v>1.1196134000000001E-5</v>
      </c>
      <c r="BV285" s="71">
        <v>1.0298205E-4</v>
      </c>
      <c r="BW285" s="71">
        <v>3.8697859999999999E-7</v>
      </c>
      <c r="BX285" s="71">
        <v>2.3354101999999999E-5</v>
      </c>
      <c r="BY285" s="71">
        <v>2.9318968999999998E-7</v>
      </c>
      <c r="BZ285" s="71">
        <v>9.9793077E-8</v>
      </c>
      <c r="CA285" s="71">
        <v>3.5792728999999999E-7</v>
      </c>
      <c r="CB285" s="71">
        <v>3.1376882999999997E-7</v>
      </c>
      <c r="CC285" s="71">
        <v>4.2603597000000001E-7</v>
      </c>
      <c r="CD285" s="71">
        <v>0</v>
      </c>
      <c r="CE285" s="71">
        <v>3.0529786000000003E-11</v>
      </c>
      <c r="CF285" s="71">
        <v>1.321092E-11</v>
      </c>
      <c r="CG285" s="71">
        <v>5.9308685999999999E-6</v>
      </c>
      <c r="CH285" s="71">
        <v>5.4880492000000002E-5</v>
      </c>
      <c r="CI285" s="71">
        <v>8.1206896999999995E-6</v>
      </c>
      <c r="CJ285" s="71">
        <v>0</v>
      </c>
      <c r="CL285" s="186">
        <v>1.0962055000000001E-11</v>
      </c>
      <c r="CM285" s="186">
        <v>3.6934041</v>
      </c>
      <c r="CN285" s="187">
        <v>1.0390793000000001E-2</v>
      </c>
      <c r="CO285" s="186">
        <v>7.7143207E-3</v>
      </c>
      <c r="CP285" s="186">
        <v>1.1428844E-10</v>
      </c>
      <c r="CQ285" s="186">
        <v>1.3650174999999999E-8</v>
      </c>
      <c r="CR285" s="186">
        <v>6.0778017000000001E-4</v>
      </c>
      <c r="CS285" s="186">
        <v>0.13781357999999999</v>
      </c>
      <c r="CT285" s="186">
        <v>8.3368271E-6</v>
      </c>
      <c r="CU285" s="186">
        <v>8.9497341000000007E-5</v>
      </c>
      <c r="CW285" s="88" t="s">
        <v>826</v>
      </c>
      <c r="CX285" s="163"/>
    </row>
    <row r="286" spans="1:102" ht="14.4">
      <c r="A286" t="s">
        <v>2237</v>
      </c>
      <c r="B286" s="92" t="s">
        <v>896</v>
      </c>
      <c r="C286" s="126" t="str">
        <f t="shared" si="73"/>
        <v>A.030.30.102</v>
      </c>
      <c r="D286" s="11" t="s">
        <v>1706</v>
      </c>
      <c r="E286" s="125" t="s">
        <v>878</v>
      </c>
      <c r="F286" s="128" t="str">
        <f t="shared" si="74"/>
        <v>Fluorescent whitening agent DAS1 - triazinylaminostilben type</v>
      </c>
      <c r="G286" s="131">
        <f t="shared" si="69"/>
        <v>5.1249888141</v>
      </c>
      <c r="H286" s="183">
        <f t="shared" si="70"/>
        <v>0.67853223409999996</v>
      </c>
      <c r="I286" s="183">
        <f t="shared" si="71"/>
        <v>2.2955929200000003</v>
      </c>
      <c r="J286" s="184">
        <f t="shared" si="72"/>
        <v>0.50626366</v>
      </c>
      <c r="K286" s="183">
        <v>1.6446000000000001</v>
      </c>
      <c r="L286" s="146">
        <v>0.73156949999999998</v>
      </c>
      <c r="M286" s="146">
        <v>0.69518437</v>
      </c>
      <c r="N286" s="146">
        <v>0.36291600000000002</v>
      </c>
      <c r="O286" s="146">
        <v>0.29754199999999997</v>
      </c>
      <c r="P286" s="188">
        <v>2.3102341E-3</v>
      </c>
      <c r="Q286" s="188">
        <v>1.5764E-2</v>
      </c>
      <c r="R286" s="146">
        <v>0.86353541</v>
      </c>
      <c r="S286" s="146">
        <v>5.6050000000000003E-2</v>
      </c>
      <c r="T286" s="146">
        <v>0</v>
      </c>
      <c r="U286" s="188">
        <v>0.34281265999999999</v>
      </c>
      <c r="V286" s="188">
        <v>5.3036400000000001E-3</v>
      </c>
      <c r="W286" s="146">
        <v>0.107401</v>
      </c>
      <c r="X286" s="146">
        <v>0</v>
      </c>
      <c r="Z286" s="157">
        <f t="shared" ref="Z286:Z361" si="78">K286/0.15</f>
        <v>10.964</v>
      </c>
      <c r="AB286" s="131">
        <f t="shared" si="64"/>
        <v>1.6446000000000001</v>
      </c>
      <c r="AC286" s="131">
        <f t="shared" si="65"/>
        <v>2.9688215140999996</v>
      </c>
      <c r="AD286" s="131">
        <f t="shared" si="66"/>
        <v>2.39769028</v>
      </c>
      <c r="AE286" s="131">
        <f t="shared" si="67"/>
        <v>2.2955929199999998</v>
      </c>
      <c r="AF286" s="131">
        <f t="shared" si="68"/>
        <v>0.39886265999999998</v>
      </c>
      <c r="AH286">
        <v>225.86633</v>
      </c>
      <c r="AI286" s="71">
        <v>178.12814</v>
      </c>
      <c r="AJ286" s="71">
        <v>42.585422999999999</v>
      </c>
      <c r="AK286" s="71">
        <v>0</v>
      </c>
      <c r="AL286" s="71">
        <v>0.25666909999999998</v>
      </c>
      <c r="AM286" s="71">
        <v>6.4839678999999997E-2</v>
      </c>
      <c r="AN286" s="71">
        <v>4.8312572999999999</v>
      </c>
      <c r="AP286" s="129">
        <v>0.49741265000000001</v>
      </c>
      <c r="AQ286" s="129">
        <v>0.47157093999999999</v>
      </c>
      <c r="AR286" s="129">
        <v>1.3089781E-2</v>
      </c>
      <c r="AS286" s="129">
        <v>1.2751925000000001E-2</v>
      </c>
      <c r="AT286" s="172">
        <f t="shared" si="75"/>
        <v>2.8271639356000001E-5</v>
      </c>
      <c r="AU286" s="172">
        <f t="shared" si="76"/>
        <v>4.840895210108E-8</v>
      </c>
      <c r="AV286" s="185">
        <f t="shared" si="77"/>
        <v>1.7859839</v>
      </c>
      <c r="AW286" s="121">
        <v>1.0174592000000001E-5</v>
      </c>
      <c r="AX286" s="121">
        <v>3.06992E-8</v>
      </c>
      <c r="AY286" s="121">
        <v>8.3874600000000005E-13</v>
      </c>
      <c r="AZ286" s="121">
        <v>0</v>
      </c>
      <c r="BA286" s="121">
        <v>0</v>
      </c>
      <c r="BB286" s="121">
        <v>9.7252000000000003E-9</v>
      </c>
      <c r="BC286" s="121">
        <v>1.7953180000000001E-5</v>
      </c>
      <c r="BD286" s="121">
        <v>2.2178200000000001E-9</v>
      </c>
      <c r="BE286" s="121">
        <v>1.5475999999999999E-8</v>
      </c>
      <c r="BF286" s="121">
        <v>0</v>
      </c>
      <c r="BG286" s="121">
        <v>0</v>
      </c>
      <c r="BH286" s="121">
        <v>8.9809407999999996E-12</v>
      </c>
      <c r="BI286" s="121">
        <v>5.1836765999999996E-12</v>
      </c>
      <c r="BJ286" s="121">
        <v>9.2873768000000005E-13</v>
      </c>
      <c r="BK286" s="121">
        <v>2.440356E-9</v>
      </c>
      <c r="BL286" s="121">
        <v>1.3170180000000001E-7</v>
      </c>
      <c r="BM286" s="121">
        <v>0</v>
      </c>
      <c r="BN286" s="121">
        <v>4.7025000000000001E-3</v>
      </c>
      <c r="BO286" s="121">
        <v>1.7812813999999999</v>
      </c>
      <c r="BP286" s="121">
        <v>0</v>
      </c>
      <c r="BQ286" s="121">
        <v>0</v>
      </c>
      <c r="BR286" s="121">
        <v>0</v>
      </c>
      <c r="BT286" s="71">
        <v>1.2613251E-3</v>
      </c>
      <c r="BU286" s="71">
        <v>1.0669622E-4</v>
      </c>
      <c r="BV286" s="71">
        <v>3.0570541000000002E-4</v>
      </c>
      <c r="BW286" s="71">
        <v>1.0132776E-4</v>
      </c>
      <c r="BX286" s="71">
        <v>3.5421329000000001E-4</v>
      </c>
      <c r="BY286" s="71">
        <v>0</v>
      </c>
      <c r="BZ286" s="71">
        <v>0</v>
      </c>
      <c r="CA286" s="71">
        <v>0</v>
      </c>
      <c r="CB286" s="71">
        <v>4.8167459E-6</v>
      </c>
      <c r="CC286" s="71">
        <v>4.0628053999999999E-5</v>
      </c>
      <c r="CD286" s="71">
        <v>0</v>
      </c>
      <c r="CE286" s="71">
        <v>0</v>
      </c>
      <c r="CF286" s="71">
        <v>0</v>
      </c>
      <c r="CG286" s="71">
        <v>7.6299352999999995E-5</v>
      </c>
      <c r="CH286" s="71">
        <v>2.7163822999999999E-4</v>
      </c>
      <c r="CI286" s="71">
        <v>7.8914548999999997E-13</v>
      </c>
      <c r="CJ286" s="71">
        <v>0</v>
      </c>
      <c r="CL286" s="186">
        <v>0</v>
      </c>
      <c r="CM286" s="186">
        <v>10.964</v>
      </c>
      <c r="CN286" s="187">
        <v>0</v>
      </c>
      <c r="CO286" s="186">
        <v>7.2999999999999995E-2</v>
      </c>
      <c r="CP286" s="186">
        <v>4.7641884000000002E-9</v>
      </c>
      <c r="CQ286" s="186">
        <v>6.6678100000000002E-7</v>
      </c>
      <c r="CR286" s="186">
        <v>1.188111E-2</v>
      </c>
      <c r="CS286" s="186">
        <v>4.3085743000000001</v>
      </c>
      <c r="CT286" s="186">
        <v>0</v>
      </c>
      <c r="CU286" s="186">
        <v>0</v>
      </c>
      <c r="CW286" s="88" t="s">
        <v>826</v>
      </c>
      <c r="CX286" s="163"/>
    </row>
    <row r="287" spans="1:102" ht="14.4">
      <c r="A287" t="s">
        <v>2238</v>
      </c>
      <c r="B287" s="92" t="s">
        <v>896</v>
      </c>
      <c r="C287" s="126" t="str">
        <f t="shared" si="73"/>
        <v>A.030.30.103</v>
      </c>
      <c r="D287" s="11" t="s">
        <v>1706</v>
      </c>
      <c r="E287" s="125" t="s">
        <v>878</v>
      </c>
      <c r="F287" s="128" t="str">
        <f t="shared" si="74"/>
        <v>Fluorescent whitening agent - distyrylbiphenyl type</v>
      </c>
      <c r="G287" s="131">
        <f t="shared" si="69"/>
        <v>7.3579850781000005</v>
      </c>
      <c r="H287" s="183">
        <f t="shared" si="70"/>
        <v>1.0850900380999999</v>
      </c>
      <c r="I287" s="183">
        <f t="shared" si="71"/>
        <v>2.0142006000000001</v>
      </c>
      <c r="J287" s="184">
        <f t="shared" si="72"/>
        <v>0.87124444000000001</v>
      </c>
      <c r="K287" s="183">
        <v>3.3874499999999999</v>
      </c>
      <c r="L287" s="146">
        <v>0.97008119999999998</v>
      </c>
      <c r="M287" s="146">
        <v>0.51062691000000004</v>
      </c>
      <c r="N287" s="146">
        <v>0.62362799999999996</v>
      </c>
      <c r="O287" s="146">
        <v>0.43308000000000002</v>
      </c>
      <c r="P287" s="146">
        <v>3.2478290999999999E-3</v>
      </c>
      <c r="Q287" s="146">
        <v>2.5134209000000001E-2</v>
      </c>
      <c r="R287" s="146">
        <v>0.52825754999999996</v>
      </c>
      <c r="S287" s="146">
        <v>4.2597999999999997E-2</v>
      </c>
      <c r="T287" s="146">
        <v>0</v>
      </c>
      <c r="U287" s="146">
        <v>0.52178643999999996</v>
      </c>
      <c r="V287" s="188">
        <v>5.2349400000000004E-3</v>
      </c>
      <c r="W287" s="188">
        <v>0.30686000000000002</v>
      </c>
      <c r="X287" s="146">
        <v>0</v>
      </c>
      <c r="Z287" s="157">
        <f t="shared" si="78"/>
        <v>22.582999999999998</v>
      </c>
      <c r="AB287" s="131">
        <f t="shared" si="64"/>
        <v>3.3874499999999999</v>
      </c>
      <c r="AC287" s="131">
        <f t="shared" si="65"/>
        <v>3.0940556981</v>
      </c>
      <c r="AD287" s="131">
        <f t="shared" si="66"/>
        <v>2.3158256600000002</v>
      </c>
      <c r="AE287" s="131">
        <f t="shared" si="67"/>
        <v>2.0142005999999997</v>
      </c>
      <c r="AF287" s="131">
        <f t="shared" si="68"/>
        <v>0.56438443999999999</v>
      </c>
      <c r="AH287">
        <v>486.16915</v>
      </c>
      <c r="AI287" s="71">
        <v>388.21836999999999</v>
      </c>
      <c r="AJ287" s="71">
        <v>64.818190999999999</v>
      </c>
      <c r="AK287" s="71">
        <v>0</v>
      </c>
      <c r="AL287" s="71">
        <v>0.25665515999999999</v>
      </c>
      <c r="AM287" s="71">
        <v>6.5129254999999997E-2</v>
      </c>
      <c r="AN287" s="71">
        <v>32.810809999999996</v>
      </c>
      <c r="AP287" s="129">
        <v>0.80986879000000001</v>
      </c>
      <c r="AQ287" s="129">
        <v>0.75844153000000003</v>
      </c>
      <c r="AR287" s="129">
        <v>2.3682946999999999E-2</v>
      </c>
      <c r="AS287" s="129">
        <v>2.7744309000000002E-2</v>
      </c>
      <c r="AT287" s="172">
        <f t="shared" si="75"/>
        <v>4.5470115845999999E-5</v>
      </c>
      <c r="AU287" s="172">
        <f t="shared" si="76"/>
        <v>8.7584862038780016E-8</v>
      </c>
      <c r="AV287" s="185">
        <f t="shared" si="77"/>
        <v>3.8857576000000003</v>
      </c>
      <c r="AW287" s="121">
        <v>2.0957023999999998E-5</v>
      </c>
      <c r="AX287" s="121">
        <v>6.3232400000000002E-8</v>
      </c>
      <c r="AY287" s="121">
        <v>1.7275994999999999E-12</v>
      </c>
      <c r="AZ287" s="121">
        <v>0</v>
      </c>
      <c r="BA287" s="121">
        <v>0</v>
      </c>
      <c r="BB287" s="121">
        <v>1.6711599999999999E-8</v>
      </c>
      <c r="BC287" s="121">
        <v>2.44108E-5</v>
      </c>
      <c r="BD287" s="121">
        <v>3.8110600000000003E-9</v>
      </c>
      <c r="BE287" s="121">
        <v>2.0521600000000002E-8</v>
      </c>
      <c r="BF287" s="121">
        <v>0</v>
      </c>
      <c r="BG287" s="121">
        <v>0</v>
      </c>
      <c r="BH287" s="121">
        <v>1.431916E-11</v>
      </c>
      <c r="BI287" s="121">
        <v>3.1715861E-12</v>
      </c>
      <c r="BJ287" s="121">
        <v>5.8369317999999997E-13</v>
      </c>
      <c r="BK287" s="121">
        <v>1.8374460000000001E-9</v>
      </c>
      <c r="BL287" s="121">
        <v>8.37428E-8</v>
      </c>
      <c r="BM287" s="121">
        <v>0</v>
      </c>
      <c r="BN287" s="121">
        <v>3.5739000000000001E-3</v>
      </c>
      <c r="BO287" s="121">
        <v>3.8821837000000001</v>
      </c>
      <c r="BP287" s="121">
        <v>0</v>
      </c>
      <c r="BQ287" s="121">
        <v>0</v>
      </c>
      <c r="BR287" s="121">
        <v>0</v>
      </c>
      <c r="BT287" s="71">
        <v>2.0639467999999999E-3</v>
      </c>
      <c r="BU287" s="71">
        <v>1.4148211000000001E-4</v>
      </c>
      <c r="BV287" s="71">
        <v>6.2967396000000004E-4</v>
      </c>
      <c r="BW287" s="71">
        <v>6.2180371999999995E-5</v>
      </c>
      <c r="BX287" s="71">
        <v>5.0418499000000002E-4</v>
      </c>
      <c r="BY287" s="71">
        <v>0</v>
      </c>
      <c r="BZ287" s="71">
        <v>0</v>
      </c>
      <c r="CA287" s="71">
        <v>0</v>
      </c>
      <c r="CB287" s="71">
        <v>6.1565856999999999E-6</v>
      </c>
      <c r="CC287" s="71">
        <v>3.5687337999999997E-5</v>
      </c>
      <c r="CD287" s="71">
        <v>0</v>
      </c>
      <c r="CE287" s="71">
        <v>0</v>
      </c>
      <c r="CF287" s="71">
        <v>0</v>
      </c>
      <c r="CG287" s="71">
        <v>1.2839393E-4</v>
      </c>
      <c r="CH287" s="71">
        <v>5.5618751E-4</v>
      </c>
      <c r="CI287" s="71">
        <v>5.9975057000000003E-13</v>
      </c>
      <c r="CJ287" s="71">
        <v>0</v>
      </c>
      <c r="CL287" s="186">
        <v>0</v>
      </c>
      <c r="CM287" s="186">
        <v>22.582999999999998</v>
      </c>
      <c r="CN287" s="187">
        <v>0</v>
      </c>
      <c r="CO287" s="186">
        <v>9.6799999999999997E-2</v>
      </c>
      <c r="CP287" s="186">
        <v>6.8998334000000004E-9</v>
      </c>
      <c r="CQ287" s="186">
        <v>8.7723700000000001E-7</v>
      </c>
      <c r="CR287" s="186">
        <v>1.6715554000000001E-2</v>
      </c>
      <c r="CS287" s="186">
        <v>2.6426291000000002</v>
      </c>
      <c r="CT287" s="186">
        <v>0</v>
      </c>
      <c r="CU287" s="186">
        <v>0</v>
      </c>
      <c r="CW287" s="88" t="s">
        <v>826</v>
      </c>
      <c r="CX287" s="163"/>
    </row>
    <row r="288" spans="1:102" ht="14.4">
      <c r="A288" t="s">
        <v>1005</v>
      </c>
      <c r="B288" s="92" t="s">
        <v>896</v>
      </c>
      <c r="C288" s="126" t="str">
        <f t="shared" si="73"/>
        <v>A.030.30.104</v>
      </c>
      <c r="D288" s="11" t="s">
        <v>1706</v>
      </c>
      <c r="E288" s="125" t="s">
        <v>878</v>
      </c>
      <c r="F288" s="128" t="str">
        <f t="shared" si="74"/>
        <v>Sodium dodecylbenzenesulfonate</v>
      </c>
      <c r="G288" s="131">
        <f t="shared" si="69"/>
        <v>0.28833650975809999</v>
      </c>
      <c r="H288" s="183">
        <f t="shared" si="70"/>
        <v>1.0829766919999999E-2</v>
      </c>
      <c r="I288" s="183">
        <f t="shared" si="71"/>
        <v>1.48218410481E-2</v>
      </c>
      <c r="J288" s="184">
        <f t="shared" si="72"/>
        <v>2.25322179E-3</v>
      </c>
      <c r="K288" s="183">
        <v>0.26043168</v>
      </c>
      <c r="L288" s="146">
        <v>5.3142663000000003E-3</v>
      </c>
      <c r="M288" s="146">
        <v>8.7082549000000002E-3</v>
      </c>
      <c r="N288" s="146">
        <v>9.3507283999999993E-3</v>
      </c>
      <c r="O288" s="146">
        <v>1.1513762E-3</v>
      </c>
      <c r="P288" s="146">
        <v>1.370342E-4</v>
      </c>
      <c r="Q288" s="146">
        <v>1.9062812000000001E-4</v>
      </c>
      <c r="R288" s="146">
        <v>7.9335155000000005E-4</v>
      </c>
      <c r="S288" s="146">
        <v>2.8217959E-4</v>
      </c>
      <c r="T288" s="146">
        <v>0</v>
      </c>
      <c r="U288" s="146">
        <v>1.9710422000000002E-3</v>
      </c>
      <c r="V288" s="188">
        <v>5.9682981000000004E-6</v>
      </c>
      <c r="W288" s="146">
        <v>0</v>
      </c>
      <c r="X288" s="146">
        <v>0</v>
      </c>
      <c r="Z288" s="157">
        <f t="shared" si="78"/>
        <v>1.7362112000000001</v>
      </c>
      <c r="AB288" s="131">
        <f t="shared" ref="AB288:AB363" si="79">K288</f>
        <v>0.26043168</v>
      </c>
      <c r="AC288" s="131">
        <f t="shared" ref="AC288:AC363" si="80">L288+M288+N288+O288+P288+Q288+R288</f>
        <v>2.5645639670000001E-2</v>
      </c>
      <c r="AD288" s="131">
        <f t="shared" ref="AD288:AD363" si="81">L288+M288+R288+W288</f>
        <v>1.481587275E-2</v>
      </c>
      <c r="AE288" s="131">
        <f t="shared" ref="AE288:AE363" si="82">V288+L288+M288+R288+T288</f>
        <v>1.48218410481E-2</v>
      </c>
      <c r="AF288" s="131">
        <f t="shared" ref="AF288:AF363" si="83">S288+U288+X288</f>
        <v>2.25322179E-3</v>
      </c>
      <c r="AH288">
        <v>67.167008999999993</v>
      </c>
      <c r="AI288" s="71">
        <v>66.814853999999997</v>
      </c>
      <c r="AJ288" s="71">
        <v>0.24484996000000001</v>
      </c>
      <c r="AK288" s="71">
        <v>0</v>
      </c>
      <c r="AL288" s="71">
        <v>0</v>
      </c>
      <c r="AM288" s="71">
        <v>5.9979175000000003E-2</v>
      </c>
      <c r="AN288" s="71">
        <v>4.7325119999999998E-2</v>
      </c>
      <c r="AP288" s="129">
        <v>3.5617293000000001E-2</v>
      </c>
      <c r="AQ288" s="129">
        <v>2.9454146E-2</v>
      </c>
      <c r="AR288" s="129">
        <v>1.3923968E-3</v>
      </c>
      <c r="AS288" s="129">
        <v>4.7707495999999997E-3</v>
      </c>
      <c r="AT288" s="172">
        <f t="shared" si="75"/>
        <v>1.7658361306740001E-6</v>
      </c>
      <c r="AU288" s="172">
        <f t="shared" si="76"/>
        <v>5.1493965533428E-9</v>
      </c>
      <c r="AV288" s="185">
        <f t="shared" si="77"/>
        <v>0.66817221438999996</v>
      </c>
      <c r="AW288" s="121">
        <v>1.6507472E-6</v>
      </c>
      <c r="AX288" s="121">
        <v>4.9821913000000001E-9</v>
      </c>
      <c r="AY288" s="121">
        <v>1.3605650999999999E-13</v>
      </c>
      <c r="AZ288" s="121">
        <v>1.168E-10</v>
      </c>
      <c r="BA288" s="121">
        <v>0</v>
      </c>
      <c r="BB288" s="121">
        <v>2.3931155999999999E-10</v>
      </c>
      <c r="BC288" s="121">
        <v>1.1457238E-7</v>
      </c>
      <c r="BD288" s="121">
        <v>5.4574708000000002E-11</v>
      </c>
      <c r="BE288" s="121">
        <v>1.1242074E-10</v>
      </c>
      <c r="BF288" s="121">
        <v>0</v>
      </c>
      <c r="BG288" s="121">
        <v>0</v>
      </c>
      <c r="BH288" s="121">
        <v>6.7967009000000002E-14</v>
      </c>
      <c r="BI288" s="121">
        <v>4.7376074999999997E-15</v>
      </c>
      <c r="BJ288" s="121">
        <v>1.0442162999999999E-15</v>
      </c>
      <c r="BK288" s="121">
        <v>1.8897414000000001E-11</v>
      </c>
      <c r="BL288" s="121">
        <v>1.4154170000000001E-10</v>
      </c>
      <c r="BM288" s="121">
        <v>0</v>
      </c>
      <c r="BN288" s="121">
        <v>2.3674390000000001E-5</v>
      </c>
      <c r="BO288" s="121">
        <v>0.66814854000000001</v>
      </c>
      <c r="BP288" s="121">
        <v>0</v>
      </c>
      <c r="BQ288" s="121">
        <v>0</v>
      </c>
      <c r="BR288" s="121">
        <v>0</v>
      </c>
      <c r="BT288" s="71">
        <v>1.3490443E-4</v>
      </c>
      <c r="BU288" s="71">
        <v>7.7506254999999999E-7</v>
      </c>
      <c r="BV288" s="71">
        <v>4.8410174999999998E-5</v>
      </c>
      <c r="BW288" s="71">
        <v>9.7211025999999998E-8</v>
      </c>
      <c r="BX288" s="71">
        <v>1.6690196E-6</v>
      </c>
      <c r="BY288" s="71">
        <v>0</v>
      </c>
      <c r="BZ288" s="71">
        <v>0</v>
      </c>
      <c r="CA288" s="71">
        <v>0</v>
      </c>
      <c r="CB288" s="71">
        <v>1.9052021000000001E-7</v>
      </c>
      <c r="CC288" s="71">
        <v>1.6615202000000001E-7</v>
      </c>
      <c r="CD288" s="71">
        <v>0</v>
      </c>
      <c r="CE288" s="71">
        <v>0</v>
      </c>
      <c r="CF288" s="71">
        <v>0</v>
      </c>
      <c r="CG288" s="71">
        <v>1.8377543E-6</v>
      </c>
      <c r="CH288" s="71">
        <v>8.1758539E-5</v>
      </c>
      <c r="CI288" s="71">
        <v>3.9728947999999997E-15</v>
      </c>
      <c r="CJ288" s="71">
        <v>0</v>
      </c>
      <c r="CL288" s="186">
        <v>0</v>
      </c>
      <c r="CM288" s="186">
        <v>1.7040712</v>
      </c>
      <c r="CN288" s="187">
        <v>9.7780600000000004E-5</v>
      </c>
      <c r="CO288" s="186">
        <v>5.3028650999999995E-4</v>
      </c>
      <c r="CP288" s="186">
        <v>3.2466281999999998E-11</v>
      </c>
      <c r="CQ288" s="186">
        <v>3.7855102000000002E-9</v>
      </c>
      <c r="CR288" s="186">
        <v>6.1119015000000003E-5</v>
      </c>
      <c r="CS288" s="186">
        <v>3.9773227E-3</v>
      </c>
      <c r="CT288" s="186">
        <v>0</v>
      </c>
      <c r="CU288" s="186">
        <v>0</v>
      </c>
      <c r="CW288" s="85" t="s">
        <v>836</v>
      </c>
      <c r="CX288" s="170"/>
    </row>
    <row r="289" spans="1:102" ht="14.4">
      <c r="B289" s="92"/>
      <c r="C289" s="126"/>
      <c r="D289" s="1" t="s">
        <v>1707</v>
      </c>
      <c r="E289" s="125"/>
      <c r="J289" s="158"/>
      <c r="V289" s="4"/>
      <c r="AT289" s="4"/>
      <c r="AU289" s="4"/>
      <c r="AV289" s="16"/>
      <c r="CN289" s="97"/>
      <c r="CW289" s="90"/>
      <c r="CX289" s="170"/>
    </row>
    <row r="290" spans="1:102" ht="14.4">
      <c r="A290" t="s">
        <v>1641</v>
      </c>
      <c r="B290" s="92" t="s">
        <v>896</v>
      </c>
      <c r="C290" s="126" t="str">
        <f t="shared" si="73"/>
        <v>A.030.36.101</v>
      </c>
      <c r="D290" s="11" t="s">
        <v>1707</v>
      </c>
      <c r="E290" s="125" t="s">
        <v>878</v>
      </c>
      <c r="F290" s="128" t="str">
        <f t="shared" si="74"/>
        <v>3-dimethylamino-propylamine</v>
      </c>
      <c r="G290" s="131">
        <f t="shared" ref="G290:G364" si="84">H290+I290+J290+K290</f>
        <v>0.799245791303</v>
      </c>
      <c r="H290" s="183">
        <f t="shared" ref="H290:H364" si="85">N290+O290+P290+Q290</f>
        <v>3.0103574380000001E-2</v>
      </c>
      <c r="I290" s="183">
        <f t="shared" ref="I290:I364" si="86">L290+M290+R290+V290+T290</f>
        <v>4.1727082933000002E-2</v>
      </c>
      <c r="J290" s="184">
        <f t="shared" ref="J290:J364" si="87">S290+U290+W290+X290</f>
        <v>6.3442439899999998E-3</v>
      </c>
      <c r="K290" s="183">
        <v>0.72107089000000002</v>
      </c>
      <c r="L290" s="146">
        <v>1.496302E-2</v>
      </c>
      <c r="M290" s="146">
        <v>2.4519243999999999E-2</v>
      </c>
      <c r="N290" s="146">
        <v>2.6003317000000001E-2</v>
      </c>
      <c r="O290" s="146">
        <v>3.2418519999999999E-3</v>
      </c>
      <c r="P290" s="146">
        <v>3.8583793000000001E-4</v>
      </c>
      <c r="Q290" s="146">
        <v>4.7256745000000001E-4</v>
      </c>
      <c r="R290" s="146">
        <v>2.2280144000000001E-3</v>
      </c>
      <c r="S290" s="146">
        <v>7.9451399E-4</v>
      </c>
      <c r="T290" s="146">
        <v>0</v>
      </c>
      <c r="U290" s="188">
        <v>5.5497300000000001E-3</v>
      </c>
      <c r="V290" s="146">
        <v>1.6804532999999998E-5</v>
      </c>
      <c r="W290" s="146">
        <v>0</v>
      </c>
      <c r="X290" s="146">
        <v>0</v>
      </c>
      <c r="Z290" s="157">
        <f t="shared" si="78"/>
        <v>4.8071392666666668</v>
      </c>
      <c r="AB290" s="131">
        <f t="shared" si="79"/>
        <v>0.72107089000000002</v>
      </c>
      <c r="AC290" s="131">
        <f t="shared" si="80"/>
        <v>7.1813852780000006E-2</v>
      </c>
      <c r="AD290" s="131">
        <f t="shared" si="81"/>
        <v>4.1710278400000002E-2</v>
      </c>
      <c r="AE290" s="131">
        <f t="shared" si="82"/>
        <v>4.1727082933000002E-2</v>
      </c>
      <c r="AF290" s="131">
        <f t="shared" si="83"/>
        <v>6.3442439899999998E-3</v>
      </c>
      <c r="AH290">
        <v>120.06762000000001</v>
      </c>
      <c r="AI290" s="71">
        <v>119.07608</v>
      </c>
      <c r="AJ290" s="71">
        <v>0.68940745999999997</v>
      </c>
      <c r="AK290" s="71">
        <v>0</v>
      </c>
      <c r="AL290" s="71">
        <v>0</v>
      </c>
      <c r="AM290" s="71">
        <v>0.16887930000000001</v>
      </c>
      <c r="AN290" s="71">
        <v>0.13325013999999999</v>
      </c>
      <c r="AP290" s="129">
        <v>9.3601356999999996E-2</v>
      </c>
      <c r="AQ290" s="129">
        <v>8.1262335000000005E-2</v>
      </c>
      <c r="AR290" s="129">
        <v>3.8365142000000001E-3</v>
      </c>
      <c r="AS290" s="129">
        <v>8.5025081000000002E-3</v>
      </c>
      <c r="AT290" s="172">
        <f t="shared" si="75"/>
        <v>4.8718426009090002E-6</v>
      </c>
      <c r="AU290" s="172">
        <f t="shared" si="76"/>
        <v>1.4188292085440303E-8</v>
      </c>
      <c r="AV290" s="185">
        <f t="shared" si="77"/>
        <v>1.190827458377</v>
      </c>
      <c r="AW290" s="121">
        <v>4.5455520999999996E-6</v>
      </c>
      <c r="AX290" s="121">
        <v>1.3717138000000001E-8</v>
      </c>
      <c r="AY290" s="121">
        <v>3.7465583999999998E-13</v>
      </c>
      <c r="AZ290" s="121">
        <v>2.5695999999999999E-9</v>
      </c>
      <c r="BA290" s="121">
        <v>0</v>
      </c>
      <c r="BB290" s="121">
        <v>6.7545335000000001E-10</v>
      </c>
      <c r="BC290" s="121">
        <v>3.2259370999999999E-7</v>
      </c>
      <c r="BD290" s="121">
        <v>1.5403630999999999E-10</v>
      </c>
      <c r="BE290" s="121">
        <v>3.1653547000000001E-10</v>
      </c>
      <c r="BF290" s="121">
        <v>0</v>
      </c>
      <c r="BG290" s="121">
        <v>0</v>
      </c>
      <c r="BH290" s="121">
        <v>1.9137010999999999E-13</v>
      </c>
      <c r="BI290" s="121">
        <v>1.3339361E-14</v>
      </c>
      <c r="BJ290" s="121">
        <v>2.9401293E-15</v>
      </c>
      <c r="BK290" s="121">
        <v>5.3208168999999999E-11</v>
      </c>
      <c r="BL290" s="121">
        <v>3.9852938999999999E-10</v>
      </c>
      <c r="BM290" s="121">
        <v>0</v>
      </c>
      <c r="BN290" s="121">
        <v>6.6658376999999996E-5</v>
      </c>
      <c r="BO290" s="121">
        <v>1.1907608000000001</v>
      </c>
      <c r="BP290" s="121">
        <v>0</v>
      </c>
      <c r="BQ290" s="121">
        <v>0</v>
      </c>
      <c r="BR290" s="121">
        <v>0</v>
      </c>
      <c r="BT290" s="71">
        <v>2.9329699999999998E-4</v>
      </c>
      <c r="BU290" s="71">
        <v>2.1822912000000001E-6</v>
      </c>
      <c r="BV290" s="71">
        <v>1.3403579999999999E-4</v>
      </c>
      <c r="BW290" s="71">
        <v>2.7306354000000001E-7</v>
      </c>
      <c r="BX290" s="71">
        <v>4.6993456000000003E-6</v>
      </c>
      <c r="BY290" s="71">
        <v>0</v>
      </c>
      <c r="BZ290" s="71">
        <v>0</v>
      </c>
      <c r="CA290" s="71">
        <v>0</v>
      </c>
      <c r="CB290" s="71">
        <v>5.3643487000000003E-7</v>
      </c>
      <c r="CC290" s="71">
        <v>4.2544938000000002E-7</v>
      </c>
      <c r="CD290" s="71">
        <v>0</v>
      </c>
      <c r="CE290" s="71">
        <v>0</v>
      </c>
      <c r="CF290" s="71">
        <v>0</v>
      </c>
      <c r="CG290" s="71">
        <v>5.1123347000000003E-6</v>
      </c>
      <c r="CH290" s="71">
        <v>1.4603228000000001E-4</v>
      </c>
      <c r="CI290" s="71">
        <v>1.1186211E-14</v>
      </c>
      <c r="CJ290" s="71">
        <v>0</v>
      </c>
      <c r="CL290" s="186">
        <v>0</v>
      </c>
      <c r="CM290" s="186">
        <v>4.7562192999999997</v>
      </c>
      <c r="CN290" s="187">
        <v>1.8549555000000001E-4</v>
      </c>
      <c r="CO290" s="186">
        <v>1.4930918E-3</v>
      </c>
      <c r="CP290" s="186">
        <v>9.1413111999999998E-11</v>
      </c>
      <c r="CQ290" s="186">
        <v>1.0658605E-8</v>
      </c>
      <c r="CR290" s="186">
        <v>1.7208866999999999E-4</v>
      </c>
      <c r="CS290" s="186">
        <v>1.1198678E-2</v>
      </c>
      <c r="CT290" s="186">
        <v>0</v>
      </c>
      <c r="CU290" s="186">
        <v>0</v>
      </c>
      <c r="CW290" s="85" t="s">
        <v>854</v>
      </c>
      <c r="CX290" s="161" t="s">
        <v>3244</v>
      </c>
    </row>
    <row r="291" spans="1:102" ht="14.4">
      <c r="A291" t="s">
        <v>1642</v>
      </c>
      <c r="B291" s="92" t="s">
        <v>896</v>
      </c>
      <c r="C291" s="126" t="str">
        <f t="shared" si="73"/>
        <v>A.030.36.102</v>
      </c>
      <c r="D291" s="11" t="s">
        <v>1707</v>
      </c>
      <c r="E291" s="125" t="s">
        <v>878</v>
      </c>
      <c r="F291" s="128" t="str">
        <f t="shared" si="74"/>
        <v>Aminoethylethanol-amine</v>
      </c>
      <c r="G291" s="131">
        <f t="shared" si="84"/>
        <v>0.4854124361437</v>
      </c>
      <c r="H291" s="183">
        <f t="shared" si="85"/>
        <v>1.7511479279999999E-2</v>
      </c>
      <c r="I291" s="183">
        <f t="shared" si="86"/>
        <v>2.4311772723700002E-2</v>
      </c>
      <c r="J291" s="184">
        <f t="shared" si="87"/>
        <v>3.6963841400000003E-3</v>
      </c>
      <c r="K291" s="183">
        <v>0.43989279999999997</v>
      </c>
      <c r="L291" s="146">
        <v>8.7179921000000004E-3</v>
      </c>
      <c r="M291" s="146">
        <v>1.4285791000000001E-2</v>
      </c>
      <c r="N291" s="146">
        <v>1.512E-2</v>
      </c>
      <c r="O291" s="146">
        <v>1.8888192E-3</v>
      </c>
      <c r="P291" s="146">
        <v>2.2480301E-4</v>
      </c>
      <c r="Q291" s="146">
        <v>2.7785707E-4</v>
      </c>
      <c r="R291" s="146">
        <v>1.2981987E-3</v>
      </c>
      <c r="S291" s="146">
        <v>4.6291234E-4</v>
      </c>
      <c r="T291" s="146">
        <v>0</v>
      </c>
      <c r="U291" s="188">
        <v>3.2334718000000002E-3</v>
      </c>
      <c r="V291" s="188">
        <v>9.7909237000000006E-6</v>
      </c>
      <c r="W291" s="146">
        <v>0</v>
      </c>
      <c r="X291" s="146">
        <v>0</v>
      </c>
      <c r="Z291" s="157">
        <f t="shared" si="78"/>
        <v>2.9326186666666665</v>
      </c>
      <c r="AB291" s="131">
        <f t="shared" si="79"/>
        <v>0.43989279999999997</v>
      </c>
      <c r="AC291" s="131">
        <f t="shared" si="80"/>
        <v>4.181346108000001E-2</v>
      </c>
      <c r="AD291" s="131">
        <f t="shared" si="81"/>
        <v>2.4301981800000001E-2</v>
      </c>
      <c r="AE291" s="131">
        <f t="shared" si="82"/>
        <v>2.4311772723700002E-2</v>
      </c>
      <c r="AF291" s="131">
        <f t="shared" si="83"/>
        <v>3.6963841400000003E-3</v>
      </c>
      <c r="AH291">
        <v>72.802592000000004</v>
      </c>
      <c r="AI291" s="71">
        <v>72.224886999999995</v>
      </c>
      <c r="AJ291" s="71">
        <v>0.40167351000000001</v>
      </c>
      <c r="AK291" s="71">
        <v>0</v>
      </c>
      <c r="AL291" s="71">
        <v>0</v>
      </c>
      <c r="AM291" s="71">
        <v>9.8395139000000006E-2</v>
      </c>
      <c r="AN291" s="71">
        <v>7.763631E-2</v>
      </c>
      <c r="AP291" s="129">
        <v>5.7129131999999999E-2</v>
      </c>
      <c r="AQ291" s="129">
        <v>4.9627656999999999E-2</v>
      </c>
      <c r="AR291" s="129">
        <v>2.3443410999999998E-3</v>
      </c>
      <c r="AS291" s="129">
        <v>5.1571341999999999E-3</v>
      </c>
      <c r="AT291" s="172">
        <f t="shared" si="75"/>
        <v>2.9752791563269995E-6</v>
      </c>
      <c r="AU291" s="172">
        <f t="shared" si="76"/>
        <v>8.6699005970248983E-9</v>
      </c>
      <c r="AV291" s="185">
        <f t="shared" si="77"/>
        <v>0.72228770756100003</v>
      </c>
      <c r="AW291" s="121">
        <v>2.7824054999999999E-6</v>
      </c>
      <c r="AX291" s="121">
        <v>8.3955961999999999E-9</v>
      </c>
      <c r="AY291" s="121">
        <v>2.2931792E-13</v>
      </c>
      <c r="AZ291" s="121">
        <v>4.2631999999999999E-9</v>
      </c>
      <c r="BA291" s="121">
        <v>0</v>
      </c>
      <c r="BB291" s="121">
        <v>3.9258781999999999E-10</v>
      </c>
      <c r="BC291" s="121">
        <v>1.8795467000000001E-7</v>
      </c>
      <c r="BD291" s="121">
        <v>8.9529174999999995E-11</v>
      </c>
      <c r="BE291" s="121">
        <v>1.8442491999999999E-10</v>
      </c>
      <c r="BF291" s="121">
        <v>0</v>
      </c>
      <c r="BG291" s="121">
        <v>0</v>
      </c>
      <c r="BH291" s="121">
        <v>1.1149909E-13</v>
      </c>
      <c r="BI291" s="121">
        <v>7.7719900999999995E-15</v>
      </c>
      <c r="BJ291" s="121">
        <v>1.7130247999999999E-15</v>
      </c>
      <c r="BK291" s="121">
        <v>3.1000986999999997E-11</v>
      </c>
      <c r="BL291" s="121">
        <v>2.3219752E-10</v>
      </c>
      <c r="BM291" s="121">
        <v>0</v>
      </c>
      <c r="BN291" s="121">
        <v>3.8837561000000002E-5</v>
      </c>
      <c r="BO291" s="121">
        <v>0.72224887000000004</v>
      </c>
      <c r="BP291" s="121">
        <v>0</v>
      </c>
      <c r="BQ291" s="121">
        <v>0</v>
      </c>
      <c r="BR291" s="121">
        <v>0</v>
      </c>
      <c r="BT291" s="71">
        <v>1.7802652999999999E-4</v>
      </c>
      <c r="BU291" s="71">
        <v>1.2714811000000001E-6</v>
      </c>
      <c r="BV291" s="71">
        <v>8.1769189E-5</v>
      </c>
      <c r="BW291" s="71">
        <v>1.5908873E-7</v>
      </c>
      <c r="BX291" s="71">
        <v>2.7380073000000001E-6</v>
      </c>
      <c r="BY291" s="71">
        <v>0</v>
      </c>
      <c r="BZ291" s="71">
        <v>0</v>
      </c>
      <c r="CA291" s="71">
        <v>0</v>
      </c>
      <c r="CB291" s="71">
        <v>3.1254619000000003E-7</v>
      </c>
      <c r="CC291" s="71">
        <v>2.4949933000000001E-7</v>
      </c>
      <c r="CD291" s="71">
        <v>0</v>
      </c>
      <c r="CE291" s="71">
        <v>0</v>
      </c>
      <c r="CF291" s="71">
        <v>0</v>
      </c>
      <c r="CG291" s="71">
        <v>2.9728059E-6</v>
      </c>
      <c r="CH291" s="71">
        <v>8.8553914999999994E-5</v>
      </c>
      <c r="CI291" s="71">
        <v>6.5174877999999997E-15</v>
      </c>
      <c r="CJ291" s="71">
        <v>0</v>
      </c>
      <c r="CL291" s="186">
        <v>0</v>
      </c>
      <c r="CM291" s="186">
        <v>2.9143886000000001</v>
      </c>
      <c r="CN291" s="187">
        <v>1.0928420000000001E-4</v>
      </c>
      <c r="CO291" s="186">
        <v>8.6992885999999999E-4</v>
      </c>
      <c r="CP291" s="186">
        <v>5.3260557999999998E-11</v>
      </c>
      <c r="CQ291" s="186">
        <v>6.2100853999999998E-9</v>
      </c>
      <c r="CR291" s="186">
        <v>1.0026503000000001E-4</v>
      </c>
      <c r="CS291" s="186">
        <v>6.5247517000000003E-3</v>
      </c>
      <c r="CT291" s="186">
        <v>0</v>
      </c>
      <c r="CU291" s="186">
        <v>0</v>
      </c>
      <c r="CW291" s="85" t="s">
        <v>854</v>
      </c>
      <c r="CX291" s="161" t="s">
        <v>2950</v>
      </c>
    </row>
    <row r="292" spans="1:102" ht="14.4">
      <c r="A292" t="s">
        <v>1643</v>
      </c>
      <c r="B292" s="92" t="s">
        <v>896</v>
      </c>
      <c r="C292" s="126" t="str">
        <f t="shared" si="73"/>
        <v>A.030.36.103</v>
      </c>
      <c r="D292" s="11" t="s">
        <v>1707</v>
      </c>
      <c r="E292" s="125" t="s">
        <v>878</v>
      </c>
      <c r="F292" s="128" t="str">
        <f t="shared" si="74"/>
        <v>Beef tallow</v>
      </c>
      <c r="G292" s="131">
        <f t="shared" si="84"/>
        <v>0.40444796490450002</v>
      </c>
      <c r="H292" s="183">
        <f t="shared" si="85"/>
        <v>9.1752600659999982E-3</v>
      </c>
      <c r="I292" s="183">
        <f t="shared" si="86"/>
        <v>7.8871709585000005E-3</v>
      </c>
      <c r="J292" s="184">
        <f t="shared" si="87"/>
        <v>1.1923238799999999E-3</v>
      </c>
      <c r="K292" s="183">
        <v>0.38619321000000001</v>
      </c>
      <c r="L292" s="146">
        <v>2.8121183999999999E-3</v>
      </c>
      <c r="M292" s="146">
        <v>4.6080950000000004E-3</v>
      </c>
      <c r="N292" s="146">
        <v>7.8904241999999992E-3</v>
      </c>
      <c r="O292" s="146">
        <v>6.0926681999999999E-4</v>
      </c>
      <c r="P292" s="146">
        <v>7.2513566000000003E-5</v>
      </c>
      <c r="Q292" s="146">
        <v>6.0305548000000005E-4</v>
      </c>
      <c r="R292" s="146">
        <v>4.6379934999999999E-4</v>
      </c>
      <c r="S292" s="146">
        <v>1.4931927999999999E-4</v>
      </c>
      <c r="T292" s="146">
        <v>0</v>
      </c>
      <c r="U292" s="188">
        <v>1.0430045999999999E-3</v>
      </c>
      <c r="V292" s="188">
        <v>3.1582085E-6</v>
      </c>
      <c r="W292" s="146">
        <v>0</v>
      </c>
      <c r="X292" s="146">
        <v>0</v>
      </c>
      <c r="Z292" s="157">
        <f t="shared" si="78"/>
        <v>2.5746214000000003</v>
      </c>
      <c r="AB292" s="131">
        <f t="shared" si="79"/>
        <v>0.38619321000000001</v>
      </c>
      <c r="AC292" s="131">
        <f t="shared" si="80"/>
        <v>1.7059272815999997E-2</v>
      </c>
      <c r="AD292" s="131">
        <f t="shared" si="81"/>
        <v>7.8840127500000006E-3</v>
      </c>
      <c r="AE292" s="131">
        <f t="shared" si="82"/>
        <v>7.8871709585000005E-3</v>
      </c>
      <c r="AF292" s="131">
        <f t="shared" si="83"/>
        <v>1.1923238799999999E-3</v>
      </c>
      <c r="AH292">
        <v>16.644254</v>
      </c>
      <c r="AI292" s="71">
        <v>16.457906000000001</v>
      </c>
      <c r="AJ292" s="71">
        <v>0.12956577999999999</v>
      </c>
      <c r="AK292" s="71">
        <v>0</v>
      </c>
      <c r="AL292" s="71">
        <v>0</v>
      </c>
      <c r="AM292" s="71">
        <v>3.1738820000000001E-2</v>
      </c>
      <c r="AN292" s="71">
        <v>2.5042749999999999E-2</v>
      </c>
      <c r="AP292" s="129">
        <v>4.9615369999999999E-2</v>
      </c>
      <c r="AQ292" s="129">
        <v>4.6207252999999997E-2</v>
      </c>
      <c r="AR292" s="129">
        <v>2.2329334E-3</v>
      </c>
      <c r="AS292" s="129">
        <v>1.1751839999999999E-3</v>
      </c>
      <c r="AT292" s="172">
        <f t="shared" si="75"/>
        <v>2.7702190156650003E-6</v>
      </c>
      <c r="AU292" s="172">
        <f t="shared" si="76"/>
        <v>8.2578897287670006E-9</v>
      </c>
      <c r="AV292" s="185">
        <f t="shared" si="77"/>
        <v>0.16459158763500001</v>
      </c>
      <c r="AW292" s="121">
        <v>2.7042407000000001E-6</v>
      </c>
      <c r="AX292" s="121">
        <v>8.1692600000000004E-9</v>
      </c>
      <c r="AY292" s="121">
        <v>2.2272354E-13</v>
      </c>
      <c r="AZ292" s="121">
        <v>5.1391999999999998E-9</v>
      </c>
      <c r="BA292" s="121">
        <v>0</v>
      </c>
      <c r="BB292" s="121">
        <v>1.2663506000000001E-10</v>
      </c>
      <c r="BC292" s="121">
        <v>6.0627581999999998E-8</v>
      </c>
      <c r="BD292" s="121">
        <v>2.8878970999999999E-11</v>
      </c>
      <c r="BE292" s="121">
        <v>5.9489008999999996E-11</v>
      </c>
      <c r="BF292" s="121">
        <v>0</v>
      </c>
      <c r="BG292" s="121">
        <v>0</v>
      </c>
      <c r="BH292" s="121">
        <v>3.5965694000000003E-14</v>
      </c>
      <c r="BI292" s="121">
        <v>2.5069713E-15</v>
      </c>
      <c r="BJ292" s="121">
        <v>5.5256170000000004E-16</v>
      </c>
      <c r="BK292" s="121">
        <v>9.9998310000000004E-12</v>
      </c>
      <c r="BL292" s="121">
        <v>7.4898773999999998E-11</v>
      </c>
      <c r="BM292" s="121">
        <v>0</v>
      </c>
      <c r="BN292" s="121">
        <v>1.2527634999999999E-5</v>
      </c>
      <c r="BO292" s="121">
        <v>0.16457906</v>
      </c>
      <c r="BP292" s="121">
        <v>0</v>
      </c>
      <c r="BQ292" s="121">
        <v>0</v>
      </c>
      <c r="BR292" s="121">
        <v>0</v>
      </c>
      <c r="BT292" s="71">
        <v>9.5420635999999998E-5</v>
      </c>
      <c r="BU292" s="71">
        <v>4.101352E-7</v>
      </c>
      <c r="BV292" s="71">
        <v>7.1787277E-5</v>
      </c>
      <c r="BW292" s="71">
        <v>5.6592985999999998E-8</v>
      </c>
      <c r="BX292" s="71">
        <v>8.8318510999999995E-7</v>
      </c>
      <c r="BY292" s="71">
        <v>0</v>
      </c>
      <c r="BZ292" s="71">
        <v>0</v>
      </c>
      <c r="CA292" s="71">
        <v>0</v>
      </c>
      <c r="CB292" s="71">
        <v>1.0081644E-7</v>
      </c>
      <c r="CC292" s="71">
        <v>4.2021837999999999E-7</v>
      </c>
      <c r="CD292" s="71">
        <v>0</v>
      </c>
      <c r="CE292" s="71">
        <v>0</v>
      </c>
      <c r="CF292" s="71">
        <v>0</v>
      </c>
      <c r="CG292" s="71">
        <v>1.5349206000000001E-6</v>
      </c>
      <c r="CH292" s="71">
        <v>2.0227489999999998E-5</v>
      </c>
      <c r="CI292" s="71">
        <v>2.1023128999999999E-15</v>
      </c>
      <c r="CJ292" s="71">
        <v>0</v>
      </c>
      <c r="CL292" s="186">
        <v>0</v>
      </c>
      <c r="CM292" s="186">
        <v>2.3508613999999999</v>
      </c>
      <c r="CN292" s="187">
        <v>7.3623039999999996E-4</v>
      </c>
      <c r="CO292" s="186">
        <v>2.8060853E-4</v>
      </c>
      <c r="CP292" s="186">
        <v>1.7179987000000001E-11</v>
      </c>
      <c r="CQ292" s="186">
        <v>2.0031556999999998E-9</v>
      </c>
      <c r="CR292" s="186">
        <v>3.2341982E-5</v>
      </c>
      <c r="CS292" s="186">
        <v>2.1046559999999999E-3</v>
      </c>
      <c r="CT292" s="186">
        <v>0</v>
      </c>
      <c r="CU292" s="186">
        <v>0</v>
      </c>
      <c r="CW292" s="88" t="s">
        <v>826</v>
      </c>
      <c r="CX292" s="170"/>
    </row>
    <row r="293" spans="1:102" ht="14.4">
      <c r="A293" t="s">
        <v>1644</v>
      </c>
      <c r="B293" s="92" t="s">
        <v>896</v>
      </c>
      <c r="C293" s="126" t="str">
        <f t="shared" si="73"/>
        <v>A.030.36.104</v>
      </c>
      <c r="D293" s="11" t="s">
        <v>1707</v>
      </c>
      <c r="E293" s="125" t="s">
        <v>878</v>
      </c>
      <c r="F293" s="128" t="str">
        <f t="shared" si="74"/>
        <v>C16–C18 fatty alcohol (palm oil)</v>
      </c>
      <c r="G293" s="131">
        <f t="shared" si="84"/>
        <v>0.29559882439160001</v>
      </c>
      <c r="H293" s="183">
        <f t="shared" si="85"/>
        <v>6.4814120990000007E-3</v>
      </c>
      <c r="I293" s="183">
        <f t="shared" si="86"/>
        <v>5.1275820995999996E-3</v>
      </c>
      <c r="J293" s="184">
        <f t="shared" si="87"/>
        <v>7.7474019299999999E-4</v>
      </c>
      <c r="K293" s="183">
        <v>0.28321509</v>
      </c>
      <c r="L293" s="146">
        <v>1.8272395E-3</v>
      </c>
      <c r="M293" s="146">
        <v>2.9942171E-3</v>
      </c>
      <c r="N293" s="146">
        <v>5.6141955000000004E-3</v>
      </c>
      <c r="O293" s="188">
        <v>3.9588531000000002E-4</v>
      </c>
      <c r="P293" s="146">
        <v>4.7117379E-5</v>
      </c>
      <c r="Q293" s="146">
        <v>4.2421390999999999E-4</v>
      </c>
      <c r="R293" s="146">
        <v>3.0407337999999997E-4</v>
      </c>
      <c r="S293" s="146">
        <v>9.7023683000000004E-5</v>
      </c>
      <c r="T293" s="146">
        <v>0</v>
      </c>
      <c r="U293" s="188">
        <v>6.7771651E-4</v>
      </c>
      <c r="V293" s="188">
        <v>2.0521196000000002E-6</v>
      </c>
      <c r="W293" s="146">
        <v>0</v>
      </c>
      <c r="X293" s="146">
        <v>0</v>
      </c>
      <c r="Z293" s="157">
        <f t="shared" si="78"/>
        <v>1.8881006</v>
      </c>
      <c r="AB293" s="131">
        <f t="shared" si="79"/>
        <v>0.28321509</v>
      </c>
      <c r="AC293" s="131">
        <f t="shared" si="80"/>
        <v>1.1606942079000003E-2</v>
      </c>
      <c r="AD293" s="131">
        <f t="shared" si="81"/>
        <v>5.1255299799999997E-3</v>
      </c>
      <c r="AE293" s="131">
        <f t="shared" si="82"/>
        <v>5.1275820996000004E-3</v>
      </c>
      <c r="AF293" s="131">
        <f t="shared" si="83"/>
        <v>7.7474019299999999E-4</v>
      </c>
      <c r="AH293">
        <v>11.030616</v>
      </c>
      <c r="AI293" s="71">
        <v>10.909533</v>
      </c>
      <c r="AJ293" s="71">
        <v>8.4188387000000003E-2</v>
      </c>
      <c r="AK293" s="71">
        <v>0</v>
      </c>
      <c r="AL293" s="71">
        <v>0</v>
      </c>
      <c r="AM293" s="71">
        <v>2.0623038E-2</v>
      </c>
      <c r="AN293" s="71">
        <v>1.6272109999999999E-2</v>
      </c>
      <c r="AP293" s="129">
        <v>3.6282526000000002E-2</v>
      </c>
      <c r="AQ293" s="129">
        <v>3.3866467999999997E-2</v>
      </c>
      <c r="AR293" s="129">
        <v>1.6370599E-3</v>
      </c>
      <c r="AS293" s="129">
        <v>7.7899874999999997E-4</v>
      </c>
      <c r="AT293" s="172">
        <f t="shared" si="75"/>
        <v>2.0303637329272006E-6</v>
      </c>
      <c r="AU293" s="172">
        <f t="shared" si="76"/>
        <v>6.0542156682308399E-9</v>
      </c>
      <c r="AV293" s="185">
        <f t="shared" si="77"/>
        <v>0.10910347012260001</v>
      </c>
      <c r="AW293" s="121">
        <v>1.9847503000000002E-6</v>
      </c>
      <c r="AX293" s="121">
        <v>5.9947377E-9</v>
      </c>
      <c r="AY293" s="121">
        <v>1.6345668000000001E-13</v>
      </c>
      <c r="AZ293" s="121">
        <v>6.0736000000000002E-9</v>
      </c>
      <c r="BA293" s="121">
        <v>0</v>
      </c>
      <c r="BB293" s="121">
        <v>9.0484081000000004E-11</v>
      </c>
      <c r="BC293" s="121">
        <v>3.9394184000000001E-8</v>
      </c>
      <c r="BD293" s="121">
        <v>2.0634784E-11</v>
      </c>
      <c r="BE293" s="121">
        <v>3.8654369999999999E-11</v>
      </c>
      <c r="BF293" s="121">
        <v>0</v>
      </c>
      <c r="BG293" s="121">
        <v>0</v>
      </c>
      <c r="BH293" s="121">
        <v>2.3369547999999998E-14</v>
      </c>
      <c r="BI293" s="121">
        <v>1.628963E-15</v>
      </c>
      <c r="BJ293" s="121">
        <v>3.5903983999999999E-16</v>
      </c>
      <c r="BK293" s="121">
        <v>6.4976231999999998E-12</v>
      </c>
      <c r="BL293" s="121">
        <v>4.8667222999999998E-11</v>
      </c>
      <c r="BM293" s="121">
        <v>0</v>
      </c>
      <c r="BN293" s="121">
        <v>8.1401226E-6</v>
      </c>
      <c r="BO293" s="121">
        <v>0.10909533</v>
      </c>
      <c r="BP293" s="121">
        <v>0</v>
      </c>
      <c r="BQ293" s="121">
        <v>0</v>
      </c>
      <c r="BR293" s="121">
        <v>0</v>
      </c>
      <c r="BT293" s="71">
        <v>6.8379876E-5</v>
      </c>
      <c r="BU293" s="71">
        <v>2.6649489999999999E-7</v>
      </c>
      <c r="BV293" s="71">
        <v>5.2645254999999999E-5</v>
      </c>
      <c r="BW293" s="71">
        <v>3.7235611000000002E-8</v>
      </c>
      <c r="BX293" s="71">
        <v>5.7387009999999998E-7</v>
      </c>
      <c r="BY293" s="71">
        <v>0</v>
      </c>
      <c r="BZ293" s="71">
        <v>0</v>
      </c>
      <c r="CA293" s="71">
        <v>0</v>
      </c>
      <c r="CB293" s="71">
        <v>6.5507828999999995E-8</v>
      </c>
      <c r="CC293" s="71">
        <v>2.9490691E-7</v>
      </c>
      <c r="CD293" s="71">
        <v>0</v>
      </c>
      <c r="CE293" s="71">
        <v>0</v>
      </c>
      <c r="CF293" s="71">
        <v>0</v>
      </c>
      <c r="CG293" s="71">
        <v>1.0904829999999999E-6</v>
      </c>
      <c r="CH293" s="71">
        <v>1.3406122E-5</v>
      </c>
      <c r="CI293" s="71">
        <v>1.3660268E-15</v>
      </c>
      <c r="CJ293" s="71">
        <v>0</v>
      </c>
      <c r="CL293" s="186">
        <v>0</v>
      </c>
      <c r="CM293" s="186">
        <v>1.7403405999999999</v>
      </c>
      <c r="CN293" s="187">
        <v>5.2053790000000004E-4</v>
      </c>
      <c r="CO293" s="186">
        <v>1.8233193000000001E-4</v>
      </c>
      <c r="CP293" s="186">
        <v>1.1163096999999999E-11</v>
      </c>
      <c r="CQ293" s="186">
        <v>1.3015971E-9</v>
      </c>
      <c r="CR293" s="186">
        <v>2.1014957E-5</v>
      </c>
      <c r="CS293" s="186">
        <v>1.3675492999999999E-3</v>
      </c>
      <c r="CT293" s="186">
        <v>0</v>
      </c>
      <c r="CU293" s="186">
        <v>0</v>
      </c>
      <c r="CW293" s="88" t="s">
        <v>826</v>
      </c>
      <c r="CX293" s="161" t="s">
        <v>2951</v>
      </c>
    </row>
    <row r="294" spans="1:102" ht="14.4">
      <c r="A294" t="s">
        <v>1645</v>
      </c>
      <c r="B294" s="92" t="s">
        <v>896</v>
      </c>
      <c r="C294" s="126" t="str">
        <f t="shared" si="73"/>
        <v>A.030.36.105</v>
      </c>
      <c r="D294" s="11" t="s">
        <v>1707</v>
      </c>
      <c r="E294" s="125" t="s">
        <v>878</v>
      </c>
      <c r="F294" s="128" t="str">
        <f t="shared" si="74"/>
        <v>C16–C18 fatty alcohol (tallow)</v>
      </c>
      <c r="G294" s="131">
        <f t="shared" si="84"/>
        <v>0.45655300089109996</v>
      </c>
      <c r="H294" s="183">
        <f t="shared" si="85"/>
        <v>1.1207873962000001E-2</v>
      </c>
      <c r="I294" s="183">
        <f t="shared" si="86"/>
        <v>1.07385116891E-2</v>
      </c>
      <c r="J294" s="184">
        <f t="shared" si="87"/>
        <v>1.62588524E-3</v>
      </c>
      <c r="K294" s="183">
        <v>0.43298072999999998</v>
      </c>
      <c r="L294" s="146">
        <v>3.8346812E-3</v>
      </c>
      <c r="M294" s="146">
        <v>6.2837237000000004E-3</v>
      </c>
      <c r="N294" s="146">
        <v>9.6458862000000003E-3</v>
      </c>
      <c r="O294" s="188">
        <v>8.3081281000000002E-4</v>
      </c>
      <c r="P294" s="188">
        <v>9.8881472000000002E-5</v>
      </c>
      <c r="Q294" s="146">
        <v>6.3229347999999995E-4</v>
      </c>
      <c r="R294" s="188">
        <v>6.1580016999999998E-4</v>
      </c>
      <c r="S294" s="146">
        <v>2.0361584000000001E-4</v>
      </c>
      <c r="T294" s="146">
        <v>0</v>
      </c>
      <c r="U294" s="188">
        <v>1.4222694E-3</v>
      </c>
      <c r="V294" s="188">
        <v>4.3066190999999998E-6</v>
      </c>
      <c r="W294" s="146">
        <v>0</v>
      </c>
      <c r="X294" s="146">
        <v>0</v>
      </c>
      <c r="Z294" s="157">
        <f t="shared" si="78"/>
        <v>2.8865381999999999</v>
      </c>
      <c r="AB294" s="131">
        <f t="shared" si="79"/>
        <v>0.43298072999999998</v>
      </c>
      <c r="AC294" s="131">
        <f t="shared" si="80"/>
        <v>2.1942079032000003E-2</v>
      </c>
      <c r="AD294" s="131">
        <f t="shared" si="81"/>
        <v>1.0734205070000001E-2</v>
      </c>
      <c r="AE294" s="131">
        <f t="shared" si="82"/>
        <v>1.07385116891E-2</v>
      </c>
      <c r="AF294" s="131">
        <f t="shared" si="83"/>
        <v>1.62588524E-3</v>
      </c>
      <c r="AH294">
        <v>22.832145000000001</v>
      </c>
      <c r="AI294" s="71">
        <v>22.578036999999998</v>
      </c>
      <c r="AJ294" s="71">
        <v>0.17667943</v>
      </c>
      <c r="AK294" s="71">
        <v>0</v>
      </c>
      <c r="AL294" s="71">
        <v>0</v>
      </c>
      <c r="AM294" s="71">
        <v>4.3279918000000001E-2</v>
      </c>
      <c r="AN294" s="71">
        <v>3.4148974999999998E-2</v>
      </c>
      <c r="AP294" s="129">
        <v>5.5554767999999997E-2</v>
      </c>
      <c r="AQ294" s="129">
        <v>5.1461934000000001E-2</v>
      </c>
      <c r="AR294" s="129">
        <v>2.4806399000000001E-3</v>
      </c>
      <c r="AS294" s="129">
        <v>1.6121938000000001E-3</v>
      </c>
      <c r="AT294" s="172">
        <f t="shared" si="75"/>
        <v>3.0852478730620007E-6</v>
      </c>
      <c r="AU294" s="172">
        <f t="shared" si="76"/>
        <v>9.1739639642114717E-9</v>
      </c>
      <c r="AV294" s="185">
        <f t="shared" si="77"/>
        <v>0.22579745302400001</v>
      </c>
      <c r="AW294" s="121">
        <v>2.9971468E-6</v>
      </c>
      <c r="AX294" s="121">
        <v>9.0531629000000007E-9</v>
      </c>
      <c r="AY294" s="121">
        <v>2.4686735000000002E-13</v>
      </c>
      <c r="AZ294" s="121">
        <v>5.1391999999999998E-9</v>
      </c>
      <c r="BA294" s="121">
        <v>0</v>
      </c>
      <c r="BB294" s="121">
        <v>1.7268301000000001E-10</v>
      </c>
      <c r="BC294" s="121">
        <v>8.2673420000000003E-8</v>
      </c>
      <c r="BD294" s="121">
        <v>3.938015E-11</v>
      </c>
      <c r="BE294" s="121">
        <v>8.1120830999999995E-11</v>
      </c>
      <c r="BF294" s="121">
        <v>0</v>
      </c>
      <c r="BG294" s="121">
        <v>0</v>
      </c>
      <c r="BH294" s="121">
        <v>4.9043799000000002E-14</v>
      </c>
      <c r="BI294" s="121">
        <v>3.4185742999999999E-15</v>
      </c>
      <c r="BJ294" s="121">
        <v>7.5348816999999998E-16</v>
      </c>
      <c r="BK294" s="121">
        <v>1.3636042E-11</v>
      </c>
      <c r="BL294" s="121">
        <v>1.0213401E-10</v>
      </c>
      <c r="BM294" s="121">
        <v>0</v>
      </c>
      <c r="BN294" s="121">
        <v>1.7083024000000001E-5</v>
      </c>
      <c r="BO294" s="121">
        <v>0.22578037000000001</v>
      </c>
      <c r="BP294" s="121">
        <v>0</v>
      </c>
      <c r="BQ294" s="121">
        <v>0</v>
      </c>
      <c r="BR294" s="121">
        <v>0</v>
      </c>
      <c r="BT294" s="71">
        <v>1.1253611E-4</v>
      </c>
      <c r="BU294" s="71">
        <v>5.5927152000000001E-7</v>
      </c>
      <c r="BV294" s="71">
        <v>8.0484344000000005E-5</v>
      </c>
      <c r="BW294" s="71">
        <v>7.5221495999999995E-8</v>
      </c>
      <c r="BX294" s="71">
        <v>1.2043352000000001E-6</v>
      </c>
      <c r="BY294" s="71">
        <v>0</v>
      </c>
      <c r="BZ294" s="71">
        <v>0</v>
      </c>
      <c r="CA294" s="71">
        <v>0</v>
      </c>
      <c r="CB294" s="71">
        <v>1.3747603999999999E-7</v>
      </c>
      <c r="CC294" s="71">
        <v>4.4726444000000001E-7</v>
      </c>
      <c r="CD294" s="71">
        <v>0</v>
      </c>
      <c r="CE294" s="71">
        <v>0</v>
      </c>
      <c r="CF294" s="71">
        <v>0</v>
      </c>
      <c r="CG294" s="71">
        <v>1.8801676E-6</v>
      </c>
      <c r="CH294" s="71">
        <v>2.7748033E-5</v>
      </c>
      <c r="CI294" s="71">
        <v>2.8667711E-15</v>
      </c>
      <c r="CJ294" s="71">
        <v>0</v>
      </c>
      <c r="CL294" s="186">
        <v>0</v>
      </c>
      <c r="CM294" s="186">
        <v>2.6598982000000002</v>
      </c>
      <c r="CN294" s="187">
        <v>7.4485809999999997E-4</v>
      </c>
      <c r="CO294" s="186">
        <v>3.8264543E-4</v>
      </c>
      <c r="CP294" s="186">
        <v>2.3427097999999999E-11</v>
      </c>
      <c r="CQ294" s="186">
        <v>2.7315576000000001E-9</v>
      </c>
      <c r="CR294" s="186">
        <v>4.4102406999999999E-5</v>
      </c>
      <c r="CS294" s="186">
        <v>2.8699661999999999E-3</v>
      </c>
      <c r="CT294" s="186">
        <v>0</v>
      </c>
      <c r="CU294" s="186">
        <v>0</v>
      </c>
      <c r="CW294" s="88" t="s">
        <v>826</v>
      </c>
      <c r="CX294" s="161" t="s">
        <v>2951</v>
      </c>
    </row>
    <row r="295" spans="1:102" ht="14.4">
      <c r="A295" t="s">
        <v>1830</v>
      </c>
      <c r="B295" s="92" t="s">
        <v>896</v>
      </c>
      <c r="C295" s="126" t="str">
        <f t="shared" si="73"/>
        <v>A.030.36.106</v>
      </c>
      <c r="D295" s="11" t="s">
        <v>1707</v>
      </c>
      <c r="E295" s="125" t="s">
        <v>878</v>
      </c>
      <c r="F295" s="128" t="str">
        <f t="shared" si="74"/>
        <v>Chloroacetic acid (2)</v>
      </c>
      <c r="G295" s="131">
        <f t="shared" si="84"/>
        <v>0.23945174739460001</v>
      </c>
      <c r="H295" s="183">
        <f t="shared" si="85"/>
        <v>9.2647382900000012E-3</v>
      </c>
      <c r="I295" s="183">
        <f t="shared" si="86"/>
        <v>1.2969149604600001E-2</v>
      </c>
      <c r="J295" s="184">
        <f t="shared" si="87"/>
        <v>1.9719895000000001E-3</v>
      </c>
      <c r="K295" s="183">
        <v>0.21524587000000001</v>
      </c>
      <c r="L295" s="146">
        <v>4.6509747000000002E-3</v>
      </c>
      <c r="M295" s="146">
        <v>7.621348E-3</v>
      </c>
      <c r="N295" s="146">
        <v>8.0012083999999994E-3</v>
      </c>
      <c r="O295" s="188">
        <v>1.0076690000000001E-3</v>
      </c>
      <c r="P295" s="188">
        <v>1.1993050000000001E-4</v>
      </c>
      <c r="Q295" s="146">
        <v>1.3593038999999999E-4</v>
      </c>
      <c r="R295" s="146">
        <v>6.9160352999999999E-4</v>
      </c>
      <c r="S295" s="188">
        <v>2.4695979999999999E-4</v>
      </c>
      <c r="T295" s="146">
        <v>0</v>
      </c>
      <c r="U295" s="188">
        <v>1.7250296999999999E-3</v>
      </c>
      <c r="V295" s="188">
        <v>5.2233746E-6</v>
      </c>
      <c r="W295" s="146">
        <v>0</v>
      </c>
      <c r="X295" s="146">
        <v>0</v>
      </c>
      <c r="Z295" s="157">
        <f t="shared" si="78"/>
        <v>1.4349724666666668</v>
      </c>
      <c r="AB295" s="131">
        <f t="shared" si="79"/>
        <v>0.21524587000000001</v>
      </c>
      <c r="AC295" s="131">
        <f t="shared" si="80"/>
        <v>2.222866452E-2</v>
      </c>
      <c r="AD295" s="131">
        <f t="shared" si="81"/>
        <v>1.2963926230000001E-2</v>
      </c>
      <c r="AE295" s="131">
        <f t="shared" si="82"/>
        <v>1.29691496046E-2</v>
      </c>
      <c r="AF295" s="131">
        <f t="shared" si="83"/>
        <v>1.9719895000000001E-3</v>
      </c>
      <c r="AH295">
        <v>32.212063999999998</v>
      </c>
      <c r="AI295" s="71">
        <v>31.903863000000001</v>
      </c>
      <c r="AJ295" s="71">
        <v>0.21428939999999999</v>
      </c>
      <c r="AK295" s="71">
        <v>0</v>
      </c>
      <c r="AL295" s="71">
        <v>0</v>
      </c>
      <c r="AM295" s="71">
        <v>5.249297E-2</v>
      </c>
      <c r="AN295" s="71">
        <v>4.1418311999999999E-2</v>
      </c>
      <c r="AP295" s="129">
        <v>2.7611548E-2</v>
      </c>
      <c r="AQ295" s="129">
        <v>2.4192642E-2</v>
      </c>
      <c r="AR295" s="129">
        <v>1.1408226999999999E-3</v>
      </c>
      <c r="AS295" s="129">
        <v>2.2780838E-3</v>
      </c>
      <c r="AT295" s="172">
        <f t="shared" si="75"/>
        <v>1.4503981764329999E-6</v>
      </c>
      <c r="AU295" s="172">
        <f t="shared" si="76"/>
        <v>4.2190188687507607E-9</v>
      </c>
      <c r="AV295" s="185">
        <f t="shared" si="77"/>
        <v>0.319059349509</v>
      </c>
      <c r="AW295" s="121">
        <v>1.3496009000000001E-6</v>
      </c>
      <c r="AX295" s="121">
        <v>4.0726909000000002E-9</v>
      </c>
      <c r="AY295" s="121">
        <v>1.1124376000000001E-13</v>
      </c>
      <c r="AZ295" s="121">
        <v>1.752E-10</v>
      </c>
      <c r="BA295" s="121">
        <v>0</v>
      </c>
      <c r="BB295" s="121">
        <v>2.0944227000000001E-10</v>
      </c>
      <c r="BC295" s="121">
        <v>1.0027222E-7</v>
      </c>
      <c r="BD295" s="121">
        <v>4.7763053999999997E-11</v>
      </c>
      <c r="BE295" s="121">
        <v>9.8389127000000002E-11</v>
      </c>
      <c r="BF295" s="121">
        <v>0</v>
      </c>
      <c r="BG295" s="121">
        <v>0</v>
      </c>
      <c r="BH295" s="121">
        <v>5.9483815999999997E-14</v>
      </c>
      <c r="BI295" s="121">
        <v>4.1462905999999997E-15</v>
      </c>
      <c r="BJ295" s="121">
        <v>9.1388416000000001E-16</v>
      </c>
      <c r="BK295" s="121">
        <v>1.6538762999999999E-11</v>
      </c>
      <c r="BL295" s="121">
        <v>1.238754E-10</v>
      </c>
      <c r="BM295" s="121">
        <v>0</v>
      </c>
      <c r="BN295" s="121">
        <v>2.0719508999999998E-5</v>
      </c>
      <c r="BO295" s="121">
        <v>0.31903862999999999</v>
      </c>
      <c r="BP295" s="121">
        <v>0</v>
      </c>
      <c r="BQ295" s="121">
        <v>0</v>
      </c>
      <c r="BR295" s="121">
        <v>0</v>
      </c>
      <c r="BT295" s="71">
        <v>8.326389E-5</v>
      </c>
      <c r="BU295" s="71">
        <v>6.7832437000000003E-7</v>
      </c>
      <c r="BV295" s="71">
        <v>4.0010839E-5</v>
      </c>
      <c r="BW295" s="71">
        <v>8.4758341999999994E-8</v>
      </c>
      <c r="BX295" s="71">
        <v>1.4607036E-6</v>
      </c>
      <c r="BY295" s="71">
        <v>0</v>
      </c>
      <c r="BZ295" s="71">
        <v>0</v>
      </c>
      <c r="CA295" s="71">
        <v>0</v>
      </c>
      <c r="CB295" s="71">
        <v>1.6674074000000001E-7</v>
      </c>
      <c r="CC295" s="71">
        <v>1.2496414000000001E-7</v>
      </c>
      <c r="CD295" s="71">
        <v>0</v>
      </c>
      <c r="CE295" s="71">
        <v>0</v>
      </c>
      <c r="CF295" s="71">
        <v>0</v>
      </c>
      <c r="CG295" s="71">
        <v>1.5735066000000001E-6</v>
      </c>
      <c r="CH295" s="71">
        <v>3.9164052000000002E-5</v>
      </c>
      <c r="CI295" s="71">
        <v>3.4770242999999999E-15</v>
      </c>
      <c r="CJ295" s="71">
        <v>0</v>
      </c>
      <c r="CL295" s="186">
        <v>0</v>
      </c>
      <c r="CM295" s="186">
        <v>1.4213224</v>
      </c>
      <c r="CN295" s="187">
        <v>4.31385E-5</v>
      </c>
      <c r="CO295" s="186">
        <v>4.6409964999999999E-4</v>
      </c>
      <c r="CP295" s="186">
        <v>2.8414055E-11</v>
      </c>
      <c r="CQ295" s="186">
        <v>3.3130277999999998E-9</v>
      </c>
      <c r="CR295" s="186">
        <v>5.3490543000000003E-5</v>
      </c>
      <c r="CS295" s="186">
        <v>3.4808996000000002E-3</v>
      </c>
      <c r="CT295" s="186">
        <v>0</v>
      </c>
      <c r="CU295" s="186">
        <v>0</v>
      </c>
      <c r="CW295" s="85" t="s">
        <v>820</v>
      </c>
      <c r="CX295" s="161" t="s">
        <v>2952</v>
      </c>
    </row>
    <row r="296" spans="1:102" ht="14.4">
      <c r="A296" t="s">
        <v>1646</v>
      </c>
      <c r="B296" s="92" t="s">
        <v>896</v>
      </c>
      <c r="C296" s="126" t="str">
        <f t="shared" si="73"/>
        <v>A.030.36.107</v>
      </c>
      <c r="D296" s="11" t="s">
        <v>1707</v>
      </c>
      <c r="E296" s="125" t="s">
        <v>878</v>
      </c>
      <c r="F296" s="128" t="str">
        <f t="shared" si="74"/>
        <v>Coconut oil methyl ester</v>
      </c>
      <c r="G296" s="131">
        <f t="shared" si="84"/>
        <v>0.1102514399602</v>
      </c>
      <c r="H296" s="183">
        <f t="shared" si="85"/>
        <v>3.3570977760000002E-3</v>
      </c>
      <c r="I296" s="183">
        <f t="shared" si="86"/>
        <v>4.5459248271999993E-3</v>
      </c>
      <c r="J296" s="184">
        <f t="shared" si="87"/>
        <v>6.9112735700000002E-4</v>
      </c>
      <c r="K296" s="183">
        <v>0.10165729</v>
      </c>
      <c r="L296" s="146">
        <v>1.630037E-3</v>
      </c>
      <c r="M296" s="146">
        <v>2.6710700999999998E-3</v>
      </c>
      <c r="N296" s="146">
        <v>2.9054908E-3</v>
      </c>
      <c r="O296" s="188">
        <v>3.5315990000000001E-4</v>
      </c>
      <c r="P296" s="188">
        <v>4.2032296999999999E-5</v>
      </c>
      <c r="Q296" s="188">
        <v>5.6414779000000003E-5</v>
      </c>
      <c r="R296" s="188">
        <v>2.4298707999999999E-4</v>
      </c>
      <c r="S296" s="188">
        <v>8.6552527000000002E-5</v>
      </c>
      <c r="T296" s="146">
        <v>0</v>
      </c>
      <c r="U296" s="188">
        <v>6.0457483000000002E-4</v>
      </c>
      <c r="V296" s="188">
        <v>1.8306472E-6</v>
      </c>
      <c r="W296" s="146">
        <v>0</v>
      </c>
      <c r="X296" s="146">
        <v>0</v>
      </c>
      <c r="Z296" s="157">
        <f t="shared" si="78"/>
        <v>0.6777152666666667</v>
      </c>
      <c r="AB296" s="131">
        <f t="shared" si="79"/>
        <v>0.10165729</v>
      </c>
      <c r="AC296" s="131">
        <f t="shared" si="80"/>
        <v>7.9011919560000015E-3</v>
      </c>
      <c r="AD296" s="131">
        <f t="shared" si="81"/>
        <v>4.5440941799999995E-3</v>
      </c>
      <c r="AE296" s="131">
        <f t="shared" si="82"/>
        <v>4.5459248271999993E-3</v>
      </c>
      <c r="AF296" s="131">
        <f t="shared" si="83"/>
        <v>6.9112735700000002E-4</v>
      </c>
      <c r="AH296">
        <v>11.249872999999999</v>
      </c>
      <c r="AI296" s="71">
        <v>11.141857</v>
      </c>
      <c r="AJ296" s="71">
        <v>7.5102463999999994E-2</v>
      </c>
      <c r="AK296" s="71">
        <v>0</v>
      </c>
      <c r="AL296" s="71">
        <v>0</v>
      </c>
      <c r="AM296" s="71">
        <v>1.8397323E-2</v>
      </c>
      <c r="AN296" s="71">
        <v>1.4515963999999999E-2</v>
      </c>
      <c r="AP296" s="129">
        <v>1.2868564000000001E-2</v>
      </c>
      <c r="AQ296" s="129">
        <v>1.1526912E-2</v>
      </c>
      <c r="AR296" s="129">
        <v>5.4607156000000001E-4</v>
      </c>
      <c r="AS296" s="129">
        <v>7.9558044999999999E-4</v>
      </c>
      <c r="AT296" s="172">
        <f t="shared" si="75"/>
        <v>6.9106184192960003E-7</v>
      </c>
      <c r="AU296" s="172">
        <f t="shared" si="76"/>
        <v>2.0194954425882302E-9</v>
      </c>
      <c r="AV296" s="185">
        <f t="shared" si="77"/>
        <v>0.11142583161029999</v>
      </c>
      <c r="AW296" s="121">
        <v>6.5240777000000001E-7</v>
      </c>
      <c r="AX296" s="121">
        <v>1.9678228E-9</v>
      </c>
      <c r="AY296" s="121">
        <v>5.3755717999999997E-14</v>
      </c>
      <c r="AZ296" s="121">
        <v>3.3872E-9</v>
      </c>
      <c r="BA296" s="121">
        <v>0</v>
      </c>
      <c r="BB296" s="121">
        <v>7.5043677999999997E-11</v>
      </c>
      <c r="BC296" s="121">
        <v>3.5142616999999999E-8</v>
      </c>
      <c r="BD296" s="121">
        <v>1.7113619000000001E-11</v>
      </c>
      <c r="BE296" s="121">
        <v>3.4482647000000003E-11</v>
      </c>
      <c r="BF296" s="121">
        <v>0</v>
      </c>
      <c r="BG296" s="121">
        <v>0</v>
      </c>
      <c r="BH296" s="121">
        <v>2.0847420000000001E-14</v>
      </c>
      <c r="BI296" s="121">
        <v>1.4531593000000001E-15</v>
      </c>
      <c r="BJ296" s="121">
        <v>3.2029093E-16</v>
      </c>
      <c r="BK296" s="121">
        <v>5.7963756000000003E-12</v>
      </c>
      <c r="BL296" s="121">
        <v>4.3414875999999999E-11</v>
      </c>
      <c r="BM296" s="121">
        <v>0</v>
      </c>
      <c r="BN296" s="121">
        <v>7.2616102999999997E-6</v>
      </c>
      <c r="BO296" s="121">
        <v>0.11141856999999999</v>
      </c>
      <c r="BP296" s="121">
        <v>0</v>
      </c>
      <c r="BQ296" s="121">
        <v>0</v>
      </c>
      <c r="BR296" s="121">
        <v>0</v>
      </c>
      <c r="BT296" s="71">
        <v>3.4032626000000001E-5</v>
      </c>
      <c r="BU296" s="71">
        <v>2.3773379000000001E-7</v>
      </c>
      <c r="BV296" s="71">
        <v>1.8896500000000001E-5</v>
      </c>
      <c r="BW296" s="71">
        <v>2.9804776000000003E-8</v>
      </c>
      <c r="BX296" s="71">
        <v>5.1193590999999995E-7</v>
      </c>
      <c r="BY296" s="71">
        <v>0</v>
      </c>
      <c r="BZ296" s="71">
        <v>0</v>
      </c>
      <c r="CA296" s="71">
        <v>0</v>
      </c>
      <c r="CB296" s="71">
        <v>5.8437981000000001E-8</v>
      </c>
      <c r="CC296" s="71">
        <v>4.9691776999999998E-8</v>
      </c>
      <c r="CD296" s="71">
        <v>0</v>
      </c>
      <c r="CE296" s="71">
        <v>0</v>
      </c>
      <c r="CF296" s="71">
        <v>0</v>
      </c>
      <c r="CG296" s="71">
        <v>5.7083240000000001E-7</v>
      </c>
      <c r="CH296" s="71">
        <v>1.3677688999999999E-5</v>
      </c>
      <c r="CI296" s="71">
        <v>1.2186000999999999E-15</v>
      </c>
      <c r="CJ296" s="71">
        <v>0</v>
      </c>
      <c r="CL296" s="186">
        <v>0</v>
      </c>
      <c r="CM296" s="186">
        <v>0.68405526999999999</v>
      </c>
      <c r="CN296" s="187">
        <v>2.4445150000000001E-5</v>
      </c>
      <c r="CO296" s="186">
        <v>1.6265398999999999E-4</v>
      </c>
      <c r="CP296" s="186">
        <v>9.9583343000000001E-12</v>
      </c>
      <c r="CQ296" s="186">
        <v>1.1611239E-9</v>
      </c>
      <c r="CR296" s="186">
        <v>1.8746945000000001E-5</v>
      </c>
      <c r="CS296" s="186">
        <v>1.2199583E-3</v>
      </c>
      <c r="CT296" s="186">
        <v>0</v>
      </c>
      <c r="CU296" s="186">
        <v>0</v>
      </c>
      <c r="CW296" s="88" t="s">
        <v>826</v>
      </c>
      <c r="CX296" s="161" t="s">
        <v>2953</v>
      </c>
    </row>
    <row r="297" spans="1:102" ht="14.4">
      <c r="A297" t="s">
        <v>1647</v>
      </c>
      <c r="B297" s="92" t="s">
        <v>896</v>
      </c>
      <c r="C297" s="126" t="str">
        <f t="shared" si="73"/>
        <v>A.030.36.108</v>
      </c>
      <c r="D297" s="11" t="s">
        <v>1707</v>
      </c>
      <c r="E297" s="125" t="s">
        <v>878</v>
      </c>
      <c r="F297" s="128" t="str">
        <f t="shared" si="74"/>
        <v>Cumene</v>
      </c>
      <c r="G297" s="131">
        <f t="shared" si="84"/>
        <v>0.20232061633420001</v>
      </c>
      <c r="H297" s="183">
        <f t="shared" si="85"/>
        <v>7.5639253680000003E-3</v>
      </c>
      <c r="I297" s="183">
        <f t="shared" si="86"/>
        <v>1.0326378036200002E-2</v>
      </c>
      <c r="J297" s="184">
        <f t="shared" si="87"/>
        <v>1.56978293E-3</v>
      </c>
      <c r="K297" s="183">
        <v>0.18286052999999999</v>
      </c>
      <c r="L297" s="146">
        <v>3.7023628000000001E-3</v>
      </c>
      <c r="M297" s="146">
        <v>6.0668995000000003E-3</v>
      </c>
      <c r="N297" s="146">
        <v>6.5307291000000003E-3</v>
      </c>
      <c r="O297" s="188">
        <v>8.0214504000000004E-4</v>
      </c>
      <c r="P297" s="188">
        <v>9.5469498000000006E-5</v>
      </c>
      <c r="Q297" s="188">
        <v>1.3558173E-4</v>
      </c>
      <c r="R297" s="188">
        <v>5.5295772000000002E-4</v>
      </c>
      <c r="S297" s="188">
        <v>1.9658992999999999E-4</v>
      </c>
      <c r="T297" s="146">
        <v>0</v>
      </c>
      <c r="U297" s="188">
        <v>1.373193E-3</v>
      </c>
      <c r="V297" s="188">
        <v>4.1580162000000002E-6</v>
      </c>
      <c r="W297" s="146">
        <v>0</v>
      </c>
      <c r="X297" s="146">
        <v>0</v>
      </c>
      <c r="Z297" s="157">
        <f t="shared" si="78"/>
        <v>1.2190702</v>
      </c>
      <c r="AB297" s="131">
        <f t="shared" si="79"/>
        <v>0.18286052999999999</v>
      </c>
      <c r="AC297" s="131">
        <f t="shared" si="80"/>
        <v>1.7886145388000003E-2</v>
      </c>
      <c r="AD297" s="131">
        <f t="shared" si="81"/>
        <v>1.0322220020000002E-2</v>
      </c>
      <c r="AE297" s="131">
        <f t="shared" si="82"/>
        <v>1.03263780362E-2</v>
      </c>
      <c r="AF297" s="131">
        <f t="shared" si="83"/>
        <v>1.56978293E-3</v>
      </c>
      <c r="AH297">
        <v>64.565545</v>
      </c>
      <c r="AI297" s="71">
        <v>64.320205000000001</v>
      </c>
      <c r="AJ297" s="71">
        <v>0.17058298</v>
      </c>
      <c r="AK297" s="71">
        <v>0</v>
      </c>
      <c r="AL297" s="71">
        <v>0</v>
      </c>
      <c r="AM297" s="71">
        <v>4.1786515000000003E-2</v>
      </c>
      <c r="AN297" s="71">
        <v>3.2970641000000002E-2</v>
      </c>
      <c r="AP297" s="129">
        <v>2.6266293E-2</v>
      </c>
      <c r="AQ297" s="129">
        <v>2.0695114000000001E-2</v>
      </c>
      <c r="AR297" s="129">
        <v>9.7859885000000008E-4</v>
      </c>
      <c r="AS297" s="129">
        <v>4.5925803999999999E-3</v>
      </c>
      <c r="AT297" s="172">
        <f t="shared" si="75"/>
        <v>1.2407143157919999E-6</v>
      </c>
      <c r="AU297" s="172">
        <f t="shared" si="76"/>
        <v>3.6190786402916399E-9</v>
      </c>
      <c r="AV297" s="185">
        <f t="shared" si="77"/>
        <v>0.64321854356199992</v>
      </c>
      <c r="AW297" s="121">
        <v>1.1604982999999999E-6</v>
      </c>
      <c r="AX297" s="121">
        <v>3.5025886E-9</v>
      </c>
      <c r="AY297" s="121">
        <v>9.5648679999999999E-14</v>
      </c>
      <c r="AZ297" s="121">
        <v>1.168E-10</v>
      </c>
      <c r="BA297" s="121">
        <v>0</v>
      </c>
      <c r="BB297" s="121">
        <v>1.6672447E-10</v>
      </c>
      <c r="BC297" s="121">
        <v>7.9820715999999999E-8</v>
      </c>
      <c r="BD297" s="121">
        <v>3.8021311000000002E-11</v>
      </c>
      <c r="BE297" s="121">
        <v>7.8321701E-11</v>
      </c>
      <c r="BF297" s="121">
        <v>0</v>
      </c>
      <c r="BG297" s="121">
        <v>0</v>
      </c>
      <c r="BH297" s="121">
        <v>4.7351509000000001E-14</v>
      </c>
      <c r="BI297" s="121">
        <v>3.3006140999999999E-15</v>
      </c>
      <c r="BJ297" s="121">
        <v>7.2748853999999998E-16</v>
      </c>
      <c r="BK297" s="121">
        <v>1.3165521000000001E-11</v>
      </c>
      <c r="BL297" s="121">
        <v>9.8609801000000004E-11</v>
      </c>
      <c r="BM297" s="121">
        <v>0</v>
      </c>
      <c r="BN297" s="121">
        <v>1.6493562E-5</v>
      </c>
      <c r="BO297" s="121">
        <v>0.64320204999999997</v>
      </c>
      <c r="BP297" s="121">
        <v>0</v>
      </c>
      <c r="BQ297" s="121">
        <v>0</v>
      </c>
      <c r="BR297" s="121">
        <v>0</v>
      </c>
      <c r="BT297" s="71">
        <v>1.1591775999999999E-4</v>
      </c>
      <c r="BU297" s="71">
        <v>5.3997347000000002E-7</v>
      </c>
      <c r="BV297" s="71">
        <v>3.3990912E-5</v>
      </c>
      <c r="BW297" s="71">
        <v>6.7753757999999995E-8</v>
      </c>
      <c r="BX297" s="71">
        <v>1.1627788000000001E-6</v>
      </c>
      <c r="BY297" s="71">
        <v>0</v>
      </c>
      <c r="BZ297" s="71">
        <v>0</v>
      </c>
      <c r="CA297" s="71">
        <v>0</v>
      </c>
      <c r="CB297" s="71">
        <v>1.3273233000000001E-7</v>
      </c>
      <c r="CC297" s="71">
        <v>1.1759113000000001E-7</v>
      </c>
      <c r="CD297" s="71">
        <v>0</v>
      </c>
      <c r="CE297" s="71">
        <v>0</v>
      </c>
      <c r="CF297" s="71">
        <v>0</v>
      </c>
      <c r="CG297" s="71">
        <v>1.2834357E-6</v>
      </c>
      <c r="CH297" s="71">
        <v>7.8622585999999997E-5</v>
      </c>
      <c r="CI297" s="71">
        <v>2.7678512E-15</v>
      </c>
      <c r="CJ297" s="71">
        <v>0</v>
      </c>
      <c r="CL297" s="186">
        <v>0</v>
      </c>
      <c r="CM297" s="186">
        <v>1.1955701999999999</v>
      </c>
      <c r="CN297" s="187">
        <v>7.1897500000000001E-5</v>
      </c>
      <c r="CO297" s="186">
        <v>3.6944198000000002E-4</v>
      </c>
      <c r="CP297" s="186">
        <v>2.2618729999999999E-11</v>
      </c>
      <c r="CQ297" s="186">
        <v>2.6373033000000002E-9</v>
      </c>
      <c r="CR297" s="186">
        <v>4.2580623E-5</v>
      </c>
      <c r="CS297" s="186">
        <v>2.7709359999999999E-3</v>
      </c>
      <c r="CT297" s="186">
        <v>0</v>
      </c>
      <c r="CU297" s="186">
        <v>0</v>
      </c>
      <c r="CW297" s="85" t="s">
        <v>847</v>
      </c>
      <c r="CX297" s="161" t="s">
        <v>2954</v>
      </c>
    </row>
    <row r="298" spans="1:102" ht="14.4">
      <c r="A298" t="s">
        <v>1648</v>
      </c>
      <c r="B298" s="92" t="s">
        <v>896</v>
      </c>
      <c r="C298" s="126" t="str">
        <f t="shared" si="73"/>
        <v>A.030.36.109</v>
      </c>
      <c r="D298" s="11" t="s">
        <v>1707</v>
      </c>
      <c r="E298" s="125" t="s">
        <v>878</v>
      </c>
      <c r="F298" s="128" t="str">
        <f t="shared" si="74"/>
        <v>Diethanolamine</v>
      </c>
      <c r="G298" s="131">
        <f t="shared" si="84"/>
        <v>0.36324811572800003</v>
      </c>
      <c r="H298" s="183">
        <f t="shared" si="85"/>
        <v>1.3392864849999998E-2</v>
      </c>
      <c r="I298" s="183">
        <f t="shared" si="86"/>
        <v>1.8575545117999998E-2</v>
      </c>
      <c r="J298" s="184">
        <f t="shared" si="87"/>
        <v>2.8242157600000001E-3</v>
      </c>
      <c r="K298" s="183">
        <v>0.32845549000000002</v>
      </c>
      <c r="L298" s="146">
        <v>6.6609664000000001E-3</v>
      </c>
      <c r="M298" s="146">
        <v>1.0915032999999999E-2</v>
      </c>
      <c r="N298" s="146">
        <v>1.1564352999999999E-2</v>
      </c>
      <c r="O298" s="188">
        <v>1.4431489999999999E-3</v>
      </c>
      <c r="P298" s="188">
        <v>1.7176035000000001E-4</v>
      </c>
      <c r="Q298" s="188">
        <v>2.136025E-4</v>
      </c>
      <c r="R298" s="146">
        <v>9.9206497999999995E-4</v>
      </c>
      <c r="S298" s="188">
        <v>3.5368736000000002E-4</v>
      </c>
      <c r="T298" s="146">
        <v>0</v>
      </c>
      <c r="U298" s="188">
        <v>2.4705284000000002E-3</v>
      </c>
      <c r="V298" s="188">
        <v>7.480738E-6</v>
      </c>
      <c r="W298" s="146">
        <v>0</v>
      </c>
      <c r="X298" s="146">
        <v>0</v>
      </c>
      <c r="Z298" s="157">
        <f t="shared" si="78"/>
        <v>2.1897032666666667</v>
      </c>
      <c r="AB298" s="131">
        <f t="shared" si="79"/>
        <v>0.32845549000000002</v>
      </c>
      <c r="AC298" s="131">
        <f t="shared" si="80"/>
        <v>3.1960929230000004E-2</v>
      </c>
      <c r="AD298" s="131">
        <f t="shared" si="81"/>
        <v>1.8568064379999999E-2</v>
      </c>
      <c r="AE298" s="131">
        <f t="shared" si="82"/>
        <v>1.8575545117999998E-2</v>
      </c>
      <c r="AF298" s="131">
        <f t="shared" si="83"/>
        <v>2.8242157600000001E-3</v>
      </c>
      <c r="AH298">
        <v>58.152206999999997</v>
      </c>
      <c r="AI298" s="71">
        <v>57.710813000000002</v>
      </c>
      <c r="AJ298" s="71">
        <v>0.30689792999999999</v>
      </c>
      <c r="AK298" s="71">
        <v>0</v>
      </c>
      <c r="AL298" s="71">
        <v>0</v>
      </c>
      <c r="AM298" s="71">
        <v>7.5178631999999995E-2</v>
      </c>
      <c r="AN298" s="71">
        <v>5.9317885000000001E-2</v>
      </c>
      <c r="AP298" s="129">
        <v>4.2915812999999997E-2</v>
      </c>
      <c r="AQ298" s="129">
        <v>3.7045435000000002E-2</v>
      </c>
      <c r="AR298" s="129">
        <v>1.7496142000000001E-3</v>
      </c>
      <c r="AS298" s="129">
        <v>4.1207639000000003E-3</v>
      </c>
      <c r="AT298" s="172">
        <f t="shared" si="75"/>
        <v>2.2209492823789998E-6</v>
      </c>
      <c r="AU298" s="172">
        <f t="shared" si="76"/>
        <v>6.4704667792199005E-9</v>
      </c>
      <c r="AV298" s="185">
        <f t="shared" si="77"/>
        <v>0.57713780377000001</v>
      </c>
      <c r="AW298" s="121">
        <v>2.0747978000000001E-6</v>
      </c>
      <c r="AX298" s="121">
        <v>6.2608892E-9</v>
      </c>
      <c r="AY298" s="121">
        <v>1.7100453000000001E-13</v>
      </c>
      <c r="AZ298" s="121">
        <v>2.044E-9</v>
      </c>
      <c r="BA298" s="121">
        <v>0</v>
      </c>
      <c r="BB298" s="121">
        <v>2.9995603000000001E-10</v>
      </c>
      <c r="BC298" s="121">
        <v>1.4360642999999999E-7</v>
      </c>
      <c r="BD298" s="121">
        <v>6.8404606999999995E-11</v>
      </c>
      <c r="BE298" s="121">
        <v>1.4090953000000001E-10</v>
      </c>
      <c r="BF298" s="121">
        <v>0</v>
      </c>
      <c r="BG298" s="121">
        <v>0</v>
      </c>
      <c r="BH298" s="121">
        <v>8.5190680999999998E-14</v>
      </c>
      <c r="BI298" s="121">
        <v>5.9381752999999998E-15</v>
      </c>
      <c r="BJ298" s="121">
        <v>1.3088336E-15</v>
      </c>
      <c r="BK298" s="121">
        <v>2.3686249000000001E-11</v>
      </c>
      <c r="BL298" s="121">
        <v>1.7741009999999999E-10</v>
      </c>
      <c r="BM298" s="121">
        <v>0</v>
      </c>
      <c r="BN298" s="121">
        <v>2.9673770000000002E-5</v>
      </c>
      <c r="BO298" s="121">
        <v>0.57710813000000005</v>
      </c>
      <c r="BP298" s="121">
        <v>0</v>
      </c>
      <c r="BQ298" s="121">
        <v>0</v>
      </c>
      <c r="BR298" s="121">
        <v>0</v>
      </c>
      <c r="BT298" s="71">
        <v>1.3768411999999999E-4</v>
      </c>
      <c r="BU298" s="71">
        <v>9.7147289000000006E-7</v>
      </c>
      <c r="BV298" s="71">
        <v>6.1054736999999998E-5</v>
      </c>
      <c r="BW298" s="71">
        <v>1.2157238E-7</v>
      </c>
      <c r="BX298" s="71">
        <v>2.0919695999999999E-6</v>
      </c>
      <c r="BY298" s="71">
        <v>0</v>
      </c>
      <c r="BZ298" s="71">
        <v>0</v>
      </c>
      <c r="CA298" s="71">
        <v>0</v>
      </c>
      <c r="CB298" s="71">
        <v>2.3880037000000001E-7</v>
      </c>
      <c r="CC298" s="71">
        <v>1.9149389999999999E-7</v>
      </c>
      <c r="CD298" s="71">
        <v>0</v>
      </c>
      <c r="CE298" s="71">
        <v>0</v>
      </c>
      <c r="CF298" s="71">
        <v>0</v>
      </c>
      <c r="CG298" s="71">
        <v>2.2736503000000001E-6</v>
      </c>
      <c r="CH298" s="71">
        <v>7.0740422999999994E-5</v>
      </c>
      <c r="CI298" s="71">
        <v>4.9796749999999998E-15</v>
      </c>
      <c r="CJ298" s="71">
        <v>0</v>
      </c>
      <c r="CL298" s="186">
        <v>0</v>
      </c>
      <c r="CM298" s="186">
        <v>2.1696532999999998</v>
      </c>
      <c r="CN298" s="187">
        <v>8.6277000000000001E-5</v>
      </c>
      <c r="CO298" s="186">
        <v>6.6466761000000003E-4</v>
      </c>
      <c r="CP298" s="186">
        <v>4.0693635000000002E-11</v>
      </c>
      <c r="CQ298" s="186">
        <v>4.7448048000000003E-9</v>
      </c>
      <c r="CR298" s="186">
        <v>7.6607320999999998E-5</v>
      </c>
      <c r="CS298" s="186">
        <v>4.9852250000000002E-3</v>
      </c>
      <c r="CT298" s="186">
        <v>0</v>
      </c>
      <c r="CU298" s="186">
        <v>0</v>
      </c>
      <c r="CW298" s="85" t="s">
        <v>854</v>
      </c>
      <c r="CX298" s="161" t="s">
        <v>2955</v>
      </c>
    </row>
    <row r="299" spans="1:102" ht="14.4">
      <c r="A299" t="s">
        <v>1831</v>
      </c>
      <c r="B299" s="92" t="s">
        <v>896</v>
      </c>
      <c r="C299" s="126" t="str">
        <f t="shared" si="73"/>
        <v>A.030.36.110</v>
      </c>
      <c r="D299" s="11" t="s">
        <v>1707</v>
      </c>
      <c r="E299" s="125" t="s">
        <v>878</v>
      </c>
      <c r="F299" s="128" t="str">
        <f t="shared" si="74"/>
        <v>Dimethylamine (2)</v>
      </c>
      <c r="G299" s="131">
        <f t="shared" si="84"/>
        <v>0.49932400980199998</v>
      </c>
      <c r="H299" s="183">
        <f t="shared" si="85"/>
        <v>1.8380192679999997E-2</v>
      </c>
      <c r="I299" s="183">
        <f t="shared" si="86"/>
        <v>2.5660015222E-2</v>
      </c>
      <c r="J299" s="184">
        <f t="shared" si="87"/>
        <v>3.9015718999999998E-3</v>
      </c>
      <c r="K299" s="183">
        <v>0.45138223</v>
      </c>
      <c r="L299" s="146">
        <v>9.2019314000000001E-3</v>
      </c>
      <c r="M299" s="146">
        <v>1.5078800999999999E-2</v>
      </c>
      <c r="N299" s="146">
        <v>1.5871428E-2</v>
      </c>
      <c r="O299" s="146">
        <v>1.9936683999999998E-3</v>
      </c>
      <c r="P299" s="188">
        <v>2.3728192E-4</v>
      </c>
      <c r="Q299" s="146">
        <v>2.7781436E-4</v>
      </c>
      <c r="R299" s="146">
        <v>1.3689484E-3</v>
      </c>
      <c r="S299" s="146">
        <v>4.8860880000000002E-4</v>
      </c>
      <c r="T299" s="146">
        <v>0</v>
      </c>
      <c r="U299" s="188">
        <v>3.4129630999999998E-3</v>
      </c>
      <c r="V299" s="188">
        <v>1.0334422000000001E-5</v>
      </c>
      <c r="W299" s="188">
        <v>0</v>
      </c>
      <c r="X299" s="146">
        <v>0</v>
      </c>
      <c r="Z299" s="157">
        <f t="shared" si="78"/>
        <v>3.0092148666666669</v>
      </c>
      <c r="AB299" s="131">
        <f t="shared" si="79"/>
        <v>0.45138223</v>
      </c>
      <c r="AC299" s="131">
        <f t="shared" si="80"/>
        <v>4.4029873480000002E-2</v>
      </c>
      <c r="AD299" s="131">
        <f t="shared" si="81"/>
        <v>2.5649680799999998E-2</v>
      </c>
      <c r="AE299" s="131">
        <f t="shared" si="82"/>
        <v>2.5660015222E-2</v>
      </c>
      <c r="AF299" s="131">
        <f t="shared" si="83"/>
        <v>3.9015718999999998E-3</v>
      </c>
      <c r="AH299">
        <v>87.611445000000003</v>
      </c>
      <c r="AI299" s="71">
        <v>87.001671999999999</v>
      </c>
      <c r="AJ299" s="71">
        <v>0.42397056999999999</v>
      </c>
      <c r="AK299" s="71">
        <v>0</v>
      </c>
      <c r="AL299" s="71">
        <v>0</v>
      </c>
      <c r="AM299" s="71">
        <v>0.10385709</v>
      </c>
      <c r="AN299" s="71">
        <v>8.1945933999999998E-2</v>
      </c>
      <c r="AP299" s="129">
        <v>5.9444707999999999E-2</v>
      </c>
      <c r="AQ299" s="129">
        <v>5.0833054000000003E-2</v>
      </c>
      <c r="AR299" s="129">
        <v>2.3994423E-3</v>
      </c>
      <c r="AS299" s="129">
        <v>6.2122119999999999E-3</v>
      </c>
      <c r="AT299" s="172">
        <f t="shared" si="75"/>
        <v>3.0475451993049994E-6</v>
      </c>
      <c r="AU299" s="172">
        <f t="shared" si="76"/>
        <v>8.8736771733520013E-9</v>
      </c>
      <c r="AV299" s="185">
        <f t="shared" si="77"/>
        <v>0.87005771344999994</v>
      </c>
      <c r="AW299" s="121">
        <v>2.8449024999999998E-6</v>
      </c>
      <c r="AX299" s="121">
        <v>8.5841536000000003E-9</v>
      </c>
      <c r="AY299" s="121">
        <v>2.3447736999999998E-13</v>
      </c>
      <c r="AZ299" s="121">
        <v>3.5624E-9</v>
      </c>
      <c r="BA299" s="121">
        <v>0</v>
      </c>
      <c r="BB299" s="121">
        <v>4.1438054E-10</v>
      </c>
      <c r="BC299" s="121">
        <v>1.9838810999999999E-7</v>
      </c>
      <c r="BD299" s="121">
        <v>9.4498976E-11</v>
      </c>
      <c r="BE299" s="121">
        <v>1.9466242E-10</v>
      </c>
      <c r="BF299" s="121">
        <v>0</v>
      </c>
      <c r="BG299" s="121">
        <v>0</v>
      </c>
      <c r="BH299" s="121">
        <v>1.1768844999999999E-13</v>
      </c>
      <c r="BI299" s="121">
        <v>8.2034164999999993E-15</v>
      </c>
      <c r="BJ299" s="121">
        <v>1.8081154999999999E-15</v>
      </c>
      <c r="BK299" s="121">
        <v>3.2721865000000002E-11</v>
      </c>
      <c r="BL299" s="121">
        <v>2.4508690000000002E-10</v>
      </c>
      <c r="BM299" s="121">
        <v>0</v>
      </c>
      <c r="BN299" s="121">
        <v>4.0993450000000003E-5</v>
      </c>
      <c r="BO299" s="121">
        <v>0.87001671999999997</v>
      </c>
      <c r="BP299" s="121">
        <v>0</v>
      </c>
      <c r="BQ299" s="121">
        <v>0</v>
      </c>
      <c r="BR299" s="121">
        <v>0</v>
      </c>
      <c r="BT299" s="71">
        <v>1.9860363E-4</v>
      </c>
      <c r="BU299" s="71">
        <v>1.3420616000000001E-6</v>
      </c>
      <c r="BV299" s="71">
        <v>8.3904895000000003E-5</v>
      </c>
      <c r="BW299" s="71">
        <v>1.6776591000000001E-7</v>
      </c>
      <c r="BX299" s="71">
        <v>2.8899951999999998E-6</v>
      </c>
      <c r="BY299" s="71">
        <v>0</v>
      </c>
      <c r="BZ299" s="71">
        <v>0</v>
      </c>
      <c r="CA299" s="71">
        <v>0</v>
      </c>
      <c r="CB299" s="71">
        <v>3.2989575999999998E-7</v>
      </c>
      <c r="CC299" s="71">
        <v>2.5311474999999999E-7</v>
      </c>
      <c r="CD299" s="71">
        <v>0</v>
      </c>
      <c r="CE299" s="71">
        <v>0</v>
      </c>
      <c r="CF299" s="71">
        <v>0</v>
      </c>
      <c r="CG299" s="71">
        <v>3.1210270999999999E-6</v>
      </c>
      <c r="CH299" s="71">
        <v>1.0659488E-4</v>
      </c>
      <c r="CI299" s="71">
        <v>6.8792761999999999E-15</v>
      </c>
      <c r="CJ299" s="71">
        <v>0</v>
      </c>
      <c r="CL299" s="186">
        <v>0</v>
      </c>
      <c r="CM299" s="186">
        <v>2.9927849000000002</v>
      </c>
      <c r="CN299" s="187">
        <v>9.4904700000000006E-5</v>
      </c>
      <c r="CO299" s="186">
        <v>9.1821896999999997E-4</v>
      </c>
      <c r="CP299" s="186">
        <v>5.6217072999999998E-11</v>
      </c>
      <c r="CQ299" s="186">
        <v>6.5548098999999996E-9</v>
      </c>
      <c r="CR299" s="186">
        <v>1.0583079E-4</v>
      </c>
      <c r="CS299" s="186">
        <v>6.8869433999999997E-3</v>
      </c>
      <c r="CT299" s="186">
        <v>0</v>
      </c>
      <c r="CU299" s="186">
        <v>0</v>
      </c>
      <c r="CW299" s="85" t="s">
        <v>854</v>
      </c>
      <c r="CX299" s="161" t="s">
        <v>2886</v>
      </c>
    </row>
    <row r="300" spans="1:102" ht="14.4">
      <c r="A300" t="s">
        <v>1649</v>
      </c>
      <c r="B300" s="92" t="s">
        <v>896</v>
      </c>
      <c r="C300" s="126" t="str">
        <f t="shared" si="73"/>
        <v>A.030.36.111</v>
      </c>
      <c r="D300" s="11" t="s">
        <v>1707</v>
      </c>
      <c r="E300" s="125" t="s">
        <v>878</v>
      </c>
      <c r="F300" s="128" t="str">
        <f t="shared" si="74"/>
        <v>Dimethylsulfate</v>
      </c>
      <c r="G300" s="131">
        <f t="shared" si="84"/>
        <v>0.1936729330751</v>
      </c>
      <c r="H300" s="183">
        <f t="shared" si="85"/>
        <v>7.4534675599999996E-3</v>
      </c>
      <c r="I300" s="183">
        <f t="shared" si="86"/>
        <v>1.0373504305099999E-2</v>
      </c>
      <c r="J300" s="184">
        <f t="shared" si="87"/>
        <v>1.5772312100000001E-3</v>
      </c>
      <c r="K300" s="183">
        <v>0.17426873000000001</v>
      </c>
      <c r="L300" s="146">
        <v>3.7199297000000001E-3</v>
      </c>
      <c r="M300" s="146">
        <v>6.0956854999999997E-3</v>
      </c>
      <c r="N300" s="146">
        <v>6.4366255000000002E-3</v>
      </c>
      <c r="O300" s="146">
        <v>8.0595104000000001E-4</v>
      </c>
      <c r="P300" s="146">
        <v>9.5922480000000001E-5</v>
      </c>
      <c r="Q300" s="146">
        <v>1.1496854E-4</v>
      </c>
      <c r="R300" s="146">
        <v>5.5371136E-4</v>
      </c>
      <c r="S300" s="146">
        <v>1.9752271000000001E-4</v>
      </c>
      <c r="T300" s="146">
        <v>0</v>
      </c>
      <c r="U300" s="188">
        <v>1.3797085000000001E-3</v>
      </c>
      <c r="V300" s="188">
        <v>4.1777451000000004E-6</v>
      </c>
      <c r="W300" s="146">
        <v>0</v>
      </c>
      <c r="X300" s="146">
        <v>0</v>
      </c>
      <c r="Z300" s="157">
        <f t="shared" si="78"/>
        <v>1.1617915333333335</v>
      </c>
      <c r="AB300" s="131">
        <f t="shared" si="79"/>
        <v>0.17426873000000001</v>
      </c>
      <c r="AC300" s="131">
        <f t="shared" si="80"/>
        <v>1.7822794119999999E-2</v>
      </c>
      <c r="AD300" s="131">
        <f t="shared" si="81"/>
        <v>1.0369326559999999E-2</v>
      </c>
      <c r="AE300" s="131">
        <f t="shared" si="82"/>
        <v>1.0373504305099999E-2</v>
      </c>
      <c r="AF300" s="131">
        <f t="shared" si="83"/>
        <v>1.5772312100000001E-3</v>
      </c>
      <c r="AH300">
        <v>33.389240000000001</v>
      </c>
      <c r="AI300" s="71">
        <v>33.142735000000002</v>
      </c>
      <c r="AJ300" s="71">
        <v>0.17139235999999999</v>
      </c>
      <c r="AK300" s="71">
        <v>0</v>
      </c>
      <c r="AL300" s="71">
        <v>0</v>
      </c>
      <c r="AM300" s="71">
        <v>4.1984782999999998E-2</v>
      </c>
      <c r="AN300" s="71">
        <v>3.3127080000000003E-2</v>
      </c>
      <c r="AP300" s="129">
        <v>2.2910447E-2</v>
      </c>
      <c r="AQ300" s="129">
        <v>1.9618242000000001E-2</v>
      </c>
      <c r="AR300" s="129">
        <v>9.2569527000000004E-4</v>
      </c>
      <c r="AS300" s="129">
        <v>2.3665095999999999E-3</v>
      </c>
      <c r="AT300" s="172">
        <f t="shared" si="75"/>
        <v>1.1761535692110002E-6</v>
      </c>
      <c r="AU300" s="172">
        <f t="shared" si="76"/>
        <v>3.4234292645040105E-9</v>
      </c>
      <c r="AV300" s="185">
        <f t="shared" si="77"/>
        <v>0.33144392181999999</v>
      </c>
      <c r="AW300" s="121">
        <v>1.0956159E-6</v>
      </c>
      <c r="AX300" s="121">
        <v>3.3063923000000001E-9</v>
      </c>
      <c r="AY300" s="121">
        <v>9.0307107999999999E-14</v>
      </c>
      <c r="AZ300" s="121">
        <v>5.84E-11</v>
      </c>
      <c r="BA300" s="121">
        <v>0</v>
      </c>
      <c r="BB300" s="121">
        <v>1.6751553999999999E-10</v>
      </c>
      <c r="BC300" s="121">
        <v>8.0199448E-8</v>
      </c>
      <c r="BD300" s="121">
        <v>3.8201714000000002E-11</v>
      </c>
      <c r="BE300" s="121">
        <v>7.8693320000000005E-11</v>
      </c>
      <c r="BF300" s="121">
        <v>0</v>
      </c>
      <c r="BG300" s="121">
        <v>0</v>
      </c>
      <c r="BH300" s="121">
        <v>4.7576180999999997E-14</v>
      </c>
      <c r="BI300" s="121">
        <v>3.3162747000000001E-15</v>
      </c>
      <c r="BJ300" s="121">
        <v>7.3094031000000004E-16</v>
      </c>
      <c r="BK300" s="121">
        <v>1.3227987999999999E-11</v>
      </c>
      <c r="BL300" s="121">
        <v>9.9077682999999996E-11</v>
      </c>
      <c r="BM300" s="121">
        <v>0</v>
      </c>
      <c r="BN300" s="121">
        <v>1.6571820000000001E-5</v>
      </c>
      <c r="BO300" s="121">
        <v>0.33142735000000001</v>
      </c>
      <c r="BP300" s="121">
        <v>0</v>
      </c>
      <c r="BQ300" s="121">
        <v>0</v>
      </c>
      <c r="BR300" s="121">
        <v>0</v>
      </c>
      <c r="BT300" s="71">
        <v>7.6294871000000001E-5</v>
      </c>
      <c r="BU300" s="71">
        <v>5.4253551999999999E-7</v>
      </c>
      <c r="BV300" s="71">
        <v>3.2393831E-5</v>
      </c>
      <c r="BW300" s="71">
        <v>6.7856186999999999E-8</v>
      </c>
      <c r="BX300" s="71">
        <v>1.1682959000000001E-6</v>
      </c>
      <c r="BY300" s="71">
        <v>0</v>
      </c>
      <c r="BZ300" s="71">
        <v>0</v>
      </c>
      <c r="CA300" s="71">
        <v>0</v>
      </c>
      <c r="CB300" s="71">
        <v>1.3336212000000001E-7</v>
      </c>
      <c r="CC300" s="71">
        <v>1.0408352E-7</v>
      </c>
      <c r="CD300" s="71">
        <v>0</v>
      </c>
      <c r="CE300" s="71">
        <v>0</v>
      </c>
      <c r="CF300" s="71">
        <v>0</v>
      </c>
      <c r="CG300" s="71">
        <v>1.2656136E-6</v>
      </c>
      <c r="CH300" s="71">
        <v>4.0619293E-5</v>
      </c>
      <c r="CI300" s="71">
        <v>2.7809840000000001E-15</v>
      </c>
      <c r="CJ300" s="71">
        <v>0</v>
      </c>
      <c r="CL300" s="186">
        <v>0</v>
      </c>
      <c r="CM300" s="186">
        <v>1.1476415</v>
      </c>
      <c r="CN300" s="187">
        <v>4.31385E-5</v>
      </c>
      <c r="CO300" s="186">
        <v>3.7119490000000002E-4</v>
      </c>
      <c r="CP300" s="186">
        <v>2.2726051E-11</v>
      </c>
      <c r="CQ300" s="186">
        <v>2.6498168000000001E-9</v>
      </c>
      <c r="CR300" s="186">
        <v>4.2782659000000001E-5</v>
      </c>
      <c r="CS300" s="186">
        <v>2.7840834999999999E-3</v>
      </c>
      <c r="CT300" s="186">
        <v>0</v>
      </c>
      <c r="CU300" s="186">
        <v>0</v>
      </c>
      <c r="CW300" s="85" t="s">
        <v>872</v>
      </c>
      <c r="CX300" s="161" t="s">
        <v>3245</v>
      </c>
    </row>
    <row r="301" spans="1:102" ht="14.4">
      <c r="A301" t="s">
        <v>1832</v>
      </c>
      <c r="B301" s="92" t="s">
        <v>896</v>
      </c>
      <c r="C301" s="126" t="str">
        <f t="shared" si="73"/>
        <v>A.030.36.112</v>
      </c>
      <c r="D301" s="11" t="s">
        <v>1707</v>
      </c>
      <c r="E301" s="125" t="s">
        <v>878</v>
      </c>
      <c r="F301" s="128" t="str">
        <f t="shared" si="74"/>
        <v>Ethylene oxide (2)</v>
      </c>
      <c r="G301" s="131">
        <f t="shared" si="84"/>
        <v>0.26383807692720002</v>
      </c>
      <c r="H301" s="183">
        <f t="shared" si="85"/>
        <v>9.9592551399999996E-3</v>
      </c>
      <c r="I301" s="183">
        <f t="shared" si="86"/>
        <v>1.36974797472E-2</v>
      </c>
      <c r="J301" s="184">
        <f t="shared" si="87"/>
        <v>2.08239204E-3</v>
      </c>
      <c r="K301" s="183">
        <v>0.23809895</v>
      </c>
      <c r="L301" s="146">
        <v>4.9113613E-3</v>
      </c>
      <c r="M301" s="146">
        <v>8.0480320999999997E-3</v>
      </c>
      <c r="N301" s="146">
        <v>8.5994886E-3</v>
      </c>
      <c r="O301" s="188">
        <v>1.0640837E-3</v>
      </c>
      <c r="P301" s="146">
        <v>1.2664484999999999E-4</v>
      </c>
      <c r="Q301" s="146">
        <v>1.6903799E-4</v>
      </c>
      <c r="R301" s="146">
        <v>7.3257054E-4</v>
      </c>
      <c r="S301" s="146">
        <v>2.6078594000000002E-4</v>
      </c>
      <c r="T301" s="146">
        <v>0</v>
      </c>
      <c r="U301" s="188">
        <v>1.8216061E-3</v>
      </c>
      <c r="V301" s="188">
        <v>5.5158071999999996E-6</v>
      </c>
      <c r="W301" s="146">
        <v>0</v>
      </c>
      <c r="X301" s="146">
        <v>0</v>
      </c>
      <c r="Z301" s="157">
        <f t="shared" si="78"/>
        <v>1.5873263333333334</v>
      </c>
      <c r="AB301" s="131">
        <f t="shared" si="79"/>
        <v>0.23809895</v>
      </c>
      <c r="AC301" s="131">
        <f t="shared" si="80"/>
        <v>2.3651219080000001E-2</v>
      </c>
      <c r="AD301" s="131">
        <f t="shared" si="81"/>
        <v>1.3691963939999999E-2</v>
      </c>
      <c r="AE301" s="131">
        <f t="shared" si="82"/>
        <v>1.36974797472E-2</v>
      </c>
      <c r="AF301" s="131">
        <f t="shared" si="83"/>
        <v>2.08239204E-3</v>
      </c>
      <c r="AH301">
        <v>61.100256999999999</v>
      </c>
      <c r="AI301" s="71">
        <v>60.774802000000001</v>
      </c>
      <c r="AJ301" s="71">
        <v>0.22628648000000001</v>
      </c>
      <c r="AK301" s="71">
        <v>0</v>
      </c>
      <c r="AL301" s="71">
        <v>0</v>
      </c>
      <c r="AM301" s="71">
        <v>5.5431808999999999E-2</v>
      </c>
      <c r="AN301" s="71">
        <v>4.3737130999999999E-2</v>
      </c>
      <c r="AP301" s="129">
        <v>3.2504285000000001E-2</v>
      </c>
      <c r="AQ301" s="129">
        <v>2.6894073000000001E-2</v>
      </c>
      <c r="AR301" s="129">
        <v>1.2707351999999999E-3</v>
      </c>
      <c r="AS301" s="129">
        <v>4.3394769999999996E-3</v>
      </c>
      <c r="AT301" s="172">
        <f t="shared" si="75"/>
        <v>1.6123545332719998E-6</v>
      </c>
      <c r="AU301" s="172">
        <f t="shared" si="76"/>
        <v>4.6994645451206109E-9</v>
      </c>
      <c r="AV301" s="185">
        <f t="shared" si="77"/>
        <v>0.60776989949800009</v>
      </c>
      <c r="AW301" s="121">
        <v>1.5059238999999999E-6</v>
      </c>
      <c r="AX301" s="121">
        <v>4.5449377000000003E-9</v>
      </c>
      <c r="AY301" s="121">
        <v>1.2412161000000001E-13</v>
      </c>
      <c r="AZ301" s="121">
        <v>1.752E-10</v>
      </c>
      <c r="BA301" s="121">
        <v>0</v>
      </c>
      <c r="BB301" s="121">
        <v>2.2116797E-10</v>
      </c>
      <c r="BC301" s="121">
        <v>1.0588599E-7</v>
      </c>
      <c r="BD301" s="121">
        <v>5.0437086E-11</v>
      </c>
      <c r="BE301" s="121">
        <v>1.0389748E-10</v>
      </c>
      <c r="BF301" s="121">
        <v>0</v>
      </c>
      <c r="BG301" s="121">
        <v>0</v>
      </c>
      <c r="BH301" s="121">
        <v>6.2814040000000004E-14</v>
      </c>
      <c r="BI301" s="121">
        <v>4.3784223000000002E-15</v>
      </c>
      <c r="BJ301" s="121">
        <v>9.6504831000000008E-16</v>
      </c>
      <c r="BK301" s="121">
        <v>1.7464692000000001E-11</v>
      </c>
      <c r="BL301" s="121">
        <v>1.3081060999999999E-10</v>
      </c>
      <c r="BM301" s="121">
        <v>0</v>
      </c>
      <c r="BN301" s="121">
        <v>2.1879498000000001E-5</v>
      </c>
      <c r="BO301" s="121">
        <v>0.60774802000000006</v>
      </c>
      <c r="BP301" s="121">
        <v>0</v>
      </c>
      <c r="BQ301" s="121">
        <v>0</v>
      </c>
      <c r="BR301" s="121">
        <v>0</v>
      </c>
      <c r="BT301" s="71">
        <v>1.2299481000000001E-4</v>
      </c>
      <c r="BU301" s="71">
        <v>7.1630061000000002E-7</v>
      </c>
      <c r="BV301" s="71">
        <v>4.4258868999999999E-5</v>
      </c>
      <c r="BW301" s="71">
        <v>8.9766815000000003E-8</v>
      </c>
      <c r="BX301" s="71">
        <v>1.5424817E-6</v>
      </c>
      <c r="BY301" s="71">
        <v>0</v>
      </c>
      <c r="BZ301" s="71">
        <v>0</v>
      </c>
      <c r="CA301" s="71">
        <v>0</v>
      </c>
      <c r="CB301" s="71">
        <v>1.7607577999999999E-7</v>
      </c>
      <c r="CC301" s="71">
        <v>1.4883214E-7</v>
      </c>
      <c r="CD301" s="71">
        <v>0</v>
      </c>
      <c r="CE301" s="71">
        <v>0</v>
      </c>
      <c r="CF301" s="71">
        <v>0</v>
      </c>
      <c r="CG301" s="71">
        <v>1.6903362999999999E-6</v>
      </c>
      <c r="CH301" s="71">
        <v>7.4372149999999996E-5</v>
      </c>
      <c r="CI301" s="71">
        <v>3.6716869000000001E-15</v>
      </c>
      <c r="CJ301" s="71">
        <v>0</v>
      </c>
      <c r="CL301" s="186">
        <v>0</v>
      </c>
      <c r="CM301" s="186">
        <v>1.5611963</v>
      </c>
      <c r="CN301" s="187">
        <v>8.0525200000000006E-5</v>
      </c>
      <c r="CO301" s="186">
        <v>4.9008245000000002E-4</v>
      </c>
      <c r="CP301" s="186">
        <v>3.0004826E-11</v>
      </c>
      <c r="CQ301" s="186">
        <v>3.4985088999999998E-9</v>
      </c>
      <c r="CR301" s="186">
        <v>5.6485230999999997E-5</v>
      </c>
      <c r="CS301" s="186">
        <v>3.6757791000000001E-3</v>
      </c>
      <c r="CT301" s="186">
        <v>0</v>
      </c>
      <c r="CU301" s="186">
        <v>0</v>
      </c>
      <c r="CW301" s="85" t="s">
        <v>852</v>
      </c>
      <c r="CX301" s="161" t="s">
        <v>2956</v>
      </c>
    </row>
    <row r="302" spans="1:102" ht="14.4">
      <c r="A302" t="s">
        <v>1650</v>
      </c>
      <c r="B302" s="92" t="s">
        <v>896</v>
      </c>
      <c r="C302" s="126" t="str">
        <f t="shared" si="73"/>
        <v>A.030.36.113</v>
      </c>
      <c r="D302" s="11" t="s">
        <v>1707</v>
      </c>
      <c r="E302" s="125" t="s">
        <v>878</v>
      </c>
      <c r="F302" s="128" t="str">
        <f t="shared" si="74"/>
        <v>Hydrogen peroxide</v>
      </c>
      <c r="G302" s="131">
        <f t="shared" si="84"/>
        <v>0.4083990474659</v>
      </c>
      <c r="H302" s="183">
        <f t="shared" si="85"/>
        <v>1.5749671260000001E-2</v>
      </c>
      <c r="I302" s="183">
        <f t="shared" si="86"/>
        <v>2.1964958165899998E-2</v>
      </c>
      <c r="J302" s="184">
        <f t="shared" si="87"/>
        <v>3.3397080400000001E-3</v>
      </c>
      <c r="K302" s="183">
        <v>0.36734471000000002</v>
      </c>
      <c r="L302" s="146">
        <v>7.8767648999999995E-3</v>
      </c>
      <c r="M302" s="146">
        <v>1.2907309E-2</v>
      </c>
      <c r="N302" s="146">
        <v>1.3601271999999999E-2</v>
      </c>
      <c r="O302" s="146">
        <v>1.7065610000000001E-3</v>
      </c>
      <c r="P302" s="188">
        <v>2.0311105E-4</v>
      </c>
      <c r="Q302" s="146">
        <v>2.3872720999999999E-4</v>
      </c>
      <c r="R302" s="146">
        <v>1.1720381000000001E-3</v>
      </c>
      <c r="S302" s="146">
        <v>4.1824443999999999E-4</v>
      </c>
      <c r="T302" s="146">
        <v>0</v>
      </c>
      <c r="U302" s="188">
        <v>2.9214636000000002E-3</v>
      </c>
      <c r="V302" s="188">
        <v>8.8461659000000005E-6</v>
      </c>
      <c r="W302" s="146">
        <v>0</v>
      </c>
      <c r="X302" s="146">
        <v>0</v>
      </c>
      <c r="Z302" s="157">
        <f t="shared" si="78"/>
        <v>2.4489647333333338</v>
      </c>
      <c r="AB302" s="131">
        <f t="shared" si="79"/>
        <v>0.36734471000000002</v>
      </c>
      <c r="AC302" s="131">
        <f t="shared" si="80"/>
        <v>3.770578326E-2</v>
      </c>
      <c r="AD302" s="131">
        <f t="shared" si="81"/>
        <v>2.1956112E-2</v>
      </c>
      <c r="AE302" s="131">
        <f t="shared" si="82"/>
        <v>2.1964958165900002E-2</v>
      </c>
      <c r="AF302" s="131">
        <f t="shared" si="83"/>
        <v>3.3397080400000001E-3</v>
      </c>
      <c r="AH302">
        <v>48.294091999999999</v>
      </c>
      <c r="AI302" s="71">
        <v>47.772131000000002</v>
      </c>
      <c r="AJ302" s="71">
        <v>0.36291474000000001</v>
      </c>
      <c r="AK302" s="71">
        <v>0</v>
      </c>
      <c r="AL302" s="71">
        <v>0</v>
      </c>
      <c r="AM302" s="71">
        <v>8.8900674999999998E-2</v>
      </c>
      <c r="AN302" s="71">
        <v>7.0144931999999993E-2</v>
      </c>
      <c r="AP302" s="129">
        <v>4.6691202000000001E-2</v>
      </c>
      <c r="AQ302" s="129">
        <v>4.1330271000000002E-2</v>
      </c>
      <c r="AR302" s="129">
        <v>1.9497494999999999E-3</v>
      </c>
      <c r="AS302" s="129">
        <v>3.4111807E-3</v>
      </c>
      <c r="AT302" s="172">
        <f t="shared" si="75"/>
        <v>2.4778340173920003E-6</v>
      </c>
      <c r="AU302" s="172">
        <f t="shared" si="76"/>
        <v>7.2106121639951999E-9</v>
      </c>
      <c r="AV302" s="185">
        <f t="shared" si="77"/>
        <v>0.47775640000000003</v>
      </c>
      <c r="AW302" s="121">
        <v>2.3072480000000002E-6</v>
      </c>
      <c r="AX302" s="121">
        <v>6.9627933000000003E-9</v>
      </c>
      <c r="AY302" s="121">
        <v>1.9017804E-13</v>
      </c>
      <c r="AZ302" s="121">
        <v>1.752E-10</v>
      </c>
      <c r="BA302" s="121">
        <v>0</v>
      </c>
      <c r="BB302" s="121">
        <v>3.5470575999999999E-10</v>
      </c>
      <c r="BC302" s="121">
        <v>1.6981831000000001E-7</v>
      </c>
      <c r="BD302" s="121">
        <v>8.0890216E-11</v>
      </c>
      <c r="BE302" s="121">
        <v>1.6662916E-10</v>
      </c>
      <c r="BF302" s="121">
        <v>0</v>
      </c>
      <c r="BG302" s="121">
        <v>0</v>
      </c>
      <c r="BH302" s="121">
        <v>1.0074018E-13</v>
      </c>
      <c r="BI302" s="121">
        <v>7.0220456999999998E-15</v>
      </c>
      <c r="BJ302" s="121">
        <v>1.5477295000000001E-15</v>
      </c>
      <c r="BK302" s="121">
        <v>2.8009601999999998E-11</v>
      </c>
      <c r="BL302" s="121">
        <v>2.0979203E-10</v>
      </c>
      <c r="BM302" s="121">
        <v>0</v>
      </c>
      <c r="BN302" s="121">
        <v>3.5089999999999998E-5</v>
      </c>
      <c r="BO302" s="121">
        <v>0.47772131000000001</v>
      </c>
      <c r="BP302" s="121">
        <v>0</v>
      </c>
      <c r="BQ302" s="121">
        <v>0</v>
      </c>
      <c r="BR302" s="121">
        <v>0</v>
      </c>
      <c r="BT302" s="71">
        <v>1.3392124E-4</v>
      </c>
      <c r="BU302" s="71">
        <v>1.1487918E-6</v>
      </c>
      <c r="BV302" s="71">
        <v>6.8283634999999994E-5</v>
      </c>
      <c r="BW302" s="71">
        <v>1.4363312000000001E-7</v>
      </c>
      <c r="BX302" s="71">
        <v>2.4738082E-6</v>
      </c>
      <c r="BY302" s="71">
        <v>0</v>
      </c>
      <c r="BZ302" s="71">
        <v>0</v>
      </c>
      <c r="CA302" s="71">
        <v>0</v>
      </c>
      <c r="CB302" s="71">
        <v>2.8238760000000001E-7</v>
      </c>
      <c r="CC302" s="71">
        <v>2.1727307999999999E-7</v>
      </c>
      <c r="CD302" s="71">
        <v>0</v>
      </c>
      <c r="CE302" s="71">
        <v>0</v>
      </c>
      <c r="CF302" s="71">
        <v>0</v>
      </c>
      <c r="CG302" s="71">
        <v>2.6745286E-6</v>
      </c>
      <c r="CH302" s="71">
        <v>5.8697187000000002E-5</v>
      </c>
      <c r="CI302" s="71">
        <v>5.8885943999999997E-15</v>
      </c>
      <c r="CJ302" s="71">
        <v>0</v>
      </c>
      <c r="CL302" s="186">
        <v>0</v>
      </c>
      <c r="CM302" s="186">
        <v>2.4213947</v>
      </c>
      <c r="CN302" s="187">
        <v>8.4839049999999995E-5</v>
      </c>
      <c r="CO302" s="186">
        <v>7.8598662000000004E-4</v>
      </c>
      <c r="CP302" s="186">
        <v>4.8121274999999997E-11</v>
      </c>
      <c r="CQ302" s="186">
        <v>5.6108542999999996E-9</v>
      </c>
      <c r="CR302" s="186">
        <v>9.0590137000000007E-5</v>
      </c>
      <c r="CS302" s="186">
        <v>5.8951574E-3</v>
      </c>
      <c r="CT302" s="186">
        <v>0</v>
      </c>
      <c r="CU302" s="186">
        <v>0</v>
      </c>
      <c r="CW302" s="85" t="s">
        <v>823</v>
      </c>
      <c r="CX302" s="161" t="s">
        <v>2957</v>
      </c>
    </row>
    <row r="303" spans="1:102" ht="14.4">
      <c r="A303" t="s">
        <v>1651</v>
      </c>
      <c r="B303" s="92" t="s">
        <v>896</v>
      </c>
      <c r="C303" s="126" t="str">
        <f t="shared" si="73"/>
        <v>A.030.36.114</v>
      </c>
      <c r="D303" s="11" t="s">
        <v>1707</v>
      </c>
      <c r="E303" s="125" t="s">
        <v>878</v>
      </c>
      <c r="F303" s="128" t="str">
        <f t="shared" si="74"/>
        <v>Palm kernel oil methyl ester</v>
      </c>
      <c r="G303" s="131">
        <f t="shared" si="84"/>
        <v>0.25343421343240002</v>
      </c>
      <c r="H303" s="183">
        <f t="shared" si="85"/>
        <v>5.3460571149999995E-3</v>
      </c>
      <c r="I303" s="183">
        <f t="shared" si="86"/>
        <v>3.8706678044000005E-3</v>
      </c>
      <c r="J303" s="184">
        <f t="shared" si="87"/>
        <v>5.8408851299999998E-4</v>
      </c>
      <c r="K303" s="183">
        <v>0.2436334</v>
      </c>
      <c r="L303" s="146">
        <v>1.3775838E-3</v>
      </c>
      <c r="M303" s="146">
        <v>2.2573862000000002E-3</v>
      </c>
      <c r="N303" s="146">
        <v>4.6360443999999999E-3</v>
      </c>
      <c r="O303" s="146">
        <v>2.9846400999999998E-4</v>
      </c>
      <c r="P303" s="146">
        <v>3.5522514999999998E-5</v>
      </c>
      <c r="Q303" s="146">
        <v>3.7602619000000001E-4</v>
      </c>
      <c r="R303" s="146">
        <v>2.3415067999999999E-4</v>
      </c>
      <c r="S303" s="146">
        <v>7.3147643000000002E-5</v>
      </c>
      <c r="T303" s="146">
        <v>0</v>
      </c>
      <c r="U303" s="188">
        <v>5.1094086999999998E-4</v>
      </c>
      <c r="V303" s="188">
        <v>1.5471244E-6</v>
      </c>
      <c r="W303" s="146">
        <v>0</v>
      </c>
      <c r="X303" s="146">
        <v>0</v>
      </c>
      <c r="Z303" s="157">
        <f t="shared" si="78"/>
        <v>1.6242226666666668</v>
      </c>
      <c r="AB303" s="131">
        <f t="shared" si="79"/>
        <v>0.2436334</v>
      </c>
      <c r="AC303" s="131">
        <f t="shared" si="80"/>
        <v>9.2151777950000013E-3</v>
      </c>
      <c r="AD303" s="131">
        <f t="shared" si="81"/>
        <v>3.8691206800000005E-3</v>
      </c>
      <c r="AE303" s="131">
        <f t="shared" si="82"/>
        <v>3.8706678044000005E-3</v>
      </c>
      <c r="AF303" s="131">
        <f t="shared" si="83"/>
        <v>5.8408851299999998E-4</v>
      </c>
      <c r="AH303">
        <v>10.073480999999999</v>
      </c>
      <c r="AI303" s="71">
        <v>9.9821939999999998</v>
      </c>
      <c r="AJ303" s="71">
        <v>6.3470916000000002E-2</v>
      </c>
      <c r="AK303" s="71">
        <v>0</v>
      </c>
      <c r="AL303" s="71">
        <v>0</v>
      </c>
      <c r="AM303" s="71">
        <v>1.5548024000000001E-2</v>
      </c>
      <c r="AN303" s="71">
        <v>1.2267794E-2</v>
      </c>
      <c r="AP303" s="129">
        <v>3.1352655E-2</v>
      </c>
      <c r="AQ303" s="129">
        <v>2.9225414000000002E-2</v>
      </c>
      <c r="AR303" s="129">
        <v>1.4144686999999999E-3</v>
      </c>
      <c r="AS303" s="129">
        <v>7.1277247000000005E-4</v>
      </c>
      <c r="AT303" s="172">
        <f t="shared" si="75"/>
        <v>1.7521231038537001E-6</v>
      </c>
      <c r="AU303" s="172">
        <f t="shared" si="76"/>
        <v>5.2310230838268403E-9</v>
      </c>
      <c r="AV303" s="185">
        <f t="shared" si="77"/>
        <v>9.9828076963199994E-2</v>
      </c>
      <c r="AW303" s="121">
        <v>1.7168217999999999E-6</v>
      </c>
      <c r="AX303" s="121">
        <v>5.1857033999999998E-9</v>
      </c>
      <c r="AY303" s="121">
        <v>1.4138537999999999E-13</v>
      </c>
      <c r="AZ303" s="121">
        <v>5.4895999999999997E-9</v>
      </c>
      <c r="BA303" s="121">
        <v>0</v>
      </c>
      <c r="BB303" s="121">
        <v>7.0235229999999994E-11</v>
      </c>
      <c r="BC303" s="121">
        <v>2.9699878999999999E-8</v>
      </c>
      <c r="BD303" s="121">
        <v>1.6017058999999999E-11</v>
      </c>
      <c r="BE303" s="121">
        <v>2.9142121999999999E-11</v>
      </c>
      <c r="BF303" s="121">
        <v>0</v>
      </c>
      <c r="BG303" s="121">
        <v>0</v>
      </c>
      <c r="BH303" s="121">
        <v>1.7618661E-14</v>
      </c>
      <c r="BI303" s="121">
        <v>1.2281001999999999E-15</v>
      </c>
      <c r="BJ303" s="121">
        <v>2.7068564000000001E-16</v>
      </c>
      <c r="BK303" s="121">
        <v>4.8986577000000003E-12</v>
      </c>
      <c r="BL303" s="121">
        <v>3.6690966E-11</v>
      </c>
      <c r="BM303" s="121">
        <v>0</v>
      </c>
      <c r="BN303" s="121">
        <v>6.1369632000000002E-6</v>
      </c>
      <c r="BO303" s="121">
        <v>9.9821939999999998E-2</v>
      </c>
      <c r="BP303" s="121">
        <v>0</v>
      </c>
      <c r="BQ303" s="121">
        <v>0</v>
      </c>
      <c r="BR303" s="121">
        <v>0</v>
      </c>
      <c r="BT303" s="71">
        <v>5.9407363999999998E-5</v>
      </c>
      <c r="BU303" s="71">
        <v>2.0091458999999999E-7</v>
      </c>
      <c r="BV303" s="71">
        <v>4.5287636999999998E-5</v>
      </c>
      <c r="BW303" s="71">
        <v>2.8682915999999999E-8</v>
      </c>
      <c r="BX303" s="71">
        <v>4.3264946999999998E-7</v>
      </c>
      <c r="BY303" s="71">
        <v>0</v>
      </c>
      <c r="BZ303" s="71">
        <v>0</v>
      </c>
      <c r="CA303" s="71">
        <v>0</v>
      </c>
      <c r="CB303" s="71">
        <v>4.9387357000000002E-8</v>
      </c>
      <c r="CC303" s="71">
        <v>2.5963526000000003E-7</v>
      </c>
      <c r="CD303" s="71">
        <v>0</v>
      </c>
      <c r="CE303" s="71">
        <v>0</v>
      </c>
      <c r="CF303" s="71">
        <v>0</v>
      </c>
      <c r="CG303" s="71">
        <v>8.9924706999999997E-7</v>
      </c>
      <c r="CH303" s="71">
        <v>1.224921E-5</v>
      </c>
      <c r="CI303" s="71">
        <v>1.0298686E-15</v>
      </c>
      <c r="CJ303" s="71">
        <v>0</v>
      </c>
      <c r="CL303" s="186">
        <v>0</v>
      </c>
      <c r="CM303" s="186">
        <v>1.4912426999999999</v>
      </c>
      <c r="CN303" s="187">
        <v>4.6877170000000001E-4</v>
      </c>
      <c r="CO303" s="186">
        <v>1.3746284000000001E-4</v>
      </c>
      <c r="CP303" s="186">
        <v>8.4160300999999993E-12</v>
      </c>
      <c r="CQ303" s="186">
        <v>9.812940099999999E-10</v>
      </c>
      <c r="CR303" s="186">
        <v>1.5843498E-5</v>
      </c>
      <c r="CS303" s="186">
        <v>1.0310164E-3</v>
      </c>
      <c r="CT303" s="186">
        <v>0</v>
      </c>
      <c r="CU303" s="186">
        <v>0</v>
      </c>
      <c r="CW303" s="88" t="s">
        <v>826</v>
      </c>
      <c r="CX303" s="161" t="s">
        <v>2958</v>
      </c>
    </row>
    <row r="304" spans="1:102" ht="14.4">
      <c r="A304" t="s">
        <v>1652</v>
      </c>
      <c r="B304" s="92" t="s">
        <v>896</v>
      </c>
      <c r="C304" s="126" t="str">
        <f t="shared" si="73"/>
        <v>A.030.36.115</v>
      </c>
      <c r="D304" s="11" t="s">
        <v>1707</v>
      </c>
      <c r="E304" s="125" t="s">
        <v>878</v>
      </c>
      <c r="F304" s="128" t="str">
        <f t="shared" si="74"/>
        <v>Palm oil methyl ester</v>
      </c>
      <c r="G304" s="131">
        <f t="shared" si="84"/>
        <v>0.23565258963249999</v>
      </c>
      <c r="H304" s="183">
        <f t="shared" si="85"/>
        <v>4.6629428710000002E-3</v>
      </c>
      <c r="I304" s="183">
        <f t="shared" si="86"/>
        <v>2.9224983055000002E-3</v>
      </c>
      <c r="J304" s="184">
        <f t="shared" si="87"/>
        <v>4.3992845600000004E-4</v>
      </c>
      <c r="K304" s="183">
        <v>0.22762721999999999</v>
      </c>
      <c r="L304" s="146">
        <v>1.0375796E-3</v>
      </c>
      <c r="M304" s="146">
        <v>1.7002362E-3</v>
      </c>
      <c r="N304" s="146">
        <v>4.0461376000000002E-3</v>
      </c>
      <c r="O304" s="188">
        <v>2.2479951E-4</v>
      </c>
      <c r="P304" s="146">
        <v>2.6755130999999999E-5</v>
      </c>
      <c r="Q304" s="146">
        <v>3.6525062999999999E-4</v>
      </c>
      <c r="R304" s="188">
        <v>1.8351722999999999E-4</v>
      </c>
      <c r="S304" s="146">
        <v>5.5093926000000002E-5</v>
      </c>
      <c r="T304" s="146">
        <v>0</v>
      </c>
      <c r="U304" s="188">
        <v>3.8483453000000002E-4</v>
      </c>
      <c r="V304" s="188">
        <v>1.1652754999999999E-6</v>
      </c>
      <c r="W304" s="146">
        <v>0</v>
      </c>
      <c r="X304" s="146">
        <v>0</v>
      </c>
      <c r="Z304" s="157">
        <f t="shared" si="78"/>
        <v>1.5175148000000001</v>
      </c>
      <c r="AB304" s="131">
        <f t="shared" si="79"/>
        <v>0.22762721999999999</v>
      </c>
      <c r="AC304" s="131">
        <f t="shared" si="80"/>
        <v>7.5842759010000009E-3</v>
      </c>
      <c r="AD304" s="131">
        <f t="shared" si="81"/>
        <v>2.9213330300000002E-3</v>
      </c>
      <c r="AE304" s="131">
        <f t="shared" si="82"/>
        <v>2.9224983055000002E-3</v>
      </c>
      <c r="AF304" s="131">
        <f t="shared" si="83"/>
        <v>4.3992845600000004E-4</v>
      </c>
      <c r="AH304">
        <v>8.5251218000000009</v>
      </c>
      <c r="AI304" s="71">
        <v>8.4563656999999992</v>
      </c>
      <c r="AJ304" s="71">
        <v>4.7805530999999998E-2</v>
      </c>
      <c r="AK304" s="71">
        <v>0</v>
      </c>
      <c r="AL304" s="71">
        <v>0</v>
      </c>
      <c r="AM304" s="71">
        <v>1.1710585000000001E-2</v>
      </c>
      <c r="AN304" s="71">
        <v>9.2399547000000005E-3</v>
      </c>
      <c r="AP304" s="129">
        <v>2.9355411000000001E-2</v>
      </c>
      <c r="AQ304" s="129">
        <v>2.7422232000000001E-2</v>
      </c>
      <c r="AR304" s="129">
        <v>1.329361E-3</v>
      </c>
      <c r="AS304" s="129">
        <v>6.0381751E-4</v>
      </c>
      <c r="AT304" s="172">
        <f t="shared" si="75"/>
        <v>1.6440187409952E-6</v>
      </c>
      <c r="AU304" s="172">
        <f t="shared" si="76"/>
        <v>4.9162758711705101E-9</v>
      </c>
      <c r="AV304" s="185">
        <f t="shared" si="77"/>
        <v>8.4568279287000003E-2</v>
      </c>
      <c r="AW304" s="121">
        <v>1.6160733E-6</v>
      </c>
      <c r="AX304" s="121">
        <v>4.8816534999999999E-9</v>
      </c>
      <c r="AY304" s="121">
        <v>1.3308114E-13</v>
      </c>
      <c r="AZ304" s="121">
        <v>5.4895999999999997E-9</v>
      </c>
      <c r="BA304" s="121">
        <v>0</v>
      </c>
      <c r="BB304" s="121">
        <v>5.4924189999999998E-11</v>
      </c>
      <c r="BC304" s="121">
        <v>2.2369592E-8</v>
      </c>
      <c r="BD304" s="121">
        <v>1.2525395E-11</v>
      </c>
      <c r="BE304" s="121">
        <v>2.1949495999999999E-11</v>
      </c>
      <c r="BF304" s="121">
        <v>0</v>
      </c>
      <c r="BG304" s="121">
        <v>0</v>
      </c>
      <c r="BH304" s="121">
        <v>1.3270163000000001E-14</v>
      </c>
      <c r="BI304" s="121">
        <v>9.2499034000000001E-16</v>
      </c>
      <c r="BJ304" s="121">
        <v>2.0387716999999999E-16</v>
      </c>
      <c r="BK304" s="121">
        <v>3.6896102000000002E-12</v>
      </c>
      <c r="BL304" s="121">
        <v>2.7635195E-11</v>
      </c>
      <c r="BM304" s="121">
        <v>0</v>
      </c>
      <c r="BN304" s="121">
        <v>4.622287E-6</v>
      </c>
      <c r="BO304" s="121">
        <v>8.4563657E-2</v>
      </c>
      <c r="BP304" s="121">
        <v>0</v>
      </c>
      <c r="BQ304" s="121">
        <v>0</v>
      </c>
      <c r="BR304" s="121">
        <v>0</v>
      </c>
      <c r="BT304" s="71">
        <v>5.4251642000000002E-5</v>
      </c>
      <c r="BU304" s="71">
        <v>1.5132645999999999E-7</v>
      </c>
      <c r="BV304" s="71">
        <v>4.2312340000000001E-5</v>
      </c>
      <c r="BW304" s="71">
        <v>2.2478019000000001E-8</v>
      </c>
      <c r="BX304" s="71">
        <v>3.2586637999999999E-7</v>
      </c>
      <c r="BY304" s="71">
        <v>0</v>
      </c>
      <c r="BZ304" s="71">
        <v>0</v>
      </c>
      <c r="CA304" s="71">
        <v>0</v>
      </c>
      <c r="CB304" s="71">
        <v>3.7197964000000002E-8</v>
      </c>
      <c r="CC304" s="71">
        <v>2.4994503999999999E-7</v>
      </c>
      <c r="CD304" s="71">
        <v>0</v>
      </c>
      <c r="CE304" s="71">
        <v>0</v>
      </c>
      <c r="CF304" s="71">
        <v>0</v>
      </c>
      <c r="CG304" s="71">
        <v>7.8326426000000003E-7</v>
      </c>
      <c r="CH304" s="71">
        <v>1.0369224E-5</v>
      </c>
      <c r="CI304" s="71">
        <v>7.7568461999999997E-16</v>
      </c>
      <c r="CJ304" s="71">
        <v>0</v>
      </c>
      <c r="CL304" s="186">
        <v>0</v>
      </c>
      <c r="CM304" s="186">
        <v>1.3859748000000001</v>
      </c>
      <c r="CN304" s="187">
        <v>4.6445785000000001E-4</v>
      </c>
      <c r="CO304" s="186">
        <v>1.0353536E-4</v>
      </c>
      <c r="CP304" s="186">
        <v>6.3388528000000002E-12</v>
      </c>
      <c r="CQ304" s="186">
        <v>7.3909885999999995E-10</v>
      </c>
      <c r="CR304" s="186">
        <v>1.1933132E-5</v>
      </c>
      <c r="CS304" s="186">
        <v>7.7654915000000002E-4</v>
      </c>
      <c r="CT304" s="186">
        <v>0</v>
      </c>
      <c r="CU304" s="186">
        <v>0</v>
      </c>
      <c r="CW304" s="88" t="s">
        <v>826</v>
      </c>
      <c r="CX304" s="161" t="s">
        <v>2959</v>
      </c>
    </row>
    <row r="305" spans="1:102" ht="14.4">
      <c r="A305" t="s">
        <v>1653</v>
      </c>
      <c r="B305" s="92" t="s">
        <v>896</v>
      </c>
      <c r="C305" s="126" t="str">
        <f t="shared" si="73"/>
        <v>A.030.36.116</v>
      </c>
      <c r="D305" s="11" t="s">
        <v>1707</v>
      </c>
      <c r="E305" s="125" t="s">
        <v>878</v>
      </c>
      <c r="F305" s="128" t="str">
        <f t="shared" si="74"/>
        <v>Triethanolamine</v>
      </c>
      <c r="G305" s="131">
        <f t="shared" si="84"/>
        <v>0.49632994083900006</v>
      </c>
      <c r="H305" s="183">
        <f t="shared" si="85"/>
        <v>1.8296440750000004E-2</v>
      </c>
      <c r="I305" s="183">
        <f t="shared" si="86"/>
        <v>2.5376336349000002E-2</v>
      </c>
      <c r="J305" s="184">
        <f t="shared" si="87"/>
        <v>3.8582037400000002E-3</v>
      </c>
      <c r="K305" s="183">
        <v>0.44879896000000002</v>
      </c>
      <c r="L305" s="146">
        <v>9.0996467999999997E-3</v>
      </c>
      <c r="M305" s="146">
        <v>1.4911192E-2</v>
      </c>
      <c r="N305" s="146">
        <v>1.5798441999999999E-2</v>
      </c>
      <c r="O305" s="188">
        <v>1.9715076000000002E-3</v>
      </c>
      <c r="P305" s="188">
        <v>2.346444E-4</v>
      </c>
      <c r="Q305" s="146">
        <v>2.9184675E-4</v>
      </c>
      <c r="R305" s="188">
        <v>1.3552779999999999E-3</v>
      </c>
      <c r="S305" s="188">
        <v>4.8317763999999999E-4</v>
      </c>
      <c r="T305" s="146">
        <v>0</v>
      </c>
      <c r="U305" s="188">
        <v>3.3750261000000002E-3</v>
      </c>
      <c r="V305" s="188">
        <v>1.0219549E-5</v>
      </c>
      <c r="W305" s="146">
        <v>0</v>
      </c>
      <c r="X305" s="146">
        <v>0</v>
      </c>
      <c r="Z305" s="157">
        <f t="shared" si="78"/>
        <v>2.9919930666666668</v>
      </c>
      <c r="AB305" s="131">
        <f t="shared" si="79"/>
        <v>0.44879896000000002</v>
      </c>
      <c r="AC305" s="131">
        <f t="shared" si="80"/>
        <v>4.3662557549999995E-2</v>
      </c>
      <c r="AD305" s="131">
        <f t="shared" si="81"/>
        <v>2.5366116800000001E-2</v>
      </c>
      <c r="AE305" s="131">
        <f t="shared" si="82"/>
        <v>2.5376336349000002E-2</v>
      </c>
      <c r="AF305" s="131">
        <f t="shared" si="83"/>
        <v>3.8582037400000002E-3</v>
      </c>
      <c r="AH305">
        <v>79.439255000000003</v>
      </c>
      <c r="AI305" s="71">
        <v>78.836259999999996</v>
      </c>
      <c r="AJ305" s="71">
        <v>0.41925790000000002</v>
      </c>
      <c r="AK305" s="71">
        <v>0</v>
      </c>
      <c r="AL305" s="71">
        <v>0</v>
      </c>
      <c r="AM305" s="71">
        <v>0.10270266</v>
      </c>
      <c r="AN305" s="71">
        <v>8.1035059000000007E-2</v>
      </c>
      <c r="AP305" s="129">
        <v>5.8638827999999997E-2</v>
      </c>
      <c r="AQ305" s="129">
        <v>5.0618944999999999E-2</v>
      </c>
      <c r="AR305" s="129">
        <v>2.3906842000000002E-3</v>
      </c>
      <c r="AS305" s="129">
        <v>5.6291984000000003E-3</v>
      </c>
      <c r="AT305" s="172">
        <f t="shared" si="75"/>
        <v>3.0347089052330001E-6</v>
      </c>
      <c r="AU305" s="172">
        <f t="shared" si="76"/>
        <v>8.8412876518982019E-9</v>
      </c>
      <c r="AV305" s="185">
        <f t="shared" si="77"/>
        <v>0.78840313778500004</v>
      </c>
      <c r="AW305" s="121">
        <v>2.8350383E-6</v>
      </c>
      <c r="AX305" s="121">
        <v>8.5549804999999999E-9</v>
      </c>
      <c r="AY305" s="121">
        <v>2.3366337000000002E-13</v>
      </c>
      <c r="AZ305" s="121">
        <v>2.8032E-9</v>
      </c>
      <c r="BA305" s="121">
        <v>0</v>
      </c>
      <c r="BB305" s="121">
        <v>4.0977446999999998E-10</v>
      </c>
      <c r="BC305" s="121">
        <v>1.9618290999999999E-7</v>
      </c>
      <c r="BD305" s="121">
        <v>9.3448567999999998E-11</v>
      </c>
      <c r="BE305" s="121">
        <v>1.9249864E-10</v>
      </c>
      <c r="BF305" s="121">
        <v>0</v>
      </c>
      <c r="BG305" s="121">
        <v>0</v>
      </c>
      <c r="BH305" s="121">
        <v>1.1638028000000001E-13</v>
      </c>
      <c r="BI305" s="121">
        <v>8.1122309000000003E-15</v>
      </c>
      <c r="BJ305" s="121">
        <v>1.7880172999999999E-15</v>
      </c>
      <c r="BK305" s="121">
        <v>3.2358142999999999E-11</v>
      </c>
      <c r="BL305" s="121">
        <v>2.4236262000000002E-10</v>
      </c>
      <c r="BM305" s="121">
        <v>0</v>
      </c>
      <c r="BN305" s="121">
        <v>4.0537785000000002E-5</v>
      </c>
      <c r="BO305" s="121">
        <v>0.78836260000000002</v>
      </c>
      <c r="BP305" s="121">
        <v>0</v>
      </c>
      <c r="BQ305" s="121">
        <v>0</v>
      </c>
      <c r="BR305" s="121">
        <v>0</v>
      </c>
      <c r="BT305" s="71">
        <v>1.8810524000000001E-4</v>
      </c>
      <c r="BU305" s="71">
        <v>1.3271438E-6</v>
      </c>
      <c r="BV305" s="71">
        <v>8.3424704999999995E-5</v>
      </c>
      <c r="BW305" s="71">
        <v>1.6608222E-7</v>
      </c>
      <c r="BX305" s="71">
        <v>2.8578712999999999E-6</v>
      </c>
      <c r="BY305" s="71">
        <v>0</v>
      </c>
      <c r="BZ305" s="71">
        <v>0</v>
      </c>
      <c r="CA305" s="71">
        <v>0</v>
      </c>
      <c r="CB305" s="71">
        <v>3.2622878999999998E-7</v>
      </c>
      <c r="CC305" s="71">
        <v>2.6162993999999999E-7</v>
      </c>
      <c r="CD305" s="71">
        <v>0</v>
      </c>
      <c r="CE305" s="71">
        <v>0</v>
      </c>
      <c r="CF305" s="71">
        <v>0</v>
      </c>
      <c r="CG305" s="71">
        <v>3.1061071000000001E-6</v>
      </c>
      <c r="CH305" s="71">
        <v>9.6635471999999997E-5</v>
      </c>
      <c r="CI305" s="71">
        <v>6.8028091999999999E-15</v>
      </c>
      <c r="CJ305" s="71">
        <v>0</v>
      </c>
      <c r="CL305" s="186">
        <v>0</v>
      </c>
      <c r="CM305" s="186">
        <v>2.9646330000000001</v>
      </c>
      <c r="CN305" s="187">
        <v>1.179119E-4</v>
      </c>
      <c r="CO305" s="186">
        <v>9.0801246000000004E-4</v>
      </c>
      <c r="CP305" s="186">
        <v>5.5592189000000002E-11</v>
      </c>
      <c r="CQ305" s="186">
        <v>6.4819495000000002E-9</v>
      </c>
      <c r="CR305" s="186">
        <v>1.0465441999999999E-4</v>
      </c>
      <c r="CS305" s="186">
        <v>6.8103911999999999E-3</v>
      </c>
      <c r="CT305" s="186">
        <v>0</v>
      </c>
      <c r="CU305" s="186">
        <v>0</v>
      </c>
      <c r="CW305" s="85" t="s">
        <v>854</v>
      </c>
      <c r="CX305" s="161" t="s">
        <v>2960</v>
      </c>
    </row>
    <row r="306" spans="1:102" ht="14.4">
      <c r="B306" s="92"/>
      <c r="C306" s="126"/>
      <c r="D306" s="1" t="s">
        <v>1708</v>
      </c>
      <c r="E306" s="125"/>
      <c r="J306" s="158"/>
      <c r="O306" s="4"/>
      <c r="P306" s="4"/>
      <c r="R306" s="4"/>
      <c r="S306" s="4"/>
      <c r="U306" s="4"/>
      <c r="V306" s="4"/>
      <c r="AT306" s="4"/>
      <c r="AU306" s="4"/>
      <c r="AV306" s="16"/>
      <c r="CN306" s="97"/>
      <c r="CW306" s="90"/>
      <c r="CX306" s="170"/>
    </row>
    <row r="307" spans="1:102" ht="14.4">
      <c r="A307" t="s">
        <v>1006</v>
      </c>
      <c r="B307" s="92" t="s">
        <v>896</v>
      </c>
      <c r="C307" s="126" t="str">
        <f t="shared" si="73"/>
        <v>A.030.38.101</v>
      </c>
      <c r="D307" s="11" t="s">
        <v>1708</v>
      </c>
      <c r="E307" s="125" t="s">
        <v>878</v>
      </c>
      <c r="F307" s="128" t="str">
        <f t="shared" si="74"/>
        <v>C12–C13 sodium alkyl ether sulphate. 2 EO</v>
      </c>
      <c r="G307" s="131">
        <f t="shared" si="84"/>
        <v>0.3996373413389</v>
      </c>
      <c r="H307" s="183">
        <f t="shared" si="85"/>
        <v>1.5180937280000001E-2</v>
      </c>
      <c r="I307" s="183">
        <f t="shared" si="86"/>
        <v>2.0965015078900001E-2</v>
      </c>
      <c r="J307" s="184">
        <f t="shared" si="87"/>
        <v>3.1873789800000002E-3</v>
      </c>
      <c r="K307" s="183">
        <v>0.36030401000000001</v>
      </c>
      <c r="L307" s="146">
        <v>7.5174938000000004E-3</v>
      </c>
      <c r="M307" s="146">
        <v>1.2318587000000001E-2</v>
      </c>
      <c r="N307" s="146">
        <v>1.3108793000000001E-2</v>
      </c>
      <c r="O307" s="146">
        <v>1.6287221E-3</v>
      </c>
      <c r="P307" s="188">
        <v>1.9384685000000001E-4</v>
      </c>
      <c r="Q307" s="146">
        <v>2.4957533000000002E-4</v>
      </c>
      <c r="R307" s="146">
        <v>1.1204915999999999E-3</v>
      </c>
      <c r="S307" s="188">
        <v>3.9916768000000002E-4</v>
      </c>
      <c r="T307" s="146">
        <v>0</v>
      </c>
      <c r="U307" s="188">
        <v>2.7882113000000002E-3</v>
      </c>
      <c r="V307" s="188">
        <v>8.4426789000000006E-6</v>
      </c>
      <c r="W307" s="146">
        <v>0</v>
      </c>
      <c r="X307" s="146">
        <v>0</v>
      </c>
      <c r="Z307" s="157">
        <f t="shared" si="78"/>
        <v>2.4020267333333334</v>
      </c>
      <c r="AB307" s="131">
        <f t="shared" si="79"/>
        <v>0.36030401000000001</v>
      </c>
      <c r="AC307" s="131">
        <f t="shared" si="80"/>
        <v>3.6137509680000006E-2</v>
      </c>
      <c r="AD307" s="131">
        <f t="shared" si="81"/>
        <v>2.0956572400000002E-2</v>
      </c>
      <c r="AE307" s="131">
        <f t="shared" si="82"/>
        <v>2.0965015078899998E-2</v>
      </c>
      <c r="AF307" s="131">
        <f t="shared" si="83"/>
        <v>3.1873789800000002E-3</v>
      </c>
      <c r="AH307">
        <v>70.783195000000006</v>
      </c>
      <c r="AI307" s="71">
        <v>70.285042000000004</v>
      </c>
      <c r="AJ307" s="71">
        <v>0.34636165000000002</v>
      </c>
      <c r="AK307" s="71">
        <v>0</v>
      </c>
      <c r="AL307" s="71">
        <v>0</v>
      </c>
      <c r="AM307" s="71">
        <v>8.4845780999999995E-2</v>
      </c>
      <c r="AN307" s="71">
        <v>6.6945515999999997E-2</v>
      </c>
      <c r="AP307" s="129">
        <v>4.7589975999999999E-2</v>
      </c>
      <c r="AQ307" s="129">
        <v>4.0651492999999997E-2</v>
      </c>
      <c r="AR307" s="129">
        <v>1.9198920000000001E-3</v>
      </c>
      <c r="AS307" s="129">
        <v>5.0185910999999998E-3</v>
      </c>
      <c r="AT307" s="172">
        <f t="shared" si="75"/>
        <v>2.4371399222319999E-6</v>
      </c>
      <c r="AU307" s="172">
        <f t="shared" si="76"/>
        <v>7.1001922281347998E-9</v>
      </c>
      <c r="AV307" s="185">
        <f t="shared" si="77"/>
        <v>0.70288390949199997</v>
      </c>
      <c r="AW307" s="121">
        <v>2.2742681999999998E-6</v>
      </c>
      <c r="AX307" s="121">
        <v>6.8636708000000004E-9</v>
      </c>
      <c r="AY307" s="121">
        <v>1.8745297000000001E-13</v>
      </c>
      <c r="AZ307" s="121">
        <v>2.336E-10</v>
      </c>
      <c r="BA307" s="121">
        <v>0</v>
      </c>
      <c r="BB307" s="121">
        <v>3.3852708999999998E-10</v>
      </c>
      <c r="BC307" s="121">
        <v>1.6207263999999999E-7</v>
      </c>
      <c r="BD307" s="121">
        <v>7.7200690999999994E-11</v>
      </c>
      <c r="BE307" s="121">
        <v>1.5902896000000001E-10</v>
      </c>
      <c r="BF307" s="121">
        <v>0</v>
      </c>
      <c r="BG307" s="121">
        <v>0</v>
      </c>
      <c r="BH307" s="121">
        <v>9.6145270000000005E-14</v>
      </c>
      <c r="BI307" s="121">
        <v>6.7017596000000003E-15</v>
      </c>
      <c r="BJ307" s="121">
        <v>1.4771352000000001E-15</v>
      </c>
      <c r="BK307" s="121">
        <v>2.6732042E-11</v>
      </c>
      <c r="BL307" s="121">
        <v>2.0022309999999999E-10</v>
      </c>
      <c r="BM307" s="121">
        <v>0</v>
      </c>
      <c r="BN307" s="121">
        <v>3.3489492000000003E-5</v>
      </c>
      <c r="BO307" s="121">
        <v>0.70285041999999998</v>
      </c>
      <c r="BP307" s="121">
        <v>0</v>
      </c>
      <c r="BQ307" s="121">
        <v>0</v>
      </c>
      <c r="BR307" s="121">
        <v>0</v>
      </c>
      <c r="BT307" s="71">
        <v>1.5975631E-4</v>
      </c>
      <c r="BU307" s="71">
        <v>1.0963937E-6</v>
      </c>
      <c r="BV307" s="71">
        <v>6.6974878999999997E-5</v>
      </c>
      <c r="BW307" s="71">
        <v>1.3730574999999999E-7</v>
      </c>
      <c r="BX307" s="71">
        <v>2.3609740000000001E-6</v>
      </c>
      <c r="BY307" s="71">
        <v>0</v>
      </c>
      <c r="BZ307" s="71">
        <v>0</v>
      </c>
      <c r="CA307" s="71">
        <v>0</v>
      </c>
      <c r="CB307" s="71">
        <v>2.6950748E-7</v>
      </c>
      <c r="CC307" s="71">
        <v>2.2174630999999999E-7</v>
      </c>
      <c r="CD307" s="71">
        <v>0</v>
      </c>
      <c r="CE307" s="71">
        <v>0</v>
      </c>
      <c r="CF307" s="71">
        <v>0</v>
      </c>
      <c r="CG307" s="71">
        <v>2.5769873000000002E-6</v>
      </c>
      <c r="CH307" s="71">
        <v>8.6118512000000005E-5</v>
      </c>
      <c r="CI307" s="71">
        <v>5.6200067000000002E-15</v>
      </c>
      <c r="CJ307" s="71">
        <v>0</v>
      </c>
      <c r="CL307" s="186">
        <v>0</v>
      </c>
      <c r="CM307" s="186">
        <v>2.3660667000000002</v>
      </c>
      <c r="CN307" s="187">
        <v>1.1072215E-4</v>
      </c>
      <c r="CO307" s="186">
        <v>7.5013657999999995E-4</v>
      </c>
      <c r="CP307" s="186">
        <v>4.5926391000000001E-11</v>
      </c>
      <c r="CQ307" s="186">
        <v>5.3549346999999997E-9</v>
      </c>
      <c r="CR307" s="186">
        <v>8.6458184000000001E-5</v>
      </c>
      <c r="CS307" s="186">
        <v>5.6262702999999997E-3</v>
      </c>
      <c r="CT307" s="186">
        <v>0</v>
      </c>
      <c r="CU307" s="186">
        <v>0</v>
      </c>
      <c r="CW307" s="88" t="s">
        <v>826</v>
      </c>
      <c r="CX307" s="161" t="s">
        <v>2961</v>
      </c>
    </row>
    <row r="308" spans="1:102" ht="14.4">
      <c r="A308" t="s">
        <v>1007</v>
      </c>
      <c r="B308" s="92" t="s">
        <v>896</v>
      </c>
      <c r="C308" s="126" t="str">
        <f t="shared" si="73"/>
        <v>A.030.38.102</v>
      </c>
      <c r="D308" s="11" t="s">
        <v>1708</v>
      </c>
      <c r="E308" s="125" t="s">
        <v>878</v>
      </c>
      <c r="F308" s="128" t="str">
        <f t="shared" si="74"/>
        <v>C12–C14 alcohol ethoxylate. 3 EO</v>
      </c>
      <c r="G308" s="131">
        <f t="shared" si="84"/>
        <v>0.30184337094619995</v>
      </c>
      <c r="H308" s="183">
        <f t="shared" si="85"/>
        <v>8.8511484809999999E-3</v>
      </c>
      <c r="I308" s="183">
        <f t="shared" si="86"/>
        <v>1.00875925952E-2</v>
      </c>
      <c r="J308" s="184">
        <f t="shared" si="87"/>
        <v>1.53097987E-3</v>
      </c>
      <c r="K308" s="183">
        <v>0.28137364999999998</v>
      </c>
      <c r="L308" s="146">
        <v>3.6108450000000001E-3</v>
      </c>
      <c r="M308" s="146">
        <v>5.9169332000000002E-3</v>
      </c>
      <c r="N308" s="146">
        <v>7.6546095999999999E-3</v>
      </c>
      <c r="O308" s="146">
        <v>7.8231701E-4</v>
      </c>
      <c r="P308" s="188">
        <v>9.3109611000000004E-5</v>
      </c>
      <c r="Q308" s="146">
        <v>3.2111226000000002E-4</v>
      </c>
      <c r="R308" s="146">
        <v>5.5575915999999997E-4</v>
      </c>
      <c r="S308" s="146">
        <v>1.9173047E-4</v>
      </c>
      <c r="T308" s="146">
        <v>0</v>
      </c>
      <c r="U308" s="188">
        <v>1.3392494E-3</v>
      </c>
      <c r="V308" s="188">
        <v>4.0552352000000004E-6</v>
      </c>
      <c r="W308" s="146">
        <v>0</v>
      </c>
      <c r="X308" s="146">
        <v>0</v>
      </c>
      <c r="Z308" s="157">
        <f t="shared" si="78"/>
        <v>1.8758243333333333</v>
      </c>
      <c r="AB308" s="131">
        <f t="shared" si="79"/>
        <v>0.28137364999999998</v>
      </c>
      <c r="AC308" s="131">
        <f t="shared" si="80"/>
        <v>1.8934685840999999E-2</v>
      </c>
      <c r="AD308" s="131">
        <f t="shared" si="81"/>
        <v>1.008353736E-2</v>
      </c>
      <c r="AE308" s="131">
        <f t="shared" si="82"/>
        <v>1.0087592595200002E-2</v>
      </c>
      <c r="AF308" s="131">
        <f t="shared" si="83"/>
        <v>1.53097987E-3</v>
      </c>
      <c r="AH308">
        <v>35.293278000000001</v>
      </c>
      <c r="AI308" s="71">
        <v>35.054001999999997</v>
      </c>
      <c r="AJ308" s="71">
        <v>0.16636638000000001</v>
      </c>
      <c r="AK308" s="71">
        <v>0</v>
      </c>
      <c r="AL308" s="71">
        <v>0</v>
      </c>
      <c r="AM308" s="71">
        <v>4.0753603999999999E-2</v>
      </c>
      <c r="AN308" s="71">
        <v>3.2155648000000002E-2</v>
      </c>
      <c r="AP308" s="129">
        <v>3.6877962E-2</v>
      </c>
      <c r="AQ308" s="129">
        <v>3.2804839000000002E-2</v>
      </c>
      <c r="AR308" s="129">
        <v>1.5701529999999999E-3</v>
      </c>
      <c r="AS308" s="129">
        <v>2.5029706E-3</v>
      </c>
      <c r="AT308" s="172">
        <f t="shared" si="75"/>
        <v>1.9667169826150003E-6</v>
      </c>
      <c r="AU308" s="172">
        <f t="shared" si="76"/>
        <v>5.80677877409192E-9</v>
      </c>
      <c r="AV308" s="185">
        <f t="shared" si="77"/>
        <v>0.35055610586200003</v>
      </c>
      <c r="AW308" s="121">
        <v>1.8851472000000001E-6</v>
      </c>
      <c r="AX308" s="121">
        <v>5.6919841999999997E-9</v>
      </c>
      <c r="AY308" s="121">
        <v>1.5530651999999999E-13</v>
      </c>
      <c r="AZ308" s="121">
        <v>3.4456000000000002E-9</v>
      </c>
      <c r="BA308" s="121">
        <v>0</v>
      </c>
      <c r="BB308" s="121">
        <v>1.6752323999999999E-10</v>
      </c>
      <c r="BC308" s="121">
        <v>7.7847647E-8</v>
      </c>
      <c r="BD308" s="121">
        <v>3.8203472000000002E-11</v>
      </c>
      <c r="BE308" s="121">
        <v>7.6385685999999998E-11</v>
      </c>
      <c r="BF308" s="121">
        <v>0</v>
      </c>
      <c r="BG308" s="121">
        <v>0</v>
      </c>
      <c r="BH308" s="121">
        <v>4.6181039000000001E-14</v>
      </c>
      <c r="BI308" s="121">
        <v>3.2190269999999999E-15</v>
      </c>
      <c r="BJ308" s="121">
        <v>7.0950592000000001E-16</v>
      </c>
      <c r="BK308" s="121">
        <v>1.2840085E-11</v>
      </c>
      <c r="BL308" s="121">
        <v>9.6172290000000006E-11</v>
      </c>
      <c r="BM308" s="121">
        <v>0</v>
      </c>
      <c r="BN308" s="121">
        <v>1.6085862000000001E-5</v>
      </c>
      <c r="BO308" s="121">
        <v>0.35054002000000001</v>
      </c>
      <c r="BP308" s="121">
        <v>0</v>
      </c>
      <c r="BQ308" s="121">
        <v>0</v>
      </c>
      <c r="BR308" s="121">
        <v>0</v>
      </c>
      <c r="BT308" s="71">
        <v>9.8841142999999996E-5</v>
      </c>
      <c r="BU308" s="71">
        <v>5.2662600000000005E-7</v>
      </c>
      <c r="BV308" s="71">
        <v>5.2302960000000001E-5</v>
      </c>
      <c r="BW308" s="71">
        <v>6.8095606999999994E-8</v>
      </c>
      <c r="BX308" s="71">
        <v>1.1340364E-6</v>
      </c>
      <c r="BY308" s="71">
        <v>0</v>
      </c>
      <c r="BZ308" s="71">
        <v>0</v>
      </c>
      <c r="CA308" s="71">
        <v>0</v>
      </c>
      <c r="CB308" s="71">
        <v>1.2945135000000001E-7</v>
      </c>
      <c r="CC308" s="71">
        <v>2.3993534E-7</v>
      </c>
      <c r="CD308" s="71">
        <v>0</v>
      </c>
      <c r="CE308" s="71">
        <v>0</v>
      </c>
      <c r="CF308" s="71">
        <v>0</v>
      </c>
      <c r="CG308" s="71">
        <v>1.4974050999999999E-6</v>
      </c>
      <c r="CH308" s="71">
        <v>4.2942631999999999E-5</v>
      </c>
      <c r="CI308" s="71">
        <v>2.6994333E-15</v>
      </c>
      <c r="CJ308" s="71">
        <v>0</v>
      </c>
      <c r="CL308" s="186">
        <v>0</v>
      </c>
      <c r="CM308" s="186">
        <v>1.7816144</v>
      </c>
      <c r="CN308" s="187">
        <v>3.2641464999999997E-4</v>
      </c>
      <c r="CO308" s="186">
        <v>3.6030984000000001E-4</v>
      </c>
      <c r="CP308" s="186">
        <v>2.2059623000000001E-11</v>
      </c>
      <c r="CQ308" s="186">
        <v>2.5721125000000001E-9</v>
      </c>
      <c r="CR308" s="186">
        <v>4.1528083E-5</v>
      </c>
      <c r="CS308" s="186">
        <v>2.7024419000000002E-3</v>
      </c>
      <c r="CT308" s="186">
        <v>0</v>
      </c>
      <c r="CU308" s="186">
        <v>0</v>
      </c>
      <c r="CW308" s="88" t="s">
        <v>826</v>
      </c>
      <c r="CX308" s="161" t="s">
        <v>2962</v>
      </c>
    </row>
    <row r="309" spans="1:102" ht="14.4">
      <c r="A309" t="s">
        <v>1008</v>
      </c>
      <c r="B309" s="92" t="s">
        <v>896</v>
      </c>
      <c r="C309" s="126" t="str">
        <f t="shared" si="73"/>
        <v>A.030.38.103</v>
      </c>
      <c r="D309" s="11" t="s">
        <v>1708</v>
      </c>
      <c r="E309" s="125" t="s">
        <v>878</v>
      </c>
      <c r="F309" s="128" t="str">
        <f t="shared" si="74"/>
        <v>C12–C14 alcohol ethoxylate. 7 EO</v>
      </c>
      <c r="G309" s="131">
        <f t="shared" si="84"/>
        <v>0.33765513541439995</v>
      </c>
      <c r="H309" s="183">
        <f t="shared" si="85"/>
        <v>1.1373232819999999E-2</v>
      </c>
      <c r="I309" s="183">
        <f t="shared" si="86"/>
        <v>1.4601739294399998E-2</v>
      </c>
      <c r="J309" s="184">
        <f t="shared" si="87"/>
        <v>2.2186233E-3</v>
      </c>
      <c r="K309" s="183">
        <v>0.30946153999999998</v>
      </c>
      <c r="L309" s="146">
        <v>5.2326652999999997E-3</v>
      </c>
      <c r="M309" s="146">
        <v>8.5745388999999995E-3</v>
      </c>
      <c r="N309" s="146">
        <v>9.8304971999999997E-3</v>
      </c>
      <c r="O309" s="188">
        <v>1.1336967E-3</v>
      </c>
      <c r="P309" s="146">
        <v>1.3493003E-4</v>
      </c>
      <c r="Q309" s="146">
        <v>2.7410888999999998E-4</v>
      </c>
      <c r="R309" s="146">
        <v>7.8865844E-4</v>
      </c>
      <c r="S309" s="146">
        <v>2.7784670000000002E-4</v>
      </c>
      <c r="T309" s="146">
        <v>0</v>
      </c>
      <c r="U309" s="188">
        <v>1.9407765999999999E-3</v>
      </c>
      <c r="V309" s="188">
        <v>5.8766543999999998E-6</v>
      </c>
      <c r="W309" s="146">
        <v>0</v>
      </c>
      <c r="X309" s="146">
        <v>0</v>
      </c>
      <c r="Z309" s="157">
        <f t="shared" si="78"/>
        <v>2.0630769333333334</v>
      </c>
      <c r="AB309" s="131">
        <f t="shared" si="79"/>
        <v>0.30946153999999998</v>
      </c>
      <c r="AC309" s="131">
        <f t="shared" si="80"/>
        <v>2.5969095459999997E-2</v>
      </c>
      <c r="AD309" s="131">
        <f t="shared" si="81"/>
        <v>1.4595862639999999E-2</v>
      </c>
      <c r="AE309" s="131">
        <f t="shared" si="82"/>
        <v>1.4601739294399998E-2</v>
      </c>
      <c r="AF309" s="131">
        <f t="shared" si="83"/>
        <v>2.2186233E-3</v>
      </c>
      <c r="AH309">
        <v>53.035992</v>
      </c>
      <c r="AI309" s="71">
        <v>52.689245999999997</v>
      </c>
      <c r="AJ309" s="71">
        <v>0.24109027</v>
      </c>
      <c r="AK309" s="71">
        <v>0</v>
      </c>
      <c r="AL309" s="71">
        <v>0</v>
      </c>
      <c r="AM309" s="71">
        <v>5.9058188999999997E-2</v>
      </c>
      <c r="AN309" s="71">
        <v>4.6598438999999998E-2</v>
      </c>
      <c r="AP309" s="129">
        <v>4.0900001999999998E-2</v>
      </c>
      <c r="AQ309" s="129">
        <v>3.5452732000000001E-2</v>
      </c>
      <c r="AR309" s="129">
        <v>1.6850919E-3</v>
      </c>
      <c r="AS309" s="129">
        <v>3.7621785999999999E-3</v>
      </c>
      <c r="AT309" s="172">
        <f t="shared" si="75"/>
        <v>2.1254635124720002E-6</v>
      </c>
      <c r="AU309" s="172">
        <f t="shared" si="76"/>
        <v>6.2318487449034009E-9</v>
      </c>
      <c r="AV309" s="185">
        <f t="shared" si="77"/>
        <v>0.52691577086700003</v>
      </c>
      <c r="AW309" s="121">
        <v>2.0097423000000001E-6</v>
      </c>
      <c r="AX309" s="121">
        <v>6.0664312999999997E-9</v>
      </c>
      <c r="AY309" s="121">
        <v>1.6560948999999999E-13</v>
      </c>
      <c r="AZ309" s="121">
        <v>2.5112000000000002E-9</v>
      </c>
      <c r="BA309" s="121">
        <v>0</v>
      </c>
      <c r="BB309" s="121">
        <v>2.3891690999999997E-10</v>
      </c>
      <c r="BC309" s="121">
        <v>1.1281312E-7</v>
      </c>
      <c r="BD309" s="121">
        <v>5.4484709E-11</v>
      </c>
      <c r="BE309" s="121">
        <v>1.1069451E-10</v>
      </c>
      <c r="BF309" s="121">
        <v>0</v>
      </c>
      <c r="BG309" s="121">
        <v>0</v>
      </c>
      <c r="BH309" s="121">
        <v>6.6923370000000006E-14</v>
      </c>
      <c r="BI309" s="121">
        <v>4.6648610999999996E-15</v>
      </c>
      <c r="BJ309" s="121">
        <v>1.0281823000000001E-15</v>
      </c>
      <c r="BK309" s="121">
        <v>1.8607241999999999E-11</v>
      </c>
      <c r="BL309" s="121">
        <v>1.3936831999999999E-10</v>
      </c>
      <c r="BM309" s="121">
        <v>0</v>
      </c>
      <c r="BN309" s="121">
        <v>2.3310867E-5</v>
      </c>
      <c r="BO309" s="121">
        <v>0.52689246000000001</v>
      </c>
      <c r="BP309" s="121">
        <v>0</v>
      </c>
      <c r="BQ309" s="121">
        <v>0</v>
      </c>
      <c r="BR309" s="121">
        <v>0</v>
      </c>
      <c r="BT309" s="71">
        <v>1.2689957000000001E-4</v>
      </c>
      <c r="BU309" s="71">
        <v>7.6316140000000001E-7</v>
      </c>
      <c r="BV309" s="71">
        <v>5.7524057999999999E-5</v>
      </c>
      <c r="BW309" s="71">
        <v>9.6653837999999994E-8</v>
      </c>
      <c r="BX309" s="71">
        <v>1.6433917E-6</v>
      </c>
      <c r="BY309" s="71">
        <v>0</v>
      </c>
      <c r="BZ309" s="71">
        <v>0</v>
      </c>
      <c r="CA309" s="71">
        <v>0</v>
      </c>
      <c r="CB309" s="71">
        <v>1.8759476000000001E-7</v>
      </c>
      <c r="CC309" s="71">
        <v>2.209551E-7</v>
      </c>
      <c r="CD309" s="71">
        <v>0</v>
      </c>
      <c r="CE309" s="71">
        <v>0</v>
      </c>
      <c r="CF309" s="71">
        <v>0</v>
      </c>
      <c r="CG309" s="71">
        <v>1.9286921E-6</v>
      </c>
      <c r="CH309" s="71">
        <v>6.4535065999999998E-5</v>
      </c>
      <c r="CI309" s="71">
        <v>3.9118906999999996E-15</v>
      </c>
      <c r="CJ309" s="71">
        <v>0</v>
      </c>
      <c r="CL309" s="186">
        <v>0</v>
      </c>
      <c r="CM309" s="186">
        <v>2.0027868999999998</v>
      </c>
      <c r="CN309" s="187">
        <v>2.1281659999999999E-4</v>
      </c>
      <c r="CO309" s="186">
        <v>5.2214391999999999E-4</v>
      </c>
      <c r="CP309" s="186">
        <v>3.1967758999999999E-11</v>
      </c>
      <c r="CQ309" s="186">
        <v>3.7273832999999998E-9</v>
      </c>
      <c r="CR309" s="186">
        <v>6.0180526999999998E-5</v>
      </c>
      <c r="CS309" s="186">
        <v>3.9162505999999998E-3</v>
      </c>
      <c r="CT309" s="186">
        <v>0</v>
      </c>
      <c r="CU309" s="186">
        <v>0</v>
      </c>
      <c r="CW309" s="88" t="s">
        <v>826</v>
      </c>
      <c r="CX309" s="161" t="s">
        <v>2963</v>
      </c>
    </row>
    <row r="310" spans="1:102" ht="14.4">
      <c r="A310" t="s">
        <v>1009</v>
      </c>
      <c r="B310" s="92" t="s">
        <v>896</v>
      </c>
      <c r="C310" s="126" t="str">
        <f t="shared" si="73"/>
        <v>A.030.38.104</v>
      </c>
      <c r="D310" s="11" t="s">
        <v>1708</v>
      </c>
      <c r="E310" s="125" t="s">
        <v>878</v>
      </c>
      <c r="F310" s="128" t="str">
        <f t="shared" si="74"/>
        <v>C12–C14 amine oxide</v>
      </c>
      <c r="G310" s="131">
        <f t="shared" si="84"/>
        <v>0.4191054730548</v>
      </c>
      <c r="H310" s="183">
        <f t="shared" si="85"/>
        <v>1.2821085689999999E-2</v>
      </c>
      <c r="I310" s="183">
        <f t="shared" si="86"/>
        <v>1.55494855848E-2</v>
      </c>
      <c r="J310" s="184">
        <f t="shared" si="87"/>
        <v>2.3613417799999998E-3</v>
      </c>
      <c r="K310" s="183">
        <v>0.38837356000000001</v>
      </c>
      <c r="L310" s="146">
        <v>5.5692694999999997E-3</v>
      </c>
      <c r="M310" s="146">
        <v>9.1261173999999997E-3</v>
      </c>
      <c r="N310" s="146">
        <v>1.1081647999999999E-2</v>
      </c>
      <c r="O310" s="146">
        <v>1.2066245000000001E-3</v>
      </c>
      <c r="P310" s="188">
        <v>1.4360974E-4</v>
      </c>
      <c r="Q310" s="188">
        <v>3.8920345000000001E-4</v>
      </c>
      <c r="R310" s="146">
        <v>8.4784400000000005E-4</v>
      </c>
      <c r="S310" s="188">
        <v>2.9571988000000001E-4</v>
      </c>
      <c r="T310" s="146">
        <v>0</v>
      </c>
      <c r="U310" s="188">
        <v>2.0656219E-3</v>
      </c>
      <c r="V310" s="188">
        <v>6.2546848000000004E-6</v>
      </c>
      <c r="W310" s="146">
        <v>0</v>
      </c>
      <c r="X310" s="146">
        <v>0</v>
      </c>
      <c r="Z310" s="157">
        <f t="shared" si="78"/>
        <v>2.589157066666667</v>
      </c>
      <c r="AB310" s="131">
        <f t="shared" si="79"/>
        <v>0.38837356000000001</v>
      </c>
      <c r="AC310" s="131">
        <f t="shared" si="80"/>
        <v>2.8364316590000001E-2</v>
      </c>
      <c r="AD310" s="131">
        <f t="shared" si="81"/>
        <v>1.55432309E-2</v>
      </c>
      <c r="AE310" s="131">
        <f t="shared" si="82"/>
        <v>1.55494855848E-2</v>
      </c>
      <c r="AF310" s="131">
        <f t="shared" si="83"/>
        <v>2.3613417799999998E-3</v>
      </c>
      <c r="AH310">
        <v>44.079315000000001</v>
      </c>
      <c r="AI310" s="71">
        <v>43.710262999999998</v>
      </c>
      <c r="AJ310" s="71">
        <v>0.25659900000000002</v>
      </c>
      <c r="AK310" s="71">
        <v>0</v>
      </c>
      <c r="AL310" s="71">
        <v>0</v>
      </c>
      <c r="AM310" s="71">
        <v>6.2857254000000001E-2</v>
      </c>
      <c r="AN310" s="71">
        <v>4.9596000000000001E-2</v>
      </c>
      <c r="AP310" s="129">
        <v>5.0180895000000003E-2</v>
      </c>
      <c r="AQ310" s="129">
        <v>4.4916629999999999E-2</v>
      </c>
      <c r="AR310" s="129">
        <v>2.1431750999999998E-3</v>
      </c>
      <c r="AS310" s="129">
        <v>3.1210898999999999E-3</v>
      </c>
      <c r="AT310" s="172">
        <f t="shared" si="75"/>
        <v>2.6928435525689998E-6</v>
      </c>
      <c r="AU310" s="172">
        <f t="shared" si="76"/>
        <v>7.9259432585846014E-9</v>
      </c>
      <c r="AV310" s="185">
        <f t="shared" si="77"/>
        <v>0.43712744039699997</v>
      </c>
      <c r="AW310" s="121">
        <v>2.5670936E-6</v>
      </c>
      <c r="AX310" s="121">
        <v>7.7495238000000003E-9</v>
      </c>
      <c r="AY310" s="121">
        <v>2.1150494E-13</v>
      </c>
      <c r="AZ310" s="121">
        <v>5.256E-9</v>
      </c>
      <c r="BA310" s="121">
        <v>0</v>
      </c>
      <c r="BB310" s="121">
        <v>2.5571483999999999E-10</v>
      </c>
      <c r="BC310" s="121">
        <v>1.2007010000000001E-7</v>
      </c>
      <c r="BD310" s="121">
        <v>5.8315455999999999E-11</v>
      </c>
      <c r="BE310" s="121">
        <v>1.1781521E-10</v>
      </c>
      <c r="BF310" s="121">
        <v>0</v>
      </c>
      <c r="BG310" s="121">
        <v>0</v>
      </c>
      <c r="BH310" s="121">
        <v>7.1228382000000004E-14</v>
      </c>
      <c r="BI310" s="121">
        <v>4.9649398999999998E-15</v>
      </c>
      <c r="BJ310" s="121">
        <v>1.0943226999999999E-15</v>
      </c>
      <c r="BK310" s="121">
        <v>1.9804198999999999E-11</v>
      </c>
      <c r="BL310" s="121">
        <v>1.4833353E-10</v>
      </c>
      <c r="BM310" s="121">
        <v>0</v>
      </c>
      <c r="BN310" s="121">
        <v>2.4810397000000001E-5</v>
      </c>
      <c r="BO310" s="121">
        <v>0.43710262999999999</v>
      </c>
      <c r="BP310" s="121">
        <v>0</v>
      </c>
      <c r="BQ310" s="121">
        <v>0</v>
      </c>
      <c r="BR310" s="121">
        <v>0</v>
      </c>
      <c r="BT310" s="71">
        <v>1.3113808E-4</v>
      </c>
      <c r="BU310" s="71">
        <v>8.1225365999999997E-7</v>
      </c>
      <c r="BV310" s="71">
        <v>7.2192569000000006E-5</v>
      </c>
      <c r="BW310" s="71">
        <v>1.038869E-7</v>
      </c>
      <c r="BX310" s="71">
        <v>1.7491068999999999E-6</v>
      </c>
      <c r="BY310" s="71">
        <v>0</v>
      </c>
      <c r="BZ310" s="71">
        <v>0</v>
      </c>
      <c r="CA310" s="71">
        <v>0</v>
      </c>
      <c r="CB310" s="71">
        <v>1.9966225999999999E-7</v>
      </c>
      <c r="CC310" s="71">
        <v>2.9973708999999999E-7</v>
      </c>
      <c r="CD310" s="71">
        <v>0</v>
      </c>
      <c r="CE310" s="71">
        <v>0</v>
      </c>
      <c r="CF310" s="71">
        <v>0</v>
      </c>
      <c r="CG310" s="71">
        <v>2.1710431000000001E-6</v>
      </c>
      <c r="CH310" s="71">
        <v>5.3609826000000001E-5</v>
      </c>
      <c r="CI310" s="71">
        <v>4.1635328000000003E-15</v>
      </c>
      <c r="CJ310" s="71">
        <v>0</v>
      </c>
      <c r="CL310" s="186">
        <v>0</v>
      </c>
      <c r="CM310" s="186">
        <v>2.4921370999999999</v>
      </c>
      <c r="CN310" s="187">
        <v>3.5804955000000001E-4</v>
      </c>
      <c r="CO310" s="186">
        <v>5.5573212000000003E-4</v>
      </c>
      <c r="CP310" s="186">
        <v>3.4024165000000003E-11</v>
      </c>
      <c r="CQ310" s="186">
        <v>3.9671565000000003E-9</v>
      </c>
      <c r="CR310" s="186">
        <v>6.4051789000000006E-5</v>
      </c>
      <c r="CS310" s="186">
        <v>4.1681731000000003E-3</v>
      </c>
      <c r="CT310" s="186">
        <v>0</v>
      </c>
      <c r="CU310" s="186">
        <v>0</v>
      </c>
      <c r="CW310" s="88" t="s">
        <v>826</v>
      </c>
      <c r="CX310" s="161" t="s">
        <v>2964</v>
      </c>
    </row>
    <row r="311" spans="1:102" ht="14.4">
      <c r="A311" t="s">
        <v>1010</v>
      </c>
      <c r="B311" s="92" t="s">
        <v>896</v>
      </c>
      <c r="C311" s="126" t="str">
        <f t="shared" si="73"/>
        <v>A.030.38.105</v>
      </c>
      <c r="D311" s="11" t="s">
        <v>1708</v>
      </c>
      <c r="E311" s="125" t="s">
        <v>878</v>
      </c>
      <c r="F311" s="128" t="str">
        <f t="shared" si="74"/>
        <v>C12–C14 sodium alkyl ether sulphate. 2 EO</v>
      </c>
      <c r="G311" s="131">
        <f t="shared" si="84"/>
        <v>0.29740290762349997</v>
      </c>
      <c r="H311" s="183">
        <f t="shared" si="85"/>
        <v>1.013950253E-2</v>
      </c>
      <c r="I311" s="183">
        <f t="shared" si="86"/>
        <v>1.32237838835E-2</v>
      </c>
      <c r="J311" s="184">
        <f t="shared" si="87"/>
        <v>2.0095912099999998E-3</v>
      </c>
      <c r="K311" s="183">
        <v>0.27203002999999998</v>
      </c>
      <c r="L311" s="146">
        <v>4.7396590999999998E-3</v>
      </c>
      <c r="M311" s="146">
        <v>7.7666712999999998E-3</v>
      </c>
      <c r="N311" s="146">
        <v>8.7671350000000006E-3</v>
      </c>
      <c r="O311" s="146">
        <v>1.0268832E-3</v>
      </c>
      <c r="P311" s="188">
        <v>1.2221732000000001E-4</v>
      </c>
      <c r="Q311" s="146">
        <v>2.2326700999999999E-4</v>
      </c>
      <c r="R311" s="146">
        <v>7.1213050999999997E-4</v>
      </c>
      <c r="S311" s="146">
        <v>2.5166880999999999E-4</v>
      </c>
      <c r="T311" s="146">
        <v>0</v>
      </c>
      <c r="U311" s="188">
        <v>1.7579224E-3</v>
      </c>
      <c r="V311" s="188">
        <v>5.3229734999999997E-6</v>
      </c>
      <c r="W311" s="146">
        <v>0</v>
      </c>
      <c r="X311" s="146">
        <v>0</v>
      </c>
      <c r="Z311" s="157">
        <f t="shared" si="78"/>
        <v>1.8135335333333333</v>
      </c>
      <c r="AB311" s="131">
        <f t="shared" si="79"/>
        <v>0.27203002999999998</v>
      </c>
      <c r="AC311" s="131">
        <f t="shared" si="80"/>
        <v>2.3357963439999997E-2</v>
      </c>
      <c r="AD311" s="131">
        <f t="shared" si="81"/>
        <v>1.321846091E-2</v>
      </c>
      <c r="AE311" s="131">
        <f t="shared" si="82"/>
        <v>1.32237838835E-2</v>
      </c>
      <c r="AF311" s="131">
        <f t="shared" si="83"/>
        <v>2.0095912099999998E-3</v>
      </c>
      <c r="AH311">
        <v>37.750658999999999</v>
      </c>
      <c r="AI311" s="71">
        <v>37.436582000000001</v>
      </c>
      <c r="AJ311" s="71">
        <v>0.21837545999999999</v>
      </c>
      <c r="AK311" s="71">
        <v>0</v>
      </c>
      <c r="AL311" s="71">
        <v>0</v>
      </c>
      <c r="AM311" s="71">
        <v>5.3493902000000003E-2</v>
      </c>
      <c r="AN311" s="71">
        <v>4.2208072999999999E-2</v>
      </c>
      <c r="AP311" s="129">
        <v>3.5205209000000001E-2</v>
      </c>
      <c r="AQ311" s="129">
        <v>3.1057792000000001E-2</v>
      </c>
      <c r="AR311" s="129">
        <v>1.4742942E-3</v>
      </c>
      <c r="AS311" s="129">
        <v>2.6731226999999998E-3</v>
      </c>
      <c r="AT311" s="172">
        <f t="shared" si="75"/>
        <v>1.8619779074729999E-6</v>
      </c>
      <c r="AU311" s="172">
        <f t="shared" si="76"/>
        <v>5.4522715413008404E-9</v>
      </c>
      <c r="AV311" s="185">
        <f t="shared" si="77"/>
        <v>0.37438693458700001</v>
      </c>
      <c r="AW311" s="121">
        <v>1.7568059000000001E-6</v>
      </c>
      <c r="AX311" s="121">
        <v>5.3023740000000002E-9</v>
      </c>
      <c r="AY311" s="121">
        <v>1.4477059000000001E-13</v>
      </c>
      <c r="AZ311" s="121">
        <v>2.628E-9</v>
      </c>
      <c r="BA311" s="121">
        <v>0</v>
      </c>
      <c r="BB311" s="121">
        <v>2.1671589999999999E-10</v>
      </c>
      <c r="BC311" s="121">
        <v>1.0218419999999999E-7</v>
      </c>
      <c r="BD311" s="121">
        <v>4.9421795999999999E-11</v>
      </c>
      <c r="BE311" s="121">
        <v>1.002652E-10</v>
      </c>
      <c r="BF311" s="121">
        <v>0</v>
      </c>
      <c r="BG311" s="121">
        <v>0</v>
      </c>
      <c r="BH311" s="121">
        <v>6.0618049000000002E-14</v>
      </c>
      <c r="BI311" s="121">
        <v>4.2253518000000004E-15</v>
      </c>
      <c r="BJ311" s="121">
        <v>9.3131003999999993E-16</v>
      </c>
      <c r="BK311" s="121">
        <v>1.6854123000000001E-11</v>
      </c>
      <c r="BL311" s="121">
        <v>1.2623745000000001E-10</v>
      </c>
      <c r="BM311" s="121">
        <v>0</v>
      </c>
      <c r="BN311" s="121">
        <v>2.1114587000000001E-5</v>
      </c>
      <c r="BO311" s="121">
        <v>0.37436582000000002</v>
      </c>
      <c r="BP311" s="121">
        <v>0</v>
      </c>
      <c r="BQ311" s="121">
        <v>0</v>
      </c>
      <c r="BR311" s="121">
        <v>0</v>
      </c>
      <c r="BT311" s="71">
        <v>1.00821E-4</v>
      </c>
      <c r="BU311" s="71">
        <v>6.9125861000000005E-7</v>
      </c>
      <c r="BV311" s="71">
        <v>5.0566128E-5</v>
      </c>
      <c r="BW311" s="71">
        <v>8.7292509999999996E-8</v>
      </c>
      <c r="BX311" s="71">
        <v>1.4885562E-6</v>
      </c>
      <c r="BY311" s="71">
        <v>0</v>
      </c>
      <c r="BZ311" s="71">
        <v>0</v>
      </c>
      <c r="CA311" s="71">
        <v>0</v>
      </c>
      <c r="CB311" s="71">
        <v>1.6992014000000001E-7</v>
      </c>
      <c r="CC311" s="71">
        <v>1.8360078E-7</v>
      </c>
      <c r="CD311" s="71">
        <v>0</v>
      </c>
      <c r="CE311" s="71">
        <v>0</v>
      </c>
      <c r="CF311" s="71">
        <v>0</v>
      </c>
      <c r="CG311" s="71">
        <v>1.7207572000000001E-6</v>
      </c>
      <c r="CH311" s="71">
        <v>4.5913488000000001E-5</v>
      </c>
      <c r="CI311" s="71">
        <v>3.5433239999999998E-15</v>
      </c>
      <c r="CJ311" s="71">
        <v>0</v>
      </c>
      <c r="CL311" s="186">
        <v>0</v>
      </c>
      <c r="CM311" s="186">
        <v>1.7719836</v>
      </c>
      <c r="CN311" s="187">
        <v>1.581745E-4</v>
      </c>
      <c r="CO311" s="186">
        <v>4.7294907000000001E-4</v>
      </c>
      <c r="CP311" s="186">
        <v>2.8955851999999999E-11</v>
      </c>
      <c r="CQ311" s="186">
        <v>3.3762004000000001E-9</v>
      </c>
      <c r="CR311" s="186">
        <v>5.4510496999999998E-5</v>
      </c>
      <c r="CS311" s="186">
        <v>3.5472731000000001E-3</v>
      </c>
      <c r="CT311" s="186">
        <v>0</v>
      </c>
      <c r="CU311" s="186">
        <v>0</v>
      </c>
      <c r="CW311" s="88" t="s">
        <v>826</v>
      </c>
      <c r="CX311" s="161" t="s">
        <v>2965</v>
      </c>
    </row>
    <row r="312" spans="1:102" ht="14.4">
      <c r="A312" t="s">
        <v>1011</v>
      </c>
      <c r="B312" s="92" t="s">
        <v>896</v>
      </c>
      <c r="C312" s="126" t="str">
        <f t="shared" si="73"/>
        <v>A.030.38.106</v>
      </c>
      <c r="D312" s="11" t="s">
        <v>1708</v>
      </c>
      <c r="E312" s="125" t="s">
        <v>878</v>
      </c>
      <c r="F312" s="128" t="str">
        <f t="shared" si="74"/>
        <v>C12–C14 sodium alkyl sulphate</v>
      </c>
      <c r="G312" s="131">
        <f t="shared" si="84"/>
        <v>0.42773441666750001</v>
      </c>
      <c r="H312" s="183">
        <f t="shared" si="85"/>
        <v>1.52357584E-2</v>
      </c>
      <c r="I312" s="183">
        <f t="shared" si="86"/>
        <v>2.04756225175E-2</v>
      </c>
      <c r="J312" s="184">
        <f t="shared" si="87"/>
        <v>3.1124157499999999E-3</v>
      </c>
      <c r="K312" s="183">
        <v>0.38891061999999998</v>
      </c>
      <c r="L312" s="146">
        <v>7.3406916000000001E-3</v>
      </c>
      <c r="M312" s="146">
        <v>1.2028868999999999E-2</v>
      </c>
      <c r="N312" s="146">
        <v>1.3168969000000001E-2</v>
      </c>
      <c r="O312" s="146">
        <v>1.5904166000000001E-3</v>
      </c>
      <c r="P312" s="146">
        <v>1.8928780999999999E-4</v>
      </c>
      <c r="Q312" s="146">
        <v>2.8708499000000001E-4</v>
      </c>
      <c r="R312" s="146">
        <v>1.0978177999999999E-3</v>
      </c>
      <c r="S312" s="146">
        <v>3.8977975000000002E-4</v>
      </c>
      <c r="T312" s="146">
        <v>0</v>
      </c>
      <c r="U312" s="188">
        <v>2.7226360000000001E-3</v>
      </c>
      <c r="V312" s="188">
        <v>8.2441175000000008E-6</v>
      </c>
      <c r="W312" s="146">
        <v>0</v>
      </c>
      <c r="X312" s="146">
        <v>0</v>
      </c>
      <c r="Z312" s="157">
        <f t="shared" si="78"/>
        <v>2.5927374666666667</v>
      </c>
      <c r="AB312" s="131">
        <f t="shared" si="79"/>
        <v>0.38891061999999998</v>
      </c>
      <c r="AC312" s="131">
        <f t="shared" si="80"/>
        <v>3.5703136799999993E-2</v>
      </c>
      <c r="AD312" s="131">
        <f t="shared" si="81"/>
        <v>2.04673784E-2</v>
      </c>
      <c r="AE312" s="131">
        <f t="shared" si="82"/>
        <v>2.04756225175E-2</v>
      </c>
      <c r="AF312" s="131">
        <f t="shared" si="83"/>
        <v>3.1124157499999999E-3</v>
      </c>
      <c r="AH312">
        <v>48.333767999999999</v>
      </c>
      <c r="AI312" s="71">
        <v>47.847330999999997</v>
      </c>
      <c r="AJ312" s="71">
        <v>0.33821564999999998</v>
      </c>
      <c r="AK312" s="71">
        <v>0</v>
      </c>
      <c r="AL312" s="71">
        <v>0</v>
      </c>
      <c r="AM312" s="71">
        <v>8.2850311999999995E-2</v>
      </c>
      <c r="AN312" s="71">
        <v>6.5371040000000005E-2</v>
      </c>
      <c r="AP312" s="129">
        <v>4.9641589999999999E-2</v>
      </c>
      <c r="AQ312" s="129">
        <v>4.4135181000000002E-2</v>
      </c>
      <c r="AR312" s="129">
        <v>2.0898753999999999E-3</v>
      </c>
      <c r="AS312" s="129">
        <v>3.4165329000000002E-3</v>
      </c>
      <c r="AT312" s="172">
        <f t="shared" si="75"/>
        <v>2.6459940627869995E-6</v>
      </c>
      <c r="AU312" s="172">
        <f t="shared" si="76"/>
        <v>7.7288293163581992E-9</v>
      </c>
      <c r="AV312" s="185">
        <f t="shared" si="77"/>
        <v>0.47850601185999997</v>
      </c>
      <c r="AW312" s="121">
        <v>2.4841992999999999E-6</v>
      </c>
      <c r="AX312" s="121">
        <v>7.4971009E-9</v>
      </c>
      <c r="AY312" s="121">
        <v>2.0472977000000001E-13</v>
      </c>
      <c r="AZ312" s="121">
        <v>2.9784E-9</v>
      </c>
      <c r="BA312" s="121">
        <v>0</v>
      </c>
      <c r="BB312" s="121">
        <v>3.3384535000000001E-10</v>
      </c>
      <c r="BC312" s="121">
        <v>1.582609E-7</v>
      </c>
      <c r="BD312" s="121">
        <v>7.6133026000000002E-11</v>
      </c>
      <c r="BE312" s="121">
        <v>1.5528879E-10</v>
      </c>
      <c r="BF312" s="121">
        <v>0</v>
      </c>
      <c r="BG312" s="121">
        <v>0</v>
      </c>
      <c r="BH312" s="121">
        <v>9.3884050999999996E-14</v>
      </c>
      <c r="BI312" s="121">
        <v>6.5441424000000002E-15</v>
      </c>
      <c r="BJ312" s="121">
        <v>1.4423948000000001E-15</v>
      </c>
      <c r="BK312" s="121">
        <v>2.6103337E-11</v>
      </c>
      <c r="BL312" s="121">
        <v>1.9551409999999999E-10</v>
      </c>
      <c r="BM312" s="121">
        <v>0</v>
      </c>
      <c r="BN312" s="121">
        <v>3.2701860000000003E-5</v>
      </c>
      <c r="BO312" s="121">
        <v>0.47847330999999999</v>
      </c>
      <c r="BP312" s="121">
        <v>0</v>
      </c>
      <c r="BQ312" s="121">
        <v>0</v>
      </c>
      <c r="BR312" s="121">
        <v>0</v>
      </c>
      <c r="BT312" s="71">
        <v>1.3765566E-4</v>
      </c>
      <c r="BU312" s="71">
        <v>1.0706078000000001E-6</v>
      </c>
      <c r="BV312" s="71">
        <v>7.2292400000000006E-5</v>
      </c>
      <c r="BW312" s="71">
        <v>1.3456567999999999E-7</v>
      </c>
      <c r="BX312" s="71">
        <v>2.3054467999999999E-6</v>
      </c>
      <c r="BY312" s="71">
        <v>0</v>
      </c>
      <c r="BZ312" s="71">
        <v>0</v>
      </c>
      <c r="CA312" s="71">
        <v>0</v>
      </c>
      <c r="CB312" s="71">
        <v>2.6316898999999998E-7</v>
      </c>
      <c r="CC312" s="71">
        <v>2.4541325999999999E-7</v>
      </c>
      <c r="CD312" s="71">
        <v>0</v>
      </c>
      <c r="CE312" s="71">
        <v>0</v>
      </c>
      <c r="CF312" s="71">
        <v>0</v>
      </c>
      <c r="CG312" s="71">
        <v>2.5868166E-6</v>
      </c>
      <c r="CH312" s="71">
        <v>5.8757240999999999E-5</v>
      </c>
      <c r="CI312" s="71">
        <v>5.4878309999999997E-15</v>
      </c>
      <c r="CJ312" s="71">
        <v>0</v>
      </c>
      <c r="CL312" s="186">
        <v>0</v>
      </c>
      <c r="CM312" s="186">
        <v>2.5502875</v>
      </c>
      <c r="CN312" s="187">
        <v>1.6536424999999999E-4</v>
      </c>
      <c r="CO312" s="186">
        <v>7.3249429000000002E-4</v>
      </c>
      <c r="CP312" s="186">
        <v>4.4846257999999997E-11</v>
      </c>
      <c r="CQ312" s="186">
        <v>5.2289933000000004E-9</v>
      </c>
      <c r="CR312" s="186">
        <v>8.4424794000000002E-5</v>
      </c>
      <c r="CS312" s="186">
        <v>5.4939474E-3</v>
      </c>
      <c r="CT312" s="186">
        <v>0</v>
      </c>
      <c r="CU312" s="186">
        <v>0</v>
      </c>
      <c r="CW312" s="88" t="s">
        <v>826</v>
      </c>
      <c r="CX312" s="161" t="s">
        <v>2966</v>
      </c>
    </row>
    <row r="313" spans="1:102" ht="14.4">
      <c r="A313" t="s">
        <v>1012</v>
      </c>
      <c r="B313" s="92" t="s">
        <v>896</v>
      </c>
      <c r="C313" s="126" t="str">
        <f t="shared" si="73"/>
        <v>A.030.38.107</v>
      </c>
      <c r="D313" s="11" t="s">
        <v>1708</v>
      </c>
      <c r="E313" s="125" t="s">
        <v>878</v>
      </c>
      <c r="F313" s="128" t="str">
        <f t="shared" si="74"/>
        <v>C12–C15 alcohol ethoxylate. 3 EO</v>
      </c>
      <c r="G313" s="131">
        <f t="shared" si="84"/>
        <v>0.44015988202129996</v>
      </c>
      <c r="H313" s="183">
        <f t="shared" si="85"/>
        <v>1.6614080999999999E-2</v>
      </c>
      <c r="I313" s="183">
        <f t="shared" si="86"/>
        <v>2.2834026721299996E-2</v>
      </c>
      <c r="J313" s="184">
        <f t="shared" si="87"/>
        <v>3.4713742999999998E-3</v>
      </c>
      <c r="K313" s="183">
        <v>0.39724039999999999</v>
      </c>
      <c r="L313" s="146">
        <v>8.1873021000000001E-3</v>
      </c>
      <c r="M313" s="146">
        <v>1.3416173E-2</v>
      </c>
      <c r="N313" s="146">
        <v>1.434564E-2</v>
      </c>
      <c r="O313" s="146">
        <v>1.7738412E-3</v>
      </c>
      <c r="P313" s="146">
        <v>2.1111858999999999E-4</v>
      </c>
      <c r="Q313" s="146">
        <v>2.8348121000000001E-4</v>
      </c>
      <c r="R313" s="146">
        <v>1.2213567000000001E-3</v>
      </c>
      <c r="S313" s="146">
        <v>4.3473349999999998E-4</v>
      </c>
      <c r="T313" s="146">
        <v>0</v>
      </c>
      <c r="U313" s="188">
        <v>3.0366408E-3</v>
      </c>
      <c r="V313" s="188">
        <v>9.1949212999999996E-6</v>
      </c>
      <c r="W313" s="146">
        <v>0</v>
      </c>
      <c r="X313" s="146">
        <v>0</v>
      </c>
      <c r="Z313" s="157">
        <f t="shared" si="78"/>
        <v>2.6482693333333334</v>
      </c>
      <c r="AB313" s="131">
        <f t="shared" si="79"/>
        <v>0.39724039999999999</v>
      </c>
      <c r="AC313" s="131">
        <f t="shared" si="80"/>
        <v>3.9438912800000003E-2</v>
      </c>
      <c r="AD313" s="131">
        <f t="shared" si="81"/>
        <v>2.2824831799999997E-2</v>
      </c>
      <c r="AE313" s="131">
        <f t="shared" si="82"/>
        <v>2.2834026721299999E-2</v>
      </c>
      <c r="AF313" s="131">
        <f t="shared" si="83"/>
        <v>3.4713742999999998E-3</v>
      </c>
      <c r="AH313">
        <v>83.682304999999999</v>
      </c>
      <c r="AI313" s="71">
        <v>83.139765999999995</v>
      </c>
      <c r="AJ313" s="71">
        <v>0.37722245999999998</v>
      </c>
      <c r="AK313" s="71">
        <v>0</v>
      </c>
      <c r="AL313" s="71">
        <v>0</v>
      </c>
      <c r="AM313" s="71">
        <v>9.2405535999999996E-2</v>
      </c>
      <c r="AN313" s="71">
        <v>7.2910357999999995E-2</v>
      </c>
      <c r="AP313" s="129">
        <v>5.2934321999999999E-2</v>
      </c>
      <c r="AQ313" s="129">
        <v>4.4877308999999997E-2</v>
      </c>
      <c r="AR313" s="129">
        <v>2.1205731999999998E-3</v>
      </c>
      <c r="AS313" s="129">
        <v>5.9364396999999998E-3</v>
      </c>
      <c r="AT313" s="172">
        <f t="shared" si="75"/>
        <v>2.6904861766760002E-6</v>
      </c>
      <c r="AU313" s="172">
        <f t="shared" si="76"/>
        <v>7.8423566555240002E-9</v>
      </c>
      <c r="AV313" s="185">
        <f t="shared" si="77"/>
        <v>0.83143413340400008</v>
      </c>
      <c r="AW313" s="121">
        <v>2.5131233999999999E-6</v>
      </c>
      <c r="AX313" s="121">
        <v>7.5847582000000004E-9</v>
      </c>
      <c r="AY313" s="121">
        <v>2.0713708000000001E-13</v>
      </c>
      <c r="AZ313" s="121">
        <v>2.336E-10</v>
      </c>
      <c r="BA313" s="121">
        <v>0</v>
      </c>
      <c r="BB313" s="121">
        <v>3.6868984000000001E-10</v>
      </c>
      <c r="BC313" s="121">
        <v>1.7651331E-7</v>
      </c>
      <c r="BD313" s="121">
        <v>8.4079268999999994E-11</v>
      </c>
      <c r="BE313" s="121">
        <v>1.7319842999999999E-10</v>
      </c>
      <c r="BF313" s="121">
        <v>0</v>
      </c>
      <c r="BG313" s="121">
        <v>0</v>
      </c>
      <c r="BH313" s="121">
        <v>1.0471181E-13</v>
      </c>
      <c r="BI313" s="121">
        <v>7.2988860999999997E-15</v>
      </c>
      <c r="BJ313" s="121">
        <v>1.6087478999999999E-15</v>
      </c>
      <c r="BK313" s="121">
        <v>2.9113865999999999E-11</v>
      </c>
      <c r="BL313" s="121">
        <v>2.1806296999999999E-10</v>
      </c>
      <c r="BM313" s="121">
        <v>0</v>
      </c>
      <c r="BN313" s="121">
        <v>3.6473404E-5</v>
      </c>
      <c r="BO313" s="121">
        <v>0.83139766000000004</v>
      </c>
      <c r="BP313" s="121">
        <v>0</v>
      </c>
      <c r="BQ313" s="121">
        <v>0</v>
      </c>
      <c r="BR313" s="121">
        <v>0</v>
      </c>
      <c r="BT313" s="71">
        <v>1.8294587E-4</v>
      </c>
      <c r="BU313" s="71">
        <v>1.1940823000000001E-6</v>
      </c>
      <c r="BV313" s="71">
        <v>7.3840776999999997E-5</v>
      </c>
      <c r="BW313" s="71">
        <v>1.4966025999999999E-7</v>
      </c>
      <c r="BX313" s="71">
        <v>2.5713367E-6</v>
      </c>
      <c r="BY313" s="71">
        <v>0</v>
      </c>
      <c r="BZ313" s="71">
        <v>0</v>
      </c>
      <c r="CA313" s="71">
        <v>0</v>
      </c>
      <c r="CB313" s="71">
        <v>2.9352057999999998E-7</v>
      </c>
      <c r="CC313" s="71">
        <v>2.4922517000000002E-7</v>
      </c>
      <c r="CD313" s="71">
        <v>0</v>
      </c>
      <c r="CE313" s="71">
        <v>0</v>
      </c>
      <c r="CF313" s="71">
        <v>0</v>
      </c>
      <c r="CG313" s="71">
        <v>2.8197585999999998E-6</v>
      </c>
      <c r="CH313" s="71">
        <v>1.0182750999999999E-4</v>
      </c>
      <c r="CI313" s="71">
        <v>6.1207490000000001E-15</v>
      </c>
      <c r="CJ313" s="71">
        <v>0</v>
      </c>
      <c r="CL313" s="186">
        <v>0</v>
      </c>
      <c r="CM313" s="186">
        <v>2.6036693999999998</v>
      </c>
      <c r="CN313" s="187">
        <v>1.3660524999999999E-4</v>
      </c>
      <c r="CO313" s="186">
        <v>8.1697371999999997E-4</v>
      </c>
      <c r="CP313" s="186">
        <v>5.0018429999999997E-11</v>
      </c>
      <c r="CQ313" s="186">
        <v>5.8320592000000004E-9</v>
      </c>
      <c r="CR313" s="186">
        <v>9.4161603999999994E-5</v>
      </c>
      <c r="CS313" s="186">
        <v>6.1275708E-3</v>
      </c>
      <c r="CT313" s="186">
        <v>0</v>
      </c>
      <c r="CU313" s="186">
        <v>0</v>
      </c>
      <c r="CW313" s="88" t="s">
        <v>826</v>
      </c>
      <c r="CX313" s="161" t="s">
        <v>2967</v>
      </c>
    </row>
    <row r="314" spans="1:102" ht="14.4">
      <c r="A314" t="s">
        <v>1013</v>
      </c>
      <c r="B314" s="92" t="s">
        <v>896</v>
      </c>
      <c r="C314" s="126" t="str">
        <f t="shared" si="73"/>
        <v>A.030.38.108</v>
      </c>
      <c r="D314" s="11" t="s">
        <v>1708</v>
      </c>
      <c r="E314" s="125" t="s">
        <v>878</v>
      </c>
      <c r="F314" s="128" t="str">
        <f t="shared" si="74"/>
        <v>C12–C15 alcohol ethoxylate. 7 EO</v>
      </c>
      <c r="G314" s="131">
        <f t="shared" si="84"/>
        <v>0.3818287214312</v>
      </c>
      <c r="H314" s="183">
        <f t="shared" si="85"/>
        <v>1.4441372420000001E-2</v>
      </c>
      <c r="I314" s="183">
        <f t="shared" si="86"/>
        <v>1.9884602571199998E-2</v>
      </c>
      <c r="J314" s="184">
        <f t="shared" si="87"/>
        <v>3.0230364400000002E-3</v>
      </c>
      <c r="K314" s="183">
        <v>0.34447970999999999</v>
      </c>
      <c r="L314" s="146">
        <v>7.1298888999999999E-3</v>
      </c>
      <c r="M314" s="146">
        <v>1.1683436E-2</v>
      </c>
      <c r="N314" s="146">
        <v>1.2469801000000001E-2</v>
      </c>
      <c r="O314" s="146">
        <v>1.5447446E-3</v>
      </c>
      <c r="P314" s="188">
        <v>1.8385202999999999E-4</v>
      </c>
      <c r="Q314" s="146">
        <v>2.4297479000000001E-4</v>
      </c>
      <c r="R314" s="146">
        <v>1.0632702999999999E-3</v>
      </c>
      <c r="S314" s="146">
        <v>3.7858644000000001E-4</v>
      </c>
      <c r="T314" s="146">
        <v>0</v>
      </c>
      <c r="U314" s="188">
        <v>2.64445E-3</v>
      </c>
      <c r="V314" s="188">
        <v>8.0073711999999995E-6</v>
      </c>
      <c r="W314" s="146">
        <v>0</v>
      </c>
      <c r="X314" s="146">
        <v>0</v>
      </c>
      <c r="Z314" s="157">
        <f t="shared" si="78"/>
        <v>2.2965314000000001</v>
      </c>
      <c r="AB314" s="131">
        <f t="shared" si="79"/>
        <v>0.34447970999999999</v>
      </c>
      <c r="AC314" s="131">
        <f t="shared" si="80"/>
        <v>3.4317967620000008E-2</v>
      </c>
      <c r="AD314" s="131">
        <f t="shared" si="81"/>
        <v>1.98765952E-2</v>
      </c>
      <c r="AE314" s="131">
        <f t="shared" si="82"/>
        <v>1.9884602571199998E-2</v>
      </c>
      <c r="AF314" s="131">
        <f t="shared" si="83"/>
        <v>3.0230364400000002E-3</v>
      </c>
      <c r="AH314">
        <v>78.588081000000003</v>
      </c>
      <c r="AI314" s="71">
        <v>78.115612999999996</v>
      </c>
      <c r="AJ314" s="71">
        <v>0.32850310999999999</v>
      </c>
      <c r="AK314" s="71">
        <v>0</v>
      </c>
      <c r="AL314" s="71">
        <v>0</v>
      </c>
      <c r="AM314" s="71">
        <v>8.0471100000000004E-2</v>
      </c>
      <c r="AN314" s="71">
        <v>6.349378E-2</v>
      </c>
      <c r="AP314" s="129">
        <v>4.6313174999999998E-2</v>
      </c>
      <c r="AQ314" s="129">
        <v>3.8897820999999999E-2</v>
      </c>
      <c r="AR314" s="129">
        <v>1.8376719E-3</v>
      </c>
      <c r="AS314" s="129">
        <v>5.5776814999999999E-3</v>
      </c>
      <c r="AT314" s="172">
        <f t="shared" si="75"/>
        <v>2.3320036457579995E-6</v>
      </c>
      <c r="AU314" s="172">
        <f t="shared" si="76"/>
        <v>6.7961238758109003E-9</v>
      </c>
      <c r="AV314" s="185">
        <f t="shared" si="77"/>
        <v>0.78118789276099998</v>
      </c>
      <c r="AW314" s="121">
        <v>2.1775175999999998E-6</v>
      </c>
      <c r="AX314" s="121">
        <v>6.5717959000000003E-9</v>
      </c>
      <c r="AY314" s="121">
        <v>1.7947664000000001E-13</v>
      </c>
      <c r="AZ314" s="121">
        <v>2.336E-10</v>
      </c>
      <c r="BA314" s="121">
        <v>0</v>
      </c>
      <c r="BB314" s="121">
        <v>3.2107251000000002E-10</v>
      </c>
      <c r="BC314" s="121">
        <v>1.5371612000000001E-7</v>
      </c>
      <c r="BD314" s="121">
        <v>7.3220194000000002E-11</v>
      </c>
      <c r="BE314" s="121">
        <v>1.5082936E-10</v>
      </c>
      <c r="BF314" s="121">
        <v>0</v>
      </c>
      <c r="BG314" s="121">
        <v>0</v>
      </c>
      <c r="BH314" s="121">
        <v>9.1187983000000004E-14</v>
      </c>
      <c r="BI314" s="121">
        <v>6.3562143E-15</v>
      </c>
      <c r="BJ314" s="121">
        <v>1.4009735999999999E-15</v>
      </c>
      <c r="BK314" s="121">
        <v>2.5353727999999998E-11</v>
      </c>
      <c r="BL314" s="121">
        <v>1.8989951999999999E-10</v>
      </c>
      <c r="BM314" s="121">
        <v>0</v>
      </c>
      <c r="BN314" s="121">
        <v>3.1762761E-5</v>
      </c>
      <c r="BO314" s="121">
        <v>0.78115612999999995</v>
      </c>
      <c r="BP314" s="121">
        <v>0</v>
      </c>
      <c r="BQ314" s="121">
        <v>0</v>
      </c>
      <c r="BR314" s="121">
        <v>0</v>
      </c>
      <c r="BT314" s="71">
        <v>1.6600489999999999E-4</v>
      </c>
      <c r="BU314" s="71">
        <v>1.0398631999999999E-6</v>
      </c>
      <c r="BV314" s="71">
        <v>6.4033389000000006E-5</v>
      </c>
      <c r="BW314" s="71">
        <v>1.3029083999999999E-7</v>
      </c>
      <c r="BX314" s="71">
        <v>2.2392413E-6</v>
      </c>
      <c r="BY314" s="71">
        <v>0</v>
      </c>
      <c r="BZ314" s="71">
        <v>0</v>
      </c>
      <c r="CA314" s="71">
        <v>0</v>
      </c>
      <c r="CB314" s="71">
        <v>2.5561156999999997E-7</v>
      </c>
      <c r="CC314" s="71">
        <v>2.1446033999999999E-7</v>
      </c>
      <c r="CD314" s="71">
        <v>0</v>
      </c>
      <c r="CE314" s="71">
        <v>0</v>
      </c>
      <c r="CF314" s="71">
        <v>0</v>
      </c>
      <c r="CG314" s="71">
        <v>2.4511710000000002E-6</v>
      </c>
      <c r="CH314" s="71">
        <v>9.5640868E-5</v>
      </c>
      <c r="CI314" s="71">
        <v>5.3302370000000002E-15</v>
      </c>
      <c r="CJ314" s="71">
        <v>0</v>
      </c>
      <c r="CL314" s="186">
        <v>0</v>
      </c>
      <c r="CM314" s="186">
        <v>2.2596113999999998</v>
      </c>
      <c r="CN314" s="187">
        <v>1.1359805E-4</v>
      </c>
      <c r="CO314" s="186">
        <v>7.1145926000000005E-4</v>
      </c>
      <c r="CP314" s="186">
        <v>4.3558408000000001E-11</v>
      </c>
      <c r="CQ314" s="186">
        <v>5.0788322999999998E-9</v>
      </c>
      <c r="CR314" s="186">
        <v>8.2000366999999998E-5</v>
      </c>
      <c r="CS314" s="186">
        <v>5.3361776999999999E-3</v>
      </c>
      <c r="CT314" s="186">
        <v>0</v>
      </c>
      <c r="CU314" s="186">
        <v>0</v>
      </c>
      <c r="CW314" s="88" t="s">
        <v>826</v>
      </c>
      <c r="CX314" s="161" t="s">
        <v>2968</v>
      </c>
    </row>
    <row r="315" spans="1:102" ht="14.4">
      <c r="A315" t="s">
        <v>1014</v>
      </c>
      <c r="B315" s="92" t="s">
        <v>896</v>
      </c>
      <c r="C315" s="126" t="str">
        <f t="shared" si="73"/>
        <v>A.030.38.109</v>
      </c>
      <c r="D315" s="11" t="s">
        <v>1708</v>
      </c>
      <c r="E315" s="125" t="s">
        <v>878</v>
      </c>
      <c r="F315" s="128" t="str">
        <f t="shared" si="74"/>
        <v>C16–C18 alcohol ethoxylate. &gt; 20 EO</v>
      </c>
      <c r="G315" s="131">
        <f t="shared" si="84"/>
        <v>0.39585536663359999</v>
      </c>
      <c r="H315" s="183">
        <f t="shared" si="85"/>
        <v>1.3879655259999998E-2</v>
      </c>
      <c r="I315" s="183">
        <f t="shared" si="86"/>
        <v>1.83085522436E-2</v>
      </c>
      <c r="J315" s="184">
        <f t="shared" si="87"/>
        <v>2.7822891299999998E-3</v>
      </c>
      <c r="K315" s="183">
        <v>0.36088487000000002</v>
      </c>
      <c r="L315" s="146">
        <v>6.5620818000000003E-3</v>
      </c>
      <c r="M315" s="146">
        <v>1.0752995E-2</v>
      </c>
      <c r="N315" s="146">
        <v>1.1979215E-2</v>
      </c>
      <c r="O315" s="146">
        <v>1.4217249E-3</v>
      </c>
      <c r="P315" s="146">
        <v>1.692105E-4</v>
      </c>
      <c r="Q315" s="146">
        <v>3.0950485999999998E-4</v>
      </c>
      <c r="R315" s="146">
        <v>9.8610575999999992E-4</v>
      </c>
      <c r="S315" s="146">
        <v>3.4843672999999999E-4</v>
      </c>
      <c r="T315" s="146">
        <v>0</v>
      </c>
      <c r="U315" s="188">
        <v>2.4338523999999999E-3</v>
      </c>
      <c r="V315" s="188">
        <v>7.3696835999999997E-6</v>
      </c>
      <c r="W315" s="146">
        <v>0</v>
      </c>
      <c r="X315" s="146">
        <v>0</v>
      </c>
      <c r="Z315" s="157">
        <f t="shared" si="78"/>
        <v>2.4058991333333335</v>
      </c>
      <c r="AB315" s="131">
        <f t="shared" si="79"/>
        <v>0.36088487000000002</v>
      </c>
      <c r="AC315" s="131">
        <f t="shared" si="80"/>
        <v>3.2180837819999995E-2</v>
      </c>
      <c r="AD315" s="131">
        <f t="shared" si="81"/>
        <v>1.830118256E-2</v>
      </c>
      <c r="AE315" s="131">
        <f t="shared" si="82"/>
        <v>1.83085522436E-2</v>
      </c>
      <c r="AF315" s="131">
        <f t="shared" si="83"/>
        <v>2.7822891299999998E-3</v>
      </c>
      <c r="AH315">
        <v>70.747754</v>
      </c>
      <c r="AI315" s="71">
        <v>70.312911999999997</v>
      </c>
      <c r="AJ315" s="71">
        <v>0.30234191999999999</v>
      </c>
      <c r="AK315" s="71">
        <v>0</v>
      </c>
      <c r="AL315" s="71">
        <v>0</v>
      </c>
      <c r="AM315" s="71">
        <v>7.4062577000000004E-2</v>
      </c>
      <c r="AN315" s="71">
        <v>5.8437289000000003E-2</v>
      </c>
      <c r="AP315" s="129">
        <v>4.8168362999999999E-2</v>
      </c>
      <c r="AQ315" s="129">
        <v>4.1193159999999999E-2</v>
      </c>
      <c r="AR315" s="129">
        <v>1.9546520999999999E-3</v>
      </c>
      <c r="AS315" s="129">
        <v>5.0205505999999997E-3</v>
      </c>
      <c r="AT315" s="172">
        <f t="shared" si="75"/>
        <v>2.4696138540679999E-6</v>
      </c>
      <c r="AU315" s="172">
        <f t="shared" si="76"/>
        <v>7.2287431757271986E-9</v>
      </c>
      <c r="AV315" s="185">
        <f t="shared" si="77"/>
        <v>0.70315835325100007</v>
      </c>
      <c r="AW315" s="121">
        <v>2.3263608999999999E-6</v>
      </c>
      <c r="AX315" s="121">
        <v>7.0222535999999997E-9</v>
      </c>
      <c r="AY315" s="121">
        <v>1.9171530999999999E-13</v>
      </c>
      <c r="AZ315" s="121">
        <v>1.2847999999999999E-9</v>
      </c>
      <c r="BA315" s="121">
        <v>0</v>
      </c>
      <c r="BB315" s="121">
        <v>2.9550306999999999E-10</v>
      </c>
      <c r="BC315" s="121">
        <v>1.4147453999999999E-7</v>
      </c>
      <c r="BD315" s="121">
        <v>6.7389114999999999E-11</v>
      </c>
      <c r="BE315" s="121">
        <v>1.3881768E-10</v>
      </c>
      <c r="BF315" s="121">
        <v>0</v>
      </c>
      <c r="BG315" s="121">
        <v>0</v>
      </c>
      <c r="BH315" s="121">
        <v>8.3925992999999998E-14</v>
      </c>
      <c r="BI315" s="121">
        <v>5.8500208000000002E-15</v>
      </c>
      <c r="BJ315" s="121">
        <v>1.2894034E-15</v>
      </c>
      <c r="BK315" s="121">
        <v>2.3334617999999999E-11</v>
      </c>
      <c r="BL315" s="121">
        <v>1.7477637999999999E-10</v>
      </c>
      <c r="BM315" s="121">
        <v>0</v>
      </c>
      <c r="BN315" s="121">
        <v>2.9233250999999999E-5</v>
      </c>
      <c r="BO315" s="121">
        <v>0.70312912000000005</v>
      </c>
      <c r="BP315" s="121">
        <v>0</v>
      </c>
      <c r="BQ315" s="121">
        <v>0</v>
      </c>
      <c r="BR315" s="121">
        <v>0</v>
      </c>
      <c r="BT315" s="71">
        <v>1.5915923E-4</v>
      </c>
      <c r="BU315" s="71">
        <v>9.5705101000000007E-7</v>
      </c>
      <c r="BV315" s="71">
        <v>6.7082850999999994E-5</v>
      </c>
      <c r="BW315" s="71">
        <v>1.2079469E-7</v>
      </c>
      <c r="BX315" s="71">
        <v>2.0609135999999998E-6</v>
      </c>
      <c r="BY315" s="71">
        <v>0</v>
      </c>
      <c r="BZ315" s="71">
        <v>0</v>
      </c>
      <c r="CA315" s="71">
        <v>0</v>
      </c>
      <c r="CB315" s="71">
        <v>2.3525528000000001E-7</v>
      </c>
      <c r="CC315" s="71">
        <v>2.5420853000000001E-7</v>
      </c>
      <c r="CD315" s="71">
        <v>0</v>
      </c>
      <c r="CE315" s="71">
        <v>0</v>
      </c>
      <c r="CF315" s="71">
        <v>0</v>
      </c>
      <c r="CG315" s="71">
        <v>2.3520170999999999E-6</v>
      </c>
      <c r="CH315" s="71">
        <v>8.6096142999999995E-5</v>
      </c>
      <c r="CI315" s="71">
        <v>4.9057497999999997E-15</v>
      </c>
      <c r="CJ315" s="71">
        <v>0</v>
      </c>
      <c r="CL315" s="186">
        <v>0</v>
      </c>
      <c r="CM315" s="186">
        <v>2.3374790999999999</v>
      </c>
      <c r="CN315" s="187">
        <v>2.214443E-4</v>
      </c>
      <c r="CO315" s="186">
        <v>6.5480035999999995E-4</v>
      </c>
      <c r="CP315" s="186">
        <v>4.0089522000000003E-11</v>
      </c>
      <c r="CQ315" s="186">
        <v>4.6743664000000004E-9</v>
      </c>
      <c r="CR315" s="186">
        <v>7.5470056999999997E-5</v>
      </c>
      <c r="CS315" s="186">
        <v>4.9112174E-3</v>
      </c>
      <c r="CT315" s="186">
        <v>0</v>
      </c>
      <c r="CU315" s="186">
        <v>0</v>
      </c>
      <c r="CW315" s="88" t="s">
        <v>826</v>
      </c>
      <c r="CX315" s="161" t="s">
        <v>2969</v>
      </c>
    </row>
    <row r="316" spans="1:102" ht="14.4">
      <c r="A316" t="s">
        <v>1015</v>
      </c>
      <c r="B316" s="92" t="s">
        <v>896</v>
      </c>
      <c r="C316" s="126" t="str">
        <f t="shared" si="73"/>
        <v>A.030.38.110</v>
      </c>
      <c r="D316" s="11" t="s">
        <v>1708</v>
      </c>
      <c r="E316" s="125" t="s">
        <v>878</v>
      </c>
      <c r="F316" s="128" t="str">
        <f t="shared" si="74"/>
        <v>C16–C18 triethanolamine esterquats</v>
      </c>
      <c r="G316" s="131">
        <f t="shared" si="84"/>
        <v>0.47266398526850001</v>
      </c>
      <c r="H316" s="183">
        <f t="shared" si="85"/>
        <v>2.9095494499999999E-2</v>
      </c>
      <c r="I316" s="183">
        <f t="shared" si="86"/>
        <v>1.57858505985E-2</v>
      </c>
      <c r="J316" s="184">
        <f t="shared" si="87"/>
        <v>2.3959401699999998E-3</v>
      </c>
      <c r="K316" s="183">
        <v>0.42538670000000001</v>
      </c>
      <c r="L316" s="146">
        <v>5.6508705000000003E-3</v>
      </c>
      <c r="M316" s="146">
        <v>9.2598334000000004E-3</v>
      </c>
      <c r="N316" s="146">
        <v>2.723457E-2</v>
      </c>
      <c r="O316" s="146">
        <v>1.2243040000000001E-3</v>
      </c>
      <c r="P316" s="146">
        <v>1.4571391E-4</v>
      </c>
      <c r="Q316" s="146">
        <v>4.9090658999999997E-4</v>
      </c>
      <c r="R316" s="146">
        <v>8.6880037000000002E-4</v>
      </c>
      <c r="S316" s="146">
        <v>3.0005276999999999E-4</v>
      </c>
      <c r="T316" s="146">
        <v>0</v>
      </c>
      <c r="U316" s="188">
        <v>2.0958874E-3</v>
      </c>
      <c r="V316" s="188">
        <v>6.3463285000000002E-6</v>
      </c>
      <c r="W316" s="146">
        <v>0</v>
      </c>
      <c r="X316" s="146">
        <v>0</v>
      </c>
      <c r="Z316" s="157">
        <f t="shared" si="78"/>
        <v>2.8359113333333337</v>
      </c>
      <c r="AB316" s="131">
        <f t="shared" si="79"/>
        <v>0.42538670000000001</v>
      </c>
      <c r="AC316" s="131">
        <f t="shared" si="80"/>
        <v>4.4874998770000001E-2</v>
      </c>
      <c r="AD316" s="131">
        <f t="shared" si="81"/>
        <v>1.5779504270000001E-2</v>
      </c>
      <c r="AE316" s="131">
        <f t="shared" si="82"/>
        <v>1.57858505985E-2</v>
      </c>
      <c r="AF316" s="131">
        <f t="shared" si="83"/>
        <v>2.3959401699999998E-3</v>
      </c>
      <c r="AH316">
        <v>43.124980999999998</v>
      </c>
      <c r="AI316" s="71">
        <v>42.750521999999997</v>
      </c>
      <c r="AJ316" s="71">
        <v>0.26035869</v>
      </c>
      <c r="AK316" s="71">
        <v>0</v>
      </c>
      <c r="AL316" s="71">
        <v>0</v>
      </c>
      <c r="AM316" s="71">
        <v>6.377824E-2</v>
      </c>
      <c r="AN316" s="71">
        <v>5.0322681000000001E-2</v>
      </c>
      <c r="AP316" s="129">
        <v>5.5029367000000003E-2</v>
      </c>
      <c r="AQ316" s="129">
        <v>4.9579363000000001E-2</v>
      </c>
      <c r="AR316" s="129">
        <v>2.3974366E-3</v>
      </c>
      <c r="AS316" s="129">
        <v>3.052567E-3</v>
      </c>
      <c r="AT316" s="172">
        <f t="shared" si="75"/>
        <v>2.9723838407709998E-6</v>
      </c>
      <c r="AU316" s="172">
        <f t="shared" si="76"/>
        <v>8.8662595760140021E-9</v>
      </c>
      <c r="AV316" s="185">
        <f t="shared" si="77"/>
        <v>0.427530393919</v>
      </c>
      <c r="AW316" s="121">
        <v>2.8457984000000001E-6</v>
      </c>
      <c r="AX316" s="121">
        <v>8.5930038000000008E-9</v>
      </c>
      <c r="AY316" s="121">
        <v>2.3445594999999998E-13</v>
      </c>
      <c r="AZ316" s="121">
        <v>3.9128E-9</v>
      </c>
      <c r="BA316" s="121">
        <v>0</v>
      </c>
      <c r="BB316" s="121">
        <v>6.7266947999999997E-10</v>
      </c>
      <c r="BC316" s="121">
        <v>1.2182936999999999E-7</v>
      </c>
      <c r="BD316" s="121">
        <v>1.5340146E-10</v>
      </c>
      <c r="BE316" s="121">
        <v>1.1954144000000001E-10</v>
      </c>
      <c r="BF316" s="121">
        <v>0</v>
      </c>
      <c r="BG316" s="121">
        <v>0</v>
      </c>
      <c r="BH316" s="121">
        <v>7.2272021E-14</v>
      </c>
      <c r="BI316" s="121">
        <v>5.0376862999999999E-15</v>
      </c>
      <c r="BJ316" s="121">
        <v>1.1103567E-15</v>
      </c>
      <c r="BK316" s="121">
        <v>2.0094371000000002E-11</v>
      </c>
      <c r="BL316" s="121">
        <v>1.5050692000000001E-10</v>
      </c>
      <c r="BM316" s="121">
        <v>0</v>
      </c>
      <c r="BN316" s="121">
        <v>2.5173919000000002E-5</v>
      </c>
      <c r="BO316" s="121">
        <v>0.42750522000000002</v>
      </c>
      <c r="BP316" s="121">
        <v>0</v>
      </c>
      <c r="BQ316" s="121">
        <v>0</v>
      </c>
      <c r="BR316" s="121">
        <v>0</v>
      </c>
      <c r="BT316" s="71">
        <v>1.4008229000000001E-4</v>
      </c>
      <c r="BU316" s="71">
        <v>8.2415480999999996E-7</v>
      </c>
      <c r="BV316" s="71">
        <v>7.9072733000000003E-5</v>
      </c>
      <c r="BW316" s="71">
        <v>1.1374979E-7</v>
      </c>
      <c r="BX316" s="71">
        <v>1.7747349000000001E-6</v>
      </c>
      <c r="BY316" s="71">
        <v>0</v>
      </c>
      <c r="BZ316" s="71">
        <v>0</v>
      </c>
      <c r="CA316" s="71">
        <v>0</v>
      </c>
      <c r="CB316" s="71">
        <v>2.0258770999999999E-7</v>
      </c>
      <c r="CC316" s="71">
        <v>3.9004718000000002E-7</v>
      </c>
      <c r="CD316" s="71">
        <v>0</v>
      </c>
      <c r="CE316" s="71">
        <v>0</v>
      </c>
      <c r="CF316" s="71">
        <v>0</v>
      </c>
      <c r="CG316" s="71">
        <v>5.2595345000000004E-6</v>
      </c>
      <c r="CH316" s="71">
        <v>5.2444744000000003E-5</v>
      </c>
      <c r="CI316" s="71">
        <v>4.2245369000000004E-15</v>
      </c>
      <c r="CJ316" s="71">
        <v>0</v>
      </c>
      <c r="CL316" s="186">
        <v>0</v>
      </c>
      <c r="CM316" s="186">
        <v>2.6870612999999999</v>
      </c>
      <c r="CN316" s="187">
        <v>4.9609274999999999E-4</v>
      </c>
      <c r="CO316" s="186">
        <v>5.6387471999999996E-4</v>
      </c>
      <c r="CP316" s="186">
        <v>3.4522687000000001E-11</v>
      </c>
      <c r="CQ316" s="186">
        <v>4.0252833999999998E-9</v>
      </c>
      <c r="CR316" s="186">
        <v>6.4990277000000004E-5</v>
      </c>
      <c r="CS316" s="186">
        <v>4.2292453000000001E-3</v>
      </c>
      <c r="CT316" s="186">
        <v>0</v>
      </c>
      <c r="CU316" s="186">
        <v>0</v>
      </c>
      <c r="CW316" s="88" t="s">
        <v>826</v>
      </c>
      <c r="CX316" s="161" t="s">
        <v>2970</v>
      </c>
    </row>
    <row r="317" spans="1:102" ht="14.4">
      <c r="A317" t="s">
        <v>1016</v>
      </c>
      <c r="B317" s="92" t="s">
        <v>896</v>
      </c>
      <c r="C317" s="126" t="str">
        <f t="shared" si="73"/>
        <v>A.030.38.111</v>
      </c>
      <c r="D317" s="11" t="s">
        <v>1708</v>
      </c>
      <c r="E317" s="125" t="s">
        <v>878</v>
      </c>
      <c r="F317" s="128" t="str">
        <f t="shared" si="74"/>
        <v>C8–C18 alkyl amidopropyl betaine</v>
      </c>
      <c r="G317" s="131">
        <f t="shared" si="84"/>
        <v>0.5232036388654</v>
      </c>
      <c r="H317" s="183">
        <f t="shared" si="85"/>
        <v>1.8496923810000003E-2</v>
      </c>
      <c r="I317" s="183">
        <f t="shared" si="86"/>
        <v>2.4819926285400001E-2</v>
      </c>
      <c r="J317" s="184">
        <f t="shared" si="87"/>
        <v>3.7726687699999998E-3</v>
      </c>
      <c r="K317" s="183">
        <v>0.47611411999999997</v>
      </c>
      <c r="L317" s="146">
        <v>8.8979109999999997E-3</v>
      </c>
      <c r="M317" s="146">
        <v>1.4580615999999999E-2</v>
      </c>
      <c r="N317" s="146">
        <v>1.5983611000000002E-2</v>
      </c>
      <c r="O317" s="146">
        <v>1.9277999999999999E-3</v>
      </c>
      <c r="P317" s="188">
        <v>2.2944242000000001E-4</v>
      </c>
      <c r="Q317" s="146">
        <v>3.5607039000000001E-4</v>
      </c>
      <c r="R317" s="146">
        <v>1.3314062999999999E-3</v>
      </c>
      <c r="S317" s="188">
        <v>4.7246577E-4</v>
      </c>
      <c r="T317" s="146">
        <v>0</v>
      </c>
      <c r="U317" s="188">
        <v>3.3002029999999998E-3</v>
      </c>
      <c r="V317" s="188">
        <v>9.9929853999999994E-6</v>
      </c>
      <c r="W317" s="146">
        <v>0</v>
      </c>
      <c r="X317" s="146">
        <v>0</v>
      </c>
      <c r="Z317" s="157">
        <f t="shared" si="78"/>
        <v>3.1740941333333335</v>
      </c>
      <c r="AB317" s="131">
        <f t="shared" si="79"/>
        <v>0.47611411999999997</v>
      </c>
      <c r="AC317" s="131">
        <f t="shared" si="80"/>
        <v>4.3306857109999999E-2</v>
      </c>
      <c r="AD317" s="131">
        <f t="shared" si="81"/>
        <v>2.48099333E-2</v>
      </c>
      <c r="AE317" s="131">
        <f t="shared" si="82"/>
        <v>2.4819926285399998E-2</v>
      </c>
      <c r="AF317" s="131">
        <f t="shared" si="83"/>
        <v>3.7726687699999998E-3</v>
      </c>
      <c r="AH317">
        <v>58.618197000000002</v>
      </c>
      <c r="AI317" s="71">
        <v>58.028570000000002</v>
      </c>
      <c r="AJ317" s="71">
        <v>0.40996311000000002</v>
      </c>
      <c r="AK317" s="71">
        <v>0</v>
      </c>
      <c r="AL317" s="71">
        <v>0</v>
      </c>
      <c r="AM317" s="71">
        <v>0.10042578000000001</v>
      </c>
      <c r="AN317" s="71">
        <v>7.9238540999999996E-2</v>
      </c>
      <c r="AP317" s="129">
        <v>6.0776162000000002E-2</v>
      </c>
      <c r="AQ317" s="129">
        <v>5.4071527000000001E-2</v>
      </c>
      <c r="AR317" s="129">
        <v>2.5611114000000002E-3</v>
      </c>
      <c r="AS317" s="129">
        <v>4.1435229000000001E-3</v>
      </c>
      <c r="AT317" s="172">
        <f t="shared" si="75"/>
        <v>3.2416983102250006E-6</v>
      </c>
      <c r="AU317" s="172">
        <f t="shared" si="76"/>
        <v>9.4715658246233017E-9</v>
      </c>
      <c r="AV317" s="185">
        <f t="shared" si="77"/>
        <v>0.58032533907700001</v>
      </c>
      <c r="AW317" s="121">
        <v>3.0453960999999999E-6</v>
      </c>
      <c r="AX317" s="121">
        <v>9.1908354999999999E-9</v>
      </c>
      <c r="AY317" s="121">
        <v>2.5097668999999998E-13</v>
      </c>
      <c r="AZ317" s="121">
        <v>3.7959999999999997E-9</v>
      </c>
      <c r="BA317" s="121">
        <v>0</v>
      </c>
      <c r="BB317" s="121">
        <v>4.0396992000000001E-10</v>
      </c>
      <c r="BC317" s="121">
        <v>1.9183361000000001E-7</v>
      </c>
      <c r="BD317" s="121">
        <v>9.2124847000000001E-11</v>
      </c>
      <c r="BE317" s="121">
        <v>1.8823102E-10</v>
      </c>
      <c r="BF317" s="121">
        <v>0</v>
      </c>
      <c r="BG317" s="121">
        <v>0</v>
      </c>
      <c r="BH317" s="121">
        <v>1.1380017000000001E-13</v>
      </c>
      <c r="BI317" s="121">
        <v>7.9323857000000003E-15</v>
      </c>
      <c r="BJ317" s="121">
        <v>1.7483776000000001E-15</v>
      </c>
      <c r="BK317" s="121">
        <v>3.1640775000000002E-11</v>
      </c>
      <c r="BL317" s="121">
        <v>2.3698953E-10</v>
      </c>
      <c r="BM317" s="121">
        <v>0</v>
      </c>
      <c r="BN317" s="121">
        <v>3.9639077000000002E-5</v>
      </c>
      <c r="BO317" s="121">
        <v>0.58028570000000002</v>
      </c>
      <c r="BP317" s="121">
        <v>0</v>
      </c>
      <c r="BQ317" s="121">
        <v>0</v>
      </c>
      <c r="BR317" s="121">
        <v>0</v>
      </c>
      <c r="BT317" s="71">
        <v>1.6777863E-4</v>
      </c>
      <c r="BU317" s="71">
        <v>1.2977214999999999E-6</v>
      </c>
      <c r="BV317" s="71">
        <v>8.8502166000000001E-5</v>
      </c>
      <c r="BW317" s="71">
        <v>1.6318175E-7</v>
      </c>
      <c r="BX317" s="71">
        <v>2.7945134E-6</v>
      </c>
      <c r="BY317" s="71">
        <v>0</v>
      </c>
      <c r="BZ317" s="71">
        <v>0</v>
      </c>
      <c r="CA317" s="71">
        <v>0</v>
      </c>
      <c r="CB317" s="71">
        <v>3.1899640999999998E-7</v>
      </c>
      <c r="CC317" s="71">
        <v>3.0278594000000002E-7</v>
      </c>
      <c r="CD317" s="71">
        <v>0</v>
      </c>
      <c r="CE317" s="71">
        <v>0</v>
      </c>
      <c r="CF317" s="71">
        <v>0</v>
      </c>
      <c r="CG317" s="71">
        <v>3.1395932999999998E-6</v>
      </c>
      <c r="CH317" s="71">
        <v>7.1259672999999998E-5</v>
      </c>
      <c r="CI317" s="71">
        <v>6.6519933999999996E-15</v>
      </c>
      <c r="CJ317" s="71">
        <v>0</v>
      </c>
      <c r="CL317" s="186">
        <v>0</v>
      </c>
      <c r="CM317" s="186">
        <v>3.1197840999999999</v>
      </c>
      <c r="CN317" s="187">
        <v>2.1137865E-4</v>
      </c>
      <c r="CO317" s="186">
        <v>8.8788215000000005E-4</v>
      </c>
      <c r="CP317" s="186">
        <v>5.4359731E-11</v>
      </c>
      <c r="CQ317" s="186">
        <v>6.3382470000000004E-9</v>
      </c>
      <c r="CR317" s="186">
        <v>1.0233427000000001E-4</v>
      </c>
      <c r="CS317" s="186">
        <v>6.6594072999999997E-3</v>
      </c>
      <c r="CT317" s="186">
        <v>0</v>
      </c>
      <c r="CU317" s="186">
        <v>0</v>
      </c>
      <c r="CW317" s="88" t="s">
        <v>826</v>
      </c>
      <c r="CX317" s="170" t="s">
        <v>2742</v>
      </c>
    </row>
    <row r="318" spans="1:102" ht="14.4">
      <c r="A318" t="s">
        <v>1017</v>
      </c>
      <c r="B318" s="92" t="s">
        <v>896</v>
      </c>
      <c r="C318" s="126" t="str">
        <f t="shared" si="73"/>
        <v>A.030.38.112</v>
      </c>
      <c r="D318" s="11" t="s">
        <v>1708</v>
      </c>
      <c r="E318" s="125" t="s">
        <v>878</v>
      </c>
      <c r="F318" s="128" t="str">
        <f t="shared" si="74"/>
        <v>Cocamide diethanolamine</v>
      </c>
      <c r="G318" s="131">
        <f t="shared" si="84"/>
        <v>0.17380357193070001</v>
      </c>
      <c r="H318" s="183">
        <f t="shared" si="85"/>
        <v>5.8227405569999998E-3</v>
      </c>
      <c r="I318" s="183">
        <f t="shared" si="86"/>
        <v>7.9461100236999996E-3</v>
      </c>
      <c r="J318" s="184">
        <f t="shared" si="87"/>
        <v>1.20806135E-3</v>
      </c>
      <c r="K318" s="183">
        <v>0.15882666000000001</v>
      </c>
      <c r="L318" s="146">
        <v>2.8492355E-3</v>
      </c>
      <c r="M318" s="146">
        <v>4.6689171999999999E-3</v>
      </c>
      <c r="N318" s="146">
        <v>5.0346595999999997E-3</v>
      </c>
      <c r="O318" s="146">
        <v>6.1730852999999995E-4</v>
      </c>
      <c r="P318" s="188">
        <v>7.3470671999999998E-5</v>
      </c>
      <c r="Q318" s="146">
        <v>9.7301755000000001E-5</v>
      </c>
      <c r="R318" s="146">
        <v>4.2475743000000002E-4</v>
      </c>
      <c r="S318" s="188">
        <v>1.5129014999999999E-4</v>
      </c>
      <c r="T318" s="146">
        <v>0</v>
      </c>
      <c r="U318" s="188">
        <v>1.0567712E-3</v>
      </c>
      <c r="V318" s="188">
        <v>3.1998937000000001E-6</v>
      </c>
      <c r="W318" s="146">
        <v>0</v>
      </c>
      <c r="X318" s="146">
        <v>0</v>
      </c>
      <c r="Z318" s="157">
        <f t="shared" si="78"/>
        <v>1.0588444000000001</v>
      </c>
      <c r="AB318" s="131">
        <f t="shared" si="79"/>
        <v>0.15882666000000001</v>
      </c>
      <c r="AC318" s="131">
        <f t="shared" si="80"/>
        <v>1.3765650686999999E-2</v>
      </c>
      <c r="AD318" s="131">
        <f t="shared" si="81"/>
        <v>7.9429101299999996E-3</v>
      </c>
      <c r="AE318" s="131">
        <f t="shared" si="82"/>
        <v>7.9461100236999996E-3</v>
      </c>
      <c r="AF318" s="131">
        <f t="shared" si="83"/>
        <v>1.20806135E-3</v>
      </c>
      <c r="AH318">
        <v>20.653793</v>
      </c>
      <c r="AI318" s="71">
        <v>20.464986</v>
      </c>
      <c r="AJ318" s="71">
        <v>0.13127591999999999</v>
      </c>
      <c r="AK318" s="71">
        <v>0</v>
      </c>
      <c r="AL318" s="71">
        <v>0</v>
      </c>
      <c r="AM318" s="71">
        <v>3.2157739999999997E-2</v>
      </c>
      <c r="AN318" s="71">
        <v>2.5373289E-2</v>
      </c>
      <c r="AP318" s="129">
        <v>2.0288121999999999E-2</v>
      </c>
      <c r="AQ318" s="129">
        <v>1.7976219000000002E-2</v>
      </c>
      <c r="AR318" s="129">
        <v>8.5061234999999995E-4</v>
      </c>
      <c r="AS318" s="129">
        <v>1.4612907000000001E-3</v>
      </c>
      <c r="AT318" s="172">
        <f t="shared" si="75"/>
        <v>1.0777109707009999E-6</v>
      </c>
      <c r="AU318" s="172">
        <f t="shared" si="76"/>
        <v>3.1457557543437599E-9</v>
      </c>
      <c r="AV318" s="185">
        <f t="shared" si="77"/>
        <v>0.20466255298699998</v>
      </c>
      <c r="AW318" s="121">
        <v>1.0128552E-6</v>
      </c>
      <c r="AX318" s="121">
        <v>3.0557244E-9</v>
      </c>
      <c r="AY318" s="121">
        <v>8.3466023E-14</v>
      </c>
      <c r="AZ318" s="121">
        <v>3.2120000000000001E-9</v>
      </c>
      <c r="BA318" s="121">
        <v>0</v>
      </c>
      <c r="BB318" s="121">
        <v>1.2994652000000001E-10</v>
      </c>
      <c r="BC318" s="121">
        <v>6.1427805000000007E-8</v>
      </c>
      <c r="BD318" s="121">
        <v>2.9634144E-11</v>
      </c>
      <c r="BE318" s="121">
        <v>6.0274203999999999E-11</v>
      </c>
      <c r="BF318" s="121">
        <v>0</v>
      </c>
      <c r="BG318" s="121">
        <v>0</v>
      </c>
      <c r="BH318" s="121">
        <v>3.6440404999999997E-14</v>
      </c>
      <c r="BI318" s="121">
        <v>2.5400608E-15</v>
      </c>
      <c r="BJ318" s="121">
        <v>5.5985496000000001E-16</v>
      </c>
      <c r="BK318" s="121">
        <v>1.0131819E-11</v>
      </c>
      <c r="BL318" s="121">
        <v>7.5887361999999998E-11</v>
      </c>
      <c r="BM318" s="121">
        <v>0</v>
      </c>
      <c r="BN318" s="121">
        <v>1.2692987E-5</v>
      </c>
      <c r="BO318" s="121">
        <v>0.20464985999999999</v>
      </c>
      <c r="BP318" s="121">
        <v>0</v>
      </c>
      <c r="BQ318" s="121">
        <v>0</v>
      </c>
      <c r="BR318" s="121">
        <v>0</v>
      </c>
      <c r="BT318" s="71">
        <v>5.7177493E-5</v>
      </c>
      <c r="BU318" s="71">
        <v>4.1554856999999999E-7</v>
      </c>
      <c r="BV318" s="71">
        <v>2.9523392000000001E-5</v>
      </c>
      <c r="BW318" s="71">
        <v>5.2078773000000003E-8</v>
      </c>
      <c r="BX318" s="71">
        <v>8.9484225999999998E-7</v>
      </c>
      <c r="BY318" s="71">
        <v>0</v>
      </c>
      <c r="BZ318" s="71">
        <v>0</v>
      </c>
      <c r="CA318" s="71">
        <v>0</v>
      </c>
      <c r="CB318" s="71">
        <v>1.0214711E-7</v>
      </c>
      <c r="CC318" s="71">
        <v>8.5926541000000002E-8</v>
      </c>
      <c r="CD318" s="71">
        <v>0</v>
      </c>
      <c r="CE318" s="71">
        <v>0</v>
      </c>
      <c r="CF318" s="71">
        <v>0</v>
      </c>
      <c r="CG318" s="71">
        <v>9.8937708999999991E-7</v>
      </c>
      <c r="CH318" s="71">
        <v>2.5114179999999999E-5</v>
      </c>
      <c r="CI318" s="71">
        <v>2.1300612999999999E-15</v>
      </c>
      <c r="CJ318" s="71">
        <v>0</v>
      </c>
      <c r="CL318" s="186">
        <v>0</v>
      </c>
      <c r="CM318" s="186">
        <v>1.0581944000000001</v>
      </c>
      <c r="CN318" s="187">
        <v>4.31385E-5</v>
      </c>
      <c r="CO318" s="186">
        <v>2.8431228000000002E-4</v>
      </c>
      <c r="CP318" s="186">
        <v>1.7406746E-11</v>
      </c>
      <c r="CQ318" s="186">
        <v>2.0295952999999998E-9</v>
      </c>
      <c r="CR318" s="186">
        <v>3.2768863999999999E-5</v>
      </c>
      <c r="CS318" s="186">
        <v>2.1324352999999999E-3</v>
      </c>
      <c r="CT318" s="186">
        <v>0</v>
      </c>
      <c r="CU318" s="186">
        <v>0</v>
      </c>
      <c r="CW318" s="88" t="s">
        <v>826</v>
      </c>
      <c r="CX318" s="161" t="s">
        <v>2971</v>
      </c>
    </row>
    <row r="319" spans="1:102" ht="14.4">
      <c r="A319" t="s">
        <v>1018</v>
      </c>
      <c r="B319" s="92" t="s">
        <v>896</v>
      </c>
      <c r="C319" s="126" t="str">
        <f t="shared" si="73"/>
        <v>A.030.38.113</v>
      </c>
      <c r="D319" s="11" t="s">
        <v>1708</v>
      </c>
      <c r="E319" s="125" t="s">
        <v>878</v>
      </c>
      <c r="F319" s="128" t="str">
        <f t="shared" si="74"/>
        <v>Linear alkylbenzene sulphonic acid</v>
      </c>
      <c r="G319" s="131">
        <f t="shared" si="84"/>
        <v>0.28833650975809999</v>
      </c>
      <c r="H319" s="183">
        <f t="shared" si="85"/>
        <v>1.0829766919999999E-2</v>
      </c>
      <c r="I319" s="183">
        <f t="shared" si="86"/>
        <v>1.48218410481E-2</v>
      </c>
      <c r="J319" s="184">
        <f t="shared" si="87"/>
        <v>2.25322179E-3</v>
      </c>
      <c r="K319" s="183">
        <v>0.26043168</v>
      </c>
      <c r="L319" s="146">
        <v>5.3142663000000003E-3</v>
      </c>
      <c r="M319" s="146">
        <v>8.7082549000000002E-3</v>
      </c>
      <c r="N319" s="146">
        <v>9.3507283999999993E-3</v>
      </c>
      <c r="O319" s="188">
        <v>1.1513762E-3</v>
      </c>
      <c r="P319" s="188">
        <v>1.370342E-4</v>
      </c>
      <c r="Q319" s="146">
        <v>1.9062812000000001E-4</v>
      </c>
      <c r="R319" s="146">
        <v>7.9335155000000005E-4</v>
      </c>
      <c r="S319" s="146">
        <v>2.8217959E-4</v>
      </c>
      <c r="T319" s="146">
        <v>0</v>
      </c>
      <c r="U319" s="188">
        <v>1.9710422000000002E-3</v>
      </c>
      <c r="V319" s="188">
        <v>5.9682981000000004E-6</v>
      </c>
      <c r="W319" s="146">
        <v>0</v>
      </c>
      <c r="X319" s="146">
        <v>0</v>
      </c>
      <c r="Z319" s="157">
        <f t="shared" si="78"/>
        <v>1.7362112000000001</v>
      </c>
      <c r="AB319" s="131">
        <f t="shared" si="79"/>
        <v>0.26043168</v>
      </c>
      <c r="AC319" s="131">
        <f t="shared" si="80"/>
        <v>2.5645639670000001E-2</v>
      </c>
      <c r="AD319" s="131">
        <f t="shared" si="81"/>
        <v>1.481587275E-2</v>
      </c>
      <c r="AE319" s="131">
        <f t="shared" si="82"/>
        <v>1.48218410481E-2</v>
      </c>
      <c r="AF319" s="131">
        <f t="shared" si="83"/>
        <v>2.25322179E-3</v>
      </c>
      <c r="AH319">
        <v>67.167008999999993</v>
      </c>
      <c r="AI319" s="71">
        <v>66.814853999999997</v>
      </c>
      <c r="AJ319" s="71">
        <v>0.24484996000000001</v>
      </c>
      <c r="AK319" s="71">
        <v>0</v>
      </c>
      <c r="AL319" s="71">
        <v>0</v>
      </c>
      <c r="AM319" s="71">
        <v>5.9979175000000003E-2</v>
      </c>
      <c r="AN319" s="71">
        <v>4.7325119999999998E-2</v>
      </c>
      <c r="AP319" s="129">
        <v>3.5617293000000001E-2</v>
      </c>
      <c r="AQ319" s="129">
        <v>2.9454146E-2</v>
      </c>
      <c r="AR319" s="129">
        <v>1.3923968E-3</v>
      </c>
      <c r="AS319" s="129">
        <v>4.7707495999999997E-3</v>
      </c>
      <c r="AT319" s="172">
        <f t="shared" si="75"/>
        <v>1.7658361306740001E-6</v>
      </c>
      <c r="AU319" s="172">
        <f t="shared" si="76"/>
        <v>5.1493965533428E-9</v>
      </c>
      <c r="AV319" s="185">
        <f t="shared" si="77"/>
        <v>0.66817221438999996</v>
      </c>
      <c r="AW319" s="121">
        <v>1.6507472E-6</v>
      </c>
      <c r="AX319" s="121">
        <v>4.9821913000000001E-9</v>
      </c>
      <c r="AY319" s="121">
        <v>1.3605650999999999E-13</v>
      </c>
      <c r="AZ319" s="121">
        <v>1.168E-10</v>
      </c>
      <c r="BA319" s="121">
        <v>0</v>
      </c>
      <c r="BB319" s="121">
        <v>2.3931155999999999E-10</v>
      </c>
      <c r="BC319" s="121">
        <v>1.1457238E-7</v>
      </c>
      <c r="BD319" s="121">
        <v>5.4574708000000002E-11</v>
      </c>
      <c r="BE319" s="121">
        <v>1.1242074E-10</v>
      </c>
      <c r="BF319" s="121">
        <v>0</v>
      </c>
      <c r="BG319" s="121">
        <v>0</v>
      </c>
      <c r="BH319" s="121">
        <v>6.7967009000000002E-14</v>
      </c>
      <c r="BI319" s="121">
        <v>4.7376074999999997E-15</v>
      </c>
      <c r="BJ319" s="121">
        <v>1.0442162999999999E-15</v>
      </c>
      <c r="BK319" s="121">
        <v>1.8897414000000001E-11</v>
      </c>
      <c r="BL319" s="121">
        <v>1.4154170000000001E-10</v>
      </c>
      <c r="BM319" s="121">
        <v>0</v>
      </c>
      <c r="BN319" s="121">
        <v>2.3674390000000001E-5</v>
      </c>
      <c r="BO319" s="121">
        <v>0.66814854000000001</v>
      </c>
      <c r="BP319" s="121">
        <v>0</v>
      </c>
      <c r="BQ319" s="121">
        <v>0</v>
      </c>
      <c r="BR319" s="121">
        <v>0</v>
      </c>
      <c r="BT319" s="71">
        <v>1.3490443E-4</v>
      </c>
      <c r="BU319" s="71">
        <v>7.7506254999999999E-7</v>
      </c>
      <c r="BV319" s="71">
        <v>4.8410174999999998E-5</v>
      </c>
      <c r="BW319" s="71">
        <v>9.7211025999999998E-8</v>
      </c>
      <c r="BX319" s="71">
        <v>1.6690196E-6</v>
      </c>
      <c r="BY319" s="71">
        <v>0</v>
      </c>
      <c r="BZ319" s="71">
        <v>0</v>
      </c>
      <c r="CA319" s="71">
        <v>0</v>
      </c>
      <c r="CB319" s="71">
        <v>1.9052021000000001E-7</v>
      </c>
      <c r="CC319" s="71">
        <v>1.6615202000000001E-7</v>
      </c>
      <c r="CD319" s="71">
        <v>0</v>
      </c>
      <c r="CE319" s="71">
        <v>0</v>
      </c>
      <c r="CF319" s="71">
        <v>0</v>
      </c>
      <c r="CG319" s="71">
        <v>1.8377543E-6</v>
      </c>
      <c r="CH319" s="71">
        <v>8.1758539E-5</v>
      </c>
      <c r="CI319" s="71">
        <v>3.9728947999999997E-15</v>
      </c>
      <c r="CJ319" s="71">
        <v>0</v>
      </c>
      <c r="CL319" s="186">
        <v>0</v>
      </c>
      <c r="CM319" s="186">
        <v>1.7040712</v>
      </c>
      <c r="CN319" s="187">
        <v>9.7780600000000004E-5</v>
      </c>
      <c r="CO319" s="186">
        <v>5.3028650999999995E-4</v>
      </c>
      <c r="CP319" s="186">
        <v>3.2466281999999998E-11</v>
      </c>
      <c r="CQ319" s="186">
        <v>3.7855102000000002E-9</v>
      </c>
      <c r="CR319" s="186">
        <v>6.1119015000000003E-5</v>
      </c>
      <c r="CS319" s="186">
        <v>3.9773227E-3</v>
      </c>
      <c r="CT319" s="186">
        <v>0</v>
      </c>
      <c r="CU319" s="186">
        <v>0</v>
      </c>
      <c r="CW319" s="88" t="s">
        <v>826</v>
      </c>
      <c r="CX319" s="161" t="s">
        <v>2972</v>
      </c>
    </row>
    <row r="320" spans="1:102" ht="14.4">
      <c r="A320" t="s">
        <v>1019</v>
      </c>
      <c r="B320" s="92" t="s">
        <v>896</v>
      </c>
      <c r="C320" s="126" t="str">
        <f t="shared" si="73"/>
        <v>A.030.38.114</v>
      </c>
      <c r="D320" s="11" t="s">
        <v>1708</v>
      </c>
      <c r="E320" s="125" t="s">
        <v>878</v>
      </c>
      <c r="F320" s="128" t="str">
        <f t="shared" si="74"/>
        <v>Sodium cocoamphoacetate</v>
      </c>
      <c r="G320" s="131">
        <f t="shared" si="84"/>
        <v>0.56059410624600003</v>
      </c>
      <c r="H320" s="183">
        <f t="shared" si="85"/>
        <v>2.0624696189999996E-2</v>
      </c>
      <c r="I320" s="183">
        <f t="shared" si="86"/>
        <v>2.8511716996000001E-2</v>
      </c>
      <c r="J320" s="184">
        <f t="shared" si="87"/>
        <v>4.33489306E-3</v>
      </c>
      <c r="K320" s="183">
        <v>0.50712279999999998</v>
      </c>
      <c r="L320" s="146">
        <v>1.0223928E-2</v>
      </c>
      <c r="M320" s="146">
        <v>1.6753501000000001E-2</v>
      </c>
      <c r="N320" s="146">
        <v>1.7816942999999998E-2</v>
      </c>
      <c r="O320" s="146">
        <v>2.2150916E-3</v>
      </c>
      <c r="P320" s="188">
        <v>2.6363522000000001E-4</v>
      </c>
      <c r="Q320" s="188">
        <v>3.2902636999999999E-4</v>
      </c>
      <c r="R320" s="146">
        <v>1.5228058E-3</v>
      </c>
      <c r="S320" s="146">
        <v>5.4287526E-4</v>
      </c>
      <c r="T320" s="146">
        <v>0</v>
      </c>
      <c r="U320" s="188">
        <v>3.7920177999999998E-3</v>
      </c>
      <c r="V320" s="188">
        <v>1.1482196000000001E-5</v>
      </c>
      <c r="W320" s="146">
        <v>0</v>
      </c>
      <c r="X320" s="146">
        <v>0</v>
      </c>
      <c r="Z320" s="157">
        <f t="shared" si="78"/>
        <v>3.3808186666666669</v>
      </c>
      <c r="AB320" s="131">
        <f t="shared" si="79"/>
        <v>0.50712279999999998</v>
      </c>
      <c r="AC320" s="131">
        <f t="shared" si="80"/>
        <v>4.9124930989999996E-2</v>
      </c>
      <c r="AD320" s="131">
        <f t="shared" si="81"/>
        <v>2.85002348E-2</v>
      </c>
      <c r="AE320" s="131">
        <f t="shared" si="82"/>
        <v>2.8511716995999997E-2</v>
      </c>
      <c r="AF320" s="131">
        <f t="shared" si="83"/>
        <v>4.33489306E-3</v>
      </c>
      <c r="AH320">
        <v>63.022472</v>
      </c>
      <c r="AI320" s="71">
        <v>62.344974999999998</v>
      </c>
      <c r="AJ320" s="71">
        <v>0.47105810999999997</v>
      </c>
      <c r="AK320" s="71">
        <v>0</v>
      </c>
      <c r="AL320" s="71">
        <v>0</v>
      </c>
      <c r="AM320" s="71">
        <v>0.1153918</v>
      </c>
      <c r="AN320" s="71">
        <v>9.1047112999999999E-2</v>
      </c>
      <c r="AP320" s="129">
        <v>6.4361769999999999E-2</v>
      </c>
      <c r="AQ320" s="129">
        <v>5.7207793999999999E-2</v>
      </c>
      <c r="AR320" s="129">
        <v>2.7022198999999999E-3</v>
      </c>
      <c r="AS320" s="129">
        <v>4.4517564000000004E-3</v>
      </c>
      <c r="AT320" s="172">
        <f t="shared" si="75"/>
        <v>3.4297238360700005E-6</v>
      </c>
      <c r="AU320" s="172">
        <f t="shared" si="76"/>
        <v>9.9934168384748977E-9</v>
      </c>
      <c r="AV320" s="185">
        <f t="shared" si="77"/>
        <v>0.623495296315</v>
      </c>
      <c r="AW320" s="121">
        <v>3.2050274000000001E-6</v>
      </c>
      <c r="AX320" s="121">
        <v>9.6713602000000001E-9</v>
      </c>
      <c r="AY320" s="121">
        <v>2.6415572000000002E-13</v>
      </c>
      <c r="AZ320" s="121">
        <v>3.5039999999999999E-9</v>
      </c>
      <c r="BA320" s="121">
        <v>0</v>
      </c>
      <c r="BB320" s="121">
        <v>4.6204296999999998E-10</v>
      </c>
      <c r="BC320" s="121">
        <v>2.2042172999999999E-7</v>
      </c>
      <c r="BD320" s="121">
        <v>1.0536834E-10</v>
      </c>
      <c r="BE320" s="121">
        <v>2.1628225999999999E-10</v>
      </c>
      <c r="BF320" s="121">
        <v>0</v>
      </c>
      <c r="BG320" s="121">
        <v>0</v>
      </c>
      <c r="BH320" s="121">
        <v>1.3075931E-13</v>
      </c>
      <c r="BI320" s="121">
        <v>9.1145142999999999E-15</v>
      </c>
      <c r="BJ320" s="121">
        <v>2.0089306E-15</v>
      </c>
      <c r="BK320" s="121">
        <v>3.6356059999999998E-11</v>
      </c>
      <c r="BL320" s="121">
        <v>2.7230704000000001E-10</v>
      </c>
      <c r="BM320" s="121">
        <v>0</v>
      </c>
      <c r="BN320" s="121">
        <v>4.5546315000000002E-5</v>
      </c>
      <c r="BO320" s="121">
        <v>0.62344975000000002</v>
      </c>
      <c r="BP320" s="121">
        <v>0</v>
      </c>
      <c r="BQ320" s="121">
        <v>0</v>
      </c>
      <c r="BR320" s="121">
        <v>0</v>
      </c>
      <c r="BT320" s="71">
        <v>1.7991827E-4</v>
      </c>
      <c r="BU320" s="71">
        <v>1.4911152000000001E-6</v>
      </c>
      <c r="BV320" s="71">
        <v>9.4266195000000002E-5</v>
      </c>
      <c r="BW320" s="71">
        <v>1.8664057000000001E-7</v>
      </c>
      <c r="BX320" s="71">
        <v>3.2109674000000002E-6</v>
      </c>
      <c r="BY320" s="71">
        <v>0</v>
      </c>
      <c r="BZ320" s="71">
        <v>0</v>
      </c>
      <c r="CA320" s="71">
        <v>0</v>
      </c>
      <c r="CB320" s="71">
        <v>3.6653504999999999E-7</v>
      </c>
      <c r="CC320" s="71">
        <v>2.9478575E-7</v>
      </c>
      <c r="CD320" s="71">
        <v>0</v>
      </c>
      <c r="CE320" s="71">
        <v>0</v>
      </c>
      <c r="CF320" s="71">
        <v>0</v>
      </c>
      <c r="CG320" s="71">
        <v>3.5025983999999998E-6</v>
      </c>
      <c r="CH320" s="71">
        <v>7.6599428E-5</v>
      </c>
      <c r="CI320" s="71">
        <v>7.6433106999999998E-15</v>
      </c>
      <c r="CJ320" s="71">
        <v>0</v>
      </c>
      <c r="CL320" s="186">
        <v>0</v>
      </c>
      <c r="CM320" s="186">
        <v>3.3511787000000002</v>
      </c>
      <c r="CN320" s="187">
        <v>1.3372935E-4</v>
      </c>
      <c r="CO320" s="186">
        <v>1.0201992999999999E-3</v>
      </c>
      <c r="CP320" s="186">
        <v>6.2460722E-11</v>
      </c>
      <c r="CQ320" s="186">
        <v>7.2828080999999998E-9</v>
      </c>
      <c r="CR320" s="186">
        <v>1.1758469E-4</v>
      </c>
      <c r="CS320" s="186">
        <v>7.6518293999999999E-3</v>
      </c>
      <c r="CT320" s="186">
        <v>0</v>
      </c>
      <c r="CU320" s="186">
        <v>0</v>
      </c>
      <c r="CW320" s="88" t="s">
        <v>826</v>
      </c>
      <c r="CX320" s="163"/>
    </row>
    <row r="321" spans="1:102" ht="14.4">
      <c r="A321" t="s">
        <v>1020</v>
      </c>
      <c r="B321" s="92" t="s">
        <v>896</v>
      </c>
      <c r="C321" s="126" t="str">
        <f t="shared" si="73"/>
        <v>A.030.38.115</v>
      </c>
      <c r="D321" s="11" t="s">
        <v>1708</v>
      </c>
      <c r="E321" s="125" t="s">
        <v>878</v>
      </c>
      <c r="F321" s="128" t="str">
        <f t="shared" si="74"/>
        <v>Sodium cumene sulphonate</v>
      </c>
      <c r="G321" s="131">
        <f t="shared" si="84"/>
        <v>0.28676722877280003</v>
      </c>
      <c r="H321" s="183">
        <f t="shared" si="85"/>
        <v>1.0905391079999998E-2</v>
      </c>
      <c r="I321" s="183">
        <f t="shared" si="86"/>
        <v>1.51046378828E-2</v>
      </c>
      <c r="J321" s="184">
        <f t="shared" si="87"/>
        <v>2.29646981E-3</v>
      </c>
      <c r="K321" s="183">
        <v>0.25846073000000003</v>
      </c>
      <c r="L321" s="146">
        <v>5.4162676E-3</v>
      </c>
      <c r="M321" s="146">
        <v>8.8753999000000007E-3</v>
      </c>
      <c r="N321" s="146">
        <v>9.4170569999999995E-3</v>
      </c>
      <c r="O321" s="146">
        <v>1.1734754999999999E-3</v>
      </c>
      <c r="P321" s="188">
        <v>1.3966442000000001E-4</v>
      </c>
      <c r="Q321" s="146">
        <v>1.7519416E-4</v>
      </c>
      <c r="R321" s="146">
        <v>8.0688753E-4</v>
      </c>
      <c r="S321" s="146">
        <v>2.8759571000000001E-4</v>
      </c>
      <c r="T321" s="146">
        <v>0</v>
      </c>
      <c r="U321" s="188">
        <v>2.0088740999999999E-3</v>
      </c>
      <c r="V321" s="188">
        <v>6.0828527999999997E-6</v>
      </c>
      <c r="W321" s="146">
        <v>0</v>
      </c>
      <c r="X321" s="146">
        <v>0</v>
      </c>
      <c r="Z321" s="157">
        <f t="shared" si="78"/>
        <v>1.7230715333333335</v>
      </c>
      <c r="AB321" s="131">
        <f t="shared" si="79"/>
        <v>0.25846073000000003</v>
      </c>
      <c r="AC321" s="131">
        <f t="shared" si="80"/>
        <v>2.6003946110000002E-2</v>
      </c>
      <c r="AD321" s="131">
        <f t="shared" si="81"/>
        <v>1.509855503E-2</v>
      </c>
      <c r="AE321" s="131">
        <f t="shared" si="82"/>
        <v>1.51046378828E-2</v>
      </c>
      <c r="AF321" s="131">
        <f t="shared" si="83"/>
        <v>2.29646981E-3</v>
      </c>
      <c r="AH321">
        <v>57.013390999999999</v>
      </c>
      <c r="AI321" s="71">
        <v>56.654477999999997</v>
      </c>
      <c r="AJ321" s="71">
        <v>0.24954957</v>
      </c>
      <c r="AK321" s="71">
        <v>0</v>
      </c>
      <c r="AL321" s="71">
        <v>0</v>
      </c>
      <c r="AM321" s="71">
        <v>6.1130405999999998E-2</v>
      </c>
      <c r="AN321" s="71">
        <v>4.8233471999999999E-2</v>
      </c>
      <c r="AP321" s="129">
        <v>3.4560513000000001E-2</v>
      </c>
      <c r="AQ321" s="129">
        <v>2.9139404000000001E-2</v>
      </c>
      <c r="AR321" s="129">
        <v>1.3758078E-3</v>
      </c>
      <c r="AS321" s="129">
        <v>4.0453019999999998E-3</v>
      </c>
      <c r="AT321" s="172">
        <f t="shared" si="75"/>
        <v>1.746966593428E-6</v>
      </c>
      <c r="AU321" s="172">
        <f t="shared" si="76"/>
        <v>5.0880465116373995E-9</v>
      </c>
      <c r="AV321" s="185">
        <f t="shared" si="77"/>
        <v>0.56656890879299993</v>
      </c>
      <c r="AW321" s="121">
        <v>1.6294957000000001E-6</v>
      </c>
      <c r="AX321" s="121">
        <v>4.9176362999999996E-9</v>
      </c>
      <c r="AY321" s="121">
        <v>1.3430927999999999E-13</v>
      </c>
      <c r="AZ321" s="121">
        <v>2.9200000000000003E-10</v>
      </c>
      <c r="BA321" s="121">
        <v>0</v>
      </c>
      <c r="BB321" s="121">
        <v>2.4390486999999999E-10</v>
      </c>
      <c r="BC321" s="121">
        <v>1.1677147E-7</v>
      </c>
      <c r="BD321" s="121">
        <v>5.5622207999999999E-11</v>
      </c>
      <c r="BE321" s="121">
        <v>1.1457853E-10</v>
      </c>
      <c r="BF321" s="121">
        <v>0</v>
      </c>
      <c r="BG321" s="121">
        <v>0</v>
      </c>
      <c r="BH321" s="121">
        <v>6.9271558000000001E-14</v>
      </c>
      <c r="BI321" s="121">
        <v>4.8285405000000001E-15</v>
      </c>
      <c r="BJ321" s="121">
        <v>1.0642589000000001E-15</v>
      </c>
      <c r="BK321" s="121">
        <v>1.9260127999999999E-11</v>
      </c>
      <c r="BL321" s="121">
        <v>1.4425843000000001E-10</v>
      </c>
      <c r="BM321" s="121">
        <v>0</v>
      </c>
      <c r="BN321" s="121">
        <v>2.4128792999999999E-5</v>
      </c>
      <c r="BO321" s="121">
        <v>0.56654477999999997</v>
      </c>
      <c r="BP321" s="121">
        <v>0</v>
      </c>
      <c r="BQ321" s="121">
        <v>0</v>
      </c>
      <c r="BR321" s="121">
        <v>0</v>
      </c>
      <c r="BT321" s="71">
        <v>1.2221534999999999E-4</v>
      </c>
      <c r="BU321" s="71">
        <v>7.8993899000000003E-7</v>
      </c>
      <c r="BV321" s="71">
        <v>4.8043807000000002E-5</v>
      </c>
      <c r="BW321" s="71">
        <v>9.8878744999999996E-8</v>
      </c>
      <c r="BX321" s="71">
        <v>1.7010546E-6</v>
      </c>
      <c r="BY321" s="71">
        <v>0</v>
      </c>
      <c r="BZ321" s="71">
        <v>0</v>
      </c>
      <c r="CA321" s="71">
        <v>0</v>
      </c>
      <c r="CB321" s="71">
        <v>1.9417703000000001E-7</v>
      </c>
      <c r="CC321" s="71">
        <v>1.5670727E-7</v>
      </c>
      <c r="CD321" s="71">
        <v>0</v>
      </c>
      <c r="CE321" s="71">
        <v>0</v>
      </c>
      <c r="CF321" s="71">
        <v>0</v>
      </c>
      <c r="CG321" s="71">
        <v>1.8513989999999999E-6</v>
      </c>
      <c r="CH321" s="71">
        <v>6.9379383000000002E-5</v>
      </c>
      <c r="CI321" s="71">
        <v>4.0491499999999999E-15</v>
      </c>
      <c r="CJ321" s="71">
        <v>0</v>
      </c>
      <c r="CL321" s="186">
        <v>0</v>
      </c>
      <c r="CM321" s="186">
        <v>1.6998415</v>
      </c>
      <c r="CN321" s="187">
        <v>7.3335450000000006E-5</v>
      </c>
      <c r="CO321" s="186">
        <v>5.4046476000000005E-4</v>
      </c>
      <c r="CP321" s="186">
        <v>3.3089435000000002E-11</v>
      </c>
      <c r="CQ321" s="186">
        <v>3.8581686999999997E-9</v>
      </c>
      <c r="CR321" s="186">
        <v>6.2292123999999998E-5</v>
      </c>
      <c r="CS321" s="186">
        <v>4.0536629000000003E-3</v>
      </c>
      <c r="CT321" s="186">
        <v>0</v>
      </c>
      <c r="CU321" s="186">
        <v>0</v>
      </c>
      <c r="CW321" s="85" t="s">
        <v>836</v>
      </c>
      <c r="CX321" s="161" t="s">
        <v>2973</v>
      </c>
    </row>
    <row r="322" spans="1:102" ht="14.4">
      <c r="B322" s="92"/>
      <c r="C322" s="126"/>
      <c r="D322" s="11"/>
      <c r="E322" s="125"/>
      <c r="J322" s="158"/>
      <c r="P322" s="4"/>
      <c r="U322" s="4"/>
      <c r="V322" s="4"/>
      <c r="AT322" s="4"/>
      <c r="AU322" s="4"/>
      <c r="AV322" s="16"/>
      <c r="CN322" s="97"/>
      <c r="CW322" s="90"/>
      <c r="CX322" s="165"/>
    </row>
    <row r="323" spans="1:102" ht="14.4">
      <c r="B323" s="92"/>
      <c r="C323" s="126"/>
      <c r="D323" s="1" t="s">
        <v>1709</v>
      </c>
      <c r="E323" s="125"/>
      <c r="J323" s="158"/>
      <c r="P323" s="4"/>
      <c r="U323" s="4"/>
      <c r="V323" s="4"/>
      <c r="AT323" s="4"/>
      <c r="AU323" s="4"/>
      <c r="AV323" s="16"/>
      <c r="CN323" s="97"/>
      <c r="CW323" s="90"/>
      <c r="CX323" s="165"/>
    </row>
    <row r="324" spans="1:102" ht="14.4">
      <c r="A324" t="s">
        <v>1021</v>
      </c>
      <c r="B324" s="92" t="s">
        <v>520</v>
      </c>
      <c r="C324" s="126" t="str">
        <f t="shared" si="73"/>
        <v>A.040.01.101</v>
      </c>
      <c r="D324" s="11" t="s">
        <v>1709</v>
      </c>
      <c r="E324" s="125" t="s">
        <v>878</v>
      </c>
      <c r="F324" s="128" t="str">
        <f t="shared" si="74"/>
        <v>Cement (blastfurnace CEM III B 42.5 N)</v>
      </c>
      <c r="G324" s="131">
        <f t="shared" si="84"/>
        <v>7.4126756648229625E-2</v>
      </c>
      <c r="H324" s="183">
        <f t="shared" si="85"/>
        <v>2.8212968009999999E-3</v>
      </c>
      <c r="I324" s="183">
        <f t="shared" si="86"/>
        <v>8.6005198773999991E-3</v>
      </c>
      <c r="J324" s="184">
        <f t="shared" si="87"/>
        <v>1.89439496982962E-3</v>
      </c>
      <c r="K324" s="183">
        <v>6.0810545000000001E-2</v>
      </c>
      <c r="L324" s="146">
        <v>5.9677582000000002E-3</v>
      </c>
      <c r="M324" s="146">
        <v>2.3085898000000001E-3</v>
      </c>
      <c r="N324" s="146">
        <v>2.1617456999999999E-3</v>
      </c>
      <c r="O324" s="146">
        <v>5.8773397000000003E-4</v>
      </c>
      <c r="P324" s="146">
        <v>1.9508206E-5</v>
      </c>
      <c r="Q324" s="146">
        <v>5.2308924999999998E-5</v>
      </c>
      <c r="R324" s="146">
        <v>3.2127631000000001E-4</v>
      </c>
      <c r="S324" s="146">
        <v>2.4479797000000002E-4</v>
      </c>
      <c r="T324" s="146">
        <v>1.7373629E-6</v>
      </c>
      <c r="U324" s="188">
        <v>1.6464246000000001E-3</v>
      </c>
      <c r="V324" s="188">
        <v>1.1582045E-6</v>
      </c>
      <c r="W324" s="146">
        <v>3.1723998E-6</v>
      </c>
      <c r="X324" s="146">
        <v>2.9619922999999999E-14</v>
      </c>
      <c r="Z324" s="157">
        <f t="shared" si="78"/>
        <v>0.40540363333333335</v>
      </c>
      <c r="AB324" s="131">
        <f t="shared" si="79"/>
        <v>6.0810545000000001E-2</v>
      </c>
      <c r="AC324" s="131">
        <f t="shared" si="80"/>
        <v>1.1418921110999999E-2</v>
      </c>
      <c r="AD324" s="131">
        <f t="shared" si="81"/>
        <v>8.6007967097999991E-3</v>
      </c>
      <c r="AE324" s="131">
        <f t="shared" si="82"/>
        <v>8.6005198774000008E-3</v>
      </c>
      <c r="AF324" s="131">
        <f t="shared" si="83"/>
        <v>1.89122257002962E-3</v>
      </c>
      <c r="AH324">
        <v>3.5525842000000001</v>
      </c>
      <c r="AI324" s="71">
        <v>3.1784566999999999</v>
      </c>
      <c r="AJ324" s="71">
        <v>0.21145148999999999</v>
      </c>
      <c r="AK324" s="71">
        <v>0</v>
      </c>
      <c r="AL324" s="71">
        <v>3.6942518000000001E-2</v>
      </c>
      <c r="AM324" s="71">
        <v>8.3176867000000002E-2</v>
      </c>
      <c r="AN324" s="71">
        <v>4.2556681999999998E-2</v>
      </c>
      <c r="AP324" s="129">
        <v>8.7864594000000001E-3</v>
      </c>
      <c r="AQ324" s="129">
        <v>8.2349474999999991E-3</v>
      </c>
      <c r="AR324" s="129">
        <v>3.4467154999999998E-4</v>
      </c>
      <c r="AS324" s="129">
        <v>2.0684033999999999E-4</v>
      </c>
      <c r="AT324" s="172">
        <f t="shared" si="75"/>
        <v>4.9370189273300348E-7</v>
      </c>
      <c r="AU324" s="172">
        <f t="shared" si="76"/>
        <v>1.2746728465761946E-9</v>
      </c>
      <c r="AV324" s="185">
        <f t="shared" si="77"/>
        <v>2.8969235204999999E-2</v>
      </c>
      <c r="AW324" s="121">
        <v>3.7621460000000002E-7</v>
      </c>
      <c r="AX324" s="121">
        <v>1.1351302000000001E-9</v>
      </c>
      <c r="AY324" s="121">
        <v>3.1013380000000002E-14</v>
      </c>
      <c r="AZ324" s="121">
        <v>4.1850035000000001E-15</v>
      </c>
      <c r="BA324" s="121">
        <v>0</v>
      </c>
      <c r="BB324" s="121">
        <v>5.8037387999999999E-11</v>
      </c>
      <c r="BC324" s="121">
        <v>1.1736722E-7</v>
      </c>
      <c r="BD324" s="121">
        <v>1.3223963000000001E-11</v>
      </c>
      <c r="BE324" s="121">
        <v>1.2625547999999999E-10</v>
      </c>
      <c r="BF324" s="121">
        <v>4.7817415000000003E-17</v>
      </c>
      <c r="BG324" s="121">
        <v>7.1020944999999995E-19</v>
      </c>
      <c r="BH324" s="121">
        <v>2.9803822000000003E-14</v>
      </c>
      <c r="BI324" s="121">
        <v>1.9350271999999999E-15</v>
      </c>
      <c r="BJ324" s="121">
        <v>4.0281932999999998E-16</v>
      </c>
      <c r="BK324" s="121">
        <v>3.4831089999999999E-12</v>
      </c>
      <c r="BL324" s="121">
        <v>5.8548051E-11</v>
      </c>
      <c r="BM324" s="121">
        <v>4.0015036000000001E-23</v>
      </c>
      <c r="BN324" s="121">
        <v>2.1220205000000001E-5</v>
      </c>
      <c r="BO324" s="121">
        <v>2.8948015000000001E-2</v>
      </c>
      <c r="BP324" s="121">
        <v>0</v>
      </c>
      <c r="BQ324" s="121">
        <v>0</v>
      </c>
      <c r="BR324" s="121">
        <v>0</v>
      </c>
      <c r="BT324" s="71">
        <v>1.8119161000000001E-5</v>
      </c>
      <c r="BU324" s="71">
        <v>8.7048689999999999E-7</v>
      </c>
      <c r="BV324" s="71">
        <v>1.1303728999999999E-5</v>
      </c>
      <c r="BW324" s="71">
        <v>3.8673056000000003E-8</v>
      </c>
      <c r="BX324" s="71">
        <v>1.2292732E-6</v>
      </c>
      <c r="BY324" s="71">
        <v>8.6137794000000005E-11</v>
      </c>
      <c r="BZ324" s="71">
        <v>1.175169E-12</v>
      </c>
      <c r="CA324" s="71">
        <v>1.2973134E-10</v>
      </c>
      <c r="CB324" s="71">
        <v>2.9060303000000001E-8</v>
      </c>
      <c r="CC324" s="71">
        <v>4.8789796000000003E-8</v>
      </c>
      <c r="CD324" s="71">
        <v>0</v>
      </c>
      <c r="CE324" s="71">
        <v>8.8488147999999997E-20</v>
      </c>
      <c r="CF324" s="71">
        <v>7.2453750999999999E-16</v>
      </c>
      <c r="CG324" s="71">
        <v>4.6972769999999998E-7</v>
      </c>
      <c r="CH324" s="71">
        <v>4.1291878999999999E-6</v>
      </c>
      <c r="CI324" s="71">
        <v>1.6343474000000001E-11</v>
      </c>
      <c r="CJ324" s="71">
        <v>0</v>
      </c>
      <c r="CL324" s="186">
        <v>6.1325843000000002E-16</v>
      </c>
      <c r="CM324" s="186">
        <v>0.40540365</v>
      </c>
      <c r="CN324" s="187">
        <v>3.5694307000000001E-6</v>
      </c>
      <c r="CO324" s="186">
        <v>5.9559406000000005E-4</v>
      </c>
      <c r="CP324" s="186">
        <v>1.3844760999999999E-11</v>
      </c>
      <c r="CQ324" s="186">
        <v>1.6552543E-9</v>
      </c>
      <c r="CR324" s="186">
        <v>5.0664970999999998E-5</v>
      </c>
      <c r="CS324" s="186">
        <v>1.6256856E-3</v>
      </c>
      <c r="CT324" s="186">
        <v>3.2039459999999998E-11</v>
      </c>
      <c r="CU324" s="186">
        <v>3.0301591000000001E-8</v>
      </c>
      <c r="CW324" s="84"/>
      <c r="CX324" s="165"/>
    </row>
    <row r="325" spans="1:102" ht="14.4">
      <c r="A325" t="s">
        <v>1022</v>
      </c>
      <c r="B325" s="92" t="s">
        <v>520</v>
      </c>
      <c r="C325" s="126" t="str">
        <f t="shared" si="73"/>
        <v>A.040.01.102</v>
      </c>
      <c r="D325" s="11" t="s">
        <v>1709</v>
      </c>
      <c r="E325" s="125" t="s">
        <v>878</v>
      </c>
      <c r="F325" s="128" t="str">
        <f t="shared" si="74"/>
        <v>Cement (Portland CEM I 52.5 N)</v>
      </c>
      <c r="G325" s="131">
        <f t="shared" si="84"/>
        <v>0.18929848980399999</v>
      </c>
      <c r="H325" s="183">
        <f t="shared" si="85"/>
        <v>1.5840577304E-2</v>
      </c>
      <c r="I325" s="183">
        <f t="shared" si="86"/>
        <v>2.7800912499999997E-2</v>
      </c>
      <c r="J325" s="184">
        <f t="shared" si="87"/>
        <v>1.0207000000000001E-2</v>
      </c>
      <c r="K325" s="183">
        <v>0.13544999999999999</v>
      </c>
      <c r="L325" s="146">
        <v>1.1023649999999999E-2</v>
      </c>
      <c r="M325" s="146">
        <v>1.3989778E-2</v>
      </c>
      <c r="N325" s="146">
        <v>1.2852000000000001E-2</v>
      </c>
      <c r="O325" s="188">
        <v>2.1212900000000001E-3</v>
      </c>
      <c r="P325" s="188">
        <v>4.0504104000000002E-5</v>
      </c>
      <c r="Q325" s="146">
        <v>8.2678319999999995E-4</v>
      </c>
      <c r="R325" s="146">
        <v>2.7874845E-3</v>
      </c>
      <c r="S325" s="188">
        <v>1.0207000000000001E-2</v>
      </c>
      <c r="T325" s="146">
        <v>0</v>
      </c>
      <c r="U325" s="188">
        <v>0</v>
      </c>
      <c r="V325" s="188">
        <v>0</v>
      </c>
      <c r="W325" s="146">
        <v>0</v>
      </c>
      <c r="X325" s="146">
        <v>0</v>
      </c>
      <c r="Z325" s="157">
        <f t="shared" si="78"/>
        <v>0.90299999999999991</v>
      </c>
      <c r="AB325" s="131">
        <f t="shared" si="79"/>
        <v>0.13544999999999999</v>
      </c>
      <c r="AC325" s="131">
        <f t="shared" si="80"/>
        <v>4.3641489803999997E-2</v>
      </c>
      <c r="AD325" s="131">
        <f t="shared" si="81"/>
        <v>2.7800912499999997E-2</v>
      </c>
      <c r="AE325" s="131">
        <f t="shared" si="82"/>
        <v>2.7800912499999997E-2</v>
      </c>
      <c r="AF325" s="131">
        <f t="shared" si="83"/>
        <v>1.0207000000000001E-2</v>
      </c>
      <c r="AH325">
        <v>4.0130628000000002</v>
      </c>
      <c r="AI325" s="71">
        <v>3.8807809999999998</v>
      </c>
      <c r="AJ325" s="71">
        <v>0</v>
      </c>
      <c r="AK325" s="71">
        <v>0</v>
      </c>
      <c r="AL325" s="71">
        <v>9.7135400000000001E-4</v>
      </c>
      <c r="AM325" s="71">
        <v>3.178926E-2</v>
      </c>
      <c r="AN325" s="71">
        <v>9.9521224000000005E-2</v>
      </c>
      <c r="AP325" s="129">
        <v>1.8939042E-2</v>
      </c>
      <c r="AQ325" s="129">
        <v>1.7887714999999998E-2</v>
      </c>
      <c r="AR325" s="129">
        <v>7.6812544000000001E-4</v>
      </c>
      <c r="AS325" s="129">
        <v>2.8320210000000001E-4</v>
      </c>
      <c r="AT325" s="172">
        <f t="shared" si="75"/>
        <v>1.0724049491999999E-6</v>
      </c>
      <c r="AU325" s="172">
        <f t="shared" si="76"/>
        <v>2.8407005764330004E-9</v>
      </c>
      <c r="AV325" s="185">
        <f t="shared" si="77"/>
        <v>3.9664159999999997E-2</v>
      </c>
      <c r="AW325" s="121">
        <v>8.3798400000000005E-7</v>
      </c>
      <c r="AX325" s="121">
        <v>2.5284000000000001E-9</v>
      </c>
      <c r="AY325" s="121">
        <v>6.9079499999999996E-14</v>
      </c>
      <c r="AZ325" s="121">
        <v>0</v>
      </c>
      <c r="BA325" s="121">
        <v>0</v>
      </c>
      <c r="BB325" s="121">
        <v>3.4440000000000002E-10</v>
      </c>
      <c r="BC325" s="121">
        <v>2.3347410000000001E-7</v>
      </c>
      <c r="BD325" s="121">
        <v>7.8539999999999995E-11</v>
      </c>
      <c r="BE325" s="121">
        <v>2.3319999999999998E-10</v>
      </c>
      <c r="BF325" s="121">
        <v>0</v>
      </c>
      <c r="BG325" s="121">
        <v>0</v>
      </c>
      <c r="BH325" s="121">
        <v>4.7100947999999997E-13</v>
      </c>
      <c r="BI325" s="121">
        <v>1.6755089E-14</v>
      </c>
      <c r="BJ325" s="121">
        <v>3.7323639999999998E-15</v>
      </c>
      <c r="BK325" s="121">
        <v>1.8249199999999999E-11</v>
      </c>
      <c r="BL325" s="121">
        <v>5.8420000000000001E-10</v>
      </c>
      <c r="BM325" s="121">
        <v>0</v>
      </c>
      <c r="BN325" s="121">
        <v>8.5634999999999997E-4</v>
      </c>
      <c r="BO325" s="121">
        <v>3.8807809999999998E-2</v>
      </c>
      <c r="BP325" s="121">
        <v>0</v>
      </c>
      <c r="BQ325" s="121">
        <v>0</v>
      </c>
      <c r="BR325" s="121">
        <v>0</v>
      </c>
      <c r="BT325" s="71">
        <v>3.8392205999999998E-5</v>
      </c>
      <c r="BU325" s="71">
        <v>1.6077513E-6</v>
      </c>
      <c r="BV325" s="71">
        <v>2.5178036E-5</v>
      </c>
      <c r="BW325" s="71">
        <v>3.3279953999999999E-7</v>
      </c>
      <c r="BX325" s="71">
        <v>3.2230846000000001E-6</v>
      </c>
      <c r="BY325" s="71">
        <v>0</v>
      </c>
      <c r="BZ325" s="71">
        <v>0</v>
      </c>
      <c r="CA325" s="71">
        <v>0</v>
      </c>
      <c r="CB325" s="71">
        <v>9.7367044000000002E-8</v>
      </c>
      <c r="CC325" s="71">
        <v>6.6152639999999999E-7</v>
      </c>
      <c r="CD325" s="71">
        <v>0</v>
      </c>
      <c r="CE325" s="71">
        <v>0</v>
      </c>
      <c r="CF325" s="71">
        <v>0</v>
      </c>
      <c r="CG325" s="71">
        <v>2.5610937999999999E-6</v>
      </c>
      <c r="CH325" s="71">
        <v>4.7305468000000002E-6</v>
      </c>
      <c r="CI325" s="71">
        <v>1.4370755E-13</v>
      </c>
      <c r="CJ325" s="71">
        <v>0</v>
      </c>
      <c r="CL325" s="186">
        <v>0</v>
      </c>
      <c r="CM325" s="186">
        <v>0.90300000000000002</v>
      </c>
      <c r="CN325" s="187">
        <v>0</v>
      </c>
      <c r="CO325" s="186">
        <v>1.1000000000000001E-3</v>
      </c>
      <c r="CP325" s="186">
        <v>2.1445061999999999E-10</v>
      </c>
      <c r="CQ325" s="186">
        <v>2.5660609999999999E-8</v>
      </c>
      <c r="CR325" s="186">
        <v>1.2012221E-4</v>
      </c>
      <c r="CS325" s="186">
        <v>1.4252456E-2</v>
      </c>
      <c r="CT325" s="186">
        <v>0</v>
      </c>
      <c r="CU325" s="186">
        <v>0</v>
      </c>
      <c r="CW325" s="84"/>
      <c r="CX325" s="163"/>
    </row>
    <row r="326" spans="1:102" ht="14.4">
      <c r="A326" t="s">
        <v>1833</v>
      </c>
      <c r="B326" s="92" t="s">
        <v>520</v>
      </c>
      <c r="C326" s="126" t="str">
        <f t="shared" si="73"/>
        <v>A.040.01.103</v>
      </c>
      <c r="D326" s="11" t="s">
        <v>1709</v>
      </c>
      <c r="E326" s="125" t="s">
        <v>878</v>
      </c>
      <c r="F326" s="128" t="str">
        <f t="shared" si="74"/>
        <v>Gypsum</v>
      </c>
      <c r="G326" s="131">
        <f t="shared" si="84"/>
        <v>2.191073458884257E-2</v>
      </c>
      <c r="H326" s="183">
        <f t="shared" si="85"/>
        <v>4.7190899905999998E-4</v>
      </c>
      <c r="I326" s="183">
        <f t="shared" si="86"/>
        <v>2.3276770603E-3</v>
      </c>
      <c r="J326" s="184">
        <f t="shared" si="87"/>
        <v>8.0235352948257064E-4</v>
      </c>
      <c r="K326" s="183">
        <v>1.8308794999999999E-2</v>
      </c>
      <c r="L326" s="146">
        <v>1.8242073000000001E-3</v>
      </c>
      <c r="M326" s="146">
        <v>3.0608821000000002E-4</v>
      </c>
      <c r="N326" s="146">
        <v>2.6718298000000002E-4</v>
      </c>
      <c r="O326" s="188">
        <v>1.7896028999999999E-4</v>
      </c>
      <c r="P326" s="188">
        <v>8.9658006E-7</v>
      </c>
      <c r="Q326" s="188">
        <v>2.4869148999999999E-5</v>
      </c>
      <c r="R326" s="146">
        <v>2.3216043E-5</v>
      </c>
      <c r="S326" s="146">
        <v>1.4355928000000001E-5</v>
      </c>
      <c r="T326" s="188">
        <v>1.6966434999999999E-4</v>
      </c>
      <c r="U326" s="146">
        <v>7.8768396999999999E-4</v>
      </c>
      <c r="V326" s="188">
        <v>4.5011572999999999E-6</v>
      </c>
      <c r="W326" s="188">
        <v>3.1362859E-7</v>
      </c>
      <c r="X326" s="146">
        <v>2.8925706E-12</v>
      </c>
      <c r="Z326" s="157">
        <f t="shared" si="78"/>
        <v>0.12205863333333333</v>
      </c>
      <c r="AB326" s="131">
        <f t="shared" si="79"/>
        <v>1.8308794999999999E-2</v>
      </c>
      <c r="AC326" s="131">
        <f t="shared" si="80"/>
        <v>2.62542055206E-3</v>
      </c>
      <c r="AD326" s="131">
        <f t="shared" si="81"/>
        <v>2.1538251815900003E-3</v>
      </c>
      <c r="AE326" s="131">
        <f t="shared" si="82"/>
        <v>2.3276770603E-3</v>
      </c>
      <c r="AF326" s="131">
        <f t="shared" si="83"/>
        <v>8.0203990089257066E-4</v>
      </c>
      <c r="AH326">
        <v>1.3676478000000001</v>
      </c>
      <c r="AI326" s="71">
        <v>1.1897039</v>
      </c>
      <c r="AJ326" s="71">
        <v>1.1904764999999999E-3</v>
      </c>
      <c r="AK326" s="71">
        <v>0</v>
      </c>
      <c r="AL326" s="71">
        <v>7.4793925999999998E-3</v>
      </c>
      <c r="AM326" s="71">
        <v>0.16897888</v>
      </c>
      <c r="AN326" s="71">
        <v>2.9507460999999999E-4</v>
      </c>
      <c r="AP326" s="129">
        <v>2.6331598999999998E-3</v>
      </c>
      <c r="AQ326" s="129">
        <v>2.4597172999999998E-3</v>
      </c>
      <c r="AR326" s="129">
        <v>1.039646E-4</v>
      </c>
      <c r="AS326" s="129">
        <v>6.9478043000000006E-5</v>
      </c>
      <c r="AT326" s="172">
        <f t="shared" si="75"/>
        <v>1.474650600764E-7</v>
      </c>
      <c r="AU326" s="172">
        <f t="shared" si="76"/>
        <v>3.8448446541516871E-10</v>
      </c>
      <c r="AV326" s="185">
        <f t="shared" si="77"/>
        <v>9.7308183567999997E-3</v>
      </c>
      <c r="AW326" s="121">
        <v>1.1327284E-7</v>
      </c>
      <c r="AX326" s="121">
        <v>3.4177142000000002E-10</v>
      </c>
      <c r="AY326" s="121">
        <v>9.3376830000000002E-15</v>
      </c>
      <c r="AZ326" s="121">
        <v>4.0869175E-13</v>
      </c>
      <c r="BA326" s="121">
        <v>0</v>
      </c>
      <c r="BB326" s="121">
        <v>1.835516E-11</v>
      </c>
      <c r="BC326" s="121">
        <v>3.4161592999999998E-8</v>
      </c>
      <c r="BD326" s="121">
        <v>3.075013E-12</v>
      </c>
      <c r="BE326" s="121">
        <v>3.960915E-11</v>
      </c>
      <c r="BF326" s="121">
        <v>4.6696694000000001E-15</v>
      </c>
      <c r="BG326" s="121">
        <v>6.9356390999999998E-17</v>
      </c>
      <c r="BH326" s="121">
        <v>1.4168922E-14</v>
      </c>
      <c r="BI326" s="121">
        <v>5.1609833000000005E-16</v>
      </c>
      <c r="BJ326" s="121">
        <v>1.2068214E-16</v>
      </c>
      <c r="BK326" s="121">
        <v>6.5858164999999995E-13</v>
      </c>
      <c r="BL326" s="121">
        <v>1.1204643000000001E-11</v>
      </c>
      <c r="BM326" s="121">
        <v>3.9077183999999999E-21</v>
      </c>
      <c r="BN326" s="121">
        <v>1.1918568E-6</v>
      </c>
      <c r="BO326" s="121">
        <v>9.7296264999999996E-3</v>
      </c>
      <c r="BP326" s="121">
        <v>0</v>
      </c>
      <c r="BQ326" s="121">
        <v>0</v>
      </c>
      <c r="BR326" s="121">
        <v>0</v>
      </c>
      <c r="BT326" s="71">
        <v>5.4074040000000002E-6</v>
      </c>
      <c r="BU326" s="71">
        <v>2.7732234000000002E-7</v>
      </c>
      <c r="BV326" s="71">
        <v>3.4033184999999999E-6</v>
      </c>
      <c r="BW326" s="71">
        <v>2.7516731E-9</v>
      </c>
      <c r="BX326" s="71">
        <v>2.2824707000000001E-7</v>
      </c>
      <c r="BY326" s="71">
        <v>8.4118940000000004E-9</v>
      </c>
      <c r="BZ326" s="71">
        <v>1.147626E-10</v>
      </c>
      <c r="CA326" s="71">
        <v>1.2669076E-8</v>
      </c>
      <c r="CB326" s="71">
        <v>2.4282315000000001E-9</v>
      </c>
      <c r="CC326" s="71">
        <v>1.7322594999999999E-8</v>
      </c>
      <c r="CD326" s="71">
        <v>0</v>
      </c>
      <c r="CE326" s="71">
        <v>8.6414208000000006E-18</v>
      </c>
      <c r="CF326" s="71">
        <v>7.0755616E-14</v>
      </c>
      <c r="CG326" s="71">
        <v>6.8315973999999999E-8</v>
      </c>
      <c r="CH326" s="71">
        <v>1.3849096999999999E-6</v>
      </c>
      <c r="CI326" s="71">
        <v>1.5921535E-9</v>
      </c>
      <c r="CJ326" s="71">
        <v>0</v>
      </c>
      <c r="CL326" s="186">
        <v>5.9888519000000006E-14</v>
      </c>
      <c r="CM326" s="186">
        <v>0.12205973000000001</v>
      </c>
      <c r="CN326" s="187">
        <v>4.5471857000000001E-4</v>
      </c>
      <c r="CO326" s="186">
        <v>1.9165423999999999E-4</v>
      </c>
      <c r="CP326" s="186">
        <v>6.4953390000000003E-12</v>
      </c>
      <c r="CQ326" s="186">
        <v>7.5987509999999995E-10</v>
      </c>
      <c r="CR326" s="186">
        <v>1.1375703E-5</v>
      </c>
      <c r="CS326" s="186">
        <v>2.8281224999999999E-4</v>
      </c>
      <c r="CT326" s="186">
        <v>3.1288535999999999E-9</v>
      </c>
      <c r="CU326" s="186">
        <v>2.9591397000000002E-6</v>
      </c>
      <c r="CW326" s="84"/>
      <c r="CX326" s="167"/>
    </row>
    <row r="327" spans="1:102" ht="14.4">
      <c r="B327" s="92"/>
      <c r="C327" s="126"/>
      <c r="D327" s="1" t="s">
        <v>1834</v>
      </c>
      <c r="E327" s="125"/>
      <c r="J327" s="158"/>
      <c r="O327" s="4"/>
      <c r="P327" s="4"/>
      <c r="Q327" s="4"/>
      <c r="T327" s="4"/>
      <c r="V327" s="4"/>
      <c r="W327" s="4"/>
      <c r="AT327" s="4"/>
      <c r="AU327" s="4"/>
      <c r="AV327" s="16"/>
      <c r="CN327" s="97"/>
      <c r="CW327" s="90"/>
      <c r="CX327" s="163"/>
    </row>
    <row r="328" spans="1:102" ht="14.4">
      <c r="A328" t="s">
        <v>1023</v>
      </c>
      <c r="B328" s="92" t="s">
        <v>520</v>
      </c>
      <c r="C328" s="126" t="str">
        <f t="shared" si="73"/>
        <v>A.040.03.101</v>
      </c>
      <c r="D328" s="11" t="s">
        <v>1834</v>
      </c>
      <c r="E328" s="125" t="s">
        <v>878</v>
      </c>
      <c r="F328" s="128" t="str">
        <f t="shared" si="74"/>
        <v>Bitumen</v>
      </c>
      <c r="G328" s="131">
        <f t="shared" si="84"/>
        <v>0.8873874655370001</v>
      </c>
      <c r="H328" s="183">
        <f t="shared" si="85"/>
        <v>1.0967448772999999E-2</v>
      </c>
      <c r="I328" s="183">
        <f t="shared" si="86"/>
        <v>0.80671878620400006</v>
      </c>
      <c r="J328" s="184">
        <f t="shared" si="87"/>
        <v>1.3607135600000001E-3</v>
      </c>
      <c r="K328" s="183">
        <v>6.8340517000000003E-2</v>
      </c>
      <c r="L328" s="146">
        <v>1.9092391E-2</v>
      </c>
      <c r="M328" s="146">
        <v>7.6130974999999998E-3</v>
      </c>
      <c r="N328" s="146">
        <v>9.6432901000000001E-3</v>
      </c>
      <c r="O328" s="188">
        <v>1.0082303E-3</v>
      </c>
      <c r="P328" s="188">
        <v>4.5919652999999998E-5</v>
      </c>
      <c r="Q328" s="188">
        <v>2.7000872000000002E-4</v>
      </c>
      <c r="R328" s="188">
        <v>6.8737936999999997E-6</v>
      </c>
      <c r="S328" s="146">
        <v>2.0621326E-4</v>
      </c>
      <c r="T328" s="146">
        <v>0.78</v>
      </c>
      <c r="U328" s="188">
        <v>1.1545003E-3</v>
      </c>
      <c r="V328" s="188">
        <v>6.4239103000000001E-6</v>
      </c>
      <c r="W328" s="146">
        <v>0</v>
      </c>
      <c r="X328" s="146">
        <v>0</v>
      </c>
      <c r="Z328" s="157">
        <f t="shared" si="78"/>
        <v>0.45560344666666669</v>
      </c>
      <c r="AB328" s="131">
        <f t="shared" si="79"/>
        <v>6.8340517000000003E-2</v>
      </c>
      <c r="AC328" s="131">
        <f t="shared" si="80"/>
        <v>3.76798110667E-2</v>
      </c>
      <c r="AD328" s="131">
        <f t="shared" si="81"/>
        <v>2.6712362293699998E-2</v>
      </c>
      <c r="AE328" s="131">
        <f t="shared" si="82"/>
        <v>0.80671878620400006</v>
      </c>
      <c r="AF328" s="131">
        <f t="shared" si="83"/>
        <v>1.3607135600000001E-3</v>
      </c>
      <c r="AH328">
        <v>47.226315</v>
      </c>
      <c r="AI328" s="71">
        <v>46.995806999999999</v>
      </c>
      <c r="AJ328" s="71">
        <v>0.15995055999999999</v>
      </c>
      <c r="AK328" s="71">
        <v>0</v>
      </c>
      <c r="AL328" s="71">
        <v>0</v>
      </c>
      <c r="AM328" s="71">
        <v>3.1177015999999998E-2</v>
      </c>
      <c r="AN328" s="71">
        <v>3.9379859000000003E-2</v>
      </c>
      <c r="AP328" s="129">
        <v>1.6874218E-2</v>
      </c>
      <c r="AQ328" s="129">
        <v>1.3105571E-2</v>
      </c>
      <c r="AR328" s="129">
        <v>4.7197530999999997E-4</v>
      </c>
      <c r="AS328" s="129">
        <v>3.2966719E-3</v>
      </c>
      <c r="AT328" s="172">
        <f t="shared" si="75"/>
        <v>7.8570568337029996E-7</v>
      </c>
      <c r="AU328" s="172">
        <f t="shared" si="76"/>
        <v>1.745470857374E-9</v>
      </c>
      <c r="AV328" s="185">
        <f t="shared" si="77"/>
        <v>0.46171875614300001</v>
      </c>
      <c r="AW328" s="121">
        <v>4.228E-7</v>
      </c>
      <c r="AX328" s="121">
        <v>1.2756897000000001E-9</v>
      </c>
      <c r="AY328" s="121">
        <v>3.4853664000000001E-14</v>
      </c>
      <c r="AZ328" s="121">
        <v>0</v>
      </c>
      <c r="BA328" s="121">
        <v>0</v>
      </c>
      <c r="BB328" s="121">
        <v>2.5841496000000001E-10</v>
      </c>
      <c r="BC328" s="121">
        <v>3.6255090999999999E-7</v>
      </c>
      <c r="BD328" s="121">
        <v>5.8931216999999995E-11</v>
      </c>
      <c r="BE328" s="121">
        <v>4.0389032000000002E-10</v>
      </c>
      <c r="BF328" s="121">
        <v>0</v>
      </c>
      <c r="BG328" s="121">
        <v>0</v>
      </c>
      <c r="BH328" s="121">
        <v>1.5382381E-13</v>
      </c>
      <c r="BI328" s="121">
        <v>5.7317783999999999E-12</v>
      </c>
      <c r="BJ328" s="121">
        <v>1.0391645E-12</v>
      </c>
      <c r="BK328" s="121">
        <v>7.6382253000000004E-12</v>
      </c>
      <c r="BL328" s="121">
        <v>8.8720185000000002E-11</v>
      </c>
      <c r="BM328" s="121">
        <v>0</v>
      </c>
      <c r="BN328" s="121">
        <v>1.8966142999999999E-5</v>
      </c>
      <c r="BO328" s="121">
        <v>0.46169979</v>
      </c>
      <c r="BP328" s="121">
        <v>0</v>
      </c>
      <c r="BQ328" s="121">
        <v>0</v>
      </c>
      <c r="BR328" s="121">
        <v>0</v>
      </c>
      <c r="BT328" s="71">
        <v>7.7746630000000001E-5</v>
      </c>
      <c r="BU328" s="71">
        <v>2.7845419000000001E-6</v>
      </c>
      <c r="BV328" s="71">
        <v>1.2703433E-5</v>
      </c>
      <c r="BW328" s="71">
        <v>5.4509685000000002E-9</v>
      </c>
      <c r="BX328" s="71">
        <v>3.1961698000000001E-6</v>
      </c>
      <c r="BY328" s="71">
        <v>0</v>
      </c>
      <c r="BZ328" s="71">
        <v>0</v>
      </c>
      <c r="CA328" s="71">
        <v>0</v>
      </c>
      <c r="CB328" s="71">
        <v>7.4660718000000005E-8</v>
      </c>
      <c r="CC328" s="71">
        <v>1.9267139999999999E-7</v>
      </c>
      <c r="CD328" s="71">
        <v>0</v>
      </c>
      <c r="CE328" s="71">
        <v>0</v>
      </c>
      <c r="CF328" s="71">
        <v>0</v>
      </c>
      <c r="CG328" s="71">
        <v>2.0241206999999999E-6</v>
      </c>
      <c r="CH328" s="71">
        <v>5.6765582000000002E-5</v>
      </c>
      <c r="CI328" s="71">
        <v>2.9033410000000002E-15</v>
      </c>
      <c r="CJ328" s="71">
        <v>0</v>
      </c>
      <c r="CL328" s="186">
        <v>0</v>
      </c>
      <c r="CM328" s="186">
        <v>0.45560345000000002</v>
      </c>
      <c r="CN328" s="187">
        <v>0</v>
      </c>
      <c r="CO328" s="186">
        <v>1.905143E-3</v>
      </c>
      <c r="CP328" s="186">
        <v>6.9594206E-11</v>
      </c>
      <c r="CQ328" s="186">
        <v>8.2246686999999995E-9</v>
      </c>
      <c r="CR328" s="186">
        <v>1.4156828E-4</v>
      </c>
      <c r="CS328" s="186">
        <v>2.8250636</v>
      </c>
      <c r="CT328" s="186">
        <v>0</v>
      </c>
      <c r="CU328" s="186">
        <v>0</v>
      </c>
      <c r="CW328" s="84"/>
      <c r="CX328" s="163"/>
    </row>
    <row r="329" spans="1:102" ht="14.4">
      <c r="A329" t="s">
        <v>1835</v>
      </c>
      <c r="B329" s="92" t="s">
        <v>520</v>
      </c>
      <c r="C329" s="126" t="str">
        <f t="shared" si="73"/>
        <v>A.040.03.102</v>
      </c>
      <c r="D329" s="11" t="s">
        <v>1834</v>
      </c>
      <c r="E329" s="125" t="s">
        <v>878</v>
      </c>
      <c r="F329" s="128" t="str">
        <f t="shared" si="74"/>
        <v>Asphalt</v>
      </c>
      <c r="G329" s="131">
        <f t="shared" si="84"/>
        <v>0.45145411938998259</v>
      </c>
      <c r="H329" s="183">
        <f t="shared" si="85"/>
        <v>1.95524462E-2</v>
      </c>
      <c r="I329" s="183">
        <f t="shared" si="86"/>
        <v>0.1001238496</v>
      </c>
      <c r="J329" s="184">
        <f t="shared" si="87"/>
        <v>7.2060123589982594E-2</v>
      </c>
      <c r="K329" s="183">
        <v>0.2597177</v>
      </c>
      <c r="L329" s="146">
        <v>4.5657391999999998E-2</v>
      </c>
      <c r="M329" s="146">
        <v>1.4261032999999999E-2</v>
      </c>
      <c r="N329" s="146">
        <v>1.8115406000000001E-2</v>
      </c>
      <c r="O329" s="188">
        <v>2.5522495999999998E-4</v>
      </c>
      <c r="P329" s="188">
        <v>3.8698539999999998E-5</v>
      </c>
      <c r="Q329" s="188">
        <v>1.1431167E-3</v>
      </c>
      <c r="R329" s="188">
        <v>9.6666798999999999E-4</v>
      </c>
      <c r="S329" s="188">
        <v>3.6186775999999997E-2</v>
      </c>
      <c r="T329" s="146">
        <v>3.9032235999999998E-2</v>
      </c>
      <c r="U329" s="188">
        <v>3.5873288000000003E-2</v>
      </c>
      <c r="V329" s="188">
        <v>2.0652061E-4</v>
      </c>
      <c r="W329" s="188">
        <v>5.9589433000000001E-8</v>
      </c>
      <c r="X329" s="146">
        <v>5.4958840999999995E-13</v>
      </c>
      <c r="Z329" s="157">
        <f t="shared" si="78"/>
        <v>1.7314513333333335</v>
      </c>
      <c r="AB329" s="131">
        <f t="shared" si="79"/>
        <v>0.2597177</v>
      </c>
      <c r="AC329" s="131">
        <f t="shared" si="80"/>
        <v>8.0437539190000004E-2</v>
      </c>
      <c r="AD329" s="131">
        <f t="shared" si="81"/>
        <v>6.0885152579433E-2</v>
      </c>
      <c r="AE329" s="131">
        <f t="shared" si="82"/>
        <v>0.1001238496</v>
      </c>
      <c r="AF329" s="131">
        <f t="shared" si="83"/>
        <v>7.2060064000549595E-2</v>
      </c>
      <c r="AH329">
        <v>21.295712999999999</v>
      </c>
      <c r="AI329" s="71">
        <v>21.078631999999999</v>
      </c>
      <c r="AJ329" s="71">
        <v>3.0489886000000001E-2</v>
      </c>
      <c r="AK329" s="71">
        <v>0</v>
      </c>
      <c r="AL329" s="71">
        <v>1.4210846E-3</v>
      </c>
      <c r="AM329" s="71">
        <v>0.17743165999999999</v>
      </c>
      <c r="AN329" s="71">
        <v>7.7378009999999999E-3</v>
      </c>
      <c r="AP329" s="129">
        <v>3.8073795000000001E-2</v>
      </c>
      <c r="AQ329" s="129">
        <v>3.5031113000000003E-2</v>
      </c>
      <c r="AR329" s="129">
        <v>1.4966770000000001E-3</v>
      </c>
      <c r="AS329" s="129">
        <v>1.5460054E-3</v>
      </c>
      <c r="AT329" s="172">
        <f t="shared" si="75"/>
        <v>2.1001866291184329E-6</v>
      </c>
      <c r="AU329" s="172">
        <f t="shared" si="76"/>
        <v>5.535047939916933E-9</v>
      </c>
      <c r="AV329" s="185">
        <f t="shared" si="77"/>
        <v>0.21652737320000001</v>
      </c>
      <c r="AW329" s="121">
        <v>1.6067872999999999E-6</v>
      </c>
      <c r="AX329" s="121">
        <v>4.8480650999999999E-9</v>
      </c>
      <c r="AY329" s="121">
        <v>1.3245606E-13</v>
      </c>
      <c r="AZ329" s="121">
        <v>7.7651433000000003E-14</v>
      </c>
      <c r="BA329" s="121">
        <v>0</v>
      </c>
      <c r="BB329" s="121">
        <v>5.0917142000000003E-10</v>
      </c>
      <c r="BC329" s="121">
        <v>4.9249336E-7</v>
      </c>
      <c r="BD329" s="121">
        <v>1.1596368E-10</v>
      </c>
      <c r="BE329" s="121">
        <v>5.6959667999999997E-10</v>
      </c>
      <c r="BF329" s="121">
        <v>8.8723719000000001E-16</v>
      </c>
      <c r="BG329" s="121">
        <v>2.914084E-13</v>
      </c>
      <c r="BH329" s="121">
        <v>6.5118277E-13</v>
      </c>
      <c r="BI329" s="121">
        <v>2.9249188000000001E-13</v>
      </c>
      <c r="BJ329" s="121">
        <v>5.4053569000000002E-14</v>
      </c>
      <c r="BK329" s="121">
        <v>1.6446347E-11</v>
      </c>
      <c r="BL329" s="121">
        <v>3.8027370000000001E-10</v>
      </c>
      <c r="BM329" s="121">
        <v>7.4246650000000001E-22</v>
      </c>
      <c r="BN329" s="121">
        <v>6.1563831999999997E-3</v>
      </c>
      <c r="BO329" s="121">
        <v>0.21037099000000001</v>
      </c>
      <c r="BP329" s="121">
        <v>0</v>
      </c>
      <c r="BQ329" s="121">
        <v>0</v>
      </c>
      <c r="BR329" s="121">
        <v>0</v>
      </c>
      <c r="BT329" s="71">
        <v>8.6122301000000003E-5</v>
      </c>
      <c r="BU329" s="71">
        <v>3.9277781999999996E-6</v>
      </c>
      <c r="BV329" s="71">
        <v>4.8277457000000002E-5</v>
      </c>
      <c r="BW329" s="71">
        <v>1.2005096000000001E-7</v>
      </c>
      <c r="BX329" s="71">
        <v>3.4334211999999998E-6</v>
      </c>
      <c r="BY329" s="71">
        <v>1.5982599E-9</v>
      </c>
      <c r="BZ329" s="71">
        <v>2.1804892999999999E-11</v>
      </c>
      <c r="CA329" s="71">
        <v>2.4071245E-9</v>
      </c>
      <c r="CB329" s="71">
        <v>1.0820374E-7</v>
      </c>
      <c r="CC329" s="71">
        <v>8.0971707000000004E-7</v>
      </c>
      <c r="CD329" s="71">
        <v>0</v>
      </c>
      <c r="CE329" s="71">
        <v>1.6418699000000001E-18</v>
      </c>
      <c r="CF329" s="71">
        <v>1.3443567000000001E-14</v>
      </c>
      <c r="CG329" s="71">
        <v>3.7176784E-6</v>
      </c>
      <c r="CH329" s="71">
        <v>2.5696912000000001E-5</v>
      </c>
      <c r="CI329" s="71">
        <v>2.7055470000000001E-8</v>
      </c>
      <c r="CJ329" s="71">
        <v>0</v>
      </c>
      <c r="CL329" s="186">
        <v>1.1378819000000001E-14</v>
      </c>
      <c r="CM329" s="186">
        <v>1.7314514999999999</v>
      </c>
      <c r="CN329" s="187">
        <v>3.7631904000000002E-3</v>
      </c>
      <c r="CO329" s="186">
        <v>2.6876923999999999E-3</v>
      </c>
      <c r="CP329" s="186">
        <v>2.9398747999999998E-10</v>
      </c>
      <c r="CQ329" s="186">
        <v>3.4846606000000001E-8</v>
      </c>
      <c r="CR329" s="186">
        <v>1.6970067000000001E-4</v>
      </c>
      <c r="CS329" s="186">
        <v>0.14659746000000001</v>
      </c>
      <c r="CT329" s="186">
        <v>5.9448217999999999E-10</v>
      </c>
      <c r="CU329" s="186">
        <v>1.0011496E-4</v>
      </c>
      <c r="CW329" s="86"/>
      <c r="CX329" s="167"/>
    </row>
    <row r="330" spans="1:102" ht="14.4">
      <c r="B330" s="92"/>
      <c r="C330" s="126"/>
      <c r="D330" s="1" t="s">
        <v>1710</v>
      </c>
      <c r="E330" s="125"/>
      <c r="J330" s="158"/>
      <c r="O330" s="4"/>
      <c r="P330" s="4"/>
      <c r="Q330" s="4"/>
      <c r="R330" s="4"/>
      <c r="S330" s="4"/>
      <c r="U330" s="4"/>
      <c r="V330" s="4"/>
      <c r="W330" s="4"/>
      <c r="AT330" s="4"/>
      <c r="AU330" s="4"/>
      <c r="AV330" s="16"/>
      <c r="CN330" s="97"/>
      <c r="CW330" s="4"/>
      <c r="CX330" s="167"/>
    </row>
    <row r="331" spans="1:102" ht="14.4">
      <c r="A331" t="s">
        <v>2239</v>
      </c>
      <c r="B331" s="92" t="s">
        <v>520</v>
      </c>
      <c r="C331" s="126" t="str">
        <f t="shared" si="73"/>
        <v>A.040.05.101</v>
      </c>
      <c r="D331" s="11" t="s">
        <v>1710</v>
      </c>
      <c r="E331" s="125" t="s">
        <v>878</v>
      </c>
      <c r="F331" s="128" t="str">
        <f t="shared" si="74"/>
        <v>Red Clay Brick, for housing and roads - packed</v>
      </c>
      <c r="G331" s="131">
        <f t="shared" si="84"/>
        <v>4.9317031063686352E-2</v>
      </c>
      <c r="H331" s="183">
        <f t="shared" si="85"/>
        <v>1.178061051968E-3</v>
      </c>
      <c r="I331" s="183">
        <f t="shared" si="86"/>
        <v>6.49897001171835E-3</v>
      </c>
      <c r="J331" s="184">
        <f t="shared" si="87"/>
        <v>0</v>
      </c>
      <c r="K331" s="183">
        <v>4.1640000000000003E-2</v>
      </c>
      <c r="L331" s="146">
        <v>5.1911370000000002E-3</v>
      </c>
      <c r="M331" s="146">
        <v>1.3078326999999999E-3</v>
      </c>
      <c r="N331" s="146">
        <v>1.1780448999999999E-3</v>
      </c>
      <c r="O331" s="188">
        <v>0</v>
      </c>
      <c r="P331" s="188">
        <v>0</v>
      </c>
      <c r="Q331" s="146">
        <v>1.6151968000000001E-8</v>
      </c>
      <c r="R331" s="188">
        <v>3.1171834999999998E-10</v>
      </c>
      <c r="S331" s="146">
        <v>0</v>
      </c>
      <c r="T331" s="146">
        <v>0</v>
      </c>
      <c r="U331" s="146">
        <v>0</v>
      </c>
      <c r="V331" s="188">
        <v>0</v>
      </c>
      <c r="W331" s="146">
        <v>0</v>
      </c>
      <c r="X331" s="146">
        <v>0</v>
      </c>
      <c r="Z331" s="157">
        <f t="shared" si="78"/>
        <v>0.27760000000000001</v>
      </c>
      <c r="AB331" s="131">
        <f t="shared" si="79"/>
        <v>4.1640000000000003E-2</v>
      </c>
      <c r="AC331" s="131">
        <f t="shared" si="80"/>
        <v>7.6770310636863504E-3</v>
      </c>
      <c r="AD331" s="131">
        <f t="shared" si="81"/>
        <v>6.49897001171835E-3</v>
      </c>
      <c r="AE331" s="131">
        <f t="shared" si="82"/>
        <v>6.49897001171835E-3</v>
      </c>
      <c r="AF331" s="131">
        <f t="shared" si="83"/>
        <v>0</v>
      </c>
      <c r="AH331">
        <v>4.03118</v>
      </c>
      <c r="AI331" s="71">
        <v>4.03118</v>
      </c>
      <c r="AJ331" s="71">
        <v>0</v>
      </c>
      <c r="AK331" s="71">
        <v>0</v>
      </c>
      <c r="AL331" s="71">
        <v>0</v>
      </c>
      <c r="AM331" s="71">
        <v>0</v>
      </c>
      <c r="AN331" s="71">
        <v>0</v>
      </c>
      <c r="AP331" s="129">
        <v>6.4147103000000002E-3</v>
      </c>
      <c r="AQ331" s="129">
        <v>5.8701320999999997E-3</v>
      </c>
      <c r="AR331" s="129">
        <v>2.5675189000000002E-4</v>
      </c>
      <c r="AS331" s="129">
        <v>2.8782625000000001E-4</v>
      </c>
      <c r="AT331" s="172">
        <f t="shared" si="75"/>
        <v>3.5192638699999997E-7</v>
      </c>
      <c r="AU331" s="172">
        <f t="shared" si="76"/>
        <v>9.4952620639999996E-10</v>
      </c>
      <c r="AV331" s="185">
        <f t="shared" si="77"/>
        <v>4.0311800000000002E-2</v>
      </c>
      <c r="AW331" s="121">
        <v>2.5761279999999998E-7</v>
      </c>
      <c r="AX331" s="121">
        <v>7.7728000000000003E-10</v>
      </c>
      <c r="AY331" s="121">
        <v>2.1236400000000001E-14</v>
      </c>
      <c r="AZ331" s="121">
        <v>0</v>
      </c>
      <c r="BA331" s="121">
        <v>0</v>
      </c>
      <c r="BB331" s="121">
        <v>3.7587000000000003E-11</v>
      </c>
      <c r="BC331" s="121">
        <v>9.4276000000000003E-8</v>
      </c>
      <c r="BD331" s="121">
        <v>8.5880599999999993E-12</v>
      </c>
      <c r="BE331" s="121">
        <v>1.0981600000000001E-10</v>
      </c>
      <c r="BF331" s="121">
        <v>5.3820910000000003E-11</v>
      </c>
      <c r="BG331" s="121">
        <v>0</v>
      </c>
      <c r="BH331" s="121">
        <v>0</v>
      </c>
      <c r="BI331" s="121">
        <v>0</v>
      </c>
      <c r="BJ331" s="121">
        <v>0</v>
      </c>
      <c r="BK331" s="121">
        <v>0</v>
      </c>
      <c r="BL331" s="121">
        <v>0</v>
      </c>
      <c r="BM331" s="121">
        <v>0</v>
      </c>
      <c r="BN331" s="121">
        <v>0</v>
      </c>
      <c r="BO331" s="121">
        <v>4.0311800000000002E-2</v>
      </c>
      <c r="BP331" s="121">
        <v>0</v>
      </c>
      <c r="BQ331" s="121">
        <v>0</v>
      </c>
      <c r="BR331" s="121">
        <v>0</v>
      </c>
      <c r="BT331" s="71">
        <v>1.5660539E-5</v>
      </c>
      <c r="BU331" s="71">
        <v>7.5710467999999995E-7</v>
      </c>
      <c r="BV331" s="71">
        <v>7.7402245999999995E-6</v>
      </c>
      <c r="BW331" s="71">
        <v>3.6513685999999999E-14</v>
      </c>
      <c r="BX331" s="71">
        <v>6.2365315999999998E-7</v>
      </c>
      <c r="BY331" s="71">
        <v>0</v>
      </c>
      <c r="BZ331" s="71">
        <v>1.3976892999999999E-6</v>
      </c>
      <c r="CA331" s="71">
        <v>0</v>
      </c>
      <c r="CB331" s="71">
        <v>0</v>
      </c>
      <c r="CC331" s="71">
        <v>1.0687850999999999E-11</v>
      </c>
      <c r="CD331" s="71">
        <v>0</v>
      </c>
      <c r="CE331" s="71">
        <v>0</v>
      </c>
      <c r="CF331" s="71">
        <v>0</v>
      </c>
      <c r="CG331" s="71">
        <v>2.7433574000000001E-7</v>
      </c>
      <c r="CH331" s="71">
        <v>4.8675210000000004E-6</v>
      </c>
      <c r="CI331" s="71">
        <v>0</v>
      </c>
      <c r="CJ331" s="71">
        <v>0</v>
      </c>
      <c r="CL331" s="186">
        <v>0</v>
      </c>
      <c r="CM331" s="186">
        <v>0.27760000000000001</v>
      </c>
      <c r="CN331" s="187">
        <v>1.0245339000000001E-3</v>
      </c>
      <c r="CO331" s="186">
        <v>5.1800000000000001E-4</v>
      </c>
      <c r="CP331" s="186">
        <v>0</v>
      </c>
      <c r="CQ331" s="186">
        <v>0</v>
      </c>
      <c r="CR331" s="186">
        <v>3.1655549999999999E-5</v>
      </c>
      <c r="CS331" s="186">
        <v>0</v>
      </c>
      <c r="CT331" s="186">
        <v>3.6113269000000001E-5</v>
      </c>
      <c r="CU331" s="186">
        <v>0</v>
      </c>
      <c r="CW331" s="84"/>
      <c r="CX331" s="167"/>
    </row>
    <row r="332" spans="1:102" ht="14.4">
      <c r="A332" t="s">
        <v>2240</v>
      </c>
      <c r="B332" s="92" t="s">
        <v>520</v>
      </c>
      <c r="C332" s="126" t="str">
        <f t="shared" si="73"/>
        <v>A.040.05.102</v>
      </c>
      <c r="D332" s="11" t="s">
        <v>1710</v>
      </c>
      <c r="E332" s="125" t="s">
        <v>878</v>
      </c>
      <c r="F332" s="128" t="str">
        <f t="shared" si="74"/>
        <v>Concrete blocks - light  (439 kg/m3)</v>
      </c>
      <c r="G332" s="131">
        <f t="shared" si="84"/>
        <v>4.3268628979179199E-2</v>
      </c>
      <c r="H332" s="183">
        <f t="shared" si="85"/>
        <v>4.8778190899799998E-4</v>
      </c>
      <c r="I332" s="183">
        <f t="shared" si="86"/>
        <v>9.2956530701811986E-3</v>
      </c>
      <c r="J332" s="184">
        <f t="shared" si="87"/>
        <v>0</v>
      </c>
      <c r="K332" s="183">
        <v>3.3485194000000003E-2</v>
      </c>
      <c r="L332" s="146">
        <v>8.0811184999999997E-3</v>
      </c>
      <c r="M332" s="146">
        <v>1.2145261999999999E-3</v>
      </c>
      <c r="N332" s="146">
        <v>4.8769010999999998E-4</v>
      </c>
      <c r="O332" s="146">
        <v>0</v>
      </c>
      <c r="P332" s="188">
        <v>0</v>
      </c>
      <c r="Q332" s="188">
        <v>9.1798998000000006E-8</v>
      </c>
      <c r="R332" s="146">
        <v>8.3701811999999997E-9</v>
      </c>
      <c r="S332" s="146">
        <v>0</v>
      </c>
      <c r="T332" s="146">
        <v>0</v>
      </c>
      <c r="U332" s="146">
        <v>0</v>
      </c>
      <c r="V332" s="188">
        <v>0</v>
      </c>
      <c r="W332" s="188">
        <v>0</v>
      </c>
      <c r="X332" s="146">
        <v>0</v>
      </c>
      <c r="Z332" s="157">
        <f t="shared" si="78"/>
        <v>0.22323462666666669</v>
      </c>
      <c r="AB332" s="131">
        <f t="shared" si="79"/>
        <v>3.3485194000000003E-2</v>
      </c>
      <c r="AC332" s="131">
        <f t="shared" si="80"/>
        <v>9.7834349791791984E-3</v>
      </c>
      <c r="AD332" s="131">
        <f t="shared" si="81"/>
        <v>9.2956530701811986E-3</v>
      </c>
      <c r="AE332" s="131">
        <f t="shared" si="82"/>
        <v>9.2956530701811986E-3</v>
      </c>
      <c r="AF332" s="131">
        <f t="shared" si="83"/>
        <v>0</v>
      </c>
      <c r="AH332">
        <v>3.2418132000000002</v>
      </c>
      <c r="AI332" s="71">
        <v>3.2418132000000002</v>
      </c>
      <c r="AJ332" s="71">
        <v>0</v>
      </c>
      <c r="AK332" s="71">
        <v>0</v>
      </c>
      <c r="AL332" s="71">
        <v>0</v>
      </c>
      <c r="AM332" s="71">
        <v>0</v>
      </c>
      <c r="AN332" s="71">
        <v>0</v>
      </c>
      <c r="AP332" s="129">
        <v>6.3513600000000003E-3</v>
      </c>
      <c r="AQ332" s="129">
        <v>5.9036877000000001E-3</v>
      </c>
      <c r="AR332" s="129">
        <v>2.1620683999999999E-4</v>
      </c>
      <c r="AS332" s="129">
        <v>2.3146546000000001E-4</v>
      </c>
      <c r="AT332" s="172">
        <f t="shared" si="75"/>
        <v>3.53938110364E-7</v>
      </c>
      <c r="AU332" s="172">
        <f t="shared" si="76"/>
        <v>7.9958149494899996E-10</v>
      </c>
      <c r="AV332" s="185">
        <f t="shared" si="77"/>
        <v>3.2418132000000002E-2</v>
      </c>
      <c r="AW332" s="121">
        <v>2.0716173000000001E-7</v>
      </c>
      <c r="AX332" s="121">
        <v>6.2505694999999997E-10</v>
      </c>
      <c r="AY332" s="121">
        <v>1.7077449E-14</v>
      </c>
      <c r="AZ332" s="121">
        <v>0</v>
      </c>
      <c r="BA332" s="121">
        <v>0</v>
      </c>
      <c r="BB332" s="121">
        <v>1.5560363999999999E-11</v>
      </c>
      <c r="BC332" s="121">
        <v>1.4676082000000001E-7</v>
      </c>
      <c r="BD332" s="121">
        <v>3.5553074999999999E-12</v>
      </c>
      <c r="BE332" s="121">
        <v>1.7095215999999999E-10</v>
      </c>
      <c r="BF332" s="121">
        <v>0</v>
      </c>
      <c r="BG332" s="121">
        <v>0</v>
      </c>
      <c r="BH332" s="121">
        <v>0</v>
      </c>
      <c r="BI332" s="121">
        <v>0</v>
      </c>
      <c r="BJ332" s="121">
        <v>0</v>
      </c>
      <c r="BK332" s="121">
        <v>0</v>
      </c>
      <c r="BL332" s="121">
        <v>0</v>
      </c>
      <c r="BM332" s="121">
        <v>0</v>
      </c>
      <c r="BN332" s="121">
        <v>0</v>
      </c>
      <c r="BO332" s="121">
        <v>3.2418132000000002E-2</v>
      </c>
      <c r="BP332" s="121">
        <v>0</v>
      </c>
      <c r="BQ332" s="121">
        <v>0</v>
      </c>
      <c r="BR332" s="121">
        <v>0</v>
      </c>
      <c r="BT332" s="71">
        <v>1.2457998E-5</v>
      </c>
      <c r="BU332" s="71">
        <v>1.1785959E-6</v>
      </c>
      <c r="BV332" s="71">
        <v>6.2243737E-6</v>
      </c>
      <c r="BW332" s="71">
        <v>9.8045611999999999E-13</v>
      </c>
      <c r="BX332" s="71">
        <v>9.7084993999999998E-7</v>
      </c>
      <c r="BY332" s="71">
        <v>0</v>
      </c>
      <c r="BZ332" s="71">
        <v>0</v>
      </c>
      <c r="CA332" s="71">
        <v>0</v>
      </c>
      <c r="CB332" s="71">
        <v>0</v>
      </c>
      <c r="CC332" s="71">
        <v>6.0743931000000003E-11</v>
      </c>
      <c r="CD332" s="71">
        <v>0</v>
      </c>
      <c r="CE332" s="71">
        <v>0</v>
      </c>
      <c r="CF332" s="71">
        <v>0</v>
      </c>
      <c r="CG332" s="71">
        <v>1.6973098999999999E-7</v>
      </c>
      <c r="CH332" s="71">
        <v>3.9143858000000003E-6</v>
      </c>
      <c r="CI332" s="71">
        <v>0</v>
      </c>
      <c r="CJ332" s="71">
        <v>0</v>
      </c>
      <c r="CL332" s="186">
        <v>0</v>
      </c>
      <c r="CM332" s="186">
        <v>0.22323461999999999</v>
      </c>
      <c r="CN332" s="187">
        <v>4.2413922999999997E-4</v>
      </c>
      <c r="CO332" s="186">
        <v>8.0637812999999998E-4</v>
      </c>
      <c r="CP332" s="186">
        <v>0</v>
      </c>
      <c r="CQ332" s="186">
        <v>0</v>
      </c>
      <c r="CR332" s="186">
        <v>4.9278655000000003E-5</v>
      </c>
      <c r="CS332" s="186">
        <v>0</v>
      </c>
      <c r="CT332" s="186">
        <v>0</v>
      </c>
      <c r="CU332" s="186">
        <v>0</v>
      </c>
      <c r="CW332" s="84"/>
      <c r="CX332" s="167"/>
    </row>
    <row r="333" spans="1:102" ht="14.4">
      <c r="A333" t="s">
        <v>1024</v>
      </c>
      <c r="B333" s="92" t="s">
        <v>520</v>
      </c>
      <c r="C333" s="126" t="str">
        <f t="shared" si="73"/>
        <v>A.040.05.103</v>
      </c>
      <c r="D333" s="11" t="s">
        <v>1710</v>
      </c>
      <c r="E333" s="125" t="s">
        <v>878</v>
      </c>
      <c r="F333" s="128" t="str">
        <f t="shared" si="74"/>
        <v>Roof tiles</v>
      </c>
      <c r="G333" s="131">
        <f t="shared" si="84"/>
        <v>5.8354967331984878E-2</v>
      </c>
      <c r="H333" s="183">
        <f t="shared" si="85"/>
        <v>4.3233496758780001E-4</v>
      </c>
      <c r="I333" s="183">
        <f t="shared" si="86"/>
        <v>3.7726323643970799E-3</v>
      </c>
      <c r="J333" s="184">
        <f t="shared" si="87"/>
        <v>0</v>
      </c>
      <c r="K333" s="183">
        <v>5.4149999999999997E-2</v>
      </c>
      <c r="L333" s="146">
        <v>2.9312887E-3</v>
      </c>
      <c r="M333" s="146">
        <v>8.4134355000000001E-4</v>
      </c>
      <c r="N333" s="146">
        <v>4.3232904000000002E-4</v>
      </c>
      <c r="O333" s="146">
        <v>0</v>
      </c>
      <c r="P333" s="188">
        <v>0</v>
      </c>
      <c r="Q333" s="188">
        <v>5.9275878000000003E-9</v>
      </c>
      <c r="R333" s="188">
        <v>1.1439708E-10</v>
      </c>
      <c r="S333" s="146">
        <v>0</v>
      </c>
      <c r="T333" s="146">
        <v>0</v>
      </c>
      <c r="U333" s="146">
        <v>0</v>
      </c>
      <c r="V333" s="188">
        <v>0</v>
      </c>
      <c r="W333" s="146">
        <v>0</v>
      </c>
      <c r="X333" s="146">
        <v>0</v>
      </c>
      <c r="Z333" s="157">
        <f t="shared" si="78"/>
        <v>0.36099999999999999</v>
      </c>
      <c r="AB333" s="131">
        <f t="shared" si="79"/>
        <v>5.4149999999999997E-2</v>
      </c>
      <c r="AC333" s="131">
        <f t="shared" si="80"/>
        <v>4.2049673319848801E-3</v>
      </c>
      <c r="AD333" s="131">
        <f t="shared" si="81"/>
        <v>3.7726323643970799E-3</v>
      </c>
      <c r="AE333" s="131">
        <f t="shared" si="82"/>
        <v>3.7726323643970799E-3</v>
      </c>
      <c r="AF333" s="131">
        <f t="shared" si="83"/>
        <v>0</v>
      </c>
      <c r="AH333">
        <v>5.2424419999999996</v>
      </c>
      <c r="AI333" s="71">
        <v>5.2424419999999996</v>
      </c>
      <c r="AJ333" s="71">
        <v>0</v>
      </c>
      <c r="AK333" s="71">
        <v>0</v>
      </c>
      <c r="AL333" s="71">
        <v>0</v>
      </c>
      <c r="AM333" s="71">
        <v>0</v>
      </c>
      <c r="AN333" s="71">
        <v>0</v>
      </c>
      <c r="AP333" s="129">
        <v>7.1507434000000003E-3</v>
      </c>
      <c r="AQ333" s="129">
        <v>6.4761233E-3</v>
      </c>
      <c r="AR333" s="129">
        <v>3.0030973999999998E-4</v>
      </c>
      <c r="AS333" s="129">
        <v>3.7431036000000001E-4</v>
      </c>
      <c r="AT333" s="172">
        <f t="shared" si="75"/>
        <v>3.8825679399999997E-7</v>
      </c>
      <c r="AU333" s="172">
        <f t="shared" si="76"/>
        <v>1.1106129365000001E-9</v>
      </c>
      <c r="AV333" s="185">
        <f t="shared" si="77"/>
        <v>5.2424419999999999E-2</v>
      </c>
      <c r="AW333" s="121">
        <v>3.3500799999999998E-7</v>
      </c>
      <c r="AX333" s="121">
        <v>1.0108000000000001E-9</v>
      </c>
      <c r="AY333" s="121">
        <v>2.7616499999999999E-14</v>
      </c>
      <c r="AZ333" s="121">
        <v>0</v>
      </c>
      <c r="BA333" s="121">
        <v>0</v>
      </c>
      <c r="BB333" s="121">
        <v>1.3794E-11</v>
      </c>
      <c r="BC333" s="121">
        <v>5.3235E-8</v>
      </c>
      <c r="BD333" s="121">
        <v>3.1517199999999998E-12</v>
      </c>
      <c r="BE333" s="121">
        <v>6.2010000000000001E-11</v>
      </c>
      <c r="BF333" s="121">
        <v>3.4623600000000003E-11</v>
      </c>
      <c r="BG333" s="121">
        <v>0</v>
      </c>
      <c r="BH333" s="121">
        <v>0</v>
      </c>
      <c r="BI333" s="121">
        <v>0</v>
      </c>
      <c r="BJ333" s="121">
        <v>0</v>
      </c>
      <c r="BK333" s="121">
        <v>0</v>
      </c>
      <c r="BL333" s="121">
        <v>0</v>
      </c>
      <c r="BM333" s="121">
        <v>0</v>
      </c>
      <c r="BN333" s="121">
        <v>0</v>
      </c>
      <c r="BO333" s="121">
        <v>5.2424419999999999E-2</v>
      </c>
      <c r="BP333" s="121">
        <v>0</v>
      </c>
      <c r="BQ333" s="121">
        <v>0</v>
      </c>
      <c r="BR333" s="121">
        <v>0</v>
      </c>
      <c r="BT333" s="71">
        <v>1.8184941000000002E-5</v>
      </c>
      <c r="BU333" s="71">
        <v>4.2751568000000001E-7</v>
      </c>
      <c r="BV333" s="71">
        <v>1.0065638E-5</v>
      </c>
      <c r="BW333" s="71">
        <v>1.3400106E-14</v>
      </c>
      <c r="BX333" s="71">
        <v>3.5215936000000001E-7</v>
      </c>
      <c r="BY333" s="71">
        <v>0</v>
      </c>
      <c r="BZ333" s="71">
        <v>8.9914931999999997E-7</v>
      </c>
      <c r="CA333" s="71">
        <v>0</v>
      </c>
      <c r="CB333" s="71">
        <v>0</v>
      </c>
      <c r="CC333" s="71">
        <v>3.9223192999999998E-12</v>
      </c>
      <c r="CD333" s="71">
        <v>0</v>
      </c>
      <c r="CE333" s="71">
        <v>0</v>
      </c>
      <c r="CF333" s="71">
        <v>0</v>
      </c>
      <c r="CG333" s="71">
        <v>1.1039344E-7</v>
      </c>
      <c r="CH333" s="71">
        <v>6.3300812000000002E-6</v>
      </c>
      <c r="CI333" s="71">
        <v>0</v>
      </c>
      <c r="CJ333" s="71">
        <v>0</v>
      </c>
      <c r="CL333" s="186">
        <v>0</v>
      </c>
      <c r="CM333" s="186">
        <v>0.36099999999999999</v>
      </c>
      <c r="CN333" s="187">
        <v>3.7599224999999999E-4</v>
      </c>
      <c r="CO333" s="186">
        <v>2.9250000000000001E-4</v>
      </c>
      <c r="CP333" s="186">
        <v>0</v>
      </c>
      <c r="CQ333" s="186">
        <v>0</v>
      </c>
      <c r="CR333" s="186">
        <v>1.7874996999999999E-5</v>
      </c>
      <c r="CS333" s="186">
        <v>0</v>
      </c>
      <c r="CT333" s="186">
        <v>2.3232074E-5</v>
      </c>
      <c r="CU333" s="186">
        <v>0</v>
      </c>
      <c r="CW333" s="84"/>
      <c r="CX333" s="163"/>
    </row>
    <row r="334" spans="1:102" ht="14.4">
      <c r="A334" t="s">
        <v>2241</v>
      </c>
      <c r="B334" s="92" t="s">
        <v>520</v>
      </c>
      <c r="C334" s="126" t="str">
        <f t="shared" si="73"/>
        <v>A.040.05.104</v>
      </c>
      <c r="D334" s="11" t="s">
        <v>1710</v>
      </c>
      <c r="E334" s="125" t="s">
        <v>878</v>
      </c>
      <c r="F334" s="128" t="str">
        <f t="shared" si="74"/>
        <v>Sand-lime bricks - light (600 kg/m3)</v>
      </c>
      <c r="G334" s="131">
        <f t="shared" si="84"/>
        <v>2.1428473470265101E-2</v>
      </c>
      <c r="H334" s="183">
        <f t="shared" si="85"/>
        <v>1.2413472658000002E-4</v>
      </c>
      <c r="I334" s="183">
        <f t="shared" si="86"/>
        <v>1.2793387436850999E-3</v>
      </c>
      <c r="J334" s="184">
        <f t="shared" si="87"/>
        <v>0</v>
      </c>
      <c r="K334" s="183">
        <v>2.0025000000000001E-2</v>
      </c>
      <c r="L334" s="146">
        <v>1.00215E-3</v>
      </c>
      <c r="M334" s="146">
        <v>2.7718683E-4</v>
      </c>
      <c r="N334" s="146">
        <v>1.2411360000000001E-4</v>
      </c>
      <c r="O334" s="146">
        <v>0</v>
      </c>
      <c r="P334" s="188">
        <v>0</v>
      </c>
      <c r="Q334" s="188">
        <v>2.112658E-8</v>
      </c>
      <c r="R334" s="188">
        <v>1.9136850999999999E-9</v>
      </c>
      <c r="S334" s="146">
        <v>0</v>
      </c>
      <c r="T334" s="146">
        <v>0</v>
      </c>
      <c r="U334" s="146">
        <v>0</v>
      </c>
      <c r="V334" s="188">
        <v>0</v>
      </c>
      <c r="W334" s="146">
        <v>0</v>
      </c>
      <c r="X334" s="146">
        <v>0</v>
      </c>
      <c r="Z334" s="157">
        <f t="shared" si="78"/>
        <v>0.13350000000000001</v>
      </c>
      <c r="AB334" s="131">
        <f t="shared" si="79"/>
        <v>2.0025000000000001E-2</v>
      </c>
      <c r="AC334" s="131">
        <f t="shared" si="80"/>
        <v>1.4034734702651E-3</v>
      </c>
      <c r="AD334" s="131">
        <f t="shared" si="81"/>
        <v>1.2793387436850999E-3</v>
      </c>
      <c r="AE334" s="131">
        <f t="shared" si="82"/>
        <v>1.2793387436850999E-3</v>
      </c>
      <c r="AF334" s="131">
        <f t="shared" si="83"/>
        <v>0</v>
      </c>
      <c r="AH334">
        <v>1.938687</v>
      </c>
      <c r="AI334" s="71">
        <v>1.938687</v>
      </c>
      <c r="AJ334" s="71">
        <v>0</v>
      </c>
      <c r="AK334" s="71">
        <v>0</v>
      </c>
      <c r="AL334" s="71">
        <v>0</v>
      </c>
      <c r="AM334" s="71">
        <v>0</v>
      </c>
      <c r="AN334" s="71">
        <v>0</v>
      </c>
      <c r="AP334" s="129">
        <v>2.6155715999999999E-3</v>
      </c>
      <c r="AQ334" s="129">
        <v>2.3700939000000001E-3</v>
      </c>
      <c r="AR334" s="129">
        <v>1.0705542E-4</v>
      </c>
      <c r="AS334" s="129">
        <v>1.3842225E-4</v>
      </c>
      <c r="AT334" s="172">
        <f t="shared" si="75"/>
        <v>1.4209195999999999E-7</v>
      </c>
      <c r="AU334" s="172">
        <f t="shared" si="76"/>
        <v>3.9591501274999996E-10</v>
      </c>
      <c r="AV334" s="185">
        <f t="shared" si="77"/>
        <v>1.938687E-2</v>
      </c>
      <c r="AW334" s="121">
        <v>1.23888E-7</v>
      </c>
      <c r="AX334" s="121">
        <v>3.7379999999999999E-10</v>
      </c>
      <c r="AY334" s="121">
        <v>1.021275E-14</v>
      </c>
      <c r="AZ334" s="121">
        <v>0</v>
      </c>
      <c r="BA334" s="121">
        <v>0</v>
      </c>
      <c r="BB334" s="121">
        <v>3.9600000000000001E-12</v>
      </c>
      <c r="BC334" s="121">
        <v>1.8200000000000001E-8</v>
      </c>
      <c r="BD334" s="121">
        <v>9.0480000000000004E-13</v>
      </c>
      <c r="BE334" s="121">
        <v>2.1199999999999999E-11</v>
      </c>
      <c r="BF334" s="121">
        <v>0</v>
      </c>
      <c r="BG334" s="121">
        <v>0</v>
      </c>
      <c r="BH334" s="121">
        <v>0</v>
      </c>
      <c r="BI334" s="121">
        <v>0</v>
      </c>
      <c r="BJ334" s="121">
        <v>0</v>
      </c>
      <c r="BK334" s="121">
        <v>0</v>
      </c>
      <c r="BL334" s="121">
        <v>0</v>
      </c>
      <c r="BM334" s="121">
        <v>0</v>
      </c>
      <c r="BN334" s="121">
        <v>0</v>
      </c>
      <c r="BO334" s="121">
        <v>1.938687E-2</v>
      </c>
      <c r="BP334" s="121">
        <v>0</v>
      </c>
      <c r="BQ334" s="121">
        <v>0</v>
      </c>
      <c r="BR334" s="121">
        <v>0</v>
      </c>
      <c r="BT334" s="71">
        <v>6.3630192000000001E-6</v>
      </c>
      <c r="BU334" s="71">
        <v>1.4615921E-7</v>
      </c>
      <c r="BV334" s="71">
        <v>3.7223341999999999E-6</v>
      </c>
      <c r="BW334" s="71">
        <v>2.2416292000000001E-13</v>
      </c>
      <c r="BX334" s="71">
        <v>1.2039636E-7</v>
      </c>
      <c r="BY334" s="71">
        <v>0</v>
      </c>
      <c r="BZ334" s="71">
        <v>0</v>
      </c>
      <c r="CA334" s="71">
        <v>0</v>
      </c>
      <c r="CB334" s="71">
        <v>0</v>
      </c>
      <c r="CC334" s="71">
        <v>1.3979581E-11</v>
      </c>
      <c r="CD334" s="71">
        <v>0</v>
      </c>
      <c r="CE334" s="71">
        <v>0</v>
      </c>
      <c r="CF334" s="71">
        <v>0</v>
      </c>
      <c r="CG334" s="71">
        <v>3.3212644E-8</v>
      </c>
      <c r="CH334" s="71">
        <v>2.3409026E-6</v>
      </c>
      <c r="CI334" s="71">
        <v>0</v>
      </c>
      <c r="CJ334" s="71">
        <v>0</v>
      </c>
      <c r="CL334" s="186">
        <v>0</v>
      </c>
      <c r="CM334" s="186">
        <v>0.13350000000000001</v>
      </c>
      <c r="CN334" s="187">
        <v>1.0794036E-4</v>
      </c>
      <c r="CO334" s="186">
        <v>1E-4</v>
      </c>
      <c r="CP334" s="186">
        <v>0</v>
      </c>
      <c r="CQ334" s="186">
        <v>0</v>
      </c>
      <c r="CR334" s="186">
        <v>6.1111099999999997E-6</v>
      </c>
      <c r="CS334" s="186">
        <v>0</v>
      </c>
      <c r="CT334" s="186">
        <v>0</v>
      </c>
      <c r="CU334" s="186">
        <v>0</v>
      </c>
      <c r="CW334" s="84"/>
      <c r="CX334" s="165"/>
    </row>
    <row r="335" spans="1:102" ht="14.4">
      <c r="B335" s="92"/>
      <c r="C335" s="126"/>
      <c r="D335" s="1" t="s">
        <v>1711</v>
      </c>
      <c r="E335" s="125"/>
      <c r="J335" s="158"/>
      <c r="P335" s="4"/>
      <c r="Q335" s="4"/>
      <c r="R335" s="4"/>
      <c r="V335" s="4"/>
      <c r="AT335" s="4"/>
      <c r="AU335" s="4"/>
      <c r="AV335" s="16"/>
      <c r="CN335" s="97"/>
      <c r="CW335" s="90"/>
      <c r="CX335" s="165"/>
    </row>
    <row r="336" spans="1:102" ht="14.4">
      <c r="A336" t="s">
        <v>1025</v>
      </c>
      <c r="B336" s="92" t="s">
        <v>520</v>
      </c>
      <c r="C336" s="126" t="str">
        <f t="shared" si="73"/>
        <v>A.040.07.101</v>
      </c>
      <c r="D336" s="11" t="s">
        <v>1711</v>
      </c>
      <c r="E336" s="125" t="s">
        <v>3289</v>
      </c>
      <c r="F336" s="128" t="str">
        <f t="shared" si="74"/>
        <v>Concrete</v>
      </c>
      <c r="G336" s="131">
        <f t="shared" si="84"/>
        <v>65.543344749886899</v>
      </c>
      <c r="H336" s="183">
        <f t="shared" si="85"/>
        <v>5.3250571529999986</v>
      </c>
      <c r="I336" s="183">
        <f t="shared" si="86"/>
        <v>9.5066789182999987</v>
      </c>
      <c r="J336" s="184">
        <f t="shared" si="87"/>
        <v>4.2761126785868981</v>
      </c>
      <c r="K336" s="183">
        <v>46.435496000000001</v>
      </c>
      <c r="L336" s="146">
        <v>3.8880265999999999</v>
      </c>
      <c r="M336" s="146">
        <v>4.6700542</v>
      </c>
      <c r="N336" s="146">
        <v>4.3041520999999996</v>
      </c>
      <c r="O336" s="146">
        <v>0.71449861999999997</v>
      </c>
      <c r="P336" s="188">
        <v>1.3910683E-2</v>
      </c>
      <c r="Q336" s="188">
        <v>0.29249575</v>
      </c>
      <c r="R336" s="188">
        <v>0.92672717000000004</v>
      </c>
      <c r="S336" s="146">
        <v>3.5063095</v>
      </c>
      <c r="T336" s="146">
        <v>1.7531983000000001E-2</v>
      </c>
      <c r="U336" s="146">
        <v>0.76977077000000005</v>
      </c>
      <c r="V336" s="188">
        <v>4.3389652999999999E-3</v>
      </c>
      <c r="W336" s="146">
        <v>3.2408288E-5</v>
      </c>
      <c r="X336" s="146">
        <v>2.9889895999999999E-10</v>
      </c>
      <c r="Z336" s="157">
        <f t="shared" si="78"/>
        <v>309.56997333333334</v>
      </c>
      <c r="AB336" s="131">
        <f t="shared" si="79"/>
        <v>46.435496000000001</v>
      </c>
      <c r="AC336" s="131">
        <f t="shared" si="80"/>
        <v>14.809865123</v>
      </c>
      <c r="AD336" s="131">
        <f t="shared" si="81"/>
        <v>9.4848403782879984</v>
      </c>
      <c r="AE336" s="131">
        <f t="shared" si="82"/>
        <v>9.5066789182999987</v>
      </c>
      <c r="AF336" s="131">
        <f t="shared" si="83"/>
        <v>4.2760802702988983</v>
      </c>
      <c r="AH336">
        <v>1517.7668000000001</v>
      </c>
      <c r="AI336" s="71">
        <v>1465.829</v>
      </c>
      <c r="AJ336" s="71">
        <v>2.6559808</v>
      </c>
      <c r="AK336" s="71">
        <v>0</v>
      </c>
      <c r="AL336" s="71">
        <v>1.4923884999999999</v>
      </c>
      <c r="AM336" s="71">
        <v>14.890285</v>
      </c>
      <c r="AN336" s="71">
        <v>32.899138000000001</v>
      </c>
      <c r="AP336" s="129">
        <v>6.4995791000000001</v>
      </c>
      <c r="AQ336" s="129">
        <v>6.1296271000000004</v>
      </c>
      <c r="AR336" s="129">
        <v>0.26330788999999999</v>
      </c>
      <c r="AS336" s="129">
        <v>0.10664416</v>
      </c>
      <c r="AT336" s="172">
        <f t="shared" si="75"/>
        <v>3.6748363961738108E-4</v>
      </c>
      <c r="AU336" s="172">
        <f t="shared" si="76"/>
        <v>9.7377177975230365E-7</v>
      </c>
      <c r="AV336" s="185">
        <f t="shared" si="77"/>
        <v>14.936156629999999</v>
      </c>
      <c r="AW336" s="121">
        <v>2.8728119000000002E-4</v>
      </c>
      <c r="AX336" s="121">
        <v>8.6679668000000003E-7</v>
      </c>
      <c r="AY336" s="121">
        <v>2.3682123E-11</v>
      </c>
      <c r="AZ336" s="121">
        <v>4.2231481000000001E-11</v>
      </c>
      <c r="BA336" s="121">
        <v>0</v>
      </c>
      <c r="BB336" s="121">
        <v>1.165443E-7</v>
      </c>
      <c r="BC336" s="121">
        <v>7.9881455999999997E-5</v>
      </c>
      <c r="BD336" s="121">
        <v>2.6463125E-8</v>
      </c>
      <c r="BE336" s="121">
        <v>8.0312796E-8</v>
      </c>
      <c r="BF336" s="121">
        <v>4.8253249999999999E-13</v>
      </c>
      <c r="BG336" s="121">
        <v>1.5079016E-12</v>
      </c>
      <c r="BH336" s="121">
        <v>1.6663162999999999E-10</v>
      </c>
      <c r="BI336" s="121">
        <v>5.6097374E-12</v>
      </c>
      <c r="BJ336" s="121">
        <v>1.2648274000000001E-12</v>
      </c>
      <c r="BK336" s="121">
        <v>6.2969058999999999E-9</v>
      </c>
      <c r="BL336" s="121">
        <v>1.9811018000000001E-7</v>
      </c>
      <c r="BM336" s="121">
        <v>4.0379757000000002E-19</v>
      </c>
      <c r="BN336" s="121">
        <v>0.31024963</v>
      </c>
      <c r="BO336" s="121">
        <v>14.625907</v>
      </c>
      <c r="BP336" s="121">
        <v>0</v>
      </c>
      <c r="BQ336" s="121">
        <v>0</v>
      </c>
      <c r="BR336" s="121">
        <v>0</v>
      </c>
      <c r="BT336" s="71">
        <v>1.3292418E-2</v>
      </c>
      <c r="BU336" s="71">
        <v>5.5413931999999996E-4</v>
      </c>
      <c r="BV336" s="71">
        <v>8.6316323000000007E-3</v>
      </c>
      <c r="BW336" s="71">
        <v>1.1064622E-4</v>
      </c>
      <c r="BX336" s="71">
        <v>1.0794248999999999E-3</v>
      </c>
      <c r="BY336" s="71">
        <v>8.6922903999999997E-7</v>
      </c>
      <c r="BZ336" s="71">
        <v>1.1858801E-8</v>
      </c>
      <c r="CA336" s="71">
        <v>1.3091378999999999E-6</v>
      </c>
      <c r="CB336" s="71">
        <v>3.3818339000000001E-5</v>
      </c>
      <c r="CC336" s="71">
        <v>2.3159168999999999E-4</v>
      </c>
      <c r="CD336" s="71">
        <v>0</v>
      </c>
      <c r="CE336" s="71">
        <v>8.9294681000000003E-16</v>
      </c>
      <c r="CF336" s="71">
        <v>7.3114137000000004E-12</v>
      </c>
      <c r="CG336" s="71">
        <v>8.5865452000000002E-4</v>
      </c>
      <c r="CH336" s="71">
        <v>1.7900186E-3</v>
      </c>
      <c r="CI336" s="71">
        <v>3.0235193000000002E-7</v>
      </c>
      <c r="CJ336" s="71">
        <v>0</v>
      </c>
      <c r="CL336" s="186">
        <v>6.1884803000000001E-12</v>
      </c>
      <c r="CM336" s="186">
        <v>309.57008999999999</v>
      </c>
      <c r="CN336" s="187">
        <v>5.5059619999999997E-2</v>
      </c>
      <c r="CO336" s="186">
        <v>0.37933187000000002</v>
      </c>
      <c r="CP336" s="186">
        <v>7.5825054000000003E-8</v>
      </c>
      <c r="CQ336" s="186">
        <v>9.0652130999999997E-6</v>
      </c>
      <c r="CR336" s="186">
        <v>4.0503376000000001E-2</v>
      </c>
      <c r="CS336" s="186">
        <v>4.7623195000000003</v>
      </c>
      <c r="CT336" s="186">
        <v>3.2331486999999999E-7</v>
      </c>
      <c r="CU336" s="186">
        <v>8.1849117000000005E-4</v>
      </c>
      <c r="CW336" s="84"/>
      <c r="CX336" s="163"/>
    </row>
    <row r="337" spans="1:102" ht="14.4">
      <c r="A337" t="s">
        <v>2242</v>
      </c>
      <c r="B337" s="92" t="s">
        <v>520</v>
      </c>
      <c r="C337" s="126" t="str">
        <f t="shared" si="73"/>
        <v>A.040.07.102</v>
      </c>
      <c r="D337" s="11" t="s">
        <v>1711</v>
      </c>
      <c r="E337" s="125" t="s">
        <v>3289</v>
      </c>
      <c r="F337" s="128" t="str">
        <f t="shared" si="74"/>
        <v>Concrete (reinforced 40 kg steel per 1000 kg)</v>
      </c>
      <c r="G337" s="131">
        <f t="shared" si="84"/>
        <v>97.539387886943942</v>
      </c>
      <c r="H337" s="183">
        <f t="shared" si="85"/>
        <v>7.0761089750000004</v>
      </c>
      <c r="I337" s="183">
        <f t="shared" si="86"/>
        <v>15.359454959700001</v>
      </c>
      <c r="J337" s="184">
        <f t="shared" si="87"/>
        <v>7.5459769522439428</v>
      </c>
      <c r="K337" s="183">
        <v>67.557846999999995</v>
      </c>
      <c r="L337" s="146">
        <v>8.4232692</v>
      </c>
      <c r="M337" s="146">
        <v>6.0255314000000002</v>
      </c>
      <c r="N337" s="146">
        <v>6.0823999999999998</v>
      </c>
      <c r="O337" s="146">
        <v>0.69955268000000004</v>
      </c>
      <c r="P337" s="146">
        <v>1.3354255000000001E-2</v>
      </c>
      <c r="Q337" s="188">
        <v>0.28080203999999997</v>
      </c>
      <c r="R337" s="188">
        <v>0.88965824999999998</v>
      </c>
      <c r="S337" s="146">
        <v>6.8069658999999998</v>
      </c>
      <c r="T337" s="146">
        <v>1.6830702999999999E-2</v>
      </c>
      <c r="U337" s="146">
        <v>0.73897994</v>
      </c>
      <c r="V337" s="188">
        <v>4.1654066999999998E-3</v>
      </c>
      <c r="W337" s="146">
        <v>3.1111956999999999E-5</v>
      </c>
      <c r="X337" s="146">
        <v>2.8694300000000002E-10</v>
      </c>
      <c r="Z337" s="157">
        <f t="shared" si="78"/>
        <v>450.38564666666667</v>
      </c>
      <c r="AB337" s="131">
        <f t="shared" si="79"/>
        <v>67.557846999999995</v>
      </c>
      <c r="AC337" s="131">
        <f t="shared" si="80"/>
        <v>22.414567824999999</v>
      </c>
      <c r="AD337" s="131">
        <f t="shared" si="81"/>
        <v>15.338489961957</v>
      </c>
      <c r="AE337" s="131">
        <f t="shared" si="82"/>
        <v>15.359454959700001</v>
      </c>
      <c r="AF337" s="131">
        <f t="shared" si="83"/>
        <v>7.5459458402869428</v>
      </c>
      <c r="AH337">
        <v>3101.4697000000001</v>
      </c>
      <c r="AI337" s="71">
        <v>3051.6093999999998</v>
      </c>
      <c r="AJ337" s="71">
        <v>2.5497415999999999</v>
      </c>
      <c r="AK337" s="71">
        <v>0</v>
      </c>
      <c r="AL337" s="71">
        <v>1.432693</v>
      </c>
      <c r="AM337" s="71">
        <v>14.294673</v>
      </c>
      <c r="AN337" s="71">
        <v>31.583172999999999</v>
      </c>
      <c r="AP337" s="129">
        <v>9.5489358000000006</v>
      </c>
      <c r="AQ337" s="129">
        <v>8.9399315000000001</v>
      </c>
      <c r="AR337" s="129">
        <v>0.38503236000000002</v>
      </c>
      <c r="AS337" s="129">
        <v>0.22397194000000001</v>
      </c>
      <c r="AT337" s="172">
        <f t="shared" si="75"/>
        <v>5.3596711760182198E-4</v>
      </c>
      <c r="AU337" s="172">
        <f t="shared" si="76"/>
        <v>1.4239362182287878E-6</v>
      </c>
      <c r="AV337" s="185">
        <f t="shared" si="77"/>
        <v>31.368619409999997</v>
      </c>
      <c r="AW337" s="121">
        <v>4.1795812000000002E-4</v>
      </c>
      <c r="AX337" s="121">
        <v>1.2610805000000001E-6</v>
      </c>
      <c r="AY337" s="121">
        <v>3.4454522000000001E-11</v>
      </c>
      <c r="AZ337" s="121">
        <v>4.0542222E-11</v>
      </c>
      <c r="BA337" s="121">
        <v>0</v>
      </c>
      <c r="BB337" s="121">
        <v>1.6621624999999999E-7</v>
      </c>
      <c r="BC337" s="121">
        <v>1.1764651E-4</v>
      </c>
      <c r="BD337" s="121">
        <v>3.7800971000000003E-8</v>
      </c>
      <c r="BE337" s="121">
        <v>1.2481229000000001E-7</v>
      </c>
      <c r="BF337" s="121">
        <v>4.6323120000000002E-13</v>
      </c>
      <c r="BG337" s="121">
        <v>4.0973523E-11</v>
      </c>
      <c r="BH337" s="121">
        <v>1.5996637E-10</v>
      </c>
      <c r="BI337" s="121">
        <v>5.3853478999999999E-12</v>
      </c>
      <c r="BJ337" s="121">
        <v>1.2142343E-12</v>
      </c>
      <c r="BK337" s="121">
        <v>6.0450296E-9</v>
      </c>
      <c r="BL337" s="121">
        <v>1.9018578E-7</v>
      </c>
      <c r="BM337" s="121">
        <v>3.8764567E-19</v>
      </c>
      <c r="BN337" s="121">
        <v>0.88361341000000004</v>
      </c>
      <c r="BO337" s="121">
        <v>30.485005999999998</v>
      </c>
      <c r="BP337" s="121">
        <v>0</v>
      </c>
      <c r="BQ337" s="121">
        <v>0</v>
      </c>
      <c r="BR337" s="121">
        <v>0</v>
      </c>
      <c r="BT337" s="71">
        <v>2.0036406E-2</v>
      </c>
      <c r="BU337" s="71">
        <v>8.6091474000000003E-4</v>
      </c>
      <c r="BV337" s="71">
        <v>1.2557947E-2</v>
      </c>
      <c r="BW337" s="71">
        <v>1.0695626E-4</v>
      </c>
      <c r="BX337" s="71">
        <v>1.3072079E-3</v>
      </c>
      <c r="BY337" s="71">
        <v>8.3445987999999996E-7</v>
      </c>
      <c r="BZ337" s="71">
        <v>1.1384449E-8</v>
      </c>
      <c r="CA337" s="71">
        <v>1.2567724E-6</v>
      </c>
      <c r="CB337" s="71">
        <v>3.2465605999999999E-5</v>
      </c>
      <c r="CC337" s="71">
        <v>2.2457687999999999E-4</v>
      </c>
      <c r="CD337" s="71">
        <v>0</v>
      </c>
      <c r="CE337" s="71">
        <v>8.5722894000000002E-16</v>
      </c>
      <c r="CF337" s="71">
        <v>7.0189572000000002E-12</v>
      </c>
      <c r="CG337" s="71">
        <v>1.2184932E-3</v>
      </c>
      <c r="CH337" s="71">
        <v>3.7229047999999998E-3</v>
      </c>
      <c r="CI337" s="71">
        <v>2.8374435E-6</v>
      </c>
      <c r="CJ337" s="71">
        <v>0</v>
      </c>
      <c r="CL337" s="186">
        <v>5.9409410999999998E-12</v>
      </c>
      <c r="CM337" s="186">
        <v>450.38576</v>
      </c>
      <c r="CN337" s="187">
        <v>0.40484988999999999</v>
      </c>
      <c r="CO337" s="186">
        <v>0.58921522999999998</v>
      </c>
      <c r="CP337" s="186">
        <v>7.2792051999999998E-8</v>
      </c>
      <c r="CQ337" s="186">
        <v>8.7026045999999992E-6</v>
      </c>
      <c r="CR337" s="186">
        <v>5.2636700000000002E-2</v>
      </c>
      <c r="CS337" s="186">
        <v>4.5718266999999999</v>
      </c>
      <c r="CT337" s="186">
        <v>3.1038226999999998E-7</v>
      </c>
      <c r="CU337" s="186">
        <v>1.4289456000000001E-2</v>
      </c>
      <c r="CW337" s="84"/>
      <c r="CX337" s="166"/>
    </row>
    <row r="338" spans="1:102" ht="14.4">
      <c r="B338" s="92"/>
      <c r="C338" s="126"/>
      <c r="D338" s="1" t="s">
        <v>1712</v>
      </c>
      <c r="E338" s="125"/>
      <c r="J338" s="158"/>
      <c r="Q338" s="4"/>
      <c r="R338" s="4"/>
      <c r="V338" s="4"/>
      <c r="AT338" s="4"/>
      <c r="AU338" s="4"/>
      <c r="AV338" s="16"/>
      <c r="CN338" s="97"/>
      <c r="CW338" s="90"/>
      <c r="CX338" s="167"/>
    </row>
    <row r="339" spans="1:102" ht="14.4">
      <c r="A339" t="s">
        <v>1027</v>
      </c>
      <c r="B339" s="92" t="s">
        <v>520</v>
      </c>
      <c r="C339" s="126" t="str">
        <f t="shared" si="73"/>
        <v>A.040.09.101</v>
      </c>
      <c r="D339" s="11" t="s">
        <v>1712</v>
      </c>
      <c r="E339" s="125" t="s">
        <v>3290</v>
      </c>
      <c r="F339" s="128" t="str">
        <f t="shared" si="74"/>
        <v>cork slab insulation</v>
      </c>
      <c r="G339" s="131">
        <f t="shared" si="84"/>
        <v>0.2690105462444573</v>
      </c>
      <c r="H339" s="183">
        <f t="shared" si="85"/>
        <v>1.1189106447999997E-2</v>
      </c>
      <c r="I339" s="183">
        <f t="shared" si="86"/>
        <v>0.101991484593</v>
      </c>
      <c r="J339" s="184">
        <f t="shared" si="87"/>
        <v>2.3973225203457262E-2</v>
      </c>
      <c r="K339" s="183">
        <v>0.13185673000000001</v>
      </c>
      <c r="L339" s="146">
        <v>2.4580604999999998E-2</v>
      </c>
      <c r="M339" s="146">
        <v>1.2771820999999999E-2</v>
      </c>
      <c r="N339" s="146">
        <v>9.4034424999999994E-3</v>
      </c>
      <c r="O339" s="146">
        <v>1.5846123999999999E-3</v>
      </c>
      <c r="P339" s="146">
        <v>2.4636127999999999E-5</v>
      </c>
      <c r="Q339" s="146">
        <v>1.7641542E-4</v>
      </c>
      <c r="R339" s="146">
        <v>2.6420228999999998E-4</v>
      </c>
      <c r="S339" s="146">
        <v>4.6572852999999999E-4</v>
      </c>
      <c r="T339" s="146">
        <v>6.4343985000000006E-2</v>
      </c>
      <c r="U339" s="146">
        <v>2.3505593000000002E-2</v>
      </c>
      <c r="V339" s="188">
        <v>3.0871302999999999E-5</v>
      </c>
      <c r="W339" s="188">
        <v>1.9036559E-6</v>
      </c>
      <c r="X339" s="146">
        <v>1.7557261000000001E-11</v>
      </c>
      <c r="Z339" s="157">
        <f t="shared" si="78"/>
        <v>0.8790448666666667</v>
      </c>
      <c r="AB339" s="131">
        <f t="shared" si="79"/>
        <v>0.13185673000000001</v>
      </c>
      <c r="AC339" s="131">
        <f t="shared" si="80"/>
        <v>4.8805734737999991E-2</v>
      </c>
      <c r="AD339" s="131">
        <f t="shared" si="81"/>
        <v>3.7618531945899994E-2</v>
      </c>
      <c r="AE339" s="131">
        <f t="shared" si="82"/>
        <v>0.101991484593</v>
      </c>
      <c r="AF339" s="131">
        <f t="shared" si="83"/>
        <v>2.3971321547557264E-2</v>
      </c>
      <c r="AH339">
        <v>36.056596999999996</v>
      </c>
      <c r="AI339" s="71">
        <v>12.668533999999999</v>
      </c>
      <c r="AJ339" s="71">
        <v>2.5163441999999998</v>
      </c>
      <c r="AK339" s="71">
        <v>0</v>
      </c>
      <c r="AL339" s="71">
        <v>19.323291999999999</v>
      </c>
      <c r="AM339" s="71">
        <v>1.0444925</v>
      </c>
      <c r="AN339" s="71">
        <v>0.50393423000000004</v>
      </c>
      <c r="AP339" s="129">
        <v>2.3926438000000001E-2</v>
      </c>
      <c r="AQ339" s="129">
        <v>2.2432645000000001E-2</v>
      </c>
      <c r="AR339" s="129">
        <v>8.7302840999999996E-4</v>
      </c>
      <c r="AS339" s="129">
        <v>6.2076459999999998E-4</v>
      </c>
      <c r="AT339" s="172">
        <f t="shared" si="75"/>
        <v>1.3448827710280998E-6</v>
      </c>
      <c r="AU339" s="172">
        <f t="shared" si="76"/>
        <v>3.2286553143153089E-9</v>
      </c>
      <c r="AV339" s="185">
        <f t="shared" si="77"/>
        <v>8.6941820941999995E-2</v>
      </c>
      <c r="AW339" s="121">
        <v>8.1871087000000004E-7</v>
      </c>
      <c r="AX339" s="121">
        <v>2.4703625000000001E-9</v>
      </c>
      <c r="AY339" s="121">
        <v>6.7488984999999998E-14</v>
      </c>
      <c r="AZ339" s="121">
        <v>2.4806680999999999E-12</v>
      </c>
      <c r="BA339" s="121">
        <v>0</v>
      </c>
      <c r="BB339" s="121">
        <v>6.8831456000000002E-10</v>
      </c>
      <c r="BC339" s="121">
        <v>5.2509494000000003E-7</v>
      </c>
      <c r="BD339" s="121">
        <v>1.1097167E-10</v>
      </c>
      <c r="BE339" s="121">
        <v>6.4701102999999996E-10</v>
      </c>
      <c r="BF339" s="121">
        <v>1.3441345999999999E-13</v>
      </c>
      <c r="BG339" s="121">
        <v>4.0973778999999999E-15</v>
      </c>
      <c r="BH339" s="121">
        <v>9.7296289000000005E-14</v>
      </c>
      <c r="BI339" s="121">
        <v>6.0318504000000003E-15</v>
      </c>
      <c r="BJ339" s="121">
        <v>7.8632929000000003E-16</v>
      </c>
      <c r="BK339" s="121">
        <v>3.0644791000000001E-10</v>
      </c>
      <c r="BL339" s="121">
        <v>7.9717889999999994E-11</v>
      </c>
      <c r="BM339" s="121">
        <v>2.3718982E-20</v>
      </c>
      <c r="BN339" s="121">
        <v>4.7888942000000003E-5</v>
      </c>
      <c r="BO339" s="121">
        <v>8.6893931999999993E-2</v>
      </c>
      <c r="BP339" s="121">
        <v>0</v>
      </c>
      <c r="BQ339" s="121">
        <v>0</v>
      </c>
      <c r="BR339" s="121">
        <v>0</v>
      </c>
      <c r="BT339" s="71">
        <v>5.5492938999999999E-5</v>
      </c>
      <c r="BU339" s="71">
        <v>4.7358803E-6</v>
      </c>
      <c r="BV339" s="71">
        <v>2.4510103999999999E-5</v>
      </c>
      <c r="BW339" s="71">
        <v>4.2705683E-8</v>
      </c>
      <c r="BX339" s="71">
        <v>4.2029544E-6</v>
      </c>
      <c r="BY339" s="71">
        <v>3.7319753000000002E-7</v>
      </c>
      <c r="BZ339" s="71">
        <v>6.9658344999999995E-10</v>
      </c>
      <c r="CA339" s="71">
        <v>1.0858606000000001E-6</v>
      </c>
      <c r="CB339" s="71">
        <v>4.1452318000000002E-8</v>
      </c>
      <c r="CC339" s="71">
        <v>1.3059991999999999E-7</v>
      </c>
      <c r="CD339" s="71">
        <v>0</v>
      </c>
      <c r="CE339" s="71">
        <v>5.2451504E-17</v>
      </c>
      <c r="CF339" s="71">
        <v>4.2947086999999999E-13</v>
      </c>
      <c r="CG339" s="71">
        <v>2.0300621999999999E-6</v>
      </c>
      <c r="CH339" s="71">
        <v>1.8329760999999999E-5</v>
      </c>
      <c r="CI339" s="71">
        <v>9.6644975999999995E-9</v>
      </c>
      <c r="CJ339" s="71">
        <v>0</v>
      </c>
      <c r="CL339" s="186">
        <v>3.6350999999999998E-13</v>
      </c>
      <c r="CM339" s="186">
        <v>0.87659474000000004</v>
      </c>
      <c r="CN339" s="187">
        <v>1.3910664999999999E-2</v>
      </c>
      <c r="CO339" s="186">
        <v>3.2348119000000001E-3</v>
      </c>
      <c r="CP339" s="186">
        <v>6.5619139999999997E-11</v>
      </c>
      <c r="CQ339" s="186">
        <v>5.2072429000000004E-9</v>
      </c>
      <c r="CR339" s="186">
        <v>6.2058395000000002E-5</v>
      </c>
      <c r="CS339" s="186">
        <v>3.1499675000000002E-3</v>
      </c>
      <c r="CT339" s="186">
        <v>9.0117657E-8</v>
      </c>
      <c r="CU339" s="186">
        <v>2.4079852E-4</v>
      </c>
      <c r="CW339" s="84"/>
      <c r="CX339" s="167"/>
    </row>
    <row r="340" spans="1:102" ht="14.4">
      <c r="A340" t="s">
        <v>2769</v>
      </c>
      <c r="B340" s="92" t="s">
        <v>520</v>
      </c>
      <c r="C340" s="126" t="str">
        <f t="shared" si="73"/>
        <v>A.040.09.102</v>
      </c>
      <c r="D340" s="11" t="s">
        <v>1712</v>
      </c>
      <c r="E340" s="125" t="s">
        <v>3290</v>
      </c>
      <c r="F340" s="128" t="str">
        <f t="shared" si="74"/>
        <v>glasswool without paper, plastic, or AL facing</v>
      </c>
      <c r="G340" s="131">
        <f t="shared" si="84"/>
        <v>0.33041574799999995</v>
      </c>
      <c r="H340" s="183">
        <f t="shared" si="85"/>
        <v>2.3255999999999999E-2</v>
      </c>
      <c r="I340" s="183">
        <f t="shared" si="86"/>
        <v>0.103159748</v>
      </c>
      <c r="J340" s="184">
        <f t="shared" si="87"/>
        <v>0</v>
      </c>
      <c r="K340" s="183">
        <v>0.20399999999999999</v>
      </c>
      <c r="L340" s="146">
        <v>7.5275999999999996E-2</v>
      </c>
      <c r="M340" s="146">
        <v>2.7883748E-2</v>
      </c>
      <c r="N340" s="146">
        <v>2.3255999999999999E-2</v>
      </c>
      <c r="O340" s="188">
        <v>0</v>
      </c>
      <c r="P340" s="146">
        <v>0</v>
      </c>
      <c r="Q340" s="146">
        <v>0</v>
      </c>
      <c r="R340" s="146">
        <v>0</v>
      </c>
      <c r="S340" s="146">
        <v>0</v>
      </c>
      <c r="T340" s="146">
        <v>0</v>
      </c>
      <c r="U340" s="188">
        <v>0</v>
      </c>
      <c r="V340" s="188">
        <v>0</v>
      </c>
      <c r="W340" s="188">
        <v>0</v>
      </c>
      <c r="X340" s="146">
        <v>0</v>
      </c>
      <c r="Z340" s="157">
        <f t="shared" si="78"/>
        <v>1.3599999999999999</v>
      </c>
      <c r="AB340" s="131">
        <f t="shared" si="79"/>
        <v>0.20399999999999999</v>
      </c>
      <c r="AC340" s="131">
        <f t="shared" si="80"/>
        <v>0.12641574799999999</v>
      </c>
      <c r="AD340" s="131">
        <f t="shared" si="81"/>
        <v>0.103159748</v>
      </c>
      <c r="AE340" s="131">
        <f t="shared" si="82"/>
        <v>0.103159748</v>
      </c>
      <c r="AF340" s="131">
        <f t="shared" si="83"/>
        <v>0</v>
      </c>
      <c r="AH340">
        <v>24.358000000000001</v>
      </c>
      <c r="AI340" s="71">
        <v>16.428000000000001</v>
      </c>
      <c r="AJ340" s="71">
        <v>0</v>
      </c>
      <c r="AK340" s="71">
        <v>0</v>
      </c>
      <c r="AL340" s="71">
        <v>0</v>
      </c>
      <c r="AM340" s="71">
        <v>0</v>
      </c>
      <c r="AN340" s="71">
        <v>7.93</v>
      </c>
      <c r="AP340" s="129">
        <v>2.7662006999999999E-2</v>
      </c>
      <c r="AQ340" s="129">
        <v>2.5495347000000002E-2</v>
      </c>
      <c r="AR340" s="129">
        <v>1.2430874000000001E-3</v>
      </c>
      <c r="AS340" s="129">
        <v>9.2357327999999998E-4</v>
      </c>
      <c r="AT340" s="172">
        <f t="shared" si="75"/>
        <v>1.528498E-6</v>
      </c>
      <c r="AU340" s="172">
        <f t="shared" si="76"/>
        <v>4.5972166400000003E-9</v>
      </c>
      <c r="AV340" s="185">
        <f t="shared" si="77"/>
        <v>0.12935199999999999</v>
      </c>
      <c r="AW340" s="121">
        <v>1.26208E-6</v>
      </c>
      <c r="AX340" s="121">
        <v>3.8080000000000001E-9</v>
      </c>
      <c r="AY340" s="121">
        <v>1.0404E-13</v>
      </c>
      <c r="AZ340" s="121">
        <v>0</v>
      </c>
      <c r="BA340" s="121">
        <v>0</v>
      </c>
      <c r="BB340" s="121">
        <v>3.4579999999999998E-9</v>
      </c>
      <c r="BC340" s="121">
        <v>2.6296000000000002E-7</v>
      </c>
      <c r="BD340" s="121">
        <v>4.9020000000000002E-10</v>
      </c>
      <c r="BE340" s="121">
        <v>2.8993999999999998E-10</v>
      </c>
      <c r="BF340" s="121">
        <v>8.9726000000000008E-12</v>
      </c>
      <c r="BG340" s="121">
        <v>0</v>
      </c>
      <c r="BH340" s="121">
        <v>0</v>
      </c>
      <c r="BI340" s="121">
        <v>0</v>
      </c>
      <c r="BJ340" s="121">
        <v>0</v>
      </c>
      <c r="BK340" s="121">
        <v>0</v>
      </c>
      <c r="BL340" s="121">
        <v>0</v>
      </c>
      <c r="BM340" s="121">
        <v>0</v>
      </c>
      <c r="BN340" s="121">
        <v>0</v>
      </c>
      <c r="BO340" s="121">
        <v>0.12935199999999999</v>
      </c>
      <c r="BP340" s="121">
        <v>0</v>
      </c>
      <c r="BQ340" s="121">
        <v>0</v>
      </c>
      <c r="BR340" s="121">
        <v>0</v>
      </c>
      <c r="BT340" s="71">
        <v>7.1230984000000006E-5</v>
      </c>
      <c r="BU340" s="71">
        <v>3.1374022000000002E-6</v>
      </c>
      <c r="BV340" s="71">
        <v>3.7920409000000002E-5</v>
      </c>
      <c r="BW340" s="71">
        <v>0</v>
      </c>
      <c r="BX340" s="71">
        <v>9.1501235999999997E-7</v>
      </c>
      <c r="BY340" s="71">
        <v>2.2386447999999999E-6</v>
      </c>
      <c r="BZ340" s="71">
        <v>2.3346516999999999E-7</v>
      </c>
      <c r="CA340" s="71">
        <v>3.3977810999999999E-6</v>
      </c>
      <c r="CB340" s="71">
        <v>0</v>
      </c>
      <c r="CC340" s="71">
        <v>0</v>
      </c>
      <c r="CD340" s="71">
        <v>0</v>
      </c>
      <c r="CE340" s="71">
        <v>0</v>
      </c>
      <c r="CF340" s="71">
        <v>0</v>
      </c>
      <c r="CG340" s="71">
        <v>4.4455107000000003E-6</v>
      </c>
      <c r="CH340" s="71">
        <v>1.8942758999999999E-5</v>
      </c>
      <c r="CI340" s="71">
        <v>0</v>
      </c>
      <c r="CJ340" s="71">
        <v>0</v>
      </c>
      <c r="CL340" s="186">
        <v>0</v>
      </c>
      <c r="CM340" s="186">
        <v>1.36</v>
      </c>
      <c r="CN340" s="187">
        <v>6.4012139999999995E-2</v>
      </c>
      <c r="CO340" s="186">
        <v>2.66E-3</v>
      </c>
      <c r="CP340" s="186">
        <v>0</v>
      </c>
      <c r="CQ340" s="186">
        <v>0</v>
      </c>
      <c r="CR340" s="186">
        <v>2.7444435999999999E-5</v>
      </c>
      <c r="CS340" s="186">
        <v>0</v>
      </c>
      <c r="CT340" s="186">
        <v>5.9591056000000002E-6</v>
      </c>
      <c r="CU340" s="186">
        <v>7.8727259999999998E-4</v>
      </c>
      <c r="CW340" s="84"/>
      <c r="CX340" s="163"/>
    </row>
    <row r="341" spans="1:102" ht="14.4">
      <c r="A341" t="s">
        <v>2770</v>
      </c>
      <c r="B341" s="92" t="s">
        <v>520</v>
      </c>
      <c r="C341" s="126" t="str">
        <f t="shared" si="73"/>
        <v>A.040.09.103</v>
      </c>
      <c r="D341" s="11" t="s">
        <v>1712</v>
      </c>
      <c r="E341" s="125" t="s">
        <v>878</v>
      </c>
      <c r="F341" s="128" t="str">
        <f t="shared" si="74"/>
        <v>stonewool without paper, plastic, or AL facing</v>
      </c>
      <c r="G341" s="131">
        <f t="shared" si="84"/>
        <v>0.2355387397280404</v>
      </c>
      <c r="H341" s="183">
        <f t="shared" si="85"/>
        <v>4.0234043634359996E-3</v>
      </c>
      <c r="I341" s="183">
        <f t="shared" si="86"/>
        <v>6.501533536460441E-2</v>
      </c>
      <c r="J341" s="184">
        <f t="shared" si="87"/>
        <v>0</v>
      </c>
      <c r="K341" s="183">
        <v>0.16650000000000001</v>
      </c>
      <c r="L341" s="146">
        <v>5.9828355E-2</v>
      </c>
      <c r="M341" s="146">
        <v>5.1869793000000001E-3</v>
      </c>
      <c r="N341" s="146">
        <v>4.0233491999999999E-3</v>
      </c>
      <c r="O341" s="146">
        <v>0</v>
      </c>
      <c r="P341" s="188">
        <v>0</v>
      </c>
      <c r="Q341" s="188">
        <v>5.5163436000000002E-8</v>
      </c>
      <c r="R341" s="146">
        <v>1.0646044E-9</v>
      </c>
      <c r="S341" s="146">
        <v>0</v>
      </c>
      <c r="T341" s="188">
        <v>0</v>
      </c>
      <c r="U341" s="146">
        <v>0</v>
      </c>
      <c r="V341" s="188">
        <v>0</v>
      </c>
      <c r="W341" s="188">
        <v>0</v>
      </c>
      <c r="X341" s="146">
        <v>0</v>
      </c>
      <c r="Z341" s="157">
        <f t="shared" si="78"/>
        <v>1.1100000000000001</v>
      </c>
      <c r="AB341" s="131">
        <f t="shared" si="79"/>
        <v>0.16650000000000001</v>
      </c>
      <c r="AC341" s="131">
        <f t="shared" si="80"/>
        <v>6.9038739728040407E-2</v>
      </c>
      <c r="AD341" s="131">
        <f t="shared" si="81"/>
        <v>6.501533536460441E-2</v>
      </c>
      <c r="AE341" s="131">
        <f t="shared" si="82"/>
        <v>6.501533536460441E-2</v>
      </c>
      <c r="AF341" s="131">
        <f t="shared" si="83"/>
        <v>0</v>
      </c>
      <c r="AH341">
        <v>17.940000000000001</v>
      </c>
      <c r="AI341" s="71">
        <v>15.54</v>
      </c>
      <c r="AJ341" s="71">
        <v>0</v>
      </c>
      <c r="AK341" s="71">
        <v>0</v>
      </c>
      <c r="AL341" s="71">
        <v>0</v>
      </c>
      <c r="AM341" s="71">
        <v>0</v>
      </c>
      <c r="AN341" s="71">
        <v>2.4</v>
      </c>
      <c r="AP341" s="129">
        <v>3.7429206999999999E-2</v>
      </c>
      <c r="AQ341" s="129">
        <v>3.5307363000000001E-2</v>
      </c>
      <c r="AR341" s="129">
        <v>1.2481933E-3</v>
      </c>
      <c r="AS341" s="129">
        <v>8.7365040000000004E-4</v>
      </c>
      <c r="AT341" s="172">
        <f t="shared" si="75"/>
        <v>2.1167483699999999E-6</v>
      </c>
      <c r="AU341" s="172">
        <f t="shared" si="76"/>
        <v>4.6160995149999998E-9</v>
      </c>
      <c r="AV341" s="185">
        <f t="shared" si="77"/>
        <v>0.12236</v>
      </c>
      <c r="AW341" s="121">
        <v>1.03008E-6</v>
      </c>
      <c r="AX341" s="121">
        <v>3.108E-9</v>
      </c>
      <c r="AY341" s="121">
        <v>8.4914999999999997E-14</v>
      </c>
      <c r="AZ341" s="121">
        <v>0</v>
      </c>
      <c r="BA341" s="121">
        <v>0</v>
      </c>
      <c r="BB341" s="121">
        <v>1.2836999999999999E-10</v>
      </c>
      <c r="BC341" s="121">
        <v>1.0865399999999999E-6</v>
      </c>
      <c r="BD341" s="121">
        <v>2.9330600000000001E-11</v>
      </c>
      <c r="BE341" s="121">
        <v>1.26564E-9</v>
      </c>
      <c r="BF341" s="121">
        <v>2.13044E-10</v>
      </c>
      <c r="BG341" s="121">
        <v>0</v>
      </c>
      <c r="BH341" s="121">
        <v>0</v>
      </c>
      <c r="BI341" s="121">
        <v>0</v>
      </c>
      <c r="BJ341" s="121">
        <v>0</v>
      </c>
      <c r="BK341" s="121">
        <v>0</v>
      </c>
      <c r="BL341" s="121">
        <v>0</v>
      </c>
      <c r="BM341" s="121">
        <v>0</v>
      </c>
      <c r="BN341" s="121">
        <v>0</v>
      </c>
      <c r="BO341" s="121">
        <v>0.12236</v>
      </c>
      <c r="BP341" s="121">
        <v>0</v>
      </c>
      <c r="BQ341" s="121">
        <v>0</v>
      </c>
      <c r="BR341" s="121">
        <v>0</v>
      </c>
      <c r="BT341" s="71">
        <v>7.1660832999999994E-5</v>
      </c>
      <c r="BU341" s="71">
        <v>8.7257046000000008E-6</v>
      </c>
      <c r="BV341" s="71">
        <v>3.0949745000000003E-5</v>
      </c>
      <c r="BW341" s="71">
        <v>1.2470433999999999E-13</v>
      </c>
      <c r="BX341" s="71">
        <v>7.1876629000000003E-6</v>
      </c>
      <c r="BY341" s="71">
        <v>0</v>
      </c>
      <c r="BZ341" s="71">
        <v>5.5433600999999998E-6</v>
      </c>
      <c r="CA341" s="71">
        <v>0</v>
      </c>
      <c r="CB341" s="71">
        <v>0</v>
      </c>
      <c r="CC341" s="71">
        <v>3.6501967000000001E-11</v>
      </c>
      <c r="CD341" s="71">
        <v>0</v>
      </c>
      <c r="CE341" s="71">
        <v>0</v>
      </c>
      <c r="CF341" s="71">
        <v>0</v>
      </c>
      <c r="CG341" s="71">
        <v>1.3354981000000001E-6</v>
      </c>
      <c r="CH341" s="71">
        <v>1.7918826E-5</v>
      </c>
      <c r="CI341" s="71">
        <v>0</v>
      </c>
      <c r="CJ341" s="71">
        <v>0</v>
      </c>
      <c r="CL341" s="186">
        <v>0</v>
      </c>
      <c r="CM341" s="186">
        <v>1.1100000000000001</v>
      </c>
      <c r="CN341" s="187">
        <v>3.4990667000000001E-3</v>
      </c>
      <c r="CO341" s="186">
        <v>5.9699999999999996E-3</v>
      </c>
      <c r="CP341" s="186">
        <v>0</v>
      </c>
      <c r="CQ341" s="186">
        <v>0</v>
      </c>
      <c r="CR341" s="186">
        <v>3.6483327000000001E-4</v>
      </c>
      <c r="CS341" s="186">
        <v>0</v>
      </c>
      <c r="CT341" s="186">
        <v>1.4149206000000001E-4</v>
      </c>
      <c r="CU341" s="186">
        <v>0</v>
      </c>
      <c r="CW341" s="84"/>
      <c r="CX341" s="165"/>
    </row>
    <row r="342" spans="1:102" ht="14.4">
      <c r="B342" s="92"/>
      <c r="C342" s="126"/>
      <c r="D342" s="1" t="s">
        <v>1713</v>
      </c>
      <c r="E342" s="125"/>
      <c r="J342" s="158"/>
      <c r="P342" s="4"/>
      <c r="Q342" s="4"/>
      <c r="T342" s="4"/>
      <c r="V342" s="4"/>
      <c r="W342" s="4"/>
      <c r="AT342" s="4"/>
      <c r="AU342" s="4"/>
      <c r="AV342" s="16"/>
      <c r="CN342" s="97"/>
      <c r="CW342" s="90"/>
      <c r="CX342" s="165"/>
    </row>
    <row r="343" spans="1:102" ht="14.4">
      <c r="A343" t="s">
        <v>1028</v>
      </c>
      <c r="B343" s="92" t="s">
        <v>520</v>
      </c>
      <c r="C343" s="126" t="str">
        <f t="shared" si="73"/>
        <v>A.040.11.101</v>
      </c>
      <c r="D343" s="11" t="s">
        <v>1713</v>
      </c>
      <c r="E343" s="125" t="s">
        <v>878</v>
      </c>
      <c r="F343" s="128" t="str">
        <f t="shared" si="74"/>
        <v>Blastfurnace slags</v>
      </c>
      <c r="G343" s="131">
        <f t="shared" si="84"/>
        <v>7.6710046020000001E-4</v>
      </c>
      <c r="H343" s="183">
        <f t="shared" si="85"/>
        <v>5.2641699599999995E-5</v>
      </c>
      <c r="I343" s="183">
        <f t="shared" si="86"/>
        <v>7.1041310600000011E-5</v>
      </c>
      <c r="J343" s="184">
        <f t="shared" si="87"/>
        <v>1.9791745E-4</v>
      </c>
      <c r="K343" s="183">
        <v>4.4549999999999999E-4</v>
      </c>
      <c r="L343" s="146">
        <v>3.4173315000000001E-5</v>
      </c>
      <c r="M343" s="146">
        <v>3.1799842000000002E-5</v>
      </c>
      <c r="N343" s="146">
        <v>2.8886399999999998E-5</v>
      </c>
      <c r="O343" s="146">
        <v>9.5037000000000002E-6</v>
      </c>
      <c r="P343" s="188">
        <v>2.6215156000000001E-6</v>
      </c>
      <c r="Q343" s="188">
        <v>1.1630084E-5</v>
      </c>
      <c r="R343" s="146">
        <v>5.0681536000000003E-6</v>
      </c>
      <c r="S343" s="146">
        <v>1.9469999999999999E-4</v>
      </c>
      <c r="T343" s="146">
        <v>0</v>
      </c>
      <c r="U343" s="146">
        <v>0</v>
      </c>
      <c r="V343" s="146">
        <v>0</v>
      </c>
      <c r="W343" s="146">
        <v>3.21745E-6</v>
      </c>
      <c r="X343" s="146">
        <v>0</v>
      </c>
      <c r="Z343" s="157">
        <f t="shared" si="78"/>
        <v>2.97E-3</v>
      </c>
      <c r="AB343" s="131">
        <f t="shared" si="79"/>
        <v>4.4549999999999999E-4</v>
      </c>
      <c r="AC343" s="131">
        <f t="shared" si="80"/>
        <v>1.236830102E-4</v>
      </c>
      <c r="AD343" s="131">
        <f t="shared" si="81"/>
        <v>7.4258760600000008E-5</v>
      </c>
      <c r="AE343" s="131">
        <f t="shared" si="82"/>
        <v>7.1041310600000011E-5</v>
      </c>
      <c r="AF343" s="131">
        <f t="shared" si="83"/>
        <v>1.9469999999999999E-4</v>
      </c>
      <c r="AH343">
        <v>3.4751154999999999E-2</v>
      </c>
      <c r="AI343" s="71">
        <v>3.4751154999999999E-2</v>
      </c>
      <c r="AJ343" s="71">
        <v>0</v>
      </c>
      <c r="AK343" s="71">
        <v>0</v>
      </c>
      <c r="AL343" s="71">
        <v>0</v>
      </c>
      <c r="AM343" s="71">
        <v>0</v>
      </c>
      <c r="AN343" s="71">
        <v>0</v>
      </c>
      <c r="AP343" s="129">
        <v>6.3975018000000006E-5</v>
      </c>
      <c r="AQ343" s="129">
        <v>5.8883430000000001E-5</v>
      </c>
      <c r="AR343" s="129">
        <v>2.4937235000000001E-6</v>
      </c>
      <c r="AS343" s="129">
        <v>2.5978644000000002E-6</v>
      </c>
      <c r="AT343" s="172">
        <f t="shared" si="75"/>
        <v>3.5301816830000004E-9</v>
      </c>
      <c r="AU343" s="172">
        <f t="shared" si="76"/>
        <v>9.2223501025840018E-12</v>
      </c>
      <c r="AV343" s="185">
        <f t="shared" si="77"/>
        <v>3.6384655E-4</v>
      </c>
      <c r="AW343" s="121">
        <v>2.7561600000000001E-9</v>
      </c>
      <c r="AX343" s="121">
        <v>8.3159999999999997E-12</v>
      </c>
      <c r="AY343" s="121">
        <v>2.2720500000000001E-16</v>
      </c>
      <c r="AZ343" s="121">
        <v>0</v>
      </c>
      <c r="BA343" s="121">
        <v>0</v>
      </c>
      <c r="BB343" s="121">
        <v>7.7407999999999997E-13</v>
      </c>
      <c r="BC343" s="121">
        <v>7.6969299999999998E-10</v>
      </c>
      <c r="BD343" s="121">
        <v>1.7652799999999999E-13</v>
      </c>
      <c r="BE343" s="121">
        <v>7.2292000000000001E-13</v>
      </c>
      <c r="BF343" s="121">
        <v>0</v>
      </c>
      <c r="BG343" s="121">
        <v>0</v>
      </c>
      <c r="BH343" s="121">
        <v>6.6260136999999999E-15</v>
      </c>
      <c r="BI343" s="121">
        <v>3.0915314000000003E-17</v>
      </c>
      <c r="BJ343" s="121">
        <v>1.7968570000000001E-17</v>
      </c>
      <c r="BK343" s="121">
        <v>4.1630300000000002E-13</v>
      </c>
      <c r="BL343" s="121">
        <v>3.1383000000000001E-12</v>
      </c>
      <c r="BM343" s="121">
        <v>0</v>
      </c>
      <c r="BN343" s="121">
        <v>1.6334999999999999E-5</v>
      </c>
      <c r="BO343" s="121">
        <v>3.4751155000000003E-4</v>
      </c>
      <c r="BP343" s="121">
        <v>0</v>
      </c>
      <c r="BQ343" s="121">
        <v>0</v>
      </c>
      <c r="BR343" s="121">
        <v>0</v>
      </c>
      <c r="BT343" s="71">
        <v>1.6122021999999999E-7</v>
      </c>
      <c r="BU343" s="71">
        <v>4.9840289000000003E-9</v>
      </c>
      <c r="BV343" s="71">
        <v>8.2811480999999997E-8</v>
      </c>
      <c r="BW343" s="71">
        <v>6.0980298999999998E-10</v>
      </c>
      <c r="BX343" s="71">
        <v>1.2612088999999999E-8</v>
      </c>
      <c r="BY343" s="71">
        <v>0</v>
      </c>
      <c r="BZ343" s="71">
        <v>0</v>
      </c>
      <c r="CA343" s="71">
        <v>0</v>
      </c>
      <c r="CB343" s="71">
        <v>4.0851758999999997E-9</v>
      </c>
      <c r="CC343" s="71">
        <v>7.9117806999999996E-9</v>
      </c>
      <c r="CD343" s="71">
        <v>0</v>
      </c>
      <c r="CE343" s="71">
        <v>0</v>
      </c>
      <c r="CF343" s="71">
        <v>0</v>
      </c>
      <c r="CG343" s="71">
        <v>5.8453213000000002E-9</v>
      </c>
      <c r="CH343" s="71">
        <v>4.2360536999999999E-8</v>
      </c>
      <c r="CI343" s="71">
        <v>2.7412421999999999E-15</v>
      </c>
      <c r="CJ343" s="71">
        <v>0</v>
      </c>
      <c r="CL343" s="186">
        <v>0</v>
      </c>
      <c r="CM343" s="186">
        <v>2.97E-3</v>
      </c>
      <c r="CN343" s="187">
        <v>0</v>
      </c>
      <c r="CO343" s="186">
        <v>3.41E-6</v>
      </c>
      <c r="CP343" s="186">
        <v>3.0078490999999998E-12</v>
      </c>
      <c r="CQ343" s="186">
        <v>3.5348020000000002E-10</v>
      </c>
      <c r="CR343" s="186">
        <v>4.4538885E-7</v>
      </c>
      <c r="CS343" s="186">
        <v>3.0469193E-5</v>
      </c>
      <c r="CT343" s="186">
        <v>0</v>
      </c>
      <c r="CU343" s="186">
        <v>0</v>
      </c>
      <c r="CW343" s="84"/>
      <c r="CX343" s="165"/>
    </row>
    <row r="344" spans="1:102" ht="14.4">
      <c r="A344" t="s">
        <v>1029</v>
      </c>
      <c r="B344" s="92" t="s">
        <v>520</v>
      </c>
      <c r="C344" s="126" t="str">
        <f t="shared" si="73"/>
        <v>A.040.11.102</v>
      </c>
      <c r="D344" s="11" t="s">
        <v>1713</v>
      </c>
      <c r="E344" s="125" t="s">
        <v>878</v>
      </c>
      <c r="F344" s="128" t="str">
        <f t="shared" si="74"/>
        <v>Clinker</v>
      </c>
      <c r="G344" s="131">
        <f t="shared" si="84"/>
        <v>0.13518939020799872</v>
      </c>
      <c r="H344" s="183">
        <f t="shared" si="85"/>
        <v>2.2754130239999995E-3</v>
      </c>
      <c r="I344" s="183">
        <f t="shared" si="86"/>
        <v>3.3977606912000006E-3</v>
      </c>
      <c r="J344" s="184">
        <f t="shared" si="87"/>
        <v>1.8526864927987329E-3</v>
      </c>
      <c r="K344" s="190">
        <v>0.12766353</v>
      </c>
      <c r="L344" s="188">
        <v>1.3056330000000001E-3</v>
      </c>
      <c r="M344" s="188">
        <v>1.9147452000000001E-3</v>
      </c>
      <c r="N344" s="188">
        <v>1.9328391E-3</v>
      </c>
      <c r="O344" s="188">
        <v>2.6493992999999998E-4</v>
      </c>
      <c r="P344" s="188">
        <v>3.0026107E-5</v>
      </c>
      <c r="Q344" s="188">
        <v>4.7607887E-5</v>
      </c>
      <c r="R344" s="188">
        <v>1.6841647999999999E-4</v>
      </c>
      <c r="S344" s="188">
        <v>2.9668411999999998E-4</v>
      </c>
      <c r="T344" s="146">
        <v>5.7912096999999997E-6</v>
      </c>
      <c r="U344" s="146">
        <v>1.5522915999999999E-3</v>
      </c>
      <c r="V344" s="188">
        <v>3.1748015E-6</v>
      </c>
      <c r="W344" s="188">
        <v>3.7107727000000002E-6</v>
      </c>
      <c r="X344" s="146">
        <v>9.8733076000000001E-14</v>
      </c>
      <c r="Z344" s="157">
        <f t="shared" si="78"/>
        <v>0.85109020000000002</v>
      </c>
      <c r="AB344" s="131">
        <f t="shared" si="79"/>
        <v>0.12766353</v>
      </c>
      <c r="AC344" s="131">
        <f t="shared" si="80"/>
        <v>5.6642077040000008E-3</v>
      </c>
      <c r="AD344" s="131">
        <f t="shared" si="81"/>
        <v>3.3925054527000004E-3</v>
      </c>
      <c r="AE344" s="131">
        <f t="shared" si="82"/>
        <v>3.3977606912000006E-3</v>
      </c>
      <c r="AF344" s="131">
        <f t="shared" si="83"/>
        <v>1.8489757200987329E-3</v>
      </c>
      <c r="AH344">
        <v>5.0102302999999999</v>
      </c>
      <c r="AI344" s="71">
        <v>4.7355552000000003</v>
      </c>
      <c r="AJ344" s="71">
        <v>0.16132266000000001</v>
      </c>
      <c r="AK344" s="71">
        <v>0</v>
      </c>
      <c r="AL344" s="71">
        <v>2.1985213999999999E-2</v>
      </c>
      <c r="AM344" s="71">
        <v>5.9395781000000002E-2</v>
      </c>
      <c r="AN344" s="71">
        <v>3.1971415000000003E-2</v>
      </c>
      <c r="AP344" s="129">
        <v>1.4620848000000001E-2</v>
      </c>
      <c r="AQ344" s="129">
        <v>1.3639402E-2</v>
      </c>
      <c r="AR344" s="129">
        <v>6.5508658E-4</v>
      </c>
      <c r="AS344" s="129">
        <v>3.2635893999999999E-4</v>
      </c>
      <c r="AT344" s="172">
        <f t="shared" si="75"/>
        <v>8.1770995730941196E-7</v>
      </c>
      <c r="AU344" s="172">
        <f t="shared" si="76"/>
        <v>2.4226575002845382E-9</v>
      </c>
      <c r="AV344" s="185">
        <f t="shared" si="77"/>
        <v>4.5708535974999999E-2</v>
      </c>
      <c r="AW344" s="121">
        <v>7.8981181E-7</v>
      </c>
      <c r="AX344" s="121">
        <v>2.3830529000000001E-9</v>
      </c>
      <c r="AY344" s="121">
        <v>6.5108409000000002E-14</v>
      </c>
      <c r="AZ344" s="121">
        <v>1.3950011999999999E-14</v>
      </c>
      <c r="BA344" s="121">
        <v>0</v>
      </c>
      <c r="BB344" s="121">
        <v>5.2155887000000001E-11</v>
      </c>
      <c r="BC344" s="121">
        <v>2.7806749999999999E-8</v>
      </c>
      <c r="BD344" s="121">
        <v>1.1856111000000001E-11</v>
      </c>
      <c r="BE344" s="121">
        <v>2.7654817000000001E-11</v>
      </c>
      <c r="BF344" s="121">
        <v>1.5939138000000001E-16</v>
      </c>
      <c r="BG344" s="121">
        <v>2.3673647999999999E-18</v>
      </c>
      <c r="BH344" s="121">
        <v>2.7128261000000001E-14</v>
      </c>
      <c r="BI344" s="121">
        <v>1.0272019000000001E-15</v>
      </c>
      <c r="BJ344" s="121">
        <v>2.4665375999999999E-16</v>
      </c>
      <c r="BK344" s="121">
        <v>4.3210914000000001E-12</v>
      </c>
      <c r="BL344" s="121">
        <v>3.4906380999999997E-11</v>
      </c>
      <c r="BM344" s="121">
        <v>1.3338345E-22</v>
      </c>
      <c r="BN344" s="121">
        <v>2.5292975000000002E-5</v>
      </c>
      <c r="BO344" s="121">
        <v>4.5683242999999998E-2</v>
      </c>
      <c r="BP344" s="121">
        <v>0</v>
      </c>
      <c r="BQ344" s="121">
        <v>0</v>
      </c>
      <c r="BR344" s="121">
        <v>0</v>
      </c>
      <c r="BT344" s="71">
        <v>3.0766039999999999E-5</v>
      </c>
      <c r="BU344" s="71">
        <v>1.9080555E-7</v>
      </c>
      <c r="BV344" s="71">
        <v>2.3730654E-5</v>
      </c>
      <c r="BW344" s="71">
        <v>2.0657045999999999E-8</v>
      </c>
      <c r="BX344" s="71">
        <v>3.8884138000000001E-7</v>
      </c>
      <c r="BY344" s="71">
        <v>2.8712598E-10</v>
      </c>
      <c r="BZ344" s="71">
        <v>3.9172298999999998E-12</v>
      </c>
      <c r="CA344" s="71">
        <v>4.3243781000000002E-10</v>
      </c>
      <c r="CB344" s="71">
        <v>4.2778414999999998E-8</v>
      </c>
      <c r="CC344" s="71">
        <v>4.0091209000000002E-8</v>
      </c>
      <c r="CD344" s="71">
        <v>0</v>
      </c>
      <c r="CE344" s="71">
        <v>2.9496049000000001E-19</v>
      </c>
      <c r="CF344" s="71">
        <v>2.415125E-15</v>
      </c>
      <c r="CG344" s="71">
        <v>3.8183255999999999E-7</v>
      </c>
      <c r="CH344" s="71">
        <v>5.9696019000000001E-6</v>
      </c>
      <c r="CI344" s="71">
        <v>5.4371120000000002E-11</v>
      </c>
      <c r="CJ344" s="71">
        <v>0</v>
      </c>
      <c r="CL344" s="186">
        <v>2.0441948000000001E-15</v>
      </c>
      <c r="CM344" s="186">
        <v>0.85109025999999999</v>
      </c>
      <c r="CN344" s="187">
        <v>1.1898101999999999E-5</v>
      </c>
      <c r="CO344" s="186">
        <v>1.3061172000000001E-4</v>
      </c>
      <c r="CP344" s="186">
        <v>1.2616005E-11</v>
      </c>
      <c r="CQ344" s="186">
        <v>1.4793693E-9</v>
      </c>
      <c r="CR344" s="186">
        <v>1.4424989E-5</v>
      </c>
      <c r="CS344" s="186">
        <v>8.6619420999999995E-4</v>
      </c>
      <c r="CT344" s="186">
        <v>1.067982E-10</v>
      </c>
      <c r="CU344" s="186">
        <v>1.010053E-7</v>
      </c>
      <c r="CW344" s="84"/>
      <c r="CX344" s="165"/>
    </row>
    <row r="345" spans="1:102" ht="14.4">
      <c r="A345" t="s">
        <v>1030</v>
      </c>
      <c r="B345" s="92" t="s">
        <v>520</v>
      </c>
      <c r="C345" s="126" t="str">
        <f t="shared" si="73"/>
        <v>A.040.11.103</v>
      </c>
      <c r="D345" s="11" t="s">
        <v>1713</v>
      </c>
      <c r="E345" s="125" t="s">
        <v>878</v>
      </c>
      <c r="F345" s="128" t="str">
        <f t="shared" si="74"/>
        <v>Crushed concrete aggregate (recycled)</v>
      </c>
      <c r="G345" s="131">
        <f t="shared" si="84"/>
        <v>2.6384192324141898E-3</v>
      </c>
      <c r="H345" s="183">
        <f t="shared" si="85"/>
        <v>1.7820801368999999E-4</v>
      </c>
      <c r="I345" s="183">
        <f t="shared" si="86"/>
        <v>3.347707289E-4</v>
      </c>
      <c r="J345" s="184">
        <f t="shared" si="87"/>
        <v>6.2102448982419018E-4</v>
      </c>
      <c r="K345" s="183">
        <v>1.504416E-3</v>
      </c>
      <c r="L345" s="188">
        <v>1.5745563000000001E-4</v>
      </c>
      <c r="M345" s="188">
        <v>1.0314071E-4</v>
      </c>
      <c r="N345" s="188">
        <v>1.0045643E-4</v>
      </c>
      <c r="O345" s="188">
        <v>6.0771739E-5</v>
      </c>
      <c r="P345" s="188">
        <v>5.4726269000000001E-7</v>
      </c>
      <c r="Q345" s="188">
        <v>1.6432582E-5</v>
      </c>
      <c r="R345" s="188">
        <v>1.4630973E-5</v>
      </c>
      <c r="S345" s="188">
        <v>9.9964735999999994E-5</v>
      </c>
      <c r="T345" s="146">
        <v>5.6554782E-5</v>
      </c>
      <c r="U345" s="188">
        <v>5.2095520999999995E-4</v>
      </c>
      <c r="V345" s="188">
        <v>2.9886338999999998E-6</v>
      </c>
      <c r="W345" s="188">
        <v>1.0454285999999999E-7</v>
      </c>
      <c r="X345" s="146">
        <v>9.6419018999999998E-13</v>
      </c>
      <c r="Z345" s="157">
        <f t="shared" si="78"/>
        <v>1.0029440000000001E-2</v>
      </c>
      <c r="AB345" s="131">
        <f t="shared" si="79"/>
        <v>1.504416E-3</v>
      </c>
      <c r="AC345" s="131">
        <f t="shared" si="80"/>
        <v>4.5343532669E-4</v>
      </c>
      <c r="AD345" s="131">
        <f t="shared" si="81"/>
        <v>2.7533185586000003E-4</v>
      </c>
      <c r="AE345" s="131">
        <f t="shared" si="82"/>
        <v>3.347707289E-4</v>
      </c>
      <c r="AF345" s="131">
        <f t="shared" si="83"/>
        <v>6.2091994696419016E-4</v>
      </c>
      <c r="AH345">
        <v>0.14166941</v>
      </c>
      <c r="AI345" s="71">
        <v>0.13591898999999999</v>
      </c>
      <c r="AJ345" s="71">
        <v>5.3271250999999999E-4</v>
      </c>
      <c r="AK345" s="71">
        <v>0</v>
      </c>
      <c r="AL345" s="71">
        <v>2.4931309E-3</v>
      </c>
      <c r="AM345" s="71">
        <v>2.5897387000000001E-3</v>
      </c>
      <c r="AN345" s="71">
        <v>1.3483951000000001E-4</v>
      </c>
      <c r="AP345" s="129">
        <v>2.1267875000000001E-4</v>
      </c>
      <c r="AQ345" s="129">
        <v>1.9429104999999999E-4</v>
      </c>
      <c r="AR345" s="129">
        <v>8.5949981999999993E-6</v>
      </c>
      <c r="AS345" s="129">
        <v>9.7927049000000007E-6</v>
      </c>
      <c r="AT345" s="172">
        <f t="shared" si="75"/>
        <v>1.1648144262480001E-8</v>
      </c>
      <c r="AU345" s="172">
        <f t="shared" si="76"/>
        <v>3.1786236315897568E-11</v>
      </c>
      <c r="AV345" s="185">
        <f t="shared" si="77"/>
        <v>1.371527277E-3</v>
      </c>
      <c r="AW345" s="121">
        <v>9.3081320000000004E-9</v>
      </c>
      <c r="AX345" s="121">
        <v>2.808485E-11</v>
      </c>
      <c r="AY345" s="121">
        <v>7.6731810999999996E-16</v>
      </c>
      <c r="AZ345" s="121">
        <v>1.3623057999999999E-13</v>
      </c>
      <c r="BA345" s="121">
        <v>0</v>
      </c>
      <c r="BB345" s="121">
        <v>6.2729822999999999E-12</v>
      </c>
      <c r="BC345" s="121">
        <v>2.3268401999999999E-9</v>
      </c>
      <c r="BD345" s="121">
        <v>1.0598491000000001E-12</v>
      </c>
      <c r="BE345" s="121">
        <v>2.6287936999999999E-12</v>
      </c>
      <c r="BF345" s="121">
        <v>1.5565565E-15</v>
      </c>
      <c r="BG345" s="121">
        <v>7.8879979999999996E-16</v>
      </c>
      <c r="BH345" s="121">
        <v>9.3620681000000006E-15</v>
      </c>
      <c r="BI345" s="121">
        <v>2.1362742E-16</v>
      </c>
      <c r="BJ345" s="121">
        <v>5.5144664999999999E-17</v>
      </c>
      <c r="BK345" s="121">
        <v>3.3312450000000002E-13</v>
      </c>
      <c r="BL345" s="121">
        <v>6.4297251000000003E-12</v>
      </c>
      <c r="BM345" s="121">
        <v>1.3025728E-21</v>
      </c>
      <c r="BN345" s="121">
        <v>1.6581677000000001E-5</v>
      </c>
      <c r="BO345" s="121">
        <v>1.3549456E-3</v>
      </c>
      <c r="BP345" s="121">
        <v>0</v>
      </c>
      <c r="BQ345" s="121">
        <v>0</v>
      </c>
      <c r="BR345" s="121">
        <v>0</v>
      </c>
      <c r="BT345" s="71">
        <v>5.2519573000000004E-7</v>
      </c>
      <c r="BU345" s="71">
        <v>1.9538661999999999E-8</v>
      </c>
      <c r="BV345" s="71">
        <v>2.7964741000000002E-7</v>
      </c>
      <c r="BW345" s="71">
        <v>1.7456482999999999E-9</v>
      </c>
      <c r="BX345" s="71">
        <v>1.7031353999999999E-8</v>
      </c>
      <c r="BY345" s="71">
        <v>2.8039647000000002E-9</v>
      </c>
      <c r="BZ345" s="71">
        <v>3.8254197999999997E-11</v>
      </c>
      <c r="CA345" s="71">
        <v>4.2230254999999999E-9</v>
      </c>
      <c r="CB345" s="71">
        <v>1.5436562000000001E-9</v>
      </c>
      <c r="CC345" s="71">
        <v>1.14586E-8</v>
      </c>
      <c r="CD345" s="71">
        <v>0</v>
      </c>
      <c r="CE345" s="71">
        <v>2.8804736000000001E-18</v>
      </c>
      <c r="CF345" s="71">
        <v>2.3585204999999999E-14</v>
      </c>
      <c r="CG345" s="71">
        <v>2.0217984000000001E-8</v>
      </c>
      <c r="CH345" s="71">
        <v>1.6634612999999999E-7</v>
      </c>
      <c r="CI345" s="71">
        <v>6.0101493000000002E-10</v>
      </c>
      <c r="CJ345" s="71">
        <v>0</v>
      </c>
      <c r="CL345" s="186">
        <v>1.9962840000000001E-14</v>
      </c>
      <c r="CM345" s="186">
        <v>1.0029807E-2</v>
      </c>
      <c r="CN345" s="187">
        <v>1.2590668E-4</v>
      </c>
      <c r="CO345" s="186">
        <v>1.4006181E-5</v>
      </c>
      <c r="CP345" s="186">
        <v>4.2591353000000001E-12</v>
      </c>
      <c r="CQ345" s="186">
        <v>5.0152729000000005E-10</v>
      </c>
      <c r="CR345" s="186">
        <v>7.7165507000000003E-7</v>
      </c>
      <c r="CS345" s="186">
        <v>1.3221530999999999E-4</v>
      </c>
      <c r="CT345" s="186">
        <v>1.0429512E-9</v>
      </c>
      <c r="CU345" s="186">
        <v>1.2479684000000001E-6</v>
      </c>
      <c r="CW345" s="84"/>
      <c r="CX345" s="165"/>
    </row>
    <row r="346" spans="1:102" ht="14.4">
      <c r="A346" t="s">
        <v>1031</v>
      </c>
      <c r="B346" s="92" t="s">
        <v>520</v>
      </c>
      <c r="C346" s="126" t="str">
        <f t="shared" si="73"/>
        <v>A.040.11.104</v>
      </c>
      <c r="D346" s="11" t="s">
        <v>1713</v>
      </c>
      <c r="E346" s="125" t="s">
        <v>878</v>
      </c>
      <c r="F346" s="128" t="str">
        <f t="shared" si="74"/>
        <v>Gravel</v>
      </c>
      <c r="G346" s="131">
        <f t="shared" si="84"/>
        <v>2.1100357435400001E-3</v>
      </c>
      <c r="H346" s="183">
        <f t="shared" si="85"/>
        <v>7.5020054839999997E-5</v>
      </c>
      <c r="I346" s="183">
        <f t="shared" si="86"/>
        <v>2.3249301670000001E-4</v>
      </c>
      <c r="J346" s="184">
        <f t="shared" si="87"/>
        <v>5.34870572E-4</v>
      </c>
      <c r="K346" s="183">
        <v>1.2676521E-3</v>
      </c>
      <c r="L346" s="146">
        <v>1.6065732E-4</v>
      </c>
      <c r="M346" s="146">
        <v>5.7580034999999997E-5</v>
      </c>
      <c r="N346" s="188">
        <v>5.8843033999999999E-5</v>
      </c>
      <c r="O346" s="188">
        <v>1.9022895999999999E-6</v>
      </c>
      <c r="P346" s="188">
        <v>4.2254324000000002E-7</v>
      </c>
      <c r="Q346" s="188">
        <v>1.3852188E-5</v>
      </c>
      <c r="R346" s="188">
        <v>1.1724089999999999E-5</v>
      </c>
      <c r="S346" s="188">
        <v>9.5331851999999996E-5</v>
      </c>
      <c r="T346" s="188">
        <v>0</v>
      </c>
      <c r="U346" s="188">
        <v>4.3953872E-4</v>
      </c>
      <c r="V346" s="188">
        <v>2.5315716999999999E-6</v>
      </c>
      <c r="W346" s="188">
        <v>0</v>
      </c>
      <c r="X346" s="146">
        <v>0</v>
      </c>
      <c r="Z346" s="157">
        <f t="shared" si="78"/>
        <v>8.4510139999999997E-3</v>
      </c>
      <c r="AB346" s="131">
        <f t="shared" si="79"/>
        <v>1.2676521E-3</v>
      </c>
      <c r="AC346" s="131">
        <f t="shared" si="80"/>
        <v>3.0498149983999997E-4</v>
      </c>
      <c r="AD346" s="131">
        <f t="shared" si="81"/>
        <v>2.29961445E-4</v>
      </c>
      <c r="AE346" s="131">
        <f t="shared" si="82"/>
        <v>2.3249301670000001E-4</v>
      </c>
      <c r="AF346" s="131">
        <f t="shared" si="83"/>
        <v>5.34870572E-4</v>
      </c>
      <c r="AH346">
        <v>0.11135655</v>
      </c>
      <c r="AI346" s="71">
        <v>0.10891418</v>
      </c>
      <c r="AJ346" s="71">
        <v>2.3114945000000001E-4</v>
      </c>
      <c r="AK346" s="71">
        <v>0</v>
      </c>
      <c r="AL346" s="71">
        <v>0</v>
      </c>
      <c r="AM346" s="71">
        <v>2.1491701999999998E-3</v>
      </c>
      <c r="AN346" s="71">
        <v>6.2056220000000005E-5</v>
      </c>
      <c r="AP346" s="129">
        <v>1.8019910000000001E-4</v>
      </c>
      <c r="AQ346" s="129">
        <v>1.6516791E-4</v>
      </c>
      <c r="AR346" s="129">
        <v>7.1390703000000002E-6</v>
      </c>
      <c r="AS346" s="129">
        <v>7.8921199999999999E-6</v>
      </c>
      <c r="AT346" s="172">
        <f t="shared" si="75"/>
        <v>9.902152779589999E-9</v>
      </c>
      <c r="AU346" s="172">
        <f t="shared" si="76"/>
        <v>2.6401886654206998E-11</v>
      </c>
      <c r="AV346" s="185">
        <f t="shared" si="77"/>
        <v>1.10533898E-3</v>
      </c>
      <c r="AW346" s="121">
        <v>7.8425411000000004E-9</v>
      </c>
      <c r="AX346" s="121">
        <v>2.3662839E-11</v>
      </c>
      <c r="AY346" s="121">
        <v>6.4650257999999998E-16</v>
      </c>
      <c r="AZ346" s="121">
        <v>0</v>
      </c>
      <c r="BA346" s="121">
        <v>0</v>
      </c>
      <c r="BB346" s="121">
        <v>1.6339044999999999E-12</v>
      </c>
      <c r="BC346" s="121">
        <v>2.0532005000000001E-9</v>
      </c>
      <c r="BD346" s="121">
        <v>3.7276534999999998E-13</v>
      </c>
      <c r="BE346" s="121">
        <v>2.3568826999999999E-12</v>
      </c>
      <c r="BF346" s="121">
        <v>0</v>
      </c>
      <c r="BG346" s="121">
        <v>7.6568099999999997E-16</v>
      </c>
      <c r="BH346" s="121">
        <v>7.8912914999999994E-15</v>
      </c>
      <c r="BI346" s="121">
        <v>7.0754204999999998E-17</v>
      </c>
      <c r="BJ346" s="121">
        <v>2.5374922000000001E-17</v>
      </c>
      <c r="BK346" s="121">
        <v>1.9323369000000001E-13</v>
      </c>
      <c r="BL346" s="121">
        <v>4.5840414000000003E-12</v>
      </c>
      <c r="BM346" s="121">
        <v>0</v>
      </c>
      <c r="BN346" s="121">
        <v>1.619718E-5</v>
      </c>
      <c r="BO346" s="121">
        <v>1.0891417999999999E-3</v>
      </c>
      <c r="BP346" s="121">
        <v>0</v>
      </c>
      <c r="BQ346" s="121">
        <v>0</v>
      </c>
      <c r="BR346" s="121">
        <v>0</v>
      </c>
      <c r="BT346" s="71">
        <v>4.2469119999999999E-7</v>
      </c>
      <c r="BU346" s="71">
        <v>1.6249060999999998E-8</v>
      </c>
      <c r="BV346" s="71">
        <v>2.356367E-7</v>
      </c>
      <c r="BW346" s="71">
        <v>1.3987534E-9</v>
      </c>
      <c r="BX346" s="71">
        <v>1.5087612000000001E-8</v>
      </c>
      <c r="BY346" s="71">
        <v>0</v>
      </c>
      <c r="BZ346" s="71">
        <v>0</v>
      </c>
      <c r="CA346" s="71">
        <v>0</v>
      </c>
      <c r="CB346" s="71">
        <v>1.2489823999999999E-9</v>
      </c>
      <c r="CC346" s="71">
        <v>9.6381329999999994E-9</v>
      </c>
      <c r="CD346" s="71">
        <v>0</v>
      </c>
      <c r="CE346" s="71">
        <v>0</v>
      </c>
      <c r="CF346" s="71">
        <v>0</v>
      </c>
      <c r="CG346" s="71">
        <v>1.2302942999999999E-8</v>
      </c>
      <c r="CH346" s="71">
        <v>1.3305871999999999E-7</v>
      </c>
      <c r="CI346" s="71">
        <v>7.0297086000000003E-11</v>
      </c>
      <c r="CJ346" s="71">
        <v>0</v>
      </c>
      <c r="CL346" s="186">
        <v>0</v>
      </c>
      <c r="CM346" s="186">
        <v>8.4510140999999993E-3</v>
      </c>
      <c r="CN346" s="187">
        <v>9.7142725999999992E-6</v>
      </c>
      <c r="CO346" s="186">
        <v>1.1117371E-5</v>
      </c>
      <c r="CP346" s="186">
        <v>3.5620186999999999E-12</v>
      </c>
      <c r="CQ346" s="186">
        <v>4.2225901999999997E-10</v>
      </c>
      <c r="CR346" s="186">
        <v>7.2683343000000001E-7</v>
      </c>
      <c r="CS346" s="186">
        <v>6.4545271000000001E-5</v>
      </c>
      <c r="CT346" s="186">
        <v>0</v>
      </c>
      <c r="CU346" s="186">
        <v>2.6158847000000001E-7</v>
      </c>
      <c r="CW346" s="84"/>
      <c r="CX346" s="165"/>
    </row>
    <row r="347" spans="1:102" ht="14.4">
      <c r="A347" t="s">
        <v>1032</v>
      </c>
      <c r="B347" s="92" t="s">
        <v>520</v>
      </c>
      <c r="C347" s="126" t="str">
        <f t="shared" si="73"/>
        <v>A.040.11.105</v>
      </c>
      <c r="D347" s="11" t="s">
        <v>1713</v>
      </c>
      <c r="E347" s="125" t="s">
        <v>878</v>
      </c>
      <c r="F347" s="128" t="str">
        <f t="shared" si="74"/>
        <v>Ground (earthmoving)</v>
      </c>
      <c r="G347" s="131">
        <f t="shared" si="84"/>
        <v>5.7441391359999998E-5</v>
      </c>
      <c r="H347" s="183">
        <f t="shared" si="85"/>
        <v>1.4313196599999999E-6</v>
      </c>
      <c r="I347" s="183">
        <f t="shared" si="86"/>
        <v>3.0075181799999999E-6</v>
      </c>
      <c r="J347" s="184">
        <f t="shared" si="87"/>
        <v>1.9317953520000003E-5</v>
      </c>
      <c r="K347" s="183">
        <v>3.3684599999999999E-5</v>
      </c>
      <c r="L347" s="188">
        <v>1.1805327E-6</v>
      </c>
      <c r="M347" s="188">
        <v>1.2009687E-6</v>
      </c>
      <c r="N347" s="188">
        <v>7.2093599999999999E-7</v>
      </c>
      <c r="O347" s="188">
        <v>8.3536319999999997E-8</v>
      </c>
      <c r="P347" s="188">
        <v>1.8555379999999998E-8</v>
      </c>
      <c r="Q347" s="188">
        <v>6.0829196000000002E-7</v>
      </c>
      <c r="R347" s="188">
        <v>5.1484644000000004E-7</v>
      </c>
      <c r="S347" s="188">
        <v>1.624152E-8</v>
      </c>
      <c r="T347" s="188">
        <v>0</v>
      </c>
      <c r="U347" s="188">
        <v>1.9301712000000001E-5</v>
      </c>
      <c r="V347" s="188">
        <v>1.1117034E-7</v>
      </c>
      <c r="W347" s="188">
        <v>0</v>
      </c>
      <c r="X347" s="146">
        <v>0</v>
      </c>
      <c r="Z347" s="157">
        <f t="shared" si="78"/>
        <v>2.2456400000000001E-4</v>
      </c>
      <c r="AB347" s="131">
        <f t="shared" si="79"/>
        <v>3.3684599999999999E-5</v>
      </c>
      <c r="AC347" s="131">
        <f t="shared" si="80"/>
        <v>4.3276675000000004E-6</v>
      </c>
      <c r="AD347" s="131">
        <f t="shared" si="81"/>
        <v>2.89634784E-6</v>
      </c>
      <c r="AE347" s="131">
        <f t="shared" si="82"/>
        <v>3.0075181800000003E-6</v>
      </c>
      <c r="AF347" s="131">
        <f t="shared" si="83"/>
        <v>1.9317953520000003E-5</v>
      </c>
      <c r="AH347">
        <v>3.4906812999999999E-3</v>
      </c>
      <c r="AI347" s="71">
        <v>3.3834278999999999E-3</v>
      </c>
      <c r="AJ347" s="71">
        <v>1.0150597000000001E-5</v>
      </c>
      <c r="AK347" s="71">
        <v>0</v>
      </c>
      <c r="AL347" s="71">
        <v>0</v>
      </c>
      <c r="AM347" s="71">
        <v>9.4377727000000003E-5</v>
      </c>
      <c r="AN347" s="71">
        <v>2.7251098999999999E-6</v>
      </c>
      <c r="AP347" s="129">
        <v>4.2789775000000001E-6</v>
      </c>
      <c r="AQ347" s="129">
        <v>3.8593255000000002E-6</v>
      </c>
      <c r="AR347" s="129">
        <v>1.7806555000000001E-7</v>
      </c>
      <c r="AS347" s="129">
        <v>2.4158648000000002E-7</v>
      </c>
      <c r="AT347" s="172">
        <f t="shared" si="75"/>
        <v>2.3137442938040001E-10</v>
      </c>
      <c r="AU347" s="172">
        <f t="shared" si="76"/>
        <v>6.5852645525870007E-13</v>
      </c>
      <c r="AV347" s="185">
        <f t="shared" si="77"/>
        <v>3.3835641635999998E-5</v>
      </c>
      <c r="AW347" s="121">
        <v>2.0839538999999999E-10</v>
      </c>
      <c r="AX347" s="121">
        <v>6.2877920000000002E-13</v>
      </c>
      <c r="AY347" s="121">
        <v>1.7179146E-17</v>
      </c>
      <c r="AZ347" s="121">
        <v>0</v>
      </c>
      <c r="BA347" s="121">
        <v>0</v>
      </c>
      <c r="BB347" s="121">
        <v>1.9319199999999999E-14</v>
      </c>
      <c r="BC347" s="121">
        <v>2.2749932999999999E-11</v>
      </c>
      <c r="BD347" s="121">
        <v>4.4057200000000001E-15</v>
      </c>
      <c r="BE347" s="121">
        <v>2.4973599999999999E-14</v>
      </c>
      <c r="BF347" s="121">
        <v>0</v>
      </c>
      <c r="BG347" s="121">
        <v>0</v>
      </c>
      <c r="BH347" s="121">
        <v>3.4653474000000002E-16</v>
      </c>
      <c r="BI347" s="121">
        <v>3.1070694E-18</v>
      </c>
      <c r="BJ347" s="121">
        <v>1.1143033000000001E-18</v>
      </c>
      <c r="BK347" s="121">
        <v>8.4855803999999993E-15</v>
      </c>
      <c r="BL347" s="121">
        <v>2.013016E-13</v>
      </c>
      <c r="BM347" s="121">
        <v>0</v>
      </c>
      <c r="BN347" s="121">
        <v>1.3626359999999999E-9</v>
      </c>
      <c r="BO347" s="121">
        <v>3.3834278999999998E-5</v>
      </c>
      <c r="BP347" s="121">
        <v>0</v>
      </c>
      <c r="BQ347" s="121">
        <v>0</v>
      </c>
      <c r="BR347" s="121">
        <v>0</v>
      </c>
      <c r="BT347" s="71">
        <v>1.1473348E-8</v>
      </c>
      <c r="BU347" s="71">
        <v>1.7217554E-10</v>
      </c>
      <c r="BV347" s="71">
        <v>6.2614402000000003E-9</v>
      </c>
      <c r="BW347" s="71">
        <v>6.0770770000000006E-11</v>
      </c>
      <c r="BX347" s="71">
        <v>2.1659862000000001E-10</v>
      </c>
      <c r="BY347" s="71">
        <v>0</v>
      </c>
      <c r="BZ347" s="71">
        <v>0</v>
      </c>
      <c r="CA347" s="71">
        <v>0</v>
      </c>
      <c r="CB347" s="71">
        <v>5.4847271999999999E-11</v>
      </c>
      <c r="CC347" s="71">
        <v>4.2124675000000002E-10</v>
      </c>
      <c r="CD347" s="71">
        <v>0</v>
      </c>
      <c r="CE347" s="71">
        <v>0</v>
      </c>
      <c r="CF347" s="71">
        <v>0</v>
      </c>
      <c r="CG347" s="71">
        <v>1.4898728999999999E-10</v>
      </c>
      <c r="CH347" s="71">
        <v>4.1372813999999996E-9</v>
      </c>
      <c r="CI347" s="71">
        <v>2.2866944E-19</v>
      </c>
      <c r="CJ347" s="71">
        <v>0</v>
      </c>
      <c r="CL347" s="186">
        <v>0</v>
      </c>
      <c r="CM347" s="186">
        <v>2.2456399999999999E-4</v>
      </c>
      <c r="CN347" s="187">
        <v>0</v>
      </c>
      <c r="CO347" s="186">
        <v>1.178E-7</v>
      </c>
      <c r="CP347" s="186">
        <v>1.5642094000000001E-13</v>
      </c>
      <c r="CQ347" s="186">
        <v>1.8542899000000001E-11</v>
      </c>
      <c r="CR347" s="186">
        <v>9.2820875999999998E-9</v>
      </c>
      <c r="CS347" s="186">
        <v>2.8344130000000001E-6</v>
      </c>
      <c r="CT347" s="186">
        <v>0</v>
      </c>
      <c r="CU347" s="186">
        <v>0</v>
      </c>
      <c r="CW347" s="84"/>
      <c r="CX347" s="165"/>
    </row>
    <row r="348" spans="1:102" ht="14.4">
      <c r="A348" t="s">
        <v>1033</v>
      </c>
      <c r="B348" s="92" t="s">
        <v>520</v>
      </c>
      <c r="C348" s="126" t="str">
        <f t="shared" si="73"/>
        <v>A.040.11.106</v>
      </c>
      <c r="D348" s="11" t="s">
        <v>1713</v>
      </c>
      <c r="E348" s="125" t="s">
        <v>878</v>
      </c>
      <c r="F348" s="128" t="str">
        <f t="shared" si="74"/>
        <v>Linoleum</v>
      </c>
      <c r="G348" s="131">
        <f t="shared" si="84"/>
        <v>1.3119578193982493</v>
      </c>
      <c r="H348" s="183">
        <f t="shared" si="85"/>
        <v>4.4706167839999998E-2</v>
      </c>
      <c r="I348" s="183">
        <f t="shared" si="86"/>
        <v>8.311224980000001E-2</v>
      </c>
      <c r="J348" s="184">
        <f t="shared" si="87"/>
        <v>0.39938341175824921</v>
      </c>
      <c r="K348" s="190">
        <v>0.78475598999999996</v>
      </c>
      <c r="L348" s="188">
        <v>3.0364947E-2</v>
      </c>
      <c r="M348" s="188">
        <v>3.3232773E-2</v>
      </c>
      <c r="N348" s="188">
        <v>2.3018045000000001E-2</v>
      </c>
      <c r="O348" s="188">
        <v>8.7290222000000004E-3</v>
      </c>
      <c r="P348" s="188">
        <v>4.2634564E-4</v>
      </c>
      <c r="Q348" s="188">
        <v>1.2532755E-2</v>
      </c>
      <c r="R348" s="188">
        <v>1.0941137E-2</v>
      </c>
      <c r="S348" s="188">
        <v>9.5458309999999998E-4</v>
      </c>
      <c r="T348" s="188">
        <v>6.2907223999999996E-3</v>
      </c>
      <c r="U348" s="188">
        <v>0.39841720000000003</v>
      </c>
      <c r="V348" s="188">
        <v>2.2826703999999998E-3</v>
      </c>
      <c r="W348" s="146">
        <v>1.1628551E-5</v>
      </c>
      <c r="X348" s="146">
        <v>1.0724916E-10</v>
      </c>
      <c r="Z348" s="157">
        <f t="shared" si="78"/>
        <v>5.2317065999999999</v>
      </c>
      <c r="AB348" s="131">
        <f t="shared" si="79"/>
        <v>0.78475598999999996</v>
      </c>
      <c r="AC348" s="131">
        <f t="shared" si="80"/>
        <v>0.11924502484000001</v>
      </c>
      <c r="AD348" s="131">
        <f t="shared" si="81"/>
        <v>7.4550485550999995E-2</v>
      </c>
      <c r="AE348" s="131">
        <f t="shared" si="82"/>
        <v>8.311224980000001E-2</v>
      </c>
      <c r="AF348" s="131">
        <f t="shared" si="83"/>
        <v>0.3993717832072492</v>
      </c>
      <c r="AH348">
        <v>81.696297000000001</v>
      </c>
      <c r="AI348" s="71">
        <v>78.678673000000003</v>
      </c>
      <c r="AJ348" s="71">
        <v>0.52804888000000005</v>
      </c>
      <c r="AK348" s="71">
        <v>0</v>
      </c>
      <c r="AL348" s="71">
        <v>0.31982001999999998</v>
      </c>
      <c r="AM348" s="71">
        <v>2.0491556000000002</v>
      </c>
      <c r="AN348" s="71">
        <v>0.12059876999999999</v>
      </c>
      <c r="AP348" s="129">
        <v>0.10137039</v>
      </c>
      <c r="AQ348" s="129">
        <v>9.1615846000000001E-2</v>
      </c>
      <c r="AR348" s="129">
        <v>4.2045518999999998E-3</v>
      </c>
      <c r="AS348" s="129">
        <v>5.5499952999999999E-3</v>
      </c>
      <c r="AT348" s="172">
        <f t="shared" si="75"/>
        <v>5.4925566840509996E-6</v>
      </c>
      <c r="AU348" s="172">
        <f t="shared" si="76"/>
        <v>1.5549378218409491E-8</v>
      </c>
      <c r="AV348" s="185">
        <f t="shared" si="77"/>
        <v>0.77731026793900004</v>
      </c>
      <c r="AW348" s="121">
        <v>4.855587E-6</v>
      </c>
      <c r="AX348" s="121">
        <v>1.4650493E-8</v>
      </c>
      <c r="AY348" s="121">
        <v>4.0027161000000002E-13</v>
      </c>
      <c r="AZ348" s="121">
        <v>1.5153251E-11</v>
      </c>
      <c r="BA348" s="121">
        <v>0</v>
      </c>
      <c r="BB348" s="121">
        <v>1.1071054999999999E-9</v>
      </c>
      <c r="BC348" s="121">
        <v>6.3136105999999999E-7</v>
      </c>
      <c r="BD348" s="121">
        <v>2.0085912999999999E-10</v>
      </c>
      <c r="BE348" s="121">
        <v>6.9020547000000002E-10</v>
      </c>
      <c r="BF348" s="121">
        <v>1.7313946E-13</v>
      </c>
      <c r="BG348" s="121">
        <v>2.5715586000000002E-15</v>
      </c>
      <c r="BH348" s="121">
        <v>7.1386407000000004E-12</v>
      </c>
      <c r="BI348" s="121">
        <v>7.9957313000000005E-14</v>
      </c>
      <c r="BJ348" s="121">
        <v>2.6037623000000001E-14</v>
      </c>
      <c r="BK348" s="121">
        <v>1.9152069999999999E-10</v>
      </c>
      <c r="BL348" s="121">
        <v>4.2948445999999998E-9</v>
      </c>
      <c r="BM348" s="121">
        <v>1.4488826000000001E-19</v>
      </c>
      <c r="BN348" s="121">
        <v>8.0407939000000007E-5</v>
      </c>
      <c r="BO348" s="121">
        <v>0.77722986000000005</v>
      </c>
      <c r="BP348" s="121">
        <v>0</v>
      </c>
      <c r="BQ348" s="121">
        <v>0</v>
      </c>
      <c r="BR348" s="121">
        <v>0</v>
      </c>
      <c r="BT348" s="71">
        <v>2.7016599E-4</v>
      </c>
      <c r="BU348" s="71">
        <v>4.9554175000000004E-6</v>
      </c>
      <c r="BV348" s="71">
        <v>1.4587386000000001E-4</v>
      </c>
      <c r="BW348" s="71">
        <v>1.2931068000000001E-6</v>
      </c>
      <c r="BX348" s="71">
        <v>5.8712546999999996E-6</v>
      </c>
      <c r="BY348" s="71">
        <v>3.8964707000000001E-7</v>
      </c>
      <c r="BZ348" s="71">
        <v>4.2551051000000003E-9</v>
      </c>
      <c r="CA348" s="71">
        <v>5.8775315E-7</v>
      </c>
      <c r="CB348" s="71">
        <v>1.1893443E-6</v>
      </c>
      <c r="CC348" s="71">
        <v>8.6958631999999995E-6</v>
      </c>
      <c r="CD348" s="71">
        <v>0</v>
      </c>
      <c r="CE348" s="71">
        <v>3.2040189999999999E-16</v>
      </c>
      <c r="CF348" s="71">
        <v>2.6234382999999998E-12</v>
      </c>
      <c r="CG348" s="71">
        <v>4.6864667999999998E-6</v>
      </c>
      <c r="CH348" s="71">
        <v>9.6559979999999996E-5</v>
      </c>
      <c r="CI348" s="71">
        <v>5.9033052E-8</v>
      </c>
      <c r="CJ348" s="71">
        <v>0</v>
      </c>
      <c r="CL348" s="186">
        <v>2.2205140000000001E-12</v>
      </c>
      <c r="CM348" s="186">
        <v>5.2313520999999996</v>
      </c>
      <c r="CN348" s="187">
        <v>1.5150798E-2</v>
      </c>
      <c r="CO348" s="186">
        <v>3.4792364999999999E-3</v>
      </c>
      <c r="CP348" s="186">
        <v>3.2265445000000001E-9</v>
      </c>
      <c r="CQ348" s="186">
        <v>3.8210331999999999E-7</v>
      </c>
      <c r="CR348" s="186">
        <v>2.4711684999999999E-4</v>
      </c>
      <c r="CS348" s="186">
        <v>6.5843322999999995E-2</v>
      </c>
      <c r="CT348" s="186">
        <v>1.1600993E-7</v>
      </c>
      <c r="CU348" s="186">
        <v>1.3706191999999999E-4</v>
      </c>
      <c r="CW348" s="84"/>
      <c r="CX348" s="165"/>
    </row>
    <row r="349" spans="1:102" ht="14.4">
      <c r="A349" t="s">
        <v>1034</v>
      </c>
      <c r="B349" s="92" t="s">
        <v>520</v>
      </c>
      <c r="C349" s="126" t="str">
        <f t="shared" si="73"/>
        <v>A.040.11.107</v>
      </c>
      <c r="D349" s="11" t="s">
        <v>1713</v>
      </c>
      <c r="E349" s="125" t="s">
        <v>878</v>
      </c>
      <c r="F349" s="128" t="str">
        <f t="shared" si="74"/>
        <v>Plasticizers for concrete</v>
      </c>
      <c r="G349" s="131">
        <f t="shared" si="84"/>
        <v>0.4058318831980689</v>
      </c>
      <c r="H349" s="183">
        <f t="shared" si="85"/>
        <v>3.2269978441960001E-3</v>
      </c>
      <c r="I349" s="183">
        <f t="shared" si="86"/>
        <v>0.12060488535387293</v>
      </c>
      <c r="J349" s="184">
        <f t="shared" si="87"/>
        <v>0</v>
      </c>
      <c r="K349" s="190">
        <v>0.28199999999999997</v>
      </c>
      <c r="L349" s="188">
        <v>2.9262779999999999E-2</v>
      </c>
      <c r="M349" s="188">
        <v>5.5421044999999997E-3</v>
      </c>
      <c r="N349" s="188">
        <v>3.2269536000000001E-3</v>
      </c>
      <c r="O349" s="188">
        <v>0</v>
      </c>
      <c r="P349" s="188">
        <v>0</v>
      </c>
      <c r="Q349" s="188">
        <v>4.4244195999999999E-8</v>
      </c>
      <c r="R349" s="188">
        <v>8.5387292999999999E-10</v>
      </c>
      <c r="S349" s="188">
        <v>0</v>
      </c>
      <c r="T349" s="146">
        <v>8.5800000000000001E-2</v>
      </c>
      <c r="U349" s="188">
        <v>0</v>
      </c>
      <c r="V349" s="188">
        <v>0</v>
      </c>
      <c r="W349" s="146">
        <v>0</v>
      </c>
      <c r="X349" s="146">
        <v>0</v>
      </c>
      <c r="Z349" s="157">
        <f t="shared" si="78"/>
        <v>1.88</v>
      </c>
      <c r="AB349" s="131">
        <f t="shared" si="79"/>
        <v>0.28199999999999997</v>
      </c>
      <c r="AC349" s="131">
        <f t="shared" si="80"/>
        <v>3.8031883198068932E-2</v>
      </c>
      <c r="AD349" s="131">
        <f t="shared" si="81"/>
        <v>3.4804885353872932E-2</v>
      </c>
      <c r="AE349" s="131">
        <f t="shared" si="82"/>
        <v>0.12060488535387293</v>
      </c>
      <c r="AF349" s="131">
        <f t="shared" si="83"/>
        <v>0</v>
      </c>
      <c r="AH349">
        <v>36.386200000000002</v>
      </c>
      <c r="AI349" s="71">
        <v>34.876199999999997</v>
      </c>
      <c r="AJ349" s="71">
        <v>0</v>
      </c>
      <c r="AK349" s="71">
        <v>0</v>
      </c>
      <c r="AL349" s="71">
        <v>0</v>
      </c>
      <c r="AM349" s="71">
        <v>1.51</v>
      </c>
      <c r="AN349" s="71">
        <v>0</v>
      </c>
      <c r="AP349" s="129">
        <v>4.1524627000000001E-2</v>
      </c>
      <c r="AQ349" s="129">
        <v>3.7966732000000003E-2</v>
      </c>
      <c r="AR349" s="129">
        <v>1.597174E-3</v>
      </c>
      <c r="AS349" s="129">
        <v>1.9607210999999999E-3</v>
      </c>
      <c r="AT349" s="172">
        <f t="shared" si="75"/>
        <v>2.2761829599999999E-6</v>
      </c>
      <c r="AU349" s="172">
        <f t="shared" si="76"/>
        <v>5.9067086199999998E-9</v>
      </c>
      <c r="AV349" s="185">
        <f t="shared" si="77"/>
        <v>0.27461079999999999</v>
      </c>
      <c r="AW349" s="121">
        <v>1.74464E-6</v>
      </c>
      <c r="AX349" s="121">
        <v>5.264E-9</v>
      </c>
      <c r="AY349" s="121">
        <v>1.4382000000000001E-13</v>
      </c>
      <c r="AZ349" s="121">
        <v>0</v>
      </c>
      <c r="BA349" s="121">
        <v>0</v>
      </c>
      <c r="BB349" s="121">
        <v>1.0296E-10</v>
      </c>
      <c r="BC349" s="121">
        <v>5.3144000000000005E-7</v>
      </c>
      <c r="BD349" s="121">
        <v>2.3524799999999998E-11</v>
      </c>
      <c r="BE349" s="121">
        <v>6.1903999999999996E-10</v>
      </c>
      <c r="BF349" s="121">
        <v>0</v>
      </c>
      <c r="BG349" s="121">
        <v>0</v>
      </c>
      <c r="BH349" s="121">
        <v>0</v>
      </c>
      <c r="BI349" s="121">
        <v>0</v>
      </c>
      <c r="BJ349" s="121">
        <v>0</v>
      </c>
      <c r="BK349" s="121">
        <v>0</v>
      </c>
      <c r="BL349" s="121">
        <v>0</v>
      </c>
      <c r="BM349" s="121">
        <v>0</v>
      </c>
      <c r="BN349" s="121">
        <v>0</v>
      </c>
      <c r="BO349" s="121">
        <v>0.27461079999999999</v>
      </c>
      <c r="BP349" s="121">
        <v>0</v>
      </c>
      <c r="BQ349" s="121">
        <v>0</v>
      </c>
      <c r="BR349" s="121">
        <v>0</v>
      </c>
      <c r="BT349" s="71">
        <v>1.0131169E-4</v>
      </c>
      <c r="BU349" s="71">
        <v>4.2678488E-6</v>
      </c>
      <c r="BV349" s="71">
        <v>5.2419388000000002E-5</v>
      </c>
      <c r="BW349" s="71">
        <v>1.0001993E-13</v>
      </c>
      <c r="BX349" s="71">
        <v>3.5155738000000001E-6</v>
      </c>
      <c r="BY349" s="71">
        <v>0</v>
      </c>
      <c r="BZ349" s="71">
        <v>0</v>
      </c>
      <c r="CA349" s="71">
        <v>0</v>
      </c>
      <c r="CB349" s="71">
        <v>0</v>
      </c>
      <c r="CC349" s="71">
        <v>2.9276642000000002E-11</v>
      </c>
      <c r="CD349" s="71">
        <v>0</v>
      </c>
      <c r="CE349" s="71">
        <v>0</v>
      </c>
      <c r="CF349" s="71">
        <v>0</v>
      </c>
      <c r="CG349" s="71">
        <v>8.9388925E-7</v>
      </c>
      <c r="CH349" s="71">
        <v>4.0214964999999998E-5</v>
      </c>
      <c r="CI349" s="71">
        <v>0</v>
      </c>
      <c r="CJ349" s="71">
        <v>0</v>
      </c>
      <c r="CL349" s="186">
        <v>0</v>
      </c>
      <c r="CM349" s="186">
        <v>1.88</v>
      </c>
      <c r="CN349" s="187">
        <v>2.8064494000000001E-3</v>
      </c>
      <c r="CO349" s="186">
        <v>2.9199999999999999E-3</v>
      </c>
      <c r="CP349" s="186">
        <v>0</v>
      </c>
      <c r="CQ349" s="186">
        <v>0</v>
      </c>
      <c r="CR349" s="186">
        <v>1.7844441E-4</v>
      </c>
      <c r="CS349" s="186">
        <v>0</v>
      </c>
      <c r="CT349" s="186">
        <v>0</v>
      </c>
      <c r="CU349" s="186">
        <v>0</v>
      </c>
      <c r="CW349" s="84"/>
      <c r="CX349" s="163"/>
    </row>
    <row r="350" spans="1:102" ht="14.4">
      <c r="A350" t="s">
        <v>1035</v>
      </c>
      <c r="B350" s="92" t="s">
        <v>520</v>
      </c>
      <c r="C350" s="126" t="str">
        <f t="shared" si="73"/>
        <v>A.040.11.108</v>
      </c>
      <c r="D350" s="11" t="s">
        <v>1713</v>
      </c>
      <c r="E350" s="125" t="s">
        <v>878</v>
      </c>
      <c r="F350" s="128" t="str">
        <f t="shared" si="74"/>
        <v>Sand</v>
      </c>
      <c r="G350" s="131">
        <f t="shared" si="84"/>
        <v>1.0575964379970001E-3</v>
      </c>
      <c r="H350" s="183">
        <f t="shared" si="85"/>
        <v>4.9351773996999999E-5</v>
      </c>
      <c r="I350" s="183">
        <f t="shared" si="86"/>
        <v>1.56273194E-4</v>
      </c>
      <c r="J350" s="184">
        <f t="shared" si="87"/>
        <v>1.8843597000000001E-4</v>
      </c>
      <c r="K350" s="183">
        <v>6.6353549999999999E-4</v>
      </c>
      <c r="L350" s="146">
        <v>1.1720137E-4</v>
      </c>
      <c r="M350" s="146">
        <v>3.6042706999999999E-5</v>
      </c>
      <c r="N350" s="146">
        <v>4.5914273999999997E-5</v>
      </c>
      <c r="O350" s="146">
        <v>4.0420799999999999E-7</v>
      </c>
      <c r="P350" s="188">
        <v>8.9784097E-8</v>
      </c>
      <c r="Q350" s="188">
        <v>2.9435079000000001E-6</v>
      </c>
      <c r="R350" s="188">
        <v>2.4911959999999999E-6</v>
      </c>
      <c r="S350" s="146">
        <v>9.5040588000000007E-5</v>
      </c>
      <c r="T350" s="146">
        <v>0</v>
      </c>
      <c r="U350" s="146">
        <v>9.3395382000000001E-5</v>
      </c>
      <c r="V350" s="146">
        <v>5.3792100000000002E-7</v>
      </c>
      <c r="W350" s="188">
        <v>0</v>
      </c>
      <c r="X350" s="146">
        <v>0</v>
      </c>
      <c r="Z350" s="157">
        <f t="shared" si="78"/>
        <v>4.4235699999999999E-3</v>
      </c>
      <c r="AB350" s="131">
        <f t="shared" si="79"/>
        <v>6.6353549999999999E-4</v>
      </c>
      <c r="AC350" s="131">
        <f t="shared" si="80"/>
        <v>2.05087046997E-4</v>
      </c>
      <c r="AD350" s="131">
        <f t="shared" si="81"/>
        <v>1.5573527299999999E-4</v>
      </c>
      <c r="AE350" s="131">
        <f t="shared" si="82"/>
        <v>1.56273194E-4</v>
      </c>
      <c r="AF350" s="131">
        <f t="shared" si="83"/>
        <v>1.8843597000000001E-4</v>
      </c>
      <c r="AH350">
        <v>4.8757126999999997E-2</v>
      </c>
      <c r="AI350" s="71">
        <v>4.8238159000000003E-2</v>
      </c>
      <c r="AJ350" s="71">
        <v>4.9115790000000001E-5</v>
      </c>
      <c r="AK350" s="71">
        <v>0</v>
      </c>
      <c r="AL350" s="71">
        <v>0</v>
      </c>
      <c r="AM350" s="71">
        <v>4.5666642E-4</v>
      </c>
      <c r="AN350" s="71">
        <v>1.3186015E-5</v>
      </c>
      <c r="AP350" s="129">
        <v>9.6580338000000005E-5</v>
      </c>
      <c r="AQ350" s="129">
        <v>8.9202571999999995E-5</v>
      </c>
      <c r="AR350" s="129">
        <v>3.8180876999999998E-6</v>
      </c>
      <c r="AS350" s="129">
        <v>3.5596778999999999E-6</v>
      </c>
      <c r="AT350" s="172">
        <f t="shared" si="75"/>
        <v>5.3478760468599996E-9</v>
      </c>
      <c r="AU350" s="172">
        <f t="shared" si="76"/>
        <v>1.4120146751107199E-11</v>
      </c>
      <c r="AV350" s="185">
        <f t="shared" si="77"/>
        <v>4.9855433299999998E-4</v>
      </c>
      <c r="AW350" s="121">
        <v>4.1050730000000003E-9</v>
      </c>
      <c r="AX350" s="121">
        <v>1.2385995999999999E-11</v>
      </c>
      <c r="AY350" s="121">
        <v>3.3840311000000002E-16</v>
      </c>
      <c r="AZ350" s="121">
        <v>0</v>
      </c>
      <c r="BA350" s="121">
        <v>0</v>
      </c>
      <c r="BB350" s="121">
        <v>1.2874476E-12</v>
      </c>
      <c r="BC350" s="121">
        <v>1.2405005E-9</v>
      </c>
      <c r="BD350" s="121">
        <v>2.9375625999999999E-13</v>
      </c>
      <c r="BE350" s="121">
        <v>1.4375932E-12</v>
      </c>
      <c r="BF350" s="121">
        <v>0</v>
      </c>
      <c r="BG350" s="121">
        <v>7.6568099999999997E-16</v>
      </c>
      <c r="BH350" s="121">
        <v>1.676781E-15</v>
      </c>
      <c r="BI350" s="121">
        <v>1.5034207000000001E-17</v>
      </c>
      <c r="BJ350" s="121">
        <v>5.3917901999999996E-18</v>
      </c>
      <c r="BK350" s="121">
        <v>4.1059259999999998E-14</v>
      </c>
      <c r="BL350" s="121">
        <v>9.7403999999999996E-13</v>
      </c>
      <c r="BM350" s="121">
        <v>0</v>
      </c>
      <c r="BN350" s="121">
        <v>1.6172742999999999E-5</v>
      </c>
      <c r="BO350" s="121">
        <v>4.8238159000000002E-4</v>
      </c>
      <c r="BP350" s="121">
        <v>0</v>
      </c>
      <c r="BQ350" s="121">
        <v>0</v>
      </c>
      <c r="BR350" s="121">
        <v>0</v>
      </c>
      <c r="BT350" s="71">
        <v>2.1279023E-7</v>
      </c>
      <c r="BU350" s="71">
        <v>9.9112019E-9</v>
      </c>
      <c r="BV350" s="71">
        <v>1.2334087E-7</v>
      </c>
      <c r="BW350" s="71">
        <v>3.0893315000000001E-10</v>
      </c>
      <c r="BX350" s="71">
        <v>8.5259963000000002E-9</v>
      </c>
      <c r="BY350" s="71">
        <v>0</v>
      </c>
      <c r="BZ350" s="71">
        <v>0</v>
      </c>
      <c r="CA350" s="71">
        <v>0</v>
      </c>
      <c r="CB350" s="71">
        <v>2.6539001999999999E-10</v>
      </c>
      <c r="CC350" s="71">
        <v>2.0837898999999999E-9</v>
      </c>
      <c r="CD350" s="71">
        <v>0</v>
      </c>
      <c r="CE350" s="71">
        <v>0</v>
      </c>
      <c r="CF350" s="71">
        <v>0</v>
      </c>
      <c r="CG350" s="71">
        <v>9.4201302999999995E-9</v>
      </c>
      <c r="CH350" s="71">
        <v>5.8863622999999999E-8</v>
      </c>
      <c r="CI350" s="71">
        <v>7.0297082000000001E-11</v>
      </c>
      <c r="CJ350" s="71">
        <v>0</v>
      </c>
      <c r="CL350" s="186">
        <v>0</v>
      </c>
      <c r="CM350" s="186">
        <v>4.4235699999999999E-3</v>
      </c>
      <c r="CN350" s="187">
        <v>9.7142725999999992E-6</v>
      </c>
      <c r="CO350" s="186">
        <v>6.7811000000000002E-6</v>
      </c>
      <c r="CP350" s="186">
        <v>7.5687552999999999E-13</v>
      </c>
      <c r="CQ350" s="186">
        <v>8.9723705999999995E-11</v>
      </c>
      <c r="CR350" s="186">
        <v>4.2448047999999999E-7</v>
      </c>
      <c r="CS350" s="186">
        <v>1.3714902E-5</v>
      </c>
      <c r="CT350" s="186">
        <v>0</v>
      </c>
      <c r="CU350" s="186">
        <v>2.6158847000000001E-7</v>
      </c>
      <c r="CW350" s="84"/>
      <c r="CX350" s="167"/>
    </row>
    <row r="351" spans="1:102" ht="14.4">
      <c r="B351" s="92"/>
      <c r="C351" s="126"/>
      <c r="D351" s="1" t="s">
        <v>1714</v>
      </c>
      <c r="E351" s="125"/>
      <c r="J351" s="158"/>
      <c r="P351" s="4"/>
      <c r="Q351" s="4"/>
      <c r="R351" s="4"/>
      <c r="W351" s="4"/>
      <c r="AT351" s="4"/>
      <c r="AU351" s="4"/>
      <c r="AV351" s="16"/>
      <c r="CN351" s="97"/>
      <c r="CW351" s="90"/>
      <c r="CX351" s="167"/>
    </row>
    <row r="352" spans="1:102" ht="14.4">
      <c r="A352" t="s">
        <v>2243</v>
      </c>
      <c r="B352" s="92" t="s">
        <v>520</v>
      </c>
      <c r="C352" s="126" t="str">
        <f t="shared" si="73"/>
        <v>A.040.13.101</v>
      </c>
      <c r="D352" s="11" t="s">
        <v>1714</v>
      </c>
      <c r="E352" s="125" t="s">
        <v>878</v>
      </c>
      <c r="F352" s="128" t="str">
        <f t="shared" si="74"/>
        <v>Solvent based paint transparent - incl evaporation solvent</v>
      </c>
      <c r="G352" s="131">
        <f t="shared" si="84"/>
        <v>3.7000353400000003</v>
      </c>
      <c r="H352" s="183">
        <f t="shared" si="85"/>
        <v>1.87425</v>
      </c>
      <c r="I352" s="183">
        <f t="shared" si="86"/>
        <v>1.2644572200000002</v>
      </c>
      <c r="J352" s="184">
        <f t="shared" si="87"/>
        <v>0</v>
      </c>
      <c r="K352" s="183">
        <v>0.56132811999999999</v>
      </c>
      <c r="L352" s="188">
        <v>0.63965355000000002</v>
      </c>
      <c r="M352" s="188">
        <v>0.10256928999999999</v>
      </c>
      <c r="N352" s="188">
        <v>1.87425</v>
      </c>
      <c r="O352" s="188">
        <v>0</v>
      </c>
      <c r="P352" s="188">
        <v>0</v>
      </c>
      <c r="Q352" s="188">
        <v>0</v>
      </c>
      <c r="R352" s="188">
        <v>0</v>
      </c>
      <c r="S352" s="146">
        <v>0</v>
      </c>
      <c r="T352" s="188">
        <v>0.52223438</v>
      </c>
      <c r="U352" s="188">
        <v>0</v>
      </c>
      <c r="V352" s="146">
        <v>0</v>
      </c>
      <c r="W352" s="188">
        <v>0</v>
      </c>
      <c r="X352" s="146">
        <v>0</v>
      </c>
      <c r="Z352" s="157">
        <f t="shared" si="78"/>
        <v>3.7421874666666666</v>
      </c>
      <c r="AB352" s="131">
        <f t="shared" si="79"/>
        <v>0.56132811999999999</v>
      </c>
      <c r="AC352" s="131">
        <f t="shared" si="80"/>
        <v>2.6164728400000001</v>
      </c>
      <c r="AD352" s="131">
        <f t="shared" si="81"/>
        <v>0.74222284000000005</v>
      </c>
      <c r="AE352" s="131">
        <f t="shared" si="82"/>
        <v>1.2644572200000002</v>
      </c>
      <c r="AF352" s="131">
        <f t="shared" si="83"/>
        <v>0</v>
      </c>
      <c r="AH352">
        <v>96.293280999999993</v>
      </c>
      <c r="AI352" s="71">
        <v>96.293280999999993</v>
      </c>
      <c r="AJ352" s="71">
        <v>0</v>
      </c>
      <c r="AK352" s="71">
        <v>0</v>
      </c>
      <c r="AL352" s="71">
        <v>0</v>
      </c>
      <c r="AM352" s="71">
        <v>0</v>
      </c>
      <c r="AN352" s="71">
        <v>0</v>
      </c>
      <c r="AP352" s="129">
        <v>0.26799376000000003</v>
      </c>
      <c r="AQ352" s="129">
        <v>0.25253008999999998</v>
      </c>
      <c r="AR352" s="129">
        <v>9.5893908999999996E-3</v>
      </c>
      <c r="AS352" s="129">
        <v>5.8742799000000004E-3</v>
      </c>
      <c r="AT352" s="172">
        <f t="shared" si="75"/>
        <v>1.5139694E-5</v>
      </c>
      <c r="AU352" s="172">
        <f t="shared" si="76"/>
        <v>3.5463723277339995E-8</v>
      </c>
      <c r="AV352" s="185">
        <f t="shared" si="77"/>
        <v>0.82272827999999998</v>
      </c>
      <c r="AW352" s="121">
        <v>3.4727499999999999E-6</v>
      </c>
      <c r="AX352" s="121">
        <v>1.0478125E-8</v>
      </c>
      <c r="AY352" s="121">
        <v>2.8627734000000002E-13</v>
      </c>
      <c r="AZ352" s="121">
        <v>0</v>
      </c>
      <c r="BA352" s="121">
        <v>0</v>
      </c>
      <c r="BB352" s="121">
        <v>5.0225000000000001E-8</v>
      </c>
      <c r="BC352" s="121">
        <v>1.1616719E-5</v>
      </c>
      <c r="BD352" s="121">
        <v>1.1453749999999999E-8</v>
      </c>
      <c r="BE352" s="121">
        <v>1.3531561999999999E-8</v>
      </c>
      <c r="BF352" s="121">
        <v>0</v>
      </c>
      <c r="BG352" s="121">
        <v>0</v>
      </c>
      <c r="BH352" s="121">
        <v>0</v>
      </c>
      <c r="BI352" s="121">
        <v>0</v>
      </c>
      <c r="BJ352" s="121">
        <v>0</v>
      </c>
      <c r="BK352" s="121">
        <v>0</v>
      </c>
      <c r="BL352" s="121">
        <v>0</v>
      </c>
      <c r="BM352" s="121">
        <v>0</v>
      </c>
      <c r="BN352" s="121">
        <v>0</v>
      </c>
      <c r="BO352" s="121">
        <v>0.82272827999999998</v>
      </c>
      <c r="BP352" s="121">
        <v>0</v>
      </c>
      <c r="BQ352" s="121">
        <v>0</v>
      </c>
      <c r="BR352" s="121">
        <v>0</v>
      </c>
      <c r="BT352" s="71">
        <v>7.5511771000000001E-4</v>
      </c>
      <c r="BU352" s="71">
        <v>9.3290680000000003E-5</v>
      </c>
      <c r="BV352" s="71">
        <v>1.0434212000000001E-4</v>
      </c>
      <c r="BW352" s="71">
        <v>8.9230637999999997E-7</v>
      </c>
      <c r="BX352" s="71">
        <v>7.6846740999999996E-5</v>
      </c>
      <c r="BY352" s="71">
        <v>0</v>
      </c>
      <c r="BZ352" s="71">
        <v>0</v>
      </c>
      <c r="CA352" s="71">
        <v>0</v>
      </c>
      <c r="CB352" s="71">
        <v>0</v>
      </c>
      <c r="CC352" s="71">
        <v>2.7219956000000001E-6</v>
      </c>
      <c r="CD352" s="71">
        <v>0</v>
      </c>
      <c r="CE352" s="71">
        <v>0</v>
      </c>
      <c r="CF352" s="71">
        <v>0</v>
      </c>
      <c r="CG352" s="71">
        <v>3.6432886E-4</v>
      </c>
      <c r="CH352" s="71">
        <v>1.1269501000000001E-4</v>
      </c>
      <c r="CI352" s="71">
        <v>0</v>
      </c>
      <c r="CJ352" s="71">
        <v>0</v>
      </c>
      <c r="CL352" s="186">
        <v>0</v>
      </c>
      <c r="CM352" s="186">
        <v>3.7421875</v>
      </c>
      <c r="CN352" s="187">
        <v>0</v>
      </c>
      <c r="CO352" s="186">
        <v>6.3828124999999999E-2</v>
      </c>
      <c r="CP352" s="186">
        <v>0</v>
      </c>
      <c r="CQ352" s="186">
        <v>0</v>
      </c>
      <c r="CR352" s="186">
        <v>3.9006068999999999E-3</v>
      </c>
      <c r="CS352" s="186">
        <v>0</v>
      </c>
      <c r="CT352" s="186">
        <v>0</v>
      </c>
      <c r="CU352" s="186">
        <v>0</v>
      </c>
      <c r="CW352" s="84"/>
      <c r="CX352" s="167"/>
    </row>
    <row r="353" spans="1:102" ht="14.4">
      <c r="A353" t="s">
        <v>2244</v>
      </c>
      <c r="B353" s="92" t="s">
        <v>520</v>
      </c>
      <c r="C353" s="126" t="str">
        <f t="shared" si="73"/>
        <v>A.040.13.102</v>
      </c>
      <c r="D353" s="11" t="s">
        <v>1714</v>
      </c>
      <c r="E353" s="125" t="s">
        <v>878</v>
      </c>
      <c r="F353" s="128" t="str">
        <f t="shared" si="74"/>
        <v>Solvent based paint white - incl evaporation solvent</v>
      </c>
      <c r="G353" s="131">
        <f t="shared" si="84"/>
        <v>4.7916917563958989</v>
      </c>
      <c r="H353" s="183">
        <f t="shared" si="85"/>
        <v>1.576339879869</v>
      </c>
      <c r="I353" s="183">
        <f t="shared" si="86"/>
        <v>1.0697984701268999</v>
      </c>
      <c r="J353" s="184">
        <f t="shared" si="87"/>
        <v>1.4910333663999999</v>
      </c>
      <c r="K353" s="183">
        <v>0.65452003999999997</v>
      </c>
      <c r="L353" s="146">
        <v>0.53942208999999997</v>
      </c>
      <c r="M353" s="188">
        <v>9.2834666999999996E-2</v>
      </c>
      <c r="N353" s="188">
        <v>1.5752043</v>
      </c>
      <c r="O353" s="188">
        <v>9.2883072999999997E-4</v>
      </c>
      <c r="P353" s="188">
        <v>1.1054733999999999E-4</v>
      </c>
      <c r="Q353" s="188">
        <v>9.6201799000000002E-5</v>
      </c>
      <c r="R353" s="188">
        <v>6.3493841999999999E-4</v>
      </c>
      <c r="S353" s="188">
        <v>1.4894433</v>
      </c>
      <c r="T353" s="146">
        <v>0.43690195999999998</v>
      </c>
      <c r="U353" s="188">
        <v>1.5900663999999999E-3</v>
      </c>
      <c r="V353" s="188">
        <v>4.8147068999999999E-6</v>
      </c>
      <c r="W353" s="188">
        <v>0</v>
      </c>
      <c r="X353" s="146">
        <v>0</v>
      </c>
      <c r="Z353" s="157">
        <f t="shared" si="78"/>
        <v>4.3634669333333331</v>
      </c>
      <c r="AB353" s="131">
        <f t="shared" si="79"/>
        <v>0.65452003999999997</v>
      </c>
      <c r="AC353" s="131">
        <f t="shared" si="80"/>
        <v>2.2092315752889995</v>
      </c>
      <c r="AD353" s="131">
        <f t="shared" si="81"/>
        <v>0.6328916954199999</v>
      </c>
      <c r="AE353" s="131">
        <f t="shared" si="82"/>
        <v>1.0697984701268999</v>
      </c>
      <c r="AF353" s="131">
        <f t="shared" si="83"/>
        <v>1.4910333663999999</v>
      </c>
      <c r="AH353">
        <v>98.839008000000007</v>
      </c>
      <c r="AI353" s="71">
        <v>98.554919999999996</v>
      </c>
      <c r="AJ353" s="71">
        <v>0.19752376999999999</v>
      </c>
      <c r="AK353" s="71">
        <v>0</v>
      </c>
      <c r="AL353" s="71">
        <v>0</v>
      </c>
      <c r="AM353" s="71">
        <v>4.8386011999999999E-2</v>
      </c>
      <c r="AN353" s="71">
        <v>3.8177814999999997E-2</v>
      </c>
      <c r="AP353" s="129">
        <v>0.24722948</v>
      </c>
      <c r="AQ353" s="129">
        <v>0.23189582</v>
      </c>
      <c r="AR353" s="129">
        <v>8.9923043000000001E-3</v>
      </c>
      <c r="AS353" s="129">
        <v>6.3413489999999996E-3</v>
      </c>
      <c r="AT353" s="172">
        <f t="shared" si="75"/>
        <v>1.3902627285409E-5</v>
      </c>
      <c r="AU353" s="172">
        <f t="shared" si="76"/>
        <v>3.3255562699401553E-8</v>
      </c>
      <c r="AV353" s="185">
        <f t="shared" si="77"/>
        <v>0.88814411900000001</v>
      </c>
      <c r="AW353" s="121">
        <v>4.0492973000000003E-6</v>
      </c>
      <c r="AX353" s="121">
        <v>1.2217707E-8</v>
      </c>
      <c r="AY353" s="121">
        <v>3.3380522E-13</v>
      </c>
      <c r="AZ353" s="121">
        <v>0</v>
      </c>
      <c r="BA353" s="121">
        <v>0</v>
      </c>
      <c r="BB353" s="121">
        <v>4.2211356999999998E-8</v>
      </c>
      <c r="BC353" s="121">
        <v>9.8109891999999995E-6</v>
      </c>
      <c r="BD353" s="121">
        <v>9.6262483999999994E-9</v>
      </c>
      <c r="BE353" s="121">
        <v>1.1411214000000001E-8</v>
      </c>
      <c r="BF353" s="121">
        <v>0</v>
      </c>
      <c r="BG353" s="121">
        <v>0</v>
      </c>
      <c r="BH353" s="121">
        <v>5.4829906000000003E-14</v>
      </c>
      <c r="BI353" s="121">
        <v>3.8218920999999999E-15</v>
      </c>
      <c r="BJ353" s="121">
        <v>8.4238344999999996E-16</v>
      </c>
      <c r="BK353" s="121">
        <v>1.5244798999999998E-11</v>
      </c>
      <c r="BL353" s="121">
        <v>1.1418361E-10</v>
      </c>
      <c r="BM353" s="121">
        <v>0</v>
      </c>
      <c r="BN353" s="121">
        <v>1.9921059000000001E-2</v>
      </c>
      <c r="BO353" s="121">
        <v>0.86822306000000005</v>
      </c>
      <c r="BP353" s="121">
        <v>0</v>
      </c>
      <c r="BQ353" s="121">
        <v>0</v>
      </c>
      <c r="BR353" s="121">
        <v>0</v>
      </c>
      <c r="BT353" s="71">
        <v>6.9201305000000002E-4</v>
      </c>
      <c r="BU353" s="71">
        <v>7.8672358999999997E-5</v>
      </c>
      <c r="BV353" s="71">
        <v>1.2166504E-4</v>
      </c>
      <c r="BW353" s="71">
        <v>8.2433236999999999E-7</v>
      </c>
      <c r="BX353" s="71">
        <v>6.5636504999999994E-5</v>
      </c>
      <c r="BY353" s="71">
        <v>0</v>
      </c>
      <c r="BZ353" s="71">
        <v>0</v>
      </c>
      <c r="CA353" s="71">
        <v>0</v>
      </c>
      <c r="CB353" s="71">
        <v>1.5369522999999999E-7</v>
      </c>
      <c r="CC353" s="71">
        <v>2.3731609E-6</v>
      </c>
      <c r="CD353" s="71">
        <v>0</v>
      </c>
      <c r="CE353" s="71">
        <v>0</v>
      </c>
      <c r="CF353" s="71">
        <v>0</v>
      </c>
      <c r="CG353" s="71">
        <v>3.0621571999999998E-4</v>
      </c>
      <c r="CH353" s="71">
        <v>1.16469E-4</v>
      </c>
      <c r="CI353" s="71">
        <v>3.2459355999999999E-9</v>
      </c>
      <c r="CJ353" s="71">
        <v>0</v>
      </c>
      <c r="CL353" s="186">
        <v>0</v>
      </c>
      <c r="CM353" s="186">
        <v>4.3634668999999997</v>
      </c>
      <c r="CN353" s="187">
        <v>0</v>
      </c>
      <c r="CO353" s="186">
        <v>5.3826482000000002E-2</v>
      </c>
      <c r="CP353" s="186">
        <v>2.6190989000000001E-11</v>
      </c>
      <c r="CQ353" s="186">
        <v>3.0538223E-9</v>
      </c>
      <c r="CR353" s="186">
        <v>3.3125583999999999E-3</v>
      </c>
      <c r="CS353" s="186">
        <v>3.2085600000000001E-3</v>
      </c>
      <c r="CT353" s="186">
        <v>0</v>
      </c>
      <c r="CU353" s="186">
        <v>0</v>
      </c>
      <c r="CW353" s="84"/>
      <c r="CX353" s="167"/>
    </row>
    <row r="354" spans="1:102" ht="14.4">
      <c r="A354" t="s">
        <v>2245</v>
      </c>
      <c r="B354" s="92" t="s">
        <v>520</v>
      </c>
      <c r="C354" s="126" t="str">
        <f t="shared" si="73"/>
        <v>A.040.13.103</v>
      </c>
      <c r="D354" s="11" t="s">
        <v>1714</v>
      </c>
      <c r="E354" s="125" t="s">
        <v>878</v>
      </c>
      <c r="F354" s="128" t="str">
        <f t="shared" si="74"/>
        <v>Water based paint transparent</v>
      </c>
      <c r="G354" s="131">
        <f t="shared" si="84"/>
        <v>0.79924372099999996</v>
      </c>
      <c r="H354" s="183">
        <f t="shared" si="85"/>
        <v>0.19158260999999999</v>
      </c>
      <c r="I354" s="183">
        <f t="shared" si="86"/>
        <v>0.26853068099999999</v>
      </c>
      <c r="J354" s="184">
        <f t="shared" si="87"/>
        <v>0</v>
      </c>
      <c r="K354" s="183">
        <v>0.33913042999999998</v>
      </c>
      <c r="L354" s="146">
        <v>0.22483017</v>
      </c>
      <c r="M354" s="146">
        <v>4.3700510999999997E-2</v>
      </c>
      <c r="N354" s="146">
        <v>0.19158260999999999</v>
      </c>
      <c r="O354" s="146">
        <v>0</v>
      </c>
      <c r="P354" s="188">
        <v>0</v>
      </c>
      <c r="Q354" s="146">
        <v>0</v>
      </c>
      <c r="R354" s="146">
        <v>0</v>
      </c>
      <c r="S354" s="146">
        <v>0</v>
      </c>
      <c r="T354" s="146">
        <v>0</v>
      </c>
      <c r="U354" s="188">
        <v>0</v>
      </c>
      <c r="V354" s="188">
        <v>0</v>
      </c>
      <c r="W354" s="188">
        <v>0</v>
      </c>
      <c r="X354" s="146">
        <v>0</v>
      </c>
      <c r="Z354" s="157">
        <f t="shared" si="78"/>
        <v>2.2608695333333335</v>
      </c>
      <c r="AB354" s="131">
        <f t="shared" si="79"/>
        <v>0.33913042999999998</v>
      </c>
      <c r="AC354" s="131">
        <f t="shared" si="80"/>
        <v>0.46011329099999998</v>
      </c>
      <c r="AD354" s="131">
        <f t="shared" si="81"/>
        <v>0.26853068099999999</v>
      </c>
      <c r="AE354" s="131">
        <f t="shared" si="82"/>
        <v>0.26853068099999999</v>
      </c>
      <c r="AF354" s="131">
        <f t="shared" si="83"/>
        <v>0</v>
      </c>
      <c r="AH354">
        <v>39.651130000000002</v>
      </c>
      <c r="AI354" s="71">
        <v>39.651130000000002</v>
      </c>
      <c r="AJ354" s="71">
        <v>0</v>
      </c>
      <c r="AK354" s="71">
        <v>0</v>
      </c>
      <c r="AL354" s="71">
        <v>0</v>
      </c>
      <c r="AM354" s="71">
        <v>0</v>
      </c>
      <c r="AN354" s="71">
        <v>0</v>
      </c>
      <c r="AP354" s="129">
        <v>0.10873194999999999</v>
      </c>
      <c r="AQ354" s="129">
        <v>0.10318834</v>
      </c>
      <c r="AR354" s="129">
        <v>3.3144454000000002E-3</v>
      </c>
      <c r="AS354" s="129">
        <v>2.2291651E-3</v>
      </c>
      <c r="AT354" s="172">
        <f t="shared" si="75"/>
        <v>6.1863513130000005E-6</v>
      </c>
      <c r="AU354" s="172">
        <f t="shared" si="76"/>
        <v>1.225756425652E-8</v>
      </c>
      <c r="AV354" s="185">
        <f t="shared" si="77"/>
        <v>0.31220799999999999</v>
      </c>
      <c r="AW354" s="121">
        <v>2.0980870000000001E-6</v>
      </c>
      <c r="AX354" s="121">
        <v>6.3304347999999999E-9</v>
      </c>
      <c r="AY354" s="121">
        <v>1.7295652E-13</v>
      </c>
      <c r="AZ354" s="121">
        <v>0</v>
      </c>
      <c r="BA354" s="121">
        <v>0</v>
      </c>
      <c r="BB354" s="121">
        <v>5.1339130000000002E-9</v>
      </c>
      <c r="BC354" s="121">
        <v>4.0831304000000001E-6</v>
      </c>
      <c r="BD354" s="121">
        <v>1.1707826E-9</v>
      </c>
      <c r="BE354" s="121">
        <v>4.7561738999999997E-9</v>
      </c>
      <c r="BF354" s="121">
        <v>0</v>
      </c>
      <c r="BG354" s="121">
        <v>0</v>
      </c>
      <c r="BH354" s="121">
        <v>0</v>
      </c>
      <c r="BI354" s="121">
        <v>0</v>
      </c>
      <c r="BJ354" s="121">
        <v>0</v>
      </c>
      <c r="BK354" s="121">
        <v>0</v>
      </c>
      <c r="BL354" s="121">
        <v>0</v>
      </c>
      <c r="BM354" s="121">
        <v>0</v>
      </c>
      <c r="BN354" s="121">
        <v>0</v>
      </c>
      <c r="BO354" s="121">
        <v>0.31220799999999999</v>
      </c>
      <c r="BP354" s="121">
        <v>0</v>
      </c>
      <c r="BQ354" s="121">
        <v>0</v>
      </c>
      <c r="BR354" s="121">
        <v>0</v>
      </c>
      <c r="BT354" s="71">
        <v>2.0768107E-4</v>
      </c>
      <c r="BU354" s="71">
        <v>3.2790499999999997E-5</v>
      </c>
      <c r="BV354" s="71">
        <v>6.3039041999999999E-5</v>
      </c>
      <c r="BW354" s="71">
        <v>9.1210021999999995E-8</v>
      </c>
      <c r="BX354" s="71">
        <v>2.7010662000000001E-5</v>
      </c>
      <c r="BY354" s="71">
        <v>0</v>
      </c>
      <c r="BZ354" s="71">
        <v>0</v>
      </c>
      <c r="CA354" s="71">
        <v>0</v>
      </c>
      <c r="CB354" s="71">
        <v>0</v>
      </c>
      <c r="CC354" s="71">
        <v>2.7823770999999999E-7</v>
      </c>
      <c r="CD354" s="71">
        <v>0</v>
      </c>
      <c r="CE354" s="71">
        <v>0</v>
      </c>
      <c r="CF354" s="71">
        <v>0</v>
      </c>
      <c r="CG354" s="71">
        <v>3.8750590999999997E-5</v>
      </c>
      <c r="CH354" s="71">
        <v>4.572083E-5</v>
      </c>
      <c r="CI354" s="71">
        <v>0</v>
      </c>
      <c r="CJ354" s="71">
        <v>0</v>
      </c>
      <c r="CL354" s="186">
        <v>0</v>
      </c>
      <c r="CM354" s="186">
        <v>2.2608695999999999</v>
      </c>
      <c r="CN354" s="187">
        <v>0</v>
      </c>
      <c r="CO354" s="186">
        <v>2.2434783E-2</v>
      </c>
      <c r="CP354" s="186">
        <v>0</v>
      </c>
      <c r="CQ354" s="186">
        <v>0</v>
      </c>
      <c r="CR354" s="186">
        <v>1.3710141999999999E-3</v>
      </c>
      <c r="CS354" s="186">
        <v>0</v>
      </c>
      <c r="CT354" s="186">
        <v>0</v>
      </c>
      <c r="CU354" s="186">
        <v>0</v>
      </c>
      <c r="CW354" s="84"/>
      <c r="CX354" s="161"/>
    </row>
    <row r="355" spans="1:102" ht="14.4">
      <c r="A355" t="s">
        <v>2246</v>
      </c>
      <c r="B355" s="92" t="s">
        <v>520</v>
      </c>
      <c r="C355" s="126" t="str">
        <f t="shared" si="73"/>
        <v>A.040.13.104</v>
      </c>
      <c r="D355" s="11" t="s">
        <v>1714</v>
      </c>
      <c r="E355" s="125" t="s">
        <v>878</v>
      </c>
      <c r="F355" s="128" t="str">
        <f t="shared" si="74"/>
        <v>Water based paint white</v>
      </c>
      <c r="G355" s="131">
        <f t="shared" si="84"/>
        <v>2.5102667737368001</v>
      </c>
      <c r="H355" s="183">
        <f t="shared" si="85"/>
        <v>0.16648570657</v>
      </c>
      <c r="I355" s="183">
        <f t="shared" si="86"/>
        <v>0.23364051176680001</v>
      </c>
      <c r="J355" s="184">
        <f t="shared" si="87"/>
        <v>1.6294865154</v>
      </c>
      <c r="K355" s="183">
        <v>0.48065404</v>
      </c>
      <c r="L355" s="146">
        <v>0.18936711000000001</v>
      </c>
      <c r="M355" s="146">
        <v>4.3574242999999999E-2</v>
      </c>
      <c r="N355" s="146">
        <v>0.16524468</v>
      </c>
      <c r="O355" s="146">
        <v>1.0150793E-3</v>
      </c>
      <c r="P355" s="146">
        <v>1.2081245E-4</v>
      </c>
      <c r="Q355" s="188">
        <v>1.0513482E-4</v>
      </c>
      <c r="R355" s="146">
        <v>6.9389698000000004E-4</v>
      </c>
      <c r="S355" s="146">
        <v>1.6277488</v>
      </c>
      <c r="T355" s="146">
        <v>0</v>
      </c>
      <c r="U355" s="146">
        <v>1.7377154000000001E-3</v>
      </c>
      <c r="V355" s="188">
        <v>5.2617867999999997E-6</v>
      </c>
      <c r="W355" s="146">
        <v>0</v>
      </c>
      <c r="X355" s="146">
        <v>0</v>
      </c>
      <c r="Z355" s="157">
        <f t="shared" si="78"/>
        <v>3.2043602666666668</v>
      </c>
      <c r="AB355" s="131">
        <f t="shared" si="79"/>
        <v>0.48065404</v>
      </c>
      <c r="AC355" s="131">
        <f t="shared" si="80"/>
        <v>0.40012095655000002</v>
      </c>
      <c r="AD355" s="131">
        <f t="shared" si="81"/>
        <v>0.23363524998000001</v>
      </c>
      <c r="AE355" s="131">
        <f t="shared" si="82"/>
        <v>0.23364051176680001</v>
      </c>
      <c r="AF355" s="131">
        <f t="shared" si="83"/>
        <v>1.6294865154</v>
      </c>
      <c r="AH355">
        <v>52.532057999999999</v>
      </c>
      <c r="AI355" s="71">
        <v>52.221590999999997</v>
      </c>
      <c r="AJ355" s="71">
        <v>0.21586527</v>
      </c>
      <c r="AK355" s="71">
        <v>0</v>
      </c>
      <c r="AL355" s="71">
        <v>0</v>
      </c>
      <c r="AM355" s="71">
        <v>5.2878999000000003E-2</v>
      </c>
      <c r="AN355" s="71">
        <v>4.1722898000000001E-2</v>
      </c>
      <c r="AP355" s="129">
        <v>0.11447826999999999</v>
      </c>
      <c r="AQ355" s="129">
        <v>0.1073062</v>
      </c>
      <c r="AR355" s="129">
        <v>3.7824410000000001E-3</v>
      </c>
      <c r="AS355" s="129">
        <v>3.3896268E-3</v>
      </c>
      <c r="AT355" s="172">
        <f t="shared" si="75"/>
        <v>6.4332254720580012E-6</v>
      </c>
      <c r="AU355" s="172">
        <f t="shared" si="76"/>
        <v>1.398831735220088E-8</v>
      </c>
      <c r="AV355" s="185">
        <f t="shared" si="77"/>
        <v>0.47473764200000002</v>
      </c>
      <c r="AW355" s="121">
        <v>2.9736463E-6</v>
      </c>
      <c r="AX355" s="121">
        <v>8.9722087999999996E-9</v>
      </c>
      <c r="AY355" s="121">
        <v>2.4513356E-13</v>
      </c>
      <c r="AZ355" s="121">
        <v>0</v>
      </c>
      <c r="BA355" s="121">
        <v>0</v>
      </c>
      <c r="BB355" s="121">
        <v>4.4281253000000002E-9</v>
      </c>
      <c r="BC355" s="121">
        <v>3.4550096000000001E-6</v>
      </c>
      <c r="BD355" s="121">
        <v>1.0098286E-9</v>
      </c>
      <c r="BE355" s="121">
        <v>4.0059697999999999E-9</v>
      </c>
      <c r="BF355" s="121">
        <v>0</v>
      </c>
      <c r="BG355" s="121">
        <v>0</v>
      </c>
      <c r="BH355" s="121">
        <v>5.9921254E-14</v>
      </c>
      <c r="BI355" s="121">
        <v>4.1767820999999996E-15</v>
      </c>
      <c r="BJ355" s="121">
        <v>9.2060477999999994E-16</v>
      </c>
      <c r="BK355" s="121">
        <v>1.6660388000000002E-11</v>
      </c>
      <c r="BL355" s="121">
        <v>1.2478637E-10</v>
      </c>
      <c r="BM355" s="121">
        <v>0</v>
      </c>
      <c r="BN355" s="121">
        <v>2.1770872E-2</v>
      </c>
      <c r="BO355" s="121">
        <v>0.45296677000000002</v>
      </c>
      <c r="BP355" s="121">
        <v>0</v>
      </c>
      <c r="BQ355" s="121">
        <v>0</v>
      </c>
      <c r="BR355" s="121">
        <v>0</v>
      </c>
      <c r="BT355" s="71">
        <v>2.3645495000000001E-4</v>
      </c>
      <c r="BU355" s="71">
        <v>2.7618366E-5</v>
      </c>
      <c r="BV355" s="71">
        <v>8.9346066999999998E-5</v>
      </c>
      <c r="BW355" s="71">
        <v>1.5997706000000001E-7</v>
      </c>
      <c r="BX355" s="71">
        <v>2.3658774999999999E-5</v>
      </c>
      <c r="BY355" s="71">
        <v>0</v>
      </c>
      <c r="BZ355" s="71">
        <v>0</v>
      </c>
      <c r="CA355" s="71">
        <v>0</v>
      </c>
      <c r="CB355" s="71">
        <v>1.6796693E-7</v>
      </c>
      <c r="CC355" s="71">
        <v>3.3339645999999998E-7</v>
      </c>
      <c r="CD355" s="71">
        <v>0</v>
      </c>
      <c r="CE355" s="71">
        <v>0</v>
      </c>
      <c r="CF355" s="71">
        <v>0</v>
      </c>
      <c r="CG355" s="71">
        <v>3.3380212999999998E-5</v>
      </c>
      <c r="CH355" s="71">
        <v>6.1786645000000005E-5</v>
      </c>
      <c r="CI355" s="71">
        <v>3.5473438999999999E-9</v>
      </c>
      <c r="CJ355" s="71">
        <v>0</v>
      </c>
      <c r="CL355" s="186">
        <v>0</v>
      </c>
      <c r="CM355" s="186">
        <v>3.2043602999999998</v>
      </c>
      <c r="CN355" s="187">
        <v>0</v>
      </c>
      <c r="CO355" s="186">
        <v>1.8896084E-2</v>
      </c>
      <c r="CP355" s="186">
        <v>2.8623008999999999E-11</v>
      </c>
      <c r="CQ355" s="186">
        <v>3.3373914999999998E-9</v>
      </c>
      <c r="CR355" s="186">
        <v>1.1800742E-3</v>
      </c>
      <c r="CS355" s="186">
        <v>3.5064978000000002E-3</v>
      </c>
      <c r="CT355" s="186">
        <v>0</v>
      </c>
      <c r="CU355" s="186">
        <v>0</v>
      </c>
      <c r="CW355" s="84"/>
      <c r="CX355" s="163"/>
    </row>
    <row r="356" spans="1:102" ht="14.4">
      <c r="B356" s="92"/>
      <c r="C356" s="126"/>
      <c r="D356" s="11"/>
      <c r="E356" s="125"/>
      <c r="J356" s="158"/>
      <c r="Q356" s="4"/>
      <c r="V356" s="4"/>
      <c r="AT356" s="4"/>
      <c r="AU356" s="4"/>
      <c r="AV356" s="16"/>
      <c r="CN356" s="97"/>
      <c r="CW356" s="90"/>
      <c r="CX356" s="165"/>
    </row>
    <row r="357" spans="1:102" ht="14.4">
      <c r="B357" s="92"/>
      <c r="C357" s="126"/>
      <c r="D357" s="1" t="s">
        <v>1715</v>
      </c>
      <c r="E357" s="125"/>
      <c r="J357" s="158"/>
      <c r="Q357" s="4"/>
      <c r="V357" s="4"/>
      <c r="AT357" s="4"/>
      <c r="AU357" s="4"/>
      <c r="AV357" s="16"/>
      <c r="CN357" s="97"/>
      <c r="CW357" s="90"/>
      <c r="CX357" s="165"/>
    </row>
    <row r="358" spans="1:102" ht="14.4">
      <c r="A358" t="s">
        <v>2247</v>
      </c>
      <c r="B358" s="92" t="s">
        <v>1036</v>
      </c>
      <c r="C358" s="126" t="str">
        <f t="shared" si="73"/>
        <v>A.050.04.101</v>
      </c>
      <c r="D358" s="11" t="s">
        <v>1715</v>
      </c>
      <c r="E358" s="125" t="s">
        <v>1716</v>
      </c>
      <c r="F358" s="128" t="str">
        <f t="shared" si="74"/>
        <v>AA cell battery (Alkaline)</v>
      </c>
      <c r="G358" s="131">
        <f t="shared" si="84"/>
        <v>2.8670092893872158E-2</v>
      </c>
      <c r="H358" s="183">
        <f t="shared" si="85"/>
        <v>3.9353944371000003E-3</v>
      </c>
      <c r="I358" s="183">
        <f t="shared" si="86"/>
        <v>7.2266036711019993E-3</v>
      </c>
      <c r="J358" s="184">
        <f t="shared" si="87"/>
        <v>9.2781963856701614E-3</v>
      </c>
      <c r="K358" s="183">
        <v>8.2298983999999995E-3</v>
      </c>
      <c r="L358" s="146">
        <v>2.9692694000000002E-3</v>
      </c>
      <c r="M358" s="146">
        <v>1.3022343999999999E-3</v>
      </c>
      <c r="N358" s="146">
        <v>8.1488090999999997E-4</v>
      </c>
      <c r="O358" s="146">
        <v>3.9018360999999997E-6</v>
      </c>
      <c r="P358" s="146">
        <v>3.0353465000000001E-3</v>
      </c>
      <c r="Q358" s="188">
        <v>8.1265190999999998E-5</v>
      </c>
      <c r="R358" s="188">
        <v>2.7752091999999999E-3</v>
      </c>
      <c r="S358" s="146">
        <v>8.8422137000000005E-3</v>
      </c>
      <c r="T358" s="146">
        <v>1.7986289E-4</v>
      </c>
      <c r="U358" s="188">
        <v>4.3598182999999999E-4</v>
      </c>
      <c r="V358" s="146">
        <v>2.7781101999999999E-8</v>
      </c>
      <c r="W358" s="146">
        <v>8.5566227E-10</v>
      </c>
      <c r="X358" s="146">
        <v>7.8917022999999996E-15</v>
      </c>
      <c r="Z358" s="157">
        <f t="shared" si="78"/>
        <v>5.486598933333333E-2</v>
      </c>
      <c r="AB358" s="131">
        <f t="shared" si="79"/>
        <v>8.2298983999999995E-3</v>
      </c>
      <c r="AC358" s="131">
        <f t="shared" si="80"/>
        <v>1.0982107437099998E-2</v>
      </c>
      <c r="AD358" s="131">
        <f t="shared" si="81"/>
        <v>7.0467138556622698E-3</v>
      </c>
      <c r="AE358" s="131">
        <f t="shared" si="82"/>
        <v>7.2266036711020002E-3</v>
      </c>
      <c r="AF358" s="131">
        <f t="shared" si="83"/>
        <v>9.2781955300078912E-3</v>
      </c>
      <c r="AH358">
        <v>0.52731612000000005</v>
      </c>
      <c r="AI358" s="71">
        <v>0.45685849000000001</v>
      </c>
      <c r="AJ358" s="71">
        <v>5.5320850999999997E-2</v>
      </c>
      <c r="AK358" s="71">
        <v>0</v>
      </c>
      <c r="AL358" s="71">
        <v>3.2966655E-3</v>
      </c>
      <c r="AM358" s="71">
        <v>7.9035365000000007E-3</v>
      </c>
      <c r="AN358" s="71">
        <v>3.9365859999999997E-3</v>
      </c>
      <c r="AP358" s="129">
        <v>2.7564394999999998E-2</v>
      </c>
      <c r="AQ358" s="129">
        <v>2.7465765E-2</v>
      </c>
      <c r="AR358" s="129">
        <v>6.8601471000000004E-5</v>
      </c>
      <c r="AS358" s="129">
        <v>3.0028050000000001E-5</v>
      </c>
      <c r="AT358" s="172">
        <f t="shared" si="75"/>
        <v>1.6466286285303399E-6</v>
      </c>
      <c r="AU358" s="172">
        <f t="shared" si="76"/>
        <v>2.5370366628791065E-10</v>
      </c>
      <c r="AV358" s="185">
        <f t="shared" si="77"/>
        <v>4.2056092399999998E-3</v>
      </c>
      <c r="AW358" s="121">
        <v>5.0932131999999998E-8</v>
      </c>
      <c r="AX358" s="121">
        <v>1.5367504000000001E-10</v>
      </c>
      <c r="AY358" s="121">
        <v>4.1985971999999997E-15</v>
      </c>
      <c r="AZ358" s="121">
        <v>3.0415033999999999E-13</v>
      </c>
      <c r="BA358" s="121">
        <v>0</v>
      </c>
      <c r="BB358" s="121">
        <v>1.0998138E-10</v>
      </c>
      <c r="BC358" s="121">
        <v>6.0329705E-8</v>
      </c>
      <c r="BD358" s="121">
        <v>1.5813333E-11</v>
      </c>
      <c r="BE358" s="121">
        <v>6.9720495999999995E-11</v>
      </c>
      <c r="BF358" s="121">
        <v>8.8941973000000007E-12</v>
      </c>
      <c r="BG358" s="121">
        <v>2.7398507E-15</v>
      </c>
      <c r="BH358" s="121">
        <v>3.8807075000000001E-13</v>
      </c>
      <c r="BI358" s="121">
        <v>4.2531708999999999E-12</v>
      </c>
      <c r="BJ358" s="121">
        <v>9.5241988999999995E-13</v>
      </c>
      <c r="BK358" s="121">
        <v>1.5294658E-6</v>
      </c>
      <c r="BL358" s="121">
        <v>5.7907060000000001E-9</v>
      </c>
      <c r="BM358" s="121">
        <v>1.0661296E-23</v>
      </c>
      <c r="BN358" s="121">
        <v>2.7820744000000002E-4</v>
      </c>
      <c r="BO358" s="121">
        <v>3.9274017999999999E-3</v>
      </c>
      <c r="BP358" s="121">
        <v>0</v>
      </c>
      <c r="BQ358" s="121">
        <v>0</v>
      </c>
      <c r="BR358" s="121">
        <v>0</v>
      </c>
      <c r="BT358" s="71">
        <v>1.0516845E-5</v>
      </c>
      <c r="BU358" s="71">
        <v>5.1603492999999999E-7</v>
      </c>
      <c r="BV358" s="71">
        <v>1.5298094E-6</v>
      </c>
      <c r="BW358" s="71">
        <v>3.2511744000000002E-7</v>
      </c>
      <c r="BX358" s="71">
        <v>3.7630438999999999E-7</v>
      </c>
      <c r="BY358" s="71">
        <v>7.2867045000000004E-8</v>
      </c>
      <c r="BZ358" s="71">
        <v>2.2561435E-7</v>
      </c>
      <c r="CA358" s="71">
        <v>1.0553492E-7</v>
      </c>
      <c r="CB358" s="71">
        <v>4.0742165E-6</v>
      </c>
      <c r="CC358" s="71">
        <v>5.4526286E-8</v>
      </c>
      <c r="CD358" s="71">
        <v>0</v>
      </c>
      <c r="CE358" s="71">
        <v>2.3576096E-20</v>
      </c>
      <c r="CF358" s="71">
        <v>1.9304015E-16</v>
      </c>
      <c r="CG358" s="71">
        <v>1.8294074000000001E-7</v>
      </c>
      <c r="CH358" s="71">
        <v>6.2587237999999998E-7</v>
      </c>
      <c r="CI358" s="71">
        <v>2.4280069999999999E-6</v>
      </c>
      <c r="CJ358" s="71">
        <v>0</v>
      </c>
      <c r="CL358" s="186">
        <v>1.6339182E-16</v>
      </c>
      <c r="CM358" s="186">
        <v>5.4854541E-2</v>
      </c>
      <c r="CN358" s="187">
        <v>2.8695411999999998E-3</v>
      </c>
      <c r="CO358" s="186">
        <v>3.6901086E-4</v>
      </c>
      <c r="CP358" s="186">
        <v>6.5640002000000005E-7</v>
      </c>
      <c r="CQ358" s="186">
        <v>7.4418222000000001E-9</v>
      </c>
      <c r="CR358" s="186">
        <v>1.8440037000000001E-5</v>
      </c>
      <c r="CS358" s="186">
        <v>6.6939793999999999</v>
      </c>
      <c r="CT358" s="186">
        <v>5.9084845000000004E-6</v>
      </c>
      <c r="CU358" s="186">
        <v>2.5389105000000001E-5</v>
      </c>
      <c r="CW358" s="84"/>
      <c r="CX358" s="165"/>
    </row>
    <row r="359" spans="1:102" ht="14.4">
      <c r="A359" t="s">
        <v>1037</v>
      </c>
      <c r="B359" s="92" t="s">
        <v>1036</v>
      </c>
      <c r="C359" s="126" t="str">
        <f t="shared" si="73"/>
        <v>A.050.04.102</v>
      </c>
      <c r="D359" s="11" t="s">
        <v>1715</v>
      </c>
      <c r="E359" s="125" t="s">
        <v>1716</v>
      </c>
      <c r="F359" s="128" t="str">
        <f t="shared" si="74"/>
        <v>AA cell battery (Li-ion)</v>
      </c>
      <c r="G359" s="131">
        <f t="shared" si="84"/>
        <v>0.18281818932799998</v>
      </c>
      <c r="H359" s="183">
        <f t="shared" si="85"/>
        <v>7.8365892079999989E-3</v>
      </c>
      <c r="I359" s="183">
        <f t="shared" si="86"/>
        <v>7.992975292E-2</v>
      </c>
      <c r="J359" s="184">
        <f t="shared" si="87"/>
        <v>6.8178785199999994E-2</v>
      </c>
      <c r="K359" s="183">
        <v>2.6873062E-2</v>
      </c>
      <c r="L359" s="188">
        <v>7.5523707999999995E-2</v>
      </c>
      <c r="M359" s="188">
        <v>3.5979019E-3</v>
      </c>
      <c r="N359" s="188">
        <v>6.6525318E-3</v>
      </c>
      <c r="O359" s="188">
        <v>1.09874E-3</v>
      </c>
      <c r="P359" s="188">
        <v>3.2403283000000002E-5</v>
      </c>
      <c r="Q359" s="188">
        <v>5.2914124999999997E-5</v>
      </c>
      <c r="R359" s="188">
        <v>8.0653622000000005E-4</v>
      </c>
      <c r="S359" s="146">
        <v>6.6310339999999995E-2</v>
      </c>
      <c r="T359" s="146">
        <v>1.6068E-6</v>
      </c>
      <c r="U359" s="188">
        <v>1.8684451999999999E-3</v>
      </c>
      <c r="V359" s="188">
        <v>0</v>
      </c>
      <c r="W359" s="188">
        <v>0</v>
      </c>
      <c r="X359" s="146">
        <v>0</v>
      </c>
      <c r="Z359" s="157">
        <f t="shared" si="78"/>
        <v>0.17915374666666667</v>
      </c>
      <c r="AB359" s="131">
        <f t="shared" si="79"/>
        <v>2.6873062E-2</v>
      </c>
      <c r="AC359" s="131">
        <f t="shared" si="80"/>
        <v>8.7764735327999999E-2</v>
      </c>
      <c r="AD359" s="131">
        <f t="shared" si="81"/>
        <v>7.9928146120000002E-2</v>
      </c>
      <c r="AE359" s="131">
        <f t="shared" si="82"/>
        <v>7.992975292E-2</v>
      </c>
      <c r="AF359" s="131">
        <f t="shared" si="83"/>
        <v>6.8178785199999994E-2</v>
      </c>
      <c r="AH359">
        <v>3.2512783999999999</v>
      </c>
      <c r="AI359" s="71">
        <v>2.9314534000000001</v>
      </c>
      <c r="AJ359" s="71">
        <v>0.23210500000000001</v>
      </c>
      <c r="AK359" s="71">
        <v>0</v>
      </c>
      <c r="AL359" s="71">
        <v>0</v>
      </c>
      <c r="AM359" s="71">
        <v>0</v>
      </c>
      <c r="AN359" s="71">
        <v>8.7720000000000006E-2</v>
      </c>
      <c r="AP359" s="129">
        <v>2.6771540999999999E-2</v>
      </c>
      <c r="AQ359" s="129">
        <v>2.5943857000000001E-2</v>
      </c>
      <c r="AR359" s="129">
        <v>5.7865656999999998E-4</v>
      </c>
      <c r="AS359" s="129">
        <v>2.4902791999999998E-4</v>
      </c>
      <c r="AT359" s="172">
        <f t="shared" si="75"/>
        <v>1.5553871283414001E-6</v>
      </c>
      <c r="AU359" s="172">
        <f t="shared" si="76"/>
        <v>2.1400020878220397E-9</v>
      </c>
      <c r="AV359" s="185">
        <f t="shared" si="77"/>
        <v>3.4877859099999999E-2</v>
      </c>
      <c r="AW359" s="121">
        <v>1.6625468000000001E-7</v>
      </c>
      <c r="AX359" s="121">
        <v>5.0163050000000001E-10</v>
      </c>
      <c r="AY359" s="121">
        <v>1.3705262E-14</v>
      </c>
      <c r="AZ359" s="121">
        <v>0</v>
      </c>
      <c r="BA359" s="121">
        <v>0</v>
      </c>
      <c r="BB359" s="121">
        <v>1.7827046E-10</v>
      </c>
      <c r="BC359" s="121">
        <v>1.3888172000000001E-6</v>
      </c>
      <c r="BD359" s="121">
        <v>4.0654361E-11</v>
      </c>
      <c r="BE359" s="121">
        <v>1.5976676E-9</v>
      </c>
      <c r="BF359" s="121">
        <v>0</v>
      </c>
      <c r="BG359" s="121">
        <v>0</v>
      </c>
      <c r="BH359" s="121">
        <v>3.0151586000000001E-14</v>
      </c>
      <c r="BI359" s="121">
        <v>4.8447953000000002E-15</v>
      </c>
      <c r="BJ359" s="121">
        <v>9.2517874000000001E-16</v>
      </c>
      <c r="BK359" s="121">
        <v>6.1397713999999998E-12</v>
      </c>
      <c r="BL359" s="121">
        <v>1.3083810999999999E-10</v>
      </c>
      <c r="BM359" s="121">
        <v>0</v>
      </c>
      <c r="BN359" s="121">
        <v>5.5633250999999996E-3</v>
      </c>
      <c r="BO359" s="121">
        <v>2.9314534E-2</v>
      </c>
      <c r="BP359" s="121">
        <v>0</v>
      </c>
      <c r="BQ359" s="121">
        <v>0</v>
      </c>
      <c r="BR359" s="121">
        <v>0</v>
      </c>
      <c r="BT359" s="71">
        <v>3.2140885000000002E-5</v>
      </c>
      <c r="BU359" s="71">
        <v>1.1014803E-5</v>
      </c>
      <c r="BV359" s="71">
        <v>4.9952819000000003E-6</v>
      </c>
      <c r="BW359" s="71">
        <v>9.7653912999999998E-8</v>
      </c>
      <c r="BX359" s="71">
        <v>1.0056733E-5</v>
      </c>
      <c r="BY359" s="71">
        <v>0</v>
      </c>
      <c r="BZ359" s="71">
        <v>0</v>
      </c>
      <c r="CA359" s="71">
        <v>0</v>
      </c>
      <c r="CB359" s="71">
        <v>4.6930627999999999E-8</v>
      </c>
      <c r="CC359" s="71">
        <v>7.2386581E-8</v>
      </c>
      <c r="CD359" s="71">
        <v>0</v>
      </c>
      <c r="CE359" s="71">
        <v>0</v>
      </c>
      <c r="CF359" s="71">
        <v>0</v>
      </c>
      <c r="CG359" s="71">
        <v>1.9866732000000002E-6</v>
      </c>
      <c r="CH359" s="71">
        <v>3.8704221000000004E-6</v>
      </c>
      <c r="CI359" s="71">
        <v>9.3360402000000004E-13</v>
      </c>
      <c r="CJ359" s="71">
        <v>0</v>
      </c>
      <c r="CL359" s="186">
        <v>0</v>
      </c>
      <c r="CM359" s="186">
        <v>0.17915375</v>
      </c>
      <c r="CN359" s="187">
        <v>0</v>
      </c>
      <c r="CO359" s="186">
        <v>7.5361680000000002E-3</v>
      </c>
      <c r="CP359" s="186">
        <v>1.4514613000000001E-11</v>
      </c>
      <c r="CQ359" s="186">
        <v>1.7798750999999999E-9</v>
      </c>
      <c r="CR359" s="186">
        <v>4.8794352E-4</v>
      </c>
      <c r="CS359" s="186">
        <v>4.0419484000000002E-3</v>
      </c>
      <c r="CT359" s="186">
        <v>0</v>
      </c>
      <c r="CU359" s="186">
        <v>0</v>
      </c>
      <c r="CW359" s="84"/>
      <c r="CX359" s="163"/>
    </row>
    <row r="360" spans="1:102" ht="14.4">
      <c r="A360" t="s">
        <v>2248</v>
      </c>
      <c r="B360" s="92" t="s">
        <v>1036</v>
      </c>
      <c r="C360" s="126" t="str">
        <f t="shared" ref="C360:C439" si="88">MID(A360,1,12)</f>
        <v>A.050.04.103</v>
      </c>
      <c r="D360" s="11" t="s">
        <v>1715</v>
      </c>
      <c r="E360" s="125" t="s">
        <v>1716</v>
      </c>
      <c r="F360" s="128" t="str">
        <f t="shared" ref="F360:F439" si="89">MID(A360, 21,85)</f>
        <v>Computer desktop -  including 27 inch display</v>
      </c>
      <c r="G360" s="131">
        <f t="shared" si="84"/>
        <v>172.73827425708933</v>
      </c>
      <c r="H360" s="183">
        <f t="shared" si="85"/>
        <v>6.9011316099999993</v>
      </c>
      <c r="I360" s="183">
        <f t="shared" si="86"/>
        <v>13.7601312887</v>
      </c>
      <c r="J360" s="184">
        <f t="shared" si="87"/>
        <v>8.8246913583893232</v>
      </c>
      <c r="K360" s="183">
        <v>143.25232</v>
      </c>
      <c r="L360" s="146">
        <v>4.7580264999999997</v>
      </c>
      <c r="M360" s="146">
        <v>6.2690688000000003</v>
      </c>
      <c r="N360" s="146">
        <v>5.8091818999999996</v>
      </c>
      <c r="O360" s="188">
        <v>0.71573365</v>
      </c>
      <c r="P360" s="188">
        <v>0.11378997</v>
      </c>
      <c r="Q360" s="188">
        <v>0.26242609</v>
      </c>
      <c r="R360" s="146">
        <v>1.843232</v>
      </c>
      <c r="S360" s="188">
        <v>7.4249359000000004</v>
      </c>
      <c r="T360" s="188">
        <v>0.88612250999999997</v>
      </c>
      <c r="U360" s="146">
        <v>1.3997549</v>
      </c>
      <c r="V360" s="188">
        <v>3.6814787E-3</v>
      </c>
      <c r="W360" s="188">
        <v>5.5660584E-7</v>
      </c>
      <c r="X360" s="146">
        <v>1.7834823E-9</v>
      </c>
      <c r="Z360" s="157">
        <f t="shared" si="78"/>
        <v>955.01546666666673</v>
      </c>
      <c r="AB360" s="131">
        <f t="shared" si="79"/>
        <v>143.25232</v>
      </c>
      <c r="AC360" s="131">
        <f t="shared" si="80"/>
        <v>19.77145891</v>
      </c>
      <c r="AD360" s="131">
        <f t="shared" si="81"/>
        <v>12.87032785660584</v>
      </c>
      <c r="AE360" s="131">
        <f t="shared" si="82"/>
        <v>13.7601312887</v>
      </c>
      <c r="AF360" s="131">
        <f t="shared" si="83"/>
        <v>8.8246908017834826</v>
      </c>
      <c r="AH360">
        <v>14038.593999999999</v>
      </c>
      <c r="AI360" s="71">
        <v>13788.887000000001</v>
      </c>
      <c r="AJ360" s="71">
        <v>174.84791999999999</v>
      </c>
      <c r="AK360" s="71">
        <v>0</v>
      </c>
      <c r="AL360" s="71">
        <v>1.8682418000000001</v>
      </c>
      <c r="AM360" s="71">
        <v>41.393624000000003</v>
      </c>
      <c r="AN360" s="71">
        <v>31.596920999999998</v>
      </c>
      <c r="AP360" s="129">
        <v>19.229620000000001</v>
      </c>
      <c r="AQ360" s="129">
        <v>17.473590000000002</v>
      </c>
      <c r="AR360" s="129">
        <v>0.77045498999999995</v>
      </c>
      <c r="AS360" s="129">
        <v>0.98557468999999998</v>
      </c>
      <c r="AT360" s="172">
        <f t="shared" si="75"/>
        <v>1.0475773239060899E-3</v>
      </c>
      <c r="AU360" s="172">
        <f t="shared" si="76"/>
        <v>2.8493157513364695E-6</v>
      </c>
      <c r="AV360" s="185">
        <f t="shared" si="77"/>
        <v>138.03567340000001</v>
      </c>
      <c r="AW360" s="121">
        <v>8.86257E-4</v>
      </c>
      <c r="AX360" s="121">
        <v>2.6740512999999999E-6</v>
      </c>
      <c r="AY360" s="121">
        <v>7.3058900000000002E-11</v>
      </c>
      <c r="AZ360" s="121">
        <v>1.1787608999999999E-10</v>
      </c>
      <c r="BA360" s="121">
        <v>0</v>
      </c>
      <c r="BB360" s="121">
        <v>1.8787662999999999E-7</v>
      </c>
      <c r="BC360" s="121">
        <v>1.0082716E-4</v>
      </c>
      <c r="BD360" s="121">
        <v>3.9470323000000002E-8</v>
      </c>
      <c r="BE360" s="121">
        <v>1.0479727E-7</v>
      </c>
      <c r="BF360" s="121">
        <v>1.8442719999999999E-8</v>
      </c>
      <c r="BG360" s="121">
        <v>6.6855668999999996E-13</v>
      </c>
      <c r="BH360" s="121">
        <v>2.1214384E-10</v>
      </c>
      <c r="BI360" s="121">
        <v>1.0278326999999999E-8</v>
      </c>
      <c r="BJ360" s="121">
        <v>1.9898299999999999E-9</v>
      </c>
      <c r="BK360" s="121">
        <v>6.0619243999999999E-6</v>
      </c>
      <c r="BL360" s="121">
        <v>5.4243244999999999E-5</v>
      </c>
      <c r="BM360" s="121">
        <v>1.1003978000000001E-13</v>
      </c>
      <c r="BN360" s="121">
        <v>0.31377339999999998</v>
      </c>
      <c r="BO360" s="121">
        <v>137.72190000000001</v>
      </c>
      <c r="BP360" s="121">
        <v>0</v>
      </c>
      <c r="BQ360" s="121">
        <v>0</v>
      </c>
      <c r="BR360" s="121">
        <v>0</v>
      </c>
      <c r="BT360" s="71">
        <v>5.8018786000000003E-2</v>
      </c>
      <c r="BU360" s="71">
        <v>7.3661137999999997E-4</v>
      </c>
      <c r="BV360" s="71">
        <v>2.6628365000000001E-2</v>
      </c>
      <c r="BW360" s="71">
        <v>2.1868294999999999E-4</v>
      </c>
      <c r="BX360" s="71">
        <v>1.2294445000000001E-3</v>
      </c>
      <c r="BY360" s="71">
        <v>2.763172E-5</v>
      </c>
      <c r="BZ360" s="71">
        <v>4.6289033999999998E-4</v>
      </c>
      <c r="CA360" s="71">
        <v>4.5368070000000001E-5</v>
      </c>
      <c r="CB360" s="71">
        <v>1.6167303E-4</v>
      </c>
      <c r="CC360" s="71">
        <v>2.1503015E-4</v>
      </c>
      <c r="CD360" s="71">
        <v>0</v>
      </c>
      <c r="CE360" s="71">
        <v>2.4333893999999999E-10</v>
      </c>
      <c r="CF360" s="71">
        <v>4.3707435E-9</v>
      </c>
      <c r="CG360" s="71">
        <v>1.1554323E-3</v>
      </c>
      <c r="CH360" s="71">
        <v>1.7030811E-2</v>
      </c>
      <c r="CI360" s="71">
        <v>1.0106841E-2</v>
      </c>
      <c r="CJ360" s="71">
        <v>0</v>
      </c>
      <c r="CL360" s="186">
        <v>3.6994568999999998E-9</v>
      </c>
      <c r="CM360" s="186">
        <v>955.01409000000001</v>
      </c>
      <c r="CN360" s="187">
        <v>1.0768219999999999</v>
      </c>
      <c r="CO360" s="186">
        <v>0.50874282999999998</v>
      </c>
      <c r="CP360" s="186">
        <v>2.6259139000000002E-6</v>
      </c>
      <c r="CQ360" s="186">
        <v>4.6193979999999997E-5</v>
      </c>
      <c r="CR360" s="186">
        <v>4.7268869999999998E-2</v>
      </c>
      <c r="CS360" s="186">
        <v>4245.558</v>
      </c>
      <c r="CT360" s="186">
        <v>1.2253384000000001E-2</v>
      </c>
      <c r="CU360" s="186">
        <v>1.0590014E-2</v>
      </c>
      <c r="CW360" s="84"/>
      <c r="CX360" s="165"/>
    </row>
    <row r="361" spans="1:102" ht="14.4">
      <c r="A361" t="s">
        <v>2249</v>
      </c>
      <c r="B361" s="92" t="s">
        <v>1036</v>
      </c>
      <c r="C361" s="126" t="str">
        <f t="shared" si="88"/>
        <v>A.050.04.104</v>
      </c>
      <c r="D361" s="11" t="s">
        <v>1715</v>
      </c>
      <c r="E361" s="125" t="s">
        <v>1716</v>
      </c>
      <c r="F361" s="128" t="str">
        <f t="shared" si="89"/>
        <v>Computer laptop - 15 inch display</v>
      </c>
      <c r="G361" s="131">
        <f t="shared" si="84"/>
        <v>85.603824984689311</v>
      </c>
      <c r="H361" s="183">
        <f t="shared" si="85"/>
        <v>3.4073673819999999</v>
      </c>
      <c r="I361" s="183">
        <f t="shared" si="86"/>
        <v>8.5917335943000008</v>
      </c>
      <c r="J361" s="184">
        <f t="shared" si="87"/>
        <v>7.8164920083893223</v>
      </c>
      <c r="K361" s="183">
        <v>65.788231999999994</v>
      </c>
      <c r="L361" s="146">
        <v>2.9620630000000001</v>
      </c>
      <c r="M361" s="146">
        <v>3.3261023000000001</v>
      </c>
      <c r="N361" s="146">
        <v>2.7911389</v>
      </c>
      <c r="O361" s="188">
        <v>0.32662451999999997</v>
      </c>
      <c r="P361" s="188">
        <v>6.7479072000000001E-2</v>
      </c>
      <c r="Q361" s="188">
        <v>0.22212488999999999</v>
      </c>
      <c r="R361" s="188">
        <v>1.5772413000000001</v>
      </c>
      <c r="S361" s="188">
        <v>7.0828528999999998</v>
      </c>
      <c r="T361" s="188">
        <v>0.72466251000000004</v>
      </c>
      <c r="U361" s="146">
        <v>0.73363855</v>
      </c>
      <c r="V361" s="188">
        <v>1.6644843E-3</v>
      </c>
      <c r="W361" s="188">
        <v>5.5660584E-7</v>
      </c>
      <c r="X361" s="146">
        <v>1.7834823E-9</v>
      </c>
      <c r="Z361" s="157">
        <f t="shared" si="78"/>
        <v>438.58821333333333</v>
      </c>
      <c r="AB361" s="131">
        <f t="shared" si="79"/>
        <v>65.788231999999994</v>
      </c>
      <c r="AC361" s="131">
        <f t="shared" si="80"/>
        <v>11.272773981999999</v>
      </c>
      <c r="AD361" s="131">
        <f t="shared" si="81"/>
        <v>7.8654071566058397</v>
      </c>
      <c r="AE361" s="131">
        <f t="shared" si="82"/>
        <v>8.5917335943000008</v>
      </c>
      <c r="AF361" s="131">
        <f t="shared" si="83"/>
        <v>7.8164914517834827</v>
      </c>
      <c r="AH361">
        <v>6386.7811000000002</v>
      </c>
      <c r="AI361" s="71">
        <v>6256.0853999999999</v>
      </c>
      <c r="AJ361" s="71">
        <v>92.100549999999998</v>
      </c>
      <c r="AK361" s="71">
        <v>0</v>
      </c>
      <c r="AL361" s="71">
        <v>1.8682418000000001</v>
      </c>
      <c r="AM361" s="71">
        <v>21.123581999999999</v>
      </c>
      <c r="AN361" s="71">
        <v>15.603332999999999</v>
      </c>
      <c r="AP361" s="129">
        <v>9.6433616000000004</v>
      </c>
      <c r="AQ361" s="129">
        <v>8.8316908999999999</v>
      </c>
      <c r="AR361" s="129">
        <v>0.3641798</v>
      </c>
      <c r="AS361" s="129">
        <v>0.44749091000000002</v>
      </c>
      <c r="AT361" s="172">
        <f t="shared" ref="AT361:AT440" si="90">AW361+AZ361+BA361+BB361+BC361+BK361+BL361+BP361</f>
        <v>5.2947786984609E-4</v>
      </c>
      <c r="AU361" s="172">
        <f t="shared" ref="AU361:AU440" si="91">AX361+AY361+BD361+BE361+BF361+BG361+BH361+BI361+BJ361+BM361+BQ361+BR361</f>
        <v>1.3468187873124699E-6</v>
      </c>
      <c r="AV361" s="185">
        <f t="shared" ref="AV361:AV440" si="92">BN361+BO361</f>
        <v>62.673796610000004</v>
      </c>
      <c r="AW361" s="121">
        <v>4.0701253E-4</v>
      </c>
      <c r="AX361" s="121">
        <v>1.2280550999999999E-6</v>
      </c>
      <c r="AY361" s="121">
        <v>3.3552216000000003E-11</v>
      </c>
      <c r="AZ361" s="121">
        <v>1.1787608999999999E-10</v>
      </c>
      <c r="BA361" s="121">
        <v>0</v>
      </c>
      <c r="BB361" s="121">
        <v>1.0700097E-7</v>
      </c>
      <c r="BC361" s="121">
        <v>6.2107272000000004E-5</v>
      </c>
      <c r="BD361" s="121">
        <v>2.1026726999999999E-8</v>
      </c>
      <c r="BE361" s="121">
        <v>6.6804532000000005E-8</v>
      </c>
      <c r="BF361" s="121">
        <v>1.8442719999999999E-8</v>
      </c>
      <c r="BG361" s="121">
        <v>6.6855668999999996E-13</v>
      </c>
      <c r="BH361" s="121">
        <v>1.8917430000000001E-10</v>
      </c>
      <c r="BI361" s="121">
        <v>1.0276726E-8</v>
      </c>
      <c r="BJ361" s="121">
        <v>1.9894772E-9</v>
      </c>
      <c r="BK361" s="121">
        <v>6.0555379999999997E-6</v>
      </c>
      <c r="BL361" s="121">
        <v>5.4195411000000003E-5</v>
      </c>
      <c r="BM361" s="121">
        <v>1.1003978000000001E-13</v>
      </c>
      <c r="BN361" s="121">
        <v>0.27991661000000001</v>
      </c>
      <c r="BO361" s="121">
        <v>62.393880000000003</v>
      </c>
      <c r="BP361" s="121">
        <v>0</v>
      </c>
      <c r="BQ361" s="121">
        <v>0</v>
      </c>
      <c r="BR361" s="121">
        <v>0</v>
      </c>
      <c r="BT361" s="71">
        <v>3.2774101E-2</v>
      </c>
      <c r="BU361" s="71">
        <v>4.7467795000000001E-4</v>
      </c>
      <c r="BV361" s="71">
        <v>1.2229003E-2</v>
      </c>
      <c r="BW361" s="71">
        <v>1.860791E-4</v>
      </c>
      <c r="BX361" s="71">
        <v>6.6539707999999998E-4</v>
      </c>
      <c r="BY361" s="71">
        <v>2.763172E-5</v>
      </c>
      <c r="BZ361" s="71">
        <v>4.6289033999999998E-4</v>
      </c>
      <c r="CA361" s="71">
        <v>4.5368070000000001E-5</v>
      </c>
      <c r="CB361" s="71">
        <v>9.7286471000000005E-5</v>
      </c>
      <c r="CC361" s="71">
        <v>1.748404E-4</v>
      </c>
      <c r="CD361" s="71">
        <v>0</v>
      </c>
      <c r="CE361" s="71">
        <v>2.4333893999999999E-10</v>
      </c>
      <c r="CF361" s="71">
        <v>4.3707435E-9</v>
      </c>
      <c r="CG361" s="71">
        <v>5.6151404999999995E-4</v>
      </c>
      <c r="CH361" s="71">
        <v>7.7426587000000002E-3</v>
      </c>
      <c r="CI361" s="71">
        <v>1.0106749E-2</v>
      </c>
      <c r="CJ361" s="71">
        <v>0</v>
      </c>
      <c r="CL361" s="186">
        <v>3.6994568999999998E-9</v>
      </c>
      <c r="CM361" s="186">
        <v>438.58686</v>
      </c>
      <c r="CN361" s="187">
        <v>1.0768219999999999</v>
      </c>
      <c r="CO361" s="186">
        <v>0.32953178999999999</v>
      </c>
      <c r="CP361" s="186">
        <v>2.6149419000000001E-6</v>
      </c>
      <c r="CQ361" s="186">
        <v>4.4914660999999999E-5</v>
      </c>
      <c r="CR361" s="186">
        <v>2.6613616999999999E-2</v>
      </c>
      <c r="CS361" s="186">
        <v>4244.2138999999997</v>
      </c>
      <c r="CT361" s="186">
        <v>1.2253384000000001E-2</v>
      </c>
      <c r="CU361" s="186">
        <v>1.0590014E-2</v>
      </c>
      <c r="CW361" s="84"/>
      <c r="CX361" s="165"/>
    </row>
    <row r="362" spans="1:102" ht="14.4">
      <c r="A362" t="s">
        <v>2250</v>
      </c>
      <c r="B362" s="92" t="s">
        <v>1036</v>
      </c>
      <c r="C362" s="126" t="str">
        <f t="shared" si="88"/>
        <v>A.050.04.105</v>
      </c>
      <c r="D362" s="11" t="s">
        <v>1715</v>
      </c>
      <c r="E362" s="125" t="s">
        <v>2018</v>
      </c>
      <c r="F362" s="128" t="str">
        <f t="shared" si="89"/>
        <v>Electric cord, 6A (1320W) 3x0.75 mm2 (per m)</v>
      </c>
      <c r="G362" s="131">
        <f t="shared" si="84"/>
        <v>0.11508264011099043</v>
      </c>
      <c r="H362" s="183">
        <f t="shared" si="85"/>
        <v>4.8806760000000005E-3</v>
      </c>
      <c r="I362" s="183">
        <f t="shared" si="86"/>
        <v>2.9637736649379999E-2</v>
      </c>
      <c r="J362" s="184">
        <f t="shared" si="87"/>
        <v>5.7918286461610416E-2</v>
      </c>
      <c r="K362" s="183">
        <v>2.2645940999999999E-2</v>
      </c>
      <c r="L362" s="146">
        <v>6.2706512000000004E-3</v>
      </c>
      <c r="M362" s="188">
        <v>1.5056913999999999E-3</v>
      </c>
      <c r="N362" s="188">
        <v>3.2868812999999998E-3</v>
      </c>
      <c r="O362" s="188">
        <v>9.5011203999999998E-4</v>
      </c>
      <c r="P362" s="188">
        <v>2.3013784999999999E-4</v>
      </c>
      <c r="Q362" s="188">
        <v>4.1354481000000003E-4</v>
      </c>
      <c r="R362" s="188">
        <v>6.129163E-3</v>
      </c>
      <c r="S362" s="188">
        <v>5.7530131999999998E-2</v>
      </c>
      <c r="T362" s="146">
        <v>1.5732039E-2</v>
      </c>
      <c r="U362" s="146">
        <v>3.8814108E-4</v>
      </c>
      <c r="V362" s="188">
        <v>1.9204938E-7</v>
      </c>
      <c r="W362" s="188">
        <v>1.3381487000000001E-8</v>
      </c>
      <c r="X362" s="146">
        <v>1.2341634E-13</v>
      </c>
      <c r="Z362" s="157">
        <f t="shared" ref="Z362:Z453" si="93">K362/0.15</f>
        <v>0.15097294</v>
      </c>
      <c r="AB362" s="131">
        <f t="shared" si="79"/>
        <v>2.2645940999999999E-2</v>
      </c>
      <c r="AC362" s="131">
        <f t="shared" si="80"/>
        <v>1.87861816E-2</v>
      </c>
      <c r="AD362" s="131">
        <f t="shared" si="81"/>
        <v>1.3905518981487E-2</v>
      </c>
      <c r="AE362" s="131">
        <f t="shared" si="82"/>
        <v>2.9637736649379999E-2</v>
      </c>
      <c r="AF362" s="131">
        <f t="shared" si="83"/>
        <v>5.7918273080123414E-2</v>
      </c>
      <c r="AH362">
        <v>3.7449484000000002</v>
      </c>
      <c r="AI362" s="71">
        <v>3.3691653000000001</v>
      </c>
      <c r="AJ362" s="71">
        <v>4.5134711000000001E-2</v>
      </c>
      <c r="AK362" s="71">
        <v>0</v>
      </c>
      <c r="AL362" s="71">
        <v>0.18257826999999999</v>
      </c>
      <c r="AM362" s="71">
        <v>9.8623513999999995E-2</v>
      </c>
      <c r="AN362" s="71">
        <v>4.9446652000000001E-2</v>
      </c>
      <c r="AP362" s="129">
        <v>5.3215064000000003E-3</v>
      </c>
      <c r="AQ362" s="129">
        <v>4.9127639000000004E-3</v>
      </c>
      <c r="AR362" s="129">
        <v>1.6387709000000001E-4</v>
      </c>
      <c r="AS362" s="129">
        <v>2.4486533999999998E-4</v>
      </c>
      <c r="AT362" s="172">
        <f t="shared" si="90"/>
        <v>2.9453021280700001E-7</v>
      </c>
      <c r="AU362" s="172">
        <f t="shared" si="91"/>
        <v>6.060543406959668E-10</v>
      </c>
      <c r="AV362" s="185">
        <f t="shared" si="92"/>
        <v>3.4294865100000002E-2</v>
      </c>
      <c r="AW362" s="121">
        <v>1.4058538000000001E-7</v>
      </c>
      <c r="AX362" s="121">
        <v>4.2418827000000001E-10</v>
      </c>
      <c r="AY362" s="121">
        <v>1.1588842E-14</v>
      </c>
      <c r="AZ362" s="121">
        <v>2.2851837000000001E-11</v>
      </c>
      <c r="BA362" s="121">
        <v>0</v>
      </c>
      <c r="BB362" s="121">
        <v>2.1407597000000001E-10</v>
      </c>
      <c r="BC362" s="121">
        <v>1.3924320999999999E-7</v>
      </c>
      <c r="BD362" s="121">
        <v>3.5545515999999999E-11</v>
      </c>
      <c r="BE362" s="121">
        <v>1.4554817999999999E-10</v>
      </c>
      <c r="BF362" s="121">
        <v>4.1677007E-13</v>
      </c>
      <c r="BG362" s="121">
        <v>1.6365005E-15</v>
      </c>
      <c r="BH362" s="121">
        <v>2.9304811999999998E-13</v>
      </c>
      <c r="BI362" s="121">
        <v>4.0458957999999997E-14</v>
      </c>
      <c r="BJ362" s="121">
        <v>8.8722052999999999E-15</v>
      </c>
      <c r="BK362" s="121">
        <v>1.318423E-9</v>
      </c>
      <c r="BL362" s="121">
        <v>1.3146272E-8</v>
      </c>
      <c r="BM362" s="121">
        <v>1.6672931999999999E-22</v>
      </c>
      <c r="BN362" s="121">
        <v>3.1418141000000002E-3</v>
      </c>
      <c r="BO362" s="121">
        <v>3.1153051000000001E-2</v>
      </c>
      <c r="BP362" s="121">
        <v>0</v>
      </c>
      <c r="BQ362" s="121">
        <v>0</v>
      </c>
      <c r="BR362" s="121">
        <v>0</v>
      </c>
      <c r="BT362" s="71">
        <v>3.5520191000000001E-5</v>
      </c>
      <c r="BU362" s="71">
        <v>1.0540988000000001E-6</v>
      </c>
      <c r="BV362" s="71">
        <v>4.2095262000000003E-6</v>
      </c>
      <c r="BW362" s="71">
        <v>7.1905864999999995E-7</v>
      </c>
      <c r="BX362" s="71">
        <v>1.6384447E-6</v>
      </c>
      <c r="BY362" s="71">
        <v>1.0449406E-7</v>
      </c>
      <c r="BZ362" s="71">
        <v>1.4712417999999999E-9</v>
      </c>
      <c r="CA362" s="71">
        <v>1.5115316E-7</v>
      </c>
      <c r="CB362" s="71">
        <v>3.1968258E-7</v>
      </c>
      <c r="CC362" s="71">
        <v>3.8860658000000002E-7</v>
      </c>
      <c r="CD362" s="71">
        <v>0</v>
      </c>
      <c r="CE362" s="71">
        <v>3.6870062E-19</v>
      </c>
      <c r="CF362" s="71">
        <v>3.0189062999999999E-15</v>
      </c>
      <c r="CG362" s="71">
        <v>6.8767015999999996E-7</v>
      </c>
      <c r="CH362" s="71">
        <v>4.1356026E-6</v>
      </c>
      <c r="CI362" s="71">
        <v>2.2110381999999998E-5</v>
      </c>
      <c r="CJ362" s="71">
        <v>0</v>
      </c>
      <c r="CL362" s="186">
        <v>2.5552434999999998E-15</v>
      </c>
      <c r="CM362" s="186">
        <v>0.15074502000000001</v>
      </c>
      <c r="CN362" s="187">
        <v>2.8575618000000001E-3</v>
      </c>
      <c r="CO362" s="186">
        <v>7.4403964999999995E-4</v>
      </c>
      <c r="CP362" s="186">
        <v>2.2144348000000001E-10</v>
      </c>
      <c r="CQ362" s="186">
        <v>1.6259949999999999E-8</v>
      </c>
      <c r="CR362" s="186">
        <v>6.2994355000000005E-5</v>
      </c>
      <c r="CS362" s="186">
        <v>3.5568242999999999E-2</v>
      </c>
      <c r="CT362" s="186">
        <v>2.7910832000000001E-7</v>
      </c>
      <c r="CU362" s="186">
        <v>3.5581735000000001E-5</v>
      </c>
      <c r="CW362" s="84"/>
      <c r="CX362" s="162"/>
    </row>
    <row r="363" spans="1:102" ht="14.4">
      <c r="A363" t="s">
        <v>2251</v>
      </c>
      <c r="B363" s="92" t="s">
        <v>1036</v>
      </c>
      <c r="C363" s="126" t="str">
        <f t="shared" si="88"/>
        <v>A.050.04.106</v>
      </c>
      <c r="D363" s="11" t="s">
        <v>1715</v>
      </c>
      <c r="E363" s="125" t="s">
        <v>3290</v>
      </c>
      <c r="F363" s="128" t="str">
        <f t="shared" si="89"/>
        <v>Electric motor less than 500 W</v>
      </c>
      <c r="G363" s="131">
        <f t="shared" si="84"/>
        <v>2.018497234298871</v>
      </c>
      <c r="H363" s="183">
        <f t="shared" si="85"/>
        <v>7.1304585599999998E-2</v>
      </c>
      <c r="I363" s="183">
        <f t="shared" si="86"/>
        <v>0.31116599369500003</v>
      </c>
      <c r="J363" s="184">
        <f t="shared" si="87"/>
        <v>1.1650430150038709</v>
      </c>
      <c r="K363" s="190">
        <v>0.47098363999999998</v>
      </c>
      <c r="L363" s="188">
        <v>0.23012096000000001</v>
      </c>
      <c r="M363" s="188">
        <v>5.7573239999999998E-2</v>
      </c>
      <c r="N363" s="188">
        <v>5.1042061999999999E-2</v>
      </c>
      <c r="O363" s="188">
        <v>1.1001726999999999E-2</v>
      </c>
      <c r="P363" s="188">
        <v>3.1375510000000001E-3</v>
      </c>
      <c r="Q363" s="188">
        <v>6.1232455999999996E-3</v>
      </c>
      <c r="R363" s="188">
        <v>2.1639723999999999E-2</v>
      </c>
      <c r="S363" s="188">
        <v>1.1440637</v>
      </c>
      <c r="T363" s="146">
        <v>1.7814071000000001E-3</v>
      </c>
      <c r="U363" s="188">
        <v>2.0976022E-2</v>
      </c>
      <c r="V363" s="188">
        <v>5.0662594999999998E-5</v>
      </c>
      <c r="W363" s="188">
        <v>3.2929735000000001E-6</v>
      </c>
      <c r="X363" s="146">
        <v>3.0370821999999997E-11</v>
      </c>
      <c r="Z363" s="157">
        <f t="shared" si="93"/>
        <v>3.1398909333333331</v>
      </c>
      <c r="AB363" s="131">
        <f t="shared" si="79"/>
        <v>0.47098363999999998</v>
      </c>
      <c r="AC363" s="131">
        <f t="shared" si="80"/>
        <v>0.38063850960000001</v>
      </c>
      <c r="AD363" s="131">
        <f t="shared" si="81"/>
        <v>0.30933721697350003</v>
      </c>
      <c r="AE363" s="131">
        <f t="shared" si="82"/>
        <v>0.31116599369500003</v>
      </c>
      <c r="AF363" s="131">
        <f t="shared" si="83"/>
        <v>1.1650397220303708</v>
      </c>
      <c r="AH363">
        <v>36.505974000000002</v>
      </c>
      <c r="AI363" s="71">
        <v>32.365146000000003</v>
      </c>
      <c r="AJ363" s="71">
        <v>1.5417771</v>
      </c>
      <c r="AK363" s="71">
        <v>0</v>
      </c>
      <c r="AL363" s="71">
        <v>0.21642022</v>
      </c>
      <c r="AM363" s="71">
        <v>1.5994486999999999</v>
      </c>
      <c r="AN363" s="71">
        <v>0.78318211999999998</v>
      </c>
      <c r="AP363" s="129">
        <v>0.15218498</v>
      </c>
      <c r="AQ363" s="129">
        <v>0.14592923999999999</v>
      </c>
      <c r="AR363" s="129">
        <v>4.0549797E-3</v>
      </c>
      <c r="AS363" s="129">
        <v>2.2007534999999999E-3</v>
      </c>
      <c r="AT363" s="172">
        <f t="shared" si="90"/>
        <v>8.7487555267900003E-6</v>
      </c>
      <c r="AU363" s="172">
        <f t="shared" si="91"/>
        <v>1.4996226564081029E-8</v>
      </c>
      <c r="AV363" s="185">
        <f t="shared" si="92"/>
        <v>0.308228791</v>
      </c>
      <c r="AW363" s="121">
        <v>2.9250981000000001E-6</v>
      </c>
      <c r="AX363" s="121">
        <v>8.8260066999999996E-9</v>
      </c>
      <c r="AY363" s="121">
        <v>2.4112366999999999E-13</v>
      </c>
      <c r="AZ363" s="121">
        <v>3.4680708999999998E-10</v>
      </c>
      <c r="BA363" s="121">
        <v>0</v>
      </c>
      <c r="BB363" s="121">
        <v>4.8555896999999997E-9</v>
      </c>
      <c r="BC363" s="121">
        <v>4.2823806999999997E-6</v>
      </c>
      <c r="BD363" s="121">
        <v>7.4447198999999999E-10</v>
      </c>
      <c r="BE363" s="121">
        <v>4.8199866000000002E-9</v>
      </c>
      <c r="BF363" s="121">
        <v>3.4469830999999998E-10</v>
      </c>
      <c r="BG363" s="121">
        <v>3.4952137E-13</v>
      </c>
      <c r="BH363" s="121">
        <v>2.1983276999999999E-11</v>
      </c>
      <c r="BI363" s="121">
        <v>2.0055222000000001E-10</v>
      </c>
      <c r="BJ363" s="121">
        <v>3.7936822000000001E-11</v>
      </c>
      <c r="BK363" s="121">
        <v>7.2901821000000002E-7</v>
      </c>
      <c r="BL363" s="121">
        <v>8.0705612000000004E-7</v>
      </c>
      <c r="BM363" s="121">
        <v>4.1029464000000002E-20</v>
      </c>
      <c r="BN363" s="121">
        <v>7.4995351000000002E-2</v>
      </c>
      <c r="BO363" s="121">
        <v>0.23323343999999999</v>
      </c>
      <c r="BP363" s="121">
        <v>0</v>
      </c>
      <c r="BQ363" s="121">
        <v>0</v>
      </c>
      <c r="BR363" s="121">
        <v>0</v>
      </c>
      <c r="BT363" s="71">
        <v>6.2793528999999996E-4</v>
      </c>
      <c r="BU363" s="71">
        <v>3.4615242000000002E-5</v>
      </c>
      <c r="BV363" s="71">
        <v>8.7548490000000003E-5</v>
      </c>
      <c r="BW363" s="71">
        <v>2.5417295E-6</v>
      </c>
      <c r="BX363" s="71">
        <v>3.4720503000000002E-5</v>
      </c>
      <c r="BY363" s="71">
        <v>2.8598505999999999E-6</v>
      </c>
      <c r="BZ363" s="71">
        <v>8.6649178E-6</v>
      </c>
      <c r="CA363" s="71">
        <v>4.1329580000000002E-6</v>
      </c>
      <c r="CB363" s="71">
        <v>4.2520620999999996E-6</v>
      </c>
      <c r="CC363" s="71">
        <v>4.2851745000000003E-6</v>
      </c>
      <c r="CD363" s="71">
        <v>0</v>
      </c>
      <c r="CE363" s="71">
        <v>9.0731425999999994E-17</v>
      </c>
      <c r="CF363" s="71">
        <v>7.4290538000000001E-13</v>
      </c>
      <c r="CG363" s="71">
        <v>1.1756227999999999E-5</v>
      </c>
      <c r="CH363" s="71">
        <v>4.1066109000000001E-5</v>
      </c>
      <c r="CI363" s="71">
        <v>3.9149201999999999E-4</v>
      </c>
      <c r="CJ363" s="71">
        <v>0</v>
      </c>
      <c r="CL363" s="186">
        <v>6.2880525000000001E-13</v>
      </c>
      <c r="CM363" s="186">
        <v>3.1331262</v>
      </c>
      <c r="CN363" s="187">
        <v>9.2937969999999995E-2</v>
      </c>
      <c r="CO363" s="186">
        <v>2.4307770999999999E-2</v>
      </c>
      <c r="CP363" s="186">
        <v>3.3818582000000002E-7</v>
      </c>
      <c r="CQ363" s="186">
        <v>7.3873792999999997E-7</v>
      </c>
      <c r="CR363" s="186">
        <v>1.5507678E-3</v>
      </c>
      <c r="CS363" s="186">
        <v>92.116212000000004</v>
      </c>
      <c r="CT363" s="186">
        <v>2.2899739999999999E-4</v>
      </c>
      <c r="CU363" s="186">
        <v>1.0770357000000001E-3</v>
      </c>
      <c r="CW363" s="84"/>
      <c r="CX363" s="165"/>
    </row>
    <row r="364" spans="1:102" ht="14.4">
      <c r="A364" t="s">
        <v>2252</v>
      </c>
      <c r="B364" s="92" t="s">
        <v>1036</v>
      </c>
      <c r="C364" s="126" t="str">
        <f t="shared" si="88"/>
        <v>A.050.04.109</v>
      </c>
      <c r="D364" s="11" t="s">
        <v>1715</v>
      </c>
      <c r="E364" s="125" t="s">
        <v>3291</v>
      </c>
      <c r="F364" s="128" t="str">
        <f t="shared" si="89"/>
        <v>LCD flat screen 27 inch -  including casing and electronics</v>
      </c>
      <c r="G364" s="131">
        <f t="shared" si="84"/>
        <v>57.069781753358853</v>
      </c>
      <c r="H364" s="183">
        <f t="shared" si="85"/>
        <v>2.2666619680000002</v>
      </c>
      <c r="I364" s="183">
        <f t="shared" si="86"/>
        <v>4.5157166314000001</v>
      </c>
      <c r="J364" s="184">
        <f t="shared" si="87"/>
        <v>1.3156311539588497</v>
      </c>
      <c r="K364" s="183">
        <v>48.971772000000001</v>
      </c>
      <c r="L364" s="146">
        <v>1.3285256999999999</v>
      </c>
      <c r="M364" s="146">
        <v>1.9696615</v>
      </c>
      <c r="N364" s="146">
        <v>1.9378626999999999</v>
      </c>
      <c r="O364" s="146">
        <v>0.24543643000000001</v>
      </c>
      <c r="P364" s="146">
        <v>3.2998060000000003E-2</v>
      </c>
      <c r="Q364" s="146">
        <v>5.0364777999999999E-2</v>
      </c>
      <c r="R364" s="146">
        <v>0.34709253000000001</v>
      </c>
      <c r="S364" s="146">
        <v>0.86413777999999997</v>
      </c>
      <c r="T364" s="146">
        <v>0.86916841</v>
      </c>
      <c r="U364" s="188">
        <v>0.45149329999999999</v>
      </c>
      <c r="V364" s="188">
        <v>1.2684914E-3</v>
      </c>
      <c r="W364" s="188">
        <v>7.3722627000000001E-8</v>
      </c>
      <c r="X364" s="146">
        <v>2.3622281999999999E-10</v>
      </c>
      <c r="Z364" s="157">
        <f t="shared" si="93"/>
        <v>326.47848000000005</v>
      </c>
      <c r="AB364" s="131">
        <f t="shared" ref="AB364:AB455" si="94">K364</f>
        <v>48.971772000000001</v>
      </c>
      <c r="AC364" s="131">
        <f t="shared" ref="AC364:AC455" si="95">L364+M364+N364+O364+P364+Q364+R364</f>
        <v>5.9119416979999997</v>
      </c>
      <c r="AD364" s="131">
        <f t="shared" ref="AD364:AD455" si="96">L364+M364+R364+W364</f>
        <v>3.6452798037226271</v>
      </c>
      <c r="AE364" s="131">
        <f t="shared" ref="AE364:AE455" si="97">V364+L364+M364+R364+T364</f>
        <v>4.5157166314000001</v>
      </c>
      <c r="AF364" s="131">
        <f t="shared" ref="AF364:AF455" si="98">S364+U364+X364</f>
        <v>1.3156310802362228</v>
      </c>
      <c r="AH364">
        <v>4822.4191000000001</v>
      </c>
      <c r="AI364" s="71">
        <v>4743.2741999999998</v>
      </c>
      <c r="AJ364" s="71">
        <v>55.191518000000002</v>
      </c>
      <c r="AK364" s="71">
        <v>0</v>
      </c>
      <c r="AL364" s="71">
        <v>0.24744923999999999</v>
      </c>
      <c r="AM364" s="71">
        <v>13.32925</v>
      </c>
      <c r="AN364" s="71">
        <v>10.376625000000001</v>
      </c>
      <c r="AP364" s="129">
        <v>6.2599548</v>
      </c>
      <c r="AQ364" s="129">
        <v>5.6618041000000003</v>
      </c>
      <c r="AR364" s="129">
        <v>0.25939279999999998</v>
      </c>
      <c r="AS364" s="129">
        <v>0.33875787000000002</v>
      </c>
      <c r="AT364" s="172">
        <f t="shared" si="90"/>
        <v>3.3943669608972696E-4</v>
      </c>
      <c r="AU364" s="172">
        <f t="shared" si="91"/>
        <v>9.5929290700936021E-7</v>
      </c>
      <c r="AV364" s="185">
        <f t="shared" si="92"/>
        <v>47.445079679999999</v>
      </c>
      <c r="AW364" s="121">
        <v>3.0297237999999998E-4</v>
      </c>
      <c r="AX364" s="121">
        <v>9.1414080999999998E-7</v>
      </c>
      <c r="AY364" s="121">
        <v>2.4975633E-11</v>
      </c>
      <c r="AZ364" s="121">
        <v>1.5612726999999999E-11</v>
      </c>
      <c r="BA364" s="121">
        <v>0</v>
      </c>
      <c r="BB364" s="121">
        <v>5.6195317E-8</v>
      </c>
      <c r="BC364" s="121">
        <v>2.8399676E-5</v>
      </c>
      <c r="BD364" s="121">
        <v>1.2368292000000001E-8</v>
      </c>
      <c r="BE364" s="121">
        <v>2.8653131000000001E-8</v>
      </c>
      <c r="BF364" s="121">
        <v>2.4427442999999999E-9</v>
      </c>
      <c r="BG364" s="121">
        <v>8.8550555000000006E-14</v>
      </c>
      <c r="BH364" s="121">
        <v>3.6993310999999998E-11</v>
      </c>
      <c r="BI364" s="121">
        <v>1.3621397999999999E-9</v>
      </c>
      <c r="BJ364" s="121">
        <v>2.6371783999999999E-10</v>
      </c>
      <c r="BK364" s="121">
        <v>8.0537606000000003E-7</v>
      </c>
      <c r="BL364" s="121">
        <v>7.2030531000000002E-6</v>
      </c>
      <c r="BM364" s="121">
        <v>1.4574805000000001E-14</v>
      </c>
      <c r="BN364" s="121">
        <v>3.4672679999999997E-2</v>
      </c>
      <c r="BO364" s="121">
        <v>47.410406999999999</v>
      </c>
      <c r="BP364" s="121">
        <v>0</v>
      </c>
      <c r="BQ364" s="121">
        <v>0</v>
      </c>
      <c r="BR364" s="121">
        <v>0</v>
      </c>
      <c r="BT364" s="71">
        <v>1.7417948999999999E-2</v>
      </c>
      <c r="BU364" s="71">
        <v>1.9941186000000001E-4</v>
      </c>
      <c r="BV364" s="71">
        <v>9.1030863000000004E-3</v>
      </c>
      <c r="BW364" s="71">
        <v>4.1584581999999999E-5</v>
      </c>
      <c r="BX364" s="71">
        <v>3.8156799999999999E-4</v>
      </c>
      <c r="BY364" s="71">
        <v>3.6598305000000002E-6</v>
      </c>
      <c r="BZ364" s="71">
        <v>6.1309978999999997E-5</v>
      </c>
      <c r="CA364" s="71">
        <v>6.009016E-6</v>
      </c>
      <c r="CB364" s="71">
        <v>4.6337408000000003E-5</v>
      </c>
      <c r="CC364" s="71">
        <v>4.4041973000000002E-5</v>
      </c>
      <c r="CD364" s="71">
        <v>0</v>
      </c>
      <c r="CE364" s="71">
        <v>3.2230323E-11</v>
      </c>
      <c r="CF364" s="71">
        <v>5.7890642E-10</v>
      </c>
      <c r="CG364" s="71">
        <v>3.8300125999999999E-4</v>
      </c>
      <c r="CH364" s="71">
        <v>5.8523619999999998E-3</v>
      </c>
      <c r="CI364" s="71">
        <v>1.2955758E-3</v>
      </c>
      <c r="CJ364" s="71">
        <v>0</v>
      </c>
      <c r="CL364" s="186">
        <v>4.8999428999999996E-10</v>
      </c>
      <c r="CM364" s="186">
        <v>326.47829999999999</v>
      </c>
      <c r="CN364" s="187">
        <v>0.14262543</v>
      </c>
      <c r="CO364" s="186">
        <v>0.13706568999999999</v>
      </c>
      <c r="CP364" s="186">
        <v>3.5205189999999999E-7</v>
      </c>
      <c r="CQ364" s="186">
        <v>6.6138056000000001E-6</v>
      </c>
      <c r="CR364" s="186">
        <v>1.4275694E-2</v>
      </c>
      <c r="CS364" s="186">
        <v>562.92088000000001</v>
      </c>
      <c r="CT364" s="186">
        <v>1.6229647E-3</v>
      </c>
      <c r="CU364" s="186">
        <v>1.4026509E-3</v>
      </c>
      <c r="CW364" s="84"/>
      <c r="CX364" s="162"/>
    </row>
    <row r="365" spans="1:102" ht="14.4">
      <c r="A365" t="s">
        <v>1038</v>
      </c>
      <c r="B365" s="92" t="s">
        <v>1036</v>
      </c>
      <c r="C365" s="126" t="str">
        <f t="shared" si="88"/>
        <v>A.050.04.110</v>
      </c>
      <c r="D365" s="11" t="s">
        <v>1715</v>
      </c>
      <c r="E365" s="125" t="s">
        <v>878</v>
      </c>
      <c r="F365" s="128" t="str">
        <f t="shared" si="89"/>
        <v>Lead battery cars (39 Wh per kg)</v>
      </c>
      <c r="G365" s="131">
        <f t="shared" ref="G365:G456" si="99">H365+I365+J365+K365</f>
        <v>0.554717120948787</v>
      </c>
      <c r="H365" s="183">
        <f t="shared" ref="H365:H456" si="100">N365+O365+P365+Q365</f>
        <v>1.8143749970000001E-2</v>
      </c>
      <c r="I365" s="183">
        <f t="shared" ref="I365:I456" si="101">L365+M365+R365+V365+T365</f>
        <v>0.11237918456800002</v>
      </c>
      <c r="J365" s="184">
        <f t="shared" ref="J365:J456" si="102">S365+U365+W365+X365</f>
        <v>0.29727985641078697</v>
      </c>
      <c r="K365" s="183">
        <v>0.12691432999999999</v>
      </c>
      <c r="L365" s="146">
        <v>6.2393639000000001E-2</v>
      </c>
      <c r="M365" s="146">
        <v>6.7161727999999997E-3</v>
      </c>
      <c r="N365" s="146">
        <v>9.4106846000000001E-3</v>
      </c>
      <c r="O365" s="146">
        <v>3.6638368E-3</v>
      </c>
      <c r="P365" s="146">
        <v>5.4833366999999995E-4</v>
      </c>
      <c r="Q365" s="188">
        <v>4.5208949E-3</v>
      </c>
      <c r="R365" s="188">
        <v>7.4015540000000003E-3</v>
      </c>
      <c r="S365" s="146">
        <v>0.28900165999999999</v>
      </c>
      <c r="T365" s="146">
        <v>3.5855570000000003E-2</v>
      </c>
      <c r="U365" s="146">
        <v>8.2774550999999991E-3</v>
      </c>
      <c r="V365" s="188">
        <v>1.2248767999999999E-5</v>
      </c>
      <c r="W365" s="188">
        <v>7.4130395000000004E-7</v>
      </c>
      <c r="X365" s="146">
        <v>6.8369850000000003E-12</v>
      </c>
      <c r="Z365" s="157">
        <f t="shared" si="93"/>
        <v>0.84609553333333332</v>
      </c>
      <c r="AB365" s="131">
        <f t="shared" si="94"/>
        <v>0.12691432999999999</v>
      </c>
      <c r="AC365" s="131">
        <f t="shared" si="95"/>
        <v>9.4655115770000006E-2</v>
      </c>
      <c r="AD365" s="131">
        <f t="shared" si="96"/>
        <v>7.6512107103950011E-2</v>
      </c>
      <c r="AE365" s="131">
        <f t="shared" si="97"/>
        <v>0.11237918456800002</v>
      </c>
      <c r="AF365" s="131">
        <f t="shared" si="98"/>
        <v>0.29727911510683697</v>
      </c>
      <c r="AH365">
        <v>15.773956999999999</v>
      </c>
      <c r="AI365" s="71">
        <v>14.649646000000001</v>
      </c>
      <c r="AJ365" s="71">
        <v>0.79978983000000003</v>
      </c>
      <c r="AK365" s="71">
        <v>0</v>
      </c>
      <c r="AL365" s="71">
        <v>5.5358474999999997E-2</v>
      </c>
      <c r="AM365" s="71">
        <v>6.5854118000000003E-2</v>
      </c>
      <c r="AN365" s="71">
        <v>0.20330845</v>
      </c>
      <c r="AP365" s="129">
        <v>3.5159162000000001E-2</v>
      </c>
      <c r="AQ365" s="129">
        <v>3.2926635000000003E-2</v>
      </c>
      <c r="AR365" s="129">
        <v>1.0153231999999999E-3</v>
      </c>
      <c r="AS365" s="129">
        <v>1.2172042E-3</v>
      </c>
      <c r="AT365" s="172">
        <f t="shared" si="90"/>
        <v>1.9740188953486804E-6</v>
      </c>
      <c r="AU365" s="172">
        <f t="shared" si="91"/>
        <v>3.7548934471655262E-9</v>
      </c>
      <c r="AV365" s="185">
        <f t="shared" si="92"/>
        <v>0.170476774</v>
      </c>
      <c r="AW365" s="121">
        <v>7.8518238999999998E-7</v>
      </c>
      <c r="AX365" s="121">
        <v>2.3690846000000001E-9</v>
      </c>
      <c r="AY365" s="121">
        <v>6.4726774000000006E-14</v>
      </c>
      <c r="AZ365" s="121">
        <v>9.6599868000000001E-13</v>
      </c>
      <c r="BA365" s="121">
        <v>0</v>
      </c>
      <c r="BB365" s="121">
        <v>2.7805841000000002E-10</v>
      </c>
      <c r="BC365" s="121">
        <v>1.1864030000000001E-6</v>
      </c>
      <c r="BD365" s="121">
        <v>6.0783620999999999E-11</v>
      </c>
      <c r="BE365" s="121">
        <v>1.3223156999999999E-9</v>
      </c>
      <c r="BF365" s="121">
        <v>1.1037400000000001E-14</v>
      </c>
      <c r="BG365" s="121">
        <v>1.6393329000000001E-16</v>
      </c>
      <c r="BH365" s="121">
        <v>2.5755855999999998E-12</v>
      </c>
      <c r="BI365" s="121">
        <v>4.5470995999999998E-14</v>
      </c>
      <c r="BJ365" s="121">
        <v>1.2541453E-14</v>
      </c>
      <c r="BK365" s="121">
        <v>1.2023153999999999E-10</v>
      </c>
      <c r="BL365" s="121">
        <v>2.0342493999999999E-9</v>
      </c>
      <c r="BM365" s="121">
        <v>9.2364252999999998E-21</v>
      </c>
      <c r="BN365" s="121">
        <v>2.4236644000000002E-2</v>
      </c>
      <c r="BO365" s="121">
        <v>0.14624013</v>
      </c>
      <c r="BP365" s="121">
        <v>0</v>
      </c>
      <c r="BQ365" s="121">
        <v>0</v>
      </c>
      <c r="BR365" s="121">
        <v>0</v>
      </c>
      <c r="BT365" s="71">
        <v>6.9444110999999998E-5</v>
      </c>
      <c r="BU365" s="71">
        <v>9.1264774999999999E-6</v>
      </c>
      <c r="BV365" s="71">
        <v>2.3591388E-5</v>
      </c>
      <c r="BW365" s="71">
        <v>8.7220144999999995E-7</v>
      </c>
      <c r="BX365" s="71">
        <v>1.0418149E-5</v>
      </c>
      <c r="BY365" s="71">
        <v>1.9882658E-8</v>
      </c>
      <c r="BZ365" s="71">
        <v>2.7125704E-10</v>
      </c>
      <c r="CA365" s="71">
        <v>2.9945089999999997E-8</v>
      </c>
      <c r="CB365" s="71">
        <v>9.5996227000000006E-7</v>
      </c>
      <c r="CC365" s="71">
        <v>3.1848030999999998E-6</v>
      </c>
      <c r="CD365" s="71">
        <v>0</v>
      </c>
      <c r="CE365" s="71">
        <v>2.0425176000000001E-17</v>
      </c>
      <c r="CF365" s="71">
        <v>1.6724054999999999E-13</v>
      </c>
      <c r="CG365" s="71">
        <v>2.3895371000000001E-6</v>
      </c>
      <c r="CH365" s="71">
        <v>1.8847717999999998E-5</v>
      </c>
      <c r="CI365" s="71">
        <v>3.7758588999999999E-9</v>
      </c>
      <c r="CJ365" s="71">
        <v>0</v>
      </c>
      <c r="CL365" s="186">
        <v>1.4155468E-13</v>
      </c>
      <c r="CM365" s="186">
        <v>0.84609811000000001</v>
      </c>
      <c r="CN365" s="187">
        <v>9.7518983000000005E-4</v>
      </c>
      <c r="CO365" s="186">
        <v>6.2487278000000002E-3</v>
      </c>
      <c r="CP365" s="186">
        <v>1.169504E-9</v>
      </c>
      <c r="CQ365" s="186">
        <v>1.3859921E-7</v>
      </c>
      <c r="CR365" s="186">
        <v>4.6189022E-4</v>
      </c>
      <c r="CS365" s="186">
        <v>3.9255361000000003E-2</v>
      </c>
      <c r="CT365" s="186">
        <v>7.3954720000000001E-9</v>
      </c>
      <c r="CU365" s="186">
        <v>6.9943302000000004E-6</v>
      </c>
      <c r="CW365" s="84"/>
      <c r="CX365" s="165"/>
    </row>
    <row r="366" spans="1:102" ht="14.4">
      <c r="A366" t="s">
        <v>1039</v>
      </c>
      <c r="B366" s="92" t="s">
        <v>1036</v>
      </c>
      <c r="C366" s="126" t="str">
        <f t="shared" si="88"/>
        <v>A.050.04.111</v>
      </c>
      <c r="D366" s="11" t="s">
        <v>1715</v>
      </c>
      <c r="E366" s="125" t="s">
        <v>1716</v>
      </c>
      <c r="F366" s="128" t="str">
        <f t="shared" si="89"/>
        <v>LED light bulb 8 watt.</v>
      </c>
      <c r="G366" s="131">
        <f t="shared" si="99"/>
        <v>1.4801889396556551</v>
      </c>
      <c r="H366" s="183">
        <f t="shared" si="100"/>
        <v>5.9622372800000004E-2</v>
      </c>
      <c r="I366" s="183">
        <f t="shared" si="101"/>
        <v>0.44790502224529999</v>
      </c>
      <c r="J366" s="184">
        <f t="shared" si="102"/>
        <v>0.67389013461035496</v>
      </c>
      <c r="K366" s="183">
        <v>0.29877141000000002</v>
      </c>
      <c r="L366" s="146">
        <v>0.15710801999999999</v>
      </c>
      <c r="M366" s="188">
        <v>9.5206100000000002E-2</v>
      </c>
      <c r="N366" s="188">
        <v>3.5824807E-2</v>
      </c>
      <c r="O366" s="188">
        <v>1.6956249E-3</v>
      </c>
      <c r="P366" s="188">
        <v>3.3019129E-3</v>
      </c>
      <c r="Q366" s="188">
        <v>1.8800028E-2</v>
      </c>
      <c r="R366" s="188">
        <v>0.13733189000000001</v>
      </c>
      <c r="S366" s="188">
        <v>0.65443245999999999</v>
      </c>
      <c r="T366" s="146">
        <v>5.8255217999999998E-2</v>
      </c>
      <c r="U366" s="188">
        <v>1.9457530000000001E-2</v>
      </c>
      <c r="V366" s="188">
        <v>3.7942453E-6</v>
      </c>
      <c r="W366" s="188">
        <v>1.2190695999999999E-7</v>
      </c>
      <c r="X366" s="146">
        <v>2.2703394999999998E-8</v>
      </c>
      <c r="Z366" s="157">
        <f t="shared" si="93"/>
        <v>1.9918094000000002</v>
      </c>
      <c r="AB366" s="131">
        <f t="shared" si="94"/>
        <v>0.29877141000000002</v>
      </c>
      <c r="AC366" s="131">
        <f t="shared" si="95"/>
        <v>0.44926838280000003</v>
      </c>
      <c r="AD366" s="131">
        <f t="shared" si="96"/>
        <v>0.38964613190696001</v>
      </c>
      <c r="AE366" s="131">
        <f t="shared" si="97"/>
        <v>0.44790502224529999</v>
      </c>
      <c r="AF366" s="131">
        <f t="shared" si="98"/>
        <v>0.67389001270339499</v>
      </c>
      <c r="AH366">
        <v>19.159317000000001</v>
      </c>
      <c r="AI366" s="71">
        <v>14.910043</v>
      </c>
      <c r="AJ366" s="71">
        <v>2.4363773000000002</v>
      </c>
      <c r="AK366" s="71">
        <v>0</v>
      </c>
      <c r="AL366" s="71">
        <v>0.22605209000000001</v>
      </c>
      <c r="AM366" s="71">
        <v>0.61758369000000002</v>
      </c>
      <c r="AN366" s="71">
        <v>0.96926137999999995</v>
      </c>
      <c r="AP366" s="129">
        <v>0.18762261</v>
      </c>
      <c r="AQ366" s="129">
        <v>0.1832104</v>
      </c>
      <c r="AR366" s="129">
        <v>3.5385768000000001E-3</v>
      </c>
      <c r="AS366" s="129">
        <v>8.7362962000000002E-4</v>
      </c>
      <c r="AT366" s="172">
        <f t="shared" si="90"/>
        <v>1.0983837167204999E-5</v>
      </c>
      <c r="AU366" s="172">
        <f t="shared" si="91"/>
        <v>1.3086452902870998E-8</v>
      </c>
      <c r="AV366" s="185">
        <f t="shared" si="92"/>
        <v>0.12235709</v>
      </c>
      <c r="AW366" s="121">
        <v>1.8515463E-6</v>
      </c>
      <c r="AX366" s="121">
        <v>5.5866769000000002E-9</v>
      </c>
      <c r="AY366" s="121">
        <v>1.5263096999999999E-13</v>
      </c>
      <c r="AZ366" s="121">
        <v>1.7485205E-11</v>
      </c>
      <c r="BA366" s="121">
        <v>0</v>
      </c>
      <c r="BB366" s="121">
        <v>4.7647020000000001E-9</v>
      </c>
      <c r="BC366" s="121">
        <v>3.2418593999999999E-6</v>
      </c>
      <c r="BD366" s="121">
        <v>6.8765405000000005E-10</v>
      </c>
      <c r="BE366" s="121">
        <v>3.7953276999999996E-9</v>
      </c>
      <c r="BF366" s="121">
        <v>1.8016481000000001E-9</v>
      </c>
      <c r="BG366" s="121">
        <v>6.5948981E-14</v>
      </c>
      <c r="BH366" s="121">
        <v>1.6837094E-11</v>
      </c>
      <c r="BI366" s="121">
        <v>1.0037636E-9</v>
      </c>
      <c r="BJ366" s="121">
        <v>1.9431613000000001E-10</v>
      </c>
      <c r="BK366" s="121">
        <v>5.9144158000000002E-7</v>
      </c>
      <c r="BL366" s="121">
        <v>5.2942076999999996E-6</v>
      </c>
      <c r="BM366" s="121">
        <v>1.074892E-14</v>
      </c>
      <c r="BN366" s="121">
        <v>2.4463062000000001E-2</v>
      </c>
      <c r="BO366" s="121">
        <v>9.7894027999999994E-2</v>
      </c>
      <c r="BP366" s="121">
        <v>0</v>
      </c>
      <c r="BQ366" s="121">
        <v>0</v>
      </c>
      <c r="BR366" s="121">
        <v>0</v>
      </c>
      <c r="BT366" s="71">
        <v>1.1861426E-3</v>
      </c>
      <c r="BU366" s="71">
        <v>2.7808516E-5</v>
      </c>
      <c r="BV366" s="71">
        <v>5.5536932000000001E-5</v>
      </c>
      <c r="BW366" s="71">
        <v>1.609997E-5</v>
      </c>
      <c r="BX366" s="71">
        <v>2.2253631000000001E-5</v>
      </c>
      <c r="BY366" s="71">
        <v>3.2202169E-6</v>
      </c>
      <c r="BZ366" s="71">
        <v>4.5216911999999997E-5</v>
      </c>
      <c r="CA366" s="71">
        <v>5.2206049E-6</v>
      </c>
      <c r="CB366" s="71">
        <v>4.9241050000000004E-6</v>
      </c>
      <c r="CC366" s="71">
        <v>1.4159338000000001E-5</v>
      </c>
      <c r="CD366" s="71">
        <v>0</v>
      </c>
      <c r="CE366" s="71">
        <v>2.3769864999999999E-11</v>
      </c>
      <c r="CF366" s="71">
        <v>4.2695871999999998E-10</v>
      </c>
      <c r="CG366" s="71">
        <v>8.3285245000000003E-6</v>
      </c>
      <c r="CH366" s="71">
        <v>2.1123321999999998E-5</v>
      </c>
      <c r="CI366" s="71">
        <v>9.6225008E-4</v>
      </c>
      <c r="CJ366" s="71">
        <v>0</v>
      </c>
      <c r="CL366" s="186">
        <v>3.6138368999999999E-10</v>
      </c>
      <c r="CM366" s="186">
        <v>1.9893111999999999</v>
      </c>
      <c r="CN366" s="187">
        <v>0.12034764000000001</v>
      </c>
      <c r="CO366" s="186">
        <v>1.9610760000000001E-2</v>
      </c>
      <c r="CP366" s="186">
        <v>2.5469032000000001E-7</v>
      </c>
      <c r="CQ366" s="186">
        <v>4.2964425999999996E-6</v>
      </c>
      <c r="CR366" s="186">
        <v>1.0301999E-3</v>
      </c>
      <c r="CS366" s="186">
        <v>414.50491</v>
      </c>
      <c r="CT366" s="186">
        <v>1.1970195000000001E-3</v>
      </c>
      <c r="CU366" s="186">
        <v>1.2174771E-3</v>
      </c>
      <c r="CW366" s="84"/>
      <c r="CX366" s="165"/>
    </row>
    <row r="367" spans="1:102" ht="14.4">
      <c r="A367" t="s">
        <v>1040</v>
      </c>
      <c r="B367" s="92" t="s">
        <v>1036</v>
      </c>
      <c r="C367" s="126" t="str">
        <f t="shared" si="88"/>
        <v>A.050.04.112</v>
      </c>
      <c r="D367" s="11" t="s">
        <v>1715</v>
      </c>
      <c r="E367" s="125" t="s">
        <v>878</v>
      </c>
      <c r="F367" s="128" t="str">
        <f t="shared" si="89"/>
        <v>Lithium-ion LiCoO2 laptop battery (180 Wh/kg)</v>
      </c>
      <c r="G367" s="131">
        <f t="shared" si="99"/>
        <v>33.48871921069</v>
      </c>
      <c r="H367" s="183">
        <f t="shared" si="100"/>
        <v>1.4012260590000001</v>
      </c>
      <c r="I367" s="183">
        <f t="shared" si="101"/>
        <v>4.3004867316900004</v>
      </c>
      <c r="J367" s="184">
        <f t="shared" si="102"/>
        <v>15.00295242</v>
      </c>
      <c r="K367" s="183">
        <v>12.784053999999999</v>
      </c>
      <c r="L367" s="146">
        <v>1.9781892999999999</v>
      </c>
      <c r="M367" s="146">
        <v>1.1329974</v>
      </c>
      <c r="N367" s="146">
        <v>0.73292608999999997</v>
      </c>
      <c r="O367" s="146">
        <v>5.1411559000000003E-2</v>
      </c>
      <c r="P367" s="146">
        <v>0.31399734000000001</v>
      </c>
      <c r="Q367" s="146">
        <v>0.30289106999999998</v>
      </c>
      <c r="R367" s="146">
        <v>1.0284145</v>
      </c>
      <c r="S367" s="146">
        <v>14.298667999999999</v>
      </c>
      <c r="T367" s="146">
        <v>0.16062333000000001</v>
      </c>
      <c r="U367" s="188">
        <v>0.70428442000000002</v>
      </c>
      <c r="V367" s="188">
        <v>2.6220169E-4</v>
      </c>
      <c r="W367" s="188">
        <v>0</v>
      </c>
      <c r="X367" s="146">
        <v>0</v>
      </c>
      <c r="Z367" s="157">
        <f t="shared" si="93"/>
        <v>85.22702666666666</v>
      </c>
      <c r="AB367" s="131">
        <f t="shared" si="94"/>
        <v>12.784053999999999</v>
      </c>
      <c r="AC367" s="131">
        <f t="shared" si="95"/>
        <v>5.5408272590000003</v>
      </c>
      <c r="AD367" s="131">
        <f t="shared" si="96"/>
        <v>4.1396012000000004</v>
      </c>
      <c r="AE367" s="131">
        <f t="shared" si="97"/>
        <v>4.3004867316900004</v>
      </c>
      <c r="AF367" s="131">
        <f t="shared" si="98"/>
        <v>15.00295242</v>
      </c>
      <c r="AH367">
        <v>1091.9692</v>
      </c>
      <c r="AI367" s="71">
        <v>999.48653999999999</v>
      </c>
      <c r="AJ367" s="71">
        <v>87.488747000000004</v>
      </c>
      <c r="AK367" s="71">
        <v>0</v>
      </c>
      <c r="AL367" s="71">
        <v>0.27977055000000001</v>
      </c>
      <c r="AM367" s="71">
        <v>2.6350294000000001</v>
      </c>
      <c r="AN367" s="71">
        <v>2.0791062999999999</v>
      </c>
      <c r="AP367" s="129">
        <v>2.9565402000000001</v>
      </c>
      <c r="AQ367" s="129">
        <v>2.7968144000000001</v>
      </c>
      <c r="AR367" s="129">
        <v>8.4833737000000006E-2</v>
      </c>
      <c r="AS367" s="129">
        <v>7.4892063999999994E-2</v>
      </c>
      <c r="AT367" s="172">
        <f t="shared" si="90"/>
        <v>1.6767472588500001E-4</v>
      </c>
      <c r="AU367" s="172">
        <f t="shared" si="91"/>
        <v>3.1373423817950006E-7</v>
      </c>
      <c r="AV367" s="185">
        <f t="shared" si="92"/>
        <v>10.4890846</v>
      </c>
      <c r="AW367" s="121">
        <v>7.9090678000000005E-5</v>
      </c>
      <c r="AX367" s="121">
        <v>2.3863566999999999E-7</v>
      </c>
      <c r="AY367" s="121">
        <v>6.5198672999999998E-12</v>
      </c>
      <c r="AZ367" s="121">
        <v>0</v>
      </c>
      <c r="BA367" s="121">
        <v>0</v>
      </c>
      <c r="BB367" s="121">
        <v>5.7599085000000002E-8</v>
      </c>
      <c r="BC367" s="121">
        <v>4.0154751999999999E-5</v>
      </c>
      <c r="BD367" s="121">
        <v>9.1520635000000002E-9</v>
      </c>
      <c r="BE367" s="121">
        <v>4.5615830000000002E-8</v>
      </c>
      <c r="BF367" s="121">
        <v>9.0556832000000001E-9</v>
      </c>
      <c r="BG367" s="121">
        <v>2.7552421999999999E-12</v>
      </c>
      <c r="BH367" s="121">
        <v>6.9552964000000003E-9</v>
      </c>
      <c r="BI367" s="121">
        <v>3.5702534E-9</v>
      </c>
      <c r="BJ367" s="121">
        <v>7.4016656999999996E-10</v>
      </c>
      <c r="BK367" s="121">
        <v>8.3161218000000002E-6</v>
      </c>
      <c r="BL367" s="121">
        <v>4.0055575000000001E-5</v>
      </c>
      <c r="BM367" s="121">
        <v>0</v>
      </c>
      <c r="BN367" s="121">
        <v>0.49421920000000003</v>
      </c>
      <c r="BO367" s="121">
        <v>9.9948654000000001</v>
      </c>
      <c r="BP367" s="121">
        <v>0</v>
      </c>
      <c r="BQ367" s="121">
        <v>0</v>
      </c>
      <c r="BR367" s="121">
        <v>0</v>
      </c>
      <c r="BT367" s="71">
        <v>5.5537859000000002E-3</v>
      </c>
      <c r="BU367" s="71">
        <v>3.2968826000000001E-4</v>
      </c>
      <c r="BV367" s="71">
        <v>2.3763555999999999E-3</v>
      </c>
      <c r="BW367" s="71">
        <v>1.2065791E-4</v>
      </c>
      <c r="BX367" s="71">
        <v>2.953063E-4</v>
      </c>
      <c r="BY367" s="71">
        <v>3.7314599999999997E-5</v>
      </c>
      <c r="BZ367" s="71">
        <v>2.2530384E-4</v>
      </c>
      <c r="CA367" s="71">
        <v>4.5361551000000002E-5</v>
      </c>
      <c r="CB367" s="71">
        <v>4.2199597999999997E-4</v>
      </c>
      <c r="CC367" s="71">
        <v>2.0676348000000001E-4</v>
      </c>
      <c r="CD367" s="71">
        <v>0</v>
      </c>
      <c r="CE367" s="71">
        <v>0</v>
      </c>
      <c r="CF367" s="71">
        <v>0</v>
      </c>
      <c r="CG367" s="71">
        <v>1.5878499E-4</v>
      </c>
      <c r="CH367" s="71">
        <v>1.3302213E-3</v>
      </c>
      <c r="CI367" s="71">
        <v>6.0322006000000001E-6</v>
      </c>
      <c r="CJ367" s="71">
        <v>0</v>
      </c>
      <c r="CL367" s="186">
        <v>0</v>
      </c>
      <c r="CM367" s="186">
        <v>85.227023000000003</v>
      </c>
      <c r="CN367" s="187">
        <v>1.2768693</v>
      </c>
      <c r="CO367" s="186">
        <v>0.23242244000000001</v>
      </c>
      <c r="CP367" s="186">
        <v>1.1393062E-5</v>
      </c>
      <c r="CQ367" s="186">
        <v>3.8423324999999997E-5</v>
      </c>
      <c r="CR367" s="186">
        <v>1.3681894999999999E-2</v>
      </c>
      <c r="CS367" s="186">
        <v>1411.9141</v>
      </c>
      <c r="CT367" s="186">
        <v>6.0169205E-3</v>
      </c>
      <c r="CU367" s="186">
        <v>1.1423971999999999E-2</v>
      </c>
      <c r="CW367" s="84"/>
      <c r="CX367" s="165"/>
    </row>
    <row r="368" spans="1:102" ht="14.4">
      <c r="A368" t="s">
        <v>2253</v>
      </c>
      <c r="B368" s="92" t="s">
        <v>1036</v>
      </c>
      <c r="C368" s="126" t="str">
        <f t="shared" si="88"/>
        <v>A.050.04.113</v>
      </c>
      <c r="D368" s="11" t="s">
        <v>1715</v>
      </c>
      <c r="E368" s="125" t="s">
        <v>1716</v>
      </c>
      <c r="F368" s="128" t="str">
        <f t="shared" si="89"/>
        <v>Lithium LiFePO4 (145 Wh per kg incl packaging excl electronics)</v>
      </c>
      <c r="G368" s="131">
        <f t="shared" si="99"/>
        <v>2.8573928694335802</v>
      </c>
      <c r="H368" s="183">
        <f t="shared" si="100"/>
        <v>0.17368707710000003</v>
      </c>
      <c r="I368" s="183">
        <f t="shared" si="101"/>
        <v>0.46903135500000004</v>
      </c>
      <c r="J368" s="184">
        <f t="shared" si="102"/>
        <v>0.88915753733358005</v>
      </c>
      <c r="K368" s="183">
        <v>1.3255169</v>
      </c>
      <c r="L368" s="146">
        <v>0.15439791</v>
      </c>
      <c r="M368" s="146">
        <v>0.13096691999999999</v>
      </c>
      <c r="N368" s="146">
        <v>0.10700357000000001</v>
      </c>
      <c r="O368" s="146">
        <v>4.8874914999999998E-2</v>
      </c>
      <c r="P368" s="146">
        <v>1.3602541E-3</v>
      </c>
      <c r="Q368" s="188">
        <v>1.6448338E-2</v>
      </c>
      <c r="R368" s="146">
        <v>9.2485132999999997E-2</v>
      </c>
      <c r="S368" s="146">
        <v>0.85388176000000005</v>
      </c>
      <c r="T368" s="146">
        <v>5.1164527000000001E-2</v>
      </c>
      <c r="U368" s="146">
        <v>3.2894580999999999E-2</v>
      </c>
      <c r="V368" s="188">
        <v>4.0016864999999999E-2</v>
      </c>
      <c r="W368" s="188">
        <v>2.3810744000000001E-3</v>
      </c>
      <c r="X368" s="146">
        <v>1.2193358E-7</v>
      </c>
      <c r="Z368" s="157">
        <f t="shared" si="93"/>
        <v>8.8367793333333342</v>
      </c>
      <c r="AB368" s="131">
        <f t="shared" si="94"/>
        <v>1.3255169</v>
      </c>
      <c r="AC368" s="131">
        <f t="shared" si="95"/>
        <v>0.55153704010000004</v>
      </c>
      <c r="AD368" s="131">
        <f t="shared" si="96"/>
        <v>0.38023103740000003</v>
      </c>
      <c r="AE368" s="131">
        <f t="shared" si="97"/>
        <v>0.46903135499999998</v>
      </c>
      <c r="AF368" s="131">
        <f t="shared" si="98"/>
        <v>0.88677646293358003</v>
      </c>
      <c r="AH368">
        <v>117.51853</v>
      </c>
      <c r="AI368" s="71">
        <v>105.71951</v>
      </c>
      <c r="AJ368" s="71">
        <v>3.9102570000000001</v>
      </c>
      <c r="AK368" s="71">
        <v>1.3589409E-3</v>
      </c>
      <c r="AL368" s="71">
        <v>0.71835934999999995</v>
      </c>
      <c r="AM368" s="71">
        <v>2.5967254</v>
      </c>
      <c r="AN368" s="71">
        <v>4.5723219999999998</v>
      </c>
      <c r="AP368" s="129">
        <v>0.23315501999999999</v>
      </c>
      <c r="AQ368" s="129">
        <v>0.21902082</v>
      </c>
      <c r="AR368" s="129">
        <v>8.7308604000000001E-3</v>
      </c>
      <c r="AS368" s="129">
        <v>5.4033401999999996E-3</v>
      </c>
      <c r="AT368" s="172">
        <f t="shared" si="90"/>
        <v>1.3130744738808999E-5</v>
      </c>
      <c r="AU368" s="172">
        <f t="shared" si="91"/>
        <v>3.2288684598103004E-8</v>
      </c>
      <c r="AV368" s="185">
        <f t="shared" si="92"/>
        <v>0.75677033299999996</v>
      </c>
      <c r="AW368" s="121">
        <v>8.2506838000000002E-6</v>
      </c>
      <c r="AX368" s="121">
        <v>2.4896009E-8</v>
      </c>
      <c r="AY368" s="121">
        <v>6.8011735000000002E-13</v>
      </c>
      <c r="AZ368" s="121">
        <v>4.5809614000000002E-10</v>
      </c>
      <c r="BA368" s="121">
        <v>3.9706669000000001E-11</v>
      </c>
      <c r="BB368" s="121">
        <v>1.1795493000000001E-8</v>
      </c>
      <c r="BC368" s="121">
        <v>4.4076126999999999E-6</v>
      </c>
      <c r="BD368" s="121">
        <v>1.7467396E-9</v>
      </c>
      <c r="BE368" s="121">
        <v>4.3160329000000001E-9</v>
      </c>
      <c r="BF368" s="121">
        <v>5.3980534999999999E-10</v>
      </c>
      <c r="BG368" s="121">
        <v>1.5976523999999999E-12</v>
      </c>
      <c r="BH368" s="121">
        <v>1.5032637E-10</v>
      </c>
      <c r="BI368" s="121">
        <v>1.649385E-12</v>
      </c>
      <c r="BJ368" s="121">
        <v>1.0004782E-12</v>
      </c>
      <c r="BK368" s="121">
        <v>9.8147595E-8</v>
      </c>
      <c r="BL368" s="121">
        <v>3.3808592E-7</v>
      </c>
      <c r="BM368" s="121">
        <v>4.7306722000000002E-10</v>
      </c>
      <c r="BN368" s="121">
        <v>5.8740362999999997E-2</v>
      </c>
      <c r="BO368" s="121">
        <v>0.69802997</v>
      </c>
      <c r="BP368" s="121">
        <v>2.3921428E-8</v>
      </c>
      <c r="BQ368" s="121">
        <v>1.6176505999999999E-10</v>
      </c>
      <c r="BR368" s="121">
        <v>1.1465153000000001E-14</v>
      </c>
      <c r="BT368" s="71">
        <v>7.6339324000000003E-4</v>
      </c>
      <c r="BU368" s="71">
        <v>3.3513714999999998E-5</v>
      </c>
      <c r="BV368" s="71">
        <v>2.4639285999999999E-4</v>
      </c>
      <c r="BW368" s="71">
        <v>1.0964071E-5</v>
      </c>
      <c r="BX368" s="71">
        <v>3.8009570999999997E-5</v>
      </c>
      <c r="BY368" s="71">
        <v>1.1895751999999999E-5</v>
      </c>
      <c r="BZ368" s="71">
        <v>6.6625337E-6</v>
      </c>
      <c r="CA368" s="71">
        <v>1.1666689E-5</v>
      </c>
      <c r="CB368" s="71">
        <v>1.9193613E-6</v>
      </c>
      <c r="CC368" s="71">
        <v>1.1341097000000001E-5</v>
      </c>
      <c r="CD368" s="71">
        <v>2.8990065999999998E-7</v>
      </c>
      <c r="CE368" s="71">
        <v>6.6511647000000002E-7</v>
      </c>
      <c r="CF368" s="71">
        <v>7.5988142999999995E-8</v>
      </c>
      <c r="CG368" s="71">
        <v>2.1911202999999999E-5</v>
      </c>
      <c r="CH368" s="71">
        <v>1.3265360999999999E-4</v>
      </c>
      <c r="CI368" s="71">
        <v>2.3154041000000001E-4</v>
      </c>
      <c r="CJ368" s="71">
        <v>3.8913600000000003E-6</v>
      </c>
      <c r="CL368" s="186">
        <v>6.4795084999999996E-8</v>
      </c>
      <c r="CM368" s="186">
        <v>8.7977948000000001</v>
      </c>
      <c r="CN368" s="187">
        <v>0.24223986</v>
      </c>
      <c r="CO368" s="186">
        <v>2.4613122000000001E-2</v>
      </c>
      <c r="CP368" s="186">
        <v>3.2759687E-8</v>
      </c>
      <c r="CQ368" s="186">
        <v>5.0958087000000002E-7</v>
      </c>
      <c r="CR368" s="186">
        <v>2.5995849000000001E-3</v>
      </c>
      <c r="CS368" s="186">
        <v>1.5271906</v>
      </c>
      <c r="CT368" s="186">
        <v>3.618742E-4</v>
      </c>
      <c r="CU368" s="186">
        <v>3.2302532999999999E-3</v>
      </c>
      <c r="CW368" s="84"/>
      <c r="CX368" s="165"/>
    </row>
    <row r="369" spans="1:102" ht="14.4">
      <c r="A369" t="s">
        <v>2254</v>
      </c>
      <c r="B369" s="92" t="s">
        <v>1036</v>
      </c>
      <c r="C369" s="126" t="str">
        <f t="shared" si="88"/>
        <v>A.050.04.114</v>
      </c>
      <c r="D369" s="11" t="s">
        <v>1715</v>
      </c>
      <c r="E369" s="125" t="s">
        <v>878</v>
      </c>
      <c r="F369" s="128" t="str">
        <f t="shared" si="89"/>
        <v>Lithium NMC 811 (215 Wh per kg incl packaging excl electronics)</v>
      </c>
      <c r="G369" s="131">
        <f t="shared" si="99"/>
        <v>10.539107365349025</v>
      </c>
      <c r="H369" s="183">
        <f t="shared" si="100"/>
        <v>0.33115770699999997</v>
      </c>
      <c r="I369" s="183">
        <f t="shared" si="101"/>
        <v>3.3336203959719999</v>
      </c>
      <c r="J369" s="184">
        <f t="shared" si="102"/>
        <v>4.5552932623770248</v>
      </c>
      <c r="K369" s="183">
        <v>2.3190360000000001</v>
      </c>
      <c r="L369" s="146">
        <v>2.8703211</v>
      </c>
      <c r="M369" s="146">
        <v>0.24917984000000001</v>
      </c>
      <c r="N369" s="146">
        <v>0.25402375999999999</v>
      </c>
      <c r="O369" s="146">
        <v>1.3193155999999999E-2</v>
      </c>
      <c r="P369" s="146">
        <v>3.3601104999999999E-2</v>
      </c>
      <c r="Q369" s="146">
        <v>3.0339686000000001E-2</v>
      </c>
      <c r="R369" s="146">
        <v>0.13974120000000001</v>
      </c>
      <c r="S369" s="146">
        <v>4.4650537000000003</v>
      </c>
      <c r="T369" s="146">
        <v>7.4343393999999993E-2</v>
      </c>
      <c r="U369" s="146">
        <v>9.0239372999999998E-2</v>
      </c>
      <c r="V369" s="146">
        <v>3.4861972000000003E-5</v>
      </c>
      <c r="W369" s="146">
        <v>1.2020414000000001E-8</v>
      </c>
      <c r="X369" s="146">
        <v>1.7735661000000001E-7</v>
      </c>
      <c r="Z369" s="157">
        <f t="shared" si="93"/>
        <v>15.460240000000001</v>
      </c>
      <c r="AB369" s="131">
        <f t="shared" si="94"/>
        <v>2.3190360000000001</v>
      </c>
      <c r="AC369" s="131">
        <f t="shared" si="95"/>
        <v>3.5903998469999996</v>
      </c>
      <c r="AD369" s="131">
        <f t="shared" si="96"/>
        <v>3.259242152020414</v>
      </c>
      <c r="AE369" s="131">
        <f t="shared" si="97"/>
        <v>3.3336203959719999</v>
      </c>
      <c r="AF369" s="131">
        <f t="shared" si="98"/>
        <v>4.5552932503566108</v>
      </c>
      <c r="AH369">
        <v>185.33993000000001</v>
      </c>
      <c r="AI369" s="71">
        <v>165.14197999999999</v>
      </c>
      <c r="AJ369" s="71">
        <v>10.738892</v>
      </c>
      <c r="AK369" s="71">
        <v>0</v>
      </c>
      <c r="AL369" s="71">
        <v>0.46605447999999999</v>
      </c>
      <c r="AM369" s="71">
        <v>3.3830098999999998</v>
      </c>
      <c r="AN369" s="71">
        <v>5.6099933999999996</v>
      </c>
      <c r="AP369" s="129">
        <v>1.3505552000000001</v>
      </c>
      <c r="AQ369" s="129">
        <v>1.309844</v>
      </c>
      <c r="AR369" s="129">
        <v>3.0296189000000001E-2</v>
      </c>
      <c r="AS369" s="129">
        <v>1.0415001E-2</v>
      </c>
      <c r="AT369" s="172">
        <f t="shared" si="90"/>
        <v>7.8527817534919999E-5</v>
      </c>
      <c r="AU369" s="172">
        <f t="shared" si="91"/>
        <v>1.1204211961701014E-7</v>
      </c>
      <c r="AV369" s="185">
        <f t="shared" si="92"/>
        <v>1.45868354</v>
      </c>
      <c r="AW369" s="121">
        <v>1.4377399E-5</v>
      </c>
      <c r="AX369" s="121">
        <v>4.3381127000000001E-8</v>
      </c>
      <c r="AY369" s="121">
        <v>1.1851871000000001E-12</v>
      </c>
      <c r="AZ369" s="121">
        <v>2.9554291999999997E-10</v>
      </c>
      <c r="BA369" s="121">
        <v>0</v>
      </c>
      <c r="BB369" s="121">
        <v>2.2077292E-8</v>
      </c>
      <c r="BC369" s="121">
        <v>5.3682123999999998E-5</v>
      </c>
      <c r="BD369" s="121">
        <v>3.4832321E-9</v>
      </c>
      <c r="BE369" s="121">
        <v>6.2223779999999998E-8</v>
      </c>
      <c r="BF369" s="121">
        <v>2.0475454999999998E-9</v>
      </c>
      <c r="BG369" s="121">
        <v>4.2063490999999998E-13</v>
      </c>
      <c r="BH369" s="121">
        <v>5.2238363000000005E-10</v>
      </c>
      <c r="BI369" s="121">
        <v>3.1720822000000002E-10</v>
      </c>
      <c r="BJ369" s="121">
        <v>6.5237344999999998E-11</v>
      </c>
      <c r="BK369" s="121">
        <v>7.2541457999999998E-6</v>
      </c>
      <c r="BL369" s="121">
        <v>3.1917758999999999E-6</v>
      </c>
      <c r="BM369" s="121">
        <v>1.4977076999999999E-22</v>
      </c>
      <c r="BN369" s="121">
        <v>0.23199494000000001</v>
      </c>
      <c r="BO369" s="121">
        <v>1.2266885999999999</v>
      </c>
      <c r="BP369" s="121">
        <v>0</v>
      </c>
      <c r="BQ369" s="121">
        <v>0</v>
      </c>
      <c r="BR369" s="121">
        <v>0</v>
      </c>
      <c r="BT369" s="71">
        <v>1.9797040000000001E-3</v>
      </c>
      <c r="BU369" s="71">
        <v>4.3491439000000002E-4</v>
      </c>
      <c r="BV369" s="71">
        <v>4.3107250999999998E-4</v>
      </c>
      <c r="BW369" s="71">
        <v>1.6383405999999999E-5</v>
      </c>
      <c r="BX369" s="71">
        <v>3.6132207000000001E-4</v>
      </c>
      <c r="BY369" s="71">
        <v>1.2852711E-5</v>
      </c>
      <c r="BZ369" s="71">
        <v>4.945509E-5</v>
      </c>
      <c r="CA369" s="71">
        <v>1.7682875000000001E-5</v>
      </c>
      <c r="CB369" s="71">
        <v>4.5227098000000001E-5</v>
      </c>
      <c r="CC369" s="71">
        <v>2.0583132E-5</v>
      </c>
      <c r="CD369" s="71">
        <v>0</v>
      </c>
      <c r="CE369" s="71">
        <v>3.3119893999999998E-19</v>
      </c>
      <c r="CF369" s="71">
        <v>2.711844E-15</v>
      </c>
      <c r="CG369" s="71">
        <v>7.5729798000000002E-5</v>
      </c>
      <c r="CH369" s="71">
        <v>2.1359204999999999E-4</v>
      </c>
      <c r="CI369" s="71">
        <v>3.0088883999999997E-4</v>
      </c>
      <c r="CJ369" s="71">
        <v>0</v>
      </c>
      <c r="CL369" s="186">
        <v>2.2953418E-15</v>
      </c>
      <c r="CM369" s="186">
        <v>15.437194999999999</v>
      </c>
      <c r="CN369" s="187">
        <v>0.49718156000000002</v>
      </c>
      <c r="CO369" s="186">
        <v>0.30023411999999999</v>
      </c>
      <c r="CP369" s="186">
        <v>3.5785641000000001E-6</v>
      </c>
      <c r="CQ369" s="186">
        <v>3.2198169999999999E-6</v>
      </c>
      <c r="CR369" s="186">
        <v>1.7970735000000002E-2</v>
      </c>
      <c r="CS369" s="186">
        <v>150.08725000000001</v>
      </c>
      <c r="CT369" s="186">
        <v>1.3608145999999999E-3</v>
      </c>
      <c r="CU369" s="186">
        <v>4.2392988999999997E-3</v>
      </c>
      <c r="CW369" s="84"/>
      <c r="CX369" s="165"/>
    </row>
    <row r="370" spans="1:102" ht="14.4">
      <c r="A370" t="s">
        <v>2255</v>
      </c>
      <c r="B370" s="92" t="s">
        <v>1036</v>
      </c>
      <c r="C370" s="126" t="str">
        <f t="shared" si="88"/>
        <v>A.050.04.115</v>
      </c>
      <c r="D370" s="11" t="s">
        <v>1715</v>
      </c>
      <c r="E370" s="125" t="s">
        <v>878</v>
      </c>
      <c r="F370" s="128" t="str">
        <f t="shared" si="89"/>
        <v>Mica (fire proof electric insulation) estimate</v>
      </c>
      <c r="G370" s="131">
        <f t="shared" si="99"/>
        <v>0.45151292209400001</v>
      </c>
      <c r="H370" s="183">
        <f t="shared" si="100"/>
        <v>1.818918034E-2</v>
      </c>
      <c r="I370" s="183">
        <f t="shared" si="101"/>
        <v>2.6067040043999998E-2</v>
      </c>
      <c r="J370" s="184">
        <f t="shared" si="102"/>
        <v>3.96440171E-3</v>
      </c>
      <c r="K370" s="183">
        <v>0.40329229999999999</v>
      </c>
      <c r="L370" s="146">
        <v>9.3501165999999997E-3</v>
      </c>
      <c r="M370" s="146">
        <v>1.5321626E-2</v>
      </c>
      <c r="N370" s="146">
        <v>1.5712488E-2</v>
      </c>
      <c r="O370" s="146">
        <v>2.0257738000000001E-3</v>
      </c>
      <c r="P370" s="146">
        <v>2.4110304E-4</v>
      </c>
      <c r="Q370" s="146">
        <v>2.098155E-4</v>
      </c>
      <c r="R370" s="146">
        <v>1.3847966E-3</v>
      </c>
      <c r="S370" s="146">
        <v>4.9647720999999997E-4</v>
      </c>
      <c r="T370" s="146">
        <v>0</v>
      </c>
      <c r="U370" s="188">
        <v>3.4679245E-3</v>
      </c>
      <c r="V370" s="188">
        <v>1.0500844E-5</v>
      </c>
      <c r="W370" s="146">
        <v>0</v>
      </c>
      <c r="X370" s="146">
        <v>0</v>
      </c>
      <c r="Z370" s="157">
        <f t="shared" si="93"/>
        <v>2.6886153333333334</v>
      </c>
      <c r="AB370" s="131">
        <f t="shared" si="94"/>
        <v>0.40329229999999999</v>
      </c>
      <c r="AC370" s="131">
        <f t="shared" si="95"/>
        <v>4.4245719540000006E-2</v>
      </c>
      <c r="AD370" s="131">
        <f t="shared" si="96"/>
        <v>2.6056539199999999E-2</v>
      </c>
      <c r="AE370" s="131">
        <f t="shared" si="97"/>
        <v>2.6067040043999998E-2</v>
      </c>
      <c r="AF370" s="131">
        <f t="shared" si="98"/>
        <v>3.96440171E-3</v>
      </c>
      <c r="AH370">
        <v>39.836747000000003</v>
      </c>
      <c r="AI370" s="71">
        <v>39.217154000000001</v>
      </c>
      <c r="AJ370" s="71">
        <v>0.43079806999999998</v>
      </c>
      <c r="AK370" s="71">
        <v>0</v>
      </c>
      <c r="AL370" s="71">
        <v>0</v>
      </c>
      <c r="AM370" s="71">
        <v>0.10552958</v>
      </c>
      <c r="AN370" s="71">
        <v>8.3265566999999999E-2</v>
      </c>
      <c r="AP370" s="129">
        <v>4.9906864000000002E-2</v>
      </c>
      <c r="AQ370" s="129">
        <v>4.4991319000000002E-2</v>
      </c>
      <c r="AR370" s="129">
        <v>2.1151435000000001E-3</v>
      </c>
      <c r="AS370" s="129">
        <v>2.8004022000000001E-3</v>
      </c>
      <c r="AT370" s="172">
        <f t="shared" si="90"/>
        <v>2.6973212261179999E-6</v>
      </c>
      <c r="AU370" s="172">
        <f t="shared" si="91"/>
        <v>7.8222763054948012E-9</v>
      </c>
      <c r="AV370" s="185">
        <f t="shared" si="92"/>
        <v>0.39221319359699996</v>
      </c>
      <c r="AW370" s="121">
        <v>2.4950350000000002E-6</v>
      </c>
      <c r="AX370" s="121">
        <v>7.5281229000000008E-9</v>
      </c>
      <c r="AY370" s="121">
        <v>2.0567906999999999E-13</v>
      </c>
      <c r="AZ370" s="121">
        <v>0</v>
      </c>
      <c r="BA370" s="121">
        <v>0</v>
      </c>
      <c r="BB370" s="121">
        <v>4.2105360000000002E-10</v>
      </c>
      <c r="BC370" s="121">
        <v>2.0158289000000001E-7</v>
      </c>
      <c r="BD370" s="121">
        <v>9.6020759999999994E-11</v>
      </c>
      <c r="BE370" s="121">
        <v>1.9779721000000001E-10</v>
      </c>
      <c r="BF370" s="121">
        <v>0</v>
      </c>
      <c r="BG370" s="121">
        <v>0</v>
      </c>
      <c r="BH370" s="121">
        <v>1.1958366999999999E-13</v>
      </c>
      <c r="BI370" s="121">
        <v>8.3355219000000007E-15</v>
      </c>
      <c r="BJ370" s="121">
        <v>1.8372328999999999E-15</v>
      </c>
      <c r="BK370" s="121">
        <v>3.3248807999999998E-11</v>
      </c>
      <c r="BL370" s="121">
        <v>2.4903371E-10</v>
      </c>
      <c r="BM370" s="121">
        <v>0</v>
      </c>
      <c r="BN370" s="121">
        <v>4.1653597000000002E-5</v>
      </c>
      <c r="BO370" s="121">
        <v>0.39217153999999999</v>
      </c>
      <c r="BP370" s="121">
        <v>0</v>
      </c>
      <c r="BQ370" s="121">
        <v>0</v>
      </c>
      <c r="BR370" s="121">
        <v>0</v>
      </c>
      <c r="BT370" s="71">
        <v>1.31428E-4</v>
      </c>
      <c r="BU370" s="71">
        <v>1.3636737000000001E-6</v>
      </c>
      <c r="BV370" s="71">
        <v>7.4965729999999995E-5</v>
      </c>
      <c r="BW370" s="71">
        <v>1.6974167000000001E-7</v>
      </c>
      <c r="BX370" s="71">
        <v>2.9365349000000001E-6</v>
      </c>
      <c r="BY370" s="71">
        <v>0</v>
      </c>
      <c r="BZ370" s="71">
        <v>0</v>
      </c>
      <c r="CA370" s="71">
        <v>0</v>
      </c>
      <c r="CB370" s="71">
        <v>3.3520831000000001E-7</v>
      </c>
      <c r="CC370" s="71">
        <v>2.0923522999999999E-7</v>
      </c>
      <c r="CD370" s="71">
        <v>0</v>
      </c>
      <c r="CE370" s="71">
        <v>0</v>
      </c>
      <c r="CF370" s="71">
        <v>0</v>
      </c>
      <c r="CG370" s="71">
        <v>3.0920478E-6</v>
      </c>
      <c r="CH370" s="71">
        <v>4.8355831E-5</v>
      </c>
      <c r="CI370" s="71">
        <v>6.9900581000000002E-15</v>
      </c>
      <c r="CJ370" s="71">
        <v>0</v>
      </c>
      <c r="CL370" s="186">
        <v>0</v>
      </c>
      <c r="CM370" s="186">
        <v>2.6886152999999999</v>
      </c>
      <c r="CN370" s="187">
        <v>0</v>
      </c>
      <c r="CO370" s="186">
        <v>9.3300570000000001E-4</v>
      </c>
      <c r="CP370" s="186">
        <v>5.7122376000000001E-11</v>
      </c>
      <c r="CQ370" s="186">
        <v>6.6603666E-9</v>
      </c>
      <c r="CR370" s="186">
        <v>1.0753505E-4</v>
      </c>
      <c r="CS370" s="186">
        <v>6.9978486999999999E-3</v>
      </c>
      <c r="CT370" s="186">
        <v>0</v>
      </c>
      <c r="CU370" s="186">
        <v>0</v>
      </c>
      <c r="CW370" s="84"/>
      <c r="CX370" s="165"/>
    </row>
    <row r="371" spans="1:102" ht="14.4">
      <c r="A371" t="s">
        <v>1041</v>
      </c>
      <c r="B371" s="92" t="s">
        <v>1036</v>
      </c>
      <c r="C371" s="126" t="str">
        <f t="shared" si="88"/>
        <v>A.050.04.116</v>
      </c>
      <c r="D371" s="11" t="s">
        <v>1715</v>
      </c>
      <c r="E371" s="125" t="s">
        <v>878</v>
      </c>
      <c r="F371" s="128" t="str">
        <f t="shared" si="89"/>
        <v>NiCd battery AA-cell</v>
      </c>
      <c r="G371" s="131">
        <f t="shared" si="99"/>
        <v>0.28507495524199994</v>
      </c>
      <c r="H371" s="183">
        <f t="shared" si="100"/>
        <v>1.2354204341999998E-2</v>
      </c>
      <c r="I371" s="183">
        <f t="shared" si="101"/>
        <v>8.4784534999999994E-2</v>
      </c>
      <c r="J371" s="184">
        <f t="shared" si="102"/>
        <v>0.1559862159</v>
      </c>
      <c r="K371" s="183">
        <v>3.1949999999999999E-2</v>
      </c>
      <c r="L371" s="146">
        <v>8.0171999999999993E-2</v>
      </c>
      <c r="M371" s="146">
        <v>4.3045471999999998E-3</v>
      </c>
      <c r="N371" s="146">
        <v>7.3439999999999998E-3</v>
      </c>
      <c r="O371" s="188">
        <v>1.17493E-3</v>
      </c>
      <c r="P371" s="146">
        <v>5.9631042E-5</v>
      </c>
      <c r="Q371" s="188">
        <v>3.7756433000000001E-3</v>
      </c>
      <c r="R371" s="146">
        <v>3.0798780000000002E-4</v>
      </c>
      <c r="S371" s="146">
        <v>0.15458</v>
      </c>
      <c r="T371" s="146">
        <v>0</v>
      </c>
      <c r="U371" s="188">
        <v>1.4062159E-3</v>
      </c>
      <c r="V371" s="188">
        <v>0</v>
      </c>
      <c r="W371" s="188">
        <v>0</v>
      </c>
      <c r="X371" s="146">
        <v>0</v>
      </c>
      <c r="Z371" s="157">
        <f t="shared" si="93"/>
        <v>0.21299999999999999</v>
      </c>
      <c r="AB371" s="131">
        <f t="shared" si="94"/>
        <v>3.1949999999999999E-2</v>
      </c>
      <c r="AC371" s="131">
        <f t="shared" si="95"/>
        <v>9.7138739342000013E-2</v>
      </c>
      <c r="AD371" s="131">
        <f t="shared" si="96"/>
        <v>8.4784534999999994E-2</v>
      </c>
      <c r="AE371" s="131">
        <f t="shared" si="97"/>
        <v>8.4784534999999994E-2</v>
      </c>
      <c r="AF371" s="131">
        <f t="shared" si="98"/>
        <v>0.1559862159</v>
      </c>
      <c r="AH371">
        <v>3.4623159999999999</v>
      </c>
      <c r="AI371" s="71">
        <v>3.2121308000000002</v>
      </c>
      <c r="AJ371" s="71">
        <v>0.17468520000000001</v>
      </c>
      <c r="AK371" s="71">
        <v>0</v>
      </c>
      <c r="AL371" s="71">
        <v>0</v>
      </c>
      <c r="AM371" s="71">
        <v>0</v>
      </c>
      <c r="AN371" s="71">
        <v>7.5499999999999998E-2</v>
      </c>
      <c r="AP371" s="129">
        <v>2.886267E-2</v>
      </c>
      <c r="AQ371" s="129">
        <v>2.7908137E-2</v>
      </c>
      <c r="AR371" s="129">
        <v>6.3258808999999997E-4</v>
      </c>
      <c r="AS371" s="129">
        <v>3.2194480000000001E-4</v>
      </c>
      <c r="AT371" s="172">
        <f t="shared" si="90"/>
        <v>1.6731497238999998E-6</v>
      </c>
      <c r="AU371" s="172">
        <f t="shared" si="91"/>
        <v>2.3394529804243998E-9</v>
      </c>
      <c r="AV371" s="185">
        <f t="shared" si="92"/>
        <v>4.5090308000000003E-2</v>
      </c>
      <c r="AW371" s="121">
        <v>1.9766399999999999E-7</v>
      </c>
      <c r="AX371" s="121">
        <v>5.9640000000000003E-10</v>
      </c>
      <c r="AY371" s="121">
        <v>1.62945E-14</v>
      </c>
      <c r="AZ371" s="121">
        <v>0</v>
      </c>
      <c r="BA371" s="121">
        <v>0</v>
      </c>
      <c r="BB371" s="121">
        <v>1.9680000000000001E-10</v>
      </c>
      <c r="BC371" s="121">
        <v>1.4744297E-6</v>
      </c>
      <c r="BD371" s="121">
        <v>4.4879999999999998E-11</v>
      </c>
      <c r="BE371" s="121">
        <v>1.6959999999999999E-9</v>
      </c>
      <c r="BF371" s="121">
        <v>0</v>
      </c>
      <c r="BG371" s="121">
        <v>0</v>
      </c>
      <c r="BH371" s="121">
        <v>2.1509140000000001E-12</v>
      </c>
      <c r="BI371" s="121">
        <v>1.9490474000000001E-15</v>
      </c>
      <c r="BJ371" s="121">
        <v>3.8228770000000001E-15</v>
      </c>
      <c r="BK371" s="121">
        <v>3.9353900000000001E-11</v>
      </c>
      <c r="BL371" s="121">
        <v>8.1986999999999998E-10</v>
      </c>
      <c r="BM371" s="121">
        <v>0</v>
      </c>
      <c r="BN371" s="121">
        <v>1.2969E-2</v>
      </c>
      <c r="BO371" s="121">
        <v>3.2121308000000001E-2</v>
      </c>
      <c r="BP371" s="121">
        <v>0</v>
      </c>
      <c r="BQ371" s="121">
        <v>0</v>
      </c>
      <c r="BR371" s="121">
        <v>0</v>
      </c>
      <c r="BT371" s="71">
        <v>3.7439669999999998E-5</v>
      </c>
      <c r="BU371" s="71">
        <v>1.1692735999999999E-5</v>
      </c>
      <c r="BV371" s="71">
        <v>5.9390051999999996E-6</v>
      </c>
      <c r="BW371" s="71">
        <v>4.0316182999999997E-8</v>
      </c>
      <c r="BX371" s="71">
        <v>1.0683366E-5</v>
      </c>
      <c r="BY371" s="71">
        <v>0</v>
      </c>
      <c r="BZ371" s="71">
        <v>0</v>
      </c>
      <c r="CA371" s="71">
        <v>0</v>
      </c>
      <c r="CB371" s="71">
        <v>2.6270774999999999E-7</v>
      </c>
      <c r="CC371" s="71">
        <v>2.5196129000000002E-6</v>
      </c>
      <c r="CD371" s="71">
        <v>0</v>
      </c>
      <c r="CE371" s="71">
        <v>0</v>
      </c>
      <c r="CF371" s="71">
        <v>0</v>
      </c>
      <c r="CG371" s="71">
        <v>2.1628578999999998E-6</v>
      </c>
      <c r="CH371" s="71">
        <v>4.1390662000000001E-6</v>
      </c>
      <c r="CI371" s="71">
        <v>2.1763802000000002E-12</v>
      </c>
      <c r="CJ371" s="71">
        <v>0</v>
      </c>
      <c r="CL371" s="186">
        <v>0</v>
      </c>
      <c r="CM371" s="186">
        <v>0.21299999999999999</v>
      </c>
      <c r="CN371" s="187">
        <v>0</v>
      </c>
      <c r="CO371" s="186">
        <v>8.0000000000000002E-3</v>
      </c>
      <c r="CP371" s="186">
        <v>9.6802612999999994E-10</v>
      </c>
      <c r="CQ371" s="186">
        <v>1.1446246999999999E-7</v>
      </c>
      <c r="CR371" s="186">
        <v>5.1818879999999999E-4</v>
      </c>
      <c r="CS371" s="186">
        <v>3.2072812999999999E-3</v>
      </c>
      <c r="CT371" s="186">
        <v>0</v>
      </c>
      <c r="CU371" s="186">
        <v>0</v>
      </c>
      <c r="CW371" s="84"/>
      <c r="CX371" s="162"/>
    </row>
    <row r="372" spans="1:102" ht="14.4">
      <c r="A372" t="s">
        <v>1042</v>
      </c>
      <c r="B372" s="92" t="s">
        <v>1036</v>
      </c>
      <c r="C372" s="126" t="str">
        <f t="shared" si="88"/>
        <v>A.050.04.117</v>
      </c>
      <c r="D372" s="11" t="s">
        <v>1715</v>
      </c>
      <c r="E372" s="125" t="s">
        <v>878</v>
      </c>
      <c r="F372" s="128" t="str">
        <f t="shared" si="89"/>
        <v>NiCd battery C-cell</v>
      </c>
      <c r="G372" s="131">
        <f t="shared" si="99"/>
        <v>0.89812182769999993</v>
      </c>
      <c r="H372" s="183">
        <f t="shared" si="100"/>
        <v>1.7801147939999998E-2</v>
      </c>
      <c r="I372" s="183">
        <f t="shared" si="101"/>
        <v>0.15293983525999999</v>
      </c>
      <c r="J372" s="184">
        <f t="shared" si="102"/>
        <v>0.66588084449999996</v>
      </c>
      <c r="K372" s="183">
        <v>6.1499999999999999E-2</v>
      </c>
      <c r="L372" s="146">
        <v>0.1423053</v>
      </c>
      <c r="M372" s="146">
        <v>9.6852311000000003E-3</v>
      </c>
      <c r="N372" s="146">
        <v>1.5299999999999999E-2</v>
      </c>
      <c r="O372" s="188">
        <v>2.1212900000000001E-3</v>
      </c>
      <c r="P372" s="188">
        <v>1.2713787999999999E-4</v>
      </c>
      <c r="Q372" s="188">
        <v>2.5272005999999998E-4</v>
      </c>
      <c r="R372" s="146">
        <v>9.4930416E-4</v>
      </c>
      <c r="S372" s="146">
        <v>0.66315999999999997</v>
      </c>
      <c r="T372" s="188">
        <v>0</v>
      </c>
      <c r="U372" s="146">
        <v>2.7208445000000002E-3</v>
      </c>
      <c r="V372" s="188">
        <v>0</v>
      </c>
      <c r="W372" s="146">
        <v>0</v>
      </c>
      <c r="X372" s="146">
        <v>0</v>
      </c>
      <c r="Z372" s="157">
        <f t="shared" si="93"/>
        <v>0.41000000000000003</v>
      </c>
      <c r="AB372" s="131">
        <f t="shared" si="94"/>
        <v>6.1499999999999999E-2</v>
      </c>
      <c r="AC372" s="131">
        <f t="shared" si="95"/>
        <v>0.17074098319999997</v>
      </c>
      <c r="AD372" s="131">
        <f t="shared" si="96"/>
        <v>0.15293983525999999</v>
      </c>
      <c r="AE372" s="131">
        <f t="shared" si="97"/>
        <v>0.15293983525999999</v>
      </c>
      <c r="AF372" s="131">
        <f t="shared" si="98"/>
        <v>0.66588084449999996</v>
      </c>
      <c r="AH372">
        <v>6.1225632000000001</v>
      </c>
      <c r="AI372" s="71">
        <v>5.6525701000000002</v>
      </c>
      <c r="AJ372" s="71">
        <v>0.33799309999999999</v>
      </c>
      <c r="AK372" s="71">
        <v>0</v>
      </c>
      <c r="AL372" s="71">
        <v>0</v>
      </c>
      <c r="AM372" s="71">
        <v>0</v>
      </c>
      <c r="AN372" s="71">
        <v>0.13200000000000001</v>
      </c>
      <c r="AP372" s="129">
        <v>5.1970202E-2</v>
      </c>
      <c r="AQ372" s="129">
        <v>5.0019590000000003E-2</v>
      </c>
      <c r="AR372" s="129">
        <v>1.1497631000000001E-3</v>
      </c>
      <c r="AS372" s="129">
        <v>8.0084882999999999E-4</v>
      </c>
      <c r="AT372" s="172">
        <f t="shared" si="90"/>
        <v>2.9987763810700002E-6</v>
      </c>
      <c r="AU372" s="172">
        <f t="shared" si="91"/>
        <v>4.2520824080153996E-9</v>
      </c>
      <c r="AV372" s="185">
        <f t="shared" si="92"/>
        <v>0.112163701</v>
      </c>
      <c r="AW372" s="121">
        <v>3.8047999999999998E-7</v>
      </c>
      <c r="AX372" s="121">
        <v>1.148E-9</v>
      </c>
      <c r="AY372" s="121">
        <v>3.1365000000000001E-14</v>
      </c>
      <c r="AZ372" s="121">
        <v>0</v>
      </c>
      <c r="BA372" s="121">
        <v>0</v>
      </c>
      <c r="BB372" s="121">
        <v>4.0999999999999998E-10</v>
      </c>
      <c r="BC372" s="121">
        <v>2.6176741E-6</v>
      </c>
      <c r="BD372" s="121">
        <v>9.35E-11</v>
      </c>
      <c r="BE372" s="121">
        <v>3.0103999999999999E-9</v>
      </c>
      <c r="BF372" s="121">
        <v>0</v>
      </c>
      <c r="BG372" s="121">
        <v>0</v>
      </c>
      <c r="BH372" s="121">
        <v>1.4399875999999999E-13</v>
      </c>
      <c r="BI372" s="121">
        <v>5.7140143999999999E-15</v>
      </c>
      <c r="BJ372" s="121">
        <v>1.3302409999999999E-15</v>
      </c>
      <c r="BK372" s="121">
        <v>1.9240569999999999E-11</v>
      </c>
      <c r="BL372" s="121">
        <v>1.9304049999999999E-10</v>
      </c>
      <c r="BM372" s="121">
        <v>0</v>
      </c>
      <c r="BN372" s="121">
        <v>5.5638E-2</v>
      </c>
      <c r="BO372" s="121">
        <v>5.6525700999999998E-2</v>
      </c>
      <c r="BP372" s="121">
        <v>0</v>
      </c>
      <c r="BQ372" s="121">
        <v>0</v>
      </c>
      <c r="BR372" s="121">
        <v>0</v>
      </c>
      <c r="BT372" s="71">
        <v>6.3300806999999995E-5</v>
      </c>
      <c r="BU372" s="71">
        <v>2.0754606999999999E-5</v>
      </c>
      <c r="BV372" s="71">
        <v>1.1431888E-5</v>
      </c>
      <c r="BW372" s="71">
        <v>1.1853711E-7</v>
      </c>
      <c r="BX372" s="71">
        <v>1.8995007999999999E-5</v>
      </c>
      <c r="BY372" s="71">
        <v>0</v>
      </c>
      <c r="BZ372" s="71">
        <v>0</v>
      </c>
      <c r="CA372" s="71">
        <v>0</v>
      </c>
      <c r="CB372" s="71">
        <v>1.8386543999999999E-7</v>
      </c>
      <c r="CC372" s="71">
        <v>2.2206346E-7</v>
      </c>
      <c r="CD372" s="71">
        <v>0</v>
      </c>
      <c r="CE372" s="71">
        <v>0</v>
      </c>
      <c r="CF372" s="71">
        <v>0</v>
      </c>
      <c r="CG372" s="71">
        <v>4.2719251999999996E-6</v>
      </c>
      <c r="CH372" s="71">
        <v>7.3229034000000003E-6</v>
      </c>
      <c r="CI372" s="71">
        <v>9.3368372E-12</v>
      </c>
      <c r="CJ372" s="71">
        <v>0</v>
      </c>
      <c r="CL372" s="186">
        <v>0</v>
      </c>
      <c r="CM372" s="186">
        <v>0.41</v>
      </c>
      <c r="CN372" s="187">
        <v>0</v>
      </c>
      <c r="CO372" s="186">
        <v>1.4200000000000001E-2</v>
      </c>
      <c r="CP372" s="186">
        <v>6.6697639999999994E-11</v>
      </c>
      <c r="CQ372" s="186">
        <v>7.8648990000000005E-9</v>
      </c>
      <c r="CR372" s="186">
        <v>9.2067761999999997E-4</v>
      </c>
      <c r="CS372" s="186">
        <v>4.8442713000000004E-3</v>
      </c>
      <c r="CT372" s="186">
        <v>0</v>
      </c>
      <c r="CU372" s="186">
        <v>0</v>
      </c>
      <c r="CW372" s="84"/>
      <c r="CX372" s="165"/>
    </row>
    <row r="373" spans="1:102" ht="14.4">
      <c r="A373" t="s">
        <v>1043</v>
      </c>
      <c r="B373" s="92" t="s">
        <v>1036</v>
      </c>
      <c r="C373" s="126" t="str">
        <f t="shared" si="88"/>
        <v>A.050.04.118</v>
      </c>
      <c r="D373" s="11" t="s">
        <v>1715</v>
      </c>
      <c r="E373" s="125" t="s">
        <v>878</v>
      </c>
      <c r="F373" s="128" t="str">
        <f t="shared" si="89"/>
        <v>NiMH battery for laptops (54 Wh per kg)</v>
      </c>
      <c r="G373" s="131">
        <f t="shared" si="99"/>
        <v>24.824656801410001</v>
      </c>
      <c r="H373" s="183">
        <f t="shared" si="100"/>
        <v>0.36454821910000001</v>
      </c>
      <c r="I373" s="183">
        <f t="shared" si="101"/>
        <v>0.76655311231000001</v>
      </c>
      <c r="J373" s="184">
        <f t="shared" si="102"/>
        <v>15.61075627</v>
      </c>
      <c r="K373" s="183">
        <v>8.0827992000000002</v>
      </c>
      <c r="L373" s="146">
        <v>0.18739538</v>
      </c>
      <c r="M373" s="146">
        <v>0.30707658999999998</v>
      </c>
      <c r="N373" s="146">
        <v>0.31491026</v>
      </c>
      <c r="O373" s="146">
        <v>4.0600632999999997E-2</v>
      </c>
      <c r="P373" s="188">
        <v>4.8321961E-3</v>
      </c>
      <c r="Q373" s="146">
        <v>4.2051299999999996E-3</v>
      </c>
      <c r="R373" s="146">
        <v>2.7754144000000001E-2</v>
      </c>
      <c r="S373" s="146">
        <v>15.541252</v>
      </c>
      <c r="T373" s="146">
        <v>0.24411653999999999</v>
      </c>
      <c r="U373" s="146">
        <v>6.9504270000000007E-2</v>
      </c>
      <c r="V373" s="146">
        <v>2.1045830999999999E-4</v>
      </c>
      <c r="W373" s="188">
        <v>0</v>
      </c>
      <c r="X373" s="146">
        <v>0</v>
      </c>
      <c r="Z373" s="157">
        <f t="shared" si="93"/>
        <v>53.885328000000001</v>
      </c>
      <c r="AB373" s="131">
        <f t="shared" si="94"/>
        <v>8.0827992000000002</v>
      </c>
      <c r="AC373" s="131">
        <f t="shared" si="95"/>
        <v>0.88677433309999987</v>
      </c>
      <c r="AD373" s="131">
        <f t="shared" si="96"/>
        <v>0.52222611399999996</v>
      </c>
      <c r="AE373" s="131">
        <f t="shared" si="97"/>
        <v>0.76655311231000001</v>
      </c>
      <c r="AF373" s="131">
        <f t="shared" si="98"/>
        <v>15.61075627</v>
      </c>
      <c r="AH373">
        <v>798.40956000000006</v>
      </c>
      <c r="AI373" s="71">
        <v>785.99165000000005</v>
      </c>
      <c r="AJ373" s="71">
        <v>8.6340707999999999</v>
      </c>
      <c r="AK373" s="71">
        <v>0</v>
      </c>
      <c r="AL373" s="71">
        <v>0</v>
      </c>
      <c r="AM373" s="71">
        <v>2.1150277000000002</v>
      </c>
      <c r="AN373" s="71">
        <v>1.6688116</v>
      </c>
      <c r="AP373" s="129">
        <v>1.0020226999999999</v>
      </c>
      <c r="AQ373" s="129">
        <v>0.90171767000000003</v>
      </c>
      <c r="AR373" s="129">
        <v>4.2391785000000001E-2</v>
      </c>
      <c r="AS373" s="129">
        <v>5.7913198999999999E-2</v>
      </c>
      <c r="AT373" s="172">
        <f t="shared" si="90"/>
        <v>5.4059811988339995E-5</v>
      </c>
      <c r="AU373" s="172">
        <f t="shared" si="91"/>
        <v>1.5677435341062903E-7</v>
      </c>
      <c r="AV373" s="185">
        <f t="shared" si="92"/>
        <v>8.1110922500000004</v>
      </c>
      <c r="AW373" s="121">
        <v>5.0005583999999997E-5</v>
      </c>
      <c r="AX373" s="121">
        <v>1.5087892000000001E-7</v>
      </c>
      <c r="AY373" s="121">
        <v>4.1222276000000001E-12</v>
      </c>
      <c r="AZ373" s="121">
        <v>0</v>
      </c>
      <c r="BA373" s="121">
        <v>0</v>
      </c>
      <c r="BB373" s="121">
        <v>8.4387718000000004E-9</v>
      </c>
      <c r="BC373" s="121">
        <v>4.0401316999999999E-6</v>
      </c>
      <c r="BD373" s="121">
        <v>1.9244516E-9</v>
      </c>
      <c r="BE373" s="121">
        <v>3.9642589999999998E-9</v>
      </c>
      <c r="BF373" s="121">
        <v>0</v>
      </c>
      <c r="BG373" s="121">
        <v>0</v>
      </c>
      <c r="BH373" s="121">
        <v>2.3967002999999998E-12</v>
      </c>
      <c r="BI373" s="121">
        <v>1.6706084E-13</v>
      </c>
      <c r="BJ373" s="121">
        <v>3.6821889000000002E-14</v>
      </c>
      <c r="BK373" s="121">
        <v>6.6637383999999999E-10</v>
      </c>
      <c r="BL373" s="121">
        <v>4.9911426999999998E-9</v>
      </c>
      <c r="BM373" s="121">
        <v>0</v>
      </c>
      <c r="BN373" s="121">
        <v>0.25117574999999998</v>
      </c>
      <c r="BO373" s="121">
        <v>7.8599164999999998</v>
      </c>
      <c r="BP373" s="121">
        <v>0</v>
      </c>
      <c r="BQ373" s="121">
        <v>0</v>
      </c>
      <c r="BR373" s="121">
        <v>0</v>
      </c>
      <c r="BT373" s="71">
        <v>2.6614867E-3</v>
      </c>
      <c r="BU373" s="71">
        <v>2.7330799E-5</v>
      </c>
      <c r="BV373" s="71">
        <v>1.5024659E-3</v>
      </c>
      <c r="BW373" s="71">
        <v>3.4019688000000001E-6</v>
      </c>
      <c r="BX373" s="71">
        <v>5.8854139999999999E-5</v>
      </c>
      <c r="BY373" s="71">
        <v>0</v>
      </c>
      <c r="BZ373" s="71">
        <v>0</v>
      </c>
      <c r="CA373" s="71">
        <v>0</v>
      </c>
      <c r="CB373" s="71">
        <v>6.7182572000000003E-6</v>
      </c>
      <c r="CC373" s="71">
        <v>4.1935000999999997E-6</v>
      </c>
      <c r="CD373" s="71">
        <v>0</v>
      </c>
      <c r="CE373" s="71">
        <v>0</v>
      </c>
      <c r="CF373" s="71">
        <v>0</v>
      </c>
      <c r="CG373" s="71">
        <v>6.1970936000000005E-5</v>
      </c>
      <c r="CH373" s="71">
        <v>9.6914935E-4</v>
      </c>
      <c r="CI373" s="71">
        <v>2.7401805999999999E-5</v>
      </c>
      <c r="CJ373" s="71">
        <v>0</v>
      </c>
      <c r="CL373" s="186">
        <v>0</v>
      </c>
      <c r="CM373" s="186">
        <v>53.885328000000001</v>
      </c>
      <c r="CN373" s="187">
        <v>0</v>
      </c>
      <c r="CO373" s="186">
        <v>1.8699335000000001E-2</v>
      </c>
      <c r="CP373" s="186">
        <v>1.1448488000000001E-9</v>
      </c>
      <c r="CQ373" s="186">
        <v>1.3348731E-7</v>
      </c>
      <c r="CR373" s="186">
        <v>2.1552214999999999E-3</v>
      </c>
      <c r="CS373" s="186">
        <v>0.14025114</v>
      </c>
      <c r="CT373" s="186">
        <v>0</v>
      </c>
      <c r="CU373" s="186">
        <v>0</v>
      </c>
      <c r="CW373" s="84"/>
      <c r="CX373" s="165"/>
    </row>
    <row r="374" spans="1:102" ht="14.4">
      <c r="A374" t="s">
        <v>1044</v>
      </c>
      <c r="B374" s="92" t="s">
        <v>1036</v>
      </c>
      <c r="C374" s="126" t="str">
        <f t="shared" si="88"/>
        <v>A.050.04.120</v>
      </c>
      <c r="D374" s="11" t="s">
        <v>1715</v>
      </c>
      <c r="E374" s="125" t="s">
        <v>878</v>
      </c>
      <c r="F374" s="128" t="str">
        <f t="shared" si="89"/>
        <v>solder Tin/Lead 63/37 solder electronic industry</v>
      </c>
      <c r="G374" s="131">
        <f t="shared" si="99"/>
        <v>17.96443065303912</v>
      </c>
      <c r="H374" s="183">
        <f t="shared" si="100"/>
        <v>1.141423066</v>
      </c>
      <c r="I374" s="183">
        <f t="shared" si="101"/>
        <v>2.1579106730391202</v>
      </c>
      <c r="J374" s="184">
        <f t="shared" si="102"/>
        <v>13.601217714000001</v>
      </c>
      <c r="K374" s="183">
        <v>1.0638791999999999</v>
      </c>
      <c r="L374" s="146">
        <v>0.87073687</v>
      </c>
      <c r="M374" s="146">
        <v>0.66036121000000003</v>
      </c>
      <c r="N374" s="146">
        <v>0.28632111999999998</v>
      </c>
      <c r="O374" s="146">
        <v>6.1276810000000003E-3</v>
      </c>
      <c r="P374" s="146">
        <v>5.6299795E-2</v>
      </c>
      <c r="Q374" s="146">
        <v>0.79267447000000002</v>
      </c>
      <c r="R374" s="146">
        <v>0.62681253000000003</v>
      </c>
      <c r="S374" s="146">
        <v>13.511208</v>
      </c>
      <c r="T374" s="146">
        <v>0</v>
      </c>
      <c r="U374" s="146">
        <v>9.0009714000000005E-2</v>
      </c>
      <c r="V374" s="146">
        <v>6.3039119999999998E-8</v>
      </c>
      <c r="W374" s="188">
        <v>0</v>
      </c>
      <c r="X374" s="146">
        <v>0</v>
      </c>
      <c r="Z374" s="157">
        <f t="shared" si="93"/>
        <v>7.0925279999999997</v>
      </c>
      <c r="AB374" s="131">
        <f t="shared" si="94"/>
        <v>1.0638791999999999</v>
      </c>
      <c r="AC374" s="131">
        <f t="shared" si="95"/>
        <v>3.2993336759999998</v>
      </c>
      <c r="AD374" s="131">
        <f t="shared" si="96"/>
        <v>2.1579106100000001</v>
      </c>
      <c r="AE374" s="131">
        <f t="shared" si="97"/>
        <v>2.1579106730391202</v>
      </c>
      <c r="AF374" s="131">
        <f t="shared" si="98"/>
        <v>13.601217714000001</v>
      </c>
      <c r="AH374">
        <v>21.110651000000001</v>
      </c>
      <c r="AI374" s="71">
        <v>9.4476043999999995</v>
      </c>
      <c r="AJ374" s="71">
        <v>11.181331</v>
      </c>
      <c r="AK374" s="71">
        <v>0</v>
      </c>
      <c r="AL374" s="71">
        <v>2.8063315999999998E-4</v>
      </c>
      <c r="AM374" s="71">
        <v>8.4690306000000007E-2</v>
      </c>
      <c r="AN374" s="71">
        <v>0.39674519000000003</v>
      </c>
      <c r="AP374" s="129">
        <v>1.6983102000000001</v>
      </c>
      <c r="AQ374" s="129">
        <v>1.6745113</v>
      </c>
      <c r="AR374" s="129">
        <v>1.7545478999999999E-2</v>
      </c>
      <c r="AS374" s="129">
        <v>6.2533937000000001E-3</v>
      </c>
      <c r="AT374" s="172">
        <f t="shared" si="90"/>
        <v>1.0039036540499999E-4</v>
      </c>
      <c r="AU374" s="172">
        <f t="shared" si="91"/>
        <v>6.488712723250999E-8</v>
      </c>
      <c r="AV374" s="185">
        <f t="shared" si="92"/>
        <v>0.87582544399999995</v>
      </c>
      <c r="AW374" s="121">
        <v>6.5818659999999999E-6</v>
      </c>
      <c r="AX374" s="121">
        <v>1.9859078000000001E-8</v>
      </c>
      <c r="AY374" s="121">
        <v>5.4257839E-13</v>
      </c>
      <c r="AZ374" s="121">
        <v>0</v>
      </c>
      <c r="BA374" s="121">
        <v>0</v>
      </c>
      <c r="BB374" s="121">
        <v>4.0994505000000002E-8</v>
      </c>
      <c r="BC374" s="121">
        <v>1.9000486E-5</v>
      </c>
      <c r="BD374" s="121">
        <v>5.8412987000000001E-9</v>
      </c>
      <c r="BE374" s="121">
        <v>2.1828111000000001E-8</v>
      </c>
      <c r="BF374" s="121">
        <v>1.1110064E-8</v>
      </c>
      <c r="BG374" s="121">
        <v>3.5592411999999998E-13</v>
      </c>
      <c r="BH374" s="121">
        <v>3.8290141000000002E-10</v>
      </c>
      <c r="BI374" s="121">
        <v>4.9172098000000002E-9</v>
      </c>
      <c r="BJ374" s="121">
        <v>9.4756582000000006E-10</v>
      </c>
      <c r="BK374" s="121">
        <v>5.1390818999999996E-6</v>
      </c>
      <c r="BL374" s="121">
        <v>6.9627936999999999E-5</v>
      </c>
      <c r="BM374" s="121">
        <v>0</v>
      </c>
      <c r="BN374" s="121">
        <v>0.78134939999999997</v>
      </c>
      <c r="BO374" s="121">
        <v>9.4476043999999995E-2</v>
      </c>
      <c r="BP374" s="121">
        <v>0</v>
      </c>
      <c r="BQ374" s="121">
        <v>0</v>
      </c>
      <c r="BR374" s="121">
        <v>0</v>
      </c>
      <c r="BT374" s="71">
        <v>1.3716881E-2</v>
      </c>
      <c r="BU374" s="71">
        <v>1.6387168E-4</v>
      </c>
      <c r="BV374" s="71">
        <v>1.9775850000000001E-4</v>
      </c>
      <c r="BW374" s="71">
        <v>7.3434183999999999E-5</v>
      </c>
      <c r="BX374" s="71">
        <v>1.208489E-4</v>
      </c>
      <c r="BY374" s="71">
        <v>2.7357721000000001E-5</v>
      </c>
      <c r="BZ374" s="71">
        <v>2.8509058000000001E-4</v>
      </c>
      <c r="CA374" s="71">
        <v>3.9939128999999998E-5</v>
      </c>
      <c r="CB374" s="71">
        <v>7.7052136000000006E-5</v>
      </c>
      <c r="CC374" s="71">
        <v>5.3141862999999995E-4</v>
      </c>
      <c r="CD374" s="71">
        <v>0</v>
      </c>
      <c r="CE374" s="71">
        <v>0</v>
      </c>
      <c r="CF374" s="71">
        <v>0</v>
      </c>
      <c r="CG374" s="71">
        <v>6.2975363999999995E-5</v>
      </c>
      <c r="CH374" s="71">
        <v>2.5827490999999998E-5</v>
      </c>
      <c r="CI374" s="71">
        <v>1.2111307E-2</v>
      </c>
      <c r="CJ374" s="71">
        <v>0</v>
      </c>
      <c r="CL374" s="186">
        <v>0</v>
      </c>
      <c r="CM374" s="186">
        <v>7.0925279999999997</v>
      </c>
      <c r="CN374" s="187">
        <v>1.1073402000000001</v>
      </c>
      <c r="CO374" s="186">
        <v>0.11815378</v>
      </c>
      <c r="CP374" s="186">
        <v>1.923375E-6</v>
      </c>
      <c r="CQ374" s="186">
        <v>8.3280624999999999E-5</v>
      </c>
      <c r="CR374" s="186">
        <v>5.7851576999999998E-3</v>
      </c>
      <c r="CS374" s="186">
        <v>2132.2348999999999</v>
      </c>
      <c r="CT374" s="186">
        <v>7.3796811000000004E-3</v>
      </c>
      <c r="CU374" s="186">
        <v>9.3757071000000001E-3</v>
      </c>
      <c r="CW374" s="84"/>
      <c r="CX374" s="165"/>
    </row>
    <row r="375" spans="1:102" ht="14.4">
      <c r="A375" t="s">
        <v>1045</v>
      </c>
      <c r="B375" s="92" t="s">
        <v>1036</v>
      </c>
      <c r="C375" s="126" t="str">
        <f t="shared" si="88"/>
        <v>A.050.04.121</v>
      </c>
      <c r="D375" s="11" t="s">
        <v>1715</v>
      </c>
      <c r="E375" s="125" t="s">
        <v>878</v>
      </c>
      <c r="F375" s="128" t="str">
        <f t="shared" si="89"/>
        <v>solder leadfree electronic industry (Ag3.9, Cu0.6)</v>
      </c>
      <c r="G375" s="131">
        <f t="shared" si="99"/>
        <v>56.014051686636044</v>
      </c>
      <c r="H375" s="183">
        <f t="shared" si="100"/>
        <v>2.7205673103999999</v>
      </c>
      <c r="I375" s="183">
        <f t="shared" si="101"/>
        <v>9.2349437962360401</v>
      </c>
      <c r="J375" s="184">
        <f t="shared" si="102"/>
        <v>40.456445280000004</v>
      </c>
      <c r="K375" s="183">
        <v>3.6020953000000002</v>
      </c>
      <c r="L375" s="146">
        <v>2.9216764</v>
      </c>
      <c r="M375" s="146">
        <v>2.7052326</v>
      </c>
      <c r="N375" s="146">
        <v>1.1395831999999999</v>
      </c>
      <c r="O375" s="146">
        <v>7.095704E-4</v>
      </c>
      <c r="P375" s="146">
        <v>0.12663024000000001</v>
      </c>
      <c r="Q375" s="146">
        <v>1.4536442999999999</v>
      </c>
      <c r="R375" s="146">
        <v>3.6080345999999999</v>
      </c>
      <c r="S375" s="146">
        <v>40.134734000000002</v>
      </c>
      <c r="T375" s="146">
        <v>0</v>
      </c>
      <c r="U375" s="188">
        <v>0.32171127999999999</v>
      </c>
      <c r="V375" s="188">
        <v>1.9623604E-7</v>
      </c>
      <c r="W375" s="188">
        <v>0</v>
      </c>
      <c r="X375" s="146">
        <v>0</v>
      </c>
      <c r="Z375" s="157">
        <f t="shared" si="93"/>
        <v>24.013968666666671</v>
      </c>
      <c r="AB375" s="131">
        <f t="shared" si="94"/>
        <v>3.6020953000000002</v>
      </c>
      <c r="AC375" s="131">
        <f t="shared" si="95"/>
        <v>11.955510910399999</v>
      </c>
      <c r="AD375" s="131">
        <f t="shared" si="96"/>
        <v>9.2349435999999994</v>
      </c>
      <c r="AE375" s="131">
        <f t="shared" si="97"/>
        <v>9.2349437962360401</v>
      </c>
      <c r="AF375" s="131">
        <f t="shared" si="98"/>
        <v>40.456445280000004</v>
      </c>
      <c r="AH375">
        <v>41.557433000000003</v>
      </c>
      <c r="AI375" s="71">
        <v>1.5286455999999999</v>
      </c>
      <c r="AJ375" s="71">
        <v>39.964134000000001</v>
      </c>
      <c r="AK375" s="71">
        <v>0</v>
      </c>
      <c r="AL375" s="71">
        <v>0</v>
      </c>
      <c r="AM375" s="71">
        <v>4.1854658000000003E-2</v>
      </c>
      <c r="AN375" s="71">
        <v>2.2798267000000001E-2</v>
      </c>
      <c r="AP375" s="129">
        <v>5.6650055000000004</v>
      </c>
      <c r="AQ375" s="129">
        <v>5.5818158999999996</v>
      </c>
      <c r="AR375" s="129">
        <v>6.7183938999999998E-2</v>
      </c>
      <c r="AS375" s="129">
        <v>1.6005641000000001E-2</v>
      </c>
      <c r="AT375" s="172">
        <f t="shared" si="90"/>
        <v>3.34641243832E-4</v>
      </c>
      <c r="AU375" s="172">
        <f t="shared" si="91"/>
        <v>2.4846131135590004E-7</v>
      </c>
      <c r="AV375" s="185">
        <f t="shared" si="92"/>
        <v>2.241686472</v>
      </c>
      <c r="AW375" s="121">
        <v>2.2285178000000001E-5</v>
      </c>
      <c r="AX375" s="121">
        <v>6.7239764000000003E-8</v>
      </c>
      <c r="AY375" s="121">
        <v>1.8370862E-12</v>
      </c>
      <c r="AZ375" s="121">
        <v>1.0512E-11</v>
      </c>
      <c r="BA375" s="121">
        <v>0</v>
      </c>
      <c r="BB375" s="121">
        <v>1.6924632E-7</v>
      </c>
      <c r="BC375" s="121">
        <v>6.5937683999999993E-5</v>
      </c>
      <c r="BD375" s="121">
        <v>2.3996060000000001E-8</v>
      </c>
      <c r="BE375" s="121">
        <v>7.5993425999999994E-8</v>
      </c>
      <c r="BF375" s="121">
        <v>4.5918047E-8</v>
      </c>
      <c r="BG375" s="121">
        <v>1.5282696999999999E-12</v>
      </c>
      <c r="BH375" s="121">
        <v>2.1800787999999998E-9</v>
      </c>
      <c r="BI375" s="121">
        <v>2.7716213E-8</v>
      </c>
      <c r="BJ375" s="121">
        <v>5.4143572000000003E-9</v>
      </c>
      <c r="BK375" s="121">
        <v>1.4111185E-5</v>
      </c>
      <c r="BL375" s="121">
        <v>2.3213794E-4</v>
      </c>
      <c r="BM375" s="121">
        <v>0</v>
      </c>
      <c r="BN375" s="121">
        <v>2.2274726</v>
      </c>
      <c r="BO375" s="121">
        <v>1.4213872000000001E-2</v>
      </c>
      <c r="BP375" s="121">
        <v>0</v>
      </c>
      <c r="BQ375" s="121">
        <v>0</v>
      </c>
      <c r="BR375" s="121">
        <v>0</v>
      </c>
      <c r="BT375" s="71">
        <v>6.7591471E-2</v>
      </c>
      <c r="BU375" s="71">
        <v>5.7962691999999998E-4</v>
      </c>
      <c r="BV375" s="71">
        <v>6.6957316999999999E-4</v>
      </c>
      <c r="BW375" s="71">
        <v>4.2264161000000002E-4</v>
      </c>
      <c r="BX375" s="71">
        <v>3.9641151000000002E-4</v>
      </c>
      <c r="BY375" s="71">
        <v>1.1399722E-4</v>
      </c>
      <c r="BZ375" s="71">
        <v>1.1646549999999999E-3</v>
      </c>
      <c r="CA375" s="71">
        <v>1.6625352E-4</v>
      </c>
      <c r="CB375" s="71">
        <v>1.7413942E-4</v>
      </c>
      <c r="CC375" s="71">
        <v>1.0016052999999999E-3</v>
      </c>
      <c r="CD375" s="71">
        <v>0</v>
      </c>
      <c r="CE375" s="71">
        <v>0</v>
      </c>
      <c r="CF375" s="71">
        <v>0</v>
      </c>
      <c r="CG375" s="71">
        <v>2.4549791000000001E-4</v>
      </c>
      <c r="CH375" s="71">
        <v>5.3006057000000003E-5</v>
      </c>
      <c r="CI375" s="71">
        <v>6.2604063000000001E-2</v>
      </c>
      <c r="CJ375" s="71">
        <v>0</v>
      </c>
      <c r="CL375" s="186">
        <v>0</v>
      </c>
      <c r="CM375" s="186">
        <v>24.013870000000001</v>
      </c>
      <c r="CN375" s="187">
        <v>4.6089756</v>
      </c>
      <c r="CO375" s="186">
        <v>0.42169468999999998</v>
      </c>
      <c r="CP375" s="186">
        <v>5.5702357999999999E-6</v>
      </c>
      <c r="CQ375" s="186">
        <v>2.2269506E-4</v>
      </c>
      <c r="CR375" s="186">
        <v>1.9176944000000001E-2</v>
      </c>
      <c r="CS375" s="186">
        <v>11242.877</v>
      </c>
      <c r="CT375" s="186">
        <v>3.0503770999999999E-2</v>
      </c>
      <c r="CU375" s="186">
        <v>3.9043953999999999E-2</v>
      </c>
      <c r="CW375" s="84"/>
      <c r="CX375" s="162"/>
    </row>
    <row r="376" spans="1:102" ht="14.4">
      <c r="A376" t="s">
        <v>1046</v>
      </c>
      <c r="B376" s="92" t="s">
        <v>1036</v>
      </c>
      <c r="C376" s="126" t="str">
        <f t="shared" si="88"/>
        <v>A.050.04.122</v>
      </c>
      <c r="D376" s="11" t="s">
        <v>1715</v>
      </c>
      <c r="E376" s="125" t="s">
        <v>878</v>
      </c>
      <c r="F376" s="128" t="str">
        <f t="shared" si="89"/>
        <v>solder Lead Tin/Lead  60/40 (normal)</v>
      </c>
      <c r="G376" s="131">
        <f t="shared" si="99"/>
        <v>17.222696286150398</v>
      </c>
      <c r="H376" s="183">
        <f t="shared" si="100"/>
        <v>1.090666554</v>
      </c>
      <c r="I376" s="183">
        <f t="shared" si="101"/>
        <v>2.0726303381504003</v>
      </c>
      <c r="J376" s="184">
        <f t="shared" si="102"/>
        <v>13.032666794000001</v>
      </c>
      <c r="K376" s="183">
        <v>1.0267326000000001</v>
      </c>
      <c r="L376" s="146">
        <v>0.84506899999999996</v>
      </c>
      <c r="M376" s="146">
        <v>0.62991470000000005</v>
      </c>
      <c r="N376" s="146">
        <v>0.27434792000000002</v>
      </c>
      <c r="O376" s="146">
        <v>6.6245200000000001E-3</v>
      </c>
      <c r="P376" s="146">
        <v>5.3641354000000002E-2</v>
      </c>
      <c r="Q376" s="146">
        <v>0.75605275999999999</v>
      </c>
      <c r="R376" s="146">
        <v>0.59764656999999999</v>
      </c>
      <c r="S376" s="146">
        <v>12.945360000000001</v>
      </c>
      <c r="T376" s="146">
        <v>0</v>
      </c>
      <c r="U376" s="188">
        <v>8.7306793999999993E-2</v>
      </c>
      <c r="V376" s="188">
        <v>6.8150400000000007E-8</v>
      </c>
      <c r="W376" s="188">
        <v>0</v>
      </c>
      <c r="X376" s="146">
        <v>0</v>
      </c>
      <c r="Z376" s="157">
        <f t="shared" si="93"/>
        <v>6.8448840000000013</v>
      </c>
      <c r="AB376" s="131">
        <f t="shared" si="94"/>
        <v>1.0267326000000001</v>
      </c>
      <c r="AC376" s="131">
        <f t="shared" si="95"/>
        <v>3.1632968240000006</v>
      </c>
      <c r="AD376" s="131">
        <f t="shared" si="96"/>
        <v>2.0726302700000003</v>
      </c>
      <c r="AE376" s="131">
        <f t="shared" si="97"/>
        <v>2.0726303381504003</v>
      </c>
      <c r="AF376" s="131">
        <f t="shared" si="98"/>
        <v>13.032666794000001</v>
      </c>
      <c r="AH376">
        <v>21.579965000000001</v>
      </c>
      <c r="AI376" s="71">
        <v>10.213626</v>
      </c>
      <c r="AJ376" s="71">
        <v>10.845565000000001</v>
      </c>
      <c r="AK376" s="71">
        <v>0</v>
      </c>
      <c r="AL376" s="71">
        <v>3.0338719999999997E-4</v>
      </c>
      <c r="AM376" s="71">
        <v>9.1557087999999995E-2</v>
      </c>
      <c r="AN376" s="71">
        <v>0.42891372</v>
      </c>
      <c r="AP376" s="129">
        <v>1.6241254000000001</v>
      </c>
      <c r="AQ376" s="129">
        <v>1.6011649999999999</v>
      </c>
      <c r="AR376" s="129">
        <v>1.687147E-2</v>
      </c>
      <c r="AS376" s="129">
        <v>6.0888796000000004E-3</v>
      </c>
      <c r="AT376" s="172">
        <f t="shared" si="90"/>
        <v>9.5993107500000005E-5</v>
      </c>
      <c r="AU376" s="172">
        <f t="shared" si="91"/>
        <v>6.2394487838970003E-8</v>
      </c>
      <c r="AV376" s="185">
        <f t="shared" si="92"/>
        <v>0.85278425999999996</v>
      </c>
      <c r="AW376" s="121">
        <v>6.3520522E-6</v>
      </c>
      <c r="AX376" s="121">
        <v>1.9165675E-8</v>
      </c>
      <c r="AY376" s="121">
        <v>5.2363361000000001E-13</v>
      </c>
      <c r="AZ376" s="121">
        <v>0</v>
      </c>
      <c r="BA376" s="121">
        <v>0</v>
      </c>
      <c r="BB376" s="121">
        <v>3.9086899999999999E-8</v>
      </c>
      <c r="BC376" s="121">
        <v>1.8394938E-5</v>
      </c>
      <c r="BD376" s="121">
        <v>5.5732929999999996E-9</v>
      </c>
      <c r="BE376" s="121">
        <v>2.1122828999999998E-8</v>
      </c>
      <c r="BF376" s="121">
        <v>1.0581013E-8</v>
      </c>
      <c r="BG376" s="121">
        <v>3.3897536000000001E-13</v>
      </c>
      <c r="BH376" s="121">
        <v>3.6530871999999999E-10</v>
      </c>
      <c r="BI376" s="121">
        <v>4.6830611000000001E-9</v>
      </c>
      <c r="BJ376" s="121">
        <v>9.0244541000000005E-10</v>
      </c>
      <c r="BK376" s="121">
        <v>4.8943774000000003E-6</v>
      </c>
      <c r="BL376" s="121">
        <v>6.6312653000000004E-5</v>
      </c>
      <c r="BM376" s="121">
        <v>0</v>
      </c>
      <c r="BN376" s="121">
        <v>0.75064799999999998</v>
      </c>
      <c r="BO376" s="121">
        <v>0.10213626000000001</v>
      </c>
      <c r="BP376" s="121">
        <v>0</v>
      </c>
      <c r="BQ376" s="121">
        <v>0</v>
      </c>
      <c r="BR376" s="121">
        <v>0</v>
      </c>
      <c r="BT376" s="71">
        <v>1.3074252999999999E-2</v>
      </c>
      <c r="BU376" s="71">
        <v>1.5837202E-4</v>
      </c>
      <c r="BV376" s="71">
        <v>1.9085352000000001E-4</v>
      </c>
      <c r="BW376" s="71">
        <v>7.0018246999999995E-5</v>
      </c>
      <c r="BX376" s="71">
        <v>1.1769775000000001E-4</v>
      </c>
      <c r="BY376" s="71">
        <v>2.6054973E-5</v>
      </c>
      <c r="BZ376" s="71">
        <v>2.7151483999999999E-4</v>
      </c>
      <c r="CA376" s="71">
        <v>3.8037265E-5</v>
      </c>
      <c r="CB376" s="71">
        <v>7.3468255000000006E-5</v>
      </c>
      <c r="CC376" s="71">
        <v>5.0688304999999998E-4</v>
      </c>
      <c r="CD376" s="71">
        <v>0</v>
      </c>
      <c r="CE376" s="71">
        <v>0</v>
      </c>
      <c r="CF376" s="71">
        <v>0</v>
      </c>
      <c r="CG376" s="71">
        <v>6.0443616999999998E-5</v>
      </c>
      <c r="CH376" s="71">
        <v>2.6331494E-5</v>
      </c>
      <c r="CI376" s="71">
        <v>1.1534578E-2</v>
      </c>
      <c r="CJ376" s="71">
        <v>0</v>
      </c>
      <c r="CL376" s="186">
        <v>0</v>
      </c>
      <c r="CM376" s="186">
        <v>6.8448837999999999</v>
      </c>
      <c r="CN376" s="187">
        <v>1.0546097000000001</v>
      </c>
      <c r="CO376" s="186">
        <v>0.1141036</v>
      </c>
      <c r="CP376" s="186">
        <v>1.8320746E-6</v>
      </c>
      <c r="CQ376" s="186">
        <v>7.9349105999999999E-5</v>
      </c>
      <c r="CR376" s="186">
        <v>5.6256633999999996E-3</v>
      </c>
      <c r="CS376" s="186">
        <v>2030.7038</v>
      </c>
      <c r="CT376" s="186">
        <v>7.0282677999999998E-3</v>
      </c>
      <c r="CU376" s="186">
        <v>8.9292448999999992E-3</v>
      </c>
      <c r="CW376" s="84"/>
      <c r="CX376" s="162"/>
    </row>
    <row r="377" spans="1:102" ht="14.4">
      <c r="A377" t="s">
        <v>2256</v>
      </c>
      <c r="B377" s="92" t="s">
        <v>1036</v>
      </c>
      <c r="C377" s="126" t="str">
        <f t="shared" si="88"/>
        <v>A.050.04.123</v>
      </c>
      <c r="D377" s="11" t="s">
        <v>1715</v>
      </c>
      <c r="E377" s="125" t="s">
        <v>877</v>
      </c>
      <c r="F377" s="128" t="str">
        <f t="shared" si="89"/>
        <v>PV cell (Mono-Si) per m2 in Rotterdam</v>
      </c>
      <c r="G377" s="131">
        <f t="shared" si="99"/>
        <v>17.641964974579999</v>
      </c>
      <c r="H377" s="183">
        <f t="shared" si="100"/>
        <v>0.70200240800000002</v>
      </c>
      <c r="I377" s="183">
        <f t="shared" si="101"/>
        <v>2.6514952295000001</v>
      </c>
      <c r="J377" s="184">
        <f t="shared" si="102"/>
        <v>5.4797445370800002</v>
      </c>
      <c r="K377" s="183">
        <v>8.8087228</v>
      </c>
      <c r="L377" s="146">
        <v>0.79096498999999998</v>
      </c>
      <c r="M377" s="146">
        <v>0.67769855999999995</v>
      </c>
      <c r="N377" s="146">
        <v>0.53260666000000001</v>
      </c>
      <c r="O377" s="146">
        <v>0.10155979</v>
      </c>
      <c r="P377" s="146">
        <v>1.0284138999999999E-2</v>
      </c>
      <c r="Q377" s="146">
        <v>5.7551818999999997E-2</v>
      </c>
      <c r="R377" s="146">
        <v>0.33397299000000003</v>
      </c>
      <c r="S377" s="146">
        <v>4.8133585999999999</v>
      </c>
      <c r="T377" s="146">
        <v>0.84720797000000003</v>
      </c>
      <c r="U377" s="188">
        <v>0.66073097999999997</v>
      </c>
      <c r="V377" s="188">
        <v>1.6507195000000001E-3</v>
      </c>
      <c r="W377" s="188">
        <v>1.0214677999999999E-4</v>
      </c>
      <c r="X377" s="146">
        <v>5.5528102999999997E-3</v>
      </c>
      <c r="Z377" s="157">
        <f t="shared" si="93"/>
        <v>58.724818666666671</v>
      </c>
      <c r="AB377" s="131">
        <f t="shared" si="94"/>
        <v>8.8087228</v>
      </c>
      <c r="AC377" s="131">
        <f t="shared" si="95"/>
        <v>2.5046389479999998</v>
      </c>
      <c r="AD377" s="131">
        <f t="shared" si="96"/>
        <v>1.8027386867799999</v>
      </c>
      <c r="AE377" s="131">
        <f t="shared" si="97"/>
        <v>2.6514952294999996</v>
      </c>
      <c r="AF377" s="131">
        <f t="shared" si="98"/>
        <v>5.4796423903000004</v>
      </c>
      <c r="AH377">
        <v>849.32627000000002</v>
      </c>
      <c r="AI377" s="71">
        <v>759.17798000000005</v>
      </c>
      <c r="AJ377" s="71">
        <v>38.422884000000003</v>
      </c>
      <c r="AK377" s="71">
        <v>0</v>
      </c>
      <c r="AL377" s="71">
        <v>8.6577321000000005</v>
      </c>
      <c r="AM377" s="71">
        <v>19.022751</v>
      </c>
      <c r="AN377" s="71">
        <v>24.044922</v>
      </c>
      <c r="AP377" s="129">
        <v>1.5760590000000001</v>
      </c>
      <c r="AQ377" s="129">
        <v>1.4770108</v>
      </c>
      <c r="AR377" s="129">
        <v>5.3785919000000001E-2</v>
      </c>
      <c r="AS377" s="129">
        <v>4.5262315999999997E-2</v>
      </c>
      <c r="AT377" s="172">
        <f t="shared" si="90"/>
        <v>8.8549806206909983E-5</v>
      </c>
      <c r="AU377" s="172">
        <f t="shared" si="91"/>
        <v>1.9891242410137267E-7</v>
      </c>
      <c r="AV377" s="185">
        <f t="shared" si="92"/>
        <v>6.3392599299999999</v>
      </c>
      <c r="AW377" s="121">
        <v>5.4595524999999998E-5</v>
      </c>
      <c r="AX377" s="121">
        <v>1.6473161999999999E-7</v>
      </c>
      <c r="AY377" s="121">
        <v>4.5005425000000004E-12</v>
      </c>
      <c r="AZ377" s="121">
        <v>2.5000690999999998E-10</v>
      </c>
      <c r="BA377" s="121">
        <v>0</v>
      </c>
      <c r="BB377" s="121">
        <v>5.0317659999999998E-8</v>
      </c>
      <c r="BC377" s="121">
        <v>1.8359292E-5</v>
      </c>
      <c r="BD377" s="121">
        <v>7.6834253E-9</v>
      </c>
      <c r="BE377" s="121">
        <v>2.0375830999999999E-8</v>
      </c>
      <c r="BF377" s="121">
        <v>3.2746606000000001E-9</v>
      </c>
      <c r="BG377" s="121">
        <v>1.5696759999999999E-13</v>
      </c>
      <c r="BH377" s="121">
        <v>1.8360030000000001E-10</v>
      </c>
      <c r="BI377" s="121">
        <v>2.2226302999999999E-9</v>
      </c>
      <c r="BJ377" s="121">
        <v>4.3599909000000002E-10</v>
      </c>
      <c r="BK377" s="121">
        <v>7.8085354000000004E-7</v>
      </c>
      <c r="BL377" s="121">
        <v>1.4763568E-5</v>
      </c>
      <c r="BM377" s="121">
        <v>1.2727182999999999E-18</v>
      </c>
      <c r="BN377" s="121">
        <v>0.26282402999999999</v>
      </c>
      <c r="BO377" s="121">
        <v>6.0764358999999999</v>
      </c>
      <c r="BP377" s="121">
        <v>0</v>
      </c>
      <c r="BQ377" s="121">
        <v>0</v>
      </c>
      <c r="BR377" s="121">
        <v>0</v>
      </c>
      <c r="BT377" s="71">
        <v>8.2595419000000003E-3</v>
      </c>
      <c r="BU377" s="71">
        <v>1.5494344E-4</v>
      </c>
      <c r="BV377" s="71">
        <v>1.6374038E-3</v>
      </c>
      <c r="BW377" s="71">
        <v>3.9230317000000003E-5</v>
      </c>
      <c r="BX377" s="71">
        <v>1.4713002000000001E-4</v>
      </c>
      <c r="BY377" s="71">
        <v>2.8814958E-5</v>
      </c>
      <c r="BZ377" s="71">
        <v>8.2557265000000001E-5</v>
      </c>
      <c r="CA377" s="71">
        <v>4.3175188E-5</v>
      </c>
      <c r="CB377" s="71">
        <v>1.4696921000000001E-5</v>
      </c>
      <c r="CC377" s="71">
        <v>4.2826557000000003E-5</v>
      </c>
      <c r="CD377" s="71">
        <v>0</v>
      </c>
      <c r="CE377" s="71">
        <v>2.8144540999999999E-15</v>
      </c>
      <c r="CF377" s="71">
        <v>2.3044640999999999E-11</v>
      </c>
      <c r="CG377" s="71">
        <v>1.0928065E-4</v>
      </c>
      <c r="CH377" s="71">
        <v>9.6960475999999999E-4</v>
      </c>
      <c r="CI377" s="71">
        <v>4.9898779999999997E-3</v>
      </c>
      <c r="CJ377" s="71">
        <v>0</v>
      </c>
      <c r="CL377" s="186">
        <v>1.9505297999999999E-11</v>
      </c>
      <c r="CM377" s="186">
        <v>58.644117999999999</v>
      </c>
      <c r="CN377" s="187">
        <v>0.99921422999999998</v>
      </c>
      <c r="CO377" s="186">
        <v>0.11254272999999999</v>
      </c>
      <c r="CP377" s="186">
        <v>3.2281462999999998E-7</v>
      </c>
      <c r="CQ377" s="186">
        <v>1.2283238E-5</v>
      </c>
      <c r="CR377" s="186">
        <v>6.2644437000000004E-3</v>
      </c>
      <c r="CS377" s="186">
        <v>882.9941</v>
      </c>
      <c r="CT377" s="186">
        <v>2.1755212999999998E-3</v>
      </c>
      <c r="CU377" s="186">
        <v>1.0057438E-2</v>
      </c>
      <c r="CW377" s="84"/>
      <c r="CX377" s="162"/>
    </row>
    <row r="378" spans="1:102" ht="14.4">
      <c r="B378" s="92"/>
      <c r="C378" s="126"/>
      <c r="D378" s="1" t="s">
        <v>2059</v>
      </c>
      <c r="E378" s="125"/>
      <c r="J378" s="158"/>
      <c r="U378" s="4"/>
      <c r="V378" s="4"/>
      <c r="W378" s="4"/>
      <c r="AT378" s="4"/>
      <c r="AU378" s="4"/>
      <c r="AV378" s="16"/>
      <c r="CN378" s="97"/>
      <c r="CW378" s="90"/>
      <c r="CX378" s="162"/>
    </row>
    <row r="379" spans="1:102" ht="14.4">
      <c r="A379" t="s">
        <v>4122</v>
      </c>
      <c r="B379" s="92" t="s">
        <v>1036</v>
      </c>
      <c r="C379" s="126" t="str">
        <f t="shared" ref="C379:C381" si="103">MID(A379,1,12)</f>
        <v>A.050.06.101</v>
      </c>
      <c r="D379" s="11" t="s">
        <v>2059</v>
      </c>
      <c r="E379" s="130" t="s">
        <v>2759</v>
      </c>
      <c r="F379" s="128" t="str">
        <f t="shared" si="89"/>
        <v>IC die (not packaged) Logic N65 per cm2</v>
      </c>
      <c r="G379" s="131">
        <f t="shared" ref="G379:G381" si="104">H379+I379+J379+K379</f>
        <v>0.18784360792099583</v>
      </c>
      <c r="H379" s="183">
        <f t="shared" ref="H379:H381" si="105">N379+O379+P379+Q379</f>
        <v>2.9507678515740001E-3</v>
      </c>
      <c r="I379" s="183">
        <f t="shared" ref="I379:I381" si="106">L379+M379+R379+V379+T379</f>
        <v>6.1099776698797991E-3</v>
      </c>
      <c r="J379" s="184">
        <f t="shared" ref="J379:J381" si="107">S379+U379+W379+X379</f>
        <v>1.4967392399542043E-2</v>
      </c>
      <c r="K379" s="131">
        <v>0.16381546999999999</v>
      </c>
      <c r="L379" s="146">
        <v>3.3275821E-3</v>
      </c>
      <c r="M379" s="146">
        <v>2.7819011999999999E-3</v>
      </c>
      <c r="N379" s="146">
        <v>2.5544001000000001E-3</v>
      </c>
      <c r="O379" s="146">
        <v>3.9623410000000001E-4</v>
      </c>
      <c r="P379" s="146">
        <v>6.2248695999999999E-8</v>
      </c>
      <c r="Q379" s="146">
        <v>7.1402878000000002E-8</v>
      </c>
      <c r="R379" s="146">
        <v>3.6976308999999998E-7</v>
      </c>
      <c r="S379" s="146">
        <v>5.1425818000000001E-4</v>
      </c>
      <c r="T379" s="146">
        <v>1.1876504E-7</v>
      </c>
      <c r="U379" s="188">
        <v>1.4453133999999999E-2</v>
      </c>
      <c r="V379" s="188">
        <v>5.8417498E-9</v>
      </c>
      <c r="W379" s="188">
        <v>2.1954002000000001E-10</v>
      </c>
      <c r="X379" s="146">
        <v>2.0247994000000002E-15</v>
      </c>
      <c r="Z379" s="157">
        <f t="shared" si="93"/>
        <v>1.0921031333333333</v>
      </c>
      <c r="AB379" s="131">
        <f t="shared" ref="AB379:AB381" si="108">K379</f>
        <v>0.16381546999999999</v>
      </c>
      <c r="AC379" s="131">
        <f t="shared" ref="AC379:AC381" si="109">L379+M379+N379+O379+P379+Q379+R379</f>
        <v>9.0606209146639992E-3</v>
      </c>
      <c r="AD379" s="131">
        <f t="shared" ref="AD379:AD381" si="110">L379+M379+R379+W379</f>
        <v>6.1098532826300194E-3</v>
      </c>
      <c r="AE379" s="131">
        <f t="shared" ref="AE379:AE381" si="111">V379+L379+M379+R379+T379</f>
        <v>6.1099776698798E-3</v>
      </c>
      <c r="AF379" s="131">
        <f t="shared" ref="AF379:AF381" si="112">S379+U379+X379</f>
        <v>1.4967392180002023E-2</v>
      </c>
      <c r="AH379">
        <v>8.8115895999999996</v>
      </c>
      <c r="AI379" s="71">
        <v>5.2132737999999996</v>
      </c>
      <c r="AJ379" s="71">
        <v>2.0022559000000002</v>
      </c>
      <c r="AK379" s="71">
        <v>0</v>
      </c>
      <c r="AL379" s="71">
        <v>0.38346333999999999</v>
      </c>
      <c r="AM379" s="71">
        <v>0.81190872999999997</v>
      </c>
      <c r="AN379" s="71">
        <v>0.40068778999999999</v>
      </c>
      <c r="AP379" s="129">
        <v>1.9029575E-2</v>
      </c>
      <c r="AQ379" s="129">
        <v>1.8017506999999999E-2</v>
      </c>
      <c r="AR379" s="129">
        <v>8.5013153999999997E-4</v>
      </c>
      <c r="AS379" s="129">
        <v>1.6193617999999999E-4</v>
      </c>
      <c r="AT379" s="172">
        <f t="shared" ref="AT379:AT381" si="113">AW379+AZ379+BA379+BB379+BC379+BK379+BL379+BP379</f>
        <v>3.657386160008902E-6</v>
      </c>
      <c r="AU379" s="172">
        <f t="shared" ref="AU379:AU381" si="114">AX379+AY379+BD379+BE379+BF379+BG379+BH379+BI379+BJ379+BM379+BQ379+BR379</f>
        <v>1.0452799238300669E-8</v>
      </c>
      <c r="AV379" s="185">
        <f t="shared" ref="AV379:AV381" si="115">BN379+BO379</f>
        <v>0.11499398450999999</v>
      </c>
      <c r="AW379" s="121">
        <v>3.3201789000000001E-6</v>
      </c>
      <c r="AX379" s="121">
        <v>1.0017781E-8</v>
      </c>
      <c r="AY379" s="121">
        <v>2.7370009000000001E-13</v>
      </c>
      <c r="AZ379" s="121">
        <v>2.4635030000000001E-15</v>
      </c>
      <c r="BA379" s="121">
        <v>0</v>
      </c>
      <c r="BB379" s="121">
        <v>3.4623419E-10</v>
      </c>
      <c r="BC379" s="121">
        <v>3.3686032999999999E-7</v>
      </c>
      <c r="BD379" s="121">
        <v>7.8951578999999997E-11</v>
      </c>
      <c r="BE379" s="121">
        <v>3.5579246000000002E-10</v>
      </c>
      <c r="BF379" s="121">
        <v>2.8147729E-17</v>
      </c>
      <c r="BG379" s="121">
        <v>4.1806491000000001E-19</v>
      </c>
      <c r="BH379" s="121">
        <v>3.5041006E-16</v>
      </c>
      <c r="BI379" s="121">
        <v>1.0103686E-16</v>
      </c>
      <c r="BJ379" s="121">
        <v>1.9197932999999999E-17</v>
      </c>
      <c r="BK379" s="121">
        <v>7.7162789000000005E-14</v>
      </c>
      <c r="BL379" s="121">
        <v>6.1619260999999999E-13</v>
      </c>
      <c r="BM379" s="121">
        <v>2.3554858000000001E-23</v>
      </c>
      <c r="BN379" s="121">
        <v>3.1726451000000001E-4</v>
      </c>
      <c r="BO379" s="121">
        <v>0.11467672</v>
      </c>
      <c r="BP379" s="121">
        <v>0</v>
      </c>
      <c r="BQ379" s="121">
        <v>0</v>
      </c>
      <c r="BR379" s="121">
        <v>0</v>
      </c>
      <c r="BT379" s="71">
        <v>4.0967577000000001E-5</v>
      </c>
      <c r="BU379" s="71">
        <v>4.8532122000000004E-7</v>
      </c>
      <c r="BV379" s="71">
        <v>3.0450733E-5</v>
      </c>
      <c r="BW379" s="71">
        <v>1.2594171000000001E-9</v>
      </c>
      <c r="BX379" s="71">
        <v>7.5432479999999999E-7</v>
      </c>
      <c r="BY379" s="71">
        <v>5.8883256999999998E-12</v>
      </c>
      <c r="BZ379" s="71">
        <v>8.0333816000000004E-14</v>
      </c>
      <c r="CA379" s="71">
        <v>8.8683534000000002E-12</v>
      </c>
      <c r="CB379" s="71">
        <v>8.7389713000000004E-11</v>
      </c>
      <c r="CC379" s="71">
        <v>3.7696381999999997E-9</v>
      </c>
      <c r="CD379" s="71">
        <v>0</v>
      </c>
      <c r="CE379" s="71">
        <v>6.0489944999999998E-21</v>
      </c>
      <c r="CF379" s="71">
        <v>4.9528930999999997E-17</v>
      </c>
      <c r="CG379" s="71">
        <v>5.1979065000000005E-7</v>
      </c>
      <c r="CH379" s="71">
        <v>8.7522743999999995E-6</v>
      </c>
      <c r="CI379" s="71">
        <v>1.5001195E-12</v>
      </c>
      <c r="CJ379" s="71">
        <v>0</v>
      </c>
      <c r="CL379" s="203">
        <v>4.1921963E-17</v>
      </c>
      <c r="CM379" s="203">
        <v>1.0921031000000001</v>
      </c>
      <c r="CN379" s="204">
        <v>2.4400404999999999E-7</v>
      </c>
      <c r="CO379" s="203">
        <v>3.3205105E-4</v>
      </c>
      <c r="CP379" s="203">
        <v>1.9240764E-14</v>
      </c>
      <c r="CQ379" s="203">
        <v>2.2453872E-12</v>
      </c>
      <c r="CR379" s="203">
        <v>3.0169795E-5</v>
      </c>
      <c r="CS379" s="203">
        <v>6.5405911E-6</v>
      </c>
      <c r="CT379" s="203">
        <v>2.1901974999999999E-12</v>
      </c>
      <c r="CU379" s="203">
        <v>2.0713977999999998E-9</v>
      </c>
      <c r="CW379" s="84"/>
      <c r="CX379" s="162"/>
    </row>
    <row r="380" spans="1:102" ht="14.4">
      <c r="A380" t="s">
        <v>4123</v>
      </c>
      <c r="B380" s="92" t="s">
        <v>1036</v>
      </c>
      <c r="C380" s="126" t="str">
        <f t="shared" si="103"/>
        <v>A.050.06.102</v>
      </c>
      <c r="D380" s="11" t="s">
        <v>2059</v>
      </c>
      <c r="E380" s="130" t="s">
        <v>2759</v>
      </c>
      <c r="F380" s="128" t="str">
        <f t="shared" si="89"/>
        <v>IC die (not packaged) Logic N45 per cm2</v>
      </c>
      <c r="G380" s="131">
        <f t="shared" si="104"/>
        <v>0.18769391262099586</v>
      </c>
      <c r="H380" s="183">
        <f t="shared" si="105"/>
        <v>3.4688481415739996E-3</v>
      </c>
      <c r="I380" s="183">
        <f t="shared" si="106"/>
        <v>7.1832592698797991E-3</v>
      </c>
      <c r="J380" s="184">
        <f t="shared" si="107"/>
        <v>1.7561945209542049E-2</v>
      </c>
      <c r="K380" s="131">
        <v>0.15947986</v>
      </c>
      <c r="L380" s="146">
        <v>3.9123296999999998E-3</v>
      </c>
      <c r="M380" s="146">
        <v>3.2704352E-3</v>
      </c>
      <c r="N380" s="146">
        <v>3.0029090999999998E-3</v>
      </c>
      <c r="O380" s="146">
        <v>4.6580538999999998E-4</v>
      </c>
      <c r="P380" s="146">
        <v>6.2248695999999999E-8</v>
      </c>
      <c r="Q380" s="146">
        <v>7.1402878000000002E-8</v>
      </c>
      <c r="R380" s="146">
        <v>3.6976308999999998E-7</v>
      </c>
      <c r="S380" s="146">
        <v>5.6732099000000001E-4</v>
      </c>
      <c r="T380" s="146">
        <v>1.1876504E-7</v>
      </c>
      <c r="U380" s="188">
        <v>1.6994624E-2</v>
      </c>
      <c r="V380" s="188">
        <v>5.8417498E-9</v>
      </c>
      <c r="W380" s="188">
        <v>2.1954002000000001E-10</v>
      </c>
      <c r="X380" s="146">
        <v>2.0247994000000002E-15</v>
      </c>
      <c r="Z380" s="157">
        <f t="shared" si="93"/>
        <v>1.0631990666666666</v>
      </c>
      <c r="AB380" s="131">
        <f t="shared" si="108"/>
        <v>0.15947986</v>
      </c>
      <c r="AC380" s="131">
        <f t="shared" si="109"/>
        <v>1.0651982804663999E-2</v>
      </c>
      <c r="AD380" s="131">
        <f t="shared" si="110"/>
        <v>7.1831348826300193E-3</v>
      </c>
      <c r="AE380" s="131">
        <f t="shared" si="111"/>
        <v>7.1832592698797999E-3</v>
      </c>
      <c r="AF380" s="131">
        <f t="shared" si="112"/>
        <v>1.7561944990002028E-2</v>
      </c>
      <c r="AH380">
        <v>10.359432999999999</v>
      </c>
      <c r="AI380" s="71">
        <v>6.1283216999999999</v>
      </c>
      <c r="AJ380" s="71">
        <v>2.3543672999999998</v>
      </c>
      <c r="AK380" s="71">
        <v>0</v>
      </c>
      <c r="AL380" s="71">
        <v>0.45090101999999999</v>
      </c>
      <c r="AM380" s="71">
        <v>0.95469154000000001</v>
      </c>
      <c r="AN380" s="71">
        <v>0.47115182</v>
      </c>
      <c r="AP380" s="129">
        <v>1.8788236E-2</v>
      </c>
      <c r="AQ380" s="129">
        <v>1.7765638E-2</v>
      </c>
      <c r="AR380" s="129">
        <v>8.3233310999999998E-4</v>
      </c>
      <c r="AS380" s="129">
        <v>1.9026486E-4</v>
      </c>
      <c r="AT380" s="172">
        <f t="shared" si="113"/>
        <v>3.4875196198431321E-6</v>
      </c>
      <c r="AU380" s="172">
        <f t="shared" si="114"/>
        <v>9.9797872157870967E-9</v>
      </c>
      <c r="AV380" s="185">
        <f t="shared" si="115"/>
        <v>0.10722445757</v>
      </c>
      <c r="AW380" s="121">
        <v>3.173186E-6</v>
      </c>
      <c r="AX380" s="121">
        <v>9.5742680999999997E-9</v>
      </c>
      <c r="AY380" s="121">
        <v>2.6158268E-13</v>
      </c>
      <c r="AZ380" s="121">
        <v>2.3840352000000001E-15</v>
      </c>
      <c r="BA380" s="121">
        <v>0</v>
      </c>
      <c r="BB380" s="121">
        <v>3.2276647E-10</v>
      </c>
      <c r="BC380" s="121">
        <v>3.1401018000000001E-7</v>
      </c>
      <c r="BD380" s="121">
        <v>7.3600010000000002E-11</v>
      </c>
      <c r="BE380" s="121">
        <v>3.3165704000000002E-10</v>
      </c>
      <c r="BF380" s="121">
        <v>2.7239738000000001E-17</v>
      </c>
      <c r="BG380" s="121">
        <v>4.0457894999999998E-19</v>
      </c>
      <c r="BH380" s="121">
        <v>3.3910650999999999E-16</v>
      </c>
      <c r="BI380" s="121">
        <v>9.7777601999999999E-17</v>
      </c>
      <c r="BJ380" s="121">
        <v>1.8578644999999999E-17</v>
      </c>
      <c r="BK380" s="121">
        <v>7.4673667000000001E-14</v>
      </c>
      <c r="BL380" s="121">
        <v>5.9631542999999995E-13</v>
      </c>
      <c r="BM380" s="121">
        <v>2.2795023999999999E-23</v>
      </c>
      <c r="BN380" s="121">
        <v>3.0119757000000001E-4</v>
      </c>
      <c r="BO380" s="121">
        <v>0.10692326000000001</v>
      </c>
      <c r="BP380" s="121">
        <v>0</v>
      </c>
      <c r="BQ380" s="121">
        <v>0</v>
      </c>
      <c r="BR380" s="121">
        <v>0</v>
      </c>
      <c r="BT380" s="71">
        <v>4.2008619999999998E-5</v>
      </c>
      <c r="BU380" s="71">
        <v>5.7060410000000004E-7</v>
      </c>
      <c r="BV380" s="71">
        <v>2.9644811000000001E-5</v>
      </c>
      <c r="BW380" s="71">
        <v>1.4729465000000001E-9</v>
      </c>
      <c r="BX380" s="71">
        <v>8.8684711999999996E-7</v>
      </c>
      <c r="BY380" s="71">
        <v>5.8883256999999998E-12</v>
      </c>
      <c r="BZ380" s="71">
        <v>8.0333816000000004E-14</v>
      </c>
      <c r="CA380" s="71">
        <v>8.8683534000000002E-12</v>
      </c>
      <c r="CB380" s="71">
        <v>8.7389713000000004E-11</v>
      </c>
      <c r="CC380" s="71">
        <v>4.4210131999999996E-9</v>
      </c>
      <c r="CD380" s="71">
        <v>0</v>
      </c>
      <c r="CE380" s="71">
        <v>6.0489944999999998E-21</v>
      </c>
      <c r="CF380" s="71">
        <v>4.9528930999999997E-17</v>
      </c>
      <c r="CG380" s="71">
        <v>6.1106155999999996E-7</v>
      </c>
      <c r="CH380" s="71">
        <v>1.0289297999999999E-5</v>
      </c>
      <c r="CI380" s="71">
        <v>1.5674096999999999E-12</v>
      </c>
      <c r="CJ380" s="71">
        <v>0</v>
      </c>
      <c r="CL380" s="203">
        <v>4.1921963E-17</v>
      </c>
      <c r="CM380" s="203">
        <v>1.0631991000000001</v>
      </c>
      <c r="CN380" s="204">
        <v>2.4400404999999999E-7</v>
      </c>
      <c r="CO380" s="203">
        <v>3.9040035999999997E-4</v>
      </c>
      <c r="CP380" s="203">
        <v>1.9240764E-14</v>
      </c>
      <c r="CQ380" s="203">
        <v>2.2453872E-12</v>
      </c>
      <c r="CR380" s="203">
        <v>3.5470530000000001E-5</v>
      </c>
      <c r="CS380" s="203">
        <v>6.5405911E-6</v>
      </c>
      <c r="CT380" s="203">
        <v>2.1901974999999999E-12</v>
      </c>
      <c r="CU380" s="203">
        <v>2.0713977999999998E-9</v>
      </c>
      <c r="CW380" s="84"/>
      <c r="CX380" s="162"/>
    </row>
    <row r="381" spans="1:102" ht="14.4">
      <c r="A381" t="s">
        <v>4124</v>
      </c>
      <c r="B381" s="92" t="s">
        <v>1036</v>
      </c>
      <c r="C381" s="126" t="str">
        <f t="shared" si="103"/>
        <v>A.050.06.103</v>
      </c>
      <c r="D381" s="11" t="s">
        <v>2059</v>
      </c>
      <c r="E381" s="130" t="s">
        <v>2759</v>
      </c>
      <c r="F381" s="128" t="str">
        <f t="shared" si="89"/>
        <v>IC die (not packaged) Logic N40 per cm2</v>
      </c>
      <c r="G381" s="131">
        <f t="shared" si="104"/>
        <v>0.20510226334099585</v>
      </c>
      <c r="H381" s="183">
        <f t="shared" si="105"/>
        <v>3.4976303215739999E-3</v>
      </c>
      <c r="I381" s="183">
        <f t="shared" si="106"/>
        <v>7.2428858698798003E-3</v>
      </c>
      <c r="J381" s="184">
        <f t="shared" si="107"/>
        <v>1.7706087149542048E-2</v>
      </c>
      <c r="K381" s="131">
        <v>0.17665565999999999</v>
      </c>
      <c r="L381" s="146">
        <v>3.9448156000000002E-3</v>
      </c>
      <c r="M381" s="146">
        <v>3.2975758999999999E-3</v>
      </c>
      <c r="N381" s="146">
        <v>3.0278262E-3</v>
      </c>
      <c r="O381" s="146">
        <v>4.6967047000000001E-4</v>
      </c>
      <c r="P381" s="146">
        <v>6.2248695999999999E-8</v>
      </c>
      <c r="Q381" s="146">
        <v>7.1402878000000002E-8</v>
      </c>
      <c r="R381" s="146">
        <v>3.6976308999999998E-7</v>
      </c>
      <c r="S381" s="146">
        <v>5.7026893000000005E-4</v>
      </c>
      <c r="T381" s="146">
        <v>1.1876504E-7</v>
      </c>
      <c r="U381" s="188">
        <v>1.7135818000000001E-2</v>
      </c>
      <c r="V381" s="188">
        <v>5.8417498E-9</v>
      </c>
      <c r="W381" s="188">
        <v>2.1954002000000001E-10</v>
      </c>
      <c r="X381" s="146">
        <v>2.0247994000000002E-15</v>
      </c>
      <c r="Z381" s="157">
        <f t="shared" si="93"/>
        <v>1.1777044000000001</v>
      </c>
      <c r="AB381" s="131">
        <f t="shared" si="108"/>
        <v>0.17665565999999999</v>
      </c>
      <c r="AC381" s="131">
        <f t="shared" si="109"/>
        <v>1.0740391584664E-2</v>
      </c>
      <c r="AD381" s="131">
        <f t="shared" si="110"/>
        <v>7.2427614826300205E-3</v>
      </c>
      <c r="AE381" s="131">
        <f t="shared" si="111"/>
        <v>7.2428858698797994E-3</v>
      </c>
      <c r="AF381" s="131">
        <f t="shared" si="112"/>
        <v>1.7706086930002026E-2</v>
      </c>
      <c r="AH381">
        <v>10.445425</v>
      </c>
      <c r="AI381" s="71">
        <v>6.1791577000000002</v>
      </c>
      <c r="AJ381" s="71">
        <v>2.3739290999999998</v>
      </c>
      <c r="AK381" s="71">
        <v>0</v>
      </c>
      <c r="AL381" s="71">
        <v>0.45464756000000001</v>
      </c>
      <c r="AM381" s="71">
        <v>0.96262391999999997</v>
      </c>
      <c r="AN381" s="71">
        <v>0.47506648000000001</v>
      </c>
      <c r="AP381" s="129">
        <v>2.0660029E-2</v>
      </c>
      <c r="AQ381" s="129">
        <v>1.9548934E-2</v>
      </c>
      <c r="AR381" s="129">
        <v>9.1925676000000002E-4</v>
      </c>
      <c r="AS381" s="129">
        <v>1.9183868E-4</v>
      </c>
      <c r="AT381" s="172">
        <f t="shared" si="113"/>
        <v>2.8724963327447747E-6</v>
      </c>
      <c r="AU381" s="172">
        <f t="shared" si="114"/>
        <v>8.2728091600028505E-9</v>
      </c>
      <c r="AV381" s="185">
        <f t="shared" si="115"/>
        <v>7.7344875889999998E-2</v>
      </c>
      <c r="AW381" s="121">
        <v>2.6442665999999998E-6</v>
      </c>
      <c r="AX381" s="121">
        <v>7.9783906999999992E-9</v>
      </c>
      <c r="AY381" s="121">
        <v>2.1798103E-13</v>
      </c>
      <c r="AZ381" s="121">
        <v>2.8608421999999999E-16</v>
      </c>
      <c r="BA381" s="121">
        <v>0</v>
      </c>
      <c r="BB381" s="121">
        <v>2.3405193999999999E-10</v>
      </c>
      <c r="BC381" s="121">
        <v>2.279956E-7</v>
      </c>
      <c r="BD381" s="121">
        <v>5.3374481000000001E-11</v>
      </c>
      <c r="BE381" s="121">
        <v>2.4082593999999999E-10</v>
      </c>
      <c r="BF381" s="121">
        <v>3.2687685999999999E-18</v>
      </c>
      <c r="BG381" s="121">
        <v>4.8549473999999998E-20</v>
      </c>
      <c r="BH381" s="121">
        <v>4.0692782000000002E-17</v>
      </c>
      <c r="BI381" s="121">
        <v>1.1733311999999999E-17</v>
      </c>
      <c r="BJ381" s="121">
        <v>2.2294374E-18</v>
      </c>
      <c r="BK381" s="121">
        <v>8.9608400000000007E-15</v>
      </c>
      <c r="BL381" s="121">
        <v>7.1557851000000002E-14</v>
      </c>
      <c r="BM381" s="121">
        <v>2.7354028999999999E-24</v>
      </c>
      <c r="BN381" s="121">
        <v>1.2877189000000001E-4</v>
      </c>
      <c r="BO381" s="121">
        <v>7.7216103999999994E-2</v>
      </c>
      <c r="BP381" s="121">
        <v>0</v>
      </c>
      <c r="BQ381" s="121">
        <v>0</v>
      </c>
      <c r="BR381" s="121">
        <v>0</v>
      </c>
      <c r="BT381" s="71">
        <v>4.5303942E-5</v>
      </c>
      <c r="BU381" s="71">
        <v>5.7534203999999995E-7</v>
      </c>
      <c r="BV381" s="71">
        <v>3.2837523999999998E-5</v>
      </c>
      <c r="BW381" s="71">
        <v>1.4848092999999999E-9</v>
      </c>
      <c r="BX381" s="71">
        <v>8.9420946999999999E-7</v>
      </c>
      <c r="BY381" s="71">
        <v>5.8883256999999998E-12</v>
      </c>
      <c r="BZ381" s="71">
        <v>8.0333816000000004E-14</v>
      </c>
      <c r="CA381" s="71">
        <v>8.8683534000000002E-12</v>
      </c>
      <c r="CB381" s="71">
        <v>8.7389713000000004E-11</v>
      </c>
      <c r="CC381" s="71">
        <v>4.4572007000000001E-9</v>
      </c>
      <c r="CD381" s="71">
        <v>0</v>
      </c>
      <c r="CE381" s="71">
        <v>6.0489944999999998E-21</v>
      </c>
      <c r="CF381" s="71">
        <v>4.9528930999999997E-17</v>
      </c>
      <c r="CG381" s="71">
        <v>6.1613216E-7</v>
      </c>
      <c r="CH381" s="71">
        <v>1.0374688E-5</v>
      </c>
      <c r="CI381" s="71">
        <v>1.5711480000000001E-12</v>
      </c>
      <c r="CJ381" s="71">
        <v>0</v>
      </c>
      <c r="CL381" s="203">
        <v>4.1921963E-17</v>
      </c>
      <c r="CM381" s="203">
        <v>1.1777044000000001</v>
      </c>
      <c r="CN381" s="204">
        <v>2.4400404999999999E-7</v>
      </c>
      <c r="CO381" s="203">
        <v>3.9364198000000001E-4</v>
      </c>
      <c r="CP381" s="203">
        <v>1.9240764E-14</v>
      </c>
      <c r="CQ381" s="203">
        <v>2.2453872E-12</v>
      </c>
      <c r="CR381" s="203">
        <v>3.5765015999999998E-5</v>
      </c>
      <c r="CS381" s="203">
        <v>6.5405911E-6</v>
      </c>
      <c r="CT381" s="203">
        <v>2.1901974999999999E-12</v>
      </c>
      <c r="CU381" s="203">
        <v>2.0713977999999998E-9</v>
      </c>
      <c r="CW381" s="84"/>
      <c r="CX381" s="162"/>
    </row>
    <row r="382" spans="1:102" ht="14.4">
      <c r="A382" t="s">
        <v>4125</v>
      </c>
      <c r="B382" s="92" t="s">
        <v>1036</v>
      </c>
      <c r="C382" s="126" t="str">
        <f t="shared" si="88"/>
        <v>A.050.06.104</v>
      </c>
      <c r="D382" s="11" t="s">
        <v>2059</v>
      </c>
      <c r="E382" s="130" t="s">
        <v>2759</v>
      </c>
      <c r="F382" s="128" t="str">
        <f t="shared" si="89"/>
        <v>IC die (not packaged) Logic N28 per cm2</v>
      </c>
      <c r="G382" s="131">
        <f t="shared" si="99"/>
        <v>0.24399432156099585</v>
      </c>
      <c r="H382" s="183">
        <f t="shared" si="100"/>
        <v>4.1596217615739997E-3</v>
      </c>
      <c r="I382" s="183">
        <f t="shared" si="101"/>
        <v>8.614301169879799E-3</v>
      </c>
      <c r="J382" s="184">
        <f t="shared" si="102"/>
        <v>2.1021348629542049E-2</v>
      </c>
      <c r="K382" s="183">
        <v>0.21019905</v>
      </c>
      <c r="L382" s="146">
        <v>4.6919930000000002E-3</v>
      </c>
      <c r="M382" s="146">
        <v>3.9218138E-3</v>
      </c>
      <c r="N382" s="146">
        <v>3.600921E-3</v>
      </c>
      <c r="O382" s="146">
        <v>5.5856711000000004E-4</v>
      </c>
      <c r="P382" s="146">
        <v>6.2248695999999999E-8</v>
      </c>
      <c r="Q382" s="146">
        <v>7.1402878000000002E-8</v>
      </c>
      <c r="R382" s="146">
        <v>3.6976308999999998E-7</v>
      </c>
      <c r="S382" s="146">
        <v>6.3807141000000003E-4</v>
      </c>
      <c r="T382" s="146">
        <v>1.1876504E-7</v>
      </c>
      <c r="U382" s="146">
        <v>2.0383277000000002E-2</v>
      </c>
      <c r="V382" s="188">
        <v>5.8417498E-9</v>
      </c>
      <c r="W382" s="188">
        <v>2.1954002000000001E-10</v>
      </c>
      <c r="X382" s="146">
        <v>2.0247994000000002E-15</v>
      </c>
      <c r="Z382" s="157">
        <f t="shared" si="93"/>
        <v>1.401327</v>
      </c>
      <c r="AB382" s="131">
        <f t="shared" si="94"/>
        <v>0.21019905</v>
      </c>
      <c r="AC382" s="131">
        <f t="shared" si="95"/>
        <v>1.2773798324664E-2</v>
      </c>
      <c r="AD382" s="131">
        <f t="shared" si="96"/>
        <v>8.6141767826300192E-3</v>
      </c>
      <c r="AE382" s="131">
        <f t="shared" si="97"/>
        <v>8.6143011698798008E-3</v>
      </c>
      <c r="AF382" s="131">
        <f t="shared" si="98"/>
        <v>2.1021348410002028E-2</v>
      </c>
      <c r="AH382">
        <v>12.423225</v>
      </c>
      <c r="AI382" s="71">
        <v>7.3483853999999997</v>
      </c>
      <c r="AJ382" s="71">
        <v>2.8238493</v>
      </c>
      <c r="AK382" s="71">
        <v>0</v>
      </c>
      <c r="AL382" s="71">
        <v>0.54081791999999995</v>
      </c>
      <c r="AM382" s="71">
        <v>1.1450686000000001</v>
      </c>
      <c r="AN382" s="71">
        <v>0.56510384999999996</v>
      </c>
      <c r="AP382" s="129">
        <v>2.4582079E-2</v>
      </c>
      <c r="AQ382" s="129">
        <v>2.3260250999999999E-2</v>
      </c>
      <c r="AR382" s="129">
        <v>1.0937914999999999E-3</v>
      </c>
      <c r="AS382" s="129">
        <v>2.2803643E-4</v>
      </c>
      <c r="AT382" s="172">
        <f t="shared" si="90"/>
        <v>2.7963342255947753E-6</v>
      </c>
      <c r="AU382" s="172">
        <f t="shared" si="91"/>
        <v>8.0542591524228496E-9</v>
      </c>
      <c r="AV382" s="185">
        <f t="shared" si="92"/>
        <v>7.5140653330000001E-2</v>
      </c>
      <c r="AW382" s="121">
        <v>2.5746172E-6</v>
      </c>
      <c r="AX382" s="121">
        <v>7.7682413999999997E-9</v>
      </c>
      <c r="AY382" s="121">
        <v>2.1223945E-13</v>
      </c>
      <c r="AZ382" s="121">
        <v>2.8608421999999999E-16</v>
      </c>
      <c r="BA382" s="121">
        <v>0</v>
      </c>
      <c r="BB382" s="121">
        <v>2.2737479E-10</v>
      </c>
      <c r="BC382" s="121">
        <v>2.2148957000000001E-7</v>
      </c>
      <c r="BD382" s="121">
        <v>5.1851764999999998E-11</v>
      </c>
      <c r="BE382" s="121">
        <v>2.3395369E-10</v>
      </c>
      <c r="BF382" s="121">
        <v>3.2687685999999999E-18</v>
      </c>
      <c r="BG382" s="121">
        <v>4.8549473999999998E-20</v>
      </c>
      <c r="BH382" s="121">
        <v>4.0692782000000002E-17</v>
      </c>
      <c r="BI382" s="121">
        <v>1.1733311999999999E-17</v>
      </c>
      <c r="BJ382" s="121">
        <v>2.2294374E-18</v>
      </c>
      <c r="BK382" s="121">
        <v>8.9608400000000007E-15</v>
      </c>
      <c r="BL382" s="121">
        <v>7.1557851000000002E-14</v>
      </c>
      <c r="BM382" s="121">
        <v>2.7354028999999999E-24</v>
      </c>
      <c r="BN382" s="121">
        <v>1.2560533E-4</v>
      </c>
      <c r="BO382" s="121">
        <v>7.5015048000000001E-2</v>
      </c>
      <c r="BP382" s="121">
        <v>0</v>
      </c>
      <c r="BQ382" s="121">
        <v>0</v>
      </c>
      <c r="BR382" s="121">
        <v>0</v>
      </c>
      <c r="BT382" s="71">
        <v>5.3899144000000001E-5</v>
      </c>
      <c r="BU382" s="71">
        <v>6.8431461000000001E-7</v>
      </c>
      <c r="BV382" s="71">
        <v>3.9072716E-5</v>
      </c>
      <c r="BW382" s="71">
        <v>1.7576524E-9</v>
      </c>
      <c r="BX382" s="71">
        <v>1.0635435000000001E-6</v>
      </c>
      <c r="BY382" s="71">
        <v>5.8883256999999998E-12</v>
      </c>
      <c r="BZ382" s="71">
        <v>8.0333816000000004E-14</v>
      </c>
      <c r="CA382" s="71">
        <v>8.8683534000000002E-12</v>
      </c>
      <c r="CB382" s="71">
        <v>8.7389713000000004E-11</v>
      </c>
      <c r="CC382" s="71">
        <v>5.2895131E-9</v>
      </c>
      <c r="CD382" s="71">
        <v>0</v>
      </c>
      <c r="CE382" s="71">
        <v>6.0489944999999998E-21</v>
      </c>
      <c r="CF382" s="71">
        <v>4.9528930999999997E-17</v>
      </c>
      <c r="CG382" s="71">
        <v>7.3275609999999999E-7</v>
      </c>
      <c r="CH382" s="71">
        <v>1.2338663E-5</v>
      </c>
      <c r="CI382" s="71">
        <v>1.65713E-12</v>
      </c>
      <c r="CJ382" s="71">
        <v>0</v>
      </c>
      <c r="CL382" s="186">
        <v>4.1921963E-17</v>
      </c>
      <c r="CM382" s="186">
        <v>1.401327</v>
      </c>
      <c r="CN382" s="187">
        <v>2.4400404999999999E-7</v>
      </c>
      <c r="CO382" s="186">
        <v>4.6819943E-4</v>
      </c>
      <c r="CP382" s="186">
        <v>1.9240764E-14</v>
      </c>
      <c r="CQ382" s="186">
        <v>2.2453872E-12</v>
      </c>
      <c r="CR382" s="186">
        <v>4.2538177000000003E-5</v>
      </c>
      <c r="CS382" s="186">
        <v>6.5405911E-6</v>
      </c>
      <c r="CT382" s="186">
        <v>2.1901974999999999E-12</v>
      </c>
      <c r="CU382" s="186">
        <v>2.0713977999999998E-9</v>
      </c>
      <c r="CW382" s="84"/>
      <c r="CX382" s="162"/>
    </row>
    <row r="383" spans="1:102" ht="14.4">
      <c r="A383" t="s">
        <v>4126</v>
      </c>
      <c r="B383" s="92" t="s">
        <v>1036</v>
      </c>
      <c r="C383" s="126" t="str">
        <f t="shared" si="88"/>
        <v>A.050.06.105</v>
      </c>
      <c r="D383" s="11" t="s">
        <v>2059</v>
      </c>
      <c r="E383" s="130" t="s">
        <v>2759</v>
      </c>
      <c r="F383" s="128" t="str">
        <f t="shared" si="89"/>
        <v>IC die (not packaged) Logic N20 per cm2</v>
      </c>
      <c r="G383" s="131">
        <f t="shared" si="99"/>
        <v>0.22808597076099585</v>
      </c>
      <c r="H383" s="183">
        <f t="shared" si="100"/>
        <v>4.1308395915739997E-3</v>
      </c>
      <c r="I383" s="183">
        <f t="shared" si="101"/>
        <v>8.5546744698797982E-3</v>
      </c>
      <c r="J383" s="184">
        <f t="shared" si="102"/>
        <v>2.0877206699542048E-2</v>
      </c>
      <c r="K383" s="183">
        <v>0.19452325000000001</v>
      </c>
      <c r="L383" s="146">
        <v>4.6595070999999998E-3</v>
      </c>
      <c r="M383" s="146">
        <v>3.894673E-3</v>
      </c>
      <c r="N383" s="146">
        <v>3.5760039000000002E-3</v>
      </c>
      <c r="O383" s="188">
        <v>5.5470203999999996E-4</v>
      </c>
      <c r="P383" s="188">
        <v>6.2248695999999999E-8</v>
      </c>
      <c r="Q383" s="188">
        <v>7.1402878000000002E-8</v>
      </c>
      <c r="R383" s="146">
        <v>3.6976308999999998E-7</v>
      </c>
      <c r="S383" s="188">
        <v>6.3512347999999995E-4</v>
      </c>
      <c r="T383" s="146">
        <v>1.1876504E-7</v>
      </c>
      <c r="U383" s="188">
        <v>2.0242083000000001E-2</v>
      </c>
      <c r="V383" s="188">
        <v>5.8417498E-9</v>
      </c>
      <c r="W383" s="188">
        <v>2.1954002000000001E-10</v>
      </c>
      <c r="X383" s="146">
        <v>2.0247994000000002E-15</v>
      </c>
      <c r="Z383" s="157">
        <f t="shared" si="93"/>
        <v>1.2968216666666668</v>
      </c>
      <c r="AB383" s="131">
        <f t="shared" si="94"/>
        <v>0.19452325000000001</v>
      </c>
      <c r="AC383" s="131">
        <f t="shared" si="95"/>
        <v>1.2685389454663999E-2</v>
      </c>
      <c r="AD383" s="131">
        <f t="shared" si="96"/>
        <v>8.5545500826300185E-3</v>
      </c>
      <c r="AE383" s="131">
        <f t="shared" si="97"/>
        <v>8.5546744698798E-3</v>
      </c>
      <c r="AF383" s="131">
        <f t="shared" si="98"/>
        <v>2.0877206480002027E-2</v>
      </c>
      <c r="AH383">
        <v>12.337234</v>
      </c>
      <c r="AI383" s="71">
        <v>7.2975494000000003</v>
      </c>
      <c r="AJ383" s="71">
        <v>2.8042875</v>
      </c>
      <c r="AK383" s="71">
        <v>0</v>
      </c>
      <c r="AL383" s="71">
        <v>0.53707137999999999</v>
      </c>
      <c r="AM383" s="71">
        <v>1.1371363000000001</v>
      </c>
      <c r="AN383" s="71">
        <v>0.56118917999999995</v>
      </c>
      <c r="AP383" s="129">
        <v>2.2872646999999999E-2</v>
      </c>
      <c r="AQ383" s="129">
        <v>2.1631746E-2</v>
      </c>
      <c r="AR383" s="129">
        <v>1.0144392999999999E-3</v>
      </c>
      <c r="AS383" s="129">
        <v>2.2646261999999999E-4</v>
      </c>
      <c r="AT383" s="172">
        <f t="shared" si="90"/>
        <v>2.6453821101447751E-6</v>
      </c>
      <c r="AU383" s="172">
        <f t="shared" si="91"/>
        <v>7.6404350170828503E-9</v>
      </c>
      <c r="AV383" s="185">
        <f t="shared" si="92"/>
        <v>6.6985026069999995E-2</v>
      </c>
      <c r="AW383" s="121">
        <v>2.4477620999999998E-6</v>
      </c>
      <c r="AX383" s="121">
        <v>7.3854891E-9</v>
      </c>
      <c r="AY383" s="121">
        <v>2.0178211000000001E-13</v>
      </c>
      <c r="AZ383" s="121">
        <v>2.8608421999999999E-16</v>
      </c>
      <c r="BA383" s="121">
        <v>0</v>
      </c>
      <c r="BB383" s="121">
        <v>2.0266933999999999E-10</v>
      </c>
      <c r="BC383" s="121">
        <v>1.9741725999999999E-7</v>
      </c>
      <c r="BD383" s="121">
        <v>4.6217716999999997E-11</v>
      </c>
      <c r="BE383" s="121">
        <v>2.0852636E-10</v>
      </c>
      <c r="BF383" s="121">
        <v>3.2687685999999999E-18</v>
      </c>
      <c r="BG383" s="121">
        <v>4.8549473999999998E-20</v>
      </c>
      <c r="BH383" s="121">
        <v>4.0692782000000002E-17</v>
      </c>
      <c r="BI383" s="121">
        <v>1.1733311999999999E-17</v>
      </c>
      <c r="BJ383" s="121">
        <v>2.2294374E-18</v>
      </c>
      <c r="BK383" s="121">
        <v>8.9608400000000007E-15</v>
      </c>
      <c r="BL383" s="121">
        <v>7.1557851000000002E-14</v>
      </c>
      <c r="BM383" s="121">
        <v>2.7354028999999999E-24</v>
      </c>
      <c r="BN383" s="121">
        <v>1.1388907E-4</v>
      </c>
      <c r="BO383" s="121">
        <v>6.6871136999999997E-2</v>
      </c>
      <c r="BP383" s="121">
        <v>0</v>
      </c>
      <c r="BQ383" s="121">
        <v>0</v>
      </c>
      <c r="BR383" s="121">
        <v>0</v>
      </c>
      <c r="BT383" s="71">
        <v>5.0882649E-5</v>
      </c>
      <c r="BU383" s="71">
        <v>6.7957666999999999E-7</v>
      </c>
      <c r="BV383" s="71">
        <v>3.6158829999999999E-5</v>
      </c>
      <c r="BW383" s="71">
        <v>1.7457895999999999E-9</v>
      </c>
      <c r="BX383" s="71">
        <v>1.0561811999999999E-6</v>
      </c>
      <c r="BY383" s="71">
        <v>5.8883256999999998E-12</v>
      </c>
      <c r="BZ383" s="71">
        <v>8.0333816000000004E-14</v>
      </c>
      <c r="CA383" s="71">
        <v>8.8683534000000002E-12</v>
      </c>
      <c r="CB383" s="71">
        <v>8.7389713000000004E-11</v>
      </c>
      <c r="CC383" s="71">
        <v>5.2533256000000003E-9</v>
      </c>
      <c r="CD383" s="71">
        <v>0</v>
      </c>
      <c r="CE383" s="71">
        <v>6.0489944999999998E-21</v>
      </c>
      <c r="CF383" s="71">
        <v>4.9528930999999997E-17</v>
      </c>
      <c r="CG383" s="71">
        <v>7.2768549999999996E-7</v>
      </c>
      <c r="CH383" s="71">
        <v>1.2253273E-5</v>
      </c>
      <c r="CI383" s="71">
        <v>1.6533917000000001E-12</v>
      </c>
      <c r="CJ383" s="71">
        <v>0</v>
      </c>
      <c r="CL383" s="186">
        <v>4.1921963E-17</v>
      </c>
      <c r="CM383" s="186">
        <v>1.2968217</v>
      </c>
      <c r="CN383" s="187">
        <v>2.4400404999999999E-7</v>
      </c>
      <c r="CO383" s="186">
        <v>4.649578E-4</v>
      </c>
      <c r="CP383" s="186">
        <v>1.9240764E-14</v>
      </c>
      <c r="CQ383" s="186">
        <v>2.2453872E-12</v>
      </c>
      <c r="CR383" s="186">
        <v>4.2243692000000002E-5</v>
      </c>
      <c r="CS383" s="186">
        <v>6.5405911E-6</v>
      </c>
      <c r="CT383" s="186">
        <v>2.1901974999999999E-12</v>
      </c>
      <c r="CU383" s="186">
        <v>2.0713977999999998E-9</v>
      </c>
      <c r="CW383" s="84"/>
      <c r="CX383" s="162"/>
    </row>
    <row r="384" spans="1:102" ht="14.4">
      <c r="A384" t="s">
        <v>4127</v>
      </c>
      <c r="B384" s="92" t="s">
        <v>1036</v>
      </c>
      <c r="C384" s="126" t="str">
        <f t="shared" si="88"/>
        <v>A.050.06.106</v>
      </c>
      <c r="D384" s="11" t="s">
        <v>2059</v>
      </c>
      <c r="E384" s="130" t="s">
        <v>2759</v>
      </c>
      <c r="F384" s="128" t="str">
        <f t="shared" si="89"/>
        <v>IC die (not packaged) Logic N14 per cm2</v>
      </c>
      <c r="G384" s="131">
        <f t="shared" si="99"/>
        <v>0.24526112901099584</v>
      </c>
      <c r="H384" s="183">
        <f t="shared" si="100"/>
        <v>4.3898797415740003E-3</v>
      </c>
      <c r="I384" s="183">
        <f t="shared" si="101"/>
        <v>9.0913151698797986E-3</v>
      </c>
      <c r="J384" s="184">
        <f t="shared" si="102"/>
        <v>2.2174484099542049E-2</v>
      </c>
      <c r="K384" s="183">
        <v>0.20960545</v>
      </c>
      <c r="L384" s="146">
        <v>4.9518807999999999E-3</v>
      </c>
      <c r="M384" s="146">
        <v>4.1389399999999998E-3</v>
      </c>
      <c r="N384" s="146">
        <v>3.8002584000000001E-3</v>
      </c>
      <c r="O384" s="188">
        <v>5.8948769000000004E-4</v>
      </c>
      <c r="P384" s="188">
        <v>6.2248695999999999E-8</v>
      </c>
      <c r="Q384" s="188">
        <v>7.1402878000000002E-8</v>
      </c>
      <c r="R384" s="188">
        <v>3.6976308999999998E-7</v>
      </c>
      <c r="S384" s="188">
        <v>6.6165487999999997E-4</v>
      </c>
      <c r="T384" s="188">
        <v>1.1876504E-7</v>
      </c>
      <c r="U384" s="188">
        <v>2.1512829000000001E-2</v>
      </c>
      <c r="V384" s="188">
        <v>5.8417498E-9</v>
      </c>
      <c r="W384" s="188">
        <v>2.1954002000000001E-10</v>
      </c>
      <c r="X384" s="146">
        <v>2.0247994000000002E-15</v>
      </c>
      <c r="Z384" s="157">
        <f t="shared" si="93"/>
        <v>1.3973696666666666</v>
      </c>
      <c r="AB384" s="131">
        <f t="shared" si="94"/>
        <v>0.20960545</v>
      </c>
      <c r="AC384" s="131">
        <f t="shared" si="95"/>
        <v>1.3481070304663998E-2</v>
      </c>
      <c r="AD384" s="131">
        <f t="shared" si="96"/>
        <v>9.0911907826300188E-3</v>
      </c>
      <c r="AE384" s="131">
        <f t="shared" si="97"/>
        <v>9.0913151698797986E-3</v>
      </c>
      <c r="AF384" s="131">
        <f t="shared" si="98"/>
        <v>2.2174483880002028E-2</v>
      </c>
      <c r="AH384">
        <v>13.111155999999999</v>
      </c>
      <c r="AI384" s="71">
        <v>7.7550733999999997</v>
      </c>
      <c r="AJ384" s="71">
        <v>2.9803432000000001</v>
      </c>
      <c r="AK384" s="71">
        <v>0</v>
      </c>
      <c r="AL384" s="71">
        <v>0.57079022000000001</v>
      </c>
      <c r="AM384" s="71">
        <v>1.2085277000000001</v>
      </c>
      <c r="AN384" s="71">
        <v>0.59642119000000005</v>
      </c>
      <c r="AP384" s="129">
        <v>2.4619139000000002E-2</v>
      </c>
      <c r="AQ384" s="129">
        <v>2.3285901000000001E-2</v>
      </c>
      <c r="AR384" s="129">
        <v>1.0926112999999999E-3</v>
      </c>
      <c r="AS384" s="129">
        <v>2.4062696000000001E-4</v>
      </c>
      <c r="AT384" s="172">
        <f t="shared" si="90"/>
        <v>2.4250222724047754E-6</v>
      </c>
      <c r="AU384" s="172">
        <f t="shared" si="91"/>
        <v>7.0160594984028521E-9</v>
      </c>
      <c r="AV384" s="185">
        <f t="shared" si="92"/>
        <v>5.9049822449999997E-2</v>
      </c>
      <c r="AW384" s="121">
        <v>2.2508480000000002E-6</v>
      </c>
      <c r="AX384" s="121">
        <v>6.7913516999999998E-9</v>
      </c>
      <c r="AY384" s="121">
        <v>1.8554942999999999E-13</v>
      </c>
      <c r="AZ384" s="121">
        <v>2.8608421999999999E-16</v>
      </c>
      <c r="BA384" s="121">
        <v>0</v>
      </c>
      <c r="BB384" s="121">
        <v>1.786316E-10</v>
      </c>
      <c r="BC384" s="121">
        <v>1.7399556000000001E-7</v>
      </c>
      <c r="BD384" s="121">
        <v>4.0735941000000002E-11</v>
      </c>
      <c r="BE384" s="121">
        <v>1.8378625000000001E-10</v>
      </c>
      <c r="BF384" s="121">
        <v>3.2687685999999999E-18</v>
      </c>
      <c r="BG384" s="121">
        <v>4.8549473999999998E-20</v>
      </c>
      <c r="BH384" s="121">
        <v>4.0692782000000002E-17</v>
      </c>
      <c r="BI384" s="121">
        <v>1.1733311999999999E-17</v>
      </c>
      <c r="BJ384" s="121">
        <v>2.2294374E-18</v>
      </c>
      <c r="BK384" s="121">
        <v>8.9608400000000007E-15</v>
      </c>
      <c r="BL384" s="121">
        <v>7.1557851000000002E-14</v>
      </c>
      <c r="BM384" s="121">
        <v>2.7354028999999999E-24</v>
      </c>
      <c r="BN384" s="121">
        <v>1.0248945000000001E-4</v>
      </c>
      <c r="BO384" s="121">
        <v>5.8947332999999998E-2</v>
      </c>
      <c r="BP384" s="121">
        <v>0</v>
      </c>
      <c r="BQ384" s="121">
        <v>0</v>
      </c>
      <c r="BR384" s="121">
        <v>0</v>
      </c>
      <c r="BT384" s="71">
        <v>5.4609676000000001E-5</v>
      </c>
      <c r="BU384" s="71">
        <v>7.2221810999999999E-7</v>
      </c>
      <c r="BV384" s="71">
        <v>3.8962374E-5</v>
      </c>
      <c r="BW384" s="71">
        <v>1.8525542999999999E-9</v>
      </c>
      <c r="BX384" s="71">
        <v>1.1224423999999999E-6</v>
      </c>
      <c r="BY384" s="71">
        <v>5.8883256999999998E-12</v>
      </c>
      <c r="BZ384" s="71">
        <v>8.0333816000000004E-14</v>
      </c>
      <c r="CA384" s="71">
        <v>8.8683534000000002E-12</v>
      </c>
      <c r="CB384" s="71">
        <v>8.7389713000000004E-11</v>
      </c>
      <c r="CC384" s="71">
        <v>5.5790130999999999E-9</v>
      </c>
      <c r="CD384" s="71">
        <v>0</v>
      </c>
      <c r="CE384" s="71">
        <v>6.0489944999999998E-21</v>
      </c>
      <c r="CF384" s="71">
        <v>4.9528930999999997E-17</v>
      </c>
      <c r="CG384" s="71">
        <v>7.7332095000000005E-7</v>
      </c>
      <c r="CH384" s="71">
        <v>1.3021785E-5</v>
      </c>
      <c r="CI384" s="71">
        <v>1.6870368E-12</v>
      </c>
      <c r="CJ384" s="71">
        <v>0</v>
      </c>
      <c r="CL384" s="186">
        <v>4.1921963E-17</v>
      </c>
      <c r="CM384" s="186">
        <v>1.3973697</v>
      </c>
      <c r="CN384" s="187">
        <v>2.4400404999999999E-7</v>
      </c>
      <c r="CO384" s="186">
        <v>4.9413245000000004E-4</v>
      </c>
      <c r="CP384" s="186">
        <v>1.9240764E-14</v>
      </c>
      <c r="CQ384" s="186">
        <v>2.2453872E-12</v>
      </c>
      <c r="CR384" s="186">
        <v>4.4894059000000002E-5</v>
      </c>
      <c r="CS384" s="186">
        <v>6.5405911E-6</v>
      </c>
      <c r="CT384" s="186">
        <v>2.1901974999999999E-12</v>
      </c>
      <c r="CU384" s="186">
        <v>2.0713977999999998E-9</v>
      </c>
      <c r="CW384" s="84"/>
      <c r="CX384" s="162"/>
    </row>
    <row r="385" spans="1:102" ht="14.4">
      <c r="A385" t="s">
        <v>4128</v>
      </c>
      <c r="B385" s="92" t="s">
        <v>1036</v>
      </c>
      <c r="C385" s="126" t="str">
        <f t="shared" si="88"/>
        <v>A.050.06.107</v>
      </c>
      <c r="D385" s="11" t="s">
        <v>2059</v>
      </c>
      <c r="E385" s="130" t="s">
        <v>2759</v>
      </c>
      <c r="F385" s="128" t="str">
        <f t="shared" si="89"/>
        <v>IC die (not packaged) Logic N10 per cm2</v>
      </c>
      <c r="G385" s="131">
        <f t="shared" si="99"/>
        <v>0.27661144372099583</v>
      </c>
      <c r="H385" s="183">
        <f t="shared" si="100"/>
        <v>4.9079600315739998E-3</v>
      </c>
      <c r="I385" s="183">
        <f t="shared" si="101"/>
        <v>1.0164596769879799E-2</v>
      </c>
      <c r="J385" s="184">
        <f t="shared" si="102"/>
        <v>2.4769036919542048E-2</v>
      </c>
      <c r="K385" s="183">
        <v>0.23676985</v>
      </c>
      <c r="L385" s="146">
        <v>5.5366284000000002E-3</v>
      </c>
      <c r="M385" s="146">
        <v>4.6274740000000003E-3</v>
      </c>
      <c r="N385" s="146">
        <v>4.2487673999999998E-3</v>
      </c>
      <c r="O385" s="188">
        <v>6.5905898000000001E-4</v>
      </c>
      <c r="P385" s="188">
        <v>6.2248695999999999E-8</v>
      </c>
      <c r="Q385" s="188">
        <v>7.1402878000000002E-8</v>
      </c>
      <c r="R385" s="188">
        <v>3.6976308999999998E-7</v>
      </c>
      <c r="S385" s="188">
        <v>7.1471770000000004E-4</v>
      </c>
      <c r="T385" s="188">
        <v>1.1876504E-7</v>
      </c>
      <c r="U385" s="188">
        <v>2.4054319000000001E-2</v>
      </c>
      <c r="V385" s="188">
        <v>5.8417498E-9</v>
      </c>
      <c r="W385" s="188">
        <v>2.1954002000000001E-10</v>
      </c>
      <c r="X385" s="146">
        <v>2.0247994000000002E-15</v>
      </c>
      <c r="Z385" s="157">
        <f t="shared" si="93"/>
        <v>1.5784656666666668</v>
      </c>
      <c r="AB385" s="131">
        <f t="shared" si="94"/>
        <v>0.23676985</v>
      </c>
      <c r="AC385" s="131">
        <f t="shared" si="95"/>
        <v>1.5072432194663999E-2</v>
      </c>
      <c r="AD385" s="131">
        <f t="shared" si="96"/>
        <v>1.0164472382630019E-2</v>
      </c>
      <c r="AE385" s="131">
        <f t="shared" si="97"/>
        <v>1.01645967698798E-2</v>
      </c>
      <c r="AF385" s="131">
        <f t="shared" si="98"/>
        <v>2.4769036700002026E-2</v>
      </c>
      <c r="AH385">
        <v>14.658999</v>
      </c>
      <c r="AI385" s="71">
        <v>8.6701212000000005</v>
      </c>
      <c r="AJ385" s="71">
        <v>3.3324547</v>
      </c>
      <c r="AK385" s="71">
        <v>0</v>
      </c>
      <c r="AL385" s="71">
        <v>0.63822789000000002</v>
      </c>
      <c r="AM385" s="71">
        <v>1.3513105000000001</v>
      </c>
      <c r="AN385" s="71">
        <v>0.66688521000000001</v>
      </c>
      <c r="AP385" s="129">
        <v>2.7787398000000001E-2</v>
      </c>
      <c r="AQ385" s="129">
        <v>2.628463E-2</v>
      </c>
      <c r="AR385" s="129">
        <v>1.2338124000000001E-3</v>
      </c>
      <c r="AS385" s="129">
        <v>2.6895563000000001E-4</v>
      </c>
      <c r="AT385" s="172">
        <f t="shared" si="90"/>
        <v>2.0799590378147753E-6</v>
      </c>
      <c r="AU385" s="172">
        <f t="shared" si="91"/>
        <v>6.0120368426928524E-9</v>
      </c>
      <c r="AV385" s="185">
        <f t="shared" si="92"/>
        <v>5.1775885809E-2</v>
      </c>
      <c r="AW385" s="121">
        <v>1.9272766999999999E-6</v>
      </c>
      <c r="AX385" s="121">
        <v>5.8150591000000001E-9</v>
      </c>
      <c r="AY385" s="121">
        <v>1.5887571999999999E-13</v>
      </c>
      <c r="AZ385" s="121">
        <v>2.8608421999999999E-16</v>
      </c>
      <c r="BA385" s="121">
        <v>0</v>
      </c>
      <c r="BB385" s="121">
        <v>1.5659701E-10</v>
      </c>
      <c r="BC385" s="121">
        <v>1.5252566000000001E-7</v>
      </c>
      <c r="BD385" s="121">
        <v>3.5710979000000002E-11</v>
      </c>
      <c r="BE385" s="121">
        <v>1.6110783E-10</v>
      </c>
      <c r="BF385" s="121">
        <v>3.2687685999999999E-18</v>
      </c>
      <c r="BG385" s="121">
        <v>4.8549473999999998E-20</v>
      </c>
      <c r="BH385" s="121">
        <v>4.0692782000000002E-17</v>
      </c>
      <c r="BI385" s="121">
        <v>1.1733311999999999E-17</v>
      </c>
      <c r="BJ385" s="121">
        <v>2.2294374E-18</v>
      </c>
      <c r="BK385" s="121">
        <v>8.9608400000000007E-15</v>
      </c>
      <c r="BL385" s="121">
        <v>7.1557851000000002E-14</v>
      </c>
      <c r="BM385" s="121">
        <v>2.7354028999999999E-24</v>
      </c>
      <c r="BN385" s="121">
        <v>9.2039808999999997E-5</v>
      </c>
      <c r="BO385" s="121">
        <v>5.1683845999999999E-2</v>
      </c>
      <c r="BP385" s="121">
        <v>0</v>
      </c>
      <c r="BQ385" s="121">
        <v>0</v>
      </c>
      <c r="BR385" s="121">
        <v>0</v>
      </c>
      <c r="BT385" s="71">
        <v>6.1506076999999994E-5</v>
      </c>
      <c r="BU385" s="71">
        <v>8.0750098999999999E-7</v>
      </c>
      <c r="BV385" s="71">
        <v>4.4011809999999998E-5</v>
      </c>
      <c r="BW385" s="71">
        <v>2.0660836999999999E-9</v>
      </c>
      <c r="BX385" s="71">
        <v>1.2549646999999999E-6</v>
      </c>
      <c r="BY385" s="71">
        <v>5.8883256999999998E-12</v>
      </c>
      <c r="BZ385" s="71">
        <v>8.0333816000000004E-14</v>
      </c>
      <c r="CA385" s="71">
        <v>8.8683534000000002E-12</v>
      </c>
      <c r="CB385" s="71">
        <v>8.7389713000000004E-11</v>
      </c>
      <c r="CC385" s="71">
        <v>6.2303880999999998E-9</v>
      </c>
      <c r="CD385" s="71">
        <v>0</v>
      </c>
      <c r="CE385" s="71">
        <v>6.0489944999999998E-21</v>
      </c>
      <c r="CF385" s="71">
        <v>4.9528930999999997E-17</v>
      </c>
      <c r="CG385" s="71">
        <v>8.6459185999999996E-7</v>
      </c>
      <c r="CH385" s="71">
        <v>1.4558808E-5</v>
      </c>
      <c r="CI385" s="71">
        <v>1.7543269999999999E-12</v>
      </c>
      <c r="CJ385" s="71">
        <v>0</v>
      </c>
      <c r="CL385" s="186">
        <v>4.1921963E-17</v>
      </c>
      <c r="CM385" s="186">
        <v>1.5784655999999999</v>
      </c>
      <c r="CN385" s="187">
        <v>2.4400404999999999E-7</v>
      </c>
      <c r="CO385" s="186">
        <v>5.5248175E-4</v>
      </c>
      <c r="CP385" s="186">
        <v>1.9240764E-14</v>
      </c>
      <c r="CQ385" s="186">
        <v>2.2453872E-12</v>
      </c>
      <c r="CR385" s="186">
        <v>5.0194794E-5</v>
      </c>
      <c r="CS385" s="186">
        <v>6.5405911E-6</v>
      </c>
      <c r="CT385" s="186">
        <v>2.1901974999999999E-12</v>
      </c>
      <c r="CU385" s="186">
        <v>2.0713977999999998E-9</v>
      </c>
      <c r="CW385" s="84"/>
      <c r="CX385" s="162"/>
    </row>
    <row r="386" spans="1:102" ht="14.4">
      <c r="A386" t="s">
        <v>4129</v>
      </c>
      <c r="B386" s="92" t="s">
        <v>1036</v>
      </c>
      <c r="C386" s="126" t="str">
        <f t="shared" si="88"/>
        <v>A.050.06.108</v>
      </c>
      <c r="D386" s="11" t="s">
        <v>2059</v>
      </c>
      <c r="E386" s="130" t="s">
        <v>2759</v>
      </c>
      <c r="F386" s="128" t="str">
        <f t="shared" si="89"/>
        <v>IC die (not packaged) Logic N7 per cm2</v>
      </c>
      <c r="G386" s="131">
        <f t="shared" si="99"/>
        <v>0.36643731461099582</v>
      </c>
      <c r="H386" s="183">
        <f t="shared" si="100"/>
        <v>6.3758540815739995E-3</v>
      </c>
      <c r="I386" s="183">
        <f t="shared" si="101"/>
        <v>1.3205560969879798E-2</v>
      </c>
      <c r="J386" s="184">
        <f t="shared" si="102"/>
        <v>3.2120269559542045E-2</v>
      </c>
      <c r="K386" s="183">
        <v>0.31473562999999999</v>
      </c>
      <c r="L386" s="146">
        <v>7.1934130999999997E-3</v>
      </c>
      <c r="M386" s="146">
        <v>6.0116535000000002E-3</v>
      </c>
      <c r="N386" s="146">
        <v>5.5195428E-3</v>
      </c>
      <c r="O386" s="188">
        <v>8.5617763000000004E-4</v>
      </c>
      <c r="P386" s="188">
        <v>6.2248695999999999E-8</v>
      </c>
      <c r="Q386" s="188">
        <v>7.1402878000000002E-8</v>
      </c>
      <c r="R386" s="188">
        <v>3.6976308999999998E-7</v>
      </c>
      <c r="S386" s="188">
        <v>8.6506234000000004E-4</v>
      </c>
      <c r="T386" s="188">
        <v>1.1876504E-7</v>
      </c>
      <c r="U386" s="188">
        <v>3.1255207E-2</v>
      </c>
      <c r="V386" s="188">
        <v>5.8417498E-9</v>
      </c>
      <c r="W386" s="188">
        <v>2.1954002000000001E-10</v>
      </c>
      <c r="X386" s="146">
        <v>2.0247994000000002E-15</v>
      </c>
      <c r="Z386" s="157">
        <f t="shared" si="93"/>
        <v>2.0982375333333332</v>
      </c>
      <c r="AB386" s="131">
        <f t="shared" si="94"/>
        <v>0.31473562999999999</v>
      </c>
      <c r="AC386" s="131">
        <f t="shared" si="95"/>
        <v>1.9581290444663998E-2</v>
      </c>
      <c r="AD386" s="131">
        <f t="shared" si="96"/>
        <v>1.3205436582630018E-2</v>
      </c>
      <c r="AE386" s="131">
        <f t="shared" si="97"/>
        <v>1.32055609698798E-2</v>
      </c>
      <c r="AF386" s="131">
        <f t="shared" si="98"/>
        <v>3.2120269340002026E-2</v>
      </c>
      <c r="AH386">
        <v>19.044557000000001</v>
      </c>
      <c r="AI386" s="71">
        <v>11.262757000000001</v>
      </c>
      <c r="AJ386" s="71">
        <v>4.3301037999999998</v>
      </c>
      <c r="AK386" s="71">
        <v>0</v>
      </c>
      <c r="AL386" s="71">
        <v>0.82930130000000002</v>
      </c>
      <c r="AM386" s="71">
        <v>1.7558617999999999</v>
      </c>
      <c r="AN386" s="71">
        <v>0.86653327999999996</v>
      </c>
      <c r="AP386" s="129">
        <v>3.6872373E-2</v>
      </c>
      <c r="AQ386" s="129">
        <v>3.4884222999999999E-2</v>
      </c>
      <c r="AR386" s="129">
        <v>1.6389298E-3</v>
      </c>
      <c r="AS386" s="129">
        <v>3.4922022000000001E-4</v>
      </c>
      <c r="AT386" s="172">
        <f t="shared" si="90"/>
        <v>2.3513856803947752E-6</v>
      </c>
      <c r="AU386" s="172">
        <f t="shared" si="91"/>
        <v>6.8175117325928518E-9</v>
      </c>
      <c r="AV386" s="185">
        <f t="shared" si="92"/>
        <v>5.4420953679000003E-2</v>
      </c>
      <c r="AW386" s="121">
        <v>2.1908881000000001E-6</v>
      </c>
      <c r="AX386" s="121">
        <v>6.6104383000000001E-9</v>
      </c>
      <c r="AY386" s="121">
        <v>1.8060662E-13</v>
      </c>
      <c r="AZ386" s="121">
        <v>2.8608421999999999E-16</v>
      </c>
      <c r="BA386" s="121">
        <v>0</v>
      </c>
      <c r="BB386" s="121">
        <v>1.6460959E-10</v>
      </c>
      <c r="BC386" s="121">
        <v>1.6033289000000001E-7</v>
      </c>
      <c r="BD386" s="121">
        <v>3.7538237999999998E-11</v>
      </c>
      <c r="BE386" s="121">
        <v>1.6935453000000001E-10</v>
      </c>
      <c r="BF386" s="121">
        <v>3.2687685999999999E-18</v>
      </c>
      <c r="BG386" s="121">
        <v>4.8549473999999998E-20</v>
      </c>
      <c r="BH386" s="121">
        <v>4.0692782000000002E-17</v>
      </c>
      <c r="BI386" s="121">
        <v>1.1733311999999999E-17</v>
      </c>
      <c r="BJ386" s="121">
        <v>2.2294374E-18</v>
      </c>
      <c r="BK386" s="121">
        <v>8.9608400000000007E-15</v>
      </c>
      <c r="BL386" s="121">
        <v>7.1557851000000002E-14</v>
      </c>
      <c r="BM386" s="121">
        <v>2.7354028999999999E-24</v>
      </c>
      <c r="BN386" s="121">
        <v>9.5839678999999999E-5</v>
      </c>
      <c r="BO386" s="121">
        <v>5.4325114000000001E-2</v>
      </c>
      <c r="BP386" s="121">
        <v>0</v>
      </c>
      <c r="BQ386" s="121">
        <v>0</v>
      </c>
      <c r="BR386" s="121">
        <v>0</v>
      </c>
      <c r="BT386" s="71">
        <v>8.1231762999999996E-5</v>
      </c>
      <c r="BU386" s="71">
        <v>1.0491358000000001E-6</v>
      </c>
      <c r="BV386" s="71">
        <v>5.8504429999999997E-5</v>
      </c>
      <c r="BW386" s="71">
        <v>2.6710836000000002E-9</v>
      </c>
      <c r="BX386" s="71">
        <v>1.6304446000000001E-6</v>
      </c>
      <c r="BY386" s="71">
        <v>5.8883256999999998E-12</v>
      </c>
      <c r="BZ386" s="71">
        <v>8.0333816000000004E-14</v>
      </c>
      <c r="CA386" s="71">
        <v>8.8683534000000002E-12</v>
      </c>
      <c r="CB386" s="71">
        <v>8.7389713000000004E-11</v>
      </c>
      <c r="CC386" s="71">
        <v>8.0759504999999998E-9</v>
      </c>
      <c r="CD386" s="71">
        <v>0</v>
      </c>
      <c r="CE386" s="71">
        <v>6.0489944999999998E-21</v>
      </c>
      <c r="CF386" s="71">
        <v>4.9528930999999997E-17</v>
      </c>
      <c r="CG386" s="71">
        <v>1.1231928E-6</v>
      </c>
      <c r="CH386" s="71">
        <v>1.8913708999999999E-5</v>
      </c>
      <c r="CI386" s="71">
        <v>1.9449827E-12</v>
      </c>
      <c r="CJ386" s="71">
        <v>0</v>
      </c>
      <c r="CL386" s="186">
        <v>4.1921963E-17</v>
      </c>
      <c r="CM386" s="186">
        <v>2.0982375000000002</v>
      </c>
      <c r="CN386" s="187">
        <v>2.4400404999999999E-7</v>
      </c>
      <c r="CO386" s="186">
        <v>7.1780477999999997E-4</v>
      </c>
      <c r="CP386" s="186">
        <v>1.9240764E-14</v>
      </c>
      <c r="CQ386" s="186">
        <v>2.2453872E-12</v>
      </c>
      <c r="CR386" s="186">
        <v>6.5213542999999999E-5</v>
      </c>
      <c r="CS386" s="186">
        <v>6.5405911E-6</v>
      </c>
      <c r="CT386" s="186">
        <v>2.1901974999999999E-12</v>
      </c>
      <c r="CU386" s="186">
        <v>2.0713977999999998E-9</v>
      </c>
      <c r="CW386" s="84"/>
      <c r="CX386" s="162"/>
    </row>
    <row r="387" spans="1:102" ht="14.4">
      <c r="A387" t="s">
        <v>4130</v>
      </c>
      <c r="B387" s="92" t="s">
        <v>1036</v>
      </c>
      <c r="C387" s="126" t="str">
        <f t="shared" ref="C387" si="116">MID(A387,1,12)</f>
        <v>A.050.06.109</v>
      </c>
      <c r="D387" s="11" t="s">
        <v>2059</v>
      </c>
      <c r="E387" s="130" t="s">
        <v>2759</v>
      </c>
      <c r="F387" s="128" t="str">
        <f t="shared" si="89"/>
        <v>IC die (not packaged) Logic N7_EUV per cm2</v>
      </c>
      <c r="G387" s="131">
        <f t="shared" ref="G387" si="117">H387+I387+J387+K387</f>
        <v>0.32103710554099585</v>
      </c>
      <c r="H387" s="183">
        <f t="shared" ref="H387" si="118">N387+O387+P387+Q387</f>
        <v>6.0304672215739999E-3</v>
      </c>
      <c r="I387" s="183">
        <f t="shared" ref="I387" si="119">L387+M387+R387+V387+T387</f>
        <v>1.2490039969879798E-2</v>
      </c>
      <c r="J387" s="184">
        <f t="shared" ref="J387" si="120">S387+U387+W387+X387</f>
        <v>3.0390568349542048E-2</v>
      </c>
      <c r="K387" s="183">
        <v>0.27212603000000002</v>
      </c>
      <c r="L387" s="146">
        <v>6.8035813999999997E-3</v>
      </c>
      <c r="M387" s="146">
        <v>5.6859642E-3</v>
      </c>
      <c r="N387" s="146">
        <v>5.2205367999999999E-3</v>
      </c>
      <c r="O387" s="188">
        <v>8.0979676999999996E-4</v>
      </c>
      <c r="P387" s="188">
        <v>6.2248695999999999E-8</v>
      </c>
      <c r="Q387" s="188">
        <v>7.1402878000000002E-8</v>
      </c>
      <c r="R387" s="188">
        <v>3.6976308999999998E-7</v>
      </c>
      <c r="S387" s="188">
        <v>8.2968712999999998E-4</v>
      </c>
      <c r="T387" s="188">
        <v>1.1876504E-7</v>
      </c>
      <c r="U387" s="188">
        <v>2.9560881000000001E-2</v>
      </c>
      <c r="V387" s="188">
        <v>5.8417498E-9</v>
      </c>
      <c r="W387" s="188">
        <v>2.1954002000000001E-10</v>
      </c>
      <c r="X387" s="146">
        <v>2.0247994000000002E-15</v>
      </c>
      <c r="Z387" s="157">
        <f t="shared" si="93"/>
        <v>1.8141735333333335</v>
      </c>
      <c r="AB387" s="131">
        <f t="shared" ref="AB387" si="121">K387</f>
        <v>0.27212603000000002</v>
      </c>
      <c r="AC387" s="131">
        <f t="shared" ref="AC387" si="122">L387+M387+N387+O387+P387+Q387+R387</f>
        <v>1.8520382584664E-2</v>
      </c>
      <c r="AD387" s="131">
        <f t="shared" ref="AD387" si="123">L387+M387+R387+W387</f>
        <v>1.2489915582630018E-2</v>
      </c>
      <c r="AE387" s="131">
        <f t="shared" ref="AE387" si="124">V387+L387+M387+R387+T387</f>
        <v>1.2490039969879799E-2</v>
      </c>
      <c r="AF387" s="131">
        <f t="shared" ref="AF387" si="125">S387+U387+X387</f>
        <v>3.0390568130002026E-2</v>
      </c>
      <c r="AH387">
        <v>18.012661000000001</v>
      </c>
      <c r="AI387" s="71">
        <v>10.652725</v>
      </c>
      <c r="AJ387" s="71">
        <v>4.0953628000000002</v>
      </c>
      <c r="AK387" s="71">
        <v>0</v>
      </c>
      <c r="AL387" s="71">
        <v>0.78434285000000004</v>
      </c>
      <c r="AM387" s="71">
        <v>1.6606732</v>
      </c>
      <c r="AN387" s="71">
        <v>0.81955727</v>
      </c>
      <c r="AP387" s="129">
        <v>3.2108289999999998E-2</v>
      </c>
      <c r="AQ387" s="129">
        <v>3.0356826999999999E-2</v>
      </c>
      <c r="AR387" s="129">
        <v>1.4211294000000001E-3</v>
      </c>
      <c r="AS387" s="129">
        <v>3.3033443999999998E-4</v>
      </c>
      <c r="AT387" s="172"/>
      <c r="AU387" s="172"/>
      <c r="AV387" s="185"/>
      <c r="AW387" s="121">
        <v>1.7085398E-6</v>
      </c>
      <c r="AX387" s="121">
        <v>5.1550770000000002E-9</v>
      </c>
      <c r="AY387" s="121">
        <v>1.4084407E-13</v>
      </c>
      <c r="AZ387" s="121">
        <v>2.8608421999999999E-16</v>
      </c>
      <c r="BA387" s="121">
        <v>0</v>
      </c>
      <c r="BB387" s="121">
        <v>1.3055612999999999E-10</v>
      </c>
      <c r="BC387" s="121">
        <v>1.2715214E-7</v>
      </c>
      <c r="BD387" s="121">
        <v>2.9772388E-11</v>
      </c>
      <c r="BE387" s="121">
        <v>1.3430605000000001E-10</v>
      </c>
      <c r="BF387" s="121">
        <v>3.2687685999999999E-18</v>
      </c>
      <c r="BG387" s="121">
        <v>4.8549473999999998E-20</v>
      </c>
      <c r="BH387" s="121">
        <v>4.0692782000000002E-17</v>
      </c>
      <c r="BI387" s="121">
        <v>1.1733311999999999E-17</v>
      </c>
      <c r="BJ387" s="121">
        <v>2.2294374E-18</v>
      </c>
      <c r="BK387" s="121">
        <v>8.9608400000000007E-15</v>
      </c>
      <c r="BL387" s="121">
        <v>7.1557851000000002E-14</v>
      </c>
      <c r="BM387" s="121">
        <v>2.7354028999999999E-24</v>
      </c>
      <c r="BN387" s="121">
        <v>7.9690228000000001E-5</v>
      </c>
      <c r="BO387" s="121">
        <v>4.3099723999999999E-2</v>
      </c>
      <c r="BP387" s="121">
        <v>0</v>
      </c>
      <c r="BQ387" s="121">
        <v>0</v>
      </c>
      <c r="BR387" s="121">
        <v>0</v>
      </c>
      <c r="BT387" s="71">
        <v>7.2079996000000003E-5</v>
      </c>
      <c r="BU387" s="71">
        <v>9.9228056000000001E-7</v>
      </c>
      <c r="BV387" s="71">
        <v>5.0583971999999999E-5</v>
      </c>
      <c r="BW387" s="71">
        <v>2.5287307E-9</v>
      </c>
      <c r="BX387" s="71">
        <v>1.5420964000000001E-6</v>
      </c>
      <c r="BY387" s="71">
        <v>5.8883256999999998E-12</v>
      </c>
      <c r="BZ387" s="71">
        <v>8.0333816000000004E-14</v>
      </c>
      <c r="CA387" s="71">
        <v>8.8683534000000002E-12</v>
      </c>
      <c r="CB387" s="71">
        <v>8.7389713000000004E-11</v>
      </c>
      <c r="CC387" s="71">
        <v>7.6417005000000004E-9</v>
      </c>
      <c r="CD387" s="71">
        <v>0</v>
      </c>
      <c r="CE387" s="71">
        <v>6.0489944999999998E-21</v>
      </c>
      <c r="CF387" s="71">
        <v>4.9528930999999997E-17</v>
      </c>
      <c r="CG387" s="71">
        <v>1.0623455000000001E-6</v>
      </c>
      <c r="CH387" s="71">
        <v>1.7889025999999999E-5</v>
      </c>
      <c r="CI387" s="71">
        <v>1.9001225E-12</v>
      </c>
      <c r="CJ387" s="71">
        <v>0</v>
      </c>
      <c r="CL387" s="186">
        <v>4.1921963E-17</v>
      </c>
      <c r="CM387" s="186">
        <v>1.8141735999999999</v>
      </c>
      <c r="CN387" s="187">
        <v>2.4400404999999999E-7</v>
      </c>
      <c r="CO387" s="186">
        <v>6.7890525000000002E-4</v>
      </c>
      <c r="CP387" s="186">
        <v>1.9240764E-14</v>
      </c>
      <c r="CQ387" s="186">
        <v>2.2453872E-12</v>
      </c>
      <c r="CR387" s="186">
        <v>6.167972E-5</v>
      </c>
      <c r="CS387" s="186">
        <v>6.5405911E-6</v>
      </c>
      <c r="CT387" s="186">
        <v>2.1901974999999999E-12</v>
      </c>
      <c r="CU387" s="186">
        <v>2.0713977999999998E-9</v>
      </c>
      <c r="CW387" s="84"/>
      <c r="CX387" s="162"/>
    </row>
    <row r="388" spans="1:102" ht="14.4">
      <c r="A388" t="s">
        <v>4131</v>
      </c>
      <c r="B388" s="92" t="s">
        <v>1036</v>
      </c>
      <c r="C388" s="126" t="str">
        <f t="shared" si="88"/>
        <v>A.050.06.110</v>
      </c>
      <c r="D388" s="11" t="s">
        <v>2059</v>
      </c>
      <c r="E388" s="130" t="s">
        <v>2759</v>
      </c>
      <c r="F388" s="128" t="str">
        <f t="shared" si="89"/>
        <v>IC die (not packaged) Logic N5 per cm2</v>
      </c>
      <c r="G388" s="131">
        <f t="shared" si="99"/>
        <v>0.37951267203099587</v>
      </c>
      <c r="H388" s="183">
        <f t="shared" si="100"/>
        <v>6.9802810815739998E-3</v>
      </c>
      <c r="I388" s="183">
        <f t="shared" si="101"/>
        <v>1.44577227698798E-2</v>
      </c>
      <c r="J388" s="184">
        <f t="shared" si="102"/>
        <v>3.5147248179542047E-2</v>
      </c>
      <c r="K388" s="183">
        <v>0.32292742000000002</v>
      </c>
      <c r="L388" s="146">
        <v>7.8756186000000002E-3</v>
      </c>
      <c r="M388" s="146">
        <v>6.5816097999999998E-3</v>
      </c>
      <c r="N388" s="146">
        <v>6.0428032999999999E-3</v>
      </c>
      <c r="O388" s="188">
        <v>9.3734413000000003E-4</v>
      </c>
      <c r="P388" s="188">
        <v>6.2248695999999999E-8</v>
      </c>
      <c r="Q388" s="188">
        <v>7.1402878000000002E-8</v>
      </c>
      <c r="R388" s="188">
        <v>3.6976308999999998E-7</v>
      </c>
      <c r="S388" s="188">
        <v>9.2696895999999998E-4</v>
      </c>
      <c r="T388" s="188">
        <v>1.1876504E-7</v>
      </c>
      <c r="U388" s="188">
        <v>3.4220278999999999E-2</v>
      </c>
      <c r="V388" s="188">
        <v>5.8417498E-9</v>
      </c>
      <c r="W388" s="188">
        <v>2.1954002000000001E-10</v>
      </c>
      <c r="X388" s="146">
        <v>2.0247994000000002E-15</v>
      </c>
      <c r="Z388" s="157">
        <f t="shared" si="93"/>
        <v>2.1528494666666669</v>
      </c>
      <c r="AB388" s="131">
        <f t="shared" si="94"/>
        <v>0.32292742000000002</v>
      </c>
      <c r="AC388" s="131">
        <f t="shared" si="95"/>
        <v>2.1437879244664001E-2</v>
      </c>
      <c r="AD388" s="131">
        <f t="shared" si="96"/>
        <v>1.445759838263002E-2</v>
      </c>
      <c r="AE388" s="131">
        <f t="shared" si="97"/>
        <v>1.44577227698798E-2</v>
      </c>
      <c r="AF388" s="131">
        <f t="shared" si="98"/>
        <v>3.5147247960002029E-2</v>
      </c>
      <c r="AH388">
        <v>20.850375</v>
      </c>
      <c r="AI388" s="71">
        <v>12.330311999999999</v>
      </c>
      <c r="AJ388" s="71">
        <v>4.7409005000000004</v>
      </c>
      <c r="AK388" s="71">
        <v>0</v>
      </c>
      <c r="AL388" s="71">
        <v>0.90797859000000003</v>
      </c>
      <c r="AM388" s="71">
        <v>1.9224417</v>
      </c>
      <c r="AN388" s="71">
        <v>0.94874130999999995</v>
      </c>
      <c r="AP388" s="129">
        <v>3.8025006E-2</v>
      </c>
      <c r="AQ388" s="129">
        <v>3.595769E-2</v>
      </c>
      <c r="AR388" s="129">
        <v>1.6850458000000001E-3</v>
      </c>
      <c r="AS388" s="129">
        <v>3.8227034999999999E-4</v>
      </c>
      <c r="AT388" s="172">
        <f t="shared" si="90"/>
        <v>1.6653226080647752E-6</v>
      </c>
      <c r="AU388" s="172">
        <f t="shared" si="91"/>
        <v>4.8251036022028524E-9</v>
      </c>
      <c r="AV388" s="185">
        <f t="shared" si="92"/>
        <v>3.9211812422000003E-2</v>
      </c>
      <c r="AW388" s="121">
        <v>1.5497627E-6</v>
      </c>
      <c r="AX388" s="121">
        <v>4.6760083000000001E-9</v>
      </c>
      <c r="AY388" s="121">
        <v>1.2775522999999999E-13</v>
      </c>
      <c r="AZ388" s="121">
        <v>2.8608421999999999E-16</v>
      </c>
      <c r="BA388" s="121">
        <v>0</v>
      </c>
      <c r="BB388" s="121">
        <v>1.1853726000000001E-10</v>
      </c>
      <c r="BC388" s="121">
        <v>1.1544129E-7</v>
      </c>
      <c r="BD388" s="121">
        <v>2.7031498999999999E-11</v>
      </c>
      <c r="BE388" s="121">
        <v>1.2193598999999999E-10</v>
      </c>
      <c r="BF388" s="121">
        <v>3.2687685999999999E-18</v>
      </c>
      <c r="BG388" s="121">
        <v>4.8549473999999998E-20</v>
      </c>
      <c r="BH388" s="121">
        <v>4.0692782000000002E-17</v>
      </c>
      <c r="BI388" s="121">
        <v>1.1733311999999999E-17</v>
      </c>
      <c r="BJ388" s="121">
        <v>2.2294374E-18</v>
      </c>
      <c r="BK388" s="121">
        <v>8.9608400000000007E-15</v>
      </c>
      <c r="BL388" s="121">
        <v>7.1557851000000002E-14</v>
      </c>
      <c r="BM388" s="121">
        <v>2.7354028999999999E-24</v>
      </c>
      <c r="BN388" s="121">
        <v>7.3990421999999996E-5</v>
      </c>
      <c r="BO388" s="121">
        <v>3.9137822000000003E-2</v>
      </c>
      <c r="BP388" s="121">
        <v>0</v>
      </c>
      <c r="BQ388" s="121">
        <v>0</v>
      </c>
      <c r="BR388" s="121">
        <v>0</v>
      </c>
      <c r="BT388" s="71">
        <v>8.4909280999999998E-5</v>
      </c>
      <c r="BU388" s="71">
        <v>1.1486325000000001E-6</v>
      </c>
      <c r="BV388" s="71">
        <v>6.0027156E-5</v>
      </c>
      <c r="BW388" s="71">
        <v>2.9202011999999999E-9</v>
      </c>
      <c r="BX388" s="71">
        <v>1.7850540000000001E-6</v>
      </c>
      <c r="BY388" s="71">
        <v>5.8883256999999998E-12</v>
      </c>
      <c r="BZ388" s="71">
        <v>8.0333816000000004E-14</v>
      </c>
      <c r="CA388" s="71">
        <v>8.8683534000000002E-12</v>
      </c>
      <c r="CB388" s="71">
        <v>8.7389713000000004E-11</v>
      </c>
      <c r="CC388" s="71">
        <v>8.8358878999999995E-9</v>
      </c>
      <c r="CD388" s="71">
        <v>0</v>
      </c>
      <c r="CE388" s="71">
        <v>6.0489944999999998E-21</v>
      </c>
      <c r="CF388" s="71">
        <v>4.9528930999999997E-17</v>
      </c>
      <c r="CG388" s="71">
        <v>1.2296754999999999E-6</v>
      </c>
      <c r="CH388" s="71">
        <v>2.0706903000000001E-5</v>
      </c>
      <c r="CI388" s="71">
        <v>2.023488E-12</v>
      </c>
      <c r="CJ388" s="71">
        <v>0</v>
      </c>
      <c r="CL388" s="186">
        <v>4.1921963E-17</v>
      </c>
      <c r="CM388" s="186">
        <v>2.1528494999999999</v>
      </c>
      <c r="CN388" s="187">
        <v>2.4400404999999999E-7</v>
      </c>
      <c r="CO388" s="186">
        <v>7.8587896999999997E-4</v>
      </c>
      <c r="CP388" s="186">
        <v>1.9240764E-14</v>
      </c>
      <c r="CQ388" s="186">
        <v>2.2453872E-12</v>
      </c>
      <c r="CR388" s="186">
        <v>7.1397734000000002E-5</v>
      </c>
      <c r="CS388" s="186">
        <v>6.5405911E-6</v>
      </c>
      <c r="CT388" s="186">
        <v>2.1901974999999999E-12</v>
      </c>
      <c r="CU388" s="186">
        <v>2.0713977999999998E-9</v>
      </c>
      <c r="CW388" s="84"/>
      <c r="CX388" s="162"/>
    </row>
    <row r="389" spans="1:102" ht="14.4">
      <c r="A389" t="s">
        <v>4132</v>
      </c>
      <c r="B389" s="92" t="s">
        <v>1036</v>
      </c>
      <c r="C389" s="126" t="str">
        <f t="shared" si="88"/>
        <v>A.050.06.111</v>
      </c>
      <c r="D389" s="11" t="s">
        <v>2059</v>
      </c>
      <c r="E389" s="130" t="s">
        <v>2759</v>
      </c>
      <c r="F389" s="128" t="str">
        <f t="shared" si="89"/>
        <v>IC die (not packaged) Logic N3 per cm2</v>
      </c>
      <c r="G389" s="131">
        <f t="shared" si="99"/>
        <v>0.41971329124099588</v>
      </c>
      <c r="H389" s="183">
        <f t="shared" si="100"/>
        <v>8.0164416515740005E-3</v>
      </c>
      <c r="I389" s="183">
        <f t="shared" si="101"/>
        <v>1.6604285769879799E-2</v>
      </c>
      <c r="J389" s="184">
        <f t="shared" si="102"/>
        <v>4.0336353819542044E-2</v>
      </c>
      <c r="K389" s="183">
        <v>0.35475621000000002</v>
      </c>
      <c r="L389" s="146">
        <v>9.0451136999999994E-3</v>
      </c>
      <c r="M389" s="146">
        <v>7.5586777000000004E-3</v>
      </c>
      <c r="N389" s="146">
        <v>6.9398213000000002E-3</v>
      </c>
      <c r="O389" s="188">
        <v>1.0764867E-3</v>
      </c>
      <c r="P389" s="188">
        <v>6.2248695999999999E-8</v>
      </c>
      <c r="Q389" s="188">
        <v>7.1402878000000002E-8</v>
      </c>
      <c r="R389" s="188">
        <v>3.6976308999999998E-7</v>
      </c>
      <c r="S389" s="188">
        <v>1.0330946E-3</v>
      </c>
      <c r="T389" s="188">
        <v>1.1876504E-7</v>
      </c>
      <c r="U389" s="188">
        <v>3.9303259E-2</v>
      </c>
      <c r="V389" s="188">
        <v>5.8417498E-9</v>
      </c>
      <c r="W389" s="188">
        <v>2.1954002000000001E-10</v>
      </c>
      <c r="X389" s="146">
        <v>2.0247994000000002E-15</v>
      </c>
      <c r="Z389" s="157">
        <f t="shared" si="93"/>
        <v>2.3650414000000004</v>
      </c>
      <c r="AB389" s="131">
        <f t="shared" si="94"/>
        <v>0.35475621000000002</v>
      </c>
      <c r="AC389" s="131">
        <f t="shared" si="95"/>
        <v>2.4620602814663998E-2</v>
      </c>
      <c r="AD389" s="131">
        <f t="shared" si="96"/>
        <v>1.6604161382630021E-2</v>
      </c>
      <c r="AE389" s="131">
        <f t="shared" si="97"/>
        <v>1.6604285769879799E-2</v>
      </c>
      <c r="AF389" s="131">
        <f t="shared" si="98"/>
        <v>4.0336353600002026E-2</v>
      </c>
      <c r="AH389">
        <v>23.946062000000001</v>
      </c>
      <c r="AI389" s="71">
        <v>14.160408</v>
      </c>
      <c r="AJ389" s="71">
        <v>5.4451233999999999</v>
      </c>
      <c r="AK389" s="71">
        <v>0</v>
      </c>
      <c r="AL389" s="71">
        <v>1.0428538999999999</v>
      </c>
      <c r="AM389" s="71">
        <v>2.2080074000000001</v>
      </c>
      <c r="AN389" s="71">
        <v>1.0896694</v>
      </c>
      <c r="AP389" s="129">
        <v>4.1926097000000002E-2</v>
      </c>
      <c r="AQ389" s="129">
        <v>3.9633293E-2</v>
      </c>
      <c r="AR389" s="129">
        <v>1.8538769000000001E-3</v>
      </c>
      <c r="AS389" s="129">
        <v>4.389277E-4</v>
      </c>
      <c r="AT389" s="172">
        <f t="shared" si="90"/>
        <v>1.5617049463447752E-6</v>
      </c>
      <c r="AU389" s="172">
        <f t="shared" si="91"/>
        <v>4.521460117932852E-9</v>
      </c>
      <c r="AV389" s="185">
        <f t="shared" si="92"/>
        <v>3.7448434174999996E-2</v>
      </c>
      <c r="AW389" s="121">
        <v>1.4513552000000001E-6</v>
      </c>
      <c r="AX389" s="121">
        <v>4.3790889000000001E-9</v>
      </c>
      <c r="AY389" s="121">
        <v>1.1964296000000001E-13</v>
      </c>
      <c r="AZ389" s="121">
        <v>2.8608421999999999E-16</v>
      </c>
      <c r="BA389" s="121">
        <v>0</v>
      </c>
      <c r="BB389" s="121">
        <v>1.1319554E-10</v>
      </c>
      <c r="BC389" s="121">
        <v>1.1023647000000001E-7</v>
      </c>
      <c r="BD389" s="121">
        <v>2.5813327000000001E-11</v>
      </c>
      <c r="BE389" s="121">
        <v>1.1643818999999999E-10</v>
      </c>
      <c r="BF389" s="121">
        <v>3.2687685999999999E-18</v>
      </c>
      <c r="BG389" s="121">
        <v>4.8549473999999998E-20</v>
      </c>
      <c r="BH389" s="121">
        <v>4.0692782000000002E-17</v>
      </c>
      <c r="BI389" s="121">
        <v>1.1733311999999999E-17</v>
      </c>
      <c r="BJ389" s="121">
        <v>2.2294374E-18</v>
      </c>
      <c r="BK389" s="121">
        <v>8.9608400000000007E-15</v>
      </c>
      <c r="BL389" s="121">
        <v>7.1557851000000002E-14</v>
      </c>
      <c r="BM389" s="121">
        <v>2.7354028999999999E-24</v>
      </c>
      <c r="BN389" s="121">
        <v>7.1457174999999996E-5</v>
      </c>
      <c r="BO389" s="121">
        <v>3.7376976999999999E-2</v>
      </c>
      <c r="BP389" s="121">
        <v>0</v>
      </c>
      <c r="BQ389" s="121">
        <v>0</v>
      </c>
      <c r="BR389" s="121">
        <v>0</v>
      </c>
      <c r="BT389" s="71">
        <v>9.4519684999999995E-5</v>
      </c>
      <c r="BU389" s="71">
        <v>1.3191983E-6</v>
      </c>
      <c r="BV389" s="71">
        <v>6.5943630000000005E-5</v>
      </c>
      <c r="BW389" s="71">
        <v>3.3472598999999998E-9</v>
      </c>
      <c r="BX389" s="71">
        <v>2.0500986000000001E-6</v>
      </c>
      <c r="BY389" s="71">
        <v>5.8883256999999998E-12</v>
      </c>
      <c r="BZ389" s="71">
        <v>8.0333816000000004E-14</v>
      </c>
      <c r="CA389" s="71">
        <v>8.8683534000000002E-12</v>
      </c>
      <c r="CB389" s="71">
        <v>8.7389713000000004E-11</v>
      </c>
      <c r="CC389" s="71">
        <v>1.0138637999999999E-8</v>
      </c>
      <c r="CD389" s="71">
        <v>0</v>
      </c>
      <c r="CE389" s="71">
        <v>6.0489944999999998E-21</v>
      </c>
      <c r="CF389" s="71">
        <v>4.9528930999999997E-17</v>
      </c>
      <c r="CG389" s="71">
        <v>1.4122173000000001E-6</v>
      </c>
      <c r="CH389" s="71">
        <v>2.3780950000000001E-5</v>
      </c>
      <c r="CI389" s="71">
        <v>2.1580684000000002E-12</v>
      </c>
      <c r="CJ389" s="71">
        <v>0</v>
      </c>
      <c r="CL389" s="186">
        <v>4.1921963E-17</v>
      </c>
      <c r="CM389" s="186">
        <v>2.3650414</v>
      </c>
      <c r="CN389" s="187">
        <v>2.4400404999999999E-7</v>
      </c>
      <c r="CO389" s="186">
        <v>9.0257757999999996E-4</v>
      </c>
      <c r="CP389" s="186">
        <v>1.9240764E-14</v>
      </c>
      <c r="CQ389" s="186">
        <v>2.2453872E-12</v>
      </c>
      <c r="CR389" s="186">
        <v>8.1999203999999997E-5</v>
      </c>
      <c r="CS389" s="186">
        <v>6.5405911E-6</v>
      </c>
      <c r="CT389" s="186">
        <v>2.1901974999999999E-12</v>
      </c>
      <c r="CU389" s="186">
        <v>2.0713977999999998E-9</v>
      </c>
      <c r="CW389" s="84"/>
      <c r="CX389" s="162"/>
    </row>
    <row r="390" spans="1:102" ht="14.4">
      <c r="A390" t="s">
        <v>4133</v>
      </c>
      <c r="B390" s="92" t="s">
        <v>1036</v>
      </c>
      <c r="C390" s="126" t="str">
        <f t="shared" si="88"/>
        <v>A.050.06.112</v>
      </c>
      <c r="D390" s="11" t="s">
        <v>2059</v>
      </c>
      <c r="E390" s="130" t="s">
        <v>2759</v>
      </c>
      <c r="F390" s="128" t="str">
        <f t="shared" si="89"/>
        <v>IC die (not packaged) Logic N2 per cm2</v>
      </c>
      <c r="G390" s="131">
        <f t="shared" si="99"/>
        <v>0.45273061354099586</v>
      </c>
      <c r="H390" s="183">
        <f t="shared" si="100"/>
        <v>9.1101666515740008E-3</v>
      </c>
      <c r="I390" s="183">
        <f t="shared" si="101"/>
        <v>1.8870102569879799E-2</v>
      </c>
      <c r="J390" s="184">
        <f t="shared" si="102"/>
        <v>4.5813744319542049E-2</v>
      </c>
      <c r="K390" s="183">
        <v>0.37893660000000001</v>
      </c>
      <c r="L390" s="146">
        <v>1.0279580999999999E-2</v>
      </c>
      <c r="M390" s="146">
        <v>8.5900271999999993E-3</v>
      </c>
      <c r="N390" s="146">
        <v>7.8866735999999996E-3</v>
      </c>
      <c r="O390" s="188">
        <v>1.2233594E-3</v>
      </c>
      <c r="P390" s="188">
        <v>6.2248695999999999E-8</v>
      </c>
      <c r="Q390" s="188">
        <v>7.1402878000000002E-8</v>
      </c>
      <c r="R390" s="188">
        <v>3.6976308999999998E-7</v>
      </c>
      <c r="S390" s="188">
        <v>1.1451161000000001E-3</v>
      </c>
      <c r="T390" s="188">
        <v>1.1876504E-7</v>
      </c>
      <c r="U390" s="188">
        <v>4.4668628000000002E-2</v>
      </c>
      <c r="V390" s="188">
        <v>5.8417498E-9</v>
      </c>
      <c r="W390" s="188">
        <v>2.1954002000000001E-10</v>
      </c>
      <c r="X390" s="146">
        <v>2.0247994000000002E-15</v>
      </c>
      <c r="Z390" s="157">
        <f t="shared" si="93"/>
        <v>2.5262440000000002</v>
      </c>
      <c r="AB390" s="131">
        <f t="shared" si="94"/>
        <v>0.37893660000000001</v>
      </c>
      <c r="AC390" s="131">
        <f t="shared" si="95"/>
        <v>2.7980144614663995E-2</v>
      </c>
      <c r="AD390" s="131">
        <f t="shared" si="96"/>
        <v>1.8869978182630021E-2</v>
      </c>
      <c r="AE390" s="131">
        <f t="shared" si="97"/>
        <v>1.8870102569879799E-2</v>
      </c>
      <c r="AF390" s="131">
        <f t="shared" si="98"/>
        <v>4.5813744100002031E-2</v>
      </c>
      <c r="AH390">
        <v>27.213732</v>
      </c>
      <c r="AI390" s="71">
        <v>16.092175999999998</v>
      </c>
      <c r="AJ390" s="71">
        <v>6.1884698</v>
      </c>
      <c r="AK390" s="71">
        <v>0</v>
      </c>
      <c r="AL390" s="71">
        <v>1.1852224</v>
      </c>
      <c r="AM390" s="71">
        <v>2.5094378000000002</v>
      </c>
      <c r="AN390" s="71">
        <v>1.2384267</v>
      </c>
      <c r="AP390" s="129">
        <v>4.5024644000000003E-2</v>
      </c>
      <c r="AQ390" s="129">
        <v>4.2541355000000003E-2</v>
      </c>
      <c r="AR390" s="129">
        <v>1.9845559000000001E-3</v>
      </c>
      <c r="AS390" s="129">
        <v>4.9873268999999995E-4</v>
      </c>
      <c r="AT390" s="172">
        <f t="shared" si="90"/>
        <v>1.640392668634775E-6</v>
      </c>
      <c r="AU390" s="172">
        <f t="shared" si="91"/>
        <v>4.7600121662828517E-9</v>
      </c>
      <c r="AV390" s="185">
        <f t="shared" si="92"/>
        <v>3.7228011519000001E-2</v>
      </c>
      <c r="AW390" s="121">
        <v>1.5306941999999999E-6</v>
      </c>
      <c r="AX390" s="121">
        <v>4.6184739000000001E-9</v>
      </c>
      <c r="AY390" s="121">
        <v>1.2618331E-13</v>
      </c>
      <c r="AZ390" s="121">
        <v>2.8608421999999999E-16</v>
      </c>
      <c r="BA390" s="121">
        <v>0</v>
      </c>
      <c r="BB390" s="121">
        <v>1.1252783E-10</v>
      </c>
      <c r="BC390" s="121">
        <v>1.0958585999999999E-7</v>
      </c>
      <c r="BD390" s="121">
        <v>2.5661055E-11</v>
      </c>
      <c r="BE390" s="121">
        <v>1.1575097000000001E-10</v>
      </c>
      <c r="BF390" s="121">
        <v>3.2687685999999999E-18</v>
      </c>
      <c r="BG390" s="121">
        <v>4.8549473999999998E-20</v>
      </c>
      <c r="BH390" s="121">
        <v>4.0692782000000002E-17</v>
      </c>
      <c r="BI390" s="121">
        <v>1.1733311999999999E-17</v>
      </c>
      <c r="BJ390" s="121">
        <v>2.2294374E-18</v>
      </c>
      <c r="BK390" s="121">
        <v>8.9608400000000007E-15</v>
      </c>
      <c r="BL390" s="121">
        <v>7.1557851000000002E-14</v>
      </c>
      <c r="BM390" s="121">
        <v>2.7354028999999999E-24</v>
      </c>
      <c r="BN390" s="121">
        <v>7.1140519E-5</v>
      </c>
      <c r="BO390" s="121">
        <v>3.7156871000000001E-2</v>
      </c>
      <c r="BP390" s="121">
        <v>0</v>
      </c>
      <c r="BQ390" s="121">
        <v>0</v>
      </c>
      <c r="BR390" s="121">
        <v>0</v>
      </c>
      <c r="BT390" s="71">
        <v>1.0291359E-4</v>
      </c>
      <c r="BU390" s="71">
        <v>1.4992399000000001E-6</v>
      </c>
      <c r="BV390" s="71">
        <v>7.0438385999999995E-5</v>
      </c>
      <c r="BW390" s="71">
        <v>3.7980442000000004E-9</v>
      </c>
      <c r="BX390" s="71">
        <v>2.3298678999999999E-6</v>
      </c>
      <c r="BY390" s="71">
        <v>5.8883256999999998E-12</v>
      </c>
      <c r="BZ390" s="71">
        <v>8.0333816000000004E-14</v>
      </c>
      <c r="CA390" s="71">
        <v>8.8683534000000002E-12</v>
      </c>
      <c r="CB390" s="71">
        <v>8.7389713000000004E-11</v>
      </c>
      <c r="CC390" s="71">
        <v>1.1513763E-8</v>
      </c>
      <c r="CD390" s="71">
        <v>0</v>
      </c>
      <c r="CE390" s="71">
        <v>6.0489944999999998E-21</v>
      </c>
      <c r="CF390" s="71">
        <v>4.9528930999999997E-17</v>
      </c>
      <c r="CG390" s="71">
        <v>1.6049004000000001E-6</v>
      </c>
      <c r="CH390" s="71">
        <v>2.7025778000000001E-5</v>
      </c>
      <c r="CI390" s="71">
        <v>2.3001256000000001E-12</v>
      </c>
      <c r="CJ390" s="71">
        <v>0</v>
      </c>
      <c r="CL390" s="186">
        <v>4.1921963E-17</v>
      </c>
      <c r="CM390" s="186">
        <v>2.5262440000000002</v>
      </c>
      <c r="CN390" s="187">
        <v>2.4400404999999999E-7</v>
      </c>
      <c r="CO390" s="186">
        <v>1.0257593999999999E-3</v>
      </c>
      <c r="CP390" s="186">
        <v>1.9240764E-14</v>
      </c>
      <c r="CQ390" s="186">
        <v>2.2453872E-12</v>
      </c>
      <c r="CR390" s="186">
        <v>9.3189645000000003E-5</v>
      </c>
      <c r="CS390" s="186">
        <v>6.5405911E-6</v>
      </c>
      <c r="CT390" s="186">
        <v>2.1901974999999999E-12</v>
      </c>
      <c r="CU390" s="186">
        <v>2.0713977999999998E-9</v>
      </c>
      <c r="CW390" s="84"/>
      <c r="CX390" s="162"/>
    </row>
    <row r="391" spans="1:102" ht="14.4">
      <c r="A391" t="s">
        <v>4134</v>
      </c>
      <c r="B391" s="92" t="s">
        <v>1036</v>
      </c>
      <c r="C391" s="126" t="str">
        <f t="shared" ref="C391:C392" si="126">MID(A391,1,12)</f>
        <v>A.050.06.113</v>
      </c>
      <c r="D391" s="11" t="s">
        <v>2059</v>
      </c>
      <c r="E391" s="130" t="s">
        <v>2759</v>
      </c>
      <c r="F391" s="128" t="str">
        <f t="shared" si="89"/>
        <v>IC die (not packaged) N2_BSP per cm2</v>
      </c>
      <c r="G391" s="131">
        <f t="shared" ref="G391:G392" si="127">H391+I391+J391+K391</f>
        <v>0.46240577014099582</v>
      </c>
      <c r="H391" s="183">
        <f t="shared" ref="H391:H392" si="128">N391+O391+P391+Q391</f>
        <v>9.3692068515740003E-3</v>
      </c>
      <c r="I391" s="183">
        <f t="shared" ref="I391:I392" si="129">L391+M391+R391+V391+T391</f>
        <v>1.9406742569879801E-2</v>
      </c>
      <c r="J391" s="184">
        <f t="shared" ref="J391:J392" si="130">S391+U391+W391+X391</f>
        <v>4.7111020719542041E-2</v>
      </c>
      <c r="K391" s="183">
        <v>0.3865188</v>
      </c>
      <c r="L391" s="146">
        <v>1.0571954E-2</v>
      </c>
      <c r="M391" s="146">
        <v>8.8342942000000004E-3</v>
      </c>
      <c r="N391" s="146">
        <v>8.1109280999999995E-3</v>
      </c>
      <c r="O391" s="188">
        <v>1.2581451E-3</v>
      </c>
      <c r="P391" s="188">
        <v>6.2248695999999999E-8</v>
      </c>
      <c r="Q391" s="188">
        <v>7.1402878000000002E-8</v>
      </c>
      <c r="R391" s="188">
        <v>3.6976308999999998E-7</v>
      </c>
      <c r="S391" s="188">
        <v>1.1716475E-3</v>
      </c>
      <c r="T391" s="188">
        <v>1.1876504E-7</v>
      </c>
      <c r="U391" s="188">
        <v>4.5939372999999999E-2</v>
      </c>
      <c r="V391" s="188">
        <v>5.8417498E-9</v>
      </c>
      <c r="W391" s="188">
        <v>2.1954002000000001E-10</v>
      </c>
      <c r="X391" s="146">
        <v>2.0247994000000002E-15</v>
      </c>
      <c r="Z391" s="157">
        <f t="shared" si="93"/>
        <v>2.5767920000000002</v>
      </c>
      <c r="AB391" s="131">
        <f t="shared" ref="AB391:AB392" si="131">K391</f>
        <v>0.3865188</v>
      </c>
      <c r="AC391" s="131">
        <f t="shared" ref="AC391:AC392" si="132">L391+M391+N391+O391+P391+Q391+R391</f>
        <v>2.8775824814664001E-2</v>
      </c>
      <c r="AD391" s="131">
        <f t="shared" ref="AD391:AD392" si="133">L391+M391+R391+W391</f>
        <v>1.9406618182630023E-2</v>
      </c>
      <c r="AE391" s="131">
        <f t="shared" ref="AE391:AE392" si="134">V391+L391+M391+R391+T391</f>
        <v>1.9406742569879801E-2</v>
      </c>
      <c r="AF391" s="131">
        <f t="shared" ref="AF391:AF392" si="135">S391+U391+X391</f>
        <v>4.7111020500002022E-2</v>
      </c>
      <c r="AH391">
        <v>27.987653999999999</v>
      </c>
      <c r="AI391" s="71">
        <v>16.549700000000001</v>
      </c>
      <c r="AJ391" s="71">
        <v>6.3645255000000001</v>
      </c>
      <c r="AK391" s="71">
        <v>0</v>
      </c>
      <c r="AL391" s="71">
        <v>1.2189411999999999</v>
      </c>
      <c r="AM391" s="71">
        <v>2.5808292000000002</v>
      </c>
      <c r="AN391" s="71">
        <v>1.2736588</v>
      </c>
      <c r="AP391" s="129">
        <v>4.5959326000000002E-2</v>
      </c>
      <c r="AQ391" s="129">
        <v>4.3421557999999999E-2</v>
      </c>
      <c r="AR391" s="129">
        <v>2.0248709000000001E-3</v>
      </c>
      <c r="AS391" s="129">
        <v>5.1289702999999999E-4</v>
      </c>
      <c r="AT391" s="172"/>
      <c r="AU391" s="172"/>
      <c r="AV391" s="185"/>
      <c r="AW391" s="121">
        <v>1.2837077000000001E-6</v>
      </c>
      <c r="AX391" s="121">
        <v>3.8732559999999999E-9</v>
      </c>
      <c r="AY391" s="121">
        <v>1.0582288999999999E-13</v>
      </c>
      <c r="AZ391" s="121">
        <v>2.8608421999999999E-16</v>
      </c>
      <c r="BA391" s="121">
        <v>0</v>
      </c>
      <c r="BB391" s="121">
        <v>9.3831811000000006E-11</v>
      </c>
      <c r="BC391" s="121">
        <v>9.1368979000000006E-8</v>
      </c>
      <c r="BD391" s="121">
        <v>2.1397451E-11</v>
      </c>
      <c r="BE391" s="121">
        <v>9.6508662999999995E-11</v>
      </c>
      <c r="BF391" s="121">
        <v>3.2687685999999999E-18</v>
      </c>
      <c r="BG391" s="121">
        <v>4.8549473999999998E-20</v>
      </c>
      <c r="BH391" s="121">
        <v>4.0692782000000002E-17</v>
      </c>
      <c r="BI391" s="121">
        <v>1.1733311999999999E-17</v>
      </c>
      <c r="BJ391" s="121">
        <v>2.2294374E-18</v>
      </c>
      <c r="BK391" s="121">
        <v>8.9608400000000007E-15</v>
      </c>
      <c r="BL391" s="121">
        <v>7.1557851000000002E-14</v>
      </c>
      <c r="BM391" s="121">
        <v>2.7354028999999999E-24</v>
      </c>
      <c r="BN391" s="121">
        <v>6.2274154000000002E-5</v>
      </c>
      <c r="BO391" s="121">
        <v>3.0993911999999998E-2</v>
      </c>
      <c r="BP391" s="121">
        <v>0</v>
      </c>
      <c r="BQ391" s="121">
        <v>0</v>
      </c>
      <c r="BR391" s="121">
        <v>0</v>
      </c>
      <c r="BT391" s="71">
        <v>1.0524647999999999E-4</v>
      </c>
      <c r="BU391" s="71">
        <v>1.5418812999999999E-6</v>
      </c>
      <c r="BV391" s="71">
        <v>7.1847797000000005E-5</v>
      </c>
      <c r="BW391" s="71">
        <v>3.9048089000000004E-9</v>
      </c>
      <c r="BX391" s="71">
        <v>2.3961290999999999E-6</v>
      </c>
      <c r="BY391" s="71">
        <v>5.8883256999999998E-12</v>
      </c>
      <c r="BZ391" s="71">
        <v>8.0333816000000004E-14</v>
      </c>
      <c r="CA391" s="71">
        <v>8.8683534000000002E-12</v>
      </c>
      <c r="CB391" s="71">
        <v>8.7389713000000004E-11</v>
      </c>
      <c r="CC391" s="71">
        <v>1.1839450000000001E-8</v>
      </c>
      <c r="CD391" s="71">
        <v>0</v>
      </c>
      <c r="CE391" s="71">
        <v>6.0489944999999998E-21</v>
      </c>
      <c r="CF391" s="71">
        <v>4.9528930999999997E-17</v>
      </c>
      <c r="CG391" s="71">
        <v>1.6505358E-6</v>
      </c>
      <c r="CH391" s="71">
        <v>2.7794289999999998E-5</v>
      </c>
      <c r="CI391" s="71">
        <v>2.3337707000000001E-12</v>
      </c>
      <c r="CJ391" s="71">
        <v>0</v>
      </c>
      <c r="CL391" s="186">
        <v>4.1921963E-17</v>
      </c>
      <c r="CM391" s="186">
        <v>2.5767920000000002</v>
      </c>
      <c r="CN391" s="187">
        <v>2.4400404999999999E-7</v>
      </c>
      <c r="CO391" s="186">
        <v>1.0549341E-3</v>
      </c>
      <c r="CP391" s="186">
        <v>1.9240764E-14</v>
      </c>
      <c r="CQ391" s="186">
        <v>2.2453872E-12</v>
      </c>
      <c r="CR391" s="186">
        <v>9.5840011999999997E-5</v>
      </c>
      <c r="CS391" s="186">
        <v>6.5405911E-6</v>
      </c>
      <c r="CT391" s="186">
        <v>2.1901974999999999E-12</v>
      </c>
      <c r="CU391" s="186">
        <v>2.0713977999999998E-9</v>
      </c>
      <c r="CW391" s="84"/>
      <c r="CX391" s="162"/>
    </row>
    <row r="392" spans="1:102" ht="14.4">
      <c r="A392" t="s">
        <v>4135</v>
      </c>
      <c r="B392" s="92" t="s">
        <v>1036</v>
      </c>
      <c r="C392" s="126" t="str">
        <f t="shared" si="126"/>
        <v>A.050.06.201</v>
      </c>
      <c r="D392" s="11" t="s">
        <v>2059</v>
      </c>
      <c r="E392" s="130" t="s">
        <v>2759</v>
      </c>
      <c r="F392" s="128" t="str">
        <f t="shared" si="89"/>
        <v>IC die (not packaged) N40 HPC per cm2</v>
      </c>
      <c r="G392" s="131">
        <f t="shared" si="127"/>
        <v>0.24036092895099587</v>
      </c>
      <c r="H392" s="183">
        <f t="shared" si="128"/>
        <v>4.0444928815739998E-3</v>
      </c>
      <c r="I392" s="183">
        <f t="shared" si="129"/>
        <v>8.3757941698797984E-3</v>
      </c>
      <c r="J392" s="184">
        <f t="shared" si="130"/>
        <v>2.0444781899542051E-2</v>
      </c>
      <c r="K392" s="183">
        <v>0.20749586</v>
      </c>
      <c r="L392" s="146">
        <v>4.5620490999999999E-3</v>
      </c>
      <c r="M392" s="146">
        <v>3.8132507E-3</v>
      </c>
      <c r="N392" s="146">
        <v>3.5012524E-3</v>
      </c>
      <c r="O392" s="188">
        <v>5.4310682999999995E-4</v>
      </c>
      <c r="P392" s="188">
        <v>6.2248695999999999E-8</v>
      </c>
      <c r="Q392" s="188">
        <v>7.1402878000000002E-8</v>
      </c>
      <c r="R392" s="188">
        <v>3.6976308999999998E-7</v>
      </c>
      <c r="S392" s="188">
        <v>6.2627967999999998E-4</v>
      </c>
      <c r="T392" s="188">
        <v>1.1876504E-7</v>
      </c>
      <c r="U392" s="188">
        <v>1.9818502000000002E-2</v>
      </c>
      <c r="V392" s="188">
        <v>5.8417498E-9</v>
      </c>
      <c r="W392" s="188">
        <v>2.1954002000000001E-10</v>
      </c>
      <c r="X392" s="146">
        <v>2.0247994000000002E-15</v>
      </c>
      <c r="Z392" s="157">
        <f t="shared" si="93"/>
        <v>1.3833057333333334</v>
      </c>
      <c r="AB392" s="131">
        <f t="shared" si="131"/>
        <v>0.20749586</v>
      </c>
      <c r="AC392" s="131">
        <f t="shared" si="132"/>
        <v>1.2420162444663999E-2</v>
      </c>
      <c r="AD392" s="131">
        <f t="shared" si="133"/>
        <v>8.3756697826300186E-3</v>
      </c>
      <c r="AE392" s="131">
        <f t="shared" si="134"/>
        <v>8.3757941698798001E-3</v>
      </c>
      <c r="AF392" s="131">
        <f t="shared" si="135"/>
        <v>2.0444781680002029E-2</v>
      </c>
      <c r="AH392">
        <v>12.07926</v>
      </c>
      <c r="AI392" s="71">
        <v>7.1450414999999996</v>
      </c>
      <c r="AJ392" s="71">
        <v>2.7456022999999998</v>
      </c>
      <c r="AK392" s="71">
        <v>0</v>
      </c>
      <c r="AL392" s="71">
        <v>0.52583177000000003</v>
      </c>
      <c r="AM392" s="71">
        <v>1.1133390999999999</v>
      </c>
      <c r="AN392" s="71">
        <v>0.54944517999999998</v>
      </c>
      <c r="AP392" s="129">
        <v>2.4238824999999999E-2</v>
      </c>
      <c r="AQ392" s="129">
        <v>2.2937844999999998E-2</v>
      </c>
      <c r="AR392" s="129">
        <v>1.0792389E-3</v>
      </c>
      <c r="AS392" s="129">
        <v>2.2174116999999999E-4</v>
      </c>
      <c r="AT392" s="172"/>
      <c r="AU392" s="172"/>
      <c r="AV392" s="185"/>
      <c r="AW392" s="121">
        <v>2.3912629999999999E-6</v>
      </c>
      <c r="AX392" s="121">
        <v>7.2150175000000002E-9</v>
      </c>
      <c r="AY392" s="121">
        <v>1.9712458999999999E-13</v>
      </c>
      <c r="AZ392" s="121">
        <v>2.8608421999999999E-16</v>
      </c>
      <c r="BA392" s="121">
        <v>0</v>
      </c>
      <c r="BB392" s="121">
        <v>2.1735907000000001E-10</v>
      </c>
      <c r="BC392" s="121">
        <v>2.1173052999999999E-7</v>
      </c>
      <c r="BD392" s="121">
        <v>4.9567692000000002E-11</v>
      </c>
      <c r="BE392" s="121">
        <v>2.2364530999999999E-10</v>
      </c>
      <c r="BF392" s="121">
        <v>3.2687685999999999E-18</v>
      </c>
      <c r="BG392" s="121">
        <v>4.8549473999999998E-20</v>
      </c>
      <c r="BH392" s="121">
        <v>4.0692782000000002E-17</v>
      </c>
      <c r="BI392" s="121">
        <v>1.1733311999999999E-17</v>
      </c>
      <c r="BJ392" s="121">
        <v>2.2294374E-18</v>
      </c>
      <c r="BK392" s="121">
        <v>8.9608400000000007E-15</v>
      </c>
      <c r="BL392" s="121">
        <v>7.1557851000000002E-14</v>
      </c>
      <c r="BM392" s="121">
        <v>2.7354028999999999E-24</v>
      </c>
      <c r="BN392" s="121">
        <v>1.208555E-4</v>
      </c>
      <c r="BO392" s="121">
        <v>7.1713462000000006E-2</v>
      </c>
      <c r="BP392" s="121">
        <v>0</v>
      </c>
      <c r="BQ392" s="121">
        <v>0</v>
      </c>
      <c r="BR392" s="121">
        <v>0</v>
      </c>
      <c r="BT392" s="71">
        <v>5.2986224999999999E-5</v>
      </c>
      <c r="BU392" s="71">
        <v>6.6536285000000004E-7</v>
      </c>
      <c r="BV392" s="71">
        <v>3.8570233000000002E-5</v>
      </c>
      <c r="BW392" s="71">
        <v>1.7102014E-9</v>
      </c>
      <c r="BX392" s="71">
        <v>1.0340941E-6</v>
      </c>
      <c r="BY392" s="71">
        <v>5.8883256999999998E-12</v>
      </c>
      <c r="BZ392" s="71">
        <v>8.0333816000000004E-14</v>
      </c>
      <c r="CA392" s="71">
        <v>8.8683534000000002E-12</v>
      </c>
      <c r="CB392" s="71">
        <v>8.7389713000000004E-11</v>
      </c>
      <c r="CC392" s="71">
        <v>5.1447630999999997E-9</v>
      </c>
      <c r="CD392" s="71">
        <v>0</v>
      </c>
      <c r="CE392" s="71">
        <v>6.0489944999999998E-21</v>
      </c>
      <c r="CF392" s="71">
        <v>4.9528930999999997E-17</v>
      </c>
      <c r="CG392" s="71">
        <v>7.1247367999999998E-7</v>
      </c>
      <c r="CH392" s="71">
        <v>1.1997102E-5</v>
      </c>
      <c r="CI392" s="71">
        <v>1.6421766E-12</v>
      </c>
      <c r="CJ392" s="71">
        <v>0</v>
      </c>
      <c r="CL392" s="186">
        <v>4.1921963E-17</v>
      </c>
      <c r="CM392" s="186">
        <v>1.3833057</v>
      </c>
      <c r="CN392" s="187">
        <v>2.4400404999999999E-7</v>
      </c>
      <c r="CO392" s="186">
        <v>4.5523291999999998E-4</v>
      </c>
      <c r="CP392" s="186">
        <v>1.9240764E-14</v>
      </c>
      <c r="CQ392" s="186">
        <v>2.2453872E-12</v>
      </c>
      <c r="CR392" s="186">
        <v>4.1360236000000003E-5</v>
      </c>
      <c r="CS392" s="186">
        <v>6.5405911E-6</v>
      </c>
      <c r="CT392" s="186">
        <v>2.1901974999999999E-12</v>
      </c>
      <c r="CU392" s="186">
        <v>2.0713977999999998E-9</v>
      </c>
      <c r="CW392" s="84"/>
      <c r="CX392" s="162"/>
    </row>
    <row r="393" spans="1:102" ht="14.4">
      <c r="A393" t="s">
        <v>4136</v>
      </c>
      <c r="B393" s="92" t="s">
        <v>1036</v>
      </c>
      <c r="C393" s="126" t="str">
        <f t="shared" si="88"/>
        <v>A.050.06.202</v>
      </c>
      <c r="D393" s="11" t="s">
        <v>2059</v>
      </c>
      <c r="E393" s="130" t="s">
        <v>2759</v>
      </c>
      <c r="F393" s="128" t="str">
        <f t="shared" si="89"/>
        <v>IC die (not packaged) N28 HPC per cm2</v>
      </c>
      <c r="G393" s="131">
        <f t="shared" si="99"/>
        <v>0.28679474170099584</v>
      </c>
      <c r="H393" s="183">
        <f t="shared" si="100"/>
        <v>4.8503954815739998E-3</v>
      </c>
      <c r="I393" s="183">
        <f t="shared" si="101"/>
        <v>1.0045343169879799E-2</v>
      </c>
      <c r="J393" s="184">
        <f t="shared" si="102"/>
        <v>2.4480753049542048E-2</v>
      </c>
      <c r="K393" s="183">
        <v>0.24741825000000001</v>
      </c>
      <c r="L393" s="146">
        <v>5.4716564000000002E-3</v>
      </c>
      <c r="M393" s="146">
        <v>4.5731924000000004E-3</v>
      </c>
      <c r="N393" s="146">
        <v>4.1989330000000002E-3</v>
      </c>
      <c r="O393" s="146">
        <v>6.5132883E-4</v>
      </c>
      <c r="P393" s="188">
        <v>6.2248695999999999E-8</v>
      </c>
      <c r="Q393" s="188">
        <v>7.1402878000000002E-8</v>
      </c>
      <c r="R393" s="188">
        <v>3.6976308999999998E-7</v>
      </c>
      <c r="S393" s="146">
        <v>7.0882183000000004E-4</v>
      </c>
      <c r="T393" s="188">
        <v>1.1876504E-7</v>
      </c>
      <c r="U393" s="188">
        <v>2.3771931E-2</v>
      </c>
      <c r="V393" s="188">
        <v>5.8417498E-9</v>
      </c>
      <c r="W393" s="188">
        <v>2.1954002000000001E-10</v>
      </c>
      <c r="X393" s="146">
        <v>2.0247994000000002E-15</v>
      </c>
      <c r="Z393" s="157">
        <f t="shared" si="93"/>
        <v>1.6494550000000001</v>
      </c>
      <c r="AB393" s="131">
        <f t="shared" si="94"/>
        <v>0.24741825000000001</v>
      </c>
      <c r="AC393" s="131">
        <f t="shared" si="95"/>
        <v>1.4895614044664001E-2</v>
      </c>
      <c r="AD393" s="131">
        <f t="shared" si="96"/>
        <v>1.004521878263002E-2</v>
      </c>
      <c r="AE393" s="131">
        <f t="shared" si="97"/>
        <v>1.0045343169879801E-2</v>
      </c>
      <c r="AF393" s="131">
        <f t="shared" si="98"/>
        <v>2.4480752830002027E-2</v>
      </c>
      <c r="AH393">
        <v>14.487017</v>
      </c>
      <c r="AI393" s="71">
        <v>8.5684491999999999</v>
      </c>
      <c r="AJ393" s="71">
        <v>3.2933311999999999</v>
      </c>
      <c r="AK393" s="71">
        <v>0</v>
      </c>
      <c r="AL393" s="71">
        <v>0.63073482000000003</v>
      </c>
      <c r="AM393" s="71">
        <v>1.3354457</v>
      </c>
      <c r="AN393" s="71">
        <v>0.65905588000000004</v>
      </c>
      <c r="AP393" s="129">
        <v>2.8914664999999999E-2</v>
      </c>
      <c r="AQ393" s="129">
        <v>2.7361750000000001E-2</v>
      </c>
      <c r="AR393" s="129">
        <v>1.2871072999999999E-3</v>
      </c>
      <c r="AS393" s="129">
        <v>2.6580799999999997E-4</v>
      </c>
      <c r="AT393" s="172">
        <f t="shared" si="90"/>
        <v>2.550440930434775E-6</v>
      </c>
      <c r="AU393" s="172">
        <f t="shared" si="91"/>
        <v>7.3393340536428531E-9</v>
      </c>
      <c r="AV393" s="185">
        <f t="shared" si="92"/>
        <v>6.9850516589999995E-2</v>
      </c>
      <c r="AW393" s="121">
        <v>2.3443544000000001E-6</v>
      </c>
      <c r="AX393" s="121">
        <v>7.0734832E-9</v>
      </c>
      <c r="AY393" s="121">
        <v>1.9325767E-13</v>
      </c>
      <c r="AZ393" s="121">
        <v>2.8608421999999999E-16</v>
      </c>
      <c r="BA393" s="121">
        <v>0</v>
      </c>
      <c r="BB393" s="121">
        <v>2.1134963000000001E-10</v>
      </c>
      <c r="BC393" s="121">
        <v>2.058751E-7</v>
      </c>
      <c r="BD393" s="121">
        <v>4.8197248E-11</v>
      </c>
      <c r="BE393" s="121">
        <v>2.1746028999999999E-10</v>
      </c>
      <c r="BF393" s="121">
        <v>3.2687685999999999E-18</v>
      </c>
      <c r="BG393" s="121">
        <v>4.8549473999999998E-20</v>
      </c>
      <c r="BH393" s="121">
        <v>4.0692782000000002E-17</v>
      </c>
      <c r="BI393" s="121">
        <v>1.1733311999999999E-17</v>
      </c>
      <c r="BJ393" s="121">
        <v>2.2294374E-18</v>
      </c>
      <c r="BK393" s="121">
        <v>8.9608400000000007E-15</v>
      </c>
      <c r="BL393" s="121">
        <v>7.1557851000000002E-14</v>
      </c>
      <c r="BM393" s="121">
        <v>2.7354028999999999E-24</v>
      </c>
      <c r="BN393" s="121">
        <v>1.1800559000000001E-4</v>
      </c>
      <c r="BO393" s="121">
        <v>6.9732510999999997E-2</v>
      </c>
      <c r="BP393" s="121">
        <v>0</v>
      </c>
      <c r="BQ393" s="121">
        <v>0</v>
      </c>
      <c r="BR393" s="121">
        <v>0</v>
      </c>
      <c r="BT393" s="71">
        <v>6.3280228999999997E-5</v>
      </c>
      <c r="BU393" s="71">
        <v>7.9802510999999995E-7</v>
      </c>
      <c r="BV393" s="71">
        <v>4.5991181000000002E-5</v>
      </c>
      <c r="BW393" s="71">
        <v>2.0423581999999998E-9</v>
      </c>
      <c r="BX393" s="71">
        <v>1.24024E-6</v>
      </c>
      <c r="BY393" s="71">
        <v>5.8883256999999998E-12</v>
      </c>
      <c r="BZ393" s="71">
        <v>8.0333816000000004E-14</v>
      </c>
      <c r="CA393" s="71">
        <v>8.8683534000000002E-12</v>
      </c>
      <c r="CB393" s="71">
        <v>8.7389713000000004E-11</v>
      </c>
      <c r="CC393" s="71">
        <v>6.1580130999999997E-9</v>
      </c>
      <c r="CD393" s="71">
        <v>0</v>
      </c>
      <c r="CE393" s="71">
        <v>6.0489944999999998E-21</v>
      </c>
      <c r="CF393" s="71">
        <v>4.9528930999999997E-17</v>
      </c>
      <c r="CG393" s="71">
        <v>8.5445064999999995E-7</v>
      </c>
      <c r="CH393" s="71">
        <v>1.4388028E-5</v>
      </c>
      <c r="CI393" s="71">
        <v>1.7468502999999999E-12</v>
      </c>
      <c r="CJ393" s="71">
        <v>0</v>
      </c>
      <c r="CL393" s="186">
        <v>4.1921963E-17</v>
      </c>
      <c r="CM393" s="186">
        <v>1.6494549999999999</v>
      </c>
      <c r="CN393" s="187">
        <v>2.4400404999999999E-7</v>
      </c>
      <c r="CO393" s="186">
        <v>5.4599849999999997E-4</v>
      </c>
      <c r="CP393" s="186">
        <v>1.9240764E-14</v>
      </c>
      <c r="CQ393" s="186">
        <v>2.2453872E-12</v>
      </c>
      <c r="CR393" s="186">
        <v>4.9605823999999998E-5</v>
      </c>
      <c r="CS393" s="186">
        <v>6.5405911E-6</v>
      </c>
      <c r="CT393" s="186">
        <v>2.1901974999999999E-12</v>
      </c>
      <c r="CU393" s="186">
        <v>2.0713977999999998E-9</v>
      </c>
      <c r="CW393" s="84"/>
      <c r="CX393" s="162"/>
    </row>
    <row r="394" spans="1:102" ht="14.4">
      <c r="A394" t="s">
        <v>4137</v>
      </c>
      <c r="B394" s="92" t="s">
        <v>1036</v>
      </c>
      <c r="C394" s="126" t="str">
        <f t="shared" si="88"/>
        <v>A.050.06.203</v>
      </c>
      <c r="D394" s="11" t="s">
        <v>2059</v>
      </c>
      <c r="E394" s="130" t="s">
        <v>2759</v>
      </c>
      <c r="F394" s="128" t="str">
        <f t="shared" si="89"/>
        <v>IC die (not packaged) N20 HPC per cm2</v>
      </c>
      <c r="G394" s="131">
        <f t="shared" si="99"/>
        <v>0.27420309271099585</v>
      </c>
      <c r="H394" s="183">
        <f t="shared" si="100"/>
        <v>4.8791777515740003E-3</v>
      </c>
      <c r="I394" s="183">
        <f t="shared" si="101"/>
        <v>1.0104969969879798E-2</v>
      </c>
      <c r="J394" s="184">
        <f t="shared" si="102"/>
        <v>2.4624894989542047E-2</v>
      </c>
      <c r="K394" s="183">
        <v>0.23459405</v>
      </c>
      <c r="L394" s="146">
        <v>5.5041424000000002E-3</v>
      </c>
      <c r="M394" s="146">
        <v>4.6003331999999999E-3</v>
      </c>
      <c r="N394" s="146">
        <v>4.2238502000000004E-3</v>
      </c>
      <c r="O394" s="146">
        <v>6.5519389999999997E-4</v>
      </c>
      <c r="P394" s="188">
        <v>6.2248695999999999E-8</v>
      </c>
      <c r="Q394" s="188">
        <v>7.1402878000000002E-8</v>
      </c>
      <c r="R394" s="188">
        <v>3.6976308999999998E-7</v>
      </c>
      <c r="S394" s="146">
        <v>7.1176976999999997E-4</v>
      </c>
      <c r="T394" s="188">
        <v>1.1876504E-7</v>
      </c>
      <c r="U394" s="188">
        <v>2.3913125E-2</v>
      </c>
      <c r="V394" s="188">
        <v>5.8417498E-9</v>
      </c>
      <c r="W394" s="188">
        <v>2.1954002000000001E-10</v>
      </c>
      <c r="X394" s="146">
        <v>2.0247994000000002E-15</v>
      </c>
      <c r="Z394" s="157">
        <f t="shared" si="93"/>
        <v>1.5639603333333334</v>
      </c>
      <c r="AB394" s="131">
        <f t="shared" si="94"/>
        <v>0.23459405</v>
      </c>
      <c r="AC394" s="131">
        <f t="shared" si="95"/>
        <v>1.4984023114664E-2</v>
      </c>
      <c r="AD394" s="131">
        <f t="shared" si="96"/>
        <v>1.0104845582630018E-2</v>
      </c>
      <c r="AE394" s="131">
        <f t="shared" si="97"/>
        <v>1.01049699698798E-2</v>
      </c>
      <c r="AF394" s="131">
        <f t="shared" si="98"/>
        <v>2.4624894770002025E-2</v>
      </c>
      <c r="AH394">
        <v>14.573008</v>
      </c>
      <c r="AI394" s="71">
        <v>8.6192852000000002</v>
      </c>
      <c r="AJ394" s="71">
        <v>3.3128929</v>
      </c>
      <c r="AK394" s="71">
        <v>0</v>
      </c>
      <c r="AL394" s="71">
        <v>0.63448135000000006</v>
      </c>
      <c r="AM394" s="71">
        <v>1.3433781</v>
      </c>
      <c r="AN394" s="71">
        <v>0.66297055000000005</v>
      </c>
      <c r="AP394" s="129">
        <v>2.7539221999999999E-2</v>
      </c>
      <c r="AQ394" s="129">
        <v>2.6049237999999999E-2</v>
      </c>
      <c r="AR394" s="129">
        <v>1.2226028E-3</v>
      </c>
      <c r="AS394" s="129">
        <v>2.6738182E-4</v>
      </c>
      <c r="AT394" s="172">
        <f t="shared" si="90"/>
        <v>2.3760966472747752E-6</v>
      </c>
      <c r="AU394" s="172">
        <f t="shared" si="91"/>
        <v>6.8560535416428528E-9</v>
      </c>
      <c r="AV394" s="185">
        <f t="shared" si="92"/>
        <v>6.1474468670000004E-2</v>
      </c>
      <c r="AW394" s="121">
        <v>2.1947584E-6</v>
      </c>
      <c r="AX394" s="121">
        <v>6.6221159000000002E-9</v>
      </c>
      <c r="AY394" s="121">
        <v>1.8092567E-13</v>
      </c>
      <c r="AZ394" s="121">
        <v>2.8608421999999999E-16</v>
      </c>
      <c r="BA394" s="121">
        <v>0</v>
      </c>
      <c r="BB394" s="121">
        <v>1.8597647E-10</v>
      </c>
      <c r="BC394" s="121">
        <v>1.8115219000000001E-7</v>
      </c>
      <c r="BD394" s="121">
        <v>4.2410927999999998E-11</v>
      </c>
      <c r="BE394" s="121">
        <v>1.9134572999999999E-10</v>
      </c>
      <c r="BF394" s="121">
        <v>3.2687685999999999E-18</v>
      </c>
      <c r="BG394" s="121">
        <v>4.8549473999999998E-20</v>
      </c>
      <c r="BH394" s="121">
        <v>4.0692782000000002E-17</v>
      </c>
      <c r="BI394" s="121">
        <v>1.1733311999999999E-17</v>
      </c>
      <c r="BJ394" s="121">
        <v>2.2294374E-18</v>
      </c>
      <c r="BK394" s="121">
        <v>8.9608400000000007E-15</v>
      </c>
      <c r="BL394" s="121">
        <v>7.1557851000000002E-14</v>
      </c>
      <c r="BM394" s="121">
        <v>2.7354028999999999E-24</v>
      </c>
      <c r="BN394" s="121">
        <v>1.0597267E-4</v>
      </c>
      <c r="BO394" s="121">
        <v>6.1368496000000002E-2</v>
      </c>
      <c r="BP394" s="121">
        <v>0</v>
      </c>
      <c r="BQ394" s="121">
        <v>0</v>
      </c>
      <c r="BR394" s="121">
        <v>0</v>
      </c>
      <c r="BT394" s="71">
        <v>6.0999019999999998E-5</v>
      </c>
      <c r="BU394" s="71">
        <v>8.0276304999999997E-7</v>
      </c>
      <c r="BV394" s="71">
        <v>4.3607362999999997E-5</v>
      </c>
      <c r="BW394" s="71">
        <v>2.0542208999999998E-9</v>
      </c>
      <c r="BX394" s="71">
        <v>1.2476023E-6</v>
      </c>
      <c r="BY394" s="71">
        <v>5.8883256999999998E-12</v>
      </c>
      <c r="BZ394" s="71">
        <v>8.0333816000000004E-14</v>
      </c>
      <c r="CA394" s="71">
        <v>8.8683534000000002E-12</v>
      </c>
      <c r="CB394" s="71">
        <v>8.7389713000000004E-11</v>
      </c>
      <c r="CC394" s="71">
        <v>6.1942006000000002E-9</v>
      </c>
      <c r="CD394" s="71">
        <v>0</v>
      </c>
      <c r="CE394" s="71">
        <v>6.0489944999999998E-21</v>
      </c>
      <c r="CF394" s="71">
        <v>4.9528930999999997E-17</v>
      </c>
      <c r="CG394" s="71">
        <v>8.5952126000000003E-7</v>
      </c>
      <c r="CH394" s="71">
        <v>1.4473418E-5</v>
      </c>
      <c r="CI394" s="71">
        <v>1.7505887E-12</v>
      </c>
      <c r="CJ394" s="71">
        <v>0</v>
      </c>
      <c r="CL394" s="186">
        <v>4.1921963E-17</v>
      </c>
      <c r="CM394" s="186">
        <v>1.5639603</v>
      </c>
      <c r="CN394" s="187">
        <v>2.4400404999999999E-7</v>
      </c>
      <c r="CO394" s="186">
        <v>5.4924013000000002E-4</v>
      </c>
      <c r="CP394" s="186">
        <v>1.9240764E-14</v>
      </c>
      <c r="CQ394" s="186">
        <v>2.2453872E-12</v>
      </c>
      <c r="CR394" s="186">
        <v>4.9900308999999999E-5</v>
      </c>
      <c r="CS394" s="186">
        <v>6.5405911E-6</v>
      </c>
      <c r="CT394" s="186">
        <v>2.1901974999999999E-12</v>
      </c>
      <c r="CU394" s="186">
        <v>2.0713977999999998E-9</v>
      </c>
      <c r="CW394" s="84"/>
      <c r="CX394" s="162"/>
    </row>
    <row r="395" spans="1:102" ht="14.4">
      <c r="A395" t="s">
        <v>4138</v>
      </c>
      <c r="B395" s="92" t="s">
        <v>1036</v>
      </c>
      <c r="C395" s="126" t="str">
        <f t="shared" si="88"/>
        <v>A.050.06.204</v>
      </c>
      <c r="D395" s="11" t="s">
        <v>2059</v>
      </c>
      <c r="E395" s="130" t="s">
        <v>2759</v>
      </c>
      <c r="F395" s="128" t="str">
        <f t="shared" si="89"/>
        <v>IC die (not packaged) N14 HPC per cm2</v>
      </c>
      <c r="G395" s="131">
        <f t="shared" si="99"/>
        <v>0.29196988906099586</v>
      </c>
      <c r="H395" s="183">
        <f t="shared" si="100"/>
        <v>5.1094356315739995E-3</v>
      </c>
      <c r="I395" s="183">
        <f t="shared" si="101"/>
        <v>1.0581983969879799E-2</v>
      </c>
      <c r="J395" s="184">
        <f t="shared" si="102"/>
        <v>2.5778029459542048E-2</v>
      </c>
      <c r="K395" s="183">
        <v>0.25050043999999999</v>
      </c>
      <c r="L395" s="146">
        <v>5.7640301999999999E-3</v>
      </c>
      <c r="M395" s="146">
        <v>4.8174593999999998E-3</v>
      </c>
      <c r="N395" s="146">
        <v>4.4231875E-3</v>
      </c>
      <c r="O395" s="146">
        <v>6.8611447999999996E-4</v>
      </c>
      <c r="P395" s="188">
        <v>6.2248695999999999E-8</v>
      </c>
      <c r="Q395" s="188">
        <v>7.1402878000000002E-8</v>
      </c>
      <c r="R395" s="188">
        <v>3.6976308999999998E-7</v>
      </c>
      <c r="S395" s="146">
        <v>7.3535324000000002E-4</v>
      </c>
      <c r="T395" s="188">
        <v>1.1876504E-7</v>
      </c>
      <c r="U395" s="188">
        <v>2.5042676E-2</v>
      </c>
      <c r="V395" s="188">
        <v>5.8417498E-9</v>
      </c>
      <c r="W395" s="188">
        <v>2.1954002000000001E-10</v>
      </c>
      <c r="X395" s="146">
        <v>2.0247994000000002E-15</v>
      </c>
      <c r="Z395" s="157">
        <f t="shared" si="93"/>
        <v>1.6700029333333333</v>
      </c>
      <c r="AB395" s="131">
        <f t="shared" si="94"/>
        <v>0.25050043999999999</v>
      </c>
      <c r="AC395" s="131">
        <f t="shared" si="95"/>
        <v>1.5691294994664002E-2</v>
      </c>
      <c r="AD395" s="131">
        <f t="shared" si="96"/>
        <v>1.058185958263002E-2</v>
      </c>
      <c r="AE395" s="131">
        <f t="shared" si="97"/>
        <v>1.0581983969879799E-2</v>
      </c>
      <c r="AF395" s="131">
        <f t="shared" si="98"/>
        <v>2.5778029240002026E-2</v>
      </c>
      <c r="AH395">
        <v>15.260939</v>
      </c>
      <c r="AI395" s="71">
        <v>9.0259730999999999</v>
      </c>
      <c r="AJ395" s="71">
        <v>3.4693868999999999</v>
      </c>
      <c r="AK395" s="71">
        <v>0</v>
      </c>
      <c r="AL395" s="71">
        <v>0.66445365000000001</v>
      </c>
      <c r="AM395" s="71">
        <v>1.4068371</v>
      </c>
      <c r="AN395" s="71">
        <v>0.69428789000000002</v>
      </c>
      <c r="AP395" s="129">
        <v>2.9362262E-2</v>
      </c>
      <c r="AQ395" s="129">
        <v>2.7777581999999999E-2</v>
      </c>
      <c r="AR395" s="129">
        <v>1.3047079999999999E-3</v>
      </c>
      <c r="AS395" s="129">
        <v>2.7997234000000002E-4</v>
      </c>
      <c r="AT395" s="172">
        <f t="shared" si="90"/>
        <v>2.1557367995347748E-6</v>
      </c>
      <c r="AU395" s="172">
        <f t="shared" si="91"/>
        <v>6.2316781319628527E-9</v>
      </c>
      <c r="AV395" s="185">
        <f t="shared" si="92"/>
        <v>5.3539264055999999E-2</v>
      </c>
      <c r="AW395" s="121">
        <v>1.9978442999999999E-6</v>
      </c>
      <c r="AX395" s="121">
        <v>6.0279786000000001E-9</v>
      </c>
      <c r="AY395" s="121">
        <v>1.6469299000000001E-13</v>
      </c>
      <c r="AZ395" s="121">
        <v>2.8608421999999999E-16</v>
      </c>
      <c r="BA395" s="121">
        <v>0</v>
      </c>
      <c r="BB395" s="121">
        <v>1.6193872999999999E-10</v>
      </c>
      <c r="BC395" s="121">
        <v>1.5773047999999999E-7</v>
      </c>
      <c r="BD395" s="121">
        <v>3.6929151000000003E-11</v>
      </c>
      <c r="BE395" s="121">
        <v>1.6660563E-10</v>
      </c>
      <c r="BF395" s="121">
        <v>3.2687685999999999E-18</v>
      </c>
      <c r="BG395" s="121">
        <v>4.8549473999999998E-20</v>
      </c>
      <c r="BH395" s="121">
        <v>4.0692782000000002E-17</v>
      </c>
      <c r="BI395" s="121">
        <v>1.1733311999999999E-17</v>
      </c>
      <c r="BJ395" s="121">
        <v>2.2294374E-18</v>
      </c>
      <c r="BK395" s="121">
        <v>8.9608400000000007E-15</v>
      </c>
      <c r="BL395" s="121">
        <v>7.1557851000000002E-14</v>
      </c>
      <c r="BM395" s="121">
        <v>2.7354028999999999E-24</v>
      </c>
      <c r="BN395" s="121">
        <v>9.4573055999999997E-5</v>
      </c>
      <c r="BO395" s="121">
        <v>5.3444691000000003E-2</v>
      </c>
      <c r="BP395" s="121">
        <v>0</v>
      </c>
      <c r="BQ395" s="121">
        <v>0</v>
      </c>
      <c r="BR395" s="121">
        <v>0</v>
      </c>
      <c r="BT395" s="71">
        <v>6.4776644000000006E-5</v>
      </c>
      <c r="BU395" s="71">
        <v>8.4066654999999995E-7</v>
      </c>
      <c r="BV395" s="71">
        <v>4.6564114000000002E-5</v>
      </c>
      <c r="BW395" s="71">
        <v>2.1491228999999998E-9</v>
      </c>
      <c r="BX395" s="71">
        <v>1.3065011000000001E-6</v>
      </c>
      <c r="BY395" s="71">
        <v>5.8883256999999998E-12</v>
      </c>
      <c r="BZ395" s="71">
        <v>8.0333816000000004E-14</v>
      </c>
      <c r="CA395" s="71">
        <v>8.8683534000000002E-12</v>
      </c>
      <c r="CB395" s="71">
        <v>8.7389713000000004E-11</v>
      </c>
      <c r="CC395" s="71">
        <v>6.4837006E-9</v>
      </c>
      <c r="CD395" s="71">
        <v>0</v>
      </c>
      <c r="CE395" s="71">
        <v>6.0489944999999998E-21</v>
      </c>
      <c r="CF395" s="71">
        <v>4.9528930999999997E-17</v>
      </c>
      <c r="CG395" s="71">
        <v>9.0008610000000005E-7</v>
      </c>
      <c r="CH395" s="71">
        <v>1.5156540000000001E-5</v>
      </c>
      <c r="CI395" s="71">
        <v>1.7804953999999999E-12</v>
      </c>
      <c r="CJ395" s="71">
        <v>0</v>
      </c>
      <c r="CL395" s="186">
        <v>4.1921963E-17</v>
      </c>
      <c r="CM395" s="186">
        <v>1.6700029999999999</v>
      </c>
      <c r="CN395" s="187">
        <v>2.4400404999999999E-7</v>
      </c>
      <c r="CO395" s="186">
        <v>5.7517314999999995E-4</v>
      </c>
      <c r="CP395" s="186">
        <v>1.9240764E-14</v>
      </c>
      <c r="CQ395" s="186">
        <v>2.2453872E-12</v>
      </c>
      <c r="CR395" s="186">
        <v>5.2256190999999998E-5</v>
      </c>
      <c r="CS395" s="186">
        <v>6.5405911E-6</v>
      </c>
      <c r="CT395" s="186">
        <v>2.1901974999999999E-12</v>
      </c>
      <c r="CU395" s="186">
        <v>2.0713977999999998E-9</v>
      </c>
      <c r="CW395" s="84"/>
      <c r="CX395" s="162"/>
    </row>
    <row r="396" spans="1:102" ht="14.4">
      <c r="A396" t="s">
        <v>4139</v>
      </c>
      <c r="B396" s="92" t="s">
        <v>1036</v>
      </c>
      <c r="C396" s="126" t="str">
        <f t="shared" si="88"/>
        <v>A.050.06.205</v>
      </c>
      <c r="D396" s="11" t="s">
        <v>2059</v>
      </c>
      <c r="E396" s="130" t="s">
        <v>2759</v>
      </c>
      <c r="F396" s="128" t="str">
        <f t="shared" si="89"/>
        <v>IC die (not packaged) N10 HPC per cm2</v>
      </c>
      <c r="G396" s="131">
        <f t="shared" si="99"/>
        <v>0.32182020366099584</v>
      </c>
      <c r="H396" s="183">
        <f t="shared" si="100"/>
        <v>5.6275159215739999E-3</v>
      </c>
      <c r="I396" s="183">
        <f t="shared" si="101"/>
        <v>1.1655265469879798E-2</v>
      </c>
      <c r="J396" s="184">
        <f t="shared" si="102"/>
        <v>2.8372582269542049E-2</v>
      </c>
      <c r="K396" s="183">
        <v>0.27616484000000002</v>
      </c>
      <c r="L396" s="146">
        <v>6.3487778000000002E-3</v>
      </c>
      <c r="M396" s="146">
        <v>5.3059932999999998E-3</v>
      </c>
      <c r="N396" s="146">
        <v>4.8716964999999997E-3</v>
      </c>
      <c r="O396" s="146">
        <v>7.5568577000000004E-4</v>
      </c>
      <c r="P396" s="188">
        <v>6.2248695999999999E-8</v>
      </c>
      <c r="Q396" s="188">
        <v>7.1402878000000002E-8</v>
      </c>
      <c r="R396" s="188">
        <v>3.6976308999999998E-7</v>
      </c>
      <c r="S396" s="146">
        <v>7.8841605000000003E-4</v>
      </c>
      <c r="T396" s="188">
        <v>1.1876504E-7</v>
      </c>
      <c r="U396" s="188">
        <v>2.7584166E-2</v>
      </c>
      <c r="V396" s="188">
        <v>5.8417498E-9</v>
      </c>
      <c r="W396" s="188">
        <v>2.1954002000000001E-10</v>
      </c>
      <c r="X396" s="146">
        <v>2.0247994000000002E-15</v>
      </c>
      <c r="Z396" s="157">
        <f t="shared" si="93"/>
        <v>1.8410989333333336</v>
      </c>
      <c r="AB396" s="131">
        <f t="shared" si="94"/>
        <v>0.27616484000000002</v>
      </c>
      <c r="AC396" s="131">
        <f t="shared" si="95"/>
        <v>1.7282656784663997E-2</v>
      </c>
      <c r="AD396" s="131">
        <f t="shared" si="96"/>
        <v>1.1655141082630018E-2</v>
      </c>
      <c r="AE396" s="131">
        <f t="shared" si="97"/>
        <v>1.16552654698798E-2</v>
      </c>
      <c r="AF396" s="131">
        <f t="shared" si="98"/>
        <v>2.8372582050002027E-2</v>
      </c>
      <c r="AH396">
        <v>16.808782000000001</v>
      </c>
      <c r="AI396" s="71">
        <v>9.9410208999999998</v>
      </c>
      <c r="AJ396" s="71">
        <v>3.8214983999999999</v>
      </c>
      <c r="AK396" s="71">
        <v>0</v>
      </c>
      <c r="AL396" s="71">
        <v>0.73189132999999995</v>
      </c>
      <c r="AM396" s="71">
        <v>1.5496198999999999</v>
      </c>
      <c r="AN396" s="71">
        <v>0.76475190999999998</v>
      </c>
      <c r="AP396" s="129">
        <v>3.2368159000000001E-2</v>
      </c>
      <c r="AQ396" s="129">
        <v>3.0621520999999999E-2</v>
      </c>
      <c r="AR396" s="129">
        <v>1.4383377000000001E-3</v>
      </c>
      <c r="AS396" s="129">
        <v>3.0830102E-4</v>
      </c>
      <c r="AT396" s="172">
        <f t="shared" si="90"/>
        <v>1.8199536649447752E-6</v>
      </c>
      <c r="AU396" s="172">
        <f t="shared" si="91"/>
        <v>5.2556562322528529E-9</v>
      </c>
      <c r="AV396" s="185">
        <f t="shared" si="92"/>
        <v>4.6265327411E-2</v>
      </c>
      <c r="AW396" s="121">
        <v>1.6835531E-6</v>
      </c>
      <c r="AX396" s="121">
        <v>5.0796859999999998E-9</v>
      </c>
      <c r="AY396" s="121">
        <v>1.3878428E-13</v>
      </c>
      <c r="AZ396" s="121">
        <v>2.8608421999999999E-16</v>
      </c>
      <c r="BA396" s="121">
        <v>0</v>
      </c>
      <c r="BB396" s="121">
        <v>1.3990413999999999E-10</v>
      </c>
      <c r="BC396" s="121">
        <v>1.3626057999999999E-7</v>
      </c>
      <c r="BD396" s="121">
        <v>3.1904190000000003E-11</v>
      </c>
      <c r="BE396" s="121">
        <v>1.439272E-10</v>
      </c>
      <c r="BF396" s="121">
        <v>3.2687685999999999E-18</v>
      </c>
      <c r="BG396" s="121">
        <v>4.8549473999999998E-20</v>
      </c>
      <c r="BH396" s="121">
        <v>4.0692782000000002E-17</v>
      </c>
      <c r="BI396" s="121">
        <v>1.1733311999999999E-17</v>
      </c>
      <c r="BJ396" s="121">
        <v>2.2294374E-18</v>
      </c>
      <c r="BK396" s="121">
        <v>8.9608400000000007E-15</v>
      </c>
      <c r="BL396" s="121">
        <v>7.1557851000000002E-14</v>
      </c>
      <c r="BM396" s="121">
        <v>2.7354028999999999E-24</v>
      </c>
      <c r="BN396" s="121">
        <v>8.4123411000000005E-5</v>
      </c>
      <c r="BO396" s="121">
        <v>4.6181203999999997E-2</v>
      </c>
      <c r="BP396" s="121">
        <v>0</v>
      </c>
      <c r="BQ396" s="121">
        <v>0</v>
      </c>
      <c r="BR396" s="121">
        <v>0</v>
      </c>
      <c r="BT396" s="71">
        <v>7.1394217999999997E-5</v>
      </c>
      <c r="BU396" s="71">
        <v>9.2594942999999995E-7</v>
      </c>
      <c r="BV396" s="71">
        <v>5.1334722999999998E-5</v>
      </c>
      <c r="BW396" s="71">
        <v>2.3626522999999998E-9</v>
      </c>
      <c r="BX396" s="71">
        <v>1.4390235E-6</v>
      </c>
      <c r="BY396" s="71">
        <v>5.8883256999999998E-12</v>
      </c>
      <c r="BZ396" s="71">
        <v>8.0333816000000004E-14</v>
      </c>
      <c r="CA396" s="71">
        <v>8.8683534000000002E-12</v>
      </c>
      <c r="CB396" s="71">
        <v>8.7389713000000004E-11</v>
      </c>
      <c r="CC396" s="71">
        <v>7.1350754999999999E-9</v>
      </c>
      <c r="CD396" s="71">
        <v>0</v>
      </c>
      <c r="CE396" s="71">
        <v>6.0489944999999998E-21</v>
      </c>
      <c r="CF396" s="71">
        <v>4.9528930999999997E-17</v>
      </c>
      <c r="CG396" s="71">
        <v>9.9135701000000006E-7</v>
      </c>
      <c r="CH396" s="71">
        <v>1.6693563000000001E-5</v>
      </c>
      <c r="CI396" s="71">
        <v>1.8477857000000001E-12</v>
      </c>
      <c r="CJ396" s="71">
        <v>0</v>
      </c>
      <c r="CL396" s="186">
        <v>4.1921963E-17</v>
      </c>
      <c r="CM396" s="186">
        <v>1.8410989</v>
      </c>
      <c r="CN396" s="187">
        <v>2.4400404999999999E-7</v>
      </c>
      <c r="CO396" s="186">
        <v>6.3352245000000001E-4</v>
      </c>
      <c r="CP396" s="186">
        <v>1.9240764E-14</v>
      </c>
      <c r="CQ396" s="186">
        <v>2.2453872E-12</v>
      </c>
      <c r="CR396" s="186">
        <v>5.7556926000000002E-5</v>
      </c>
      <c r="CS396" s="186">
        <v>6.5405911E-6</v>
      </c>
      <c r="CT396" s="186">
        <v>2.1901974999999999E-12</v>
      </c>
      <c r="CU396" s="186">
        <v>2.0713977999999998E-9</v>
      </c>
      <c r="CW396" s="84"/>
      <c r="CX396" s="162"/>
    </row>
    <row r="397" spans="1:102" ht="14.4">
      <c r="A397" t="s">
        <v>4140</v>
      </c>
      <c r="B397" s="92" t="s">
        <v>1036</v>
      </c>
      <c r="C397" s="126" t="str">
        <f t="shared" si="88"/>
        <v>A.050.06.206</v>
      </c>
      <c r="D397" s="11" t="s">
        <v>2059</v>
      </c>
      <c r="E397" s="130" t="s">
        <v>2759</v>
      </c>
      <c r="F397" s="128" t="str">
        <f t="shared" si="89"/>
        <v>IC die (not packaged) N7 HPC per cm2</v>
      </c>
      <c r="G397" s="131">
        <f t="shared" si="99"/>
        <v>0.41164607575099588</v>
      </c>
      <c r="H397" s="183">
        <f t="shared" si="100"/>
        <v>7.0954100715740001E-3</v>
      </c>
      <c r="I397" s="183">
        <f t="shared" si="101"/>
        <v>1.4696229769879799E-2</v>
      </c>
      <c r="J397" s="184">
        <f t="shared" si="102"/>
        <v>3.5723815909542045E-2</v>
      </c>
      <c r="K397" s="183">
        <v>0.35413062000000001</v>
      </c>
      <c r="L397" s="146">
        <v>8.0055625000000005E-3</v>
      </c>
      <c r="M397" s="146">
        <v>6.6901729000000002E-3</v>
      </c>
      <c r="N397" s="146">
        <v>6.1424720000000004E-3</v>
      </c>
      <c r="O397" s="146">
        <v>9.5280441999999997E-4</v>
      </c>
      <c r="P397" s="188">
        <v>6.2248695999999999E-8</v>
      </c>
      <c r="Q397" s="188">
        <v>7.1402878000000002E-8</v>
      </c>
      <c r="R397" s="188">
        <v>3.6976308999999998E-7</v>
      </c>
      <c r="S397" s="146">
        <v>9.3876069000000003E-4</v>
      </c>
      <c r="T397" s="188">
        <v>1.1876504E-7</v>
      </c>
      <c r="U397" s="188">
        <v>3.4785055000000002E-2</v>
      </c>
      <c r="V397" s="188">
        <v>5.8417498E-9</v>
      </c>
      <c r="W397" s="188">
        <v>2.1954002000000001E-10</v>
      </c>
      <c r="X397" s="146">
        <v>2.0247994000000002E-15</v>
      </c>
      <c r="Z397" s="157">
        <f t="shared" si="93"/>
        <v>2.3608708000000003</v>
      </c>
      <c r="AB397" s="131">
        <f t="shared" si="94"/>
        <v>0.35413062000000001</v>
      </c>
      <c r="AC397" s="131">
        <f t="shared" si="95"/>
        <v>2.1791515234664001E-2</v>
      </c>
      <c r="AD397" s="131">
        <f t="shared" si="96"/>
        <v>1.4696105382630019E-2</v>
      </c>
      <c r="AE397" s="131">
        <f t="shared" si="97"/>
        <v>1.4696229769879799E-2</v>
      </c>
      <c r="AF397" s="131">
        <f t="shared" si="98"/>
        <v>3.5723815690002027E-2</v>
      </c>
      <c r="AH397">
        <v>21.19434</v>
      </c>
      <c r="AI397" s="71">
        <v>12.533656000000001</v>
      </c>
      <c r="AJ397" s="71">
        <v>4.8191474999999997</v>
      </c>
      <c r="AK397" s="71">
        <v>0</v>
      </c>
      <c r="AL397" s="71">
        <v>0.92296473999999995</v>
      </c>
      <c r="AM397" s="71">
        <v>1.9541713000000001</v>
      </c>
      <c r="AN397" s="71">
        <v>0.96439998000000005</v>
      </c>
      <c r="AP397" s="129">
        <v>4.1453134000000003E-2</v>
      </c>
      <c r="AQ397" s="129">
        <v>3.9221113000000002E-2</v>
      </c>
      <c r="AR397" s="129">
        <v>1.8434552E-3</v>
      </c>
      <c r="AS397" s="129">
        <v>3.8856561000000001E-4</v>
      </c>
      <c r="AT397" s="172">
        <f t="shared" si="90"/>
        <v>2.0913802175247756E-6</v>
      </c>
      <c r="AU397" s="172">
        <f t="shared" si="91"/>
        <v>6.0611310211428523E-9</v>
      </c>
      <c r="AV397" s="185">
        <f t="shared" si="92"/>
        <v>4.8910395282000002E-2</v>
      </c>
      <c r="AW397" s="121">
        <v>1.9471644000000002E-6</v>
      </c>
      <c r="AX397" s="121">
        <v>5.8750650999999997E-9</v>
      </c>
      <c r="AY397" s="121">
        <v>1.6051517000000001E-13</v>
      </c>
      <c r="AZ397" s="121">
        <v>2.8608421999999999E-16</v>
      </c>
      <c r="BA397" s="121">
        <v>0</v>
      </c>
      <c r="BB397" s="121">
        <v>1.4791672000000001E-10</v>
      </c>
      <c r="BC397" s="121">
        <v>1.4406782E-7</v>
      </c>
      <c r="BD397" s="121">
        <v>3.3731447999999998E-11</v>
      </c>
      <c r="BE397" s="121">
        <v>1.5217390000000001E-10</v>
      </c>
      <c r="BF397" s="121">
        <v>3.2687685999999999E-18</v>
      </c>
      <c r="BG397" s="121">
        <v>4.8549473999999998E-20</v>
      </c>
      <c r="BH397" s="121">
        <v>4.0692782000000002E-17</v>
      </c>
      <c r="BI397" s="121">
        <v>1.1733311999999999E-17</v>
      </c>
      <c r="BJ397" s="121">
        <v>2.2294374E-18</v>
      </c>
      <c r="BK397" s="121">
        <v>8.9608400000000007E-15</v>
      </c>
      <c r="BL397" s="121">
        <v>7.1557851000000002E-14</v>
      </c>
      <c r="BM397" s="121">
        <v>2.7354028999999999E-24</v>
      </c>
      <c r="BN397" s="121">
        <v>8.7923282000000003E-5</v>
      </c>
      <c r="BO397" s="121">
        <v>4.8822471999999999E-2</v>
      </c>
      <c r="BP397" s="121">
        <v>0</v>
      </c>
      <c r="BQ397" s="121">
        <v>0</v>
      </c>
      <c r="BR397" s="121">
        <v>0</v>
      </c>
      <c r="BT397" s="71">
        <v>9.1119903999999999E-5</v>
      </c>
      <c r="BU397" s="71">
        <v>1.1675843000000001E-6</v>
      </c>
      <c r="BV397" s="71">
        <v>6.5827341999999994E-5</v>
      </c>
      <c r="BW397" s="71">
        <v>2.9676522000000001E-9</v>
      </c>
      <c r="BX397" s="71">
        <v>1.8145034E-6</v>
      </c>
      <c r="BY397" s="71">
        <v>5.8883256999999998E-12</v>
      </c>
      <c r="BZ397" s="71">
        <v>8.0333816000000004E-14</v>
      </c>
      <c r="CA397" s="71">
        <v>8.8683534000000002E-12</v>
      </c>
      <c r="CB397" s="71">
        <v>8.7389713000000004E-11</v>
      </c>
      <c r="CC397" s="71">
        <v>8.9806378999999999E-9</v>
      </c>
      <c r="CD397" s="71">
        <v>0</v>
      </c>
      <c r="CE397" s="71">
        <v>6.0489944999999998E-21</v>
      </c>
      <c r="CF397" s="71">
        <v>4.9528930999999997E-17</v>
      </c>
      <c r="CG397" s="71">
        <v>1.2499579000000001E-6</v>
      </c>
      <c r="CH397" s="71">
        <v>2.1048463999999998E-5</v>
      </c>
      <c r="CI397" s="71">
        <v>2.0384412999999999E-12</v>
      </c>
      <c r="CJ397" s="71">
        <v>0</v>
      </c>
      <c r="CL397" s="186">
        <v>4.1921963E-17</v>
      </c>
      <c r="CM397" s="186">
        <v>2.3608707999999998</v>
      </c>
      <c r="CN397" s="187">
        <v>2.4400404999999999E-7</v>
      </c>
      <c r="CO397" s="186">
        <v>7.9884547999999999E-4</v>
      </c>
      <c r="CP397" s="186">
        <v>1.9240764E-14</v>
      </c>
      <c r="CQ397" s="186">
        <v>2.2453872E-12</v>
      </c>
      <c r="CR397" s="186">
        <v>7.2575675000000002E-5</v>
      </c>
      <c r="CS397" s="186">
        <v>6.5405911E-6</v>
      </c>
      <c r="CT397" s="186">
        <v>2.1901974999999999E-12</v>
      </c>
      <c r="CU397" s="186">
        <v>2.0713977999999998E-9</v>
      </c>
      <c r="CW397" s="84"/>
      <c r="CX397" s="162"/>
    </row>
    <row r="398" spans="1:102" ht="14.4">
      <c r="A398" t="s">
        <v>4141</v>
      </c>
      <c r="B398" s="92" t="s">
        <v>1036</v>
      </c>
      <c r="C398" s="126" t="str">
        <f t="shared" ref="C398" si="136">MID(A398,1,12)</f>
        <v>A.050.06.207</v>
      </c>
      <c r="D398" s="11" t="s">
        <v>2059</v>
      </c>
      <c r="E398" s="130" t="s">
        <v>2759</v>
      </c>
      <c r="F398" s="128" t="str">
        <f t="shared" si="89"/>
        <v>IC die (not packaged) N7_EUV HPC per cm2</v>
      </c>
      <c r="G398" s="131">
        <f t="shared" ref="G398" si="137">H398+I398+J398+K398</f>
        <v>0.36624587568099581</v>
      </c>
      <c r="H398" s="183">
        <f t="shared" ref="H398" si="138">N398+O398+P398+Q398</f>
        <v>6.7500232115740005E-3</v>
      </c>
      <c r="I398" s="183">
        <f t="shared" ref="I398" si="139">L398+M398+R398+V398+T398</f>
        <v>1.3980708769879798E-2</v>
      </c>
      <c r="J398" s="184">
        <f t="shared" ref="J398" si="140">S398+U398+W398+X398</f>
        <v>3.3994113699542042E-2</v>
      </c>
      <c r="K398" s="183">
        <v>0.31152102999999998</v>
      </c>
      <c r="L398" s="146">
        <v>7.6157307999999996E-3</v>
      </c>
      <c r="M398" s="146">
        <v>6.3644836E-3</v>
      </c>
      <c r="N398" s="146">
        <v>5.8434660000000003E-3</v>
      </c>
      <c r="O398" s="146">
        <v>9.0642355999999999E-4</v>
      </c>
      <c r="P398" s="188">
        <v>6.2248695999999999E-8</v>
      </c>
      <c r="Q398" s="188">
        <v>7.1402878000000002E-8</v>
      </c>
      <c r="R398" s="188">
        <v>3.6976308999999998E-7</v>
      </c>
      <c r="S398" s="146">
        <v>9.0338547999999996E-4</v>
      </c>
      <c r="T398" s="188">
        <v>1.1876504E-7</v>
      </c>
      <c r="U398" s="188">
        <v>3.3090728E-2</v>
      </c>
      <c r="V398" s="188">
        <v>5.8417498E-9</v>
      </c>
      <c r="W398" s="188">
        <v>2.1954002000000001E-10</v>
      </c>
      <c r="X398" s="146">
        <v>2.0247994000000002E-15</v>
      </c>
      <c r="Z398" s="157">
        <f t="shared" si="93"/>
        <v>2.0768068666666668</v>
      </c>
      <c r="AB398" s="131">
        <f t="shared" ref="AB398" si="141">K398</f>
        <v>0.31152102999999998</v>
      </c>
      <c r="AC398" s="131">
        <f t="shared" ref="AC398" si="142">L398+M398+N398+O398+P398+Q398+R398</f>
        <v>2.0730607374664003E-2</v>
      </c>
      <c r="AD398" s="131">
        <f t="shared" ref="AD398" si="143">L398+M398+R398+W398</f>
        <v>1.3980584382630019E-2</v>
      </c>
      <c r="AE398" s="131">
        <f t="shared" ref="AE398" si="144">V398+L398+M398+R398+T398</f>
        <v>1.3980708769879798E-2</v>
      </c>
      <c r="AF398" s="131">
        <f t="shared" ref="AF398" si="145">S398+U398+X398</f>
        <v>3.3994113480002024E-2</v>
      </c>
      <c r="AH398">
        <v>20.162444000000001</v>
      </c>
      <c r="AI398" s="71">
        <v>11.923624999999999</v>
      </c>
      <c r="AJ398" s="71">
        <v>4.5844065000000001</v>
      </c>
      <c r="AK398" s="71">
        <v>0</v>
      </c>
      <c r="AL398" s="71">
        <v>0.87800628999999997</v>
      </c>
      <c r="AM398" s="71">
        <v>1.8589827000000001</v>
      </c>
      <c r="AN398" s="71">
        <v>0.91742396000000004</v>
      </c>
      <c r="AP398" s="129">
        <v>3.6689052E-2</v>
      </c>
      <c r="AQ398" s="129">
        <v>3.4693716999999999E-2</v>
      </c>
      <c r="AR398" s="129">
        <v>1.6256548000000001E-3</v>
      </c>
      <c r="AS398" s="129">
        <v>3.6967982000000001E-4</v>
      </c>
      <c r="AT398" s="172"/>
      <c r="AU398" s="172"/>
      <c r="AV398" s="185"/>
      <c r="AW398" s="121">
        <v>1.4648161000000001E-6</v>
      </c>
      <c r="AX398" s="121">
        <v>4.4197037999999999E-9</v>
      </c>
      <c r="AY398" s="121">
        <v>1.2075262E-13</v>
      </c>
      <c r="AZ398" s="121">
        <v>2.8608421999999999E-16</v>
      </c>
      <c r="BA398" s="121">
        <v>0</v>
      </c>
      <c r="BB398" s="121">
        <v>1.1386326E-10</v>
      </c>
      <c r="BC398" s="121">
        <v>1.1088706999999999E-7</v>
      </c>
      <c r="BD398" s="121">
        <v>2.5965598E-11</v>
      </c>
      <c r="BE398" s="121">
        <v>1.1712542000000001E-10</v>
      </c>
      <c r="BF398" s="121">
        <v>3.2687685999999999E-18</v>
      </c>
      <c r="BG398" s="121">
        <v>4.8549473999999998E-20</v>
      </c>
      <c r="BH398" s="121">
        <v>4.0692782000000002E-17</v>
      </c>
      <c r="BI398" s="121">
        <v>1.1733311999999999E-17</v>
      </c>
      <c r="BJ398" s="121">
        <v>2.2294374E-18</v>
      </c>
      <c r="BK398" s="121">
        <v>8.9608400000000007E-15</v>
      </c>
      <c r="BL398" s="121">
        <v>7.1557851000000002E-14</v>
      </c>
      <c r="BM398" s="121">
        <v>2.7354028999999999E-24</v>
      </c>
      <c r="BN398" s="121">
        <v>7.1773831000000005E-5</v>
      </c>
      <c r="BO398" s="121">
        <v>3.7597081999999997E-2</v>
      </c>
      <c r="BP398" s="121">
        <v>0</v>
      </c>
      <c r="BQ398" s="121">
        <v>0</v>
      </c>
      <c r="BR398" s="121">
        <v>0</v>
      </c>
      <c r="BT398" s="71">
        <v>8.1968137000000007E-5</v>
      </c>
      <c r="BU398" s="71">
        <v>1.110729E-6</v>
      </c>
      <c r="BV398" s="71">
        <v>5.7906884999999998E-5</v>
      </c>
      <c r="BW398" s="71">
        <v>2.8252991999999999E-9</v>
      </c>
      <c r="BX398" s="71">
        <v>1.7261551000000001E-6</v>
      </c>
      <c r="BY398" s="71">
        <v>5.8883256999999998E-12</v>
      </c>
      <c r="BZ398" s="71">
        <v>8.0333816000000004E-14</v>
      </c>
      <c r="CA398" s="71">
        <v>8.8683534000000002E-12</v>
      </c>
      <c r="CB398" s="71">
        <v>8.7389713000000004E-11</v>
      </c>
      <c r="CC398" s="71">
        <v>8.5463879000000005E-9</v>
      </c>
      <c r="CD398" s="71">
        <v>0</v>
      </c>
      <c r="CE398" s="71">
        <v>6.0489944999999998E-21</v>
      </c>
      <c r="CF398" s="71">
        <v>4.9528930999999997E-17</v>
      </c>
      <c r="CG398" s="71">
        <v>1.1891107E-6</v>
      </c>
      <c r="CH398" s="71">
        <v>2.0023781000000001E-5</v>
      </c>
      <c r="CI398" s="71">
        <v>1.9935812E-12</v>
      </c>
      <c r="CJ398" s="71">
        <v>0</v>
      </c>
      <c r="CL398" s="186">
        <v>4.1921963E-17</v>
      </c>
      <c r="CM398" s="186">
        <v>2.0768068</v>
      </c>
      <c r="CN398" s="187">
        <v>2.4400404999999999E-7</v>
      </c>
      <c r="CO398" s="186">
        <v>7.5994595000000004E-4</v>
      </c>
      <c r="CP398" s="186">
        <v>1.9240764E-14</v>
      </c>
      <c r="CQ398" s="186">
        <v>2.2453872E-12</v>
      </c>
      <c r="CR398" s="186">
        <v>6.9041852000000003E-5</v>
      </c>
      <c r="CS398" s="186">
        <v>6.5405911E-6</v>
      </c>
      <c r="CT398" s="186">
        <v>2.1901974999999999E-12</v>
      </c>
      <c r="CU398" s="186">
        <v>2.0713977999999998E-9</v>
      </c>
      <c r="CW398" s="84"/>
      <c r="CX398" s="162"/>
    </row>
    <row r="399" spans="1:102" ht="14.4">
      <c r="A399" t="s">
        <v>4142</v>
      </c>
      <c r="B399" s="92" t="s">
        <v>1036</v>
      </c>
      <c r="C399" s="126" t="str">
        <f t="shared" si="88"/>
        <v>A.050.06.208</v>
      </c>
      <c r="D399" s="11" t="s">
        <v>2059</v>
      </c>
      <c r="E399" s="130" t="s">
        <v>2759</v>
      </c>
      <c r="F399" s="128" t="str">
        <f t="shared" si="89"/>
        <v>IC die (not packaged) N5 HPC per cm2</v>
      </c>
      <c r="G399" s="131">
        <f t="shared" si="99"/>
        <v>0.4262214330409958</v>
      </c>
      <c r="H399" s="183">
        <f t="shared" si="100"/>
        <v>7.6998370515740005E-3</v>
      </c>
      <c r="I399" s="183">
        <f t="shared" si="101"/>
        <v>1.5948391469879801E-2</v>
      </c>
      <c r="J399" s="184">
        <f t="shared" si="102"/>
        <v>3.8750794519542046E-2</v>
      </c>
      <c r="K399" s="183">
        <v>0.36382240999999998</v>
      </c>
      <c r="L399" s="146">
        <v>8.6877679000000006E-3</v>
      </c>
      <c r="M399" s="146">
        <v>7.2601291999999998E-3</v>
      </c>
      <c r="N399" s="146">
        <v>6.6657325000000003E-3</v>
      </c>
      <c r="O399" s="146">
        <v>1.0339709E-3</v>
      </c>
      <c r="P399" s="188">
        <v>6.2248695999999999E-8</v>
      </c>
      <c r="Q399" s="188">
        <v>7.1402878000000002E-8</v>
      </c>
      <c r="R399" s="188">
        <v>3.6976308999999998E-7</v>
      </c>
      <c r="S399" s="146">
        <v>1.0006672999999999E-3</v>
      </c>
      <c r="T399" s="188">
        <v>1.1876504E-7</v>
      </c>
      <c r="U399" s="188">
        <v>3.7750127000000001E-2</v>
      </c>
      <c r="V399" s="188">
        <v>5.8417498E-9</v>
      </c>
      <c r="W399" s="188">
        <v>2.1954002000000001E-10</v>
      </c>
      <c r="X399" s="146">
        <v>2.0247994000000002E-15</v>
      </c>
      <c r="Z399" s="157">
        <f t="shared" si="93"/>
        <v>2.4254827333333333</v>
      </c>
      <c r="AB399" s="131">
        <f t="shared" si="94"/>
        <v>0.36382240999999998</v>
      </c>
      <c r="AC399" s="131">
        <f t="shared" si="95"/>
        <v>2.3648103914664001E-2</v>
      </c>
      <c r="AD399" s="131">
        <f t="shared" si="96"/>
        <v>1.5948267082630023E-2</v>
      </c>
      <c r="AE399" s="131">
        <f t="shared" si="97"/>
        <v>1.5948391469879801E-2</v>
      </c>
      <c r="AF399" s="131">
        <f t="shared" si="98"/>
        <v>3.8750794300002028E-2</v>
      </c>
      <c r="AH399">
        <v>23.000157999999999</v>
      </c>
      <c r="AI399" s="71">
        <v>13.601212</v>
      </c>
      <c r="AJ399" s="71">
        <v>5.2299442000000003</v>
      </c>
      <c r="AK399" s="71">
        <v>0</v>
      </c>
      <c r="AL399" s="71">
        <v>1.0016419999999999</v>
      </c>
      <c r="AM399" s="71">
        <v>2.1207511999999999</v>
      </c>
      <c r="AN399" s="71">
        <v>1.046608</v>
      </c>
      <c r="AP399" s="129">
        <v>4.2768130000000001E-2</v>
      </c>
      <c r="AQ399" s="129">
        <v>4.0449371999999997E-2</v>
      </c>
      <c r="AR399" s="129">
        <v>1.8971425000000001E-3</v>
      </c>
      <c r="AS399" s="129">
        <v>4.2161572999999998E-4</v>
      </c>
      <c r="AT399" s="172">
        <f t="shared" si="90"/>
        <v>1.3960372401947753E-6</v>
      </c>
      <c r="AU399" s="172">
        <f t="shared" si="91"/>
        <v>4.0407221267528527E-9</v>
      </c>
      <c r="AV399" s="185">
        <f t="shared" si="92"/>
        <v>3.3701254025000002E-2</v>
      </c>
      <c r="AW399" s="121">
        <v>1.2967591000000001E-6</v>
      </c>
      <c r="AX399" s="121">
        <v>3.9126351000000003E-9</v>
      </c>
      <c r="AY399" s="121">
        <v>1.0689878E-13</v>
      </c>
      <c r="AZ399" s="121">
        <v>2.8608421999999999E-16</v>
      </c>
      <c r="BA399" s="121">
        <v>0</v>
      </c>
      <c r="BB399" s="121">
        <v>1.0184439E-10</v>
      </c>
      <c r="BC399" s="121">
        <v>9.9176215E-8</v>
      </c>
      <c r="BD399" s="121">
        <v>2.322471E-11</v>
      </c>
      <c r="BE399" s="121">
        <v>1.0475536000000001E-10</v>
      </c>
      <c r="BF399" s="121">
        <v>3.2687685999999999E-18</v>
      </c>
      <c r="BG399" s="121">
        <v>4.8549473999999998E-20</v>
      </c>
      <c r="BH399" s="121">
        <v>4.0692782000000002E-17</v>
      </c>
      <c r="BI399" s="121">
        <v>1.1733311999999999E-17</v>
      </c>
      <c r="BJ399" s="121">
        <v>2.2294374E-18</v>
      </c>
      <c r="BK399" s="121">
        <v>8.9608400000000007E-15</v>
      </c>
      <c r="BL399" s="121">
        <v>7.1557851000000002E-14</v>
      </c>
      <c r="BM399" s="121">
        <v>2.7354028999999999E-24</v>
      </c>
      <c r="BN399" s="121">
        <v>6.6074025E-5</v>
      </c>
      <c r="BO399" s="121">
        <v>3.3635180000000001E-2</v>
      </c>
      <c r="BP399" s="121">
        <v>0</v>
      </c>
      <c r="BQ399" s="121">
        <v>0</v>
      </c>
      <c r="BR399" s="121">
        <v>0</v>
      </c>
      <c r="BT399" s="71">
        <v>9.5076249000000004E-5</v>
      </c>
      <c r="BU399" s="71">
        <v>1.2670809000000001E-6</v>
      </c>
      <c r="BV399" s="71">
        <v>6.7628894999999999E-5</v>
      </c>
      <c r="BW399" s="71">
        <v>3.2167698000000002E-9</v>
      </c>
      <c r="BX399" s="71">
        <v>1.9691126999999998E-6</v>
      </c>
      <c r="BY399" s="71">
        <v>5.8883256999999998E-12</v>
      </c>
      <c r="BZ399" s="71">
        <v>8.0333816000000004E-14</v>
      </c>
      <c r="CA399" s="71">
        <v>8.8683534000000002E-12</v>
      </c>
      <c r="CB399" s="71">
        <v>8.7389713000000004E-11</v>
      </c>
      <c r="CC399" s="71">
        <v>9.7405753999999997E-9</v>
      </c>
      <c r="CD399" s="71">
        <v>0</v>
      </c>
      <c r="CE399" s="71">
        <v>6.0489944999999998E-21</v>
      </c>
      <c r="CF399" s="71">
        <v>4.9528930999999997E-17</v>
      </c>
      <c r="CG399" s="71">
        <v>1.3564407000000001E-6</v>
      </c>
      <c r="CH399" s="71">
        <v>2.2841658E-5</v>
      </c>
      <c r="CI399" s="71">
        <v>2.1169465999999998E-12</v>
      </c>
      <c r="CJ399" s="71">
        <v>0</v>
      </c>
      <c r="CL399" s="186">
        <v>4.1921963E-17</v>
      </c>
      <c r="CM399" s="186">
        <v>2.4254828000000002</v>
      </c>
      <c r="CN399" s="187">
        <v>2.4400404999999999E-7</v>
      </c>
      <c r="CO399" s="186">
        <v>8.6691966999999999E-4</v>
      </c>
      <c r="CP399" s="186">
        <v>1.9240764E-14</v>
      </c>
      <c r="CQ399" s="186">
        <v>2.2453872E-12</v>
      </c>
      <c r="CR399" s="186">
        <v>7.8759866000000005E-5</v>
      </c>
      <c r="CS399" s="186">
        <v>6.5405911E-6</v>
      </c>
      <c r="CT399" s="186">
        <v>2.1901974999999999E-12</v>
      </c>
      <c r="CU399" s="186">
        <v>2.0713977999999998E-9</v>
      </c>
      <c r="CW399" s="84"/>
      <c r="CX399" s="163"/>
    </row>
    <row r="400" spans="1:102" ht="14.4">
      <c r="A400" t="s">
        <v>4143</v>
      </c>
      <c r="B400" s="92" t="s">
        <v>1036</v>
      </c>
      <c r="C400" s="126" t="str">
        <f t="shared" si="88"/>
        <v>A.050.06.209</v>
      </c>
      <c r="D400" s="11" t="s">
        <v>2059</v>
      </c>
      <c r="E400" s="130" t="s">
        <v>2759</v>
      </c>
      <c r="F400" s="128" t="str">
        <f t="shared" si="89"/>
        <v>IC die (not packaged) N3 HPC per cm2</v>
      </c>
      <c r="G400" s="131">
        <f t="shared" si="99"/>
        <v>0.46642205224099581</v>
      </c>
      <c r="H400" s="183">
        <f t="shared" si="100"/>
        <v>8.7359976515740002E-3</v>
      </c>
      <c r="I400" s="183">
        <f t="shared" si="101"/>
        <v>1.8094954469879802E-2</v>
      </c>
      <c r="J400" s="184">
        <f t="shared" si="102"/>
        <v>4.393990011954204E-2</v>
      </c>
      <c r="K400" s="183">
        <v>0.39565119999999998</v>
      </c>
      <c r="L400" s="146">
        <v>9.8572629999999998E-3</v>
      </c>
      <c r="M400" s="146">
        <v>8.2371970999999995E-3</v>
      </c>
      <c r="N400" s="146">
        <v>7.5627504999999998E-3</v>
      </c>
      <c r="O400" s="146">
        <v>1.1731135000000001E-3</v>
      </c>
      <c r="P400" s="188">
        <v>6.2248695999999999E-8</v>
      </c>
      <c r="Q400" s="188">
        <v>7.1402878000000002E-8</v>
      </c>
      <c r="R400" s="188">
        <v>3.6976308999999998E-7</v>
      </c>
      <c r="S400" s="146">
        <v>1.1067929E-3</v>
      </c>
      <c r="T400" s="188">
        <v>1.1876504E-7</v>
      </c>
      <c r="U400" s="188">
        <v>4.2833107000000002E-2</v>
      </c>
      <c r="V400" s="188">
        <v>5.8417498E-9</v>
      </c>
      <c r="W400" s="188">
        <v>2.1954000999999999E-10</v>
      </c>
      <c r="X400" s="146">
        <v>2.0247994000000002E-15</v>
      </c>
      <c r="Z400" s="157">
        <f t="shared" si="93"/>
        <v>2.6376746666666668</v>
      </c>
      <c r="AB400" s="131">
        <f t="shared" si="94"/>
        <v>0.39565119999999998</v>
      </c>
      <c r="AC400" s="131">
        <f t="shared" si="95"/>
        <v>2.6830827514664E-2</v>
      </c>
      <c r="AD400" s="131">
        <f t="shared" si="96"/>
        <v>1.8094830082630013E-2</v>
      </c>
      <c r="AE400" s="131">
        <f t="shared" si="97"/>
        <v>1.8094954469879802E-2</v>
      </c>
      <c r="AF400" s="131">
        <f t="shared" si="98"/>
        <v>4.3939899900002029E-2</v>
      </c>
      <c r="AH400">
        <v>26.095845000000001</v>
      </c>
      <c r="AI400" s="71">
        <v>15.431308</v>
      </c>
      <c r="AJ400" s="71">
        <v>5.9341670999999998</v>
      </c>
      <c r="AK400" s="71">
        <v>0</v>
      </c>
      <c r="AL400" s="71">
        <v>1.1365174</v>
      </c>
      <c r="AM400" s="71">
        <v>2.4063167999999999</v>
      </c>
      <c r="AN400" s="71">
        <v>1.1875361</v>
      </c>
      <c r="AP400" s="129">
        <v>4.6669220999999997E-2</v>
      </c>
      <c r="AQ400" s="129">
        <v>4.4124973999999997E-2</v>
      </c>
      <c r="AR400" s="129">
        <v>2.0659735999999998E-3</v>
      </c>
      <c r="AS400" s="129">
        <v>4.7827309E-4</v>
      </c>
      <c r="AT400" s="172">
        <f t="shared" si="90"/>
        <v>1.2968672037597752E-6</v>
      </c>
      <c r="AU400" s="172">
        <f t="shared" si="91"/>
        <v>3.7516246688328525E-9</v>
      </c>
      <c r="AV400" s="185">
        <f t="shared" si="92"/>
        <v>3.1717453121000001E-2</v>
      </c>
      <c r="AW400" s="121">
        <v>1.2034505E-6</v>
      </c>
      <c r="AX400" s="121">
        <v>3.6311007999999998E-9</v>
      </c>
      <c r="AY400" s="121">
        <v>9.9206859999999998E-14</v>
      </c>
      <c r="AZ400" s="121">
        <v>2.8608421999999999E-16</v>
      </c>
      <c r="BA400" s="121">
        <v>0</v>
      </c>
      <c r="BB400" s="121">
        <v>9.5834955000000004E-11</v>
      </c>
      <c r="BC400" s="121">
        <v>9.3320788000000004E-8</v>
      </c>
      <c r="BD400" s="121">
        <v>2.1854266000000001E-11</v>
      </c>
      <c r="BE400" s="121">
        <v>9.8570338000000003E-11</v>
      </c>
      <c r="BF400" s="121">
        <v>3.2687685999999999E-18</v>
      </c>
      <c r="BG400" s="121">
        <v>4.8549473999999998E-20</v>
      </c>
      <c r="BH400" s="121">
        <v>4.0692782000000002E-17</v>
      </c>
      <c r="BI400" s="121">
        <v>1.1733311999999999E-17</v>
      </c>
      <c r="BJ400" s="121">
        <v>2.2294374E-18</v>
      </c>
      <c r="BK400" s="121">
        <v>8.9608400000000007E-15</v>
      </c>
      <c r="BL400" s="121">
        <v>7.1557851000000002E-14</v>
      </c>
      <c r="BM400" s="121">
        <v>2.7354028999999999E-24</v>
      </c>
      <c r="BN400" s="121">
        <v>6.3224120999999994E-5</v>
      </c>
      <c r="BO400" s="121">
        <v>3.1654228999999999E-2</v>
      </c>
      <c r="BP400" s="121">
        <v>0</v>
      </c>
      <c r="BQ400" s="121">
        <v>0</v>
      </c>
      <c r="BR400" s="121">
        <v>0</v>
      </c>
      <c r="BT400" s="71">
        <v>1.0468665E-4</v>
      </c>
      <c r="BU400" s="71">
        <v>1.4376467E-6</v>
      </c>
      <c r="BV400" s="71">
        <v>7.3545369000000004E-5</v>
      </c>
      <c r="BW400" s="71">
        <v>3.6438285000000002E-9</v>
      </c>
      <c r="BX400" s="71">
        <v>2.2341574000000002E-6</v>
      </c>
      <c r="BY400" s="71">
        <v>5.8883256999999998E-12</v>
      </c>
      <c r="BZ400" s="71">
        <v>8.0333816000000004E-14</v>
      </c>
      <c r="CA400" s="71">
        <v>8.8683534000000002E-12</v>
      </c>
      <c r="CB400" s="71">
        <v>8.7389713000000004E-11</v>
      </c>
      <c r="CC400" s="71">
        <v>1.1043324999999999E-8</v>
      </c>
      <c r="CD400" s="71">
        <v>0</v>
      </c>
      <c r="CE400" s="71">
        <v>6.0489944999999998E-21</v>
      </c>
      <c r="CF400" s="71">
        <v>4.9528930999999997E-17</v>
      </c>
      <c r="CG400" s="71">
        <v>1.5389825E-6</v>
      </c>
      <c r="CH400" s="71">
        <v>2.5915705E-5</v>
      </c>
      <c r="CI400" s="71">
        <v>2.2515271000000001E-12</v>
      </c>
      <c r="CJ400" s="71">
        <v>0</v>
      </c>
      <c r="CL400" s="186">
        <v>4.1921963E-17</v>
      </c>
      <c r="CM400" s="186">
        <v>2.6376746999999998</v>
      </c>
      <c r="CN400" s="187">
        <v>2.4400404999999999E-7</v>
      </c>
      <c r="CO400" s="186">
        <v>9.8361828000000009E-4</v>
      </c>
      <c r="CP400" s="186">
        <v>1.9240764E-14</v>
      </c>
      <c r="CQ400" s="186">
        <v>2.2453872E-12</v>
      </c>
      <c r="CR400" s="186">
        <v>8.9361336E-5</v>
      </c>
      <c r="CS400" s="186">
        <v>6.5405911E-6</v>
      </c>
      <c r="CT400" s="186">
        <v>2.1901974999999999E-12</v>
      </c>
      <c r="CU400" s="186">
        <v>2.0713977999999998E-9</v>
      </c>
      <c r="CW400" s="84"/>
      <c r="CX400" s="163"/>
    </row>
    <row r="401" spans="1:102" ht="14.4">
      <c r="A401" t="s">
        <v>4144</v>
      </c>
      <c r="B401" s="92" t="s">
        <v>1036</v>
      </c>
      <c r="C401" s="126" t="str">
        <f t="shared" si="88"/>
        <v>A.050.06.210</v>
      </c>
      <c r="D401" s="11" t="s">
        <v>2059</v>
      </c>
      <c r="E401" s="130" t="s">
        <v>2759</v>
      </c>
      <c r="F401" s="128" t="str">
        <f t="shared" si="89"/>
        <v>IC die (not packaged) N2 HPC per cm2</v>
      </c>
      <c r="G401" s="131">
        <f t="shared" si="99"/>
        <v>0.49553102234099589</v>
      </c>
      <c r="H401" s="183">
        <f t="shared" si="100"/>
        <v>9.8009404515739997E-3</v>
      </c>
      <c r="I401" s="183">
        <f t="shared" si="101"/>
        <v>2.0301144169879801E-2</v>
      </c>
      <c r="J401" s="184">
        <f t="shared" si="102"/>
        <v>4.9273147719542047E-2</v>
      </c>
      <c r="K401" s="183">
        <v>0.41615579000000003</v>
      </c>
      <c r="L401" s="146">
        <v>1.1059243999999999E-2</v>
      </c>
      <c r="M401" s="146">
        <v>9.2414057999999997E-3</v>
      </c>
      <c r="N401" s="146">
        <v>8.4846855999999998E-3</v>
      </c>
      <c r="O401" s="146">
        <v>1.3161212E-3</v>
      </c>
      <c r="P401" s="188">
        <v>6.2248695999999999E-8</v>
      </c>
      <c r="Q401" s="188">
        <v>7.1402878000000002E-8</v>
      </c>
      <c r="R401" s="188">
        <v>3.6976308999999998E-7</v>
      </c>
      <c r="S401" s="146">
        <v>1.2158665000000001E-3</v>
      </c>
      <c r="T401" s="188">
        <v>1.1876504E-7</v>
      </c>
      <c r="U401" s="188">
        <v>4.8057281E-2</v>
      </c>
      <c r="V401" s="188">
        <v>5.8417498E-9</v>
      </c>
      <c r="W401" s="188">
        <v>2.1954002000000001E-10</v>
      </c>
      <c r="X401" s="146">
        <v>2.0247994000000002E-15</v>
      </c>
      <c r="Z401" s="157">
        <f t="shared" si="93"/>
        <v>2.7743719333333337</v>
      </c>
      <c r="AB401" s="131">
        <f t="shared" si="94"/>
        <v>0.41615579000000003</v>
      </c>
      <c r="AC401" s="131">
        <f t="shared" si="95"/>
        <v>3.0101960014664E-2</v>
      </c>
      <c r="AD401" s="131">
        <f t="shared" si="96"/>
        <v>2.0301019782630023E-2</v>
      </c>
      <c r="AE401" s="131">
        <f t="shared" si="97"/>
        <v>2.0301144169879801E-2</v>
      </c>
      <c r="AF401" s="131">
        <f t="shared" si="98"/>
        <v>4.9273147500002029E-2</v>
      </c>
      <c r="AH401">
        <v>29.277524</v>
      </c>
      <c r="AI401" s="71">
        <v>17.312239999999999</v>
      </c>
      <c r="AJ401" s="71">
        <v>6.6579516999999999</v>
      </c>
      <c r="AK401" s="71">
        <v>0</v>
      </c>
      <c r="AL401" s="71">
        <v>1.2751393</v>
      </c>
      <c r="AM401" s="71">
        <v>2.6998148</v>
      </c>
      <c r="AN401" s="71">
        <v>1.3323788000000001</v>
      </c>
      <c r="AP401" s="129">
        <v>4.9357230000000002E-2</v>
      </c>
      <c r="AQ401" s="129">
        <v>4.6642853999999997E-2</v>
      </c>
      <c r="AR401" s="129">
        <v>2.1778716999999999E-3</v>
      </c>
      <c r="AS401" s="129">
        <v>5.3650425999999998E-4</v>
      </c>
      <c r="AT401" s="172">
        <f t="shared" si="90"/>
        <v>1.394499474474775E-6</v>
      </c>
      <c r="AU401" s="172">
        <f t="shared" si="91"/>
        <v>4.0450870604928527E-9</v>
      </c>
      <c r="AV401" s="185">
        <f t="shared" si="92"/>
        <v>3.1937875776999997E-2</v>
      </c>
      <c r="AW401" s="121">
        <v>1.3004315E-6</v>
      </c>
      <c r="AX401" s="121">
        <v>3.9237156999999996E-9</v>
      </c>
      <c r="AY401" s="121">
        <v>1.0720152E-13</v>
      </c>
      <c r="AZ401" s="121">
        <v>2.8608421999999999E-16</v>
      </c>
      <c r="BA401" s="121">
        <v>0</v>
      </c>
      <c r="BB401" s="121">
        <v>9.6502670000000006E-11</v>
      </c>
      <c r="BC401" s="121">
        <v>9.3971391000000004E-8</v>
      </c>
      <c r="BD401" s="121">
        <v>2.2006537000000001E-11</v>
      </c>
      <c r="BE401" s="121">
        <v>9.9257564000000004E-11</v>
      </c>
      <c r="BF401" s="121">
        <v>3.2687685999999999E-18</v>
      </c>
      <c r="BG401" s="121">
        <v>4.8549473999999998E-20</v>
      </c>
      <c r="BH401" s="121">
        <v>4.0692782000000002E-17</v>
      </c>
      <c r="BI401" s="121">
        <v>1.1733311999999999E-17</v>
      </c>
      <c r="BJ401" s="121">
        <v>2.2294374E-18</v>
      </c>
      <c r="BK401" s="121">
        <v>8.9608400000000007E-15</v>
      </c>
      <c r="BL401" s="121">
        <v>7.1557851000000002E-14</v>
      </c>
      <c r="BM401" s="121">
        <v>2.7354028999999999E-24</v>
      </c>
      <c r="BN401" s="121">
        <v>6.3540777000000004E-5</v>
      </c>
      <c r="BO401" s="121">
        <v>3.1874334999999997E-2</v>
      </c>
      <c r="BP401" s="121">
        <v>0</v>
      </c>
      <c r="BQ401" s="121">
        <v>0</v>
      </c>
      <c r="BR401" s="121">
        <v>0</v>
      </c>
      <c r="BT401" s="71">
        <v>1.1229467E-4</v>
      </c>
      <c r="BU401" s="71">
        <v>1.6129503999999999E-6</v>
      </c>
      <c r="BV401" s="71">
        <v>7.7356850999999997E-5</v>
      </c>
      <c r="BW401" s="71">
        <v>4.0827499999999998E-9</v>
      </c>
      <c r="BX401" s="71">
        <v>2.5065643999999999E-6</v>
      </c>
      <c r="BY401" s="71">
        <v>5.8883256999999998E-12</v>
      </c>
      <c r="BZ401" s="71">
        <v>8.0333816000000004E-14</v>
      </c>
      <c r="CA401" s="71">
        <v>8.8683534000000002E-12</v>
      </c>
      <c r="CB401" s="71">
        <v>8.7389713000000004E-11</v>
      </c>
      <c r="CC401" s="71">
        <v>1.2382263000000001E-8</v>
      </c>
      <c r="CD401" s="71">
        <v>0</v>
      </c>
      <c r="CE401" s="71">
        <v>6.0489944999999998E-21</v>
      </c>
      <c r="CF401" s="71">
        <v>4.9528930999999997E-17</v>
      </c>
      <c r="CG401" s="71">
        <v>1.7265949E-6</v>
      </c>
      <c r="CH401" s="71">
        <v>2.9075143E-5</v>
      </c>
      <c r="CI401" s="71">
        <v>2.3898459E-12</v>
      </c>
      <c r="CJ401" s="71">
        <v>0</v>
      </c>
      <c r="CL401" s="186">
        <v>4.1921963E-17</v>
      </c>
      <c r="CM401" s="186">
        <v>2.7743718999999998</v>
      </c>
      <c r="CN401" s="187">
        <v>2.4400404999999999E-7</v>
      </c>
      <c r="CO401" s="186">
        <v>1.1035585000000001E-3</v>
      </c>
      <c r="CP401" s="186">
        <v>1.9240764E-14</v>
      </c>
      <c r="CQ401" s="186">
        <v>2.2453872E-12</v>
      </c>
      <c r="CR401" s="186">
        <v>1.0025729000000001E-4</v>
      </c>
      <c r="CS401" s="186">
        <v>6.5405911E-6</v>
      </c>
      <c r="CT401" s="186">
        <v>2.1901974999999999E-12</v>
      </c>
      <c r="CU401" s="186">
        <v>2.0713977999999998E-9</v>
      </c>
      <c r="CW401" s="84"/>
      <c r="CX401" s="165"/>
    </row>
    <row r="402" spans="1:102" ht="14.4">
      <c r="A402" t="s">
        <v>4145</v>
      </c>
      <c r="B402" s="92" t="s">
        <v>1036</v>
      </c>
      <c r="C402" s="126" t="str">
        <f t="shared" ref="C402:C404" si="146">MID(A402,1,12)</f>
        <v>A.050.06.211</v>
      </c>
      <c r="D402" s="11" t="s">
        <v>2059</v>
      </c>
      <c r="E402" s="130" t="s">
        <v>2759</v>
      </c>
      <c r="F402" s="128" t="str">
        <f t="shared" si="89"/>
        <v>IC die (not packaged) N2_BSP HPC per cm2</v>
      </c>
      <c r="G402" s="131">
        <f t="shared" ref="G402:G404" si="147">H402+I402+J402+K402</f>
        <v>0.50911453084099589</v>
      </c>
      <c r="H402" s="183">
        <f t="shared" ref="H402:H404" si="148">N402+O402+P402+Q402</f>
        <v>1.0088762851574E-2</v>
      </c>
      <c r="I402" s="183">
        <f t="shared" ref="I402:I404" si="149">L402+M402+R402+V402+T402</f>
        <v>2.0897411969879803E-2</v>
      </c>
      <c r="J402" s="184">
        <f t="shared" ref="J402:J404" si="150">S402+U402+W402+X402</f>
        <v>5.0714566019542044E-2</v>
      </c>
      <c r="K402" s="183">
        <v>0.42741379000000002</v>
      </c>
      <c r="L402" s="146">
        <v>1.1384104000000001E-2</v>
      </c>
      <c r="M402" s="146">
        <v>9.5128135999999995E-3</v>
      </c>
      <c r="N402" s="146">
        <v>8.7338572999999999E-3</v>
      </c>
      <c r="O402" s="146">
        <v>1.3547718999999999E-3</v>
      </c>
      <c r="P402" s="188">
        <v>6.2248695999999999E-8</v>
      </c>
      <c r="Q402" s="188">
        <v>7.1402878000000002E-8</v>
      </c>
      <c r="R402" s="188">
        <v>3.6976308999999998E-7</v>
      </c>
      <c r="S402" s="146">
        <v>1.2453458E-3</v>
      </c>
      <c r="T402" s="188">
        <v>1.1876504E-7</v>
      </c>
      <c r="U402" s="188">
        <v>4.9469220000000001E-2</v>
      </c>
      <c r="V402" s="188">
        <v>5.8417498E-9</v>
      </c>
      <c r="W402" s="188">
        <v>2.1954002000000001E-10</v>
      </c>
      <c r="X402" s="146">
        <v>2.0247994000000002E-15</v>
      </c>
      <c r="Z402" s="157">
        <f t="shared" si="93"/>
        <v>2.8494252666666671</v>
      </c>
      <c r="AB402" s="131">
        <f t="shared" ref="AB402:AB404" si="151">K402</f>
        <v>0.42741379000000002</v>
      </c>
      <c r="AC402" s="131">
        <f t="shared" ref="AC402:AC404" si="152">L402+M402+N402+O402+P402+Q402+R402</f>
        <v>3.0986050214664003E-2</v>
      </c>
      <c r="AD402" s="131">
        <f t="shared" ref="AD402:AD404" si="153">L402+M402+R402+W402</f>
        <v>2.0897287582630025E-2</v>
      </c>
      <c r="AE402" s="131">
        <f t="shared" ref="AE402:AE404" si="154">V402+L402+M402+R402+T402</f>
        <v>2.0897411969879803E-2</v>
      </c>
      <c r="AF402" s="131">
        <f t="shared" ref="AF402:AF404" si="155">S402+U402+X402</f>
        <v>5.0714565800002026E-2</v>
      </c>
      <c r="AH402">
        <v>30.137436999999998</v>
      </c>
      <c r="AI402" s="71">
        <v>17.820599000000001</v>
      </c>
      <c r="AJ402" s="71">
        <v>6.8535691999999999</v>
      </c>
      <c r="AK402" s="71">
        <v>0</v>
      </c>
      <c r="AL402" s="71">
        <v>1.3126046</v>
      </c>
      <c r="AM402" s="71">
        <v>2.7791386</v>
      </c>
      <c r="AN402" s="71">
        <v>1.3715253999999999</v>
      </c>
      <c r="AP402" s="129">
        <v>5.0702450000000003E-2</v>
      </c>
      <c r="AQ402" s="129">
        <v>4.7913239000000003E-2</v>
      </c>
      <c r="AR402" s="129">
        <v>2.2369676000000001E-3</v>
      </c>
      <c r="AS402" s="129">
        <v>5.5224242000000005E-4</v>
      </c>
      <c r="AT402" s="172"/>
      <c r="AU402" s="172"/>
      <c r="AV402" s="185"/>
      <c r="AW402" s="121">
        <v>1.0929097E-6</v>
      </c>
      <c r="AX402" s="121">
        <v>3.2975724000000002E-9</v>
      </c>
      <c r="AY402" s="121">
        <v>9.0094386999999997E-14</v>
      </c>
      <c r="AZ402" s="121">
        <v>2.8608421999999999E-16</v>
      </c>
      <c r="BA402" s="121">
        <v>0</v>
      </c>
      <c r="BB402" s="121">
        <v>8.1145227000000003E-11</v>
      </c>
      <c r="BC402" s="121">
        <v>7.9007523000000005E-8</v>
      </c>
      <c r="BD402" s="121">
        <v>1.8504290999999999E-11</v>
      </c>
      <c r="BE402" s="121">
        <v>8.3451386000000005E-11</v>
      </c>
      <c r="BF402" s="121">
        <v>3.2687685999999999E-18</v>
      </c>
      <c r="BG402" s="121">
        <v>4.8549473999999998E-20</v>
      </c>
      <c r="BH402" s="121">
        <v>4.0692782000000002E-17</v>
      </c>
      <c r="BI402" s="121">
        <v>1.1733311999999999E-17</v>
      </c>
      <c r="BJ402" s="121">
        <v>2.2294374E-18</v>
      </c>
      <c r="BK402" s="121">
        <v>8.9608400000000007E-15</v>
      </c>
      <c r="BL402" s="121">
        <v>7.1557851000000002E-14</v>
      </c>
      <c r="BM402" s="121">
        <v>2.7354028999999999E-24</v>
      </c>
      <c r="BN402" s="121">
        <v>5.6257692E-5</v>
      </c>
      <c r="BO402" s="121">
        <v>2.6811904000000001E-2</v>
      </c>
      <c r="BP402" s="121">
        <v>0</v>
      </c>
      <c r="BQ402" s="121">
        <v>0</v>
      </c>
      <c r="BR402" s="121">
        <v>0</v>
      </c>
      <c r="BT402" s="71">
        <v>1.1541345000000001E-4</v>
      </c>
      <c r="BU402" s="71">
        <v>1.6603297999999999E-6</v>
      </c>
      <c r="BV402" s="71">
        <v>7.9449537E-5</v>
      </c>
      <c r="BW402" s="71">
        <v>4.2013774000000002E-9</v>
      </c>
      <c r="BX402" s="71">
        <v>2.5801879E-6</v>
      </c>
      <c r="BY402" s="71">
        <v>5.8883256999999998E-12</v>
      </c>
      <c r="BZ402" s="71">
        <v>8.0333816000000004E-14</v>
      </c>
      <c r="CA402" s="71">
        <v>8.8683534000000002E-12</v>
      </c>
      <c r="CB402" s="71">
        <v>8.7389713000000004E-11</v>
      </c>
      <c r="CC402" s="71">
        <v>1.2744138000000001E-8</v>
      </c>
      <c r="CD402" s="71">
        <v>0</v>
      </c>
      <c r="CE402" s="71">
        <v>6.0489944999999998E-21</v>
      </c>
      <c r="CF402" s="71">
        <v>4.9528930999999997E-17</v>
      </c>
      <c r="CG402" s="71">
        <v>1.7773009999999999E-6</v>
      </c>
      <c r="CH402" s="71">
        <v>2.9929045000000001E-5</v>
      </c>
      <c r="CI402" s="71">
        <v>2.4272294E-12</v>
      </c>
      <c r="CJ402" s="71">
        <v>0</v>
      </c>
      <c r="CL402" s="186">
        <v>4.1921963E-17</v>
      </c>
      <c r="CM402" s="186">
        <v>2.8494253</v>
      </c>
      <c r="CN402" s="187">
        <v>2.4400404999999999E-7</v>
      </c>
      <c r="CO402" s="186">
        <v>1.1359747999999999E-3</v>
      </c>
      <c r="CP402" s="186">
        <v>1.9240764E-14</v>
      </c>
      <c r="CQ402" s="186">
        <v>2.2453872E-12</v>
      </c>
      <c r="CR402" s="186">
        <v>1.0320214E-4</v>
      </c>
      <c r="CS402" s="186">
        <v>6.5405911E-6</v>
      </c>
      <c r="CT402" s="186">
        <v>2.1901974999999999E-12</v>
      </c>
      <c r="CU402" s="186">
        <v>2.0713977999999998E-9</v>
      </c>
      <c r="CW402" s="84"/>
      <c r="CX402" s="165"/>
    </row>
    <row r="403" spans="1:102" ht="14.4">
      <c r="A403" t="s">
        <v>4146</v>
      </c>
      <c r="B403" s="92" t="s">
        <v>1036</v>
      </c>
      <c r="C403" s="126" t="str">
        <f t="shared" si="146"/>
        <v>A.050.06.251</v>
      </c>
      <c r="D403" s="11" t="s">
        <v>2059</v>
      </c>
      <c r="E403" s="130" t="s">
        <v>2759</v>
      </c>
      <c r="F403" s="128" t="str">
        <f t="shared" si="89"/>
        <v>IC die (not packaged) A5_HPC per cm2</v>
      </c>
      <c r="G403" s="131">
        <f t="shared" si="147"/>
        <v>0.62686534684166495</v>
      </c>
      <c r="H403" s="183">
        <f t="shared" si="148"/>
        <v>1.3911522063109999E-2</v>
      </c>
      <c r="I403" s="183">
        <f t="shared" si="149"/>
        <v>2.8794955749038002E-2</v>
      </c>
      <c r="J403" s="184">
        <f t="shared" si="150"/>
        <v>7.1251649029516959E-2</v>
      </c>
      <c r="K403" s="183">
        <v>0.51290722</v>
      </c>
      <c r="L403" s="146">
        <v>1.5677554E-2</v>
      </c>
      <c r="M403" s="146">
        <v>1.3113282E-2</v>
      </c>
      <c r="N403" s="146">
        <v>1.2042399000000001E-2</v>
      </c>
      <c r="O403" s="146">
        <v>1.8680093E-3</v>
      </c>
      <c r="P403" s="188">
        <v>5.1873912999999997E-7</v>
      </c>
      <c r="Q403" s="188">
        <v>5.9502397999999998E-7</v>
      </c>
      <c r="R403" s="188">
        <v>3.0813591000000001E-6</v>
      </c>
      <c r="S403" s="146">
        <v>3.1918011999999998E-3</v>
      </c>
      <c r="T403" s="188">
        <v>9.8970869E-7</v>
      </c>
      <c r="U403" s="188">
        <v>6.8059845999999993E-2</v>
      </c>
      <c r="V403" s="188">
        <v>4.8681247999999997E-8</v>
      </c>
      <c r="W403" s="188">
        <v>1.8295001E-9</v>
      </c>
      <c r="X403" s="146">
        <v>1.6873327999999999E-14</v>
      </c>
      <c r="Z403" s="157">
        <f t="shared" si="93"/>
        <v>3.4193814666666666</v>
      </c>
      <c r="AB403" s="131">
        <f t="shared" si="151"/>
        <v>0.51290722</v>
      </c>
      <c r="AC403" s="131">
        <f t="shared" si="152"/>
        <v>4.2705439422210001E-2</v>
      </c>
      <c r="AD403" s="131">
        <f t="shared" si="153"/>
        <v>2.8793919188600102E-2</v>
      </c>
      <c r="AE403" s="131">
        <f t="shared" si="154"/>
        <v>2.8794955749037999E-2</v>
      </c>
      <c r="AF403" s="131">
        <f t="shared" si="155"/>
        <v>7.1251647200016865E-2</v>
      </c>
      <c r="AH403">
        <v>41.527132999999999</v>
      </c>
      <c r="AI403" s="71">
        <v>24.583796</v>
      </c>
      <c r="AJ403" s="71">
        <v>9.4280574999999995</v>
      </c>
      <c r="AK403" s="71">
        <v>0</v>
      </c>
      <c r="AL403" s="71">
        <v>1.8055625</v>
      </c>
      <c r="AM403" s="71">
        <v>3.8229936000000002</v>
      </c>
      <c r="AN403" s="71">
        <v>1.8867231</v>
      </c>
      <c r="AP403" s="129">
        <v>6.1635943999999998E-2</v>
      </c>
      <c r="AQ403" s="129">
        <v>5.8171827000000002E-2</v>
      </c>
      <c r="AR403" s="129">
        <v>2.6985345E-3</v>
      </c>
      <c r="AS403" s="129">
        <v>7.6558265000000001E-4</v>
      </c>
      <c r="AT403" s="172"/>
      <c r="AU403" s="172"/>
      <c r="AV403" s="185"/>
      <c r="AW403" s="121">
        <v>9.8664875000000003E-7</v>
      </c>
      <c r="AX403" s="121">
        <v>2.9769574E-9</v>
      </c>
      <c r="AY403" s="121">
        <v>8.1334729999999999E-14</v>
      </c>
      <c r="AZ403" s="121">
        <v>2.8608421999999999E-16</v>
      </c>
      <c r="BA403" s="121">
        <v>0</v>
      </c>
      <c r="BB403" s="121">
        <v>8.0477512000000001E-11</v>
      </c>
      <c r="BC403" s="121">
        <v>7.8356920000000006E-8</v>
      </c>
      <c r="BD403" s="121">
        <v>1.835202E-11</v>
      </c>
      <c r="BE403" s="121">
        <v>8.2764160000000004E-11</v>
      </c>
      <c r="BF403" s="121">
        <v>3.2687685999999999E-18</v>
      </c>
      <c r="BG403" s="121">
        <v>4.8549473999999998E-20</v>
      </c>
      <c r="BH403" s="121">
        <v>4.0692782000000002E-17</v>
      </c>
      <c r="BI403" s="121">
        <v>1.1733311999999999E-17</v>
      </c>
      <c r="BJ403" s="121">
        <v>2.2294374E-18</v>
      </c>
      <c r="BK403" s="121">
        <v>8.9608400000000007E-15</v>
      </c>
      <c r="BL403" s="121">
        <v>7.1557851000000002E-14</v>
      </c>
      <c r="BM403" s="121">
        <v>2.7354028999999999E-24</v>
      </c>
      <c r="BN403" s="121">
        <v>5.5941035999999997E-5</v>
      </c>
      <c r="BO403" s="121">
        <v>2.6591798999999999E-2</v>
      </c>
      <c r="BP403" s="121">
        <v>0</v>
      </c>
      <c r="BQ403" s="121">
        <v>0</v>
      </c>
      <c r="BR403" s="121">
        <v>0</v>
      </c>
      <c r="BT403" s="71">
        <v>1.4491379999999999E-4</v>
      </c>
      <c r="BU403" s="71">
        <v>2.2865685999999999E-6</v>
      </c>
      <c r="BV403" s="71">
        <v>9.5341428000000005E-5</v>
      </c>
      <c r="BW403" s="71">
        <v>6.0940650999999999E-9</v>
      </c>
      <c r="BX403" s="71">
        <v>3.5546076999999998E-6</v>
      </c>
      <c r="BY403" s="71">
        <v>4.9069381000000003E-11</v>
      </c>
      <c r="BZ403" s="71">
        <v>6.6944847000000003E-13</v>
      </c>
      <c r="CA403" s="71">
        <v>7.3902944999999999E-11</v>
      </c>
      <c r="CB403" s="71">
        <v>7.2824761000000005E-10</v>
      </c>
      <c r="CC403" s="71">
        <v>1.7988090000000001E-8</v>
      </c>
      <c r="CD403" s="71">
        <v>0</v>
      </c>
      <c r="CE403" s="71">
        <v>5.0408287999999999E-20</v>
      </c>
      <c r="CF403" s="71">
        <v>4.1274108999999998E-16</v>
      </c>
      <c r="CG403" s="71">
        <v>2.4503939000000002E-6</v>
      </c>
      <c r="CH403" s="71">
        <v>4.1255854E-5</v>
      </c>
      <c r="CI403" s="71">
        <v>1.1114069000000001E-11</v>
      </c>
      <c r="CJ403" s="71">
        <v>0</v>
      </c>
      <c r="CL403" s="186">
        <v>3.4934969E-16</v>
      </c>
      <c r="CM403" s="186">
        <v>3.4193813999999998</v>
      </c>
      <c r="CN403" s="187">
        <v>2.0333671E-6</v>
      </c>
      <c r="CO403" s="186">
        <v>1.5644481E-3</v>
      </c>
      <c r="CP403" s="186">
        <v>1.603397E-13</v>
      </c>
      <c r="CQ403" s="186">
        <v>1.8711560000000002E-11</v>
      </c>
      <c r="CR403" s="186">
        <v>1.4216091999999999E-4</v>
      </c>
      <c r="CS403" s="186">
        <v>5.4504925999999998E-5</v>
      </c>
      <c r="CT403" s="186">
        <v>1.8251645999999999E-11</v>
      </c>
      <c r="CU403" s="186">
        <v>1.7261648E-8</v>
      </c>
      <c r="CW403" s="84"/>
      <c r="CX403" s="165"/>
    </row>
    <row r="404" spans="1:102" ht="14.4">
      <c r="A404" t="s">
        <v>4147</v>
      </c>
      <c r="B404" s="92" t="s">
        <v>1036</v>
      </c>
      <c r="C404" s="126" t="str">
        <f t="shared" si="146"/>
        <v>A.050.06.252</v>
      </c>
      <c r="D404" s="11" t="s">
        <v>2059</v>
      </c>
      <c r="E404" s="130" t="s">
        <v>2759</v>
      </c>
      <c r="F404" s="128" t="str">
        <f t="shared" si="89"/>
        <v>IC die (not packaged) A3_HPC per cm2</v>
      </c>
      <c r="G404" s="131">
        <f t="shared" si="147"/>
        <v>0.65884978895311685</v>
      </c>
      <c r="H404" s="183">
        <f t="shared" si="148"/>
        <v>1.492306138856E-2</v>
      </c>
      <c r="I404" s="183">
        <f t="shared" si="149"/>
        <v>3.0889684074056002E-2</v>
      </c>
      <c r="J404" s="184">
        <f t="shared" si="150"/>
        <v>7.6370203490500929E-2</v>
      </c>
      <c r="K404" s="183">
        <v>0.53666683999999998</v>
      </c>
      <c r="L404" s="146">
        <v>1.6818455999999999E-2</v>
      </c>
      <c r="M404" s="146">
        <v>1.4066970999999999E-2</v>
      </c>
      <c r="N404" s="146">
        <v>1.2918069000000001E-2</v>
      </c>
      <c r="O404" s="146">
        <v>2.0038414999999999E-3</v>
      </c>
      <c r="P404" s="188">
        <v>5.3603044000000002E-7</v>
      </c>
      <c r="Q404" s="188">
        <v>6.1485812000000005E-7</v>
      </c>
      <c r="R404" s="188">
        <v>3.1840710999999999E-6</v>
      </c>
      <c r="S404" s="146">
        <v>3.3543036000000001E-3</v>
      </c>
      <c r="T404" s="188">
        <v>1.0226989999999999E-6</v>
      </c>
      <c r="U404" s="188">
        <v>7.3015897999999996E-2</v>
      </c>
      <c r="V404" s="188">
        <v>5.0303955999999998E-8</v>
      </c>
      <c r="W404" s="188">
        <v>1.8904835000000002E-9</v>
      </c>
      <c r="X404" s="146">
        <v>1.7435773E-14</v>
      </c>
      <c r="Z404" s="157">
        <f t="shared" si="93"/>
        <v>3.5777789333333332</v>
      </c>
      <c r="AB404" s="131">
        <f t="shared" si="151"/>
        <v>0.53666683999999998</v>
      </c>
      <c r="AC404" s="131">
        <f t="shared" si="152"/>
        <v>4.5811672459659995E-2</v>
      </c>
      <c r="AD404" s="131">
        <f t="shared" si="153"/>
        <v>3.08886129615835E-2</v>
      </c>
      <c r="AE404" s="131">
        <f t="shared" si="154"/>
        <v>3.0889684074056002E-2</v>
      </c>
      <c r="AF404" s="131">
        <f t="shared" si="155"/>
        <v>7.6370201600017423E-2</v>
      </c>
      <c r="AH404">
        <v>44.548071999999998</v>
      </c>
      <c r="AI404" s="71">
        <v>26.370835</v>
      </c>
      <c r="AJ404" s="71">
        <v>10.114651</v>
      </c>
      <c r="AK404" s="71">
        <v>0</v>
      </c>
      <c r="AL404" s="71">
        <v>1.937057</v>
      </c>
      <c r="AM404" s="71">
        <v>4.1014062999999998</v>
      </c>
      <c r="AN404" s="71">
        <v>2.0241231000000002</v>
      </c>
      <c r="AP404" s="129">
        <v>6.4652694999999996E-2</v>
      </c>
      <c r="AQ404" s="129">
        <v>6.1005201000000002E-2</v>
      </c>
      <c r="AR404" s="129">
        <v>2.8264369000000002E-3</v>
      </c>
      <c r="AS404" s="129">
        <v>8.2105703000000003E-4</v>
      </c>
      <c r="AT404" s="172"/>
      <c r="AU404" s="172"/>
      <c r="AV404" s="185"/>
      <c r="AW404" s="121">
        <v>1.0134717E-6</v>
      </c>
      <c r="AX404" s="121">
        <v>3.0578887000000001E-9</v>
      </c>
      <c r="AY404" s="121">
        <v>8.3545888999999997E-14</v>
      </c>
      <c r="AZ404" s="121">
        <v>2.8608421999999999E-16</v>
      </c>
      <c r="BA404" s="121">
        <v>0</v>
      </c>
      <c r="BB404" s="121">
        <v>6.8458643999999995E-11</v>
      </c>
      <c r="BC404" s="121">
        <v>6.6646066000000001E-8</v>
      </c>
      <c r="BD404" s="121">
        <v>1.5611130999999999E-11</v>
      </c>
      <c r="BE404" s="121">
        <v>7.0394107999999995E-11</v>
      </c>
      <c r="BF404" s="121">
        <v>3.2687685999999999E-18</v>
      </c>
      <c r="BG404" s="121">
        <v>4.8549473999999998E-20</v>
      </c>
      <c r="BH404" s="121">
        <v>4.0692782000000002E-17</v>
      </c>
      <c r="BI404" s="121">
        <v>1.1733311999999999E-17</v>
      </c>
      <c r="BJ404" s="121">
        <v>2.2294374E-18</v>
      </c>
      <c r="BK404" s="121">
        <v>8.9608400000000007E-15</v>
      </c>
      <c r="BL404" s="121">
        <v>7.1557851000000002E-14</v>
      </c>
      <c r="BM404" s="121">
        <v>2.7354028999999999E-24</v>
      </c>
      <c r="BN404" s="121">
        <v>5.0241229000000002E-5</v>
      </c>
      <c r="BO404" s="121">
        <v>2.2629896E-2</v>
      </c>
      <c r="BP404" s="121">
        <v>0</v>
      </c>
      <c r="BQ404" s="121">
        <v>0</v>
      </c>
      <c r="BR404" s="121">
        <v>0</v>
      </c>
      <c r="BT404" s="71">
        <v>1.5293575E-4</v>
      </c>
      <c r="BU404" s="71">
        <v>2.4529663000000002E-6</v>
      </c>
      <c r="BV404" s="71">
        <v>9.9757970999999997E-5</v>
      </c>
      <c r="BW404" s="71">
        <v>6.5229882000000003E-9</v>
      </c>
      <c r="BX404" s="71">
        <v>3.8132247E-6</v>
      </c>
      <c r="BY404" s="71">
        <v>5.0705026999999997E-11</v>
      </c>
      <c r="BZ404" s="71">
        <v>6.9176341999999999E-13</v>
      </c>
      <c r="CA404" s="71">
        <v>7.6366376999999999E-11</v>
      </c>
      <c r="CB404" s="71">
        <v>7.5252253E-10</v>
      </c>
      <c r="CC404" s="71">
        <v>1.9276461999999998E-8</v>
      </c>
      <c r="CD404" s="71">
        <v>0</v>
      </c>
      <c r="CE404" s="71">
        <v>5.2088563999999999E-20</v>
      </c>
      <c r="CF404" s="71">
        <v>4.2649912999999999E-16</v>
      </c>
      <c r="CG404" s="71">
        <v>2.6285842E-6</v>
      </c>
      <c r="CH404" s="71">
        <v>4.4256309000000003E-5</v>
      </c>
      <c r="CI404" s="71">
        <v>1.1555691000000001E-11</v>
      </c>
      <c r="CJ404" s="71">
        <v>0</v>
      </c>
      <c r="CL404" s="186">
        <v>3.6099468000000002E-16</v>
      </c>
      <c r="CM404" s="186">
        <v>3.577779</v>
      </c>
      <c r="CN404" s="187">
        <v>2.1011460000000001E-6</v>
      </c>
      <c r="CO404" s="186">
        <v>1.6782953999999999E-3</v>
      </c>
      <c r="CP404" s="186">
        <v>1.6568434999999999E-13</v>
      </c>
      <c r="CQ404" s="186">
        <v>1.9335279E-11</v>
      </c>
      <c r="CR404" s="186">
        <v>1.5250465999999999E-4</v>
      </c>
      <c r="CS404" s="186">
        <v>5.6321756E-5</v>
      </c>
      <c r="CT404" s="186">
        <v>1.8860034E-11</v>
      </c>
      <c r="CU404" s="186">
        <v>1.7837037000000001E-8</v>
      </c>
      <c r="CW404" s="84"/>
      <c r="CX404" s="165"/>
    </row>
    <row r="405" spans="1:102" ht="14.4">
      <c r="A405" t="s">
        <v>2013</v>
      </c>
      <c r="B405" s="92" t="s">
        <v>1036</v>
      </c>
      <c r="C405" s="126" t="str">
        <f t="shared" si="88"/>
        <v>A.050.06.301</v>
      </c>
      <c r="D405" s="11" t="s">
        <v>2059</v>
      </c>
      <c r="E405" s="125" t="s">
        <v>877</v>
      </c>
      <c r="F405" s="128" t="str">
        <f t="shared" si="89"/>
        <v>PCB = Printed Circuit Board (empty)</v>
      </c>
      <c r="G405" s="131">
        <f t="shared" si="99"/>
        <v>7.3176739466570861</v>
      </c>
      <c r="H405" s="183">
        <f t="shared" si="100"/>
        <v>0.33085191799999997</v>
      </c>
      <c r="I405" s="183">
        <f t="shared" si="101"/>
        <v>1.2255114693859999</v>
      </c>
      <c r="J405" s="184">
        <f t="shared" si="102"/>
        <v>4.116182359271086</v>
      </c>
      <c r="K405" s="183">
        <v>1.6451282</v>
      </c>
      <c r="L405" s="146">
        <v>0.41928094999999999</v>
      </c>
      <c r="M405" s="146">
        <v>0.31681746</v>
      </c>
      <c r="N405" s="146">
        <v>0.18928655999999999</v>
      </c>
      <c r="O405" s="146">
        <v>3.4740174999999998E-2</v>
      </c>
      <c r="P405" s="188">
        <v>1.3027949E-2</v>
      </c>
      <c r="Q405" s="188">
        <v>9.3797233999999993E-2</v>
      </c>
      <c r="R405" s="188">
        <v>0.21438108</v>
      </c>
      <c r="S405" s="146">
        <v>3.9787566999999999</v>
      </c>
      <c r="T405" s="188">
        <v>0.27500492999999998</v>
      </c>
      <c r="U405" s="188">
        <v>0.13741846999999999</v>
      </c>
      <c r="V405" s="188">
        <v>2.7049386000000001E-5</v>
      </c>
      <c r="W405" s="188">
        <v>7.1892670999999996E-6</v>
      </c>
      <c r="X405" s="146">
        <v>3.9864032000000003E-12</v>
      </c>
      <c r="Z405" s="157">
        <f t="shared" si="93"/>
        <v>10.967521333333334</v>
      </c>
      <c r="AB405" s="131">
        <f t="shared" si="94"/>
        <v>1.6451282</v>
      </c>
      <c r="AC405" s="131">
        <f t="shared" si="95"/>
        <v>1.2813314080000002</v>
      </c>
      <c r="AD405" s="131">
        <f t="shared" si="96"/>
        <v>0.95048667926709995</v>
      </c>
      <c r="AE405" s="131">
        <f t="shared" si="97"/>
        <v>1.2255114693860001</v>
      </c>
      <c r="AF405" s="131">
        <f t="shared" si="98"/>
        <v>4.1161751700039861</v>
      </c>
      <c r="AH405">
        <v>182.42121</v>
      </c>
      <c r="AI405" s="71">
        <v>144.71615</v>
      </c>
      <c r="AJ405" s="71">
        <v>18.370315000000002</v>
      </c>
      <c r="AK405" s="71">
        <v>0</v>
      </c>
      <c r="AL405" s="71">
        <v>3.0127217000000002</v>
      </c>
      <c r="AM405" s="71">
        <v>9.0248334999999997</v>
      </c>
      <c r="AN405" s="71">
        <v>7.2971924000000001</v>
      </c>
      <c r="AP405" s="129">
        <v>0.55810957000000005</v>
      </c>
      <c r="AQ405" s="129">
        <v>0.53596394000000003</v>
      </c>
      <c r="AR405" s="129">
        <v>1.3274756E-2</v>
      </c>
      <c r="AS405" s="129">
        <v>8.8708720999999997E-3</v>
      </c>
      <c r="AT405" s="172">
        <f t="shared" si="90"/>
        <v>3.2132130705729995E-5</v>
      </c>
      <c r="AU405" s="172">
        <f t="shared" si="91"/>
        <v>4.9093034882690003E-8</v>
      </c>
      <c r="AV405" s="185">
        <f t="shared" si="92"/>
        <v>1.2424190800000001</v>
      </c>
      <c r="AW405" s="121">
        <v>1.0192742E-5</v>
      </c>
      <c r="AX405" s="121">
        <v>3.0754222000000003E-8</v>
      </c>
      <c r="AY405" s="121">
        <v>8.4023096999999996E-13</v>
      </c>
      <c r="AZ405" s="121">
        <v>7.3698073000000002E-10</v>
      </c>
      <c r="BA405" s="121">
        <v>0</v>
      </c>
      <c r="BB405" s="121">
        <v>2.4319385000000001E-8</v>
      </c>
      <c r="BC405" s="121">
        <v>7.8922509999999999E-6</v>
      </c>
      <c r="BD405" s="121">
        <v>3.5202503999999998E-9</v>
      </c>
      <c r="BE405" s="121">
        <v>8.7291150000000002E-9</v>
      </c>
      <c r="BF405" s="121">
        <v>3.6444290000000001E-9</v>
      </c>
      <c r="BG405" s="121">
        <v>1.3456051999999999E-13</v>
      </c>
      <c r="BH405" s="121">
        <v>6.1839475999999998E-10</v>
      </c>
      <c r="BI405" s="121">
        <v>1.5248211000000001E-9</v>
      </c>
      <c r="BJ405" s="121">
        <v>2.9927731999999998E-10</v>
      </c>
      <c r="BK405" s="121">
        <v>8.1594534000000003E-7</v>
      </c>
      <c r="BL405" s="121">
        <v>1.3206136000000001E-5</v>
      </c>
      <c r="BM405" s="121">
        <v>1.5505111999999999E-12</v>
      </c>
      <c r="BN405" s="121">
        <v>0.21936407999999999</v>
      </c>
      <c r="BO405" s="121">
        <v>1.023055</v>
      </c>
      <c r="BP405" s="121">
        <v>0</v>
      </c>
      <c r="BQ405" s="121">
        <v>0</v>
      </c>
      <c r="BR405" s="121">
        <v>0</v>
      </c>
      <c r="BT405" s="71">
        <v>5.0593438999999999E-3</v>
      </c>
      <c r="BU405" s="71">
        <v>6.7924725999999995E-5</v>
      </c>
      <c r="BV405" s="71">
        <v>3.0580359000000003E-4</v>
      </c>
      <c r="BW405" s="71">
        <v>2.5125286999999999E-5</v>
      </c>
      <c r="BX405" s="71">
        <v>7.5620952000000002E-5</v>
      </c>
      <c r="BY405" s="71">
        <v>1.5600122E-5</v>
      </c>
      <c r="BZ405" s="71">
        <v>9.2746498999999994E-5</v>
      </c>
      <c r="CA405" s="71">
        <v>2.3147433000000002E-5</v>
      </c>
      <c r="CB405" s="71">
        <v>1.2282089E-5</v>
      </c>
      <c r="CC405" s="71">
        <v>6.4548184999999999E-5</v>
      </c>
      <c r="CD405" s="71">
        <v>0</v>
      </c>
      <c r="CE405" s="71">
        <v>3.4287577000000002E-9</v>
      </c>
      <c r="CF405" s="71">
        <v>6.1585642000000005E-8</v>
      </c>
      <c r="CG405" s="71">
        <v>3.9203579999999997E-5</v>
      </c>
      <c r="CH405" s="71">
        <v>1.9400046999999999E-4</v>
      </c>
      <c r="CI405" s="71">
        <v>4.1432760000000004E-3</v>
      </c>
      <c r="CJ405" s="71">
        <v>0</v>
      </c>
      <c r="CL405" s="186">
        <v>5.2126927999999998E-8</v>
      </c>
      <c r="CM405" s="186">
        <v>10.960307999999999</v>
      </c>
      <c r="CN405" s="187">
        <v>0.52039040999999997</v>
      </c>
      <c r="CO405" s="186">
        <v>4.9947854999999999E-2</v>
      </c>
      <c r="CP405" s="186">
        <v>3.1233355999999999E-7</v>
      </c>
      <c r="CQ405" s="186">
        <v>1.2759319E-5</v>
      </c>
      <c r="CR405" s="186">
        <v>2.6817998000000002E-3</v>
      </c>
      <c r="CS405" s="186">
        <v>619.20128999999997</v>
      </c>
      <c r="CT405" s="186">
        <v>2.4284840999999999E-3</v>
      </c>
      <c r="CU405" s="186">
        <v>5.4076258000000004E-3</v>
      </c>
      <c r="CW405" s="84"/>
      <c r="CX405" s="167"/>
    </row>
    <row r="406" spans="1:102" ht="14.4">
      <c r="A406" t="s">
        <v>2257</v>
      </c>
      <c r="B406" s="92" t="s">
        <v>1036</v>
      </c>
      <c r="C406" s="126" t="str">
        <f t="shared" si="88"/>
        <v>A.050.06.302</v>
      </c>
      <c r="D406" s="11" t="s">
        <v>2059</v>
      </c>
      <c r="E406" s="125" t="s">
        <v>878</v>
      </c>
      <c r="F406" s="128" t="str">
        <f t="shared" si="89"/>
        <v>PCB of laptop (including componenets - excluding ICs)</v>
      </c>
      <c r="G406" s="131">
        <f t="shared" si="99"/>
        <v>39.226471413717768</v>
      </c>
      <c r="H406" s="183">
        <f t="shared" si="100"/>
        <v>1.7106147620000001</v>
      </c>
      <c r="I406" s="183">
        <f t="shared" si="101"/>
        <v>12.370069983800301</v>
      </c>
      <c r="J406" s="184">
        <f t="shared" si="102"/>
        <v>20.505973767917464</v>
      </c>
      <c r="K406" s="183">
        <v>4.6398128999999999</v>
      </c>
      <c r="L406" s="146">
        <v>4.8618962000000003</v>
      </c>
      <c r="M406" s="146">
        <v>2.9463598000000002</v>
      </c>
      <c r="N406" s="146">
        <v>0.97340466999999997</v>
      </c>
      <c r="O406" s="146">
        <v>1.4513631000000001E-2</v>
      </c>
      <c r="P406" s="188">
        <v>9.7115661000000006E-2</v>
      </c>
      <c r="Q406" s="188">
        <v>0.62558080000000005</v>
      </c>
      <c r="R406" s="188">
        <v>4.4970945999999996</v>
      </c>
      <c r="S406" s="146">
        <v>20.099305000000001</v>
      </c>
      <c r="T406" s="188">
        <v>6.4709737000000003E-2</v>
      </c>
      <c r="U406" s="188">
        <v>0.40666691999999999</v>
      </c>
      <c r="V406" s="188">
        <v>9.6468003000000004E-6</v>
      </c>
      <c r="W406" s="188">
        <v>1.8420119000000001E-6</v>
      </c>
      <c r="X406" s="146">
        <v>5.9055606999999998E-9</v>
      </c>
      <c r="Z406" s="157">
        <f t="shared" si="93"/>
        <v>30.932086000000002</v>
      </c>
      <c r="AB406" s="131">
        <f t="shared" si="94"/>
        <v>4.6398128999999999</v>
      </c>
      <c r="AC406" s="131">
        <f t="shared" si="95"/>
        <v>14.015965361999999</v>
      </c>
      <c r="AD406" s="131">
        <f t="shared" si="96"/>
        <v>12.3053524420119</v>
      </c>
      <c r="AE406" s="131">
        <f t="shared" si="97"/>
        <v>12.370069983800301</v>
      </c>
      <c r="AF406" s="131">
        <f t="shared" si="98"/>
        <v>20.505971925905563</v>
      </c>
      <c r="AH406">
        <v>150.76635999999999</v>
      </c>
      <c r="AI406" s="71">
        <v>93.821528999999998</v>
      </c>
      <c r="AJ406" s="71">
        <v>50.770311999999997</v>
      </c>
      <c r="AK406" s="71">
        <v>0</v>
      </c>
      <c r="AL406" s="71">
        <v>0.73094762000000002</v>
      </c>
      <c r="AM406" s="71">
        <v>3.1036438</v>
      </c>
      <c r="AN406" s="71">
        <v>2.3399326999999999</v>
      </c>
      <c r="AP406" s="129">
        <v>5.5580373999999999</v>
      </c>
      <c r="AQ406" s="129">
        <v>5.4592438000000003</v>
      </c>
      <c r="AR406" s="129">
        <v>8.7758324999999998E-2</v>
      </c>
      <c r="AS406" s="129">
        <v>1.1035315E-2</v>
      </c>
      <c r="AT406" s="172">
        <f t="shared" si="90"/>
        <v>3.2729278951681003E-4</v>
      </c>
      <c r="AU406" s="172">
        <f t="shared" si="91"/>
        <v>3.2455001978982995E-7</v>
      </c>
      <c r="AV406" s="185">
        <f t="shared" si="92"/>
        <v>1.54556238</v>
      </c>
      <c r="AW406" s="121">
        <v>2.8713806999999999E-5</v>
      </c>
      <c r="AX406" s="121">
        <v>8.6636655000000003E-8</v>
      </c>
      <c r="AY406" s="121">
        <v>2.367026E-12</v>
      </c>
      <c r="AZ406" s="121">
        <v>3.9031681000000001E-10</v>
      </c>
      <c r="BA406" s="121">
        <v>0</v>
      </c>
      <c r="BB406" s="121">
        <v>1.327262E-7</v>
      </c>
      <c r="BC406" s="121">
        <v>9.9087316000000006E-5</v>
      </c>
      <c r="BD406" s="121">
        <v>1.9093503999999999E-8</v>
      </c>
      <c r="BE406" s="121">
        <v>1.1657132E-7</v>
      </c>
      <c r="BF406" s="121">
        <v>6.1068607999999997E-8</v>
      </c>
      <c r="BG406" s="121">
        <v>2.2137637000000002E-12</v>
      </c>
      <c r="BH406" s="121">
        <v>5.6374953000000002E-10</v>
      </c>
      <c r="BI406" s="121">
        <v>3.4024527999999997E-8</v>
      </c>
      <c r="BJ406" s="121">
        <v>6.5867100999999999E-9</v>
      </c>
      <c r="BK406" s="121">
        <v>2.003403E-5</v>
      </c>
      <c r="BL406" s="121">
        <v>1.7932452E-4</v>
      </c>
      <c r="BM406" s="121">
        <v>3.6437013000000001E-13</v>
      </c>
      <c r="BN406" s="121">
        <v>0.74052023</v>
      </c>
      <c r="BO406" s="121">
        <v>0.80504215000000001</v>
      </c>
      <c r="BP406" s="121">
        <v>0</v>
      </c>
      <c r="BQ406" s="121">
        <v>0</v>
      </c>
      <c r="BR406" s="121">
        <v>0</v>
      </c>
      <c r="BT406" s="71">
        <v>3.8083341999999999E-2</v>
      </c>
      <c r="BU406" s="71">
        <v>8.5039089000000004E-4</v>
      </c>
      <c r="BV406" s="71">
        <v>8.6246863E-4</v>
      </c>
      <c r="BW406" s="71">
        <v>5.2720320000000003E-4</v>
      </c>
      <c r="BX406" s="71">
        <v>6.5399556000000003E-4</v>
      </c>
      <c r="BY406" s="71">
        <v>9.1495733000000002E-5</v>
      </c>
      <c r="BZ406" s="71">
        <v>1.5327495000000001E-3</v>
      </c>
      <c r="CA406" s="71">
        <v>1.5022536E-4</v>
      </c>
      <c r="CB406" s="71">
        <v>1.4650956999999999E-4</v>
      </c>
      <c r="CC406" s="71">
        <v>4.6926101999999998E-4</v>
      </c>
      <c r="CD406" s="71">
        <v>0</v>
      </c>
      <c r="CE406" s="71">
        <v>8.0575805999999996E-10</v>
      </c>
      <c r="CF406" s="71">
        <v>1.4472660000000001E-8</v>
      </c>
      <c r="CG406" s="71">
        <v>2.3186868999999999E-4</v>
      </c>
      <c r="CH406" s="71">
        <v>1.7776253000000001E-4</v>
      </c>
      <c r="CI406" s="71">
        <v>3.2389396000000001E-2</v>
      </c>
      <c r="CJ406" s="71">
        <v>0</v>
      </c>
      <c r="CL406" s="186">
        <v>1.2249857E-8</v>
      </c>
      <c r="CM406" s="186">
        <v>30.927599000000001</v>
      </c>
      <c r="CN406" s="187">
        <v>3.5656346000000001</v>
      </c>
      <c r="CO406" s="186">
        <v>0.59760004</v>
      </c>
      <c r="CP406" s="186">
        <v>8.6288188999999998E-6</v>
      </c>
      <c r="CQ406" s="186">
        <v>1.4523437000000001E-4</v>
      </c>
      <c r="CR406" s="186">
        <v>3.1353195E-2</v>
      </c>
      <c r="CS406" s="186">
        <v>14050.022000000001</v>
      </c>
      <c r="CT406" s="186">
        <v>4.0574118999999999E-2</v>
      </c>
      <c r="CU406" s="186">
        <v>3.5066263E-2</v>
      </c>
      <c r="CW406" s="84"/>
      <c r="CX406" s="165"/>
    </row>
    <row r="407" spans="1:102" ht="14.4">
      <c r="A407" t="s">
        <v>2258</v>
      </c>
      <c r="B407" s="92" t="s">
        <v>1036</v>
      </c>
      <c r="C407" s="126" t="str">
        <f t="shared" si="88"/>
        <v>A.050.06.303</v>
      </c>
      <c r="D407" s="11" t="s">
        <v>2059</v>
      </c>
      <c r="E407" s="125" t="s">
        <v>878</v>
      </c>
      <c r="F407" s="128" t="str">
        <f t="shared" si="89"/>
        <v>PCB of mobile phone (including componenets - excluding ICs)</v>
      </c>
      <c r="G407" s="131">
        <f t="shared" si="99"/>
        <v>80.284122705080918</v>
      </c>
      <c r="H407" s="183">
        <f t="shared" si="100"/>
        <v>3.7718165059999995</v>
      </c>
      <c r="I407" s="183">
        <f t="shared" si="101"/>
        <v>26.934201405690001</v>
      </c>
      <c r="J407" s="184">
        <f t="shared" si="102"/>
        <v>39.831625993390915</v>
      </c>
      <c r="K407" s="183">
        <v>9.7464788000000002</v>
      </c>
      <c r="L407" s="146">
        <v>9.3955110000000008</v>
      </c>
      <c r="M407" s="146">
        <v>6.8328208999999998</v>
      </c>
      <c r="N407" s="146">
        <v>2.1199176</v>
      </c>
      <c r="O407" s="146">
        <v>1.8195546E-2</v>
      </c>
      <c r="P407" s="146">
        <v>0.18632335999999999</v>
      </c>
      <c r="Q407" s="146">
        <v>1.4473800000000001</v>
      </c>
      <c r="R407" s="146">
        <v>10.650174</v>
      </c>
      <c r="S407" s="146">
        <v>38.919331</v>
      </c>
      <c r="T407" s="146">
        <v>5.5684910999999997E-2</v>
      </c>
      <c r="U407" s="188">
        <v>0.91229329000000003</v>
      </c>
      <c r="V407" s="188">
        <v>1.059469E-5</v>
      </c>
      <c r="W407" s="188">
        <v>1.6979777000000001E-6</v>
      </c>
      <c r="X407" s="146">
        <v>5.4132128000000002E-9</v>
      </c>
      <c r="Z407" s="157">
        <f t="shared" si="93"/>
        <v>64.976525333333342</v>
      </c>
      <c r="AB407" s="131">
        <f t="shared" si="94"/>
        <v>9.7464788000000002</v>
      </c>
      <c r="AC407" s="131">
        <f t="shared" si="95"/>
        <v>30.650322406000001</v>
      </c>
      <c r="AD407" s="131">
        <f t="shared" si="96"/>
        <v>26.878507597977702</v>
      </c>
      <c r="AE407" s="131">
        <f t="shared" si="97"/>
        <v>26.934201405690001</v>
      </c>
      <c r="AF407" s="131">
        <f t="shared" si="98"/>
        <v>39.831624295413214</v>
      </c>
      <c r="AH407">
        <v>239.39152999999999</v>
      </c>
      <c r="AI407" s="71">
        <v>119.29507</v>
      </c>
      <c r="AJ407" s="71">
        <v>113.51466000000001</v>
      </c>
      <c r="AK407" s="71">
        <v>0</v>
      </c>
      <c r="AL407" s="71">
        <v>0.64723478000000001</v>
      </c>
      <c r="AM407" s="71">
        <v>3.4971472000000001</v>
      </c>
      <c r="AN407" s="71">
        <v>2.4374104999999999</v>
      </c>
      <c r="AP407" s="129">
        <v>12.026474</v>
      </c>
      <c r="AQ407" s="129">
        <v>11.819960999999999</v>
      </c>
      <c r="AR407" s="129">
        <v>0.18854929000000001</v>
      </c>
      <c r="AS407" s="129">
        <v>1.7963638000000001E-2</v>
      </c>
      <c r="AT407" s="172">
        <f t="shared" si="90"/>
        <v>7.0863075658865004E-4</v>
      </c>
      <c r="AU407" s="172">
        <f t="shared" si="91"/>
        <v>6.9729766458726994E-7</v>
      </c>
      <c r="AV407" s="185">
        <f t="shared" si="92"/>
        <v>2.5159156</v>
      </c>
      <c r="AW407" s="121">
        <v>6.0309934999999999E-5</v>
      </c>
      <c r="AX407" s="121">
        <v>1.8196984999999999E-7</v>
      </c>
      <c r="AY407" s="121">
        <v>4.9716616000000004E-12</v>
      </c>
      <c r="AZ407" s="121">
        <v>5.2595865E-10</v>
      </c>
      <c r="BA407" s="121">
        <v>0</v>
      </c>
      <c r="BB407" s="121">
        <v>2.9768162999999999E-7</v>
      </c>
      <c r="BC407" s="121">
        <v>1.9566998E-4</v>
      </c>
      <c r="BD407" s="121">
        <v>4.2607353999999999E-8</v>
      </c>
      <c r="BE407" s="121">
        <v>2.3092546000000001E-7</v>
      </c>
      <c r="BF407" s="121">
        <v>1.4435304999999999E-7</v>
      </c>
      <c r="BG407" s="121">
        <v>5.0780823999999999E-12</v>
      </c>
      <c r="BH407" s="121">
        <v>9.6689964000000009E-10</v>
      </c>
      <c r="BI407" s="121">
        <v>8.0820350999999995E-8</v>
      </c>
      <c r="BJ407" s="121">
        <v>1.5644336999999999E-8</v>
      </c>
      <c r="BK407" s="121">
        <v>2.7533813999999999E-5</v>
      </c>
      <c r="BL407" s="121">
        <v>4.2481882000000001E-4</v>
      </c>
      <c r="BM407" s="121">
        <v>3.1320327E-13</v>
      </c>
      <c r="BN407" s="121">
        <v>1.4601710999999999</v>
      </c>
      <c r="BO407" s="121">
        <v>1.0557445000000001</v>
      </c>
      <c r="BP407" s="121">
        <v>0</v>
      </c>
      <c r="BQ407" s="121">
        <v>0</v>
      </c>
      <c r="BR407" s="121">
        <v>0</v>
      </c>
      <c r="BT407" s="71">
        <v>8.9063216000000001E-2</v>
      </c>
      <c r="BU407" s="71">
        <v>1.6982169000000001E-3</v>
      </c>
      <c r="BV407" s="71">
        <v>1.8117179000000001E-3</v>
      </c>
      <c r="BW407" s="71">
        <v>1.2485402000000001E-3</v>
      </c>
      <c r="BX407" s="71">
        <v>1.2810402000000001E-3</v>
      </c>
      <c r="BY407" s="71">
        <v>2.0741322999999999E-4</v>
      </c>
      <c r="BZ407" s="71">
        <v>3.6222105E-3</v>
      </c>
      <c r="CA407" s="71">
        <v>3.4252196E-4</v>
      </c>
      <c r="CB407" s="71">
        <v>2.9043149000000001E-4</v>
      </c>
      <c r="CC407" s="71">
        <v>1.0892141000000001E-3</v>
      </c>
      <c r="CD407" s="71">
        <v>0</v>
      </c>
      <c r="CE407" s="71">
        <v>6.9260907000000004E-10</v>
      </c>
      <c r="CF407" s="71">
        <v>1.2440355E-8</v>
      </c>
      <c r="CG407" s="71">
        <v>4.9398783000000003E-4</v>
      </c>
      <c r="CH407" s="71">
        <v>2.8917671000000002E-4</v>
      </c>
      <c r="CI407" s="71">
        <v>7.6688731999999996E-2</v>
      </c>
      <c r="CJ407" s="71">
        <v>0</v>
      </c>
      <c r="CL407" s="186">
        <v>1.0529686E-8</v>
      </c>
      <c r="CM407" s="186">
        <v>64.970679000000004</v>
      </c>
      <c r="CN407" s="187">
        <v>8.0530389000000007</v>
      </c>
      <c r="CO407" s="186">
        <v>1.1971726</v>
      </c>
      <c r="CP407" s="186">
        <v>1.1911334E-5</v>
      </c>
      <c r="CQ407" s="186">
        <v>3.4280250000000002E-4</v>
      </c>
      <c r="CR407" s="186">
        <v>6.1167951999999998E-2</v>
      </c>
      <c r="CS407" s="186">
        <v>33296.250999999997</v>
      </c>
      <c r="CT407" s="186">
        <v>9.5906043999999996E-2</v>
      </c>
      <c r="CU407" s="186">
        <v>7.9913769999999995E-2</v>
      </c>
      <c r="CW407" s="191"/>
    </row>
    <row r="408" spans="1:102" ht="14.4">
      <c r="A408" t="s">
        <v>2259</v>
      </c>
      <c r="B408" s="92" t="s">
        <v>1036</v>
      </c>
      <c r="C408" s="126" t="str">
        <f t="shared" si="88"/>
        <v>A.050.06.304</v>
      </c>
      <c r="D408" s="11" t="s">
        <v>2059</v>
      </c>
      <c r="E408" s="125" t="s">
        <v>878</v>
      </c>
      <c r="F408" s="128" t="str">
        <f t="shared" si="89"/>
        <v>PCB of refrigerator (including componenets - excluding ICs)</v>
      </c>
      <c r="G408" s="131">
        <f t="shared" si="99"/>
        <v>6.5825468255165163</v>
      </c>
      <c r="H408" s="183">
        <f t="shared" si="100"/>
        <v>0.33992240900000004</v>
      </c>
      <c r="I408" s="183">
        <f t="shared" si="101"/>
        <v>1.2586611361636</v>
      </c>
      <c r="J408" s="184">
        <f t="shared" si="102"/>
        <v>4.144836090352916</v>
      </c>
      <c r="K408" s="183">
        <v>0.83912719000000002</v>
      </c>
      <c r="L408" s="146">
        <v>0.39797266999999997</v>
      </c>
      <c r="M408" s="146">
        <v>0.36327746999999999</v>
      </c>
      <c r="N408" s="146">
        <v>0.14448631000000001</v>
      </c>
      <c r="O408" s="146">
        <v>1.3220637E-2</v>
      </c>
      <c r="P408" s="146">
        <v>1.5507282000000001E-2</v>
      </c>
      <c r="Q408" s="146">
        <v>0.16670818000000001</v>
      </c>
      <c r="R408" s="146">
        <v>0.43544579</v>
      </c>
      <c r="S408" s="146">
        <v>4.0745138000000001</v>
      </c>
      <c r="T408" s="146">
        <v>6.1956375000000001E-2</v>
      </c>
      <c r="U408" s="188">
        <v>7.0320520999999997E-2</v>
      </c>
      <c r="V408" s="188">
        <v>8.8311635999999995E-6</v>
      </c>
      <c r="W408" s="188">
        <v>1.764271E-6</v>
      </c>
      <c r="X408" s="146">
        <v>5.0819157E-9</v>
      </c>
      <c r="Z408" s="157">
        <f t="shared" si="93"/>
        <v>5.5941812666666673</v>
      </c>
      <c r="AB408" s="131">
        <f t="shared" si="94"/>
        <v>0.83912719000000002</v>
      </c>
      <c r="AC408" s="131">
        <f t="shared" si="95"/>
        <v>1.5366183389999999</v>
      </c>
      <c r="AD408" s="131">
        <f t="shared" si="96"/>
        <v>1.1966976942709999</v>
      </c>
      <c r="AE408" s="131">
        <f t="shared" si="97"/>
        <v>1.2586611361636</v>
      </c>
      <c r="AF408" s="131">
        <f t="shared" si="98"/>
        <v>4.1448343260819156</v>
      </c>
      <c r="AH408">
        <v>55.772348000000001</v>
      </c>
      <c r="AI408" s="71">
        <v>40.990822000000001</v>
      </c>
      <c r="AJ408" s="71">
        <v>8.9792445999999995</v>
      </c>
      <c r="AK408" s="71">
        <v>0</v>
      </c>
      <c r="AL408" s="71">
        <v>0.69860131999999997</v>
      </c>
      <c r="AM408" s="71">
        <v>2.9068090999999998</v>
      </c>
      <c r="AN408" s="71">
        <v>2.1968709</v>
      </c>
      <c r="AP408" s="129">
        <v>0.67459049000000004</v>
      </c>
      <c r="AQ408" s="129">
        <v>0.66053373999999998</v>
      </c>
      <c r="AR408" s="129">
        <v>1.0560149E-2</v>
      </c>
      <c r="AS408" s="129">
        <v>3.4966062999999999E-3</v>
      </c>
      <c r="AT408" s="172">
        <f t="shared" si="90"/>
        <v>3.960034378688E-5</v>
      </c>
      <c r="AU408" s="172">
        <f t="shared" si="91"/>
        <v>3.9053807304069993E-8</v>
      </c>
      <c r="AV408" s="185">
        <f t="shared" si="92"/>
        <v>0.48972076999999997</v>
      </c>
      <c r="AW408" s="121">
        <v>5.1994733000000001E-6</v>
      </c>
      <c r="AX408" s="121">
        <v>1.5688219000000002E-8</v>
      </c>
      <c r="AY408" s="121">
        <v>4.2861440999999998E-13</v>
      </c>
      <c r="AZ408" s="121">
        <v>3.6010488E-10</v>
      </c>
      <c r="BA408" s="121">
        <v>0</v>
      </c>
      <c r="BB408" s="121">
        <v>2.0417981999999999E-8</v>
      </c>
      <c r="BC408" s="121">
        <v>8.5730899000000003E-6</v>
      </c>
      <c r="BD408" s="121">
        <v>2.9146283000000002E-9</v>
      </c>
      <c r="BE408" s="121">
        <v>9.8612495999999999E-9</v>
      </c>
      <c r="BF408" s="121">
        <v>6.4276792E-9</v>
      </c>
      <c r="BG408" s="121">
        <v>2.4401464000000001E-13</v>
      </c>
      <c r="BH408" s="121">
        <v>2.1252550999999999E-10</v>
      </c>
      <c r="BI408" s="121">
        <v>3.3079116000000001E-9</v>
      </c>
      <c r="BJ408" s="121">
        <v>6.4057259999999999E-10</v>
      </c>
      <c r="BK408" s="121">
        <v>1.5196785E-6</v>
      </c>
      <c r="BL408" s="121">
        <v>2.4287323999999999E-5</v>
      </c>
      <c r="BM408" s="121">
        <v>3.4886502000000002E-13</v>
      </c>
      <c r="BN408" s="121">
        <v>0.20454011999999999</v>
      </c>
      <c r="BO408" s="121">
        <v>0.28518064999999998</v>
      </c>
      <c r="BP408" s="121">
        <v>0</v>
      </c>
      <c r="BQ408" s="121">
        <v>0</v>
      </c>
      <c r="BR408" s="121">
        <v>0</v>
      </c>
      <c r="BT408" s="71">
        <v>5.6272268999999998E-3</v>
      </c>
      <c r="BU408" s="71">
        <v>7.4919034000000005E-5</v>
      </c>
      <c r="BV408" s="71">
        <v>1.5598062E-4</v>
      </c>
      <c r="BW408" s="71">
        <v>5.1040491999999998E-5</v>
      </c>
      <c r="BX408" s="71">
        <v>6.3932962999999998E-5</v>
      </c>
      <c r="BY408" s="71">
        <v>1.3843801000000001E-5</v>
      </c>
      <c r="BZ408" s="71">
        <v>1.6231258E-4</v>
      </c>
      <c r="CA408" s="71">
        <v>2.1453071E-5</v>
      </c>
      <c r="CB408" s="71">
        <v>2.0996167E-5</v>
      </c>
      <c r="CC408" s="71">
        <v>1.1553626E-4</v>
      </c>
      <c r="CD408" s="71">
        <v>0</v>
      </c>
      <c r="CE408" s="71">
        <v>7.7147049000000004E-10</v>
      </c>
      <c r="CF408" s="71">
        <v>1.3856803E-8</v>
      </c>
      <c r="CG408" s="71">
        <v>3.1168475000000003E-5</v>
      </c>
      <c r="CH408" s="71">
        <v>5.9954465999999997E-5</v>
      </c>
      <c r="CI408" s="71">
        <v>4.8560742999999998E-3</v>
      </c>
      <c r="CJ408" s="71">
        <v>0</v>
      </c>
      <c r="CL408" s="186">
        <v>1.1728586999999999E-8</v>
      </c>
      <c r="CM408" s="186">
        <v>5.5901003999999999</v>
      </c>
      <c r="CN408" s="187">
        <v>0.51031402000000003</v>
      </c>
      <c r="CO408" s="186">
        <v>5.4011778000000003E-2</v>
      </c>
      <c r="CP408" s="186">
        <v>6.0922604000000004E-7</v>
      </c>
      <c r="CQ408" s="186">
        <v>2.3565004E-5</v>
      </c>
      <c r="CR408" s="186">
        <v>2.7407395E-3</v>
      </c>
      <c r="CS408" s="186">
        <v>1374.7924</v>
      </c>
      <c r="CT408" s="186">
        <v>4.2718297000000002E-3</v>
      </c>
      <c r="CU408" s="186">
        <v>5.0189974E-3</v>
      </c>
      <c r="CW408" s="191"/>
    </row>
    <row r="409" spans="1:102" ht="14.4">
      <c r="A409" t="s">
        <v>2260</v>
      </c>
      <c r="B409" s="92" t="s">
        <v>1036</v>
      </c>
      <c r="C409" s="126" t="str">
        <f t="shared" si="88"/>
        <v>A.050.06.305</v>
      </c>
      <c r="D409" s="11" t="s">
        <v>2059</v>
      </c>
      <c r="E409" s="125" t="s">
        <v>878</v>
      </c>
      <c r="F409" s="128" t="str">
        <f t="shared" si="89"/>
        <v>PCB of washing machine (including componenets - excluding ICs)</v>
      </c>
      <c r="G409" s="131">
        <f t="shared" si="99"/>
        <v>3.3416614086592857</v>
      </c>
      <c r="H409" s="183">
        <f t="shared" si="100"/>
        <v>0.1554652258</v>
      </c>
      <c r="I409" s="183">
        <f t="shared" si="101"/>
        <v>0.65208058961339999</v>
      </c>
      <c r="J409" s="184">
        <f t="shared" si="102"/>
        <v>1.9203039132458857</v>
      </c>
      <c r="K409" s="183">
        <v>0.61381167999999997</v>
      </c>
      <c r="L409" s="146">
        <v>0.20946503999999999</v>
      </c>
      <c r="M409" s="146">
        <v>0.17877103999999999</v>
      </c>
      <c r="N409" s="146">
        <v>8.3625801E-2</v>
      </c>
      <c r="O409" s="146">
        <v>1.1722655E-2</v>
      </c>
      <c r="P409" s="146">
        <v>6.4104108000000003E-3</v>
      </c>
      <c r="Q409" s="146">
        <v>5.3706359000000002E-2</v>
      </c>
      <c r="R409" s="146">
        <v>0.18818291000000001</v>
      </c>
      <c r="S409" s="146">
        <v>1.870058</v>
      </c>
      <c r="T409" s="146">
        <v>7.5653394999999998E-2</v>
      </c>
      <c r="U409" s="188">
        <v>5.0243886000000001E-2</v>
      </c>
      <c r="V409" s="188">
        <v>8.2046133999999997E-6</v>
      </c>
      <c r="W409" s="188">
        <v>2.0269248000000002E-6</v>
      </c>
      <c r="X409" s="146">
        <v>3.2108558999999997E-10</v>
      </c>
      <c r="Z409" s="157">
        <f t="shared" si="93"/>
        <v>4.0920778666666671</v>
      </c>
      <c r="AB409" s="131">
        <f t="shared" si="94"/>
        <v>0.61381167999999997</v>
      </c>
      <c r="AC409" s="131">
        <f t="shared" si="95"/>
        <v>0.73188421579999996</v>
      </c>
      <c r="AD409" s="131">
        <f t="shared" si="96"/>
        <v>0.57642101692479997</v>
      </c>
      <c r="AE409" s="131">
        <f t="shared" si="97"/>
        <v>0.65208058961339999</v>
      </c>
      <c r="AF409" s="131">
        <f t="shared" si="98"/>
        <v>1.9203018863210857</v>
      </c>
      <c r="AH409">
        <v>56.405521</v>
      </c>
      <c r="AI409" s="71">
        <v>43.964553000000002</v>
      </c>
      <c r="AJ409" s="71">
        <v>6.5863816000000002</v>
      </c>
      <c r="AK409" s="71">
        <v>0</v>
      </c>
      <c r="AL409" s="71">
        <v>0.83650042000000002</v>
      </c>
      <c r="AM409" s="71">
        <v>2.8295379999999999</v>
      </c>
      <c r="AN409" s="71">
        <v>2.1885479999999999</v>
      </c>
      <c r="AP409" s="129">
        <v>0.30999070000000001</v>
      </c>
      <c r="AQ409" s="129">
        <v>0.30098072999999997</v>
      </c>
      <c r="AR409" s="129">
        <v>6.0902352000000003E-3</v>
      </c>
      <c r="AS409" s="129">
        <v>2.9197391999999998E-3</v>
      </c>
      <c r="AT409" s="172">
        <f t="shared" si="90"/>
        <v>1.8044407986140001E-5</v>
      </c>
      <c r="AU409" s="172">
        <f t="shared" si="91"/>
        <v>2.2523059555920003E-8</v>
      </c>
      <c r="AV409" s="185">
        <f t="shared" si="92"/>
        <v>0.40892705399999996</v>
      </c>
      <c r="AW409" s="121">
        <v>3.8032690999999998E-6</v>
      </c>
      <c r="AX409" s="121">
        <v>1.1475483E-8</v>
      </c>
      <c r="AY409" s="121">
        <v>3.1351941999999999E-13</v>
      </c>
      <c r="AZ409" s="121">
        <v>2.8265514E-10</v>
      </c>
      <c r="BA409" s="121">
        <v>0</v>
      </c>
      <c r="BB409" s="121">
        <v>1.1098180999999999E-8</v>
      </c>
      <c r="BC409" s="121">
        <v>4.229893E-6</v>
      </c>
      <c r="BD409" s="121">
        <v>1.5988460000000001E-9</v>
      </c>
      <c r="BE409" s="121">
        <v>4.7969749000000001E-9</v>
      </c>
      <c r="BF409" s="121">
        <v>2.7892616E-9</v>
      </c>
      <c r="BG409" s="121">
        <v>1.4342592E-13</v>
      </c>
      <c r="BH409" s="121">
        <v>1.8554154999999999E-10</v>
      </c>
      <c r="BI409" s="121">
        <v>1.4033467999999999E-9</v>
      </c>
      <c r="BJ409" s="121">
        <v>2.7272236999999998E-10</v>
      </c>
      <c r="BK409" s="121">
        <v>5.5853325000000005E-7</v>
      </c>
      <c r="BL409" s="121">
        <v>9.4413317999999999E-6</v>
      </c>
      <c r="BM409" s="121">
        <v>4.2639057999999999E-13</v>
      </c>
      <c r="BN409" s="121">
        <v>9.5286423999999995E-2</v>
      </c>
      <c r="BO409" s="121">
        <v>0.31364062999999998</v>
      </c>
      <c r="BP409" s="121">
        <v>0</v>
      </c>
      <c r="BQ409" s="121">
        <v>0</v>
      </c>
      <c r="BR409" s="121">
        <v>0</v>
      </c>
      <c r="BT409" s="71">
        <v>2.6712207E-3</v>
      </c>
      <c r="BU409" s="71">
        <v>3.6741866000000002E-5</v>
      </c>
      <c r="BV409" s="71">
        <v>1.1409799E-4</v>
      </c>
      <c r="BW409" s="71">
        <v>2.2059207999999999E-5</v>
      </c>
      <c r="BX409" s="71">
        <v>3.5579807E-5</v>
      </c>
      <c r="BY409" s="71">
        <v>7.3338191000000002E-6</v>
      </c>
      <c r="BZ409" s="71">
        <v>7.0400672999999998E-5</v>
      </c>
      <c r="CA409" s="71">
        <v>1.1254919E-5</v>
      </c>
      <c r="CB409" s="71">
        <v>7.6578375000000007E-6</v>
      </c>
      <c r="CC409" s="71">
        <v>3.7806001E-5</v>
      </c>
      <c r="CD409" s="71">
        <v>0</v>
      </c>
      <c r="CE409" s="71">
        <v>9.4290836999999998E-10</v>
      </c>
      <c r="CF409" s="71">
        <v>1.6936063E-8</v>
      </c>
      <c r="CG409" s="71">
        <v>1.768479E-5</v>
      </c>
      <c r="CH409" s="71">
        <v>6.0324220999999998E-5</v>
      </c>
      <c r="CI409" s="71">
        <v>2.2502617000000002E-3</v>
      </c>
      <c r="CJ409" s="71">
        <v>0</v>
      </c>
      <c r="CL409" s="186">
        <v>1.4334915E-8</v>
      </c>
      <c r="CM409" s="186">
        <v>4.0892635000000004</v>
      </c>
      <c r="CN409" s="187">
        <v>0.25709025000000002</v>
      </c>
      <c r="CO409" s="186">
        <v>2.6645902999999999E-2</v>
      </c>
      <c r="CP409" s="186">
        <v>2.255775E-7</v>
      </c>
      <c r="CQ409" s="186">
        <v>8.5623374000000003E-6</v>
      </c>
      <c r="CR409" s="186">
        <v>1.3995908999999999E-3</v>
      </c>
      <c r="CS409" s="186">
        <v>576.92056000000002</v>
      </c>
      <c r="CT409" s="186">
        <v>1.8550865000000001E-3</v>
      </c>
      <c r="CU409" s="186">
        <v>2.6429181000000002E-3</v>
      </c>
      <c r="CW409" s="191"/>
    </row>
    <row r="410" spans="1:102" ht="14.4">
      <c r="A410" t="s">
        <v>2014</v>
      </c>
      <c r="B410" s="92" t="s">
        <v>1036</v>
      </c>
      <c r="C410" s="126" t="str">
        <f t="shared" si="88"/>
        <v>A.050.06.401</v>
      </c>
      <c r="D410" s="11" t="s">
        <v>2059</v>
      </c>
      <c r="E410" s="125" t="s">
        <v>878</v>
      </c>
      <c r="F410" s="128" t="str">
        <f t="shared" si="89"/>
        <v>PCB of average laptop (including ICs)</v>
      </c>
      <c r="G410" s="131">
        <f t="shared" si="99"/>
        <v>41.465297446811967</v>
      </c>
      <c r="H410" s="183">
        <f t="shared" si="100"/>
        <v>1.7525475859999999</v>
      </c>
      <c r="I410" s="183">
        <f t="shared" si="101"/>
        <v>12.4569255818407</v>
      </c>
      <c r="J410" s="184">
        <f t="shared" si="102"/>
        <v>20.716885678971266</v>
      </c>
      <c r="K410" s="183">
        <v>6.5389385999999998</v>
      </c>
      <c r="L410" s="146">
        <v>4.909211</v>
      </c>
      <c r="M410" s="146">
        <v>2.9858983000000001</v>
      </c>
      <c r="N410" s="146">
        <v>1.0097058999999999</v>
      </c>
      <c r="O410" s="146">
        <v>2.0144576000000001E-2</v>
      </c>
      <c r="P410" s="188">
        <v>9.7115960000000001E-2</v>
      </c>
      <c r="Q410" s="188">
        <v>0.62558115000000003</v>
      </c>
      <c r="R410" s="188">
        <v>4.4970962999999999</v>
      </c>
      <c r="S410" s="146">
        <v>20.104617999999999</v>
      </c>
      <c r="T410" s="188">
        <v>6.4710306999999995E-2</v>
      </c>
      <c r="U410" s="188">
        <v>0.61226583000000001</v>
      </c>
      <c r="V410" s="188">
        <v>9.6748406999999999E-6</v>
      </c>
      <c r="W410" s="188">
        <v>1.8430657000000001E-6</v>
      </c>
      <c r="X410" s="146">
        <v>5.9055704999999997E-9</v>
      </c>
      <c r="Z410" s="157">
        <f t="shared" si="93"/>
        <v>43.592924000000004</v>
      </c>
      <c r="AB410" s="131">
        <f t="shared" si="94"/>
        <v>6.5389385999999998</v>
      </c>
      <c r="AC410" s="131">
        <f t="shared" si="95"/>
        <v>14.144753185999999</v>
      </c>
      <c r="AD410" s="131">
        <f t="shared" si="96"/>
        <v>12.392207443065701</v>
      </c>
      <c r="AE410" s="131">
        <f t="shared" si="97"/>
        <v>12.456925581840702</v>
      </c>
      <c r="AF410" s="131">
        <f t="shared" si="98"/>
        <v>20.716883835905566</v>
      </c>
      <c r="AH410">
        <v>276.02641999999997</v>
      </c>
      <c r="AI410" s="71">
        <v>167.89180999999999</v>
      </c>
      <c r="AJ410" s="71">
        <v>79.254312999999996</v>
      </c>
      <c r="AK410" s="71">
        <v>0</v>
      </c>
      <c r="AL410" s="71">
        <v>6.1862310000000003</v>
      </c>
      <c r="AM410" s="71">
        <v>14.653964</v>
      </c>
      <c r="AN410" s="71">
        <v>8.0401056999999998</v>
      </c>
      <c r="AP410" s="129">
        <v>5.7820497</v>
      </c>
      <c r="AQ410" s="129">
        <v>5.6710436</v>
      </c>
      <c r="AR410" s="129">
        <v>9.7674998999999998E-2</v>
      </c>
      <c r="AS410" s="129">
        <v>1.3331025999999999E-2</v>
      </c>
      <c r="AT410" s="172">
        <f t="shared" si="90"/>
        <v>3.3999062433817998E-4</v>
      </c>
      <c r="AU410" s="172">
        <f t="shared" si="91"/>
        <v>3.6122410853422995E-7</v>
      </c>
      <c r="AV410" s="185">
        <f t="shared" si="92"/>
        <v>1.8670904999999998</v>
      </c>
      <c r="AW410" s="121">
        <v>4.0463065E-5</v>
      </c>
      <c r="AX410" s="121">
        <v>1.22087E-7</v>
      </c>
      <c r="AY410" s="121">
        <v>3.3355801999999999E-12</v>
      </c>
      <c r="AZ410" s="121">
        <v>3.9031818000000001E-10</v>
      </c>
      <c r="BA410" s="121">
        <v>0</v>
      </c>
      <c r="BB410" s="121">
        <v>1.3369902E-7</v>
      </c>
      <c r="BC410" s="121">
        <v>1.0003491999999999E-4</v>
      </c>
      <c r="BD410" s="121">
        <v>1.9315349E-8</v>
      </c>
      <c r="BE410" s="121">
        <v>1.1757225E-7</v>
      </c>
      <c r="BF410" s="121">
        <v>6.1068607999999997E-8</v>
      </c>
      <c r="BG410" s="121">
        <v>2.2137638999999999E-12</v>
      </c>
      <c r="BH410" s="121">
        <v>5.6374972000000004E-10</v>
      </c>
      <c r="BI410" s="121">
        <v>3.4024527999999997E-8</v>
      </c>
      <c r="BJ410" s="121">
        <v>6.5867100999999999E-9</v>
      </c>
      <c r="BK410" s="121">
        <v>2.003403E-5</v>
      </c>
      <c r="BL410" s="121">
        <v>1.7932452E-4</v>
      </c>
      <c r="BM410" s="121">
        <v>3.6437013000000001E-13</v>
      </c>
      <c r="BN410" s="121">
        <v>0.74106689999999997</v>
      </c>
      <c r="BO410" s="121">
        <v>1.1260235999999999</v>
      </c>
      <c r="BP410" s="121">
        <v>0</v>
      </c>
      <c r="BQ410" s="121">
        <v>0</v>
      </c>
      <c r="BR410" s="121">
        <v>0</v>
      </c>
      <c r="BT410" s="71">
        <v>3.8585837999999997E-2</v>
      </c>
      <c r="BU410" s="71">
        <v>8.5729158999999996E-4</v>
      </c>
      <c r="BV410" s="71">
        <v>1.2154863999999999E-3</v>
      </c>
      <c r="BW410" s="71">
        <v>5.2722068999999996E-4</v>
      </c>
      <c r="BX410" s="71">
        <v>6.6471951000000005E-4</v>
      </c>
      <c r="BY410" s="71">
        <v>9.1495760999999999E-5</v>
      </c>
      <c r="BZ410" s="71">
        <v>1.5327495000000001E-3</v>
      </c>
      <c r="CA410" s="71">
        <v>1.5022540000000001E-4</v>
      </c>
      <c r="CB410" s="71">
        <v>1.4650998999999999E-4</v>
      </c>
      <c r="CC410" s="71">
        <v>4.6931402E-4</v>
      </c>
      <c r="CD410" s="71">
        <v>0</v>
      </c>
      <c r="CE410" s="71">
        <v>8.0575805999999996E-10</v>
      </c>
      <c r="CF410" s="71">
        <v>1.4472660999999999E-8</v>
      </c>
      <c r="CG410" s="71">
        <v>2.3925581E-4</v>
      </c>
      <c r="CH410" s="71">
        <v>3.0215792000000001E-4</v>
      </c>
      <c r="CI410" s="71">
        <v>3.2389396000000001E-2</v>
      </c>
      <c r="CJ410" s="71">
        <v>0</v>
      </c>
      <c r="CL410" s="186">
        <v>1.2249857E-8</v>
      </c>
      <c r="CM410" s="186">
        <v>43.588436999999999</v>
      </c>
      <c r="CN410" s="187">
        <v>3.5656357999999999</v>
      </c>
      <c r="CO410" s="186">
        <v>0.60232140999999995</v>
      </c>
      <c r="CP410" s="186">
        <v>8.6288189999999998E-6</v>
      </c>
      <c r="CQ410" s="186">
        <v>1.4523438E-4</v>
      </c>
      <c r="CR410" s="186">
        <v>3.1782128999999999E-2</v>
      </c>
      <c r="CS410" s="186">
        <v>14050.022000000001</v>
      </c>
      <c r="CT410" s="186">
        <v>4.0574118999999999E-2</v>
      </c>
      <c r="CU410" s="186">
        <v>3.5066273000000002E-2</v>
      </c>
      <c r="CW410" s="191"/>
    </row>
    <row r="411" spans="1:102" ht="14.4">
      <c r="A411" t="s">
        <v>2261</v>
      </c>
      <c r="B411" s="92" t="s">
        <v>1036</v>
      </c>
      <c r="C411" s="126" t="str">
        <f t="shared" si="88"/>
        <v>A.050.06.501</v>
      </c>
      <c r="D411" s="11" t="s">
        <v>2059</v>
      </c>
      <c r="E411" s="125" t="s">
        <v>1716</v>
      </c>
      <c r="F411" s="128" t="str">
        <f t="shared" si="89"/>
        <v>One day 1.5 GB internet traffic for one user = user.day</v>
      </c>
      <c r="G411" s="131">
        <f t="shared" si="99"/>
        <v>3.133809219E-2</v>
      </c>
      <c r="H411" s="183">
        <f t="shared" si="100"/>
        <v>9.9298719999999993E-4</v>
      </c>
      <c r="I411" s="183">
        <f t="shared" si="101"/>
        <v>2.0571228599999998E-3</v>
      </c>
      <c r="J411" s="184">
        <f t="shared" si="102"/>
        <v>4.9728931300000003E-3</v>
      </c>
      <c r="K411" s="183">
        <v>2.3315089000000001E-2</v>
      </c>
      <c r="L411" s="146">
        <v>1.1207661000000001E-3</v>
      </c>
      <c r="M411" s="146">
        <v>9.3635675999999995E-4</v>
      </c>
      <c r="N411" s="146">
        <v>8.5964223000000004E-4</v>
      </c>
      <c r="O411" s="146">
        <v>1.3334497E-4</v>
      </c>
      <c r="P411" s="188">
        <v>0</v>
      </c>
      <c r="Q411" s="188">
        <v>0</v>
      </c>
      <c r="R411" s="188">
        <v>0</v>
      </c>
      <c r="S411" s="146">
        <v>1.0170373E-4</v>
      </c>
      <c r="T411" s="188">
        <v>0</v>
      </c>
      <c r="U411" s="146">
        <v>4.8711893999999999E-3</v>
      </c>
      <c r="V411" s="188">
        <v>0</v>
      </c>
      <c r="W411" s="188">
        <v>0</v>
      </c>
      <c r="X411" s="146">
        <v>0</v>
      </c>
      <c r="Z411" s="157">
        <f t="shared" si="93"/>
        <v>0.15543392666666667</v>
      </c>
      <c r="AB411" s="131">
        <f t="shared" si="94"/>
        <v>2.3315089000000001E-2</v>
      </c>
      <c r="AC411" s="131">
        <f t="shared" si="95"/>
        <v>3.0501100599999997E-3</v>
      </c>
      <c r="AD411" s="131">
        <f t="shared" si="96"/>
        <v>2.0571228599999998E-3</v>
      </c>
      <c r="AE411" s="131">
        <f t="shared" si="97"/>
        <v>2.0571228599999998E-3</v>
      </c>
      <c r="AF411" s="131">
        <f t="shared" si="98"/>
        <v>4.9728931300000003E-3</v>
      </c>
      <c r="AH411">
        <v>2.9667005999999998</v>
      </c>
      <c r="AI411" s="71">
        <v>1.7538416999999999</v>
      </c>
      <c r="AJ411" s="71">
        <v>0.67488028</v>
      </c>
      <c r="AK411" s="71">
        <v>0</v>
      </c>
      <c r="AL411" s="71">
        <v>0.12925554</v>
      </c>
      <c r="AM411" s="71">
        <v>0.27366706000000002</v>
      </c>
      <c r="AN411" s="71">
        <v>0.13505605000000001</v>
      </c>
      <c r="AP411" s="129">
        <v>2.9605616999999998E-3</v>
      </c>
      <c r="AQ411" s="129">
        <v>2.7807482000000001E-3</v>
      </c>
      <c r="AR411" s="129">
        <v>1.2551684999999999E-4</v>
      </c>
      <c r="AS411" s="129">
        <v>5.4296633000000001E-5</v>
      </c>
      <c r="AT411" s="172">
        <f t="shared" si="90"/>
        <v>1.6671151916400002E-7</v>
      </c>
      <c r="AU411" s="172">
        <f t="shared" si="91"/>
        <v>4.6418951689499999E-10</v>
      </c>
      <c r="AV411" s="185">
        <f t="shared" si="92"/>
        <v>7.6045705290000007E-3</v>
      </c>
      <c r="AW411" s="121">
        <v>1.4424268000000001E-7</v>
      </c>
      <c r="AX411" s="121">
        <v>4.3521498999999999E-10</v>
      </c>
      <c r="AY411" s="121">
        <v>1.1890695E-14</v>
      </c>
      <c r="AZ411" s="121">
        <v>0</v>
      </c>
      <c r="BA411" s="121">
        <v>0</v>
      </c>
      <c r="BB411" s="121">
        <v>2.3036164000000001E-11</v>
      </c>
      <c r="BC411" s="121">
        <v>2.2445803000000001E-8</v>
      </c>
      <c r="BD411" s="121">
        <v>5.2533692000000002E-12</v>
      </c>
      <c r="BE411" s="121">
        <v>2.3709267000000002E-11</v>
      </c>
      <c r="BF411" s="121">
        <v>0</v>
      </c>
      <c r="BG411" s="121">
        <v>0</v>
      </c>
      <c r="BH411" s="121">
        <v>0</v>
      </c>
      <c r="BI411" s="121">
        <v>0</v>
      </c>
      <c r="BJ411" s="121">
        <v>0</v>
      </c>
      <c r="BK411" s="121">
        <v>0</v>
      </c>
      <c r="BL411" s="121">
        <v>0</v>
      </c>
      <c r="BM411" s="121">
        <v>0</v>
      </c>
      <c r="BN411" s="121">
        <v>1.0924629E-5</v>
      </c>
      <c r="BO411" s="121">
        <v>7.5936459000000003E-3</v>
      </c>
      <c r="BP411" s="121">
        <v>0</v>
      </c>
      <c r="BQ411" s="121">
        <v>0</v>
      </c>
      <c r="BR411" s="121">
        <v>0</v>
      </c>
      <c r="BT411" s="71">
        <v>7.8739261000000004E-6</v>
      </c>
      <c r="BU411" s="71">
        <v>1.6345884999999999E-7</v>
      </c>
      <c r="BV411" s="71">
        <v>4.3339102999999998E-6</v>
      </c>
      <c r="BW411" s="71">
        <v>4.0926463999999998E-10</v>
      </c>
      <c r="BX411" s="71">
        <v>2.5400110999999997E-7</v>
      </c>
      <c r="BY411" s="71">
        <v>0</v>
      </c>
      <c r="BZ411" s="71">
        <v>0</v>
      </c>
      <c r="CA411" s="71">
        <v>0</v>
      </c>
      <c r="CB411" s="71">
        <v>0</v>
      </c>
      <c r="CC411" s="71">
        <v>1.2484686999999999E-9</v>
      </c>
      <c r="CD411" s="71">
        <v>0</v>
      </c>
      <c r="CE411" s="71">
        <v>0</v>
      </c>
      <c r="CF411" s="71">
        <v>0</v>
      </c>
      <c r="CG411" s="71">
        <v>1.7493590999999999E-7</v>
      </c>
      <c r="CH411" s="71">
        <v>2.9459621E-6</v>
      </c>
      <c r="CI411" s="71">
        <v>1.2897294999999999E-13</v>
      </c>
      <c r="CJ411" s="71">
        <v>0</v>
      </c>
      <c r="CL411" s="186">
        <v>0</v>
      </c>
      <c r="CM411" s="186">
        <v>0.15543393</v>
      </c>
      <c r="CN411" s="187">
        <v>0</v>
      </c>
      <c r="CO411" s="186">
        <v>1.1183617E-4</v>
      </c>
      <c r="CP411" s="186">
        <v>0</v>
      </c>
      <c r="CQ411" s="186">
        <v>0</v>
      </c>
      <c r="CR411" s="186">
        <v>1.0159742E-5</v>
      </c>
      <c r="CS411" s="186">
        <v>0</v>
      </c>
      <c r="CT411" s="186">
        <v>0</v>
      </c>
      <c r="CU411" s="186">
        <v>0</v>
      </c>
      <c r="CW411" s="191"/>
    </row>
    <row r="412" spans="1:102" ht="14.4">
      <c r="A412" t="s">
        <v>2060</v>
      </c>
      <c r="B412" s="92" t="s">
        <v>1036</v>
      </c>
      <c r="C412" s="126" t="str">
        <f t="shared" si="88"/>
        <v>A.050.06.502</v>
      </c>
      <c r="D412" s="11" t="s">
        <v>2059</v>
      </c>
      <c r="E412" s="125" t="s">
        <v>1716</v>
      </c>
      <c r="F412" s="128" t="str">
        <f t="shared" si="89"/>
        <v>One year 1 GB datastorage in datacentres = GB.year</v>
      </c>
      <c r="G412" s="131">
        <f t="shared" si="99"/>
        <v>0.63584534199999998</v>
      </c>
      <c r="H412" s="183">
        <f t="shared" si="100"/>
        <v>2.01475661E-2</v>
      </c>
      <c r="I412" s="183">
        <f t="shared" si="101"/>
        <v>4.1738725000000004E-2</v>
      </c>
      <c r="J412" s="184">
        <f t="shared" si="102"/>
        <v>0.1008992809</v>
      </c>
      <c r="K412" s="183">
        <v>0.47305976999999999</v>
      </c>
      <c r="L412" s="146">
        <v>2.2740182000000001E-2</v>
      </c>
      <c r="M412" s="146">
        <v>1.8998543E-2</v>
      </c>
      <c r="N412" s="146">
        <v>1.7442016000000001E-2</v>
      </c>
      <c r="O412" s="146">
        <v>2.7055501000000002E-3</v>
      </c>
      <c r="P412" s="188">
        <v>0</v>
      </c>
      <c r="Q412" s="188">
        <v>0</v>
      </c>
      <c r="R412" s="188">
        <v>0</v>
      </c>
      <c r="S412" s="146">
        <v>2.0635539E-3</v>
      </c>
      <c r="T412" s="188">
        <v>0</v>
      </c>
      <c r="U412" s="146">
        <v>9.8835726999999998E-2</v>
      </c>
      <c r="V412" s="188">
        <v>0</v>
      </c>
      <c r="W412" s="188">
        <v>0</v>
      </c>
      <c r="X412" s="146">
        <v>0</v>
      </c>
      <c r="Z412" s="157">
        <f t="shared" si="93"/>
        <v>3.1537318000000001</v>
      </c>
      <c r="AB412" s="131">
        <f t="shared" si="94"/>
        <v>0.47305976999999999</v>
      </c>
      <c r="AC412" s="131">
        <f t="shared" si="95"/>
        <v>6.1886291100000011E-2</v>
      </c>
      <c r="AD412" s="131">
        <f t="shared" si="96"/>
        <v>4.1738725000000004E-2</v>
      </c>
      <c r="AE412" s="131">
        <f t="shared" si="97"/>
        <v>4.1738725000000004E-2</v>
      </c>
      <c r="AF412" s="131">
        <f t="shared" si="98"/>
        <v>0.1008992809</v>
      </c>
      <c r="AH412">
        <v>60.193925</v>
      </c>
      <c r="AI412" s="71">
        <v>35.585192999999997</v>
      </c>
      <c r="AJ412" s="71">
        <v>13.693223</v>
      </c>
      <c r="AK412" s="71">
        <v>0</v>
      </c>
      <c r="AL412" s="71">
        <v>2.6225762000000001</v>
      </c>
      <c r="AM412" s="71">
        <v>5.5526650000000002</v>
      </c>
      <c r="AN412" s="71">
        <v>2.7402676000000001</v>
      </c>
      <c r="AP412" s="129">
        <v>6.0069366999999999E-2</v>
      </c>
      <c r="AQ412" s="129">
        <v>5.6420977999999997E-2</v>
      </c>
      <c r="AR412" s="129">
        <v>2.5467186000000001E-3</v>
      </c>
      <c r="AS412" s="129">
        <v>1.1016708E-3</v>
      </c>
      <c r="AT412" s="172">
        <f t="shared" si="90"/>
        <v>3.3825525804399997E-6</v>
      </c>
      <c r="AU412" s="172">
        <f t="shared" si="91"/>
        <v>9.41833805049E-9</v>
      </c>
      <c r="AV412" s="185">
        <f t="shared" si="92"/>
        <v>0.15429562913</v>
      </c>
      <c r="AW412" s="121">
        <v>2.9266630999999998E-6</v>
      </c>
      <c r="AX412" s="121">
        <v>8.8304490999999996E-9</v>
      </c>
      <c r="AY412" s="121">
        <v>2.4126049000000002E-13</v>
      </c>
      <c r="AZ412" s="121">
        <v>0</v>
      </c>
      <c r="BA412" s="121">
        <v>0</v>
      </c>
      <c r="BB412" s="121">
        <v>4.6740043999999995E-10</v>
      </c>
      <c r="BC412" s="121">
        <v>4.5542208000000001E-7</v>
      </c>
      <c r="BD412" s="121">
        <v>1.065901E-10</v>
      </c>
      <c r="BE412" s="121">
        <v>4.8105759000000001E-10</v>
      </c>
      <c r="BF412" s="121">
        <v>0</v>
      </c>
      <c r="BG412" s="121">
        <v>0</v>
      </c>
      <c r="BH412" s="121">
        <v>0</v>
      </c>
      <c r="BI412" s="121">
        <v>0</v>
      </c>
      <c r="BJ412" s="121">
        <v>0</v>
      </c>
      <c r="BK412" s="121">
        <v>0</v>
      </c>
      <c r="BL412" s="121">
        <v>0</v>
      </c>
      <c r="BM412" s="121">
        <v>0</v>
      </c>
      <c r="BN412" s="121">
        <v>2.2165913E-4</v>
      </c>
      <c r="BO412" s="121">
        <v>0.15407397</v>
      </c>
      <c r="BP412" s="121">
        <v>0</v>
      </c>
      <c r="BQ412" s="121">
        <v>0</v>
      </c>
      <c r="BR412" s="121">
        <v>0</v>
      </c>
      <c r="BT412" s="71">
        <v>1.5976082E-4</v>
      </c>
      <c r="BU412" s="71">
        <v>3.3165564E-6</v>
      </c>
      <c r="BV412" s="71">
        <v>8.7934411999999996E-5</v>
      </c>
      <c r="BW412" s="71">
        <v>8.3039202000000005E-9</v>
      </c>
      <c r="BX412" s="71">
        <v>5.1536458000000002E-6</v>
      </c>
      <c r="BY412" s="71">
        <v>0</v>
      </c>
      <c r="BZ412" s="71">
        <v>0</v>
      </c>
      <c r="CA412" s="71">
        <v>0</v>
      </c>
      <c r="CB412" s="71">
        <v>0</v>
      </c>
      <c r="CC412" s="71">
        <v>2.5331248E-8</v>
      </c>
      <c r="CD412" s="71">
        <v>0</v>
      </c>
      <c r="CE412" s="71">
        <v>0</v>
      </c>
      <c r="CF412" s="71">
        <v>0</v>
      </c>
      <c r="CG412" s="71">
        <v>3.5494242999999999E-6</v>
      </c>
      <c r="CH412" s="71">
        <v>5.9773143000000003E-5</v>
      </c>
      <c r="CI412" s="71">
        <v>2.6168424999999998E-12</v>
      </c>
      <c r="CJ412" s="71">
        <v>0</v>
      </c>
      <c r="CL412" s="186">
        <v>0</v>
      </c>
      <c r="CM412" s="186">
        <v>3.1537318000000001</v>
      </c>
      <c r="CN412" s="187">
        <v>0</v>
      </c>
      <c r="CO412" s="186">
        <v>2.2691396000000001E-3</v>
      </c>
      <c r="CP412" s="186">
        <v>0</v>
      </c>
      <c r="CQ412" s="186">
        <v>0</v>
      </c>
      <c r="CR412" s="186">
        <v>2.0613968999999999E-4</v>
      </c>
      <c r="CS412" s="186">
        <v>0</v>
      </c>
      <c r="CT412" s="186">
        <v>0</v>
      </c>
      <c r="CU412" s="186">
        <v>0</v>
      </c>
      <c r="CW412" s="191"/>
    </row>
    <row r="413" spans="1:102" ht="14.4">
      <c r="B413" s="92"/>
      <c r="C413" s="126"/>
      <c r="D413" s="11"/>
      <c r="E413" s="125"/>
      <c r="J413" s="158"/>
      <c r="P413" s="4"/>
      <c r="Q413" s="4"/>
      <c r="R413" s="4"/>
      <c r="T413" s="4"/>
      <c r="V413" s="4"/>
      <c r="W413" s="4"/>
      <c r="AT413" s="4"/>
      <c r="AU413" s="4"/>
      <c r="AV413" s="16"/>
      <c r="CN413" s="97"/>
    </row>
    <row r="414" spans="1:102" ht="14.4">
      <c r="B414" s="92"/>
      <c r="C414" s="126"/>
      <c r="D414" s="1" t="s">
        <v>1718</v>
      </c>
      <c r="E414" s="125"/>
      <c r="J414" s="158"/>
      <c r="P414" s="4"/>
      <c r="Q414" s="4"/>
      <c r="R414" s="4"/>
      <c r="T414" s="4"/>
      <c r="V414" s="4"/>
      <c r="W414" s="4"/>
      <c r="AT414" s="4"/>
      <c r="AU414" s="4"/>
      <c r="AV414" s="16"/>
      <c r="CN414" s="97"/>
    </row>
    <row r="415" spans="1:102" ht="14.4">
      <c r="A415" t="s">
        <v>1047</v>
      </c>
      <c r="B415" s="92" t="s">
        <v>1048</v>
      </c>
      <c r="C415" s="126" t="str">
        <f t="shared" si="88"/>
        <v>A.060.01.101</v>
      </c>
      <c r="D415" s="11" t="s">
        <v>1718</v>
      </c>
      <c r="E415" s="125" t="s">
        <v>878</v>
      </c>
      <c r="F415" s="128" t="str">
        <f t="shared" si="89"/>
        <v>Aramid st gr</v>
      </c>
      <c r="G415" s="131">
        <f t="shared" si="99"/>
        <v>15.927019941491</v>
      </c>
      <c r="H415" s="183">
        <f t="shared" si="100"/>
        <v>0.29716050439999997</v>
      </c>
      <c r="I415" s="183">
        <f t="shared" si="101"/>
        <v>1.2135533152910001</v>
      </c>
      <c r="J415" s="184">
        <f t="shared" si="102"/>
        <v>12.068240121800001</v>
      </c>
      <c r="K415" s="183">
        <v>2.3480660000000002</v>
      </c>
      <c r="L415" s="146">
        <v>5.6978408000000001E-2</v>
      </c>
      <c r="M415" s="146">
        <v>0.30792620999999998</v>
      </c>
      <c r="N415" s="146">
        <v>0.27690990999999998</v>
      </c>
      <c r="O415" s="146">
        <v>1.1352634E-2</v>
      </c>
      <c r="P415" s="188">
        <v>1.4111007E-3</v>
      </c>
      <c r="Q415" s="188">
        <v>7.4868597E-3</v>
      </c>
      <c r="R415" s="188">
        <v>0.23631456000000001</v>
      </c>
      <c r="S415" s="188">
        <v>1.8191218E-3</v>
      </c>
      <c r="T415" s="188">
        <v>0.61229999999999996</v>
      </c>
      <c r="U415" s="188">
        <v>12.066421</v>
      </c>
      <c r="V415" s="188">
        <v>3.4137290999999998E-5</v>
      </c>
      <c r="W415" s="188">
        <v>0</v>
      </c>
      <c r="X415" s="146">
        <v>0</v>
      </c>
      <c r="Z415" s="157">
        <f t="shared" si="93"/>
        <v>15.653773333333335</v>
      </c>
      <c r="AB415" s="131">
        <f t="shared" si="94"/>
        <v>2.3480660000000002</v>
      </c>
      <c r="AC415" s="131">
        <f t="shared" si="95"/>
        <v>0.89837968239999988</v>
      </c>
      <c r="AD415" s="131">
        <f t="shared" si="96"/>
        <v>0.60121917800000002</v>
      </c>
      <c r="AE415" s="131">
        <f t="shared" si="97"/>
        <v>1.2135533152910001</v>
      </c>
      <c r="AF415" s="131">
        <f t="shared" si="98"/>
        <v>12.068240121800001</v>
      </c>
      <c r="AH415">
        <v>1732.4853000000001</v>
      </c>
      <c r="AI415" s="71">
        <v>232.65834000000001</v>
      </c>
      <c r="AJ415" s="71">
        <v>1499.1612</v>
      </c>
      <c r="AK415" s="71">
        <v>0</v>
      </c>
      <c r="AL415" s="71">
        <v>3.8976261999999998E-2</v>
      </c>
      <c r="AM415" s="71">
        <v>0.34462714999999999</v>
      </c>
      <c r="AN415" s="71">
        <v>0.2821594</v>
      </c>
      <c r="AP415" s="129">
        <v>0.41278884999999998</v>
      </c>
      <c r="AQ415" s="129">
        <v>0.38055582999999998</v>
      </c>
      <c r="AR415" s="129">
        <v>1.5661698000000002E-2</v>
      </c>
      <c r="AS415" s="129">
        <v>1.6571328999999999E-2</v>
      </c>
      <c r="AT415" s="172">
        <f t="shared" si="90"/>
        <v>2.2815097944999998E-5</v>
      </c>
      <c r="AU415" s="172">
        <f t="shared" si="91"/>
        <v>5.7920478976454094E-8</v>
      </c>
      <c r="AV415" s="185">
        <f t="shared" si="92"/>
        <v>2.3209143715700002</v>
      </c>
      <c r="AW415" s="121">
        <v>1.4553875E-5</v>
      </c>
      <c r="AX415" s="121">
        <v>4.3915727000000003E-8</v>
      </c>
      <c r="AY415" s="121">
        <v>1.1997185E-12</v>
      </c>
      <c r="AZ415" s="121">
        <v>2.0762999999999999E-8</v>
      </c>
      <c r="BA415" s="121">
        <v>0</v>
      </c>
      <c r="BB415" s="121">
        <v>3.3330011000000002E-8</v>
      </c>
      <c r="BC415" s="121">
        <v>8.1850051000000007E-6</v>
      </c>
      <c r="BD415" s="121">
        <v>4.8746237999999998E-9</v>
      </c>
      <c r="BE415" s="121">
        <v>9.1278866999999994E-9</v>
      </c>
      <c r="BF415" s="121">
        <v>1.9124299999999999E-13</v>
      </c>
      <c r="BG415" s="121">
        <v>7.9874000000000004E-15</v>
      </c>
      <c r="BH415" s="121">
        <v>8.0551975000000004E-13</v>
      </c>
      <c r="BI415" s="121">
        <v>2.785289E-14</v>
      </c>
      <c r="BJ415" s="121">
        <v>9.1549140999999996E-15</v>
      </c>
      <c r="BK415" s="121">
        <v>1.1501583E-8</v>
      </c>
      <c r="BL415" s="121">
        <v>1.0623250999999999E-8</v>
      </c>
      <c r="BM415" s="121">
        <v>0</v>
      </c>
      <c r="BN415" s="121">
        <v>1.6257157E-4</v>
      </c>
      <c r="BO415" s="121">
        <v>2.3207518</v>
      </c>
      <c r="BP415" s="121">
        <v>0</v>
      </c>
      <c r="BQ415" s="121">
        <v>0</v>
      </c>
      <c r="BR415" s="121">
        <v>0</v>
      </c>
      <c r="BT415" s="71">
        <v>2.891589E-3</v>
      </c>
      <c r="BU415" s="71">
        <v>3.6976001000000002E-5</v>
      </c>
      <c r="BV415" s="71">
        <v>4.3646873999999999E-4</v>
      </c>
      <c r="BW415" s="71">
        <v>2.7707922999999999E-5</v>
      </c>
      <c r="BX415" s="71">
        <v>2.468372E-5</v>
      </c>
      <c r="BY415" s="71">
        <v>2.0478114000000001E-5</v>
      </c>
      <c r="BZ415" s="71">
        <v>0</v>
      </c>
      <c r="CA415" s="71">
        <v>3.1044989999999998E-5</v>
      </c>
      <c r="CB415" s="71">
        <v>1.9335336000000001E-6</v>
      </c>
      <c r="CC415" s="71">
        <v>5.1901790999999999E-6</v>
      </c>
      <c r="CD415" s="71">
        <v>0</v>
      </c>
      <c r="CE415" s="71">
        <v>0</v>
      </c>
      <c r="CF415" s="71">
        <v>5.1253006000000002E-5</v>
      </c>
      <c r="CG415" s="71">
        <v>5.3472264999999997E-5</v>
      </c>
      <c r="CH415" s="71">
        <v>2.2023805E-3</v>
      </c>
      <c r="CI415" s="71">
        <v>1.1673889999999999E-10</v>
      </c>
      <c r="CJ415" s="71">
        <v>0</v>
      </c>
      <c r="CL415" s="186">
        <v>4.8999999999999998E-5</v>
      </c>
      <c r="CM415" s="186">
        <v>15.520674</v>
      </c>
      <c r="CN415" s="187">
        <v>0.84362954999999995</v>
      </c>
      <c r="CO415" s="186">
        <v>4.8708113999999997E-2</v>
      </c>
      <c r="CP415" s="186">
        <v>9.321345800000001E-10</v>
      </c>
      <c r="CQ415" s="186">
        <v>2.6636487000000001E-8</v>
      </c>
      <c r="CR415" s="186">
        <v>8.8032943999999998E-4</v>
      </c>
      <c r="CS415" s="186">
        <v>2.5433529999999999E-2</v>
      </c>
      <c r="CT415" s="186">
        <v>1.2824023E-7</v>
      </c>
      <c r="CU415" s="186">
        <v>7.1959097999999997E-3</v>
      </c>
      <c r="CW415" s="84"/>
      <c r="CX415" s="167"/>
    </row>
    <row r="416" spans="1:102" ht="14.4">
      <c r="A416" t="s">
        <v>1049</v>
      </c>
      <c r="B416" s="92" t="s">
        <v>1048</v>
      </c>
      <c r="C416" s="126" t="str">
        <f t="shared" si="88"/>
        <v>A.060.01.102</v>
      </c>
      <c r="D416" s="11" t="s">
        <v>1718</v>
      </c>
      <c r="E416" s="125" t="s">
        <v>878</v>
      </c>
      <c r="F416" s="128" t="str">
        <f t="shared" si="89"/>
        <v>Carbon fibre</v>
      </c>
      <c r="G416" s="131">
        <f t="shared" si="99"/>
        <v>17.35585861154</v>
      </c>
      <c r="H416" s="183">
        <f t="shared" si="100"/>
        <v>1.0518221037</v>
      </c>
      <c r="I416" s="183">
        <f t="shared" si="101"/>
        <v>3.38926787184</v>
      </c>
      <c r="J416" s="184">
        <f t="shared" si="102"/>
        <v>7.4644636E-2</v>
      </c>
      <c r="K416" s="183">
        <v>12.840123999999999</v>
      </c>
      <c r="L416" s="146">
        <v>2.3994824000000001</v>
      </c>
      <c r="M416" s="146">
        <v>0.85543924999999998</v>
      </c>
      <c r="N416" s="146">
        <v>0.80416432999999998</v>
      </c>
      <c r="O416" s="146">
        <v>0.22443779</v>
      </c>
      <c r="P416" s="188">
        <v>7.1650317000000003E-3</v>
      </c>
      <c r="Q416" s="188">
        <v>1.6054952000000001E-2</v>
      </c>
      <c r="R416" s="188">
        <v>0.13411068000000001</v>
      </c>
      <c r="S416" s="146">
        <v>1.0098035E-2</v>
      </c>
      <c r="T416" s="188">
        <v>0</v>
      </c>
      <c r="U416" s="146">
        <v>6.4546600999999995E-2</v>
      </c>
      <c r="V416" s="188">
        <v>2.3554184E-4</v>
      </c>
      <c r="W416" s="188">
        <v>0</v>
      </c>
      <c r="X416" s="146">
        <v>0</v>
      </c>
      <c r="Z416" s="157">
        <f t="shared" si="93"/>
        <v>85.600826666666663</v>
      </c>
      <c r="AB416" s="131">
        <f t="shared" si="94"/>
        <v>12.840123999999999</v>
      </c>
      <c r="AC416" s="131">
        <f t="shared" si="95"/>
        <v>4.4408544336999993</v>
      </c>
      <c r="AD416" s="131">
        <f t="shared" si="96"/>
        <v>3.38903233</v>
      </c>
      <c r="AE416" s="131">
        <f t="shared" si="97"/>
        <v>3.38926787184</v>
      </c>
      <c r="AF416" s="131">
        <f t="shared" si="98"/>
        <v>7.4644636E-2</v>
      </c>
      <c r="AH416">
        <v>1129.4168</v>
      </c>
      <c r="AI416" s="71">
        <v>1117.7370000000001</v>
      </c>
      <c r="AJ416" s="71">
        <v>8.0182113000000008</v>
      </c>
      <c r="AK416" s="71">
        <v>0</v>
      </c>
      <c r="AL416" s="71">
        <v>0</v>
      </c>
      <c r="AM416" s="71">
        <v>1.9547007999999999</v>
      </c>
      <c r="AN416" s="71">
        <v>1.7068847</v>
      </c>
      <c r="AP416" s="129">
        <v>2.2710528000000001</v>
      </c>
      <c r="AQ416" s="129">
        <v>2.1113713999999999</v>
      </c>
      <c r="AR416" s="129">
        <v>7.9868914999999999E-2</v>
      </c>
      <c r="AS416" s="129">
        <v>7.9812472999999995E-2</v>
      </c>
      <c r="AT416" s="172">
        <f t="shared" si="90"/>
        <v>1.2658102163300001E-4</v>
      </c>
      <c r="AU416" s="172">
        <f t="shared" si="91"/>
        <v>2.9537320461533E-7</v>
      </c>
      <c r="AV416" s="185">
        <f t="shared" si="92"/>
        <v>11.17821720802</v>
      </c>
      <c r="AW416" s="121">
        <v>7.9437565999999993E-5</v>
      </c>
      <c r="AX416" s="121">
        <v>2.3968231E-7</v>
      </c>
      <c r="AY416" s="121">
        <v>6.5484630999999999E-12</v>
      </c>
      <c r="AZ416" s="121">
        <v>0</v>
      </c>
      <c r="BA416" s="121">
        <v>0</v>
      </c>
      <c r="BB416" s="121">
        <v>2.1549502000000001E-8</v>
      </c>
      <c r="BC416" s="121">
        <v>4.7097373E-5</v>
      </c>
      <c r="BD416" s="121">
        <v>4.9143376000000003E-9</v>
      </c>
      <c r="BE416" s="121">
        <v>5.0759893000000002E-8</v>
      </c>
      <c r="BF416" s="121">
        <v>0</v>
      </c>
      <c r="BG416" s="121">
        <v>0</v>
      </c>
      <c r="BH416" s="121">
        <v>9.1478261999999992E-12</v>
      </c>
      <c r="BI416" s="121">
        <v>8.0591141000000003E-13</v>
      </c>
      <c r="BJ416" s="121">
        <v>1.6181462E-13</v>
      </c>
      <c r="BK416" s="121">
        <v>1.2897509999999999E-9</v>
      </c>
      <c r="BL416" s="121">
        <v>2.324338E-8</v>
      </c>
      <c r="BM416" s="121">
        <v>0</v>
      </c>
      <c r="BN416" s="121">
        <v>8.4720802000000004E-4</v>
      </c>
      <c r="BO416" s="121">
        <v>11.17737</v>
      </c>
      <c r="BP416" s="121">
        <v>0</v>
      </c>
      <c r="BQ416" s="121">
        <v>0</v>
      </c>
      <c r="BR416" s="121">
        <v>0</v>
      </c>
      <c r="BT416" s="71">
        <v>4.8181099E-3</v>
      </c>
      <c r="BU416" s="71">
        <v>3.4995403999999998E-4</v>
      </c>
      <c r="BV416" s="71">
        <v>2.3867781E-3</v>
      </c>
      <c r="BW416" s="71">
        <v>1.6095579000000001E-5</v>
      </c>
      <c r="BX416" s="71">
        <v>4.8915899000000001E-4</v>
      </c>
      <c r="BY416" s="71">
        <v>0</v>
      </c>
      <c r="BZ416" s="71">
        <v>0</v>
      </c>
      <c r="CA416" s="71">
        <v>0</v>
      </c>
      <c r="CB416" s="71">
        <v>1.0538702999999999E-5</v>
      </c>
      <c r="CC416" s="71">
        <v>1.6399406000000001E-5</v>
      </c>
      <c r="CD416" s="71">
        <v>0</v>
      </c>
      <c r="CE416" s="71">
        <v>0</v>
      </c>
      <c r="CF416" s="71">
        <v>0</v>
      </c>
      <c r="CG416" s="71">
        <v>1.7643699999999999E-4</v>
      </c>
      <c r="CH416" s="71">
        <v>1.372748E-3</v>
      </c>
      <c r="CI416" s="71">
        <v>1.4217340000000001E-13</v>
      </c>
      <c r="CJ416" s="71">
        <v>0</v>
      </c>
      <c r="CL416" s="186">
        <v>0</v>
      </c>
      <c r="CM416" s="186">
        <v>85.600825</v>
      </c>
      <c r="CN416" s="187">
        <v>0</v>
      </c>
      <c r="CO416" s="186">
        <v>0.23943345999999999</v>
      </c>
      <c r="CP416" s="186">
        <v>4.2889216000000002E-9</v>
      </c>
      <c r="CQ416" s="186">
        <v>5.1581279999999995E-7</v>
      </c>
      <c r="CR416" s="186">
        <v>2.0228994E-2</v>
      </c>
      <c r="CS416" s="186">
        <v>0.67535732000000004</v>
      </c>
      <c r="CT416" s="186">
        <v>0</v>
      </c>
      <c r="CU416" s="186">
        <v>0</v>
      </c>
      <c r="CW416" s="84"/>
      <c r="CX416" s="165"/>
    </row>
    <row r="417" spans="1:102" ht="14.4">
      <c r="A417" t="s">
        <v>2771</v>
      </c>
      <c r="B417" s="92" t="s">
        <v>1048</v>
      </c>
      <c r="C417" s="126" t="str">
        <f t="shared" si="88"/>
        <v>A.060.01.103</v>
      </c>
      <c r="D417" s="11" t="s">
        <v>1718</v>
      </c>
      <c r="E417" s="125" t="s">
        <v>878</v>
      </c>
      <c r="F417" s="128" t="str">
        <f t="shared" si="89"/>
        <v>glassfibre - dry and chopped - for reinforcing plastics</v>
      </c>
      <c r="G417" s="131">
        <f t="shared" si="99"/>
        <v>0.37804976630681997</v>
      </c>
      <c r="H417" s="183">
        <f t="shared" si="100"/>
        <v>3.8560133042820001E-2</v>
      </c>
      <c r="I417" s="183">
        <f t="shared" si="101"/>
        <v>0.10398963326399999</v>
      </c>
      <c r="J417" s="184">
        <f t="shared" si="102"/>
        <v>0</v>
      </c>
      <c r="K417" s="183">
        <v>0.23549999999999999</v>
      </c>
      <c r="L417" s="146">
        <v>5.1255000000000002E-2</v>
      </c>
      <c r="M417" s="146">
        <v>5.2731374999999997E-2</v>
      </c>
      <c r="N417" s="146">
        <v>3.6720000000000003E-2</v>
      </c>
      <c r="O417" s="146">
        <v>0</v>
      </c>
      <c r="P417" s="188">
        <v>1.8400000000000001E-3</v>
      </c>
      <c r="Q417" s="188">
        <v>1.3304281999999999E-7</v>
      </c>
      <c r="R417" s="188">
        <v>3.2582640000000001E-6</v>
      </c>
      <c r="S417" s="146">
        <v>0</v>
      </c>
      <c r="T417" s="188">
        <v>0</v>
      </c>
      <c r="U417" s="146">
        <v>0</v>
      </c>
      <c r="V417" s="188">
        <v>0</v>
      </c>
      <c r="W417" s="188">
        <v>0</v>
      </c>
      <c r="X417" s="146">
        <v>0</v>
      </c>
      <c r="Z417" s="157">
        <f t="shared" si="93"/>
        <v>1.57</v>
      </c>
      <c r="AB417" s="131">
        <f t="shared" si="94"/>
        <v>0.23549999999999999</v>
      </c>
      <c r="AC417" s="131">
        <f t="shared" si="95"/>
        <v>0.14254976630682001</v>
      </c>
      <c r="AD417" s="131">
        <f t="shared" si="96"/>
        <v>0.10398963326399999</v>
      </c>
      <c r="AE417" s="131">
        <f t="shared" si="97"/>
        <v>0.10398963326399999</v>
      </c>
      <c r="AF417" s="131">
        <f t="shared" si="98"/>
        <v>0</v>
      </c>
      <c r="AH417">
        <v>33.189</v>
      </c>
      <c r="AI417" s="71">
        <v>33.189</v>
      </c>
      <c r="AJ417" s="71">
        <v>0</v>
      </c>
      <c r="AK417" s="71">
        <v>0</v>
      </c>
      <c r="AL417" s="71">
        <v>0</v>
      </c>
      <c r="AM417" s="71">
        <v>0</v>
      </c>
      <c r="AN417" s="71">
        <v>0</v>
      </c>
      <c r="AP417" s="129">
        <v>3.4807057000000002E-2</v>
      </c>
      <c r="AQ417" s="129">
        <v>3.1318701999999997E-2</v>
      </c>
      <c r="AR417" s="129">
        <v>1.6224879E-3</v>
      </c>
      <c r="AS417" s="129">
        <v>1.8658676E-3</v>
      </c>
      <c r="AT417" s="172">
        <f t="shared" si="90"/>
        <v>1.8776199999999999E-6</v>
      </c>
      <c r="AU417" s="172">
        <f t="shared" si="91"/>
        <v>6.0003251050000001E-9</v>
      </c>
      <c r="AV417" s="185">
        <f t="shared" si="92"/>
        <v>0.261326</v>
      </c>
      <c r="AW417" s="121">
        <v>1.4569599999999999E-6</v>
      </c>
      <c r="AX417" s="121">
        <v>4.3960000000000001E-9</v>
      </c>
      <c r="AY417" s="121">
        <v>1.20105E-13</v>
      </c>
      <c r="AZ417" s="121">
        <v>0</v>
      </c>
      <c r="BA417" s="121">
        <v>0</v>
      </c>
      <c r="BB417" s="121">
        <v>5.4599999999999998E-9</v>
      </c>
      <c r="BC417" s="121">
        <v>4.1520000000000001E-7</v>
      </c>
      <c r="BD417" s="121">
        <v>7.7400000000000002E-10</v>
      </c>
      <c r="BE417" s="121">
        <v>4.5780000000000001E-10</v>
      </c>
      <c r="BF417" s="121">
        <v>3.7240500000000002E-10</v>
      </c>
      <c r="BG417" s="121">
        <v>0</v>
      </c>
      <c r="BH417" s="121">
        <v>0</v>
      </c>
      <c r="BI417" s="121">
        <v>0</v>
      </c>
      <c r="BJ417" s="121">
        <v>0</v>
      </c>
      <c r="BK417" s="121">
        <v>0</v>
      </c>
      <c r="BL417" s="121">
        <v>0</v>
      </c>
      <c r="BM417" s="121">
        <v>0</v>
      </c>
      <c r="BN417" s="121">
        <v>0</v>
      </c>
      <c r="BO417" s="121">
        <v>0.261326</v>
      </c>
      <c r="BP417" s="121">
        <v>0</v>
      </c>
      <c r="BQ417" s="121">
        <v>0</v>
      </c>
      <c r="BR417" s="121">
        <v>0</v>
      </c>
      <c r="BT417" s="71">
        <v>1.1403421E-4</v>
      </c>
      <c r="BU417" s="71">
        <v>4.9537929E-6</v>
      </c>
      <c r="BV417" s="71">
        <v>4.3775766000000002E-5</v>
      </c>
      <c r="BW417" s="71">
        <v>3.8166258000000002E-10</v>
      </c>
      <c r="BX417" s="71">
        <v>1.4447563999999999E-6</v>
      </c>
      <c r="BY417" s="71">
        <v>3.5347024E-6</v>
      </c>
      <c r="BZ417" s="71">
        <v>9.6710827999999999E-6</v>
      </c>
      <c r="CA417" s="71">
        <v>5.3649174999999996E-6</v>
      </c>
      <c r="CB417" s="71">
        <v>0</v>
      </c>
      <c r="CC417" s="71">
        <v>8.8035210999999995E-11</v>
      </c>
      <c r="CD417" s="71">
        <v>0</v>
      </c>
      <c r="CE417" s="71">
        <v>0</v>
      </c>
      <c r="CF417" s="71">
        <v>0</v>
      </c>
      <c r="CG417" s="71">
        <v>7.0192273999999999E-6</v>
      </c>
      <c r="CH417" s="71">
        <v>3.8269492000000002E-5</v>
      </c>
      <c r="CI417" s="71">
        <v>0</v>
      </c>
      <c r="CJ417" s="71">
        <v>0</v>
      </c>
      <c r="CL417" s="186">
        <v>0</v>
      </c>
      <c r="CM417" s="186">
        <v>1.57</v>
      </c>
      <c r="CN417" s="187">
        <v>0.1010718</v>
      </c>
      <c r="CO417" s="186">
        <v>4.1999999999999997E-3</v>
      </c>
      <c r="CP417" s="186">
        <v>0</v>
      </c>
      <c r="CQ417" s="186">
        <v>0</v>
      </c>
      <c r="CR417" s="186">
        <v>4.3333320000000002E-5</v>
      </c>
      <c r="CS417" s="186">
        <v>0</v>
      </c>
      <c r="CT417" s="186">
        <v>2.4987986999999999E-4</v>
      </c>
      <c r="CU417" s="186">
        <v>1.2430620000000001E-3</v>
      </c>
      <c r="CW417" s="84"/>
      <c r="CX417" s="163"/>
    </row>
    <row r="418" spans="1:102" ht="14.4">
      <c r="A418" t="s">
        <v>2772</v>
      </c>
      <c r="B418" s="92" t="s">
        <v>1048</v>
      </c>
      <c r="C418" s="126" t="str">
        <f t="shared" si="88"/>
        <v>A.060.01.104</v>
      </c>
      <c r="D418" s="11" t="s">
        <v>1718</v>
      </c>
      <c r="E418" s="125" t="s">
        <v>878</v>
      </c>
      <c r="F418" s="128" t="str">
        <f t="shared" si="89"/>
        <v>glassfibre - assembled roving - for reinforcing thermosets</v>
      </c>
      <c r="G418" s="131">
        <f t="shared" si="99"/>
        <v>0.47094523077670003</v>
      </c>
      <c r="H418" s="183">
        <f t="shared" si="100"/>
        <v>4.1744246908300003E-2</v>
      </c>
      <c r="I418" s="183">
        <f t="shared" si="101"/>
        <v>0.12620098386840001</v>
      </c>
      <c r="J418" s="184">
        <f t="shared" si="102"/>
        <v>0</v>
      </c>
      <c r="K418" s="183">
        <v>0.30299999999999999</v>
      </c>
      <c r="L418" s="146">
        <v>6.2806500000000001E-2</v>
      </c>
      <c r="M418" s="146">
        <v>6.3388437000000006E-2</v>
      </c>
      <c r="N418" s="146">
        <v>3.9168000000000001E-2</v>
      </c>
      <c r="O418" s="146">
        <v>0</v>
      </c>
      <c r="P418" s="188">
        <v>2.5760000000000002E-3</v>
      </c>
      <c r="Q418" s="188">
        <v>2.4690830000000001E-7</v>
      </c>
      <c r="R418" s="188">
        <v>6.0468684000000002E-6</v>
      </c>
      <c r="S418" s="146">
        <v>0</v>
      </c>
      <c r="T418" s="188">
        <v>0</v>
      </c>
      <c r="U418" s="146">
        <v>0</v>
      </c>
      <c r="V418" s="188">
        <v>0</v>
      </c>
      <c r="W418" s="188">
        <v>0</v>
      </c>
      <c r="X418" s="146">
        <v>0</v>
      </c>
      <c r="Z418" s="157">
        <f t="shared" si="93"/>
        <v>2.02</v>
      </c>
      <c r="AB418" s="131">
        <f t="shared" si="94"/>
        <v>0.30299999999999999</v>
      </c>
      <c r="AC418" s="131">
        <f t="shared" si="95"/>
        <v>0.16794523077670001</v>
      </c>
      <c r="AD418" s="131">
        <f t="shared" si="96"/>
        <v>0.12620098386840001</v>
      </c>
      <c r="AE418" s="131">
        <f t="shared" si="97"/>
        <v>0.12620098386840001</v>
      </c>
      <c r="AF418" s="131">
        <f t="shared" si="98"/>
        <v>0</v>
      </c>
      <c r="AH418">
        <v>37.518000000000001</v>
      </c>
      <c r="AI418" s="71">
        <v>37.518000000000001</v>
      </c>
      <c r="AJ418" s="71">
        <v>0</v>
      </c>
      <c r="AK418" s="71">
        <v>0</v>
      </c>
      <c r="AL418" s="71">
        <v>0</v>
      </c>
      <c r="AM418" s="71">
        <v>0</v>
      </c>
      <c r="AN418" s="71">
        <v>0</v>
      </c>
      <c r="AP418" s="129">
        <v>4.2932875000000002E-2</v>
      </c>
      <c r="AQ418" s="129">
        <v>3.8752043999999999E-2</v>
      </c>
      <c r="AR418" s="129">
        <v>2.0715896999999998E-3</v>
      </c>
      <c r="AS418" s="129">
        <v>2.1092416999999998E-3</v>
      </c>
      <c r="AT418" s="172">
        <f t="shared" si="90"/>
        <v>2.3232640000000001E-6</v>
      </c>
      <c r="AU418" s="172">
        <f t="shared" si="91"/>
        <v>7.6612045300000001E-9</v>
      </c>
      <c r="AV418" s="185">
        <f t="shared" si="92"/>
        <v>0.29541200000000001</v>
      </c>
      <c r="AW418" s="121">
        <v>1.87456E-6</v>
      </c>
      <c r="AX418" s="121">
        <v>5.6560000000000003E-9</v>
      </c>
      <c r="AY418" s="121">
        <v>1.5453E-13</v>
      </c>
      <c r="AZ418" s="121">
        <v>0</v>
      </c>
      <c r="BA418" s="121">
        <v>0</v>
      </c>
      <c r="BB418" s="121">
        <v>5.8239999999999997E-9</v>
      </c>
      <c r="BC418" s="121">
        <v>4.4288000000000001E-7</v>
      </c>
      <c r="BD418" s="121">
        <v>8.2560000000000002E-10</v>
      </c>
      <c r="BE418" s="121">
        <v>4.8832000000000003E-10</v>
      </c>
      <c r="BF418" s="121">
        <v>6.9112999999999997E-10</v>
      </c>
      <c r="BG418" s="121">
        <v>0</v>
      </c>
      <c r="BH418" s="121">
        <v>0</v>
      </c>
      <c r="BI418" s="121">
        <v>0</v>
      </c>
      <c r="BJ418" s="121">
        <v>0</v>
      </c>
      <c r="BK418" s="121">
        <v>0</v>
      </c>
      <c r="BL418" s="121">
        <v>0</v>
      </c>
      <c r="BM418" s="121">
        <v>0</v>
      </c>
      <c r="BN418" s="121">
        <v>0</v>
      </c>
      <c r="BO418" s="121">
        <v>0.29541200000000001</v>
      </c>
      <c r="BP418" s="121">
        <v>0</v>
      </c>
      <c r="BQ418" s="121">
        <v>0</v>
      </c>
      <c r="BR418" s="121">
        <v>0</v>
      </c>
      <c r="BT418" s="71">
        <v>1.4133835999999999E-4</v>
      </c>
      <c r="BU418" s="71">
        <v>5.2840457999999998E-6</v>
      </c>
      <c r="BV418" s="71">
        <v>5.632296E-5</v>
      </c>
      <c r="BW418" s="71">
        <v>7.0831072999999995E-10</v>
      </c>
      <c r="BX418" s="71">
        <v>1.5410734E-6</v>
      </c>
      <c r="BY418" s="71">
        <v>3.7703491999999999E-6</v>
      </c>
      <c r="BZ418" s="71">
        <v>1.7948136E-5</v>
      </c>
      <c r="CA418" s="71">
        <v>5.7225787000000003E-6</v>
      </c>
      <c r="CB418" s="71">
        <v>0</v>
      </c>
      <c r="CC418" s="71">
        <v>1.6338066E-10</v>
      </c>
      <c r="CD418" s="71">
        <v>0</v>
      </c>
      <c r="CE418" s="71">
        <v>0</v>
      </c>
      <c r="CF418" s="71">
        <v>0</v>
      </c>
      <c r="CG418" s="71">
        <v>7.4871759000000003E-6</v>
      </c>
      <c r="CH418" s="71">
        <v>4.3261165000000003E-5</v>
      </c>
      <c r="CI418" s="71">
        <v>0</v>
      </c>
      <c r="CJ418" s="71">
        <v>0</v>
      </c>
      <c r="CL418" s="186">
        <v>0</v>
      </c>
      <c r="CM418" s="186">
        <v>2.02</v>
      </c>
      <c r="CN418" s="187">
        <v>0.10780992</v>
      </c>
      <c r="CO418" s="186">
        <v>4.4799999999999996E-3</v>
      </c>
      <c r="CP418" s="186">
        <v>0</v>
      </c>
      <c r="CQ418" s="186">
        <v>0</v>
      </c>
      <c r="CR418" s="186">
        <v>4.6222208000000001E-5</v>
      </c>
      <c r="CS418" s="186">
        <v>0</v>
      </c>
      <c r="CT418" s="186">
        <v>4.6374102000000002E-4</v>
      </c>
      <c r="CU418" s="186">
        <v>1.3259328E-3</v>
      </c>
      <c r="CW418" s="84"/>
      <c r="CX418" s="163"/>
    </row>
    <row r="419" spans="1:102" ht="14.4">
      <c r="B419" s="92"/>
      <c r="C419" s="126"/>
      <c r="D419" s="11"/>
      <c r="E419" s="125"/>
      <c r="J419" s="158"/>
      <c r="P419" s="4"/>
      <c r="Q419" s="4"/>
      <c r="R419" s="4"/>
      <c r="T419" s="4"/>
      <c r="V419" s="4"/>
      <c r="W419" s="4"/>
      <c r="AT419" s="4"/>
      <c r="AU419" s="4"/>
      <c r="AV419" s="16"/>
      <c r="CN419" s="97"/>
      <c r="CW419" s="90"/>
      <c r="CX419" s="163"/>
    </row>
    <row r="420" spans="1:102" ht="14.4">
      <c r="B420" s="92"/>
      <c r="C420" s="126"/>
      <c r="D420" s="1" t="s">
        <v>874</v>
      </c>
      <c r="E420" s="125"/>
      <c r="J420" s="158"/>
      <c r="P420" s="4"/>
      <c r="Q420" s="4"/>
      <c r="R420" s="4"/>
      <c r="T420" s="4"/>
      <c r="V420" s="4"/>
      <c r="W420" s="4"/>
      <c r="AT420" s="4"/>
      <c r="AU420" s="4"/>
      <c r="AV420" s="16"/>
      <c r="CN420" s="97"/>
      <c r="CW420" s="90"/>
      <c r="CX420" s="163"/>
    </row>
    <row r="421" spans="1:102" ht="14.4">
      <c r="A421" t="s">
        <v>3292</v>
      </c>
      <c r="B421" s="92" t="s">
        <v>1050</v>
      </c>
      <c r="C421" s="126" t="str">
        <f t="shared" si="88"/>
        <v>A.070.02.101</v>
      </c>
      <c r="D421" s="11" t="s">
        <v>874</v>
      </c>
      <c r="E421" s="130" t="s">
        <v>3293</v>
      </c>
      <c r="F421" s="128" t="str">
        <f t="shared" si="89"/>
        <v>Diesel B7  - including combustion CO2 per litre</v>
      </c>
      <c r="G421" s="131">
        <f t="shared" si="99"/>
        <v>0.72890382139489207</v>
      </c>
      <c r="H421" s="183">
        <f t="shared" si="100"/>
        <v>1.860265992E-2</v>
      </c>
      <c r="I421" s="183">
        <f t="shared" si="101"/>
        <v>3.924376542E-2</v>
      </c>
      <c r="J421" s="184">
        <f t="shared" si="102"/>
        <v>0.24291889605489209</v>
      </c>
      <c r="K421" s="183">
        <v>0.42813849999999998</v>
      </c>
      <c r="L421" s="146">
        <v>1.5152874E-2</v>
      </c>
      <c r="M421" s="146">
        <v>1.5588786E-2</v>
      </c>
      <c r="N421" s="146">
        <v>9.5921788999999997E-3</v>
      </c>
      <c r="O421" s="146">
        <v>1.1341677E-3</v>
      </c>
      <c r="P421" s="188">
        <v>2.3792252000000001E-4</v>
      </c>
      <c r="Q421" s="188">
        <v>7.6383908000000004E-3</v>
      </c>
      <c r="R421" s="188">
        <v>6.5069821999999998E-3</v>
      </c>
      <c r="S421" s="146">
        <v>2.1654811E-4</v>
      </c>
      <c r="T421" s="188">
        <v>5.9997352000000005E-4</v>
      </c>
      <c r="U421" s="146">
        <v>0.24270226</v>
      </c>
      <c r="V421" s="188">
        <v>1.3951497000000001E-3</v>
      </c>
      <c r="W421" s="188">
        <v>8.7944080999999999E-8</v>
      </c>
      <c r="X421" s="146">
        <v>8.1110099000000003E-13</v>
      </c>
      <c r="Z421" s="157">
        <f t="shared" si="93"/>
        <v>2.8542566666666667</v>
      </c>
      <c r="AB421" s="131">
        <f t="shared" si="94"/>
        <v>0.42813849999999998</v>
      </c>
      <c r="AC421" s="131">
        <f t="shared" si="95"/>
        <v>5.5851302120000001E-2</v>
      </c>
      <c r="AD421" s="131">
        <f t="shared" si="96"/>
        <v>3.7248730144080998E-2</v>
      </c>
      <c r="AE421" s="131">
        <f t="shared" si="97"/>
        <v>3.924376542E-2</v>
      </c>
      <c r="AF421" s="131">
        <f t="shared" si="98"/>
        <v>0.2429188081108111</v>
      </c>
      <c r="AH421">
        <v>46.710383999999998</v>
      </c>
      <c r="AI421" s="71">
        <v>43.027341999999997</v>
      </c>
      <c r="AJ421" s="71">
        <v>0.15896983000000001</v>
      </c>
      <c r="AK421" s="71">
        <v>0</v>
      </c>
      <c r="AL421" s="71">
        <v>2.2844506999999998</v>
      </c>
      <c r="AM421" s="71">
        <v>1.1968057000000001</v>
      </c>
      <c r="AN421" s="71">
        <v>4.2816058999999997E-2</v>
      </c>
      <c r="AP421" s="129">
        <v>5.4477799E-2</v>
      </c>
      <c r="AQ421" s="129">
        <v>4.9143700999999998E-2</v>
      </c>
      <c r="AR421" s="129">
        <v>2.2667528999999998E-3</v>
      </c>
      <c r="AS421" s="129">
        <v>3.0673446999999999E-3</v>
      </c>
      <c r="AT421" s="172">
        <f t="shared" si="90"/>
        <v>2.9462650874800002E-6</v>
      </c>
      <c r="AU421" s="172">
        <f t="shared" si="91"/>
        <v>8.3829621152069951E-9</v>
      </c>
      <c r="AV421" s="185">
        <f t="shared" si="92"/>
        <v>0.42960009138099997</v>
      </c>
      <c r="AW421" s="121">
        <v>2.6492868000000002E-6</v>
      </c>
      <c r="AX421" s="121">
        <v>7.9935000999999998E-9</v>
      </c>
      <c r="AY421" s="121">
        <v>2.1839410000000001E-13</v>
      </c>
      <c r="AZ421" s="121">
        <v>1.2675904999999999E-10</v>
      </c>
      <c r="BA421" s="121">
        <v>0</v>
      </c>
      <c r="BB421" s="121">
        <v>2.7702245E-10</v>
      </c>
      <c r="BC421" s="121">
        <v>2.9391448000000001E-7</v>
      </c>
      <c r="BD421" s="121">
        <v>6.10706E-11</v>
      </c>
      <c r="BE421" s="121">
        <v>3.2258212000000002E-10</v>
      </c>
      <c r="BF421" s="121">
        <v>1.1768434E-12</v>
      </c>
      <c r="BG421" s="121">
        <v>6.2062099000000003E-15</v>
      </c>
      <c r="BH421" s="121">
        <v>4.3508486000000002E-12</v>
      </c>
      <c r="BI421" s="121">
        <v>4.2395328000000003E-14</v>
      </c>
      <c r="BJ421" s="121">
        <v>1.4607568E-14</v>
      </c>
      <c r="BK421" s="121">
        <v>1.0787978E-10</v>
      </c>
      <c r="BL421" s="121">
        <v>2.5521462000000002E-9</v>
      </c>
      <c r="BM421" s="121">
        <v>1.0957569E-21</v>
      </c>
      <c r="BN421" s="121">
        <v>1.8261380999999999E-5</v>
      </c>
      <c r="BO421" s="121">
        <v>0.42958183</v>
      </c>
      <c r="BP421" s="121">
        <v>0</v>
      </c>
      <c r="BQ421" s="121">
        <v>0</v>
      </c>
      <c r="BR421" s="121">
        <v>0</v>
      </c>
      <c r="BT421" s="71">
        <v>1.4610173999999999E-4</v>
      </c>
      <c r="BU421" s="71">
        <v>2.2320194E-6</v>
      </c>
      <c r="BV421" s="71">
        <v>7.9584248999999997E-5</v>
      </c>
      <c r="BW421" s="71">
        <v>7.6811857000000003E-7</v>
      </c>
      <c r="BX421" s="71">
        <v>2.7988099000000001E-6</v>
      </c>
      <c r="BY421" s="71">
        <v>3.4382809E-8</v>
      </c>
      <c r="BZ421" s="71">
        <v>3.0552257999999997E-8</v>
      </c>
      <c r="CA421" s="71">
        <v>2.3998020000000001E-8</v>
      </c>
      <c r="CB421" s="71">
        <v>6.9530379000000002E-7</v>
      </c>
      <c r="CC421" s="71">
        <v>5.2908938E-6</v>
      </c>
      <c r="CD421" s="71">
        <v>0</v>
      </c>
      <c r="CE421" s="71">
        <v>2.4231267000000001E-18</v>
      </c>
      <c r="CF421" s="71">
        <v>2.1963317E-11</v>
      </c>
      <c r="CG421" s="71">
        <v>1.9770460999999998E-6</v>
      </c>
      <c r="CH421" s="71">
        <v>5.2649382000000002E-5</v>
      </c>
      <c r="CI421" s="71">
        <v>1.6961991E-8</v>
      </c>
      <c r="CJ421" s="71">
        <v>0</v>
      </c>
      <c r="CL421" s="186">
        <v>1.8590051000000001E-11</v>
      </c>
      <c r="CM421" s="186">
        <v>2.8547798000000002</v>
      </c>
      <c r="CN421" s="187">
        <v>6.6001299999999998E-4</v>
      </c>
      <c r="CO421" s="186">
        <v>1.5307420999999999E-3</v>
      </c>
      <c r="CP421" s="186">
        <v>1.9640556000000002E-9</v>
      </c>
      <c r="CQ421" s="186">
        <v>2.3282614E-7</v>
      </c>
      <c r="CR421" s="186">
        <v>1.1943043E-4</v>
      </c>
      <c r="CS421" s="186">
        <v>3.7333726999999997E-2</v>
      </c>
      <c r="CT421" s="186">
        <v>7.8964830000000001E-7</v>
      </c>
      <c r="CU421" s="186">
        <v>7.6806862000000008E-6</v>
      </c>
      <c r="CW421" s="86"/>
      <c r="CX421" s="163"/>
    </row>
    <row r="422" spans="1:102" ht="14.4">
      <c r="A422" t="s">
        <v>3294</v>
      </c>
      <c r="B422" s="92" t="s">
        <v>1050</v>
      </c>
      <c r="C422" s="126" t="str">
        <f t="shared" si="88"/>
        <v>A.070.02.102</v>
      </c>
      <c r="D422" s="11" t="s">
        <v>874</v>
      </c>
      <c r="E422" s="130" t="s">
        <v>3293</v>
      </c>
      <c r="F422" s="128" t="str">
        <f t="shared" si="89"/>
        <v>Diesel B10  - including combustion CO2 per litre</v>
      </c>
      <c r="G422" s="131">
        <f t="shared" si="99"/>
        <v>0.71245038426070162</v>
      </c>
      <c r="H422" s="183">
        <f t="shared" si="100"/>
        <v>1.836938468E-2</v>
      </c>
      <c r="I422" s="183">
        <f t="shared" si="101"/>
        <v>3.882079326E-2</v>
      </c>
      <c r="J422" s="184">
        <f t="shared" si="102"/>
        <v>0.23624675632070161</v>
      </c>
      <c r="K422" s="183">
        <v>0.41901345000000001</v>
      </c>
      <c r="L422" s="146">
        <v>1.4878214000000001E-2</v>
      </c>
      <c r="M422" s="146">
        <v>1.5384396E-2</v>
      </c>
      <c r="N422" s="146">
        <v>9.5707386999999994E-3</v>
      </c>
      <c r="O422" s="146">
        <v>1.1414942999999999E-3</v>
      </c>
      <c r="P422" s="188">
        <v>2.3349857999999999E-4</v>
      </c>
      <c r="Q422" s="188">
        <v>7.4236531000000001E-3</v>
      </c>
      <c r="R422" s="188">
        <v>6.3433817999999998E-3</v>
      </c>
      <c r="S422" s="146">
        <v>2.1626037000000001E-4</v>
      </c>
      <c r="T422" s="188">
        <v>8.5925496000000001E-4</v>
      </c>
      <c r="U422" s="146">
        <v>0.23603036999999999</v>
      </c>
      <c r="V422" s="188">
        <v>1.3555465E-3</v>
      </c>
      <c r="W422" s="188">
        <v>1.2594954000000001E-7</v>
      </c>
      <c r="X422" s="146">
        <v>1.1616221999999999E-12</v>
      </c>
      <c r="Z422" s="157">
        <f t="shared" si="93"/>
        <v>2.7934230000000002</v>
      </c>
      <c r="AB422" s="131">
        <f t="shared" si="94"/>
        <v>0.41901345000000001</v>
      </c>
      <c r="AC422" s="131">
        <f t="shared" si="95"/>
        <v>5.4975376479999997E-2</v>
      </c>
      <c r="AD422" s="131">
        <f t="shared" si="96"/>
        <v>3.660611774954E-2</v>
      </c>
      <c r="AE422" s="131">
        <f t="shared" si="97"/>
        <v>3.882079326E-2</v>
      </c>
      <c r="AF422" s="131">
        <f t="shared" si="98"/>
        <v>0.23624663037116161</v>
      </c>
      <c r="AH422">
        <v>46.721640000000001</v>
      </c>
      <c r="AI422" s="71">
        <v>42.066839000000002</v>
      </c>
      <c r="AJ422" s="71">
        <v>0.16900266999999999</v>
      </c>
      <c r="AK422" s="71">
        <v>0</v>
      </c>
      <c r="AL422" s="71">
        <v>3.271687</v>
      </c>
      <c r="AM422" s="71">
        <v>1.1685424</v>
      </c>
      <c r="AN422" s="71">
        <v>4.5569087000000001E-2</v>
      </c>
      <c r="AP422" s="129">
        <v>5.3347896999999998E-2</v>
      </c>
      <c r="AQ422" s="129">
        <v>4.8131366000000002E-2</v>
      </c>
      <c r="AR422" s="129">
        <v>2.2199005000000001E-3</v>
      </c>
      <c r="AS422" s="129">
        <v>2.9966309E-3</v>
      </c>
      <c r="AT422" s="172">
        <f t="shared" si="90"/>
        <v>2.8855734455899996E-6</v>
      </c>
      <c r="AU422" s="172">
        <f t="shared" si="91"/>
        <v>8.2096911171568686E-9</v>
      </c>
      <c r="AV422" s="185">
        <f t="shared" si="92"/>
        <v>0.41969620758699999</v>
      </c>
      <c r="AW422" s="121">
        <v>2.5930649999999999E-6</v>
      </c>
      <c r="AX422" s="121">
        <v>7.8238491999999994E-9</v>
      </c>
      <c r="AY422" s="121">
        <v>2.1375912E-13</v>
      </c>
      <c r="AZ422" s="121">
        <v>1.8153858000000001E-10</v>
      </c>
      <c r="BA422" s="121">
        <v>0</v>
      </c>
      <c r="BB422" s="121">
        <v>2.8508111999999999E-10</v>
      </c>
      <c r="BC422" s="121">
        <v>2.8944475E-7</v>
      </c>
      <c r="BD422" s="121">
        <v>6.1999104000000005E-11</v>
      </c>
      <c r="BE422" s="121">
        <v>3.1764926E-10</v>
      </c>
      <c r="BF422" s="121">
        <v>1.685422E-12</v>
      </c>
      <c r="BG422" s="121">
        <v>8.8882532999999994E-15</v>
      </c>
      <c r="BH422" s="121">
        <v>4.2282448000000001E-12</v>
      </c>
      <c r="BI422" s="121">
        <v>4.2758947999999999E-14</v>
      </c>
      <c r="BJ422" s="121">
        <v>1.4480033999999999E-14</v>
      </c>
      <c r="BK422" s="121">
        <v>1.0545699E-10</v>
      </c>
      <c r="BL422" s="121">
        <v>2.4916189000000002E-9</v>
      </c>
      <c r="BM422" s="121">
        <v>1.5692935000000001E-21</v>
      </c>
      <c r="BN422" s="121">
        <v>1.8277587E-5</v>
      </c>
      <c r="BO422" s="121">
        <v>0.41967792999999998</v>
      </c>
      <c r="BP422" s="121">
        <v>0</v>
      </c>
      <c r="BQ422" s="121">
        <v>0</v>
      </c>
      <c r="BR422" s="121">
        <v>0</v>
      </c>
      <c r="BT422" s="71">
        <v>1.4302847000000001E-4</v>
      </c>
      <c r="BU422" s="71">
        <v>2.2014856999999998E-6</v>
      </c>
      <c r="BV422" s="71">
        <v>7.7888046000000003E-5</v>
      </c>
      <c r="BW422" s="71">
        <v>7.4883187999999995E-7</v>
      </c>
      <c r="BX422" s="71">
        <v>2.7564683E-6</v>
      </c>
      <c r="BY422" s="71">
        <v>4.9241505000000003E-8</v>
      </c>
      <c r="BZ422" s="71">
        <v>4.3755563000000001E-8</v>
      </c>
      <c r="CA422" s="71">
        <v>3.4368878999999999E-8</v>
      </c>
      <c r="CB422" s="71">
        <v>6.7878551000000002E-7</v>
      </c>
      <c r="CC422" s="71">
        <v>5.1427268999999997E-6</v>
      </c>
      <c r="CD422" s="71">
        <v>0</v>
      </c>
      <c r="CE422" s="71">
        <v>3.4702924999999997E-18</v>
      </c>
      <c r="CF422" s="71">
        <v>3.1454869999999999E-11</v>
      </c>
      <c r="CG422" s="71">
        <v>1.970344E-6</v>
      </c>
      <c r="CH422" s="71">
        <v>5.1490092999999998E-5</v>
      </c>
      <c r="CI422" s="71">
        <v>2.4292194999999999E-8</v>
      </c>
      <c r="CJ422" s="71">
        <v>0</v>
      </c>
      <c r="CL422" s="186">
        <v>2.6623830999999999E-11</v>
      </c>
      <c r="CM422" s="186">
        <v>2.7941723000000001</v>
      </c>
      <c r="CN422" s="187">
        <v>9.4524078999999996E-4</v>
      </c>
      <c r="CO422" s="186">
        <v>1.5114187000000001E-3</v>
      </c>
      <c r="CP422" s="186">
        <v>1.9087758E-9</v>
      </c>
      <c r="CQ422" s="186">
        <v>2.2627190000000001E-7</v>
      </c>
      <c r="CR422" s="186">
        <v>1.1739579E-4</v>
      </c>
      <c r="CS422" s="186">
        <v>3.7085806999999998E-2</v>
      </c>
      <c r="CT422" s="186">
        <v>1.1308986000000001E-6</v>
      </c>
      <c r="CU422" s="186">
        <v>1.0999932E-5</v>
      </c>
      <c r="CW422" s="86"/>
      <c r="CX422" s="163"/>
    </row>
    <row r="423" spans="1:102" ht="14.4">
      <c r="A423" t="s">
        <v>3295</v>
      </c>
      <c r="B423" s="92" t="s">
        <v>1050</v>
      </c>
      <c r="C423" s="126" t="str">
        <f t="shared" si="88"/>
        <v>A.070.02.103</v>
      </c>
      <c r="D423" s="11" t="s">
        <v>874</v>
      </c>
      <c r="E423" s="130" t="s">
        <v>3293</v>
      </c>
      <c r="F423" s="128" t="str">
        <f t="shared" si="89"/>
        <v>Diesel B100 (FAME) - including combustion CO2 per litre</v>
      </c>
      <c r="G423" s="131">
        <f t="shared" si="99"/>
        <v>0.15715307281316032</v>
      </c>
      <c r="H423" s="183">
        <f t="shared" si="100"/>
        <v>1.0609994588E-2</v>
      </c>
      <c r="I423" s="183">
        <f t="shared" si="101"/>
        <v>2.4663236028E-2</v>
      </c>
      <c r="J423" s="184">
        <f t="shared" si="102"/>
        <v>1.8943122197160323E-2</v>
      </c>
      <c r="K423" s="183">
        <v>0.10293672</v>
      </c>
      <c r="L423" s="146">
        <v>5.8503497999999998E-3</v>
      </c>
      <c r="M423" s="146">
        <v>8.5971672999999998E-3</v>
      </c>
      <c r="N423" s="146">
        <v>8.7313484E-3</v>
      </c>
      <c r="O423" s="146">
        <v>1.35768E-3</v>
      </c>
      <c r="P423" s="146">
        <v>8.8185128E-5</v>
      </c>
      <c r="Q423" s="146">
        <v>4.3278106000000001E-4</v>
      </c>
      <c r="R423" s="146">
        <v>1.0062928E-3</v>
      </c>
      <c r="S423" s="146">
        <v>2.0358900999999999E-4</v>
      </c>
      <c r="T423" s="146">
        <v>9.1429619999999993E-3</v>
      </c>
      <c r="U423" s="146">
        <v>1.8738193E-2</v>
      </c>
      <c r="V423" s="188">
        <v>6.6464127999999996E-5</v>
      </c>
      <c r="W423" s="188">
        <v>1.3401748E-6</v>
      </c>
      <c r="X423" s="146">
        <v>1.2360320999999999E-11</v>
      </c>
      <c r="Z423" s="157">
        <f t="shared" si="93"/>
        <v>0.68624479999999999</v>
      </c>
      <c r="AB423" s="131">
        <f t="shared" si="94"/>
        <v>0.10293672</v>
      </c>
      <c r="AC423" s="131">
        <f t="shared" si="95"/>
        <v>2.6063804488000001E-2</v>
      </c>
      <c r="AD423" s="131">
        <f t="shared" si="96"/>
        <v>1.54551500748E-2</v>
      </c>
      <c r="AE423" s="131">
        <f t="shared" si="97"/>
        <v>2.4663236027999996E-2</v>
      </c>
      <c r="AF423" s="131">
        <f t="shared" si="98"/>
        <v>1.8941782022360323E-2</v>
      </c>
      <c r="AH423">
        <v>46.333638999999998</v>
      </c>
      <c r="AI423" s="71">
        <v>10.655369</v>
      </c>
      <c r="AJ423" s="71">
        <v>0.48736497000000001</v>
      </c>
      <c r="AK423" s="71">
        <v>0</v>
      </c>
      <c r="AL423" s="71">
        <v>34.812612999999999</v>
      </c>
      <c r="AM423" s="71">
        <v>0.24535055</v>
      </c>
      <c r="AN423" s="71">
        <v>0.13294112</v>
      </c>
      <c r="AP423" s="129">
        <v>1.4456851999999999E-2</v>
      </c>
      <c r="AQ423" s="129">
        <v>1.3173756E-2</v>
      </c>
      <c r="AR423" s="129">
        <v>5.9741877999999998E-4</v>
      </c>
      <c r="AS423" s="129">
        <v>6.8567674000000005E-4</v>
      </c>
      <c r="AT423" s="172">
        <f t="shared" si="90"/>
        <v>7.897935309780001E-7</v>
      </c>
      <c r="AU423" s="172">
        <f t="shared" si="91"/>
        <v>2.209388934993698E-9</v>
      </c>
      <c r="AV423" s="185">
        <f t="shared" si="92"/>
        <v>9.6033156504000003E-2</v>
      </c>
      <c r="AW423" s="121">
        <v>6.4501236000000001E-7</v>
      </c>
      <c r="AX423" s="121">
        <v>1.9455844E-9</v>
      </c>
      <c r="AY423" s="121">
        <v>5.3160170999999998E-14</v>
      </c>
      <c r="AZ423" s="121">
        <v>1.9316738999999998E-9</v>
      </c>
      <c r="BA423" s="121">
        <v>0</v>
      </c>
      <c r="BB423" s="121">
        <v>5.3840766000000002E-10</v>
      </c>
      <c r="BC423" s="121">
        <v>1.4177011999999999E-7</v>
      </c>
      <c r="BD423" s="121">
        <v>9.0720001000000005E-11</v>
      </c>
      <c r="BE423" s="121">
        <v>1.5470208E-10</v>
      </c>
      <c r="BF423" s="121">
        <v>1.7933849999999999E-11</v>
      </c>
      <c r="BG423" s="121">
        <v>9.4576075999999999E-14</v>
      </c>
      <c r="BH423" s="121">
        <v>2.3699023E-13</v>
      </c>
      <c r="BI423" s="121">
        <v>5.3710685000000002E-14</v>
      </c>
      <c r="BJ423" s="121">
        <v>1.0166815E-14</v>
      </c>
      <c r="BK423" s="121">
        <v>2.6234698000000001E-11</v>
      </c>
      <c r="BL423" s="121">
        <v>5.1473471999999997E-10</v>
      </c>
      <c r="BM423" s="121">
        <v>1.6698177000000001E-20</v>
      </c>
      <c r="BN423" s="121">
        <v>1.8503504000000001E-5</v>
      </c>
      <c r="BO423" s="121">
        <v>9.6014653000000005E-2</v>
      </c>
      <c r="BP423" s="121">
        <v>0</v>
      </c>
      <c r="BQ423" s="121">
        <v>0</v>
      </c>
      <c r="BR423" s="121">
        <v>0</v>
      </c>
      <c r="BT423" s="71">
        <v>3.9163019000000003E-5</v>
      </c>
      <c r="BU423" s="71">
        <v>1.1890965E-6</v>
      </c>
      <c r="BV423" s="71">
        <v>1.9134325999999999E-5</v>
      </c>
      <c r="BW423" s="71">
        <v>1.1963155E-7</v>
      </c>
      <c r="BX423" s="71">
        <v>1.3573186E-6</v>
      </c>
      <c r="BY423" s="71">
        <v>5.2395764999999999E-7</v>
      </c>
      <c r="BZ423" s="71">
        <v>4.6558410000000001E-7</v>
      </c>
      <c r="CA423" s="71">
        <v>3.6570444000000001E-7</v>
      </c>
      <c r="CB423" s="71">
        <v>1.3930065000000001E-7</v>
      </c>
      <c r="CC423" s="71">
        <v>3.1876526E-7</v>
      </c>
      <c r="CD423" s="71">
        <v>0</v>
      </c>
      <c r="CE423" s="71">
        <v>3.6925888000000001E-17</v>
      </c>
      <c r="CF423" s="71">
        <v>3.3469773000000001E-10</v>
      </c>
      <c r="CG423" s="71">
        <v>1.7243128E-6</v>
      </c>
      <c r="CH423" s="71">
        <v>1.3566204E-5</v>
      </c>
      <c r="CI423" s="71">
        <v>2.5848275999999998E-7</v>
      </c>
      <c r="CJ423" s="71">
        <v>0</v>
      </c>
      <c r="CL423" s="186">
        <v>2.8329271999999998E-10</v>
      </c>
      <c r="CM423" s="186">
        <v>0.69421763999999997</v>
      </c>
      <c r="CN423" s="187">
        <v>1.00579E-2</v>
      </c>
      <c r="CO423" s="186">
        <v>8.6883252999999999E-4</v>
      </c>
      <c r="CP423" s="186">
        <v>1.0915743E-10</v>
      </c>
      <c r="CQ423" s="186">
        <v>1.2900998E-8</v>
      </c>
      <c r="CR423" s="186">
        <v>5.0403769999999998E-5</v>
      </c>
      <c r="CS423" s="186">
        <v>2.8558011000000001E-2</v>
      </c>
      <c r="CT423" s="186">
        <v>1.2033404999999999E-5</v>
      </c>
      <c r="CU423" s="186">
        <v>1.1704554E-4</v>
      </c>
      <c r="CW423" s="86"/>
      <c r="CX423" s="163"/>
    </row>
    <row r="424" spans="1:102" ht="14.4">
      <c r="A424" t="s">
        <v>3296</v>
      </c>
      <c r="B424" s="92" t="s">
        <v>1050</v>
      </c>
      <c r="C424" s="126" t="str">
        <f t="shared" si="88"/>
        <v>A.070.02.104</v>
      </c>
      <c r="D424" s="11" t="s">
        <v>874</v>
      </c>
      <c r="E424" s="130" t="s">
        <v>3293</v>
      </c>
      <c r="F424" s="128" t="str">
        <f t="shared" si="89"/>
        <v>Diesel XTL (HVO) from tallow waste - including combustion CO per litre</v>
      </c>
      <c r="G424" s="131">
        <f t="shared" si="99"/>
        <v>6.5159655656049087E-2</v>
      </c>
      <c r="H424" s="183">
        <f t="shared" si="100"/>
        <v>3.3191642720000001E-3</v>
      </c>
      <c r="I424" s="183">
        <f t="shared" si="101"/>
        <v>6.1925173700000009E-3</v>
      </c>
      <c r="J424" s="184">
        <f t="shared" si="102"/>
        <v>9.4219930140490779E-3</v>
      </c>
      <c r="K424" s="183">
        <v>4.6225980999999999E-2</v>
      </c>
      <c r="L424" s="146">
        <v>2.9335129E-3</v>
      </c>
      <c r="M424" s="146">
        <v>2.1369198E-3</v>
      </c>
      <c r="N424" s="146">
        <v>2.0525571E-3</v>
      </c>
      <c r="O424" s="146">
        <v>1.0973506E-3</v>
      </c>
      <c r="P424" s="146">
        <v>2.1732532E-5</v>
      </c>
      <c r="Q424" s="146">
        <v>1.4752404000000001E-4</v>
      </c>
      <c r="R424" s="146">
        <v>2.1515192E-4</v>
      </c>
      <c r="S424" s="146">
        <v>1.2209554999999999E-4</v>
      </c>
      <c r="T424" s="146">
        <v>8.8270693999999996E-4</v>
      </c>
      <c r="U424" s="146">
        <v>9.2896058999999993E-3</v>
      </c>
      <c r="V424" s="188">
        <v>2.4225809999999998E-5</v>
      </c>
      <c r="W424" s="188">
        <v>1.0291549E-5</v>
      </c>
      <c r="X424" s="146">
        <v>1.5049079000000001E-11</v>
      </c>
      <c r="Z424" s="157">
        <f t="shared" si="93"/>
        <v>0.3081732066666667</v>
      </c>
      <c r="AB424" s="131">
        <f t="shared" si="94"/>
        <v>4.6225980999999999E-2</v>
      </c>
      <c r="AC424" s="131">
        <f t="shared" si="95"/>
        <v>8.6047488919999988E-3</v>
      </c>
      <c r="AD424" s="131">
        <f t="shared" si="96"/>
        <v>5.2958761690000003E-3</v>
      </c>
      <c r="AE424" s="131">
        <f t="shared" si="97"/>
        <v>6.1925173700000001E-3</v>
      </c>
      <c r="AF424" s="131">
        <f t="shared" si="98"/>
        <v>9.4117014650490771E-3</v>
      </c>
      <c r="AH424">
        <v>39.003210000000003</v>
      </c>
      <c r="AI424" s="71">
        <v>4.4418319999999998</v>
      </c>
      <c r="AJ424" s="71">
        <v>0.10857782000000001</v>
      </c>
      <c r="AK424" s="71">
        <v>0</v>
      </c>
      <c r="AL424" s="71">
        <v>34.373840999999999</v>
      </c>
      <c r="AM424" s="71">
        <v>5.7030175000000002E-2</v>
      </c>
      <c r="AN424" s="71">
        <v>2.1928961E-2</v>
      </c>
      <c r="AP424" s="129">
        <v>6.3637755999999997E-3</v>
      </c>
      <c r="AQ424" s="129">
        <v>5.7982099999999998E-3</v>
      </c>
      <c r="AR424" s="129">
        <v>2.5710585E-4</v>
      </c>
      <c r="AS424" s="129">
        <v>3.0845982E-4</v>
      </c>
      <c r="AT424" s="172">
        <f t="shared" si="90"/>
        <v>3.4761450665610004E-7</v>
      </c>
      <c r="AU424" s="172">
        <f t="shared" si="91"/>
        <v>9.5083524682109252E-10</v>
      </c>
      <c r="AV424" s="185">
        <f t="shared" si="92"/>
        <v>4.3201655775E-2</v>
      </c>
      <c r="AW424" s="121">
        <v>2.8599809E-7</v>
      </c>
      <c r="AX424" s="121">
        <v>8.6292480999999998E-10</v>
      </c>
      <c r="AY424" s="121">
        <v>2.3576335999999999E-14</v>
      </c>
      <c r="AZ424" s="121">
        <v>2.1262866999999999E-12</v>
      </c>
      <c r="BA424" s="121">
        <v>0</v>
      </c>
      <c r="BB424" s="121">
        <v>1.1000473E-10</v>
      </c>
      <c r="BC424" s="121">
        <v>6.1254068999999999E-8</v>
      </c>
      <c r="BD424" s="121">
        <v>1.9298182999999999E-11</v>
      </c>
      <c r="BE424" s="121">
        <v>6.7358170000000004E-11</v>
      </c>
      <c r="BF424" s="121">
        <v>2.429473E-14</v>
      </c>
      <c r="BG424" s="121">
        <v>3.6083814E-16</v>
      </c>
      <c r="BH424" s="121">
        <v>8.4057244999999995E-14</v>
      </c>
      <c r="BI424" s="121">
        <v>8.5123347000000004E-14</v>
      </c>
      <c r="BJ424" s="121">
        <v>1.5596023000000001E-14</v>
      </c>
      <c r="BK424" s="121">
        <v>5.7988144000000001E-12</v>
      </c>
      <c r="BL424" s="121">
        <v>7.6515174999999998E-11</v>
      </c>
      <c r="BM424" s="121">
        <v>2.0330554E-20</v>
      </c>
      <c r="BN424" s="121">
        <v>1.0452774999999999E-5</v>
      </c>
      <c r="BO424" s="121">
        <v>4.3191202999999997E-2</v>
      </c>
      <c r="BP424" s="121">
        <v>1.6790265E-10</v>
      </c>
      <c r="BQ424" s="121">
        <v>1.0210295999999999E-12</v>
      </c>
      <c r="BR424" s="121">
        <v>4.5681621999999997E-17</v>
      </c>
      <c r="BT424" s="71">
        <v>1.5897076000000002E-5</v>
      </c>
      <c r="BU424" s="71">
        <v>4.8647231999999999E-7</v>
      </c>
      <c r="BV424" s="71">
        <v>8.5926867999999995E-6</v>
      </c>
      <c r="BW424" s="71">
        <v>2.5991758000000001E-8</v>
      </c>
      <c r="BX424" s="71">
        <v>5.4855444999999997E-7</v>
      </c>
      <c r="BY424" s="71">
        <v>4.3764274999999999E-8</v>
      </c>
      <c r="BZ424" s="71">
        <v>5.9707145999999998E-10</v>
      </c>
      <c r="CA424" s="71">
        <v>6.5912972999999997E-8</v>
      </c>
      <c r="CB424" s="71">
        <v>3.6517855999999997E-8</v>
      </c>
      <c r="CC424" s="71">
        <v>1.0724903E-7</v>
      </c>
      <c r="CD424" s="71">
        <v>0</v>
      </c>
      <c r="CE424" s="71">
        <v>4.4958426000000002E-17</v>
      </c>
      <c r="CF424" s="71">
        <v>3.6811783999999999E-13</v>
      </c>
      <c r="CG424" s="71">
        <v>4.1998513000000001E-7</v>
      </c>
      <c r="CH424" s="71">
        <v>5.5369572000000003E-6</v>
      </c>
      <c r="CI424" s="71">
        <v>8.2834572000000006E-9</v>
      </c>
      <c r="CJ424" s="71">
        <v>2.4103648999999999E-8</v>
      </c>
      <c r="CL424" s="186">
        <v>3.1157995999999998E-13</v>
      </c>
      <c r="CM424" s="186">
        <v>0.30817834999999999</v>
      </c>
      <c r="CN424" s="187">
        <v>1.8195799000000001E-3</v>
      </c>
      <c r="CO424" s="186">
        <v>3.4279694000000001E-4</v>
      </c>
      <c r="CP424" s="186">
        <v>3.8677195999999999E-11</v>
      </c>
      <c r="CQ424" s="186">
        <v>4.5244318E-9</v>
      </c>
      <c r="CR424" s="186">
        <v>2.3355376000000001E-5</v>
      </c>
      <c r="CS424" s="186">
        <v>4.2300026999999997E-2</v>
      </c>
      <c r="CT424" s="186">
        <v>1.6278380000000001E-8</v>
      </c>
      <c r="CU424" s="186">
        <v>1.5395415999999999E-5</v>
      </c>
      <c r="CW424" s="86"/>
      <c r="CX424" s="163"/>
    </row>
    <row r="425" spans="1:102" ht="14.4">
      <c r="A425" t="s">
        <v>3297</v>
      </c>
      <c r="B425" s="92" t="s">
        <v>1050</v>
      </c>
      <c r="C425" s="126" t="str">
        <f t="shared" si="88"/>
        <v>A.070.02.201</v>
      </c>
      <c r="D425" s="11" t="s">
        <v>874</v>
      </c>
      <c r="E425" s="130" t="s">
        <v>3293</v>
      </c>
      <c r="F425" s="128" t="str">
        <f t="shared" si="89"/>
        <v>Gasoline E5 - including combustion CO2 per litre</v>
      </c>
      <c r="G425" s="131">
        <f t="shared" si="99"/>
        <v>0.70820302698531445</v>
      </c>
      <c r="H425" s="183">
        <f t="shared" si="100"/>
        <v>1.4139000956E-2</v>
      </c>
      <c r="I425" s="183">
        <f t="shared" si="101"/>
        <v>3.8779888618000004E-2</v>
      </c>
      <c r="J425" s="184">
        <f t="shared" si="102"/>
        <v>0.22323373741131447</v>
      </c>
      <c r="K425" s="183">
        <v>0.4320504</v>
      </c>
      <c r="L425" s="146">
        <v>2.2407930999999999E-2</v>
      </c>
      <c r="M425" s="146">
        <v>9.9255157999999996E-3</v>
      </c>
      <c r="N425" s="146">
        <v>1.2558441E-2</v>
      </c>
      <c r="O425" s="146">
        <v>1.0652196E-3</v>
      </c>
      <c r="P425" s="146">
        <v>6.4997156000000001E-5</v>
      </c>
      <c r="Q425" s="146">
        <v>4.5034319999999998E-4</v>
      </c>
      <c r="R425" s="146">
        <v>6.3188308000000004E-3</v>
      </c>
      <c r="S425" s="146">
        <v>2.2742383E-4</v>
      </c>
      <c r="T425" s="146">
        <v>1.2756718E-5</v>
      </c>
      <c r="U425" s="146">
        <v>0.22300629</v>
      </c>
      <c r="V425" s="188">
        <v>1.148543E-4</v>
      </c>
      <c r="W425" s="188">
        <v>2.3581096999999999E-8</v>
      </c>
      <c r="X425" s="146">
        <v>2.1748651E-13</v>
      </c>
      <c r="Z425" s="157">
        <f t="shared" si="93"/>
        <v>2.8803360000000002</v>
      </c>
      <c r="AB425" s="131">
        <f t="shared" si="94"/>
        <v>0.4320504</v>
      </c>
      <c r="AC425" s="131">
        <f t="shared" si="95"/>
        <v>5.2791278556000007E-2</v>
      </c>
      <c r="AD425" s="131">
        <f t="shared" si="96"/>
        <v>3.8652301181096999E-2</v>
      </c>
      <c r="AE425" s="131">
        <f t="shared" si="97"/>
        <v>3.8779888618000004E-2</v>
      </c>
      <c r="AF425" s="131">
        <f t="shared" si="98"/>
        <v>0.22323371383021748</v>
      </c>
      <c r="AH425">
        <v>44.223390999999999</v>
      </c>
      <c r="AI425" s="71">
        <v>41.828482000000001</v>
      </c>
      <c r="AJ425" s="71">
        <v>0.19188995</v>
      </c>
      <c r="AK425" s="71">
        <v>0</v>
      </c>
      <c r="AL425" s="71">
        <v>1.0966566</v>
      </c>
      <c r="AM425" s="71">
        <v>1.0605998999999999</v>
      </c>
      <c r="AN425" s="71">
        <v>4.5763083000000003E-2</v>
      </c>
      <c r="AP425" s="129">
        <v>5.6985859999999999E-2</v>
      </c>
      <c r="AQ425" s="129">
        <v>5.1672521999999999E-2</v>
      </c>
      <c r="AR425" s="129">
        <v>2.3298781000000001E-3</v>
      </c>
      <c r="AS425" s="129">
        <v>2.9834598999999998E-3</v>
      </c>
      <c r="AT425" s="172">
        <f t="shared" si="90"/>
        <v>3.0978730259677028E-6</v>
      </c>
      <c r="AU425" s="172">
        <f t="shared" si="91"/>
        <v>8.6164129114064221E-9</v>
      </c>
      <c r="AV425" s="185">
        <f t="shared" si="92"/>
        <v>0.41785151812599997</v>
      </c>
      <c r="AW425" s="121">
        <v>2.672952E-6</v>
      </c>
      <c r="AX425" s="121">
        <v>8.0649412999999992E-9</v>
      </c>
      <c r="AY425" s="121">
        <v>2.2034572E-13</v>
      </c>
      <c r="AZ425" s="121">
        <v>3.0728702999999999E-14</v>
      </c>
      <c r="BA425" s="121">
        <v>0</v>
      </c>
      <c r="BB425" s="121">
        <v>3.3732826000000002E-10</v>
      </c>
      <c r="BC425" s="121">
        <v>4.2352475999999998E-7</v>
      </c>
      <c r="BD425" s="121">
        <v>7.6843648000000002E-11</v>
      </c>
      <c r="BE425" s="121">
        <v>4.7410557999999999E-10</v>
      </c>
      <c r="BF425" s="121">
        <v>3.5110295999999999E-16</v>
      </c>
      <c r="BG425" s="121">
        <v>5.2147663000000003E-18</v>
      </c>
      <c r="BH425" s="121">
        <v>2.5656589000000001E-13</v>
      </c>
      <c r="BI425" s="121">
        <v>3.7971466000000002E-14</v>
      </c>
      <c r="BJ425" s="121">
        <v>7.1440124000000003E-15</v>
      </c>
      <c r="BK425" s="121">
        <v>2.6316179E-11</v>
      </c>
      <c r="BL425" s="121">
        <v>1.0325908000000001E-9</v>
      </c>
      <c r="BM425" s="121">
        <v>2.9381340999999999E-22</v>
      </c>
      <c r="BN425" s="121">
        <v>1.9188126000000001E-5</v>
      </c>
      <c r="BO425" s="121">
        <v>0.41783232999999997</v>
      </c>
      <c r="BP425" s="121">
        <v>0</v>
      </c>
      <c r="BQ425" s="121">
        <v>0</v>
      </c>
      <c r="BR425" s="121">
        <v>0</v>
      </c>
      <c r="BT425" s="71">
        <v>1.4245513000000001E-4</v>
      </c>
      <c r="BU425" s="71">
        <v>3.2689463E-6</v>
      </c>
      <c r="BV425" s="71">
        <v>8.0311409999999999E-5</v>
      </c>
      <c r="BW425" s="71">
        <v>7.4623441999999997E-7</v>
      </c>
      <c r="BX425" s="71">
        <v>3.634142E-6</v>
      </c>
      <c r="BY425" s="71">
        <v>6.3247323E-10</v>
      </c>
      <c r="BZ425" s="71">
        <v>8.6287665000000006E-12</v>
      </c>
      <c r="CA425" s="71">
        <v>9.5256213000000004E-10</v>
      </c>
      <c r="CB425" s="71">
        <v>1.1596092E-7</v>
      </c>
      <c r="CC425" s="71">
        <v>5.3332892000000002E-7</v>
      </c>
      <c r="CD425" s="71">
        <v>0</v>
      </c>
      <c r="CE425" s="71">
        <v>6.4973087999999999E-19</v>
      </c>
      <c r="CF425" s="71">
        <v>5.3199712000000001E-15</v>
      </c>
      <c r="CG425" s="71">
        <v>2.6127547000000002E-6</v>
      </c>
      <c r="CH425" s="71">
        <v>5.123064E-5</v>
      </c>
      <c r="CI425" s="71">
        <v>1.1971977000000001E-10</v>
      </c>
      <c r="CJ425" s="71">
        <v>0</v>
      </c>
      <c r="CL425" s="186">
        <v>4.5028961999999998E-15</v>
      </c>
      <c r="CM425" s="186">
        <v>2.8803361000000001</v>
      </c>
      <c r="CN425" s="187">
        <v>2.6208813000000001E-5</v>
      </c>
      <c r="CO425" s="186">
        <v>2.2367094000000001E-3</v>
      </c>
      <c r="CP425" s="186">
        <v>1.2113237000000001E-10</v>
      </c>
      <c r="CQ425" s="186">
        <v>1.5028833000000001E-8</v>
      </c>
      <c r="CR425" s="186">
        <v>1.62891E-4</v>
      </c>
      <c r="CS425" s="186">
        <v>3.1688951E-2</v>
      </c>
      <c r="CT425" s="186">
        <v>2.3525215E-10</v>
      </c>
      <c r="CU425" s="186">
        <v>2.2249171000000001E-7</v>
      </c>
      <c r="CW425" s="86"/>
      <c r="CX425" s="163"/>
    </row>
    <row r="426" spans="1:102" ht="14.4">
      <c r="A426" t="s">
        <v>3298</v>
      </c>
      <c r="B426" s="92" t="s">
        <v>1050</v>
      </c>
      <c r="C426" s="126" t="str">
        <f t="shared" si="88"/>
        <v>A.070.02.202</v>
      </c>
      <c r="D426" s="11" t="s">
        <v>874</v>
      </c>
      <c r="E426" s="130" t="s">
        <v>3293</v>
      </c>
      <c r="F426" s="128" t="str">
        <f t="shared" si="89"/>
        <v>Gasoline E10 - including combustion CO2 per litre</v>
      </c>
      <c r="G426" s="131">
        <f t="shared" si="99"/>
        <v>0.68184449007365755</v>
      </c>
      <c r="H426" s="183">
        <f t="shared" si="100"/>
        <v>1.381794836E-2</v>
      </c>
      <c r="I426" s="183">
        <f t="shared" si="101"/>
        <v>3.7398556020000001E-2</v>
      </c>
      <c r="J426" s="184">
        <f t="shared" si="102"/>
        <v>0.21217613569365762</v>
      </c>
      <c r="K426" s="183">
        <v>0.41845185000000001</v>
      </c>
      <c r="L426" s="146">
        <v>2.1489794E-2</v>
      </c>
      <c r="M426" s="146">
        <v>9.751628E-3</v>
      </c>
      <c r="N426" s="146">
        <v>1.2251094000000001E-2</v>
      </c>
      <c r="O426" s="146">
        <v>1.0677366000000001E-3</v>
      </c>
      <c r="P426" s="146">
        <v>6.6083440000000001E-5</v>
      </c>
      <c r="Q426" s="146">
        <v>4.3303432000000002E-4</v>
      </c>
      <c r="R426" s="146">
        <v>6.0220630000000002E-3</v>
      </c>
      <c r="S426" s="146">
        <v>2.3072846000000001E-4</v>
      </c>
      <c r="T426" s="146">
        <v>2.5551859999999999E-5</v>
      </c>
      <c r="U426" s="146">
        <v>0.21194536</v>
      </c>
      <c r="V426" s="188">
        <v>1.0951916E-4</v>
      </c>
      <c r="W426" s="188">
        <v>4.7233222000000001E-8</v>
      </c>
      <c r="X426" s="146">
        <v>4.356281E-13</v>
      </c>
      <c r="Z426" s="157">
        <f t="shared" si="93"/>
        <v>2.789679</v>
      </c>
      <c r="AB426" s="131">
        <f t="shared" si="94"/>
        <v>0.41845185000000001</v>
      </c>
      <c r="AC426" s="131">
        <f t="shared" si="95"/>
        <v>5.1081433359999998E-2</v>
      </c>
      <c r="AD426" s="131">
        <f t="shared" si="96"/>
        <v>3.7263532233221999E-2</v>
      </c>
      <c r="AE426" s="131">
        <f t="shared" si="97"/>
        <v>3.7398556020000001E-2</v>
      </c>
      <c r="AF426" s="131">
        <f t="shared" si="98"/>
        <v>0.21217608846043562</v>
      </c>
      <c r="AH426">
        <v>43.982919000000003</v>
      </c>
      <c r="AI426" s="71">
        <v>40.491064999999999</v>
      </c>
      <c r="AJ426" s="71">
        <v>0.22222243</v>
      </c>
      <c r="AK426" s="71">
        <v>0</v>
      </c>
      <c r="AL426" s="71">
        <v>2.1966163000000001</v>
      </c>
      <c r="AM426" s="71">
        <v>1.0216076000000001</v>
      </c>
      <c r="AN426" s="71">
        <v>5.1407636999999999E-2</v>
      </c>
      <c r="AP426" s="129">
        <v>5.5128866999999998E-2</v>
      </c>
      <c r="AQ426" s="129">
        <v>4.9988614000000001E-2</v>
      </c>
      <c r="AR426" s="129">
        <v>2.2555225E-3</v>
      </c>
      <c r="AS426" s="129">
        <v>2.8847306000000001E-3</v>
      </c>
      <c r="AT426" s="172">
        <f t="shared" si="90"/>
        <v>2.9969193024209618E-6</v>
      </c>
      <c r="AU426" s="172">
        <f t="shared" si="91"/>
        <v>8.3414291800906886E-9</v>
      </c>
      <c r="AV426" s="185">
        <f t="shared" si="92"/>
        <v>0.40402389335599997</v>
      </c>
      <c r="AW426" s="121">
        <v>2.5888225E-6</v>
      </c>
      <c r="AX426" s="121">
        <v>7.8111023000000008E-9</v>
      </c>
      <c r="AY426" s="121">
        <v>2.1341047E-13</v>
      </c>
      <c r="AZ426" s="121">
        <v>6.1549961999999994E-14</v>
      </c>
      <c r="BA426" s="121">
        <v>0</v>
      </c>
      <c r="BB426" s="121">
        <v>3.2988944000000002E-10</v>
      </c>
      <c r="BC426" s="121">
        <v>4.0675614E-7</v>
      </c>
      <c r="BD426" s="121">
        <v>7.5063331000000001E-11</v>
      </c>
      <c r="BE426" s="121">
        <v>4.5475968000000001E-10</v>
      </c>
      <c r="BF426" s="121">
        <v>7.0326345999999998E-16</v>
      </c>
      <c r="BG426" s="121">
        <v>1.0445239999999999E-17</v>
      </c>
      <c r="BH426" s="121">
        <v>2.4670583000000002E-13</v>
      </c>
      <c r="BI426" s="121">
        <v>3.6218214000000002E-14</v>
      </c>
      <c r="BJ426" s="121">
        <v>6.8208673999999996E-15</v>
      </c>
      <c r="BK426" s="121">
        <v>2.5619831E-11</v>
      </c>
      <c r="BL426" s="121">
        <v>9.8509160000000005E-10</v>
      </c>
      <c r="BM426" s="121">
        <v>5.8851181000000003E-22</v>
      </c>
      <c r="BN426" s="121">
        <v>1.9573356000000001E-5</v>
      </c>
      <c r="BO426" s="121">
        <v>0.40400431999999997</v>
      </c>
      <c r="BP426" s="121">
        <v>0</v>
      </c>
      <c r="BQ426" s="121">
        <v>0</v>
      </c>
      <c r="BR426" s="121">
        <v>0</v>
      </c>
      <c r="BT426" s="71">
        <v>1.3795843E-4</v>
      </c>
      <c r="BU426" s="71">
        <v>3.1358899000000001E-6</v>
      </c>
      <c r="BV426" s="71">
        <v>7.7783653000000003E-5</v>
      </c>
      <c r="BW426" s="71">
        <v>7.1131916000000002E-7</v>
      </c>
      <c r="BX426" s="71">
        <v>3.5146970000000001E-6</v>
      </c>
      <c r="BY426" s="71">
        <v>1.2668515000000001E-9</v>
      </c>
      <c r="BZ426" s="71">
        <v>1.7283522999999999E-11</v>
      </c>
      <c r="CA426" s="71">
        <v>1.9079934E-9</v>
      </c>
      <c r="CB426" s="71">
        <v>1.1625429E-7</v>
      </c>
      <c r="CC426" s="71">
        <v>5.1122194000000004E-7</v>
      </c>
      <c r="CD426" s="71">
        <v>0</v>
      </c>
      <c r="CE426" s="71">
        <v>1.3014188E-18</v>
      </c>
      <c r="CF426" s="71">
        <v>1.0655965999999999E-14</v>
      </c>
      <c r="CG426" s="71">
        <v>2.5453092999999999E-6</v>
      </c>
      <c r="CH426" s="71">
        <v>4.9636653999999999E-5</v>
      </c>
      <c r="CI426" s="71">
        <v>2.3979697999999998E-10</v>
      </c>
      <c r="CJ426" s="71">
        <v>0</v>
      </c>
      <c r="CL426" s="186">
        <v>9.0193553E-15</v>
      </c>
      <c r="CM426" s="186">
        <v>2.7896792000000001</v>
      </c>
      <c r="CN426" s="187">
        <v>5.2496568999999997E-5</v>
      </c>
      <c r="CO426" s="186">
        <v>2.1458185E-3</v>
      </c>
      <c r="CP426" s="186">
        <v>1.1647369000000001E-10</v>
      </c>
      <c r="CQ426" s="186">
        <v>1.4439499E-8</v>
      </c>
      <c r="CR426" s="186">
        <v>1.5703738000000001E-4</v>
      </c>
      <c r="CS426" s="186">
        <v>3.0214805000000001E-2</v>
      </c>
      <c r="CT426" s="186">
        <v>4.7121289000000002E-10</v>
      </c>
      <c r="CU426" s="186">
        <v>4.4565357E-7</v>
      </c>
      <c r="CW426" s="86"/>
      <c r="CX426" s="163"/>
    </row>
    <row r="427" spans="1:102" ht="14.4">
      <c r="A427" t="s">
        <v>3299</v>
      </c>
      <c r="B427" s="92" t="s">
        <v>1050</v>
      </c>
      <c r="C427" s="126" t="str">
        <f t="shared" si="88"/>
        <v>A.070.02.203</v>
      </c>
      <c r="D427" s="11" t="s">
        <v>874</v>
      </c>
      <c r="E427" s="130" t="s">
        <v>3293</v>
      </c>
      <c r="F427" s="128" t="str">
        <f t="shared" si="89"/>
        <v>Gasoline E85 - including combustion CO2 per litre</v>
      </c>
      <c r="G427" s="131">
        <f t="shared" si="99"/>
        <v>0.28258381259967197</v>
      </c>
      <c r="H427" s="183">
        <f t="shared" si="100"/>
        <v>9.0792918909999992E-3</v>
      </c>
      <c r="I427" s="183">
        <f t="shared" si="101"/>
        <v>1.6524204257000002E-2</v>
      </c>
      <c r="J427" s="184">
        <f t="shared" si="102"/>
        <v>4.3153936451671947E-2</v>
      </c>
      <c r="K427" s="183">
        <v>0.21382638000000001</v>
      </c>
      <c r="L427" s="146">
        <v>7.5408793E-3</v>
      </c>
      <c r="M427" s="146">
        <v>7.2350809000000004E-3</v>
      </c>
      <c r="N427" s="146">
        <v>7.6931901000000004E-3</v>
      </c>
      <c r="O427" s="146">
        <v>1.1308151999999999E-3</v>
      </c>
      <c r="P427" s="146">
        <v>8.4604470999999993E-5</v>
      </c>
      <c r="Q427" s="146">
        <v>1.7068212E-4</v>
      </c>
      <c r="R427" s="146">
        <v>1.4930085E-3</v>
      </c>
      <c r="S427" s="146">
        <v>2.8772663000000001E-4</v>
      </c>
      <c r="T427" s="146">
        <v>2.2710976E-4</v>
      </c>
      <c r="U427" s="146">
        <v>4.2865790000000001E-2</v>
      </c>
      <c r="V427" s="188">
        <v>2.8125796999999999E-5</v>
      </c>
      <c r="W427" s="188">
        <v>4.1981780000000002E-7</v>
      </c>
      <c r="X427" s="146">
        <v>3.8719449000000002E-12</v>
      </c>
      <c r="Z427" s="157">
        <f t="shared" si="93"/>
        <v>1.4255092</v>
      </c>
      <c r="AB427" s="131">
        <f t="shared" si="94"/>
        <v>0.21382638000000001</v>
      </c>
      <c r="AC427" s="131">
        <f t="shared" si="95"/>
        <v>2.5348260591000003E-2</v>
      </c>
      <c r="AD427" s="131">
        <f t="shared" si="96"/>
        <v>1.62693885178E-2</v>
      </c>
      <c r="AE427" s="131">
        <f t="shared" si="97"/>
        <v>1.6524204257000002E-2</v>
      </c>
      <c r="AF427" s="131">
        <f t="shared" si="98"/>
        <v>4.3153516633871944E-2</v>
      </c>
      <c r="AH427">
        <v>41.17512</v>
      </c>
      <c r="AI427" s="71">
        <v>20.374751</v>
      </c>
      <c r="AJ427" s="71">
        <v>0.70360455</v>
      </c>
      <c r="AK427" s="71">
        <v>0</v>
      </c>
      <c r="AL427" s="71">
        <v>19.523941000000001</v>
      </c>
      <c r="AM427" s="71">
        <v>0.43161451000000001</v>
      </c>
      <c r="AN427" s="71">
        <v>0.14120943</v>
      </c>
      <c r="AP427" s="129">
        <v>2.7147866999999999E-2</v>
      </c>
      <c r="AQ427" s="129">
        <v>2.4614409E-2</v>
      </c>
      <c r="AR427" s="129">
        <v>1.1360312000000001E-3</v>
      </c>
      <c r="AS427" s="129">
        <v>1.397426E-3</v>
      </c>
      <c r="AT427" s="172">
        <f t="shared" si="90"/>
        <v>1.4756840223257E-6</v>
      </c>
      <c r="AU427" s="172">
        <f t="shared" si="91"/>
        <v>4.2012989764984944E-9</v>
      </c>
      <c r="AV427" s="185">
        <f t="shared" si="92"/>
        <v>0.195717936329</v>
      </c>
      <c r="AW427" s="121">
        <v>1.3228758E-6</v>
      </c>
      <c r="AX427" s="121">
        <v>3.9914354999999998E-9</v>
      </c>
      <c r="AY427" s="121">
        <v>1.0905172000000001E-13</v>
      </c>
      <c r="AZ427" s="121">
        <v>5.470677E-13</v>
      </c>
      <c r="BA427" s="121">
        <v>0</v>
      </c>
      <c r="BB427" s="121">
        <v>2.2030867000000001E-10</v>
      </c>
      <c r="BC427" s="121">
        <v>1.5231145999999999E-7</v>
      </c>
      <c r="BD427" s="121">
        <v>4.8751874000000002E-11</v>
      </c>
      <c r="BE427" s="121">
        <v>1.6088758E-10</v>
      </c>
      <c r="BF427" s="121">
        <v>6.2507385999999997E-15</v>
      </c>
      <c r="BG427" s="121">
        <v>9.2839263999999998E-17</v>
      </c>
      <c r="BH427" s="121">
        <v>9.7256644000000005E-14</v>
      </c>
      <c r="BI427" s="121">
        <v>9.4754775999999995E-15</v>
      </c>
      <c r="BJ427" s="121">
        <v>1.8950738E-15</v>
      </c>
      <c r="BK427" s="121">
        <v>1.5245988E-11</v>
      </c>
      <c r="BL427" s="121">
        <v>2.6066059999999999E-10</v>
      </c>
      <c r="BM427" s="121">
        <v>5.2308041999999998E-21</v>
      </c>
      <c r="BN427" s="121">
        <v>2.6056328999999999E-5</v>
      </c>
      <c r="BO427" s="121">
        <v>0.19569188000000001</v>
      </c>
      <c r="BP427" s="121">
        <v>0</v>
      </c>
      <c r="BQ427" s="121">
        <v>0</v>
      </c>
      <c r="BR427" s="121">
        <v>0</v>
      </c>
      <c r="BT427" s="71">
        <v>7.0318990000000001E-5</v>
      </c>
      <c r="BU427" s="71">
        <v>1.1148897E-6</v>
      </c>
      <c r="BV427" s="71">
        <v>3.9746979E-5</v>
      </c>
      <c r="BW427" s="71">
        <v>1.7852971999999999E-7</v>
      </c>
      <c r="BX427" s="71">
        <v>1.7158658E-6</v>
      </c>
      <c r="BY427" s="71">
        <v>1.1260016E-8</v>
      </c>
      <c r="BZ427" s="71">
        <v>1.5361922E-10</v>
      </c>
      <c r="CA427" s="71">
        <v>1.6958606E-8</v>
      </c>
      <c r="CB427" s="71">
        <v>1.2342586E-7</v>
      </c>
      <c r="CC427" s="71">
        <v>1.7522195000000001E-7</v>
      </c>
      <c r="CD427" s="71">
        <v>0</v>
      </c>
      <c r="CE427" s="71">
        <v>1.1567256E-17</v>
      </c>
      <c r="CF427" s="71">
        <v>9.4712243000000001E-14</v>
      </c>
      <c r="CG427" s="71">
        <v>1.5419495999999999E-6</v>
      </c>
      <c r="CH427" s="71">
        <v>2.5691625000000002E-5</v>
      </c>
      <c r="CI427" s="71">
        <v>2.1313360000000002E-9</v>
      </c>
      <c r="CJ427" s="71">
        <v>0</v>
      </c>
      <c r="CL427" s="186">
        <v>8.0165733999999999E-14</v>
      </c>
      <c r="CM427" s="186">
        <v>1.4255107</v>
      </c>
      <c r="CN427" s="187">
        <v>4.6659942E-4</v>
      </c>
      <c r="CO427" s="186">
        <v>7.6535380999999999E-4</v>
      </c>
      <c r="CP427" s="186">
        <v>4.5860110000000003E-11</v>
      </c>
      <c r="CQ427" s="186">
        <v>5.5002102999999997E-9</v>
      </c>
      <c r="CR427" s="186">
        <v>6.8547168999999995E-5</v>
      </c>
      <c r="CS427" s="186">
        <v>7.7240924999999998E-3</v>
      </c>
      <c r="CT427" s="186">
        <v>4.1882292000000003E-9</v>
      </c>
      <c r="CU427" s="186">
        <v>3.9610531999999997E-6</v>
      </c>
      <c r="CW427" s="86"/>
      <c r="CX427" s="163"/>
    </row>
    <row r="428" spans="1:102" ht="14.4">
      <c r="A428" t="s">
        <v>2262</v>
      </c>
      <c r="B428" s="92" t="s">
        <v>1050</v>
      </c>
      <c r="C428" s="126" t="str">
        <f t="shared" si="88"/>
        <v>A.070.02.301</v>
      </c>
      <c r="D428" s="11" t="s">
        <v>874</v>
      </c>
      <c r="E428" s="125" t="s">
        <v>878</v>
      </c>
      <c r="F428" s="128" t="str">
        <f t="shared" si="89"/>
        <v>CNG - including combustion CO2</v>
      </c>
      <c r="G428" s="131">
        <f t="shared" si="99"/>
        <v>0.97700772913099998</v>
      </c>
      <c r="H428" s="183">
        <f t="shared" si="100"/>
        <v>2.6870380069999998E-2</v>
      </c>
      <c r="I428" s="183">
        <f t="shared" si="101"/>
        <v>3.8508126811000007E-2</v>
      </c>
      <c r="J428" s="184">
        <f t="shared" si="102"/>
        <v>0.31585650225</v>
      </c>
      <c r="K428" s="183">
        <v>0.59577272000000003</v>
      </c>
      <c r="L428" s="146">
        <v>1.3812672E-2</v>
      </c>
      <c r="M428" s="146">
        <v>2.263422E-2</v>
      </c>
      <c r="N428" s="146">
        <v>2.321163E-2</v>
      </c>
      <c r="O428" s="146">
        <v>2.9926203999999998E-3</v>
      </c>
      <c r="P428" s="146">
        <v>3.5617495000000001E-4</v>
      </c>
      <c r="Q428" s="146">
        <v>3.0995471999999998E-4</v>
      </c>
      <c r="R428" s="146">
        <v>2.0457221999999999E-3</v>
      </c>
      <c r="S428" s="146">
        <v>7.3343224999999998E-4</v>
      </c>
      <c r="T428" s="146">
        <v>0</v>
      </c>
      <c r="U428" s="188">
        <v>0.31512307000000001</v>
      </c>
      <c r="V428" s="188">
        <v>1.5512611000000001E-5</v>
      </c>
      <c r="W428" s="188">
        <v>0</v>
      </c>
      <c r="X428" s="146">
        <v>0</v>
      </c>
      <c r="Z428" s="157">
        <f t="shared" si="93"/>
        <v>3.9718181333333336</v>
      </c>
      <c r="AB428" s="131">
        <f t="shared" si="94"/>
        <v>0.59577272000000003</v>
      </c>
      <c r="AC428" s="131">
        <f t="shared" si="95"/>
        <v>6.5362994270000002E-2</v>
      </c>
      <c r="AD428" s="131">
        <f t="shared" si="96"/>
        <v>3.8492614200000004E-2</v>
      </c>
      <c r="AE428" s="131">
        <f t="shared" si="97"/>
        <v>3.8508126811E-2</v>
      </c>
      <c r="AF428" s="131">
        <f t="shared" si="98"/>
        <v>0.31585650225</v>
      </c>
      <c r="AH428">
        <v>58.849739999999997</v>
      </c>
      <c r="AI428" s="71">
        <v>57.934432000000001</v>
      </c>
      <c r="AJ428" s="71">
        <v>0.63640624000000001</v>
      </c>
      <c r="AK428" s="71">
        <v>0</v>
      </c>
      <c r="AL428" s="71">
        <v>0</v>
      </c>
      <c r="AM428" s="71">
        <v>0.15589596999999999</v>
      </c>
      <c r="AN428" s="71">
        <v>0.12300595</v>
      </c>
      <c r="AP428" s="129">
        <v>7.3726050000000001E-2</v>
      </c>
      <c r="AQ428" s="129">
        <v>6.6464447999999995E-2</v>
      </c>
      <c r="AR428" s="129">
        <v>3.1246438000000001E-3</v>
      </c>
      <c r="AS428" s="129">
        <v>4.1369578000000004E-3</v>
      </c>
      <c r="AT428" s="172">
        <f t="shared" si="90"/>
        <v>3.9846791292580005E-6</v>
      </c>
      <c r="AU428" s="172">
        <f t="shared" si="91"/>
        <v>1.1555635799712999E-8</v>
      </c>
      <c r="AV428" s="185">
        <f t="shared" si="92"/>
        <v>0.57940585372200004</v>
      </c>
      <c r="AW428" s="121">
        <v>3.6858472E-6</v>
      </c>
      <c r="AX428" s="121">
        <v>1.1121091E-8</v>
      </c>
      <c r="AY428" s="121">
        <v>3.0384409E-13</v>
      </c>
      <c r="AZ428" s="121">
        <v>0</v>
      </c>
      <c r="BA428" s="121">
        <v>0</v>
      </c>
      <c r="BB428" s="121">
        <v>6.2201100000000001E-10</v>
      </c>
      <c r="BC428" s="121">
        <v>2.9779290999999999E-7</v>
      </c>
      <c r="BD428" s="121">
        <v>1.4184885E-10</v>
      </c>
      <c r="BE428" s="121">
        <v>2.9220041999999999E-10</v>
      </c>
      <c r="BF428" s="121">
        <v>0</v>
      </c>
      <c r="BG428" s="121">
        <v>0</v>
      </c>
      <c r="BH428" s="121">
        <v>1.7665769E-13</v>
      </c>
      <c r="BI428" s="121">
        <v>1.2313839E-14</v>
      </c>
      <c r="BJ428" s="121">
        <v>2.714094E-15</v>
      </c>
      <c r="BK428" s="121">
        <v>4.9117558E-11</v>
      </c>
      <c r="BL428" s="121">
        <v>3.6789070000000002E-10</v>
      </c>
      <c r="BM428" s="121">
        <v>0</v>
      </c>
      <c r="BN428" s="121">
        <v>6.1533721999999997E-5</v>
      </c>
      <c r="BO428" s="121">
        <v>0.57934432000000002</v>
      </c>
      <c r="BP428" s="121">
        <v>0</v>
      </c>
      <c r="BQ428" s="121">
        <v>0</v>
      </c>
      <c r="BR428" s="121">
        <v>0</v>
      </c>
      <c r="BT428" s="71">
        <v>1.94155E-4</v>
      </c>
      <c r="BU428" s="71">
        <v>2.014518E-6</v>
      </c>
      <c r="BV428" s="71">
        <v>1.1074483E-4</v>
      </c>
      <c r="BW428" s="71">
        <v>2.5075473999999998E-7</v>
      </c>
      <c r="BX428" s="71">
        <v>4.3380628999999997E-6</v>
      </c>
      <c r="BY428" s="71">
        <v>0</v>
      </c>
      <c r="BZ428" s="71">
        <v>0</v>
      </c>
      <c r="CA428" s="71">
        <v>0</v>
      </c>
      <c r="CB428" s="71">
        <v>4.9519408999999999E-7</v>
      </c>
      <c r="CC428" s="71">
        <v>3.0909748999999998E-7</v>
      </c>
      <c r="CD428" s="71">
        <v>0</v>
      </c>
      <c r="CE428" s="71">
        <v>0</v>
      </c>
      <c r="CF428" s="71">
        <v>0</v>
      </c>
      <c r="CG428" s="71">
        <v>4.5677978000000002E-6</v>
      </c>
      <c r="CH428" s="71">
        <v>7.1434750000000006E-5</v>
      </c>
      <c r="CI428" s="71">
        <v>1.0326222E-14</v>
      </c>
      <c r="CJ428" s="71">
        <v>0</v>
      </c>
      <c r="CL428" s="186">
        <v>0</v>
      </c>
      <c r="CM428" s="186">
        <v>3.9718181000000001</v>
      </c>
      <c r="CN428" s="187">
        <v>0</v>
      </c>
      <c r="CO428" s="186">
        <v>1.3783039000000001E-3</v>
      </c>
      <c r="CP428" s="186">
        <v>8.4385329000000004E-11</v>
      </c>
      <c r="CQ428" s="186">
        <v>9.8391779000000001E-9</v>
      </c>
      <c r="CR428" s="186">
        <v>1.5885859999999999E-4</v>
      </c>
      <c r="CS428" s="186">
        <v>1.0337730999999999E-2</v>
      </c>
      <c r="CT428" s="186">
        <v>0</v>
      </c>
      <c r="CU428" s="186">
        <v>0</v>
      </c>
      <c r="CW428" s="86"/>
      <c r="CX428" s="163"/>
    </row>
    <row r="429" spans="1:102" ht="14.4">
      <c r="A429" t="s">
        <v>2263</v>
      </c>
      <c r="B429" s="92" t="s">
        <v>1050</v>
      </c>
      <c r="C429" s="126" t="str">
        <f t="shared" si="88"/>
        <v>A.070.02.302</v>
      </c>
      <c r="D429" s="11" t="s">
        <v>874</v>
      </c>
      <c r="E429" s="125" t="s">
        <v>878</v>
      </c>
      <c r="F429" s="128" t="str">
        <f t="shared" si="89"/>
        <v>LNG - including combustion CO2</v>
      </c>
      <c r="G429" s="131">
        <f t="shared" si="99"/>
        <v>0.97700772913099998</v>
      </c>
      <c r="H429" s="183">
        <f t="shared" si="100"/>
        <v>2.6870380069999998E-2</v>
      </c>
      <c r="I429" s="183">
        <f t="shared" si="101"/>
        <v>3.8508126811000007E-2</v>
      </c>
      <c r="J429" s="184">
        <f t="shared" si="102"/>
        <v>0.31585650225</v>
      </c>
      <c r="K429" s="183">
        <v>0.59577272000000003</v>
      </c>
      <c r="L429" s="146">
        <v>1.3812672E-2</v>
      </c>
      <c r="M429" s="146">
        <v>2.263422E-2</v>
      </c>
      <c r="N429" s="146">
        <v>2.321163E-2</v>
      </c>
      <c r="O429" s="146">
        <v>2.9926203999999998E-3</v>
      </c>
      <c r="P429" s="146">
        <v>3.5617495000000001E-4</v>
      </c>
      <c r="Q429" s="146">
        <v>3.0995471999999998E-4</v>
      </c>
      <c r="R429" s="146">
        <v>2.0457221999999999E-3</v>
      </c>
      <c r="S429" s="188">
        <v>7.3343224999999998E-4</v>
      </c>
      <c r="T429" s="146">
        <v>0</v>
      </c>
      <c r="U429" s="188">
        <v>0.31512307000000001</v>
      </c>
      <c r="V429" s="146">
        <v>1.5512611000000001E-5</v>
      </c>
      <c r="W429" s="146">
        <v>0</v>
      </c>
      <c r="X429" s="146">
        <v>0</v>
      </c>
      <c r="Z429" s="157">
        <f t="shared" si="93"/>
        <v>3.9718181333333336</v>
      </c>
      <c r="AB429" s="131">
        <f t="shared" si="94"/>
        <v>0.59577272000000003</v>
      </c>
      <c r="AC429" s="131">
        <f t="shared" si="95"/>
        <v>6.5362994270000002E-2</v>
      </c>
      <c r="AD429" s="131">
        <f t="shared" si="96"/>
        <v>3.8492614200000004E-2</v>
      </c>
      <c r="AE429" s="131">
        <f t="shared" si="97"/>
        <v>3.8508126811E-2</v>
      </c>
      <c r="AF429" s="131">
        <f t="shared" si="98"/>
        <v>0.31585650225</v>
      </c>
      <c r="AH429">
        <v>58.849739999999997</v>
      </c>
      <c r="AI429" s="71">
        <v>57.934432000000001</v>
      </c>
      <c r="AJ429" s="71">
        <v>0.63640624000000001</v>
      </c>
      <c r="AK429" s="71">
        <v>0</v>
      </c>
      <c r="AL429" s="71">
        <v>0</v>
      </c>
      <c r="AM429" s="71">
        <v>0.15589596999999999</v>
      </c>
      <c r="AN429" s="71">
        <v>0.12300595</v>
      </c>
      <c r="AP429" s="129">
        <v>7.3726050000000001E-2</v>
      </c>
      <c r="AQ429" s="129">
        <v>6.6464447999999995E-2</v>
      </c>
      <c r="AR429" s="129">
        <v>3.1246438000000001E-3</v>
      </c>
      <c r="AS429" s="129">
        <v>4.1369578000000004E-3</v>
      </c>
      <c r="AT429" s="172">
        <f t="shared" si="90"/>
        <v>3.9846791292580005E-6</v>
      </c>
      <c r="AU429" s="172">
        <f t="shared" si="91"/>
        <v>1.1555635799712999E-8</v>
      </c>
      <c r="AV429" s="185">
        <f t="shared" si="92"/>
        <v>0.57940585372200004</v>
      </c>
      <c r="AW429" s="121">
        <v>3.6858472E-6</v>
      </c>
      <c r="AX429" s="121">
        <v>1.1121091E-8</v>
      </c>
      <c r="AY429" s="121">
        <v>3.0384409E-13</v>
      </c>
      <c r="AZ429" s="121">
        <v>0</v>
      </c>
      <c r="BA429" s="121">
        <v>0</v>
      </c>
      <c r="BB429" s="121">
        <v>6.2201100000000001E-10</v>
      </c>
      <c r="BC429" s="121">
        <v>2.9779290999999999E-7</v>
      </c>
      <c r="BD429" s="121">
        <v>1.4184885E-10</v>
      </c>
      <c r="BE429" s="121">
        <v>2.9220041999999999E-10</v>
      </c>
      <c r="BF429" s="121">
        <v>0</v>
      </c>
      <c r="BG429" s="121">
        <v>0</v>
      </c>
      <c r="BH429" s="121">
        <v>1.7665769E-13</v>
      </c>
      <c r="BI429" s="121">
        <v>1.2313839E-14</v>
      </c>
      <c r="BJ429" s="121">
        <v>2.714094E-15</v>
      </c>
      <c r="BK429" s="121">
        <v>4.9117558E-11</v>
      </c>
      <c r="BL429" s="121">
        <v>3.6789070000000002E-10</v>
      </c>
      <c r="BM429" s="121">
        <v>0</v>
      </c>
      <c r="BN429" s="121">
        <v>6.1533721999999997E-5</v>
      </c>
      <c r="BO429" s="121">
        <v>0.57934432000000002</v>
      </c>
      <c r="BP429" s="121">
        <v>0</v>
      </c>
      <c r="BQ429" s="121">
        <v>0</v>
      </c>
      <c r="BR429" s="121">
        <v>0</v>
      </c>
      <c r="BT429" s="71">
        <v>1.94155E-4</v>
      </c>
      <c r="BU429" s="71">
        <v>2.014518E-6</v>
      </c>
      <c r="BV429" s="71">
        <v>1.1074483E-4</v>
      </c>
      <c r="BW429" s="71">
        <v>2.5075473999999998E-7</v>
      </c>
      <c r="BX429" s="71">
        <v>4.3380628999999997E-6</v>
      </c>
      <c r="BY429" s="71">
        <v>0</v>
      </c>
      <c r="BZ429" s="71">
        <v>0</v>
      </c>
      <c r="CA429" s="71">
        <v>0</v>
      </c>
      <c r="CB429" s="71">
        <v>4.9519408999999999E-7</v>
      </c>
      <c r="CC429" s="71">
        <v>3.0909748999999998E-7</v>
      </c>
      <c r="CD429" s="71">
        <v>0</v>
      </c>
      <c r="CE429" s="71">
        <v>0</v>
      </c>
      <c r="CF429" s="71">
        <v>0</v>
      </c>
      <c r="CG429" s="71">
        <v>4.5677978000000002E-6</v>
      </c>
      <c r="CH429" s="71">
        <v>7.1434750000000006E-5</v>
      </c>
      <c r="CI429" s="71">
        <v>1.0326222E-14</v>
      </c>
      <c r="CJ429" s="71">
        <v>0</v>
      </c>
      <c r="CL429" s="186">
        <v>0</v>
      </c>
      <c r="CM429" s="186">
        <v>3.9718181000000001</v>
      </c>
      <c r="CN429" s="187">
        <v>0</v>
      </c>
      <c r="CO429" s="186">
        <v>1.3783039000000001E-3</v>
      </c>
      <c r="CP429" s="186">
        <v>8.4385329000000004E-11</v>
      </c>
      <c r="CQ429" s="186">
        <v>9.8391779000000001E-9</v>
      </c>
      <c r="CR429" s="186">
        <v>1.5885859999999999E-4</v>
      </c>
      <c r="CS429" s="186">
        <v>1.0337730999999999E-2</v>
      </c>
      <c r="CT429" s="186">
        <v>0</v>
      </c>
      <c r="CU429" s="186">
        <v>0</v>
      </c>
      <c r="CW429" s="86"/>
      <c r="CX429" s="163"/>
    </row>
    <row r="430" spans="1:102" ht="14.4">
      <c r="A430" t="s">
        <v>3300</v>
      </c>
      <c r="B430" s="92" t="s">
        <v>1050</v>
      </c>
      <c r="C430" s="126" t="str">
        <f t="shared" si="88"/>
        <v>A.070.02.303</v>
      </c>
      <c r="D430" s="11" t="s">
        <v>874</v>
      </c>
      <c r="E430" s="130" t="s">
        <v>3293</v>
      </c>
      <c r="F430" s="128" t="str">
        <f t="shared" si="89"/>
        <v>LPG - including combustion CO2 per litre</v>
      </c>
      <c r="G430" s="131">
        <f t="shared" si="99"/>
        <v>0.44933436465676796</v>
      </c>
      <c r="H430" s="183">
        <f t="shared" si="100"/>
        <v>1.1963101351768E-2</v>
      </c>
      <c r="I430" s="183">
        <f t="shared" si="101"/>
        <v>2.1103219069999998E-2</v>
      </c>
      <c r="J430" s="184">
        <f t="shared" si="102"/>
        <v>0.15912518423499999</v>
      </c>
      <c r="K430" s="183">
        <v>0.25714285999999997</v>
      </c>
      <c r="L430" s="146">
        <v>8.1808162999999993E-3</v>
      </c>
      <c r="M430" s="146">
        <v>1.277842E-2</v>
      </c>
      <c r="N430" s="146">
        <v>1.0834898000000001E-2</v>
      </c>
      <c r="O430" s="188">
        <v>1.1166622000000001E-3</v>
      </c>
      <c r="P430" s="146">
        <v>3.1954768000000003E-8</v>
      </c>
      <c r="Q430" s="146">
        <v>1.1509197E-5</v>
      </c>
      <c r="R430" s="146">
        <v>1.4398277E-4</v>
      </c>
      <c r="S430" s="146">
        <v>4.6444235000000001E-5</v>
      </c>
      <c r="T430" s="146">
        <v>0</v>
      </c>
      <c r="U430" s="146">
        <v>0.15907874</v>
      </c>
      <c r="V430" s="188">
        <v>0</v>
      </c>
      <c r="W430" s="146">
        <v>0</v>
      </c>
      <c r="X430" s="146">
        <v>0</v>
      </c>
      <c r="Z430" s="157">
        <f t="shared" si="93"/>
        <v>1.7142857333333332</v>
      </c>
      <c r="AB430" s="131">
        <f t="shared" si="94"/>
        <v>0.25714285999999997</v>
      </c>
      <c r="AC430" s="131">
        <f t="shared" si="95"/>
        <v>3.3066320421767999E-2</v>
      </c>
      <c r="AD430" s="131">
        <f t="shared" si="96"/>
        <v>2.1103219069999998E-2</v>
      </c>
      <c r="AE430" s="131">
        <f t="shared" si="97"/>
        <v>2.1103219069999998E-2</v>
      </c>
      <c r="AF430" s="131">
        <f t="shared" si="98"/>
        <v>0.15912518423499999</v>
      </c>
      <c r="AH430">
        <v>26.916371999999999</v>
      </c>
      <c r="AI430" s="71">
        <v>26.789227</v>
      </c>
      <c r="AJ430" s="71">
        <v>0.11372398</v>
      </c>
      <c r="AK430" s="71">
        <v>0</v>
      </c>
      <c r="AL430" s="71">
        <v>1.0058598E-2</v>
      </c>
      <c r="AM430" s="71">
        <v>4.0261122000000003E-4</v>
      </c>
      <c r="AN430" s="71">
        <v>2.9602183999999998E-3</v>
      </c>
      <c r="AP430" s="129">
        <v>3.4462544999999997E-2</v>
      </c>
      <c r="AQ430" s="129">
        <v>3.1116307999999999E-2</v>
      </c>
      <c r="AR430" s="129">
        <v>1.4337949E-3</v>
      </c>
      <c r="AS430" s="129">
        <v>1.9124420000000001E-3</v>
      </c>
      <c r="AT430" s="172">
        <f t="shared" si="90"/>
        <v>1.8654860360705508E-6</v>
      </c>
      <c r="AU430" s="172">
        <f t="shared" si="91"/>
        <v>5.3024960356876382E-9</v>
      </c>
      <c r="AV430" s="185">
        <f t="shared" si="92"/>
        <v>0.26784902700765001</v>
      </c>
      <c r="AW430" s="121">
        <v>1.5908570999999999E-6</v>
      </c>
      <c r="AX430" s="121">
        <v>4.8E-9</v>
      </c>
      <c r="AY430" s="121">
        <v>1.3114286E-13</v>
      </c>
      <c r="AZ430" s="121">
        <v>0</v>
      </c>
      <c r="BA430" s="121">
        <v>0</v>
      </c>
      <c r="BB430" s="121">
        <v>1.4588264999999999E-9</v>
      </c>
      <c r="BC430" s="121">
        <v>2.7316759999999998E-7</v>
      </c>
      <c r="BD430" s="121">
        <v>2.0968878E-10</v>
      </c>
      <c r="BE430" s="121">
        <v>2.9257194000000001E-10</v>
      </c>
      <c r="BF430" s="121">
        <v>9.5918366999999994E-14</v>
      </c>
      <c r="BG430" s="121">
        <v>2.1224490000000002E-15</v>
      </c>
      <c r="BH430" s="121">
        <v>6.1117932000000001E-15</v>
      </c>
      <c r="BI430" s="121">
        <v>8.8708552000000008E-18</v>
      </c>
      <c r="BJ430" s="121">
        <v>1.1347582000000001E-17</v>
      </c>
      <c r="BK430" s="121">
        <v>9.7045051000000002E-14</v>
      </c>
      <c r="BL430" s="121">
        <v>2.4125254999999998E-12</v>
      </c>
      <c r="BM430" s="121">
        <v>0</v>
      </c>
      <c r="BN430" s="121">
        <v>6.4700765000000002E-7</v>
      </c>
      <c r="BO430" s="121">
        <v>0.26784838</v>
      </c>
      <c r="BP430" s="121">
        <v>0</v>
      </c>
      <c r="BQ430" s="121">
        <v>0</v>
      </c>
      <c r="BR430" s="121">
        <v>0</v>
      </c>
      <c r="BT430" s="71">
        <v>8.9876462999999998E-5</v>
      </c>
      <c r="BU430" s="71">
        <v>2.4863458999999999E-6</v>
      </c>
      <c r="BV430" s="71">
        <v>4.7798834E-5</v>
      </c>
      <c r="BW430" s="71">
        <v>1.7462407999999999E-8</v>
      </c>
      <c r="BX430" s="71">
        <v>2.2847743000000001E-6</v>
      </c>
      <c r="BY430" s="71">
        <v>9.2911652000000003E-7</v>
      </c>
      <c r="BZ430" s="71">
        <v>0</v>
      </c>
      <c r="CA430" s="71">
        <v>1.4005354000000001E-6</v>
      </c>
      <c r="CB430" s="71">
        <v>5.6260282999999999E-10</v>
      </c>
      <c r="CC430" s="71">
        <v>9.4788162999999994E-9</v>
      </c>
      <c r="CD430" s="71">
        <v>0</v>
      </c>
      <c r="CE430" s="71">
        <v>0</v>
      </c>
      <c r="CF430" s="71">
        <v>0</v>
      </c>
      <c r="CG430" s="71">
        <v>2.1485998000000002E-6</v>
      </c>
      <c r="CH430" s="71">
        <v>3.2800752999999997E-5</v>
      </c>
      <c r="CI430" s="71">
        <v>3.0938572E-18</v>
      </c>
      <c r="CJ430" s="71">
        <v>0</v>
      </c>
      <c r="CL430" s="186">
        <v>0</v>
      </c>
      <c r="CM430" s="186">
        <v>1.7142857</v>
      </c>
      <c r="CN430" s="187">
        <v>3.8831675000000003E-2</v>
      </c>
      <c r="CO430" s="186">
        <v>1.9163693999999999E-3</v>
      </c>
      <c r="CP430" s="186">
        <v>2.7498227E-12</v>
      </c>
      <c r="CQ430" s="186">
        <v>3.2536729000000001E-10</v>
      </c>
      <c r="CR430" s="186">
        <v>8.6979873999999999E-5</v>
      </c>
      <c r="CS430" s="186">
        <v>1.1884075E-5</v>
      </c>
      <c r="CT430" s="186">
        <v>6.4319184000000001E-8</v>
      </c>
      <c r="CU430" s="186">
        <v>3.252304E-4</v>
      </c>
      <c r="CW430" s="86"/>
      <c r="CX430" s="165"/>
    </row>
    <row r="431" spans="1:102" ht="14.4">
      <c r="A431" t="s">
        <v>2264</v>
      </c>
      <c r="B431" s="92" t="s">
        <v>1050</v>
      </c>
      <c r="C431" s="126" t="str">
        <f t="shared" si="88"/>
        <v>A.070.02.304</v>
      </c>
      <c r="D431" s="11" t="s">
        <v>874</v>
      </c>
      <c r="E431" s="125" t="s">
        <v>878</v>
      </c>
      <c r="F431" s="128" t="str">
        <f t="shared" si="89"/>
        <v>Brown Hydrogen - including combustion CO2</v>
      </c>
      <c r="G431" s="131">
        <f t="shared" si="99"/>
        <v>1.9803212020714511</v>
      </c>
      <c r="H431" s="183">
        <f t="shared" si="100"/>
        <v>7.9544167150000011E-2</v>
      </c>
      <c r="I431" s="183">
        <f t="shared" si="101"/>
        <v>0.11485987069100001</v>
      </c>
      <c r="J431" s="184">
        <f t="shared" si="102"/>
        <v>2.2369864230451241E-2</v>
      </c>
      <c r="K431" s="183">
        <v>1.7635472999999999</v>
      </c>
      <c r="L431" s="146">
        <v>4.1725277999999998E-2</v>
      </c>
      <c r="M431" s="146">
        <v>6.7075569000000002E-2</v>
      </c>
      <c r="N431" s="146">
        <v>6.8690029E-2</v>
      </c>
      <c r="O431" s="146">
        <v>8.9015946999999995E-3</v>
      </c>
      <c r="P431" s="146">
        <v>1.0417346999999999E-3</v>
      </c>
      <c r="Q431" s="146">
        <v>9.1080874999999997E-4</v>
      </c>
      <c r="R431" s="146">
        <v>5.9864104999999999E-3</v>
      </c>
      <c r="S431" s="188">
        <v>2.2402212999999998E-3</v>
      </c>
      <c r="T431" s="146">
        <v>2.6467638000000001E-5</v>
      </c>
      <c r="U431" s="188">
        <v>1.9579994E-2</v>
      </c>
      <c r="V431" s="188">
        <v>4.6145552999999999E-5</v>
      </c>
      <c r="W431" s="146">
        <v>5.4964892999999999E-4</v>
      </c>
      <c r="X431" s="146">
        <v>4.5124101000000001E-13</v>
      </c>
      <c r="Z431" s="157">
        <f t="shared" si="93"/>
        <v>11.756982000000001</v>
      </c>
      <c r="AB431" s="131">
        <f t="shared" si="94"/>
        <v>1.7635472999999999</v>
      </c>
      <c r="AC431" s="131">
        <f t="shared" si="95"/>
        <v>0.19433142465</v>
      </c>
      <c r="AD431" s="131">
        <f t="shared" si="96"/>
        <v>0.11533690643</v>
      </c>
      <c r="AE431" s="131">
        <f t="shared" si="97"/>
        <v>0.114859870691</v>
      </c>
      <c r="AF431" s="131">
        <f t="shared" si="98"/>
        <v>2.1820215300451241E-2</v>
      </c>
      <c r="AH431">
        <v>174.8468</v>
      </c>
      <c r="AI431" s="71">
        <v>171.05710999999999</v>
      </c>
      <c r="AJ431" s="71">
        <v>2.4794212</v>
      </c>
      <c r="AK431" s="71">
        <v>0</v>
      </c>
      <c r="AL431" s="71">
        <v>0.11955737</v>
      </c>
      <c r="AM431" s="71">
        <v>0.70724593000000002</v>
      </c>
      <c r="AN431" s="71">
        <v>0.48346442000000001</v>
      </c>
      <c r="AP431" s="129">
        <v>0.21860184999999999</v>
      </c>
      <c r="AQ431" s="129">
        <v>0.19718037999999999</v>
      </c>
      <c r="AR431" s="129">
        <v>9.2716806999999998E-3</v>
      </c>
      <c r="AS431" s="129">
        <v>1.2149784E-2</v>
      </c>
      <c r="AT431" s="172">
        <f t="shared" si="90"/>
        <v>1.1821365373045911E-5</v>
      </c>
      <c r="AU431" s="172">
        <f t="shared" si="91"/>
        <v>3.4288760316812438E-8</v>
      </c>
      <c r="AV431" s="185">
        <f t="shared" si="92"/>
        <v>1.70165033961</v>
      </c>
      <c r="AW431" s="121">
        <v>1.0910523E-5</v>
      </c>
      <c r="AX431" s="121">
        <v>3.2919685000000002E-8</v>
      </c>
      <c r="AY431" s="121">
        <v>8.9941273999999999E-13</v>
      </c>
      <c r="AZ431" s="121">
        <v>6.3755912999999995E-14</v>
      </c>
      <c r="BA431" s="121">
        <v>0</v>
      </c>
      <c r="BB431" s="121">
        <v>1.8423498000000001E-9</v>
      </c>
      <c r="BC431" s="121">
        <v>8.9712247999999997E-7</v>
      </c>
      <c r="BD431" s="121">
        <v>4.1997206000000002E-10</v>
      </c>
      <c r="BE431" s="121">
        <v>8.8283708999999999E-10</v>
      </c>
      <c r="BF431" s="121">
        <v>7.2846842999999997E-16</v>
      </c>
      <c r="BG431" s="121">
        <v>1.0819597E-17</v>
      </c>
      <c r="BH431" s="121">
        <v>5.1906624999999998E-13</v>
      </c>
      <c r="BI431" s="121">
        <v>3.6092743999999999E-14</v>
      </c>
      <c r="BJ431" s="121">
        <v>7.9565898000000002E-15</v>
      </c>
      <c r="BK431" s="121">
        <v>1.4374588999999999E-10</v>
      </c>
      <c r="BL431" s="121">
        <v>1.0777336000000001E-9</v>
      </c>
      <c r="BM431" s="121">
        <v>6.0960406999999995E-22</v>
      </c>
      <c r="BN431" s="121">
        <v>1.9013961000000001E-4</v>
      </c>
      <c r="BO431" s="121">
        <v>1.7014602000000001</v>
      </c>
      <c r="BP431" s="121">
        <v>1.0656E-8</v>
      </c>
      <c r="BQ431" s="121">
        <v>6.4799999999999999E-11</v>
      </c>
      <c r="BR431" s="121">
        <v>2.8991999999999999E-15</v>
      </c>
      <c r="BT431" s="71">
        <v>5.7664502999999997E-4</v>
      </c>
      <c r="BU431" s="71">
        <v>6.0872079000000002E-6</v>
      </c>
      <c r="BV431" s="71">
        <v>3.2781586E-4</v>
      </c>
      <c r="BW431" s="71">
        <v>7.3414376000000002E-7</v>
      </c>
      <c r="BX431" s="71">
        <v>1.2956863999999999E-5</v>
      </c>
      <c r="BY431" s="71">
        <v>1.3122555E-9</v>
      </c>
      <c r="BZ431" s="71">
        <v>1.7902965E-11</v>
      </c>
      <c r="CA431" s="71">
        <v>1.9763759000000001E-9</v>
      </c>
      <c r="CB431" s="71">
        <v>1.4485406000000001E-6</v>
      </c>
      <c r="CC431" s="71">
        <v>9.0810834000000001E-7</v>
      </c>
      <c r="CD431" s="71">
        <v>0</v>
      </c>
      <c r="CE431" s="71">
        <v>1.3480615999999999E-18</v>
      </c>
      <c r="CF431" s="71">
        <v>1.1037876E-14</v>
      </c>
      <c r="CG431" s="71">
        <v>1.3525493E-5</v>
      </c>
      <c r="CH431" s="71">
        <v>2.1163552000000001E-4</v>
      </c>
      <c r="CI431" s="71">
        <v>2.4852427999999997E-10</v>
      </c>
      <c r="CJ431" s="71">
        <v>1.5297463999999999E-6</v>
      </c>
      <c r="CL431" s="186">
        <v>9.342609E-15</v>
      </c>
      <c r="CM431" s="186">
        <v>11.756945999999999</v>
      </c>
      <c r="CN431" s="187">
        <v>4.3828136000000003E-4</v>
      </c>
      <c r="CO431" s="186">
        <v>4.1650775999999999E-3</v>
      </c>
      <c r="CP431" s="186">
        <v>2.4789701000000001E-10</v>
      </c>
      <c r="CQ431" s="186">
        <v>2.8904956999999999E-8</v>
      </c>
      <c r="CR431" s="186">
        <v>4.7644979999999999E-4</v>
      </c>
      <c r="CS431" s="186">
        <v>3.0277318000000001E-2</v>
      </c>
      <c r="CT431" s="186">
        <v>4.8810116E-10</v>
      </c>
      <c r="CU431" s="186">
        <v>4.616258E-7</v>
      </c>
      <c r="CW431" s="86"/>
      <c r="CX431" s="165"/>
    </row>
    <row r="432" spans="1:102" ht="14.4">
      <c r="B432" s="92"/>
      <c r="C432" s="126"/>
      <c r="D432" s="1" t="s">
        <v>875</v>
      </c>
      <c r="E432" s="125"/>
      <c r="J432" s="158"/>
      <c r="S432" s="4"/>
      <c r="U432" s="4"/>
      <c r="V432" s="4"/>
      <c r="AT432" s="4"/>
      <c r="AU432" s="4"/>
      <c r="AV432" s="16"/>
      <c r="CN432" s="97"/>
      <c r="CW432" s="4"/>
      <c r="CX432" s="165"/>
    </row>
    <row r="433" spans="1:102" ht="14.4">
      <c r="A433" t="s">
        <v>3301</v>
      </c>
      <c r="B433" s="92" t="s">
        <v>1050</v>
      </c>
      <c r="C433" s="126" t="str">
        <f t="shared" si="88"/>
        <v>A.070.03.101</v>
      </c>
      <c r="D433" s="11" t="s">
        <v>875</v>
      </c>
      <c r="E433" s="130" t="s">
        <v>2758</v>
      </c>
      <c r="F433" s="128" t="str">
        <f t="shared" si="89"/>
        <v xml:space="preserve"> Gasoline E10 - lease segment A (4.90 l/100km) incl CO2 (per km)</v>
      </c>
      <c r="G433" s="131">
        <f t="shared" si="99"/>
        <v>3.4852839638949244E-2</v>
      </c>
      <c r="H433" s="183">
        <f t="shared" si="100"/>
        <v>1.4992534606000001E-3</v>
      </c>
      <c r="I433" s="183">
        <f t="shared" si="101"/>
        <v>2.4528141699000001E-3</v>
      </c>
      <c r="J433" s="184">
        <f t="shared" si="102"/>
        <v>1.0396631008449245E-2</v>
      </c>
      <c r="K433" s="190">
        <v>2.0504141E-2</v>
      </c>
      <c r="L433" s="188">
        <v>1.0529999000000001E-3</v>
      </c>
      <c r="M433" s="188">
        <v>1.0981147000000001E-3</v>
      </c>
      <c r="N433" s="188">
        <v>1.1217276000000001E-3</v>
      </c>
      <c r="O433" s="188">
        <v>3.5306908999999998E-4</v>
      </c>
      <c r="P433" s="188">
        <v>3.2380886000000001E-6</v>
      </c>
      <c r="Q433" s="188">
        <v>2.1218682000000001E-5</v>
      </c>
      <c r="R433" s="188">
        <v>2.9508109000000001E-4</v>
      </c>
      <c r="S433" s="188">
        <v>1.1305693999999999E-5</v>
      </c>
      <c r="T433" s="188">
        <v>1.2520411000000001E-6</v>
      </c>
      <c r="U433" s="188">
        <v>1.0385323E-2</v>
      </c>
      <c r="V433" s="188">
        <v>5.3664388000000001E-6</v>
      </c>
      <c r="W433" s="146">
        <v>2.3144279E-9</v>
      </c>
      <c r="X433" s="146">
        <v>2.1345776999999998E-14</v>
      </c>
      <c r="Z433" s="157">
        <f t="shared" si="93"/>
        <v>0.13669427333333334</v>
      </c>
      <c r="AB433" s="131">
        <f t="shared" si="94"/>
        <v>2.0504141E-2</v>
      </c>
      <c r="AC433" s="131">
        <f t="shared" si="95"/>
        <v>3.9454491506000005E-3</v>
      </c>
      <c r="AD433" s="131">
        <f t="shared" si="96"/>
        <v>2.4461980044279004E-3</v>
      </c>
      <c r="AE433" s="131">
        <f t="shared" si="97"/>
        <v>2.4528141699000001E-3</v>
      </c>
      <c r="AF433" s="131">
        <f t="shared" si="98"/>
        <v>1.0396628694021345E-2</v>
      </c>
      <c r="AH433">
        <v>2.1551629999999999</v>
      </c>
      <c r="AI433" s="71">
        <v>1.9840622000000001</v>
      </c>
      <c r="AJ433" s="71">
        <v>1.0888899E-2</v>
      </c>
      <c r="AK433" s="71">
        <v>0</v>
      </c>
      <c r="AL433" s="71">
        <v>0.1076342</v>
      </c>
      <c r="AM433" s="71">
        <v>5.0058772000000001E-2</v>
      </c>
      <c r="AN433" s="71">
        <v>2.5189741999999998E-3</v>
      </c>
      <c r="AP433" s="129">
        <v>2.8843679E-3</v>
      </c>
      <c r="AQ433" s="129">
        <v>2.6277658000000001E-3</v>
      </c>
      <c r="AR433" s="129">
        <v>1.1525032E-4</v>
      </c>
      <c r="AS433" s="129">
        <v>1.4135180000000001E-4</v>
      </c>
      <c r="AT433" s="172">
        <f t="shared" si="90"/>
        <v>1.5753991545864823E-7</v>
      </c>
      <c r="AU433" s="172">
        <f t="shared" si="91"/>
        <v>4.2622158658575562E-10</v>
      </c>
      <c r="AV433" s="185">
        <f t="shared" si="92"/>
        <v>1.9797171094420002E-2</v>
      </c>
      <c r="AW433" s="121">
        <v>1.2685230000000001E-7</v>
      </c>
      <c r="AX433" s="121">
        <v>3.8274400999999999E-10</v>
      </c>
      <c r="AY433" s="121">
        <v>1.0457112999999999E-14</v>
      </c>
      <c r="AZ433" s="121">
        <v>3.0159482E-15</v>
      </c>
      <c r="BA433" s="121">
        <v>0</v>
      </c>
      <c r="BB433" s="121">
        <v>9.3696582999999995E-11</v>
      </c>
      <c r="BC433" s="121">
        <v>3.0544391000000001E-8</v>
      </c>
      <c r="BD433" s="121">
        <v>1.4668903E-11</v>
      </c>
      <c r="BE433" s="121">
        <v>2.8783983999999999E-11</v>
      </c>
      <c r="BF433" s="121">
        <v>3.4459910000000001E-17</v>
      </c>
      <c r="BG433" s="121">
        <v>5.1181673999999997E-19</v>
      </c>
      <c r="BH433" s="121">
        <v>1.2088585999999999E-14</v>
      </c>
      <c r="BI433" s="121">
        <v>1.7746925E-15</v>
      </c>
      <c r="BJ433" s="121">
        <v>3.3422249999999998E-16</v>
      </c>
      <c r="BK433" s="121">
        <v>1.2553716999999999E-12</v>
      </c>
      <c r="BL433" s="121">
        <v>4.8269488E-11</v>
      </c>
      <c r="BM433" s="121">
        <v>2.8837079000000002E-23</v>
      </c>
      <c r="BN433" s="121">
        <v>9.5909441999999993E-7</v>
      </c>
      <c r="BO433" s="121">
        <v>1.9796212000000001E-2</v>
      </c>
      <c r="BP433" s="121">
        <v>0</v>
      </c>
      <c r="BQ433" s="121">
        <v>0</v>
      </c>
      <c r="BR433" s="121">
        <v>0</v>
      </c>
      <c r="BT433" s="71">
        <v>7.3460654999999996E-6</v>
      </c>
      <c r="BU433" s="71">
        <v>2.2400246E-7</v>
      </c>
      <c r="BV433" s="71">
        <v>3.8113989999999998E-6</v>
      </c>
      <c r="BW433" s="71">
        <v>3.4854638999999998E-8</v>
      </c>
      <c r="BX433" s="71">
        <v>4.6193105E-7</v>
      </c>
      <c r="BY433" s="71">
        <v>5.0254850000000001E-8</v>
      </c>
      <c r="BZ433" s="71">
        <v>8.4689263999999997E-13</v>
      </c>
      <c r="CA433" s="71">
        <v>7.6275321E-8</v>
      </c>
      <c r="CB433" s="71">
        <v>5.6964603999999997E-9</v>
      </c>
      <c r="CC433" s="71">
        <v>2.5049874999999999E-8</v>
      </c>
      <c r="CD433" s="71">
        <v>0</v>
      </c>
      <c r="CE433" s="71">
        <v>6.3769521000000006E-20</v>
      </c>
      <c r="CF433" s="71">
        <v>5.2214235000000001E-16</v>
      </c>
      <c r="CG433" s="71">
        <v>2.2439318999999999E-7</v>
      </c>
      <c r="CH433" s="71">
        <v>2.4321961E-6</v>
      </c>
      <c r="CI433" s="71">
        <v>1.1750052000000001E-11</v>
      </c>
      <c r="CJ433" s="71">
        <v>0</v>
      </c>
      <c r="CL433" s="186">
        <v>4.4194841E-16</v>
      </c>
      <c r="CM433" s="186">
        <v>0.13669428</v>
      </c>
      <c r="CN433" s="187">
        <v>2.1703026E-3</v>
      </c>
      <c r="CO433" s="186">
        <v>1.6478511E-4</v>
      </c>
      <c r="CP433" s="186">
        <v>5.7072109999999996E-12</v>
      </c>
      <c r="CQ433" s="186">
        <v>7.0753545999999996E-10</v>
      </c>
      <c r="CR433" s="186">
        <v>1.6165721000000001E-5</v>
      </c>
      <c r="CS433" s="186">
        <v>1.4805254E-3</v>
      </c>
      <c r="CT433" s="186">
        <v>2.3089430999999999E-11</v>
      </c>
      <c r="CU433" s="186">
        <v>1.7673316999999999E-5</v>
      </c>
      <c r="CW433" s="86"/>
      <c r="CX433" s="165"/>
    </row>
    <row r="434" spans="1:102" ht="14.4">
      <c r="A434" t="s">
        <v>3302</v>
      </c>
      <c r="B434" s="92" t="s">
        <v>1050</v>
      </c>
      <c r="C434" s="126" t="str">
        <f t="shared" si="88"/>
        <v>A.070.03.102</v>
      </c>
      <c r="D434" s="11" t="s">
        <v>875</v>
      </c>
      <c r="E434" s="130" t="s">
        <v>2758</v>
      </c>
      <c r="F434" s="128" t="str">
        <f t="shared" si="89"/>
        <v xml:space="preserve"> Gasoline E10 - lease segment B (5.30 l/100km) incl CO2 (per km)</v>
      </c>
      <c r="G434" s="131">
        <f t="shared" si="99"/>
        <v>3.7580216896683886E-2</v>
      </c>
      <c r="H434" s="183">
        <f t="shared" si="100"/>
        <v>1.5545252813E-3</v>
      </c>
      <c r="I434" s="183">
        <f t="shared" si="101"/>
        <v>2.6024085039999998E-3</v>
      </c>
      <c r="J434" s="184">
        <f t="shared" si="102"/>
        <v>1.1245335111383889E-2</v>
      </c>
      <c r="K434" s="190">
        <v>2.2177947999999999E-2</v>
      </c>
      <c r="L434" s="188">
        <v>1.1389591E-3</v>
      </c>
      <c r="M434" s="188">
        <v>1.1371212999999999E-3</v>
      </c>
      <c r="N434" s="188">
        <v>1.1707320000000001E-3</v>
      </c>
      <c r="O434" s="188">
        <v>3.5734003999999999E-4</v>
      </c>
      <c r="P434" s="188">
        <v>3.5024223000000001E-6</v>
      </c>
      <c r="Q434" s="188">
        <v>2.2950818999999999E-5</v>
      </c>
      <c r="R434" s="188">
        <v>3.1916934E-4</v>
      </c>
      <c r="S434" s="188">
        <v>1.2228608E-5</v>
      </c>
      <c r="T434" s="188">
        <v>1.3542486E-6</v>
      </c>
      <c r="U434" s="188">
        <v>1.1233104000000001E-2</v>
      </c>
      <c r="V434" s="188">
        <v>5.8045154E-6</v>
      </c>
      <c r="W434" s="146">
        <v>2.5033608000000002E-9</v>
      </c>
      <c r="X434" s="146">
        <v>2.3088289000000001E-14</v>
      </c>
      <c r="Z434" s="157">
        <f t="shared" si="93"/>
        <v>0.14785298666666666</v>
      </c>
      <c r="AB434" s="131">
        <f t="shared" si="94"/>
        <v>2.2177947999999999E-2</v>
      </c>
      <c r="AC434" s="131">
        <f t="shared" si="95"/>
        <v>4.1497750212999996E-3</v>
      </c>
      <c r="AD434" s="131">
        <f t="shared" si="96"/>
        <v>2.5952522433608E-3</v>
      </c>
      <c r="AE434" s="131">
        <f t="shared" si="97"/>
        <v>2.6024085039999998E-3</v>
      </c>
      <c r="AF434" s="131">
        <f t="shared" si="98"/>
        <v>1.1245332608023089E-2</v>
      </c>
      <c r="AH434">
        <v>2.3310947</v>
      </c>
      <c r="AI434" s="71">
        <v>2.1460263999999998</v>
      </c>
      <c r="AJ434" s="71">
        <v>1.1777789E-2</v>
      </c>
      <c r="AK434" s="71">
        <v>0</v>
      </c>
      <c r="AL434" s="71">
        <v>0.11642066</v>
      </c>
      <c r="AM434" s="71">
        <v>5.4145202000000003E-2</v>
      </c>
      <c r="AN434" s="71">
        <v>2.7246048000000001E-3</v>
      </c>
      <c r="AP434" s="129">
        <v>3.1048833999999998E-3</v>
      </c>
      <c r="AQ434" s="129">
        <v>2.8277202999999998E-3</v>
      </c>
      <c r="AR434" s="129">
        <v>1.2427240999999999E-4</v>
      </c>
      <c r="AS434" s="129">
        <v>1.5289072E-4</v>
      </c>
      <c r="AT434" s="172">
        <f t="shared" si="90"/>
        <v>1.6952759210824799E-7</v>
      </c>
      <c r="AU434" s="172">
        <f t="shared" si="91"/>
        <v>4.5958730506186287E-10</v>
      </c>
      <c r="AV434" s="185">
        <f t="shared" si="92"/>
        <v>2.1413266387800001E-2</v>
      </c>
      <c r="AW434" s="121">
        <v>1.3720758999999999E-7</v>
      </c>
      <c r="AX434" s="121">
        <v>4.1398841999999998E-10</v>
      </c>
      <c r="AY434" s="121">
        <v>1.1310754999999999E-14</v>
      </c>
      <c r="AZ434" s="121">
        <v>3.2621479999999999E-15</v>
      </c>
      <c r="BA434" s="121">
        <v>0</v>
      </c>
      <c r="BB434" s="121">
        <v>9.5016140000000006E-11</v>
      </c>
      <c r="BC434" s="121">
        <v>3.2171415000000001E-8</v>
      </c>
      <c r="BD434" s="121">
        <v>1.4969156999999999E-11</v>
      </c>
      <c r="BE434" s="121">
        <v>3.0603023000000003E-11</v>
      </c>
      <c r="BF434" s="121">
        <v>3.7272964000000001E-17</v>
      </c>
      <c r="BG434" s="121">
        <v>5.5359770000000001E-19</v>
      </c>
      <c r="BH434" s="121">
        <v>1.3075408999999999E-14</v>
      </c>
      <c r="BI434" s="121">
        <v>1.9195652999999998E-15</v>
      </c>
      <c r="BJ434" s="121">
        <v>3.6150597000000002E-16</v>
      </c>
      <c r="BK434" s="121">
        <v>1.3578510999999999E-12</v>
      </c>
      <c r="BL434" s="121">
        <v>5.2209855E-11</v>
      </c>
      <c r="BM434" s="121">
        <v>3.1191126000000001E-23</v>
      </c>
      <c r="BN434" s="121">
        <v>1.0373878E-6</v>
      </c>
      <c r="BO434" s="121">
        <v>2.1412229000000001E-2</v>
      </c>
      <c r="BP434" s="121">
        <v>0</v>
      </c>
      <c r="BQ434" s="121">
        <v>0</v>
      </c>
      <c r="BR434" s="121">
        <v>0</v>
      </c>
      <c r="BT434" s="71">
        <v>7.8978991999999999E-6</v>
      </c>
      <c r="BU434" s="71">
        <v>2.3654602E-7</v>
      </c>
      <c r="BV434" s="71">
        <v>4.1225335999999998E-6</v>
      </c>
      <c r="BW434" s="71">
        <v>3.7699916E-8</v>
      </c>
      <c r="BX434" s="71">
        <v>4.7598984000000002E-7</v>
      </c>
      <c r="BY434" s="71">
        <v>5.0259916999999998E-8</v>
      </c>
      <c r="BZ434" s="71">
        <v>9.1602673999999994E-13</v>
      </c>
      <c r="CA434" s="71">
        <v>7.6282952999999997E-8</v>
      </c>
      <c r="CB434" s="71">
        <v>6.1614774999999997E-9</v>
      </c>
      <c r="CC434" s="71">
        <v>2.7094762999999999E-8</v>
      </c>
      <c r="CD434" s="71">
        <v>0</v>
      </c>
      <c r="CE434" s="71">
        <v>6.8975195999999998E-20</v>
      </c>
      <c r="CF434" s="71">
        <v>5.6476621999999999E-16</v>
      </c>
      <c r="CG434" s="71">
        <v>2.3457442000000001E-7</v>
      </c>
      <c r="CH434" s="71">
        <v>2.6307427E-6</v>
      </c>
      <c r="CI434" s="71">
        <v>1.270924E-11</v>
      </c>
      <c r="CJ434" s="71">
        <v>0</v>
      </c>
      <c r="CL434" s="186">
        <v>4.7802582999999996E-16</v>
      </c>
      <c r="CM434" s="186">
        <v>0.14785300000000001</v>
      </c>
      <c r="CN434" s="187">
        <v>2.1705126000000001E-3</v>
      </c>
      <c r="CO434" s="186">
        <v>1.7336838E-4</v>
      </c>
      <c r="CP434" s="186">
        <v>6.1731058000000001E-12</v>
      </c>
      <c r="CQ434" s="186">
        <v>7.6529345999999996E-10</v>
      </c>
      <c r="CR434" s="186">
        <v>1.679387E-5</v>
      </c>
      <c r="CS434" s="186">
        <v>1.6013846E-3</v>
      </c>
      <c r="CT434" s="186">
        <v>2.4974282999999999E-11</v>
      </c>
      <c r="CU434" s="186">
        <v>1.76751E-5</v>
      </c>
      <c r="CW434" s="86"/>
      <c r="CX434" s="165"/>
    </row>
    <row r="435" spans="1:102" ht="14.4">
      <c r="A435" t="s">
        <v>3303</v>
      </c>
      <c r="B435" s="92" t="s">
        <v>1050</v>
      </c>
      <c r="C435" s="126" t="str">
        <f t="shared" si="88"/>
        <v>A.070.03.103</v>
      </c>
      <c r="D435" s="11" t="s">
        <v>875</v>
      </c>
      <c r="E435" s="130" t="s">
        <v>2758</v>
      </c>
      <c r="F435" s="128" t="str">
        <f t="shared" si="89"/>
        <v xml:space="preserve"> Gasoline E10 - lease segment C (5.70 l/100km) incl CO2 (per km)</v>
      </c>
      <c r="G435" s="131">
        <f t="shared" si="99"/>
        <v>4.0307595944418531E-2</v>
      </c>
      <c r="H435" s="183">
        <f t="shared" si="100"/>
        <v>1.6097970921E-3</v>
      </c>
      <c r="I435" s="183">
        <f t="shared" si="101"/>
        <v>2.7520026379999995E-3</v>
      </c>
      <c r="J435" s="184">
        <f t="shared" si="102"/>
        <v>1.2094040214318532E-2</v>
      </c>
      <c r="K435" s="190">
        <v>2.3851756000000002E-2</v>
      </c>
      <c r="L435" s="188">
        <v>1.2249182E-3</v>
      </c>
      <c r="M435" s="188">
        <v>1.1761278E-3</v>
      </c>
      <c r="N435" s="188">
        <v>1.2197364E-3</v>
      </c>
      <c r="O435" s="188">
        <v>3.6161097999999999E-4</v>
      </c>
      <c r="P435" s="188">
        <v>3.7667561000000001E-6</v>
      </c>
      <c r="Q435" s="188">
        <v>2.4682956E-5</v>
      </c>
      <c r="R435" s="188">
        <v>3.4325759E-4</v>
      </c>
      <c r="S435" s="188">
        <v>1.3151522E-5</v>
      </c>
      <c r="T435" s="188">
        <v>1.456456E-6</v>
      </c>
      <c r="U435" s="188">
        <v>1.2080886000000001E-2</v>
      </c>
      <c r="V435" s="188">
        <v>6.2425919999999999E-6</v>
      </c>
      <c r="W435" s="188">
        <v>2.6922937E-9</v>
      </c>
      <c r="X435" s="146">
        <v>2.4830802000000001E-14</v>
      </c>
      <c r="Z435" s="157">
        <f t="shared" si="93"/>
        <v>0.1590117066666667</v>
      </c>
      <c r="AB435" s="131">
        <f t="shared" si="94"/>
        <v>2.3851756000000002E-2</v>
      </c>
      <c r="AC435" s="131">
        <f t="shared" si="95"/>
        <v>4.3541006821000003E-3</v>
      </c>
      <c r="AD435" s="131">
        <f t="shared" si="96"/>
        <v>2.7443062822936999E-3</v>
      </c>
      <c r="AE435" s="131">
        <f t="shared" si="97"/>
        <v>2.7520026379999995E-3</v>
      </c>
      <c r="AF435" s="131">
        <f t="shared" si="98"/>
        <v>1.2094037522024832E-2</v>
      </c>
      <c r="AH435">
        <v>2.5070264</v>
      </c>
      <c r="AI435" s="71">
        <v>2.3079907</v>
      </c>
      <c r="AJ435" s="71">
        <v>1.2666679E-2</v>
      </c>
      <c r="AK435" s="71">
        <v>0</v>
      </c>
      <c r="AL435" s="71">
        <v>0.12520713</v>
      </c>
      <c r="AM435" s="71">
        <v>5.8231631999999998E-2</v>
      </c>
      <c r="AN435" s="71">
        <v>2.9302352999999999E-3</v>
      </c>
      <c r="AP435" s="129">
        <v>3.3253989000000001E-3</v>
      </c>
      <c r="AQ435" s="129">
        <v>3.0276747E-3</v>
      </c>
      <c r="AR435" s="129">
        <v>1.3329450000000001E-4</v>
      </c>
      <c r="AS435" s="129">
        <v>1.6442964E-4</v>
      </c>
      <c r="AT435" s="172">
        <f t="shared" si="90"/>
        <v>1.8151526975774788E-7</v>
      </c>
      <c r="AU435" s="172">
        <f t="shared" si="91"/>
        <v>4.9295302253806924E-10</v>
      </c>
      <c r="AV435" s="185">
        <f t="shared" si="92"/>
        <v>2.3029361681299997E-2</v>
      </c>
      <c r="AW435" s="121">
        <v>1.4756288E-7</v>
      </c>
      <c r="AX435" s="121">
        <v>4.4523283000000002E-10</v>
      </c>
      <c r="AY435" s="121">
        <v>1.2164397000000001E-14</v>
      </c>
      <c r="AZ435" s="121">
        <v>3.5083478999999999E-15</v>
      </c>
      <c r="BA435" s="121">
        <v>0</v>
      </c>
      <c r="BB435" s="121">
        <v>9.6335697999999998E-11</v>
      </c>
      <c r="BC435" s="121">
        <v>3.3798439999999997E-8</v>
      </c>
      <c r="BD435" s="121">
        <v>1.5269410000000001E-11</v>
      </c>
      <c r="BE435" s="121">
        <v>3.2422061999999998E-11</v>
      </c>
      <c r="BF435" s="121">
        <v>4.0086017E-17</v>
      </c>
      <c r="BG435" s="121">
        <v>5.9537865999999995E-19</v>
      </c>
      <c r="BH435" s="121">
        <v>1.4062231999999999E-14</v>
      </c>
      <c r="BI435" s="121">
        <v>2.0644382E-15</v>
      </c>
      <c r="BJ435" s="121">
        <v>3.8878944E-16</v>
      </c>
      <c r="BK435" s="121">
        <v>1.4603303999999999E-12</v>
      </c>
      <c r="BL435" s="121">
        <v>5.6150221E-11</v>
      </c>
      <c r="BM435" s="121">
        <v>3.3545173E-23</v>
      </c>
      <c r="BN435" s="121">
        <v>1.1156813000000001E-6</v>
      </c>
      <c r="BO435" s="121">
        <v>2.3028245999999999E-2</v>
      </c>
      <c r="BP435" s="121">
        <v>0</v>
      </c>
      <c r="BQ435" s="121">
        <v>0</v>
      </c>
      <c r="BR435" s="121">
        <v>0</v>
      </c>
      <c r="BT435" s="71">
        <v>8.4497329000000001E-6</v>
      </c>
      <c r="BU435" s="71">
        <v>2.4908957999999997E-7</v>
      </c>
      <c r="BV435" s="71">
        <v>4.4336682000000003E-6</v>
      </c>
      <c r="BW435" s="71">
        <v>4.0545191999999998E-8</v>
      </c>
      <c r="BX435" s="71">
        <v>4.9004862999999998E-7</v>
      </c>
      <c r="BY435" s="71">
        <v>5.0264984999999999E-8</v>
      </c>
      <c r="BZ435" s="71">
        <v>9.8516082999999993E-13</v>
      </c>
      <c r="CA435" s="71">
        <v>7.6290584999999995E-8</v>
      </c>
      <c r="CB435" s="71">
        <v>6.6264946999999998E-9</v>
      </c>
      <c r="CC435" s="71">
        <v>2.9139650999999999E-8</v>
      </c>
      <c r="CD435" s="71">
        <v>0</v>
      </c>
      <c r="CE435" s="71">
        <v>7.4180871000000003E-20</v>
      </c>
      <c r="CF435" s="71">
        <v>6.0739007999999998E-16</v>
      </c>
      <c r="CG435" s="71">
        <v>2.4475566000000001E-7</v>
      </c>
      <c r="CH435" s="71">
        <v>2.8292892999999999E-6</v>
      </c>
      <c r="CI435" s="71">
        <v>1.3668428E-11</v>
      </c>
      <c r="CJ435" s="71">
        <v>0</v>
      </c>
      <c r="CL435" s="186">
        <v>5.1410325000000002E-16</v>
      </c>
      <c r="CM435" s="186">
        <v>0.15901171</v>
      </c>
      <c r="CN435" s="187">
        <v>2.1707226000000001E-3</v>
      </c>
      <c r="CO435" s="186">
        <v>1.8195166000000001E-4</v>
      </c>
      <c r="CP435" s="186">
        <v>6.6390005999999998E-12</v>
      </c>
      <c r="CQ435" s="186">
        <v>8.2305145999999995E-10</v>
      </c>
      <c r="CR435" s="186">
        <v>1.7422020000000002E-5</v>
      </c>
      <c r="CS435" s="186">
        <v>1.7222438999999999E-3</v>
      </c>
      <c r="CT435" s="186">
        <v>2.6859133999999999E-11</v>
      </c>
      <c r="CU435" s="186">
        <v>1.7676883E-5</v>
      </c>
      <c r="CW435" s="86"/>
      <c r="CX435" s="165"/>
    </row>
    <row r="436" spans="1:102" ht="14.4">
      <c r="A436" t="s">
        <v>3304</v>
      </c>
      <c r="B436" s="92" t="s">
        <v>1050</v>
      </c>
      <c r="C436" s="126" t="str">
        <f t="shared" si="88"/>
        <v>A.070.03.104</v>
      </c>
      <c r="D436" s="11" t="s">
        <v>875</v>
      </c>
      <c r="E436" s="130" t="s">
        <v>2758</v>
      </c>
      <c r="F436" s="128" t="str">
        <f t="shared" si="89"/>
        <v xml:space="preserve"> Gasoline E10 - lease segment D (6.70 l/100km) incl CO2 (per km)</v>
      </c>
      <c r="G436" s="131">
        <f t="shared" si="99"/>
        <v>4.7126039689355081E-2</v>
      </c>
      <c r="H436" s="183">
        <f t="shared" si="100"/>
        <v>1.7479765395000001E-3</v>
      </c>
      <c r="I436" s="183">
        <f t="shared" si="101"/>
        <v>3.1259881782E-3</v>
      </c>
      <c r="J436" s="184">
        <f t="shared" si="102"/>
        <v>1.4215800971655085E-2</v>
      </c>
      <c r="K436" s="190">
        <v>2.8036274E-2</v>
      </c>
      <c r="L436" s="188">
        <v>1.4398162000000001E-3</v>
      </c>
      <c r="M436" s="188">
        <v>1.273644E-3</v>
      </c>
      <c r="N436" s="188">
        <v>1.3422473000000001E-3</v>
      </c>
      <c r="O436" s="188">
        <v>3.7228834999999998E-4</v>
      </c>
      <c r="P436" s="188">
        <v>4.4275904999999996E-6</v>
      </c>
      <c r="Q436" s="188">
        <v>2.9013298999999999E-5</v>
      </c>
      <c r="R436" s="188">
        <v>4.0347822000000002E-4</v>
      </c>
      <c r="S436" s="188">
        <v>1.5458807000000001E-5</v>
      </c>
      <c r="T436" s="188">
        <v>1.7119746000000001E-6</v>
      </c>
      <c r="U436" s="188">
        <v>1.4200338999999999E-2</v>
      </c>
      <c r="V436" s="188">
        <v>7.3377836000000001E-6</v>
      </c>
      <c r="W436" s="188">
        <v>3.1646259E-9</v>
      </c>
      <c r="X436" s="146">
        <v>2.9187083000000001E-14</v>
      </c>
      <c r="Z436" s="157">
        <f t="shared" si="93"/>
        <v>0.18690849333333334</v>
      </c>
      <c r="AB436" s="131">
        <f t="shared" si="94"/>
        <v>2.8036274E-2</v>
      </c>
      <c r="AC436" s="131">
        <f t="shared" si="95"/>
        <v>4.8649149594999991E-3</v>
      </c>
      <c r="AD436" s="131">
        <f t="shared" si="96"/>
        <v>3.1169415846259E-3</v>
      </c>
      <c r="AE436" s="131">
        <f t="shared" si="97"/>
        <v>3.1259881782E-3</v>
      </c>
      <c r="AF436" s="131">
        <f t="shared" si="98"/>
        <v>1.4215797807029185E-2</v>
      </c>
      <c r="AH436">
        <v>2.9468556000000001</v>
      </c>
      <c r="AI436" s="71">
        <v>2.7129013</v>
      </c>
      <c r="AJ436" s="71">
        <v>1.4888903E-2</v>
      </c>
      <c r="AK436" s="71">
        <v>0</v>
      </c>
      <c r="AL436" s="71">
        <v>0.14717329000000001</v>
      </c>
      <c r="AM436" s="71">
        <v>6.8447707999999996E-2</v>
      </c>
      <c r="AN436" s="71">
        <v>3.4443117000000001E-3</v>
      </c>
      <c r="AP436" s="129">
        <v>3.8766874999999999E-3</v>
      </c>
      <c r="AQ436" s="129">
        <v>3.5275609000000002E-3</v>
      </c>
      <c r="AR436" s="129">
        <v>1.5584972E-4</v>
      </c>
      <c r="AS436" s="129">
        <v>1.9327695000000001E-4</v>
      </c>
      <c r="AT436" s="172">
        <f t="shared" si="90"/>
        <v>2.1148446738254752E-7</v>
      </c>
      <c r="AU436" s="172">
        <f t="shared" si="91"/>
        <v>5.7636732022994256E-10</v>
      </c>
      <c r="AV436" s="185">
        <f t="shared" si="92"/>
        <v>2.7069600414799999E-2</v>
      </c>
      <c r="AW436" s="121">
        <v>1.7345111000000001E-7</v>
      </c>
      <c r="AX436" s="121">
        <v>5.2334386E-10</v>
      </c>
      <c r="AY436" s="121">
        <v>1.4298502000000001E-14</v>
      </c>
      <c r="AZ436" s="121">
        <v>4.1238474999999998E-15</v>
      </c>
      <c r="BA436" s="121">
        <v>0</v>
      </c>
      <c r="BB436" s="121">
        <v>9.9634593000000004E-11</v>
      </c>
      <c r="BC436" s="121">
        <v>3.7866001E-8</v>
      </c>
      <c r="BD436" s="121">
        <v>1.6020042999999999E-11</v>
      </c>
      <c r="BE436" s="121">
        <v>3.6969657999999999E-11</v>
      </c>
      <c r="BF436" s="121">
        <v>4.7118652000000001E-17</v>
      </c>
      <c r="BG436" s="121">
        <v>6.9983106000000001E-19</v>
      </c>
      <c r="BH436" s="121">
        <v>1.6529291000000001E-14</v>
      </c>
      <c r="BI436" s="121">
        <v>2.4266202999999999E-15</v>
      </c>
      <c r="BJ436" s="121">
        <v>4.5699811999999997E-16</v>
      </c>
      <c r="BK436" s="121">
        <v>1.7165287E-12</v>
      </c>
      <c r="BL436" s="121">
        <v>6.6001136999999995E-11</v>
      </c>
      <c r="BM436" s="121">
        <v>3.9430291000000001E-23</v>
      </c>
      <c r="BN436" s="121">
        <v>1.3114148E-6</v>
      </c>
      <c r="BO436" s="121">
        <v>2.7068288999999999E-2</v>
      </c>
      <c r="BP436" s="121">
        <v>0</v>
      </c>
      <c r="BQ436" s="121">
        <v>0</v>
      </c>
      <c r="BR436" s="121">
        <v>0</v>
      </c>
      <c r="BT436" s="71">
        <v>9.8293173000000006E-6</v>
      </c>
      <c r="BU436" s="71">
        <v>2.8044847999999999E-7</v>
      </c>
      <c r="BV436" s="71">
        <v>5.2115047999999996E-6</v>
      </c>
      <c r="BW436" s="71">
        <v>4.7658383999999999E-8</v>
      </c>
      <c r="BX436" s="71">
        <v>5.2519559999999999E-7</v>
      </c>
      <c r="BY436" s="71">
        <v>5.0277653000000001E-8</v>
      </c>
      <c r="BZ436" s="71">
        <v>1.1579961000000001E-12</v>
      </c>
      <c r="CA436" s="71">
        <v>7.6309665000000002E-8</v>
      </c>
      <c r="CB436" s="71">
        <v>7.7890375999999999E-9</v>
      </c>
      <c r="CC436" s="71">
        <v>3.425187E-8</v>
      </c>
      <c r="CD436" s="71">
        <v>0</v>
      </c>
      <c r="CE436" s="71">
        <v>8.7195058999999998E-20</v>
      </c>
      <c r="CF436" s="71">
        <v>7.1394974000000004E-16</v>
      </c>
      <c r="CG436" s="71">
        <v>2.7020875E-7</v>
      </c>
      <c r="CH436" s="71">
        <v>3.3256557999999999E-6</v>
      </c>
      <c r="CI436" s="71">
        <v>1.6066398000000001E-11</v>
      </c>
      <c r="CJ436" s="71">
        <v>0</v>
      </c>
      <c r="CL436" s="186">
        <v>6.0429679999999996E-16</v>
      </c>
      <c r="CM436" s="186">
        <v>0.18690850000000001</v>
      </c>
      <c r="CN436" s="187">
        <v>2.1712476000000001E-3</v>
      </c>
      <c r="CO436" s="186">
        <v>2.0340983999999999E-4</v>
      </c>
      <c r="CP436" s="186">
        <v>7.8037375000000006E-12</v>
      </c>
      <c r="CQ436" s="186">
        <v>9.6744644999999991E-10</v>
      </c>
      <c r="CR436" s="186">
        <v>1.8992394000000002E-5</v>
      </c>
      <c r="CS436" s="186">
        <v>2.0243918999999998E-3</v>
      </c>
      <c r="CT436" s="186">
        <v>3.1571262999999999E-11</v>
      </c>
      <c r="CU436" s="186">
        <v>1.7681339E-5</v>
      </c>
      <c r="CW436" s="86"/>
      <c r="CX436" s="165"/>
    </row>
    <row r="437" spans="1:102" ht="14.4">
      <c r="A437" t="s">
        <v>3305</v>
      </c>
      <c r="B437" s="92" t="s">
        <v>1050</v>
      </c>
      <c r="C437" s="126" t="str">
        <f t="shared" si="88"/>
        <v>A.070.03.105</v>
      </c>
      <c r="D437" s="11" t="s">
        <v>875</v>
      </c>
      <c r="E437" s="130" t="s">
        <v>2758</v>
      </c>
      <c r="F437" s="128" t="str">
        <f t="shared" si="89"/>
        <v xml:space="preserve"> Gasoline E10 - lease segment E (8.80 l/100km) incl CO2 (per km)</v>
      </c>
      <c r="G437" s="131">
        <f t="shared" si="99"/>
        <v>6.1444774532861832E-2</v>
      </c>
      <c r="H437" s="183">
        <f t="shared" si="100"/>
        <v>2.0381534826999998E-3</v>
      </c>
      <c r="I437" s="183">
        <f t="shared" si="101"/>
        <v>3.9113577895999998E-3</v>
      </c>
      <c r="J437" s="184">
        <f t="shared" si="102"/>
        <v>1.8671500260561833E-2</v>
      </c>
      <c r="K437" s="190">
        <v>3.6823763000000002E-2</v>
      </c>
      <c r="L437" s="188">
        <v>1.8911017999999999E-3</v>
      </c>
      <c r="M437" s="188">
        <v>1.4784282E-3</v>
      </c>
      <c r="N437" s="188">
        <v>1.5995203E-3</v>
      </c>
      <c r="O437" s="188">
        <v>3.9471082000000002E-4</v>
      </c>
      <c r="P437" s="188">
        <v>5.8153427000000004E-6</v>
      </c>
      <c r="Q437" s="188">
        <v>3.8107020000000001E-5</v>
      </c>
      <c r="R437" s="188">
        <v>5.2994154000000004E-4</v>
      </c>
      <c r="S437" s="188">
        <v>2.0304103999999999E-5</v>
      </c>
      <c r="T437" s="188">
        <v>2.2485636E-6</v>
      </c>
      <c r="U437" s="188">
        <v>1.8651192E-2</v>
      </c>
      <c r="V437" s="188">
        <v>9.6376859999999993E-6</v>
      </c>
      <c r="W437" s="188">
        <v>4.1565234999999999E-9</v>
      </c>
      <c r="X437" s="146">
        <v>3.8335273000000003E-14</v>
      </c>
      <c r="Z437" s="157">
        <f t="shared" si="93"/>
        <v>0.24549175333333337</v>
      </c>
      <c r="AB437" s="131">
        <f t="shared" si="94"/>
        <v>3.6823763000000002E-2</v>
      </c>
      <c r="AC437" s="131">
        <f t="shared" si="95"/>
        <v>5.9376250226999992E-3</v>
      </c>
      <c r="AD437" s="131">
        <f t="shared" si="96"/>
        <v>3.8994756965234998E-3</v>
      </c>
      <c r="AE437" s="131">
        <f t="shared" si="97"/>
        <v>3.9113577895999998E-3</v>
      </c>
      <c r="AF437" s="131">
        <f t="shared" si="98"/>
        <v>1.8671496104038333E-2</v>
      </c>
      <c r="AH437">
        <v>3.8704969</v>
      </c>
      <c r="AI437" s="71">
        <v>3.5632136999999999</v>
      </c>
      <c r="AJ437" s="71">
        <v>1.9555573999999999E-2</v>
      </c>
      <c r="AK437" s="71">
        <v>0</v>
      </c>
      <c r="AL437" s="71">
        <v>0.19330222999999999</v>
      </c>
      <c r="AM437" s="71">
        <v>8.9901467999999998E-2</v>
      </c>
      <c r="AN437" s="71">
        <v>4.5238721000000004E-3</v>
      </c>
      <c r="AP437" s="129">
        <v>5.0343936999999997E-3</v>
      </c>
      <c r="AQ437" s="129">
        <v>4.5773217999999999E-3</v>
      </c>
      <c r="AR437" s="129">
        <v>2.0321569000000001E-4</v>
      </c>
      <c r="AS437" s="129">
        <v>2.5385628999999998E-4</v>
      </c>
      <c r="AT437" s="172">
        <f t="shared" si="90"/>
        <v>2.7441977029249668E-7</v>
      </c>
      <c r="AU437" s="172">
        <f t="shared" si="91"/>
        <v>7.5153732548054804E-10</v>
      </c>
      <c r="AV437" s="185">
        <f t="shared" si="92"/>
        <v>3.5554102455300003E-2</v>
      </c>
      <c r="AW437" s="121">
        <v>2.2781638000000001E-7</v>
      </c>
      <c r="AX437" s="121">
        <v>6.8737700000000003E-10</v>
      </c>
      <c r="AY437" s="121">
        <v>1.8780122E-14</v>
      </c>
      <c r="AZ437" s="121">
        <v>5.4163967E-15</v>
      </c>
      <c r="BA437" s="121">
        <v>0</v>
      </c>
      <c r="BB437" s="121">
        <v>1.0656227E-10</v>
      </c>
      <c r="BC437" s="121">
        <v>4.6407880000000002E-8</v>
      </c>
      <c r="BD437" s="121">
        <v>1.7596372999999999E-11</v>
      </c>
      <c r="BE437" s="121">
        <v>4.6519612E-11</v>
      </c>
      <c r="BF437" s="121">
        <v>6.1887184999999995E-17</v>
      </c>
      <c r="BG437" s="121">
        <v>9.1918109000000006E-19</v>
      </c>
      <c r="BH437" s="121">
        <v>2.1710113000000002E-14</v>
      </c>
      <c r="BI437" s="121">
        <v>3.1872028000000001E-15</v>
      </c>
      <c r="BJ437" s="121">
        <v>6.0023633000000004E-16</v>
      </c>
      <c r="BK437" s="121">
        <v>2.2545450999999999E-12</v>
      </c>
      <c r="BL437" s="121">
        <v>8.6688060999999999E-11</v>
      </c>
      <c r="BM437" s="121">
        <v>5.1789039E-23</v>
      </c>
      <c r="BN437" s="121">
        <v>1.7224553000000001E-6</v>
      </c>
      <c r="BO437" s="121">
        <v>3.5552380000000001E-2</v>
      </c>
      <c r="BP437" s="121">
        <v>0</v>
      </c>
      <c r="BQ437" s="121">
        <v>0</v>
      </c>
      <c r="BR437" s="121">
        <v>0</v>
      </c>
      <c r="BT437" s="71">
        <v>1.2726443999999999E-5</v>
      </c>
      <c r="BU437" s="71">
        <v>3.4630217000000001E-7</v>
      </c>
      <c r="BV437" s="71">
        <v>6.8449615000000002E-6</v>
      </c>
      <c r="BW437" s="71">
        <v>6.2596085999999994E-8</v>
      </c>
      <c r="BX437" s="71">
        <v>5.9900424000000003E-7</v>
      </c>
      <c r="BY437" s="71">
        <v>5.0304256999999998E-8</v>
      </c>
      <c r="BZ437" s="71">
        <v>1.5209501E-12</v>
      </c>
      <c r="CA437" s="71">
        <v>7.6349733000000003E-8</v>
      </c>
      <c r="CB437" s="71">
        <v>1.0230377999999999E-8</v>
      </c>
      <c r="CC437" s="71">
        <v>4.4987530999999998E-8</v>
      </c>
      <c r="CD437" s="71">
        <v>0</v>
      </c>
      <c r="CE437" s="71">
        <v>1.1452485E-19</v>
      </c>
      <c r="CF437" s="71">
        <v>9.3772504000000006E-16</v>
      </c>
      <c r="CG437" s="71">
        <v>3.2366024999999998E-7</v>
      </c>
      <c r="CH437" s="71">
        <v>4.3680256000000001E-6</v>
      </c>
      <c r="CI437" s="71">
        <v>2.1102134000000001E-11</v>
      </c>
      <c r="CJ437" s="71">
        <v>0</v>
      </c>
      <c r="CL437" s="186">
        <v>7.9370325999999996E-16</v>
      </c>
      <c r="CM437" s="186">
        <v>0.24549177</v>
      </c>
      <c r="CN437" s="187">
        <v>2.17235E-3</v>
      </c>
      <c r="CO437" s="186">
        <v>2.4847203E-4</v>
      </c>
      <c r="CP437" s="186">
        <v>1.0249684999999999E-11</v>
      </c>
      <c r="CQ437" s="186">
        <v>1.2706758999999999E-9</v>
      </c>
      <c r="CR437" s="186">
        <v>2.2290179000000001E-5</v>
      </c>
      <c r="CS437" s="186">
        <v>2.6589028000000002E-3</v>
      </c>
      <c r="CT437" s="186">
        <v>4.1466734000000002E-11</v>
      </c>
      <c r="CU437" s="186">
        <v>1.7690698000000001E-5</v>
      </c>
      <c r="CW437" s="86"/>
      <c r="CX437" s="165"/>
    </row>
    <row r="438" spans="1:102" ht="14.4">
      <c r="A438" t="s">
        <v>3306</v>
      </c>
      <c r="B438" s="92" t="s">
        <v>1050</v>
      </c>
      <c r="C438" s="126" t="str">
        <f t="shared" si="88"/>
        <v>A.070.03.202</v>
      </c>
      <c r="D438" s="11" t="s">
        <v>875</v>
      </c>
      <c r="E438" s="130" t="s">
        <v>2758</v>
      </c>
      <c r="F438" s="128" t="str">
        <f t="shared" si="89"/>
        <v xml:space="preserve"> Diesel B10 - lease segment B (4.40 l/100km) incl CO2 (per km)</v>
      </c>
      <c r="G438" s="131">
        <f t="shared" si="99"/>
        <v>3.3587005417130812E-2</v>
      </c>
      <c r="H438" s="183">
        <f t="shared" si="100"/>
        <v>2.2203949269999999E-3</v>
      </c>
      <c r="I438" s="183">
        <f t="shared" si="101"/>
        <v>2.535161492E-3</v>
      </c>
      <c r="J438" s="184">
        <f t="shared" si="102"/>
        <v>1.0394856998130812E-2</v>
      </c>
      <c r="K438" s="190">
        <v>1.8436592000000002E-2</v>
      </c>
      <c r="L438" s="188">
        <v>6.5464142999999999E-4</v>
      </c>
      <c r="M438" s="188">
        <v>1.5039599999999999E-3</v>
      </c>
      <c r="N438" s="188">
        <v>1.5325045E-3</v>
      </c>
      <c r="O438" s="188">
        <v>3.5097574999999999E-4</v>
      </c>
      <c r="P438" s="188">
        <v>1.0273937E-5</v>
      </c>
      <c r="Q438" s="188">
        <v>3.2664073999999997E-4</v>
      </c>
      <c r="R438" s="188">
        <v>2.7910879999999997E-4</v>
      </c>
      <c r="S438" s="188">
        <v>9.5154563000000001E-6</v>
      </c>
      <c r="T438" s="188">
        <v>3.7807218000000002E-5</v>
      </c>
      <c r="U438" s="188">
        <v>1.0385336E-2</v>
      </c>
      <c r="V438" s="188">
        <v>5.9644044000000001E-5</v>
      </c>
      <c r="W438" s="188">
        <v>5.5417797000000002E-9</v>
      </c>
      <c r="X438" s="146">
        <v>5.1111376000000001E-14</v>
      </c>
      <c r="Z438" s="157">
        <f t="shared" si="93"/>
        <v>0.12291061333333335</v>
      </c>
      <c r="AB438" s="131">
        <f t="shared" si="94"/>
        <v>1.8436592000000002E-2</v>
      </c>
      <c r="AC438" s="131">
        <f t="shared" si="95"/>
        <v>4.6581051570000007E-3</v>
      </c>
      <c r="AD438" s="131">
        <f t="shared" si="96"/>
        <v>2.4377157717797001E-3</v>
      </c>
      <c r="AE438" s="131">
        <f t="shared" si="97"/>
        <v>2.535161492E-3</v>
      </c>
      <c r="AF438" s="131">
        <f t="shared" si="98"/>
        <v>1.0394851456351112E-2</v>
      </c>
      <c r="AH438">
        <v>2.0557522000000001</v>
      </c>
      <c r="AI438" s="71">
        <v>1.8509408999999999</v>
      </c>
      <c r="AJ438" s="71">
        <v>7.4361174E-3</v>
      </c>
      <c r="AK438" s="71">
        <v>0</v>
      </c>
      <c r="AL438" s="71">
        <v>0.14395422999999999</v>
      </c>
      <c r="AM438" s="71">
        <v>5.1415862999999999E-2</v>
      </c>
      <c r="AN438" s="71">
        <v>2.0050398E-3</v>
      </c>
      <c r="AP438" s="129">
        <v>2.5660231999999998E-3</v>
      </c>
      <c r="AQ438" s="129">
        <v>2.3295018000000002E-3</v>
      </c>
      <c r="AR438" s="129">
        <v>1.0466959E-4</v>
      </c>
      <c r="AS438" s="129">
        <v>1.3185175999999999E-4</v>
      </c>
      <c r="AT438" s="172">
        <f t="shared" si="90"/>
        <v>1.396583796051E-7</v>
      </c>
      <c r="AU438" s="172">
        <f t="shared" si="91"/>
        <v>3.8709169433750914E-10</v>
      </c>
      <c r="AV438" s="185">
        <f t="shared" si="92"/>
        <v>1.846663321382E-2</v>
      </c>
      <c r="AW438" s="121">
        <v>1.1409486E-7</v>
      </c>
      <c r="AX438" s="121">
        <v>3.4424937000000001E-10</v>
      </c>
      <c r="AY438" s="121">
        <v>9.4054011000000007E-15</v>
      </c>
      <c r="AZ438" s="121">
        <v>7.9876976000000002E-12</v>
      </c>
      <c r="BA438" s="121">
        <v>0</v>
      </c>
      <c r="BB438" s="121">
        <v>1.2707157E-10</v>
      </c>
      <c r="BC438" s="121">
        <v>2.5314189000000002E-8</v>
      </c>
      <c r="BD438" s="121">
        <v>1.9925560999999999E-11</v>
      </c>
      <c r="BE438" s="121">
        <v>2.2644247000000001E-11</v>
      </c>
      <c r="BF438" s="121">
        <v>7.4158568000000002E-14</v>
      </c>
      <c r="BG438" s="121">
        <v>3.9108315000000001E-16</v>
      </c>
      <c r="BH438" s="121">
        <v>1.8604277E-13</v>
      </c>
      <c r="BI438" s="121">
        <v>1.8813937000000001E-15</v>
      </c>
      <c r="BJ438" s="121">
        <v>6.3712149000000001E-16</v>
      </c>
      <c r="BK438" s="121">
        <v>4.6401075000000003E-12</v>
      </c>
      <c r="BL438" s="121">
        <v>1.0963123E-10</v>
      </c>
      <c r="BM438" s="121">
        <v>6.9048916000000004E-23</v>
      </c>
      <c r="BN438" s="121">
        <v>8.0421382000000001E-7</v>
      </c>
      <c r="BO438" s="121">
        <v>1.8465829E-2</v>
      </c>
      <c r="BP438" s="121">
        <v>0</v>
      </c>
      <c r="BQ438" s="121">
        <v>0</v>
      </c>
      <c r="BR438" s="121">
        <v>0</v>
      </c>
      <c r="BT438" s="71">
        <v>7.0653445E-6</v>
      </c>
      <c r="BU438" s="71">
        <v>1.9065718E-7</v>
      </c>
      <c r="BV438" s="71">
        <v>3.4270739999999999E-6</v>
      </c>
      <c r="BW438" s="71">
        <v>3.3146731000000003E-8</v>
      </c>
      <c r="BX438" s="71">
        <v>4.1783402E-7</v>
      </c>
      <c r="BY438" s="71">
        <v>6.9090325000000006E-8</v>
      </c>
      <c r="BZ438" s="71">
        <v>1.9252448000000001E-9</v>
      </c>
      <c r="CA438" s="71">
        <v>1.03088E-7</v>
      </c>
      <c r="CB438" s="71">
        <v>2.9866561999999998E-8</v>
      </c>
      <c r="CC438" s="71">
        <v>2.2688438000000001E-7</v>
      </c>
      <c r="CD438" s="71">
        <v>0</v>
      </c>
      <c r="CE438" s="71">
        <v>1.5269287000000001E-19</v>
      </c>
      <c r="CF438" s="71">
        <v>1.3840142999999999E-12</v>
      </c>
      <c r="CG438" s="71">
        <v>2.9914375000000001E-7</v>
      </c>
      <c r="CH438" s="71">
        <v>2.2655641000000002E-6</v>
      </c>
      <c r="CI438" s="71">
        <v>1.0688565999999999E-9</v>
      </c>
      <c r="CJ438" s="71">
        <v>0</v>
      </c>
      <c r="CL438" s="186">
        <v>1.1714486E-12</v>
      </c>
      <c r="CM438" s="186">
        <v>0.12294358</v>
      </c>
      <c r="CN438" s="187">
        <v>2.8855457E-3</v>
      </c>
      <c r="CO438" s="186">
        <v>1.4602241999999999E-4</v>
      </c>
      <c r="CP438" s="186">
        <v>8.3986134999999997E-11</v>
      </c>
      <c r="CQ438" s="186">
        <v>9.9559634999999999E-9</v>
      </c>
      <c r="CR438" s="186">
        <v>1.3663637E-5</v>
      </c>
      <c r="CS438" s="186">
        <v>1.6317755E-3</v>
      </c>
      <c r="CT438" s="186">
        <v>4.9759538999999999E-8</v>
      </c>
      <c r="CU438" s="186">
        <v>2.4019304E-5</v>
      </c>
      <c r="CW438" s="86"/>
      <c r="CX438" s="165"/>
    </row>
    <row r="439" spans="1:102" ht="14.4">
      <c r="A439" t="s">
        <v>3307</v>
      </c>
      <c r="B439" s="92" t="s">
        <v>1050</v>
      </c>
      <c r="C439" s="126" t="str">
        <f t="shared" si="88"/>
        <v>A.070.03.203</v>
      </c>
      <c r="D439" s="11" t="s">
        <v>875</v>
      </c>
      <c r="E439" s="130" t="s">
        <v>2758</v>
      </c>
      <c r="F439" s="128" t="str">
        <f t="shared" si="89"/>
        <v xml:space="preserve"> Diesel B10 - lease segment C (4.70 l/100km) incl CO2 (per km)</v>
      </c>
      <c r="G439" s="131">
        <f t="shared" si="99"/>
        <v>3.5724356095682891E-2</v>
      </c>
      <c r="H439" s="183">
        <f t="shared" si="100"/>
        <v>2.2755030630000001E-3</v>
      </c>
      <c r="I439" s="183">
        <f t="shared" si="101"/>
        <v>2.6516238760000001E-3</v>
      </c>
      <c r="J439" s="184">
        <f t="shared" si="102"/>
        <v>1.1103597156682896E-2</v>
      </c>
      <c r="K439" s="190">
        <v>1.9693631999999999E-2</v>
      </c>
      <c r="L439" s="188">
        <v>6.9927607000000002E-4</v>
      </c>
      <c r="M439" s="188">
        <v>1.5501131999999999E-3</v>
      </c>
      <c r="N439" s="188">
        <v>1.5612167000000001E-3</v>
      </c>
      <c r="O439" s="188">
        <v>3.5440023E-4</v>
      </c>
      <c r="P439" s="188">
        <v>1.0974433E-5</v>
      </c>
      <c r="Q439" s="188">
        <v>3.489117E-4</v>
      </c>
      <c r="R439" s="188">
        <v>2.9813894000000002E-4</v>
      </c>
      <c r="S439" s="188">
        <v>1.0164237E-5</v>
      </c>
      <c r="T439" s="188">
        <v>4.0384983000000001E-5</v>
      </c>
      <c r="U439" s="188">
        <v>1.1093426999999999E-2</v>
      </c>
      <c r="V439" s="188">
        <v>6.3710683000000007E-5</v>
      </c>
      <c r="W439" s="188">
        <v>5.9196283E-9</v>
      </c>
      <c r="X439" s="146">
        <v>5.4596241999999997E-14</v>
      </c>
      <c r="Z439" s="157">
        <f t="shared" si="93"/>
        <v>0.13129088</v>
      </c>
      <c r="AB439" s="131">
        <f t="shared" si="94"/>
        <v>1.9693631999999999E-2</v>
      </c>
      <c r="AC439" s="131">
        <f t="shared" si="95"/>
        <v>4.8230312729999995E-3</v>
      </c>
      <c r="AD439" s="131">
        <f t="shared" si="96"/>
        <v>2.5475341296283E-3</v>
      </c>
      <c r="AE439" s="131">
        <f t="shared" si="97"/>
        <v>2.6516238760000001E-3</v>
      </c>
      <c r="AF439" s="131">
        <f t="shared" si="98"/>
        <v>1.1103591237054596E-2</v>
      </c>
      <c r="AH439">
        <v>2.1959171</v>
      </c>
      <c r="AI439" s="71">
        <v>1.9771414</v>
      </c>
      <c r="AJ439" s="71">
        <v>7.9431254000000007E-3</v>
      </c>
      <c r="AK439" s="71">
        <v>0</v>
      </c>
      <c r="AL439" s="71">
        <v>0.15376929</v>
      </c>
      <c r="AM439" s="71">
        <v>5.4921491000000003E-2</v>
      </c>
      <c r="AN439" s="71">
        <v>2.1417470999999999E-3</v>
      </c>
      <c r="AP439" s="129">
        <v>2.7260667999999999E-3</v>
      </c>
      <c r="AQ439" s="129">
        <v>2.4738959000000001E-3</v>
      </c>
      <c r="AR439" s="129">
        <v>1.1132929E-4</v>
      </c>
      <c r="AS439" s="129">
        <v>1.4084165000000001E-4</v>
      </c>
      <c r="AT439" s="172">
        <f t="shared" si="90"/>
        <v>1.4831510469179999E-7</v>
      </c>
      <c r="AU439" s="172">
        <f t="shared" si="91"/>
        <v>4.1172075999207377E-10</v>
      </c>
      <c r="AV439" s="185">
        <f t="shared" si="92"/>
        <v>1.9725722046579998E-2</v>
      </c>
      <c r="AW439" s="121">
        <v>1.2187406E-7</v>
      </c>
      <c r="AX439" s="121">
        <v>3.6772091000000002E-10</v>
      </c>
      <c r="AY439" s="121">
        <v>1.0046678000000001E-14</v>
      </c>
      <c r="AZ439" s="121">
        <v>8.5323132999999995E-12</v>
      </c>
      <c r="BA439" s="121">
        <v>0</v>
      </c>
      <c r="BB439" s="121">
        <v>1.2792681E-10</v>
      </c>
      <c r="BC439" s="121">
        <v>2.6182523E-8</v>
      </c>
      <c r="BD439" s="121">
        <v>2.0111558E-11</v>
      </c>
      <c r="BE439" s="121">
        <v>2.3597195000000001E-11</v>
      </c>
      <c r="BF439" s="121">
        <v>7.9214833999999998E-14</v>
      </c>
      <c r="BG439" s="121">
        <v>4.1774791000000002E-16</v>
      </c>
      <c r="BH439" s="121">
        <v>1.987275E-13</v>
      </c>
      <c r="BI439" s="121">
        <v>2.0096705000000001E-15</v>
      </c>
      <c r="BJ439" s="121">
        <v>6.8056158999999997E-16</v>
      </c>
      <c r="BK439" s="121">
        <v>4.9564785000000002E-12</v>
      </c>
      <c r="BL439" s="121">
        <v>1.1710609E-10</v>
      </c>
      <c r="BM439" s="121">
        <v>7.3756796999999996E-23</v>
      </c>
      <c r="BN439" s="121">
        <v>8.5904658000000004E-7</v>
      </c>
      <c r="BO439" s="121">
        <v>1.9724862999999999E-2</v>
      </c>
      <c r="BP439" s="121">
        <v>0</v>
      </c>
      <c r="BQ439" s="121">
        <v>0</v>
      </c>
      <c r="BR439" s="121">
        <v>0</v>
      </c>
      <c r="BT439" s="71">
        <v>7.4944299000000002E-6</v>
      </c>
      <c r="BU439" s="71">
        <v>1.9726164E-7</v>
      </c>
      <c r="BV439" s="71">
        <v>3.6607381000000001E-6</v>
      </c>
      <c r="BW439" s="71">
        <v>3.5393227000000001E-8</v>
      </c>
      <c r="BX439" s="71">
        <v>4.2610342E-7</v>
      </c>
      <c r="BY439" s="71">
        <v>6.9238048999999993E-8</v>
      </c>
      <c r="BZ439" s="71">
        <v>2.0565114E-9</v>
      </c>
      <c r="CA439" s="71">
        <v>1.0319111E-7</v>
      </c>
      <c r="CB439" s="71">
        <v>3.1902919000000002E-8</v>
      </c>
      <c r="CC439" s="71">
        <v>2.4231256000000003E-7</v>
      </c>
      <c r="CD439" s="71">
        <v>0</v>
      </c>
      <c r="CE439" s="71">
        <v>1.6310375E-19</v>
      </c>
      <c r="CF439" s="71">
        <v>1.4783789E-12</v>
      </c>
      <c r="CG439" s="71">
        <v>3.0505479000000001E-7</v>
      </c>
      <c r="CH439" s="71">
        <v>2.4200344E-6</v>
      </c>
      <c r="CI439" s="71">
        <v>1.1417331999999999E-9</v>
      </c>
      <c r="CJ439" s="71">
        <v>0</v>
      </c>
      <c r="CL439" s="186">
        <v>1.2513201E-12</v>
      </c>
      <c r="CM439" s="186">
        <v>0.1313261</v>
      </c>
      <c r="CN439" s="187">
        <v>2.8883814999999999E-3</v>
      </c>
      <c r="CO439" s="186">
        <v>1.5055668000000001E-4</v>
      </c>
      <c r="CP439" s="186">
        <v>8.9712463E-11</v>
      </c>
      <c r="CQ439" s="186">
        <v>1.0634779E-8</v>
      </c>
      <c r="CR439" s="186">
        <v>1.4015824E-5</v>
      </c>
      <c r="CS439" s="186">
        <v>1.7430328999999999E-3</v>
      </c>
      <c r="CT439" s="186">
        <v>5.3152234999999997E-8</v>
      </c>
      <c r="CU439" s="186">
        <v>2.4052304000000001E-5</v>
      </c>
      <c r="CW439" s="86"/>
      <c r="CX439" s="165"/>
    </row>
    <row r="440" spans="1:102" ht="14.4">
      <c r="A440" t="s">
        <v>3308</v>
      </c>
      <c r="B440" s="92" t="s">
        <v>1050</v>
      </c>
      <c r="C440" s="126" t="str">
        <f t="shared" ref="C440:C516" si="156">MID(A440,1,12)</f>
        <v>A.070.03.204</v>
      </c>
      <c r="D440" s="11" t="s">
        <v>875</v>
      </c>
      <c r="E440" s="130" t="s">
        <v>2758</v>
      </c>
      <c r="F440" s="128" t="str">
        <f t="shared" ref="F440:F516" si="157">MID(A440, 21,85)</f>
        <v xml:space="preserve"> Diesel B10 - lease segment D (5.00 l/100km) incl CO2 (per km)</v>
      </c>
      <c r="G440" s="131">
        <f t="shared" si="99"/>
        <v>3.7861707786534984E-2</v>
      </c>
      <c r="H440" s="183">
        <f t="shared" si="100"/>
        <v>2.3306111989999999E-3</v>
      </c>
      <c r="I440" s="183">
        <f t="shared" si="101"/>
        <v>2.7680862710000005E-3</v>
      </c>
      <c r="J440" s="184">
        <f t="shared" si="102"/>
        <v>1.181233731653498E-2</v>
      </c>
      <c r="K440" s="190">
        <v>2.0950673E-2</v>
      </c>
      <c r="L440" s="188">
        <v>7.4391070999999995E-4</v>
      </c>
      <c r="M440" s="188">
        <v>1.5962664E-3</v>
      </c>
      <c r="N440" s="188">
        <v>1.5899289000000001E-3</v>
      </c>
      <c r="O440" s="188">
        <v>3.5782472000000002E-4</v>
      </c>
      <c r="P440" s="188">
        <v>1.1674929E-5</v>
      </c>
      <c r="Q440" s="188">
        <v>3.7118265000000002E-4</v>
      </c>
      <c r="R440" s="188">
        <v>3.1716908999999998E-4</v>
      </c>
      <c r="S440" s="188">
        <v>1.0813019E-5</v>
      </c>
      <c r="T440" s="188">
        <v>4.2962747999999999E-5</v>
      </c>
      <c r="U440" s="188">
        <v>1.1801518E-2</v>
      </c>
      <c r="V440" s="188">
        <v>6.7777322999999995E-5</v>
      </c>
      <c r="W440" s="188">
        <v>6.2974768999999999E-9</v>
      </c>
      <c r="X440" s="146">
        <v>5.8081108999999999E-14</v>
      </c>
      <c r="Z440" s="157">
        <f t="shared" si="93"/>
        <v>0.13967115333333333</v>
      </c>
      <c r="AB440" s="131">
        <f t="shared" si="94"/>
        <v>2.0950673E-2</v>
      </c>
      <c r="AC440" s="131">
        <f t="shared" si="95"/>
        <v>4.987957399E-3</v>
      </c>
      <c r="AD440" s="131">
        <f t="shared" si="96"/>
        <v>2.6573524974769004E-3</v>
      </c>
      <c r="AE440" s="131">
        <f t="shared" si="97"/>
        <v>2.7680862710000001E-3</v>
      </c>
      <c r="AF440" s="131">
        <f t="shared" si="98"/>
        <v>1.181233101905808E-2</v>
      </c>
      <c r="AH440">
        <v>2.3360820000000002</v>
      </c>
      <c r="AI440" s="71">
        <v>2.1033419000000002</v>
      </c>
      <c r="AJ440" s="71">
        <v>8.4501334000000004E-3</v>
      </c>
      <c r="AK440" s="71">
        <v>0</v>
      </c>
      <c r="AL440" s="71">
        <v>0.16358434999999999</v>
      </c>
      <c r="AM440" s="71">
        <v>5.8427118E-2</v>
      </c>
      <c r="AN440" s="71">
        <v>2.2784544000000002E-3</v>
      </c>
      <c r="AP440" s="129">
        <v>2.8861105000000001E-3</v>
      </c>
      <c r="AQ440" s="129">
        <v>2.6182900000000001E-3</v>
      </c>
      <c r="AR440" s="129">
        <v>1.17989E-4</v>
      </c>
      <c r="AS440" s="129">
        <v>1.4983155000000001E-4</v>
      </c>
      <c r="AT440" s="172">
        <f t="shared" si="90"/>
        <v>1.569718197785E-7</v>
      </c>
      <c r="AU440" s="172">
        <f t="shared" si="91"/>
        <v>4.3634983565783848E-10</v>
      </c>
      <c r="AV440" s="185">
        <f t="shared" si="92"/>
        <v>2.098481087934E-2</v>
      </c>
      <c r="AW440" s="121">
        <v>1.2965325000000001E-7</v>
      </c>
      <c r="AX440" s="121">
        <v>3.9119246000000002E-10</v>
      </c>
      <c r="AY440" s="121">
        <v>1.0687956E-14</v>
      </c>
      <c r="AZ440" s="121">
        <v>9.0769290000000004E-12</v>
      </c>
      <c r="BA440" s="121">
        <v>0</v>
      </c>
      <c r="BB440" s="121">
        <v>1.2878205999999999E-10</v>
      </c>
      <c r="BC440" s="121">
        <v>2.7050856999999999E-8</v>
      </c>
      <c r="BD440" s="121">
        <v>2.0297555000000001E-11</v>
      </c>
      <c r="BE440" s="121">
        <v>2.4550143E-11</v>
      </c>
      <c r="BF440" s="121">
        <v>8.4271099999999995E-14</v>
      </c>
      <c r="BG440" s="121">
        <v>4.4441265999999997E-16</v>
      </c>
      <c r="BH440" s="121">
        <v>2.1141224000000001E-13</v>
      </c>
      <c r="BI440" s="121">
        <v>2.1379474E-15</v>
      </c>
      <c r="BJ440" s="121">
        <v>7.2400170000000002E-16</v>
      </c>
      <c r="BK440" s="121">
        <v>5.2728495000000002E-12</v>
      </c>
      <c r="BL440" s="121">
        <v>1.2458094E-10</v>
      </c>
      <c r="BM440" s="121">
        <v>7.8464676999999997E-23</v>
      </c>
      <c r="BN440" s="121">
        <v>9.1387933999999996E-7</v>
      </c>
      <c r="BO440" s="121">
        <v>2.0983897000000001E-2</v>
      </c>
      <c r="BP440" s="121">
        <v>0</v>
      </c>
      <c r="BQ440" s="121">
        <v>0</v>
      </c>
      <c r="BR440" s="121">
        <v>0</v>
      </c>
      <c r="BT440" s="71">
        <v>7.9235153000000005E-6</v>
      </c>
      <c r="BU440" s="71">
        <v>2.038661E-7</v>
      </c>
      <c r="BV440" s="71">
        <v>3.8944022999999998E-6</v>
      </c>
      <c r="BW440" s="71">
        <v>3.7639722000000002E-8</v>
      </c>
      <c r="BX440" s="71">
        <v>4.3437282999999999E-7</v>
      </c>
      <c r="BY440" s="71">
        <v>6.9385773999999998E-8</v>
      </c>
      <c r="BZ440" s="71">
        <v>2.1877780999999999E-9</v>
      </c>
      <c r="CA440" s="71">
        <v>1.0329422E-7</v>
      </c>
      <c r="CB440" s="71">
        <v>3.3939275000000002E-8</v>
      </c>
      <c r="CC440" s="71">
        <v>2.5774074000000001E-7</v>
      </c>
      <c r="CD440" s="71">
        <v>0</v>
      </c>
      <c r="CE440" s="71">
        <v>1.7351462E-19</v>
      </c>
      <c r="CF440" s="71">
        <v>1.5727435E-12</v>
      </c>
      <c r="CG440" s="71">
        <v>3.1096582000000002E-7</v>
      </c>
      <c r="CH440" s="71">
        <v>2.5745045999999998E-6</v>
      </c>
      <c r="CI440" s="71">
        <v>1.2146097999999999E-9</v>
      </c>
      <c r="CJ440" s="71">
        <v>0</v>
      </c>
      <c r="CL440" s="186">
        <v>1.3311916E-12</v>
      </c>
      <c r="CM440" s="186">
        <v>0.13970861000000001</v>
      </c>
      <c r="CN440" s="187">
        <v>2.8912171999999998E-3</v>
      </c>
      <c r="CO440" s="186">
        <v>1.5509093E-4</v>
      </c>
      <c r="CP440" s="186">
        <v>9.5438789999999995E-11</v>
      </c>
      <c r="CQ440" s="186">
        <v>1.1313595E-8</v>
      </c>
      <c r="CR440" s="186">
        <v>1.4368012E-5</v>
      </c>
      <c r="CS440" s="186">
        <v>1.8542903000000001E-3</v>
      </c>
      <c r="CT440" s="186">
        <v>5.6544931000000002E-8</v>
      </c>
      <c r="CU440" s="186">
        <v>2.4085303999999999E-5</v>
      </c>
      <c r="CW440" s="86"/>
      <c r="CX440" s="165"/>
    </row>
    <row r="441" spans="1:102" ht="14.4">
      <c r="A441" t="s">
        <v>3309</v>
      </c>
      <c r="B441" s="92" t="s">
        <v>1050</v>
      </c>
      <c r="C441" s="126" t="str">
        <f t="shared" si="156"/>
        <v>A.070.03.205</v>
      </c>
      <c r="D441" s="11" t="s">
        <v>875</v>
      </c>
      <c r="E441" s="130" t="s">
        <v>2758</v>
      </c>
      <c r="F441" s="128" t="str">
        <f t="shared" si="157"/>
        <v xml:space="preserve"> Diesel B10 - lease segment E (7.10 l/100km) incl CO2 (per km)</v>
      </c>
      <c r="G441" s="131">
        <f t="shared" si="99"/>
        <v>5.2823165607499674E-2</v>
      </c>
      <c r="H441" s="183">
        <f t="shared" si="100"/>
        <v>2.7163682689999996E-3</v>
      </c>
      <c r="I441" s="183">
        <f t="shared" si="101"/>
        <v>3.5833229099999997E-3</v>
      </c>
      <c r="J441" s="184">
        <f t="shared" si="102"/>
        <v>1.6773519428499674E-2</v>
      </c>
      <c r="K441" s="190">
        <v>2.9749955000000002E-2</v>
      </c>
      <c r="L441" s="188">
        <v>1.0563532E-3</v>
      </c>
      <c r="M441" s="188">
        <v>1.9193387000000001E-3</v>
      </c>
      <c r="N441" s="188">
        <v>1.7909143999999999E-3</v>
      </c>
      <c r="O441" s="188">
        <v>3.8179609999999998E-4</v>
      </c>
      <c r="P441" s="188">
        <v>1.6578399000000001E-5</v>
      </c>
      <c r="Q441" s="188">
        <v>5.2707937E-4</v>
      </c>
      <c r="R441" s="188">
        <v>4.5038011E-4</v>
      </c>
      <c r="S441" s="188">
        <v>1.5354485999999998E-5</v>
      </c>
      <c r="T441" s="188">
        <v>6.1007102E-5</v>
      </c>
      <c r="U441" s="188">
        <v>1.6758156E-2</v>
      </c>
      <c r="V441" s="188">
        <v>9.6243798000000003E-5</v>
      </c>
      <c r="W441" s="188">
        <v>8.9424172000000006E-9</v>
      </c>
      <c r="X441" s="146">
        <v>8.2475174000000003E-14</v>
      </c>
      <c r="Z441" s="157">
        <f t="shared" si="93"/>
        <v>0.19833303333333335</v>
      </c>
      <c r="AB441" s="131">
        <f t="shared" si="94"/>
        <v>2.9749955000000002E-2</v>
      </c>
      <c r="AC441" s="131">
        <f t="shared" si="95"/>
        <v>6.1424402790000001E-3</v>
      </c>
      <c r="AD441" s="131">
        <f t="shared" si="96"/>
        <v>3.4260809524171995E-3</v>
      </c>
      <c r="AE441" s="131">
        <f t="shared" si="97"/>
        <v>3.5833229100000002E-3</v>
      </c>
      <c r="AF441" s="131">
        <f t="shared" si="98"/>
        <v>1.6773510486082475E-2</v>
      </c>
      <c r="AH441">
        <v>3.3172364000000001</v>
      </c>
      <c r="AI441" s="71">
        <v>2.9867455999999999</v>
      </c>
      <c r="AJ441" s="71">
        <v>1.1999189E-2</v>
      </c>
      <c r="AK441" s="71">
        <v>0</v>
      </c>
      <c r="AL441" s="71">
        <v>0.23228978</v>
      </c>
      <c r="AM441" s="71">
        <v>8.2966506999999995E-2</v>
      </c>
      <c r="AN441" s="71">
        <v>3.2354051999999999E-3</v>
      </c>
      <c r="AP441" s="129">
        <v>4.0064163999999998E-3</v>
      </c>
      <c r="AQ441" s="129">
        <v>3.6290487E-3</v>
      </c>
      <c r="AR441" s="129">
        <v>1.6460691E-4</v>
      </c>
      <c r="AS441" s="129">
        <v>2.1276079999999999E-4</v>
      </c>
      <c r="AT441" s="172">
        <f t="shared" ref="AT441:AT517" si="158">AW441+AZ441+BA441+BB441+BC441+BK441+BL441+BP441</f>
        <v>2.1756886738519999E-7</v>
      </c>
      <c r="AU441" s="172">
        <f t="shared" ref="AU441:AU517" si="159">AX441+AY441+BD441+BE441+BF441+BG441+BH441+BI441+BJ441+BM441+BQ441+BR441</f>
        <v>6.0875335527079137E-10</v>
      </c>
      <c r="AV441" s="185">
        <f t="shared" ref="AV441:AV517" si="160">BN441+BO441</f>
        <v>2.9798430708699999E-2</v>
      </c>
      <c r="AW441" s="121">
        <v>1.8410761999999999E-7</v>
      </c>
      <c r="AX441" s="121">
        <v>5.5549330000000003E-10</v>
      </c>
      <c r="AY441" s="121">
        <v>1.5176897000000001E-14</v>
      </c>
      <c r="AZ441" s="121">
        <v>1.2889239E-11</v>
      </c>
      <c r="BA441" s="121">
        <v>0</v>
      </c>
      <c r="BB441" s="121">
        <v>1.3476876E-10</v>
      </c>
      <c r="BC441" s="121">
        <v>3.3129196999999998E-8</v>
      </c>
      <c r="BD441" s="121">
        <v>2.1599535999999999E-11</v>
      </c>
      <c r="BE441" s="121">
        <v>3.1220776999999999E-11</v>
      </c>
      <c r="BF441" s="121">
        <v>1.1966496000000001E-13</v>
      </c>
      <c r="BG441" s="121">
        <v>6.3106597999999995E-16</v>
      </c>
      <c r="BH441" s="121">
        <v>3.0020537999999999E-13</v>
      </c>
      <c r="BI441" s="121">
        <v>3.0358853000000002E-15</v>
      </c>
      <c r="BJ441" s="121">
        <v>1.0280824000000001E-15</v>
      </c>
      <c r="BK441" s="121">
        <v>7.4874462000000006E-12</v>
      </c>
      <c r="BL441" s="121">
        <v>1.7690494000000001E-10</v>
      </c>
      <c r="BM441" s="121">
        <v>1.1141984E-22</v>
      </c>
      <c r="BN441" s="121">
        <v>1.2977087000000001E-6</v>
      </c>
      <c r="BO441" s="121">
        <v>2.9797133E-2</v>
      </c>
      <c r="BP441" s="121">
        <v>0</v>
      </c>
      <c r="BQ441" s="121">
        <v>0</v>
      </c>
      <c r="BR441" s="121">
        <v>0</v>
      </c>
      <c r="BT441" s="71">
        <v>1.0927113E-5</v>
      </c>
      <c r="BU441" s="71">
        <v>2.5009729000000001E-7</v>
      </c>
      <c r="BV441" s="71">
        <v>5.5300511999999998E-6</v>
      </c>
      <c r="BW441" s="71">
        <v>5.3365191999999997E-8</v>
      </c>
      <c r="BX441" s="71">
        <v>4.9225866E-7</v>
      </c>
      <c r="BY441" s="71">
        <v>7.0419844999999998E-8</v>
      </c>
      <c r="BZ441" s="71">
        <v>3.1066448999999998E-9</v>
      </c>
      <c r="CA441" s="71">
        <v>1.0401596E-7</v>
      </c>
      <c r="CB441" s="71">
        <v>4.8193770999999998E-8</v>
      </c>
      <c r="CC441" s="71">
        <v>3.6573799999999999E-7</v>
      </c>
      <c r="CD441" s="71">
        <v>0</v>
      </c>
      <c r="CE441" s="71">
        <v>2.4639077E-19</v>
      </c>
      <c r="CF441" s="71">
        <v>2.2332958000000002E-12</v>
      </c>
      <c r="CG441" s="71">
        <v>3.5234304000000001E-7</v>
      </c>
      <c r="CH441" s="71">
        <v>3.6557966000000002E-6</v>
      </c>
      <c r="CI441" s="71">
        <v>1.7247459E-9</v>
      </c>
      <c r="CJ441" s="71">
        <v>0</v>
      </c>
      <c r="CL441" s="186">
        <v>1.890292E-12</v>
      </c>
      <c r="CM441" s="186">
        <v>0.19838623</v>
      </c>
      <c r="CN441" s="187">
        <v>2.9110671999999999E-3</v>
      </c>
      <c r="CO441" s="186">
        <v>1.8683073000000001E-4</v>
      </c>
      <c r="CP441" s="186">
        <v>1.3552308000000001E-10</v>
      </c>
      <c r="CQ441" s="186">
        <v>1.6065305E-8</v>
      </c>
      <c r="CR441" s="186">
        <v>1.6833323E-5</v>
      </c>
      <c r="CS441" s="186">
        <v>2.6330923000000002E-3</v>
      </c>
      <c r="CT441" s="186">
        <v>8.0293800999999997E-8</v>
      </c>
      <c r="CU441" s="186">
        <v>2.4316301999999998E-5</v>
      </c>
      <c r="CW441" s="86"/>
      <c r="CX441" s="165"/>
    </row>
    <row r="442" spans="1:102" ht="14.4">
      <c r="A442" t="s">
        <v>3310</v>
      </c>
      <c r="B442" s="92" t="s">
        <v>1050</v>
      </c>
      <c r="C442" s="126" t="str">
        <f t="shared" si="156"/>
        <v>A.070.03.301</v>
      </c>
      <c r="D442" s="11" t="s">
        <v>875</v>
      </c>
      <c r="E442" s="130" t="s">
        <v>2758</v>
      </c>
      <c r="F442" s="128" t="str">
        <f t="shared" si="157"/>
        <v xml:space="preserve"> BEV - lease segment A (14.00 kWh/100km) WTW (per km)</v>
      </c>
      <c r="G442" s="131">
        <f t="shared" si="99"/>
        <v>9.0955583880000003E-3</v>
      </c>
      <c r="H442" s="183">
        <f t="shared" si="100"/>
        <v>3.3252369300000004E-4</v>
      </c>
      <c r="I442" s="183">
        <f t="shared" si="101"/>
        <v>6.8327109999999998E-4</v>
      </c>
      <c r="J442" s="184">
        <f t="shared" si="102"/>
        <v>3.098297295E-3</v>
      </c>
      <c r="K442" s="190">
        <v>4.9814663E-3</v>
      </c>
      <c r="L442" s="188">
        <v>3.8869012999999999E-4</v>
      </c>
      <c r="M442" s="188">
        <v>2.9458096999999999E-4</v>
      </c>
      <c r="N442" s="188">
        <v>2.6903989000000002E-4</v>
      </c>
      <c r="O442" s="188">
        <v>6.3483803000000005E-5</v>
      </c>
      <c r="P442" s="188">
        <v>0</v>
      </c>
      <c r="Q442" s="188">
        <v>0</v>
      </c>
      <c r="R442" s="188">
        <v>0</v>
      </c>
      <c r="S442" s="188">
        <v>5.3150094999999998E-5</v>
      </c>
      <c r="T442" s="188">
        <v>0</v>
      </c>
      <c r="U442" s="188">
        <v>3.0451471999999999E-3</v>
      </c>
      <c r="V442" s="188">
        <v>0</v>
      </c>
      <c r="W442" s="188">
        <v>0</v>
      </c>
      <c r="X442" s="146">
        <v>0</v>
      </c>
      <c r="Z442" s="157">
        <f t="shared" si="93"/>
        <v>3.3209775333333337E-2</v>
      </c>
      <c r="AB442" s="131">
        <f t="shared" si="94"/>
        <v>4.9814663E-3</v>
      </c>
      <c r="AC442" s="131">
        <f t="shared" si="95"/>
        <v>1.0157947930000001E-3</v>
      </c>
      <c r="AD442" s="131">
        <f t="shared" si="96"/>
        <v>6.8327109999999998E-4</v>
      </c>
      <c r="AE442" s="131">
        <f t="shared" si="97"/>
        <v>6.8327109999999998E-4</v>
      </c>
      <c r="AF442" s="131">
        <f t="shared" si="98"/>
        <v>3.098297295E-3</v>
      </c>
      <c r="AH442">
        <v>1.1612472</v>
      </c>
      <c r="AI442" s="71">
        <v>0.42608864000000002</v>
      </c>
      <c r="AJ442" s="71">
        <v>0.42189074999999998</v>
      </c>
      <c r="AK442" s="71">
        <v>0</v>
      </c>
      <c r="AL442" s="71">
        <v>0.10201522</v>
      </c>
      <c r="AM442" s="71">
        <v>0.14543555</v>
      </c>
      <c r="AN442" s="71">
        <v>6.5817027E-2</v>
      </c>
      <c r="AP442" s="129">
        <v>6.9335708999999999E-4</v>
      </c>
      <c r="AQ442" s="129">
        <v>6.4852937000000005E-4</v>
      </c>
      <c r="AR442" s="129">
        <v>2.7812423000000001E-5</v>
      </c>
      <c r="AS442" s="129">
        <v>1.7015298000000001E-5</v>
      </c>
      <c r="AT442" s="172">
        <f t="shared" si="158"/>
        <v>3.8880657465799997E-8</v>
      </c>
      <c r="AU442" s="172">
        <f t="shared" si="159"/>
        <v>1.0285659554780001E-10</v>
      </c>
      <c r="AV442" s="185">
        <f t="shared" si="160"/>
        <v>2.3830950044000003E-3</v>
      </c>
      <c r="AW442" s="121">
        <v>3.0818670999999997E-8</v>
      </c>
      <c r="AX442" s="121">
        <v>9.2987370000000001E-11</v>
      </c>
      <c r="AY442" s="121">
        <v>2.5405477999999998E-15</v>
      </c>
      <c r="AZ442" s="121">
        <v>0</v>
      </c>
      <c r="BA442" s="121">
        <v>0</v>
      </c>
      <c r="BB442" s="121">
        <v>7.2095657999999999E-12</v>
      </c>
      <c r="BC442" s="121">
        <v>8.0547769E-9</v>
      </c>
      <c r="BD442" s="121">
        <v>1.6441326999999999E-12</v>
      </c>
      <c r="BE442" s="121">
        <v>8.2225523000000001E-12</v>
      </c>
      <c r="BF442" s="121">
        <v>0</v>
      </c>
      <c r="BG442" s="121">
        <v>0</v>
      </c>
      <c r="BH442" s="121">
        <v>0</v>
      </c>
      <c r="BI442" s="121">
        <v>0</v>
      </c>
      <c r="BJ442" s="121">
        <v>0</v>
      </c>
      <c r="BK442" s="121">
        <v>0</v>
      </c>
      <c r="BL442" s="121">
        <v>0</v>
      </c>
      <c r="BM442" s="121">
        <v>0</v>
      </c>
      <c r="BN442" s="121">
        <v>6.4296044000000001E-6</v>
      </c>
      <c r="BO442" s="121">
        <v>2.3766654000000002E-3</v>
      </c>
      <c r="BP442" s="121">
        <v>0</v>
      </c>
      <c r="BQ442" s="121">
        <v>0</v>
      </c>
      <c r="BR442" s="121">
        <v>0</v>
      </c>
      <c r="BT442" s="71">
        <v>2.1853802E-6</v>
      </c>
      <c r="BU442" s="71">
        <v>5.6688760000000002E-8</v>
      </c>
      <c r="BV442" s="71">
        <v>9.2597665000000001E-7</v>
      </c>
      <c r="BW442" s="71">
        <v>1.2808644000000001E-10</v>
      </c>
      <c r="BX442" s="71">
        <v>1.0351957000000001E-7</v>
      </c>
      <c r="BY442" s="71">
        <v>0</v>
      </c>
      <c r="BZ442" s="71">
        <v>0</v>
      </c>
      <c r="CA442" s="71">
        <v>0</v>
      </c>
      <c r="CB442" s="71">
        <v>0</v>
      </c>
      <c r="CC442" s="71">
        <v>3.9072985000000001E-10</v>
      </c>
      <c r="CD442" s="71">
        <v>0</v>
      </c>
      <c r="CE442" s="71">
        <v>0</v>
      </c>
      <c r="CF442" s="71">
        <v>0</v>
      </c>
      <c r="CG442" s="71">
        <v>5.5108283E-8</v>
      </c>
      <c r="CH442" s="71">
        <v>1.043568E-6</v>
      </c>
      <c r="CI442" s="71">
        <v>6.7400917999999994E-14</v>
      </c>
      <c r="CJ442" s="71">
        <v>0</v>
      </c>
      <c r="CL442" s="186">
        <v>0</v>
      </c>
      <c r="CM442" s="186">
        <v>3.3209774999999997E-2</v>
      </c>
      <c r="CN442" s="187">
        <v>0</v>
      </c>
      <c r="CO442" s="186">
        <v>3.8785624000000002E-5</v>
      </c>
      <c r="CP442" s="186">
        <v>0</v>
      </c>
      <c r="CQ442" s="186">
        <v>0</v>
      </c>
      <c r="CR442" s="186">
        <v>3.9533694000000001E-6</v>
      </c>
      <c r="CS442" s="186">
        <v>0</v>
      </c>
      <c r="CT442" s="186">
        <v>0</v>
      </c>
      <c r="CU442" s="186">
        <v>0</v>
      </c>
      <c r="CW442" s="86"/>
      <c r="CX442" s="165"/>
    </row>
    <row r="443" spans="1:102" ht="14.4">
      <c r="A443" t="s">
        <v>3311</v>
      </c>
      <c r="B443" s="92" t="s">
        <v>1050</v>
      </c>
      <c r="C443" s="126" t="str">
        <f t="shared" si="156"/>
        <v>A.070.03.302</v>
      </c>
      <c r="D443" s="11" t="s">
        <v>875</v>
      </c>
      <c r="E443" s="130" t="s">
        <v>2758</v>
      </c>
      <c r="F443" s="128" t="str">
        <f t="shared" si="157"/>
        <v xml:space="preserve"> BEV - lease segment B (15.7 kWh/100km) WTW (per km)</v>
      </c>
      <c r="G443" s="131">
        <f t="shared" si="99"/>
        <v>1.0200019046999999E-2</v>
      </c>
      <c r="H443" s="183">
        <f t="shared" si="100"/>
        <v>3.7290157100000002E-4</v>
      </c>
      <c r="I443" s="183">
        <f t="shared" si="101"/>
        <v>7.6623974000000002E-4</v>
      </c>
      <c r="J443" s="184">
        <f t="shared" si="102"/>
        <v>3.474519136E-3</v>
      </c>
      <c r="K443" s="190">
        <v>5.5863585999999998E-3</v>
      </c>
      <c r="L443" s="188">
        <v>4.3588821999999999E-4</v>
      </c>
      <c r="M443" s="188">
        <v>3.3035151999999998E-4</v>
      </c>
      <c r="N443" s="188">
        <v>3.0170902000000002E-4</v>
      </c>
      <c r="O443" s="188">
        <v>7.1192550999999999E-5</v>
      </c>
      <c r="P443" s="188">
        <v>0</v>
      </c>
      <c r="Q443" s="188">
        <v>0</v>
      </c>
      <c r="R443" s="188">
        <v>0</v>
      </c>
      <c r="S443" s="188">
        <v>5.9604035999999999E-5</v>
      </c>
      <c r="T443" s="188">
        <v>0</v>
      </c>
      <c r="U443" s="188">
        <v>3.4149151000000002E-3</v>
      </c>
      <c r="V443" s="188">
        <v>0</v>
      </c>
      <c r="W443" s="188">
        <v>0</v>
      </c>
      <c r="X443" s="146">
        <v>0</v>
      </c>
      <c r="Z443" s="157">
        <f t="shared" si="93"/>
        <v>3.7242390666666667E-2</v>
      </c>
      <c r="AB443" s="131">
        <f t="shared" si="94"/>
        <v>5.5863585999999998E-3</v>
      </c>
      <c r="AC443" s="131">
        <f t="shared" si="95"/>
        <v>1.139141311E-3</v>
      </c>
      <c r="AD443" s="131">
        <f t="shared" si="96"/>
        <v>7.6623974000000002E-4</v>
      </c>
      <c r="AE443" s="131">
        <f t="shared" si="97"/>
        <v>7.6623974000000002E-4</v>
      </c>
      <c r="AF443" s="131">
        <f t="shared" si="98"/>
        <v>3.474519136E-3</v>
      </c>
      <c r="AH443">
        <v>1.3022558</v>
      </c>
      <c r="AI443" s="71">
        <v>0.47782796999999999</v>
      </c>
      <c r="AJ443" s="71">
        <v>0.47312033999999997</v>
      </c>
      <c r="AK443" s="71">
        <v>0</v>
      </c>
      <c r="AL443" s="71">
        <v>0.11440278</v>
      </c>
      <c r="AM443" s="71">
        <v>0.16309557999999999</v>
      </c>
      <c r="AN443" s="71">
        <v>7.3809095000000005E-2</v>
      </c>
      <c r="AP443" s="129">
        <v>7.7755045000000005E-4</v>
      </c>
      <c r="AQ443" s="129">
        <v>7.2727936999999999E-4</v>
      </c>
      <c r="AR443" s="129">
        <v>3.1189646000000003E-5</v>
      </c>
      <c r="AS443" s="129">
        <v>1.9081442000000002E-5</v>
      </c>
      <c r="AT443" s="172">
        <f t="shared" si="158"/>
        <v>4.3601880913099999E-8</v>
      </c>
      <c r="AU443" s="172">
        <f t="shared" si="159"/>
        <v>1.153463215429E-10</v>
      </c>
      <c r="AV443" s="185">
        <f t="shared" si="160"/>
        <v>2.6724708421000001E-3</v>
      </c>
      <c r="AW443" s="121">
        <v>3.4560938999999998E-8</v>
      </c>
      <c r="AX443" s="121">
        <v>1.0427868999999999E-10</v>
      </c>
      <c r="AY443" s="121">
        <v>2.8490429000000001E-15</v>
      </c>
      <c r="AZ443" s="121">
        <v>0</v>
      </c>
      <c r="BA443" s="121">
        <v>0</v>
      </c>
      <c r="BB443" s="121">
        <v>8.0850130999999999E-12</v>
      </c>
      <c r="BC443" s="121">
        <v>9.0328568999999996E-9</v>
      </c>
      <c r="BD443" s="121">
        <v>1.8437774000000002E-12</v>
      </c>
      <c r="BE443" s="121">
        <v>9.2210051000000001E-12</v>
      </c>
      <c r="BF443" s="121">
        <v>0</v>
      </c>
      <c r="BG443" s="121">
        <v>0</v>
      </c>
      <c r="BH443" s="121">
        <v>0</v>
      </c>
      <c r="BI443" s="121">
        <v>0</v>
      </c>
      <c r="BJ443" s="121">
        <v>0</v>
      </c>
      <c r="BK443" s="121">
        <v>0</v>
      </c>
      <c r="BL443" s="121">
        <v>0</v>
      </c>
      <c r="BM443" s="121">
        <v>0</v>
      </c>
      <c r="BN443" s="121">
        <v>7.2103421000000001E-6</v>
      </c>
      <c r="BO443" s="121">
        <v>2.6652605000000002E-3</v>
      </c>
      <c r="BP443" s="121">
        <v>0</v>
      </c>
      <c r="BQ443" s="121">
        <v>0</v>
      </c>
      <c r="BR443" s="121">
        <v>0</v>
      </c>
      <c r="BT443" s="71">
        <v>2.4507477999999999E-6</v>
      </c>
      <c r="BU443" s="71">
        <v>6.3572394999999999E-8</v>
      </c>
      <c r="BV443" s="71">
        <v>1.0384167000000001E-6</v>
      </c>
      <c r="BW443" s="71">
        <v>1.436398E-10</v>
      </c>
      <c r="BX443" s="71">
        <v>1.1608981E-7</v>
      </c>
      <c r="BY443" s="71">
        <v>0</v>
      </c>
      <c r="BZ443" s="71">
        <v>0</v>
      </c>
      <c r="CA443" s="71">
        <v>0</v>
      </c>
      <c r="CB443" s="71">
        <v>0</v>
      </c>
      <c r="CC443" s="71">
        <v>4.3817562000000001E-10</v>
      </c>
      <c r="CD443" s="71">
        <v>0</v>
      </c>
      <c r="CE443" s="71">
        <v>0</v>
      </c>
      <c r="CF443" s="71">
        <v>0</v>
      </c>
      <c r="CG443" s="71">
        <v>6.1800002999999995E-8</v>
      </c>
      <c r="CH443" s="71">
        <v>1.1702869999999999E-6</v>
      </c>
      <c r="CI443" s="71">
        <v>7.5585315000000001E-14</v>
      </c>
      <c r="CJ443" s="71">
        <v>0</v>
      </c>
      <c r="CL443" s="186">
        <v>0</v>
      </c>
      <c r="CM443" s="186">
        <v>3.7242391E-2</v>
      </c>
      <c r="CN443" s="187">
        <v>0</v>
      </c>
      <c r="CO443" s="186">
        <v>4.3495307000000003E-5</v>
      </c>
      <c r="CP443" s="186">
        <v>0</v>
      </c>
      <c r="CQ443" s="186">
        <v>0</v>
      </c>
      <c r="CR443" s="186">
        <v>4.4334214000000003E-6</v>
      </c>
      <c r="CS443" s="186">
        <v>0</v>
      </c>
      <c r="CT443" s="186">
        <v>0</v>
      </c>
      <c r="CU443" s="186">
        <v>0</v>
      </c>
      <c r="CW443" s="86"/>
      <c r="CX443" s="165"/>
    </row>
    <row r="444" spans="1:102" ht="14.4">
      <c r="A444" t="s">
        <v>3312</v>
      </c>
      <c r="B444" s="92" t="s">
        <v>1050</v>
      </c>
      <c r="C444" s="126" t="str">
        <f t="shared" si="156"/>
        <v>A.070.03.303</v>
      </c>
      <c r="D444" s="11" t="s">
        <v>875</v>
      </c>
      <c r="E444" s="130" t="s">
        <v>2758</v>
      </c>
      <c r="F444" s="128" t="str">
        <f t="shared" si="157"/>
        <v xml:space="preserve"> BEV - lease segment C (16.95 kWh/100km) WTW (per km)</v>
      </c>
      <c r="G444" s="131">
        <f t="shared" si="99"/>
        <v>1.1012122447999999E-2</v>
      </c>
      <c r="H444" s="183">
        <f t="shared" si="100"/>
        <v>4.02591188E-4</v>
      </c>
      <c r="I444" s="183">
        <f t="shared" si="101"/>
        <v>8.2724607999999991E-4</v>
      </c>
      <c r="J444" s="184">
        <f t="shared" si="102"/>
        <v>3.7511527799999997E-3</v>
      </c>
      <c r="K444" s="190">
        <v>6.0311323999999999E-3</v>
      </c>
      <c r="L444" s="188">
        <v>4.7059268999999999E-4</v>
      </c>
      <c r="M444" s="188">
        <v>3.5665338999999998E-4</v>
      </c>
      <c r="N444" s="188">
        <v>3.2573044000000002E-4</v>
      </c>
      <c r="O444" s="188">
        <v>7.6860747999999999E-5</v>
      </c>
      <c r="P444" s="188">
        <v>0</v>
      </c>
      <c r="Q444" s="146">
        <v>0</v>
      </c>
      <c r="R444" s="188">
        <v>0</v>
      </c>
      <c r="S444" s="188">
        <v>6.4349580000000003E-5</v>
      </c>
      <c r="T444" s="188">
        <v>0</v>
      </c>
      <c r="U444" s="188">
        <v>3.6868031999999998E-3</v>
      </c>
      <c r="V444" s="146">
        <v>0</v>
      </c>
      <c r="W444" s="146">
        <v>0</v>
      </c>
      <c r="X444" s="146">
        <v>0</v>
      </c>
      <c r="Z444" s="157">
        <f t="shared" si="93"/>
        <v>4.0207549333333335E-2</v>
      </c>
      <c r="AB444" s="131">
        <f t="shared" si="94"/>
        <v>6.0311323999999999E-3</v>
      </c>
      <c r="AC444" s="131">
        <f t="shared" si="95"/>
        <v>1.2298372679999999E-3</v>
      </c>
      <c r="AD444" s="131">
        <f t="shared" si="96"/>
        <v>8.2724607999999991E-4</v>
      </c>
      <c r="AE444" s="131">
        <f t="shared" si="97"/>
        <v>8.2724607999999991E-4</v>
      </c>
      <c r="AF444" s="131">
        <f t="shared" si="98"/>
        <v>3.7511527799999997E-3</v>
      </c>
      <c r="AH444">
        <v>1.4059385</v>
      </c>
      <c r="AI444" s="71">
        <v>0.51587159999999999</v>
      </c>
      <c r="AJ444" s="71">
        <v>0.51078915999999996</v>
      </c>
      <c r="AK444" s="71">
        <v>0</v>
      </c>
      <c r="AL444" s="71">
        <v>0.12351128</v>
      </c>
      <c r="AM444" s="71">
        <v>0.17608088999999999</v>
      </c>
      <c r="AN444" s="71">
        <v>7.9685615000000001E-2</v>
      </c>
      <c r="AP444" s="129">
        <v>8.3945733999999999E-4</v>
      </c>
      <c r="AQ444" s="129">
        <v>7.8518377000000002E-4</v>
      </c>
      <c r="AR444" s="129">
        <v>3.3672898000000002E-5</v>
      </c>
      <c r="AS444" s="129">
        <v>2.0600664999999998E-5</v>
      </c>
      <c r="AT444" s="172">
        <f t="shared" si="158"/>
        <v>4.7073368124299999E-8</v>
      </c>
      <c r="AU444" s="172">
        <f t="shared" si="159"/>
        <v>1.245299522775E-10</v>
      </c>
      <c r="AV444" s="185">
        <f t="shared" si="160"/>
        <v>2.8852472139000002E-3</v>
      </c>
      <c r="AW444" s="121">
        <v>3.7312605999999998E-8</v>
      </c>
      <c r="AX444" s="121">
        <v>1.1258114E-10</v>
      </c>
      <c r="AY444" s="121">
        <v>3.0758774999999999E-15</v>
      </c>
      <c r="AZ444" s="121">
        <v>0</v>
      </c>
      <c r="BA444" s="121">
        <v>0</v>
      </c>
      <c r="BB444" s="121">
        <v>8.7287243000000005E-12</v>
      </c>
      <c r="BC444" s="121">
        <v>9.7520333999999993E-9</v>
      </c>
      <c r="BD444" s="121">
        <v>1.9905749000000001E-12</v>
      </c>
      <c r="BE444" s="121">
        <v>9.9551615000000006E-12</v>
      </c>
      <c r="BF444" s="121">
        <v>0</v>
      </c>
      <c r="BG444" s="121">
        <v>0</v>
      </c>
      <c r="BH444" s="121">
        <v>0</v>
      </c>
      <c r="BI444" s="121">
        <v>0</v>
      </c>
      <c r="BJ444" s="121">
        <v>0</v>
      </c>
      <c r="BK444" s="121">
        <v>0</v>
      </c>
      <c r="BL444" s="121">
        <v>0</v>
      </c>
      <c r="BM444" s="121">
        <v>0</v>
      </c>
      <c r="BN444" s="121">
        <v>7.7844138999999996E-6</v>
      </c>
      <c r="BO444" s="121">
        <v>2.8774628000000002E-3</v>
      </c>
      <c r="BP444" s="121">
        <v>0</v>
      </c>
      <c r="BQ444" s="121">
        <v>0</v>
      </c>
      <c r="BR444" s="121">
        <v>0</v>
      </c>
      <c r="BT444" s="71">
        <v>2.6458710000000002E-6</v>
      </c>
      <c r="BU444" s="71">
        <v>6.8633891000000006E-8</v>
      </c>
      <c r="BV444" s="71">
        <v>1.1210932000000001E-6</v>
      </c>
      <c r="BW444" s="71">
        <v>1.5507609E-10</v>
      </c>
      <c r="BX444" s="71">
        <v>1.2533263000000001E-7</v>
      </c>
      <c r="BY444" s="71">
        <v>0</v>
      </c>
      <c r="BZ444" s="71">
        <v>0</v>
      </c>
      <c r="CA444" s="71">
        <v>0</v>
      </c>
      <c r="CB444" s="71">
        <v>0</v>
      </c>
      <c r="CC444" s="71">
        <v>4.7306221000000004E-10</v>
      </c>
      <c r="CD444" s="71">
        <v>0</v>
      </c>
      <c r="CE444" s="71">
        <v>0</v>
      </c>
      <c r="CF444" s="71">
        <v>0</v>
      </c>
      <c r="CG444" s="71">
        <v>6.6720386000000002E-8</v>
      </c>
      <c r="CH444" s="71">
        <v>1.2634627000000001E-6</v>
      </c>
      <c r="CI444" s="71">
        <v>8.1603253999999995E-14</v>
      </c>
      <c r="CJ444" s="71">
        <v>0</v>
      </c>
      <c r="CL444" s="186">
        <v>0</v>
      </c>
      <c r="CM444" s="186">
        <v>4.0207549000000002E-2</v>
      </c>
      <c r="CN444" s="187">
        <v>0</v>
      </c>
      <c r="CO444" s="186">
        <v>4.6958308999999999E-5</v>
      </c>
      <c r="CP444" s="186">
        <v>0</v>
      </c>
      <c r="CQ444" s="186">
        <v>0</v>
      </c>
      <c r="CR444" s="186">
        <v>4.7864008E-6</v>
      </c>
      <c r="CS444" s="186">
        <v>0</v>
      </c>
      <c r="CT444" s="186">
        <v>0</v>
      </c>
      <c r="CU444" s="186">
        <v>0</v>
      </c>
      <c r="CW444" s="86"/>
      <c r="CX444" s="165"/>
    </row>
    <row r="445" spans="1:102" ht="14.4">
      <c r="A445" t="s">
        <v>3313</v>
      </c>
      <c r="B445" s="92" t="s">
        <v>1050</v>
      </c>
      <c r="C445" s="126" t="str">
        <f t="shared" si="156"/>
        <v>A.070.03.304</v>
      </c>
      <c r="D445" s="11" t="s">
        <v>875</v>
      </c>
      <c r="E445" s="130" t="s">
        <v>2758</v>
      </c>
      <c r="F445" s="128" t="str">
        <f t="shared" si="157"/>
        <v xml:space="preserve"> BEV - lease segment D (16.8 kWh/100km) WTW (per km)</v>
      </c>
      <c r="G445" s="131">
        <f t="shared" si="99"/>
        <v>1.0914669969E-2</v>
      </c>
      <c r="H445" s="183">
        <f t="shared" si="100"/>
        <v>3.99028434E-4</v>
      </c>
      <c r="I445" s="183">
        <f t="shared" si="101"/>
        <v>8.1992532000000002E-4</v>
      </c>
      <c r="J445" s="184">
        <f t="shared" si="102"/>
        <v>3.7179567149999999E-3</v>
      </c>
      <c r="K445" s="190">
        <v>5.9777594999999998E-3</v>
      </c>
      <c r="L445" s="188">
        <v>4.6642816000000003E-4</v>
      </c>
      <c r="M445" s="188">
        <v>3.5349715999999999E-4</v>
      </c>
      <c r="N445" s="188">
        <v>3.2284787000000001E-4</v>
      </c>
      <c r="O445" s="188">
        <v>7.6180564000000002E-5</v>
      </c>
      <c r="P445" s="146">
        <v>0</v>
      </c>
      <c r="Q445" s="146">
        <v>0</v>
      </c>
      <c r="R445" s="188">
        <v>0</v>
      </c>
      <c r="S445" s="188">
        <v>6.3780115000000004E-5</v>
      </c>
      <c r="T445" s="188">
        <v>0</v>
      </c>
      <c r="U445" s="188">
        <v>3.6541766000000001E-3</v>
      </c>
      <c r="V445" s="188">
        <v>0</v>
      </c>
      <c r="W445" s="146">
        <v>0</v>
      </c>
      <c r="X445" s="146">
        <v>0</v>
      </c>
      <c r="Z445" s="157">
        <f t="shared" si="93"/>
        <v>3.9851730000000002E-2</v>
      </c>
      <c r="AB445" s="131">
        <f t="shared" si="94"/>
        <v>5.9777594999999998E-3</v>
      </c>
      <c r="AC445" s="131">
        <f t="shared" si="95"/>
        <v>1.2189537540000001E-3</v>
      </c>
      <c r="AD445" s="131">
        <f t="shared" si="96"/>
        <v>8.1992532000000002E-4</v>
      </c>
      <c r="AE445" s="131">
        <f t="shared" si="97"/>
        <v>8.1992532000000002E-4</v>
      </c>
      <c r="AF445" s="131">
        <f t="shared" si="98"/>
        <v>3.7179567149999999E-3</v>
      </c>
      <c r="AH445">
        <v>1.3934966</v>
      </c>
      <c r="AI445" s="71">
        <v>0.51130635999999996</v>
      </c>
      <c r="AJ445" s="71">
        <v>0.50626890000000002</v>
      </c>
      <c r="AK445" s="71">
        <v>0</v>
      </c>
      <c r="AL445" s="71">
        <v>0.12241826</v>
      </c>
      <c r="AM445" s="71">
        <v>0.17452266</v>
      </c>
      <c r="AN445" s="71">
        <v>7.8980433000000003E-2</v>
      </c>
      <c r="AP445" s="129">
        <v>8.3202850999999998E-4</v>
      </c>
      <c r="AQ445" s="129">
        <v>7.7823525000000004E-4</v>
      </c>
      <c r="AR445" s="129">
        <v>3.3374908E-5</v>
      </c>
      <c r="AS445" s="129">
        <v>2.0418357999999999E-5</v>
      </c>
      <c r="AT445" s="172">
        <f t="shared" si="158"/>
        <v>4.6656789778999997E-8</v>
      </c>
      <c r="AU445" s="172">
        <f t="shared" si="159"/>
        <v>1.234279105574E-10</v>
      </c>
      <c r="AV445" s="185">
        <f t="shared" si="160"/>
        <v>2.8597140252999997E-3</v>
      </c>
      <c r="AW445" s="121">
        <v>3.6982405999999997E-8</v>
      </c>
      <c r="AX445" s="121">
        <v>1.1158484000000001E-10</v>
      </c>
      <c r="AY445" s="121">
        <v>3.0486574000000002E-15</v>
      </c>
      <c r="AZ445" s="121">
        <v>0</v>
      </c>
      <c r="BA445" s="121">
        <v>0</v>
      </c>
      <c r="BB445" s="121">
        <v>8.6514789999999996E-12</v>
      </c>
      <c r="BC445" s="121">
        <v>9.6657322999999994E-9</v>
      </c>
      <c r="BD445" s="121">
        <v>1.9729592E-12</v>
      </c>
      <c r="BE445" s="121">
        <v>9.8670626999999997E-12</v>
      </c>
      <c r="BF445" s="121">
        <v>0</v>
      </c>
      <c r="BG445" s="121">
        <v>0</v>
      </c>
      <c r="BH445" s="121">
        <v>0</v>
      </c>
      <c r="BI445" s="121">
        <v>0</v>
      </c>
      <c r="BJ445" s="121">
        <v>0</v>
      </c>
      <c r="BK445" s="121">
        <v>0</v>
      </c>
      <c r="BL445" s="121">
        <v>0</v>
      </c>
      <c r="BM445" s="121">
        <v>0</v>
      </c>
      <c r="BN445" s="121">
        <v>7.7155253000000008E-6</v>
      </c>
      <c r="BO445" s="121">
        <v>2.8519984999999999E-3</v>
      </c>
      <c r="BP445" s="121">
        <v>0</v>
      </c>
      <c r="BQ445" s="121">
        <v>0</v>
      </c>
      <c r="BR445" s="121">
        <v>0</v>
      </c>
      <c r="BT445" s="71">
        <v>2.6224561999999998E-6</v>
      </c>
      <c r="BU445" s="71">
        <v>6.8026511999999994E-8</v>
      </c>
      <c r="BV445" s="71">
        <v>1.1111719999999999E-6</v>
      </c>
      <c r="BW445" s="71">
        <v>1.5370372999999999E-10</v>
      </c>
      <c r="BX445" s="71">
        <v>1.2422348999999999E-7</v>
      </c>
      <c r="BY445" s="71">
        <v>0</v>
      </c>
      <c r="BZ445" s="71">
        <v>0</v>
      </c>
      <c r="CA445" s="71">
        <v>0</v>
      </c>
      <c r="CB445" s="71">
        <v>0</v>
      </c>
      <c r="CC445" s="71">
        <v>4.6887582000000003E-10</v>
      </c>
      <c r="CD445" s="71">
        <v>0</v>
      </c>
      <c r="CE445" s="71">
        <v>0</v>
      </c>
      <c r="CF445" s="71">
        <v>0</v>
      </c>
      <c r="CG445" s="71">
        <v>6.6129940000000005E-8</v>
      </c>
      <c r="CH445" s="71">
        <v>1.2522817E-6</v>
      </c>
      <c r="CI445" s="71">
        <v>8.0881101000000002E-14</v>
      </c>
      <c r="CJ445" s="71">
        <v>0</v>
      </c>
      <c r="CL445" s="186">
        <v>0</v>
      </c>
      <c r="CM445" s="186">
        <v>3.9851730000000002E-2</v>
      </c>
      <c r="CN445" s="187">
        <v>0</v>
      </c>
      <c r="CO445" s="186">
        <v>4.6542748999999998E-5</v>
      </c>
      <c r="CP445" s="186">
        <v>0</v>
      </c>
      <c r="CQ445" s="186">
        <v>0</v>
      </c>
      <c r="CR445" s="186">
        <v>4.7440432999999998E-6</v>
      </c>
      <c r="CS445" s="186">
        <v>0</v>
      </c>
      <c r="CT445" s="186">
        <v>0</v>
      </c>
      <c r="CU445" s="186">
        <v>0</v>
      </c>
      <c r="CW445" s="86"/>
      <c r="CX445" s="163"/>
    </row>
    <row r="446" spans="1:102" ht="14.4">
      <c r="A446" t="s">
        <v>3314</v>
      </c>
      <c r="B446" s="92" t="s">
        <v>1050</v>
      </c>
      <c r="C446" s="126" t="str">
        <f t="shared" si="156"/>
        <v>A.070.03.305</v>
      </c>
      <c r="D446" s="11" t="s">
        <v>875</v>
      </c>
      <c r="E446" s="130" t="s">
        <v>2758</v>
      </c>
      <c r="F446" s="128" t="str">
        <f t="shared" si="157"/>
        <v xml:space="preserve"> BEV - lease segment E (22.2 kWh/100km) WTW (per km)</v>
      </c>
      <c r="G446" s="131">
        <f t="shared" si="99"/>
        <v>1.4422956776000001E-2</v>
      </c>
      <c r="H446" s="183">
        <f t="shared" si="100"/>
        <v>5.2728756999999998E-4</v>
      </c>
      <c r="I446" s="183">
        <f t="shared" si="101"/>
        <v>1.0834727399999999E-3</v>
      </c>
      <c r="J446" s="184">
        <f t="shared" si="102"/>
        <v>4.9130142660000001E-3</v>
      </c>
      <c r="K446" s="190">
        <v>7.8991822000000003E-3</v>
      </c>
      <c r="L446" s="188">
        <v>6.1635149E-4</v>
      </c>
      <c r="M446" s="188">
        <v>4.6712125000000001E-4</v>
      </c>
      <c r="N446" s="188">
        <v>4.2662039999999998E-4</v>
      </c>
      <c r="O446" s="188">
        <v>1.0066717E-4</v>
      </c>
      <c r="P446" s="188">
        <v>0</v>
      </c>
      <c r="Q446" s="188">
        <v>0</v>
      </c>
      <c r="R446" s="188">
        <v>0</v>
      </c>
      <c r="S446" s="188">
        <v>8.4280865999999995E-5</v>
      </c>
      <c r="T446" s="188">
        <v>0</v>
      </c>
      <c r="U446" s="188">
        <v>4.8287334000000001E-3</v>
      </c>
      <c r="V446" s="188">
        <v>0</v>
      </c>
      <c r="W446" s="188">
        <v>0</v>
      </c>
      <c r="X446" s="146">
        <v>0</v>
      </c>
      <c r="Z446" s="157">
        <f t="shared" si="93"/>
        <v>5.2661214666666671E-2</v>
      </c>
      <c r="AB446" s="131">
        <f t="shared" si="94"/>
        <v>7.8991822000000003E-3</v>
      </c>
      <c r="AC446" s="131">
        <f t="shared" si="95"/>
        <v>1.61076031E-3</v>
      </c>
      <c r="AD446" s="131">
        <f t="shared" si="96"/>
        <v>1.0834727399999999E-3</v>
      </c>
      <c r="AE446" s="131">
        <f t="shared" si="97"/>
        <v>1.0834727399999999E-3</v>
      </c>
      <c r="AF446" s="131">
        <f t="shared" si="98"/>
        <v>4.9130142660000001E-3</v>
      </c>
      <c r="AH446">
        <v>1.8414062</v>
      </c>
      <c r="AI446" s="71">
        <v>0.67565483999999998</v>
      </c>
      <c r="AJ446" s="71">
        <v>0.66899819000000005</v>
      </c>
      <c r="AK446" s="71">
        <v>0</v>
      </c>
      <c r="AL446" s="71">
        <v>0.16176698</v>
      </c>
      <c r="AM446" s="71">
        <v>0.23061922000000001</v>
      </c>
      <c r="AN446" s="71">
        <v>0.104367</v>
      </c>
      <c r="AP446" s="129">
        <v>1.0994662E-3</v>
      </c>
      <c r="AQ446" s="129">
        <v>1.0283823000000001E-3</v>
      </c>
      <c r="AR446" s="129">
        <v>4.4102557000000003E-5</v>
      </c>
      <c r="AS446" s="129">
        <v>2.6981402000000001E-5</v>
      </c>
      <c r="AT446" s="172">
        <f t="shared" si="158"/>
        <v>6.1653614310999999E-8</v>
      </c>
      <c r="AU446" s="172">
        <f t="shared" si="159"/>
        <v>1.631011722829E-10</v>
      </c>
      <c r="AV446" s="185">
        <f t="shared" si="160"/>
        <v>3.778907816E-3</v>
      </c>
      <c r="AW446" s="121">
        <v>4.8869606999999997E-8</v>
      </c>
      <c r="AX446" s="121">
        <v>1.474514E-10</v>
      </c>
      <c r="AY446" s="121">
        <v>4.0285828999999999E-15</v>
      </c>
      <c r="AZ446" s="121">
        <v>0</v>
      </c>
      <c r="BA446" s="121">
        <v>0</v>
      </c>
      <c r="BB446" s="121">
        <v>1.1432311000000001E-11</v>
      </c>
      <c r="BC446" s="121">
        <v>1.2772575E-8</v>
      </c>
      <c r="BD446" s="121">
        <v>2.6071247000000002E-12</v>
      </c>
      <c r="BE446" s="121">
        <v>1.3038619E-11</v>
      </c>
      <c r="BF446" s="121">
        <v>0</v>
      </c>
      <c r="BG446" s="121">
        <v>0</v>
      </c>
      <c r="BH446" s="121">
        <v>0</v>
      </c>
      <c r="BI446" s="121">
        <v>0</v>
      </c>
      <c r="BJ446" s="121">
        <v>0</v>
      </c>
      <c r="BK446" s="121">
        <v>0</v>
      </c>
      <c r="BL446" s="121">
        <v>0</v>
      </c>
      <c r="BM446" s="121">
        <v>0</v>
      </c>
      <c r="BN446" s="121">
        <v>1.0195516E-5</v>
      </c>
      <c r="BO446" s="121">
        <v>3.7687123000000001E-3</v>
      </c>
      <c r="BP446" s="121">
        <v>0</v>
      </c>
      <c r="BQ446" s="121">
        <v>0</v>
      </c>
      <c r="BR446" s="121">
        <v>0</v>
      </c>
      <c r="BT446" s="71">
        <v>3.4653886E-6</v>
      </c>
      <c r="BU446" s="71">
        <v>8.9892175999999998E-8</v>
      </c>
      <c r="BV446" s="71">
        <v>1.4683344E-6</v>
      </c>
      <c r="BW446" s="71">
        <v>2.031085E-10</v>
      </c>
      <c r="BX446" s="71">
        <v>1.6415247000000001E-7</v>
      </c>
      <c r="BY446" s="71">
        <v>0</v>
      </c>
      <c r="BZ446" s="71">
        <v>0</v>
      </c>
      <c r="CA446" s="71">
        <v>0</v>
      </c>
      <c r="CB446" s="71">
        <v>0</v>
      </c>
      <c r="CC446" s="71">
        <v>6.1958591000000001E-10</v>
      </c>
      <c r="CD446" s="71">
        <v>0</v>
      </c>
      <c r="CE446" s="71">
        <v>0</v>
      </c>
      <c r="CF446" s="71">
        <v>0</v>
      </c>
      <c r="CG446" s="71">
        <v>8.7385991999999997E-8</v>
      </c>
      <c r="CH446" s="71">
        <v>1.6548008E-6</v>
      </c>
      <c r="CI446" s="71">
        <v>1.0687859999999999E-13</v>
      </c>
      <c r="CJ446" s="71">
        <v>0</v>
      </c>
      <c r="CL446" s="186">
        <v>0</v>
      </c>
      <c r="CM446" s="186">
        <v>5.2661214999999997E-2</v>
      </c>
      <c r="CN446" s="187">
        <v>0</v>
      </c>
      <c r="CO446" s="186">
        <v>6.1502918E-5</v>
      </c>
      <c r="CP446" s="186">
        <v>0</v>
      </c>
      <c r="CQ446" s="186">
        <v>0</v>
      </c>
      <c r="CR446" s="186">
        <v>6.2689143E-6</v>
      </c>
      <c r="CS446" s="186">
        <v>0</v>
      </c>
      <c r="CT446" s="186">
        <v>0</v>
      </c>
      <c r="CU446" s="186">
        <v>0</v>
      </c>
      <c r="CW446" s="86"/>
      <c r="CX446" s="167"/>
    </row>
    <row r="447" spans="1:102" ht="14.4">
      <c r="A447" t="s">
        <v>3315</v>
      </c>
      <c r="B447" s="92" t="s">
        <v>1050</v>
      </c>
      <c r="C447" s="126" t="str">
        <f t="shared" si="156"/>
        <v>A.070.03.401</v>
      </c>
      <c r="D447" s="11" t="s">
        <v>875</v>
      </c>
      <c r="E447" s="130" t="s">
        <v>2758</v>
      </c>
      <c r="F447" s="128" t="str">
        <f t="shared" si="157"/>
        <v xml:space="preserve"> Euro 6 diesel max emisions CO - NOx - PM - NMVOC per km</v>
      </c>
      <c r="G447" s="131">
        <f t="shared" si="99"/>
        <v>2.2391886199999997E-3</v>
      </c>
      <c r="H447" s="183">
        <f t="shared" si="100"/>
        <v>1.4121419999999999E-3</v>
      </c>
      <c r="I447" s="183">
        <f t="shared" si="101"/>
        <v>8.2704662000000003E-4</v>
      </c>
      <c r="J447" s="184">
        <f t="shared" si="102"/>
        <v>0</v>
      </c>
      <c r="K447" s="190">
        <v>0</v>
      </c>
      <c r="L447" s="188">
        <v>0</v>
      </c>
      <c r="M447" s="188">
        <v>8.2704662000000003E-4</v>
      </c>
      <c r="N447" s="188">
        <v>1.1113919999999999E-3</v>
      </c>
      <c r="O447" s="188">
        <v>3.0075000000000002E-4</v>
      </c>
      <c r="P447" s="188">
        <v>0</v>
      </c>
      <c r="Q447" s="188">
        <v>0</v>
      </c>
      <c r="R447" s="146">
        <v>0</v>
      </c>
      <c r="S447" s="188">
        <v>0</v>
      </c>
      <c r="T447" s="188">
        <v>0</v>
      </c>
      <c r="U447" s="188">
        <v>0</v>
      </c>
      <c r="V447" s="188">
        <v>0</v>
      </c>
      <c r="W447" s="188">
        <v>0</v>
      </c>
      <c r="X447" s="146">
        <v>0</v>
      </c>
      <c r="Z447" s="157">
        <f t="shared" si="93"/>
        <v>0</v>
      </c>
      <c r="AB447" s="131">
        <f t="shared" si="94"/>
        <v>0</v>
      </c>
      <c r="AC447" s="131">
        <f t="shared" si="95"/>
        <v>2.2391886199999997E-3</v>
      </c>
      <c r="AD447" s="131">
        <f t="shared" si="96"/>
        <v>8.2704662000000003E-4</v>
      </c>
      <c r="AE447" s="131">
        <f t="shared" si="97"/>
        <v>8.2704662000000003E-4</v>
      </c>
      <c r="AF447" s="131">
        <f t="shared" si="98"/>
        <v>0</v>
      </c>
      <c r="AH447">
        <v>0</v>
      </c>
      <c r="AI447" s="71">
        <v>0</v>
      </c>
      <c r="AJ447" s="71">
        <v>0</v>
      </c>
      <c r="AK447" s="71">
        <v>0</v>
      </c>
      <c r="AL447" s="71">
        <v>0</v>
      </c>
      <c r="AM447" s="71">
        <v>0</v>
      </c>
      <c r="AN447" s="71">
        <v>0</v>
      </c>
      <c r="AP447" s="129">
        <v>2.1871567999999999E-4</v>
      </c>
      <c r="AQ447" s="129">
        <v>2.1172171000000001E-4</v>
      </c>
      <c r="AR447" s="129">
        <v>6.9939716999999997E-6</v>
      </c>
      <c r="AS447" s="129">
        <v>0</v>
      </c>
      <c r="AT447" s="172">
        <f t="shared" si="158"/>
        <v>1.2693147999999999E-8</v>
      </c>
      <c r="AU447" s="172">
        <f t="shared" si="159"/>
        <v>2.5865279999999999E-11</v>
      </c>
      <c r="AV447" s="185">
        <f t="shared" si="160"/>
        <v>0</v>
      </c>
      <c r="AW447" s="121">
        <v>0</v>
      </c>
      <c r="AX447" s="121">
        <v>0</v>
      </c>
      <c r="AY447" s="121">
        <v>0</v>
      </c>
      <c r="AZ447" s="121">
        <v>0</v>
      </c>
      <c r="BA447" s="121">
        <v>0</v>
      </c>
      <c r="BB447" s="121">
        <v>1.14528E-10</v>
      </c>
      <c r="BC447" s="121">
        <v>1.2578619999999999E-8</v>
      </c>
      <c r="BD447" s="121">
        <v>1.71976E-11</v>
      </c>
      <c r="BE447" s="121">
        <v>8.6676799999999993E-12</v>
      </c>
      <c r="BF447" s="121">
        <v>0</v>
      </c>
      <c r="BG447" s="121">
        <v>0</v>
      </c>
      <c r="BH447" s="121">
        <v>0</v>
      </c>
      <c r="BI447" s="121">
        <v>0</v>
      </c>
      <c r="BJ447" s="121">
        <v>0</v>
      </c>
      <c r="BK447" s="121">
        <v>0</v>
      </c>
      <c r="BL447" s="121">
        <v>0</v>
      </c>
      <c r="BM447" s="121">
        <v>0</v>
      </c>
      <c r="BN447" s="121">
        <v>0</v>
      </c>
      <c r="BO447" s="121">
        <v>0</v>
      </c>
      <c r="BP447" s="121">
        <v>0</v>
      </c>
      <c r="BQ447" s="121">
        <v>0</v>
      </c>
      <c r="BR447" s="121">
        <v>0</v>
      </c>
      <c r="BT447" s="71">
        <v>7.7209182999999999E-7</v>
      </c>
      <c r="BU447" s="71">
        <v>9.3791812999999994E-8</v>
      </c>
      <c r="BV447" s="71">
        <v>0</v>
      </c>
      <c r="BW447" s="71">
        <v>1.9812844E-10</v>
      </c>
      <c r="BX447" s="71">
        <v>2.9654941000000002E-7</v>
      </c>
      <c r="BY447" s="71">
        <v>6.6923699000000004E-8</v>
      </c>
      <c r="BZ447" s="71">
        <v>0</v>
      </c>
      <c r="CA447" s="71">
        <v>1.0157577E-7</v>
      </c>
      <c r="CB447" s="71">
        <v>0</v>
      </c>
      <c r="CC447" s="71">
        <v>6.0439413000000001E-10</v>
      </c>
      <c r="CD447" s="71">
        <v>0</v>
      </c>
      <c r="CE447" s="71">
        <v>0</v>
      </c>
      <c r="CF447" s="71">
        <v>0</v>
      </c>
      <c r="CG447" s="71">
        <v>2.1244862E-7</v>
      </c>
      <c r="CH447" s="71">
        <v>0</v>
      </c>
      <c r="CI447" s="71">
        <v>0</v>
      </c>
      <c r="CJ447" s="71">
        <v>0</v>
      </c>
      <c r="CL447" s="186">
        <v>0</v>
      </c>
      <c r="CM447" s="186">
        <v>0</v>
      </c>
      <c r="CN447" s="187">
        <v>2.8439551E-3</v>
      </c>
      <c r="CO447" s="186">
        <v>7.9519999999999998E-5</v>
      </c>
      <c r="CP447" s="186">
        <v>0</v>
      </c>
      <c r="CQ447" s="186">
        <v>0</v>
      </c>
      <c r="CR447" s="186">
        <v>8.4982221999999994E-6</v>
      </c>
      <c r="CS447" s="186">
        <v>0</v>
      </c>
      <c r="CT447" s="186">
        <v>0</v>
      </c>
      <c r="CU447" s="186">
        <v>2.3535307000000001E-5</v>
      </c>
      <c r="CW447" s="86"/>
      <c r="CX447" s="167"/>
    </row>
    <row r="448" spans="1:102" ht="14.4">
      <c r="A448" t="s">
        <v>3316</v>
      </c>
      <c r="B448" s="92" t="s">
        <v>1050</v>
      </c>
      <c r="C448" s="126" t="str">
        <f t="shared" si="156"/>
        <v>A.070.03.402</v>
      </c>
      <c r="D448" s="11" t="s">
        <v>875</v>
      </c>
      <c r="E448" s="130" t="s">
        <v>2758</v>
      </c>
      <c r="F448" s="128" t="str">
        <f t="shared" si="157"/>
        <v xml:space="preserve"> Euro 6 gasoline max emisions CO - NOx - PM - NMVOC per km</v>
      </c>
      <c r="G448" s="131">
        <f t="shared" si="99"/>
        <v>1.4424589700000002E-3</v>
      </c>
      <c r="H448" s="183">
        <f t="shared" si="100"/>
        <v>8.2217400000000006E-4</v>
      </c>
      <c r="I448" s="183">
        <f t="shared" si="101"/>
        <v>6.2028497000000005E-4</v>
      </c>
      <c r="J448" s="184">
        <f t="shared" si="102"/>
        <v>0</v>
      </c>
      <c r="K448" s="190">
        <v>0</v>
      </c>
      <c r="L448" s="188">
        <v>0</v>
      </c>
      <c r="M448" s="188">
        <v>6.2028497000000005E-4</v>
      </c>
      <c r="N448" s="188">
        <v>5.2142400000000004E-4</v>
      </c>
      <c r="O448" s="188">
        <v>3.0075000000000002E-4</v>
      </c>
      <c r="P448" s="188">
        <v>0</v>
      </c>
      <c r="Q448" s="188">
        <v>0</v>
      </c>
      <c r="R448" s="146">
        <v>0</v>
      </c>
      <c r="S448" s="188">
        <v>0</v>
      </c>
      <c r="T448" s="188">
        <v>0</v>
      </c>
      <c r="U448" s="188">
        <v>0</v>
      </c>
      <c r="V448" s="188">
        <v>0</v>
      </c>
      <c r="W448" s="188">
        <v>0</v>
      </c>
      <c r="X448" s="146">
        <v>0</v>
      </c>
      <c r="Z448" s="157">
        <f t="shared" si="93"/>
        <v>0</v>
      </c>
      <c r="AB448" s="131">
        <f t="shared" si="94"/>
        <v>0</v>
      </c>
      <c r="AC448" s="131">
        <f t="shared" si="95"/>
        <v>1.44245897E-3</v>
      </c>
      <c r="AD448" s="131">
        <f t="shared" si="96"/>
        <v>6.2028497000000005E-4</v>
      </c>
      <c r="AE448" s="131">
        <f t="shared" si="97"/>
        <v>6.2028497000000005E-4</v>
      </c>
      <c r="AF448" s="131">
        <f t="shared" si="98"/>
        <v>0</v>
      </c>
      <c r="AH448">
        <v>0</v>
      </c>
      <c r="AI448" s="71">
        <v>0</v>
      </c>
      <c r="AJ448" s="71">
        <v>0</v>
      </c>
      <c r="AK448" s="71">
        <v>0</v>
      </c>
      <c r="AL448" s="71">
        <v>0</v>
      </c>
      <c r="AM448" s="71">
        <v>0</v>
      </c>
      <c r="AN448" s="71">
        <v>0</v>
      </c>
      <c r="AP448" s="129">
        <v>1.8305346E-4</v>
      </c>
      <c r="AQ448" s="129">
        <v>1.7832374E-4</v>
      </c>
      <c r="AR448" s="129">
        <v>4.7297178E-6</v>
      </c>
      <c r="AS448" s="129">
        <v>0</v>
      </c>
      <c r="AT448" s="172">
        <f t="shared" si="158"/>
        <v>1.0690872E-8</v>
      </c>
      <c r="AU448" s="172">
        <f t="shared" si="159"/>
        <v>1.7491560000000001E-11</v>
      </c>
      <c r="AV448" s="185">
        <f t="shared" si="160"/>
        <v>0</v>
      </c>
      <c r="AW448" s="121">
        <v>0</v>
      </c>
      <c r="AX448" s="121">
        <v>0</v>
      </c>
      <c r="AY448" s="121">
        <v>0</v>
      </c>
      <c r="AZ448" s="121">
        <v>0</v>
      </c>
      <c r="BA448" s="121">
        <v>0</v>
      </c>
      <c r="BB448" s="121">
        <v>7.7531999999999994E-11</v>
      </c>
      <c r="BC448" s="121">
        <v>1.061334E-8</v>
      </c>
      <c r="BD448" s="121">
        <v>1.09908E-11</v>
      </c>
      <c r="BE448" s="121">
        <v>6.5007600000000003E-12</v>
      </c>
      <c r="BF448" s="121">
        <v>0</v>
      </c>
      <c r="BG448" s="121">
        <v>0</v>
      </c>
      <c r="BH448" s="121">
        <v>0</v>
      </c>
      <c r="BI448" s="121">
        <v>0</v>
      </c>
      <c r="BJ448" s="121">
        <v>0</v>
      </c>
      <c r="BK448" s="121">
        <v>0</v>
      </c>
      <c r="BL448" s="121">
        <v>0</v>
      </c>
      <c r="BM448" s="121">
        <v>0</v>
      </c>
      <c r="BN448" s="121">
        <v>0</v>
      </c>
      <c r="BO448" s="121">
        <v>0</v>
      </c>
      <c r="BP448" s="121">
        <v>0</v>
      </c>
      <c r="BQ448" s="121">
        <v>0</v>
      </c>
      <c r="BR448" s="121">
        <v>0</v>
      </c>
      <c r="BT448" s="71">
        <v>5.8610238999999997E-7</v>
      </c>
      <c r="BU448" s="71">
        <v>7.0343859000000002E-8</v>
      </c>
      <c r="BV448" s="71">
        <v>0</v>
      </c>
      <c r="BW448" s="71">
        <v>0</v>
      </c>
      <c r="BX448" s="71">
        <v>2.897109E-7</v>
      </c>
      <c r="BY448" s="71">
        <v>5.0192773999999999E-8</v>
      </c>
      <c r="BZ448" s="71">
        <v>0</v>
      </c>
      <c r="CA448" s="71">
        <v>7.6181829000000002E-8</v>
      </c>
      <c r="CB448" s="71">
        <v>0</v>
      </c>
      <c r="CC448" s="71">
        <v>0</v>
      </c>
      <c r="CD448" s="71">
        <v>0</v>
      </c>
      <c r="CE448" s="71">
        <v>0</v>
      </c>
      <c r="CF448" s="71">
        <v>0</v>
      </c>
      <c r="CG448" s="71">
        <v>9.9673028999999995E-8</v>
      </c>
      <c r="CH448" s="71">
        <v>0</v>
      </c>
      <c r="CI448" s="71">
        <v>0</v>
      </c>
      <c r="CJ448" s="71">
        <v>0</v>
      </c>
      <c r="CL448" s="186">
        <v>0</v>
      </c>
      <c r="CM448" s="186">
        <v>0</v>
      </c>
      <c r="CN448" s="187">
        <v>2.1677303000000002E-3</v>
      </c>
      <c r="CO448" s="186">
        <v>5.9639999999999998E-5</v>
      </c>
      <c r="CP448" s="186">
        <v>0</v>
      </c>
      <c r="CQ448" s="186">
        <v>0</v>
      </c>
      <c r="CR448" s="186">
        <v>8.4708891000000003E-6</v>
      </c>
      <c r="CS448" s="186">
        <v>0</v>
      </c>
      <c r="CT448" s="186">
        <v>0</v>
      </c>
      <c r="CU448" s="186">
        <v>1.7651480000000001E-5</v>
      </c>
      <c r="CW448" s="86"/>
      <c r="CX448" s="167"/>
    </row>
    <row r="449" spans="1:102" ht="14.4">
      <c r="B449" s="92"/>
      <c r="C449" s="126"/>
      <c r="D449" s="1" t="s">
        <v>1719</v>
      </c>
      <c r="E449" s="130"/>
      <c r="J449" s="158"/>
      <c r="K449" s="4"/>
      <c r="L449" s="4"/>
      <c r="M449" s="4"/>
      <c r="N449" s="4"/>
      <c r="O449" s="4"/>
      <c r="P449" s="4"/>
      <c r="Q449" s="4"/>
      <c r="S449" s="4"/>
      <c r="T449" s="4"/>
      <c r="U449" s="4"/>
      <c r="V449" s="4"/>
      <c r="W449" s="4"/>
      <c r="AT449" s="4"/>
      <c r="AU449" s="4"/>
      <c r="AV449" s="16"/>
      <c r="CN449" s="97"/>
      <c r="CW449" s="4"/>
      <c r="CX449" s="167"/>
    </row>
    <row r="450" spans="1:102" ht="14.4">
      <c r="A450" t="s">
        <v>1051</v>
      </c>
      <c r="B450" s="92" t="s">
        <v>1050</v>
      </c>
      <c r="C450" s="126" t="str">
        <f t="shared" si="156"/>
        <v>A.070.04.101</v>
      </c>
      <c r="D450" s="11" t="s">
        <v>1719</v>
      </c>
      <c r="E450" s="125" t="s">
        <v>878</v>
      </c>
      <c r="F450" s="128" t="str">
        <f t="shared" si="157"/>
        <v>biodiesel (palm oil methyl ester)</v>
      </c>
      <c r="G450" s="131">
        <f t="shared" si="99"/>
        <v>0.87674003903440578</v>
      </c>
      <c r="H450" s="183">
        <f t="shared" si="100"/>
        <v>1.2481455523E-2</v>
      </c>
      <c r="I450" s="183">
        <f t="shared" si="101"/>
        <v>0.64533083689999993</v>
      </c>
      <c r="J450" s="184">
        <f t="shared" si="102"/>
        <v>2.568242661140584E-2</v>
      </c>
      <c r="K450" s="183">
        <v>0.19324532</v>
      </c>
      <c r="L450" s="146">
        <v>1.8681173999999998E-2</v>
      </c>
      <c r="M450" s="188">
        <v>6.5903962999999998E-3</v>
      </c>
      <c r="N450" s="188">
        <v>1.0640838E-2</v>
      </c>
      <c r="O450" s="188">
        <v>1.1200807000000001E-3</v>
      </c>
      <c r="P450" s="188">
        <v>8.7732192999999994E-5</v>
      </c>
      <c r="Q450" s="188">
        <v>6.3280463000000003E-4</v>
      </c>
      <c r="R450" s="146">
        <v>9.6856950000000002E-4</v>
      </c>
      <c r="S450" s="188">
        <v>2.3253029E-4</v>
      </c>
      <c r="T450" s="188">
        <v>9.8428070999999999E-3</v>
      </c>
      <c r="U450" s="188">
        <v>2.5449191999999999E-2</v>
      </c>
      <c r="V450" s="188">
        <v>0.60924789000000001</v>
      </c>
      <c r="W450" s="188">
        <v>7.0431490999999996E-7</v>
      </c>
      <c r="X450" s="146">
        <v>6.4958382000000001E-12</v>
      </c>
      <c r="Z450" s="157">
        <f t="shared" si="93"/>
        <v>1.2883021333333333</v>
      </c>
      <c r="AB450" s="131">
        <f t="shared" si="94"/>
        <v>0.19324532</v>
      </c>
      <c r="AC450" s="131">
        <f t="shared" si="95"/>
        <v>3.8721595322999992E-2</v>
      </c>
      <c r="AD450" s="131">
        <f t="shared" si="96"/>
        <v>2.6240844114909997E-2</v>
      </c>
      <c r="AE450" s="131">
        <f t="shared" si="97"/>
        <v>0.64533083690000004</v>
      </c>
      <c r="AF450" s="131">
        <f t="shared" si="98"/>
        <v>2.5681722296495839E-2</v>
      </c>
      <c r="AH450">
        <v>51.679901000000001</v>
      </c>
      <c r="AI450" s="71">
        <v>10.980921</v>
      </c>
      <c r="AJ450" s="71">
        <v>0.89803155999999995</v>
      </c>
      <c r="AK450" s="71">
        <v>0</v>
      </c>
      <c r="AL450" s="71">
        <v>39.180362000000002</v>
      </c>
      <c r="AM450" s="71">
        <v>0.40101967999999999</v>
      </c>
      <c r="AN450" s="71">
        <v>0.21956684000000001</v>
      </c>
      <c r="AP450" s="129">
        <v>3.0416105999999998E-2</v>
      </c>
      <c r="AQ450" s="129">
        <v>2.8491589000000001E-2</v>
      </c>
      <c r="AR450" s="129">
        <v>1.2298324000000001E-3</v>
      </c>
      <c r="AS450" s="129">
        <v>6.9468378E-4</v>
      </c>
      <c r="AT450" s="172">
        <f t="shared" si="158"/>
        <v>1.7081288997829898E-6</v>
      </c>
      <c r="AU450" s="172">
        <f t="shared" si="159"/>
        <v>4.548196722082777E-9</v>
      </c>
      <c r="AV450" s="185">
        <f t="shared" si="160"/>
        <v>9.7294647835000012E-2</v>
      </c>
      <c r="AW450" s="121">
        <v>1.3383777E-6</v>
      </c>
      <c r="AX450" s="121">
        <v>4.0349636000000002E-9</v>
      </c>
      <c r="AY450" s="121">
        <v>1.1015237000000001E-13</v>
      </c>
      <c r="AZ450" s="121">
        <v>9.1779798999999996E-13</v>
      </c>
      <c r="BA450" s="121">
        <v>0</v>
      </c>
      <c r="BB450" s="121">
        <v>4.8298160999999996E-10</v>
      </c>
      <c r="BC450" s="121">
        <v>3.690262E-7</v>
      </c>
      <c r="BD450" s="121">
        <v>8.5087153999999999E-11</v>
      </c>
      <c r="BE450" s="121">
        <v>4.1939887999999999E-10</v>
      </c>
      <c r="BF450" s="121">
        <v>8.1665957000000003E-12</v>
      </c>
      <c r="BG450" s="121">
        <v>5.2275792999999999E-14</v>
      </c>
      <c r="BH450" s="121">
        <v>2.1451839E-13</v>
      </c>
      <c r="BI450" s="121">
        <v>1.7198512E-13</v>
      </c>
      <c r="BJ450" s="121">
        <v>3.1560701E-14</v>
      </c>
      <c r="BK450" s="121">
        <v>1.6309055E-11</v>
      </c>
      <c r="BL450" s="121">
        <v>2.2479131999999999E-10</v>
      </c>
      <c r="BM450" s="121">
        <v>8.7755530000000001E-21</v>
      </c>
      <c r="BN450" s="121">
        <v>2.2479835E-5</v>
      </c>
      <c r="BO450" s="121">
        <v>9.7272168000000006E-2</v>
      </c>
      <c r="BP450" s="121">
        <v>0</v>
      </c>
      <c r="BQ450" s="121">
        <v>0</v>
      </c>
      <c r="BR450" s="121">
        <v>0</v>
      </c>
      <c r="BT450" s="71">
        <v>6.0005574999999998E-5</v>
      </c>
      <c r="BU450" s="71">
        <v>2.9870634999999999E-6</v>
      </c>
      <c r="BV450" s="71">
        <v>3.5921280999999999E-5</v>
      </c>
      <c r="BW450" s="71">
        <v>1.1692287E-7</v>
      </c>
      <c r="BX450" s="71">
        <v>2.9786017E-6</v>
      </c>
      <c r="BY450" s="71">
        <v>1.8813211999999999E-7</v>
      </c>
      <c r="BZ450" s="71">
        <v>2.5772205999999999E-10</v>
      </c>
      <c r="CA450" s="71">
        <v>2.8532315999999999E-7</v>
      </c>
      <c r="CB450" s="71">
        <v>1.3669726000000001E-7</v>
      </c>
      <c r="CC450" s="71">
        <v>4.5346603E-7</v>
      </c>
      <c r="CD450" s="71">
        <v>0</v>
      </c>
      <c r="CE450" s="71">
        <v>1.9406016000000001E-17</v>
      </c>
      <c r="CF450" s="71">
        <v>1.588957E-13</v>
      </c>
      <c r="CG450" s="71">
        <v>2.2108517999999999E-6</v>
      </c>
      <c r="CH450" s="71">
        <v>1.4440514E-5</v>
      </c>
      <c r="CI450" s="71">
        <v>2.8646307999999999E-7</v>
      </c>
      <c r="CJ450" s="71">
        <v>0</v>
      </c>
      <c r="CL450" s="186">
        <v>1.3449149000000001E-13</v>
      </c>
      <c r="CM450" s="186">
        <v>1.1722142</v>
      </c>
      <c r="CN450" s="187">
        <v>7.9573444E-3</v>
      </c>
      <c r="CO450" s="186">
        <v>2.0868201000000001E-3</v>
      </c>
      <c r="CP450" s="186">
        <v>9.8260499999999996E-11</v>
      </c>
      <c r="CQ450" s="186">
        <v>1.1619185999999999E-8</v>
      </c>
      <c r="CR450" s="186">
        <v>6.0346122999999998E-5</v>
      </c>
      <c r="CS450" s="186">
        <v>8.6772729000000007E-2</v>
      </c>
      <c r="CT450" s="186">
        <v>5.4762007999999997E-6</v>
      </c>
      <c r="CU450" s="186">
        <v>8.3969514000000001E-5</v>
      </c>
      <c r="CW450" s="86"/>
      <c r="CX450" s="163"/>
    </row>
    <row r="451" spans="1:102" ht="14.4">
      <c r="A451" t="s">
        <v>1052</v>
      </c>
      <c r="B451" s="92" t="s">
        <v>1050</v>
      </c>
      <c r="C451" s="126" t="str">
        <f t="shared" si="156"/>
        <v>A.070.04.102</v>
      </c>
      <c r="D451" s="11" t="s">
        <v>1719</v>
      </c>
      <c r="E451" s="125" t="s">
        <v>878</v>
      </c>
      <c r="F451" s="128" t="str">
        <f t="shared" si="157"/>
        <v>biodiesel (rape methyl ester)</v>
      </c>
      <c r="G451" s="131">
        <f t="shared" si="99"/>
        <v>0.54189239795861388</v>
      </c>
      <c r="H451" s="183">
        <f t="shared" si="100"/>
        <v>8.3910428200000015E-3</v>
      </c>
      <c r="I451" s="183">
        <f t="shared" si="101"/>
        <v>0.39369207221400004</v>
      </c>
      <c r="J451" s="184">
        <f t="shared" si="102"/>
        <v>9.0919029246138063E-3</v>
      </c>
      <c r="K451" s="183">
        <v>0.13071737999999999</v>
      </c>
      <c r="L451" s="146">
        <v>5.7085723E-3</v>
      </c>
      <c r="M451" s="146">
        <v>0.37643815000000003</v>
      </c>
      <c r="N451" s="146">
        <v>6.1772976000000002E-3</v>
      </c>
      <c r="O451" s="146">
        <v>1.8505590000000001E-3</v>
      </c>
      <c r="P451" s="188">
        <v>9.8765219999999996E-5</v>
      </c>
      <c r="Q451" s="188">
        <v>2.6442099999999998E-4</v>
      </c>
      <c r="R451" s="146">
        <v>1.0148665000000001E-3</v>
      </c>
      <c r="S451" s="188">
        <v>2.2805391999999999E-4</v>
      </c>
      <c r="T451" s="188">
        <v>1.0494933999999999E-2</v>
      </c>
      <c r="U451" s="146">
        <v>8.8619392000000002E-3</v>
      </c>
      <c r="V451" s="188">
        <v>3.5549414E-5</v>
      </c>
      <c r="W451" s="188">
        <v>1.9097870000000002E-6</v>
      </c>
      <c r="X451" s="146">
        <v>1.7613807000000002E-11</v>
      </c>
      <c r="Z451" s="157">
        <f t="shared" si="93"/>
        <v>0.87144920000000003</v>
      </c>
      <c r="AB451" s="131">
        <f t="shared" si="94"/>
        <v>0.13071737999999999</v>
      </c>
      <c r="AC451" s="131">
        <f t="shared" si="95"/>
        <v>0.39155263162000004</v>
      </c>
      <c r="AD451" s="131">
        <f t="shared" si="96"/>
        <v>0.383163498587</v>
      </c>
      <c r="AE451" s="131">
        <f t="shared" si="97"/>
        <v>0.39369207221400004</v>
      </c>
      <c r="AF451" s="131">
        <f t="shared" si="98"/>
        <v>9.0899931376138068E-3</v>
      </c>
      <c r="AH451">
        <v>50.262954999999998</v>
      </c>
      <c r="AI451" s="71">
        <v>10.419136999999999</v>
      </c>
      <c r="AJ451" s="71">
        <v>0.41264603</v>
      </c>
      <c r="AK451" s="71">
        <v>0</v>
      </c>
      <c r="AL451" s="71">
        <v>39.127862999999998</v>
      </c>
      <c r="AM451" s="71">
        <v>0.18115777</v>
      </c>
      <c r="AN451" s="71">
        <v>0.12215052999999999</v>
      </c>
      <c r="AP451" s="129">
        <v>2.3076651E-2</v>
      </c>
      <c r="AQ451" s="129">
        <v>2.1395609999999999E-2</v>
      </c>
      <c r="AR451" s="129">
        <v>9.8122752999999993E-4</v>
      </c>
      <c r="AS451" s="129">
        <v>6.9981343999999995E-4</v>
      </c>
      <c r="AT451" s="172">
        <f t="shared" si="158"/>
        <v>1.2827104178079998E-6</v>
      </c>
      <c r="AU451" s="172">
        <f t="shared" si="159"/>
        <v>3.6287999785111953E-9</v>
      </c>
      <c r="AV451" s="185">
        <f t="shared" si="160"/>
        <v>9.801308760199999E-2</v>
      </c>
      <c r="AW451" s="121">
        <v>8.3552030999999997E-7</v>
      </c>
      <c r="AX451" s="121">
        <v>2.518966E-9</v>
      </c>
      <c r="AY451" s="121">
        <v>6.8837291999999995E-14</v>
      </c>
      <c r="AZ451" s="121">
        <v>6.5926446999999999E-9</v>
      </c>
      <c r="BA451" s="121">
        <v>0</v>
      </c>
      <c r="BB451" s="121">
        <v>4.1338900999999999E-10</v>
      </c>
      <c r="BC451" s="121">
        <v>4.3994572999999999E-7</v>
      </c>
      <c r="BD451" s="121">
        <v>6.8208939999999998E-11</v>
      </c>
      <c r="BE451" s="121">
        <v>9.8220472999999996E-10</v>
      </c>
      <c r="BF451" s="121">
        <v>5.2392184E-11</v>
      </c>
      <c r="BG451" s="121">
        <v>6.8007345E-12</v>
      </c>
      <c r="BH451" s="121">
        <v>1.4833237E-13</v>
      </c>
      <c r="BI451" s="121">
        <v>8.3928343000000004E-15</v>
      </c>
      <c r="BJ451" s="121">
        <v>1.8274910999999998E-15</v>
      </c>
      <c r="BK451" s="121">
        <v>1.7905157999999999E-11</v>
      </c>
      <c r="BL451" s="121">
        <v>2.2043894E-10</v>
      </c>
      <c r="BM451" s="121">
        <v>2.3795373999999999E-20</v>
      </c>
      <c r="BN451" s="121">
        <v>2.0215601999999999E-5</v>
      </c>
      <c r="BO451" s="121">
        <v>9.7992871999999995E-2</v>
      </c>
      <c r="BP451" s="121">
        <v>0</v>
      </c>
      <c r="BQ451" s="121">
        <v>0</v>
      </c>
      <c r="BR451" s="121">
        <v>0</v>
      </c>
      <c r="BT451" s="71">
        <v>8.3543769E-5</v>
      </c>
      <c r="BU451" s="71">
        <v>7.8793639999999993E-6</v>
      </c>
      <c r="BV451" s="71">
        <v>2.4298316000000001E-5</v>
      </c>
      <c r="BW451" s="71">
        <v>2.1237958000000001E-7</v>
      </c>
      <c r="BX451" s="71">
        <v>7.8375554999999992E-6</v>
      </c>
      <c r="BY451" s="71">
        <v>2.0892752E-5</v>
      </c>
      <c r="BZ451" s="71">
        <v>1.3604219E-6</v>
      </c>
      <c r="CA451" s="71">
        <v>5.9819188999999998E-6</v>
      </c>
      <c r="CB451" s="71">
        <v>1.4596085E-7</v>
      </c>
      <c r="CC451" s="71">
        <v>2.1141749E-7</v>
      </c>
      <c r="CD451" s="71">
        <v>0</v>
      </c>
      <c r="CE451" s="71">
        <v>5.2620434E-17</v>
      </c>
      <c r="CF451" s="71">
        <v>4.3085405999999998E-13</v>
      </c>
      <c r="CG451" s="71">
        <v>1.2346993E-6</v>
      </c>
      <c r="CH451" s="71">
        <v>1.31964E-5</v>
      </c>
      <c r="CI451" s="71">
        <v>2.9258263E-7</v>
      </c>
      <c r="CJ451" s="71">
        <v>0</v>
      </c>
      <c r="CL451" s="186">
        <v>3.6468075999999998E-13</v>
      </c>
      <c r="CM451" s="186">
        <v>0.89957865999999997</v>
      </c>
      <c r="CN451" s="187">
        <v>6.3059542999999996E-3</v>
      </c>
      <c r="CO451" s="186">
        <v>4.5805120999999997E-3</v>
      </c>
      <c r="CP451" s="186">
        <v>6.9027001E-11</v>
      </c>
      <c r="CQ451" s="186">
        <v>8.1174936999999994E-9</v>
      </c>
      <c r="CR451" s="186">
        <v>1.8704632999999999E-4</v>
      </c>
      <c r="CS451" s="186">
        <v>6.1219702999999997E-3</v>
      </c>
      <c r="CT451" s="186">
        <v>3.5154580000000002E-5</v>
      </c>
      <c r="CU451" s="186">
        <v>3.5887216000000002E-3</v>
      </c>
      <c r="CW451" s="86"/>
      <c r="CX451" s="165"/>
    </row>
    <row r="452" spans="1:102" ht="14.4">
      <c r="A452" t="s">
        <v>2265</v>
      </c>
      <c r="B452" s="92" t="s">
        <v>1050</v>
      </c>
      <c r="C452" s="126" t="str">
        <f t="shared" si="156"/>
        <v>A.070.04.103</v>
      </c>
      <c r="D452" s="11" t="s">
        <v>1719</v>
      </c>
      <c r="E452" s="125" t="s">
        <v>878</v>
      </c>
      <c r="F452" s="128" t="str">
        <f t="shared" si="157"/>
        <v>biodiesel (soybean ester 50% Brazil - 50% USA)</v>
      </c>
      <c r="G452" s="131">
        <f t="shared" si="99"/>
        <v>0.9760621114091983</v>
      </c>
      <c r="H452" s="183">
        <f t="shared" si="100"/>
        <v>1.391257995E-2</v>
      </c>
      <c r="I452" s="183">
        <f t="shared" si="101"/>
        <v>0.35863482530000002</v>
      </c>
      <c r="J452" s="184">
        <f t="shared" si="102"/>
        <v>2.472706615919823E-2</v>
      </c>
      <c r="K452" s="183">
        <v>0.57878764000000005</v>
      </c>
      <c r="L452" s="146">
        <v>7.1598149999999999E-3</v>
      </c>
      <c r="M452" s="146">
        <v>1.0587925E-2</v>
      </c>
      <c r="N452" s="146">
        <v>1.0632921E-2</v>
      </c>
      <c r="O452" s="146">
        <v>2.5964313999999999E-3</v>
      </c>
      <c r="P452" s="188">
        <v>1.0286235E-4</v>
      </c>
      <c r="Q452" s="146">
        <v>5.8036519999999996E-4</v>
      </c>
      <c r="R452" s="146">
        <v>1.2233382999999999E-3</v>
      </c>
      <c r="S452" s="188">
        <v>3.1397659999999998E-4</v>
      </c>
      <c r="T452" s="188">
        <v>1.1297597E-2</v>
      </c>
      <c r="U452" s="188">
        <v>2.4409696000000002E-2</v>
      </c>
      <c r="V452" s="188">
        <v>0.32836615000000002</v>
      </c>
      <c r="W452" s="188">
        <v>3.3935279000000002E-6</v>
      </c>
      <c r="X452" s="146">
        <v>3.1298227000000002E-11</v>
      </c>
      <c r="Z452" s="157">
        <f t="shared" si="93"/>
        <v>3.858584266666667</v>
      </c>
      <c r="AB452" s="131">
        <f t="shared" si="94"/>
        <v>0.57878764000000005</v>
      </c>
      <c r="AC452" s="131">
        <f t="shared" si="95"/>
        <v>3.2883658249999996E-2</v>
      </c>
      <c r="AD452" s="131">
        <f t="shared" si="96"/>
        <v>1.8974471827899998E-2</v>
      </c>
      <c r="AE452" s="131">
        <f t="shared" si="97"/>
        <v>0.35863482530000002</v>
      </c>
      <c r="AF452" s="131">
        <f t="shared" si="98"/>
        <v>2.4723672631298231E-2</v>
      </c>
      <c r="AH452">
        <v>52.954644000000002</v>
      </c>
      <c r="AI452" s="71">
        <v>12.783979</v>
      </c>
      <c r="AJ452" s="71">
        <v>0.55422512000000002</v>
      </c>
      <c r="AK452" s="71">
        <v>0</v>
      </c>
      <c r="AL452" s="71">
        <v>39.174382000000001</v>
      </c>
      <c r="AM452" s="71">
        <v>0.29105841999999998</v>
      </c>
      <c r="AN452" s="71">
        <v>0.1509992</v>
      </c>
      <c r="AP452" s="129">
        <v>6.6721560999999999E-2</v>
      </c>
      <c r="AQ452" s="129">
        <v>6.2876307000000006E-2</v>
      </c>
      <c r="AR452" s="129">
        <v>3.0174789E-3</v>
      </c>
      <c r="AS452" s="129">
        <v>8.2777513000000002E-4</v>
      </c>
      <c r="AT452" s="172">
        <f t="shared" si="158"/>
        <v>3.7695628106350001E-6</v>
      </c>
      <c r="AU452" s="172">
        <f t="shared" si="159"/>
        <v>1.1159315836721281E-8</v>
      </c>
      <c r="AV452" s="185">
        <f t="shared" si="160"/>
        <v>0.115934887621</v>
      </c>
      <c r="AW452" s="121">
        <v>3.589972E-6</v>
      </c>
      <c r="AX452" s="121">
        <v>1.0831167E-8</v>
      </c>
      <c r="AY452" s="121">
        <v>2.9592747E-13</v>
      </c>
      <c r="AZ452" s="121">
        <v>2.1736605999999999E-9</v>
      </c>
      <c r="BA452" s="121">
        <v>0</v>
      </c>
      <c r="BB452" s="121">
        <v>6.9072728000000003E-10</v>
      </c>
      <c r="BC452" s="121">
        <v>1.7606619999999999E-7</v>
      </c>
      <c r="BD452" s="121">
        <v>1.1478597E-10</v>
      </c>
      <c r="BE452" s="121">
        <v>1.9237091999999999E-10</v>
      </c>
      <c r="BF452" s="121">
        <v>2.0185745E-11</v>
      </c>
      <c r="BG452" s="121">
        <v>1.0672084E-13</v>
      </c>
      <c r="BH452" s="121">
        <v>3.1989525000000001E-13</v>
      </c>
      <c r="BI452" s="121">
        <v>7.0315311000000002E-14</v>
      </c>
      <c r="BJ452" s="121">
        <v>1.3342808000000001E-14</v>
      </c>
      <c r="BK452" s="121">
        <v>3.2678244999999999E-11</v>
      </c>
      <c r="BL452" s="121">
        <v>6.2754451000000002E-10</v>
      </c>
      <c r="BM452" s="121">
        <v>4.2282341E-20</v>
      </c>
      <c r="BN452" s="121">
        <v>2.7867621000000001E-5</v>
      </c>
      <c r="BO452" s="121">
        <v>0.11590702</v>
      </c>
      <c r="BP452" s="121">
        <v>0</v>
      </c>
      <c r="BQ452" s="121">
        <v>0</v>
      </c>
      <c r="BR452" s="121">
        <v>0</v>
      </c>
      <c r="BT452" s="71">
        <v>1.3174833000000001E-4</v>
      </c>
      <c r="BU452" s="71">
        <v>1.4895333999999999E-6</v>
      </c>
      <c r="BV452" s="71">
        <v>1.0758757E-4</v>
      </c>
      <c r="BW452" s="71">
        <v>1.4543047999999999E-7</v>
      </c>
      <c r="BX452" s="71">
        <v>1.6447201E-6</v>
      </c>
      <c r="BY452" s="71">
        <v>6.3954459000000005E-7</v>
      </c>
      <c r="BZ452" s="71">
        <v>5.2400708000000004E-7</v>
      </c>
      <c r="CA452" s="71">
        <v>4.8728437000000003E-7</v>
      </c>
      <c r="CB452" s="71">
        <v>1.662242E-7</v>
      </c>
      <c r="CC452" s="71">
        <v>4.2394421999999998E-7</v>
      </c>
      <c r="CD452" s="71">
        <v>0</v>
      </c>
      <c r="CE452" s="71">
        <v>9.3502004000000005E-17</v>
      </c>
      <c r="CF452" s="71">
        <v>3.7662599999999999E-10</v>
      </c>
      <c r="CG452" s="71">
        <v>2.1000236999999998E-6</v>
      </c>
      <c r="CH452" s="71">
        <v>1.6239564000000001E-5</v>
      </c>
      <c r="CI452" s="71">
        <v>3.0011495000000001E-7</v>
      </c>
      <c r="CJ452" s="71">
        <v>0</v>
      </c>
      <c r="CL452" s="186">
        <v>3.1878138E-10</v>
      </c>
      <c r="CM452" s="186">
        <v>3.8675522999999998</v>
      </c>
      <c r="CN452" s="187">
        <v>1.3402545E-2</v>
      </c>
      <c r="CO452" s="186">
        <v>1.0927596E-3</v>
      </c>
      <c r="CP452" s="186">
        <v>1.4745035999999999E-10</v>
      </c>
      <c r="CQ452" s="186">
        <v>1.7374696000000001E-8</v>
      </c>
      <c r="CR452" s="186">
        <v>6.1568973000000006E-5</v>
      </c>
      <c r="CS452" s="186">
        <v>3.7051686E-2</v>
      </c>
      <c r="CT452" s="186">
        <v>1.3544374000000001E-5</v>
      </c>
      <c r="CU452" s="186">
        <v>1.4936497E-4</v>
      </c>
      <c r="CW452" s="86"/>
      <c r="CX452" s="165"/>
    </row>
    <row r="453" spans="1:102" ht="14.4">
      <c r="A453" t="s">
        <v>2266</v>
      </c>
      <c r="B453" s="92" t="s">
        <v>1050</v>
      </c>
      <c r="C453" s="126" t="str">
        <f t="shared" si="156"/>
        <v>A.070.04.104</v>
      </c>
      <c r="D453" s="11" t="s">
        <v>1719</v>
      </c>
      <c r="E453" s="125" t="s">
        <v>878</v>
      </c>
      <c r="F453" s="128" t="str">
        <f t="shared" si="157"/>
        <v>biodiesel (soybean ester 100% USA)</v>
      </c>
      <c r="G453" s="131">
        <f t="shared" si="99"/>
        <v>0.176640060294393</v>
      </c>
      <c r="H453" s="183">
        <f t="shared" si="100"/>
        <v>1.1925633894E-2</v>
      </c>
      <c r="I453" s="183">
        <f t="shared" si="101"/>
        <v>2.772147698E-2</v>
      </c>
      <c r="J453" s="184">
        <f t="shared" si="102"/>
        <v>2.1292069420393005E-2</v>
      </c>
      <c r="K453" s="183">
        <v>0.11570088000000001</v>
      </c>
      <c r="L453" s="146">
        <v>6.5757931000000004E-3</v>
      </c>
      <c r="M453" s="146">
        <v>9.6632161000000001E-3</v>
      </c>
      <c r="N453" s="146">
        <v>9.8140355999999998E-3</v>
      </c>
      <c r="O453" s="146">
        <v>1.5260323E-3</v>
      </c>
      <c r="P453" s="188">
        <v>9.9120084000000003E-5</v>
      </c>
      <c r="Q453" s="146">
        <v>4.8644591E-4</v>
      </c>
      <c r="R453" s="146">
        <v>1.1310731000000001E-3</v>
      </c>
      <c r="S453" s="188">
        <v>2.2883404999999999E-4</v>
      </c>
      <c r="T453" s="188">
        <v>1.0276689E-2</v>
      </c>
      <c r="U453" s="188">
        <v>2.1061729000000001E-2</v>
      </c>
      <c r="V453" s="188">
        <v>7.4705680000000004E-5</v>
      </c>
      <c r="W453" s="188">
        <v>1.5063565000000001E-6</v>
      </c>
      <c r="X453" s="146">
        <v>1.3893001E-11</v>
      </c>
      <c r="Z453" s="157">
        <f t="shared" si="93"/>
        <v>0.77133920000000011</v>
      </c>
      <c r="AB453" s="131">
        <f t="shared" si="94"/>
        <v>0.11570088000000001</v>
      </c>
      <c r="AC453" s="131">
        <f t="shared" si="95"/>
        <v>2.9295716194000003E-2</v>
      </c>
      <c r="AD453" s="131">
        <f t="shared" si="96"/>
        <v>1.7371588656500004E-2</v>
      </c>
      <c r="AE453" s="131">
        <f t="shared" si="97"/>
        <v>2.772147698E-2</v>
      </c>
      <c r="AF453" s="131">
        <f t="shared" si="98"/>
        <v>2.1290563063893004E-2</v>
      </c>
      <c r="AH453">
        <v>52.079009999999997</v>
      </c>
      <c r="AI453" s="71">
        <v>11.976635</v>
      </c>
      <c r="AJ453" s="71">
        <v>0.54779823000000005</v>
      </c>
      <c r="AK453" s="71">
        <v>0</v>
      </c>
      <c r="AL453" s="71">
        <v>39.129376999999998</v>
      </c>
      <c r="AM453" s="71">
        <v>0.27577402000000001</v>
      </c>
      <c r="AN453" s="71">
        <v>0.14942581999999999</v>
      </c>
      <c r="AP453" s="129">
        <v>1.6249501E-2</v>
      </c>
      <c r="AQ453" s="129">
        <v>1.4807302E-2</v>
      </c>
      <c r="AR453" s="129">
        <v>6.7149870999999996E-4</v>
      </c>
      <c r="AS453" s="129">
        <v>7.7070065000000004E-4</v>
      </c>
      <c r="AT453" s="172">
        <f t="shared" si="158"/>
        <v>8.8772794123099998E-7</v>
      </c>
      <c r="AU453" s="172">
        <f t="shared" si="159"/>
        <v>2.4833531878917686E-9</v>
      </c>
      <c r="AV453" s="185">
        <f t="shared" si="160"/>
        <v>0.10794126793900001</v>
      </c>
      <c r="AW453" s="121">
        <v>7.2499390000000005E-7</v>
      </c>
      <c r="AX453" s="121">
        <v>2.1868369000000001E-9</v>
      </c>
      <c r="AY453" s="121">
        <v>5.9752031999999998E-14</v>
      </c>
      <c r="AZ453" s="121">
        <v>2.1712014000000001E-9</v>
      </c>
      <c r="BA453" s="121">
        <v>0</v>
      </c>
      <c r="BB453" s="121">
        <v>6.0517020999999999E-10</v>
      </c>
      <c r="BC453" s="121">
        <v>1.5934962000000001E-7</v>
      </c>
      <c r="BD453" s="121">
        <v>1.0196928E-10</v>
      </c>
      <c r="BE453" s="121">
        <v>1.7388513E-10</v>
      </c>
      <c r="BF453" s="121">
        <v>2.0157647E-11</v>
      </c>
      <c r="BG453" s="121">
        <v>1.0630351E-13</v>
      </c>
      <c r="BH453" s="121">
        <v>2.6637701999999998E-13</v>
      </c>
      <c r="BI453" s="121">
        <v>6.0370810000000005E-14</v>
      </c>
      <c r="BJ453" s="121">
        <v>1.1427501E-14</v>
      </c>
      <c r="BK453" s="121">
        <v>2.9487800999999997E-11</v>
      </c>
      <c r="BL453" s="121">
        <v>5.7856181999999996E-10</v>
      </c>
      <c r="BM453" s="121">
        <v>1.8768751E-20</v>
      </c>
      <c r="BN453" s="121">
        <v>2.0797939E-5</v>
      </c>
      <c r="BO453" s="121">
        <v>0.10792047</v>
      </c>
      <c r="BP453" s="121">
        <v>0</v>
      </c>
      <c r="BQ453" s="121">
        <v>0</v>
      </c>
      <c r="BR453" s="121">
        <v>0</v>
      </c>
      <c r="BT453" s="71">
        <v>4.4019232999999997E-5</v>
      </c>
      <c r="BU453" s="71">
        <v>1.3365443999999999E-6</v>
      </c>
      <c r="BV453" s="71">
        <v>2.1506982999999999E-5</v>
      </c>
      <c r="BW453" s="71">
        <v>1.3446587000000001E-7</v>
      </c>
      <c r="BX453" s="71">
        <v>1.5256261000000001E-6</v>
      </c>
      <c r="BY453" s="71">
        <v>5.8892839999999999E-7</v>
      </c>
      <c r="BZ453" s="71">
        <v>5.2331652999999996E-7</v>
      </c>
      <c r="CA453" s="71">
        <v>4.1105179E-7</v>
      </c>
      <c r="CB453" s="71">
        <v>1.5657394E-7</v>
      </c>
      <c r="CC453" s="71">
        <v>3.5829214999999998E-7</v>
      </c>
      <c r="CD453" s="71">
        <v>0</v>
      </c>
      <c r="CE453" s="71">
        <v>4.1504697999999999E-17</v>
      </c>
      <c r="CF453" s="71">
        <v>3.7620024999999998E-10</v>
      </c>
      <c r="CG453" s="71">
        <v>1.9381275999999999E-6</v>
      </c>
      <c r="CH453" s="71">
        <v>1.5248413E-5</v>
      </c>
      <c r="CI453" s="71">
        <v>2.9053462000000003E-7</v>
      </c>
      <c r="CJ453" s="71">
        <v>0</v>
      </c>
      <c r="CL453" s="186">
        <v>3.1842102000000002E-10</v>
      </c>
      <c r="CM453" s="186">
        <v>0.78030063000000005</v>
      </c>
      <c r="CN453" s="187">
        <v>1.130508E-2</v>
      </c>
      <c r="CO453" s="186">
        <v>9.7656776999999998E-4</v>
      </c>
      <c r="CP453" s="186">
        <v>1.2269295E-10</v>
      </c>
      <c r="CQ453" s="186">
        <v>1.4500721999999999E-8</v>
      </c>
      <c r="CR453" s="186">
        <v>5.6653838E-5</v>
      </c>
      <c r="CS453" s="186">
        <v>3.2099204999999999E-2</v>
      </c>
      <c r="CT453" s="186">
        <v>1.3525547E-5</v>
      </c>
      <c r="CU453" s="186">
        <v>1.3155917999999999E-4</v>
      </c>
      <c r="CW453" s="84"/>
      <c r="CX453" s="163"/>
    </row>
    <row r="454" spans="1:102" ht="14.4">
      <c r="A454" t="s">
        <v>1053</v>
      </c>
      <c r="B454" s="92" t="s">
        <v>1050</v>
      </c>
      <c r="C454" s="126" t="str">
        <f t="shared" si="156"/>
        <v>A.070.04.105</v>
      </c>
      <c r="D454" s="11" t="s">
        <v>1719</v>
      </c>
      <c r="E454" s="125" t="s">
        <v>878</v>
      </c>
      <c r="F454" s="128" t="str">
        <f t="shared" si="157"/>
        <v>ethanol</v>
      </c>
      <c r="G454" s="131">
        <f t="shared" si="99"/>
        <v>0.24961983197897514</v>
      </c>
      <c r="H454" s="183">
        <f t="shared" si="100"/>
        <v>1.0166793679999999E-2</v>
      </c>
      <c r="I454" s="183">
        <f t="shared" si="101"/>
        <v>1.5249830925999998E-2</v>
      </c>
      <c r="J454" s="184">
        <f t="shared" si="102"/>
        <v>9.4126173729751419E-3</v>
      </c>
      <c r="K454" s="183">
        <v>0.21479059</v>
      </c>
      <c r="L454" s="146">
        <v>5.7846108999999998E-3</v>
      </c>
      <c r="M454" s="146">
        <v>8.4362308999999993E-3</v>
      </c>
      <c r="N454" s="146">
        <v>8.4705310999999995E-3</v>
      </c>
      <c r="O454" s="146">
        <v>1.4397715E-3</v>
      </c>
      <c r="P454" s="188">
        <v>1.1138545E-4</v>
      </c>
      <c r="Q454" s="146">
        <v>1.4510563E-4</v>
      </c>
      <c r="R454" s="146">
        <v>6.7588501000000005E-4</v>
      </c>
      <c r="S454" s="188">
        <v>3.7721390999999999E-4</v>
      </c>
      <c r="T454" s="188">
        <v>3.3932869000000002E-4</v>
      </c>
      <c r="U454" s="188">
        <v>9.0347762000000005E-3</v>
      </c>
      <c r="V454" s="188">
        <v>1.3775426E-5</v>
      </c>
      <c r="W454" s="188">
        <v>6.2725719000000004E-7</v>
      </c>
      <c r="X454" s="146">
        <v>5.7851412E-12</v>
      </c>
      <c r="Z454" s="157">
        <f t="shared" ref="Z454:Z532" si="161">K454/0.15</f>
        <v>1.4319372666666668</v>
      </c>
      <c r="AB454" s="131">
        <f t="shared" si="94"/>
        <v>0.21479059</v>
      </c>
      <c r="AC454" s="131">
        <f t="shared" si="95"/>
        <v>2.5063520489999998E-2</v>
      </c>
      <c r="AD454" s="131">
        <f t="shared" si="96"/>
        <v>1.4897354067189998E-2</v>
      </c>
      <c r="AE454" s="131">
        <f t="shared" si="97"/>
        <v>1.5249830925999998E-2</v>
      </c>
      <c r="AF454" s="131">
        <f t="shared" si="98"/>
        <v>9.4119901157851422E-3</v>
      </c>
      <c r="AH454">
        <v>51.069020000000002</v>
      </c>
      <c r="AI454" s="71">
        <v>20.296693000000001</v>
      </c>
      <c r="AJ454" s="71">
        <v>1.0132711000000001</v>
      </c>
      <c r="AK454" s="71">
        <v>0</v>
      </c>
      <c r="AL454" s="71">
        <v>29.171064999999999</v>
      </c>
      <c r="AM454" s="71">
        <v>0.38644153999999997</v>
      </c>
      <c r="AN454" s="71">
        <v>0.20154929999999999</v>
      </c>
      <c r="AP454" s="129">
        <v>2.6737615999999999E-2</v>
      </c>
      <c r="AQ454" s="129">
        <v>2.4241576000000001E-2</v>
      </c>
      <c r="AR454" s="129">
        <v>1.1325477E-3</v>
      </c>
      <c r="AS454" s="129">
        <v>1.3634929000000001E-3</v>
      </c>
      <c r="AT454" s="172">
        <f t="shared" si="158"/>
        <v>1.4533319158415001E-6</v>
      </c>
      <c r="AU454" s="172">
        <f t="shared" si="159"/>
        <v>4.1884160482566956E-9</v>
      </c>
      <c r="AV454" s="185">
        <f t="shared" si="160"/>
        <v>0.19096538116200001</v>
      </c>
      <c r="AW454" s="121">
        <v>1.3288427E-6</v>
      </c>
      <c r="AX454" s="121">
        <v>4.0094388999999998E-9</v>
      </c>
      <c r="AY454" s="121">
        <v>1.095436E-13</v>
      </c>
      <c r="AZ454" s="121">
        <v>8.173835E-13</v>
      </c>
      <c r="BA454" s="121">
        <v>0</v>
      </c>
      <c r="BB454" s="121">
        <v>2.4813176999999998E-10</v>
      </c>
      <c r="BC454" s="121">
        <v>1.2408823000000001E-7</v>
      </c>
      <c r="BD454" s="121">
        <v>5.4361035000000003E-11</v>
      </c>
      <c r="BE454" s="121">
        <v>1.244085E-10</v>
      </c>
      <c r="BF454" s="121">
        <v>9.3393388000000002E-15</v>
      </c>
      <c r="BG454" s="121">
        <v>1.3871278000000001E-16</v>
      </c>
      <c r="BH454" s="121">
        <v>8.2694056999999994E-14</v>
      </c>
      <c r="BI454" s="121">
        <v>4.8210702E-15</v>
      </c>
      <c r="BJ454" s="121">
        <v>1.0764701000000001E-15</v>
      </c>
      <c r="BK454" s="121">
        <v>1.6430257999999999E-11</v>
      </c>
      <c r="BL454" s="121">
        <v>1.3560643E-10</v>
      </c>
      <c r="BM454" s="121">
        <v>7.8154367999999997E-21</v>
      </c>
      <c r="BN454" s="121">
        <v>3.4511161999999999E-5</v>
      </c>
      <c r="BO454" s="121">
        <v>0.19093087</v>
      </c>
      <c r="BP454" s="121">
        <v>0</v>
      </c>
      <c r="BQ454" s="121">
        <v>0</v>
      </c>
      <c r="BR454" s="121">
        <v>0</v>
      </c>
      <c r="BT454" s="71">
        <v>7.0535535000000005E-5</v>
      </c>
      <c r="BU454" s="71">
        <v>8.6619958000000003E-7</v>
      </c>
      <c r="BV454" s="71">
        <v>3.9926211000000001E-5</v>
      </c>
      <c r="BW454" s="71">
        <v>8.3152924999999996E-8</v>
      </c>
      <c r="BX454" s="71">
        <v>1.6814758999999999E-6</v>
      </c>
      <c r="BY454" s="71">
        <v>1.6823788000000001E-8</v>
      </c>
      <c r="BZ454" s="71">
        <v>2.2952519000000001E-10</v>
      </c>
      <c r="CA454" s="71">
        <v>2.5338153000000001E-8</v>
      </c>
      <c r="CB454" s="71">
        <v>1.5722387000000001E-7</v>
      </c>
      <c r="CC454" s="71">
        <v>1.3125771E-7</v>
      </c>
      <c r="CD454" s="71">
        <v>0</v>
      </c>
      <c r="CE454" s="71">
        <v>1.7282842E-17</v>
      </c>
      <c r="CF454" s="71">
        <v>1.4151122999999999E-13</v>
      </c>
      <c r="CG454" s="71">
        <v>1.6738970000000001E-6</v>
      </c>
      <c r="CH454" s="71">
        <v>2.5970541E-5</v>
      </c>
      <c r="CI454" s="71">
        <v>3.1844659999999998E-9</v>
      </c>
      <c r="CJ454" s="71">
        <v>0</v>
      </c>
      <c r="CL454" s="186">
        <v>1.1977704E-13</v>
      </c>
      <c r="CM454" s="186">
        <v>1.4319394999999999</v>
      </c>
      <c r="CN454" s="187">
        <v>6.9715442999999998E-4</v>
      </c>
      <c r="CO454" s="186">
        <v>5.9646981999999995E-4</v>
      </c>
      <c r="CP454" s="186">
        <v>3.8955393999999998E-11</v>
      </c>
      <c r="CQ454" s="186">
        <v>4.5471896000000002E-9</v>
      </c>
      <c r="CR454" s="186">
        <v>6.2756755999999995E-5</v>
      </c>
      <c r="CS454" s="186">
        <v>3.7464648E-3</v>
      </c>
      <c r="CT454" s="186">
        <v>6.2577070999999998E-9</v>
      </c>
      <c r="CU454" s="186">
        <v>5.9182794000000004E-6</v>
      </c>
      <c r="CW454" s="84"/>
      <c r="CX454" s="163"/>
    </row>
    <row r="455" spans="1:102" ht="14.4">
      <c r="A455" t="s">
        <v>1054</v>
      </c>
      <c r="B455" s="92" t="s">
        <v>1050</v>
      </c>
      <c r="C455" s="126" t="str">
        <f t="shared" si="156"/>
        <v>A.070.04.106</v>
      </c>
      <c r="D455" s="11" t="s">
        <v>1719</v>
      </c>
      <c r="E455" s="125" t="s">
        <v>878</v>
      </c>
      <c r="F455" s="128" t="str">
        <f t="shared" si="157"/>
        <v>petrol (85% ethanol)</v>
      </c>
      <c r="G455" s="131">
        <f t="shared" si="99"/>
        <v>0.28823143901552739</v>
      </c>
      <c r="H455" s="183">
        <f t="shared" si="100"/>
        <v>1.1530700670000001E-2</v>
      </c>
      <c r="I455" s="183">
        <f t="shared" si="101"/>
        <v>2.0985739352000002E-2</v>
      </c>
      <c r="J455" s="184">
        <f t="shared" si="102"/>
        <v>5.4805498993527373E-2</v>
      </c>
      <c r="K455" s="183">
        <v>0.20090949999999999</v>
      </c>
      <c r="L455" s="146">
        <v>9.5769167000000002E-3</v>
      </c>
      <c r="M455" s="146">
        <v>9.1885526999999998E-3</v>
      </c>
      <c r="N455" s="146">
        <v>9.7703514000000002E-3</v>
      </c>
      <c r="O455" s="146">
        <v>1.4361352999999999E-3</v>
      </c>
      <c r="P455" s="188">
        <v>1.0744768E-4</v>
      </c>
      <c r="Q455" s="146">
        <v>2.1676629E-4</v>
      </c>
      <c r="R455" s="146">
        <v>1.8961207999999999E-3</v>
      </c>
      <c r="S455" s="188">
        <v>3.6541281999999999E-4</v>
      </c>
      <c r="T455" s="188">
        <v>2.8842939E-4</v>
      </c>
      <c r="U455" s="188">
        <v>5.4439553000000002E-2</v>
      </c>
      <c r="V455" s="188">
        <v>3.5719761999999999E-5</v>
      </c>
      <c r="W455" s="188">
        <v>5.3316860999999999E-7</v>
      </c>
      <c r="X455" s="146">
        <v>4.9173699999999997E-12</v>
      </c>
      <c r="Z455" s="157">
        <f t="shared" si="161"/>
        <v>1.3393966666666666</v>
      </c>
      <c r="AB455" s="131">
        <f t="shared" si="94"/>
        <v>0.20090949999999999</v>
      </c>
      <c r="AC455" s="131">
        <f t="shared" si="95"/>
        <v>3.2192290870000001E-2</v>
      </c>
      <c r="AD455" s="131">
        <f t="shared" si="96"/>
        <v>2.0662123368610001E-2</v>
      </c>
      <c r="AE455" s="131">
        <f t="shared" si="97"/>
        <v>2.0985739352000002E-2</v>
      </c>
      <c r="AF455" s="131">
        <f t="shared" si="98"/>
        <v>5.4804965824917375E-2</v>
      </c>
      <c r="AH455">
        <v>52.292402000000003</v>
      </c>
      <c r="AI455" s="71">
        <v>25.875933</v>
      </c>
      <c r="AJ455" s="71">
        <v>0.89357777999999999</v>
      </c>
      <c r="AK455" s="71">
        <v>0</v>
      </c>
      <c r="AL455" s="71">
        <v>24.795404999999999</v>
      </c>
      <c r="AM455" s="71">
        <v>0.54815042000000003</v>
      </c>
      <c r="AN455" s="71">
        <v>0.17933597000000001</v>
      </c>
      <c r="AP455" s="129">
        <v>2.6830550000000002E-2</v>
      </c>
      <c r="AQ455" s="129">
        <v>2.3969672000000001E-2</v>
      </c>
      <c r="AR455" s="129">
        <v>1.0861464E-3</v>
      </c>
      <c r="AS455" s="129">
        <v>1.7747310999999999E-3</v>
      </c>
      <c r="AT455" s="172">
        <f t="shared" si="158"/>
        <v>1.43703073814998E-6</v>
      </c>
      <c r="AU455" s="172">
        <f t="shared" si="159"/>
        <v>4.0168135860702146E-9</v>
      </c>
      <c r="AV455" s="185">
        <f t="shared" si="160"/>
        <v>0.24856177153799999</v>
      </c>
      <c r="AW455" s="121">
        <v>1.2429643000000001E-6</v>
      </c>
      <c r="AX455" s="121">
        <v>3.7503230000000001E-9</v>
      </c>
      <c r="AY455" s="121">
        <v>1.0246418E-13</v>
      </c>
      <c r="AZ455" s="121">
        <v>6.9477598000000004E-13</v>
      </c>
      <c r="BA455" s="121">
        <v>0</v>
      </c>
      <c r="BB455" s="121">
        <v>2.7979200999999998E-10</v>
      </c>
      <c r="BC455" s="121">
        <v>1.9343554999999999E-7</v>
      </c>
      <c r="BD455" s="121">
        <v>6.1914879000000001E-11</v>
      </c>
      <c r="BE455" s="121">
        <v>2.0432723E-10</v>
      </c>
      <c r="BF455" s="121">
        <v>7.9384379999999992E-15</v>
      </c>
      <c r="BG455" s="121">
        <v>1.1790587000000001E-16</v>
      </c>
      <c r="BH455" s="121">
        <v>1.2351594000000001E-13</v>
      </c>
      <c r="BI455" s="121">
        <v>1.2033856E-14</v>
      </c>
      <c r="BJ455" s="121">
        <v>2.4067436999999999E-15</v>
      </c>
      <c r="BK455" s="121">
        <v>1.9362404E-11</v>
      </c>
      <c r="BL455" s="121">
        <v>3.3103896E-10</v>
      </c>
      <c r="BM455" s="121">
        <v>6.6431213000000001E-21</v>
      </c>
      <c r="BN455" s="121">
        <v>3.3091537999999997E-5</v>
      </c>
      <c r="BO455" s="121">
        <v>0.24852868</v>
      </c>
      <c r="BP455" s="121">
        <v>0</v>
      </c>
      <c r="BQ455" s="121">
        <v>0</v>
      </c>
      <c r="BR455" s="121">
        <v>0</v>
      </c>
      <c r="BT455" s="71">
        <v>7.6172387999999996E-5</v>
      </c>
      <c r="BU455" s="71">
        <v>1.4159099E-6</v>
      </c>
      <c r="BV455" s="71">
        <v>3.7345933000000001E-5</v>
      </c>
      <c r="BW455" s="71">
        <v>2.2673274000000001E-7</v>
      </c>
      <c r="BX455" s="71">
        <v>2.1791495E-6</v>
      </c>
      <c r="BY455" s="71">
        <v>1.430022E-8</v>
      </c>
      <c r="BZ455" s="71">
        <v>1.9509641000000001E-10</v>
      </c>
      <c r="CA455" s="71">
        <v>2.1537430000000001E-8</v>
      </c>
      <c r="CB455" s="71">
        <v>1.5675085000000001E-7</v>
      </c>
      <c r="CC455" s="71">
        <v>2.2253188000000001E-7</v>
      </c>
      <c r="CD455" s="71">
        <v>0</v>
      </c>
      <c r="CE455" s="71">
        <v>1.4690415E-17</v>
      </c>
      <c r="CF455" s="71">
        <v>1.2028454999999999E-13</v>
      </c>
      <c r="CG455" s="71">
        <v>1.9582760000000001E-6</v>
      </c>
      <c r="CH455" s="71">
        <v>3.2628363E-5</v>
      </c>
      <c r="CI455" s="71">
        <v>2.7067968E-9</v>
      </c>
      <c r="CJ455" s="71">
        <v>0</v>
      </c>
      <c r="CL455" s="186">
        <v>1.0181048E-13</v>
      </c>
      <c r="CM455" s="186">
        <v>1.3393984999999999</v>
      </c>
      <c r="CN455" s="187">
        <v>5.9258127000000002E-4</v>
      </c>
      <c r="CO455" s="186">
        <v>9.7199934000000003E-4</v>
      </c>
      <c r="CP455" s="186">
        <v>5.8242340000000004E-11</v>
      </c>
      <c r="CQ455" s="186">
        <v>6.9852671000000001E-9</v>
      </c>
      <c r="CR455" s="186">
        <v>8.7054904000000003E-5</v>
      </c>
      <c r="CS455" s="186">
        <v>9.8095973999999999E-3</v>
      </c>
      <c r="CT455" s="186">
        <v>5.3190511000000001E-9</v>
      </c>
      <c r="CU455" s="186">
        <v>5.0305374999999996E-6</v>
      </c>
      <c r="CW455" s="84"/>
      <c r="CX455" s="163"/>
    </row>
    <row r="456" spans="1:102" ht="14.4">
      <c r="A456" t="s">
        <v>1720</v>
      </c>
      <c r="B456" s="92" t="s">
        <v>1050</v>
      </c>
      <c r="C456" s="126" t="str">
        <f t="shared" si="156"/>
        <v>A.070.04.107</v>
      </c>
      <c r="D456" s="11" t="s">
        <v>1719</v>
      </c>
      <c r="E456" s="125" t="s">
        <v>878</v>
      </c>
      <c r="F456" s="128" t="str">
        <f t="shared" si="157"/>
        <v>Diesel B100 (FAME)</v>
      </c>
      <c r="G456" s="131">
        <f t="shared" si="99"/>
        <v>0.176640060294393</v>
      </c>
      <c r="H456" s="183">
        <f t="shared" si="100"/>
        <v>1.1925633894E-2</v>
      </c>
      <c r="I456" s="183">
        <f t="shared" si="101"/>
        <v>2.772147698E-2</v>
      </c>
      <c r="J456" s="184">
        <f t="shared" si="102"/>
        <v>2.1292069420393005E-2</v>
      </c>
      <c r="K456" s="183">
        <v>0.11570088000000001</v>
      </c>
      <c r="L456" s="146">
        <v>6.5757931000000004E-3</v>
      </c>
      <c r="M456" s="146">
        <v>9.6632161000000001E-3</v>
      </c>
      <c r="N456" s="146">
        <v>9.8140355999999998E-3</v>
      </c>
      <c r="O456" s="188">
        <v>1.5260323E-3</v>
      </c>
      <c r="P456" s="146">
        <v>9.9120084000000003E-5</v>
      </c>
      <c r="Q456" s="146">
        <v>4.8644591E-4</v>
      </c>
      <c r="R456" s="146">
        <v>1.1310731000000001E-3</v>
      </c>
      <c r="S456" s="188">
        <v>2.2883404999999999E-4</v>
      </c>
      <c r="T456" s="146">
        <v>1.0276689E-2</v>
      </c>
      <c r="U456" s="188">
        <v>2.1061729000000001E-2</v>
      </c>
      <c r="V456" s="188">
        <v>7.4705680000000004E-5</v>
      </c>
      <c r="W456" s="188">
        <v>1.5063565000000001E-6</v>
      </c>
      <c r="X456" s="146">
        <v>1.3893001E-11</v>
      </c>
      <c r="Z456" s="157">
        <f t="shared" si="161"/>
        <v>0.77133920000000011</v>
      </c>
      <c r="AB456" s="131">
        <f t="shared" ref="AB456:AB536" si="162">K456</f>
        <v>0.11570088000000001</v>
      </c>
      <c r="AC456" s="131">
        <f t="shared" ref="AC456:AC536" si="163">L456+M456+N456+O456+P456+Q456+R456</f>
        <v>2.9295716194000003E-2</v>
      </c>
      <c r="AD456" s="131">
        <f t="shared" ref="AD456:AD536" si="164">L456+M456+R456+W456</f>
        <v>1.7371588656500004E-2</v>
      </c>
      <c r="AE456" s="131">
        <f t="shared" ref="AE456:AE536" si="165">V456+L456+M456+R456+T456</f>
        <v>2.772147698E-2</v>
      </c>
      <c r="AF456" s="131">
        <f t="shared" ref="AF456:AF536" si="166">S456+U456+X456</f>
        <v>2.1290563063893004E-2</v>
      </c>
      <c r="AH456">
        <v>52.079009999999997</v>
      </c>
      <c r="AI456" s="71">
        <v>11.976635</v>
      </c>
      <c r="AJ456" s="71">
        <v>0.54779823000000005</v>
      </c>
      <c r="AK456" s="71">
        <v>0</v>
      </c>
      <c r="AL456" s="71">
        <v>39.129376999999998</v>
      </c>
      <c r="AM456" s="71">
        <v>0.27577402000000001</v>
      </c>
      <c r="AN456" s="71">
        <v>0.14942581999999999</v>
      </c>
      <c r="AP456" s="129">
        <v>1.6249501E-2</v>
      </c>
      <c r="AQ456" s="129">
        <v>1.4807302E-2</v>
      </c>
      <c r="AR456" s="129">
        <v>6.7149870999999996E-4</v>
      </c>
      <c r="AS456" s="129">
        <v>7.7070065000000004E-4</v>
      </c>
      <c r="AT456" s="172">
        <f t="shared" si="158"/>
        <v>8.8772794123099998E-7</v>
      </c>
      <c r="AU456" s="172">
        <f t="shared" si="159"/>
        <v>2.4833531878917686E-9</v>
      </c>
      <c r="AV456" s="185">
        <f t="shared" si="160"/>
        <v>0.10794126793900001</v>
      </c>
      <c r="AW456" s="121">
        <v>7.2499390000000005E-7</v>
      </c>
      <c r="AX456" s="121">
        <v>2.1868369000000001E-9</v>
      </c>
      <c r="AY456" s="121">
        <v>5.9752031999999998E-14</v>
      </c>
      <c r="AZ456" s="121">
        <v>2.1712014000000001E-9</v>
      </c>
      <c r="BA456" s="121">
        <v>0</v>
      </c>
      <c r="BB456" s="121">
        <v>6.0517020999999999E-10</v>
      </c>
      <c r="BC456" s="121">
        <v>1.5934962000000001E-7</v>
      </c>
      <c r="BD456" s="121">
        <v>1.0196928E-10</v>
      </c>
      <c r="BE456" s="121">
        <v>1.7388513E-10</v>
      </c>
      <c r="BF456" s="121">
        <v>2.0157647E-11</v>
      </c>
      <c r="BG456" s="121">
        <v>1.0630351E-13</v>
      </c>
      <c r="BH456" s="121">
        <v>2.6637701999999998E-13</v>
      </c>
      <c r="BI456" s="121">
        <v>6.0370810000000005E-14</v>
      </c>
      <c r="BJ456" s="121">
        <v>1.1427501E-14</v>
      </c>
      <c r="BK456" s="121">
        <v>2.9487800999999997E-11</v>
      </c>
      <c r="BL456" s="121">
        <v>5.7856181999999996E-10</v>
      </c>
      <c r="BM456" s="121">
        <v>1.8768751E-20</v>
      </c>
      <c r="BN456" s="121">
        <v>2.0797939E-5</v>
      </c>
      <c r="BO456" s="121">
        <v>0.10792047</v>
      </c>
      <c r="BP456" s="121">
        <v>0</v>
      </c>
      <c r="BQ456" s="121">
        <v>0</v>
      </c>
      <c r="BR456" s="121">
        <v>0</v>
      </c>
      <c r="BT456" s="71">
        <v>4.4019232999999997E-5</v>
      </c>
      <c r="BU456" s="71">
        <v>1.3365443999999999E-6</v>
      </c>
      <c r="BV456" s="71">
        <v>2.1506982999999999E-5</v>
      </c>
      <c r="BW456" s="71">
        <v>1.3446587000000001E-7</v>
      </c>
      <c r="BX456" s="71">
        <v>1.5256261000000001E-6</v>
      </c>
      <c r="BY456" s="71">
        <v>5.8892839999999999E-7</v>
      </c>
      <c r="BZ456" s="71">
        <v>5.2331652999999996E-7</v>
      </c>
      <c r="CA456" s="71">
        <v>4.1105179E-7</v>
      </c>
      <c r="CB456" s="71">
        <v>1.5657394E-7</v>
      </c>
      <c r="CC456" s="71">
        <v>3.5829214999999998E-7</v>
      </c>
      <c r="CD456" s="71">
        <v>0</v>
      </c>
      <c r="CE456" s="71">
        <v>4.1504697999999999E-17</v>
      </c>
      <c r="CF456" s="71">
        <v>3.7620024999999998E-10</v>
      </c>
      <c r="CG456" s="71">
        <v>1.9381275999999999E-6</v>
      </c>
      <c r="CH456" s="71">
        <v>1.5248413E-5</v>
      </c>
      <c r="CI456" s="71">
        <v>2.9053462000000003E-7</v>
      </c>
      <c r="CJ456" s="71">
        <v>0</v>
      </c>
      <c r="CL456" s="186">
        <v>3.1842102000000002E-10</v>
      </c>
      <c r="CM456" s="186">
        <v>0.78030063000000005</v>
      </c>
      <c r="CN456" s="187">
        <v>1.130508E-2</v>
      </c>
      <c r="CO456" s="186">
        <v>9.7656776999999998E-4</v>
      </c>
      <c r="CP456" s="186">
        <v>1.2269295E-10</v>
      </c>
      <c r="CQ456" s="186">
        <v>1.4500721999999999E-8</v>
      </c>
      <c r="CR456" s="186">
        <v>5.6653838E-5</v>
      </c>
      <c r="CS456" s="186">
        <v>3.2099204999999999E-2</v>
      </c>
      <c r="CT456" s="186">
        <v>1.3525547E-5</v>
      </c>
      <c r="CU456" s="186">
        <v>1.3155917999999999E-4</v>
      </c>
      <c r="CW456" s="84"/>
      <c r="CX456" s="163"/>
    </row>
    <row r="457" spans="1:102" ht="14.4">
      <c r="A457" t="s">
        <v>2267</v>
      </c>
      <c r="B457" s="92" t="s">
        <v>1050</v>
      </c>
      <c r="C457" s="126" t="str">
        <f t="shared" si="156"/>
        <v>A.070.04.108</v>
      </c>
      <c r="D457" s="11" t="s">
        <v>1719</v>
      </c>
      <c r="E457" s="125" t="s">
        <v>878</v>
      </c>
      <c r="F457" s="128" t="str">
        <f t="shared" si="157"/>
        <v>Diesel XTL (HVO) from USA soybean oil in Europe</v>
      </c>
      <c r="G457" s="131">
        <f t="shared" ref="G457:G537" si="167">H457+I457+J457+K457</f>
        <v>0.20677355889631122</v>
      </c>
      <c r="H457" s="183">
        <f t="shared" ref="H457:H537" si="168">N457+O457+P457+Q457</f>
        <v>1.3733404642000001E-2</v>
      </c>
      <c r="I457" s="183">
        <f t="shared" ref="I457:I537" si="169">L457+M457+R457+V457+T457</f>
        <v>1.9589046799000004E-2</v>
      </c>
      <c r="J457" s="184">
        <f t="shared" ref="J457:J537" si="170">S457+U457+W457+X457</f>
        <v>2.4474217455311226E-2</v>
      </c>
      <c r="K457" s="183">
        <v>0.14897689</v>
      </c>
      <c r="L457" s="146">
        <v>6.2954706000000003E-3</v>
      </c>
      <c r="M457" s="146">
        <v>1.0687856000000001E-2</v>
      </c>
      <c r="N457" s="146">
        <v>1.0741413999999999E-2</v>
      </c>
      <c r="O457" s="188">
        <v>2.3300338999999999E-3</v>
      </c>
      <c r="P457" s="146">
        <v>6.4180372000000003E-5</v>
      </c>
      <c r="Q457" s="146">
        <v>5.9777636999999999E-4</v>
      </c>
      <c r="R457" s="146">
        <v>7.8746839999999996E-4</v>
      </c>
      <c r="S457" s="188">
        <v>2.9426334000000001E-4</v>
      </c>
      <c r="T457" s="146">
        <v>1.7192562E-3</v>
      </c>
      <c r="U457" s="188">
        <v>2.4157540000000002E-2</v>
      </c>
      <c r="V457" s="188">
        <v>9.8995599000000002E-5</v>
      </c>
      <c r="W457" s="188">
        <v>2.2414086000000001E-5</v>
      </c>
      <c r="X457" s="146">
        <v>2.9311225000000003E-11</v>
      </c>
      <c r="Z457" s="157">
        <f t="shared" si="161"/>
        <v>0.99317926666666667</v>
      </c>
      <c r="AB457" s="131">
        <f t="shared" si="162"/>
        <v>0.14897689</v>
      </c>
      <c r="AC457" s="131">
        <f t="shared" si="163"/>
        <v>3.1504199641999998E-2</v>
      </c>
      <c r="AD457" s="131">
        <f t="shared" si="164"/>
        <v>1.7793209086000003E-2</v>
      </c>
      <c r="AE457" s="131">
        <f t="shared" si="165"/>
        <v>1.9589046799000004E-2</v>
      </c>
      <c r="AF457" s="131">
        <f t="shared" si="166"/>
        <v>2.4451803369311225E-2</v>
      </c>
      <c r="AH457">
        <v>57.690641999999997</v>
      </c>
      <c r="AI457" s="71">
        <v>12.844536</v>
      </c>
      <c r="AJ457" s="71">
        <v>0.39989025</v>
      </c>
      <c r="AK457" s="71">
        <v>0</v>
      </c>
      <c r="AL457" s="71">
        <v>44.133280999999997</v>
      </c>
      <c r="AM457" s="71">
        <v>0.23247979999999999</v>
      </c>
      <c r="AN457" s="71">
        <v>8.0453914000000001E-2</v>
      </c>
      <c r="AP457" s="129">
        <v>1.9952476E-2</v>
      </c>
      <c r="AQ457" s="129">
        <v>1.8259383000000001E-2</v>
      </c>
      <c r="AR457" s="129">
        <v>8.4336348999999996E-4</v>
      </c>
      <c r="AS457" s="129">
        <v>8.4972933E-4</v>
      </c>
      <c r="AT457" s="172">
        <f t="shared" si="158"/>
        <v>1.0946872173689999E-6</v>
      </c>
      <c r="AU457" s="172">
        <f t="shared" si="159"/>
        <v>3.1189477856815979E-9</v>
      </c>
      <c r="AV457" s="185">
        <f t="shared" si="160"/>
        <v>0.11900971043000001</v>
      </c>
      <c r="AW457" s="121">
        <v>9.3087602E-7</v>
      </c>
      <c r="AX457" s="121">
        <v>2.8080324999999998E-9</v>
      </c>
      <c r="AY457" s="121">
        <v>7.6723978999999997E-14</v>
      </c>
      <c r="AZ457" s="121">
        <v>2.1733799000000002E-9</v>
      </c>
      <c r="BA457" s="121">
        <v>0</v>
      </c>
      <c r="BB457" s="121">
        <v>6.8611731000000002E-10</v>
      </c>
      <c r="BC457" s="121">
        <v>1.5998724000000001E-7</v>
      </c>
      <c r="BD457" s="121">
        <v>1.1449821000000001E-10</v>
      </c>
      <c r="BE457" s="121">
        <v>1.7338620000000001E-10</v>
      </c>
      <c r="BF457" s="121">
        <v>2.0177732999999998E-11</v>
      </c>
      <c r="BG457" s="121">
        <v>1.0667320000000001E-13</v>
      </c>
      <c r="BH457" s="121">
        <v>3.2980222E-13</v>
      </c>
      <c r="BI457" s="121">
        <v>6.0314090999999999E-14</v>
      </c>
      <c r="BJ457" s="121">
        <v>1.152768E-14</v>
      </c>
      <c r="BK457" s="121">
        <v>2.7068609000000002E-11</v>
      </c>
      <c r="BL457" s="121">
        <v>5.6443154999999996E-10</v>
      </c>
      <c r="BM457" s="121">
        <v>3.9598001000000001E-20</v>
      </c>
      <c r="BN457" s="121">
        <v>2.563043E-5</v>
      </c>
      <c r="BO457" s="121">
        <v>0.11898408000000001</v>
      </c>
      <c r="BP457" s="121">
        <v>3.7296000000000002E-10</v>
      </c>
      <c r="BQ457" s="121">
        <v>2.268E-12</v>
      </c>
      <c r="BR457" s="121">
        <v>1.01472E-16</v>
      </c>
      <c r="BT457" s="71">
        <v>5.1045384E-5</v>
      </c>
      <c r="BU457" s="71">
        <v>1.3557310999999999E-6</v>
      </c>
      <c r="BV457" s="71">
        <v>2.7692473999999998E-5</v>
      </c>
      <c r="BW457" s="71">
        <v>9.4480740999999998E-8</v>
      </c>
      <c r="BX457" s="71">
        <v>1.4049328000000001E-6</v>
      </c>
      <c r="BY457" s="71">
        <v>6.3376619000000004E-7</v>
      </c>
      <c r="BZ457" s="71">
        <v>5.2392824999999996E-7</v>
      </c>
      <c r="CA457" s="71">
        <v>4.7858157000000002E-7</v>
      </c>
      <c r="CB457" s="71">
        <v>1.1493527E-7</v>
      </c>
      <c r="CC457" s="71">
        <v>4.2888979E-7</v>
      </c>
      <c r="CD457" s="71">
        <v>0</v>
      </c>
      <c r="CE457" s="71">
        <v>8.7565928000000002E-17</v>
      </c>
      <c r="CF457" s="71">
        <v>3.765774E-10</v>
      </c>
      <c r="CG457" s="71">
        <v>2.1125986999999998E-6</v>
      </c>
      <c r="CH457" s="71">
        <v>1.6135015000000002E-5</v>
      </c>
      <c r="CI457" s="71">
        <v>1.6133795000000002E-8</v>
      </c>
      <c r="CJ457" s="71">
        <v>5.3541125E-8</v>
      </c>
      <c r="CL457" s="186">
        <v>3.1874024000000001E-10</v>
      </c>
      <c r="CM457" s="186">
        <v>1.0021453</v>
      </c>
      <c r="CN457" s="187">
        <v>1.3132003E-2</v>
      </c>
      <c r="CO457" s="186">
        <v>9.9989896999999996E-4</v>
      </c>
      <c r="CP457" s="186">
        <v>1.5112767000000001E-10</v>
      </c>
      <c r="CQ457" s="186">
        <v>1.7805738E-8</v>
      </c>
      <c r="CR457" s="186">
        <v>5.6669361999999999E-5</v>
      </c>
      <c r="CS457" s="186">
        <v>3.1268982000000001E-2</v>
      </c>
      <c r="CT457" s="186">
        <v>1.3539003E-5</v>
      </c>
      <c r="CU457" s="186">
        <v>1.4733224000000001E-4</v>
      </c>
      <c r="CW457" s="84"/>
      <c r="CX457" s="163"/>
    </row>
    <row r="458" spans="1:102" ht="14.4">
      <c r="A458" t="s">
        <v>2097</v>
      </c>
      <c r="B458" s="92" t="s">
        <v>1050</v>
      </c>
      <c r="C458" s="126" t="str">
        <f t="shared" si="156"/>
        <v>A.070.04.109</v>
      </c>
      <c r="D458" s="11" t="s">
        <v>1719</v>
      </c>
      <c r="E458" s="125" t="s">
        <v>878</v>
      </c>
      <c r="F458" s="128" t="str">
        <f t="shared" si="157"/>
        <v>Diesel XTL (HVO) from agricultural waste</v>
      </c>
      <c r="G458" s="131">
        <f t="shared" si="167"/>
        <v>0.10530053478729959</v>
      </c>
      <c r="H458" s="183">
        <f t="shared" si="168"/>
        <v>5.3487421789999998E-3</v>
      </c>
      <c r="I458" s="183">
        <f t="shared" si="169"/>
        <v>8.6702463189999995E-3</v>
      </c>
      <c r="J458" s="184">
        <f t="shared" si="170"/>
        <v>1.0034430289299595E-2</v>
      </c>
      <c r="K458" s="183">
        <v>8.1247115999999994E-2</v>
      </c>
      <c r="L458" s="146">
        <v>3.4679988999999998E-3</v>
      </c>
      <c r="M458" s="146">
        <v>3.6741628000000002E-3</v>
      </c>
      <c r="N458" s="146">
        <v>3.5744137E-3</v>
      </c>
      <c r="O458" s="188">
        <v>1.5308544E-3</v>
      </c>
      <c r="P458" s="188">
        <v>4.2928418999999999E-5</v>
      </c>
      <c r="Q458" s="146">
        <v>2.0054565999999999E-4</v>
      </c>
      <c r="R458" s="146">
        <v>3.6437119E-4</v>
      </c>
      <c r="S458" s="188">
        <v>1.8810840000000001E-4</v>
      </c>
      <c r="T458" s="146">
        <v>1.1320220000000001E-3</v>
      </c>
      <c r="U458" s="188">
        <v>9.8249932999999994E-3</v>
      </c>
      <c r="V458" s="188">
        <v>3.1691428999999999E-5</v>
      </c>
      <c r="W458" s="188">
        <v>2.1328569999999999E-5</v>
      </c>
      <c r="X458" s="146">
        <v>1.9299597000000001E-11</v>
      </c>
      <c r="Z458" s="157">
        <f t="shared" si="161"/>
        <v>0.54164743999999998</v>
      </c>
      <c r="AB458" s="131">
        <f t="shared" si="162"/>
        <v>8.1247115999999994E-2</v>
      </c>
      <c r="AC458" s="131">
        <f t="shared" si="163"/>
        <v>1.2855275069000003E-2</v>
      </c>
      <c r="AD458" s="131">
        <f t="shared" si="164"/>
        <v>7.5278614599999993E-3</v>
      </c>
      <c r="AE458" s="131">
        <f t="shared" si="165"/>
        <v>8.6702463189999995E-3</v>
      </c>
      <c r="AF458" s="131">
        <f t="shared" si="166"/>
        <v>1.0013101719299596E-2</v>
      </c>
      <c r="AH458">
        <v>52.229517000000001</v>
      </c>
      <c r="AI458" s="71">
        <v>7.8675024000000002</v>
      </c>
      <c r="AJ458" s="71">
        <v>0.17467179999999999</v>
      </c>
      <c r="AK458" s="71">
        <v>0</v>
      </c>
      <c r="AL458" s="71">
        <v>44.069032999999997</v>
      </c>
      <c r="AM458" s="71">
        <v>8.3342048000000002E-2</v>
      </c>
      <c r="AN458" s="71">
        <v>3.4967738999999998E-2</v>
      </c>
      <c r="AP458" s="129">
        <v>1.0639938999999999E-2</v>
      </c>
      <c r="AQ458" s="129">
        <v>9.6491137999999994E-3</v>
      </c>
      <c r="AR458" s="129">
        <v>4.4071627000000002E-4</v>
      </c>
      <c r="AS458" s="129">
        <v>5.5010914E-4</v>
      </c>
      <c r="AT458" s="172">
        <f t="shared" si="158"/>
        <v>5.7848403824380008E-7</v>
      </c>
      <c r="AU458" s="172">
        <f t="shared" si="159"/>
        <v>1.6298678930787027E-9</v>
      </c>
      <c r="AV458" s="185">
        <f t="shared" si="160"/>
        <v>7.7046098814E-2</v>
      </c>
      <c r="AW458" s="121">
        <v>5.0266659000000001E-7</v>
      </c>
      <c r="AX458" s="121">
        <v>1.5166659E-9</v>
      </c>
      <c r="AY458" s="121">
        <v>4.1437473999999999E-14</v>
      </c>
      <c r="AZ458" s="121">
        <v>2.7268430999999999E-12</v>
      </c>
      <c r="BA458" s="121">
        <v>0</v>
      </c>
      <c r="BB458" s="121">
        <v>1.6632116999999999E-10</v>
      </c>
      <c r="BC458" s="121">
        <v>7.5152571000000004E-8</v>
      </c>
      <c r="BD458" s="121">
        <v>3.0506220000000002E-11</v>
      </c>
      <c r="BE458" s="121">
        <v>8.0162231999999994E-11</v>
      </c>
      <c r="BF458" s="121">
        <v>3.1156625999999998E-14</v>
      </c>
      <c r="BG458" s="121">
        <v>4.6275463000000003E-16</v>
      </c>
      <c r="BH458" s="121">
        <v>1.1426991000000001E-13</v>
      </c>
      <c r="BI458" s="121">
        <v>6.5929636000000005E-14</v>
      </c>
      <c r="BJ458" s="121">
        <v>1.218318E-14</v>
      </c>
      <c r="BK458" s="121">
        <v>9.5032406999999994E-12</v>
      </c>
      <c r="BL458" s="121">
        <v>1.1336599E-10</v>
      </c>
      <c r="BM458" s="121">
        <v>2.6072792E-20</v>
      </c>
      <c r="BN458" s="121">
        <v>1.6069814000000002E-5</v>
      </c>
      <c r="BO458" s="121">
        <v>7.7030029E-2</v>
      </c>
      <c r="BP458" s="121">
        <v>3.7296000000000002E-10</v>
      </c>
      <c r="BQ458" s="121">
        <v>2.268E-12</v>
      </c>
      <c r="BR458" s="121">
        <v>1.01472E-16</v>
      </c>
      <c r="BT458" s="71">
        <v>2.7442579E-5</v>
      </c>
      <c r="BU458" s="71">
        <v>5.8098509999999998E-7</v>
      </c>
      <c r="BV458" s="71">
        <v>1.5102567999999999E-5</v>
      </c>
      <c r="BW458" s="71">
        <v>4.4145171000000001E-8</v>
      </c>
      <c r="BX458" s="71">
        <v>7.7876132999999997E-7</v>
      </c>
      <c r="BY458" s="71">
        <v>5.6125221999999999E-8</v>
      </c>
      <c r="BZ458" s="71">
        <v>7.6571056999999999E-10</v>
      </c>
      <c r="CA458" s="71">
        <v>8.4529682000000001E-8</v>
      </c>
      <c r="CB458" s="71">
        <v>6.7684641999999999E-8</v>
      </c>
      <c r="CC458" s="71">
        <v>1.4946320999999999E-7</v>
      </c>
      <c r="CD458" s="71">
        <v>0</v>
      </c>
      <c r="CE458" s="71">
        <v>5.7656654E-17</v>
      </c>
      <c r="CF458" s="71">
        <v>4.7209044000000003E-13</v>
      </c>
      <c r="CG458" s="71">
        <v>7.1591554000000004E-7</v>
      </c>
      <c r="CH458" s="71">
        <v>9.7974712999999994E-6</v>
      </c>
      <c r="CI458" s="71">
        <v>1.0623069999999999E-8</v>
      </c>
      <c r="CJ458" s="71">
        <v>5.3541125E-8</v>
      </c>
      <c r="CL458" s="186">
        <v>3.9958378E-13</v>
      </c>
      <c r="CM458" s="186">
        <v>0.54165348999999996</v>
      </c>
      <c r="CN458" s="187">
        <v>2.3391879999999999E-3</v>
      </c>
      <c r="CO458" s="186">
        <v>4.1027425E-4</v>
      </c>
      <c r="CP458" s="186">
        <v>5.2722046999999999E-11</v>
      </c>
      <c r="CQ458" s="186">
        <v>6.1653617999999996E-9</v>
      </c>
      <c r="CR458" s="186">
        <v>3.1250210999999998E-5</v>
      </c>
      <c r="CS458" s="186">
        <v>3.3121897999999997E-2</v>
      </c>
      <c r="CT458" s="186">
        <v>2.0876106999999999E-8</v>
      </c>
      <c r="CU458" s="186">
        <v>1.9743754999999999E-5</v>
      </c>
      <c r="CW458" s="84"/>
      <c r="CX458" s="167"/>
    </row>
    <row r="459" spans="1:102" ht="14.4">
      <c r="A459" t="s">
        <v>2098</v>
      </c>
      <c r="B459" s="92" t="s">
        <v>1050</v>
      </c>
      <c r="C459" s="126" t="str">
        <f t="shared" si="156"/>
        <v>A.070.04.110</v>
      </c>
      <c r="D459" s="11" t="s">
        <v>1719</v>
      </c>
      <c r="E459" s="125" t="s">
        <v>878</v>
      </c>
      <c r="F459" s="128" t="str">
        <f t="shared" si="157"/>
        <v>Diesel XTL (HVO) from tallow (waste)</v>
      </c>
      <c r="G459" s="131">
        <f t="shared" si="167"/>
        <v>8.3534679169292914E-2</v>
      </c>
      <c r="H459" s="183">
        <f t="shared" si="168"/>
        <v>4.2551686260000002E-3</v>
      </c>
      <c r="I459" s="183">
        <f t="shared" si="169"/>
        <v>7.938807257999999E-3</v>
      </c>
      <c r="J459" s="184">
        <f t="shared" si="170"/>
        <v>1.207899528529292E-2</v>
      </c>
      <c r="K459" s="183">
        <v>5.9261708000000003E-2</v>
      </c>
      <c r="L459" s="146">
        <v>3.7607635E-3</v>
      </c>
      <c r="M459" s="146">
        <v>2.7395312E-3</v>
      </c>
      <c r="N459" s="188">
        <v>2.6313781999999998E-3</v>
      </c>
      <c r="O459" s="188">
        <v>1.4068035E-3</v>
      </c>
      <c r="P459" s="188">
        <v>2.7861106E-5</v>
      </c>
      <c r="Q459" s="146">
        <v>1.8912582000000001E-4</v>
      </c>
      <c r="R459" s="188">
        <v>2.7582476999999999E-4</v>
      </c>
      <c r="S459" s="188">
        <v>1.5652649999999999E-4</v>
      </c>
      <c r="T459" s="146">
        <v>1.1316303000000001E-3</v>
      </c>
      <c r="U459" s="188">
        <v>1.1909275E-2</v>
      </c>
      <c r="V459" s="188">
        <v>3.1057487999999999E-5</v>
      </c>
      <c r="W459" s="188">
        <v>1.3193765999999999E-5</v>
      </c>
      <c r="X459" s="146">
        <v>1.9292919E-11</v>
      </c>
      <c r="Z459" s="157">
        <f t="shared" si="161"/>
        <v>0.39507805333333335</v>
      </c>
      <c r="AB459" s="131">
        <f t="shared" si="162"/>
        <v>5.9261708000000003E-2</v>
      </c>
      <c r="AC459" s="131">
        <f t="shared" si="163"/>
        <v>1.1031288096E-2</v>
      </c>
      <c r="AD459" s="131">
        <f t="shared" si="164"/>
        <v>6.7893132359999999E-3</v>
      </c>
      <c r="AE459" s="131">
        <f t="shared" si="165"/>
        <v>7.9388072580000007E-3</v>
      </c>
      <c r="AF459" s="131">
        <f t="shared" si="166"/>
        <v>1.206580151929292E-2</v>
      </c>
      <c r="AH459">
        <v>50.002115000000003</v>
      </c>
      <c r="AI459" s="71">
        <v>5.6944286000000002</v>
      </c>
      <c r="AJ459" s="71">
        <v>0.13919677</v>
      </c>
      <c r="AK459" s="71">
        <v>0</v>
      </c>
      <c r="AL459" s="71">
        <v>44.067264000000002</v>
      </c>
      <c r="AM459" s="71">
        <v>7.3112683999999997E-2</v>
      </c>
      <c r="AN459" s="71">
        <v>2.8112927999999999E-2</v>
      </c>
      <c r="AP459" s="129">
        <v>8.1583604000000001E-3</v>
      </c>
      <c r="AQ459" s="129">
        <v>7.4333052000000004E-3</v>
      </c>
      <c r="AR459" s="129">
        <v>3.2960969999999999E-4</v>
      </c>
      <c r="AS459" s="129">
        <v>3.9544549000000001E-4</v>
      </c>
      <c r="AT459" s="172">
        <f t="shared" si="158"/>
        <v>4.4564179570450008E-7</v>
      </c>
      <c r="AU459" s="172">
        <f t="shared" si="159"/>
        <v>1.2189707795134035E-9</v>
      </c>
      <c r="AV459" s="185">
        <f t="shared" si="160"/>
        <v>5.5384522456999999E-2</v>
      </c>
      <c r="AW459" s="121">
        <v>3.6664955000000003E-7</v>
      </c>
      <c r="AX459" s="121">
        <v>1.1062696E-9</v>
      </c>
      <c r="AY459" s="121">
        <v>3.0224862999999998E-14</v>
      </c>
      <c r="AZ459" s="121">
        <v>2.7258995E-12</v>
      </c>
      <c r="BA459" s="121">
        <v>0</v>
      </c>
      <c r="BB459" s="121">
        <v>1.4102607E-10</v>
      </c>
      <c r="BC459" s="121">
        <v>7.8527716000000002E-8</v>
      </c>
      <c r="BD459" s="121">
        <v>2.4740271000000001E-11</v>
      </c>
      <c r="BE459" s="121">
        <v>8.6353172999999994E-11</v>
      </c>
      <c r="BF459" s="121">
        <v>3.1145844000000002E-14</v>
      </c>
      <c r="BG459" s="121">
        <v>4.6259449999999997E-16</v>
      </c>
      <c r="BH459" s="121">
        <v>1.0776139E-13</v>
      </c>
      <c r="BI459" s="121">
        <v>1.0912812999999999E-13</v>
      </c>
      <c r="BJ459" s="121">
        <v>1.9994101999999998E-14</v>
      </c>
      <c r="BK459" s="121">
        <v>7.4340800000000002E-12</v>
      </c>
      <c r="BL459" s="121">
        <v>9.8092454999999996E-11</v>
      </c>
      <c r="BM459" s="121">
        <v>2.6063769999999999E-20</v>
      </c>
      <c r="BN459" s="121">
        <v>1.3400457000000001E-5</v>
      </c>
      <c r="BO459" s="121">
        <v>5.5371122000000002E-2</v>
      </c>
      <c r="BP459" s="121">
        <v>2.152512E-10</v>
      </c>
      <c r="BQ459" s="121">
        <v>1.3089599999999999E-12</v>
      </c>
      <c r="BR459" s="121">
        <v>5.8563839999999995E-17</v>
      </c>
      <c r="BT459" s="71">
        <v>2.0380052E-5</v>
      </c>
      <c r="BU459" s="71">
        <v>6.2365750999999998E-7</v>
      </c>
      <c r="BV459" s="71">
        <v>1.1015823999999999E-5</v>
      </c>
      <c r="BW459" s="71">
        <v>3.3321433E-8</v>
      </c>
      <c r="BX459" s="71">
        <v>7.0324680999999997E-7</v>
      </c>
      <c r="BY459" s="71">
        <v>5.6105800999999999E-8</v>
      </c>
      <c r="BZ459" s="71">
        <v>7.6544560999999996E-10</v>
      </c>
      <c r="CA459" s="71">
        <v>8.4500432000000001E-8</v>
      </c>
      <c r="CB459" s="71">
        <v>4.6815891999999999E-8</v>
      </c>
      <c r="CC459" s="71">
        <v>1.3749325999999999E-7</v>
      </c>
      <c r="CD459" s="71">
        <v>0</v>
      </c>
      <c r="CE459" s="71">
        <v>5.7636702999999998E-17</v>
      </c>
      <c r="CF459" s="71">
        <v>4.7192706999999997E-13</v>
      </c>
      <c r="CG459" s="71">
        <v>5.3842094000000005E-7</v>
      </c>
      <c r="CH459" s="71">
        <v>7.0983790999999997E-6</v>
      </c>
      <c r="CI459" s="71">
        <v>1.0619392E-8</v>
      </c>
      <c r="CJ459" s="71">
        <v>3.0900878000000001E-8</v>
      </c>
      <c r="CL459" s="186">
        <v>3.9944550999999999E-13</v>
      </c>
      <c r="CM459" s="186">
        <v>0.39508463999999999</v>
      </c>
      <c r="CN459" s="187">
        <v>2.3327014000000001E-3</v>
      </c>
      <c r="CO459" s="186">
        <v>4.3946567999999999E-4</v>
      </c>
      <c r="CP459" s="186">
        <v>4.9584164999999999E-11</v>
      </c>
      <c r="CQ459" s="186">
        <v>5.8003214999999997E-9</v>
      </c>
      <c r="CR459" s="186">
        <v>2.9941592E-5</v>
      </c>
      <c r="CS459" s="186">
        <v>5.4228633999999998E-2</v>
      </c>
      <c r="CT459" s="186">
        <v>2.0868882999999999E-8</v>
      </c>
      <c r="CU459" s="186">
        <v>1.9736923E-5</v>
      </c>
      <c r="CW459" s="86"/>
      <c r="CX459" s="167"/>
    </row>
    <row r="460" spans="1:102" ht="14.4">
      <c r="B460" s="92"/>
      <c r="C460" s="126"/>
      <c r="D460" s="1" t="s">
        <v>1721</v>
      </c>
      <c r="E460" s="125"/>
      <c r="J460" s="158"/>
      <c r="N460" s="4"/>
      <c r="O460" s="4"/>
      <c r="P460" s="4"/>
      <c r="R460" s="4"/>
      <c r="S460" s="4"/>
      <c r="U460" s="4"/>
      <c r="V460" s="4"/>
      <c r="W460" s="4"/>
      <c r="AT460" s="4"/>
      <c r="AU460" s="4"/>
      <c r="AV460" s="16"/>
      <c r="CN460" s="97"/>
      <c r="CW460" s="4"/>
      <c r="CX460" s="167"/>
    </row>
    <row r="461" spans="1:102" ht="14.4">
      <c r="A461" t="s">
        <v>2268</v>
      </c>
      <c r="B461" s="92" t="s">
        <v>1050</v>
      </c>
      <c r="C461" s="126" t="str">
        <f t="shared" si="156"/>
        <v>A.070.06.101</v>
      </c>
      <c r="D461" s="11" t="s">
        <v>1721</v>
      </c>
      <c r="E461" s="125" t="s">
        <v>878</v>
      </c>
      <c r="F461" s="128" t="str">
        <f t="shared" si="157"/>
        <v>Anthracite coal  at mine (30.7MJ/kg)</v>
      </c>
      <c r="G461" s="131">
        <f t="shared" si="167"/>
        <v>1.3664799112500001E-2</v>
      </c>
      <c r="H461" s="183">
        <f t="shared" si="168"/>
        <v>3.1587009590000001E-4</v>
      </c>
      <c r="I461" s="183">
        <f t="shared" si="169"/>
        <v>4.6700125349999995E-4</v>
      </c>
      <c r="J461" s="184">
        <f t="shared" si="170"/>
        <v>1.7335467630999999E-3</v>
      </c>
      <c r="K461" s="183">
        <v>1.1148381000000001E-2</v>
      </c>
      <c r="L461" s="146">
        <v>1.6144413E-4</v>
      </c>
      <c r="M461" s="146">
        <v>1.3354394E-4</v>
      </c>
      <c r="N461" s="188">
        <v>2.5310535000000001E-4</v>
      </c>
      <c r="O461" s="188">
        <v>1.4500006999999999E-5</v>
      </c>
      <c r="P461" s="188">
        <v>1.0524739000000001E-6</v>
      </c>
      <c r="Q461" s="146">
        <v>4.7212265E-5</v>
      </c>
      <c r="R461" s="188">
        <v>1.6655131000000001E-4</v>
      </c>
      <c r="S461" s="188">
        <v>7.5235630999999998E-6</v>
      </c>
      <c r="T461" s="146">
        <v>0</v>
      </c>
      <c r="U461" s="188">
        <v>1.7260232E-3</v>
      </c>
      <c r="V461" s="188">
        <v>5.4618735000000002E-6</v>
      </c>
      <c r="W461" s="188">
        <v>0</v>
      </c>
      <c r="X461" s="146">
        <v>0</v>
      </c>
      <c r="Z461" s="157">
        <f t="shared" si="161"/>
        <v>7.4322540000000006E-2</v>
      </c>
      <c r="AB461" s="131">
        <f t="shared" si="162"/>
        <v>1.1148381000000001E-2</v>
      </c>
      <c r="AC461" s="131">
        <f t="shared" si="163"/>
        <v>7.7740947589999981E-4</v>
      </c>
      <c r="AD461" s="131">
        <f t="shared" si="164"/>
        <v>4.6153937999999996E-4</v>
      </c>
      <c r="AE461" s="131">
        <f t="shared" si="165"/>
        <v>4.6700125350000005E-4</v>
      </c>
      <c r="AF461" s="131">
        <f t="shared" si="166"/>
        <v>1.7335467630999999E-3</v>
      </c>
      <c r="AH461">
        <v>41.460943</v>
      </c>
      <c r="AI461" s="71">
        <v>41.380324000000002</v>
      </c>
      <c r="AJ461" s="71">
        <v>4.2349229000000002E-2</v>
      </c>
      <c r="AK461" s="71">
        <v>0</v>
      </c>
      <c r="AL461" s="71">
        <v>7.9426593999999996E-3</v>
      </c>
      <c r="AM461" s="71">
        <v>2.1807651000000001E-2</v>
      </c>
      <c r="AN461" s="71">
        <v>8.5199827999999991E-3</v>
      </c>
      <c r="AP461" s="129">
        <v>1.9651135999999999E-3</v>
      </c>
      <c r="AQ461" s="129">
        <v>1.3557491000000001E-3</v>
      </c>
      <c r="AR461" s="129">
        <v>6.4933415000000005E-5</v>
      </c>
      <c r="AS461" s="129">
        <v>5.4443109999999999E-4</v>
      </c>
      <c r="AT461" s="172">
        <f t="shared" si="158"/>
        <v>8.1279920048609988E-8</v>
      </c>
      <c r="AU461" s="172">
        <f t="shared" si="159"/>
        <v>2.4013836749209999E-10</v>
      </c>
      <c r="AV461" s="185">
        <f t="shared" si="160"/>
        <v>7.6250854423520004E-2</v>
      </c>
      <c r="AW461" s="121">
        <v>7.8106820999999998E-8</v>
      </c>
      <c r="AX461" s="121">
        <v>2.3602351E-10</v>
      </c>
      <c r="AY461" s="121">
        <v>6.4334513000000002E-15</v>
      </c>
      <c r="AZ461" s="121">
        <v>0</v>
      </c>
      <c r="BA461" s="121">
        <v>0</v>
      </c>
      <c r="BB461" s="121">
        <v>2.9233138000000002E-12</v>
      </c>
      <c r="BC461" s="121">
        <v>3.1594235000000001E-9</v>
      </c>
      <c r="BD461" s="121">
        <v>6.6665813999999997E-13</v>
      </c>
      <c r="BE461" s="121">
        <v>3.4152727999999998E-12</v>
      </c>
      <c r="BF461" s="121">
        <v>0</v>
      </c>
      <c r="BG461" s="121">
        <v>0</v>
      </c>
      <c r="BH461" s="121">
        <v>1.7197702999999999E-14</v>
      </c>
      <c r="BI461" s="121">
        <v>7.8459309999999999E-15</v>
      </c>
      <c r="BJ461" s="121">
        <v>1.4494668E-15</v>
      </c>
      <c r="BK461" s="121">
        <v>4.4091080999999998E-13</v>
      </c>
      <c r="BL461" s="121">
        <v>1.0311324E-11</v>
      </c>
      <c r="BM461" s="121">
        <v>0</v>
      </c>
      <c r="BN461" s="121">
        <v>7.8042351999999995E-7</v>
      </c>
      <c r="BO461" s="121">
        <v>7.6250074000000001E-2</v>
      </c>
      <c r="BP461" s="121">
        <v>0</v>
      </c>
      <c r="BQ461" s="121">
        <v>0</v>
      </c>
      <c r="BR461" s="121">
        <v>0</v>
      </c>
      <c r="BT461" s="71">
        <v>5.2623412000000001E-5</v>
      </c>
      <c r="BU461" s="71">
        <v>2.3545921999999999E-8</v>
      </c>
      <c r="BV461" s="71">
        <v>2.0723096000000001E-6</v>
      </c>
      <c r="BW461" s="71">
        <v>1.9567174000000002E-8</v>
      </c>
      <c r="BX461" s="71">
        <v>3.2374255000000001E-8</v>
      </c>
      <c r="BY461" s="71">
        <v>0</v>
      </c>
      <c r="BZ461" s="71">
        <v>0</v>
      </c>
      <c r="CA461" s="71">
        <v>0</v>
      </c>
      <c r="CB461" s="71">
        <v>2.9006109999999999E-9</v>
      </c>
      <c r="CC461" s="71">
        <v>3.2340802000000001E-8</v>
      </c>
      <c r="CD461" s="71">
        <v>0</v>
      </c>
      <c r="CE461" s="71">
        <v>0</v>
      </c>
      <c r="CF461" s="71">
        <v>0</v>
      </c>
      <c r="CG461" s="71">
        <v>4.9910903000000002E-8</v>
      </c>
      <c r="CH461" s="71">
        <v>5.0390462000000001E-5</v>
      </c>
      <c r="CI461" s="71">
        <v>7.9432304999999994E-15</v>
      </c>
      <c r="CJ461" s="71">
        <v>0</v>
      </c>
      <c r="CL461" s="186">
        <v>0</v>
      </c>
      <c r="CM461" s="186">
        <v>6.6690540000000006E-2</v>
      </c>
      <c r="CN461" s="187">
        <v>1.3719585E-4</v>
      </c>
      <c r="CO461" s="186">
        <v>1.6109777E-5</v>
      </c>
      <c r="CP461" s="186">
        <v>7.7655296000000005E-12</v>
      </c>
      <c r="CQ461" s="186">
        <v>9.2070504999999999E-10</v>
      </c>
      <c r="CR461" s="186">
        <v>1.3460824E-6</v>
      </c>
      <c r="CS461" s="186">
        <v>3.9353503000000003E-3</v>
      </c>
      <c r="CT461" s="186">
        <v>0</v>
      </c>
      <c r="CU461" s="186">
        <v>0</v>
      </c>
      <c r="CW461" s="84"/>
      <c r="CX461" s="167"/>
    </row>
    <row r="462" spans="1:102" ht="14.4">
      <c r="A462" t="s">
        <v>2269</v>
      </c>
      <c r="B462" s="92" t="s">
        <v>1050</v>
      </c>
      <c r="C462" s="126" t="str">
        <f t="shared" si="156"/>
        <v>A.070.06.102</v>
      </c>
      <c r="D462" s="11" t="s">
        <v>1721</v>
      </c>
      <c r="E462" s="125" t="s">
        <v>878</v>
      </c>
      <c r="F462" s="128" t="str">
        <f t="shared" si="157"/>
        <v>Anthracite coal (30.7 MJ/kg) - including combustion CO2</v>
      </c>
      <c r="G462" s="131">
        <f t="shared" si="167"/>
        <v>0.62392385975840003</v>
      </c>
      <c r="H462" s="183">
        <f t="shared" si="168"/>
        <v>3.95087103395E-2</v>
      </c>
      <c r="I462" s="183">
        <f t="shared" si="169"/>
        <v>4.7113372686799999E-2</v>
      </c>
      <c r="J462" s="184">
        <f t="shared" si="170"/>
        <v>2.0688067320999998E-3</v>
      </c>
      <c r="K462" s="183">
        <v>0.53523297000000003</v>
      </c>
      <c r="L462" s="146">
        <v>1.8193209000000001E-4</v>
      </c>
      <c r="M462" s="146">
        <v>4.6748563E-2</v>
      </c>
      <c r="N462" s="188">
        <v>3.9433616999999997E-2</v>
      </c>
      <c r="O462" s="188">
        <v>1.5949767000000001E-5</v>
      </c>
      <c r="P462" s="188">
        <v>1.3744995E-6</v>
      </c>
      <c r="Q462" s="188">
        <v>5.7769073000000002E-5</v>
      </c>
      <c r="R462" s="188">
        <v>1.7548638000000001E-4</v>
      </c>
      <c r="S462" s="188">
        <v>7.8054321000000007E-6</v>
      </c>
      <c r="T462" s="146">
        <v>0</v>
      </c>
      <c r="U462" s="188">
        <v>2.0610012999999999E-3</v>
      </c>
      <c r="V462" s="188">
        <v>7.3912167999999996E-6</v>
      </c>
      <c r="W462" s="188">
        <v>0</v>
      </c>
      <c r="X462" s="146">
        <v>0</v>
      </c>
      <c r="Z462" s="157">
        <f t="shared" si="161"/>
        <v>3.5682198000000005</v>
      </c>
      <c r="AB462" s="131">
        <f t="shared" si="162"/>
        <v>0.53523297000000003</v>
      </c>
      <c r="AC462" s="131">
        <f t="shared" si="163"/>
        <v>8.6614691809500002E-2</v>
      </c>
      <c r="AD462" s="131">
        <f t="shared" si="164"/>
        <v>4.7105981470000002E-2</v>
      </c>
      <c r="AE462" s="131">
        <f t="shared" si="165"/>
        <v>4.7113372686799999E-2</v>
      </c>
      <c r="AF462" s="131">
        <f t="shared" si="166"/>
        <v>2.0688067320999998E-3</v>
      </c>
      <c r="AH462">
        <v>41.521523999999999</v>
      </c>
      <c r="AI462" s="71">
        <v>41.439042999999998</v>
      </c>
      <c r="AJ462" s="71">
        <v>4.2525391000000003E-2</v>
      </c>
      <c r="AK462" s="71">
        <v>0</v>
      </c>
      <c r="AL462" s="71">
        <v>7.9426593999999996E-3</v>
      </c>
      <c r="AM462" s="71">
        <v>2.3445561E-2</v>
      </c>
      <c r="AN462" s="71">
        <v>8.5672765999999997E-3</v>
      </c>
      <c r="AP462" s="129">
        <v>6.6543311999999993E-2</v>
      </c>
      <c r="AQ462" s="129">
        <v>6.2928959000000007E-2</v>
      </c>
      <c r="AR462" s="129">
        <v>3.0657287E-3</v>
      </c>
      <c r="AS462" s="129">
        <v>5.4862379999999998E-4</v>
      </c>
      <c r="AT462" s="172">
        <f t="shared" si="158"/>
        <v>3.7727193916576898E-6</v>
      </c>
      <c r="AU462" s="172">
        <f t="shared" si="159"/>
        <v>1.1337754107006001E-8</v>
      </c>
      <c r="AV462" s="185">
        <f t="shared" si="160"/>
        <v>7.6838067071850008E-2</v>
      </c>
      <c r="AW462" s="121">
        <v>3.3204434999999998E-6</v>
      </c>
      <c r="AX462" s="121">
        <v>1.0018936E-8</v>
      </c>
      <c r="AY462" s="121">
        <v>2.7371658999999999E-13</v>
      </c>
      <c r="AZ462" s="121">
        <v>0</v>
      </c>
      <c r="BA462" s="121">
        <v>0</v>
      </c>
      <c r="BB462" s="121">
        <v>5.8272586000000004E-9</v>
      </c>
      <c r="BC462" s="121">
        <v>4.4643423999999998E-7</v>
      </c>
      <c r="BD462" s="121">
        <v>8.2634312E-10</v>
      </c>
      <c r="BE462" s="121">
        <v>4.9216869000000002E-10</v>
      </c>
      <c r="BF462" s="121">
        <v>0</v>
      </c>
      <c r="BG462" s="121">
        <v>0</v>
      </c>
      <c r="BH462" s="121">
        <v>2.3211756999999999E-14</v>
      </c>
      <c r="BI462" s="121">
        <v>7.8998536999999993E-15</v>
      </c>
      <c r="BJ462" s="121">
        <v>1.4688053E-15</v>
      </c>
      <c r="BK462" s="121">
        <v>5.8817668999999995E-13</v>
      </c>
      <c r="BL462" s="121">
        <v>1.3804881E-11</v>
      </c>
      <c r="BM462" s="121">
        <v>0</v>
      </c>
      <c r="BN462" s="121">
        <v>8.0407185000000001E-7</v>
      </c>
      <c r="BO462" s="121">
        <v>7.6837263000000003E-2</v>
      </c>
      <c r="BP462" s="121">
        <v>0</v>
      </c>
      <c r="BQ462" s="121">
        <v>0</v>
      </c>
      <c r="BR462" s="121">
        <v>0</v>
      </c>
      <c r="BT462" s="71">
        <v>1.7393821E-4</v>
      </c>
      <c r="BU462" s="71">
        <v>5.3105798E-6</v>
      </c>
      <c r="BV462" s="71">
        <v>9.9491436000000006E-5</v>
      </c>
      <c r="BW462" s="71">
        <v>2.0621841E-8</v>
      </c>
      <c r="BX462" s="71">
        <v>1.5772067000000001E-6</v>
      </c>
      <c r="BY462" s="71">
        <v>3.7703491999999999E-6</v>
      </c>
      <c r="BZ462" s="71">
        <v>0</v>
      </c>
      <c r="CA462" s="71">
        <v>5.7225787000000003E-6</v>
      </c>
      <c r="CB462" s="71">
        <v>3.8524766000000001E-9</v>
      </c>
      <c r="CC462" s="71">
        <v>3.9651472E-8</v>
      </c>
      <c r="CD462" s="71">
        <v>0</v>
      </c>
      <c r="CE462" s="71">
        <v>0</v>
      </c>
      <c r="CF462" s="71">
        <v>0</v>
      </c>
      <c r="CG462" s="71">
        <v>7.5396723999999998E-6</v>
      </c>
      <c r="CH462" s="71">
        <v>5.0462264000000001E-5</v>
      </c>
      <c r="CI462" s="71">
        <v>7.9471990999999996E-15</v>
      </c>
      <c r="CJ462" s="71">
        <v>0</v>
      </c>
      <c r="CL462" s="186">
        <v>0</v>
      </c>
      <c r="CM462" s="186">
        <v>3.5605878</v>
      </c>
      <c r="CN462" s="187">
        <v>0.10794711999999999</v>
      </c>
      <c r="CO462" s="186">
        <v>4.4981541999999999E-3</v>
      </c>
      <c r="CP462" s="186">
        <v>1.048019E-11</v>
      </c>
      <c r="CQ462" s="186">
        <v>1.2425140999999999E-9</v>
      </c>
      <c r="CR462" s="186">
        <v>4.7729380000000003E-5</v>
      </c>
      <c r="CS462" s="186">
        <v>3.9845410999999999E-3</v>
      </c>
      <c r="CT462" s="186">
        <v>0</v>
      </c>
      <c r="CU462" s="186">
        <v>1.3259328E-3</v>
      </c>
      <c r="CW462" s="84"/>
      <c r="CX462" s="163"/>
    </row>
    <row r="463" spans="1:102" ht="14.4">
      <c r="A463" t="s">
        <v>2270</v>
      </c>
      <c r="B463" s="92" t="s">
        <v>1050</v>
      </c>
      <c r="C463" s="126" t="str">
        <f t="shared" si="156"/>
        <v>A.070.06.103</v>
      </c>
      <c r="D463" s="11" t="s">
        <v>1721</v>
      </c>
      <c r="E463" s="125" t="s">
        <v>878</v>
      </c>
      <c r="F463" s="128" t="str">
        <f t="shared" si="157"/>
        <v>Bituminous coal  at mine US (26.4 MJ/kg)</v>
      </c>
      <c r="G463" s="131">
        <f t="shared" si="167"/>
        <v>2.98546979086E-2</v>
      </c>
      <c r="H463" s="183">
        <f t="shared" si="168"/>
        <v>6.3771772260000001E-4</v>
      </c>
      <c r="I463" s="183">
        <f t="shared" si="169"/>
        <v>7.1466075999999988E-4</v>
      </c>
      <c r="J463" s="184">
        <f t="shared" si="170"/>
        <v>3.2458814260000004E-3</v>
      </c>
      <c r="K463" s="183">
        <v>2.5256437999999999E-2</v>
      </c>
      <c r="L463" s="146">
        <v>2.9904819E-4</v>
      </c>
      <c r="M463" s="146">
        <v>2.7159173999999998E-4</v>
      </c>
      <c r="N463" s="188">
        <v>4.8692521000000001E-4</v>
      </c>
      <c r="O463" s="188">
        <v>2.7025302999999998E-5</v>
      </c>
      <c r="P463" s="188">
        <v>2.4996895999999999E-6</v>
      </c>
      <c r="Q463" s="188">
        <v>1.2126752E-4</v>
      </c>
      <c r="R463" s="188">
        <v>1.2953872E-4</v>
      </c>
      <c r="S463" s="188">
        <v>1.3793226E-5</v>
      </c>
      <c r="T463" s="146">
        <v>0</v>
      </c>
      <c r="U463" s="188">
        <v>3.2320882000000002E-3</v>
      </c>
      <c r="V463" s="188">
        <v>1.448211E-5</v>
      </c>
      <c r="W463" s="146">
        <v>0</v>
      </c>
      <c r="X463" s="146">
        <v>0</v>
      </c>
      <c r="Z463" s="157">
        <f t="shared" si="161"/>
        <v>0.16837625333333334</v>
      </c>
      <c r="AB463" s="131">
        <f t="shared" si="162"/>
        <v>2.5256437999999999E-2</v>
      </c>
      <c r="AC463" s="131">
        <f t="shared" si="163"/>
        <v>1.3378963726E-3</v>
      </c>
      <c r="AD463" s="131">
        <f t="shared" si="164"/>
        <v>7.0017864999999987E-4</v>
      </c>
      <c r="AE463" s="131">
        <f t="shared" si="165"/>
        <v>7.1466075999999999E-4</v>
      </c>
      <c r="AF463" s="131">
        <f t="shared" si="166"/>
        <v>3.2458814260000004E-3</v>
      </c>
      <c r="AH463">
        <v>35.161073000000002</v>
      </c>
      <c r="AI463" s="71">
        <v>35.009914000000002</v>
      </c>
      <c r="AJ463" s="71">
        <v>7.7269151999999994E-2</v>
      </c>
      <c r="AK463" s="71">
        <v>0</v>
      </c>
      <c r="AL463" s="71">
        <v>1.4506218E-2</v>
      </c>
      <c r="AM463" s="71">
        <v>4.3825540000000003E-2</v>
      </c>
      <c r="AN463" s="71">
        <v>1.5558405000000001E-2</v>
      </c>
      <c r="AP463" s="129">
        <v>3.7142429999999999E-3</v>
      </c>
      <c r="AQ463" s="129">
        <v>3.0871208999999999E-3</v>
      </c>
      <c r="AR463" s="129">
        <v>1.4849954999999999E-4</v>
      </c>
      <c r="AS463" s="129">
        <v>4.7862258000000001E-4</v>
      </c>
      <c r="AT463" s="172">
        <f t="shared" si="158"/>
        <v>1.8507919332849999E-7</v>
      </c>
      <c r="AU463" s="172">
        <f t="shared" si="159"/>
        <v>5.4918473918270997E-10</v>
      </c>
      <c r="AV463" s="185">
        <f t="shared" si="160"/>
        <v>6.7033974664099993E-2</v>
      </c>
      <c r="AW463" s="121">
        <v>1.7919075E-7</v>
      </c>
      <c r="AX463" s="121">
        <v>5.4155654000000003E-10</v>
      </c>
      <c r="AY463" s="121">
        <v>1.4758314999999999E-14</v>
      </c>
      <c r="AZ463" s="121">
        <v>0</v>
      </c>
      <c r="BA463" s="121">
        <v>0</v>
      </c>
      <c r="BB463" s="121">
        <v>5.4442780999999996E-12</v>
      </c>
      <c r="BC463" s="121">
        <v>5.8549135999999999E-9</v>
      </c>
      <c r="BD463" s="121">
        <v>1.241561E-12</v>
      </c>
      <c r="BE463" s="121">
        <v>6.3262203999999999E-12</v>
      </c>
      <c r="BF463" s="121">
        <v>0</v>
      </c>
      <c r="BG463" s="121">
        <v>0</v>
      </c>
      <c r="BH463" s="121">
        <v>4.5073495999999999E-14</v>
      </c>
      <c r="BI463" s="121">
        <v>4.3545642999999998E-16</v>
      </c>
      <c r="BJ463" s="121">
        <v>1.5051527999999999E-16</v>
      </c>
      <c r="BK463" s="121">
        <v>1.1261154E-12</v>
      </c>
      <c r="BL463" s="121">
        <v>2.6959335E-11</v>
      </c>
      <c r="BM463" s="121">
        <v>0</v>
      </c>
      <c r="BN463" s="121">
        <v>1.4256641E-6</v>
      </c>
      <c r="BO463" s="121">
        <v>6.7032548999999997E-2</v>
      </c>
      <c r="BP463" s="121">
        <v>0</v>
      </c>
      <c r="BQ463" s="121">
        <v>0</v>
      </c>
      <c r="BR463" s="121">
        <v>0</v>
      </c>
      <c r="BT463" s="71">
        <v>4.7648146000000001E-5</v>
      </c>
      <c r="BU463" s="71">
        <v>4.3614875E-8</v>
      </c>
      <c r="BV463" s="71">
        <v>4.6947767000000001E-6</v>
      </c>
      <c r="BW463" s="71">
        <v>1.5286092000000002E-8</v>
      </c>
      <c r="BX463" s="71">
        <v>6.0116883999999998E-8</v>
      </c>
      <c r="BY463" s="71">
        <v>0</v>
      </c>
      <c r="BZ463" s="71">
        <v>0</v>
      </c>
      <c r="CA463" s="71">
        <v>0</v>
      </c>
      <c r="CB463" s="71">
        <v>7.2553930999999999E-9</v>
      </c>
      <c r="CC463" s="71">
        <v>8.3018591999999999E-8</v>
      </c>
      <c r="CD463" s="71">
        <v>0</v>
      </c>
      <c r="CE463" s="71">
        <v>0</v>
      </c>
      <c r="CF463" s="71">
        <v>0</v>
      </c>
      <c r="CG463" s="71">
        <v>9.5909577000000004E-8</v>
      </c>
      <c r="CH463" s="71">
        <v>4.2648168000000002E-5</v>
      </c>
      <c r="CI463" s="71">
        <v>1.4508E-14</v>
      </c>
      <c r="CJ463" s="71">
        <v>0</v>
      </c>
      <c r="CL463" s="186">
        <v>0</v>
      </c>
      <c r="CM463" s="186">
        <v>0.14921369000000001</v>
      </c>
      <c r="CN463" s="187">
        <v>1.4988929000000001E-4</v>
      </c>
      <c r="CO463" s="186">
        <v>2.9840662E-5</v>
      </c>
      <c r="CP463" s="186">
        <v>2.0350595E-11</v>
      </c>
      <c r="CQ463" s="186">
        <v>2.4130019E-9</v>
      </c>
      <c r="CR463" s="186">
        <v>2.4975434000000001E-6</v>
      </c>
      <c r="CS463" s="186">
        <v>3.9466172999999999E-4</v>
      </c>
      <c r="CT463" s="186">
        <v>0</v>
      </c>
      <c r="CU463" s="186">
        <v>0</v>
      </c>
      <c r="CW463" s="84"/>
      <c r="CX463" s="167"/>
    </row>
    <row r="464" spans="1:102" ht="14.4">
      <c r="A464" t="s">
        <v>2271</v>
      </c>
      <c r="B464" s="92" t="s">
        <v>1050</v>
      </c>
      <c r="C464" s="126" t="str">
        <f t="shared" si="156"/>
        <v>A.070.06.104</v>
      </c>
      <c r="D464" s="11" t="s">
        <v>1721</v>
      </c>
      <c r="E464" s="125" t="s">
        <v>878</v>
      </c>
      <c r="F464" s="128" t="str">
        <f t="shared" si="157"/>
        <v>Bituminous coal (26.4 MJ/kg) US  - including combustion CO2</v>
      </c>
      <c r="G464" s="131">
        <f t="shared" si="167"/>
        <v>0.56774668427069996</v>
      </c>
      <c r="H464" s="183">
        <f t="shared" si="168"/>
        <v>3.9867818994700002E-2</v>
      </c>
      <c r="I464" s="183">
        <f t="shared" si="169"/>
        <v>0.111576923878</v>
      </c>
      <c r="J464" s="184">
        <f t="shared" si="170"/>
        <v>4.0840313980000003E-3</v>
      </c>
      <c r="K464" s="183">
        <v>0.41221791000000002</v>
      </c>
      <c r="L464" s="146">
        <v>6.4487868000000004E-2</v>
      </c>
      <c r="M464" s="146">
        <v>4.6917873999999998E-2</v>
      </c>
      <c r="N464" s="146">
        <v>3.9686205000000002E-2</v>
      </c>
      <c r="O464" s="188">
        <v>3.0649701000000002E-5</v>
      </c>
      <c r="P464" s="188">
        <v>3.3047536999999999E-6</v>
      </c>
      <c r="Q464" s="188">
        <v>1.4765954E-4</v>
      </c>
      <c r="R464" s="146">
        <v>1.5187641E-4</v>
      </c>
      <c r="S464" s="188">
        <v>1.4497898E-5</v>
      </c>
      <c r="T464" s="146">
        <v>0</v>
      </c>
      <c r="U464" s="146">
        <v>4.0695334999999999E-3</v>
      </c>
      <c r="V464" s="188">
        <v>1.9305467999999999E-5</v>
      </c>
      <c r="W464" s="188">
        <v>0</v>
      </c>
      <c r="X464" s="146">
        <v>0</v>
      </c>
      <c r="Z464" s="157">
        <f t="shared" si="161"/>
        <v>2.7481194000000002</v>
      </c>
      <c r="AB464" s="131">
        <f t="shared" si="162"/>
        <v>0.41221791000000002</v>
      </c>
      <c r="AC464" s="131">
        <f t="shared" si="163"/>
        <v>0.15142543740470002</v>
      </c>
      <c r="AD464" s="131">
        <f t="shared" si="164"/>
        <v>0.11155761841</v>
      </c>
      <c r="AE464" s="131">
        <f t="shared" si="165"/>
        <v>0.111576923878</v>
      </c>
      <c r="AF464" s="131">
        <f t="shared" si="166"/>
        <v>4.0840313980000003E-3</v>
      </c>
      <c r="AH464">
        <v>35.312524000000003</v>
      </c>
      <c r="AI464" s="71">
        <v>35.156711000000001</v>
      </c>
      <c r="AJ464" s="71">
        <v>7.7709556999999999E-2</v>
      </c>
      <c r="AK464" s="71">
        <v>0</v>
      </c>
      <c r="AL464" s="71">
        <v>1.4506218E-2</v>
      </c>
      <c r="AM464" s="71">
        <v>4.7920314999999998E-2</v>
      </c>
      <c r="AN464" s="71">
        <v>1.5676639999999999E-2</v>
      </c>
      <c r="AP464" s="129">
        <v>7.3262288999999994E-2</v>
      </c>
      <c r="AQ464" s="129">
        <v>6.9948944999999998E-2</v>
      </c>
      <c r="AR464" s="129">
        <v>2.8242395999999999E-3</v>
      </c>
      <c r="AS464" s="129">
        <v>4.8910431000000003E-4</v>
      </c>
      <c r="AT464" s="172">
        <f t="shared" si="158"/>
        <v>4.1935818700071003E-6</v>
      </c>
      <c r="AU464" s="172">
        <f t="shared" si="159"/>
        <v>1.0444672896427821E-8</v>
      </c>
      <c r="AV464" s="185">
        <f t="shared" si="160"/>
        <v>6.8502004784899997E-2</v>
      </c>
      <c r="AW464" s="121">
        <v>2.5731924000000002E-6</v>
      </c>
      <c r="AX464" s="121">
        <v>7.7648373999999998E-9</v>
      </c>
      <c r="AY464" s="121">
        <v>2.1210866999999999E-13</v>
      </c>
      <c r="AZ464" s="121">
        <v>0</v>
      </c>
      <c r="BA464" s="121">
        <v>0</v>
      </c>
      <c r="BB464" s="121">
        <v>5.8302824999999998E-9</v>
      </c>
      <c r="BC464" s="121">
        <v>1.6145219999999999E-6</v>
      </c>
      <c r="BD464" s="121">
        <v>8.2703270999999996E-10</v>
      </c>
      <c r="BE464" s="121">
        <v>1.8525297999999999E-9</v>
      </c>
      <c r="BF464" s="121">
        <v>0</v>
      </c>
      <c r="BG464" s="121">
        <v>0</v>
      </c>
      <c r="BH464" s="121">
        <v>6.0108632999999996E-14</v>
      </c>
      <c r="BI464" s="121">
        <v>5.7026315000000005E-16</v>
      </c>
      <c r="BJ464" s="121">
        <v>1.9886167000000001E-16</v>
      </c>
      <c r="BK464" s="121">
        <v>1.4942801E-12</v>
      </c>
      <c r="BL464" s="121">
        <v>3.5693226999999997E-11</v>
      </c>
      <c r="BM464" s="121">
        <v>0</v>
      </c>
      <c r="BN464" s="121">
        <v>1.4847849E-6</v>
      </c>
      <c r="BO464" s="121">
        <v>6.8500519999999995E-2</v>
      </c>
      <c r="BP464" s="121">
        <v>0</v>
      </c>
      <c r="BQ464" s="121">
        <v>0</v>
      </c>
      <c r="BR464" s="121">
        <v>0</v>
      </c>
      <c r="BT464" s="71">
        <v>1.6127635E-4</v>
      </c>
      <c r="BU464" s="71">
        <v>1.468932E-5</v>
      </c>
      <c r="BV464" s="71">
        <v>7.6624862000000002E-5</v>
      </c>
      <c r="BW464" s="71">
        <v>1.7922759E-8</v>
      </c>
      <c r="BX464" s="71">
        <v>9.3159552000000004E-6</v>
      </c>
      <c r="BY464" s="71">
        <v>3.7703491999999999E-6</v>
      </c>
      <c r="BZ464" s="71">
        <v>0</v>
      </c>
      <c r="CA464" s="71">
        <v>5.7225787000000003E-6</v>
      </c>
      <c r="CB464" s="71">
        <v>9.6350569999999999E-9</v>
      </c>
      <c r="CC464" s="71">
        <v>1.0129526999999999E-7</v>
      </c>
      <c r="CD464" s="71">
        <v>0</v>
      </c>
      <c r="CE464" s="71">
        <v>0</v>
      </c>
      <c r="CF464" s="71">
        <v>0</v>
      </c>
      <c r="CG464" s="71">
        <v>8.1967596E-6</v>
      </c>
      <c r="CH464" s="71">
        <v>4.2827673000000003E-5</v>
      </c>
      <c r="CI464" s="71">
        <v>1.4517921E-14</v>
      </c>
      <c r="CJ464" s="71">
        <v>0</v>
      </c>
      <c r="CL464" s="186">
        <v>0</v>
      </c>
      <c r="CM464" s="186">
        <v>2.7289569</v>
      </c>
      <c r="CN464" s="187">
        <v>0.10795981</v>
      </c>
      <c r="CO464" s="186">
        <v>1.0914952E-2</v>
      </c>
      <c r="CP464" s="186">
        <v>2.7137245999999999E-11</v>
      </c>
      <c r="CQ464" s="186">
        <v>3.2175244E-9</v>
      </c>
      <c r="CR464" s="186">
        <v>4.4023351000000002E-4</v>
      </c>
      <c r="CS464" s="186">
        <v>5.1763868000000005E-4</v>
      </c>
      <c r="CT464" s="186">
        <v>0</v>
      </c>
      <c r="CU464" s="186">
        <v>1.3259328E-3</v>
      </c>
      <c r="CW464" s="84"/>
      <c r="CX464" s="163"/>
    </row>
    <row r="465" spans="1:102" ht="14.4">
      <c r="A465" t="s">
        <v>2272</v>
      </c>
      <c r="B465" s="92" t="s">
        <v>1050</v>
      </c>
      <c r="C465" s="126" t="str">
        <f t="shared" si="156"/>
        <v>A.070.06.105</v>
      </c>
      <c r="D465" s="11" t="s">
        <v>1721</v>
      </c>
      <c r="E465" s="125" t="s">
        <v>878</v>
      </c>
      <c r="F465" s="128" t="str">
        <f t="shared" si="157"/>
        <v>Hard coal at mine (open pit mine) Indonesia</v>
      </c>
      <c r="G465" s="131">
        <f t="shared" si="167"/>
        <v>4.7100000000000003E-2</v>
      </c>
      <c r="H465" s="183">
        <f t="shared" si="168"/>
        <v>0</v>
      </c>
      <c r="I465" s="183">
        <f t="shared" si="169"/>
        <v>0</v>
      </c>
      <c r="J465" s="184">
        <f t="shared" si="170"/>
        <v>0</v>
      </c>
      <c r="K465" s="183">
        <v>4.7100000000000003E-2</v>
      </c>
      <c r="L465" s="146">
        <v>0</v>
      </c>
      <c r="M465" s="146">
        <v>0</v>
      </c>
      <c r="N465" s="146">
        <v>0</v>
      </c>
      <c r="O465" s="188">
        <v>0</v>
      </c>
      <c r="P465" s="188">
        <v>0</v>
      </c>
      <c r="Q465" s="188">
        <v>0</v>
      </c>
      <c r="R465" s="188">
        <v>0</v>
      </c>
      <c r="S465" s="188">
        <v>0</v>
      </c>
      <c r="T465" s="146">
        <v>0</v>
      </c>
      <c r="U465" s="146">
        <v>0</v>
      </c>
      <c r="V465" s="188">
        <v>0</v>
      </c>
      <c r="W465" s="188">
        <v>0</v>
      </c>
      <c r="X465" s="146">
        <v>0</v>
      </c>
      <c r="Z465" s="157">
        <f t="shared" si="161"/>
        <v>0.31400000000000006</v>
      </c>
      <c r="AB465" s="131">
        <f t="shared" si="162"/>
        <v>4.7100000000000003E-2</v>
      </c>
      <c r="AC465" s="131">
        <f t="shared" si="163"/>
        <v>0</v>
      </c>
      <c r="AD465" s="131">
        <f t="shared" si="164"/>
        <v>0</v>
      </c>
      <c r="AE465" s="131">
        <f t="shared" si="165"/>
        <v>0</v>
      </c>
      <c r="AF465" s="131">
        <f t="shared" si="166"/>
        <v>0</v>
      </c>
      <c r="AH465">
        <v>0</v>
      </c>
      <c r="AI465" s="71">
        <v>0</v>
      </c>
      <c r="AJ465" s="71">
        <v>0</v>
      </c>
      <c r="AK465" s="71">
        <v>0</v>
      </c>
      <c r="AL465" s="71">
        <v>0</v>
      </c>
      <c r="AM465" s="71">
        <v>0</v>
      </c>
      <c r="AN465" s="71">
        <v>0</v>
      </c>
      <c r="AP465" s="129">
        <v>5.0981606999999998E-3</v>
      </c>
      <c r="AQ465" s="129">
        <v>4.8604186000000002E-3</v>
      </c>
      <c r="AR465" s="129">
        <v>2.3774218E-4</v>
      </c>
      <c r="AS465" s="129">
        <v>0</v>
      </c>
      <c r="AT465" s="172">
        <f t="shared" si="158"/>
        <v>2.9139200000000002E-7</v>
      </c>
      <c r="AU465" s="172">
        <f t="shared" si="159"/>
        <v>8.7922402100000006E-10</v>
      </c>
      <c r="AV465" s="185">
        <f t="shared" si="160"/>
        <v>0</v>
      </c>
      <c r="AW465" s="121">
        <v>2.9139200000000002E-7</v>
      </c>
      <c r="AX465" s="121">
        <v>8.7920000000000002E-10</v>
      </c>
      <c r="AY465" s="121">
        <v>2.4021000000000001E-14</v>
      </c>
      <c r="AZ465" s="121">
        <v>0</v>
      </c>
      <c r="BA465" s="121">
        <v>0</v>
      </c>
      <c r="BB465" s="121">
        <v>0</v>
      </c>
      <c r="BC465" s="121">
        <v>0</v>
      </c>
      <c r="BD465" s="121">
        <v>0</v>
      </c>
      <c r="BE465" s="121">
        <v>0</v>
      </c>
      <c r="BF465" s="121">
        <v>0</v>
      </c>
      <c r="BG465" s="121">
        <v>0</v>
      </c>
      <c r="BH465" s="121">
        <v>0</v>
      </c>
      <c r="BI465" s="121">
        <v>0</v>
      </c>
      <c r="BJ465" s="121">
        <v>0</v>
      </c>
      <c r="BK465" s="121">
        <v>0</v>
      </c>
      <c r="BL465" s="121">
        <v>0</v>
      </c>
      <c r="BM465" s="121">
        <v>0</v>
      </c>
      <c r="BN465" s="121">
        <v>0</v>
      </c>
      <c r="BO465" s="121">
        <v>0</v>
      </c>
      <c r="BP465" s="121">
        <v>0</v>
      </c>
      <c r="BQ465" s="121">
        <v>0</v>
      </c>
      <c r="BR465" s="121">
        <v>0</v>
      </c>
      <c r="BT465" s="71">
        <v>8.7551532000000001E-6</v>
      </c>
      <c r="BU465" s="71">
        <v>0</v>
      </c>
      <c r="BV465" s="71">
        <v>8.7551532000000001E-6</v>
      </c>
      <c r="BW465" s="71">
        <v>0</v>
      </c>
      <c r="BX465" s="71">
        <v>0</v>
      </c>
      <c r="BY465" s="71">
        <v>0</v>
      </c>
      <c r="BZ465" s="71">
        <v>0</v>
      </c>
      <c r="CA465" s="71">
        <v>0</v>
      </c>
      <c r="CB465" s="71">
        <v>0</v>
      </c>
      <c r="CC465" s="71">
        <v>0</v>
      </c>
      <c r="CD465" s="71">
        <v>0</v>
      </c>
      <c r="CE465" s="71">
        <v>0</v>
      </c>
      <c r="CF465" s="71">
        <v>0</v>
      </c>
      <c r="CG465" s="71">
        <v>0</v>
      </c>
      <c r="CH465" s="71">
        <v>0</v>
      </c>
      <c r="CI465" s="71">
        <v>0</v>
      </c>
      <c r="CJ465" s="71">
        <v>0</v>
      </c>
      <c r="CL465" s="186">
        <v>0</v>
      </c>
      <c r="CM465" s="186">
        <v>0.314</v>
      </c>
      <c r="CN465" s="187">
        <v>0</v>
      </c>
      <c r="CO465" s="186">
        <v>0</v>
      </c>
      <c r="CP465" s="186">
        <v>0</v>
      </c>
      <c r="CQ465" s="186">
        <v>0</v>
      </c>
      <c r="CR465" s="186">
        <v>0</v>
      </c>
      <c r="CS465" s="186">
        <v>0</v>
      </c>
      <c r="CT465" s="186">
        <v>0</v>
      </c>
      <c r="CU465" s="186">
        <v>0</v>
      </c>
      <c r="CW465" s="84"/>
      <c r="CX465" s="165"/>
    </row>
    <row r="466" spans="1:102" ht="14.4">
      <c r="B466" s="92"/>
      <c r="C466" s="126"/>
      <c r="D466" s="1" t="s">
        <v>1722</v>
      </c>
      <c r="E466" s="125"/>
      <c r="J466" s="158"/>
      <c r="O466" s="4"/>
      <c r="P466" s="4"/>
      <c r="Q466" s="4"/>
      <c r="R466" s="4"/>
      <c r="S466" s="4"/>
      <c r="V466" s="4"/>
      <c r="W466" s="4"/>
      <c r="AT466" s="4"/>
      <c r="AU466" s="4"/>
      <c r="AV466" s="16"/>
      <c r="CN466" s="97"/>
      <c r="CW466" s="90"/>
      <c r="CX466" s="165"/>
    </row>
    <row r="467" spans="1:102" ht="14.4">
      <c r="A467" t="s">
        <v>2273</v>
      </c>
      <c r="B467" s="92" t="s">
        <v>1050</v>
      </c>
      <c r="C467" s="126" t="str">
        <f t="shared" si="156"/>
        <v>A.070.07.101</v>
      </c>
      <c r="D467" s="11" t="s">
        <v>1722</v>
      </c>
      <c r="E467" s="125" t="s">
        <v>878</v>
      </c>
      <c r="F467" s="128" t="str">
        <f t="shared" si="157"/>
        <v>Lignite at open pit mine - excluding combustion</v>
      </c>
      <c r="G467" s="131">
        <f t="shared" si="167"/>
        <v>1.1413613491590001E-2</v>
      </c>
      <c r="H467" s="183">
        <f t="shared" si="168"/>
        <v>1.59825783957E-3</v>
      </c>
      <c r="I467" s="183">
        <f t="shared" si="169"/>
        <v>2.3845118055000002E-3</v>
      </c>
      <c r="J467" s="184">
        <f t="shared" si="170"/>
        <v>6.5498174652000001E-4</v>
      </c>
      <c r="K467" s="183">
        <v>6.7758621000000002E-3</v>
      </c>
      <c r="L467" s="188">
        <v>1.9928454000000002E-3</v>
      </c>
      <c r="M467" s="188">
        <v>3.8924083E-4</v>
      </c>
      <c r="N467" s="188">
        <v>3.4317777999999998E-4</v>
      </c>
      <c r="O467" s="188">
        <v>1.2030000000000001E-3</v>
      </c>
      <c r="P467" s="188">
        <v>8.3713357000000001E-7</v>
      </c>
      <c r="Q467" s="188">
        <v>5.1242926000000001E-5</v>
      </c>
      <c r="R467" s="188">
        <v>2.4255755000000002E-6</v>
      </c>
      <c r="S467" s="188">
        <v>8.2247652000000002E-7</v>
      </c>
      <c r="T467" s="188">
        <v>0</v>
      </c>
      <c r="U467" s="146">
        <v>6.5415926999999997E-4</v>
      </c>
      <c r="V467" s="188">
        <v>0</v>
      </c>
      <c r="W467" s="188">
        <v>0</v>
      </c>
      <c r="X467" s="146">
        <v>0</v>
      </c>
      <c r="Z467" s="157">
        <f t="shared" si="161"/>
        <v>4.5172414000000001E-2</v>
      </c>
      <c r="AB467" s="131">
        <f t="shared" si="162"/>
        <v>6.7758621000000002E-3</v>
      </c>
      <c r="AC467" s="131">
        <f t="shared" si="163"/>
        <v>3.9827696450699997E-3</v>
      </c>
      <c r="AD467" s="131">
        <f t="shared" si="164"/>
        <v>2.3845118055000002E-3</v>
      </c>
      <c r="AE467" s="131">
        <f t="shared" si="165"/>
        <v>2.3845118055000002E-3</v>
      </c>
      <c r="AF467" s="131">
        <f t="shared" si="166"/>
        <v>6.5498174652000001E-4</v>
      </c>
      <c r="AH467">
        <v>10.071460999999999</v>
      </c>
      <c r="AI467" s="71">
        <v>9.9784763000000005</v>
      </c>
      <c r="AJ467" s="71">
        <v>8.1262021000000004E-2</v>
      </c>
      <c r="AK467" s="71">
        <v>0</v>
      </c>
      <c r="AL467" s="71">
        <v>0</v>
      </c>
      <c r="AM467" s="71">
        <v>3.3873977000000001E-3</v>
      </c>
      <c r="AN467" s="71">
        <v>8.3355203999999992E-3</v>
      </c>
      <c r="AP467" s="129">
        <v>1.6718640999999999E-3</v>
      </c>
      <c r="AQ467" s="129">
        <v>1.6181931E-3</v>
      </c>
      <c r="AR467" s="129">
        <v>4.6822332999999998E-5</v>
      </c>
      <c r="AS467" s="129">
        <v>6.8486625000000001E-6</v>
      </c>
      <c r="AT467" s="172">
        <f t="shared" si="158"/>
        <v>9.7013976844459995E-8</v>
      </c>
      <c r="AU467" s="172">
        <f t="shared" si="159"/>
        <v>1.7315951573070001E-10</v>
      </c>
      <c r="AV467" s="185">
        <f t="shared" si="160"/>
        <v>9.5919642438600003E-4</v>
      </c>
      <c r="AW467" s="121">
        <v>4.1920000000000001E-8</v>
      </c>
      <c r="AX467" s="121">
        <v>1.2648276E-10</v>
      </c>
      <c r="AY467" s="121">
        <v>3.4556897E-15</v>
      </c>
      <c r="AZ467" s="121">
        <v>0</v>
      </c>
      <c r="BA467" s="121">
        <v>0</v>
      </c>
      <c r="BB467" s="121">
        <v>9.1962672E-12</v>
      </c>
      <c r="BC467" s="121">
        <v>5.5061973999999999E-8</v>
      </c>
      <c r="BD467" s="121">
        <v>2.0971975000000002E-12</v>
      </c>
      <c r="BE467" s="121">
        <v>4.2157684E-11</v>
      </c>
      <c r="BF467" s="121">
        <v>0</v>
      </c>
      <c r="BG467" s="121">
        <v>0</v>
      </c>
      <c r="BH467" s="121">
        <v>2.9190421E-14</v>
      </c>
      <c r="BI467" s="121">
        <v>2.0225870000000001E-12</v>
      </c>
      <c r="BJ467" s="121">
        <v>3.6664111999999999E-13</v>
      </c>
      <c r="BK467" s="121">
        <v>5.2747726E-13</v>
      </c>
      <c r="BL467" s="121">
        <v>2.22791E-11</v>
      </c>
      <c r="BM467" s="121">
        <v>0</v>
      </c>
      <c r="BN467" s="121">
        <v>6.9004385999999998E-8</v>
      </c>
      <c r="BO467" s="121">
        <v>9.5912742E-4</v>
      </c>
      <c r="BP467" s="121">
        <v>0</v>
      </c>
      <c r="BQ467" s="121">
        <v>0</v>
      </c>
      <c r="BR467" s="121">
        <v>0</v>
      </c>
      <c r="BT467" s="71">
        <v>1.5250999000000001E-5</v>
      </c>
      <c r="BU467" s="71">
        <v>2.9064781000000002E-7</v>
      </c>
      <c r="BV467" s="71">
        <v>1.2595268E-6</v>
      </c>
      <c r="BW467" s="71">
        <v>4.5759210000000002E-10</v>
      </c>
      <c r="BX467" s="71">
        <v>1.3161979999999999E-6</v>
      </c>
      <c r="BY467" s="71">
        <v>0</v>
      </c>
      <c r="BZ467" s="71">
        <v>0</v>
      </c>
      <c r="CA467" s="71">
        <v>0</v>
      </c>
      <c r="CB467" s="71">
        <v>3.5980278E-9</v>
      </c>
      <c r="CC467" s="71">
        <v>3.4406143E-8</v>
      </c>
      <c r="CD467" s="71">
        <v>0</v>
      </c>
      <c r="CE467" s="71">
        <v>0</v>
      </c>
      <c r="CF467" s="71">
        <v>0</v>
      </c>
      <c r="CG467" s="71">
        <v>8.4467162999999994E-8</v>
      </c>
      <c r="CH467" s="71">
        <v>1.2261697E-5</v>
      </c>
      <c r="CI467" s="71">
        <v>1.1579904000000001E-17</v>
      </c>
      <c r="CJ467" s="71">
        <v>0</v>
      </c>
      <c r="CL467" s="186">
        <v>0</v>
      </c>
      <c r="CM467" s="186">
        <v>4.5172414000000001E-2</v>
      </c>
      <c r="CN467" s="187">
        <v>0</v>
      </c>
      <c r="CO467" s="186">
        <v>1.9885700000000001E-4</v>
      </c>
      <c r="CP467" s="186">
        <v>1.3134094999999999E-11</v>
      </c>
      <c r="CQ467" s="186">
        <v>1.5680585E-9</v>
      </c>
      <c r="CR467" s="186">
        <v>4.2152369999999998E-5</v>
      </c>
      <c r="CS467" s="186">
        <v>0.99686847000000001</v>
      </c>
      <c r="CT467" s="186">
        <v>0</v>
      </c>
      <c r="CU467" s="186">
        <v>0</v>
      </c>
      <c r="CW467" s="84"/>
      <c r="CX467" s="165"/>
    </row>
    <row r="468" spans="1:102" ht="14.4">
      <c r="A468" t="s">
        <v>2274</v>
      </c>
      <c r="B468" s="92" t="s">
        <v>1050</v>
      </c>
      <c r="C468" s="126" t="str">
        <f t="shared" si="156"/>
        <v>A.070.07.102</v>
      </c>
      <c r="D468" s="11" t="s">
        <v>1722</v>
      </c>
      <c r="E468" s="125" t="s">
        <v>878</v>
      </c>
      <c r="F468" s="128" t="str">
        <f t="shared" si="157"/>
        <v>Lignite at open pit mine (high eff) Poland incl land-use change</v>
      </c>
      <c r="G468" s="131">
        <f t="shared" si="167"/>
        <v>7.6223543923489984E-3</v>
      </c>
      <c r="H468" s="183">
        <f t="shared" si="168"/>
        <v>8.673797574900001E-5</v>
      </c>
      <c r="I468" s="183">
        <f t="shared" si="169"/>
        <v>4.5702988832999995E-3</v>
      </c>
      <c r="J468" s="184">
        <f t="shared" si="170"/>
        <v>5.65665333E-5</v>
      </c>
      <c r="K468" s="183">
        <v>2.9087509999999998E-3</v>
      </c>
      <c r="L468" s="146">
        <v>1.1823309E-4</v>
      </c>
      <c r="M468" s="146">
        <v>7.8797243999999999E-5</v>
      </c>
      <c r="N468" s="146">
        <v>7.0345984999999999E-5</v>
      </c>
      <c r="O468" s="188">
        <v>1.4574914E-5</v>
      </c>
      <c r="P468" s="188">
        <v>9.6682649000000004E-8</v>
      </c>
      <c r="Q468" s="188">
        <v>1.7203941000000001E-6</v>
      </c>
      <c r="R468" s="188">
        <v>2.8098492999999999E-6</v>
      </c>
      <c r="S468" s="188">
        <v>7.2061213000000001E-6</v>
      </c>
      <c r="T468" s="146">
        <v>0</v>
      </c>
      <c r="U468" s="146">
        <v>4.9360412000000002E-5</v>
      </c>
      <c r="V468" s="188">
        <v>4.3704586999999996E-3</v>
      </c>
      <c r="W468" s="188">
        <v>0</v>
      </c>
      <c r="X468" s="146">
        <v>0</v>
      </c>
      <c r="Z468" s="157">
        <f t="shared" si="161"/>
        <v>1.9391673333333331E-2</v>
      </c>
      <c r="AB468" s="131">
        <f t="shared" si="162"/>
        <v>2.9087509999999998E-3</v>
      </c>
      <c r="AC468" s="131">
        <f t="shared" si="163"/>
        <v>2.8657815904899994E-4</v>
      </c>
      <c r="AD468" s="131">
        <f t="shared" si="164"/>
        <v>1.998401833E-4</v>
      </c>
      <c r="AE468" s="131">
        <f t="shared" si="165"/>
        <v>4.5702988832999995E-3</v>
      </c>
      <c r="AF468" s="131">
        <f t="shared" si="166"/>
        <v>5.65665333E-5</v>
      </c>
      <c r="AH468">
        <v>0.25432464999999999</v>
      </c>
      <c r="AI468" s="71">
        <v>0.21088926</v>
      </c>
      <c r="AJ468" s="71">
        <v>5.1646885999999997E-5</v>
      </c>
      <c r="AK468" s="71">
        <v>0</v>
      </c>
      <c r="AL468" s="71">
        <v>1.7254034000000001E-2</v>
      </c>
      <c r="AM468" s="71">
        <v>2.4688380999999999E-2</v>
      </c>
      <c r="AN468" s="71">
        <v>1.4413293E-3</v>
      </c>
      <c r="AP468" s="129">
        <v>3.6087405999999999E-4</v>
      </c>
      <c r="AQ468" s="129">
        <v>3.3983842000000002E-4</v>
      </c>
      <c r="AR468" s="129">
        <v>1.5475054000000001E-5</v>
      </c>
      <c r="AS468" s="129">
        <v>5.5605873999999998E-6</v>
      </c>
      <c r="AT468" s="172">
        <f t="shared" si="158"/>
        <v>2.0374005984288002E-8</v>
      </c>
      <c r="AU468" s="172">
        <f t="shared" si="159"/>
        <v>5.7230227317685197E-11</v>
      </c>
      <c r="AV468" s="185">
        <f t="shared" si="160"/>
        <v>7.7879375444999993E-4</v>
      </c>
      <c r="AW468" s="121">
        <v>1.7995472999999999E-8</v>
      </c>
      <c r="AX468" s="121">
        <v>5.4296686000000002E-11</v>
      </c>
      <c r="AY468" s="121">
        <v>1.4834629999999999E-15</v>
      </c>
      <c r="AZ468" s="121">
        <v>0</v>
      </c>
      <c r="BA468" s="121">
        <v>0</v>
      </c>
      <c r="BB468" s="121">
        <v>1.8850884999999999E-12</v>
      </c>
      <c r="BC468" s="121">
        <v>2.3758447999999998E-9</v>
      </c>
      <c r="BD468" s="121">
        <v>4.2989213000000001E-13</v>
      </c>
      <c r="BE468" s="121">
        <v>2.5011641000000002E-12</v>
      </c>
      <c r="BF468" s="121">
        <v>0</v>
      </c>
      <c r="BG468" s="121">
        <v>0</v>
      </c>
      <c r="BH468" s="121">
        <v>9.8009287999999999E-16</v>
      </c>
      <c r="BI468" s="121">
        <v>1.6916307999999999E-17</v>
      </c>
      <c r="BJ468" s="121">
        <v>4.6154971999999998E-18</v>
      </c>
      <c r="BK468" s="121">
        <v>3.2368088000000002E-14</v>
      </c>
      <c r="BL468" s="121">
        <v>7.7072769999999997E-13</v>
      </c>
      <c r="BM468" s="121">
        <v>0</v>
      </c>
      <c r="BN468" s="121">
        <v>2.7998444999999999E-7</v>
      </c>
      <c r="BO468" s="121">
        <v>7.7851376999999995E-4</v>
      </c>
      <c r="BP468" s="121">
        <v>0</v>
      </c>
      <c r="BQ468" s="121">
        <v>0</v>
      </c>
      <c r="BR468" s="121">
        <v>0</v>
      </c>
      <c r="BT468" s="71">
        <v>8.5505837999999998E-7</v>
      </c>
      <c r="BU468" s="71">
        <v>1.7243780999999998E-8</v>
      </c>
      <c r="BV468" s="71">
        <v>5.4069130999999999E-7</v>
      </c>
      <c r="BW468" s="71">
        <v>3.6296892999999998E-10</v>
      </c>
      <c r="BX468" s="71">
        <v>2.7250012E-8</v>
      </c>
      <c r="BY468" s="71">
        <v>0</v>
      </c>
      <c r="BZ468" s="71">
        <v>0</v>
      </c>
      <c r="CA468" s="71">
        <v>0</v>
      </c>
      <c r="CB468" s="71">
        <v>2.1593678000000001E-10</v>
      </c>
      <c r="CC468" s="71">
        <v>1.3371014999999999E-9</v>
      </c>
      <c r="CD468" s="71">
        <v>0</v>
      </c>
      <c r="CE468" s="71">
        <v>0</v>
      </c>
      <c r="CF468" s="71">
        <v>0</v>
      </c>
      <c r="CG468" s="71">
        <v>1.4566365E-8</v>
      </c>
      <c r="CH468" s="71">
        <v>2.5339089000000002E-7</v>
      </c>
      <c r="CI468" s="71">
        <v>9.0350534999999993E-15</v>
      </c>
      <c r="CJ468" s="71">
        <v>0</v>
      </c>
      <c r="CL468" s="186">
        <v>0</v>
      </c>
      <c r="CM468" s="186">
        <v>1.9391674000000001E-2</v>
      </c>
      <c r="CN468" s="187">
        <v>0</v>
      </c>
      <c r="CO468" s="186">
        <v>1.1797944E-5</v>
      </c>
      <c r="CP468" s="186">
        <v>4.4391113000000001E-13</v>
      </c>
      <c r="CQ468" s="186">
        <v>5.2740264000000001E-11</v>
      </c>
      <c r="CR468" s="186">
        <v>1.0844494999999999E-6</v>
      </c>
      <c r="CS468" s="186">
        <v>1.4761047E-5</v>
      </c>
      <c r="CT468" s="186">
        <v>0</v>
      </c>
      <c r="CU468" s="186">
        <v>0</v>
      </c>
      <c r="CW468" s="84"/>
      <c r="CX468" s="163"/>
    </row>
    <row r="469" spans="1:102" ht="14.4">
      <c r="B469" s="92"/>
      <c r="C469" s="126"/>
      <c r="D469" s="1" t="s">
        <v>1723</v>
      </c>
      <c r="E469" s="125"/>
      <c r="J469" s="158"/>
      <c r="O469" s="4"/>
      <c r="P469" s="4"/>
      <c r="Q469" s="4"/>
      <c r="R469" s="4"/>
      <c r="S469" s="4"/>
      <c r="V469" s="4"/>
      <c r="W469" s="4"/>
      <c r="AT469" s="4"/>
      <c r="AU469" s="4"/>
      <c r="AV469" s="16"/>
      <c r="CN469" s="97"/>
      <c r="CW469" s="90"/>
      <c r="CX469" s="167"/>
    </row>
    <row r="470" spans="1:102" ht="14.4">
      <c r="A470" t="s">
        <v>1055</v>
      </c>
      <c r="B470" s="92" t="s">
        <v>1050</v>
      </c>
      <c r="C470" s="126" t="str">
        <f t="shared" si="156"/>
        <v>A.070.08.101</v>
      </c>
      <c r="D470" s="11" t="s">
        <v>1723</v>
      </c>
      <c r="E470" s="125" t="s">
        <v>878</v>
      </c>
      <c r="F470" s="128" t="str">
        <f t="shared" si="157"/>
        <v>LPG for chemical feedstock</v>
      </c>
      <c r="G470" s="131">
        <f t="shared" si="167"/>
        <v>0.119195355576346</v>
      </c>
      <c r="H470" s="183">
        <f t="shared" si="168"/>
        <v>2.3447678656345998E-2</v>
      </c>
      <c r="I470" s="183">
        <f t="shared" si="169"/>
        <v>4.1362309219999997E-2</v>
      </c>
      <c r="J470" s="184">
        <f t="shared" si="170"/>
        <v>1.8853677E-3</v>
      </c>
      <c r="K470" s="183">
        <v>5.2499999999999998E-2</v>
      </c>
      <c r="L470" s="146">
        <v>1.6034400000000001E-2</v>
      </c>
      <c r="M470" s="188">
        <v>2.5045702999999999E-2</v>
      </c>
      <c r="N470" s="188">
        <v>2.1236399999999999E-2</v>
      </c>
      <c r="O470" s="188">
        <v>2.188658E-3</v>
      </c>
      <c r="P470" s="188">
        <v>6.2631345999999998E-8</v>
      </c>
      <c r="Q470" s="188">
        <v>2.2558025000000002E-5</v>
      </c>
      <c r="R470" s="188">
        <v>2.8220622E-4</v>
      </c>
      <c r="S470" s="188">
        <v>9.1030699999999996E-5</v>
      </c>
      <c r="T470" s="146">
        <v>0</v>
      </c>
      <c r="U470" s="188">
        <v>1.794337E-3</v>
      </c>
      <c r="V470" s="188">
        <v>0</v>
      </c>
      <c r="W470" s="188">
        <v>0</v>
      </c>
      <c r="X470" s="146">
        <v>0</v>
      </c>
      <c r="Z470" s="157">
        <f t="shared" si="161"/>
        <v>0.35</v>
      </c>
      <c r="AB470" s="131">
        <f t="shared" si="162"/>
        <v>5.2499999999999998E-2</v>
      </c>
      <c r="AC470" s="131">
        <f t="shared" si="163"/>
        <v>6.4809987876345981E-2</v>
      </c>
      <c r="AD470" s="131">
        <f t="shared" si="164"/>
        <v>4.1362309219999997E-2</v>
      </c>
      <c r="AE470" s="131">
        <f t="shared" si="165"/>
        <v>4.1362309219999997E-2</v>
      </c>
      <c r="AF470" s="131">
        <f t="shared" si="166"/>
        <v>1.8853677E-3</v>
      </c>
      <c r="AH470">
        <v>52.756089000000003</v>
      </c>
      <c r="AI470" s="71">
        <v>52.506883999999999</v>
      </c>
      <c r="AJ470" s="71">
        <v>0.22289900000000001</v>
      </c>
      <c r="AK470" s="71">
        <v>0</v>
      </c>
      <c r="AL470" s="71">
        <v>1.9714852000000001E-2</v>
      </c>
      <c r="AM470" s="71">
        <v>7.89118E-4</v>
      </c>
      <c r="AN470" s="71">
        <v>5.8020279999999999E-3</v>
      </c>
      <c r="AP470" s="129">
        <v>1.8685443999999999E-2</v>
      </c>
      <c r="AQ470" s="129">
        <v>1.4396053000000001E-2</v>
      </c>
      <c r="AR470" s="129">
        <v>5.4100429999999998E-4</v>
      </c>
      <c r="AS470" s="129">
        <v>3.7483864E-3</v>
      </c>
      <c r="AT470" s="172">
        <f t="shared" si="158"/>
        <v>8.6307271875829997E-7</v>
      </c>
      <c r="AU470" s="172">
        <f t="shared" si="159"/>
        <v>2.0007555537431369E-9</v>
      </c>
      <c r="AV470" s="185">
        <f t="shared" si="160"/>
        <v>0.52498408813499997</v>
      </c>
      <c r="AW470" s="121">
        <v>3.248E-7</v>
      </c>
      <c r="AX470" s="121">
        <v>9.7999999999999992E-10</v>
      </c>
      <c r="AY470" s="121">
        <v>2.6775000000000001E-14</v>
      </c>
      <c r="AZ470" s="121">
        <v>0</v>
      </c>
      <c r="BA470" s="121">
        <v>0</v>
      </c>
      <c r="BB470" s="121">
        <v>2.8592999999999998E-9</v>
      </c>
      <c r="BC470" s="121">
        <v>5.3540850000000001E-7</v>
      </c>
      <c r="BD470" s="121">
        <v>4.1098999999999999E-10</v>
      </c>
      <c r="BE470" s="121">
        <v>5.7344100000000005E-10</v>
      </c>
      <c r="BF470" s="121">
        <v>1.8800000000000001E-13</v>
      </c>
      <c r="BG470" s="121">
        <v>4.1599999999999998E-15</v>
      </c>
      <c r="BH470" s="121">
        <v>1.1979115E-14</v>
      </c>
      <c r="BI470" s="121">
        <v>1.7386876E-17</v>
      </c>
      <c r="BJ470" s="121">
        <v>2.2241261000000001E-17</v>
      </c>
      <c r="BK470" s="121">
        <v>1.9020830000000001E-13</v>
      </c>
      <c r="BL470" s="121">
        <v>4.7285500000000001E-12</v>
      </c>
      <c r="BM470" s="121">
        <v>3.6093599999999999E-11</v>
      </c>
      <c r="BN470" s="121">
        <v>1.2681350000000001E-6</v>
      </c>
      <c r="BO470" s="121">
        <v>0.52498281999999996</v>
      </c>
      <c r="BP470" s="121">
        <v>0</v>
      </c>
      <c r="BQ470" s="121">
        <v>0</v>
      </c>
      <c r="BR470" s="121">
        <v>0</v>
      </c>
      <c r="BT470" s="71">
        <v>9.2310896999999996E-5</v>
      </c>
      <c r="BU470" s="71">
        <v>4.873238E-6</v>
      </c>
      <c r="BV470" s="71">
        <v>9.7589287000000002E-6</v>
      </c>
      <c r="BW470" s="71">
        <v>3.4226318999999997E-8</v>
      </c>
      <c r="BX470" s="71">
        <v>4.4781576000000001E-6</v>
      </c>
      <c r="BY470" s="71">
        <v>1.8210684E-6</v>
      </c>
      <c r="BZ470" s="71">
        <v>0</v>
      </c>
      <c r="CA470" s="71">
        <v>2.7450495E-6</v>
      </c>
      <c r="CB470" s="71">
        <v>1.1027015E-9</v>
      </c>
      <c r="CC470" s="71">
        <v>1.857848E-8</v>
      </c>
      <c r="CD470" s="71">
        <v>0</v>
      </c>
      <c r="CE470" s="71">
        <v>7.9816391999999997E-8</v>
      </c>
      <c r="CF470" s="71">
        <v>0</v>
      </c>
      <c r="CG470" s="71">
        <v>4.2112556999999996E-6</v>
      </c>
      <c r="CH470" s="71">
        <v>6.4289475000000007E-5</v>
      </c>
      <c r="CI470" s="71">
        <v>6.0639601000000002E-18</v>
      </c>
      <c r="CJ470" s="71">
        <v>0</v>
      </c>
      <c r="CL470" s="186">
        <v>0</v>
      </c>
      <c r="CM470" s="186">
        <v>0.35</v>
      </c>
      <c r="CN470" s="187">
        <v>7.6110083999999995E-2</v>
      </c>
      <c r="CO470" s="186">
        <v>3.7560839999999998E-3</v>
      </c>
      <c r="CP470" s="186">
        <v>5.3896523999999999E-12</v>
      </c>
      <c r="CQ470" s="186">
        <v>6.3771988000000003E-10</v>
      </c>
      <c r="CR470" s="186">
        <v>1.7048055000000001E-4</v>
      </c>
      <c r="CS470" s="186">
        <v>2.3292786999999999E-5</v>
      </c>
      <c r="CT470" s="186">
        <v>1.2606559999999999E-7</v>
      </c>
      <c r="CU470" s="186">
        <v>6.3745157999999999E-4</v>
      </c>
      <c r="CW470" s="84"/>
      <c r="CX470" s="167"/>
    </row>
    <row r="471" spans="1:102" ht="14.4">
      <c r="A471" t="s">
        <v>2275</v>
      </c>
      <c r="B471" s="92" t="s">
        <v>1050</v>
      </c>
      <c r="C471" s="126" t="str">
        <f t="shared" si="156"/>
        <v>A.070.08.102</v>
      </c>
      <c r="D471" s="11" t="s">
        <v>1723</v>
      </c>
      <c r="E471" s="125" t="s">
        <v>878</v>
      </c>
      <c r="F471" s="128" t="str">
        <f t="shared" si="157"/>
        <v>LPG for transport - excluding combustion</v>
      </c>
      <c r="G471" s="131">
        <f t="shared" si="167"/>
        <v>0.429195358576346</v>
      </c>
      <c r="H471" s="183">
        <f t="shared" si="168"/>
        <v>2.3447678656345998E-2</v>
      </c>
      <c r="I471" s="183">
        <f t="shared" si="169"/>
        <v>4.1362309219999997E-2</v>
      </c>
      <c r="J471" s="184">
        <f t="shared" si="170"/>
        <v>0.3118853707</v>
      </c>
      <c r="K471" s="183">
        <v>5.2499999999999998E-2</v>
      </c>
      <c r="L471" s="146">
        <v>1.6034400000000001E-2</v>
      </c>
      <c r="M471" s="188">
        <v>2.5045702999999999E-2</v>
      </c>
      <c r="N471" s="188">
        <v>2.1236399999999999E-2</v>
      </c>
      <c r="O471" s="188">
        <v>2.188658E-3</v>
      </c>
      <c r="P471" s="188">
        <v>6.2631345999999998E-8</v>
      </c>
      <c r="Q471" s="188">
        <v>2.2558025000000002E-5</v>
      </c>
      <c r="R471" s="188">
        <v>2.8220622E-4</v>
      </c>
      <c r="S471" s="188">
        <v>9.1030699999999996E-5</v>
      </c>
      <c r="T471" s="146">
        <v>0</v>
      </c>
      <c r="U471" s="188">
        <v>0.31179434</v>
      </c>
      <c r="V471" s="188">
        <v>0</v>
      </c>
      <c r="W471" s="188">
        <v>0</v>
      </c>
      <c r="X471" s="146">
        <v>0</v>
      </c>
      <c r="Z471" s="157">
        <f t="shared" si="161"/>
        <v>0.35</v>
      </c>
      <c r="AB471" s="131">
        <f t="shared" si="162"/>
        <v>5.2499999999999998E-2</v>
      </c>
      <c r="AC471" s="131">
        <f t="shared" si="163"/>
        <v>6.4809987876345981E-2</v>
      </c>
      <c r="AD471" s="131">
        <f t="shared" si="164"/>
        <v>4.1362309219999997E-2</v>
      </c>
      <c r="AE471" s="131">
        <f t="shared" si="165"/>
        <v>4.1362309219999997E-2</v>
      </c>
      <c r="AF471" s="131">
        <f t="shared" si="166"/>
        <v>0.3118853707</v>
      </c>
      <c r="AH471">
        <v>52.756089000000003</v>
      </c>
      <c r="AI471" s="71">
        <v>52.506883999999999</v>
      </c>
      <c r="AJ471" s="71">
        <v>0.22289900000000001</v>
      </c>
      <c r="AK471" s="71">
        <v>0</v>
      </c>
      <c r="AL471" s="71">
        <v>1.9714852000000001E-2</v>
      </c>
      <c r="AM471" s="71">
        <v>7.89118E-4</v>
      </c>
      <c r="AN471" s="71">
        <v>5.8020279999999999E-3</v>
      </c>
      <c r="AP471" s="129">
        <v>1.8675684000000001E-2</v>
      </c>
      <c r="AQ471" s="129">
        <v>1.4396053000000001E-2</v>
      </c>
      <c r="AR471" s="129">
        <v>5.3124458999999997E-4</v>
      </c>
      <c r="AS471" s="129">
        <v>3.7483864E-3</v>
      </c>
      <c r="AT471" s="172">
        <f t="shared" si="158"/>
        <v>8.6307271875829997E-7</v>
      </c>
      <c r="AU471" s="172">
        <f t="shared" si="159"/>
        <v>1.9646619537431369E-9</v>
      </c>
      <c r="AV471" s="185">
        <f t="shared" si="160"/>
        <v>0.52498408813499997</v>
      </c>
      <c r="AW471" s="121">
        <v>3.248E-7</v>
      </c>
      <c r="AX471" s="121">
        <v>9.7999999999999992E-10</v>
      </c>
      <c r="AY471" s="121">
        <v>2.6775000000000001E-14</v>
      </c>
      <c r="AZ471" s="121">
        <v>0</v>
      </c>
      <c r="BA471" s="121">
        <v>0</v>
      </c>
      <c r="BB471" s="121">
        <v>2.8592999999999998E-9</v>
      </c>
      <c r="BC471" s="121">
        <v>5.3540850000000001E-7</v>
      </c>
      <c r="BD471" s="121">
        <v>4.1098999999999999E-10</v>
      </c>
      <c r="BE471" s="121">
        <v>5.7344100000000005E-10</v>
      </c>
      <c r="BF471" s="121">
        <v>1.8800000000000001E-13</v>
      </c>
      <c r="BG471" s="121">
        <v>4.1599999999999998E-15</v>
      </c>
      <c r="BH471" s="121">
        <v>1.1979115E-14</v>
      </c>
      <c r="BI471" s="121">
        <v>1.7386876E-17</v>
      </c>
      <c r="BJ471" s="121">
        <v>2.2241261000000001E-17</v>
      </c>
      <c r="BK471" s="121">
        <v>1.9020830000000001E-13</v>
      </c>
      <c r="BL471" s="121">
        <v>4.7285500000000001E-12</v>
      </c>
      <c r="BM471" s="121">
        <v>0</v>
      </c>
      <c r="BN471" s="121">
        <v>1.2681350000000001E-6</v>
      </c>
      <c r="BO471" s="121">
        <v>0.52498281999999996</v>
      </c>
      <c r="BP471" s="121">
        <v>0</v>
      </c>
      <c r="BQ471" s="121">
        <v>0</v>
      </c>
      <c r="BR471" s="121">
        <v>0</v>
      </c>
      <c r="BT471" s="71">
        <v>9.2231079999999997E-5</v>
      </c>
      <c r="BU471" s="71">
        <v>4.873238E-6</v>
      </c>
      <c r="BV471" s="71">
        <v>9.7589287000000002E-6</v>
      </c>
      <c r="BW471" s="71">
        <v>3.4226318999999997E-8</v>
      </c>
      <c r="BX471" s="71">
        <v>4.4781576000000001E-6</v>
      </c>
      <c r="BY471" s="71">
        <v>1.8210684E-6</v>
      </c>
      <c r="BZ471" s="71">
        <v>0</v>
      </c>
      <c r="CA471" s="71">
        <v>2.7450495E-6</v>
      </c>
      <c r="CB471" s="71">
        <v>1.1027015E-9</v>
      </c>
      <c r="CC471" s="71">
        <v>1.857848E-8</v>
      </c>
      <c r="CD471" s="71">
        <v>0</v>
      </c>
      <c r="CE471" s="71">
        <v>0</v>
      </c>
      <c r="CF471" s="71">
        <v>0</v>
      </c>
      <c r="CG471" s="71">
        <v>4.2112556999999996E-6</v>
      </c>
      <c r="CH471" s="71">
        <v>6.4289475000000007E-5</v>
      </c>
      <c r="CI471" s="71">
        <v>6.0639601000000002E-18</v>
      </c>
      <c r="CJ471" s="71">
        <v>0</v>
      </c>
      <c r="CL471" s="186">
        <v>0</v>
      </c>
      <c r="CM471" s="186">
        <v>0.35</v>
      </c>
      <c r="CN471" s="187">
        <v>7.6110083999999995E-2</v>
      </c>
      <c r="CO471" s="186">
        <v>3.7560839999999998E-3</v>
      </c>
      <c r="CP471" s="186">
        <v>5.3896523999999999E-12</v>
      </c>
      <c r="CQ471" s="186">
        <v>6.3771988000000003E-10</v>
      </c>
      <c r="CR471" s="186">
        <v>1.7048055000000001E-4</v>
      </c>
      <c r="CS471" s="186">
        <v>2.3292786999999999E-5</v>
      </c>
      <c r="CT471" s="186">
        <v>1.2606559999999999E-7</v>
      </c>
      <c r="CU471" s="186">
        <v>6.3745157999999999E-4</v>
      </c>
      <c r="CW471" s="84"/>
      <c r="CX471" s="167"/>
    </row>
    <row r="472" spans="1:102" ht="14.4">
      <c r="A472" t="s">
        <v>2276</v>
      </c>
      <c r="B472" s="92" t="s">
        <v>1050</v>
      </c>
      <c r="C472" s="126" t="str">
        <f t="shared" si="156"/>
        <v>A.070.08.103</v>
      </c>
      <c r="D472" s="11" t="s">
        <v>1723</v>
      </c>
      <c r="E472" s="125" t="s">
        <v>878</v>
      </c>
      <c r="F472" s="128" t="str">
        <f t="shared" si="157"/>
        <v>LPG for transport - including combustion CO2</v>
      </c>
      <c r="G472" s="131">
        <f t="shared" si="167"/>
        <v>0.88069535857634595</v>
      </c>
      <c r="H472" s="183">
        <f t="shared" si="168"/>
        <v>2.3447678656345998E-2</v>
      </c>
      <c r="I472" s="183">
        <f t="shared" si="169"/>
        <v>4.1362309219999997E-2</v>
      </c>
      <c r="J472" s="184">
        <f t="shared" si="170"/>
        <v>0.3118853707</v>
      </c>
      <c r="K472" s="183">
        <v>0.504</v>
      </c>
      <c r="L472" s="146">
        <v>1.6034400000000001E-2</v>
      </c>
      <c r="M472" s="146">
        <v>2.5045702999999999E-2</v>
      </c>
      <c r="N472" s="146">
        <v>2.1236399999999999E-2</v>
      </c>
      <c r="O472" s="146">
        <v>2.188658E-3</v>
      </c>
      <c r="P472" s="188">
        <v>6.2631345999999998E-8</v>
      </c>
      <c r="Q472" s="188">
        <v>2.2558025000000002E-5</v>
      </c>
      <c r="R472" s="146">
        <v>2.8220622E-4</v>
      </c>
      <c r="S472" s="188">
        <v>9.1030699999999996E-5</v>
      </c>
      <c r="T472" s="146">
        <v>0</v>
      </c>
      <c r="U472" s="188">
        <v>0.31179434</v>
      </c>
      <c r="V472" s="188">
        <v>0</v>
      </c>
      <c r="W472" s="188">
        <v>0</v>
      </c>
      <c r="X472" s="146">
        <v>0</v>
      </c>
      <c r="Z472" s="157">
        <f t="shared" si="161"/>
        <v>3.3600000000000003</v>
      </c>
      <c r="AB472" s="131">
        <f t="shared" si="162"/>
        <v>0.504</v>
      </c>
      <c r="AC472" s="131">
        <f t="shared" si="163"/>
        <v>6.4809987876345981E-2</v>
      </c>
      <c r="AD472" s="131">
        <f t="shared" si="164"/>
        <v>4.1362309219999997E-2</v>
      </c>
      <c r="AE472" s="131">
        <f t="shared" si="165"/>
        <v>4.1362309219999997E-2</v>
      </c>
      <c r="AF472" s="131">
        <f t="shared" si="166"/>
        <v>0.3118853707</v>
      </c>
      <c r="AH472">
        <v>52.756089000000003</v>
      </c>
      <c r="AI472" s="71">
        <v>52.506883999999999</v>
      </c>
      <c r="AJ472" s="71">
        <v>0.22289900000000001</v>
      </c>
      <c r="AK472" s="71">
        <v>0</v>
      </c>
      <c r="AL472" s="71">
        <v>1.9714852000000001E-2</v>
      </c>
      <c r="AM472" s="71">
        <v>7.89118E-4</v>
      </c>
      <c r="AN472" s="71">
        <v>5.8020279999999999E-3</v>
      </c>
      <c r="AP472" s="129">
        <v>6.7546588000000005E-2</v>
      </c>
      <c r="AQ472" s="129">
        <v>6.0987962999999999E-2</v>
      </c>
      <c r="AR472" s="129">
        <v>2.8102381000000001E-3</v>
      </c>
      <c r="AS472" s="129">
        <v>3.7483864E-3</v>
      </c>
      <c r="AT472" s="172">
        <f t="shared" si="158"/>
        <v>3.6563527187583E-6</v>
      </c>
      <c r="AU472" s="172">
        <f t="shared" si="159"/>
        <v>1.0392892218743138E-8</v>
      </c>
      <c r="AV472" s="185">
        <f t="shared" si="160"/>
        <v>0.52498408813499997</v>
      </c>
      <c r="AW472" s="121">
        <v>3.1180800000000001E-6</v>
      </c>
      <c r="AX472" s="121">
        <v>9.4080000000000006E-9</v>
      </c>
      <c r="AY472" s="121">
        <v>2.5703999999999998E-13</v>
      </c>
      <c r="AZ472" s="121">
        <v>0</v>
      </c>
      <c r="BA472" s="121">
        <v>0</v>
      </c>
      <c r="BB472" s="121">
        <v>2.8592999999999998E-9</v>
      </c>
      <c r="BC472" s="121">
        <v>5.3540850000000001E-7</v>
      </c>
      <c r="BD472" s="121">
        <v>4.1098999999999999E-10</v>
      </c>
      <c r="BE472" s="121">
        <v>5.7344100000000005E-10</v>
      </c>
      <c r="BF472" s="121">
        <v>1.8800000000000001E-13</v>
      </c>
      <c r="BG472" s="121">
        <v>4.1599999999999998E-15</v>
      </c>
      <c r="BH472" s="121">
        <v>1.1979115E-14</v>
      </c>
      <c r="BI472" s="121">
        <v>1.7386876E-17</v>
      </c>
      <c r="BJ472" s="121">
        <v>2.2241261000000001E-17</v>
      </c>
      <c r="BK472" s="121">
        <v>1.9020830000000001E-13</v>
      </c>
      <c r="BL472" s="121">
        <v>4.7285500000000001E-12</v>
      </c>
      <c r="BM472" s="121">
        <v>0</v>
      </c>
      <c r="BN472" s="121">
        <v>1.2681350000000001E-6</v>
      </c>
      <c r="BO472" s="121">
        <v>0.52498281999999996</v>
      </c>
      <c r="BP472" s="121">
        <v>0</v>
      </c>
      <c r="BQ472" s="121">
        <v>0</v>
      </c>
      <c r="BR472" s="121">
        <v>0</v>
      </c>
      <c r="BT472" s="71">
        <v>1.7615786999999999E-4</v>
      </c>
      <c r="BU472" s="71">
        <v>4.873238E-6</v>
      </c>
      <c r="BV472" s="71">
        <v>9.3685714999999998E-5</v>
      </c>
      <c r="BW472" s="71">
        <v>3.4226318999999997E-8</v>
      </c>
      <c r="BX472" s="71">
        <v>4.4781576000000001E-6</v>
      </c>
      <c r="BY472" s="71">
        <v>1.8210684E-6</v>
      </c>
      <c r="BZ472" s="71">
        <v>0</v>
      </c>
      <c r="CA472" s="71">
        <v>2.7450495E-6</v>
      </c>
      <c r="CB472" s="71">
        <v>1.1027015E-9</v>
      </c>
      <c r="CC472" s="71">
        <v>1.857848E-8</v>
      </c>
      <c r="CD472" s="71">
        <v>0</v>
      </c>
      <c r="CE472" s="71">
        <v>0</v>
      </c>
      <c r="CF472" s="71">
        <v>0</v>
      </c>
      <c r="CG472" s="71">
        <v>4.2112556999999996E-6</v>
      </c>
      <c r="CH472" s="71">
        <v>6.4289475000000007E-5</v>
      </c>
      <c r="CI472" s="71">
        <v>6.0639601000000002E-18</v>
      </c>
      <c r="CJ472" s="71">
        <v>0</v>
      </c>
      <c r="CL472" s="186">
        <v>0</v>
      </c>
      <c r="CM472" s="186">
        <v>3.36</v>
      </c>
      <c r="CN472" s="187">
        <v>7.6110083999999995E-2</v>
      </c>
      <c r="CO472" s="186">
        <v>3.7560839999999998E-3</v>
      </c>
      <c r="CP472" s="186">
        <v>5.3896523999999999E-12</v>
      </c>
      <c r="CQ472" s="186">
        <v>6.3771988000000003E-10</v>
      </c>
      <c r="CR472" s="186">
        <v>1.7048055000000001E-4</v>
      </c>
      <c r="CS472" s="186">
        <v>2.3292786999999999E-5</v>
      </c>
      <c r="CT472" s="186">
        <v>1.2606559999999999E-7</v>
      </c>
      <c r="CU472" s="186">
        <v>6.3745157999999999E-4</v>
      </c>
      <c r="CW472" s="84"/>
      <c r="CX472" s="167"/>
    </row>
    <row r="473" spans="1:102" ht="14.4">
      <c r="B473" s="92"/>
      <c r="C473" s="126"/>
      <c r="D473" s="1" t="s">
        <v>1724</v>
      </c>
      <c r="E473" s="125"/>
      <c r="J473" s="158"/>
      <c r="P473" s="4"/>
      <c r="Q473" s="4"/>
      <c r="S473" s="4"/>
      <c r="U473" s="4"/>
      <c r="V473" s="4"/>
      <c r="W473" s="4"/>
      <c r="AT473" s="4"/>
      <c r="AU473" s="4"/>
      <c r="AV473" s="16"/>
      <c r="CN473" s="97"/>
      <c r="CW473" s="90"/>
      <c r="CX473" s="167"/>
    </row>
    <row r="474" spans="1:102" ht="14.4">
      <c r="A474" t="s">
        <v>2277</v>
      </c>
      <c r="B474" s="92" t="s">
        <v>1050</v>
      </c>
      <c r="C474" s="126" t="str">
        <f t="shared" si="156"/>
        <v>A.070.09.101</v>
      </c>
      <c r="D474" s="11" t="s">
        <v>1724</v>
      </c>
      <c r="E474" s="125" t="s">
        <v>878</v>
      </c>
      <c r="F474" s="128" t="str">
        <f t="shared" si="157"/>
        <v>CNG (compressed natural gas) for transport - excl. combustion</v>
      </c>
      <c r="G474" s="131">
        <f t="shared" si="167"/>
        <v>0.55424606283599998</v>
      </c>
      <c r="H474" s="183">
        <f t="shared" si="168"/>
        <v>2.6456989609999999E-2</v>
      </c>
      <c r="I474" s="183">
        <f t="shared" si="169"/>
        <v>3.7915694555999996E-2</v>
      </c>
      <c r="J474" s="184">
        <f t="shared" si="170"/>
        <v>0.31576639867</v>
      </c>
      <c r="K474" s="183">
        <v>0.17410697999999999</v>
      </c>
      <c r="L474" s="146">
        <v>1.360017E-2</v>
      </c>
      <c r="M474" s="146">
        <v>2.2286001E-2</v>
      </c>
      <c r="N474" s="146">
        <v>2.2854527999999999E-2</v>
      </c>
      <c r="O474" s="146">
        <v>2.9465800999999999E-3</v>
      </c>
      <c r="P474" s="188">
        <v>3.5069533000000003E-4</v>
      </c>
      <c r="Q474" s="188">
        <v>3.0518617999999997E-4</v>
      </c>
      <c r="R474" s="146">
        <v>2.0142495999999998E-3</v>
      </c>
      <c r="S474" s="188">
        <v>7.2214866999999996E-4</v>
      </c>
      <c r="T474" s="146">
        <v>0</v>
      </c>
      <c r="U474" s="188">
        <v>0.31504425000000003</v>
      </c>
      <c r="V474" s="188">
        <v>1.5273955999999999E-5</v>
      </c>
      <c r="W474" s="188">
        <v>0</v>
      </c>
      <c r="X474" s="146">
        <v>0</v>
      </c>
      <c r="Z474" s="157">
        <f t="shared" si="161"/>
        <v>1.1607132</v>
      </c>
      <c r="AB474" s="131">
        <f t="shared" si="162"/>
        <v>0.17410697999999999</v>
      </c>
      <c r="AC474" s="131">
        <f t="shared" si="163"/>
        <v>6.4357410209999993E-2</v>
      </c>
      <c r="AD474" s="131">
        <f t="shared" si="164"/>
        <v>3.7900420599999998E-2</v>
      </c>
      <c r="AE474" s="131">
        <f t="shared" si="165"/>
        <v>3.7915694555999996E-2</v>
      </c>
      <c r="AF474" s="131">
        <f t="shared" si="166"/>
        <v>0.31576639867</v>
      </c>
      <c r="AH474">
        <v>57.944360000000003</v>
      </c>
      <c r="AI474" s="71">
        <v>57.043132999999997</v>
      </c>
      <c r="AJ474" s="71">
        <v>0.62661538000000006</v>
      </c>
      <c r="AK474" s="71">
        <v>0</v>
      </c>
      <c r="AL474" s="71">
        <v>0</v>
      </c>
      <c r="AM474" s="71">
        <v>0.15349757</v>
      </c>
      <c r="AN474" s="71">
        <v>0.12111355</v>
      </c>
      <c r="AP474" s="129">
        <v>2.7942306E-2</v>
      </c>
      <c r="AQ474" s="129">
        <v>2.2874558E-2</v>
      </c>
      <c r="AR474" s="129">
        <v>9.9443551000000002E-4</v>
      </c>
      <c r="AS474" s="129">
        <v>4.0733122999999996E-3</v>
      </c>
      <c r="AT474" s="172">
        <f t="shared" si="158"/>
        <v>1.3713764143529998E-6</v>
      </c>
      <c r="AU474" s="172">
        <f t="shared" si="159"/>
        <v>3.6776461211746996E-9</v>
      </c>
      <c r="AV474" s="185">
        <f t="shared" si="160"/>
        <v>0.57049191705000002</v>
      </c>
      <c r="AW474" s="121">
        <v>1.0771419E-6</v>
      </c>
      <c r="AX474" s="121">
        <v>3.249997E-9</v>
      </c>
      <c r="AY474" s="121">
        <v>8.8794560999999999E-14</v>
      </c>
      <c r="AZ474" s="121">
        <v>0</v>
      </c>
      <c r="BA474" s="121">
        <v>0</v>
      </c>
      <c r="BB474" s="121">
        <v>6.124416E-10</v>
      </c>
      <c r="BC474" s="121">
        <v>2.9321147999999999E-7</v>
      </c>
      <c r="BD474" s="121">
        <v>1.3966656E-10</v>
      </c>
      <c r="BE474" s="121">
        <v>2.8770503000000002E-10</v>
      </c>
      <c r="BF474" s="121">
        <v>0</v>
      </c>
      <c r="BG474" s="121">
        <v>0</v>
      </c>
      <c r="BH474" s="121">
        <v>1.7393988000000001E-13</v>
      </c>
      <c r="BI474" s="121">
        <v>1.2124395E-14</v>
      </c>
      <c r="BJ474" s="121">
        <v>2.6723387000000002E-15</v>
      </c>
      <c r="BK474" s="121">
        <v>4.8361903000000001E-11</v>
      </c>
      <c r="BL474" s="121">
        <v>3.6223085000000001E-10</v>
      </c>
      <c r="BM474" s="121">
        <v>0</v>
      </c>
      <c r="BN474" s="121">
        <v>6.0587049999999998E-5</v>
      </c>
      <c r="BO474" s="121">
        <v>0.57043133000000001</v>
      </c>
      <c r="BP474" s="121">
        <v>0</v>
      </c>
      <c r="BQ474" s="121">
        <v>0</v>
      </c>
      <c r="BR474" s="121">
        <v>0</v>
      </c>
      <c r="BT474" s="71">
        <v>1.1449071000000001E-4</v>
      </c>
      <c r="BU474" s="71">
        <v>1.9835254E-6</v>
      </c>
      <c r="BV474" s="71">
        <v>3.2363763999999998E-5</v>
      </c>
      <c r="BW474" s="71">
        <v>2.4689698000000002E-7</v>
      </c>
      <c r="BX474" s="71">
        <v>4.2713234000000003E-6</v>
      </c>
      <c r="BY474" s="71">
        <v>0</v>
      </c>
      <c r="BZ474" s="71">
        <v>0</v>
      </c>
      <c r="CA474" s="71">
        <v>0</v>
      </c>
      <c r="CB474" s="71">
        <v>4.8757572000000001E-7</v>
      </c>
      <c r="CC474" s="71">
        <v>3.0434215E-7</v>
      </c>
      <c r="CD474" s="71">
        <v>0</v>
      </c>
      <c r="CE474" s="71">
        <v>0</v>
      </c>
      <c r="CF474" s="71">
        <v>0</v>
      </c>
      <c r="CG474" s="71">
        <v>4.4975240000000004E-6</v>
      </c>
      <c r="CH474" s="71">
        <v>7.0335754000000006E-5</v>
      </c>
      <c r="CI474" s="71">
        <v>1.0167357E-14</v>
      </c>
      <c r="CJ474" s="71">
        <v>0</v>
      </c>
      <c r="CL474" s="186">
        <v>0</v>
      </c>
      <c r="CM474" s="186">
        <v>1.1607132</v>
      </c>
      <c r="CN474" s="187">
        <v>0</v>
      </c>
      <c r="CO474" s="186">
        <v>1.3570991999999999E-3</v>
      </c>
      <c r="CP474" s="186">
        <v>8.3087093000000003E-11</v>
      </c>
      <c r="CQ474" s="186">
        <v>9.6878058999999998E-9</v>
      </c>
      <c r="CR474" s="186">
        <v>1.5641462E-4</v>
      </c>
      <c r="CS474" s="186">
        <v>1.0178688999999999E-2</v>
      </c>
      <c r="CT474" s="186">
        <v>0</v>
      </c>
      <c r="CU474" s="186">
        <v>0</v>
      </c>
      <c r="CW474" s="84"/>
      <c r="CX474" s="163"/>
    </row>
    <row r="475" spans="1:102" ht="14.4">
      <c r="A475" t="s">
        <v>2278</v>
      </c>
      <c r="B475" s="92" t="s">
        <v>1050</v>
      </c>
      <c r="C475" s="126" t="str">
        <f t="shared" si="156"/>
        <v>A.070.09.102</v>
      </c>
      <c r="D475" s="11" t="s">
        <v>1724</v>
      </c>
      <c r="E475" s="125" t="s">
        <v>878</v>
      </c>
      <c r="F475" s="128" t="str">
        <f t="shared" si="157"/>
        <v>CNG (compressed natural gas) for transport  - including combustion CO2</v>
      </c>
      <c r="G475" s="131">
        <f t="shared" si="167"/>
        <v>0.97700772913099998</v>
      </c>
      <c r="H475" s="183">
        <f t="shared" si="168"/>
        <v>2.6870380069999998E-2</v>
      </c>
      <c r="I475" s="183">
        <f t="shared" si="169"/>
        <v>3.8508126811000007E-2</v>
      </c>
      <c r="J475" s="184">
        <f t="shared" si="170"/>
        <v>0.31585650225</v>
      </c>
      <c r="K475" s="183">
        <v>0.59577272000000003</v>
      </c>
      <c r="L475" s="146">
        <v>1.3812672E-2</v>
      </c>
      <c r="M475" s="146">
        <v>2.263422E-2</v>
      </c>
      <c r="N475" s="146">
        <v>2.321163E-2</v>
      </c>
      <c r="O475" s="146">
        <v>2.9926203999999998E-3</v>
      </c>
      <c r="P475" s="188">
        <v>3.5617495000000001E-4</v>
      </c>
      <c r="Q475" s="188">
        <v>3.0995471999999998E-4</v>
      </c>
      <c r="R475" s="146">
        <v>2.0457221999999999E-3</v>
      </c>
      <c r="S475" s="188">
        <v>7.3343224999999998E-4</v>
      </c>
      <c r="T475" s="146">
        <v>0</v>
      </c>
      <c r="U475" s="188">
        <v>0.31512307000000001</v>
      </c>
      <c r="V475" s="188">
        <v>1.5512611000000001E-5</v>
      </c>
      <c r="W475" s="188">
        <v>0</v>
      </c>
      <c r="X475" s="146">
        <v>0</v>
      </c>
      <c r="Z475" s="157">
        <f t="shared" si="161"/>
        <v>3.9718181333333336</v>
      </c>
      <c r="AB475" s="131">
        <f t="shared" si="162"/>
        <v>0.59577272000000003</v>
      </c>
      <c r="AC475" s="131">
        <f t="shared" si="163"/>
        <v>6.5362994270000002E-2</v>
      </c>
      <c r="AD475" s="131">
        <f t="shared" si="164"/>
        <v>3.8492614200000004E-2</v>
      </c>
      <c r="AE475" s="131">
        <f t="shared" si="165"/>
        <v>3.8508126811E-2</v>
      </c>
      <c r="AF475" s="131">
        <f t="shared" si="166"/>
        <v>0.31585650225</v>
      </c>
      <c r="AH475">
        <v>58.849739999999997</v>
      </c>
      <c r="AI475" s="71">
        <v>57.934432000000001</v>
      </c>
      <c r="AJ475" s="71">
        <v>0.63640624000000001</v>
      </c>
      <c r="AK475" s="71">
        <v>0</v>
      </c>
      <c r="AL475" s="71">
        <v>0</v>
      </c>
      <c r="AM475" s="71">
        <v>0.15589596999999999</v>
      </c>
      <c r="AN475" s="71">
        <v>0.12300595</v>
      </c>
      <c r="AP475" s="129">
        <v>7.3726050000000001E-2</v>
      </c>
      <c r="AQ475" s="129">
        <v>6.6464447999999995E-2</v>
      </c>
      <c r="AR475" s="129">
        <v>3.1246438000000001E-3</v>
      </c>
      <c r="AS475" s="129">
        <v>4.1369578000000004E-3</v>
      </c>
      <c r="AT475" s="172">
        <f t="shared" si="158"/>
        <v>3.9846791292580005E-6</v>
      </c>
      <c r="AU475" s="172">
        <f t="shared" si="159"/>
        <v>1.1555635799712999E-8</v>
      </c>
      <c r="AV475" s="185">
        <f t="shared" si="160"/>
        <v>0.57940585372200004</v>
      </c>
      <c r="AW475" s="121">
        <v>3.6858472E-6</v>
      </c>
      <c r="AX475" s="121">
        <v>1.1121091E-8</v>
      </c>
      <c r="AY475" s="121">
        <v>3.0384409E-13</v>
      </c>
      <c r="AZ475" s="121">
        <v>0</v>
      </c>
      <c r="BA475" s="121">
        <v>0</v>
      </c>
      <c r="BB475" s="121">
        <v>6.2201100000000001E-10</v>
      </c>
      <c r="BC475" s="121">
        <v>2.9779290999999999E-7</v>
      </c>
      <c r="BD475" s="121">
        <v>1.4184885E-10</v>
      </c>
      <c r="BE475" s="121">
        <v>2.9220041999999999E-10</v>
      </c>
      <c r="BF475" s="121">
        <v>0</v>
      </c>
      <c r="BG475" s="121">
        <v>0</v>
      </c>
      <c r="BH475" s="121">
        <v>1.7665769E-13</v>
      </c>
      <c r="BI475" s="121">
        <v>1.2313839E-14</v>
      </c>
      <c r="BJ475" s="121">
        <v>2.714094E-15</v>
      </c>
      <c r="BK475" s="121">
        <v>4.9117558E-11</v>
      </c>
      <c r="BL475" s="121">
        <v>3.6789070000000002E-10</v>
      </c>
      <c r="BM475" s="121">
        <v>0</v>
      </c>
      <c r="BN475" s="121">
        <v>6.1533721999999997E-5</v>
      </c>
      <c r="BO475" s="121">
        <v>0.57934432000000002</v>
      </c>
      <c r="BP475" s="121">
        <v>0</v>
      </c>
      <c r="BQ475" s="121">
        <v>0</v>
      </c>
      <c r="BR475" s="121">
        <v>0</v>
      </c>
      <c r="BT475" s="71">
        <v>1.94155E-4</v>
      </c>
      <c r="BU475" s="71">
        <v>2.014518E-6</v>
      </c>
      <c r="BV475" s="71">
        <v>1.1074483E-4</v>
      </c>
      <c r="BW475" s="71">
        <v>2.5075473999999998E-7</v>
      </c>
      <c r="BX475" s="71">
        <v>4.3380628999999997E-6</v>
      </c>
      <c r="BY475" s="71">
        <v>0</v>
      </c>
      <c r="BZ475" s="71">
        <v>0</v>
      </c>
      <c r="CA475" s="71">
        <v>0</v>
      </c>
      <c r="CB475" s="71">
        <v>4.9519408999999999E-7</v>
      </c>
      <c r="CC475" s="71">
        <v>3.0909748999999998E-7</v>
      </c>
      <c r="CD475" s="71">
        <v>0</v>
      </c>
      <c r="CE475" s="71">
        <v>0</v>
      </c>
      <c r="CF475" s="71">
        <v>0</v>
      </c>
      <c r="CG475" s="71">
        <v>4.5677978000000002E-6</v>
      </c>
      <c r="CH475" s="71">
        <v>7.1434750000000006E-5</v>
      </c>
      <c r="CI475" s="71">
        <v>1.0326222E-14</v>
      </c>
      <c r="CJ475" s="71">
        <v>0</v>
      </c>
      <c r="CL475" s="186">
        <v>0</v>
      </c>
      <c r="CM475" s="186">
        <v>3.9718181000000001</v>
      </c>
      <c r="CN475" s="187">
        <v>0</v>
      </c>
      <c r="CO475" s="186">
        <v>1.3783039000000001E-3</v>
      </c>
      <c r="CP475" s="186">
        <v>8.4385329000000004E-11</v>
      </c>
      <c r="CQ475" s="186">
        <v>9.8391779000000001E-9</v>
      </c>
      <c r="CR475" s="186">
        <v>1.5885859999999999E-4</v>
      </c>
      <c r="CS475" s="186">
        <v>1.0337730999999999E-2</v>
      </c>
      <c r="CT475" s="186">
        <v>0</v>
      </c>
      <c r="CU475" s="186">
        <v>0</v>
      </c>
      <c r="CW475" s="84"/>
      <c r="CX475" s="163"/>
    </row>
    <row r="476" spans="1:102" ht="14.4">
      <c r="A476" t="s">
        <v>2279</v>
      </c>
      <c r="B476" s="92" t="s">
        <v>1050</v>
      </c>
      <c r="C476" s="126" t="str">
        <f t="shared" si="156"/>
        <v>A.070.09.103</v>
      </c>
      <c r="D476" s="11" t="s">
        <v>1724</v>
      </c>
      <c r="E476" s="125" t="s">
        <v>878</v>
      </c>
      <c r="F476" s="128" t="str">
        <f t="shared" si="157"/>
        <v>Natural gas general EU for feedstock - excl. combustion</v>
      </c>
      <c r="G476" s="131">
        <f t="shared" si="167"/>
        <v>0.24424606663599999</v>
      </c>
      <c r="H476" s="183">
        <f t="shared" si="168"/>
        <v>2.6456989609999999E-2</v>
      </c>
      <c r="I476" s="183">
        <f t="shared" si="169"/>
        <v>3.7915694555999996E-2</v>
      </c>
      <c r="J476" s="184">
        <f t="shared" si="170"/>
        <v>5.7664024699999993E-3</v>
      </c>
      <c r="K476" s="183">
        <v>0.17410697999999999</v>
      </c>
      <c r="L476" s="146">
        <v>1.360017E-2</v>
      </c>
      <c r="M476" s="146">
        <v>2.2286001E-2</v>
      </c>
      <c r="N476" s="146">
        <v>2.2854527999999999E-2</v>
      </c>
      <c r="O476" s="146">
        <v>2.9465800999999999E-3</v>
      </c>
      <c r="P476" s="188">
        <v>3.5069533000000003E-4</v>
      </c>
      <c r="Q476" s="146">
        <v>3.0518617999999997E-4</v>
      </c>
      <c r="R476" s="146">
        <v>2.0142495999999998E-3</v>
      </c>
      <c r="S476" s="146">
        <v>7.2214866999999996E-4</v>
      </c>
      <c r="T476" s="146">
        <v>0</v>
      </c>
      <c r="U476" s="188">
        <v>5.0442537999999997E-3</v>
      </c>
      <c r="V476" s="188">
        <v>1.5273955999999999E-5</v>
      </c>
      <c r="W476" s="188">
        <v>0</v>
      </c>
      <c r="X476" s="146">
        <v>0</v>
      </c>
      <c r="Z476" s="157">
        <f t="shared" si="161"/>
        <v>1.1607132</v>
      </c>
      <c r="AB476" s="131">
        <f t="shared" si="162"/>
        <v>0.17410697999999999</v>
      </c>
      <c r="AC476" s="131">
        <f t="shared" si="163"/>
        <v>6.4357410209999993E-2</v>
      </c>
      <c r="AD476" s="131">
        <f t="shared" si="164"/>
        <v>3.7900420599999998E-2</v>
      </c>
      <c r="AE476" s="131">
        <f t="shared" si="165"/>
        <v>3.7915694555999996E-2</v>
      </c>
      <c r="AF476" s="131">
        <f t="shared" si="166"/>
        <v>5.7664024699999993E-3</v>
      </c>
      <c r="AH476">
        <v>57.944360000000003</v>
      </c>
      <c r="AI476" s="71">
        <v>57.043132999999997</v>
      </c>
      <c r="AJ476" s="71">
        <v>0.62661538000000006</v>
      </c>
      <c r="AK476" s="71">
        <v>0</v>
      </c>
      <c r="AL476" s="71">
        <v>0</v>
      </c>
      <c r="AM476" s="71">
        <v>0.15349757</v>
      </c>
      <c r="AN476" s="71">
        <v>0.12111355</v>
      </c>
      <c r="AP476" s="129">
        <v>2.7942306E-2</v>
      </c>
      <c r="AQ476" s="129">
        <v>2.2874558E-2</v>
      </c>
      <c r="AR476" s="129">
        <v>9.9443551000000002E-4</v>
      </c>
      <c r="AS476" s="129">
        <v>4.0733122999999996E-3</v>
      </c>
      <c r="AT476" s="172">
        <f t="shared" si="158"/>
        <v>1.3713764143529998E-6</v>
      </c>
      <c r="AU476" s="172">
        <f t="shared" si="159"/>
        <v>3.6776461211746996E-9</v>
      </c>
      <c r="AV476" s="185">
        <f t="shared" si="160"/>
        <v>0.57049191705000002</v>
      </c>
      <c r="AW476" s="121">
        <v>1.0771419E-6</v>
      </c>
      <c r="AX476" s="121">
        <v>3.249997E-9</v>
      </c>
      <c r="AY476" s="121">
        <v>8.8794560999999999E-14</v>
      </c>
      <c r="AZ476" s="121">
        <v>0</v>
      </c>
      <c r="BA476" s="121">
        <v>0</v>
      </c>
      <c r="BB476" s="121">
        <v>6.124416E-10</v>
      </c>
      <c r="BC476" s="121">
        <v>2.9321147999999999E-7</v>
      </c>
      <c r="BD476" s="121">
        <v>1.3966656E-10</v>
      </c>
      <c r="BE476" s="121">
        <v>2.8770503000000002E-10</v>
      </c>
      <c r="BF476" s="121">
        <v>0</v>
      </c>
      <c r="BG476" s="121">
        <v>0</v>
      </c>
      <c r="BH476" s="121">
        <v>1.7393988000000001E-13</v>
      </c>
      <c r="BI476" s="121">
        <v>1.2124395E-14</v>
      </c>
      <c r="BJ476" s="121">
        <v>2.6723387000000002E-15</v>
      </c>
      <c r="BK476" s="121">
        <v>4.8361903000000001E-11</v>
      </c>
      <c r="BL476" s="121">
        <v>3.6223085000000001E-10</v>
      </c>
      <c r="BM476" s="121">
        <v>0</v>
      </c>
      <c r="BN476" s="121">
        <v>6.0587049999999998E-5</v>
      </c>
      <c r="BO476" s="121">
        <v>0.57043133000000001</v>
      </c>
      <c r="BP476" s="121">
        <v>0</v>
      </c>
      <c r="BQ476" s="121">
        <v>0</v>
      </c>
      <c r="BR476" s="121">
        <v>0</v>
      </c>
      <c r="BT476" s="71">
        <v>1.1449071000000001E-4</v>
      </c>
      <c r="BU476" s="71">
        <v>1.9835254E-6</v>
      </c>
      <c r="BV476" s="71">
        <v>3.2363763999999998E-5</v>
      </c>
      <c r="BW476" s="71">
        <v>2.4689698000000002E-7</v>
      </c>
      <c r="BX476" s="71">
        <v>4.2713234000000003E-6</v>
      </c>
      <c r="BY476" s="71">
        <v>0</v>
      </c>
      <c r="BZ476" s="71">
        <v>0</v>
      </c>
      <c r="CA476" s="71">
        <v>0</v>
      </c>
      <c r="CB476" s="71">
        <v>4.8757572000000001E-7</v>
      </c>
      <c r="CC476" s="71">
        <v>3.0434215E-7</v>
      </c>
      <c r="CD476" s="71">
        <v>0</v>
      </c>
      <c r="CE476" s="71">
        <v>0</v>
      </c>
      <c r="CF476" s="71">
        <v>0</v>
      </c>
      <c r="CG476" s="71">
        <v>4.4975240000000004E-6</v>
      </c>
      <c r="CH476" s="71">
        <v>7.0335754000000006E-5</v>
      </c>
      <c r="CI476" s="71">
        <v>1.0167357E-14</v>
      </c>
      <c r="CJ476" s="71">
        <v>0</v>
      </c>
      <c r="CL476" s="186">
        <v>0</v>
      </c>
      <c r="CM476" s="186">
        <v>1.1607132</v>
      </c>
      <c r="CN476" s="187">
        <v>0</v>
      </c>
      <c r="CO476" s="186">
        <v>1.3570991999999999E-3</v>
      </c>
      <c r="CP476" s="186">
        <v>8.3087093000000003E-11</v>
      </c>
      <c r="CQ476" s="186">
        <v>9.6878058999999998E-9</v>
      </c>
      <c r="CR476" s="186">
        <v>1.5641462E-4</v>
      </c>
      <c r="CS476" s="186">
        <v>1.0178688999999999E-2</v>
      </c>
      <c r="CT476" s="186">
        <v>0</v>
      </c>
      <c r="CU476" s="186">
        <v>0</v>
      </c>
      <c r="CW476" s="84"/>
      <c r="CX476" s="163"/>
    </row>
    <row r="477" spans="1:102" ht="14.4">
      <c r="A477" t="s">
        <v>2280</v>
      </c>
      <c r="B477" s="92" t="s">
        <v>1050</v>
      </c>
      <c r="C477" s="126" t="str">
        <f t="shared" si="156"/>
        <v>A.070.09.104</v>
      </c>
      <c r="D477" s="11" t="s">
        <v>1724</v>
      </c>
      <c r="E477" s="125" t="s">
        <v>878</v>
      </c>
      <c r="F477" s="128" t="str">
        <f t="shared" si="157"/>
        <v>Natural gas general EU for heat - incl. combustion) CO2</v>
      </c>
      <c r="G477" s="131">
        <f t="shared" si="167"/>
        <v>0.66700772933100005</v>
      </c>
      <c r="H477" s="183">
        <f t="shared" si="168"/>
        <v>2.6870380069999998E-2</v>
      </c>
      <c r="I477" s="183">
        <f t="shared" si="169"/>
        <v>3.8508126811000007E-2</v>
      </c>
      <c r="J477" s="184">
        <f t="shared" si="170"/>
        <v>5.8565024499999995E-3</v>
      </c>
      <c r="K477" s="183">
        <v>0.59577272000000003</v>
      </c>
      <c r="L477" s="146">
        <v>1.3812672E-2</v>
      </c>
      <c r="M477" s="146">
        <v>2.263422E-2</v>
      </c>
      <c r="N477" s="146">
        <v>2.321163E-2</v>
      </c>
      <c r="O477" s="188">
        <v>2.9926203999999998E-3</v>
      </c>
      <c r="P477" s="188">
        <v>3.5617495000000001E-4</v>
      </c>
      <c r="Q477" s="188">
        <v>3.0995471999999998E-4</v>
      </c>
      <c r="R477" s="146">
        <v>2.0457221999999999E-3</v>
      </c>
      <c r="S477" s="188">
        <v>7.3343224999999998E-4</v>
      </c>
      <c r="T477" s="146">
        <v>0</v>
      </c>
      <c r="U477" s="188">
        <v>5.1230701999999996E-3</v>
      </c>
      <c r="V477" s="188">
        <v>1.5512611000000001E-5</v>
      </c>
      <c r="W477" s="146">
        <v>0</v>
      </c>
      <c r="X477" s="146">
        <v>0</v>
      </c>
      <c r="Z477" s="157">
        <f t="shared" si="161"/>
        <v>3.9718181333333336</v>
      </c>
      <c r="AB477" s="131">
        <f t="shared" si="162"/>
        <v>0.59577272000000003</v>
      </c>
      <c r="AC477" s="131">
        <f t="shared" si="163"/>
        <v>6.5362994270000002E-2</v>
      </c>
      <c r="AD477" s="131">
        <f t="shared" si="164"/>
        <v>3.8492614200000004E-2</v>
      </c>
      <c r="AE477" s="131">
        <f t="shared" si="165"/>
        <v>3.8508126811E-2</v>
      </c>
      <c r="AF477" s="131">
        <f t="shared" si="166"/>
        <v>5.8565024499999995E-3</v>
      </c>
      <c r="AH477">
        <v>58.849739999999997</v>
      </c>
      <c r="AI477" s="71">
        <v>57.934432000000001</v>
      </c>
      <c r="AJ477" s="71">
        <v>0.63640624000000001</v>
      </c>
      <c r="AK477" s="71">
        <v>0</v>
      </c>
      <c r="AL477" s="71">
        <v>0</v>
      </c>
      <c r="AM477" s="71">
        <v>0.15589596999999999</v>
      </c>
      <c r="AN477" s="71">
        <v>0.12300595</v>
      </c>
      <c r="AP477" s="129">
        <v>7.3726050000000001E-2</v>
      </c>
      <c r="AQ477" s="129">
        <v>6.6464447999999995E-2</v>
      </c>
      <c r="AR477" s="129">
        <v>3.1246438000000001E-3</v>
      </c>
      <c r="AS477" s="129">
        <v>4.1369578000000004E-3</v>
      </c>
      <c r="AT477" s="172">
        <f t="shared" si="158"/>
        <v>3.9846791292580005E-6</v>
      </c>
      <c r="AU477" s="172">
        <f t="shared" si="159"/>
        <v>1.1555635799712999E-8</v>
      </c>
      <c r="AV477" s="185">
        <f t="shared" si="160"/>
        <v>0.57940585372200004</v>
      </c>
      <c r="AW477" s="121">
        <v>3.6858472E-6</v>
      </c>
      <c r="AX477" s="121">
        <v>1.1121091E-8</v>
      </c>
      <c r="AY477" s="121">
        <v>3.0384409E-13</v>
      </c>
      <c r="AZ477" s="121">
        <v>0</v>
      </c>
      <c r="BA477" s="121">
        <v>0</v>
      </c>
      <c r="BB477" s="121">
        <v>6.2201100000000001E-10</v>
      </c>
      <c r="BC477" s="121">
        <v>2.9779290999999999E-7</v>
      </c>
      <c r="BD477" s="121">
        <v>1.4184885E-10</v>
      </c>
      <c r="BE477" s="121">
        <v>2.9220041999999999E-10</v>
      </c>
      <c r="BF477" s="121">
        <v>0</v>
      </c>
      <c r="BG477" s="121">
        <v>0</v>
      </c>
      <c r="BH477" s="121">
        <v>1.7665769E-13</v>
      </c>
      <c r="BI477" s="121">
        <v>1.2313839E-14</v>
      </c>
      <c r="BJ477" s="121">
        <v>2.714094E-15</v>
      </c>
      <c r="BK477" s="121">
        <v>4.9117558E-11</v>
      </c>
      <c r="BL477" s="121">
        <v>3.6789070000000002E-10</v>
      </c>
      <c r="BM477" s="121">
        <v>0</v>
      </c>
      <c r="BN477" s="121">
        <v>6.1533721999999997E-5</v>
      </c>
      <c r="BO477" s="121">
        <v>0.57934432000000002</v>
      </c>
      <c r="BP477" s="121">
        <v>0</v>
      </c>
      <c r="BQ477" s="121">
        <v>0</v>
      </c>
      <c r="BR477" s="121">
        <v>0</v>
      </c>
      <c r="BT477" s="71">
        <v>1.94155E-4</v>
      </c>
      <c r="BU477" s="71">
        <v>2.014518E-6</v>
      </c>
      <c r="BV477" s="71">
        <v>1.1074483E-4</v>
      </c>
      <c r="BW477" s="71">
        <v>2.5075473999999998E-7</v>
      </c>
      <c r="BX477" s="71">
        <v>4.3380628999999997E-6</v>
      </c>
      <c r="BY477" s="71">
        <v>0</v>
      </c>
      <c r="BZ477" s="71">
        <v>0</v>
      </c>
      <c r="CA477" s="71">
        <v>0</v>
      </c>
      <c r="CB477" s="71">
        <v>4.9519408999999999E-7</v>
      </c>
      <c r="CC477" s="71">
        <v>3.0909748999999998E-7</v>
      </c>
      <c r="CD477" s="71">
        <v>0</v>
      </c>
      <c r="CE477" s="71">
        <v>0</v>
      </c>
      <c r="CF477" s="71">
        <v>0</v>
      </c>
      <c r="CG477" s="71">
        <v>4.5677978000000002E-6</v>
      </c>
      <c r="CH477" s="71">
        <v>7.1434750000000006E-5</v>
      </c>
      <c r="CI477" s="71">
        <v>1.0326222E-14</v>
      </c>
      <c r="CJ477" s="71">
        <v>0</v>
      </c>
      <c r="CL477" s="186">
        <v>0</v>
      </c>
      <c r="CM477" s="186">
        <v>3.9718181000000001</v>
      </c>
      <c r="CN477" s="187">
        <v>0</v>
      </c>
      <c r="CO477" s="186">
        <v>1.3783039000000001E-3</v>
      </c>
      <c r="CP477" s="186">
        <v>8.4385329000000004E-11</v>
      </c>
      <c r="CQ477" s="186">
        <v>9.8391779000000001E-9</v>
      </c>
      <c r="CR477" s="186">
        <v>1.5885859999999999E-4</v>
      </c>
      <c r="CS477" s="186">
        <v>1.0337730999999999E-2</v>
      </c>
      <c r="CT477" s="186">
        <v>0</v>
      </c>
      <c r="CU477" s="186">
        <v>0</v>
      </c>
      <c r="CW477" s="84"/>
      <c r="CX477" s="163"/>
    </row>
    <row r="478" spans="1:102" ht="14.4">
      <c r="A478" t="s">
        <v>2281</v>
      </c>
      <c r="B478" s="92" t="s">
        <v>1050</v>
      </c>
      <c r="C478" s="126" t="str">
        <f t="shared" si="156"/>
        <v>A.070.09.105</v>
      </c>
      <c r="D478" s="11" t="s">
        <v>1724</v>
      </c>
      <c r="E478" s="125" t="s">
        <v>878</v>
      </c>
      <c r="F478" s="128" t="str">
        <f t="shared" si="157"/>
        <v>Natural gas Revap LNG from US in EU for feedstock - excl. combustion)</v>
      </c>
      <c r="G478" s="131">
        <f t="shared" si="167"/>
        <v>0.20252033098953132</v>
      </c>
      <c r="H478" s="183">
        <f t="shared" si="168"/>
        <v>1.4937653779999999E-2</v>
      </c>
      <c r="I478" s="183">
        <f t="shared" si="169"/>
        <v>2.3498440002199996E-2</v>
      </c>
      <c r="J478" s="184">
        <f t="shared" si="170"/>
        <v>1.3797017207331324E-2</v>
      </c>
      <c r="K478" s="183">
        <v>0.15028722</v>
      </c>
      <c r="L478" s="146">
        <v>9.7438770999999993E-3</v>
      </c>
      <c r="M478" s="146">
        <v>1.2668604E-2</v>
      </c>
      <c r="N478" s="146">
        <v>1.2851681E-2</v>
      </c>
      <c r="O478" s="188">
        <v>1.7454351999999999E-3</v>
      </c>
      <c r="P478" s="188">
        <v>1.7615325E-4</v>
      </c>
      <c r="Q478" s="188">
        <v>1.6438433000000001E-4</v>
      </c>
      <c r="R478" s="146">
        <v>1.0155547999999999E-3</v>
      </c>
      <c r="S478" s="188">
        <v>5.1875529999999997E-4</v>
      </c>
      <c r="T478" s="146">
        <v>6.1079164999999994E-5</v>
      </c>
      <c r="U478" s="188">
        <v>1.3278149E-2</v>
      </c>
      <c r="V478" s="188">
        <v>9.3249372000000005E-6</v>
      </c>
      <c r="W478" s="146">
        <v>1.1290629E-7</v>
      </c>
      <c r="X478" s="146">
        <v>1.0413253999999999E-12</v>
      </c>
      <c r="Z478" s="157">
        <f t="shared" si="161"/>
        <v>1.0019148</v>
      </c>
      <c r="AB478" s="131">
        <f t="shared" si="162"/>
        <v>0.15028722</v>
      </c>
      <c r="AC478" s="131">
        <f t="shared" si="163"/>
        <v>3.8365689679999995E-2</v>
      </c>
      <c r="AD478" s="131">
        <f t="shared" si="164"/>
        <v>2.3428148806289999E-2</v>
      </c>
      <c r="AE478" s="131">
        <f t="shared" si="165"/>
        <v>2.3498440002199996E-2</v>
      </c>
      <c r="AF478" s="131">
        <f t="shared" si="166"/>
        <v>1.3796904301041324E-2</v>
      </c>
      <c r="AH478">
        <v>33.922407</v>
      </c>
      <c r="AI478" s="71">
        <v>31.671787999999999</v>
      </c>
      <c r="AJ478" s="71">
        <v>1.3130671</v>
      </c>
      <c r="AK478" s="71">
        <v>0</v>
      </c>
      <c r="AL478" s="71">
        <v>0.19376599</v>
      </c>
      <c r="AM478" s="71">
        <v>0.4830603</v>
      </c>
      <c r="AN478" s="71">
        <v>0.26072511999999998</v>
      </c>
      <c r="AP478" s="129">
        <v>2.1907614999999998E-2</v>
      </c>
      <c r="AQ478" s="129">
        <v>1.8915694E-2</v>
      </c>
      <c r="AR478" s="129">
        <v>8.3583728000000005E-4</v>
      </c>
      <c r="AS478" s="129">
        <v>2.1560842E-3</v>
      </c>
      <c r="AT478" s="172">
        <f t="shared" si="158"/>
        <v>1.1340344147300299E-6</v>
      </c>
      <c r="AU478" s="172">
        <f t="shared" si="159"/>
        <v>3.0911142449397079E-9</v>
      </c>
      <c r="AV478" s="185">
        <f t="shared" si="160"/>
        <v>0.30197257146000001</v>
      </c>
      <c r="AW478" s="121">
        <v>9.2977781999999998E-7</v>
      </c>
      <c r="AX478" s="121">
        <v>2.8053641E-9</v>
      </c>
      <c r="AY478" s="121">
        <v>7.6646553999999996E-14</v>
      </c>
      <c r="AZ478" s="121">
        <v>1.4712903000000001E-13</v>
      </c>
      <c r="BA478" s="121">
        <v>0</v>
      </c>
      <c r="BB478" s="121">
        <v>3.4819732999999999E-10</v>
      </c>
      <c r="BC478" s="121">
        <v>2.0369767E-7</v>
      </c>
      <c r="BD478" s="121">
        <v>7.9005455E-11</v>
      </c>
      <c r="BE478" s="121">
        <v>2.0649383E-10</v>
      </c>
      <c r="BF478" s="121">
        <v>1.6810809999999999E-15</v>
      </c>
      <c r="BG478" s="121">
        <v>2.4968301000000001E-17</v>
      </c>
      <c r="BH478" s="121">
        <v>9.3688100000000004E-14</v>
      </c>
      <c r="BI478" s="121">
        <v>6.6513548000000004E-14</v>
      </c>
      <c r="BJ478" s="121">
        <v>1.2305687E-14</v>
      </c>
      <c r="BK478" s="121">
        <v>2.4498351000000001E-11</v>
      </c>
      <c r="BL478" s="121">
        <v>1.8608191999999999E-10</v>
      </c>
      <c r="BM478" s="121">
        <v>1.4067785999999999E-21</v>
      </c>
      <c r="BN478" s="121">
        <v>4.7071460000000002E-5</v>
      </c>
      <c r="BO478" s="121">
        <v>0.30192550000000001</v>
      </c>
      <c r="BP478" s="121">
        <v>0</v>
      </c>
      <c r="BQ478" s="121">
        <v>0</v>
      </c>
      <c r="BR478" s="121">
        <v>0</v>
      </c>
      <c r="BT478" s="71">
        <v>7.5327173000000006E-5</v>
      </c>
      <c r="BU478" s="71">
        <v>1.4251590000000001E-6</v>
      </c>
      <c r="BV478" s="71">
        <v>2.7936042999999999E-5</v>
      </c>
      <c r="BW478" s="71">
        <v>1.251014E-7</v>
      </c>
      <c r="BX478" s="71">
        <v>2.6785213E-6</v>
      </c>
      <c r="BY478" s="71">
        <v>3.0282818E-9</v>
      </c>
      <c r="BZ478" s="71">
        <v>4.1314533999999998E-11</v>
      </c>
      <c r="CA478" s="71">
        <v>4.5608675000000002E-9</v>
      </c>
      <c r="CB478" s="71">
        <v>2.4544702999999999E-7</v>
      </c>
      <c r="CC478" s="71">
        <v>1.6227817E-7</v>
      </c>
      <c r="CD478" s="71">
        <v>0</v>
      </c>
      <c r="CE478" s="71">
        <v>3.1109114999999999E-18</v>
      </c>
      <c r="CF478" s="71">
        <v>2.5472022E-14</v>
      </c>
      <c r="CG478" s="71">
        <v>2.5489068999999999E-6</v>
      </c>
      <c r="CH478" s="71">
        <v>4.0197512000000002E-5</v>
      </c>
      <c r="CI478" s="71">
        <v>5.7337104999999998E-10</v>
      </c>
      <c r="CJ478" s="71">
        <v>0</v>
      </c>
      <c r="CL478" s="186">
        <v>2.1559867E-14</v>
      </c>
      <c r="CM478" s="186">
        <v>1.0019152</v>
      </c>
      <c r="CN478" s="187">
        <v>1.254878E-4</v>
      </c>
      <c r="CO478" s="186">
        <v>9.7576222999999998E-4</v>
      </c>
      <c r="CP478" s="186">
        <v>4.4613602E-11</v>
      </c>
      <c r="CQ478" s="186">
        <v>5.2039344999999996E-9</v>
      </c>
      <c r="CR478" s="186">
        <v>1.0142919999999999E-4</v>
      </c>
      <c r="CS478" s="186">
        <v>3.4894683000000003E-2</v>
      </c>
      <c r="CT478" s="186">
        <v>1.1263873E-9</v>
      </c>
      <c r="CU478" s="186">
        <v>1.0652903E-6</v>
      </c>
      <c r="CW478" s="84"/>
      <c r="CX478" s="165"/>
    </row>
    <row r="479" spans="1:102" ht="14.4">
      <c r="A479" t="s">
        <v>2282</v>
      </c>
      <c r="B479" s="92" t="s">
        <v>1050</v>
      </c>
      <c r="C479" s="126" t="str">
        <f t="shared" si="156"/>
        <v>A.070.09.201</v>
      </c>
      <c r="D479" s="11" t="s">
        <v>1724</v>
      </c>
      <c r="E479" s="125" t="s">
        <v>1026</v>
      </c>
      <c r="F479" s="128" t="str">
        <f t="shared" si="157"/>
        <v>Nat Gas 40 MJ/Nm3 from LNG for heat - incl. combustion CO2</v>
      </c>
      <c r="G479" s="131">
        <f t="shared" si="167"/>
        <v>0.49201626965766809</v>
      </c>
      <c r="H479" s="183">
        <f t="shared" si="168"/>
        <v>1.1950123259999999E-2</v>
      </c>
      <c r="I479" s="183">
        <f t="shared" si="169"/>
        <v>1.8798752831800002E-2</v>
      </c>
      <c r="J479" s="184">
        <f t="shared" si="170"/>
        <v>1.1037613565868061E-2</v>
      </c>
      <c r="K479" s="183">
        <v>0.45022978000000002</v>
      </c>
      <c r="L479" s="146">
        <v>7.7951017000000003E-3</v>
      </c>
      <c r="M479" s="146">
        <v>1.0134884E-2</v>
      </c>
      <c r="N479" s="146">
        <v>1.0281345000000001E-2</v>
      </c>
      <c r="O479" s="188">
        <v>1.3963482E-3</v>
      </c>
      <c r="P479" s="188">
        <v>1.4092259999999999E-4</v>
      </c>
      <c r="Q479" s="146">
        <v>1.3150746E-4</v>
      </c>
      <c r="R479" s="146">
        <v>8.1244385000000001E-4</v>
      </c>
      <c r="S479" s="188">
        <v>4.1500423999999998E-4</v>
      </c>
      <c r="T479" s="188">
        <v>4.8863331999999998E-5</v>
      </c>
      <c r="U479" s="188">
        <v>1.0622519E-2</v>
      </c>
      <c r="V479" s="188">
        <v>7.4599497999999997E-6</v>
      </c>
      <c r="W479" s="188">
        <v>9.0325035000000004E-8</v>
      </c>
      <c r="X479" s="146">
        <v>8.3306033000000002E-13</v>
      </c>
      <c r="Z479" s="157">
        <f t="shared" si="161"/>
        <v>3.0015318666666668</v>
      </c>
      <c r="AB479" s="131">
        <f t="shared" si="162"/>
        <v>0.45022978000000002</v>
      </c>
      <c r="AC479" s="131">
        <f t="shared" si="163"/>
        <v>3.0692552810000003E-2</v>
      </c>
      <c r="AD479" s="131">
        <f t="shared" si="164"/>
        <v>1.8742519875035002E-2</v>
      </c>
      <c r="AE479" s="131">
        <f t="shared" si="165"/>
        <v>1.8798752831800002E-2</v>
      </c>
      <c r="AF479" s="131">
        <f t="shared" si="166"/>
        <v>1.1037523240833061E-2</v>
      </c>
      <c r="AH479">
        <v>27.137924999999999</v>
      </c>
      <c r="AI479" s="71">
        <v>25.337430000000001</v>
      </c>
      <c r="AJ479" s="71">
        <v>1.0504537</v>
      </c>
      <c r="AK479" s="71">
        <v>0</v>
      </c>
      <c r="AL479" s="71">
        <v>0.15501279000000001</v>
      </c>
      <c r="AM479" s="71">
        <v>0.38644824</v>
      </c>
      <c r="AN479" s="71">
        <v>0.20858009999999999</v>
      </c>
      <c r="AP479" s="129">
        <v>5.3245689999999998E-2</v>
      </c>
      <c r="AQ479" s="129">
        <v>4.9186443000000003E-2</v>
      </c>
      <c r="AR479" s="129">
        <v>2.3343792999999998E-3</v>
      </c>
      <c r="AS479" s="129">
        <v>1.7248673E-3</v>
      </c>
      <c r="AT479" s="172">
        <f t="shared" si="158"/>
        <v>2.94882746978422E-6</v>
      </c>
      <c r="AU479" s="172">
        <f t="shared" si="159"/>
        <v>8.633059621949366E-9</v>
      </c>
      <c r="AV479" s="185">
        <f t="shared" si="160"/>
        <v>0.24157805716799999</v>
      </c>
      <c r="AW479" s="121">
        <v>2.7854222000000001E-6</v>
      </c>
      <c r="AX479" s="121">
        <v>8.4042912000000005E-9</v>
      </c>
      <c r="AY479" s="121">
        <v>2.2961723999999998E-13</v>
      </c>
      <c r="AZ479" s="121">
        <v>1.1770321999999999E-13</v>
      </c>
      <c r="BA479" s="121">
        <v>0</v>
      </c>
      <c r="BB479" s="121">
        <v>2.7855786E-10</v>
      </c>
      <c r="BC479" s="121">
        <v>1.6295812999999999E-7</v>
      </c>
      <c r="BD479" s="121">
        <v>6.3204363999999998E-11</v>
      </c>
      <c r="BE479" s="121">
        <v>1.6519506999999999E-10</v>
      </c>
      <c r="BF479" s="121">
        <v>1.3448648E-15</v>
      </c>
      <c r="BG479" s="121">
        <v>1.9974640999999998E-17</v>
      </c>
      <c r="BH479" s="121">
        <v>7.4950480000000001E-14</v>
      </c>
      <c r="BI479" s="121">
        <v>5.3210839000000002E-14</v>
      </c>
      <c r="BJ479" s="121">
        <v>9.8445498000000002E-15</v>
      </c>
      <c r="BK479" s="121">
        <v>1.9598681E-11</v>
      </c>
      <c r="BL479" s="121">
        <v>1.4886554000000001E-10</v>
      </c>
      <c r="BM479" s="121">
        <v>1.1254229E-21</v>
      </c>
      <c r="BN479" s="121">
        <v>3.7657168000000002E-5</v>
      </c>
      <c r="BO479" s="121">
        <v>0.24154039999999999</v>
      </c>
      <c r="BP479" s="121">
        <v>0</v>
      </c>
      <c r="BQ479" s="121">
        <v>0</v>
      </c>
      <c r="BR479" s="121">
        <v>0</v>
      </c>
      <c r="BT479" s="71">
        <v>1.2160357999999999E-4</v>
      </c>
      <c r="BU479" s="71">
        <v>1.1401272000000001E-6</v>
      </c>
      <c r="BV479" s="71">
        <v>8.3690672000000005E-5</v>
      </c>
      <c r="BW479" s="71">
        <v>1.0008112000000001E-7</v>
      </c>
      <c r="BX479" s="71">
        <v>2.1428170999999998E-6</v>
      </c>
      <c r="BY479" s="71">
        <v>2.4226255000000002E-9</v>
      </c>
      <c r="BZ479" s="71">
        <v>3.3051627E-11</v>
      </c>
      <c r="CA479" s="71">
        <v>3.6486940000000002E-9</v>
      </c>
      <c r="CB479" s="71">
        <v>1.9635761999999999E-7</v>
      </c>
      <c r="CC479" s="71">
        <v>1.2982254000000001E-7</v>
      </c>
      <c r="CD479" s="71">
        <v>0</v>
      </c>
      <c r="CE479" s="71">
        <v>2.4887291999999999E-18</v>
      </c>
      <c r="CF479" s="71">
        <v>2.0377618E-14</v>
      </c>
      <c r="CG479" s="71">
        <v>2.0391254999999998E-6</v>
      </c>
      <c r="CH479" s="71">
        <v>3.2158008999999997E-5</v>
      </c>
      <c r="CI479" s="71">
        <v>4.5869684000000001E-10</v>
      </c>
      <c r="CJ479" s="71">
        <v>0</v>
      </c>
      <c r="CL479" s="186">
        <v>1.7247893E-14</v>
      </c>
      <c r="CM479" s="186">
        <v>3.0015322000000002</v>
      </c>
      <c r="CN479" s="187">
        <v>1.0039024E-4</v>
      </c>
      <c r="CO479" s="186">
        <v>7.8060977999999995E-4</v>
      </c>
      <c r="CP479" s="186">
        <v>3.5690881E-11</v>
      </c>
      <c r="CQ479" s="186">
        <v>4.1631475999999997E-9</v>
      </c>
      <c r="CR479" s="186">
        <v>8.1143360000000004E-5</v>
      </c>
      <c r="CS479" s="186">
        <v>2.7915746000000002E-2</v>
      </c>
      <c r="CT479" s="186">
        <v>9.0110982000000003E-10</v>
      </c>
      <c r="CU479" s="186">
        <v>8.5223224000000003E-7</v>
      </c>
      <c r="CW479" s="84"/>
      <c r="CX479" s="167"/>
    </row>
    <row r="480" spans="1:102" ht="14.4">
      <c r="A480" t="s">
        <v>2283</v>
      </c>
      <c r="B480" s="92" t="s">
        <v>1050</v>
      </c>
      <c r="C480" s="126" t="str">
        <f t="shared" si="156"/>
        <v>A.070.09.202</v>
      </c>
      <c r="D480" s="11" t="s">
        <v>1724</v>
      </c>
      <c r="E480" s="125" t="s">
        <v>1026</v>
      </c>
      <c r="F480" s="128" t="str">
        <f t="shared" si="157"/>
        <v>Nat Gas 40 MJ/Nm3 from Norway - Algeria - UK for heat - incl. combustion CO2</v>
      </c>
      <c r="G480" s="131">
        <f t="shared" si="167"/>
        <v>0.52539685902400002</v>
      </c>
      <c r="H480" s="183">
        <f t="shared" si="168"/>
        <v>2.1165591319999996E-2</v>
      </c>
      <c r="I480" s="183">
        <f t="shared" si="169"/>
        <v>3.0332555763999996E-2</v>
      </c>
      <c r="J480" s="184">
        <f t="shared" si="170"/>
        <v>4.6131219400000001E-3</v>
      </c>
      <c r="K480" s="183">
        <v>0.46928558999999997</v>
      </c>
      <c r="L480" s="146">
        <v>1.0880136E-2</v>
      </c>
      <c r="M480" s="146">
        <v>1.7828800999999998E-2</v>
      </c>
      <c r="N480" s="146">
        <v>1.8283621999999999E-2</v>
      </c>
      <c r="O480" s="188">
        <v>2.3572641E-3</v>
      </c>
      <c r="P480" s="188">
        <v>2.8055627000000001E-4</v>
      </c>
      <c r="Q480" s="146">
        <v>2.4414895000000002E-4</v>
      </c>
      <c r="R480" s="146">
        <v>1.6113995999999999E-3</v>
      </c>
      <c r="S480" s="188">
        <v>5.7771894E-4</v>
      </c>
      <c r="T480" s="188">
        <v>0</v>
      </c>
      <c r="U480" s="188">
        <v>4.0354029999999999E-3</v>
      </c>
      <c r="V480" s="188">
        <v>1.2219164E-5</v>
      </c>
      <c r="W480" s="188">
        <v>0</v>
      </c>
      <c r="X480" s="146">
        <v>0</v>
      </c>
      <c r="Z480" s="157">
        <f t="shared" si="161"/>
        <v>3.1285705999999998</v>
      </c>
      <c r="AB480" s="131">
        <f t="shared" si="162"/>
        <v>0.46928558999999997</v>
      </c>
      <c r="AC480" s="131">
        <f t="shared" si="163"/>
        <v>5.1485927920000001E-2</v>
      </c>
      <c r="AD480" s="131">
        <f t="shared" si="164"/>
        <v>3.0320336599999997E-2</v>
      </c>
      <c r="AE480" s="131">
        <f t="shared" si="165"/>
        <v>3.0332555763999999E-2</v>
      </c>
      <c r="AF480" s="131">
        <f t="shared" si="166"/>
        <v>4.6131219400000001E-3</v>
      </c>
      <c r="AH480">
        <v>46.355488000000001</v>
      </c>
      <c r="AI480" s="71">
        <v>45.634506999999999</v>
      </c>
      <c r="AJ480" s="71">
        <v>0.50129230000000002</v>
      </c>
      <c r="AK480" s="71">
        <v>0</v>
      </c>
      <c r="AL480" s="71">
        <v>0</v>
      </c>
      <c r="AM480" s="71">
        <v>0.12279805000000001</v>
      </c>
      <c r="AN480" s="71">
        <v>9.6890842000000005E-2</v>
      </c>
      <c r="AP480" s="129">
        <v>5.8073442000000003E-2</v>
      </c>
      <c r="AQ480" s="129">
        <v>5.2353534E-2</v>
      </c>
      <c r="AR480" s="129">
        <v>2.4612579E-3</v>
      </c>
      <c r="AS480" s="129">
        <v>3.2586498E-3</v>
      </c>
      <c r="AT480" s="172">
        <f t="shared" si="158"/>
        <v>3.1387011074820003E-6</v>
      </c>
      <c r="AU480" s="172">
        <f t="shared" si="159"/>
        <v>9.1022851949472989E-9</v>
      </c>
      <c r="AV480" s="185">
        <f t="shared" si="160"/>
        <v>0.45639353964000001</v>
      </c>
      <c r="AW480" s="121">
        <v>2.9033135000000001E-6</v>
      </c>
      <c r="AX480" s="121">
        <v>8.7599975999999996E-9</v>
      </c>
      <c r="AY480" s="121">
        <v>2.3933564999999998E-13</v>
      </c>
      <c r="AZ480" s="121">
        <v>0</v>
      </c>
      <c r="BA480" s="121">
        <v>0</v>
      </c>
      <c r="BB480" s="121">
        <v>4.8995327999999998E-10</v>
      </c>
      <c r="BC480" s="121">
        <v>2.3456918000000001E-7</v>
      </c>
      <c r="BD480" s="121">
        <v>1.1173325E-10</v>
      </c>
      <c r="BE480" s="121">
        <v>2.3016402E-10</v>
      </c>
      <c r="BF480" s="121">
        <v>0</v>
      </c>
      <c r="BG480" s="121">
        <v>0</v>
      </c>
      <c r="BH480" s="121">
        <v>1.3915190999999999E-13</v>
      </c>
      <c r="BI480" s="121">
        <v>9.6995162999999994E-15</v>
      </c>
      <c r="BJ480" s="121">
        <v>2.137871E-15</v>
      </c>
      <c r="BK480" s="121">
        <v>3.8689522E-11</v>
      </c>
      <c r="BL480" s="121">
        <v>2.8978468000000002E-10</v>
      </c>
      <c r="BM480" s="121">
        <v>0</v>
      </c>
      <c r="BN480" s="121">
        <v>4.8469639999999997E-5</v>
      </c>
      <c r="BO480" s="121">
        <v>0.45634507000000002</v>
      </c>
      <c r="BP480" s="121">
        <v>0</v>
      </c>
      <c r="BQ480" s="121">
        <v>0</v>
      </c>
      <c r="BR480" s="121">
        <v>0</v>
      </c>
      <c r="BT480" s="71">
        <v>1.529344E-4</v>
      </c>
      <c r="BU480" s="71">
        <v>1.5868202999999999E-6</v>
      </c>
      <c r="BV480" s="71">
        <v>8.7232849000000003E-5</v>
      </c>
      <c r="BW480" s="71">
        <v>1.9751757999999999E-7</v>
      </c>
      <c r="BX480" s="71">
        <v>3.4170587999999999E-6</v>
      </c>
      <c r="BY480" s="71">
        <v>0</v>
      </c>
      <c r="BZ480" s="71">
        <v>0</v>
      </c>
      <c r="CA480" s="71">
        <v>0</v>
      </c>
      <c r="CB480" s="71">
        <v>3.9006056999999999E-7</v>
      </c>
      <c r="CC480" s="71">
        <v>2.4347371999999999E-7</v>
      </c>
      <c r="CD480" s="71">
        <v>0</v>
      </c>
      <c r="CE480" s="71">
        <v>0</v>
      </c>
      <c r="CF480" s="71">
        <v>0</v>
      </c>
      <c r="CG480" s="71">
        <v>3.5980191999999999E-6</v>
      </c>
      <c r="CH480" s="71">
        <v>5.6268603E-5</v>
      </c>
      <c r="CI480" s="71">
        <v>8.1338857000000001E-15</v>
      </c>
      <c r="CJ480" s="71">
        <v>0</v>
      </c>
      <c r="CL480" s="186">
        <v>0</v>
      </c>
      <c r="CM480" s="186">
        <v>3.1285706000000002</v>
      </c>
      <c r="CN480" s="187">
        <v>0</v>
      </c>
      <c r="CO480" s="186">
        <v>1.0856793999999999E-3</v>
      </c>
      <c r="CP480" s="186">
        <v>6.6469673999999997E-11</v>
      </c>
      <c r="CQ480" s="186">
        <v>7.7502447000000002E-9</v>
      </c>
      <c r="CR480" s="186">
        <v>1.251317E-4</v>
      </c>
      <c r="CS480" s="186">
        <v>8.1429511999999999E-3</v>
      </c>
      <c r="CT480" s="186">
        <v>0</v>
      </c>
      <c r="CU480" s="186">
        <v>0</v>
      </c>
      <c r="CW480" s="84"/>
      <c r="CX480" s="167"/>
    </row>
    <row r="481" spans="1:102" ht="14.4">
      <c r="A481" t="s">
        <v>2284</v>
      </c>
      <c r="B481" s="92" t="s">
        <v>1050</v>
      </c>
      <c r="C481" s="126" t="str">
        <f t="shared" si="156"/>
        <v>A.070.09.203</v>
      </c>
      <c r="D481" s="11" t="s">
        <v>1724</v>
      </c>
      <c r="E481" s="125" t="s">
        <v>1026</v>
      </c>
      <c r="F481" s="128" t="str">
        <f t="shared" si="157"/>
        <v>Nat Gas 35 MJ/Nm3 from Netherlands for heat - incl. combustion CO2</v>
      </c>
      <c r="G481" s="131">
        <f t="shared" si="167"/>
        <v>0.48315368309068052</v>
      </c>
      <c r="H481" s="183">
        <f t="shared" si="168"/>
        <v>1.9429280359999999E-2</v>
      </c>
      <c r="I481" s="183">
        <f t="shared" si="169"/>
        <v>2.7943815273900004E-2</v>
      </c>
      <c r="J481" s="184">
        <f t="shared" si="170"/>
        <v>5.0224774567804893E-3</v>
      </c>
      <c r="K481" s="183">
        <v>0.43075811000000003</v>
      </c>
      <c r="L481" s="146">
        <v>1.0081573999999999E-2</v>
      </c>
      <c r="M481" s="146">
        <v>1.6377347E-2</v>
      </c>
      <c r="N481" s="146">
        <v>1.6777921000000001E-2</v>
      </c>
      <c r="O481" s="188">
        <v>2.1729645000000001E-3</v>
      </c>
      <c r="P481" s="188">
        <v>2.5529357999999998E-4</v>
      </c>
      <c r="Q481" s="188">
        <v>2.2310128000000001E-4</v>
      </c>
      <c r="R481" s="188">
        <v>1.4670038E-3</v>
      </c>
      <c r="S481" s="146">
        <v>5.4242565999999999E-4</v>
      </c>
      <c r="T481" s="188">
        <v>6.5980578999999997E-6</v>
      </c>
      <c r="U481" s="146">
        <v>4.4800396000000001E-3</v>
      </c>
      <c r="V481" s="188">
        <v>1.1292415999999999E-5</v>
      </c>
      <c r="W481" s="188">
        <v>1.2196668E-8</v>
      </c>
      <c r="X481" s="146">
        <v>1.1248886E-13</v>
      </c>
      <c r="Z481" s="157">
        <f t="shared" si="161"/>
        <v>2.8717207333333334</v>
      </c>
      <c r="AB481" s="131">
        <f t="shared" si="162"/>
        <v>0.43075811000000003</v>
      </c>
      <c r="AC481" s="131">
        <f t="shared" si="163"/>
        <v>4.7355205159999997E-2</v>
      </c>
      <c r="AD481" s="131">
        <f t="shared" si="164"/>
        <v>2.7925936996668E-2</v>
      </c>
      <c r="AE481" s="131">
        <f t="shared" si="165"/>
        <v>2.7943815273899997E-2</v>
      </c>
      <c r="AF481" s="131">
        <f t="shared" si="166"/>
        <v>5.0224652601124891E-3</v>
      </c>
      <c r="AH481">
        <v>42.656753999999999</v>
      </c>
      <c r="AI481" s="71">
        <v>41.806600000000003</v>
      </c>
      <c r="AJ481" s="71">
        <v>0.56390817000000004</v>
      </c>
      <c r="AK481" s="71">
        <v>0</v>
      </c>
      <c r="AL481" s="71">
        <v>2.0931511E-2</v>
      </c>
      <c r="AM481" s="71">
        <v>0.15558171000000001</v>
      </c>
      <c r="AN481" s="71">
        <v>0.10973266</v>
      </c>
      <c r="AP481" s="129">
        <v>5.3319048000000001E-2</v>
      </c>
      <c r="AQ481" s="129">
        <v>4.8085320000000001E-2</v>
      </c>
      <c r="AR481" s="129">
        <v>2.2597514000000001E-3</v>
      </c>
      <c r="AS481" s="129">
        <v>2.9739765999999999E-3</v>
      </c>
      <c r="AT481" s="172">
        <f t="shared" si="158"/>
        <v>2.8828128887015676E-6</v>
      </c>
      <c r="AU481" s="172">
        <f t="shared" si="159"/>
        <v>8.3570688214079955E-9</v>
      </c>
      <c r="AV481" s="185">
        <f t="shared" si="160"/>
        <v>0.41652333005699999</v>
      </c>
      <c r="AW481" s="121">
        <v>2.6649568999999998E-6</v>
      </c>
      <c r="AX481" s="121">
        <v>8.0408183000000006E-9</v>
      </c>
      <c r="AY481" s="121">
        <v>2.1968663999999999E-13</v>
      </c>
      <c r="AZ481" s="121">
        <v>1.5893568E-14</v>
      </c>
      <c r="BA481" s="121">
        <v>0</v>
      </c>
      <c r="BB481" s="121">
        <v>4.5001554E-10</v>
      </c>
      <c r="BC481" s="121">
        <v>2.1710664E-7</v>
      </c>
      <c r="BD481" s="121">
        <v>1.0258223E-10</v>
      </c>
      <c r="BE481" s="121">
        <v>2.1331047000000001E-10</v>
      </c>
      <c r="BF481" s="121">
        <v>1.8159825E-16</v>
      </c>
      <c r="BG481" s="121">
        <v>2.6971930000000001E-18</v>
      </c>
      <c r="BH481" s="121">
        <v>1.2715568999999999E-13</v>
      </c>
      <c r="BI481" s="121">
        <v>8.8449884999999997E-15</v>
      </c>
      <c r="BJ481" s="121">
        <v>1.9497939000000002E-15</v>
      </c>
      <c r="BK481" s="121">
        <v>3.5226528000000003E-11</v>
      </c>
      <c r="BL481" s="121">
        <v>2.6409074E-10</v>
      </c>
      <c r="BM481" s="121">
        <v>1.5196683E-22</v>
      </c>
      <c r="BN481" s="121">
        <v>4.5890056999999999E-5</v>
      </c>
      <c r="BO481" s="121">
        <v>0.41647743999999998</v>
      </c>
      <c r="BP481" s="121">
        <v>0</v>
      </c>
      <c r="BQ481" s="121">
        <v>0</v>
      </c>
      <c r="BR481" s="121">
        <v>0</v>
      </c>
      <c r="BT481" s="71">
        <v>1.404268E-4</v>
      </c>
      <c r="BU481" s="71">
        <v>1.4707919E-6</v>
      </c>
      <c r="BV481" s="71">
        <v>8.0071193999999997E-5</v>
      </c>
      <c r="BW481" s="71">
        <v>1.7987993E-7</v>
      </c>
      <c r="BX481" s="71">
        <v>3.1502823999999998E-6</v>
      </c>
      <c r="BY481" s="71">
        <v>3.2712920999999998E-10</v>
      </c>
      <c r="BZ481" s="71">
        <v>4.4629897999999996E-12</v>
      </c>
      <c r="CA481" s="71">
        <v>4.9268630000000004E-10</v>
      </c>
      <c r="CB481" s="71">
        <v>3.5498353000000001E-7</v>
      </c>
      <c r="CC481" s="71">
        <v>2.2239285000000001E-7</v>
      </c>
      <c r="CD481" s="71">
        <v>0</v>
      </c>
      <c r="CE481" s="71">
        <v>3.3605525000000002E-19</v>
      </c>
      <c r="CF481" s="71">
        <v>2.7516072999999999E-15</v>
      </c>
      <c r="CG481" s="71">
        <v>3.3026348999999999E-6</v>
      </c>
      <c r="CH481" s="71">
        <v>5.1673754999999997E-5</v>
      </c>
      <c r="CI481" s="71">
        <v>6.1945078000000005E-11</v>
      </c>
      <c r="CJ481" s="71">
        <v>0</v>
      </c>
      <c r="CL481" s="186">
        <v>2.3289980000000001E-15</v>
      </c>
      <c r="CM481" s="186">
        <v>2.8717207999999999</v>
      </c>
      <c r="CN481" s="187">
        <v>1.3555781E-5</v>
      </c>
      <c r="CO481" s="186">
        <v>1.0063689E-3</v>
      </c>
      <c r="CP481" s="186">
        <v>6.0728749000000002E-11</v>
      </c>
      <c r="CQ481" s="186">
        <v>7.0809615E-9</v>
      </c>
      <c r="CR481" s="186">
        <v>1.1550231E-4</v>
      </c>
      <c r="CS481" s="186">
        <v>7.4197055000000001E-3</v>
      </c>
      <c r="CT481" s="186">
        <v>1.2167763999999999E-10</v>
      </c>
      <c r="CU481" s="186">
        <v>1.1507766E-7</v>
      </c>
      <c r="CW481" s="84"/>
      <c r="CX481" s="165"/>
    </row>
    <row r="482" spans="1:102" ht="14.4">
      <c r="B482" s="92"/>
      <c r="C482" s="126"/>
      <c r="D482" s="1" t="s">
        <v>1725</v>
      </c>
      <c r="E482" s="125"/>
      <c r="J482" s="158"/>
      <c r="O482" s="4"/>
      <c r="P482" s="4"/>
      <c r="Q482" s="4"/>
      <c r="R482" s="4"/>
      <c r="T482" s="4"/>
      <c r="V482" s="4"/>
      <c r="W482" s="4"/>
      <c r="AT482" s="4"/>
      <c r="AU482" s="4"/>
      <c r="AV482" s="16"/>
      <c r="CN482" s="97"/>
      <c r="CW482" s="90"/>
      <c r="CX482" s="165"/>
    </row>
    <row r="483" spans="1:102" ht="14.4">
      <c r="A483" t="s">
        <v>1056</v>
      </c>
      <c r="B483" s="92" t="s">
        <v>1050</v>
      </c>
      <c r="C483" s="126" t="str">
        <f t="shared" si="156"/>
        <v>A.070.10.101</v>
      </c>
      <c r="D483" s="11" t="s">
        <v>1725</v>
      </c>
      <c r="E483" s="125" t="s">
        <v>878</v>
      </c>
      <c r="F483" s="128" t="str">
        <f t="shared" si="157"/>
        <v>Crude oil EU General (for feedstock)</v>
      </c>
      <c r="G483" s="131">
        <f t="shared" si="167"/>
        <v>4.2492807161745999E-2</v>
      </c>
      <c r="H483" s="183">
        <f t="shared" si="168"/>
        <v>4.4941404843460006E-3</v>
      </c>
      <c r="I483" s="183">
        <f t="shared" si="169"/>
        <v>7.7038989773999993E-3</v>
      </c>
      <c r="J483" s="184">
        <f t="shared" si="170"/>
        <v>1.7947677000000001E-3</v>
      </c>
      <c r="K483" s="183">
        <v>2.8500000000000001E-2</v>
      </c>
      <c r="L483" s="146">
        <v>5.0107499999999996E-3</v>
      </c>
      <c r="M483" s="146">
        <v>2.6903420000000001E-3</v>
      </c>
      <c r="N483" s="188">
        <v>2.4480000000000001E-3</v>
      </c>
      <c r="O483" s="188">
        <v>2.02505E-3</v>
      </c>
      <c r="P483" s="188">
        <v>6.2631345999999998E-8</v>
      </c>
      <c r="Q483" s="188">
        <v>2.1027853E-5</v>
      </c>
      <c r="R483" s="188">
        <v>2.8069774000000002E-6</v>
      </c>
      <c r="S483" s="188">
        <v>4.3070000000000001E-7</v>
      </c>
      <c r="T483" s="188">
        <v>0</v>
      </c>
      <c r="U483" s="188">
        <v>1.794337E-3</v>
      </c>
      <c r="V483" s="188">
        <v>0</v>
      </c>
      <c r="W483" s="188">
        <v>0</v>
      </c>
      <c r="X483" s="146">
        <v>0</v>
      </c>
      <c r="Z483" s="157">
        <f t="shared" si="161"/>
        <v>0.19</v>
      </c>
      <c r="AB483" s="131">
        <f t="shared" si="162"/>
        <v>2.8500000000000001E-2</v>
      </c>
      <c r="AC483" s="131">
        <f t="shared" si="163"/>
        <v>1.2198039461746002E-2</v>
      </c>
      <c r="AD483" s="131">
        <f t="shared" si="164"/>
        <v>7.7038989773999993E-3</v>
      </c>
      <c r="AE483" s="131">
        <f t="shared" si="165"/>
        <v>7.7038989773999993E-3</v>
      </c>
      <c r="AF483" s="131">
        <f t="shared" si="166"/>
        <v>1.7947677000000001E-3</v>
      </c>
      <c r="AH483">
        <v>52.745617000000003</v>
      </c>
      <c r="AI483" s="71">
        <v>52.496411999999999</v>
      </c>
      <c r="AJ483" s="71">
        <v>0.22289900000000001</v>
      </c>
      <c r="AK483" s="71">
        <v>0</v>
      </c>
      <c r="AL483" s="71">
        <v>1.9714852000000001E-2</v>
      </c>
      <c r="AM483" s="71">
        <v>7.89118E-4</v>
      </c>
      <c r="AN483" s="71">
        <v>5.8020279999999999E-3</v>
      </c>
      <c r="AP483" s="129">
        <v>8.9147173999999992E-3</v>
      </c>
      <c r="AQ483" s="129">
        <v>4.9899057E-3</v>
      </c>
      <c r="AR483" s="129">
        <v>1.7656755999999999E-4</v>
      </c>
      <c r="AS483" s="129">
        <v>3.7482441E-3</v>
      </c>
      <c r="AT483" s="172">
        <f t="shared" si="158"/>
        <v>2.9915501875829997E-7</v>
      </c>
      <c r="AU483" s="172">
        <f t="shared" si="159"/>
        <v>6.529865537431371E-10</v>
      </c>
      <c r="AV483" s="185">
        <f t="shared" si="160"/>
        <v>0.52496415613500003</v>
      </c>
      <c r="AW483" s="121">
        <v>1.7632000000000001E-7</v>
      </c>
      <c r="AX483" s="121">
        <v>5.3200000000000002E-10</v>
      </c>
      <c r="AY483" s="121">
        <v>1.4535000000000001E-14</v>
      </c>
      <c r="AZ483" s="121">
        <v>0</v>
      </c>
      <c r="BA483" s="121">
        <v>0</v>
      </c>
      <c r="BB483" s="121">
        <v>6.5599999999999998E-11</v>
      </c>
      <c r="BC483" s="121">
        <v>1.2276449999999999E-7</v>
      </c>
      <c r="BD483" s="121">
        <v>1.4959999999999999E-11</v>
      </c>
      <c r="BE483" s="121">
        <v>1.06E-10</v>
      </c>
      <c r="BF483" s="121">
        <v>0</v>
      </c>
      <c r="BG483" s="121">
        <v>0</v>
      </c>
      <c r="BH483" s="121">
        <v>1.1979115E-14</v>
      </c>
      <c r="BI483" s="121">
        <v>1.7386876E-17</v>
      </c>
      <c r="BJ483" s="121">
        <v>2.2241261000000001E-17</v>
      </c>
      <c r="BK483" s="121">
        <v>1.9020830000000001E-13</v>
      </c>
      <c r="BL483" s="121">
        <v>4.7285500000000001E-12</v>
      </c>
      <c r="BM483" s="121">
        <v>0</v>
      </c>
      <c r="BN483" s="121">
        <v>3.6134999999999999E-8</v>
      </c>
      <c r="BO483" s="121">
        <v>0.52496412000000003</v>
      </c>
      <c r="BP483" s="121">
        <v>0</v>
      </c>
      <c r="BQ483" s="121">
        <v>0</v>
      </c>
      <c r="BR483" s="121">
        <v>0</v>
      </c>
      <c r="BT483" s="71">
        <v>7.3255343000000001E-5</v>
      </c>
      <c r="BU483" s="71">
        <v>7.3079602999999995E-7</v>
      </c>
      <c r="BV483" s="71">
        <v>5.2977041000000002E-6</v>
      </c>
      <c r="BW483" s="71">
        <v>1.4983899E-9</v>
      </c>
      <c r="BX483" s="71">
        <v>2.4145639000000001E-6</v>
      </c>
      <c r="BY483" s="71">
        <v>0</v>
      </c>
      <c r="BZ483" s="71">
        <v>0</v>
      </c>
      <c r="CA483" s="71">
        <v>0</v>
      </c>
      <c r="CB483" s="71">
        <v>1.1027015E-9</v>
      </c>
      <c r="CC483" s="71">
        <v>1.7565955999999999E-8</v>
      </c>
      <c r="CD483" s="71">
        <v>0</v>
      </c>
      <c r="CE483" s="71">
        <v>0</v>
      </c>
      <c r="CF483" s="71">
        <v>0</v>
      </c>
      <c r="CG483" s="71">
        <v>5.1538677000000005E-7</v>
      </c>
      <c r="CH483" s="71">
        <v>6.4276724999999996E-5</v>
      </c>
      <c r="CI483" s="71">
        <v>6.0639601000000002E-18</v>
      </c>
      <c r="CJ483" s="71">
        <v>0</v>
      </c>
      <c r="CL483" s="186">
        <v>0</v>
      </c>
      <c r="CM483" s="186">
        <v>0.19</v>
      </c>
      <c r="CN483" s="187">
        <v>0</v>
      </c>
      <c r="CO483" s="186">
        <v>5.0000000000000001E-4</v>
      </c>
      <c r="CP483" s="186">
        <v>5.3896523999999999E-12</v>
      </c>
      <c r="CQ483" s="186">
        <v>6.3771988000000003E-10</v>
      </c>
      <c r="CR483" s="186">
        <v>8.105555E-5</v>
      </c>
      <c r="CS483" s="186">
        <v>2.3292786999999999E-5</v>
      </c>
      <c r="CT483" s="186">
        <v>0</v>
      </c>
      <c r="CU483" s="186">
        <v>0</v>
      </c>
      <c r="CW483" s="84"/>
      <c r="CX483" s="167"/>
    </row>
    <row r="484" spans="1:102" ht="14.4">
      <c r="A484" t="s">
        <v>1057</v>
      </c>
      <c r="B484" s="92" t="s">
        <v>1050</v>
      </c>
      <c r="C484" s="126" t="str">
        <f t="shared" si="156"/>
        <v>A.070.10.102</v>
      </c>
      <c r="D484" s="11" t="s">
        <v>1725</v>
      </c>
      <c r="E484" s="125" t="s">
        <v>878</v>
      </c>
      <c r="F484" s="128" t="str">
        <f t="shared" si="157"/>
        <v>Crude oil US General (for feedstock)</v>
      </c>
      <c r="G484" s="131">
        <f t="shared" si="167"/>
        <v>4.3756944973949996E-2</v>
      </c>
      <c r="H484" s="183">
        <f t="shared" si="168"/>
        <v>8.8590440460000006E-4</v>
      </c>
      <c r="I484" s="183">
        <f t="shared" si="169"/>
        <v>9.6047489999999999E-4</v>
      </c>
      <c r="J484" s="184">
        <f t="shared" si="170"/>
        <v>8.1056566934999998E-4</v>
      </c>
      <c r="K484" s="183">
        <v>4.1099999999999998E-2</v>
      </c>
      <c r="L484" s="146">
        <v>5.3113949999999998E-4</v>
      </c>
      <c r="M484" s="188">
        <v>4.2722631000000001E-4</v>
      </c>
      <c r="N484" s="188">
        <v>7.5151152000000004E-4</v>
      </c>
      <c r="O484" s="188">
        <v>5.6541E-5</v>
      </c>
      <c r="P484" s="188">
        <v>1.342636E-7</v>
      </c>
      <c r="Q484" s="188">
        <v>7.7717621E-5</v>
      </c>
      <c r="R484" s="188">
        <v>0</v>
      </c>
      <c r="S484" s="188">
        <v>3.8704000000000001E-5</v>
      </c>
      <c r="T484" s="188">
        <v>0</v>
      </c>
      <c r="U484" s="188">
        <v>7.7185820000000001E-4</v>
      </c>
      <c r="V484" s="188">
        <v>2.10909E-6</v>
      </c>
      <c r="W484" s="188">
        <v>3.4693499999999998E-9</v>
      </c>
      <c r="X484" s="146">
        <v>0</v>
      </c>
      <c r="Z484" s="157">
        <f t="shared" si="161"/>
        <v>0.27400000000000002</v>
      </c>
      <c r="AB484" s="131">
        <f t="shared" si="162"/>
        <v>4.1099999999999998E-2</v>
      </c>
      <c r="AC484" s="131">
        <f t="shared" si="163"/>
        <v>1.8442702146000002E-3</v>
      </c>
      <c r="AD484" s="131">
        <f t="shared" si="164"/>
        <v>9.5836927934999999E-4</v>
      </c>
      <c r="AE484" s="131">
        <f t="shared" si="165"/>
        <v>9.6047489999999999E-4</v>
      </c>
      <c r="AF484" s="131">
        <f t="shared" si="166"/>
        <v>8.1056219999999998E-4</v>
      </c>
      <c r="AH484">
        <v>51.000661999999998</v>
      </c>
      <c r="AI484" s="71">
        <v>50.837699999999998</v>
      </c>
      <c r="AJ484" s="71">
        <v>9.5883006000000007E-2</v>
      </c>
      <c r="AK484" s="71">
        <v>0</v>
      </c>
      <c r="AL484" s="71">
        <v>8.9849360000000007E-3</v>
      </c>
      <c r="AM484" s="71">
        <v>3.6621559999999997E-2</v>
      </c>
      <c r="AN484" s="71">
        <v>2.1473086999999998E-2</v>
      </c>
      <c r="AP484" s="129">
        <v>8.2591418999999992E-3</v>
      </c>
      <c r="AQ484" s="129">
        <v>4.4175584000000004E-3</v>
      </c>
      <c r="AR484" s="129">
        <v>2.1174858000000001E-4</v>
      </c>
      <c r="AS484" s="129">
        <v>3.6298350000000001E-3</v>
      </c>
      <c r="AT484" s="172">
        <f t="shared" si="158"/>
        <v>2.6484162868020003E-7</v>
      </c>
      <c r="AU484" s="172">
        <f t="shared" si="159"/>
        <v>7.8309387858055285E-10</v>
      </c>
      <c r="AV484" s="185">
        <f t="shared" si="160"/>
        <v>0.50838024719999997</v>
      </c>
      <c r="AW484" s="121">
        <v>2.5427200000000002E-7</v>
      </c>
      <c r="AX484" s="121">
        <v>7.672E-10</v>
      </c>
      <c r="AY484" s="121">
        <v>2.0961E-14</v>
      </c>
      <c r="AZ484" s="121">
        <v>0</v>
      </c>
      <c r="BA484" s="121">
        <v>0</v>
      </c>
      <c r="BB484" s="121">
        <v>2.0138544000000001E-11</v>
      </c>
      <c r="BC484" s="121">
        <v>1.053289E-8</v>
      </c>
      <c r="BD484" s="121">
        <v>4.5925704000000003E-12</v>
      </c>
      <c r="BE484" s="121">
        <v>1.1235999999999999E-11</v>
      </c>
      <c r="BF484" s="121">
        <v>0</v>
      </c>
      <c r="BG484" s="121">
        <v>0</v>
      </c>
      <c r="BH484" s="121">
        <v>4.4274030999999997E-14</v>
      </c>
      <c r="BI484" s="121">
        <v>1.9842388E-18</v>
      </c>
      <c r="BJ484" s="121">
        <v>7.1165314000000004E-17</v>
      </c>
      <c r="BK484" s="121">
        <v>6.6713619999999995E-13</v>
      </c>
      <c r="BL484" s="121">
        <v>1.5933E-11</v>
      </c>
      <c r="BM484" s="121">
        <v>0</v>
      </c>
      <c r="BN484" s="121">
        <v>3.2472E-6</v>
      </c>
      <c r="BO484" s="121">
        <v>0.50837699999999997</v>
      </c>
      <c r="BP484" s="121">
        <v>0</v>
      </c>
      <c r="BQ484" s="121">
        <v>0</v>
      </c>
      <c r="BR484" s="121">
        <v>0</v>
      </c>
      <c r="BT484" s="71">
        <v>7.0129476999999997E-5</v>
      </c>
      <c r="BU484" s="71">
        <v>7.7464378999999996E-8</v>
      </c>
      <c r="BV484" s="71">
        <v>7.6398469999999995E-6</v>
      </c>
      <c r="BW484" s="71">
        <v>3.7303838000000001E-10</v>
      </c>
      <c r="BX484" s="71">
        <v>1.144188E-7</v>
      </c>
      <c r="BY484" s="71">
        <v>0</v>
      </c>
      <c r="BZ484" s="71">
        <v>0</v>
      </c>
      <c r="CA484" s="71">
        <v>0</v>
      </c>
      <c r="CB484" s="71">
        <v>3.9335797999999999E-9</v>
      </c>
      <c r="CC484" s="71">
        <v>5.2517630999999999E-8</v>
      </c>
      <c r="CD484" s="71">
        <v>0</v>
      </c>
      <c r="CE484" s="71">
        <v>0</v>
      </c>
      <c r="CF484" s="71">
        <v>0</v>
      </c>
      <c r="CG484" s="71">
        <v>1.4868397000000001E-7</v>
      </c>
      <c r="CH484" s="71">
        <v>6.2092237999999999E-5</v>
      </c>
      <c r="CI484" s="71">
        <v>5.4492573000000004E-16</v>
      </c>
      <c r="CJ484" s="71">
        <v>0</v>
      </c>
      <c r="CL484" s="186">
        <v>0</v>
      </c>
      <c r="CM484" s="186">
        <v>0.27400000000000002</v>
      </c>
      <c r="CN484" s="187">
        <v>0</v>
      </c>
      <c r="CO484" s="186">
        <v>5.3000000000000001E-5</v>
      </c>
      <c r="CP484" s="186">
        <v>1.9910449E-11</v>
      </c>
      <c r="CQ484" s="186">
        <v>2.3547000000000002E-9</v>
      </c>
      <c r="CR484" s="186">
        <v>4.6488883E-6</v>
      </c>
      <c r="CS484" s="186">
        <v>3.4407830999999998E-5</v>
      </c>
      <c r="CT484" s="186">
        <v>0</v>
      </c>
      <c r="CU484" s="186">
        <v>0</v>
      </c>
      <c r="CW484" s="84"/>
      <c r="CX484" s="167"/>
    </row>
    <row r="485" spans="1:102" ht="14.4">
      <c r="A485" t="s">
        <v>2285</v>
      </c>
      <c r="B485" s="92" t="s">
        <v>1050</v>
      </c>
      <c r="C485" s="126" t="str">
        <f t="shared" si="156"/>
        <v>A.070.10.103</v>
      </c>
      <c r="D485" s="11" t="s">
        <v>1725</v>
      </c>
      <c r="E485" s="125" t="s">
        <v>878</v>
      </c>
      <c r="F485" s="128" t="str">
        <f t="shared" si="157"/>
        <v>Diesel low-sulphur - excluding combustion</v>
      </c>
      <c r="G485" s="131">
        <f t="shared" si="167"/>
        <v>0.45547405772000005</v>
      </c>
      <c r="H485" s="183">
        <f t="shared" si="168"/>
        <v>2.308580092E-2</v>
      </c>
      <c r="I485" s="183">
        <f t="shared" si="169"/>
        <v>4.8508356800000006E-2</v>
      </c>
      <c r="J485" s="184">
        <f t="shared" si="170"/>
        <v>0.31157990000000002</v>
      </c>
      <c r="K485" s="183">
        <v>7.2300000000000003E-2</v>
      </c>
      <c r="L485" s="146">
        <v>1.9040850000000002E-2</v>
      </c>
      <c r="M485" s="146">
        <v>1.9370462000000001E-2</v>
      </c>
      <c r="N485" s="146">
        <v>1.1627999999999999E-2</v>
      </c>
      <c r="O485" s="188">
        <v>1.3473599999999999E-3</v>
      </c>
      <c r="P485" s="188">
        <v>2.9928031999999999E-4</v>
      </c>
      <c r="Q485" s="188">
        <v>9.8111606000000004E-3</v>
      </c>
      <c r="R485" s="188">
        <v>8.3039748000000007E-3</v>
      </c>
      <c r="S485" s="188">
        <v>2.6195999999999999E-4</v>
      </c>
      <c r="T485" s="146">
        <v>0</v>
      </c>
      <c r="U485" s="146">
        <v>0.31131794000000002</v>
      </c>
      <c r="V485" s="188">
        <v>1.7930699999999999E-3</v>
      </c>
      <c r="W485" s="188">
        <v>0</v>
      </c>
      <c r="X485" s="146">
        <v>0</v>
      </c>
      <c r="Z485" s="157">
        <f t="shared" si="161"/>
        <v>0.48200000000000004</v>
      </c>
      <c r="AB485" s="131">
        <f t="shared" si="162"/>
        <v>7.2300000000000003E-2</v>
      </c>
      <c r="AC485" s="131">
        <f t="shared" si="163"/>
        <v>6.9801087720000002E-2</v>
      </c>
      <c r="AD485" s="131">
        <f t="shared" si="164"/>
        <v>4.6715286800000005E-2</v>
      </c>
      <c r="AE485" s="131">
        <f t="shared" si="165"/>
        <v>4.8508356800000006E-2</v>
      </c>
      <c r="AF485" s="131">
        <f t="shared" si="166"/>
        <v>0.31157990000000002</v>
      </c>
      <c r="AH485">
        <v>56.301312000000003</v>
      </c>
      <c r="AI485" s="71">
        <v>54.571418000000001</v>
      </c>
      <c r="AJ485" s="71">
        <v>0.16371930000000001</v>
      </c>
      <c r="AK485" s="71">
        <v>0</v>
      </c>
      <c r="AL485" s="71">
        <v>0</v>
      </c>
      <c r="AM485" s="71">
        <v>1.5222214000000001</v>
      </c>
      <c r="AN485" s="71">
        <v>4.3953384999999998E-2</v>
      </c>
      <c r="AP485" s="129">
        <v>1.803416E-2</v>
      </c>
      <c r="AQ485" s="129">
        <v>1.3643000000000001E-2</v>
      </c>
      <c r="AR485" s="129">
        <v>4.9460330000000003E-4</v>
      </c>
      <c r="AS485" s="129">
        <v>3.8965561999999999E-3</v>
      </c>
      <c r="AT485" s="172">
        <f t="shared" si="158"/>
        <v>8.179256642E-7</v>
      </c>
      <c r="AU485" s="172">
        <f t="shared" si="159"/>
        <v>1.829154229757E-9</v>
      </c>
      <c r="AV485" s="185">
        <f t="shared" si="160"/>
        <v>0.54573615800000008</v>
      </c>
      <c r="AW485" s="121">
        <v>4.4729599999999998E-7</v>
      </c>
      <c r="AX485" s="121">
        <v>1.3496E-9</v>
      </c>
      <c r="AY485" s="121">
        <v>3.6873000000000001E-14</v>
      </c>
      <c r="AZ485" s="121">
        <v>0</v>
      </c>
      <c r="BA485" s="121">
        <v>0</v>
      </c>
      <c r="BB485" s="121">
        <v>3.1159999999999999E-10</v>
      </c>
      <c r="BC485" s="121">
        <v>3.6693439999999999E-7</v>
      </c>
      <c r="BD485" s="121">
        <v>7.1059999999999998E-11</v>
      </c>
      <c r="BE485" s="121">
        <v>4.0279999999999999E-10</v>
      </c>
      <c r="BF485" s="121">
        <v>0</v>
      </c>
      <c r="BG485" s="121">
        <v>0</v>
      </c>
      <c r="BH485" s="121">
        <v>5.5892700999999997E-12</v>
      </c>
      <c r="BI485" s="121">
        <v>5.0114023000000002E-14</v>
      </c>
      <c r="BJ485" s="121">
        <v>1.7972634E-14</v>
      </c>
      <c r="BK485" s="121">
        <v>1.368642E-10</v>
      </c>
      <c r="BL485" s="121">
        <v>3.2468E-9</v>
      </c>
      <c r="BM485" s="121">
        <v>0</v>
      </c>
      <c r="BN485" s="121">
        <v>2.1977999999999999E-5</v>
      </c>
      <c r="BO485" s="121">
        <v>0.54571418000000005</v>
      </c>
      <c r="BP485" s="121">
        <v>0</v>
      </c>
      <c r="BQ485" s="121">
        <v>0</v>
      </c>
      <c r="BR485" s="121">
        <v>0</v>
      </c>
      <c r="BT485" s="71">
        <v>9.7502465000000001E-5</v>
      </c>
      <c r="BU485" s="71">
        <v>2.7770249E-6</v>
      </c>
      <c r="BV485" s="71">
        <v>1.3439439E-5</v>
      </c>
      <c r="BW485" s="71">
        <v>9.8017371999999991E-7</v>
      </c>
      <c r="BX485" s="71">
        <v>3.4935260999999999E-6</v>
      </c>
      <c r="BY485" s="71">
        <v>0</v>
      </c>
      <c r="BZ485" s="71">
        <v>0</v>
      </c>
      <c r="CA485" s="71">
        <v>0</v>
      </c>
      <c r="CB485" s="71">
        <v>8.8463341999999997E-7</v>
      </c>
      <c r="CC485" s="71">
        <v>6.7943023999999997E-6</v>
      </c>
      <c r="CD485" s="71">
        <v>0</v>
      </c>
      <c r="CE485" s="71">
        <v>0</v>
      </c>
      <c r="CF485" s="71">
        <v>0</v>
      </c>
      <c r="CG485" s="71">
        <v>2.4030208000000002E-6</v>
      </c>
      <c r="CH485" s="71">
        <v>6.6730344999999997E-5</v>
      </c>
      <c r="CI485" s="71">
        <v>3.6882168000000004E-15</v>
      </c>
      <c r="CJ485" s="71">
        <v>0</v>
      </c>
      <c r="CL485" s="186">
        <v>0</v>
      </c>
      <c r="CM485" s="186">
        <v>0.48199999999999998</v>
      </c>
      <c r="CN485" s="187">
        <v>0</v>
      </c>
      <c r="CO485" s="186">
        <v>1.9E-3</v>
      </c>
      <c r="CP485" s="186">
        <v>2.5229184000000001E-9</v>
      </c>
      <c r="CQ485" s="186">
        <v>2.9907901999999999E-7</v>
      </c>
      <c r="CR485" s="186">
        <v>1.4971109000000001E-4</v>
      </c>
      <c r="CS485" s="186">
        <v>4.5716339000000002E-2</v>
      </c>
      <c r="CT485" s="186">
        <v>0</v>
      </c>
      <c r="CU485" s="186">
        <v>0</v>
      </c>
      <c r="CW485" s="84"/>
      <c r="CX485" s="167"/>
    </row>
    <row r="486" spans="1:102" ht="14.4">
      <c r="A486" t="s">
        <v>2286</v>
      </c>
      <c r="B486" s="92" t="s">
        <v>1050</v>
      </c>
      <c r="C486" s="126" t="str">
        <f t="shared" si="156"/>
        <v>A.070.10.104</v>
      </c>
      <c r="D486" s="11" t="s">
        <v>1725</v>
      </c>
      <c r="E486" s="125" t="s">
        <v>878</v>
      </c>
      <c r="F486" s="128" t="str">
        <f t="shared" si="157"/>
        <v>Diesel low-sulphur - including combustion CO2</v>
      </c>
      <c r="G486" s="131">
        <f t="shared" si="167"/>
        <v>0.92647405772000002</v>
      </c>
      <c r="H486" s="183">
        <f t="shared" si="168"/>
        <v>2.308580092E-2</v>
      </c>
      <c r="I486" s="183">
        <f t="shared" si="169"/>
        <v>4.8508356800000006E-2</v>
      </c>
      <c r="J486" s="184">
        <f t="shared" si="170"/>
        <v>0.31157990000000002</v>
      </c>
      <c r="K486" s="183">
        <v>0.54330000000000001</v>
      </c>
      <c r="L486" s="146">
        <v>1.9040850000000002E-2</v>
      </c>
      <c r="M486" s="146">
        <v>1.9370462000000001E-2</v>
      </c>
      <c r="N486" s="188">
        <v>1.1627999999999999E-2</v>
      </c>
      <c r="O486" s="188">
        <v>1.3473599999999999E-3</v>
      </c>
      <c r="P486" s="188">
        <v>2.9928031999999999E-4</v>
      </c>
      <c r="Q486" s="188">
        <v>9.8111606000000004E-3</v>
      </c>
      <c r="R486" s="188">
        <v>8.3039748000000007E-3</v>
      </c>
      <c r="S486" s="188">
        <v>2.6195999999999999E-4</v>
      </c>
      <c r="T486" s="146">
        <v>0</v>
      </c>
      <c r="U486" s="188">
        <v>0.31131794000000002</v>
      </c>
      <c r="V486" s="188">
        <v>1.7930699999999999E-3</v>
      </c>
      <c r="W486" s="188">
        <v>0</v>
      </c>
      <c r="X486" s="146">
        <v>0</v>
      </c>
      <c r="Z486" s="157">
        <f t="shared" si="161"/>
        <v>3.6220000000000003</v>
      </c>
      <c r="AB486" s="131">
        <f t="shared" si="162"/>
        <v>0.54330000000000001</v>
      </c>
      <c r="AC486" s="131">
        <f t="shared" si="163"/>
        <v>6.9801087720000002E-2</v>
      </c>
      <c r="AD486" s="131">
        <f t="shared" si="164"/>
        <v>4.6715286800000005E-2</v>
      </c>
      <c r="AE486" s="131">
        <f t="shared" si="165"/>
        <v>4.8508356800000006E-2</v>
      </c>
      <c r="AF486" s="131">
        <f t="shared" si="166"/>
        <v>0.31157990000000002</v>
      </c>
      <c r="AH486">
        <v>56.301312000000003</v>
      </c>
      <c r="AI486" s="71">
        <v>54.571418000000001</v>
      </c>
      <c r="AJ486" s="71">
        <v>0.16371930000000001</v>
      </c>
      <c r="AK486" s="71">
        <v>0</v>
      </c>
      <c r="AL486" s="71">
        <v>0</v>
      </c>
      <c r="AM486" s="71">
        <v>1.5222214000000001</v>
      </c>
      <c r="AN486" s="71">
        <v>4.3953384999999998E-2</v>
      </c>
      <c r="AP486" s="129">
        <v>6.9015767000000006E-2</v>
      </c>
      <c r="AQ486" s="129">
        <v>6.2247186000000003E-2</v>
      </c>
      <c r="AR486" s="129">
        <v>2.8720250999999999E-3</v>
      </c>
      <c r="AS486" s="129">
        <v>3.8965561999999999E-3</v>
      </c>
      <c r="AT486" s="172">
        <f t="shared" si="158"/>
        <v>3.7318456642000002E-6</v>
      </c>
      <c r="AU486" s="172">
        <f t="shared" si="159"/>
        <v>1.0621394439757001E-8</v>
      </c>
      <c r="AV486" s="185">
        <f t="shared" si="160"/>
        <v>0.54573615800000008</v>
      </c>
      <c r="AW486" s="121">
        <v>3.3612160000000001E-6</v>
      </c>
      <c r="AX486" s="121">
        <v>1.0141600000000001E-8</v>
      </c>
      <c r="AY486" s="121">
        <v>2.7708299999999998E-13</v>
      </c>
      <c r="AZ486" s="121">
        <v>0</v>
      </c>
      <c r="BA486" s="121">
        <v>0</v>
      </c>
      <c r="BB486" s="121">
        <v>3.1159999999999999E-10</v>
      </c>
      <c r="BC486" s="121">
        <v>3.6693439999999999E-7</v>
      </c>
      <c r="BD486" s="121">
        <v>7.1059999999999998E-11</v>
      </c>
      <c r="BE486" s="121">
        <v>4.0279999999999999E-10</v>
      </c>
      <c r="BF486" s="121">
        <v>0</v>
      </c>
      <c r="BG486" s="121">
        <v>0</v>
      </c>
      <c r="BH486" s="121">
        <v>5.5892700999999997E-12</v>
      </c>
      <c r="BI486" s="121">
        <v>5.0114023000000002E-14</v>
      </c>
      <c r="BJ486" s="121">
        <v>1.7972634E-14</v>
      </c>
      <c r="BK486" s="121">
        <v>1.368642E-10</v>
      </c>
      <c r="BL486" s="121">
        <v>3.2468E-9</v>
      </c>
      <c r="BM486" s="121">
        <v>0</v>
      </c>
      <c r="BN486" s="121">
        <v>2.1977999999999999E-5</v>
      </c>
      <c r="BO486" s="121">
        <v>0.54571418000000005</v>
      </c>
      <c r="BP486" s="121">
        <v>0</v>
      </c>
      <c r="BQ486" s="121">
        <v>0</v>
      </c>
      <c r="BR486" s="121">
        <v>0</v>
      </c>
      <c r="BT486" s="71">
        <v>1.8505400000000001E-4</v>
      </c>
      <c r="BU486" s="71">
        <v>2.7770249E-6</v>
      </c>
      <c r="BV486" s="71">
        <v>1.0099096999999999E-4</v>
      </c>
      <c r="BW486" s="71">
        <v>9.8017371999999991E-7</v>
      </c>
      <c r="BX486" s="71">
        <v>3.4935260999999999E-6</v>
      </c>
      <c r="BY486" s="71">
        <v>0</v>
      </c>
      <c r="BZ486" s="71">
        <v>0</v>
      </c>
      <c r="CA486" s="71">
        <v>0</v>
      </c>
      <c r="CB486" s="71">
        <v>8.8463341999999997E-7</v>
      </c>
      <c r="CC486" s="71">
        <v>6.7943023999999997E-6</v>
      </c>
      <c r="CD486" s="71">
        <v>0</v>
      </c>
      <c r="CE486" s="71">
        <v>0</v>
      </c>
      <c r="CF486" s="71">
        <v>0</v>
      </c>
      <c r="CG486" s="71">
        <v>2.4030208000000002E-6</v>
      </c>
      <c r="CH486" s="71">
        <v>6.6730344999999997E-5</v>
      </c>
      <c r="CI486" s="71">
        <v>3.6882168000000004E-15</v>
      </c>
      <c r="CJ486" s="71">
        <v>0</v>
      </c>
      <c r="CL486" s="186">
        <v>0</v>
      </c>
      <c r="CM486" s="186">
        <v>3.6219999999999999</v>
      </c>
      <c r="CN486" s="187">
        <v>0</v>
      </c>
      <c r="CO486" s="186">
        <v>1.9E-3</v>
      </c>
      <c r="CP486" s="186">
        <v>2.5229184000000001E-9</v>
      </c>
      <c r="CQ486" s="186">
        <v>2.9907901999999999E-7</v>
      </c>
      <c r="CR486" s="186">
        <v>1.4971109000000001E-4</v>
      </c>
      <c r="CS486" s="186">
        <v>4.5716339000000002E-2</v>
      </c>
      <c r="CT486" s="186">
        <v>0</v>
      </c>
      <c r="CU486" s="186">
        <v>0</v>
      </c>
      <c r="CW486" s="84"/>
      <c r="CX486" s="167"/>
    </row>
    <row r="487" spans="1:102" ht="14.4">
      <c r="A487" t="s">
        <v>2287</v>
      </c>
      <c r="B487" s="92" t="s">
        <v>1050</v>
      </c>
      <c r="C487" s="126" t="str">
        <f t="shared" si="156"/>
        <v>A.070.10.105</v>
      </c>
      <c r="D487" s="11" t="s">
        <v>1725</v>
      </c>
      <c r="E487" s="125" t="s">
        <v>1058</v>
      </c>
      <c r="F487" s="128" t="str">
        <f t="shared" si="157"/>
        <v>Diesel low-sulphur - including combustion CO2 - per MJ</v>
      </c>
      <c r="G487" s="131">
        <f t="shared" si="167"/>
        <v>2.179934770591823E-2</v>
      </c>
      <c r="H487" s="183">
        <f t="shared" si="168"/>
        <v>5.6400020380000004E-4</v>
      </c>
      <c r="I487" s="183">
        <f t="shared" si="169"/>
        <v>1.1636334339999999E-3</v>
      </c>
      <c r="J487" s="184">
        <f t="shared" si="170"/>
        <v>7.3082420681182311E-3</v>
      </c>
      <c r="K487" s="183">
        <v>1.2763472E-2</v>
      </c>
      <c r="L487" s="146">
        <v>4.4982502000000003E-4</v>
      </c>
      <c r="M487" s="146">
        <v>4.6369252999999997E-4</v>
      </c>
      <c r="N487" s="146">
        <v>2.8166961000000002E-4</v>
      </c>
      <c r="O487" s="188">
        <v>4.5206844000000003E-5</v>
      </c>
      <c r="P487" s="188">
        <v>7.0295098000000002E-6</v>
      </c>
      <c r="Q487" s="188">
        <v>2.3009424000000001E-4</v>
      </c>
      <c r="R487" s="146">
        <v>1.9491538000000001E-4</v>
      </c>
      <c r="S487" s="188">
        <v>7.2049556000000003E-6</v>
      </c>
      <c r="T487" s="146">
        <v>1.3152274999999999E-5</v>
      </c>
      <c r="U487" s="188">
        <v>7.3010128000000002E-3</v>
      </c>
      <c r="V487" s="146">
        <v>4.2048229000000001E-5</v>
      </c>
      <c r="W487" s="146">
        <v>2.4312294000000001E-8</v>
      </c>
      <c r="X487" s="146">
        <v>2.2423027999999999E-13</v>
      </c>
      <c r="Z487" s="157">
        <f t="shared" si="161"/>
        <v>8.5089813333333333E-2</v>
      </c>
      <c r="AB487" s="131">
        <f t="shared" si="162"/>
        <v>1.2763472E-2</v>
      </c>
      <c r="AC487" s="131">
        <f t="shared" si="163"/>
        <v>1.6724331337999998E-3</v>
      </c>
      <c r="AD487" s="131">
        <f t="shared" si="164"/>
        <v>1.1084572422939999E-3</v>
      </c>
      <c r="AE487" s="131">
        <f t="shared" si="165"/>
        <v>1.1636334340000001E-3</v>
      </c>
      <c r="AF487" s="131">
        <f t="shared" si="166"/>
        <v>7.308217755824231E-3</v>
      </c>
      <c r="AH487">
        <v>1.3240008999999999</v>
      </c>
      <c r="AI487" s="71">
        <v>1.2827674</v>
      </c>
      <c r="AJ487" s="71">
        <v>3.8997105E-3</v>
      </c>
      <c r="AK487" s="71">
        <v>0</v>
      </c>
      <c r="AL487" s="71">
        <v>5.7979788000000001E-4</v>
      </c>
      <c r="AM487" s="71">
        <v>3.5708938000000003E-2</v>
      </c>
      <c r="AN487" s="71">
        <v>1.0450456999999999E-3</v>
      </c>
      <c r="AP487" s="129">
        <v>1.6235109E-3</v>
      </c>
      <c r="AQ487" s="129">
        <v>1.4643758E-3</v>
      </c>
      <c r="AR487" s="129">
        <v>6.7548196000000001E-5</v>
      </c>
      <c r="AS487" s="129">
        <v>9.1586851999999998E-5</v>
      </c>
      <c r="AT487" s="172">
        <f t="shared" si="158"/>
        <v>8.7792315107430989E-8</v>
      </c>
      <c r="AU487" s="172">
        <f t="shared" si="159"/>
        <v>2.4980841931637744E-10</v>
      </c>
      <c r="AV487" s="185">
        <f t="shared" si="160"/>
        <v>1.2827290508270001E-2</v>
      </c>
      <c r="AW487" s="121">
        <v>7.8963537999999997E-8</v>
      </c>
      <c r="AX487" s="121">
        <v>2.3825205000000001E-10</v>
      </c>
      <c r="AY487" s="121">
        <v>6.5093862999999997E-15</v>
      </c>
      <c r="AZ487" s="121">
        <v>3.1681530999999999E-14</v>
      </c>
      <c r="BA487" s="121">
        <v>0</v>
      </c>
      <c r="BB487" s="121">
        <v>8.3675316999999994E-12</v>
      </c>
      <c r="BC487" s="121">
        <v>8.7407683999999993E-9</v>
      </c>
      <c r="BD487" s="121">
        <v>1.8219607E-12</v>
      </c>
      <c r="BE487" s="121">
        <v>9.5948177E-12</v>
      </c>
      <c r="BF487" s="121">
        <v>3.6198988000000001E-16</v>
      </c>
      <c r="BG487" s="121">
        <v>5.3764645000000002E-18</v>
      </c>
      <c r="BH487" s="121">
        <v>1.3108139E-13</v>
      </c>
      <c r="BI487" s="121">
        <v>1.2054500000000001E-15</v>
      </c>
      <c r="BJ487" s="121">
        <v>4.2732342999999998E-16</v>
      </c>
      <c r="BK487" s="121">
        <v>3.2339412000000001E-12</v>
      </c>
      <c r="BL487" s="121">
        <v>7.6375552999999997E-11</v>
      </c>
      <c r="BM487" s="121">
        <v>3.0292391000000001E-22</v>
      </c>
      <c r="BN487" s="121">
        <v>6.0350826999999995E-7</v>
      </c>
      <c r="BO487" s="121">
        <v>1.2826687E-2</v>
      </c>
      <c r="BP487" s="121">
        <v>0</v>
      </c>
      <c r="BQ487" s="121">
        <v>0</v>
      </c>
      <c r="BR487" s="121">
        <v>0</v>
      </c>
      <c r="BT487" s="71">
        <v>4.3534247999999999E-6</v>
      </c>
      <c r="BU487" s="71">
        <v>6.6478634000000005E-8</v>
      </c>
      <c r="BV487" s="71">
        <v>2.3725299000000002E-6</v>
      </c>
      <c r="BW487" s="71">
        <v>2.3008045000000001E-8</v>
      </c>
      <c r="BX487" s="71">
        <v>8.2792185000000001E-8</v>
      </c>
      <c r="BY487" s="71">
        <v>6.5208479999999996E-10</v>
      </c>
      <c r="BZ487" s="71">
        <v>8.8963251999999996E-12</v>
      </c>
      <c r="CA487" s="71">
        <v>9.8209893999999998E-10</v>
      </c>
      <c r="CB487" s="71">
        <v>2.0761105E-8</v>
      </c>
      <c r="CC487" s="71">
        <v>1.5934978E-7</v>
      </c>
      <c r="CD487" s="71">
        <v>0</v>
      </c>
      <c r="CE487" s="71">
        <v>6.6987757999999997E-19</v>
      </c>
      <c r="CF487" s="71">
        <v>5.4849315000000003E-15</v>
      </c>
      <c r="CG487" s="71">
        <v>5.8099147E-8</v>
      </c>
      <c r="CH487" s="71">
        <v>1.5686395E-6</v>
      </c>
      <c r="CI487" s="71">
        <v>1.2342284000000001E-10</v>
      </c>
      <c r="CJ487" s="71">
        <v>0</v>
      </c>
      <c r="CL487" s="186">
        <v>4.6425209000000002E-15</v>
      </c>
      <c r="CM487" s="186">
        <v>8.5089900999999996E-2</v>
      </c>
      <c r="CN487" s="187">
        <v>2.7021490000000001E-5</v>
      </c>
      <c r="CO487" s="186">
        <v>4.5632111000000003E-5</v>
      </c>
      <c r="CP487" s="186">
        <v>5.9176035999999996E-11</v>
      </c>
      <c r="CQ487" s="186">
        <v>7.014231E-9</v>
      </c>
      <c r="CR487" s="186">
        <v>3.5439386999999998E-6</v>
      </c>
      <c r="CS487" s="186">
        <v>1.0850941E-3</v>
      </c>
      <c r="CT487" s="186">
        <v>2.4254678999999997E-10</v>
      </c>
      <c r="CU487" s="186">
        <v>2.2939068E-7</v>
      </c>
      <c r="CW487" s="84"/>
      <c r="CX487" s="167"/>
    </row>
    <row r="488" spans="1:102" ht="14.4">
      <c r="A488" t="s">
        <v>2288</v>
      </c>
      <c r="B488" s="92" t="s">
        <v>1050</v>
      </c>
      <c r="C488" s="126" t="str">
        <f t="shared" si="156"/>
        <v>A.070.10.106</v>
      </c>
      <c r="D488" s="11" t="s">
        <v>1725</v>
      </c>
      <c r="E488" s="125" t="s">
        <v>878</v>
      </c>
      <c r="F488" s="128" t="str">
        <f t="shared" si="157"/>
        <v>Heavy fuel oil for heat - including combustion CO2</v>
      </c>
      <c r="G488" s="131">
        <f t="shared" si="167"/>
        <v>0.57838746853699996</v>
      </c>
      <c r="H488" s="183">
        <f t="shared" si="168"/>
        <v>1.0967448772999999E-2</v>
      </c>
      <c r="I488" s="183">
        <f t="shared" si="169"/>
        <v>2.6718786203999999E-2</v>
      </c>
      <c r="J488" s="184">
        <f t="shared" si="170"/>
        <v>1.3607135600000001E-3</v>
      </c>
      <c r="K488" s="183">
        <v>0.53934051999999999</v>
      </c>
      <c r="L488" s="146">
        <v>1.9092391E-2</v>
      </c>
      <c r="M488" s="146">
        <v>7.6130974999999998E-3</v>
      </c>
      <c r="N488" s="146">
        <v>9.6432901000000001E-3</v>
      </c>
      <c r="O488" s="188">
        <v>1.0082303E-3</v>
      </c>
      <c r="P488" s="188">
        <v>4.5919652999999998E-5</v>
      </c>
      <c r="Q488" s="188">
        <v>2.7000872000000002E-4</v>
      </c>
      <c r="R488" s="146">
        <v>6.8737936999999997E-6</v>
      </c>
      <c r="S488" s="188">
        <v>2.0621326E-4</v>
      </c>
      <c r="T488" s="188">
        <v>0</v>
      </c>
      <c r="U488" s="188">
        <v>1.1545003E-3</v>
      </c>
      <c r="V488" s="188">
        <v>6.4239103000000001E-6</v>
      </c>
      <c r="W488" s="188">
        <v>0</v>
      </c>
      <c r="X488" s="146">
        <v>0</v>
      </c>
      <c r="Z488" s="157">
        <f t="shared" si="161"/>
        <v>3.5956034666666667</v>
      </c>
      <c r="AB488" s="131">
        <f t="shared" si="162"/>
        <v>0.53934051999999999</v>
      </c>
      <c r="AC488" s="131">
        <f t="shared" si="163"/>
        <v>3.76798110667E-2</v>
      </c>
      <c r="AD488" s="131">
        <f t="shared" si="164"/>
        <v>2.6712362293699998E-2</v>
      </c>
      <c r="AE488" s="131">
        <f t="shared" si="165"/>
        <v>2.6718786203999999E-2</v>
      </c>
      <c r="AF488" s="131">
        <f t="shared" si="166"/>
        <v>1.3607135600000001E-3</v>
      </c>
      <c r="AH488">
        <v>47.226315</v>
      </c>
      <c r="AI488" s="71">
        <v>46.995806999999999</v>
      </c>
      <c r="AJ488" s="71">
        <v>0.15995055999999999</v>
      </c>
      <c r="AK488" s="71">
        <v>0</v>
      </c>
      <c r="AL488" s="71">
        <v>0</v>
      </c>
      <c r="AM488" s="71">
        <v>3.1177015999999998E-2</v>
      </c>
      <c r="AN488" s="71">
        <v>3.9379859000000003E-2</v>
      </c>
      <c r="AP488" s="129">
        <v>6.7855824999999995E-2</v>
      </c>
      <c r="AQ488" s="129">
        <v>6.1709755999999998E-2</v>
      </c>
      <c r="AR488" s="129">
        <v>2.8493971000000001E-3</v>
      </c>
      <c r="AS488" s="129">
        <v>3.2966719E-3</v>
      </c>
      <c r="AT488" s="172">
        <f t="shared" si="158"/>
        <v>3.6996256833703002E-6</v>
      </c>
      <c r="AU488" s="172">
        <f t="shared" si="159"/>
        <v>1.0537711367369998E-8</v>
      </c>
      <c r="AV488" s="185">
        <f t="shared" si="160"/>
        <v>0.46171875614300001</v>
      </c>
      <c r="AW488" s="121">
        <v>3.3367199999999999E-6</v>
      </c>
      <c r="AX488" s="121">
        <v>1.006769E-8</v>
      </c>
      <c r="AY488" s="121">
        <v>2.7506366000000001E-13</v>
      </c>
      <c r="AZ488" s="121">
        <v>0</v>
      </c>
      <c r="BA488" s="121">
        <v>0</v>
      </c>
      <c r="BB488" s="121">
        <v>2.5841496000000001E-10</v>
      </c>
      <c r="BC488" s="121">
        <v>3.6255090999999999E-7</v>
      </c>
      <c r="BD488" s="121">
        <v>5.8931216999999995E-11</v>
      </c>
      <c r="BE488" s="121">
        <v>4.0389032000000002E-10</v>
      </c>
      <c r="BF488" s="121">
        <v>0</v>
      </c>
      <c r="BG488" s="121">
        <v>0</v>
      </c>
      <c r="BH488" s="121">
        <v>1.5382381E-13</v>
      </c>
      <c r="BI488" s="121">
        <v>5.7317783999999999E-12</v>
      </c>
      <c r="BJ488" s="121">
        <v>1.0391645E-12</v>
      </c>
      <c r="BK488" s="121">
        <v>7.6382253000000004E-12</v>
      </c>
      <c r="BL488" s="121">
        <v>8.8720185000000002E-11</v>
      </c>
      <c r="BM488" s="121">
        <v>0</v>
      </c>
      <c r="BN488" s="121">
        <v>1.8966142999999999E-5</v>
      </c>
      <c r="BO488" s="121">
        <v>0.46169979</v>
      </c>
      <c r="BP488" s="121">
        <v>0</v>
      </c>
      <c r="BQ488" s="121">
        <v>0</v>
      </c>
      <c r="BR488" s="121">
        <v>0</v>
      </c>
      <c r="BT488" s="71">
        <v>1.6529816000000001E-4</v>
      </c>
      <c r="BU488" s="71">
        <v>2.7845419000000001E-6</v>
      </c>
      <c r="BV488" s="71">
        <v>1.0025496000000001E-4</v>
      </c>
      <c r="BW488" s="71">
        <v>5.4509685000000002E-9</v>
      </c>
      <c r="BX488" s="71">
        <v>3.1961698000000001E-6</v>
      </c>
      <c r="BY488" s="71">
        <v>0</v>
      </c>
      <c r="BZ488" s="71">
        <v>0</v>
      </c>
      <c r="CA488" s="71">
        <v>0</v>
      </c>
      <c r="CB488" s="71">
        <v>7.4660718000000005E-8</v>
      </c>
      <c r="CC488" s="71">
        <v>1.9267139999999999E-7</v>
      </c>
      <c r="CD488" s="71">
        <v>0</v>
      </c>
      <c r="CE488" s="71">
        <v>0</v>
      </c>
      <c r="CF488" s="71">
        <v>0</v>
      </c>
      <c r="CG488" s="71">
        <v>2.0241206999999999E-6</v>
      </c>
      <c r="CH488" s="71">
        <v>5.6765582000000002E-5</v>
      </c>
      <c r="CI488" s="71">
        <v>2.9033410000000002E-15</v>
      </c>
      <c r="CJ488" s="71">
        <v>0</v>
      </c>
      <c r="CL488" s="186">
        <v>0</v>
      </c>
      <c r="CM488" s="186">
        <v>3.5956033999999999</v>
      </c>
      <c r="CN488" s="187">
        <v>0</v>
      </c>
      <c r="CO488" s="186">
        <v>1.905143E-3</v>
      </c>
      <c r="CP488" s="186">
        <v>6.9594206E-11</v>
      </c>
      <c r="CQ488" s="186">
        <v>8.2246686999999995E-9</v>
      </c>
      <c r="CR488" s="186">
        <v>1.4156828E-4</v>
      </c>
      <c r="CS488" s="186">
        <v>2.8250636</v>
      </c>
      <c r="CT488" s="186">
        <v>0</v>
      </c>
      <c r="CU488" s="186">
        <v>0</v>
      </c>
      <c r="CW488" s="84"/>
      <c r="CX488" s="165"/>
    </row>
    <row r="489" spans="1:102" ht="14.4">
      <c r="A489" t="s">
        <v>2289</v>
      </c>
      <c r="B489" s="92" t="s">
        <v>1050</v>
      </c>
      <c r="C489" s="126" t="str">
        <f t="shared" si="156"/>
        <v>A.070.10.107</v>
      </c>
      <c r="D489" s="11" t="s">
        <v>1725</v>
      </c>
      <c r="E489" s="125" t="s">
        <v>878</v>
      </c>
      <c r="F489" s="128" t="str">
        <f t="shared" si="157"/>
        <v>Heavy fuel oil in transport - including combustion CO2)</v>
      </c>
      <c r="G489" s="131">
        <f t="shared" si="167"/>
        <v>0.88838746823699999</v>
      </c>
      <c r="H489" s="183">
        <f t="shared" si="168"/>
        <v>1.0967448772999999E-2</v>
      </c>
      <c r="I489" s="183">
        <f t="shared" si="169"/>
        <v>2.6718786203999999E-2</v>
      </c>
      <c r="J489" s="184">
        <f t="shared" si="170"/>
        <v>0.31136071325999998</v>
      </c>
      <c r="K489" s="183">
        <v>0.53934051999999999</v>
      </c>
      <c r="L489" s="146">
        <v>1.9092391E-2</v>
      </c>
      <c r="M489" s="146">
        <v>7.6130974999999998E-3</v>
      </c>
      <c r="N489" s="146">
        <v>9.6432901000000001E-3</v>
      </c>
      <c r="O489" s="188">
        <v>1.0082303E-3</v>
      </c>
      <c r="P489" s="188">
        <v>4.5919652999999998E-5</v>
      </c>
      <c r="Q489" s="146">
        <v>2.7000872000000002E-4</v>
      </c>
      <c r="R489" s="188">
        <v>6.8737936999999997E-6</v>
      </c>
      <c r="S489" s="188">
        <v>2.0621326E-4</v>
      </c>
      <c r="T489" s="188">
        <v>0</v>
      </c>
      <c r="U489" s="188">
        <v>0.3111545</v>
      </c>
      <c r="V489" s="188">
        <v>6.4239103000000001E-6</v>
      </c>
      <c r="W489" s="188">
        <v>0</v>
      </c>
      <c r="X489" s="146">
        <v>0</v>
      </c>
      <c r="Z489" s="157">
        <f t="shared" si="161"/>
        <v>3.5956034666666667</v>
      </c>
      <c r="AB489" s="131">
        <f t="shared" si="162"/>
        <v>0.53934051999999999</v>
      </c>
      <c r="AC489" s="131">
        <f t="shared" si="163"/>
        <v>3.76798110667E-2</v>
      </c>
      <c r="AD489" s="131">
        <f t="shared" si="164"/>
        <v>2.6712362293699998E-2</v>
      </c>
      <c r="AE489" s="131">
        <f t="shared" si="165"/>
        <v>2.6718786203999999E-2</v>
      </c>
      <c r="AF489" s="131">
        <f t="shared" si="166"/>
        <v>0.31136071325999998</v>
      </c>
      <c r="AH489">
        <v>47.226315</v>
      </c>
      <c r="AI489" s="71">
        <v>46.995806999999999</v>
      </c>
      <c r="AJ489" s="71">
        <v>0.15995055999999999</v>
      </c>
      <c r="AK489" s="71">
        <v>0</v>
      </c>
      <c r="AL489" s="71">
        <v>0</v>
      </c>
      <c r="AM489" s="71">
        <v>3.1177015999999998E-2</v>
      </c>
      <c r="AN489" s="71">
        <v>3.9379859000000003E-2</v>
      </c>
      <c r="AP489" s="129">
        <v>6.7855824999999995E-2</v>
      </c>
      <c r="AQ489" s="129">
        <v>6.1709755999999998E-2</v>
      </c>
      <c r="AR489" s="129">
        <v>2.8493971000000001E-3</v>
      </c>
      <c r="AS489" s="129">
        <v>3.2966719E-3</v>
      </c>
      <c r="AT489" s="172">
        <f t="shared" si="158"/>
        <v>3.6996256833703002E-6</v>
      </c>
      <c r="AU489" s="172">
        <f t="shared" si="159"/>
        <v>1.0537711367369998E-8</v>
      </c>
      <c r="AV489" s="185">
        <f t="shared" si="160"/>
        <v>0.46171875614300001</v>
      </c>
      <c r="AW489" s="121">
        <v>3.3367199999999999E-6</v>
      </c>
      <c r="AX489" s="121">
        <v>1.006769E-8</v>
      </c>
      <c r="AY489" s="121">
        <v>2.7506366000000001E-13</v>
      </c>
      <c r="AZ489" s="121">
        <v>0</v>
      </c>
      <c r="BA489" s="121">
        <v>0</v>
      </c>
      <c r="BB489" s="121">
        <v>2.5841496000000001E-10</v>
      </c>
      <c r="BC489" s="121">
        <v>3.6255090999999999E-7</v>
      </c>
      <c r="BD489" s="121">
        <v>5.8931216999999995E-11</v>
      </c>
      <c r="BE489" s="121">
        <v>4.0389032000000002E-10</v>
      </c>
      <c r="BF489" s="121">
        <v>0</v>
      </c>
      <c r="BG489" s="121">
        <v>0</v>
      </c>
      <c r="BH489" s="121">
        <v>1.5382381E-13</v>
      </c>
      <c r="BI489" s="121">
        <v>5.7317783999999999E-12</v>
      </c>
      <c r="BJ489" s="121">
        <v>1.0391645E-12</v>
      </c>
      <c r="BK489" s="121">
        <v>7.6382253000000004E-12</v>
      </c>
      <c r="BL489" s="121">
        <v>8.8720185000000002E-11</v>
      </c>
      <c r="BM489" s="121">
        <v>0</v>
      </c>
      <c r="BN489" s="121">
        <v>1.8966142999999999E-5</v>
      </c>
      <c r="BO489" s="121">
        <v>0.46169979</v>
      </c>
      <c r="BP489" s="121">
        <v>0</v>
      </c>
      <c r="BQ489" s="121">
        <v>0</v>
      </c>
      <c r="BR489" s="121">
        <v>0</v>
      </c>
      <c r="BT489" s="71">
        <v>1.6529816000000001E-4</v>
      </c>
      <c r="BU489" s="71">
        <v>2.7845419000000001E-6</v>
      </c>
      <c r="BV489" s="71">
        <v>1.0025496000000001E-4</v>
      </c>
      <c r="BW489" s="71">
        <v>5.4509685000000002E-9</v>
      </c>
      <c r="BX489" s="71">
        <v>3.1961698000000001E-6</v>
      </c>
      <c r="BY489" s="71">
        <v>0</v>
      </c>
      <c r="BZ489" s="71">
        <v>0</v>
      </c>
      <c r="CA489" s="71">
        <v>0</v>
      </c>
      <c r="CB489" s="71">
        <v>7.4660718000000005E-8</v>
      </c>
      <c r="CC489" s="71">
        <v>1.9267139999999999E-7</v>
      </c>
      <c r="CD489" s="71">
        <v>0</v>
      </c>
      <c r="CE489" s="71">
        <v>0</v>
      </c>
      <c r="CF489" s="71">
        <v>0</v>
      </c>
      <c r="CG489" s="71">
        <v>2.0241206999999999E-6</v>
      </c>
      <c r="CH489" s="71">
        <v>5.6765582000000002E-5</v>
      </c>
      <c r="CI489" s="71">
        <v>2.9033410000000002E-15</v>
      </c>
      <c r="CJ489" s="71">
        <v>0</v>
      </c>
      <c r="CL489" s="186">
        <v>0</v>
      </c>
      <c r="CM489" s="186">
        <v>3.5956033999999999</v>
      </c>
      <c r="CN489" s="187">
        <v>0</v>
      </c>
      <c r="CO489" s="186">
        <v>1.905143E-3</v>
      </c>
      <c r="CP489" s="186">
        <v>6.9594206E-11</v>
      </c>
      <c r="CQ489" s="186">
        <v>8.2246686999999995E-9</v>
      </c>
      <c r="CR489" s="186">
        <v>1.4156828E-4</v>
      </c>
      <c r="CS489" s="186">
        <v>2.8250636</v>
      </c>
      <c r="CT489" s="186">
        <v>0</v>
      </c>
      <c r="CU489" s="186">
        <v>0</v>
      </c>
      <c r="CW489" s="84"/>
      <c r="CX489" s="165"/>
    </row>
    <row r="490" spans="1:102" ht="14.4">
      <c r="A490" t="s">
        <v>2290</v>
      </c>
      <c r="B490" s="92" t="s">
        <v>1050</v>
      </c>
      <c r="C490" s="126" t="str">
        <f t="shared" si="156"/>
        <v>A.070.10.108</v>
      </c>
      <c r="D490" s="11" t="s">
        <v>1725</v>
      </c>
      <c r="E490" s="125" t="s">
        <v>878</v>
      </c>
      <c r="F490" s="128" t="str">
        <f t="shared" si="157"/>
        <v>Kerosene - excluding combustion</v>
      </c>
      <c r="G490" s="131">
        <f t="shared" si="167"/>
        <v>0.41605191711799994</v>
      </c>
      <c r="H490" s="183">
        <f t="shared" si="168"/>
        <v>1.1812254867999999E-2</v>
      </c>
      <c r="I490" s="183">
        <f t="shared" si="169"/>
        <v>3.3414432250000001E-2</v>
      </c>
      <c r="J490" s="184">
        <f t="shared" si="170"/>
        <v>0.31112522999999997</v>
      </c>
      <c r="K490" s="183">
        <v>5.9700000000000003E-2</v>
      </c>
      <c r="L490" s="146">
        <v>1.8038700000000001E-2</v>
      </c>
      <c r="M490" s="146">
        <v>7.5329574999999996E-3</v>
      </c>
      <c r="N490" s="146">
        <v>1.0404E-2</v>
      </c>
      <c r="O490" s="188">
        <v>1.0024999999999999E-3</v>
      </c>
      <c r="P490" s="188">
        <v>5.8505928000000002E-5</v>
      </c>
      <c r="Q490" s="146">
        <v>3.4724894000000002E-4</v>
      </c>
      <c r="R490" s="188">
        <v>7.8361452000000002E-3</v>
      </c>
      <c r="S490" s="146">
        <v>1.9588E-4</v>
      </c>
      <c r="T490" s="146">
        <v>0</v>
      </c>
      <c r="U490" s="188">
        <v>0.31092934999999999</v>
      </c>
      <c r="V490" s="188">
        <v>6.6295499999999999E-6</v>
      </c>
      <c r="W490" s="146">
        <v>0</v>
      </c>
      <c r="X490" s="146">
        <v>0</v>
      </c>
      <c r="Z490" s="157">
        <f t="shared" si="161"/>
        <v>0.39800000000000002</v>
      </c>
      <c r="AB490" s="131">
        <f t="shared" si="162"/>
        <v>5.9700000000000003E-2</v>
      </c>
      <c r="AC490" s="131">
        <f t="shared" si="163"/>
        <v>4.5220057567999995E-2</v>
      </c>
      <c r="AD490" s="131">
        <f t="shared" si="164"/>
        <v>3.3407802700000003E-2</v>
      </c>
      <c r="AE490" s="131">
        <f t="shared" si="165"/>
        <v>3.3414432250000001E-2</v>
      </c>
      <c r="AF490" s="131">
        <f t="shared" si="166"/>
        <v>0.31112522999999997</v>
      </c>
      <c r="AH490">
        <v>55.613551999999999</v>
      </c>
      <c r="AI490" s="71">
        <v>55.435333</v>
      </c>
      <c r="AJ490" s="71">
        <v>0.11544765999999999</v>
      </c>
      <c r="AK490" s="71">
        <v>0</v>
      </c>
      <c r="AL490" s="71">
        <v>0</v>
      </c>
      <c r="AM490" s="71">
        <v>2.6650034999999999E-2</v>
      </c>
      <c r="AN490" s="71">
        <v>3.6121128000000002E-2</v>
      </c>
      <c r="AP490" s="129">
        <v>1.6293061000000001E-2</v>
      </c>
      <c r="AQ490" s="129">
        <v>1.1913073999999999E-2</v>
      </c>
      <c r="AR490" s="129">
        <v>4.2178722000000001E-4</v>
      </c>
      <c r="AS490" s="129">
        <v>3.9582000999999999E-3</v>
      </c>
      <c r="AT490" s="172">
        <f t="shared" si="158"/>
        <v>7.1421304099999995E-7</v>
      </c>
      <c r="AU490" s="172">
        <f t="shared" si="159"/>
        <v>1.55986397085E-9</v>
      </c>
      <c r="AV490" s="185">
        <f t="shared" si="160"/>
        <v>0.55436976399999993</v>
      </c>
      <c r="AW490" s="121">
        <v>3.69344E-7</v>
      </c>
      <c r="AX490" s="121">
        <v>1.1144E-9</v>
      </c>
      <c r="AY490" s="121">
        <v>3.0447000000000003E-14</v>
      </c>
      <c r="AZ490" s="121">
        <v>0</v>
      </c>
      <c r="BA490" s="121">
        <v>0</v>
      </c>
      <c r="BB490" s="121">
        <v>2.7880000000000001E-10</v>
      </c>
      <c r="BC490" s="121">
        <v>3.4332500000000001E-7</v>
      </c>
      <c r="BD490" s="121">
        <v>6.3580000000000002E-11</v>
      </c>
      <c r="BE490" s="121">
        <v>3.8160000000000001E-10</v>
      </c>
      <c r="BF490" s="121">
        <v>0</v>
      </c>
      <c r="BG490" s="121">
        <v>0</v>
      </c>
      <c r="BH490" s="121">
        <v>1.9783369999999999E-13</v>
      </c>
      <c r="BI490" s="121">
        <v>4.7047282000000002E-14</v>
      </c>
      <c r="BJ490" s="121">
        <v>8.6428679999999995E-15</v>
      </c>
      <c r="BK490" s="121">
        <v>2.8251000000000001E-11</v>
      </c>
      <c r="BL490" s="121">
        <v>1.2369900000000001E-9</v>
      </c>
      <c r="BM490" s="121">
        <v>0</v>
      </c>
      <c r="BN490" s="121">
        <v>1.6433999999999999E-5</v>
      </c>
      <c r="BO490" s="121">
        <v>0.55435332999999998</v>
      </c>
      <c r="BP490" s="121">
        <v>0</v>
      </c>
      <c r="BQ490" s="121">
        <v>0</v>
      </c>
      <c r="BR490" s="121">
        <v>0</v>
      </c>
      <c r="BT490" s="71">
        <v>8.8214818000000004E-5</v>
      </c>
      <c r="BU490" s="71">
        <v>2.6308657000000002E-6</v>
      </c>
      <c r="BV490" s="71">
        <v>1.1097296E-5</v>
      </c>
      <c r="BW490" s="71">
        <v>9.2292479000000002E-7</v>
      </c>
      <c r="BX490" s="71">
        <v>3.0644524000000002E-6</v>
      </c>
      <c r="BY490" s="71">
        <v>0</v>
      </c>
      <c r="BZ490" s="71">
        <v>0</v>
      </c>
      <c r="CA490" s="71">
        <v>0</v>
      </c>
      <c r="CB490" s="71">
        <v>1.0394974E-7</v>
      </c>
      <c r="CC490" s="71">
        <v>5.1412538000000003E-7</v>
      </c>
      <c r="CD490" s="71">
        <v>0</v>
      </c>
      <c r="CE490" s="71">
        <v>0</v>
      </c>
      <c r="CF490" s="71">
        <v>0</v>
      </c>
      <c r="CG490" s="71">
        <v>2.1595589E-6</v>
      </c>
      <c r="CH490" s="71">
        <v>6.7721644999999995E-5</v>
      </c>
      <c r="CI490" s="71">
        <v>2.7578558000000002E-15</v>
      </c>
      <c r="CJ490" s="71">
        <v>0</v>
      </c>
      <c r="CL490" s="186">
        <v>0</v>
      </c>
      <c r="CM490" s="186">
        <v>0.39800000000000002</v>
      </c>
      <c r="CN490" s="187">
        <v>0</v>
      </c>
      <c r="CO490" s="186">
        <v>1.8E-3</v>
      </c>
      <c r="CP490" s="186">
        <v>9.5892240000000005E-11</v>
      </c>
      <c r="CQ490" s="186">
        <v>1.2237540000000001E-8</v>
      </c>
      <c r="CR490" s="186">
        <v>1.3499998E-4</v>
      </c>
      <c r="CS490" s="186">
        <v>3.9189588999999997E-2</v>
      </c>
      <c r="CT490" s="186">
        <v>0</v>
      </c>
      <c r="CU490" s="186">
        <v>0</v>
      </c>
      <c r="CW490" s="84"/>
      <c r="CX490" s="167"/>
    </row>
    <row r="491" spans="1:102" ht="14.4">
      <c r="A491" t="s">
        <v>2291</v>
      </c>
      <c r="B491" s="92" t="s">
        <v>1050</v>
      </c>
      <c r="C491" s="126" t="str">
        <f t="shared" si="156"/>
        <v>A.070.10.109</v>
      </c>
      <c r="D491" s="11" t="s">
        <v>1725</v>
      </c>
      <c r="E491" s="125" t="s">
        <v>878</v>
      </c>
      <c r="F491" s="128" t="str">
        <f t="shared" si="157"/>
        <v>Kerosene - including combustion CO2</v>
      </c>
      <c r="G491" s="131">
        <f t="shared" si="167"/>
        <v>0.88705191711799991</v>
      </c>
      <c r="H491" s="183">
        <f t="shared" si="168"/>
        <v>1.1812254867999999E-2</v>
      </c>
      <c r="I491" s="183">
        <f t="shared" si="169"/>
        <v>3.3414432250000001E-2</v>
      </c>
      <c r="J491" s="184">
        <f t="shared" si="170"/>
        <v>0.31112522999999997</v>
      </c>
      <c r="K491" s="183">
        <v>0.53069999999999995</v>
      </c>
      <c r="L491" s="146">
        <v>1.8038700000000001E-2</v>
      </c>
      <c r="M491" s="146">
        <v>7.5329574999999996E-3</v>
      </c>
      <c r="N491" s="146">
        <v>1.0404E-2</v>
      </c>
      <c r="O491" s="188">
        <v>1.0024999999999999E-3</v>
      </c>
      <c r="P491" s="188">
        <v>5.8505928000000002E-5</v>
      </c>
      <c r="Q491" s="146">
        <v>3.4724894000000002E-4</v>
      </c>
      <c r="R491" s="188">
        <v>7.8361452000000002E-3</v>
      </c>
      <c r="S491" s="146">
        <v>1.9588E-4</v>
      </c>
      <c r="T491" s="146">
        <v>0</v>
      </c>
      <c r="U491" s="146">
        <v>0.31092934999999999</v>
      </c>
      <c r="V491" s="188">
        <v>6.6295499999999999E-6</v>
      </c>
      <c r="W491" s="146">
        <v>0</v>
      </c>
      <c r="X491" s="146">
        <v>0</v>
      </c>
      <c r="Z491" s="157">
        <f t="shared" si="161"/>
        <v>3.5379999999999998</v>
      </c>
      <c r="AB491" s="131">
        <f t="shared" si="162"/>
        <v>0.53069999999999995</v>
      </c>
      <c r="AC491" s="131">
        <f t="shared" si="163"/>
        <v>4.5220057567999995E-2</v>
      </c>
      <c r="AD491" s="131">
        <f t="shared" si="164"/>
        <v>3.3407802700000003E-2</v>
      </c>
      <c r="AE491" s="131">
        <f t="shared" si="165"/>
        <v>3.3414432250000001E-2</v>
      </c>
      <c r="AF491" s="131">
        <f t="shared" si="166"/>
        <v>0.31112522999999997</v>
      </c>
      <c r="AH491">
        <v>55.613551999999999</v>
      </c>
      <c r="AI491" s="71">
        <v>55.435333</v>
      </c>
      <c r="AJ491" s="71">
        <v>0.11544765999999999</v>
      </c>
      <c r="AK491" s="71">
        <v>0</v>
      </c>
      <c r="AL491" s="71">
        <v>0</v>
      </c>
      <c r="AM491" s="71">
        <v>2.6650034999999999E-2</v>
      </c>
      <c r="AN491" s="71">
        <v>3.6121128000000002E-2</v>
      </c>
      <c r="AP491" s="129">
        <v>6.7274667999999996E-2</v>
      </c>
      <c r="AQ491" s="129">
        <v>6.0517258999999997E-2</v>
      </c>
      <c r="AR491" s="129">
        <v>2.799209E-3</v>
      </c>
      <c r="AS491" s="129">
        <v>3.9582000999999999E-3</v>
      </c>
      <c r="AT491" s="172">
        <f t="shared" si="158"/>
        <v>3.6281330409999999E-6</v>
      </c>
      <c r="AU491" s="172">
        <f t="shared" si="159"/>
        <v>1.0352104180849999E-8</v>
      </c>
      <c r="AV491" s="185">
        <f t="shared" si="160"/>
        <v>0.55436976399999993</v>
      </c>
      <c r="AW491" s="121">
        <v>3.2832639999999998E-6</v>
      </c>
      <c r="AX491" s="121">
        <v>9.9063999999999996E-9</v>
      </c>
      <c r="AY491" s="121">
        <v>2.7065700000000001E-13</v>
      </c>
      <c r="AZ491" s="121">
        <v>0</v>
      </c>
      <c r="BA491" s="121">
        <v>0</v>
      </c>
      <c r="BB491" s="121">
        <v>2.7880000000000001E-10</v>
      </c>
      <c r="BC491" s="121">
        <v>3.4332500000000001E-7</v>
      </c>
      <c r="BD491" s="121">
        <v>6.3580000000000002E-11</v>
      </c>
      <c r="BE491" s="121">
        <v>3.8160000000000001E-10</v>
      </c>
      <c r="BF491" s="121">
        <v>0</v>
      </c>
      <c r="BG491" s="121">
        <v>0</v>
      </c>
      <c r="BH491" s="121">
        <v>1.9783369999999999E-13</v>
      </c>
      <c r="BI491" s="121">
        <v>4.7047282000000002E-14</v>
      </c>
      <c r="BJ491" s="121">
        <v>8.6428679999999995E-15</v>
      </c>
      <c r="BK491" s="121">
        <v>2.8251000000000001E-11</v>
      </c>
      <c r="BL491" s="121">
        <v>1.2369900000000001E-9</v>
      </c>
      <c r="BM491" s="121">
        <v>0</v>
      </c>
      <c r="BN491" s="121">
        <v>1.6433999999999999E-5</v>
      </c>
      <c r="BO491" s="121">
        <v>0.55435332999999998</v>
      </c>
      <c r="BP491" s="121">
        <v>0</v>
      </c>
      <c r="BQ491" s="121">
        <v>0</v>
      </c>
      <c r="BR491" s="121">
        <v>0</v>
      </c>
      <c r="BT491" s="71">
        <v>1.7576635000000001E-4</v>
      </c>
      <c r="BU491" s="71">
        <v>2.6308657000000002E-6</v>
      </c>
      <c r="BV491" s="71">
        <v>9.8648828000000007E-5</v>
      </c>
      <c r="BW491" s="71">
        <v>9.2292479000000002E-7</v>
      </c>
      <c r="BX491" s="71">
        <v>3.0644524000000002E-6</v>
      </c>
      <c r="BY491" s="71">
        <v>0</v>
      </c>
      <c r="BZ491" s="71">
        <v>0</v>
      </c>
      <c r="CA491" s="71">
        <v>0</v>
      </c>
      <c r="CB491" s="71">
        <v>1.0394974E-7</v>
      </c>
      <c r="CC491" s="71">
        <v>5.1412538000000003E-7</v>
      </c>
      <c r="CD491" s="71">
        <v>0</v>
      </c>
      <c r="CE491" s="71">
        <v>0</v>
      </c>
      <c r="CF491" s="71">
        <v>0</v>
      </c>
      <c r="CG491" s="71">
        <v>2.1595589E-6</v>
      </c>
      <c r="CH491" s="71">
        <v>6.7721644999999995E-5</v>
      </c>
      <c r="CI491" s="71">
        <v>2.7578558000000002E-15</v>
      </c>
      <c r="CJ491" s="71">
        <v>0</v>
      </c>
      <c r="CL491" s="186">
        <v>0</v>
      </c>
      <c r="CM491" s="186">
        <v>3.5379999999999998</v>
      </c>
      <c r="CN491" s="187">
        <v>0</v>
      </c>
      <c r="CO491" s="186">
        <v>1.8E-3</v>
      </c>
      <c r="CP491" s="186">
        <v>9.5892240000000005E-11</v>
      </c>
      <c r="CQ491" s="186">
        <v>1.2237540000000001E-8</v>
      </c>
      <c r="CR491" s="186">
        <v>1.3499998E-4</v>
      </c>
      <c r="CS491" s="186">
        <v>3.9189588999999997E-2</v>
      </c>
      <c r="CT491" s="186">
        <v>0</v>
      </c>
      <c r="CU491" s="186">
        <v>0</v>
      </c>
      <c r="CW491" s="84"/>
      <c r="CX491" s="167"/>
    </row>
    <row r="492" spans="1:102" ht="14.4">
      <c r="A492" t="s">
        <v>2292</v>
      </c>
      <c r="B492" s="92" t="s">
        <v>1050</v>
      </c>
      <c r="C492" s="126" t="str">
        <f t="shared" si="156"/>
        <v>A.070.10.110</v>
      </c>
      <c r="D492" s="11" t="s">
        <v>1725</v>
      </c>
      <c r="E492" s="125" t="s">
        <v>878</v>
      </c>
      <c r="F492" s="128" t="str">
        <f t="shared" si="157"/>
        <v>Petrol - including combustion CO2</v>
      </c>
      <c r="G492" s="131">
        <f t="shared" si="167"/>
        <v>0.97803055816600004</v>
      </c>
      <c r="H492" s="183">
        <f t="shared" si="168"/>
        <v>1.9259506965999998E-2</v>
      </c>
      <c r="I492" s="183">
        <f t="shared" si="169"/>
        <v>5.3489221199999999E-2</v>
      </c>
      <c r="J492" s="184">
        <f t="shared" si="170"/>
        <v>0.31203183000000001</v>
      </c>
      <c r="K492" s="183">
        <v>0.59325000000000006</v>
      </c>
      <c r="L492" s="146">
        <v>3.1066650000000001E-2</v>
      </c>
      <c r="M492" s="146">
        <v>1.345171E-2</v>
      </c>
      <c r="N492" s="146">
        <v>1.7135999999999998E-2</v>
      </c>
      <c r="O492" s="188">
        <v>1.4155299999999999E-3</v>
      </c>
      <c r="P492" s="188">
        <v>8.5133626000000005E-5</v>
      </c>
      <c r="Q492" s="146">
        <v>6.2284334000000004E-4</v>
      </c>
      <c r="R492" s="146">
        <v>8.8107901999999998E-3</v>
      </c>
      <c r="S492" s="146">
        <v>2.9854000000000002E-4</v>
      </c>
      <c r="T492" s="188">
        <v>0</v>
      </c>
      <c r="U492" s="146">
        <v>0.31173329</v>
      </c>
      <c r="V492" s="188">
        <v>1.6007099999999999E-4</v>
      </c>
      <c r="W492" s="188">
        <v>0</v>
      </c>
      <c r="X492" s="146">
        <v>0</v>
      </c>
      <c r="Z492" s="157">
        <f t="shared" si="161"/>
        <v>3.9550000000000005</v>
      </c>
      <c r="AB492" s="131">
        <f t="shared" si="162"/>
        <v>0.59325000000000006</v>
      </c>
      <c r="AC492" s="131">
        <f t="shared" si="163"/>
        <v>7.2588657166000006E-2</v>
      </c>
      <c r="AD492" s="131">
        <f t="shared" si="164"/>
        <v>5.3329150200000001E-2</v>
      </c>
      <c r="AE492" s="131">
        <f t="shared" si="165"/>
        <v>5.3489221200000006E-2</v>
      </c>
      <c r="AF492" s="131">
        <f t="shared" si="166"/>
        <v>0.31203183000000001</v>
      </c>
      <c r="AH492">
        <v>59.224905</v>
      </c>
      <c r="AI492" s="71">
        <v>57.491627999999999</v>
      </c>
      <c r="AJ492" s="71">
        <v>0.21531586999999999</v>
      </c>
      <c r="AK492" s="71">
        <v>0</v>
      </c>
      <c r="AL492" s="71">
        <v>0</v>
      </c>
      <c r="AM492" s="71">
        <v>1.4645007999999999</v>
      </c>
      <c r="AN492" s="71">
        <v>5.3460458000000002E-2</v>
      </c>
      <c r="AP492" s="129">
        <v>7.8338778999999997E-2</v>
      </c>
      <c r="AQ492" s="129">
        <v>7.1033070000000004E-2</v>
      </c>
      <c r="AR492" s="129">
        <v>3.2006274999999999E-3</v>
      </c>
      <c r="AS492" s="129">
        <v>4.105081E-3</v>
      </c>
      <c r="AT492" s="172">
        <f t="shared" si="158"/>
        <v>4.2585773679000004E-6</v>
      </c>
      <c r="AU492" s="172">
        <f t="shared" si="159"/>
        <v>1.1836640248703001E-8</v>
      </c>
      <c r="AV492" s="185">
        <f t="shared" si="160"/>
        <v>0.57494132699999989</v>
      </c>
      <c r="AW492" s="121">
        <v>3.6702399999999999E-6</v>
      </c>
      <c r="AX492" s="121">
        <v>1.1074E-8</v>
      </c>
      <c r="AY492" s="121">
        <v>3.025575E-13</v>
      </c>
      <c r="AZ492" s="121">
        <v>0</v>
      </c>
      <c r="BA492" s="121">
        <v>0</v>
      </c>
      <c r="BB492" s="121">
        <v>4.5919999999999998E-10</v>
      </c>
      <c r="BC492" s="121">
        <v>5.8640369999999998E-7</v>
      </c>
      <c r="BD492" s="121">
        <v>1.0472E-10</v>
      </c>
      <c r="BE492" s="121">
        <v>6.5719999999999996E-10</v>
      </c>
      <c r="BF492" s="121">
        <v>0</v>
      </c>
      <c r="BG492" s="121">
        <v>0</v>
      </c>
      <c r="BH492" s="121">
        <v>3.5483992999999998E-13</v>
      </c>
      <c r="BI492" s="121">
        <v>5.2906312E-14</v>
      </c>
      <c r="BJ492" s="121">
        <v>9.9449609999999996E-15</v>
      </c>
      <c r="BK492" s="121">
        <v>3.5977899999999998E-11</v>
      </c>
      <c r="BL492" s="121">
        <v>1.4384900000000001E-9</v>
      </c>
      <c r="BM492" s="121">
        <v>0</v>
      </c>
      <c r="BN492" s="121">
        <v>2.5046999999999999E-5</v>
      </c>
      <c r="BO492" s="121">
        <v>0.57491627999999995</v>
      </c>
      <c r="BP492" s="121">
        <v>0</v>
      </c>
      <c r="BQ492" s="121">
        <v>0</v>
      </c>
      <c r="BR492" s="121">
        <v>0</v>
      </c>
      <c r="BT492" s="71">
        <v>1.9566609000000001E-4</v>
      </c>
      <c r="BU492" s="71">
        <v>4.5309353999999998E-6</v>
      </c>
      <c r="BV492" s="71">
        <v>1.1027589000000001E-4</v>
      </c>
      <c r="BW492" s="71">
        <v>1.0403516999999999E-6</v>
      </c>
      <c r="BX492" s="71">
        <v>4.9993000999999997E-6</v>
      </c>
      <c r="BY492" s="71">
        <v>0</v>
      </c>
      <c r="BZ492" s="71">
        <v>0</v>
      </c>
      <c r="CA492" s="71">
        <v>0</v>
      </c>
      <c r="CB492" s="71">
        <v>1.5407035E-7</v>
      </c>
      <c r="CC492" s="71">
        <v>7.3975218999999999E-7</v>
      </c>
      <c r="CD492" s="71">
        <v>0</v>
      </c>
      <c r="CE492" s="71">
        <v>0</v>
      </c>
      <c r="CF492" s="71">
        <v>0</v>
      </c>
      <c r="CG492" s="71">
        <v>3.5697568000000001E-6</v>
      </c>
      <c r="CH492" s="71">
        <v>7.0356024999999997E-5</v>
      </c>
      <c r="CI492" s="71">
        <v>4.2032381000000004E-15</v>
      </c>
      <c r="CJ492" s="71">
        <v>0</v>
      </c>
      <c r="CL492" s="186">
        <v>0</v>
      </c>
      <c r="CM492" s="186">
        <v>3.9550000000000001</v>
      </c>
      <c r="CN492" s="187">
        <v>0</v>
      </c>
      <c r="CO492" s="186">
        <v>3.0999999999999999E-3</v>
      </c>
      <c r="CP492" s="186">
        <v>1.6753503000000001E-10</v>
      </c>
      <c r="CQ492" s="186">
        <v>2.0801040000000002E-8</v>
      </c>
      <c r="CR492" s="186">
        <v>2.2474440999999999E-4</v>
      </c>
      <c r="CS492" s="186">
        <v>4.4167349000000002E-2</v>
      </c>
      <c r="CT492" s="186">
        <v>0</v>
      </c>
      <c r="CU492" s="186">
        <v>0</v>
      </c>
      <c r="CW492" s="84"/>
      <c r="CX492" s="161"/>
    </row>
    <row r="493" spans="1:102" ht="14.4">
      <c r="A493" t="s">
        <v>2293</v>
      </c>
      <c r="B493" s="92" t="s">
        <v>1050</v>
      </c>
      <c r="C493" s="126" t="str">
        <f t="shared" si="156"/>
        <v>A.070.10.111</v>
      </c>
      <c r="D493" s="11" t="s">
        <v>1725</v>
      </c>
      <c r="E493" s="125" t="s">
        <v>878</v>
      </c>
      <c r="F493" s="128" t="str">
        <f t="shared" si="157"/>
        <v>Petrol - excluding combustion</v>
      </c>
      <c r="G493" s="131">
        <f t="shared" si="167"/>
        <v>0.50703055816599996</v>
      </c>
      <c r="H493" s="183">
        <f t="shared" si="168"/>
        <v>1.9259506965999998E-2</v>
      </c>
      <c r="I493" s="183">
        <f t="shared" si="169"/>
        <v>5.3489221199999999E-2</v>
      </c>
      <c r="J493" s="184">
        <f t="shared" si="170"/>
        <v>0.31203183000000001</v>
      </c>
      <c r="K493" s="183">
        <v>0.12225</v>
      </c>
      <c r="L493" s="146">
        <v>3.1066650000000001E-2</v>
      </c>
      <c r="M493" s="146">
        <v>1.345171E-2</v>
      </c>
      <c r="N493" s="146">
        <v>1.7135999999999998E-2</v>
      </c>
      <c r="O493" s="188">
        <v>1.4155299999999999E-3</v>
      </c>
      <c r="P493" s="188">
        <v>8.5133626000000005E-5</v>
      </c>
      <c r="Q493" s="146">
        <v>6.2284334000000004E-4</v>
      </c>
      <c r="R493" s="146">
        <v>8.8107901999999998E-3</v>
      </c>
      <c r="S493" s="146">
        <v>2.9854000000000002E-4</v>
      </c>
      <c r="T493" s="188">
        <v>0</v>
      </c>
      <c r="U493" s="146">
        <v>0.31173329</v>
      </c>
      <c r="V493" s="188">
        <v>1.6007099999999999E-4</v>
      </c>
      <c r="W493" s="188">
        <v>0</v>
      </c>
      <c r="X493" s="146">
        <v>0</v>
      </c>
      <c r="Z493" s="157">
        <f t="shared" si="161"/>
        <v>0.81500000000000006</v>
      </c>
      <c r="AB493" s="131">
        <f t="shared" si="162"/>
        <v>0.12225</v>
      </c>
      <c r="AC493" s="131">
        <f t="shared" si="163"/>
        <v>7.2588657166000006E-2</v>
      </c>
      <c r="AD493" s="131">
        <f t="shared" si="164"/>
        <v>5.3329150200000001E-2</v>
      </c>
      <c r="AE493" s="131">
        <f t="shared" si="165"/>
        <v>5.3489221200000006E-2</v>
      </c>
      <c r="AF493" s="131">
        <f t="shared" si="166"/>
        <v>0.31203183000000001</v>
      </c>
      <c r="AH493">
        <v>59.224905</v>
      </c>
      <c r="AI493" s="71">
        <v>57.491627999999999</v>
      </c>
      <c r="AJ493" s="71">
        <v>0.21531586999999999</v>
      </c>
      <c r="AK493" s="71">
        <v>0</v>
      </c>
      <c r="AL493" s="71">
        <v>0</v>
      </c>
      <c r="AM493" s="71">
        <v>1.4645007999999999</v>
      </c>
      <c r="AN493" s="71">
        <v>5.3460458000000002E-2</v>
      </c>
      <c r="AP493" s="129">
        <v>2.7357171999999999E-2</v>
      </c>
      <c r="AQ493" s="129">
        <v>2.2428884999999999E-2</v>
      </c>
      <c r="AR493" s="129">
        <v>8.2320576999999999E-4</v>
      </c>
      <c r="AS493" s="129">
        <v>4.105081E-3</v>
      </c>
      <c r="AT493" s="172">
        <f t="shared" si="158"/>
        <v>1.3446573678999999E-6</v>
      </c>
      <c r="AU493" s="172">
        <f t="shared" si="159"/>
        <v>3.0444000387030004E-9</v>
      </c>
      <c r="AV493" s="185">
        <f t="shared" si="160"/>
        <v>0.57494132699999989</v>
      </c>
      <c r="AW493" s="121">
        <v>7.5631999999999999E-7</v>
      </c>
      <c r="AX493" s="121">
        <v>2.2820000000000002E-9</v>
      </c>
      <c r="AY493" s="121">
        <v>6.2347500000000003E-14</v>
      </c>
      <c r="AZ493" s="121">
        <v>0</v>
      </c>
      <c r="BA493" s="121">
        <v>0</v>
      </c>
      <c r="BB493" s="121">
        <v>4.5919999999999998E-10</v>
      </c>
      <c r="BC493" s="121">
        <v>5.8640369999999998E-7</v>
      </c>
      <c r="BD493" s="121">
        <v>1.0472E-10</v>
      </c>
      <c r="BE493" s="121">
        <v>6.5719999999999996E-10</v>
      </c>
      <c r="BF493" s="121">
        <v>0</v>
      </c>
      <c r="BG493" s="121">
        <v>0</v>
      </c>
      <c r="BH493" s="121">
        <v>3.5483992999999998E-13</v>
      </c>
      <c r="BI493" s="121">
        <v>5.2906312E-14</v>
      </c>
      <c r="BJ493" s="121">
        <v>9.9449609999999996E-15</v>
      </c>
      <c r="BK493" s="121">
        <v>3.5977899999999998E-11</v>
      </c>
      <c r="BL493" s="121">
        <v>1.4384900000000001E-9</v>
      </c>
      <c r="BM493" s="121">
        <v>0</v>
      </c>
      <c r="BN493" s="121">
        <v>2.5046999999999999E-5</v>
      </c>
      <c r="BO493" s="121">
        <v>0.57491627999999995</v>
      </c>
      <c r="BP493" s="121">
        <v>0</v>
      </c>
      <c r="BQ493" s="121">
        <v>0</v>
      </c>
      <c r="BR493" s="121">
        <v>0</v>
      </c>
      <c r="BT493" s="71">
        <v>1.0811455E-4</v>
      </c>
      <c r="BU493" s="71">
        <v>4.5309353999999998E-6</v>
      </c>
      <c r="BV493" s="71">
        <v>2.2724363000000001E-5</v>
      </c>
      <c r="BW493" s="71">
        <v>1.0403516999999999E-6</v>
      </c>
      <c r="BX493" s="71">
        <v>4.9993000999999997E-6</v>
      </c>
      <c r="BY493" s="71">
        <v>0</v>
      </c>
      <c r="BZ493" s="71">
        <v>0</v>
      </c>
      <c r="CA493" s="71">
        <v>0</v>
      </c>
      <c r="CB493" s="71">
        <v>1.5407035E-7</v>
      </c>
      <c r="CC493" s="71">
        <v>7.3975218999999999E-7</v>
      </c>
      <c r="CD493" s="71">
        <v>0</v>
      </c>
      <c r="CE493" s="71">
        <v>0</v>
      </c>
      <c r="CF493" s="71">
        <v>0</v>
      </c>
      <c r="CG493" s="71">
        <v>3.5697568000000001E-6</v>
      </c>
      <c r="CH493" s="71">
        <v>7.0356024999999997E-5</v>
      </c>
      <c r="CI493" s="71">
        <v>4.2032381000000004E-15</v>
      </c>
      <c r="CJ493" s="71">
        <v>0</v>
      </c>
      <c r="CL493" s="186">
        <v>0</v>
      </c>
      <c r="CM493" s="186">
        <v>0.81499999999999995</v>
      </c>
      <c r="CN493" s="187">
        <v>0</v>
      </c>
      <c r="CO493" s="186">
        <v>3.0999999999999999E-3</v>
      </c>
      <c r="CP493" s="186">
        <v>1.6753503000000001E-10</v>
      </c>
      <c r="CQ493" s="186">
        <v>2.0801040000000002E-8</v>
      </c>
      <c r="CR493" s="186">
        <v>2.2474440999999999E-4</v>
      </c>
      <c r="CS493" s="186">
        <v>4.4167349000000002E-2</v>
      </c>
      <c r="CT493" s="186">
        <v>0</v>
      </c>
      <c r="CU493" s="186">
        <v>0</v>
      </c>
      <c r="CW493" s="84"/>
      <c r="CX493" s="163"/>
    </row>
    <row r="494" spans="1:102" ht="14.4">
      <c r="A494" t="s">
        <v>2099</v>
      </c>
      <c r="B494" s="92" t="s">
        <v>1050</v>
      </c>
      <c r="C494" s="126" t="str">
        <f t="shared" si="156"/>
        <v>A.070.10.112</v>
      </c>
      <c r="D494" s="11" t="s">
        <v>1725</v>
      </c>
      <c r="E494" s="125" t="s">
        <v>878</v>
      </c>
      <c r="F494" s="128" t="str">
        <f t="shared" si="157"/>
        <v>Naphtha (for feedstock)</v>
      </c>
      <c r="G494" s="131">
        <f t="shared" si="167"/>
        <v>0.176574423678</v>
      </c>
      <c r="H494" s="183">
        <f t="shared" si="168"/>
        <v>1.6444152277999998E-2</v>
      </c>
      <c r="I494" s="183">
        <f t="shared" si="169"/>
        <v>4.61431224E-2</v>
      </c>
      <c r="J494" s="184">
        <f t="shared" si="170"/>
        <v>8.2371489999999992E-3</v>
      </c>
      <c r="K494" s="183">
        <v>0.10575</v>
      </c>
      <c r="L494" s="146">
        <v>2.9062350000000001E-2</v>
      </c>
      <c r="M494" s="146">
        <v>9.1471626999999993E-3</v>
      </c>
      <c r="N494" s="146">
        <v>1.4688E-2</v>
      </c>
      <c r="O494" s="146">
        <v>1.17092E-3</v>
      </c>
      <c r="P494" s="188">
        <v>7.5382638000000003E-5</v>
      </c>
      <c r="Q494" s="146">
        <v>5.0984963999999998E-4</v>
      </c>
      <c r="R494" s="146">
        <v>7.9336097000000001E-3</v>
      </c>
      <c r="S494" s="146">
        <v>2.1948000000000001E-4</v>
      </c>
      <c r="T494" s="146">
        <v>0</v>
      </c>
      <c r="U494" s="146">
        <v>2.8079189999999999E-3</v>
      </c>
      <c r="V494" s="188">
        <v>0</v>
      </c>
      <c r="W494" s="146">
        <v>5.20975E-3</v>
      </c>
      <c r="X494" s="146">
        <v>0</v>
      </c>
      <c r="Z494" s="157">
        <f t="shared" si="161"/>
        <v>0.70499999999999996</v>
      </c>
      <c r="AB494" s="131">
        <f t="shared" si="162"/>
        <v>0.10575</v>
      </c>
      <c r="AC494" s="131">
        <f t="shared" si="163"/>
        <v>6.2587274678000002E-2</v>
      </c>
      <c r="AD494" s="131">
        <f t="shared" si="164"/>
        <v>5.1352872399999999E-2</v>
      </c>
      <c r="AE494" s="131">
        <f t="shared" si="165"/>
        <v>4.61431224E-2</v>
      </c>
      <c r="AF494" s="131">
        <f t="shared" si="166"/>
        <v>3.0273990000000001E-3</v>
      </c>
      <c r="AH494">
        <v>58.164786999999997</v>
      </c>
      <c r="AI494" s="71">
        <v>57.732047000000001</v>
      </c>
      <c r="AJ494" s="71">
        <v>0.34880981</v>
      </c>
      <c r="AK494" s="71">
        <v>0</v>
      </c>
      <c r="AL494" s="71">
        <v>1.73E-5</v>
      </c>
      <c r="AM494" s="71">
        <v>1.651586E-2</v>
      </c>
      <c r="AN494" s="71">
        <v>6.7397388000000003E-2</v>
      </c>
      <c r="AP494" s="129">
        <v>2.4897902999999999E-2</v>
      </c>
      <c r="AQ494" s="129">
        <v>2.0051312000000002E-2</v>
      </c>
      <c r="AR494" s="129">
        <v>7.2439103999999996E-4</v>
      </c>
      <c r="AS494" s="129">
        <v>4.1221996000000002E-3</v>
      </c>
      <c r="AT494" s="172">
        <f t="shared" si="158"/>
        <v>1.2021170444E-6</v>
      </c>
      <c r="AU494" s="172">
        <f t="shared" si="159"/>
        <v>2.6789609451320002E-9</v>
      </c>
      <c r="AV494" s="185">
        <f t="shared" si="160"/>
        <v>0.577338884</v>
      </c>
      <c r="AW494" s="121">
        <v>6.5423999999999996E-7</v>
      </c>
      <c r="AX494" s="121">
        <v>1.974E-9</v>
      </c>
      <c r="AY494" s="121">
        <v>5.3932500000000001E-14</v>
      </c>
      <c r="AZ494" s="121">
        <v>0</v>
      </c>
      <c r="BA494" s="121">
        <v>0</v>
      </c>
      <c r="BB494" s="121">
        <v>3.9360000000000002E-10</v>
      </c>
      <c r="BC494" s="121">
        <v>5.4616680000000001E-7</v>
      </c>
      <c r="BD494" s="121">
        <v>8.9759999999999996E-11</v>
      </c>
      <c r="BE494" s="121">
        <v>6.1479999999999999E-10</v>
      </c>
      <c r="BF494" s="121">
        <v>0</v>
      </c>
      <c r="BG494" s="121">
        <v>0</v>
      </c>
      <c r="BH494" s="121">
        <v>2.9046764999999998E-13</v>
      </c>
      <c r="BI494" s="121">
        <v>4.7637698999999997E-14</v>
      </c>
      <c r="BJ494" s="121">
        <v>8.9072830000000001E-15</v>
      </c>
      <c r="BK494" s="121">
        <v>3.1819400000000002E-11</v>
      </c>
      <c r="BL494" s="121">
        <v>1.2848250000000001E-9</v>
      </c>
      <c r="BM494" s="121">
        <v>0</v>
      </c>
      <c r="BN494" s="121">
        <v>1.8414E-5</v>
      </c>
      <c r="BO494" s="121">
        <v>0.57732046999999997</v>
      </c>
      <c r="BP494" s="121">
        <v>0</v>
      </c>
      <c r="BQ494" s="121">
        <v>0</v>
      </c>
      <c r="BR494" s="121">
        <v>0</v>
      </c>
      <c r="BT494" s="71">
        <v>1.0404048999999999E-4</v>
      </c>
      <c r="BU494" s="71">
        <v>4.2386170000000002E-6</v>
      </c>
      <c r="BV494" s="71">
        <v>1.9657271E-5</v>
      </c>
      <c r="BW494" s="71">
        <v>9.3641357999999997E-7</v>
      </c>
      <c r="BX494" s="71">
        <v>4.5395618E-6</v>
      </c>
      <c r="BY494" s="71">
        <v>0</v>
      </c>
      <c r="BZ494" s="71">
        <v>0</v>
      </c>
      <c r="CA494" s="71">
        <v>0</v>
      </c>
      <c r="CB494" s="71">
        <v>1.3455779000000001E-7</v>
      </c>
      <c r="CC494" s="71">
        <v>6.3128965000000004E-7</v>
      </c>
      <c r="CD494" s="71">
        <v>0</v>
      </c>
      <c r="CE494" s="71">
        <v>0</v>
      </c>
      <c r="CF494" s="71">
        <v>0</v>
      </c>
      <c r="CG494" s="71">
        <v>3.0828329999999998E-6</v>
      </c>
      <c r="CH494" s="71">
        <v>7.0819949999999999E-5</v>
      </c>
      <c r="CI494" s="71">
        <v>3.0901276E-15</v>
      </c>
      <c r="CJ494" s="71">
        <v>0</v>
      </c>
      <c r="CL494" s="186">
        <v>0</v>
      </c>
      <c r="CM494" s="186">
        <v>0.70499999999999996</v>
      </c>
      <c r="CN494" s="187">
        <v>0</v>
      </c>
      <c r="CO494" s="186">
        <v>2.8999999999999998E-3</v>
      </c>
      <c r="CP494" s="186">
        <v>1.3778279000000001E-10</v>
      </c>
      <c r="CQ494" s="186">
        <v>1.718539E-8</v>
      </c>
      <c r="CR494" s="186">
        <v>2.0642219E-4</v>
      </c>
      <c r="CS494" s="186">
        <v>3.9747550999999999E-2</v>
      </c>
      <c r="CT494" s="186">
        <v>0</v>
      </c>
      <c r="CU494" s="186">
        <v>0</v>
      </c>
      <c r="CW494" s="84"/>
      <c r="CX494" s="167"/>
    </row>
    <row r="495" spans="1:102" ht="14.4">
      <c r="B495" s="92"/>
      <c r="C495" s="126"/>
      <c r="D495" s="1" t="s">
        <v>1726</v>
      </c>
      <c r="E495" s="125"/>
      <c r="J495" s="158"/>
      <c r="P495" s="4"/>
      <c r="V495" s="4"/>
      <c r="AT495" s="4"/>
      <c r="AU495" s="4"/>
      <c r="AV495" s="16"/>
      <c r="CN495" s="97"/>
      <c r="CW495" s="90"/>
      <c r="CX495" s="163"/>
    </row>
    <row r="496" spans="1:102" ht="14.4">
      <c r="A496" t="s">
        <v>2294</v>
      </c>
      <c r="B496" s="92" t="s">
        <v>1050</v>
      </c>
      <c r="C496" s="126" t="str">
        <f t="shared" si="156"/>
        <v>A.070.11.101</v>
      </c>
      <c r="D496" s="11" t="s">
        <v>1726</v>
      </c>
      <c r="E496" s="125" t="s">
        <v>878</v>
      </c>
      <c r="F496" s="128" t="str">
        <f t="shared" si="157"/>
        <v>Fuel grade uranium 3615 GJ/kg (4.52% enriched U-235 )</v>
      </c>
      <c r="G496" s="131">
        <f t="shared" si="167"/>
        <v>30434.272415625182</v>
      </c>
      <c r="H496" s="183">
        <f t="shared" si="168"/>
        <v>112.21255291999999</v>
      </c>
      <c r="I496" s="183">
        <f t="shared" si="169"/>
        <v>709.20200390700006</v>
      </c>
      <c r="J496" s="184">
        <f t="shared" si="170"/>
        <v>29175.721448798184</v>
      </c>
      <c r="K496" s="183">
        <v>437.13641000000001</v>
      </c>
      <c r="L496" s="146">
        <v>525.46475999999996</v>
      </c>
      <c r="M496" s="146">
        <v>131.87538000000001</v>
      </c>
      <c r="N496" s="146">
        <v>107.96406</v>
      </c>
      <c r="O496" s="146">
        <v>2.4910901000000001</v>
      </c>
      <c r="P496" s="188">
        <v>0.12411442</v>
      </c>
      <c r="Q496" s="146">
        <v>1.6332884000000001</v>
      </c>
      <c r="R496" s="146">
        <v>51.796061999999999</v>
      </c>
      <c r="S496" s="146">
        <v>1.0193904</v>
      </c>
      <c r="T496" s="188">
        <v>3.1591501000000001E-2</v>
      </c>
      <c r="U496" s="188">
        <v>29174.702000000001</v>
      </c>
      <c r="V496" s="188">
        <v>3.4210405999999999E-2</v>
      </c>
      <c r="W496" s="188">
        <v>5.8397643999999998E-5</v>
      </c>
      <c r="X496" s="146">
        <v>5.3859664000000001E-10</v>
      </c>
      <c r="Z496" s="157">
        <f t="shared" si="161"/>
        <v>2914.2427333333335</v>
      </c>
      <c r="AB496" s="131">
        <f t="shared" si="162"/>
        <v>437.13641000000001</v>
      </c>
      <c r="AC496" s="131">
        <f t="shared" si="163"/>
        <v>821.34875491999992</v>
      </c>
      <c r="AD496" s="131">
        <f t="shared" si="164"/>
        <v>709.13626039764404</v>
      </c>
      <c r="AE496" s="131">
        <f t="shared" si="165"/>
        <v>709.20200390700006</v>
      </c>
      <c r="AF496" s="131">
        <f t="shared" si="166"/>
        <v>29175.72139040054</v>
      </c>
      <c r="AH496">
        <v>3663469.8</v>
      </c>
      <c r="AI496" s="71">
        <v>34835.252</v>
      </c>
      <c r="AJ496" s="71">
        <v>3624463.3</v>
      </c>
      <c r="AK496" s="71">
        <v>0</v>
      </c>
      <c r="AL496" s="71">
        <v>554.53359999999998</v>
      </c>
      <c r="AM496" s="71">
        <v>2767.7606999999998</v>
      </c>
      <c r="AN496" s="71">
        <v>848.93961000000002</v>
      </c>
      <c r="AP496" s="129">
        <v>236.81460000000001</v>
      </c>
      <c r="AQ496" s="129">
        <v>229.01064</v>
      </c>
      <c r="AR496" s="129">
        <v>6.0503634000000002</v>
      </c>
      <c r="AS496" s="129">
        <v>1.7536041</v>
      </c>
      <c r="AT496" s="172">
        <f t="shared" si="158"/>
        <v>1.3729654275798404E-2</v>
      </c>
      <c r="AU496" s="172">
        <f t="shared" si="159"/>
        <v>2.2375603982863165E-5</v>
      </c>
      <c r="AV496" s="185">
        <f t="shared" si="160"/>
        <v>245.60281316999999</v>
      </c>
      <c r="AW496" s="121">
        <v>2.7049391E-3</v>
      </c>
      <c r="AX496" s="121">
        <v>8.1614745E-6</v>
      </c>
      <c r="AY496" s="121">
        <v>2.2298228000000001E-10</v>
      </c>
      <c r="AZ496" s="121">
        <v>7.6098403999999997E-11</v>
      </c>
      <c r="BA496" s="121">
        <v>0</v>
      </c>
      <c r="BB496" s="121">
        <v>1.3171682E-5</v>
      </c>
      <c r="BC496" s="121">
        <v>1.0564810000000001E-2</v>
      </c>
      <c r="BD496" s="121">
        <v>1.9215129999999999E-6</v>
      </c>
      <c r="BE496" s="121">
        <v>1.2242015E-5</v>
      </c>
      <c r="BF496" s="121">
        <v>8.6949243999999998E-13</v>
      </c>
      <c r="BG496" s="121">
        <v>2.0014935E-10</v>
      </c>
      <c r="BH496" s="121">
        <v>1.2640354E-10</v>
      </c>
      <c r="BI496" s="121">
        <v>4.1559476999999998E-8</v>
      </c>
      <c r="BJ496" s="121">
        <v>8.4916011999999995E-9</v>
      </c>
      <c r="BK496" s="121">
        <v>4.6979276999999996E-6</v>
      </c>
      <c r="BL496" s="121">
        <v>4.4203549000000001E-4</v>
      </c>
      <c r="BM496" s="121">
        <v>7.2761716999999998E-19</v>
      </c>
      <c r="BN496" s="121">
        <v>0.14197317000000001</v>
      </c>
      <c r="BO496" s="121">
        <v>245.46083999999999</v>
      </c>
      <c r="BP496" s="121">
        <v>0</v>
      </c>
      <c r="BQ496" s="121">
        <v>0</v>
      </c>
      <c r="BR496" s="121">
        <v>0</v>
      </c>
      <c r="BT496" s="71">
        <v>4.9739309</v>
      </c>
      <c r="BU496" s="71">
        <v>8.8578753999999996E-2</v>
      </c>
      <c r="BV496" s="71">
        <v>8.1256821000000007E-2</v>
      </c>
      <c r="BW496" s="71">
        <v>6.0860428000000001E-3</v>
      </c>
      <c r="BX496" s="71">
        <v>6.9175822999999997E-2</v>
      </c>
      <c r="BY496" s="71">
        <v>8.7430932999999992E-3</v>
      </c>
      <c r="BZ496" s="71">
        <v>2.1368794999999998E-8</v>
      </c>
      <c r="CA496" s="71">
        <v>1.2795943000000001E-2</v>
      </c>
      <c r="CB496" s="71">
        <v>1.8237856999999999E-4</v>
      </c>
      <c r="CC496" s="71">
        <v>1.19834E-3</v>
      </c>
      <c r="CD496" s="71">
        <v>0</v>
      </c>
      <c r="CE496" s="71">
        <v>1.6090325E-15</v>
      </c>
      <c r="CF496" s="71">
        <v>1.3174696E-11</v>
      </c>
      <c r="CG496" s="71">
        <v>2.5612645E-2</v>
      </c>
      <c r="CH496" s="71">
        <v>4.6803007000000001</v>
      </c>
      <c r="CI496" s="71">
        <v>2.9760249999999998E-7</v>
      </c>
      <c r="CJ496" s="71">
        <v>0</v>
      </c>
      <c r="CL496" s="186">
        <v>1.1151242E-11</v>
      </c>
      <c r="CM496" s="186">
        <v>2913.8074000000001</v>
      </c>
      <c r="CN496" s="187">
        <v>342.12257</v>
      </c>
      <c r="CO496" s="186">
        <v>62.413176</v>
      </c>
      <c r="CP496" s="186">
        <v>1.4764828E-6</v>
      </c>
      <c r="CQ496" s="186">
        <v>3.6186176E-4</v>
      </c>
      <c r="CR496" s="186">
        <v>3.3764428</v>
      </c>
      <c r="CS496" s="186">
        <v>14242.364</v>
      </c>
      <c r="CT496" s="186">
        <v>5.8259253000000005E-7</v>
      </c>
      <c r="CU496" s="186">
        <v>3.0229457000000002</v>
      </c>
      <c r="CW496" s="84"/>
      <c r="CX496" s="167"/>
    </row>
    <row r="497" spans="1:102" ht="14.4">
      <c r="B497" s="92"/>
      <c r="C497" s="126"/>
      <c r="D497" s="11"/>
      <c r="E497" s="125"/>
      <c r="J497" s="158"/>
      <c r="P497" s="4"/>
      <c r="T497" s="4"/>
      <c r="U497" s="4"/>
      <c r="V497" s="4"/>
      <c r="W497" s="4"/>
      <c r="AT497" s="4"/>
      <c r="AU497" s="4"/>
      <c r="AV497" s="16"/>
      <c r="CN497" s="97"/>
      <c r="CW497" s="90"/>
      <c r="CX497" s="167"/>
    </row>
    <row r="498" spans="1:102" ht="14.4">
      <c r="B498" s="92"/>
      <c r="C498" s="126"/>
      <c r="D498" s="1" t="s">
        <v>1727</v>
      </c>
      <c r="E498" s="125"/>
      <c r="J498" s="158"/>
      <c r="P498" s="4"/>
      <c r="T498" s="4"/>
      <c r="U498" s="4"/>
      <c r="V498" s="4"/>
      <c r="W498" s="4"/>
      <c r="AT498" s="4"/>
      <c r="AU498" s="4"/>
      <c r="AV498" s="16"/>
      <c r="CN498" s="97"/>
      <c r="CW498" s="90"/>
      <c r="CX498" s="167"/>
    </row>
    <row r="499" spans="1:102" ht="14.4">
      <c r="A499" t="s">
        <v>1805</v>
      </c>
      <c r="B499" s="92" t="s">
        <v>1059</v>
      </c>
      <c r="C499" s="126" t="str">
        <f t="shared" si="156"/>
        <v>A.080.01.101</v>
      </c>
      <c r="D499" s="11" t="s">
        <v>1727</v>
      </c>
      <c r="E499" s="125" t="s">
        <v>878</v>
      </c>
      <c r="F499" s="128" t="str">
        <f t="shared" si="157"/>
        <v>Glass for windows and facades (float glass)</v>
      </c>
      <c r="G499" s="131">
        <f t="shared" si="167"/>
        <v>0.26305883264070612</v>
      </c>
      <c r="H499" s="183">
        <f t="shared" si="168"/>
        <v>1.3315681730000001E-2</v>
      </c>
      <c r="I499" s="183">
        <f t="shared" si="169"/>
        <v>1.8954952722000002E-2</v>
      </c>
      <c r="J499" s="184">
        <f t="shared" si="170"/>
        <v>1.5205728188706105E-2</v>
      </c>
      <c r="K499" s="183">
        <v>0.21558247</v>
      </c>
      <c r="L499" s="146">
        <v>6.1034265999999997E-3</v>
      </c>
      <c r="M499" s="146">
        <v>9.6376459000000001E-3</v>
      </c>
      <c r="N499" s="146">
        <v>9.4484543000000008E-3</v>
      </c>
      <c r="O499" s="146">
        <v>3.3247494999999998E-3</v>
      </c>
      <c r="P499" s="188">
        <v>1.1968819E-4</v>
      </c>
      <c r="Q499" s="188">
        <v>4.2278973999999999E-4</v>
      </c>
      <c r="R499" s="188">
        <v>9.2624725999999999E-4</v>
      </c>
      <c r="S499" s="188">
        <v>5.6466815999999995E-4</v>
      </c>
      <c r="T499" s="146">
        <v>2.2233906999999998E-3</v>
      </c>
      <c r="U499" s="188">
        <v>1.4636949999999999E-2</v>
      </c>
      <c r="V499" s="188">
        <v>6.4242261999999996E-5</v>
      </c>
      <c r="W499" s="188">
        <v>4.1099908000000001E-6</v>
      </c>
      <c r="X499" s="146">
        <v>3.7906105000000002E-11</v>
      </c>
      <c r="Z499" s="157">
        <f t="shared" si="161"/>
        <v>1.4372164666666667</v>
      </c>
      <c r="AB499" s="131">
        <f t="shared" si="162"/>
        <v>0.21558247</v>
      </c>
      <c r="AC499" s="131">
        <f t="shared" si="163"/>
        <v>2.9983001490000001E-2</v>
      </c>
      <c r="AD499" s="131">
        <f t="shared" si="164"/>
        <v>1.66714297508E-2</v>
      </c>
      <c r="AE499" s="131">
        <f t="shared" si="165"/>
        <v>1.8954952721999999E-2</v>
      </c>
      <c r="AF499" s="131">
        <f t="shared" si="166"/>
        <v>1.5201618197906105E-2</v>
      </c>
      <c r="AH499">
        <v>21.973192999999998</v>
      </c>
      <c r="AI499" s="71">
        <v>20.862002</v>
      </c>
      <c r="AJ499" s="71">
        <v>0.57775728999999998</v>
      </c>
      <c r="AK499" s="71">
        <v>0</v>
      </c>
      <c r="AL499" s="71">
        <v>0.16876538999999999</v>
      </c>
      <c r="AM499" s="71">
        <v>0.24961717</v>
      </c>
      <c r="AN499" s="71">
        <v>0.11505092</v>
      </c>
      <c r="AP499" s="129">
        <v>2.7170527E-2</v>
      </c>
      <c r="AQ499" s="129">
        <v>2.4573896000000001E-2</v>
      </c>
      <c r="AR499" s="129">
        <v>1.1467342E-3</v>
      </c>
      <c r="AS499" s="129">
        <v>1.4498963999999999E-3</v>
      </c>
      <c r="AT499" s="172">
        <f t="shared" si="158"/>
        <v>1.4732552127845E-6</v>
      </c>
      <c r="AU499" s="172">
        <f t="shared" si="159"/>
        <v>4.2408810676704083E-9</v>
      </c>
      <c r="AV499" s="185">
        <f t="shared" si="160"/>
        <v>0.20306673192899999</v>
      </c>
      <c r="AW499" s="121">
        <v>1.3337687999999999E-6</v>
      </c>
      <c r="AX499" s="121">
        <v>4.0243011000000002E-9</v>
      </c>
      <c r="AY499" s="121">
        <v>1.0994965E-13</v>
      </c>
      <c r="AZ499" s="121">
        <v>5.3557595000000003E-12</v>
      </c>
      <c r="BA499" s="121">
        <v>0</v>
      </c>
      <c r="BB499" s="121">
        <v>3.9179340999999999E-10</v>
      </c>
      <c r="BC499" s="121">
        <v>1.3880648E-7</v>
      </c>
      <c r="BD499" s="121">
        <v>7.4768511000000004E-11</v>
      </c>
      <c r="BE499" s="121">
        <v>1.4138478E-10</v>
      </c>
      <c r="BF499" s="121">
        <v>6.1194350999999995E-14</v>
      </c>
      <c r="BG499" s="121">
        <v>1.7048169999999999E-15</v>
      </c>
      <c r="BH499" s="121">
        <v>2.4091151000000002E-13</v>
      </c>
      <c r="BI499" s="121">
        <v>1.0507395E-14</v>
      </c>
      <c r="BJ499" s="121">
        <v>2.4088962E-15</v>
      </c>
      <c r="BK499" s="121">
        <v>2.3545364999999999E-11</v>
      </c>
      <c r="BL499" s="121">
        <v>2.5923824999999999E-10</v>
      </c>
      <c r="BM499" s="121">
        <v>5.1209254999999998E-20</v>
      </c>
      <c r="BN499" s="121">
        <v>5.7041928999999999E-5</v>
      </c>
      <c r="BO499" s="121">
        <v>0.20300968999999999</v>
      </c>
      <c r="BP499" s="121">
        <v>0</v>
      </c>
      <c r="BQ499" s="121">
        <v>0</v>
      </c>
      <c r="BR499" s="121">
        <v>0</v>
      </c>
      <c r="BT499" s="71">
        <v>7.1744982999999999E-5</v>
      </c>
      <c r="BU499" s="71">
        <v>1.0303772E-6</v>
      </c>
      <c r="BV499" s="71">
        <v>4.0073407999999997E-5</v>
      </c>
      <c r="BW499" s="71">
        <v>1.1253032E-7</v>
      </c>
      <c r="BX499" s="71">
        <v>1.7229953E-6</v>
      </c>
      <c r="BY499" s="71">
        <v>1.1023487E-7</v>
      </c>
      <c r="BZ499" s="71">
        <v>1.5039228E-9</v>
      </c>
      <c r="CA499" s="71">
        <v>1.6602372E-7</v>
      </c>
      <c r="CB499" s="71">
        <v>1.8203581E-7</v>
      </c>
      <c r="CC499" s="71">
        <v>3.2343240999999999E-7</v>
      </c>
      <c r="CD499" s="71">
        <v>0</v>
      </c>
      <c r="CE499" s="71">
        <v>1.1324272999999999E-16</v>
      </c>
      <c r="CF499" s="71">
        <v>9.2722710000000002E-13</v>
      </c>
      <c r="CG499" s="71">
        <v>1.8630571E-6</v>
      </c>
      <c r="CH499" s="71">
        <v>2.6138445999999999E-5</v>
      </c>
      <c r="CI499" s="71">
        <v>2.0937750999999999E-8</v>
      </c>
      <c r="CJ499" s="71">
        <v>0</v>
      </c>
      <c r="CL499" s="186">
        <v>7.8481767000000001E-13</v>
      </c>
      <c r="CM499" s="186">
        <v>1.4372308</v>
      </c>
      <c r="CN499" s="187">
        <v>4.5780780000000002E-3</v>
      </c>
      <c r="CO499" s="186">
        <v>7.3005577999999999E-4</v>
      </c>
      <c r="CP499" s="186">
        <v>1.1145674E-10</v>
      </c>
      <c r="CQ499" s="186">
        <v>1.3030345000000001E-8</v>
      </c>
      <c r="CR499" s="186">
        <v>6.4632224999999996E-5</v>
      </c>
      <c r="CS499" s="186">
        <v>6.8505511000000003E-3</v>
      </c>
      <c r="CT499" s="186">
        <v>4.1002508999999999E-8</v>
      </c>
      <c r="CU499" s="186">
        <v>3.9050390999999997E-5</v>
      </c>
      <c r="CW499" s="84"/>
      <c r="CX499" s="167"/>
    </row>
    <row r="500" spans="1:102" ht="14.4">
      <c r="B500" s="92"/>
      <c r="C500" s="126"/>
      <c r="D500" s="1" t="s">
        <v>1729</v>
      </c>
      <c r="E500" s="125"/>
      <c r="J500" s="158"/>
      <c r="P500" s="4"/>
      <c r="Q500" s="4"/>
      <c r="R500" s="4"/>
      <c r="S500" s="4"/>
      <c r="U500" s="4"/>
      <c r="V500" s="4"/>
      <c r="W500" s="4"/>
      <c r="AT500" s="4"/>
      <c r="AU500" s="4"/>
      <c r="AV500" s="16"/>
      <c r="CN500" s="97"/>
      <c r="CW500" s="90"/>
      <c r="CX500" s="167"/>
    </row>
    <row r="501" spans="1:102" ht="14.4">
      <c r="A501" t="s">
        <v>1728</v>
      </c>
      <c r="B501" s="92" t="s">
        <v>1059</v>
      </c>
      <c r="C501" s="126" t="str">
        <f t="shared" si="156"/>
        <v>A.080.02.101</v>
      </c>
      <c r="D501" s="11" t="s">
        <v>1729</v>
      </c>
      <c r="E501" s="125" t="s">
        <v>878</v>
      </c>
      <c r="F501" s="128" t="str">
        <f t="shared" si="157"/>
        <v>Borosilicate glass (Pyrex)</v>
      </c>
      <c r="G501" s="131">
        <f t="shared" si="167"/>
        <v>0.33902517116825737</v>
      </c>
      <c r="H501" s="183">
        <f t="shared" si="168"/>
        <v>1.8500187700000004E-2</v>
      </c>
      <c r="I501" s="183">
        <f t="shared" si="169"/>
        <v>3.0433536543000003E-2</v>
      </c>
      <c r="J501" s="184">
        <f t="shared" si="170"/>
        <v>1.9744826925257367E-2</v>
      </c>
      <c r="K501" s="183">
        <v>0.27034661999999998</v>
      </c>
      <c r="L501" s="146">
        <v>1.3724731E-2</v>
      </c>
      <c r="M501" s="146">
        <v>1.3819687000000001E-2</v>
      </c>
      <c r="N501" s="146">
        <v>1.3010222E-2</v>
      </c>
      <c r="O501" s="188">
        <v>4.9841989000000003E-3</v>
      </c>
      <c r="P501" s="188">
        <v>1.1573884E-4</v>
      </c>
      <c r="Q501" s="188">
        <v>3.9002796E-4</v>
      </c>
      <c r="R501" s="146">
        <v>8.7555287999999999E-4</v>
      </c>
      <c r="S501" s="188">
        <v>3.2142990999999999E-3</v>
      </c>
      <c r="T501" s="146">
        <v>1.9565837999999999E-3</v>
      </c>
      <c r="U501" s="146">
        <v>1.6526910999999998E-2</v>
      </c>
      <c r="V501" s="188">
        <v>5.6981863000000003E-5</v>
      </c>
      <c r="W501" s="188">
        <v>3.6167919000000001E-6</v>
      </c>
      <c r="X501" s="146">
        <v>3.3357371999999997E-11</v>
      </c>
      <c r="Z501" s="157">
        <f t="shared" si="161"/>
        <v>1.8023107999999999</v>
      </c>
      <c r="AB501" s="131">
        <f t="shared" si="162"/>
        <v>0.27034661999999998</v>
      </c>
      <c r="AC501" s="131">
        <f t="shared" si="163"/>
        <v>4.6920158579999996E-2</v>
      </c>
      <c r="AD501" s="131">
        <f t="shared" si="164"/>
        <v>2.8423587671900001E-2</v>
      </c>
      <c r="AE501" s="131">
        <f t="shared" si="165"/>
        <v>3.0433536543000003E-2</v>
      </c>
      <c r="AF501" s="131">
        <f t="shared" si="166"/>
        <v>1.9741210133357369E-2</v>
      </c>
      <c r="AH501">
        <v>23.169046000000002</v>
      </c>
      <c r="AI501" s="71">
        <v>21.293716</v>
      </c>
      <c r="AJ501" s="71">
        <v>1.0114951000000001</v>
      </c>
      <c r="AK501" s="71">
        <v>0</v>
      </c>
      <c r="AL501" s="71">
        <v>0.24133776000000001</v>
      </c>
      <c r="AM501" s="71">
        <v>0.42070470999999998</v>
      </c>
      <c r="AN501" s="71">
        <v>0.20179233999999999</v>
      </c>
      <c r="AP501" s="129">
        <v>3.6161679000000002E-2</v>
      </c>
      <c r="AQ501" s="129">
        <v>3.3226475999999998E-2</v>
      </c>
      <c r="AR501" s="129">
        <v>1.4993655000000001E-3</v>
      </c>
      <c r="AS501" s="129">
        <v>1.4358375000000001E-3</v>
      </c>
      <c r="AT501" s="172">
        <f t="shared" si="158"/>
        <v>1.9919949874699998E-6</v>
      </c>
      <c r="AU501" s="172">
        <f t="shared" si="159"/>
        <v>5.5449907332234642E-9</v>
      </c>
      <c r="AV501" s="185">
        <f t="shared" si="160"/>
        <v>0.20109768631</v>
      </c>
      <c r="AW501" s="121">
        <v>1.6758748999999999E-6</v>
      </c>
      <c r="AX501" s="121">
        <v>5.0566386E-9</v>
      </c>
      <c r="AY501" s="121">
        <v>1.3814931000000001E-13</v>
      </c>
      <c r="AZ501" s="121">
        <v>2.2244748E-11</v>
      </c>
      <c r="BA501" s="121">
        <v>0</v>
      </c>
      <c r="BB501" s="121">
        <v>8.8072197999999996E-10</v>
      </c>
      <c r="BC501" s="121">
        <v>3.1485012999999999E-7</v>
      </c>
      <c r="BD501" s="121">
        <v>1.4475067E-10</v>
      </c>
      <c r="BE501" s="121">
        <v>3.4317872999999998E-10</v>
      </c>
      <c r="BF501" s="121">
        <v>5.3851029000000003E-14</v>
      </c>
      <c r="BG501" s="121">
        <v>1.5002389000000001E-15</v>
      </c>
      <c r="BH501" s="121">
        <v>2.1711161E-13</v>
      </c>
      <c r="BI501" s="121">
        <v>9.8794619000000003E-15</v>
      </c>
      <c r="BJ501" s="121">
        <v>2.2415285999999998E-15</v>
      </c>
      <c r="BK501" s="121">
        <v>2.5820552E-11</v>
      </c>
      <c r="BL501" s="121">
        <v>3.4117018999999999E-10</v>
      </c>
      <c r="BM501" s="121">
        <v>4.5064143999999999E-20</v>
      </c>
      <c r="BN501" s="121">
        <v>2.3940631000000001E-4</v>
      </c>
      <c r="BO501" s="121">
        <v>0.20085828</v>
      </c>
      <c r="BP501" s="121">
        <v>0</v>
      </c>
      <c r="BQ501" s="121">
        <v>0</v>
      </c>
      <c r="BR501" s="121">
        <v>0</v>
      </c>
      <c r="BT501" s="71">
        <v>1.2288621E-4</v>
      </c>
      <c r="BU501" s="71">
        <v>2.5800082E-6</v>
      </c>
      <c r="BV501" s="71">
        <v>5.0253207999999997E-5</v>
      </c>
      <c r="BW501" s="71">
        <v>1.0672392E-7</v>
      </c>
      <c r="BX501" s="71">
        <v>4.5096953999999996E-6</v>
      </c>
      <c r="BY501" s="71">
        <v>4.2161018999999998E-7</v>
      </c>
      <c r="BZ501" s="71">
        <v>1.3234521000000001E-9</v>
      </c>
      <c r="CA501" s="71">
        <v>6.3877913999999996E-7</v>
      </c>
      <c r="CB501" s="71">
        <v>1.7466375E-7</v>
      </c>
      <c r="CC501" s="71">
        <v>3.0041789000000001E-7</v>
      </c>
      <c r="CD501" s="71">
        <v>0</v>
      </c>
      <c r="CE501" s="71">
        <v>9.9653606000000001E-17</v>
      </c>
      <c r="CF501" s="71">
        <v>8.1595985E-13</v>
      </c>
      <c r="CG501" s="71">
        <v>2.6161635000000002E-6</v>
      </c>
      <c r="CH501" s="71">
        <v>2.7183573000000001E-5</v>
      </c>
      <c r="CI501" s="71">
        <v>3.4100041000000001E-5</v>
      </c>
      <c r="CJ501" s="71">
        <v>0</v>
      </c>
      <c r="CL501" s="186">
        <v>6.9063955000000002E-13</v>
      </c>
      <c r="CM501" s="186">
        <v>1.7996989999999999</v>
      </c>
      <c r="CN501" s="187">
        <v>1.771532E-2</v>
      </c>
      <c r="CO501" s="186">
        <v>1.8617284999999999E-3</v>
      </c>
      <c r="CP501" s="186">
        <v>1.0148261E-10</v>
      </c>
      <c r="CQ501" s="186">
        <v>1.1864883E-8</v>
      </c>
      <c r="CR501" s="186">
        <v>1.1646626E-4</v>
      </c>
      <c r="CS501" s="186">
        <v>6.5042839000000003E-3</v>
      </c>
      <c r="CT501" s="186">
        <v>3.6082207999999999E-8</v>
      </c>
      <c r="CU501" s="186">
        <v>1.4851887000000001E-4</v>
      </c>
      <c r="CW501" s="84"/>
      <c r="CX501" s="167"/>
    </row>
    <row r="502" spans="1:102" ht="14.4">
      <c r="A502" t="s">
        <v>1060</v>
      </c>
      <c r="B502" s="92" t="s">
        <v>1059</v>
      </c>
      <c r="C502" s="126" t="str">
        <f t="shared" si="156"/>
        <v>A.080.02.102</v>
      </c>
      <c r="D502" s="11" t="s">
        <v>1729</v>
      </c>
      <c r="E502" s="125" t="s">
        <v>878</v>
      </c>
      <c r="F502" s="128" t="str">
        <f t="shared" si="157"/>
        <v>Ceramic glass</v>
      </c>
      <c r="G502" s="131">
        <f t="shared" si="167"/>
        <v>0.52611765363731222</v>
      </c>
      <c r="H502" s="183">
        <f t="shared" si="168"/>
        <v>2.663136286E-2</v>
      </c>
      <c r="I502" s="183">
        <f t="shared" si="169"/>
        <v>3.7909905420000008E-2</v>
      </c>
      <c r="J502" s="184">
        <f t="shared" si="170"/>
        <v>3.0411455357312208E-2</v>
      </c>
      <c r="K502" s="183">
        <v>0.43116493</v>
      </c>
      <c r="L502" s="146">
        <v>1.2206853E-2</v>
      </c>
      <c r="M502" s="146">
        <v>1.9275291999999999E-2</v>
      </c>
      <c r="N502" s="146">
        <v>1.8896908E-2</v>
      </c>
      <c r="O502" s="188">
        <v>6.6494989999999997E-3</v>
      </c>
      <c r="P502" s="146">
        <v>2.3937637999999999E-4</v>
      </c>
      <c r="Q502" s="146">
        <v>8.4557947999999998E-4</v>
      </c>
      <c r="R502" s="146">
        <v>1.8524945000000001E-3</v>
      </c>
      <c r="S502" s="146">
        <v>1.1293363E-3</v>
      </c>
      <c r="T502" s="146">
        <v>4.4467813999999996E-3</v>
      </c>
      <c r="U502" s="188">
        <v>2.9273898999999999E-2</v>
      </c>
      <c r="V502" s="188">
        <v>1.2848452000000001E-4</v>
      </c>
      <c r="W502" s="188">
        <v>8.2199815000000003E-6</v>
      </c>
      <c r="X502" s="146">
        <v>7.5812208999999997E-11</v>
      </c>
      <c r="Z502" s="157">
        <f t="shared" si="161"/>
        <v>2.874432866666667</v>
      </c>
      <c r="AB502" s="131">
        <f t="shared" si="162"/>
        <v>0.43116493</v>
      </c>
      <c r="AC502" s="131">
        <f t="shared" si="163"/>
        <v>5.9966002360000013E-2</v>
      </c>
      <c r="AD502" s="131">
        <f t="shared" si="164"/>
        <v>3.3342859481500009E-2</v>
      </c>
      <c r="AE502" s="131">
        <f t="shared" si="165"/>
        <v>3.7909905420000008E-2</v>
      </c>
      <c r="AF502" s="131">
        <f t="shared" si="166"/>
        <v>3.0403235375812208E-2</v>
      </c>
      <c r="AH502">
        <v>43.946384999999999</v>
      </c>
      <c r="AI502" s="71">
        <v>41.724003000000003</v>
      </c>
      <c r="AJ502" s="71">
        <v>1.1555146000000001</v>
      </c>
      <c r="AK502" s="71">
        <v>0</v>
      </c>
      <c r="AL502" s="71">
        <v>0.33753077999999997</v>
      </c>
      <c r="AM502" s="71">
        <v>0.49923434</v>
      </c>
      <c r="AN502" s="71">
        <v>0.23010184</v>
      </c>
      <c r="AP502" s="129">
        <v>5.4341053E-2</v>
      </c>
      <c r="AQ502" s="129">
        <v>4.9147792000000003E-2</v>
      </c>
      <c r="AR502" s="129">
        <v>2.2934684E-3</v>
      </c>
      <c r="AS502" s="129">
        <v>2.8997928999999999E-3</v>
      </c>
      <c r="AT502" s="172">
        <f t="shared" si="158"/>
        <v>2.9465103155689998E-6</v>
      </c>
      <c r="AU502" s="172">
        <f t="shared" si="159"/>
        <v>8.4817620333386209E-9</v>
      </c>
      <c r="AV502" s="185">
        <f t="shared" si="160"/>
        <v>0.40613345385999999</v>
      </c>
      <c r="AW502" s="121">
        <v>2.6675375E-6</v>
      </c>
      <c r="AX502" s="121">
        <v>8.0486021000000004E-9</v>
      </c>
      <c r="AY502" s="121">
        <v>2.198993E-13</v>
      </c>
      <c r="AZ502" s="121">
        <v>1.0711519000000001E-11</v>
      </c>
      <c r="BA502" s="121">
        <v>0</v>
      </c>
      <c r="BB502" s="121">
        <v>7.8358681999999998E-10</v>
      </c>
      <c r="BC502" s="121">
        <v>2.7761295000000002E-7</v>
      </c>
      <c r="BD502" s="121">
        <v>1.4953701999999999E-10</v>
      </c>
      <c r="BE502" s="121">
        <v>2.8276956E-10</v>
      </c>
      <c r="BF502" s="121">
        <v>1.223887E-13</v>
      </c>
      <c r="BG502" s="121">
        <v>3.4096338999999998E-15</v>
      </c>
      <c r="BH502" s="121">
        <v>4.8182302000000005E-13</v>
      </c>
      <c r="BI502" s="121">
        <v>2.1014789999999999E-14</v>
      </c>
      <c r="BJ502" s="121">
        <v>4.8177923000000001E-15</v>
      </c>
      <c r="BK502" s="121">
        <v>4.7090729999999997E-11</v>
      </c>
      <c r="BL502" s="121">
        <v>5.1847649999999997E-10</v>
      </c>
      <c r="BM502" s="121">
        <v>1.0241851E-19</v>
      </c>
      <c r="BN502" s="121">
        <v>1.1408386E-4</v>
      </c>
      <c r="BO502" s="121">
        <v>0.40601936999999999</v>
      </c>
      <c r="BP502" s="121">
        <v>0</v>
      </c>
      <c r="BQ502" s="121">
        <v>0</v>
      </c>
      <c r="BR502" s="121">
        <v>0</v>
      </c>
      <c r="BT502" s="71">
        <v>1.4348997000000001E-4</v>
      </c>
      <c r="BU502" s="71">
        <v>2.0607544E-6</v>
      </c>
      <c r="BV502" s="71">
        <v>8.0146814999999997E-5</v>
      </c>
      <c r="BW502" s="71">
        <v>2.2506065000000001E-7</v>
      </c>
      <c r="BX502" s="71">
        <v>3.4459905999999999E-6</v>
      </c>
      <c r="BY502" s="71">
        <v>2.2046972999999999E-7</v>
      </c>
      <c r="BZ502" s="71">
        <v>3.0078457E-9</v>
      </c>
      <c r="CA502" s="71">
        <v>3.3204745000000003E-7</v>
      </c>
      <c r="CB502" s="71">
        <v>3.6407161000000002E-7</v>
      </c>
      <c r="CC502" s="71">
        <v>6.4686481000000004E-7</v>
      </c>
      <c r="CD502" s="71">
        <v>0</v>
      </c>
      <c r="CE502" s="71">
        <v>2.2648546999999999E-16</v>
      </c>
      <c r="CF502" s="71">
        <v>1.8544542E-12</v>
      </c>
      <c r="CG502" s="71">
        <v>3.7261141000000001E-6</v>
      </c>
      <c r="CH502" s="71">
        <v>5.2276891999999999E-5</v>
      </c>
      <c r="CI502" s="71">
        <v>4.1875503000000001E-8</v>
      </c>
      <c r="CJ502" s="71">
        <v>0</v>
      </c>
      <c r="CL502" s="186">
        <v>1.5696353000000001E-12</v>
      </c>
      <c r="CM502" s="186">
        <v>2.8744616999999999</v>
      </c>
      <c r="CN502" s="187">
        <v>9.1561559000000008E-3</v>
      </c>
      <c r="CO502" s="186">
        <v>1.4601116E-3</v>
      </c>
      <c r="CP502" s="186">
        <v>2.2291347000000001E-10</v>
      </c>
      <c r="CQ502" s="186">
        <v>2.6060689000000001E-8</v>
      </c>
      <c r="CR502" s="186">
        <v>1.2926444999999999E-4</v>
      </c>
      <c r="CS502" s="186">
        <v>1.3701102E-2</v>
      </c>
      <c r="CT502" s="186">
        <v>8.2005017999999998E-8</v>
      </c>
      <c r="CU502" s="186">
        <v>7.8100781999999993E-5</v>
      </c>
      <c r="CW502" s="84"/>
      <c r="CX502" s="167"/>
    </row>
    <row r="503" spans="1:102" ht="14.4">
      <c r="A503" t="s">
        <v>1730</v>
      </c>
      <c r="B503" s="92" t="s">
        <v>1059</v>
      </c>
      <c r="C503" s="126" t="str">
        <f t="shared" si="156"/>
        <v>A.080.02.103</v>
      </c>
      <c r="D503" s="11" t="s">
        <v>1729</v>
      </c>
      <c r="E503" s="125" t="s">
        <v>878</v>
      </c>
      <c r="F503" s="128" t="str">
        <f t="shared" si="157"/>
        <v>Recycled borosilicate glass (Pyrex)</v>
      </c>
      <c r="G503" s="131">
        <f t="shared" si="167"/>
        <v>0.21692585163182704</v>
      </c>
      <c r="H503" s="183">
        <f t="shared" si="168"/>
        <v>1.1820809494999999E-2</v>
      </c>
      <c r="I503" s="183">
        <f t="shared" si="169"/>
        <v>1.6740931439E-2</v>
      </c>
      <c r="J503" s="184">
        <f t="shared" si="170"/>
        <v>1.6090080697827056E-2</v>
      </c>
      <c r="K503" s="183">
        <v>0.17227402999999999</v>
      </c>
      <c r="L503" s="146">
        <v>5.1860596999999996E-3</v>
      </c>
      <c r="M503" s="146">
        <v>8.1714244999999998E-3</v>
      </c>
      <c r="N503" s="146">
        <v>7.8953180999999997E-3</v>
      </c>
      <c r="O503" s="146">
        <v>3.3915873999999999E-3</v>
      </c>
      <c r="P503" s="146">
        <v>9.3638295000000001E-5</v>
      </c>
      <c r="Q503" s="146">
        <v>4.4026569999999998E-4</v>
      </c>
      <c r="R503" s="146">
        <v>8.0673808999999995E-4</v>
      </c>
      <c r="S503" s="146">
        <v>5.3187595000000001E-4</v>
      </c>
      <c r="T503" s="146">
        <v>2.5061646000000002E-3</v>
      </c>
      <c r="U503" s="146">
        <v>1.5553572E-2</v>
      </c>
      <c r="V503" s="188">
        <v>7.0544548999999996E-5</v>
      </c>
      <c r="W503" s="188">
        <v>4.6327051E-6</v>
      </c>
      <c r="X503" s="146">
        <v>4.2727055999999998E-11</v>
      </c>
      <c r="Z503" s="157">
        <f t="shared" si="161"/>
        <v>1.1484935333333333</v>
      </c>
      <c r="AB503" s="131">
        <f t="shared" si="162"/>
        <v>0.17227402999999999</v>
      </c>
      <c r="AC503" s="131">
        <f t="shared" si="163"/>
        <v>2.5985031784999998E-2</v>
      </c>
      <c r="AD503" s="131">
        <f t="shared" si="164"/>
        <v>1.4168854995099999E-2</v>
      </c>
      <c r="AE503" s="131">
        <f t="shared" si="165"/>
        <v>1.6740931439E-2</v>
      </c>
      <c r="AF503" s="131">
        <f t="shared" si="166"/>
        <v>1.6085447992727056E-2</v>
      </c>
      <c r="AH503">
        <v>17.737508999999999</v>
      </c>
      <c r="AI503" s="71">
        <v>16.675529000000001</v>
      </c>
      <c r="AJ503" s="71">
        <v>0.53052600000000005</v>
      </c>
      <c r="AK503" s="71">
        <v>0</v>
      </c>
      <c r="AL503" s="71">
        <v>0.18123105</v>
      </c>
      <c r="AM503" s="71">
        <v>0.24419268999999999</v>
      </c>
      <c r="AN503" s="71">
        <v>0.10603025000000001</v>
      </c>
      <c r="AP503" s="129">
        <v>2.1866646E-2</v>
      </c>
      <c r="AQ503" s="129">
        <v>1.9794466E-2</v>
      </c>
      <c r="AR503" s="129">
        <v>9.2136878999999998E-4</v>
      </c>
      <c r="AS503" s="129">
        <v>1.1508110000000001E-3</v>
      </c>
      <c r="AT503" s="172">
        <f t="shared" si="158"/>
        <v>1.1867186170995E-6</v>
      </c>
      <c r="AU503" s="172">
        <f t="shared" si="159"/>
        <v>3.4074289915628229E-9</v>
      </c>
      <c r="AV503" s="185">
        <f t="shared" si="160"/>
        <v>0.16117800974899998</v>
      </c>
      <c r="AW503" s="121">
        <v>1.065838E-6</v>
      </c>
      <c r="AX503" s="121">
        <v>3.2158890999999999E-9</v>
      </c>
      <c r="AY503" s="121">
        <v>8.7862678999999995E-14</v>
      </c>
      <c r="AZ503" s="121">
        <v>6.0369124999999998E-12</v>
      </c>
      <c r="BA503" s="121">
        <v>0</v>
      </c>
      <c r="BB503" s="121">
        <v>3.6779315999999999E-10</v>
      </c>
      <c r="BC503" s="121">
        <v>1.2023648000000001E-7</v>
      </c>
      <c r="BD503" s="121">
        <v>6.7441021000000003E-11</v>
      </c>
      <c r="BE503" s="121">
        <v>1.2367653000000001E-10</v>
      </c>
      <c r="BF503" s="121">
        <v>6.8977133000000005E-14</v>
      </c>
      <c r="BG503" s="121">
        <v>1.8204109000000002E-15</v>
      </c>
      <c r="BH503" s="121">
        <v>2.5086484999999998E-13</v>
      </c>
      <c r="BI503" s="121">
        <v>1.0415289000000001E-14</v>
      </c>
      <c r="BJ503" s="121">
        <v>2.4001431999999998E-15</v>
      </c>
      <c r="BK503" s="121">
        <v>2.0844577000000002E-11</v>
      </c>
      <c r="BL503" s="121">
        <v>2.4946244999999999E-10</v>
      </c>
      <c r="BM503" s="121">
        <v>5.7722119000000003E-20</v>
      </c>
      <c r="BN503" s="121">
        <v>5.4269749000000001E-5</v>
      </c>
      <c r="BO503" s="121">
        <v>0.16112373999999999</v>
      </c>
      <c r="BP503" s="121">
        <v>0</v>
      </c>
      <c r="BQ503" s="121">
        <v>0</v>
      </c>
      <c r="BR503" s="121">
        <v>0</v>
      </c>
      <c r="BT503" s="71">
        <v>5.7801964000000001E-5</v>
      </c>
      <c r="BU503" s="71">
        <v>9.1536598E-7</v>
      </c>
      <c r="BV503" s="71">
        <v>3.2023047999999999E-5</v>
      </c>
      <c r="BW503" s="71">
        <v>9.7724740999999997E-8</v>
      </c>
      <c r="BX503" s="71">
        <v>1.4207874000000001E-6</v>
      </c>
      <c r="BY503" s="71">
        <v>1.2425469000000001E-7</v>
      </c>
      <c r="BZ503" s="71">
        <v>1.6951938E-9</v>
      </c>
      <c r="CA503" s="71">
        <v>1.8713885E-7</v>
      </c>
      <c r="CB503" s="71">
        <v>1.4778785000000001E-7</v>
      </c>
      <c r="CC503" s="71">
        <v>3.2839800999999998E-7</v>
      </c>
      <c r="CD503" s="71">
        <v>0</v>
      </c>
      <c r="CE503" s="71">
        <v>1.2764510000000001E-16</v>
      </c>
      <c r="CF503" s="71">
        <v>1.0451531E-12</v>
      </c>
      <c r="CG503" s="71">
        <v>1.5574353000000001E-6</v>
      </c>
      <c r="CH503" s="71">
        <v>2.0974735999999999E-5</v>
      </c>
      <c r="CI503" s="71">
        <v>2.3591339999999998E-8</v>
      </c>
      <c r="CJ503" s="71">
        <v>0</v>
      </c>
      <c r="CL503" s="186">
        <v>8.8463186999999997E-13</v>
      </c>
      <c r="CM503" s="186">
        <v>1.1485098</v>
      </c>
      <c r="CN503" s="187">
        <v>5.1590400000000002E-3</v>
      </c>
      <c r="CO503" s="186">
        <v>6.5455734999999996E-4</v>
      </c>
      <c r="CP503" s="186">
        <v>1.1575650000000001E-10</v>
      </c>
      <c r="CQ503" s="186">
        <v>1.3535907E-8</v>
      </c>
      <c r="CR503" s="186">
        <v>5.3686298000000003E-5</v>
      </c>
      <c r="CS503" s="186">
        <v>6.5224536000000003E-3</v>
      </c>
      <c r="CT503" s="186">
        <v>4.6217264999999998E-8</v>
      </c>
      <c r="CU503" s="186">
        <v>4.3982291000000003E-5</v>
      </c>
      <c r="CW503" s="84"/>
      <c r="CX503" s="167"/>
    </row>
    <row r="504" spans="1:102" ht="14.4">
      <c r="A504" t="s">
        <v>1061</v>
      </c>
      <c r="B504" s="92" t="s">
        <v>1059</v>
      </c>
      <c r="C504" s="126" t="str">
        <f t="shared" si="156"/>
        <v>A.080.02.104</v>
      </c>
      <c r="D504" s="11" t="s">
        <v>1729</v>
      </c>
      <c r="E504" s="125" t="s">
        <v>878</v>
      </c>
      <c r="F504" s="128" t="str">
        <f t="shared" si="157"/>
        <v>Recycled silica glass</v>
      </c>
      <c r="G504" s="131">
        <f t="shared" si="167"/>
        <v>0.47998468301653319</v>
      </c>
      <c r="H504" s="183">
        <f t="shared" si="168"/>
        <v>2.5136490729999999E-2</v>
      </c>
      <c r="I504" s="183">
        <f t="shared" si="169"/>
        <v>3.5695883409999997E-2</v>
      </c>
      <c r="J504" s="184">
        <f t="shared" si="170"/>
        <v>3.1295808876533167E-2</v>
      </c>
      <c r="K504" s="183">
        <v>0.38785649999999999</v>
      </c>
      <c r="L504" s="146">
        <v>1.1289486E-2</v>
      </c>
      <c r="M504" s="146">
        <v>1.780907E-2</v>
      </c>
      <c r="N504" s="146">
        <v>1.7343772E-2</v>
      </c>
      <c r="O504" s="188">
        <v>6.7163368000000001E-3</v>
      </c>
      <c r="P504" s="188">
        <v>2.1332649E-4</v>
      </c>
      <c r="Q504" s="146">
        <v>8.6305544000000003E-4</v>
      </c>
      <c r="R504" s="146">
        <v>1.7329852999999999E-3</v>
      </c>
      <c r="S504" s="188">
        <v>1.0965440999999999E-3</v>
      </c>
      <c r="T504" s="188">
        <v>4.7295553000000004E-3</v>
      </c>
      <c r="U504" s="146">
        <v>3.0190522000000001E-2</v>
      </c>
      <c r="V504" s="188">
        <v>1.3478681000000001E-4</v>
      </c>
      <c r="W504" s="188">
        <v>8.7426958999999993E-6</v>
      </c>
      <c r="X504" s="146">
        <v>8.0633161000000006E-11</v>
      </c>
      <c r="Z504" s="157">
        <f t="shared" si="161"/>
        <v>2.5857100000000002</v>
      </c>
      <c r="AB504" s="131">
        <f t="shared" si="162"/>
        <v>0.38785649999999999</v>
      </c>
      <c r="AC504" s="131">
        <f t="shared" si="163"/>
        <v>5.5968032030000003E-2</v>
      </c>
      <c r="AD504" s="131">
        <f t="shared" si="164"/>
        <v>3.0840283995899997E-2</v>
      </c>
      <c r="AE504" s="131">
        <f t="shared" si="165"/>
        <v>3.5695883410000004E-2</v>
      </c>
      <c r="AF504" s="131">
        <f t="shared" si="166"/>
        <v>3.1287066180633163E-2</v>
      </c>
      <c r="AH504">
        <v>39.710701</v>
      </c>
      <c r="AI504" s="71">
        <v>37.537531000000001</v>
      </c>
      <c r="AJ504" s="71">
        <v>1.1082833000000001</v>
      </c>
      <c r="AK504" s="71">
        <v>0</v>
      </c>
      <c r="AL504" s="71">
        <v>0.34999644000000002</v>
      </c>
      <c r="AM504" s="71">
        <v>0.49380985999999999</v>
      </c>
      <c r="AN504" s="71">
        <v>0.22108117999999999</v>
      </c>
      <c r="AP504" s="129">
        <v>4.9037173000000003E-2</v>
      </c>
      <c r="AQ504" s="129">
        <v>4.4368362000000001E-2</v>
      </c>
      <c r="AR504" s="129">
        <v>2.068103E-3</v>
      </c>
      <c r="AS504" s="129">
        <v>2.6007074E-3</v>
      </c>
      <c r="AT504" s="172">
        <f t="shared" si="158"/>
        <v>2.6599737298940003E-6</v>
      </c>
      <c r="AU504" s="172">
        <f t="shared" si="159"/>
        <v>7.6483099672301329E-9</v>
      </c>
      <c r="AV504" s="185">
        <f t="shared" si="160"/>
        <v>0.36424473167999999</v>
      </c>
      <c r="AW504" s="121">
        <v>2.3996067E-6</v>
      </c>
      <c r="AX504" s="121">
        <v>7.2401901E-9</v>
      </c>
      <c r="AY504" s="121">
        <v>1.9781232999999999E-13</v>
      </c>
      <c r="AZ504" s="121">
        <v>1.1392672E-11</v>
      </c>
      <c r="BA504" s="121">
        <v>0</v>
      </c>
      <c r="BB504" s="121">
        <v>7.5958658000000003E-10</v>
      </c>
      <c r="BC504" s="121">
        <v>2.5904296000000001E-7</v>
      </c>
      <c r="BD504" s="121">
        <v>1.4220952999999999E-10</v>
      </c>
      <c r="BE504" s="121">
        <v>2.6506132E-10</v>
      </c>
      <c r="BF504" s="121">
        <v>1.3017148E-13</v>
      </c>
      <c r="BG504" s="121">
        <v>3.5252278999999999E-15</v>
      </c>
      <c r="BH504" s="121">
        <v>4.9177636000000005E-13</v>
      </c>
      <c r="BI504" s="121">
        <v>2.0922684E-14</v>
      </c>
      <c r="BJ504" s="121">
        <v>4.8090392999999999E-15</v>
      </c>
      <c r="BK504" s="121">
        <v>4.4389942E-11</v>
      </c>
      <c r="BL504" s="121">
        <v>5.0870070000000003E-10</v>
      </c>
      <c r="BM504" s="121">
        <v>1.0893137000000001E-19</v>
      </c>
      <c r="BN504" s="121">
        <v>1.1131168E-4</v>
      </c>
      <c r="BO504" s="121">
        <v>0.36413341999999999</v>
      </c>
      <c r="BP504" s="121">
        <v>0</v>
      </c>
      <c r="BQ504" s="121">
        <v>0</v>
      </c>
      <c r="BR504" s="121">
        <v>0</v>
      </c>
      <c r="BT504" s="71">
        <v>1.2954694999999999E-4</v>
      </c>
      <c r="BU504" s="71">
        <v>1.9457431999999999E-6</v>
      </c>
      <c r="BV504" s="71">
        <v>7.2096456000000003E-5</v>
      </c>
      <c r="BW504" s="71">
        <v>2.1025506999999999E-7</v>
      </c>
      <c r="BX504" s="71">
        <v>3.1437826999999998E-6</v>
      </c>
      <c r="BY504" s="71">
        <v>2.3448956E-7</v>
      </c>
      <c r="BZ504" s="71">
        <v>3.1991167000000002E-9</v>
      </c>
      <c r="CA504" s="71">
        <v>3.5316257000000003E-7</v>
      </c>
      <c r="CB504" s="71">
        <v>3.2982364999999998E-7</v>
      </c>
      <c r="CC504" s="71">
        <v>6.5183041999999997E-7</v>
      </c>
      <c r="CD504" s="71">
        <v>0</v>
      </c>
      <c r="CE504" s="71">
        <v>2.4088784E-16</v>
      </c>
      <c r="CF504" s="71">
        <v>1.9723801999999998E-12</v>
      </c>
      <c r="CG504" s="71">
        <v>3.4204924000000001E-6</v>
      </c>
      <c r="CH504" s="71">
        <v>4.7113181999999999E-5</v>
      </c>
      <c r="CI504" s="71">
        <v>4.4529091E-8</v>
      </c>
      <c r="CJ504" s="71">
        <v>0</v>
      </c>
      <c r="CL504" s="186">
        <v>1.6694495E-12</v>
      </c>
      <c r="CM504" s="186">
        <v>2.5857405999999998</v>
      </c>
      <c r="CN504" s="187">
        <v>9.7371179999999995E-3</v>
      </c>
      <c r="CO504" s="186">
        <v>1.3846131000000001E-3</v>
      </c>
      <c r="CP504" s="186">
        <v>2.2721323999999999E-10</v>
      </c>
      <c r="CQ504" s="186">
        <v>2.6566251999999999E-8</v>
      </c>
      <c r="CR504" s="186">
        <v>1.1831852E-4</v>
      </c>
      <c r="CS504" s="186">
        <v>1.3373005E-2</v>
      </c>
      <c r="CT504" s="186">
        <v>8.7219773999999997E-8</v>
      </c>
      <c r="CU504" s="186">
        <v>8.3032681999999999E-5</v>
      </c>
      <c r="CW504" s="84"/>
      <c r="CX504" s="167"/>
    </row>
    <row r="505" spans="1:102" ht="14.4">
      <c r="A505" t="s">
        <v>1062</v>
      </c>
      <c r="B505" s="92" t="s">
        <v>1059</v>
      </c>
      <c r="C505" s="126" t="str">
        <f t="shared" si="156"/>
        <v>A.080.02.105</v>
      </c>
      <c r="D505" s="11" t="s">
        <v>1729</v>
      </c>
      <c r="E505" s="125" t="s">
        <v>878</v>
      </c>
      <c r="F505" s="128" t="str">
        <f t="shared" si="157"/>
        <v>Silica glass</v>
      </c>
      <c r="G505" s="131">
        <f t="shared" si="167"/>
        <v>0.52611765363731222</v>
      </c>
      <c r="H505" s="183">
        <f t="shared" si="168"/>
        <v>2.663136286E-2</v>
      </c>
      <c r="I505" s="183">
        <f t="shared" si="169"/>
        <v>3.7909905420000008E-2</v>
      </c>
      <c r="J505" s="184">
        <f t="shared" si="170"/>
        <v>3.0411455357312208E-2</v>
      </c>
      <c r="K505" s="183">
        <v>0.43116493</v>
      </c>
      <c r="L505" s="146">
        <v>1.2206853E-2</v>
      </c>
      <c r="M505" s="146">
        <v>1.9275291999999999E-2</v>
      </c>
      <c r="N505" s="146">
        <v>1.8896908E-2</v>
      </c>
      <c r="O505" s="188">
        <v>6.6494989999999997E-3</v>
      </c>
      <c r="P505" s="188">
        <v>2.3937637999999999E-4</v>
      </c>
      <c r="Q505" s="146">
        <v>8.4557947999999998E-4</v>
      </c>
      <c r="R505" s="188">
        <v>1.8524945000000001E-3</v>
      </c>
      <c r="S505" s="146">
        <v>1.1293363E-3</v>
      </c>
      <c r="T505" s="146">
        <v>4.4467813999999996E-3</v>
      </c>
      <c r="U505" s="188">
        <v>2.9273898999999999E-2</v>
      </c>
      <c r="V505" s="188">
        <v>1.2848452000000001E-4</v>
      </c>
      <c r="W505" s="188">
        <v>8.2199815000000003E-6</v>
      </c>
      <c r="X505" s="146">
        <v>7.5812210000000004E-11</v>
      </c>
      <c r="Z505" s="157">
        <f t="shared" si="161"/>
        <v>2.874432866666667</v>
      </c>
      <c r="AB505" s="131">
        <f t="shared" si="162"/>
        <v>0.43116493</v>
      </c>
      <c r="AC505" s="131">
        <f t="shared" si="163"/>
        <v>5.9966002360000013E-2</v>
      </c>
      <c r="AD505" s="131">
        <f t="shared" si="164"/>
        <v>3.3342859481500009E-2</v>
      </c>
      <c r="AE505" s="131">
        <f t="shared" si="165"/>
        <v>3.7909905420000008E-2</v>
      </c>
      <c r="AF505" s="131">
        <f t="shared" si="166"/>
        <v>3.0403235375812208E-2</v>
      </c>
      <c r="AH505">
        <v>43.946384999999999</v>
      </c>
      <c r="AI505" s="71">
        <v>41.724003000000003</v>
      </c>
      <c r="AJ505" s="71">
        <v>1.1555146000000001</v>
      </c>
      <c r="AK505" s="71">
        <v>0</v>
      </c>
      <c r="AL505" s="71">
        <v>0.33753077999999997</v>
      </c>
      <c r="AM505" s="71">
        <v>0.49923434</v>
      </c>
      <c r="AN505" s="71">
        <v>0.23010184</v>
      </c>
      <c r="AP505" s="129">
        <v>5.4341053E-2</v>
      </c>
      <c r="AQ505" s="129">
        <v>4.9147792000000003E-2</v>
      </c>
      <c r="AR505" s="129">
        <v>2.2934684E-3</v>
      </c>
      <c r="AS505" s="129">
        <v>2.8997928999999999E-3</v>
      </c>
      <c r="AT505" s="172">
        <f t="shared" si="158"/>
        <v>2.9465103155789999E-6</v>
      </c>
      <c r="AU505" s="172">
        <f t="shared" si="159"/>
        <v>8.4817620333386209E-9</v>
      </c>
      <c r="AV505" s="185">
        <f t="shared" si="160"/>
        <v>0.40613345385999999</v>
      </c>
      <c r="AW505" s="121">
        <v>2.6675375E-6</v>
      </c>
      <c r="AX505" s="121">
        <v>8.0486021000000004E-9</v>
      </c>
      <c r="AY505" s="121">
        <v>2.198993E-13</v>
      </c>
      <c r="AZ505" s="121">
        <v>1.0711519000000001E-11</v>
      </c>
      <c r="BA505" s="121">
        <v>0</v>
      </c>
      <c r="BB505" s="121">
        <v>7.8358683000000002E-10</v>
      </c>
      <c r="BC505" s="121">
        <v>2.7761295000000002E-7</v>
      </c>
      <c r="BD505" s="121">
        <v>1.4953701999999999E-10</v>
      </c>
      <c r="BE505" s="121">
        <v>2.8276956E-10</v>
      </c>
      <c r="BF505" s="121">
        <v>1.223887E-13</v>
      </c>
      <c r="BG505" s="121">
        <v>3.4096338999999998E-15</v>
      </c>
      <c r="BH505" s="121">
        <v>4.8182302000000005E-13</v>
      </c>
      <c r="BI505" s="121">
        <v>2.1014789999999999E-14</v>
      </c>
      <c r="BJ505" s="121">
        <v>4.8177923000000001E-15</v>
      </c>
      <c r="BK505" s="121">
        <v>4.7090729999999997E-11</v>
      </c>
      <c r="BL505" s="121">
        <v>5.1847649999999997E-10</v>
      </c>
      <c r="BM505" s="121">
        <v>1.0241851E-19</v>
      </c>
      <c r="BN505" s="121">
        <v>1.1408386E-4</v>
      </c>
      <c r="BO505" s="121">
        <v>0.40601936999999999</v>
      </c>
      <c r="BP505" s="121">
        <v>0</v>
      </c>
      <c r="BQ505" s="121">
        <v>0</v>
      </c>
      <c r="BR505" s="121">
        <v>0</v>
      </c>
      <c r="BT505" s="71">
        <v>1.4348997000000001E-4</v>
      </c>
      <c r="BU505" s="71">
        <v>2.0607544E-6</v>
      </c>
      <c r="BV505" s="71">
        <v>8.0146814999999997E-5</v>
      </c>
      <c r="BW505" s="71">
        <v>2.2506065000000001E-7</v>
      </c>
      <c r="BX505" s="71">
        <v>3.4459905999999999E-6</v>
      </c>
      <c r="BY505" s="71">
        <v>2.2046972999999999E-7</v>
      </c>
      <c r="BZ505" s="71">
        <v>3.0078457E-9</v>
      </c>
      <c r="CA505" s="71">
        <v>3.3204745000000003E-7</v>
      </c>
      <c r="CB505" s="71">
        <v>3.6407161000000002E-7</v>
      </c>
      <c r="CC505" s="71">
        <v>6.4686481000000004E-7</v>
      </c>
      <c r="CD505" s="71">
        <v>0</v>
      </c>
      <c r="CE505" s="71">
        <v>2.2648546999999999E-16</v>
      </c>
      <c r="CF505" s="71">
        <v>1.8544542E-12</v>
      </c>
      <c r="CG505" s="71">
        <v>3.7261141000000001E-6</v>
      </c>
      <c r="CH505" s="71">
        <v>5.2276891999999999E-5</v>
      </c>
      <c r="CI505" s="71">
        <v>4.1875503000000001E-8</v>
      </c>
      <c r="CJ505" s="71">
        <v>0</v>
      </c>
      <c r="CL505" s="186">
        <v>1.5696353000000001E-12</v>
      </c>
      <c r="CM505" s="186">
        <v>2.8744616999999999</v>
      </c>
      <c r="CN505" s="187">
        <v>9.1561560000000004E-3</v>
      </c>
      <c r="CO505" s="186">
        <v>1.4601116E-3</v>
      </c>
      <c r="CP505" s="186">
        <v>2.2291347000000001E-10</v>
      </c>
      <c r="CQ505" s="186">
        <v>2.6060690000000001E-8</v>
      </c>
      <c r="CR505" s="186">
        <v>1.2926444999999999E-4</v>
      </c>
      <c r="CS505" s="186">
        <v>1.3701102E-2</v>
      </c>
      <c r="CT505" s="186">
        <v>8.2005017999999998E-8</v>
      </c>
      <c r="CU505" s="186">
        <v>7.8100781999999993E-5</v>
      </c>
      <c r="CW505" s="84"/>
      <c r="CX505" s="167"/>
    </row>
    <row r="506" spans="1:102" ht="14.4">
      <c r="B506" s="92"/>
      <c r="C506" s="126"/>
      <c r="D506" s="1" t="s">
        <v>1731</v>
      </c>
      <c r="E506" s="125"/>
      <c r="J506" s="158"/>
      <c r="O506" s="4"/>
      <c r="P506" s="4"/>
      <c r="R506" s="4"/>
      <c r="U506" s="4"/>
      <c r="V506" s="4"/>
      <c r="W506" s="4"/>
      <c r="AT506" s="4"/>
      <c r="AU506" s="4"/>
      <c r="AV506" s="16"/>
      <c r="CN506" s="97"/>
      <c r="CW506" s="90"/>
      <c r="CX506" s="167"/>
    </row>
    <row r="507" spans="1:102" ht="14.4">
      <c r="A507" t="s">
        <v>2295</v>
      </c>
      <c r="B507" s="92" t="s">
        <v>1059</v>
      </c>
      <c r="C507" s="126" t="str">
        <f t="shared" si="156"/>
        <v>A.080.03.101</v>
      </c>
      <c r="D507" s="11" t="s">
        <v>1731</v>
      </c>
      <c r="E507" s="125" t="s">
        <v>878</v>
      </c>
      <c r="F507" s="128" t="str">
        <f t="shared" si="157"/>
        <v>Glass bottles 100% recycled</v>
      </c>
      <c r="G507" s="131">
        <f t="shared" si="167"/>
        <v>0.17494582212498797</v>
      </c>
      <c r="H507" s="183">
        <f t="shared" si="168"/>
        <v>7.2645344600000003E-3</v>
      </c>
      <c r="I507" s="183">
        <f t="shared" si="169"/>
        <v>1.0776373954000001E-2</v>
      </c>
      <c r="J507" s="184">
        <f t="shared" si="170"/>
        <v>5.5609137109879627E-3</v>
      </c>
      <c r="K507" s="183">
        <v>0.15134400000000001</v>
      </c>
      <c r="L507" s="146">
        <v>4.0174866E-3</v>
      </c>
      <c r="M507" s="146">
        <v>5.9647576000000004E-3</v>
      </c>
      <c r="N507" s="146">
        <v>6.0225026000000001E-3</v>
      </c>
      <c r="O507" s="188">
        <v>1.0455392999999999E-3</v>
      </c>
      <c r="P507" s="188">
        <v>8.2374639999999998E-5</v>
      </c>
      <c r="Q507" s="146">
        <v>1.1411792E-4</v>
      </c>
      <c r="R507" s="188">
        <v>5.0477192999999997E-4</v>
      </c>
      <c r="S507" s="146">
        <v>3.4438789E-4</v>
      </c>
      <c r="T507" s="146">
        <v>2.7790619999999998E-4</v>
      </c>
      <c r="U507" s="188">
        <v>5.2160121000000004E-3</v>
      </c>
      <c r="V507" s="188">
        <v>1.1451624E-5</v>
      </c>
      <c r="W507" s="188">
        <v>5.1371625000000003E-7</v>
      </c>
      <c r="X507" s="146">
        <v>4.7379624000000003E-12</v>
      </c>
      <c r="Z507" s="157">
        <f t="shared" si="161"/>
        <v>1.0089600000000001</v>
      </c>
      <c r="AB507" s="131">
        <f t="shared" si="162"/>
        <v>0.15134400000000001</v>
      </c>
      <c r="AC507" s="131">
        <f t="shared" si="163"/>
        <v>1.7751550589999998E-2</v>
      </c>
      <c r="AD507" s="131">
        <f t="shared" si="164"/>
        <v>1.048752984625E-2</v>
      </c>
      <c r="AE507" s="131">
        <f t="shared" si="165"/>
        <v>1.0776373954000001E-2</v>
      </c>
      <c r="AF507" s="131">
        <f t="shared" si="166"/>
        <v>5.5603999947379627E-3</v>
      </c>
      <c r="AH507">
        <v>15.336950999999999</v>
      </c>
      <c r="AI507" s="71">
        <v>14.443652</v>
      </c>
      <c r="AJ507" s="71">
        <v>0.51580488999999996</v>
      </c>
      <c r="AK507" s="71">
        <v>0</v>
      </c>
      <c r="AL507" s="71">
        <v>8.3001690000000003E-2</v>
      </c>
      <c r="AM507" s="71">
        <v>0.19216052</v>
      </c>
      <c r="AN507" s="71">
        <v>0.10233156</v>
      </c>
      <c r="AP507" s="129">
        <v>1.8839419E-2</v>
      </c>
      <c r="AQ507" s="129">
        <v>1.7049261999999999E-2</v>
      </c>
      <c r="AR507" s="129">
        <v>7.9761880999999995E-4</v>
      </c>
      <c r="AS507" s="129">
        <v>9.9253784000000005E-4</v>
      </c>
      <c r="AT507" s="172">
        <f t="shared" si="158"/>
        <v>1.0221380156094602E-6</v>
      </c>
      <c r="AU507" s="172">
        <f t="shared" si="159"/>
        <v>2.9497737414065011E-9</v>
      </c>
      <c r="AV507" s="185">
        <f t="shared" si="160"/>
        <v>0.13901090505299998</v>
      </c>
      <c r="AW507" s="121">
        <v>9.3631885999999995E-7</v>
      </c>
      <c r="AX507" s="121">
        <v>2.8250999000000001E-9</v>
      </c>
      <c r="AY507" s="121">
        <v>7.7185762999999996E-14</v>
      </c>
      <c r="AZ507" s="121">
        <v>6.6942746000000003E-13</v>
      </c>
      <c r="BA507" s="121">
        <v>0</v>
      </c>
      <c r="BB507" s="121">
        <v>1.7876307000000001E-10</v>
      </c>
      <c r="BC507" s="121">
        <v>8.5524620999999995E-8</v>
      </c>
      <c r="BD507" s="121">
        <v>3.8944520000000002E-11</v>
      </c>
      <c r="BE507" s="121">
        <v>8.5574070000000005E-11</v>
      </c>
      <c r="BF507" s="121">
        <v>7.6488083999999992E-15</v>
      </c>
      <c r="BG507" s="121">
        <v>9.0953032999999995E-16</v>
      </c>
      <c r="BH507" s="121">
        <v>6.5033337999999994E-14</v>
      </c>
      <c r="BI507" s="121">
        <v>3.6548788000000002E-15</v>
      </c>
      <c r="BJ507" s="121">
        <v>8.1908157E-16</v>
      </c>
      <c r="BK507" s="121">
        <v>1.2265732E-11</v>
      </c>
      <c r="BL507" s="121">
        <v>1.0283637999999999E-10</v>
      </c>
      <c r="BM507" s="121">
        <v>6.4007506999999998E-21</v>
      </c>
      <c r="BN507" s="121">
        <v>3.8705053000000001E-5</v>
      </c>
      <c r="BO507" s="121">
        <v>0.13897219999999999</v>
      </c>
      <c r="BP507" s="121">
        <v>0</v>
      </c>
      <c r="BQ507" s="121">
        <v>0</v>
      </c>
      <c r="BR507" s="121">
        <v>0</v>
      </c>
      <c r="BT507" s="71">
        <v>4.9636270999999998E-5</v>
      </c>
      <c r="BU507" s="71">
        <v>5.9692653000000005E-7</v>
      </c>
      <c r="BV507" s="71">
        <v>2.8132482E-5</v>
      </c>
      <c r="BW507" s="71">
        <v>6.1946208000000004E-8</v>
      </c>
      <c r="BX507" s="71">
        <v>1.1648571000000001E-6</v>
      </c>
      <c r="BY507" s="71">
        <v>1.3778484E-8</v>
      </c>
      <c r="BZ507" s="71">
        <v>1.8797842999999999E-10</v>
      </c>
      <c r="CA507" s="71">
        <v>2.0751649E-8</v>
      </c>
      <c r="CB507" s="71">
        <v>1.1660812000000001E-7</v>
      </c>
      <c r="CC507" s="71">
        <v>1.0135297E-7</v>
      </c>
      <c r="CD507" s="71">
        <v>0</v>
      </c>
      <c r="CE507" s="71">
        <v>1.4154443999999999E-17</v>
      </c>
      <c r="CF507" s="71">
        <v>1.1589603000000001E-13</v>
      </c>
      <c r="CG507" s="71">
        <v>1.1887386E-6</v>
      </c>
      <c r="CH507" s="71">
        <v>1.8235961E-5</v>
      </c>
      <c r="CI507" s="71">
        <v>2.6810568000000001E-9</v>
      </c>
      <c r="CJ507" s="71">
        <v>0</v>
      </c>
      <c r="CL507" s="186">
        <v>9.8095983000000004E-14</v>
      </c>
      <c r="CM507" s="186">
        <v>1.0089618</v>
      </c>
      <c r="CN507" s="187">
        <v>5.8105926000000003E-4</v>
      </c>
      <c r="CO507" s="186">
        <v>4.1154408000000002E-4</v>
      </c>
      <c r="CP507" s="186">
        <v>3.0572218999999999E-11</v>
      </c>
      <c r="CQ507" s="186">
        <v>3.5703419000000001E-9</v>
      </c>
      <c r="CR507" s="186">
        <v>4.3361990999999998E-5</v>
      </c>
      <c r="CS507" s="186">
        <v>2.8230299999999998E-3</v>
      </c>
      <c r="CT507" s="186">
        <v>5.1249884E-9</v>
      </c>
      <c r="CU507" s="186">
        <v>5.1189226000000001E-6</v>
      </c>
      <c r="CW507" s="84"/>
      <c r="CX507" s="167"/>
    </row>
    <row r="508" spans="1:102" ht="14.4">
      <c r="A508" t="s">
        <v>2296</v>
      </c>
      <c r="B508" s="92" t="s">
        <v>1059</v>
      </c>
      <c r="C508" s="126" t="str">
        <f t="shared" si="156"/>
        <v>A.080.03.102</v>
      </c>
      <c r="D508" s="11" t="s">
        <v>1731</v>
      </c>
      <c r="E508" s="125" t="s">
        <v>878</v>
      </c>
      <c r="F508" s="128" t="str">
        <f t="shared" si="157"/>
        <v>Glass bottles recycled average EU 74%</v>
      </c>
      <c r="G508" s="131">
        <f t="shared" si="167"/>
        <v>0.19785520245396168</v>
      </c>
      <c r="H508" s="183">
        <f t="shared" si="168"/>
        <v>8.8378326530000016E-3</v>
      </c>
      <c r="I508" s="183">
        <f t="shared" si="169"/>
        <v>1.2902804379999999E-2</v>
      </c>
      <c r="J508" s="184">
        <f t="shared" si="170"/>
        <v>8.0685654209616802E-3</v>
      </c>
      <c r="K508" s="183">
        <v>0.168046</v>
      </c>
      <c r="L508" s="146">
        <v>4.5598310000000003E-3</v>
      </c>
      <c r="M508" s="146">
        <v>6.9197084999999998E-3</v>
      </c>
      <c r="N508" s="146">
        <v>6.9132500000000001E-3</v>
      </c>
      <c r="O508" s="146">
        <v>1.6381339E-3</v>
      </c>
      <c r="P508" s="188">
        <v>9.2076163000000003E-5</v>
      </c>
      <c r="Q508" s="146">
        <v>1.9437259E-4</v>
      </c>
      <c r="R508" s="146">
        <v>6.1435551000000004E-4</v>
      </c>
      <c r="S508" s="146">
        <v>4.0166076000000003E-4</v>
      </c>
      <c r="T508" s="146">
        <v>7.8373218000000002E-4</v>
      </c>
      <c r="U508" s="188">
        <v>7.6654558999999997E-3</v>
      </c>
      <c r="V508" s="188">
        <v>2.5177189999999999E-5</v>
      </c>
      <c r="W508" s="188">
        <v>1.4487476000000001E-6</v>
      </c>
      <c r="X508" s="146">
        <v>1.336168E-11</v>
      </c>
      <c r="Z508" s="157">
        <f t="shared" si="161"/>
        <v>1.1203066666666668</v>
      </c>
      <c r="AB508" s="131">
        <f t="shared" si="162"/>
        <v>0.168046</v>
      </c>
      <c r="AC508" s="131">
        <f t="shared" si="163"/>
        <v>2.0931727662999999E-2</v>
      </c>
      <c r="AD508" s="131">
        <f t="shared" si="164"/>
        <v>1.20953437576E-2</v>
      </c>
      <c r="AE508" s="131">
        <f t="shared" si="165"/>
        <v>1.2902804379999999E-2</v>
      </c>
      <c r="AF508" s="131">
        <f t="shared" si="166"/>
        <v>8.0671166733616798E-3</v>
      </c>
      <c r="AH508">
        <v>17.062373999999998</v>
      </c>
      <c r="AI508" s="71">
        <v>16.112423</v>
      </c>
      <c r="AJ508" s="71">
        <v>0.53191250999999995</v>
      </c>
      <c r="AK508" s="71">
        <v>0</v>
      </c>
      <c r="AL508" s="71">
        <v>0.10530025</v>
      </c>
      <c r="AM508" s="71">
        <v>0.20709925000000001</v>
      </c>
      <c r="AN508" s="71">
        <v>0.1056386</v>
      </c>
      <c r="AP508" s="129">
        <v>2.1005507E-2</v>
      </c>
      <c r="AQ508" s="129">
        <v>1.9005667E-2</v>
      </c>
      <c r="AR508" s="129">
        <v>8.8838880999999995E-4</v>
      </c>
      <c r="AS508" s="129">
        <v>1.1114511000000001E-3</v>
      </c>
      <c r="AT508" s="172">
        <f t="shared" si="158"/>
        <v>1.1394284411408002E-6</v>
      </c>
      <c r="AU508" s="172">
        <f t="shared" si="159"/>
        <v>3.2854616399724514E-9</v>
      </c>
      <c r="AV508" s="185">
        <f t="shared" si="160"/>
        <v>0.15566541263999997</v>
      </c>
      <c r="AW508" s="121">
        <v>1.0396557999999999E-6</v>
      </c>
      <c r="AX508" s="121">
        <v>3.1368922000000002E-9</v>
      </c>
      <c r="AY508" s="121">
        <v>8.5704373999999998E-14</v>
      </c>
      <c r="AZ508" s="121">
        <v>1.8878737999999999E-12</v>
      </c>
      <c r="BA508" s="121">
        <v>0</v>
      </c>
      <c r="BB508" s="121">
        <v>2.3415096E-10</v>
      </c>
      <c r="BC508" s="121">
        <v>9.9377902999999997E-8</v>
      </c>
      <c r="BD508" s="121">
        <v>4.8258757999999997E-11</v>
      </c>
      <c r="BE508" s="121">
        <v>1.0008486000000001E-10</v>
      </c>
      <c r="BF508" s="121">
        <v>2.1570649E-14</v>
      </c>
      <c r="BG508" s="121">
        <v>1.1163048999999999E-15</v>
      </c>
      <c r="BH508" s="121">
        <v>1.1076166E-13</v>
      </c>
      <c r="BI508" s="121">
        <v>5.4365331000000002E-15</v>
      </c>
      <c r="BJ508" s="121">
        <v>1.2324334E-15</v>
      </c>
      <c r="BK508" s="121">
        <v>1.5198436999999999E-11</v>
      </c>
      <c r="BL508" s="121">
        <v>1.4350086999999999E-10</v>
      </c>
      <c r="BM508" s="121">
        <v>1.8050962E-20</v>
      </c>
      <c r="BN508" s="121">
        <v>4.3472639999999997E-5</v>
      </c>
      <c r="BO508" s="121">
        <v>0.15562193999999999</v>
      </c>
      <c r="BP508" s="121">
        <v>0</v>
      </c>
      <c r="BQ508" s="121">
        <v>0</v>
      </c>
      <c r="BR508" s="121">
        <v>0</v>
      </c>
      <c r="BT508" s="71">
        <v>5.5384536000000003E-5</v>
      </c>
      <c r="BU508" s="71">
        <v>7.0962370000000005E-7</v>
      </c>
      <c r="BV508" s="71">
        <v>3.1237122E-5</v>
      </c>
      <c r="BW508" s="71">
        <v>7.5098077999999994E-8</v>
      </c>
      <c r="BX508" s="71">
        <v>1.3099731E-6</v>
      </c>
      <c r="BY508" s="71">
        <v>3.8857144000000001E-8</v>
      </c>
      <c r="BZ508" s="71">
        <v>5.3012397999999997E-10</v>
      </c>
      <c r="CA508" s="71">
        <v>5.8522387999999997E-8</v>
      </c>
      <c r="CB508" s="71">
        <v>1.3361932E-7</v>
      </c>
      <c r="CC508" s="71">
        <v>1.5909362000000001E-7</v>
      </c>
      <c r="CD508" s="71">
        <v>0</v>
      </c>
      <c r="CE508" s="71">
        <v>3.9917399000000002E-17</v>
      </c>
      <c r="CF508" s="71">
        <v>3.2684210999999998E-13</v>
      </c>
      <c r="CG508" s="71">
        <v>1.3640613999999999E-6</v>
      </c>
      <c r="CH508" s="71">
        <v>2.0290607000000001E-5</v>
      </c>
      <c r="CI508" s="71">
        <v>7.4277975000000004E-9</v>
      </c>
      <c r="CJ508" s="71">
        <v>0</v>
      </c>
      <c r="CL508" s="186">
        <v>2.7664362E-13</v>
      </c>
      <c r="CM508" s="186">
        <v>1.1203117</v>
      </c>
      <c r="CN508" s="187">
        <v>1.6202841000000001E-3</v>
      </c>
      <c r="CO508" s="186">
        <v>4.9435712000000002E-4</v>
      </c>
      <c r="CP508" s="186">
        <v>5.1602194000000001E-11</v>
      </c>
      <c r="CQ508" s="186">
        <v>6.0299427E-9</v>
      </c>
      <c r="CR508" s="186">
        <v>4.8892250999999999E-5</v>
      </c>
      <c r="CS508" s="186">
        <v>3.8701855000000001E-3</v>
      </c>
      <c r="CT508" s="186">
        <v>1.4453144E-8</v>
      </c>
      <c r="CU508" s="186">
        <v>1.3941104E-5</v>
      </c>
      <c r="CW508" s="84"/>
      <c r="CX508" s="167"/>
    </row>
    <row r="509" spans="1:102" ht="14.4">
      <c r="A509" t="s">
        <v>2297</v>
      </c>
      <c r="B509" s="92" t="s">
        <v>1059</v>
      </c>
      <c r="C509" s="126" t="str">
        <f t="shared" si="156"/>
        <v>A.080.03.103</v>
      </c>
      <c r="D509" s="11" t="s">
        <v>1731</v>
      </c>
      <c r="E509" s="125" t="s">
        <v>878</v>
      </c>
      <c r="F509" s="128" t="str">
        <f t="shared" si="157"/>
        <v>Glass bottles virgin</v>
      </c>
      <c r="G509" s="131">
        <f t="shared" si="167"/>
        <v>0.26305883264070612</v>
      </c>
      <c r="H509" s="183">
        <f t="shared" si="168"/>
        <v>1.3315681730000001E-2</v>
      </c>
      <c r="I509" s="183">
        <f t="shared" si="169"/>
        <v>1.8954952722000002E-2</v>
      </c>
      <c r="J509" s="184">
        <f t="shared" si="170"/>
        <v>1.5205728188706105E-2</v>
      </c>
      <c r="K509" s="183">
        <v>0.21558247</v>
      </c>
      <c r="L509" s="146">
        <v>6.1034265999999997E-3</v>
      </c>
      <c r="M509" s="146">
        <v>9.6376459000000001E-3</v>
      </c>
      <c r="N509" s="146">
        <v>9.4484543000000008E-3</v>
      </c>
      <c r="O509" s="146">
        <v>3.3247494999999998E-3</v>
      </c>
      <c r="P509" s="188">
        <v>1.1968819E-4</v>
      </c>
      <c r="Q509" s="146">
        <v>4.2278973999999999E-4</v>
      </c>
      <c r="R509" s="146">
        <v>9.2624725999999999E-4</v>
      </c>
      <c r="S509" s="146">
        <v>5.6466815999999995E-4</v>
      </c>
      <c r="T509" s="146">
        <v>2.2233906999999998E-3</v>
      </c>
      <c r="U509" s="188">
        <v>1.4636949999999999E-2</v>
      </c>
      <c r="V509" s="188">
        <v>6.4242261999999996E-5</v>
      </c>
      <c r="W509" s="188">
        <v>4.1099908000000001E-6</v>
      </c>
      <c r="X509" s="146">
        <v>3.7906105000000002E-11</v>
      </c>
      <c r="Z509" s="157">
        <f t="shared" si="161"/>
        <v>1.4372164666666667</v>
      </c>
      <c r="AB509" s="131">
        <f t="shared" si="162"/>
        <v>0.21558247</v>
      </c>
      <c r="AC509" s="131">
        <f t="shared" si="163"/>
        <v>2.9983001490000001E-2</v>
      </c>
      <c r="AD509" s="131">
        <f t="shared" si="164"/>
        <v>1.66714297508E-2</v>
      </c>
      <c r="AE509" s="131">
        <f t="shared" si="165"/>
        <v>1.8954952721999999E-2</v>
      </c>
      <c r="AF509" s="131">
        <f t="shared" si="166"/>
        <v>1.5201618197906105E-2</v>
      </c>
      <c r="AH509">
        <v>21.973192999999998</v>
      </c>
      <c r="AI509" s="71">
        <v>20.862002</v>
      </c>
      <c r="AJ509" s="71">
        <v>0.57775728999999998</v>
      </c>
      <c r="AK509" s="71">
        <v>0</v>
      </c>
      <c r="AL509" s="71">
        <v>0.16876538999999999</v>
      </c>
      <c r="AM509" s="71">
        <v>0.24961717</v>
      </c>
      <c r="AN509" s="71">
        <v>0.11505092</v>
      </c>
      <c r="AP509" s="129">
        <v>2.7170527E-2</v>
      </c>
      <c r="AQ509" s="129">
        <v>2.4573896000000001E-2</v>
      </c>
      <c r="AR509" s="129">
        <v>1.1467342E-3</v>
      </c>
      <c r="AS509" s="129">
        <v>1.4498963999999999E-3</v>
      </c>
      <c r="AT509" s="172">
        <f t="shared" si="158"/>
        <v>1.4732552127845E-6</v>
      </c>
      <c r="AU509" s="172">
        <f t="shared" si="159"/>
        <v>4.2408810676704083E-9</v>
      </c>
      <c r="AV509" s="185">
        <f t="shared" si="160"/>
        <v>0.20306673192899999</v>
      </c>
      <c r="AW509" s="121">
        <v>1.3337687999999999E-6</v>
      </c>
      <c r="AX509" s="121">
        <v>4.0243011000000002E-9</v>
      </c>
      <c r="AY509" s="121">
        <v>1.0994965E-13</v>
      </c>
      <c r="AZ509" s="121">
        <v>5.3557595000000003E-12</v>
      </c>
      <c r="BA509" s="121">
        <v>0</v>
      </c>
      <c r="BB509" s="121">
        <v>3.9179340999999999E-10</v>
      </c>
      <c r="BC509" s="121">
        <v>1.3880648E-7</v>
      </c>
      <c r="BD509" s="121">
        <v>7.4768511000000004E-11</v>
      </c>
      <c r="BE509" s="121">
        <v>1.4138478E-10</v>
      </c>
      <c r="BF509" s="121">
        <v>6.1194350999999995E-14</v>
      </c>
      <c r="BG509" s="121">
        <v>1.7048169999999999E-15</v>
      </c>
      <c r="BH509" s="121">
        <v>2.4091151000000002E-13</v>
      </c>
      <c r="BI509" s="121">
        <v>1.0507395E-14</v>
      </c>
      <c r="BJ509" s="121">
        <v>2.4088962E-15</v>
      </c>
      <c r="BK509" s="121">
        <v>2.3545364999999999E-11</v>
      </c>
      <c r="BL509" s="121">
        <v>2.5923824999999999E-10</v>
      </c>
      <c r="BM509" s="121">
        <v>5.1209254999999998E-20</v>
      </c>
      <c r="BN509" s="121">
        <v>5.7041928999999999E-5</v>
      </c>
      <c r="BO509" s="121">
        <v>0.20300968999999999</v>
      </c>
      <c r="BP509" s="121">
        <v>0</v>
      </c>
      <c r="BQ509" s="121">
        <v>0</v>
      </c>
      <c r="BR509" s="121">
        <v>0</v>
      </c>
      <c r="BT509" s="71">
        <v>7.1744982999999999E-5</v>
      </c>
      <c r="BU509" s="71">
        <v>1.0303772E-6</v>
      </c>
      <c r="BV509" s="71">
        <v>4.0073407999999997E-5</v>
      </c>
      <c r="BW509" s="71">
        <v>1.1253032E-7</v>
      </c>
      <c r="BX509" s="71">
        <v>1.7229953E-6</v>
      </c>
      <c r="BY509" s="71">
        <v>1.1023487E-7</v>
      </c>
      <c r="BZ509" s="71">
        <v>1.5039228E-9</v>
      </c>
      <c r="CA509" s="71">
        <v>1.6602372E-7</v>
      </c>
      <c r="CB509" s="71">
        <v>1.8203581E-7</v>
      </c>
      <c r="CC509" s="71">
        <v>3.2343240999999999E-7</v>
      </c>
      <c r="CD509" s="71">
        <v>0</v>
      </c>
      <c r="CE509" s="71">
        <v>1.1324272999999999E-16</v>
      </c>
      <c r="CF509" s="71">
        <v>9.2722710000000002E-13</v>
      </c>
      <c r="CG509" s="71">
        <v>1.8630571E-6</v>
      </c>
      <c r="CH509" s="71">
        <v>2.6138445999999999E-5</v>
      </c>
      <c r="CI509" s="71">
        <v>2.0937750999999999E-8</v>
      </c>
      <c r="CJ509" s="71">
        <v>0</v>
      </c>
      <c r="CL509" s="186">
        <v>7.8481767000000001E-13</v>
      </c>
      <c r="CM509" s="186">
        <v>1.4372308</v>
      </c>
      <c r="CN509" s="187">
        <v>4.5780780000000002E-3</v>
      </c>
      <c r="CO509" s="186">
        <v>7.3005577999999999E-4</v>
      </c>
      <c r="CP509" s="186">
        <v>1.1145674E-10</v>
      </c>
      <c r="CQ509" s="186">
        <v>1.3030345000000001E-8</v>
      </c>
      <c r="CR509" s="186">
        <v>6.4632224999999996E-5</v>
      </c>
      <c r="CS509" s="186">
        <v>6.8505511000000003E-3</v>
      </c>
      <c r="CT509" s="186">
        <v>4.1002508999999999E-8</v>
      </c>
      <c r="CU509" s="186">
        <v>3.9050390999999997E-5</v>
      </c>
      <c r="CW509" s="84"/>
      <c r="CX509" s="163"/>
    </row>
    <row r="510" spans="1:102" ht="14.4">
      <c r="A510" t="s">
        <v>2298</v>
      </c>
      <c r="B510" s="92" t="s">
        <v>1059</v>
      </c>
      <c r="C510" s="126" t="str">
        <f t="shared" si="156"/>
        <v>A.080.03.104</v>
      </c>
      <c r="D510" s="11" t="s">
        <v>1731</v>
      </c>
      <c r="E510" s="125" t="s">
        <v>878</v>
      </c>
      <c r="F510" s="128" t="str">
        <f t="shared" si="157"/>
        <v>Glass bottles flint (=clean transparant), EoL-RIR in Europe 40%</v>
      </c>
      <c r="G510" s="131">
        <f t="shared" si="167"/>
        <v>0.22781362646263886</v>
      </c>
      <c r="H510" s="183">
        <f t="shared" si="168"/>
        <v>1.0895222780000002E-2</v>
      </c>
      <c r="I510" s="183">
        <f t="shared" si="169"/>
        <v>1.5683521127E-2</v>
      </c>
      <c r="J510" s="184">
        <f t="shared" si="170"/>
        <v>1.1347802555638848E-2</v>
      </c>
      <c r="K510" s="183">
        <v>0.18988708000000001</v>
      </c>
      <c r="L510" s="146">
        <v>5.2690506000000002E-3</v>
      </c>
      <c r="M510" s="146">
        <v>8.1684905000000002E-3</v>
      </c>
      <c r="N510" s="146">
        <v>8.0780735999999992E-3</v>
      </c>
      <c r="O510" s="146">
        <v>2.4130654E-3</v>
      </c>
      <c r="P510" s="188">
        <v>1.0476277E-4</v>
      </c>
      <c r="Q510" s="146">
        <v>2.9932100999999998E-4</v>
      </c>
      <c r="R510" s="146">
        <v>7.5765711999999997E-4</v>
      </c>
      <c r="S510" s="146">
        <v>4.7655605000000001E-4</v>
      </c>
      <c r="T510" s="146">
        <v>1.4451969E-3</v>
      </c>
      <c r="U510" s="188">
        <v>1.0868575E-2</v>
      </c>
      <c r="V510" s="188">
        <v>4.3126006999999999E-5</v>
      </c>
      <c r="W510" s="188">
        <v>2.6714809999999999E-6</v>
      </c>
      <c r="X510" s="146">
        <v>2.4638847999999999E-11</v>
      </c>
      <c r="Z510" s="157">
        <f t="shared" si="161"/>
        <v>1.2659138666666667</v>
      </c>
      <c r="AB510" s="131">
        <f t="shared" si="162"/>
        <v>0.18988708000000001</v>
      </c>
      <c r="AC510" s="131">
        <f t="shared" si="163"/>
        <v>2.5090420999999998E-2</v>
      </c>
      <c r="AD510" s="131">
        <f t="shared" si="164"/>
        <v>1.4197869700999999E-2</v>
      </c>
      <c r="AE510" s="131">
        <f t="shared" si="165"/>
        <v>1.5683521127E-2</v>
      </c>
      <c r="AF510" s="131">
        <f t="shared" si="166"/>
        <v>1.1345131074638849E-2</v>
      </c>
      <c r="AH510">
        <v>19.318695999999999</v>
      </c>
      <c r="AI510" s="71">
        <v>18.294661999999999</v>
      </c>
      <c r="AJ510" s="71">
        <v>0.55297633000000002</v>
      </c>
      <c r="AK510" s="71">
        <v>0</v>
      </c>
      <c r="AL510" s="71">
        <v>0.13445990999999999</v>
      </c>
      <c r="AM510" s="71">
        <v>0.22663451000000001</v>
      </c>
      <c r="AN510" s="71">
        <v>0.10996317999999999</v>
      </c>
      <c r="AP510" s="129">
        <v>2.3838083999999999E-2</v>
      </c>
      <c r="AQ510" s="129">
        <v>2.1564041999999999E-2</v>
      </c>
      <c r="AR510" s="129">
        <v>1.0070881E-3</v>
      </c>
      <c r="AS510" s="129">
        <v>1.2669529999999999E-3</v>
      </c>
      <c r="AT510" s="172">
        <f t="shared" si="158"/>
        <v>1.2928083035286998E-6</v>
      </c>
      <c r="AU510" s="172">
        <f t="shared" si="159"/>
        <v>3.7244381205634849E-9</v>
      </c>
      <c r="AV510" s="185">
        <f t="shared" si="160"/>
        <v>0.17744439717800001</v>
      </c>
      <c r="AW510" s="121">
        <v>1.1747888E-6</v>
      </c>
      <c r="AX510" s="121">
        <v>3.5446205999999999E-9</v>
      </c>
      <c r="AY510" s="121">
        <v>9.6844094999999995E-14</v>
      </c>
      <c r="AZ510" s="121">
        <v>3.4812266999999998E-12</v>
      </c>
      <c r="BA510" s="121">
        <v>0</v>
      </c>
      <c r="BB510" s="121">
        <v>3.0658128E-10</v>
      </c>
      <c r="BC510" s="121">
        <v>1.1749373000000001E-7</v>
      </c>
      <c r="BD510" s="121">
        <v>6.0438913999999994E-11</v>
      </c>
      <c r="BE510" s="121">
        <v>1.190605E-10</v>
      </c>
      <c r="BF510" s="121">
        <v>3.9776133999999997E-14</v>
      </c>
      <c r="BG510" s="121">
        <v>1.3867023E-15</v>
      </c>
      <c r="BH510" s="121">
        <v>1.7056023999999999E-13</v>
      </c>
      <c r="BI510" s="121">
        <v>7.7663885999999998E-15</v>
      </c>
      <c r="BJ510" s="121">
        <v>1.7729703E-15</v>
      </c>
      <c r="BK510" s="121">
        <v>1.9033511999999999E-11</v>
      </c>
      <c r="BL510" s="121">
        <v>1.9667751000000001E-10</v>
      </c>
      <c r="BM510" s="121">
        <v>3.3285852999999999E-20</v>
      </c>
      <c r="BN510" s="121">
        <v>4.9707177999999997E-5</v>
      </c>
      <c r="BO510" s="121">
        <v>0.17739468999999999</v>
      </c>
      <c r="BP510" s="121">
        <v>0</v>
      </c>
      <c r="BQ510" s="121">
        <v>0</v>
      </c>
      <c r="BR510" s="121">
        <v>0</v>
      </c>
      <c r="BT510" s="71">
        <v>6.2901498000000002E-5</v>
      </c>
      <c r="BU510" s="71">
        <v>8.5699691999999996E-7</v>
      </c>
      <c r="BV510" s="71">
        <v>3.5297036999999999E-5</v>
      </c>
      <c r="BW510" s="71">
        <v>9.2296678000000006E-8</v>
      </c>
      <c r="BX510" s="71">
        <v>1.4997400000000001E-6</v>
      </c>
      <c r="BY510" s="71">
        <v>7.1652313999999999E-8</v>
      </c>
      <c r="BZ510" s="71">
        <v>9.7754508E-10</v>
      </c>
      <c r="CA510" s="71">
        <v>1.0791489E-7</v>
      </c>
      <c r="CB510" s="71">
        <v>1.5586473E-7</v>
      </c>
      <c r="CC510" s="71">
        <v>2.3460063000000001E-7</v>
      </c>
      <c r="CD510" s="71">
        <v>0</v>
      </c>
      <c r="CE510" s="71">
        <v>7.3607417999999996E-17</v>
      </c>
      <c r="CF510" s="71">
        <v>6.0269466999999996E-13</v>
      </c>
      <c r="CG510" s="71">
        <v>1.5933297E-6</v>
      </c>
      <c r="CH510" s="71">
        <v>2.2977452E-5</v>
      </c>
      <c r="CI510" s="71">
        <v>1.3635074E-8</v>
      </c>
      <c r="CJ510" s="71">
        <v>0</v>
      </c>
      <c r="CL510" s="186">
        <v>5.1012899000000001E-13</v>
      </c>
      <c r="CM510" s="186">
        <v>1.2659232</v>
      </c>
      <c r="CN510" s="187">
        <v>2.9792705000000002E-3</v>
      </c>
      <c r="CO510" s="186">
        <v>6.0265109999999998E-4</v>
      </c>
      <c r="CP510" s="186">
        <v>7.9102930000000002E-11</v>
      </c>
      <c r="CQ510" s="186">
        <v>9.2463436999999993E-9</v>
      </c>
      <c r="CR510" s="186">
        <v>5.6124130999999998E-5</v>
      </c>
      <c r="CS510" s="186">
        <v>5.2395426E-3</v>
      </c>
      <c r="CT510" s="186">
        <v>2.6651500999999999E-8</v>
      </c>
      <c r="CU510" s="186">
        <v>2.5477804E-5</v>
      </c>
      <c r="CW510" s="86"/>
      <c r="CX510" s="163"/>
    </row>
    <row r="511" spans="1:102" ht="14.4">
      <c r="A511" t="s">
        <v>2299</v>
      </c>
      <c r="B511" s="92" t="s">
        <v>1059</v>
      </c>
      <c r="C511" s="126" t="str">
        <f t="shared" si="156"/>
        <v>A.080.03.105</v>
      </c>
      <c r="D511" s="11" t="s">
        <v>1731</v>
      </c>
      <c r="E511" s="125" t="s">
        <v>878</v>
      </c>
      <c r="F511" s="128" t="str">
        <f t="shared" si="157"/>
        <v>Glass bottles brown EoL-RIR in Europe 50%</v>
      </c>
      <c r="G511" s="131">
        <f t="shared" si="167"/>
        <v>0.21900232207782205</v>
      </c>
      <c r="H511" s="183">
        <f t="shared" si="168"/>
        <v>1.0290108040000001E-2</v>
      </c>
      <c r="I511" s="183">
        <f t="shared" si="169"/>
        <v>1.4865663332999999E-2</v>
      </c>
      <c r="J511" s="184">
        <f t="shared" si="170"/>
        <v>1.0383320704822034E-2</v>
      </c>
      <c r="K511" s="183">
        <v>0.18346323</v>
      </c>
      <c r="L511" s="146">
        <v>5.0604565999999998E-3</v>
      </c>
      <c r="M511" s="146">
        <v>7.8012016999999996E-3</v>
      </c>
      <c r="N511" s="146">
        <v>7.7354783999999998E-3</v>
      </c>
      <c r="O511" s="188">
        <v>2.1851444000000001E-3</v>
      </c>
      <c r="P511" s="188">
        <v>1.0103141E-4</v>
      </c>
      <c r="Q511" s="146">
        <v>2.6845382999999998E-4</v>
      </c>
      <c r="R511" s="146">
        <v>7.1550959000000005E-4</v>
      </c>
      <c r="S511" s="146">
        <v>4.5452802999999998E-4</v>
      </c>
      <c r="T511" s="146">
        <v>1.2506485E-3</v>
      </c>
      <c r="U511" s="188">
        <v>9.9264808E-3</v>
      </c>
      <c r="V511" s="188">
        <v>3.7846943000000003E-5</v>
      </c>
      <c r="W511" s="188">
        <v>2.3118535000000001E-6</v>
      </c>
      <c r="X511" s="146">
        <v>2.1322033999999998E-11</v>
      </c>
      <c r="Z511" s="157">
        <f t="shared" si="161"/>
        <v>1.2230882000000001</v>
      </c>
      <c r="AB511" s="131">
        <f t="shared" si="162"/>
        <v>0.18346323</v>
      </c>
      <c r="AC511" s="131">
        <f t="shared" si="163"/>
        <v>2.3867275929999997E-2</v>
      </c>
      <c r="AD511" s="131">
        <f t="shared" si="164"/>
        <v>1.3579479743499998E-2</v>
      </c>
      <c r="AE511" s="131">
        <f t="shared" si="165"/>
        <v>1.4865663333E-2</v>
      </c>
      <c r="AF511" s="131">
        <f t="shared" si="166"/>
        <v>1.0381008851322034E-2</v>
      </c>
      <c r="AH511">
        <v>18.655072000000001</v>
      </c>
      <c r="AI511" s="71">
        <v>17.652826999999998</v>
      </c>
      <c r="AJ511" s="71">
        <v>0.54678108999999997</v>
      </c>
      <c r="AK511" s="71">
        <v>0</v>
      </c>
      <c r="AL511" s="71">
        <v>0.12588353999999999</v>
      </c>
      <c r="AM511" s="71">
        <v>0.22088884</v>
      </c>
      <c r="AN511" s="71">
        <v>0.10869123999999999</v>
      </c>
      <c r="AP511" s="129">
        <v>2.3004973000000001E-2</v>
      </c>
      <c r="AQ511" s="129">
        <v>2.0811579E-2</v>
      </c>
      <c r="AR511" s="129">
        <v>9.7217650999999997E-4</v>
      </c>
      <c r="AS511" s="129">
        <v>1.2212171E-3</v>
      </c>
      <c r="AT511" s="172">
        <f t="shared" si="158"/>
        <v>1.2476965837025E-6</v>
      </c>
      <c r="AU511" s="172">
        <f t="shared" si="159"/>
        <v>3.5953273090343056E-9</v>
      </c>
      <c r="AV511" s="185">
        <f t="shared" si="160"/>
        <v>0.171038813491</v>
      </c>
      <c r="AW511" s="121">
        <v>1.1350438E-6</v>
      </c>
      <c r="AX511" s="121">
        <v>3.4247004000000001E-9</v>
      </c>
      <c r="AY511" s="121">
        <v>9.3567705999999996E-14</v>
      </c>
      <c r="AZ511" s="121">
        <v>3.0125935000000002E-12</v>
      </c>
      <c r="BA511" s="121">
        <v>0</v>
      </c>
      <c r="BB511" s="121">
        <v>2.8527823999999999E-10</v>
      </c>
      <c r="BC511" s="121">
        <v>1.1216555E-7</v>
      </c>
      <c r="BD511" s="121">
        <v>5.6856515000000003E-11</v>
      </c>
      <c r="BE511" s="121">
        <v>1.1347943E-10</v>
      </c>
      <c r="BF511" s="121">
        <v>3.442158E-14</v>
      </c>
      <c r="BG511" s="121">
        <v>1.3071736E-15</v>
      </c>
      <c r="BH511" s="121">
        <v>1.5297242E-13</v>
      </c>
      <c r="BI511" s="121">
        <v>7.0811370000000003E-15</v>
      </c>
      <c r="BJ511" s="121">
        <v>1.6139889E-15</v>
      </c>
      <c r="BK511" s="121">
        <v>1.7905548999999999E-11</v>
      </c>
      <c r="BL511" s="121">
        <v>1.8103732000000001E-10</v>
      </c>
      <c r="BM511" s="121">
        <v>2.8805002999999999E-20</v>
      </c>
      <c r="BN511" s="121">
        <v>4.7873490999999997E-5</v>
      </c>
      <c r="BO511" s="121">
        <v>0.17099094000000001</v>
      </c>
      <c r="BP511" s="121">
        <v>0</v>
      </c>
      <c r="BQ511" s="121">
        <v>0</v>
      </c>
      <c r="BR511" s="121">
        <v>0</v>
      </c>
      <c r="BT511" s="71">
        <v>6.0690626999999998E-5</v>
      </c>
      <c r="BU511" s="71">
        <v>8.1365184999999997E-7</v>
      </c>
      <c r="BV511" s="71">
        <v>3.4102944999999998E-5</v>
      </c>
      <c r="BW511" s="71">
        <v>8.7238266000000002E-8</v>
      </c>
      <c r="BX511" s="71">
        <v>1.4439262E-6</v>
      </c>
      <c r="BY511" s="71">
        <v>6.2006675999999997E-8</v>
      </c>
      <c r="BZ511" s="71">
        <v>8.4595064000000002E-10</v>
      </c>
      <c r="CA511" s="71">
        <v>9.3387686000000001E-8</v>
      </c>
      <c r="CB511" s="71">
        <v>1.4932196000000001E-7</v>
      </c>
      <c r="CC511" s="71">
        <v>2.1239269E-7</v>
      </c>
      <c r="CD511" s="71">
        <v>0</v>
      </c>
      <c r="CE511" s="71">
        <v>6.3698589000000005E-17</v>
      </c>
      <c r="CF511" s="71">
        <v>5.2156157000000001E-13</v>
      </c>
      <c r="CG511" s="71">
        <v>1.5258977999999999E-6</v>
      </c>
      <c r="CH511" s="71">
        <v>2.2187203000000002E-5</v>
      </c>
      <c r="CI511" s="71">
        <v>1.1809404E-8</v>
      </c>
      <c r="CJ511" s="71">
        <v>0</v>
      </c>
      <c r="CL511" s="186">
        <v>4.4145683E-13</v>
      </c>
      <c r="CM511" s="186">
        <v>1.2230962999999999</v>
      </c>
      <c r="CN511" s="187">
        <v>2.5795686000000002E-3</v>
      </c>
      <c r="CO511" s="186">
        <v>5.7079992999999995E-4</v>
      </c>
      <c r="CP511" s="186">
        <v>7.1014477999999996E-11</v>
      </c>
      <c r="CQ511" s="186">
        <v>8.3003434000000002E-9</v>
      </c>
      <c r="CR511" s="186">
        <v>5.3997106999999998E-5</v>
      </c>
      <c r="CS511" s="186">
        <v>4.8367905000000003E-3</v>
      </c>
      <c r="CT511" s="186">
        <v>2.3063749E-8</v>
      </c>
      <c r="CU511" s="186">
        <v>2.2084657000000001E-5</v>
      </c>
      <c r="CW511" s="86"/>
      <c r="CX511" s="167"/>
    </row>
    <row r="512" spans="1:102" ht="14.4">
      <c r="A512" t="s">
        <v>2300</v>
      </c>
      <c r="B512" s="92" t="s">
        <v>1059</v>
      </c>
      <c r="C512" s="126" t="str">
        <f t="shared" si="156"/>
        <v>A.080.03.106</v>
      </c>
      <c r="D512" s="11" t="s">
        <v>1731</v>
      </c>
      <c r="E512" s="125" t="s">
        <v>878</v>
      </c>
      <c r="F512" s="128" t="str">
        <f t="shared" si="157"/>
        <v>Glass bottles green EoL-RIR in Europe 80%</v>
      </c>
      <c r="G512" s="131">
        <f t="shared" si="167"/>
        <v>0.19256842001457158</v>
      </c>
      <c r="H512" s="183">
        <f t="shared" si="168"/>
        <v>8.474763829999999E-3</v>
      </c>
      <c r="I512" s="183">
        <f t="shared" si="169"/>
        <v>1.2412089652E-2</v>
      </c>
      <c r="J512" s="184">
        <f t="shared" si="170"/>
        <v>7.4898765325715913E-3</v>
      </c>
      <c r="K512" s="183">
        <v>0.16419169</v>
      </c>
      <c r="L512" s="146">
        <v>4.4346745999999998E-3</v>
      </c>
      <c r="M512" s="146">
        <v>6.6993351999999999E-3</v>
      </c>
      <c r="N512" s="146">
        <v>6.7076929000000002E-3</v>
      </c>
      <c r="O512" s="146">
        <v>1.5013813000000001E-3</v>
      </c>
      <c r="P512" s="188">
        <v>8.9837349999999998E-5</v>
      </c>
      <c r="Q512" s="146">
        <v>1.7585227999999999E-4</v>
      </c>
      <c r="R512" s="146">
        <v>5.8906699000000002E-4</v>
      </c>
      <c r="S512" s="146">
        <v>3.8844394999999998E-4</v>
      </c>
      <c r="T512" s="146">
        <v>6.6700310999999999E-4</v>
      </c>
      <c r="U512" s="188">
        <v>7.1001996E-3</v>
      </c>
      <c r="V512" s="188">
        <v>2.2009751999999999E-5</v>
      </c>
      <c r="W512" s="188">
        <v>1.2329712E-6</v>
      </c>
      <c r="X512" s="146">
        <v>1.1371590999999999E-11</v>
      </c>
      <c r="Z512" s="157">
        <f t="shared" si="161"/>
        <v>1.0946112666666667</v>
      </c>
      <c r="AB512" s="131">
        <f t="shared" si="162"/>
        <v>0.16419169</v>
      </c>
      <c r="AC512" s="131">
        <f t="shared" si="163"/>
        <v>2.0197840620000001E-2</v>
      </c>
      <c r="AD512" s="131">
        <f t="shared" si="164"/>
        <v>1.1724309761199999E-2</v>
      </c>
      <c r="AE512" s="131">
        <f t="shared" si="165"/>
        <v>1.2412089652E-2</v>
      </c>
      <c r="AF512" s="131">
        <f t="shared" si="166"/>
        <v>7.4886435613715913E-3</v>
      </c>
      <c r="AH512">
        <v>16.664199</v>
      </c>
      <c r="AI512" s="71">
        <v>15.727321999999999</v>
      </c>
      <c r="AJ512" s="71">
        <v>0.52819537000000005</v>
      </c>
      <c r="AK512" s="71">
        <v>0</v>
      </c>
      <c r="AL512" s="71">
        <v>0.10015443</v>
      </c>
      <c r="AM512" s="71">
        <v>0.20365185</v>
      </c>
      <c r="AN512" s="71">
        <v>0.10487544</v>
      </c>
      <c r="AP512" s="129">
        <v>2.0505639999999999E-2</v>
      </c>
      <c r="AQ512" s="129">
        <v>1.8554188999999999E-2</v>
      </c>
      <c r="AR512" s="129">
        <v>8.6744188999999996E-4</v>
      </c>
      <c r="AS512" s="129">
        <v>1.0840095999999999E-3</v>
      </c>
      <c r="AT512" s="172">
        <f t="shared" si="158"/>
        <v>1.1123614062529E-6</v>
      </c>
      <c r="AU512" s="172">
        <f t="shared" si="159"/>
        <v>3.2079951674566623E-9</v>
      </c>
      <c r="AV512" s="185">
        <f t="shared" si="160"/>
        <v>0.151822062428</v>
      </c>
      <c r="AW512" s="121">
        <v>1.0158088E-6</v>
      </c>
      <c r="AX512" s="121">
        <v>3.0649401E-9</v>
      </c>
      <c r="AY512" s="121">
        <v>8.3738540000000002E-14</v>
      </c>
      <c r="AZ512" s="121">
        <v>1.6066938999999999E-12</v>
      </c>
      <c r="BA512" s="121">
        <v>0</v>
      </c>
      <c r="BB512" s="121">
        <v>2.2136914E-10</v>
      </c>
      <c r="BC512" s="121">
        <v>9.6180992000000004E-8</v>
      </c>
      <c r="BD512" s="121">
        <v>4.6109317999999997E-11</v>
      </c>
      <c r="BE512" s="121">
        <v>9.6736212999999998E-11</v>
      </c>
      <c r="BF512" s="121">
        <v>1.8357917E-14</v>
      </c>
      <c r="BG512" s="121">
        <v>1.0685877000000001E-15</v>
      </c>
      <c r="BH512" s="121">
        <v>1.0020897000000001E-13</v>
      </c>
      <c r="BI512" s="121">
        <v>5.0253821E-15</v>
      </c>
      <c r="BJ512" s="121">
        <v>1.1370445E-15</v>
      </c>
      <c r="BK512" s="121">
        <v>1.4521659E-11</v>
      </c>
      <c r="BL512" s="121">
        <v>1.3411675999999999E-10</v>
      </c>
      <c r="BM512" s="121">
        <v>1.5362452E-20</v>
      </c>
      <c r="BN512" s="121">
        <v>4.2372427999999998E-5</v>
      </c>
      <c r="BO512" s="121">
        <v>0.15177968999999999</v>
      </c>
      <c r="BP512" s="121">
        <v>0</v>
      </c>
      <c r="BQ512" s="121">
        <v>0</v>
      </c>
      <c r="BR512" s="121">
        <v>0</v>
      </c>
      <c r="BT512" s="71">
        <v>5.4058014000000001E-5</v>
      </c>
      <c r="BU512" s="71">
        <v>6.8361665999999998E-7</v>
      </c>
      <c r="BV512" s="71">
        <v>3.0520666999999997E-5</v>
      </c>
      <c r="BW512" s="71">
        <v>7.2063030999999995E-8</v>
      </c>
      <c r="BX512" s="71">
        <v>1.2764847999999999E-6</v>
      </c>
      <c r="BY512" s="71">
        <v>3.3069760999999998E-8</v>
      </c>
      <c r="BZ512" s="71">
        <v>4.5116731000000002E-10</v>
      </c>
      <c r="CA512" s="71">
        <v>4.9806064000000003E-8</v>
      </c>
      <c r="CB512" s="71">
        <v>1.2969366000000001E-7</v>
      </c>
      <c r="CC512" s="71">
        <v>1.4576886000000001E-7</v>
      </c>
      <c r="CD512" s="71">
        <v>0</v>
      </c>
      <c r="CE512" s="71">
        <v>3.3972102E-17</v>
      </c>
      <c r="CF512" s="71">
        <v>2.7816224999999998E-13</v>
      </c>
      <c r="CG512" s="71">
        <v>1.3236023E-6</v>
      </c>
      <c r="CH512" s="71">
        <v>1.9816458000000001E-5</v>
      </c>
      <c r="CI512" s="71">
        <v>6.3323957999999997E-9</v>
      </c>
      <c r="CJ512" s="71">
        <v>0</v>
      </c>
      <c r="CL512" s="186">
        <v>2.3544032E-13</v>
      </c>
      <c r="CM512" s="186">
        <v>1.0946156</v>
      </c>
      <c r="CN512" s="187">
        <v>1.380463E-3</v>
      </c>
      <c r="CO512" s="186">
        <v>4.7524642000000003E-4</v>
      </c>
      <c r="CP512" s="186">
        <v>4.6749122999999998E-11</v>
      </c>
      <c r="CQ512" s="186">
        <v>5.4623425000000004E-9</v>
      </c>
      <c r="CR512" s="186">
        <v>4.7616037000000001E-5</v>
      </c>
      <c r="CS512" s="186">
        <v>3.6285342000000002E-3</v>
      </c>
      <c r="CT512" s="186">
        <v>1.2300492999999999E-8</v>
      </c>
      <c r="CU512" s="186">
        <v>1.1905216E-5</v>
      </c>
      <c r="CW512" s="86"/>
      <c r="CX512" s="167"/>
    </row>
    <row r="513" spans="1:102" ht="14.4">
      <c r="A513" t="s">
        <v>2301</v>
      </c>
      <c r="B513" s="92" t="s">
        <v>1059</v>
      </c>
      <c r="C513" s="126" t="str">
        <f t="shared" si="156"/>
        <v>A.080.03.107</v>
      </c>
      <c r="D513" s="11" t="s">
        <v>1731</v>
      </c>
      <c r="E513" s="125" t="s">
        <v>878</v>
      </c>
      <c r="F513" s="128" t="str">
        <f t="shared" si="157"/>
        <v>Glass bottles unspecified colour EoL-RIR in Europe 52%</v>
      </c>
      <c r="G513" s="131">
        <f t="shared" si="167"/>
        <v>0.21724006131865867</v>
      </c>
      <c r="H513" s="183">
        <f t="shared" si="168"/>
        <v>1.016908513E-2</v>
      </c>
      <c r="I513" s="183">
        <f t="shared" si="169"/>
        <v>1.4702091719999999E-2</v>
      </c>
      <c r="J513" s="184">
        <f t="shared" si="170"/>
        <v>1.0190424468658673E-2</v>
      </c>
      <c r="K513" s="183">
        <v>0.18217845999999999</v>
      </c>
      <c r="L513" s="146">
        <v>5.0187378E-3</v>
      </c>
      <c r="M513" s="146">
        <v>7.7277439000000003E-3</v>
      </c>
      <c r="N513" s="146">
        <v>7.6669594000000002E-3</v>
      </c>
      <c r="O513" s="146">
        <v>2.1395602000000001E-3</v>
      </c>
      <c r="P513" s="188">
        <v>1.0028514E-4</v>
      </c>
      <c r="Q513" s="146">
        <v>2.6228039E-4</v>
      </c>
      <c r="R513" s="146">
        <v>7.0708008999999998E-4</v>
      </c>
      <c r="S513" s="146">
        <v>4.5012242000000001E-4</v>
      </c>
      <c r="T513" s="146">
        <v>1.2117388E-3</v>
      </c>
      <c r="U513" s="188">
        <v>9.7380621000000001E-3</v>
      </c>
      <c r="V513" s="188">
        <v>3.6791130000000003E-5</v>
      </c>
      <c r="W513" s="188">
        <v>2.2399279999999999E-6</v>
      </c>
      <c r="X513" s="146">
        <v>2.0658671000000001E-11</v>
      </c>
      <c r="Z513" s="157">
        <f t="shared" si="161"/>
        <v>1.2145230666666667</v>
      </c>
      <c r="AB513" s="131">
        <f t="shared" si="162"/>
        <v>0.18217845999999999</v>
      </c>
      <c r="AC513" s="131">
        <f t="shared" si="163"/>
        <v>2.362264692E-2</v>
      </c>
      <c r="AD513" s="131">
        <f t="shared" si="164"/>
        <v>1.3455801718E-2</v>
      </c>
      <c r="AE513" s="131">
        <f t="shared" si="165"/>
        <v>1.4702091720000001E-2</v>
      </c>
      <c r="AF513" s="131">
        <f t="shared" si="166"/>
        <v>1.0188184540658672E-2</v>
      </c>
      <c r="AH513">
        <v>18.522347</v>
      </c>
      <c r="AI513" s="71">
        <v>17.524460000000001</v>
      </c>
      <c r="AJ513" s="71">
        <v>0.54554203999999995</v>
      </c>
      <c r="AK513" s="71">
        <v>0</v>
      </c>
      <c r="AL513" s="71">
        <v>0.12416827</v>
      </c>
      <c r="AM513" s="71">
        <v>0.21973971</v>
      </c>
      <c r="AN513" s="71">
        <v>0.10843686</v>
      </c>
      <c r="AP513" s="129">
        <v>2.2838351E-2</v>
      </c>
      <c r="AQ513" s="129">
        <v>2.0661085999999999E-2</v>
      </c>
      <c r="AR513" s="129">
        <v>9.6519420999999998E-4</v>
      </c>
      <c r="AS513" s="129">
        <v>1.21207E-3</v>
      </c>
      <c r="AT513" s="172">
        <f t="shared" si="158"/>
        <v>1.2386742357428999E-6</v>
      </c>
      <c r="AU513" s="172">
        <f t="shared" si="159"/>
        <v>3.5695051805321088E-9</v>
      </c>
      <c r="AV513" s="185">
        <f t="shared" si="160"/>
        <v>0.16975769675300001</v>
      </c>
      <c r="AW513" s="121">
        <v>1.1270948E-6</v>
      </c>
      <c r="AX513" s="121">
        <v>3.4007163999999999E-9</v>
      </c>
      <c r="AY513" s="121">
        <v>9.2912427999999997E-14</v>
      </c>
      <c r="AZ513" s="121">
        <v>2.9188668999999999E-12</v>
      </c>
      <c r="BA513" s="121">
        <v>0</v>
      </c>
      <c r="BB513" s="121">
        <v>2.8101764000000001E-10</v>
      </c>
      <c r="BC513" s="121">
        <v>1.1109991E-7</v>
      </c>
      <c r="BD513" s="121">
        <v>5.6140035E-11</v>
      </c>
      <c r="BE513" s="121">
        <v>1.1236321000000001E-10</v>
      </c>
      <c r="BF513" s="121">
        <v>3.3350668999999997E-14</v>
      </c>
      <c r="BG513" s="121">
        <v>1.2912679E-15</v>
      </c>
      <c r="BH513" s="121">
        <v>1.4945485999999999E-13</v>
      </c>
      <c r="BI513" s="121">
        <v>6.9440867000000002E-15</v>
      </c>
      <c r="BJ513" s="121">
        <v>1.5821925999999999E-15</v>
      </c>
      <c r="BK513" s="121">
        <v>1.7679956000000001E-11</v>
      </c>
      <c r="BL513" s="121">
        <v>1.7790928000000001E-10</v>
      </c>
      <c r="BM513" s="121">
        <v>2.7908832999999999E-20</v>
      </c>
      <c r="BN513" s="121">
        <v>4.7506753000000002E-5</v>
      </c>
      <c r="BO513" s="121">
        <v>0.16971019000000001</v>
      </c>
      <c r="BP513" s="121">
        <v>0</v>
      </c>
      <c r="BQ513" s="121">
        <v>0</v>
      </c>
      <c r="BR513" s="121">
        <v>0</v>
      </c>
      <c r="BT513" s="71">
        <v>6.0248453000000002E-5</v>
      </c>
      <c r="BU513" s="71">
        <v>8.0498284000000003E-7</v>
      </c>
      <c r="BV513" s="71">
        <v>3.3864125999999998E-5</v>
      </c>
      <c r="BW513" s="71">
        <v>8.6226583999999995E-8</v>
      </c>
      <c r="BX513" s="71">
        <v>1.4327635E-6</v>
      </c>
      <c r="BY513" s="71">
        <v>6.0077548000000005E-8</v>
      </c>
      <c r="BZ513" s="71">
        <v>8.1963175000000003E-10</v>
      </c>
      <c r="CA513" s="71">
        <v>9.0482245000000004E-8</v>
      </c>
      <c r="CB513" s="71">
        <v>1.4801341E-7</v>
      </c>
      <c r="CC513" s="71">
        <v>2.079511E-7</v>
      </c>
      <c r="CD513" s="71">
        <v>0</v>
      </c>
      <c r="CE513" s="71">
        <v>6.1716822999999998E-17</v>
      </c>
      <c r="CF513" s="71">
        <v>5.0533494999999996E-13</v>
      </c>
      <c r="CG513" s="71">
        <v>1.5124114999999999E-6</v>
      </c>
      <c r="CH513" s="71">
        <v>2.2029154E-5</v>
      </c>
      <c r="CI513" s="71">
        <v>1.144427E-8</v>
      </c>
      <c r="CJ513" s="71">
        <v>0</v>
      </c>
      <c r="CL513" s="186">
        <v>4.2772239000000001E-13</v>
      </c>
      <c r="CM513" s="186">
        <v>1.2145309</v>
      </c>
      <c r="CN513" s="187">
        <v>2.4996282999999999E-3</v>
      </c>
      <c r="CO513" s="186">
        <v>5.6442969000000003E-4</v>
      </c>
      <c r="CP513" s="186">
        <v>6.9396787999999995E-11</v>
      </c>
      <c r="CQ513" s="186">
        <v>8.1111433E-9</v>
      </c>
      <c r="CR513" s="186">
        <v>5.3571703000000002E-5</v>
      </c>
      <c r="CS513" s="186">
        <v>4.7562400999999997E-3</v>
      </c>
      <c r="CT513" s="186">
        <v>2.2346198000000001E-8</v>
      </c>
      <c r="CU513" s="186">
        <v>2.1406028000000001E-5</v>
      </c>
      <c r="CW513" s="86"/>
      <c r="CX513" s="167"/>
    </row>
    <row r="514" spans="1:102" ht="14.4">
      <c r="B514" s="92"/>
      <c r="C514" s="126"/>
      <c r="D514" s="11"/>
      <c r="E514" s="125"/>
      <c r="J514" s="158"/>
      <c r="P514" s="4"/>
      <c r="U514" s="4"/>
      <c r="V514" s="4"/>
      <c r="W514" s="4"/>
      <c r="AT514" s="4"/>
      <c r="AU514" s="4"/>
      <c r="AV514" s="16"/>
      <c r="CN514" s="97"/>
      <c r="CW514" s="4"/>
      <c r="CX514" s="167"/>
    </row>
    <row r="515" spans="1:102" ht="14.4">
      <c r="B515" s="92"/>
      <c r="C515" s="126"/>
      <c r="D515" s="1" t="s">
        <v>1732</v>
      </c>
      <c r="E515" s="125"/>
      <c r="J515" s="158"/>
      <c r="P515" s="4"/>
      <c r="U515" s="4"/>
      <c r="V515" s="4"/>
      <c r="W515" s="4"/>
      <c r="AT515" s="4"/>
      <c r="AU515" s="4"/>
      <c r="AV515" s="16"/>
      <c r="CN515" s="97"/>
      <c r="CW515" s="4"/>
      <c r="CX515" s="167"/>
    </row>
    <row r="516" spans="1:102" ht="14.4">
      <c r="A516" t="s">
        <v>1063</v>
      </c>
      <c r="B516" s="92" t="s">
        <v>1836</v>
      </c>
      <c r="C516" s="126" t="str">
        <f t="shared" si="156"/>
        <v>A.090.01.101</v>
      </c>
      <c r="D516" s="11" t="s">
        <v>1732</v>
      </c>
      <c r="E516" s="125" t="s">
        <v>878</v>
      </c>
      <c r="F516" s="128" t="str">
        <f t="shared" si="157"/>
        <v>Glare 1-3/2-0.3</v>
      </c>
      <c r="G516" s="131">
        <f t="shared" si="167"/>
        <v>3.4362786953461302</v>
      </c>
      <c r="H516" s="183">
        <f t="shared" si="168"/>
        <v>0.1385665113</v>
      </c>
      <c r="I516" s="183">
        <f t="shared" si="169"/>
        <v>0.41944207513999998</v>
      </c>
      <c r="J516" s="184">
        <f t="shared" si="170"/>
        <v>0.78831720890613</v>
      </c>
      <c r="K516" s="183">
        <v>2.0899529000000001</v>
      </c>
      <c r="L516" s="146">
        <v>0.17601828999999999</v>
      </c>
      <c r="M516" s="146">
        <v>0.13635006</v>
      </c>
      <c r="N516" s="146">
        <v>0.11574866</v>
      </c>
      <c r="O516" s="146">
        <v>1.0916566000000001E-2</v>
      </c>
      <c r="P516" s="188">
        <v>1.0473326E-2</v>
      </c>
      <c r="Q516" s="146">
        <v>1.4279593E-3</v>
      </c>
      <c r="R516" s="146">
        <v>2.7478406E-2</v>
      </c>
      <c r="S516" s="146">
        <v>0.67998583999999995</v>
      </c>
      <c r="T516" s="146">
        <v>7.9918823999999999E-2</v>
      </c>
      <c r="U516" s="188">
        <v>0.10831746</v>
      </c>
      <c r="V516" s="188">
        <v>-3.2350485999999999E-4</v>
      </c>
      <c r="W516" s="188">
        <v>1.3642523999999999E-5</v>
      </c>
      <c r="X516" s="146">
        <v>2.6638212999999998E-7</v>
      </c>
      <c r="Z516" s="157">
        <f t="shared" si="161"/>
        <v>13.933019333333334</v>
      </c>
      <c r="AB516" s="131">
        <f t="shared" si="162"/>
        <v>2.0899529000000001</v>
      </c>
      <c r="AC516" s="131">
        <f t="shared" si="163"/>
        <v>0.4784132673</v>
      </c>
      <c r="AD516" s="131">
        <f t="shared" si="164"/>
        <v>0.33986039852399996</v>
      </c>
      <c r="AE516" s="131">
        <f t="shared" si="165"/>
        <v>0.41944207513999998</v>
      </c>
      <c r="AF516" s="131">
        <f t="shared" si="166"/>
        <v>0.78830356638212995</v>
      </c>
      <c r="AH516">
        <v>214.86997</v>
      </c>
      <c r="AI516" s="71">
        <v>184.48500999999999</v>
      </c>
      <c r="AJ516" s="71">
        <v>12.044822</v>
      </c>
      <c r="AK516" s="71">
        <v>0</v>
      </c>
      <c r="AL516" s="71">
        <v>2.8181842000000001</v>
      </c>
      <c r="AM516" s="71">
        <v>6.2445677999999996</v>
      </c>
      <c r="AN516" s="71">
        <v>9.2773778</v>
      </c>
      <c r="AP516" s="129">
        <v>0.37055369999999999</v>
      </c>
      <c r="AQ516" s="129">
        <v>0.34935196000000002</v>
      </c>
      <c r="AR516" s="129">
        <v>1.2304061999999999E-2</v>
      </c>
      <c r="AS516" s="129">
        <v>8.8976838000000003E-3</v>
      </c>
      <c r="AT516" s="172">
        <f t="shared" si="158"/>
        <v>2.0944361704534001E-5</v>
      </c>
      <c r="AU516" s="172">
        <f t="shared" si="159"/>
        <v>4.5503189297547412E-8</v>
      </c>
      <c r="AV516" s="185">
        <f t="shared" si="160"/>
        <v>1.246174254</v>
      </c>
      <c r="AW516" s="121">
        <v>1.2962873E-5</v>
      </c>
      <c r="AX516" s="121">
        <v>3.9113396999999998E-8</v>
      </c>
      <c r="AY516" s="121">
        <v>1.0685796E-12</v>
      </c>
      <c r="AZ516" s="121">
        <v>1.8653533999999999E-11</v>
      </c>
      <c r="BA516" s="121">
        <v>0</v>
      </c>
      <c r="BB516" s="121">
        <v>1.2296297E-8</v>
      </c>
      <c r="BC516" s="121">
        <v>3.8718626E-6</v>
      </c>
      <c r="BD516" s="121">
        <v>1.8354188000000001E-9</v>
      </c>
      <c r="BE516" s="121">
        <v>4.2938532999999998E-9</v>
      </c>
      <c r="BF516" s="121">
        <v>2.3091543E-10</v>
      </c>
      <c r="BG516" s="121">
        <v>7.8767347999999996E-15</v>
      </c>
      <c r="BH516" s="121">
        <v>2.6549534000000001E-12</v>
      </c>
      <c r="BI516" s="121">
        <v>2.1506697000000002E-11</v>
      </c>
      <c r="BJ516" s="121">
        <v>4.3666608E-12</v>
      </c>
      <c r="BK516" s="121">
        <v>4.0645943000000001E-6</v>
      </c>
      <c r="BL516" s="121">
        <v>3.2716854000000001E-8</v>
      </c>
      <c r="BM516" s="121">
        <v>1.2619526E-20</v>
      </c>
      <c r="BN516" s="121">
        <v>2.9668454E-2</v>
      </c>
      <c r="BO516" s="121">
        <v>1.2165058</v>
      </c>
      <c r="BP516" s="121">
        <v>0</v>
      </c>
      <c r="BQ516" s="121">
        <v>0</v>
      </c>
      <c r="BR516" s="121">
        <v>0</v>
      </c>
      <c r="BT516" s="71">
        <v>8.0441734000000003E-4</v>
      </c>
      <c r="BU516" s="71">
        <v>3.3299210000000002E-5</v>
      </c>
      <c r="BV516" s="71">
        <v>3.8848955000000003E-4</v>
      </c>
      <c r="BW516" s="71">
        <v>3.2376972999999999E-6</v>
      </c>
      <c r="BX516" s="71">
        <v>3.1294675999999998E-5</v>
      </c>
      <c r="BY516" s="71">
        <v>7.2886839999999998E-6</v>
      </c>
      <c r="BZ516" s="71">
        <v>5.9654139999999996E-6</v>
      </c>
      <c r="CA516" s="71">
        <v>1.1031113000000001E-5</v>
      </c>
      <c r="CB516" s="71">
        <v>1.313875E-5</v>
      </c>
      <c r="CC516" s="71">
        <v>1.1589719999999999E-6</v>
      </c>
      <c r="CD516" s="71">
        <v>0</v>
      </c>
      <c r="CE516" s="71">
        <v>2.7906471000000002E-17</v>
      </c>
      <c r="CF516" s="71">
        <v>2.2849709999999998E-13</v>
      </c>
      <c r="CG516" s="71">
        <v>2.3626348999999998E-5</v>
      </c>
      <c r="CH516" s="71">
        <v>2.3701654000000001E-4</v>
      </c>
      <c r="CI516" s="71">
        <v>4.8870384999999998E-5</v>
      </c>
      <c r="CJ516" s="71">
        <v>0</v>
      </c>
      <c r="CL516" s="186">
        <v>1.9340305999999999E-13</v>
      </c>
      <c r="CM516" s="186">
        <v>13.905567</v>
      </c>
      <c r="CN516" s="187">
        <v>0.21203272000000001</v>
      </c>
      <c r="CO516" s="186">
        <v>2.4449709999999999E-2</v>
      </c>
      <c r="CP516" s="186">
        <v>1.7492954E-6</v>
      </c>
      <c r="CQ516" s="186">
        <v>6.3032687999999999E-8</v>
      </c>
      <c r="CR516" s="186">
        <v>1.2794506999999999E-3</v>
      </c>
      <c r="CS516" s="186">
        <v>24.544485999999999</v>
      </c>
      <c r="CT516" s="186">
        <v>1.5468599E-4</v>
      </c>
      <c r="CU516" s="186">
        <v>2.5586215999999998E-3</v>
      </c>
      <c r="CW516" s="84"/>
      <c r="CX516" s="163"/>
    </row>
    <row r="517" spans="1:102" ht="14.4">
      <c r="A517" t="s">
        <v>1064</v>
      </c>
      <c r="B517" s="92" t="s">
        <v>1836</v>
      </c>
      <c r="C517" s="126" t="str">
        <f t="shared" ref="C517:C584" si="171">MID(A517,1,12)</f>
        <v>A.090.01.102</v>
      </c>
      <c r="D517" s="11" t="s">
        <v>1732</v>
      </c>
      <c r="E517" s="125" t="s">
        <v>878</v>
      </c>
      <c r="F517" s="128" t="str">
        <f t="shared" ref="F517:F584" si="172">MID(A517, 21,85)</f>
        <v>Glare 3-3/2-0.2</v>
      </c>
      <c r="G517" s="131">
        <f t="shared" si="167"/>
        <v>2.6717919753139503</v>
      </c>
      <c r="H517" s="183">
        <f t="shared" si="168"/>
        <v>0.10664001270000001</v>
      </c>
      <c r="I517" s="183">
        <f t="shared" si="169"/>
        <v>0.33355154831</v>
      </c>
      <c r="J517" s="184">
        <f t="shared" si="170"/>
        <v>0.56767501430395007</v>
      </c>
      <c r="K517" s="183">
        <v>1.6639254000000001</v>
      </c>
      <c r="L517" s="146">
        <v>0.12582919000000001</v>
      </c>
      <c r="M517" s="146">
        <v>0.10709811</v>
      </c>
      <c r="N517" s="146">
        <v>9.1493959999999999E-2</v>
      </c>
      <c r="O517" s="146">
        <v>9.5797372000000006E-3</v>
      </c>
      <c r="P517" s="146">
        <v>4.3657803999999998E-3</v>
      </c>
      <c r="Q517" s="146">
        <v>1.2005351E-3</v>
      </c>
      <c r="R517" s="146">
        <v>2.1078037000000001E-2</v>
      </c>
      <c r="S517" s="146">
        <v>0.47199816</v>
      </c>
      <c r="T517" s="146">
        <v>7.9757122E-2</v>
      </c>
      <c r="U517" s="188">
        <v>9.5663296999999994E-2</v>
      </c>
      <c r="V517" s="188">
        <v>-2.1091069000000001E-4</v>
      </c>
      <c r="W517" s="188">
        <v>1.336985E-5</v>
      </c>
      <c r="X517" s="146">
        <v>1.8745395000000001E-7</v>
      </c>
      <c r="Z517" s="157">
        <f t="shared" si="161"/>
        <v>11.092836000000002</v>
      </c>
      <c r="AB517" s="131">
        <f t="shared" si="162"/>
        <v>1.6639254000000001</v>
      </c>
      <c r="AC517" s="131">
        <f t="shared" si="163"/>
        <v>0.36064534970000001</v>
      </c>
      <c r="AD517" s="131">
        <f t="shared" si="164"/>
        <v>0.25401870685</v>
      </c>
      <c r="AE517" s="131">
        <f t="shared" si="165"/>
        <v>0.33355154831</v>
      </c>
      <c r="AF517" s="131">
        <f t="shared" si="166"/>
        <v>0.56766164445395006</v>
      </c>
      <c r="AH517">
        <v>181.49954</v>
      </c>
      <c r="AI517" s="71">
        <v>155.22433000000001</v>
      </c>
      <c r="AJ517" s="71">
        <v>11.077349</v>
      </c>
      <c r="AK517" s="71">
        <v>0</v>
      </c>
      <c r="AL517" s="71">
        <v>2.4587819999999998</v>
      </c>
      <c r="AM517" s="71">
        <v>5.5435179000000003</v>
      </c>
      <c r="AN517" s="71">
        <v>7.1955673999999998</v>
      </c>
      <c r="AP517" s="129">
        <v>0.25359691000000001</v>
      </c>
      <c r="AQ517" s="129">
        <v>0.23629438999999999</v>
      </c>
      <c r="AR517" s="129">
        <v>9.6621438E-3</v>
      </c>
      <c r="AS517" s="129">
        <v>7.6403768000000002E-3</v>
      </c>
      <c r="AT517" s="172">
        <f t="shared" si="158"/>
        <v>1.4166329784991E-5</v>
      </c>
      <c r="AU517" s="172">
        <f t="shared" si="159"/>
        <v>3.5732780360789928E-8</v>
      </c>
      <c r="AV517" s="185">
        <f t="shared" si="160"/>
        <v>1.0700808359999998</v>
      </c>
      <c r="AW517" s="121">
        <v>1.0317808999999999E-5</v>
      </c>
      <c r="AX517" s="121">
        <v>3.1132229000000001E-8</v>
      </c>
      <c r="AY517" s="121">
        <v>8.5053829999999996E-13</v>
      </c>
      <c r="AZ517" s="121">
        <v>3.2728890999999999E-11</v>
      </c>
      <c r="BA517" s="121">
        <v>0</v>
      </c>
      <c r="BB517" s="121">
        <v>9.2691671000000005E-9</v>
      </c>
      <c r="BC517" s="121">
        <v>2.7210379000000001E-6</v>
      </c>
      <c r="BD517" s="121">
        <v>1.3956223000000001E-9</v>
      </c>
      <c r="BE517" s="121">
        <v>2.9890255000000002E-9</v>
      </c>
      <c r="BF517" s="121">
        <v>1.9952326999999999E-10</v>
      </c>
      <c r="BG517" s="121">
        <v>4.0553906999999997E-15</v>
      </c>
      <c r="BH517" s="121">
        <v>9.7857218999999991E-13</v>
      </c>
      <c r="BI517" s="121">
        <v>1.2218196E-11</v>
      </c>
      <c r="BJ517" s="121">
        <v>2.3289289E-12</v>
      </c>
      <c r="BK517" s="121">
        <v>1.0940409E-6</v>
      </c>
      <c r="BL517" s="121">
        <v>2.4140088999999998E-8</v>
      </c>
      <c r="BM517" s="121">
        <v>9.2220913000000005E-21</v>
      </c>
      <c r="BN517" s="121">
        <v>2.1143235999999999E-2</v>
      </c>
      <c r="BO517" s="121">
        <v>1.0489375999999999</v>
      </c>
      <c r="BP517" s="121">
        <v>0</v>
      </c>
      <c r="BQ517" s="121">
        <v>0</v>
      </c>
      <c r="BR517" s="121">
        <v>0</v>
      </c>
      <c r="BT517" s="71">
        <v>6.3509928000000005E-4</v>
      </c>
      <c r="BU517" s="71">
        <v>2.3347447000000001E-5</v>
      </c>
      <c r="BV517" s="71">
        <v>3.0929770000000001E-4</v>
      </c>
      <c r="BW517" s="71">
        <v>2.4857613000000002E-6</v>
      </c>
      <c r="BX517" s="71">
        <v>2.3436274E-5</v>
      </c>
      <c r="BY517" s="71">
        <v>5.3985442000000003E-6</v>
      </c>
      <c r="BZ517" s="71">
        <v>5.1630670000000003E-6</v>
      </c>
      <c r="CA517" s="71">
        <v>8.1782318000000001E-6</v>
      </c>
      <c r="CB517" s="71">
        <v>4.9342755E-6</v>
      </c>
      <c r="CC517" s="71">
        <v>9.8640580000000007E-7</v>
      </c>
      <c r="CD517" s="71">
        <v>0</v>
      </c>
      <c r="CE517" s="71">
        <v>2.0393479000000001E-17</v>
      </c>
      <c r="CF517" s="71">
        <v>1.6698100999999999E-13</v>
      </c>
      <c r="CG517" s="71">
        <v>1.851493E-5</v>
      </c>
      <c r="CH517" s="71">
        <v>2.0019828999999999E-4</v>
      </c>
      <c r="CI517" s="71">
        <v>3.3158350999999997E-5</v>
      </c>
      <c r="CJ517" s="71">
        <v>0</v>
      </c>
      <c r="CL517" s="186">
        <v>1.41335E-13</v>
      </c>
      <c r="CM517" s="186">
        <v>11.073323</v>
      </c>
      <c r="CN517" s="187">
        <v>0.15550468000000001</v>
      </c>
      <c r="CO517" s="186">
        <v>1.7209769999999999E-2</v>
      </c>
      <c r="CP517" s="186">
        <v>4.6994211000000002E-7</v>
      </c>
      <c r="CQ517" s="186">
        <v>4.3882532E-8</v>
      </c>
      <c r="CR517" s="186">
        <v>9.2164422999999995E-4</v>
      </c>
      <c r="CS517" s="186">
        <v>10.996463</v>
      </c>
      <c r="CT517" s="186">
        <v>1.3383437999999999E-4</v>
      </c>
      <c r="CU517" s="186">
        <v>1.8962969999999999E-3</v>
      </c>
      <c r="CW517" s="84"/>
      <c r="CX517" s="163"/>
    </row>
    <row r="518" spans="1:102" ht="14.4">
      <c r="A518" t="s">
        <v>1065</v>
      </c>
      <c r="B518" s="92" t="s">
        <v>1836</v>
      </c>
      <c r="C518" s="126" t="str">
        <f t="shared" si="171"/>
        <v>A.090.01.103</v>
      </c>
      <c r="D518" s="11" t="s">
        <v>1732</v>
      </c>
      <c r="E518" s="125" t="s">
        <v>878</v>
      </c>
      <c r="F518" s="128" t="str">
        <f t="shared" si="172"/>
        <v>Glare 3-6/5-0.4</v>
      </c>
      <c r="G518" s="131">
        <f t="shared" si="167"/>
        <v>2.2147075640256899</v>
      </c>
      <c r="H518" s="183">
        <f t="shared" si="168"/>
        <v>8.918277320000001E-2</v>
      </c>
      <c r="I518" s="183">
        <f t="shared" si="169"/>
        <v>0.27393958335999996</v>
      </c>
      <c r="J518" s="184">
        <f t="shared" si="170"/>
        <v>0.59606930746568998</v>
      </c>
      <c r="K518" s="183">
        <v>1.2555159</v>
      </c>
      <c r="L518" s="146">
        <v>0.11416231</v>
      </c>
      <c r="M518" s="146">
        <v>9.1945221999999993E-2</v>
      </c>
      <c r="N518" s="146">
        <v>7.7196608999999999E-2</v>
      </c>
      <c r="O518" s="146">
        <v>7.1868186000000004E-3</v>
      </c>
      <c r="P518" s="146">
        <v>3.6964217999999999E-3</v>
      </c>
      <c r="Q518" s="146">
        <v>1.1029238000000001E-3</v>
      </c>
      <c r="R518" s="146">
        <v>1.0137238999999999E-2</v>
      </c>
      <c r="S518" s="146">
        <v>0.54536154999999997</v>
      </c>
      <c r="T518" s="146">
        <v>5.7949018999999997E-2</v>
      </c>
      <c r="U518" s="146">
        <v>5.0697573000000003E-2</v>
      </c>
      <c r="V518" s="188">
        <v>-2.5420663999999998E-4</v>
      </c>
      <c r="W518" s="188">
        <v>9.9672410000000005E-6</v>
      </c>
      <c r="X518" s="146">
        <v>2.1722469E-7</v>
      </c>
      <c r="Z518" s="157">
        <f t="shared" si="161"/>
        <v>8.3701059999999998</v>
      </c>
      <c r="AB518" s="131">
        <f t="shared" si="162"/>
        <v>1.2555159</v>
      </c>
      <c r="AC518" s="131">
        <f t="shared" si="163"/>
        <v>0.30542754420000001</v>
      </c>
      <c r="AD518" s="131">
        <f t="shared" si="164"/>
        <v>0.21625473824099997</v>
      </c>
      <c r="AE518" s="131">
        <f t="shared" si="165"/>
        <v>0.27393958336000002</v>
      </c>
      <c r="AF518" s="131">
        <f t="shared" si="166"/>
        <v>0.59605934022468998</v>
      </c>
      <c r="AH518">
        <v>114.00107</v>
      </c>
      <c r="AI518" s="71">
        <v>98.100307999999998</v>
      </c>
      <c r="AJ518" s="71">
        <v>4.7475598999999997</v>
      </c>
      <c r="AK518" s="71">
        <v>0</v>
      </c>
      <c r="AL518" s="71">
        <v>1.3584478</v>
      </c>
      <c r="AM518" s="71">
        <v>3.2065934</v>
      </c>
      <c r="AN518" s="71">
        <v>6.5881569000000004</v>
      </c>
      <c r="AP518" s="129">
        <v>0.20692339000000001</v>
      </c>
      <c r="AQ518" s="129">
        <v>0.19516953000000001</v>
      </c>
      <c r="AR518" s="129">
        <v>7.5556518000000003E-3</v>
      </c>
      <c r="AS518" s="129">
        <v>4.19821E-3</v>
      </c>
      <c r="AT518" s="172">
        <f t="shared" ref="AT518:AT585" si="173">AW518+AZ518+BA518+BB518+BC518+BK518+BL518+BP518</f>
        <v>1.1700810965181999E-5</v>
      </c>
      <c r="AU518" s="172">
        <f t="shared" ref="AU518:AU585" si="174">AX518+AY518+BD518+BE518+BF518+BG518+BH518+BI518+BJ518+BM518+BQ518+BR518</f>
        <v>2.7942499397495281E-8</v>
      </c>
      <c r="AV518" s="185">
        <f t="shared" ref="AV518:AV585" si="175">BN518+BO518</f>
        <v>0.58798460200000002</v>
      </c>
      <c r="AW518" s="121">
        <v>7.7948728000000001E-6</v>
      </c>
      <c r="AX518" s="121">
        <v>2.3520064999999999E-8</v>
      </c>
      <c r="AY518" s="121">
        <v>6.4255695999999998E-13</v>
      </c>
      <c r="AZ518" s="121">
        <v>3.7874181999999998E-11</v>
      </c>
      <c r="BA518" s="121">
        <v>0</v>
      </c>
      <c r="BB518" s="121">
        <v>9.3889330000000007E-9</v>
      </c>
      <c r="BC518" s="121">
        <v>2.6103889E-6</v>
      </c>
      <c r="BD518" s="121">
        <v>1.3698113000000001E-9</v>
      </c>
      <c r="BE518" s="121">
        <v>2.8957089000000002E-9</v>
      </c>
      <c r="BF518" s="121">
        <v>1.4759839999999999E-10</v>
      </c>
      <c r="BG518" s="121">
        <v>4.6905251000000002E-15</v>
      </c>
      <c r="BH518" s="121">
        <v>9.7482389999999991E-13</v>
      </c>
      <c r="BI518" s="121">
        <v>6.3895810999999997E-12</v>
      </c>
      <c r="BJ518" s="121">
        <v>1.304145E-12</v>
      </c>
      <c r="BK518" s="121">
        <v>1.2587595E-6</v>
      </c>
      <c r="BL518" s="121">
        <v>2.7362958000000001E-8</v>
      </c>
      <c r="BM518" s="121">
        <v>1.0183262E-20</v>
      </c>
      <c r="BN518" s="121">
        <v>2.4339742000000001E-2</v>
      </c>
      <c r="BO518" s="121">
        <v>0.56364486000000003</v>
      </c>
      <c r="BP518" s="121">
        <v>0</v>
      </c>
      <c r="BQ518" s="121">
        <v>0</v>
      </c>
      <c r="BR518" s="121">
        <v>0</v>
      </c>
      <c r="BT518" s="71">
        <v>4.7898400000000001E-4</v>
      </c>
      <c r="BU518" s="71">
        <v>2.2906772999999998E-5</v>
      </c>
      <c r="BV518" s="71">
        <v>2.3338075999999999E-4</v>
      </c>
      <c r="BW518" s="71">
        <v>1.195398E-6</v>
      </c>
      <c r="BX518" s="71">
        <v>2.0593728999999998E-5</v>
      </c>
      <c r="BY518" s="71">
        <v>5.7987148000000004E-6</v>
      </c>
      <c r="BZ518" s="71">
        <v>3.8116941000000001E-6</v>
      </c>
      <c r="CA518" s="71">
        <v>8.7831402999999999E-6</v>
      </c>
      <c r="CB518" s="71">
        <v>4.2916161000000001E-6</v>
      </c>
      <c r="CC518" s="71">
        <v>8.4465129999999999E-7</v>
      </c>
      <c r="CD518" s="71">
        <v>0</v>
      </c>
      <c r="CE518" s="71">
        <v>2.2518985999999999E-17</v>
      </c>
      <c r="CF518" s="71">
        <v>1.8438458E-13</v>
      </c>
      <c r="CG518" s="71">
        <v>1.5717049999999999E-5</v>
      </c>
      <c r="CH518" s="71">
        <v>1.2419994999999999E-4</v>
      </c>
      <c r="CI518" s="71">
        <v>3.746052E-5</v>
      </c>
      <c r="CJ518" s="71">
        <v>0</v>
      </c>
      <c r="CL518" s="186">
        <v>1.5606561999999999E-13</v>
      </c>
      <c r="CM518" s="186">
        <v>8.3474936</v>
      </c>
      <c r="CN518" s="187">
        <v>0.16696746000000001</v>
      </c>
      <c r="CO518" s="186">
        <v>1.6999672E-2</v>
      </c>
      <c r="CP518" s="186">
        <v>5.3996145000000004E-7</v>
      </c>
      <c r="CQ518" s="186">
        <v>4.1496109000000001E-8</v>
      </c>
      <c r="CR518" s="186">
        <v>8.3262172999999998E-4</v>
      </c>
      <c r="CS518" s="186">
        <v>7.4187438999999999</v>
      </c>
      <c r="CT518" s="186">
        <v>9.8986397000000003E-5</v>
      </c>
      <c r="CU518" s="186">
        <v>2.0366723999999999E-3</v>
      </c>
      <c r="CW518" s="84"/>
      <c r="CX518" s="167"/>
    </row>
    <row r="519" spans="1:102" ht="14.4">
      <c r="A519" t="s">
        <v>1066</v>
      </c>
      <c r="B519" s="92" t="s">
        <v>1836</v>
      </c>
      <c r="C519" s="126" t="str">
        <f t="shared" si="171"/>
        <v>A.090.01.104</v>
      </c>
      <c r="D519" s="11" t="s">
        <v>1732</v>
      </c>
      <c r="E519" s="125" t="s">
        <v>878</v>
      </c>
      <c r="F519" s="128" t="str">
        <f t="shared" si="172"/>
        <v>Glare 4-6/5-0.4</v>
      </c>
      <c r="G519" s="131">
        <f t="shared" si="167"/>
        <v>7.9778939872987902</v>
      </c>
      <c r="H519" s="183">
        <f t="shared" si="168"/>
        <v>0.32630026600000001</v>
      </c>
      <c r="I519" s="183">
        <f t="shared" si="169"/>
        <v>1.1034189351499999</v>
      </c>
      <c r="J519" s="184">
        <f t="shared" si="170"/>
        <v>2.0614492861487896</v>
      </c>
      <c r="K519" s="183">
        <v>4.4867255000000004</v>
      </c>
      <c r="L519" s="146">
        <v>0.42472525</v>
      </c>
      <c r="M519" s="146">
        <v>0.34047977000000001</v>
      </c>
      <c r="N519" s="146">
        <v>0.28153028000000002</v>
      </c>
      <c r="O519" s="188">
        <v>2.6580841000000001E-2</v>
      </c>
      <c r="P519" s="188">
        <v>1.4107989E-2</v>
      </c>
      <c r="Q519" s="146">
        <v>4.0811559999999998E-3</v>
      </c>
      <c r="R519" s="146">
        <v>3.9905446999999997E-2</v>
      </c>
      <c r="S519" s="146">
        <v>1.8819189000000001</v>
      </c>
      <c r="T519" s="146">
        <v>0.29918393999999998</v>
      </c>
      <c r="U519" s="146">
        <v>0.17947933999999999</v>
      </c>
      <c r="V519" s="188">
        <v>-8.7547185000000003E-4</v>
      </c>
      <c r="W519" s="188">
        <v>5.0296558000000001E-5</v>
      </c>
      <c r="X519" s="146">
        <v>7.4959079000000004E-7</v>
      </c>
      <c r="Z519" s="157">
        <f t="shared" si="161"/>
        <v>29.911503333333336</v>
      </c>
      <c r="AB519" s="131">
        <f t="shared" si="162"/>
        <v>4.4867255000000004</v>
      </c>
      <c r="AC519" s="131">
        <f t="shared" si="163"/>
        <v>1.1314107329999998</v>
      </c>
      <c r="AD519" s="131">
        <f t="shared" si="164"/>
        <v>0.80516076355800004</v>
      </c>
      <c r="AE519" s="131">
        <f t="shared" si="165"/>
        <v>1.1034189351500001</v>
      </c>
      <c r="AF519" s="131">
        <f t="shared" si="166"/>
        <v>2.0613989895907898</v>
      </c>
      <c r="AH519">
        <v>415.50896999999998</v>
      </c>
      <c r="AI519" s="71">
        <v>360.18232999999998</v>
      </c>
      <c r="AJ519" s="71">
        <v>16.403960999999999</v>
      </c>
      <c r="AK519" s="71">
        <v>0</v>
      </c>
      <c r="AL519" s="71">
        <v>4.7314290999999997</v>
      </c>
      <c r="AM519" s="71">
        <v>11.067201000000001</v>
      </c>
      <c r="AN519" s="71">
        <v>23.124046</v>
      </c>
      <c r="AP519" s="129">
        <v>0.73768369</v>
      </c>
      <c r="AQ519" s="129">
        <v>0.69475511999999995</v>
      </c>
      <c r="AR519" s="129">
        <v>2.7093972000000001E-2</v>
      </c>
      <c r="AS519" s="129">
        <v>1.5834602999999999E-2</v>
      </c>
      <c r="AT519" s="172">
        <f t="shared" si="173"/>
        <v>4.1651985955350002E-5</v>
      </c>
      <c r="AU519" s="172">
        <f t="shared" si="174"/>
        <v>1.0019959958721157E-7</v>
      </c>
      <c r="AV519" s="185">
        <f t="shared" si="175"/>
        <v>2.2177314690000003</v>
      </c>
      <c r="AW519" s="121">
        <v>2.7852476999999998E-5</v>
      </c>
      <c r="AX519" s="121">
        <v>8.4041274999999996E-8</v>
      </c>
      <c r="AY519" s="121">
        <v>2.2959730000000001E-12</v>
      </c>
      <c r="AZ519" s="121">
        <v>1.3084435E-10</v>
      </c>
      <c r="BA519" s="121">
        <v>0</v>
      </c>
      <c r="BB519" s="121">
        <v>3.4473086000000001E-8</v>
      </c>
      <c r="BC519" s="121">
        <v>9.3259506999999996E-6</v>
      </c>
      <c r="BD519" s="121">
        <v>5.0245513000000004E-9</v>
      </c>
      <c r="BE519" s="121">
        <v>1.0351351999999999E-8</v>
      </c>
      <c r="BF519" s="121">
        <v>7.4991454000000001E-10</v>
      </c>
      <c r="BG519" s="121">
        <v>1.6211274999999999E-14</v>
      </c>
      <c r="BH519" s="121">
        <v>3.5207299E-12</v>
      </c>
      <c r="BI519" s="121">
        <v>2.2154049E-11</v>
      </c>
      <c r="BJ519" s="121">
        <v>4.5197839999999998E-12</v>
      </c>
      <c r="BK519" s="121">
        <v>4.3437412999999999E-6</v>
      </c>
      <c r="BL519" s="121">
        <v>9.5213025000000005E-8</v>
      </c>
      <c r="BM519" s="121">
        <v>3.6571641E-20</v>
      </c>
      <c r="BN519" s="121">
        <v>8.3991268999999993E-2</v>
      </c>
      <c r="BO519" s="121">
        <v>2.1337402000000001</v>
      </c>
      <c r="BP519" s="121">
        <v>0</v>
      </c>
      <c r="BQ519" s="121">
        <v>0</v>
      </c>
      <c r="BR519" s="121">
        <v>0</v>
      </c>
      <c r="BT519" s="71">
        <v>1.7301426E-3</v>
      </c>
      <c r="BU519" s="71">
        <v>8.2189540000000006E-5</v>
      </c>
      <c r="BV519" s="71">
        <v>8.3401207000000002E-4</v>
      </c>
      <c r="BW519" s="71">
        <v>4.7023884000000003E-6</v>
      </c>
      <c r="BX519" s="71">
        <v>7.4222809000000002E-5</v>
      </c>
      <c r="BY519" s="71">
        <v>2.1325522000000001E-5</v>
      </c>
      <c r="BZ519" s="71">
        <v>1.9401128999999999E-5</v>
      </c>
      <c r="CA519" s="71">
        <v>3.2305194000000001E-5</v>
      </c>
      <c r="CB519" s="71">
        <v>1.5437181E-5</v>
      </c>
      <c r="CC519" s="71">
        <v>3.1882882999999999E-6</v>
      </c>
      <c r="CD519" s="71">
        <v>0</v>
      </c>
      <c r="CE519" s="71">
        <v>8.0873518000000001E-17</v>
      </c>
      <c r="CF519" s="71">
        <v>6.6218920999999996E-13</v>
      </c>
      <c r="CG519" s="71">
        <v>5.7214886999999998E-5</v>
      </c>
      <c r="CH519" s="71">
        <v>4.5410218E-4</v>
      </c>
      <c r="CI519" s="71">
        <v>1.3204144000000001E-4</v>
      </c>
      <c r="CJ519" s="71">
        <v>0</v>
      </c>
      <c r="CL519" s="186">
        <v>5.6048598000000001E-13</v>
      </c>
      <c r="CM519" s="186">
        <v>29.833473999999999</v>
      </c>
      <c r="CN519" s="187">
        <v>0.61424301000000003</v>
      </c>
      <c r="CO519" s="186">
        <v>6.1114422000000002E-2</v>
      </c>
      <c r="CP519" s="186">
        <v>1.8633548E-6</v>
      </c>
      <c r="CQ519" s="186">
        <v>1.5260854000000001E-7</v>
      </c>
      <c r="CR519" s="186">
        <v>2.9463809000000001E-3</v>
      </c>
      <c r="CS519" s="186">
        <v>25.662174</v>
      </c>
      <c r="CT519" s="186">
        <v>5.0301025999999996E-4</v>
      </c>
      <c r="CU519" s="186">
        <v>7.4907120000000001E-3</v>
      </c>
      <c r="CW519" s="84"/>
      <c r="CX519" s="167"/>
    </row>
    <row r="520" spans="1:102" ht="14.4">
      <c r="A520" t="s">
        <v>2302</v>
      </c>
      <c r="B520" s="92" t="s">
        <v>1836</v>
      </c>
      <c r="C520" s="126" t="str">
        <f t="shared" si="171"/>
        <v>A.090.01.105</v>
      </c>
      <c r="D520" s="11" t="s">
        <v>1732</v>
      </c>
      <c r="E520" s="125" t="s">
        <v>877</v>
      </c>
      <c r="F520" s="128" t="str">
        <f t="shared" si="172"/>
        <v>Hylite (1 m2  1.2 mm thickness  1.8 ton/m3)</v>
      </c>
      <c r="G520" s="131">
        <f t="shared" si="167"/>
        <v>4.5451282314179995</v>
      </c>
      <c r="H520" s="183">
        <f t="shared" si="168"/>
        <v>1.8195435917999998E-2</v>
      </c>
      <c r="I520" s="183">
        <f t="shared" si="169"/>
        <v>1.3553501954999998</v>
      </c>
      <c r="J520" s="184">
        <f t="shared" si="170"/>
        <v>1.2593521000000001</v>
      </c>
      <c r="K520" s="183">
        <v>1.9122304999999999</v>
      </c>
      <c r="L520" s="146">
        <v>1.3438831</v>
      </c>
      <c r="M520" s="146">
        <v>5.07727E-3</v>
      </c>
      <c r="N520" s="146">
        <v>8.9914195999999996E-4</v>
      </c>
      <c r="O520" s="146">
        <v>1.7040494999999999E-2</v>
      </c>
      <c r="P520" s="188">
        <v>7.8523388000000002E-5</v>
      </c>
      <c r="Q520" s="188">
        <v>1.7727557000000001E-4</v>
      </c>
      <c r="R520" s="146">
        <v>6.3898254999999998E-3</v>
      </c>
      <c r="S520" s="146">
        <v>1.0540111000000001</v>
      </c>
      <c r="T520" s="146">
        <v>0</v>
      </c>
      <c r="U520" s="146">
        <v>9.7757999999999998E-2</v>
      </c>
      <c r="V520" s="188">
        <v>0</v>
      </c>
      <c r="W520" s="188">
        <v>0</v>
      </c>
      <c r="X520" s="146">
        <v>0.107583</v>
      </c>
      <c r="Z520" s="157">
        <f t="shared" si="161"/>
        <v>12.748203333333333</v>
      </c>
      <c r="AB520" s="131">
        <f t="shared" si="162"/>
        <v>1.9122304999999999</v>
      </c>
      <c r="AC520" s="131">
        <f t="shared" si="163"/>
        <v>1.3735456314179999</v>
      </c>
      <c r="AD520" s="131">
        <f t="shared" si="164"/>
        <v>1.3553501954999998</v>
      </c>
      <c r="AE520" s="131">
        <f t="shared" si="165"/>
        <v>1.3553501954999998</v>
      </c>
      <c r="AF520" s="131">
        <f t="shared" si="166"/>
        <v>1.2593521000000001</v>
      </c>
      <c r="AH520">
        <v>229.36718999999999</v>
      </c>
      <c r="AI520" s="71">
        <v>216.42219</v>
      </c>
      <c r="AJ520" s="71">
        <v>12.15</v>
      </c>
      <c r="AK520" s="71">
        <v>0</v>
      </c>
      <c r="AL520" s="71">
        <v>0</v>
      </c>
      <c r="AM520" s="71">
        <v>0</v>
      </c>
      <c r="AN520" s="71">
        <v>0.79500000000000004</v>
      </c>
      <c r="AP520" s="129">
        <v>0.66384524</v>
      </c>
      <c r="AQ520" s="129">
        <v>0.63590594</v>
      </c>
      <c r="AR520" s="129">
        <v>1.7984145999999999E-2</v>
      </c>
      <c r="AS520" s="129">
        <v>9.9551559000000001E-3</v>
      </c>
      <c r="AT520" s="172">
        <f t="shared" si="173"/>
        <v>3.8123856680513001E-5</v>
      </c>
      <c r="AU520" s="172">
        <f t="shared" si="174"/>
        <v>6.6509416182769994E-8</v>
      </c>
      <c r="AV520" s="185">
        <f t="shared" si="175"/>
        <v>1.3942795436000002</v>
      </c>
      <c r="AW520" s="121">
        <v>1.1840296E-5</v>
      </c>
      <c r="AX520" s="121">
        <v>3.5724571000000003E-8</v>
      </c>
      <c r="AY520" s="121">
        <v>9.7604668000000001E-13</v>
      </c>
      <c r="AZ520" s="121">
        <v>1.8580665999999999E-9</v>
      </c>
      <c r="BA520" s="121">
        <v>0</v>
      </c>
      <c r="BB520" s="121">
        <v>8.4020632999999995E-11</v>
      </c>
      <c r="BC520" s="121">
        <v>2.6279943999999999E-5</v>
      </c>
      <c r="BD520" s="121">
        <v>1.5208292000000001E-11</v>
      </c>
      <c r="BE520" s="121">
        <v>3.0587177000000001E-8</v>
      </c>
      <c r="BF520" s="121">
        <v>1.811798E-10</v>
      </c>
      <c r="BG520" s="121">
        <v>2.264555E-15</v>
      </c>
      <c r="BH520" s="121">
        <v>2.3007212000000002E-13</v>
      </c>
      <c r="BI520" s="121">
        <v>6.0506247E-14</v>
      </c>
      <c r="BJ520" s="121">
        <v>1.1201168E-14</v>
      </c>
      <c r="BK520" s="121">
        <v>9.8790041000000004E-10</v>
      </c>
      <c r="BL520" s="121">
        <v>6.8669287E-10</v>
      </c>
      <c r="BM520" s="121">
        <v>0</v>
      </c>
      <c r="BN520" s="121">
        <v>5.5870436000000001E-3</v>
      </c>
      <c r="BO520" s="121">
        <v>1.3886925000000001</v>
      </c>
      <c r="BP520" s="121">
        <v>0</v>
      </c>
      <c r="BQ520" s="121">
        <v>0</v>
      </c>
      <c r="BR520" s="121">
        <v>0</v>
      </c>
      <c r="BT520" s="71">
        <v>1.0022450999999999E-3</v>
      </c>
      <c r="BU520" s="71">
        <v>1.9606117999999999E-4</v>
      </c>
      <c r="BV520" s="71">
        <v>3.5545374000000001E-4</v>
      </c>
      <c r="BW520" s="71">
        <v>7.4901669000000003E-7</v>
      </c>
      <c r="BX520" s="71">
        <v>1.6148236000000001E-4</v>
      </c>
      <c r="BY520" s="71">
        <v>3.7452534000000002E-8</v>
      </c>
      <c r="BZ520" s="71">
        <v>7.9355155000000005E-8</v>
      </c>
      <c r="CA520" s="71">
        <v>6.1951951999999996E-8</v>
      </c>
      <c r="CB520" s="71">
        <v>1.0537289E-7</v>
      </c>
      <c r="CC520" s="71">
        <v>1.1811362000000001E-7</v>
      </c>
      <c r="CD520" s="71">
        <v>0</v>
      </c>
      <c r="CE520" s="71">
        <v>0</v>
      </c>
      <c r="CF520" s="71">
        <v>0</v>
      </c>
      <c r="CG520" s="71">
        <v>1.2894822000000001E-5</v>
      </c>
      <c r="CH520" s="71">
        <v>2.7520174000000001E-4</v>
      </c>
      <c r="CI520" s="71">
        <v>0</v>
      </c>
      <c r="CJ520" s="71">
        <v>0</v>
      </c>
      <c r="CL520" s="186">
        <v>0</v>
      </c>
      <c r="CM520" s="186">
        <v>12.753973999999999</v>
      </c>
      <c r="CN520" s="187">
        <v>1.2499785000000001E-3</v>
      </c>
      <c r="CO520" s="186">
        <v>0.14325436999999999</v>
      </c>
      <c r="CP520" s="186">
        <v>1.2401461000000001E-11</v>
      </c>
      <c r="CQ520" s="186">
        <v>3.9673649999999999E-10</v>
      </c>
      <c r="CR520" s="186">
        <v>8.1957643999999996E-3</v>
      </c>
      <c r="CS520" s="186">
        <v>1.6233118000000001E-2</v>
      </c>
      <c r="CT520" s="186">
        <v>1.2147266E-4</v>
      </c>
      <c r="CU520" s="186">
        <v>1.4766126E-5</v>
      </c>
      <c r="CW520" s="84"/>
      <c r="CX520" s="167"/>
    </row>
    <row r="521" spans="1:102" ht="14.4">
      <c r="B521" s="92"/>
      <c r="C521" s="126"/>
      <c r="D521" s="11"/>
      <c r="E521" s="125"/>
      <c r="J521" s="158"/>
      <c r="P521" s="4"/>
      <c r="Q521" s="4"/>
      <c r="V521" s="4"/>
      <c r="W521" s="4"/>
      <c r="AT521" s="4"/>
      <c r="AU521" s="4"/>
      <c r="AV521" s="16"/>
      <c r="CN521" s="97"/>
      <c r="CW521" s="90"/>
      <c r="CX521" s="167"/>
    </row>
    <row r="522" spans="1:102" ht="14.4">
      <c r="B522" s="92"/>
      <c r="C522" s="126"/>
      <c r="D522" s="1" t="s">
        <v>783</v>
      </c>
      <c r="E522" s="125"/>
      <c r="J522" s="158"/>
      <c r="P522" s="4"/>
      <c r="Q522" s="4"/>
      <c r="V522" s="4"/>
      <c r="W522" s="4"/>
      <c r="AT522" s="4"/>
      <c r="AU522" s="4"/>
      <c r="AV522" s="16"/>
      <c r="CN522" s="97"/>
      <c r="CW522" s="90"/>
      <c r="CX522" s="163"/>
    </row>
    <row r="523" spans="1:102" ht="14.4">
      <c r="A523" t="s">
        <v>2303</v>
      </c>
      <c r="B523" s="92" t="s">
        <v>1067</v>
      </c>
      <c r="C523" s="126" t="str">
        <f t="shared" si="171"/>
        <v>A.100.02.101</v>
      </c>
      <c r="D523" s="11" t="s">
        <v>783</v>
      </c>
      <c r="E523" s="125" t="s">
        <v>878</v>
      </c>
      <c r="F523" s="128" t="str">
        <f t="shared" si="172"/>
        <v>Steel market mix USA 69.2% EAF for beams &amp; sheet</v>
      </c>
      <c r="G523" s="131">
        <f t="shared" si="167"/>
        <v>0.27251846418319348</v>
      </c>
      <c r="H523" s="183">
        <f t="shared" si="168"/>
        <v>1.5804857877868998E-2</v>
      </c>
      <c r="I523" s="183">
        <f t="shared" si="169"/>
        <v>4.8710466305324496E-2</v>
      </c>
      <c r="J523" s="184">
        <f t="shared" si="170"/>
        <v>2.1991199999999999E-2</v>
      </c>
      <c r="K523" s="183">
        <v>0.18601193999999999</v>
      </c>
      <c r="L523" s="146">
        <v>3.5241496999999997E-2</v>
      </c>
      <c r="M523" s="146">
        <v>1.3468968E-2</v>
      </c>
      <c r="N523" s="146">
        <v>1.5804815999999999E-2</v>
      </c>
      <c r="O523" s="146">
        <v>0</v>
      </c>
      <c r="P523" s="188">
        <v>0</v>
      </c>
      <c r="Q523" s="188">
        <v>4.1877869000000001E-8</v>
      </c>
      <c r="R523" s="146">
        <v>1.3053245E-9</v>
      </c>
      <c r="S523" s="146">
        <v>2.1991199999999999E-2</v>
      </c>
      <c r="T523" s="146">
        <v>0</v>
      </c>
      <c r="U523" s="146">
        <v>0</v>
      </c>
      <c r="V523" s="146">
        <v>0</v>
      </c>
      <c r="W523" s="188">
        <v>0</v>
      </c>
      <c r="X523" s="146">
        <v>0</v>
      </c>
      <c r="Z523" s="157">
        <f t="shared" si="161"/>
        <v>1.2400796000000001</v>
      </c>
      <c r="AB523" s="131">
        <f t="shared" si="162"/>
        <v>0.18601193999999999</v>
      </c>
      <c r="AC523" s="131">
        <f t="shared" si="163"/>
        <v>6.4515324183193501E-2</v>
      </c>
      <c r="AD523" s="131">
        <f t="shared" si="164"/>
        <v>4.8710466305324496E-2</v>
      </c>
      <c r="AE523" s="131">
        <f t="shared" si="165"/>
        <v>4.8710466305324496E-2</v>
      </c>
      <c r="AF523" s="131">
        <f t="shared" si="166"/>
        <v>2.1991199999999999E-2</v>
      </c>
      <c r="AH523">
        <v>14.468374000000001</v>
      </c>
      <c r="AI523" s="71">
        <v>14.468374000000001</v>
      </c>
      <c r="AJ523" s="71">
        <v>0</v>
      </c>
      <c r="AK523" s="71">
        <v>0</v>
      </c>
      <c r="AL523" s="71">
        <v>0</v>
      </c>
      <c r="AM523" s="71">
        <v>0</v>
      </c>
      <c r="AN523" s="71">
        <v>0</v>
      </c>
      <c r="AP523" s="129">
        <v>2.5677218000000002E-2</v>
      </c>
      <c r="AQ523" s="129">
        <v>2.3569041999999998E-2</v>
      </c>
      <c r="AR523" s="129">
        <v>1.0484037000000001E-3</v>
      </c>
      <c r="AS523" s="129">
        <v>1.0597721999999999E-3</v>
      </c>
      <c r="AT523" s="172">
        <f t="shared" si="173"/>
        <v>1.41301216282E-6</v>
      </c>
      <c r="AU523" s="172">
        <f t="shared" si="174"/>
        <v>3.8772325941689998E-9</v>
      </c>
      <c r="AV523" s="185">
        <f t="shared" si="175"/>
        <v>0.14842748</v>
      </c>
      <c r="AW523" s="121">
        <v>1.1507939E-6</v>
      </c>
      <c r="AX523" s="121">
        <v>3.4722228999999999E-9</v>
      </c>
      <c r="AY523" s="121">
        <v>9.4866088999999995E-14</v>
      </c>
      <c r="AZ523" s="121">
        <v>0</v>
      </c>
      <c r="BA523" s="121">
        <v>0</v>
      </c>
      <c r="BB523" s="121">
        <v>4.3674281999999998E-10</v>
      </c>
      <c r="BC523" s="121">
        <v>2.6178152000000001E-7</v>
      </c>
      <c r="BD523" s="121">
        <v>9.9634655999999996E-11</v>
      </c>
      <c r="BE523" s="121">
        <v>3.0493232E-10</v>
      </c>
      <c r="BF523" s="121">
        <v>0</v>
      </c>
      <c r="BG523" s="121">
        <v>3.4785208000000001E-13</v>
      </c>
      <c r="BH523" s="121">
        <v>0</v>
      </c>
      <c r="BI523" s="121">
        <v>0</v>
      </c>
      <c r="BJ523" s="121">
        <v>0</v>
      </c>
      <c r="BK523" s="121">
        <v>0</v>
      </c>
      <c r="BL523" s="121">
        <v>0</v>
      </c>
      <c r="BM523" s="121">
        <v>0</v>
      </c>
      <c r="BN523" s="121">
        <v>3.7437400000000002E-3</v>
      </c>
      <c r="BO523" s="121">
        <v>0.14468374000000001</v>
      </c>
      <c r="BP523" s="121">
        <v>0</v>
      </c>
      <c r="BQ523" s="121">
        <v>0</v>
      </c>
      <c r="BR523" s="121">
        <v>0</v>
      </c>
      <c r="BT523" s="71">
        <v>5.924666E-5</v>
      </c>
      <c r="BU523" s="71">
        <v>2.1022955E-6</v>
      </c>
      <c r="BV523" s="71">
        <v>3.4576709999999998E-5</v>
      </c>
      <c r="BW523" s="71">
        <v>6.2931316000000003E-9</v>
      </c>
      <c r="BX523" s="71">
        <v>1.7317331000000001E-6</v>
      </c>
      <c r="BY523" s="71">
        <v>0</v>
      </c>
      <c r="BZ523" s="71">
        <v>0</v>
      </c>
      <c r="CA523" s="71">
        <v>0</v>
      </c>
      <c r="CB523" s="71">
        <v>0</v>
      </c>
      <c r="CC523" s="71">
        <v>1.9224548E-8</v>
      </c>
      <c r="CD523" s="71">
        <v>0</v>
      </c>
      <c r="CE523" s="71">
        <v>0</v>
      </c>
      <c r="CF523" s="71">
        <v>0</v>
      </c>
      <c r="CG523" s="71">
        <v>3.1576430000000002E-6</v>
      </c>
      <c r="CH523" s="71">
        <v>1.7636481000000001E-5</v>
      </c>
      <c r="CI523" s="71">
        <v>1.6279324E-8</v>
      </c>
      <c r="CJ523" s="71">
        <v>0</v>
      </c>
      <c r="CL523" s="186">
        <v>0</v>
      </c>
      <c r="CM523" s="186">
        <v>1.2400796000000001</v>
      </c>
      <c r="CN523" s="187">
        <v>2.2496209999999998E-3</v>
      </c>
      <c r="CO523" s="186">
        <v>1.4383600000000001E-3</v>
      </c>
      <c r="CP523" s="186">
        <v>0</v>
      </c>
      <c r="CQ523" s="186">
        <v>0</v>
      </c>
      <c r="CR523" s="186">
        <v>8.7899761999999998E-5</v>
      </c>
      <c r="CS523" s="186">
        <v>0</v>
      </c>
      <c r="CT523" s="186">
        <v>0</v>
      </c>
      <c r="CU523" s="186">
        <v>1.1884074E-4</v>
      </c>
      <c r="CW523" s="84"/>
      <c r="CX523" s="167"/>
    </row>
    <row r="524" spans="1:102" ht="14.4">
      <c r="A524" t="s">
        <v>2304</v>
      </c>
      <c r="B524" s="92" t="s">
        <v>1067</v>
      </c>
      <c r="C524" s="126" t="str">
        <f t="shared" si="171"/>
        <v>A.100.02.102</v>
      </c>
      <c r="D524" s="11" t="s">
        <v>783</v>
      </c>
      <c r="E524" s="125" t="s">
        <v>878</v>
      </c>
      <c r="F524" s="128" t="str">
        <f t="shared" si="172"/>
        <v>Steel virgin + 15% scrap BOF for beams &amp; sheet</v>
      </c>
      <c r="G524" s="131">
        <f t="shared" si="167"/>
        <v>0.58620618474717556</v>
      </c>
      <c r="H524" s="183">
        <f t="shared" si="168"/>
        <v>3.1899274050280001E-2</v>
      </c>
      <c r="I524" s="183">
        <f t="shared" si="169"/>
        <v>0.1065569106968955</v>
      </c>
      <c r="J524" s="184">
        <f t="shared" si="170"/>
        <v>7.1400000000000005E-2</v>
      </c>
      <c r="K524" s="183">
        <v>0.37635000000000002</v>
      </c>
      <c r="L524" s="146">
        <v>8.3826405000000007E-2</v>
      </c>
      <c r="M524" s="146">
        <v>2.2730502999999999E-2</v>
      </c>
      <c r="N524" s="146">
        <v>3.1899153999999999E-2</v>
      </c>
      <c r="O524" s="146">
        <v>0</v>
      </c>
      <c r="P524" s="188">
        <v>0</v>
      </c>
      <c r="Q524" s="188">
        <v>1.2005028E-7</v>
      </c>
      <c r="R524" s="188">
        <v>2.6968954999999999E-9</v>
      </c>
      <c r="S524" s="146">
        <v>7.1400000000000005E-2</v>
      </c>
      <c r="T524" s="146">
        <v>0</v>
      </c>
      <c r="U524" s="146">
        <v>0</v>
      </c>
      <c r="V524" s="188">
        <v>0</v>
      </c>
      <c r="W524" s="188">
        <v>0</v>
      </c>
      <c r="X524" s="146">
        <v>0</v>
      </c>
      <c r="Z524" s="157">
        <f t="shared" si="161"/>
        <v>2.5090000000000003</v>
      </c>
      <c r="AB524" s="131">
        <f t="shared" si="162"/>
        <v>0.37635000000000002</v>
      </c>
      <c r="AC524" s="131">
        <f t="shared" si="163"/>
        <v>0.1384561847471755</v>
      </c>
      <c r="AD524" s="131">
        <f t="shared" si="164"/>
        <v>0.1065569106968955</v>
      </c>
      <c r="AE524" s="131">
        <f t="shared" si="165"/>
        <v>0.1065569106968955</v>
      </c>
      <c r="AF524" s="131">
        <f t="shared" si="166"/>
        <v>7.1400000000000005E-2</v>
      </c>
      <c r="AH524">
        <v>23.959949999999999</v>
      </c>
      <c r="AI524" s="71">
        <v>23.959949999999999</v>
      </c>
      <c r="AJ524" s="71">
        <v>0</v>
      </c>
      <c r="AK524" s="71">
        <v>0</v>
      </c>
      <c r="AL524" s="71">
        <v>0</v>
      </c>
      <c r="AM524" s="71">
        <v>0</v>
      </c>
      <c r="AN524" s="71">
        <v>0</v>
      </c>
      <c r="AP524" s="129">
        <v>5.7049329000000003E-2</v>
      </c>
      <c r="AQ524" s="129">
        <v>5.3028884999999998E-2</v>
      </c>
      <c r="AR524" s="129">
        <v>2.2229174000000002E-3</v>
      </c>
      <c r="AS524" s="129">
        <v>1.7975271E-3</v>
      </c>
      <c r="AT524" s="172">
        <f t="shared" si="173"/>
        <v>3.17918972E-6</v>
      </c>
      <c r="AU524" s="172">
        <f t="shared" si="174"/>
        <v>8.2208484384999992E-9</v>
      </c>
      <c r="AV524" s="185">
        <f t="shared" si="175"/>
        <v>0.25175449999999999</v>
      </c>
      <c r="AW524" s="121">
        <v>2.328352E-6</v>
      </c>
      <c r="AX524" s="121">
        <v>7.0252000000000001E-9</v>
      </c>
      <c r="AY524" s="121">
        <v>1.9193850000000001E-13</v>
      </c>
      <c r="AZ524" s="121">
        <v>0</v>
      </c>
      <c r="BA524" s="121">
        <v>0</v>
      </c>
      <c r="BB524" s="121">
        <v>8.9771999999999998E-10</v>
      </c>
      <c r="BC524" s="121">
        <v>8.4994000000000005E-7</v>
      </c>
      <c r="BD524" s="121">
        <v>2.0484080000000001E-10</v>
      </c>
      <c r="BE524" s="121">
        <v>9.9004000000000003E-10</v>
      </c>
      <c r="BF524" s="121">
        <v>0</v>
      </c>
      <c r="BG524" s="121">
        <v>5.7569999999999996E-13</v>
      </c>
      <c r="BH524" s="121">
        <v>0</v>
      </c>
      <c r="BI524" s="121">
        <v>0</v>
      </c>
      <c r="BJ524" s="121">
        <v>0</v>
      </c>
      <c r="BK524" s="121">
        <v>0</v>
      </c>
      <c r="BL524" s="121">
        <v>0</v>
      </c>
      <c r="BM524" s="121">
        <v>0</v>
      </c>
      <c r="BN524" s="121">
        <v>1.2154999999999999E-2</v>
      </c>
      <c r="BO524" s="121">
        <v>0.23959949999999999</v>
      </c>
      <c r="BP524" s="121">
        <v>0</v>
      </c>
      <c r="BQ524" s="121">
        <v>0</v>
      </c>
      <c r="BR524" s="121">
        <v>0</v>
      </c>
      <c r="BT524" s="71">
        <v>1.1825115E-4</v>
      </c>
      <c r="BU524" s="71">
        <v>6.8256349000000003E-6</v>
      </c>
      <c r="BV524" s="71">
        <v>6.9957577000000006E-5</v>
      </c>
      <c r="BW524" s="71">
        <v>1.1188745E-8</v>
      </c>
      <c r="BX524" s="71">
        <v>5.6225101999999997E-6</v>
      </c>
      <c r="BY524" s="71">
        <v>0</v>
      </c>
      <c r="BZ524" s="71">
        <v>0</v>
      </c>
      <c r="CA524" s="71">
        <v>0</v>
      </c>
      <c r="CB524" s="71">
        <v>0</v>
      </c>
      <c r="CC524" s="71">
        <v>3.4209929999999997E-8</v>
      </c>
      <c r="CD524" s="71">
        <v>0</v>
      </c>
      <c r="CE524" s="71">
        <v>0</v>
      </c>
      <c r="CF524" s="71">
        <v>0</v>
      </c>
      <c r="CG524" s="71">
        <v>6.5407698999999998E-6</v>
      </c>
      <c r="CH524" s="71">
        <v>2.9206405999999998E-5</v>
      </c>
      <c r="CI524" s="71">
        <v>5.2854948000000002E-8</v>
      </c>
      <c r="CJ524" s="71">
        <v>0</v>
      </c>
      <c r="CL524" s="186">
        <v>0</v>
      </c>
      <c r="CM524" s="186">
        <v>2.5089999999999999</v>
      </c>
      <c r="CN524" s="187">
        <v>7.3039643999999997E-3</v>
      </c>
      <c r="CO524" s="186">
        <v>4.6699999999999997E-3</v>
      </c>
      <c r="CP524" s="186">
        <v>0</v>
      </c>
      <c r="CQ524" s="186">
        <v>0</v>
      </c>
      <c r="CR524" s="186">
        <v>2.8538883999999998E-4</v>
      </c>
      <c r="CS524" s="186">
        <v>0</v>
      </c>
      <c r="CT524" s="186">
        <v>0</v>
      </c>
      <c r="CU524" s="186">
        <v>1.9668305999999999E-4</v>
      </c>
      <c r="CW524" s="84"/>
      <c r="CX524" s="167"/>
    </row>
    <row r="525" spans="1:102" ht="14.4">
      <c r="A525" t="s">
        <v>2305</v>
      </c>
      <c r="B525" s="92" t="s">
        <v>1067</v>
      </c>
      <c r="C525" s="126" t="str">
        <f t="shared" si="171"/>
        <v>A.100.02.103</v>
      </c>
      <c r="D525" s="11" t="s">
        <v>783</v>
      </c>
      <c r="E525" s="125" t="s">
        <v>878</v>
      </c>
      <c r="F525" s="128" t="str">
        <f t="shared" si="172"/>
        <v>Steel from 100% scrap EAF for beams &amp; sheet</v>
      </c>
      <c r="G525" s="131">
        <f t="shared" si="167"/>
        <v>0.13290022947032279</v>
      </c>
      <c r="H525" s="183">
        <f t="shared" si="168"/>
        <v>8.6414470843680005E-3</v>
      </c>
      <c r="I525" s="183">
        <f t="shared" si="169"/>
        <v>2.2963782385954791E-2</v>
      </c>
      <c r="J525" s="184">
        <f t="shared" si="170"/>
        <v>0</v>
      </c>
      <c r="K525" s="183">
        <v>0.101295</v>
      </c>
      <c r="L525" s="146">
        <v>1.3617000000000001E-2</v>
      </c>
      <c r="M525" s="146">
        <v>9.3467817000000009E-3</v>
      </c>
      <c r="N525" s="146">
        <v>8.6414400000000002E-3</v>
      </c>
      <c r="O525" s="146">
        <v>0</v>
      </c>
      <c r="P525" s="188">
        <v>0</v>
      </c>
      <c r="Q525" s="188">
        <v>7.0843679999999998E-9</v>
      </c>
      <c r="R525" s="188">
        <v>6.8595479000000003E-10</v>
      </c>
      <c r="S525" s="146">
        <v>0</v>
      </c>
      <c r="T525" s="146">
        <v>0</v>
      </c>
      <c r="U525" s="146">
        <v>0</v>
      </c>
      <c r="V525" s="188">
        <v>0</v>
      </c>
      <c r="W525" s="188">
        <v>0</v>
      </c>
      <c r="X525" s="146">
        <v>0</v>
      </c>
      <c r="Z525" s="157">
        <f t="shared" si="161"/>
        <v>0.67530000000000001</v>
      </c>
      <c r="AB525" s="131">
        <f t="shared" si="162"/>
        <v>0.101295</v>
      </c>
      <c r="AC525" s="131">
        <f t="shared" si="163"/>
        <v>3.16052294703228E-2</v>
      </c>
      <c r="AD525" s="131">
        <f t="shared" si="164"/>
        <v>2.2963782385954791E-2</v>
      </c>
      <c r="AE525" s="131">
        <f t="shared" si="165"/>
        <v>2.2963782385954791E-2</v>
      </c>
      <c r="AF525" s="131">
        <f t="shared" si="166"/>
        <v>0</v>
      </c>
      <c r="AH525">
        <v>10.2438</v>
      </c>
      <c r="AI525" s="71">
        <v>10.2438</v>
      </c>
      <c r="AJ525" s="71">
        <v>0</v>
      </c>
      <c r="AK525" s="71">
        <v>0</v>
      </c>
      <c r="AL525" s="71">
        <v>0</v>
      </c>
      <c r="AM525" s="71">
        <v>0</v>
      </c>
      <c r="AN525" s="71">
        <v>0</v>
      </c>
      <c r="AP525" s="129">
        <v>1.1713909E-2</v>
      </c>
      <c r="AQ525" s="129">
        <v>1.0456857999999999E-2</v>
      </c>
      <c r="AR525" s="129">
        <v>5.2564324000000003E-4</v>
      </c>
      <c r="AS525" s="129">
        <v>7.3140732000000002E-4</v>
      </c>
      <c r="AT525" s="172">
        <f t="shared" si="173"/>
        <v>6.2690996799999993E-7</v>
      </c>
      <c r="AU525" s="172">
        <f t="shared" si="174"/>
        <v>1.9439469004500003E-9</v>
      </c>
      <c r="AV525" s="185">
        <f t="shared" si="175"/>
        <v>0.102438</v>
      </c>
      <c r="AW525" s="121">
        <v>6.2667839999999996E-7</v>
      </c>
      <c r="AX525" s="121">
        <v>1.8908400000000001E-9</v>
      </c>
      <c r="AY525" s="121">
        <v>5.1660449999999999E-14</v>
      </c>
      <c r="AZ525" s="121">
        <v>0</v>
      </c>
      <c r="BA525" s="121">
        <v>0</v>
      </c>
      <c r="BB525" s="121">
        <v>2.3156799999999999E-10</v>
      </c>
      <c r="BC525" s="121">
        <v>0</v>
      </c>
      <c r="BD525" s="121">
        <v>5.2808800000000002E-11</v>
      </c>
      <c r="BE525" s="121">
        <v>0</v>
      </c>
      <c r="BF525" s="121">
        <v>0</v>
      </c>
      <c r="BG525" s="121">
        <v>2.4644000000000001E-13</v>
      </c>
      <c r="BH525" s="121">
        <v>0</v>
      </c>
      <c r="BI525" s="121">
        <v>0</v>
      </c>
      <c r="BJ525" s="121">
        <v>0</v>
      </c>
      <c r="BK525" s="121">
        <v>0</v>
      </c>
      <c r="BL525" s="121">
        <v>0</v>
      </c>
      <c r="BM525" s="121">
        <v>0</v>
      </c>
      <c r="BN525" s="121">
        <v>0</v>
      </c>
      <c r="BO525" s="121">
        <v>0.102438</v>
      </c>
      <c r="BP525" s="121">
        <v>0</v>
      </c>
      <c r="BQ525" s="121">
        <v>0</v>
      </c>
      <c r="BR525" s="121">
        <v>0</v>
      </c>
      <c r="BT525" s="71">
        <v>3.2984544999999999E-5</v>
      </c>
      <c r="BU525" s="71">
        <v>0</v>
      </c>
      <c r="BV525" s="71">
        <v>1.8829155999999999E-5</v>
      </c>
      <c r="BW525" s="71">
        <v>4.1141590999999999E-9</v>
      </c>
      <c r="BX525" s="71">
        <v>0</v>
      </c>
      <c r="BY525" s="71">
        <v>0</v>
      </c>
      <c r="BZ525" s="71">
        <v>0</v>
      </c>
      <c r="CA525" s="71">
        <v>0</v>
      </c>
      <c r="CB525" s="71">
        <v>0</v>
      </c>
      <c r="CC525" s="71">
        <v>1.2554754E-8</v>
      </c>
      <c r="CD525" s="71">
        <v>0</v>
      </c>
      <c r="CE525" s="71">
        <v>0</v>
      </c>
      <c r="CF525" s="71">
        <v>0</v>
      </c>
      <c r="CG525" s="71">
        <v>1.6518582E-6</v>
      </c>
      <c r="CH525" s="71">
        <v>1.2486862E-5</v>
      </c>
      <c r="CI525" s="71">
        <v>0</v>
      </c>
      <c r="CJ525" s="71">
        <v>0</v>
      </c>
      <c r="CL525" s="186">
        <v>0</v>
      </c>
      <c r="CM525" s="186">
        <v>0.67530000000000001</v>
      </c>
      <c r="CN525" s="187">
        <v>0</v>
      </c>
      <c r="CO525" s="186">
        <v>0</v>
      </c>
      <c r="CP525" s="186">
        <v>0</v>
      </c>
      <c r="CQ525" s="186">
        <v>0</v>
      </c>
      <c r="CR525" s="186">
        <v>0</v>
      </c>
      <c r="CS525" s="186">
        <v>0</v>
      </c>
      <c r="CT525" s="186">
        <v>0</v>
      </c>
      <c r="CU525" s="186">
        <v>8.4194152000000003E-5</v>
      </c>
      <c r="CW525" s="84"/>
      <c r="CX525" s="167"/>
    </row>
    <row r="526" spans="1:102" ht="14.4">
      <c r="A526" t="s">
        <v>2306</v>
      </c>
      <c r="B526" s="92" t="s">
        <v>1067</v>
      </c>
      <c r="C526" s="126" t="str">
        <f t="shared" si="171"/>
        <v>A.100.02.104</v>
      </c>
      <c r="D526" s="11" t="s">
        <v>783</v>
      </c>
      <c r="E526" s="125" t="s">
        <v>878</v>
      </c>
      <c r="F526" s="128" t="str">
        <f t="shared" si="172"/>
        <v>Steel market mix Europe 49.8% EAF for beams &amp; sheet</v>
      </c>
      <c r="G526" s="131">
        <f t="shared" si="167"/>
        <v>0.36045981848870401</v>
      </c>
      <c r="H526" s="183">
        <f t="shared" si="168"/>
        <v>2.0316875793257E-2</v>
      </c>
      <c r="I526" s="183">
        <f t="shared" si="169"/>
        <v>6.4927532695447002E-2</v>
      </c>
      <c r="J526" s="184">
        <f t="shared" si="170"/>
        <v>3.5842800000000001E-2</v>
      </c>
      <c r="K526" s="183">
        <v>0.23937261000000001</v>
      </c>
      <c r="L526" s="146">
        <v>4.8862121000000001E-2</v>
      </c>
      <c r="M526" s="146">
        <v>1.6065409999999999E-2</v>
      </c>
      <c r="N526" s="146">
        <v>2.0316812E-2</v>
      </c>
      <c r="O526" s="146">
        <v>0</v>
      </c>
      <c r="P526" s="188">
        <v>0</v>
      </c>
      <c r="Q526" s="188">
        <v>6.3793257E-8</v>
      </c>
      <c r="R526" s="188">
        <v>1.695447E-9</v>
      </c>
      <c r="S526" s="146">
        <v>3.5842800000000001E-2</v>
      </c>
      <c r="T526" s="146">
        <v>0</v>
      </c>
      <c r="U526" s="146">
        <v>0</v>
      </c>
      <c r="V526" s="188">
        <v>0</v>
      </c>
      <c r="W526" s="188">
        <v>0</v>
      </c>
      <c r="X526" s="146">
        <v>0</v>
      </c>
      <c r="Z526" s="157">
        <f t="shared" si="161"/>
        <v>1.5958174000000001</v>
      </c>
      <c r="AB526" s="131">
        <f t="shared" si="162"/>
        <v>0.23937261000000001</v>
      </c>
      <c r="AC526" s="131">
        <f t="shared" si="163"/>
        <v>8.5244408488704002E-2</v>
      </c>
      <c r="AD526" s="131">
        <f t="shared" si="164"/>
        <v>6.4927532695447002E-2</v>
      </c>
      <c r="AE526" s="131">
        <f t="shared" si="165"/>
        <v>6.4927532695447002E-2</v>
      </c>
      <c r="AF526" s="131">
        <f t="shared" si="166"/>
        <v>3.5842800000000001E-2</v>
      </c>
      <c r="AH526">
        <v>17.129307000000001</v>
      </c>
      <c r="AI526" s="71">
        <v>17.129307000000001</v>
      </c>
      <c r="AJ526" s="71">
        <v>0</v>
      </c>
      <c r="AK526" s="71">
        <v>0</v>
      </c>
      <c r="AL526" s="71">
        <v>0</v>
      </c>
      <c r="AM526" s="71">
        <v>0</v>
      </c>
      <c r="AN526" s="71">
        <v>0</v>
      </c>
      <c r="AP526" s="129">
        <v>3.4472290000000003E-2</v>
      </c>
      <c r="AQ526" s="129">
        <v>3.1828015000000001E-2</v>
      </c>
      <c r="AR526" s="129">
        <v>1.3776749E-3</v>
      </c>
      <c r="AS526" s="129">
        <v>1.2665994999999999E-3</v>
      </c>
      <c r="AT526" s="172">
        <f t="shared" si="173"/>
        <v>1.9081543563000002E-6</v>
      </c>
      <c r="AU526" s="172">
        <f t="shared" si="174"/>
        <v>5.0949514485500001E-9</v>
      </c>
      <c r="AV526" s="185">
        <f t="shared" si="175"/>
        <v>0.17739488</v>
      </c>
      <c r="AW526" s="121">
        <v>1.4809185000000001E-6</v>
      </c>
      <c r="AX526" s="121">
        <v>4.4682887000000001E-9</v>
      </c>
      <c r="AY526" s="121">
        <v>1.2208003E-13</v>
      </c>
      <c r="AZ526" s="121">
        <v>0</v>
      </c>
      <c r="BA526" s="121">
        <v>0</v>
      </c>
      <c r="BB526" s="121">
        <v>5.659763E-10</v>
      </c>
      <c r="BC526" s="121">
        <v>4.2666987999999998E-7</v>
      </c>
      <c r="BD526" s="121">
        <v>1.2912886000000001E-10</v>
      </c>
      <c r="BE526" s="121">
        <v>4.9700007999999998E-10</v>
      </c>
      <c r="BF526" s="121">
        <v>0</v>
      </c>
      <c r="BG526" s="121">
        <v>4.1172852000000002E-13</v>
      </c>
      <c r="BH526" s="121">
        <v>0</v>
      </c>
      <c r="BI526" s="121">
        <v>0</v>
      </c>
      <c r="BJ526" s="121">
        <v>0</v>
      </c>
      <c r="BK526" s="121">
        <v>0</v>
      </c>
      <c r="BL526" s="121">
        <v>0</v>
      </c>
      <c r="BM526" s="121">
        <v>0</v>
      </c>
      <c r="BN526" s="121">
        <v>6.10181E-3</v>
      </c>
      <c r="BO526" s="121">
        <v>0.17129306999999999</v>
      </c>
      <c r="BP526" s="121">
        <v>0</v>
      </c>
      <c r="BQ526" s="121">
        <v>0</v>
      </c>
      <c r="BR526" s="121">
        <v>0</v>
      </c>
      <c r="BT526" s="71">
        <v>7.5788382000000005E-5</v>
      </c>
      <c r="BU526" s="71">
        <v>3.4264687000000001E-6</v>
      </c>
      <c r="BV526" s="71">
        <v>4.4495622999999998E-5</v>
      </c>
      <c r="BW526" s="71">
        <v>7.6656013999999993E-9</v>
      </c>
      <c r="BX526" s="71">
        <v>2.8225001E-6</v>
      </c>
      <c r="BY526" s="71">
        <v>0</v>
      </c>
      <c r="BZ526" s="71">
        <v>0</v>
      </c>
      <c r="CA526" s="71">
        <v>0</v>
      </c>
      <c r="CB526" s="71">
        <v>0</v>
      </c>
      <c r="CC526" s="71">
        <v>2.3425652999999999E-8</v>
      </c>
      <c r="CD526" s="71">
        <v>0</v>
      </c>
      <c r="CE526" s="71">
        <v>0</v>
      </c>
      <c r="CF526" s="71">
        <v>0</v>
      </c>
      <c r="CG526" s="71">
        <v>4.1060919000000002E-6</v>
      </c>
      <c r="CH526" s="71">
        <v>2.0880073E-5</v>
      </c>
      <c r="CI526" s="71">
        <v>2.6533183999999999E-8</v>
      </c>
      <c r="CJ526" s="71">
        <v>0</v>
      </c>
      <c r="CL526" s="186">
        <v>0</v>
      </c>
      <c r="CM526" s="186">
        <v>1.5958174000000001</v>
      </c>
      <c r="CN526" s="187">
        <v>3.6665901E-3</v>
      </c>
      <c r="CO526" s="186">
        <v>2.3443399999999999E-3</v>
      </c>
      <c r="CP526" s="186">
        <v>0</v>
      </c>
      <c r="CQ526" s="186">
        <v>0</v>
      </c>
      <c r="CR526" s="186">
        <v>1.4326519999999999E-4</v>
      </c>
      <c r="CS526" s="186">
        <v>0</v>
      </c>
      <c r="CT526" s="186">
        <v>0</v>
      </c>
      <c r="CU526" s="186">
        <v>1.4066358E-4</v>
      </c>
      <c r="CW526" s="84"/>
      <c r="CX526" s="167"/>
    </row>
    <row r="527" spans="1:102" ht="14.4">
      <c r="A527" t="s">
        <v>2307</v>
      </c>
      <c r="B527" s="92" t="s">
        <v>1067</v>
      </c>
      <c r="C527" s="126" t="str">
        <f t="shared" si="171"/>
        <v>A.100.02.105</v>
      </c>
      <c r="D527" s="11" t="s">
        <v>783</v>
      </c>
      <c r="E527" s="125" t="s">
        <v>878</v>
      </c>
      <c r="F527" s="128" t="str">
        <f t="shared" si="172"/>
        <v>Steel market mix China 9% EAF for beams &amp; sheet</v>
      </c>
      <c r="G527" s="131">
        <f t="shared" si="167"/>
        <v>0.54087558824949133</v>
      </c>
      <c r="H527" s="183">
        <f t="shared" si="168"/>
        <v>2.957349075369E-2</v>
      </c>
      <c r="I527" s="183">
        <f t="shared" si="169"/>
        <v>9.8197597495801398E-2</v>
      </c>
      <c r="J527" s="184">
        <f t="shared" si="170"/>
        <v>6.4259999999999998E-2</v>
      </c>
      <c r="K527" s="183">
        <v>0.3488445</v>
      </c>
      <c r="L527" s="146">
        <v>7.6805465000000003E-2</v>
      </c>
      <c r="M527" s="146">
        <v>2.1392129999999999E-2</v>
      </c>
      <c r="N527" s="146">
        <v>2.9573381999999999E-2</v>
      </c>
      <c r="O527" s="146">
        <v>0</v>
      </c>
      <c r="P527" s="188">
        <v>0</v>
      </c>
      <c r="Q527" s="188">
        <v>1.0875369E-7</v>
      </c>
      <c r="R527" s="188">
        <v>2.4958014E-9</v>
      </c>
      <c r="S527" s="146">
        <v>6.4259999999999998E-2</v>
      </c>
      <c r="T527" s="146">
        <v>0</v>
      </c>
      <c r="U527" s="146">
        <v>0</v>
      </c>
      <c r="V527" s="188">
        <v>0</v>
      </c>
      <c r="W527" s="188">
        <v>0</v>
      </c>
      <c r="X527" s="146">
        <v>0</v>
      </c>
      <c r="Z527" s="157">
        <f t="shared" si="161"/>
        <v>2.3256300000000003</v>
      </c>
      <c r="AB527" s="131">
        <f t="shared" si="162"/>
        <v>0.3488445</v>
      </c>
      <c r="AC527" s="131">
        <f t="shared" si="163"/>
        <v>0.1277710882494914</v>
      </c>
      <c r="AD527" s="131">
        <f t="shared" si="164"/>
        <v>9.8197597495801398E-2</v>
      </c>
      <c r="AE527" s="131">
        <f t="shared" si="165"/>
        <v>9.8197597495801398E-2</v>
      </c>
      <c r="AF527" s="131">
        <f t="shared" si="166"/>
        <v>6.4259999999999998E-2</v>
      </c>
      <c r="AH527">
        <v>22.588335000000001</v>
      </c>
      <c r="AI527" s="71">
        <v>22.588335000000001</v>
      </c>
      <c r="AJ527" s="71">
        <v>0</v>
      </c>
      <c r="AK527" s="71">
        <v>0</v>
      </c>
      <c r="AL527" s="71">
        <v>0</v>
      </c>
      <c r="AM527" s="71">
        <v>0</v>
      </c>
      <c r="AN527" s="71">
        <v>0</v>
      </c>
      <c r="AP527" s="129">
        <v>5.2515787000000001E-2</v>
      </c>
      <c r="AQ527" s="129">
        <v>4.8771681999999997E-2</v>
      </c>
      <c r="AR527" s="129">
        <v>2.0531899999999999E-3</v>
      </c>
      <c r="AS527" s="129">
        <v>1.6909150999999999E-3</v>
      </c>
      <c r="AT527" s="172">
        <f t="shared" si="173"/>
        <v>2.9239617048E-6</v>
      </c>
      <c r="AU527" s="172">
        <f t="shared" si="174"/>
        <v>7.5931582847000006E-9</v>
      </c>
      <c r="AV527" s="185">
        <f t="shared" si="175"/>
        <v>0.23682285</v>
      </c>
      <c r="AW527" s="121">
        <v>2.1581846E-6</v>
      </c>
      <c r="AX527" s="121">
        <v>6.5117639999999999E-9</v>
      </c>
      <c r="AY527" s="121">
        <v>1.779107E-13</v>
      </c>
      <c r="AZ527" s="121">
        <v>0</v>
      </c>
      <c r="BA527" s="121">
        <v>0</v>
      </c>
      <c r="BB527" s="121">
        <v>8.3110480000000004E-10</v>
      </c>
      <c r="BC527" s="121">
        <v>7.6494599999999997E-7</v>
      </c>
      <c r="BD527" s="121">
        <v>1.8963759999999999E-10</v>
      </c>
      <c r="BE527" s="121">
        <v>8.9103600000000002E-10</v>
      </c>
      <c r="BF527" s="121">
        <v>0</v>
      </c>
      <c r="BG527" s="121">
        <v>5.4277400000000001E-13</v>
      </c>
      <c r="BH527" s="121">
        <v>0</v>
      </c>
      <c r="BI527" s="121">
        <v>0</v>
      </c>
      <c r="BJ527" s="121">
        <v>0</v>
      </c>
      <c r="BK527" s="121">
        <v>0</v>
      </c>
      <c r="BL527" s="121">
        <v>0</v>
      </c>
      <c r="BM527" s="121">
        <v>0</v>
      </c>
      <c r="BN527" s="121">
        <v>1.09395E-2</v>
      </c>
      <c r="BO527" s="121">
        <v>0.22588335000000001</v>
      </c>
      <c r="BP527" s="121">
        <v>0</v>
      </c>
      <c r="BQ527" s="121">
        <v>0</v>
      </c>
      <c r="BR527" s="121">
        <v>0</v>
      </c>
      <c r="BT527" s="71">
        <v>1.0972449E-4</v>
      </c>
      <c r="BU527" s="71">
        <v>6.1430714000000001E-6</v>
      </c>
      <c r="BV527" s="71">
        <v>6.4844734999999995E-5</v>
      </c>
      <c r="BW527" s="71">
        <v>1.0481287E-8</v>
      </c>
      <c r="BX527" s="71">
        <v>5.0602590999999999E-6</v>
      </c>
      <c r="BY527" s="71">
        <v>0</v>
      </c>
      <c r="BZ527" s="71">
        <v>0</v>
      </c>
      <c r="CA527" s="71">
        <v>0</v>
      </c>
      <c r="CB527" s="71">
        <v>0</v>
      </c>
      <c r="CC527" s="71">
        <v>3.2044413000000002E-8</v>
      </c>
      <c r="CD527" s="71">
        <v>0</v>
      </c>
      <c r="CE527" s="71">
        <v>0</v>
      </c>
      <c r="CF527" s="71">
        <v>0</v>
      </c>
      <c r="CG527" s="71">
        <v>6.0518787999999998E-6</v>
      </c>
      <c r="CH527" s="71">
        <v>2.7534452000000001E-5</v>
      </c>
      <c r="CI527" s="71">
        <v>4.7569453000000003E-8</v>
      </c>
      <c r="CJ527" s="71">
        <v>0</v>
      </c>
      <c r="CL527" s="186">
        <v>0</v>
      </c>
      <c r="CM527" s="186">
        <v>2.3256299999999999</v>
      </c>
      <c r="CN527" s="187">
        <v>6.5735678999999997E-3</v>
      </c>
      <c r="CO527" s="186">
        <v>4.2030000000000001E-3</v>
      </c>
      <c r="CP527" s="186">
        <v>0</v>
      </c>
      <c r="CQ527" s="186">
        <v>0</v>
      </c>
      <c r="CR527" s="186">
        <v>2.5684995000000002E-4</v>
      </c>
      <c r="CS527" s="186">
        <v>0</v>
      </c>
      <c r="CT527" s="186">
        <v>0</v>
      </c>
      <c r="CU527" s="186">
        <v>1.8543417E-4</v>
      </c>
      <c r="CW527" s="84"/>
      <c r="CX527" s="167"/>
    </row>
    <row r="528" spans="1:102" ht="14.4">
      <c r="A528" t="s">
        <v>2308</v>
      </c>
      <c r="B528" s="92" t="s">
        <v>1067</v>
      </c>
      <c r="C528" s="126" t="str">
        <f t="shared" si="171"/>
        <v>A.100.02.106</v>
      </c>
      <c r="D528" s="11" t="s">
        <v>783</v>
      </c>
      <c r="E528" s="125" t="s">
        <v>878</v>
      </c>
      <c r="F528" s="128" t="str">
        <f t="shared" si="172"/>
        <v>Steel welded pipes 8.5% scrap BOF</v>
      </c>
      <c r="G528" s="131">
        <f t="shared" si="167"/>
        <v>0.55981236145423185</v>
      </c>
      <c r="H528" s="183">
        <f t="shared" si="168"/>
        <v>8.9983593732400006E-3</v>
      </c>
      <c r="I528" s="183">
        <f t="shared" si="169"/>
        <v>5.4104002080991802E-2</v>
      </c>
      <c r="J528" s="184">
        <f t="shared" si="170"/>
        <v>7.6859999999999998E-2</v>
      </c>
      <c r="K528" s="183">
        <v>0.41985</v>
      </c>
      <c r="L528" s="146">
        <v>5.1510510000000002E-2</v>
      </c>
      <c r="M528" s="146">
        <v>2.5934896999999998E-3</v>
      </c>
      <c r="N528" s="146">
        <v>8.9982359999999997E-3</v>
      </c>
      <c r="O528" s="146">
        <v>0</v>
      </c>
      <c r="P528" s="146">
        <v>0</v>
      </c>
      <c r="Q528" s="188">
        <v>1.2337324E-7</v>
      </c>
      <c r="R528" s="188">
        <v>2.3809917999999998E-9</v>
      </c>
      <c r="S528" s="146">
        <v>7.6859999999999998E-2</v>
      </c>
      <c r="T528" s="146">
        <v>0</v>
      </c>
      <c r="U528" s="146">
        <v>0</v>
      </c>
      <c r="V528" s="188">
        <v>0</v>
      </c>
      <c r="W528" s="188">
        <v>0</v>
      </c>
      <c r="X528" s="146">
        <v>0</v>
      </c>
      <c r="Z528" s="157">
        <f t="shared" si="161"/>
        <v>2.7989999999999999</v>
      </c>
      <c r="AB528" s="131">
        <f t="shared" si="162"/>
        <v>0.41985</v>
      </c>
      <c r="AC528" s="131">
        <f t="shared" si="163"/>
        <v>6.3102361454231815E-2</v>
      </c>
      <c r="AD528" s="131">
        <f t="shared" si="164"/>
        <v>5.4104002080991802E-2</v>
      </c>
      <c r="AE528" s="131">
        <f t="shared" si="165"/>
        <v>5.4104002080991802E-2</v>
      </c>
      <c r="AF528" s="131">
        <f t="shared" si="166"/>
        <v>7.6859999999999998E-2</v>
      </c>
      <c r="AH528">
        <v>30.155999999999999</v>
      </c>
      <c r="AI528" s="71">
        <v>30.155999999999999</v>
      </c>
      <c r="AJ528" s="71">
        <v>0</v>
      </c>
      <c r="AK528" s="71">
        <v>0</v>
      </c>
      <c r="AL528" s="71">
        <v>0</v>
      </c>
      <c r="AM528" s="71">
        <v>0</v>
      </c>
      <c r="AN528" s="71">
        <v>0</v>
      </c>
      <c r="AP528" s="129">
        <v>6.3612613999999998E-2</v>
      </c>
      <c r="AQ528" s="129">
        <v>5.8934427999999997E-2</v>
      </c>
      <c r="AR528" s="129">
        <v>2.4316239999999999E-3</v>
      </c>
      <c r="AS528" s="129">
        <v>2.2465617E-3</v>
      </c>
      <c r="AT528" s="172">
        <f t="shared" si="173"/>
        <v>3.5332391000000003E-6</v>
      </c>
      <c r="AU528" s="172">
        <f t="shared" si="174"/>
        <v>8.9926921234999987E-9</v>
      </c>
      <c r="AV528" s="185">
        <f t="shared" si="175"/>
        <v>0.31464449999999999</v>
      </c>
      <c r="AW528" s="121">
        <v>2.5974720000000002E-6</v>
      </c>
      <c r="AX528" s="121">
        <v>7.8372000000000002E-9</v>
      </c>
      <c r="AY528" s="121">
        <v>2.141235E-13</v>
      </c>
      <c r="AZ528" s="121">
        <v>0</v>
      </c>
      <c r="BA528" s="121">
        <v>0</v>
      </c>
      <c r="BB528" s="121">
        <v>2.8710000000000002E-10</v>
      </c>
      <c r="BC528" s="121">
        <v>9.3547999999999996E-7</v>
      </c>
      <c r="BD528" s="121">
        <v>6.5597999999999994E-11</v>
      </c>
      <c r="BE528" s="121">
        <v>1.0896799999999999E-9</v>
      </c>
      <c r="BF528" s="121">
        <v>0</v>
      </c>
      <c r="BG528" s="121">
        <v>0</v>
      </c>
      <c r="BH528" s="121">
        <v>0</v>
      </c>
      <c r="BI528" s="121">
        <v>0</v>
      </c>
      <c r="BJ528" s="121">
        <v>0</v>
      </c>
      <c r="BK528" s="121">
        <v>0</v>
      </c>
      <c r="BL528" s="121">
        <v>0</v>
      </c>
      <c r="BM528" s="121">
        <v>0</v>
      </c>
      <c r="BN528" s="121">
        <v>1.3084500000000001E-2</v>
      </c>
      <c r="BO528" s="121">
        <v>0.30155999999999999</v>
      </c>
      <c r="BP528" s="121">
        <v>0</v>
      </c>
      <c r="BQ528" s="121">
        <v>0</v>
      </c>
      <c r="BR528" s="121">
        <v>0</v>
      </c>
      <c r="BT528" s="71">
        <v>1.3076839999999999E-4</v>
      </c>
      <c r="BU528" s="71">
        <v>7.5125831999999999E-6</v>
      </c>
      <c r="BV528" s="71">
        <v>7.8043546999999994E-5</v>
      </c>
      <c r="BW528" s="71">
        <v>2.7890172999999998E-13</v>
      </c>
      <c r="BX528" s="71">
        <v>6.1883731000000002E-6</v>
      </c>
      <c r="BY528" s="71">
        <v>0</v>
      </c>
      <c r="BZ528" s="71">
        <v>0</v>
      </c>
      <c r="CA528" s="71">
        <v>0</v>
      </c>
      <c r="CB528" s="71">
        <v>0</v>
      </c>
      <c r="CC528" s="71">
        <v>8.1636789999999997E-11</v>
      </c>
      <c r="CD528" s="71">
        <v>0</v>
      </c>
      <c r="CE528" s="71">
        <v>0</v>
      </c>
      <c r="CF528" s="71">
        <v>0</v>
      </c>
      <c r="CG528" s="71">
        <v>2.2077272E-6</v>
      </c>
      <c r="CH528" s="71">
        <v>3.6759191000000001E-5</v>
      </c>
      <c r="CI528" s="71">
        <v>5.6896797000000001E-8</v>
      </c>
      <c r="CJ528" s="71">
        <v>0</v>
      </c>
      <c r="CL528" s="186">
        <v>0</v>
      </c>
      <c r="CM528" s="186">
        <v>2.7989999999999999</v>
      </c>
      <c r="CN528" s="187">
        <v>7.8256760999999998E-3</v>
      </c>
      <c r="CO528" s="186">
        <v>5.1399999999999996E-3</v>
      </c>
      <c r="CP528" s="186">
        <v>0</v>
      </c>
      <c r="CQ528" s="186">
        <v>0</v>
      </c>
      <c r="CR528" s="186">
        <v>3.1411105000000002E-4</v>
      </c>
      <c r="CS528" s="186">
        <v>0</v>
      </c>
      <c r="CT528" s="186">
        <v>0</v>
      </c>
      <c r="CU528" s="186">
        <v>0</v>
      </c>
      <c r="CW528" s="84"/>
      <c r="CX528" s="167"/>
    </row>
    <row r="529" spans="1:102" ht="14.4">
      <c r="A529" t="s">
        <v>2309</v>
      </c>
      <c r="B529" s="92" t="s">
        <v>1067</v>
      </c>
      <c r="C529" s="126" t="str">
        <f t="shared" si="171"/>
        <v>A.100.02.107</v>
      </c>
      <c r="D529" s="11" t="s">
        <v>783</v>
      </c>
      <c r="E529" s="125" t="s">
        <v>878</v>
      </c>
      <c r="F529" s="128" t="str">
        <f t="shared" si="172"/>
        <v>Steel seamless pipes 33% scrap BOF</v>
      </c>
      <c r="G529" s="131">
        <f t="shared" si="167"/>
        <v>0.69499316700000002</v>
      </c>
      <c r="H529" s="183">
        <f t="shared" si="168"/>
        <v>4.9571999999999998E-2</v>
      </c>
      <c r="I529" s="183">
        <f t="shared" si="169"/>
        <v>0.11559116699999999</v>
      </c>
      <c r="J529" s="184">
        <f t="shared" si="170"/>
        <v>5.6279999999999997E-2</v>
      </c>
      <c r="K529" s="183">
        <v>0.47355000000000003</v>
      </c>
      <c r="L529" s="146">
        <v>7.2231299999999998E-2</v>
      </c>
      <c r="M529" s="146">
        <v>4.3359867000000003E-2</v>
      </c>
      <c r="N529" s="146">
        <v>4.9571999999999998E-2</v>
      </c>
      <c r="O529" s="146">
        <v>0</v>
      </c>
      <c r="P529" s="188">
        <v>0</v>
      </c>
      <c r="Q529" s="188">
        <v>0</v>
      </c>
      <c r="R529" s="188">
        <v>0</v>
      </c>
      <c r="S529" s="188">
        <v>5.6279999999999997E-2</v>
      </c>
      <c r="T529" s="146">
        <v>0</v>
      </c>
      <c r="U529" s="188">
        <v>0</v>
      </c>
      <c r="V529" s="188">
        <v>0</v>
      </c>
      <c r="W529" s="188">
        <v>0</v>
      </c>
      <c r="X529" s="146">
        <v>0</v>
      </c>
      <c r="Z529" s="157">
        <f t="shared" si="161"/>
        <v>3.1570000000000005</v>
      </c>
      <c r="AB529" s="131">
        <f t="shared" si="162"/>
        <v>0.47355000000000003</v>
      </c>
      <c r="AC529" s="131">
        <f t="shared" si="163"/>
        <v>0.165163167</v>
      </c>
      <c r="AD529" s="131">
        <f t="shared" si="164"/>
        <v>0.11559116699999999</v>
      </c>
      <c r="AE529" s="131">
        <f t="shared" si="165"/>
        <v>0.11559116699999999</v>
      </c>
      <c r="AF529" s="131">
        <f t="shared" si="166"/>
        <v>5.6279999999999997E-2</v>
      </c>
      <c r="AH529">
        <v>30.260999999999999</v>
      </c>
      <c r="AI529" s="71">
        <v>30.260999999999999</v>
      </c>
      <c r="AJ529" s="71">
        <v>0</v>
      </c>
      <c r="AK529" s="71">
        <v>0</v>
      </c>
      <c r="AL529" s="71">
        <v>0</v>
      </c>
      <c r="AM529" s="71">
        <v>0</v>
      </c>
      <c r="AN529" s="71">
        <v>0</v>
      </c>
      <c r="AP529" s="129">
        <v>5.3590738999999998E-2</v>
      </c>
      <c r="AQ529" s="129">
        <v>4.8889487000000002E-2</v>
      </c>
      <c r="AR529" s="129">
        <v>2.4722081000000001E-3</v>
      </c>
      <c r="AS529" s="129">
        <v>2.2290436999999998E-3</v>
      </c>
      <c r="AT529" s="172">
        <f t="shared" si="173"/>
        <v>2.9310244E-6</v>
      </c>
      <c r="AU529" s="172">
        <f t="shared" si="174"/>
        <v>9.1427815105000001E-9</v>
      </c>
      <c r="AV529" s="185">
        <f t="shared" si="175"/>
        <v>0.312191</v>
      </c>
      <c r="AW529" s="121">
        <v>2.929696E-6</v>
      </c>
      <c r="AX529" s="121">
        <v>8.8396E-9</v>
      </c>
      <c r="AY529" s="121">
        <v>2.4151049999999998E-13</v>
      </c>
      <c r="AZ529" s="121">
        <v>0</v>
      </c>
      <c r="BA529" s="121">
        <v>0</v>
      </c>
      <c r="BB529" s="121">
        <v>1.3284000000000001E-9</v>
      </c>
      <c r="BC529" s="121">
        <v>0</v>
      </c>
      <c r="BD529" s="121">
        <v>3.0293999999999999E-10</v>
      </c>
      <c r="BE529" s="121">
        <v>0</v>
      </c>
      <c r="BF529" s="121">
        <v>0</v>
      </c>
      <c r="BG529" s="121">
        <v>0</v>
      </c>
      <c r="BH529" s="121">
        <v>0</v>
      </c>
      <c r="BI529" s="121">
        <v>0</v>
      </c>
      <c r="BJ529" s="121">
        <v>0</v>
      </c>
      <c r="BK529" s="121">
        <v>0</v>
      </c>
      <c r="BL529" s="121">
        <v>0</v>
      </c>
      <c r="BM529" s="121">
        <v>0</v>
      </c>
      <c r="BN529" s="121">
        <v>9.5809999999999992E-3</v>
      </c>
      <c r="BO529" s="121">
        <v>0.30260999999999999</v>
      </c>
      <c r="BP529" s="121">
        <v>0</v>
      </c>
      <c r="BQ529" s="121">
        <v>0</v>
      </c>
      <c r="BR529" s="121">
        <v>0</v>
      </c>
      <c r="BT529" s="71">
        <v>1.3452593E-4</v>
      </c>
      <c r="BU529" s="71">
        <v>0</v>
      </c>
      <c r="BV529" s="71">
        <v>8.8025536999999994E-5</v>
      </c>
      <c r="BW529" s="71">
        <v>2.3600593E-8</v>
      </c>
      <c r="BX529" s="71">
        <v>0</v>
      </c>
      <c r="BY529" s="71">
        <v>0</v>
      </c>
      <c r="BZ529" s="71">
        <v>0</v>
      </c>
      <c r="CA529" s="71">
        <v>0</v>
      </c>
      <c r="CB529" s="71">
        <v>0</v>
      </c>
      <c r="CC529" s="71">
        <v>7.1994007000000002E-8</v>
      </c>
      <c r="CD529" s="71">
        <v>0</v>
      </c>
      <c r="CE529" s="71">
        <v>0</v>
      </c>
      <c r="CF529" s="71">
        <v>0</v>
      </c>
      <c r="CG529" s="71">
        <v>9.4759569999999994E-6</v>
      </c>
      <c r="CH529" s="71">
        <v>3.6887183000000002E-5</v>
      </c>
      <c r="CI529" s="71">
        <v>4.1662134999999999E-8</v>
      </c>
      <c r="CJ529" s="71">
        <v>0</v>
      </c>
      <c r="CL529" s="186">
        <v>0</v>
      </c>
      <c r="CM529" s="186">
        <v>3.157</v>
      </c>
      <c r="CN529" s="187">
        <v>0</v>
      </c>
      <c r="CO529" s="186">
        <v>0</v>
      </c>
      <c r="CP529" s="186">
        <v>0</v>
      </c>
      <c r="CQ529" s="186">
        <v>0</v>
      </c>
      <c r="CR529" s="186">
        <v>0</v>
      </c>
      <c r="CS529" s="186">
        <v>0</v>
      </c>
      <c r="CT529" s="186">
        <v>0</v>
      </c>
      <c r="CU529" s="186">
        <v>0</v>
      </c>
      <c r="CW529" s="84"/>
      <c r="CX529" s="167"/>
    </row>
    <row r="530" spans="1:102" ht="14.4">
      <c r="B530" s="92"/>
      <c r="C530" s="126"/>
      <c r="D530" s="1" t="s">
        <v>784</v>
      </c>
      <c r="E530" s="125"/>
      <c r="J530" s="158"/>
      <c r="P530" s="4"/>
      <c r="Q530" s="4"/>
      <c r="R530" s="4"/>
      <c r="S530" s="4"/>
      <c r="U530" s="4"/>
      <c r="V530" s="4"/>
      <c r="W530" s="4"/>
      <c r="AT530" s="4"/>
      <c r="AU530" s="4"/>
      <c r="AV530" s="16"/>
      <c r="CN530" s="97"/>
      <c r="CW530" s="90"/>
      <c r="CX530" s="167"/>
    </row>
    <row r="531" spans="1:102" ht="14.4">
      <c r="A531" t="s">
        <v>1068</v>
      </c>
      <c r="B531" s="92" t="s">
        <v>1067</v>
      </c>
      <c r="C531" s="126" t="str">
        <f t="shared" si="171"/>
        <v>A.100.04.101</v>
      </c>
      <c r="D531" s="11" t="s">
        <v>784</v>
      </c>
      <c r="E531" s="125" t="s">
        <v>878</v>
      </c>
      <c r="F531" s="128" t="str">
        <f t="shared" si="172"/>
        <v>GG15</v>
      </c>
      <c r="G531" s="131">
        <f t="shared" si="167"/>
        <v>0.25319739427763599</v>
      </c>
      <c r="H531" s="183">
        <f t="shared" si="168"/>
        <v>1.2833876025E-2</v>
      </c>
      <c r="I531" s="183">
        <f t="shared" si="169"/>
        <v>2.9951187216499999E-2</v>
      </c>
      <c r="J531" s="184">
        <f t="shared" si="170"/>
        <v>2.8018671036135985E-2</v>
      </c>
      <c r="K531" s="183">
        <v>0.18239366000000001</v>
      </c>
      <c r="L531" s="146">
        <v>1.8790910000000001E-2</v>
      </c>
      <c r="M531" s="146">
        <v>9.5166934999999994E-3</v>
      </c>
      <c r="N531" s="146">
        <v>1.0754191999999999E-2</v>
      </c>
      <c r="O531" s="146">
        <v>5.1561542000000003E-4</v>
      </c>
      <c r="P531" s="188">
        <v>1.4746437999999999E-3</v>
      </c>
      <c r="Q531" s="188">
        <v>8.9424804999999998E-5</v>
      </c>
      <c r="R531" s="188">
        <v>1.6328263999999999E-3</v>
      </c>
      <c r="S531" s="188">
        <v>2.6936499999999999E-2</v>
      </c>
      <c r="T531" s="146">
        <v>7.9176695000000003E-6</v>
      </c>
      <c r="U531" s="188">
        <v>1.0821564000000001E-3</v>
      </c>
      <c r="V531" s="188">
        <v>2.8396470000000001E-6</v>
      </c>
      <c r="W531" s="188">
        <v>1.4636001E-8</v>
      </c>
      <c r="X531" s="146">
        <v>1.3498663E-13</v>
      </c>
      <c r="Z531" s="157">
        <f t="shared" si="161"/>
        <v>1.2159577333333336</v>
      </c>
      <c r="AB531" s="131">
        <f t="shared" si="162"/>
        <v>0.18239366000000001</v>
      </c>
      <c r="AC531" s="131">
        <f t="shared" si="163"/>
        <v>4.2774305924999999E-2</v>
      </c>
      <c r="AD531" s="131">
        <f t="shared" si="164"/>
        <v>2.9940444536001001E-2</v>
      </c>
      <c r="AE531" s="131">
        <f t="shared" si="165"/>
        <v>2.9951187216499999E-2</v>
      </c>
      <c r="AF531" s="131">
        <f t="shared" si="166"/>
        <v>2.8018656400134984E-2</v>
      </c>
      <c r="AH531">
        <v>15.486332000000001</v>
      </c>
      <c r="AI531" s="71">
        <v>15.312730999999999</v>
      </c>
      <c r="AJ531" s="71">
        <v>0.12577989000000001</v>
      </c>
      <c r="AK531" s="71">
        <v>0</v>
      </c>
      <c r="AL531" s="71">
        <v>3.4903832E-4</v>
      </c>
      <c r="AM531" s="71">
        <v>2.6608522999999999E-2</v>
      </c>
      <c r="AN531" s="71">
        <v>2.0863665E-2</v>
      </c>
      <c r="AP531" s="129">
        <v>3.6313745000000001E-2</v>
      </c>
      <c r="AQ531" s="129">
        <v>3.4193514000000001E-2</v>
      </c>
      <c r="AR531" s="129">
        <v>1.0041048999999999E-3</v>
      </c>
      <c r="AS531" s="129">
        <v>1.1161254000000001E-3</v>
      </c>
      <c r="AT531" s="172">
        <f t="shared" si="173"/>
        <v>2.0499709329922816E-6</v>
      </c>
      <c r="AU531" s="172">
        <f t="shared" si="174"/>
        <v>3.7134056402431823E-9</v>
      </c>
      <c r="AV531" s="185">
        <f t="shared" si="175"/>
        <v>0.15632007669999998</v>
      </c>
      <c r="AW531" s="121">
        <v>1.1284089E-6</v>
      </c>
      <c r="AX531" s="121">
        <v>3.4046819000000001E-9</v>
      </c>
      <c r="AY531" s="121">
        <v>9.3020772999999997E-14</v>
      </c>
      <c r="AZ531" s="121">
        <v>1.9072282E-14</v>
      </c>
      <c r="BA531" s="121">
        <v>0</v>
      </c>
      <c r="BB531" s="121">
        <v>3.3338471999999997E-10</v>
      </c>
      <c r="BC531" s="121">
        <v>2.0534493E-7</v>
      </c>
      <c r="BD531" s="121">
        <v>7.2015087000000001E-11</v>
      </c>
      <c r="BE531" s="121">
        <v>2.2969775999999999E-10</v>
      </c>
      <c r="BF531" s="121">
        <v>4.1450411000000001E-12</v>
      </c>
      <c r="BG531" s="121">
        <v>1.3227309000000001E-13</v>
      </c>
      <c r="BH531" s="121">
        <v>2.0996714E-13</v>
      </c>
      <c r="BI531" s="121">
        <v>1.9859203999999999E-12</v>
      </c>
      <c r="BJ531" s="121">
        <v>4.4467074000000001E-13</v>
      </c>
      <c r="BK531" s="121">
        <v>7.1319756000000005E-7</v>
      </c>
      <c r="BL531" s="121">
        <v>2.6861392000000001E-9</v>
      </c>
      <c r="BM531" s="121">
        <v>1.8236019000000001E-22</v>
      </c>
      <c r="BN531" s="121">
        <v>3.1942467000000002E-3</v>
      </c>
      <c r="BO531" s="121">
        <v>0.15312582999999999</v>
      </c>
      <c r="BP531" s="121">
        <v>0</v>
      </c>
      <c r="BQ531" s="121">
        <v>0</v>
      </c>
      <c r="BR531" s="121">
        <v>0</v>
      </c>
      <c r="BT531" s="71">
        <v>6.0696100999999999E-5</v>
      </c>
      <c r="BU531" s="71">
        <v>1.5989879999999999E-6</v>
      </c>
      <c r="BV531" s="71">
        <v>3.3904127E-5</v>
      </c>
      <c r="BW531" s="71">
        <v>1.9560602999999999E-7</v>
      </c>
      <c r="BX531" s="71">
        <v>1.7489093E-6</v>
      </c>
      <c r="BY531" s="71">
        <v>3.1774707000000001E-8</v>
      </c>
      <c r="BZ531" s="71">
        <v>1.0520119E-7</v>
      </c>
      <c r="CA531" s="71">
        <v>4.5908519E-8</v>
      </c>
      <c r="CB531" s="71">
        <v>1.9822794999999998E-6</v>
      </c>
      <c r="CC531" s="71">
        <v>8.4492654000000003E-8</v>
      </c>
      <c r="CD531" s="71">
        <v>0</v>
      </c>
      <c r="CE531" s="71">
        <v>4.0326629999999998E-19</v>
      </c>
      <c r="CF531" s="71">
        <v>3.3019287999999998E-15</v>
      </c>
      <c r="CG531" s="71">
        <v>2.1567660000000002E-6</v>
      </c>
      <c r="CH531" s="71">
        <v>1.8826633000000001E-5</v>
      </c>
      <c r="CI531" s="71">
        <v>1.5415528999999999E-8</v>
      </c>
      <c r="CJ531" s="71">
        <v>0</v>
      </c>
      <c r="CL531" s="186">
        <v>2.7947975E-15</v>
      </c>
      <c r="CM531" s="186">
        <v>1.2159578</v>
      </c>
      <c r="CN531" s="187">
        <v>2.4470083999999998E-3</v>
      </c>
      <c r="CO531" s="186">
        <v>1.1009415E-3</v>
      </c>
      <c r="CP531" s="186">
        <v>3.0609585E-7</v>
      </c>
      <c r="CQ531" s="186">
        <v>5.0905912000000003E-9</v>
      </c>
      <c r="CR531" s="186">
        <v>7.8111996000000003E-5</v>
      </c>
      <c r="CS531" s="186">
        <v>3.1234259</v>
      </c>
      <c r="CT531" s="186">
        <v>2.7535704E-6</v>
      </c>
      <c r="CU531" s="186">
        <v>5.5827271000000001E-5</v>
      </c>
      <c r="CW531" s="84"/>
      <c r="CX531" s="163"/>
    </row>
    <row r="532" spans="1:102" ht="14.4">
      <c r="A532" t="s">
        <v>1069</v>
      </c>
      <c r="B532" s="92" t="s">
        <v>1067</v>
      </c>
      <c r="C532" s="126" t="str">
        <f t="shared" si="171"/>
        <v>A.100.04.102</v>
      </c>
      <c r="D532" s="11" t="s">
        <v>784</v>
      </c>
      <c r="E532" s="125" t="s">
        <v>878</v>
      </c>
      <c r="F532" s="128" t="str">
        <f t="shared" si="172"/>
        <v>GG35</v>
      </c>
      <c r="G532" s="131">
        <f t="shared" si="167"/>
        <v>0.25319739427763599</v>
      </c>
      <c r="H532" s="183">
        <f t="shared" si="168"/>
        <v>1.2833876025E-2</v>
      </c>
      <c r="I532" s="183">
        <f t="shared" si="169"/>
        <v>2.9951187216499999E-2</v>
      </c>
      <c r="J532" s="184">
        <f t="shared" si="170"/>
        <v>2.8018671036135985E-2</v>
      </c>
      <c r="K532" s="183">
        <v>0.18239366000000001</v>
      </c>
      <c r="L532" s="146">
        <v>1.8790910000000001E-2</v>
      </c>
      <c r="M532" s="146">
        <v>9.5166934999999994E-3</v>
      </c>
      <c r="N532" s="146">
        <v>1.0754191999999999E-2</v>
      </c>
      <c r="O532" s="146">
        <v>5.1561542000000003E-4</v>
      </c>
      <c r="P532" s="146">
        <v>1.4746437999999999E-3</v>
      </c>
      <c r="Q532" s="188">
        <v>8.9424804999999998E-5</v>
      </c>
      <c r="R532" s="146">
        <v>1.6328263999999999E-3</v>
      </c>
      <c r="S532" s="188">
        <v>2.6936499999999999E-2</v>
      </c>
      <c r="T532" s="188">
        <v>7.9176695000000003E-6</v>
      </c>
      <c r="U532" s="188">
        <v>1.0821564000000001E-3</v>
      </c>
      <c r="V532" s="188">
        <v>2.8396470000000001E-6</v>
      </c>
      <c r="W532" s="188">
        <v>1.4636001E-8</v>
      </c>
      <c r="X532" s="146">
        <v>1.3498663E-13</v>
      </c>
      <c r="Z532" s="157">
        <f t="shared" si="161"/>
        <v>1.2159577333333336</v>
      </c>
      <c r="AB532" s="131">
        <f t="shared" si="162"/>
        <v>0.18239366000000001</v>
      </c>
      <c r="AC532" s="131">
        <f t="shared" si="163"/>
        <v>4.2774305924999999E-2</v>
      </c>
      <c r="AD532" s="131">
        <f t="shared" si="164"/>
        <v>2.9940444536001001E-2</v>
      </c>
      <c r="AE532" s="131">
        <f t="shared" si="165"/>
        <v>2.9951187216499999E-2</v>
      </c>
      <c r="AF532" s="131">
        <f t="shared" si="166"/>
        <v>2.8018656400134984E-2</v>
      </c>
      <c r="AH532">
        <v>15.486332000000001</v>
      </c>
      <c r="AI532" s="71">
        <v>15.312730999999999</v>
      </c>
      <c r="AJ532" s="71">
        <v>0.12577989000000001</v>
      </c>
      <c r="AK532" s="71">
        <v>0</v>
      </c>
      <c r="AL532" s="71">
        <v>3.4903832E-4</v>
      </c>
      <c r="AM532" s="71">
        <v>2.6608522999999999E-2</v>
      </c>
      <c r="AN532" s="71">
        <v>2.0863665E-2</v>
      </c>
      <c r="AP532" s="129">
        <v>3.6313745000000001E-2</v>
      </c>
      <c r="AQ532" s="129">
        <v>3.4193514000000001E-2</v>
      </c>
      <c r="AR532" s="129">
        <v>1.0041048999999999E-3</v>
      </c>
      <c r="AS532" s="129">
        <v>1.1161254000000001E-3</v>
      </c>
      <c r="AT532" s="172">
        <f t="shared" si="173"/>
        <v>2.0499709329922816E-6</v>
      </c>
      <c r="AU532" s="172">
        <f t="shared" si="174"/>
        <v>3.7134056402431823E-9</v>
      </c>
      <c r="AV532" s="185">
        <f t="shared" si="175"/>
        <v>0.15632007669999998</v>
      </c>
      <c r="AW532" s="121">
        <v>1.1284089E-6</v>
      </c>
      <c r="AX532" s="121">
        <v>3.4046819000000001E-9</v>
      </c>
      <c r="AY532" s="121">
        <v>9.3020772999999997E-14</v>
      </c>
      <c r="AZ532" s="121">
        <v>1.9072282E-14</v>
      </c>
      <c r="BA532" s="121">
        <v>0</v>
      </c>
      <c r="BB532" s="121">
        <v>3.3338471999999997E-10</v>
      </c>
      <c r="BC532" s="121">
        <v>2.0534493E-7</v>
      </c>
      <c r="BD532" s="121">
        <v>7.2015087000000001E-11</v>
      </c>
      <c r="BE532" s="121">
        <v>2.2969775999999999E-10</v>
      </c>
      <c r="BF532" s="121">
        <v>4.1450411000000001E-12</v>
      </c>
      <c r="BG532" s="121">
        <v>1.3227309000000001E-13</v>
      </c>
      <c r="BH532" s="121">
        <v>2.0996714E-13</v>
      </c>
      <c r="BI532" s="121">
        <v>1.9859203999999999E-12</v>
      </c>
      <c r="BJ532" s="121">
        <v>4.4467074000000001E-13</v>
      </c>
      <c r="BK532" s="121">
        <v>7.1319756000000005E-7</v>
      </c>
      <c r="BL532" s="121">
        <v>2.6861392000000001E-9</v>
      </c>
      <c r="BM532" s="121">
        <v>1.8236019000000001E-22</v>
      </c>
      <c r="BN532" s="121">
        <v>3.1942467000000002E-3</v>
      </c>
      <c r="BO532" s="121">
        <v>0.15312582999999999</v>
      </c>
      <c r="BP532" s="121">
        <v>0</v>
      </c>
      <c r="BQ532" s="121">
        <v>0</v>
      </c>
      <c r="BR532" s="121">
        <v>0</v>
      </c>
      <c r="BT532" s="71">
        <v>6.0696100999999999E-5</v>
      </c>
      <c r="BU532" s="71">
        <v>1.5989879999999999E-6</v>
      </c>
      <c r="BV532" s="71">
        <v>3.3904127E-5</v>
      </c>
      <c r="BW532" s="71">
        <v>1.9560602999999999E-7</v>
      </c>
      <c r="BX532" s="71">
        <v>1.7489093E-6</v>
      </c>
      <c r="BY532" s="71">
        <v>3.1774707000000001E-8</v>
      </c>
      <c r="BZ532" s="71">
        <v>1.0520119E-7</v>
      </c>
      <c r="CA532" s="71">
        <v>4.5908519E-8</v>
      </c>
      <c r="CB532" s="71">
        <v>1.9822794999999998E-6</v>
      </c>
      <c r="CC532" s="71">
        <v>8.4492654000000003E-8</v>
      </c>
      <c r="CD532" s="71">
        <v>0</v>
      </c>
      <c r="CE532" s="71">
        <v>4.0326629999999998E-19</v>
      </c>
      <c r="CF532" s="71">
        <v>3.3019287999999998E-15</v>
      </c>
      <c r="CG532" s="71">
        <v>2.1567660000000002E-6</v>
      </c>
      <c r="CH532" s="71">
        <v>1.8826633000000001E-5</v>
      </c>
      <c r="CI532" s="71">
        <v>1.5415528999999999E-8</v>
      </c>
      <c r="CJ532" s="71">
        <v>0</v>
      </c>
      <c r="CL532" s="186">
        <v>2.7947975E-15</v>
      </c>
      <c r="CM532" s="186">
        <v>1.2159578</v>
      </c>
      <c r="CN532" s="187">
        <v>2.4470083999999998E-3</v>
      </c>
      <c r="CO532" s="186">
        <v>1.1009415E-3</v>
      </c>
      <c r="CP532" s="186">
        <v>3.0609585E-7</v>
      </c>
      <c r="CQ532" s="186">
        <v>5.0905912000000003E-9</v>
      </c>
      <c r="CR532" s="186">
        <v>7.8111996000000003E-5</v>
      </c>
      <c r="CS532" s="186">
        <v>3.1234259</v>
      </c>
      <c r="CT532" s="186">
        <v>2.7535704E-6</v>
      </c>
      <c r="CU532" s="186">
        <v>5.5827271000000001E-5</v>
      </c>
      <c r="CW532" s="84"/>
      <c r="CX532" s="167"/>
    </row>
    <row r="533" spans="1:102" ht="14.4">
      <c r="A533" t="s">
        <v>1070</v>
      </c>
      <c r="B533" s="92" t="s">
        <v>1067</v>
      </c>
      <c r="C533" s="126" t="str">
        <f t="shared" si="171"/>
        <v>A.100.04.103</v>
      </c>
      <c r="D533" s="11" t="s">
        <v>784</v>
      </c>
      <c r="E533" s="125" t="s">
        <v>878</v>
      </c>
      <c r="F533" s="128" t="str">
        <f t="shared" si="172"/>
        <v>GGG-NiCr</v>
      </c>
      <c r="G533" s="131">
        <f t="shared" si="167"/>
        <v>2.8172246884864487</v>
      </c>
      <c r="H533" s="183">
        <f t="shared" si="168"/>
        <v>6.4433041479999995E-2</v>
      </c>
      <c r="I533" s="183">
        <f t="shared" si="169"/>
        <v>1.2235878403433</v>
      </c>
      <c r="J533" s="184">
        <f t="shared" si="170"/>
        <v>1.1728978266631482</v>
      </c>
      <c r="K533" s="183">
        <v>0.35630598000000002</v>
      </c>
      <c r="L533" s="146">
        <v>1.2022786999999999</v>
      </c>
      <c r="M533" s="146">
        <v>1.5790839000000001E-2</v>
      </c>
      <c r="N533" s="146">
        <v>5.9657453999999999E-2</v>
      </c>
      <c r="O533" s="146">
        <v>5.3349919E-4</v>
      </c>
      <c r="P533" s="146">
        <v>3.8050026999999998E-3</v>
      </c>
      <c r="Q533" s="188">
        <v>4.3708559000000001E-4</v>
      </c>
      <c r="R533" s="146">
        <v>5.4982093000000001E-3</v>
      </c>
      <c r="S533" s="188">
        <v>1.1682387999999999</v>
      </c>
      <c r="T533" s="188">
        <v>1.6966435E-5</v>
      </c>
      <c r="U533" s="188">
        <v>4.6589952999999996E-3</v>
      </c>
      <c r="V533" s="188">
        <v>3.1256082999999998E-6</v>
      </c>
      <c r="W533" s="188">
        <v>3.1362858999999999E-8</v>
      </c>
      <c r="X533" s="146">
        <v>2.8925706000000002E-13</v>
      </c>
      <c r="Z533" s="157">
        <f t="shared" ref="Z533:Z597" si="176">K533/0.15</f>
        <v>2.3753732000000003</v>
      </c>
      <c r="AB533" s="131">
        <f t="shared" si="162"/>
        <v>0.35630598000000002</v>
      </c>
      <c r="AC533" s="131">
        <f t="shared" si="163"/>
        <v>1.2880007897799999</v>
      </c>
      <c r="AD533" s="131">
        <f t="shared" si="164"/>
        <v>1.223567779662859</v>
      </c>
      <c r="AE533" s="131">
        <f t="shared" si="165"/>
        <v>1.2235878403432998</v>
      </c>
      <c r="AF533" s="131">
        <f t="shared" si="166"/>
        <v>1.1728977953002893</v>
      </c>
      <c r="AH533">
        <v>35.373629000000001</v>
      </c>
      <c r="AI533" s="71">
        <v>34.845390000000002</v>
      </c>
      <c r="AJ533" s="71">
        <v>0.47906557</v>
      </c>
      <c r="AK533" s="71">
        <v>0</v>
      </c>
      <c r="AL533" s="71">
        <v>7.4793926000000003E-4</v>
      </c>
      <c r="AM533" s="71">
        <v>2.7207522000000001E-2</v>
      </c>
      <c r="AN533" s="71">
        <v>2.1217570000000002E-2</v>
      </c>
      <c r="AP533" s="129">
        <v>0.43836444000000002</v>
      </c>
      <c r="AQ533" s="129">
        <v>0.42665262999999998</v>
      </c>
      <c r="AR533" s="129">
        <v>8.8034094999999996E-3</v>
      </c>
      <c r="AS533" s="129">
        <v>2.9083974000000002E-3</v>
      </c>
      <c r="AT533" s="172">
        <f t="shared" si="173"/>
        <v>2.5578695135869176E-5</v>
      </c>
      <c r="AU533" s="172">
        <f t="shared" si="174"/>
        <v>3.2556988181580393E-8</v>
      </c>
      <c r="AV533" s="185">
        <f t="shared" si="175"/>
        <v>0.40733857800000001</v>
      </c>
      <c r="AW533" s="121">
        <v>2.2043465999999999E-6</v>
      </c>
      <c r="AX533" s="121">
        <v>6.6510455999999999E-9</v>
      </c>
      <c r="AY533" s="121">
        <v>1.8171607E-13</v>
      </c>
      <c r="AZ533" s="121">
        <v>4.0869174999999997E-14</v>
      </c>
      <c r="BA533" s="121">
        <v>0</v>
      </c>
      <c r="BB533" s="121">
        <v>2.2520499999999999E-9</v>
      </c>
      <c r="BC533" s="121">
        <v>2.1778751000000002E-5</v>
      </c>
      <c r="BD533" s="121">
        <v>4.7171810999999996E-10</v>
      </c>
      <c r="BE533" s="121">
        <v>2.5356889000000001E-8</v>
      </c>
      <c r="BF533" s="121">
        <v>6.3411142000000004E-11</v>
      </c>
      <c r="BG533" s="121">
        <v>1.0028861000000001E-13</v>
      </c>
      <c r="BH533" s="121">
        <v>4.1248803999999999E-12</v>
      </c>
      <c r="BI533" s="121">
        <v>7.8899845000000004E-12</v>
      </c>
      <c r="BJ533" s="121">
        <v>1.62746E-12</v>
      </c>
      <c r="BK533" s="121">
        <v>1.5706900999999999E-6</v>
      </c>
      <c r="BL533" s="121">
        <v>2.2655345000000001E-8</v>
      </c>
      <c r="BM533" s="121">
        <v>3.9077183999999999E-22</v>
      </c>
      <c r="BN533" s="121">
        <v>5.8905258000000002E-2</v>
      </c>
      <c r="BO533" s="121">
        <v>0.34843331999999999</v>
      </c>
      <c r="BP533" s="121">
        <v>0</v>
      </c>
      <c r="BQ533" s="121">
        <v>0</v>
      </c>
      <c r="BR533" s="121">
        <v>0</v>
      </c>
      <c r="BT533" s="71">
        <v>4.6995524E-4</v>
      </c>
      <c r="BU533" s="71">
        <v>1.7498034999999999E-4</v>
      </c>
      <c r="BV533" s="71">
        <v>6.6231707000000004E-5</v>
      </c>
      <c r="BW533" s="71">
        <v>6.4765664E-7</v>
      </c>
      <c r="BX533" s="71">
        <v>1.4436146E-4</v>
      </c>
      <c r="BY533" s="71">
        <v>3.4799586000000001E-7</v>
      </c>
      <c r="BZ533" s="71">
        <v>1.6117669999999999E-6</v>
      </c>
      <c r="CA533" s="71">
        <v>4.8437772999999997E-7</v>
      </c>
      <c r="CB533" s="71">
        <v>5.1105427999999999E-6</v>
      </c>
      <c r="CC533" s="71">
        <v>3.1554291E-7</v>
      </c>
      <c r="CD533" s="71">
        <v>0</v>
      </c>
      <c r="CE533" s="71">
        <v>8.6414206999999998E-19</v>
      </c>
      <c r="CF533" s="71">
        <v>7.0755615999999999E-15</v>
      </c>
      <c r="CG533" s="71">
        <v>2.2733341E-5</v>
      </c>
      <c r="CH533" s="71">
        <v>4.2845220000000002E-5</v>
      </c>
      <c r="CI533" s="71">
        <v>1.0285282E-5</v>
      </c>
      <c r="CJ533" s="71">
        <v>0</v>
      </c>
      <c r="CL533" s="186">
        <v>5.9888518999999999E-15</v>
      </c>
      <c r="CM533" s="186">
        <v>2.3753733000000001</v>
      </c>
      <c r="CN533" s="187">
        <v>5.5861670000000002E-2</v>
      </c>
      <c r="CO533" s="186">
        <v>0.1197922</v>
      </c>
      <c r="CP533" s="186">
        <v>6.9010713E-7</v>
      </c>
      <c r="CQ533" s="186">
        <v>3.4821147000000002E-8</v>
      </c>
      <c r="CR533" s="186">
        <v>7.3142468000000002E-3</v>
      </c>
      <c r="CS533" s="186">
        <v>8.7717536999999997</v>
      </c>
      <c r="CT533" s="186">
        <v>4.2119461999999998E-5</v>
      </c>
      <c r="CU533" s="186">
        <v>1.4649766000000001E-4</v>
      </c>
      <c r="CW533" s="84"/>
      <c r="CX533" s="167"/>
    </row>
    <row r="534" spans="1:102" ht="14.4">
      <c r="A534" t="s">
        <v>1072</v>
      </c>
      <c r="B534" s="92" t="s">
        <v>1067</v>
      </c>
      <c r="C534" s="126" t="str">
        <f t="shared" si="171"/>
        <v>A.100.04.104</v>
      </c>
      <c r="D534" s="11" t="s">
        <v>784</v>
      </c>
      <c r="E534" s="125" t="s">
        <v>878</v>
      </c>
      <c r="F534" s="128" t="str">
        <f t="shared" si="172"/>
        <v>GGG-NiSiCr</v>
      </c>
      <c r="G534" s="131">
        <f t="shared" si="167"/>
        <v>2.8385488140714843</v>
      </c>
      <c r="H534" s="183">
        <f t="shared" si="168"/>
        <v>6.4556925809999999E-2</v>
      </c>
      <c r="I534" s="183">
        <f t="shared" si="169"/>
        <v>1.2234171652621999</v>
      </c>
      <c r="J534" s="184">
        <f t="shared" si="170"/>
        <v>1.1868377729992843</v>
      </c>
      <c r="K534" s="183">
        <v>0.36373695</v>
      </c>
      <c r="L534" s="146">
        <v>1.2019662</v>
      </c>
      <c r="M534" s="146">
        <v>1.5899706E-2</v>
      </c>
      <c r="N534" s="146">
        <v>5.9729494000000001E-2</v>
      </c>
      <c r="O534" s="146">
        <v>5.7643405999999999E-4</v>
      </c>
      <c r="P534" s="188">
        <v>3.8091525999999999E-3</v>
      </c>
      <c r="Q534" s="188">
        <v>4.4184515000000001E-4</v>
      </c>
      <c r="R534" s="146">
        <v>5.5228600999999997E-3</v>
      </c>
      <c r="S534" s="188">
        <v>1.1820495</v>
      </c>
      <c r="T534" s="188">
        <v>2.4884103999999999E-5</v>
      </c>
      <c r="U534" s="188">
        <v>4.7882269999999999E-3</v>
      </c>
      <c r="V534" s="188">
        <v>3.5150582E-6</v>
      </c>
      <c r="W534" s="188">
        <v>4.5998860000000002E-8</v>
      </c>
      <c r="X534" s="146">
        <v>4.2424368000000001E-13</v>
      </c>
      <c r="Z534" s="157">
        <f t="shared" si="176"/>
        <v>2.4249130000000001</v>
      </c>
      <c r="AB534" s="131">
        <f t="shared" si="162"/>
        <v>0.36373695</v>
      </c>
      <c r="AC534" s="131">
        <f t="shared" si="163"/>
        <v>1.2879456919099996</v>
      </c>
      <c r="AD534" s="131">
        <f t="shared" si="164"/>
        <v>1.2233888120988599</v>
      </c>
      <c r="AE534" s="131">
        <f t="shared" si="165"/>
        <v>1.2234171652621999</v>
      </c>
      <c r="AF534" s="131">
        <f t="shared" si="166"/>
        <v>1.1868377270004242</v>
      </c>
      <c r="AH534">
        <v>35.894193000000001</v>
      </c>
      <c r="AI534" s="71">
        <v>35.354781000000003</v>
      </c>
      <c r="AJ534" s="71">
        <v>0.48646971999999999</v>
      </c>
      <c r="AK534" s="71">
        <v>0</v>
      </c>
      <c r="AL534" s="71">
        <v>1.0969776000000001E-3</v>
      </c>
      <c r="AM534" s="71">
        <v>2.9192477000000001E-2</v>
      </c>
      <c r="AN534" s="71">
        <v>2.2652603E-2</v>
      </c>
      <c r="AP534" s="129">
        <v>0.43920515999999998</v>
      </c>
      <c r="AQ534" s="129">
        <v>0.42741163999999998</v>
      </c>
      <c r="AR534" s="129">
        <v>8.8407169000000001E-3</v>
      </c>
      <c r="AS534" s="129">
        <v>2.9528095E-3</v>
      </c>
      <c r="AT534" s="172">
        <f t="shared" si="173"/>
        <v>2.5624198734341457E-5</v>
      </c>
      <c r="AU534" s="172">
        <f t="shared" si="174"/>
        <v>3.2694958739041583E-8</v>
      </c>
      <c r="AV534" s="185">
        <f t="shared" si="175"/>
        <v>0.41355874599999998</v>
      </c>
      <c r="AW534" s="121">
        <v>2.2503195999999998E-6</v>
      </c>
      <c r="AX534" s="121">
        <v>6.7897575000000004E-9</v>
      </c>
      <c r="AY534" s="121">
        <v>1.8550587999999999E-13</v>
      </c>
      <c r="AZ534" s="121">
        <v>5.9941457000000004E-14</v>
      </c>
      <c r="BA534" s="121">
        <v>0</v>
      </c>
      <c r="BB534" s="121">
        <v>2.2542583999999999E-9</v>
      </c>
      <c r="BC534" s="121">
        <v>2.1778274E-5</v>
      </c>
      <c r="BD534" s="121">
        <v>4.7216923000000002E-10</v>
      </c>
      <c r="BE534" s="121">
        <v>2.5355693E-8</v>
      </c>
      <c r="BF534" s="121">
        <v>6.3411360000000001E-11</v>
      </c>
      <c r="BG534" s="121">
        <v>9.6174561000000001E-14</v>
      </c>
      <c r="BH534" s="121">
        <v>4.1275931999999996E-12</v>
      </c>
      <c r="BI534" s="121">
        <v>7.8907667999999997E-12</v>
      </c>
      <c r="BJ534" s="121">
        <v>1.6276086E-12</v>
      </c>
      <c r="BK534" s="121">
        <v>1.5706907E-6</v>
      </c>
      <c r="BL534" s="121">
        <v>2.2660116E-8</v>
      </c>
      <c r="BM534" s="121">
        <v>5.7313202999999998E-22</v>
      </c>
      <c r="BN534" s="121">
        <v>6.0033006E-2</v>
      </c>
      <c r="BO534" s="121">
        <v>0.35352573999999998</v>
      </c>
      <c r="BP534" s="121">
        <v>0</v>
      </c>
      <c r="BQ534" s="121">
        <v>0</v>
      </c>
      <c r="BR534" s="121">
        <v>0</v>
      </c>
      <c r="BT534" s="71">
        <v>4.7201007999999998E-4</v>
      </c>
      <c r="BU534" s="71">
        <v>1.7497230000000001E-4</v>
      </c>
      <c r="BV534" s="71">
        <v>6.7613008999999996E-5</v>
      </c>
      <c r="BW534" s="71">
        <v>6.5059766999999998E-7</v>
      </c>
      <c r="BX534" s="71">
        <v>1.4438577999999999E-4</v>
      </c>
      <c r="BY534" s="71">
        <v>3.4838841000000001E-7</v>
      </c>
      <c r="BZ534" s="71">
        <v>1.6117723000000001E-6</v>
      </c>
      <c r="CA534" s="71">
        <v>4.8496895999999997E-7</v>
      </c>
      <c r="CB534" s="71">
        <v>5.1163688000000002E-6</v>
      </c>
      <c r="CC534" s="71">
        <v>3.1969850999999998E-7</v>
      </c>
      <c r="CD534" s="71">
        <v>0</v>
      </c>
      <c r="CE534" s="71">
        <v>1.2674084E-18</v>
      </c>
      <c r="CF534" s="71">
        <v>1.037749E-14</v>
      </c>
      <c r="CG534" s="71">
        <v>2.2746554000000001E-5</v>
      </c>
      <c r="CH534" s="71">
        <v>4.3475547999999999E-5</v>
      </c>
      <c r="CI534" s="71">
        <v>1.0285091E-5</v>
      </c>
      <c r="CJ534" s="71">
        <v>0</v>
      </c>
      <c r="CL534" s="186">
        <v>8.7836494000000008E-15</v>
      </c>
      <c r="CM534" s="186">
        <v>2.4249132000000002</v>
      </c>
      <c r="CN534" s="187">
        <v>5.5841270999999998E-2</v>
      </c>
      <c r="CO534" s="186">
        <v>0.11978679</v>
      </c>
      <c r="CP534" s="186">
        <v>6.9010840999999998E-7</v>
      </c>
      <c r="CQ534" s="186">
        <v>3.4970839999999998E-8</v>
      </c>
      <c r="CR534" s="186">
        <v>7.3147626E-3</v>
      </c>
      <c r="CS534" s="186">
        <v>8.7721897000000002</v>
      </c>
      <c r="CT534" s="186">
        <v>4.2119607999999998E-5</v>
      </c>
      <c r="CU534" s="186">
        <v>1.4522911E-4</v>
      </c>
      <c r="CW534" s="84"/>
      <c r="CX534" s="167"/>
    </row>
    <row r="535" spans="1:102" ht="14.4">
      <c r="A535" t="s">
        <v>1073</v>
      </c>
      <c r="B535" s="92" t="s">
        <v>1067</v>
      </c>
      <c r="C535" s="126" t="str">
        <f t="shared" si="171"/>
        <v>A.100.04.105</v>
      </c>
      <c r="D535" s="11" t="s">
        <v>784</v>
      </c>
      <c r="E535" s="125" t="s">
        <v>878</v>
      </c>
      <c r="F535" s="128" t="str">
        <f t="shared" si="172"/>
        <v>GGG40</v>
      </c>
      <c r="G535" s="131">
        <f t="shared" si="167"/>
        <v>0.25319739427763599</v>
      </c>
      <c r="H535" s="183">
        <f t="shared" si="168"/>
        <v>1.2833876025E-2</v>
      </c>
      <c r="I535" s="183">
        <f t="shared" si="169"/>
        <v>2.9951187216499999E-2</v>
      </c>
      <c r="J535" s="184">
        <f t="shared" si="170"/>
        <v>2.8018671036135985E-2</v>
      </c>
      <c r="K535" s="183">
        <v>0.18239366000000001</v>
      </c>
      <c r="L535" s="146">
        <v>1.8790910000000001E-2</v>
      </c>
      <c r="M535" s="146">
        <v>9.5166934999999994E-3</v>
      </c>
      <c r="N535" s="146">
        <v>1.0754191999999999E-2</v>
      </c>
      <c r="O535" s="146">
        <v>5.1561542000000003E-4</v>
      </c>
      <c r="P535" s="146">
        <v>1.4746437999999999E-3</v>
      </c>
      <c r="Q535" s="146">
        <v>8.9424804999999998E-5</v>
      </c>
      <c r="R535" s="146">
        <v>1.6328263999999999E-3</v>
      </c>
      <c r="S535" s="188">
        <v>2.6936499999999999E-2</v>
      </c>
      <c r="T535" s="188">
        <v>7.9176695000000003E-6</v>
      </c>
      <c r="U535" s="188">
        <v>1.0821564000000001E-3</v>
      </c>
      <c r="V535" s="188">
        <v>2.8396470000000001E-6</v>
      </c>
      <c r="W535" s="188">
        <v>1.4636001E-8</v>
      </c>
      <c r="X535" s="146">
        <v>1.3498663E-13</v>
      </c>
      <c r="Z535" s="157">
        <f t="shared" si="176"/>
        <v>1.2159577333333336</v>
      </c>
      <c r="AB535" s="131">
        <f t="shared" si="162"/>
        <v>0.18239366000000001</v>
      </c>
      <c r="AC535" s="131">
        <f t="shared" si="163"/>
        <v>4.2774305924999999E-2</v>
      </c>
      <c r="AD535" s="131">
        <f t="shared" si="164"/>
        <v>2.9940444536001001E-2</v>
      </c>
      <c r="AE535" s="131">
        <f t="shared" si="165"/>
        <v>2.9951187216499999E-2</v>
      </c>
      <c r="AF535" s="131">
        <f t="shared" si="166"/>
        <v>2.8018656400134984E-2</v>
      </c>
      <c r="AH535">
        <v>15.486332000000001</v>
      </c>
      <c r="AI535" s="71">
        <v>15.312730999999999</v>
      </c>
      <c r="AJ535" s="71">
        <v>0.12577989000000001</v>
      </c>
      <c r="AK535" s="71">
        <v>0</v>
      </c>
      <c r="AL535" s="71">
        <v>3.4903832E-4</v>
      </c>
      <c r="AM535" s="71">
        <v>2.6608522999999999E-2</v>
      </c>
      <c r="AN535" s="71">
        <v>2.0863665E-2</v>
      </c>
      <c r="AP535" s="129">
        <v>3.6313745000000001E-2</v>
      </c>
      <c r="AQ535" s="129">
        <v>3.4193514000000001E-2</v>
      </c>
      <c r="AR535" s="129">
        <v>1.0041048999999999E-3</v>
      </c>
      <c r="AS535" s="129">
        <v>1.1161254000000001E-3</v>
      </c>
      <c r="AT535" s="172">
        <f t="shared" si="173"/>
        <v>2.0499709329922816E-6</v>
      </c>
      <c r="AU535" s="172">
        <f t="shared" si="174"/>
        <v>3.7134056402431823E-9</v>
      </c>
      <c r="AV535" s="185">
        <f t="shared" si="175"/>
        <v>0.15632007669999998</v>
      </c>
      <c r="AW535" s="121">
        <v>1.1284089E-6</v>
      </c>
      <c r="AX535" s="121">
        <v>3.4046819000000001E-9</v>
      </c>
      <c r="AY535" s="121">
        <v>9.3020772999999997E-14</v>
      </c>
      <c r="AZ535" s="121">
        <v>1.9072282E-14</v>
      </c>
      <c r="BA535" s="121">
        <v>0</v>
      </c>
      <c r="BB535" s="121">
        <v>3.3338471999999997E-10</v>
      </c>
      <c r="BC535" s="121">
        <v>2.0534493E-7</v>
      </c>
      <c r="BD535" s="121">
        <v>7.2015087000000001E-11</v>
      </c>
      <c r="BE535" s="121">
        <v>2.2969775999999999E-10</v>
      </c>
      <c r="BF535" s="121">
        <v>4.1450411000000001E-12</v>
      </c>
      <c r="BG535" s="121">
        <v>1.3227309000000001E-13</v>
      </c>
      <c r="BH535" s="121">
        <v>2.0996714E-13</v>
      </c>
      <c r="BI535" s="121">
        <v>1.9859203999999999E-12</v>
      </c>
      <c r="BJ535" s="121">
        <v>4.4467074000000001E-13</v>
      </c>
      <c r="BK535" s="121">
        <v>7.1319756000000005E-7</v>
      </c>
      <c r="BL535" s="121">
        <v>2.6861392000000001E-9</v>
      </c>
      <c r="BM535" s="121">
        <v>1.8236019000000001E-22</v>
      </c>
      <c r="BN535" s="121">
        <v>3.1942467000000002E-3</v>
      </c>
      <c r="BO535" s="121">
        <v>0.15312582999999999</v>
      </c>
      <c r="BP535" s="121">
        <v>0</v>
      </c>
      <c r="BQ535" s="121">
        <v>0</v>
      </c>
      <c r="BR535" s="121">
        <v>0</v>
      </c>
      <c r="BT535" s="71">
        <v>6.0696100999999999E-5</v>
      </c>
      <c r="BU535" s="71">
        <v>1.5989879999999999E-6</v>
      </c>
      <c r="BV535" s="71">
        <v>3.3904127E-5</v>
      </c>
      <c r="BW535" s="71">
        <v>1.9560602999999999E-7</v>
      </c>
      <c r="BX535" s="71">
        <v>1.7489093E-6</v>
      </c>
      <c r="BY535" s="71">
        <v>3.1774707000000001E-8</v>
      </c>
      <c r="BZ535" s="71">
        <v>1.0520119E-7</v>
      </c>
      <c r="CA535" s="71">
        <v>4.5908519E-8</v>
      </c>
      <c r="CB535" s="71">
        <v>1.9822794999999998E-6</v>
      </c>
      <c r="CC535" s="71">
        <v>8.4492654000000003E-8</v>
      </c>
      <c r="CD535" s="71">
        <v>0</v>
      </c>
      <c r="CE535" s="71">
        <v>4.0326629999999998E-19</v>
      </c>
      <c r="CF535" s="71">
        <v>3.3019287999999998E-15</v>
      </c>
      <c r="CG535" s="71">
        <v>2.1567660000000002E-6</v>
      </c>
      <c r="CH535" s="71">
        <v>1.8826633000000001E-5</v>
      </c>
      <c r="CI535" s="71">
        <v>1.5415528999999999E-8</v>
      </c>
      <c r="CJ535" s="71">
        <v>0</v>
      </c>
      <c r="CL535" s="186">
        <v>2.7947975E-15</v>
      </c>
      <c r="CM535" s="186">
        <v>1.2159578</v>
      </c>
      <c r="CN535" s="187">
        <v>2.4470083999999998E-3</v>
      </c>
      <c r="CO535" s="186">
        <v>1.1009415E-3</v>
      </c>
      <c r="CP535" s="186">
        <v>3.0609585E-7</v>
      </c>
      <c r="CQ535" s="186">
        <v>5.0905912000000003E-9</v>
      </c>
      <c r="CR535" s="186">
        <v>7.8111996000000003E-5</v>
      </c>
      <c r="CS535" s="186">
        <v>3.1234259</v>
      </c>
      <c r="CT535" s="186">
        <v>2.7535704E-6</v>
      </c>
      <c r="CU535" s="186">
        <v>5.5827271000000001E-5</v>
      </c>
      <c r="CW535" s="84"/>
      <c r="CX535" s="167"/>
    </row>
    <row r="536" spans="1:102" ht="14.4">
      <c r="A536" t="s">
        <v>1074</v>
      </c>
      <c r="B536" s="92" t="s">
        <v>1067</v>
      </c>
      <c r="C536" s="126" t="str">
        <f t="shared" si="171"/>
        <v>A.100.04.106</v>
      </c>
      <c r="D536" s="11" t="s">
        <v>784</v>
      </c>
      <c r="E536" s="125" t="s">
        <v>878</v>
      </c>
      <c r="F536" s="128" t="str">
        <f t="shared" si="172"/>
        <v>GGG60</v>
      </c>
      <c r="G536" s="131">
        <f t="shared" si="167"/>
        <v>0.33113090780713594</v>
      </c>
      <c r="H536" s="183">
        <f t="shared" si="168"/>
        <v>2.1838097800000001E-2</v>
      </c>
      <c r="I536" s="183">
        <f t="shared" si="169"/>
        <v>7.4152362540999994E-2</v>
      </c>
      <c r="J536" s="184">
        <f t="shared" si="170"/>
        <v>2.7410007466135984E-2</v>
      </c>
      <c r="K536" s="183">
        <v>0.20773043999999999</v>
      </c>
      <c r="L536" s="146">
        <v>5.4332521000000002E-2</v>
      </c>
      <c r="M536" s="146">
        <v>1.6593129000000002E-2</v>
      </c>
      <c r="N536" s="146">
        <v>1.6795489E-2</v>
      </c>
      <c r="O536" s="146">
        <v>3.3028049999999998E-3</v>
      </c>
      <c r="P536" s="188">
        <v>1.4812883E-3</v>
      </c>
      <c r="Q536" s="188">
        <v>2.5851550000000002E-4</v>
      </c>
      <c r="R536" s="146">
        <v>3.2169384000000001E-3</v>
      </c>
      <c r="S536" s="188">
        <v>2.6872747999999998E-2</v>
      </c>
      <c r="T536" s="188">
        <v>7.9176695000000003E-6</v>
      </c>
      <c r="U536" s="188">
        <v>5.3724483000000003E-4</v>
      </c>
      <c r="V536" s="188">
        <v>1.8564715000000001E-6</v>
      </c>
      <c r="W536" s="188">
        <v>1.4636001E-8</v>
      </c>
      <c r="X536" s="146">
        <v>1.3498663E-13</v>
      </c>
      <c r="Z536" s="157">
        <f t="shared" si="176"/>
        <v>1.3848696</v>
      </c>
      <c r="AB536" s="131">
        <f t="shared" si="162"/>
        <v>0.20773043999999999</v>
      </c>
      <c r="AC536" s="131">
        <f t="shared" si="163"/>
        <v>9.5980686199999998E-2</v>
      </c>
      <c r="AD536" s="131">
        <f t="shared" si="164"/>
        <v>7.4142603036000995E-2</v>
      </c>
      <c r="AE536" s="131">
        <f t="shared" si="165"/>
        <v>7.4152362540999994E-2</v>
      </c>
      <c r="AF536" s="131">
        <f t="shared" si="166"/>
        <v>2.7409992830134983E-2</v>
      </c>
      <c r="AH536">
        <v>15.678808</v>
      </c>
      <c r="AI536" s="71">
        <v>15.600108000000001</v>
      </c>
      <c r="AJ536" s="71">
        <v>5.8089016E-2</v>
      </c>
      <c r="AK536" s="71">
        <v>0</v>
      </c>
      <c r="AL536" s="71">
        <v>3.4903832E-4</v>
      </c>
      <c r="AM536" s="71">
        <v>9.8693698999999992E-3</v>
      </c>
      <c r="AN536" s="71">
        <v>1.0393036E-2</v>
      </c>
      <c r="AP536" s="129">
        <v>5.0793003000000003E-2</v>
      </c>
      <c r="AQ536" s="129">
        <v>4.8311086000000003E-2</v>
      </c>
      <c r="AR536" s="129">
        <v>1.3453114E-3</v>
      </c>
      <c r="AS536" s="129">
        <v>1.1366058E-3</v>
      </c>
      <c r="AT536" s="172">
        <f t="shared" si="173"/>
        <v>2.8963481112522818E-6</v>
      </c>
      <c r="AU536" s="172">
        <f t="shared" si="174"/>
        <v>4.9752642203701818E-9</v>
      </c>
      <c r="AV536" s="185">
        <f t="shared" si="175"/>
        <v>0.15918849799999998</v>
      </c>
      <c r="AW536" s="121">
        <v>1.2851591000000001E-6</v>
      </c>
      <c r="AX536" s="121">
        <v>3.8776352000000004E-9</v>
      </c>
      <c r="AY536" s="121">
        <v>1.0594253E-13</v>
      </c>
      <c r="AZ536" s="121">
        <v>1.9072282E-14</v>
      </c>
      <c r="BA536" s="121">
        <v>0</v>
      </c>
      <c r="BB536" s="121">
        <v>4.9527567999999996E-10</v>
      </c>
      <c r="BC536" s="121">
        <v>8.9453375E-7</v>
      </c>
      <c r="BD536" s="121">
        <v>1.0893412000000001E-10</v>
      </c>
      <c r="BE536" s="121">
        <v>9.8156340999999996E-10</v>
      </c>
      <c r="BF536" s="121">
        <v>4.1450411000000001E-12</v>
      </c>
      <c r="BG536" s="121">
        <v>1.3227309000000001E-13</v>
      </c>
      <c r="BH536" s="121">
        <v>3.0629590000000002E-13</v>
      </c>
      <c r="BI536" s="121">
        <v>1.9954333E-12</v>
      </c>
      <c r="BJ536" s="121">
        <v>4.4650445000000001E-13</v>
      </c>
      <c r="BK536" s="121">
        <v>7.1320348999999996E-7</v>
      </c>
      <c r="BL536" s="121">
        <v>2.9564764999999998E-9</v>
      </c>
      <c r="BM536" s="121">
        <v>1.8236019000000001E-22</v>
      </c>
      <c r="BN536" s="121">
        <v>3.1888979999999999E-3</v>
      </c>
      <c r="BO536" s="121">
        <v>0.15599959999999999</v>
      </c>
      <c r="BP536" s="121">
        <v>0</v>
      </c>
      <c r="BQ536" s="121">
        <v>0</v>
      </c>
      <c r="BR536" s="121">
        <v>0</v>
      </c>
      <c r="BT536" s="71">
        <v>7.9491427000000003E-5</v>
      </c>
      <c r="BU536" s="71">
        <v>6.7825768999999997E-6</v>
      </c>
      <c r="BV536" s="71">
        <v>3.8613839E-5</v>
      </c>
      <c r="BW536" s="71">
        <v>3.8407350000000001E-7</v>
      </c>
      <c r="BX536" s="71">
        <v>8.5135678000000002E-6</v>
      </c>
      <c r="BY536" s="71">
        <v>3.1774707000000001E-8</v>
      </c>
      <c r="BZ536" s="71">
        <v>1.0520119E-7</v>
      </c>
      <c r="CA536" s="71">
        <v>4.5908519E-8</v>
      </c>
      <c r="CB536" s="71">
        <v>2.0011145999999998E-6</v>
      </c>
      <c r="CC536" s="71">
        <v>2.5958264999999998E-7</v>
      </c>
      <c r="CD536" s="71">
        <v>0</v>
      </c>
      <c r="CE536" s="71">
        <v>4.0326629999999998E-19</v>
      </c>
      <c r="CF536" s="71">
        <v>3.3019287999999998E-15</v>
      </c>
      <c r="CG536" s="71">
        <v>3.6480758000000002E-6</v>
      </c>
      <c r="CH536" s="71">
        <v>1.9090297000000001E-5</v>
      </c>
      <c r="CI536" s="71">
        <v>1.5415527999999999E-8</v>
      </c>
      <c r="CJ536" s="71">
        <v>0</v>
      </c>
      <c r="CL536" s="186">
        <v>2.7947975E-15</v>
      </c>
      <c r="CM536" s="186">
        <v>1.3848696</v>
      </c>
      <c r="CN536" s="187">
        <v>2.4470083999999998E-3</v>
      </c>
      <c r="CO536" s="186">
        <v>4.6474775000000003E-3</v>
      </c>
      <c r="CP536" s="186">
        <v>3.0614051999999999E-7</v>
      </c>
      <c r="CQ536" s="186">
        <v>1.0560732E-8</v>
      </c>
      <c r="CR536" s="186">
        <v>3.6435069E-4</v>
      </c>
      <c r="CS536" s="186">
        <v>3.1313919000000001</v>
      </c>
      <c r="CT536" s="186">
        <v>2.7535704E-6</v>
      </c>
      <c r="CU536" s="186">
        <v>5.5827271000000001E-5</v>
      </c>
      <c r="CW536" s="84"/>
      <c r="CX536" s="167"/>
    </row>
    <row r="537" spans="1:102" ht="14.4">
      <c r="A537" t="s">
        <v>1075</v>
      </c>
      <c r="B537" s="92" t="s">
        <v>1067</v>
      </c>
      <c r="C537" s="126" t="str">
        <f t="shared" si="171"/>
        <v>A.100.04.107</v>
      </c>
      <c r="D537" s="11" t="s">
        <v>784</v>
      </c>
      <c r="E537" s="125" t="s">
        <v>878</v>
      </c>
      <c r="F537" s="128" t="str">
        <f t="shared" si="172"/>
        <v>GGG70</v>
      </c>
      <c r="G537" s="131">
        <f t="shared" si="167"/>
        <v>0.26961701460263598</v>
      </c>
      <c r="H537" s="183">
        <f t="shared" si="168"/>
        <v>1.384363125E-2</v>
      </c>
      <c r="I537" s="183">
        <f t="shared" si="169"/>
        <v>3.4320237216500002E-2</v>
      </c>
      <c r="J537" s="184">
        <f t="shared" si="170"/>
        <v>3.0919606136135987E-2</v>
      </c>
      <c r="K537" s="183">
        <v>0.19053354</v>
      </c>
      <c r="L537" s="146">
        <v>2.1176982E-2</v>
      </c>
      <c r="M537" s="146">
        <v>1.0855814E-2</v>
      </c>
      <c r="N537" s="146">
        <v>1.1504495E-2</v>
      </c>
      <c r="O537" s="146">
        <v>5.1561542000000003E-4</v>
      </c>
      <c r="P537" s="146">
        <v>1.6503105000000001E-3</v>
      </c>
      <c r="Q537" s="188">
        <v>1.7321033000000001E-4</v>
      </c>
      <c r="R537" s="188">
        <v>2.2766839000000001E-3</v>
      </c>
      <c r="S537" s="188">
        <v>2.9099198999999999E-2</v>
      </c>
      <c r="T537" s="188">
        <v>7.9176695000000003E-6</v>
      </c>
      <c r="U537" s="188">
        <v>1.8203925000000001E-3</v>
      </c>
      <c r="V537" s="188">
        <v>2.8396470000000001E-6</v>
      </c>
      <c r="W537" s="188">
        <v>1.4636001E-8</v>
      </c>
      <c r="X537" s="146">
        <v>1.3498663E-13</v>
      </c>
      <c r="Z537" s="157">
        <f t="shared" si="176"/>
        <v>1.2702236</v>
      </c>
      <c r="AB537" s="131">
        <f t="shared" ref="AB537:AB602" si="177">K537</f>
        <v>0.19053354</v>
      </c>
      <c r="AC537" s="131">
        <f t="shared" ref="AC537:AC602" si="178">L537+M537+N537+O537+P537+Q537+R537</f>
        <v>4.8153111150000004E-2</v>
      </c>
      <c r="AD537" s="131">
        <f t="shared" ref="AD537:AD602" si="179">L537+M537+R537+W537</f>
        <v>3.4309494536001003E-2</v>
      </c>
      <c r="AE537" s="131">
        <f t="shared" ref="AE537:AE602" si="180">V537+L537+M537+R537+T537</f>
        <v>3.4320237216500002E-2</v>
      </c>
      <c r="AF537" s="131">
        <f t="shared" ref="AF537:AF602" si="181">S537+U537+X537</f>
        <v>3.0919591500134985E-2</v>
      </c>
      <c r="AH537">
        <v>15.578039</v>
      </c>
      <c r="AI537" s="71">
        <v>15.312730999999999</v>
      </c>
      <c r="AJ537" s="71">
        <v>0.21748624</v>
      </c>
      <c r="AK537" s="71">
        <v>0</v>
      </c>
      <c r="AL537" s="71">
        <v>3.4903832E-4</v>
      </c>
      <c r="AM537" s="71">
        <v>2.6608522999999999E-2</v>
      </c>
      <c r="AN537" s="71">
        <v>2.0863665E-2</v>
      </c>
      <c r="AP537" s="129">
        <v>3.8167850000000003E-2</v>
      </c>
      <c r="AQ537" s="129">
        <v>3.5981249999999999E-2</v>
      </c>
      <c r="AR537" s="129">
        <v>1.0701636E-3</v>
      </c>
      <c r="AS537" s="129">
        <v>1.1164370000000001E-3</v>
      </c>
      <c r="AT537" s="172">
        <f t="shared" si="173"/>
        <v>2.1571492675522822E-6</v>
      </c>
      <c r="AU537" s="172">
        <f t="shared" si="174"/>
        <v>3.9577055378431815E-9</v>
      </c>
      <c r="AV537" s="185">
        <f t="shared" si="175"/>
        <v>0.15636372749999999</v>
      </c>
      <c r="AW537" s="121">
        <v>1.1787676E-6</v>
      </c>
      <c r="AX537" s="121">
        <v>3.5566263E-9</v>
      </c>
      <c r="AY537" s="121">
        <v>9.7172112999999996E-14</v>
      </c>
      <c r="AZ537" s="121">
        <v>1.9072282E-14</v>
      </c>
      <c r="BA537" s="121">
        <v>0</v>
      </c>
      <c r="BB537" s="121">
        <v>4.4245678000000002E-10</v>
      </c>
      <c r="BC537" s="121">
        <v>2.5692075000000002E-7</v>
      </c>
      <c r="BD537" s="121">
        <v>8.7536007999999998E-11</v>
      </c>
      <c r="BE537" s="121">
        <v>2.8926213000000002E-10</v>
      </c>
      <c r="BF537" s="121">
        <v>1.922617E-11</v>
      </c>
      <c r="BG537" s="121">
        <v>1.3465214000000001E-13</v>
      </c>
      <c r="BH537" s="121">
        <v>1.2372540999999999E-12</v>
      </c>
      <c r="BI537" s="121">
        <v>2.9613067000000001E-12</v>
      </c>
      <c r="BJ537" s="121">
        <v>6.2454479000000004E-13</v>
      </c>
      <c r="BK537" s="121">
        <v>7.1366015000000001E-7</v>
      </c>
      <c r="BL537" s="121">
        <v>7.3582917E-9</v>
      </c>
      <c r="BM537" s="121">
        <v>1.8236019000000001E-22</v>
      </c>
      <c r="BN537" s="121">
        <v>3.2378975000000002E-3</v>
      </c>
      <c r="BO537" s="121">
        <v>0.15312582999999999</v>
      </c>
      <c r="BP537" s="121">
        <v>0</v>
      </c>
      <c r="BQ537" s="121">
        <v>0</v>
      </c>
      <c r="BR537" s="121">
        <v>0</v>
      </c>
      <c r="BT537" s="71">
        <v>6.5231992000000006E-5</v>
      </c>
      <c r="BU537" s="71">
        <v>2.0453281E-6</v>
      </c>
      <c r="BV537" s="71">
        <v>3.5417204000000001E-5</v>
      </c>
      <c r="BW537" s="71">
        <v>2.7102596000000002E-7</v>
      </c>
      <c r="BX537" s="71">
        <v>2.0642483999999999E-6</v>
      </c>
      <c r="BY537" s="71">
        <v>1.0902858E-7</v>
      </c>
      <c r="BZ537" s="71">
        <v>4.8862471000000003E-7</v>
      </c>
      <c r="CA537" s="71">
        <v>1.5241206999999999E-7</v>
      </c>
      <c r="CB537" s="71">
        <v>2.2181333000000001E-6</v>
      </c>
      <c r="CC537" s="71">
        <v>1.4072448E-7</v>
      </c>
      <c r="CD537" s="71">
        <v>0</v>
      </c>
      <c r="CE537" s="71">
        <v>4.0326629999999998E-19</v>
      </c>
      <c r="CF537" s="71">
        <v>3.3019287999999998E-15</v>
      </c>
      <c r="CG537" s="71">
        <v>2.3227799999999999E-6</v>
      </c>
      <c r="CH537" s="71">
        <v>1.8944009000000002E-5</v>
      </c>
      <c r="CI537" s="71">
        <v>1.0584739000000001E-6</v>
      </c>
      <c r="CJ537" s="71">
        <v>0</v>
      </c>
      <c r="CL537" s="186">
        <v>2.7947975E-15</v>
      </c>
      <c r="CM537" s="186">
        <v>1.2702236</v>
      </c>
      <c r="CN537" s="187">
        <v>5.4183340000000003E-3</v>
      </c>
      <c r="CO537" s="186">
        <v>1.4224145000000001E-3</v>
      </c>
      <c r="CP537" s="186">
        <v>3.1073837999999999E-7</v>
      </c>
      <c r="CQ537" s="186">
        <v>1.2198225E-8</v>
      </c>
      <c r="CR537" s="186">
        <v>9.3522503999999995E-5</v>
      </c>
      <c r="CS537" s="186">
        <v>3.6501925000000002</v>
      </c>
      <c r="CT537" s="186">
        <v>1.2770686E-5</v>
      </c>
      <c r="CU537" s="186">
        <v>8.1318028000000006E-5</v>
      </c>
      <c r="CW537" s="84"/>
      <c r="CX537" s="167"/>
    </row>
    <row r="538" spans="1:102" ht="14.4">
      <c r="A538" t="s">
        <v>1076</v>
      </c>
      <c r="B538" s="92" t="s">
        <v>1067</v>
      </c>
      <c r="C538" s="126" t="str">
        <f t="shared" si="171"/>
        <v>A.100.04.108</v>
      </c>
      <c r="D538" s="11" t="s">
        <v>784</v>
      </c>
      <c r="E538" s="125" t="s">
        <v>878</v>
      </c>
      <c r="F538" s="128" t="str">
        <f t="shared" si="172"/>
        <v>GGL-NiCuCr</v>
      </c>
      <c r="G538" s="131">
        <f t="shared" ref="G538:G604" si="182">H538+I538+J538+K538</f>
        <v>2.2468807948359983</v>
      </c>
      <c r="H538" s="183">
        <f t="shared" ref="H538:H604" si="183">N538+O538+P538+Q538</f>
        <v>5.3918503829999999E-2</v>
      </c>
      <c r="I538" s="183">
        <f t="shared" ref="I538:I604" si="184">L538+M538+R538+V538+T538</f>
        <v>0.95745078870259992</v>
      </c>
      <c r="J538" s="184">
        <f t="shared" ref="J538:J604" si="185">S538+U538+W538+X538</f>
        <v>0.9196442223033986</v>
      </c>
      <c r="K538" s="183">
        <v>0.31586727999999997</v>
      </c>
      <c r="L538" s="146">
        <v>0.93692114999999998</v>
      </c>
      <c r="M538" s="146">
        <v>1.5022631E-2</v>
      </c>
      <c r="N538" s="146">
        <v>4.8864817999999997E-2</v>
      </c>
      <c r="O538" s="188">
        <v>5.9355903999999996E-4</v>
      </c>
      <c r="P538" s="146">
        <v>4.0184890999999997E-3</v>
      </c>
      <c r="Q538" s="188">
        <v>4.4163768999999999E-4</v>
      </c>
      <c r="R538" s="188">
        <v>5.4905099999999997E-3</v>
      </c>
      <c r="S538" s="146">
        <v>0.91540893000000001</v>
      </c>
      <c r="T538" s="188">
        <v>1.3526018999999999E-5</v>
      </c>
      <c r="U538" s="188">
        <v>4.2352672999999997E-3</v>
      </c>
      <c r="V538" s="188">
        <v>2.9716836000000001E-6</v>
      </c>
      <c r="W538" s="188">
        <v>2.5003168E-8</v>
      </c>
      <c r="X538" s="146">
        <v>2.3060214999999998E-13</v>
      </c>
      <c r="Z538" s="157">
        <f t="shared" si="176"/>
        <v>2.1057818666666668</v>
      </c>
      <c r="AB538" s="131">
        <f t="shared" si="177"/>
        <v>0.31586727999999997</v>
      </c>
      <c r="AC538" s="131">
        <f t="shared" si="178"/>
        <v>1.0113527948299998</v>
      </c>
      <c r="AD538" s="131">
        <f t="shared" si="179"/>
        <v>0.95743431600316797</v>
      </c>
      <c r="AE538" s="131">
        <f t="shared" si="180"/>
        <v>0.95745078870259992</v>
      </c>
      <c r="AF538" s="131">
        <f t="shared" si="181"/>
        <v>0.91964419730023061</v>
      </c>
      <c r="AH538">
        <v>30.590458000000002</v>
      </c>
      <c r="AI538" s="71">
        <v>30.074847999999999</v>
      </c>
      <c r="AJ538" s="71">
        <v>0.44905060000000002</v>
      </c>
      <c r="AK538" s="71">
        <v>0</v>
      </c>
      <c r="AL538" s="71">
        <v>8.3771732E-4</v>
      </c>
      <c r="AM538" s="71">
        <v>3.8821741999999999E-2</v>
      </c>
      <c r="AN538" s="71">
        <v>2.6900222000000001E-2</v>
      </c>
      <c r="AP538" s="129">
        <v>0.35394334</v>
      </c>
      <c r="AQ538" s="129">
        <v>0.34441049000000001</v>
      </c>
      <c r="AR538" s="129">
        <v>7.0568625000000003E-3</v>
      </c>
      <c r="AS538" s="129">
        <v>2.4759967000000001E-3</v>
      </c>
      <c r="AT538" s="172">
        <f t="shared" si="173"/>
        <v>2.0648110974081801E-5</v>
      </c>
      <c r="AU538" s="172">
        <f t="shared" si="174"/>
        <v>2.6097864134730307E-8</v>
      </c>
      <c r="AV538" s="185">
        <f t="shared" si="175"/>
        <v>0.34677824899999998</v>
      </c>
      <c r="AW538" s="121">
        <v>1.9542261000000001E-6</v>
      </c>
      <c r="AX538" s="121">
        <v>5.8963728E-9</v>
      </c>
      <c r="AY538" s="121">
        <v>1.6109724999999999E-13</v>
      </c>
      <c r="AZ538" s="121">
        <v>2.8868818000000001E-12</v>
      </c>
      <c r="BA538" s="121">
        <v>0</v>
      </c>
      <c r="BB538" s="121">
        <v>1.8955252000000001E-9</v>
      </c>
      <c r="BC538" s="121">
        <v>1.6955848999999999E-5</v>
      </c>
      <c r="BD538" s="121">
        <v>3.9157832000000002E-10</v>
      </c>
      <c r="BE538" s="121">
        <v>1.9738076999999999E-8</v>
      </c>
      <c r="BF538" s="121">
        <v>5.8259631000000001E-11</v>
      </c>
      <c r="BG538" s="121">
        <v>1.0273108E-13</v>
      </c>
      <c r="BH538" s="121">
        <v>3.7747155000000001E-12</v>
      </c>
      <c r="BI538" s="121">
        <v>7.8938148999999999E-12</v>
      </c>
      <c r="BJ538" s="121">
        <v>1.644025E-12</v>
      </c>
      <c r="BK538" s="121">
        <v>1.7133024E-6</v>
      </c>
      <c r="BL538" s="121">
        <v>2.2835061999999999E-8</v>
      </c>
      <c r="BM538" s="121">
        <v>3.1153198999999999E-22</v>
      </c>
      <c r="BN538" s="121">
        <v>4.6362949000000001E-2</v>
      </c>
      <c r="BO538" s="121">
        <v>0.3004153</v>
      </c>
      <c r="BP538" s="121">
        <v>0</v>
      </c>
      <c r="BQ538" s="121">
        <v>0</v>
      </c>
      <c r="BR538" s="121">
        <v>0</v>
      </c>
      <c r="BT538" s="71">
        <v>3.8248033999999998E-4</v>
      </c>
      <c r="BU538" s="71">
        <v>1.3623754999999999E-4</v>
      </c>
      <c r="BV538" s="71">
        <v>5.8714785999999997E-5</v>
      </c>
      <c r="BW538" s="71">
        <v>6.4677225000000002E-7</v>
      </c>
      <c r="BX538" s="71">
        <v>1.1251199E-4</v>
      </c>
      <c r="BY538" s="71">
        <v>3.3621706E-7</v>
      </c>
      <c r="BZ538" s="71">
        <v>1.4796177E-6</v>
      </c>
      <c r="CA538" s="71">
        <v>4.6940944999999998E-7</v>
      </c>
      <c r="CB538" s="71">
        <v>5.3969667000000001E-6</v>
      </c>
      <c r="CC538" s="71">
        <v>3.1804296999999998E-7</v>
      </c>
      <c r="CD538" s="71">
        <v>0</v>
      </c>
      <c r="CE538" s="71">
        <v>6.8891326000000001E-19</v>
      </c>
      <c r="CF538" s="71">
        <v>5.6407949999999998E-15</v>
      </c>
      <c r="CG538" s="71">
        <v>1.8156249000000001E-5</v>
      </c>
      <c r="CH538" s="71">
        <v>3.7043927E-5</v>
      </c>
      <c r="CI538" s="71">
        <v>1.1168814000000001E-5</v>
      </c>
      <c r="CJ538" s="71">
        <v>0</v>
      </c>
      <c r="CL538" s="186">
        <v>4.7744458000000001E-15</v>
      </c>
      <c r="CM538" s="186">
        <v>2.1057535000000001</v>
      </c>
      <c r="CN538" s="187">
        <v>4.5950060000000001E-2</v>
      </c>
      <c r="CO538" s="186">
        <v>9.3282677999999994E-2</v>
      </c>
      <c r="CP538" s="186">
        <v>7.4948787000000003E-7</v>
      </c>
      <c r="CQ538" s="186">
        <v>3.3893855000000002E-8</v>
      </c>
      <c r="CR538" s="186">
        <v>5.6964040000000004E-3</v>
      </c>
      <c r="CS538" s="186">
        <v>9.1843917000000008</v>
      </c>
      <c r="CT538" s="186">
        <v>3.8698108999999999E-5</v>
      </c>
      <c r="CU538" s="186">
        <v>1.4386362999999999E-4</v>
      </c>
      <c r="CW538" s="84"/>
      <c r="CX538" s="167"/>
    </row>
    <row r="539" spans="1:102" ht="14.4">
      <c r="B539" s="92"/>
      <c r="C539" s="126"/>
      <c r="D539" s="1" t="s">
        <v>16</v>
      </c>
      <c r="E539" s="125"/>
      <c r="J539" s="158"/>
      <c r="O539" s="4"/>
      <c r="Q539" s="4"/>
      <c r="R539" s="4"/>
      <c r="T539" s="4"/>
      <c r="U539" s="4"/>
      <c r="V539" s="4"/>
      <c r="W539" s="4"/>
      <c r="AT539" s="4"/>
      <c r="AU539" s="4"/>
      <c r="AV539" s="16"/>
      <c r="CN539" s="97"/>
      <c r="CW539" s="90"/>
      <c r="CX539" s="167"/>
    </row>
    <row r="540" spans="1:102" ht="14.4">
      <c r="A540" t="s">
        <v>1077</v>
      </c>
      <c r="B540" s="92" t="s">
        <v>1067</v>
      </c>
      <c r="C540" s="126" t="str">
        <f t="shared" si="171"/>
        <v>A.100.06.101</v>
      </c>
      <c r="D540" s="11" t="s">
        <v>16</v>
      </c>
      <c r="E540" s="125" t="s">
        <v>878</v>
      </c>
      <c r="F540" s="128" t="str">
        <f t="shared" si="172"/>
        <v>Stainless Steel (secondary), average</v>
      </c>
      <c r="G540" s="131">
        <f t="shared" si="182"/>
        <v>0.34658778854334055</v>
      </c>
      <c r="H540" s="183">
        <f t="shared" si="183"/>
        <v>2.5300053583400001E-2</v>
      </c>
      <c r="I540" s="183">
        <f t="shared" si="184"/>
        <v>6.6640254157999998E-2</v>
      </c>
      <c r="J540" s="184">
        <f t="shared" si="185"/>
        <v>8.7238308019405662E-3</v>
      </c>
      <c r="K540" s="183">
        <v>0.24592364999999999</v>
      </c>
      <c r="L540" s="146">
        <v>3.7120463999999999E-2</v>
      </c>
      <c r="M540" s="146">
        <v>2.7844124000000001E-2</v>
      </c>
      <c r="N540" s="146">
        <v>2.3559757000000001E-2</v>
      </c>
      <c r="O540" s="146">
        <v>1.4489807999999999E-3</v>
      </c>
      <c r="P540" s="146">
        <v>9.0378233999999994E-6</v>
      </c>
      <c r="Q540" s="188">
        <v>2.8227796000000001E-4</v>
      </c>
      <c r="R540" s="188">
        <v>2.7144620999999998E-4</v>
      </c>
      <c r="S540" s="146">
        <v>1.2302995E-4</v>
      </c>
      <c r="T540" s="188">
        <v>1.3573147999999999E-3</v>
      </c>
      <c r="U540" s="188">
        <v>8.5982917999999995E-3</v>
      </c>
      <c r="V540" s="188">
        <v>4.6905147999999997E-5</v>
      </c>
      <c r="W540" s="188">
        <v>2.5090287999999999E-6</v>
      </c>
      <c r="X540" s="146">
        <v>2.3140565E-11</v>
      </c>
      <c r="Z540" s="157">
        <f t="shared" si="176"/>
        <v>1.639491</v>
      </c>
      <c r="AB540" s="131">
        <f t="shared" si="177"/>
        <v>0.24592364999999999</v>
      </c>
      <c r="AC540" s="131">
        <f t="shared" si="178"/>
        <v>9.05360877934E-2</v>
      </c>
      <c r="AD540" s="131">
        <f t="shared" si="179"/>
        <v>6.5238543238800004E-2</v>
      </c>
      <c r="AE540" s="131">
        <f t="shared" si="180"/>
        <v>6.6640254157999998E-2</v>
      </c>
      <c r="AF540" s="131">
        <f t="shared" si="181"/>
        <v>8.7213217731405661E-3</v>
      </c>
      <c r="AH540">
        <v>21.443916999999999</v>
      </c>
      <c r="AI540" s="71">
        <v>21.252426</v>
      </c>
      <c r="AJ540" s="71">
        <v>5.3382614000000002E-2</v>
      </c>
      <c r="AK540" s="71">
        <v>0</v>
      </c>
      <c r="AL540" s="71">
        <v>6.8022363000000002E-2</v>
      </c>
      <c r="AM540" s="71">
        <v>5.8877013999999998E-2</v>
      </c>
      <c r="AN540" s="71">
        <v>1.1208397E-2</v>
      </c>
      <c r="AP540" s="129">
        <v>4.3257272999999999E-2</v>
      </c>
      <c r="AQ540" s="129">
        <v>4.1209099999999999E-2</v>
      </c>
      <c r="AR540" s="129">
        <v>1.6720973999999999E-3</v>
      </c>
      <c r="AS540" s="129">
        <v>3.7607595999999998E-4</v>
      </c>
      <c r="AT540" s="172">
        <f t="shared" si="173"/>
        <v>2.4705695891398001E-6</v>
      </c>
      <c r="AU540" s="172">
        <f t="shared" si="174"/>
        <v>6.1837920892004921E-9</v>
      </c>
      <c r="AV540" s="185">
        <f t="shared" si="175"/>
        <v>5.2671702857999998E-2</v>
      </c>
      <c r="AW540" s="121">
        <v>1.534413E-6</v>
      </c>
      <c r="AX540" s="121">
        <v>4.6301985000000003E-9</v>
      </c>
      <c r="AY540" s="121">
        <v>1.2648231000000001E-13</v>
      </c>
      <c r="AZ540" s="121">
        <v>3.269534E-12</v>
      </c>
      <c r="BA540" s="121">
        <v>0</v>
      </c>
      <c r="BB540" s="121">
        <v>3.4062653999999998E-9</v>
      </c>
      <c r="BC540" s="121">
        <v>9.3263116000000003E-7</v>
      </c>
      <c r="BD540" s="121">
        <v>4.8425459000000003E-10</v>
      </c>
      <c r="BE540" s="121">
        <v>1.0690218000000001E-9</v>
      </c>
      <c r="BF540" s="121">
        <v>3.7357355000000001E-14</v>
      </c>
      <c r="BG540" s="121">
        <v>5.5485113000000003E-16</v>
      </c>
      <c r="BH540" s="121">
        <v>1.4727632000000001E-13</v>
      </c>
      <c r="BI540" s="121">
        <v>4.4506397000000001E-15</v>
      </c>
      <c r="BJ540" s="121">
        <v>1.0776933999999999E-15</v>
      </c>
      <c r="BK540" s="121">
        <v>6.1120158E-12</v>
      </c>
      <c r="BL540" s="121">
        <v>1.0978219000000001E-10</v>
      </c>
      <c r="BM540" s="121">
        <v>3.1261746999999998E-20</v>
      </c>
      <c r="BN540" s="121">
        <v>1.0372858E-5</v>
      </c>
      <c r="BO540" s="121">
        <v>5.2661329999999999E-2</v>
      </c>
      <c r="BP540" s="121">
        <v>0</v>
      </c>
      <c r="BQ540" s="121">
        <v>0</v>
      </c>
      <c r="BR540" s="121">
        <v>0</v>
      </c>
      <c r="BT540" s="71">
        <v>9.6167238999999996E-5</v>
      </c>
      <c r="BU540" s="71">
        <v>8.4862984999999996E-6</v>
      </c>
      <c r="BV540" s="71">
        <v>4.5713359000000003E-5</v>
      </c>
      <c r="BW540" s="71">
        <v>3.2128850999999998E-8</v>
      </c>
      <c r="BX540" s="71">
        <v>5.4175594999999996E-6</v>
      </c>
      <c r="BY540" s="71">
        <v>2.1952574E-6</v>
      </c>
      <c r="BZ540" s="71">
        <v>9.1810076000000004E-10</v>
      </c>
      <c r="CA540" s="71">
        <v>3.3311414E-6</v>
      </c>
      <c r="CB540" s="71">
        <v>2.4863819999999999E-8</v>
      </c>
      <c r="CC540" s="71">
        <v>1.9574234E-7</v>
      </c>
      <c r="CD540" s="71">
        <v>0</v>
      </c>
      <c r="CE540" s="71">
        <v>6.9131365999999997E-17</v>
      </c>
      <c r="CF540" s="71">
        <v>5.6604493000000004E-13</v>
      </c>
      <c r="CG540" s="71">
        <v>4.8547835000000004E-6</v>
      </c>
      <c r="CH540" s="71">
        <v>2.5902448999999999E-5</v>
      </c>
      <c r="CI540" s="71">
        <v>1.2737237E-8</v>
      </c>
      <c r="CJ540" s="71">
        <v>0</v>
      </c>
      <c r="CL540" s="186">
        <v>4.7910815000000001E-13</v>
      </c>
      <c r="CM540" s="186">
        <v>1.6286845999999999</v>
      </c>
      <c r="CN540" s="187">
        <v>6.3720479999999996E-2</v>
      </c>
      <c r="CO540" s="186">
        <v>6.3095664999999997E-3</v>
      </c>
      <c r="CP540" s="186">
        <v>6.7278809000000003E-11</v>
      </c>
      <c r="CQ540" s="186">
        <v>7.8949521000000002E-9</v>
      </c>
      <c r="CR540" s="186">
        <v>2.5489299E-4</v>
      </c>
      <c r="CS540" s="186">
        <v>2.5546500999999999E-3</v>
      </c>
      <c r="CT540" s="186">
        <v>2.5030827999999999E-8</v>
      </c>
      <c r="CU540" s="186">
        <v>7.7202154999999998E-4</v>
      </c>
      <c r="CW540" s="84"/>
      <c r="CX540" s="167"/>
    </row>
    <row r="541" spans="1:102" ht="14.4">
      <c r="A541" t="s">
        <v>1078</v>
      </c>
      <c r="B541" s="92" t="s">
        <v>1067</v>
      </c>
      <c r="C541" s="126" t="str">
        <f t="shared" si="171"/>
        <v>A.100.06.102</v>
      </c>
      <c r="D541" s="11" t="s">
        <v>16</v>
      </c>
      <c r="E541" s="125" t="s">
        <v>878</v>
      </c>
      <c r="F541" s="128" t="str">
        <f t="shared" si="172"/>
        <v>GX12Cr14 (CA15) 23% inox scrap (China)</v>
      </c>
      <c r="G541" s="131">
        <f t="shared" si="182"/>
        <v>1.6147937767558085</v>
      </c>
      <c r="H541" s="183">
        <f t="shared" si="183"/>
        <v>9.2849125460000001E-2</v>
      </c>
      <c r="I541" s="183">
        <f t="shared" si="184"/>
        <v>0.40856432061499998</v>
      </c>
      <c r="J541" s="184">
        <f t="shared" si="185"/>
        <v>0.26505855068080852</v>
      </c>
      <c r="K541" s="183">
        <v>0.84832178000000003</v>
      </c>
      <c r="L541" s="146">
        <v>0.28170634999999999</v>
      </c>
      <c r="M541" s="146">
        <v>9.8634904999999995E-2</v>
      </c>
      <c r="N541" s="146">
        <v>7.9715933000000003E-2</v>
      </c>
      <c r="O541" s="146">
        <v>3.7810296000000002E-4</v>
      </c>
      <c r="P541" s="188">
        <v>9.2088269999999993E-3</v>
      </c>
      <c r="Q541" s="188">
        <v>3.5462624999999998E-3</v>
      </c>
      <c r="R541" s="188">
        <v>2.7883634000000001E-2</v>
      </c>
      <c r="S541" s="146">
        <v>0.23121451000000001</v>
      </c>
      <c r="T541" s="188">
        <v>3.1899798E-4</v>
      </c>
      <c r="U541" s="188">
        <v>3.3843450999999997E-2</v>
      </c>
      <c r="V541" s="188">
        <v>2.0433634999999999E-5</v>
      </c>
      <c r="W541" s="188">
        <v>5.8967536999999996E-7</v>
      </c>
      <c r="X541" s="146">
        <v>5.4385270999999998E-12</v>
      </c>
      <c r="Z541" s="157">
        <f t="shared" si="176"/>
        <v>5.6554785333333335</v>
      </c>
      <c r="AB541" s="131">
        <f t="shared" si="177"/>
        <v>0.84832178000000003</v>
      </c>
      <c r="AC541" s="131">
        <f t="shared" si="178"/>
        <v>0.50107401445999999</v>
      </c>
      <c r="AD541" s="131">
        <f t="shared" si="179"/>
        <v>0.40822547867536996</v>
      </c>
      <c r="AE541" s="131">
        <f t="shared" si="180"/>
        <v>0.40856432061499998</v>
      </c>
      <c r="AF541" s="131">
        <f t="shared" si="181"/>
        <v>0.26505796100543855</v>
      </c>
      <c r="AH541">
        <v>43.376365999999997</v>
      </c>
      <c r="AI541" s="71">
        <v>39.553688000000001</v>
      </c>
      <c r="AJ541" s="71">
        <v>3.7505090999999999</v>
      </c>
      <c r="AK541" s="71">
        <v>0</v>
      </c>
      <c r="AL541" s="71">
        <v>2.2968306000000001E-2</v>
      </c>
      <c r="AM541" s="71">
        <v>3.8083727999999997E-2</v>
      </c>
      <c r="AN541" s="71">
        <v>1.1116193E-2</v>
      </c>
      <c r="AP541" s="129">
        <v>0.20611090000000001</v>
      </c>
      <c r="AQ541" s="129">
        <v>0.19793103000000001</v>
      </c>
      <c r="AR541" s="129">
        <v>6.4910905000000003E-3</v>
      </c>
      <c r="AS541" s="129">
        <v>1.6887757E-3</v>
      </c>
      <c r="AT541" s="172">
        <f t="shared" si="173"/>
        <v>1.1866368933010348E-5</v>
      </c>
      <c r="AU541" s="172">
        <f t="shared" si="174"/>
        <v>2.4005512597827354E-8</v>
      </c>
      <c r="AV541" s="185">
        <f t="shared" si="175"/>
        <v>0.23652320300000002</v>
      </c>
      <c r="AW541" s="121">
        <v>5.2623706999999998E-6</v>
      </c>
      <c r="AX541" s="121">
        <v>1.5878392000000001E-8</v>
      </c>
      <c r="AY541" s="121">
        <v>4.3379715E-13</v>
      </c>
      <c r="AZ541" s="121">
        <v>7.6841034999999995E-13</v>
      </c>
      <c r="BA541" s="121">
        <v>0</v>
      </c>
      <c r="BB541" s="121">
        <v>8.7460045999999992E-9</v>
      </c>
      <c r="BC541" s="121">
        <v>5.2885633999999999E-6</v>
      </c>
      <c r="BD541" s="121">
        <v>1.3037819E-9</v>
      </c>
      <c r="BE541" s="121">
        <v>6.1214236000000001E-9</v>
      </c>
      <c r="BF541" s="121">
        <v>6.0963057999999999E-10</v>
      </c>
      <c r="BG541" s="121">
        <v>4.7029266999999999E-13</v>
      </c>
      <c r="BH541" s="121">
        <v>4.1432315999999999E-11</v>
      </c>
      <c r="BI541" s="121">
        <v>4.2069309999999999E-11</v>
      </c>
      <c r="BJ541" s="121">
        <v>7.8788019999999995E-12</v>
      </c>
      <c r="BK541" s="121">
        <v>1.1157204000000001E-6</v>
      </c>
      <c r="BL541" s="121">
        <v>1.9096766E-7</v>
      </c>
      <c r="BM541" s="121">
        <v>7.3471785999999999E-21</v>
      </c>
      <c r="BN541" s="121">
        <v>1.4794682999999999E-2</v>
      </c>
      <c r="BO541" s="121">
        <v>0.22172852000000001</v>
      </c>
      <c r="BP541" s="121">
        <v>0</v>
      </c>
      <c r="BQ541" s="121">
        <v>0</v>
      </c>
      <c r="BR541" s="121">
        <v>0</v>
      </c>
      <c r="BT541" s="71">
        <v>3.9539657000000001E-4</v>
      </c>
      <c r="BU541" s="71">
        <v>4.4838854999999999E-5</v>
      </c>
      <c r="BV541" s="71">
        <v>1.5768975000000001E-4</v>
      </c>
      <c r="BW541" s="71">
        <v>3.2737224E-6</v>
      </c>
      <c r="BX541" s="71">
        <v>3.3118782000000003E-5</v>
      </c>
      <c r="BY541" s="71">
        <v>5.4689728000000001E-6</v>
      </c>
      <c r="BZ541" s="71">
        <v>1.5498996000000001E-5</v>
      </c>
      <c r="CA541" s="71">
        <v>7.8669307000000008E-6</v>
      </c>
      <c r="CB541" s="71">
        <v>1.2368751E-5</v>
      </c>
      <c r="CC541" s="71">
        <v>2.4052678000000002E-6</v>
      </c>
      <c r="CD541" s="71">
        <v>0</v>
      </c>
      <c r="CE541" s="71">
        <v>1.6247347999999999E-17</v>
      </c>
      <c r="CF541" s="71">
        <v>1.3303265E-13</v>
      </c>
      <c r="CG541" s="71">
        <v>1.7677230999999999E-5</v>
      </c>
      <c r="CH541" s="71">
        <v>5.2918375000000003E-5</v>
      </c>
      <c r="CI541" s="71">
        <v>4.2270932000000003E-5</v>
      </c>
      <c r="CJ541" s="71">
        <v>0</v>
      </c>
      <c r="CL541" s="186">
        <v>1.1260065E-13</v>
      </c>
      <c r="CM541" s="186">
        <v>5.6437162000000001</v>
      </c>
      <c r="CN541" s="187">
        <v>0.19566670999999999</v>
      </c>
      <c r="CO541" s="186">
        <v>3.1866854999999999E-2</v>
      </c>
      <c r="CP541" s="186">
        <v>6.5662508999999995E-7</v>
      </c>
      <c r="CQ541" s="186">
        <v>2.9299602E-7</v>
      </c>
      <c r="CR541" s="186">
        <v>1.6359465000000001E-3</v>
      </c>
      <c r="CS541" s="186">
        <v>25.874358999999998</v>
      </c>
      <c r="CT541" s="186">
        <v>4.0492654000000002E-4</v>
      </c>
      <c r="CU541" s="186">
        <v>1.9834907999999999E-3</v>
      </c>
      <c r="CW541" s="84"/>
      <c r="CX541" s="167"/>
    </row>
    <row r="542" spans="1:102" ht="14.4">
      <c r="A542" t="s">
        <v>1079</v>
      </c>
      <c r="B542" s="92" t="s">
        <v>1067</v>
      </c>
      <c r="C542" s="126" t="str">
        <f t="shared" si="171"/>
        <v>A.100.06.103</v>
      </c>
      <c r="D542" s="11" t="s">
        <v>16</v>
      </c>
      <c r="E542" s="125" t="s">
        <v>878</v>
      </c>
      <c r="F542" s="128" t="str">
        <f t="shared" si="172"/>
        <v>GX12Cr14 (CA15) 44% inox scrap (World)</v>
      </c>
      <c r="G542" s="131">
        <f t="shared" si="182"/>
        <v>1.2625143411224558</v>
      </c>
      <c r="H542" s="183">
        <f t="shared" si="183"/>
        <v>7.4085494139999999E-2</v>
      </c>
      <c r="I542" s="183">
        <f t="shared" si="184"/>
        <v>0.31358540714299998</v>
      </c>
      <c r="J542" s="184">
        <f t="shared" si="185"/>
        <v>0.19385446983945578</v>
      </c>
      <c r="K542" s="183">
        <v>0.68098897000000003</v>
      </c>
      <c r="L542" s="146">
        <v>0.21376582</v>
      </c>
      <c r="M542" s="146">
        <v>7.8970798999999994E-2</v>
      </c>
      <c r="N542" s="146">
        <v>6.4116994999999996E-2</v>
      </c>
      <c r="O542" s="146">
        <v>6.7556904000000005E-4</v>
      </c>
      <c r="P542" s="188">
        <v>6.6533299999999998E-3</v>
      </c>
      <c r="Q542" s="188">
        <v>2.6396000999999998E-3</v>
      </c>
      <c r="R542" s="188">
        <v>2.0213582000000001E-2</v>
      </c>
      <c r="S542" s="146">
        <v>0.16702243999999999</v>
      </c>
      <c r="T542" s="146">
        <v>6.0741930999999995E-4</v>
      </c>
      <c r="U542" s="188">
        <v>2.6830907000000001E-2</v>
      </c>
      <c r="V542" s="188">
        <v>2.7786833E-5</v>
      </c>
      <c r="W542" s="188">
        <v>1.1228291E-6</v>
      </c>
      <c r="X542" s="146">
        <v>1.035576E-11</v>
      </c>
      <c r="Z542" s="157">
        <f t="shared" si="176"/>
        <v>4.5399264666666674</v>
      </c>
      <c r="AB542" s="131">
        <f t="shared" si="177"/>
        <v>0.68098897000000003</v>
      </c>
      <c r="AC542" s="131">
        <f t="shared" si="178"/>
        <v>0.38703569513999997</v>
      </c>
      <c r="AD542" s="131">
        <f t="shared" si="179"/>
        <v>0.31295132382909996</v>
      </c>
      <c r="AE542" s="131">
        <f t="shared" si="180"/>
        <v>0.31358540714300004</v>
      </c>
      <c r="AF542" s="131">
        <f t="shared" si="181"/>
        <v>0.19385334701035578</v>
      </c>
      <c r="AH542">
        <v>37.284019000000001</v>
      </c>
      <c r="AI542" s="71">
        <v>34.470004000000003</v>
      </c>
      <c r="AJ542" s="71">
        <v>2.7235295000000002</v>
      </c>
      <c r="AK542" s="71">
        <v>0</v>
      </c>
      <c r="AL542" s="71">
        <v>3.5483321999999998E-2</v>
      </c>
      <c r="AM542" s="71">
        <v>4.3859640999999998E-2</v>
      </c>
      <c r="AN542" s="71">
        <v>1.1141806000000001E-2</v>
      </c>
      <c r="AP542" s="129">
        <v>0.16087377999999999</v>
      </c>
      <c r="AQ542" s="129">
        <v>0.15439716000000001</v>
      </c>
      <c r="AR542" s="129">
        <v>5.1524813000000001E-3</v>
      </c>
      <c r="AS542" s="129">
        <v>1.3241368999999999E-3</v>
      </c>
      <c r="AT542" s="172">
        <f t="shared" si="173"/>
        <v>9.2564246368668993E-6</v>
      </c>
      <c r="AU542" s="172">
        <f t="shared" si="174"/>
        <v>1.9055034894173992E-8</v>
      </c>
      <c r="AV542" s="185">
        <f t="shared" si="175"/>
        <v>0.18545334000000002</v>
      </c>
      <c r="AW542" s="121">
        <v>4.2268268999999997E-6</v>
      </c>
      <c r="AX542" s="121">
        <v>1.2753894000000001E-8</v>
      </c>
      <c r="AY542" s="121">
        <v>3.4843192000000002E-13</v>
      </c>
      <c r="AZ542" s="121">
        <v>1.4631668999999999E-12</v>
      </c>
      <c r="BA542" s="121">
        <v>0</v>
      </c>
      <c r="BB542" s="121">
        <v>7.2627436999999996E-9</v>
      </c>
      <c r="BC542" s="121">
        <v>4.0785822E-6</v>
      </c>
      <c r="BD542" s="121">
        <v>1.0761355E-9</v>
      </c>
      <c r="BE542" s="121">
        <v>4.7179786000000003E-9</v>
      </c>
      <c r="BF542" s="121">
        <v>4.4029913000000002E-10</v>
      </c>
      <c r="BG542" s="121">
        <v>3.3980993999999998E-13</v>
      </c>
      <c r="BH542" s="121">
        <v>2.9964249999999997E-11</v>
      </c>
      <c r="BI542" s="121">
        <v>3.0384626999999998E-11</v>
      </c>
      <c r="BJ542" s="121">
        <v>5.6905452999999999E-12</v>
      </c>
      <c r="BK542" s="121">
        <v>8.0579975000000002E-7</v>
      </c>
      <c r="BL542" s="121">
        <v>1.3795158E-7</v>
      </c>
      <c r="BM542" s="121">
        <v>1.3990114E-20</v>
      </c>
      <c r="BN542" s="121">
        <v>1.068793E-2</v>
      </c>
      <c r="BO542" s="121">
        <v>0.17476541000000001</v>
      </c>
      <c r="BP542" s="121">
        <v>0</v>
      </c>
      <c r="BQ542" s="121">
        <v>0</v>
      </c>
      <c r="BR542" s="121">
        <v>0</v>
      </c>
      <c r="BT542" s="71">
        <v>3.1227730999999997E-4</v>
      </c>
      <c r="BU542" s="71">
        <v>3.4740923000000001E-5</v>
      </c>
      <c r="BV542" s="71">
        <v>1.2658520000000001E-4</v>
      </c>
      <c r="BW542" s="71">
        <v>2.3732796999999998E-6</v>
      </c>
      <c r="BX542" s="71">
        <v>2.5423998E-5</v>
      </c>
      <c r="BY542" s="71">
        <v>4.5596074000000001E-6</v>
      </c>
      <c r="BZ542" s="71">
        <v>1.1193974E-5</v>
      </c>
      <c r="CA542" s="71">
        <v>6.6069892000000002E-6</v>
      </c>
      <c r="CB542" s="71">
        <v>8.9398935999999994E-6</v>
      </c>
      <c r="CC542" s="71">
        <v>1.7915107E-6</v>
      </c>
      <c r="CD542" s="71">
        <v>0</v>
      </c>
      <c r="CE542" s="71">
        <v>3.0937353000000003E-17</v>
      </c>
      <c r="CF542" s="71">
        <v>2.5331384000000002E-13</v>
      </c>
      <c r="CG542" s="71">
        <v>1.411544E-5</v>
      </c>
      <c r="CH542" s="71">
        <v>4.5413951000000002E-5</v>
      </c>
      <c r="CI542" s="71">
        <v>3.0532545000000003E-5</v>
      </c>
      <c r="CJ542" s="71">
        <v>0</v>
      </c>
      <c r="CL542" s="186">
        <v>2.1440829000000001E-13</v>
      </c>
      <c r="CM542" s="186">
        <v>4.5284295999999999</v>
      </c>
      <c r="CN542" s="187">
        <v>0.15901498</v>
      </c>
      <c r="CO542" s="186">
        <v>2.4767608E-2</v>
      </c>
      <c r="CP542" s="186">
        <v>4.7424791999999997E-7</v>
      </c>
      <c r="CQ542" s="186">
        <v>2.1380128000000001E-7</v>
      </c>
      <c r="CR542" s="186">
        <v>1.2523205999999999E-3</v>
      </c>
      <c r="CS542" s="186">
        <v>18.687747000000002</v>
      </c>
      <c r="CT542" s="186">
        <v>2.9245390000000001E-4</v>
      </c>
      <c r="CU542" s="186">
        <v>1.6469716000000001E-3</v>
      </c>
      <c r="CW542" s="84"/>
      <c r="CX542" s="167"/>
    </row>
    <row r="543" spans="1:102" ht="14.4">
      <c r="A543" t="s">
        <v>1080</v>
      </c>
      <c r="B543" s="92" t="s">
        <v>1067</v>
      </c>
      <c r="C543" s="126" t="str">
        <f t="shared" si="171"/>
        <v>A.100.06.104</v>
      </c>
      <c r="D543" s="11" t="s">
        <v>16</v>
      </c>
      <c r="E543" s="125" t="s">
        <v>878</v>
      </c>
      <c r="F543" s="128" t="str">
        <f t="shared" si="172"/>
        <v>GX12Cr14 (CA15) 70% inox scrap (EU, USA)</v>
      </c>
      <c r="G543" s="131">
        <f t="shared" si="182"/>
        <v>0.84618408390196698</v>
      </c>
      <c r="H543" s="183">
        <f t="shared" si="183"/>
        <v>5.1910294099999997E-2</v>
      </c>
      <c r="I543" s="183">
        <f t="shared" si="184"/>
        <v>0.20133761386600002</v>
      </c>
      <c r="J543" s="184">
        <f t="shared" si="185"/>
        <v>0.10970417593596703</v>
      </c>
      <c r="K543" s="183">
        <v>0.48323199999999999</v>
      </c>
      <c r="L543" s="146">
        <v>0.13347248</v>
      </c>
      <c r="M543" s="146">
        <v>5.5731401E-2</v>
      </c>
      <c r="N543" s="146">
        <v>4.5681886999999997E-2</v>
      </c>
      <c r="O543" s="146">
        <v>1.0271199E-3</v>
      </c>
      <c r="P543" s="146">
        <v>3.6331972E-3</v>
      </c>
      <c r="Q543" s="188">
        <v>1.5680900000000001E-3</v>
      </c>
      <c r="R543" s="188">
        <v>1.1148975E-2</v>
      </c>
      <c r="S543" s="146">
        <v>9.1159068999999995E-2</v>
      </c>
      <c r="T543" s="146">
        <v>9.4828089000000004E-4</v>
      </c>
      <c r="U543" s="188">
        <v>1.8543354000000001E-2</v>
      </c>
      <c r="V543" s="188">
        <v>3.6476975999999998E-5</v>
      </c>
      <c r="W543" s="188">
        <v>1.7529198E-6</v>
      </c>
      <c r="X543" s="146">
        <v>1.6167034999999998E-11</v>
      </c>
      <c r="Z543" s="157">
        <f t="shared" si="176"/>
        <v>3.2215466666666668</v>
      </c>
      <c r="AB543" s="131">
        <f t="shared" si="177"/>
        <v>0.48323199999999999</v>
      </c>
      <c r="AC543" s="131">
        <f t="shared" si="178"/>
        <v>0.2522631501</v>
      </c>
      <c r="AD543" s="131">
        <f t="shared" si="179"/>
        <v>0.20035460891980003</v>
      </c>
      <c r="AE543" s="131">
        <f t="shared" si="180"/>
        <v>0.20133761386600002</v>
      </c>
      <c r="AF543" s="131">
        <f t="shared" si="181"/>
        <v>0.10970242301616703</v>
      </c>
      <c r="AH543">
        <v>30.083971999999999</v>
      </c>
      <c r="AI543" s="71">
        <v>28.462014</v>
      </c>
      <c r="AJ543" s="71">
        <v>1.5098263999999999</v>
      </c>
      <c r="AK543" s="71">
        <v>0</v>
      </c>
      <c r="AL543" s="71">
        <v>5.0273795000000003E-2</v>
      </c>
      <c r="AM543" s="71">
        <v>5.0685719999999997E-2</v>
      </c>
      <c r="AN543" s="71">
        <v>1.1172075E-2</v>
      </c>
      <c r="AP543" s="129">
        <v>0.10741173</v>
      </c>
      <c r="AQ543" s="129">
        <v>0.10294804</v>
      </c>
      <c r="AR543" s="129">
        <v>3.5704885999999999E-3</v>
      </c>
      <c r="AS543" s="129">
        <v>8.9320009999999995E-4</v>
      </c>
      <c r="AT543" s="172">
        <f t="shared" si="173"/>
        <v>6.1719451222429004E-6</v>
      </c>
      <c r="AU543" s="172">
        <f t="shared" si="174"/>
        <v>1.3204469748431841E-8</v>
      </c>
      <c r="AV543" s="185">
        <f t="shared" si="175"/>
        <v>0.1250980548</v>
      </c>
      <c r="AW543" s="121">
        <v>3.0030024000000001E-6</v>
      </c>
      <c r="AX543" s="121">
        <v>9.0613049000000005E-9</v>
      </c>
      <c r="AY543" s="121">
        <v>2.4754572999999999E-13</v>
      </c>
      <c r="AZ543" s="121">
        <v>2.2842429E-12</v>
      </c>
      <c r="BA543" s="121">
        <v>0</v>
      </c>
      <c r="BB543" s="121">
        <v>5.5097989999999998E-9</v>
      </c>
      <c r="BC543" s="121">
        <v>2.6486045000000002E-6</v>
      </c>
      <c r="BD543" s="121">
        <v>8.0709870000000003E-10</v>
      </c>
      <c r="BE543" s="121">
        <v>3.0593618999999999E-9</v>
      </c>
      <c r="BF543" s="121">
        <v>2.4018013999999999E-10</v>
      </c>
      <c r="BG543" s="121">
        <v>1.8560307999999999E-13</v>
      </c>
      <c r="BH543" s="121">
        <v>1.6411080000000001E-11</v>
      </c>
      <c r="BI543" s="121">
        <v>1.6575456E-11</v>
      </c>
      <c r="BJ543" s="121">
        <v>3.1044235999999999E-12</v>
      </c>
      <c r="BK543" s="121">
        <v>4.3952991999999999E-7</v>
      </c>
      <c r="BL543" s="121">
        <v>7.5296219000000002E-8</v>
      </c>
      <c r="BM543" s="121">
        <v>2.1840857000000001E-20</v>
      </c>
      <c r="BN543" s="121">
        <v>5.8344948000000002E-3</v>
      </c>
      <c r="BO543" s="121">
        <v>0.11926356</v>
      </c>
      <c r="BP543" s="121">
        <v>0</v>
      </c>
      <c r="BQ543" s="121">
        <v>0</v>
      </c>
      <c r="BR543" s="121">
        <v>0</v>
      </c>
      <c r="BT543" s="71">
        <v>2.1404546000000001E-4</v>
      </c>
      <c r="BU543" s="71">
        <v>2.2807002999999999E-5</v>
      </c>
      <c r="BV543" s="71">
        <v>8.9825270000000007E-5</v>
      </c>
      <c r="BW543" s="71">
        <v>1.3091202000000001E-6</v>
      </c>
      <c r="BX543" s="71">
        <v>1.6330162000000001E-5</v>
      </c>
      <c r="BY543" s="71">
        <v>3.4849028999999998E-6</v>
      </c>
      <c r="BZ543" s="71">
        <v>6.1062214999999997E-6</v>
      </c>
      <c r="CA543" s="71">
        <v>5.1179674000000003E-6</v>
      </c>
      <c r="CB543" s="71">
        <v>4.8876073000000002E-6</v>
      </c>
      <c r="CC543" s="71">
        <v>1.0661614999999999E-6</v>
      </c>
      <c r="CD543" s="71">
        <v>0</v>
      </c>
      <c r="CE543" s="71">
        <v>4.8298267999999998E-17</v>
      </c>
      <c r="CF543" s="71">
        <v>3.9546434000000001E-13</v>
      </c>
      <c r="CG543" s="71">
        <v>9.9060507999999993E-6</v>
      </c>
      <c r="CH543" s="71">
        <v>3.6545087000000001E-5</v>
      </c>
      <c r="CI543" s="71">
        <v>1.6659905E-5</v>
      </c>
      <c r="CJ543" s="71">
        <v>0</v>
      </c>
      <c r="CL543" s="186">
        <v>3.3472641000000001E-13</v>
      </c>
      <c r="CM543" s="186">
        <v>3.2103636999999998</v>
      </c>
      <c r="CN543" s="187">
        <v>0.1156993</v>
      </c>
      <c r="CO543" s="186">
        <v>1.6377589000000001E-2</v>
      </c>
      <c r="CP543" s="186">
        <v>2.5871125999999998E-7</v>
      </c>
      <c r="CQ543" s="186">
        <v>1.2020748999999999E-7</v>
      </c>
      <c r="CR543" s="186">
        <v>7.9894438999999996E-4</v>
      </c>
      <c r="CS543" s="186">
        <v>10.194478</v>
      </c>
      <c r="CT543" s="186">
        <v>1.5953169000000001E-4</v>
      </c>
      <c r="CU543" s="186">
        <v>1.2492670000000001E-3</v>
      </c>
      <c r="CW543" s="84"/>
      <c r="CX543" s="167"/>
    </row>
    <row r="544" spans="1:102" ht="14.4">
      <c r="A544" t="s">
        <v>1081</v>
      </c>
      <c r="B544" s="92" t="s">
        <v>1067</v>
      </c>
      <c r="C544" s="126" t="str">
        <f t="shared" si="171"/>
        <v>A.100.06.105</v>
      </c>
      <c r="D544" s="11" t="s">
        <v>16</v>
      </c>
      <c r="E544" s="125" t="s">
        <v>878</v>
      </c>
      <c r="F544" s="128" t="str">
        <f t="shared" si="172"/>
        <v>GX5CrNi19 10 (CF8) 23% inox scrap (China)</v>
      </c>
      <c r="G544" s="131">
        <f t="shared" si="182"/>
        <v>3.6125154881000459</v>
      </c>
      <c r="H544" s="183">
        <f t="shared" si="183"/>
        <v>0.14354624872999999</v>
      </c>
      <c r="I544" s="183">
        <f t="shared" si="184"/>
        <v>1.2983381261090001</v>
      </c>
      <c r="J544" s="184">
        <f t="shared" si="185"/>
        <v>1.0988993132610454</v>
      </c>
      <c r="K544" s="183">
        <v>1.0717318</v>
      </c>
      <c r="L544" s="146">
        <v>1.1331</v>
      </c>
      <c r="M544" s="146">
        <v>0.12314123</v>
      </c>
      <c r="N544" s="146">
        <v>0.12337732</v>
      </c>
      <c r="O544" s="146">
        <v>3.9048403000000001E-4</v>
      </c>
      <c r="P544" s="146">
        <v>1.4628258E-2</v>
      </c>
      <c r="Q544" s="146">
        <v>5.1501867E-3</v>
      </c>
      <c r="R544" s="146">
        <v>4.1751002000000002E-2</v>
      </c>
      <c r="S544" s="146">
        <v>1.0506882</v>
      </c>
      <c r="T544" s="146">
        <v>3.252625E-4</v>
      </c>
      <c r="U544" s="188">
        <v>4.8210511999999997E-2</v>
      </c>
      <c r="V544" s="188">
        <v>2.0631608999999999E-5</v>
      </c>
      <c r="W544" s="188">
        <v>6.0125550000000001E-7</v>
      </c>
      <c r="X544" s="146">
        <v>5.5453297E-12</v>
      </c>
      <c r="Z544" s="157">
        <f t="shared" si="176"/>
        <v>7.144878666666667</v>
      </c>
      <c r="AB544" s="131">
        <f t="shared" si="177"/>
        <v>1.0717318</v>
      </c>
      <c r="AC544" s="131">
        <f t="shared" si="178"/>
        <v>1.4415384807299998</v>
      </c>
      <c r="AD544" s="131">
        <f t="shared" si="179"/>
        <v>1.2979928332555002</v>
      </c>
      <c r="AE544" s="131">
        <f t="shared" si="180"/>
        <v>1.2983381261090001</v>
      </c>
      <c r="AF544" s="131">
        <f t="shared" si="181"/>
        <v>1.0988987120055453</v>
      </c>
      <c r="AH544">
        <v>56.950721999999999</v>
      </c>
      <c r="AI544" s="71">
        <v>51.405410000000003</v>
      </c>
      <c r="AJ544" s="71">
        <v>5.4722080000000002</v>
      </c>
      <c r="AK544" s="71">
        <v>0</v>
      </c>
      <c r="AL544" s="71">
        <v>2.3244469E-2</v>
      </c>
      <c r="AM544" s="71">
        <v>3.8498419999999998E-2</v>
      </c>
      <c r="AN544" s="71">
        <v>1.1361204E-2</v>
      </c>
      <c r="AP544" s="129">
        <v>0.51845918000000002</v>
      </c>
      <c r="AQ544" s="129">
        <v>0.50286200000000003</v>
      </c>
      <c r="AR544" s="129">
        <v>1.2789038000000001E-2</v>
      </c>
      <c r="AS544" s="129">
        <v>2.8081417999999999E-3</v>
      </c>
      <c r="AT544" s="172">
        <f t="shared" si="173"/>
        <v>3.014760224450051E-5</v>
      </c>
      <c r="AU544" s="172">
        <f t="shared" si="174"/>
        <v>4.7296739592377497E-8</v>
      </c>
      <c r="AV544" s="185">
        <f t="shared" si="175"/>
        <v>0.39329717599999997</v>
      </c>
      <c r="AW544" s="121">
        <v>6.6445341000000001E-6</v>
      </c>
      <c r="AX544" s="121">
        <v>2.0048712000000001E-8</v>
      </c>
      <c r="AY544" s="121">
        <v>5.4773626999999997E-13</v>
      </c>
      <c r="AZ544" s="121">
        <v>7.8350051000000002E-13</v>
      </c>
      <c r="BA544" s="121">
        <v>0</v>
      </c>
      <c r="BB544" s="121">
        <v>1.1780920999999999E-8</v>
      </c>
      <c r="BC544" s="121">
        <v>2.0988552E-5</v>
      </c>
      <c r="BD544" s="121">
        <v>1.8175059E-9</v>
      </c>
      <c r="BE544" s="121">
        <v>2.4399403999999999E-8</v>
      </c>
      <c r="BF544" s="121">
        <v>8.9442825000000004E-10</v>
      </c>
      <c r="BG544" s="121">
        <v>4.463701E-13</v>
      </c>
      <c r="BH544" s="121">
        <v>6.0674549000000004E-11</v>
      </c>
      <c r="BI544" s="121">
        <v>6.3136398999999997E-11</v>
      </c>
      <c r="BJ544" s="121">
        <v>1.1884388E-11</v>
      </c>
      <c r="BK544" s="121">
        <v>2.2214747999999999E-6</v>
      </c>
      <c r="BL544" s="121">
        <v>2.8125963999999998E-7</v>
      </c>
      <c r="BM544" s="121">
        <v>7.4914635000000007E-21</v>
      </c>
      <c r="BN544" s="121">
        <v>5.3064656000000002E-2</v>
      </c>
      <c r="BO544" s="121">
        <v>0.34023251999999998</v>
      </c>
      <c r="BP544" s="121">
        <v>0</v>
      </c>
      <c r="BQ544" s="121">
        <v>0</v>
      </c>
      <c r="BR544" s="121">
        <v>0</v>
      </c>
      <c r="BT544" s="71">
        <v>7.4441022000000003E-4</v>
      </c>
      <c r="BU544" s="71">
        <v>1.7153510000000001E-4</v>
      </c>
      <c r="BV544" s="71">
        <v>1.9921817999999999E-4</v>
      </c>
      <c r="BW544" s="71">
        <v>4.8968036999999997E-6</v>
      </c>
      <c r="BX544" s="71">
        <v>1.3648771000000001E-4</v>
      </c>
      <c r="BY544" s="71">
        <v>6.9437890000000002E-6</v>
      </c>
      <c r="BZ544" s="71">
        <v>2.2739428000000001E-5</v>
      </c>
      <c r="CA544" s="71">
        <v>9.9033367000000003E-6</v>
      </c>
      <c r="CB544" s="71">
        <v>1.9644244000000001E-5</v>
      </c>
      <c r="CC544" s="71">
        <v>3.4775799999999998E-6</v>
      </c>
      <c r="CD544" s="71">
        <v>0</v>
      </c>
      <c r="CE544" s="71">
        <v>1.6566416E-17</v>
      </c>
      <c r="CF544" s="71">
        <v>1.3564517000000001E-13</v>
      </c>
      <c r="CG544" s="71">
        <v>3.4125536000000002E-5</v>
      </c>
      <c r="CH544" s="71">
        <v>6.9400453999999995E-5</v>
      </c>
      <c r="CI544" s="71">
        <v>6.6038062999999999E-5</v>
      </c>
      <c r="CJ544" s="71">
        <v>0</v>
      </c>
      <c r="CL544" s="186">
        <v>1.1481192E-13</v>
      </c>
      <c r="CM544" s="186">
        <v>7.1331163999999996</v>
      </c>
      <c r="CN544" s="187">
        <v>0.28036874000000001</v>
      </c>
      <c r="CO544" s="186">
        <v>0.1188583</v>
      </c>
      <c r="CP544" s="186">
        <v>1.2132281E-6</v>
      </c>
      <c r="CQ544" s="186">
        <v>4.2947898000000001E-7</v>
      </c>
      <c r="CR544" s="186">
        <v>6.8712627000000002E-3</v>
      </c>
      <c r="CS544" s="186">
        <v>40.405757999999999</v>
      </c>
      <c r="CT544" s="186">
        <v>5.9409405999999996E-4</v>
      </c>
      <c r="CU544" s="186">
        <v>2.4471738999999998E-3</v>
      </c>
      <c r="CW544" s="84"/>
      <c r="CX544" s="167"/>
    </row>
    <row r="545" spans="1:102" ht="14.4">
      <c r="A545" t="s">
        <v>1082</v>
      </c>
      <c r="B545" s="92" t="s">
        <v>1067</v>
      </c>
      <c r="C545" s="126" t="str">
        <f t="shared" si="171"/>
        <v>A.100.06.106</v>
      </c>
      <c r="D545" s="11" t="s">
        <v>16</v>
      </c>
      <c r="E545" s="125" t="s">
        <v>878</v>
      </c>
      <c r="F545" s="128" t="str">
        <f t="shared" si="172"/>
        <v>GX5CrNi19 10 (CF8) 44% inox scrap (World)</v>
      </c>
      <c r="G545" s="131">
        <f t="shared" si="182"/>
        <v>2.7053133695269329</v>
      </c>
      <c r="H545" s="183">
        <f t="shared" si="183"/>
        <v>0.11070008382</v>
      </c>
      <c r="I545" s="183">
        <f t="shared" si="184"/>
        <v>0.95619981650399999</v>
      </c>
      <c r="J545" s="184">
        <f t="shared" si="185"/>
        <v>0.79607281920293282</v>
      </c>
      <c r="K545" s="183">
        <v>0.84234065000000002</v>
      </c>
      <c r="L545" s="146">
        <v>0.82866123000000003</v>
      </c>
      <c r="M545" s="146">
        <v>9.6669809999999995E-2</v>
      </c>
      <c r="N545" s="146">
        <v>9.5650218999999995E-2</v>
      </c>
      <c r="O545" s="146">
        <v>6.8451091999999995E-4</v>
      </c>
      <c r="P545" s="146">
        <v>1.0567363999999999E-2</v>
      </c>
      <c r="Q545" s="188">
        <v>3.7979899000000002E-3</v>
      </c>
      <c r="R545" s="146">
        <v>3.0228903000000001E-2</v>
      </c>
      <c r="S545" s="146">
        <v>0.75886456999999996</v>
      </c>
      <c r="T545" s="188">
        <v>6.1194369000000005E-4</v>
      </c>
      <c r="U545" s="188">
        <v>3.7207117999999997E-2</v>
      </c>
      <c r="V545" s="188">
        <v>2.7929814E-5</v>
      </c>
      <c r="W545" s="188">
        <v>1.1311925E-6</v>
      </c>
      <c r="X545" s="146">
        <v>1.0432895E-11</v>
      </c>
      <c r="Z545" s="157">
        <f t="shared" si="176"/>
        <v>5.6156043333333336</v>
      </c>
      <c r="AB545" s="131">
        <f t="shared" si="177"/>
        <v>0.84234065000000002</v>
      </c>
      <c r="AC545" s="131">
        <f t="shared" si="178"/>
        <v>1.06626002682</v>
      </c>
      <c r="AD545" s="131">
        <f t="shared" si="179"/>
        <v>0.95556107419250003</v>
      </c>
      <c r="AE545" s="131">
        <f t="shared" si="180"/>
        <v>0.95619981650399999</v>
      </c>
      <c r="AF545" s="131">
        <f t="shared" si="181"/>
        <v>0.79607168801043282</v>
      </c>
      <c r="AH545">
        <v>47.087721000000002</v>
      </c>
      <c r="AI545" s="71">
        <v>43.029581</v>
      </c>
      <c r="AJ545" s="71">
        <v>3.9669786999999999</v>
      </c>
      <c r="AK545" s="71">
        <v>0</v>
      </c>
      <c r="AL545" s="71">
        <v>3.5682773000000001E-2</v>
      </c>
      <c r="AM545" s="71">
        <v>4.4159140999999999E-2</v>
      </c>
      <c r="AN545" s="71">
        <v>1.1318758E-2</v>
      </c>
      <c r="AP545" s="129">
        <v>0.38645865000000001</v>
      </c>
      <c r="AQ545" s="129">
        <v>0.37462508</v>
      </c>
      <c r="AR545" s="129">
        <v>9.7009991999999993E-3</v>
      </c>
      <c r="AS545" s="129">
        <v>2.1325680000000001E-3</v>
      </c>
      <c r="AT545" s="172">
        <f t="shared" si="173"/>
        <v>2.2459537761965403E-5</v>
      </c>
      <c r="AU545" s="172">
        <f t="shared" si="174"/>
        <v>3.5876476517224095E-8</v>
      </c>
      <c r="AV545" s="185">
        <f t="shared" si="175"/>
        <v>0.29867898500000001</v>
      </c>
      <c r="AW545" s="121">
        <v>5.2250559999999998E-6</v>
      </c>
      <c r="AX545" s="121">
        <v>1.5765792E-8</v>
      </c>
      <c r="AY545" s="121">
        <v>4.3072127999999998E-13</v>
      </c>
      <c r="AZ545" s="121">
        <v>1.4740654E-12</v>
      </c>
      <c r="BA545" s="121">
        <v>0</v>
      </c>
      <c r="BB545" s="121">
        <v>9.4546278999999998E-9</v>
      </c>
      <c r="BC545" s="121">
        <v>1.5417463000000002E-5</v>
      </c>
      <c r="BD545" s="121">
        <v>1.4471583000000001E-9</v>
      </c>
      <c r="BE545" s="121">
        <v>1.7918742E-8</v>
      </c>
      <c r="BF545" s="121">
        <v>6.4598633000000005E-10</v>
      </c>
      <c r="BG545" s="121">
        <v>3.2253252999999998E-13</v>
      </c>
      <c r="BH545" s="121">
        <v>4.3861418000000002E-11</v>
      </c>
      <c r="BI545" s="121">
        <v>4.5599746999999999E-11</v>
      </c>
      <c r="BJ545" s="121">
        <v>8.5834683999999999E-12</v>
      </c>
      <c r="BK545" s="121">
        <v>1.6044001999999999E-6</v>
      </c>
      <c r="BL545" s="121">
        <v>2.0316246E-7</v>
      </c>
      <c r="BM545" s="121">
        <v>1.409432E-20</v>
      </c>
      <c r="BN545" s="121">
        <v>3.8327355E-2</v>
      </c>
      <c r="BO545" s="121">
        <v>0.26035163</v>
      </c>
      <c r="BP545" s="121">
        <v>0</v>
      </c>
      <c r="BQ545" s="121">
        <v>0</v>
      </c>
      <c r="BR545" s="121">
        <v>0</v>
      </c>
      <c r="BT545" s="71">
        <v>5.6434271999999995E-4</v>
      </c>
      <c r="BU545" s="71">
        <v>1.2624376E-4</v>
      </c>
      <c r="BV545" s="71">
        <v>1.5657795E-4</v>
      </c>
      <c r="BW545" s="71">
        <v>3.5455051000000001E-6</v>
      </c>
      <c r="BX545" s="71">
        <v>1.0007933E-4</v>
      </c>
      <c r="BY545" s="71">
        <v>5.6247524E-6</v>
      </c>
      <c r="BZ545" s="71">
        <v>1.6423175000000001E-5</v>
      </c>
      <c r="CA545" s="71">
        <v>8.0777268999999995E-6</v>
      </c>
      <c r="CB545" s="71">
        <v>1.4194416E-5</v>
      </c>
      <c r="CC545" s="71">
        <v>2.5659583999999999E-6</v>
      </c>
      <c r="CD545" s="71">
        <v>0</v>
      </c>
      <c r="CE545" s="71">
        <v>3.1167791000000001E-17</v>
      </c>
      <c r="CF545" s="71">
        <v>2.5520066000000002E-13</v>
      </c>
      <c r="CG545" s="71">
        <v>2.5994772000000001E-5</v>
      </c>
      <c r="CH545" s="71">
        <v>5.7317675E-5</v>
      </c>
      <c r="CI545" s="71">
        <v>4.7697695000000002E-5</v>
      </c>
      <c r="CJ545" s="71">
        <v>0</v>
      </c>
      <c r="CL545" s="186">
        <v>2.1600531999999999E-13</v>
      </c>
      <c r="CM545" s="186">
        <v>5.6041074999999996</v>
      </c>
      <c r="CN545" s="187">
        <v>0.22018867</v>
      </c>
      <c r="CO545" s="186">
        <v>8.7594760999999993E-2</v>
      </c>
      <c r="CP545" s="186">
        <v>8.7623896999999999E-7</v>
      </c>
      <c r="CQ545" s="186">
        <v>3.1237230000000002E-7</v>
      </c>
      <c r="CR545" s="186">
        <v>5.0333822000000004E-3</v>
      </c>
      <c r="CS545" s="186">
        <v>29.182645999999998</v>
      </c>
      <c r="CT545" s="186">
        <v>4.2907488E-4</v>
      </c>
      <c r="CU545" s="186">
        <v>1.9818537999999998E-3</v>
      </c>
      <c r="CW545" s="84"/>
      <c r="CX545" s="167"/>
    </row>
    <row r="546" spans="1:102" ht="14.4">
      <c r="A546" t="s">
        <v>1083</v>
      </c>
      <c r="B546" s="92" t="s">
        <v>1067</v>
      </c>
      <c r="C546" s="126" t="str">
        <f t="shared" si="171"/>
        <v>A.100.06.107</v>
      </c>
      <c r="D546" s="11" t="s">
        <v>16</v>
      </c>
      <c r="E546" s="125" t="s">
        <v>878</v>
      </c>
      <c r="F546" s="128" t="str">
        <f t="shared" si="172"/>
        <v>GX5CrNi19 10 (CF8) 70% inox scrap (EU, USA)</v>
      </c>
      <c r="G546" s="131">
        <f t="shared" si="182"/>
        <v>1.633165369093909</v>
      </c>
      <c r="H546" s="183">
        <f t="shared" si="183"/>
        <v>7.1881887899999997E-2</v>
      </c>
      <c r="I546" s="183">
        <f t="shared" si="184"/>
        <v>0.551854557696</v>
      </c>
      <c r="J546" s="184">
        <f t="shared" si="185"/>
        <v>0.43818691349790906</v>
      </c>
      <c r="K546" s="183">
        <v>0.57124200999999997</v>
      </c>
      <c r="L546" s="146">
        <v>0.46886997000000002</v>
      </c>
      <c r="M546" s="146">
        <v>6.5385407000000006E-2</v>
      </c>
      <c r="N546" s="146">
        <v>6.2881827000000001E-2</v>
      </c>
      <c r="O546" s="146">
        <v>1.0319972000000001E-3</v>
      </c>
      <c r="P546" s="146">
        <v>5.7681247000000001E-3</v>
      </c>
      <c r="Q546" s="188">
        <v>2.1999390000000001E-3</v>
      </c>
      <c r="R546" s="146">
        <v>1.6611877000000001E-2</v>
      </c>
      <c r="S546" s="146">
        <v>0.41398204999999999</v>
      </c>
      <c r="T546" s="188">
        <v>9.5074872999999997E-4</v>
      </c>
      <c r="U546" s="188">
        <v>2.4203105999999999E-2</v>
      </c>
      <c r="V546" s="188">
        <v>3.6554965999999998E-5</v>
      </c>
      <c r="W546" s="188">
        <v>1.7574817E-6</v>
      </c>
      <c r="X546" s="146">
        <v>1.6209108E-11</v>
      </c>
      <c r="Z546" s="157">
        <f t="shared" si="176"/>
        <v>3.8082800666666667</v>
      </c>
      <c r="AB546" s="131">
        <f t="shared" si="177"/>
        <v>0.57124200999999997</v>
      </c>
      <c r="AC546" s="131">
        <f t="shared" si="178"/>
        <v>0.62274914190000008</v>
      </c>
      <c r="AD546" s="131">
        <f t="shared" si="179"/>
        <v>0.55086901148169998</v>
      </c>
      <c r="AE546" s="131">
        <f t="shared" si="180"/>
        <v>0.551854557696</v>
      </c>
      <c r="AF546" s="131">
        <f t="shared" si="181"/>
        <v>0.43818515601620905</v>
      </c>
      <c r="AH546">
        <v>35.431446000000001</v>
      </c>
      <c r="AI546" s="71">
        <v>33.130873999999999</v>
      </c>
      <c r="AJ546" s="71">
        <v>2.1880714000000001</v>
      </c>
      <c r="AK546" s="71">
        <v>0</v>
      </c>
      <c r="AL546" s="71">
        <v>5.0382586E-2</v>
      </c>
      <c r="AM546" s="71">
        <v>5.0849083000000003E-2</v>
      </c>
      <c r="AN546" s="71">
        <v>1.1268594E-2</v>
      </c>
      <c r="AP546" s="129">
        <v>0.23045802000000001</v>
      </c>
      <c r="AQ546" s="129">
        <v>0.22307236</v>
      </c>
      <c r="AR546" s="129">
        <v>6.0514983999999999E-3</v>
      </c>
      <c r="AS546" s="129">
        <v>1.3341625E-3</v>
      </c>
      <c r="AT546" s="172">
        <f t="shared" si="173"/>
        <v>1.3373642902387501E-5</v>
      </c>
      <c r="AU546" s="172">
        <f t="shared" si="174"/>
        <v>2.2379801916601896E-8</v>
      </c>
      <c r="AV546" s="185">
        <f t="shared" si="175"/>
        <v>0.18685749500000001</v>
      </c>
      <c r="AW546" s="121">
        <v>3.5474909999999999E-6</v>
      </c>
      <c r="AX546" s="121">
        <v>1.0704159E-8</v>
      </c>
      <c r="AY546" s="121">
        <v>2.9243084E-13</v>
      </c>
      <c r="AZ546" s="121">
        <v>2.2901875000000001E-12</v>
      </c>
      <c r="BA546" s="121">
        <v>0</v>
      </c>
      <c r="BB546" s="121">
        <v>6.7053721999999998E-9</v>
      </c>
      <c r="BC546" s="121">
        <v>8.8334483000000003E-6</v>
      </c>
      <c r="BD546" s="121">
        <v>1.0094747999999999E-9</v>
      </c>
      <c r="BE546" s="121">
        <v>1.0259777999999999E-8</v>
      </c>
      <c r="BF546" s="121">
        <v>3.5237316000000001E-10</v>
      </c>
      <c r="BG546" s="121">
        <v>1.7617904000000001E-13</v>
      </c>
      <c r="BH546" s="121">
        <v>2.3991352999999998E-11</v>
      </c>
      <c r="BI546" s="121">
        <v>2.4874612E-11</v>
      </c>
      <c r="BJ546" s="121">
        <v>4.6823817000000003E-12</v>
      </c>
      <c r="BK546" s="121">
        <v>8.7513014999999999E-7</v>
      </c>
      <c r="BL546" s="121">
        <v>1.1086579E-7</v>
      </c>
      <c r="BM546" s="121">
        <v>2.1897695999999999E-20</v>
      </c>
      <c r="BN546" s="121">
        <v>2.0910544999999999E-2</v>
      </c>
      <c r="BO546" s="121">
        <v>0.16594695000000001</v>
      </c>
      <c r="BP546" s="121">
        <v>0</v>
      </c>
      <c r="BQ546" s="121">
        <v>0</v>
      </c>
      <c r="BR546" s="121">
        <v>0</v>
      </c>
      <c r="BT546" s="71">
        <v>3.5153567999999998E-4</v>
      </c>
      <c r="BU546" s="71">
        <v>7.2717642999999994E-5</v>
      </c>
      <c r="BV546" s="71">
        <v>1.0618495E-4</v>
      </c>
      <c r="BW546" s="71">
        <v>1.9485159000000001E-6</v>
      </c>
      <c r="BX546" s="71">
        <v>5.7051254999999997E-5</v>
      </c>
      <c r="BY546" s="71">
        <v>4.0658909999999999E-6</v>
      </c>
      <c r="BZ546" s="71">
        <v>8.9585128999999996E-6</v>
      </c>
      <c r="CA546" s="71">
        <v>5.9201880000000002E-6</v>
      </c>
      <c r="CB546" s="71">
        <v>7.7537106000000003E-6</v>
      </c>
      <c r="CC546" s="71">
        <v>1.4885875E-6</v>
      </c>
      <c r="CD546" s="71">
        <v>0</v>
      </c>
      <c r="CE546" s="71">
        <v>4.8423961000000003E-17</v>
      </c>
      <c r="CF546" s="71">
        <v>3.9649351E-13</v>
      </c>
      <c r="CG546" s="71">
        <v>1.6385686E-5</v>
      </c>
      <c r="CH546" s="71">
        <v>4.3038026999999997E-5</v>
      </c>
      <c r="CI546" s="71">
        <v>2.6022713999999999E-5</v>
      </c>
      <c r="CJ546" s="71">
        <v>0</v>
      </c>
      <c r="CL546" s="186">
        <v>3.3559752E-13</v>
      </c>
      <c r="CM546" s="186">
        <v>3.7970970999999998</v>
      </c>
      <c r="CN546" s="187">
        <v>0.14906675999999999</v>
      </c>
      <c r="CO546" s="186">
        <v>5.0646944999999999E-2</v>
      </c>
      <c r="CP546" s="186">
        <v>4.7797911000000005E-7</v>
      </c>
      <c r="CQ546" s="186">
        <v>1.7397350999999999E-7</v>
      </c>
      <c r="CR546" s="186">
        <v>2.8613417000000001E-3</v>
      </c>
      <c r="CS546" s="186">
        <v>15.918968</v>
      </c>
      <c r="CT546" s="186">
        <v>2.3405221999999999E-4</v>
      </c>
      <c r="CU546" s="186">
        <v>1.4319300000000001E-3</v>
      </c>
      <c r="CW546" s="84"/>
      <c r="CX546" s="167"/>
    </row>
    <row r="547" spans="1:102" ht="14.4">
      <c r="A547" t="s">
        <v>1084</v>
      </c>
      <c r="B547" s="92" t="s">
        <v>1067</v>
      </c>
      <c r="C547" s="126" t="str">
        <f t="shared" si="171"/>
        <v>A.100.06.108</v>
      </c>
      <c r="D547" s="11" t="s">
        <v>16</v>
      </c>
      <c r="E547" s="125" t="s">
        <v>878</v>
      </c>
      <c r="F547" s="128" t="str">
        <f t="shared" si="172"/>
        <v>X10Cr13 (mart 410) 23% inox scrap (China)</v>
      </c>
      <c r="G547" s="131">
        <f t="shared" si="182"/>
        <v>1.7643333322483554</v>
      </c>
      <c r="H547" s="183">
        <f t="shared" si="183"/>
        <v>0.14122823816999999</v>
      </c>
      <c r="I547" s="183">
        <f t="shared" si="184"/>
        <v>0.39094946024499999</v>
      </c>
      <c r="J547" s="184">
        <f t="shared" si="185"/>
        <v>0.29496501383335544</v>
      </c>
      <c r="K547" s="183">
        <v>0.93719061999999997</v>
      </c>
      <c r="L547" s="146">
        <v>0.21231936000000001</v>
      </c>
      <c r="M547" s="146">
        <v>0.11364541</v>
      </c>
      <c r="N547" s="146">
        <v>8.5814399E-2</v>
      </c>
      <c r="O547" s="146">
        <v>6.2442846999999997E-4</v>
      </c>
      <c r="P547" s="146">
        <v>5.0301667000000001E-2</v>
      </c>
      <c r="Q547" s="146">
        <v>4.4877436999999996E-3</v>
      </c>
      <c r="R547" s="146">
        <v>6.4598051000000004E-2</v>
      </c>
      <c r="S547" s="146">
        <v>0.25736681</v>
      </c>
      <c r="T547" s="188">
        <v>3.6398078E-4</v>
      </c>
      <c r="U547" s="188">
        <v>3.7597530999999997E-2</v>
      </c>
      <c r="V547" s="188">
        <v>2.2658465000000001E-5</v>
      </c>
      <c r="W547" s="188">
        <v>6.7282714999999996E-7</v>
      </c>
      <c r="X547" s="146">
        <v>6.2054292000000001E-12</v>
      </c>
      <c r="Z547" s="157">
        <f t="shared" si="176"/>
        <v>6.2479374666666665</v>
      </c>
      <c r="AB547" s="131">
        <f t="shared" si="177"/>
        <v>0.93719061999999997</v>
      </c>
      <c r="AC547" s="131">
        <f t="shared" si="178"/>
        <v>0.53179105917000002</v>
      </c>
      <c r="AD547" s="131">
        <f t="shared" si="179"/>
        <v>0.39056349382715</v>
      </c>
      <c r="AE547" s="131">
        <f t="shared" si="180"/>
        <v>0.39094946024499999</v>
      </c>
      <c r="AF547" s="131">
        <f t="shared" si="181"/>
        <v>0.29496434100620544</v>
      </c>
      <c r="AH547">
        <v>46.298507000000001</v>
      </c>
      <c r="AI547" s="71">
        <v>42.030740999999999</v>
      </c>
      <c r="AJ547" s="71">
        <v>4.1739569000000003</v>
      </c>
      <c r="AK547" s="71">
        <v>0</v>
      </c>
      <c r="AL547" s="71">
        <v>2.4951304000000001E-2</v>
      </c>
      <c r="AM547" s="71">
        <v>4.9489314999999999E-2</v>
      </c>
      <c r="AN547" s="71">
        <v>1.9368005000000001E-2</v>
      </c>
      <c r="AP547" s="129">
        <v>0.54499529999999996</v>
      </c>
      <c r="AQ547" s="129">
        <v>0.53644700999999995</v>
      </c>
      <c r="AR547" s="129">
        <v>6.6553545999999998E-3</v>
      </c>
      <c r="AS547" s="129">
        <v>1.8929367E-3</v>
      </c>
      <c r="AT547" s="172">
        <f t="shared" si="173"/>
        <v>3.2161091610566063E-5</v>
      </c>
      <c r="AU547" s="172">
        <f t="shared" si="174"/>
        <v>2.4612998194978381E-8</v>
      </c>
      <c r="AV547" s="185">
        <f t="shared" si="175"/>
        <v>0.26511717800000001</v>
      </c>
      <c r="AW547" s="121">
        <v>5.8121732000000002E-6</v>
      </c>
      <c r="AX547" s="121">
        <v>1.7537279E-8</v>
      </c>
      <c r="AY547" s="121">
        <v>4.7912031000000004E-13</v>
      </c>
      <c r="AZ547" s="121">
        <v>8.7676606000000004E-13</v>
      </c>
      <c r="BA547" s="121">
        <v>0</v>
      </c>
      <c r="BB547" s="121">
        <v>9.8622638000000006E-9</v>
      </c>
      <c r="BC547" s="121">
        <v>4.1164871999999996E-6</v>
      </c>
      <c r="BD547" s="121">
        <v>1.4560563000000001E-9</v>
      </c>
      <c r="BE547" s="121">
        <v>4.7468747E-9</v>
      </c>
      <c r="BF547" s="121">
        <v>7.0758645000000004E-10</v>
      </c>
      <c r="BG547" s="121">
        <v>4.8618366000000003E-13</v>
      </c>
      <c r="BH547" s="121">
        <v>4.5109994000000003E-11</v>
      </c>
      <c r="BI547" s="121">
        <v>9.8542504000000001E-11</v>
      </c>
      <c r="BJ547" s="121">
        <v>2.0583943E-11</v>
      </c>
      <c r="BK547" s="121">
        <v>2.1962080999999999E-5</v>
      </c>
      <c r="BL547" s="121">
        <v>2.6048706999999998E-7</v>
      </c>
      <c r="BM547" s="121">
        <v>8.3832249000000002E-21</v>
      </c>
      <c r="BN547" s="121">
        <v>1.8625208000000001E-2</v>
      </c>
      <c r="BO547" s="121">
        <v>0.24649197</v>
      </c>
      <c r="BP547" s="121">
        <v>0</v>
      </c>
      <c r="BQ547" s="121">
        <v>0</v>
      </c>
      <c r="BR547" s="121">
        <v>0</v>
      </c>
      <c r="BT547" s="71">
        <v>4.6167691E-4</v>
      </c>
      <c r="BU547" s="71">
        <v>3.5752367999999999E-5</v>
      </c>
      <c r="BV547" s="71">
        <v>1.7420907999999999E-4</v>
      </c>
      <c r="BW547" s="71">
        <v>7.5752131000000004E-6</v>
      </c>
      <c r="BX547" s="71">
        <v>2.5241571E-5</v>
      </c>
      <c r="BY547" s="71">
        <v>6.2696754E-6</v>
      </c>
      <c r="BZ547" s="71">
        <v>1.7984099E-5</v>
      </c>
      <c r="CA547" s="71">
        <v>9.0310974000000005E-6</v>
      </c>
      <c r="CB547" s="71">
        <v>6.7526374999999996E-5</v>
      </c>
      <c r="CC547" s="71">
        <v>3.0394155999999999E-6</v>
      </c>
      <c r="CD547" s="71">
        <v>0</v>
      </c>
      <c r="CE547" s="71">
        <v>1.8538433000000001E-17</v>
      </c>
      <c r="CF547" s="71">
        <v>1.5179196E-13</v>
      </c>
      <c r="CG547" s="71">
        <v>1.8183375000000001E-5</v>
      </c>
      <c r="CH547" s="71">
        <v>5.6498049999999997E-5</v>
      </c>
      <c r="CI547" s="71">
        <v>4.0366591999999999E-5</v>
      </c>
      <c r="CJ547" s="71">
        <v>0</v>
      </c>
      <c r="CL547" s="186">
        <v>1.2847879E-13</v>
      </c>
      <c r="CM547" s="186">
        <v>6.2361753999999996</v>
      </c>
      <c r="CN547" s="187">
        <v>0.22480306999999999</v>
      </c>
      <c r="CO547" s="186">
        <v>2.5825929000000001E-2</v>
      </c>
      <c r="CP547" s="186">
        <v>9.5964801000000006E-6</v>
      </c>
      <c r="CQ547" s="186">
        <v>3.8191789999999997E-7</v>
      </c>
      <c r="CR547" s="186">
        <v>1.2254903E-3</v>
      </c>
      <c r="CS547" s="186">
        <v>116.30564</v>
      </c>
      <c r="CT547" s="186">
        <v>4.7000113999999998E-4</v>
      </c>
      <c r="CU547" s="186">
        <v>2.2586637E-3</v>
      </c>
      <c r="CW547" s="84"/>
      <c r="CX547" s="167"/>
    </row>
    <row r="548" spans="1:102" ht="14.4">
      <c r="A548" t="s">
        <v>1085</v>
      </c>
      <c r="B548" s="92" t="s">
        <v>1067</v>
      </c>
      <c r="C548" s="126" t="str">
        <f t="shared" si="171"/>
        <v>A.100.06.109</v>
      </c>
      <c r="D548" s="11" t="s">
        <v>16</v>
      </c>
      <c r="E548" s="125" t="s">
        <v>878</v>
      </c>
      <c r="F548" s="128" t="str">
        <f t="shared" si="172"/>
        <v>X10Cr13 (mart 410) 44% inox scrap (World)</v>
      </c>
      <c r="G548" s="131">
        <f t="shared" si="182"/>
        <v>1.3705151220391096</v>
      </c>
      <c r="H548" s="183">
        <f t="shared" si="183"/>
        <v>0.10902596460000001</v>
      </c>
      <c r="I548" s="183">
        <f t="shared" si="184"/>
        <v>0.30086356754499999</v>
      </c>
      <c r="J548" s="184">
        <f t="shared" si="185"/>
        <v>0.21545356989410963</v>
      </c>
      <c r="K548" s="183">
        <v>0.74517202000000005</v>
      </c>
      <c r="L548" s="146">
        <v>0.16365299999999999</v>
      </c>
      <c r="M548" s="146">
        <v>8.9811716999999999E-2</v>
      </c>
      <c r="N548" s="146">
        <v>6.8521443000000001E-2</v>
      </c>
      <c r="O548" s="146">
        <v>8.534708E-4</v>
      </c>
      <c r="P548" s="146">
        <v>3.6331492E-2</v>
      </c>
      <c r="Q548" s="146">
        <v>3.3195588000000001E-3</v>
      </c>
      <c r="R548" s="146">
        <v>4.6729550000000002E-2</v>
      </c>
      <c r="S548" s="146">
        <v>0.1859102</v>
      </c>
      <c r="T548" s="188">
        <v>6.3990689E-4</v>
      </c>
      <c r="U548" s="188">
        <v>2.9542187000000001E-2</v>
      </c>
      <c r="V548" s="188">
        <v>2.9393655E-5</v>
      </c>
      <c r="W548" s="188">
        <v>1.1828832E-6</v>
      </c>
      <c r="X548" s="146">
        <v>1.0909633000000001E-11</v>
      </c>
      <c r="Z548" s="157">
        <f t="shared" si="176"/>
        <v>4.9678134666666676</v>
      </c>
      <c r="AB548" s="131">
        <f t="shared" si="177"/>
        <v>0.74517202000000005</v>
      </c>
      <c r="AC548" s="131">
        <f t="shared" si="178"/>
        <v>0.40922023160000004</v>
      </c>
      <c r="AD548" s="131">
        <f t="shared" si="179"/>
        <v>0.30019544988320002</v>
      </c>
      <c r="AE548" s="131">
        <f t="shared" si="180"/>
        <v>0.30086356754499999</v>
      </c>
      <c r="AF548" s="131">
        <f t="shared" si="181"/>
        <v>0.21545238701090963</v>
      </c>
      <c r="AH548">
        <v>39.394454000000003</v>
      </c>
      <c r="AI548" s="71">
        <v>36.258986999999998</v>
      </c>
      <c r="AJ548" s="71">
        <v>3.0293529000000001</v>
      </c>
      <c r="AK548" s="71">
        <v>0</v>
      </c>
      <c r="AL548" s="71">
        <v>3.6915486999999997E-2</v>
      </c>
      <c r="AM548" s="71">
        <v>5.2097009E-2</v>
      </c>
      <c r="AN548" s="71">
        <v>1.7101448000000002E-2</v>
      </c>
      <c r="AP548" s="129">
        <v>0.40562363000000001</v>
      </c>
      <c r="AQ548" s="129">
        <v>0.39888092000000003</v>
      </c>
      <c r="AR548" s="129">
        <v>5.2711164999999999E-3</v>
      </c>
      <c r="AS548" s="129">
        <v>1.4715864999999999E-3</v>
      </c>
      <c r="AT548" s="172">
        <f t="shared" si="173"/>
        <v>2.3913724712323799E-5</v>
      </c>
      <c r="AU548" s="172">
        <f t="shared" si="174"/>
        <v>1.9493774446094742E-8</v>
      </c>
      <c r="AV548" s="185">
        <f t="shared" si="175"/>
        <v>0.206104551</v>
      </c>
      <c r="AW548" s="121">
        <v>4.6239065000000002E-6</v>
      </c>
      <c r="AX548" s="121">
        <v>1.3951979E-8</v>
      </c>
      <c r="AY548" s="121">
        <v>3.8116530999999998E-13</v>
      </c>
      <c r="AZ548" s="121">
        <v>1.5414238000000001E-12</v>
      </c>
      <c r="BA548" s="121">
        <v>0</v>
      </c>
      <c r="BB548" s="121">
        <v>8.0689309000000005E-9</v>
      </c>
      <c r="BC548" s="121">
        <v>3.2320826999999999E-6</v>
      </c>
      <c r="BD548" s="121">
        <v>1.1861114E-9</v>
      </c>
      <c r="BE548" s="121">
        <v>3.7252489000000002E-9</v>
      </c>
      <c r="BF548" s="121">
        <v>5.1104504000000004E-10</v>
      </c>
      <c r="BG548" s="121">
        <v>3.5128677000000002E-13</v>
      </c>
      <c r="BH548" s="121">
        <v>3.2620350000000001E-11</v>
      </c>
      <c r="BI548" s="121">
        <v>7.1170823000000002E-11</v>
      </c>
      <c r="BJ548" s="121">
        <v>1.4866481E-11</v>
      </c>
      <c r="BK548" s="121">
        <v>1.5861505000000001E-5</v>
      </c>
      <c r="BL548" s="121">
        <v>1.8816004E-7</v>
      </c>
      <c r="BM548" s="121">
        <v>1.4738370000000001E-20</v>
      </c>
      <c r="BN548" s="121">
        <v>1.3454420999999999E-2</v>
      </c>
      <c r="BO548" s="121">
        <v>0.19265013</v>
      </c>
      <c r="BP548" s="121">
        <v>0</v>
      </c>
      <c r="BQ548" s="121">
        <v>0</v>
      </c>
      <c r="BR548" s="121">
        <v>0</v>
      </c>
      <c r="BT548" s="71">
        <v>3.6014644000000002E-4</v>
      </c>
      <c r="BU548" s="71">
        <v>2.8178459999999999E-5</v>
      </c>
      <c r="BV548" s="71">
        <v>1.3851582E-4</v>
      </c>
      <c r="BW548" s="71">
        <v>5.4799119000000002E-6</v>
      </c>
      <c r="BX548" s="71">
        <v>1.9734900999999999E-5</v>
      </c>
      <c r="BY548" s="71">
        <v>5.1378925999999998E-6</v>
      </c>
      <c r="BZ548" s="71">
        <v>1.2988771000000001E-5</v>
      </c>
      <c r="CA548" s="71">
        <v>7.4477763000000001E-6</v>
      </c>
      <c r="CB548" s="71">
        <v>4.8775954999999999E-5</v>
      </c>
      <c r="CC548" s="71">
        <v>2.2495064000000002E-6</v>
      </c>
      <c r="CD548" s="71">
        <v>0</v>
      </c>
      <c r="CE548" s="71">
        <v>3.2592025000000002E-17</v>
      </c>
      <c r="CF548" s="71">
        <v>2.6686223E-13</v>
      </c>
      <c r="CG548" s="71">
        <v>1.4480988E-5</v>
      </c>
      <c r="CH548" s="71">
        <v>4.7999272000000003E-5</v>
      </c>
      <c r="CI548" s="71">
        <v>2.9157188E-5</v>
      </c>
      <c r="CJ548" s="71">
        <v>0</v>
      </c>
      <c r="CL548" s="186">
        <v>2.2587583E-13</v>
      </c>
      <c r="CM548" s="186">
        <v>4.9563167999999997</v>
      </c>
      <c r="CN548" s="187">
        <v>0.18005790999999999</v>
      </c>
      <c r="CO548" s="186">
        <v>2.0404716999999999E-2</v>
      </c>
      <c r="CP548" s="186">
        <v>6.9308098999999997E-6</v>
      </c>
      <c r="CQ548" s="186">
        <v>2.7802263000000001E-7</v>
      </c>
      <c r="CR548" s="186">
        <v>9.5587994000000001E-4</v>
      </c>
      <c r="CS548" s="186">
        <v>83.999229999999997</v>
      </c>
      <c r="CT548" s="186">
        <v>3.3945222E-4</v>
      </c>
      <c r="CU548" s="186">
        <v>1.8457076E-3</v>
      </c>
      <c r="CW548" s="84"/>
      <c r="CX548" s="167"/>
    </row>
    <row r="549" spans="1:102" ht="14.4">
      <c r="A549" t="s">
        <v>1086</v>
      </c>
      <c r="B549" s="92" t="s">
        <v>1067</v>
      </c>
      <c r="C549" s="126" t="str">
        <f t="shared" si="171"/>
        <v>A.100.06.110</v>
      </c>
      <c r="D549" s="11" t="s">
        <v>16</v>
      </c>
      <c r="E549" s="125" t="s">
        <v>878</v>
      </c>
      <c r="F549" s="128" t="str">
        <f t="shared" si="172"/>
        <v>X10Cr13 (mart 410) 70% inox scrap (EU, USA)</v>
      </c>
      <c r="G549" s="131">
        <f t="shared" si="182"/>
        <v>0.90509360629706914</v>
      </c>
      <c r="H549" s="183">
        <f t="shared" si="183"/>
        <v>7.0968732800000003E-2</v>
      </c>
      <c r="I549" s="183">
        <f t="shared" si="184"/>
        <v>0.19439842380399996</v>
      </c>
      <c r="J549" s="184">
        <f t="shared" si="185"/>
        <v>0.12148550969306915</v>
      </c>
      <c r="K549" s="183">
        <v>0.51824093999999998</v>
      </c>
      <c r="L549" s="146">
        <v>0.10613821</v>
      </c>
      <c r="M549" s="146">
        <v>6.1644628999999999E-2</v>
      </c>
      <c r="N549" s="146">
        <v>4.8084312999999997E-2</v>
      </c>
      <c r="O549" s="146">
        <v>1.1241572E-3</v>
      </c>
      <c r="P549" s="146">
        <v>1.9821286E-2</v>
      </c>
      <c r="Q549" s="188">
        <v>1.9389766E-3</v>
      </c>
      <c r="R549" s="146">
        <v>2.561223E-2</v>
      </c>
      <c r="S549" s="146">
        <v>0.10146149</v>
      </c>
      <c r="T549" s="188">
        <v>9.6600137999999997E-4</v>
      </c>
      <c r="U549" s="188">
        <v>2.0022234E-2</v>
      </c>
      <c r="V549" s="188">
        <v>3.7353423999999999E-5</v>
      </c>
      <c r="W549" s="188">
        <v>1.7856765999999999E-6</v>
      </c>
      <c r="X549" s="146">
        <v>1.6469147999999998E-11</v>
      </c>
      <c r="Z549" s="157">
        <f t="shared" si="176"/>
        <v>3.4549395999999999</v>
      </c>
      <c r="AB549" s="131">
        <f t="shared" si="177"/>
        <v>0.51824093999999998</v>
      </c>
      <c r="AC549" s="131">
        <f t="shared" si="178"/>
        <v>0.26436380179999996</v>
      </c>
      <c r="AD549" s="131">
        <f t="shared" si="179"/>
        <v>0.19339685467659998</v>
      </c>
      <c r="AE549" s="131">
        <f t="shared" si="180"/>
        <v>0.19439842380399999</v>
      </c>
      <c r="AF549" s="131">
        <f t="shared" si="181"/>
        <v>0.12148372401646915</v>
      </c>
      <c r="AH549">
        <v>31.235119000000001</v>
      </c>
      <c r="AI549" s="71">
        <v>29.437823000000002</v>
      </c>
      <c r="AJ549" s="71">
        <v>1.6766391</v>
      </c>
      <c r="AK549" s="71">
        <v>0</v>
      </c>
      <c r="AL549" s="71">
        <v>5.1054976000000002E-2</v>
      </c>
      <c r="AM549" s="71">
        <v>5.5178829999999998E-2</v>
      </c>
      <c r="AN549" s="71">
        <v>1.4422788000000001E-2</v>
      </c>
      <c r="AP549" s="129">
        <v>0.24091165</v>
      </c>
      <c r="AQ549" s="129">
        <v>0.23630282</v>
      </c>
      <c r="AR549" s="129">
        <v>3.6351986999999999E-3</v>
      </c>
      <c r="AS549" s="129">
        <v>9.7362714999999996E-4</v>
      </c>
      <c r="AT549" s="172">
        <f t="shared" si="173"/>
        <v>1.4166835814428498E-5</v>
      </c>
      <c r="AU549" s="172">
        <f t="shared" si="174"/>
        <v>1.3443782276802249E-8</v>
      </c>
      <c r="AV549" s="185">
        <f t="shared" si="175"/>
        <v>0.1363623498</v>
      </c>
      <c r="AW549" s="121">
        <v>3.2195911999999999E-6</v>
      </c>
      <c r="AX549" s="121">
        <v>9.7148059000000006E-9</v>
      </c>
      <c r="AY549" s="121">
        <v>2.6540031000000002E-13</v>
      </c>
      <c r="AZ549" s="121">
        <v>2.3269285E-12</v>
      </c>
      <c r="BA549" s="121">
        <v>0</v>
      </c>
      <c r="BB549" s="121">
        <v>5.9495375000000001E-9</v>
      </c>
      <c r="BC549" s="121">
        <v>2.1868774999999999E-6</v>
      </c>
      <c r="BD549" s="121">
        <v>8.6708558000000001E-10</v>
      </c>
      <c r="BE549" s="121">
        <v>2.5178728999999998E-9</v>
      </c>
      <c r="BF549" s="121">
        <v>2.7876881999999998E-10</v>
      </c>
      <c r="BG549" s="121">
        <v>1.9186317E-13</v>
      </c>
      <c r="BH549" s="121">
        <v>1.7859862000000001E-11</v>
      </c>
      <c r="BI549" s="121">
        <v>3.8822472E-11</v>
      </c>
      <c r="BJ549" s="121">
        <v>8.1094792999999999E-12</v>
      </c>
      <c r="BK549" s="121">
        <v>8.6517325999999994E-6</v>
      </c>
      <c r="BL549" s="121">
        <v>1.0268264999999999E-7</v>
      </c>
      <c r="BM549" s="121">
        <v>2.2248996000000001E-20</v>
      </c>
      <c r="BN549" s="121">
        <v>7.3434898000000002E-3</v>
      </c>
      <c r="BO549" s="121">
        <v>0.12901886000000001</v>
      </c>
      <c r="BP549" s="121">
        <v>0</v>
      </c>
      <c r="BQ549" s="121">
        <v>0</v>
      </c>
      <c r="BR549" s="121">
        <v>0</v>
      </c>
      <c r="BT549" s="71">
        <v>2.4015589999999999E-4</v>
      </c>
      <c r="BU549" s="71">
        <v>1.9227476999999999E-5</v>
      </c>
      <c r="BV549" s="71">
        <v>9.6332884000000003E-5</v>
      </c>
      <c r="BW549" s="71">
        <v>3.0036468999999998E-6</v>
      </c>
      <c r="BX549" s="71">
        <v>1.3227018999999999E-5</v>
      </c>
      <c r="BY549" s="71">
        <v>3.8003311E-6</v>
      </c>
      <c r="BZ549" s="71">
        <v>7.0852016000000002E-6</v>
      </c>
      <c r="CA549" s="71">
        <v>5.5765786000000004E-6</v>
      </c>
      <c r="CB549" s="71">
        <v>2.6616368000000001E-5</v>
      </c>
      <c r="CC549" s="71">
        <v>1.3159773E-6</v>
      </c>
      <c r="CD549" s="71">
        <v>0</v>
      </c>
      <c r="CE549" s="71">
        <v>4.9200815999999999E-17</v>
      </c>
      <c r="CF549" s="71">
        <v>4.0285437E-13</v>
      </c>
      <c r="CG549" s="71">
        <v>1.0105441E-5</v>
      </c>
      <c r="CH549" s="71">
        <v>3.7955260999999999E-5</v>
      </c>
      <c r="CI549" s="71">
        <v>1.5909709999999998E-5</v>
      </c>
      <c r="CJ549" s="71">
        <v>0</v>
      </c>
      <c r="CL549" s="186">
        <v>3.4098142999999998E-13</v>
      </c>
      <c r="CM549" s="186">
        <v>3.4437566999999998</v>
      </c>
      <c r="CN549" s="187">
        <v>0.12717725999999999</v>
      </c>
      <c r="CO549" s="186">
        <v>1.3997829999999999E-2</v>
      </c>
      <c r="CP549" s="186">
        <v>3.7804722999999999E-6</v>
      </c>
      <c r="CQ549" s="186">
        <v>1.5523732E-7</v>
      </c>
      <c r="CR549" s="186">
        <v>6.3724951000000002E-4</v>
      </c>
      <c r="CS549" s="186">
        <v>45.818922999999998</v>
      </c>
      <c r="CT549" s="186">
        <v>1.8516712999999999E-4</v>
      </c>
      <c r="CU549" s="186">
        <v>1.3576685E-3</v>
      </c>
      <c r="CW549" s="84"/>
      <c r="CX549" s="167"/>
    </row>
    <row r="550" spans="1:102" ht="14.4">
      <c r="A550" t="s">
        <v>1087</v>
      </c>
      <c r="B550" s="92" t="s">
        <v>1067</v>
      </c>
      <c r="C550" s="126" t="str">
        <f t="shared" si="171"/>
        <v>A.100.06.111</v>
      </c>
      <c r="D550" s="11" t="s">
        <v>16</v>
      </c>
      <c r="E550" s="125" t="s">
        <v>878</v>
      </c>
      <c r="F550" s="128" t="str">
        <f t="shared" si="172"/>
        <v>X10CrNiMoNb 23% inox scrap (China)</v>
      </c>
      <c r="G550" s="131">
        <f t="shared" si="182"/>
        <v>5.254953315743677</v>
      </c>
      <c r="H550" s="183">
        <f t="shared" si="183"/>
        <v>0.16394216755999999</v>
      </c>
      <c r="I550" s="183">
        <f t="shared" si="184"/>
        <v>1.6989293459100001</v>
      </c>
      <c r="J550" s="184">
        <f t="shared" si="185"/>
        <v>2.2516982022736776</v>
      </c>
      <c r="K550" s="183">
        <v>1.1403836000000001</v>
      </c>
      <c r="L550" s="146">
        <v>1.3771241000000001</v>
      </c>
      <c r="M550" s="146">
        <v>0.16578129</v>
      </c>
      <c r="N550" s="146">
        <v>0.12767523</v>
      </c>
      <c r="O550" s="146">
        <v>6.4093655999999998E-4</v>
      </c>
      <c r="P550" s="146">
        <v>2.1387043000000001E-2</v>
      </c>
      <c r="Q550" s="146">
        <v>1.4238957999999999E-2</v>
      </c>
      <c r="R550" s="146">
        <v>0.15562870000000001</v>
      </c>
      <c r="S550" s="146">
        <v>2.2019658</v>
      </c>
      <c r="T550" s="188">
        <v>3.7233348000000001E-4</v>
      </c>
      <c r="U550" s="188">
        <v>4.9731714000000003E-2</v>
      </c>
      <c r="V550" s="188">
        <v>2.2922430000000001E-5</v>
      </c>
      <c r="W550" s="188">
        <v>6.8826733000000001E-7</v>
      </c>
      <c r="X550" s="146">
        <v>6.3478326000000003E-12</v>
      </c>
      <c r="Z550" s="157">
        <f t="shared" si="176"/>
        <v>7.6025573333333343</v>
      </c>
      <c r="AB550" s="131">
        <f t="shared" si="177"/>
        <v>1.1403836000000001</v>
      </c>
      <c r="AC550" s="131">
        <f t="shared" si="178"/>
        <v>1.86247625756</v>
      </c>
      <c r="AD550" s="131">
        <f t="shared" si="179"/>
        <v>1.6985347782673301</v>
      </c>
      <c r="AE550" s="131">
        <f t="shared" si="180"/>
        <v>1.6989293459100001</v>
      </c>
      <c r="AF550" s="131">
        <f t="shared" si="181"/>
        <v>2.2516975140063478</v>
      </c>
      <c r="AH550">
        <v>62.314548000000002</v>
      </c>
      <c r="AI550" s="71">
        <v>56.112836000000001</v>
      </c>
      <c r="AJ550" s="71">
        <v>5.5972698999999997</v>
      </c>
      <c r="AK550" s="71">
        <v>0</v>
      </c>
      <c r="AL550" s="71">
        <v>0.53470550999999999</v>
      </c>
      <c r="AM550" s="71">
        <v>5.0042237000000003E-2</v>
      </c>
      <c r="AN550" s="71">
        <v>1.9694686999999999E-2</v>
      </c>
      <c r="AP550" s="129">
        <v>0.71723598</v>
      </c>
      <c r="AQ550" s="129">
        <v>0.69769492</v>
      </c>
      <c r="AR550" s="129">
        <v>1.545273E-2</v>
      </c>
      <c r="AS550" s="129">
        <v>4.0883222999999998E-3</v>
      </c>
      <c r="AT550" s="172">
        <f t="shared" si="173"/>
        <v>4.182823329188627E-5</v>
      </c>
      <c r="AU550" s="172">
        <f t="shared" si="174"/>
        <v>5.7147668877228577E-8</v>
      </c>
      <c r="AV550" s="185">
        <f t="shared" si="175"/>
        <v>0.57259415999999996</v>
      </c>
      <c r="AW550" s="121">
        <v>7.0692602999999998E-6</v>
      </c>
      <c r="AX550" s="121">
        <v>2.1330213999999998E-8</v>
      </c>
      <c r="AY550" s="121">
        <v>5.8274872000000004E-13</v>
      </c>
      <c r="AZ550" s="121">
        <v>8.9688626999999996E-13</v>
      </c>
      <c r="BA550" s="121">
        <v>0</v>
      </c>
      <c r="BB550" s="121">
        <v>1.1774795E-8</v>
      </c>
      <c r="BC550" s="121">
        <v>2.5478957E-5</v>
      </c>
      <c r="BD550" s="121">
        <v>1.8324228E-9</v>
      </c>
      <c r="BE550" s="121">
        <v>2.9627172E-8</v>
      </c>
      <c r="BF550" s="121">
        <v>2.5243168E-9</v>
      </c>
      <c r="BG550" s="121">
        <v>4.4638850000000002E-13</v>
      </c>
      <c r="BH550" s="121">
        <v>1.4146847000000001E-10</v>
      </c>
      <c r="BI550" s="121">
        <v>1.4222258000000001E-9</v>
      </c>
      <c r="BJ550" s="121">
        <v>2.6881987E-10</v>
      </c>
      <c r="BK550" s="121">
        <v>4.8267034000000004E-6</v>
      </c>
      <c r="BL550" s="121">
        <v>4.4415369000000002E-6</v>
      </c>
      <c r="BM550" s="121">
        <v>8.5756049000000001E-21</v>
      </c>
      <c r="BN550" s="121">
        <v>0.18529888</v>
      </c>
      <c r="BO550" s="121">
        <v>0.38729528000000002</v>
      </c>
      <c r="BP550" s="121">
        <v>0</v>
      </c>
      <c r="BQ550" s="121">
        <v>0</v>
      </c>
      <c r="BR550" s="121">
        <v>0</v>
      </c>
      <c r="BT550" s="71">
        <v>1.2706855999999999E-3</v>
      </c>
      <c r="BU550" s="71">
        <v>2.0751501000000001E-4</v>
      </c>
      <c r="BV550" s="71">
        <v>2.1197946E-4</v>
      </c>
      <c r="BW550" s="71">
        <v>1.8236092000000001E-5</v>
      </c>
      <c r="BX550" s="71">
        <v>1.6639778000000001E-4</v>
      </c>
      <c r="BY550" s="71">
        <v>6.9096945000000001E-6</v>
      </c>
      <c r="BZ550" s="71">
        <v>6.4447760999999996E-5</v>
      </c>
      <c r="CA550" s="71">
        <v>9.7185893000000002E-6</v>
      </c>
      <c r="CB550" s="71">
        <v>2.8904809999999999E-5</v>
      </c>
      <c r="CC550" s="71">
        <v>1.0892613E-5</v>
      </c>
      <c r="CD550" s="71">
        <v>0</v>
      </c>
      <c r="CE550" s="71">
        <v>1.8963856000000001E-17</v>
      </c>
      <c r="CF550" s="71">
        <v>1.5527532000000001E-13</v>
      </c>
      <c r="CG550" s="71">
        <v>3.7293748999999999E-5</v>
      </c>
      <c r="CH550" s="71">
        <v>7.5260833E-5</v>
      </c>
      <c r="CI550" s="71">
        <v>4.3312918000000002E-4</v>
      </c>
      <c r="CJ550" s="71">
        <v>0</v>
      </c>
      <c r="CL550" s="186">
        <v>1.3142715E-13</v>
      </c>
      <c r="CM550" s="186">
        <v>7.5907951000000002</v>
      </c>
      <c r="CN550" s="187">
        <v>0.28083580000000002</v>
      </c>
      <c r="CO550" s="186">
        <v>0.14344730999999999</v>
      </c>
      <c r="CP550" s="186">
        <v>2.3299243999999999E-6</v>
      </c>
      <c r="CQ550" s="186">
        <v>4.1214598000000001E-6</v>
      </c>
      <c r="CR550" s="186">
        <v>8.3863249000000004E-3</v>
      </c>
      <c r="CS550" s="186">
        <v>653.05399</v>
      </c>
      <c r="CT550" s="186">
        <v>1.6767532000000001E-3</v>
      </c>
      <c r="CU550" s="186">
        <v>2.4043851999999998E-3</v>
      </c>
      <c r="CW550" s="84"/>
      <c r="CX550" s="167"/>
    </row>
    <row r="551" spans="1:102" ht="14.4">
      <c r="A551" t="s">
        <v>1088</v>
      </c>
      <c r="B551" s="92" t="s">
        <v>1067</v>
      </c>
      <c r="C551" s="126" t="str">
        <f t="shared" si="171"/>
        <v>A.100.06.112</v>
      </c>
      <c r="D551" s="11" t="s">
        <v>16</v>
      </c>
      <c r="E551" s="125" t="s">
        <v>878</v>
      </c>
      <c r="F551" s="128" t="str">
        <f t="shared" si="172"/>
        <v>X10CrNiMoNb 44% inox scrap (World)</v>
      </c>
      <c r="G551" s="131">
        <f t="shared" si="182"/>
        <v>3.8915183410414125</v>
      </c>
      <c r="H551" s="183">
        <f t="shared" si="183"/>
        <v>0.12543047030000001</v>
      </c>
      <c r="I551" s="183">
        <f t="shared" si="184"/>
        <v>1.245515643696</v>
      </c>
      <c r="J551" s="184">
        <f t="shared" si="185"/>
        <v>1.6286497570454126</v>
      </c>
      <c r="K551" s="183">
        <v>0.89192247000000002</v>
      </c>
      <c r="L551" s="146">
        <v>1.0049007999999999</v>
      </c>
      <c r="M551" s="146">
        <v>0.12746541</v>
      </c>
      <c r="N551" s="146">
        <v>9.8754267000000007E-2</v>
      </c>
      <c r="O551" s="146">
        <v>8.6539329999999999E-4</v>
      </c>
      <c r="P551" s="146">
        <v>1.5448708E-2</v>
      </c>
      <c r="Q551" s="146">
        <v>1.0362102E-2</v>
      </c>
      <c r="R551" s="146">
        <v>0.11247391</v>
      </c>
      <c r="S551" s="146">
        <v>1.5903427999999999</v>
      </c>
      <c r="T551" s="188">
        <v>6.4593940000000002E-4</v>
      </c>
      <c r="U551" s="188">
        <v>3.8305763E-2</v>
      </c>
      <c r="V551" s="188">
        <v>2.9584296E-5</v>
      </c>
      <c r="W551" s="188">
        <v>1.1940344E-6</v>
      </c>
      <c r="X551" s="146">
        <v>1.101248E-11</v>
      </c>
      <c r="Z551" s="157">
        <f t="shared" si="176"/>
        <v>5.9461498000000006</v>
      </c>
      <c r="AB551" s="131">
        <f t="shared" si="177"/>
        <v>0.89192247000000002</v>
      </c>
      <c r="AC551" s="131">
        <f t="shared" si="178"/>
        <v>1.3702705902999999</v>
      </c>
      <c r="AD551" s="131">
        <f t="shared" si="179"/>
        <v>1.2448413140343999</v>
      </c>
      <c r="AE551" s="131">
        <f t="shared" si="180"/>
        <v>1.245515643696</v>
      </c>
      <c r="AF551" s="131">
        <f t="shared" si="181"/>
        <v>1.6286485630110126</v>
      </c>
      <c r="AH551">
        <v>50.961595000000003</v>
      </c>
      <c r="AI551" s="71">
        <v>46.429388000000003</v>
      </c>
      <c r="AJ551" s="71">
        <v>4.0573012000000004</v>
      </c>
      <c r="AK551" s="71">
        <v>0</v>
      </c>
      <c r="AL551" s="71">
        <v>0.40507130000000002</v>
      </c>
      <c r="AM551" s="71">
        <v>5.2496342000000001E-2</v>
      </c>
      <c r="AN551" s="71">
        <v>1.7337384000000001E-2</v>
      </c>
      <c r="AP551" s="129">
        <v>0.53001967000000005</v>
      </c>
      <c r="AQ551" s="129">
        <v>0.51533775000000004</v>
      </c>
      <c r="AR551" s="129">
        <v>1.1624776E-2</v>
      </c>
      <c r="AS551" s="129">
        <v>3.0571426999999999E-3</v>
      </c>
      <c r="AT551" s="172">
        <f t="shared" si="173"/>
        <v>3.0895548759555098E-5</v>
      </c>
      <c r="AU551" s="172">
        <f t="shared" si="174"/>
        <v>4.299103711388487E-8</v>
      </c>
      <c r="AV551" s="185">
        <f t="shared" si="175"/>
        <v>0.42817126000000005</v>
      </c>
      <c r="AW551" s="121">
        <v>5.5318027000000002E-6</v>
      </c>
      <c r="AX551" s="121">
        <v>1.6691321E-8</v>
      </c>
      <c r="AY551" s="121">
        <v>4.5600804999999998E-13</v>
      </c>
      <c r="AZ551" s="121">
        <v>1.5559551E-12</v>
      </c>
      <c r="BA551" s="121">
        <v>0</v>
      </c>
      <c r="BB551" s="121">
        <v>9.4502036000000006E-9</v>
      </c>
      <c r="BC551" s="121">
        <v>1.8660532999999999E-5</v>
      </c>
      <c r="BD551" s="121">
        <v>1.4579316E-9</v>
      </c>
      <c r="BE551" s="121">
        <v>2.1694352999999999E-8</v>
      </c>
      <c r="BF551" s="121">
        <v>1.8231280999999999E-9</v>
      </c>
      <c r="BG551" s="121">
        <v>3.2254581999999999E-13</v>
      </c>
      <c r="BH551" s="121">
        <v>1.0221258E-10</v>
      </c>
      <c r="BI551" s="121">
        <v>1.0271642999999999E-9</v>
      </c>
      <c r="BJ551" s="121">
        <v>1.9414797999999999E-10</v>
      </c>
      <c r="BK551" s="121">
        <v>3.4859541000000001E-6</v>
      </c>
      <c r="BL551" s="121">
        <v>3.2078071999999999E-6</v>
      </c>
      <c r="BM551" s="121">
        <v>1.4877311000000001E-20</v>
      </c>
      <c r="BN551" s="121">
        <v>0.13382985</v>
      </c>
      <c r="BO551" s="121">
        <v>0.29434141000000003</v>
      </c>
      <c r="BP551" s="121">
        <v>0</v>
      </c>
      <c r="BQ551" s="121">
        <v>0</v>
      </c>
      <c r="BR551" s="121">
        <v>0</v>
      </c>
      <c r="BT551" s="71">
        <v>9.4443048000000004E-4</v>
      </c>
      <c r="BU551" s="71">
        <v>1.5222926E-4</v>
      </c>
      <c r="BV551" s="71">
        <v>1.6579442999999999E-4</v>
      </c>
      <c r="BW551" s="71">
        <v>1.3179436E-5</v>
      </c>
      <c r="BX551" s="71">
        <v>1.2168105000000001E-4</v>
      </c>
      <c r="BY551" s="71">
        <v>5.6001286000000004E-6</v>
      </c>
      <c r="BZ551" s="71">
        <v>4.6545860000000002E-5</v>
      </c>
      <c r="CA551" s="71">
        <v>7.9442982000000006E-6</v>
      </c>
      <c r="CB551" s="71">
        <v>2.0882603E-5</v>
      </c>
      <c r="CC551" s="71">
        <v>7.9212600000000005E-6</v>
      </c>
      <c r="CD551" s="71">
        <v>0</v>
      </c>
      <c r="CE551" s="71">
        <v>3.2899275999999998E-17</v>
      </c>
      <c r="CF551" s="71">
        <v>2.6937798999999998E-13</v>
      </c>
      <c r="CG551" s="71">
        <v>2.8282925000000002E-5</v>
      </c>
      <c r="CH551" s="71">
        <v>6.1550171E-5</v>
      </c>
      <c r="CI551" s="71">
        <v>3.1281906000000002E-4</v>
      </c>
      <c r="CJ551" s="71">
        <v>0</v>
      </c>
      <c r="CL551" s="186">
        <v>2.2800520000000001E-13</v>
      </c>
      <c r="CM551" s="186">
        <v>5.9346531999999996</v>
      </c>
      <c r="CN551" s="187">
        <v>0.22052599000000001</v>
      </c>
      <c r="CO551" s="186">
        <v>0.10535348999999999</v>
      </c>
      <c r="CP551" s="186">
        <v>1.6827418E-6</v>
      </c>
      <c r="CQ551" s="186">
        <v>2.9788029000000001E-6</v>
      </c>
      <c r="CR551" s="186">
        <v>6.1275938E-3</v>
      </c>
      <c r="CS551" s="186">
        <v>471.65080999999998</v>
      </c>
      <c r="CT551" s="186">
        <v>1.2109954E-3</v>
      </c>
      <c r="CU551" s="186">
        <v>1.9509508E-3</v>
      </c>
      <c r="CW551" s="84"/>
      <c r="CX551" s="167"/>
    </row>
    <row r="552" spans="1:102" ht="14.4">
      <c r="A552" t="s">
        <v>1089</v>
      </c>
      <c r="B552" s="92" t="s">
        <v>1067</v>
      </c>
      <c r="C552" s="126" t="str">
        <f t="shared" si="171"/>
        <v>A.100.06.113</v>
      </c>
      <c r="D552" s="11" t="s">
        <v>16</v>
      </c>
      <c r="E552" s="125" t="s">
        <v>878</v>
      </c>
      <c r="F552" s="128" t="str">
        <f t="shared" si="172"/>
        <v>X10CrNiMoNb 70% inox scrap (EU, USA)</v>
      </c>
      <c r="G552" s="131">
        <f t="shared" si="182"/>
        <v>2.2801862786256253</v>
      </c>
      <c r="H552" s="183">
        <f t="shared" si="183"/>
        <v>7.9916644599999989E-2</v>
      </c>
      <c r="I552" s="183">
        <f t="shared" si="184"/>
        <v>0.7096632152500002</v>
      </c>
      <c r="J552" s="184">
        <f t="shared" si="185"/>
        <v>0.89231977877562529</v>
      </c>
      <c r="K552" s="183">
        <v>0.59828663999999998</v>
      </c>
      <c r="L552" s="146">
        <v>0.56500066999999998</v>
      </c>
      <c r="M552" s="146">
        <v>8.2183006000000003E-2</v>
      </c>
      <c r="N552" s="146">
        <v>6.4574943999999995E-2</v>
      </c>
      <c r="O552" s="146">
        <v>1.1306604E-3</v>
      </c>
      <c r="P552" s="146">
        <v>8.4306762000000007E-3</v>
      </c>
      <c r="Q552" s="146">
        <v>5.7803639999999996E-3</v>
      </c>
      <c r="R552" s="146">
        <v>6.1472789999999999E-2</v>
      </c>
      <c r="S552" s="146">
        <v>0.86751562000000004</v>
      </c>
      <c r="T552" s="188">
        <v>9.6929183999999995E-4</v>
      </c>
      <c r="U552" s="188">
        <v>2.4802366999999999E-2</v>
      </c>
      <c r="V552" s="188">
        <v>3.7457409999999999E-5</v>
      </c>
      <c r="W552" s="188">
        <v>1.7917591E-6</v>
      </c>
      <c r="X552" s="146">
        <v>1.6525245999999999E-11</v>
      </c>
      <c r="Z552" s="157">
        <f t="shared" si="176"/>
        <v>3.9885776000000002</v>
      </c>
      <c r="AB552" s="131">
        <f t="shared" si="177"/>
        <v>0.59828663999999998</v>
      </c>
      <c r="AC552" s="131">
        <f t="shared" si="178"/>
        <v>0.78857311060000002</v>
      </c>
      <c r="AD552" s="131">
        <f t="shared" si="179"/>
        <v>0.70865825775910007</v>
      </c>
      <c r="AE552" s="131">
        <f t="shared" si="180"/>
        <v>0.70966321525000009</v>
      </c>
      <c r="AF552" s="131">
        <f t="shared" si="181"/>
        <v>0.89231798701652532</v>
      </c>
      <c r="AH552">
        <v>37.544468000000002</v>
      </c>
      <c r="AI552" s="71">
        <v>34.985315</v>
      </c>
      <c r="AJ552" s="71">
        <v>2.2373381999999999</v>
      </c>
      <c r="AK552" s="71">
        <v>0</v>
      </c>
      <c r="AL552" s="71">
        <v>0.25186723999999999</v>
      </c>
      <c r="AM552" s="71">
        <v>5.5396647E-2</v>
      </c>
      <c r="AN552" s="71">
        <v>1.4551481E-2</v>
      </c>
      <c r="AP552" s="129">
        <v>0.30876404000000002</v>
      </c>
      <c r="AQ552" s="129">
        <v>0.29982472999999998</v>
      </c>
      <c r="AR552" s="129">
        <v>7.1008312999999998E-3</v>
      </c>
      <c r="AS552" s="129">
        <v>1.8384759999999999E-3</v>
      </c>
      <c r="AT552" s="172">
        <f t="shared" si="173"/>
        <v>1.7975103893754598E-5</v>
      </c>
      <c r="AU552" s="172">
        <f t="shared" si="174"/>
        <v>2.6260470169932325E-8</v>
      </c>
      <c r="AV552" s="185">
        <f t="shared" si="175"/>
        <v>0.25748964299999999</v>
      </c>
      <c r="AW552" s="121">
        <v>3.7148074000000002E-6</v>
      </c>
      <c r="AX552" s="121">
        <v>1.1208992E-8</v>
      </c>
      <c r="AY552" s="121">
        <v>3.0622362000000001E-13</v>
      </c>
      <c r="AZ552" s="121">
        <v>2.3348546000000001E-12</v>
      </c>
      <c r="BA552" s="121">
        <v>0</v>
      </c>
      <c r="BB552" s="121">
        <v>6.7029588999999998E-9</v>
      </c>
      <c r="BC552" s="121">
        <v>1.0602395999999999E-5</v>
      </c>
      <c r="BD552" s="121">
        <v>1.0153512E-9</v>
      </c>
      <c r="BE552" s="121">
        <v>1.2319201999999999E-8</v>
      </c>
      <c r="BF552" s="121">
        <v>9.9445046E-10</v>
      </c>
      <c r="BG552" s="121">
        <v>1.7618629E-13</v>
      </c>
      <c r="BH552" s="121">
        <v>5.581926E-11</v>
      </c>
      <c r="BI552" s="121">
        <v>5.6027345000000003E-10</v>
      </c>
      <c r="BJ552" s="121">
        <v>1.0589939E-10</v>
      </c>
      <c r="BK552" s="121">
        <v>1.9014323E-6</v>
      </c>
      <c r="BL552" s="121">
        <v>1.7497629000000001E-6</v>
      </c>
      <c r="BM552" s="121">
        <v>2.2324781999999999E-20</v>
      </c>
      <c r="BN552" s="121">
        <v>7.3002813E-2</v>
      </c>
      <c r="BO552" s="121">
        <v>0.18448682999999999</v>
      </c>
      <c r="BP552" s="121">
        <v>0</v>
      </c>
      <c r="BQ552" s="121">
        <v>0</v>
      </c>
      <c r="BR552" s="121">
        <v>0</v>
      </c>
      <c r="BT552" s="71">
        <v>5.5885628000000001E-4</v>
      </c>
      <c r="BU552" s="71">
        <v>8.6891547999999998E-5</v>
      </c>
      <c r="BV552" s="71">
        <v>1.1121213E-4</v>
      </c>
      <c r="BW552" s="71">
        <v>7.2033871999999997E-6</v>
      </c>
      <c r="BX552" s="71">
        <v>6.8834009000000003E-5</v>
      </c>
      <c r="BY552" s="71">
        <v>4.0524599000000004E-6</v>
      </c>
      <c r="BZ552" s="71">
        <v>2.5389068E-5</v>
      </c>
      <c r="CA552" s="71">
        <v>5.8474086999999999E-6</v>
      </c>
      <c r="CB552" s="71">
        <v>1.1401811999999999E-5</v>
      </c>
      <c r="CC552" s="71">
        <v>4.4096611000000002E-6</v>
      </c>
      <c r="CD552" s="71">
        <v>0</v>
      </c>
      <c r="CE552" s="71">
        <v>4.9368408000000002E-17</v>
      </c>
      <c r="CF552" s="71">
        <v>4.0422659999999999E-13</v>
      </c>
      <c r="CG552" s="71">
        <v>1.7633769999999998E-5</v>
      </c>
      <c r="CH552" s="71">
        <v>4.5346660999999997E-5</v>
      </c>
      <c r="CI552" s="71">
        <v>1.7063437000000001E-4</v>
      </c>
      <c r="CJ552" s="71">
        <v>0</v>
      </c>
      <c r="CL552" s="186">
        <v>3.4214290999999999E-13</v>
      </c>
      <c r="CM552" s="186">
        <v>3.9773947999999999</v>
      </c>
      <c r="CN552" s="187">
        <v>0.14925076000000001</v>
      </c>
      <c r="CO552" s="186">
        <v>6.0333526999999998E-2</v>
      </c>
      <c r="CP552" s="186">
        <v>9.1788976999999998E-7</v>
      </c>
      <c r="CQ552" s="186">
        <v>1.6283902E-6</v>
      </c>
      <c r="CR552" s="186">
        <v>3.4581843000000001E-3</v>
      </c>
      <c r="CS552" s="186">
        <v>257.26524000000001</v>
      </c>
      <c r="CT552" s="186">
        <v>6.6055430000000004E-4</v>
      </c>
      <c r="CU552" s="186">
        <v>1.4150739000000001E-3</v>
      </c>
      <c r="CW552" s="84"/>
      <c r="CX552" s="167"/>
    </row>
    <row r="553" spans="1:102" ht="14.4">
      <c r="A553" t="s">
        <v>1090</v>
      </c>
      <c r="B553" s="92" t="s">
        <v>1067</v>
      </c>
      <c r="C553" s="126" t="str">
        <f t="shared" si="171"/>
        <v>A.100.06.114</v>
      </c>
      <c r="D553" s="11" t="s">
        <v>16</v>
      </c>
      <c r="E553" s="125" t="s">
        <v>878</v>
      </c>
      <c r="F553" s="128" t="str">
        <f t="shared" si="172"/>
        <v>X10CrNiS (303) 23% inox scrap (China)</v>
      </c>
      <c r="G553" s="131">
        <f t="shared" si="182"/>
        <v>3.3892950344712807</v>
      </c>
      <c r="H553" s="183">
        <f t="shared" si="183"/>
        <v>0.14243863266999998</v>
      </c>
      <c r="I553" s="183">
        <f t="shared" si="184"/>
        <v>1.2031457745180003</v>
      </c>
      <c r="J553" s="184">
        <f t="shared" si="185"/>
        <v>1.0028754272832803</v>
      </c>
      <c r="K553" s="183">
        <v>1.0408352000000001</v>
      </c>
      <c r="L553" s="146">
        <v>1.0384428000000001</v>
      </c>
      <c r="M553" s="146">
        <v>0.12064486000000001</v>
      </c>
      <c r="N553" s="146">
        <v>0.11862502</v>
      </c>
      <c r="O553" s="146">
        <v>3.7534717000000002E-4</v>
      </c>
      <c r="P553" s="188">
        <v>1.8437845000000001E-2</v>
      </c>
      <c r="Q553" s="146">
        <v>5.0004204999999999E-3</v>
      </c>
      <c r="R553" s="146">
        <v>4.3715601E-2</v>
      </c>
      <c r="S553" s="146">
        <v>0.95659238999999996</v>
      </c>
      <c r="T553" s="146">
        <v>3.2202872999999998E-4</v>
      </c>
      <c r="U553" s="188">
        <v>4.6282442E-2</v>
      </c>
      <c r="V553" s="188">
        <v>2.0484788000000001E-5</v>
      </c>
      <c r="W553" s="188">
        <v>5.9527779000000005E-7</v>
      </c>
      <c r="X553" s="146">
        <v>5.4901977999999997E-12</v>
      </c>
      <c r="Z553" s="157">
        <f t="shared" si="176"/>
        <v>6.9389013333333338</v>
      </c>
      <c r="AB553" s="131">
        <f t="shared" si="177"/>
        <v>1.0408352000000001</v>
      </c>
      <c r="AC553" s="131">
        <f t="shared" si="178"/>
        <v>1.3452418936700004</v>
      </c>
      <c r="AD553" s="131">
        <f t="shared" si="179"/>
        <v>1.2028038562777901</v>
      </c>
      <c r="AE553" s="131">
        <f t="shared" si="180"/>
        <v>1.2031457745180003</v>
      </c>
      <c r="AF553" s="131">
        <f t="shared" si="181"/>
        <v>1.0028748320054903</v>
      </c>
      <c r="AH553">
        <v>55.143690999999997</v>
      </c>
      <c r="AI553" s="71">
        <v>49.829427000000003</v>
      </c>
      <c r="AJ553" s="71">
        <v>5.2424717000000003</v>
      </c>
      <c r="AK553" s="71">
        <v>0</v>
      </c>
      <c r="AL553" s="71">
        <v>2.3101913000000002E-2</v>
      </c>
      <c r="AM553" s="71">
        <v>3.7816138999999999E-2</v>
      </c>
      <c r="AN553" s="71">
        <v>1.0874035000000001E-2</v>
      </c>
      <c r="AP553" s="129">
        <v>0.52181781999999999</v>
      </c>
      <c r="AQ553" s="129">
        <v>0.50709289000000002</v>
      </c>
      <c r="AR553" s="129">
        <v>1.2061853000000001E-2</v>
      </c>
      <c r="AS553" s="129">
        <v>2.6630826E-3</v>
      </c>
      <c r="AT553" s="172">
        <f t="shared" si="173"/>
        <v>3.0401252784710914E-5</v>
      </c>
      <c r="AU553" s="172">
        <f t="shared" si="174"/>
        <v>4.4607445434207429E-8</v>
      </c>
      <c r="AV553" s="185">
        <f t="shared" si="175"/>
        <v>0.372980753</v>
      </c>
      <c r="AW553" s="121">
        <v>6.4533870000000002E-6</v>
      </c>
      <c r="AX553" s="121">
        <v>1.9471976E-8</v>
      </c>
      <c r="AY553" s="121">
        <v>5.3197898999999996E-13</v>
      </c>
      <c r="AZ553" s="121">
        <v>7.7571091000000003E-13</v>
      </c>
      <c r="BA553" s="121">
        <v>0</v>
      </c>
      <c r="BB553" s="121">
        <v>1.1477699E-8</v>
      </c>
      <c r="BC553" s="121">
        <v>1.9246954000000001E-5</v>
      </c>
      <c r="BD553" s="121">
        <v>1.7648604E-9</v>
      </c>
      <c r="BE553" s="121">
        <v>2.2371854E-8</v>
      </c>
      <c r="BF553" s="121">
        <v>8.6077799000000004E-10</v>
      </c>
      <c r="BG553" s="121">
        <v>4.4728121000000001E-13</v>
      </c>
      <c r="BH553" s="121">
        <v>5.8064534999999998E-11</v>
      </c>
      <c r="BI553" s="121">
        <v>6.6236105000000003E-11</v>
      </c>
      <c r="BJ553" s="121">
        <v>1.2697144E-11</v>
      </c>
      <c r="BK553" s="121">
        <v>4.4144796000000004E-6</v>
      </c>
      <c r="BL553" s="121">
        <v>2.7495371000000002E-7</v>
      </c>
      <c r="BM553" s="121">
        <v>7.4169830999999998E-21</v>
      </c>
      <c r="BN553" s="121">
        <v>4.8506122999999998E-2</v>
      </c>
      <c r="BO553" s="121">
        <v>0.32447462999999999</v>
      </c>
      <c r="BP553" s="121">
        <v>0</v>
      </c>
      <c r="BQ553" s="121">
        <v>0</v>
      </c>
      <c r="BR553" s="121">
        <v>0</v>
      </c>
      <c r="BT553" s="71">
        <v>7.0950357E-4</v>
      </c>
      <c r="BU553" s="71">
        <v>1.5749338999999999E-4</v>
      </c>
      <c r="BV553" s="71">
        <v>1.9347498E-4</v>
      </c>
      <c r="BW553" s="71">
        <v>5.1270186999999999E-6</v>
      </c>
      <c r="BX553" s="71">
        <v>1.2500308E-4</v>
      </c>
      <c r="BY553" s="71">
        <v>6.8024849000000004E-6</v>
      </c>
      <c r="BZ553" s="71">
        <v>2.1883341E-5</v>
      </c>
      <c r="CA553" s="71">
        <v>9.7148298999999993E-6</v>
      </c>
      <c r="CB553" s="71">
        <v>2.4757306000000001E-5</v>
      </c>
      <c r="CC553" s="71">
        <v>3.3765456E-6</v>
      </c>
      <c r="CD553" s="71">
        <v>0</v>
      </c>
      <c r="CE553" s="71">
        <v>1.6401712000000001E-17</v>
      </c>
      <c r="CF553" s="71">
        <v>1.3429658E-13</v>
      </c>
      <c r="CG553" s="71">
        <v>3.2316915999999999E-5</v>
      </c>
      <c r="CH553" s="71">
        <v>6.7204077000000006E-5</v>
      </c>
      <c r="CI553" s="71">
        <v>6.2349602000000002E-5</v>
      </c>
      <c r="CJ553" s="71">
        <v>0</v>
      </c>
      <c r="CL553" s="186">
        <v>1.1367046E-13</v>
      </c>
      <c r="CM553" s="186">
        <v>6.9271390000000004</v>
      </c>
      <c r="CN553" s="187">
        <v>0.27197616000000002</v>
      </c>
      <c r="CO553" s="186">
        <v>0.10922268</v>
      </c>
      <c r="CP553" s="186">
        <v>2.1407313000000001E-6</v>
      </c>
      <c r="CQ553" s="186">
        <v>4.1797624999999999E-7</v>
      </c>
      <c r="CR553" s="186">
        <v>6.2896200000000001E-3</v>
      </c>
      <c r="CS553" s="186">
        <v>48.388485000000003</v>
      </c>
      <c r="CT553" s="186">
        <v>5.7174418000000005E-4</v>
      </c>
      <c r="CU553" s="186">
        <v>2.4038055999999999E-3</v>
      </c>
      <c r="CW553" s="84"/>
      <c r="CX553" s="167"/>
    </row>
    <row r="554" spans="1:102" ht="14.4">
      <c r="A554" t="s">
        <v>1091</v>
      </c>
      <c r="B554" s="92" t="s">
        <v>1067</v>
      </c>
      <c r="C554" s="126" t="str">
        <f t="shared" si="171"/>
        <v>A.100.06.115</v>
      </c>
      <c r="D554" s="11" t="s">
        <v>16</v>
      </c>
      <c r="E554" s="125" t="s">
        <v>878</v>
      </c>
      <c r="F554" s="128" t="str">
        <f t="shared" si="172"/>
        <v>X10CrNiS (303) 44% inox scrap (World)</v>
      </c>
      <c r="G554" s="131">
        <f t="shared" si="182"/>
        <v>2.544098547902693</v>
      </c>
      <c r="H554" s="183">
        <f t="shared" si="183"/>
        <v>0.10990014205000001</v>
      </c>
      <c r="I554" s="183">
        <f t="shared" si="184"/>
        <v>0.88744976696699995</v>
      </c>
      <c r="J554" s="184">
        <f t="shared" si="185"/>
        <v>0.72672220888569306</v>
      </c>
      <c r="K554" s="183">
        <v>0.82002642999999997</v>
      </c>
      <c r="L554" s="146">
        <v>0.76029767999999998</v>
      </c>
      <c r="M554" s="146">
        <v>9.4866875000000003E-2</v>
      </c>
      <c r="N554" s="146">
        <v>9.2218006000000005E-2</v>
      </c>
      <c r="O554" s="146">
        <v>6.7357875000000002E-4</v>
      </c>
      <c r="P554" s="146">
        <v>1.3318732E-2</v>
      </c>
      <c r="Q554" s="146">
        <v>3.6898253E-3</v>
      </c>
      <c r="R554" s="146">
        <v>3.164778E-2</v>
      </c>
      <c r="S554" s="146">
        <v>0.69090646</v>
      </c>
      <c r="T554" s="146">
        <v>6.0960818999999998E-4</v>
      </c>
      <c r="U554" s="188">
        <v>3.5814621999999997E-2</v>
      </c>
      <c r="V554" s="188">
        <v>2.7823777E-5</v>
      </c>
      <c r="W554" s="188">
        <v>1.1268752999999999E-6</v>
      </c>
      <c r="X554" s="146">
        <v>1.0393077E-11</v>
      </c>
      <c r="Z554" s="157">
        <f t="shared" si="176"/>
        <v>5.4668428666666671</v>
      </c>
      <c r="AB554" s="131">
        <f t="shared" si="177"/>
        <v>0.82002642999999997</v>
      </c>
      <c r="AC554" s="131">
        <f t="shared" si="178"/>
        <v>0.99671247704999988</v>
      </c>
      <c r="AD554" s="131">
        <f t="shared" si="179"/>
        <v>0.88681346187529997</v>
      </c>
      <c r="AE554" s="131">
        <f t="shared" si="180"/>
        <v>0.88744976696699995</v>
      </c>
      <c r="AF554" s="131">
        <f t="shared" si="181"/>
        <v>0.72672108201039309</v>
      </c>
      <c r="AH554">
        <v>45.782642000000003</v>
      </c>
      <c r="AI554" s="71">
        <v>41.891370999999999</v>
      </c>
      <c r="AJ554" s="71">
        <v>3.8010579999999998</v>
      </c>
      <c r="AK554" s="71">
        <v>0</v>
      </c>
      <c r="AL554" s="71">
        <v>3.5579815000000001E-2</v>
      </c>
      <c r="AM554" s="71">
        <v>4.3666381999999997E-2</v>
      </c>
      <c r="AN554" s="71">
        <v>1.0966913E-2</v>
      </c>
      <c r="AP554" s="129">
        <v>0.38888434</v>
      </c>
      <c r="AQ554" s="129">
        <v>0.37768072000000003</v>
      </c>
      <c r="AR554" s="129">
        <v>9.1758098000000003E-3</v>
      </c>
      <c r="AS554" s="129">
        <v>2.0278029999999999E-3</v>
      </c>
      <c r="AT554" s="172">
        <f t="shared" si="173"/>
        <v>2.2642729572339602E-5</v>
      </c>
      <c r="AU554" s="172">
        <f t="shared" si="174"/>
        <v>3.3934207791204041E-8</v>
      </c>
      <c r="AV554" s="185">
        <f t="shared" si="175"/>
        <v>0.284006021</v>
      </c>
      <c r="AW554" s="121">
        <v>5.0870053999999999E-6</v>
      </c>
      <c r="AX554" s="121">
        <v>1.5349260000000001E-8</v>
      </c>
      <c r="AY554" s="121">
        <v>4.1934102999999999E-13</v>
      </c>
      <c r="AZ554" s="121">
        <v>1.4684395999999999E-12</v>
      </c>
      <c r="BA554" s="121">
        <v>0</v>
      </c>
      <c r="BB554" s="121">
        <v>9.2356338999999999E-9</v>
      </c>
      <c r="BC554" s="121">
        <v>1.4159642000000001E-5</v>
      </c>
      <c r="BD554" s="121">
        <v>1.4091365999999999E-9</v>
      </c>
      <c r="BE554" s="121">
        <v>1.6454400000000001E-8</v>
      </c>
      <c r="BF554" s="121">
        <v>6.2168336999999999E-10</v>
      </c>
      <c r="BG554" s="121">
        <v>3.2319056000000001E-13</v>
      </c>
      <c r="BH554" s="121">
        <v>4.1976408000000001E-11</v>
      </c>
      <c r="BI554" s="121">
        <v>4.7838423000000001E-11</v>
      </c>
      <c r="BJ554" s="121">
        <v>9.1704586000000005E-12</v>
      </c>
      <c r="BK554" s="121">
        <v>3.1882368999999998E-6</v>
      </c>
      <c r="BL554" s="121">
        <v>1.9860817000000001E-7</v>
      </c>
      <c r="BM554" s="121">
        <v>1.4040528999999999E-20</v>
      </c>
      <c r="BN554" s="121">
        <v>3.5035081000000003E-2</v>
      </c>
      <c r="BO554" s="121">
        <v>0.24897094</v>
      </c>
      <c r="BP554" s="121">
        <v>0</v>
      </c>
      <c r="BQ554" s="121">
        <v>0</v>
      </c>
      <c r="BR554" s="121">
        <v>0</v>
      </c>
      <c r="BT554" s="71">
        <v>5.3913237000000004E-4</v>
      </c>
      <c r="BU554" s="71">
        <v>1.1610253E-4</v>
      </c>
      <c r="BV554" s="71">
        <v>1.5243009E-4</v>
      </c>
      <c r="BW554" s="71">
        <v>3.7117715000000001E-6</v>
      </c>
      <c r="BX554" s="71">
        <v>9.1784879999999995E-5</v>
      </c>
      <c r="BY554" s="71">
        <v>5.5226995E-6</v>
      </c>
      <c r="BZ554" s="71">
        <v>1.5804890000000001E-5</v>
      </c>
      <c r="CA554" s="71">
        <v>7.9415831000000004E-6</v>
      </c>
      <c r="CB554" s="71">
        <v>1.7887183000000001E-5</v>
      </c>
      <c r="CC554" s="71">
        <v>2.4929891999999999E-6</v>
      </c>
      <c r="CD554" s="71">
        <v>0</v>
      </c>
      <c r="CE554" s="71">
        <v>3.1048837999999998E-17</v>
      </c>
      <c r="CF554" s="71">
        <v>2.5422668000000001E-13</v>
      </c>
      <c r="CG554" s="71">
        <v>2.4688545999999998E-5</v>
      </c>
      <c r="CH554" s="71">
        <v>5.5731403000000001E-5</v>
      </c>
      <c r="CI554" s="71">
        <v>4.5033807000000002E-5</v>
      </c>
      <c r="CJ554" s="71">
        <v>0</v>
      </c>
      <c r="CL554" s="186">
        <v>2.1518092999999999E-13</v>
      </c>
      <c r="CM554" s="186">
        <v>5.4553460999999999</v>
      </c>
      <c r="CN554" s="187">
        <v>0.21412735999999999</v>
      </c>
      <c r="CO554" s="186">
        <v>8.0635706000000001E-2</v>
      </c>
      <c r="CP554" s="186">
        <v>1.5461023999999999E-6</v>
      </c>
      <c r="CQ554" s="186">
        <v>3.0406478000000001E-7</v>
      </c>
      <c r="CR554" s="186">
        <v>4.6133069000000001E-3</v>
      </c>
      <c r="CS554" s="186">
        <v>34.947949000000001</v>
      </c>
      <c r="CT554" s="186">
        <v>4.1293329999999998E-4</v>
      </c>
      <c r="CU554" s="186">
        <v>1.9505321999999999E-3</v>
      </c>
      <c r="CW554" s="84"/>
      <c r="CX554" s="167"/>
    </row>
    <row r="555" spans="1:102" ht="14.4">
      <c r="A555" t="s">
        <v>1092</v>
      </c>
      <c r="B555" s="92" t="s">
        <v>1067</v>
      </c>
      <c r="C555" s="126" t="str">
        <f t="shared" si="171"/>
        <v>A.100.06.116</v>
      </c>
      <c r="D555" s="11" t="s">
        <v>16</v>
      </c>
      <c r="E555" s="125" t="s">
        <v>878</v>
      </c>
      <c r="F555" s="128" t="str">
        <f t="shared" si="172"/>
        <v>X10CrNiS (303) 70% inox scrap (EU, USA)</v>
      </c>
      <c r="G555" s="131">
        <f t="shared" si="182"/>
        <v>1.5452300143900874</v>
      </c>
      <c r="H555" s="183">
        <f t="shared" si="183"/>
        <v>7.1445556300000004E-2</v>
      </c>
      <c r="I555" s="183">
        <f t="shared" si="184"/>
        <v>0.51435452994700004</v>
      </c>
      <c r="J555" s="184">
        <f t="shared" si="185"/>
        <v>0.40035930814308734</v>
      </c>
      <c r="K555" s="183">
        <v>0.55907061999999996</v>
      </c>
      <c r="L555" s="146">
        <v>0.43158076000000001</v>
      </c>
      <c r="M555" s="146">
        <v>6.4401987999999993E-2</v>
      </c>
      <c r="N555" s="146">
        <v>6.1009711000000001E-2</v>
      </c>
      <c r="O555" s="146">
        <v>1.0260342E-3</v>
      </c>
      <c r="P555" s="146">
        <v>7.2688709999999997E-3</v>
      </c>
      <c r="Q555" s="146">
        <v>2.1409401000000001E-3</v>
      </c>
      <c r="R555" s="146">
        <v>1.7385810000000002E-2</v>
      </c>
      <c r="S555" s="146">
        <v>0.37691398999999998</v>
      </c>
      <c r="T555" s="146">
        <v>9.4947482000000004E-4</v>
      </c>
      <c r="U555" s="188">
        <v>2.3443563000000001E-2</v>
      </c>
      <c r="V555" s="188">
        <v>3.6497127E-5</v>
      </c>
      <c r="W555" s="188">
        <v>1.7551269000000001E-6</v>
      </c>
      <c r="X555" s="146">
        <v>1.618739E-11</v>
      </c>
      <c r="Z555" s="157">
        <f t="shared" si="176"/>
        <v>3.7271374666666666</v>
      </c>
      <c r="AB555" s="131">
        <f t="shared" si="177"/>
        <v>0.55907061999999996</v>
      </c>
      <c r="AC555" s="131">
        <f t="shared" si="178"/>
        <v>0.58481411429999985</v>
      </c>
      <c r="AD555" s="131">
        <f t="shared" si="179"/>
        <v>0.51337031312690007</v>
      </c>
      <c r="AE555" s="131">
        <f t="shared" si="180"/>
        <v>0.51435452994699993</v>
      </c>
      <c r="AF555" s="131">
        <f t="shared" si="181"/>
        <v>0.40035755301618736</v>
      </c>
      <c r="AH555">
        <v>34.719585000000002</v>
      </c>
      <c r="AI555" s="71">
        <v>32.510033</v>
      </c>
      <c r="AJ555" s="71">
        <v>2.0975692000000001</v>
      </c>
      <c r="AK555" s="71">
        <v>0</v>
      </c>
      <c r="AL555" s="71">
        <v>5.0326427999999999E-2</v>
      </c>
      <c r="AM555" s="71">
        <v>5.0580305999999998E-2</v>
      </c>
      <c r="AN555" s="71">
        <v>1.1076679000000001E-2</v>
      </c>
      <c r="AP555" s="129">
        <v>0.23178113</v>
      </c>
      <c r="AQ555" s="129">
        <v>0.22473908000000001</v>
      </c>
      <c r="AR555" s="129">
        <v>5.7650313999999996E-3</v>
      </c>
      <c r="AS555" s="129">
        <v>1.277018E-3</v>
      </c>
      <c r="AT555" s="172">
        <f t="shared" si="173"/>
        <v>1.3473565738018801E-5</v>
      </c>
      <c r="AU555" s="172">
        <f t="shared" si="174"/>
        <v>2.1320382263611868E-8</v>
      </c>
      <c r="AV555" s="185">
        <f t="shared" si="175"/>
        <v>0.17885405900000001</v>
      </c>
      <c r="AW555" s="121">
        <v>3.4721906000000002E-6</v>
      </c>
      <c r="AX555" s="121">
        <v>1.0476959E-8</v>
      </c>
      <c r="AY555" s="121">
        <v>2.8622343000000002E-13</v>
      </c>
      <c r="AZ555" s="121">
        <v>2.2871188000000002E-12</v>
      </c>
      <c r="BA555" s="121">
        <v>0</v>
      </c>
      <c r="BB555" s="121">
        <v>6.5859208999999998E-9</v>
      </c>
      <c r="BC555" s="121">
        <v>8.1473642000000007E-6</v>
      </c>
      <c r="BD555" s="121">
        <v>9.8873566999999998E-10</v>
      </c>
      <c r="BE555" s="121">
        <v>9.4610463999999994E-9</v>
      </c>
      <c r="BF555" s="121">
        <v>3.3911699999999999E-10</v>
      </c>
      <c r="BG555" s="121">
        <v>1.7653796000000001E-13</v>
      </c>
      <c r="BH555" s="121">
        <v>2.2963165999999999E-11</v>
      </c>
      <c r="BI555" s="121">
        <v>2.6095708E-11</v>
      </c>
      <c r="BJ555" s="121">
        <v>5.0025581999999998E-12</v>
      </c>
      <c r="BK555" s="121">
        <v>1.7390411E-6</v>
      </c>
      <c r="BL555" s="121">
        <v>1.0838163000000001E-7</v>
      </c>
      <c r="BM555" s="121">
        <v>2.1868355E-20</v>
      </c>
      <c r="BN555" s="121">
        <v>1.9114758999999999E-2</v>
      </c>
      <c r="BO555" s="121">
        <v>0.1597393</v>
      </c>
      <c r="BP555" s="121">
        <v>0</v>
      </c>
      <c r="BQ555" s="121">
        <v>0</v>
      </c>
      <c r="BR555" s="121">
        <v>0</v>
      </c>
      <c r="BT555" s="71">
        <v>3.3778458E-4</v>
      </c>
      <c r="BU555" s="71">
        <v>6.7186062E-5</v>
      </c>
      <c r="BV555" s="71">
        <v>1.0392248000000001E-4</v>
      </c>
      <c r="BW555" s="71">
        <v>2.0392067000000001E-6</v>
      </c>
      <c r="BX555" s="71">
        <v>5.2527007E-5</v>
      </c>
      <c r="BY555" s="71">
        <v>4.0102257999999997E-6</v>
      </c>
      <c r="BZ555" s="71">
        <v>8.6212663000000001E-6</v>
      </c>
      <c r="CA555" s="71">
        <v>5.8459277000000003E-6</v>
      </c>
      <c r="CB555" s="71">
        <v>9.7679470000000003E-6</v>
      </c>
      <c r="CC555" s="71">
        <v>1.4487861E-6</v>
      </c>
      <c r="CD555" s="71">
        <v>0</v>
      </c>
      <c r="CE555" s="71">
        <v>4.8359078000000002E-17</v>
      </c>
      <c r="CF555" s="71">
        <v>3.9596225E-13</v>
      </c>
      <c r="CG555" s="71">
        <v>1.5673199000000002E-5</v>
      </c>
      <c r="CH555" s="71">
        <v>4.2172787000000002E-5</v>
      </c>
      <c r="CI555" s="71">
        <v>2.4569683999999999E-5</v>
      </c>
      <c r="CJ555" s="71">
        <v>0</v>
      </c>
      <c r="CL555" s="186">
        <v>3.3514785000000001E-13</v>
      </c>
      <c r="CM555" s="186">
        <v>3.7159545</v>
      </c>
      <c r="CN555" s="187">
        <v>0.14576059999999999</v>
      </c>
      <c r="CO555" s="186">
        <v>4.6851097000000001E-2</v>
      </c>
      <c r="CP555" s="186">
        <v>8.4335917999999999E-7</v>
      </c>
      <c r="CQ555" s="186">
        <v>1.6944213000000001E-7</v>
      </c>
      <c r="CR555" s="186">
        <v>2.6322097000000002E-3</v>
      </c>
      <c r="CS555" s="186">
        <v>19.063679</v>
      </c>
      <c r="CT555" s="186">
        <v>2.2524772E-4</v>
      </c>
      <c r="CU555" s="186">
        <v>1.4148456000000001E-3</v>
      </c>
      <c r="CW555" s="84"/>
      <c r="CX555" s="167"/>
    </row>
    <row r="556" spans="1:102" ht="14.4">
      <c r="A556" t="s">
        <v>1093</v>
      </c>
      <c r="B556" s="92" t="s">
        <v>1067</v>
      </c>
      <c r="C556" s="126" t="str">
        <f t="shared" si="171"/>
        <v>A.100.06.117</v>
      </c>
      <c r="D556" s="11" t="s">
        <v>16</v>
      </c>
      <c r="E556" s="125" t="s">
        <v>878</v>
      </c>
      <c r="F556" s="128" t="str">
        <f t="shared" si="172"/>
        <v>X12Cr13 (416) 23% inox scrap (China)</v>
      </c>
      <c r="G556" s="131">
        <f t="shared" si="182"/>
        <v>1.4386266898431166</v>
      </c>
      <c r="H556" s="183">
        <f t="shared" si="183"/>
        <v>9.3291718890000014E-2</v>
      </c>
      <c r="I556" s="183">
        <f t="shared" si="184"/>
        <v>0.32393367655900002</v>
      </c>
      <c r="J556" s="184">
        <f t="shared" si="185"/>
        <v>0.18083720439411666</v>
      </c>
      <c r="K556" s="183">
        <v>0.84056408999999999</v>
      </c>
      <c r="L556" s="146">
        <v>0.19302812</v>
      </c>
      <c r="M556" s="146">
        <v>9.9718112999999997E-2</v>
      </c>
      <c r="N556" s="146">
        <v>7.6814239000000006E-2</v>
      </c>
      <c r="O556" s="146">
        <v>3.7672729000000002E-4</v>
      </c>
      <c r="P556" s="146">
        <v>1.2472382000000001E-2</v>
      </c>
      <c r="Q556" s="146">
        <v>3.6283705999999999E-3</v>
      </c>
      <c r="R556" s="146">
        <v>3.0848730000000001E-2</v>
      </c>
      <c r="S556" s="146">
        <v>0.14671888999999999</v>
      </c>
      <c r="T556" s="146">
        <v>3.1830192000000001E-4</v>
      </c>
      <c r="U556" s="188">
        <v>3.4117726000000001E-2</v>
      </c>
      <c r="V556" s="188">
        <v>2.0411639E-5</v>
      </c>
      <c r="W556" s="188">
        <v>5.8838869E-7</v>
      </c>
      <c r="X556" s="146">
        <v>5.4266602000000003E-12</v>
      </c>
      <c r="Z556" s="157">
        <f t="shared" si="176"/>
        <v>5.6037606000000002</v>
      </c>
      <c r="AB556" s="131">
        <f t="shared" si="177"/>
        <v>0.84056408999999999</v>
      </c>
      <c r="AC556" s="131">
        <f t="shared" si="178"/>
        <v>0.41688668189</v>
      </c>
      <c r="AD556" s="131">
        <f t="shared" si="179"/>
        <v>0.32359555138869001</v>
      </c>
      <c r="AE556" s="131">
        <f t="shared" si="180"/>
        <v>0.32393367655899996</v>
      </c>
      <c r="AF556" s="131">
        <f t="shared" si="181"/>
        <v>0.18083661600542666</v>
      </c>
      <c r="AH556">
        <v>41.829137000000003</v>
      </c>
      <c r="AI556" s="71">
        <v>37.965488999999998</v>
      </c>
      <c r="AJ556" s="71">
        <v>3.7915836999999999</v>
      </c>
      <c r="AK556" s="71">
        <v>0</v>
      </c>
      <c r="AL556" s="71">
        <v>2.2937622000000001E-2</v>
      </c>
      <c r="AM556" s="71">
        <v>3.8037650999999999E-2</v>
      </c>
      <c r="AN556" s="71">
        <v>1.108897E-2</v>
      </c>
      <c r="AP556" s="129">
        <v>0.20542725000000001</v>
      </c>
      <c r="AQ556" s="129">
        <v>0.19793396999999999</v>
      </c>
      <c r="AR556" s="129">
        <v>5.9478298000000002E-3</v>
      </c>
      <c r="AS556" s="129">
        <v>1.5454486E-3</v>
      </c>
      <c r="AT556" s="172">
        <f t="shared" si="173"/>
        <v>1.1866545058833669E-5</v>
      </c>
      <c r="AU556" s="172">
        <f t="shared" si="174"/>
        <v>2.1996411440377335E-8</v>
      </c>
      <c r="AV556" s="185">
        <f t="shared" si="175"/>
        <v>0.216449382</v>
      </c>
      <c r="AW556" s="121">
        <v>5.2143764000000004E-6</v>
      </c>
      <c r="AX556" s="121">
        <v>1.5733580999999999E-8</v>
      </c>
      <c r="AY556" s="121">
        <v>4.2984073000000002E-13</v>
      </c>
      <c r="AZ556" s="121">
        <v>7.6673366999999996E-13</v>
      </c>
      <c r="BA556" s="121">
        <v>0</v>
      </c>
      <c r="BB556" s="121">
        <v>8.7367720999999992E-9</v>
      </c>
      <c r="BC556" s="121">
        <v>3.6848682999999999E-6</v>
      </c>
      <c r="BD556" s="121">
        <v>1.2924461E-9</v>
      </c>
      <c r="BE556" s="121">
        <v>4.2528919000000004E-9</v>
      </c>
      <c r="BF556" s="121">
        <v>6.1919553999999998E-10</v>
      </c>
      <c r="BG556" s="121">
        <v>4.7259194000000004E-13</v>
      </c>
      <c r="BH556" s="121">
        <v>4.1846092000000002E-11</v>
      </c>
      <c r="BI556" s="121">
        <v>4.6644921999999998E-11</v>
      </c>
      <c r="BJ556" s="121">
        <v>8.9034536999999997E-12</v>
      </c>
      <c r="BK556" s="121">
        <v>2.7615415999999999E-6</v>
      </c>
      <c r="BL556" s="121">
        <v>1.9702122000000001E-7</v>
      </c>
      <c r="BM556" s="121">
        <v>7.3311469000000007E-21</v>
      </c>
      <c r="BN556" s="121">
        <v>1.0601381999999999E-2</v>
      </c>
      <c r="BO556" s="121">
        <v>0.205848</v>
      </c>
      <c r="BP556" s="121">
        <v>0</v>
      </c>
      <c r="BQ556" s="121">
        <v>0</v>
      </c>
      <c r="BR556" s="121">
        <v>0</v>
      </c>
      <c r="BT556" s="71">
        <v>3.7193056000000001E-4</v>
      </c>
      <c r="BU556" s="71">
        <v>3.1991656E-5</v>
      </c>
      <c r="BV556" s="71">
        <v>1.5624770999999999E-4</v>
      </c>
      <c r="BW556" s="71">
        <v>3.6210668000000002E-6</v>
      </c>
      <c r="BX556" s="71">
        <v>2.2484147999999998E-5</v>
      </c>
      <c r="BY556" s="71">
        <v>5.5413586999999997E-6</v>
      </c>
      <c r="BZ556" s="71">
        <v>1.5741754999999999E-5</v>
      </c>
      <c r="CA556" s="71">
        <v>7.9714571000000005E-6</v>
      </c>
      <c r="CB556" s="71">
        <v>1.6749201000000002E-5</v>
      </c>
      <c r="CC556" s="71">
        <v>2.4600363000000001E-6</v>
      </c>
      <c r="CD556" s="71">
        <v>0</v>
      </c>
      <c r="CE556" s="71">
        <v>1.6211896000000001E-17</v>
      </c>
      <c r="CF556" s="71">
        <v>1.3274236999999999E-13</v>
      </c>
      <c r="CG556" s="71">
        <v>1.6282339000000002E-5</v>
      </c>
      <c r="CH556" s="71">
        <v>5.1053695999999998E-5</v>
      </c>
      <c r="CI556" s="71">
        <v>4.1786128E-5</v>
      </c>
      <c r="CJ556" s="71">
        <v>0</v>
      </c>
      <c r="CL556" s="186">
        <v>1.1235496E-13</v>
      </c>
      <c r="CM556" s="186">
        <v>5.5919981999999999</v>
      </c>
      <c r="CN556" s="187">
        <v>0.19538440000000001</v>
      </c>
      <c r="CO556" s="186">
        <v>2.3092784000000002E-2</v>
      </c>
      <c r="CP556" s="186">
        <v>1.3629664E-6</v>
      </c>
      <c r="CQ556" s="186">
        <v>3.0080568E-7</v>
      </c>
      <c r="CR556" s="186">
        <v>1.0955803E-3</v>
      </c>
      <c r="CS556" s="186">
        <v>33.077002999999998</v>
      </c>
      <c r="CT556" s="186">
        <v>4.1128057999999999E-4</v>
      </c>
      <c r="CU556" s="186">
        <v>2.0084957000000001E-3</v>
      </c>
      <c r="CW556" s="84"/>
      <c r="CX556" s="167"/>
    </row>
    <row r="557" spans="1:102" ht="14.4">
      <c r="A557" t="s">
        <v>1094</v>
      </c>
      <c r="B557" s="92" t="s">
        <v>1067</v>
      </c>
      <c r="C557" s="126" t="str">
        <f t="shared" si="171"/>
        <v>A.100.06.118</v>
      </c>
      <c r="D557" s="11" t="s">
        <v>16</v>
      </c>
      <c r="E557" s="125" t="s">
        <v>878</v>
      </c>
      <c r="F557" s="128" t="str">
        <f t="shared" si="172"/>
        <v>X12Cr13 (416) 44% inox scrap (World)</v>
      </c>
      <c r="G557" s="131">
        <f t="shared" si="182"/>
        <v>1.1352825446571473</v>
      </c>
      <c r="H557" s="183">
        <f t="shared" si="183"/>
        <v>7.4405145199999995E-2</v>
      </c>
      <c r="I557" s="183">
        <f t="shared" si="184"/>
        <v>0.25246328354700004</v>
      </c>
      <c r="J557" s="184">
        <f t="shared" si="185"/>
        <v>0.1330279259101472</v>
      </c>
      <c r="K557" s="183">
        <v>0.67538619</v>
      </c>
      <c r="L557" s="146">
        <v>0.14972044000000001</v>
      </c>
      <c r="M557" s="146">
        <v>7.9753115999999999E-2</v>
      </c>
      <c r="N557" s="146">
        <v>6.2021327000000001E-2</v>
      </c>
      <c r="O557" s="146">
        <v>6.7457550000000002E-4</v>
      </c>
      <c r="P557" s="146">
        <v>9.0103422999999998E-3</v>
      </c>
      <c r="Q557" s="146">
        <v>2.6989003999999999E-3</v>
      </c>
      <c r="R557" s="146">
        <v>2.235504E-2</v>
      </c>
      <c r="S557" s="146">
        <v>0.10599781</v>
      </c>
      <c r="T557" s="146">
        <v>6.0691659999999998E-4</v>
      </c>
      <c r="U557" s="188">
        <v>2.7028994000000001E-2</v>
      </c>
      <c r="V557" s="188">
        <v>2.7770947000000001E-5</v>
      </c>
      <c r="W557" s="188">
        <v>1.1218997999999999E-6</v>
      </c>
      <c r="X557" s="146">
        <v>1.0347188999999999E-11</v>
      </c>
      <c r="Z557" s="157">
        <f t="shared" si="176"/>
        <v>4.5025746</v>
      </c>
      <c r="AB557" s="131">
        <f t="shared" si="177"/>
        <v>0.67538619</v>
      </c>
      <c r="AC557" s="131">
        <f t="shared" si="178"/>
        <v>0.32623374119999998</v>
      </c>
      <c r="AD557" s="131">
        <f t="shared" si="179"/>
        <v>0.25182971789980002</v>
      </c>
      <c r="AE557" s="131">
        <f t="shared" si="180"/>
        <v>0.25246328354699998</v>
      </c>
      <c r="AF557" s="131">
        <f t="shared" si="181"/>
        <v>0.13302680401034719</v>
      </c>
      <c r="AH557">
        <v>36.166575999999999</v>
      </c>
      <c r="AI557" s="71">
        <v>33.322972</v>
      </c>
      <c r="AJ557" s="71">
        <v>2.7531945000000002</v>
      </c>
      <c r="AK557" s="71">
        <v>0</v>
      </c>
      <c r="AL557" s="71">
        <v>3.5461160999999998E-2</v>
      </c>
      <c r="AM557" s="71">
        <v>4.3826363E-2</v>
      </c>
      <c r="AN557" s="71">
        <v>1.1122144E-2</v>
      </c>
      <c r="AP557" s="129">
        <v>0.16038003000000001</v>
      </c>
      <c r="AQ557" s="129">
        <v>0.15439928999999999</v>
      </c>
      <c r="AR557" s="129">
        <v>4.7601262999999996E-3</v>
      </c>
      <c r="AS557" s="129">
        <v>1.2206229000000001E-3</v>
      </c>
      <c r="AT557" s="172">
        <f t="shared" si="173"/>
        <v>9.2565518377559999E-6</v>
      </c>
      <c r="AU557" s="172">
        <f t="shared" si="174"/>
        <v>1.7604017100543981E-8</v>
      </c>
      <c r="AV557" s="185">
        <f t="shared" si="175"/>
        <v>0.17095558529999999</v>
      </c>
      <c r="AW557" s="121">
        <v>4.1921643E-6</v>
      </c>
      <c r="AX557" s="121">
        <v>1.2649308E-8</v>
      </c>
      <c r="AY557" s="121">
        <v>3.4557449999999998E-13</v>
      </c>
      <c r="AZ557" s="121">
        <v>1.4619560000000001E-12</v>
      </c>
      <c r="BA557" s="121">
        <v>0</v>
      </c>
      <c r="BB557" s="121">
        <v>7.2560757999999999E-9</v>
      </c>
      <c r="BC557" s="121">
        <v>2.9203580000000001E-6</v>
      </c>
      <c r="BD557" s="121">
        <v>1.0679485E-9</v>
      </c>
      <c r="BE557" s="121">
        <v>3.3684834999999998E-9</v>
      </c>
      <c r="BF557" s="121">
        <v>4.4720716000000001E-10</v>
      </c>
      <c r="BG557" s="121">
        <v>3.4147053E-13</v>
      </c>
      <c r="BH557" s="121">
        <v>3.0263088E-11</v>
      </c>
      <c r="BI557" s="121">
        <v>3.3689236E-11</v>
      </c>
      <c r="BJ557" s="121">
        <v>6.4305715000000002E-12</v>
      </c>
      <c r="BK557" s="121">
        <v>1.9944484000000001E-6</v>
      </c>
      <c r="BL557" s="121">
        <v>1.423236E-7</v>
      </c>
      <c r="BM557" s="121">
        <v>1.3978536000000001E-20</v>
      </c>
      <c r="BN557" s="121">
        <v>7.6594352999999997E-3</v>
      </c>
      <c r="BO557" s="121">
        <v>0.16329615</v>
      </c>
      <c r="BP557" s="121">
        <v>0</v>
      </c>
      <c r="BQ557" s="121">
        <v>0</v>
      </c>
      <c r="BR557" s="121">
        <v>0</v>
      </c>
      <c r="BT557" s="71">
        <v>2.9532963999999998E-4</v>
      </c>
      <c r="BU557" s="71">
        <v>2.5462390000000001E-5</v>
      </c>
      <c r="BV557" s="71">
        <v>1.2554373E-4</v>
      </c>
      <c r="BW557" s="71">
        <v>2.6241396000000001E-6</v>
      </c>
      <c r="BX557" s="71">
        <v>1.7743429E-5</v>
      </c>
      <c r="BY557" s="71">
        <v>4.6118860999999998E-6</v>
      </c>
      <c r="BZ557" s="71">
        <v>1.13693E-5</v>
      </c>
      <c r="CA557" s="71">
        <v>6.6824805E-6</v>
      </c>
      <c r="CB557" s="71">
        <v>1.2103552000000001E-5</v>
      </c>
      <c r="CC557" s="71">
        <v>1.8310657E-6</v>
      </c>
      <c r="CD557" s="71">
        <v>0</v>
      </c>
      <c r="CE557" s="71">
        <v>3.0911748999999998E-17</v>
      </c>
      <c r="CF557" s="71">
        <v>2.531042E-13</v>
      </c>
      <c r="CG557" s="71">
        <v>1.3108018E-5</v>
      </c>
      <c r="CH557" s="71">
        <v>4.4067238999999997E-5</v>
      </c>
      <c r="CI557" s="71">
        <v>3.0182407999999999E-5</v>
      </c>
      <c r="CJ557" s="71">
        <v>0</v>
      </c>
      <c r="CL557" s="186">
        <v>2.1423084000000001E-13</v>
      </c>
      <c r="CM557" s="186">
        <v>4.4910778000000002</v>
      </c>
      <c r="CN557" s="187">
        <v>0.15881108999999999</v>
      </c>
      <c r="CO557" s="186">
        <v>1.8430779000000001E-2</v>
      </c>
      <c r="CP557" s="186">
        <v>9.8438326999999993E-7</v>
      </c>
      <c r="CQ557" s="186">
        <v>2.1944159000000001E-7</v>
      </c>
      <c r="CR557" s="186">
        <v>8.6205601999999996E-4</v>
      </c>
      <c r="CS557" s="186">
        <v>23.889655999999999</v>
      </c>
      <c r="CT557" s="186">
        <v>2.9704292999999999E-4</v>
      </c>
      <c r="CU557" s="186">
        <v>1.6650307000000001E-3</v>
      </c>
      <c r="CW557" s="84"/>
      <c r="CX557" s="167"/>
    </row>
    <row r="558" spans="1:102" ht="14.4">
      <c r="A558" t="s">
        <v>1095</v>
      </c>
      <c r="B558" s="92" t="s">
        <v>1067</v>
      </c>
      <c r="C558" s="126" t="str">
        <f t="shared" si="171"/>
        <v>A.100.06.119</v>
      </c>
      <c r="D558" s="11" t="s">
        <v>16</v>
      </c>
      <c r="E558" s="125" t="s">
        <v>878</v>
      </c>
      <c r="F558" s="128" t="str">
        <f t="shared" si="172"/>
        <v>X12Cr13 (416) 70% inox scrap (EU, USA)</v>
      </c>
      <c r="G558" s="131">
        <f t="shared" si="182"/>
        <v>0.77678492322016235</v>
      </c>
      <c r="H558" s="183">
        <f t="shared" si="183"/>
        <v>5.2084648799999994E-2</v>
      </c>
      <c r="I558" s="183">
        <f t="shared" si="184"/>
        <v>0.16799826799099998</v>
      </c>
      <c r="J558" s="184">
        <f t="shared" si="185"/>
        <v>7.6526066429162362E-2</v>
      </c>
      <c r="K558" s="183">
        <v>0.48017594000000002</v>
      </c>
      <c r="L558" s="146">
        <v>9.8538631000000002E-2</v>
      </c>
      <c r="M558" s="146">
        <v>5.6158118999999999E-2</v>
      </c>
      <c r="N558" s="146">
        <v>4.4538794999999999E-2</v>
      </c>
      <c r="O558" s="146">
        <v>1.0265779E-3</v>
      </c>
      <c r="P558" s="146">
        <v>4.9188401999999999E-3</v>
      </c>
      <c r="Q558" s="146">
        <v>1.6004356999999999E-3</v>
      </c>
      <c r="R558" s="146">
        <v>1.2317043E-2</v>
      </c>
      <c r="S558" s="146">
        <v>5.7872911999999999E-2</v>
      </c>
      <c r="T558" s="146">
        <v>9.4800668000000004E-4</v>
      </c>
      <c r="U558" s="188">
        <v>1.8651402000000001E-2</v>
      </c>
      <c r="V558" s="188">
        <v>3.6468311000000001E-5</v>
      </c>
      <c r="W558" s="188">
        <v>1.7524130000000001E-6</v>
      </c>
      <c r="X558" s="146">
        <v>1.6162360000000001E-11</v>
      </c>
      <c r="Z558" s="157">
        <f t="shared" si="176"/>
        <v>3.2011729333333334</v>
      </c>
      <c r="AB558" s="131">
        <f t="shared" si="177"/>
        <v>0.48017594000000002</v>
      </c>
      <c r="AC558" s="131">
        <f t="shared" si="178"/>
        <v>0.21909844179999999</v>
      </c>
      <c r="AD558" s="131">
        <f t="shared" si="179"/>
        <v>0.16701554541299998</v>
      </c>
      <c r="AE558" s="131">
        <f t="shared" si="180"/>
        <v>0.16799826799100001</v>
      </c>
      <c r="AF558" s="131">
        <f t="shared" si="181"/>
        <v>7.6524314016162359E-2</v>
      </c>
      <c r="AH558">
        <v>29.474457999999998</v>
      </c>
      <c r="AI558" s="71">
        <v>27.836359999999999</v>
      </c>
      <c r="AJ558" s="71">
        <v>1.5260073000000001</v>
      </c>
      <c r="AK558" s="71">
        <v>0</v>
      </c>
      <c r="AL558" s="71">
        <v>5.0261707000000003E-2</v>
      </c>
      <c r="AM558" s="71">
        <v>5.0667568000000003E-2</v>
      </c>
      <c r="AN558" s="71">
        <v>1.116135E-2</v>
      </c>
      <c r="AP558" s="129">
        <v>0.10714242</v>
      </c>
      <c r="AQ558" s="129">
        <v>0.1029492</v>
      </c>
      <c r="AR558" s="129">
        <v>3.3564768E-3</v>
      </c>
      <c r="AS558" s="129">
        <v>8.3673790999999999E-4</v>
      </c>
      <c r="AT558" s="172">
        <f t="shared" si="173"/>
        <v>6.1720144004823998E-6</v>
      </c>
      <c r="AU558" s="172">
        <f t="shared" si="174"/>
        <v>1.2413005952321834E-8</v>
      </c>
      <c r="AV558" s="185">
        <f t="shared" si="175"/>
        <v>0.11719017870000001</v>
      </c>
      <c r="AW558" s="121">
        <v>2.9840955000000001E-6</v>
      </c>
      <c r="AX558" s="121">
        <v>9.0042585000000004E-9</v>
      </c>
      <c r="AY558" s="121">
        <v>2.4598713999999998E-13</v>
      </c>
      <c r="AZ558" s="121">
        <v>2.2835824E-12</v>
      </c>
      <c r="BA558" s="121">
        <v>0</v>
      </c>
      <c r="BB558" s="121">
        <v>5.5061619000000001E-9</v>
      </c>
      <c r="BC558" s="121">
        <v>2.0168458E-6</v>
      </c>
      <c r="BD558" s="121">
        <v>8.0263306999999997E-10</v>
      </c>
      <c r="BE558" s="121">
        <v>2.3232735999999999E-9</v>
      </c>
      <c r="BF558" s="121">
        <v>2.4394815999999999E-10</v>
      </c>
      <c r="BG558" s="121">
        <v>1.8650886000000001E-13</v>
      </c>
      <c r="BH558" s="121">
        <v>1.6574082000000002E-11</v>
      </c>
      <c r="BI558" s="121">
        <v>1.837797E-11</v>
      </c>
      <c r="BJ558" s="121">
        <v>3.5080743000000001E-12</v>
      </c>
      <c r="BK558" s="121">
        <v>1.0878836999999999E-6</v>
      </c>
      <c r="BL558" s="121">
        <v>7.7680955000000001E-8</v>
      </c>
      <c r="BM558" s="121">
        <v>2.1834540999999999E-20</v>
      </c>
      <c r="BN558" s="121">
        <v>4.1825886999999999E-3</v>
      </c>
      <c r="BO558" s="121">
        <v>0.11300759</v>
      </c>
      <c r="BP558" s="121">
        <v>0</v>
      </c>
      <c r="BQ558" s="121">
        <v>0</v>
      </c>
      <c r="BR558" s="121">
        <v>0</v>
      </c>
      <c r="BT558" s="71">
        <v>2.0480127000000001E-4</v>
      </c>
      <c r="BU558" s="71">
        <v>1.7745985000000001E-5</v>
      </c>
      <c r="BV558" s="71">
        <v>8.9257196000000006E-5</v>
      </c>
      <c r="BW558" s="71">
        <v>1.4459529E-6</v>
      </c>
      <c r="BX558" s="71">
        <v>1.2140761000000001E-5</v>
      </c>
      <c r="BY558" s="71">
        <v>3.5134184999999999E-6</v>
      </c>
      <c r="BZ558" s="71">
        <v>6.2018538999999999E-6</v>
      </c>
      <c r="CA558" s="71">
        <v>5.1591445000000004E-6</v>
      </c>
      <c r="CB558" s="71">
        <v>6.6132389999999997E-6</v>
      </c>
      <c r="CC558" s="71">
        <v>1.0877369E-6</v>
      </c>
      <c r="CD558" s="71">
        <v>0</v>
      </c>
      <c r="CE558" s="71">
        <v>4.8284301999999997E-17</v>
      </c>
      <c r="CF558" s="71">
        <v>3.9534998000000001E-13</v>
      </c>
      <c r="CG558" s="71">
        <v>9.3565478000000007E-6</v>
      </c>
      <c r="CH558" s="71">
        <v>3.5810516000000003E-5</v>
      </c>
      <c r="CI558" s="71">
        <v>1.6468921000000002E-5</v>
      </c>
      <c r="CJ558" s="71">
        <v>0</v>
      </c>
      <c r="CL558" s="186">
        <v>3.3462962E-13</v>
      </c>
      <c r="CM558" s="186">
        <v>3.1899899</v>
      </c>
      <c r="CN558" s="187">
        <v>0.11558809</v>
      </c>
      <c r="CO558" s="186">
        <v>1.2921136999999999E-2</v>
      </c>
      <c r="CP558" s="186">
        <v>5.3696691999999997E-7</v>
      </c>
      <c r="CQ558" s="186">
        <v>1.2328402E-7</v>
      </c>
      <c r="CR558" s="186">
        <v>5.8607281999999996E-4</v>
      </c>
      <c r="CS558" s="186">
        <v>13.031883000000001</v>
      </c>
      <c r="CT558" s="186">
        <v>1.6203478999999999E-4</v>
      </c>
      <c r="CU558" s="186">
        <v>1.2591174000000001E-3</v>
      </c>
      <c r="CW558" s="84"/>
      <c r="CX558" s="167"/>
    </row>
    <row r="559" spans="1:102" ht="14.4">
      <c r="A559" t="s">
        <v>1096</v>
      </c>
      <c r="B559" s="92" t="s">
        <v>1067</v>
      </c>
      <c r="C559" s="126" t="str">
        <f t="shared" si="171"/>
        <v>A.100.06.120</v>
      </c>
      <c r="D559" s="11" t="s">
        <v>16</v>
      </c>
      <c r="E559" s="125" t="s">
        <v>878</v>
      </c>
      <c r="F559" s="128" t="str">
        <f t="shared" si="172"/>
        <v>X12CrNi17 7 (301) 23% inox scrap (China)</v>
      </c>
      <c r="G559" s="131">
        <f t="shared" si="182"/>
        <v>1.4386266898431166</v>
      </c>
      <c r="H559" s="183">
        <f t="shared" si="183"/>
        <v>9.3291718890000014E-2</v>
      </c>
      <c r="I559" s="183">
        <f t="shared" si="184"/>
        <v>0.32393367655900002</v>
      </c>
      <c r="J559" s="184">
        <f t="shared" si="185"/>
        <v>0.18083720439411666</v>
      </c>
      <c r="K559" s="183">
        <v>0.84056408999999999</v>
      </c>
      <c r="L559" s="146">
        <v>0.19302812</v>
      </c>
      <c r="M559" s="146">
        <v>9.9718112999999997E-2</v>
      </c>
      <c r="N559" s="146">
        <v>7.6814239000000006E-2</v>
      </c>
      <c r="O559" s="146">
        <v>3.7672729000000002E-4</v>
      </c>
      <c r="P559" s="146">
        <v>1.2472382000000001E-2</v>
      </c>
      <c r="Q559" s="146">
        <v>3.6283705999999999E-3</v>
      </c>
      <c r="R559" s="146">
        <v>3.0848730000000001E-2</v>
      </c>
      <c r="S559" s="146">
        <v>0.14671888999999999</v>
      </c>
      <c r="T559" s="146">
        <v>3.1830192000000001E-4</v>
      </c>
      <c r="U559" s="188">
        <v>3.4117726000000001E-2</v>
      </c>
      <c r="V559" s="188">
        <v>2.0411639E-5</v>
      </c>
      <c r="W559" s="188">
        <v>5.8838869E-7</v>
      </c>
      <c r="X559" s="146">
        <v>5.4266602000000003E-12</v>
      </c>
      <c r="Z559" s="157">
        <f t="shared" si="176"/>
        <v>5.6037606000000002</v>
      </c>
      <c r="AB559" s="131">
        <f t="shared" si="177"/>
        <v>0.84056408999999999</v>
      </c>
      <c r="AC559" s="131">
        <f t="shared" si="178"/>
        <v>0.41688668189</v>
      </c>
      <c r="AD559" s="131">
        <f t="shared" si="179"/>
        <v>0.32359555138869001</v>
      </c>
      <c r="AE559" s="131">
        <f t="shared" si="180"/>
        <v>0.32393367655899996</v>
      </c>
      <c r="AF559" s="131">
        <f t="shared" si="181"/>
        <v>0.18083661600542666</v>
      </c>
      <c r="AH559">
        <v>41.829137000000003</v>
      </c>
      <c r="AI559" s="71">
        <v>37.965488999999998</v>
      </c>
      <c r="AJ559" s="71">
        <v>3.7915836999999999</v>
      </c>
      <c r="AK559" s="71">
        <v>0</v>
      </c>
      <c r="AL559" s="71">
        <v>2.2937622000000001E-2</v>
      </c>
      <c r="AM559" s="71">
        <v>3.8037650999999999E-2</v>
      </c>
      <c r="AN559" s="71">
        <v>1.108897E-2</v>
      </c>
      <c r="AP559" s="129">
        <v>0.20542725000000001</v>
      </c>
      <c r="AQ559" s="129">
        <v>0.19793396999999999</v>
      </c>
      <c r="AR559" s="129">
        <v>5.9478298000000002E-3</v>
      </c>
      <c r="AS559" s="129">
        <v>1.5454486E-3</v>
      </c>
      <c r="AT559" s="172">
        <f t="shared" si="173"/>
        <v>1.1866545058833669E-5</v>
      </c>
      <c r="AU559" s="172">
        <f t="shared" si="174"/>
        <v>2.1996411440377335E-8</v>
      </c>
      <c r="AV559" s="185">
        <f t="shared" si="175"/>
        <v>0.216449382</v>
      </c>
      <c r="AW559" s="121">
        <v>5.2143764000000004E-6</v>
      </c>
      <c r="AX559" s="121">
        <v>1.5733580999999999E-8</v>
      </c>
      <c r="AY559" s="121">
        <v>4.2984073000000002E-13</v>
      </c>
      <c r="AZ559" s="121">
        <v>7.6673366999999996E-13</v>
      </c>
      <c r="BA559" s="121">
        <v>0</v>
      </c>
      <c r="BB559" s="121">
        <v>8.7367720999999992E-9</v>
      </c>
      <c r="BC559" s="121">
        <v>3.6848682999999999E-6</v>
      </c>
      <c r="BD559" s="121">
        <v>1.2924461E-9</v>
      </c>
      <c r="BE559" s="121">
        <v>4.2528919000000004E-9</v>
      </c>
      <c r="BF559" s="121">
        <v>6.1919553999999998E-10</v>
      </c>
      <c r="BG559" s="121">
        <v>4.7259194000000004E-13</v>
      </c>
      <c r="BH559" s="121">
        <v>4.1846092000000002E-11</v>
      </c>
      <c r="BI559" s="121">
        <v>4.6644921999999998E-11</v>
      </c>
      <c r="BJ559" s="121">
        <v>8.9034536999999997E-12</v>
      </c>
      <c r="BK559" s="121">
        <v>2.7615415999999999E-6</v>
      </c>
      <c r="BL559" s="121">
        <v>1.9702122000000001E-7</v>
      </c>
      <c r="BM559" s="121">
        <v>7.3311469000000007E-21</v>
      </c>
      <c r="BN559" s="121">
        <v>1.0601381999999999E-2</v>
      </c>
      <c r="BO559" s="121">
        <v>0.205848</v>
      </c>
      <c r="BP559" s="121">
        <v>0</v>
      </c>
      <c r="BQ559" s="121">
        <v>0</v>
      </c>
      <c r="BR559" s="121">
        <v>0</v>
      </c>
      <c r="BT559" s="71">
        <v>3.7193056000000001E-4</v>
      </c>
      <c r="BU559" s="71">
        <v>3.1991656E-5</v>
      </c>
      <c r="BV559" s="71">
        <v>1.5624770999999999E-4</v>
      </c>
      <c r="BW559" s="71">
        <v>3.6210668000000002E-6</v>
      </c>
      <c r="BX559" s="71">
        <v>2.2484147999999998E-5</v>
      </c>
      <c r="BY559" s="71">
        <v>5.5413586999999997E-6</v>
      </c>
      <c r="BZ559" s="71">
        <v>1.5741754999999999E-5</v>
      </c>
      <c r="CA559" s="71">
        <v>7.9714571000000005E-6</v>
      </c>
      <c r="CB559" s="71">
        <v>1.6749201000000002E-5</v>
      </c>
      <c r="CC559" s="71">
        <v>2.4600363000000001E-6</v>
      </c>
      <c r="CD559" s="71">
        <v>0</v>
      </c>
      <c r="CE559" s="71">
        <v>1.6211896000000001E-17</v>
      </c>
      <c r="CF559" s="71">
        <v>1.3274236999999999E-13</v>
      </c>
      <c r="CG559" s="71">
        <v>1.6282339000000002E-5</v>
      </c>
      <c r="CH559" s="71">
        <v>5.1053695999999998E-5</v>
      </c>
      <c r="CI559" s="71">
        <v>4.1786128E-5</v>
      </c>
      <c r="CJ559" s="71">
        <v>0</v>
      </c>
      <c r="CL559" s="186">
        <v>1.1235496E-13</v>
      </c>
      <c r="CM559" s="186">
        <v>5.5919981999999999</v>
      </c>
      <c r="CN559" s="187">
        <v>0.19538440000000001</v>
      </c>
      <c r="CO559" s="186">
        <v>2.3092784000000002E-2</v>
      </c>
      <c r="CP559" s="186">
        <v>1.3629664E-6</v>
      </c>
      <c r="CQ559" s="186">
        <v>3.0080568E-7</v>
      </c>
      <c r="CR559" s="186">
        <v>1.0955803E-3</v>
      </c>
      <c r="CS559" s="186">
        <v>33.077002999999998</v>
      </c>
      <c r="CT559" s="186">
        <v>4.1128057999999999E-4</v>
      </c>
      <c r="CU559" s="186">
        <v>2.0084957000000001E-3</v>
      </c>
      <c r="CW559" s="84"/>
      <c r="CX559" s="167"/>
    </row>
    <row r="560" spans="1:102" ht="14.4">
      <c r="A560" t="s">
        <v>1097</v>
      </c>
      <c r="B560" s="92" t="s">
        <v>1067</v>
      </c>
      <c r="C560" s="126" t="str">
        <f t="shared" si="171"/>
        <v>A.100.06.121</v>
      </c>
      <c r="D560" s="11" t="s">
        <v>16</v>
      </c>
      <c r="E560" s="125" t="s">
        <v>878</v>
      </c>
      <c r="F560" s="128" t="str">
        <f t="shared" si="172"/>
        <v>X12CrNi17 7 (301) 44% inox scrap (World)</v>
      </c>
      <c r="G560" s="131">
        <f t="shared" si="182"/>
        <v>1.1352825446571473</v>
      </c>
      <c r="H560" s="183">
        <f t="shared" si="183"/>
        <v>7.4405145199999995E-2</v>
      </c>
      <c r="I560" s="183">
        <f t="shared" si="184"/>
        <v>0.25246328354700004</v>
      </c>
      <c r="J560" s="184">
        <f t="shared" si="185"/>
        <v>0.1330279259101472</v>
      </c>
      <c r="K560" s="183">
        <v>0.67538619</v>
      </c>
      <c r="L560" s="146">
        <v>0.14972044000000001</v>
      </c>
      <c r="M560" s="146">
        <v>7.9753115999999999E-2</v>
      </c>
      <c r="N560" s="146">
        <v>6.2021327000000001E-2</v>
      </c>
      <c r="O560" s="146">
        <v>6.7457550000000002E-4</v>
      </c>
      <c r="P560" s="146">
        <v>9.0103422999999998E-3</v>
      </c>
      <c r="Q560" s="146">
        <v>2.6989003999999999E-3</v>
      </c>
      <c r="R560" s="146">
        <v>2.235504E-2</v>
      </c>
      <c r="S560" s="146">
        <v>0.10599781</v>
      </c>
      <c r="T560" s="146">
        <v>6.0691659999999998E-4</v>
      </c>
      <c r="U560" s="188">
        <v>2.7028994000000001E-2</v>
      </c>
      <c r="V560" s="188">
        <v>2.7770947000000001E-5</v>
      </c>
      <c r="W560" s="188">
        <v>1.1218997999999999E-6</v>
      </c>
      <c r="X560" s="146">
        <v>1.0347188999999999E-11</v>
      </c>
      <c r="Z560" s="157">
        <f t="shared" si="176"/>
        <v>4.5025746</v>
      </c>
      <c r="AB560" s="131">
        <f t="shared" si="177"/>
        <v>0.67538619</v>
      </c>
      <c r="AC560" s="131">
        <f t="shared" si="178"/>
        <v>0.32623374119999998</v>
      </c>
      <c r="AD560" s="131">
        <f t="shared" si="179"/>
        <v>0.25182971789980002</v>
      </c>
      <c r="AE560" s="131">
        <f t="shared" si="180"/>
        <v>0.25246328354699998</v>
      </c>
      <c r="AF560" s="131">
        <f t="shared" si="181"/>
        <v>0.13302680401034719</v>
      </c>
      <c r="AH560">
        <v>36.166575999999999</v>
      </c>
      <c r="AI560" s="71">
        <v>33.322972</v>
      </c>
      <c r="AJ560" s="71">
        <v>2.7531945000000002</v>
      </c>
      <c r="AK560" s="71">
        <v>0</v>
      </c>
      <c r="AL560" s="71">
        <v>3.5461160999999998E-2</v>
      </c>
      <c r="AM560" s="71">
        <v>4.3826363E-2</v>
      </c>
      <c r="AN560" s="71">
        <v>1.1122144E-2</v>
      </c>
      <c r="AP560" s="129">
        <v>0.16038003000000001</v>
      </c>
      <c r="AQ560" s="129">
        <v>0.15439928999999999</v>
      </c>
      <c r="AR560" s="129">
        <v>4.7601262999999996E-3</v>
      </c>
      <c r="AS560" s="129">
        <v>1.2206229000000001E-3</v>
      </c>
      <c r="AT560" s="172">
        <f t="shared" si="173"/>
        <v>9.2565518377559999E-6</v>
      </c>
      <c r="AU560" s="172">
        <f t="shared" si="174"/>
        <v>1.7604017100543981E-8</v>
      </c>
      <c r="AV560" s="185">
        <f t="shared" si="175"/>
        <v>0.17095558529999999</v>
      </c>
      <c r="AW560" s="121">
        <v>4.1921643E-6</v>
      </c>
      <c r="AX560" s="121">
        <v>1.2649308E-8</v>
      </c>
      <c r="AY560" s="121">
        <v>3.4557449999999998E-13</v>
      </c>
      <c r="AZ560" s="121">
        <v>1.4619560000000001E-12</v>
      </c>
      <c r="BA560" s="121">
        <v>0</v>
      </c>
      <c r="BB560" s="121">
        <v>7.2560757999999999E-9</v>
      </c>
      <c r="BC560" s="121">
        <v>2.9203580000000001E-6</v>
      </c>
      <c r="BD560" s="121">
        <v>1.0679485E-9</v>
      </c>
      <c r="BE560" s="121">
        <v>3.3684834999999998E-9</v>
      </c>
      <c r="BF560" s="121">
        <v>4.4720716000000001E-10</v>
      </c>
      <c r="BG560" s="121">
        <v>3.4147053E-13</v>
      </c>
      <c r="BH560" s="121">
        <v>3.0263088E-11</v>
      </c>
      <c r="BI560" s="121">
        <v>3.3689236E-11</v>
      </c>
      <c r="BJ560" s="121">
        <v>6.4305715000000002E-12</v>
      </c>
      <c r="BK560" s="121">
        <v>1.9944484000000001E-6</v>
      </c>
      <c r="BL560" s="121">
        <v>1.423236E-7</v>
      </c>
      <c r="BM560" s="121">
        <v>1.3978536000000001E-20</v>
      </c>
      <c r="BN560" s="121">
        <v>7.6594352999999997E-3</v>
      </c>
      <c r="BO560" s="121">
        <v>0.16329615</v>
      </c>
      <c r="BP560" s="121">
        <v>0</v>
      </c>
      <c r="BQ560" s="121">
        <v>0</v>
      </c>
      <c r="BR560" s="121">
        <v>0</v>
      </c>
      <c r="BT560" s="71">
        <v>2.9532963999999998E-4</v>
      </c>
      <c r="BU560" s="71">
        <v>2.5462390000000001E-5</v>
      </c>
      <c r="BV560" s="71">
        <v>1.2554373E-4</v>
      </c>
      <c r="BW560" s="71">
        <v>2.6241396000000001E-6</v>
      </c>
      <c r="BX560" s="71">
        <v>1.7743429E-5</v>
      </c>
      <c r="BY560" s="71">
        <v>4.6118860999999998E-6</v>
      </c>
      <c r="BZ560" s="71">
        <v>1.13693E-5</v>
      </c>
      <c r="CA560" s="71">
        <v>6.6824805E-6</v>
      </c>
      <c r="CB560" s="71">
        <v>1.2103552000000001E-5</v>
      </c>
      <c r="CC560" s="71">
        <v>1.8310657E-6</v>
      </c>
      <c r="CD560" s="71">
        <v>0</v>
      </c>
      <c r="CE560" s="71">
        <v>3.0911748999999998E-17</v>
      </c>
      <c r="CF560" s="71">
        <v>2.531042E-13</v>
      </c>
      <c r="CG560" s="71">
        <v>1.3108018E-5</v>
      </c>
      <c r="CH560" s="71">
        <v>4.4067238999999997E-5</v>
      </c>
      <c r="CI560" s="71">
        <v>3.0182407999999999E-5</v>
      </c>
      <c r="CJ560" s="71">
        <v>0</v>
      </c>
      <c r="CL560" s="186">
        <v>2.1423084000000001E-13</v>
      </c>
      <c r="CM560" s="186">
        <v>4.4910778000000002</v>
      </c>
      <c r="CN560" s="187">
        <v>0.15881108999999999</v>
      </c>
      <c r="CO560" s="186">
        <v>1.8430779000000001E-2</v>
      </c>
      <c r="CP560" s="186">
        <v>9.8438326999999993E-7</v>
      </c>
      <c r="CQ560" s="186">
        <v>2.1944159000000001E-7</v>
      </c>
      <c r="CR560" s="186">
        <v>8.6205601999999996E-4</v>
      </c>
      <c r="CS560" s="186">
        <v>23.889655999999999</v>
      </c>
      <c r="CT560" s="186">
        <v>2.9704292999999999E-4</v>
      </c>
      <c r="CU560" s="186">
        <v>1.6650307000000001E-3</v>
      </c>
      <c r="CW560" s="84"/>
      <c r="CX560" s="167"/>
    </row>
    <row r="561" spans="1:102" ht="14.4">
      <c r="A561" t="s">
        <v>1098</v>
      </c>
      <c r="B561" s="92" t="s">
        <v>1067</v>
      </c>
      <c r="C561" s="126" t="str">
        <f t="shared" si="171"/>
        <v>A.100.06.122</v>
      </c>
      <c r="D561" s="11" t="s">
        <v>16</v>
      </c>
      <c r="E561" s="125" t="s">
        <v>878</v>
      </c>
      <c r="F561" s="128" t="str">
        <f t="shared" si="172"/>
        <v>X12CrNi17 7 (301) 70% inox scrap (EU, USA)</v>
      </c>
      <c r="G561" s="131">
        <f t="shared" si="182"/>
        <v>0.77678492322016235</v>
      </c>
      <c r="H561" s="183">
        <f t="shared" si="183"/>
        <v>5.2084648799999994E-2</v>
      </c>
      <c r="I561" s="183">
        <f t="shared" si="184"/>
        <v>0.16799826799099998</v>
      </c>
      <c r="J561" s="184">
        <f t="shared" si="185"/>
        <v>7.6526066429162362E-2</v>
      </c>
      <c r="K561" s="183">
        <v>0.48017594000000002</v>
      </c>
      <c r="L561" s="146">
        <v>9.8538631000000002E-2</v>
      </c>
      <c r="M561" s="146">
        <v>5.6158118999999999E-2</v>
      </c>
      <c r="N561" s="146">
        <v>4.4538794999999999E-2</v>
      </c>
      <c r="O561" s="146">
        <v>1.0265779E-3</v>
      </c>
      <c r="P561" s="146">
        <v>4.9188401999999999E-3</v>
      </c>
      <c r="Q561" s="146">
        <v>1.6004356999999999E-3</v>
      </c>
      <c r="R561" s="146">
        <v>1.2317043E-2</v>
      </c>
      <c r="S561" s="146">
        <v>5.7872911999999999E-2</v>
      </c>
      <c r="T561" s="146">
        <v>9.4800668000000004E-4</v>
      </c>
      <c r="U561" s="188">
        <v>1.8651402000000001E-2</v>
      </c>
      <c r="V561" s="188">
        <v>3.6468311000000001E-5</v>
      </c>
      <c r="W561" s="188">
        <v>1.7524130000000001E-6</v>
      </c>
      <c r="X561" s="146">
        <v>1.6162360000000001E-11</v>
      </c>
      <c r="Z561" s="157">
        <f t="shared" si="176"/>
        <v>3.2011729333333334</v>
      </c>
      <c r="AB561" s="131">
        <f t="shared" si="177"/>
        <v>0.48017594000000002</v>
      </c>
      <c r="AC561" s="131">
        <f t="shared" si="178"/>
        <v>0.21909844179999999</v>
      </c>
      <c r="AD561" s="131">
        <f t="shared" si="179"/>
        <v>0.16701554541299998</v>
      </c>
      <c r="AE561" s="131">
        <f t="shared" si="180"/>
        <v>0.16799826799100001</v>
      </c>
      <c r="AF561" s="131">
        <f t="shared" si="181"/>
        <v>7.6524314016162359E-2</v>
      </c>
      <c r="AH561">
        <v>29.474457999999998</v>
      </c>
      <c r="AI561" s="71">
        <v>27.836359999999999</v>
      </c>
      <c r="AJ561" s="71">
        <v>1.5260073000000001</v>
      </c>
      <c r="AK561" s="71">
        <v>0</v>
      </c>
      <c r="AL561" s="71">
        <v>5.0261707000000003E-2</v>
      </c>
      <c r="AM561" s="71">
        <v>5.0667568000000003E-2</v>
      </c>
      <c r="AN561" s="71">
        <v>1.116135E-2</v>
      </c>
      <c r="AP561" s="129">
        <v>0.10714242</v>
      </c>
      <c r="AQ561" s="129">
        <v>0.1029492</v>
      </c>
      <c r="AR561" s="129">
        <v>3.3564768E-3</v>
      </c>
      <c r="AS561" s="129">
        <v>8.3673790999999999E-4</v>
      </c>
      <c r="AT561" s="172">
        <f t="shared" si="173"/>
        <v>6.1720144004823998E-6</v>
      </c>
      <c r="AU561" s="172">
        <f t="shared" si="174"/>
        <v>1.2413005952321834E-8</v>
      </c>
      <c r="AV561" s="185">
        <f t="shared" si="175"/>
        <v>0.11719017870000001</v>
      </c>
      <c r="AW561" s="121">
        <v>2.9840955000000001E-6</v>
      </c>
      <c r="AX561" s="121">
        <v>9.0042585000000004E-9</v>
      </c>
      <c r="AY561" s="121">
        <v>2.4598713999999998E-13</v>
      </c>
      <c r="AZ561" s="121">
        <v>2.2835824E-12</v>
      </c>
      <c r="BA561" s="121">
        <v>0</v>
      </c>
      <c r="BB561" s="121">
        <v>5.5061619000000001E-9</v>
      </c>
      <c r="BC561" s="121">
        <v>2.0168458E-6</v>
      </c>
      <c r="BD561" s="121">
        <v>8.0263306999999997E-10</v>
      </c>
      <c r="BE561" s="121">
        <v>2.3232735999999999E-9</v>
      </c>
      <c r="BF561" s="121">
        <v>2.4394815999999999E-10</v>
      </c>
      <c r="BG561" s="121">
        <v>1.8650886000000001E-13</v>
      </c>
      <c r="BH561" s="121">
        <v>1.6574082000000002E-11</v>
      </c>
      <c r="BI561" s="121">
        <v>1.837797E-11</v>
      </c>
      <c r="BJ561" s="121">
        <v>3.5080743000000001E-12</v>
      </c>
      <c r="BK561" s="121">
        <v>1.0878836999999999E-6</v>
      </c>
      <c r="BL561" s="121">
        <v>7.7680955000000001E-8</v>
      </c>
      <c r="BM561" s="121">
        <v>2.1834540999999999E-20</v>
      </c>
      <c r="BN561" s="121">
        <v>4.1825886999999999E-3</v>
      </c>
      <c r="BO561" s="121">
        <v>0.11300759</v>
      </c>
      <c r="BP561" s="121">
        <v>0</v>
      </c>
      <c r="BQ561" s="121">
        <v>0</v>
      </c>
      <c r="BR561" s="121">
        <v>0</v>
      </c>
      <c r="BT561" s="71">
        <v>2.0480127000000001E-4</v>
      </c>
      <c r="BU561" s="71">
        <v>1.7745985000000001E-5</v>
      </c>
      <c r="BV561" s="71">
        <v>8.9257196000000006E-5</v>
      </c>
      <c r="BW561" s="71">
        <v>1.4459529E-6</v>
      </c>
      <c r="BX561" s="71">
        <v>1.2140761000000001E-5</v>
      </c>
      <c r="BY561" s="71">
        <v>3.5134184999999999E-6</v>
      </c>
      <c r="BZ561" s="71">
        <v>6.2018538999999999E-6</v>
      </c>
      <c r="CA561" s="71">
        <v>5.1591445000000004E-6</v>
      </c>
      <c r="CB561" s="71">
        <v>6.6132389999999997E-6</v>
      </c>
      <c r="CC561" s="71">
        <v>1.0877369E-6</v>
      </c>
      <c r="CD561" s="71">
        <v>0</v>
      </c>
      <c r="CE561" s="71">
        <v>4.8284301999999997E-17</v>
      </c>
      <c r="CF561" s="71">
        <v>3.9534998000000001E-13</v>
      </c>
      <c r="CG561" s="71">
        <v>9.3565478000000007E-6</v>
      </c>
      <c r="CH561" s="71">
        <v>3.5810516000000003E-5</v>
      </c>
      <c r="CI561" s="71">
        <v>1.6468921000000002E-5</v>
      </c>
      <c r="CJ561" s="71">
        <v>0</v>
      </c>
      <c r="CL561" s="186">
        <v>3.3462962E-13</v>
      </c>
      <c r="CM561" s="186">
        <v>3.1899899</v>
      </c>
      <c r="CN561" s="187">
        <v>0.11558809</v>
      </c>
      <c r="CO561" s="186">
        <v>1.2921136999999999E-2</v>
      </c>
      <c r="CP561" s="186">
        <v>5.3696691999999997E-7</v>
      </c>
      <c r="CQ561" s="186">
        <v>1.2328402E-7</v>
      </c>
      <c r="CR561" s="186">
        <v>5.8607281999999996E-4</v>
      </c>
      <c r="CS561" s="186">
        <v>13.031883000000001</v>
      </c>
      <c r="CT561" s="186">
        <v>1.6203478999999999E-4</v>
      </c>
      <c r="CU561" s="186">
        <v>1.2591174000000001E-3</v>
      </c>
      <c r="CW561" s="84"/>
      <c r="CX561" s="167"/>
    </row>
    <row r="562" spans="1:102" ht="14.4">
      <c r="A562" t="s">
        <v>1099</v>
      </c>
      <c r="B562" s="92" t="s">
        <v>1067</v>
      </c>
      <c r="C562" s="126" t="str">
        <f t="shared" si="171"/>
        <v>A.100.06.123</v>
      </c>
      <c r="D562" s="11" t="s">
        <v>16</v>
      </c>
      <c r="E562" s="125" t="s">
        <v>878</v>
      </c>
      <c r="F562" s="128" t="str">
        <f t="shared" si="172"/>
        <v>X20Cr13 (420) 23% inox scrap (China)</v>
      </c>
      <c r="G562" s="131">
        <f t="shared" si="182"/>
        <v>1.8182334694511164</v>
      </c>
      <c r="H562" s="183">
        <f t="shared" si="183"/>
        <v>0.10094474974999999</v>
      </c>
      <c r="I562" s="183">
        <f t="shared" si="184"/>
        <v>0.39327781030699993</v>
      </c>
      <c r="J562" s="184">
        <f t="shared" si="185"/>
        <v>0.47054589939411667</v>
      </c>
      <c r="K562" s="183">
        <v>0.85346500999999997</v>
      </c>
      <c r="L562" s="146">
        <v>0.21955638999999999</v>
      </c>
      <c r="M562" s="146">
        <v>0.11221444</v>
      </c>
      <c r="N562" s="146">
        <v>7.6654248999999994E-2</v>
      </c>
      <c r="O562" s="146">
        <v>9.3669475E-4</v>
      </c>
      <c r="P562" s="146">
        <v>1.221294E-2</v>
      </c>
      <c r="Q562" s="146">
        <v>1.1140865999999999E-2</v>
      </c>
      <c r="R562" s="146">
        <v>6.1167780999999997E-2</v>
      </c>
      <c r="S562" s="146">
        <v>0.43518537000000002</v>
      </c>
      <c r="T562" s="146">
        <v>3.1830192000000001E-4</v>
      </c>
      <c r="U562" s="188">
        <v>3.5359940999999999E-2</v>
      </c>
      <c r="V562" s="188">
        <v>2.0897386999999999E-5</v>
      </c>
      <c r="W562" s="188">
        <v>5.8838869E-7</v>
      </c>
      <c r="X562" s="146">
        <v>5.4266602000000003E-12</v>
      </c>
      <c r="Z562" s="157">
        <f t="shared" si="176"/>
        <v>5.6897667333333333</v>
      </c>
      <c r="AB562" s="131">
        <f t="shared" si="177"/>
        <v>0.85346500999999997</v>
      </c>
      <c r="AC562" s="131">
        <f t="shared" si="178"/>
        <v>0.49388336074999994</v>
      </c>
      <c r="AD562" s="131">
        <f t="shared" si="179"/>
        <v>0.39293919938868993</v>
      </c>
      <c r="AE562" s="131">
        <f t="shared" si="180"/>
        <v>0.39327781030699999</v>
      </c>
      <c r="AF562" s="131">
        <f t="shared" si="181"/>
        <v>0.47054531100542668</v>
      </c>
      <c r="AH562">
        <v>42.395606000000001</v>
      </c>
      <c r="AI562" s="71">
        <v>38.176098000000003</v>
      </c>
      <c r="AJ562" s="71">
        <v>3.9426041999999999</v>
      </c>
      <c r="AK562" s="71">
        <v>0</v>
      </c>
      <c r="AL562" s="71">
        <v>0.18028573000000001</v>
      </c>
      <c r="AM562" s="71">
        <v>6.9895935000000006E-2</v>
      </c>
      <c r="AN562" s="71">
        <v>2.6722527999999999E-2</v>
      </c>
      <c r="AP562" s="129">
        <v>0.22798017000000001</v>
      </c>
      <c r="AQ562" s="129">
        <v>0.21976370000000001</v>
      </c>
      <c r="AR562" s="129">
        <v>6.4189408E-3</v>
      </c>
      <c r="AS562" s="129">
        <v>1.7975217000000001E-3</v>
      </c>
      <c r="AT562" s="172">
        <f t="shared" si="173"/>
        <v>1.317528192593367E-5</v>
      </c>
      <c r="AU562" s="172">
        <f t="shared" si="174"/>
        <v>2.373868583207733E-8</v>
      </c>
      <c r="AV562" s="185">
        <f t="shared" si="175"/>
        <v>0.25175374699999997</v>
      </c>
      <c r="AW562" s="121">
        <v>5.2941913000000003E-6</v>
      </c>
      <c r="AX562" s="121">
        <v>1.5974402E-8</v>
      </c>
      <c r="AY562" s="121">
        <v>4.3642029000000001E-13</v>
      </c>
      <c r="AZ562" s="121">
        <v>7.6673366999999996E-13</v>
      </c>
      <c r="BA562" s="121">
        <v>0</v>
      </c>
      <c r="BB562" s="121">
        <v>8.7140592000000002E-9</v>
      </c>
      <c r="BC562" s="121">
        <v>4.1771029000000001E-6</v>
      </c>
      <c r="BD562" s="121">
        <v>1.2891832999999999E-9</v>
      </c>
      <c r="BE562" s="121">
        <v>4.8161378E-9</v>
      </c>
      <c r="BF562" s="121">
        <v>1.0817977E-9</v>
      </c>
      <c r="BG562" s="121">
        <v>4.8765977999999998E-13</v>
      </c>
      <c r="BH562" s="121">
        <v>7.1134459999999994E-11</v>
      </c>
      <c r="BI562" s="121">
        <v>4.2480235E-10</v>
      </c>
      <c r="BJ562" s="121">
        <v>8.0304141999999997E-11</v>
      </c>
      <c r="BK562" s="121">
        <v>2.3284809E-6</v>
      </c>
      <c r="BL562" s="121">
        <v>1.366792E-6</v>
      </c>
      <c r="BM562" s="121">
        <v>7.3311469000000007E-21</v>
      </c>
      <c r="BN562" s="121">
        <v>4.4947796999999998E-2</v>
      </c>
      <c r="BO562" s="121">
        <v>0.20680594999999999</v>
      </c>
      <c r="BP562" s="121">
        <v>0</v>
      </c>
      <c r="BQ562" s="121">
        <v>0</v>
      </c>
      <c r="BR562" s="121">
        <v>0</v>
      </c>
      <c r="BT562" s="71">
        <v>5.0665471000000003E-4</v>
      </c>
      <c r="BU562" s="71">
        <v>3.5867527999999998E-5</v>
      </c>
      <c r="BV562" s="71">
        <v>1.5864579E-4</v>
      </c>
      <c r="BW562" s="71">
        <v>7.1736314999999997E-6</v>
      </c>
      <c r="BX562" s="71">
        <v>2.6188780000000001E-5</v>
      </c>
      <c r="BY562" s="71">
        <v>5.5551206999999997E-6</v>
      </c>
      <c r="BZ562" s="71">
        <v>2.7578863999999999E-5</v>
      </c>
      <c r="CA562" s="71">
        <v>7.9496238E-6</v>
      </c>
      <c r="CB562" s="71">
        <v>1.6689132E-5</v>
      </c>
      <c r="CC562" s="71">
        <v>7.8229927000000005E-6</v>
      </c>
      <c r="CD562" s="71">
        <v>0</v>
      </c>
      <c r="CE562" s="71">
        <v>1.6211896000000001E-17</v>
      </c>
      <c r="CF562" s="71">
        <v>1.3274236999999999E-13</v>
      </c>
      <c r="CG562" s="71">
        <v>1.6504659999999999E-5</v>
      </c>
      <c r="CH562" s="71">
        <v>5.1497337E-5</v>
      </c>
      <c r="CI562" s="71">
        <v>1.4518125000000001E-4</v>
      </c>
      <c r="CJ562" s="71">
        <v>0</v>
      </c>
      <c r="CL562" s="186">
        <v>1.1235496E-13</v>
      </c>
      <c r="CM562" s="186">
        <v>5.6780033000000003</v>
      </c>
      <c r="CN562" s="187">
        <v>0.19475184000000001</v>
      </c>
      <c r="CO562" s="186">
        <v>2.5741957999999999E-2</v>
      </c>
      <c r="CP562" s="186">
        <v>1.1819698999999999E-6</v>
      </c>
      <c r="CQ562" s="186">
        <v>1.5125005E-6</v>
      </c>
      <c r="CR562" s="186">
        <v>1.2723316E-3</v>
      </c>
      <c r="CS562" s="186">
        <v>200.01674</v>
      </c>
      <c r="CT562" s="186">
        <v>7.1856483000000003E-4</v>
      </c>
      <c r="CU562" s="186">
        <v>2.0085884000000001E-3</v>
      </c>
      <c r="CW562" s="84"/>
      <c r="CX562" s="167"/>
    </row>
    <row r="563" spans="1:102" ht="14.4">
      <c r="A563" t="s">
        <v>1100</v>
      </c>
      <c r="B563" s="92" t="s">
        <v>1067</v>
      </c>
      <c r="C563" s="126" t="str">
        <f t="shared" si="171"/>
        <v>A.100.06.124</v>
      </c>
      <c r="D563" s="11" t="s">
        <v>16</v>
      </c>
      <c r="E563" s="125" t="s">
        <v>878</v>
      </c>
      <c r="F563" s="128" t="str">
        <f t="shared" si="172"/>
        <v>X20Cr13 (420) 44% inox scrap (World)</v>
      </c>
      <c r="G563" s="131">
        <f t="shared" si="182"/>
        <v>1.4094429940751472</v>
      </c>
      <c r="H563" s="183">
        <f t="shared" si="183"/>
        <v>7.9932333800000005E-2</v>
      </c>
      <c r="I563" s="183">
        <f t="shared" si="184"/>
        <v>0.30254514936499999</v>
      </c>
      <c r="J563" s="184">
        <f t="shared" si="185"/>
        <v>0.3422619909101472</v>
      </c>
      <c r="K563" s="183">
        <v>0.68470352000000001</v>
      </c>
      <c r="L563" s="146">
        <v>0.16887974</v>
      </c>
      <c r="M563" s="146">
        <v>8.8778238999999995E-2</v>
      </c>
      <c r="N563" s="146">
        <v>6.1905779000000001E-2</v>
      </c>
      <c r="O563" s="146">
        <v>1.0789964E-3</v>
      </c>
      <c r="P563" s="146">
        <v>8.8229672000000002E-3</v>
      </c>
      <c r="Q563" s="146">
        <v>8.1245911999999997E-3</v>
      </c>
      <c r="R563" s="146">
        <v>4.4252132E-2</v>
      </c>
      <c r="S563" s="146">
        <v>0.31433472000000001</v>
      </c>
      <c r="T563" s="146">
        <v>6.0691659999999998E-4</v>
      </c>
      <c r="U563" s="188">
        <v>2.7926149000000001E-2</v>
      </c>
      <c r="V563" s="188">
        <v>2.8121765E-5</v>
      </c>
      <c r="W563" s="188">
        <v>1.1218997999999999E-6</v>
      </c>
      <c r="X563" s="146">
        <v>1.0347188999999999E-11</v>
      </c>
      <c r="Z563" s="157">
        <f t="shared" si="176"/>
        <v>4.5646901333333334</v>
      </c>
      <c r="AB563" s="131">
        <f t="shared" si="177"/>
        <v>0.68470352000000001</v>
      </c>
      <c r="AC563" s="131">
        <f t="shared" si="178"/>
        <v>0.3818424447999999</v>
      </c>
      <c r="AD563" s="131">
        <f t="shared" si="179"/>
        <v>0.30191123289979999</v>
      </c>
      <c r="AE563" s="131">
        <f t="shared" si="180"/>
        <v>0.30254514936499999</v>
      </c>
      <c r="AF563" s="131">
        <f t="shared" si="181"/>
        <v>0.34226086901034719</v>
      </c>
      <c r="AH563">
        <v>36.575691999999997</v>
      </c>
      <c r="AI563" s="71">
        <v>33.475078000000003</v>
      </c>
      <c r="AJ563" s="71">
        <v>2.8622649</v>
      </c>
      <c r="AK563" s="71">
        <v>0</v>
      </c>
      <c r="AL563" s="71">
        <v>0.14910145999999999</v>
      </c>
      <c r="AM563" s="71">
        <v>6.6835123999999996E-2</v>
      </c>
      <c r="AN563" s="71">
        <v>2.2413046999999998E-2</v>
      </c>
      <c r="AP563" s="129">
        <v>0.17666825</v>
      </c>
      <c r="AQ563" s="129">
        <v>0.17016519999999999</v>
      </c>
      <c r="AR563" s="129">
        <v>5.1003732000000001E-3</v>
      </c>
      <c r="AS563" s="129">
        <v>1.4026757E-3</v>
      </c>
      <c r="AT563" s="172">
        <f t="shared" si="173"/>
        <v>1.0201750703956E-5</v>
      </c>
      <c r="AU563" s="172">
        <f t="shared" si="174"/>
        <v>1.8862327152283983E-8</v>
      </c>
      <c r="AV563" s="185">
        <f t="shared" si="175"/>
        <v>0.19645317899999998</v>
      </c>
      <c r="AW563" s="121">
        <v>4.2498084000000004E-6</v>
      </c>
      <c r="AX563" s="121">
        <v>1.2823235000000001E-8</v>
      </c>
      <c r="AY563" s="121">
        <v>3.5032641000000001E-13</v>
      </c>
      <c r="AZ563" s="121">
        <v>1.4619560000000001E-12</v>
      </c>
      <c r="BA563" s="121">
        <v>0</v>
      </c>
      <c r="BB563" s="121">
        <v>7.2396720000000003E-9</v>
      </c>
      <c r="BC563" s="121">
        <v>3.2758607E-6</v>
      </c>
      <c r="BD563" s="121">
        <v>1.0655920000000001E-9</v>
      </c>
      <c r="BE563" s="121">
        <v>3.7752722999999998E-9</v>
      </c>
      <c r="BF563" s="121">
        <v>7.8130871000000001E-10</v>
      </c>
      <c r="BG563" s="121">
        <v>3.5235286000000002E-13</v>
      </c>
      <c r="BH563" s="121">
        <v>5.1415798E-11</v>
      </c>
      <c r="BI563" s="121">
        <v>3.0680292999999999E-10</v>
      </c>
      <c r="BJ563" s="121">
        <v>5.7997734999999998E-11</v>
      </c>
      <c r="BK563" s="121">
        <v>1.6816824E-6</v>
      </c>
      <c r="BL563" s="121">
        <v>9.8715806999999999E-7</v>
      </c>
      <c r="BM563" s="121">
        <v>1.3978536000000001E-20</v>
      </c>
      <c r="BN563" s="121">
        <v>3.2465178999999997E-2</v>
      </c>
      <c r="BO563" s="121">
        <v>0.16398799999999999</v>
      </c>
      <c r="BP563" s="121">
        <v>0</v>
      </c>
      <c r="BQ563" s="121">
        <v>0</v>
      </c>
      <c r="BR563" s="121">
        <v>0</v>
      </c>
      <c r="BT563" s="71">
        <v>3.9263040999999997E-4</v>
      </c>
      <c r="BU563" s="71">
        <v>2.8261630999999999E-5</v>
      </c>
      <c r="BV563" s="71">
        <v>1.2727567E-4</v>
      </c>
      <c r="BW563" s="71">
        <v>5.1898807999999999E-6</v>
      </c>
      <c r="BX563" s="71">
        <v>2.0418997000000001E-5</v>
      </c>
      <c r="BY563" s="71">
        <v>4.6218253000000002E-6</v>
      </c>
      <c r="BZ563" s="71">
        <v>1.9918323000000002E-5</v>
      </c>
      <c r="CA563" s="71">
        <v>6.6667120000000004E-6</v>
      </c>
      <c r="CB563" s="71">
        <v>1.2060167999999999E-5</v>
      </c>
      <c r="CC563" s="71">
        <v>5.7043121E-6</v>
      </c>
      <c r="CD563" s="71">
        <v>0</v>
      </c>
      <c r="CE563" s="71">
        <v>3.0911748999999998E-17</v>
      </c>
      <c r="CF563" s="71">
        <v>2.531042E-13</v>
      </c>
      <c r="CG563" s="71">
        <v>1.3268583E-5</v>
      </c>
      <c r="CH563" s="71">
        <v>4.4387646000000001E-5</v>
      </c>
      <c r="CI563" s="71">
        <v>1.0485666000000001E-4</v>
      </c>
      <c r="CJ563" s="71">
        <v>0</v>
      </c>
      <c r="CL563" s="186">
        <v>2.1423084000000001E-13</v>
      </c>
      <c r="CM563" s="186">
        <v>4.5531924999999998</v>
      </c>
      <c r="CN563" s="187">
        <v>0.15835424000000001</v>
      </c>
      <c r="CO563" s="186">
        <v>2.0344072000000001E-2</v>
      </c>
      <c r="CP563" s="186">
        <v>8.5366362000000004E-7</v>
      </c>
      <c r="CQ563" s="186">
        <v>1.0945545E-6</v>
      </c>
      <c r="CR563" s="186">
        <v>9.8970977999999999E-4</v>
      </c>
      <c r="CS563" s="186">
        <v>144.45724000000001</v>
      </c>
      <c r="CT563" s="186">
        <v>5.1897043999999998E-4</v>
      </c>
      <c r="CU563" s="186">
        <v>1.6650975999999999E-3</v>
      </c>
      <c r="CW563" s="84"/>
      <c r="CX563" s="167"/>
    </row>
    <row r="564" spans="1:102" ht="14.4">
      <c r="A564" t="s">
        <v>1101</v>
      </c>
      <c r="B564" s="92" t="s">
        <v>1067</v>
      </c>
      <c r="C564" s="126" t="str">
        <f t="shared" si="171"/>
        <v>A.100.06.125</v>
      </c>
      <c r="D564" s="11" t="s">
        <v>16</v>
      </c>
      <c r="E564" s="125" t="s">
        <v>878</v>
      </c>
      <c r="F564" s="128" t="str">
        <f t="shared" si="172"/>
        <v>X20Cr13 (420) 70% inox scrap (EU, USA)</v>
      </c>
      <c r="G564" s="131">
        <f t="shared" si="182"/>
        <v>0.9263269929751623</v>
      </c>
      <c r="H564" s="183">
        <f t="shared" si="183"/>
        <v>5.5099479200000002E-2</v>
      </c>
      <c r="I564" s="183">
        <f t="shared" si="184"/>
        <v>0.19531565134600001</v>
      </c>
      <c r="J564" s="184">
        <f t="shared" si="185"/>
        <v>0.19065374242916233</v>
      </c>
      <c r="K564" s="183">
        <v>0.48525812000000002</v>
      </c>
      <c r="L564" s="146">
        <v>0.10898916</v>
      </c>
      <c r="M564" s="146">
        <v>6.1080914E-2</v>
      </c>
      <c r="N564" s="146">
        <v>4.4475768999999998E-2</v>
      </c>
      <c r="O564" s="146">
        <v>1.2471711999999999E-3</v>
      </c>
      <c r="P564" s="146">
        <v>4.8166357000000003E-3</v>
      </c>
      <c r="Q564" s="146">
        <v>4.5599033000000002E-3</v>
      </c>
      <c r="R564" s="146">
        <v>2.4260911E-2</v>
      </c>
      <c r="S564" s="146">
        <v>0.17151122999999999</v>
      </c>
      <c r="T564" s="146">
        <v>9.4800668000000004E-4</v>
      </c>
      <c r="U564" s="188">
        <v>1.914076E-2</v>
      </c>
      <c r="V564" s="188">
        <v>3.6659665999999998E-5</v>
      </c>
      <c r="W564" s="188">
        <v>1.7524130000000001E-6</v>
      </c>
      <c r="X564" s="146">
        <v>1.6162360000000001E-11</v>
      </c>
      <c r="Z564" s="157">
        <f t="shared" si="176"/>
        <v>3.2350541333333336</v>
      </c>
      <c r="AB564" s="131">
        <f t="shared" si="177"/>
        <v>0.48525812000000002</v>
      </c>
      <c r="AC564" s="131">
        <f t="shared" si="178"/>
        <v>0.24943046420000001</v>
      </c>
      <c r="AD564" s="131">
        <f t="shared" si="179"/>
        <v>0.194332737413</v>
      </c>
      <c r="AE564" s="131">
        <f t="shared" si="180"/>
        <v>0.19531565134599999</v>
      </c>
      <c r="AF564" s="131">
        <f t="shared" si="181"/>
        <v>0.19065199001616234</v>
      </c>
      <c r="AH564">
        <v>29.697611999999999</v>
      </c>
      <c r="AI564" s="71">
        <v>27.919326999999999</v>
      </c>
      <c r="AJ564" s="71">
        <v>1.5855002</v>
      </c>
      <c r="AK564" s="71">
        <v>0</v>
      </c>
      <c r="AL564" s="71">
        <v>0.11224732</v>
      </c>
      <c r="AM564" s="71">
        <v>6.3217801000000004E-2</v>
      </c>
      <c r="AN564" s="71">
        <v>1.7320024999999999E-2</v>
      </c>
      <c r="AP564" s="129">
        <v>0.1160269</v>
      </c>
      <c r="AQ564" s="129">
        <v>0.11154878999999999</v>
      </c>
      <c r="AR564" s="129">
        <v>3.542066E-3</v>
      </c>
      <c r="AS564" s="129">
        <v>9.3603944999999999E-4</v>
      </c>
      <c r="AT564" s="172">
        <f t="shared" si="173"/>
        <v>6.6875775279823994E-6</v>
      </c>
      <c r="AU564" s="172">
        <f t="shared" si="174"/>
        <v>1.3099356435781835E-8</v>
      </c>
      <c r="AV564" s="185">
        <f t="shared" si="175"/>
        <v>0.13109796400000001</v>
      </c>
      <c r="AW564" s="121">
        <v>3.0155378000000001E-6</v>
      </c>
      <c r="AX564" s="121">
        <v>9.0991273000000002E-9</v>
      </c>
      <c r="AY564" s="121">
        <v>2.4857908999999999E-13</v>
      </c>
      <c r="AZ564" s="121">
        <v>2.2835824E-12</v>
      </c>
      <c r="BA564" s="121">
        <v>0</v>
      </c>
      <c r="BB564" s="121">
        <v>5.4972144E-9</v>
      </c>
      <c r="BC564" s="121">
        <v>2.2107563999999999E-6</v>
      </c>
      <c r="BD564" s="121">
        <v>8.0134772000000001E-10</v>
      </c>
      <c r="BE564" s="121">
        <v>2.5451583999999998E-9</v>
      </c>
      <c r="BF564" s="121">
        <v>4.2618537000000001E-10</v>
      </c>
      <c r="BG564" s="121">
        <v>1.9244466999999999E-13</v>
      </c>
      <c r="BH564" s="121">
        <v>2.8111924E-11</v>
      </c>
      <c r="BI564" s="121">
        <v>1.6734908000000001E-10</v>
      </c>
      <c r="BJ564" s="121">
        <v>3.1635617999999997E-11</v>
      </c>
      <c r="BK564" s="121">
        <v>9.1728407000000001E-7</v>
      </c>
      <c r="BL564" s="121">
        <v>5.3849975999999999E-7</v>
      </c>
      <c r="BM564" s="121">
        <v>2.1834540999999999E-20</v>
      </c>
      <c r="BN564" s="121">
        <v>1.7712993999999999E-2</v>
      </c>
      <c r="BO564" s="121">
        <v>0.11338497</v>
      </c>
      <c r="BP564" s="121">
        <v>0</v>
      </c>
      <c r="BQ564" s="121">
        <v>0</v>
      </c>
      <c r="BR564" s="121">
        <v>0</v>
      </c>
      <c r="BT564" s="71">
        <v>2.5787442000000001E-4</v>
      </c>
      <c r="BU564" s="71">
        <v>1.9272843E-5</v>
      </c>
      <c r="BV564" s="71">
        <v>9.0201894000000005E-5</v>
      </c>
      <c r="BW564" s="71">
        <v>2.8454480999999999E-6</v>
      </c>
      <c r="BX564" s="71">
        <v>1.3600162E-5</v>
      </c>
      <c r="BY564" s="71">
        <v>3.5188399E-6</v>
      </c>
      <c r="BZ564" s="71">
        <v>1.0864956999999999E-5</v>
      </c>
      <c r="CA564" s="71">
        <v>5.1505434999999999E-6</v>
      </c>
      <c r="CB564" s="71">
        <v>6.5895754000000001E-6</v>
      </c>
      <c r="CC564" s="71">
        <v>3.2004166999999999E-6</v>
      </c>
      <c r="CD564" s="71">
        <v>0</v>
      </c>
      <c r="CE564" s="71">
        <v>4.8284301999999997E-17</v>
      </c>
      <c r="CF564" s="71">
        <v>3.9534998000000001E-13</v>
      </c>
      <c r="CG564" s="71">
        <v>9.4441287999999994E-6</v>
      </c>
      <c r="CH564" s="71">
        <v>3.5985283999999999E-5</v>
      </c>
      <c r="CI564" s="71">
        <v>5.7200332000000003E-5</v>
      </c>
      <c r="CJ564" s="71">
        <v>0</v>
      </c>
      <c r="CL564" s="186">
        <v>3.3462962E-13</v>
      </c>
      <c r="CM564" s="186">
        <v>3.2238707</v>
      </c>
      <c r="CN564" s="187">
        <v>0.11533889</v>
      </c>
      <c r="CO564" s="186">
        <v>1.3964750999999999E-2</v>
      </c>
      <c r="CP564" s="186">
        <v>4.6566527999999999E-7</v>
      </c>
      <c r="CQ564" s="186">
        <v>6.0061836000000002E-7</v>
      </c>
      <c r="CR564" s="186">
        <v>6.5570215000000003E-4</v>
      </c>
      <c r="CS564" s="186">
        <v>78.796020999999996</v>
      </c>
      <c r="CT564" s="186">
        <v>2.8308616E-4</v>
      </c>
      <c r="CU564" s="186">
        <v>1.2591538999999999E-3</v>
      </c>
      <c r="CW564" s="84"/>
      <c r="CX564" s="167"/>
    </row>
    <row r="565" spans="1:102" ht="14.4">
      <c r="A565" t="s">
        <v>1102</v>
      </c>
      <c r="B565" s="92" t="s">
        <v>1067</v>
      </c>
      <c r="C565" s="126" t="str">
        <f t="shared" si="171"/>
        <v>A.100.06.126</v>
      </c>
      <c r="D565" s="11" t="s">
        <v>16</v>
      </c>
      <c r="E565" s="125" t="s">
        <v>878</v>
      </c>
      <c r="F565" s="128" t="str">
        <f t="shared" si="172"/>
        <v>X22CrNi17 (431) 23% inox scrap (China)</v>
      </c>
      <c r="G565" s="131">
        <f t="shared" si="182"/>
        <v>1.9286901844996591</v>
      </c>
      <c r="H565" s="183">
        <f t="shared" si="183"/>
        <v>0.10702890577999999</v>
      </c>
      <c r="I565" s="183">
        <f t="shared" si="184"/>
        <v>0.52883678891300001</v>
      </c>
      <c r="J565" s="184">
        <f t="shared" si="185"/>
        <v>0.36796328980665893</v>
      </c>
      <c r="K565" s="183">
        <v>0.92486120000000005</v>
      </c>
      <c r="L565" s="146">
        <v>0.38148111000000001</v>
      </c>
      <c r="M565" s="146">
        <v>0.11121130999999999</v>
      </c>
      <c r="N565" s="146">
        <v>8.9268642999999995E-2</v>
      </c>
      <c r="O565" s="146">
        <v>3.7930667999999998E-4</v>
      </c>
      <c r="P565" s="146">
        <v>1.3006172999999999E-2</v>
      </c>
      <c r="Q565" s="146">
        <v>4.3747830999999997E-3</v>
      </c>
      <c r="R565" s="146">
        <v>3.5804308999999999E-2</v>
      </c>
      <c r="S565" s="146">
        <v>0.32703336</v>
      </c>
      <c r="T565" s="146">
        <v>3.1960703000000001E-4</v>
      </c>
      <c r="U565" s="188">
        <v>4.0929339000000002E-2</v>
      </c>
      <c r="V565" s="188">
        <v>2.0452882999999999E-5</v>
      </c>
      <c r="W565" s="188">
        <v>5.9080120999999997E-7</v>
      </c>
      <c r="X565" s="146">
        <v>5.4489107000000001E-12</v>
      </c>
      <c r="Z565" s="157">
        <f t="shared" si="176"/>
        <v>6.165741333333334</v>
      </c>
      <c r="AB565" s="131">
        <f t="shared" si="177"/>
        <v>0.92486120000000005</v>
      </c>
      <c r="AC565" s="131">
        <f t="shared" si="178"/>
        <v>0.6355256347799999</v>
      </c>
      <c r="AD565" s="131">
        <f t="shared" si="179"/>
        <v>0.52849731980120995</v>
      </c>
      <c r="AE565" s="131">
        <f t="shared" si="180"/>
        <v>0.52883678891300001</v>
      </c>
      <c r="AF565" s="131">
        <f t="shared" si="181"/>
        <v>0.36796269900544892</v>
      </c>
      <c r="AH565">
        <v>44.874209999999998</v>
      </c>
      <c r="AI565" s="71">
        <v>40.177334999999999</v>
      </c>
      <c r="AJ565" s="71">
        <v>4.6246157999999999</v>
      </c>
      <c r="AK565" s="71">
        <v>0</v>
      </c>
      <c r="AL565" s="71">
        <v>2.2995155999999999E-2</v>
      </c>
      <c r="AM565" s="71">
        <v>3.8124045000000002E-2</v>
      </c>
      <c r="AN565" s="71">
        <v>1.1140014E-2</v>
      </c>
      <c r="AP565" s="129">
        <v>0.26630116999999998</v>
      </c>
      <c r="AQ565" s="129">
        <v>0.25696904999999998</v>
      </c>
      <c r="AR565" s="129">
        <v>7.5714316999999998E-3</v>
      </c>
      <c r="AS565" s="129">
        <v>1.7606917E-3</v>
      </c>
      <c r="AT565" s="172">
        <f t="shared" si="173"/>
        <v>1.5405818097677451E-5</v>
      </c>
      <c r="AU565" s="172">
        <f t="shared" si="174"/>
        <v>2.8000857427147364E-8</v>
      </c>
      <c r="AV565" s="185">
        <f t="shared" si="175"/>
        <v>0.24659547900000001</v>
      </c>
      <c r="AW565" s="121">
        <v>5.7358945000000004E-6</v>
      </c>
      <c r="AX565" s="121">
        <v>1.7307127999999999E-8</v>
      </c>
      <c r="AY565" s="121">
        <v>4.7283225E-13</v>
      </c>
      <c r="AZ565" s="121">
        <v>7.6987744999999999E-13</v>
      </c>
      <c r="BA565" s="121">
        <v>0</v>
      </c>
      <c r="BB565" s="121">
        <v>9.8964178000000006E-9</v>
      </c>
      <c r="BC565" s="121">
        <v>7.2046907000000004E-6</v>
      </c>
      <c r="BD565" s="121">
        <v>1.4737126000000001E-9</v>
      </c>
      <c r="BE565" s="121">
        <v>8.3483143000000006E-9</v>
      </c>
      <c r="BF565" s="121">
        <v>7.5521766999999996E-10</v>
      </c>
      <c r="BG565" s="121">
        <v>4.7367388999999998E-13</v>
      </c>
      <c r="BH565" s="121">
        <v>5.1190989000000002E-11</v>
      </c>
      <c r="BI565" s="121">
        <v>5.4124806999999999E-11</v>
      </c>
      <c r="BJ565" s="121">
        <v>1.0222555E-11</v>
      </c>
      <c r="BK565" s="121">
        <v>2.2172045999999999E-6</v>
      </c>
      <c r="BL565" s="121">
        <v>2.3813111000000001E-7</v>
      </c>
      <c r="BM565" s="121">
        <v>7.3612062999999999E-21</v>
      </c>
      <c r="BN565" s="121">
        <v>1.8631768999999999E-2</v>
      </c>
      <c r="BO565" s="121">
        <v>0.22796371000000001</v>
      </c>
      <c r="BP565" s="121">
        <v>0</v>
      </c>
      <c r="BQ565" s="121">
        <v>0</v>
      </c>
      <c r="BR565" s="121">
        <v>0</v>
      </c>
      <c r="BT565" s="71">
        <v>4.6456546999999997E-4</v>
      </c>
      <c r="BU565" s="71">
        <v>6.0544490999999998E-5</v>
      </c>
      <c r="BV565" s="71">
        <v>1.7191723E-4</v>
      </c>
      <c r="BW565" s="71">
        <v>4.2011579999999998E-6</v>
      </c>
      <c r="BX565" s="71">
        <v>4.5539288E-5</v>
      </c>
      <c r="BY565" s="71">
        <v>6.2303958999999996E-6</v>
      </c>
      <c r="BZ565" s="71">
        <v>1.9200130000000001E-5</v>
      </c>
      <c r="CA565" s="71">
        <v>8.9198047999999993E-6</v>
      </c>
      <c r="CB565" s="71">
        <v>1.7466316999999999E-5</v>
      </c>
      <c r="CC565" s="71">
        <v>2.9599345E-6</v>
      </c>
      <c r="CD565" s="71">
        <v>0</v>
      </c>
      <c r="CE565" s="71">
        <v>1.6278368999999999E-17</v>
      </c>
      <c r="CF565" s="71">
        <v>1.3328664999999999E-13</v>
      </c>
      <c r="CG565" s="71">
        <v>2.0459678E-5</v>
      </c>
      <c r="CH565" s="71">
        <v>5.4780990000000002E-5</v>
      </c>
      <c r="CI565" s="71">
        <v>5.2346048999999997E-5</v>
      </c>
      <c r="CJ565" s="71">
        <v>0</v>
      </c>
      <c r="CL565" s="186">
        <v>1.1281564E-13</v>
      </c>
      <c r="CM565" s="186">
        <v>6.1539789999999996</v>
      </c>
      <c r="CN565" s="187">
        <v>0.22758139999999999</v>
      </c>
      <c r="CO565" s="186">
        <v>4.2771521E-2</v>
      </c>
      <c r="CP565" s="186">
        <v>1.1703735000000001E-6</v>
      </c>
      <c r="CQ565" s="186">
        <v>3.6382074000000002E-7</v>
      </c>
      <c r="CR565" s="186">
        <v>2.2604903000000001E-3</v>
      </c>
      <c r="CS565" s="186">
        <v>35.539333999999997</v>
      </c>
      <c r="CT565" s="186">
        <v>5.0162826999999995E-4</v>
      </c>
      <c r="CU565" s="186">
        <v>2.2286074999999998E-3</v>
      </c>
      <c r="CW565" s="84"/>
      <c r="CX565" s="167"/>
    </row>
    <row r="566" spans="1:102" ht="14.4">
      <c r="A566" t="s">
        <v>1103</v>
      </c>
      <c r="B566" s="92" t="s">
        <v>1067</v>
      </c>
      <c r="C566" s="126" t="str">
        <f t="shared" si="171"/>
        <v>A.100.06.127</v>
      </c>
      <c r="D566" s="11" t="s">
        <v>16</v>
      </c>
      <c r="E566" s="125" t="s">
        <v>878</v>
      </c>
      <c r="F566" s="128" t="str">
        <f t="shared" si="172"/>
        <v>X22CrNi17 (431) 44% inox scrap (World)</v>
      </c>
      <c r="G566" s="131">
        <f t="shared" si="182"/>
        <v>1.4892172936565631</v>
      </c>
      <c r="H566" s="183">
        <f t="shared" si="183"/>
        <v>8.4326447090000006E-2</v>
      </c>
      <c r="I566" s="183">
        <f t="shared" si="184"/>
        <v>0.400448860914</v>
      </c>
      <c r="J566" s="184">
        <f t="shared" si="185"/>
        <v>0.26817455565256326</v>
      </c>
      <c r="K566" s="183">
        <v>0.73626742999999994</v>
      </c>
      <c r="L566" s="146">
        <v>0.28582537000000002</v>
      </c>
      <c r="M566" s="146">
        <v>8.8053761999999994E-2</v>
      </c>
      <c r="N566" s="146">
        <v>7.1016175000000001E-2</v>
      </c>
      <c r="O566" s="146">
        <v>6.7643838999999998E-4</v>
      </c>
      <c r="P566" s="146">
        <v>9.3958575999999999E-3</v>
      </c>
      <c r="Q566" s="146">
        <v>3.2379761000000001E-3</v>
      </c>
      <c r="R566" s="146">
        <v>2.5934069000000001E-2</v>
      </c>
      <c r="S566" s="146">
        <v>0.23622493999999999</v>
      </c>
      <c r="T566" s="146">
        <v>6.0785918000000002E-4</v>
      </c>
      <c r="U566" s="188">
        <v>3.1948492000000002E-2</v>
      </c>
      <c r="V566" s="188">
        <v>2.7800733999999999E-5</v>
      </c>
      <c r="W566" s="188">
        <v>1.1236421999999999E-6</v>
      </c>
      <c r="X566" s="146">
        <v>1.0363258999999999E-11</v>
      </c>
      <c r="Z566" s="157">
        <f t="shared" si="176"/>
        <v>4.9084495333333331</v>
      </c>
      <c r="AB566" s="131">
        <f t="shared" si="177"/>
        <v>0.73626742999999994</v>
      </c>
      <c r="AC566" s="131">
        <f t="shared" si="178"/>
        <v>0.48413964808999999</v>
      </c>
      <c r="AD566" s="131">
        <f t="shared" si="179"/>
        <v>0.39981432464220001</v>
      </c>
      <c r="AE566" s="131">
        <f t="shared" si="180"/>
        <v>0.400448860914</v>
      </c>
      <c r="AF566" s="131">
        <f t="shared" si="181"/>
        <v>0.26817343201036326</v>
      </c>
      <c r="AH566">
        <v>38.365794999999999</v>
      </c>
      <c r="AI566" s="71">
        <v>34.920416000000003</v>
      </c>
      <c r="AJ566" s="71">
        <v>3.3548287999999999</v>
      </c>
      <c r="AK566" s="71">
        <v>0</v>
      </c>
      <c r="AL566" s="71">
        <v>3.5502712999999998E-2</v>
      </c>
      <c r="AM566" s="71">
        <v>4.3888758999999999E-2</v>
      </c>
      <c r="AN566" s="71">
        <v>1.1159008999999999E-2</v>
      </c>
      <c r="AP566" s="129">
        <v>0.20434453</v>
      </c>
      <c r="AQ566" s="129">
        <v>0.19703572999999999</v>
      </c>
      <c r="AR566" s="129">
        <v>5.9327277000000003E-3</v>
      </c>
      <c r="AS566" s="129">
        <v>1.3760762E-3</v>
      </c>
      <c r="AT566" s="172">
        <f t="shared" si="173"/>
        <v>1.18126936419265E-5</v>
      </c>
      <c r="AU566" s="172">
        <f t="shared" si="174"/>
        <v>2.1940560846883998E-8</v>
      </c>
      <c r="AV566" s="185">
        <f t="shared" si="175"/>
        <v>0.192727759</v>
      </c>
      <c r="AW566" s="121">
        <v>4.5688162999999996E-6</v>
      </c>
      <c r="AX566" s="121">
        <v>1.3785758000000001E-8</v>
      </c>
      <c r="AY566" s="121">
        <v>3.7662393E-13</v>
      </c>
      <c r="AZ566" s="121">
        <v>1.4642264999999999E-12</v>
      </c>
      <c r="BA566" s="121">
        <v>0</v>
      </c>
      <c r="BB566" s="121">
        <v>8.0935977000000004E-9</v>
      </c>
      <c r="BC566" s="121">
        <v>5.4624520000000002E-6</v>
      </c>
      <c r="BD566" s="121">
        <v>1.1988631999999999E-9</v>
      </c>
      <c r="BE566" s="121">
        <v>6.3262886E-9</v>
      </c>
      <c r="BF566" s="121">
        <v>5.4544536000000002E-10</v>
      </c>
      <c r="BG566" s="121">
        <v>3.4225194000000001E-13</v>
      </c>
      <c r="BH566" s="121">
        <v>3.7012180000000002E-11</v>
      </c>
      <c r="BI566" s="121">
        <v>3.9091375000000003E-11</v>
      </c>
      <c r="BJ566" s="121">
        <v>7.3832560000000003E-12</v>
      </c>
      <c r="BK566" s="121">
        <v>1.6013161999999999E-6</v>
      </c>
      <c r="BL566" s="121">
        <v>1.7201407999999999E-7</v>
      </c>
      <c r="BM566" s="121">
        <v>1.4000244999999999E-20</v>
      </c>
      <c r="BN566" s="121">
        <v>1.3459159E-2</v>
      </c>
      <c r="BO566" s="121">
        <v>0.1792686</v>
      </c>
      <c r="BP566" s="121">
        <v>0</v>
      </c>
      <c r="BQ566" s="121">
        <v>0</v>
      </c>
      <c r="BR566" s="121">
        <v>0</v>
      </c>
      <c r="BT566" s="71">
        <v>3.6223262E-4</v>
      </c>
      <c r="BU566" s="71">
        <v>4.6083881999999998E-5</v>
      </c>
      <c r="BV566" s="71">
        <v>1.368606E-4</v>
      </c>
      <c r="BW566" s="71">
        <v>3.0430944000000002E-6</v>
      </c>
      <c r="BX566" s="71">
        <v>3.4394363000000003E-5</v>
      </c>
      <c r="BY566" s="71">
        <v>5.1095240999999997E-6</v>
      </c>
      <c r="BZ566" s="71">
        <v>1.3867016E-5</v>
      </c>
      <c r="CA566" s="71">
        <v>7.3673983000000002E-6</v>
      </c>
      <c r="CB566" s="71">
        <v>1.2621469E-5</v>
      </c>
      <c r="CC566" s="71">
        <v>2.1921032999999998E-6</v>
      </c>
      <c r="CD566" s="71">
        <v>0</v>
      </c>
      <c r="CE566" s="71">
        <v>3.0959756999999999E-17</v>
      </c>
      <c r="CF566" s="71">
        <v>2.5349728000000002E-13</v>
      </c>
      <c r="CG566" s="71">
        <v>1.6124985000000001E-5</v>
      </c>
      <c r="CH566" s="71">
        <v>4.6759172999999997E-5</v>
      </c>
      <c r="CI566" s="71">
        <v>3.7809017999999999E-5</v>
      </c>
      <c r="CJ566" s="71">
        <v>0</v>
      </c>
      <c r="CL566" s="186">
        <v>2.1456356000000001E-13</v>
      </c>
      <c r="CM566" s="186">
        <v>4.8969526999999999</v>
      </c>
      <c r="CN566" s="187">
        <v>0.18206448</v>
      </c>
      <c r="CO566" s="186">
        <v>3.2643199999999997E-2</v>
      </c>
      <c r="CP566" s="186">
        <v>8.4528843999999997E-7</v>
      </c>
      <c r="CQ566" s="186">
        <v>2.6495245999999998E-7</v>
      </c>
      <c r="CR566" s="186">
        <v>1.7033799E-3</v>
      </c>
      <c r="CS566" s="186">
        <v>25.668006999999999</v>
      </c>
      <c r="CT566" s="186">
        <v>3.6229403999999999E-4</v>
      </c>
      <c r="CU566" s="186">
        <v>1.8240003E-3</v>
      </c>
      <c r="CW566" s="84"/>
      <c r="CX566" s="167"/>
    </row>
    <row r="567" spans="1:102" ht="14.4">
      <c r="A567" t="s">
        <v>1104</v>
      </c>
      <c r="B567" s="92" t="s">
        <v>1067</v>
      </c>
      <c r="C567" s="126" t="str">
        <f t="shared" si="171"/>
        <v>A.100.06.128</v>
      </c>
      <c r="D567" s="11" t="s">
        <v>16</v>
      </c>
      <c r="E567" s="125" t="s">
        <v>878</v>
      </c>
      <c r="F567" s="128" t="str">
        <f t="shared" si="172"/>
        <v>X22CrNi17 (431) 70% inox scrap (EU, USA)</v>
      </c>
      <c r="G567" s="131">
        <f t="shared" si="182"/>
        <v>0.96984024594757112</v>
      </c>
      <c r="H567" s="183">
        <f t="shared" si="183"/>
        <v>5.7496268199999992E-2</v>
      </c>
      <c r="I567" s="183">
        <f t="shared" si="184"/>
        <v>0.24871767936800002</v>
      </c>
      <c r="J567" s="184">
        <f t="shared" si="185"/>
        <v>0.15024240837957112</v>
      </c>
      <c r="K567" s="183">
        <v>0.51338388999999995</v>
      </c>
      <c r="L567" s="146">
        <v>0.17277769000000001</v>
      </c>
      <c r="M567" s="146">
        <v>6.0685744E-2</v>
      </c>
      <c r="N567" s="146">
        <v>4.9445075999999998E-2</v>
      </c>
      <c r="O567" s="146">
        <v>1.0275939999999999E-3</v>
      </c>
      <c r="P567" s="146">
        <v>5.1291213E-3</v>
      </c>
      <c r="Q567" s="146">
        <v>1.8944769000000001E-3</v>
      </c>
      <c r="R567" s="146">
        <v>1.4269240000000001E-2</v>
      </c>
      <c r="S567" s="146">
        <v>0.12890589</v>
      </c>
      <c r="T567" s="146">
        <v>9.4852081000000002E-4</v>
      </c>
      <c r="U567" s="188">
        <v>2.1334764999999999E-2</v>
      </c>
      <c r="V567" s="188">
        <v>3.6484557999999998E-5</v>
      </c>
      <c r="W567" s="188">
        <v>1.7533634E-6</v>
      </c>
      <c r="X567" s="146">
        <v>1.6171125000000001E-11</v>
      </c>
      <c r="Z567" s="157">
        <f t="shared" si="176"/>
        <v>3.4225592666666667</v>
      </c>
      <c r="AB567" s="131">
        <f t="shared" si="177"/>
        <v>0.51338388999999995</v>
      </c>
      <c r="AC567" s="131">
        <f t="shared" si="178"/>
        <v>0.30522894220000002</v>
      </c>
      <c r="AD567" s="131">
        <f t="shared" si="179"/>
        <v>0.24773442736340001</v>
      </c>
      <c r="AE567" s="131">
        <f t="shared" si="180"/>
        <v>0.24871767936799999</v>
      </c>
      <c r="AF567" s="131">
        <f t="shared" si="181"/>
        <v>0.15024065501617112</v>
      </c>
      <c r="AH567">
        <v>30.674032</v>
      </c>
      <c r="AI567" s="71">
        <v>28.707692999999999</v>
      </c>
      <c r="AJ567" s="71">
        <v>1.8541714</v>
      </c>
      <c r="AK567" s="71">
        <v>0</v>
      </c>
      <c r="AL567" s="71">
        <v>5.0284372000000001E-2</v>
      </c>
      <c r="AM567" s="71">
        <v>5.0701601999999998E-2</v>
      </c>
      <c r="AN567" s="71">
        <v>1.1181458E-2</v>
      </c>
      <c r="AP567" s="129">
        <v>0.13112304999999999</v>
      </c>
      <c r="AQ567" s="129">
        <v>0.12620544</v>
      </c>
      <c r="AR567" s="129">
        <v>3.9960776E-3</v>
      </c>
      <c r="AS567" s="129">
        <v>9.2153065000000005E-4</v>
      </c>
      <c r="AT567" s="172">
        <f t="shared" si="173"/>
        <v>7.5662735869207998E-6</v>
      </c>
      <c r="AU567" s="172">
        <f t="shared" si="174"/>
        <v>1.4778393284701848E-8</v>
      </c>
      <c r="AV567" s="185">
        <f t="shared" si="175"/>
        <v>0.1290659143</v>
      </c>
      <c r="AW567" s="121">
        <v>3.1895421E-6</v>
      </c>
      <c r="AX567" s="121">
        <v>9.6241402000000007E-9</v>
      </c>
      <c r="AY567" s="121">
        <v>2.6292319999999998E-13</v>
      </c>
      <c r="AZ567" s="121">
        <v>2.2848208E-12</v>
      </c>
      <c r="BA567" s="121">
        <v>0</v>
      </c>
      <c r="BB567" s="121">
        <v>5.9629921000000002E-9</v>
      </c>
      <c r="BC567" s="121">
        <v>3.4034424999999999E-6</v>
      </c>
      <c r="BD567" s="121">
        <v>8.7404107999999996E-10</v>
      </c>
      <c r="BE567" s="121">
        <v>3.9366218000000002E-9</v>
      </c>
      <c r="BF567" s="121">
        <v>2.9753262999999999E-10</v>
      </c>
      <c r="BG567" s="121">
        <v>1.8693508000000001E-13</v>
      </c>
      <c r="BH567" s="121">
        <v>2.0255405E-11</v>
      </c>
      <c r="BI567" s="121">
        <v>2.1324591000000001E-11</v>
      </c>
      <c r="BJ567" s="121">
        <v>4.0277204000000004E-12</v>
      </c>
      <c r="BK567" s="121">
        <v>8.7344794999999995E-7</v>
      </c>
      <c r="BL567" s="121">
        <v>9.3875760000000003E-8</v>
      </c>
      <c r="BM567" s="121">
        <v>2.1846382999999999E-20</v>
      </c>
      <c r="BN567" s="121">
        <v>7.3460742999999998E-3</v>
      </c>
      <c r="BO567" s="121">
        <v>0.12171984</v>
      </c>
      <c r="BP567" s="121">
        <v>0</v>
      </c>
      <c r="BQ567" s="121">
        <v>0</v>
      </c>
      <c r="BR567" s="121">
        <v>0</v>
      </c>
      <c r="BT567" s="71">
        <v>2.4129381E-4</v>
      </c>
      <c r="BU567" s="71">
        <v>2.8994071000000001E-5</v>
      </c>
      <c r="BV567" s="71">
        <v>9.5430034999999995E-5</v>
      </c>
      <c r="BW567" s="71">
        <v>1.6744736999999999E-6</v>
      </c>
      <c r="BX567" s="71">
        <v>2.1223089E-5</v>
      </c>
      <c r="BY567" s="71">
        <v>3.7848574E-6</v>
      </c>
      <c r="BZ567" s="71">
        <v>7.5642439999999999E-6</v>
      </c>
      <c r="CA567" s="71">
        <v>5.5327359999999997E-6</v>
      </c>
      <c r="CB567" s="71">
        <v>6.8957394999999996E-6</v>
      </c>
      <c r="CC567" s="71">
        <v>1.2846665E-6</v>
      </c>
      <c r="CD567" s="71">
        <v>0</v>
      </c>
      <c r="CE567" s="71">
        <v>4.8310487999999999E-17</v>
      </c>
      <c r="CF567" s="71">
        <v>3.955644E-13</v>
      </c>
      <c r="CG567" s="71">
        <v>1.1002166E-5</v>
      </c>
      <c r="CH567" s="71">
        <v>3.7278844E-5</v>
      </c>
      <c r="CI567" s="71">
        <v>2.0628890000000001E-5</v>
      </c>
      <c r="CJ567" s="71">
        <v>0</v>
      </c>
      <c r="CL567" s="186">
        <v>3.3481109999999999E-13</v>
      </c>
      <c r="CM567" s="186">
        <v>3.4113763000000001</v>
      </c>
      <c r="CN567" s="187">
        <v>0.12827174999999999</v>
      </c>
      <c r="CO567" s="186">
        <v>2.0673367000000002E-2</v>
      </c>
      <c r="CP567" s="186">
        <v>4.6109699999999999E-7</v>
      </c>
      <c r="CQ567" s="186">
        <v>1.4810814E-7</v>
      </c>
      <c r="CR567" s="186">
        <v>1.0449768E-3</v>
      </c>
      <c r="CS567" s="186">
        <v>14.001892</v>
      </c>
      <c r="CT567" s="186">
        <v>1.9762630999999999E-4</v>
      </c>
      <c r="CU567" s="186">
        <v>1.3458280999999999E-3</v>
      </c>
      <c r="CW567" s="84"/>
      <c r="CX567" s="167"/>
    </row>
    <row r="568" spans="1:102" ht="14.4">
      <c r="A568" t="s">
        <v>1105</v>
      </c>
      <c r="B568" s="92" t="s">
        <v>1067</v>
      </c>
      <c r="C568" s="126" t="str">
        <f t="shared" si="171"/>
        <v>A.100.06.129</v>
      </c>
      <c r="D568" s="11" t="s">
        <v>16</v>
      </c>
      <c r="E568" s="125" t="s">
        <v>878</v>
      </c>
      <c r="F568" s="128" t="str">
        <f t="shared" si="172"/>
        <v>X2CrNiMo1712 (316L) 23% imox scrap (China)</v>
      </c>
      <c r="G568" s="131">
        <f t="shared" si="182"/>
        <v>5.0200851647654732</v>
      </c>
      <c r="H568" s="183">
        <f t="shared" si="183"/>
        <v>0.1622737085</v>
      </c>
      <c r="I568" s="183">
        <f t="shared" si="184"/>
        <v>1.5730623791280001</v>
      </c>
      <c r="J568" s="184">
        <f t="shared" si="185"/>
        <v>2.185173977137473</v>
      </c>
      <c r="K568" s="183">
        <v>1.0995751</v>
      </c>
      <c r="L568" s="146">
        <v>1.2173665</v>
      </c>
      <c r="M568" s="146">
        <v>0.17553075000000001</v>
      </c>
      <c r="N568" s="146">
        <v>0.12164543999999999</v>
      </c>
      <c r="O568" s="146">
        <v>3.9598850000000001E-4</v>
      </c>
      <c r="P568" s="146">
        <v>2.4123992E-2</v>
      </c>
      <c r="Q568" s="146">
        <v>1.6108287999999998E-2</v>
      </c>
      <c r="R568" s="146">
        <v>0.17981817</v>
      </c>
      <c r="S568" s="146">
        <v>2.1355664000000001</v>
      </c>
      <c r="T568" s="146">
        <v>3.2627759000000001E-4</v>
      </c>
      <c r="U568" s="188">
        <v>4.9606973999999998E-2</v>
      </c>
      <c r="V568" s="188">
        <v>2.0681537999999999E-5</v>
      </c>
      <c r="W568" s="188">
        <v>6.0313191000000002E-7</v>
      </c>
      <c r="X568" s="146">
        <v>5.5626357000000002E-12</v>
      </c>
      <c r="Z568" s="157">
        <f t="shared" si="176"/>
        <v>7.3305006666666674</v>
      </c>
      <c r="AB568" s="131">
        <f t="shared" si="177"/>
        <v>1.0995751</v>
      </c>
      <c r="AC568" s="131">
        <f t="shared" si="178"/>
        <v>1.7349891285000001</v>
      </c>
      <c r="AD568" s="131">
        <f t="shared" si="179"/>
        <v>1.5727160231319102</v>
      </c>
      <c r="AE568" s="131">
        <f t="shared" si="180"/>
        <v>1.5730623791280001</v>
      </c>
      <c r="AF568" s="131">
        <f t="shared" si="181"/>
        <v>2.1851733740055628</v>
      </c>
      <c r="AH568">
        <v>57.140163000000001</v>
      </c>
      <c r="AI568" s="71">
        <v>50.810740000000003</v>
      </c>
      <c r="AJ568" s="71">
        <v>5.6445726000000001</v>
      </c>
      <c r="AK568" s="71">
        <v>0</v>
      </c>
      <c r="AL568" s="71">
        <v>0.63455240000000002</v>
      </c>
      <c r="AM568" s="71">
        <v>3.8752900999999999E-2</v>
      </c>
      <c r="AN568" s="71">
        <v>1.1545183000000001E-2</v>
      </c>
      <c r="AP568" s="129">
        <v>0.69618698000000001</v>
      </c>
      <c r="AQ568" s="129">
        <v>0.67791844999999995</v>
      </c>
      <c r="AR568" s="129">
        <v>1.4492675E-2</v>
      </c>
      <c r="AS568" s="129">
        <v>3.7758471000000002E-3</v>
      </c>
      <c r="AT568" s="172">
        <f t="shared" si="173"/>
        <v>4.0642593093945668E-5</v>
      </c>
      <c r="AU568" s="172">
        <f t="shared" si="174"/>
        <v>5.3597172232657506E-8</v>
      </c>
      <c r="AV568" s="185">
        <f t="shared" si="175"/>
        <v>0.52883011999999996</v>
      </c>
      <c r="AW568" s="121">
        <v>6.8167915999999997E-6</v>
      </c>
      <c r="AX568" s="121">
        <v>2.0568454999999999E-8</v>
      </c>
      <c r="AY568" s="121">
        <v>5.6193637000000001E-13</v>
      </c>
      <c r="AZ568" s="121">
        <v>7.8594566999999998E-13</v>
      </c>
      <c r="BA568" s="121">
        <v>0</v>
      </c>
      <c r="BB568" s="121">
        <v>1.1634208E-8</v>
      </c>
      <c r="BC568" s="121">
        <v>2.2528951999999999E-5</v>
      </c>
      <c r="BD568" s="121">
        <v>1.7944478000000001E-9</v>
      </c>
      <c r="BE568" s="121">
        <v>2.6194204999999999E-8</v>
      </c>
      <c r="BF568" s="121">
        <v>2.8633996000000001E-9</v>
      </c>
      <c r="BG568" s="121">
        <v>5.0366628000000003E-13</v>
      </c>
      <c r="BH568" s="121">
        <v>1.5840628E-10</v>
      </c>
      <c r="BI568" s="121">
        <v>1.6964668000000001E-9</v>
      </c>
      <c r="BJ568" s="121">
        <v>3.2072615E-10</v>
      </c>
      <c r="BK568" s="121">
        <v>6.0063581999999998E-6</v>
      </c>
      <c r="BL568" s="121">
        <v>5.2788562999999998E-6</v>
      </c>
      <c r="BM568" s="121">
        <v>7.5148430999999999E-21</v>
      </c>
      <c r="BN568" s="121">
        <v>0.19454448999999999</v>
      </c>
      <c r="BO568" s="121">
        <v>0.33428563</v>
      </c>
      <c r="BP568" s="121">
        <v>0</v>
      </c>
      <c r="BQ568" s="121">
        <v>0</v>
      </c>
      <c r="BR568" s="121">
        <v>0</v>
      </c>
      <c r="BT568" s="71">
        <v>1.3004434E-3</v>
      </c>
      <c r="BU568" s="71">
        <v>1.8386931000000001E-4</v>
      </c>
      <c r="BV568" s="71">
        <v>2.0439382000000001E-4</v>
      </c>
      <c r="BW568" s="71">
        <v>2.1069759000000001E-5</v>
      </c>
      <c r="BX568" s="71">
        <v>1.4671003E-4</v>
      </c>
      <c r="BY568" s="71">
        <v>6.9766343999999997E-6</v>
      </c>
      <c r="BZ568" s="71">
        <v>7.3122446999999998E-5</v>
      </c>
      <c r="CA568" s="71">
        <v>9.7848697999999998E-6</v>
      </c>
      <c r="CB568" s="71">
        <v>3.2614457E-5</v>
      </c>
      <c r="CC568" s="71">
        <v>1.2405194E-5</v>
      </c>
      <c r="CD568" s="71">
        <v>0</v>
      </c>
      <c r="CE568" s="71">
        <v>1.6618116999999999E-17</v>
      </c>
      <c r="CF568" s="71">
        <v>1.3606849E-13</v>
      </c>
      <c r="CG568" s="71">
        <v>3.4602230000000001E-5</v>
      </c>
      <c r="CH568" s="71">
        <v>6.8896172999999999E-5</v>
      </c>
      <c r="CI568" s="71">
        <v>5.0599846999999998E-4</v>
      </c>
      <c r="CJ568" s="71">
        <v>0</v>
      </c>
      <c r="CL568" s="186">
        <v>1.1517023E-13</v>
      </c>
      <c r="CM568" s="186">
        <v>7.3187385999999996</v>
      </c>
      <c r="CN568" s="187">
        <v>0.27683469999999999</v>
      </c>
      <c r="CO568" s="186">
        <v>0.12727927999999999</v>
      </c>
      <c r="CP568" s="186">
        <v>2.8386483000000001E-6</v>
      </c>
      <c r="CQ568" s="186">
        <v>4.8663244999999998E-6</v>
      </c>
      <c r="CR568" s="186">
        <v>7.3907006999999999E-3</v>
      </c>
      <c r="CS568" s="186">
        <v>778.78490999999997</v>
      </c>
      <c r="CT568" s="186">
        <v>1.9019900000000001E-3</v>
      </c>
      <c r="CU568" s="186">
        <v>2.4393140000000002E-3</v>
      </c>
      <c r="CW568" s="84"/>
      <c r="CX568" s="167"/>
    </row>
    <row r="569" spans="1:102" ht="14.4">
      <c r="A569" t="s">
        <v>1106</v>
      </c>
      <c r="B569" s="92" t="s">
        <v>1067</v>
      </c>
      <c r="C569" s="126" t="str">
        <f t="shared" si="171"/>
        <v>A.100.06.130</v>
      </c>
      <c r="D569" s="11" t="s">
        <v>16</v>
      </c>
      <c r="E569" s="125" t="s">
        <v>878</v>
      </c>
      <c r="F569" s="128" t="str">
        <f t="shared" si="172"/>
        <v>X2CrNiMo1712 (316L) 44% imox scrap (World)</v>
      </c>
      <c r="G569" s="131">
        <f t="shared" si="182"/>
        <v>3.7218915156121453</v>
      </c>
      <c r="H569" s="183">
        <f t="shared" si="183"/>
        <v>0.12422546737000001</v>
      </c>
      <c r="I569" s="183">
        <f t="shared" si="184"/>
        <v>1.1546118126839999</v>
      </c>
      <c r="J569" s="184">
        <f t="shared" si="185"/>
        <v>1.5806045055581455</v>
      </c>
      <c r="K569" s="183">
        <v>0.86244973000000003</v>
      </c>
      <c r="L569" s="146">
        <v>0.88952039999999999</v>
      </c>
      <c r="M569" s="146">
        <v>0.13450669000000001</v>
      </c>
      <c r="N569" s="146">
        <v>9.4399414000000001E-2</v>
      </c>
      <c r="O569" s="146">
        <v>6.8848637000000002E-4</v>
      </c>
      <c r="P569" s="146">
        <v>1.7425393000000001E-2</v>
      </c>
      <c r="Q569" s="146">
        <v>1.1712174000000001E-2</v>
      </c>
      <c r="R569" s="146">
        <v>0.12994407999999999</v>
      </c>
      <c r="S569" s="146">
        <v>1.5423876999999999</v>
      </c>
      <c r="T569" s="146">
        <v>6.1267680999999995E-4</v>
      </c>
      <c r="U569" s="188">
        <v>3.8215672999999999E-2</v>
      </c>
      <c r="V569" s="188">
        <v>2.7965874000000002E-5</v>
      </c>
      <c r="W569" s="188">
        <v>1.1325477E-6</v>
      </c>
      <c r="X569" s="146">
        <v>1.0445394E-11</v>
      </c>
      <c r="Z569" s="157">
        <f t="shared" si="176"/>
        <v>5.7496648666666674</v>
      </c>
      <c r="AB569" s="131">
        <f t="shared" si="177"/>
        <v>0.86244973000000003</v>
      </c>
      <c r="AC569" s="131">
        <f t="shared" si="178"/>
        <v>1.2781966373699998</v>
      </c>
      <c r="AD569" s="131">
        <f t="shared" si="179"/>
        <v>1.1539723025477</v>
      </c>
      <c r="AE569" s="131">
        <f t="shared" si="180"/>
        <v>1.1546118126840001</v>
      </c>
      <c r="AF569" s="131">
        <f t="shared" si="181"/>
        <v>1.5806033730104454</v>
      </c>
      <c r="AH569">
        <v>47.224539</v>
      </c>
      <c r="AI569" s="71">
        <v>42.600096999999998</v>
      </c>
      <c r="AJ569" s="71">
        <v>4.0914643000000002</v>
      </c>
      <c r="AK569" s="71">
        <v>0</v>
      </c>
      <c r="AL569" s="71">
        <v>0.47718294999999999</v>
      </c>
      <c r="AM569" s="71">
        <v>4.4342933000000001E-2</v>
      </c>
      <c r="AN569" s="71">
        <v>1.1451631E-2</v>
      </c>
      <c r="AP569" s="129">
        <v>0.51481761000000004</v>
      </c>
      <c r="AQ569" s="129">
        <v>0.50105474000000005</v>
      </c>
      <c r="AR569" s="129">
        <v>1.0931404E-2</v>
      </c>
      <c r="AS569" s="129">
        <v>2.8314662E-3</v>
      </c>
      <c r="AT569" s="172">
        <f t="shared" si="173"/>
        <v>3.0039253343831301E-5</v>
      </c>
      <c r="AU569" s="172">
        <f t="shared" si="174"/>
        <v>4.0426788880034119E-8</v>
      </c>
      <c r="AV569" s="185">
        <f t="shared" si="175"/>
        <v>0.39656389999999997</v>
      </c>
      <c r="AW569" s="121">
        <v>5.3494641999999999E-6</v>
      </c>
      <c r="AX569" s="121">
        <v>1.6141161E-8</v>
      </c>
      <c r="AY569" s="121">
        <v>4.4097691000000002E-13</v>
      </c>
      <c r="AZ569" s="121">
        <v>1.4758312999999999E-12</v>
      </c>
      <c r="BA569" s="121">
        <v>0</v>
      </c>
      <c r="BB569" s="121">
        <v>9.3486679999999999E-9</v>
      </c>
      <c r="BC569" s="121">
        <v>1.6529974000000002E-5</v>
      </c>
      <c r="BD569" s="121">
        <v>1.4305052E-9</v>
      </c>
      <c r="BE569" s="121">
        <v>1.9214988E-8</v>
      </c>
      <c r="BF569" s="121">
        <v>2.0680212E-9</v>
      </c>
      <c r="BG569" s="121">
        <v>3.6391311000000002E-13</v>
      </c>
      <c r="BH569" s="121">
        <v>1.1444543999999999E-10</v>
      </c>
      <c r="BI569" s="121">
        <v>1.2252273000000001E-9</v>
      </c>
      <c r="BJ569" s="121">
        <v>2.3163585000000001E-10</v>
      </c>
      <c r="BK569" s="121">
        <v>4.3379271000000001E-6</v>
      </c>
      <c r="BL569" s="121">
        <v>3.8125379000000002E-6</v>
      </c>
      <c r="BM569" s="121">
        <v>1.4111205E-20</v>
      </c>
      <c r="BN569" s="121">
        <v>0.14050724000000001</v>
      </c>
      <c r="BO569" s="121">
        <v>0.25605665999999999</v>
      </c>
      <c r="BP569" s="121">
        <v>0</v>
      </c>
      <c r="BQ569" s="121">
        <v>0</v>
      </c>
      <c r="BR569" s="121">
        <v>0</v>
      </c>
      <c r="BT569" s="71">
        <v>9.6592224000000004E-4</v>
      </c>
      <c r="BU569" s="71">
        <v>1.351518E-4</v>
      </c>
      <c r="BV569" s="71">
        <v>1.6031591000000001E-4</v>
      </c>
      <c r="BW569" s="71">
        <v>1.5225973000000001E-5</v>
      </c>
      <c r="BX569" s="71">
        <v>1.0746212E-4</v>
      </c>
      <c r="BY569" s="71">
        <v>5.6484740999999999E-6</v>
      </c>
      <c r="BZ569" s="71">
        <v>5.2810911000000003E-5</v>
      </c>
      <c r="CA569" s="71">
        <v>7.9921674000000007E-6</v>
      </c>
      <c r="CB569" s="71">
        <v>2.3561792E-5</v>
      </c>
      <c r="CC569" s="71">
        <v>9.0136796000000003E-6</v>
      </c>
      <c r="CD569" s="71">
        <v>0</v>
      </c>
      <c r="CE569" s="71">
        <v>3.1205130000000001E-17</v>
      </c>
      <c r="CF569" s="71">
        <v>2.5550638999999999E-13</v>
      </c>
      <c r="CG569" s="71">
        <v>2.6339050999999999E-5</v>
      </c>
      <c r="CH569" s="71">
        <v>5.6953472E-5</v>
      </c>
      <c r="CI569" s="71">
        <v>3.6544688000000002E-4</v>
      </c>
      <c r="CJ569" s="71">
        <v>0</v>
      </c>
      <c r="CL569" s="186">
        <v>2.162641E-13</v>
      </c>
      <c r="CM569" s="186">
        <v>5.7381681000000002</v>
      </c>
      <c r="CN569" s="187">
        <v>0.21763631</v>
      </c>
      <c r="CO569" s="186">
        <v>9.3676583999999993E-2</v>
      </c>
      <c r="CP569" s="186">
        <v>2.0501535000000002E-6</v>
      </c>
      <c r="CQ569" s="186">
        <v>3.5167607000000001E-6</v>
      </c>
      <c r="CR569" s="186">
        <v>5.4085319000000001E-3</v>
      </c>
      <c r="CS569" s="186">
        <v>562.45648000000006</v>
      </c>
      <c r="CT569" s="186">
        <v>1.3736664000000001E-3</v>
      </c>
      <c r="CU569" s="186">
        <v>1.9761772E-3</v>
      </c>
      <c r="CW569" s="84"/>
      <c r="CX569" s="167"/>
    </row>
    <row r="570" spans="1:102" ht="14.4">
      <c r="A570" t="s">
        <v>1107</v>
      </c>
      <c r="B570" s="92" t="s">
        <v>1067</v>
      </c>
      <c r="C570" s="126" t="str">
        <f t="shared" si="171"/>
        <v>A.100.06.131</v>
      </c>
      <c r="D570" s="11" t="s">
        <v>16</v>
      </c>
      <c r="E570" s="125" t="s">
        <v>878</v>
      </c>
      <c r="F570" s="128" t="str">
        <f t="shared" si="172"/>
        <v>X2CrNiMo1712 (316L) 70% imox scrap (EU, USA)</v>
      </c>
      <c r="G570" s="131">
        <f t="shared" si="182"/>
        <v>2.187662547082116</v>
      </c>
      <c r="H570" s="183">
        <f t="shared" si="183"/>
        <v>7.9259370600000004E-2</v>
      </c>
      <c r="I570" s="183">
        <f t="shared" si="184"/>
        <v>0.66007928124499993</v>
      </c>
      <c r="J570" s="184">
        <f t="shared" si="185"/>
        <v>0.866113295237116</v>
      </c>
      <c r="K570" s="183">
        <v>0.58221060000000002</v>
      </c>
      <c r="L570" s="146">
        <v>0.50206587999999996</v>
      </c>
      <c r="M570" s="146">
        <v>8.6023705000000006E-2</v>
      </c>
      <c r="N570" s="146">
        <v>6.2199570000000003E-2</v>
      </c>
      <c r="O570" s="146">
        <v>1.0341657000000001E-3</v>
      </c>
      <c r="P570" s="146">
        <v>9.5088681999999994E-3</v>
      </c>
      <c r="Q570" s="146">
        <v>6.5167667E-3</v>
      </c>
      <c r="R570" s="146">
        <v>7.1001972999999996E-2</v>
      </c>
      <c r="S570" s="146">
        <v>0.84135831000000005</v>
      </c>
      <c r="T570" s="146">
        <v>9.5114861000000002E-4</v>
      </c>
      <c r="U570" s="188">
        <v>2.4753226999999999E-2</v>
      </c>
      <c r="V570" s="188">
        <v>3.6574635000000003E-5</v>
      </c>
      <c r="W570" s="188">
        <v>1.7582209E-6</v>
      </c>
      <c r="X570" s="146">
        <v>1.6215926E-11</v>
      </c>
      <c r="Z570" s="157">
        <f t="shared" si="176"/>
        <v>3.8814040000000003</v>
      </c>
      <c r="AB570" s="131">
        <f t="shared" si="177"/>
        <v>0.58221060000000002</v>
      </c>
      <c r="AC570" s="131">
        <f t="shared" si="178"/>
        <v>0.73835092859999996</v>
      </c>
      <c r="AD570" s="131">
        <f t="shared" si="179"/>
        <v>0.65909331622089995</v>
      </c>
      <c r="AE570" s="131">
        <f t="shared" si="180"/>
        <v>0.66007928124499993</v>
      </c>
      <c r="AF570" s="131">
        <f t="shared" si="181"/>
        <v>0.86611153701621602</v>
      </c>
      <c r="AH570">
        <v>35.506073999999998</v>
      </c>
      <c r="AI570" s="71">
        <v>32.896611</v>
      </c>
      <c r="AJ570" s="71">
        <v>2.2559726000000002</v>
      </c>
      <c r="AK570" s="71">
        <v>0</v>
      </c>
      <c r="AL570" s="71">
        <v>0.29120086000000001</v>
      </c>
      <c r="AM570" s="71">
        <v>5.0949332999999999E-2</v>
      </c>
      <c r="AN570" s="71">
        <v>1.134107E-2</v>
      </c>
      <c r="AP570" s="129">
        <v>0.30047200000000002</v>
      </c>
      <c r="AQ570" s="129">
        <v>0.29203400000000002</v>
      </c>
      <c r="AR570" s="129">
        <v>6.7226281000000001E-3</v>
      </c>
      <c r="AS570" s="129">
        <v>1.7153797E-3</v>
      </c>
      <c r="AT570" s="172">
        <f t="shared" si="173"/>
        <v>1.7508033367050699E-5</v>
      </c>
      <c r="AU570" s="172">
        <f t="shared" si="174"/>
        <v>2.4861790537101908E-8</v>
      </c>
      <c r="AV570" s="185">
        <f t="shared" si="175"/>
        <v>0.24024926700000002</v>
      </c>
      <c r="AW570" s="121">
        <v>3.61535E-6</v>
      </c>
      <c r="AX570" s="121">
        <v>1.0908906E-8</v>
      </c>
      <c r="AY570" s="121">
        <v>2.9802481999999999E-13</v>
      </c>
      <c r="AZ570" s="121">
        <v>2.2911507E-12</v>
      </c>
      <c r="BA570" s="121">
        <v>0</v>
      </c>
      <c r="BB570" s="121">
        <v>6.6475758999999998E-9</v>
      </c>
      <c r="BC570" s="121">
        <v>9.4402726999999997E-6</v>
      </c>
      <c r="BD570" s="121">
        <v>1.0003913000000001E-9</v>
      </c>
      <c r="BE570" s="121">
        <v>1.0966821000000001E-8</v>
      </c>
      <c r="BF570" s="121">
        <v>1.1280286000000001E-9</v>
      </c>
      <c r="BG570" s="121">
        <v>1.9875025999999999E-13</v>
      </c>
      <c r="BH570" s="121">
        <v>6.2491732E-11</v>
      </c>
      <c r="BI570" s="121">
        <v>6.6830781000000001E-10</v>
      </c>
      <c r="BJ570" s="121">
        <v>1.2634732000000001E-10</v>
      </c>
      <c r="BK570" s="121">
        <v>2.3661448E-6</v>
      </c>
      <c r="BL570" s="121">
        <v>2.079616E-6</v>
      </c>
      <c r="BM570" s="121">
        <v>2.1906906E-20</v>
      </c>
      <c r="BN570" s="121">
        <v>7.6645027000000004E-2</v>
      </c>
      <c r="BO570" s="121">
        <v>0.16360424000000001</v>
      </c>
      <c r="BP570" s="121">
        <v>0</v>
      </c>
      <c r="BQ570" s="121">
        <v>0</v>
      </c>
      <c r="BR570" s="121">
        <v>0</v>
      </c>
      <c r="BT570" s="71">
        <v>5.7057905999999996E-4</v>
      </c>
      <c r="BU570" s="71">
        <v>7.7576574000000001E-5</v>
      </c>
      <c r="BV570" s="71">
        <v>1.0822384E-4</v>
      </c>
      <c r="BW570" s="71">
        <v>8.3196802999999994E-6</v>
      </c>
      <c r="BX570" s="71">
        <v>6.1078230000000003E-5</v>
      </c>
      <c r="BY570" s="71">
        <v>4.0788301000000002E-6</v>
      </c>
      <c r="BZ570" s="71">
        <v>2.8806369000000001E-5</v>
      </c>
      <c r="CA570" s="71">
        <v>5.8735191999999999E-6</v>
      </c>
      <c r="CB570" s="71">
        <v>1.2863188E-5</v>
      </c>
      <c r="CC570" s="71">
        <v>5.0055262999999999E-6</v>
      </c>
      <c r="CD570" s="71">
        <v>0</v>
      </c>
      <c r="CE570" s="71">
        <v>4.8444327999999999E-17</v>
      </c>
      <c r="CF570" s="71">
        <v>3.9666027000000001E-13</v>
      </c>
      <c r="CG570" s="71">
        <v>1.6573475000000001E-5</v>
      </c>
      <c r="CH570" s="71">
        <v>4.283937E-5</v>
      </c>
      <c r="CI570" s="71">
        <v>1.9934044999999999E-4</v>
      </c>
      <c r="CJ570" s="71">
        <v>0</v>
      </c>
      <c r="CL570" s="186">
        <v>3.3573866999999999E-13</v>
      </c>
      <c r="CM570" s="186">
        <v>3.8702209999999999</v>
      </c>
      <c r="CN570" s="187">
        <v>0.14767457</v>
      </c>
      <c r="CO570" s="186">
        <v>5.3964302999999998E-2</v>
      </c>
      <c r="CP570" s="186">
        <v>1.1182961999999999E-6</v>
      </c>
      <c r="CQ570" s="186">
        <v>1.9218216999999999E-6</v>
      </c>
      <c r="CR570" s="186">
        <v>3.0659687999999999E-3</v>
      </c>
      <c r="CS570" s="186">
        <v>306.79561000000001</v>
      </c>
      <c r="CT570" s="186">
        <v>7.4928395E-4</v>
      </c>
      <c r="CU570" s="186">
        <v>1.4288337E-3</v>
      </c>
      <c r="CW570" s="84"/>
      <c r="CX570" s="167"/>
    </row>
    <row r="571" spans="1:102" ht="14.4">
      <c r="A571" t="s">
        <v>1108</v>
      </c>
      <c r="B571" s="92" t="s">
        <v>1067</v>
      </c>
      <c r="C571" s="126" t="str">
        <f t="shared" si="171"/>
        <v>A.100.06.132</v>
      </c>
      <c r="D571" s="11" t="s">
        <v>16</v>
      </c>
      <c r="E571" s="125" t="s">
        <v>878</v>
      </c>
      <c r="F571" s="128" t="str">
        <f t="shared" si="172"/>
        <v>X30Cr13 (~420) 23% inox scrap (China)</v>
      </c>
      <c r="G571" s="131">
        <f t="shared" si="182"/>
        <v>1.4339321263431168</v>
      </c>
      <c r="H571" s="183">
        <f t="shared" si="183"/>
        <v>9.1998231390000004E-2</v>
      </c>
      <c r="I571" s="183">
        <f t="shared" si="184"/>
        <v>0.32212827155900003</v>
      </c>
      <c r="J571" s="184">
        <f t="shared" si="185"/>
        <v>0.17995484339411666</v>
      </c>
      <c r="K571" s="183">
        <v>0.83985078000000002</v>
      </c>
      <c r="L571" s="146">
        <v>0.19257611999999999</v>
      </c>
      <c r="M571" s="146">
        <v>9.9353212999999996E-2</v>
      </c>
      <c r="N571" s="146">
        <v>7.6636076999999997E-2</v>
      </c>
      <c r="O571" s="146">
        <v>3.7672729000000002E-4</v>
      </c>
      <c r="P571" s="146">
        <v>1.1384508E-2</v>
      </c>
      <c r="Q571" s="146">
        <v>3.6009191000000002E-3</v>
      </c>
      <c r="R571" s="146">
        <v>2.9860225000000001E-2</v>
      </c>
      <c r="S571" s="146">
        <v>0.1459471</v>
      </c>
      <c r="T571" s="146">
        <v>3.1830192000000001E-4</v>
      </c>
      <c r="U571" s="188">
        <v>3.4007154999999997E-2</v>
      </c>
      <c r="V571" s="188">
        <v>2.0411639E-5</v>
      </c>
      <c r="W571" s="188">
        <v>5.8838869E-7</v>
      </c>
      <c r="X571" s="146">
        <v>5.4266602000000003E-12</v>
      </c>
      <c r="Z571" s="157">
        <f t="shared" si="176"/>
        <v>5.5990052000000006</v>
      </c>
      <c r="AB571" s="131">
        <f t="shared" si="177"/>
        <v>0.83985078000000002</v>
      </c>
      <c r="AC571" s="131">
        <f t="shared" si="178"/>
        <v>0.41378778938999999</v>
      </c>
      <c r="AD571" s="131">
        <f t="shared" si="179"/>
        <v>0.32179014638869002</v>
      </c>
      <c r="AE571" s="131">
        <f t="shared" si="180"/>
        <v>0.32212827155899998</v>
      </c>
      <c r="AF571" s="131">
        <f t="shared" si="181"/>
        <v>0.17995425500542667</v>
      </c>
      <c r="AH571">
        <v>41.861477999999998</v>
      </c>
      <c r="AI571" s="71">
        <v>38.011566000000002</v>
      </c>
      <c r="AJ571" s="71">
        <v>3.7778482000000002</v>
      </c>
      <c r="AK571" s="71">
        <v>0</v>
      </c>
      <c r="AL571" s="71">
        <v>2.2937622000000001E-2</v>
      </c>
      <c r="AM571" s="71">
        <v>3.8037650999999999E-2</v>
      </c>
      <c r="AN571" s="71">
        <v>1.108897E-2</v>
      </c>
      <c r="AP571" s="129">
        <v>0.19595831999999999</v>
      </c>
      <c r="AQ571" s="129">
        <v>0.18847188000000001</v>
      </c>
      <c r="AR571" s="129">
        <v>5.9377728000000003E-3</v>
      </c>
      <c r="AS571" s="129">
        <v>1.5486682000000001E-3</v>
      </c>
      <c r="AT571" s="172">
        <f t="shared" si="173"/>
        <v>1.1299273588833669E-5</v>
      </c>
      <c r="AU571" s="172">
        <f t="shared" si="174"/>
        <v>2.1959218749927332E-8</v>
      </c>
      <c r="AV571" s="185">
        <f t="shared" si="175"/>
        <v>0.21690031100000001</v>
      </c>
      <c r="AW571" s="121">
        <v>5.2099634000000003E-6</v>
      </c>
      <c r="AX571" s="121">
        <v>1.5720266E-8</v>
      </c>
      <c r="AY571" s="121">
        <v>4.2947694000000002E-13</v>
      </c>
      <c r="AZ571" s="121">
        <v>7.6673366999999996E-13</v>
      </c>
      <c r="BA571" s="121">
        <v>0</v>
      </c>
      <c r="BB571" s="121">
        <v>8.7029920999999994E-9</v>
      </c>
      <c r="BC571" s="121">
        <v>3.6726686E-6</v>
      </c>
      <c r="BD571" s="121">
        <v>1.2878041999999999E-9</v>
      </c>
      <c r="BE571" s="121">
        <v>4.2388491999999998E-9</v>
      </c>
      <c r="BF571" s="121">
        <v>6.1600721000000001E-10</v>
      </c>
      <c r="BG571" s="121">
        <v>4.7330157999999996E-13</v>
      </c>
      <c r="BH571" s="121">
        <v>4.1708129000000003E-11</v>
      </c>
      <c r="BI571" s="121">
        <v>4.5119388999999998E-11</v>
      </c>
      <c r="BJ571" s="121">
        <v>8.5618434000000001E-12</v>
      </c>
      <c r="BK571" s="121">
        <v>2.2129344999999998E-6</v>
      </c>
      <c r="BL571" s="121">
        <v>1.9500333E-7</v>
      </c>
      <c r="BM571" s="121">
        <v>7.3311469000000007E-21</v>
      </c>
      <c r="BN571" s="121">
        <v>1.0591540999999999E-2</v>
      </c>
      <c r="BO571" s="121">
        <v>0.20630877</v>
      </c>
      <c r="BP571" s="121">
        <v>0</v>
      </c>
      <c r="BQ571" s="121">
        <v>0</v>
      </c>
      <c r="BR571" s="121">
        <v>0</v>
      </c>
      <c r="BT571" s="71">
        <v>3.6987753000000001E-4</v>
      </c>
      <c r="BU571" s="71">
        <v>3.1883161E-5</v>
      </c>
      <c r="BV571" s="71">
        <v>1.5611512E-4</v>
      </c>
      <c r="BW571" s="71">
        <v>3.5052968999999999E-6</v>
      </c>
      <c r="BX571" s="71">
        <v>2.2411903999999999E-5</v>
      </c>
      <c r="BY571" s="71">
        <v>5.5172186E-6</v>
      </c>
      <c r="BZ571" s="71">
        <v>1.5660835E-5</v>
      </c>
      <c r="CA571" s="71">
        <v>7.9365975999999993E-6</v>
      </c>
      <c r="CB571" s="71">
        <v>1.5289016999999999E-5</v>
      </c>
      <c r="CC571" s="71">
        <v>2.4418058999999999E-6</v>
      </c>
      <c r="CD571" s="71">
        <v>0</v>
      </c>
      <c r="CE571" s="71">
        <v>1.6211896000000001E-17</v>
      </c>
      <c r="CF571" s="71">
        <v>1.3274236999999999E-13</v>
      </c>
      <c r="CG571" s="71">
        <v>1.6243329E-5</v>
      </c>
      <c r="CH571" s="71">
        <v>5.1092282000000003E-5</v>
      </c>
      <c r="CI571" s="71">
        <v>4.1780960000000003E-5</v>
      </c>
      <c r="CJ571" s="71">
        <v>0</v>
      </c>
      <c r="CL571" s="186">
        <v>1.1235496E-13</v>
      </c>
      <c r="CM571" s="186">
        <v>5.5872428000000003</v>
      </c>
      <c r="CN571" s="187">
        <v>0.19443119</v>
      </c>
      <c r="CO571" s="186">
        <v>2.3013285000000001E-2</v>
      </c>
      <c r="CP571" s="186">
        <v>1.1275192E-6</v>
      </c>
      <c r="CQ571" s="186">
        <v>2.9820042999999998E-7</v>
      </c>
      <c r="CR571" s="186">
        <v>1.0921081999999999E-3</v>
      </c>
      <c r="CS571" s="186">
        <v>30.675958999999999</v>
      </c>
      <c r="CT571" s="186">
        <v>4.0916256000000001E-4</v>
      </c>
      <c r="CU571" s="186">
        <v>2.0006609999999999E-3</v>
      </c>
      <c r="CW571" s="84"/>
      <c r="CX571" s="167"/>
    </row>
    <row r="572" spans="1:102" ht="14.4">
      <c r="A572" t="s">
        <v>1109</v>
      </c>
      <c r="B572" s="92" t="s">
        <v>1067</v>
      </c>
      <c r="C572" s="126" t="str">
        <f t="shared" si="171"/>
        <v>A.100.06.133</v>
      </c>
      <c r="D572" s="11" t="s">
        <v>16</v>
      </c>
      <c r="E572" s="125" t="s">
        <v>878</v>
      </c>
      <c r="F572" s="128" t="str">
        <f t="shared" si="172"/>
        <v>X30Cr13 (~420) 44% inox scrap (World)</v>
      </c>
      <c r="G572" s="131">
        <f t="shared" si="182"/>
        <v>1.1318920336571472</v>
      </c>
      <c r="H572" s="183">
        <f t="shared" si="183"/>
        <v>7.3470960199999991E-2</v>
      </c>
      <c r="I572" s="183">
        <f t="shared" si="184"/>
        <v>0.25115937454700005</v>
      </c>
      <c r="J572" s="184">
        <f t="shared" si="185"/>
        <v>0.13239067891014722</v>
      </c>
      <c r="K572" s="183">
        <v>0.67487101999999999</v>
      </c>
      <c r="L572" s="146">
        <v>0.14939399</v>
      </c>
      <c r="M572" s="146">
        <v>7.9489577000000006E-2</v>
      </c>
      <c r="N572" s="146">
        <v>6.1892654999999998E-2</v>
      </c>
      <c r="O572" s="146">
        <v>6.7457550000000002E-4</v>
      </c>
      <c r="P572" s="146">
        <v>8.2246552999999997E-3</v>
      </c>
      <c r="Q572" s="146">
        <v>2.6790744000000002E-3</v>
      </c>
      <c r="R572" s="146">
        <v>2.164112E-2</v>
      </c>
      <c r="S572" s="146">
        <v>0.10544042000000001</v>
      </c>
      <c r="T572" s="146">
        <v>6.0691659999999998E-4</v>
      </c>
      <c r="U572" s="188">
        <v>2.6949137000000001E-2</v>
      </c>
      <c r="V572" s="188">
        <v>2.7770947000000001E-5</v>
      </c>
      <c r="W572" s="188">
        <v>1.1218997999999999E-6</v>
      </c>
      <c r="X572" s="146">
        <v>1.0347188999999999E-11</v>
      </c>
      <c r="Z572" s="157">
        <f t="shared" si="176"/>
        <v>4.4991401333333334</v>
      </c>
      <c r="AB572" s="131">
        <f t="shared" si="177"/>
        <v>0.67487101999999999</v>
      </c>
      <c r="AC572" s="131">
        <f t="shared" si="178"/>
        <v>0.32399564720000001</v>
      </c>
      <c r="AD572" s="131">
        <f t="shared" si="179"/>
        <v>0.25052580889980003</v>
      </c>
      <c r="AE572" s="131">
        <f t="shared" si="180"/>
        <v>0.25115937454699999</v>
      </c>
      <c r="AF572" s="131">
        <f t="shared" si="181"/>
        <v>0.13238955701034721</v>
      </c>
      <c r="AH572">
        <v>36.189933000000003</v>
      </c>
      <c r="AI572" s="71">
        <v>33.356248999999998</v>
      </c>
      <c r="AJ572" s="71">
        <v>2.7432743999999998</v>
      </c>
      <c r="AK572" s="71">
        <v>0</v>
      </c>
      <c r="AL572" s="71">
        <v>3.5461160999999998E-2</v>
      </c>
      <c r="AM572" s="71">
        <v>4.3826363E-2</v>
      </c>
      <c r="AN572" s="71">
        <v>1.1122144E-2</v>
      </c>
      <c r="AP572" s="129">
        <v>0.15354137000000001</v>
      </c>
      <c r="AQ572" s="129">
        <v>0.14756554999999999</v>
      </c>
      <c r="AR572" s="129">
        <v>4.7528630000000004E-3</v>
      </c>
      <c r="AS572" s="129">
        <v>1.2229481E-3</v>
      </c>
      <c r="AT572" s="172">
        <f t="shared" si="173"/>
        <v>8.8468558710559995E-6</v>
      </c>
      <c r="AU572" s="172">
        <f t="shared" si="174"/>
        <v>1.7577156037713982E-8</v>
      </c>
      <c r="AV572" s="185">
        <f t="shared" si="175"/>
        <v>0.17128125730000002</v>
      </c>
      <c r="AW572" s="121">
        <v>4.1889772000000003E-6</v>
      </c>
      <c r="AX572" s="121">
        <v>1.2639692E-8</v>
      </c>
      <c r="AY572" s="121">
        <v>3.4531176000000001E-13</v>
      </c>
      <c r="AZ572" s="121">
        <v>1.4619560000000001E-12</v>
      </c>
      <c r="BA572" s="121">
        <v>0</v>
      </c>
      <c r="BB572" s="121">
        <v>7.2316791000000001E-9</v>
      </c>
      <c r="BC572" s="121">
        <v>2.9115471000000002E-6</v>
      </c>
      <c r="BD572" s="121">
        <v>1.064596E-9</v>
      </c>
      <c r="BE572" s="121">
        <v>3.3583414999999999E-9</v>
      </c>
      <c r="BF572" s="121">
        <v>4.4490447999999998E-10</v>
      </c>
      <c r="BG572" s="121">
        <v>3.4198303999999998E-13</v>
      </c>
      <c r="BH572" s="121">
        <v>3.0163448000000002E-11</v>
      </c>
      <c r="BI572" s="121">
        <v>3.2587462000000003E-11</v>
      </c>
      <c r="BJ572" s="121">
        <v>6.1838529000000002E-12</v>
      </c>
      <c r="BK572" s="121">
        <v>1.5982321999999999E-6</v>
      </c>
      <c r="BL572" s="121">
        <v>1.4086623E-7</v>
      </c>
      <c r="BM572" s="121">
        <v>1.3978536000000001E-20</v>
      </c>
      <c r="BN572" s="121">
        <v>7.6523273000000001E-3</v>
      </c>
      <c r="BO572" s="121">
        <v>0.16362893000000001</v>
      </c>
      <c r="BP572" s="121">
        <v>0</v>
      </c>
      <c r="BQ572" s="121">
        <v>0</v>
      </c>
      <c r="BR572" s="121">
        <v>0</v>
      </c>
      <c r="BT572" s="71">
        <v>2.9384689000000003E-4</v>
      </c>
      <c r="BU572" s="71">
        <v>2.5384033E-5</v>
      </c>
      <c r="BV572" s="71">
        <v>1.2544796000000001E-4</v>
      </c>
      <c r="BW572" s="71">
        <v>2.540528E-6</v>
      </c>
      <c r="BX572" s="71">
        <v>1.7691252999999999E-5</v>
      </c>
      <c r="BY572" s="71">
        <v>4.5944516000000004E-6</v>
      </c>
      <c r="BZ572" s="71">
        <v>1.1310858000000001E-5</v>
      </c>
      <c r="CA572" s="71">
        <v>6.6573041999999998E-6</v>
      </c>
      <c r="CB572" s="71">
        <v>1.1048975E-5</v>
      </c>
      <c r="CC572" s="71">
        <v>1.8178993E-6</v>
      </c>
      <c r="CD572" s="71">
        <v>0</v>
      </c>
      <c r="CE572" s="71">
        <v>3.0911748999999998E-17</v>
      </c>
      <c r="CF572" s="71">
        <v>2.531042E-13</v>
      </c>
      <c r="CG572" s="71">
        <v>1.3079844E-5</v>
      </c>
      <c r="CH572" s="71">
        <v>4.4095106E-5</v>
      </c>
      <c r="CI572" s="71">
        <v>3.0178676000000001E-5</v>
      </c>
      <c r="CJ572" s="71">
        <v>0</v>
      </c>
      <c r="CL572" s="186">
        <v>2.1423084000000001E-13</v>
      </c>
      <c r="CM572" s="186">
        <v>4.4876433000000002</v>
      </c>
      <c r="CN572" s="187">
        <v>0.15812266</v>
      </c>
      <c r="CO572" s="186">
        <v>1.8373363E-2</v>
      </c>
      <c r="CP572" s="186">
        <v>8.1433814999999998E-7</v>
      </c>
      <c r="CQ572" s="186">
        <v>2.1756001999999999E-7</v>
      </c>
      <c r="CR572" s="186">
        <v>8.5954841999999997E-4</v>
      </c>
      <c r="CS572" s="186">
        <v>22.155569</v>
      </c>
      <c r="CT572" s="186">
        <v>2.9551324999999999E-4</v>
      </c>
      <c r="CU572" s="186">
        <v>1.6593723E-3</v>
      </c>
      <c r="CW572" s="84"/>
      <c r="CX572" s="167"/>
    </row>
    <row r="573" spans="1:102" ht="14.4">
      <c r="A573" t="s">
        <v>1110</v>
      </c>
      <c r="B573" s="92" t="s">
        <v>1067</v>
      </c>
      <c r="C573" s="126" t="str">
        <f t="shared" si="171"/>
        <v>A.100.06.134</v>
      </c>
      <c r="D573" s="11" t="s">
        <v>16</v>
      </c>
      <c r="E573" s="125" t="s">
        <v>878</v>
      </c>
      <c r="F573" s="128" t="str">
        <f t="shared" si="172"/>
        <v>X30Cr13 (~420) 70% inox scrap (EU, USA)</v>
      </c>
      <c r="G573" s="131">
        <f t="shared" si="182"/>
        <v>0.77493555442016238</v>
      </c>
      <c r="H573" s="183">
        <f t="shared" si="183"/>
        <v>5.1575092999999995E-2</v>
      </c>
      <c r="I573" s="183">
        <f t="shared" si="184"/>
        <v>0.16728704899099997</v>
      </c>
      <c r="J573" s="184">
        <f t="shared" si="185"/>
        <v>7.6178472429162369E-2</v>
      </c>
      <c r="K573" s="183">
        <v>0.47989493999999999</v>
      </c>
      <c r="L573" s="146">
        <v>9.8360570999999994E-2</v>
      </c>
      <c r="M573" s="146">
        <v>5.6014371E-2</v>
      </c>
      <c r="N573" s="146">
        <v>4.4468609999999999E-2</v>
      </c>
      <c r="O573" s="146">
        <v>1.0265779E-3</v>
      </c>
      <c r="P573" s="146">
        <v>4.4902837000000001E-3</v>
      </c>
      <c r="Q573" s="146">
        <v>1.5896214E-3</v>
      </c>
      <c r="R573" s="146">
        <v>1.1927632000000001E-2</v>
      </c>
      <c r="S573" s="146">
        <v>5.7568875999999998E-2</v>
      </c>
      <c r="T573" s="146">
        <v>9.4800668000000004E-4</v>
      </c>
      <c r="U573" s="188">
        <v>1.8607843999999998E-2</v>
      </c>
      <c r="V573" s="188">
        <v>3.6468311000000001E-5</v>
      </c>
      <c r="W573" s="188">
        <v>1.7524130000000001E-6</v>
      </c>
      <c r="X573" s="146">
        <v>1.6162360000000001E-11</v>
      </c>
      <c r="Z573" s="157">
        <f t="shared" si="176"/>
        <v>3.1992996000000002</v>
      </c>
      <c r="AB573" s="131">
        <f t="shared" si="177"/>
        <v>0.47989493999999999</v>
      </c>
      <c r="AC573" s="131">
        <f t="shared" si="178"/>
        <v>0.21787766699999994</v>
      </c>
      <c r="AD573" s="131">
        <f t="shared" si="179"/>
        <v>0.16630432641299997</v>
      </c>
      <c r="AE573" s="131">
        <f t="shared" si="180"/>
        <v>0.167287048991</v>
      </c>
      <c r="AF573" s="131">
        <f t="shared" si="181"/>
        <v>7.6176720016162366E-2</v>
      </c>
      <c r="AH573">
        <v>29.487197999999999</v>
      </c>
      <c r="AI573" s="71">
        <v>27.854512</v>
      </c>
      <c r="AJ573" s="71">
        <v>1.5205963</v>
      </c>
      <c r="AK573" s="71">
        <v>0</v>
      </c>
      <c r="AL573" s="71">
        <v>5.0261707000000003E-2</v>
      </c>
      <c r="AM573" s="71">
        <v>5.0667568000000003E-2</v>
      </c>
      <c r="AN573" s="71">
        <v>1.116135E-2</v>
      </c>
      <c r="AP573" s="129">
        <v>0.10341222999999999</v>
      </c>
      <c r="AQ573" s="129">
        <v>9.9221712000000004E-2</v>
      </c>
      <c r="AR573" s="129">
        <v>3.3525149999999999E-3</v>
      </c>
      <c r="AS573" s="129">
        <v>8.3800623999999999E-4</v>
      </c>
      <c r="AT573" s="172">
        <f t="shared" si="173"/>
        <v>5.9485438552823993E-6</v>
      </c>
      <c r="AU573" s="172">
        <f t="shared" si="174"/>
        <v>1.2398354157761832E-8</v>
      </c>
      <c r="AV573" s="185">
        <f t="shared" si="175"/>
        <v>0.1173678217</v>
      </c>
      <c r="AW573" s="121">
        <v>2.9823570999999998E-6</v>
      </c>
      <c r="AX573" s="121">
        <v>8.9990130999999993E-9</v>
      </c>
      <c r="AY573" s="121">
        <v>2.4584383000000002E-13</v>
      </c>
      <c r="AZ573" s="121">
        <v>2.2835824E-12</v>
      </c>
      <c r="BA573" s="121">
        <v>0</v>
      </c>
      <c r="BB573" s="121">
        <v>5.4928547E-9</v>
      </c>
      <c r="BC573" s="121">
        <v>2.0120397999999999E-6</v>
      </c>
      <c r="BD573" s="121">
        <v>8.0080443999999999E-10</v>
      </c>
      <c r="BE573" s="121">
        <v>2.3177416E-9</v>
      </c>
      <c r="BF573" s="121">
        <v>2.4269214999999998E-10</v>
      </c>
      <c r="BG573" s="121">
        <v>1.8678841E-13</v>
      </c>
      <c r="BH573" s="121">
        <v>1.6519732999999999E-11</v>
      </c>
      <c r="BI573" s="121">
        <v>1.7777002E-11</v>
      </c>
      <c r="BJ573" s="121">
        <v>3.3735005E-12</v>
      </c>
      <c r="BK573" s="121">
        <v>8.7176578999999995E-7</v>
      </c>
      <c r="BL573" s="121">
        <v>7.6886026999999996E-8</v>
      </c>
      <c r="BM573" s="121">
        <v>2.1834540999999999E-20</v>
      </c>
      <c r="BN573" s="121">
        <v>4.1787116999999997E-3</v>
      </c>
      <c r="BO573" s="121">
        <v>0.11318911</v>
      </c>
      <c r="BP573" s="121">
        <v>0</v>
      </c>
      <c r="BQ573" s="121">
        <v>0</v>
      </c>
      <c r="BR573" s="121">
        <v>0</v>
      </c>
      <c r="BT573" s="71">
        <v>2.0399251E-4</v>
      </c>
      <c r="BU573" s="71">
        <v>1.7703244000000001E-5</v>
      </c>
      <c r="BV573" s="71">
        <v>8.9204962E-5</v>
      </c>
      <c r="BW573" s="71">
        <v>1.4003465000000001E-6</v>
      </c>
      <c r="BX573" s="71">
        <v>1.2112301E-5</v>
      </c>
      <c r="BY573" s="71">
        <v>3.5039088000000002E-6</v>
      </c>
      <c r="BZ573" s="71">
        <v>6.1699764000000002E-6</v>
      </c>
      <c r="CA573" s="71">
        <v>5.1454120000000002E-6</v>
      </c>
      <c r="CB573" s="71">
        <v>6.0380151999999997E-6</v>
      </c>
      <c r="CC573" s="71">
        <v>1.0805552E-6</v>
      </c>
      <c r="CD573" s="71">
        <v>0</v>
      </c>
      <c r="CE573" s="71">
        <v>4.8284301999999997E-17</v>
      </c>
      <c r="CF573" s="71">
        <v>3.9534998000000001E-13</v>
      </c>
      <c r="CG573" s="71">
        <v>9.3411802999999997E-6</v>
      </c>
      <c r="CH573" s="71">
        <v>3.5825716999999998E-5</v>
      </c>
      <c r="CI573" s="71">
        <v>1.6466886000000002E-5</v>
      </c>
      <c r="CJ573" s="71">
        <v>0</v>
      </c>
      <c r="CL573" s="186">
        <v>3.3462962E-13</v>
      </c>
      <c r="CM573" s="186">
        <v>3.1881165999999999</v>
      </c>
      <c r="CN573" s="187">
        <v>0.11521257999999999</v>
      </c>
      <c r="CO573" s="186">
        <v>1.2889819E-2</v>
      </c>
      <c r="CP573" s="186">
        <v>4.4421503000000001E-7</v>
      </c>
      <c r="CQ573" s="186">
        <v>1.2225772E-7</v>
      </c>
      <c r="CR573" s="186">
        <v>5.8470503999999998E-4</v>
      </c>
      <c r="CS573" s="186">
        <v>12.086017</v>
      </c>
      <c r="CT573" s="186">
        <v>1.6120041999999999E-4</v>
      </c>
      <c r="CU573" s="186">
        <v>1.2560309999999999E-3</v>
      </c>
      <c r="CW573" s="84"/>
      <c r="CX573" s="167"/>
    </row>
    <row r="574" spans="1:102" ht="14.4">
      <c r="A574" t="s">
        <v>1111</v>
      </c>
      <c r="B574" s="92" t="s">
        <v>1067</v>
      </c>
      <c r="C574" s="126" t="str">
        <f t="shared" si="171"/>
        <v>A.100.06.135</v>
      </c>
      <c r="D574" s="11" t="s">
        <v>16</v>
      </c>
      <c r="E574" s="125" t="s">
        <v>878</v>
      </c>
      <c r="F574" s="128" t="str">
        <f t="shared" si="172"/>
        <v>X35CrMo17 23% inox scrap (China)</v>
      </c>
      <c r="G574" s="131">
        <f t="shared" si="182"/>
        <v>2.0463436309431167</v>
      </c>
      <c r="H574" s="183">
        <f t="shared" si="183"/>
        <v>0.10519465099</v>
      </c>
      <c r="I574" s="183">
        <f t="shared" si="184"/>
        <v>0.45220495255900001</v>
      </c>
      <c r="J574" s="184">
        <f t="shared" si="185"/>
        <v>0.56762966739411658</v>
      </c>
      <c r="K574" s="183">
        <v>0.92131436</v>
      </c>
      <c r="L574" s="146">
        <v>0.24211956000000001</v>
      </c>
      <c r="M574" s="146">
        <v>0.12923846</v>
      </c>
      <c r="N574" s="146">
        <v>8.2584538999999998E-2</v>
      </c>
      <c r="O574" s="146">
        <v>3.7672729000000002E-4</v>
      </c>
      <c r="P574" s="146">
        <v>1.4175536000000001E-2</v>
      </c>
      <c r="Q574" s="146">
        <v>8.0578487000000001E-3</v>
      </c>
      <c r="R574" s="146">
        <v>8.0508219000000006E-2</v>
      </c>
      <c r="S574" s="146">
        <v>0.52581144999999996</v>
      </c>
      <c r="T574" s="146">
        <v>3.1830192000000001E-4</v>
      </c>
      <c r="U574" s="188">
        <v>4.1817629000000002E-2</v>
      </c>
      <c r="V574" s="188">
        <v>2.0411639E-5</v>
      </c>
      <c r="W574" s="188">
        <v>5.8838869E-7</v>
      </c>
      <c r="X574" s="146">
        <v>5.4266602000000003E-12</v>
      </c>
      <c r="Z574" s="157">
        <f t="shared" si="176"/>
        <v>6.1420957333333339</v>
      </c>
      <c r="AB574" s="131">
        <f t="shared" si="177"/>
        <v>0.92131436</v>
      </c>
      <c r="AC574" s="131">
        <f t="shared" si="178"/>
        <v>0.55706088999000003</v>
      </c>
      <c r="AD574" s="131">
        <f t="shared" si="179"/>
        <v>0.45186682738869</v>
      </c>
      <c r="AE574" s="131">
        <f t="shared" si="180"/>
        <v>0.45220495255899995</v>
      </c>
      <c r="AF574" s="131">
        <f t="shared" si="181"/>
        <v>0.56762907900542658</v>
      </c>
      <c r="AH574">
        <v>42.298248999999998</v>
      </c>
      <c r="AI574" s="71">
        <v>37.274337000000003</v>
      </c>
      <c r="AJ574" s="71">
        <v>4.7480935000000004</v>
      </c>
      <c r="AK574" s="71">
        <v>0</v>
      </c>
      <c r="AL574" s="71">
        <v>0.22669201999999999</v>
      </c>
      <c r="AM574" s="71">
        <v>3.8037650999999999E-2</v>
      </c>
      <c r="AN574" s="71">
        <v>1.108897E-2</v>
      </c>
      <c r="AP574" s="129">
        <v>0.25379532999999999</v>
      </c>
      <c r="AQ574" s="129">
        <v>0.24485704999999999</v>
      </c>
      <c r="AR574" s="129">
        <v>7.1050219999999999E-3</v>
      </c>
      <c r="AS574" s="129">
        <v>1.8332646E-3</v>
      </c>
      <c r="AT574" s="172">
        <f t="shared" si="173"/>
        <v>1.4679679087833668E-5</v>
      </c>
      <c r="AU574" s="172">
        <f t="shared" si="174"/>
        <v>2.6275969145097329E-8</v>
      </c>
      <c r="AV574" s="185">
        <f t="shared" si="175"/>
        <v>0.25675974800000001</v>
      </c>
      <c r="AW574" s="121">
        <v>5.7139514999999997E-6</v>
      </c>
      <c r="AX574" s="121">
        <v>1.724092E-8</v>
      </c>
      <c r="AY574" s="121">
        <v>4.7102337000000003E-13</v>
      </c>
      <c r="AZ574" s="121">
        <v>7.6673366999999996E-13</v>
      </c>
      <c r="BA574" s="121">
        <v>0</v>
      </c>
      <c r="BB574" s="121">
        <v>9.6823211000000001E-9</v>
      </c>
      <c r="BC574" s="121">
        <v>4.6691993999999996E-6</v>
      </c>
      <c r="BD574" s="121">
        <v>1.4248014999999999E-9</v>
      </c>
      <c r="BE574" s="121">
        <v>5.3949082000000002E-9</v>
      </c>
      <c r="BF574" s="121">
        <v>1.4206326000000001E-9</v>
      </c>
      <c r="BG574" s="121">
        <v>5.0375372000000004E-13</v>
      </c>
      <c r="BH574" s="121">
        <v>8.4545608000000006E-11</v>
      </c>
      <c r="BI574" s="121">
        <v>5.9651573000000003E-10</v>
      </c>
      <c r="BJ574" s="121">
        <v>1.1267073E-10</v>
      </c>
      <c r="BK574" s="121">
        <v>2.3820926999999998E-6</v>
      </c>
      <c r="BL574" s="121">
        <v>1.9047524000000001E-6</v>
      </c>
      <c r="BM574" s="121">
        <v>7.3311469000000007E-21</v>
      </c>
      <c r="BN574" s="121">
        <v>5.7823267999999997E-2</v>
      </c>
      <c r="BO574" s="121">
        <v>0.19893648</v>
      </c>
      <c r="BP574" s="121">
        <v>0</v>
      </c>
      <c r="BQ574" s="121">
        <v>0</v>
      </c>
      <c r="BR574" s="121">
        <v>0</v>
      </c>
      <c r="BT574" s="71">
        <v>5.9454617999999998E-4</v>
      </c>
      <c r="BU574" s="71">
        <v>4.0182785000000003E-5</v>
      </c>
      <c r="BV574" s="71">
        <v>1.7125792999999999E-4</v>
      </c>
      <c r="BW574" s="71">
        <v>9.4378697999999996E-6</v>
      </c>
      <c r="BX574" s="71">
        <v>2.8765574999999999E-5</v>
      </c>
      <c r="BY574" s="71">
        <v>6.2722174000000003E-6</v>
      </c>
      <c r="BZ574" s="71">
        <v>3.6225883999999998E-5</v>
      </c>
      <c r="CA574" s="71">
        <v>8.9197085000000003E-6</v>
      </c>
      <c r="CB574" s="71">
        <v>1.9110818999999999E-5</v>
      </c>
      <c r="CC574" s="71">
        <v>5.9569058000000004E-6</v>
      </c>
      <c r="CD574" s="71">
        <v>0</v>
      </c>
      <c r="CE574" s="71">
        <v>1.6211896000000001E-17</v>
      </c>
      <c r="CF574" s="71">
        <v>1.3274236999999999E-13</v>
      </c>
      <c r="CG574" s="71">
        <v>1.7860237999999999E-5</v>
      </c>
      <c r="CH574" s="71">
        <v>5.1435455999999999E-5</v>
      </c>
      <c r="CI574" s="71">
        <v>1.9912080000000001E-4</v>
      </c>
      <c r="CJ574" s="71">
        <v>0</v>
      </c>
      <c r="CL574" s="186">
        <v>1.1235496E-13</v>
      </c>
      <c r="CM574" s="186">
        <v>6.1303333999999996</v>
      </c>
      <c r="CN574" s="187">
        <v>0.22163767000000001</v>
      </c>
      <c r="CO574" s="186">
        <v>2.8840324000000001E-2</v>
      </c>
      <c r="CP574" s="186">
        <v>1.2460474E-6</v>
      </c>
      <c r="CQ574" s="186">
        <v>1.8448309E-6</v>
      </c>
      <c r="CR574" s="186">
        <v>1.4091119999999999E-3</v>
      </c>
      <c r="CS574" s="186">
        <v>277.40296999999998</v>
      </c>
      <c r="CT574" s="186">
        <v>9.4363148000000004E-4</v>
      </c>
      <c r="CU574" s="186">
        <v>2.2388670999999999E-3</v>
      </c>
      <c r="CW574" s="84"/>
      <c r="CX574" s="167"/>
    </row>
    <row r="575" spans="1:102" ht="14.4">
      <c r="A575" t="s">
        <v>1112</v>
      </c>
      <c r="B575" s="92" t="s">
        <v>1067</v>
      </c>
      <c r="C575" s="126" t="str">
        <f t="shared" si="171"/>
        <v>A.100.06.136</v>
      </c>
      <c r="D575" s="11" t="s">
        <v>16</v>
      </c>
      <c r="E575" s="125" t="s">
        <v>878</v>
      </c>
      <c r="F575" s="128" t="str">
        <f t="shared" si="172"/>
        <v>X35CrMo17 44% inox scrap (World)</v>
      </c>
      <c r="G575" s="131">
        <f t="shared" si="182"/>
        <v>1.574189238857147</v>
      </c>
      <c r="H575" s="183">
        <f t="shared" si="183"/>
        <v>8.3001707399999985E-2</v>
      </c>
      <c r="I575" s="183">
        <f t="shared" si="184"/>
        <v>0.34510365354700001</v>
      </c>
      <c r="J575" s="184">
        <f t="shared" si="185"/>
        <v>0.41237804791014715</v>
      </c>
      <c r="K575" s="183">
        <v>0.73370583</v>
      </c>
      <c r="L575" s="146">
        <v>0.18517537000000001</v>
      </c>
      <c r="M575" s="146">
        <v>0.10107337</v>
      </c>
      <c r="N575" s="146">
        <v>6.6188765999999996E-2</v>
      </c>
      <c r="O575" s="146">
        <v>6.7457550000000002E-4</v>
      </c>
      <c r="P575" s="146">
        <v>1.0240398E-2</v>
      </c>
      <c r="Q575" s="146">
        <v>5.8979679000000004E-3</v>
      </c>
      <c r="R575" s="146">
        <v>5.8220226E-2</v>
      </c>
      <c r="S575" s="146">
        <v>0.37978688999999999</v>
      </c>
      <c r="T575" s="146">
        <v>6.0691659999999998E-4</v>
      </c>
      <c r="U575" s="188">
        <v>3.2590036000000003E-2</v>
      </c>
      <c r="V575" s="188">
        <v>2.7770947000000001E-5</v>
      </c>
      <c r="W575" s="188">
        <v>1.1218997999999999E-6</v>
      </c>
      <c r="X575" s="146">
        <v>1.0347188999999999E-11</v>
      </c>
      <c r="Z575" s="157">
        <f t="shared" si="176"/>
        <v>4.8913722000000002</v>
      </c>
      <c r="AB575" s="131">
        <f t="shared" si="177"/>
        <v>0.73370583</v>
      </c>
      <c r="AC575" s="131">
        <f t="shared" si="178"/>
        <v>0.4274706734</v>
      </c>
      <c r="AD575" s="131">
        <f t="shared" si="179"/>
        <v>0.34447008789979999</v>
      </c>
      <c r="AE575" s="131">
        <f t="shared" si="180"/>
        <v>0.34510365354700001</v>
      </c>
      <c r="AF575" s="131">
        <f t="shared" si="181"/>
        <v>0.41237692601034714</v>
      </c>
      <c r="AH575">
        <v>36.505378999999998</v>
      </c>
      <c r="AI575" s="71">
        <v>32.823805999999998</v>
      </c>
      <c r="AJ575" s="71">
        <v>3.4440072000000002</v>
      </c>
      <c r="AK575" s="71">
        <v>0</v>
      </c>
      <c r="AL575" s="71">
        <v>0.18261711</v>
      </c>
      <c r="AM575" s="71">
        <v>4.3826363E-2</v>
      </c>
      <c r="AN575" s="71">
        <v>1.1122144E-2</v>
      </c>
      <c r="AP575" s="129">
        <v>0.19531254000000001</v>
      </c>
      <c r="AQ575" s="129">
        <v>0.18828817</v>
      </c>
      <c r="AR575" s="129">
        <v>5.5958763000000002E-3</v>
      </c>
      <c r="AS575" s="129">
        <v>1.4284899999999999E-3</v>
      </c>
      <c r="AT575" s="172">
        <f t="shared" si="173"/>
        <v>1.1288259734256E-5</v>
      </c>
      <c r="AU575" s="172">
        <f t="shared" si="174"/>
        <v>2.0694809076793979E-8</v>
      </c>
      <c r="AV575" s="185">
        <f t="shared" si="175"/>
        <v>0.200068621</v>
      </c>
      <c r="AW575" s="121">
        <v>4.5529684999999999E-6</v>
      </c>
      <c r="AX575" s="121">
        <v>1.3737942E-8</v>
      </c>
      <c r="AY575" s="121">
        <v>3.7531752E-13</v>
      </c>
      <c r="AZ575" s="121">
        <v>1.4619560000000001E-12</v>
      </c>
      <c r="BA575" s="121">
        <v>0</v>
      </c>
      <c r="BB575" s="121">
        <v>7.9389723000000003E-9</v>
      </c>
      <c r="BC575" s="121">
        <v>3.6312637999999998E-6</v>
      </c>
      <c r="BD575" s="121">
        <v>1.1635385E-9</v>
      </c>
      <c r="BE575" s="121">
        <v>4.1932731000000001E-9</v>
      </c>
      <c r="BF575" s="121">
        <v>1.0260228E-9</v>
      </c>
      <c r="BG575" s="121">
        <v>3.6397626000000002E-13</v>
      </c>
      <c r="BH575" s="121">
        <v>6.1101627000000003E-11</v>
      </c>
      <c r="BI575" s="121">
        <v>4.3081815E-10</v>
      </c>
      <c r="BJ575" s="121">
        <v>8.1373606E-11</v>
      </c>
      <c r="BK575" s="121">
        <v>1.7204019999999999E-6</v>
      </c>
      <c r="BL575" s="121">
        <v>1.375685E-6</v>
      </c>
      <c r="BM575" s="121">
        <v>1.3978536000000001E-20</v>
      </c>
      <c r="BN575" s="121">
        <v>4.1764131000000003E-2</v>
      </c>
      <c r="BO575" s="121">
        <v>0.15830448999999999</v>
      </c>
      <c r="BP575" s="121">
        <v>0</v>
      </c>
      <c r="BQ575" s="121">
        <v>0</v>
      </c>
      <c r="BR575" s="121">
        <v>0</v>
      </c>
      <c r="BT575" s="71">
        <v>4.5610759E-4</v>
      </c>
      <c r="BU575" s="71">
        <v>3.1378204999999998E-5</v>
      </c>
      <c r="BV575" s="71">
        <v>1.3638444E-4</v>
      </c>
      <c r="BW575" s="71">
        <v>6.8251640000000002E-6</v>
      </c>
      <c r="BX575" s="71">
        <v>2.2280015000000001E-5</v>
      </c>
      <c r="BY575" s="71">
        <v>5.1397284999999997E-6</v>
      </c>
      <c r="BZ575" s="71">
        <v>2.6163392999999998E-5</v>
      </c>
      <c r="CA575" s="71">
        <v>7.3673288E-6</v>
      </c>
      <c r="CB575" s="71">
        <v>1.3809165000000001E-5</v>
      </c>
      <c r="CC575" s="71">
        <v>4.3565826000000003E-6</v>
      </c>
      <c r="CD575" s="71">
        <v>0</v>
      </c>
      <c r="CE575" s="71">
        <v>3.0911748999999998E-17</v>
      </c>
      <c r="CF575" s="71">
        <v>2.531042E-13</v>
      </c>
      <c r="CG575" s="71">
        <v>1.4247612E-5</v>
      </c>
      <c r="CH575" s="71">
        <v>4.4342954E-5</v>
      </c>
      <c r="CI575" s="71">
        <v>1.4381299999999999E-4</v>
      </c>
      <c r="CJ575" s="71">
        <v>0</v>
      </c>
      <c r="CL575" s="186">
        <v>2.1423084000000001E-13</v>
      </c>
      <c r="CM575" s="186">
        <v>4.8798754000000004</v>
      </c>
      <c r="CN575" s="187">
        <v>0.17777177999999999</v>
      </c>
      <c r="CO575" s="186">
        <v>2.2581779999999999E-2</v>
      </c>
      <c r="CP575" s="186">
        <v>8.9994184E-7</v>
      </c>
      <c r="CQ575" s="186">
        <v>1.3345709E-6</v>
      </c>
      <c r="CR575" s="186">
        <v>1.0884956000000001E-3</v>
      </c>
      <c r="CS575" s="186">
        <v>200.34729999999999</v>
      </c>
      <c r="CT575" s="186">
        <v>6.8151857999999995E-4</v>
      </c>
      <c r="CU575" s="186">
        <v>1.8314099999999999E-3</v>
      </c>
      <c r="CW575" s="84"/>
      <c r="CX575" s="167"/>
    </row>
    <row r="576" spans="1:102" ht="14.4">
      <c r="A576" t="s">
        <v>1113</v>
      </c>
      <c r="B576" s="92" t="s">
        <v>1067</v>
      </c>
      <c r="C576" s="126" t="str">
        <f t="shared" si="171"/>
        <v>A.100.06.137</v>
      </c>
      <c r="D576" s="11" t="s">
        <v>16</v>
      </c>
      <c r="E576" s="125" t="s">
        <v>878</v>
      </c>
      <c r="F576" s="128" t="str">
        <f t="shared" si="172"/>
        <v>X35CrMo17 70% inox scrap (EU, USA)</v>
      </c>
      <c r="G576" s="131">
        <f t="shared" si="182"/>
        <v>1.0161885765201624</v>
      </c>
      <c r="H576" s="183">
        <f t="shared" si="183"/>
        <v>5.67736831E-2</v>
      </c>
      <c r="I576" s="183">
        <f t="shared" si="184"/>
        <v>0.21852937399099998</v>
      </c>
      <c r="J576" s="184">
        <f t="shared" si="185"/>
        <v>0.22889885942916235</v>
      </c>
      <c r="K576" s="183">
        <v>0.51198666000000004</v>
      </c>
      <c r="L576" s="146">
        <v>0.11787768</v>
      </c>
      <c r="M576" s="146">
        <v>6.7787346999999998E-2</v>
      </c>
      <c r="N576" s="146">
        <v>4.6811944000000001E-2</v>
      </c>
      <c r="O576" s="146">
        <v>1.0265779E-3</v>
      </c>
      <c r="P576" s="146">
        <v>5.5897795999999998E-3</v>
      </c>
      <c r="Q576" s="146">
        <v>3.3453815999999999E-3</v>
      </c>
      <c r="R576" s="146">
        <v>3.1879871999999997E-2</v>
      </c>
      <c r="S576" s="146">
        <v>0.20721241000000001</v>
      </c>
      <c r="T576" s="146">
        <v>9.4800668000000004E-4</v>
      </c>
      <c r="U576" s="188">
        <v>2.1684696999999999E-2</v>
      </c>
      <c r="V576" s="188">
        <v>3.6468311000000001E-5</v>
      </c>
      <c r="W576" s="188">
        <v>1.7524130000000001E-6</v>
      </c>
      <c r="X576" s="146">
        <v>1.6162360000000001E-11</v>
      </c>
      <c r="Z576" s="157">
        <f t="shared" si="176"/>
        <v>3.4132444000000004</v>
      </c>
      <c r="AB576" s="131">
        <f t="shared" si="177"/>
        <v>0.51198666000000004</v>
      </c>
      <c r="AC576" s="131">
        <f t="shared" si="178"/>
        <v>0.27431858209999999</v>
      </c>
      <c r="AD576" s="131">
        <f t="shared" si="179"/>
        <v>0.21754665141299998</v>
      </c>
      <c r="AE576" s="131">
        <f t="shared" si="180"/>
        <v>0.218529373991</v>
      </c>
      <c r="AF576" s="131">
        <f t="shared" si="181"/>
        <v>0.22889710701616237</v>
      </c>
      <c r="AH576">
        <v>29.65926</v>
      </c>
      <c r="AI576" s="71">
        <v>27.564088000000002</v>
      </c>
      <c r="AJ576" s="71">
        <v>1.9028141999999999</v>
      </c>
      <c r="AK576" s="71">
        <v>0</v>
      </c>
      <c r="AL576" s="71">
        <v>0.13052859</v>
      </c>
      <c r="AM576" s="71">
        <v>5.0667568000000003E-2</v>
      </c>
      <c r="AN576" s="71">
        <v>1.116135E-2</v>
      </c>
      <c r="AP576" s="129">
        <v>0.12619651000000001</v>
      </c>
      <c r="AQ576" s="129">
        <v>0.12143405</v>
      </c>
      <c r="AR576" s="129">
        <v>3.8123404000000001E-3</v>
      </c>
      <c r="AS576" s="129">
        <v>9.5011995999999999E-4</v>
      </c>
      <c r="AT576" s="172">
        <f t="shared" si="173"/>
        <v>7.2802187344823994E-6</v>
      </c>
      <c r="AU576" s="172">
        <f t="shared" si="174"/>
        <v>1.4098892092331835E-8</v>
      </c>
      <c r="AV576" s="185">
        <f t="shared" si="175"/>
        <v>0.13307001999999998</v>
      </c>
      <c r="AW576" s="121">
        <v>3.1808978E-6</v>
      </c>
      <c r="AX576" s="121">
        <v>9.5980584999999998E-9</v>
      </c>
      <c r="AY576" s="121">
        <v>2.6221059999999999E-13</v>
      </c>
      <c r="AZ576" s="121">
        <v>2.2835824E-12</v>
      </c>
      <c r="BA576" s="121">
        <v>0</v>
      </c>
      <c r="BB576" s="121">
        <v>5.8786508999999996E-9</v>
      </c>
      <c r="BC576" s="121">
        <v>2.4046126000000002E-6</v>
      </c>
      <c r="BD576" s="121">
        <v>8.5477308000000001E-10</v>
      </c>
      <c r="BE576" s="121">
        <v>2.7731588E-9</v>
      </c>
      <c r="BF576" s="121">
        <v>5.5966578000000001E-10</v>
      </c>
      <c r="BG576" s="121">
        <v>1.9878471000000001E-13</v>
      </c>
      <c r="BH576" s="121">
        <v>3.3395104E-11</v>
      </c>
      <c r="BI576" s="121">
        <v>2.3499374E-10</v>
      </c>
      <c r="BJ576" s="121">
        <v>4.4386093000000001E-11</v>
      </c>
      <c r="BK576" s="121">
        <v>9.3840384999999998E-7</v>
      </c>
      <c r="BL576" s="121">
        <v>7.5042355000000003E-7</v>
      </c>
      <c r="BM576" s="121">
        <v>2.1834540999999999E-20</v>
      </c>
      <c r="BN576" s="121">
        <v>2.2785150000000001E-2</v>
      </c>
      <c r="BO576" s="121">
        <v>0.11028486999999999</v>
      </c>
      <c r="BP576" s="121">
        <v>0</v>
      </c>
      <c r="BQ576" s="121">
        <v>0</v>
      </c>
      <c r="BR576" s="121">
        <v>0</v>
      </c>
      <c r="BT576" s="71">
        <v>2.9249833999999997E-4</v>
      </c>
      <c r="BU576" s="71">
        <v>2.0972793000000001E-5</v>
      </c>
      <c r="BV576" s="71">
        <v>9.5170310000000007E-5</v>
      </c>
      <c r="BW576" s="71">
        <v>3.7374207000000001E-6</v>
      </c>
      <c r="BX576" s="71">
        <v>1.4615262E-5</v>
      </c>
      <c r="BY576" s="71">
        <v>3.8013326E-6</v>
      </c>
      <c r="BZ576" s="71">
        <v>1.4271359E-5</v>
      </c>
      <c r="CA576" s="71">
        <v>5.5326980999999999E-6</v>
      </c>
      <c r="CB576" s="71">
        <v>7.5435736E-6</v>
      </c>
      <c r="CC576" s="71">
        <v>2.4652915999999999E-6</v>
      </c>
      <c r="CD576" s="71">
        <v>0</v>
      </c>
      <c r="CE576" s="71">
        <v>4.8284301999999997E-17</v>
      </c>
      <c r="CF576" s="71">
        <v>3.9534998000000001E-13</v>
      </c>
      <c r="CG576" s="71">
        <v>9.9781445000000003E-6</v>
      </c>
      <c r="CH576" s="71">
        <v>3.5960906E-5</v>
      </c>
      <c r="CI576" s="71">
        <v>7.8449245000000004E-5</v>
      </c>
      <c r="CJ576" s="71">
        <v>0</v>
      </c>
      <c r="CL576" s="186">
        <v>3.3462962E-13</v>
      </c>
      <c r="CM576" s="186">
        <v>3.4020614</v>
      </c>
      <c r="CN576" s="187">
        <v>0.12593028000000001</v>
      </c>
      <c r="CO576" s="186">
        <v>1.5185318999999999E-2</v>
      </c>
      <c r="CP576" s="186">
        <v>4.9090794999999997E-7</v>
      </c>
      <c r="CQ576" s="186">
        <v>7.3153637000000001E-7</v>
      </c>
      <c r="CR576" s="186">
        <v>7.0958532999999997E-4</v>
      </c>
      <c r="CS576" s="186">
        <v>109.28151</v>
      </c>
      <c r="CT576" s="186">
        <v>3.7174878000000001E-4</v>
      </c>
      <c r="CU576" s="186">
        <v>1.3498697999999999E-3</v>
      </c>
      <c r="CW576" s="84"/>
      <c r="CX576" s="167"/>
    </row>
    <row r="577" spans="1:102" ht="14.4">
      <c r="A577" t="s">
        <v>1114</v>
      </c>
      <c r="B577" s="92" t="s">
        <v>1067</v>
      </c>
      <c r="C577" s="126" t="str">
        <f t="shared" si="171"/>
        <v>A.100.06.138</v>
      </c>
      <c r="D577" s="11" t="s">
        <v>16</v>
      </c>
      <c r="E577" s="125" t="s">
        <v>878</v>
      </c>
      <c r="F577" s="128" t="str">
        <f t="shared" si="172"/>
        <v>X5CrNi18 (304) 23% inox scrap (China)</v>
      </c>
      <c r="G577" s="131">
        <f t="shared" si="182"/>
        <v>3.6255583584949722</v>
      </c>
      <c r="H577" s="183">
        <f t="shared" si="183"/>
        <v>0.14873806535</v>
      </c>
      <c r="I577" s="183">
        <f t="shared" si="184"/>
        <v>1.3058161205750001</v>
      </c>
      <c r="J577" s="184">
        <f t="shared" si="185"/>
        <v>1.0981205725699721</v>
      </c>
      <c r="K577" s="183">
        <v>1.0728835999999999</v>
      </c>
      <c r="L577" s="146">
        <v>1.1351739000000001</v>
      </c>
      <c r="M577" s="146">
        <v>0.12460187</v>
      </c>
      <c r="N577" s="146">
        <v>0.12412445</v>
      </c>
      <c r="O577" s="146">
        <v>3.7672284999999998E-4</v>
      </c>
      <c r="P577" s="146">
        <v>1.8978425E-2</v>
      </c>
      <c r="Q577" s="146">
        <v>5.2584674999999999E-3</v>
      </c>
      <c r="R577" s="146">
        <v>4.5697119000000001E-2</v>
      </c>
      <c r="S577" s="146">
        <v>1.0495086</v>
      </c>
      <c r="T577" s="146">
        <v>3.2272479000000002E-4</v>
      </c>
      <c r="U577" s="188">
        <v>4.8611375999999998E-2</v>
      </c>
      <c r="V577" s="188">
        <v>2.0506785000000001E-5</v>
      </c>
      <c r="W577" s="188">
        <v>5.9656447000000001E-7</v>
      </c>
      <c r="X577" s="146">
        <v>5.5020648E-12</v>
      </c>
      <c r="Z577" s="157">
        <f t="shared" si="176"/>
        <v>7.1525573333333332</v>
      </c>
      <c r="AB577" s="131">
        <f t="shared" si="177"/>
        <v>1.0728835999999999</v>
      </c>
      <c r="AC577" s="131">
        <f t="shared" si="178"/>
        <v>1.4542109543500001</v>
      </c>
      <c r="AD577" s="131">
        <f t="shared" si="179"/>
        <v>1.3054734855644701</v>
      </c>
      <c r="AE577" s="131">
        <f t="shared" si="180"/>
        <v>1.3058161205750001</v>
      </c>
      <c r="AF577" s="131">
        <f t="shared" si="181"/>
        <v>1.098119976005502</v>
      </c>
      <c r="AH577">
        <v>56.691761999999997</v>
      </c>
      <c r="AI577" s="71">
        <v>51.095089000000002</v>
      </c>
      <c r="AJ577" s="71">
        <v>5.5247770000000003</v>
      </c>
      <c r="AK577" s="71">
        <v>0</v>
      </c>
      <c r="AL577" s="71">
        <v>2.3132597000000001E-2</v>
      </c>
      <c r="AM577" s="71">
        <v>3.7862215999999997E-2</v>
      </c>
      <c r="AN577" s="71">
        <v>1.0901258E-2</v>
      </c>
      <c r="AP577" s="129">
        <v>0.55617435000000004</v>
      </c>
      <c r="AQ577" s="129">
        <v>0.54056901999999996</v>
      </c>
      <c r="AR577" s="129">
        <v>1.2821443E-2</v>
      </c>
      <c r="AS577" s="129">
        <v>2.7838826999999999E-3</v>
      </c>
      <c r="AT577" s="172">
        <f t="shared" si="173"/>
        <v>3.2408215229387602E-5</v>
      </c>
      <c r="AU577" s="172">
        <f t="shared" si="174"/>
        <v>4.7416579141447437E-8</v>
      </c>
      <c r="AV577" s="185">
        <f t="shared" si="175"/>
        <v>0.38989953799999999</v>
      </c>
      <c r="AW577" s="121">
        <v>6.6516599E-6</v>
      </c>
      <c r="AX577" s="121">
        <v>2.0070212999999999E-8</v>
      </c>
      <c r="AY577" s="121">
        <v>5.4832368999999996E-13</v>
      </c>
      <c r="AZ577" s="121">
        <v>7.7738760000000001E-13</v>
      </c>
      <c r="BA577" s="121">
        <v>0</v>
      </c>
      <c r="BB577" s="121">
        <v>1.1916971999999999E-8</v>
      </c>
      <c r="BC577" s="121">
        <v>2.1039405000000001E-5</v>
      </c>
      <c r="BD577" s="121">
        <v>1.8363030000000001E-9</v>
      </c>
      <c r="BE577" s="121">
        <v>2.4458172999999999E-8</v>
      </c>
      <c r="BF577" s="121">
        <v>9.0718148000000004E-10</v>
      </c>
      <c r="BG577" s="121">
        <v>4.4574474999999999E-13</v>
      </c>
      <c r="BH577" s="121">
        <v>6.1225529999999996E-11</v>
      </c>
      <c r="BI577" s="121">
        <v>6.9238280999999995E-11</v>
      </c>
      <c r="BJ577" s="121">
        <v>1.3250782E-11</v>
      </c>
      <c r="BK577" s="121">
        <v>4.4159029000000003E-6</v>
      </c>
      <c r="BL577" s="121">
        <v>2.8932968000000001E-7</v>
      </c>
      <c r="BM577" s="121">
        <v>7.4330148000000005E-21</v>
      </c>
      <c r="BN577" s="121">
        <v>5.2769758E-2</v>
      </c>
      <c r="BO577" s="121">
        <v>0.33712977999999999</v>
      </c>
      <c r="BP577" s="121">
        <v>0</v>
      </c>
      <c r="BQ577" s="121">
        <v>0</v>
      </c>
      <c r="BR577" s="121">
        <v>0</v>
      </c>
      <c r="BT577" s="71">
        <v>7.5217562999999998E-4</v>
      </c>
      <c r="BU577" s="71">
        <v>1.7198692000000001E-4</v>
      </c>
      <c r="BV577" s="71">
        <v>1.9943228E-4</v>
      </c>
      <c r="BW577" s="71">
        <v>5.3589594999999999E-6</v>
      </c>
      <c r="BX577" s="71">
        <v>1.3678147000000001E-4</v>
      </c>
      <c r="BY577" s="71">
        <v>7.0402236E-6</v>
      </c>
      <c r="BZ577" s="71">
        <v>2.3063105999999999E-5</v>
      </c>
      <c r="CA577" s="71">
        <v>1.0042585E-5</v>
      </c>
      <c r="CB577" s="71">
        <v>2.5483110000000001E-5</v>
      </c>
      <c r="CC577" s="71">
        <v>3.5492262E-6</v>
      </c>
      <c r="CD577" s="71">
        <v>0</v>
      </c>
      <c r="CE577" s="71">
        <v>1.6437164E-17</v>
      </c>
      <c r="CF577" s="71">
        <v>1.3458685999999999E-13</v>
      </c>
      <c r="CG577" s="71">
        <v>3.4289336999999998E-5</v>
      </c>
      <c r="CH577" s="71">
        <v>6.9089492000000001E-5</v>
      </c>
      <c r="CI577" s="71">
        <v>6.6058914000000004E-5</v>
      </c>
      <c r="CJ577" s="71">
        <v>0</v>
      </c>
      <c r="CL577" s="186">
        <v>1.1391615000000001E-13</v>
      </c>
      <c r="CM577" s="186">
        <v>7.1407951000000001</v>
      </c>
      <c r="CN577" s="187">
        <v>0.28420445999999999</v>
      </c>
      <c r="CO577" s="186">
        <v>0.11918847</v>
      </c>
      <c r="CP577" s="186">
        <v>2.1550161000000001E-6</v>
      </c>
      <c r="CQ577" s="186">
        <v>4.3985195999999997E-7</v>
      </c>
      <c r="CR577" s="186">
        <v>6.8856241000000004E-3</v>
      </c>
      <c r="CS577" s="186">
        <v>50.009793000000002</v>
      </c>
      <c r="CT577" s="186">
        <v>6.0256608000000002E-4</v>
      </c>
      <c r="CU577" s="186">
        <v>2.4792248999999998E-3</v>
      </c>
      <c r="CW577" s="84"/>
      <c r="CX577" s="167"/>
    </row>
    <row r="578" spans="1:102" ht="14.4">
      <c r="A578" t="s">
        <v>1115</v>
      </c>
      <c r="B578" s="92" t="s">
        <v>1067</v>
      </c>
      <c r="C578" s="126" t="str">
        <f t="shared" si="171"/>
        <v>A.100.06.139</v>
      </c>
      <c r="D578" s="11" t="s">
        <v>16</v>
      </c>
      <c r="E578" s="125" t="s">
        <v>878</v>
      </c>
      <c r="F578" s="128" t="str">
        <f t="shared" si="172"/>
        <v>X5CrNi18 (304) 44% inox scrap (World)</v>
      </c>
      <c r="G578" s="131">
        <f t="shared" si="182"/>
        <v>2.714733226268002</v>
      </c>
      <c r="H578" s="183">
        <f t="shared" si="183"/>
        <v>0.11444972688999999</v>
      </c>
      <c r="I578" s="183">
        <f t="shared" si="184"/>
        <v>0.96160062156300008</v>
      </c>
      <c r="J578" s="184">
        <f t="shared" si="185"/>
        <v>0.79551036781500173</v>
      </c>
      <c r="K578" s="183">
        <v>0.84317251000000004</v>
      </c>
      <c r="L578" s="146">
        <v>0.83015908000000005</v>
      </c>
      <c r="M578" s="146">
        <v>9.7724715000000004E-2</v>
      </c>
      <c r="N578" s="146">
        <v>9.6189811E-2</v>
      </c>
      <c r="O578" s="146">
        <v>6.7457229000000005E-4</v>
      </c>
      <c r="P578" s="146">
        <v>1.3709150999999999E-2</v>
      </c>
      <c r="Q578" s="146">
        <v>3.8761925999999999E-3</v>
      </c>
      <c r="R578" s="146">
        <v>3.3078876E-2</v>
      </c>
      <c r="S578" s="146">
        <v>0.75801260999999998</v>
      </c>
      <c r="T578" s="146">
        <v>6.1011089999999995E-4</v>
      </c>
      <c r="U578" s="188">
        <v>3.7496630000000003E-2</v>
      </c>
      <c r="V578" s="188">
        <v>2.7839662999999999E-5</v>
      </c>
      <c r="W578" s="188">
        <v>1.1278046E-6</v>
      </c>
      <c r="X578" s="146">
        <v>1.0401648000000001E-11</v>
      </c>
      <c r="Z578" s="157">
        <f t="shared" si="176"/>
        <v>5.6211500666666669</v>
      </c>
      <c r="AB578" s="131">
        <f t="shared" si="177"/>
        <v>0.84317251000000004</v>
      </c>
      <c r="AC578" s="131">
        <f t="shared" si="178"/>
        <v>1.0754123978899999</v>
      </c>
      <c r="AD578" s="131">
        <f t="shared" si="179"/>
        <v>0.96096379880460014</v>
      </c>
      <c r="AE578" s="131">
        <f t="shared" si="180"/>
        <v>0.96160062156300008</v>
      </c>
      <c r="AF578" s="131">
        <f t="shared" si="181"/>
        <v>0.79550924001040169</v>
      </c>
      <c r="AH578">
        <v>46.900694000000001</v>
      </c>
      <c r="AI578" s="71">
        <v>42.805459999999997</v>
      </c>
      <c r="AJ578" s="71">
        <v>4.0049451999999999</v>
      </c>
      <c r="AK578" s="71">
        <v>0</v>
      </c>
      <c r="AL578" s="71">
        <v>3.5601977E-2</v>
      </c>
      <c r="AM578" s="71">
        <v>4.3699660000000001E-2</v>
      </c>
      <c r="AN578" s="71">
        <v>1.0986575E-2</v>
      </c>
      <c r="AP578" s="129">
        <v>0.41369738</v>
      </c>
      <c r="AQ578" s="129">
        <v>0.40185792999999997</v>
      </c>
      <c r="AR578" s="129">
        <v>9.7244024000000002E-3</v>
      </c>
      <c r="AS578" s="129">
        <v>2.1150474999999998E-3</v>
      </c>
      <c r="AT578" s="172">
        <f t="shared" si="173"/>
        <v>2.4092202476450498E-5</v>
      </c>
      <c r="AU578" s="172">
        <f t="shared" si="174"/>
        <v>3.5963026545634052E-8</v>
      </c>
      <c r="AV578" s="185">
        <f t="shared" si="175"/>
        <v>0.29622513299999997</v>
      </c>
      <c r="AW578" s="121">
        <v>5.2302023999999997E-6</v>
      </c>
      <c r="AX578" s="121">
        <v>1.578132E-8</v>
      </c>
      <c r="AY578" s="121">
        <v>4.3114553000000002E-13</v>
      </c>
      <c r="AZ578" s="121">
        <v>1.4696505E-12</v>
      </c>
      <c r="BA578" s="121">
        <v>0</v>
      </c>
      <c r="BB578" s="121">
        <v>9.5528867999999999E-9</v>
      </c>
      <c r="BC578" s="121">
        <v>1.5454190000000001E-5</v>
      </c>
      <c r="BD578" s="121">
        <v>1.460734E-9</v>
      </c>
      <c r="BE578" s="121">
        <v>1.7961186000000001E-8</v>
      </c>
      <c r="BF578" s="121">
        <v>6.5519700000000005E-10</v>
      </c>
      <c r="BG578" s="121">
        <v>3.2208089000000001E-13</v>
      </c>
      <c r="BH578" s="121">
        <v>4.4259349000000003E-11</v>
      </c>
      <c r="BI578" s="121">
        <v>5.0006662000000002E-11</v>
      </c>
      <c r="BJ578" s="121">
        <v>9.5703081999999992E-12</v>
      </c>
      <c r="BK578" s="121">
        <v>3.1892648999999998E-6</v>
      </c>
      <c r="BL578" s="121">
        <v>2.0899082E-7</v>
      </c>
      <c r="BM578" s="121">
        <v>1.4052107000000001E-20</v>
      </c>
      <c r="BN578" s="121">
        <v>3.8114373E-2</v>
      </c>
      <c r="BO578" s="121">
        <v>0.25811075999999999</v>
      </c>
      <c r="BP578" s="121">
        <v>0</v>
      </c>
      <c r="BQ578" s="121">
        <v>0</v>
      </c>
      <c r="BR578" s="121">
        <v>0</v>
      </c>
      <c r="BT578" s="71">
        <v>5.6995107000000001E-4</v>
      </c>
      <c r="BU578" s="71">
        <v>1.2657008000000001E-4</v>
      </c>
      <c r="BV578" s="71">
        <v>1.5673257999999999E-4</v>
      </c>
      <c r="BW578" s="71">
        <v>3.8792842999999997E-6</v>
      </c>
      <c r="BX578" s="71">
        <v>1.0029149E-4</v>
      </c>
      <c r="BY578" s="71">
        <v>5.6943997000000002E-6</v>
      </c>
      <c r="BZ578" s="71">
        <v>1.6656943000000001E-5</v>
      </c>
      <c r="CA578" s="71">
        <v>8.1782951000000006E-6</v>
      </c>
      <c r="CB578" s="71">
        <v>1.8411375E-5</v>
      </c>
      <c r="CC578" s="71">
        <v>2.6177028999999999E-6</v>
      </c>
      <c r="CD578" s="71">
        <v>0</v>
      </c>
      <c r="CE578" s="71">
        <v>3.1074442000000003E-17</v>
      </c>
      <c r="CF578" s="71">
        <v>2.5443631999999998E-13</v>
      </c>
      <c r="CG578" s="71">
        <v>2.6113071999999999E-5</v>
      </c>
      <c r="CH578" s="71">
        <v>5.7093090999999999E-5</v>
      </c>
      <c r="CI578" s="71">
        <v>4.7712754000000003E-5</v>
      </c>
      <c r="CJ578" s="71">
        <v>0</v>
      </c>
      <c r="CL578" s="186">
        <v>2.1535837000000001E-13</v>
      </c>
      <c r="CM578" s="186">
        <v>5.6096532999999997</v>
      </c>
      <c r="CN578" s="187">
        <v>0.22295891000000001</v>
      </c>
      <c r="CO578" s="186">
        <v>8.7833221000000003E-2</v>
      </c>
      <c r="CP578" s="186">
        <v>1.5564192E-6</v>
      </c>
      <c r="CQ578" s="186">
        <v>3.1986390000000002E-7</v>
      </c>
      <c r="CR578" s="186">
        <v>5.0437542999999998E-3</v>
      </c>
      <c r="CS578" s="186">
        <v>36.118893999999997</v>
      </c>
      <c r="CT578" s="186">
        <v>4.3519357E-4</v>
      </c>
      <c r="CU578" s="186">
        <v>2.0050018E-3</v>
      </c>
      <c r="CW578" s="84"/>
      <c r="CX578" s="167"/>
    </row>
    <row r="579" spans="1:102" ht="14.4">
      <c r="A579" t="s">
        <v>1116</v>
      </c>
      <c r="B579" s="92" t="s">
        <v>1067</v>
      </c>
      <c r="C579" s="126" t="str">
        <f t="shared" si="171"/>
        <v>A.100.06.140</v>
      </c>
      <c r="D579" s="11" t="s">
        <v>16</v>
      </c>
      <c r="E579" s="125" t="s">
        <v>878</v>
      </c>
      <c r="F579" s="128" t="str">
        <f t="shared" si="172"/>
        <v>X5CrNi18 (304) 70% inox scrap (EU, USA)</v>
      </c>
      <c r="G579" s="131">
        <f t="shared" si="182"/>
        <v>1.638303478462892</v>
      </c>
      <c r="H579" s="183">
        <f t="shared" si="183"/>
        <v>7.3927147999999998E-2</v>
      </c>
      <c r="I579" s="183">
        <f t="shared" si="184"/>
        <v>0.55480045281299994</v>
      </c>
      <c r="J579" s="184">
        <f t="shared" si="185"/>
        <v>0.43788011764989204</v>
      </c>
      <c r="K579" s="183">
        <v>0.57169576</v>
      </c>
      <c r="L579" s="146">
        <v>0.46968697999999998</v>
      </c>
      <c r="M579" s="146">
        <v>6.5960809999999995E-2</v>
      </c>
      <c r="N579" s="146">
        <v>6.317615E-2</v>
      </c>
      <c r="O579" s="146">
        <v>1.0265762E-3</v>
      </c>
      <c r="P579" s="146">
        <v>7.4818267999999999E-3</v>
      </c>
      <c r="Q579" s="146">
        <v>2.242595E-3</v>
      </c>
      <c r="R579" s="146">
        <v>1.8166407999999998E-2</v>
      </c>
      <c r="S579" s="146">
        <v>0.41351734000000001</v>
      </c>
      <c r="T579" s="146">
        <v>9.4974901999999998E-4</v>
      </c>
      <c r="U579" s="188">
        <v>2.4361022E-2</v>
      </c>
      <c r="V579" s="188">
        <v>3.6505793E-5</v>
      </c>
      <c r="W579" s="188">
        <v>1.7556337E-6</v>
      </c>
      <c r="X579" s="146">
        <v>1.6192065000000001E-11</v>
      </c>
      <c r="Z579" s="157">
        <f t="shared" si="176"/>
        <v>3.8113050666666668</v>
      </c>
      <c r="AB579" s="131">
        <f t="shared" si="177"/>
        <v>0.57169576</v>
      </c>
      <c r="AC579" s="131">
        <f t="shared" si="178"/>
        <v>0.62774134599999998</v>
      </c>
      <c r="AD579" s="131">
        <f t="shared" si="179"/>
        <v>0.55381595363369995</v>
      </c>
      <c r="AE579" s="131">
        <f t="shared" si="180"/>
        <v>0.55480045281300006</v>
      </c>
      <c r="AF579" s="131">
        <f t="shared" si="181"/>
        <v>0.43787836201619207</v>
      </c>
      <c r="AH579">
        <v>35.329431</v>
      </c>
      <c r="AI579" s="71">
        <v>33.008626999999997</v>
      </c>
      <c r="AJ579" s="71">
        <v>2.2087804000000002</v>
      </c>
      <c r="AK579" s="71">
        <v>0</v>
      </c>
      <c r="AL579" s="71">
        <v>5.0338516E-2</v>
      </c>
      <c r="AM579" s="71">
        <v>5.0598456999999999E-2</v>
      </c>
      <c r="AN579" s="71">
        <v>1.1087402999999999E-2</v>
      </c>
      <c r="AP579" s="129">
        <v>0.24531552000000001</v>
      </c>
      <c r="AQ579" s="129">
        <v>0.23792664999999999</v>
      </c>
      <c r="AR579" s="129">
        <v>6.0642637999999997E-3</v>
      </c>
      <c r="AS579" s="129">
        <v>1.3246059000000001E-3</v>
      </c>
      <c r="AT579" s="172">
        <f t="shared" si="173"/>
        <v>1.4264187345779399E-5</v>
      </c>
      <c r="AU579" s="172">
        <f t="shared" si="174"/>
        <v>2.2427010903961872E-8</v>
      </c>
      <c r="AV579" s="185">
        <f t="shared" si="175"/>
        <v>0.185519033</v>
      </c>
      <c r="AW579" s="121">
        <v>3.5502981E-6</v>
      </c>
      <c r="AX579" s="121">
        <v>1.0712628E-8</v>
      </c>
      <c r="AY579" s="121">
        <v>2.9266225000000002E-13</v>
      </c>
      <c r="AZ579" s="121">
        <v>2.2877793999999998E-12</v>
      </c>
      <c r="BA579" s="121">
        <v>0</v>
      </c>
      <c r="BB579" s="121">
        <v>6.7589680000000001E-9</v>
      </c>
      <c r="BC579" s="121">
        <v>8.8534813000000004E-6</v>
      </c>
      <c r="BD579" s="121">
        <v>1.0168797E-9</v>
      </c>
      <c r="BE579" s="121">
        <v>1.0282929999999999E-8</v>
      </c>
      <c r="BF579" s="121">
        <v>3.5739715999999999E-10</v>
      </c>
      <c r="BG579" s="121">
        <v>1.7593269E-13</v>
      </c>
      <c r="BH579" s="121">
        <v>2.4208407000000001E-11</v>
      </c>
      <c r="BI579" s="121">
        <v>2.7278383999999999E-11</v>
      </c>
      <c r="BJ579" s="121">
        <v>5.2206580000000001E-12</v>
      </c>
      <c r="BK579" s="121">
        <v>1.7396018E-6</v>
      </c>
      <c r="BL579" s="121">
        <v>1.1404489E-7</v>
      </c>
      <c r="BM579" s="121">
        <v>2.1874670999999999E-20</v>
      </c>
      <c r="BN579" s="121">
        <v>2.0794373000000001E-2</v>
      </c>
      <c r="BO579" s="121">
        <v>0.16472465999999999</v>
      </c>
      <c r="BP579" s="121">
        <v>0</v>
      </c>
      <c r="BQ579" s="121">
        <v>0</v>
      </c>
      <c r="BR579" s="121">
        <v>0</v>
      </c>
      <c r="BT579" s="71">
        <v>3.5459479E-4</v>
      </c>
      <c r="BU579" s="71">
        <v>7.2895636000000006E-5</v>
      </c>
      <c r="BV579" s="71">
        <v>1.062693E-4</v>
      </c>
      <c r="BW579" s="71">
        <v>2.1305772999999998E-6</v>
      </c>
      <c r="BX579" s="71">
        <v>5.7166978999999999E-5</v>
      </c>
      <c r="BY579" s="71">
        <v>4.1038803999999998E-6</v>
      </c>
      <c r="BZ579" s="71">
        <v>9.0860223000000008E-6</v>
      </c>
      <c r="CA579" s="71">
        <v>5.9750434000000003E-6</v>
      </c>
      <c r="CB579" s="71">
        <v>1.005387E-5</v>
      </c>
      <c r="CC579" s="71">
        <v>1.5168116999999999E-6</v>
      </c>
      <c r="CD579" s="71">
        <v>0</v>
      </c>
      <c r="CE579" s="71">
        <v>4.8373044000000003E-17</v>
      </c>
      <c r="CF579" s="71">
        <v>3.9607660000000002E-13</v>
      </c>
      <c r="CG579" s="71">
        <v>1.6450212999999999E-5</v>
      </c>
      <c r="CH579" s="71">
        <v>4.2915527E-5</v>
      </c>
      <c r="CI579" s="71">
        <v>2.6030927999999998E-5</v>
      </c>
      <c r="CJ579" s="71">
        <v>0</v>
      </c>
      <c r="CL579" s="186">
        <v>3.3524464000000002E-13</v>
      </c>
      <c r="CM579" s="186">
        <v>3.800122</v>
      </c>
      <c r="CN579" s="187">
        <v>0.15057780000000001</v>
      </c>
      <c r="CO579" s="186">
        <v>5.0777015000000002E-2</v>
      </c>
      <c r="CP579" s="186">
        <v>8.4898651000000003E-7</v>
      </c>
      <c r="CQ579" s="186">
        <v>1.7805983000000001E-7</v>
      </c>
      <c r="CR579" s="186">
        <v>2.8669991999999999E-3</v>
      </c>
      <c r="CS579" s="186">
        <v>19.702376000000001</v>
      </c>
      <c r="CT579" s="186">
        <v>2.3738968999999999E-4</v>
      </c>
      <c r="CU579" s="186">
        <v>1.4445561999999999E-3</v>
      </c>
      <c r="CW579" s="84"/>
      <c r="CX579" s="167"/>
    </row>
    <row r="580" spans="1:102" ht="14.4">
      <c r="A580" t="s">
        <v>1117</v>
      </c>
      <c r="B580" s="92" t="s">
        <v>1067</v>
      </c>
      <c r="C580" s="126" t="str">
        <f t="shared" si="171"/>
        <v>A.100.06.141</v>
      </c>
      <c r="D580" s="11" t="s">
        <v>16</v>
      </c>
      <c r="E580" s="125" t="s">
        <v>878</v>
      </c>
      <c r="F580" s="128" t="str">
        <f t="shared" si="172"/>
        <v>X5CrNiMo18 (316) 23% inox scrap (China)</v>
      </c>
      <c r="G580" s="131">
        <f t="shared" si="182"/>
        <v>5.0017432790086636</v>
      </c>
      <c r="H580" s="183">
        <f t="shared" si="183"/>
        <v>0.16370529852000001</v>
      </c>
      <c r="I580" s="183">
        <f t="shared" si="184"/>
        <v>1.626377999632</v>
      </c>
      <c r="J580" s="184">
        <f t="shared" si="185"/>
        <v>2.0913506808566638</v>
      </c>
      <c r="K580" s="183">
        <v>1.1203093</v>
      </c>
      <c r="L580" s="146">
        <v>1.2988397</v>
      </c>
      <c r="M580" s="146">
        <v>0.16973508000000001</v>
      </c>
      <c r="N580" s="146">
        <v>0.12695745</v>
      </c>
      <c r="O580" s="146">
        <v>3.7809851999999998E-4</v>
      </c>
      <c r="P580" s="146">
        <v>2.1902217000000002E-2</v>
      </c>
      <c r="Q580" s="146">
        <v>1.4467532999999999E-2</v>
      </c>
      <c r="R580" s="146">
        <v>0.15745927000000001</v>
      </c>
      <c r="S580" s="146">
        <v>2.0401913</v>
      </c>
      <c r="T580" s="146">
        <v>3.2342085000000001E-4</v>
      </c>
      <c r="U580" s="188">
        <v>5.1158782999999999E-2</v>
      </c>
      <c r="V580" s="188">
        <v>2.0528782E-5</v>
      </c>
      <c r="W580" s="188">
        <v>5.9785114999999996E-7</v>
      </c>
      <c r="X580" s="146">
        <v>5.5139317000000003E-12</v>
      </c>
      <c r="Z580" s="157">
        <f t="shared" si="176"/>
        <v>7.4687286666666663</v>
      </c>
      <c r="AB580" s="131">
        <f t="shared" si="177"/>
        <v>1.1203093</v>
      </c>
      <c r="AC580" s="131">
        <f t="shared" si="178"/>
        <v>1.7897393485199997</v>
      </c>
      <c r="AD580" s="131">
        <f t="shared" si="179"/>
        <v>1.6260346478511498</v>
      </c>
      <c r="AE580" s="131">
        <f t="shared" si="180"/>
        <v>1.626377999632</v>
      </c>
      <c r="AF580" s="131">
        <f t="shared" si="181"/>
        <v>2.0913500830055138</v>
      </c>
      <c r="AH580">
        <v>58.499896999999997</v>
      </c>
      <c r="AI580" s="71">
        <v>52.084288999999998</v>
      </c>
      <c r="AJ580" s="71">
        <v>5.8342219000000002</v>
      </c>
      <c r="AK580" s="71">
        <v>0</v>
      </c>
      <c r="AL580" s="71">
        <v>0.53254926999999996</v>
      </c>
      <c r="AM580" s="71">
        <v>3.7908293000000003E-2</v>
      </c>
      <c r="AN580" s="71">
        <v>1.0928482E-2</v>
      </c>
      <c r="AP580" s="129">
        <v>0.69036154999999999</v>
      </c>
      <c r="AQ580" s="129">
        <v>0.67171919000000002</v>
      </c>
      <c r="AR580" s="129">
        <v>1.4916811E-2</v>
      </c>
      <c r="AS580" s="129">
        <v>3.7255529999999999E-3</v>
      </c>
      <c r="AT580" s="172">
        <f t="shared" si="173"/>
        <v>4.0270933990064284E-5</v>
      </c>
      <c r="AU580" s="172">
        <f t="shared" si="174"/>
        <v>5.5165721829857461E-8</v>
      </c>
      <c r="AV580" s="185">
        <f t="shared" si="175"/>
        <v>0.52178614000000001</v>
      </c>
      <c r="AW580" s="121">
        <v>6.9450668999999996E-6</v>
      </c>
      <c r="AX580" s="121">
        <v>2.0955491999999999E-8</v>
      </c>
      <c r="AY580" s="121">
        <v>5.7251079000000002E-13</v>
      </c>
      <c r="AZ580" s="121">
        <v>7.7906428E-13</v>
      </c>
      <c r="BA580" s="121">
        <v>0</v>
      </c>
      <c r="BB580" s="121">
        <v>1.2010610999999999E-8</v>
      </c>
      <c r="BC580" s="121">
        <v>2.4029848999999999E-5</v>
      </c>
      <c r="BD580" s="121">
        <v>1.8577005000000001E-9</v>
      </c>
      <c r="BE580" s="121">
        <v>2.7941536000000001E-8</v>
      </c>
      <c r="BF580" s="121">
        <v>2.5707189000000001E-9</v>
      </c>
      <c r="BG580" s="121">
        <v>4.9575906000000004E-13</v>
      </c>
      <c r="BH580" s="121">
        <v>1.4461272E-10</v>
      </c>
      <c r="BI580" s="121">
        <v>1.4252211999999999E-9</v>
      </c>
      <c r="BJ580" s="121">
        <v>2.6937224000000002E-10</v>
      </c>
      <c r="BK580" s="121">
        <v>4.8281230999999999E-6</v>
      </c>
      <c r="BL580" s="121">
        <v>4.4558835999999998E-6</v>
      </c>
      <c r="BM580" s="121">
        <v>7.4490463999999994E-21</v>
      </c>
      <c r="BN580" s="121">
        <v>0.17476583000000001</v>
      </c>
      <c r="BO580" s="121">
        <v>0.34702031</v>
      </c>
      <c r="BP580" s="121">
        <v>0</v>
      </c>
      <c r="BQ580" s="121">
        <v>0</v>
      </c>
      <c r="BR580" s="121">
        <v>0</v>
      </c>
      <c r="BT580" s="71">
        <v>1.2456201000000001E-3</v>
      </c>
      <c r="BU580" s="71">
        <v>1.9600229999999999E-4</v>
      </c>
      <c r="BV580" s="71">
        <v>2.0824797E-4</v>
      </c>
      <c r="BW580" s="71">
        <v>1.8450543E-5</v>
      </c>
      <c r="BX580" s="71">
        <v>1.5656433E-4</v>
      </c>
      <c r="BY580" s="71">
        <v>7.1449736000000001E-6</v>
      </c>
      <c r="BZ580" s="71">
        <v>6.5627492999999996E-5</v>
      </c>
      <c r="CA580" s="71">
        <v>1.004264E-5</v>
      </c>
      <c r="CB580" s="71">
        <v>2.9594934999999999E-5</v>
      </c>
      <c r="CC580" s="71">
        <v>1.1041215E-5</v>
      </c>
      <c r="CD580" s="71">
        <v>0</v>
      </c>
      <c r="CE580" s="71">
        <v>1.6472616000000001E-17</v>
      </c>
      <c r="CF580" s="71">
        <v>1.3487714000000001E-13</v>
      </c>
      <c r="CG580" s="71">
        <v>3.6389790000000001E-5</v>
      </c>
      <c r="CH580" s="71">
        <v>7.0672645999999997E-5</v>
      </c>
      <c r="CI580" s="71">
        <v>4.3584127999999998E-4</v>
      </c>
      <c r="CJ580" s="71">
        <v>0</v>
      </c>
      <c r="CL580" s="186">
        <v>1.1416185E-13</v>
      </c>
      <c r="CM580" s="186">
        <v>7.4569663000000004</v>
      </c>
      <c r="CN580" s="187">
        <v>0.28721490999999999</v>
      </c>
      <c r="CO580" s="186">
        <v>0.13561945</v>
      </c>
      <c r="CP580" s="186">
        <v>2.3442012000000001E-6</v>
      </c>
      <c r="CQ580" s="186">
        <v>4.1424118E-6</v>
      </c>
      <c r="CR580" s="186">
        <v>7.8897537E-3</v>
      </c>
      <c r="CS580" s="186">
        <v>654.67165999999997</v>
      </c>
      <c r="CT580" s="186">
        <v>1.7075742E-3</v>
      </c>
      <c r="CU580" s="186">
        <v>2.4963381999999999E-3</v>
      </c>
      <c r="CW580" s="84"/>
      <c r="CX580" s="167"/>
    </row>
    <row r="581" spans="1:102" ht="14.4">
      <c r="A581" t="s">
        <v>1118</v>
      </c>
      <c r="B581" s="92" t="s">
        <v>1067</v>
      </c>
      <c r="C581" s="126" t="str">
        <f t="shared" si="171"/>
        <v>A.100.06.142</v>
      </c>
      <c r="D581" s="11" t="s">
        <v>16</v>
      </c>
      <c r="E581" s="125" t="s">
        <v>878</v>
      </c>
      <c r="F581" s="128" t="str">
        <f t="shared" si="172"/>
        <v>X5CrNiMo18 (316) 44% inox scrap (World)</v>
      </c>
      <c r="G581" s="131">
        <f t="shared" si="182"/>
        <v>3.7086444547342099</v>
      </c>
      <c r="H581" s="183">
        <f t="shared" si="183"/>
        <v>0.12525939283000001</v>
      </c>
      <c r="I581" s="183">
        <f t="shared" si="184"/>
        <v>1.1931175091599999</v>
      </c>
      <c r="J581" s="184">
        <f t="shared" si="185"/>
        <v>1.5128431527442101</v>
      </c>
      <c r="K581" s="183">
        <v>0.87742439999999999</v>
      </c>
      <c r="L581" s="146">
        <v>0.94836213000000003</v>
      </c>
      <c r="M581" s="146">
        <v>0.13032092000000001</v>
      </c>
      <c r="N581" s="146">
        <v>9.8235865000000006E-2</v>
      </c>
      <c r="O581" s="146">
        <v>6.7556582999999998E-4</v>
      </c>
      <c r="P581" s="146">
        <v>1.5820778000000001E-2</v>
      </c>
      <c r="Q581" s="146">
        <v>1.0527184E-2</v>
      </c>
      <c r="R581" s="146">
        <v>0.11379599</v>
      </c>
      <c r="S581" s="146">
        <v>1.4735056</v>
      </c>
      <c r="T581" s="146">
        <v>6.1061361000000003E-4</v>
      </c>
      <c r="U581" s="188">
        <v>3.9336424000000002E-2</v>
      </c>
      <c r="V581" s="188">
        <v>2.7855550000000001E-5</v>
      </c>
      <c r="W581" s="188">
        <v>1.1287338000000001E-6</v>
      </c>
      <c r="X581" s="146">
        <v>1.0410219E-11</v>
      </c>
      <c r="Z581" s="157">
        <f t="shared" si="176"/>
        <v>5.8494960000000003</v>
      </c>
      <c r="AB581" s="131">
        <f t="shared" si="177"/>
        <v>0.87742439999999999</v>
      </c>
      <c r="AC581" s="131">
        <f t="shared" si="178"/>
        <v>1.3177384328299999</v>
      </c>
      <c r="AD581" s="131">
        <f t="shared" si="179"/>
        <v>1.1924801687338</v>
      </c>
      <c r="AE581" s="131">
        <f t="shared" si="180"/>
        <v>1.1931175091599999</v>
      </c>
      <c r="AF581" s="131">
        <f t="shared" si="181"/>
        <v>1.5128420240104101</v>
      </c>
      <c r="AH581">
        <v>48.206569000000002</v>
      </c>
      <c r="AI581" s="71">
        <v>43.519883</v>
      </c>
      <c r="AJ581" s="71">
        <v>4.2284331999999996</v>
      </c>
      <c r="AK581" s="71">
        <v>0</v>
      </c>
      <c r="AL581" s="71">
        <v>0.40351401999999997</v>
      </c>
      <c r="AM581" s="71">
        <v>4.3732937999999999E-2</v>
      </c>
      <c r="AN581" s="71">
        <v>1.1006236000000001E-2</v>
      </c>
      <c r="AP581" s="129">
        <v>0.51061036000000004</v>
      </c>
      <c r="AQ581" s="129">
        <v>0.49657750000000001</v>
      </c>
      <c r="AR581" s="129">
        <v>1.1237723999999999E-2</v>
      </c>
      <c r="AS581" s="129">
        <v>2.7951426999999998E-3</v>
      </c>
      <c r="AT581" s="172">
        <f t="shared" si="173"/>
        <v>2.97708325857614E-5</v>
      </c>
      <c r="AU581" s="172">
        <f t="shared" si="174"/>
        <v>4.1559629266344058E-8</v>
      </c>
      <c r="AV581" s="185">
        <f t="shared" si="175"/>
        <v>0.39147658000000002</v>
      </c>
      <c r="AW581" s="121">
        <v>5.4421073999999997E-6</v>
      </c>
      <c r="AX581" s="121">
        <v>1.6420687999999998E-8</v>
      </c>
      <c r="AY581" s="121">
        <v>4.4861398999999999E-13</v>
      </c>
      <c r="AZ581" s="121">
        <v>1.4708614000000001E-12</v>
      </c>
      <c r="BA581" s="121">
        <v>0</v>
      </c>
      <c r="BB581" s="121">
        <v>9.6205148999999998E-9</v>
      </c>
      <c r="BC581" s="121">
        <v>1.7613955000000001E-5</v>
      </c>
      <c r="BD581" s="121">
        <v>1.4761876999999999E-9</v>
      </c>
      <c r="BE581" s="121">
        <v>2.0476947999999999E-8</v>
      </c>
      <c r="BF581" s="121">
        <v>1.8566406999999999E-9</v>
      </c>
      <c r="BG581" s="121">
        <v>3.5820233999999999E-13</v>
      </c>
      <c r="BH581" s="121">
        <v>1.0448343E-10</v>
      </c>
      <c r="BI581" s="121">
        <v>1.0293277000000001E-9</v>
      </c>
      <c r="BJ581" s="121">
        <v>1.9454692E-10</v>
      </c>
      <c r="BK581" s="121">
        <v>3.4869795E-6</v>
      </c>
      <c r="BL581" s="121">
        <v>3.2181686999999999E-6</v>
      </c>
      <c r="BM581" s="121">
        <v>1.4063686E-20</v>
      </c>
      <c r="BN581" s="121">
        <v>0.12622264999999999</v>
      </c>
      <c r="BO581" s="121">
        <v>0.26525393000000003</v>
      </c>
      <c r="BP581" s="121">
        <v>0</v>
      </c>
      <c r="BQ581" s="121">
        <v>0</v>
      </c>
      <c r="BR581" s="121">
        <v>0</v>
      </c>
      <c r="BT581" s="71">
        <v>9.2632765999999997E-4</v>
      </c>
      <c r="BU581" s="71">
        <v>1.4391451999999999E-4</v>
      </c>
      <c r="BV581" s="71">
        <v>1.6309947000000001E-4</v>
      </c>
      <c r="BW581" s="71">
        <v>1.3334317E-5</v>
      </c>
      <c r="BX581" s="71">
        <v>1.1457912E-4</v>
      </c>
      <c r="BY581" s="71">
        <v>5.7700524000000002E-6</v>
      </c>
      <c r="BZ581" s="71">
        <v>4.7397888999999999E-5</v>
      </c>
      <c r="CA581" s="71">
        <v>8.1783349000000001E-6</v>
      </c>
      <c r="CB581" s="71">
        <v>2.1381025999999999E-5</v>
      </c>
      <c r="CC581" s="71">
        <v>8.0285836999999994E-6</v>
      </c>
      <c r="CD581" s="71">
        <v>0</v>
      </c>
      <c r="CE581" s="71">
        <v>3.1100047000000003E-17</v>
      </c>
      <c r="CF581" s="71">
        <v>2.5464596999999999E-13</v>
      </c>
      <c r="CG581" s="71">
        <v>2.7630065999999999E-5</v>
      </c>
      <c r="CH581" s="71">
        <v>5.8236480000000003E-5</v>
      </c>
      <c r="CI581" s="71">
        <v>3.1477779999999997E-4</v>
      </c>
      <c r="CJ581" s="71">
        <v>0</v>
      </c>
      <c r="CL581" s="186">
        <v>2.1553582E-13</v>
      </c>
      <c r="CM581" s="186">
        <v>5.8379991999999996</v>
      </c>
      <c r="CN581" s="187">
        <v>0.22513311999999999</v>
      </c>
      <c r="CO581" s="186">
        <v>9.9700039000000004E-2</v>
      </c>
      <c r="CP581" s="186">
        <v>1.6930529E-6</v>
      </c>
      <c r="CQ581" s="186">
        <v>2.9939348999999998E-6</v>
      </c>
      <c r="CR581" s="186">
        <v>5.7689589999999997E-3</v>
      </c>
      <c r="CS581" s="186">
        <v>472.81912999999997</v>
      </c>
      <c r="CT581" s="186">
        <v>1.2332549999999999E-3</v>
      </c>
      <c r="CU581" s="186">
        <v>2.0173613000000002E-3</v>
      </c>
      <c r="CW581" s="84"/>
      <c r="CX581" s="167"/>
    </row>
    <row r="582" spans="1:102" ht="14.4">
      <c r="A582" t="s">
        <v>1119</v>
      </c>
      <c r="B582" s="92" t="s">
        <v>1067</v>
      </c>
      <c r="C582" s="126" t="str">
        <f t="shared" si="171"/>
        <v>A.100.06.143</v>
      </c>
      <c r="D582" s="11" t="s">
        <v>16</v>
      </c>
      <c r="E582" s="125" t="s">
        <v>878</v>
      </c>
      <c r="F582" s="128" t="str">
        <f t="shared" si="172"/>
        <v>X5CrNiMo18 (316) 70% inox scrap (EU, USA)</v>
      </c>
      <c r="G582" s="131">
        <f t="shared" si="182"/>
        <v>2.1804368899447968</v>
      </c>
      <c r="H582" s="183">
        <f t="shared" si="183"/>
        <v>7.9823329100000007E-2</v>
      </c>
      <c r="I582" s="183">
        <f t="shared" si="184"/>
        <v>0.68108238868799997</v>
      </c>
      <c r="J582" s="184">
        <f t="shared" si="185"/>
        <v>0.82915257215679683</v>
      </c>
      <c r="K582" s="183">
        <v>0.59037859999999998</v>
      </c>
      <c r="L582" s="146">
        <v>0.53416136999999997</v>
      </c>
      <c r="M582" s="146">
        <v>8.3740559000000006E-2</v>
      </c>
      <c r="N582" s="146">
        <v>6.4292179000000005E-2</v>
      </c>
      <c r="O582" s="146">
        <v>1.0271181000000001E-3</v>
      </c>
      <c r="P582" s="146">
        <v>8.6336234000000001E-3</v>
      </c>
      <c r="Q582" s="146">
        <v>5.8704085999999999E-3</v>
      </c>
      <c r="R582" s="146">
        <v>6.2193921999999999E-2</v>
      </c>
      <c r="S582" s="146">
        <v>0.80378627000000002</v>
      </c>
      <c r="T582" s="146">
        <v>9.5002322999999998E-4</v>
      </c>
      <c r="U582" s="188">
        <v>2.5364546000000002E-2</v>
      </c>
      <c r="V582" s="188">
        <v>3.6514458000000003E-5</v>
      </c>
      <c r="W582" s="188">
        <v>1.7561405999999999E-6</v>
      </c>
      <c r="X582" s="146">
        <v>1.6196740000000002E-11</v>
      </c>
      <c r="Z582" s="157">
        <f t="shared" si="176"/>
        <v>3.9358573333333333</v>
      </c>
      <c r="AB582" s="131">
        <f t="shared" si="177"/>
        <v>0.59037859999999998</v>
      </c>
      <c r="AC582" s="131">
        <f t="shared" si="178"/>
        <v>0.75991918009999992</v>
      </c>
      <c r="AD582" s="131">
        <f t="shared" si="179"/>
        <v>0.68009760714059997</v>
      </c>
      <c r="AE582" s="131">
        <f t="shared" si="180"/>
        <v>0.68108238868799997</v>
      </c>
      <c r="AF582" s="131">
        <f t="shared" si="181"/>
        <v>0.82915081601619678</v>
      </c>
      <c r="AH582">
        <v>36.041727000000002</v>
      </c>
      <c r="AI582" s="71">
        <v>33.398311999999997</v>
      </c>
      <c r="AJ582" s="71">
        <v>2.3306828999999998</v>
      </c>
      <c r="AK582" s="71">
        <v>0</v>
      </c>
      <c r="AL582" s="71">
        <v>0.25101781000000001</v>
      </c>
      <c r="AM582" s="71">
        <v>5.0616609E-2</v>
      </c>
      <c r="AN582" s="71">
        <v>1.1098126999999999E-2</v>
      </c>
      <c r="AP582" s="129">
        <v>0.29817714000000001</v>
      </c>
      <c r="AQ582" s="129">
        <v>0.28959185999999998</v>
      </c>
      <c r="AR582" s="129">
        <v>6.8897118999999996E-3</v>
      </c>
      <c r="AS582" s="129">
        <v>1.6955669E-3</v>
      </c>
      <c r="AT582" s="172">
        <f t="shared" si="173"/>
        <v>1.7361622044439902E-5</v>
      </c>
      <c r="AU582" s="172">
        <f t="shared" si="174"/>
        <v>2.5479704289821881E-8</v>
      </c>
      <c r="AV582" s="185">
        <f t="shared" si="175"/>
        <v>0.23747436</v>
      </c>
      <c r="AW582" s="121">
        <v>3.6658826999999998E-6</v>
      </c>
      <c r="AX582" s="121">
        <v>1.1061374999999999E-8</v>
      </c>
      <c r="AY582" s="121">
        <v>3.0219049999999998E-13</v>
      </c>
      <c r="AZ582" s="121">
        <v>2.2884398999999998E-12</v>
      </c>
      <c r="BA582" s="121">
        <v>0</v>
      </c>
      <c r="BB582" s="121">
        <v>6.7958559999999997E-9</v>
      </c>
      <c r="BC582" s="121">
        <v>1.0031534999999999E-5</v>
      </c>
      <c r="BD582" s="121">
        <v>1.0253089999999999E-9</v>
      </c>
      <c r="BE582" s="121">
        <v>1.1655164E-8</v>
      </c>
      <c r="BF582" s="121">
        <v>1.0127300999999999E-9</v>
      </c>
      <c r="BG582" s="121">
        <v>1.956353E-13</v>
      </c>
      <c r="BH582" s="121">
        <v>5.7057904E-11</v>
      </c>
      <c r="BI582" s="121">
        <v>5.6145347000000001E-10</v>
      </c>
      <c r="BJ582" s="121">
        <v>1.0611699E-10</v>
      </c>
      <c r="BK582" s="121">
        <v>1.9019916E-6</v>
      </c>
      <c r="BL582" s="121">
        <v>1.7554146E-6</v>
      </c>
      <c r="BM582" s="121">
        <v>2.1880986000000001E-20</v>
      </c>
      <c r="BN582" s="121">
        <v>6.8853429999999993E-2</v>
      </c>
      <c r="BO582" s="121">
        <v>0.16862093</v>
      </c>
      <c r="BP582" s="121">
        <v>0</v>
      </c>
      <c r="BQ582" s="121">
        <v>0</v>
      </c>
      <c r="BR582" s="121">
        <v>0</v>
      </c>
      <c r="BT582" s="71">
        <v>5.4898201000000001E-4</v>
      </c>
      <c r="BU582" s="71">
        <v>8.2356238000000007E-5</v>
      </c>
      <c r="BV582" s="71">
        <v>1.0974215E-4</v>
      </c>
      <c r="BW582" s="71">
        <v>7.2878677000000003E-6</v>
      </c>
      <c r="BX582" s="71">
        <v>6.4960227000000002E-5</v>
      </c>
      <c r="BY582" s="71">
        <v>4.1451455999999997E-6</v>
      </c>
      <c r="BZ582" s="71">
        <v>2.5853811E-5</v>
      </c>
      <c r="CA582" s="71">
        <v>5.9750650999999998E-6</v>
      </c>
      <c r="CB582" s="71">
        <v>1.167368E-5</v>
      </c>
      <c r="CC582" s="71">
        <v>4.4682012E-6</v>
      </c>
      <c r="CD582" s="71">
        <v>0</v>
      </c>
      <c r="CE582" s="71">
        <v>4.8387009999999998E-17</v>
      </c>
      <c r="CF582" s="71">
        <v>3.9619094999999999E-13</v>
      </c>
      <c r="CG582" s="71">
        <v>1.7277665E-5</v>
      </c>
      <c r="CH582" s="71">
        <v>4.3539192999999999E-5</v>
      </c>
      <c r="CI582" s="71">
        <v>1.7170276999999999E-4</v>
      </c>
      <c r="CJ582" s="71">
        <v>0</v>
      </c>
      <c r="CL582" s="186">
        <v>3.3534143000000002E-13</v>
      </c>
      <c r="CM582" s="186">
        <v>3.9246742999999999</v>
      </c>
      <c r="CN582" s="187">
        <v>0.15176374000000001</v>
      </c>
      <c r="CO582" s="186">
        <v>5.7249823999999998E-2</v>
      </c>
      <c r="CP582" s="186">
        <v>9.2351398999999996E-7</v>
      </c>
      <c r="CQ582" s="186">
        <v>1.6366440000000001E-6</v>
      </c>
      <c r="CR582" s="186">
        <v>3.2625654E-3</v>
      </c>
      <c r="CS582" s="186">
        <v>257.90251000000001</v>
      </c>
      <c r="CT582" s="186">
        <v>6.7269591000000001E-4</v>
      </c>
      <c r="CU582" s="186">
        <v>1.4512978000000001E-3</v>
      </c>
      <c r="CW582" s="84"/>
      <c r="CX582" s="167"/>
    </row>
    <row r="583" spans="1:102" ht="14.4">
      <c r="A583" t="s">
        <v>1120</v>
      </c>
      <c r="B583" s="92" t="s">
        <v>1067</v>
      </c>
      <c r="C583" s="126" t="str">
        <f t="shared" si="171"/>
        <v>A.100.06.144</v>
      </c>
      <c r="D583" s="11" t="s">
        <v>16</v>
      </c>
      <c r="E583" s="125" t="s">
        <v>878</v>
      </c>
      <c r="F583" s="128" t="str">
        <f t="shared" si="172"/>
        <v>X6Cr17 (430) 23% inox scrap (China)</v>
      </c>
      <c r="G583" s="131">
        <f t="shared" si="182"/>
        <v>1.5719700054431165</v>
      </c>
      <c r="H583" s="183">
        <f t="shared" si="183"/>
        <v>0.10058290549000001</v>
      </c>
      <c r="I583" s="183">
        <f t="shared" si="184"/>
        <v>0.35999894955899997</v>
      </c>
      <c r="J583" s="184">
        <f t="shared" si="185"/>
        <v>0.20508501039411664</v>
      </c>
      <c r="K583" s="183">
        <v>0.90630314000000001</v>
      </c>
      <c r="L583" s="146">
        <v>0.21266694</v>
      </c>
      <c r="M583" s="146">
        <v>0.11118976999999999</v>
      </c>
      <c r="N583" s="146">
        <v>8.282581E-2</v>
      </c>
      <c r="O583" s="146">
        <v>3.7672729000000002E-4</v>
      </c>
      <c r="P583" s="146">
        <v>1.3006047E-2</v>
      </c>
      <c r="Q583" s="146">
        <v>4.3743211999999997E-3</v>
      </c>
      <c r="R583" s="146">
        <v>3.5803526000000002E-2</v>
      </c>
      <c r="S583" s="146">
        <v>0.16426278</v>
      </c>
      <c r="T583" s="146">
        <v>3.1830192000000001E-4</v>
      </c>
      <c r="U583" s="188">
        <v>4.0821641999999998E-2</v>
      </c>
      <c r="V583" s="188">
        <v>2.0411639E-5</v>
      </c>
      <c r="W583" s="188">
        <v>5.8838869E-7</v>
      </c>
      <c r="X583" s="146">
        <v>5.4266602000000003E-12</v>
      </c>
      <c r="Z583" s="157">
        <f t="shared" si="176"/>
        <v>6.0420209333333332</v>
      </c>
      <c r="AB583" s="131">
        <f t="shared" si="177"/>
        <v>0.90630314000000001</v>
      </c>
      <c r="AC583" s="131">
        <f t="shared" si="178"/>
        <v>0.46024314149000001</v>
      </c>
      <c r="AD583" s="131">
        <f t="shared" si="179"/>
        <v>0.35966082438868996</v>
      </c>
      <c r="AE583" s="131">
        <f t="shared" si="180"/>
        <v>0.35999894955899997</v>
      </c>
      <c r="AF583" s="131">
        <f t="shared" si="181"/>
        <v>0.20508442200542665</v>
      </c>
      <c r="AH583">
        <v>42.155076999999999</v>
      </c>
      <c r="AI583" s="71">
        <v>37.458644</v>
      </c>
      <c r="AJ583" s="71">
        <v>4.6243683000000004</v>
      </c>
      <c r="AK583" s="71">
        <v>0</v>
      </c>
      <c r="AL583" s="71">
        <v>2.2937622000000001E-2</v>
      </c>
      <c r="AM583" s="71">
        <v>3.8037650999999999E-2</v>
      </c>
      <c r="AN583" s="71">
        <v>1.108897E-2</v>
      </c>
      <c r="AP583" s="129">
        <v>0.21175662000000001</v>
      </c>
      <c r="AQ583" s="129">
        <v>0.20375030999999999</v>
      </c>
      <c r="AR583" s="129">
        <v>6.4962474000000003E-3</v>
      </c>
      <c r="AS583" s="129">
        <v>1.5100637000000001E-3</v>
      </c>
      <c r="AT583" s="172">
        <f t="shared" si="173"/>
        <v>1.2215246451233671E-5</v>
      </c>
      <c r="AU583" s="172">
        <f t="shared" si="174"/>
        <v>2.4024583026367326E-8</v>
      </c>
      <c r="AV583" s="185">
        <f t="shared" si="175"/>
        <v>0.21149352099999999</v>
      </c>
      <c r="AW583" s="121">
        <v>5.6210820000000002E-6</v>
      </c>
      <c r="AX583" s="121">
        <v>1.6960709999999999E-8</v>
      </c>
      <c r="AY583" s="121">
        <v>4.6336764000000004E-13</v>
      </c>
      <c r="AZ583" s="121">
        <v>7.6673366999999996E-13</v>
      </c>
      <c r="BA583" s="121">
        <v>0</v>
      </c>
      <c r="BB583" s="121">
        <v>9.6890945000000003E-9</v>
      </c>
      <c r="BC583" s="121">
        <v>4.1291390999999999E-6</v>
      </c>
      <c r="BD583" s="121">
        <v>1.4263471E-9</v>
      </c>
      <c r="BE583" s="121">
        <v>4.7658269999999997E-9</v>
      </c>
      <c r="BF583" s="121">
        <v>7.5521762999999999E-10</v>
      </c>
      <c r="BG583" s="121">
        <v>4.8197672000000002E-13</v>
      </c>
      <c r="BH583" s="121">
        <v>5.1190778000000003E-11</v>
      </c>
      <c r="BI583" s="121">
        <v>5.4122955000000003E-11</v>
      </c>
      <c r="BJ583" s="121">
        <v>1.0222218999999999E-11</v>
      </c>
      <c r="BK583" s="121">
        <v>2.2172045999999999E-6</v>
      </c>
      <c r="BL583" s="121">
        <v>2.3813089E-7</v>
      </c>
      <c r="BM583" s="121">
        <v>7.3311469000000007E-21</v>
      </c>
      <c r="BN583" s="121">
        <v>1.0713970999999999E-2</v>
      </c>
      <c r="BO583" s="121">
        <v>0.20077955</v>
      </c>
      <c r="BP583" s="121">
        <v>0</v>
      </c>
      <c r="BQ583" s="121">
        <v>0</v>
      </c>
      <c r="BR583" s="121">
        <v>0</v>
      </c>
      <c r="BT583" s="71">
        <v>4.0901841999999998E-4</v>
      </c>
      <c r="BU583" s="71">
        <v>3.5845708999999999E-5</v>
      </c>
      <c r="BV583" s="71">
        <v>1.6846758000000001E-4</v>
      </c>
      <c r="BW583" s="71">
        <v>4.2012227000000003E-6</v>
      </c>
      <c r="BX583" s="71">
        <v>2.5192975999999999E-5</v>
      </c>
      <c r="BY583" s="71">
        <v>6.2303312E-6</v>
      </c>
      <c r="BZ583" s="71">
        <v>1.9200128999999999E-5</v>
      </c>
      <c r="CA583" s="71">
        <v>8.9197072999999993E-6</v>
      </c>
      <c r="CB583" s="71">
        <v>1.7466129000000001E-5</v>
      </c>
      <c r="CC583" s="71">
        <v>2.9600794000000001E-6</v>
      </c>
      <c r="CD583" s="71">
        <v>0</v>
      </c>
      <c r="CE583" s="71">
        <v>1.6211896000000001E-17</v>
      </c>
      <c r="CF583" s="71">
        <v>1.3274236999999999E-13</v>
      </c>
      <c r="CG583" s="71">
        <v>1.7624825999999999E-5</v>
      </c>
      <c r="CH583" s="71">
        <v>5.1501763000000001E-5</v>
      </c>
      <c r="CI583" s="71">
        <v>5.1407972000000003E-5</v>
      </c>
      <c r="CJ583" s="71">
        <v>0</v>
      </c>
      <c r="CL583" s="186">
        <v>1.1235496E-13</v>
      </c>
      <c r="CM583" s="186">
        <v>6.0302585999999998</v>
      </c>
      <c r="CN583" s="187">
        <v>0.22169026</v>
      </c>
      <c r="CO583" s="186">
        <v>2.5872959000000001E-2</v>
      </c>
      <c r="CP583" s="186">
        <v>1.1703733999999999E-6</v>
      </c>
      <c r="CQ583" s="186">
        <v>3.6380935999999998E-7</v>
      </c>
      <c r="CR583" s="186">
        <v>1.2277732E-3</v>
      </c>
      <c r="CS583" s="186">
        <v>35.538420000000002</v>
      </c>
      <c r="CT583" s="186">
        <v>5.0162825000000003E-4</v>
      </c>
      <c r="CU583" s="186">
        <v>2.2314215000000001E-3</v>
      </c>
      <c r="CW583" s="84"/>
      <c r="CX583" s="167"/>
    </row>
    <row r="584" spans="1:102" ht="14.4">
      <c r="A584" t="s">
        <v>1121</v>
      </c>
      <c r="B584" s="92" t="s">
        <v>1067</v>
      </c>
      <c r="C584" s="126" t="str">
        <f t="shared" si="171"/>
        <v>A.100.06.145</v>
      </c>
      <c r="D584" s="11" t="s">
        <v>16</v>
      </c>
      <c r="E584" s="125" t="s">
        <v>878</v>
      </c>
      <c r="F584" s="128" t="str">
        <f t="shared" si="172"/>
        <v>X6Cr17 (430) 44% inox scrap (World)</v>
      </c>
      <c r="G584" s="131">
        <f t="shared" si="182"/>
        <v>1.2315860489571473</v>
      </c>
      <c r="H584" s="183">
        <f t="shared" si="183"/>
        <v>7.9671002499999991E-2</v>
      </c>
      <c r="I584" s="183">
        <f t="shared" si="184"/>
        <v>0.27851042354700001</v>
      </c>
      <c r="J584" s="184">
        <f t="shared" si="185"/>
        <v>0.1505402329101472</v>
      </c>
      <c r="K584" s="183">
        <v>0.72286439000000002</v>
      </c>
      <c r="L584" s="146">
        <v>0.16390403000000001</v>
      </c>
      <c r="M584" s="146">
        <v>8.8038201999999996E-2</v>
      </c>
      <c r="N584" s="146">
        <v>6.6363017999999996E-2</v>
      </c>
      <c r="O584" s="146">
        <v>6.7457550000000002E-4</v>
      </c>
      <c r="P584" s="146">
        <v>9.3957664999999996E-3</v>
      </c>
      <c r="Q584" s="146">
        <v>3.2376424999999999E-3</v>
      </c>
      <c r="R584" s="146">
        <v>2.5933504E-2</v>
      </c>
      <c r="S584" s="146">
        <v>0.11866839999999999</v>
      </c>
      <c r="T584" s="146">
        <v>6.0691659999999998E-4</v>
      </c>
      <c r="U584" s="188">
        <v>3.1870711000000003E-2</v>
      </c>
      <c r="V584" s="188">
        <v>2.7770947000000001E-5</v>
      </c>
      <c r="W584" s="188">
        <v>1.1218997999999999E-6</v>
      </c>
      <c r="X584" s="146">
        <v>1.0347188999999999E-11</v>
      </c>
      <c r="Z584" s="157">
        <f t="shared" si="176"/>
        <v>4.8190959333333341</v>
      </c>
      <c r="AB584" s="131">
        <f t="shared" si="177"/>
        <v>0.72286439000000002</v>
      </c>
      <c r="AC584" s="131">
        <f t="shared" si="178"/>
        <v>0.35754673850000002</v>
      </c>
      <c r="AD584" s="131">
        <f t="shared" si="179"/>
        <v>0.27787685789979999</v>
      </c>
      <c r="AE584" s="131">
        <f t="shared" si="180"/>
        <v>0.27851042354700001</v>
      </c>
      <c r="AF584" s="131">
        <f t="shared" si="181"/>
        <v>0.1505391110103472</v>
      </c>
      <c r="AH584">
        <v>36.401977000000002</v>
      </c>
      <c r="AI584" s="71">
        <v>32.956916999999997</v>
      </c>
      <c r="AJ584" s="71">
        <v>3.3546501000000002</v>
      </c>
      <c r="AK584" s="71">
        <v>0</v>
      </c>
      <c r="AL584" s="71">
        <v>3.5461160999999998E-2</v>
      </c>
      <c r="AM584" s="71">
        <v>4.3826363E-2</v>
      </c>
      <c r="AN584" s="71">
        <v>1.1122144E-2</v>
      </c>
      <c r="AP584" s="129">
        <v>0.16495124999999999</v>
      </c>
      <c r="AQ584" s="129">
        <v>0.15859997000000001</v>
      </c>
      <c r="AR584" s="129">
        <v>5.1562057000000003E-3</v>
      </c>
      <c r="AS584" s="129">
        <v>1.1950671E-3</v>
      </c>
      <c r="AT584" s="172">
        <f t="shared" si="173"/>
        <v>9.5083917461559996E-6</v>
      </c>
      <c r="AU584" s="172">
        <f t="shared" si="174"/>
        <v>1.906880794512398E-8</v>
      </c>
      <c r="AV584" s="185">
        <f t="shared" si="175"/>
        <v>0.16737634929999998</v>
      </c>
      <c r="AW584" s="121">
        <v>4.4858962000000003E-6</v>
      </c>
      <c r="AX584" s="121">
        <v>1.3535567999999999E-8</v>
      </c>
      <c r="AY584" s="121">
        <v>3.6978838E-13</v>
      </c>
      <c r="AZ584" s="121">
        <v>1.4619560000000001E-12</v>
      </c>
      <c r="BA584" s="121">
        <v>0</v>
      </c>
      <c r="BB584" s="121">
        <v>7.9438641999999996E-9</v>
      </c>
      <c r="BC584" s="121">
        <v>3.2412202E-6</v>
      </c>
      <c r="BD584" s="121">
        <v>1.1646548E-9</v>
      </c>
      <c r="BE584" s="121">
        <v>3.7389367000000001E-9</v>
      </c>
      <c r="BF584" s="121">
        <v>5.4544532999999999E-10</v>
      </c>
      <c r="BG584" s="121">
        <v>3.4824843E-13</v>
      </c>
      <c r="BH584" s="121">
        <v>3.7012027999999998E-11</v>
      </c>
      <c r="BI584" s="121">
        <v>3.9090037E-11</v>
      </c>
      <c r="BJ584" s="121">
        <v>7.3830133000000008E-12</v>
      </c>
      <c r="BK584" s="121">
        <v>1.6013161E-6</v>
      </c>
      <c r="BL584" s="121">
        <v>1.7201392E-7</v>
      </c>
      <c r="BM584" s="121">
        <v>1.3978536000000001E-20</v>
      </c>
      <c r="BN584" s="121">
        <v>7.7407493000000004E-3</v>
      </c>
      <c r="BO584" s="121">
        <v>0.15963559999999999</v>
      </c>
      <c r="BP584" s="121">
        <v>0</v>
      </c>
      <c r="BQ584" s="121">
        <v>0</v>
      </c>
      <c r="BR584" s="121">
        <v>0</v>
      </c>
      <c r="BT584" s="71">
        <v>3.2211531E-4</v>
      </c>
      <c r="BU584" s="71">
        <v>2.8245872E-5</v>
      </c>
      <c r="BV584" s="71">
        <v>1.3436918E-4</v>
      </c>
      <c r="BW584" s="71">
        <v>3.0431411000000001E-6</v>
      </c>
      <c r="BX584" s="71">
        <v>1.9699805000000001E-5</v>
      </c>
      <c r="BY584" s="71">
        <v>5.1094774000000001E-6</v>
      </c>
      <c r="BZ584" s="71">
        <v>1.3867015000000001E-5</v>
      </c>
      <c r="CA584" s="71">
        <v>7.3673278999999997E-6</v>
      </c>
      <c r="CB584" s="71">
        <v>1.2621332999999999E-5</v>
      </c>
      <c r="CC584" s="71">
        <v>2.1922080000000002E-6</v>
      </c>
      <c r="CD584" s="71">
        <v>0</v>
      </c>
      <c r="CE584" s="71">
        <v>3.0911748999999998E-17</v>
      </c>
      <c r="CF584" s="71">
        <v>2.531042E-13</v>
      </c>
      <c r="CG584" s="71">
        <v>1.4077592E-5</v>
      </c>
      <c r="CH584" s="71">
        <v>4.4390841999999997E-5</v>
      </c>
      <c r="CI584" s="71">
        <v>3.7131517999999998E-5</v>
      </c>
      <c r="CJ584" s="71">
        <v>0</v>
      </c>
      <c r="CL584" s="186">
        <v>2.1423084000000001E-13</v>
      </c>
      <c r="CM584" s="186">
        <v>4.8075991</v>
      </c>
      <c r="CN584" s="187">
        <v>0.17780977000000001</v>
      </c>
      <c r="CO584" s="186">
        <v>2.0438682999999999E-2</v>
      </c>
      <c r="CP584" s="186">
        <v>8.4528837000000004E-7</v>
      </c>
      <c r="CQ584" s="186">
        <v>2.6494425E-7</v>
      </c>
      <c r="CR584" s="186">
        <v>9.5752865999999999E-4</v>
      </c>
      <c r="CS584" s="186">
        <v>25.667345999999998</v>
      </c>
      <c r="CT584" s="186">
        <v>3.6229402000000001E-4</v>
      </c>
      <c r="CU584" s="186">
        <v>1.8260326E-3</v>
      </c>
      <c r="CW584" s="84"/>
      <c r="CX584" s="167"/>
    </row>
    <row r="585" spans="1:102" ht="14.4">
      <c r="A585" t="s">
        <v>1122</v>
      </c>
      <c r="B585" s="92" t="s">
        <v>1067</v>
      </c>
      <c r="C585" s="126" t="str">
        <f t="shared" ref="C585:C656" si="186">MID(A585,1,12)</f>
        <v>A.100.06.146</v>
      </c>
      <c r="D585" s="11" t="s">
        <v>16</v>
      </c>
      <c r="E585" s="125" t="s">
        <v>878</v>
      </c>
      <c r="F585" s="128" t="str">
        <f t="shared" ref="F585:F656" si="187">MID(A585, 21,85)</f>
        <v>X6Cr17 (430) 70% inox scrap (EU, USA)</v>
      </c>
      <c r="G585" s="131">
        <f t="shared" si="182"/>
        <v>0.82931412292016238</v>
      </c>
      <c r="H585" s="183">
        <f t="shared" si="183"/>
        <v>5.4956934499999999E-2</v>
      </c>
      <c r="I585" s="183">
        <f t="shared" si="184"/>
        <v>0.182205803991</v>
      </c>
      <c r="J585" s="184">
        <f t="shared" si="185"/>
        <v>8.6078234429162376E-2</v>
      </c>
      <c r="K585" s="183">
        <v>0.50607314999999997</v>
      </c>
      <c r="L585" s="146">
        <v>0.10627514</v>
      </c>
      <c r="M585" s="146">
        <v>6.0677256999999998E-2</v>
      </c>
      <c r="N585" s="146">
        <v>4.6906990000000003E-2</v>
      </c>
      <c r="O585" s="146">
        <v>1.0265779E-3</v>
      </c>
      <c r="P585" s="146">
        <v>5.1290716E-3</v>
      </c>
      <c r="Q585" s="146">
        <v>1.894295E-3</v>
      </c>
      <c r="R585" s="146">
        <v>1.4268932E-2</v>
      </c>
      <c r="S585" s="146">
        <v>6.4784143000000002E-2</v>
      </c>
      <c r="T585" s="146">
        <v>9.4800668000000004E-4</v>
      </c>
      <c r="U585" s="188">
        <v>2.1292339E-2</v>
      </c>
      <c r="V585" s="188">
        <v>3.6468311000000001E-5</v>
      </c>
      <c r="W585" s="188">
        <v>1.7524130000000001E-6</v>
      </c>
      <c r="X585" s="146">
        <v>1.6162360000000001E-11</v>
      </c>
      <c r="Z585" s="157">
        <f t="shared" si="176"/>
        <v>3.373821</v>
      </c>
      <c r="AB585" s="131">
        <f t="shared" si="177"/>
        <v>0.50607314999999997</v>
      </c>
      <c r="AC585" s="131">
        <f t="shared" si="178"/>
        <v>0.23617826350000001</v>
      </c>
      <c r="AD585" s="131">
        <f t="shared" si="179"/>
        <v>0.181223081413</v>
      </c>
      <c r="AE585" s="131">
        <f t="shared" si="180"/>
        <v>0.182205803991</v>
      </c>
      <c r="AF585" s="131">
        <f t="shared" si="181"/>
        <v>8.6076482016162373E-2</v>
      </c>
      <c r="AH585">
        <v>29.602858000000001</v>
      </c>
      <c r="AI585" s="71">
        <v>27.636693999999999</v>
      </c>
      <c r="AJ585" s="71">
        <v>1.854074</v>
      </c>
      <c r="AK585" s="71">
        <v>0</v>
      </c>
      <c r="AL585" s="71">
        <v>5.0261707000000003E-2</v>
      </c>
      <c r="AM585" s="71">
        <v>5.0667568000000003E-2</v>
      </c>
      <c r="AN585" s="71">
        <v>1.116135E-2</v>
      </c>
      <c r="AP585" s="129">
        <v>0.10963580000000001</v>
      </c>
      <c r="AQ585" s="129">
        <v>0.10524049000000001</v>
      </c>
      <c r="AR585" s="129">
        <v>3.5725201000000001E-3</v>
      </c>
      <c r="AS585" s="129">
        <v>8.2279841999999997E-4</v>
      </c>
      <c r="AT585" s="172">
        <f t="shared" si="173"/>
        <v>6.3093817258823997E-6</v>
      </c>
      <c r="AU585" s="172">
        <f t="shared" si="174"/>
        <v>1.3211982652621835E-8</v>
      </c>
      <c r="AV585" s="185">
        <f t="shared" si="175"/>
        <v>0.11523787179999999</v>
      </c>
      <c r="AW585" s="121">
        <v>3.1443128999999999E-6</v>
      </c>
      <c r="AX585" s="121">
        <v>9.4876729000000003E-9</v>
      </c>
      <c r="AY585" s="121">
        <v>2.5919471E-13</v>
      </c>
      <c r="AZ585" s="121">
        <v>2.2835824E-12</v>
      </c>
      <c r="BA585" s="121">
        <v>0</v>
      </c>
      <c r="BB585" s="121">
        <v>5.8813192999999999E-9</v>
      </c>
      <c r="BC585" s="121">
        <v>2.1918616000000002E-6</v>
      </c>
      <c r="BD585" s="121">
        <v>8.5538196000000004E-10</v>
      </c>
      <c r="BE585" s="121">
        <v>2.525339E-9</v>
      </c>
      <c r="BF585" s="121">
        <v>2.9753261999999999E-10</v>
      </c>
      <c r="BG585" s="121">
        <v>1.9020589E-13</v>
      </c>
      <c r="BH585" s="121">
        <v>2.0255323000000001E-11</v>
      </c>
      <c r="BI585" s="121">
        <v>2.1323861E-11</v>
      </c>
      <c r="BJ585" s="121">
        <v>4.0275879999999999E-12</v>
      </c>
      <c r="BK585" s="121">
        <v>8.7344794999999995E-7</v>
      </c>
      <c r="BL585" s="121">
        <v>9.3875673000000005E-8</v>
      </c>
      <c r="BM585" s="121">
        <v>2.1834540999999999E-20</v>
      </c>
      <c r="BN585" s="121">
        <v>4.2269418E-3</v>
      </c>
      <c r="BO585" s="121">
        <v>0.11101092999999999</v>
      </c>
      <c r="BP585" s="121">
        <v>0</v>
      </c>
      <c r="BQ585" s="121">
        <v>0</v>
      </c>
      <c r="BR585" s="121">
        <v>0</v>
      </c>
      <c r="BT585" s="71">
        <v>2.1941163999999999E-4</v>
      </c>
      <c r="BU585" s="71">
        <v>1.9264247999999999E-5</v>
      </c>
      <c r="BV585" s="71">
        <v>9.4071081000000003E-5</v>
      </c>
      <c r="BW585" s="71">
        <v>1.6744990999999999E-6</v>
      </c>
      <c r="BX585" s="71">
        <v>1.3207874999999999E-5</v>
      </c>
      <c r="BY585" s="71">
        <v>3.7848318999999998E-6</v>
      </c>
      <c r="BZ585" s="71">
        <v>7.5642437000000001E-6</v>
      </c>
      <c r="CA585" s="71">
        <v>5.5326976000000002E-6</v>
      </c>
      <c r="CB585" s="71">
        <v>6.8956653999999997E-6</v>
      </c>
      <c r="CC585" s="71">
        <v>1.2847236E-6</v>
      </c>
      <c r="CD585" s="71">
        <v>0</v>
      </c>
      <c r="CE585" s="71">
        <v>4.8284301999999997E-17</v>
      </c>
      <c r="CF585" s="71">
        <v>3.9534998000000001E-13</v>
      </c>
      <c r="CG585" s="71">
        <v>9.8854060999999999E-6</v>
      </c>
      <c r="CH585" s="71">
        <v>3.5987027E-5</v>
      </c>
      <c r="CI585" s="71">
        <v>2.0259345000000001E-5</v>
      </c>
      <c r="CJ585" s="71">
        <v>0</v>
      </c>
      <c r="CL585" s="186">
        <v>3.3462962E-13</v>
      </c>
      <c r="CM585" s="186">
        <v>3.3626379000000002</v>
      </c>
      <c r="CN585" s="187">
        <v>0.12595100000000001</v>
      </c>
      <c r="CO585" s="186">
        <v>1.4016358E-2</v>
      </c>
      <c r="CP585" s="186">
        <v>4.6109696999999999E-7</v>
      </c>
      <c r="CQ585" s="186">
        <v>1.4810366E-7</v>
      </c>
      <c r="CR585" s="186">
        <v>6.3814880999999996E-4</v>
      </c>
      <c r="CS585" s="186">
        <v>14.001531999999999</v>
      </c>
      <c r="CT585" s="186">
        <v>1.976263E-4</v>
      </c>
      <c r="CU585" s="186">
        <v>1.3469367E-3</v>
      </c>
      <c r="CW585" s="84"/>
      <c r="CX585" s="167"/>
    </row>
    <row r="586" spans="1:102" ht="14.4">
      <c r="A586" t="s">
        <v>1123</v>
      </c>
      <c r="B586" s="92" t="s">
        <v>1067</v>
      </c>
      <c r="C586" s="126" t="str">
        <f t="shared" si="186"/>
        <v>A.100.06.147</v>
      </c>
      <c r="D586" s="11" t="s">
        <v>16</v>
      </c>
      <c r="E586" s="125" t="s">
        <v>878</v>
      </c>
      <c r="F586" s="128" t="str">
        <f t="shared" si="187"/>
        <v>X6CrNi18 (~304) 23% inox scrap (China)</v>
      </c>
      <c r="G586" s="131">
        <f t="shared" si="182"/>
        <v>3.6255583584949722</v>
      </c>
      <c r="H586" s="183">
        <f t="shared" si="183"/>
        <v>0.14873806535</v>
      </c>
      <c r="I586" s="183">
        <f t="shared" si="184"/>
        <v>1.3058161205750001</v>
      </c>
      <c r="J586" s="184">
        <f t="shared" si="185"/>
        <v>1.0981205725699721</v>
      </c>
      <c r="K586" s="183">
        <v>1.0728835999999999</v>
      </c>
      <c r="L586" s="146">
        <v>1.1351739000000001</v>
      </c>
      <c r="M586" s="146">
        <v>0.12460187</v>
      </c>
      <c r="N586" s="146">
        <v>0.12412445</v>
      </c>
      <c r="O586" s="146">
        <v>3.7672284999999998E-4</v>
      </c>
      <c r="P586" s="146">
        <v>1.8978425E-2</v>
      </c>
      <c r="Q586" s="146">
        <v>5.2584674999999999E-3</v>
      </c>
      <c r="R586" s="146">
        <v>4.5697119000000001E-2</v>
      </c>
      <c r="S586" s="146">
        <v>1.0495086</v>
      </c>
      <c r="T586" s="146">
        <v>3.2272479000000002E-4</v>
      </c>
      <c r="U586" s="188">
        <v>4.8611375999999998E-2</v>
      </c>
      <c r="V586" s="188">
        <v>2.0506785000000001E-5</v>
      </c>
      <c r="W586" s="188">
        <v>5.9656447000000001E-7</v>
      </c>
      <c r="X586" s="146">
        <v>5.5020648E-12</v>
      </c>
      <c r="Z586" s="157">
        <f t="shared" si="176"/>
        <v>7.1525573333333332</v>
      </c>
      <c r="AB586" s="131">
        <f t="shared" si="177"/>
        <v>1.0728835999999999</v>
      </c>
      <c r="AC586" s="131">
        <f t="shared" si="178"/>
        <v>1.4542109543500001</v>
      </c>
      <c r="AD586" s="131">
        <f t="shared" si="179"/>
        <v>1.3054734855644701</v>
      </c>
      <c r="AE586" s="131">
        <f t="shared" si="180"/>
        <v>1.3058161205750001</v>
      </c>
      <c r="AF586" s="131">
        <f t="shared" si="181"/>
        <v>1.098119976005502</v>
      </c>
      <c r="AH586">
        <v>56.691761999999997</v>
      </c>
      <c r="AI586" s="71">
        <v>51.095089000000002</v>
      </c>
      <c r="AJ586" s="71">
        <v>5.5247770000000003</v>
      </c>
      <c r="AK586" s="71">
        <v>0</v>
      </c>
      <c r="AL586" s="71">
        <v>2.3132597000000001E-2</v>
      </c>
      <c r="AM586" s="71">
        <v>3.7862215999999997E-2</v>
      </c>
      <c r="AN586" s="71">
        <v>1.0901258E-2</v>
      </c>
      <c r="AP586" s="129">
        <v>0.55617435000000004</v>
      </c>
      <c r="AQ586" s="129">
        <v>0.54056901999999996</v>
      </c>
      <c r="AR586" s="129">
        <v>1.2821443E-2</v>
      </c>
      <c r="AS586" s="129">
        <v>2.7838826999999999E-3</v>
      </c>
      <c r="AT586" s="172">
        <f t="shared" ref="AT586:AT658" si="188">AW586+AZ586+BA586+BB586+BC586+BK586+BL586+BP586</f>
        <v>3.2408215229387602E-5</v>
      </c>
      <c r="AU586" s="172">
        <f t="shared" ref="AU586:AU658" si="189">AX586+AY586+BD586+BE586+BF586+BG586+BH586+BI586+BJ586+BM586+BQ586+BR586</f>
        <v>4.7416579141447437E-8</v>
      </c>
      <c r="AV586" s="185">
        <f t="shared" ref="AV586:AV658" si="190">BN586+BO586</f>
        <v>0.38989953799999999</v>
      </c>
      <c r="AW586" s="121">
        <v>6.6516599E-6</v>
      </c>
      <c r="AX586" s="121">
        <v>2.0070212999999999E-8</v>
      </c>
      <c r="AY586" s="121">
        <v>5.4832368999999996E-13</v>
      </c>
      <c r="AZ586" s="121">
        <v>7.7738760000000001E-13</v>
      </c>
      <c r="BA586" s="121">
        <v>0</v>
      </c>
      <c r="BB586" s="121">
        <v>1.1916971999999999E-8</v>
      </c>
      <c r="BC586" s="121">
        <v>2.1039405000000001E-5</v>
      </c>
      <c r="BD586" s="121">
        <v>1.8363030000000001E-9</v>
      </c>
      <c r="BE586" s="121">
        <v>2.4458172999999999E-8</v>
      </c>
      <c r="BF586" s="121">
        <v>9.0718148000000004E-10</v>
      </c>
      <c r="BG586" s="121">
        <v>4.4574474999999999E-13</v>
      </c>
      <c r="BH586" s="121">
        <v>6.1225529999999996E-11</v>
      </c>
      <c r="BI586" s="121">
        <v>6.9238280999999995E-11</v>
      </c>
      <c r="BJ586" s="121">
        <v>1.3250782E-11</v>
      </c>
      <c r="BK586" s="121">
        <v>4.4159029000000003E-6</v>
      </c>
      <c r="BL586" s="121">
        <v>2.8932968000000001E-7</v>
      </c>
      <c r="BM586" s="121">
        <v>7.4330148000000005E-21</v>
      </c>
      <c r="BN586" s="121">
        <v>5.2769758E-2</v>
      </c>
      <c r="BO586" s="121">
        <v>0.33712977999999999</v>
      </c>
      <c r="BP586" s="121">
        <v>0</v>
      </c>
      <c r="BQ586" s="121">
        <v>0</v>
      </c>
      <c r="BR586" s="121">
        <v>0</v>
      </c>
      <c r="BT586" s="71">
        <v>7.5217562999999998E-4</v>
      </c>
      <c r="BU586" s="71">
        <v>1.7198692000000001E-4</v>
      </c>
      <c r="BV586" s="71">
        <v>1.9943228E-4</v>
      </c>
      <c r="BW586" s="71">
        <v>5.3589594999999999E-6</v>
      </c>
      <c r="BX586" s="71">
        <v>1.3678147000000001E-4</v>
      </c>
      <c r="BY586" s="71">
        <v>7.0402236E-6</v>
      </c>
      <c r="BZ586" s="71">
        <v>2.3063105999999999E-5</v>
      </c>
      <c r="CA586" s="71">
        <v>1.0042585E-5</v>
      </c>
      <c r="CB586" s="71">
        <v>2.5483110000000001E-5</v>
      </c>
      <c r="CC586" s="71">
        <v>3.5492262E-6</v>
      </c>
      <c r="CD586" s="71">
        <v>0</v>
      </c>
      <c r="CE586" s="71">
        <v>1.6437164E-17</v>
      </c>
      <c r="CF586" s="71">
        <v>1.3458685999999999E-13</v>
      </c>
      <c r="CG586" s="71">
        <v>3.4289336999999998E-5</v>
      </c>
      <c r="CH586" s="71">
        <v>6.9089492000000001E-5</v>
      </c>
      <c r="CI586" s="71">
        <v>6.6058914000000004E-5</v>
      </c>
      <c r="CJ586" s="71">
        <v>0</v>
      </c>
      <c r="CL586" s="186">
        <v>1.1391615000000001E-13</v>
      </c>
      <c r="CM586" s="186">
        <v>7.1407951000000001</v>
      </c>
      <c r="CN586" s="187">
        <v>0.28420445999999999</v>
      </c>
      <c r="CO586" s="186">
        <v>0.11918847</v>
      </c>
      <c r="CP586" s="186">
        <v>2.1550161000000001E-6</v>
      </c>
      <c r="CQ586" s="186">
        <v>4.3985195999999997E-7</v>
      </c>
      <c r="CR586" s="186">
        <v>6.8856241000000004E-3</v>
      </c>
      <c r="CS586" s="186">
        <v>50.009793000000002</v>
      </c>
      <c r="CT586" s="186">
        <v>6.0256608000000002E-4</v>
      </c>
      <c r="CU586" s="186">
        <v>2.4792248999999998E-3</v>
      </c>
      <c r="CW586" s="84"/>
      <c r="CX586" s="167"/>
    </row>
    <row r="587" spans="1:102" ht="14.4">
      <c r="A587" t="s">
        <v>1124</v>
      </c>
      <c r="B587" s="92" t="s">
        <v>1067</v>
      </c>
      <c r="C587" s="126" t="str">
        <f t="shared" si="186"/>
        <v>A.100.06.148</v>
      </c>
      <c r="D587" s="11" t="s">
        <v>16</v>
      </c>
      <c r="E587" s="125" t="s">
        <v>878</v>
      </c>
      <c r="F587" s="128" t="str">
        <f t="shared" si="187"/>
        <v>X6CrNi18 (~304) 44% inox scrap (World)</v>
      </c>
      <c r="G587" s="131">
        <f t="shared" si="182"/>
        <v>2.714733226268002</v>
      </c>
      <c r="H587" s="183">
        <f t="shared" si="183"/>
        <v>0.11444972688999999</v>
      </c>
      <c r="I587" s="183">
        <f t="shared" si="184"/>
        <v>0.96160062156300008</v>
      </c>
      <c r="J587" s="184">
        <f t="shared" si="185"/>
        <v>0.79551036781500173</v>
      </c>
      <c r="K587" s="183">
        <v>0.84317251000000004</v>
      </c>
      <c r="L587" s="146">
        <v>0.83015908000000005</v>
      </c>
      <c r="M587" s="146">
        <v>9.7724715000000004E-2</v>
      </c>
      <c r="N587" s="146">
        <v>9.6189811E-2</v>
      </c>
      <c r="O587" s="146">
        <v>6.7457229000000005E-4</v>
      </c>
      <c r="P587" s="146">
        <v>1.3709150999999999E-2</v>
      </c>
      <c r="Q587" s="146">
        <v>3.8761925999999999E-3</v>
      </c>
      <c r="R587" s="146">
        <v>3.3078876E-2</v>
      </c>
      <c r="S587" s="146">
        <v>0.75801260999999998</v>
      </c>
      <c r="T587" s="146">
        <v>6.1011089999999995E-4</v>
      </c>
      <c r="U587" s="188">
        <v>3.7496630000000003E-2</v>
      </c>
      <c r="V587" s="188">
        <v>2.7839662999999999E-5</v>
      </c>
      <c r="W587" s="188">
        <v>1.1278046E-6</v>
      </c>
      <c r="X587" s="146">
        <v>1.0401648000000001E-11</v>
      </c>
      <c r="Z587" s="157">
        <f t="shared" si="176"/>
        <v>5.6211500666666669</v>
      </c>
      <c r="AB587" s="131">
        <f t="shared" si="177"/>
        <v>0.84317251000000004</v>
      </c>
      <c r="AC587" s="131">
        <f t="shared" si="178"/>
        <v>1.0754123978899999</v>
      </c>
      <c r="AD587" s="131">
        <f t="shared" si="179"/>
        <v>0.96096379880460014</v>
      </c>
      <c r="AE587" s="131">
        <f t="shared" si="180"/>
        <v>0.96160062156300008</v>
      </c>
      <c r="AF587" s="131">
        <f t="shared" si="181"/>
        <v>0.79550924001040169</v>
      </c>
      <c r="AH587">
        <v>46.900694000000001</v>
      </c>
      <c r="AI587" s="71">
        <v>42.805459999999997</v>
      </c>
      <c r="AJ587" s="71">
        <v>4.0049451999999999</v>
      </c>
      <c r="AK587" s="71">
        <v>0</v>
      </c>
      <c r="AL587" s="71">
        <v>3.5601977E-2</v>
      </c>
      <c r="AM587" s="71">
        <v>4.3699660000000001E-2</v>
      </c>
      <c r="AN587" s="71">
        <v>1.0986575E-2</v>
      </c>
      <c r="AP587" s="129">
        <v>0.41369738</v>
      </c>
      <c r="AQ587" s="129">
        <v>0.40185792999999997</v>
      </c>
      <c r="AR587" s="129">
        <v>9.7244024000000002E-3</v>
      </c>
      <c r="AS587" s="129">
        <v>2.1150474999999998E-3</v>
      </c>
      <c r="AT587" s="172">
        <f t="shared" si="188"/>
        <v>2.4092202476450498E-5</v>
      </c>
      <c r="AU587" s="172">
        <f t="shared" si="189"/>
        <v>3.5963026545634052E-8</v>
      </c>
      <c r="AV587" s="185">
        <f t="shared" si="190"/>
        <v>0.29622513299999997</v>
      </c>
      <c r="AW587" s="121">
        <v>5.2302023999999997E-6</v>
      </c>
      <c r="AX587" s="121">
        <v>1.578132E-8</v>
      </c>
      <c r="AY587" s="121">
        <v>4.3114553000000002E-13</v>
      </c>
      <c r="AZ587" s="121">
        <v>1.4696505E-12</v>
      </c>
      <c r="BA587" s="121">
        <v>0</v>
      </c>
      <c r="BB587" s="121">
        <v>9.5528867999999999E-9</v>
      </c>
      <c r="BC587" s="121">
        <v>1.5454190000000001E-5</v>
      </c>
      <c r="BD587" s="121">
        <v>1.460734E-9</v>
      </c>
      <c r="BE587" s="121">
        <v>1.7961186000000001E-8</v>
      </c>
      <c r="BF587" s="121">
        <v>6.5519700000000005E-10</v>
      </c>
      <c r="BG587" s="121">
        <v>3.2208089000000001E-13</v>
      </c>
      <c r="BH587" s="121">
        <v>4.4259349000000003E-11</v>
      </c>
      <c r="BI587" s="121">
        <v>5.0006662000000002E-11</v>
      </c>
      <c r="BJ587" s="121">
        <v>9.5703081999999992E-12</v>
      </c>
      <c r="BK587" s="121">
        <v>3.1892648999999998E-6</v>
      </c>
      <c r="BL587" s="121">
        <v>2.0899082E-7</v>
      </c>
      <c r="BM587" s="121">
        <v>1.4052107000000001E-20</v>
      </c>
      <c r="BN587" s="121">
        <v>3.8114373E-2</v>
      </c>
      <c r="BO587" s="121">
        <v>0.25811075999999999</v>
      </c>
      <c r="BP587" s="121">
        <v>0</v>
      </c>
      <c r="BQ587" s="121">
        <v>0</v>
      </c>
      <c r="BR587" s="121">
        <v>0</v>
      </c>
      <c r="BT587" s="71">
        <v>5.6995107000000001E-4</v>
      </c>
      <c r="BU587" s="71">
        <v>1.2657008000000001E-4</v>
      </c>
      <c r="BV587" s="71">
        <v>1.5673257999999999E-4</v>
      </c>
      <c r="BW587" s="71">
        <v>3.8792842999999997E-6</v>
      </c>
      <c r="BX587" s="71">
        <v>1.0029149E-4</v>
      </c>
      <c r="BY587" s="71">
        <v>5.6943997000000002E-6</v>
      </c>
      <c r="BZ587" s="71">
        <v>1.6656943000000001E-5</v>
      </c>
      <c r="CA587" s="71">
        <v>8.1782951000000006E-6</v>
      </c>
      <c r="CB587" s="71">
        <v>1.8411375E-5</v>
      </c>
      <c r="CC587" s="71">
        <v>2.6177028999999999E-6</v>
      </c>
      <c r="CD587" s="71">
        <v>0</v>
      </c>
      <c r="CE587" s="71">
        <v>3.1074442000000003E-17</v>
      </c>
      <c r="CF587" s="71">
        <v>2.5443631999999998E-13</v>
      </c>
      <c r="CG587" s="71">
        <v>2.6113071999999999E-5</v>
      </c>
      <c r="CH587" s="71">
        <v>5.7093090999999999E-5</v>
      </c>
      <c r="CI587" s="71">
        <v>4.7712754000000003E-5</v>
      </c>
      <c r="CJ587" s="71">
        <v>0</v>
      </c>
      <c r="CL587" s="186">
        <v>2.1535837000000001E-13</v>
      </c>
      <c r="CM587" s="186">
        <v>5.6096532999999997</v>
      </c>
      <c r="CN587" s="187">
        <v>0.22295891000000001</v>
      </c>
      <c r="CO587" s="186">
        <v>8.7833221000000003E-2</v>
      </c>
      <c r="CP587" s="186">
        <v>1.5564192E-6</v>
      </c>
      <c r="CQ587" s="186">
        <v>3.1986390000000002E-7</v>
      </c>
      <c r="CR587" s="186">
        <v>5.0437542999999998E-3</v>
      </c>
      <c r="CS587" s="186">
        <v>36.118893999999997</v>
      </c>
      <c r="CT587" s="186">
        <v>4.3519357E-4</v>
      </c>
      <c r="CU587" s="186">
        <v>2.0050018E-3</v>
      </c>
      <c r="CW587" s="84"/>
      <c r="CX587" s="167"/>
    </row>
    <row r="588" spans="1:102" ht="14.4">
      <c r="A588" t="s">
        <v>1125</v>
      </c>
      <c r="B588" s="92" t="s">
        <v>1067</v>
      </c>
      <c r="C588" s="126" t="str">
        <f t="shared" si="186"/>
        <v>A.100.06.149</v>
      </c>
      <c r="D588" s="11" t="s">
        <v>16</v>
      </c>
      <c r="E588" s="125" t="s">
        <v>878</v>
      </c>
      <c r="F588" s="128" t="str">
        <f t="shared" si="187"/>
        <v>X6CrNi18 (~304) 70% inox scrap (EU, USA)</v>
      </c>
      <c r="G588" s="131">
        <f t="shared" si="182"/>
        <v>1.638303478462892</v>
      </c>
      <c r="H588" s="183">
        <f t="shared" si="183"/>
        <v>7.3927147999999998E-2</v>
      </c>
      <c r="I588" s="183">
        <f t="shared" si="184"/>
        <v>0.55480045281299994</v>
      </c>
      <c r="J588" s="184">
        <f t="shared" si="185"/>
        <v>0.43788011764989204</v>
      </c>
      <c r="K588" s="183">
        <v>0.57169576</v>
      </c>
      <c r="L588" s="146">
        <v>0.46968697999999998</v>
      </c>
      <c r="M588" s="146">
        <v>6.5960809999999995E-2</v>
      </c>
      <c r="N588" s="146">
        <v>6.317615E-2</v>
      </c>
      <c r="O588" s="146">
        <v>1.0265762E-3</v>
      </c>
      <c r="P588" s="146">
        <v>7.4818267999999999E-3</v>
      </c>
      <c r="Q588" s="146">
        <v>2.242595E-3</v>
      </c>
      <c r="R588" s="146">
        <v>1.8166407999999998E-2</v>
      </c>
      <c r="S588" s="146">
        <v>0.41351734000000001</v>
      </c>
      <c r="T588" s="146">
        <v>9.4974901999999998E-4</v>
      </c>
      <c r="U588" s="188">
        <v>2.4361022E-2</v>
      </c>
      <c r="V588" s="188">
        <v>3.6505793E-5</v>
      </c>
      <c r="W588" s="188">
        <v>1.7556337E-6</v>
      </c>
      <c r="X588" s="146">
        <v>1.6192065000000001E-11</v>
      </c>
      <c r="Z588" s="157">
        <f t="shared" si="176"/>
        <v>3.8113050666666668</v>
      </c>
      <c r="AB588" s="131">
        <f t="shared" si="177"/>
        <v>0.57169576</v>
      </c>
      <c r="AC588" s="131">
        <f t="shared" si="178"/>
        <v>0.62774134599999998</v>
      </c>
      <c r="AD588" s="131">
        <f t="shared" si="179"/>
        <v>0.55381595363369995</v>
      </c>
      <c r="AE588" s="131">
        <f t="shared" si="180"/>
        <v>0.55480045281300006</v>
      </c>
      <c r="AF588" s="131">
        <f t="shared" si="181"/>
        <v>0.43787836201619207</v>
      </c>
      <c r="AH588">
        <v>35.329431</v>
      </c>
      <c r="AI588" s="71">
        <v>33.008626999999997</v>
      </c>
      <c r="AJ588" s="71">
        <v>2.2087804000000002</v>
      </c>
      <c r="AK588" s="71">
        <v>0</v>
      </c>
      <c r="AL588" s="71">
        <v>5.0338516E-2</v>
      </c>
      <c r="AM588" s="71">
        <v>5.0598456999999999E-2</v>
      </c>
      <c r="AN588" s="71">
        <v>1.1087402999999999E-2</v>
      </c>
      <c r="AP588" s="129">
        <v>0.24531552000000001</v>
      </c>
      <c r="AQ588" s="129">
        <v>0.23792664999999999</v>
      </c>
      <c r="AR588" s="129">
        <v>6.0642637999999997E-3</v>
      </c>
      <c r="AS588" s="129">
        <v>1.3246059000000001E-3</v>
      </c>
      <c r="AT588" s="172">
        <f t="shared" si="188"/>
        <v>1.4264187345779399E-5</v>
      </c>
      <c r="AU588" s="172">
        <f t="shared" si="189"/>
        <v>2.2427010903961872E-8</v>
      </c>
      <c r="AV588" s="185">
        <f t="shared" si="190"/>
        <v>0.185519033</v>
      </c>
      <c r="AW588" s="121">
        <v>3.5502981E-6</v>
      </c>
      <c r="AX588" s="121">
        <v>1.0712628E-8</v>
      </c>
      <c r="AY588" s="121">
        <v>2.9266225000000002E-13</v>
      </c>
      <c r="AZ588" s="121">
        <v>2.2877793999999998E-12</v>
      </c>
      <c r="BA588" s="121">
        <v>0</v>
      </c>
      <c r="BB588" s="121">
        <v>6.7589680000000001E-9</v>
      </c>
      <c r="BC588" s="121">
        <v>8.8534813000000004E-6</v>
      </c>
      <c r="BD588" s="121">
        <v>1.0168797E-9</v>
      </c>
      <c r="BE588" s="121">
        <v>1.0282929999999999E-8</v>
      </c>
      <c r="BF588" s="121">
        <v>3.5739715999999999E-10</v>
      </c>
      <c r="BG588" s="121">
        <v>1.7593269E-13</v>
      </c>
      <c r="BH588" s="121">
        <v>2.4208407000000001E-11</v>
      </c>
      <c r="BI588" s="121">
        <v>2.7278383999999999E-11</v>
      </c>
      <c r="BJ588" s="121">
        <v>5.2206580000000001E-12</v>
      </c>
      <c r="BK588" s="121">
        <v>1.7396018E-6</v>
      </c>
      <c r="BL588" s="121">
        <v>1.1404489E-7</v>
      </c>
      <c r="BM588" s="121">
        <v>2.1874670999999999E-20</v>
      </c>
      <c r="BN588" s="121">
        <v>2.0794373000000001E-2</v>
      </c>
      <c r="BO588" s="121">
        <v>0.16472465999999999</v>
      </c>
      <c r="BP588" s="121">
        <v>0</v>
      </c>
      <c r="BQ588" s="121">
        <v>0</v>
      </c>
      <c r="BR588" s="121">
        <v>0</v>
      </c>
      <c r="BT588" s="71">
        <v>3.5459479E-4</v>
      </c>
      <c r="BU588" s="71">
        <v>7.2895636000000006E-5</v>
      </c>
      <c r="BV588" s="71">
        <v>1.062693E-4</v>
      </c>
      <c r="BW588" s="71">
        <v>2.1305772999999998E-6</v>
      </c>
      <c r="BX588" s="71">
        <v>5.7166978999999999E-5</v>
      </c>
      <c r="BY588" s="71">
        <v>4.1038803999999998E-6</v>
      </c>
      <c r="BZ588" s="71">
        <v>9.0860223000000008E-6</v>
      </c>
      <c r="CA588" s="71">
        <v>5.9750434000000003E-6</v>
      </c>
      <c r="CB588" s="71">
        <v>1.005387E-5</v>
      </c>
      <c r="CC588" s="71">
        <v>1.5168116999999999E-6</v>
      </c>
      <c r="CD588" s="71">
        <v>0</v>
      </c>
      <c r="CE588" s="71">
        <v>4.8373044000000003E-17</v>
      </c>
      <c r="CF588" s="71">
        <v>3.9607660000000002E-13</v>
      </c>
      <c r="CG588" s="71">
        <v>1.6450212999999999E-5</v>
      </c>
      <c r="CH588" s="71">
        <v>4.2915527E-5</v>
      </c>
      <c r="CI588" s="71">
        <v>2.6030927999999998E-5</v>
      </c>
      <c r="CJ588" s="71">
        <v>0</v>
      </c>
      <c r="CL588" s="186">
        <v>3.3524464000000002E-13</v>
      </c>
      <c r="CM588" s="186">
        <v>3.800122</v>
      </c>
      <c r="CN588" s="187">
        <v>0.15057780000000001</v>
      </c>
      <c r="CO588" s="186">
        <v>5.0777015000000002E-2</v>
      </c>
      <c r="CP588" s="186">
        <v>8.4898651000000003E-7</v>
      </c>
      <c r="CQ588" s="186">
        <v>1.7805983000000001E-7</v>
      </c>
      <c r="CR588" s="186">
        <v>2.8669991999999999E-3</v>
      </c>
      <c r="CS588" s="186">
        <v>19.702376000000001</v>
      </c>
      <c r="CT588" s="186">
        <v>2.3738968999999999E-4</v>
      </c>
      <c r="CU588" s="186">
        <v>1.4445561999999999E-3</v>
      </c>
      <c r="CW588" s="84"/>
      <c r="CX588" s="167"/>
    </row>
    <row r="589" spans="1:102" ht="14.4">
      <c r="A589" t="s">
        <v>1126</v>
      </c>
      <c r="B589" s="92" t="s">
        <v>1067</v>
      </c>
      <c r="C589" s="126" t="str">
        <f t="shared" si="186"/>
        <v>A.100.06.150</v>
      </c>
      <c r="D589" s="11" t="s">
        <v>16</v>
      </c>
      <c r="E589" s="125" t="s">
        <v>878</v>
      </c>
      <c r="F589" s="128" t="str">
        <f t="shared" si="187"/>
        <v>X7CrAl13 (405) 23% inox scrap (China)</v>
      </c>
      <c r="G589" s="131">
        <f t="shared" si="182"/>
        <v>1.4363013800343869</v>
      </c>
      <c r="H589" s="183">
        <f t="shared" si="183"/>
        <v>9.2074781359999996E-2</v>
      </c>
      <c r="I589" s="183">
        <f t="shared" si="184"/>
        <v>0.32227675660099997</v>
      </c>
      <c r="J589" s="184">
        <f t="shared" si="185"/>
        <v>0.18088023207338705</v>
      </c>
      <c r="K589" s="183">
        <v>0.84106961000000002</v>
      </c>
      <c r="L589" s="146">
        <v>0.19261953000000001</v>
      </c>
      <c r="M589" s="146">
        <v>9.9456461999999995E-2</v>
      </c>
      <c r="N589" s="146">
        <v>7.6704705999999998E-2</v>
      </c>
      <c r="O589" s="146">
        <v>3.8386745999999998E-4</v>
      </c>
      <c r="P589" s="146">
        <v>1.1384599E-2</v>
      </c>
      <c r="Q589" s="146">
        <v>3.6016088999999999E-3</v>
      </c>
      <c r="R589" s="146">
        <v>2.9861247E-2</v>
      </c>
      <c r="S589" s="146">
        <v>0.14684507999999999</v>
      </c>
      <c r="T589" s="146">
        <v>3.1903405000000001E-4</v>
      </c>
      <c r="U589" s="188">
        <v>3.4034561999999997E-2</v>
      </c>
      <c r="V589" s="188">
        <v>2.0483551000000001E-5</v>
      </c>
      <c r="W589" s="188">
        <v>5.8957979E-7</v>
      </c>
      <c r="X589" s="146">
        <v>4.9359707999999995E-10</v>
      </c>
      <c r="Z589" s="157">
        <f t="shared" si="176"/>
        <v>5.6071307333333333</v>
      </c>
      <c r="AB589" s="131">
        <f t="shared" si="177"/>
        <v>0.84106961000000002</v>
      </c>
      <c r="AC589" s="131">
        <f t="shared" si="178"/>
        <v>0.41401202036000001</v>
      </c>
      <c r="AD589" s="131">
        <f t="shared" si="179"/>
        <v>0.32193782857978998</v>
      </c>
      <c r="AE589" s="131">
        <f t="shared" si="180"/>
        <v>0.32227675660100003</v>
      </c>
      <c r="AF589" s="131">
        <f t="shared" si="181"/>
        <v>0.18087964249359706</v>
      </c>
      <c r="AH589">
        <v>41.947149000000003</v>
      </c>
      <c r="AI589" s="71">
        <v>38.079408000000001</v>
      </c>
      <c r="AJ589" s="71">
        <v>3.7797046999999999</v>
      </c>
      <c r="AK589" s="71">
        <v>0</v>
      </c>
      <c r="AL589" s="71">
        <v>2.3044716E-2</v>
      </c>
      <c r="AM589" s="71">
        <v>4.1491934000000001E-2</v>
      </c>
      <c r="AN589" s="71">
        <v>2.3499701000000001E-2</v>
      </c>
      <c r="AP589" s="129">
        <v>0.19614591000000001</v>
      </c>
      <c r="AQ589" s="129">
        <v>0.18865207000000001</v>
      </c>
      <c r="AR589" s="129">
        <v>5.9454811000000003E-3</v>
      </c>
      <c r="AS589" s="129">
        <v>1.5483592999999999E-3</v>
      </c>
      <c r="AT589" s="172">
        <f t="shared" si="188"/>
        <v>1.1310076396149799E-5</v>
      </c>
      <c r="AU589" s="172">
        <f t="shared" si="189"/>
        <v>2.1987726234757342E-8</v>
      </c>
      <c r="AV589" s="185">
        <f t="shared" si="190"/>
        <v>0.216857047</v>
      </c>
      <c r="AW589" s="121">
        <v>5.2175637999999998E-6</v>
      </c>
      <c r="AX589" s="121">
        <v>1.5743200999999999E-8</v>
      </c>
      <c r="AY589" s="121">
        <v>4.3010343999999999E-13</v>
      </c>
      <c r="AZ589" s="121">
        <v>7.6834980000000004E-13</v>
      </c>
      <c r="BA589" s="121">
        <v>0</v>
      </c>
      <c r="BB589" s="121">
        <v>8.7182977999999997E-9</v>
      </c>
      <c r="BC589" s="121">
        <v>3.6758492000000002E-6</v>
      </c>
      <c r="BD589" s="121">
        <v>1.2898679E-9</v>
      </c>
      <c r="BE589" s="121">
        <v>4.2423572999999998E-9</v>
      </c>
      <c r="BF589" s="121">
        <v>6.1600758E-10</v>
      </c>
      <c r="BG589" s="121">
        <v>4.7241711000000005E-13</v>
      </c>
      <c r="BH589" s="121">
        <v>4.1708409999999997E-11</v>
      </c>
      <c r="BI589" s="121">
        <v>4.5119633000000003E-11</v>
      </c>
      <c r="BJ589" s="121">
        <v>8.5618912000000003E-12</v>
      </c>
      <c r="BK589" s="121">
        <v>2.2129355E-6</v>
      </c>
      <c r="BL589" s="121">
        <v>1.9500882999999999E-7</v>
      </c>
      <c r="BM589" s="121">
        <v>7.3459875999999998E-21</v>
      </c>
      <c r="BN589" s="121">
        <v>1.0611607E-2</v>
      </c>
      <c r="BO589" s="121">
        <v>0.20624544</v>
      </c>
      <c r="BP589" s="121">
        <v>0</v>
      </c>
      <c r="BQ589" s="121">
        <v>0</v>
      </c>
      <c r="BR589" s="121">
        <v>0</v>
      </c>
      <c r="BT589" s="71">
        <v>3.7028281000000001E-4</v>
      </c>
      <c r="BU589" s="71">
        <v>3.1912790000000003E-5</v>
      </c>
      <c r="BV589" s="71">
        <v>1.5634167999999999E-4</v>
      </c>
      <c r="BW589" s="71">
        <v>3.5054021999999999E-6</v>
      </c>
      <c r="BX589" s="71">
        <v>2.2434136000000001E-5</v>
      </c>
      <c r="BY589" s="71">
        <v>5.5279214999999997E-6</v>
      </c>
      <c r="BZ589" s="71">
        <v>1.5660844000000001E-5</v>
      </c>
      <c r="CA589" s="71">
        <v>7.9528416999999996E-6</v>
      </c>
      <c r="CB589" s="71">
        <v>1.5289163000000001E-5</v>
      </c>
      <c r="CC589" s="71">
        <v>2.4422456999999999E-6</v>
      </c>
      <c r="CD589" s="71">
        <v>0</v>
      </c>
      <c r="CE589" s="71">
        <v>1.6244715000000001E-17</v>
      </c>
      <c r="CF589" s="71">
        <v>1.3301109E-13</v>
      </c>
      <c r="CG589" s="71">
        <v>1.6257397999999999E-5</v>
      </c>
      <c r="CH589" s="71">
        <v>5.1177005000000002E-5</v>
      </c>
      <c r="CI589" s="71">
        <v>4.1781384999999998E-5</v>
      </c>
      <c r="CJ589" s="71">
        <v>0</v>
      </c>
      <c r="CL589" s="186">
        <v>1.125824E-13</v>
      </c>
      <c r="CM589" s="186">
        <v>5.5953184</v>
      </c>
      <c r="CN589" s="187">
        <v>0.19472685000000001</v>
      </c>
      <c r="CO589" s="186">
        <v>2.3036012000000002E-2</v>
      </c>
      <c r="CP589" s="186">
        <v>1.1275198E-6</v>
      </c>
      <c r="CQ589" s="186">
        <v>2.9821996999999998E-7</v>
      </c>
      <c r="CR589" s="186">
        <v>1.0930128E-3</v>
      </c>
      <c r="CS589" s="186">
        <v>30.676064</v>
      </c>
      <c r="CT589" s="186">
        <v>4.0916280000000003E-4</v>
      </c>
      <c r="CU589" s="186">
        <v>2.0041225999999999E-3</v>
      </c>
      <c r="CW589" s="84"/>
      <c r="CX589" s="167"/>
    </row>
    <row r="590" spans="1:102" ht="14.4">
      <c r="A590" t="s">
        <v>1127</v>
      </c>
      <c r="B590" s="92" t="s">
        <v>1067</v>
      </c>
      <c r="C590" s="126" t="str">
        <f t="shared" si="186"/>
        <v>A.100.06.151</v>
      </c>
      <c r="D590" s="11" t="s">
        <v>16</v>
      </c>
      <c r="E590" s="125" t="s">
        <v>878</v>
      </c>
      <c r="F590" s="128" t="str">
        <f t="shared" si="187"/>
        <v>X7CrAl13 (405) 44% inox scrap (World)</v>
      </c>
      <c r="G590" s="131">
        <f t="shared" si="182"/>
        <v>1.1336031722560147</v>
      </c>
      <c r="H590" s="183">
        <f t="shared" si="183"/>
        <v>7.3526245890000008E-2</v>
      </c>
      <c r="I590" s="183">
        <f t="shared" si="184"/>
        <v>0.25126662224300006</v>
      </c>
      <c r="J590" s="184">
        <f t="shared" si="185"/>
        <v>0.13305901412301469</v>
      </c>
      <c r="K590" s="183">
        <v>0.67575129</v>
      </c>
      <c r="L590" s="146">
        <v>0.14942535000000001</v>
      </c>
      <c r="M590" s="146">
        <v>7.9564146000000002E-2</v>
      </c>
      <c r="N590" s="146">
        <v>6.1942219999999999E-2</v>
      </c>
      <c r="O590" s="146">
        <v>6.7973228999999998E-4</v>
      </c>
      <c r="P590" s="146">
        <v>8.2247211000000004E-3</v>
      </c>
      <c r="Q590" s="146">
        <v>2.6795725E-3</v>
      </c>
      <c r="R590" s="146">
        <v>2.1641858E-2</v>
      </c>
      <c r="S590" s="146">
        <v>0.10608896</v>
      </c>
      <c r="T590" s="146">
        <v>6.0744536000000005E-4</v>
      </c>
      <c r="U590" s="188">
        <v>2.6968931000000002E-2</v>
      </c>
      <c r="V590" s="188">
        <v>2.7822883000000001E-5</v>
      </c>
      <c r="W590" s="188">
        <v>1.1227601E-6</v>
      </c>
      <c r="X590" s="146">
        <v>3.6291470999999998E-10</v>
      </c>
      <c r="Z590" s="157">
        <f t="shared" si="176"/>
        <v>4.5050086</v>
      </c>
      <c r="AB590" s="131">
        <f t="shared" si="177"/>
        <v>0.67575129</v>
      </c>
      <c r="AC590" s="131">
        <f t="shared" si="178"/>
        <v>0.32415759989000004</v>
      </c>
      <c r="AD590" s="131">
        <f t="shared" si="179"/>
        <v>0.25063247676010003</v>
      </c>
      <c r="AE590" s="131">
        <f t="shared" si="180"/>
        <v>0.251266622243</v>
      </c>
      <c r="AF590" s="131">
        <f t="shared" si="181"/>
        <v>0.13305789136291468</v>
      </c>
      <c r="AH590">
        <v>36.251806999999999</v>
      </c>
      <c r="AI590" s="71">
        <v>33.405245999999998</v>
      </c>
      <c r="AJ590" s="71">
        <v>2.7446152000000001</v>
      </c>
      <c r="AK590" s="71">
        <v>0</v>
      </c>
      <c r="AL590" s="71">
        <v>3.5538505999999997E-2</v>
      </c>
      <c r="AM590" s="71">
        <v>4.6321122999999999E-2</v>
      </c>
      <c r="AN590" s="71">
        <v>2.0085450000000001E-2</v>
      </c>
      <c r="AP590" s="129">
        <v>0.15367685</v>
      </c>
      <c r="AQ590" s="129">
        <v>0.14769568999999999</v>
      </c>
      <c r="AR590" s="129">
        <v>4.7584300999999997E-3</v>
      </c>
      <c r="AS590" s="129">
        <v>1.222725E-3</v>
      </c>
      <c r="AT590" s="172">
        <f t="shared" si="188"/>
        <v>8.8546578064232003E-6</v>
      </c>
      <c r="AU590" s="172">
        <f t="shared" si="189"/>
        <v>1.7597744625013992E-8</v>
      </c>
      <c r="AV590" s="185">
        <f t="shared" si="190"/>
        <v>0.1712499995</v>
      </c>
      <c r="AW590" s="121">
        <v>4.1944663000000004E-6</v>
      </c>
      <c r="AX590" s="121">
        <v>1.2656256E-8</v>
      </c>
      <c r="AY590" s="121">
        <v>3.4576423999999998E-13</v>
      </c>
      <c r="AZ590" s="121">
        <v>1.4631232E-12</v>
      </c>
      <c r="BA590" s="121">
        <v>0</v>
      </c>
      <c r="BB590" s="121">
        <v>7.2427333000000001E-9</v>
      </c>
      <c r="BC590" s="121">
        <v>2.9138442000000002E-6</v>
      </c>
      <c r="BD590" s="121">
        <v>1.0660864000000001E-9</v>
      </c>
      <c r="BE590" s="121">
        <v>3.3608752000000002E-9</v>
      </c>
      <c r="BF590" s="121">
        <v>4.4490474000000001E-10</v>
      </c>
      <c r="BG590" s="121">
        <v>3.4134426E-13</v>
      </c>
      <c r="BH590" s="121">
        <v>3.0163651000000003E-11</v>
      </c>
      <c r="BI590" s="121">
        <v>3.2587638000000001E-11</v>
      </c>
      <c r="BJ590" s="121">
        <v>6.1838875E-12</v>
      </c>
      <c r="BK590" s="121">
        <v>1.5982328999999999E-6</v>
      </c>
      <c r="BL590" s="121">
        <v>1.4087021000000001E-7</v>
      </c>
      <c r="BM590" s="121">
        <v>1.3989253999999999E-20</v>
      </c>
      <c r="BN590" s="121">
        <v>7.6668194999999998E-3</v>
      </c>
      <c r="BO590" s="121">
        <v>0.16358317999999999</v>
      </c>
      <c r="BP590" s="121">
        <v>0</v>
      </c>
      <c r="BQ590" s="121">
        <v>0</v>
      </c>
      <c r="BR590" s="121">
        <v>0</v>
      </c>
      <c r="BT590" s="71">
        <v>2.941396E-4</v>
      </c>
      <c r="BU590" s="71">
        <v>2.5405431000000001E-5</v>
      </c>
      <c r="BV590" s="71">
        <v>1.2561159E-4</v>
      </c>
      <c r="BW590" s="71">
        <v>2.540604E-6</v>
      </c>
      <c r="BX590" s="71">
        <v>1.7707309E-5</v>
      </c>
      <c r="BY590" s="71">
        <v>4.6021815E-6</v>
      </c>
      <c r="BZ590" s="71">
        <v>1.1310865E-5</v>
      </c>
      <c r="CA590" s="71">
        <v>6.6690361000000001E-6</v>
      </c>
      <c r="CB590" s="71">
        <v>1.1049079999999999E-5</v>
      </c>
      <c r="CC590" s="71">
        <v>1.8182170000000001E-6</v>
      </c>
      <c r="CD590" s="71">
        <v>0</v>
      </c>
      <c r="CE590" s="71">
        <v>3.0935450999999998E-17</v>
      </c>
      <c r="CF590" s="71">
        <v>2.5329827000000001E-13</v>
      </c>
      <c r="CG590" s="71">
        <v>1.3090005E-5</v>
      </c>
      <c r="CH590" s="71">
        <v>4.4156295000000002E-5</v>
      </c>
      <c r="CI590" s="71">
        <v>3.0178983E-5</v>
      </c>
      <c r="CJ590" s="71">
        <v>0</v>
      </c>
      <c r="CL590" s="186">
        <v>2.1439511000000001E-13</v>
      </c>
      <c r="CM590" s="186">
        <v>4.4934756</v>
      </c>
      <c r="CN590" s="187">
        <v>0.15833618999999999</v>
      </c>
      <c r="CO590" s="186">
        <v>1.8389777E-2</v>
      </c>
      <c r="CP590" s="186">
        <v>8.1433852999999999E-7</v>
      </c>
      <c r="CQ590" s="186">
        <v>2.1757413000000001E-7</v>
      </c>
      <c r="CR590" s="186">
        <v>8.6020176999999996E-4</v>
      </c>
      <c r="CS590" s="186">
        <v>22.155645</v>
      </c>
      <c r="CT590" s="186">
        <v>2.9551342000000002E-4</v>
      </c>
      <c r="CU590" s="186">
        <v>1.6618723000000001E-3</v>
      </c>
      <c r="CW590" s="84"/>
      <c r="CX590" s="163"/>
    </row>
    <row r="591" spans="1:102" ht="14.4">
      <c r="A591" t="s">
        <v>1128</v>
      </c>
      <c r="B591" s="92" t="s">
        <v>1067</v>
      </c>
      <c r="C591" s="126" t="str">
        <f t="shared" si="186"/>
        <v>A.100.06.152</v>
      </c>
      <c r="D591" s="11" t="s">
        <v>16</v>
      </c>
      <c r="E591" s="125" t="s">
        <v>878</v>
      </c>
      <c r="F591" s="128" t="str">
        <f t="shared" si="187"/>
        <v>X7CrAl13 (405) 70% inox scrap (EU, USA)</v>
      </c>
      <c r="G591" s="131">
        <f t="shared" si="182"/>
        <v>0.77586890233067196</v>
      </c>
      <c r="H591" s="183">
        <f t="shared" si="183"/>
        <v>5.1605249499999999E-2</v>
      </c>
      <c r="I591" s="183">
        <f t="shared" si="184"/>
        <v>0.16734554373999999</v>
      </c>
      <c r="J591" s="184">
        <f t="shared" si="185"/>
        <v>7.6543019090671918E-2</v>
      </c>
      <c r="K591" s="183">
        <v>0.48037509</v>
      </c>
      <c r="L591" s="146">
        <v>9.8377672999999999E-2</v>
      </c>
      <c r="M591" s="146">
        <v>5.6055044999999998E-2</v>
      </c>
      <c r="N591" s="146">
        <v>4.4495646E-2</v>
      </c>
      <c r="O591" s="146">
        <v>1.0293907000000001E-3</v>
      </c>
      <c r="P591" s="146">
        <v>4.4903195999999998E-3</v>
      </c>
      <c r="Q591" s="146">
        <v>1.5898932000000001E-3</v>
      </c>
      <c r="R591" s="146">
        <v>1.1928034000000001E-2</v>
      </c>
      <c r="S591" s="146">
        <v>5.7922624999999998E-2</v>
      </c>
      <c r="T591" s="146">
        <v>9.4829509999999997E-4</v>
      </c>
      <c r="U591" s="188">
        <v>1.8618640999999998E-2</v>
      </c>
      <c r="V591" s="188">
        <v>3.6496640000000002E-5</v>
      </c>
      <c r="W591" s="188">
        <v>1.7528822E-6</v>
      </c>
      <c r="X591" s="146">
        <v>2.0847192E-10</v>
      </c>
      <c r="Z591" s="157">
        <f t="shared" si="176"/>
        <v>3.2025006</v>
      </c>
      <c r="AB591" s="131">
        <f t="shared" si="177"/>
        <v>0.48037509</v>
      </c>
      <c r="AC591" s="131">
        <f t="shared" si="178"/>
        <v>0.21796600149999998</v>
      </c>
      <c r="AD591" s="131">
        <f t="shared" si="179"/>
        <v>0.1663625048822</v>
      </c>
      <c r="AE591" s="131">
        <f t="shared" si="180"/>
        <v>0.16734554373999999</v>
      </c>
      <c r="AF591" s="131">
        <f t="shared" si="181"/>
        <v>7.6541266208471917E-2</v>
      </c>
      <c r="AH591">
        <v>29.520947</v>
      </c>
      <c r="AI591" s="71">
        <v>27.881236999999999</v>
      </c>
      <c r="AJ591" s="71">
        <v>1.5213277000000001</v>
      </c>
      <c r="AK591" s="71">
        <v>0</v>
      </c>
      <c r="AL591" s="71">
        <v>5.0303896000000001E-2</v>
      </c>
      <c r="AM591" s="71">
        <v>5.2028346000000003E-2</v>
      </c>
      <c r="AN591" s="71">
        <v>1.6050426E-2</v>
      </c>
      <c r="AP591" s="129">
        <v>0.10348613</v>
      </c>
      <c r="AQ591" s="129">
        <v>9.9292696E-2</v>
      </c>
      <c r="AR591" s="129">
        <v>3.3555515999999998E-3</v>
      </c>
      <c r="AS591" s="129">
        <v>8.3788454000000001E-4</v>
      </c>
      <c r="AT591" s="172">
        <f t="shared" si="188"/>
        <v>5.952799443418999E-6</v>
      </c>
      <c r="AU591" s="172">
        <f t="shared" si="189"/>
        <v>1.2409584202031842E-8</v>
      </c>
      <c r="AV591" s="185">
        <f t="shared" si="190"/>
        <v>0.1173507765</v>
      </c>
      <c r="AW591" s="121">
        <v>2.9853510999999999E-6</v>
      </c>
      <c r="AX591" s="121">
        <v>9.0080479000000007E-9</v>
      </c>
      <c r="AY591" s="121">
        <v>2.4609063000000001E-13</v>
      </c>
      <c r="AZ591" s="121">
        <v>2.284219E-12</v>
      </c>
      <c r="BA591" s="121">
        <v>0</v>
      </c>
      <c r="BB591" s="121">
        <v>5.4988841999999996E-9</v>
      </c>
      <c r="BC591" s="121">
        <v>2.0132928E-6</v>
      </c>
      <c r="BD591" s="121">
        <v>8.0161741999999995E-10</v>
      </c>
      <c r="BE591" s="121">
        <v>2.3191236000000001E-9</v>
      </c>
      <c r="BF591" s="121">
        <v>2.4269228999999998E-10</v>
      </c>
      <c r="BG591" s="121">
        <v>1.8643997999999999E-13</v>
      </c>
      <c r="BH591" s="121">
        <v>1.6519843999999999E-11</v>
      </c>
      <c r="BI591" s="121">
        <v>1.7777098000000001E-11</v>
      </c>
      <c r="BJ591" s="121">
        <v>3.3735194E-12</v>
      </c>
      <c r="BK591" s="121">
        <v>8.7176617999999999E-7</v>
      </c>
      <c r="BL591" s="121">
        <v>7.6888194999999999E-8</v>
      </c>
      <c r="BM591" s="121">
        <v>2.1840387E-20</v>
      </c>
      <c r="BN591" s="121">
        <v>4.1866165000000004E-3</v>
      </c>
      <c r="BO591" s="121">
        <v>0.11316416</v>
      </c>
      <c r="BP591" s="121">
        <v>0</v>
      </c>
      <c r="BQ591" s="121">
        <v>0</v>
      </c>
      <c r="BR591" s="121">
        <v>0</v>
      </c>
      <c r="BT591" s="71">
        <v>2.0415215999999999E-4</v>
      </c>
      <c r="BU591" s="71">
        <v>1.7714915999999999E-5</v>
      </c>
      <c r="BV591" s="71">
        <v>8.9294214000000001E-5</v>
      </c>
      <c r="BW591" s="71">
        <v>1.4003880000000001E-6</v>
      </c>
      <c r="BX591" s="71">
        <v>1.2121058999999999E-5</v>
      </c>
      <c r="BY591" s="71">
        <v>3.5081250999999999E-6</v>
      </c>
      <c r="BZ591" s="71">
        <v>6.1699799999999997E-6</v>
      </c>
      <c r="CA591" s="71">
        <v>5.1518112000000003E-6</v>
      </c>
      <c r="CB591" s="71">
        <v>6.0380724999999996E-6</v>
      </c>
      <c r="CC591" s="71">
        <v>1.0807284999999999E-6</v>
      </c>
      <c r="CD591" s="71">
        <v>0</v>
      </c>
      <c r="CE591" s="71">
        <v>4.8297230999999998E-17</v>
      </c>
      <c r="CF591" s="71">
        <v>3.9545584E-13</v>
      </c>
      <c r="CG591" s="71">
        <v>9.3467224999999997E-6</v>
      </c>
      <c r="CH591" s="71">
        <v>3.5859092000000002E-5</v>
      </c>
      <c r="CI591" s="71">
        <v>1.6467052999999998E-5</v>
      </c>
      <c r="CJ591" s="71">
        <v>0</v>
      </c>
      <c r="CL591" s="186">
        <v>3.3471921999999998E-13</v>
      </c>
      <c r="CM591" s="186">
        <v>3.1912978999999999</v>
      </c>
      <c r="CN591" s="187">
        <v>0.11532905</v>
      </c>
      <c r="CO591" s="186">
        <v>1.2898771999999999E-2</v>
      </c>
      <c r="CP591" s="186">
        <v>4.4421523E-7</v>
      </c>
      <c r="CQ591" s="186">
        <v>1.2226541E-7</v>
      </c>
      <c r="CR591" s="186">
        <v>5.8506140999999999E-4</v>
      </c>
      <c r="CS591" s="186">
        <v>12.086058</v>
      </c>
      <c r="CT591" s="186">
        <v>1.6120052E-4</v>
      </c>
      <c r="CU591" s="186">
        <v>1.2573947E-3</v>
      </c>
      <c r="CW591" s="84"/>
      <c r="CX591" s="167"/>
    </row>
    <row r="592" spans="1:102" ht="14.4">
      <c r="A592" t="s">
        <v>1129</v>
      </c>
      <c r="B592" s="92" t="s">
        <v>1067</v>
      </c>
      <c r="C592" s="126" t="str">
        <f t="shared" si="186"/>
        <v>A.100.06.153</v>
      </c>
      <c r="D592" s="11" t="s">
        <v>16</v>
      </c>
      <c r="E592" s="125" t="s">
        <v>878</v>
      </c>
      <c r="F592" s="128" t="str">
        <f t="shared" si="187"/>
        <v>X90CrCoMoV17 23% inox scrap (China)</v>
      </c>
      <c r="G592" s="131">
        <f t="shared" si="182"/>
        <v>1.8752004004511167</v>
      </c>
      <c r="H592" s="183">
        <f t="shared" si="183"/>
        <v>0.10946554074999999</v>
      </c>
      <c r="I592" s="183">
        <f t="shared" si="184"/>
        <v>0.416494342307</v>
      </c>
      <c r="J592" s="184">
        <f t="shared" si="185"/>
        <v>0.42568015739411669</v>
      </c>
      <c r="K592" s="183">
        <v>0.92356035999999997</v>
      </c>
      <c r="L592" s="146">
        <v>0.23576575999999999</v>
      </c>
      <c r="M592" s="146">
        <v>0.12162491</v>
      </c>
      <c r="N592" s="146">
        <v>8.3511210000000002E-2</v>
      </c>
      <c r="O592" s="146">
        <v>9.3669475E-4</v>
      </c>
      <c r="P592" s="146">
        <v>1.3762734E-2</v>
      </c>
      <c r="Q592" s="146">
        <v>1.1254902000000001E-2</v>
      </c>
      <c r="R592" s="146">
        <v>5.8764472999999998E-2</v>
      </c>
      <c r="S592" s="146">
        <v>0.38302289</v>
      </c>
      <c r="T592" s="146">
        <v>3.1830192000000001E-4</v>
      </c>
      <c r="U592" s="188">
        <v>4.2656679000000003E-2</v>
      </c>
      <c r="V592" s="188">
        <v>2.0897386999999999E-5</v>
      </c>
      <c r="W592" s="188">
        <v>5.8838869E-7</v>
      </c>
      <c r="X592" s="146">
        <v>5.4266602000000003E-12</v>
      </c>
      <c r="Z592" s="157">
        <f t="shared" si="176"/>
        <v>6.1570690666666668</v>
      </c>
      <c r="AB592" s="131">
        <f t="shared" si="177"/>
        <v>0.92356035999999997</v>
      </c>
      <c r="AC592" s="131">
        <f t="shared" si="178"/>
        <v>0.52562068375000004</v>
      </c>
      <c r="AD592" s="131">
        <f t="shared" si="179"/>
        <v>0.41615573138869</v>
      </c>
      <c r="AE592" s="131">
        <f t="shared" si="180"/>
        <v>0.41649434230699994</v>
      </c>
      <c r="AF592" s="131">
        <f t="shared" si="181"/>
        <v>0.42567956900542669</v>
      </c>
      <c r="AH592">
        <v>42.689929999999997</v>
      </c>
      <c r="AI592" s="71">
        <v>37.604745000000001</v>
      </c>
      <c r="AJ592" s="71">
        <v>4.8490313</v>
      </c>
      <c r="AK592" s="71">
        <v>0</v>
      </c>
      <c r="AL592" s="71">
        <v>0.13953484999999999</v>
      </c>
      <c r="AM592" s="71">
        <v>6.9895935000000006E-2</v>
      </c>
      <c r="AN592" s="71">
        <v>2.6722527999999999E-2</v>
      </c>
      <c r="AP592" s="129">
        <v>0.23695055000000001</v>
      </c>
      <c r="AQ592" s="129">
        <v>0.22834863</v>
      </c>
      <c r="AR592" s="129">
        <v>6.9115078000000002E-3</v>
      </c>
      <c r="AS592" s="129">
        <v>1.6904166999999999E-3</v>
      </c>
      <c r="AT592" s="172">
        <f t="shared" si="188"/>
        <v>1.3689965593333671E-5</v>
      </c>
      <c r="AU592" s="172">
        <f t="shared" si="189"/>
        <v>2.5560310095977331E-8</v>
      </c>
      <c r="AV592" s="185">
        <f t="shared" si="190"/>
        <v>0.236753031</v>
      </c>
      <c r="AW592" s="121">
        <v>5.7278479000000001E-6</v>
      </c>
      <c r="AX592" s="121">
        <v>1.7282849000000001E-8</v>
      </c>
      <c r="AY592" s="121">
        <v>4.7216893000000003E-13</v>
      </c>
      <c r="AZ592" s="121">
        <v>7.6673366999999996E-13</v>
      </c>
      <c r="BA592" s="121">
        <v>0</v>
      </c>
      <c r="BB592" s="121">
        <v>9.8001266000000007E-9</v>
      </c>
      <c r="BC592" s="121">
        <v>4.5712084000000004E-6</v>
      </c>
      <c r="BD592" s="121">
        <v>1.4418897E-9</v>
      </c>
      <c r="BE592" s="121">
        <v>5.2699972000000001E-9</v>
      </c>
      <c r="BF592" s="121">
        <v>1.1018461999999999E-9</v>
      </c>
      <c r="BG592" s="121">
        <v>4.9284703999999999E-13</v>
      </c>
      <c r="BH592" s="121">
        <v>7.4894407999999998E-11</v>
      </c>
      <c r="BI592" s="121">
        <v>3.2622772E-10</v>
      </c>
      <c r="BJ592" s="121">
        <v>6.1640851999999994E-11</v>
      </c>
      <c r="BK592" s="121">
        <v>2.3002004000000002E-6</v>
      </c>
      <c r="BL592" s="121">
        <v>1.0809079999999999E-6</v>
      </c>
      <c r="BM592" s="121">
        <v>7.3311469000000007E-21</v>
      </c>
      <c r="BN592" s="121">
        <v>3.5660611000000002E-2</v>
      </c>
      <c r="BO592" s="121">
        <v>0.20109241999999999</v>
      </c>
      <c r="BP592" s="121">
        <v>0</v>
      </c>
      <c r="BQ592" s="121">
        <v>0</v>
      </c>
      <c r="BR592" s="121">
        <v>0</v>
      </c>
      <c r="BT592" s="71">
        <v>5.1260414000000004E-4</v>
      </c>
      <c r="BU592" s="71">
        <v>3.9358915000000001E-5</v>
      </c>
      <c r="BV592" s="71">
        <v>1.7167541999999999E-4</v>
      </c>
      <c r="BW592" s="71">
        <v>6.8918205000000001E-6</v>
      </c>
      <c r="BX592" s="71">
        <v>2.853344E-5</v>
      </c>
      <c r="BY592" s="71">
        <v>6.3311674E-6</v>
      </c>
      <c r="BZ592" s="71">
        <v>2.8066935999999999E-5</v>
      </c>
      <c r="CA592" s="71">
        <v>9.0310442000000007E-6</v>
      </c>
      <c r="CB592" s="71">
        <v>1.8755016999999999E-5</v>
      </c>
      <c r="CC592" s="71">
        <v>7.7937282999999993E-6</v>
      </c>
      <c r="CD592" s="71">
        <v>0</v>
      </c>
      <c r="CE592" s="71">
        <v>1.6211896000000001E-17</v>
      </c>
      <c r="CF592" s="71">
        <v>1.3274236999999999E-13</v>
      </c>
      <c r="CG592" s="71">
        <v>1.7977223000000001E-5</v>
      </c>
      <c r="CH592" s="71">
        <v>5.1961027E-5</v>
      </c>
      <c r="CI592" s="71">
        <v>1.2622839E-4</v>
      </c>
      <c r="CJ592" s="71">
        <v>0</v>
      </c>
      <c r="CL592" s="186">
        <v>1.1235496E-13</v>
      </c>
      <c r="CM592" s="186">
        <v>6.1453056999999998</v>
      </c>
      <c r="CN592" s="187">
        <v>0.22474733</v>
      </c>
      <c r="CO592" s="186">
        <v>2.8294126999999999E-2</v>
      </c>
      <c r="CP592" s="186">
        <v>1.2139747000000001E-6</v>
      </c>
      <c r="CQ592" s="186">
        <v>1.2884661000000001E-6</v>
      </c>
      <c r="CR592" s="186">
        <v>1.3852953E-3</v>
      </c>
      <c r="CS592" s="186">
        <v>156.99252999999999</v>
      </c>
      <c r="CT592" s="186">
        <v>7.3187643000000003E-4</v>
      </c>
      <c r="CU592" s="186">
        <v>2.2609357000000002E-3</v>
      </c>
      <c r="CW592" s="84"/>
      <c r="CX592" s="167"/>
    </row>
    <row r="593" spans="1:102" ht="14.4">
      <c r="A593" t="s">
        <v>1130</v>
      </c>
      <c r="B593" s="92" t="s">
        <v>1067</v>
      </c>
      <c r="C593" s="126" t="str">
        <f t="shared" si="186"/>
        <v>A.100.06.154</v>
      </c>
      <c r="D593" s="11" t="s">
        <v>16</v>
      </c>
      <c r="E593" s="125" t="s">
        <v>878</v>
      </c>
      <c r="F593" s="128" t="str">
        <f t="shared" si="187"/>
        <v>X90CrCoMoV17 44% inox scrap (World)</v>
      </c>
      <c r="G593" s="131">
        <f t="shared" si="182"/>
        <v>1.4505857788751473</v>
      </c>
      <c r="H593" s="183">
        <f t="shared" si="183"/>
        <v>8.6086238600000003E-2</v>
      </c>
      <c r="I593" s="183">
        <f t="shared" si="184"/>
        <v>0.319312652365</v>
      </c>
      <c r="J593" s="184">
        <f t="shared" si="185"/>
        <v>0.30985894791014718</v>
      </c>
      <c r="K593" s="183">
        <v>0.73532794000000001</v>
      </c>
      <c r="L593" s="146">
        <v>0.18058651000000001</v>
      </c>
      <c r="M593" s="146">
        <v>9.5574694000000002E-2</v>
      </c>
      <c r="N593" s="146">
        <v>6.6858028E-2</v>
      </c>
      <c r="O593" s="146">
        <v>1.0789964E-3</v>
      </c>
      <c r="P593" s="146">
        <v>9.9422632000000007E-3</v>
      </c>
      <c r="Q593" s="146">
        <v>8.2069510000000005E-3</v>
      </c>
      <c r="R593" s="146">
        <v>4.2516409999999998E-2</v>
      </c>
      <c r="S593" s="146">
        <v>0.27666181000000001</v>
      </c>
      <c r="T593" s="146">
        <v>6.0691659999999998E-4</v>
      </c>
      <c r="U593" s="188">
        <v>3.3196016000000002E-2</v>
      </c>
      <c r="V593" s="188">
        <v>2.8121765E-5</v>
      </c>
      <c r="W593" s="188">
        <v>1.1218997999999999E-6</v>
      </c>
      <c r="X593" s="146">
        <v>1.0347188999999999E-11</v>
      </c>
      <c r="Z593" s="157">
        <f t="shared" si="176"/>
        <v>4.9021862666666669</v>
      </c>
      <c r="AB593" s="131">
        <f t="shared" si="177"/>
        <v>0.73532794000000001</v>
      </c>
      <c r="AC593" s="131">
        <f t="shared" si="178"/>
        <v>0.40476385260000003</v>
      </c>
      <c r="AD593" s="131">
        <f t="shared" si="179"/>
        <v>0.3186787358998</v>
      </c>
      <c r="AE593" s="131">
        <f t="shared" si="180"/>
        <v>0.319312652365</v>
      </c>
      <c r="AF593" s="131">
        <f t="shared" si="181"/>
        <v>0.30985782601034717</v>
      </c>
      <c r="AH593">
        <v>36.788258999999996</v>
      </c>
      <c r="AI593" s="71">
        <v>33.062434000000003</v>
      </c>
      <c r="AJ593" s="71">
        <v>3.5169066999999998</v>
      </c>
      <c r="AK593" s="71">
        <v>0</v>
      </c>
      <c r="AL593" s="71">
        <v>0.11967027</v>
      </c>
      <c r="AM593" s="71">
        <v>6.6835123999999996E-2</v>
      </c>
      <c r="AN593" s="71">
        <v>2.2413046999999998E-2</v>
      </c>
      <c r="AP593" s="129">
        <v>0.18314685999999999</v>
      </c>
      <c r="AQ593" s="129">
        <v>0.17636541999999999</v>
      </c>
      <c r="AR593" s="129">
        <v>5.4561159999999996E-3</v>
      </c>
      <c r="AS593" s="129">
        <v>1.3253220000000001E-3</v>
      </c>
      <c r="AT593" s="172">
        <f t="shared" si="188"/>
        <v>1.0573466715956001E-5</v>
      </c>
      <c r="AU593" s="172">
        <f t="shared" si="189"/>
        <v>2.0177944053093976E-8</v>
      </c>
      <c r="AV593" s="185">
        <f t="shared" si="190"/>
        <v>0.185619327</v>
      </c>
      <c r="AW593" s="121">
        <v>4.5630048999999998E-6</v>
      </c>
      <c r="AX593" s="121">
        <v>1.3768224E-8</v>
      </c>
      <c r="AY593" s="121">
        <v>3.7614486999999999E-13</v>
      </c>
      <c r="AZ593" s="121">
        <v>1.4619560000000001E-12</v>
      </c>
      <c r="BA593" s="121">
        <v>0</v>
      </c>
      <c r="BB593" s="121">
        <v>8.0240540000000003E-9</v>
      </c>
      <c r="BC593" s="121">
        <v>3.5604924999999999E-6</v>
      </c>
      <c r="BD593" s="121">
        <v>1.1758799E-9</v>
      </c>
      <c r="BE593" s="121">
        <v>4.1030596000000004E-9</v>
      </c>
      <c r="BF593" s="121">
        <v>7.9578815999999997E-10</v>
      </c>
      <c r="BG593" s="121">
        <v>3.5609921E-13</v>
      </c>
      <c r="BH593" s="121">
        <v>5.4131316000000002E-11</v>
      </c>
      <c r="BI593" s="121">
        <v>2.3561013999999998E-10</v>
      </c>
      <c r="BJ593" s="121">
        <v>4.4518693E-11</v>
      </c>
      <c r="BK593" s="121">
        <v>1.6612575000000001E-6</v>
      </c>
      <c r="BL593" s="121">
        <v>7.8068629999999996E-7</v>
      </c>
      <c r="BM593" s="121">
        <v>1.3978536000000001E-20</v>
      </c>
      <c r="BN593" s="121">
        <v>2.5757767000000001E-2</v>
      </c>
      <c r="BO593" s="121">
        <v>0.15986156000000001</v>
      </c>
      <c r="BP593" s="121">
        <v>0</v>
      </c>
      <c r="BQ593" s="121">
        <v>0</v>
      </c>
      <c r="BR593" s="121">
        <v>0</v>
      </c>
      <c r="BT593" s="71">
        <v>3.9692721999999998E-4</v>
      </c>
      <c r="BU593" s="71">
        <v>3.0783188000000001E-5</v>
      </c>
      <c r="BV593" s="71">
        <v>1.3668596000000001E-4</v>
      </c>
      <c r="BW593" s="71">
        <v>4.9863505999999998E-6</v>
      </c>
      <c r="BX593" s="71">
        <v>2.2112362000000001E-5</v>
      </c>
      <c r="BY593" s="71">
        <v>5.1823034999999999E-6</v>
      </c>
      <c r="BZ593" s="71">
        <v>2.0270820000000001E-5</v>
      </c>
      <c r="CA593" s="71">
        <v>7.4477378999999997E-6</v>
      </c>
      <c r="CB593" s="71">
        <v>1.3552197000000001E-5</v>
      </c>
      <c r="CC593" s="71">
        <v>5.6831766999999998E-6</v>
      </c>
      <c r="CD593" s="71">
        <v>0</v>
      </c>
      <c r="CE593" s="71">
        <v>3.0911748999999998E-17</v>
      </c>
      <c r="CF593" s="71">
        <v>2.531042E-13</v>
      </c>
      <c r="CG593" s="71">
        <v>1.4332101000000001E-5</v>
      </c>
      <c r="CH593" s="71">
        <v>4.4722533000000001E-5</v>
      </c>
      <c r="CI593" s="71">
        <v>9.1168489999999999E-5</v>
      </c>
      <c r="CJ593" s="71">
        <v>0</v>
      </c>
      <c r="CL593" s="186">
        <v>2.1423084000000001E-13</v>
      </c>
      <c r="CM593" s="186">
        <v>4.8906887000000001</v>
      </c>
      <c r="CN593" s="187">
        <v>0.18001765</v>
      </c>
      <c r="CO593" s="186">
        <v>2.2187304000000001E-2</v>
      </c>
      <c r="CP593" s="186">
        <v>8.7677817999999996E-7</v>
      </c>
      <c r="CQ593" s="186">
        <v>9.3275185999999996E-7</v>
      </c>
      <c r="CR593" s="186">
        <v>1.0712947E-3</v>
      </c>
      <c r="CS593" s="186">
        <v>113.38421</v>
      </c>
      <c r="CT593" s="186">
        <v>5.2858436999999995E-4</v>
      </c>
      <c r="CU593" s="186">
        <v>1.8473484999999999E-3</v>
      </c>
      <c r="CW593" s="84"/>
      <c r="CX593" s="167"/>
    </row>
    <row r="594" spans="1:102" ht="14.4">
      <c r="A594" t="s">
        <v>1131</v>
      </c>
      <c r="B594" s="92" t="s">
        <v>1067</v>
      </c>
      <c r="C594" s="126" t="str">
        <f t="shared" si="186"/>
        <v>A.100.06.155</v>
      </c>
      <c r="D594" s="11" t="s">
        <v>16</v>
      </c>
      <c r="E594" s="125" t="s">
        <v>878</v>
      </c>
      <c r="F594" s="128" t="str">
        <f t="shared" si="187"/>
        <v>X90CrCoMoV17 70% inox scrap (EU, USA)</v>
      </c>
      <c r="G594" s="131">
        <f t="shared" si="182"/>
        <v>0.94876851057516232</v>
      </c>
      <c r="H594" s="183">
        <f t="shared" si="183"/>
        <v>5.84561548E-2</v>
      </c>
      <c r="I594" s="183">
        <f t="shared" si="184"/>
        <v>0.20446156134600002</v>
      </c>
      <c r="J594" s="184">
        <f t="shared" si="185"/>
        <v>0.17297935442916235</v>
      </c>
      <c r="K594" s="183">
        <v>0.51287143999999996</v>
      </c>
      <c r="L594" s="146">
        <v>0.11537467</v>
      </c>
      <c r="M594" s="146">
        <v>6.4788071000000003E-2</v>
      </c>
      <c r="N594" s="146">
        <v>4.7176995999999999E-2</v>
      </c>
      <c r="O594" s="146">
        <v>1.2471711999999999E-3</v>
      </c>
      <c r="P594" s="146">
        <v>5.4271607000000001E-3</v>
      </c>
      <c r="Q594" s="146">
        <v>4.6048269000000001E-3</v>
      </c>
      <c r="R594" s="146">
        <v>2.3314154E-2</v>
      </c>
      <c r="S594" s="146">
        <v>0.15096237000000001</v>
      </c>
      <c r="T594" s="146">
        <v>9.4800668000000004E-4</v>
      </c>
      <c r="U594" s="188">
        <v>2.2015231999999999E-2</v>
      </c>
      <c r="V594" s="188">
        <v>3.6659665999999998E-5</v>
      </c>
      <c r="W594" s="188">
        <v>1.7524130000000001E-6</v>
      </c>
      <c r="X594" s="146">
        <v>1.6162360000000001E-11</v>
      </c>
      <c r="Z594" s="157">
        <f t="shared" si="176"/>
        <v>3.4191429333333332</v>
      </c>
      <c r="AB594" s="131">
        <f t="shared" si="177"/>
        <v>0.51287143999999996</v>
      </c>
      <c r="AC594" s="131">
        <f t="shared" si="178"/>
        <v>0.26193304979999998</v>
      </c>
      <c r="AD594" s="131">
        <f t="shared" si="179"/>
        <v>0.20347864741300001</v>
      </c>
      <c r="AE594" s="131">
        <f t="shared" si="180"/>
        <v>0.20446156134599999</v>
      </c>
      <c r="AF594" s="131">
        <f t="shared" si="181"/>
        <v>0.17297760201616236</v>
      </c>
      <c r="AH594">
        <v>29.813558</v>
      </c>
      <c r="AI594" s="71">
        <v>27.694248999999999</v>
      </c>
      <c r="AJ594" s="71">
        <v>1.9425775999999999</v>
      </c>
      <c r="AK594" s="71">
        <v>0</v>
      </c>
      <c r="AL594" s="71">
        <v>9.6193948000000001E-2</v>
      </c>
      <c r="AM594" s="71">
        <v>6.3217801000000004E-2</v>
      </c>
      <c r="AN594" s="71">
        <v>1.7320024999999999E-2</v>
      </c>
      <c r="AP594" s="129">
        <v>0.11956069</v>
      </c>
      <c r="AQ594" s="129">
        <v>0.11493072999999999</v>
      </c>
      <c r="AR594" s="129">
        <v>3.7361076E-3</v>
      </c>
      <c r="AS594" s="129">
        <v>8.9384654000000002E-4</v>
      </c>
      <c r="AT594" s="172">
        <f t="shared" si="188"/>
        <v>6.8903316827823995E-6</v>
      </c>
      <c r="AU594" s="172">
        <f t="shared" si="189"/>
        <v>1.3816965859051831E-8</v>
      </c>
      <c r="AV594" s="185">
        <f t="shared" si="190"/>
        <v>0.12518858599999999</v>
      </c>
      <c r="AW594" s="121">
        <v>3.1863722000000001E-6</v>
      </c>
      <c r="AX594" s="121">
        <v>9.6145759999999992E-9</v>
      </c>
      <c r="AY594" s="121">
        <v>2.6266189000000001E-13</v>
      </c>
      <c r="AZ594" s="121">
        <v>2.2835824E-12</v>
      </c>
      <c r="BA594" s="121">
        <v>0</v>
      </c>
      <c r="BB594" s="121">
        <v>5.9250592E-9</v>
      </c>
      <c r="BC594" s="121">
        <v>2.3660101000000001E-6</v>
      </c>
      <c r="BD594" s="121">
        <v>8.6150477999999997E-10</v>
      </c>
      <c r="BE594" s="121">
        <v>2.7239514999999999E-9</v>
      </c>
      <c r="BF594" s="121">
        <v>4.3408325000000002E-10</v>
      </c>
      <c r="BG594" s="121">
        <v>1.9448813999999999E-13</v>
      </c>
      <c r="BH594" s="121">
        <v>2.9593116E-11</v>
      </c>
      <c r="BI594" s="121">
        <v>1.2851665E-10</v>
      </c>
      <c r="BJ594" s="121">
        <v>2.4283413000000002E-11</v>
      </c>
      <c r="BK594" s="121">
        <v>9.0614324999999997E-7</v>
      </c>
      <c r="BL594" s="121">
        <v>4.2587879E-7</v>
      </c>
      <c r="BM594" s="121">
        <v>2.1834540999999999E-20</v>
      </c>
      <c r="BN594" s="121">
        <v>1.4054406E-2</v>
      </c>
      <c r="BO594" s="121">
        <v>0.11113418</v>
      </c>
      <c r="BP594" s="121">
        <v>0</v>
      </c>
      <c r="BQ594" s="121">
        <v>0</v>
      </c>
      <c r="BR594" s="121">
        <v>0</v>
      </c>
      <c r="BT594" s="71">
        <v>2.6021813999999998E-4</v>
      </c>
      <c r="BU594" s="71">
        <v>2.0648238000000001E-5</v>
      </c>
      <c r="BV594" s="71">
        <v>9.5334778000000001E-5</v>
      </c>
      <c r="BW594" s="71">
        <v>2.7344315999999999E-6</v>
      </c>
      <c r="BX594" s="71">
        <v>1.4523815000000001E-5</v>
      </c>
      <c r="BY594" s="71">
        <v>3.8245552999999998E-6</v>
      </c>
      <c r="BZ594" s="71">
        <v>1.1057228E-5</v>
      </c>
      <c r="CA594" s="71">
        <v>5.5765575999999996E-6</v>
      </c>
      <c r="CB594" s="71">
        <v>7.4034089999999997E-6</v>
      </c>
      <c r="CC594" s="71">
        <v>3.1888883E-6</v>
      </c>
      <c r="CD594" s="71">
        <v>0</v>
      </c>
      <c r="CE594" s="71">
        <v>4.8284301999999997E-17</v>
      </c>
      <c r="CF594" s="71">
        <v>3.9534998000000001E-13</v>
      </c>
      <c r="CG594" s="71">
        <v>1.0024229000000001E-5</v>
      </c>
      <c r="CH594" s="71">
        <v>3.616795E-5</v>
      </c>
      <c r="CI594" s="71">
        <v>4.9734056999999998E-5</v>
      </c>
      <c r="CJ594" s="71">
        <v>0</v>
      </c>
      <c r="CL594" s="186">
        <v>3.3462962E-13</v>
      </c>
      <c r="CM594" s="186">
        <v>3.4079595</v>
      </c>
      <c r="CN594" s="187">
        <v>0.1271553</v>
      </c>
      <c r="CO594" s="186">
        <v>1.4970150999999999E-2</v>
      </c>
      <c r="CP594" s="186">
        <v>4.7827321999999999E-7</v>
      </c>
      <c r="CQ594" s="186">
        <v>5.1236234999999996E-7</v>
      </c>
      <c r="CR594" s="186">
        <v>7.0020298999999998E-4</v>
      </c>
      <c r="CS594" s="186">
        <v>61.847092000000004</v>
      </c>
      <c r="CT594" s="186">
        <v>2.8833013000000002E-4</v>
      </c>
      <c r="CU594" s="186">
        <v>1.3585635000000001E-3</v>
      </c>
      <c r="CW594" s="84"/>
      <c r="CX594" s="167"/>
    </row>
    <row r="595" spans="1:102" ht="14.4">
      <c r="A595" t="s">
        <v>1132</v>
      </c>
      <c r="B595" s="92" t="s">
        <v>1067</v>
      </c>
      <c r="C595" s="126" t="str">
        <f t="shared" si="186"/>
        <v>A.100.06.156</v>
      </c>
      <c r="D595" s="11" t="s">
        <v>16</v>
      </c>
      <c r="E595" s="125" t="s">
        <v>878</v>
      </c>
      <c r="F595" s="128" t="str">
        <f t="shared" si="187"/>
        <v>X90CrMoV18 (440B) 23% inox scrap (China)</v>
      </c>
      <c r="G595" s="131">
        <f t="shared" si="182"/>
        <v>2.1816772070269801</v>
      </c>
      <c r="H595" s="183">
        <f t="shared" si="183"/>
        <v>0.10909987066</v>
      </c>
      <c r="I595" s="183">
        <f t="shared" si="184"/>
        <v>0.48326656535499996</v>
      </c>
      <c r="J595" s="184">
        <f t="shared" si="185"/>
        <v>0.62689666101198016</v>
      </c>
      <c r="K595" s="183">
        <v>0.96241410999999999</v>
      </c>
      <c r="L595" s="146">
        <v>0.26036430999999999</v>
      </c>
      <c r="M595" s="146">
        <v>0.13759041999999999</v>
      </c>
      <c r="N595" s="146">
        <v>8.6136748999999999E-2</v>
      </c>
      <c r="O595" s="146">
        <v>6.2918866E-4</v>
      </c>
      <c r="P595" s="146">
        <v>1.1024248E-2</v>
      </c>
      <c r="Q595" s="146">
        <v>1.1309685E-2</v>
      </c>
      <c r="R595" s="146">
        <v>8.4978204000000002E-2</v>
      </c>
      <c r="S595" s="146">
        <v>0.58063319000000002</v>
      </c>
      <c r="T595" s="146">
        <v>3.1322648999999999E-4</v>
      </c>
      <c r="U595" s="188">
        <v>4.6262892E-2</v>
      </c>
      <c r="V595" s="188">
        <v>2.0404864999999999E-5</v>
      </c>
      <c r="W595" s="188">
        <v>5.7900664000000004E-7</v>
      </c>
      <c r="X595" s="146">
        <v>5.3401303000000004E-12</v>
      </c>
      <c r="Z595" s="157">
        <f t="shared" si="176"/>
        <v>6.416094066666667</v>
      </c>
      <c r="AB595" s="131">
        <f t="shared" si="177"/>
        <v>0.96241410999999999</v>
      </c>
      <c r="AC595" s="131">
        <f t="shared" si="178"/>
        <v>0.59203280465999997</v>
      </c>
      <c r="AD595" s="131">
        <f t="shared" si="179"/>
        <v>0.48293351300664</v>
      </c>
      <c r="AE595" s="131">
        <f t="shared" si="180"/>
        <v>0.48326656535499996</v>
      </c>
      <c r="AF595" s="131">
        <f t="shared" si="181"/>
        <v>0.62689608200534019</v>
      </c>
      <c r="AH595">
        <v>42.595426000000003</v>
      </c>
      <c r="AI595" s="71">
        <v>36.966343999999999</v>
      </c>
      <c r="AJ595" s="71">
        <v>5.3041986000000003</v>
      </c>
      <c r="AK595" s="71">
        <v>0</v>
      </c>
      <c r="AL595" s="71">
        <v>0.25420373000000002</v>
      </c>
      <c r="AM595" s="71">
        <v>5.2694386000000003E-2</v>
      </c>
      <c r="AN595" s="71">
        <v>1.7985856000000001E-2</v>
      </c>
      <c r="AP595" s="129">
        <v>0.23163201</v>
      </c>
      <c r="AQ595" s="129">
        <v>0.22228087999999999</v>
      </c>
      <c r="AR595" s="129">
        <v>7.5098539999999998E-3</v>
      </c>
      <c r="AS595" s="129">
        <v>1.8412719000000001E-3</v>
      </c>
      <c r="AT595" s="172">
        <f t="shared" si="188"/>
        <v>1.3326192036507848E-5</v>
      </c>
      <c r="AU595" s="172">
        <f t="shared" si="189"/>
        <v>2.7773128853217215E-8</v>
      </c>
      <c r="AV595" s="185">
        <f t="shared" si="190"/>
        <v>0.25788122499999999</v>
      </c>
      <c r="AW595" s="121">
        <v>5.9682223999999998E-6</v>
      </c>
      <c r="AX595" s="121">
        <v>1.8008116999999999E-8</v>
      </c>
      <c r="AY595" s="121">
        <v>4.9198427999999998E-13</v>
      </c>
      <c r="AZ595" s="121">
        <v>7.5450784999999995E-13</v>
      </c>
      <c r="BA595" s="121">
        <v>0</v>
      </c>
      <c r="BB595" s="121">
        <v>1.0213692000000001E-8</v>
      </c>
      <c r="BC595" s="121">
        <v>5.0460247999999998E-6</v>
      </c>
      <c r="BD595" s="121">
        <v>1.5001305E-9</v>
      </c>
      <c r="BE595" s="121">
        <v>5.8266260999999998E-9</v>
      </c>
      <c r="BF595" s="121">
        <v>1.5672276E-9</v>
      </c>
      <c r="BG595" s="121">
        <v>5.1853693000000001E-13</v>
      </c>
      <c r="BH595" s="121">
        <v>9.6688241999999998E-11</v>
      </c>
      <c r="BI595" s="121">
        <v>6.5065875999999996E-10</v>
      </c>
      <c r="BJ595" s="121">
        <v>1.2267013000000001E-10</v>
      </c>
      <c r="BK595" s="121">
        <v>2.0706189E-7</v>
      </c>
      <c r="BL595" s="121">
        <v>2.0946685000000001E-6</v>
      </c>
      <c r="BM595" s="121">
        <v>7.2142494000000001E-21</v>
      </c>
      <c r="BN595" s="121">
        <v>6.2597794999999998E-2</v>
      </c>
      <c r="BO595" s="121">
        <v>0.19528343000000001</v>
      </c>
      <c r="BP595" s="121">
        <v>0</v>
      </c>
      <c r="BQ595" s="121">
        <v>0</v>
      </c>
      <c r="BR595" s="121">
        <v>0</v>
      </c>
      <c r="BT595" s="71">
        <v>6.3354125000000003E-4</v>
      </c>
      <c r="BU595" s="71">
        <v>4.3334114999999997E-5</v>
      </c>
      <c r="BV595" s="71">
        <v>1.7889773E-4</v>
      </c>
      <c r="BW595" s="71">
        <v>9.9618976E-6</v>
      </c>
      <c r="BX595" s="71">
        <v>3.1335503E-5</v>
      </c>
      <c r="BY595" s="71">
        <v>6.6592932999999998E-6</v>
      </c>
      <c r="BZ595" s="71">
        <v>3.9964306000000003E-5</v>
      </c>
      <c r="CA595" s="71">
        <v>9.4418110000000001E-6</v>
      </c>
      <c r="CB595" s="71">
        <v>1.5006644E-5</v>
      </c>
      <c r="CC595" s="71">
        <v>8.1683358999999996E-6</v>
      </c>
      <c r="CD595" s="71">
        <v>0</v>
      </c>
      <c r="CE595" s="71">
        <v>1.5953392000000001E-17</v>
      </c>
      <c r="CF595" s="71">
        <v>1.3062574999999999E-13</v>
      </c>
      <c r="CG595" s="71">
        <v>1.8712530999999999E-5</v>
      </c>
      <c r="CH595" s="71">
        <v>5.1768653000000003E-5</v>
      </c>
      <c r="CI595" s="71">
        <v>2.2029043000000001E-4</v>
      </c>
      <c r="CJ595" s="71">
        <v>0</v>
      </c>
      <c r="CL595" s="186">
        <v>1.1056342E-13</v>
      </c>
      <c r="CM595" s="186">
        <v>6.4043311000000003</v>
      </c>
      <c r="CN595" s="187">
        <v>0.23621676999999999</v>
      </c>
      <c r="CO595" s="186">
        <v>3.1075642000000001E-2</v>
      </c>
      <c r="CP595" s="186">
        <v>3.4113444999999998E-7</v>
      </c>
      <c r="CQ595" s="186">
        <v>2.1149479E-6</v>
      </c>
      <c r="CR595" s="186">
        <v>1.5313904E-3</v>
      </c>
      <c r="CS595" s="186">
        <v>295.24441000000002</v>
      </c>
      <c r="CT595" s="186">
        <v>1.0410033999999999E-3</v>
      </c>
      <c r="CU595" s="186">
        <v>2.3648953000000002E-3</v>
      </c>
      <c r="CW595" s="84"/>
      <c r="CX595" s="163"/>
    </row>
    <row r="596" spans="1:102" ht="14.4">
      <c r="A596" t="s">
        <v>1133</v>
      </c>
      <c r="B596" s="92" t="s">
        <v>1067</v>
      </c>
      <c r="C596" s="126" t="str">
        <f t="shared" si="186"/>
        <v>A.100.06.157</v>
      </c>
      <c r="D596" s="11" t="s">
        <v>16</v>
      </c>
      <c r="E596" s="125" t="s">
        <v>878</v>
      </c>
      <c r="F596" s="128" t="str">
        <f t="shared" si="187"/>
        <v>X90CrMoV18 (440B) 44% inox scrap (World)</v>
      </c>
      <c r="G596" s="131">
        <f t="shared" si="182"/>
        <v>1.6719301378091846</v>
      </c>
      <c r="H596" s="183">
        <f t="shared" si="183"/>
        <v>8.5822143610000012E-2</v>
      </c>
      <c r="I596" s="183">
        <f t="shared" si="184"/>
        <v>0.36753703606500004</v>
      </c>
      <c r="J596" s="184">
        <f t="shared" si="185"/>
        <v>0.45518197813418471</v>
      </c>
      <c r="K596" s="183">
        <v>0.76338897999999999</v>
      </c>
      <c r="L596" s="146">
        <v>0.19835212999999999</v>
      </c>
      <c r="M596" s="146">
        <v>0.10710533999999999</v>
      </c>
      <c r="N596" s="146">
        <v>6.8754251000000002E-2</v>
      </c>
      <c r="O596" s="146">
        <v>8.5690870999999996E-4</v>
      </c>
      <c r="P596" s="146">
        <v>7.9644676000000005E-3</v>
      </c>
      <c r="Q596" s="146">
        <v>8.2465162999999994E-3</v>
      </c>
      <c r="R596" s="146">
        <v>6.1448548999999998E-2</v>
      </c>
      <c r="S596" s="146">
        <v>0.41938036000000001</v>
      </c>
      <c r="T596" s="146">
        <v>6.0325101000000003E-4</v>
      </c>
      <c r="U596" s="188">
        <v>3.5800502999999997E-2</v>
      </c>
      <c r="V596" s="188">
        <v>2.7766054999999999E-5</v>
      </c>
      <c r="W596" s="188">
        <v>1.1151239E-6</v>
      </c>
      <c r="X596" s="146">
        <v>1.0284695E-11</v>
      </c>
      <c r="Z596" s="157">
        <f t="shared" si="176"/>
        <v>5.0892598666666666</v>
      </c>
      <c r="AB596" s="131">
        <f t="shared" si="177"/>
        <v>0.76338897999999999</v>
      </c>
      <c r="AC596" s="131">
        <f t="shared" si="178"/>
        <v>0.45272816261000004</v>
      </c>
      <c r="AD596" s="131">
        <f t="shared" si="179"/>
        <v>0.36690713412390003</v>
      </c>
      <c r="AE596" s="131">
        <f t="shared" si="180"/>
        <v>0.36753703606500004</v>
      </c>
      <c r="AF596" s="131">
        <f t="shared" si="181"/>
        <v>0.45518086301028471</v>
      </c>
      <c r="AH596">
        <v>36.720007000000003</v>
      </c>
      <c r="AI596" s="71">
        <v>32.601367000000003</v>
      </c>
      <c r="AJ596" s="71">
        <v>3.8456386</v>
      </c>
      <c r="AK596" s="71">
        <v>0</v>
      </c>
      <c r="AL596" s="71">
        <v>0.20248668</v>
      </c>
      <c r="AM596" s="71">
        <v>5.4411782999999998E-2</v>
      </c>
      <c r="AN596" s="71">
        <v>1.6103229E-2</v>
      </c>
      <c r="AP596" s="129">
        <v>0.17930568999999999</v>
      </c>
      <c r="AQ596" s="129">
        <v>0.17198316999999999</v>
      </c>
      <c r="AR596" s="129">
        <v>5.8882548999999998E-3</v>
      </c>
      <c r="AS596" s="129">
        <v>1.4342731E-3</v>
      </c>
      <c r="AT596" s="172">
        <f t="shared" si="188"/>
        <v>1.03107413830262E-5</v>
      </c>
      <c r="AU596" s="172">
        <f t="shared" si="189"/>
        <v>2.1776090361993895E-8</v>
      </c>
      <c r="AV596" s="185">
        <f t="shared" si="190"/>
        <v>0.20087857999999997</v>
      </c>
      <c r="AW596" s="121">
        <v>4.7366087000000003E-6</v>
      </c>
      <c r="AX596" s="121">
        <v>1.4292028000000001E-8</v>
      </c>
      <c r="AY596" s="121">
        <v>3.9045596E-13</v>
      </c>
      <c r="AZ596" s="121">
        <v>1.4531261999999999E-12</v>
      </c>
      <c r="BA596" s="121">
        <v>0</v>
      </c>
      <c r="BB596" s="121">
        <v>8.3227398999999993E-9</v>
      </c>
      <c r="BC596" s="121">
        <v>3.9034154999999997E-6</v>
      </c>
      <c r="BD596" s="121">
        <v>1.2179428000000001E-9</v>
      </c>
      <c r="BE596" s="121">
        <v>4.5050693000000002E-9</v>
      </c>
      <c r="BF596" s="121">
        <v>1.1318970000000001E-9</v>
      </c>
      <c r="BG596" s="121">
        <v>3.7465302000000001E-13</v>
      </c>
      <c r="BH596" s="121">
        <v>6.9871306999999999E-11</v>
      </c>
      <c r="BI596" s="121">
        <v>4.6992145000000001E-10</v>
      </c>
      <c r="BJ596" s="121">
        <v>8.8595396000000001E-11</v>
      </c>
      <c r="BK596" s="121">
        <v>1.4954638999999999E-7</v>
      </c>
      <c r="BL596" s="121">
        <v>1.5128466E-6</v>
      </c>
      <c r="BM596" s="121">
        <v>1.3894109999999999E-20</v>
      </c>
      <c r="BN596" s="121">
        <v>4.52124E-2</v>
      </c>
      <c r="BO596" s="121">
        <v>0.15566617999999999</v>
      </c>
      <c r="BP596" s="121">
        <v>0</v>
      </c>
      <c r="BQ596" s="121">
        <v>0</v>
      </c>
      <c r="BR596" s="121">
        <v>0</v>
      </c>
      <c r="BT596" s="71">
        <v>4.8427068999999998E-4</v>
      </c>
      <c r="BU596" s="71">
        <v>3.3654166000000001E-5</v>
      </c>
      <c r="BV596" s="71">
        <v>1.4190207E-4</v>
      </c>
      <c r="BW596" s="71">
        <v>7.2036285000000004E-6</v>
      </c>
      <c r="BX596" s="71">
        <v>2.4136074E-5</v>
      </c>
      <c r="BY596" s="71">
        <v>5.4192832999999999E-6</v>
      </c>
      <c r="BZ596" s="71">
        <v>2.8863365E-5</v>
      </c>
      <c r="CA596" s="71">
        <v>7.7444027E-6</v>
      </c>
      <c r="CB596" s="71">
        <v>1.0845039E-5</v>
      </c>
      <c r="CC596" s="71">
        <v>5.9537266000000002E-6</v>
      </c>
      <c r="CD596" s="71">
        <v>0</v>
      </c>
      <c r="CE596" s="71">
        <v>3.0725052000000002E-17</v>
      </c>
      <c r="CF596" s="71">
        <v>2.5157553000000001E-13</v>
      </c>
      <c r="CG596" s="71">
        <v>1.4863156999999999E-5</v>
      </c>
      <c r="CH596" s="71">
        <v>4.4583596E-5</v>
      </c>
      <c r="CI596" s="71">
        <v>1.5910218000000001E-4</v>
      </c>
      <c r="CJ596" s="71">
        <v>0</v>
      </c>
      <c r="CL596" s="186">
        <v>2.1293695999999999E-13</v>
      </c>
      <c r="CM596" s="186">
        <v>5.0777625999999998</v>
      </c>
      <c r="CN596" s="187">
        <v>0.18830113000000001</v>
      </c>
      <c r="CO596" s="186">
        <v>2.4196176E-2</v>
      </c>
      <c r="CP596" s="186">
        <v>2.4639357E-7</v>
      </c>
      <c r="CQ596" s="186">
        <v>1.5296553999999999E-6</v>
      </c>
      <c r="CR596" s="186">
        <v>1.1768078E-3</v>
      </c>
      <c r="CS596" s="186">
        <v>213.23277999999999</v>
      </c>
      <c r="CT596" s="186">
        <v>7.5184275999999996E-4</v>
      </c>
      <c r="CU596" s="186">
        <v>1.9224303E-3</v>
      </c>
      <c r="CW596" s="84"/>
      <c r="CX596" s="167"/>
    </row>
    <row r="597" spans="1:102" ht="14.4">
      <c r="A597" t="s">
        <v>1134</v>
      </c>
      <c r="B597" s="92" t="s">
        <v>1067</v>
      </c>
      <c r="C597" s="126" t="str">
        <f t="shared" si="186"/>
        <v>A.100.06.158</v>
      </c>
      <c r="D597" s="11" t="s">
        <v>16</v>
      </c>
      <c r="E597" s="125" t="s">
        <v>878</v>
      </c>
      <c r="F597" s="128" t="str">
        <f t="shared" si="187"/>
        <v>X90CrMoV18 (440B) 70% inox scrap (EU, USA)</v>
      </c>
      <c r="G597" s="131">
        <f t="shared" si="182"/>
        <v>1.0695018041451283</v>
      </c>
      <c r="H597" s="183">
        <f t="shared" si="183"/>
        <v>5.8312102499999997E-2</v>
      </c>
      <c r="I597" s="183">
        <f t="shared" si="184"/>
        <v>0.23076577091200001</v>
      </c>
      <c r="J597" s="184">
        <f t="shared" si="185"/>
        <v>0.25224646073312823</v>
      </c>
      <c r="K597" s="183">
        <v>0.52817747000000004</v>
      </c>
      <c r="L597" s="146">
        <v>0.12506501</v>
      </c>
      <c r="M597" s="146">
        <v>7.1077512999999995E-2</v>
      </c>
      <c r="N597" s="188">
        <v>4.8211298999999999E-2</v>
      </c>
      <c r="O597" s="146">
        <v>1.1260324E-3</v>
      </c>
      <c r="P597" s="146">
        <v>4.3483630999999997E-3</v>
      </c>
      <c r="Q597" s="146">
        <v>4.6264080000000003E-3</v>
      </c>
      <c r="R597" s="146">
        <v>3.3640774999999998E-2</v>
      </c>
      <c r="S597" s="188">
        <v>0.22880885000000001</v>
      </c>
      <c r="T597" s="146">
        <v>9.4600727000000002E-4</v>
      </c>
      <c r="U597" s="188">
        <v>2.3435861999999998E-2</v>
      </c>
      <c r="V597" s="188">
        <v>3.6465642E-5</v>
      </c>
      <c r="W597" s="188">
        <v>1.7487169999999999E-6</v>
      </c>
      <c r="X597" s="146">
        <v>1.6128272000000001E-11</v>
      </c>
      <c r="Z597" s="157">
        <f t="shared" si="176"/>
        <v>3.5211831333333339</v>
      </c>
      <c r="AB597" s="131">
        <f t="shared" si="177"/>
        <v>0.52817747000000004</v>
      </c>
      <c r="AC597" s="131">
        <f t="shared" si="178"/>
        <v>0.28809540050000004</v>
      </c>
      <c r="AD597" s="131">
        <f t="shared" si="179"/>
        <v>0.22978504671700004</v>
      </c>
      <c r="AE597" s="131">
        <f t="shared" si="180"/>
        <v>0.23076577091200001</v>
      </c>
      <c r="AF597" s="131">
        <f t="shared" si="181"/>
        <v>0.25224471201612825</v>
      </c>
      <c r="AH597">
        <v>29.776329</v>
      </c>
      <c r="AI597" s="71">
        <v>27.442757</v>
      </c>
      <c r="AJ597" s="71">
        <v>2.1218859000000001</v>
      </c>
      <c r="AK597" s="71">
        <v>0</v>
      </c>
      <c r="AL597" s="71">
        <v>0.14136654000000001</v>
      </c>
      <c r="AM597" s="71">
        <v>5.6441432999999999E-2</v>
      </c>
      <c r="AN597" s="71">
        <v>1.3878305000000001E-2</v>
      </c>
      <c r="AP597" s="129">
        <v>0.1174655</v>
      </c>
      <c r="AQ597" s="129">
        <v>0.11254040999999999</v>
      </c>
      <c r="AR597" s="129">
        <v>3.9718197000000004E-3</v>
      </c>
      <c r="AS597" s="129">
        <v>9.5327436999999998E-4</v>
      </c>
      <c r="AT597" s="172">
        <f t="shared" si="188"/>
        <v>6.7470269554660998E-6</v>
      </c>
      <c r="AU597" s="172">
        <f t="shared" si="189"/>
        <v>1.4688682283361786E-8</v>
      </c>
      <c r="AV597" s="185">
        <f t="shared" si="190"/>
        <v>0.13351181400000001</v>
      </c>
      <c r="AW597" s="121">
        <v>3.2810652000000002E-6</v>
      </c>
      <c r="AX597" s="121">
        <v>9.9002876E-9</v>
      </c>
      <c r="AY597" s="121">
        <v>2.7046794E-13</v>
      </c>
      <c r="AZ597" s="121">
        <v>2.2787661000000002E-12</v>
      </c>
      <c r="BA597" s="121">
        <v>0</v>
      </c>
      <c r="BB597" s="121">
        <v>6.0879787000000003E-9</v>
      </c>
      <c r="BC597" s="121">
        <v>2.5530590000000001E-6</v>
      </c>
      <c r="BD597" s="121">
        <v>8.8444815000000001E-10</v>
      </c>
      <c r="BE597" s="121">
        <v>2.9432294999999998E-9</v>
      </c>
      <c r="BF597" s="121">
        <v>6.1741533E-10</v>
      </c>
      <c r="BG597" s="121">
        <v>2.0460840000000001E-13</v>
      </c>
      <c r="BH597" s="121">
        <v>3.8178565999999997E-11</v>
      </c>
      <c r="BI597" s="121">
        <v>2.5632281000000001E-10</v>
      </c>
      <c r="BJ597" s="121">
        <v>4.8325251000000001E-11</v>
      </c>
      <c r="BK597" s="121">
        <v>8.1573538000000005E-8</v>
      </c>
      <c r="BL597" s="121">
        <v>8.2523896000000004E-7</v>
      </c>
      <c r="BM597" s="121">
        <v>2.1788489999999999E-20</v>
      </c>
      <c r="BN597" s="121">
        <v>2.4666024000000002E-2</v>
      </c>
      <c r="BO597" s="121">
        <v>0.10884579</v>
      </c>
      <c r="BP597" s="121">
        <v>0</v>
      </c>
      <c r="BQ597" s="121">
        <v>0</v>
      </c>
      <c r="BR597" s="121">
        <v>0</v>
      </c>
      <c r="BT597" s="71">
        <v>3.0786003000000001E-4</v>
      </c>
      <c r="BU597" s="71">
        <v>2.2214225999999999E-5</v>
      </c>
      <c r="BV597" s="71">
        <v>9.8179928000000002E-5</v>
      </c>
      <c r="BW597" s="71">
        <v>3.9438559000000002E-6</v>
      </c>
      <c r="BX597" s="71">
        <v>1.5627658000000001E-5</v>
      </c>
      <c r="BY597" s="71">
        <v>3.953817E-6</v>
      </c>
      <c r="BZ597" s="71">
        <v>1.5744071000000001E-5</v>
      </c>
      <c r="CA597" s="71">
        <v>5.7383748E-6</v>
      </c>
      <c r="CB597" s="71">
        <v>5.9267773E-6</v>
      </c>
      <c r="CC597" s="71">
        <v>3.3364610000000001E-6</v>
      </c>
      <c r="CD597" s="71">
        <v>0</v>
      </c>
      <c r="CE597" s="71">
        <v>4.8182467000000003E-17</v>
      </c>
      <c r="CF597" s="71">
        <v>3.9451616E-13</v>
      </c>
      <c r="CG597" s="71">
        <v>1.0313896E-5</v>
      </c>
      <c r="CH597" s="71">
        <v>3.6092166E-5</v>
      </c>
      <c r="CI597" s="71">
        <v>8.6788798000000006E-5</v>
      </c>
      <c r="CJ597" s="71">
        <v>0</v>
      </c>
      <c r="CL597" s="186">
        <v>3.3392385999999999E-13</v>
      </c>
      <c r="CM597" s="186">
        <v>3.5099999</v>
      </c>
      <c r="CN597" s="187">
        <v>0.13167356</v>
      </c>
      <c r="CO597" s="186">
        <v>1.6065899000000002E-2</v>
      </c>
      <c r="CP597" s="186">
        <v>1.3442707000000001E-7</v>
      </c>
      <c r="CQ597" s="186">
        <v>8.3794611000000003E-7</v>
      </c>
      <c r="CR597" s="186">
        <v>7.5775558999999996E-4</v>
      </c>
      <c r="CS597" s="186">
        <v>116.30995</v>
      </c>
      <c r="CT597" s="186">
        <v>4.1010743000000001E-4</v>
      </c>
      <c r="CU597" s="186">
        <v>1.3995173E-3</v>
      </c>
      <c r="CW597" s="84"/>
      <c r="CX597" s="167"/>
    </row>
    <row r="598" spans="1:102" ht="14.4">
      <c r="B598" s="92"/>
      <c r="C598" s="126"/>
      <c r="D598" s="1" t="s">
        <v>17</v>
      </c>
      <c r="E598" s="125"/>
      <c r="J598" s="158"/>
      <c r="N598" s="4"/>
      <c r="S598" s="4"/>
      <c r="U598" s="4"/>
      <c r="V598" s="4"/>
      <c r="W598" s="4"/>
      <c r="AT598" s="4"/>
      <c r="AU598" s="4"/>
      <c r="AV598" s="16"/>
      <c r="CN598" s="97"/>
      <c r="CW598" s="90"/>
      <c r="CX598" s="167"/>
    </row>
    <row r="599" spans="1:102" ht="14.4">
      <c r="A599" t="s">
        <v>1135</v>
      </c>
      <c r="B599" s="92" t="s">
        <v>1067</v>
      </c>
      <c r="C599" s="126" t="str">
        <f t="shared" si="186"/>
        <v>A.100.08.101</v>
      </c>
      <c r="D599" s="11" t="s">
        <v>17</v>
      </c>
      <c r="E599" s="125" t="s">
        <v>878</v>
      </c>
      <c r="F599" s="128" t="str">
        <f t="shared" si="187"/>
        <v>10SPb20 (1.0721)</v>
      </c>
      <c r="G599" s="131">
        <f t="shared" si="182"/>
        <v>0.61152685746004898</v>
      </c>
      <c r="H599" s="183">
        <f t="shared" si="183"/>
        <v>3.6705046925000005E-2</v>
      </c>
      <c r="I599" s="183">
        <f t="shared" si="184"/>
        <v>0.11361306967585401</v>
      </c>
      <c r="J599" s="184">
        <f t="shared" si="185"/>
        <v>8.1387720859195017E-2</v>
      </c>
      <c r="K599" s="183">
        <v>0.37982102000000001</v>
      </c>
      <c r="L599" s="146">
        <v>8.5918531000000006E-2</v>
      </c>
      <c r="M599" s="146">
        <v>2.4053695E-2</v>
      </c>
      <c r="N599" s="188">
        <v>3.2532709999999999E-2</v>
      </c>
      <c r="O599" s="146">
        <v>5.0348015000000001E-5</v>
      </c>
      <c r="P599" s="146">
        <v>3.9619082000000002E-3</v>
      </c>
      <c r="Q599" s="146">
        <v>1.6008071000000001E-4</v>
      </c>
      <c r="R599" s="146">
        <v>3.6391126000000001E-3</v>
      </c>
      <c r="S599" s="188">
        <v>8.0875194999999997E-2</v>
      </c>
      <c r="T599" s="146">
        <v>1.6495144999999999E-6</v>
      </c>
      <c r="U599" s="188">
        <v>5.1252280999999997E-4</v>
      </c>
      <c r="V599" s="188">
        <v>8.1561353999999999E-8</v>
      </c>
      <c r="W599" s="188">
        <v>3.0491669E-9</v>
      </c>
      <c r="X599" s="146">
        <v>2.8122214E-14</v>
      </c>
      <c r="Z599" s="157">
        <f t="shared" ref="Z599:Z670" si="191">K599/0.15</f>
        <v>2.5321401333333333</v>
      </c>
      <c r="AB599" s="131">
        <f t="shared" si="177"/>
        <v>0.37982102000000001</v>
      </c>
      <c r="AC599" s="131">
        <f t="shared" si="178"/>
        <v>0.15031638552500001</v>
      </c>
      <c r="AD599" s="131">
        <f t="shared" si="179"/>
        <v>0.11361134164916691</v>
      </c>
      <c r="AE599" s="131">
        <f t="shared" si="180"/>
        <v>0.11361306967585401</v>
      </c>
      <c r="AF599" s="131">
        <f t="shared" si="181"/>
        <v>8.1387717810028112E-2</v>
      </c>
      <c r="AH599">
        <v>23.94398</v>
      </c>
      <c r="AI599" s="71">
        <v>23.878074999999999</v>
      </c>
      <c r="AJ599" s="71">
        <v>6.1865455999999999E-2</v>
      </c>
      <c r="AK599" s="71">
        <v>0</v>
      </c>
      <c r="AL599" s="71">
        <v>7.4612487000000002E-5</v>
      </c>
      <c r="AM599" s="71">
        <v>9.8576408999999994E-4</v>
      </c>
      <c r="AN599" s="71">
        <v>2.9796759000000001E-3</v>
      </c>
      <c r="AP599" s="129">
        <v>9.1829014E-2</v>
      </c>
      <c r="AQ599" s="129">
        <v>8.7765776000000004E-2</v>
      </c>
      <c r="AR599" s="129">
        <v>2.2675309000000001E-3</v>
      </c>
      <c r="AS599" s="129">
        <v>1.7957078E-3</v>
      </c>
      <c r="AT599" s="172">
        <f t="shared" si="188"/>
        <v>5.261737168773392E-6</v>
      </c>
      <c r="AU599" s="172">
        <f t="shared" si="189"/>
        <v>8.3858391103300414E-9</v>
      </c>
      <c r="AV599" s="185">
        <f t="shared" si="190"/>
        <v>0.25149969900000002</v>
      </c>
      <c r="AW599" s="121">
        <v>2.3498261000000002E-6</v>
      </c>
      <c r="AX599" s="121">
        <v>7.0899925000000002E-9</v>
      </c>
      <c r="AY599" s="121">
        <v>1.9370871999999999E-13</v>
      </c>
      <c r="AZ599" s="121">
        <v>3.9733920000000001E-15</v>
      </c>
      <c r="BA599" s="121">
        <v>0</v>
      </c>
      <c r="BB599" s="121">
        <v>1.0201667E-9</v>
      </c>
      <c r="BC599" s="121">
        <v>9.0659673999999996E-7</v>
      </c>
      <c r="BD599" s="121">
        <v>2.2160912000000001E-10</v>
      </c>
      <c r="BE599" s="121">
        <v>1.0545346999999999E-9</v>
      </c>
      <c r="BF599" s="121">
        <v>1.1605550000000001E-11</v>
      </c>
      <c r="BG599" s="121">
        <v>5.7023909999999999E-13</v>
      </c>
      <c r="BH599" s="121">
        <v>5.3638671E-13</v>
      </c>
      <c r="BI599" s="121">
        <v>5.5533205000000003E-12</v>
      </c>
      <c r="BJ599" s="121">
        <v>1.2435853000000001E-12</v>
      </c>
      <c r="BK599" s="121">
        <v>1.9969305999999999E-6</v>
      </c>
      <c r="BL599" s="121">
        <v>7.3635581000000004E-9</v>
      </c>
      <c r="BM599" s="121">
        <v>3.7991706999999999E-23</v>
      </c>
      <c r="BN599" s="121">
        <v>1.2719259E-2</v>
      </c>
      <c r="BO599" s="121">
        <v>0.23878044000000001</v>
      </c>
      <c r="BP599" s="121">
        <v>0</v>
      </c>
      <c r="BQ599" s="121">
        <v>0</v>
      </c>
      <c r="BR599" s="121">
        <v>0</v>
      </c>
      <c r="BT599" s="71">
        <v>1.2627312E-4</v>
      </c>
      <c r="BU599" s="71">
        <v>7.3128375999999997E-6</v>
      </c>
      <c r="BV599" s="71">
        <v>7.0602786000000003E-5</v>
      </c>
      <c r="BW599" s="71">
        <v>4.3741301999999999E-7</v>
      </c>
      <c r="BX599" s="71">
        <v>6.0050002E-6</v>
      </c>
      <c r="BY599" s="71">
        <v>8.7951806999999994E-8</v>
      </c>
      <c r="BZ599" s="71">
        <v>2.9454946E-7</v>
      </c>
      <c r="CA599" s="71">
        <v>1.270116E-7</v>
      </c>
      <c r="CB599" s="71">
        <v>5.3207574000000004E-6</v>
      </c>
      <c r="CC599" s="71">
        <v>1.4174054E-7</v>
      </c>
      <c r="CD599" s="71">
        <v>0</v>
      </c>
      <c r="CE599" s="71">
        <v>8.4013812999999995E-20</v>
      </c>
      <c r="CF599" s="71">
        <v>6.8790181999999996E-16</v>
      </c>
      <c r="CG599" s="71">
        <v>6.6858905999999996E-6</v>
      </c>
      <c r="CH599" s="71">
        <v>2.9185769E-5</v>
      </c>
      <c r="CI599" s="71">
        <v>7.1417410000000002E-8</v>
      </c>
      <c r="CJ599" s="71">
        <v>0</v>
      </c>
      <c r="CL599" s="186">
        <v>5.8224949000000004E-16</v>
      </c>
      <c r="CM599" s="186">
        <v>2.5321402000000002</v>
      </c>
      <c r="CN599" s="187">
        <v>1.0740517E-2</v>
      </c>
      <c r="CO599" s="186">
        <v>5.0225295999999997E-3</v>
      </c>
      <c r="CP599" s="186">
        <v>8.5704289999999999E-7</v>
      </c>
      <c r="CQ599" s="186">
        <v>1.1311096E-8</v>
      </c>
      <c r="CR599" s="186">
        <v>3.0309555E-4</v>
      </c>
      <c r="CS599" s="186">
        <v>8.7400950999999996</v>
      </c>
      <c r="CT599" s="186">
        <v>7.7096188000000003E-6</v>
      </c>
      <c r="CU599" s="186">
        <v>2.2424675999999999E-4</v>
      </c>
      <c r="CW599" s="84"/>
      <c r="CX599" s="167"/>
    </row>
    <row r="600" spans="1:102" ht="14.4">
      <c r="A600" t="s">
        <v>1136</v>
      </c>
      <c r="B600" s="92" t="s">
        <v>1067</v>
      </c>
      <c r="C600" s="126" t="str">
        <f t="shared" si="186"/>
        <v>A.100.08.102</v>
      </c>
      <c r="D600" s="11" t="s">
        <v>17</v>
      </c>
      <c r="E600" s="125" t="s">
        <v>878</v>
      </c>
      <c r="F600" s="128" t="str">
        <f t="shared" si="187"/>
        <v>35S20 (1.0726)</v>
      </c>
      <c r="G600" s="131">
        <f t="shared" si="182"/>
        <v>0.60980356261233104</v>
      </c>
      <c r="H600" s="183">
        <f t="shared" si="183"/>
        <v>3.6744033203000001E-2</v>
      </c>
      <c r="I600" s="183">
        <f t="shared" si="184"/>
        <v>0.11346343066013601</v>
      </c>
      <c r="J600" s="184">
        <f t="shared" si="185"/>
        <v>7.7833098749195029E-2</v>
      </c>
      <c r="K600" s="183">
        <v>0.38176300000000002</v>
      </c>
      <c r="L600" s="146">
        <v>8.5695939999999998E-2</v>
      </c>
      <c r="M600" s="146">
        <v>2.4161605999999999E-2</v>
      </c>
      <c r="N600" s="146">
        <v>3.2670887000000003E-2</v>
      </c>
      <c r="O600" s="188">
        <v>9.9384430000000006E-6</v>
      </c>
      <c r="P600" s="146">
        <v>3.9607551999999999E-3</v>
      </c>
      <c r="Q600" s="146">
        <v>1.0245256E-4</v>
      </c>
      <c r="R600" s="146">
        <v>3.604154E-3</v>
      </c>
      <c r="S600" s="188">
        <v>7.7401699000000004E-2</v>
      </c>
      <c r="T600" s="188">
        <v>1.6495144999999999E-6</v>
      </c>
      <c r="U600" s="188">
        <v>4.3139669999999998E-4</v>
      </c>
      <c r="V600" s="188">
        <v>8.1145635999999994E-8</v>
      </c>
      <c r="W600" s="188">
        <v>3.0491669E-9</v>
      </c>
      <c r="X600" s="146">
        <v>2.8122214E-14</v>
      </c>
      <c r="Z600" s="157">
        <f t="shared" si="191"/>
        <v>2.5450866666666667</v>
      </c>
      <c r="AB600" s="131">
        <f t="shared" si="177"/>
        <v>0.38176300000000002</v>
      </c>
      <c r="AC600" s="131">
        <f t="shared" si="178"/>
        <v>0.15020573320300001</v>
      </c>
      <c r="AD600" s="131">
        <f t="shared" si="179"/>
        <v>0.1134617030491669</v>
      </c>
      <c r="AE600" s="131">
        <f t="shared" si="180"/>
        <v>0.11346343066013601</v>
      </c>
      <c r="AF600" s="131">
        <f t="shared" si="181"/>
        <v>7.7833095700028124E-2</v>
      </c>
      <c r="AH600">
        <v>24.036142000000002</v>
      </c>
      <c r="AI600" s="71">
        <v>23.983491000000001</v>
      </c>
      <c r="AJ600" s="71">
        <v>5.1787679000000003E-2</v>
      </c>
      <c r="AK600" s="71">
        <v>0</v>
      </c>
      <c r="AL600" s="71">
        <v>7.2761825E-5</v>
      </c>
      <c r="AM600" s="71">
        <v>4.2726584999999999E-4</v>
      </c>
      <c r="AN600" s="71">
        <v>3.6330222999999997E-4</v>
      </c>
      <c r="AP600" s="129">
        <v>9.1885710999999995E-2</v>
      </c>
      <c r="AQ600" s="129">
        <v>8.7809433000000006E-2</v>
      </c>
      <c r="AR600" s="129">
        <v>2.2748166E-3</v>
      </c>
      <c r="AS600" s="129">
        <v>1.801462E-3</v>
      </c>
      <c r="AT600" s="172">
        <f t="shared" si="188"/>
        <v>5.2643544363733927E-6</v>
      </c>
      <c r="AU600" s="172">
        <f t="shared" si="189"/>
        <v>8.4127832286200383E-9</v>
      </c>
      <c r="AV600" s="185">
        <f t="shared" si="190"/>
        <v>0.25230560099999999</v>
      </c>
      <c r="AW600" s="121">
        <v>2.3618404E-6</v>
      </c>
      <c r="AX600" s="121">
        <v>7.1262427E-9</v>
      </c>
      <c r="AY600" s="121">
        <v>1.9469913000000001E-13</v>
      </c>
      <c r="AZ600" s="121">
        <v>3.9733920000000001E-15</v>
      </c>
      <c r="BA600" s="121">
        <v>0</v>
      </c>
      <c r="BB600" s="121">
        <v>1.0241697999999999E-9</v>
      </c>
      <c r="BC600" s="121">
        <v>8.9721342000000004E-7</v>
      </c>
      <c r="BD600" s="121">
        <v>2.2252285E-10</v>
      </c>
      <c r="BE600" s="121">
        <v>1.0443430000000001E-9</v>
      </c>
      <c r="BF600" s="121">
        <v>1.1605550000000001E-11</v>
      </c>
      <c r="BG600" s="121">
        <v>5.7426899999999996E-13</v>
      </c>
      <c r="BH600" s="121">
        <v>5.0355649000000004E-13</v>
      </c>
      <c r="BI600" s="121">
        <v>5.5531092000000003E-12</v>
      </c>
      <c r="BJ600" s="121">
        <v>1.2434947999999999E-12</v>
      </c>
      <c r="BK600" s="121">
        <v>1.9969298999999999E-6</v>
      </c>
      <c r="BL600" s="121">
        <v>7.3465426000000002E-9</v>
      </c>
      <c r="BM600" s="121">
        <v>3.7991706999999999E-23</v>
      </c>
      <c r="BN600" s="121">
        <v>1.2470991000000001E-2</v>
      </c>
      <c r="BO600" s="121">
        <v>0.23983461</v>
      </c>
      <c r="BP600" s="121">
        <v>0</v>
      </c>
      <c r="BQ600" s="121">
        <v>0</v>
      </c>
      <c r="BR600" s="121">
        <v>0</v>
      </c>
      <c r="BT600" s="71">
        <v>1.2655996000000001E-4</v>
      </c>
      <c r="BU600" s="71">
        <v>7.2425731000000002E-6</v>
      </c>
      <c r="BV600" s="71">
        <v>7.0963768999999995E-5</v>
      </c>
      <c r="BW600" s="71">
        <v>4.3334453000000001E-7</v>
      </c>
      <c r="BX600" s="71">
        <v>5.9109509999999999E-6</v>
      </c>
      <c r="BY600" s="71">
        <v>8.7951806999999994E-8</v>
      </c>
      <c r="BZ600" s="71">
        <v>2.9454946E-7</v>
      </c>
      <c r="CA600" s="71">
        <v>1.270116E-7</v>
      </c>
      <c r="CB600" s="71">
        <v>5.3163882999999999E-6</v>
      </c>
      <c r="CC600" s="71">
        <v>1.0252182000000001E-7</v>
      </c>
      <c r="CD600" s="71">
        <v>0</v>
      </c>
      <c r="CE600" s="71">
        <v>8.4013812999999995E-20</v>
      </c>
      <c r="CF600" s="71">
        <v>6.8790181999999996E-16</v>
      </c>
      <c r="CG600" s="71">
        <v>6.7077428000000004E-6</v>
      </c>
      <c r="CH600" s="71">
        <v>2.9301368999999999E-5</v>
      </c>
      <c r="CI600" s="71">
        <v>7.1787339000000005E-8</v>
      </c>
      <c r="CJ600" s="71">
        <v>0</v>
      </c>
      <c r="CL600" s="186">
        <v>5.8224949000000004E-16</v>
      </c>
      <c r="CM600" s="186">
        <v>2.5450867000000001</v>
      </c>
      <c r="CN600" s="187">
        <v>1.0791645000000001E-2</v>
      </c>
      <c r="CO600" s="186">
        <v>4.9744556000000002E-3</v>
      </c>
      <c r="CP600" s="186">
        <v>8.5702809999999998E-7</v>
      </c>
      <c r="CQ600" s="186">
        <v>9.5573869000000001E-9</v>
      </c>
      <c r="CR600" s="186">
        <v>2.9914998000000001E-4</v>
      </c>
      <c r="CS600" s="186">
        <v>8.7398954999999994</v>
      </c>
      <c r="CT600" s="186">
        <v>7.7096188000000003E-6</v>
      </c>
      <c r="CU600" s="186">
        <v>2.2562354E-4</v>
      </c>
      <c r="CW600" s="84"/>
      <c r="CX600" s="167"/>
    </row>
    <row r="601" spans="1:102" ht="14.4">
      <c r="A601" t="s">
        <v>1137</v>
      </c>
      <c r="B601" s="92" t="s">
        <v>1067</v>
      </c>
      <c r="C601" s="126" t="str">
        <f t="shared" si="186"/>
        <v>A.100.08.103</v>
      </c>
      <c r="D601" s="11" t="s">
        <v>17</v>
      </c>
      <c r="E601" s="125" t="s">
        <v>878</v>
      </c>
      <c r="F601" s="128" t="str">
        <f t="shared" si="187"/>
        <v>9S20</v>
      </c>
      <c r="G601" s="131">
        <f t="shared" si="182"/>
        <v>0.65937277257034999</v>
      </c>
      <c r="H601" s="183">
        <f t="shared" si="183"/>
        <v>3.917230646E-2</v>
      </c>
      <c r="I601" s="183">
        <f t="shared" si="184"/>
        <v>0.12226593320051099</v>
      </c>
      <c r="J601" s="184">
        <f t="shared" si="185"/>
        <v>0.120616442909839</v>
      </c>
      <c r="K601" s="183">
        <v>0.37731808999999999</v>
      </c>
      <c r="L601" s="146">
        <v>9.2847974999999999E-2</v>
      </c>
      <c r="M601" s="146">
        <v>2.4389213E-2</v>
      </c>
      <c r="N601" s="188">
        <v>3.2812041E-2</v>
      </c>
      <c r="O601" s="188">
        <v>4.6550535000000002E-4</v>
      </c>
      <c r="P601" s="146">
        <v>5.1046557999999999E-3</v>
      </c>
      <c r="Q601" s="146">
        <v>7.9010430999999998E-4</v>
      </c>
      <c r="R601" s="146">
        <v>5.0283942999999999E-3</v>
      </c>
      <c r="S601" s="188">
        <v>0.11916263000000001</v>
      </c>
      <c r="T601" s="188">
        <v>3.2990289999999999E-7</v>
      </c>
      <c r="U601" s="188">
        <v>1.4538123E-3</v>
      </c>
      <c r="V601" s="188">
        <v>2.0997610999999999E-8</v>
      </c>
      <c r="W601" s="188">
        <v>6.0983338000000001E-10</v>
      </c>
      <c r="X601" s="146">
        <v>5.6244427999999998E-15</v>
      </c>
      <c r="Z601" s="157">
        <f t="shared" si="191"/>
        <v>2.5154539333333332</v>
      </c>
      <c r="AB601" s="131">
        <f t="shared" si="177"/>
        <v>0.37731808999999999</v>
      </c>
      <c r="AC601" s="131">
        <f t="shared" si="178"/>
        <v>0.16143788876000001</v>
      </c>
      <c r="AD601" s="131">
        <f t="shared" si="179"/>
        <v>0.12226558290983337</v>
      </c>
      <c r="AE601" s="131">
        <f t="shared" si="180"/>
        <v>0.122265933200511</v>
      </c>
      <c r="AF601" s="131">
        <f t="shared" si="181"/>
        <v>0.12061644230000562</v>
      </c>
      <c r="AH601">
        <v>24.021616000000002</v>
      </c>
      <c r="AI601" s="71">
        <v>23.804767999999999</v>
      </c>
      <c r="AJ601" s="71">
        <v>0.18023740999999999</v>
      </c>
      <c r="AK601" s="71">
        <v>0</v>
      </c>
      <c r="AL601" s="71">
        <v>3.5780366999999997E-5</v>
      </c>
      <c r="AM601" s="71">
        <v>6.4917025999999996E-3</v>
      </c>
      <c r="AN601" s="71">
        <v>3.0083753000000001E-2</v>
      </c>
      <c r="AP601" s="129">
        <v>0.10371942000000001</v>
      </c>
      <c r="AQ601" s="129">
        <v>9.9603734999999999E-2</v>
      </c>
      <c r="AR601" s="129">
        <v>2.3037151000000001E-3</v>
      </c>
      <c r="AS601" s="129">
        <v>1.8119688E-3</v>
      </c>
      <c r="AT601" s="172">
        <f t="shared" si="188"/>
        <v>5.9714470254946782E-6</v>
      </c>
      <c r="AU601" s="172">
        <f t="shared" si="189"/>
        <v>8.5196564702200082E-9</v>
      </c>
      <c r="AV601" s="185">
        <f t="shared" si="190"/>
        <v>0.25377714400000001</v>
      </c>
      <c r="AW601" s="121">
        <v>2.3343413000000001E-6</v>
      </c>
      <c r="AX601" s="121">
        <v>7.0432711000000002E-9</v>
      </c>
      <c r="AY601" s="121">
        <v>1.9243223000000001E-13</v>
      </c>
      <c r="AZ601" s="121">
        <v>7.9467840000000002E-16</v>
      </c>
      <c r="BA601" s="121">
        <v>0</v>
      </c>
      <c r="BB601" s="121">
        <v>1.0567275E-9</v>
      </c>
      <c r="BC601" s="121">
        <v>1.0589205999999999E-6</v>
      </c>
      <c r="BD601" s="121">
        <v>2.2676864E-10</v>
      </c>
      <c r="BE601" s="121">
        <v>1.2241827E-9</v>
      </c>
      <c r="BF601" s="121">
        <v>1.4921373E-11</v>
      </c>
      <c r="BG601" s="121">
        <v>5.5597159000000003E-13</v>
      </c>
      <c r="BH601" s="121">
        <v>1.0225184999999999E-12</v>
      </c>
      <c r="BI601" s="121">
        <v>7.1419538E-12</v>
      </c>
      <c r="BJ601" s="121">
        <v>1.5997810999999999E-12</v>
      </c>
      <c r="BK601" s="121">
        <v>2.5674892000000002E-6</v>
      </c>
      <c r="BL601" s="121">
        <v>9.6391971999999995E-9</v>
      </c>
      <c r="BM601" s="121">
        <v>7.5983412999999998E-24</v>
      </c>
      <c r="BN601" s="121">
        <v>1.5729534E-2</v>
      </c>
      <c r="BO601" s="121">
        <v>0.23804760999999999</v>
      </c>
      <c r="BP601" s="121">
        <v>0</v>
      </c>
      <c r="BQ601" s="121">
        <v>0</v>
      </c>
      <c r="BR601" s="121">
        <v>0</v>
      </c>
      <c r="BT601" s="71">
        <v>1.3081365999999999E-4</v>
      </c>
      <c r="BU601" s="71">
        <v>8.4945568000000008E-6</v>
      </c>
      <c r="BV601" s="71">
        <v>7.0137531000000002E-5</v>
      </c>
      <c r="BW601" s="71">
        <v>6.0038547999999995E-7</v>
      </c>
      <c r="BX601" s="71">
        <v>7.3334572999999999E-6</v>
      </c>
      <c r="BY601" s="71">
        <v>1.129921E-7</v>
      </c>
      <c r="BZ601" s="71">
        <v>3.7870524000000003E-7</v>
      </c>
      <c r="CA601" s="71">
        <v>1.631669E-7</v>
      </c>
      <c r="CB601" s="71">
        <v>6.8840383000000001E-6</v>
      </c>
      <c r="CC601" s="71">
        <v>5.7153493999999996E-7</v>
      </c>
      <c r="CD601" s="71">
        <v>0</v>
      </c>
      <c r="CE601" s="71">
        <v>1.6802763E-20</v>
      </c>
      <c r="CF601" s="71">
        <v>1.3758035999999999E-16</v>
      </c>
      <c r="CG601" s="71">
        <v>6.8138282999999996E-6</v>
      </c>
      <c r="CH601" s="71">
        <v>2.9247929000000001E-5</v>
      </c>
      <c r="CI601" s="71">
        <v>7.5538104000000005E-8</v>
      </c>
      <c r="CJ601" s="71">
        <v>0</v>
      </c>
      <c r="CL601" s="186">
        <v>1.1644989999999999E-16</v>
      </c>
      <c r="CM601" s="186">
        <v>2.5154538999999998</v>
      </c>
      <c r="CN601" s="187">
        <v>1.1557501E-2</v>
      </c>
      <c r="CO601" s="186">
        <v>5.8365079999999998E-3</v>
      </c>
      <c r="CP601" s="186">
        <v>1.1020624E-6</v>
      </c>
      <c r="CQ601" s="186">
        <v>3.2323300999999998E-8</v>
      </c>
      <c r="CR601" s="186">
        <v>3.6178742999999999E-4</v>
      </c>
      <c r="CS601" s="186">
        <v>11.239195</v>
      </c>
      <c r="CT601" s="186">
        <v>9.9123339999999996E-6</v>
      </c>
      <c r="CU601" s="186">
        <v>2.2774979000000001E-4</v>
      </c>
      <c r="CW601" s="84"/>
      <c r="CX601" s="167"/>
    </row>
    <row r="602" spans="1:102" ht="14.4">
      <c r="A602" t="s">
        <v>1138</v>
      </c>
      <c r="B602" s="92" t="s">
        <v>1067</v>
      </c>
      <c r="C602" s="126" t="str">
        <f t="shared" si="186"/>
        <v>A.100.08.104</v>
      </c>
      <c r="D602" s="11" t="s">
        <v>17</v>
      </c>
      <c r="E602" s="125" t="s">
        <v>878</v>
      </c>
      <c r="F602" s="128" t="str">
        <f t="shared" si="187"/>
        <v>9SMnPb (1.0718)</v>
      </c>
      <c r="G602" s="131">
        <f t="shared" si="182"/>
        <v>0.61909240847296365</v>
      </c>
      <c r="H602" s="183">
        <f t="shared" si="183"/>
        <v>3.9452535605999997E-2</v>
      </c>
      <c r="I602" s="183">
        <f t="shared" si="184"/>
        <v>0.11770833844204419</v>
      </c>
      <c r="J602" s="184">
        <f t="shared" si="185"/>
        <v>8.1254764424919496E-2</v>
      </c>
      <c r="K602" s="183">
        <v>0.38067677</v>
      </c>
      <c r="L602" s="146">
        <v>8.7176649999999994E-2</v>
      </c>
      <c r="M602" s="146">
        <v>2.4836637000000002E-2</v>
      </c>
      <c r="N602" s="188">
        <v>3.2957845999999999E-2</v>
      </c>
      <c r="O602" s="188">
        <v>4.7266116000000002E-5</v>
      </c>
      <c r="P602" s="188">
        <v>6.2240502999999997E-3</v>
      </c>
      <c r="Q602" s="188">
        <v>2.2337318999999999E-4</v>
      </c>
      <c r="R602" s="146">
        <v>5.6948779E-3</v>
      </c>
      <c r="S602" s="188">
        <v>8.0526509999999996E-2</v>
      </c>
      <c r="T602" s="188">
        <v>1.6495145E-7</v>
      </c>
      <c r="U602" s="188">
        <v>7.2825411999999996E-4</v>
      </c>
      <c r="V602" s="188">
        <v>8.5905942000000003E-9</v>
      </c>
      <c r="W602" s="188">
        <v>3.0491669000000001E-10</v>
      </c>
      <c r="X602" s="146">
        <v>2.8122213999999999E-15</v>
      </c>
      <c r="Z602" s="157">
        <f t="shared" si="191"/>
        <v>2.5378451333333336</v>
      </c>
      <c r="AB602" s="131">
        <f t="shared" si="177"/>
        <v>0.38067677</v>
      </c>
      <c r="AC602" s="131">
        <f t="shared" si="178"/>
        <v>0.15716070050599998</v>
      </c>
      <c r="AD602" s="131">
        <f t="shared" si="179"/>
        <v>0.11770816520491668</v>
      </c>
      <c r="AE602" s="131">
        <f t="shared" si="180"/>
        <v>0.1177083384420442</v>
      </c>
      <c r="AF602" s="131">
        <f t="shared" si="181"/>
        <v>8.1254764120002806E-2</v>
      </c>
      <c r="AH602">
        <v>23.828157000000001</v>
      </c>
      <c r="AI602" s="71">
        <v>23.734147</v>
      </c>
      <c r="AJ602" s="71">
        <v>9.0286152999999994E-2</v>
      </c>
      <c r="AK602" s="71">
        <v>0</v>
      </c>
      <c r="AL602" s="71">
        <v>9.3953420999999995E-6</v>
      </c>
      <c r="AM602" s="71">
        <v>6.8225283999999995E-4</v>
      </c>
      <c r="AN602" s="71">
        <v>3.0322925E-3</v>
      </c>
      <c r="AP602" s="129">
        <v>0.11151538</v>
      </c>
      <c r="AQ602" s="129">
        <v>0.10744429</v>
      </c>
      <c r="AR602" s="129">
        <v>2.2865571999999999E-3</v>
      </c>
      <c r="AS602" s="129">
        <v>1.7845411E-3</v>
      </c>
      <c r="AT602" s="172">
        <f t="shared" si="188"/>
        <v>6.4415039806973399E-6</v>
      </c>
      <c r="AU602" s="172">
        <f t="shared" si="189"/>
        <v>8.4562028455500056E-9</v>
      </c>
      <c r="AV602" s="185">
        <f t="shared" si="190"/>
        <v>0.249935727</v>
      </c>
      <c r="AW602" s="121">
        <v>2.3551203000000001E-6</v>
      </c>
      <c r="AX602" s="121">
        <v>7.1059664000000001E-9</v>
      </c>
      <c r="AY602" s="121">
        <v>1.9414514999999999E-13</v>
      </c>
      <c r="AZ602" s="121">
        <v>3.9733920000000001E-16</v>
      </c>
      <c r="BA602" s="121">
        <v>0</v>
      </c>
      <c r="BB602" s="121">
        <v>1.0919272999999999E-9</v>
      </c>
      <c r="BC602" s="121">
        <v>9.3569648000000004E-7</v>
      </c>
      <c r="BD602" s="121">
        <v>2.3161608000000001E-10</v>
      </c>
      <c r="BE602" s="121">
        <v>1.0881112000000001E-9</v>
      </c>
      <c r="BF602" s="121">
        <v>1.8237226999999999E-11</v>
      </c>
      <c r="BG602" s="121">
        <v>5.7048954999999997E-13</v>
      </c>
      <c r="BH602" s="121">
        <v>8.2687685000000001E-13</v>
      </c>
      <c r="BI602" s="121">
        <v>8.7263090000000004E-12</v>
      </c>
      <c r="BJ602" s="121">
        <v>1.9541179999999998E-12</v>
      </c>
      <c r="BK602" s="121">
        <v>3.1380332999999999E-6</v>
      </c>
      <c r="BL602" s="121">
        <v>1.1561972999999999E-8</v>
      </c>
      <c r="BM602" s="121">
        <v>3.7991707000000004E-24</v>
      </c>
      <c r="BN602" s="121">
        <v>1.2594286999999999E-2</v>
      </c>
      <c r="BO602" s="121">
        <v>0.23734143999999999</v>
      </c>
      <c r="BP602" s="121">
        <v>0</v>
      </c>
      <c r="BQ602" s="121">
        <v>0</v>
      </c>
      <c r="BR602" s="121">
        <v>0</v>
      </c>
      <c r="BT602" s="71">
        <v>1.3043730000000001E-4</v>
      </c>
      <c r="BU602" s="71">
        <v>7.5685814000000001E-6</v>
      </c>
      <c r="BV602" s="71">
        <v>7.0761856000000004E-5</v>
      </c>
      <c r="BW602" s="71">
        <v>6.781922E-7</v>
      </c>
      <c r="BX602" s="71">
        <v>6.1786858999999999E-6</v>
      </c>
      <c r="BY602" s="71">
        <v>1.3808964999999999E-7</v>
      </c>
      <c r="BZ602" s="71">
        <v>4.6286178999999999E-7</v>
      </c>
      <c r="CA602" s="71">
        <v>1.9940842E-7</v>
      </c>
      <c r="CB602" s="71">
        <v>8.3573835000000005E-6</v>
      </c>
      <c r="CC602" s="71">
        <v>1.837907E-7</v>
      </c>
      <c r="CD602" s="71">
        <v>0</v>
      </c>
      <c r="CE602" s="71">
        <v>8.4013813000000007E-21</v>
      </c>
      <c r="CF602" s="71">
        <v>6.8790181999999999E-17</v>
      </c>
      <c r="CG602" s="71">
        <v>6.7794194999999998E-6</v>
      </c>
      <c r="CH602" s="71">
        <v>2.9046716000000001E-5</v>
      </c>
      <c r="CI602" s="71">
        <v>8.2311246999999998E-8</v>
      </c>
      <c r="CJ602" s="71">
        <v>0</v>
      </c>
      <c r="CL602" s="186">
        <v>5.8224949000000001E-17</v>
      </c>
      <c r="CM602" s="186">
        <v>2.5378451000000002</v>
      </c>
      <c r="CN602" s="187">
        <v>1.2742055E-2</v>
      </c>
      <c r="CO602" s="186">
        <v>5.2084456000000001E-3</v>
      </c>
      <c r="CP602" s="186">
        <v>1.3467745E-6</v>
      </c>
      <c r="CQ602" s="186">
        <v>1.6917549999999999E-8</v>
      </c>
      <c r="CR602" s="186">
        <v>3.1153898999999999E-4</v>
      </c>
      <c r="CS602" s="186">
        <v>13.734209</v>
      </c>
      <c r="CT602" s="186">
        <v>1.211507E-5</v>
      </c>
      <c r="CU602" s="186">
        <v>2.4110711E-4</v>
      </c>
      <c r="CW602" s="84"/>
      <c r="CX602" s="167"/>
    </row>
    <row r="603" spans="1:102" ht="14.4">
      <c r="B603" s="92"/>
      <c r="C603" s="126"/>
      <c r="D603" s="1" t="s">
        <v>18</v>
      </c>
      <c r="E603" s="125"/>
      <c r="J603" s="158"/>
      <c r="N603" s="4"/>
      <c r="O603" s="4"/>
      <c r="P603" s="4"/>
      <c r="Q603" s="4"/>
      <c r="S603" s="4"/>
      <c r="T603" s="4"/>
      <c r="U603" s="4"/>
      <c r="V603" s="4"/>
      <c r="W603" s="4"/>
      <c r="AT603" s="4"/>
      <c r="AU603" s="4"/>
      <c r="AV603" s="16"/>
      <c r="CN603" s="97"/>
      <c r="CW603" s="90"/>
      <c r="CX603" s="167"/>
    </row>
    <row r="604" spans="1:102" ht="14.4">
      <c r="A604" t="s">
        <v>1139</v>
      </c>
      <c r="B604" s="92" t="s">
        <v>1067</v>
      </c>
      <c r="C604" s="126" t="str">
        <f t="shared" si="186"/>
        <v>A.100.10.101</v>
      </c>
      <c r="D604" s="11" t="s">
        <v>18</v>
      </c>
      <c r="E604" s="125" t="s">
        <v>878</v>
      </c>
      <c r="F604" s="128" t="str">
        <f t="shared" si="187"/>
        <v>GS-10Ni6</v>
      </c>
      <c r="G604" s="131">
        <f t="shared" si="182"/>
        <v>0.98192776808222204</v>
      </c>
      <c r="H604" s="183">
        <f t="shared" si="183"/>
        <v>3.9050036873850003E-2</v>
      </c>
      <c r="I604" s="183">
        <f t="shared" si="184"/>
        <v>0.29385435684205008</v>
      </c>
      <c r="J604" s="184">
        <f t="shared" si="185"/>
        <v>0.25208630436632196</v>
      </c>
      <c r="K604" s="183">
        <v>0.39693707</v>
      </c>
      <c r="L604" s="146">
        <v>0.27109759</v>
      </c>
      <c r="M604" s="146">
        <v>2.2754402E-2</v>
      </c>
      <c r="N604" s="188">
        <v>3.9046403E-2</v>
      </c>
      <c r="O604" s="188">
        <v>2.8614018E-6</v>
      </c>
      <c r="P604" s="146">
        <v>1.4000739E-7</v>
      </c>
      <c r="Q604" s="146">
        <v>6.3246466E-7</v>
      </c>
      <c r="R604" s="146">
        <v>8.7128585000000005E-7</v>
      </c>
      <c r="S604" s="188">
        <v>0.25196682999999997</v>
      </c>
      <c r="T604" s="188">
        <v>1.4478024E-6</v>
      </c>
      <c r="U604" s="188">
        <v>1.1947169E-4</v>
      </c>
      <c r="V604" s="188">
        <v>4.5753800000000003E-8</v>
      </c>
      <c r="W604" s="188">
        <v>2.6762972999999999E-9</v>
      </c>
      <c r="X604" s="146">
        <v>2.4683269E-14</v>
      </c>
      <c r="Z604" s="157">
        <f t="shared" si="191"/>
        <v>2.6462471333333335</v>
      </c>
      <c r="AB604" s="131">
        <f t="shared" ref="AB604:AB676" si="192">K604</f>
        <v>0.39693707</v>
      </c>
      <c r="AC604" s="131">
        <f t="shared" ref="AC604:AC676" si="193">L604+M604+N604+O604+P604+Q604+R604</f>
        <v>0.33290290015970003</v>
      </c>
      <c r="AD604" s="131">
        <f t="shared" ref="AD604:AD676" si="194">L604+M604+R604+W604</f>
        <v>0.29385286596214732</v>
      </c>
      <c r="AE604" s="131">
        <f t="shared" ref="AE604:AE676" si="195">V604+L604+M604+R604+T604</f>
        <v>0.29385435684205008</v>
      </c>
      <c r="AF604" s="131">
        <f t="shared" ref="AF604:AF676" si="196">S604+U604+X604</f>
        <v>0.25208630169002466</v>
      </c>
      <c r="AH604">
        <v>26.976375999999998</v>
      </c>
      <c r="AI604" s="71">
        <v>26.975885000000002</v>
      </c>
      <c r="AJ604" s="71">
        <v>2.7446190000000002E-4</v>
      </c>
      <c r="AK604" s="71">
        <v>0</v>
      </c>
      <c r="AL604" s="71">
        <v>6.3824150000000001E-5</v>
      </c>
      <c r="AM604" s="71">
        <v>9.5839874000000006E-5</v>
      </c>
      <c r="AN604" s="71">
        <v>5.6624793999999997E-5</v>
      </c>
      <c r="AP604" s="129">
        <v>0.11755741</v>
      </c>
      <c r="AQ604" s="129">
        <v>0.1120662</v>
      </c>
      <c r="AR604" s="129">
        <v>3.4156552000000001E-3</v>
      </c>
      <c r="AS604" s="129">
        <v>2.0755571E-3</v>
      </c>
      <c r="AT604" s="172">
        <f t="shared" si="188"/>
        <v>6.7185972854896441E-6</v>
      </c>
      <c r="AU604" s="172">
        <f t="shared" si="189"/>
        <v>1.2631861128040427E-8</v>
      </c>
      <c r="AV604" s="185">
        <f t="shared" si="190"/>
        <v>0.29069426700000001</v>
      </c>
      <c r="AW604" s="121">
        <v>2.4557174000000001E-6</v>
      </c>
      <c r="AX604" s="121">
        <v>7.409492E-9</v>
      </c>
      <c r="AY604" s="121">
        <v>2.0243791E-13</v>
      </c>
      <c r="AZ604" s="121">
        <v>3.4875028999999998E-15</v>
      </c>
      <c r="BA604" s="121">
        <v>0</v>
      </c>
      <c r="BB604" s="121">
        <v>1.1277106E-9</v>
      </c>
      <c r="BC604" s="121">
        <v>4.2617519E-6</v>
      </c>
      <c r="BD604" s="121">
        <v>2.5738490000000001E-10</v>
      </c>
      <c r="BE604" s="121">
        <v>4.9642125999999998E-9</v>
      </c>
      <c r="BF604" s="121">
        <v>3.9847845999999998E-17</v>
      </c>
      <c r="BG604" s="121">
        <v>5.6648939000000001E-13</v>
      </c>
      <c r="BH604" s="121">
        <v>2.3333934999999998E-16</v>
      </c>
      <c r="BI604" s="121">
        <v>2.0546580000000001E-15</v>
      </c>
      <c r="BJ604" s="121">
        <v>3.7289519999999998E-16</v>
      </c>
      <c r="BK604" s="121">
        <v>2.4338411999999999E-14</v>
      </c>
      <c r="BL604" s="121">
        <v>2.4706372999999998E-13</v>
      </c>
      <c r="BM604" s="121">
        <v>3.3345863999999998E-23</v>
      </c>
      <c r="BN604" s="121">
        <v>2.0938477E-2</v>
      </c>
      <c r="BO604" s="121">
        <v>0.26975579</v>
      </c>
      <c r="BP604" s="121">
        <v>0</v>
      </c>
      <c r="BQ604" s="121">
        <v>0</v>
      </c>
      <c r="BR604" s="121">
        <v>0</v>
      </c>
      <c r="BT604" s="71">
        <v>1.7987134000000001E-4</v>
      </c>
      <c r="BU604" s="71">
        <v>3.4224816999999998E-5</v>
      </c>
      <c r="BV604" s="71">
        <v>7.3784392000000003E-5</v>
      </c>
      <c r="BW604" s="71">
        <v>1.1117029999999999E-8</v>
      </c>
      <c r="BX604" s="71">
        <v>2.8193351999999999E-5</v>
      </c>
      <c r="BY604" s="71">
        <v>7.1781495E-11</v>
      </c>
      <c r="BZ604" s="71">
        <v>9.7930747999999999E-13</v>
      </c>
      <c r="CA604" s="71">
        <v>1.0810944999999999E-10</v>
      </c>
      <c r="CB604" s="71">
        <v>2.0859982000000001E-10</v>
      </c>
      <c r="CC604" s="71">
        <v>3.4049164000000002E-8</v>
      </c>
      <c r="CD604" s="71">
        <v>0</v>
      </c>
      <c r="CE604" s="71">
        <v>7.3740123999999996E-20</v>
      </c>
      <c r="CF604" s="71">
        <v>6.0378125999999999E-16</v>
      </c>
      <c r="CG604" s="71">
        <v>9.6855664999999992E-6</v>
      </c>
      <c r="CH604" s="71">
        <v>3.2844162000000002E-5</v>
      </c>
      <c r="CI604" s="71">
        <v>1.0934955E-6</v>
      </c>
      <c r="CJ604" s="71">
        <v>0</v>
      </c>
      <c r="CL604" s="186">
        <v>5.1104870000000003E-16</v>
      </c>
      <c r="CM604" s="186">
        <v>2.6462471000000001</v>
      </c>
      <c r="CN604" s="187">
        <v>1.3839202E-2</v>
      </c>
      <c r="CO604" s="186">
        <v>2.3416138E-2</v>
      </c>
      <c r="CP604" s="186">
        <v>1.0774616000000001E-13</v>
      </c>
      <c r="CQ604" s="186">
        <v>1.2623909E-11</v>
      </c>
      <c r="CR604" s="186">
        <v>1.4310163999999999E-3</v>
      </c>
      <c r="CS604" s="186">
        <v>1.0143267999999999E-3</v>
      </c>
      <c r="CT604" s="186">
        <v>2.6699550000000001E-11</v>
      </c>
      <c r="CU604" s="186">
        <v>1.9356138E-4</v>
      </c>
      <c r="CW604" s="84"/>
      <c r="CX604" s="163"/>
    </row>
    <row r="605" spans="1:102" ht="14.4">
      <c r="A605" t="s">
        <v>1140</v>
      </c>
      <c r="B605" s="92" t="s">
        <v>1067</v>
      </c>
      <c r="C605" s="126" t="str">
        <f t="shared" si="186"/>
        <v>A.100.10.102</v>
      </c>
      <c r="D605" s="11" t="s">
        <v>18</v>
      </c>
      <c r="E605" s="125" t="s">
        <v>878</v>
      </c>
      <c r="F605" s="128" t="str">
        <f t="shared" si="187"/>
        <v>GS-22Mo4</v>
      </c>
      <c r="G605" s="131">
        <f t="shared" ref="G605:G677" si="197">H605+I605+J605+K605</f>
        <v>0.75828465871385808</v>
      </c>
      <c r="H605" s="183">
        <f t="shared" ref="H605:H677" si="198">N605+O605+P605+Q605</f>
        <v>3.8930454335999995E-2</v>
      </c>
      <c r="I605" s="183">
        <f t="shared" ref="I605:I677" si="199">L605+M605+R605+V605+T605</f>
        <v>0.14279696655979002</v>
      </c>
      <c r="J605" s="184">
        <f t="shared" ref="J605:J677" si="200">S605+U605+W605+X605</f>
        <v>0.17972065781806801</v>
      </c>
      <c r="K605" s="183">
        <v>0.39683657999999999</v>
      </c>
      <c r="L605" s="146">
        <v>9.6079379000000006E-2</v>
      </c>
      <c r="M605" s="146">
        <v>3.0706569E-2</v>
      </c>
      <c r="N605" s="188">
        <v>3.3457703999999998E-2</v>
      </c>
      <c r="O605" s="188">
        <v>2.1467435999999999E-5</v>
      </c>
      <c r="P605" s="188">
        <v>4.2642239E-3</v>
      </c>
      <c r="Q605" s="188">
        <v>1.1870590000000001E-3</v>
      </c>
      <c r="R605" s="188">
        <v>1.6006864999999999E-2</v>
      </c>
      <c r="S605" s="188">
        <v>0.17784216999999999</v>
      </c>
      <c r="T605" s="188">
        <v>3.9588348000000001E-6</v>
      </c>
      <c r="U605" s="188">
        <v>1.8784805E-3</v>
      </c>
      <c r="V605" s="188">
        <v>1.9472499000000001E-7</v>
      </c>
      <c r="W605" s="188">
        <v>7.3180004999999999E-9</v>
      </c>
      <c r="X605" s="146">
        <v>6.7493313000000001E-14</v>
      </c>
      <c r="Z605" s="157">
        <f t="shared" si="191"/>
        <v>2.6455772</v>
      </c>
      <c r="AB605" s="131">
        <f t="shared" si="192"/>
        <v>0.39683657999999999</v>
      </c>
      <c r="AC605" s="131">
        <f t="shared" si="193"/>
        <v>0.18172326733600003</v>
      </c>
      <c r="AD605" s="131">
        <f t="shared" si="194"/>
        <v>0.14279282031800053</v>
      </c>
      <c r="AE605" s="131">
        <f t="shared" si="195"/>
        <v>0.14279696655979002</v>
      </c>
      <c r="AF605" s="131">
        <f t="shared" si="196"/>
        <v>0.1797206505000675</v>
      </c>
      <c r="AH605">
        <v>24.140920000000001</v>
      </c>
      <c r="AI605" s="71">
        <v>23.857033000000001</v>
      </c>
      <c r="AJ605" s="71">
        <v>0.22902687999999999</v>
      </c>
      <c r="AK605" s="71">
        <v>0</v>
      </c>
      <c r="AL605" s="71">
        <v>5.3150662000000001E-2</v>
      </c>
      <c r="AM605" s="71">
        <v>9.9247749000000007E-4</v>
      </c>
      <c r="AN605" s="71">
        <v>7.1751640999999995E-4</v>
      </c>
      <c r="AP605" s="129">
        <v>0.10297315999999999</v>
      </c>
      <c r="AQ605" s="129">
        <v>9.8567224999999994E-2</v>
      </c>
      <c r="AR605" s="129">
        <v>2.5241982000000001E-3</v>
      </c>
      <c r="AS605" s="129">
        <v>1.8817395000000001E-3</v>
      </c>
      <c r="AT605" s="172">
        <f t="shared" si="188"/>
        <v>5.9093061269361416E-6</v>
      </c>
      <c r="AU605" s="172">
        <f t="shared" si="189"/>
        <v>9.3350524752200916E-9</v>
      </c>
      <c r="AV605" s="185">
        <f t="shared" si="190"/>
        <v>0.26354894699999998</v>
      </c>
      <c r="AW605" s="121">
        <v>2.4550957000000001E-6</v>
      </c>
      <c r="AX605" s="121">
        <v>7.4076163000000002E-9</v>
      </c>
      <c r="AY605" s="121">
        <v>2.0238666E-13</v>
      </c>
      <c r="AZ605" s="121">
        <v>9.5361408000000002E-15</v>
      </c>
      <c r="BA605" s="121">
        <v>0</v>
      </c>
      <c r="BB605" s="121">
        <v>1.1796074E-9</v>
      </c>
      <c r="BC605" s="121">
        <v>1.1075076E-6</v>
      </c>
      <c r="BD605" s="121">
        <v>2.4378487999999998E-10</v>
      </c>
      <c r="BE605" s="121">
        <v>1.2883554000000001E-9</v>
      </c>
      <c r="BF605" s="121">
        <v>2.0791435E-10</v>
      </c>
      <c r="BG605" s="121">
        <v>5.7701455999999997E-13</v>
      </c>
      <c r="BH605" s="121">
        <v>1.0783585E-11</v>
      </c>
      <c r="BI605" s="121">
        <v>1.4773942999999999E-10</v>
      </c>
      <c r="BJ605" s="121">
        <v>2.8079129E-11</v>
      </c>
      <c r="BK605" s="121">
        <v>1.8979033E-6</v>
      </c>
      <c r="BL605" s="121">
        <v>4.4761991000000002E-7</v>
      </c>
      <c r="BM605" s="121">
        <v>9.1180095999999996E-23</v>
      </c>
      <c r="BN605" s="121">
        <v>2.4979357000000001E-2</v>
      </c>
      <c r="BO605" s="121">
        <v>0.23856959</v>
      </c>
      <c r="BP605" s="121">
        <v>0</v>
      </c>
      <c r="BQ605" s="121">
        <v>0</v>
      </c>
      <c r="BR605" s="121">
        <v>0</v>
      </c>
      <c r="BT605" s="71">
        <v>1.8090888E-4</v>
      </c>
      <c r="BU605" s="71">
        <v>8.9789854000000003E-6</v>
      </c>
      <c r="BV605" s="71">
        <v>7.3765711000000001E-5</v>
      </c>
      <c r="BW605" s="71">
        <v>1.8860884000000001E-6</v>
      </c>
      <c r="BX605" s="71">
        <v>7.2701603999999998E-6</v>
      </c>
      <c r="BY605" s="71">
        <v>2.1628648E-7</v>
      </c>
      <c r="BZ605" s="71">
        <v>5.3136856999999998E-6</v>
      </c>
      <c r="CA605" s="71">
        <v>2.8852657999999999E-7</v>
      </c>
      <c r="CB605" s="71">
        <v>5.7433178999999998E-6</v>
      </c>
      <c r="CC605" s="71">
        <v>9.6682728000000007E-7</v>
      </c>
      <c r="CD605" s="71">
        <v>0</v>
      </c>
      <c r="CE605" s="71">
        <v>2.0163314999999999E-19</v>
      </c>
      <c r="CF605" s="71">
        <v>1.6509643999999999E-15</v>
      </c>
      <c r="CG605" s="71">
        <v>6.9611822000000002E-6</v>
      </c>
      <c r="CH605" s="71">
        <v>2.9374048000000002E-5</v>
      </c>
      <c r="CI605" s="71">
        <v>4.0144059000000002E-5</v>
      </c>
      <c r="CJ605" s="71">
        <v>0</v>
      </c>
      <c r="CL605" s="186">
        <v>1.3973988E-15</v>
      </c>
      <c r="CM605" s="186">
        <v>2.6455772</v>
      </c>
      <c r="CN605" s="187">
        <v>1.5201353000000001E-2</v>
      </c>
      <c r="CO605" s="186">
        <v>6.1868899999999996E-3</v>
      </c>
      <c r="CP605" s="186">
        <v>8.2291516000000003E-7</v>
      </c>
      <c r="CQ605" s="186">
        <v>4.0531837E-7</v>
      </c>
      <c r="CR605" s="186">
        <v>3.6704964999999999E-4</v>
      </c>
      <c r="CS605" s="186">
        <v>71.843356999999997</v>
      </c>
      <c r="CT605" s="186">
        <v>1.3810720000000001E-4</v>
      </c>
      <c r="CU605" s="186">
        <v>2.6398767000000001E-4</v>
      </c>
      <c r="CW605" s="84"/>
      <c r="CX605" s="167"/>
    </row>
    <row r="606" spans="1:102" ht="14.4">
      <c r="A606" t="s">
        <v>1141</v>
      </c>
      <c r="B606" s="92" t="s">
        <v>1067</v>
      </c>
      <c r="C606" s="126" t="str">
        <f t="shared" si="186"/>
        <v>A.100.10.103</v>
      </c>
      <c r="D606" s="11" t="s">
        <v>18</v>
      </c>
      <c r="E606" s="125" t="s">
        <v>878</v>
      </c>
      <c r="F606" s="128" t="str">
        <f t="shared" si="187"/>
        <v>GS-25CrMo4</v>
      </c>
      <c r="G606" s="131">
        <f t="shared" si="197"/>
        <v>2.2422406122428153</v>
      </c>
      <c r="H606" s="183">
        <f t="shared" si="198"/>
        <v>6.5745817193000003E-2</v>
      </c>
      <c r="I606" s="183">
        <f t="shared" si="199"/>
        <v>0.84516238839554014</v>
      </c>
      <c r="J606" s="184">
        <f t="shared" si="200"/>
        <v>0.85729431665427513</v>
      </c>
      <c r="K606" s="183">
        <v>0.47403809000000002</v>
      </c>
      <c r="L606" s="146">
        <v>0.79834632000000005</v>
      </c>
      <c r="M606" s="146">
        <v>3.0796191000000001E-2</v>
      </c>
      <c r="N606" s="188">
        <v>6.0259890000000003E-2</v>
      </c>
      <c r="O606" s="188">
        <v>3.2197692999999999E-5</v>
      </c>
      <c r="P606" s="188">
        <v>4.2647489000000004E-3</v>
      </c>
      <c r="Q606" s="188">
        <v>1.1889806000000001E-3</v>
      </c>
      <c r="R606" s="188">
        <v>1.6010123000000001E-2</v>
      </c>
      <c r="S606" s="188">
        <v>0.85496780000000006</v>
      </c>
      <c r="T606" s="188">
        <v>9.3880937999999995E-6</v>
      </c>
      <c r="U606" s="188">
        <v>2.3264993000000002E-3</v>
      </c>
      <c r="V606" s="188">
        <v>3.6630174E-7</v>
      </c>
      <c r="W606" s="188">
        <v>1.7354115000000001E-8</v>
      </c>
      <c r="X606" s="146">
        <v>1.6005557E-13</v>
      </c>
      <c r="Z606" s="157">
        <f t="shared" si="191"/>
        <v>3.1602539333333337</v>
      </c>
      <c r="AB606" s="131">
        <f t="shared" si="192"/>
        <v>0.47403809000000002</v>
      </c>
      <c r="AC606" s="131">
        <f t="shared" si="193"/>
        <v>0.91089845119299995</v>
      </c>
      <c r="AD606" s="131">
        <f t="shared" si="194"/>
        <v>0.8451526513541151</v>
      </c>
      <c r="AE606" s="131">
        <f t="shared" si="195"/>
        <v>0.84516238839554014</v>
      </c>
      <c r="AF606" s="131">
        <f t="shared" si="196"/>
        <v>0.8572942993001601</v>
      </c>
      <c r="AH606">
        <v>35.452517</v>
      </c>
      <c r="AI606" s="71">
        <v>35.166789999999999</v>
      </c>
      <c r="AJ606" s="71">
        <v>0.23005611000000001</v>
      </c>
      <c r="AK606" s="71">
        <v>0</v>
      </c>
      <c r="AL606" s="71">
        <v>5.3390002999999998E-2</v>
      </c>
      <c r="AM606" s="71">
        <v>1.351877E-3</v>
      </c>
      <c r="AN606" s="71">
        <v>9.2985938999999996E-4</v>
      </c>
      <c r="AP606" s="129">
        <v>0.32987847999999997</v>
      </c>
      <c r="AQ606" s="129">
        <v>0.31995717000000001</v>
      </c>
      <c r="AR606" s="129">
        <v>6.996965E-3</v>
      </c>
      <c r="AS606" s="129">
        <v>2.9243517999999998E-3</v>
      </c>
      <c r="AT606" s="172">
        <f t="shared" si="188"/>
        <v>1.9182084124914276E-5</v>
      </c>
      <c r="AU606" s="172">
        <f t="shared" si="189"/>
        <v>2.5876349502220212E-8</v>
      </c>
      <c r="AV606" s="185">
        <f t="shared" si="190"/>
        <v>0.40957308600000003</v>
      </c>
      <c r="AW606" s="121">
        <v>2.9327158E-6</v>
      </c>
      <c r="AX606" s="121">
        <v>8.8487113999999994E-9</v>
      </c>
      <c r="AY606" s="121">
        <v>2.4175944000000002E-13</v>
      </c>
      <c r="AZ606" s="121">
        <v>2.2614277000000001E-14</v>
      </c>
      <c r="BA606" s="121">
        <v>0</v>
      </c>
      <c r="BB606" s="121">
        <v>2.0420723000000001E-9</v>
      </c>
      <c r="BC606" s="121">
        <v>1.3901802E-5</v>
      </c>
      <c r="BD606" s="121">
        <v>4.4082524000000001E-10</v>
      </c>
      <c r="BE606" s="121">
        <v>1.6191502E-8</v>
      </c>
      <c r="BF606" s="121">
        <v>2.079145E-10</v>
      </c>
      <c r="BG606" s="121">
        <v>5.4247477999999998E-13</v>
      </c>
      <c r="BH606" s="121">
        <v>1.078446E-11</v>
      </c>
      <c r="BI606" s="121">
        <v>1.4774714000000001E-10</v>
      </c>
      <c r="BJ606" s="121">
        <v>2.8080527999999999E-11</v>
      </c>
      <c r="BK606" s="121">
        <v>1.8979033999999999E-6</v>
      </c>
      <c r="BL606" s="121">
        <v>4.4762082999999997E-7</v>
      </c>
      <c r="BM606" s="121">
        <v>2.1622708000000002E-22</v>
      </c>
      <c r="BN606" s="121">
        <v>5.7917396000000003E-2</v>
      </c>
      <c r="BO606" s="121">
        <v>0.35165569000000002</v>
      </c>
      <c r="BP606" s="121">
        <v>0</v>
      </c>
      <c r="BQ606" s="121">
        <v>0</v>
      </c>
      <c r="BR606" s="121">
        <v>0</v>
      </c>
      <c r="BT606" s="71">
        <v>4.1198458999999998E-4</v>
      </c>
      <c r="BU606" s="71">
        <v>1.1172592E-4</v>
      </c>
      <c r="BV606" s="71">
        <v>8.8116265000000006E-5</v>
      </c>
      <c r="BW606" s="71">
        <v>1.8858195E-6</v>
      </c>
      <c r="BX606" s="71">
        <v>9.1910815999999998E-5</v>
      </c>
      <c r="BY606" s="71">
        <v>2.1655566000000001E-7</v>
      </c>
      <c r="BZ606" s="71">
        <v>5.3136893000000002E-6</v>
      </c>
      <c r="CA606" s="71">
        <v>2.8893199E-7</v>
      </c>
      <c r="CB606" s="71">
        <v>5.7441000999999997E-6</v>
      </c>
      <c r="CC606" s="71">
        <v>9.6622440999999999E-7</v>
      </c>
      <c r="CD606" s="71">
        <v>0</v>
      </c>
      <c r="CE606" s="71">
        <v>4.7815861000000004E-19</v>
      </c>
      <c r="CF606" s="71">
        <v>3.9151441E-15</v>
      </c>
      <c r="CG606" s="71">
        <v>1.8754168999999999E-5</v>
      </c>
      <c r="CH606" s="71">
        <v>4.3015632999999999E-5</v>
      </c>
      <c r="CI606" s="71">
        <v>4.4046460999999999E-5</v>
      </c>
      <c r="CJ606" s="71">
        <v>0</v>
      </c>
      <c r="CL606" s="186">
        <v>3.3138314000000002E-15</v>
      </c>
      <c r="CM606" s="186">
        <v>3.1602540000000001</v>
      </c>
      <c r="CN606" s="187">
        <v>3.9708492999999997E-2</v>
      </c>
      <c r="CO606" s="186">
        <v>7.6484908000000004E-2</v>
      </c>
      <c r="CP606" s="186">
        <v>8.2291557000000004E-7</v>
      </c>
      <c r="CQ606" s="186">
        <v>4.0536570999999999E-7</v>
      </c>
      <c r="CR606" s="186">
        <v>4.6631529000000001E-3</v>
      </c>
      <c r="CS606" s="186">
        <v>71.847160000000002</v>
      </c>
      <c r="CT606" s="186">
        <v>1.3810729999999999E-4</v>
      </c>
      <c r="CU606" s="186">
        <v>2.5228137999999998E-4</v>
      </c>
      <c r="CW606" s="84"/>
      <c r="CX606" s="167"/>
    </row>
    <row r="607" spans="1:102" ht="14.4">
      <c r="A607" t="s">
        <v>1142</v>
      </c>
      <c r="B607" s="92" t="s">
        <v>1067</v>
      </c>
      <c r="C607" s="126" t="str">
        <f t="shared" si="186"/>
        <v>A.100.10.104</v>
      </c>
      <c r="D607" s="11" t="s">
        <v>18</v>
      </c>
      <c r="E607" s="125" t="s">
        <v>878</v>
      </c>
      <c r="F607" s="128" t="str">
        <f t="shared" si="187"/>
        <v>GS-45.3</v>
      </c>
      <c r="G607" s="131">
        <f t="shared" si="197"/>
        <v>0.63665322929385804</v>
      </c>
      <c r="H607" s="183">
        <f t="shared" si="198"/>
        <v>4.3305829515999997E-2</v>
      </c>
      <c r="I607" s="183">
        <f t="shared" si="199"/>
        <v>0.12211665475979</v>
      </c>
      <c r="J607" s="184">
        <f t="shared" si="200"/>
        <v>8.5920805018067981E-2</v>
      </c>
      <c r="K607" s="183">
        <v>0.38530994000000002</v>
      </c>
      <c r="L607" s="146">
        <v>8.7407204000000002E-2</v>
      </c>
      <c r="M607" s="146">
        <v>2.595459E-2</v>
      </c>
      <c r="N607" s="188">
        <v>3.3420308000000003E-2</v>
      </c>
      <c r="O607" s="188">
        <v>2.1467435999999999E-5</v>
      </c>
      <c r="P607" s="188">
        <v>9.6188834000000001E-3</v>
      </c>
      <c r="Q607" s="146">
        <v>2.4517068000000001E-4</v>
      </c>
      <c r="R607" s="146">
        <v>8.7507072000000009E-3</v>
      </c>
      <c r="S607" s="188">
        <v>8.4878733999999997E-2</v>
      </c>
      <c r="T607" s="188">
        <v>3.9588348000000001E-6</v>
      </c>
      <c r="U607" s="188">
        <v>1.0420637E-3</v>
      </c>
      <c r="V607" s="188">
        <v>1.9472499000000001E-7</v>
      </c>
      <c r="W607" s="188">
        <v>7.3180004999999999E-9</v>
      </c>
      <c r="X607" s="146">
        <v>6.7493313000000001E-14</v>
      </c>
      <c r="Z607" s="157">
        <f t="shared" si="191"/>
        <v>2.5687329333333335</v>
      </c>
      <c r="AB607" s="131">
        <f t="shared" si="192"/>
        <v>0.38530994000000002</v>
      </c>
      <c r="AC607" s="131">
        <f t="shared" si="193"/>
        <v>0.16541833071600001</v>
      </c>
      <c r="AD607" s="131">
        <f t="shared" si="194"/>
        <v>0.1221125085180005</v>
      </c>
      <c r="AE607" s="131">
        <f t="shared" si="195"/>
        <v>0.12211665475979</v>
      </c>
      <c r="AF607" s="131">
        <f t="shared" si="196"/>
        <v>8.5920797700067483E-2</v>
      </c>
      <c r="AH607">
        <v>23.876221999999999</v>
      </c>
      <c r="AI607" s="71">
        <v>23.749213000000001</v>
      </c>
      <c r="AJ607" s="71">
        <v>0.12512417000000001</v>
      </c>
      <c r="AK607" s="71">
        <v>0</v>
      </c>
      <c r="AL607" s="71">
        <v>1.7451916E-4</v>
      </c>
      <c r="AM607" s="71">
        <v>9.9247749000000007E-4</v>
      </c>
      <c r="AN607" s="71">
        <v>7.1751640999999995E-4</v>
      </c>
      <c r="AP607" s="129">
        <v>0.14100505999999999</v>
      </c>
      <c r="AQ607" s="129">
        <v>0.13689422000000001</v>
      </c>
      <c r="AR607" s="129">
        <v>2.3240255000000001E-3</v>
      </c>
      <c r="AS607" s="129">
        <v>1.7868196E-3</v>
      </c>
      <c r="AT607" s="172">
        <f t="shared" si="188"/>
        <v>8.2070872712361391E-6</v>
      </c>
      <c r="AU607" s="172">
        <f t="shared" si="189"/>
        <v>8.5947689401100915E-9</v>
      </c>
      <c r="AV607" s="185">
        <f t="shared" si="190"/>
        <v>0.250254845</v>
      </c>
      <c r="AW607" s="121">
        <v>2.3837841999999998E-6</v>
      </c>
      <c r="AX607" s="121">
        <v>7.1924523000000002E-9</v>
      </c>
      <c r="AY607" s="121">
        <v>1.9650806999999999E-13</v>
      </c>
      <c r="AZ607" s="121">
        <v>9.5361408000000002E-15</v>
      </c>
      <c r="BA607" s="121">
        <v>0</v>
      </c>
      <c r="BB607" s="121">
        <v>1.1948826999999999E-9</v>
      </c>
      <c r="BC607" s="121">
        <v>9.5458072000000009E-7</v>
      </c>
      <c r="BD607" s="121">
        <v>2.4551748999999998E-10</v>
      </c>
      <c r="BE607" s="121">
        <v>1.1101248E-9</v>
      </c>
      <c r="BF607" s="121">
        <v>2.8184906999999999E-11</v>
      </c>
      <c r="BG607" s="121">
        <v>5.6597424E-13</v>
      </c>
      <c r="BH607" s="121">
        <v>1.2209462E-12</v>
      </c>
      <c r="BI607" s="121">
        <v>1.3486105000000001E-11</v>
      </c>
      <c r="BJ607" s="121">
        <v>3.0199096E-12</v>
      </c>
      <c r="BK607" s="121">
        <v>4.8496868999999998E-6</v>
      </c>
      <c r="BL607" s="121">
        <v>1.7840558999999999E-8</v>
      </c>
      <c r="BM607" s="121">
        <v>9.1180095999999996E-23</v>
      </c>
      <c r="BN607" s="121">
        <v>1.2763455E-2</v>
      </c>
      <c r="BO607" s="121">
        <v>0.23749139</v>
      </c>
      <c r="BP607" s="121">
        <v>0</v>
      </c>
      <c r="BQ607" s="121">
        <v>0</v>
      </c>
      <c r="BR607" s="121">
        <v>0</v>
      </c>
      <c r="BT607" s="71">
        <v>1.3709677E-4</v>
      </c>
      <c r="BU607" s="71">
        <v>7.7568865E-6</v>
      </c>
      <c r="BV607" s="71">
        <v>7.1623088999999999E-5</v>
      </c>
      <c r="BW607" s="71">
        <v>1.0360371E-6</v>
      </c>
      <c r="BX607" s="71">
        <v>6.2536853000000004E-6</v>
      </c>
      <c r="BY607" s="71">
        <v>2.1359490999999999E-7</v>
      </c>
      <c r="BZ607" s="71">
        <v>7.1533437000000001E-7</v>
      </c>
      <c r="CA607" s="71">
        <v>3.0845322000000002E-7</v>
      </c>
      <c r="CB607" s="71">
        <v>1.2910933000000001E-5</v>
      </c>
      <c r="CC607" s="71">
        <v>1.9735629E-7</v>
      </c>
      <c r="CD607" s="71">
        <v>0</v>
      </c>
      <c r="CE607" s="71">
        <v>2.0163314999999999E-19</v>
      </c>
      <c r="CF607" s="71">
        <v>1.6509643999999999E-15</v>
      </c>
      <c r="CG607" s="71">
        <v>6.873509E-6</v>
      </c>
      <c r="CH607" s="71">
        <v>2.9109633E-5</v>
      </c>
      <c r="CI607" s="71">
        <v>9.8259312E-8</v>
      </c>
      <c r="CJ607" s="71">
        <v>0</v>
      </c>
      <c r="CL607" s="186">
        <v>1.3973988E-15</v>
      </c>
      <c r="CM607" s="186">
        <v>2.5687329000000001</v>
      </c>
      <c r="CN607" s="187">
        <v>1.5694647999999999E-2</v>
      </c>
      <c r="CO607" s="186">
        <v>5.3537589E-3</v>
      </c>
      <c r="CP607" s="186">
        <v>2.0813530999999998E-6</v>
      </c>
      <c r="CQ607" s="186">
        <v>2.3105176000000001E-8</v>
      </c>
      <c r="CR607" s="186">
        <v>3.1534371999999999E-4</v>
      </c>
      <c r="CS607" s="186">
        <v>21.225446000000002</v>
      </c>
      <c r="CT607" s="186">
        <v>1.8723358999999999E-5</v>
      </c>
      <c r="CU607" s="186">
        <v>2.6483084999999999E-4</v>
      </c>
      <c r="CW607" s="84"/>
      <c r="CX607" s="167"/>
    </row>
    <row r="608" spans="1:102" ht="14.4">
      <c r="A608" t="s">
        <v>1143</v>
      </c>
      <c r="B608" s="92" t="s">
        <v>1067</v>
      </c>
      <c r="C608" s="126" t="str">
        <f t="shared" si="186"/>
        <v>A.100.10.105</v>
      </c>
      <c r="D608" s="11" t="s">
        <v>18</v>
      </c>
      <c r="E608" s="125" t="s">
        <v>878</v>
      </c>
      <c r="F608" s="128" t="str">
        <f t="shared" si="187"/>
        <v>GS-70</v>
      </c>
      <c r="G608" s="131">
        <f t="shared" si="197"/>
        <v>0.56603962611661862</v>
      </c>
      <c r="H608" s="183">
        <f t="shared" si="198"/>
        <v>3.3723097202000001E-2</v>
      </c>
      <c r="I608" s="183">
        <f t="shared" si="199"/>
        <v>0.10461197436181001</v>
      </c>
      <c r="J608" s="184">
        <f t="shared" si="200"/>
        <v>7.3385114552808606E-2</v>
      </c>
      <c r="K608" s="183">
        <v>0.35431943999999999</v>
      </c>
      <c r="L608" s="146">
        <v>7.9213546999999995E-2</v>
      </c>
      <c r="M608" s="146">
        <v>2.2304128999999999E-2</v>
      </c>
      <c r="N608" s="188">
        <v>3.0227184000000001E-2</v>
      </c>
      <c r="O608" s="188">
        <v>1.3238252E-5</v>
      </c>
      <c r="P608" s="146">
        <v>3.3954471999999999E-3</v>
      </c>
      <c r="Q608" s="146">
        <v>8.7227749999999995E-5</v>
      </c>
      <c r="R608" s="146">
        <v>3.0917369999999998E-3</v>
      </c>
      <c r="S608" s="188">
        <v>7.3000282E-2</v>
      </c>
      <c r="T608" s="188">
        <v>2.4412814000000001E-6</v>
      </c>
      <c r="U608" s="188">
        <v>3.8482803999999998E-4</v>
      </c>
      <c r="V608" s="188">
        <v>1.2008041000000001E-7</v>
      </c>
      <c r="W608" s="188">
        <v>4.5127669999999998E-9</v>
      </c>
      <c r="X608" s="146">
        <v>4.1620875999999997E-14</v>
      </c>
      <c r="Z608" s="157">
        <f t="shared" si="191"/>
        <v>2.3621295999999998</v>
      </c>
      <c r="AB608" s="131">
        <f t="shared" si="192"/>
        <v>0.35431943999999999</v>
      </c>
      <c r="AC608" s="131">
        <f t="shared" si="193"/>
        <v>0.13833251020200002</v>
      </c>
      <c r="AD608" s="131">
        <f t="shared" si="194"/>
        <v>0.10460941751276699</v>
      </c>
      <c r="AE608" s="131">
        <f t="shared" si="195"/>
        <v>0.10461197436181001</v>
      </c>
      <c r="AF608" s="131">
        <f t="shared" si="196"/>
        <v>7.3385110040041612E-2</v>
      </c>
      <c r="AH608">
        <v>22.335270999999999</v>
      </c>
      <c r="AI608" s="71">
        <v>22.288971</v>
      </c>
      <c r="AJ608" s="71">
        <v>4.5137803999999997E-2</v>
      </c>
      <c r="AK608" s="71">
        <v>0</v>
      </c>
      <c r="AL608" s="71">
        <v>1.0762015E-4</v>
      </c>
      <c r="AM608" s="71">
        <v>6.1202779E-4</v>
      </c>
      <c r="AN608" s="71">
        <v>4.4246845E-4</v>
      </c>
      <c r="AP608" s="129">
        <v>8.2821813999999994E-2</v>
      </c>
      <c r="AQ608" s="129">
        <v>7.9038169000000005E-2</v>
      </c>
      <c r="AR608" s="129">
        <v>2.1088845999999999E-3</v>
      </c>
      <c r="AS608" s="129">
        <v>1.6747603000000001E-3</v>
      </c>
      <c r="AT608" s="172">
        <f t="shared" si="188"/>
        <v>4.7384993776006211E-6</v>
      </c>
      <c r="AU608" s="172">
        <f t="shared" si="189"/>
        <v>7.7991293193000551E-9</v>
      </c>
      <c r="AV608" s="185">
        <f t="shared" si="190"/>
        <v>0.23456026500000002</v>
      </c>
      <c r="AW608" s="121">
        <v>2.1920563E-6</v>
      </c>
      <c r="AX608" s="121">
        <v>6.6139631000000003E-9</v>
      </c>
      <c r="AY608" s="121">
        <v>1.8070292000000001E-13</v>
      </c>
      <c r="AZ608" s="121">
        <v>5.8806201999999997E-15</v>
      </c>
      <c r="BA608" s="121">
        <v>0</v>
      </c>
      <c r="BB608" s="121">
        <v>9.4045481999999996E-10</v>
      </c>
      <c r="BC608" s="121">
        <v>8.2755102000000002E-7</v>
      </c>
      <c r="BD608" s="121">
        <v>2.0500985999999999E-10</v>
      </c>
      <c r="BE608" s="121">
        <v>9.6323921000000007E-10</v>
      </c>
      <c r="BF608" s="121">
        <v>9.9476428999999999E-12</v>
      </c>
      <c r="BG608" s="121">
        <v>5.3174868000000002E-13</v>
      </c>
      <c r="BH608" s="121">
        <v>4.312799E-13</v>
      </c>
      <c r="BI608" s="121">
        <v>4.7599048999999999E-12</v>
      </c>
      <c r="BJ608" s="121">
        <v>1.06587E-12</v>
      </c>
      <c r="BK608" s="121">
        <v>1.7116543000000001E-6</v>
      </c>
      <c r="BL608" s="121">
        <v>6.2972968999999996E-9</v>
      </c>
      <c r="BM608" s="121">
        <v>5.6227726000000001E-23</v>
      </c>
      <c r="BN608" s="121">
        <v>1.1671005E-2</v>
      </c>
      <c r="BO608" s="121">
        <v>0.22288926000000001</v>
      </c>
      <c r="BP608" s="121">
        <v>0</v>
      </c>
      <c r="BQ608" s="121">
        <v>0</v>
      </c>
      <c r="BR608" s="121">
        <v>0</v>
      </c>
      <c r="BT608" s="71">
        <v>1.1695065E-4</v>
      </c>
      <c r="BU608" s="71">
        <v>6.6773650999999998E-6</v>
      </c>
      <c r="BV608" s="71">
        <v>6.5862441999999996E-5</v>
      </c>
      <c r="BW608" s="71">
        <v>3.7251037999999999E-7</v>
      </c>
      <c r="BX608" s="71">
        <v>5.4564809999999999E-6</v>
      </c>
      <c r="BY608" s="71">
        <v>7.5438201999999995E-8</v>
      </c>
      <c r="BZ608" s="71">
        <v>2.5247166000000002E-7</v>
      </c>
      <c r="CA608" s="71">
        <v>1.089438E-7</v>
      </c>
      <c r="CB608" s="71">
        <v>4.5575681000000001E-6</v>
      </c>
      <c r="CC608" s="71">
        <v>8.9962079999999994E-8</v>
      </c>
      <c r="CD608" s="71">
        <v>0</v>
      </c>
      <c r="CE608" s="71">
        <v>1.2434044000000001E-19</v>
      </c>
      <c r="CF608" s="71">
        <v>1.0180947000000001E-15</v>
      </c>
      <c r="CG608" s="71">
        <v>6.2050092000000002E-6</v>
      </c>
      <c r="CH608" s="71">
        <v>2.7227285000000002E-5</v>
      </c>
      <c r="CI608" s="71">
        <v>6.5169785999999999E-8</v>
      </c>
      <c r="CJ608" s="71">
        <v>0</v>
      </c>
      <c r="CL608" s="186">
        <v>8.6172924000000004E-16</v>
      </c>
      <c r="CM608" s="186">
        <v>2.3621295999999998</v>
      </c>
      <c r="CN608" s="187">
        <v>9.7534570999999997E-3</v>
      </c>
      <c r="CO608" s="186">
        <v>4.5850183999999999E-3</v>
      </c>
      <c r="CP608" s="186">
        <v>7.3459536999999996E-7</v>
      </c>
      <c r="CQ608" s="186">
        <v>8.1745068000000004E-9</v>
      </c>
      <c r="CR608" s="186">
        <v>2.7613174000000001E-4</v>
      </c>
      <c r="CS608" s="186">
        <v>7.4913913000000001</v>
      </c>
      <c r="CT608" s="186">
        <v>6.6082636E-6</v>
      </c>
      <c r="CU608" s="186">
        <v>2.0691041E-4</v>
      </c>
      <c r="CW608" s="84"/>
      <c r="CX608" s="167"/>
    </row>
    <row r="609" spans="1:102" ht="14.4">
      <c r="A609" t="s">
        <v>1144</v>
      </c>
      <c r="B609" s="92" t="s">
        <v>1067</v>
      </c>
      <c r="C609" s="126" t="str">
        <f t="shared" si="186"/>
        <v>A.100.10.106</v>
      </c>
      <c r="D609" s="11" t="s">
        <v>18</v>
      </c>
      <c r="E609" s="125" t="s">
        <v>878</v>
      </c>
      <c r="F609" s="128" t="str">
        <f t="shared" si="187"/>
        <v>GS-X40CrNiSi 25 12</v>
      </c>
      <c r="G609" s="131">
        <f t="shared" si="197"/>
        <v>5.4055223622579156</v>
      </c>
      <c r="H609" s="183">
        <f t="shared" si="198"/>
        <v>0.19491673151400002</v>
      </c>
      <c r="I609" s="183">
        <f t="shared" si="199"/>
        <v>2.0000504316714998</v>
      </c>
      <c r="J609" s="184">
        <f t="shared" si="200"/>
        <v>1.9434784990724152</v>
      </c>
      <c r="K609" s="183">
        <v>1.2670767000000001</v>
      </c>
      <c r="L609" s="146">
        <v>1.7296882</v>
      </c>
      <c r="M609" s="146">
        <v>0.16662025999999999</v>
      </c>
      <c r="N609" s="146">
        <v>0.15419121999999999</v>
      </c>
      <c r="O609" s="188">
        <v>2.1460514000000001E-5</v>
      </c>
      <c r="P609" s="146">
        <v>2.9641778000000001E-2</v>
      </c>
      <c r="Q609" s="188">
        <v>1.1062272999999999E-2</v>
      </c>
      <c r="R609" s="146">
        <v>0.10373077</v>
      </c>
      <c r="S609" s="146">
        <v>1.8669614999999999</v>
      </c>
      <c r="T609" s="188">
        <v>1.0858518E-5</v>
      </c>
      <c r="U609" s="146">
        <v>7.6516978999999999E-2</v>
      </c>
      <c r="V609" s="188">
        <v>3.4315349999999999E-7</v>
      </c>
      <c r="W609" s="188">
        <v>2.007223E-8</v>
      </c>
      <c r="X609" s="146">
        <v>1.8512451999999999E-13</v>
      </c>
      <c r="Z609" s="157">
        <f t="shared" si="191"/>
        <v>8.447178000000001</v>
      </c>
      <c r="AB609" s="131">
        <f t="shared" si="192"/>
        <v>1.2670767000000001</v>
      </c>
      <c r="AC609" s="131">
        <f t="shared" si="193"/>
        <v>2.1949559615139997</v>
      </c>
      <c r="AD609" s="131">
        <f t="shared" si="194"/>
        <v>2.0000392500722302</v>
      </c>
      <c r="AE609" s="131">
        <f t="shared" si="195"/>
        <v>2.0000504316714998</v>
      </c>
      <c r="AF609" s="131">
        <f t="shared" si="196"/>
        <v>1.9434784790001851</v>
      </c>
      <c r="AH609">
        <v>49.472583999999998</v>
      </c>
      <c r="AI609" s="71">
        <v>39.942557999999998</v>
      </c>
      <c r="AJ609" s="71">
        <v>9.3959642999999993</v>
      </c>
      <c r="AK609" s="71">
        <v>0</v>
      </c>
      <c r="AL609" s="71">
        <v>0.13291903999999999</v>
      </c>
      <c r="AM609" s="71">
        <v>7.1879905999999998E-4</v>
      </c>
      <c r="AN609" s="71">
        <v>4.2468595E-4</v>
      </c>
      <c r="AP609" s="129">
        <v>0.80769608999999998</v>
      </c>
      <c r="AQ609" s="129">
        <v>0.78634411000000004</v>
      </c>
      <c r="AR609" s="129">
        <v>1.7714442E-2</v>
      </c>
      <c r="AS609" s="129">
        <v>3.6375383000000002E-3</v>
      </c>
      <c r="AT609" s="172">
        <f t="shared" si="188"/>
        <v>4.7142932266156271E-5</v>
      </c>
      <c r="AU609" s="172">
        <f t="shared" si="189"/>
        <v>6.5511990206760241E-8</v>
      </c>
      <c r="AV609" s="185">
        <f t="shared" si="190"/>
        <v>0.50945914000000003</v>
      </c>
      <c r="AW609" s="121">
        <v>7.8389812000000002E-6</v>
      </c>
      <c r="AX609" s="121">
        <v>2.3652098E-8</v>
      </c>
      <c r="AY609" s="121">
        <v>6.4620911999999999E-13</v>
      </c>
      <c r="AZ609" s="121">
        <v>2.6156272000000001E-14</v>
      </c>
      <c r="BA609" s="121">
        <v>0</v>
      </c>
      <c r="BB609" s="121">
        <v>1.365054E-8</v>
      </c>
      <c r="BC609" s="121">
        <v>3.1859843E-5</v>
      </c>
      <c r="BD609" s="121">
        <v>2.1466650000000001E-9</v>
      </c>
      <c r="BE609" s="121">
        <v>3.7058228E-8</v>
      </c>
      <c r="BF609" s="121">
        <v>1.9737915000000001E-9</v>
      </c>
      <c r="BG609" s="121">
        <v>6.0622463999999999E-13</v>
      </c>
      <c r="BH609" s="121">
        <v>1.258459E-10</v>
      </c>
      <c r="BI609" s="121">
        <v>4.6597488999999996E-10</v>
      </c>
      <c r="BJ609" s="121">
        <v>8.8134482999999994E-11</v>
      </c>
      <c r="BK609" s="121">
        <v>5.8589502999999999E-6</v>
      </c>
      <c r="BL609" s="121">
        <v>1.5715072E-6</v>
      </c>
      <c r="BM609" s="121">
        <v>2.5009397999999998E-22</v>
      </c>
      <c r="BN609" s="121">
        <v>0.11005649000000001</v>
      </c>
      <c r="BO609" s="121">
        <v>0.39940265000000003</v>
      </c>
      <c r="BP609" s="121">
        <v>0</v>
      </c>
      <c r="BQ609" s="121">
        <v>0</v>
      </c>
      <c r="BR609" s="121">
        <v>0</v>
      </c>
      <c r="BT609" s="71">
        <v>1.1461368999999999E-3</v>
      </c>
      <c r="BU609" s="71">
        <v>2.591809E-4</v>
      </c>
      <c r="BV609" s="71">
        <v>2.3552973000000001E-4</v>
      </c>
      <c r="BW609" s="71">
        <v>1.2157653E-5</v>
      </c>
      <c r="BX609" s="71">
        <v>2.0809438999999999E-4</v>
      </c>
      <c r="BY609" s="71">
        <v>8.0042087000000002E-6</v>
      </c>
      <c r="BZ609" s="71">
        <v>5.0250665999999997E-5</v>
      </c>
      <c r="CA609" s="71">
        <v>1.1013705E-5</v>
      </c>
      <c r="CB609" s="71">
        <v>3.9841897999999997E-5</v>
      </c>
      <c r="CC609" s="71">
        <v>7.785099E-6</v>
      </c>
      <c r="CD609" s="71">
        <v>0</v>
      </c>
      <c r="CE609" s="71">
        <v>5.5305093000000003E-19</v>
      </c>
      <c r="CF609" s="71">
        <v>4.5283595000000002E-15</v>
      </c>
      <c r="CG609" s="71">
        <v>4.5638591999999998E-5</v>
      </c>
      <c r="CH609" s="71">
        <v>6.0422812E-5</v>
      </c>
      <c r="CI609" s="71">
        <v>2.0821726000000001E-4</v>
      </c>
      <c r="CJ609" s="71">
        <v>0</v>
      </c>
      <c r="CL609" s="186">
        <v>3.8328652000000004E-15</v>
      </c>
      <c r="CM609" s="186">
        <v>8.4471778999999998</v>
      </c>
      <c r="CN609" s="187">
        <v>0.36148940000000002</v>
      </c>
      <c r="CO609" s="186">
        <v>0.17899207</v>
      </c>
      <c r="CP609" s="186">
        <v>2.9620922000000001E-6</v>
      </c>
      <c r="CQ609" s="186">
        <v>1.7006165E-6</v>
      </c>
      <c r="CR609" s="186">
        <v>1.0500707999999999E-2</v>
      </c>
      <c r="CS609" s="186">
        <v>234.86707999999999</v>
      </c>
      <c r="CT609" s="186">
        <v>1.3110412000000001E-3</v>
      </c>
      <c r="CU609" s="186">
        <v>2.7591027000000001E-3</v>
      </c>
      <c r="CW609" s="84"/>
      <c r="CX609" s="163"/>
    </row>
    <row r="610" spans="1:102" ht="14.4">
      <c r="A610" t="s">
        <v>1145</v>
      </c>
      <c r="B610" s="92" t="s">
        <v>1067</v>
      </c>
      <c r="C610" s="126" t="str">
        <f t="shared" si="186"/>
        <v>A.100.10.107</v>
      </c>
      <c r="D610" s="11" t="s">
        <v>18</v>
      </c>
      <c r="E610" s="125" t="s">
        <v>878</v>
      </c>
      <c r="F610" s="128" t="str">
        <f t="shared" si="187"/>
        <v>HA</v>
      </c>
      <c r="G610" s="131">
        <f t="shared" si="197"/>
        <v>1.8151140463000002</v>
      </c>
      <c r="H610" s="183">
        <f t="shared" si="198"/>
        <v>7.5337362300000002E-2</v>
      </c>
      <c r="I610" s="183">
        <f t="shared" si="199"/>
        <v>0.39080117700000006</v>
      </c>
      <c r="J610" s="184">
        <f t="shared" si="200"/>
        <v>0.69014062700000001</v>
      </c>
      <c r="K610" s="183">
        <v>0.65883488000000001</v>
      </c>
      <c r="L610" s="146">
        <v>0.20547304</v>
      </c>
      <c r="M610" s="146">
        <v>9.5651440000000004E-2</v>
      </c>
      <c r="N610" s="188">
        <v>5.6157313E-2</v>
      </c>
      <c r="O610" s="188">
        <v>0</v>
      </c>
      <c r="P610" s="146">
        <v>1.0824843000000001E-2</v>
      </c>
      <c r="Q610" s="188">
        <v>8.3552062999999992E-3</v>
      </c>
      <c r="R610" s="146">
        <v>8.9676697E-2</v>
      </c>
      <c r="S610" s="188">
        <v>0.66185238000000002</v>
      </c>
      <c r="T610" s="188">
        <v>0</v>
      </c>
      <c r="U610" s="188">
        <v>2.8288246999999999E-2</v>
      </c>
      <c r="V610" s="188">
        <v>0</v>
      </c>
      <c r="W610" s="188">
        <v>0</v>
      </c>
      <c r="X610" s="146">
        <v>0</v>
      </c>
      <c r="Z610" s="157">
        <f t="shared" si="191"/>
        <v>4.3922325333333339</v>
      </c>
      <c r="AB610" s="131">
        <f t="shared" si="192"/>
        <v>0.65883488000000001</v>
      </c>
      <c r="AC610" s="131">
        <f t="shared" si="193"/>
        <v>0.46613853930000004</v>
      </c>
      <c r="AD610" s="131">
        <f t="shared" si="194"/>
        <v>0.39080117700000006</v>
      </c>
      <c r="AE610" s="131">
        <f t="shared" si="195"/>
        <v>0.39080117700000006</v>
      </c>
      <c r="AF610" s="131">
        <f t="shared" si="196"/>
        <v>0.69014062700000001</v>
      </c>
      <c r="AH610">
        <v>25.225632000000001</v>
      </c>
      <c r="AI610" s="71">
        <v>21.420195</v>
      </c>
      <c r="AJ610" s="71">
        <v>3.514068</v>
      </c>
      <c r="AK610" s="71">
        <v>0</v>
      </c>
      <c r="AL610" s="71">
        <v>0.29136878999999999</v>
      </c>
      <c r="AM610" s="71">
        <v>0</v>
      </c>
      <c r="AN610" s="71">
        <v>0</v>
      </c>
      <c r="AP610" s="129">
        <v>0.20339725</v>
      </c>
      <c r="AQ610" s="129">
        <v>0.19599881</v>
      </c>
      <c r="AR610" s="129">
        <v>5.2976641000000001E-3</v>
      </c>
      <c r="AS610" s="129">
        <v>2.1007758999999999E-3</v>
      </c>
      <c r="AT610" s="172">
        <f t="shared" si="188"/>
        <v>1.1750528361400001E-5</v>
      </c>
      <c r="AU610" s="172">
        <f t="shared" si="189"/>
        <v>1.9591952874919997E-8</v>
      </c>
      <c r="AV610" s="185">
        <f t="shared" si="190"/>
        <v>0.29422631199999999</v>
      </c>
      <c r="AW610" s="121">
        <v>4.0759918000000003E-6</v>
      </c>
      <c r="AX610" s="121">
        <v>1.2298250999999999E-8</v>
      </c>
      <c r="AY610" s="121">
        <v>3.3600579000000001E-13</v>
      </c>
      <c r="AZ610" s="121">
        <v>0</v>
      </c>
      <c r="BA610" s="121">
        <v>0</v>
      </c>
      <c r="BB610" s="121">
        <v>4.8216613999999997E-9</v>
      </c>
      <c r="BC610" s="121">
        <v>3.4341804000000001E-6</v>
      </c>
      <c r="BD610" s="121">
        <v>7.5501700999999996E-10</v>
      </c>
      <c r="BE610" s="121">
        <v>3.9813509000000004E-9</v>
      </c>
      <c r="BF610" s="121">
        <v>1.5027536999999999E-9</v>
      </c>
      <c r="BG610" s="121">
        <v>6.3882912999999996E-13</v>
      </c>
      <c r="BH610" s="121">
        <v>8.5038440000000002E-11</v>
      </c>
      <c r="BI610" s="121">
        <v>8.1470196000000003E-10</v>
      </c>
      <c r="BJ610" s="121">
        <v>1.5386502999999999E-10</v>
      </c>
      <c r="BK610" s="121">
        <v>1.6788217000000001E-6</v>
      </c>
      <c r="BL610" s="121">
        <v>2.5567127999999999E-6</v>
      </c>
      <c r="BM610" s="121">
        <v>0</v>
      </c>
      <c r="BN610" s="121">
        <v>8.0024362000000002E-2</v>
      </c>
      <c r="BO610" s="121">
        <v>0.21420195</v>
      </c>
      <c r="BP610" s="121">
        <v>0</v>
      </c>
      <c r="BQ610" s="121">
        <v>0</v>
      </c>
      <c r="BR610" s="121">
        <v>0</v>
      </c>
      <c r="BT610" s="71">
        <v>5.4154319999999998E-4</v>
      </c>
      <c r="BU610" s="71">
        <v>2.8763676000000001E-5</v>
      </c>
      <c r="BV610" s="71">
        <v>1.224671E-4</v>
      </c>
      <c r="BW610" s="71">
        <v>1.0514707E-5</v>
      </c>
      <c r="BX610" s="71">
        <v>2.1765342000000001E-5</v>
      </c>
      <c r="BY610" s="71">
        <v>2.9038008999999999E-6</v>
      </c>
      <c r="BZ610" s="71">
        <v>3.8360467000000003E-5</v>
      </c>
      <c r="CA610" s="71">
        <v>3.9247640999999999E-6</v>
      </c>
      <c r="CB610" s="71">
        <v>1.463912E-5</v>
      </c>
      <c r="CC610" s="71">
        <v>6.3883375000000004E-6</v>
      </c>
      <c r="CD610" s="71">
        <v>0</v>
      </c>
      <c r="CE610" s="71">
        <v>0</v>
      </c>
      <c r="CF610" s="71">
        <v>0</v>
      </c>
      <c r="CG610" s="71">
        <v>1.2366671E-5</v>
      </c>
      <c r="CH610" s="71">
        <v>3.0608239000000003E-5</v>
      </c>
      <c r="CI610" s="71">
        <v>2.4884098E-4</v>
      </c>
      <c r="CJ610" s="71">
        <v>0</v>
      </c>
      <c r="CL610" s="186">
        <v>0</v>
      </c>
      <c r="CM610" s="186">
        <v>4.3922325000000004</v>
      </c>
      <c r="CN610" s="187">
        <v>0.11601746</v>
      </c>
      <c r="CO610" s="186">
        <v>2.0272755E-2</v>
      </c>
      <c r="CP610" s="186">
        <v>8.8750755999999997E-7</v>
      </c>
      <c r="CQ610" s="186">
        <v>2.3805091999999998E-6</v>
      </c>
      <c r="CR610" s="186">
        <v>1.0828241000000001E-3</v>
      </c>
      <c r="CS610" s="186">
        <v>371.07261999999997</v>
      </c>
      <c r="CT610" s="186">
        <v>9.9818763000000007E-4</v>
      </c>
      <c r="CU610" s="186">
        <v>1.1276662999999999E-3</v>
      </c>
      <c r="CW610" s="84"/>
      <c r="CX610" s="167"/>
    </row>
    <row r="611" spans="1:102" ht="14.4">
      <c r="A611" t="s">
        <v>1146</v>
      </c>
      <c r="B611" s="92" t="s">
        <v>1067</v>
      </c>
      <c r="C611" s="126" t="str">
        <f t="shared" si="186"/>
        <v>A.100.10.108</v>
      </c>
      <c r="D611" s="11" t="s">
        <v>18</v>
      </c>
      <c r="E611" s="125" t="s">
        <v>878</v>
      </c>
      <c r="F611" s="128" t="str">
        <f t="shared" si="187"/>
        <v>HT</v>
      </c>
      <c r="G611" s="131">
        <f t="shared" si="197"/>
        <v>10.495855991851945</v>
      </c>
      <c r="H611" s="183">
        <f t="shared" si="198"/>
        <v>0.26050870776500001</v>
      </c>
      <c r="I611" s="183">
        <f t="shared" si="199"/>
        <v>4.5283448845423999</v>
      </c>
      <c r="J611" s="184">
        <f t="shared" si="200"/>
        <v>4.4319467995445452</v>
      </c>
      <c r="K611" s="183">
        <v>1.2750556</v>
      </c>
      <c r="L611" s="146">
        <v>4.3346511999999997</v>
      </c>
      <c r="M611" s="146">
        <v>0.11567205999999999</v>
      </c>
      <c r="N611" s="188">
        <v>0.23011076</v>
      </c>
      <c r="O611" s="188">
        <v>6.2593165000000007E-5</v>
      </c>
      <c r="P611" s="188">
        <v>2.2617123999999999E-2</v>
      </c>
      <c r="Q611" s="146">
        <v>7.7182305999999997E-3</v>
      </c>
      <c r="R611" s="146">
        <v>7.7988953E-2</v>
      </c>
      <c r="S611" s="188">
        <v>4.3832418000000004</v>
      </c>
      <c r="T611" s="188">
        <v>3.1670678000000001E-5</v>
      </c>
      <c r="U611" s="188">
        <v>4.8704941000000002E-2</v>
      </c>
      <c r="V611" s="188">
        <v>1.0008644000000001E-6</v>
      </c>
      <c r="W611" s="188">
        <v>5.8544003999999999E-8</v>
      </c>
      <c r="X611" s="146">
        <v>5.3994651000000002E-13</v>
      </c>
      <c r="Z611" s="157">
        <f t="shared" si="191"/>
        <v>8.500370666666667</v>
      </c>
      <c r="AB611" s="131">
        <f t="shared" si="192"/>
        <v>1.2750556</v>
      </c>
      <c r="AC611" s="131">
        <f t="shared" si="193"/>
        <v>4.7888209207649988</v>
      </c>
      <c r="AD611" s="131">
        <f t="shared" si="194"/>
        <v>4.5283122715440038</v>
      </c>
      <c r="AE611" s="131">
        <f t="shared" si="195"/>
        <v>4.5283448845423999</v>
      </c>
      <c r="AF611" s="131">
        <f t="shared" si="196"/>
        <v>4.4319467410005409</v>
      </c>
      <c r="AH611">
        <v>91.561447999999999</v>
      </c>
      <c r="AI611" s="71">
        <v>85.692621000000003</v>
      </c>
      <c r="AJ611" s="71">
        <v>5.7316557000000001</v>
      </c>
      <c r="AK611" s="71">
        <v>0</v>
      </c>
      <c r="AL611" s="71">
        <v>0.13383650999999999</v>
      </c>
      <c r="AM611" s="71">
        <v>2.0964972999999998E-3</v>
      </c>
      <c r="AN611" s="71">
        <v>1.2386674000000001E-3</v>
      </c>
      <c r="AP611" s="129">
        <v>1.6090405000000001</v>
      </c>
      <c r="AQ611" s="129">
        <v>1.5687990000000001</v>
      </c>
      <c r="AR611" s="129">
        <v>3.2439992000000001E-2</v>
      </c>
      <c r="AS611" s="129">
        <v>7.8015052000000003E-3</v>
      </c>
      <c r="AT611" s="172">
        <f t="shared" si="188"/>
        <v>9.4052699421289128E-5</v>
      </c>
      <c r="AU611" s="172">
        <f t="shared" si="189"/>
        <v>1.1997038563324075E-7</v>
      </c>
      <c r="AV611" s="185">
        <f t="shared" si="190"/>
        <v>1.0926477800000001</v>
      </c>
      <c r="AW611" s="121">
        <v>7.8883443000000005E-6</v>
      </c>
      <c r="AX611" s="121">
        <v>2.3801038999999998E-8</v>
      </c>
      <c r="AY611" s="121">
        <v>6.5027839000000003E-13</v>
      </c>
      <c r="AZ611" s="121">
        <v>7.6289126999999995E-14</v>
      </c>
      <c r="BA611" s="121">
        <v>0</v>
      </c>
      <c r="BB611" s="121">
        <v>1.2683545E-8</v>
      </c>
      <c r="BC611" s="121">
        <v>7.8926599999999997E-5</v>
      </c>
      <c r="BD611" s="121">
        <v>2.3016336E-9</v>
      </c>
      <c r="BE611" s="121">
        <v>9.1903388000000004E-8</v>
      </c>
      <c r="BF611" s="121">
        <v>1.3705469E-9</v>
      </c>
      <c r="BG611" s="121">
        <v>4.3622985000000001E-13</v>
      </c>
      <c r="BH611" s="121">
        <v>8.4757773999999994E-11</v>
      </c>
      <c r="BI611" s="121">
        <v>4.2698897E-10</v>
      </c>
      <c r="BJ611" s="121">
        <v>8.0944881E-11</v>
      </c>
      <c r="BK611" s="121">
        <v>5.8404469000000003E-6</v>
      </c>
      <c r="BL611" s="121">
        <v>1.3846245999999999E-6</v>
      </c>
      <c r="BM611" s="121">
        <v>7.2944076999999997E-22</v>
      </c>
      <c r="BN611" s="121">
        <v>0.23578843999999999</v>
      </c>
      <c r="BO611" s="121">
        <v>0.85685933999999997</v>
      </c>
      <c r="BP611" s="121">
        <v>0</v>
      </c>
      <c r="BQ611" s="121">
        <v>0</v>
      </c>
      <c r="BR611" s="121">
        <v>0</v>
      </c>
      <c r="BT611" s="71">
        <v>1.8623165999999999E-3</v>
      </c>
      <c r="BU611" s="71">
        <v>6.3587311000000001E-4</v>
      </c>
      <c r="BV611" s="71">
        <v>2.3701289000000001E-4</v>
      </c>
      <c r="BW611" s="71">
        <v>9.1409438999999996E-6</v>
      </c>
      <c r="BX611" s="71">
        <v>5.2049892E-4</v>
      </c>
      <c r="BY611" s="71">
        <v>4.9150857E-6</v>
      </c>
      <c r="BZ611" s="71">
        <v>3.4913738999999997E-5</v>
      </c>
      <c r="CA611" s="71">
        <v>6.7551169999999998E-6</v>
      </c>
      <c r="CB611" s="71">
        <v>3.0410745E-5</v>
      </c>
      <c r="CC611" s="71">
        <v>5.5369359999999996E-6</v>
      </c>
      <c r="CD611" s="71">
        <v>0</v>
      </c>
      <c r="CE611" s="71">
        <v>1.6130651999999999E-18</v>
      </c>
      <c r="CF611" s="71">
        <v>1.3207714999999999E-14</v>
      </c>
      <c r="CG611" s="71">
        <v>8.4858558999999995E-5</v>
      </c>
      <c r="CH611" s="71">
        <v>1.1094113E-4</v>
      </c>
      <c r="CI611" s="71">
        <v>1.8145942E-4</v>
      </c>
      <c r="CJ611" s="71">
        <v>0</v>
      </c>
      <c r="CL611" s="186">
        <v>1.117919E-14</v>
      </c>
      <c r="CM611" s="186">
        <v>8.5003708000000007</v>
      </c>
      <c r="CN611" s="187">
        <v>0.33731081000000002</v>
      </c>
      <c r="CO611" s="186">
        <v>0.43607588000000003</v>
      </c>
      <c r="CP611" s="186">
        <v>2.7763924000000002E-6</v>
      </c>
      <c r="CQ611" s="186">
        <v>1.4164926E-6</v>
      </c>
      <c r="CR611" s="186">
        <v>2.6381221999999999E-2</v>
      </c>
      <c r="CS611" s="186">
        <v>213.81100000000001</v>
      </c>
      <c r="CT611" s="186">
        <v>9.1035701000000005E-4</v>
      </c>
      <c r="CU611" s="186">
        <v>1.7142666000000001E-3</v>
      </c>
      <c r="CW611" s="84"/>
      <c r="CX611" s="167"/>
    </row>
    <row r="612" spans="1:102" ht="14.4">
      <c r="B612" s="92"/>
      <c r="C612" s="126"/>
      <c r="D612" s="1" t="s">
        <v>19</v>
      </c>
      <c r="E612" s="125"/>
      <c r="J612" s="158"/>
      <c r="N612" s="4"/>
      <c r="O612" s="4"/>
      <c r="P612" s="4"/>
      <c r="S612" s="4"/>
      <c r="T612" s="4"/>
      <c r="U612" s="4"/>
      <c r="V612" s="4"/>
      <c r="W612" s="4"/>
      <c r="AT612" s="4"/>
      <c r="AU612" s="4"/>
      <c r="AV612" s="16"/>
      <c r="CN612" s="97"/>
      <c r="CW612" s="90"/>
      <c r="CX612" s="167"/>
    </row>
    <row r="613" spans="1:102" ht="14.4">
      <c r="A613" t="s">
        <v>1147</v>
      </c>
      <c r="B613" s="92" t="s">
        <v>1067</v>
      </c>
      <c r="C613" s="126" t="str">
        <f t="shared" si="186"/>
        <v>A.100.12.101</v>
      </c>
      <c r="D613" s="11" t="s">
        <v>19</v>
      </c>
      <c r="E613" s="125" t="s">
        <v>878</v>
      </c>
      <c r="F613" s="128" t="str">
        <f t="shared" si="187"/>
        <v>Fe360</v>
      </c>
      <c r="G613" s="131">
        <f t="shared" si="197"/>
        <v>0.57312794750617757</v>
      </c>
      <c r="H613" s="183">
        <f t="shared" si="198"/>
        <v>3.3654834811200005E-2</v>
      </c>
      <c r="I613" s="183">
        <f t="shared" si="199"/>
        <v>0.10574310460184699</v>
      </c>
      <c r="J613" s="184">
        <f t="shared" si="200"/>
        <v>7.3148478093130576E-2</v>
      </c>
      <c r="K613" s="183">
        <v>0.36058152999999998</v>
      </c>
      <c r="L613" s="146">
        <v>8.0623589999999995E-2</v>
      </c>
      <c r="M613" s="146">
        <v>2.2541985E-2</v>
      </c>
      <c r="N613" s="188">
        <v>3.0743209000000001E-2</v>
      </c>
      <c r="O613" s="188">
        <v>9.6603462000000004E-6</v>
      </c>
      <c r="P613" s="188">
        <v>2.8294067999999999E-3</v>
      </c>
      <c r="Q613" s="146">
        <v>7.2558665000000005E-5</v>
      </c>
      <c r="R613" s="146">
        <v>2.5756605000000002E-3</v>
      </c>
      <c r="S613" s="188">
        <v>7.2831912999999998E-2</v>
      </c>
      <c r="T613" s="188">
        <v>1.7814756E-6</v>
      </c>
      <c r="U613" s="188">
        <v>3.1656179999999998E-4</v>
      </c>
      <c r="V613" s="188">
        <v>8.7626247000000003E-8</v>
      </c>
      <c r="W613" s="188">
        <v>3.2931002000000002E-9</v>
      </c>
      <c r="X613" s="146">
        <v>3.0371991000000002E-14</v>
      </c>
      <c r="Z613" s="157">
        <f t="shared" si="191"/>
        <v>2.4038768666666668</v>
      </c>
      <c r="AB613" s="131">
        <f t="shared" si="192"/>
        <v>0.36058152999999998</v>
      </c>
      <c r="AC613" s="131">
        <f t="shared" si="193"/>
        <v>0.13939607031119999</v>
      </c>
      <c r="AD613" s="131">
        <f t="shared" si="194"/>
        <v>0.1057412387931002</v>
      </c>
      <c r="AE613" s="131">
        <f t="shared" si="195"/>
        <v>0.10574310460184698</v>
      </c>
      <c r="AF613" s="131">
        <f t="shared" si="196"/>
        <v>7.314847480003038E-2</v>
      </c>
      <c r="AH613">
        <v>22.768840999999998</v>
      </c>
      <c r="AI613" s="71">
        <v>22.730615</v>
      </c>
      <c r="AJ613" s="71">
        <v>3.7378315000000002E-2</v>
      </c>
      <c r="AK613" s="71">
        <v>0</v>
      </c>
      <c r="AL613" s="71">
        <v>7.8533621999999997E-5</v>
      </c>
      <c r="AM613" s="71">
        <v>4.4661487000000001E-4</v>
      </c>
      <c r="AN613" s="71">
        <v>3.2288238999999999E-4</v>
      </c>
      <c r="AP613" s="129">
        <v>7.8928762E-2</v>
      </c>
      <c r="AQ613" s="129">
        <v>7.5078082000000004E-2</v>
      </c>
      <c r="AR613" s="129">
        <v>2.1434116999999998E-3</v>
      </c>
      <c r="AS613" s="129">
        <v>1.707269E-3</v>
      </c>
      <c r="AT613" s="172">
        <f t="shared" si="188"/>
        <v>4.501083947701264E-6</v>
      </c>
      <c r="AU613" s="172">
        <f t="shared" si="189"/>
        <v>7.92681836422004E-9</v>
      </c>
      <c r="AV613" s="185">
        <f t="shared" si="190"/>
        <v>0.239113303</v>
      </c>
      <c r="AW613" s="121">
        <v>2.2307977E-6</v>
      </c>
      <c r="AX613" s="121">
        <v>6.7308552000000002E-9</v>
      </c>
      <c r="AY613" s="121">
        <v>1.8389657999999999E-13</v>
      </c>
      <c r="AZ613" s="121">
        <v>4.2912633999999996E-15</v>
      </c>
      <c r="BA613" s="121">
        <v>0</v>
      </c>
      <c r="BB613" s="121">
        <v>9.400084100000001E-10</v>
      </c>
      <c r="BC613" s="121">
        <v>8.3772014000000004E-7</v>
      </c>
      <c r="BD613" s="121">
        <v>2.0650670999999999E-10</v>
      </c>
      <c r="BE613" s="121">
        <v>9.7522525000000009E-10</v>
      </c>
      <c r="BF613" s="121">
        <v>8.2896953999999999E-12</v>
      </c>
      <c r="BG613" s="121">
        <v>5.4351628999999999E-13</v>
      </c>
      <c r="BH613" s="121">
        <v>3.5931326E-13</v>
      </c>
      <c r="BI613" s="121">
        <v>3.9665623999999998E-12</v>
      </c>
      <c r="BJ613" s="121">
        <v>8.8822029000000001E-13</v>
      </c>
      <c r="BK613" s="121">
        <v>1.4263785E-6</v>
      </c>
      <c r="BL613" s="121">
        <v>5.247595E-9</v>
      </c>
      <c r="BM613" s="121">
        <v>4.1031043000000001E-23</v>
      </c>
      <c r="BN613" s="121">
        <v>1.1807493000000001E-2</v>
      </c>
      <c r="BO613" s="121">
        <v>0.22730581</v>
      </c>
      <c r="BP613" s="121">
        <v>0</v>
      </c>
      <c r="BQ613" s="121">
        <v>0</v>
      </c>
      <c r="BR613" s="121">
        <v>0</v>
      </c>
      <c r="BT613" s="71">
        <v>1.1799005E-4</v>
      </c>
      <c r="BU613" s="71">
        <v>6.7539103000000003E-6</v>
      </c>
      <c r="BV613" s="71">
        <v>6.7026465000000004E-5</v>
      </c>
      <c r="BW613" s="71">
        <v>3.1228005000000001E-7</v>
      </c>
      <c r="BX613" s="71">
        <v>5.5258610999999998E-6</v>
      </c>
      <c r="BY613" s="71">
        <v>6.2852628000000001E-8</v>
      </c>
      <c r="BZ613" s="71">
        <v>2.1039288000000001E-7</v>
      </c>
      <c r="CA613" s="71">
        <v>9.0767616999999996E-8</v>
      </c>
      <c r="CB613" s="71">
        <v>3.7977873E-6</v>
      </c>
      <c r="CC613" s="71">
        <v>8.0793810000000001E-8</v>
      </c>
      <c r="CD613" s="71">
        <v>0</v>
      </c>
      <c r="CE613" s="71">
        <v>9.0734918E-20</v>
      </c>
      <c r="CF613" s="71">
        <v>7.4293397E-16</v>
      </c>
      <c r="CG613" s="71">
        <v>6.3097084999999998E-6</v>
      </c>
      <c r="CH613" s="71">
        <v>2.7755709000000001E-5</v>
      </c>
      <c r="CI613" s="71">
        <v>6.3522796999999997E-8</v>
      </c>
      <c r="CJ613" s="71">
        <v>0</v>
      </c>
      <c r="CL613" s="186">
        <v>6.2882945E-16</v>
      </c>
      <c r="CM613" s="186">
        <v>2.4038769000000002</v>
      </c>
      <c r="CN613" s="187">
        <v>9.4010508999999992E-3</v>
      </c>
      <c r="CO613" s="186">
        <v>4.6346429000000003E-3</v>
      </c>
      <c r="CP613" s="186">
        <v>6.1216276999999999E-7</v>
      </c>
      <c r="CQ613" s="186">
        <v>6.8073071999999997E-9</v>
      </c>
      <c r="CR613" s="186">
        <v>2.7981460000000002E-4</v>
      </c>
      <c r="CS613" s="186">
        <v>6.2428122000000004</v>
      </c>
      <c r="CT613" s="186">
        <v>5.5068816999999998E-6</v>
      </c>
      <c r="CU613" s="186">
        <v>2.0671918E-4</v>
      </c>
      <c r="CW613" s="84"/>
      <c r="CX613" s="167"/>
    </row>
    <row r="614" spans="1:102" ht="14.4">
      <c r="A614" t="s">
        <v>1148</v>
      </c>
      <c r="B614" s="92" t="s">
        <v>1067</v>
      </c>
      <c r="C614" s="126" t="str">
        <f t="shared" si="186"/>
        <v>A.100.12.102</v>
      </c>
      <c r="D614" s="11" t="s">
        <v>19</v>
      </c>
      <c r="E614" s="125" t="s">
        <v>878</v>
      </c>
      <c r="F614" s="128" t="str">
        <f t="shared" si="187"/>
        <v>Fe470</v>
      </c>
      <c r="G614" s="131">
        <f t="shared" si="197"/>
        <v>0.57312794750617757</v>
      </c>
      <c r="H614" s="183">
        <f t="shared" si="198"/>
        <v>3.3654834811200005E-2</v>
      </c>
      <c r="I614" s="183">
        <f t="shared" si="199"/>
        <v>0.10574310460184699</v>
      </c>
      <c r="J614" s="184">
        <f t="shared" si="200"/>
        <v>7.3148478093130576E-2</v>
      </c>
      <c r="K614" s="183">
        <v>0.36058152999999998</v>
      </c>
      <c r="L614" s="146">
        <v>8.0623589999999995E-2</v>
      </c>
      <c r="M614" s="146">
        <v>2.2541985E-2</v>
      </c>
      <c r="N614" s="188">
        <v>3.0743209000000001E-2</v>
      </c>
      <c r="O614" s="188">
        <v>9.6603462000000004E-6</v>
      </c>
      <c r="P614" s="188">
        <v>2.8294067999999999E-3</v>
      </c>
      <c r="Q614" s="188">
        <v>7.2558665000000005E-5</v>
      </c>
      <c r="R614" s="146">
        <v>2.5756605000000002E-3</v>
      </c>
      <c r="S614" s="188">
        <v>7.2831912999999998E-2</v>
      </c>
      <c r="T614" s="188">
        <v>1.7814756E-6</v>
      </c>
      <c r="U614" s="188">
        <v>3.1656179999999998E-4</v>
      </c>
      <c r="V614" s="188">
        <v>8.7626247000000003E-8</v>
      </c>
      <c r="W614" s="188">
        <v>3.2931002000000002E-9</v>
      </c>
      <c r="X614" s="146">
        <v>3.0371991000000002E-14</v>
      </c>
      <c r="Z614" s="157">
        <f t="shared" si="191"/>
        <v>2.4038768666666668</v>
      </c>
      <c r="AB614" s="131">
        <f t="shared" si="192"/>
        <v>0.36058152999999998</v>
      </c>
      <c r="AC614" s="131">
        <f t="shared" si="193"/>
        <v>0.13939607031119999</v>
      </c>
      <c r="AD614" s="131">
        <f t="shared" si="194"/>
        <v>0.1057412387931002</v>
      </c>
      <c r="AE614" s="131">
        <f t="shared" si="195"/>
        <v>0.10574310460184698</v>
      </c>
      <c r="AF614" s="131">
        <f t="shared" si="196"/>
        <v>7.314847480003038E-2</v>
      </c>
      <c r="AH614">
        <v>22.768840999999998</v>
      </c>
      <c r="AI614" s="71">
        <v>22.730615</v>
      </c>
      <c r="AJ614" s="71">
        <v>3.7378315000000002E-2</v>
      </c>
      <c r="AK614" s="71">
        <v>0</v>
      </c>
      <c r="AL614" s="71">
        <v>7.8533621999999997E-5</v>
      </c>
      <c r="AM614" s="71">
        <v>4.4661487000000001E-4</v>
      </c>
      <c r="AN614" s="71">
        <v>3.2288238999999999E-4</v>
      </c>
      <c r="AP614" s="129">
        <v>7.8928762E-2</v>
      </c>
      <c r="AQ614" s="129">
        <v>7.5078082000000004E-2</v>
      </c>
      <c r="AR614" s="129">
        <v>2.1434116999999998E-3</v>
      </c>
      <c r="AS614" s="129">
        <v>1.707269E-3</v>
      </c>
      <c r="AT614" s="172">
        <f t="shared" si="188"/>
        <v>4.501083947701264E-6</v>
      </c>
      <c r="AU614" s="172">
        <f t="shared" si="189"/>
        <v>7.92681836422004E-9</v>
      </c>
      <c r="AV614" s="185">
        <f t="shared" si="190"/>
        <v>0.239113303</v>
      </c>
      <c r="AW614" s="121">
        <v>2.2307977E-6</v>
      </c>
      <c r="AX614" s="121">
        <v>6.7308552000000002E-9</v>
      </c>
      <c r="AY614" s="121">
        <v>1.8389657999999999E-13</v>
      </c>
      <c r="AZ614" s="121">
        <v>4.2912633999999996E-15</v>
      </c>
      <c r="BA614" s="121">
        <v>0</v>
      </c>
      <c r="BB614" s="121">
        <v>9.400084100000001E-10</v>
      </c>
      <c r="BC614" s="121">
        <v>8.3772014000000004E-7</v>
      </c>
      <c r="BD614" s="121">
        <v>2.0650670999999999E-10</v>
      </c>
      <c r="BE614" s="121">
        <v>9.7522525000000009E-10</v>
      </c>
      <c r="BF614" s="121">
        <v>8.2896953999999999E-12</v>
      </c>
      <c r="BG614" s="121">
        <v>5.4351628999999999E-13</v>
      </c>
      <c r="BH614" s="121">
        <v>3.5931326E-13</v>
      </c>
      <c r="BI614" s="121">
        <v>3.9665623999999998E-12</v>
      </c>
      <c r="BJ614" s="121">
        <v>8.8822029000000001E-13</v>
      </c>
      <c r="BK614" s="121">
        <v>1.4263785E-6</v>
      </c>
      <c r="BL614" s="121">
        <v>5.247595E-9</v>
      </c>
      <c r="BM614" s="121">
        <v>4.1031043000000001E-23</v>
      </c>
      <c r="BN614" s="121">
        <v>1.1807493000000001E-2</v>
      </c>
      <c r="BO614" s="121">
        <v>0.22730581</v>
      </c>
      <c r="BP614" s="121">
        <v>0</v>
      </c>
      <c r="BQ614" s="121">
        <v>0</v>
      </c>
      <c r="BR614" s="121">
        <v>0</v>
      </c>
      <c r="BT614" s="71">
        <v>1.1799005E-4</v>
      </c>
      <c r="BU614" s="71">
        <v>6.7539103000000003E-6</v>
      </c>
      <c r="BV614" s="71">
        <v>6.7026465000000004E-5</v>
      </c>
      <c r="BW614" s="71">
        <v>3.1228005000000001E-7</v>
      </c>
      <c r="BX614" s="71">
        <v>5.5258610999999998E-6</v>
      </c>
      <c r="BY614" s="71">
        <v>6.2852628000000001E-8</v>
      </c>
      <c r="BZ614" s="71">
        <v>2.1039288000000001E-7</v>
      </c>
      <c r="CA614" s="71">
        <v>9.0767616999999996E-8</v>
      </c>
      <c r="CB614" s="71">
        <v>3.7977873E-6</v>
      </c>
      <c r="CC614" s="71">
        <v>8.0793810000000001E-8</v>
      </c>
      <c r="CD614" s="71">
        <v>0</v>
      </c>
      <c r="CE614" s="71">
        <v>9.0734918E-20</v>
      </c>
      <c r="CF614" s="71">
        <v>7.4293397E-16</v>
      </c>
      <c r="CG614" s="71">
        <v>6.3097084999999998E-6</v>
      </c>
      <c r="CH614" s="71">
        <v>2.7755709000000001E-5</v>
      </c>
      <c r="CI614" s="71">
        <v>6.3522796999999997E-8</v>
      </c>
      <c r="CJ614" s="71">
        <v>0</v>
      </c>
      <c r="CL614" s="186">
        <v>6.2882945E-16</v>
      </c>
      <c r="CM614" s="186">
        <v>2.4038769000000002</v>
      </c>
      <c r="CN614" s="187">
        <v>9.4010508999999992E-3</v>
      </c>
      <c r="CO614" s="186">
        <v>4.6346429000000003E-3</v>
      </c>
      <c r="CP614" s="186">
        <v>6.1216276999999999E-7</v>
      </c>
      <c r="CQ614" s="186">
        <v>6.8073071999999997E-9</v>
      </c>
      <c r="CR614" s="186">
        <v>2.7981460000000002E-4</v>
      </c>
      <c r="CS614" s="186">
        <v>6.2428122000000004</v>
      </c>
      <c r="CT614" s="186">
        <v>5.5068816999999998E-6</v>
      </c>
      <c r="CU614" s="186">
        <v>2.0671918E-4</v>
      </c>
      <c r="CW614" s="84"/>
      <c r="CX614" s="163"/>
    </row>
    <row r="615" spans="1:102" ht="14.4">
      <c r="A615" t="s">
        <v>1149</v>
      </c>
      <c r="B615" s="92" t="s">
        <v>1067</v>
      </c>
      <c r="C615" s="126" t="str">
        <f t="shared" si="186"/>
        <v>A.100.12.103</v>
      </c>
      <c r="D615" s="11" t="s">
        <v>19</v>
      </c>
      <c r="E615" s="125" t="s">
        <v>878</v>
      </c>
      <c r="F615" s="128" t="str">
        <f t="shared" si="187"/>
        <v>Fe520</v>
      </c>
      <c r="G615" s="131">
        <f t="shared" si="197"/>
        <v>0.57312794750617757</v>
      </c>
      <c r="H615" s="183">
        <f t="shared" si="198"/>
        <v>3.3654834811200005E-2</v>
      </c>
      <c r="I615" s="183">
        <f t="shared" si="199"/>
        <v>0.10574310460184699</v>
      </c>
      <c r="J615" s="184">
        <f t="shared" si="200"/>
        <v>7.3148478093130576E-2</v>
      </c>
      <c r="K615" s="183">
        <v>0.36058152999999998</v>
      </c>
      <c r="L615" s="146">
        <v>8.0623589999999995E-2</v>
      </c>
      <c r="M615" s="146">
        <v>2.2541985E-2</v>
      </c>
      <c r="N615" s="188">
        <v>3.0743209000000001E-2</v>
      </c>
      <c r="O615" s="188">
        <v>9.6603462000000004E-6</v>
      </c>
      <c r="P615" s="188">
        <v>2.8294067999999999E-3</v>
      </c>
      <c r="Q615" s="188">
        <v>7.2558665000000005E-5</v>
      </c>
      <c r="R615" s="146">
        <v>2.5756605000000002E-3</v>
      </c>
      <c r="S615" s="188">
        <v>7.2831912999999998E-2</v>
      </c>
      <c r="T615" s="188">
        <v>1.7814756E-6</v>
      </c>
      <c r="U615" s="188">
        <v>3.1656179999999998E-4</v>
      </c>
      <c r="V615" s="188">
        <v>8.7626247000000003E-8</v>
      </c>
      <c r="W615" s="188">
        <v>3.2931002000000002E-9</v>
      </c>
      <c r="X615" s="146">
        <v>3.0371991000000002E-14</v>
      </c>
      <c r="Z615" s="157">
        <f t="shared" si="191"/>
        <v>2.4038768666666668</v>
      </c>
      <c r="AB615" s="131">
        <f t="shared" si="192"/>
        <v>0.36058152999999998</v>
      </c>
      <c r="AC615" s="131">
        <f t="shared" si="193"/>
        <v>0.13939607031119999</v>
      </c>
      <c r="AD615" s="131">
        <f t="shared" si="194"/>
        <v>0.1057412387931002</v>
      </c>
      <c r="AE615" s="131">
        <f t="shared" si="195"/>
        <v>0.10574310460184698</v>
      </c>
      <c r="AF615" s="131">
        <f t="shared" si="196"/>
        <v>7.314847480003038E-2</v>
      </c>
      <c r="AH615">
        <v>22.768840999999998</v>
      </c>
      <c r="AI615" s="71">
        <v>22.730615</v>
      </c>
      <c r="AJ615" s="71">
        <v>3.7378315000000002E-2</v>
      </c>
      <c r="AK615" s="71">
        <v>0</v>
      </c>
      <c r="AL615" s="71">
        <v>7.8533621999999997E-5</v>
      </c>
      <c r="AM615" s="71">
        <v>4.4661487000000001E-4</v>
      </c>
      <c r="AN615" s="71">
        <v>3.2288238999999999E-4</v>
      </c>
      <c r="AP615" s="129">
        <v>7.8928762E-2</v>
      </c>
      <c r="AQ615" s="129">
        <v>7.5078082000000004E-2</v>
      </c>
      <c r="AR615" s="129">
        <v>2.1434116999999998E-3</v>
      </c>
      <c r="AS615" s="129">
        <v>1.707269E-3</v>
      </c>
      <c r="AT615" s="172">
        <f t="shared" si="188"/>
        <v>4.501083947701264E-6</v>
      </c>
      <c r="AU615" s="172">
        <f t="shared" si="189"/>
        <v>7.92681836422004E-9</v>
      </c>
      <c r="AV615" s="185">
        <f t="shared" si="190"/>
        <v>0.239113303</v>
      </c>
      <c r="AW615" s="121">
        <v>2.2307977E-6</v>
      </c>
      <c r="AX615" s="121">
        <v>6.7308552000000002E-9</v>
      </c>
      <c r="AY615" s="121">
        <v>1.8389657999999999E-13</v>
      </c>
      <c r="AZ615" s="121">
        <v>4.2912633999999996E-15</v>
      </c>
      <c r="BA615" s="121">
        <v>0</v>
      </c>
      <c r="BB615" s="121">
        <v>9.400084100000001E-10</v>
      </c>
      <c r="BC615" s="121">
        <v>8.3772014000000004E-7</v>
      </c>
      <c r="BD615" s="121">
        <v>2.0650670999999999E-10</v>
      </c>
      <c r="BE615" s="121">
        <v>9.7522525000000009E-10</v>
      </c>
      <c r="BF615" s="121">
        <v>8.2896953999999999E-12</v>
      </c>
      <c r="BG615" s="121">
        <v>5.4351628999999999E-13</v>
      </c>
      <c r="BH615" s="121">
        <v>3.5931326E-13</v>
      </c>
      <c r="BI615" s="121">
        <v>3.9665623999999998E-12</v>
      </c>
      <c r="BJ615" s="121">
        <v>8.8822029000000001E-13</v>
      </c>
      <c r="BK615" s="121">
        <v>1.4263785E-6</v>
      </c>
      <c r="BL615" s="121">
        <v>5.247595E-9</v>
      </c>
      <c r="BM615" s="121">
        <v>4.1031043000000001E-23</v>
      </c>
      <c r="BN615" s="121">
        <v>1.1807493000000001E-2</v>
      </c>
      <c r="BO615" s="121">
        <v>0.22730581</v>
      </c>
      <c r="BP615" s="121">
        <v>0</v>
      </c>
      <c r="BQ615" s="121">
        <v>0</v>
      </c>
      <c r="BR615" s="121">
        <v>0</v>
      </c>
      <c r="BT615" s="71">
        <v>1.1799005E-4</v>
      </c>
      <c r="BU615" s="71">
        <v>6.7539103000000003E-6</v>
      </c>
      <c r="BV615" s="71">
        <v>6.7026465000000004E-5</v>
      </c>
      <c r="BW615" s="71">
        <v>3.1228005000000001E-7</v>
      </c>
      <c r="BX615" s="71">
        <v>5.5258610999999998E-6</v>
      </c>
      <c r="BY615" s="71">
        <v>6.2852628000000001E-8</v>
      </c>
      <c r="BZ615" s="71">
        <v>2.1039288000000001E-7</v>
      </c>
      <c r="CA615" s="71">
        <v>9.0767616999999996E-8</v>
      </c>
      <c r="CB615" s="71">
        <v>3.7977873E-6</v>
      </c>
      <c r="CC615" s="71">
        <v>8.0793810000000001E-8</v>
      </c>
      <c r="CD615" s="71">
        <v>0</v>
      </c>
      <c r="CE615" s="71">
        <v>9.0734918E-20</v>
      </c>
      <c r="CF615" s="71">
        <v>7.4293397E-16</v>
      </c>
      <c r="CG615" s="71">
        <v>6.3097084999999998E-6</v>
      </c>
      <c r="CH615" s="71">
        <v>2.7755709000000001E-5</v>
      </c>
      <c r="CI615" s="71">
        <v>6.3522796999999997E-8</v>
      </c>
      <c r="CJ615" s="71">
        <v>0</v>
      </c>
      <c r="CL615" s="186">
        <v>6.2882945E-16</v>
      </c>
      <c r="CM615" s="186">
        <v>2.4038769000000002</v>
      </c>
      <c r="CN615" s="187">
        <v>9.4010508999999992E-3</v>
      </c>
      <c r="CO615" s="186">
        <v>4.6346429000000003E-3</v>
      </c>
      <c r="CP615" s="186">
        <v>6.1216276999999999E-7</v>
      </c>
      <c r="CQ615" s="186">
        <v>6.8073071999999997E-9</v>
      </c>
      <c r="CR615" s="186">
        <v>2.7981460000000002E-4</v>
      </c>
      <c r="CS615" s="186">
        <v>6.2428122000000004</v>
      </c>
      <c r="CT615" s="186">
        <v>5.5068816999999998E-6</v>
      </c>
      <c r="CU615" s="186">
        <v>2.0671918E-4</v>
      </c>
      <c r="CW615" s="84"/>
      <c r="CX615" s="167"/>
    </row>
    <row r="616" spans="1:102" ht="14.4">
      <c r="A616" t="s">
        <v>1150</v>
      </c>
      <c r="B616" s="92" t="s">
        <v>1067</v>
      </c>
      <c r="C616" s="126" t="str">
        <f t="shared" si="186"/>
        <v>A.100.12.104</v>
      </c>
      <c r="D616" s="11" t="s">
        <v>19</v>
      </c>
      <c r="E616" s="125" t="s">
        <v>878</v>
      </c>
      <c r="F616" s="128" t="str">
        <f t="shared" si="187"/>
        <v>St13</v>
      </c>
      <c r="G616" s="131">
        <f t="shared" si="197"/>
        <v>0.57312794750617757</v>
      </c>
      <c r="H616" s="183">
        <f t="shared" si="198"/>
        <v>3.3654834811200005E-2</v>
      </c>
      <c r="I616" s="183">
        <f t="shared" si="199"/>
        <v>0.10574310460184699</v>
      </c>
      <c r="J616" s="184">
        <f t="shared" si="200"/>
        <v>7.3148478093130576E-2</v>
      </c>
      <c r="K616" s="183">
        <v>0.36058152999999998</v>
      </c>
      <c r="L616" s="146">
        <v>8.0623589999999995E-2</v>
      </c>
      <c r="M616" s="146">
        <v>2.2541985E-2</v>
      </c>
      <c r="N616" s="188">
        <v>3.0743209000000001E-2</v>
      </c>
      <c r="O616" s="188">
        <v>9.6603462000000004E-6</v>
      </c>
      <c r="P616" s="146">
        <v>2.8294067999999999E-3</v>
      </c>
      <c r="Q616" s="188">
        <v>7.2558665000000005E-5</v>
      </c>
      <c r="R616" s="146">
        <v>2.5756605000000002E-3</v>
      </c>
      <c r="S616" s="188">
        <v>7.2831912999999998E-2</v>
      </c>
      <c r="T616" s="188">
        <v>1.7814756E-6</v>
      </c>
      <c r="U616" s="188">
        <v>3.1656179999999998E-4</v>
      </c>
      <c r="V616" s="188">
        <v>8.7626247000000003E-8</v>
      </c>
      <c r="W616" s="188">
        <v>3.2931002000000002E-9</v>
      </c>
      <c r="X616" s="146">
        <v>3.0371991000000002E-14</v>
      </c>
      <c r="Z616" s="157">
        <f t="shared" si="191"/>
        <v>2.4038768666666668</v>
      </c>
      <c r="AB616" s="131">
        <f t="shared" si="192"/>
        <v>0.36058152999999998</v>
      </c>
      <c r="AC616" s="131">
        <f t="shared" si="193"/>
        <v>0.13939607031119999</v>
      </c>
      <c r="AD616" s="131">
        <f t="shared" si="194"/>
        <v>0.1057412387931002</v>
      </c>
      <c r="AE616" s="131">
        <f t="shared" si="195"/>
        <v>0.10574310460184698</v>
      </c>
      <c r="AF616" s="131">
        <f t="shared" si="196"/>
        <v>7.314847480003038E-2</v>
      </c>
      <c r="AH616">
        <v>22.768840999999998</v>
      </c>
      <c r="AI616" s="71">
        <v>22.730615</v>
      </c>
      <c r="AJ616" s="71">
        <v>3.7378315000000002E-2</v>
      </c>
      <c r="AK616" s="71">
        <v>0</v>
      </c>
      <c r="AL616" s="71">
        <v>7.8533621999999997E-5</v>
      </c>
      <c r="AM616" s="71">
        <v>4.4661487000000001E-4</v>
      </c>
      <c r="AN616" s="71">
        <v>3.2288238999999999E-4</v>
      </c>
      <c r="AP616" s="129">
        <v>7.8928762E-2</v>
      </c>
      <c r="AQ616" s="129">
        <v>7.5078082000000004E-2</v>
      </c>
      <c r="AR616" s="129">
        <v>2.1434116999999998E-3</v>
      </c>
      <c r="AS616" s="129">
        <v>1.707269E-3</v>
      </c>
      <c r="AT616" s="172">
        <f t="shared" si="188"/>
        <v>4.501083947701264E-6</v>
      </c>
      <c r="AU616" s="172">
        <f t="shared" si="189"/>
        <v>7.92681836422004E-9</v>
      </c>
      <c r="AV616" s="185">
        <f t="shared" si="190"/>
        <v>0.239113303</v>
      </c>
      <c r="AW616" s="121">
        <v>2.2307977E-6</v>
      </c>
      <c r="AX616" s="121">
        <v>6.7308552000000002E-9</v>
      </c>
      <c r="AY616" s="121">
        <v>1.8389657999999999E-13</v>
      </c>
      <c r="AZ616" s="121">
        <v>4.2912633999999996E-15</v>
      </c>
      <c r="BA616" s="121">
        <v>0</v>
      </c>
      <c r="BB616" s="121">
        <v>9.400084100000001E-10</v>
      </c>
      <c r="BC616" s="121">
        <v>8.3772014000000004E-7</v>
      </c>
      <c r="BD616" s="121">
        <v>2.0650670999999999E-10</v>
      </c>
      <c r="BE616" s="121">
        <v>9.7522525000000009E-10</v>
      </c>
      <c r="BF616" s="121">
        <v>8.2896953999999999E-12</v>
      </c>
      <c r="BG616" s="121">
        <v>5.4351628999999999E-13</v>
      </c>
      <c r="BH616" s="121">
        <v>3.5931326E-13</v>
      </c>
      <c r="BI616" s="121">
        <v>3.9665623999999998E-12</v>
      </c>
      <c r="BJ616" s="121">
        <v>8.8822029000000001E-13</v>
      </c>
      <c r="BK616" s="121">
        <v>1.4263785E-6</v>
      </c>
      <c r="BL616" s="121">
        <v>5.247595E-9</v>
      </c>
      <c r="BM616" s="121">
        <v>4.1031043000000001E-23</v>
      </c>
      <c r="BN616" s="121">
        <v>1.1807493000000001E-2</v>
      </c>
      <c r="BO616" s="121">
        <v>0.22730581</v>
      </c>
      <c r="BP616" s="121">
        <v>0</v>
      </c>
      <c r="BQ616" s="121">
        <v>0</v>
      </c>
      <c r="BR616" s="121">
        <v>0</v>
      </c>
      <c r="BT616" s="71">
        <v>1.1799005E-4</v>
      </c>
      <c r="BU616" s="71">
        <v>6.7539103000000003E-6</v>
      </c>
      <c r="BV616" s="71">
        <v>6.7026465000000004E-5</v>
      </c>
      <c r="BW616" s="71">
        <v>3.1228005000000001E-7</v>
      </c>
      <c r="BX616" s="71">
        <v>5.5258610999999998E-6</v>
      </c>
      <c r="BY616" s="71">
        <v>6.2852628000000001E-8</v>
      </c>
      <c r="BZ616" s="71">
        <v>2.1039288000000001E-7</v>
      </c>
      <c r="CA616" s="71">
        <v>9.0767616999999996E-8</v>
      </c>
      <c r="CB616" s="71">
        <v>3.7977873E-6</v>
      </c>
      <c r="CC616" s="71">
        <v>8.0793810000000001E-8</v>
      </c>
      <c r="CD616" s="71">
        <v>0</v>
      </c>
      <c r="CE616" s="71">
        <v>9.0734918E-20</v>
      </c>
      <c r="CF616" s="71">
        <v>7.4293397E-16</v>
      </c>
      <c r="CG616" s="71">
        <v>6.3097084999999998E-6</v>
      </c>
      <c r="CH616" s="71">
        <v>2.7755709000000001E-5</v>
      </c>
      <c r="CI616" s="71">
        <v>6.3522796999999997E-8</v>
      </c>
      <c r="CJ616" s="71">
        <v>0</v>
      </c>
      <c r="CL616" s="186">
        <v>6.2882945E-16</v>
      </c>
      <c r="CM616" s="186">
        <v>2.4038769000000002</v>
      </c>
      <c r="CN616" s="187">
        <v>9.4010508999999992E-3</v>
      </c>
      <c r="CO616" s="186">
        <v>4.6346429000000003E-3</v>
      </c>
      <c r="CP616" s="186">
        <v>6.1216276999999999E-7</v>
      </c>
      <c r="CQ616" s="186">
        <v>6.8073071999999997E-9</v>
      </c>
      <c r="CR616" s="186">
        <v>2.7981460000000002E-4</v>
      </c>
      <c r="CS616" s="186">
        <v>6.2428122000000004</v>
      </c>
      <c r="CT616" s="186">
        <v>5.5068816999999998E-6</v>
      </c>
      <c r="CU616" s="186">
        <v>2.0671918E-4</v>
      </c>
      <c r="CW616" s="84"/>
      <c r="CX616" s="167"/>
    </row>
    <row r="617" spans="1:102" ht="14.4">
      <c r="B617" s="92"/>
      <c r="C617" s="126"/>
      <c r="D617" s="1" t="s">
        <v>20</v>
      </c>
      <c r="E617" s="125"/>
      <c r="J617" s="158"/>
      <c r="N617" s="4"/>
      <c r="O617" s="4"/>
      <c r="Q617" s="4"/>
      <c r="S617" s="4"/>
      <c r="T617" s="4"/>
      <c r="U617" s="4"/>
      <c r="V617" s="4"/>
      <c r="W617" s="4"/>
      <c r="AT617" s="4"/>
      <c r="AU617" s="4"/>
      <c r="AV617" s="16"/>
      <c r="CN617" s="97"/>
      <c r="CW617" s="90"/>
      <c r="CX617" s="167"/>
    </row>
    <row r="618" spans="1:102" ht="14.4">
      <c r="A618" t="s">
        <v>1151</v>
      </c>
      <c r="B618" s="92" t="s">
        <v>1067</v>
      </c>
      <c r="C618" s="126" t="str">
        <f t="shared" si="186"/>
        <v>A.100.14.101</v>
      </c>
      <c r="D618" s="11" t="s">
        <v>20</v>
      </c>
      <c r="E618" s="125" t="s">
        <v>878</v>
      </c>
      <c r="F618" s="128" t="str">
        <f t="shared" si="187"/>
        <v>A517a</v>
      </c>
      <c r="G618" s="131">
        <f t="shared" si="197"/>
        <v>0.828126891713858</v>
      </c>
      <c r="H618" s="183">
        <f t="shared" si="198"/>
        <v>4.2508227536000004E-2</v>
      </c>
      <c r="I618" s="183">
        <f t="shared" si="199"/>
        <v>0.15895434555978999</v>
      </c>
      <c r="J618" s="184">
        <f t="shared" si="200"/>
        <v>0.22120913861806801</v>
      </c>
      <c r="K618" s="183">
        <v>0.40545518000000003</v>
      </c>
      <c r="L618" s="146">
        <v>0.10170629</v>
      </c>
      <c r="M618" s="146">
        <v>3.4273584000000003E-2</v>
      </c>
      <c r="N618" s="146">
        <v>3.4293309000000001E-2</v>
      </c>
      <c r="O618" s="188">
        <v>2.1467435999999999E-5</v>
      </c>
      <c r="P618" s="146">
        <v>6.5063153E-3</v>
      </c>
      <c r="Q618" s="188">
        <v>1.6871358E-3</v>
      </c>
      <c r="R618" s="146">
        <v>2.2970318E-2</v>
      </c>
      <c r="S618" s="188">
        <v>0.21843524</v>
      </c>
      <c r="T618" s="188">
        <v>3.9588348000000001E-6</v>
      </c>
      <c r="U618" s="188">
        <v>2.7738912999999998E-3</v>
      </c>
      <c r="V618" s="188">
        <v>1.9472499000000001E-7</v>
      </c>
      <c r="W618" s="188">
        <v>7.3180004999999999E-9</v>
      </c>
      <c r="X618" s="146">
        <v>6.7493313000000001E-14</v>
      </c>
      <c r="Z618" s="157">
        <f t="shared" si="191"/>
        <v>2.7030345333333337</v>
      </c>
      <c r="AB618" s="131">
        <f t="shared" si="192"/>
        <v>0.40545518000000003</v>
      </c>
      <c r="AC618" s="131">
        <f t="shared" si="193"/>
        <v>0.20145841953599999</v>
      </c>
      <c r="AD618" s="131">
        <f t="shared" si="194"/>
        <v>0.1589501993180005</v>
      </c>
      <c r="AE618" s="131">
        <f t="shared" si="195"/>
        <v>0.15895434555978999</v>
      </c>
      <c r="AF618" s="131">
        <f t="shared" si="196"/>
        <v>0.2212091313000675</v>
      </c>
      <c r="AH618">
        <v>24.122394</v>
      </c>
      <c r="AI618" s="71">
        <v>23.706085000000002</v>
      </c>
      <c r="AJ618" s="71">
        <v>0.34025803999999998</v>
      </c>
      <c r="AK618" s="71">
        <v>0</v>
      </c>
      <c r="AL618" s="71">
        <v>7.4341118999999997E-2</v>
      </c>
      <c r="AM618" s="71">
        <v>9.9247749000000007E-4</v>
      </c>
      <c r="AN618" s="71">
        <v>7.1751640999999995E-4</v>
      </c>
      <c r="AP618" s="129">
        <v>0.12594781999999999</v>
      </c>
      <c r="AQ618" s="129">
        <v>0.12138746</v>
      </c>
      <c r="AR618" s="129">
        <v>2.6542154999999999E-3</v>
      </c>
      <c r="AS618" s="129">
        <v>1.9061468999999999E-3</v>
      </c>
      <c r="AT618" s="172">
        <f t="shared" si="188"/>
        <v>7.2774254842361406E-6</v>
      </c>
      <c r="AU618" s="172">
        <f t="shared" si="189"/>
        <v>9.8158858358300909E-9</v>
      </c>
      <c r="AV618" s="185">
        <f t="shared" si="190"/>
        <v>0.26696735700000002</v>
      </c>
      <c r="AW618" s="121">
        <v>2.5084160999999999E-6</v>
      </c>
      <c r="AX618" s="121">
        <v>7.5684967999999999E-9</v>
      </c>
      <c r="AY618" s="121">
        <v>2.0678215000000001E-13</v>
      </c>
      <c r="AZ618" s="121">
        <v>9.5361408000000002E-15</v>
      </c>
      <c r="BA618" s="121">
        <v>0</v>
      </c>
      <c r="BB618" s="121">
        <v>1.3258447000000001E-9</v>
      </c>
      <c r="BC618" s="121">
        <v>1.2254381000000001E-6</v>
      </c>
      <c r="BD618" s="121">
        <v>2.6407947999999999E-10</v>
      </c>
      <c r="BE618" s="121">
        <v>1.4250089999999999E-9</v>
      </c>
      <c r="BF618" s="121">
        <v>2.9498515999999998E-10</v>
      </c>
      <c r="BG618" s="121">
        <v>5.7873967999999997E-13</v>
      </c>
      <c r="BH618" s="121">
        <v>1.5325409E-11</v>
      </c>
      <c r="BI618" s="121">
        <v>2.0770505999999999E-10</v>
      </c>
      <c r="BJ618" s="121">
        <v>3.9499404999999998E-11</v>
      </c>
      <c r="BK618" s="121">
        <v>2.9138865999999998E-6</v>
      </c>
      <c r="BL618" s="121">
        <v>6.2835883000000004E-7</v>
      </c>
      <c r="BM618" s="121">
        <v>9.1180095999999996E-23</v>
      </c>
      <c r="BN618" s="121">
        <v>2.9907247000000001E-2</v>
      </c>
      <c r="BO618" s="121">
        <v>0.23706010999999999</v>
      </c>
      <c r="BP618" s="121">
        <v>0</v>
      </c>
      <c r="BQ618" s="121">
        <v>0</v>
      </c>
      <c r="BR618" s="121">
        <v>0</v>
      </c>
      <c r="BT618" s="71">
        <v>2.0733249000000001E-4</v>
      </c>
      <c r="BU618" s="71">
        <v>9.9709229999999993E-6</v>
      </c>
      <c r="BV618" s="71">
        <v>7.5367775000000005E-5</v>
      </c>
      <c r="BW618" s="71">
        <v>2.7017146999999999E-6</v>
      </c>
      <c r="BX618" s="71">
        <v>8.0142210999999993E-6</v>
      </c>
      <c r="BY618" s="71">
        <v>3.2638075000000001E-7</v>
      </c>
      <c r="BZ618" s="71">
        <v>7.5383771E-6</v>
      </c>
      <c r="CA618" s="71">
        <v>4.3717376000000002E-7</v>
      </c>
      <c r="CB618" s="71">
        <v>8.7605821999999994E-6</v>
      </c>
      <c r="CC618" s="71">
        <v>1.3565935999999999E-6</v>
      </c>
      <c r="CD618" s="71">
        <v>0</v>
      </c>
      <c r="CE618" s="71">
        <v>2.0163314999999999E-19</v>
      </c>
      <c r="CF618" s="71">
        <v>1.6509643999999999E-15</v>
      </c>
      <c r="CG618" s="71">
        <v>7.1763925999999999E-6</v>
      </c>
      <c r="CH618" s="71">
        <v>2.9332413999999999E-5</v>
      </c>
      <c r="CI618" s="71">
        <v>5.6349939000000001E-5</v>
      </c>
      <c r="CJ618" s="71">
        <v>0</v>
      </c>
      <c r="CL618" s="186">
        <v>1.3973988E-15</v>
      </c>
      <c r="CM618" s="186">
        <v>2.7030344999999998</v>
      </c>
      <c r="CN618" s="187">
        <v>1.9293178000000001E-2</v>
      </c>
      <c r="CO618" s="186">
        <v>6.8880212000000003E-3</v>
      </c>
      <c r="CP618" s="186">
        <v>1.263013E-6</v>
      </c>
      <c r="CQ618" s="186">
        <v>5.6977224999999996E-7</v>
      </c>
      <c r="CR618" s="186">
        <v>4.0398567000000002E-4</v>
      </c>
      <c r="CS618" s="186">
        <v>101.78858</v>
      </c>
      <c r="CT618" s="186">
        <v>1.9594402000000001E-4</v>
      </c>
      <c r="CU618" s="186">
        <v>2.9902043000000001E-4</v>
      </c>
      <c r="CW618" s="84"/>
      <c r="CX618" s="167"/>
    </row>
    <row r="619" spans="1:102" ht="14.4">
      <c r="A619" t="s">
        <v>1152</v>
      </c>
      <c r="B619" s="92" t="s">
        <v>1067</v>
      </c>
      <c r="C619" s="126" t="str">
        <f t="shared" si="186"/>
        <v>A.100.14.102</v>
      </c>
      <c r="D619" s="11" t="s">
        <v>20</v>
      </c>
      <c r="E619" s="125" t="s">
        <v>878</v>
      </c>
      <c r="F619" s="128" t="str">
        <f t="shared" si="187"/>
        <v>A517b</v>
      </c>
      <c r="G619" s="131">
        <f t="shared" si="197"/>
        <v>0.78058460371332394</v>
      </c>
      <c r="H619" s="183">
        <f t="shared" si="198"/>
        <v>4.2809519050000008E-2</v>
      </c>
      <c r="I619" s="183">
        <f t="shared" si="199"/>
        <v>0.14927212640429</v>
      </c>
      <c r="J619" s="184">
        <f t="shared" si="200"/>
        <v>0.18779364825903391</v>
      </c>
      <c r="K619" s="183">
        <v>0.40070930999999999</v>
      </c>
      <c r="L619" s="146">
        <v>9.9255627999999999E-2</v>
      </c>
      <c r="M619" s="146">
        <v>3.1954138999999999E-2</v>
      </c>
      <c r="N619" s="188">
        <v>3.4136105999999999E-2</v>
      </c>
      <c r="O619" s="188">
        <v>1.2118165E-4</v>
      </c>
      <c r="P619" s="188">
        <v>6.3153042E-3</v>
      </c>
      <c r="Q619" s="188">
        <v>2.2369272000000002E-3</v>
      </c>
      <c r="R619" s="188">
        <v>1.8060179999999999E-2</v>
      </c>
      <c r="S619" s="188">
        <v>0.18528233999999999</v>
      </c>
      <c r="T619" s="188">
        <v>1.9794174000000001E-6</v>
      </c>
      <c r="U619" s="188">
        <v>2.5113046E-3</v>
      </c>
      <c r="V619" s="188">
        <v>1.9998689E-7</v>
      </c>
      <c r="W619" s="188">
        <v>3.6590001999999999E-9</v>
      </c>
      <c r="X619" s="146">
        <v>3.3746656999999997E-14</v>
      </c>
      <c r="Z619" s="157">
        <f t="shared" si="191"/>
        <v>2.6713954000000002</v>
      </c>
      <c r="AB619" s="131">
        <f t="shared" si="192"/>
        <v>0.40070930999999999</v>
      </c>
      <c r="AC619" s="131">
        <f t="shared" si="193"/>
        <v>0.19207946605000001</v>
      </c>
      <c r="AD619" s="131">
        <f t="shared" si="194"/>
        <v>0.1492699506590002</v>
      </c>
      <c r="AE619" s="131">
        <f t="shared" si="195"/>
        <v>0.14927212640429</v>
      </c>
      <c r="AF619" s="131">
        <f t="shared" si="196"/>
        <v>0.18779364460003373</v>
      </c>
      <c r="AH619">
        <v>24.121973000000001</v>
      </c>
      <c r="AI619" s="71">
        <v>23.741993999999998</v>
      </c>
      <c r="AJ619" s="71">
        <v>0.30956994999999998</v>
      </c>
      <c r="AK619" s="71">
        <v>0</v>
      </c>
      <c r="AL619" s="71">
        <v>5.6976526E-2</v>
      </c>
      <c r="AM619" s="71">
        <v>8.9283353999999992E-3</v>
      </c>
      <c r="AN619" s="71">
        <v>4.5038118000000002E-3</v>
      </c>
      <c r="AP619" s="129">
        <v>0.12133226</v>
      </c>
      <c r="AQ619" s="129">
        <v>0.11688748</v>
      </c>
      <c r="AR619" s="129">
        <v>2.5737769000000001E-3</v>
      </c>
      <c r="AS619" s="129">
        <v>1.8710065999999999E-3</v>
      </c>
      <c r="AT619" s="172">
        <f t="shared" si="188"/>
        <v>7.0076427433680707E-6</v>
      </c>
      <c r="AU619" s="172">
        <f t="shared" si="189"/>
        <v>9.5184056319700458E-9</v>
      </c>
      <c r="AV619" s="185">
        <f t="shared" si="190"/>
        <v>0.26204575000000002</v>
      </c>
      <c r="AW619" s="121">
        <v>2.4790633999999999E-6</v>
      </c>
      <c r="AX619" s="121">
        <v>7.4799328999999999E-9</v>
      </c>
      <c r="AY619" s="121">
        <v>2.0436243999999999E-13</v>
      </c>
      <c r="AZ619" s="121">
        <v>4.7680704000000001E-15</v>
      </c>
      <c r="BA619" s="121">
        <v>0</v>
      </c>
      <c r="BB619" s="121">
        <v>1.2899186E-9</v>
      </c>
      <c r="BC619" s="121">
        <v>1.1765469E-6</v>
      </c>
      <c r="BD619" s="121">
        <v>2.5924026E-10</v>
      </c>
      <c r="BE619" s="121">
        <v>1.3663841000000001E-9</v>
      </c>
      <c r="BF619" s="121">
        <v>2.1974950000000001E-10</v>
      </c>
      <c r="BG619" s="121">
        <v>5.7765252999999995E-13</v>
      </c>
      <c r="BH619" s="121">
        <v>1.2630159000000001E-11</v>
      </c>
      <c r="BI619" s="121">
        <v>1.5090825000000001E-10</v>
      </c>
      <c r="BJ619" s="121">
        <v>2.8778447999999999E-11</v>
      </c>
      <c r="BK619" s="121">
        <v>2.8965774000000001E-6</v>
      </c>
      <c r="BL619" s="121">
        <v>4.5416511999999998E-7</v>
      </c>
      <c r="BM619" s="121">
        <v>4.5590047999999998E-23</v>
      </c>
      <c r="BN619" s="121">
        <v>2.5031290000000001E-2</v>
      </c>
      <c r="BO619" s="121">
        <v>0.23701446000000001</v>
      </c>
      <c r="BP619" s="121">
        <v>0</v>
      </c>
      <c r="BQ619" s="121">
        <v>0</v>
      </c>
      <c r="BR619" s="121">
        <v>0</v>
      </c>
      <c r="BT619" s="71">
        <v>1.8748599000000001E-4</v>
      </c>
      <c r="BU619" s="71">
        <v>9.5539511999999995E-6</v>
      </c>
      <c r="BV619" s="71">
        <v>7.4485593000000005E-5</v>
      </c>
      <c r="BW619" s="71">
        <v>2.1267613999999999E-6</v>
      </c>
      <c r="BX619" s="71">
        <v>7.7805578999999998E-6</v>
      </c>
      <c r="BY619" s="71">
        <v>2.9403304999999999E-7</v>
      </c>
      <c r="BZ619" s="71">
        <v>5.6143278999999997E-6</v>
      </c>
      <c r="CA619" s="71">
        <v>3.9899013999999998E-7</v>
      </c>
      <c r="CB619" s="71">
        <v>8.5422773999999997E-6</v>
      </c>
      <c r="CC619" s="71">
        <v>1.6618114E-6</v>
      </c>
      <c r="CD619" s="71">
        <v>0</v>
      </c>
      <c r="CE619" s="71">
        <v>1.0081658E-19</v>
      </c>
      <c r="CF619" s="71">
        <v>8.2548218999999996E-16</v>
      </c>
      <c r="CG619" s="71">
        <v>7.1215642000000003E-6</v>
      </c>
      <c r="CH619" s="71">
        <v>2.9335088E-5</v>
      </c>
      <c r="CI619" s="71">
        <v>4.0571034000000001E-5</v>
      </c>
      <c r="CJ619" s="71">
        <v>0</v>
      </c>
      <c r="CL619" s="186">
        <v>6.9869939000000001E-16</v>
      </c>
      <c r="CM619" s="186">
        <v>2.6713884999999999</v>
      </c>
      <c r="CN619" s="187">
        <v>1.8243189E-2</v>
      </c>
      <c r="CO619" s="186">
        <v>6.5970936000000003E-3</v>
      </c>
      <c r="CP619" s="186">
        <v>1.2535740000000001E-6</v>
      </c>
      <c r="CQ619" s="186">
        <v>4.4749702999999998E-7</v>
      </c>
      <c r="CR619" s="186">
        <v>3.9026673000000002E-4</v>
      </c>
      <c r="CS619" s="186">
        <v>76.431201999999999</v>
      </c>
      <c r="CT619" s="186">
        <v>1.4596881E-4</v>
      </c>
      <c r="CU619" s="186">
        <v>2.8980086999999999E-4</v>
      </c>
      <c r="CW619" s="84"/>
      <c r="CX619" s="167"/>
    </row>
    <row r="620" spans="1:102" ht="14.4">
      <c r="A620" t="s">
        <v>1153</v>
      </c>
      <c r="B620" s="92" t="s">
        <v>1067</v>
      </c>
      <c r="C620" s="126" t="str">
        <f t="shared" si="186"/>
        <v>A.100.14.103</v>
      </c>
      <c r="D620" s="11" t="s">
        <v>20</v>
      </c>
      <c r="E620" s="125" t="s">
        <v>878</v>
      </c>
      <c r="F620" s="128" t="str">
        <f t="shared" si="187"/>
        <v>S355J2G1W</v>
      </c>
      <c r="G620" s="131">
        <f t="shared" si="197"/>
        <v>0.57312794750617757</v>
      </c>
      <c r="H620" s="183">
        <f t="shared" si="198"/>
        <v>3.3654834811200005E-2</v>
      </c>
      <c r="I620" s="183">
        <f t="shared" si="199"/>
        <v>0.10574310460184699</v>
      </c>
      <c r="J620" s="184">
        <f t="shared" si="200"/>
        <v>7.3148478093130576E-2</v>
      </c>
      <c r="K620" s="183">
        <v>0.36058152999999998</v>
      </c>
      <c r="L620" s="146">
        <v>8.0623589999999995E-2</v>
      </c>
      <c r="M620" s="146">
        <v>2.2541985E-2</v>
      </c>
      <c r="N620" s="188">
        <v>3.0743209000000001E-2</v>
      </c>
      <c r="O620" s="188">
        <v>9.6603462000000004E-6</v>
      </c>
      <c r="P620" s="188">
        <v>2.8294067999999999E-3</v>
      </c>
      <c r="Q620" s="146">
        <v>7.2558665000000005E-5</v>
      </c>
      <c r="R620" s="146">
        <v>2.5756605000000002E-3</v>
      </c>
      <c r="S620" s="188">
        <v>7.2831912999999998E-2</v>
      </c>
      <c r="T620" s="188">
        <v>1.7814756E-6</v>
      </c>
      <c r="U620" s="188">
        <v>3.1656179999999998E-4</v>
      </c>
      <c r="V620" s="188">
        <v>8.7626247000000003E-8</v>
      </c>
      <c r="W620" s="188">
        <v>3.2931002000000002E-9</v>
      </c>
      <c r="X620" s="146">
        <v>3.0371991000000002E-14</v>
      </c>
      <c r="Z620" s="157">
        <f t="shared" si="191"/>
        <v>2.4038768666666668</v>
      </c>
      <c r="AB620" s="131">
        <f t="shared" si="192"/>
        <v>0.36058152999999998</v>
      </c>
      <c r="AC620" s="131">
        <f t="shared" si="193"/>
        <v>0.13939607031119999</v>
      </c>
      <c r="AD620" s="131">
        <f t="shared" si="194"/>
        <v>0.1057412387931002</v>
      </c>
      <c r="AE620" s="131">
        <f t="shared" si="195"/>
        <v>0.10574310460184698</v>
      </c>
      <c r="AF620" s="131">
        <f t="shared" si="196"/>
        <v>7.314847480003038E-2</v>
      </c>
      <c r="AH620">
        <v>22.768840999999998</v>
      </c>
      <c r="AI620" s="71">
        <v>22.730615</v>
      </c>
      <c r="AJ620" s="71">
        <v>3.7378315000000002E-2</v>
      </c>
      <c r="AK620" s="71">
        <v>0</v>
      </c>
      <c r="AL620" s="71">
        <v>7.8533621999999997E-5</v>
      </c>
      <c r="AM620" s="71">
        <v>4.4661487000000001E-4</v>
      </c>
      <c r="AN620" s="71">
        <v>3.2288238999999999E-4</v>
      </c>
      <c r="AP620" s="129">
        <v>7.8928762E-2</v>
      </c>
      <c r="AQ620" s="129">
        <v>7.5078082000000004E-2</v>
      </c>
      <c r="AR620" s="129">
        <v>2.1434116999999998E-3</v>
      </c>
      <c r="AS620" s="129">
        <v>1.707269E-3</v>
      </c>
      <c r="AT620" s="172">
        <f t="shared" si="188"/>
        <v>4.501083947701264E-6</v>
      </c>
      <c r="AU620" s="172">
        <f t="shared" si="189"/>
        <v>7.92681836422004E-9</v>
      </c>
      <c r="AV620" s="185">
        <f t="shared" si="190"/>
        <v>0.239113303</v>
      </c>
      <c r="AW620" s="121">
        <v>2.2307977E-6</v>
      </c>
      <c r="AX620" s="121">
        <v>6.7308552000000002E-9</v>
      </c>
      <c r="AY620" s="121">
        <v>1.8389657999999999E-13</v>
      </c>
      <c r="AZ620" s="121">
        <v>4.2912633999999996E-15</v>
      </c>
      <c r="BA620" s="121">
        <v>0</v>
      </c>
      <c r="BB620" s="121">
        <v>9.400084100000001E-10</v>
      </c>
      <c r="BC620" s="121">
        <v>8.3772014000000004E-7</v>
      </c>
      <c r="BD620" s="121">
        <v>2.0650670999999999E-10</v>
      </c>
      <c r="BE620" s="121">
        <v>9.7522525000000009E-10</v>
      </c>
      <c r="BF620" s="121">
        <v>8.2896953999999999E-12</v>
      </c>
      <c r="BG620" s="121">
        <v>5.4351628999999999E-13</v>
      </c>
      <c r="BH620" s="121">
        <v>3.5931326E-13</v>
      </c>
      <c r="BI620" s="121">
        <v>3.9665623999999998E-12</v>
      </c>
      <c r="BJ620" s="121">
        <v>8.8822029000000001E-13</v>
      </c>
      <c r="BK620" s="121">
        <v>1.4263785E-6</v>
      </c>
      <c r="BL620" s="121">
        <v>5.247595E-9</v>
      </c>
      <c r="BM620" s="121">
        <v>4.1031043000000001E-23</v>
      </c>
      <c r="BN620" s="121">
        <v>1.1807493000000001E-2</v>
      </c>
      <c r="BO620" s="121">
        <v>0.22730581</v>
      </c>
      <c r="BP620" s="121">
        <v>0</v>
      </c>
      <c r="BQ620" s="121">
        <v>0</v>
      </c>
      <c r="BR620" s="121">
        <v>0</v>
      </c>
      <c r="BT620" s="71">
        <v>1.1799005E-4</v>
      </c>
      <c r="BU620" s="71">
        <v>6.7539103000000003E-6</v>
      </c>
      <c r="BV620" s="71">
        <v>6.7026465000000004E-5</v>
      </c>
      <c r="BW620" s="71">
        <v>3.1228005000000001E-7</v>
      </c>
      <c r="BX620" s="71">
        <v>5.5258610999999998E-6</v>
      </c>
      <c r="BY620" s="71">
        <v>6.2852628000000001E-8</v>
      </c>
      <c r="BZ620" s="71">
        <v>2.1039288000000001E-7</v>
      </c>
      <c r="CA620" s="71">
        <v>9.0767616999999996E-8</v>
      </c>
      <c r="CB620" s="71">
        <v>3.7977873E-6</v>
      </c>
      <c r="CC620" s="71">
        <v>8.0793810000000001E-8</v>
      </c>
      <c r="CD620" s="71">
        <v>0</v>
      </c>
      <c r="CE620" s="71">
        <v>9.0734918E-20</v>
      </c>
      <c r="CF620" s="71">
        <v>7.4293397E-16</v>
      </c>
      <c r="CG620" s="71">
        <v>6.3097084999999998E-6</v>
      </c>
      <c r="CH620" s="71">
        <v>2.7755709000000001E-5</v>
      </c>
      <c r="CI620" s="71">
        <v>6.3522796999999997E-8</v>
      </c>
      <c r="CJ620" s="71">
        <v>0</v>
      </c>
      <c r="CL620" s="186">
        <v>6.2882945E-16</v>
      </c>
      <c r="CM620" s="186">
        <v>2.4038769000000002</v>
      </c>
      <c r="CN620" s="187">
        <v>9.4010508999999992E-3</v>
      </c>
      <c r="CO620" s="186">
        <v>4.6346429000000003E-3</v>
      </c>
      <c r="CP620" s="186">
        <v>6.1216276999999999E-7</v>
      </c>
      <c r="CQ620" s="186">
        <v>6.8073071999999997E-9</v>
      </c>
      <c r="CR620" s="186">
        <v>2.7981460000000002E-4</v>
      </c>
      <c r="CS620" s="186">
        <v>6.2428122000000004</v>
      </c>
      <c r="CT620" s="186">
        <v>5.5068816999999998E-6</v>
      </c>
      <c r="CU620" s="186">
        <v>2.0671918E-4</v>
      </c>
      <c r="CW620" s="84"/>
      <c r="CX620" s="167"/>
    </row>
    <row r="621" spans="1:102" ht="14.4">
      <c r="A621" t="s">
        <v>1154</v>
      </c>
      <c r="B621" s="92" t="s">
        <v>1067</v>
      </c>
      <c r="C621" s="126" t="str">
        <f t="shared" si="186"/>
        <v>A.100.14.104</v>
      </c>
      <c r="D621" s="11" t="s">
        <v>20</v>
      </c>
      <c r="E621" s="125" t="s">
        <v>878</v>
      </c>
      <c r="F621" s="128" t="str">
        <f t="shared" si="187"/>
        <v>St14</v>
      </c>
      <c r="G621" s="131">
        <f t="shared" si="197"/>
        <v>0.57312794750617757</v>
      </c>
      <c r="H621" s="183">
        <f t="shared" si="198"/>
        <v>3.3654834811200005E-2</v>
      </c>
      <c r="I621" s="183">
        <f t="shared" si="199"/>
        <v>0.10574310460184699</v>
      </c>
      <c r="J621" s="184">
        <f t="shared" si="200"/>
        <v>7.3148478093130576E-2</v>
      </c>
      <c r="K621" s="183">
        <v>0.36058152999999998</v>
      </c>
      <c r="L621" s="146">
        <v>8.0623589999999995E-2</v>
      </c>
      <c r="M621" s="146">
        <v>2.2541985E-2</v>
      </c>
      <c r="N621" s="188">
        <v>3.0743209000000001E-2</v>
      </c>
      <c r="O621" s="188">
        <v>9.6603462000000004E-6</v>
      </c>
      <c r="P621" s="146">
        <v>2.8294067999999999E-3</v>
      </c>
      <c r="Q621" s="188">
        <v>7.2558665000000005E-5</v>
      </c>
      <c r="R621" s="146">
        <v>2.5756605000000002E-3</v>
      </c>
      <c r="S621" s="188">
        <v>7.2831912999999998E-2</v>
      </c>
      <c r="T621" s="188">
        <v>1.7814756E-6</v>
      </c>
      <c r="U621" s="188">
        <v>3.1656179999999998E-4</v>
      </c>
      <c r="V621" s="188">
        <v>8.7626247000000003E-8</v>
      </c>
      <c r="W621" s="188">
        <v>3.2931002000000002E-9</v>
      </c>
      <c r="X621" s="146">
        <v>3.0371991000000002E-14</v>
      </c>
      <c r="Z621" s="157">
        <f t="shared" si="191"/>
        <v>2.4038768666666668</v>
      </c>
      <c r="AB621" s="131">
        <f t="shared" si="192"/>
        <v>0.36058152999999998</v>
      </c>
      <c r="AC621" s="131">
        <f t="shared" si="193"/>
        <v>0.13939607031119999</v>
      </c>
      <c r="AD621" s="131">
        <f t="shared" si="194"/>
        <v>0.1057412387931002</v>
      </c>
      <c r="AE621" s="131">
        <f t="shared" si="195"/>
        <v>0.10574310460184698</v>
      </c>
      <c r="AF621" s="131">
        <f t="shared" si="196"/>
        <v>7.314847480003038E-2</v>
      </c>
      <c r="AH621">
        <v>22.768840999999998</v>
      </c>
      <c r="AI621" s="71">
        <v>22.730615</v>
      </c>
      <c r="AJ621" s="71">
        <v>3.7378315000000002E-2</v>
      </c>
      <c r="AK621" s="71">
        <v>0</v>
      </c>
      <c r="AL621" s="71">
        <v>7.8533621999999997E-5</v>
      </c>
      <c r="AM621" s="71">
        <v>4.4661487000000001E-4</v>
      </c>
      <c r="AN621" s="71">
        <v>3.2288238999999999E-4</v>
      </c>
      <c r="AP621" s="129">
        <v>7.8928762E-2</v>
      </c>
      <c r="AQ621" s="129">
        <v>7.5078082000000004E-2</v>
      </c>
      <c r="AR621" s="129">
        <v>2.1434116999999998E-3</v>
      </c>
      <c r="AS621" s="129">
        <v>1.707269E-3</v>
      </c>
      <c r="AT621" s="172">
        <f t="shared" si="188"/>
        <v>4.501083947701264E-6</v>
      </c>
      <c r="AU621" s="172">
        <f t="shared" si="189"/>
        <v>7.92681836422004E-9</v>
      </c>
      <c r="AV621" s="185">
        <f t="shared" si="190"/>
        <v>0.239113303</v>
      </c>
      <c r="AW621" s="121">
        <v>2.2307977E-6</v>
      </c>
      <c r="AX621" s="121">
        <v>6.7308552000000002E-9</v>
      </c>
      <c r="AY621" s="121">
        <v>1.8389657999999999E-13</v>
      </c>
      <c r="AZ621" s="121">
        <v>4.2912633999999996E-15</v>
      </c>
      <c r="BA621" s="121">
        <v>0</v>
      </c>
      <c r="BB621" s="121">
        <v>9.400084100000001E-10</v>
      </c>
      <c r="BC621" s="121">
        <v>8.3772014000000004E-7</v>
      </c>
      <c r="BD621" s="121">
        <v>2.0650670999999999E-10</v>
      </c>
      <c r="BE621" s="121">
        <v>9.7522525000000009E-10</v>
      </c>
      <c r="BF621" s="121">
        <v>8.2896953999999999E-12</v>
      </c>
      <c r="BG621" s="121">
        <v>5.4351628999999999E-13</v>
      </c>
      <c r="BH621" s="121">
        <v>3.5931326E-13</v>
      </c>
      <c r="BI621" s="121">
        <v>3.9665623999999998E-12</v>
      </c>
      <c r="BJ621" s="121">
        <v>8.8822029000000001E-13</v>
      </c>
      <c r="BK621" s="121">
        <v>1.4263785E-6</v>
      </c>
      <c r="BL621" s="121">
        <v>5.247595E-9</v>
      </c>
      <c r="BM621" s="121">
        <v>4.1031043000000001E-23</v>
      </c>
      <c r="BN621" s="121">
        <v>1.1807493000000001E-2</v>
      </c>
      <c r="BO621" s="121">
        <v>0.22730581</v>
      </c>
      <c r="BP621" s="121">
        <v>0</v>
      </c>
      <c r="BQ621" s="121">
        <v>0</v>
      </c>
      <c r="BR621" s="121">
        <v>0</v>
      </c>
      <c r="BT621" s="71">
        <v>1.1799005E-4</v>
      </c>
      <c r="BU621" s="71">
        <v>6.7539103000000003E-6</v>
      </c>
      <c r="BV621" s="71">
        <v>6.7026465000000004E-5</v>
      </c>
      <c r="BW621" s="71">
        <v>3.1228005000000001E-7</v>
      </c>
      <c r="BX621" s="71">
        <v>5.5258610999999998E-6</v>
      </c>
      <c r="BY621" s="71">
        <v>6.2852628000000001E-8</v>
      </c>
      <c r="BZ621" s="71">
        <v>2.1039288000000001E-7</v>
      </c>
      <c r="CA621" s="71">
        <v>9.0767616999999996E-8</v>
      </c>
      <c r="CB621" s="71">
        <v>3.7977873E-6</v>
      </c>
      <c r="CC621" s="71">
        <v>8.0793810000000001E-8</v>
      </c>
      <c r="CD621" s="71">
        <v>0</v>
      </c>
      <c r="CE621" s="71">
        <v>9.0734918E-20</v>
      </c>
      <c r="CF621" s="71">
        <v>7.4293397E-16</v>
      </c>
      <c r="CG621" s="71">
        <v>6.3097084999999998E-6</v>
      </c>
      <c r="CH621" s="71">
        <v>2.7755709000000001E-5</v>
      </c>
      <c r="CI621" s="71">
        <v>6.3522796999999997E-8</v>
      </c>
      <c r="CJ621" s="71">
        <v>0</v>
      </c>
      <c r="CL621" s="186">
        <v>6.2882945E-16</v>
      </c>
      <c r="CM621" s="186">
        <v>2.4038769000000002</v>
      </c>
      <c r="CN621" s="187">
        <v>9.4010508999999992E-3</v>
      </c>
      <c r="CO621" s="186">
        <v>4.6346429000000003E-3</v>
      </c>
      <c r="CP621" s="186">
        <v>6.1216276999999999E-7</v>
      </c>
      <c r="CQ621" s="186">
        <v>6.8073071999999997E-9</v>
      </c>
      <c r="CR621" s="186">
        <v>2.7981460000000002E-4</v>
      </c>
      <c r="CS621" s="186">
        <v>6.2428122000000004</v>
      </c>
      <c r="CT621" s="186">
        <v>5.5068816999999998E-6</v>
      </c>
      <c r="CU621" s="186">
        <v>2.0671918E-4</v>
      </c>
      <c r="CW621" s="84"/>
      <c r="CX621" s="167"/>
    </row>
    <row r="622" spans="1:102" ht="14.4">
      <c r="B622" s="92"/>
      <c r="C622" s="126"/>
      <c r="D622" s="1" t="s">
        <v>21</v>
      </c>
      <c r="E622" s="125"/>
      <c r="J622" s="158"/>
      <c r="N622" s="4"/>
      <c r="O622" s="4"/>
      <c r="Q622" s="4"/>
      <c r="S622" s="4"/>
      <c r="T622" s="4"/>
      <c r="U622" s="4"/>
      <c r="V622" s="4"/>
      <c r="W622" s="4"/>
      <c r="AT622" s="4"/>
      <c r="AU622" s="4"/>
      <c r="AV622" s="16"/>
      <c r="CN622" s="97"/>
      <c r="CW622" s="90"/>
      <c r="CX622" s="167"/>
    </row>
    <row r="623" spans="1:102" ht="14.4">
      <c r="A623" t="s">
        <v>1155</v>
      </c>
      <c r="B623" s="92" t="s">
        <v>1067</v>
      </c>
      <c r="C623" s="126" t="str">
        <f t="shared" si="186"/>
        <v>A.100.16.101</v>
      </c>
      <c r="D623" s="11" t="s">
        <v>21</v>
      </c>
      <c r="E623" s="125" t="s">
        <v>878</v>
      </c>
      <c r="F623" s="128" t="str">
        <f t="shared" si="187"/>
        <v>14NiCr14</v>
      </c>
      <c r="G623" s="131">
        <f t="shared" si="197"/>
        <v>1.5578038488666648</v>
      </c>
      <c r="H623" s="183">
        <f t="shared" si="198"/>
        <v>5.6472131662999997E-2</v>
      </c>
      <c r="I623" s="183">
        <f t="shared" si="199"/>
        <v>0.54540005525608004</v>
      </c>
      <c r="J623" s="184">
        <f t="shared" si="200"/>
        <v>0.48830438194758496</v>
      </c>
      <c r="K623" s="183">
        <v>0.46762727999999998</v>
      </c>
      <c r="L623" s="146">
        <v>0.50752965999999999</v>
      </c>
      <c r="M623" s="146">
        <v>3.1424553000000001E-2</v>
      </c>
      <c r="N623" s="188">
        <v>5.1996102000000002E-2</v>
      </c>
      <c r="O623" s="188">
        <v>1.5919663000000002E-5</v>
      </c>
      <c r="P623" s="146">
        <v>3.8837131E-3</v>
      </c>
      <c r="Q623" s="188">
        <v>5.7639690000000005E-4</v>
      </c>
      <c r="R623" s="146">
        <v>6.440706E-3</v>
      </c>
      <c r="S623" s="188">
        <v>0.48329705000000001</v>
      </c>
      <c r="T623" s="188">
        <v>4.9485434E-6</v>
      </c>
      <c r="U623" s="188">
        <v>5.0073228000000001E-3</v>
      </c>
      <c r="V623" s="188">
        <v>1.8771268000000001E-7</v>
      </c>
      <c r="W623" s="188">
        <v>9.1475005999999999E-9</v>
      </c>
      <c r="X623" s="146">
        <v>8.4366641999999997E-14</v>
      </c>
      <c r="Z623" s="157">
        <f t="shared" si="191"/>
        <v>3.1175152000000002</v>
      </c>
      <c r="AB623" s="131">
        <f t="shared" si="192"/>
        <v>0.46762727999999998</v>
      </c>
      <c r="AC623" s="131">
        <f t="shared" si="193"/>
        <v>0.60186705066300006</v>
      </c>
      <c r="AD623" s="131">
        <f t="shared" si="194"/>
        <v>0.54539492814750068</v>
      </c>
      <c r="AE623" s="131">
        <f t="shared" si="195"/>
        <v>0.54540005525608004</v>
      </c>
      <c r="AF623" s="131">
        <f t="shared" si="196"/>
        <v>0.48830437280008437</v>
      </c>
      <c r="AH623">
        <v>30.756108999999999</v>
      </c>
      <c r="AI623" s="71">
        <v>30.166571000000001</v>
      </c>
      <c r="AJ623" s="71">
        <v>0.58821679999999998</v>
      </c>
      <c r="AK623" s="71">
        <v>0</v>
      </c>
      <c r="AL623" s="71">
        <v>2.1814895000000001E-4</v>
      </c>
      <c r="AM623" s="71">
        <v>6.5626460000000003E-4</v>
      </c>
      <c r="AN623" s="71">
        <v>4.4674911999999998E-4</v>
      </c>
      <c r="AP623" s="129">
        <v>0.22441156000000001</v>
      </c>
      <c r="AQ623" s="129">
        <v>0.21680463999999999</v>
      </c>
      <c r="AR623" s="129">
        <v>5.22668E-3</v>
      </c>
      <c r="AS623" s="129">
        <v>2.3802430000000002E-3</v>
      </c>
      <c r="AT623" s="172">
        <f t="shared" si="188"/>
        <v>1.2997879827420178E-5</v>
      </c>
      <c r="AU623" s="172">
        <f t="shared" si="189"/>
        <v>1.9329437707550107E-8</v>
      </c>
      <c r="AV623" s="185">
        <f t="shared" si="190"/>
        <v>0.333367368</v>
      </c>
      <c r="AW623" s="121">
        <v>2.8930542000000002E-6</v>
      </c>
      <c r="AX623" s="121">
        <v>8.7290428000000004E-9</v>
      </c>
      <c r="AY623" s="121">
        <v>2.3848991999999999E-13</v>
      </c>
      <c r="AZ623" s="121">
        <v>1.1920175999999999E-14</v>
      </c>
      <c r="BA623" s="121">
        <v>0</v>
      </c>
      <c r="BB623" s="121">
        <v>2.1289655000000002E-9</v>
      </c>
      <c r="BC623" s="121">
        <v>8.6402615000000006E-6</v>
      </c>
      <c r="BD623" s="121">
        <v>4.2174186999999999E-10</v>
      </c>
      <c r="BE623" s="121">
        <v>1.0060764999999999E-8</v>
      </c>
      <c r="BF623" s="121">
        <v>9.8776555000000002E-11</v>
      </c>
      <c r="BG623" s="121">
        <v>5.5779193000000003E-13</v>
      </c>
      <c r="BH623" s="121">
        <v>6.5235456000000003E-12</v>
      </c>
      <c r="BI623" s="121">
        <v>9.8233747999999995E-12</v>
      </c>
      <c r="BJ623" s="121">
        <v>1.9682802999999999E-12</v>
      </c>
      <c r="BK623" s="121">
        <v>1.4291541E-6</v>
      </c>
      <c r="BL623" s="121">
        <v>3.3281050000000001E-8</v>
      </c>
      <c r="BM623" s="121">
        <v>1.1397512E-22</v>
      </c>
      <c r="BN623" s="121">
        <v>3.1708677999999997E-2</v>
      </c>
      <c r="BO623" s="121">
        <v>0.30165869000000001</v>
      </c>
      <c r="BP623" s="121">
        <v>0</v>
      </c>
      <c r="BQ623" s="121">
        <v>0</v>
      </c>
      <c r="BR623" s="121">
        <v>0</v>
      </c>
      <c r="BT623" s="71">
        <v>2.8413834999999998E-4</v>
      </c>
      <c r="BU623" s="71">
        <v>6.9606559999999996E-5</v>
      </c>
      <c r="BV623" s="71">
        <v>8.6924596E-5</v>
      </c>
      <c r="BW623" s="71">
        <v>7.6503439000000001E-7</v>
      </c>
      <c r="BX623" s="71">
        <v>5.6988399000000002E-5</v>
      </c>
      <c r="BY623" s="71">
        <v>5.2653288000000001E-7</v>
      </c>
      <c r="BZ623" s="71">
        <v>2.5109361000000001E-6</v>
      </c>
      <c r="CA623" s="71">
        <v>7.3002540000000002E-7</v>
      </c>
      <c r="CB623" s="71">
        <v>5.2133664E-6</v>
      </c>
      <c r="CC623" s="71">
        <v>4.1903042999999999E-7</v>
      </c>
      <c r="CD623" s="71">
        <v>0</v>
      </c>
      <c r="CE623" s="71">
        <v>2.5204144E-19</v>
      </c>
      <c r="CF623" s="71">
        <v>2.0637055000000002E-15</v>
      </c>
      <c r="CG623" s="71">
        <v>1.4413962000000001E-5</v>
      </c>
      <c r="CH623" s="71">
        <v>3.7439783E-5</v>
      </c>
      <c r="CI623" s="71">
        <v>8.6001243999999996E-6</v>
      </c>
      <c r="CJ623" s="71">
        <v>0</v>
      </c>
      <c r="CL623" s="186">
        <v>1.7467484999999999E-15</v>
      </c>
      <c r="CM623" s="186">
        <v>3.1175152000000002</v>
      </c>
      <c r="CN623" s="187">
        <v>4.1780474999999997E-2</v>
      </c>
      <c r="CO623" s="186">
        <v>4.7734107999999997E-2</v>
      </c>
      <c r="CP623" s="186">
        <v>6.4001819999999997E-7</v>
      </c>
      <c r="CQ623" s="186">
        <v>4.9480722999999999E-8</v>
      </c>
      <c r="CR623" s="186">
        <v>2.8883264999999998E-3</v>
      </c>
      <c r="CS623" s="186">
        <v>9.4056306999999997</v>
      </c>
      <c r="CT623" s="186">
        <v>6.5609633000000006E-5</v>
      </c>
      <c r="CU623" s="186">
        <v>3.5971895999999999E-4</v>
      </c>
      <c r="CW623" s="84"/>
      <c r="CX623" s="167"/>
    </row>
    <row r="624" spans="1:102" ht="14.4">
      <c r="A624" t="s">
        <v>1156</v>
      </c>
      <c r="B624" s="92" t="s">
        <v>1067</v>
      </c>
      <c r="C624" s="126" t="str">
        <f t="shared" si="186"/>
        <v>A.100.16.102</v>
      </c>
      <c r="D624" s="11" t="s">
        <v>21</v>
      </c>
      <c r="E624" s="125" t="s">
        <v>878</v>
      </c>
      <c r="F624" s="128" t="str">
        <f t="shared" si="187"/>
        <v>15Cr3</v>
      </c>
      <c r="G624" s="131">
        <f t="shared" si="197"/>
        <v>0.64131892008117752</v>
      </c>
      <c r="H624" s="183">
        <f t="shared" si="198"/>
        <v>3.76678146862E-2</v>
      </c>
      <c r="I624" s="183">
        <f t="shared" si="199"/>
        <v>0.12173785740184698</v>
      </c>
      <c r="J624" s="184">
        <f t="shared" si="200"/>
        <v>8.3796807993130579E-2</v>
      </c>
      <c r="K624" s="183">
        <v>0.39811644000000002</v>
      </c>
      <c r="L624" s="146">
        <v>9.0473823999999994E-2</v>
      </c>
      <c r="M624" s="146">
        <v>2.7012474000000002E-2</v>
      </c>
      <c r="N624" s="188">
        <v>3.4081607999999999E-2</v>
      </c>
      <c r="O624" s="188">
        <v>9.6603462000000004E-6</v>
      </c>
      <c r="P624" s="146">
        <v>3.2861400999999999E-3</v>
      </c>
      <c r="Q624" s="188">
        <v>2.9040624000000001E-4</v>
      </c>
      <c r="R624" s="146">
        <v>4.2496903000000001E-3</v>
      </c>
      <c r="S624" s="188">
        <v>8.1560829000000001E-2</v>
      </c>
      <c r="T624" s="188">
        <v>1.7814756E-6</v>
      </c>
      <c r="U624" s="188">
        <v>2.2359757000000001E-3</v>
      </c>
      <c r="V624" s="188">
        <v>8.7626247000000003E-8</v>
      </c>
      <c r="W624" s="188">
        <v>3.2931002000000002E-9</v>
      </c>
      <c r="X624" s="146">
        <v>3.0371991000000002E-14</v>
      </c>
      <c r="Z624" s="157">
        <f t="shared" si="191"/>
        <v>2.6541096000000004</v>
      </c>
      <c r="AB624" s="131">
        <f t="shared" si="192"/>
        <v>0.39811644000000002</v>
      </c>
      <c r="AC624" s="131">
        <f t="shared" si="193"/>
        <v>0.15940380298619999</v>
      </c>
      <c r="AD624" s="131">
        <f t="shared" si="194"/>
        <v>0.12173599159310018</v>
      </c>
      <c r="AE624" s="131">
        <f t="shared" si="195"/>
        <v>0.12173785740184699</v>
      </c>
      <c r="AF624" s="131">
        <f t="shared" si="196"/>
        <v>8.3796804700030383E-2</v>
      </c>
      <c r="AH624">
        <v>24.049534999999999</v>
      </c>
      <c r="AI624" s="71">
        <v>23.772873000000001</v>
      </c>
      <c r="AJ624" s="71">
        <v>0.27581482000000002</v>
      </c>
      <c r="AK624" s="71">
        <v>0</v>
      </c>
      <c r="AL624" s="71">
        <v>7.8533621999999997E-5</v>
      </c>
      <c r="AM624" s="71">
        <v>4.4661487000000001E-4</v>
      </c>
      <c r="AN624" s="71">
        <v>3.2288238999999999E-4</v>
      </c>
      <c r="AP624" s="129">
        <v>8.6231083E-2</v>
      </c>
      <c r="AQ624" s="129">
        <v>8.2032949999999993E-2</v>
      </c>
      <c r="AR624" s="129">
        <v>2.4118612E-3</v>
      </c>
      <c r="AS624" s="129">
        <v>1.7862717999999999E-3</v>
      </c>
      <c r="AT624" s="172">
        <f t="shared" si="188"/>
        <v>4.9180425428912639E-6</v>
      </c>
      <c r="AU624" s="172">
        <f t="shared" si="189"/>
        <v>8.9196051131800408E-9</v>
      </c>
      <c r="AV624" s="185">
        <f t="shared" si="190"/>
        <v>0.25017811700000003</v>
      </c>
      <c r="AW624" s="121">
        <v>2.4630137000000001E-6</v>
      </c>
      <c r="AX624" s="121">
        <v>7.431507E-9</v>
      </c>
      <c r="AY624" s="121">
        <v>2.0303939000000001E-13</v>
      </c>
      <c r="AZ624" s="121">
        <v>4.2912633999999996E-15</v>
      </c>
      <c r="BA624" s="121">
        <v>0</v>
      </c>
      <c r="BB624" s="121">
        <v>1.2626465999999999E-9</v>
      </c>
      <c r="BC624" s="121">
        <v>1.0087897000000001E-6</v>
      </c>
      <c r="BD624" s="121">
        <v>2.5577168000000003E-10</v>
      </c>
      <c r="BE624" s="121">
        <v>1.1731593000000001E-9</v>
      </c>
      <c r="BF624" s="121">
        <v>4.7500629999999999E-11</v>
      </c>
      <c r="BG624" s="121">
        <v>5.7474478999999999E-13</v>
      </c>
      <c r="BH624" s="121">
        <v>3.0302594000000001E-12</v>
      </c>
      <c r="BI624" s="121">
        <v>6.5025668000000004E-12</v>
      </c>
      <c r="BJ624" s="121">
        <v>1.3558928E-12</v>
      </c>
      <c r="BK624" s="121">
        <v>1.4275813E-6</v>
      </c>
      <c r="BL624" s="121">
        <v>1.7395192E-8</v>
      </c>
      <c r="BM624" s="121">
        <v>4.1031043000000001E-23</v>
      </c>
      <c r="BN624" s="121">
        <v>1.2449727000000001E-2</v>
      </c>
      <c r="BO624" s="121">
        <v>0.23772839000000001</v>
      </c>
      <c r="BP624" s="121">
        <v>0</v>
      </c>
      <c r="BQ624" s="121">
        <v>0</v>
      </c>
      <c r="BR624" s="121">
        <v>0</v>
      </c>
      <c r="BT624" s="71">
        <v>1.3492729E-4</v>
      </c>
      <c r="BU624" s="71">
        <v>8.2113095999999997E-6</v>
      </c>
      <c r="BV624" s="71">
        <v>7.4003618E-5</v>
      </c>
      <c r="BW624" s="71">
        <v>5.0885859000000004E-7</v>
      </c>
      <c r="BX624" s="71">
        <v>6.5903218999999996E-6</v>
      </c>
      <c r="BY624" s="71">
        <v>2.6371268999999999E-7</v>
      </c>
      <c r="BZ624" s="71">
        <v>1.2072939999999999E-6</v>
      </c>
      <c r="CA624" s="71">
        <v>3.6767683999999999E-7</v>
      </c>
      <c r="CB624" s="71">
        <v>4.4110071999999996E-6</v>
      </c>
      <c r="CC624" s="71">
        <v>2.2848469000000001E-7</v>
      </c>
      <c r="CD624" s="71">
        <v>0</v>
      </c>
      <c r="CE624" s="71">
        <v>9.0734918E-20</v>
      </c>
      <c r="CF624" s="71">
        <v>7.4293397E-16</v>
      </c>
      <c r="CG624" s="71">
        <v>7.0258683999999997E-6</v>
      </c>
      <c r="CH624" s="71">
        <v>2.9331365999999999E-5</v>
      </c>
      <c r="CI624" s="71">
        <v>2.7777738000000002E-6</v>
      </c>
      <c r="CJ624" s="71">
        <v>0</v>
      </c>
      <c r="CL624" s="186">
        <v>6.2882945E-16</v>
      </c>
      <c r="CM624" s="186">
        <v>2.6541096</v>
      </c>
      <c r="CN624" s="187">
        <v>1.744422E-2</v>
      </c>
      <c r="CO624" s="186">
        <v>5.6736177000000004E-3</v>
      </c>
      <c r="CP624" s="186">
        <v>6.2423334999999995E-7</v>
      </c>
      <c r="CQ624" s="186">
        <v>2.5287154E-8</v>
      </c>
      <c r="CR624" s="186">
        <v>3.3229633999999999E-4</v>
      </c>
      <c r="CS624" s="186">
        <v>7.6124054000000001</v>
      </c>
      <c r="CT624" s="186">
        <v>3.1551382000000002E-5</v>
      </c>
      <c r="CU624" s="186">
        <v>2.8155086000000002E-4</v>
      </c>
      <c r="CW624" s="84"/>
      <c r="CX624" s="167"/>
    </row>
    <row r="625" spans="1:102" ht="14.4">
      <c r="A625" t="s">
        <v>1157</v>
      </c>
      <c r="B625" s="92" t="s">
        <v>1067</v>
      </c>
      <c r="C625" s="126" t="str">
        <f t="shared" si="186"/>
        <v>A.100.16.103</v>
      </c>
      <c r="D625" s="11" t="s">
        <v>21</v>
      </c>
      <c r="E625" s="125" t="s">
        <v>878</v>
      </c>
      <c r="F625" s="128" t="str">
        <f t="shared" si="187"/>
        <v>18NiCr8</v>
      </c>
      <c r="G625" s="131">
        <f t="shared" si="197"/>
        <v>1.216723058034733</v>
      </c>
      <c r="H625" s="183">
        <f t="shared" si="198"/>
        <v>5.1628303249000002E-2</v>
      </c>
      <c r="I625" s="183">
        <f t="shared" si="199"/>
        <v>0.37801400784719996</v>
      </c>
      <c r="J625" s="184">
        <f t="shared" si="200"/>
        <v>0.32435583693853315</v>
      </c>
      <c r="K625" s="183">
        <v>0.46272490999999999</v>
      </c>
      <c r="L625" s="146">
        <v>0.33631592999999999</v>
      </c>
      <c r="M625" s="146">
        <v>3.3966734999999998E-2</v>
      </c>
      <c r="N625" s="188">
        <v>4.6636664000000001E-2</v>
      </c>
      <c r="O625" s="188">
        <v>1.3237099E-5</v>
      </c>
      <c r="P625" s="146">
        <v>4.2349151999999998E-3</v>
      </c>
      <c r="Q625" s="146">
        <v>7.4348695000000002E-4</v>
      </c>
      <c r="R625" s="146">
        <v>7.7276068E-3</v>
      </c>
      <c r="S625" s="188">
        <v>0.31798404000000002</v>
      </c>
      <c r="T625" s="188">
        <v>3.5912286999999999E-6</v>
      </c>
      <c r="U625" s="188">
        <v>6.3717903000000001E-3</v>
      </c>
      <c r="V625" s="188">
        <v>1.4481850000000001E-7</v>
      </c>
      <c r="W625" s="188">
        <v>6.6384719000000003E-9</v>
      </c>
      <c r="X625" s="146">
        <v>6.1226077000000001E-14</v>
      </c>
      <c r="Z625" s="157">
        <f t="shared" si="191"/>
        <v>3.0848327333333332</v>
      </c>
      <c r="AB625" s="131">
        <f t="shared" si="192"/>
        <v>0.46272490999999999</v>
      </c>
      <c r="AC625" s="131">
        <f t="shared" si="193"/>
        <v>0.42963857504899994</v>
      </c>
      <c r="AD625" s="131">
        <f t="shared" si="194"/>
        <v>0.37801027843847185</v>
      </c>
      <c r="AE625" s="131">
        <f t="shared" si="195"/>
        <v>0.37801400784720002</v>
      </c>
      <c r="AF625" s="131">
        <f t="shared" si="196"/>
        <v>0.32435583030006127</v>
      </c>
      <c r="AH625">
        <v>27.991823</v>
      </c>
      <c r="AI625" s="71">
        <v>27.219332000000001</v>
      </c>
      <c r="AJ625" s="71">
        <v>0.77137219000000001</v>
      </c>
      <c r="AK625" s="71">
        <v>0</v>
      </c>
      <c r="AL625" s="71">
        <v>1.5831381E-4</v>
      </c>
      <c r="AM625" s="71">
        <v>5.6641470999999998E-4</v>
      </c>
      <c r="AN625" s="71">
        <v>3.9366337999999999E-4</v>
      </c>
      <c r="AP625" s="129">
        <v>0.17110818999999999</v>
      </c>
      <c r="AQ625" s="129">
        <v>0.16476747999999999</v>
      </c>
      <c r="AR625" s="129">
        <v>4.2294910999999998E-3</v>
      </c>
      <c r="AS625" s="129">
        <v>2.1112256000000002E-3</v>
      </c>
      <c r="AT625" s="172">
        <f t="shared" si="188"/>
        <v>9.8781460374506422E-6</v>
      </c>
      <c r="AU625" s="172">
        <f t="shared" si="189"/>
        <v>1.564160929680008E-8</v>
      </c>
      <c r="AV625" s="185">
        <f t="shared" si="190"/>
        <v>0.295689865</v>
      </c>
      <c r="AW625" s="121">
        <v>2.8627247999999999E-6</v>
      </c>
      <c r="AX625" s="121">
        <v>8.6375319000000007E-9</v>
      </c>
      <c r="AY625" s="121">
        <v>2.3598971E-13</v>
      </c>
      <c r="AZ625" s="121">
        <v>8.6506419999999993E-15</v>
      </c>
      <c r="BA625" s="121">
        <v>0</v>
      </c>
      <c r="BB625" s="121">
        <v>2.1270048000000001E-9</v>
      </c>
      <c r="BC625" s="121">
        <v>5.5405898000000002E-6</v>
      </c>
      <c r="BD625" s="121">
        <v>4.0249942000000001E-10</v>
      </c>
      <c r="BE625" s="121">
        <v>6.4491571E-9</v>
      </c>
      <c r="BF625" s="121">
        <v>1.2893877999999999E-10</v>
      </c>
      <c r="BG625" s="121">
        <v>5.6830649000000004E-13</v>
      </c>
      <c r="BH625" s="121">
        <v>8.5779007999999993E-12</v>
      </c>
      <c r="BI625" s="121">
        <v>1.1772220999999999E-11</v>
      </c>
      <c r="BJ625" s="121">
        <v>2.3276788000000001E-12</v>
      </c>
      <c r="BK625" s="121">
        <v>1.4300793E-6</v>
      </c>
      <c r="BL625" s="121">
        <v>4.2625123999999999E-8</v>
      </c>
      <c r="BM625" s="121">
        <v>8.2713372999999998E-23</v>
      </c>
      <c r="BN625" s="121">
        <v>2.3500694999999999E-2</v>
      </c>
      <c r="BO625" s="121">
        <v>0.27218916999999998</v>
      </c>
      <c r="BP625" s="121">
        <v>0</v>
      </c>
      <c r="BQ625" s="121">
        <v>0</v>
      </c>
      <c r="BR625" s="121">
        <v>0</v>
      </c>
      <c r="BT625" s="71">
        <v>2.3484995E-4</v>
      </c>
      <c r="BU625" s="71">
        <v>4.4778377999999998E-5</v>
      </c>
      <c r="BV625" s="71">
        <v>8.6013322000000006E-5</v>
      </c>
      <c r="BW625" s="71">
        <v>9.1588554999999998E-7</v>
      </c>
      <c r="BX625" s="71">
        <v>3.6430801E-5</v>
      </c>
      <c r="BY625" s="71">
        <v>6.8097332000000002E-7</v>
      </c>
      <c r="BZ625" s="71">
        <v>3.2777822E-6</v>
      </c>
      <c r="CA625" s="71">
        <v>9.4293113999999999E-7</v>
      </c>
      <c r="CB625" s="71">
        <v>5.6848784E-6</v>
      </c>
      <c r="CC625" s="71">
        <v>5.3147374999999998E-7</v>
      </c>
      <c r="CD625" s="71">
        <v>0</v>
      </c>
      <c r="CE625" s="71">
        <v>1.8291006999999999E-19</v>
      </c>
      <c r="CF625" s="71">
        <v>1.4976605000000001E-15</v>
      </c>
      <c r="CG625" s="71">
        <v>1.1765039E-5</v>
      </c>
      <c r="CH625" s="71">
        <v>3.4118107E-5</v>
      </c>
      <c r="CI625" s="71">
        <v>9.7103764000000002E-6</v>
      </c>
      <c r="CJ625" s="71">
        <v>0</v>
      </c>
      <c r="CL625" s="186">
        <v>1.2676403E-15</v>
      </c>
      <c r="CM625" s="186">
        <v>3.0848328</v>
      </c>
      <c r="CN625" s="187">
        <v>4.1559820999999997E-2</v>
      </c>
      <c r="CO625" s="186">
        <v>3.07792E-2</v>
      </c>
      <c r="CP625" s="186">
        <v>6.4930317000000004E-7</v>
      </c>
      <c r="CQ625" s="186">
        <v>6.3684154999999996E-8</v>
      </c>
      <c r="CR625" s="186">
        <v>1.8436946999999999E-3</v>
      </c>
      <c r="CS625" s="186">
        <v>10.458213000000001</v>
      </c>
      <c r="CT625" s="186">
        <v>8.5643839000000002E-5</v>
      </c>
      <c r="CU625" s="186">
        <v>4.1264363E-4</v>
      </c>
      <c r="CW625" s="84"/>
      <c r="CX625" s="167"/>
    </row>
    <row r="626" spans="1:102" ht="14.4">
      <c r="A626" t="s">
        <v>1158</v>
      </c>
      <c r="B626" s="92" t="s">
        <v>1067</v>
      </c>
      <c r="C626" s="126" t="str">
        <f t="shared" si="186"/>
        <v>A.100.16.104</v>
      </c>
      <c r="D626" s="11" t="s">
        <v>21</v>
      </c>
      <c r="E626" s="125" t="s">
        <v>878</v>
      </c>
      <c r="F626" s="128" t="str">
        <f t="shared" si="187"/>
        <v>25CrMo4</v>
      </c>
      <c r="G626" s="131">
        <f t="shared" si="197"/>
        <v>0.81941691014117757</v>
      </c>
      <c r="H626" s="183">
        <f t="shared" si="198"/>
        <v>4.0654642246200003E-2</v>
      </c>
      <c r="I626" s="183">
        <f t="shared" si="199"/>
        <v>0.15826905510184702</v>
      </c>
      <c r="J626" s="184">
        <f t="shared" si="200"/>
        <v>0.20597971279313057</v>
      </c>
      <c r="K626" s="183">
        <v>0.41451349999999998</v>
      </c>
      <c r="L626" s="146">
        <v>0.10352833</v>
      </c>
      <c r="M626" s="146">
        <v>3.4929967999999999E-2</v>
      </c>
      <c r="N626" s="188">
        <v>3.5076082000000001E-2</v>
      </c>
      <c r="O626" s="188">
        <v>9.6603462000000004E-6</v>
      </c>
      <c r="P626" s="146">
        <v>3.9472908999999999E-3</v>
      </c>
      <c r="Q626" s="146">
        <v>1.621609E-3</v>
      </c>
      <c r="R626" s="146">
        <v>1.9808888E-2</v>
      </c>
      <c r="S626" s="188">
        <v>0.20223885999999999</v>
      </c>
      <c r="T626" s="188">
        <v>1.7814756E-6</v>
      </c>
      <c r="U626" s="188">
        <v>3.7408494999999998E-3</v>
      </c>
      <c r="V626" s="188">
        <v>8.7626247000000003E-8</v>
      </c>
      <c r="W626" s="188">
        <v>3.2931002000000002E-9</v>
      </c>
      <c r="X626" s="146">
        <v>3.0371991000000002E-14</v>
      </c>
      <c r="Z626" s="157">
        <f t="shared" si="191"/>
        <v>2.7634233333333333</v>
      </c>
      <c r="AB626" s="131">
        <f t="shared" si="192"/>
        <v>0.41451349999999998</v>
      </c>
      <c r="AC626" s="131">
        <f t="shared" si="193"/>
        <v>0.19892182824620003</v>
      </c>
      <c r="AD626" s="131">
        <f t="shared" si="194"/>
        <v>0.15826718929310021</v>
      </c>
      <c r="AE626" s="131">
        <f t="shared" si="195"/>
        <v>0.15826905510184699</v>
      </c>
      <c r="AF626" s="131">
        <f t="shared" si="196"/>
        <v>0.20597970950003036</v>
      </c>
      <c r="AH626">
        <v>24.146957</v>
      </c>
      <c r="AI626" s="71">
        <v>23.617132999999999</v>
      </c>
      <c r="AJ626" s="71">
        <v>0.46275566000000001</v>
      </c>
      <c r="AK626" s="71">
        <v>0</v>
      </c>
      <c r="AL626" s="71">
        <v>6.6298711999999996E-2</v>
      </c>
      <c r="AM626" s="71">
        <v>4.4661487000000001E-4</v>
      </c>
      <c r="AN626" s="71">
        <v>3.2288238999999999E-4</v>
      </c>
      <c r="AP626" s="129">
        <v>0.10263203</v>
      </c>
      <c r="AQ626" s="129">
        <v>9.8040899000000001E-2</v>
      </c>
      <c r="AR626" s="129">
        <v>2.7065153000000002E-3</v>
      </c>
      <c r="AS626" s="129">
        <v>1.8846206E-3</v>
      </c>
      <c r="AT626" s="172">
        <f t="shared" si="188"/>
        <v>5.877751703891263E-6</v>
      </c>
      <c r="AU626" s="172">
        <f t="shared" si="189"/>
        <v>1.0009302023890041E-8</v>
      </c>
      <c r="AV626" s="185">
        <f t="shared" si="190"/>
        <v>0.26395246999999999</v>
      </c>
      <c r="AW626" s="121">
        <v>2.5644569000000001E-6</v>
      </c>
      <c r="AX626" s="121">
        <v>7.7375853999999997E-9</v>
      </c>
      <c r="AY626" s="121">
        <v>2.1140188999999999E-13</v>
      </c>
      <c r="AZ626" s="121">
        <v>4.2912633999999996E-15</v>
      </c>
      <c r="BA626" s="121">
        <v>0</v>
      </c>
      <c r="BB626" s="121">
        <v>1.4313696000000001E-9</v>
      </c>
      <c r="BC626" s="121">
        <v>1.2634308E-6</v>
      </c>
      <c r="BD626" s="121">
        <v>2.7928346E-10</v>
      </c>
      <c r="BE626" s="121">
        <v>1.4689536000000001E-9</v>
      </c>
      <c r="BF626" s="121">
        <v>2.8789030000000002E-10</v>
      </c>
      <c r="BG626" s="121">
        <v>5.8332600000000001E-13</v>
      </c>
      <c r="BH626" s="121">
        <v>1.5514238E-11</v>
      </c>
      <c r="BI626" s="121">
        <v>1.8434084E-10</v>
      </c>
      <c r="BJ626" s="121">
        <v>3.4939458000000002E-11</v>
      </c>
      <c r="BK626" s="121">
        <v>1.48191E-6</v>
      </c>
      <c r="BL626" s="121">
        <v>5.6652263000000003E-7</v>
      </c>
      <c r="BM626" s="121">
        <v>4.1031043000000001E-23</v>
      </c>
      <c r="BN626" s="121">
        <v>2.7781469999999999E-2</v>
      </c>
      <c r="BO626" s="121">
        <v>0.23617099999999999</v>
      </c>
      <c r="BP626" s="121">
        <v>0</v>
      </c>
      <c r="BQ626" s="121">
        <v>0</v>
      </c>
      <c r="BR626" s="121">
        <v>0</v>
      </c>
      <c r="BT626" s="71">
        <v>2.0200824000000001E-4</v>
      </c>
      <c r="BU626" s="71">
        <v>1.0307701000000001E-5</v>
      </c>
      <c r="BV626" s="71">
        <v>7.7051574999999998E-5</v>
      </c>
      <c r="BW626" s="71">
        <v>2.3313961000000001E-6</v>
      </c>
      <c r="BX626" s="71">
        <v>8.2334688000000004E-6</v>
      </c>
      <c r="BY626" s="71">
        <v>4.0093189999999999E-7</v>
      </c>
      <c r="BZ626" s="71">
        <v>7.3541419000000004E-6</v>
      </c>
      <c r="CA626" s="71">
        <v>5.3808291999999996E-7</v>
      </c>
      <c r="CB626" s="71">
        <v>5.3228975000000001E-6</v>
      </c>
      <c r="CC626" s="71">
        <v>1.2922873999999999E-6</v>
      </c>
      <c r="CD626" s="71">
        <v>0</v>
      </c>
      <c r="CE626" s="71">
        <v>9.0734918E-20</v>
      </c>
      <c r="CF626" s="71">
        <v>7.4293397E-16</v>
      </c>
      <c r="CG626" s="71">
        <v>7.3418370000000001E-6</v>
      </c>
      <c r="CH626" s="71">
        <v>2.9380792999999999E-5</v>
      </c>
      <c r="CI626" s="71">
        <v>5.2453124E-5</v>
      </c>
      <c r="CJ626" s="71">
        <v>0</v>
      </c>
      <c r="CL626" s="186">
        <v>6.2882945E-16</v>
      </c>
      <c r="CM626" s="186">
        <v>2.7634232999999999</v>
      </c>
      <c r="CN626" s="187">
        <v>2.2152031999999999E-2</v>
      </c>
      <c r="CO626" s="186">
        <v>7.1336880999999996E-3</v>
      </c>
      <c r="CP626" s="186">
        <v>6.5625547000000001E-7</v>
      </c>
      <c r="CQ626" s="186">
        <v>5.1799135999999995E-7</v>
      </c>
      <c r="CR626" s="186">
        <v>4.1474672000000001E-4</v>
      </c>
      <c r="CS626" s="186">
        <v>87.061211999999998</v>
      </c>
      <c r="CT626" s="186">
        <v>1.9122982000000001E-4</v>
      </c>
      <c r="CU626" s="186">
        <v>3.2396916999999999E-4</v>
      </c>
      <c r="CW626" s="84"/>
      <c r="CX626" s="167"/>
    </row>
    <row r="627" spans="1:102" ht="14.4">
      <c r="A627" t="s">
        <v>1159</v>
      </c>
      <c r="B627" s="92" t="s">
        <v>1067</v>
      </c>
      <c r="C627" s="126" t="str">
        <f t="shared" si="186"/>
        <v>A.100.16.105</v>
      </c>
      <c r="D627" s="11" t="s">
        <v>21</v>
      </c>
      <c r="E627" s="125" t="s">
        <v>878</v>
      </c>
      <c r="F627" s="128" t="str">
        <f t="shared" si="187"/>
        <v>30CrNiMo8</v>
      </c>
      <c r="G627" s="131">
        <f t="shared" si="197"/>
        <v>1.4633973467837329</v>
      </c>
      <c r="H627" s="183">
        <f t="shared" si="198"/>
        <v>5.4026411198000002E-2</v>
      </c>
      <c r="I627" s="183">
        <f t="shared" si="199"/>
        <v>0.42596112504719996</v>
      </c>
      <c r="J627" s="184">
        <f t="shared" si="200"/>
        <v>0.51287906053853305</v>
      </c>
      <c r="K627" s="183">
        <v>0.47053075</v>
      </c>
      <c r="L627" s="146">
        <v>0.35163128999999999</v>
      </c>
      <c r="M627" s="146">
        <v>4.3352052000000002E-2</v>
      </c>
      <c r="N627" s="188">
        <v>4.6511203000000001E-2</v>
      </c>
      <c r="O627" s="188">
        <v>1.3237098E-5</v>
      </c>
      <c r="P627" s="146">
        <v>4.8430497999999997E-3</v>
      </c>
      <c r="Q627" s="146">
        <v>2.6589213E-3</v>
      </c>
      <c r="R627" s="146">
        <v>3.0974047000000001E-2</v>
      </c>
      <c r="S627" s="188">
        <v>0.50598935</v>
      </c>
      <c r="T627" s="188">
        <v>3.5912286999999999E-6</v>
      </c>
      <c r="U627" s="188">
        <v>6.8897039000000004E-3</v>
      </c>
      <c r="V627" s="188">
        <v>1.4481850000000001E-7</v>
      </c>
      <c r="W627" s="188">
        <v>6.6384719000000003E-9</v>
      </c>
      <c r="X627" s="146">
        <v>6.1226077000000001E-14</v>
      </c>
      <c r="Z627" s="157">
        <f t="shared" si="191"/>
        <v>3.1368716666666669</v>
      </c>
      <c r="AB627" s="131">
        <f t="shared" si="192"/>
        <v>0.47053075</v>
      </c>
      <c r="AC627" s="131">
        <f t="shared" si="193"/>
        <v>0.47998380019799997</v>
      </c>
      <c r="AD627" s="131">
        <f t="shared" si="194"/>
        <v>0.42595739563847185</v>
      </c>
      <c r="AE627" s="131">
        <f t="shared" si="195"/>
        <v>0.42596112504720002</v>
      </c>
      <c r="AF627" s="131">
        <f t="shared" si="196"/>
        <v>0.51287905390006117</v>
      </c>
      <c r="AH627">
        <v>28.066272000000001</v>
      </c>
      <c r="AI627" s="71">
        <v>27.123491999999999</v>
      </c>
      <c r="AJ627" s="71">
        <v>0.83570928</v>
      </c>
      <c r="AK627" s="71">
        <v>0</v>
      </c>
      <c r="AL627" s="71">
        <v>0.1061106</v>
      </c>
      <c r="AM627" s="71">
        <v>5.6641470999999998E-4</v>
      </c>
      <c r="AN627" s="71">
        <v>3.9366337999999999E-4</v>
      </c>
      <c r="AP627" s="129">
        <v>0.19296832</v>
      </c>
      <c r="AQ627" s="129">
        <v>0.18614298000000001</v>
      </c>
      <c r="AR627" s="129">
        <v>4.5460539999999999E-3</v>
      </c>
      <c r="AS627" s="129">
        <v>2.2792900999999998E-3</v>
      </c>
      <c r="AT627" s="172">
        <f t="shared" si="188"/>
        <v>1.1159651111250642E-5</v>
      </c>
      <c r="AU627" s="172">
        <f t="shared" si="189"/>
        <v>1.6812329739210081E-8</v>
      </c>
      <c r="AV627" s="185">
        <f t="shared" si="190"/>
        <v>0.31922830000000002</v>
      </c>
      <c r="AW627" s="121">
        <v>2.911017E-6</v>
      </c>
      <c r="AX627" s="121">
        <v>8.7832408000000006E-9</v>
      </c>
      <c r="AY627" s="121">
        <v>2.3997069E-13</v>
      </c>
      <c r="AZ627" s="121">
        <v>8.6506419999999993E-15</v>
      </c>
      <c r="BA627" s="121">
        <v>0</v>
      </c>
      <c r="BB627" s="121">
        <v>2.1234826000000002E-9</v>
      </c>
      <c r="BC627" s="121">
        <v>5.8214211999999997E-6</v>
      </c>
      <c r="BD627" s="121">
        <v>4.0169569999999999E-10</v>
      </c>
      <c r="BE627" s="121">
        <v>6.7762793000000003E-9</v>
      </c>
      <c r="BF627" s="121">
        <v>4.7495456000000005E-10</v>
      </c>
      <c r="BG627" s="121">
        <v>5.7963051999999998E-13</v>
      </c>
      <c r="BH627" s="121">
        <v>2.5922411999999999E-11</v>
      </c>
      <c r="BI627" s="121">
        <v>2.9381646000000002E-10</v>
      </c>
      <c r="BJ627" s="121">
        <v>5.5600906E-11</v>
      </c>
      <c r="BK627" s="121">
        <v>1.5158211E-6</v>
      </c>
      <c r="BL627" s="121">
        <v>9.0926831999999998E-7</v>
      </c>
      <c r="BM627" s="121">
        <v>8.2713372999999998E-23</v>
      </c>
      <c r="BN627" s="121">
        <v>4.7997529999999997E-2</v>
      </c>
      <c r="BO627" s="121">
        <v>0.27123077000000001</v>
      </c>
      <c r="BP627" s="121">
        <v>0</v>
      </c>
      <c r="BQ627" s="121">
        <v>0</v>
      </c>
      <c r="BR627" s="121">
        <v>0</v>
      </c>
      <c r="BT627" s="71">
        <v>3.3132438999999999E-4</v>
      </c>
      <c r="BU627" s="71">
        <v>4.7033658000000002E-5</v>
      </c>
      <c r="BV627" s="71">
        <v>8.7464305000000002E-5</v>
      </c>
      <c r="BW627" s="71">
        <v>3.6389420999999998E-6</v>
      </c>
      <c r="BX627" s="71">
        <v>3.8288552E-5</v>
      </c>
      <c r="BY627" s="71">
        <v>7.0275414000000005E-7</v>
      </c>
      <c r="BZ627" s="71">
        <v>1.2131175E-5</v>
      </c>
      <c r="CA627" s="71">
        <v>9.4293177999999999E-7</v>
      </c>
      <c r="CB627" s="71">
        <v>6.5401172E-6</v>
      </c>
      <c r="CC627" s="71">
        <v>2.0898235E-6</v>
      </c>
      <c r="CD627" s="71">
        <v>0</v>
      </c>
      <c r="CE627" s="71">
        <v>1.8291006999999999E-19</v>
      </c>
      <c r="CF627" s="71">
        <v>1.4976605000000001E-15</v>
      </c>
      <c r="CG627" s="71">
        <v>1.1887454E-5</v>
      </c>
      <c r="CH627" s="71">
        <v>3.4083627999999997E-5</v>
      </c>
      <c r="CI627" s="71">
        <v>8.6521045000000004E-5</v>
      </c>
      <c r="CJ627" s="71">
        <v>0</v>
      </c>
      <c r="CL627" s="186">
        <v>1.2676403E-15</v>
      </c>
      <c r="CM627" s="186">
        <v>3.1368716999999999</v>
      </c>
      <c r="CN627" s="187">
        <v>4.1532472000000001E-2</v>
      </c>
      <c r="CO627" s="186">
        <v>3.2322229000000001E-2</v>
      </c>
      <c r="CP627" s="186">
        <v>6.8865367000000004E-7</v>
      </c>
      <c r="CQ627" s="186">
        <v>8.3381534000000002E-7</v>
      </c>
      <c r="CR627" s="186">
        <v>1.9379909E-3</v>
      </c>
      <c r="CS627" s="186">
        <v>136.22778</v>
      </c>
      <c r="CT627" s="186">
        <v>3.1548551999999999E-4</v>
      </c>
      <c r="CU627" s="186">
        <v>4.1651535999999998E-4</v>
      </c>
      <c r="CW627" s="84"/>
      <c r="CX627" s="167"/>
    </row>
    <row r="628" spans="1:102" ht="14.4">
      <c r="A628" t="s">
        <v>1160</v>
      </c>
      <c r="B628" s="92" t="s">
        <v>1067</v>
      </c>
      <c r="C628" s="126" t="str">
        <f t="shared" si="186"/>
        <v>A.100.16.106</v>
      </c>
      <c r="D628" s="11" t="s">
        <v>21</v>
      </c>
      <c r="E628" s="125" t="s">
        <v>878</v>
      </c>
      <c r="F628" s="128" t="str">
        <f t="shared" si="187"/>
        <v>34Cr4</v>
      </c>
      <c r="G628" s="131">
        <f t="shared" si="197"/>
        <v>0.67219883343069231</v>
      </c>
      <c r="H628" s="183">
        <f t="shared" si="198"/>
        <v>3.8453949214000006E-2</v>
      </c>
      <c r="I628" s="183">
        <f t="shared" si="199"/>
        <v>0.12694328203958999</v>
      </c>
      <c r="J628" s="184">
        <f t="shared" si="200"/>
        <v>9.4750712177102236E-2</v>
      </c>
      <c r="K628" s="183">
        <v>0.41205089</v>
      </c>
      <c r="L628" s="146">
        <v>9.3285576999999995E-2</v>
      </c>
      <c r="M628" s="146">
        <v>2.8872693000000001E-2</v>
      </c>
      <c r="N628" s="188">
        <v>3.5005371E-2</v>
      </c>
      <c r="O628" s="188">
        <v>3.2201154E-5</v>
      </c>
      <c r="P628" s="146">
        <v>3.0036909000000001E-3</v>
      </c>
      <c r="Q628" s="188">
        <v>4.1268616000000001E-4</v>
      </c>
      <c r="R628" s="146">
        <v>4.7787817E-3</v>
      </c>
      <c r="S628" s="188">
        <v>9.1323197999999994E-2</v>
      </c>
      <c r="T628" s="188">
        <v>5.9382520999999998E-6</v>
      </c>
      <c r="U628" s="188">
        <v>3.4275032000000002E-3</v>
      </c>
      <c r="V628" s="188">
        <v>2.9208749000000002E-7</v>
      </c>
      <c r="W628" s="188">
        <v>1.0977001E-8</v>
      </c>
      <c r="X628" s="146">
        <v>1.0123997E-13</v>
      </c>
      <c r="Z628" s="157">
        <f t="shared" si="191"/>
        <v>2.7470059333333334</v>
      </c>
      <c r="AB628" s="131">
        <f t="shared" si="192"/>
        <v>0.41205089</v>
      </c>
      <c r="AC628" s="131">
        <f t="shared" si="193"/>
        <v>0.165391000914</v>
      </c>
      <c r="AD628" s="131">
        <f t="shared" si="194"/>
        <v>0.126937062677001</v>
      </c>
      <c r="AE628" s="131">
        <f t="shared" si="195"/>
        <v>0.12694328203958999</v>
      </c>
      <c r="AF628" s="131">
        <f t="shared" si="196"/>
        <v>9.4750701200101234E-2</v>
      </c>
      <c r="AH628">
        <v>24.329519999999999</v>
      </c>
      <c r="AI628" s="71">
        <v>23.907404</v>
      </c>
      <c r="AJ628" s="71">
        <v>0.41928968999999999</v>
      </c>
      <c r="AK628" s="71">
        <v>0</v>
      </c>
      <c r="AL628" s="71">
        <v>2.6177874000000002E-4</v>
      </c>
      <c r="AM628" s="71">
        <v>1.4887162E-3</v>
      </c>
      <c r="AN628" s="71">
        <v>1.0762746000000001E-3</v>
      </c>
      <c r="AP628" s="129">
        <v>8.4308563000000003E-2</v>
      </c>
      <c r="AQ628" s="129">
        <v>7.9992418999999995E-2</v>
      </c>
      <c r="AR628" s="129">
        <v>2.5162486000000002E-3</v>
      </c>
      <c r="AS628" s="129">
        <v>1.7998961000000001E-3</v>
      </c>
      <c r="AT628" s="172">
        <f t="shared" si="188"/>
        <v>4.7957086309042109E-6</v>
      </c>
      <c r="AU628" s="172">
        <f t="shared" si="189"/>
        <v>9.3056532728401378E-9</v>
      </c>
      <c r="AV628" s="185">
        <f t="shared" si="190"/>
        <v>0.25208628699999996</v>
      </c>
      <c r="AW628" s="121">
        <v>2.5492216000000001E-6</v>
      </c>
      <c r="AX628" s="121">
        <v>7.6916169000000006E-9</v>
      </c>
      <c r="AY628" s="121">
        <v>2.1014595999999999E-13</v>
      </c>
      <c r="AZ628" s="121">
        <v>1.4304210999999999E-14</v>
      </c>
      <c r="BA628" s="121">
        <v>0</v>
      </c>
      <c r="BB628" s="121">
        <v>1.4144806E-9</v>
      </c>
      <c r="BC628" s="121">
        <v>1.0782026E-6</v>
      </c>
      <c r="BD628" s="121">
        <v>2.7699626000000001E-10</v>
      </c>
      <c r="BE628" s="121">
        <v>1.2529442999999999E-9</v>
      </c>
      <c r="BF628" s="121">
        <v>6.9972622000000006E-11</v>
      </c>
      <c r="BG628" s="121">
        <v>5.7299228000000001E-13</v>
      </c>
      <c r="BH628" s="121">
        <v>4.6036023E-12</v>
      </c>
      <c r="BI628" s="121">
        <v>7.2703182999999999E-12</v>
      </c>
      <c r="BJ628" s="121">
        <v>1.4661320000000001E-12</v>
      </c>
      <c r="BK628" s="121">
        <v>1.1430461E-6</v>
      </c>
      <c r="BL628" s="121">
        <v>2.3823835999999999E-8</v>
      </c>
      <c r="BM628" s="121">
        <v>1.3677013999999999E-22</v>
      </c>
      <c r="BN628" s="121">
        <v>1.3013357E-2</v>
      </c>
      <c r="BO628" s="121">
        <v>0.23907292999999999</v>
      </c>
      <c r="BP628" s="121">
        <v>0</v>
      </c>
      <c r="BQ628" s="121">
        <v>0</v>
      </c>
      <c r="BR628" s="121">
        <v>0</v>
      </c>
      <c r="BT628" s="71">
        <v>1.4137584000000001E-4</v>
      </c>
      <c r="BU628" s="71">
        <v>8.8124978000000004E-6</v>
      </c>
      <c r="BV628" s="71">
        <v>7.6593814999999999E-5</v>
      </c>
      <c r="BW628" s="71">
        <v>5.7079913999999995E-7</v>
      </c>
      <c r="BX628" s="71">
        <v>7.0269713000000003E-6</v>
      </c>
      <c r="BY628" s="71">
        <v>3.7497211999999999E-7</v>
      </c>
      <c r="BZ628" s="71">
        <v>1.7786961000000001E-6</v>
      </c>
      <c r="CA628" s="71">
        <v>5.2026599E-7</v>
      </c>
      <c r="CB628" s="71">
        <v>4.0321365999999997E-6</v>
      </c>
      <c r="CC628" s="71">
        <v>3.1092811000000002E-7</v>
      </c>
      <c r="CD628" s="71">
        <v>0</v>
      </c>
      <c r="CE628" s="71">
        <v>3.0244972999999999E-19</v>
      </c>
      <c r="CF628" s="71">
        <v>2.4764466000000001E-15</v>
      </c>
      <c r="CG628" s="71">
        <v>7.2323296999999999E-6</v>
      </c>
      <c r="CH628" s="71">
        <v>2.9678948999999999E-5</v>
      </c>
      <c r="CI628" s="71">
        <v>4.4434747E-6</v>
      </c>
      <c r="CJ628" s="71">
        <v>0</v>
      </c>
      <c r="CL628" s="186">
        <v>2.0960981999999998E-15</v>
      </c>
      <c r="CM628" s="186">
        <v>2.7470059999999998</v>
      </c>
      <c r="CN628" s="187">
        <v>2.1635980999999999E-2</v>
      </c>
      <c r="CO628" s="186">
        <v>6.1079995E-3</v>
      </c>
      <c r="CP628" s="186">
        <v>5.0922959000000001E-7</v>
      </c>
      <c r="CQ628" s="186">
        <v>3.5383230999999997E-8</v>
      </c>
      <c r="CR628" s="186">
        <v>3.5323111999999997E-4</v>
      </c>
      <c r="CS628" s="186">
        <v>7.2069179999999999</v>
      </c>
      <c r="CT628" s="186">
        <v>4.6477473999999999E-5</v>
      </c>
      <c r="CU628" s="186">
        <v>3.1630869000000002E-4</v>
      </c>
      <c r="CW628" s="84"/>
      <c r="CX628" s="167"/>
    </row>
    <row r="629" spans="1:102" ht="14.4">
      <c r="A629" t="s">
        <v>1161</v>
      </c>
      <c r="B629" s="92" t="s">
        <v>1067</v>
      </c>
      <c r="C629" s="126" t="str">
        <f t="shared" si="186"/>
        <v>A.100.16.107</v>
      </c>
      <c r="D629" s="11" t="s">
        <v>21</v>
      </c>
      <c r="E629" s="125" t="s">
        <v>878</v>
      </c>
      <c r="F629" s="128" t="str">
        <f t="shared" si="187"/>
        <v>34CrAl6</v>
      </c>
      <c r="G629" s="131">
        <f t="shared" si="197"/>
        <v>0.70602304016196338</v>
      </c>
      <c r="H629" s="183">
        <f t="shared" si="198"/>
        <v>4.1277653175999997E-2</v>
      </c>
      <c r="I629" s="183">
        <f t="shared" si="199"/>
        <v>0.13655554416911</v>
      </c>
      <c r="J629" s="184">
        <f t="shared" si="200"/>
        <v>9.8466602816853294E-2</v>
      </c>
      <c r="K629" s="183">
        <v>0.42972324000000001</v>
      </c>
      <c r="L629" s="146">
        <v>9.8127908E-2</v>
      </c>
      <c r="M629" s="146">
        <v>3.1976280000000003E-2</v>
      </c>
      <c r="N629" s="188">
        <v>3.6762971999999998E-2</v>
      </c>
      <c r="O629" s="188">
        <v>5.1430356000000001E-5</v>
      </c>
      <c r="P629" s="146">
        <v>3.8839398000000002E-3</v>
      </c>
      <c r="Q629" s="188">
        <v>5.7931102000000003E-4</v>
      </c>
      <c r="R629" s="146">
        <v>6.4447834000000001E-3</v>
      </c>
      <c r="S629" s="188">
        <v>9.3560277999999997E-2</v>
      </c>
      <c r="T629" s="188">
        <v>6.0644564000000004E-6</v>
      </c>
      <c r="U629" s="188">
        <v>4.9063116999999998E-3</v>
      </c>
      <c r="V629" s="188">
        <v>5.0831271000000001E-7</v>
      </c>
      <c r="W629" s="188">
        <v>1.0261026E-8</v>
      </c>
      <c r="X629" s="146">
        <v>2.8558273E-9</v>
      </c>
      <c r="Z629" s="157">
        <f t="shared" si="191"/>
        <v>2.8648216</v>
      </c>
      <c r="AB629" s="131">
        <f t="shared" si="192"/>
        <v>0.42972324000000001</v>
      </c>
      <c r="AC629" s="131">
        <f t="shared" si="193"/>
        <v>0.17782662457600001</v>
      </c>
      <c r="AD629" s="131">
        <f t="shared" si="194"/>
        <v>0.136548981661026</v>
      </c>
      <c r="AE629" s="131">
        <f t="shared" si="195"/>
        <v>0.13655554416910998</v>
      </c>
      <c r="AF629" s="131">
        <f t="shared" si="196"/>
        <v>9.8466592555827293E-2</v>
      </c>
      <c r="AH629">
        <v>24.658850999999999</v>
      </c>
      <c r="AI629" s="71">
        <v>23.966089</v>
      </c>
      <c r="AJ629" s="71">
        <v>0.59847702999999997</v>
      </c>
      <c r="AK629" s="71">
        <v>0</v>
      </c>
      <c r="AL629" s="71">
        <v>7.0503245999999997E-4</v>
      </c>
      <c r="AM629" s="71">
        <v>2.0654167000000001E-2</v>
      </c>
      <c r="AN629" s="71">
        <v>7.2925659000000004E-2</v>
      </c>
      <c r="AP629" s="129">
        <v>9.3147522999999996E-2</v>
      </c>
      <c r="AQ629" s="129">
        <v>8.8714617999999995E-2</v>
      </c>
      <c r="AR629" s="129">
        <v>2.6626597000000002E-3</v>
      </c>
      <c r="AS629" s="129">
        <v>1.7702453E-3</v>
      </c>
      <c r="AT629" s="172">
        <f t="shared" si="188"/>
        <v>5.318622121345627E-6</v>
      </c>
      <c r="AU629" s="172">
        <f t="shared" si="189"/>
        <v>9.8471141994601294E-9</v>
      </c>
      <c r="AV629" s="185">
        <f t="shared" si="190"/>
        <v>0.247933509</v>
      </c>
      <c r="AW629" s="121">
        <v>2.6589045999999998E-6</v>
      </c>
      <c r="AX629" s="121">
        <v>8.0225708000000006E-9</v>
      </c>
      <c r="AY629" s="121">
        <v>2.1918751999999999E-13</v>
      </c>
      <c r="AZ629" s="121">
        <v>1.3745626E-14</v>
      </c>
      <c r="BA629" s="121">
        <v>0</v>
      </c>
      <c r="BB629" s="121">
        <v>1.7153996E-9</v>
      </c>
      <c r="BC629" s="121">
        <v>1.1955295000000001E-6</v>
      </c>
      <c r="BD629" s="121">
        <v>3.1887453000000002E-10</v>
      </c>
      <c r="BE629" s="121">
        <v>1.3877856000000001E-9</v>
      </c>
      <c r="BF629" s="121">
        <v>9.8778582999999997E-11</v>
      </c>
      <c r="BG629" s="121">
        <v>5.7276604000000005E-13</v>
      </c>
      <c r="BH629" s="121">
        <v>6.52468E-12</v>
      </c>
      <c r="BI629" s="121">
        <v>9.8203085000000001E-12</v>
      </c>
      <c r="BJ629" s="121">
        <v>1.9677444E-12</v>
      </c>
      <c r="BK629" s="121">
        <v>1.4291599E-6</v>
      </c>
      <c r="BL629" s="121">
        <v>3.3312708000000001E-8</v>
      </c>
      <c r="BM629" s="121">
        <v>1.2784932000000001E-22</v>
      </c>
      <c r="BN629" s="121">
        <v>1.2612208999999999E-2</v>
      </c>
      <c r="BO629" s="121">
        <v>0.23532130000000001</v>
      </c>
      <c r="BP629" s="121">
        <v>0</v>
      </c>
      <c r="BQ629" s="121">
        <v>0</v>
      </c>
      <c r="BR629" s="121">
        <v>0</v>
      </c>
      <c r="BT629" s="71">
        <v>1.5171510999999999E-4</v>
      </c>
      <c r="BU629" s="71">
        <v>9.8441782999999993E-6</v>
      </c>
      <c r="BV629" s="71">
        <v>7.9878827999999995E-5</v>
      </c>
      <c r="BW629" s="71">
        <v>7.6580736999999999E-7</v>
      </c>
      <c r="BX629" s="71">
        <v>7.7447365000000004E-6</v>
      </c>
      <c r="BY629" s="71">
        <v>5.8898798000000001E-7</v>
      </c>
      <c r="BZ629" s="71">
        <v>2.5109871999999999E-6</v>
      </c>
      <c r="CA629" s="71">
        <v>8.2481688999999999E-7</v>
      </c>
      <c r="CB629" s="71">
        <v>5.2137603000000004E-6</v>
      </c>
      <c r="CC629" s="71">
        <v>4.2195533999999998E-7</v>
      </c>
      <c r="CD629" s="71">
        <v>0</v>
      </c>
      <c r="CE629" s="71">
        <v>2.8272246000000001E-19</v>
      </c>
      <c r="CF629" s="71">
        <v>2.3149205000000001E-15</v>
      </c>
      <c r="CG629" s="71">
        <v>7.6170199999999998E-6</v>
      </c>
      <c r="CH629" s="71">
        <v>2.9977821E-5</v>
      </c>
      <c r="CI629" s="71">
        <v>6.3262062000000001E-6</v>
      </c>
      <c r="CJ629" s="71">
        <v>0</v>
      </c>
      <c r="CL629" s="186">
        <v>1.9593802999999998E-15</v>
      </c>
      <c r="CM629" s="186">
        <v>2.8645292000000002</v>
      </c>
      <c r="CN629" s="187">
        <v>2.9214259999999999E-2</v>
      </c>
      <c r="CO629" s="186">
        <v>6.8598803999999998E-3</v>
      </c>
      <c r="CP629" s="186">
        <v>6.4002102999999996E-7</v>
      </c>
      <c r="CQ629" s="186">
        <v>4.9567399000000001E-8</v>
      </c>
      <c r="CR629" s="186">
        <v>3.8755837999999998E-4</v>
      </c>
      <c r="CS629" s="186">
        <v>9.4040260999999994</v>
      </c>
      <c r="CT629" s="186">
        <v>6.5610980000000005E-5</v>
      </c>
      <c r="CU629" s="186">
        <v>3.8679810000000003E-4</v>
      </c>
      <c r="CW629" s="84"/>
      <c r="CX629" s="167"/>
    </row>
    <row r="630" spans="1:102" ht="14.4">
      <c r="A630" t="s">
        <v>1162</v>
      </c>
      <c r="B630" s="92" t="s">
        <v>1067</v>
      </c>
      <c r="C630" s="126" t="str">
        <f t="shared" si="186"/>
        <v>A.100.16.108</v>
      </c>
      <c r="D630" s="11" t="s">
        <v>21</v>
      </c>
      <c r="E630" s="125" t="s">
        <v>878</v>
      </c>
      <c r="F630" s="128" t="str">
        <f t="shared" si="187"/>
        <v>35NiCr18</v>
      </c>
      <c r="G630" s="131">
        <f t="shared" si="197"/>
        <v>1.7931665553680958</v>
      </c>
      <c r="H630" s="183">
        <f t="shared" si="198"/>
        <v>6.0197353319000002E-2</v>
      </c>
      <c r="I630" s="183">
        <f t="shared" si="199"/>
        <v>0.65917882752881007</v>
      </c>
      <c r="J630" s="184">
        <f t="shared" si="200"/>
        <v>0.59905538452028584</v>
      </c>
      <c r="K630" s="183">
        <v>0.47473499000000002</v>
      </c>
      <c r="L630" s="146">
        <v>0.62283294</v>
      </c>
      <c r="M630" s="146">
        <v>3.0413655000000001E-2</v>
      </c>
      <c r="N630" s="188">
        <v>5.5926689000000002E-2</v>
      </c>
      <c r="O630" s="188">
        <v>1.7708039000000001E-5</v>
      </c>
      <c r="P630" s="146">
        <v>3.7432672999999999E-3</v>
      </c>
      <c r="Q630" s="188">
        <v>5.0968897999999999E-4</v>
      </c>
      <c r="R630" s="146">
        <v>5.9261627999999998E-3</v>
      </c>
      <c r="S630" s="188">
        <v>0.59456397000000005</v>
      </c>
      <c r="T630" s="188">
        <v>5.8534200000000003E-6</v>
      </c>
      <c r="U630" s="188">
        <v>4.4914037000000004E-3</v>
      </c>
      <c r="V630" s="188">
        <v>2.1630881000000001E-7</v>
      </c>
      <c r="W630" s="188">
        <v>1.0820186E-8</v>
      </c>
      <c r="X630" s="146">
        <v>9.9793684999999996E-14</v>
      </c>
      <c r="Z630" s="157">
        <f t="shared" si="191"/>
        <v>3.1648999333333334</v>
      </c>
      <c r="AB630" s="131">
        <f t="shared" si="192"/>
        <v>0.47473499000000002</v>
      </c>
      <c r="AC630" s="131">
        <f t="shared" si="193"/>
        <v>0.71937011111900007</v>
      </c>
      <c r="AD630" s="131">
        <f t="shared" si="194"/>
        <v>0.65917276862018603</v>
      </c>
      <c r="AE630" s="131">
        <f t="shared" si="195"/>
        <v>0.65917882752881007</v>
      </c>
      <c r="AF630" s="131">
        <f t="shared" si="196"/>
        <v>0.59905537370009987</v>
      </c>
      <c r="AH630">
        <v>32.615929999999999</v>
      </c>
      <c r="AI630" s="71">
        <v>32.099449999999997</v>
      </c>
      <c r="AJ630" s="71">
        <v>0.51502325999999998</v>
      </c>
      <c r="AK630" s="71">
        <v>0</v>
      </c>
      <c r="AL630" s="71">
        <v>2.5803904E-4</v>
      </c>
      <c r="AM630" s="71">
        <v>7.1616452000000002E-4</v>
      </c>
      <c r="AN630" s="71">
        <v>4.8213961999999999E-4</v>
      </c>
      <c r="AP630" s="129">
        <v>0.26085993000000002</v>
      </c>
      <c r="AQ630" s="129">
        <v>0.25237883</v>
      </c>
      <c r="AR630" s="129">
        <v>5.9237400000000003E-3</v>
      </c>
      <c r="AS630" s="129">
        <v>2.5573574999999999E-3</v>
      </c>
      <c r="AT630" s="172">
        <f t="shared" si="188"/>
        <v>1.5130625044599866E-5</v>
      </c>
      <c r="AU630" s="172">
        <f t="shared" si="189"/>
        <v>2.1907322881100142E-8</v>
      </c>
      <c r="AV630" s="185">
        <f t="shared" si="190"/>
        <v>0.35817331099999999</v>
      </c>
      <c r="AW630" s="121">
        <v>2.9370272E-6</v>
      </c>
      <c r="AX630" s="121">
        <v>8.8617201000000003E-9</v>
      </c>
      <c r="AY630" s="121">
        <v>2.4211484999999999E-13</v>
      </c>
      <c r="AZ630" s="121">
        <v>1.4099865E-14</v>
      </c>
      <c r="BA630" s="121">
        <v>0</v>
      </c>
      <c r="BB630" s="121">
        <v>2.1872474999999999E-9</v>
      </c>
      <c r="BC630" s="121">
        <v>1.0733083000000001E-5</v>
      </c>
      <c r="BD630" s="121">
        <v>4.4257487999999998E-10</v>
      </c>
      <c r="BE630" s="121">
        <v>1.2498952E-8</v>
      </c>
      <c r="BF630" s="121">
        <v>8.6711676999999996E-11</v>
      </c>
      <c r="BG630" s="121">
        <v>5.5128345000000002E-13</v>
      </c>
      <c r="BH630" s="121">
        <v>5.7018617999999999E-12</v>
      </c>
      <c r="BI630" s="121">
        <v>9.0443499000000007E-12</v>
      </c>
      <c r="BJ630" s="121">
        <v>1.8246141000000002E-12</v>
      </c>
      <c r="BK630" s="121">
        <v>1.4287840999999999E-6</v>
      </c>
      <c r="BL630" s="121">
        <v>2.9543483E-8</v>
      </c>
      <c r="BM630" s="121">
        <v>1.3481627999999999E-22</v>
      </c>
      <c r="BN630" s="121">
        <v>3.7187741000000003E-2</v>
      </c>
      <c r="BO630" s="121">
        <v>0.32098557</v>
      </c>
      <c r="BP630" s="121">
        <v>0</v>
      </c>
      <c r="BQ630" s="121">
        <v>0</v>
      </c>
      <c r="BR630" s="121">
        <v>0</v>
      </c>
      <c r="BT630" s="71">
        <v>3.1925876E-4</v>
      </c>
      <c r="BU630" s="71">
        <v>8.6387627999999996E-5</v>
      </c>
      <c r="BV630" s="71">
        <v>8.8245808999999999E-5</v>
      </c>
      <c r="BW630" s="71">
        <v>7.0467599000000005E-7</v>
      </c>
      <c r="BX630" s="71">
        <v>7.0854148999999997E-5</v>
      </c>
      <c r="BY630" s="71">
        <v>4.6477464E-7</v>
      </c>
      <c r="BZ630" s="71">
        <v>2.2041979E-6</v>
      </c>
      <c r="CA630" s="71">
        <v>6.4489013000000005E-7</v>
      </c>
      <c r="CB630" s="71">
        <v>5.0248136999999999E-6</v>
      </c>
      <c r="CC630" s="71">
        <v>3.7401291000000002E-7</v>
      </c>
      <c r="CD630" s="71">
        <v>0</v>
      </c>
      <c r="CE630" s="71">
        <v>2.9812901000000001E-19</v>
      </c>
      <c r="CF630" s="71">
        <v>2.4410687999999999E-15</v>
      </c>
      <c r="CG630" s="71">
        <v>1.6259730000000002E-5</v>
      </c>
      <c r="CH630" s="71">
        <v>3.9677892E-5</v>
      </c>
      <c r="CI630" s="71">
        <v>8.4161838000000005E-6</v>
      </c>
      <c r="CJ630" s="71">
        <v>0</v>
      </c>
      <c r="CL630" s="186">
        <v>2.0661538999999999E-15</v>
      </c>
      <c r="CM630" s="186">
        <v>3.1648999999999998</v>
      </c>
      <c r="CN630" s="187">
        <v>4.3502546000000003E-2</v>
      </c>
      <c r="CO630" s="186">
        <v>5.9202605999999998E-2</v>
      </c>
      <c r="CP630" s="186">
        <v>6.3630423999999998E-7</v>
      </c>
      <c r="CQ630" s="186">
        <v>4.3802506E-8</v>
      </c>
      <c r="CR630" s="186">
        <v>3.592586E-3</v>
      </c>
      <c r="CS630" s="186">
        <v>8.9848513000000008</v>
      </c>
      <c r="CT630" s="186">
        <v>5.7595956999999998E-5</v>
      </c>
      <c r="CU630" s="186">
        <v>3.3776866999999999E-4</v>
      </c>
      <c r="CW630" s="84"/>
      <c r="CX630" s="167"/>
    </row>
    <row r="631" spans="1:102" ht="14.4">
      <c r="A631" t="s">
        <v>1163</v>
      </c>
      <c r="B631" s="92" t="s">
        <v>1067</v>
      </c>
      <c r="C631" s="126" t="str">
        <f t="shared" si="186"/>
        <v>A.100.16.109</v>
      </c>
      <c r="D631" s="11" t="s">
        <v>21</v>
      </c>
      <c r="E631" s="125" t="s">
        <v>878</v>
      </c>
      <c r="F631" s="128" t="str">
        <f t="shared" si="187"/>
        <v>36NiCr6</v>
      </c>
      <c r="G631" s="131">
        <f t="shared" si="197"/>
        <v>1.0033354596230124</v>
      </c>
      <c r="H631" s="183">
        <f t="shared" si="198"/>
        <v>4.381365181E-2</v>
      </c>
      <c r="I631" s="183">
        <f t="shared" si="199"/>
        <v>0.29486762331083</v>
      </c>
      <c r="J631" s="184">
        <f t="shared" si="200"/>
        <v>0.25155676450218251</v>
      </c>
      <c r="K631" s="183">
        <v>0.41309741999999999</v>
      </c>
      <c r="L631" s="146">
        <v>0.26473466000000001</v>
      </c>
      <c r="M631" s="146">
        <v>2.6265503999999999E-2</v>
      </c>
      <c r="N631" s="188">
        <v>4.0379822000000003E-2</v>
      </c>
      <c r="O631" s="188">
        <v>1.2342910000000001E-5</v>
      </c>
      <c r="P631" s="146">
        <v>3.1808714000000002E-3</v>
      </c>
      <c r="Q631" s="188">
        <v>2.4061549999999999E-4</v>
      </c>
      <c r="R631" s="146">
        <v>3.86419E-3</v>
      </c>
      <c r="S631" s="188">
        <v>0.24965171999999999</v>
      </c>
      <c r="T631" s="188">
        <v>3.1387903999999998E-6</v>
      </c>
      <c r="U631" s="188">
        <v>1.9050387E-3</v>
      </c>
      <c r="V631" s="188">
        <v>1.3052043E-7</v>
      </c>
      <c r="W631" s="188">
        <v>5.8021290000000002E-9</v>
      </c>
      <c r="X631" s="146">
        <v>5.3512554999999998E-14</v>
      </c>
      <c r="Z631" s="157">
        <f t="shared" si="191"/>
        <v>2.7539828000000002</v>
      </c>
      <c r="AB631" s="131">
        <f t="shared" si="192"/>
        <v>0.41309741999999999</v>
      </c>
      <c r="AC631" s="131">
        <f t="shared" si="193"/>
        <v>0.33867800581000002</v>
      </c>
      <c r="AD631" s="131">
        <f t="shared" si="194"/>
        <v>0.29486435980212899</v>
      </c>
      <c r="AE631" s="131">
        <f t="shared" si="195"/>
        <v>0.29486762331083</v>
      </c>
      <c r="AF631" s="131">
        <f t="shared" si="196"/>
        <v>0.25155675870005351</v>
      </c>
      <c r="AH631">
        <v>26.858350999999999</v>
      </c>
      <c r="AI631" s="71">
        <v>26.636251999999999</v>
      </c>
      <c r="AJ631" s="71">
        <v>0.22104831999999999</v>
      </c>
      <c r="AK631" s="71">
        <v>0</v>
      </c>
      <c r="AL631" s="71">
        <v>1.3836876000000001E-4</v>
      </c>
      <c r="AM631" s="71">
        <v>5.3646474999999999E-4</v>
      </c>
      <c r="AN631" s="71">
        <v>3.7596812999999998E-4</v>
      </c>
      <c r="AP631" s="129">
        <v>0.14193052</v>
      </c>
      <c r="AQ631" s="129">
        <v>0.13638734</v>
      </c>
      <c r="AR631" s="129">
        <v>3.4937521000000002E-3</v>
      </c>
      <c r="AS631" s="129">
        <v>2.0494341999999998E-3</v>
      </c>
      <c r="AT631" s="172">
        <f t="shared" si="188"/>
        <v>8.1766989057607979E-6</v>
      </c>
      <c r="AU631" s="172">
        <f t="shared" si="189"/>
        <v>1.2920680880950075E-8</v>
      </c>
      <c r="AV631" s="185">
        <f t="shared" si="190"/>
        <v>0.28703559900000003</v>
      </c>
      <c r="AW631" s="121">
        <v>2.5556961000000002E-6</v>
      </c>
      <c r="AX631" s="121">
        <v>7.7111519000000008E-9</v>
      </c>
      <c r="AY631" s="121">
        <v>2.1067969000000001E-13</v>
      </c>
      <c r="AZ631" s="121">
        <v>7.5607973999999998E-15</v>
      </c>
      <c r="BA631" s="121">
        <v>0</v>
      </c>
      <c r="BB631" s="121">
        <v>1.4141661999999999E-9</v>
      </c>
      <c r="BC631" s="121">
        <v>4.1776928E-6</v>
      </c>
      <c r="BD631" s="121">
        <v>2.9602647999999999E-10</v>
      </c>
      <c r="BE631" s="121">
        <v>4.8646925999999997E-9</v>
      </c>
      <c r="BF631" s="121">
        <v>3.8451989999999999E-11</v>
      </c>
      <c r="BG631" s="121">
        <v>5.6554596000000002E-13</v>
      </c>
      <c r="BH631" s="121">
        <v>2.4141059999999998E-12</v>
      </c>
      <c r="BI631" s="121">
        <v>5.9192612999999999E-12</v>
      </c>
      <c r="BJ631" s="121">
        <v>1.2483179999999999E-12</v>
      </c>
      <c r="BK631" s="121">
        <v>1.4273037E-6</v>
      </c>
      <c r="BL631" s="121">
        <v>1.4592132E-8</v>
      </c>
      <c r="BM631" s="121">
        <v>7.2292790000000003E-23</v>
      </c>
      <c r="BN631" s="121">
        <v>2.0676278999999999E-2</v>
      </c>
      <c r="BO631" s="121">
        <v>0.26635932000000001</v>
      </c>
      <c r="BP631" s="121">
        <v>0</v>
      </c>
      <c r="BQ631" s="121">
        <v>0</v>
      </c>
      <c r="BR631" s="121">
        <v>0</v>
      </c>
      <c r="BT631" s="71">
        <v>1.9015206E-4</v>
      </c>
      <c r="BU631" s="71">
        <v>3.3640477999999997E-5</v>
      </c>
      <c r="BV631" s="71">
        <v>7.6788347000000007E-5</v>
      </c>
      <c r="BW631" s="71">
        <v>4.6355618000000002E-7</v>
      </c>
      <c r="BX631" s="71">
        <v>2.7569715999999998E-5</v>
      </c>
      <c r="BY631" s="71">
        <v>2.1742767E-7</v>
      </c>
      <c r="BZ631" s="71">
        <v>9.7724081999999999E-7</v>
      </c>
      <c r="CA631" s="71">
        <v>3.0387606999999998E-7</v>
      </c>
      <c r="CB631" s="71">
        <v>4.2696904999999998E-6</v>
      </c>
      <c r="CC631" s="71">
        <v>1.9464619000000001E-7</v>
      </c>
      <c r="CD631" s="71">
        <v>0</v>
      </c>
      <c r="CE631" s="71">
        <v>1.5986628E-19</v>
      </c>
      <c r="CF631" s="71">
        <v>1.3089789E-15</v>
      </c>
      <c r="CG631" s="71">
        <v>9.8843180000000005E-6</v>
      </c>
      <c r="CH631" s="71">
        <v>3.2715146E-5</v>
      </c>
      <c r="CI631" s="71">
        <v>3.1276186000000001E-6</v>
      </c>
      <c r="CJ631" s="71">
        <v>0</v>
      </c>
      <c r="CL631" s="186">
        <v>1.1079376000000001E-15</v>
      </c>
      <c r="CM631" s="186">
        <v>2.7539828000000002</v>
      </c>
      <c r="CN631" s="187">
        <v>2.1799164999999999E-2</v>
      </c>
      <c r="CO631" s="186">
        <v>2.3062243E-2</v>
      </c>
      <c r="CP631" s="186">
        <v>6.2144793E-7</v>
      </c>
      <c r="CQ631" s="186">
        <v>2.1034409E-8</v>
      </c>
      <c r="CR631" s="186">
        <v>1.3975038999999999E-3</v>
      </c>
      <c r="CS631" s="186">
        <v>7.2972963000000002</v>
      </c>
      <c r="CT631" s="186">
        <v>2.5541137999999999E-5</v>
      </c>
      <c r="CU631" s="186">
        <v>2.6362485999999999E-4</v>
      </c>
      <c r="CW631" s="84"/>
      <c r="CX631" s="167"/>
    </row>
    <row r="632" spans="1:102" ht="14.4">
      <c r="A632" t="s">
        <v>1164</v>
      </c>
      <c r="B632" s="92" t="s">
        <v>1067</v>
      </c>
      <c r="C632" s="126" t="str">
        <f t="shared" si="186"/>
        <v>A.100.16.110</v>
      </c>
      <c r="D632" s="11" t="s">
        <v>21</v>
      </c>
      <c r="E632" s="125" t="s">
        <v>878</v>
      </c>
      <c r="F632" s="128" t="str">
        <f t="shared" si="187"/>
        <v>37MnSi5</v>
      </c>
      <c r="G632" s="131">
        <f t="shared" si="197"/>
        <v>0.63732689804326426</v>
      </c>
      <c r="H632" s="183">
        <f t="shared" si="198"/>
        <v>4.0582861978000005E-2</v>
      </c>
      <c r="I632" s="183">
        <f t="shared" si="199"/>
        <v>0.11789473207945</v>
      </c>
      <c r="J632" s="184">
        <f t="shared" si="200"/>
        <v>9.1926433985814238E-2</v>
      </c>
      <c r="K632" s="183">
        <v>0.38692286999999997</v>
      </c>
      <c r="L632" s="146">
        <v>8.5983029000000002E-2</v>
      </c>
      <c r="M632" s="146">
        <v>2.5193706E-2</v>
      </c>
      <c r="N632" s="188">
        <v>3.2986976000000001E-2</v>
      </c>
      <c r="O632" s="188">
        <v>4.6512777999999999E-5</v>
      </c>
      <c r="P632" s="146">
        <v>7.3585257000000001E-3</v>
      </c>
      <c r="Q632" s="146">
        <v>1.9084749999999999E-4</v>
      </c>
      <c r="R632" s="146">
        <v>6.7089977000000002E-3</v>
      </c>
      <c r="S632" s="188">
        <v>9.1038957000000004E-2</v>
      </c>
      <c r="T632" s="188">
        <v>8.5774753000000002E-6</v>
      </c>
      <c r="U632" s="188">
        <v>8.8746113E-4</v>
      </c>
      <c r="V632" s="188">
        <v>4.2190415000000001E-7</v>
      </c>
      <c r="W632" s="188">
        <v>1.5855668E-8</v>
      </c>
      <c r="X632" s="146">
        <v>1.4623551E-13</v>
      </c>
      <c r="Z632" s="157">
        <f t="shared" si="191"/>
        <v>2.5794858000000001</v>
      </c>
      <c r="AB632" s="131">
        <f t="shared" si="192"/>
        <v>0.38692286999999997</v>
      </c>
      <c r="AC632" s="131">
        <f t="shared" si="193"/>
        <v>0.15846859467800001</v>
      </c>
      <c r="AD632" s="131">
        <f t="shared" si="194"/>
        <v>0.117885748555668</v>
      </c>
      <c r="AE632" s="131">
        <f t="shared" si="195"/>
        <v>0.11789473207945</v>
      </c>
      <c r="AF632" s="131">
        <f t="shared" si="196"/>
        <v>9.1926418130146237E-2</v>
      </c>
      <c r="AH632">
        <v>24.179355000000001</v>
      </c>
      <c r="AI632" s="71">
        <v>24.074399</v>
      </c>
      <c r="AJ632" s="71">
        <v>0.10087336</v>
      </c>
      <c r="AK632" s="71">
        <v>0</v>
      </c>
      <c r="AL632" s="71">
        <v>3.7812484999999999E-4</v>
      </c>
      <c r="AM632" s="71">
        <v>2.1503679000000001E-3</v>
      </c>
      <c r="AN632" s="71">
        <v>1.5546189000000001E-3</v>
      </c>
      <c r="AP632" s="129">
        <v>0.12160186000000001</v>
      </c>
      <c r="AQ632" s="129">
        <v>0.11747029</v>
      </c>
      <c r="AR632" s="129">
        <v>2.3173457E-3</v>
      </c>
      <c r="AS632" s="129">
        <v>1.8142292E-3</v>
      </c>
      <c r="AT632" s="172">
        <f t="shared" si="188"/>
        <v>7.0425832407616379E-6</v>
      </c>
      <c r="AU632" s="172">
        <f t="shared" si="189"/>
        <v>8.5700652651101944E-9</v>
      </c>
      <c r="AV632" s="185">
        <f t="shared" si="190"/>
        <v>0.25409372600000002</v>
      </c>
      <c r="AW632" s="121">
        <v>2.3937629999999999E-6</v>
      </c>
      <c r="AX632" s="121">
        <v>7.2225606000000001E-9</v>
      </c>
      <c r="AY632" s="121">
        <v>1.9733067E-13</v>
      </c>
      <c r="AZ632" s="121">
        <v>2.0661637999999999E-14</v>
      </c>
      <c r="BA632" s="121">
        <v>0</v>
      </c>
      <c r="BB632" s="121">
        <v>1.1229261E-9</v>
      </c>
      <c r="BC632" s="121">
        <v>9.2546666999999998E-7</v>
      </c>
      <c r="BD632" s="121">
        <v>2.3544483000000003E-10</v>
      </c>
      <c r="BE632" s="121">
        <v>1.0761872999999999E-9</v>
      </c>
      <c r="BF632" s="121">
        <v>2.1553317000000001E-11</v>
      </c>
      <c r="BG632" s="121">
        <v>5.6342226999999999E-13</v>
      </c>
      <c r="BH632" s="121">
        <v>9.355663699999999E-13</v>
      </c>
      <c r="BI632" s="121">
        <v>1.0313452E-11</v>
      </c>
      <c r="BJ632" s="121">
        <v>2.3094468000000002E-12</v>
      </c>
      <c r="BK632" s="121">
        <v>3.7085845000000001E-6</v>
      </c>
      <c r="BL632" s="121">
        <v>1.3646124E-8</v>
      </c>
      <c r="BM632" s="121">
        <v>1.9755687000000001E-22</v>
      </c>
      <c r="BN632" s="121">
        <v>1.3351346E-2</v>
      </c>
      <c r="BO632" s="121">
        <v>0.24074238000000001</v>
      </c>
      <c r="BP632" s="121">
        <v>0</v>
      </c>
      <c r="BQ632" s="121">
        <v>0</v>
      </c>
      <c r="BR632" s="121">
        <v>0</v>
      </c>
      <c r="BT632" s="71">
        <v>1.3363947E-4</v>
      </c>
      <c r="BU632" s="71">
        <v>7.4987324999999996E-6</v>
      </c>
      <c r="BV632" s="71">
        <v>7.1922908999999993E-5</v>
      </c>
      <c r="BW632" s="71">
        <v>7.9691757000000004E-7</v>
      </c>
      <c r="BX632" s="71">
        <v>6.0947106999999997E-6</v>
      </c>
      <c r="BY632" s="71">
        <v>1.6361246E-7</v>
      </c>
      <c r="BZ632" s="71">
        <v>5.4702414999999995E-7</v>
      </c>
      <c r="CA632" s="71">
        <v>2.3629043E-7</v>
      </c>
      <c r="CB632" s="71">
        <v>9.8771504000000006E-6</v>
      </c>
      <c r="CC632" s="71">
        <v>1.6175834E-7</v>
      </c>
      <c r="CD632" s="71">
        <v>0</v>
      </c>
      <c r="CE632" s="71">
        <v>4.3687183000000005E-19</v>
      </c>
      <c r="CF632" s="71">
        <v>3.5770895E-15</v>
      </c>
      <c r="CG632" s="71">
        <v>6.7782430999999998E-6</v>
      </c>
      <c r="CH632" s="71">
        <v>2.9474937999999999E-5</v>
      </c>
      <c r="CI632" s="71">
        <v>8.7183551999999998E-8</v>
      </c>
      <c r="CJ632" s="71">
        <v>0</v>
      </c>
      <c r="CL632" s="186">
        <v>3.0276973E-15</v>
      </c>
      <c r="CM632" s="186">
        <v>2.5794858999999999</v>
      </c>
      <c r="CN632" s="187">
        <v>1.3670333E-2</v>
      </c>
      <c r="CO632" s="186">
        <v>5.1662291999999997E-3</v>
      </c>
      <c r="CP632" s="186">
        <v>1.5916238000000001E-6</v>
      </c>
      <c r="CQ632" s="186">
        <v>1.7773595000000001E-8</v>
      </c>
      <c r="CR632" s="186">
        <v>3.0726073000000002E-4</v>
      </c>
      <c r="CS632" s="186">
        <v>16.231528999999998</v>
      </c>
      <c r="CT632" s="186">
        <v>1.4317965E-5</v>
      </c>
      <c r="CU632" s="186">
        <v>2.4723842E-4</v>
      </c>
      <c r="CW632" s="84"/>
      <c r="CX632" s="163"/>
    </row>
    <row r="633" spans="1:102" ht="14.4">
      <c r="A633" t="s">
        <v>1165</v>
      </c>
      <c r="B633" s="92" t="s">
        <v>1067</v>
      </c>
      <c r="C633" s="126" t="str">
        <f t="shared" si="186"/>
        <v>A.100.16.111</v>
      </c>
      <c r="D633" s="11" t="s">
        <v>21</v>
      </c>
      <c r="E633" s="125" t="s">
        <v>878</v>
      </c>
      <c r="F633" s="128" t="str">
        <f t="shared" si="187"/>
        <v>42CrMo4</v>
      </c>
      <c r="G633" s="131">
        <f t="shared" si="197"/>
        <v>0.82156498454117755</v>
      </c>
      <c r="H633" s="183">
        <f t="shared" si="198"/>
        <v>4.1311305746199997E-2</v>
      </c>
      <c r="I633" s="183">
        <f t="shared" si="199"/>
        <v>0.15915458910184702</v>
      </c>
      <c r="J633" s="184">
        <f t="shared" si="200"/>
        <v>0.20640283969313059</v>
      </c>
      <c r="K633" s="183">
        <v>0.41469624999999999</v>
      </c>
      <c r="L633" s="146">
        <v>0.10372146</v>
      </c>
      <c r="M633" s="146">
        <v>3.5108350000000003E-2</v>
      </c>
      <c r="N633" s="146">
        <v>3.5152775999999997E-2</v>
      </c>
      <c r="O633" s="188">
        <v>9.6603462000000004E-6</v>
      </c>
      <c r="P633" s="146">
        <v>4.5129855999999999E-3</v>
      </c>
      <c r="Q633" s="146">
        <v>1.6358837999999999E-3</v>
      </c>
      <c r="R633" s="146">
        <v>2.032291E-2</v>
      </c>
      <c r="S633" s="188">
        <v>0.20260449</v>
      </c>
      <c r="T633" s="188">
        <v>1.7814756E-6</v>
      </c>
      <c r="U633" s="188">
        <v>3.7983463999999999E-3</v>
      </c>
      <c r="V633" s="188">
        <v>8.7626247000000003E-8</v>
      </c>
      <c r="W633" s="188">
        <v>3.2931002000000002E-9</v>
      </c>
      <c r="X633" s="146">
        <v>3.0371991000000002E-14</v>
      </c>
      <c r="Z633" s="157">
        <f t="shared" si="191"/>
        <v>2.7646416666666669</v>
      </c>
      <c r="AB633" s="131">
        <f t="shared" si="192"/>
        <v>0.41469624999999999</v>
      </c>
      <c r="AC633" s="131">
        <f t="shared" si="193"/>
        <v>0.20046402574619998</v>
      </c>
      <c r="AD633" s="131">
        <f t="shared" si="194"/>
        <v>0.15915272329310021</v>
      </c>
      <c r="AE633" s="131">
        <f t="shared" si="195"/>
        <v>0.15915458910184702</v>
      </c>
      <c r="AF633" s="131">
        <f t="shared" si="196"/>
        <v>0.20640283640003038</v>
      </c>
      <c r="AH633">
        <v>24.118158999999999</v>
      </c>
      <c r="AI633" s="71">
        <v>23.581192999999999</v>
      </c>
      <c r="AJ633" s="71">
        <v>0.46989814000000002</v>
      </c>
      <c r="AK633" s="71">
        <v>0</v>
      </c>
      <c r="AL633" s="71">
        <v>6.6298711999999996E-2</v>
      </c>
      <c r="AM633" s="71">
        <v>4.4661487000000001E-4</v>
      </c>
      <c r="AN633" s="71">
        <v>3.2288238999999999E-4</v>
      </c>
      <c r="AP633" s="129">
        <v>0.10752734999999999</v>
      </c>
      <c r="AQ633" s="129">
        <v>0.10293467000000001</v>
      </c>
      <c r="AR633" s="129">
        <v>2.7106334000000002E-3</v>
      </c>
      <c r="AS633" s="129">
        <v>1.8820476E-3</v>
      </c>
      <c r="AT633" s="172">
        <f t="shared" si="188"/>
        <v>6.1711433306912631E-6</v>
      </c>
      <c r="AU633" s="172">
        <f t="shared" si="189"/>
        <v>1.002453191923004E-8</v>
      </c>
      <c r="AV633" s="185">
        <f t="shared" si="190"/>
        <v>0.26359210999999999</v>
      </c>
      <c r="AW633" s="121">
        <v>2.5655875E-6</v>
      </c>
      <c r="AX633" s="121">
        <v>7.7409967000000002E-9</v>
      </c>
      <c r="AY633" s="121">
        <v>2.1149509E-13</v>
      </c>
      <c r="AZ633" s="121">
        <v>4.2912633999999996E-15</v>
      </c>
      <c r="BA633" s="121">
        <v>0</v>
      </c>
      <c r="BB633" s="121">
        <v>1.4484863999999999E-9</v>
      </c>
      <c r="BC633" s="121">
        <v>1.2693496999999999E-6</v>
      </c>
      <c r="BD633" s="121">
        <v>2.8159484000000001E-10</v>
      </c>
      <c r="BE633" s="121">
        <v>1.4757607999999999E-9</v>
      </c>
      <c r="BF633" s="121">
        <v>2.8954823000000002E-10</v>
      </c>
      <c r="BG633" s="121">
        <v>5.8266914000000001E-13</v>
      </c>
      <c r="BH633" s="121">
        <v>1.5585979E-11</v>
      </c>
      <c r="BI633" s="121">
        <v>1.8513410999999999E-10</v>
      </c>
      <c r="BJ633" s="121">
        <v>3.5117096000000001E-11</v>
      </c>
      <c r="BK633" s="121">
        <v>1.7671857E-6</v>
      </c>
      <c r="BL633" s="121">
        <v>5.6757194000000004E-7</v>
      </c>
      <c r="BM633" s="121">
        <v>4.1031043000000001E-23</v>
      </c>
      <c r="BN633" s="121">
        <v>2.7780510000000001E-2</v>
      </c>
      <c r="BO633" s="121">
        <v>0.23581160000000001</v>
      </c>
      <c r="BP633" s="121">
        <v>0</v>
      </c>
      <c r="BQ633" s="121">
        <v>0</v>
      </c>
      <c r="BR633" s="121">
        <v>0</v>
      </c>
      <c r="BT633" s="71">
        <v>2.0301668999999999E-4</v>
      </c>
      <c r="BU633" s="71">
        <v>1.0360706E-5</v>
      </c>
      <c r="BV633" s="71">
        <v>7.7085545000000002E-5</v>
      </c>
      <c r="BW633" s="71">
        <v>2.3915909000000001E-6</v>
      </c>
      <c r="BX633" s="71">
        <v>8.2682245000000002E-6</v>
      </c>
      <c r="BY633" s="71">
        <v>4.1348475999999998E-7</v>
      </c>
      <c r="BZ633" s="71">
        <v>7.3962202E-6</v>
      </c>
      <c r="CA633" s="71">
        <v>5.5620983999999998E-7</v>
      </c>
      <c r="CB633" s="71">
        <v>6.0821928000000001E-6</v>
      </c>
      <c r="CC633" s="71">
        <v>1.3017501E-6</v>
      </c>
      <c r="CD633" s="71">
        <v>0</v>
      </c>
      <c r="CE633" s="71">
        <v>9.0734918E-20</v>
      </c>
      <c r="CF633" s="71">
        <v>7.4293397E-16</v>
      </c>
      <c r="CG633" s="71">
        <v>7.3588516999999997E-6</v>
      </c>
      <c r="CH633" s="71">
        <v>2.9346126000000001E-5</v>
      </c>
      <c r="CI633" s="71">
        <v>5.2455784999999999E-5</v>
      </c>
      <c r="CJ633" s="71">
        <v>0</v>
      </c>
      <c r="CL633" s="186">
        <v>6.2882945E-16</v>
      </c>
      <c r="CM633" s="186">
        <v>2.7646416999999999</v>
      </c>
      <c r="CN633" s="187">
        <v>2.2644048999999999E-2</v>
      </c>
      <c r="CO633" s="186">
        <v>7.1726921000000001E-3</v>
      </c>
      <c r="CP633" s="186">
        <v>7.7868796E-7</v>
      </c>
      <c r="CQ633" s="186">
        <v>5.1934608000000002E-7</v>
      </c>
      <c r="CR633" s="186">
        <v>4.1640950000000003E-4</v>
      </c>
      <c r="CS633" s="186">
        <v>88.309753999999998</v>
      </c>
      <c r="CT633" s="186">
        <v>1.9233119000000001E-4</v>
      </c>
      <c r="CU633" s="186">
        <v>3.2794488E-4</v>
      </c>
      <c r="CW633" s="84"/>
      <c r="CX633" s="167"/>
    </row>
    <row r="634" spans="1:102" ht="14.4">
      <c r="A634" t="s">
        <v>1166</v>
      </c>
      <c r="B634" s="92" t="s">
        <v>1067</v>
      </c>
      <c r="C634" s="126" t="str">
        <f t="shared" si="186"/>
        <v>A.100.16.112</v>
      </c>
      <c r="D634" s="11" t="s">
        <v>21</v>
      </c>
      <c r="E634" s="125" t="s">
        <v>878</v>
      </c>
      <c r="F634" s="128" t="str">
        <f t="shared" si="187"/>
        <v>50 CrV4</v>
      </c>
      <c r="G634" s="131">
        <f t="shared" si="197"/>
        <v>0.85282312413149053</v>
      </c>
      <c r="H634" s="183">
        <f t="shared" si="198"/>
        <v>4.4858146200000004E-2</v>
      </c>
      <c r="I634" s="183">
        <f t="shared" si="199"/>
        <v>0.16268079883836001</v>
      </c>
      <c r="J634" s="184">
        <f t="shared" si="200"/>
        <v>0.22982041909313058</v>
      </c>
      <c r="K634" s="183">
        <v>0.41546376000000002</v>
      </c>
      <c r="L634" s="146">
        <v>0.1074643</v>
      </c>
      <c r="M634" s="146">
        <v>3.5010899999999998E-2</v>
      </c>
      <c r="N634" s="188">
        <v>3.5156205000000003E-2</v>
      </c>
      <c r="O634" s="188">
        <v>3.7363920000000001E-4</v>
      </c>
      <c r="P634" s="188">
        <v>4.4842151000000002E-3</v>
      </c>
      <c r="Q634" s="188">
        <v>4.8440868999999999E-3</v>
      </c>
      <c r="R634" s="146">
        <v>2.0203413999999999E-2</v>
      </c>
      <c r="S634" s="188">
        <v>0.22574358</v>
      </c>
      <c r="T634" s="188">
        <v>1.7814756E-6</v>
      </c>
      <c r="U634" s="188">
        <v>4.0768358000000003E-3</v>
      </c>
      <c r="V634" s="188">
        <v>4.0336275999999999E-7</v>
      </c>
      <c r="W634" s="188">
        <v>3.2931002000000002E-9</v>
      </c>
      <c r="X634" s="146">
        <v>3.0371991000000002E-14</v>
      </c>
      <c r="Z634" s="157">
        <f t="shared" si="191"/>
        <v>2.7697584000000002</v>
      </c>
      <c r="AB634" s="131">
        <f t="shared" si="192"/>
        <v>0.41546376000000002</v>
      </c>
      <c r="AC634" s="131">
        <f t="shared" si="193"/>
        <v>0.20753676019999998</v>
      </c>
      <c r="AD634" s="131">
        <f t="shared" si="194"/>
        <v>0.16267861729310021</v>
      </c>
      <c r="AE634" s="131">
        <f t="shared" si="195"/>
        <v>0.16268079883836001</v>
      </c>
      <c r="AF634" s="131">
        <f t="shared" si="196"/>
        <v>0.22982041580003038</v>
      </c>
      <c r="AH634">
        <v>24.405818</v>
      </c>
      <c r="AI634" s="71">
        <v>23.795957999999999</v>
      </c>
      <c r="AJ634" s="71">
        <v>0.50235331000000005</v>
      </c>
      <c r="AK634" s="71">
        <v>0</v>
      </c>
      <c r="AL634" s="71">
        <v>7.5866731000000007E-2</v>
      </c>
      <c r="AM634" s="71">
        <v>2.1154499E-2</v>
      </c>
      <c r="AN634" s="71">
        <v>1.0484695E-2</v>
      </c>
      <c r="AP634" s="129">
        <v>0.10890016</v>
      </c>
      <c r="AQ634" s="129">
        <v>0.10426626999999999</v>
      </c>
      <c r="AR634" s="129">
        <v>2.7354113000000002E-3</v>
      </c>
      <c r="AS634" s="129">
        <v>1.8984812000000001E-3</v>
      </c>
      <c r="AT634" s="172">
        <f t="shared" si="188"/>
        <v>6.2509754094912639E-6</v>
      </c>
      <c r="AU634" s="172">
        <f t="shared" si="189"/>
        <v>1.011616593992004E-8</v>
      </c>
      <c r="AV634" s="185">
        <f t="shared" si="190"/>
        <v>0.26589373100000002</v>
      </c>
      <c r="AW634" s="121">
        <v>2.5703366E-6</v>
      </c>
      <c r="AX634" s="121">
        <v>7.7553261000000003E-9</v>
      </c>
      <c r="AY634" s="121">
        <v>2.1188658999999999E-13</v>
      </c>
      <c r="AZ634" s="121">
        <v>4.2912633999999996E-15</v>
      </c>
      <c r="BA634" s="121">
        <v>0</v>
      </c>
      <c r="BB634" s="121">
        <v>1.4378452000000001E-9</v>
      </c>
      <c r="BC634" s="121">
        <v>1.3420393000000001E-6</v>
      </c>
      <c r="BD634" s="121">
        <v>2.8029517999999999E-10</v>
      </c>
      <c r="BE634" s="121">
        <v>1.5538436E-9</v>
      </c>
      <c r="BF634" s="121">
        <v>2.8653200000000001E-10</v>
      </c>
      <c r="BG634" s="121">
        <v>5.8219333000000001E-13</v>
      </c>
      <c r="BH634" s="121">
        <v>1.9331189000000001E-11</v>
      </c>
      <c r="BI634" s="121">
        <v>1.8494424999999999E-10</v>
      </c>
      <c r="BJ634" s="121">
        <v>3.5099541E-11</v>
      </c>
      <c r="BK634" s="121">
        <v>1.7671742999999999E-6</v>
      </c>
      <c r="BL634" s="121">
        <v>5.6998736000000004E-7</v>
      </c>
      <c r="BM634" s="121">
        <v>4.1031043000000001E-23</v>
      </c>
      <c r="BN634" s="121">
        <v>2.8680771000000001E-2</v>
      </c>
      <c r="BO634" s="121">
        <v>0.23721296</v>
      </c>
      <c r="BP634" s="121">
        <v>0</v>
      </c>
      <c r="BQ634" s="121">
        <v>0</v>
      </c>
      <c r="BR634" s="121">
        <v>0</v>
      </c>
      <c r="BT634" s="71">
        <v>2.0671778999999999E-4</v>
      </c>
      <c r="BU634" s="71">
        <v>1.0894732E-5</v>
      </c>
      <c r="BV634" s="71">
        <v>7.7228213999999999E-5</v>
      </c>
      <c r="BW634" s="71">
        <v>2.3782611000000001E-6</v>
      </c>
      <c r="BX634" s="71">
        <v>9.0402164000000005E-6</v>
      </c>
      <c r="BY634" s="71">
        <v>4.0361215000000002E-7</v>
      </c>
      <c r="BZ634" s="71">
        <v>7.3195355000000004E-6</v>
      </c>
      <c r="CA634" s="71">
        <v>5.4337559000000003E-7</v>
      </c>
      <c r="CB634" s="71">
        <v>6.1967623999999997E-6</v>
      </c>
      <c r="CC634" s="71">
        <v>3.4247532999999998E-6</v>
      </c>
      <c r="CD634" s="71">
        <v>0</v>
      </c>
      <c r="CE634" s="71">
        <v>9.0734918E-20</v>
      </c>
      <c r="CF634" s="71">
        <v>7.4293397E-16</v>
      </c>
      <c r="CG634" s="71">
        <v>7.3949418000000001E-6</v>
      </c>
      <c r="CH634" s="71">
        <v>2.9645311999999998E-5</v>
      </c>
      <c r="CI634" s="71">
        <v>5.2248077000000003E-5</v>
      </c>
      <c r="CJ634" s="71">
        <v>0</v>
      </c>
      <c r="CL634" s="186">
        <v>6.2882945E-16</v>
      </c>
      <c r="CM634" s="186">
        <v>2.7697577999999998</v>
      </c>
      <c r="CN634" s="187">
        <v>2.2289438000000002E-2</v>
      </c>
      <c r="CO634" s="186">
        <v>7.536554E-3</v>
      </c>
      <c r="CP634" s="186">
        <v>7.7872069999999997E-7</v>
      </c>
      <c r="CQ634" s="186">
        <v>6.3335484000000002E-7</v>
      </c>
      <c r="CR634" s="186">
        <v>4.4824882000000003E-4</v>
      </c>
      <c r="CS634" s="186">
        <v>88.227536000000001</v>
      </c>
      <c r="CT634" s="186">
        <v>1.9032776000000001E-4</v>
      </c>
      <c r="CU634" s="186">
        <v>3.2480842E-4</v>
      </c>
      <c r="CW634" s="84"/>
      <c r="CX634" s="167"/>
    </row>
    <row r="635" spans="1:102" ht="14.4">
      <c r="A635" t="s">
        <v>1167</v>
      </c>
      <c r="B635" s="92" t="s">
        <v>1067</v>
      </c>
      <c r="C635" s="126" t="str">
        <f t="shared" si="186"/>
        <v>A.100.16.113</v>
      </c>
      <c r="D635" s="11" t="s">
        <v>21</v>
      </c>
      <c r="E635" s="125" t="s">
        <v>878</v>
      </c>
      <c r="F635" s="128" t="str">
        <f t="shared" si="187"/>
        <v>C15</v>
      </c>
      <c r="G635" s="131">
        <f t="shared" si="197"/>
        <v>0.6024382576081776</v>
      </c>
      <c r="H635" s="183">
        <f t="shared" si="198"/>
        <v>3.5249798813199999E-2</v>
      </c>
      <c r="I635" s="183">
        <f t="shared" si="199"/>
        <v>0.11107095070184698</v>
      </c>
      <c r="J635" s="184">
        <f t="shared" si="200"/>
        <v>7.6718478093130579E-2</v>
      </c>
      <c r="K635" s="183">
        <v>0.37939903000000003</v>
      </c>
      <c r="L635" s="146">
        <v>8.4814909999999993E-2</v>
      </c>
      <c r="M635" s="146">
        <v>2.3678510999999999E-2</v>
      </c>
      <c r="N635" s="188">
        <v>3.2338167000000001E-2</v>
      </c>
      <c r="O635" s="188">
        <v>9.6603462000000004E-6</v>
      </c>
      <c r="P635" s="146">
        <v>2.8294067999999999E-3</v>
      </c>
      <c r="Q635" s="188">
        <v>7.2564666999999996E-5</v>
      </c>
      <c r="R635" s="146">
        <v>2.5756605999999998E-3</v>
      </c>
      <c r="S635" s="188">
        <v>7.6401913000000002E-2</v>
      </c>
      <c r="T635" s="188">
        <v>1.7814756E-6</v>
      </c>
      <c r="U635" s="188">
        <v>3.1656179999999998E-4</v>
      </c>
      <c r="V635" s="188">
        <v>8.7626247000000003E-8</v>
      </c>
      <c r="W635" s="188">
        <v>3.2931002000000002E-9</v>
      </c>
      <c r="X635" s="146">
        <v>3.0371991000000002E-14</v>
      </c>
      <c r="Z635" s="157">
        <f t="shared" si="191"/>
        <v>2.5293268666666671</v>
      </c>
      <c r="AB635" s="131">
        <f t="shared" si="192"/>
        <v>0.37939903000000003</v>
      </c>
      <c r="AC635" s="131">
        <f t="shared" si="193"/>
        <v>0.14631888041320001</v>
      </c>
      <c r="AD635" s="131">
        <f t="shared" si="194"/>
        <v>0.11106908489310019</v>
      </c>
      <c r="AE635" s="131">
        <f t="shared" si="195"/>
        <v>0.11107095070184698</v>
      </c>
      <c r="AF635" s="131">
        <f t="shared" si="196"/>
        <v>7.6718474800030384E-2</v>
      </c>
      <c r="AH635">
        <v>23.966839</v>
      </c>
      <c r="AI635" s="71">
        <v>23.928612000000001</v>
      </c>
      <c r="AJ635" s="71">
        <v>3.7378315000000002E-2</v>
      </c>
      <c r="AK635" s="71">
        <v>0</v>
      </c>
      <c r="AL635" s="71">
        <v>7.8533621999999997E-5</v>
      </c>
      <c r="AM635" s="71">
        <v>4.4661487000000001E-4</v>
      </c>
      <c r="AN635" s="71">
        <v>3.2288238999999999E-4</v>
      </c>
      <c r="AP635" s="129">
        <v>8.1781228999999997E-2</v>
      </c>
      <c r="AQ635" s="129">
        <v>7.7729525999999993E-2</v>
      </c>
      <c r="AR635" s="129">
        <v>2.2545576000000001E-3</v>
      </c>
      <c r="AS635" s="129">
        <v>1.7971453999999999E-3</v>
      </c>
      <c r="AT635" s="172">
        <f t="shared" si="188"/>
        <v>4.6600434337012634E-6</v>
      </c>
      <c r="AU635" s="172">
        <f t="shared" si="189"/>
        <v>8.3378607361500396E-9</v>
      </c>
      <c r="AV635" s="185">
        <f t="shared" si="190"/>
        <v>0.25170103300000002</v>
      </c>
      <c r="AW635" s="121">
        <v>2.3472153000000002E-6</v>
      </c>
      <c r="AX635" s="121">
        <v>7.0821151999999997E-9</v>
      </c>
      <c r="AY635" s="121">
        <v>1.9349351E-13</v>
      </c>
      <c r="AZ635" s="121">
        <v>4.2912633999999996E-15</v>
      </c>
      <c r="BA635" s="121">
        <v>0</v>
      </c>
      <c r="BB635" s="121">
        <v>9.848944100000001E-10</v>
      </c>
      <c r="BC635" s="121">
        <v>8.8021713999999998E-7</v>
      </c>
      <c r="BD635" s="121">
        <v>2.1674874999999999E-10</v>
      </c>
      <c r="BE635" s="121">
        <v>1.0247272E-9</v>
      </c>
      <c r="BF635" s="121">
        <v>8.2896953999999999E-12</v>
      </c>
      <c r="BG635" s="121">
        <v>5.7230128999999995E-13</v>
      </c>
      <c r="BH635" s="121">
        <v>3.5931326E-13</v>
      </c>
      <c r="BI635" s="121">
        <v>3.9665623999999998E-12</v>
      </c>
      <c r="BJ635" s="121">
        <v>8.8822029000000001E-13</v>
      </c>
      <c r="BK635" s="121">
        <v>1.4263785E-6</v>
      </c>
      <c r="BL635" s="121">
        <v>5.247595E-9</v>
      </c>
      <c r="BM635" s="121">
        <v>4.1031043000000001E-23</v>
      </c>
      <c r="BN635" s="121">
        <v>1.2415242999999999E-2</v>
      </c>
      <c r="BO635" s="121">
        <v>0.23928579</v>
      </c>
      <c r="BP635" s="121">
        <v>0</v>
      </c>
      <c r="BQ635" s="121">
        <v>0</v>
      </c>
      <c r="BR635" s="121">
        <v>0</v>
      </c>
      <c r="BT635" s="71">
        <v>1.2390261000000001E-4</v>
      </c>
      <c r="BU635" s="71">
        <v>7.0951921E-6</v>
      </c>
      <c r="BV635" s="71">
        <v>7.0524343999999999E-5</v>
      </c>
      <c r="BW635" s="71">
        <v>3.1283948000000001E-7</v>
      </c>
      <c r="BX635" s="71">
        <v>5.8069866000000001E-6</v>
      </c>
      <c r="BY635" s="71">
        <v>6.2852628000000001E-8</v>
      </c>
      <c r="BZ635" s="71">
        <v>2.1039288000000001E-7</v>
      </c>
      <c r="CA635" s="71">
        <v>9.0767616999999996E-8</v>
      </c>
      <c r="CB635" s="71">
        <v>3.7977873E-6</v>
      </c>
      <c r="CC635" s="71">
        <v>8.2504306999999997E-8</v>
      </c>
      <c r="CD635" s="71">
        <v>0</v>
      </c>
      <c r="CE635" s="71">
        <v>9.0734918E-20</v>
      </c>
      <c r="CF635" s="71">
        <v>7.4293397E-16</v>
      </c>
      <c r="CG635" s="71">
        <v>6.6367469999999997E-6</v>
      </c>
      <c r="CH635" s="71">
        <v>2.9216028999999999E-5</v>
      </c>
      <c r="CI635" s="71">
        <v>6.6165543999999999E-8</v>
      </c>
      <c r="CJ635" s="71">
        <v>0</v>
      </c>
      <c r="CL635" s="186">
        <v>6.2882945E-16</v>
      </c>
      <c r="CM635" s="186">
        <v>2.5293269</v>
      </c>
      <c r="CN635" s="187">
        <v>9.7662491000000008E-3</v>
      </c>
      <c r="CO635" s="186">
        <v>4.8681428999999997E-3</v>
      </c>
      <c r="CP635" s="186">
        <v>6.1216276999999999E-7</v>
      </c>
      <c r="CQ635" s="186">
        <v>6.8073071999999997E-9</v>
      </c>
      <c r="CR635" s="186">
        <v>2.9408404000000001E-4</v>
      </c>
      <c r="CS635" s="186">
        <v>6.2428122000000004</v>
      </c>
      <c r="CT635" s="186">
        <v>5.5068816999999998E-6</v>
      </c>
      <c r="CU635" s="186">
        <v>2.1655333000000001E-4</v>
      </c>
      <c r="CW635" s="84"/>
      <c r="CX635" s="167"/>
    </row>
    <row r="636" spans="1:102" ht="14.4">
      <c r="A636" t="s">
        <v>1168</v>
      </c>
      <c r="B636" s="92" t="s">
        <v>1067</v>
      </c>
      <c r="C636" s="126" t="str">
        <f t="shared" si="186"/>
        <v>A.100.16.114</v>
      </c>
      <c r="D636" s="11" t="s">
        <v>21</v>
      </c>
      <c r="E636" s="125" t="s">
        <v>878</v>
      </c>
      <c r="F636" s="128" t="str">
        <f t="shared" si="187"/>
        <v>C35</v>
      </c>
      <c r="G636" s="131">
        <f t="shared" si="197"/>
        <v>0.78696379385010817</v>
      </c>
      <c r="H636" s="183">
        <f t="shared" si="198"/>
        <v>3.9125026497000004E-2</v>
      </c>
      <c r="I636" s="183">
        <f t="shared" si="199"/>
        <v>0.17644634749089699</v>
      </c>
      <c r="J636" s="184">
        <f t="shared" si="200"/>
        <v>0.17337675986221113</v>
      </c>
      <c r="K636" s="183">
        <v>0.39801565999999999</v>
      </c>
      <c r="L636" s="146">
        <v>0.13894396000000001</v>
      </c>
      <c r="M636" s="146">
        <v>2.8082485000000001E-2</v>
      </c>
      <c r="N636" s="188">
        <v>3.5166501000000003E-2</v>
      </c>
      <c r="O636" s="188">
        <v>1.0375697E-5</v>
      </c>
      <c r="P636" s="146">
        <v>3.2625420999999998E-3</v>
      </c>
      <c r="Q636" s="188">
        <v>6.8560769999999999E-4</v>
      </c>
      <c r="R636" s="146">
        <v>9.4176599999999996E-3</v>
      </c>
      <c r="S636" s="188">
        <v>0.17171966999999999</v>
      </c>
      <c r="T636" s="188">
        <v>2.1434261999999998E-6</v>
      </c>
      <c r="U636" s="188">
        <v>1.6570859000000001E-3</v>
      </c>
      <c r="V636" s="188">
        <v>9.9064696999999993E-8</v>
      </c>
      <c r="W636" s="188">
        <v>3.9621746000000004E-9</v>
      </c>
      <c r="X636" s="146">
        <v>3.6542808000000001E-14</v>
      </c>
      <c r="Z636" s="157">
        <f t="shared" si="191"/>
        <v>2.6534377333333334</v>
      </c>
      <c r="AB636" s="131">
        <f t="shared" si="192"/>
        <v>0.39801565999999999</v>
      </c>
      <c r="AC636" s="131">
        <f t="shared" si="193"/>
        <v>0.21556913149699997</v>
      </c>
      <c r="AD636" s="131">
        <f t="shared" si="194"/>
        <v>0.17644410896217458</v>
      </c>
      <c r="AE636" s="131">
        <f t="shared" si="195"/>
        <v>0.17644634749089699</v>
      </c>
      <c r="AF636" s="131">
        <f t="shared" si="196"/>
        <v>0.17337675590003654</v>
      </c>
      <c r="AH636">
        <v>24.790448000000001</v>
      </c>
      <c r="AI636" s="71">
        <v>24.562795999999999</v>
      </c>
      <c r="AJ636" s="71">
        <v>0.20026136</v>
      </c>
      <c r="AK636" s="71">
        <v>0</v>
      </c>
      <c r="AL636" s="71">
        <v>2.6582561000000001E-2</v>
      </c>
      <c r="AM636" s="71">
        <v>4.7057483999999998E-4</v>
      </c>
      <c r="AN636" s="71">
        <v>3.3703858000000002E-4</v>
      </c>
      <c r="AP636" s="129">
        <v>0.10511165</v>
      </c>
      <c r="AQ636" s="129">
        <v>0.10048099000000001</v>
      </c>
      <c r="AR636" s="129">
        <v>2.7286849999999998E-3</v>
      </c>
      <c r="AS636" s="129">
        <v>1.9019775E-3</v>
      </c>
      <c r="AT636" s="172">
        <f t="shared" si="188"/>
        <v>6.0240402410631395E-6</v>
      </c>
      <c r="AU636" s="172">
        <f t="shared" si="189"/>
        <v>1.0091290663920048E-8</v>
      </c>
      <c r="AV636" s="185">
        <f t="shared" si="190"/>
        <v>0.26638340199999999</v>
      </c>
      <c r="AW636" s="121">
        <v>2.4623902999999999E-6</v>
      </c>
      <c r="AX636" s="121">
        <v>7.4296258E-9</v>
      </c>
      <c r="AY636" s="121">
        <v>2.0298799E-13</v>
      </c>
      <c r="AZ636" s="121">
        <v>5.1631390999999999E-15</v>
      </c>
      <c r="BA636" s="121">
        <v>0</v>
      </c>
      <c r="BB636" s="121">
        <v>1.2124358999999999E-9</v>
      </c>
      <c r="BC636" s="121">
        <v>1.8824995000000001E-6</v>
      </c>
      <c r="BD636" s="121">
        <v>2.5369794999999998E-10</v>
      </c>
      <c r="BE636" s="121">
        <v>2.1913938000000002E-9</v>
      </c>
      <c r="BF636" s="121">
        <v>1.1892346E-10</v>
      </c>
      <c r="BG636" s="121">
        <v>5.7433332999999998E-13</v>
      </c>
      <c r="BH636" s="121">
        <v>6.3391585999999998E-12</v>
      </c>
      <c r="BI636" s="121">
        <v>7.6038755000000002E-11</v>
      </c>
      <c r="BJ636" s="121">
        <v>1.4494419E-11</v>
      </c>
      <c r="BK636" s="121">
        <v>1.4485540999999999E-6</v>
      </c>
      <c r="BL636" s="121">
        <v>2.2938389999999999E-7</v>
      </c>
      <c r="BM636" s="121">
        <v>4.9367509E-23</v>
      </c>
      <c r="BN636" s="121">
        <v>2.0756541999999999E-2</v>
      </c>
      <c r="BO636" s="121">
        <v>0.24562686</v>
      </c>
      <c r="BP636" s="121">
        <v>0</v>
      </c>
      <c r="BQ636" s="121">
        <v>0</v>
      </c>
      <c r="BR636" s="121">
        <v>0</v>
      </c>
      <c r="BT636" s="71">
        <v>1.7021068999999999E-4</v>
      </c>
      <c r="BU636" s="71">
        <v>1.5195649E-5</v>
      </c>
      <c r="BV636" s="71">
        <v>7.3984885000000003E-5</v>
      </c>
      <c r="BW636" s="71">
        <v>1.1142127999999999E-6</v>
      </c>
      <c r="BX636" s="71">
        <v>1.2396186999999999E-5</v>
      </c>
      <c r="BY636" s="71">
        <v>1.9192197000000001E-7</v>
      </c>
      <c r="BZ636" s="71">
        <v>3.0372187999999999E-6</v>
      </c>
      <c r="CA636" s="71">
        <v>2.6120047999999998E-7</v>
      </c>
      <c r="CB636" s="71">
        <v>4.3890152999999998E-6</v>
      </c>
      <c r="CC636" s="71">
        <v>5.6188563000000004E-7</v>
      </c>
      <c r="CD636" s="71">
        <v>0</v>
      </c>
      <c r="CE636" s="71">
        <v>1.0916995000000001E-19</v>
      </c>
      <c r="CF636" s="71">
        <v>8.9387928999999997E-16</v>
      </c>
      <c r="CG636" s="71">
        <v>7.6930092000000002E-6</v>
      </c>
      <c r="CH636" s="71">
        <v>3.0187825000000001E-5</v>
      </c>
      <c r="CI636" s="71">
        <v>2.1197675E-5</v>
      </c>
      <c r="CJ636" s="71">
        <v>0</v>
      </c>
      <c r="CL636" s="186">
        <v>7.5659162000000004E-16</v>
      </c>
      <c r="CM636" s="186">
        <v>2.6534377999999998</v>
      </c>
      <c r="CN636" s="187">
        <v>1.6118126E-2</v>
      </c>
      <c r="CO636" s="186">
        <v>1.0436112000000001E-2</v>
      </c>
      <c r="CP636" s="186">
        <v>6.2942847E-7</v>
      </c>
      <c r="CQ636" s="186">
        <v>2.1071547E-7</v>
      </c>
      <c r="CR636" s="186">
        <v>6.2758023000000003E-4</v>
      </c>
      <c r="CS636" s="186">
        <v>38.528283999999999</v>
      </c>
      <c r="CT636" s="186">
        <v>7.8994693000000005E-5</v>
      </c>
      <c r="CU636" s="186">
        <v>2.5673931999999999E-4</v>
      </c>
      <c r="CW636" s="84"/>
      <c r="CX636" s="167"/>
    </row>
    <row r="637" spans="1:102" ht="14.4">
      <c r="A637" t="s">
        <v>1169</v>
      </c>
      <c r="B637" s="92" t="s">
        <v>1067</v>
      </c>
      <c r="C637" s="126" t="str">
        <f t="shared" si="186"/>
        <v>A.100.16.115</v>
      </c>
      <c r="D637" s="11" t="s">
        <v>21</v>
      </c>
      <c r="E637" s="125" t="s">
        <v>878</v>
      </c>
      <c r="F637" s="128" t="str">
        <f t="shared" si="187"/>
        <v>C45</v>
      </c>
      <c r="G637" s="131">
        <f t="shared" si="197"/>
        <v>0.78940495343010819</v>
      </c>
      <c r="H637" s="183">
        <f t="shared" si="198"/>
        <v>3.9797639876999996E-2</v>
      </c>
      <c r="I637" s="183">
        <f t="shared" si="199"/>
        <v>0.17738514679089701</v>
      </c>
      <c r="J637" s="184">
        <f t="shared" si="200"/>
        <v>0.17383557676221115</v>
      </c>
      <c r="K637" s="183">
        <v>0.39838658999999998</v>
      </c>
      <c r="L637" s="146">
        <v>0.13917899</v>
      </c>
      <c r="M637" s="146">
        <v>2.8272232000000001E-2</v>
      </c>
      <c r="N637" s="188">
        <v>3.5259144999999999E-2</v>
      </c>
      <c r="O637" s="188">
        <v>1.0375697E-5</v>
      </c>
      <c r="P637" s="188">
        <v>3.8282366999999999E-3</v>
      </c>
      <c r="Q637" s="188">
        <v>6.9988248000000001E-4</v>
      </c>
      <c r="R637" s="146">
        <v>9.9316822999999995E-3</v>
      </c>
      <c r="S637" s="188">
        <v>0.17212099</v>
      </c>
      <c r="T637" s="188">
        <v>2.1434261999999998E-6</v>
      </c>
      <c r="U637" s="188">
        <v>1.7145827999999999E-3</v>
      </c>
      <c r="V637" s="188">
        <v>9.9064696999999993E-8</v>
      </c>
      <c r="W637" s="188">
        <v>3.9621746000000004E-9</v>
      </c>
      <c r="X637" s="146">
        <v>3.6542808000000001E-14</v>
      </c>
      <c r="Z637" s="157">
        <f t="shared" si="191"/>
        <v>2.6559105999999999</v>
      </c>
      <c r="AB637" s="131">
        <f t="shared" si="192"/>
        <v>0.39838658999999998</v>
      </c>
      <c r="AC637" s="131">
        <f t="shared" si="193"/>
        <v>0.21718054417699997</v>
      </c>
      <c r="AD637" s="131">
        <f t="shared" si="194"/>
        <v>0.17738290826217459</v>
      </c>
      <c r="AE637" s="131">
        <f t="shared" si="195"/>
        <v>0.17738514679089701</v>
      </c>
      <c r="AF637" s="131">
        <f t="shared" si="196"/>
        <v>0.17383557280003656</v>
      </c>
      <c r="AH637">
        <v>24.773630000000001</v>
      </c>
      <c r="AI637" s="71">
        <v>24.538836</v>
      </c>
      <c r="AJ637" s="71">
        <v>0.20740384000000001</v>
      </c>
      <c r="AK637" s="71">
        <v>0</v>
      </c>
      <c r="AL637" s="71">
        <v>2.6582561000000001E-2</v>
      </c>
      <c r="AM637" s="71">
        <v>4.7057483999999998E-4</v>
      </c>
      <c r="AN637" s="71">
        <v>3.3703858000000002E-4</v>
      </c>
      <c r="AP637" s="129">
        <v>0.11003549999999999</v>
      </c>
      <c r="AQ637" s="129">
        <v>0.10540128</v>
      </c>
      <c r="AR637" s="129">
        <v>2.7339145999999998E-3</v>
      </c>
      <c r="AS637" s="129">
        <v>1.9003033E-3</v>
      </c>
      <c r="AT637" s="172">
        <f t="shared" si="188"/>
        <v>6.3190214066631395E-6</v>
      </c>
      <c r="AU637" s="172">
        <f t="shared" si="189"/>
        <v>1.011063096868005E-8</v>
      </c>
      <c r="AV637" s="185">
        <f t="shared" si="190"/>
        <v>0.26614892899999998</v>
      </c>
      <c r="AW637" s="121">
        <v>2.4646850000000001E-6</v>
      </c>
      <c r="AX637" s="121">
        <v>7.4365497000000002E-9</v>
      </c>
      <c r="AY637" s="121">
        <v>2.0317716000000001E-13</v>
      </c>
      <c r="AZ637" s="121">
        <v>5.1631390999999999E-15</v>
      </c>
      <c r="BA637" s="121">
        <v>0</v>
      </c>
      <c r="BB637" s="121">
        <v>1.2300015E-9</v>
      </c>
      <c r="BC637" s="121">
        <v>1.8888433999999999E-6</v>
      </c>
      <c r="BD637" s="121">
        <v>2.5611175E-10</v>
      </c>
      <c r="BE637" s="121">
        <v>2.1986959999999998E-9</v>
      </c>
      <c r="BF637" s="121">
        <v>1.2058139E-10</v>
      </c>
      <c r="BG637" s="121">
        <v>5.7396432000000004E-13</v>
      </c>
      <c r="BH637" s="121">
        <v>6.4108992E-12</v>
      </c>
      <c r="BI637" s="121">
        <v>7.6832032000000005E-11</v>
      </c>
      <c r="BJ637" s="121">
        <v>1.4672056000000001E-11</v>
      </c>
      <c r="BK637" s="121">
        <v>1.7338297999999999E-6</v>
      </c>
      <c r="BL637" s="121">
        <v>2.3043319999999999E-7</v>
      </c>
      <c r="BM637" s="121">
        <v>4.9367509E-23</v>
      </c>
      <c r="BN637" s="121">
        <v>2.0761658999999998E-2</v>
      </c>
      <c r="BO637" s="121">
        <v>0.24538726999999999</v>
      </c>
      <c r="BP637" s="121">
        <v>0</v>
      </c>
      <c r="BQ637" s="121">
        <v>0</v>
      </c>
      <c r="BR637" s="121">
        <v>0</v>
      </c>
      <c r="BT637" s="71">
        <v>1.7127825999999999E-4</v>
      </c>
      <c r="BU637" s="71">
        <v>1.5252067000000001E-5</v>
      </c>
      <c r="BV637" s="71">
        <v>7.4053834000000005E-5</v>
      </c>
      <c r="BW637" s="71">
        <v>1.1744132E-6</v>
      </c>
      <c r="BX637" s="71">
        <v>1.2433754E-5</v>
      </c>
      <c r="BY637" s="71">
        <v>2.0447483E-7</v>
      </c>
      <c r="BZ637" s="71">
        <v>3.0792971999999999E-6</v>
      </c>
      <c r="CA637" s="71">
        <v>2.7932739999999999E-7</v>
      </c>
      <c r="CB637" s="71">
        <v>5.1483105999999998E-6</v>
      </c>
      <c r="CC637" s="71">
        <v>5.7136543000000001E-7</v>
      </c>
      <c r="CD637" s="71">
        <v>0</v>
      </c>
      <c r="CE637" s="71">
        <v>1.0916995000000001E-19</v>
      </c>
      <c r="CF637" s="71">
        <v>8.9387928999999997E-16</v>
      </c>
      <c r="CG637" s="71">
        <v>7.7132942999999996E-6</v>
      </c>
      <c r="CH637" s="71">
        <v>3.016776E-5</v>
      </c>
      <c r="CI637" s="71">
        <v>2.1200362000000001E-5</v>
      </c>
      <c r="CJ637" s="71">
        <v>0</v>
      </c>
      <c r="CL637" s="186">
        <v>7.5659162000000004E-16</v>
      </c>
      <c r="CM637" s="186">
        <v>2.6559105999999999</v>
      </c>
      <c r="CN637" s="187">
        <v>1.6613795000000001E-2</v>
      </c>
      <c r="CO637" s="186">
        <v>1.0477451E-2</v>
      </c>
      <c r="CP637" s="186">
        <v>7.5186097000000004E-7</v>
      </c>
      <c r="CQ637" s="186">
        <v>2.120702E-7</v>
      </c>
      <c r="CR637" s="186">
        <v>6.2938570000000001E-4</v>
      </c>
      <c r="CS637" s="186">
        <v>39.776826999999997</v>
      </c>
      <c r="CT637" s="186">
        <v>8.0096063000000006E-5</v>
      </c>
      <c r="CU637" s="186">
        <v>2.6081337000000002E-4</v>
      </c>
      <c r="CW637" s="84"/>
      <c r="CX637" s="163"/>
    </row>
    <row r="638" spans="1:102" ht="14.4">
      <c r="A638" t="s">
        <v>1170</v>
      </c>
      <c r="B638" s="92" t="s">
        <v>1067</v>
      </c>
      <c r="C638" s="126" t="str">
        <f t="shared" si="186"/>
        <v>A.100.16.116</v>
      </c>
      <c r="D638" s="11" t="s">
        <v>21</v>
      </c>
      <c r="E638" s="125" t="s">
        <v>878</v>
      </c>
      <c r="F638" s="128" t="str">
        <f t="shared" si="187"/>
        <v>C55</v>
      </c>
      <c r="G638" s="131">
        <f t="shared" si="197"/>
        <v>0.60487942421817764</v>
      </c>
      <c r="H638" s="183">
        <f t="shared" si="198"/>
        <v>3.5922412193199998E-2</v>
      </c>
      <c r="I638" s="183">
        <f t="shared" si="199"/>
        <v>0.11200976000184699</v>
      </c>
      <c r="J638" s="184">
        <f t="shared" si="200"/>
        <v>7.717730202313057E-2</v>
      </c>
      <c r="K638" s="183">
        <v>0.37976995000000002</v>
      </c>
      <c r="L638" s="146">
        <v>8.5049949999999999E-2</v>
      </c>
      <c r="M638" s="146">
        <v>2.3868258E-2</v>
      </c>
      <c r="N638" s="188">
        <v>3.2430810999999997E-2</v>
      </c>
      <c r="O638" s="188">
        <v>9.6603462000000004E-6</v>
      </c>
      <c r="P638" s="188">
        <v>3.3951013999999999E-3</v>
      </c>
      <c r="Q638" s="146">
        <v>8.6839447000000003E-5</v>
      </c>
      <c r="R638" s="146">
        <v>3.0896829000000002E-3</v>
      </c>
      <c r="S638" s="188">
        <v>7.6803239999999995E-2</v>
      </c>
      <c r="T638" s="188">
        <v>1.7814756E-6</v>
      </c>
      <c r="U638" s="188">
        <v>3.7405872999999999E-4</v>
      </c>
      <c r="V638" s="188">
        <v>8.7626247000000003E-8</v>
      </c>
      <c r="W638" s="188">
        <v>3.2931002000000002E-9</v>
      </c>
      <c r="X638" s="146">
        <v>3.0371991000000002E-14</v>
      </c>
      <c r="Z638" s="157">
        <f t="shared" si="191"/>
        <v>2.5317996666666671</v>
      </c>
      <c r="AB638" s="131">
        <f t="shared" si="192"/>
        <v>0.37976995000000002</v>
      </c>
      <c r="AC638" s="131">
        <f t="shared" si="193"/>
        <v>0.14793030309319999</v>
      </c>
      <c r="AD638" s="131">
        <f t="shared" si="194"/>
        <v>0.1120078941931002</v>
      </c>
      <c r="AE638" s="131">
        <f t="shared" si="195"/>
        <v>0.11200976000184699</v>
      </c>
      <c r="AF638" s="131">
        <f t="shared" si="196"/>
        <v>7.7177298730030375E-2</v>
      </c>
      <c r="AH638">
        <v>23.950021</v>
      </c>
      <c r="AI638" s="71">
        <v>23.904651999999999</v>
      </c>
      <c r="AJ638" s="71">
        <v>4.4520791999999997E-2</v>
      </c>
      <c r="AK638" s="71">
        <v>0</v>
      </c>
      <c r="AL638" s="71">
        <v>7.8533621999999997E-5</v>
      </c>
      <c r="AM638" s="71">
        <v>4.4661487000000001E-4</v>
      </c>
      <c r="AN638" s="71">
        <v>3.2288238999999999E-4</v>
      </c>
      <c r="AP638" s="129">
        <v>8.6705069999999995E-2</v>
      </c>
      <c r="AQ638" s="129">
        <v>8.2649812000000003E-2</v>
      </c>
      <c r="AR638" s="129">
        <v>2.2597872000000001E-3</v>
      </c>
      <c r="AS638" s="129">
        <v>1.7954711999999999E-3</v>
      </c>
      <c r="AT638" s="172">
        <f t="shared" si="188"/>
        <v>4.9550246536912631E-6</v>
      </c>
      <c r="AU638" s="172">
        <f t="shared" si="189"/>
        <v>8.3572011408800413E-9</v>
      </c>
      <c r="AV638" s="185">
        <f t="shared" si="190"/>
        <v>0.25146655000000001</v>
      </c>
      <c r="AW638" s="121">
        <v>2.3495100999999999E-6</v>
      </c>
      <c r="AX638" s="121">
        <v>7.0890390999999999E-9</v>
      </c>
      <c r="AY638" s="121">
        <v>1.9368268000000001E-13</v>
      </c>
      <c r="AZ638" s="121">
        <v>4.2912633999999996E-15</v>
      </c>
      <c r="BA638" s="121">
        <v>0</v>
      </c>
      <c r="BB638" s="121">
        <v>1.0024600000000001E-9</v>
      </c>
      <c r="BC638" s="121">
        <v>8.8656098999999996E-7</v>
      </c>
      <c r="BD638" s="121">
        <v>2.1916255000000001E-10</v>
      </c>
      <c r="BE638" s="121">
        <v>1.0320295E-9</v>
      </c>
      <c r="BF638" s="121">
        <v>9.9476247000000007E-12</v>
      </c>
      <c r="BG638" s="121">
        <v>5.7193227000000003E-13</v>
      </c>
      <c r="BH638" s="121">
        <v>4.3105383E-13</v>
      </c>
      <c r="BI638" s="121">
        <v>4.7598397000000003E-12</v>
      </c>
      <c r="BJ638" s="121">
        <v>1.0658576999999999E-12</v>
      </c>
      <c r="BK638" s="121">
        <v>1.7116541999999999E-6</v>
      </c>
      <c r="BL638" s="121">
        <v>6.2968994000000003E-9</v>
      </c>
      <c r="BM638" s="121">
        <v>4.1031043000000001E-23</v>
      </c>
      <c r="BN638" s="121">
        <v>1.242036E-2</v>
      </c>
      <c r="BO638" s="121">
        <v>0.23904618999999999</v>
      </c>
      <c r="BP638" s="121">
        <v>0</v>
      </c>
      <c r="BQ638" s="121">
        <v>0</v>
      </c>
      <c r="BR638" s="121">
        <v>0</v>
      </c>
      <c r="BT638" s="71">
        <v>1.2497018E-4</v>
      </c>
      <c r="BU638" s="71">
        <v>7.1516094999999996E-6</v>
      </c>
      <c r="BV638" s="71">
        <v>7.0593292000000005E-5</v>
      </c>
      <c r="BW638" s="71">
        <v>3.7303988E-7</v>
      </c>
      <c r="BX638" s="71">
        <v>5.8445535000000002E-6</v>
      </c>
      <c r="BY638" s="71">
        <v>7.5405489000000006E-8</v>
      </c>
      <c r="BZ638" s="71">
        <v>2.5247120999999998E-7</v>
      </c>
      <c r="CA638" s="71">
        <v>1.0889454E-7</v>
      </c>
      <c r="CB638" s="71">
        <v>4.5570826000000004E-6</v>
      </c>
      <c r="CC638" s="71">
        <v>9.1984111999999994E-8</v>
      </c>
      <c r="CD638" s="71">
        <v>0</v>
      </c>
      <c r="CE638" s="71">
        <v>9.0734918E-20</v>
      </c>
      <c r="CF638" s="71">
        <v>7.4293397E-16</v>
      </c>
      <c r="CG638" s="71">
        <v>6.6570320999999999E-6</v>
      </c>
      <c r="CH638" s="71">
        <v>2.9195965000000001E-5</v>
      </c>
      <c r="CI638" s="71">
        <v>6.8852852999999997E-8</v>
      </c>
      <c r="CJ638" s="71">
        <v>0</v>
      </c>
      <c r="CL638" s="186">
        <v>6.2882945E-16</v>
      </c>
      <c r="CM638" s="186">
        <v>2.5317997000000001</v>
      </c>
      <c r="CN638" s="187">
        <v>1.0261918E-2</v>
      </c>
      <c r="CO638" s="186">
        <v>4.9094819999999997E-3</v>
      </c>
      <c r="CP638" s="186">
        <v>7.3459525999999998E-7</v>
      </c>
      <c r="CQ638" s="186">
        <v>8.1620324999999993E-9</v>
      </c>
      <c r="CR638" s="186">
        <v>2.9588950999999999E-4</v>
      </c>
      <c r="CS638" s="186">
        <v>7.4913550000000004</v>
      </c>
      <c r="CT638" s="186">
        <v>6.6082513999999998E-6</v>
      </c>
      <c r="CU638" s="186">
        <v>2.2062738000000001E-4</v>
      </c>
      <c r="CW638" s="84"/>
      <c r="CX638" s="167"/>
    </row>
    <row r="639" spans="1:102" ht="14.4">
      <c r="A639" t="s">
        <v>1171</v>
      </c>
      <c r="B639" s="92" t="s">
        <v>1067</v>
      </c>
      <c r="C639" s="126" t="str">
        <f t="shared" si="186"/>
        <v>A.100.16.117</v>
      </c>
      <c r="D639" s="11" t="s">
        <v>21</v>
      </c>
      <c r="E639" s="125" t="s">
        <v>878</v>
      </c>
      <c r="F639" s="128" t="str">
        <f t="shared" si="187"/>
        <v>C60</v>
      </c>
      <c r="G639" s="131">
        <f t="shared" si="197"/>
        <v>0.60487942421817764</v>
      </c>
      <c r="H639" s="183">
        <f t="shared" si="198"/>
        <v>3.5922412193199998E-2</v>
      </c>
      <c r="I639" s="183">
        <f t="shared" si="199"/>
        <v>0.11200976000184699</v>
      </c>
      <c r="J639" s="184">
        <f t="shared" si="200"/>
        <v>7.717730202313057E-2</v>
      </c>
      <c r="K639" s="183">
        <v>0.37976995000000002</v>
      </c>
      <c r="L639" s="146">
        <v>8.5049949999999999E-2</v>
      </c>
      <c r="M639" s="146">
        <v>2.3868258E-2</v>
      </c>
      <c r="N639" s="188">
        <v>3.2430810999999997E-2</v>
      </c>
      <c r="O639" s="188">
        <v>9.6603462000000004E-6</v>
      </c>
      <c r="P639" s="146">
        <v>3.3951013999999999E-3</v>
      </c>
      <c r="Q639" s="188">
        <v>8.6839447000000003E-5</v>
      </c>
      <c r="R639" s="146">
        <v>3.0896829000000002E-3</v>
      </c>
      <c r="S639" s="188">
        <v>7.6803239999999995E-2</v>
      </c>
      <c r="T639" s="188">
        <v>1.7814756E-6</v>
      </c>
      <c r="U639" s="188">
        <v>3.7405872999999999E-4</v>
      </c>
      <c r="V639" s="188">
        <v>8.7626247000000003E-8</v>
      </c>
      <c r="W639" s="188">
        <v>3.2931002000000002E-9</v>
      </c>
      <c r="X639" s="146">
        <v>3.0371991000000002E-14</v>
      </c>
      <c r="Z639" s="157">
        <f t="shared" si="191"/>
        <v>2.5317996666666671</v>
      </c>
      <c r="AB639" s="131">
        <f t="shared" si="192"/>
        <v>0.37976995000000002</v>
      </c>
      <c r="AC639" s="131">
        <f t="shared" si="193"/>
        <v>0.14793030309319999</v>
      </c>
      <c r="AD639" s="131">
        <f t="shared" si="194"/>
        <v>0.1120078941931002</v>
      </c>
      <c r="AE639" s="131">
        <f t="shared" si="195"/>
        <v>0.11200976000184699</v>
      </c>
      <c r="AF639" s="131">
        <f t="shared" si="196"/>
        <v>7.7177298730030375E-2</v>
      </c>
      <c r="AH639">
        <v>23.950021</v>
      </c>
      <c r="AI639" s="71">
        <v>23.904651999999999</v>
      </c>
      <c r="AJ639" s="71">
        <v>4.4520791999999997E-2</v>
      </c>
      <c r="AK639" s="71">
        <v>0</v>
      </c>
      <c r="AL639" s="71">
        <v>7.8533621999999997E-5</v>
      </c>
      <c r="AM639" s="71">
        <v>4.4661487000000001E-4</v>
      </c>
      <c r="AN639" s="71">
        <v>3.2288238999999999E-4</v>
      </c>
      <c r="AP639" s="129">
        <v>8.6705069999999995E-2</v>
      </c>
      <c r="AQ639" s="129">
        <v>8.2649812000000003E-2</v>
      </c>
      <c r="AR639" s="129">
        <v>2.2597872000000001E-3</v>
      </c>
      <c r="AS639" s="129">
        <v>1.7954711999999999E-3</v>
      </c>
      <c r="AT639" s="172">
        <f t="shared" si="188"/>
        <v>4.9550246536912631E-6</v>
      </c>
      <c r="AU639" s="172">
        <f t="shared" si="189"/>
        <v>8.3572011408800413E-9</v>
      </c>
      <c r="AV639" s="185">
        <f t="shared" si="190"/>
        <v>0.25146655000000001</v>
      </c>
      <c r="AW639" s="121">
        <v>2.3495100999999999E-6</v>
      </c>
      <c r="AX639" s="121">
        <v>7.0890390999999999E-9</v>
      </c>
      <c r="AY639" s="121">
        <v>1.9368268000000001E-13</v>
      </c>
      <c r="AZ639" s="121">
        <v>4.2912633999999996E-15</v>
      </c>
      <c r="BA639" s="121">
        <v>0</v>
      </c>
      <c r="BB639" s="121">
        <v>1.0024600000000001E-9</v>
      </c>
      <c r="BC639" s="121">
        <v>8.8656098999999996E-7</v>
      </c>
      <c r="BD639" s="121">
        <v>2.1916255000000001E-10</v>
      </c>
      <c r="BE639" s="121">
        <v>1.0320295E-9</v>
      </c>
      <c r="BF639" s="121">
        <v>9.9476247000000007E-12</v>
      </c>
      <c r="BG639" s="121">
        <v>5.7193227000000003E-13</v>
      </c>
      <c r="BH639" s="121">
        <v>4.3105383E-13</v>
      </c>
      <c r="BI639" s="121">
        <v>4.7598397000000003E-12</v>
      </c>
      <c r="BJ639" s="121">
        <v>1.0658576999999999E-12</v>
      </c>
      <c r="BK639" s="121">
        <v>1.7116541999999999E-6</v>
      </c>
      <c r="BL639" s="121">
        <v>6.2968994000000003E-9</v>
      </c>
      <c r="BM639" s="121">
        <v>4.1031043000000001E-23</v>
      </c>
      <c r="BN639" s="121">
        <v>1.242036E-2</v>
      </c>
      <c r="BO639" s="121">
        <v>0.23904618999999999</v>
      </c>
      <c r="BP639" s="121">
        <v>0</v>
      </c>
      <c r="BQ639" s="121">
        <v>0</v>
      </c>
      <c r="BR639" s="121">
        <v>0</v>
      </c>
      <c r="BT639" s="71">
        <v>1.2497018E-4</v>
      </c>
      <c r="BU639" s="71">
        <v>7.1516094999999996E-6</v>
      </c>
      <c r="BV639" s="71">
        <v>7.0593292000000005E-5</v>
      </c>
      <c r="BW639" s="71">
        <v>3.7303988E-7</v>
      </c>
      <c r="BX639" s="71">
        <v>5.8445535000000002E-6</v>
      </c>
      <c r="BY639" s="71">
        <v>7.5405489000000006E-8</v>
      </c>
      <c r="BZ639" s="71">
        <v>2.5247120999999998E-7</v>
      </c>
      <c r="CA639" s="71">
        <v>1.0889454E-7</v>
      </c>
      <c r="CB639" s="71">
        <v>4.5570826000000004E-6</v>
      </c>
      <c r="CC639" s="71">
        <v>9.1984111999999994E-8</v>
      </c>
      <c r="CD639" s="71">
        <v>0</v>
      </c>
      <c r="CE639" s="71">
        <v>9.0734918E-20</v>
      </c>
      <c r="CF639" s="71">
        <v>7.4293397E-16</v>
      </c>
      <c r="CG639" s="71">
        <v>6.6570320999999999E-6</v>
      </c>
      <c r="CH639" s="71">
        <v>2.9195965000000001E-5</v>
      </c>
      <c r="CI639" s="71">
        <v>6.8852852999999997E-8</v>
      </c>
      <c r="CJ639" s="71">
        <v>0</v>
      </c>
      <c r="CL639" s="186">
        <v>6.2882945E-16</v>
      </c>
      <c r="CM639" s="186">
        <v>2.5317997000000001</v>
      </c>
      <c r="CN639" s="187">
        <v>1.0261918E-2</v>
      </c>
      <c r="CO639" s="186">
        <v>4.9094819999999997E-3</v>
      </c>
      <c r="CP639" s="186">
        <v>7.3459525999999998E-7</v>
      </c>
      <c r="CQ639" s="186">
        <v>8.1620324999999993E-9</v>
      </c>
      <c r="CR639" s="186">
        <v>2.9588950999999999E-4</v>
      </c>
      <c r="CS639" s="186">
        <v>7.4913550000000004</v>
      </c>
      <c r="CT639" s="186">
        <v>6.6082513999999998E-6</v>
      </c>
      <c r="CU639" s="186">
        <v>2.2062738000000001E-4</v>
      </c>
      <c r="CW639" s="84"/>
      <c r="CX639" s="167"/>
    </row>
    <row r="640" spans="1:102" ht="14.4">
      <c r="B640" s="92"/>
      <c r="C640" s="126"/>
      <c r="D640" s="1" t="s">
        <v>22</v>
      </c>
      <c r="E640" s="125"/>
      <c r="J640" s="158"/>
      <c r="N640" s="4"/>
      <c r="O640" s="4"/>
      <c r="Q640" s="4"/>
      <c r="S640" s="4"/>
      <c r="T640" s="4"/>
      <c r="U640" s="4"/>
      <c r="V640" s="4"/>
      <c r="W640" s="4"/>
      <c r="AT640" s="4"/>
      <c r="AU640" s="4"/>
      <c r="AV640" s="16"/>
      <c r="CN640" s="97"/>
      <c r="CW640" s="90"/>
      <c r="CX640" s="167"/>
    </row>
    <row r="641" spans="1:102" ht="14.4">
      <c r="A641" t="s">
        <v>1172</v>
      </c>
      <c r="B641" s="92" t="s">
        <v>1067</v>
      </c>
      <c r="C641" s="126" t="str">
        <f t="shared" si="186"/>
        <v>A.100.18.101</v>
      </c>
      <c r="D641" s="11" t="s">
        <v>22</v>
      </c>
      <c r="E641" s="125" t="s">
        <v>878</v>
      </c>
      <c r="F641" s="128" t="str">
        <f t="shared" si="187"/>
        <v>13CrMo4 5 (1.7335)</v>
      </c>
      <c r="G641" s="131">
        <f t="shared" si="197"/>
        <v>0.96132682676410908</v>
      </c>
      <c r="H641" s="183">
        <f t="shared" si="198"/>
        <v>4.1410383364999998E-2</v>
      </c>
      <c r="I641" s="183">
        <f t="shared" si="199"/>
        <v>0.18496721764991397</v>
      </c>
      <c r="J641" s="184">
        <f t="shared" si="200"/>
        <v>0.32140475574919508</v>
      </c>
      <c r="K641" s="183">
        <v>0.41354447</v>
      </c>
      <c r="L641" s="146">
        <v>0.11137306</v>
      </c>
      <c r="M641" s="146">
        <v>3.9770011000000001E-2</v>
      </c>
      <c r="N641" s="146">
        <v>3.4463017999999998E-2</v>
      </c>
      <c r="O641" s="188">
        <v>8.9447650000000004E-6</v>
      </c>
      <c r="P641" s="146">
        <v>4.1867726000000003E-3</v>
      </c>
      <c r="Q641" s="188">
        <v>2.7516480000000002E-3</v>
      </c>
      <c r="R641" s="146">
        <v>3.3822416000000001E-2</v>
      </c>
      <c r="S641" s="188">
        <v>0.31793294999999999</v>
      </c>
      <c r="T641" s="188">
        <v>1.6495144999999999E-6</v>
      </c>
      <c r="U641" s="188">
        <v>3.4718027000000002E-3</v>
      </c>
      <c r="V641" s="188">
        <v>8.1135413999999998E-8</v>
      </c>
      <c r="W641" s="188">
        <v>3.0491669E-9</v>
      </c>
      <c r="X641" s="146">
        <v>2.8122214E-14</v>
      </c>
      <c r="Z641" s="157">
        <f t="shared" si="191"/>
        <v>2.7569631333333335</v>
      </c>
      <c r="AB641" s="131">
        <f t="shared" si="192"/>
        <v>0.41354447</v>
      </c>
      <c r="AC641" s="131">
        <f t="shared" si="193"/>
        <v>0.22637587036499995</v>
      </c>
      <c r="AD641" s="131">
        <f t="shared" si="194"/>
        <v>0.18496549004916688</v>
      </c>
      <c r="AE641" s="131">
        <f t="shared" si="195"/>
        <v>0.18496721764991397</v>
      </c>
      <c r="AF641" s="131">
        <f t="shared" si="196"/>
        <v>0.32140475270002816</v>
      </c>
      <c r="AH641">
        <v>24.161304000000001</v>
      </c>
      <c r="AI641" s="71">
        <v>23.598600000000001</v>
      </c>
      <c r="AJ641" s="71">
        <v>0.42947785999999999</v>
      </c>
      <c r="AK641" s="71">
        <v>0</v>
      </c>
      <c r="AL641" s="71">
        <v>0.13251307000000001</v>
      </c>
      <c r="AM641" s="71">
        <v>4.1353229000000002E-4</v>
      </c>
      <c r="AN641" s="71">
        <v>2.9896517000000002E-4</v>
      </c>
      <c r="AP641" s="129">
        <v>0.11491708</v>
      </c>
      <c r="AQ641" s="129">
        <v>0.11006911</v>
      </c>
      <c r="AR641" s="129">
        <v>2.8555591000000002E-3</v>
      </c>
      <c r="AS641" s="129">
        <v>1.9924147999999999E-3</v>
      </c>
      <c r="AT641" s="172">
        <f t="shared" si="188"/>
        <v>6.5988673584733932E-6</v>
      </c>
      <c r="AU641" s="172">
        <f t="shared" si="189"/>
        <v>1.0560499510450039E-8</v>
      </c>
      <c r="AV641" s="185">
        <f t="shared" si="190"/>
        <v>0.27904968899999999</v>
      </c>
      <c r="AW641" s="121">
        <v>2.5584618000000001E-6</v>
      </c>
      <c r="AX641" s="121">
        <v>7.7194968000000007E-9</v>
      </c>
      <c r="AY641" s="121">
        <v>2.1090768E-13</v>
      </c>
      <c r="AZ641" s="121">
        <v>3.9733920000000001E-15</v>
      </c>
      <c r="BA641" s="121">
        <v>0</v>
      </c>
      <c r="BB641" s="121">
        <v>1.3437545E-9</v>
      </c>
      <c r="BC641" s="121">
        <v>1.3994964E-6</v>
      </c>
      <c r="BD641" s="121">
        <v>2.6678600999999998E-10</v>
      </c>
      <c r="BE641" s="121">
        <v>1.6278686000000001E-9</v>
      </c>
      <c r="BF641" s="121">
        <v>4.9208525999999998E-10</v>
      </c>
      <c r="BG641" s="121">
        <v>5.8976677000000003E-13</v>
      </c>
      <c r="BH641" s="121">
        <v>2.5532682999999999E-11</v>
      </c>
      <c r="BI641" s="121">
        <v>3.5983815999999999E-10</v>
      </c>
      <c r="BJ641" s="121">
        <v>6.8091323000000002E-11</v>
      </c>
      <c r="BK641" s="121">
        <v>1.5351285999999999E-6</v>
      </c>
      <c r="BL641" s="121">
        <v>1.1044368E-6</v>
      </c>
      <c r="BM641" s="121">
        <v>3.7991706999999999E-23</v>
      </c>
      <c r="BN641" s="121">
        <v>4.3063998999999999E-2</v>
      </c>
      <c r="BO641" s="121">
        <v>0.23598569</v>
      </c>
      <c r="BP641" s="121">
        <v>0</v>
      </c>
      <c r="BQ641" s="121">
        <v>0</v>
      </c>
      <c r="BR641" s="121">
        <v>0</v>
      </c>
      <c r="BT641" s="71">
        <v>2.5888932000000002E-4</v>
      </c>
      <c r="BU641" s="71">
        <v>1.1374758E-5</v>
      </c>
      <c r="BV641" s="71">
        <v>7.6871447000000006E-5</v>
      </c>
      <c r="BW641" s="71">
        <v>3.9729446999999996E-6</v>
      </c>
      <c r="BX641" s="71">
        <v>9.1537857000000006E-6</v>
      </c>
      <c r="BY641" s="71">
        <v>3.5273527000000001E-7</v>
      </c>
      <c r="BZ641" s="71">
        <v>1.2580772999999999E-5</v>
      </c>
      <c r="CA641" s="71">
        <v>4.5287063000000001E-7</v>
      </c>
      <c r="CB641" s="71">
        <v>5.6686416000000004E-6</v>
      </c>
      <c r="CC641" s="71">
        <v>2.2212725999999999E-6</v>
      </c>
      <c r="CD641" s="71">
        <v>0</v>
      </c>
      <c r="CE641" s="71">
        <v>8.4013812999999995E-20</v>
      </c>
      <c r="CF641" s="71">
        <v>6.8790181999999996E-16</v>
      </c>
      <c r="CG641" s="71">
        <v>7.2990201000000004E-6</v>
      </c>
      <c r="CH641" s="71">
        <v>2.9315611000000001E-5</v>
      </c>
      <c r="CI641" s="71">
        <v>9.9625460000000001E-5</v>
      </c>
      <c r="CJ641" s="71">
        <v>0</v>
      </c>
      <c r="CL641" s="186">
        <v>5.8224949000000004E-16</v>
      </c>
      <c r="CM641" s="186">
        <v>2.7569631000000001</v>
      </c>
      <c r="CN641" s="187">
        <v>1.9773675000000001E-2</v>
      </c>
      <c r="CO641" s="186">
        <v>7.8508767000000004E-3</v>
      </c>
      <c r="CP641" s="186">
        <v>6.7713548E-7</v>
      </c>
      <c r="CQ641" s="186">
        <v>9.9363473999999992E-7</v>
      </c>
      <c r="CR641" s="186">
        <v>4.6194881999999998E-4</v>
      </c>
      <c r="CS641" s="186">
        <v>165.24576999999999</v>
      </c>
      <c r="CT641" s="186">
        <v>3.2686717000000003E-4</v>
      </c>
      <c r="CU641" s="186">
        <v>3.0642678999999998E-4</v>
      </c>
      <c r="CW641" s="84"/>
      <c r="CX641" s="167"/>
    </row>
    <row r="642" spans="1:102" ht="14.4">
      <c r="A642" t="s">
        <v>1173</v>
      </c>
      <c r="B642" s="92" t="s">
        <v>1067</v>
      </c>
      <c r="C642" s="126" t="str">
        <f t="shared" si="186"/>
        <v>A.100.18.102</v>
      </c>
      <c r="D642" s="11" t="s">
        <v>22</v>
      </c>
      <c r="E642" s="125" t="s">
        <v>878</v>
      </c>
      <c r="F642" s="128" t="str">
        <f t="shared" si="187"/>
        <v>21MoV53</v>
      </c>
      <c r="G642" s="131">
        <f t="shared" si="197"/>
        <v>1.0563554616768951</v>
      </c>
      <c r="H642" s="183">
        <f t="shared" si="198"/>
        <v>5.44870296E-2</v>
      </c>
      <c r="I642" s="183">
        <f t="shared" si="199"/>
        <v>0.19410459672769997</v>
      </c>
      <c r="J642" s="184">
        <f t="shared" si="200"/>
        <v>0.40074836534919506</v>
      </c>
      <c r="K642" s="183">
        <v>0.40701546999999999</v>
      </c>
      <c r="L642" s="146">
        <v>0.12201815000000001</v>
      </c>
      <c r="M642" s="146">
        <v>3.8103149000000003E-2</v>
      </c>
      <c r="N642" s="188">
        <v>3.3786993000000001E-2</v>
      </c>
      <c r="O642" s="188">
        <v>1.2828707E-3</v>
      </c>
      <c r="P642" s="146">
        <v>5.5196599000000004E-3</v>
      </c>
      <c r="Q642" s="188">
        <v>1.3897506E-2</v>
      </c>
      <c r="R642" s="146">
        <v>3.3980462000000003E-2</v>
      </c>
      <c r="S642" s="188">
        <v>0.39723670999999999</v>
      </c>
      <c r="T642" s="188">
        <v>1.6495144999999999E-6</v>
      </c>
      <c r="U642" s="188">
        <v>3.5116523000000002E-3</v>
      </c>
      <c r="V642" s="188">
        <v>1.1862132E-6</v>
      </c>
      <c r="W642" s="188">
        <v>3.0491669E-9</v>
      </c>
      <c r="X642" s="146">
        <v>2.8122214E-14</v>
      </c>
      <c r="Z642" s="157">
        <f t="shared" si="191"/>
        <v>2.7134364666666668</v>
      </c>
      <c r="AB642" s="131">
        <f t="shared" si="192"/>
        <v>0.40701546999999999</v>
      </c>
      <c r="AC642" s="131">
        <f t="shared" si="193"/>
        <v>0.2485887906</v>
      </c>
      <c r="AD642" s="131">
        <f t="shared" si="194"/>
        <v>0.19410176404916687</v>
      </c>
      <c r="AE642" s="131">
        <f t="shared" si="195"/>
        <v>0.19410459672769997</v>
      </c>
      <c r="AF642" s="131">
        <f t="shared" si="196"/>
        <v>0.40074836230002814</v>
      </c>
      <c r="AH642">
        <v>25.099895</v>
      </c>
      <c r="AI642" s="71">
        <v>24.398199000000002</v>
      </c>
      <c r="AJ642" s="71">
        <v>0.42693887000000003</v>
      </c>
      <c r="AK642" s="71">
        <v>0</v>
      </c>
      <c r="AL642" s="71">
        <v>0.16600113999999999</v>
      </c>
      <c r="AM642" s="71">
        <v>7.2891127999999999E-2</v>
      </c>
      <c r="AN642" s="71">
        <v>3.5865309999999997E-2</v>
      </c>
      <c r="AP642" s="129">
        <v>0.13199754</v>
      </c>
      <c r="AQ642" s="129">
        <v>0.12707410999999999</v>
      </c>
      <c r="AR642" s="129">
        <v>2.869997E-3</v>
      </c>
      <c r="AS642" s="129">
        <v>2.0534300000000002E-3</v>
      </c>
      <c r="AT642" s="172">
        <f t="shared" si="188"/>
        <v>7.6183517916733919E-6</v>
      </c>
      <c r="AU642" s="172">
        <f t="shared" si="189"/>
        <v>1.0613894244430037E-8</v>
      </c>
      <c r="AV642" s="185">
        <f t="shared" si="190"/>
        <v>0.287595235</v>
      </c>
      <c r="AW642" s="121">
        <v>2.5180718999999998E-6</v>
      </c>
      <c r="AX642" s="121">
        <v>7.5976307999999994E-9</v>
      </c>
      <c r="AY642" s="121">
        <v>2.0757812E-13</v>
      </c>
      <c r="AZ642" s="121">
        <v>3.9733920000000001E-15</v>
      </c>
      <c r="BA642" s="121">
        <v>0</v>
      </c>
      <c r="BB642" s="121">
        <v>1.2000877E-9</v>
      </c>
      <c r="BC642" s="121">
        <v>1.5998276000000001E-6</v>
      </c>
      <c r="BD642" s="121">
        <v>2.4722142000000002E-10</v>
      </c>
      <c r="BE642" s="121">
        <v>1.8386689999999999E-9</v>
      </c>
      <c r="BF642" s="121">
        <v>4.6388056000000002E-10</v>
      </c>
      <c r="BG642" s="121">
        <v>5.8630430999999998E-13</v>
      </c>
      <c r="BH642" s="121">
        <v>3.7315209E-11</v>
      </c>
      <c r="BI642" s="121">
        <v>3.6009039000000003E-10</v>
      </c>
      <c r="BJ642" s="121">
        <v>6.8292983000000001E-11</v>
      </c>
      <c r="BK642" s="121">
        <v>2.3902216999999999E-6</v>
      </c>
      <c r="BL642" s="121">
        <v>1.1090305E-6</v>
      </c>
      <c r="BM642" s="121">
        <v>3.7991706999999999E-23</v>
      </c>
      <c r="BN642" s="121">
        <v>4.6225565000000003E-2</v>
      </c>
      <c r="BO642" s="121">
        <v>0.24136967000000001</v>
      </c>
      <c r="BP642" s="121">
        <v>0</v>
      </c>
      <c r="BQ642" s="121">
        <v>0</v>
      </c>
      <c r="BR642" s="121">
        <v>0</v>
      </c>
      <c r="BT642" s="71">
        <v>2.6883334E-4</v>
      </c>
      <c r="BU642" s="71">
        <v>1.2777721E-5</v>
      </c>
      <c r="BV642" s="71">
        <v>7.5657807999999994E-5</v>
      </c>
      <c r="BW642" s="71">
        <v>3.9938179999999999E-6</v>
      </c>
      <c r="BX642" s="71">
        <v>1.1523562E-5</v>
      </c>
      <c r="BY642" s="71">
        <v>2.3995891999999999E-7</v>
      </c>
      <c r="BZ642" s="71">
        <v>1.1863476E-5</v>
      </c>
      <c r="CA642" s="71">
        <v>3.0257616999999998E-7</v>
      </c>
      <c r="CB642" s="71">
        <v>7.9937406000000001E-6</v>
      </c>
      <c r="CC642" s="71">
        <v>9.5960467999999996E-6</v>
      </c>
      <c r="CD642" s="71">
        <v>0</v>
      </c>
      <c r="CE642" s="71">
        <v>8.4013812999999995E-20</v>
      </c>
      <c r="CF642" s="71">
        <v>6.8790181999999996E-16</v>
      </c>
      <c r="CG642" s="71">
        <v>7.2698734999999996E-6</v>
      </c>
      <c r="CH642" s="71">
        <v>3.0272537E-5</v>
      </c>
      <c r="CI642" s="71">
        <v>9.7342221999999998E-5</v>
      </c>
      <c r="CJ642" s="71">
        <v>0</v>
      </c>
      <c r="CL642" s="186">
        <v>5.8224949000000004E-16</v>
      </c>
      <c r="CM642" s="186">
        <v>2.7134341000000002</v>
      </c>
      <c r="CN642" s="187">
        <v>1.5599076E-2</v>
      </c>
      <c r="CO642" s="186">
        <v>8.7895510999999992E-3</v>
      </c>
      <c r="CP642" s="186">
        <v>1.0375837E-6</v>
      </c>
      <c r="CQ642" s="186">
        <v>1.3860681000000001E-6</v>
      </c>
      <c r="CR642" s="186">
        <v>5.5711406000000002E-4</v>
      </c>
      <c r="CS642" s="186">
        <v>167.91347999999999</v>
      </c>
      <c r="CT642" s="186">
        <v>3.0813363000000002E-4</v>
      </c>
      <c r="CU642" s="186">
        <v>2.7041861999999999E-4</v>
      </c>
      <c r="CW642" s="84"/>
      <c r="CX642" s="167"/>
    </row>
    <row r="643" spans="1:102" ht="14.4">
      <c r="A643" t="s">
        <v>1174</v>
      </c>
      <c r="B643" s="92" t="s">
        <v>1067</v>
      </c>
      <c r="C643" s="126" t="str">
        <f t="shared" si="186"/>
        <v>A.100.18.103</v>
      </c>
      <c r="D643" s="11" t="s">
        <v>22</v>
      </c>
      <c r="E643" s="125" t="s">
        <v>878</v>
      </c>
      <c r="F643" s="128" t="str">
        <f t="shared" si="187"/>
        <v>22Mo4</v>
      </c>
      <c r="G643" s="131">
        <f t="shared" si="197"/>
        <v>0.8236079486969301</v>
      </c>
      <c r="H643" s="183">
        <f t="shared" si="198"/>
        <v>3.8691975418000006E-2</v>
      </c>
      <c r="I643" s="183">
        <f t="shared" si="199"/>
        <v>0.15488229877989598</v>
      </c>
      <c r="J643" s="184">
        <f t="shared" si="200"/>
        <v>0.24292998449903405</v>
      </c>
      <c r="K643" s="183">
        <v>0.38710369</v>
      </c>
      <c r="L643" s="146">
        <v>9.8665187000000001E-2</v>
      </c>
      <c r="M643" s="146">
        <v>3.2270078000000001E-2</v>
      </c>
      <c r="N643" s="188">
        <v>3.2410986000000003E-2</v>
      </c>
      <c r="O643" s="188">
        <v>1.0733717999999999E-5</v>
      </c>
      <c r="P643" s="146">
        <v>4.4930174999999999E-3</v>
      </c>
      <c r="Q643" s="146">
        <v>1.7772382000000001E-3</v>
      </c>
      <c r="R643" s="146">
        <v>2.3944956999999999E-2</v>
      </c>
      <c r="S643" s="188">
        <v>0.24204202</v>
      </c>
      <c r="T643" s="188">
        <v>1.9794174000000001E-6</v>
      </c>
      <c r="U643" s="188">
        <v>8.8796084000000003E-4</v>
      </c>
      <c r="V643" s="188">
        <v>9.7362495999999995E-8</v>
      </c>
      <c r="W643" s="188">
        <v>3.6590003E-9</v>
      </c>
      <c r="X643" s="146">
        <v>3.3746656999999997E-14</v>
      </c>
      <c r="Z643" s="157">
        <f t="shared" si="191"/>
        <v>2.5806912666666668</v>
      </c>
      <c r="AB643" s="131">
        <f t="shared" si="192"/>
        <v>0.38710369</v>
      </c>
      <c r="AC643" s="131">
        <f t="shared" si="193"/>
        <v>0.193572197418</v>
      </c>
      <c r="AD643" s="131">
        <f t="shared" si="194"/>
        <v>0.15488022565900028</v>
      </c>
      <c r="AE643" s="131">
        <f t="shared" si="195"/>
        <v>0.15488229877989598</v>
      </c>
      <c r="AF643" s="131">
        <f t="shared" si="196"/>
        <v>0.24292998084003375</v>
      </c>
      <c r="AH643">
        <v>24.008455000000001</v>
      </c>
      <c r="AI643" s="71">
        <v>23.806661999999999</v>
      </c>
      <c r="AJ643" s="71">
        <v>0.10814333</v>
      </c>
      <c r="AK643" s="71">
        <v>0</v>
      </c>
      <c r="AL643" s="71">
        <v>9.2795509999999998E-2</v>
      </c>
      <c r="AM643" s="71">
        <v>4.9623875000000001E-4</v>
      </c>
      <c r="AN643" s="71">
        <v>3.5875821000000001E-4</v>
      </c>
      <c r="AP643" s="129">
        <v>0.11076904999999999</v>
      </c>
      <c r="AQ643" s="129">
        <v>0.10628469</v>
      </c>
      <c r="AR643" s="129">
        <v>2.5426195E-3</v>
      </c>
      <c r="AS643" s="129">
        <v>1.9417410000000001E-3</v>
      </c>
      <c r="AT643" s="172">
        <f t="shared" si="188"/>
        <v>6.3719834957680701E-6</v>
      </c>
      <c r="AU643" s="172">
        <f t="shared" si="189"/>
        <v>9.4031787140500471E-9</v>
      </c>
      <c r="AV643" s="185">
        <f t="shared" si="190"/>
        <v>0.271952531</v>
      </c>
      <c r="AW643" s="121">
        <v>2.3948815E-6</v>
      </c>
      <c r="AX643" s="121">
        <v>7.2259356999999998E-9</v>
      </c>
      <c r="AY643" s="121">
        <v>1.9742287999999999E-13</v>
      </c>
      <c r="AZ643" s="121">
        <v>4.7680704000000001E-15</v>
      </c>
      <c r="BA643" s="121">
        <v>0</v>
      </c>
      <c r="BB643" s="121">
        <v>1.0168709999999999E-9</v>
      </c>
      <c r="BC643" s="121">
        <v>1.1384720000000001E-6</v>
      </c>
      <c r="BD643" s="121">
        <v>2.2085519E-10</v>
      </c>
      <c r="BE643" s="121">
        <v>1.325361E-9</v>
      </c>
      <c r="BF643" s="121">
        <v>3.1436937000000001E-10</v>
      </c>
      <c r="BG643" s="121">
        <v>5.8129917000000004E-13</v>
      </c>
      <c r="BH643" s="121">
        <v>1.567931E-11</v>
      </c>
      <c r="BI643" s="121">
        <v>2.5234185E-10</v>
      </c>
      <c r="BJ643" s="121">
        <v>4.7857571999999998E-11</v>
      </c>
      <c r="BK643" s="121">
        <v>2.0719539999999998E-6</v>
      </c>
      <c r="BL643" s="121">
        <v>7.6565911999999997E-7</v>
      </c>
      <c r="BM643" s="121">
        <v>4.5590047999999998E-23</v>
      </c>
      <c r="BN643" s="121">
        <v>3.3886280999999997E-2</v>
      </c>
      <c r="BO643" s="121">
        <v>0.23806625000000001</v>
      </c>
      <c r="BP643" s="121">
        <v>0</v>
      </c>
      <c r="BQ643" s="121">
        <v>0</v>
      </c>
      <c r="BR643" s="121">
        <v>0</v>
      </c>
      <c r="BT643" s="71">
        <v>2.1048772999999999E-4</v>
      </c>
      <c r="BU643" s="71">
        <v>9.1800042999999993E-6</v>
      </c>
      <c r="BV643" s="71">
        <v>7.1956519999999996E-5</v>
      </c>
      <c r="BW643" s="71">
        <v>2.8159868000000002E-6</v>
      </c>
      <c r="BX643" s="71">
        <v>7.5072794999999999E-6</v>
      </c>
      <c r="BY643" s="71">
        <v>1.0702638E-7</v>
      </c>
      <c r="BZ643" s="71">
        <v>8.0412679999999995E-6</v>
      </c>
      <c r="CA643" s="71">
        <v>1.2703679999999999E-7</v>
      </c>
      <c r="CB643" s="71">
        <v>6.0648574999999997E-6</v>
      </c>
      <c r="CC643" s="71">
        <v>1.4651194E-6</v>
      </c>
      <c r="CD643" s="71">
        <v>0</v>
      </c>
      <c r="CE643" s="71">
        <v>1.0081658E-19</v>
      </c>
      <c r="CF643" s="71">
        <v>8.2548218999999996E-16</v>
      </c>
      <c r="CG643" s="71">
        <v>6.7838247000000004E-6</v>
      </c>
      <c r="CH643" s="71">
        <v>2.9157946999999999E-5</v>
      </c>
      <c r="CI643" s="71">
        <v>6.7280862000000004E-5</v>
      </c>
      <c r="CJ643" s="71">
        <v>0</v>
      </c>
      <c r="CL643" s="186">
        <v>6.9869939000000001E-16</v>
      </c>
      <c r="CM643" s="186">
        <v>2.5806912999999998</v>
      </c>
      <c r="CN643" s="187">
        <v>1.0731872E-2</v>
      </c>
      <c r="CO643" s="186">
        <v>6.3000217000000001E-3</v>
      </c>
      <c r="CP643" s="186">
        <v>8.9145947E-7</v>
      </c>
      <c r="CQ643" s="186">
        <v>6.8338528999999999E-7</v>
      </c>
      <c r="CR643" s="186">
        <v>3.8016725000000003E-4</v>
      </c>
      <c r="CS643" s="186">
        <v>118.78828</v>
      </c>
      <c r="CT643" s="186">
        <v>2.0882109999999999E-4</v>
      </c>
      <c r="CU643" s="186">
        <v>2.2803364000000001E-4</v>
      </c>
      <c r="CW643" s="84"/>
      <c r="CX643" s="167"/>
    </row>
    <row r="644" spans="1:102" ht="14.4">
      <c r="A644" t="s">
        <v>1175</v>
      </c>
      <c r="B644" s="92" t="s">
        <v>1067</v>
      </c>
      <c r="C644" s="126" t="str">
        <f t="shared" si="186"/>
        <v>A.100.18.104</v>
      </c>
      <c r="D644" s="11" t="s">
        <v>22</v>
      </c>
      <c r="E644" s="125" t="s">
        <v>878</v>
      </c>
      <c r="F644" s="128" t="str">
        <f t="shared" si="187"/>
        <v>28NiCrMo4</v>
      </c>
      <c r="G644" s="131">
        <f t="shared" si="197"/>
        <v>1.0382951538842615</v>
      </c>
      <c r="H644" s="183">
        <f t="shared" si="198"/>
        <v>4.1216542497999997E-2</v>
      </c>
      <c r="I644" s="183">
        <f t="shared" si="199"/>
        <v>0.27473245914346001</v>
      </c>
      <c r="J644" s="184">
        <f t="shared" si="200"/>
        <v>0.32373092224280148</v>
      </c>
      <c r="K644" s="183">
        <v>0.39861522999999999</v>
      </c>
      <c r="L644" s="146">
        <v>0.22876695999999999</v>
      </c>
      <c r="M644" s="146">
        <v>2.9371818000000001E-2</v>
      </c>
      <c r="N644" s="188">
        <v>3.7305987999999998E-2</v>
      </c>
      <c r="O644" s="188">
        <v>1.1001398000000001E-5</v>
      </c>
      <c r="P644" s="188">
        <v>2.6438277999999999E-3</v>
      </c>
      <c r="Q644" s="146">
        <v>1.2557253E-3</v>
      </c>
      <c r="R644" s="146">
        <v>1.6590877E-2</v>
      </c>
      <c r="S644" s="188">
        <v>0.32306444000000001</v>
      </c>
      <c r="T644" s="188">
        <v>2.6901225000000002E-6</v>
      </c>
      <c r="U644" s="188">
        <v>6.6647726999999996E-4</v>
      </c>
      <c r="V644" s="188">
        <v>1.1402096E-7</v>
      </c>
      <c r="W644" s="188">
        <v>4.9727555999999999E-9</v>
      </c>
      <c r="X644" s="146">
        <v>4.5863313000000003E-14</v>
      </c>
      <c r="Z644" s="157">
        <f t="shared" si="191"/>
        <v>2.6574348666666667</v>
      </c>
      <c r="AB644" s="131">
        <f t="shared" si="192"/>
        <v>0.39861522999999999</v>
      </c>
      <c r="AC644" s="131">
        <f t="shared" si="193"/>
        <v>0.31594619749800001</v>
      </c>
      <c r="AD644" s="131">
        <f t="shared" si="194"/>
        <v>0.27472965997275561</v>
      </c>
      <c r="AE644" s="131">
        <f t="shared" si="195"/>
        <v>0.27473245914346001</v>
      </c>
      <c r="AF644" s="131">
        <f t="shared" si="196"/>
        <v>0.32373091727004588</v>
      </c>
      <c r="AH644">
        <v>26.191503999999998</v>
      </c>
      <c r="AI644" s="71">
        <v>26.053823000000001</v>
      </c>
      <c r="AJ644" s="71">
        <v>7.0520388000000003E-2</v>
      </c>
      <c r="AK644" s="71">
        <v>0</v>
      </c>
      <c r="AL644" s="71">
        <v>6.6338769000000006E-2</v>
      </c>
      <c r="AM644" s="71">
        <v>4.8241720000000003E-4</v>
      </c>
      <c r="AN644" s="71">
        <v>3.3966424000000001E-4</v>
      </c>
      <c r="AP644" s="129">
        <v>0.13400181</v>
      </c>
      <c r="AQ644" s="129">
        <v>0.12859465</v>
      </c>
      <c r="AR644" s="129">
        <v>3.3040532E-3</v>
      </c>
      <c r="AS644" s="129">
        <v>2.1031021E-3</v>
      </c>
      <c r="AT644" s="172">
        <f t="shared" si="188"/>
        <v>7.7095114780800336E-6</v>
      </c>
      <c r="AU644" s="172">
        <f t="shared" si="189"/>
        <v>1.2219131646550063E-8</v>
      </c>
      <c r="AV644" s="185">
        <f t="shared" si="190"/>
        <v>0.29455210900000001</v>
      </c>
      <c r="AW644" s="121">
        <v>2.4660995999999998E-6</v>
      </c>
      <c r="AX644" s="121">
        <v>7.4408178000000001E-9</v>
      </c>
      <c r="AY644" s="121">
        <v>2.0329377E-13</v>
      </c>
      <c r="AZ644" s="121">
        <v>6.4800346999999997E-15</v>
      </c>
      <c r="BA644" s="121">
        <v>0</v>
      </c>
      <c r="BB644" s="121">
        <v>1.1304815999999999E-9</v>
      </c>
      <c r="BC644" s="121">
        <v>3.5017395E-6</v>
      </c>
      <c r="BD644" s="121">
        <v>2.5161062999999999E-10</v>
      </c>
      <c r="BE644" s="121">
        <v>4.0784479999999999E-9</v>
      </c>
      <c r="BF644" s="121">
        <v>2.2289165E-10</v>
      </c>
      <c r="BG644" s="121">
        <v>5.7324278000000002E-13</v>
      </c>
      <c r="BH644" s="121">
        <v>1.1128014999999999E-11</v>
      </c>
      <c r="BI644" s="121">
        <v>1.794524E-10</v>
      </c>
      <c r="BJ644" s="121">
        <v>3.4006614999999998E-11</v>
      </c>
      <c r="BK644" s="121">
        <v>1.1946915000000001E-6</v>
      </c>
      <c r="BL644" s="121">
        <v>5.4585038999999997E-7</v>
      </c>
      <c r="BM644" s="121">
        <v>6.1959045999999998E-23</v>
      </c>
      <c r="BN644" s="121">
        <v>3.4016389000000001E-2</v>
      </c>
      <c r="BO644" s="121">
        <v>0.26053572000000003</v>
      </c>
      <c r="BP644" s="121">
        <v>0</v>
      </c>
      <c r="BQ644" s="121">
        <v>0</v>
      </c>
      <c r="BR644" s="121">
        <v>0</v>
      </c>
      <c r="BT644" s="71">
        <v>2.2739784000000001E-4</v>
      </c>
      <c r="BU644" s="71">
        <v>2.8142415000000001E-5</v>
      </c>
      <c r="BV644" s="71">
        <v>7.4096336000000003E-5</v>
      </c>
      <c r="BW644" s="71">
        <v>1.9544498000000001E-6</v>
      </c>
      <c r="BX644" s="71">
        <v>2.3153555000000002E-5</v>
      </c>
      <c r="BY644" s="71">
        <v>6.3957831000000005E-8</v>
      </c>
      <c r="BZ644" s="71">
        <v>5.7016854000000004E-6</v>
      </c>
      <c r="CA644" s="71">
        <v>7.2708951E-8</v>
      </c>
      <c r="CB644" s="71">
        <v>3.5730690999999999E-6</v>
      </c>
      <c r="CC644" s="71">
        <v>1.0468112000000001E-6</v>
      </c>
      <c r="CD644" s="71">
        <v>0</v>
      </c>
      <c r="CE644" s="71">
        <v>1.3701453E-19</v>
      </c>
      <c r="CF644" s="71">
        <v>1.1218696000000001E-15</v>
      </c>
      <c r="CG644" s="71">
        <v>8.9536972000000004E-6</v>
      </c>
      <c r="CH644" s="71">
        <v>3.1821037E-5</v>
      </c>
      <c r="CI644" s="71">
        <v>4.8818116000000003E-5</v>
      </c>
      <c r="CJ644" s="71">
        <v>0</v>
      </c>
      <c r="CL644" s="186">
        <v>9.4956573999999994E-16</v>
      </c>
      <c r="CM644" s="186">
        <v>2.6574349000000002</v>
      </c>
      <c r="CN644" s="187">
        <v>1.3951877999999999E-2</v>
      </c>
      <c r="CO644" s="186">
        <v>1.9265618000000002E-2</v>
      </c>
      <c r="CP644" s="186">
        <v>5.1432438999999995E-7</v>
      </c>
      <c r="CQ644" s="186">
        <v>4.8679115000000002E-7</v>
      </c>
      <c r="CR644" s="186">
        <v>1.1746580999999999E-3</v>
      </c>
      <c r="CS644" s="186">
        <v>83.600971000000001</v>
      </c>
      <c r="CT644" s="186">
        <v>1.4805657999999999E-4</v>
      </c>
      <c r="CU644" s="186">
        <v>2.1269244000000001E-4</v>
      </c>
      <c r="CW644" s="84"/>
      <c r="CX644" s="163"/>
    </row>
    <row r="645" spans="1:102" ht="14.4">
      <c r="B645" s="92"/>
      <c r="C645" s="126"/>
      <c r="D645" s="1" t="s">
        <v>23</v>
      </c>
      <c r="E645" s="125"/>
      <c r="J645" s="158"/>
      <c r="N645" s="4"/>
      <c r="O645" s="4"/>
      <c r="P645" s="4"/>
      <c r="S645" s="4"/>
      <c r="T645" s="4"/>
      <c r="U645" s="4"/>
      <c r="V645" s="4"/>
      <c r="W645" s="4"/>
      <c r="AT645" s="4"/>
      <c r="AU645" s="4"/>
      <c r="AV645" s="16"/>
      <c r="CN645" s="97"/>
      <c r="CW645" s="90"/>
      <c r="CX645" s="167"/>
    </row>
    <row r="646" spans="1:102" ht="14.4">
      <c r="A646" t="s">
        <v>1176</v>
      </c>
      <c r="B646" s="92" t="s">
        <v>1067</v>
      </c>
      <c r="C646" s="126" t="str">
        <f t="shared" si="186"/>
        <v>A.100.20.101</v>
      </c>
      <c r="D646" s="11" t="s">
        <v>23</v>
      </c>
      <c r="E646" s="125" t="s">
        <v>878</v>
      </c>
      <c r="F646" s="128" t="str">
        <f t="shared" si="187"/>
        <v>15NiMn6 (1.6228)</v>
      </c>
      <c r="G646" s="131">
        <f t="shared" si="197"/>
        <v>0.96540417280080182</v>
      </c>
      <c r="H646" s="183">
        <f t="shared" si="198"/>
        <v>4.1713792650999997E-2</v>
      </c>
      <c r="I646" s="183">
        <f t="shared" si="199"/>
        <v>0.28141875398518995</v>
      </c>
      <c r="J646" s="184">
        <f t="shared" si="200"/>
        <v>0.24072600616461179</v>
      </c>
      <c r="K646" s="183">
        <v>0.40154561999999999</v>
      </c>
      <c r="L646" s="146">
        <v>0.25526399</v>
      </c>
      <c r="M646" s="146">
        <v>2.3832654000000002E-2</v>
      </c>
      <c r="N646" s="146">
        <v>3.9089824000000002E-2</v>
      </c>
      <c r="O646" s="188">
        <v>1.1537910000000001E-5</v>
      </c>
      <c r="P646" s="146">
        <v>2.5466171999999998E-3</v>
      </c>
      <c r="Q646" s="146">
        <v>6.5813540999999995E-5</v>
      </c>
      <c r="R646" s="146">
        <v>2.3190258E-3</v>
      </c>
      <c r="S646" s="146">
        <v>0.24033207000000001</v>
      </c>
      <c r="T646" s="188">
        <v>2.9615854000000001E-6</v>
      </c>
      <c r="U646" s="146">
        <v>3.9393069000000003E-4</v>
      </c>
      <c r="V646" s="188">
        <v>1.2259979000000001E-7</v>
      </c>
      <c r="W646" s="188">
        <v>5.4745613000000002E-9</v>
      </c>
      <c r="X646" s="146">
        <v>5.0491425999999997E-14</v>
      </c>
      <c r="Z646" s="157">
        <f t="shared" si="191"/>
        <v>2.6769707999999999</v>
      </c>
      <c r="AB646" s="131">
        <f t="shared" si="192"/>
        <v>0.40154561999999999</v>
      </c>
      <c r="AC646" s="131">
        <f t="shared" si="193"/>
        <v>0.32312946245099999</v>
      </c>
      <c r="AD646" s="131">
        <f t="shared" si="194"/>
        <v>0.28141567527456129</v>
      </c>
      <c r="AE646" s="131">
        <f t="shared" si="195"/>
        <v>0.28141875398518995</v>
      </c>
      <c r="AF646" s="131">
        <f t="shared" si="196"/>
        <v>0.24072600069005048</v>
      </c>
      <c r="AH646">
        <v>26.941744</v>
      </c>
      <c r="AI646" s="71">
        <v>26.906829999999999</v>
      </c>
      <c r="AJ646" s="71">
        <v>3.3932405999999998E-2</v>
      </c>
      <c r="AK646" s="71">
        <v>0</v>
      </c>
      <c r="AL646" s="71">
        <v>1.3055694999999999E-4</v>
      </c>
      <c r="AM646" s="71">
        <v>5.0038717E-4</v>
      </c>
      <c r="AN646" s="71">
        <v>3.5028138999999999E-4</v>
      </c>
      <c r="AP646" s="129">
        <v>0.13471691</v>
      </c>
      <c r="AQ646" s="129">
        <v>0.12929489</v>
      </c>
      <c r="AR646" s="129">
        <v>3.3546838000000001E-3</v>
      </c>
      <c r="AS646" s="129">
        <v>2.0673305999999998E-3</v>
      </c>
      <c r="AT646" s="172">
        <f t="shared" si="188"/>
        <v>7.751492360733941E-6</v>
      </c>
      <c r="AU646" s="172">
        <f t="shared" si="189"/>
        <v>1.240637486141007E-8</v>
      </c>
      <c r="AV646" s="185">
        <f t="shared" si="190"/>
        <v>0.28954209799999997</v>
      </c>
      <c r="AW646" s="121">
        <v>2.484229E-6</v>
      </c>
      <c r="AX646" s="121">
        <v>7.4955184000000001E-9</v>
      </c>
      <c r="AY646" s="121">
        <v>2.0478827E-13</v>
      </c>
      <c r="AZ646" s="121">
        <v>7.1339416000000006E-15</v>
      </c>
      <c r="BA646" s="121">
        <v>0</v>
      </c>
      <c r="BB646" s="121">
        <v>1.1935662999999999E-9</v>
      </c>
      <c r="BC646" s="121">
        <v>3.9776060000000004E-6</v>
      </c>
      <c r="BD646" s="121">
        <v>2.6522028E-10</v>
      </c>
      <c r="BE646" s="121">
        <v>4.6327054999999996E-9</v>
      </c>
      <c r="BF646" s="121">
        <v>7.4607633000000005E-12</v>
      </c>
      <c r="BG646" s="121">
        <v>5.7001076000000003E-13</v>
      </c>
      <c r="BH646" s="121">
        <v>3.2360921999999999E-13</v>
      </c>
      <c r="BI646" s="121">
        <v>3.5717727999999998E-12</v>
      </c>
      <c r="BJ646" s="121">
        <v>7.9973705999999998E-13</v>
      </c>
      <c r="BK646" s="121">
        <v>1.2837406999999999E-6</v>
      </c>
      <c r="BL646" s="121">
        <v>4.7230873E-9</v>
      </c>
      <c r="BM646" s="121">
        <v>6.8211396000000005E-23</v>
      </c>
      <c r="BN646" s="121">
        <v>2.0476878E-2</v>
      </c>
      <c r="BO646" s="121">
        <v>0.26906521999999999</v>
      </c>
      <c r="BP646" s="121">
        <v>0</v>
      </c>
      <c r="BQ646" s="121">
        <v>0</v>
      </c>
      <c r="BR646" s="121">
        <v>0</v>
      </c>
      <c r="BT646" s="71">
        <v>1.803714E-4</v>
      </c>
      <c r="BU646" s="71">
        <v>3.1966676999999997E-5</v>
      </c>
      <c r="BV646" s="71">
        <v>7.4641049999999996E-5</v>
      </c>
      <c r="BW646" s="71">
        <v>2.8273812000000001E-7</v>
      </c>
      <c r="BX646" s="71">
        <v>2.6299502E-5</v>
      </c>
      <c r="BY646" s="71">
        <v>5.6634707999999997E-8</v>
      </c>
      <c r="BZ646" s="71">
        <v>1.8935451000000001E-7</v>
      </c>
      <c r="CA646" s="71">
        <v>8.1792277999999998E-8</v>
      </c>
      <c r="CB646" s="71">
        <v>3.4182316E-6</v>
      </c>
      <c r="CC646" s="71">
        <v>7.7894487000000002E-8</v>
      </c>
      <c r="CD646" s="71">
        <v>0</v>
      </c>
      <c r="CE646" s="71">
        <v>1.508408E-19</v>
      </c>
      <c r="CF646" s="71">
        <v>1.2350786E-15</v>
      </c>
      <c r="CG646" s="71">
        <v>9.5423876999999993E-6</v>
      </c>
      <c r="CH646" s="71">
        <v>3.2806698E-5</v>
      </c>
      <c r="CI646" s="71">
        <v>1.0084403E-6</v>
      </c>
      <c r="CJ646" s="71">
        <v>0</v>
      </c>
      <c r="CL646" s="186">
        <v>1.0453874000000001E-15</v>
      </c>
      <c r="CM646" s="186">
        <v>2.6769707999999999</v>
      </c>
      <c r="CN646" s="187">
        <v>1.5515203E-2</v>
      </c>
      <c r="CO646" s="186">
        <v>2.1883494E-2</v>
      </c>
      <c r="CP646" s="186">
        <v>5.5094659000000001E-7</v>
      </c>
      <c r="CQ646" s="186">
        <v>6.1388901000000001E-9</v>
      </c>
      <c r="CR646" s="186">
        <v>1.3342847000000001E-3</v>
      </c>
      <c r="CS646" s="186">
        <v>5.6194527000000001</v>
      </c>
      <c r="CT646" s="186">
        <v>4.9562185999999998E-6</v>
      </c>
      <c r="CU646" s="186">
        <v>2.1369115000000001E-4</v>
      </c>
      <c r="CW646" s="84"/>
      <c r="CX646" s="167"/>
    </row>
    <row r="647" spans="1:102" ht="14.4">
      <c r="A647" t="s">
        <v>1177</v>
      </c>
      <c r="B647" s="92" t="s">
        <v>1067</v>
      </c>
      <c r="C647" s="126" t="str">
        <f t="shared" si="186"/>
        <v>A.100.20.102</v>
      </c>
      <c r="D647" s="11" t="s">
        <v>23</v>
      </c>
      <c r="E647" s="125" t="s">
        <v>878</v>
      </c>
      <c r="F647" s="128" t="str">
        <f t="shared" si="187"/>
        <v>A514(A)</v>
      </c>
      <c r="G647" s="131">
        <f t="shared" si="197"/>
        <v>0.79750311159999998</v>
      </c>
      <c r="H647" s="183">
        <f t="shared" si="198"/>
        <v>4.2482287199999996E-2</v>
      </c>
      <c r="I647" s="183">
        <f t="shared" si="199"/>
        <v>0.15538018300000001</v>
      </c>
      <c r="J647" s="184">
        <f t="shared" si="200"/>
        <v>0.19618050139999998</v>
      </c>
      <c r="K647" s="183">
        <v>0.40346014000000002</v>
      </c>
      <c r="L647" s="146">
        <v>0.10102493</v>
      </c>
      <c r="M647" s="146">
        <v>3.3593132999999997E-2</v>
      </c>
      <c r="N647" s="188">
        <v>3.4493757E-2</v>
      </c>
      <c r="O647" s="188">
        <v>0</v>
      </c>
      <c r="P647" s="188">
        <v>6.4785601999999996E-3</v>
      </c>
      <c r="Q647" s="188">
        <v>1.50997E-3</v>
      </c>
      <c r="R647" s="146">
        <v>2.0762119999999998E-2</v>
      </c>
      <c r="S647" s="188">
        <v>0.19337536999999999</v>
      </c>
      <c r="T647" s="188">
        <v>0</v>
      </c>
      <c r="U647" s="188">
        <v>2.8051313999999999E-3</v>
      </c>
      <c r="V647" s="188">
        <v>0</v>
      </c>
      <c r="W647" s="188">
        <v>0</v>
      </c>
      <c r="X647" s="146">
        <v>0</v>
      </c>
      <c r="Z647" s="157">
        <f t="shared" si="191"/>
        <v>2.689734266666667</v>
      </c>
      <c r="AB647" s="131">
        <f t="shared" si="192"/>
        <v>0.40346014000000002</v>
      </c>
      <c r="AC647" s="131">
        <f t="shared" si="193"/>
        <v>0.19786247020000003</v>
      </c>
      <c r="AD647" s="131">
        <f t="shared" si="194"/>
        <v>0.15538018300000001</v>
      </c>
      <c r="AE647" s="131">
        <f t="shared" si="195"/>
        <v>0.15538018300000001</v>
      </c>
      <c r="AF647" s="131">
        <f t="shared" si="196"/>
        <v>0.19618050139999998</v>
      </c>
      <c r="AH647">
        <v>23.919142000000001</v>
      </c>
      <c r="AI647" s="71">
        <v>23.507107000000001</v>
      </c>
      <c r="AJ647" s="71">
        <v>0.34846352000000003</v>
      </c>
      <c r="AK647" s="71">
        <v>0</v>
      </c>
      <c r="AL647" s="71">
        <v>6.3571371000000002E-2</v>
      </c>
      <c r="AM647" s="71">
        <v>0</v>
      </c>
      <c r="AN647" s="71">
        <v>0</v>
      </c>
      <c r="AP647" s="129">
        <v>0.12385367</v>
      </c>
      <c r="AQ647" s="129">
        <v>0.11936047</v>
      </c>
      <c r="AR647" s="129">
        <v>2.6224550000000001E-3</v>
      </c>
      <c r="AS647" s="129">
        <v>1.8707502000000001E-3</v>
      </c>
      <c r="AT647" s="172">
        <f t="shared" si="188"/>
        <v>7.1559033747E-6</v>
      </c>
      <c r="AU647" s="172">
        <f t="shared" si="189"/>
        <v>9.6984282234900015E-9</v>
      </c>
      <c r="AV647" s="185">
        <f t="shared" si="190"/>
        <v>0.26200983299999997</v>
      </c>
      <c r="AW647" s="121">
        <v>2.4960734000000002E-6</v>
      </c>
      <c r="AX647" s="121">
        <v>7.5312560000000003E-9</v>
      </c>
      <c r="AY647" s="121">
        <v>2.0576467E-13</v>
      </c>
      <c r="AZ647" s="121">
        <v>0</v>
      </c>
      <c r="BA647" s="121">
        <v>0</v>
      </c>
      <c r="BB647" s="121">
        <v>1.3490146999999999E-9</v>
      </c>
      <c r="BC647" s="121">
        <v>1.2104497999999999E-6</v>
      </c>
      <c r="BD647" s="121">
        <v>2.6751945E-10</v>
      </c>
      <c r="BE647" s="121">
        <v>1.4077677000000001E-9</v>
      </c>
      <c r="BF647" s="121">
        <v>2.633997E-10</v>
      </c>
      <c r="BG647" s="121">
        <v>5.8124781999999999E-13</v>
      </c>
      <c r="BH647" s="121">
        <v>1.3795058999999999E-11</v>
      </c>
      <c r="BI647" s="121">
        <v>1.7969532E-10</v>
      </c>
      <c r="BJ647" s="121">
        <v>3.4207982000000002E-11</v>
      </c>
      <c r="BK647" s="121">
        <v>2.9054045999999999E-6</v>
      </c>
      <c r="BL647" s="121">
        <v>5.4262656E-7</v>
      </c>
      <c r="BM647" s="121">
        <v>0</v>
      </c>
      <c r="BN647" s="121">
        <v>2.6938763000000001E-2</v>
      </c>
      <c r="BO647" s="121">
        <v>0.23507106999999999</v>
      </c>
      <c r="BP647" s="121">
        <v>0</v>
      </c>
      <c r="BQ647" s="121">
        <v>0</v>
      </c>
      <c r="BR647" s="121">
        <v>0</v>
      </c>
      <c r="BT647" s="71">
        <v>1.9783624E-4</v>
      </c>
      <c r="BU647" s="71">
        <v>9.8590941000000004E-6</v>
      </c>
      <c r="BV647" s="71">
        <v>7.4996929E-5</v>
      </c>
      <c r="BW647" s="71">
        <v>2.4430456999999999E-6</v>
      </c>
      <c r="BX647" s="71">
        <v>7.8961655999999996E-6</v>
      </c>
      <c r="BY647" s="71">
        <v>3.3945716000000002E-7</v>
      </c>
      <c r="BZ647" s="71">
        <v>6.7297198999999999E-6</v>
      </c>
      <c r="CA647" s="71">
        <v>4.5817879999999998E-7</v>
      </c>
      <c r="CB647" s="71">
        <v>8.7193161000000001E-6</v>
      </c>
      <c r="CC647" s="71">
        <v>1.2099982000000001E-6</v>
      </c>
      <c r="CD647" s="71">
        <v>0</v>
      </c>
      <c r="CE647" s="71">
        <v>0</v>
      </c>
      <c r="CF647" s="71">
        <v>0</v>
      </c>
      <c r="CG647" s="71">
        <v>7.2061912E-6</v>
      </c>
      <c r="CH647" s="71">
        <v>2.9100409000000001E-5</v>
      </c>
      <c r="CI647" s="71">
        <v>4.8877737999999999E-5</v>
      </c>
      <c r="CJ647" s="71">
        <v>0</v>
      </c>
      <c r="CL647" s="186">
        <v>0</v>
      </c>
      <c r="CM647" s="186">
        <v>2.6897343</v>
      </c>
      <c r="CN647" s="187">
        <v>1.9922216E-2</v>
      </c>
      <c r="CO647" s="186">
        <v>6.8146834999999999E-3</v>
      </c>
      <c r="CP647" s="186">
        <v>1.2600058000000001E-6</v>
      </c>
      <c r="CQ647" s="186">
        <v>4.9410580999999996E-7</v>
      </c>
      <c r="CR647" s="186">
        <v>3.9823354999999998E-4</v>
      </c>
      <c r="CS647" s="186">
        <v>89.316761999999997</v>
      </c>
      <c r="CT647" s="186">
        <v>1.7496321000000001E-4</v>
      </c>
      <c r="CU647" s="186">
        <v>3.0474411999999998E-4</v>
      </c>
      <c r="CW647" s="84"/>
      <c r="CX647" s="167"/>
    </row>
    <row r="648" spans="1:102" ht="14.4">
      <c r="A648" t="s">
        <v>1178</v>
      </c>
      <c r="B648" s="92" t="s">
        <v>1067</v>
      </c>
      <c r="C648" s="126" t="str">
        <f t="shared" si="186"/>
        <v>A.100.20.103</v>
      </c>
      <c r="D648" s="11" t="s">
        <v>23</v>
      </c>
      <c r="E648" s="125" t="s">
        <v>878</v>
      </c>
      <c r="F648" s="128" t="str">
        <f t="shared" si="187"/>
        <v>ASt35 (1.0346)</v>
      </c>
      <c r="G648" s="131">
        <f t="shared" si="197"/>
        <v>0.60119003479775301</v>
      </c>
      <c r="H648" s="183">
        <f t="shared" si="198"/>
        <v>3.4573469608999999E-2</v>
      </c>
      <c r="I648" s="183">
        <f t="shared" si="199"/>
        <v>0.11007880560988001</v>
      </c>
      <c r="J648" s="184">
        <f t="shared" si="200"/>
        <v>7.7155759578872982E-2</v>
      </c>
      <c r="K648" s="183">
        <v>0.379382</v>
      </c>
      <c r="L648" s="146">
        <v>8.4524554000000002E-2</v>
      </c>
      <c r="M648" s="146">
        <v>2.3488546999999999E-2</v>
      </c>
      <c r="N648" s="188">
        <v>3.2238350999999998E-2</v>
      </c>
      <c r="O648" s="188">
        <v>1.2522671E-5</v>
      </c>
      <c r="P648" s="146">
        <v>2.2639888E-3</v>
      </c>
      <c r="Q648" s="188">
        <v>5.8607138000000001E-5</v>
      </c>
      <c r="R648" s="146">
        <v>2.0632816999999999E-3</v>
      </c>
      <c r="S648" s="188">
        <v>7.6888075E-2</v>
      </c>
      <c r="T648" s="188">
        <v>2.3093203E-6</v>
      </c>
      <c r="U648" s="188">
        <v>2.6768031000000002E-4</v>
      </c>
      <c r="V648" s="188">
        <v>1.1358958E-7</v>
      </c>
      <c r="W648" s="188">
        <v>4.2688335999999999E-9</v>
      </c>
      <c r="X648" s="146">
        <v>3.9371098999999998E-14</v>
      </c>
      <c r="Z648" s="157">
        <f t="shared" si="191"/>
        <v>2.5292133333333333</v>
      </c>
      <c r="AB648" s="131">
        <f t="shared" si="192"/>
        <v>0.379382</v>
      </c>
      <c r="AC648" s="131">
        <f t="shared" si="193"/>
        <v>0.14464985230899999</v>
      </c>
      <c r="AD648" s="131">
        <f t="shared" si="194"/>
        <v>0.11007638696883361</v>
      </c>
      <c r="AE648" s="131">
        <f t="shared" si="195"/>
        <v>0.11007880560988001</v>
      </c>
      <c r="AF648" s="131">
        <f t="shared" si="196"/>
        <v>7.7155755310039376E-2</v>
      </c>
      <c r="AH648">
        <v>24.010611999999998</v>
      </c>
      <c r="AI648" s="71">
        <v>23.978783</v>
      </c>
      <c r="AJ648" s="71">
        <v>3.0729448999999999E-2</v>
      </c>
      <c r="AK648" s="71">
        <v>0</v>
      </c>
      <c r="AL648" s="71">
        <v>1.0180284E-4</v>
      </c>
      <c r="AM648" s="71">
        <v>5.7894520000000005E-4</v>
      </c>
      <c r="AN648" s="71">
        <v>4.1855123999999999E-4</v>
      </c>
      <c r="AP648" s="129">
        <v>7.6890778000000007E-2</v>
      </c>
      <c r="AQ648" s="129">
        <v>7.2838635999999998E-2</v>
      </c>
      <c r="AR648" s="129">
        <v>2.2509551999999999E-3</v>
      </c>
      <c r="AS648" s="129">
        <v>1.8011867E-3</v>
      </c>
      <c r="AT648" s="172">
        <f t="shared" si="188"/>
        <v>4.3668246694627484E-6</v>
      </c>
      <c r="AU648" s="172">
        <f t="shared" si="189"/>
        <v>8.3245384991400533E-9</v>
      </c>
      <c r="AV648" s="185">
        <f t="shared" si="190"/>
        <v>0.25226705199999999</v>
      </c>
      <c r="AW648" s="121">
        <v>2.3471099999999998E-6</v>
      </c>
      <c r="AX648" s="121">
        <v>7.0817975000000001E-9</v>
      </c>
      <c r="AY648" s="121">
        <v>1.9348481999999999E-13</v>
      </c>
      <c r="AZ648" s="121">
        <v>5.5627488000000001E-15</v>
      </c>
      <c r="BA648" s="121">
        <v>0</v>
      </c>
      <c r="BB648" s="121">
        <v>9.6713519999999995E-10</v>
      </c>
      <c r="BC648" s="121">
        <v>8.7344602000000004E-7</v>
      </c>
      <c r="BD648" s="121">
        <v>2.1428724E-10</v>
      </c>
      <c r="BE648" s="121">
        <v>1.0168845999999999E-9</v>
      </c>
      <c r="BF648" s="121">
        <v>6.6317807000000002E-12</v>
      </c>
      <c r="BG648" s="121">
        <v>5.7220995000000001E-13</v>
      </c>
      <c r="BH648" s="121">
        <v>2.8775354E-13</v>
      </c>
      <c r="BI648" s="121">
        <v>3.1733372999999999E-12</v>
      </c>
      <c r="BJ648" s="121">
        <v>7.1059282999999996E-13</v>
      </c>
      <c r="BK648" s="121">
        <v>1.1411028999999999E-6</v>
      </c>
      <c r="BL648" s="121">
        <v>4.1986087000000002E-9</v>
      </c>
      <c r="BM648" s="121">
        <v>5.3188389000000002E-23</v>
      </c>
      <c r="BN648" s="121">
        <v>1.2479652000000001E-2</v>
      </c>
      <c r="BO648" s="121">
        <v>0.23978740000000001</v>
      </c>
      <c r="BP648" s="121">
        <v>0</v>
      </c>
      <c r="BQ648" s="121">
        <v>0</v>
      </c>
      <c r="BR648" s="121">
        <v>0</v>
      </c>
      <c r="BT648" s="71">
        <v>1.2292795E-4</v>
      </c>
      <c r="BU648" s="71">
        <v>7.0350621999999999E-6</v>
      </c>
      <c r="BV648" s="71">
        <v>7.0521179000000001E-5</v>
      </c>
      <c r="BW648" s="71">
        <v>2.5283131999999999E-7</v>
      </c>
      <c r="BX648" s="71">
        <v>5.7684245000000001E-6</v>
      </c>
      <c r="BY648" s="71">
        <v>5.0325937999999997E-8</v>
      </c>
      <c r="BZ648" s="71">
        <v>1.6831489999999999E-7</v>
      </c>
      <c r="CA648" s="71">
        <v>7.2680114000000003E-8</v>
      </c>
      <c r="CB648" s="71">
        <v>3.0388803999999999E-6</v>
      </c>
      <c r="CC648" s="71">
        <v>7.3289789999999996E-8</v>
      </c>
      <c r="CD648" s="71">
        <v>0</v>
      </c>
      <c r="CE648" s="71">
        <v>1.1761933999999999E-19</v>
      </c>
      <c r="CF648" s="71">
        <v>9.6306255000000005E-16</v>
      </c>
      <c r="CG648" s="71">
        <v>6.6148475999999996E-6</v>
      </c>
      <c r="CH648" s="71">
        <v>2.9268671E-5</v>
      </c>
      <c r="CI648" s="71">
        <v>6.3440917999999999E-8</v>
      </c>
      <c r="CJ648" s="71">
        <v>0</v>
      </c>
      <c r="CL648" s="186">
        <v>8.1514927999999997E-16</v>
      </c>
      <c r="CM648" s="186">
        <v>2.5292134000000002</v>
      </c>
      <c r="CN648" s="187">
        <v>9.2658212999999993E-3</v>
      </c>
      <c r="CO648" s="186">
        <v>4.8242696999999998E-3</v>
      </c>
      <c r="CP648" s="186">
        <v>4.8973035999999996E-7</v>
      </c>
      <c r="CQ648" s="186">
        <v>5.4625613999999998E-9</v>
      </c>
      <c r="CR648" s="186">
        <v>2.9218016000000002E-4</v>
      </c>
      <c r="CS648" s="186">
        <v>4.9942983999999999</v>
      </c>
      <c r="CT648" s="186">
        <v>4.4055216E-6</v>
      </c>
      <c r="CU648" s="186">
        <v>2.1233113999999999E-4</v>
      </c>
      <c r="CW648" s="84"/>
      <c r="CX648" s="167"/>
    </row>
    <row r="649" spans="1:102" ht="14.4">
      <c r="A649" t="s">
        <v>1179</v>
      </c>
      <c r="B649" s="92" t="s">
        <v>1067</v>
      </c>
      <c r="C649" s="126" t="str">
        <f t="shared" si="186"/>
        <v>A.100.20.104</v>
      </c>
      <c r="D649" s="11" t="s">
        <v>23</v>
      </c>
      <c r="E649" s="125" t="s">
        <v>878</v>
      </c>
      <c r="F649" s="128" t="str">
        <f t="shared" si="187"/>
        <v>X12CrNi 18 9</v>
      </c>
      <c r="G649" s="131">
        <f t="shared" si="197"/>
        <v>3.9525708440498715</v>
      </c>
      <c r="H649" s="183">
        <f t="shared" si="198"/>
        <v>0.15248858194500001</v>
      </c>
      <c r="I649" s="183">
        <f t="shared" si="199"/>
        <v>1.4736057748537801</v>
      </c>
      <c r="J649" s="184">
        <f t="shared" si="200"/>
        <v>1.3041535872510914</v>
      </c>
      <c r="K649" s="183">
        <v>1.0223229</v>
      </c>
      <c r="L649" s="146">
        <v>1.2979445000000001</v>
      </c>
      <c r="M649" s="146">
        <v>0.11898233</v>
      </c>
      <c r="N649" s="188">
        <v>0.12214556999999999</v>
      </c>
      <c r="O649" s="188">
        <v>5.1874445000000002E-5</v>
      </c>
      <c r="P649" s="188">
        <v>2.3966138000000001E-2</v>
      </c>
      <c r="Q649" s="188">
        <v>6.3249995000000002E-3</v>
      </c>
      <c r="R649" s="146">
        <v>5.6663620999999997E-2</v>
      </c>
      <c r="S649" s="188">
        <v>1.2490709</v>
      </c>
      <c r="T649" s="188">
        <v>1.4741947E-5</v>
      </c>
      <c r="U649" s="188">
        <v>5.5082659999999999E-2</v>
      </c>
      <c r="V649" s="188">
        <v>5.8190678000000002E-7</v>
      </c>
      <c r="W649" s="188">
        <v>2.7250839999999999E-8</v>
      </c>
      <c r="X649" s="146">
        <v>2.5133224E-13</v>
      </c>
      <c r="Z649" s="157">
        <f t="shared" si="191"/>
        <v>6.8154860000000008</v>
      </c>
      <c r="AB649" s="131">
        <f t="shared" si="192"/>
        <v>1.0223229</v>
      </c>
      <c r="AC649" s="131">
        <f t="shared" si="193"/>
        <v>1.6260790329450001</v>
      </c>
      <c r="AD649" s="131">
        <f t="shared" si="194"/>
        <v>1.47359047825084</v>
      </c>
      <c r="AE649" s="131">
        <f t="shared" si="195"/>
        <v>1.4736057748537801</v>
      </c>
      <c r="AF649" s="131">
        <f t="shared" si="196"/>
        <v>1.3041535600002514</v>
      </c>
      <c r="AH649">
        <v>43.21801</v>
      </c>
      <c r="AI649" s="71">
        <v>36.460231999999998</v>
      </c>
      <c r="AJ649" s="71">
        <v>6.7534206000000001</v>
      </c>
      <c r="AK649" s="71">
        <v>0</v>
      </c>
      <c r="AL649" s="71">
        <v>6.4987610999999996E-4</v>
      </c>
      <c r="AM649" s="71">
        <v>2.1932283999999999E-3</v>
      </c>
      <c r="AN649" s="71">
        <v>1.5143751999999999E-3</v>
      </c>
      <c r="AP649" s="129">
        <v>0.61952823999999995</v>
      </c>
      <c r="AQ649" s="129">
        <v>0.60305869999999995</v>
      </c>
      <c r="AR649" s="129">
        <v>1.3413102999999999E-2</v>
      </c>
      <c r="AS649" s="129">
        <v>3.0564365999999998E-3</v>
      </c>
      <c r="AT649" s="172">
        <f t="shared" si="188"/>
        <v>3.6154598573510778E-5</v>
      </c>
      <c r="AU649" s="172">
        <f t="shared" si="189"/>
        <v>4.9604669422670338E-8</v>
      </c>
      <c r="AV649" s="185">
        <f t="shared" si="190"/>
        <v>0.42807234800000005</v>
      </c>
      <c r="AW649" s="121">
        <v>6.3247712999999996E-6</v>
      </c>
      <c r="AX649" s="121">
        <v>1.9083361999999999E-8</v>
      </c>
      <c r="AY649" s="121">
        <v>5.2138470000000003E-13</v>
      </c>
      <c r="AZ649" s="121">
        <v>3.5510771999999998E-14</v>
      </c>
      <c r="BA649" s="121">
        <v>0</v>
      </c>
      <c r="BB649" s="121">
        <v>1.0231908000000001E-8</v>
      </c>
      <c r="BC649" s="121">
        <v>2.3723388000000001E-5</v>
      </c>
      <c r="BD649" s="121">
        <v>1.6287158E-9</v>
      </c>
      <c r="BE649" s="121">
        <v>2.7594476999999999E-8</v>
      </c>
      <c r="BF649" s="121">
        <v>1.1190003000000001E-9</v>
      </c>
      <c r="BG649" s="121">
        <v>5.7842196999999996E-13</v>
      </c>
      <c r="BH649" s="121">
        <v>7.5403047999999995E-11</v>
      </c>
      <c r="BI649" s="121">
        <v>8.6105568000000001E-11</v>
      </c>
      <c r="BJ649" s="121">
        <v>1.6505900000000001E-11</v>
      </c>
      <c r="BK649" s="121">
        <v>5.7388209E-6</v>
      </c>
      <c r="BL649" s="121">
        <v>3.5738643000000002E-7</v>
      </c>
      <c r="BM649" s="121">
        <v>3.3953731000000001E-22</v>
      </c>
      <c r="BN649" s="121">
        <v>6.3488457999999998E-2</v>
      </c>
      <c r="BO649" s="121">
        <v>0.36458389000000002</v>
      </c>
      <c r="BP649" s="121">
        <v>0</v>
      </c>
      <c r="BQ649" s="121">
        <v>0</v>
      </c>
      <c r="BR649" s="121">
        <v>0</v>
      </c>
      <c r="BT649" s="71">
        <v>7.9267656999999997E-4</v>
      </c>
      <c r="BU649" s="71">
        <v>1.9293585E-4</v>
      </c>
      <c r="BV649" s="71">
        <v>1.9003383999999999E-4</v>
      </c>
      <c r="BW649" s="71">
        <v>6.6454174000000004E-6</v>
      </c>
      <c r="BX649" s="71">
        <v>1.5501476E-4</v>
      </c>
      <c r="BY649" s="71">
        <v>5.8140667999999998E-6</v>
      </c>
      <c r="BZ649" s="71">
        <v>2.8448070000000001E-5</v>
      </c>
      <c r="CA649" s="71">
        <v>8.0318947E-6</v>
      </c>
      <c r="CB649" s="71">
        <v>3.2173406999999998E-5</v>
      </c>
      <c r="CC649" s="71">
        <v>4.2687514000000004E-6</v>
      </c>
      <c r="CD649" s="71">
        <v>0</v>
      </c>
      <c r="CE649" s="71">
        <v>7.5084345000000002E-19</v>
      </c>
      <c r="CF649" s="71">
        <v>6.1478768999999998E-15</v>
      </c>
      <c r="CG649" s="71">
        <v>3.5391444000000002E-5</v>
      </c>
      <c r="CH649" s="71">
        <v>5.2868648999999998E-5</v>
      </c>
      <c r="CI649" s="71">
        <v>8.1050428999999998E-5</v>
      </c>
      <c r="CJ649" s="71">
        <v>0</v>
      </c>
      <c r="CL649" s="186">
        <v>5.2036468999999998E-15</v>
      </c>
      <c r="CM649" s="186">
        <v>6.8154861000000002</v>
      </c>
      <c r="CN649" s="187">
        <v>0.26653929999999998</v>
      </c>
      <c r="CO649" s="186">
        <v>0.13321759</v>
      </c>
      <c r="CP649" s="186">
        <v>2.782914E-6</v>
      </c>
      <c r="CQ649" s="186">
        <v>5.3903987000000005E-7</v>
      </c>
      <c r="CR649" s="186">
        <v>7.8226094999999992E-3</v>
      </c>
      <c r="CS649" s="186">
        <v>62.904121000000004</v>
      </c>
      <c r="CT649" s="186">
        <v>7.4325998000000001E-4</v>
      </c>
      <c r="CU649" s="186">
        <v>2.0586844E-3</v>
      </c>
      <c r="CW649" s="84"/>
      <c r="CX649" s="163"/>
    </row>
    <row r="650" spans="1:102" ht="14.4">
      <c r="A650" t="s">
        <v>1180</v>
      </c>
      <c r="B650" s="92" t="s">
        <v>1067</v>
      </c>
      <c r="C650" s="126" t="str">
        <f t="shared" si="186"/>
        <v>A.100.20.105</v>
      </c>
      <c r="D650" s="11" t="s">
        <v>23</v>
      </c>
      <c r="E650" s="125" t="s">
        <v>878</v>
      </c>
      <c r="F650" s="128" t="str">
        <f t="shared" si="187"/>
        <v>X12Ni5 (1.5680)</v>
      </c>
      <c r="G650" s="131">
        <f t="shared" si="197"/>
        <v>0.95120414150765997</v>
      </c>
      <c r="H650" s="183">
        <f t="shared" si="198"/>
        <v>4.0581501561999994E-2</v>
      </c>
      <c r="I650" s="183">
        <f t="shared" si="199"/>
        <v>0.28172170692414</v>
      </c>
      <c r="J650" s="184">
        <f t="shared" si="200"/>
        <v>0.24230862302151993</v>
      </c>
      <c r="K650" s="183">
        <v>0.38659230999999999</v>
      </c>
      <c r="L650" s="146">
        <v>0.25650051000000001</v>
      </c>
      <c r="M650" s="146">
        <v>2.2899027999999998E-2</v>
      </c>
      <c r="N650" s="188">
        <v>3.7957449999999997E-2</v>
      </c>
      <c r="O650" s="188">
        <v>1.1609445000000001E-5</v>
      </c>
      <c r="P650" s="188">
        <v>2.5466207000000001E-3</v>
      </c>
      <c r="Q650" s="188">
        <v>6.5821417000000006E-5</v>
      </c>
      <c r="R650" s="146">
        <v>2.3190474E-3</v>
      </c>
      <c r="S650" s="188">
        <v>0.24191170000000001</v>
      </c>
      <c r="T650" s="188">
        <v>2.9977804999999999E-6</v>
      </c>
      <c r="U650" s="188">
        <v>3.9691747999999997E-4</v>
      </c>
      <c r="V650" s="188">
        <v>1.2374363999999999E-7</v>
      </c>
      <c r="W650" s="188">
        <v>5.5414688000000003E-9</v>
      </c>
      <c r="X650" s="146">
        <v>5.1108508E-14</v>
      </c>
      <c r="Z650" s="157">
        <f t="shared" si="191"/>
        <v>2.5772820666666667</v>
      </c>
      <c r="AB650" s="131">
        <f t="shared" si="192"/>
        <v>0.38659230999999999</v>
      </c>
      <c r="AC650" s="131">
        <f t="shared" si="193"/>
        <v>0.32230008696200002</v>
      </c>
      <c r="AD650" s="131">
        <f t="shared" si="194"/>
        <v>0.28171859094146878</v>
      </c>
      <c r="AE650" s="131">
        <f t="shared" si="195"/>
        <v>0.28172170692414</v>
      </c>
      <c r="AF650" s="131">
        <f t="shared" si="196"/>
        <v>0.24230861748005111</v>
      </c>
      <c r="AH650">
        <v>26.032401</v>
      </c>
      <c r="AI650" s="71">
        <v>25.997475000000001</v>
      </c>
      <c r="AJ650" s="71">
        <v>3.3939267000000002E-2</v>
      </c>
      <c r="AK650" s="71">
        <v>0</v>
      </c>
      <c r="AL650" s="71">
        <v>1.3215256E-4</v>
      </c>
      <c r="AM650" s="71">
        <v>5.0278317E-4</v>
      </c>
      <c r="AN650" s="71">
        <v>3.5169701E-4</v>
      </c>
      <c r="AP650" s="129">
        <v>0.13388488000000001</v>
      </c>
      <c r="AQ650" s="129">
        <v>0.12859134</v>
      </c>
      <c r="AR650" s="129">
        <v>3.2931403000000001E-3</v>
      </c>
      <c r="AS650" s="129">
        <v>2.000403E-3</v>
      </c>
      <c r="AT650" s="172">
        <f t="shared" si="188"/>
        <v>7.7093128203211284E-6</v>
      </c>
      <c r="AU650" s="172">
        <f t="shared" si="189"/>
        <v>1.2178773351240072E-8</v>
      </c>
      <c r="AV650" s="185">
        <f t="shared" si="190"/>
        <v>0.280168484</v>
      </c>
      <c r="AW650" s="121">
        <v>2.3917178000000001E-6</v>
      </c>
      <c r="AX650" s="121">
        <v>7.2163900000000001E-9</v>
      </c>
      <c r="AY650" s="121">
        <v>1.9716207999999999E-13</v>
      </c>
      <c r="AZ650" s="121">
        <v>7.2211291E-15</v>
      </c>
      <c r="BA650" s="121">
        <v>0</v>
      </c>
      <c r="BB650" s="121">
        <v>1.1624196999999999E-9</v>
      </c>
      <c r="BC650" s="121">
        <v>4.0279687999999997E-6</v>
      </c>
      <c r="BD650" s="121">
        <v>2.5811492E-10</v>
      </c>
      <c r="BE650" s="121">
        <v>4.6913691999999999E-9</v>
      </c>
      <c r="BF650" s="121">
        <v>7.4607642999999995E-12</v>
      </c>
      <c r="BG650" s="121">
        <v>5.4611923E-13</v>
      </c>
      <c r="BH650" s="121">
        <v>3.2361505000000001E-13</v>
      </c>
      <c r="BI650" s="121">
        <v>3.5718242E-12</v>
      </c>
      <c r="BJ650" s="121">
        <v>7.9974637999999997E-13</v>
      </c>
      <c r="BK650" s="121">
        <v>1.2837406999999999E-6</v>
      </c>
      <c r="BL650" s="121">
        <v>4.7230934000000003E-9</v>
      </c>
      <c r="BM650" s="121">
        <v>6.9045042000000003E-23</v>
      </c>
      <c r="BN650" s="121">
        <v>2.0196894E-2</v>
      </c>
      <c r="BO650" s="121">
        <v>0.25997158999999997</v>
      </c>
      <c r="BP650" s="121">
        <v>0</v>
      </c>
      <c r="BQ650" s="121">
        <v>0</v>
      </c>
      <c r="BR650" s="121">
        <v>0</v>
      </c>
      <c r="BT650" s="71">
        <v>1.7705178000000001E-4</v>
      </c>
      <c r="BU650" s="71">
        <v>3.2371123000000002E-5</v>
      </c>
      <c r="BV650" s="71">
        <v>7.1861463000000002E-5</v>
      </c>
      <c r="BW650" s="71">
        <v>2.8227647000000002E-7</v>
      </c>
      <c r="BX650" s="71">
        <v>2.6632688E-5</v>
      </c>
      <c r="BY650" s="71">
        <v>5.6636502E-8</v>
      </c>
      <c r="BZ650" s="71">
        <v>1.8935453000000001E-7</v>
      </c>
      <c r="CA650" s="71">
        <v>8.1794980999999996E-8</v>
      </c>
      <c r="CB650" s="71">
        <v>3.4182369000000002E-6</v>
      </c>
      <c r="CC650" s="71">
        <v>7.6484439000000003E-8</v>
      </c>
      <c r="CD650" s="71">
        <v>0</v>
      </c>
      <c r="CE650" s="71">
        <v>1.5268429999999999E-19</v>
      </c>
      <c r="CF650" s="71">
        <v>1.2501731E-15</v>
      </c>
      <c r="CG650" s="71">
        <v>9.3521819000000008E-6</v>
      </c>
      <c r="CH650" s="71">
        <v>3.1697257999999997E-5</v>
      </c>
      <c r="CI650" s="71">
        <v>1.032284E-6</v>
      </c>
      <c r="CJ650" s="71">
        <v>0</v>
      </c>
      <c r="CL650" s="186">
        <v>1.0581636E-15</v>
      </c>
      <c r="CM650" s="186">
        <v>2.5772821000000001</v>
      </c>
      <c r="CN650" s="187">
        <v>1.5378391E-2</v>
      </c>
      <c r="CO650" s="186">
        <v>2.2160210999999999E-2</v>
      </c>
      <c r="CP650" s="186">
        <v>5.5094660000000005E-7</v>
      </c>
      <c r="CQ650" s="186">
        <v>6.1392056999999998E-9</v>
      </c>
      <c r="CR650" s="186">
        <v>1.3511959E-3</v>
      </c>
      <c r="CS650" s="186">
        <v>5.6194781000000003</v>
      </c>
      <c r="CT650" s="186">
        <v>4.9562192000000003E-6</v>
      </c>
      <c r="CU650" s="186">
        <v>2.0552944000000001E-4</v>
      </c>
      <c r="CW650" s="84"/>
      <c r="CX650" s="167"/>
    </row>
    <row r="651" spans="1:102" ht="14.4">
      <c r="A651" t="s">
        <v>1181</v>
      </c>
      <c r="B651" s="92" t="s">
        <v>1067</v>
      </c>
      <c r="C651" s="126" t="str">
        <f t="shared" si="186"/>
        <v>A.100.20.106</v>
      </c>
      <c r="D651" s="11" t="s">
        <v>23</v>
      </c>
      <c r="E651" s="125" t="s">
        <v>878</v>
      </c>
      <c r="F651" s="128" t="str">
        <f t="shared" si="187"/>
        <v>X8Ni9</v>
      </c>
      <c r="G651" s="131">
        <f t="shared" si="197"/>
        <v>2.832462003330499</v>
      </c>
      <c r="H651" s="183">
        <f t="shared" si="198"/>
        <v>7.5682174345000006E-2</v>
      </c>
      <c r="I651" s="183">
        <f t="shared" si="199"/>
        <v>1.1644955594131201</v>
      </c>
      <c r="J651" s="184">
        <f t="shared" si="200"/>
        <v>1.0967548995723793</v>
      </c>
      <c r="K651" s="183">
        <v>0.49552937000000002</v>
      </c>
      <c r="L651" s="146">
        <v>1.1378113000000001</v>
      </c>
      <c r="M651" s="146">
        <v>2.3827368000000002E-2</v>
      </c>
      <c r="N651" s="188">
        <v>7.2446536000000006E-2</v>
      </c>
      <c r="O651" s="188">
        <v>3.7562821000000003E-5</v>
      </c>
      <c r="P651" s="188">
        <v>3.1141828999999999E-3</v>
      </c>
      <c r="Q651" s="188">
        <v>8.3892624000000003E-5</v>
      </c>
      <c r="R651" s="146">
        <v>2.8443366E-3</v>
      </c>
      <c r="S651" s="188">
        <v>1.095702</v>
      </c>
      <c r="T651" s="188">
        <v>1.2102723E-5</v>
      </c>
      <c r="U651" s="188">
        <v>1.0528772000000001E-3</v>
      </c>
      <c r="V651" s="188">
        <v>4.5209011999999998E-7</v>
      </c>
      <c r="W651" s="188">
        <v>2.2372172999999999E-8</v>
      </c>
      <c r="X651" s="146">
        <v>2.063367E-13</v>
      </c>
      <c r="Z651" s="157">
        <f t="shared" si="191"/>
        <v>3.3035291333333334</v>
      </c>
      <c r="AB651" s="131">
        <f t="shared" si="192"/>
        <v>0.49552937000000002</v>
      </c>
      <c r="AC651" s="131">
        <f t="shared" si="193"/>
        <v>1.2401651789450003</v>
      </c>
      <c r="AD651" s="131">
        <f t="shared" si="194"/>
        <v>1.1644830269721731</v>
      </c>
      <c r="AE651" s="131">
        <f t="shared" si="195"/>
        <v>1.1644955594131201</v>
      </c>
      <c r="AF651" s="131">
        <f t="shared" si="196"/>
        <v>1.0967548772002063</v>
      </c>
      <c r="AH651">
        <v>40.953158999999999</v>
      </c>
      <c r="AI651" s="71">
        <v>40.905527999999997</v>
      </c>
      <c r="AJ651" s="71">
        <v>4.4529543999999997E-2</v>
      </c>
      <c r="AK651" s="71">
        <v>0</v>
      </c>
      <c r="AL651" s="71">
        <v>5.3353001000000001E-4</v>
      </c>
      <c r="AM651" s="71">
        <v>1.5315768E-3</v>
      </c>
      <c r="AN651" s="71">
        <v>1.0360308999999999E-3</v>
      </c>
      <c r="AP651" s="129">
        <v>0.42453919000000001</v>
      </c>
      <c r="AQ651" s="129">
        <v>0.41221024000000001</v>
      </c>
      <c r="AR651" s="129">
        <v>8.9652550000000001E-3</v>
      </c>
      <c r="AS651" s="129">
        <v>3.3637000999999999E-3</v>
      </c>
      <c r="AT651" s="172">
        <f t="shared" si="188"/>
        <v>2.4712844311853345E-5</v>
      </c>
      <c r="AU651" s="172">
        <f t="shared" si="189"/>
        <v>3.3155529090520282E-8</v>
      </c>
      <c r="AV651" s="185">
        <f t="shared" si="190"/>
        <v>0.47110645600000001</v>
      </c>
      <c r="AW651" s="121">
        <v>3.0656752E-6</v>
      </c>
      <c r="AX651" s="121">
        <v>9.2498822000000006E-9</v>
      </c>
      <c r="AY651" s="121">
        <v>2.5271999000000002E-13</v>
      </c>
      <c r="AZ651" s="121">
        <v>2.9153344999999998E-14</v>
      </c>
      <c r="BA651" s="121">
        <v>0</v>
      </c>
      <c r="BB651" s="121">
        <v>2.2834338999999998E-9</v>
      </c>
      <c r="BC651" s="121">
        <v>2.0070094E-5</v>
      </c>
      <c r="BD651" s="121">
        <v>5.1260243999999998E-10</v>
      </c>
      <c r="BE651" s="121">
        <v>2.3377405000000002E-8</v>
      </c>
      <c r="BF651" s="121">
        <v>9.1189441999999995E-12</v>
      </c>
      <c r="BG651" s="121">
        <v>5.1639323999999996E-13</v>
      </c>
      <c r="BH651" s="121">
        <v>3.9724211000000002E-13</v>
      </c>
      <c r="BI651" s="121">
        <v>4.3749736000000003E-12</v>
      </c>
      <c r="BJ651" s="121">
        <v>9.7917738000000002E-13</v>
      </c>
      <c r="BK651" s="121">
        <v>1.5690166999999999E-6</v>
      </c>
      <c r="BL651" s="121">
        <v>5.7749487999999998E-9</v>
      </c>
      <c r="BM651" s="121">
        <v>2.7875058000000002E-22</v>
      </c>
      <c r="BN651" s="121">
        <v>6.2069116000000001E-2</v>
      </c>
      <c r="BO651" s="121">
        <v>0.40903734000000003</v>
      </c>
      <c r="BP651" s="121">
        <v>0</v>
      </c>
      <c r="BQ651" s="121">
        <v>0</v>
      </c>
      <c r="BR651" s="121">
        <v>0</v>
      </c>
      <c r="BT651" s="71">
        <v>4.7101935E-4</v>
      </c>
      <c r="BU651" s="71">
        <v>1.6120460000000001E-4</v>
      </c>
      <c r="BV651" s="71">
        <v>9.2111159000000001E-5</v>
      </c>
      <c r="BW651" s="71">
        <v>3.4329006E-7</v>
      </c>
      <c r="BX651" s="71">
        <v>1.3276297E-4</v>
      </c>
      <c r="BY651" s="71">
        <v>6.9640781999999998E-8</v>
      </c>
      <c r="BZ651" s="71">
        <v>2.3143902999999999E-7</v>
      </c>
      <c r="CA651" s="71">
        <v>1.0060178E-7</v>
      </c>
      <c r="CB651" s="71">
        <v>4.1802104999999998E-6</v>
      </c>
      <c r="CC651" s="71">
        <v>8.7314481999999998E-8</v>
      </c>
      <c r="CD651" s="71">
        <v>0</v>
      </c>
      <c r="CE651" s="71">
        <v>6.1642135000000001E-19</v>
      </c>
      <c r="CF651" s="71">
        <v>5.0472339999999998E-15</v>
      </c>
      <c r="CG651" s="71">
        <v>2.4306819000000001E-5</v>
      </c>
      <c r="CH651" s="71">
        <v>4.9700529999999998E-5</v>
      </c>
      <c r="CI651" s="71">
        <v>5.9207736000000001E-6</v>
      </c>
      <c r="CJ651" s="71">
        <v>0</v>
      </c>
      <c r="CL651" s="186">
        <v>4.2720477000000001E-15</v>
      </c>
      <c r="CM651" s="186">
        <v>3.3035291999999998</v>
      </c>
      <c r="CN651" s="187">
        <v>4.6729600000000003E-2</v>
      </c>
      <c r="CO651" s="186">
        <v>0.11030904</v>
      </c>
      <c r="CP651" s="186">
        <v>6.7337996999999996E-7</v>
      </c>
      <c r="CQ651" s="186">
        <v>7.5968447000000003E-9</v>
      </c>
      <c r="CR651" s="186">
        <v>6.7377367999999997E-3</v>
      </c>
      <c r="CS651" s="186">
        <v>6.8729091000000002</v>
      </c>
      <c r="CT651" s="186">
        <v>6.0577568999999998E-6</v>
      </c>
      <c r="CU651" s="186">
        <v>1.9973144999999999E-4</v>
      </c>
      <c r="CW651" s="84"/>
      <c r="CX651" s="167"/>
    </row>
    <row r="652" spans="1:102" ht="14.4">
      <c r="B652" s="92"/>
      <c r="C652" s="126"/>
      <c r="D652" s="1" t="s">
        <v>24</v>
      </c>
      <c r="E652" s="125"/>
      <c r="J652" s="158"/>
      <c r="N652" s="4"/>
      <c r="O652" s="4"/>
      <c r="P652" s="4"/>
      <c r="Q652" s="4"/>
      <c r="S652" s="4"/>
      <c r="T652" s="4"/>
      <c r="U652" s="4"/>
      <c r="V652" s="4"/>
      <c r="W652" s="4"/>
      <c r="AT652" s="4"/>
      <c r="AU652" s="4"/>
      <c r="AV652" s="16"/>
      <c r="CN652" s="97"/>
      <c r="CW652" s="90"/>
      <c r="CX652" s="167"/>
    </row>
    <row r="653" spans="1:102" ht="14.4">
      <c r="A653" t="s">
        <v>1182</v>
      </c>
      <c r="B653" s="92" t="s">
        <v>1067</v>
      </c>
      <c r="C653" s="126" t="str">
        <f t="shared" si="186"/>
        <v>A.100.22.101</v>
      </c>
      <c r="D653" s="11" t="s">
        <v>24</v>
      </c>
      <c r="E653" s="125" t="s">
        <v>878</v>
      </c>
      <c r="F653" s="128" t="str">
        <f t="shared" si="187"/>
        <v>38Si6</v>
      </c>
      <c r="G653" s="131">
        <f t="shared" si="197"/>
        <v>0.62444168061154981</v>
      </c>
      <c r="H653" s="183">
        <f t="shared" si="198"/>
        <v>3.6201586546999995E-2</v>
      </c>
      <c r="I653" s="183">
        <f t="shared" si="199"/>
        <v>0.11165913209937998</v>
      </c>
      <c r="J653" s="184">
        <f t="shared" si="200"/>
        <v>9.1184341965169752E-2</v>
      </c>
      <c r="K653" s="183">
        <v>0.38539662000000002</v>
      </c>
      <c r="L653" s="146">
        <v>8.4316980999999999E-2</v>
      </c>
      <c r="M653" s="146">
        <v>2.3959806E-2</v>
      </c>
      <c r="N653" s="146">
        <v>3.2366860999999997E-2</v>
      </c>
      <c r="O653" s="188">
        <v>5.3668590000000002E-5</v>
      </c>
      <c r="P653" s="146">
        <v>3.6822024E-3</v>
      </c>
      <c r="Q653" s="188">
        <v>9.8854556999999996E-5</v>
      </c>
      <c r="R653" s="146">
        <v>3.3719612000000002E-3</v>
      </c>
      <c r="S653" s="188">
        <v>9.0649054000000007E-2</v>
      </c>
      <c r="T653" s="188">
        <v>9.8970869E-6</v>
      </c>
      <c r="U653" s="188">
        <v>5.3526967000000003E-4</v>
      </c>
      <c r="V653" s="188">
        <v>4.8681248E-7</v>
      </c>
      <c r="W653" s="188">
        <v>1.8295001E-8</v>
      </c>
      <c r="X653" s="146">
        <v>1.6873327999999999E-13</v>
      </c>
      <c r="Z653" s="157">
        <f t="shared" si="191"/>
        <v>2.5693108000000002</v>
      </c>
      <c r="AB653" s="131">
        <f t="shared" si="192"/>
        <v>0.38539662000000002</v>
      </c>
      <c r="AC653" s="131">
        <f t="shared" si="193"/>
        <v>0.14785033474700002</v>
      </c>
      <c r="AD653" s="131">
        <f t="shared" si="194"/>
        <v>0.111648766495001</v>
      </c>
      <c r="AE653" s="131">
        <f t="shared" si="195"/>
        <v>0.11165913209937998</v>
      </c>
      <c r="AF653" s="131">
        <f t="shared" si="196"/>
        <v>9.1184323670168752E-2</v>
      </c>
      <c r="AH653">
        <v>24.356058000000001</v>
      </c>
      <c r="AI653" s="71">
        <v>24.295666000000001</v>
      </c>
      <c r="AJ653" s="71">
        <v>5.5681287000000003E-2</v>
      </c>
      <c r="AK653" s="71">
        <v>0</v>
      </c>
      <c r="AL653" s="71">
        <v>4.3629790000000002E-4</v>
      </c>
      <c r="AM653" s="71">
        <v>2.4811936999999998E-3</v>
      </c>
      <c r="AN653" s="71">
        <v>1.7937910000000001E-3</v>
      </c>
      <c r="AP653" s="129">
        <v>8.9680369999999995E-2</v>
      </c>
      <c r="AQ653" s="129">
        <v>8.556192E-2</v>
      </c>
      <c r="AR653" s="129">
        <v>2.2874213000000001E-3</v>
      </c>
      <c r="AS653" s="129">
        <v>1.8310295E-3</v>
      </c>
      <c r="AT653" s="172">
        <f t="shared" si="188"/>
        <v>5.1296115308403525E-6</v>
      </c>
      <c r="AU653" s="172">
        <f t="shared" si="189"/>
        <v>8.4593982288602284E-9</v>
      </c>
      <c r="AV653" s="185">
        <f t="shared" si="190"/>
        <v>0.25644669799999997</v>
      </c>
      <c r="AW653" s="121">
        <v>2.3843206E-6</v>
      </c>
      <c r="AX653" s="121">
        <v>7.1940707E-9</v>
      </c>
      <c r="AY653" s="121">
        <v>1.9655229000000001E-13</v>
      </c>
      <c r="AZ653" s="121">
        <v>2.3840351999999999E-14</v>
      </c>
      <c r="BA653" s="121">
        <v>0</v>
      </c>
      <c r="BB653" s="121">
        <v>1.0082656999999999E-9</v>
      </c>
      <c r="BC653" s="121">
        <v>8.8316350000000002E-7</v>
      </c>
      <c r="BD653" s="121">
        <v>2.1963588E-10</v>
      </c>
      <c r="BE653" s="121">
        <v>1.0273718000000001E-9</v>
      </c>
      <c r="BF653" s="121">
        <v>1.0776812999999999E-11</v>
      </c>
      <c r="BG653" s="121">
        <v>5.6466997999999998E-13</v>
      </c>
      <c r="BH653" s="121">
        <v>4.6970478999999997E-13</v>
      </c>
      <c r="BI653" s="121">
        <v>5.1572801000000001E-12</v>
      </c>
      <c r="BJ653" s="121">
        <v>1.1548287000000001E-12</v>
      </c>
      <c r="BK653" s="121">
        <v>1.8542927E-6</v>
      </c>
      <c r="BL653" s="121">
        <v>6.8264413000000003E-9</v>
      </c>
      <c r="BM653" s="121">
        <v>2.2795024E-22</v>
      </c>
      <c r="BN653" s="121">
        <v>1.3491898E-2</v>
      </c>
      <c r="BO653" s="121">
        <v>0.2429548</v>
      </c>
      <c r="BP653" s="121">
        <v>0</v>
      </c>
      <c r="BQ653" s="121">
        <v>0</v>
      </c>
      <c r="BR653" s="121">
        <v>0</v>
      </c>
      <c r="BT653" s="71">
        <v>1.2693251999999999E-4</v>
      </c>
      <c r="BU653" s="71">
        <v>7.1227383E-6</v>
      </c>
      <c r="BV653" s="71">
        <v>7.1639202999999998E-5</v>
      </c>
      <c r="BW653" s="71">
        <v>4.0609559000000001E-7</v>
      </c>
      <c r="BX653" s="71">
        <v>5.8480378999999996E-6</v>
      </c>
      <c r="BY653" s="71">
        <v>8.2084287999999995E-8</v>
      </c>
      <c r="BZ653" s="71">
        <v>2.7351586999999998E-7</v>
      </c>
      <c r="CA653" s="71">
        <v>1.18564E-7</v>
      </c>
      <c r="CB653" s="71">
        <v>4.9427018999999998E-6</v>
      </c>
      <c r="CC653" s="71">
        <v>1.0080283E-7</v>
      </c>
      <c r="CD653" s="71">
        <v>0</v>
      </c>
      <c r="CE653" s="71">
        <v>5.0408288E-19</v>
      </c>
      <c r="CF653" s="71">
        <v>4.1274109000000004E-15</v>
      </c>
      <c r="CG653" s="71">
        <v>6.6423541000000001E-6</v>
      </c>
      <c r="CH653" s="71">
        <v>2.9686799999999998E-5</v>
      </c>
      <c r="CI653" s="71">
        <v>6.9622753000000005E-8</v>
      </c>
      <c r="CJ653" s="71">
        <v>0</v>
      </c>
      <c r="CL653" s="186">
        <v>3.4934968999999998E-15</v>
      </c>
      <c r="CM653" s="186">
        <v>2.5693109000000001</v>
      </c>
      <c r="CN653" s="187">
        <v>1.0436588E-2</v>
      </c>
      <c r="CO653" s="186">
        <v>4.8911898999999997E-3</v>
      </c>
      <c r="CP653" s="186">
        <v>7.9581281999999999E-7</v>
      </c>
      <c r="CQ653" s="186">
        <v>8.9928299000000002E-9</v>
      </c>
      <c r="CR653" s="186">
        <v>2.9527915000000001E-4</v>
      </c>
      <c r="CS653" s="186">
        <v>8.1160733</v>
      </c>
      <c r="CT653" s="186">
        <v>7.1590859999999998E-6</v>
      </c>
      <c r="CU653" s="186">
        <v>2.2038675E-4</v>
      </c>
      <c r="CW653" s="84"/>
      <c r="CX653" s="162"/>
    </row>
    <row r="654" spans="1:102" ht="14.4">
      <c r="A654" t="s">
        <v>1183</v>
      </c>
      <c r="B654" s="92" t="s">
        <v>1067</v>
      </c>
      <c r="C654" s="126" t="str">
        <f t="shared" si="186"/>
        <v>A.100.22.102</v>
      </c>
      <c r="D654" s="11" t="s">
        <v>24</v>
      </c>
      <c r="E654" s="125" t="s">
        <v>878</v>
      </c>
      <c r="F654" s="128" t="str">
        <f t="shared" si="187"/>
        <v>50CrV4</v>
      </c>
      <c r="G654" s="131">
        <f t="shared" si="197"/>
        <v>0.73032369482334203</v>
      </c>
      <c r="H654" s="183">
        <f t="shared" si="198"/>
        <v>4.8088190900000001E-2</v>
      </c>
      <c r="I654" s="183">
        <f t="shared" si="199"/>
        <v>0.13934968584463003</v>
      </c>
      <c r="J654" s="184">
        <f t="shared" si="200"/>
        <v>0.12779254807871199</v>
      </c>
      <c r="K654" s="183">
        <v>0.41509327000000001</v>
      </c>
      <c r="L654" s="146">
        <v>0.10124589000000001</v>
      </c>
      <c r="M654" s="146">
        <v>3.0233995E-2</v>
      </c>
      <c r="N654" s="188">
        <v>3.5788445000000002E-2</v>
      </c>
      <c r="O654" s="188">
        <v>5.6027989999999999E-4</v>
      </c>
      <c r="P654" s="146">
        <v>6.4056738E-3</v>
      </c>
      <c r="Q654" s="188">
        <v>5.3337921999999996E-3</v>
      </c>
      <c r="R654" s="146">
        <v>7.8665582000000001E-3</v>
      </c>
      <c r="S654" s="188">
        <v>0.12343469999999999</v>
      </c>
      <c r="T654" s="188">
        <v>2.6392232E-6</v>
      </c>
      <c r="U654" s="188">
        <v>4.3578432000000002E-3</v>
      </c>
      <c r="V654" s="188">
        <v>6.0342143000000004E-7</v>
      </c>
      <c r="W654" s="188">
        <v>4.8786669999999999E-9</v>
      </c>
      <c r="X654" s="146">
        <v>4.4995541999999999E-14</v>
      </c>
      <c r="Z654" s="157">
        <f t="shared" si="191"/>
        <v>2.7672884666666668</v>
      </c>
      <c r="AB654" s="131">
        <f t="shared" si="192"/>
        <v>0.41509327000000001</v>
      </c>
      <c r="AC654" s="131">
        <f t="shared" si="193"/>
        <v>0.18743463410000002</v>
      </c>
      <c r="AD654" s="131">
        <f t="shared" si="194"/>
        <v>0.13934644807866703</v>
      </c>
      <c r="AE654" s="131">
        <f t="shared" si="195"/>
        <v>0.13934968584463003</v>
      </c>
      <c r="AF654" s="131">
        <f t="shared" si="196"/>
        <v>0.12779254320004499</v>
      </c>
      <c r="AH654">
        <v>24.483201000000001</v>
      </c>
      <c r="AI654" s="71">
        <v>23.886033999999999</v>
      </c>
      <c r="AJ654" s="71">
        <v>0.53525414000000004</v>
      </c>
      <c r="AK654" s="71">
        <v>0</v>
      </c>
      <c r="AL654" s="71">
        <v>1.4468375E-2</v>
      </c>
      <c r="AM654" s="71">
        <v>3.1723477999999999E-2</v>
      </c>
      <c r="AN654" s="71">
        <v>1.5721064E-2</v>
      </c>
      <c r="AP654" s="129">
        <v>0.11617280000000001</v>
      </c>
      <c r="AQ654" s="129">
        <v>0.11178459</v>
      </c>
      <c r="AR654" s="129">
        <v>2.5911059000000001E-3</v>
      </c>
      <c r="AS654" s="129">
        <v>1.7971036E-3</v>
      </c>
      <c r="AT654" s="172">
        <f t="shared" si="188"/>
        <v>6.7017137629574271E-6</v>
      </c>
      <c r="AU654" s="172">
        <f t="shared" si="189"/>
        <v>9.5824923819900621E-9</v>
      </c>
      <c r="AV654" s="185">
        <f t="shared" si="190"/>
        <v>0.25169518299999999</v>
      </c>
      <c r="AW654" s="121">
        <v>2.5680449000000001E-6</v>
      </c>
      <c r="AX654" s="121">
        <v>7.7484113999999997E-9</v>
      </c>
      <c r="AY654" s="121">
        <v>2.1169767E-13</v>
      </c>
      <c r="AZ654" s="121">
        <v>6.3574272000000002E-15</v>
      </c>
      <c r="BA654" s="121">
        <v>0</v>
      </c>
      <c r="BB654" s="121">
        <v>1.5364976000000001E-9</v>
      </c>
      <c r="BC654" s="121">
        <v>1.2421684000000001E-6</v>
      </c>
      <c r="BD654" s="121">
        <v>2.9417677E-10</v>
      </c>
      <c r="BE654" s="121">
        <v>1.4336437E-9</v>
      </c>
      <c r="BF654" s="121">
        <v>7.9920106000000003E-11</v>
      </c>
      <c r="BG654" s="121">
        <v>5.7279182000000003E-13</v>
      </c>
      <c r="BH654" s="121">
        <v>1.0958916E-11</v>
      </c>
      <c r="BI654" s="121">
        <v>1.2037476E-11</v>
      </c>
      <c r="BJ654" s="121">
        <v>2.5595245000000002E-12</v>
      </c>
      <c r="BK654" s="121">
        <v>2.8548214999999998E-6</v>
      </c>
      <c r="BL654" s="121">
        <v>3.5142459000000002E-8</v>
      </c>
      <c r="BM654" s="121">
        <v>6.0786729999999995E-23</v>
      </c>
      <c r="BN654" s="121">
        <v>1.3954773E-2</v>
      </c>
      <c r="BO654" s="121">
        <v>0.23774041000000001</v>
      </c>
      <c r="BP654" s="121">
        <v>0</v>
      </c>
      <c r="BQ654" s="121">
        <v>0</v>
      </c>
      <c r="BR654" s="121">
        <v>0</v>
      </c>
      <c r="BT654" s="71">
        <v>1.5393562E-4</v>
      </c>
      <c r="BU654" s="71">
        <v>1.0098909E-5</v>
      </c>
      <c r="BV654" s="71">
        <v>7.7159344000000005E-5</v>
      </c>
      <c r="BW654" s="71">
        <v>9.3341471000000003E-7</v>
      </c>
      <c r="BX654" s="71">
        <v>8.5027480000000004E-6</v>
      </c>
      <c r="BY654" s="71">
        <v>4.5849297E-7</v>
      </c>
      <c r="BZ654" s="71">
        <v>2.0311639000000001E-6</v>
      </c>
      <c r="CA654" s="71">
        <v>6.4148083999999997E-7</v>
      </c>
      <c r="CB654" s="71">
        <v>8.8280914999999995E-6</v>
      </c>
      <c r="CC654" s="71">
        <v>3.5674719999999998E-6</v>
      </c>
      <c r="CD654" s="71">
        <v>0</v>
      </c>
      <c r="CE654" s="71">
        <v>1.3442210000000001E-19</v>
      </c>
      <c r="CF654" s="71">
        <v>1.1006428999999999E-15</v>
      </c>
      <c r="CG654" s="71">
        <v>7.4582581000000003E-6</v>
      </c>
      <c r="CH654" s="71">
        <v>2.9795140000000002E-5</v>
      </c>
      <c r="CI654" s="71">
        <v>4.4611083000000004E-6</v>
      </c>
      <c r="CJ654" s="71">
        <v>0</v>
      </c>
      <c r="CL654" s="186">
        <v>9.3159917999999994E-16</v>
      </c>
      <c r="CM654" s="186">
        <v>2.7672873999999998</v>
      </c>
      <c r="CN654" s="187">
        <v>2.4988263E-2</v>
      </c>
      <c r="CO654" s="186">
        <v>7.0071018999999998E-3</v>
      </c>
      <c r="CP654" s="186">
        <v>1.2452658999999999E-6</v>
      </c>
      <c r="CQ654" s="186">
        <v>2.1659463E-7</v>
      </c>
      <c r="CR654" s="186">
        <v>4.1663308000000003E-4</v>
      </c>
      <c r="CS654" s="186">
        <v>14.732696000000001</v>
      </c>
      <c r="CT654" s="186">
        <v>5.3085630999999997E-5</v>
      </c>
      <c r="CU654" s="186">
        <v>3.4432638E-4</v>
      </c>
      <c r="CW654" s="84"/>
      <c r="CX654" s="167"/>
    </row>
    <row r="655" spans="1:102" ht="14.4">
      <c r="A655" t="s">
        <v>1184</v>
      </c>
      <c r="B655" s="92" t="s">
        <v>1067</v>
      </c>
      <c r="C655" s="126" t="str">
        <f t="shared" si="186"/>
        <v>A.100.22.103</v>
      </c>
      <c r="D655" s="11" t="s">
        <v>24</v>
      </c>
      <c r="E655" s="125" t="s">
        <v>878</v>
      </c>
      <c r="F655" s="128" t="str">
        <f t="shared" si="187"/>
        <v>55Si7</v>
      </c>
      <c r="G655" s="131">
        <f t="shared" si="197"/>
        <v>0.63278139418341661</v>
      </c>
      <c r="H655" s="183">
        <f t="shared" si="198"/>
        <v>3.7876152499000004E-2</v>
      </c>
      <c r="I655" s="183">
        <f t="shared" si="199"/>
        <v>0.11390615158973</v>
      </c>
      <c r="J655" s="184">
        <f t="shared" si="200"/>
        <v>9.4011600094686593E-2</v>
      </c>
      <c r="K655" s="183">
        <v>0.38698748999999999</v>
      </c>
      <c r="L655" s="146">
        <v>8.4800862000000005E-2</v>
      </c>
      <c r="M655" s="146">
        <v>2.4433769000000001E-2</v>
      </c>
      <c r="N655" s="188">
        <v>3.2585022999999998E-2</v>
      </c>
      <c r="O655" s="188">
        <v>5.9035449000000001E-5</v>
      </c>
      <c r="P655" s="146">
        <v>5.0969576999999999E-3</v>
      </c>
      <c r="Q655" s="188">
        <v>1.3513635000000001E-4</v>
      </c>
      <c r="R655" s="146">
        <v>4.6600983000000002E-3</v>
      </c>
      <c r="S655" s="188">
        <v>9.3316414E-2</v>
      </c>
      <c r="T655" s="188">
        <v>1.0886796E-5</v>
      </c>
      <c r="U655" s="188">
        <v>6.9516597E-4</v>
      </c>
      <c r="V655" s="188">
        <v>5.3549373000000002E-7</v>
      </c>
      <c r="W655" s="188">
        <v>2.0124501E-8</v>
      </c>
      <c r="X655" s="146">
        <v>1.8560661E-13</v>
      </c>
      <c r="Z655" s="157">
        <f t="shared" si="191"/>
        <v>2.5799166000000002</v>
      </c>
      <c r="AB655" s="131">
        <f t="shared" si="192"/>
        <v>0.38698748999999999</v>
      </c>
      <c r="AC655" s="131">
        <f t="shared" si="193"/>
        <v>0.15177088179899997</v>
      </c>
      <c r="AD655" s="131">
        <f t="shared" si="194"/>
        <v>0.11389474942450099</v>
      </c>
      <c r="AE655" s="131">
        <f t="shared" si="195"/>
        <v>0.11390615158973</v>
      </c>
      <c r="AF655" s="131">
        <f t="shared" si="196"/>
        <v>9.4011579970185596E-2</v>
      </c>
      <c r="AH655">
        <v>24.364557000000001</v>
      </c>
      <c r="AI655" s="71">
        <v>24.284911000000001</v>
      </c>
      <c r="AJ655" s="71">
        <v>7.4462996000000004E-2</v>
      </c>
      <c r="AK655" s="71">
        <v>0</v>
      </c>
      <c r="AL655" s="71">
        <v>4.7992769000000001E-4</v>
      </c>
      <c r="AM655" s="71">
        <v>2.7293131000000002E-3</v>
      </c>
      <c r="AN655" s="71">
        <v>1.9731700999999998E-3</v>
      </c>
      <c r="AP655" s="129">
        <v>0.10205258</v>
      </c>
      <c r="AQ655" s="129">
        <v>9.7917751999999997E-2</v>
      </c>
      <c r="AR655" s="129">
        <v>2.3035464999999998E-3</v>
      </c>
      <c r="AS655" s="129">
        <v>1.8312824E-3</v>
      </c>
      <c r="AT655" s="172">
        <f t="shared" si="188"/>
        <v>5.8703687913243862E-6</v>
      </c>
      <c r="AU655" s="172">
        <f t="shared" si="189"/>
        <v>8.5190328280602516E-9</v>
      </c>
      <c r="AV655" s="185">
        <f t="shared" si="190"/>
        <v>0.25648213599999997</v>
      </c>
      <c r="AW655" s="121">
        <v>2.3941628E-6</v>
      </c>
      <c r="AX655" s="121">
        <v>7.223767E-9</v>
      </c>
      <c r="AY655" s="121">
        <v>1.9736362999999999E-13</v>
      </c>
      <c r="AZ655" s="121">
        <v>2.6224387E-14</v>
      </c>
      <c r="BA655" s="121">
        <v>0</v>
      </c>
      <c r="BB655" s="121">
        <v>1.0518165999999999E-9</v>
      </c>
      <c r="BC655" s="121">
        <v>8.9822195000000004E-7</v>
      </c>
      <c r="BD655" s="121">
        <v>2.2558091000000001E-10</v>
      </c>
      <c r="BE655" s="121">
        <v>1.0446141E-9</v>
      </c>
      <c r="BF655" s="121">
        <v>1.4921662999999999E-11</v>
      </c>
      <c r="BG655" s="121">
        <v>5.6288429999999998E-13</v>
      </c>
      <c r="BH655" s="121">
        <v>6.4939533000000001E-13</v>
      </c>
      <c r="BI655" s="121">
        <v>7.1405711E-12</v>
      </c>
      <c r="BJ655" s="121">
        <v>1.5989407000000001E-12</v>
      </c>
      <c r="BK655" s="121">
        <v>2.5674819E-6</v>
      </c>
      <c r="BL655" s="121">
        <v>9.4502984999999994E-9</v>
      </c>
      <c r="BM655" s="121">
        <v>2.5074525999999999E-22</v>
      </c>
      <c r="BN655" s="121">
        <v>1.3635056E-2</v>
      </c>
      <c r="BO655" s="121">
        <v>0.24284707999999999</v>
      </c>
      <c r="BP655" s="121">
        <v>0</v>
      </c>
      <c r="BQ655" s="121">
        <v>0</v>
      </c>
      <c r="BR655" s="121">
        <v>0</v>
      </c>
      <c r="BT655" s="71">
        <v>1.2977567E-4</v>
      </c>
      <c r="BU655" s="71">
        <v>7.2568206999999998E-6</v>
      </c>
      <c r="BV655" s="71">
        <v>7.1934920999999999E-5</v>
      </c>
      <c r="BW655" s="71">
        <v>5.56957E-7</v>
      </c>
      <c r="BX655" s="71">
        <v>5.9400894999999997E-6</v>
      </c>
      <c r="BY655" s="71">
        <v>1.1351551E-7</v>
      </c>
      <c r="BZ655" s="71">
        <v>3.7871237999999999E-7</v>
      </c>
      <c r="CA655" s="71">
        <v>1.639552E-7</v>
      </c>
      <c r="CB655" s="71">
        <v>6.8416683999999998E-6</v>
      </c>
      <c r="CC655" s="71">
        <v>1.2499976E-7</v>
      </c>
      <c r="CD655" s="71">
        <v>0</v>
      </c>
      <c r="CE655" s="71">
        <v>5.5449116000000001E-19</v>
      </c>
      <c r="CF655" s="71">
        <v>4.5401519999999999E-15</v>
      </c>
      <c r="CG655" s="71">
        <v>6.6900398999999998E-6</v>
      </c>
      <c r="CH655" s="71">
        <v>2.9697719000000001E-5</v>
      </c>
      <c r="CI655" s="71">
        <v>7.6271054999999996E-8</v>
      </c>
      <c r="CJ655" s="71">
        <v>0</v>
      </c>
      <c r="CL655" s="186">
        <v>3.8428466000000003E-15</v>
      </c>
      <c r="CM655" s="186">
        <v>2.5799167000000001</v>
      </c>
      <c r="CN655" s="187">
        <v>1.1666838000000001E-2</v>
      </c>
      <c r="CO655" s="186">
        <v>4.9897861999999996E-3</v>
      </c>
      <c r="CP655" s="186">
        <v>1.1018941999999999E-6</v>
      </c>
      <c r="CQ655" s="186">
        <v>1.2398355E-8</v>
      </c>
      <c r="CR655" s="186">
        <v>2.9960829999999998E-4</v>
      </c>
      <c r="CS655" s="186">
        <v>11.237485</v>
      </c>
      <c r="CT655" s="186">
        <v>9.9125285999999999E-6</v>
      </c>
      <c r="CU655" s="186">
        <v>2.3029411E-4</v>
      </c>
      <c r="CW655" s="84"/>
      <c r="CX655" s="167"/>
    </row>
    <row r="656" spans="1:102" ht="14.4">
      <c r="A656" t="s">
        <v>1185</v>
      </c>
      <c r="B656" s="92" t="s">
        <v>1067</v>
      </c>
      <c r="C656" s="126" t="str">
        <f t="shared" si="186"/>
        <v>A.100.22.104</v>
      </c>
      <c r="D656" s="11" t="s">
        <v>24</v>
      </c>
      <c r="E656" s="125" t="s">
        <v>878</v>
      </c>
      <c r="F656" s="128" t="str">
        <f t="shared" si="187"/>
        <v>67SiCr5</v>
      </c>
      <c r="G656" s="131">
        <f t="shared" si="197"/>
        <v>0.63549990500326425</v>
      </c>
      <c r="H656" s="183">
        <f t="shared" si="198"/>
        <v>3.3698902668000005E-2</v>
      </c>
      <c r="I656" s="183">
        <f t="shared" si="199"/>
        <v>0.11389552327945</v>
      </c>
      <c r="J656" s="184">
        <f t="shared" si="200"/>
        <v>9.1406589055814225E-2</v>
      </c>
      <c r="K656" s="183">
        <v>0.39649888999999999</v>
      </c>
      <c r="L656" s="146">
        <v>8.7280525999999997E-2</v>
      </c>
      <c r="M656" s="146">
        <v>2.5291575E-2</v>
      </c>
      <c r="N656" s="146">
        <v>3.3123714999999998E-2</v>
      </c>
      <c r="O656" s="188">
        <v>4.6512777999999999E-5</v>
      </c>
      <c r="P656" s="146">
        <v>3.5582908E-4</v>
      </c>
      <c r="Q656" s="146">
        <v>1.7284580999999999E-4</v>
      </c>
      <c r="R656" s="146">
        <v>1.3144229000000001E-3</v>
      </c>
      <c r="S656" s="146">
        <v>8.9790099999999998E-2</v>
      </c>
      <c r="T656" s="188">
        <v>8.5774753000000002E-6</v>
      </c>
      <c r="U656" s="188">
        <v>1.6164732000000001E-3</v>
      </c>
      <c r="V656" s="188">
        <v>4.2190415000000001E-7</v>
      </c>
      <c r="W656" s="188">
        <v>1.5855668E-8</v>
      </c>
      <c r="X656" s="146">
        <v>1.4623551E-13</v>
      </c>
      <c r="Z656" s="157">
        <f t="shared" si="191"/>
        <v>2.6433259333333332</v>
      </c>
      <c r="AB656" s="131">
        <f t="shared" si="192"/>
        <v>0.39649888999999999</v>
      </c>
      <c r="AC656" s="131">
        <f t="shared" si="193"/>
        <v>0.14758542656799997</v>
      </c>
      <c r="AD656" s="131">
        <f t="shared" si="194"/>
        <v>0.113886539755668</v>
      </c>
      <c r="AE656" s="131">
        <f t="shared" si="195"/>
        <v>0.11389552327945</v>
      </c>
      <c r="AF656" s="131">
        <f t="shared" si="196"/>
        <v>9.1406573200146224E-2</v>
      </c>
      <c r="AH656">
        <v>24.461594999999999</v>
      </c>
      <c r="AI656" s="71">
        <v>24.266078</v>
      </c>
      <c r="AJ656" s="71">
        <v>0.19143386000000001</v>
      </c>
      <c r="AK656" s="71">
        <v>0</v>
      </c>
      <c r="AL656" s="71">
        <v>3.7812484999999999E-4</v>
      </c>
      <c r="AM656" s="71">
        <v>2.1503679000000001E-3</v>
      </c>
      <c r="AN656" s="71">
        <v>1.5546189000000001E-3</v>
      </c>
      <c r="AP656" s="129">
        <v>6.1014890000000002E-2</v>
      </c>
      <c r="AQ656" s="129">
        <v>5.6816896999999998E-2</v>
      </c>
      <c r="AR656" s="129">
        <v>2.3703634E-3</v>
      </c>
      <c r="AS656" s="129">
        <v>1.8276295000000001E-3</v>
      </c>
      <c r="AT656" s="172">
        <f t="shared" si="188"/>
        <v>3.4062888250116377E-6</v>
      </c>
      <c r="AU656" s="172">
        <f t="shared" si="189"/>
        <v>8.7661367694701957E-9</v>
      </c>
      <c r="AV656" s="185">
        <f t="shared" si="190"/>
        <v>0.25597052199999998</v>
      </c>
      <c r="AW656" s="121">
        <v>2.4530065999999999E-6</v>
      </c>
      <c r="AX656" s="121">
        <v>7.4013129000000001E-9</v>
      </c>
      <c r="AY656" s="121">
        <v>2.0221444000000001E-13</v>
      </c>
      <c r="AZ656" s="121">
        <v>2.0661637999999999E-14</v>
      </c>
      <c r="BA656" s="121">
        <v>0</v>
      </c>
      <c r="BB656" s="121">
        <v>1.1082290999999999E-9</v>
      </c>
      <c r="BC656" s="121">
        <v>9.4189866999999998E-7</v>
      </c>
      <c r="BD656" s="121">
        <v>2.3408312000000002E-10</v>
      </c>
      <c r="BE656" s="121">
        <v>1.0954368999999999E-9</v>
      </c>
      <c r="BF656" s="121">
        <v>3.0162494000000001E-11</v>
      </c>
      <c r="BG656" s="121">
        <v>5.7009901999999996E-13</v>
      </c>
      <c r="BH656" s="121">
        <v>2.0575128999999998E-12</v>
      </c>
      <c r="BI656" s="121">
        <v>1.9516200000000001E-12</v>
      </c>
      <c r="BJ656" s="121">
        <v>3.5990911E-13</v>
      </c>
      <c r="BK656" s="121">
        <v>9.2583214999999996E-10</v>
      </c>
      <c r="BL656" s="121">
        <v>9.3494731000000001E-9</v>
      </c>
      <c r="BM656" s="121">
        <v>1.9755687000000001E-22</v>
      </c>
      <c r="BN656" s="121">
        <v>1.3311342E-2</v>
      </c>
      <c r="BO656" s="121">
        <v>0.24265918</v>
      </c>
      <c r="BP656" s="121">
        <v>0</v>
      </c>
      <c r="BQ656" s="121">
        <v>0</v>
      </c>
      <c r="BR656" s="121">
        <v>0</v>
      </c>
      <c r="BT656" s="71">
        <v>1.2824152999999999E-4</v>
      </c>
      <c r="BU656" s="71">
        <v>7.6238584999999998E-6</v>
      </c>
      <c r="BV656" s="71">
        <v>7.3702940000000005E-5</v>
      </c>
      <c r="BW656" s="71">
        <v>1.6509639E-7</v>
      </c>
      <c r="BX656" s="71">
        <v>6.2089059999999997E-6</v>
      </c>
      <c r="BY656" s="71">
        <v>1.5493301000000001E-7</v>
      </c>
      <c r="BZ656" s="71">
        <v>7.6685283000000001E-7</v>
      </c>
      <c r="CA656" s="71">
        <v>2.1364759E-7</v>
      </c>
      <c r="CB656" s="71">
        <v>4.7801906000000002E-7</v>
      </c>
      <c r="CC656" s="71">
        <v>1.5081348000000001E-7</v>
      </c>
      <c r="CD656" s="71">
        <v>0</v>
      </c>
      <c r="CE656" s="71">
        <v>4.3687183000000005E-19</v>
      </c>
      <c r="CF656" s="71">
        <v>3.5770895E-15</v>
      </c>
      <c r="CG656" s="71">
        <v>6.8138610000000001E-6</v>
      </c>
      <c r="CH656" s="71">
        <v>2.9824498999999999E-5</v>
      </c>
      <c r="CI656" s="71">
        <v>2.1381011000000001E-6</v>
      </c>
      <c r="CJ656" s="71">
        <v>0</v>
      </c>
      <c r="CL656" s="186">
        <v>3.0276973E-15</v>
      </c>
      <c r="CM656" s="186">
        <v>2.6433260000000001</v>
      </c>
      <c r="CN656" s="187">
        <v>1.3132767E-2</v>
      </c>
      <c r="CO656" s="186">
        <v>5.248417E-3</v>
      </c>
      <c r="CP656" s="186">
        <v>9.2864570999999997E-9</v>
      </c>
      <c r="CQ656" s="186">
        <v>1.4377434E-8</v>
      </c>
      <c r="CR656" s="186">
        <v>3.1318369999999999E-4</v>
      </c>
      <c r="CS656" s="186">
        <v>1.0540056</v>
      </c>
      <c r="CT656" s="186">
        <v>2.0034388999999999E-5</v>
      </c>
      <c r="CU656" s="186">
        <v>2.4427387999999999E-4</v>
      </c>
      <c r="CW656" s="84"/>
      <c r="CX656" s="167"/>
    </row>
    <row r="657" spans="1:102" ht="14.4">
      <c r="B657" s="92"/>
      <c r="C657" s="126"/>
      <c r="D657" s="1" t="s">
        <v>2310</v>
      </c>
      <c r="E657" s="125"/>
      <c r="J657" s="158"/>
      <c r="O657" s="4"/>
      <c r="T657" s="4"/>
      <c r="U657" s="4"/>
      <c r="V657" s="4"/>
      <c r="W657" s="4"/>
      <c r="AT657" s="4"/>
      <c r="AU657" s="4"/>
      <c r="AV657" s="16"/>
      <c r="CN657" s="97"/>
      <c r="CW657" s="90"/>
      <c r="CX657" s="167"/>
    </row>
    <row r="658" spans="1:102" ht="14.4">
      <c r="A658" t="s">
        <v>2311</v>
      </c>
      <c r="B658" s="92" t="s">
        <v>1071</v>
      </c>
      <c r="C658" s="126" t="str">
        <f t="shared" ref="C658:C722" si="201">MID(A658,1,12)</f>
        <v>A.100.24.099</v>
      </c>
      <c r="D658" s="11" t="s">
        <v>744</v>
      </c>
      <c r="E658" s="125" t="s">
        <v>878</v>
      </c>
      <c r="F658" s="128" t="str">
        <f t="shared" ref="F658:F722" si="202">MID(A658, 21,85)</f>
        <v>Aluminium (primary) Global average</v>
      </c>
      <c r="G658" s="131">
        <f t="shared" si="197"/>
        <v>3.2460882085044052</v>
      </c>
      <c r="H658" s="183">
        <f t="shared" si="198"/>
        <v>0.12370334421</v>
      </c>
      <c r="I658" s="183">
        <f t="shared" si="199"/>
        <v>0.31189645490499995</v>
      </c>
      <c r="J658" s="184">
        <f t="shared" si="200"/>
        <v>1.047839709389405</v>
      </c>
      <c r="K658" s="183">
        <v>1.7626487</v>
      </c>
      <c r="L658" s="146">
        <v>0.17340792999999999</v>
      </c>
      <c r="M658" s="146">
        <v>0.13757174999999999</v>
      </c>
      <c r="N658" s="146">
        <v>0.11677646999999999</v>
      </c>
      <c r="O658" s="188">
        <v>6.2940356999999997E-3</v>
      </c>
      <c r="P658" s="146">
        <v>5.5061919999999997E-5</v>
      </c>
      <c r="Q658" s="146">
        <v>5.7777659000000003E-4</v>
      </c>
      <c r="R658" s="146">
        <v>7.5477229000000005E-4</v>
      </c>
      <c r="S658" s="146">
        <v>1.0234479999999999</v>
      </c>
      <c r="T658" s="188">
        <v>1.0733174E-4</v>
      </c>
      <c r="U658" s="188">
        <v>2.4391179999999998E-2</v>
      </c>
      <c r="V658" s="188">
        <v>5.4670874999999997E-5</v>
      </c>
      <c r="W658" s="188">
        <v>3.3602174999999998E-8</v>
      </c>
      <c r="X658" s="146">
        <v>4.9578723000000003E-7</v>
      </c>
      <c r="Z658" s="157">
        <f t="shared" si="191"/>
        <v>11.750991333333333</v>
      </c>
      <c r="AB658" s="131">
        <f t="shared" si="192"/>
        <v>1.7626487</v>
      </c>
      <c r="AC658" s="131">
        <f t="shared" si="193"/>
        <v>0.43543779649999997</v>
      </c>
      <c r="AD658" s="131">
        <f t="shared" si="194"/>
        <v>0.31173448589217495</v>
      </c>
      <c r="AE658" s="131">
        <f t="shared" si="195"/>
        <v>0.31189645490499995</v>
      </c>
      <c r="AF658" s="131">
        <f t="shared" si="196"/>
        <v>1.0478396757872299</v>
      </c>
      <c r="AH658">
        <v>118.10114</v>
      </c>
      <c r="AI658" s="71">
        <v>100.13014</v>
      </c>
      <c r="AJ658" s="71">
        <v>1.8201121</v>
      </c>
      <c r="AK658" s="71">
        <v>0</v>
      </c>
      <c r="AL658" s="71">
        <v>8.0719437000000005E-2</v>
      </c>
      <c r="AM658" s="71">
        <v>3.4784047</v>
      </c>
      <c r="AN658" s="71">
        <v>12.591761999999999</v>
      </c>
      <c r="AP658" s="129">
        <v>0.27170530999999998</v>
      </c>
      <c r="AQ658" s="129">
        <v>0.25868729000000001</v>
      </c>
      <c r="AR658" s="129">
        <v>1.0966208999999999E-2</v>
      </c>
      <c r="AS658" s="129">
        <v>2.0518083000000001E-3</v>
      </c>
      <c r="AT658" s="172">
        <f t="shared" si="188"/>
        <v>1.5508830934168401E-5</v>
      </c>
      <c r="AU658" s="172">
        <f t="shared" si="189"/>
        <v>4.0555507906188015E-8</v>
      </c>
      <c r="AV658" s="185">
        <f t="shared" si="190"/>
        <v>0.28736811099999998</v>
      </c>
      <c r="AW658" s="121">
        <v>1.0965702E-5</v>
      </c>
      <c r="AX658" s="121">
        <v>3.3088539999999998E-8</v>
      </c>
      <c r="AY658" s="121">
        <v>9.0392605000000001E-13</v>
      </c>
      <c r="AZ658" s="121">
        <v>1.0878839999999999E-13</v>
      </c>
      <c r="BA658" s="121">
        <v>0</v>
      </c>
      <c r="BB658" s="121">
        <v>1.6833785999999998E-8</v>
      </c>
      <c r="BC658" s="121">
        <v>4.5197868999999998E-6</v>
      </c>
      <c r="BD658" s="121">
        <v>2.3942672999999998E-9</v>
      </c>
      <c r="BE658" s="121">
        <v>5.0709378999999996E-9</v>
      </c>
      <c r="BF658" s="121">
        <v>3.4956935000000002E-13</v>
      </c>
      <c r="BG658" s="121">
        <v>9.9126959999999991E-16</v>
      </c>
      <c r="BH658" s="121">
        <v>2.1550503000000001E-13</v>
      </c>
      <c r="BI658" s="121">
        <v>2.4485179000000001E-13</v>
      </c>
      <c r="BJ658" s="121">
        <v>4.7862697999999998E-14</v>
      </c>
      <c r="BK658" s="121">
        <v>9.9551067999999994E-10</v>
      </c>
      <c r="BL658" s="121">
        <v>5.5126287000000002E-9</v>
      </c>
      <c r="BM658" s="121">
        <v>4.1867304000000002E-22</v>
      </c>
      <c r="BN658" s="121">
        <v>3.9361480999999997E-2</v>
      </c>
      <c r="BO658" s="121">
        <v>0.24800663000000001</v>
      </c>
      <c r="BP658" s="121">
        <v>0</v>
      </c>
      <c r="BQ658" s="121">
        <v>0</v>
      </c>
      <c r="BR658" s="121">
        <v>0</v>
      </c>
      <c r="BT658" s="71">
        <v>5.7538000000000001E-4</v>
      </c>
      <c r="BU658" s="71">
        <v>4.0472448E-5</v>
      </c>
      <c r="BV658" s="71">
        <v>3.2764882000000002E-4</v>
      </c>
      <c r="BW658" s="71">
        <v>9.0112575000000001E-8</v>
      </c>
      <c r="BX658" s="71">
        <v>3.0873514E-5</v>
      </c>
      <c r="BY658" s="71">
        <v>1.0838614999999999E-5</v>
      </c>
      <c r="BZ658" s="71">
        <v>8.8081068999999995E-9</v>
      </c>
      <c r="CA658" s="71">
        <v>1.6450405000000001E-5</v>
      </c>
      <c r="CB658" s="71">
        <v>9.1080539000000002E-8</v>
      </c>
      <c r="CC658" s="71">
        <v>4.0563827E-7</v>
      </c>
      <c r="CD658" s="71">
        <v>0</v>
      </c>
      <c r="CE658" s="71">
        <v>9.2584201999999999E-19</v>
      </c>
      <c r="CF658" s="71">
        <v>7.5807584E-15</v>
      </c>
      <c r="CG658" s="71">
        <v>2.3963631E-5</v>
      </c>
      <c r="CH658" s="71">
        <v>1.2402921999999999E-4</v>
      </c>
      <c r="CI658" s="71">
        <v>5.0770870000000003E-7</v>
      </c>
      <c r="CJ658" s="71">
        <v>0</v>
      </c>
      <c r="CL658" s="186">
        <v>6.4164572999999998E-15</v>
      </c>
      <c r="CM658" s="186">
        <v>11.700214000000001</v>
      </c>
      <c r="CN658" s="187">
        <v>0.31038592999999998</v>
      </c>
      <c r="CO658" s="186">
        <v>3.0176418E-2</v>
      </c>
      <c r="CP658" s="186">
        <v>4.9875146000000005E-10</v>
      </c>
      <c r="CQ658" s="186">
        <v>1.6050246E-8</v>
      </c>
      <c r="CR658" s="186">
        <v>1.3464642E-3</v>
      </c>
      <c r="CS658" s="186">
        <v>0.10460385</v>
      </c>
      <c r="CT658" s="186">
        <v>2.3230197000000001E-7</v>
      </c>
      <c r="CU658" s="186">
        <v>3.8119262999999999E-3</v>
      </c>
      <c r="CW658" s="84"/>
      <c r="CX658" s="166"/>
    </row>
    <row r="659" spans="1:102" ht="14.4">
      <c r="A659" t="s">
        <v>2312</v>
      </c>
      <c r="B659" s="92" t="s">
        <v>1071</v>
      </c>
      <c r="C659" s="126" t="str">
        <f t="shared" si="201"/>
        <v>A.100.24.100</v>
      </c>
      <c r="D659" s="11" t="s">
        <v>744</v>
      </c>
      <c r="E659" s="125" t="s">
        <v>878</v>
      </c>
      <c r="F659" s="128" t="str">
        <f t="shared" si="202"/>
        <v>Aluminium trade mix Global (64% prim 36% sec)</v>
      </c>
      <c r="G659" s="131">
        <f t="shared" si="197"/>
        <v>2.1262254331517898</v>
      </c>
      <c r="H659" s="183">
        <f t="shared" si="198"/>
        <v>8.1656757206000005E-2</v>
      </c>
      <c r="I659" s="183">
        <f t="shared" si="199"/>
        <v>0.20307406342099998</v>
      </c>
      <c r="J659" s="184">
        <f t="shared" si="200"/>
        <v>0.67290201252478998</v>
      </c>
      <c r="K659" s="183">
        <v>1.1685926</v>
      </c>
      <c r="L659" s="146">
        <v>0.11204486</v>
      </c>
      <c r="M659" s="146">
        <v>8.9842413999999995E-2</v>
      </c>
      <c r="N659" s="146">
        <v>7.6507965999999997E-2</v>
      </c>
      <c r="O659" s="188">
        <v>4.6411122000000003E-3</v>
      </c>
      <c r="P659" s="188">
        <v>5.9222206E-5</v>
      </c>
      <c r="Q659" s="146">
        <v>4.4845680000000002E-4</v>
      </c>
      <c r="R659" s="146">
        <v>6.6415973000000001E-4</v>
      </c>
      <c r="S659" s="188">
        <v>0.65508611999999999</v>
      </c>
      <c r="T659" s="188">
        <v>4.7588675E-4</v>
      </c>
      <c r="U659" s="188">
        <v>1.7814801000000002E-2</v>
      </c>
      <c r="V659" s="188">
        <v>4.6742941000000002E-5</v>
      </c>
      <c r="W659" s="188">
        <v>7.7421401999999997E-7</v>
      </c>
      <c r="X659" s="146">
        <v>3.1731077000000001E-7</v>
      </c>
      <c r="Z659" s="157">
        <f t="shared" si="191"/>
        <v>7.7906173333333335</v>
      </c>
      <c r="AB659" s="131">
        <f t="shared" si="192"/>
        <v>1.1685926</v>
      </c>
      <c r="AC659" s="131">
        <f t="shared" si="193"/>
        <v>0.28420819093600003</v>
      </c>
      <c r="AD659" s="131">
        <f t="shared" si="194"/>
        <v>0.20255220794402001</v>
      </c>
      <c r="AE659" s="131">
        <f t="shared" si="195"/>
        <v>0.20307406342099998</v>
      </c>
      <c r="AF659" s="131">
        <f t="shared" si="196"/>
        <v>0.67290123831076998</v>
      </c>
      <c r="AH659">
        <v>79.645887999999999</v>
      </c>
      <c r="AI659" s="71">
        <v>68.057282000000001</v>
      </c>
      <c r="AJ659" s="71">
        <v>1.2067357000000001</v>
      </c>
      <c r="AK659" s="71">
        <v>0</v>
      </c>
      <c r="AL659" s="71">
        <v>6.9610982000000002E-2</v>
      </c>
      <c r="AM659" s="71">
        <v>2.2452835000000002</v>
      </c>
      <c r="AN659" s="71">
        <v>8.0669751999999999</v>
      </c>
      <c r="AP659" s="129">
        <v>0.17898278000000001</v>
      </c>
      <c r="AQ659" s="129">
        <v>0.17015273</v>
      </c>
      <c r="AR659" s="129">
        <v>7.2333247E-3</v>
      </c>
      <c r="AS659" s="129">
        <v>1.5967296000000001E-3</v>
      </c>
      <c r="AT659" s="172">
        <f t="shared" ref="AT659:AT723" si="203">AW659+AZ659+BA659+BB659+BC659+BK659+BL659+BP659</f>
        <v>1.0201002845844799E-5</v>
      </c>
      <c r="AU659" s="172">
        <f t="shared" ref="AU659:AU723" si="204">AX659+AY659+BD659+BE659+BF659+BG659+BH659+BI659+BJ659+BM659+BQ659+BR659</f>
        <v>2.6750460842324532E-8</v>
      </c>
      <c r="AV659" s="185">
        <f t="shared" ref="AV659:AV723" si="205">BN659+BO659</f>
        <v>0.22363159000000002</v>
      </c>
      <c r="AW659" s="121">
        <v>7.2685987000000001E-6</v>
      </c>
      <c r="AX659" s="121">
        <v>2.1932634000000001E-8</v>
      </c>
      <c r="AY659" s="121">
        <v>5.9916682E-13</v>
      </c>
      <c r="AZ659" s="121">
        <v>1.0504847999999999E-12</v>
      </c>
      <c r="BA659" s="121">
        <v>0</v>
      </c>
      <c r="BB659" s="121">
        <v>1.0846454999999999E-8</v>
      </c>
      <c r="BC659" s="121">
        <v>2.9173374000000001E-6</v>
      </c>
      <c r="BD659" s="121">
        <v>1.5462700000000001E-9</v>
      </c>
      <c r="BE659" s="121">
        <v>3.2703494000000002E-9</v>
      </c>
      <c r="BF659" s="121">
        <v>2.3493159000000002E-13</v>
      </c>
      <c r="BG659" s="121">
        <v>8.0086788000000002E-16</v>
      </c>
      <c r="BH659" s="121">
        <v>1.8275639E-13</v>
      </c>
      <c r="BI659" s="121">
        <v>1.5869852999999999E-13</v>
      </c>
      <c r="BJ659" s="121">
        <v>3.1088117000000001E-14</v>
      </c>
      <c r="BK659" s="121">
        <v>6.4171796000000005E-10</v>
      </c>
      <c r="BL659" s="121">
        <v>3.5775223999999998E-9</v>
      </c>
      <c r="BM659" s="121">
        <v>9.6464748999999994E-21</v>
      </c>
      <c r="BN659" s="121">
        <v>2.5197979999999998E-2</v>
      </c>
      <c r="BO659" s="121">
        <v>0.19843361000000001</v>
      </c>
      <c r="BP659" s="121">
        <v>0</v>
      </c>
      <c r="BQ659" s="121">
        <v>0</v>
      </c>
      <c r="BR659" s="121">
        <v>0</v>
      </c>
      <c r="BT659" s="71">
        <v>3.8168655999999999E-4</v>
      </c>
      <c r="BU659" s="71">
        <v>2.6084562E-5</v>
      </c>
      <c r="BV659" s="71">
        <v>2.1722307E-4</v>
      </c>
      <c r="BW659" s="71">
        <v>7.9645392000000002E-8</v>
      </c>
      <c r="BX659" s="71">
        <v>2.0072846000000001E-5</v>
      </c>
      <c r="BY659" s="71">
        <v>6.9569023999999996E-6</v>
      </c>
      <c r="BZ659" s="71">
        <v>5.9126185999999998E-9</v>
      </c>
      <c r="CA659" s="71">
        <v>1.0558665E-5</v>
      </c>
      <c r="CB659" s="71">
        <v>9.4470889999999997E-8</v>
      </c>
      <c r="CC659" s="71">
        <v>3.2012536999999998E-7</v>
      </c>
      <c r="CD659" s="71">
        <v>0</v>
      </c>
      <c r="CE659" s="71">
        <v>2.1331948999999999E-17</v>
      </c>
      <c r="CF659" s="71">
        <v>1.7466515999999999E-13</v>
      </c>
      <c r="CG659" s="71">
        <v>1.5685269999999998E-5</v>
      </c>
      <c r="CH659" s="71">
        <v>8.4276332000000006E-5</v>
      </c>
      <c r="CI659" s="71">
        <v>3.2875474000000002E-7</v>
      </c>
      <c r="CJ659" s="71">
        <v>0</v>
      </c>
      <c r="CL659" s="186">
        <v>1.4783898000000001E-13</v>
      </c>
      <c r="CM659" s="186">
        <v>7.7581220000000002</v>
      </c>
      <c r="CN659" s="187">
        <v>0.19948357999999999</v>
      </c>
      <c r="CO659" s="186">
        <v>1.9442157000000002E-2</v>
      </c>
      <c r="CP659" s="186">
        <v>3.3996192E-10</v>
      </c>
      <c r="CQ659" s="186">
        <v>1.2698924000000001E-8</v>
      </c>
      <c r="CR659" s="186">
        <v>8.7340224000000003E-4</v>
      </c>
      <c r="CS659" s="186">
        <v>6.8258836000000003E-2</v>
      </c>
      <c r="CT659" s="186">
        <v>1.5618251000000001E-7</v>
      </c>
      <c r="CU659" s="186">
        <v>2.4467348000000002E-3</v>
      </c>
      <c r="CW659" s="84"/>
      <c r="CX659" s="167"/>
    </row>
    <row r="660" spans="1:102" ht="14.4">
      <c r="A660" t="s">
        <v>2313</v>
      </c>
      <c r="B660" s="92" t="s">
        <v>1071</v>
      </c>
      <c r="C660" s="126" t="str">
        <f t="shared" si="201"/>
        <v>A.100.24.101</v>
      </c>
      <c r="D660" s="11" t="s">
        <v>744</v>
      </c>
      <c r="E660" s="125" t="s">
        <v>878</v>
      </c>
      <c r="F660" s="128" t="str">
        <f t="shared" si="202"/>
        <v>Aluminium (primary) European production, bauxite from Africa</v>
      </c>
      <c r="G660" s="131">
        <f t="shared" si="197"/>
        <v>1.913337371577283</v>
      </c>
      <c r="H660" s="183">
        <f t="shared" si="198"/>
        <v>1.8046328689E-2</v>
      </c>
      <c r="I660" s="183">
        <f t="shared" si="199"/>
        <v>5.7672639320000003E-2</v>
      </c>
      <c r="J660" s="184">
        <f t="shared" si="200"/>
        <v>1.1158525435682829</v>
      </c>
      <c r="K660" s="183">
        <v>0.72176585999999998</v>
      </c>
      <c r="L660" s="146">
        <v>3.8336037000000003E-2</v>
      </c>
      <c r="M660" s="146">
        <v>1.8730911999999999E-2</v>
      </c>
      <c r="N660" s="146">
        <v>1.5928363000000001E-2</v>
      </c>
      <c r="O660" s="188">
        <v>1.8142816E-3</v>
      </c>
      <c r="P660" s="188">
        <v>2.1523819000000001E-5</v>
      </c>
      <c r="Q660" s="146">
        <v>2.8216027E-4</v>
      </c>
      <c r="R660" s="146">
        <v>4.969137E-4</v>
      </c>
      <c r="S660" s="146">
        <v>1.0293745999999999</v>
      </c>
      <c r="T660" s="188">
        <v>9.7150126000000001E-5</v>
      </c>
      <c r="U660" s="188">
        <v>8.6477433000000006E-2</v>
      </c>
      <c r="V660" s="188">
        <v>1.1626494E-5</v>
      </c>
      <c r="W660" s="188">
        <v>1.4781223E-8</v>
      </c>
      <c r="X660" s="146">
        <v>4.9578706000000005E-7</v>
      </c>
      <c r="Z660" s="157">
        <f t="shared" si="191"/>
        <v>4.8117723999999997</v>
      </c>
      <c r="AB660" s="131">
        <f t="shared" si="192"/>
        <v>0.72176585999999998</v>
      </c>
      <c r="AC660" s="131">
        <f t="shared" si="193"/>
        <v>7.5610191389000006E-2</v>
      </c>
      <c r="AD660" s="131">
        <f t="shared" si="194"/>
        <v>5.7563877481223005E-2</v>
      </c>
      <c r="AE660" s="131">
        <f t="shared" si="195"/>
        <v>5.7672639319999996E-2</v>
      </c>
      <c r="AF660" s="131">
        <f t="shared" si="196"/>
        <v>1.11585252878706</v>
      </c>
      <c r="AH660">
        <v>71.688301999999993</v>
      </c>
      <c r="AI660" s="71">
        <v>13.838856</v>
      </c>
      <c r="AJ660" s="71">
        <v>10.585153999999999</v>
      </c>
      <c r="AK660" s="71">
        <v>0</v>
      </c>
      <c r="AL660" s="71">
        <v>1.5994891000000001E-2</v>
      </c>
      <c r="AM660" s="71">
        <v>3.3066122</v>
      </c>
      <c r="AN660" s="71">
        <v>43.941684000000002</v>
      </c>
      <c r="AP660" s="129">
        <v>9.4290181000000001E-2</v>
      </c>
      <c r="AQ660" s="129">
        <v>8.9672222999999995E-2</v>
      </c>
      <c r="AR660" s="129">
        <v>4.0061996000000004E-3</v>
      </c>
      <c r="AS660" s="129">
        <v>6.1175857000000001E-4</v>
      </c>
      <c r="AT660" s="172">
        <f t="shared" si="203"/>
        <v>5.3760325712626738E-6</v>
      </c>
      <c r="AU660" s="172">
        <f t="shared" si="204"/>
        <v>1.4815826559050483E-8</v>
      </c>
      <c r="AV660" s="185">
        <f t="shared" si="205"/>
        <v>8.5680473000000007E-2</v>
      </c>
      <c r="AW660" s="121">
        <v>4.4727475000000003E-6</v>
      </c>
      <c r="AX660" s="121">
        <v>1.3495647999999999E-8</v>
      </c>
      <c r="AY660" s="121">
        <v>3.6870817000000002E-13</v>
      </c>
      <c r="AZ660" s="121">
        <v>8.4262673000000004E-14</v>
      </c>
      <c r="BA660" s="121">
        <v>0</v>
      </c>
      <c r="BB660" s="121">
        <v>2.2556513000000002E-9</v>
      </c>
      <c r="BC660" s="121">
        <v>8.9348011999999999E-7</v>
      </c>
      <c r="BD660" s="121">
        <v>3.2164234000000002E-10</v>
      </c>
      <c r="BE660" s="121">
        <v>9.9731085E-10</v>
      </c>
      <c r="BF660" s="121">
        <v>3.4928911999999998E-13</v>
      </c>
      <c r="BG660" s="121">
        <v>1.4919422999999999E-15</v>
      </c>
      <c r="BH660" s="121">
        <v>1.0091887E-13</v>
      </c>
      <c r="BI660" s="121">
        <v>3.3799759000000002E-13</v>
      </c>
      <c r="BJ660" s="121">
        <v>6.6963358000000001E-14</v>
      </c>
      <c r="BK660" s="121">
        <v>1.0010885E-9</v>
      </c>
      <c r="BL660" s="121">
        <v>6.5481272000000002E-9</v>
      </c>
      <c r="BM660" s="121">
        <v>1.8416961E-22</v>
      </c>
      <c r="BN660" s="121">
        <v>3.9857630999999998E-2</v>
      </c>
      <c r="BO660" s="121">
        <v>4.5822842000000003E-2</v>
      </c>
      <c r="BP660" s="121">
        <v>0</v>
      </c>
      <c r="BQ660" s="121">
        <v>0</v>
      </c>
      <c r="BR660" s="121">
        <v>0</v>
      </c>
      <c r="BT660" s="71">
        <v>1.8681311E-4</v>
      </c>
      <c r="BU660" s="71">
        <v>7.6113349000000003E-6</v>
      </c>
      <c r="BV660" s="71">
        <v>1.3416498E-4</v>
      </c>
      <c r="BW660" s="71">
        <v>5.8639774000000002E-8</v>
      </c>
      <c r="BX660" s="71">
        <v>6.8081852999999999E-6</v>
      </c>
      <c r="BY660" s="71">
        <v>1.4479916999999999E-6</v>
      </c>
      <c r="BZ660" s="71">
        <v>8.8012198999999995E-9</v>
      </c>
      <c r="CA660" s="71">
        <v>2.1962689999999998E-6</v>
      </c>
      <c r="CB660" s="71">
        <v>3.6092029000000002E-8</v>
      </c>
      <c r="CC660" s="71">
        <v>1.9767239999999999E-7</v>
      </c>
      <c r="CD660" s="71">
        <v>0</v>
      </c>
      <c r="CE660" s="71">
        <v>4.0726760999999998E-19</v>
      </c>
      <c r="CF660" s="71">
        <v>3.3346912999999999E-15</v>
      </c>
      <c r="CG660" s="71">
        <v>3.4072036000000001E-6</v>
      </c>
      <c r="CH660" s="71">
        <v>3.0368320999999999E-5</v>
      </c>
      <c r="CI660" s="71">
        <v>5.0761317999999997E-7</v>
      </c>
      <c r="CJ660" s="71">
        <v>0</v>
      </c>
      <c r="CL660" s="186">
        <v>2.8225282000000001E-15</v>
      </c>
      <c r="CM660" s="186">
        <v>4.8055719999999997</v>
      </c>
      <c r="CN660" s="187">
        <v>4.1746206000000001E-2</v>
      </c>
      <c r="CO660" s="186">
        <v>5.5390811E-3</v>
      </c>
      <c r="CP660" s="186">
        <v>4.5027981E-10</v>
      </c>
      <c r="CQ660" s="186">
        <v>1.079623E-8</v>
      </c>
      <c r="CR660" s="186">
        <v>2.9622604000000002E-4</v>
      </c>
      <c r="CS660" s="186">
        <v>0.13416928</v>
      </c>
      <c r="CT660" s="186">
        <v>2.3211421E-7</v>
      </c>
      <c r="CU660" s="186">
        <v>5.0935990999999997E-4</v>
      </c>
      <c r="CW660" s="84"/>
      <c r="CX660" s="167"/>
    </row>
    <row r="661" spans="1:102" ht="14.4">
      <c r="A661" t="s">
        <v>2314</v>
      </c>
      <c r="B661" s="92" t="s">
        <v>1071</v>
      </c>
      <c r="C661" s="126" t="str">
        <f t="shared" si="201"/>
        <v>A.100.24.102</v>
      </c>
      <c r="D661" s="11" t="s">
        <v>744</v>
      </c>
      <c r="E661" s="125" t="s">
        <v>878</v>
      </c>
      <c r="F661" s="128" t="str">
        <f t="shared" si="202"/>
        <v>Aluminium (secondary)</v>
      </c>
      <c r="G661" s="131">
        <f t="shared" si="197"/>
        <v>0.13535816768158382</v>
      </c>
      <c r="H661" s="183">
        <f t="shared" si="198"/>
        <v>6.9072697179999995E-3</v>
      </c>
      <c r="I661" s="183">
        <f t="shared" si="199"/>
        <v>9.6120173569999995E-3</v>
      </c>
      <c r="J661" s="184">
        <f t="shared" si="200"/>
        <v>6.3461306065838033E-3</v>
      </c>
      <c r="K661" s="183">
        <v>0.11249275</v>
      </c>
      <c r="L661" s="146">
        <v>2.9549480999999998E-3</v>
      </c>
      <c r="M661" s="146">
        <v>4.9902541E-3</v>
      </c>
      <c r="N661" s="146">
        <v>4.9195150999999998E-3</v>
      </c>
      <c r="O661" s="188">
        <v>1.7025814E-3</v>
      </c>
      <c r="P661" s="188">
        <v>6.6618268000000005E-5</v>
      </c>
      <c r="Q661" s="188">
        <v>2.1855495000000001E-4</v>
      </c>
      <c r="R661" s="146">
        <v>5.0307072000000004E-4</v>
      </c>
      <c r="S661" s="146">
        <v>2.2057773E-4</v>
      </c>
      <c r="T661" s="188">
        <v>1.1310955999999999E-3</v>
      </c>
      <c r="U661" s="188">
        <v>6.1234619999999997E-3</v>
      </c>
      <c r="V661" s="188">
        <v>3.2648836999999999E-5</v>
      </c>
      <c r="W661" s="188">
        <v>2.0908572999999999E-6</v>
      </c>
      <c r="X661" s="146">
        <v>1.9283803999999999E-11</v>
      </c>
      <c r="Z661" s="157">
        <f t="shared" si="191"/>
        <v>0.74995166666666668</v>
      </c>
      <c r="AB661" s="131">
        <f t="shared" si="192"/>
        <v>0.11249275</v>
      </c>
      <c r="AC661" s="131">
        <f t="shared" si="193"/>
        <v>1.5355542637999998E-2</v>
      </c>
      <c r="AD661" s="131">
        <f t="shared" si="194"/>
        <v>8.4503637772999993E-3</v>
      </c>
      <c r="AE661" s="131">
        <f t="shared" si="195"/>
        <v>9.6120173569999995E-3</v>
      </c>
      <c r="AF661" s="131">
        <f t="shared" si="196"/>
        <v>6.3440397492838035E-3</v>
      </c>
      <c r="AH661">
        <v>11.280996999999999</v>
      </c>
      <c r="AI661" s="71">
        <v>11.038868000000001</v>
      </c>
      <c r="AJ661" s="71">
        <v>0.11628875</v>
      </c>
      <c r="AK661" s="71">
        <v>0</v>
      </c>
      <c r="AL661" s="71">
        <v>4.9862616999999998E-2</v>
      </c>
      <c r="AM661" s="71">
        <v>5.3068187000000003E-2</v>
      </c>
      <c r="AN661" s="71">
        <v>2.2909716E-2</v>
      </c>
      <c r="AP661" s="129">
        <v>1.4142734000000001E-2</v>
      </c>
      <c r="AQ661" s="129">
        <v>1.2757948E-2</v>
      </c>
      <c r="AR661" s="129">
        <v>5.9708538999999998E-4</v>
      </c>
      <c r="AS661" s="129">
        <v>7.8770062999999999E-4</v>
      </c>
      <c r="AT661" s="172">
        <f t="shared" si="203"/>
        <v>7.6486496119469998E-7</v>
      </c>
      <c r="AU661" s="172">
        <f t="shared" si="204"/>
        <v>2.2081560285390918E-9</v>
      </c>
      <c r="AV661" s="185">
        <f t="shared" si="205"/>
        <v>0.110322212222</v>
      </c>
      <c r="AW661" s="121">
        <v>6.959714E-7</v>
      </c>
      <c r="AX661" s="121">
        <v>2.0999131000000002E-9</v>
      </c>
      <c r="AY661" s="121">
        <v>5.7372623E-14</v>
      </c>
      <c r="AZ661" s="121">
        <v>2.7246116999999998E-12</v>
      </c>
      <c r="BA661" s="121">
        <v>0</v>
      </c>
      <c r="BB661" s="121">
        <v>2.0230909E-10</v>
      </c>
      <c r="BC661" s="121">
        <v>6.8538441E-8</v>
      </c>
      <c r="BD661" s="121">
        <v>3.8719295999999997E-11</v>
      </c>
      <c r="BE661" s="121">
        <v>6.9303326000000003E-11</v>
      </c>
      <c r="BF661" s="121">
        <v>3.1131129000000001E-14</v>
      </c>
      <c r="BG661" s="121">
        <v>4.6237593999999997E-16</v>
      </c>
      <c r="BH661" s="121">
        <v>1.2453658E-13</v>
      </c>
      <c r="BI661" s="121">
        <v>5.5371656E-15</v>
      </c>
      <c r="BJ661" s="121">
        <v>1.2666395000000001E-15</v>
      </c>
      <c r="BK661" s="121">
        <v>1.2753122999999999E-11</v>
      </c>
      <c r="BL661" s="121">
        <v>1.3733337E-10</v>
      </c>
      <c r="BM661" s="121">
        <v>2.6051455999999999E-20</v>
      </c>
      <c r="BN661" s="121">
        <v>1.8422222000000001E-5</v>
      </c>
      <c r="BO661" s="121">
        <v>0.11030379</v>
      </c>
      <c r="BP661" s="121">
        <v>0</v>
      </c>
      <c r="BQ661" s="121">
        <v>0</v>
      </c>
      <c r="BR661" s="121">
        <v>0</v>
      </c>
      <c r="BT661" s="71">
        <v>3.7342670999999998E-5</v>
      </c>
      <c r="BU661" s="71">
        <v>5.0609734E-7</v>
      </c>
      <c r="BV661" s="71">
        <v>2.0910643E-5</v>
      </c>
      <c r="BW661" s="71">
        <v>6.1037064E-8</v>
      </c>
      <c r="BX661" s="71">
        <v>8.7165878000000003E-7</v>
      </c>
      <c r="BY661" s="71">
        <v>5.6079293E-8</v>
      </c>
      <c r="BZ661" s="71">
        <v>7.6508397000000001E-10</v>
      </c>
      <c r="CA661" s="71">
        <v>8.4460508999999997E-8</v>
      </c>
      <c r="CB661" s="71">
        <v>1.0049818E-7</v>
      </c>
      <c r="CC661" s="71">
        <v>1.6810241999999999E-7</v>
      </c>
      <c r="CD661" s="71">
        <v>0</v>
      </c>
      <c r="CE661" s="71">
        <v>5.7609472E-17</v>
      </c>
      <c r="CF661" s="71">
        <v>4.7170411000000003E-13</v>
      </c>
      <c r="CG661" s="71">
        <v>9.6818190999999992E-7</v>
      </c>
      <c r="CH661" s="71">
        <v>1.3604533E-5</v>
      </c>
      <c r="CI661" s="71">
        <v>1.0614359E-8</v>
      </c>
      <c r="CJ661" s="71">
        <v>0</v>
      </c>
      <c r="CL661" s="186">
        <v>3.9925678999999999E-13</v>
      </c>
      <c r="CM661" s="186">
        <v>0.74995902000000003</v>
      </c>
      <c r="CN661" s="187">
        <v>2.3238480999999999E-3</v>
      </c>
      <c r="CO661" s="186">
        <v>3.5902668000000002E-4</v>
      </c>
      <c r="CP661" s="186">
        <v>5.7669402999999998E-11</v>
      </c>
      <c r="CQ661" s="186">
        <v>6.7410171000000003E-9</v>
      </c>
      <c r="CR661" s="186">
        <v>3.2403249999999998E-5</v>
      </c>
      <c r="CS661" s="186">
        <v>3.64548E-3</v>
      </c>
      <c r="CT661" s="186">
        <v>2.0859023999999999E-8</v>
      </c>
      <c r="CU661" s="186">
        <v>1.9727597999999998E-5</v>
      </c>
      <c r="CW661" s="84"/>
      <c r="CX661" s="167"/>
    </row>
    <row r="662" spans="1:102" ht="14.4">
      <c r="A662" t="s">
        <v>2315</v>
      </c>
      <c r="B662" s="92" t="s">
        <v>1071</v>
      </c>
      <c r="C662" s="126" t="str">
        <f t="shared" si="201"/>
        <v>A.100.24.103</v>
      </c>
      <c r="D662" s="11" t="s">
        <v>744</v>
      </c>
      <c r="E662" s="125" t="s">
        <v>878</v>
      </c>
      <c r="F662" s="128" t="str">
        <f t="shared" si="202"/>
        <v>Aluminium trade mix Europe (79% prim 21% sec)</v>
      </c>
      <c r="G662" s="131">
        <f t="shared" si="197"/>
        <v>1.5399617063920299</v>
      </c>
      <c r="H662" s="183">
        <f t="shared" si="198"/>
        <v>1.5707126402999996E-2</v>
      </c>
      <c r="I662" s="183">
        <f t="shared" si="199"/>
        <v>4.7579908556E-2</v>
      </c>
      <c r="J662" s="184">
        <f t="shared" si="200"/>
        <v>0.88285616143302992</v>
      </c>
      <c r="K662" s="183">
        <v>0.59381850999999997</v>
      </c>
      <c r="L662" s="146">
        <v>3.0906007999999999E-2</v>
      </c>
      <c r="M662" s="146">
        <v>1.5845373999999999E-2</v>
      </c>
      <c r="N662" s="146">
        <v>1.3616504999999999E-2</v>
      </c>
      <c r="O662" s="146">
        <v>1.7908246000000001E-3</v>
      </c>
      <c r="P662" s="188">
        <v>3.0993652999999999E-5</v>
      </c>
      <c r="Q662" s="146">
        <v>2.6880315000000002E-4</v>
      </c>
      <c r="R662" s="146">
        <v>4.9820667999999995E-4</v>
      </c>
      <c r="S662" s="146">
        <v>0.81325221999999997</v>
      </c>
      <c r="T662" s="188">
        <v>3.1427868999999998E-4</v>
      </c>
      <c r="U662" s="188">
        <v>6.9603099000000002E-2</v>
      </c>
      <c r="V662" s="188">
        <v>1.6041186E-5</v>
      </c>
      <c r="W662" s="188">
        <v>4.507572E-7</v>
      </c>
      <c r="X662" s="146">
        <v>3.9167582999999998E-7</v>
      </c>
      <c r="Z662" s="157">
        <f t="shared" si="191"/>
        <v>3.9587900666666664</v>
      </c>
      <c r="AB662" s="131">
        <f t="shared" si="192"/>
        <v>0.59381850999999997</v>
      </c>
      <c r="AC662" s="131">
        <f t="shared" si="193"/>
        <v>6.2956715082999992E-2</v>
      </c>
      <c r="AD662" s="131">
        <f t="shared" si="194"/>
        <v>4.7250039437199999E-2</v>
      </c>
      <c r="AE662" s="131">
        <f t="shared" si="195"/>
        <v>4.7579908556E-2</v>
      </c>
      <c r="AF662" s="131">
        <f t="shared" si="196"/>
        <v>0.88285571067582991</v>
      </c>
      <c r="AH662">
        <v>59.002768000000003</v>
      </c>
      <c r="AI662" s="71">
        <v>13.250857999999999</v>
      </c>
      <c r="AJ662" s="71">
        <v>8.3866926999999993</v>
      </c>
      <c r="AK662" s="71">
        <v>0</v>
      </c>
      <c r="AL662" s="71">
        <v>2.3107114000000002E-2</v>
      </c>
      <c r="AM662" s="71">
        <v>2.6233678999999999</v>
      </c>
      <c r="AN662" s="71">
        <v>34.718741999999999</v>
      </c>
      <c r="AP662" s="129">
        <v>7.7459216999999997E-2</v>
      </c>
      <c r="AQ662" s="129">
        <v>7.3520224999999995E-2</v>
      </c>
      <c r="AR662" s="129">
        <v>3.2902856000000002E-3</v>
      </c>
      <c r="AS662" s="129">
        <v>6.4870640000000001E-4</v>
      </c>
      <c r="AT662" s="172">
        <f t="shared" si="203"/>
        <v>4.4076873467259595E-6</v>
      </c>
      <c r="AU662" s="172">
        <f t="shared" si="204"/>
        <v>1.2168216075915916E-8</v>
      </c>
      <c r="AV662" s="185">
        <f t="shared" si="205"/>
        <v>9.0855239000000004E-2</v>
      </c>
      <c r="AW662" s="121">
        <v>3.6796244999999998E-6</v>
      </c>
      <c r="AX662" s="121">
        <v>1.1102544E-8</v>
      </c>
      <c r="AY662" s="121">
        <v>3.0332770000000002E-13</v>
      </c>
      <c r="AZ662" s="121">
        <v>6.3873596000000003E-13</v>
      </c>
      <c r="BA662" s="121">
        <v>0</v>
      </c>
      <c r="BB662" s="121">
        <v>1.8244494000000001E-9</v>
      </c>
      <c r="BC662" s="121">
        <v>7.2024236000000003E-7</v>
      </c>
      <c r="BD662" s="121">
        <v>2.6222850000000002E-10</v>
      </c>
      <c r="BE662" s="121">
        <v>8.0242927000000005E-10</v>
      </c>
      <c r="BF662" s="121">
        <v>2.8247594000000002E-13</v>
      </c>
      <c r="BG662" s="121">
        <v>1.2757332999999999E-15</v>
      </c>
      <c r="BH662" s="121">
        <v>1.0587859E-13</v>
      </c>
      <c r="BI662" s="121">
        <v>2.6818089999999999E-13</v>
      </c>
      <c r="BJ662" s="121">
        <v>5.3167046999999997E-14</v>
      </c>
      <c r="BK662" s="121">
        <v>7.9353809E-10</v>
      </c>
      <c r="BL662" s="121">
        <v>5.2018605000000002E-9</v>
      </c>
      <c r="BM662" s="121">
        <v>5.6162996999999998E-21</v>
      </c>
      <c r="BN662" s="121">
        <v>3.1491396999999997E-2</v>
      </c>
      <c r="BO662" s="121">
        <v>5.9363842E-2</v>
      </c>
      <c r="BP662" s="121">
        <v>0</v>
      </c>
      <c r="BQ662" s="121">
        <v>0</v>
      </c>
      <c r="BR662" s="121">
        <v>0</v>
      </c>
      <c r="BT662" s="71">
        <v>1.5542432E-4</v>
      </c>
      <c r="BU662" s="71">
        <v>6.1192349999999997E-6</v>
      </c>
      <c r="BV662" s="71">
        <v>1.1038157E-4</v>
      </c>
      <c r="BW662" s="71">
        <v>5.9143204999999998E-8</v>
      </c>
      <c r="BX662" s="71">
        <v>5.5615147000000004E-6</v>
      </c>
      <c r="BY662" s="71">
        <v>1.1556901000000001E-6</v>
      </c>
      <c r="BZ662" s="71">
        <v>7.1136314E-9</v>
      </c>
      <c r="CA662" s="71">
        <v>1.7527892E-6</v>
      </c>
      <c r="CB662" s="71">
        <v>4.9617320000000003E-8</v>
      </c>
      <c r="CC662" s="71">
        <v>1.9146271000000001E-7</v>
      </c>
      <c r="CD662" s="71">
        <v>0</v>
      </c>
      <c r="CE662" s="71">
        <v>1.2419729999999999E-17</v>
      </c>
      <c r="CF662" s="71">
        <v>1.0169227E-13</v>
      </c>
      <c r="CG662" s="71">
        <v>2.8950089999999998E-6</v>
      </c>
      <c r="CH662" s="71">
        <v>2.6847925999999999E-5</v>
      </c>
      <c r="CI662" s="71">
        <v>4.0324342000000002E-7</v>
      </c>
      <c r="CJ662" s="71">
        <v>0</v>
      </c>
      <c r="CL662" s="186">
        <v>8.6073724000000004E-14</v>
      </c>
      <c r="CM662" s="186">
        <v>3.9538932</v>
      </c>
      <c r="CN662" s="187">
        <v>3.3467510999999998E-2</v>
      </c>
      <c r="CO662" s="186">
        <v>4.4512696999999997E-3</v>
      </c>
      <c r="CP662" s="186">
        <v>3.6783162999999998E-10</v>
      </c>
      <c r="CQ662" s="186">
        <v>9.9446352000000002E-9</v>
      </c>
      <c r="CR662" s="186">
        <v>2.4082325000000001E-4</v>
      </c>
      <c r="CS662" s="186">
        <v>0.10675928</v>
      </c>
      <c r="CT662" s="186">
        <v>1.8775062E-7</v>
      </c>
      <c r="CU662" s="186">
        <v>4.0653712000000001E-4</v>
      </c>
      <c r="CW662" s="84"/>
      <c r="CX662" s="167"/>
    </row>
    <row r="663" spans="1:102" ht="14.4">
      <c r="A663" t="s">
        <v>2316</v>
      </c>
      <c r="B663" s="92" t="s">
        <v>1071</v>
      </c>
      <c r="C663" s="126" t="str">
        <f t="shared" si="201"/>
        <v>A.100.24.104</v>
      </c>
      <c r="D663" s="11" t="s">
        <v>744</v>
      </c>
      <c r="E663" s="125" t="s">
        <v>878</v>
      </c>
      <c r="F663" s="128" t="str">
        <f t="shared" si="202"/>
        <v>Antimony - CRM (EoL-RIR = 18%)</v>
      </c>
      <c r="G663" s="131">
        <f t="shared" si="197"/>
        <v>10.206799695903999</v>
      </c>
      <c r="H663" s="183">
        <f t="shared" si="198"/>
        <v>0.19958573861999995</v>
      </c>
      <c r="I663" s="183">
        <f t="shared" si="199"/>
        <v>0.757517434584</v>
      </c>
      <c r="J663" s="184">
        <f t="shared" si="200"/>
        <v>7.4503660226999999</v>
      </c>
      <c r="K663" s="183">
        <v>1.7993304999999999</v>
      </c>
      <c r="L663" s="146">
        <v>0.56829914000000004</v>
      </c>
      <c r="M663" s="146">
        <v>0.16046388</v>
      </c>
      <c r="N663" s="146">
        <v>0.14624351999999999</v>
      </c>
      <c r="O663" s="188">
        <v>4.9109732000000003E-2</v>
      </c>
      <c r="P663" s="188">
        <v>9.4761301999999996E-4</v>
      </c>
      <c r="Q663" s="188">
        <v>3.2848736E-3</v>
      </c>
      <c r="R663" s="146">
        <v>2.8732313999999998E-2</v>
      </c>
      <c r="S663" s="146">
        <v>7.4463847999999997</v>
      </c>
      <c r="T663" s="188">
        <v>0</v>
      </c>
      <c r="U663" s="146">
        <v>3.9812227000000002E-3</v>
      </c>
      <c r="V663" s="188">
        <v>2.2100583999999999E-5</v>
      </c>
      <c r="W663" s="188">
        <v>0</v>
      </c>
      <c r="X663" s="146">
        <v>0</v>
      </c>
      <c r="Z663" s="157">
        <f t="shared" si="191"/>
        <v>11.995536666666666</v>
      </c>
      <c r="AB663" s="131">
        <f t="shared" si="192"/>
        <v>1.7993304999999999</v>
      </c>
      <c r="AC663" s="131">
        <f t="shared" si="193"/>
        <v>0.95708107261999997</v>
      </c>
      <c r="AD663" s="131">
        <f t="shared" si="194"/>
        <v>0.75749533400000002</v>
      </c>
      <c r="AE663" s="131">
        <f t="shared" si="195"/>
        <v>0.757517434584</v>
      </c>
      <c r="AF663" s="131">
        <f t="shared" si="196"/>
        <v>7.4503660226999999</v>
      </c>
      <c r="AH663">
        <v>142.93183999999999</v>
      </c>
      <c r="AI663" s="71">
        <v>142.18355</v>
      </c>
      <c r="AJ663" s="71">
        <v>0.49456181999999999</v>
      </c>
      <c r="AK663" s="71">
        <v>0</v>
      </c>
      <c r="AL663" s="71">
        <v>0</v>
      </c>
      <c r="AM663" s="71">
        <v>0.1187782</v>
      </c>
      <c r="AN663" s="71">
        <v>0.13495172999999999</v>
      </c>
      <c r="AP663" s="129">
        <v>0.39433212000000001</v>
      </c>
      <c r="AQ663" s="129">
        <v>0.37083160999999998</v>
      </c>
      <c r="AR663" s="129">
        <v>1.2575305E-2</v>
      </c>
      <c r="AS663" s="129">
        <v>1.0925209E-2</v>
      </c>
      <c r="AT663" s="172">
        <f t="shared" si="203"/>
        <v>2.2232110207669999E-5</v>
      </c>
      <c r="AU663" s="172">
        <f t="shared" si="204"/>
        <v>4.6506303295134999E-8</v>
      </c>
      <c r="AV663" s="185">
        <f t="shared" si="205"/>
        <v>1.5301413400000001</v>
      </c>
      <c r="AW663" s="121">
        <v>1.1131857999999999E-5</v>
      </c>
      <c r="AX663" s="121">
        <v>3.3587503E-8</v>
      </c>
      <c r="AY663" s="121">
        <v>9.1765857000000009E-13</v>
      </c>
      <c r="AZ663" s="121">
        <v>0</v>
      </c>
      <c r="BA663" s="121">
        <v>0</v>
      </c>
      <c r="BB663" s="121">
        <v>3.9189439999999997E-9</v>
      </c>
      <c r="BC663" s="121">
        <v>1.1091179000000001E-5</v>
      </c>
      <c r="BD663" s="121">
        <v>8.9371040000000003E-10</v>
      </c>
      <c r="BE663" s="121">
        <v>1.2022094E-8</v>
      </c>
      <c r="BF663" s="121">
        <v>0</v>
      </c>
      <c r="BG663" s="121">
        <v>0</v>
      </c>
      <c r="BH663" s="121">
        <v>1.8715412999999999E-12</v>
      </c>
      <c r="BI663" s="121">
        <v>1.7261238999999999E-13</v>
      </c>
      <c r="BJ663" s="121">
        <v>3.4082874999999998E-14</v>
      </c>
      <c r="BK663" s="121">
        <v>2.0625956999999999E-10</v>
      </c>
      <c r="BL663" s="121">
        <v>4.9480041000000004E-9</v>
      </c>
      <c r="BM663" s="121">
        <v>0</v>
      </c>
      <c r="BN663" s="121">
        <v>0.10830584</v>
      </c>
      <c r="BO663" s="121">
        <v>1.4218355</v>
      </c>
      <c r="BP663" s="121">
        <v>0</v>
      </c>
      <c r="BQ663" s="121">
        <v>0</v>
      </c>
      <c r="BR663" s="121">
        <v>0</v>
      </c>
      <c r="BT663" s="71">
        <v>0.97382679999999999</v>
      </c>
      <c r="BU663" s="71">
        <v>8.2883950999999994E-5</v>
      </c>
      <c r="BV663" s="71">
        <v>3.344674E-4</v>
      </c>
      <c r="BW663" s="71">
        <v>3.4359179000000001E-6</v>
      </c>
      <c r="BX663" s="71">
        <v>1.1223151E-4</v>
      </c>
      <c r="BY663" s="71">
        <v>0</v>
      </c>
      <c r="BZ663" s="71">
        <v>0</v>
      </c>
      <c r="CA663" s="71">
        <v>0</v>
      </c>
      <c r="CB663" s="71">
        <v>1.4620581E-6</v>
      </c>
      <c r="CC663" s="71">
        <v>3.3732128999999999E-6</v>
      </c>
      <c r="CD663" s="71">
        <v>0</v>
      </c>
      <c r="CE663" s="71">
        <v>0</v>
      </c>
      <c r="CF663" s="71">
        <v>0</v>
      </c>
      <c r="CG663" s="71">
        <v>3.3335501999999998E-5</v>
      </c>
      <c r="CH663" s="71">
        <v>1.7395015E-4</v>
      </c>
      <c r="CI663" s="71">
        <v>0.97308165999999996</v>
      </c>
      <c r="CJ663" s="71">
        <v>0</v>
      </c>
      <c r="CL663" s="186">
        <v>0</v>
      </c>
      <c r="CM663" s="186">
        <v>11.995537000000001</v>
      </c>
      <c r="CN663" s="187">
        <v>0</v>
      </c>
      <c r="CO663" s="186">
        <v>5.6707991999999999E-2</v>
      </c>
      <c r="CP663" s="186">
        <v>8.7375242999999998E-10</v>
      </c>
      <c r="CQ663" s="186">
        <v>1.0581952E-7</v>
      </c>
      <c r="CR663" s="186">
        <v>4.6901694000000002E-3</v>
      </c>
      <c r="CS663" s="186">
        <v>0.14460549</v>
      </c>
      <c r="CT663" s="186">
        <v>0</v>
      </c>
      <c r="CU663" s="186">
        <v>0</v>
      </c>
      <c r="CW663" s="84"/>
      <c r="CX663" s="167"/>
    </row>
    <row r="664" spans="1:102" ht="14.4">
      <c r="A664" t="s">
        <v>1186</v>
      </c>
      <c r="B664" s="92" t="s">
        <v>1071</v>
      </c>
      <c r="C664" s="126" t="str">
        <f t="shared" si="201"/>
        <v>A.100.24.105</v>
      </c>
      <c r="D664" s="11" t="s">
        <v>744</v>
      </c>
      <c r="E664" s="125" t="s">
        <v>878</v>
      </c>
      <c r="F664" s="128" t="str">
        <f t="shared" si="202"/>
        <v>Cadmium (EoL-RIR = 0%)</v>
      </c>
      <c r="G664" s="131">
        <f t="shared" si="197"/>
        <v>20.360404389100001</v>
      </c>
      <c r="H664" s="183">
        <f t="shared" si="198"/>
        <v>0</v>
      </c>
      <c r="I664" s="183">
        <f t="shared" si="199"/>
        <v>0.3377043891</v>
      </c>
      <c r="J664" s="184">
        <f t="shared" si="200"/>
        <v>19.45</v>
      </c>
      <c r="K664" s="183">
        <v>0.57269999999999999</v>
      </c>
      <c r="L664" s="146">
        <v>0.33070949999999999</v>
      </c>
      <c r="M664" s="146">
        <v>6.9948891000000003E-3</v>
      </c>
      <c r="N664" s="146">
        <v>0</v>
      </c>
      <c r="O664" s="188">
        <v>0</v>
      </c>
      <c r="P664" s="188">
        <v>0</v>
      </c>
      <c r="Q664" s="146">
        <v>0</v>
      </c>
      <c r="R664" s="146">
        <v>0</v>
      </c>
      <c r="S664" s="146">
        <v>19.45</v>
      </c>
      <c r="T664" s="188">
        <v>0</v>
      </c>
      <c r="U664" s="146">
        <v>0</v>
      </c>
      <c r="V664" s="188">
        <v>0</v>
      </c>
      <c r="W664" s="188">
        <v>0</v>
      </c>
      <c r="X664" s="146">
        <v>0</v>
      </c>
      <c r="Z664" s="157">
        <f t="shared" si="191"/>
        <v>3.8180000000000001</v>
      </c>
      <c r="AB664" s="131">
        <f t="shared" si="192"/>
        <v>0.57269999999999999</v>
      </c>
      <c r="AC664" s="131">
        <f t="shared" si="193"/>
        <v>0.3377043891</v>
      </c>
      <c r="AD664" s="131">
        <f t="shared" si="194"/>
        <v>0.3377043891</v>
      </c>
      <c r="AE664" s="131">
        <f t="shared" si="195"/>
        <v>0.3377043891</v>
      </c>
      <c r="AF664" s="131">
        <f t="shared" si="196"/>
        <v>19.45</v>
      </c>
      <c r="AH664">
        <v>78.284850000000006</v>
      </c>
      <c r="AI664" s="71">
        <v>78.284850000000006</v>
      </c>
      <c r="AJ664" s="71">
        <v>0</v>
      </c>
      <c r="AK664" s="71">
        <v>0</v>
      </c>
      <c r="AL664" s="71">
        <v>0</v>
      </c>
      <c r="AM664" s="71">
        <v>0</v>
      </c>
      <c r="AN664" s="71">
        <v>0</v>
      </c>
      <c r="AP664" s="129">
        <v>0.17017942999999999</v>
      </c>
      <c r="AQ664" s="129">
        <v>0.15927905000000001</v>
      </c>
      <c r="AR664" s="129">
        <v>4.7824814999999996E-3</v>
      </c>
      <c r="AS664" s="129">
        <v>6.1178982999999998E-3</v>
      </c>
      <c r="AT664" s="172">
        <f t="shared" si="203"/>
        <v>9.5491040000000007E-6</v>
      </c>
      <c r="AU664" s="172">
        <f t="shared" si="204"/>
        <v>1.7686692076999999E-8</v>
      </c>
      <c r="AV664" s="185">
        <f t="shared" si="205"/>
        <v>0.8568484999999999</v>
      </c>
      <c r="AW664" s="121">
        <v>3.5431040000000001E-6</v>
      </c>
      <c r="AX664" s="121">
        <v>1.06904E-8</v>
      </c>
      <c r="AY664" s="121">
        <v>2.9207699999999999E-13</v>
      </c>
      <c r="AZ664" s="121">
        <v>0</v>
      </c>
      <c r="BA664" s="121">
        <v>0</v>
      </c>
      <c r="BB664" s="121">
        <v>0</v>
      </c>
      <c r="BC664" s="121">
        <v>6.0059999999999998E-6</v>
      </c>
      <c r="BD664" s="121">
        <v>0</v>
      </c>
      <c r="BE664" s="121">
        <v>6.9960000000000002E-9</v>
      </c>
      <c r="BF664" s="121">
        <v>0</v>
      </c>
      <c r="BG664" s="121">
        <v>0</v>
      </c>
      <c r="BH664" s="121">
        <v>0</v>
      </c>
      <c r="BI664" s="121">
        <v>0</v>
      </c>
      <c r="BJ664" s="121">
        <v>0</v>
      </c>
      <c r="BK664" s="121">
        <v>0</v>
      </c>
      <c r="BL664" s="121">
        <v>0</v>
      </c>
      <c r="BM664" s="121">
        <v>0</v>
      </c>
      <c r="BN664" s="121">
        <v>7.3999999999999996E-2</v>
      </c>
      <c r="BO664" s="121">
        <v>0.78284849999999995</v>
      </c>
      <c r="BP664" s="121">
        <v>0</v>
      </c>
      <c r="BQ664" s="121">
        <v>0</v>
      </c>
      <c r="BR664" s="121">
        <v>0</v>
      </c>
      <c r="BT664" s="71">
        <v>0.18660251</v>
      </c>
      <c r="BU664" s="71">
        <v>4.8232538E-5</v>
      </c>
      <c r="BV664" s="71">
        <v>1.0645597E-4</v>
      </c>
      <c r="BW664" s="71">
        <v>0</v>
      </c>
      <c r="BX664" s="71">
        <v>3.9730800000000003E-5</v>
      </c>
      <c r="BY664" s="71">
        <v>0</v>
      </c>
      <c r="BZ664" s="71">
        <v>0</v>
      </c>
      <c r="CA664" s="71">
        <v>0</v>
      </c>
      <c r="CB664" s="71">
        <v>0</v>
      </c>
      <c r="CC664" s="71">
        <v>0</v>
      </c>
      <c r="CD664" s="71">
        <v>0</v>
      </c>
      <c r="CE664" s="71">
        <v>0</v>
      </c>
      <c r="CF664" s="71">
        <v>0</v>
      </c>
      <c r="CG664" s="71">
        <v>3.1309264E-6</v>
      </c>
      <c r="CH664" s="71">
        <v>9.5426706000000002E-5</v>
      </c>
      <c r="CI664" s="71">
        <v>0.18630954</v>
      </c>
      <c r="CJ664" s="71">
        <v>0</v>
      </c>
      <c r="CL664" s="186">
        <v>0</v>
      </c>
      <c r="CM664" s="186">
        <v>3.8180000000000001</v>
      </c>
      <c r="CN664" s="187">
        <v>0</v>
      </c>
      <c r="CO664" s="186">
        <v>3.3000000000000002E-2</v>
      </c>
      <c r="CP664" s="186">
        <v>0</v>
      </c>
      <c r="CQ664" s="186">
        <v>0</v>
      </c>
      <c r="CR664" s="186">
        <v>2.0166663E-3</v>
      </c>
      <c r="CS664" s="186">
        <v>0</v>
      </c>
      <c r="CT664" s="186">
        <v>0</v>
      </c>
      <c r="CU664" s="186">
        <v>0</v>
      </c>
      <c r="CW664" s="84"/>
      <c r="CX664" s="167"/>
    </row>
    <row r="665" spans="1:102" ht="14.4">
      <c r="A665" t="s">
        <v>2317</v>
      </c>
      <c r="B665" s="92" t="s">
        <v>1071</v>
      </c>
      <c r="C665" s="126" t="str">
        <f t="shared" si="201"/>
        <v>A.100.24.106</v>
      </c>
      <c r="D665" s="11" t="s">
        <v>744</v>
      </c>
      <c r="E665" s="125" t="s">
        <v>878</v>
      </c>
      <c r="F665" s="128" t="str">
        <f t="shared" si="202"/>
        <v>Chromium, CRM (EoL-RIR = 21%)</v>
      </c>
      <c r="G665" s="131">
        <f t="shared" si="197"/>
        <v>6.5678475870000002</v>
      </c>
      <c r="H665" s="183">
        <f t="shared" si="198"/>
        <v>0.40390178700000001</v>
      </c>
      <c r="I665" s="183">
        <f t="shared" si="199"/>
        <v>1.74761959</v>
      </c>
      <c r="J665" s="184">
        <f t="shared" si="200"/>
        <v>1.1603738100000001</v>
      </c>
      <c r="K665" s="183">
        <v>3.2559524</v>
      </c>
      <c r="L665" s="146">
        <v>0.95442857000000003</v>
      </c>
      <c r="M665" s="146">
        <v>0.53564800000000001</v>
      </c>
      <c r="N665" s="146">
        <v>0.30012091000000002</v>
      </c>
      <c r="O665" s="188">
        <v>0</v>
      </c>
      <c r="P665" s="146">
        <v>7.0266669000000004E-2</v>
      </c>
      <c r="Q665" s="188">
        <v>3.3514207999999997E-2</v>
      </c>
      <c r="R665" s="146">
        <v>0.25754302000000001</v>
      </c>
      <c r="S665" s="146">
        <v>0.86507937000000001</v>
      </c>
      <c r="T665" s="188">
        <v>0</v>
      </c>
      <c r="U665" s="146">
        <v>0.29529443999999999</v>
      </c>
      <c r="V665" s="188">
        <v>0</v>
      </c>
      <c r="W665" s="188">
        <v>0</v>
      </c>
      <c r="X665" s="146">
        <v>0</v>
      </c>
      <c r="Z665" s="157">
        <f t="shared" si="191"/>
        <v>21.706349333333335</v>
      </c>
      <c r="AB665" s="131">
        <f t="shared" si="192"/>
        <v>3.2559524</v>
      </c>
      <c r="AC665" s="131">
        <f t="shared" si="193"/>
        <v>2.1515213769999999</v>
      </c>
      <c r="AD665" s="131">
        <f t="shared" si="194"/>
        <v>1.74761959</v>
      </c>
      <c r="AE665" s="131">
        <f t="shared" si="195"/>
        <v>1.74761959</v>
      </c>
      <c r="AF665" s="131">
        <f t="shared" si="196"/>
        <v>1.1603738100000001</v>
      </c>
      <c r="AH665">
        <v>36.682540000000003</v>
      </c>
      <c r="AI665" s="71">
        <v>0</v>
      </c>
      <c r="AJ665" s="71">
        <v>36.682540000000003</v>
      </c>
      <c r="AK665" s="71">
        <v>0</v>
      </c>
      <c r="AL665" s="71">
        <v>0</v>
      </c>
      <c r="AM665" s="71">
        <v>0</v>
      </c>
      <c r="AN665" s="71">
        <v>0</v>
      </c>
      <c r="AP665" s="129">
        <v>0.74164222999999996</v>
      </c>
      <c r="AQ665" s="129">
        <v>0.71509407999999997</v>
      </c>
      <c r="AR665" s="129">
        <v>2.6423480999999999E-2</v>
      </c>
      <c r="AS665" s="129">
        <v>1.2466667000000001E-4</v>
      </c>
      <c r="AT665" s="172">
        <f t="shared" si="203"/>
        <v>4.2871347825E-5</v>
      </c>
      <c r="AU665" s="172">
        <f t="shared" si="204"/>
        <v>9.771997588879001E-8</v>
      </c>
      <c r="AV665" s="185">
        <f t="shared" si="205"/>
        <v>1.7460317E-2</v>
      </c>
      <c r="AW665" s="121">
        <v>2.0143491999999999E-5</v>
      </c>
      <c r="AX665" s="121">
        <v>6.0777778000000005E-8</v>
      </c>
      <c r="AY665" s="121">
        <v>1.6605357000000001E-12</v>
      </c>
      <c r="AZ665" s="121">
        <v>0</v>
      </c>
      <c r="BA665" s="121">
        <v>0</v>
      </c>
      <c r="BB665" s="121">
        <v>4.3628825E-8</v>
      </c>
      <c r="BC665" s="121">
        <v>2.0630329000000001E-5</v>
      </c>
      <c r="BD665" s="121">
        <v>6.2083683E-9</v>
      </c>
      <c r="BE665" s="121">
        <v>2.3825747E-8</v>
      </c>
      <c r="BF665" s="121">
        <v>6.0324514999999998E-9</v>
      </c>
      <c r="BG665" s="121">
        <v>9.5162309000000003E-13</v>
      </c>
      <c r="BH665" s="121">
        <v>4.1091479000000002E-10</v>
      </c>
      <c r="BI665" s="121">
        <v>3.9015452000000002E-10</v>
      </c>
      <c r="BJ665" s="121">
        <v>7.1949619999999995E-11</v>
      </c>
      <c r="BK665" s="121">
        <v>1.8503699999999999E-7</v>
      </c>
      <c r="BL665" s="121">
        <v>1.868861E-6</v>
      </c>
      <c r="BM665" s="121">
        <v>0</v>
      </c>
      <c r="BN665" s="121">
        <v>1.7460317E-2</v>
      </c>
      <c r="BO665" s="121">
        <v>0</v>
      </c>
      <c r="BP665" s="121">
        <v>0</v>
      </c>
      <c r="BQ665" s="121">
        <v>0</v>
      </c>
      <c r="BR665" s="121">
        <v>0</v>
      </c>
      <c r="BT665" s="71">
        <v>1.8143564E-3</v>
      </c>
      <c r="BU665" s="71">
        <v>1.7853602999999999E-4</v>
      </c>
      <c r="BV665" s="71">
        <v>6.0523060999999995E-4</v>
      </c>
      <c r="BW665" s="71">
        <v>3.0167973999999999E-5</v>
      </c>
      <c r="BX665" s="71">
        <v>1.2613564E-4</v>
      </c>
      <c r="BY665" s="71">
        <v>3.0901548E-5</v>
      </c>
      <c r="BZ665" s="71">
        <v>1.5336941E-4</v>
      </c>
      <c r="CA665" s="71">
        <v>4.2601419E-5</v>
      </c>
      <c r="CB665" s="71">
        <v>9.4341517000000005E-5</v>
      </c>
      <c r="CC665" s="71">
        <v>2.2492730000000001E-5</v>
      </c>
      <c r="CD665" s="71">
        <v>0</v>
      </c>
      <c r="CE665" s="71">
        <v>0</v>
      </c>
      <c r="CF665" s="71">
        <v>0</v>
      </c>
      <c r="CG665" s="71">
        <v>6.6405604999999994E-5</v>
      </c>
      <c r="CH665" s="71">
        <v>4.6950574E-5</v>
      </c>
      <c r="CI665" s="71">
        <v>4.1722336000000001E-4</v>
      </c>
      <c r="CJ665" s="71">
        <v>0</v>
      </c>
      <c r="CL665" s="186">
        <v>0</v>
      </c>
      <c r="CM665" s="186">
        <v>21.706348999999999</v>
      </c>
      <c r="CN665" s="187">
        <v>1.1885302</v>
      </c>
      <c r="CO665" s="186">
        <v>0.12858921000000001</v>
      </c>
      <c r="CP665" s="186">
        <v>1.8570135E-6</v>
      </c>
      <c r="CQ665" s="186">
        <v>2.8430533999999999E-6</v>
      </c>
      <c r="CR665" s="186">
        <v>6.1642034000000002E-3</v>
      </c>
      <c r="CS665" s="186">
        <v>210.70663999999999</v>
      </c>
      <c r="CT665" s="186">
        <v>4.0068461999999997E-3</v>
      </c>
      <c r="CU665" s="186">
        <v>1.0196303E-2</v>
      </c>
      <c r="CW665" s="84"/>
      <c r="CX665" s="167"/>
    </row>
    <row r="666" spans="1:102" ht="14.4">
      <c r="A666" t="s">
        <v>2318</v>
      </c>
      <c r="B666" s="92" t="s">
        <v>1071</v>
      </c>
      <c r="C666" s="126" t="str">
        <f t="shared" si="201"/>
        <v>A.100.24.107</v>
      </c>
      <c r="D666" s="11" t="s">
        <v>744</v>
      </c>
      <c r="E666" s="125" t="s">
        <v>878</v>
      </c>
      <c r="F666" s="128" t="str">
        <f t="shared" si="202"/>
        <v>Cobalt - CRM (EoL-RIR = 22%)</v>
      </c>
      <c r="G666" s="131">
        <f t="shared" si="197"/>
        <v>55.324745729999997</v>
      </c>
      <c r="H666" s="183">
        <f t="shared" si="198"/>
        <v>2.2966343299999998</v>
      </c>
      <c r="I666" s="183">
        <f t="shared" si="199"/>
        <v>7.9597911000000003</v>
      </c>
      <c r="J666" s="184">
        <f t="shared" si="200"/>
        <v>39.487851599999999</v>
      </c>
      <c r="K666" s="183">
        <v>5.5804686999999999</v>
      </c>
      <c r="L666" s="146">
        <v>4.0305220000000004</v>
      </c>
      <c r="M666" s="146">
        <v>1.5667504999999999</v>
      </c>
      <c r="N666" s="146">
        <v>0.72241999999999995</v>
      </c>
      <c r="O666" s="188">
        <v>0</v>
      </c>
      <c r="P666" s="146">
        <v>0.81715093999999999</v>
      </c>
      <c r="Q666" s="188">
        <v>0.75706339</v>
      </c>
      <c r="R666" s="146">
        <v>2.3625186</v>
      </c>
      <c r="S666" s="146">
        <v>37.921875</v>
      </c>
      <c r="T666" s="188">
        <v>0</v>
      </c>
      <c r="U666" s="146">
        <v>1.5659765999999999</v>
      </c>
      <c r="V666" s="188">
        <v>0</v>
      </c>
      <c r="W666" s="188">
        <v>0</v>
      </c>
      <c r="X666" s="146">
        <v>0</v>
      </c>
      <c r="Z666" s="157">
        <f t="shared" si="191"/>
        <v>37.203124666666668</v>
      </c>
      <c r="AB666" s="131">
        <f t="shared" si="192"/>
        <v>5.5804686999999999</v>
      </c>
      <c r="AC666" s="131">
        <f t="shared" si="193"/>
        <v>10.25642543</v>
      </c>
      <c r="AD666" s="131">
        <f t="shared" si="194"/>
        <v>7.9597911000000003</v>
      </c>
      <c r="AE666" s="131">
        <f t="shared" si="195"/>
        <v>7.9597911000000003</v>
      </c>
      <c r="AF666" s="131">
        <f t="shared" si="196"/>
        <v>39.487851599999999</v>
      </c>
      <c r="AH666">
        <v>194.53125</v>
      </c>
      <c r="AI666" s="71">
        <v>0</v>
      </c>
      <c r="AJ666" s="71">
        <v>194.53125</v>
      </c>
      <c r="AK666" s="71">
        <v>0</v>
      </c>
      <c r="AL666" s="71">
        <v>0</v>
      </c>
      <c r="AM666" s="71">
        <v>0</v>
      </c>
      <c r="AN666" s="71">
        <v>0</v>
      </c>
      <c r="AP666" s="129">
        <v>4.0882414999999996</v>
      </c>
      <c r="AQ666" s="129">
        <v>4.0097579999999997</v>
      </c>
      <c r="AR666" s="129">
        <v>7.0004739999999996E-2</v>
      </c>
      <c r="AS666" s="129">
        <v>8.4787500000000002E-3</v>
      </c>
      <c r="AT666" s="172">
        <f t="shared" si="203"/>
        <v>2.4039317007000001E-4</v>
      </c>
      <c r="AU666" s="172">
        <f t="shared" si="204"/>
        <v>2.588932673874E-7</v>
      </c>
      <c r="AV666" s="185">
        <f t="shared" si="205"/>
        <v>1.1875</v>
      </c>
      <c r="AW666" s="121">
        <v>3.4524499999999998E-5</v>
      </c>
      <c r="AX666" s="121">
        <v>1.0416875E-7</v>
      </c>
      <c r="AY666" s="121">
        <v>2.8460391000000001E-12</v>
      </c>
      <c r="AZ666" s="121">
        <v>0</v>
      </c>
      <c r="BA666" s="121">
        <v>0</v>
      </c>
      <c r="BB666" s="121">
        <v>1.0081107E-7</v>
      </c>
      <c r="BC666" s="121">
        <v>8.0726922999999997E-5</v>
      </c>
      <c r="BD666" s="121">
        <v>1.4447359000000001E-8</v>
      </c>
      <c r="BE666" s="121">
        <v>9.3565011000000005E-8</v>
      </c>
      <c r="BF666" s="121">
        <v>1.7457478999999999E-8</v>
      </c>
      <c r="BG666" s="121">
        <v>6.1046483000000001E-12</v>
      </c>
      <c r="BH666" s="121">
        <v>1.8166657E-8</v>
      </c>
      <c r="BI666" s="121">
        <v>9.1733997000000005E-9</v>
      </c>
      <c r="BJ666" s="121">
        <v>1.9056610000000001E-9</v>
      </c>
      <c r="BK666" s="121">
        <v>2.0498435999999999E-5</v>
      </c>
      <c r="BL666" s="121">
        <v>1.045425E-4</v>
      </c>
      <c r="BM666" s="121">
        <v>0</v>
      </c>
      <c r="BN666" s="121">
        <v>1.1875</v>
      </c>
      <c r="BO666" s="121">
        <v>0</v>
      </c>
      <c r="BP666" s="121">
        <v>0</v>
      </c>
      <c r="BQ666" s="121">
        <v>0</v>
      </c>
      <c r="BR666" s="121">
        <v>0</v>
      </c>
      <c r="BT666" s="71">
        <v>5.1706132000000002E-3</v>
      </c>
      <c r="BU666" s="71">
        <v>6.7766090000000005E-4</v>
      </c>
      <c r="BV666" s="71">
        <v>1.0373218E-3</v>
      </c>
      <c r="BW666" s="71">
        <v>2.7673809000000003E-4</v>
      </c>
      <c r="BX666" s="71">
        <v>5.1041680999999999E-4</v>
      </c>
      <c r="BY666" s="71">
        <v>8.0846476999999996E-5</v>
      </c>
      <c r="BZ666" s="71">
        <v>4.4081840999999998E-4</v>
      </c>
      <c r="CA666" s="71">
        <v>9.7281743000000005E-5</v>
      </c>
      <c r="CB666" s="71">
        <v>1.0969456E-3</v>
      </c>
      <c r="CC666" s="71">
        <v>5.1279158999999999E-4</v>
      </c>
      <c r="CD666" s="71">
        <v>0</v>
      </c>
      <c r="CE666" s="71">
        <v>0</v>
      </c>
      <c r="CF666" s="71">
        <v>0</v>
      </c>
      <c r="CG666" s="71">
        <v>1.7625267000000001E-4</v>
      </c>
      <c r="CH666" s="71">
        <v>2.4898367999999998E-4</v>
      </c>
      <c r="CI666" s="71">
        <v>1.4555433E-5</v>
      </c>
      <c r="CJ666" s="71">
        <v>0</v>
      </c>
      <c r="CL666" s="186">
        <v>0</v>
      </c>
      <c r="CM666" s="186">
        <v>37.203125</v>
      </c>
      <c r="CN666" s="187">
        <v>2.7462995000000001</v>
      </c>
      <c r="CO666" s="186">
        <v>0.47834586000000001</v>
      </c>
      <c r="CP666" s="186">
        <v>2.9765656000000002E-5</v>
      </c>
      <c r="CQ666" s="186">
        <v>9.9013460000000001E-5</v>
      </c>
      <c r="CR666" s="186">
        <v>2.5363881000000001E-2</v>
      </c>
      <c r="CS666" s="186">
        <v>3609.9515999999999</v>
      </c>
      <c r="CT666" s="186">
        <v>1.1597845000000001E-2</v>
      </c>
      <c r="CU666" s="186">
        <v>2.4551289E-2</v>
      </c>
      <c r="CW666" s="84"/>
      <c r="CX666" s="166"/>
    </row>
    <row r="667" spans="1:102" ht="14.4">
      <c r="A667" t="s">
        <v>2319</v>
      </c>
      <c r="B667" s="92" t="s">
        <v>1071</v>
      </c>
      <c r="C667" s="126" t="str">
        <f t="shared" si="201"/>
        <v>A.100.24.108</v>
      </c>
      <c r="D667" s="11" t="s">
        <v>744</v>
      </c>
      <c r="E667" s="125" t="s">
        <v>878</v>
      </c>
      <c r="F667" s="128" t="str">
        <f t="shared" si="202"/>
        <v>Copper rod tube plate (primary)</v>
      </c>
      <c r="G667" s="131">
        <f t="shared" si="197"/>
        <v>5.2204937530000013</v>
      </c>
      <c r="H667" s="183">
        <f t="shared" si="198"/>
        <v>0.14699722630000001</v>
      </c>
      <c r="I667" s="183">
        <f t="shared" si="199"/>
        <v>0.30518816470000004</v>
      </c>
      <c r="J667" s="184">
        <f t="shared" si="200"/>
        <v>4.2507161720000006</v>
      </c>
      <c r="K667" s="183">
        <v>0.51759219000000001</v>
      </c>
      <c r="L667" s="146">
        <v>0.20940759</v>
      </c>
      <c r="M667" s="146">
        <v>9.5121668000000006E-2</v>
      </c>
      <c r="N667" s="146">
        <v>8.1927541000000006E-2</v>
      </c>
      <c r="O667" s="188">
        <v>4.4354610000000003E-2</v>
      </c>
      <c r="P667" s="146">
        <v>1.3577683E-3</v>
      </c>
      <c r="Q667" s="188">
        <v>1.9357307000000001E-2</v>
      </c>
      <c r="R667" s="146">
        <v>6.5890670000000003E-4</v>
      </c>
      <c r="S667" s="146">
        <v>4.2300000000000004</v>
      </c>
      <c r="T667" s="188">
        <v>0</v>
      </c>
      <c r="U667" s="188">
        <v>2.0716172000000001E-2</v>
      </c>
      <c r="V667" s="188">
        <v>0</v>
      </c>
      <c r="W667" s="188">
        <v>0</v>
      </c>
      <c r="X667" s="146">
        <v>0</v>
      </c>
      <c r="Z667" s="157">
        <f t="shared" si="191"/>
        <v>3.4506146000000002</v>
      </c>
      <c r="AB667" s="131">
        <f t="shared" si="192"/>
        <v>0.51759219000000001</v>
      </c>
      <c r="AC667" s="131">
        <f t="shared" si="193"/>
        <v>0.45218539100000005</v>
      </c>
      <c r="AD667" s="131">
        <f t="shared" si="194"/>
        <v>0.30518816470000004</v>
      </c>
      <c r="AE667" s="131">
        <f t="shared" si="195"/>
        <v>0.30518816470000004</v>
      </c>
      <c r="AF667" s="131">
        <f t="shared" si="196"/>
        <v>4.2507161720000006</v>
      </c>
      <c r="AH667">
        <v>57.446489999999997</v>
      </c>
      <c r="AI667" s="71">
        <v>44.448051999999997</v>
      </c>
      <c r="AJ667" s="71">
        <v>2.5734374999999998</v>
      </c>
      <c r="AK667" s="71">
        <v>0</v>
      </c>
      <c r="AL667" s="71">
        <v>0</v>
      </c>
      <c r="AM667" s="71">
        <v>6.9385417</v>
      </c>
      <c r="AN667" s="71">
        <v>3.4864582999999998</v>
      </c>
      <c r="AP667" s="129">
        <v>0.1668365</v>
      </c>
      <c r="AQ667" s="129">
        <v>0.15871874999999999</v>
      </c>
      <c r="AR667" s="129">
        <v>4.5492776999999998E-3</v>
      </c>
      <c r="AS667" s="129">
        <v>3.5684711000000002E-3</v>
      </c>
      <c r="AT667" s="172">
        <f t="shared" si="203"/>
        <v>9.5155126509999992E-6</v>
      </c>
      <c r="AU667" s="172">
        <f t="shared" si="204"/>
        <v>1.6824251827259998E-8</v>
      </c>
      <c r="AV667" s="185">
        <f t="shared" si="205"/>
        <v>0.49978588000000002</v>
      </c>
      <c r="AW667" s="121">
        <v>3.2376395999999998E-6</v>
      </c>
      <c r="AX667" s="121">
        <v>9.7693478999999997E-9</v>
      </c>
      <c r="AY667" s="121">
        <v>2.6686932000000002E-13</v>
      </c>
      <c r="AZ667" s="121">
        <v>1.6790000000000001E-9</v>
      </c>
      <c r="BA667" s="121">
        <v>0</v>
      </c>
      <c r="BB667" s="121">
        <v>1.1426700000000001E-8</v>
      </c>
      <c r="BC667" s="121">
        <v>5.2733875000000002E-6</v>
      </c>
      <c r="BD667" s="121">
        <v>1.6332876999999999E-9</v>
      </c>
      <c r="BE667" s="121">
        <v>5.3749239999999999E-9</v>
      </c>
      <c r="BF667" s="121">
        <v>3.0630207999999999E-11</v>
      </c>
      <c r="BG667" s="121">
        <v>1.2011333E-13</v>
      </c>
      <c r="BH667" s="121">
        <v>1.5249114999999999E-11</v>
      </c>
      <c r="BI667" s="121">
        <v>2.7120363000000001E-13</v>
      </c>
      <c r="BJ667" s="121">
        <v>1.5471798000000001E-13</v>
      </c>
      <c r="BK667" s="121">
        <v>9.3965521000000005E-8</v>
      </c>
      <c r="BL667" s="121">
        <v>8.9741432999999997E-7</v>
      </c>
      <c r="BM667" s="121">
        <v>0</v>
      </c>
      <c r="BN667" s="121">
        <v>0.23100000000000001</v>
      </c>
      <c r="BO667" s="121">
        <v>0.26878587999999998</v>
      </c>
      <c r="BP667" s="121">
        <v>0</v>
      </c>
      <c r="BQ667" s="121">
        <v>0</v>
      </c>
      <c r="BR667" s="121">
        <v>0</v>
      </c>
      <c r="BT667" s="71">
        <v>1.9378882999999999E-3</v>
      </c>
      <c r="BU667" s="71">
        <v>4.0766982000000002E-5</v>
      </c>
      <c r="BV667" s="71">
        <v>9.621229E-5</v>
      </c>
      <c r="BW667" s="71">
        <v>7.9953213999999997E-8</v>
      </c>
      <c r="BX667" s="71">
        <v>6.7882356999999995E-5</v>
      </c>
      <c r="BY667" s="71">
        <v>7.6569967E-6</v>
      </c>
      <c r="BZ667" s="71">
        <v>1.0781949999999999E-7</v>
      </c>
      <c r="CA667" s="71">
        <v>1.1074456999999999E-5</v>
      </c>
      <c r="CB667" s="71">
        <v>1.8220294E-6</v>
      </c>
      <c r="CC667" s="71">
        <v>1.2817296000000001E-5</v>
      </c>
      <c r="CD667" s="71">
        <v>0</v>
      </c>
      <c r="CE667" s="71">
        <v>0</v>
      </c>
      <c r="CF667" s="71">
        <v>0</v>
      </c>
      <c r="CG667" s="71">
        <v>1.7643419E-5</v>
      </c>
      <c r="CH667" s="71">
        <v>5.6066326E-5</v>
      </c>
      <c r="CI667" s="71">
        <v>1.6257584000000001E-3</v>
      </c>
      <c r="CJ667" s="71">
        <v>0</v>
      </c>
      <c r="CL667" s="186">
        <v>0</v>
      </c>
      <c r="CM667" s="186">
        <v>3.4338521000000002</v>
      </c>
      <c r="CN667" s="187">
        <v>0.20902125999999999</v>
      </c>
      <c r="CO667" s="186">
        <v>2.9565625000000002E-2</v>
      </c>
      <c r="CP667" s="186">
        <v>1.2939702E-8</v>
      </c>
      <c r="CQ667" s="186">
        <v>7.6221076999999998E-7</v>
      </c>
      <c r="CR667" s="186">
        <v>2.4743935999999998E-3</v>
      </c>
      <c r="CS667" s="186">
        <v>0.36782730000000002</v>
      </c>
      <c r="CT667" s="186">
        <v>2.0512855000000002E-5</v>
      </c>
      <c r="CU667" s="186">
        <v>2.6070205E-3</v>
      </c>
      <c r="CW667" s="84"/>
      <c r="CX667" s="167"/>
    </row>
    <row r="668" spans="1:102" ht="14.4">
      <c r="A668" t="s">
        <v>2320</v>
      </c>
      <c r="B668" s="92" t="s">
        <v>1071</v>
      </c>
      <c r="C668" s="126" t="str">
        <f t="shared" si="201"/>
        <v>A.100.24.109</v>
      </c>
      <c r="D668" s="11" t="s">
        <v>744</v>
      </c>
      <c r="E668" s="125" t="s">
        <v>878</v>
      </c>
      <c r="F668" s="128" t="str">
        <f t="shared" si="202"/>
        <v>Copper (secondary)</v>
      </c>
      <c r="G668" s="131">
        <f t="shared" si="197"/>
        <v>9.4968509921983801E-2</v>
      </c>
      <c r="H668" s="183">
        <f t="shared" si="198"/>
        <v>4.6509844704000006E-3</v>
      </c>
      <c r="I668" s="183">
        <f t="shared" si="199"/>
        <v>7.8590279149999987E-3</v>
      </c>
      <c r="J668" s="184">
        <f t="shared" si="200"/>
        <v>1.6960448536583805E-2</v>
      </c>
      <c r="K668" s="183">
        <v>6.5498049000000003E-2</v>
      </c>
      <c r="L668" s="146">
        <v>3.2201778000000001E-3</v>
      </c>
      <c r="M668" s="146">
        <v>3.3229734E-3</v>
      </c>
      <c r="N668" s="146">
        <v>2.9748025000000001E-3</v>
      </c>
      <c r="O668" s="146">
        <v>1.5044215999999999E-3</v>
      </c>
      <c r="P668" s="146">
        <v>5.9772003999999999E-6</v>
      </c>
      <c r="Q668" s="146">
        <v>1.6578316999999999E-4</v>
      </c>
      <c r="R668" s="146">
        <v>1.547734E-4</v>
      </c>
      <c r="S668" s="146">
        <v>3.3317866000000002E-4</v>
      </c>
      <c r="T668" s="188">
        <v>1.1310955999999999E-3</v>
      </c>
      <c r="U668" s="188">
        <v>1.6625179E-2</v>
      </c>
      <c r="V668" s="188">
        <v>3.0007714999999998E-5</v>
      </c>
      <c r="W668" s="188">
        <v>2.0908572999999999E-6</v>
      </c>
      <c r="X668" s="146">
        <v>1.9283803999999999E-11</v>
      </c>
      <c r="Z668" s="157">
        <f t="shared" si="191"/>
        <v>0.43665366000000005</v>
      </c>
      <c r="AB668" s="131">
        <f t="shared" si="192"/>
        <v>6.5498049000000003E-2</v>
      </c>
      <c r="AC668" s="131">
        <f t="shared" si="193"/>
        <v>1.1348909070399999E-2</v>
      </c>
      <c r="AD668" s="131">
        <f t="shared" si="194"/>
        <v>6.7000154572999992E-3</v>
      </c>
      <c r="AE668" s="131">
        <f t="shared" si="195"/>
        <v>7.8590279150000004E-3</v>
      </c>
      <c r="AF668" s="131">
        <f t="shared" si="196"/>
        <v>1.6958357679283803E-2</v>
      </c>
      <c r="AH668">
        <v>8.1885305000000006</v>
      </c>
      <c r="AI668" s="71">
        <v>5.2702809999999998</v>
      </c>
      <c r="AJ668" s="71">
        <v>1.5837439</v>
      </c>
      <c r="AK668" s="71">
        <v>0</v>
      </c>
      <c r="AL668" s="71">
        <v>0.35166702</v>
      </c>
      <c r="AM668" s="71">
        <v>0.66552306999999999</v>
      </c>
      <c r="AN668" s="71">
        <v>0.31731542000000001</v>
      </c>
      <c r="AP668" s="129">
        <v>8.5031457000000008E-3</v>
      </c>
      <c r="AQ668" s="129">
        <v>7.9348396000000002E-3</v>
      </c>
      <c r="AR668" s="129">
        <v>3.5816951E-4</v>
      </c>
      <c r="AS668" s="129">
        <v>2.1013662E-4</v>
      </c>
      <c r="AT668" s="172">
        <f t="shared" si="203"/>
        <v>4.7570981265699996E-7</v>
      </c>
      <c r="AU668" s="172">
        <f t="shared" si="204"/>
        <v>1.3245913775381711E-9</v>
      </c>
      <c r="AV668" s="185">
        <f t="shared" si="205"/>
        <v>2.9430899104E-2</v>
      </c>
      <c r="AW668" s="121">
        <v>4.0523082999999998E-7</v>
      </c>
      <c r="AX668" s="121">
        <v>1.2226785999999999E-9</v>
      </c>
      <c r="AY668" s="121">
        <v>3.3405324000000002E-14</v>
      </c>
      <c r="AZ668" s="121">
        <v>2.7246116999999998E-12</v>
      </c>
      <c r="BA668" s="121">
        <v>0</v>
      </c>
      <c r="BB668" s="121">
        <v>1.5019588000000001E-10</v>
      </c>
      <c r="BC668" s="121">
        <v>7.0246974000000005E-8</v>
      </c>
      <c r="BD668" s="121">
        <v>2.6834940999999999E-11</v>
      </c>
      <c r="BE668" s="121">
        <v>7.4914133000000004E-11</v>
      </c>
      <c r="BF668" s="121">
        <v>3.1131129000000001E-14</v>
      </c>
      <c r="BG668" s="121">
        <v>4.6237593999999997E-16</v>
      </c>
      <c r="BH668" s="121">
        <v>9.4459480000000001E-14</v>
      </c>
      <c r="BI668" s="121">
        <v>3.4406556000000002E-15</v>
      </c>
      <c r="BJ668" s="121">
        <v>8.0454757999999997E-16</v>
      </c>
      <c r="BK668" s="121">
        <v>4.3905442999999996E-12</v>
      </c>
      <c r="BL668" s="121">
        <v>7.4697621000000001E-11</v>
      </c>
      <c r="BM668" s="121">
        <v>2.6051455999999999E-20</v>
      </c>
      <c r="BN668" s="121">
        <v>3.3454104E-5</v>
      </c>
      <c r="BO668" s="121">
        <v>2.9397445000000001E-2</v>
      </c>
      <c r="BP668" s="121">
        <v>0</v>
      </c>
      <c r="BQ668" s="121">
        <v>0</v>
      </c>
      <c r="BR668" s="121">
        <v>0</v>
      </c>
      <c r="BT668" s="71">
        <v>2.2671710999999999E-5</v>
      </c>
      <c r="BU668" s="71">
        <v>5.4477994000000003E-7</v>
      </c>
      <c r="BV668" s="71">
        <v>1.2175063E-5</v>
      </c>
      <c r="BW668" s="71">
        <v>1.9300072000000001E-8</v>
      </c>
      <c r="BX668" s="71">
        <v>7.2615405E-7</v>
      </c>
      <c r="BY668" s="71">
        <v>5.6079293E-8</v>
      </c>
      <c r="BZ668" s="71">
        <v>7.6508397000000001E-10</v>
      </c>
      <c r="CA668" s="71">
        <v>8.4460508999999997E-8</v>
      </c>
      <c r="CB668" s="71">
        <v>1.618821E-8</v>
      </c>
      <c r="CC668" s="71">
        <v>1.1839169000000001E-7</v>
      </c>
      <c r="CD668" s="71">
        <v>0</v>
      </c>
      <c r="CE668" s="71">
        <v>5.7609472E-17</v>
      </c>
      <c r="CF668" s="71">
        <v>4.7170411000000003E-13</v>
      </c>
      <c r="CG668" s="71">
        <v>5.9895054000000005E-7</v>
      </c>
      <c r="CH668" s="71">
        <v>8.3209639000000004E-6</v>
      </c>
      <c r="CI668" s="71">
        <v>1.0614658E-8</v>
      </c>
      <c r="CJ668" s="71">
        <v>0</v>
      </c>
      <c r="CL668" s="186">
        <v>3.9925678999999999E-13</v>
      </c>
      <c r="CM668" s="186">
        <v>0.43666099000000003</v>
      </c>
      <c r="CN668" s="187">
        <v>2.3238480999999999E-3</v>
      </c>
      <c r="CO668" s="186">
        <v>3.8549275000000001E-4</v>
      </c>
      <c r="CP668" s="186">
        <v>4.3302260000000001E-11</v>
      </c>
      <c r="CQ668" s="186">
        <v>5.0658339999999997E-9</v>
      </c>
      <c r="CR668" s="186">
        <v>2.9078979E-5</v>
      </c>
      <c r="CS668" s="186">
        <v>1.8854150000000001E-3</v>
      </c>
      <c r="CT668" s="186">
        <v>2.0859023999999999E-8</v>
      </c>
      <c r="CU668" s="186">
        <v>1.9727597999999998E-5</v>
      </c>
      <c r="CW668" s="84"/>
      <c r="CX668" s="167"/>
    </row>
    <row r="669" spans="1:102" ht="14.4">
      <c r="A669" t="s">
        <v>2321</v>
      </c>
      <c r="B669" s="92" t="s">
        <v>1071</v>
      </c>
      <c r="C669" s="126" t="str">
        <f t="shared" si="201"/>
        <v>A.100.24.110</v>
      </c>
      <c r="D669" s="11" t="s">
        <v>744</v>
      </c>
      <c r="E669" s="125" t="s">
        <v>878</v>
      </c>
      <c r="F669" s="128" t="str">
        <f t="shared" si="202"/>
        <v>Copper wire - plate - tube - trade mix ( 68% prim 32% sec)</v>
      </c>
      <c r="G669" s="131">
        <f t="shared" si="197"/>
        <v>3.5803256563394008</v>
      </c>
      <c r="H669" s="183">
        <f t="shared" si="198"/>
        <v>0.10144643014</v>
      </c>
      <c r="I669" s="183">
        <f t="shared" si="199"/>
        <v>0.21004284311890001</v>
      </c>
      <c r="J669" s="184">
        <f t="shared" si="200"/>
        <v>2.8959143230805009</v>
      </c>
      <c r="K669" s="183">
        <v>0.37292206</v>
      </c>
      <c r="L669" s="146">
        <v>0.14342762000000001</v>
      </c>
      <c r="M669" s="146">
        <v>6.5746085999999995E-2</v>
      </c>
      <c r="N669" s="146">
        <v>5.6662665000000001E-2</v>
      </c>
      <c r="O669" s="188">
        <v>3.0642550000000001E-2</v>
      </c>
      <c r="P669" s="188">
        <v>9.2519513999999995E-4</v>
      </c>
      <c r="Q669" s="146">
        <v>1.321602E-2</v>
      </c>
      <c r="R669" s="146">
        <v>4.9758403999999997E-4</v>
      </c>
      <c r="S669" s="146">
        <v>2.8765065999999999</v>
      </c>
      <c r="T669" s="188">
        <v>3.6195060999999999E-4</v>
      </c>
      <c r="U669" s="146">
        <v>1.9407054E-2</v>
      </c>
      <c r="V669" s="188">
        <v>9.6024689000000002E-6</v>
      </c>
      <c r="W669" s="188">
        <v>6.6907433000000003E-7</v>
      </c>
      <c r="X669" s="146">
        <v>6.1708171999999998E-12</v>
      </c>
      <c r="Z669" s="157">
        <f t="shared" si="191"/>
        <v>2.4861470666666667</v>
      </c>
      <c r="AB669" s="131">
        <f t="shared" si="192"/>
        <v>0.37292206</v>
      </c>
      <c r="AC669" s="131">
        <f t="shared" si="193"/>
        <v>0.31111772018</v>
      </c>
      <c r="AD669" s="131">
        <f t="shared" si="194"/>
        <v>0.20967195911433001</v>
      </c>
      <c r="AE669" s="131">
        <f t="shared" si="195"/>
        <v>0.21004284311889998</v>
      </c>
      <c r="AF669" s="131">
        <f t="shared" si="196"/>
        <v>2.8959136540061707</v>
      </c>
      <c r="AH669">
        <v>41.683942999999999</v>
      </c>
      <c r="AI669" s="71">
        <v>31.911165</v>
      </c>
      <c r="AJ669" s="71">
        <v>2.2567355</v>
      </c>
      <c r="AK669" s="71">
        <v>0</v>
      </c>
      <c r="AL669" s="71">
        <v>0.11253344999999999</v>
      </c>
      <c r="AM669" s="71">
        <v>4.9311756999999998</v>
      </c>
      <c r="AN669" s="71">
        <v>2.4723326000000001</v>
      </c>
      <c r="AP669" s="129">
        <v>0.11616983</v>
      </c>
      <c r="AQ669" s="129">
        <v>0.11046789999999999</v>
      </c>
      <c r="AR669" s="129">
        <v>3.2081230999999998E-3</v>
      </c>
      <c r="AS669" s="129">
        <v>2.4938041000000001E-3</v>
      </c>
      <c r="AT669" s="172">
        <f t="shared" si="203"/>
        <v>6.6227757196000001E-6</v>
      </c>
      <c r="AU669" s="172">
        <f t="shared" si="204"/>
        <v>1.1864360400025337E-8</v>
      </c>
      <c r="AV669" s="185">
        <f t="shared" si="205"/>
        <v>0.34927227999999999</v>
      </c>
      <c r="AW669" s="121">
        <v>2.3312687999999999E-6</v>
      </c>
      <c r="AX669" s="121">
        <v>7.0344136999999998E-9</v>
      </c>
      <c r="AY669" s="121">
        <v>1.9216084000000001E-13</v>
      </c>
      <c r="AZ669" s="121">
        <v>1.1425919000000001E-9</v>
      </c>
      <c r="BA669" s="121">
        <v>0</v>
      </c>
      <c r="BB669" s="121">
        <v>7.8182186999999995E-9</v>
      </c>
      <c r="BC669" s="121">
        <v>3.6083825000000001E-6</v>
      </c>
      <c r="BD669" s="121">
        <v>1.1192228000000001E-9</v>
      </c>
      <c r="BE669" s="121">
        <v>3.6789208000000002E-9</v>
      </c>
      <c r="BF669" s="121">
        <v>2.0838503999999998E-11</v>
      </c>
      <c r="BG669" s="121">
        <v>8.1825026999999996E-14</v>
      </c>
      <c r="BH669" s="121">
        <v>1.0399624999999999E-11</v>
      </c>
      <c r="BI669" s="121">
        <v>1.8551947000000001E-13</v>
      </c>
      <c r="BJ669" s="121">
        <v>1.0546568E-13</v>
      </c>
      <c r="BK669" s="121">
        <v>6.3897959000000004E-8</v>
      </c>
      <c r="BL669" s="121">
        <v>6.1026565000000002E-7</v>
      </c>
      <c r="BM669" s="121">
        <v>8.3364658999999993E-21</v>
      </c>
      <c r="BN669" s="121">
        <v>0.1570907</v>
      </c>
      <c r="BO669" s="121">
        <v>0.19218157999999999</v>
      </c>
      <c r="BP669" s="121">
        <v>0</v>
      </c>
      <c r="BQ669" s="121">
        <v>0</v>
      </c>
      <c r="BR669" s="121">
        <v>0</v>
      </c>
      <c r="BT669" s="71">
        <v>1.325019E-3</v>
      </c>
      <c r="BU669" s="71">
        <v>2.7895876999999999E-5</v>
      </c>
      <c r="BV669" s="71">
        <v>6.9320377000000005E-5</v>
      </c>
      <c r="BW669" s="71">
        <v>6.0544208000000003E-8</v>
      </c>
      <c r="BX669" s="71">
        <v>4.6392372000000003E-5</v>
      </c>
      <c r="BY669" s="71">
        <v>5.2247030999999999E-6</v>
      </c>
      <c r="BZ669" s="71">
        <v>7.3562090000000003E-8</v>
      </c>
      <c r="CA669" s="71">
        <v>7.5576577999999999E-6</v>
      </c>
      <c r="CB669" s="71">
        <v>1.2441601999999999E-6</v>
      </c>
      <c r="CC669" s="71">
        <v>8.7536466000000008E-6</v>
      </c>
      <c r="CD669" s="71">
        <v>0</v>
      </c>
      <c r="CE669" s="71">
        <v>1.8435031E-17</v>
      </c>
      <c r="CF669" s="71">
        <v>1.5094531E-13</v>
      </c>
      <c r="CG669" s="71">
        <v>1.2189189E-5</v>
      </c>
      <c r="CH669" s="71">
        <v>4.0787809999999997E-5</v>
      </c>
      <c r="CI669" s="71">
        <v>1.1055190999999999E-3</v>
      </c>
      <c r="CJ669" s="71">
        <v>0</v>
      </c>
      <c r="CL669" s="186">
        <v>1.2776217E-13</v>
      </c>
      <c r="CM669" s="186">
        <v>2.4747509000000001</v>
      </c>
      <c r="CN669" s="187">
        <v>0.14287809000000001</v>
      </c>
      <c r="CO669" s="186">
        <v>2.0227983000000001E-2</v>
      </c>
      <c r="CP669" s="186">
        <v>8.8128540000000007E-9</v>
      </c>
      <c r="CQ669" s="186">
        <v>5.1992438999999995E-7</v>
      </c>
      <c r="CR669" s="186">
        <v>1.6918929000000001E-3</v>
      </c>
      <c r="CS669" s="186">
        <v>0.2507259</v>
      </c>
      <c r="CT669" s="186">
        <v>1.3955416000000001E-5</v>
      </c>
      <c r="CU669" s="186">
        <v>1.7790868000000001E-3</v>
      </c>
      <c r="CW669" s="84"/>
      <c r="CX669" s="167"/>
    </row>
    <row r="670" spans="1:102" ht="14.4">
      <c r="A670" t="s">
        <v>2322</v>
      </c>
      <c r="B670" s="92" t="s">
        <v>1071</v>
      </c>
      <c r="C670" s="126" t="str">
        <f t="shared" si="201"/>
        <v>A.100.24.111</v>
      </c>
      <c r="D670" s="11" t="s">
        <v>744</v>
      </c>
      <c r="E670" s="125" t="s">
        <v>878</v>
      </c>
      <c r="F670" s="128" t="str">
        <f t="shared" si="202"/>
        <v>Gallium, CRM (EoL-RIR = 0%)</v>
      </c>
      <c r="G670" s="131">
        <f t="shared" si="197"/>
        <v>203.41016601999999</v>
      </c>
      <c r="H670" s="183">
        <f t="shared" si="198"/>
        <v>17.35792592</v>
      </c>
      <c r="I670" s="183">
        <f t="shared" si="199"/>
        <v>27.227176100000001</v>
      </c>
      <c r="J670" s="184">
        <f t="shared" si="200"/>
        <v>133.32281399999999</v>
      </c>
      <c r="K670" s="183">
        <v>25.50225</v>
      </c>
      <c r="L670" s="146">
        <v>5.6493200000000003</v>
      </c>
      <c r="M670" s="146">
        <v>6.5633280999999997</v>
      </c>
      <c r="N670" s="146">
        <v>1.5706842000000001</v>
      </c>
      <c r="O670" s="188">
        <v>0</v>
      </c>
      <c r="P670" s="188">
        <v>0.94190172000000005</v>
      </c>
      <c r="Q670" s="146">
        <v>14.84534</v>
      </c>
      <c r="R670" s="146">
        <v>15.014528</v>
      </c>
      <c r="S670" s="146">
        <v>132.19999999999999</v>
      </c>
      <c r="T670" s="188">
        <v>0</v>
      </c>
      <c r="U670" s="146">
        <v>1.122814</v>
      </c>
      <c r="V670" s="188">
        <v>0</v>
      </c>
      <c r="W670" s="188">
        <v>0</v>
      </c>
      <c r="X670" s="146">
        <v>0</v>
      </c>
      <c r="Z670" s="157">
        <f t="shared" si="191"/>
        <v>170.01500000000001</v>
      </c>
      <c r="AB670" s="131">
        <f t="shared" si="192"/>
        <v>25.50225</v>
      </c>
      <c r="AC670" s="131">
        <f t="shared" si="193"/>
        <v>44.585102020000001</v>
      </c>
      <c r="AD670" s="131">
        <f t="shared" si="194"/>
        <v>27.227176100000001</v>
      </c>
      <c r="AE670" s="131">
        <f t="shared" si="195"/>
        <v>27.227176100000001</v>
      </c>
      <c r="AF670" s="131">
        <f t="shared" si="196"/>
        <v>133.32281399999999</v>
      </c>
      <c r="AH670">
        <v>139.47999999999999</v>
      </c>
      <c r="AI670" s="71">
        <v>0</v>
      </c>
      <c r="AJ670" s="71">
        <v>139.47999999999999</v>
      </c>
      <c r="AK670" s="71">
        <v>0</v>
      </c>
      <c r="AL670" s="71">
        <v>0</v>
      </c>
      <c r="AM670" s="71">
        <v>0</v>
      </c>
      <c r="AN670" s="71">
        <v>0</v>
      </c>
      <c r="AP670" s="129">
        <v>23.008751</v>
      </c>
      <c r="AQ670" s="129">
        <v>22.674643</v>
      </c>
      <c r="AR670" s="129">
        <v>0.19559208</v>
      </c>
      <c r="AS670" s="129">
        <v>0.138516</v>
      </c>
      <c r="AT670" s="172">
        <f t="shared" si="203"/>
        <v>1.3593910497499999E-3</v>
      </c>
      <c r="AU670" s="172">
        <f t="shared" si="204"/>
        <v>7.2334349832600006E-7</v>
      </c>
      <c r="AV670" s="185">
        <f t="shared" si="205"/>
        <v>19.399999999999999</v>
      </c>
      <c r="AW670" s="121">
        <v>1.5777392000000001E-4</v>
      </c>
      <c r="AX670" s="121">
        <v>4.7604200000000002E-7</v>
      </c>
      <c r="AY670" s="121">
        <v>1.3006146999999999E-11</v>
      </c>
      <c r="AZ670" s="121">
        <v>0</v>
      </c>
      <c r="BA670" s="121">
        <v>0</v>
      </c>
      <c r="BB670" s="121">
        <v>2.3237175E-7</v>
      </c>
      <c r="BC670" s="121">
        <v>1.2024304E-4</v>
      </c>
      <c r="BD670" s="121">
        <v>3.2968515000000003E-8</v>
      </c>
      <c r="BE670" s="121">
        <v>1.3896514000000001E-7</v>
      </c>
      <c r="BF670" s="121">
        <v>6.2476320000000006E-8</v>
      </c>
      <c r="BG670" s="121">
        <v>6.2152578999999996E-11</v>
      </c>
      <c r="BH670" s="121">
        <v>3.3861164E-9</v>
      </c>
      <c r="BI670" s="121">
        <v>7.8863577000000001E-9</v>
      </c>
      <c r="BJ670" s="121">
        <v>1.5438905000000001E-9</v>
      </c>
      <c r="BK670" s="121">
        <v>7.6809618E-5</v>
      </c>
      <c r="BL670" s="121">
        <v>1.0043321E-3</v>
      </c>
      <c r="BM670" s="121">
        <v>0</v>
      </c>
      <c r="BN670" s="121">
        <v>19.399999999999999</v>
      </c>
      <c r="BO670" s="121">
        <v>0</v>
      </c>
      <c r="BP670" s="121">
        <v>0</v>
      </c>
      <c r="BQ670" s="121">
        <v>0</v>
      </c>
      <c r="BR670" s="121">
        <v>0</v>
      </c>
      <c r="BT670" s="71">
        <v>2.2044692000000001E-2</v>
      </c>
      <c r="BU670" s="71">
        <v>1.0344649E-3</v>
      </c>
      <c r="BV670" s="71">
        <v>4.7404693000000003E-3</v>
      </c>
      <c r="BW670" s="71">
        <v>1.7587543000000001E-3</v>
      </c>
      <c r="BX670" s="71">
        <v>7.4010052000000003E-4</v>
      </c>
      <c r="BY670" s="71">
        <v>3.3634460000000002E-4</v>
      </c>
      <c r="BZ670" s="71">
        <v>1.5829036000000001E-3</v>
      </c>
      <c r="CA670" s="71">
        <v>2.2800899999999999E-4</v>
      </c>
      <c r="CB670" s="71">
        <v>1.2643454E-3</v>
      </c>
      <c r="CC670" s="71">
        <v>9.8268761999999992E-3</v>
      </c>
      <c r="CD670" s="71">
        <v>0</v>
      </c>
      <c r="CE670" s="71">
        <v>0</v>
      </c>
      <c r="CF670" s="71">
        <v>0</v>
      </c>
      <c r="CG670" s="71">
        <v>3.5372863000000002E-4</v>
      </c>
      <c r="CH670" s="71">
        <v>1.7852269999999999E-4</v>
      </c>
      <c r="CI670" s="71">
        <v>1.73256E-7</v>
      </c>
      <c r="CJ670" s="71">
        <v>0</v>
      </c>
      <c r="CL670" s="186">
        <v>0</v>
      </c>
      <c r="CM670" s="186">
        <v>170.01499999999999</v>
      </c>
      <c r="CN670" s="187">
        <v>6.3302202000000003</v>
      </c>
      <c r="CO670" s="186">
        <v>0.74221999999999999</v>
      </c>
      <c r="CP670" s="186">
        <v>2.7258810000000001E-5</v>
      </c>
      <c r="CQ670" s="186">
        <v>1.3695014000000001E-3</v>
      </c>
      <c r="CR670" s="186">
        <v>3.6291215000000002E-2</v>
      </c>
      <c r="CS670" s="186">
        <v>4652.7040999999999</v>
      </c>
      <c r="CT670" s="186">
        <v>4.1510166000000001E-2</v>
      </c>
      <c r="CU670" s="186">
        <v>7.4088208000000003E-2</v>
      </c>
      <c r="CW670" s="84"/>
      <c r="CX670" s="167"/>
    </row>
    <row r="671" spans="1:102" ht="14.4">
      <c r="A671" t="s">
        <v>2323</v>
      </c>
      <c r="B671" s="92" t="s">
        <v>1071</v>
      </c>
      <c r="C671" s="126" t="str">
        <f t="shared" si="201"/>
        <v>A.100.24.112</v>
      </c>
      <c r="D671" s="11" t="s">
        <v>744</v>
      </c>
      <c r="E671" s="125" t="s">
        <v>878</v>
      </c>
      <c r="F671" s="128" t="str">
        <f t="shared" si="202"/>
        <v>Gold (primary)</v>
      </c>
      <c r="G671" s="131">
        <f t="shared" si="197"/>
        <v>57803.140169999999</v>
      </c>
      <c r="H671" s="183">
        <f t="shared" si="198"/>
        <v>2926.4175700000001</v>
      </c>
      <c r="I671" s="183">
        <f t="shared" si="199"/>
        <v>19780.5946</v>
      </c>
      <c r="J671" s="184">
        <f t="shared" si="200"/>
        <v>27927.582999999999</v>
      </c>
      <c r="K671" s="183">
        <v>7168.5450000000001</v>
      </c>
      <c r="L671" s="146">
        <v>5048.03</v>
      </c>
      <c r="M671" s="146">
        <v>5701.7354999999998</v>
      </c>
      <c r="N671" s="146">
        <v>1597.0178000000001</v>
      </c>
      <c r="O671" s="146">
        <v>0</v>
      </c>
      <c r="P671" s="188">
        <v>145.83487</v>
      </c>
      <c r="Q671" s="146">
        <v>1183.5649000000001</v>
      </c>
      <c r="R671" s="146">
        <v>9030.8291000000008</v>
      </c>
      <c r="S671" s="146">
        <v>27181.67</v>
      </c>
      <c r="T671" s="146">
        <v>0</v>
      </c>
      <c r="U671" s="146">
        <v>745.91300000000001</v>
      </c>
      <c r="V671" s="188">
        <v>0</v>
      </c>
      <c r="W671" s="188">
        <v>0</v>
      </c>
      <c r="X671" s="146">
        <v>0</v>
      </c>
      <c r="Z671" s="157">
        <f t="shared" ref="Z671:Z736" si="206">K671/0.15</f>
        <v>47790.3</v>
      </c>
      <c r="AB671" s="131">
        <f t="shared" si="192"/>
        <v>7168.5450000000001</v>
      </c>
      <c r="AC671" s="131">
        <f t="shared" si="193"/>
        <v>22707.012170000002</v>
      </c>
      <c r="AD671" s="131">
        <f t="shared" si="194"/>
        <v>19780.5946</v>
      </c>
      <c r="AE671" s="131">
        <f t="shared" si="195"/>
        <v>19780.5946</v>
      </c>
      <c r="AF671" s="131">
        <f t="shared" si="196"/>
        <v>27927.582999999999</v>
      </c>
      <c r="AH671">
        <v>92660</v>
      </c>
      <c r="AI671" s="71">
        <v>0</v>
      </c>
      <c r="AJ671" s="71">
        <v>92660</v>
      </c>
      <c r="AK671" s="71">
        <v>0</v>
      </c>
      <c r="AL671" s="71">
        <v>0</v>
      </c>
      <c r="AM671" s="71">
        <v>0</v>
      </c>
      <c r="AN671" s="71">
        <v>0</v>
      </c>
      <c r="AP671" s="129">
        <v>9009.4459000000006</v>
      </c>
      <c r="AQ671" s="129">
        <v>8866.3403999999991</v>
      </c>
      <c r="AR671" s="129">
        <v>136.94371000000001</v>
      </c>
      <c r="AS671" s="129">
        <v>6.1618199999999996</v>
      </c>
      <c r="AT671" s="172">
        <f t="shared" si="203"/>
        <v>0.53155518544000002</v>
      </c>
      <c r="AU671" s="172">
        <f t="shared" si="204"/>
        <v>5.0644862231809999E-4</v>
      </c>
      <c r="AV671" s="185">
        <f t="shared" si="205"/>
        <v>863</v>
      </c>
      <c r="AW671" s="121">
        <v>4.4349397999999998E-2</v>
      </c>
      <c r="AX671" s="121">
        <v>1.3381284E-4</v>
      </c>
      <c r="AY671" s="121">
        <v>3.655958E-9</v>
      </c>
      <c r="AZ671" s="121">
        <v>0</v>
      </c>
      <c r="BA671" s="121">
        <v>0</v>
      </c>
      <c r="BB671" s="121">
        <v>2.3740744E-4</v>
      </c>
      <c r="BC671" s="121">
        <v>0.112289</v>
      </c>
      <c r="BD671" s="121">
        <v>3.3655826999999998E-5</v>
      </c>
      <c r="BE671" s="121">
        <v>1.3374504999999999E-4</v>
      </c>
      <c r="BF671" s="121">
        <v>1.2281761999999999E-4</v>
      </c>
      <c r="BG671" s="121">
        <v>4.2606601000000001E-9</v>
      </c>
      <c r="BH671" s="121">
        <v>5.3378969999999999E-7</v>
      </c>
      <c r="BI671" s="121">
        <v>6.8602024000000004E-5</v>
      </c>
      <c r="BJ671" s="121">
        <v>1.3273555E-5</v>
      </c>
      <c r="BK671" s="121">
        <v>1.9106160000000001E-2</v>
      </c>
      <c r="BL671" s="121">
        <v>0.35557322000000002</v>
      </c>
      <c r="BM671" s="121">
        <v>0</v>
      </c>
      <c r="BN671" s="121">
        <v>863</v>
      </c>
      <c r="BO671" s="121">
        <v>0</v>
      </c>
      <c r="BP671" s="121">
        <v>0</v>
      </c>
      <c r="BQ671" s="121">
        <v>0</v>
      </c>
      <c r="BR671" s="121">
        <v>0</v>
      </c>
      <c r="BT671" s="71">
        <v>70.959975999999997</v>
      </c>
      <c r="BU671" s="71">
        <v>1.0087351</v>
      </c>
      <c r="BV671" s="71">
        <v>1.3325203999999999</v>
      </c>
      <c r="BW671" s="71">
        <v>1.0587260000000001</v>
      </c>
      <c r="BX671" s="71">
        <v>0.72285133999999995</v>
      </c>
      <c r="BY671" s="71">
        <v>0.16870656000000001</v>
      </c>
      <c r="BZ671" s="71">
        <v>3.0810624</v>
      </c>
      <c r="CA671" s="71">
        <v>0.28118583000000003</v>
      </c>
      <c r="CB671" s="71">
        <v>0.23176398000000001</v>
      </c>
      <c r="CC671" s="71">
        <v>0.89514068999999996</v>
      </c>
      <c r="CD671" s="71">
        <v>0</v>
      </c>
      <c r="CE671" s="71">
        <v>0</v>
      </c>
      <c r="CF671" s="71">
        <v>0</v>
      </c>
      <c r="CG671" s="71">
        <v>0.35306984000000002</v>
      </c>
      <c r="CH671" s="71">
        <v>0.11859703000000001</v>
      </c>
      <c r="CI671" s="71">
        <v>61.707616999999999</v>
      </c>
      <c r="CJ671" s="71">
        <v>0</v>
      </c>
      <c r="CL671" s="186">
        <v>0</v>
      </c>
      <c r="CM671" s="186">
        <v>47790.3</v>
      </c>
      <c r="CN671" s="187">
        <v>6467.3963999999996</v>
      </c>
      <c r="CO671" s="186">
        <v>718.19875999999999</v>
      </c>
      <c r="CP671" s="186">
        <v>8.3098766000000001E-3</v>
      </c>
      <c r="CQ671" s="186">
        <v>0.28555728000000002</v>
      </c>
      <c r="CR671" s="186">
        <v>33.797077999999999</v>
      </c>
      <c r="CS671" s="186">
        <v>28273273</v>
      </c>
      <c r="CT671" s="186">
        <v>81.597108000000006</v>
      </c>
      <c r="CU671" s="186">
        <v>65.568479999999994</v>
      </c>
      <c r="CW671" s="84"/>
      <c r="CX671" s="167"/>
    </row>
    <row r="672" spans="1:102" ht="14.4">
      <c r="A672" t="s">
        <v>1187</v>
      </c>
      <c r="B672" s="92" t="s">
        <v>1071</v>
      </c>
      <c r="C672" s="126" t="str">
        <f t="shared" si="201"/>
        <v>A.100.24.113</v>
      </c>
      <c r="D672" s="11" t="s">
        <v>744</v>
      </c>
      <c r="E672" s="125" t="s">
        <v>878</v>
      </c>
      <c r="F672" s="128" t="str">
        <f t="shared" si="202"/>
        <v>Gold (secondary)</v>
      </c>
      <c r="G672" s="131">
        <f t="shared" si="197"/>
        <v>152.19175875249999</v>
      </c>
      <c r="H672" s="183">
        <f t="shared" si="198"/>
        <v>9.2233212760000001</v>
      </c>
      <c r="I672" s="183">
        <f t="shared" si="199"/>
        <v>29.720146242500004</v>
      </c>
      <c r="J672" s="184">
        <f t="shared" si="200"/>
        <v>0.65455123399999993</v>
      </c>
      <c r="K672" s="183">
        <v>112.59374</v>
      </c>
      <c r="L672" s="146">
        <v>21.040818000000002</v>
      </c>
      <c r="M672" s="146">
        <v>7.5012599</v>
      </c>
      <c r="N672" s="146">
        <v>7.0516354000000003</v>
      </c>
      <c r="O672" s="146">
        <v>1.9680721999999999</v>
      </c>
      <c r="P672" s="188">
        <v>6.2829436000000002E-2</v>
      </c>
      <c r="Q672" s="146">
        <v>0.14078424</v>
      </c>
      <c r="R672" s="146">
        <v>1.1760029000000001</v>
      </c>
      <c r="S672" s="146">
        <v>8.8548643999999996E-2</v>
      </c>
      <c r="T672" s="146">
        <v>0</v>
      </c>
      <c r="U672" s="146">
        <v>0.56600258999999997</v>
      </c>
      <c r="V672" s="188">
        <v>2.0654425E-3</v>
      </c>
      <c r="W672" s="188">
        <v>0</v>
      </c>
      <c r="X672" s="146">
        <v>0</v>
      </c>
      <c r="Z672" s="157">
        <f t="shared" si="206"/>
        <v>750.62493333333339</v>
      </c>
      <c r="AB672" s="131">
        <f t="shared" si="192"/>
        <v>112.59374</v>
      </c>
      <c r="AC672" s="131">
        <f t="shared" si="193"/>
        <v>38.94140207600001</v>
      </c>
      <c r="AD672" s="131">
        <f t="shared" si="194"/>
        <v>29.718080800000003</v>
      </c>
      <c r="AE672" s="131">
        <f t="shared" si="195"/>
        <v>29.720146242500004</v>
      </c>
      <c r="AF672" s="131">
        <f t="shared" si="196"/>
        <v>0.65455123399999993</v>
      </c>
      <c r="AH672">
        <v>9903.7414000000008</v>
      </c>
      <c r="AI672" s="71">
        <v>9801.3225000000002</v>
      </c>
      <c r="AJ672" s="71">
        <v>70.310880999999995</v>
      </c>
      <c r="AK672" s="71">
        <v>0</v>
      </c>
      <c r="AL672" s="71">
        <v>0</v>
      </c>
      <c r="AM672" s="71">
        <v>17.140573</v>
      </c>
      <c r="AN672" s="71">
        <v>14.967499</v>
      </c>
      <c r="AP672" s="129">
        <v>19.914632000000001</v>
      </c>
      <c r="AQ672" s="129">
        <v>18.514402</v>
      </c>
      <c r="AR672" s="129">
        <v>0.70036240999999999</v>
      </c>
      <c r="AS672" s="129">
        <v>0.69986747000000005</v>
      </c>
      <c r="AT672" s="172">
        <f t="shared" si="203"/>
        <v>1.109976123926E-3</v>
      </c>
      <c r="AU672" s="172">
        <f t="shared" si="204"/>
        <v>2.5900977020582999E-6</v>
      </c>
      <c r="AV672" s="185">
        <f t="shared" si="205"/>
        <v>98.020654081100005</v>
      </c>
      <c r="AW672" s="121">
        <v>6.9657995000000001E-4</v>
      </c>
      <c r="AX672" s="121">
        <v>2.1017498999999999E-6</v>
      </c>
      <c r="AY672" s="121">
        <v>5.7422807999999999E-11</v>
      </c>
      <c r="AZ672" s="121">
        <v>0</v>
      </c>
      <c r="BA672" s="121">
        <v>0</v>
      </c>
      <c r="BB672" s="121">
        <v>1.8896539000000001E-7</v>
      </c>
      <c r="BC672" s="121">
        <v>4.1299208E-4</v>
      </c>
      <c r="BD672" s="121">
        <v>4.3093327000000002E-8</v>
      </c>
      <c r="BE672" s="121">
        <v>4.4510834999999999E-7</v>
      </c>
      <c r="BF672" s="121">
        <v>0</v>
      </c>
      <c r="BG672" s="121">
        <v>0</v>
      </c>
      <c r="BH672" s="121">
        <v>8.0216358999999994E-11</v>
      </c>
      <c r="BI672" s="121">
        <v>7.0669553999999998E-12</v>
      </c>
      <c r="BJ672" s="121">
        <v>1.4189359000000001E-12</v>
      </c>
      <c r="BK672" s="121">
        <v>1.1309696000000001E-8</v>
      </c>
      <c r="BL672" s="121">
        <v>2.0381884000000001E-7</v>
      </c>
      <c r="BM672" s="121">
        <v>0</v>
      </c>
      <c r="BN672" s="121">
        <v>7.4290811000000002E-3</v>
      </c>
      <c r="BO672" s="121">
        <v>98.013225000000006</v>
      </c>
      <c r="BP672" s="121">
        <v>0</v>
      </c>
      <c r="BQ672" s="121">
        <v>0</v>
      </c>
      <c r="BR672" s="121">
        <v>0</v>
      </c>
      <c r="BT672" s="71">
        <v>4.2249516000000001E-2</v>
      </c>
      <c r="BU672" s="71">
        <v>3.0687115000000002E-3</v>
      </c>
      <c r="BV672" s="71">
        <v>2.0929415E-2</v>
      </c>
      <c r="BW672" s="71">
        <v>1.411405E-4</v>
      </c>
      <c r="BX672" s="71">
        <v>4.2893855000000003E-3</v>
      </c>
      <c r="BY672" s="71">
        <v>0</v>
      </c>
      <c r="BZ672" s="71">
        <v>0</v>
      </c>
      <c r="CA672" s="71">
        <v>0</v>
      </c>
      <c r="CB672" s="71">
        <v>9.2412815000000005E-5</v>
      </c>
      <c r="CC672" s="71">
        <v>1.4380472999999999E-4</v>
      </c>
      <c r="CD672" s="71">
        <v>0</v>
      </c>
      <c r="CE672" s="71">
        <v>0</v>
      </c>
      <c r="CF672" s="71">
        <v>0</v>
      </c>
      <c r="CG672" s="71">
        <v>1.5471580999999999E-3</v>
      </c>
      <c r="CH672" s="71">
        <v>1.2037488000000001E-2</v>
      </c>
      <c r="CI672" s="71">
        <v>1.2467041000000001E-12</v>
      </c>
      <c r="CJ672" s="71">
        <v>0</v>
      </c>
      <c r="CL672" s="186">
        <v>0</v>
      </c>
      <c r="CM672" s="186">
        <v>750.62495000000001</v>
      </c>
      <c r="CN672" s="187">
        <v>0</v>
      </c>
      <c r="CO672" s="186">
        <v>2.0995677000000001</v>
      </c>
      <c r="CP672" s="186">
        <v>3.7609118000000001E-8</v>
      </c>
      <c r="CQ672" s="186">
        <v>4.5231100999999997E-6</v>
      </c>
      <c r="CR672" s="186">
        <v>0.17738599999999999</v>
      </c>
      <c r="CS672" s="186">
        <v>5.9221398000000001</v>
      </c>
      <c r="CT672" s="186">
        <v>0</v>
      </c>
      <c r="CU672" s="186">
        <v>0</v>
      </c>
      <c r="CW672" s="84"/>
      <c r="CX672" s="167"/>
    </row>
    <row r="673" spans="1:102" ht="14.4">
      <c r="A673" t="s">
        <v>1188</v>
      </c>
      <c r="B673" s="92" t="s">
        <v>1071</v>
      </c>
      <c r="C673" s="126" t="str">
        <f t="shared" si="201"/>
        <v>A.100.24.114</v>
      </c>
      <c r="D673" s="11" t="s">
        <v>744</v>
      </c>
      <c r="E673" s="125" t="s">
        <v>878</v>
      </c>
      <c r="F673" s="128" t="str">
        <f t="shared" si="202"/>
        <v>Gold trade mix (76% prim 24% sec)</v>
      </c>
      <c r="G673" s="131">
        <f t="shared" si="197"/>
        <v>43966.912143036199</v>
      </c>
      <c r="H673" s="183">
        <f t="shared" si="198"/>
        <v>2226.2909273300002</v>
      </c>
      <c r="I673" s="183">
        <f t="shared" si="199"/>
        <v>15040.384795706201</v>
      </c>
      <c r="J673" s="184">
        <f t="shared" si="200"/>
        <v>21225.119719999999</v>
      </c>
      <c r="K673" s="183">
        <v>5475.1166999999996</v>
      </c>
      <c r="L673" s="146">
        <v>3841.5526</v>
      </c>
      <c r="M673" s="146">
        <v>4335.1193000000003</v>
      </c>
      <c r="N673" s="146">
        <v>1215.4259</v>
      </c>
      <c r="O673" s="146">
        <v>0.47233733</v>
      </c>
      <c r="P673" s="188">
        <v>110.84958</v>
      </c>
      <c r="Q673" s="146">
        <v>899.54310999999996</v>
      </c>
      <c r="R673" s="146">
        <v>6863.7124000000003</v>
      </c>
      <c r="S673" s="146">
        <v>20658.09</v>
      </c>
      <c r="T673" s="188">
        <v>0</v>
      </c>
      <c r="U673" s="146">
        <v>567.02972</v>
      </c>
      <c r="V673" s="188">
        <v>4.9570620000000001E-4</v>
      </c>
      <c r="W673" s="188">
        <v>0</v>
      </c>
      <c r="X673" s="146">
        <v>0</v>
      </c>
      <c r="Z673" s="157">
        <f t="shared" si="206"/>
        <v>36500.777999999998</v>
      </c>
      <c r="AB673" s="131">
        <f t="shared" si="192"/>
        <v>5475.1166999999996</v>
      </c>
      <c r="AC673" s="131">
        <f t="shared" si="193"/>
        <v>17266.675227330001</v>
      </c>
      <c r="AD673" s="131">
        <f t="shared" si="194"/>
        <v>15040.384300000002</v>
      </c>
      <c r="AE673" s="131">
        <f t="shared" si="195"/>
        <v>15040.384795706201</v>
      </c>
      <c r="AF673" s="131">
        <f t="shared" si="196"/>
        <v>21225.119719999999</v>
      </c>
      <c r="AH673">
        <v>72798.498000000007</v>
      </c>
      <c r="AI673" s="71">
        <v>2352.3173999999999</v>
      </c>
      <c r="AJ673" s="71">
        <v>70438.475000000006</v>
      </c>
      <c r="AK673" s="71">
        <v>0</v>
      </c>
      <c r="AL673" s="71">
        <v>0</v>
      </c>
      <c r="AM673" s="71">
        <v>4.1137375</v>
      </c>
      <c r="AN673" s="71">
        <v>3.5921997000000001</v>
      </c>
      <c r="AP673" s="129">
        <v>6851.9584000000004</v>
      </c>
      <c r="AQ673" s="129">
        <v>6742.8621000000003</v>
      </c>
      <c r="AR673" s="129">
        <v>104.24531</v>
      </c>
      <c r="AS673" s="129">
        <v>4.8509513999999996</v>
      </c>
      <c r="AT673" s="172">
        <f t="shared" si="203"/>
        <v>0.40424832600999999</v>
      </c>
      <c r="AU673" s="172">
        <f t="shared" si="204"/>
        <v>3.8552258583110001E-4</v>
      </c>
      <c r="AV673" s="185">
        <f t="shared" si="205"/>
        <v>679.40495400000009</v>
      </c>
      <c r="AW673" s="121">
        <v>3.3872722000000001E-2</v>
      </c>
      <c r="AX673" s="121">
        <v>1.0220217999999999E-4</v>
      </c>
      <c r="AY673" s="121">
        <v>2.7923095000000001E-9</v>
      </c>
      <c r="AZ673" s="121">
        <v>0</v>
      </c>
      <c r="BA673" s="121">
        <v>0</v>
      </c>
      <c r="BB673" s="121">
        <v>1.8047501E-4</v>
      </c>
      <c r="BC673" s="121">
        <v>8.5438755000000005E-2</v>
      </c>
      <c r="BD673" s="121">
        <v>2.5588770999999999E-5</v>
      </c>
      <c r="BE673" s="121">
        <v>1.0175307E-4</v>
      </c>
      <c r="BF673" s="121">
        <v>9.3341393000000001E-5</v>
      </c>
      <c r="BG673" s="121">
        <v>3.2381015999999999E-9</v>
      </c>
      <c r="BH673" s="121">
        <v>4.0569942E-7</v>
      </c>
      <c r="BI673" s="121">
        <v>5.2137540000000003E-5</v>
      </c>
      <c r="BJ673" s="121">
        <v>1.0087901999999999E-5</v>
      </c>
      <c r="BK673" s="121">
        <v>1.4520684000000001E-2</v>
      </c>
      <c r="BL673" s="121">
        <v>0.27023568999999997</v>
      </c>
      <c r="BM673" s="121">
        <v>0</v>
      </c>
      <c r="BN673" s="121">
        <v>655.88178000000005</v>
      </c>
      <c r="BO673" s="121">
        <v>23.523174000000001</v>
      </c>
      <c r="BP673" s="121">
        <v>0</v>
      </c>
      <c r="BQ673" s="121">
        <v>0</v>
      </c>
      <c r="BR673" s="121">
        <v>0</v>
      </c>
      <c r="BT673" s="71">
        <v>53.939722000000003</v>
      </c>
      <c r="BU673" s="71">
        <v>0.76737515999999995</v>
      </c>
      <c r="BV673" s="71">
        <v>1.0177385000000001</v>
      </c>
      <c r="BW673" s="71">
        <v>0.80466561000000003</v>
      </c>
      <c r="BX673" s="71">
        <v>0.55039647000000003</v>
      </c>
      <c r="BY673" s="71">
        <v>0.12821698000000001</v>
      </c>
      <c r="BZ673" s="71">
        <v>2.3416074</v>
      </c>
      <c r="CA673" s="71">
        <v>0.21370122999999999</v>
      </c>
      <c r="CB673" s="71">
        <v>0.17616280000000001</v>
      </c>
      <c r="CC673" s="71">
        <v>0.68034143999999996</v>
      </c>
      <c r="CD673" s="71">
        <v>0</v>
      </c>
      <c r="CE673" s="71">
        <v>0</v>
      </c>
      <c r="CF673" s="71">
        <v>0</v>
      </c>
      <c r="CG673" s="71">
        <v>0.26870440000000001</v>
      </c>
      <c r="CH673" s="71">
        <v>9.3022737999999994E-2</v>
      </c>
      <c r="CI673" s="71">
        <v>46.897789000000003</v>
      </c>
      <c r="CJ673" s="71">
        <v>0</v>
      </c>
      <c r="CL673" s="186">
        <v>0</v>
      </c>
      <c r="CM673" s="186">
        <v>36500.777999999998</v>
      </c>
      <c r="CN673" s="187">
        <v>4915.2213000000002</v>
      </c>
      <c r="CO673" s="186">
        <v>546.33495000000005</v>
      </c>
      <c r="CP673" s="186">
        <v>6.3155151999999999E-3</v>
      </c>
      <c r="CQ673" s="186">
        <v>0.21702462</v>
      </c>
      <c r="CR673" s="186">
        <v>25.728352000000001</v>
      </c>
      <c r="CS673" s="186">
        <v>21487689</v>
      </c>
      <c r="CT673" s="186">
        <v>62.013801999999998</v>
      </c>
      <c r="CU673" s="186">
        <v>49.832045000000001</v>
      </c>
      <c r="CW673" s="84"/>
      <c r="CX673" s="167"/>
    </row>
    <row r="674" spans="1:102" ht="14.4">
      <c r="A674" t="s">
        <v>2324</v>
      </c>
      <c r="B674" s="92" t="s">
        <v>1071</v>
      </c>
      <c r="C674" s="126" t="str">
        <f t="shared" si="201"/>
        <v>A.100.24.115</v>
      </c>
      <c r="D674" s="11" t="s">
        <v>744</v>
      </c>
      <c r="E674" s="125" t="s">
        <v>878</v>
      </c>
      <c r="F674" s="128" t="str">
        <f t="shared" si="202"/>
        <v>Indium - CRM (EoL-RIR= 0%)</v>
      </c>
      <c r="G674" s="131">
        <f t="shared" si="197"/>
        <v>769.41587622999998</v>
      </c>
      <c r="H674" s="183">
        <f t="shared" si="198"/>
        <v>8.8440816299999998</v>
      </c>
      <c r="I674" s="183">
        <f t="shared" si="199"/>
        <v>22.916709599999997</v>
      </c>
      <c r="J674" s="184">
        <f t="shared" si="200"/>
        <v>720.02708499999994</v>
      </c>
      <c r="K674" s="183">
        <v>17.628</v>
      </c>
      <c r="L674" s="146">
        <v>4.7802555</v>
      </c>
      <c r="M674" s="146">
        <v>8.0264071000000001</v>
      </c>
      <c r="N674" s="146">
        <v>3.7986597999999998</v>
      </c>
      <c r="O674" s="146">
        <v>0</v>
      </c>
      <c r="P674" s="188">
        <v>0.53434563000000002</v>
      </c>
      <c r="Q674" s="146">
        <v>4.5110761999999998</v>
      </c>
      <c r="R674" s="146">
        <v>10.110047</v>
      </c>
      <c r="S674" s="146">
        <v>716.89</v>
      </c>
      <c r="T674" s="146">
        <v>0</v>
      </c>
      <c r="U674" s="188">
        <v>3.1370849999999999</v>
      </c>
      <c r="V674" s="188">
        <v>0</v>
      </c>
      <c r="W674" s="188">
        <v>0</v>
      </c>
      <c r="X674" s="146">
        <v>0</v>
      </c>
      <c r="Z674" s="157">
        <f t="shared" si="206"/>
        <v>117.52000000000001</v>
      </c>
      <c r="AB674" s="131">
        <f t="shared" si="192"/>
        <v>17.628</v>
      </c>
      <c r="AC674" s="131">
        <f t="shared" si="193"/>
        <v>31.760791230000002</v>
      </c>
      <c r="AD674" s="131">
        <f t="shared" si="194"/>
        <v>22.916709599999997</v>
      </c>
      <c r="AE674" s="131">
        <f t="shared" si="195"/>
        <v>22.916709599999997</v>
      </c>
      <c r="AF674" s="131">
        <f t="shared" si="196"/>
        <v>720.02708499999994</v>
      </c>
      <c r="AH674">
        <v>389.7</v>
      </c>
      <c r="AI674" s="71">
        <v>0</v>
      </c>
      <c r="AJ674" s="71">
        <v>389.7</v>
      </c>
      <c r="AK674" s="71">
        <v>0</v>
      </c>
      <c r="AL674" s="71">
        <v>0</v>
      </c>
      <c r="AM674" s="71">
        <v>0</v>
      </c>
      <c r="AN674" s="71">
        <v>0</v>
      </c>
      <c r="AP674" s="129">
        <v>21.925673</v>
      </c>
      <c r="AQ674" s="129">
        <v>21.539878999999999</v>
      </c>
      <c r="AR674" s="129">
        <v>0.21657605999999999</v>
      </c>
      <c r="AS674" s="129">
        <v>0.16921800000000001</v>
      </c>
      <c r="AT674" s="172">
        <f t="shared" si="203"/>
        <v>1.29135962328E-3</v>
      </c>
      <c r="AU674" s="172">
        <f t="shared" si="204"/>
        <v>8.0094697836299987E-7</v>
      </c>
      <c r="AV674" s="185">
        <f t="shared" si="205"/>
        <v>23.7</v>
      </c>
      <c r="AW674" s="121">
        <v>1.0905856E-4</v>
      </c>
      <c r="AX674" s="121">
        <v>3.2905600000000001E-7</v>
      </c>
      <c r="AY674" s="121">
        <v>8.9902799999999995E-12</v>
      </c>
      <c r="AZ674" s="121">
        <v>0</v>
      </c>
      <c r="BA674" s="121">
        <v>0</v>
      </c>
      <c r="BB674" s="121">
        <v>5.6469328000000005E-7</v>
      </c>
      <c r="BC674" s="121">
        <v>1.297526E-4</v>
      </c>
      <c r="BD674" s="121">
        <v>8.0053246000000001E-8</v>
      </c>
      <c r="BE674" s="121">
        <v>1.4846814999999999E-7</v>
      </c>
      <c r="BF674" s="121">
        <v>1.050311E-7</v>
      </c>
      <c r="BG674" s="121">
        <v>1.1394083E-11</v>
      </c>
      <c r="BH674" s="121">
        <v>4.8680421000000002E-8</v>
      </c>
      <c r="BI674" s="121">
        <v>7.4132661999999998E-8</v>
      </c>
      <c r="BJ674" s="121">
        <v>1.5505015E-8</v>
      </c>
      <c r="BK674" s="121">
        <v>1.5730029000000001E-4</v>
      </c>
      <c r="BL674" s="121">
        <v>8.9468347999999999E-4</v>
      </c>
      <c r="BM674" s="121">
        <v>0</v>
      </c>
      <c r="BN674" s="121">
        <v>23.7</v>
      </c>
      <c r="BO674" s="121">
        <v>0</v>
      </c>
      <c r="BP674" s="121">
        <v>0</v>
      </c>
      <c r="BQ674" s="121">
        <v>0</v>
      </c>
      <c r="BR674" s="121">
        <v>0</v>
      </c>
      <c r="BT674" s="71">
        <v>2.3347258999999999E-2</v>
      </c>
      <c r="BU674" s="71">
        <v>1.2094842000000001E-3</v>
      </c>
      <c r="BV674" s="71">
        <v>3.2767693999999998E-3</v>
      </c>
      <c r="BW674" s="71">
        <v>1.1842904999999999E-3</v>
      </c>
      <c r="BX674" s="71">
        <v>7.2370254000000001E-4</v>
      </c>
      <c r="BY674" s="71">
        <v>3.9609071999999998E-4</v>
      </c>
      <c r="BZ674" s="71">
        <v>2.7328842000000002E-3</v>
      </c>
      <c r="CA674" s="71">
        <v>5.5482188999999996E-4</v>
      </c>
      <c r="CB674" s="71">
        <v>7.3245201000000004E-4</v>
      </c>
      <c r="CC674" s="71">
        <v>3.0903299E-3</v>
      </c>
      <c r="CD674" s="71">
        <v>0</v>
      </c>
      <c r="CE674" s="71">
        <v>0</v>
      </c>
      <c r="CF674" s="71">
        <v>0</v>
      </c>
      <c r="CG674" s="71">
        <v>7.7139055999999998E-4</v>
      </c>
      <c r="CH674" s="71">
        <v>4.9878330999999999E-4</v>
      </c>
      <c r="CI674" s="71">
        <v>8.1762593000000005E-3</v>
      </c>
      <c r="CJ674" s="71">
        <v>0</v>
      </c>
      <c r="CL674" s="186">
        <v>0</v>
      </c>
      <c r="CM674" s="186">
        <v>117.52</v>
      </c>
      <c r="CN674" s="187">
        <v>15.383238</v>
      </c>
      <c r="CO674" s="186">
        <v>0.91134999999999999</v>
      </c>
      <c r="CP674" s="186">
        <v>6.6683467999999999E-5</v>
      </c>
      <c r="CQ674" s="186">
        <v>8.2917454999999998E-4</v>
      </c>
      <c r="CR674" s="186">
        <v>3.3631382000000001E-2</v>
      </c>
      <c r="CS674" s="186">
        <v>24890.78</v>
      </c>
      <c r="CT674" s="186">
        <v>6.9756239999999997E-2</v>
      </c>
      <c r="CU674" s="186">
        <v>0.13244927000000001</v>
      </c>
      <c r="CW674" s="84"/>
      <c r="CX674" s="167"/>
    </row>
    <row r="675" spans="1:102" ht="14.4">
      <c r="A675" t="s">
        <v>1189</v>
      </c>
      <c r="B675" s="92" t="s">
        <v>1071</v>
      </c>
      <c r="C675" s="126" t="str">
        <f t="shared" si="201"/>
        <v>A.100.24.116</v>
      </c>
      <c r="D675" s="11" t="s">
        <v>744</v>
      </c>
      <c r="E675" s="125" t="s">
        <v>878</v>
      </c>
      <c r="F675" s="128" t="str">
        <f t="shared" si="202"/>
        <v>Lead (primary)</v>
      </c>
      <c r="G675" s="131">
        <f t="shared" si="197"/>
        <v>2.3880084572559999</v>
      </c>
      <c r="H675" s="183">
        <f t="shared" si="198"/>
        <v>7.5536287879999997E-2</v>
      </c>
      <c r="I675" s="183">
        <f t="shared" si="199"/>
        <v>0.36702376737600001</v>
      </c>
      <c r="J675" s="184">
        <f t="shared" si="200"/>
        <v>1.661648402</v>
      </c>
      <c r="K675" s="183">
        <v>0.2838</v>
      </c>
      <c r="L675" s="146">
        <v>0.33171165000000002</v>
      </c>
      <c r="M675" s="146">
        <v>2.0984666999999999E-2</v>
      </c>
      <c r="N675" s="146">
        <v>3.4883999999999998E-2</v>
      </c>
      <c r="O675" s="188">
        <v>1.6561300000000001E-2</v>
      </c>
      <c r="P675" s="188">
        <v>4.7254787999999998E-4</v>
      </c>
      <c r="Q675" s="146">
        <v>2.3618440000000001E-2</v>
      </c>
      <c r="R675" s="146">
        <v>1.432728E-2</v>
      </c>
      <c r="S675" s="146">
        <v>1.6284000000000001</v>
      </c>
      <c r="T675" s="146">
        <v>0</v>
      </c>
      <c r="U675" s="188">
        <v>3.3248402000000003E-2</v>
      </c>
      <c r="V675" s="188">
        <v>1.7037599999999999E-7</v>
      </c>
      <c r="W675" s="188">
        <v>0</v>
      </c>
      <c r="X675" s="146">
        <v>0</v>
      </c>
      <c r="Z675" s="157">
        <f t="shared" si="206"/>
        <v>1.8920000000000001</v>
      </c>
      <c r="AB675" s="131">
        <f t="shared" si="192"/>
        <v>0.2838</v>
      </c>
      <c r="AC675" s="131">
        <f t="shared" si="193"/>
        <v>0.44255988488000009</v>
      </c>
      <c r="AD675" s="131">
        <f t="shared" si="194"/>
        <v>0.36702359700000003</v>
      </c>
      <c r="AE675" s="131">
        <f t="shared" si="195"/>
        <v>0.36702376737600001</v>
      </c>
      <c r="AF675" s="131">
        <f t="shared" si="196"/>
        <v>1.661648402</v>
      </c>
      <c r="AH675">
        <v>30.966238000000001</v>
      </c>
      <c r="AI675" s="71">
        <v>25.534065999999999</v>
      </c>
      <c r="AJ675" s="71">
        <v>4.1302363</v>
      </c>
      <c r="AK675" s="71">
        <v>0</v>
      </c>
      <c r="AL675" s="71">
        <v>7.5846799999999999E-4</v>
      </c>
      <c r="AM675" s="71">
        <v>0.22889271999999999</v>
      </c>
      <c r="AN675" s="71">
        <v>1.0722843</v>
      </c>
      <c r="AP675" s="129">
        <v>0.14042966000000001</v>
      </c>
      <c r="AQ675" s="129">
        <v>0.13423978</v>
      </c>
      <c r="AR675" s="129">
        <v>3.3912766000000001E-3</v>
      </c>
      <c r="AS675" s="129">
        <v>2.7985991000000002E-3</v>
      </c>
      <c r="AT675" s="172">
        <f t="shared" si="203"/>
        <v>8.0479484410000003E-6</v>
      </c>
      <c r="AU675" s="172">
        <f t="shared" si="204"/>
        <v>1.2541703473916E-8</v>
      </c>
      <c r="AV675" s="185">
        <f t="shared" si="205"/>
        <v>0.39196065999999996</v>
      </c>
      <c r="AW675" s="121">
        <v>1.755776E-6</v>
      </c>
      <c r="AX675" s="121">
        <v>5.2976000000000004E-9</v>
      </c>
      <c r="AY675" s="121">
        <v>1.44738E-13</v>
      </c>
      <c r="AZ675" s="121">
        <v>0</v>
      </c>
      <c r="BA675" s="121">
        <v>0</v>
      </c>
      <c r="BB675" s="121">
        <v>9.3479999999999992E-10</v>
      </c>
      <c r="BC675" s="121">
        <v>6.2839769999999999E-6</v>
      </c>
      <c r="BD675" s="121">
        <v>2.1318000000000001E-10</v>
      </c>
      <c r="BE675" s="121">
        <v>7.0172000000000001E-9</v>
      </c>
      <c r="BF675" s="121">
        <v>0</v>
      </c>
      <c r="BG675" s="121">
        <v>0</v>
      </c>
      <c r="BH675" s="121">
        <v>1.3455011E-11</v>
      </c>
      <c r="BI675" s="121">
        <v>8.6630936000000001E-14</v>
      </c>
      <c r="BJ675" s="121">
        <v>3.7093979999999999E-14</v>
      </c>
      <c r="BK675" s="121">
        <v>2.87091E-10</v>
      </c>
      <c r="BL675" s="121">
        <v>6.9735499999999998E-9</v>
      </c>
      <c r="BM675" s="121">
        <v>0</v>
      </c>
      <c r="BN675" s="121">
        <v>0.13661999999999999</v>
      </c>
      <c r="BO675" s="121">
        <v>0.25534066</v>
      </c>
      <c r="BP675" s="121">
        <v>0</v>
      </c>
      <c r="BQ675" s="121">
        <v>0</v>
      </c>
      <c r="BR675" s="121">
        <v>0</v>
      </c>
      <c r="BT675" s="71">
        <v>2.2168936000000001E-4</v>
      </c>
      <c r="BU675" s="71">
        <v>4.8378697000000003E-5</v>
      </c>
      <c r="BV675" s="71">
        <v>5.2753980000000002E-5</v>
      </c>
      <c r="BW675" s="71">
        <v>1.6995122E-6</v>
      </c>
      <c r="BX675" s="71">
        <v>5.4674886999999998E-5</v>
      </c>
      <c r="BY675" s="71">
        <v>0</v>
      </c>
      <c r="BZ675" s="71">
        <v>0</v>
      </c>
      <c r="CA675" s="71">
        <v>0</v>
      </c>
      <c r="CB675" s="71">
        <v>1.790638E-6</v>
      </c>
      <c r="CC675" s="71">
        <v>1.6171387E-5</v>
      </c>
      <c r="CD675" s="71">
        <v>0</v>
      </c>
      <c r="CE675" s="71">
        <v>0</v>
      </c>
      <c r="CF675" s="71">
        <v>0</v>
      </c>
      <c r="CG675" s="71">
        <v>9.8086801E-6</v>
      </c>
      <c r="CH675" s="71">
        <v>3.6411559000000003E-5</v>
      </c>
      <c r="CI675" s="71">
        <v>2.2926753000000002E-11</v>
      </c>
      <c r="CJ675" s="71">
        <v>0</v>
      </c>
      <c r="CL675" s="186">
        <v>0</v>
      </c>
      <c r="CM675" s="186">
        <v>1.8919999999999999</v>
      </c>
      <c r="CN675" s="187">
        <v>0</v>
      </c>
      <c r="CO675" s="186">
        <v>3.3099999999999997E-2</v>
      </c>
      <c r="CP675" s="186">
        <v>6.0665038999999997E-9</v>
      </c>
      <c r="CQ675" s="186">
        <v>7.1873345E-7</v>
      </c>
      <c r="CR675" s="186">
        <v>2.4357773999999998E-3</v>
      </c>
      <c r="CS675" s="186">
        <v>8.1837382E-2</v>
      </c>
      <c r="CT675" s="186">
        <v>0</v>
      </c>
      <c r="CU675" s="186">
        <v>0</v>
      </c>
      <c r="CW675" s="84"/>
      <c r="CX675" s="166"/>
    </row>
    <row r="676" spans="1:102" ht="14.4">
      <c r="A676" t="s">
        <v>1190</v>
      </c>
      <c r="B676" s="92" t="s">
        <v>1071</v>
      </c>
      <c r="C676" s="126" t="str">
        <f t="shared" si="201"/>
        <v>A.100.24.117</v>
      </c>
      <c r="D676" s="11" t="s">
        <v>744</v>
      </c>
      <c r="E676" s="125" t="s">
        <v>878</v>
      </c>
      <c r="F676" s="128" t="str">
        <f t="shared" si="202"/>
        <v>Lead (secondary)</v>
      </c>
      <c r="G676" s="131">
        <f t="shared" si="197"/>
        <v>0.1066733841082419</v>
      </c>
      <c r="H676" s="183">
        <f t="shared" si="198"/>
        <v>5.0245185699999998E-3</v>
      </c>
      <c r="I676" s="183">
        <f t="shared" si="199"/>
        <v>7.0572530600000001E-3</v>
      </c>
      <c r="J676" s="184">
        <f t="shared" si="200"/>
        <v>3.5154454782419021E-3</v>
      </c>
      <c r="K676" s="183">
        <v>9.1076167E-2</v>
      </c>
      <c r="L676" s="146">
        <v>2.2849840999999999E-3</v>
      </c>
      <c r="M676" s="146">
        <v>3.8183584000000001E-3</v>
      </c>
      <c r="N676" s="146">
        <v>3.8167450999999999E-3</v>
      </c>
      <c r="O676" s="146">
        <v>1.0262438999999999E-3</v>
      </c>
      <c r="P676" s="146">
        <v>5.413167E-5</v>
      </c>
      <c r="Q676" s="146">
        <v>1.273979E-4</v>
      </c>
      <c r="R676" s="146">
        <v>3.7113142999999998E-4</v>
      </c>
      <c r="S676" s="146">
        <v>1.5316643999999999E-4</v>
      </c>
      <c r="T676" s="146">
        <v>5.6554781999999999E-4</v>
      </c>
      <c r="U676" s="188">
        <v>3.3612336000000001E-3</v>
      </c>
      <c r="V676" s="188">
        <v>1.723131E-5</v>
      </c>
      <c r="W676" s="146">
        <v>1.0454286E-6</v>
      </c>
      <c r="X676" s="146">
        <v>9.6419018999999994E-12</v>
      </c>
      <c r="Z676" s="157">
        <f t="shared" si="206"/>
        <v>0.60717444666666665</v>
      </c>
      <c r="AB676" s="131">
        <f t="shared" si="192"/>
        <v>9.1076167E-2</v>
      </c>
      <c r="AC676" s="131">
        <f t="shared" si="193"/>
        <v>1.1498992499999999E-2</v>
      </c>
      <c r="AD676" s="131">
        <f t="shared" si="194"/>
        <v>6.4755193586000003E-3</v>
      </c>
      <c r="AE676" s="131">
        <f t="shared" si="195"/>
        <v>7.0572530600000001E-3</v>
      </c>
      <c r="AF676" s="131">
        <f t="shared" si="196"/>
        <v>3.5144000496419021E-3</v>
      </c>
      <c r="AH676">
        <v>9.0809449999999998</v>
      </c>
      <c r="AI676" s="71">
        <v>8.9063701000000002</v>
      </c>
      <c r="AJ676" s="71">
        <v>9.5349664000000001E-2</v>
      </c>
      <c r="AK676" s="71">
        <v>0</v>
      </c>
      <c r="AL676" s="71">
        <v>2.4931308999999999E-2</v>
      </c>
      <c r="AM676" s="71">
        <v>3.5648011E-2</v>
      </c>
      <c r="AN676" s="71">
        <v>1.8645974999999999E-2</v>
      </c>
      <c r="AP676" s="129">
        <v>1.1381505E-2</v>
      </c>
      <c r="AQ676" s="129">
        <v>1.0264588E-2</v>
      </c>
      <c r="AR676" s="129">
        <v>4.8121417999999998E-4</v>
      </c>
      <c r="AS676" s="129">
        <v>6.3570323E-4</v>
      </c>
      <c r="AT676" s="172">
        <f t="shared" si="203"/>
        <v>6.1538295476750001E-7</v>
      </c>
      <c r="AU676" s="172">
        <f t="shared" si="204"/>
        <v>1.7796382217016458E-9</v>
      </c>
      <c r="AV676" s="185">
        <f t="shared" si="205"/>
        <v>8.9034066467000003E-2</v>
      </c>
      <c r="AW676" s="121">
        <v>5.63466E-7</v>
      </c>
      <c r="AX676" s="121">
        <v>1.7001126E-9</v>
      </c>
      <c r="AY676" s="121">
        <v>4.6449504000000001E-14</v>
      </c>
      <c r="AZ676" s="121">
        <v>1.3623058000000001E-12</v>
      </c>
      <c r="BA676" s="121">
        <v>0</v>
      </c>
      <c r="BB676" s="121">
        <v>1.3751827E-10</v>
      </c>
      <c r="BC676" s="121">
        <v>5.1678651999999997E-8</v>
      </c>
      <c r="BD676" s="121">
        <v>2.7652349999999999E-11</v>
      </c>
      <c r="BE676" s="121">
        <v>5.1734149000000003E-11</v>
      </c>
      <c r="BF676" s="121">
        <v>1.5565565E-14</v>
      </c>
      <c r="BG676" s="121">
        <v>2.3118796999999999E-16</v>
      </c>
      <c r="BH676" s="121">
        <v>7.2595973E-14</v>
      </c>
      <c r="BI676" s="121">
        <v>3.4884687999999999E-15</v>
      </c>
      <c r="BJ676" s="121">
        <v>7.9198985E-16</v>
      </c>
      <c r="BK676" s="121">
        <v>9.2480497000000006E-12</v>
      </c>
      <c r="BL676" s="121">
        <v>9.0174141999999997E-11</v>
      </c>
      <c r="BM676" s="121">
        <v>1.3025728E-20</v>
      </c>
      <c r="BN676" s="121">
        <v>1.2808467000000001E-5</v>
      </c>
      <c r="BO676" s="121">
        <v>8.9021258000000006E-2</v>
      </c>
      <c r="BP676" s="121">
        <v>0</v>
      </c>
      <c r="BQ676" s="121">
        <v>0</v>
      </c>
      <c r="BR676" s="121">
        <v>0</v>
      </c>
      <c r="BT676" s="71">
        <v>3.0021936E-5</v>
      </c>
      <c r="BU676" s="71">
        <v>3.7082049000000001E-7</v>
      </c>
      <c r="BV676" s="71">
        <v>1.6929635E-5</v>
      </c>
      <c r="BW676" s="71">
        <v>4.5178040000000002E-8</v>
      </c>
      <c r="BX676" s="71">
        <v>6.8943921999999999E-7</v>
      </c>
      <c r="BY676" s="71">
        <v>2.8039647000000002E-8</v>
      </c>
      <c r="BZ676" s="71">
        <v>3.8254197999999998E-10</v>
      </c>
      <c r="CA676" s="71">
        <v>4.2230255E-8</v>
      </c>
      <c r="CB676" s="71">
        <v>7.9198897000000004E-8</v>
      </c>
      <c r="CC676" s="71">
        <v>1.0212152E-7</v>
      </c>
      <c r="CD676" s="71">
        <v>0</v>
      </c>
      <c r="CE676" s="71">
        <v>2.8804736E-17</v>
      </c>
      <c r="CF676" s="71">
        <v>2.3585205000000002E-13</v>
      </c>
      <c r="CG676" s="71">
        <v>7.5113145000000005E-7</v>
      </c>
      <c r="CH676" s="71">
        <v>1.0978452E-5</v>
      </c>
      <c r="CI676" s="71">
        <v>5.3071800000000003E-9</v>
      </c>
      <c r="CJ676" s="71">
        <v>0</v>
      </c>
      <c r="CL676" s="186">
        <v>1.9962839999999999E-13</v>
      </c>
      <c r="CM676" s="186">
        <v>0.60717810999999999</v>
      </c>
      <c r="CN676" s="187">
        <v>1.1619241E-3</v>
      </c>
      <c r="CO676" s="186">
        <v>2.6009110999999999E-4</v>
      </c>
      <c r="CP676" s="186">
        <v>3.3767997999999998E-11</v>
      </c>
      <c r="CQ676" s="186">
        <v>3.9457220000000001E-9</v>
      </c>
      <c r="CR676" s="186">
        <v>2.5488743E-5</v>
      </c>
      <c r="CS676" s="186">
        <v>2.4270996E-3</v>
      </c>
      <c r="CT676" s="186">
        <v>1.0429512E-8</v>
      </c>
      <c r="CU676" s="186">
        <v>9.8637989999999992E-6</v>
      </c>
      <c r="CW676" s="84"/>
      <c r="CX676" s="167"/>
    </row>
    <row r="677" spans="1:102" ht="14.4">
      <c r="A677" t="s">
        <v>1191</v>
      </c>
      <c r="B677" s="92" t="s">
        <v>1071</v>
      </c>
      <c r="C677" s="126" t="str">
        <f t="shared" si="201"/>
        <v>A.100.24.118</v>
      </c>
      <c r="D677" s="11" t="s">
        <v>744</v>
      </c>
      <c r="E677" s="125" t="s">
        <v>878</v>
      </c>
      <c r="F677" s="128" t="str">
        <f t="shared" si="202"/>
        <v>Lead trade mix ( 20% prim 80% sec)</v>
      </c>
      <c r="G677" s="131">
        <f t="shared" si="197"/>
        <v>0.56294039174363342</v>
      </c>
      <c r="H677" s="183">
        <f t="shared" si="198"/>
        <v>1.9126872310000001E-2</v>
      </c>
      <c r="I677" s="183">
        <f t="shared" si="199"/>
        <v>7.9050555782999993E-2</v>
      </c>
      <c r="J677" s="184">
        <f t="shared" si="200"/>
        <v>0.33514203365063344</v>
      </c>
      <c r="K677" s="183">
        <v>0.12962093</v>
      </c>
      <c r="L677" s="146">
        <v>6.8170316999999994E-2</v>
      </c>
      <c r="M677" s="146">
        <v>7.2516202000000004E-3</v>
      </c>
      <c r="N677" s="146">
        <v>1.0030196E-2</v>
      </c>
      <c r="O677" s="146">
        <v>4.1332551000000002E-3</v>
      </c>
      <c r="P677" s="188">
        <v>1.3781490999999999E-4</v>
      </c>
      <c r="Q677" s="146">
        <v>4.8256063000000002E-3</v>
      </c>
      <c r="R677" s="146">
        <v>3.1623611999999999E-3</v>
      </c>
      <c r="S677" s="146">
        <v>0.32580252999999998</v>
      </c>
      <c r="T677" s="146">
        <v>4.5243825999999998E-4</v>
      </c>
      <c r="U677" s="146">
        <v>9.3386673000000007E-3</v>
      </c>
      <c r="V677" s="188">
        <v>1.3819123000000001E-5</v>
      </c>
      <c r="W677" s="188">
        <v>8.3634291999999999E-7</v>
      </c>
      <c r="X677" s="146">
        <v>7.7135215000000005E-12</v>
      </c>
      <c r="Z677" s="157">
        <f t="shared" si="206"/>
        <v>0.86413953333333338</v>
      </c>
      <c r="AB677" s="131">
        <f t="shared" ref="AB677:AB743" si="207">K677</f>
        <v>0.12962093</v>
      </c>
      <c r="AC677" s="131">
        <f t="shared" ref="AC677:AC743" si="208">L677+M677+N677+O677+P677+Q677+R677</f>
        <v>9.7711170710000003E-2</v>
      </c>
      <c r="AD677" s="131">
        <f t="shared" ref="AD677:AD743" si="209">L677+M677+R677+W677</f>
        <v>7.8585134742920004E-2</v>
      </c>
      <c r="AE677" s="131">
        <f t="shared" ref="AE677:AE743" si="210">V677+L677+M677+R677+T677</f>
        <v>7.9050555782999993E-2</v>
      </c>
      <c r="AF677" s="131">
        <f t="shared" ref="AF677:AF743" si="211">S677+U677+X677</f>
        <v>0.33514119730771347</v>
      </c>
      <c r="AH677">
        <v>13.458004000000001</v>
      </c>
      <c r="AI677" s="71">
        <v>12.231909</v>
      </c>
      <c r="AJ677" s="71">
        <v>0.90232699000000005</v>
      </c>
      <c r="AK677" s="71">
        <v>0</v>
      </c>
      <c r="AL677" s="71">
        <v>2.0096741000000001E-2</v>
      </c>
      <c r="AM677" s="71">
        <v>7.4296952999999999E-2</v>
      </c>
      <c r="AN677" s="71">
        <v>0.22937363999999999</v>
      </c>
      <c r="AP677" s="129">
        <v>3.7191135E-2</v>
      </c>
      <c r="AQ677" s="129">
        <v>3.5059626000000003E-2</v>
      </c>
      <c r="AR677" s="129">
        <v>1.0632267E-3</v>
      </c>
      <c r="AS677" s="129">
        <v>1.0682824E-3</v>
      </c>
      <c r="AT677" s="172">
        <f t="shared" si="203"/>
        <v>2.1018960303946999E-6</v>
      </c>
      <c r="AU677" s="172">
        <f t="shared" si="204"/>
        <v>3.9320512728667015E-9</v>
      </c>
      <c r="AV677" s="185">
        <f t="shared" si="205"/>
        <v>0.14961938699999999</v>
      </c>
      <c r="AW677" s="121">
        <v>8.0192800000000003E-7</v>
      </c>
      <c r="AX677" s="121">
        <v>2.4196101000000001E-9</v>
      </c>
      <c r="AY677" s="121">
        <v>6.6107203999999994E-14</v>
      </c>
      <c r="AZ677" s="121">
        <v>1.0898447E-12</v>
      </c>
      <c r="BA677" s="121">
        <v>0</v>
      </c>
      <c r="BB677" s="121">
        <v>2.9697461000000002E-10</v>
      </c>
      <c r="BC677" s="121">
        <v>1.2981382999999999E-6</v>
      </c>
      <c r="BD677" s="121">
        <v>6.4757879999999995E-11</v>
      </c>
      <c r="BE677" s="121">
        <v>1.4448273E-9</v>
      </c>
      <c r="BF677" s="121">
        <v>1.2452452E-14</v>
      </c>
      <c r="BG677" s="121">
        <v>1.8495038000000001E-16</v>
      </c>
      <c r="BH677" s="121">
        <v>2.7490789E-12</v>
      </c>
      <c r="BI677" s="121">
        <v>2.0116962000000001E-14</v>
      </c>
      <c r="BJ677" s="121">
        <v>8.0523879000000003E-15</v>
      </c>
      <c r="BK677" s="121">
        <v>6.4816640000000001E-11</v>
      </c>
      <c r="BL677" s="121">
        <v>1.4668492999999999E-9</v>
      </c>
      <c r="BM677" s="121">
        <v>1.0420582E-20</v>
      </c>
      <c r="BN677" s="121">
        <v>2.7334246999999999E-2</v>
      </c>
      <c r="BO677" s="121">
        <v>0.12228514</v>
      </c>
      <c r="BP677" s="121">
        <v>0</v>
      </c>
      <c r="BQ677" s="121">
        <v>0</v>
      </c>
      <c r="BR677" s="121">
        <v>0</v>
      </c>
      <c r="BT677" s="71">
        <v>6.8355421000000004E-5</v>
      </c>
      <c r="BU677" s="71">
        <v>9.9723958000000004E-6</v>
      </c>
      <c r="BV677" s="71">
        <v>2.4094503999999999E-5</v>
      </c>
      <c r="BW677" s="71">
        <v>3.7604487000000001E-7</v>
      </c>
      <c r="BX677" s="71">
        <v>1.1486529E-5</v>
      </c>
      <c r="BY677" s="71">
        <v>2.2431717000000001E-8</v>
      </c>
      <c r="BZ677" s="71">
        <v>3.0603358999999999E-10</v>
      </c>
      <c r="CA677" s="71">
        <v>3.3784203999999999E-8</v>
      </c>
      <c r="CB677" s="71">
        <v>4.2148672999999999E-7</v>
      </c>
      <c r="CC677" s="71">
        <v>3.3159745999999999E-6</v>
      </c>
      <c r="CD677" s="71">
        <v>0</v>
      </c>
      <c r="CE677" s="71">
        <v>2.3043789000000001E-17</v>
      </c>
      <c r="CF677" s="71">
        <v>1.8868163999999999E-13</v>
      </c>
      <c r="CG677" s="71">
        <v>2.5626412000000002E-6</v>
      </c>
      <c r="CH677" s="71">
        <v>1.6065072999999999E-5</v>
      </c>
      <c r="CI677" s="71">
        <v>4.2503292999999999E-9</v>
      </c>
      <c r="CJ677" s="71">
        <v>0</v>
      </c>
      <c r="CL677" s="186">
        <v>1.5970272000000001E-13</v>
      </c>
      <c r="CM677" s="186">
        <v>0.86414248999999999</v>
      </c>
      <c r="CN677" s="187">
        <v>9.2953923999999997E-4</v>
      </c>
      <c r="CO677" s="186">
        <v>6.8280729E-3</v>
      </c>
      <c r="CP677" s="186">
        <v>1.2403152E-9</v>
      </c>
      <c r="CQ677" s="186">
        <v>1.4690327E-7</v>
      </c>
      <c r="CR677" s="186">
        <v>5.0754648000000003E-4</v>
      </c>
      <c r="CS677" s="186">
        <v>1.8309156E-2</v>
      </c>
      <c r="CT677" s="186">
        <v>8.3436094999999997E-9</v>
      </c>
      <c r="CU677" s="186">
        <v>7.8910391999999994E-6</v>
      </c>
      <c r="CW677" s="84"/>
      <c r="CX677" s="167"/>
    </row>
    <row r="678" spans="1:102" ht="14.4">
      <c r="A678" t="s">
        <v>2325</v>
      </c>
      <c r="B678" s="92" t="s">
        <v>1071</v>
      </c>
      <c r="C678" s="126" t="str">
        <f t="shared" si="201"/>
        <v>A.100.24.119</v>
      </c>
      <c r="D678" s="11" t="s">
        <v>744</v>
      </c>
      <c r="E678" s="125" t="s">
        <v>878</v>
      </c>
      <c r="F678" s="128" t="str">
        <f t="shared" si="202"/>
        <v>Lithium (EoL-RIR = 0%)</v>
      </c>
      <c r="G678" s="131">
        <f t="shared" ref="G678:G744" si="212">H678+I678+J678+K678</f>
        <v>29.107715323000001</v>
      </c>
      <c r="H678" s="183">
        <f t="shared" ref="H678:H744" si="213">N678+O678+P678+Q678</f>
        <v>1.8046874230000003</v>
      </c>
      <c r="I678" s="183">
        <f t="shared" ref="I678:I744" si="214">L678+M678+R678+V678+T678</f>
        <v>11.4505114</v>
      </c>
      <c r="J678" s="184">
        <f t="shared" ref="J678:J744" si="215">S678+U678+W678+X678</f>
        <v>3.9590164999999997</v>
      </c>
      <c r="K678" s="183">
        <v>11.8935</v>
      </c>
      <c r="L678" s="146">
        <v>5.1710940000000001</v>
      </c>
      <c r="M678" s="146">
        <v>3.7104832999999999</v>
      </c>
      <c r="N678" s="146">
        <v>1.4198067000000001</v>
      </c>
      <c r="O678" s="146">
        <v>0</v>
      </c>
      <c r="P678" s="188">
        <v>7.1623063000000001E-2</v>
      </c>
      <c r="Q678" s="146">
        <v>0.31325765999999999</v>
      </c>
      <c r="R678" s="146">
        <v>2.5689340999999999</v>
      </c>
      <c r="S678" s="146">
        <v>3.19</v>
      </c>
      <c r="T678" s="146">
        <v>0</v>
      </c>
      <c r="U678" s="146">
        <v>0.76901649999999999</v>
      </c>
      <c r="V678" s="188">
        <v>0</v>
      </c>
      <c r="W678" s="188">
        <v>0</v>
      </c>
      <c r="X678" s="146">
        <v>0</v>
      </c>
      <c r="Z678" s="157">
        <f t="shared" si="206"/>
        <v>79.290000000000006</v>
      </c>
      <c r="AB678" s="131">
        <f t="shared" si="207"/>
        <v>11.8935</v>
      </c>
      <c r="AC678" s="131">
        <f t="shared" si="208"/>
        <v>13.255198823000001</v>
      </c>
      <c r="AD678" s="131">
        <f t="shared" si="209"/>
        <v>11.4505114</v>
      </c>
      <c r="AE678" s="131">
        <f t="shared" si="210"/>
        <v>11.4505114</v>
      </c>
      <c r="AF678" s="131">
        <f t="shared" si="211"/>
        <v>3.9590164999999997</v>
      </c>
      <c r="AH678">
        <v>95.53</v>
      </c>
      <c r="AI678" s="71">
        <v>0</v>
      </c>
      <c r="AJ678" s="71">
        <v>95.53</v>
      </c>
      <c r="AK678" s="71">
        <v>0</v>
      </c>
      <c r="AL678" s="71">
        <v>0</v>
      </c>
      <c r="AM678" s="71">
        <v>0</v>
      </c>
      <c r="AN678" s="71">
        <v>0</v>
      </c>
      <c r="AP678" s="129">
        <v>3.8535035999999998</v>
      </c>
      <c r="AQ678" s="129">
        <v>3.7251922999999998</v>
      </c>
      <c r="AR678" s="129">
        <v>0.12031445</v>
      </c>
      <c r="AS678" s="129">
        <v>7.9968000000000001E-3</v>
      </c>
      <c r="AT678" s="172">
        <f t="shared" si="203"/>
        <v>2.2333287041999999E-4</v>
      </c>
      <c r="AU678" s="172">
        <f t="shared" si="204"/>
        <v>4.4494988310049995E-7</v>
      </c>
      <c r="AV678" s="185">
        <f t="shared" si="205"/>
        <v>1.1200000000000001</v>
      </c>
      <c r="AW678" s="121">
        <v>7.3581119999999994E-5</v>
      </c>
      <c r="AX678" s="121">
        <v>2.2201199999999999E-7</v>
      </c>
      <c r="AY678" s="121">
        <v>6.0656850000000001E-12</v>
      </c>
      <c r="AZ678" s="121">
        <v>0</v>
      </c>
      <c r="BA678" s="121">
        <v>0</v>
      </c>
      <c r="BB678" s="121">
        <v>2.1052642E-7</v>
      </c>
      <c r="BC678" s="121">
        <v>1.0990903E-4</v>
      </c>
      <c r="BD678" s="121">
        <v>2.9857801999999998E-8</v>
      </c>
      <c r="BE678" s="121">
        <v>1.2703034999999999E-7</v>
      </c>
      <c r="BF678" s="121">
        <v>5.7909300000000002E-8</v>
      </c>
      <c r="BG678" s="121">
        <v>9.1048855000000006E-12</v>
      </c>
      <c r="BH678" s="121">
        <v>4.0470395E-9</v>
      </c>
      <c r="BI678" s="121">
        <v>3.4052470999999999E-9</v>
      </c>
      <c r="BJ678" s="121">
        <v>6.7297393000000004E-10</v>
      </c>
      <c r="BK678" s="121">
        <v>1.5290700999999999E-5</v>
      </c>
      <c r="BL678" s="121">
        <v>2.4341493000000002E-5</v>
      </c>
      <c r="BM678" s="121">
        <v>0</v>
      </c>
      <c r="BN678" s="121">
        <v>1.1200000000000001</v>
      </c>
      <c r="BO678" s="121">
        <v>0</v>
      </c>
      <c r="BP678" s="121">
        <v>0</v>
      </c>
      <c r="BQ678" s="121">
        <v>0</v>
      </c>
      <c r="BR678" s="121">
        <v>0</v>
      </c>
      <c r="BT678" s="71">
        <v>6.6552544000000003E-3</v>
      </c>
      <c r="BU678" s="71">
        <v>9.4504370999999999E-4</v>
      </c>
      <c r="BV678" s="71">
        <v>2.2108155999999999E-3</v>
      </c>
      <c r="BW678" s="71">
        <v>3.0092724E-4</v>
      </c>
      <c r="BX678" s="71">
        <v>6.7690953E-4</v>
      </c>
      <c r="BY678" s="71">
        <v>1.6306404000000001E-4</v>
      </c>
      <c r="BZ678" s="71">
        <v>1.3858399999999999E-3</v>
      </c>
      <c r="CA678" s="71">
        <v>2.0670222999999999E-4</v>
      </c>
      <c r="CB678" s="71">
        <v>9.8858086000000003E-5</v>
      </c>
      <c r="CC678" s="71">
        <v>2.1081658E-4</v>
      </c>
      <c r="CD678" s="71">
        <v>0</v>
      </c>
      <c r="CE678" s="71">
        <v>0</v>
      </c>
      <c r="CF678" s="71">
        <v>0</v>
      </c>
      <c r="CG678" s="71">
        <v>3.2036005999999998E-4</v>
      </c>
      <c r="CH678" s="71">
        <v>1.2227038999999999E-4</v>
      </c>
      <c r="CI678" s="71">
        <v>1.3646877E-5</v>
      </c>
      <c r="CJ678" s="71">
        <v>0</v>
      </c>
      <c r="CL678" s="186">
        <v>0</v>
      </c>
      <c r="CM678" s="186">
        <v>79.290000000000006</v>
      </c>
      <c r="CN678" s="187">
        <v>5.7351124999999996</v>
      </c>
      <c r="CO678" s="186">
        <v>0.67781970000000002</v>
      </c>
      <c r="CP678" s="186">
        <v>6.6654979000000004E-6</v>
      </c>
      <c r="CQ678" s="186">
        <v>2.9363199000000001E-5</v>
      </c>
      <c r="CR678" s="186">
        <v>3.3202895000000003E-2</v>
      </c>
      <c r="CS678" s="186">
        <v>1495.5975000000001</v>
      </c>
      <c r="CT678" s="186">
        <v>3.8489988000000003E-2</v>
      </c>
      <c r="CU678" s="186">
        <v>5.1007385000000002E-2</v>
      </c>
      <c r="CW678" s="84"/>
      <c r="CX678" s="167"/>
    </row>
    <row r="679" spans="1:102" ht="14.4">
      <c r="A679" t="s">
        <v>2326</v>
      </c>
      <c r="B679" s="92" t="s">
        <v>1071</v>
      </c>
      <c r="C679" s="126" t="str">
        <f t="shared" si="201"/>
        <v>A.100.24.120</v>
      </c>
      <c r="D679" s="11" t="s">
        <v>744</v>
      </c>
      <c r="E679" s="125" t="s">
        <v>878</v>
      </c>
      <c r="F679" s="128" t="str">
        <f t="shared" si="202"/>
        <v>Magnesium - CRM (primary)</v>
      </c>
      <c r="G679" s="131">
        <f t="shared" si="212"/>
        <v>4.5767181669100001</v>
      </c>
      <c r="H679" s="183">
        <f t="shared" si="213"/>
        <v>0.17913586749999999</v>
      </c>
      <c r="I679" s="183">
        <f t="shared" si="214"/>
        <v>0.25672084740999995</v>
      </c>
      <c r="J679" s="184">
        <f t="shared" si="215"/>
        <v>0.16904335199999998</v>
      </c>
      <c r="K679" s="183">
        <v>3.9718181000000001</v>
      </c>
      <c r="L679" s="146">
        <v>9.2084481999999995E-2</v>
      </c>
      <c r="M679" s="146">
        <v>0.1508948</v>
      </c>
      <c r="N679" s="146">
        <v>0.1547442</v>
      </c>
      <c r="O679" s="188">
        <v>1.9950803E-2</v>
      </c>
      <c r="P679" s="146">
        <v>2.3744997000000002E-3</v>
      </c>
      <c r="Q679" s="146">
        <v>2.0663648000000001E-3</v>
      </c>
      <c r="R679" s="146">
        <v>1.3638147999999999E-2</v>
      </c>
      <c r="S679" s="146">
        <v>0.13488955</v>
      </c>
      <c r="T679" s="146">
        <v>0</v>
      </c>
      <c r="U679" s="188">
        <v>3.4153801999999997E-2</v>
      </c>
      <c r="V679" s="188">
        <v>1.0341741E-4</v>
      </c>
      <c r="W679" s="188">
        <v>0</v>
      </c>
      <c r="X679" s="146">
        <v>0</v>
      </c>
      <c r="Z679" s="157">
        <f t="shared" si="206"/>
        <v>26.478787333333337</v>
      </c>
      <c r="AB679" s="131">
        <f t="shared" si="207"/>
        <v>3.9718181000000001</v>
      </c>
      <c r="AC679" s="131">
        <f t="shared" si="208"/>
        <v>0.43575329749999997</v>
      </c>
      <c r="AD679" s="131">
        <f t="shared" si="209"/>
        <v>0.25661742999999998</v>
      </c>
      <c r="AE679" s="131">
        <f t="shared" si="210"/>
        <v>0.25672084741000001</v>
      </c>
      <c r="AF679" s="131">
        <f t="shared" si="211"/>
        <v>0.16904335199999998</v>
      </c>
      <c r="AH679">
        <v>392.33159999999998</v>
      </c>
      <c r="AI679" s="71">
        <v>386.22955000000002</v>
      </c>
      <c r="AJ679" s="71">
        <v>4.2427083000000003</v>
      </c>
      <c r="AK679" s="71">
        <v>0</v>
      </c>
      <c r="AL679" s="71">
        <v>0</v>
      </c>
      <c r="AM679" s="71">
        <v>1.0393064000000001</v>
      </c>
      <c r="AN679" s="71">
        <v>0.82003967</v>
      </c>
      <c r="AP679" s="129">
        <v>0.49281362000000001</v>
      </c>
      <c r="AQ679" s="129">
        <v>0.44309631999999999</v>
      </c>
      <c r="AR679" s="129">
        <v>2.0830959E-2</v>
      </c>
      <c r="AS679" s="129">
        <v>2.8886339E-2</v>
      </c>
      <c r="AT679" s="172">
        <f t="shared" si="203"/>
        <v>2.6564527795079999E-5</v>
      </c>
      <c r="AU679" s="172">
        <f t="shared" si="204"/>
        <v>7.703757033142101E-8</v>
      </c>
      <c r="AV679" s="185">
        <f t="shared" si="205"/>
        <v>4.0457057199999999</v>
      </c>
      <c r="AW679" s="121">
        <v>2.4572315E-5</v>
      </c>
      <c r="AX679" s="121">
        <v>7.4140604999999998E-8</v>
      </c>
      <c r="AY679" s="121">
        <v>2.0256272000000001E-12</v>
      </c>
      <c r="AZ679" s="121">
        <v>0</v>
      </c>
      <c r="BA679" s="121">
        <v>0</v>
      </c>
      <c r="BB679" s="121">
        <v>4.1467399999999997E-9</v>
      </c>
      <c r="BC679" s="121">
        <v>1.9852859999999999E-6</v>
      </c>
      <c r="BD679" s="121">
        <v>9.4565899999999991E-10</v>
      </c>
      <c r="BE679" s="121">
        <v>1.9480028E-9</v>
      </c>
      <c r="BF679" s="121">
        <v>0</v>
      </c>
      <c r="BG679" s="121">
        <v>0</v>
      </c>
      <c r="BH679" s="121">
        <v>1.177718E-12</v>
      </c>
      <c r="BI679" s="121">
        <v>8.2092260999999997E-14</v>
      </c>
      <c r="BJ679" s="121">
        <v>1.8093959999999999E-14</v>
      </c>
      <c r="BK679" s="121">
        <v>3.2745037999999998E-10</v>
      </c>
      <c r="BL679" s="121">
        <v>2.4526046999999998E-9</v>
      </c>
      <c r="BM679" s="121">
        <v>0</v>
      </c>
      <c r="BN679" s="121">
        <v>0.18341022000000001</v>
      </c>
      <c r="BO679" s="121">
        <v>3.8622955000000001</v>
      </c>
      <c r="BP679" s="121">
        <v>0</v>
      </c>
      <c r="BQ679" s="121">
        <v>0</v>
      </c>
      <c r="BR679" s="121">
        <v>0</v>
      </c>
      <c r="BT679" s="71">
        <v>1.2943690999999999E-3</v>
      </c>
      <c r="BU679" s="71">
        <v>1.343012E-5</v>
      </c>
      <c r="BV679" s="71">
        <v>7.3829885000000004E-4</v>
      </c>
      <c r="BW679" s="71">
        <v>1.6716983E-6</v>
      </c>
      <c r="BX679" s="71">
        <v>2.8920419E-5</v>
      </c>
      <c r="BY679" s="71">
        <v>0</v>
      </c>
      <c r="BZ679" s="71">
        <v>0</v>
      </c>
      <c r="CA679" s="71">
        <v>0</v>
      </c>
      <c r="CB679" s="71">
        <v>3.3012938999999999E-6</v>
      </c>
      <c r="CC679" s="71">
        <v>2.0606499999999999E-6</v>
      </c>
      <c r="CD679" s="71">
        <v>0</v>
      </c>
      <c r="CE679" s="71">
        <v>0</v>
      </c>
      <c r="CF679" s="71">
        <v>0</v>
      </c>
      <c r="CG679" s="71">
        <v>3.0451986000000001E-5</v>
      </c>
      <c r="CH679" s="71">
        <v>4.7623167000000001E-4</v>
      </c>
      <c r="CI679" s="71">
        <v>2.3971723999999998E-9</v>
      </c>
      <c r="CJ679" s="71">
        <v>0</v>
      </c>
      <c r="CL679" s="186">
        <v>0</v>
      </c>
      <c r="CM679" s="186">
        <v>26.478787000000001</v>
      </c>
      <c r="CN679" s="187">
        <v>0</v>
      </c>
      <c r="CO679" s="186">
        <v>9.1886924999999998E-3</v>
      </c>
      <c r="CP679" s="186">
        <v>5.6256886000000004E-10</v>
      </c>
      <c r="CQ679" s="186">
        <v>6.5594519000000002E-8</v>
      </c>
      <c r="CR679" s="186">
        <v>1.0590574000000001E-3</v>
      </c>
      <c r="CS679" s="186">
        <v>6.8918206999999995E-2</v>
      </c>
      <c r="CT679" s="186">
        <v>0</v>
      </c>
      <c r="CU679" s="186">
        <v>0</v>
      </c>
      <c r="CW679" s="84"/>
      <c r="CX679" s="162"/>
    </row>
    <row r="680" spans="1:102" ht="14.4">
      <c r="A680" t="s">
        <v>2327</v>
      </c>
      <c r="B680" s="92" t="s">
        <v>1071</v>
      </c>
      <c r="C680" s="126" t="str">
        <f t="shared" si="201"/>
        <v>A.100.24.121</v>
      </c>
      <c r="D680" s="11" t="s">
        <v>744</v>
      </c>
      <c r="E680" s="125" t="s">
        <v>878</v>
      </c>
      <c r="F680" s="128" t="str">
        <f t="shared" si="202"/>
        <v>Magnesium - CRM (secondary)</v>
      </c>
      <c r="G680" s="131">
        <f t="shared" si="212"/>
        <v>8.7518290703241908E-2</v>
      </c>
      <c r="H680" s="183">
        <f t="shared" si="213"/>
        <v>4.2528563760000004E-3</v>
      </c>
      <c r="I680" s="183">
        <f t="shared" si="214"/>
        <v>5.9513786189999991E-3</v>
      </c>
      <c r="J680" s="184">
        <f t="shared" si="215"/>
        <v>3.3472587082419018E-3</v>
      </c>
      <c r="K680" s="183">
        <v>7.3966797000000001E-2</v>
      </c>
      <c r="L680" s="146">
        <v>1.8883125E-3</v>
      </c>
      <c r="M680" s="146">
        <v>3.1683499999999999E-3</v>
      </c>
      <c r="N680" s="146">
        <v>3.1501546999999999E-3</v>
      </c>
      <c r="O680" s="146">
        <v>9.4030198000000004E-4</v>
      </c>
      <c r="P680" s="146">
        <v>4.3903056000000003E-5</v>
      </c>
      <c r="Q680" s="146">
        <v>1.1849664E-4</v>
      </c>
      <c r="R680" s="146">
        <v>3.1238248000000003E-4</v>
      </c>
      <c r="S680" s="188">
        <v>1.3210376999999999E-4</v>
      </c>
      <c r="T680" s="146">
        <v>5.6554781999999999E-4</v>
      </c>
      <c r="U680" s="188">
        <v>3.2141094999999999E-3</v>
      </c>
      <c r="V680" s="188">
        <v>1.6785819E-5</v>
      </c>
      <c r="W680" s="146">
        <v>1.0454286E-6</v>
      </c>
      <c r="X680" s="146">
        <v>9.6419018999999994E-12</v>
      </c>
      <c r="Z680" s="157">
        <f t="shared" si="206"/>
        <v>0.49311198000000001</v>
      </c>
      <c r="AB680" s="131">
        <f t="shared" si="207"/>
        <v>7.3966797000000001E-2</v>
      </c>
      <c r="AC680" s="131">
        <f t="shared" si="208"/>
        <v>9.621901355999999E-3</v>
      </c>
      <c r="AD680" s="131">
        <f t="shared" si="209"/>
        <v>5.3700904085999994E-3</v>
      </c>
      <c r="AE680" s="131">
        <f t="shared" si="210"/>
        <v>5.9513786189999991E-3</v>
      </c>
      <c r="AF680" s="131">
        <f t="shared" si="211"/>
        <v>3.3462132796419019E-3</v>
      </c>
      <c r="AH680">
        <v>7.3909012000000001</v>
      </c>
      <c r="AI680" s="71">
        <v>7.2426120000000003</v>
      </c>
      <c r="AJ680" s="71">
        <v>7.7073381999999996E-2</v>
      </c>
      <c r="AK680" s="71">
        <v>0</v>
      </c>
      <c r="AL680" s="71">
        <v>2.4931308999999999E-2</v>
      </c>
      <c r="AM680" s="71">
        <v>3.1170999000000001E-2</v>
      </c>
      <c r="AN680" s="71">
        <v>1.5113496000000001E-2</v>
      </c>
      <c r="AP680" s="129">
        <v>9.2642442000000005E-3</v>
      </c>
      <c r="AQ680" s="129">
        <v>8.3558651000000001E-3</v>
      </c>
      <c r="AR680" s="129">
        <v>3.9148082000000002E-4</v>
      </c>
      <c r="AS680" s="129">
        <v>5.1689829000000004E-4</v>
      </c>
      <c r="AT680" s="172">
        <f t="shared" si="203"/>
        <v>5.0095114526599997E-7</v>
      </c>
      <c r="AU680" s="172">
        <f t="shared" si="204"/>
        <v>1.447784086105236E-9</v>
      </c>
      <c r="AV680" s="185">
        <f t="shared" si="205"/>
        <v>7.2394718344999998E-2</v>
      </c>
      <c r="AW680" s="121">
        <v>4.5761602999999999E-7</v>
      </c>
      <c r="AX680" s="121">
        <v>1.3807377E-9</v>
      </c>
      <c r="AY680" s="121">
        <v>3.7723726E-14</v>
      </c>
      <c r="AZ680" s="121">
        <v>1.3623058000000001E-12</v>
      </c>
      <c r="BA680" s="121">
        <v>0</v>
      </c>
      <c r="BB680" s="121">
        <v>1.1965538999999999E-10</v>
      </c>
      <c r="BC680" s="121">
        <v>4.3126650999999998E-8</v>
      </c>
      <c r="BD680" s="121">
        <v>2.3578741999999998E-11</v>
      </c>
      <c r="BE680" s="121">
        <v>4.3342752000000001E-11</v>
      </c>
      <c r="BF680" s="121">
        <v>1.5565565E-14</v>
      </c>
      <c r="BG680" s="121">
        <v>2.3118796999999999E-16</v>
      </c>
      <c r="BH680" s="121">
        <v>6.7522726000000001E-14</v>
      </c>
      <c r="BI680" s="121">
        <v>3.1348406000000002E-15</v>
      </c>
      <c r="BJ680" s="121">
        <v>7.1404663999999995E-16</v>
      </c>
      <c r="BK680" s="121">
        <v>7.8374942E-12</v>
      </c>
      <c r="BL680" s="121">
        <v>7.9609075999999994E-11</v>
      </c>
      <c r="BM680" s="121">
        <v>1.3025728E-20</v>
      </c>
      <c r="BN680" s="121">
        <v>1.1041345E-5</v>
      </c>
      <c r="BO680" s="121">
        <v>7.2383676999999993E-2</v>
      </c>
      <c r="BP680" s="121">
        <v>0</v>
      </c>
      <c r="BQ680" s="121">
        <v>0</v>
      </c>
      <c r="BR680" s="121">
        <v>0</v>
      </c>
      <c r="BT680" s="71">
        <v>2.4446201999999999E-5</v>
      </c>
      <c r="BU680" s="71">
        <v>3.1296766000000001E-7</v>
      </c>
      <c r="BV680" s="71">
        <v>1.374927E-5</v>
      </c>
      <c r="BW680" s="71">
        <v>3.7976877999999997E-8</v>
      </c>
      <c r="BX680" s="71">
        <v>5.6485895000000005E-7</v>
      </c>
      <c r="BY680" s="71">
        <v>2.8039647000000002E-8</v>
      </c>
      <c r="BZ680" s="71">
        <v>3.8254197999999998E-10</v>
      </c>
      <c r="CA680" s="71">
        <v>4.2230255E-8</v>
      </c>
      <c r="CB680" s="71">
        <v>6.4977939000000005E-8</v>
      </c>
      <c r="CC680" s="71">
        <v>9.3244878000000006E-8</v>
      </c>
      <c r="CD680" s="71">
        <v>0</v>
      </c>
      <c r="CE680" s="71">
        <v>2.8804736E-17</v>
      </c>
      <c r="CF680" s="71">
        <v>2.3585205000000002E-13</v>
      </c>
      <c r="CG680" s="71">
        <v>6.1995366000000003E-7</v>
      </c>
      <c r="CH680" s="71">
        <v>8.9269922000000008E-6</v>
      </c>
      <c r="CI680" s="71">
        <v>5.3071797000000002E-9</v>
      </c>
      <c r="CJ680" s="71">
        <v>0</v>
      </c>
      <c r="CL680" s="186">
        <v>1.9962839999999999E-13</v>
      </c>
      <c r="CM680" s="186">
        <v>0.49311564000000002</v>
      </c>
      <c r="CN680" s="187">
        <v>1.1619241E-3</v>
      </c>
      <c r="CO680" s="186">
        <v>2.2050904999999999E-4</v>
      </c>
      <c r="CP680" s="186">
        <v>3.1344623999999999E-11</v>
      </c>
      <c r="CQ680" s="186">
        <v>3.6631609999999999E-9</v>
      </c>
      <c r="CR680" s="186">
        <v>2.0926650000000001E-5</v>
      </c>
      <c r="CS680" s="186">
        <v>2.1302211999999999E-3</v>
      </c>
      <c r="CT680" s="186">
        <v>1.0429512E-8</v>
      </c>
      <c r="CU680" s="186">
        <v>9.8637989999999992E-6</v>
      </c>
      <c r="CW680" s="84"/>
      <c r="CX680" s="167"/>
    </row>
    <row r="681" spans="1:102" ht="14.4">
      <c r="A681" t="s">
        <v>2328</v>
      </c>
      <c r="B681" s="92" t="s">
        <v>1071</v>
      </c>
      <c r="C681" s="126" t="str">
        <f t="shared" si="201"/>
        <v>A.100.24.122</v>
      </c>
      <c r="D681" s="11" t="s">
        <v>744</v>
      </c>
      <c r="E681" s="125" t="s">
        <v>878</v>
      </c>
      <c r="F681" s="128" t="str">
        <f t="shared" si="202"/>
        <v>Magnesium - CRM trade mix (93% prim 7% sec)</v>
      </c>
      <c r="G681" s="131">
        <f t="shared" si="212"/>
        <v>4.2624741716246799</v>
      </c>
      <c r="H681" s="183">
        <f t="shared" si="213"/>
        <v>0.16689405989999997</v>
      </c>
      <c r="I681" s="183">
        <f t="shared" si="214"/>
        <v>0.23916698554400001</v>
      </c>
      <c r="J681" s="184">
        <f t="shared" si="215"/>
        <v>0.15744462618067995</v>
      </c>
      <c r="K681" s="183">
        <v>3.6989684999999999</v>
      </c>
      <c r="L681" s="146">
        <v>8.5770750000000007E-2</v>
      </c>
      <c r="M681" s="146">
        <v>0.14055395000000001</v>
      </c>
      <c r="N681" s="146">
        <v>0.14413261999999999</v>
      </c>
      <c r="O681" s="146">
        <v>1.8620068E-2</v>
      </c>
      <c r="P681" s="188">
        <v>2.2113579E-3</v>
      </c>
      <c r="Q681" s="146">
        <v>1.9300140000000001E-3</v>
      </c>
      <c r="R681" s="146">
        <v>1.2705344E-2</v>
      </c>
      <c r="S681" s="146">
        <v>0.12545653000000001</v>
      </c>
      <c r="T681" s="146">
        <v>3.9588348E-5</v>
      </c>
      <c r="U681" s="146">
        <v>3.1988022999999997E-2</v>
      </c>
      <c r="V681" s="188">
        <v>9.7353196000000004E-5</v>
      </c>
      <c r="W681" s="188">
        <v>7.3180005000000002E-8</v>
      </c>
      <c r="X681" s="146">
        <v>6.7493312999999996E-13</v>
      </c>
      <c r="Z681" s="157">
        <f t="shared" si="206"/>
        <v>24.659790000000001</v>
      </c>
      <c r="AB681" s="131">
        <f t="shared" si="207"/>
        <v>3.6989684999999999</v>
      </c>
      <c r="AC681" s="131">
        <f t="shared" si="208"/>
        <v>0.40592410389999994</v>
      </c>
      <c r="AD681" s="131">
        <f t="shared" si="209"/>
        <v>0.23903011718000503</v>
      </c>
      <c r="AE681" s="131">
        <f t="shared" si="210"/>
        <v>0.23916698554400001</v>
      </c>
      <c r="AF681" s="131">
        <f t="shared" si="211"/>
        <v>0.15744455300067495</v>
      </c>
      <c r="AH681">
        <v>365.38574999999997</v>
      </c>
      <c r="AI681" s="71">
        <v>359.70046000000002</v>
      </c>
      <c r="AJ681" s="71">
        <v>3.9511137999999999</v>
      </c>
      <c r="AK681" s="71">
        <v>0</v>
      </c>
      <c r="AL681" s="71">
        <v>1.7451916000000001E-3</v>
      </c>
      <c r="AM681" s="71">
        <v>0.96873697000000003</v>
      </c>
      <c r="AN681" s="71">
        <v>0.76369483999999999</v>
      </c>
      <c r="AP681" s="129">
        <v>0.45896515999999998</v>
      </c>
      <c r="AQ681" s="129">
        <v>0.41266448999999999</v>
      </c>
      <c r="AR681" s="129">
        <v>1.9400194999999999E-2</v>
      </c>
      <c r="AS681" s="129">
        <v>2.6900477999999999E-2</v>
      </c>
      <c r="AT681" s="172">
        <f t="shared" si="203"/>
        <v>2.4740077411941407E-5</v>
      </c>
      <c r="AU681" s="172">
        <f t="shared" si="204"/>
        <v>7.1746285006680576E-8</v>
      </c>
      <c r="AV681" s="185">
        <f t="shared" si="205"/>
        <v>3.7675739799999999</v>
      </c>
      <c r="AW681" s="121">
        <v>2.2884285999999999E-5</v>
      </c>
      <c r="AX681" s="121">
        <v>6.9047414000000002E-8</v>
      </c>
      <c r="AY681" s="121">
        <v>1.886474E-12</v>
      </c>
      <c r="AZ681" s="121">
        <v>9.5361409000000002E-14</v>
      </c>
      <c r="BA681" s="121">
        <v>0</v>
      </c>
      <c r="BB681" s="121">
        <v>3.8648441000000001E-9</v>
      </c>
      <c r="BC681" s="121">
        <v>1.8493349E-6</v>
      </c>
      <c r="BD681" s="121">
        <v>8.8111338000000003E-10</v>
      </c>
      <c r="BE681" s="121">
        <v>1.8146765999999999E-9</v>
      </c>
      <c r="BF681" s="121">
        <v>1.0895894999999999E-15</v>
      </c>
      <c r="BG681" s="121">
        <v>1.6183158000000001E-17</v>
      </c>
      <c r="BH681" s="121">
        <v>1.1000043E-12</v>
      </c>
      <c r="BI681" s="121">
        <v>7.6565241000000001E-14</v>
      </c>
      <c r="BJ681" s="121">
        <v>1.6877366000000001E-14</v>
      </c>
      <c r="BK681" s="121">
        <v>3.0507747999999999E-10</v>
      </c>
      <c r="BL681" s="121">
        <v>2.286495E-9</v>
      </c>
      <c r="BM681" s="121">
        <v>9.1180096E-22</v>
      </c>
      <c r="BN681" s="121">
        <v>0.17057227999999999</v>
      </c>
      <c r="BO681" s="121">
        <v>3.5970016999999999</v>
      </c>
      <c r="BP681" s="121">
        <v>0</v>
      </c>
      <c r="BQ681" s="121">
        <v>0</v>
      </c>
      <c r="BR681" s="121">
        <v>0</v>
      </c>
      <c r="BT681" s="71">
        <v>1.2054745E-3</v>
      </c>
      <c r="BU681" s="71">
        <v>1.2511919E-5</v>
      </c>
      <c r="BV681" s="71">
        <v>6.8758038000000003E-4</v>
      </c>
      <c r="BW681" s="71">
        <v>1.5573378E-6</v>
      </c>
      <c r="BX681" s="71">
        <v>2.6935529999999999E-5</v>
      </c>
      <c r="BY681" s="71">
        <v>1.9627752999999999E-9</v>
      </c>
      <c r="BZ681" s="71">
        <v>2.6777939E-11</v>
      </c>
      <c r="CA681" s="71">
        <v>2.9561178E-9</v>
      </c>
      <c r="CB681" s="71">
        <v>3.0747517999999998E-6</v>
      </c>
      <c r="CC681" s="71">
        <v>1.9229316000000001E-6</v>
      </c>
      <c r="CD681" s="71">
        <v>0</v>
      </c>
      <c r="CE681" s="71">
        <v>2.0163314999999998E-18</v>
      </c>
      <c r="CF681" s="71">
        <v>1.6509644000000001E-14</v>
      </c>
      <c r="CG681" s="71">
        <v>2.8363742999999998E-5</v>
      </c>
      <c r="CH681" s="71">
        <v>4.4352033999999998E-4</v>
      </c>
      <c r="CI681" s="71">
        <v>2.6008729E-9</v>
      </c>
      <c r="CJ681" s="71">
        <v>0</v>
      </c>
      <c r="CL681" s="186">
        <v>1.3973987999999999E-14</v>
      </c>
      <c r="CM681" s="186">
        <v>24.659790000000001</v>
      </c>
      <c r="CN681" s="187">
        <v>8.1334683999999995E-5</v>
      </c>
      <c r="CO681" s="186">
        <v>8.5609197000000008E-3</v>
      </c>
      <c r="CP681" s="186">
        <v>5.2538316000000001E-10</v>
      </c>
      <c r="CQ681" s="186">
        <v>6.1259324000000004E-8</v>
      </c>
      <c r="CR681" s="186">
        <v>9.8638820999999996E-4</v>
      </c>
      <c r="CS681" s="186">
        <v>6.4243047999999997E-2</v>
      </c>
      <c r="CT681" s="186">
        <v>7.3006582999999998E-10</v>
      </c>
      <c r="CU681" s="186">
        <v>6.9046592999999997E-7</v>
      </c>
      <c r="CW681" s="84"/>
      <c r="CX681" s="167"/>
    </row>
    <row r="682" spans="1:102" ht="14.4">
      <c r="A682" t="s">
        <v>2329</v>
      </c>
      <c r="B682" s="92" t="s">
        <v>1071</v>
      </c>
      <c r="C682" s="126" t="str">
        <f t="shared" si="201"/>
        <v>A.100.24.123</v>
      </c>
      <c r="D682" s="11" t="s">
        <v>744</v>
      </c>
      <c r="E682" s="125" t="s">
        <v>878</v>
      </c>
      <c r="F682" s="128" t="str">
        <f t="shared" si="202"/>
        <v>Manganese (EoL_RIR= 9%)</v>
      </c>
      <c r="G682" s="131">
        <f t="shared" si="212"/>
        <v>3.0273757529999998</v>
      </c>
      <c r="H682" s="183">
        <f t="shared" si="213"/>
        <v>0.70451248999999994</v>
      </c>
      <c r="I682" s="183">
        <f t="shared" si="214"/>
        <v>1.04536633</v>
      </c>
      <c r="J682" s="184">
        <f t="shared" si="215"/>
        <v>0.53022420299999995</v>
      </c>
      <c r="K682" s="183">
        <v>0.74727273000000005</v>
      </c>
      <c r="L682" s="146">
        <v>0.31886590999999997</v>
      </c>
      <c r="M682" s="146">
        <v>0.21247811999999999</v>
      </c>
      <c r="N682" s="146">
        <v>0.12454298</v>
      </c>
      <c r="O682" s="146">
        <v>0</v>
      </c>
      <c r="P682" s="188">
        <v>0.56569460999999999</v>
      </c>
      <c r="Q682" s="146">
        <v>1.42749E-2</v>
      </c>
      <c r="R682" s="146">
        <v>0.51402230000000004</v>
      </c>
      <c r="S682" s="146">
        <v>0.47272726999999998</v>
      </c>
      <c r="T682" s="188">
        <v>0</v>
      </c>
      <c r="U682" s="146">
        <v>5.7496933E-2</v>
      </c>
      <c r="V682" s="188">
        <v>0</v>
      </c>
      <c r="W682" s="188">
        <v>0</v>
      </c>
      <c r="X682" s="146">
        <v>0</v>
      </c>
      <c r="Z682" s="157">
        <f t="shared" si="206"/>
        <v>4.9818182000000002</v>
      </c>
      <c r="AB682" s="131">
        <f t="shared" si="207"/>
        <v>0.74727273000000005</v>
      </c>
      <c r="AC682" s="131">
        <f t="shared" si="208"/>
        <v>1.7498788199999997</v>
      </c>
      <c r="AD682" s="131">
        <f t="shared" si="209"/>
        <v>1.04536633</v>
      </c>
      <c r="AE682" s="131">
        <f t="shared" si="210"/>
        <v>1.04536633</v>
      </c>
      <c r="AF682" s="131">
        <f t="shared" si="211"/>
        <v>0.53022420299999995</v>
      </c>
      <c r="AH682">
        <v>7.1424761999999999</v>
      </c>
      <c r="AI682" s="71">
        <v>0</v>
      </c>
      <c r="AJ682" s="71">
        <v>7.1424761999999999</v>
      </c>
      <c r="AK682" s="71">
        <v>0</v>
      </c>
      <c r="AL682" s="71">
        <v>0</v>
      </c>
      <c r="AM682" s="71">
        <v>0</v>
      </c>
      <c r="AN682" s="71">
        <v>0</v>
      </c>
      <c r="AP682" s="129">
        <v>4.9808906000000004</v>
      </c>
      <c r="AQ682" s="129">
        <v>4.9733147999999998</v>
      </c>
      <c r="AR682" s="129">
        <v>7.4525386000000001E-3</v>
      </c>
      <c r="AS682" s="129">
        <v>1.2332727000000001E-4</v>
      </c>
      <c r="AT682" s="172">
        <f t="shared" si="203"/>
        <v>2.9816035670199997E-4</v>
      </c>
      <c r="AU682" s="172">
        <f t="shared" si="204"/>
        <v>2.7561163431559995E-8</v>
      </c>
      <c r="AV682" s="185">
        <f t="shared" si="205"/>
        <v>1.7272727000000002E-2</v>
      </c>
      <c r="AW682" s="121">
        <v>4.6231273000000002E-6</v>
      </c>
      <c r="AX682" s="121">
        <v>1.3949091000000001E-8</v>
      </c>
      <c r="AY682" s="121">
        <v>3.8110908999999998E-13</v>
      </c>
      <c r="AZ682" s="121">
        <v>0</v>
      </c>
      <c r="BA682" s="121">
        <v>0</v>
      </c>
      <c r="BB682" s="121">
        <v>1.8463302000000002E-8</v>
      </c>
      <c r="BC682" s="121">
        <v>7.1937817999999997E-6</v>
      </c>
      <c r="BD682" s="121">
        <v>2.6186365000000001E-9</v>
      </c>
      <c r="BE682" s="121">
        <v>8.2922636000000004E-9</v>
      </c>
      <c r="BF682" s="121">
        <v>1.6579293000000001E-9</v>
      </c>
      <c r="BG682" s="121">
        <v>2.0668947000000001E-13</v>
      </c>
      <c r="BH682" s="121">
        <v>7.1740573000000004E-11</v>
      </c>
      <c r="BI682" s="121">
        <v>7.9327729E-10</v>
      </c>
      <c r="BJ682" s="121">
        <v>1.7763736999999999E-10</v>
      </c>
      <c r="BK682" s="121">
        <v>2.8527567999999998E-4</v>
      </c>
      <c r="BL682" s="121">
        <v>1.0493043E-6</v>
      </c>
      <c r="BM682" s="121">
        <v>0</v>
      </c>
      <c r="BN682" s="121">
        <v>1.7272727000000002E-2</v>
      </c>
      <c r="BO682" s="121">
        <v>0</v>
      </c>
      <c r="BP682" s="121">
        <v>0</v>
      </c>
      <c r="BQ682" s="121">
        <v>0</v>
      </c>
      <c r="BR682" s="121">
        <v>0</v>
      </c>
      <c r="BT682" s="71">
        <v>1.1858255999999999E-3</v>
      </c>
      <c r="BU682" s="71">
        <v>6.3243017000000004E-5</v>
      </c>
      <c r="BV682" s="71">
        <v>1.3890631000000001E-4</v>
      </c>
      <c r="BW682" s="71">
        <v>6.0211582000000002E-5</v>
      </c>
      <c r="BX682" s="71">
        <v>4.3189458999999998E-5</v>
      </c>
      <c r="BY682" s="71">
        <v>1.2552861E-5</v>
      </c>
      <c r="BZ682" s="71">
        <v>4.2078335000000002E-5</v>
      </c>
      <c r="CA682" s="71">
        <v>1.8126918E-5</v>
      </c>
      <c r="CB682" s="71">
        <v>7.5929529999999999E-4</v>
      </c>
      <c r="CC682" s="71">
        <v>9.5140151E-6</v>
      </c>
      <c r="CD682" s="71">
        <v>0</v>
      </c>
      <c r="CE682" s="71">
        <v>0</v>
      </c>
      <c r="CF682" s="71">
        <v>0</v>
      </c>
      <c r="CG682" s="71">
        <v>2.6825866E-5</v>
      </c>
      <c r="CH682" s="71">
        <v>9.1417704000000005E-6</v>
      </c>
      <c r="CI682" s="71">
        <v>2.7401633999999998E-6</v>
      </c>
      <c r="CJ682" s="71">
        <v>0</v>
      </c>
      <c r="CL682" s="186">
        <v>0</v>
      </c>
      <c r="CM682" s="186">
        <v>4.9818182000000002</v>
      </c>
      <c r="CN682" s="187">
        <v>0.50297305000000003</v>
      </c>
      <c r="CO682" s="186">
        <v>4.6009091000000002E-2</v>
      </c>
      <c r="CP682" s="186">
        <v>1.2243249999999999E-4</v>
      </c>
      <c r="CQ682" s="186">
        <v>1.3547253E-6</v>
      </c>
      <c r="CR682" s="186">
        <v>2.0908582000000002E-3</v>
      </c>
      <c r="CS682" s="186">
        <v>1248.5427999999999</v>
      </c>
      <c r="CT682" s="186">
        <v>1.1013698000000001E-3</v>
      </c>
      <c r="CU682" s="186">
        <v>4.2707324000000003E-3</v>
      </c>
      <c r="CW682" s="84"/>
      <c r="CX682" s="162"/>
    </row>
    <row r="683" spans="1:102" ht="14.4">
      <c r="A683" t="s">
        <v>2330</v>
      </c>
      <c r="B683" s="92" t="s">
        <v>1071</v>
      </c>
      <c r="C683" s="126" t="str">
        <f t="shared" si="201"/>
        <v>A.100.24.124</v>
      </c>
      <c r="D683" s="11" t="s">
        <v>744</v>
      </c>
      <c r="E683" s="125" t="s">
        <v>878</v>
      </c>
      <c r="F683" s="128" t="str">
        <f t="shared" si="202"/>
        <v>Mercury (virgin)</v>
      </c>
      <c r="G683" s="131">
        <f t="shared" si="212"/>
        <v>3598.9589538841001</v>
      </c>
      <c r="H683" s="183">
        <f t="shared" si="213"/>
        <v>3555.4521699141001</v>
      </c>
      <c r="I683" s="183">
        <f t="shared" si="214"/>
        <v>1.25623587</v>
      </c>
      <c r="J683" s="184">
        <f t="shared" si="215"/>
        <v>40.517824599999997</v>
      </c>
      <c r="K683" s="183">
        <v>1.7327235000000001</v>
      </c>
      <c r="L683" s="146">
        <v>0.78853932000000004</v>
      </c>
      <c r="M683" s="146">
        <v>0.30387933</v>
      </c>
      <c r="N683" s="146">
        <v>0.17844183</v>
      </c>
      <c r="O683" s="146">
        <v>0</v>
      </c>
      <c r="P683" s="146">
        <v>3.5280840999999999E-3</v>
      </c>
      <c r="Q683" s="146">
        <v>3555.2701999999999</v>
      </c>
      <c r="R683" s="146">
        <v>0.16381722000000001</v>
      </c>
      <c r="S683" s="146">
        <v>40.51</v>
      </c>
      <c r="T683" s="188">
        <v>0</v>
      </c>
      <c r="U683" s="146">
        <v>7.8245999999999993E-3</v>
      </c>
      <c r="V683" s="188">
        <v>0</v>
      </c>
      <c r="W683" s="188">
        <v>0</v>
      </c>
      <c r="X683" s="146">
        <v>0</v>
      </c>
      <c r="Z683" s="157">
        <f t="shared" si="206"/>
        <v>11.551490000000001</v>
      </c>
      <c r="AB683" s="131">
        <f t="shared" si="207"/>
        <v>1.7327235000000001</v>
      </c>
      <c r="AC683" s="131">
        <f t="shared" si="208"/>
        <v>3556.7084057840998</v>
      </c>
      <c r="AD683" s="131">
        <f t="shared" si="209"/>
        <v>1.25623587</v>
      </c>
      <c r="AE683" s="131">
        <f t="shared" si="210"/>
        <v>1.25623587</v>
      </c>
      <c r="AF683" s="131">
        <f t="shared" si="211"/>
        <v>40.517824599999997</v>
      </c>
      <c r="AH683">
        <v>0.97199999999999998</v>
      </c>
      <c r="AI683" s="71">
        <v>0</v>
      </c>
      <c r="AJ683" s="71">
        <v>0.97199999999999998</v>
      </c>
      <c r="AK683" s="71">
        <v>0</v>
      </c>
      <c r="AL683" s="71">
        <v>0</v>
      </c>
      <c r="AM683" s="71">
        <v>0</v>
      </c>
      <c r="AN683" s="71">
        <v>0</v>
      </c>
      <c r="AP683" s="129">
        <v>15.458612</v>
      </c>
      <c r="AQ683" s="129">
        <v>14.856756000000001</v>
      </c>
      <c r="AR683" s="129">
        <v>0.58707668999999996</v>
      </c>
      <c r="AS683" s="129">
        <v>1.4779799999999999E-2</v>
      </c>
      <c r="AT683" s="172">
        <f t="shared" si="203"/>
        <v>8.9069278426799994E-4</v>
      </c>
      <c r="AU683" s="172">
        <f t="shared" si="204"/>
        <v>2.1711415983652598E-6</v>
      </c>
      <c r="AV683" s="185">
        <f t="shared" si="205"/>
        <v>2.0699999999999998</v>
      </c>
      <c r="AW683" s="121">
        <v>1.0719783E-5</v>
      </c>
      <c r="AX683" s="121">
        <v>3.2344171999999997E-8</v>
      </c>
      <c r="AY683" s="121">
        <v>8.8368898999999999E-13</v>
      </c>
      <c r="AZ683" s="121">
        <v>0</v>
      </c>
      <c r="BA683" s="121">
        <v>0</v>
      </c>
      <c r="BB683" s="121">
        <v>2.6206267999999999E-8</v>
      </c>
      <c r="BC683" s="121">
        <v>1.6306666000000001E-5</v>
      </c>
      <c r="BD683" s="121">
        <v>3.7226964000000001E-9</v>
      </c>
      <c r="BE683" s="121">
        <v>1.8870979000000001E-8</v>
      </c>
      <c r="BF683" s="121">
        <v>2.3487879999999999E-9</v>
      </c>
      <c r="BG683" s="121">
        <v>3.3516627E-13</v>
      </c>
      <c r="BH683" s="121">
        <v>2.1095107000000002E-6</v>
      </c>
      <c r="BI683" s="121">
        <v>4.0819870999999999E-10</v>
      </c>
      <c r="BJ683" s="121">
        <v>3.9348453999999997E-9</v>
      </c>
      <c r="BK683" s="121">
        <v>3.0664519000000003E-5</v>
      </c>
      <c r="BL683" s="121">
        <v>8.3297560999999996E-4</v>
      </c>
      <c r="BM683" s="121">
        <v>0</v>
      </c>
      <c r="BN683" s="121">
        <v>2.0699999999999998</v>
      </c>
      <c r="BO683" s="121">
        <v>0</v>
      </c>
      <c r="BP683" s="121">
        <v>0</v>
      </c>
      <c r="BQ683" s="121">
        <v>0</v>
      </c>
      <c r="BR683" s="121">
        <v>0</v>
      </c>
      <c r="BT683" s="71">
        <v>2.6350562000000002</v>
      </c>
      <c r="BU683" s="71">
        <v>1.3870066E-4</v>
      </c>
      <c r="BV683" s="71">
        <v>3.2208619000000002E-4</v>
      </c>
      <c r="BW683" s="71">
        <v>7.1659524000000001E-4</v>
      </c>
      <c r="BX683" s="71">
        <v>1.0164434E-4</v>
      </c>
      <c r="BY683" s="71">
        <v>1.7913914E-5</v>
      </c>
      <c r="BZ683" s="71">
        <v>6.1114969999999998E-5</v>
      </c>
      <c r="CA683" s="71">
        <v>2.5662189E-5</v>
      </c>
      <c r="CB683" s="71">
        <v>0.17167416999999999</v>
      </c>
      <c r="CC683" s="71">
        <v>2.3525431000000001</v>
      </c>
      <c r="CD683" s="71">
        <v>0</v>
      </c>
      <c r="CE683" s="71">
        <v>0</v>
      </c>
      <c r="CF683" s="71">
        <v>0</v>
      </c>
      <c r="CG683" s="71">
        <v>4.1575463999999997E-5</v>
      </c>
      <c r="CH683" s="71">
        <v>1.2440785E-6</v>
      </c>
      <c r="CI683" s="71">
        <v>0.10941235000000001</v>
      </c>
      <c r="CJ683" s="71">
        <v>0</v>
      </c>
      <c r="CL683" s="186">
        <v>0</v>
      </c>
      <c r="CM683" s="186">
        <v>11.551489999999999</v>
      </c>
      <c r="CN683" s="187">
        <v>0.71390624000000003</v>
      </c>
      <c r="CO683" s="186">
        <v>9.8774760000000003E-2</v>
      </c>
      <c r="CP683" s="186">
        <v>9.1094864000000001E-4</v>
      </c>
      <c r="CQ683" s="186">
        <v>0.10854882</v>
      </c>
      <c r="CR683" s="186">
        <v>5.01579E-3</v>
      </c>
      <c r="CS683" s="186">
        <v>2522.8393000000001</v>
      </c>
      <c r="CT683" s="186">
        <v>1.5599353E-3</v>
      </c>
      <c r="CU683" s="186">
        <v>6.0606163999999997E-3</v>
      </c>
      <c r="CW683" s="84"/>
      <c r="CX683" s="167"/>
    </row>
    <row r="684" spans="1:102" ht="14.4">
      <c r="A684" t="s">
        <v>2331</v>
      </c>
      <c r="B684" s="92" t="s">
        <v>1071</v>
      </c>
      <c r="C684" s="126" t="str">
        <f t="shared" si="201"/>
        <v>A.100.24.125</v>
      </c>
      <c r="D684" s="11" t="s">
        <v>744</v>
      </c>
      <c r="E684" s="125" t="s">
        <v>878</v>
      </c>
      <c r="F684" s="128" t="str">
        <f t="shared" si="202"/>
        <v>Molybdenum (EoL-RIR = 9%)</v>
      </c>
      <c r="G684" s="131">
        <f t="shared" si="212"/>
        <v>62.254777692040001</v>
      </c>
      <c r="H684" s="183">
        <f t="shared" si="213"/>
        <v>0.63142619204000006</v>
      </c>
      <c r="I684" s="183">
        <f t="shared" si="214"/>
        <v>12.093337000000002</v>
      </c>
      <c r="J684" s="184">
        <f t="shared" si="215"/>
        <v>47.202205399999997</v>
      </c>
      <c r="K684" s="183">
        <v>2.3278091000000001</v>
      </c>
      <c r="L684" s="146">
        <v>3.9126669000000001</v>
      </c>
      <c r="M684" s="146">
        <v>2.3690600000000002</v>
      </c>
      <c r="N684" s="188">
        <v>5.3384204000000003E-4</v>
      </c>
      <c r="O684" s="188">
        <v>0</v>
      </c>
      <c r="P684" s="188">
        <v>0.15203364999999999</v>
      </c>
      <c r="Q684" s="188">
        <v>0.47885870000000003</v>
      </c>
      <c r="R684" s="146">
        <v>5.8116101000000002</v>
      </c>
      <c r="S684" s="146">
        <v>47.072727</v>
      </c>
      <c r="T684" s="146">
        <v>0</v>
      </c>
      <c r="U684" s="188">
        <v>0.12947839999999999</v>
      </c>
      <c r="V684" s="146">
        <v>0</v>
      </c>
      <c r="W684" s="146">
        <v>0</v>
      </c>
      <c r="X684" s="146">
        <v>0</v>
      </c>
      <c r="Z684" s="157">
        <f t="shared" si="206"/>
        <v>15.518727333333334</v>
      </c>
      <c r="AB684" s="131">
        <f t="shared" si="207"/>
        <v>2.3278091000000001</v>
      </c>
      <c r="AC684" s="131">
        <f t="shared" si="208"/>
        <v>12.724763192040001</v>
      </c>
      <c r="AD684" s="131">
        <f t="shared" si="209"/>
        <v>12.093337000000002</v>
      </c>
      <c r="AE684" s="131">
        <f t="shared" si="210"/>
        <v>12.093337000000002</v>
      </c>
      <c r="AF684" s="131">
        <f t="shared" si="211"/>
        <v>47.202205399999997</v>
      </c>
      <c r="AH684">
        <v>42.572344000000001</v>
      </c>
      <c r="AI684" s="71">
        <v>0</v>
      </c>
      <c r="AJ684" s="71">
        <v>16.084273</v>
      </c>
      <c r="AK684" s="71">
        <v>0</v>
      </c>
      <c r="AL684" s="71">
        <v>26.488071000000001</v>
      </c>
      <c r="AM684" s="71">
        <v>0</v>
      </c>
      <c r="AN684" s="71">
        <v>0</v>
      </c>
      <c r="AP684" s="129">
        <v>5.5220817000000002</v>
      </c>
      <c r="AQ684" s="129">
        <v>5.3969044000000004</v>
      </c>
      <c r="AR684" s="129">
        <v>8.1363623999999996E-2</v>
      </c>
      <c r="AS684" s="129">
        <v>4.3813636000000003E-2</v>
      </c>
      <c r="AT684" s="172">
        <f t="shared" si="203"/>
        <v>3.2355542117300901E-4</v>
      </c>
      <c r="AU684" s="172">
        <f t="shared" si="204"/>
        <v>3.0090097532209999E-7</v>
      </c>
      <c r="AV684" s="185">
        <f t="shared" si="205"/>
        <v>6.1363636000000001</v>
      </c>
      <c r="AW684" s="121">
        <v>1.4401379E-5</v>
      </c>
      <c r="AX684" s="121">
        <v>4.3452435999999998E-8</v>
      </c>
      <c r="AY684" s="121">
        <v>1.1871826000000001E-12</v>
      </c>
      <c r="AZ684" s="121">
        <v>0</v>
      </c>
      <c r="BA684" s="121">
        <v>0</v>
      </c>
      <c r="BB684" s="121">
        <v>1.7173008999999999E-11</v>
      </c>
      <c r="BC684" s="121">
        <v>7.1057775999999997E-5</v>
      </c>
      <c r="BD684" s="121">
        <v>3.9096299999999998E-12</v>
      </c>
      <c r="BE684" s="121">
        <v>8.2770595999999997E-8</v>
      </c>
      <c r="BF684" s="121">
        <v>8.6503945000000004E-8</v>
      </c>
      <c r="BG684" s="121">
        <v>3.4067094999999998E-12</v>
      </c>
      <c r="BH684" s="121">
        <v>4.3361278000000001E-9</v>
      </c>
      <c r="BI684" s="121">
        <v>7.0511059999999995E-8</v>
      </c>
      <c r="BJ684" s="121">
        <v>1.3318307000000001E-8</v>
      </c>
      <c r="BK684" s="121">
        <v>2.1435448999999999E-5</v>
      </c>
      <c r="BL684" s="121">
        <v>2.166608E-4</v>
      </c>
      <c r="BM684" s="121">
        <v>0</v>
      </c>
      <c r="BN684" s="121">
        <v>6.1363636000000001</v>
      </c>
      <c r="BO684" s="121">
        <v>0</v>
      </c>
      <c r="BP684" s="121">
        <v>0</v>
      </c>
      <c r="BQ684" s="121">
        <v>0</v>
      </c>
      <c r="BR684" s="121">
        <v>0</v>
      </c>
      <c r="BT684" s="71">
        <v>2.4236859999999999E-2</v>
      </c>
      <c r="BU684" s="71">
        <v>5.7064555000000002E-4</v>
      </c>
      <c r="BV684" s="71">
        <v>4.3270328999999997E-4</v>
      </c>
      <c r="BW684" s="71">
        <v>6.8077532000000002E-4</v>
      </c>
      <c r="BX684" s="71">
        <v>4.7006027000000001E-4</v>
      </c>
      <c r="BY684" s="71">
        <v>5.4452052000000002E-6</v>
      </c>
      <c r="BZ684" s="71">
        <v>2.2133481E-3</v>
      </c>
      <c r="CA684" s="71">
        <v>1.6078494999999999E-10</v>
      </c>
      <c r="CB684" s="71">
        <v>2.1380969999999999E-4</v>
      </c>
      <c r="CC684" s="71">
        <v>3.8962163999999998E-4</v>
      </c>
      <c r="CD684" s="71">
        <v>0</v>
      </c>
      <c r="CE684" s="71">
        <v>0</v>
      </c>
      <c r="CF684" s="71">
        <v>0</v>
      </c>
      <c r="CG684" s="71">
        <v>3.7144441999999998E-5</v>
      </c>
      <c r="CH684" s="71">
        <v>2.0586520000000002E-5</v>
      </c>
      <c r="CI684" s="71">
        <v>1.920272E-2</v>
      </c>
      <c r="CJ684" s="71">
        <v>0</v>
      </c>
      <c r="CL684" s="186">
        <v>0</v>
      </c>
      <c r="CM684" s="186">
        <v>15.518727</v>
      </c>
      <c r="CN684" s="187">
        <v>4.6656010000000001E-4</v>
      </c>
      <c r="CO684" s="186">
        <v>0.39042739999999998</v>
      </c>
      <c r="CP684" s="186">
        <v>9.8376240999999994E-6</v>
      </c>
      <c r="CQ684" s="186">
        <v>1.9253280000000001E-4</v>
      </c>
      <c r="CR684" s="186">
        <v>2.3859439999999999E-2</v>
      </c>
      <c r="CS684" s="186">
        <v>31442.392</v>
      </c>
      <c r="CT684" s="186">
        <v>5.7460419999999998E-2</v>
      </c>
      <c r="CU684" s="186">
        <v>1.1646143999999999E-3</v>
      </c>
      <c r="CW684" s="84"/>
      <c r="CX684" s="167"/>
    </row>
    <row r="685" spans="1:102" ht="14.4">
      <c r="A685" t="s">
        <v>1192</v>
      </c>
      <c r="B685" s="92" t="s">
        <v>1071</v>
      </c>
      <c r="C685" s="126" t="str">
        <f t="shared" si="201"/>
        <v>A.100.24.126</v>
      </c>
      <c r="D685" s="11" t="s">
        <v>744</v>
      </c>
      <c r="E685" s="125" t="s">
        <v>878</v>
      </c>
      <c r="F685" s="128" t="str">
        <f t="shared" si="202"/>
        <v>Nickel (primary)</v>
      </c>
      <c r="G685" s="131">
        <f t="shared" si="212"/>
        <v>30.123200646564538</v>
      </c>
      <c r="H685" s="183">
        <f t="shared" si="213"/>
        <v>0.56915312242180005</v>
      </c>
      <c r="I685" s="183">
        <f t="shared" si="214"/>
        <v>14.061451282742741</v>
      </c>
      <c r="J685" s="184">
        <f t="shared" si="215"/>
        <v>13.528270041399999</v>
      </c>
      <c r="K685" s="183">
        <v>1.9643261999999999</v>
      </c>
      <c r="L685" s="146">
        <v>14.033269000000001</v>
      </c>
      <c r="M685" s="146">
        <v>2.8181779000000001E-2</v>
      </c>
      <c r="N685" s="146">
        <v>0.56911014999999998</v>
      </c>
      <c r="O685" s="188">
        <v>2.6781117E-5</v>
      </c>
      <c r="P685" s="146">
        <v>1.2197407999999999E-6</v>
      </c>
      <c r="Q685" s="146">
        <v>1.4971564000000001E-5</v>
      </c>
      <c r="R685" s="146">
        <v>3.3310761999999999E-7</v>
      </c>
      <c r="S685" s="146">
        <v>13.520004999999999</v>
      </c>
      <c r="T685" s="146">
        <v>0</v>
      </c>
      <c r="U685" s="188">
        <v>8.2650413999999991E-3</v>
      </c>
      <c r="V685" s="188">
        <v>1.7063512E-7</v>
      </c>
      <c r="W685" s="146">
        <v>0</v>
      </c>
      <c r="X685" s="146">
        <v>0</v>
      </c>
      <c r="Z685" s="157">
        <f t="shared" si="206"/>
        <v>13.095508000000001</v>
      </c>
      <c r="AB685" s="131">
        <f t="shared" si="207"/>
        <v>1.9643261999999999</v>
      </c>
      <c r="AC685" s="131">
        <f t="shared" si="208"/>
        <v>14.630604234529422</v>
      </c>
      <c r="AD685" s="131">
        <f t="shared" si="209"/>
        <v>14.061451112107621</v>
      </c>
      <c r="AE685" s="131">
        <f t="shared" si="210"/>
        <v>14.061451282742741</v>
      </c>
      <c r="AF685" s="131">
        <f t="shared" si="211"/>
        <v>13.528270041399999</v>
      </c>
      <c r="AH685">
        <v>251.41444999999999</v>
      </c>
      <c r="AI685" s="71">
        <v>251.40833000000001</v>
      </c>
      <c r="AJ685" s="71">
        <v>4.2486868000000001E-3</v>
      </c>
      <c r="AK685" s="71">
        <v>0</v>
      </c>
      <c r="AL685" s="71">
        <v>0</v>
      </c>
      <c r="AM685" s="71">
        <v>8.2813948999999997E-4</v>
      </c>
      <c r="AN685" s="71">
        <v>1.0460275000000001E-3</v>
      </c>
      <c r="AP685" s="129">
        <v>4.5680680999999996</v>
      </c>
      <c r="AQ685" s="129">
        <v>4.4540398000000003</v>
      </c>
      <c r="AR685" s="129">
        <v>9.1309812000000004E-2</v>
      </c>
      <c r="AS685" s="129">
        <v>2.2718512E-2</v>
      </c>
      <c r="AT685" s="172">
        <f t="shared" si="203"/>
        <v>2.6702876142352031E-4</v>
      </c>
      <c r="AU685" s="172">
        <f t="shared" si="204"/>
        <v>3.3768421414551187E-7</v>
      </c>
      <c r="AV685" s="185">
        <f t="shared" si="205"/>
        <v>3.1818644000000003</v>
      </c>
      <c r="AW685" s="121">
        <v>1.2152632E-5</v>
      </c>
      <c r="AX685" s="121">
        <v>3.6667422999999999E-8</v>
      </c>
      <c r="AY685" s="121">
        <v>1.0018064000000001E-12</v>
      </c>
      <c r="AZ685" s="121">
        <v>0</v>
      </c>
      <c r="BA685" s="121">
        <v>0</v>
      </c>
      <c r="BB685" s="121">
        <v>1.8156864000000001E-8</v>
      </c>
      <c r="BC685" s="121">
        <v>2.5485797000000002E-4</v>
      </c>
      <c r="BD685" s="121">
        <v>4.1485654000000001E-9</v>
      </c>
      <c r="BE685" s="121">
        <v>2.9686703999999999E-7</v>
      </c>
      <c r="BF685" s="121">
        <v>0</v>
      </c>
      <c r="BG685" s="121">
        <v>0</v>
      </c>
      <c r="BH685" s="121">
        <v>4.0859449000000002E-15</v>
      </c>
      <c r="BI685" s="121">
        <v>1.5225035999999999E-13</v>
      </c>
      <c r="BJ685" s="121">
        <v>2.7602807E-14</v>
      </c>
      <c r="BK685" s="121">
        <v>2.0289035999999999E-13</v>
      </c>
      <c r="BL685" s="121">
        <v>2.3566299000000002E-12</v>
      </c>
      <c r="BM685" s="121">
        <v>0</v>
      </c>
      <c r="BN685" s="121">
        <v>0.6680005</v>
      </c>
      <c r="BO685" s="121">
        <v>2.5138639</v>
      </c>
      <c r="BP685" s="121">
        <v>0</v>
      </c>
      <c r="BQ685" s="121">
        <v>0</v>
      </c>
      <c r="BR685" s="121">
        <v>0</v>
      </c>
      <c r="BT685" s="71">
        <v>4.7204991E-3</v>
      </c>
      <c r="BU685" s="71">
        <v>2.0466910999999998E-3</v>
      </c>
      <c r="BV685" s="71">
        <v>3.6513752000000001E-4</v>
      </c>
      <c r="BW685" s="71">
        <v>1.6242306999999999E-10</v>
      </c>
      <c r="BX685" s="71">
        <v>1.6859538000000001E-3</v>
      </c>
      <c r="BY685" s="71">
        <v>0</v>
      </c>
      <c r="BZ685" s="71">
        <v>0</v>
      </c>
      <c r="CA685" s="71">
        <v>0</v>
      </c>
      <c r="CB685" s="71">
        <v>1.9831752999999999E-9</v>
      </c>
      <c r="CC685" s="71">
        <v>1.0278781E-8</v>
      </c>
      <c r="CD685" s="71">
        <v>0</v>
      </c>
      <c r="CE685" s="71">
        <v>0</v>
      </c>
      <c r="CF685" s="71">
        <v>0</v>
      </c>
      <c r="CG685" s="71">
        <v>2.4164567999999999E-4</v>
      </c>
      <c r="CH685" s="71">
        <v>3.0356803999999999E-4</v>
      </c>
      <c r="CI685" s="71">
        <v>7.7490527E-5</v>
      </c>
      <c r="CJ685" s="71">
        <v>0</v>
      </c>
      <c r="CL685" s="186">
        <v>0</v>
      </c>
      <c r="CM685" s="186">
        <v>13.095508000000001</v>
      </c>
      <c r="CN685" s="187">
        <v>0.49472664999999999</v>
      </c>
      <c r="CO685" s="186">
        <v>1.4003162</v>
      </c>
      <c r="CP685" s="186">
        <v>1.8485961000000002E-12</v>
      </c>
      <c r="CQ685" s="186">
        <v>2.1846776E-10</v>
      </c>
      <c r="CR685" s="186">
        <v>8.5575532999999995E-2</v>
      </c>
      <c r="CS685" s="186">
        <v>7.5040753000000002E-2</v>
      </c>
      <c r="CT685" s="186">
        <v>0</v>
      </c>
      <c r="CU685" s="186">
        <v>0</v>
      </c>
      <c r="CW685" s="84"/>
      <c r="CX685" s="162"/>
    </row>
    <row r="686" spans="1:102" ht="14.4">
      <c r="A686" t="s">
        <v>1193</v>
      </c>
      <c r="B686" s="92" t="s">
        <v>1071</v>
      </c>
      <c r="C686" s="126" t="str">
        <f t="shared" si="201"/>
        <v>A.100.24.127</v>
      </c>
      <c r="D686" s="11" t="s">
        <v>744</v>
      </c>
      <c r="E686" s="125" t="s">
        <v>878</v>
      </c>
      <c r="F686" s="128" t="str">
        <f t="shared" si="202"/>
        <v>Nickel (secondary)</v>
      </c>
      <c r="G686" s="131">
        <f t="shared" si="212"/>
        <v>9.5727616279241895E-2</v>
      </c>
      <c r="H686" s="183">
        <f t="shared" si="213"/>
        <v>4.5835687469999997E-3</v>
      </c>
      <c r="I686" s="183">
        <f t="shared" si="214"/>
        <v>6.4253247639999992E-3</v>
      </c>
      <c r="J686" s="184">
        <f t="shared" si="215"/>
        <v>3.4193387682419016E-3</v>
      </c>
      <c r="K686" s="183">
        <v>8.1299384000000002E-2</v>
      </c>
      <c r="L686" s="146">
        <v>2.0583146000000001E-3</v>
      </c>
      <c r="M686" s="146">
        <v>3.446925E-3</v>
      </c>
      <c r="N686" s="146">
        <v>3.4358362999999999E-3</v>
      </c>
      <c r="O686" s="188">
        <v>9.7713422999999989E-4</v>
      </c>
      <c r="P686" s="188">
        <v>4.8286747000000002E-5</v>
      </c>
      <c r="Q686" s="188">
        <v>1.2231146999999999E-4</v>
      </c>
      <c r="R686" s="188">
        <v>3.3756059999999997E-4</v>
      </c>
      <c r="S686" s="188">
        <v>1.4113063E-4</v>
      </c>
      <c r="T686" s="146">
        <v>5.6554781999999999E-4</v>
      </c>
      <c r="U686" s="188">
        <v>3.2771626999999999E-3</v>
      </c>
      <c r="V686" s="188">
        <v>1.6976744E-5</v>
      </c>
      <c r="W686" s="146">
        <v>1.0454286E-6</v>
      </c>
      <c r="X686" s="146">
        <v>9.6419018999999994E-12</v>
      </c>
      <c r="Z686" s="157">
        <f t="shared" si="206"/>
        <v>0.54199589333333342</v>
      </c>
      <c r="AB686" s="131">
        <f t="shared" si="207"/>
        <v>8.1299384000000002E-2</v>
      </c>
      <c r="AC686" s="131">
        <f t="shared" si="208"/>
        <v>1.0426368946999999E-2</v>
      </c>
      <c r="AD686" s="131">
        <f t="shared" si="209"/>
        <v>5.8438456285999996E-3</v>
      </c>
      <c r="AE686" s="131">
        <f t="shared" si="210"/>
        <v>6.425324764E-3</v>
      </c>
      <c r="AF686" s="131">
        <f t="shared" si="211"/>
        <v>3.4182933396419016E-3</v>
      </c>
      <c r="AH686">
        <v>8.1152057000000006</v>
      </c>
      <c r="AI686" s="71">
        <v>7.9556512000000001</v>
      </c>
      <c r="AJ686" s="71">
        <v>8.4906073999999998E-2</v>
      </c>
      <c r="AK686" s="71">
        <v>0</v>
      </c>
      <c r="AL686" s="71">
        <v>2.4931308999999999E-2</v>
      </c>
      <c r="AM686" s="71">
        <v>3.3089718999999997E-2</v>
      </c>
      <c r="AN686" s="71">
        <v>1.6627415999999999E-2</v>
      </c>
      <c r="AP686" s="129">
        <v>1.0171642E-2</v>
      </c>
      <c r="AQ686" s="129">
        <v>9.1738889999999993E-3</v>
      </c>
      <c r="AR686" s="129">
        <v>4.2993797E-4</v>
      </c>
      <c r="AS686" s="129">
        <v>5.6781468999999999E-4</v>
      </c>
      <c r="AT686" s="172">
        <f t="shared" si="203"/>
        <v>5.4999334619469998E-7</v>
      </c>
      <c r="AU686" s="172">
        <f t="shared" si="204"/>
        <v>1.5900073299323656E-9</v>
      </c>
      <c r="AV686" s="185">
        <f t="shared" si="205"/>
        <v>7.9525867683000004E-2</v>
      </c>
      <c r="AW686" s="121">
        <v>5.029803E-7</v>
      </c>
      <c r="AX686" s="121">
        <v>1.5176126999999999E-9</v>
      </c>
      <c r="AY686" s="121">
        <v>4.1463344999999998E-14</v>
      </c>
      <c r="AZ686" s="121">
        <v>1.3623058000000001E-12</v>
      </c>
      <c r="BA686" s="121">
        <v>0</v>
      </c>
      <c r="BB686" s="121">
        <v>1.2731090999999999E-10</v>
      </c>
      <c r="BC686" s="121">
        <v>4.6791794E-8</v>
      </c>
      <c r="BD686" s="121">
        <v>2.5324574E-11</v>
      </c>
      <c r="BE686" s="121">
        <v>4.6939064999999998E-11</v>
      </c>
      <c r="BF686" s="121">
        <v>1.5565565E-14</v>
      </c>
      <c r="BG686" s="121">
        <v>2.3118796999999999E-16</v>
      </c>
      <c r="BH686" s="121">
        <v>6.9696975000000004E-14</v>
      </c>
      <c r="BI686" s="121">
        <v>3.2863954999999999E-15</v>
      </c>
      <c r="BJ686" s="121">
        <v>7.4745086999999999E-16</v>
      </c>
      <c r="BK686" s="121">
        <v>8.4420179000000004E-12</v>
      </c>
      <c r="BL686" s="121">
        <v>8.4136961000000003E-11</v>
      </c>
      <c r="BM686" s="121">
        <v>1.3025728E-20</v>
      </c>
      <c r="BN686" s="121">
        <v>1.1798683E-5</v>
      </c>
      <c r="BO686" s="121">
        <v>7.9514069000000007E-2</v>
      </c>
      <c r="BP686" s="121">
        <v>0</v>
      </c>
      <c r="BQ686" s="121">
        <v>0</v>
      </c>
      <c r="BR686" s="121">
        <v>0</v>
      </c>
      <c r="BT686" s="71">
        <v>2.6835802E-5</v>
      </c>
      <c r="BU686" s="71">
        <v>3.3776173E-7</v>
      </c>
      <c r="BV686" s="71">
        <v>1.5112284000000001E-5</v>
      </c>
      <c r="BW686" s="71">
        <v>4.1063089999999997E-8</v>
      </c>
      <c r="BX686" s="71">
        <v>6.1825049000000005E-7</v>
      </c>
      <c r="BY686" s="71">
        <v>2.8039647000000002E-8</v>
      </c>
      <c r="BZ686" s="71">
        <v>3.8254197999999998E-10</v>
      </c>
      <c r="CA686" s="71">
        <v>4.2230255E-8</v>
      </c>
      <c r="CB686" s="71">
        <v>7.1072635000000003E-8</v>
      </c>
      <c r="CC686" s="71">
        <v>9.7049154E-8</v>
      </c>
      <c r="CD686" s="71">
        <v>0</v>
      </c>
      <c r="CE686" s="71">
        <v>2.8804736E-17</v>
      </c>
      <c r="CF686" s="71">
        <v>2.3585205000000002E-13</v>
      </c>
      <c r="CG686" s="71">
        <v>6.7617270999999998E-7</v>
      </c>
      <c r="CH686" s="71">
        <v>9.8061891999999992E-6</v>
      </c>
      <c r="CI686" s="71">
        <v>5.3071798000000002E-9</v>
      </c>
      <c r="CJ686" s="71">
        <v>0</v>
      </c>
      <c r="CL686" s="186">
        <v>1.9962839999999999E-13</v>
      </c>
      <c r="CM686" s="186">
        <v>0.54199955</v>
      </c>
      <c r="CN686" s="187">
        <v>1.1619241E-3</v>
      </c>
      <c r="CO686" s="186">
        <v>2.3747279000000001E-4</v>
      </c>
      <c r="CP686" s="186">
        <v>3.2383213000000002E-11</v>
      </c>
      <c r="CQ686" s="186">
        <v>3.7842585999999999E-9</v>
      </c>
      <c r="CR686" s="186">
        <v>2.2881832999999999E-5</v>
      </c>
      <c r="CS686" s="186">
        <v>2.2574548000000002E-3</v>
      </c>
      <c r="CT686" s="186">
        <v>1.0429512E-8</v>
      </c>
      <c r="CU686" s="186">
        <v>9.8637989999999992E-6</v>
      </c>
      <c r="CW686" s="84"/>
      <c r="CX686" s="167"/>
    </row>
    <row r="687" spans="1:102" ht="14.4">
      <c r="A687" t="s">
        <v>1194</v>
      </c>
      <c r="B687" s="92" t="s">
        <v>1071</v>
      </c>
      <c r="C687" s="126" t="str">
        <f t="shared" si="201"/>
        <v>A.100.24.128</v>
      </c>
      <c r="D687" s="11" t="s">
        <v>744</v>
      </c>
      <c r="E687" s="125" t="s">
        <v>878</v>
      </c>
      <c r="F687" s="128" t="str">
        <f t="shared" si="202"/>
        <v>Nickel trade mix (84% prim 16% sec)</v>
      </c>
      <c r="G687" s="131">
        <f t="shared" si="212"/>
        <v>25.318804881872421</v>
      </c>
      <c r="H687" s="183">
        <f t="shared" si="213"/>
        <v>0.47882199403079995</v>
      </c>
      <c r="I687" s="183">
        <f t="shared" si="214"/>
        <v>11.812646839771501</v>
      </c>
      <c r="J687" s="184">
        <f t="shared" si="215"/>
        <v>11.364294148070121</v>
      </c>
      <c r="K687" s="183">
        <v>1.6630419000000001</v>
      </c>
      <c r="L687" s="146">
        <v>11.788275000000001</v>
      </c>
      <c r="M687" s="146">
        <v>2.4224203E-2</v>
      </c>
      <c r="N687" s="146">
        <v>0.47860226</v>
      </c>
      <c r="O687" s="188">
        <v>1.7883762000000001E-4</v>
      </c>
      <c r="P687" s="188">
        <v>8.7504617999999998E-6</v>
      </c>
      <c r="Q687" s="188">
        <v>3.2145949000000001E-5</v>
      </c>
      <c r="R687" s="188">
        <v>5.4289507000000002E-5</v>
      </c>
      <c r="S687" s="146">
        <v>11.356826999999999</v>
      </c>
      <c r="T687" s="146">
        <v>9.0487652E-5</v>
      </c>
      <c r="U687" s="146">
        <v>7.4669808000000001E-3</v>
      </c>
      <c r="V687" s="188">
        <v>2.8596125000000001E-6</v>
      </c>
      <c r="W687" s="188">
        <v>1.6726858E-7</v>
      </c>
      <c r="X687" s="146">
        <v>1.5427042999999999E-12</v>
      </c>
      <c r="Z687" s="157">
        <f t="shared" si="206"/>
        <v>11.086946000000001</v>
      </c>
      <c r="AB687" s="131">
        <f t="shared" si="207"/>
        <v>1.6630419000000001</v>
      </c>
      <c r="AC687" s="131">
        <f t="shared" si="208"/>
        <v>12.291375486537801</v>
      </c>
      <c r="AD687" s="131">
        <f t="shared" si="209"/>
        <v>11.812553659775579</v>
      </c>
      <c r="AE687" s="131">
        <f t="shared" si="210"/>
        <v>11.812646839771501</v>
      </c>
      <c r="AF687" s="131">
        <f t="shared" si="211"/>
        <v>11.364293980801541</v>
      </c>
      <c r="AH687">
        <v>212.48657</v>
      </c>
      <c r="AI687" s="71">
        <v>212.45590000000001</v>
      </c>
      <c r="AJ687" s="71">
        <v>1.7153868999999999E-2</v>
      </c>
      <c r="AK687" s="71">
        <v>0</v>
      </c>
      <c r="AL687" s="71">
        <v>3.9890094000000001E-3</v>
      </c>
      <c r="AM687" s="71">
        <v>5.9899921999999996E-3</v>
      </c>
      <c r="AN687" s="71">
        <v>3.5390496E-3</v>
      </c>
      <c r="AP687" s="129">
        <v>3.8388046999999998</v>
      </c>
      <c r="AQ687" s="129">
        <v>3.7428612999999999</v>
      </c>
      <c r="AR687" s="129">
        <v>7.6769032000000001E-2</v>
      </c>
      <c r="AS687" s="129">
        <v>1.9174400000000001E-2</v>
      </c>
      <c r="AT687" s="172">
        <f t="shared" si="203"/>
        <v>2.2439215631660274E-4</v>
      </c>
      <c r="AU687" s="172">
        <f t="shared" si="204"/>
        <v>2.8390913678476252E-7</v>
      </c>
      <c r="AV687" s="185">
        <f t="shared" si="205"/>
        <v>2.6854902100000002</v>
      </c>
      <c r="AW687" s="121">
        <v>1.0288687E-5</v>
      </c>
      <c r="AX687" s="121">
        <v>3.1043452999999998E-8</v>
      </c>
      <c r="AY687" s="121">
        <v>8.4815149000000005E-13</v>
      </c>
      <c r="AZ687" s="121">
        <v>2.1796893000000001E-13</v>
      </c>
      <c r="BA687" s="121">
        <v>0</v>
      </c>
      <c r="BB687" s="121">
        <v>1.5272136E-8</v>
      </c>
      <c r="BC687" s="121">
        <v>2.1408818000000001E-4</v>
      </c>
      <c r="BD687" s="121">
        <v>3.4888467999999998E-9</v>
      </c>
      <c r="BE687" s="121">
        <v>2.4937582E-7</v>
      </c>
      <c r="BF687" s="121">
        <v>2.4904902999999999E-15</v>
      </c>
      <c r="BG687" s="121">
        <v>3.6990075000000003E-17</v>
      </c>
      <c r="BH687" s="121">
        <v>1.458371E-14</v>
      </c>
      <c r="BI687" s="121">
        <v>1.2841613E-13</v>
      </c>
      <c r="BJ687" s="121">
        <v>2.3305950000000001E-14</v>
      </c>
      <c r="BK687" s="121">
        <v>1.5211508000000001E-12</v>
      </c>
      <c r="BL687" s="121">
        <v>1.5441483E-11</v>
      </c>
      <c r="BM687" s="121">
        <v>2.0841164999999999E-21</v>
      </c>
      <c r="BN687" s="121">
        <v>0.56112231000000001</v>
      </c>
      <c r="BO687" s="121">
        <v>2.1243679000000002</v>
      </c>
      <c r="BP687" s="121">
        <v>0</v>
      </c>
      <c r="BQ687" s="121">
        <v>0</v>
      </c>
      <c r="BR687" s="121">
        <v>0</v>
      </c>
      <c r="BT687" s="71">
        <v>3.9695128999999996E-3</v>
      </c>
      <c r="BU687" s="71">
        <v>1.7192745E-3</v>
      </c>
      <c r="BV687" s="71">
        <v>3.0913347999999999E-4</v>
      </c>
      <c r="BW687" s="71">
        <v>6.7065297999999999E-9</v>
      </c>
      <c r="BX687" s="71">
        <v>1.4163000999999999E-3</v>
      </c>
      <c r="BY687" s="71">
        <v>4.4863433999999999E-9</v>
      </c>
      <c r="BZ687" s="71">
        <v>6.1206716999999999E-11</v>
      </c>
      <c r="CA687" s="71">
        <v>6.7568407000000002E-9</v>
      </c>
      <c r="CB687" s="71">
        <v>1.3037489E-8</v>
      </c>
      <c r="CC687" s="71">
        <v>2.4162040000000001E-8</v>
      </c>
      <c r="CD687" s="71">
        <v>0</v>
      </c>
      <c r="CE687" s="71">
        <v>4.6087576999999997E-18</v>
      </c>
      <c r="CF687" s="71">
        <v>3.7736328999999997E-14</v>
      </c>
      <c r="CG687" s="71">
        <v>2.0309055999999999E-4</v>
      </c>
      <c r="CH687" s="71">
        <v>2.5656613999999999E-4</v>
      </c>
      <c r="CI687" s="71">
        <v>6.5092892000000006E-5</v>
      </c>
      <c r="CJ687" s="71">
        <v>0</v>
      </c>
      <c r="CL687" s="186">
        <v>3.1940542999999998E-14</v>
      </c>
      <c r="CM687" s="186">
        <v>11.086947</v>
      </c>
      <c r="CN687" s="187">
        <v>0.41575628999999997</v>
      </c>
      <c r="CO687" s="186">
        <v>1.1763036</v>
      </c>
      <c r="CP687" s="186">
        <v>6.7341347999999996E-12</v>
      </c>
      <c r="CQ687" s="186">
        <v>7.8899430000000001E-10</v>
      </c>
      <c r="CR687" s="186">
        <v>7.1887109000000005E-2</v>
      </c>
      <c r="CS687" s="186">
        <v>6.3395425000000005E-2</v>
      </c>
      <c r="CT687" s="186">
        <v>1.6687219E-9</v>
      </c>
      <c r="CU687" s="186">
        <v>1.5782077999999999E-6</v>
      </c>
      <c r="CW687" s="84"/>
      <c r="CX687" s="166"/>
    </row>
    <row r="688" spans="1:102" ht="14.4">
      <c r="A688" t="s">
        <v>2332</v>
      </c>
      <c r="B688" s="92" t="s">
        <v>1071</v>
      </c>
      <c r="C688" s="126" t="str">
        <f t="shared" si="201"/>
        <v>A.100.24.129</v>
      </c>
      <c r="D688" s="11" t="s">
        <v>744</v>
      </c>
      <c r="E688" s="125" t="s">
        <v>878</v>
      </c>
      <c r="F688" s="128" t="str">
        <f t="shared" si="202"/>
        <v>Palladium - CRM (primary)</v>
      </c>
      <c r="G688" s="131">
        <f t="shared" si="212"/>
        <v>29749.958230976074</v>
      </c>
      <c r="H688" s="183">
        <f t="shared" si="213"/>
        <v>682.63415934910006</v>
      </c>
      <c r="I688" s="183">
        <f t="shared" si="214"/>
        <v>16204.56407162697</v>
      </c>
      <c r="J688" s="184">
        <f t="shared" si="215"/>
        <v>9307.76</v>
      </c>
      <c r="K688" s="183">
        <v>3555</v>
      </c>
      <c r="L688" s="146">
        <v>16134.615</v>
      </c>
      <c r="M688" s="146">
        <v>69.948891000000003</v>
      </c>
      <c r="N688" s="146">
        <v>682.62480000000005</v>
      </c>
      <c r="O688" s="146">
        <v>0</v>
      </c>
      <c r="P688" s="188">
        <v>0</v>
      </c>
      <c r="Q688" s="188">
        <v>9.3593491000000008E-3</v>
      </c>
      <c r="R688" s="188">
        <v>1.8062697E-4</v>
      </c>
      <c r="S688" s="146">
        <v>9307.76</v>
      </c>
      <c r="T688" s="188">
        <v>0</v>
      </c>
      <c r="U688" s="146">
        <v>0</v>
      </c>
      <c r="V688" s="188">
        <v>0</v>
      </c>
      <c r="W688" s="188">
        <v>0</v>
      </c>
      <c r="X688" s="146">
        <v>0</v>
      </c>
      <c r="Z688" s="157">
        <f t="shared" si="206"/>
        <v>23700</v>
      </c>
      <c r="AB688" s="131">
        <f t="shared" si="207"/>
        <v>3555</v>
      </c>
      <c r="AC688" s="131">
        <f t="shared" si="208"/>
        <v>16887.198230976068</v>
      </c>
      <c r="AD688" s="131">
        <f t="shared" si="209"/>
        <v>16204.56407162697</v>
      </c>
      <c r="AE688" s="131">
        <f t="shared" si="210"/>
        <v>16204.56407162697</v>
      </c>
      <c r="AF688" s="131">
        <f t="shared" si="211"/>
        <v>9307.76</v>
      </c>
      <c r="AH688">
        <v>363300</v>
      </c>
      <c r="AI688" s="71">
        <v>363300</v>
      </c>
      <c r="AJ688" s="71">
        <v>0</v>
      </c>
      <c r="AK688" s="71">
        <v>0</v>
      </c>
      <c r="AL688" s="71">
        <v>0</v>
      </c>
      <c r="AM688" s="71">
        <v>0</v>
      </c>
      <c r="AN688" s="71">
        <v>0</v>
      </c>
      <c r="AP688" s="129">
        <v>5399.3669</v>
      </c>
      <c r="AQ688" s="129">
        <v>5254.7901000000002</v>
      </c>
      <c r="AR688" s="129">
        <v>111.58278</v>
      </c>
      <c r="AS688" s="129">
        <v>32.993940000000002</v>
      </c>
      <c r="AT688" s="172">
        <f t="shared" si="203"/>
        <v>0.31503537999999998</v>
      </c>
      <c r="AU688" s="172">
        <f t="shared" si="204"/>
        <v>4.1265821305E-4</v>
      </c>
      <c r="AV688" s="185">
        <f t="shared" si="205"/>
        <v>4621</v>
      </c>
      <c r="AW688" s="121">
        <v>2.1993599999999999E-2</v>
      </c>
      <c r="AX688" s="121">
        <v>6.6359999999999995E-5</v>
      </c>
      <c r="AY688" s="121">
        <v>1.8130500000000001E-9</v>
      </c>
      <c r="AZ688" s="121">
        <v>0</v>
      </c>
      <c r="BA688" s="121">
        <v>0</v>
      </c>
      <c r="BB688" s="121">
        <v>2.1780000000000002E-5</v>
      </c>
      <c r="BC688" s="121">
        <v>0.29302</v>
      </c>
      <c r="BD688" s="121">
        <v>4.9764000000000003E-6</v>
      </c>
      <c r="BE688" s="121">
        <v>3.4131999999999999E-4</v>
      </c>
      <c r="BF688" s="121">
        <v>0</v>
      </c>
      <c r="BG688" s="121">
        <v>0</v>
      </c>
      <c r="BH688" s="121">
        <v>0</v>
      </c>
      <c r="BI688" s="121">
        <v>0</v>
      </c>
      <c r="BJ688" s="121">
        <v>0</v>
      </c>
      <c r="BK688" s="121">
        <v>0</v>
      </c>
      <c r="BL688" s="121">
        <v>0</v>
      </c>
      <c r="BM688" s="121">
        <v>0</v>
      </c>
      <c r="BN688" s="121">
        <v>988</v>
      </c>
      <c r="BO688" s="121">
        <v>3633</v>
      </c>
      <c r="BP688" s="121">
        <v>0</v>
      </c>
      <c r="BQ688" s="121">
        <v>0</v>
      </c>
      <c r="BR688" s="121">
        <v>0</v>
      </c>
      <c r="BT688" s="71">
        <v>6.3560565000000002</v>
      </c>
      <c r="BU688" s="71">
        <v>2.3531632</v>
      </c>
      <c r="BV688" s="71">
        <v>0.66081889000000005</v>
      </c>
      <c r="BW688" s="71">
        <v>2.1158062E-8</v>
      </c>
      <c r="BX688" s="71">
        <v>1.9383813999999999</v>
      </c>
      <c r="BY688" s="71">
        <v>0</v>
      </c>
      <c r="BZ688" s="71">
        <v>0</v>
      </c>
      <c r="CA688" s="71">
        <v>0</v>
      </c>
      <c r="CB688" s="71">
        <v>0</v>
      </c>
      <c r="CC688" s="71">
        <v>6.1931358000000003E-6</v>
      </c>
      <c r="CD688" s="71">
        <v>0</v>
      </c>
      <c r="CE688" s="71">
        <v>0</v>
      </c>
      <c r="CF688" s="71">
        <v>0</v>
      </c>
      <c r="CG688" s="71">
        <v>0.28323869000000002</v>
      </c>
      <c r="CH688" s="71">
        <v>0.44285098000000001</v>
      </c>
      <c r="CI688" s="71">
        <v>0.67759711</v>
      </c>
      <c r="CJ688" s="71">
        <v>0</v>
      </c>
      <c r="CL688" s="186">
        <v>0</v>
      </c>
      <c r="CM688" s="186">
        <v>23700</v>
      </c>
      <c r="CN688" s="187">
        <v>593.67197999999996</v>
      </c>
      <c r="CO688" s="186">
        <v>1610</v>
      </c>
      <c r="CP688" s="186">
        <v>0</v>
      </c>
      <c r="CQ688" s="186">
        <v>0</v>
      </c>
      <c r="CR688" s="186">
        <v>98.388870999999995</v>
      </c>
      <c r="CS688" s="186">
        <v>0</v>
      </c>
      <c r="CT688" s="186">
        <v>0</v>
      </c>
      <c r="CU688" s="186">
        <v>0</v>
      </c>
      <c r="CW688" s="84"/>
      <c r="CX688" s="167"/>
    </row>
    <row r="689" spans="1:102" ht="14.4">
      <c r="A689" t="s">
        <v>2333</v>
      </c>
      <c r="B689" s="92" t="s">
        <v>1071</v>
      </c>
      <c r="C689" s="126" t="str">
        <f t="shared" si="201"/>
        <v>A.100.24.130</v>
      </c>
      <c r="D689" s="11" t="s">
        <v>744</v>
      </c>
      <c r="E689" s="125" t="s">
        <v>878</v>
      </c>
      <c r="F689" s="128" t="str">
        <f t="shared" si="202"/>
        <v>Palladium - CRM (secondary)</v>
      </c>
      <c r="G689" s="131">
        <f t="shared" si="212"/>
        <v>63.163329007520005</v>
      </c>
      <c r="H689" s="183">
        <f t="shared" si="213"/>
        <v>3.8279055200000003</v>
      </c>
      <c r="I689" s="183">
        <f t="shared" si="214"/>
        <v>12.334592599519999</v>
      </c>
      <c r="J689" s="184">
        <f t="shared" si="215"/>
        <v>0.27165488799999998</v>
      </c>
      <c r="K689" s="183">
        <v>46.729176000000002</v>
      </c>
      <c r="L689" s="146">
        <v>8.7324576</v>
      </c>
      <c r="M689" s="146">
        <v>3.1132076</v>
      </c>
      <c r="N689" s="146">
        <v>2.9266024000000002</v>
      </c>
      <c r="O689" s="146">
        <v>0.81679842999999996</v>
      </c>
      <c r="P689" s="188">
        <v>2.6075762999999998E-2</v>
      </c>
      <c r="Q689" s="188">
        <v>5.8428926999999999E-2</v>
      </c>
      <c r="R689" s="188">
        <v>0.48807019000000001</v>
      </c>
      <c r="S689" s="146">
        <v>3.6749867999999998E-2</v>
      </c>
      <c r="T689" s="188">
        <v>0</v>
      </c>
      <c r="U689" s="146">
        <v>0.23490501999999999</v>
      </c>
      <c r="V689" s="188">
        <v>8.5720952000000003E-4</v>
      </c>
      <c r="W689" s="188">
        <v>0</v>
      </c>
      <c r="X689" s="146">
        <v>0</v>
      </c>
      <c r="Z689" s="157">
        <f t="shared" si="206"/>
        <v>311.52784000000003</v>
      </c>
      <c r="AB689" s="131">
        <f t="shared" si="207"/>
        <v>46.729176000000002</v>
      </c>
      <c r="AC689" s="131">
        <f t="shared" si="208"/>
        <v>16.161640909999999</v>
      </c>
      <c r="AD689" s="131">
        <f t="shared" si="209"/>
        <v>12.333735389999999</v>
      </c>
      <c r="AE689" s="131">
        <f t="shared" si="210"/>
        <v>12.334592599519999</v>
      </c>
      <c r="AF689" s="131">
        <f t="shared" si="211"/>
        <v>0.27165488799999998</v>
      </c>
      <c r="AH689">
        <v>4110.2965999999997</v>
      </c>
      <c r="AI689" s="71">
        <v>4067.7901999999999</v>
      </c>
      <c r="AJ689" s="71">
        <v>29.180747</v>
      </c>
      <c r="AK689" s="71">
        <v>0</v>
      </c>
      <c r="AL689" s="71">
        <v>0</v>
      </c>
      <c r="AM689" s="71">
        <v>7.1137600000000001</v>
      </c>
      <c r="AN689" s="71">
        <v>6.2118805999999998</v>
      </c>
      <c r="AP689" s="129">
        <v>8.2650626000000003</v>
      </c>
      <c r="AQ689" s="129">
        <v>7.6839326999999997</v>
      </c>
      <c r="AR689" s="129">
        <v>0.29066765</v>
      </c>
      <c r="AS689" s="129">
        <v>0.29046223999999998</v>
      </c>
      <c r="AT689" s="172">
        <f t="shared" si="203"/>
        <v>4.6066742893130004E-4</v>
      </c>
      <c r="AU689" s="172">
        <f t="shared" si="204"/>
        <v>1.0749543274988701E-6</v>
      </c>
      <c r="AV689" s="185">
        <f t="shared" si="205"/>
        <v>40.680985251700001</v>
      </c>
      <c r="AW689" s="121">
        <v>2.8909783999999999E-4</v>
      </c>
      <c r="AX689" s="121">
        <v>8.7227795999999998E-7</v>
      </c>
      <c r="AY689" s="121">
        <v>2.383188E-11</v>
      </c>
      <c r="AZ689" s="121">
        <v>0</v>
      </c>
      <c r="BA689" s="121">
        <v>0</v>
      </c>
      <c r="BB689" s="121">
        <v>7.8425292000000003E-8</v>
      </c>
      <c r="BC689" s="121">
        <v>1.7140187999999999E-4</v>
      </c>
      <c r="BD689" s="121">
        <v>1.7884792000000001E-8</v>
      </c>
      <c r="BE689" s="121">
        <v>1.8473093E-7</v>
      </c>
      <c r="BF689" s="121">
        <v>0</v>
      </c>
      <c r="BG689" s="121">
        <v>0</v>
      </c>
      <c r="BH689" s="121">
        <v>3.3291765E-11</v>
      </c>
      <c r="BI689" s="121">
        <v>2.9329604999999999E-12</v>
      </c>
      <c r="BJ689" s="121">
        <v>5.8889337000000001E-13</v>
      </c>
      <c r="BK689" s="121">
        <v>4.6938023000000004E-9</v>
      </c>
      <c r="BL689" s="121">
        <v>8.4589836999999996E-8</v>
      </c>
      <c r="BM689" s="121">
        <v>0</v>
      </c>
      <c r="BN689" s="121">
        <v>3.0832517000000002E-3</v>
      </c>
      <c r="BO689" s="121">
        <v>40.677902000000003</v>
      </c>
      <c r="BP689" s="121">
        <v>0</v>
      </c>
      <c r="BQ689" s="121">
        <v>0</v>
      </c>
      <c r="BR689" s="121">
        <v>0</v>
      </c>
      <c r="BT689" s="71">
        <v>1.7534589999999999E-2</v>
      </c>
      <c r="BU689" s="71">
        <v>1.2735908000000001E-3</v>
      </c>
      <c r="BV689" s="71">
        <v>8.6862228000000007E-3</v>
      </c>
      <c r="BW689" s="71">
        <v>5.8576782000000002E-5</v>
      </c>
      <c r="BX689" s="71">
        <v>1.7802006E-3</v>
      </c>
      <c r="BY689" s="71">
        <v>0</v>
      </c>
      <c r="BZ689" s="71">
        <v>0</v>
      </c>
      <c r="CA689" s="71">
        <v>0</v>
      </c>
      <c r="CB689" s="71">
        <v>3.8353594000000002E-5</v>
      </c>
      <c r="CC689" s="71">
        <v>5.9682502999999998E-5</v>
      </c>
      <c r="CD689" s="71">
        <v>0</v>
      </c>
      <c r="CE689" s="71">
        <v>0</v>
      </c>
      <c r="CF689" s="71">
        <v>0</v>
      </c>
      <c r="CG689" s="71">
        <v>6.4210874000000004E-4</v>
      </c>
      <c r="CH689" s="71">
        <v>4.9958540000000001E-3</v>
      </c>
      <c r="CI689" s="71">
        <v>5.1741289999999997E-13</v>
      </c>
      <c r="CJ689" s="71">
        <v>0</v>
      </c>
      <c r="CL689" s="186">
        <v>0</v>
      </c>
      <c r="CM689" s="186">
        <v>311.52784000000003</v>
      </c>
      <c r="CN689" s="187">
        <v>0</v>
      </c>
      <c r="CO689" s="186">
        <v>0.87137231000000004</v>
      </c>
      <c r="CP689" s="186">
        <v>1.5608710000000001E-8</v>
      </c>
      <c r="CQ689" s="186">
        <v>1.8772021E-6</v>
      </c>
      <c r="CR689" s="186">
        <v>7.3619558000000002E-2</v>
      </c>
      <c r="CS689" s="186">
        <v>2.4578338999999998</v>
      </c>
      <c r="CT689" s="186">
        <v>0</v>
      </c>
      <c r="CU689" s="186">
        <v>0</v>
      </c>
      <c r="CW689" s="84"/>
      <c r="CX689" s="162"/>
    </row>
    <row r="690" spans="1:102" ht="14.4">
      <c r="A690" t="s">
        <v>2334</v>
      </c>
      <c r="B690" s="92" t="s">
        <v>1071</v>
      </c>
      <c r="C690" s="126" t="str">
        <f t="shared" si="201"/>
        <v>A.100.24.131</v>
      </c>
      <c r="D690" s="11" t="s">
        <v>744</v>
      </c>
      <c r="E690" s="125" t="s">
        <v>878</v>
      </c>
      <c r="F690" s="128" t="str">
        <f t="shared" si="202"/>
        <v>Palladium - CRM trade mix (67% prim 33% sec)</v>
      </c>
      <c r="G690" s="131">
        <f t="shared" si="212"/>
        <v>19953.316092507041</v>
      </c>
      <c r="H690" s="183">
        <f t="shared" si="213"/>
        <v>458.62809079189998</v>
      </c>
      <c r="I690" s="183">
        <f t="shared" si="214"/>
        <v>10861.128583059141</v>
      </c>
      <c r="J690" s="184">
        <f t="shared" si="215"/>
        <v>6236.2888186560003</v>
      </c>
      <c r="K690" s="183">
        <v>2397.2705999999998</v>
      </c>
      <c r="L690" s="146">
        <v>10813.074000000001</v>
      </c>
      <c r="M690" s="146">
        <v>47.893115999999999</v>
      </c>
      <c r="N690" s="146">
        <v>458.32438999999999</v>
      </c>
      <c r="O690" s="146">
        <v>0.26954348</v>
      </c>
      <c r="P690" s="146">
        <v>8.6050018999999991E-3</v>
      </c>
      <c r="Q690" s="146">
        <v>2.5552310000000002E-2</v>
      </c>
      <c r="R690" s="146">
        <v>0.16118418000000001</v>
      </c>
      <c r="S690" s="146">
        <v>6236.2112999999999</v>
      </c>
      <c r="T690" s="146">
        <v>0</v>
      </c>
      <c r="U690" s="146">
        <v>7.7518656000000005E-2</v>
      </c>
      <c r="V690" s="188">
        <v>2.8287914000000002E-4</v>
      </c>
      <c r="W690" s="188">
        <v>0</v>
      </c>
      <c r="X690" s="146">
        <v>0</v>
      </c>
      <c r="Z690" s="157">
        <f t="shared" si="206"/>
        <v>15981.804</v>
      </c>
      <c r="AB690" s="131">
        <f t="shared" si="207"/>
        <v>2397.2705999999998</v>
      </c>
      <c r="AC690" s="131">
        <f t="shared" si="208"/>
        <v>11319.756390971901</v>
      </c>
      <c r="AD690" s="131">
        <f t="shared" si="209"/>
        <v>10861.12830018</v>
      </c>
      <c r="AE690" s="131">
        <f t="shared" si="210"/>
        <v>10861.128583059141</v>
      </c>
      <c r="AF690" s="131">
        <f t="shared" si="211"/>
        <v>6236.2888186560003</v>
      </c>
      <c r="AH690">
        <v>244767.4</v>
      </c>
      <c r="AI690" s="71">
        <v>244753.37</v>
      </c>
      <c r="AJ690" s="71">
        <v>9.6296467000000003</v>
      </c>
      <c r="AK690" s="71">
        <v>0</v>
      </c>
      <c r="AL690" s="71">
        <v>0</v>
      </c>
      <c r="AM690" s="71">
        <v>2.3475408</v>
      </c>
      <c r="AN690" s="71">
        <v>2.0499206000000001</v>
      </c>
      <c r="AP690" s="129">
        <v>3620.3033</v>
      </c>
      <c r="AQ690" s="129">
        <v>3523.2451000000001</v>
      </c>
      <c r="AR690" s="129">
        <v>74.856382999999994</v>
      </c>
      <c r="AS690" s="129">
        <v>22.201792000000001</v>
      </c>
      <c r="AT690" s="172">
        <f t="shared" si="203"/>
        <v>0.21122572194360081</v>
      </c>
      <c r="AU690" s="172">
        <f t="shared" si="204"/>
        <v>2.7683573675649383E-4</v>
      </c>
      <c r="AV690" s="185">
        <f t="shared" si="205"/>
        <v>3109.4947199999997</v>
      </c>
      <c r="AW690" s="121">
        <v>1.4831113999999999E-2</v>
      </c>
      <c r="AX690" s="121">
        <v>4.4749051999999997E-5</v>
      </c>
      <c r="AY690" s="121">
        <v>1.222608E-9</v>
      </c>
      <c r="AZ690" s="121">
        <v>0</v>
      </c>
      <c r="BA690" s="121">
        <v>0</v>
      </c>
      <c r="BB690" s="121">
        <v>1.4618479999999999E-5</v>
      </c>
      <c r="BC690" s="121">
        <v>0.19637995999999999</v>
      </c>
      <c r="BD690" s="121">
        <v>3.3400900000000002E-6</v>
      </c>
      <c r="BE690" s="121">
        <v>2.2874536E-4</v>
      </c>
      <c r="BF690" s="121">
        <v>0</v>
      </c>
      <c r="BG690" s="121">
        <v>0</v>
      </c>
      <c r="BH690" s="121">
        <v>1.0986282E-11</v>
      </c>
      <c r="BI690" s="121">
        <v>9.6787698000000003E-13</v>
      </c>
      <c r="BJ690" s="121">
        <v>1.9433481E-13</v>
      </c>
      <c r="BK690" s="121">
        <v>1.5489548E-9</v>
      </c>
      <c r="BL690" s="121">
        <v>2.7914645999999998E-8</v>
      </c>
      <c r="BM690" s="121">
        <v>0</v>
      </c>
      <c r="BN690" s="121">
        <v>661.96101999999996</v>
      </c>
      <c r="BO690" s="121">
        <v>2447.5337</v>
      </c>
      <c r="BP690" s="121">
        <v>0</v>
      </c>
      <c r="BQ690" s="121">
        <v>0</v>
      </c>
      <c r="BR690" s="121">
        <v>0</v>
      </c>
      <c r="BT690" s="71">
        <v>4.2643443000000003</v>
      </c>
      <c r="BU690" s="71">
        <v>1.5770396</v>
      </c>
      <c r="BV690" s="71">
        <v>0.44561510999999998</v>
      </c>
      <c r="BW690" s="71">
        <v>1.9344513999999999E-5</v>
      </c>
      <c r="BX690" s="71">
        <v>1.2993030000000001</v>
      </c>
      <c r="BY690" s="71">
        <v>0</v>
      </c>
      <c r="BZ690" s="71">
        <v>0</v>
      </c>
      <c r="CA690" s="71">
        <v>0</v>
      </c>
      <c r="CB690" s="71">
        <v>1.2656686E-5</v>
      </c>
      <c r="CC690" s="71">
        <v>2.3844626999999999E-5</v>
      </c>
      <c r="CD690" s="71">
        <v>0</v>
      </c>
      <c r="CE690" s="71">
        <v>0</v>
      </c>
      <c r="CF690" s="71">
        <v>0</v>
      </c>
      <c r="CG690" s="71">
        <v>0.18998182</v>
      </c>
      <c r="CH690" s="71">
        <v>0.29835878999999998</v>
      </c>
      <c r="CI690" s="71">
        <v>0.45399005999999997</v>
      </c>
      <c r="CJ690" s="71">
        <v>0</v>
      </c>
      <c r="CL690" s="186">
        <v>0</v>
      </c>
      <c r="CM690" s="186">
        <v>15981.804</v>
      </c>
      <c r="CN690" s="187">
        <v>397.76022999999998</v>
      </c>
      <c r="CO690" s="186">
        <v>1078.9875999999999</v>
      </c>
      <c r="CP690" s="186">
        <v>5.1508743999999998E-9</v>
      </c>
      <c r="CQ690" s="186">
        <v>6.1947669E-7</v>
      </c>
      <c r="CR690" s="186">
        <v>65.944838000000004</v>
      </c>
      <c r="CS690" s="186">
        <v>0.81108517000000002</v>
      </c>
      <c r="CT690" s="186">
        <v>0</v>
      </c>
      <c r="CU690" s="186">
        <v>0</v>
      </c>
      <c r="CW690" s="84"/>
      <c r="CX690" s="167"/>
    </row>
    <row r="691" spans="1:102" ht="14.4">
      <c r="A691" t="s">
        <v>2335</v>
      </c>
      <c r="B691" s="92" t="s">
        <v>1071</v>
      </c>
      <c r="C691" s="126" t="str">
        <f t="shared" si="201"/>
        <v>A.100.24.132</v>
      </c>
      <c r="D691" s="11" t="s">
        <v>744</v>
      </c>
      <c r="E691" s="125" t="s">
        <v>878</v>
      </c>
      <c r="F691" s="128" t="str">
        <f t="shared" si="202"/>
        <v>Platinum - CRM (primary)</v>
      </c>
      <c r="G691" s="131">
        <f t="shared" si="212"/>
        <v>23667.792252713538</v>
      </c>
      <c r="H691" s="183">
        <f t="shared" si="213"/>
        <v>393.03178871620003</v>
      </c>
      <c r="I691" s="183">
        <f t="shared" si="214"/>
        <v>8972.0004639973395</v>
      </c>
      <c r="J691" s="184">
        <f t="shared" si="215"/>
        <v>9307.76</v>
      </c>
      <c r="K691" s="183">
        <v>4995</v>
      </c>
      <c r="L691" s="146">
        <v>8859.0059999999994</v>
      </c>
      <c r="M691" s="146">
        <v>112.99436</v>
      </c>
      <c r="N691" s="146">
        <v>393.02640000000002</v>
      </c>
      <c r="O691" s="146">
        <v>0</v>
      </c>
      <c r="P691" s="146">
        <v>0</v>
      </c>
      <c r="Q691" s="146">
        <v>5.3887162000000001E-3</v>
      </c>
      <c r="R691" s="146">
        <v>1.0399734E-4</v>
      </c>
      <c r="S691" s="146">
        <v>9307.76</v>
      </c>
      <c r="T691" s="146">
        <v>0</v>
      </c>
      <c r="U691" s="146">
        <v>0</v>
      </c>
      <c r="V691" s="146">
        <v>0</v>
      </c>
      <c r="W691" s="146">
        <v>0</v>
      </c>
      <c r="X691" s="146">
        <v>0</v>
      </c>
      <c r="Z691" s="157">
        <f t="shared" si="206"/>
        <v>33300</v>
      </c>
      <c r="AB691" s="131">
        <f t="shared" si="207"/>
        <v>4995</v>
      </c>
      <c r="AC691" s="131">
        <f t="shared" si="208"/>
        <v>9365.0322527135395</v>
      </c>
      <c r="AD691" s="131">
        <f t="shared" si="209"/>
        <v>8972.0004639973395</v>
      </c>
      <c r="AE691" s="131">
        <f t="shared" si="210"/>
        <v>8972.0004639973395</v>
      </c>
      <c r="AF691" s="131">
        <f t="shared" si="211"/>
        <v>9307.76</v>
      </c>
      <c r="AH691">
        <v>465150</v>
      </c>
      <c r="AI691" s="71">
        <v>465150</v>
      </c>
      <c r="AJ691" s="71">
        <v>0</v>
      </c>
      <c r="AK691" s="71">
        <v>0</v>
      </c>
      <c r="AL691" s="71">
        <v>0</v>
      </c>
      <c r="AM691" s="71">
        <v>0</v>
      </c>
      <c r="AN691" s="71">
        <v>0</v>
      </c>
      <c r="AP691" s="129">
        <v>3323.6415999999999</v>
      </c>
      <c r="AQ691" s="129">
        <v>3199.2730000000001</v>
      </c>
      <c r="AR691" s="129">
        <v>76.662657999999993</v>
      </c>
      <c r="AS691" s="129">
        <v>47.705910000000003</v>
      </c>
      <c r="AT691" s="172">
        <f t="shared" si="203"/>
        <v>0.19180294000000001</v>
      </c>
      <c r="AU691" s="172">
        <f t="shared" si="204"/>
        <v>2.8351574744999998E-4</v>
      </c>
      <c r="AV691" s="185">
        <f t="shared" si="205"/>
        <v>6681.5</v>
      </c>
      <c r="AW691" s="121">
        <v>3.09024E-2</v>
      </c>
      <c r="AX691" s="121">
        <v>9.3239999999999995E-5</v>
      </c>
      <c r="AY691" s="121">
        <v>2.5474499999999999E-9</v>
      </c>
      <c r="AZ691" s="121">
        <v>0</v>
      </c>
      <c r="BA691" s="121">
        <v>0</v>
      </c>
      <c r="BB691" s="121">
        <v>1.254E-5</v>
      </c>
      <c r="BC691" s="121">
        <v>0.160888</v>
      </c>
      <c r="BD691" s="121">
        <v>2.8652000000000001E-6</v>
      </c>
      <c r="BE691" s="121">
        <v>1.8740799999999999E-4</v>
      </c>
      <c r="BF691" s="121">
        <v>0</v>
      </c>
      <c r="BG691" s="121">
        <v>0</v>
      </c>
      <c r="BH691" s="121">
        <v>0</v>
      </c>
      <c r="BI691" s="121">
        <v>0</v>
      </c>
      <c r="BJ691" s="121">
        <v>0</v>
      </c>
      <c r="BK691" s="121">
        <v>0</v>
      </c>
      <c r="BL691" s="121">
        <v>0</v>
      </c>
      <c r="BM691" s="121">
        <v>0</v>
      </c>
      <c r="BN691" s="121">
        <v>2030</v>
      </c>
      <c r="BO691" s="121">
        <v>4651.5</v>
      </c>
      <c r="BP691" s="121">
        <v>0</v>
      </c>
      <c r="BQ691" s="121">
        <v>0</v>
      </c>
      <c r="BR691" s="121">
        <v>0</v>
      </c>
      <c r="BT691" s="71">
        <v>6.6452906</v>
      </c>
      <c r="BU691" s="71">
        <v>1.2920474</v>
      </c>
      <c r="BV691" s="71">
        <v>0.92849236000000002</v>
      </c>
      <c r="BW691" s="71">
        <v>1.2181915000000001E-8</v>
      </c>
      <c r="BX691" s="71">
        <v>1.0643039000000001</v>
      </c>
      <c r="BY691" s="71">
        <v>0</v>
      </c>
      <c r="BZ691" s="71">
        <v>0</v>
      </c>
      <c r="CA691" s="71">
        <v>0</v>
      </c>
      <c r="CB691" s="71">
        <v>0</v>
      </c>
      <c r="CC691" s="71">
        <v>3.5657447999999999E-6</v>
      </c>
      <c r="CD691" s="71">
        <v>0</v>
      </c>
      <c r="CE691" s="71">
        <v>0</v>
      </c>
      <c r="CF691" s="71">
        <v>0</v>
      </c>
      <c r="CG691" s="71">
        <v>0.15900001</v>
      </c>
      <c r="CH691" s="71">
        <v>0.56700284000000001</v>
      </c>
      <c r="CI691" s="71">
        <v>2.6344406</v>
      </c>
      <c r="CJ691" s="71">
        <v>0</v>
      </c>
      <c r="CL691" s="186">
        <v>0</v>
      </c>
      <c r="CM691" s="186">
        <v>33300</v>
      </c>
      <c r="CN691" s="187">
        <v>341.81114000000002</v>
      </c>
      <c r="CO691" s="186">
        <v>884</v>
      </c>
      <c r="CP691" s="186">
        <v>0</v>
      </c>
      <c r="CQ691" s="186">
        <v>0</v>
      </c>
      <c r="CR691" s="186">
        <v>54.022212000000003</v>
      </c>
      <c r="CS691" s="186">
        <v>0</v>
      </c>
      <c r="CT691" s="186">
        <v>0</v>
      </c>
      <c r="CU691" s="186">
        <v>0</v>
      </c>
      <c r="CW691" s="84"/>
      <c r="CX691" s="167"/>
    </row>
    <row r="692" spans="1:102" ht="14.4">
      <c r="A692" t="s">
        <v>2336</v>
      </c>
      <c r="B692" s="92" t="s">
        <v>1071</v>
      </c>
      <c r="C692" s="126" t="str">
        <f t="shared" si="201"/>
        <v>A.100.24.133</v>
      </c>
      <c r="D692" s="11" t="s">
        <v>744</v>
      </c>
      <c r="E692" s="125" t="s">
        <v>878</v>
      </c>
      <c r="F692" s="128" t="str">
        <f t="shared" si="202"/>
        <v>Platinum - CRM (secondary)</v>
      </c>
      <c r="G692" s="131">
        <f t="shared" si="212"/>
        <v>223.03964871260001</v>
      </c>
      <c r="H692" s="183">
        <f t="shared" si="213"/>
        <v>13.516936051000002</v>
      </c>
      <c r="I692" s="183">
        <f t="shared" si="214"/>
        <v>43.555386541600001</v>
      </c>
      <c r="J692" s="184">
        <f t="shared" si="215"/>
        <v>0.95925612000000005</v>
      </c>
      <c r="K692" s="183">
        <v>165.00807</v>
      </c>
      <c r="L692" s="146">
        <v>30.835681000000001</v>
      </c>
      <c r="M692" s="146">
        <v>10.993226</v>
      </c>
      <c r="N692" s="146">
        <v>10.334293000000001</v>
      </c>
      <c r="O692" s="146">
        <v>2.8842436999999999</v>
      </c>
      <c r="P692" s="146">
        <v>9.2077620999999998E-2</v>
      </c>
      <c r="Q692" s="146">
        <v>0.20632173000000001</v>
      </c>
      <c r="R692" s="146">
        <v>1.7234525999999999</v>
      </c>
      <c r="S692" s="146">
        <v>0.12976956000000001</v>
      </c>
      <c r="T692" s="146">
        <v>0</v>
      </c>
      <c r="U692" s="146">
        <v>0.82948655999999998</v>
      </c>
      <c r="V692" s="146">
        <v>3.0269416000000002E-3</v>
      </c>
      <c r="W692" s="146">
        <v>0</v>
      </c>
      <c r="X692" s="146">
        <v>0</v>
      </c>
      <c r="Z692" s="157">
        <f t="shared" si="206"/>
        <v>1100.0538000000001</v>
      </c>
      <c r="AB692" s="131">
        <f t="shared" si="207"/>
        <v>165.00807</v>
      </c>
      <c r="AC692" s="131">
        <f t="shared" si="208"/>
        <v>57.069295651000004</v>
      </c>
      <c r="AD692" s="131">
        <f t="shared" si="209"/>
        <v>43.552359600000003</v>
      </c>
      <c r="AE692" s="131">
        <f t="shared" si="210"/>
        <v>43.555386541600001</v>
      </c>
      <c r="AF692" s="131">
        <f t="shared" si="211"/>
        <v>0.95925612000000005</v>
      </c>
      <c r="AH692">
        <v>14514.103999999999</v>
      </c>
      <c r="AI692" s="71">
        <v>14364.007</v>
      </c>
      <c r="AJ692" s="71">
        <v>103.04181</v>
      </c>
      <c r="AK692" s="71">
        <v>0</v>
      </c>
      <c r="AL692" s="71">
        <v>0</v>
      </c>
      <c r="AM692" s="71">
        <v>25.119804999999999</v>
      </c>
      <c r="AN692" s="71">
        <v>21.935127000000001</v>
      </c>
      <c r="AP692" s="129">
        <v>29.185236</v>
      </c>
      <c r="AQ692" s="129">
        <v>27.133175000000001</v>
      </c>
      <c r="AR692" s="129">
        <v>1.0263932</v>
      </c>
      <c r="AS692" s="129">
        <v>1.0256677999999999</v>
      </c>
      <c r="AT692" s="172">
        <f t="shared" si="203"/>
        <v>1.6266891166140001E-3</v>
      </c>
      <c r="AU692" s="172">
        <f t="shared" si="204"/>
        <v>3.7958327227961001E-6</v>
      </c>
      <c r="AV692" s="185">
        <f t="shared" si="205"/>
        <v>143.65095744600001</v>
      </c>
      <c r="AW692" s="121">
        <v>1.0208499E-3</v>
      </c>
      <c r="AX692" s="121">
        <v>3.0801506000000001E-6</v>
      </c>
      <c r="AY692" s="121">
        <v>8.4154115999999999E-11</v>
      </c>
      <c r="AZ692" s="121">
        <v>0</v>
      </c>
      <c r="BA692" s="121">
        <v>0</v>
      </c>
      <c r="BB692" s="121">
        <v>2.7693204000000002E-7</v>
      </c>
      <c r="BC692" s="121">
        <v>6.0524701000000001E-4</v>
      </c>
      <c r="BD692" s="121">
        <v>6.3154013999999995E-8</v>
      </c>
      <c r="BE692" s="121">
        <v>6.5231396000000001E-7</v>
      </c>
      <c r="BF692" s="121">
        <v>0</v>
      </c>
      <c r="BG692" s="121">
        <v>0</v>
      </c>
      <c r="BH692" s="121">
        <v>1.1755846E-10</v>
      </c>
      <c r="BI692" s="121">
        <v>1.0356745E-11</v>
      </c>
      <c r="BJ692" s="121">
        <v>2.0794750999999999E-12</v>
      </c>
      <c r="BK692" s="121">
        <v>1.6574554000000001E-8</v>
      </c>
      <c r="BL692" s="121">
        <v>2.9870002000000001E-7</v>
      </c>
      <c r="BM692" s="121">
        <v>0</v>
      </c>
      <c r="BN692" s="121">
        <v>1.0887446E-2</v>
      </c>
      <c r="BO692" s="121">
        <v>143.64007000000001</v>
      </c>
      <c r="BP692" s="121">
        <v>0</v>
      </c>
      <c r="BQ692" s="121">
        <v>0</v>
      </c>
      <c r="BR692" s="121">
        <v>0</v>
      </c>
      <c r="BT692" s="71">
        <v>6.1917395E-2</v>
      </c>
      <c r="BU692" s="71">
        <v>4.4972496000000002E-3</v>
      </c>
      <c r="BV692" s="71">
        <v>3.0672418999999999E-2</v>
      </c>
      <c r="BW692" s="71">
        <v>2.0684383E-4</v>
      </c>
      <c r="BX692" s="71">
        <v>6.2861684000000001E-3</v>
      </c>
      <c r="BY692" s="71">
        <v>0</v>
      </c>
      <c r="BZ692" s="71">
        <v>0</v>
      </c>
      <c r="CA692" s="71">
        <v>0</v>
      </c>
      <c r="CB692" s="71">
        <v>1.3543257E-4</v>
      </c>
      <c r="CC692" s="71">
        <v>2.1074829999999999E-4</v>
      </c>
      <c r="CD692" s="71">
        <v>0</v>
      </c>
      <c r="CE692" s="71">
        <v>0</v>
      </c>
      <c r="CF692" s="71">
        <v>0</v>
      </c>
      <c r="CG692" s="71">
        <v>2.2673869E-3</v>
      </c>
      <c r="CH692" s="71">
        <v>1.7641146E-2</v>
      </c>
      <c r="CI692" s="71">
        <v>1.8270663000000001E-12</v>
      </c>
      <c r="CJ692" s="71">
        <v>0</v>
      </c>
      <c r="CL692" s="186">
        <v>0</v>
      </c>
      <c r="CM692" s="186">
        <v>1100.0537999999999</v>
      </c>
      <c r="CN692" s="187">
        <v>0</v>
      </c>
      <c r="CO692" s="186">
        <v>3.0769527000000001</v>
      </c>
      <c r="CP692" s="186">
        <v>5.5116810999999999E-8</v>
      </c>
      <c r="CQ692" s="186">
        <v>6.6286957999999998E-6</v>
      </c>
      <c r="CR692" s="186">
        <v>0.25996224000000001</v>
      </c>
      <c r="CS692" s="186">
        <v>8.6789979000000006</v>
      </c>
      <c r="CT692" s="186">
        <v>0</v>
      </c>
      <c r="CU692" s="186">
        <v>0</v>
      </c>
      <c r="CW692" s="84"/>
      <c r="CX692" s="162"/>
    </row>
    <row r="693" spans="1:102" ht="14.4">
      <c r="A693" t="s">
        <v>2337</v>
      </c>
      <c r="B693" s="92" t="s">
        <v>1071</v>
      </c>
      <c r="C693" s="126" t="str">
        <f t="shared" si="201"/>
        <v>A.100.24.134</v>
      </c>
      <c r="D693" s="11" t="s">
        <v>744</v>
      </c>
      <c r="E693" s="125" t="s">
        <v>878</v>
      </c>
      <c r="F693" s="128" t="str">
        <f t="shared" si="202"/>
        <v>Platinum - CRM trade mix (75% prim 25% sec)</v>
      </c>
      <c r="G693" s="131">
        <f t="shared" si="212"/>
        <v>17806.604020820399</v>
      </c>
      <c r="H693" s="183">
        <f t="shared" si="213"/>
        <v>298.15307230500002</v>
      </c>
      <c r="I693" s="183">
        <f t="shared" si="214"/>
        <v>6739.8891768753992</v>
      </c>
      <c r="J693" s="184">
        <f t="shared" si="215"/>
        <v>6981.0597716399998</v>
      </c>
      <c r="K693" s="183">
        <v>3787.502</v>
      </c>
      <c r="L693" s="146">
        <v>6651.9633999999996</v>
      </c>
      <c r="M693" s="146">
        <v>87.494078999999999</v>
      </c>
      <c r="N693" s="146">
        <v>297.35336999999998</v>
      </c>
      <c r="O693" s="146">
        <v>0.72106093000000004</v>
      </c>
      <c r="P693" s="188">
        <v>2.3019405E-2</v>
      </c>
      <c r="Q693" s="188">
        <v>5.562197E-2</v>
      </c>
      <c r="R693" s="146">
        <v>0.43094114</v>
      </c>
      <c r="S693" s="146">
        <v>6980.8523999999998</v>
      </c>
      <c r="T693" s="146">
        <v>0</v>
      </c>
      <c r="U693" s="146">
        <v>0.20737164</v>
      </c>
      <c r="V693" s="188">
        <v>7.5673540000000005E-4</v>
      </c>
      <c r="W693" s="188">
        <v>0</v>
      </c>
      <c r="X693" s="146">
        <v>0</v>
      </c>
      <c r="Z693" s="157">
        <f t="shared" si="206"/>
        <v>25250.013333333332</v>
      </c>
      <c r="AB693" s="131">
        <f t="shared" si="207"/>
        <v>3787.502</v>
      </c>
      <c r="AC693" s="131">
        <f t="shared" si="208"/>
        <v>7038.0414924449997</v>
      </c>
      <c r="AD693" s="131">
        <f t="shared" si="209"/>
        <v>6739.8884201399997</v>
      </c>
      <c r="AE693" s="131">
        <f t="shared" si="210"/>
        <v>6739.8891768753992</v>
      </c>
      <c r="AF693" s="131">
        <f t="shared" si="211"/>
        <v>6981.0597716399998</v>
      </c>
      <c r="AH693">
        <v>352491.03</v>
      </c>
      <c r="AI693" s="71">
        <v>352453.5</v>
      </c>
      <c r="AJ693" s="71">
        <v>25.760452000000001</v>
      </c>
      <c r="AK693" s="71">
        <v>0</v>
      </c>
      <c r="AL693" s="71">
        <v>0</v>
      </c>
      <c r="AM693" s="71">
        <v>6.2799512999999996</v>
      </c>
      <c r="AN693" s="71">
        <v>5.4837818</v>
      </c>
      <c r="AP693" s="129">
        <v>2500.0275000000001</v>
      </c>
      <c r="AQ693" s="129">
        <v>2406.2381</v>
      </c>
      <c r="AR693" s="129">
        <v>57.753591999999998</v>
      </c>
      <c r="AS693" s="129">
        <v>36.035848999999999</v>
      </c>
      <c r="AT693" s="172">
        <f t="shared" si="203"/>
        <v>0.14425887505164361</v>
      </c>
      <c r="AU693" s="172">
        <f t="shared" si="204"/>
        <v>2.1358577062466897E-4</v>
      </c>
      <c r="AV693" s="185">
        <f t="shared" si="205"/>
        <v>5047.0376999999999</v>
      </c>
      <c r="AW693" s="121">
        <v>2.3432011999999999E-2</v>
      </c>
      <c r="AX693" s="121">
        <v>7.0700037999999995E-5</v>
      </c>
      <c r="AY693" s="121">
        <v>1.9316259999999998E-9</v>
      </c>
      <c r="AZ693" s="121">
        <v>0</v>
      </c>
      <c r="BA693" s="121">
        <v>0</v>
      </c>
      <c r="BB693" s="121">
        <v>9.4742330000000001E-6</v>
      </c>
      <c r="BC693" s="121">
        <v>0.12081731</v>
      </c>
      <c r="BD693" s="121">
        <v>2.1646885E-6</v>
      </c>
      <c r="BE693" s="121">
        <v>1.4071908000000001E-4</v>
      </c>
      <c r="BF693" s="121">
        <v>0</v>
      </c>
      <c r="BG693" s="121">
        <v>0</v>
      </c>
      <c r="BH693" s="121">
        <v>2.9389613999999998E-11</v>
      </c>
      <c r="BI693" s="121">
        <v>2.5891862E-12</v>
      </c>
      <c r="BJ693" s="121">
        <v>5.1986877000000004E-13</v>
      </c>
      <c r="BK693" s="121">
        <v>4.1436386000000004E-9</v>
      </c>
      <c r="BL693" s="121">
        <v>7.4675005000000004E-8</v>
      </c>
      <c r="BM693" s="121">
        <v>0</v>
      </c>
      <c r="BN693" s="121">
        <v>1522.5027</v>
      </c>
      <c r="BO693" s="121">
        <v>3524.5349999999999</v>
      </c>
      <c r="BP693" s="121">
        <v>0</v>
      </c>
      <c r="BQ693" s="121">
        <v>0</v>
      </c>
      <c r="BR693" s="121">
        <v>0</v>
      </c>
      <c r="BT693" s="71">
        <v>4.9994472999999999</v>
      </c>
      <c r="BU693" s="71">
        <v>0.97015985000000005</v>
      </c>
      <c r="BV693" s="71">
        <v>0.70403737</v>
      </c>
      <c r="BW693" s="71">
        <v>5.1720094000000003E-5</v>
      </c>
      <c r="BX693" s="71">
        <v>0.79979942999999998</v>
      </c>
      <c r="BY693" s="71">
        <v>0</v>
      </c>
      <c r="BZ693" s="71">
        <v>0</v>
      </c>
      <c r="CA693" s="71">
        <v>0</v>
      </c>
      <c r="CB693" s="71">
        <v>3.3858142999999998E-5</v>
      </c>
      <c r="CC693" s="71">
        <v>5.5361385000000001E-5</v>
      </c>
      <c r="CD693" s="71">
        <v>0</v>
      </c>
      <c r="CE693" s="71">
        <v>0</v>
      </c>
      <c r="CF693" s="71">
        <v>0</v>
      </c>
      <c r="CG693" s="71">
        <v>0.11981685</v>
      </c>
      <c r="CH693" s="71">
        <v>0.42966241999999999</v>
      </c>
      <c r="CI693" s="71">
        <v>1.9758304</v>
      </c>
      <c r="CJ693" s="71">
        <v>0</v>
      </c>
      <c r="CL693" s="186">
        <v>0</v>
      </c>
      <c r="CM693" s="186">
        <v>25250.012999999999</v>
      </c>
      <c r="CN693" s="187">
        <v>256.35836</v>
      </c>
      <c r="CO693" s="186">
        <v>663.76923999999997</v>
      </c>
      <c r="CP693" s="186">
        <v>1.3779203000000001E-8</v>
      </c>
      <c r="CQ693" s="186">
        <v>1.6571739999999999E-6</v>
      </c>
      <c r="CR693" s="186">
        <v>40.581650000000003</v>
      </c>
      <c r="CS693" s="186">
        <v>2.1697495</v>
      </c>
      <c r="CT693" s="186">
        <v>0</v>
      </c>
      <c r="CU693" s="186">
        <v>0</v>
      </c>
      <c r="CW693" s="84"/>
      <c r="CX693" s="167"/>
    </row>
    <row r="694" spans="1:102" ht="14.4">
      <c r="A694" t="s">
        <v>2338</v>
      </c>
      <c r="B694" s="92" t="s">
        <v>1071</v>
      </c>
      <c r="C694" s="126" t="str">
        <f t="shared" si="201"/>
        <v>A.100.24.135</v>
      </c>
      <c r="D694" s="11" t="s">
        <v>744</v>
      </c>
      <c r="E694" s="125" t="s">
        <v>878</v>
      </c>
      <c r="F694" s="128" t="str">
        <f t="shared" si="202"/>
        <v>Rhodium - CRM (primary)</v>
      </c>
      <c r="G694" s="131">
        <f t="shared" si="212"/>
        <v>19366.907570901843</v>
      </c>
      <c r="H694" s="183">
        <f t="shared" si="213"/>
        <v>206.85883616639998</v>
      </c>
      <c r="I694" s="183">
        <f t="shared" si="214"/>
        <v>4617.2887347354445</v>
      </c>
      <c r="J694" s="184">
        <f t="shared" si="215"/>
        <v>9307.76</v>
      </c>
      <c r="K694" s="183">
        <v>5235</v>
      </c>
      <c r="L694" s="146">
        <v>4509.6750000000002</v>
      </c>
      <c r="M694" s="146">
        <v>107.61368</v>
      </c>
      <c r="N694" s="146">
        <v>206.85599999999999</v>
      </c>
      <c r="O694" s="146">
        <v>0</v>
      </c>
      <c r="P694" s="146">
        <v>0</v>
      </c>
      <c r="Q694" s="146">
        <v>2.8361663999999999E-3</v>
      </c>
      <c r="R694" s="146">
        <v>5.4735443999999998E-5</v>
      </c>
      <c r="S694" s="146">
        <v>9307.76</v>
      </c>
      <c r="T694" s="188">
        <v>0</v>
      </c>
      <c r="U694" s="146">
        <v>0</v>
      </c>
      <c r="V694" s="188">
        <v>0</v>
      </c>
      <c r="W694" s="188">
        <v>0</v>
      </c>
      <c r="X694" s="146">
        <v>0</v>
      </c>
      <c r="Z694" s="157">
        <f t="shared" si="206"/>
        <v>34900</v>
      </c>
      <c r="AB694" s="131">
        <f t="shared" si="207"/>
        <v>5235</v>
      </c>
      <c r="AC694" s="131">
        <f t="shared" si="208"/>
        <v>4824.1475709018441</v>
      </c>
      <c r="AD694" s="131">
        <f t="shared" si="209"/>
        <v>4617.2887347354445</v>
      </c>
      <c r="AE694" s="131">
        <f t="shared" si="210"/>
        <v>4617.2887347354445</v>
      </c>
      <c r="AF694" s="131">
        <f t="shared" si="211"/>
        <v>9307.76</v>
      </c>
      <c r="AH694">
        <v>481950</v>
      </c>
      <c r="AI694" s="71">
        <v>481950</v>
      </c>
      <c r="AJ694" s="71">
        <v>0</v>
      </c>
      <c r="AK694" s="71">
        <v>0</v>
      </c>
      <c r="AL694" s="71">
        <v>0</v>
      </c>
      <c r="AM694" s="71">
        <v>0</v>
      </c>
      <c r="AN694" s="71">
        <v>0</v>
      </c>
      <c r="AP694" s="129">
        <v>2003.9557</v>
      </c>
      <c r="AQ694" s="129">
        <v>1906.4205999999999</v>
      </c>
      <c r="AR694" s="129">
        <v>52.628132999999998</v>
      </c>
      <c r="AS694" s="129">
        <v>44.907029999999999</v>
      </c>
      <c r="AT694" s="172">
        <f t="shared" si="203"/>
        <v>0.1142938</v>
      </c>
      <c r="AU694" s="172">
        <f t="shared" si="204"/>
        <v>1.9463066985000001E-4</v>
      </c>
      <c r="AV694" s="185">
        <f t="shared" si="205"/>
        <v>6289.5</v>
      </c>
      <c r="AW694" s="121">
        <v>3.2387199999999998E-2</v>
      </c>
      <c r="AX694" s="121">
        <v>9.7720000000000006E-5</v>
      </c>
      <c r="AY694" s="121">
        <v>2.6698499999999998E-9</v>
      </c>
      <c r="AZ694" s="121">
        <v>0</v>
      </c>
      <c r="BA694" s="121">
        <v>0</v>
      </c>
      <c r="BB694" s="121">
        <v>6.6000000000000003E-6</v>
      </c>
      <c r="BC694" s="121">
        <v>8.1900000000000001E-2</v>
      </c>
      <c r="BD694" s="121">
        <v>1.508E-6</v>
      </c>
      <c r="BE694" s="121">
        <v>9.5400000000000001E-5</v>
      </c>
      <c r="BF694" s="121">
        <v>0</v>
      </c>
      <c r="BG694" s="121">
        <v>0</v>
      </c>
      <c r="BH694" s="121">
        <v>0</v>
      </c>
      <c r="BI694" s="121">
        <v>0</v>
      </c>
      <c r="BJ694" s="121">
        <v>0</v>
      </c>
      <c r="BK694" s="121">
        <v>0</v>
      </c>
      <c r="BL694" s="121">
        <v>0</v>
      </c>
      <c r="BM694" s="121">
        <v>0</v>
      </c>
      <c r="BN694" s="121">
        <v>1470</v>
      </c>
      <c r="BO694" s="121">
        <v>4819.5</v>
      </c>
      <c r="BP694" s="121">
        <v>0</v>
      </c>
      <c r="BQ694" s="121">
        <v>0</v>
      </c>
      <c r="BR694" s="121">
        <v>0</v>
      </c>
      <c r="BT694" s="71">
        <v>2.8423240999999999</v>
      </c>
      <c r="BU694" s="71">
        <v>0.65771643000000002</v>
      </c>
      <c r="BV694" s="71">
        <v>0.97310459999999999</v>
      </c>
      <c r="BW694" s="71">
        <v>6.4115340000000001E-9</v>
      </c>
      <c r="BX694" s="71">
        <v>0.54178362999999996</v>
      </c>
      <c r="BY694" s="71">
        <v>0</v>
      </c>
      <c r="BZ694" s="71">
        <v>0</v>
      </c>
      <c r="CA694" s="71">
        <v>0</v>
      </c>
      <c r="CB694" s="71">
        <v>0</v>
      </c>
      <c r="CC694" s="71">
        <v>1.8767078000000001E-6</v>
      </c>
      <c r="CD694" s="71">
        <v>0</v>
      </c>
      <c r="CE694" s="71">
        <v>0</v>
      </c>
      <c r="CF694" s="71">
        <v>0</v>
      </c>
      <c r="CG694" s="71">
        <v>8.2236097999999994E-2</v>
      </c>
      <c r="CH694" s="71">
        <v>0.58748149999999999</v>
      </c>
      <c r="CI694" s="71">
        <v>0</v>
      </c>
      <c r="CJ694" s="71">
        <v>0</v>
      </c>
      <c r="CL694" s="186">
        <v>0</v>
      </c>
      <c r="CM694" s="186">
        <v>34900</v>
      </c>
      <c r="CN694" s="187">
        <v>179.9006</v>
      </c>
      <c r="CO694" s="186">
        <v>450</v>
      </c>
      <c r="CP694" s="186">
        <v>0</v>
      </c>
      <c r="CQ694" s="186">
        <v>0</v>
      </c>
      <c r="CR694" s="186">
        <v>27.499994999999998</v>
      </c>
      <c r="CS694" s="186">
        <v>0</v>
      </c>
      <c r="CT694" s="186">
        <v>0</v>
      </c>
      <c r="CU694" s="186">
        <v>0</v>
      </c>
      <c r="CW694" s="84"/>
      <c r="CX694" s="167"/>
    </row>
    <row r="695" spans="1:102" ht="14.4">
      <c r="A695" t="s">
        <v>2339</v>
      </c>
      <c r="B695" s="92" t="s">
        <v>1071</v>
      </c>
      <c r="C695" s="126" t="str">
        <f t="shared" si="201"/>
        <v>A.100.24.136</v>
      </c>
      <c r="D695" s="11" t="s">
        <v>744</v>
      </c>
      <c r="E695" s="125" t="s">
        <v>878</v>
      </c>
      <c r="F695" s="128" t="str">
        <f t="shared" si="202"/>
        <v>Rhodium - CRM (secondary)</v>
      </c>
      <c r="G695" s="131">
        <f t="shared" si="212"/>
        <v>629.75900898869997</v>
      </c>
      <c r="H695" s="183">
        <f t="shared" si="213"/>
        <v>38.16546735</v>
      </c>
      <c r="I695" s="183">
        <f t="shared" si="214"/>
        <v>122.97991375869998</v>
      </c>
      <c r="J695" s="184">
        <f t="shared" si="215"/>
        <v>2.7084878800000003</v>
      </c>
      <c r="K695" s="183">
        <v>465.90514000000002</v>
      </c>
      <c r="L695" s="146">
        <v>87.065451999999993</v>
      </c>
      <c r="M695" s="146">
        <v>31.039695999999999</v>
      </c>
      <c r="N695" s="146">
        <v>29.179181</v>
      </c>
      <c r="O695" s="146">
        <v>8.1437469999999994</v>
      </c>
      <c r="P695" s="146">
        <v>0.25998387000000001</v>
      </c>
      <c r="Q695" s="146">
        <v>0.58255548000000001</v>
      </c>
      <c r="R695" s="188">
        <v>4.8662191000000004</v>
      </c>
      <c r="S695" s="146">
        <v>0.36640817999999997</v>
      </c>
      <c r="T695" s="146">
        <v>0</v>
      </c>
      <c r="U695" s="146">
        <v>2.3420797000000002</v>
      </c>
      <c r="V695" s="146">
        <v>8.5466586999999993E-3</v>
      </c>
      <c r="W695" s="146">
        <v>0</v>
      </c>
      <c r="X695" s="146">
        <v>0</v>
      </c>
      <c r="Z695" s="157">
        <f t="shared" si="206"/>
        <v>3106.034266666667</v>
      </c>
      <c r="AB695" s="131">
        <f t="shared" si="207"/>
        <v>465.90514000000002</v>
      </c>
      <c r="AC695" s="131">
        <f t="shared" si="208"/>
        <v>161.13683444999998</v>
      </c>
      <c r="AD695" s="131">
        <f t="shared" si="209"/>
        <v>122.97136709999998</v>
      </c>
      <c r="AE695" s="131">
        <f t="shared" si="210"/>
        <v>122.97991375869998</v>
      </c>
      <c r="AF695" s="131">
        <f t="shared" si="211"/>
        <v>2.7084878800000003</v>
      </c>
      <c r="AH695">
        <v>40980.999000000003</v>
      </c>
      <c r="AI695" s="71">
        <v>40557.197</v>
      </c>
      <c r="AJ695" s="71">
        <v>290.94157999999999</v>
      </c>
      <c r="AK695" s="71">
        <v>0</v>
      </c>
      <c r="AL695" s="71">
        <v>0</v>
      </c>
      <c r="AM695" s="71">
        <v>70.926508999999996</v>
      </c>
      <c r="AN695" s="71">
        <v>61.934477000000001</v>
      </c>
      <c r="AP695" s="129">
        <v>82.405372</v>
      </c>
      <c r="AQ695" s="129">
        <v>76.611317999999997</v>
      </c>
      <c r="AR695" s="129">
        <v>2.8980513000000001</v>
      </c>
      <c r="AS695" s="129">
        <v>2.8960032999999998</v>
      </c>
      <c r="AT695" s="172">
        <f t="shared" si="203"/>
        <v>4.5930046127909997E-3</v>
      </c>
      <c r="AU695" s="172">
        <f t="shared" si="204"/>
        <v>1.07176454754131E-5</v>
      </c>
      <c r="AV695" s="185">
        <f t="shared" si="205"/>
        <v>405.60271102500002</v>
      </c>
      <c r="AW695" s="121">
        <v>2.8823998000000002E-3</v>
      </c>
      <c r="AX695" s="121">
        <v>8.6968959000000005E-6</v>
      </c>
      <c r="AY695" s="121">
        <v>2.3761162E-10</v>
      </c>
      <c r="AZ695" s="121">
        <v>0</v>
      </c>
      <c r="BA695" s="121">
        <v>0</v>
      </c>
      <c r="BB695" s="121">
        <v>7.8192576000000004E-7</v>
      </c>
      <c r="BC695" s="121">
        <v>1.7089327000000001E-3</v>
      </c>
      <c r="BD695" s="121">
        <v>1.7831722E-7</v>
      </c>
      <c r="BE695" s="121">
        <v>1.8418277E-6</v>
      </c>
      <c r="BF695" s="121">
        <v>0</v>
      </c>
      <c r="BG695" s="121">
        <v>0</v>
      </c>
      <c r="BH695" s="121">
        <v>3.3192975999999998E-10</v>
      </c>
      <c r="BI695" s="121">
        <v>2.9242574E-11</v>
      </c>
      <c r="BJ695" s="121">
        <v>5.8714591000000004E-12</v>
      </c>
      <c r="BK695" s="121">
        <v>4.6798741000000001E-8</v>
      </c>
      <c r="BL695" s="121">
        <v>8.4338829000000003E-7</v>
      </c>
      <c r="BM695" s="121">
        <v>0</v>
      </c>
      <c r="BN695" s="121">
        <v>3.0741025000000002E-2</v>
      </c>
      <c r="BO695" s="121">
        <v>405.57197000000002</v>
      </c>
      <c r="BP695" s="121">
        <v>0</v>
      </c>
      <c r="BQ695" s="121">
        <v>0</v>
      </c>
      <c r="BR695" s="121">
        <v>0</v>
      </c>
      <c r="BT695" s="71">
        <v>0.17482558000000001</v>
      </c>
      <c r="BU695" s="71">
        <v>1.2698116000000001E-2</v>
      </c>
      <c r="BV695" s="71">
        <v>8.6604476999999999E-2</v>
      </c>
      <c r="BW695" s="71">
        <v>5.8402963999999995E-4</v>
      </c>
      <c r="BX695" s="71">
        <v>1.7749180999999999E-2</v>
      </c>
      <c r="BY695" s="71">
        <v>0</v>
      </c>
      <c r="BZ695" s="71">
        <v>0</v>
      </c>
      <c r="CA695" s="71">
        <v>0</v>
      </c>
      <c r="CB695" s="71">
        <v>3.8239785E-4</v>
      </c>
      <c r="CC695" s="71">
        <v>5.9505403999999997E-4</v>
      </c>
      <c r="CD695" s="71">
        <v>0</v>
      </c>
      <c r="CE695" s="71">
        <v>0</v>
      </c>
      <c r="CF695" s="71">
        <v>0</v>
      </c>
      <c r="CG695" s="71">
        <v>6.4020337000000004E-3</v>
      </c>
      <c r="CH695" s="71">
        <v>4.9810294999999997E-2</v>
      </c>
      <c r="CI695" s="71">
        <v>5.1587754999999998E-12</v>
      </c>
      <c r="CJ695" s="71">
        <v>0</v>
      </c>
      <c r="CL695" s="186">
        <v>0</v>
      </c>
      <c r="CM695" s="186">
        <v>3106.0342999999998</v>
      </c>
      <c r="CN695" s="187">
        <v>0</v>
      </c>
      <c r="CO695" s="186">
        <v>8.6878662999999996</v>
      </c>
      <c r="CP695" s="186">
        <v>1.5562394000000001E-7</v>
      </c>
      <c r="CQ695" s="186">
        <v>1.8716318000000002E-5</v>
      </c>
      <c r="CR695" s="186">
        <v>0.73401103000000001</v>
      </c>
      <c r="CS695" s="186">
        <v>24.505406000000001</v>
      </c>
      <c r="CT695" s="186">
        <v>0</v>
      </c>
      <c r="CU695" s="186">
        <v>0</v>
      </c>
      <c r="CW695" s="84"/>
      <c r="CX695" s="167"/>
    </row>
    <row r="696" spans="1:102" ht="14.4">
      <c r="A696" t="s">
        <v>2340</v>
      </c>
      <c r="B696" s="92" t="s">
        <v>1071</v>
      </c>
      <c r="C696" s="126" t="str">
        <f t="shared" si="201"/>
        <v>A.100.24.137</v>
      </c>
      <c r="D696" s="11" t="s">
        <v>744</v>
      </c>
      <c r="E696" s="125" t="s">
        <v>878</v>
      </c>
      <c r="F696" s="128" t="str">
        <f t="shared" si="202"/>
        <v>Rhodium - CRM trade mix (64% prim 36% sec)</v>
      </c>
      <c r="G696" s="131">
        <f t="shared" si="212"/>
        <v>12621.534172601099</v>
      </c>
      <c r="H696" s="183">
        <f t="shared" si="213"/>
        <v>146.12922821399999</v>
      </c>
      <c r="I696" s="183">
        <f t="shared" si="214"/>
        <v>2999.3375956971004</v>
      </c>
      <c r="J696" s="184">
        <f t="shared" si="215"/>
        <v>5957.9414486899996</v>
      </c>
      <c r="K696" s="183">
        <v>3518.1259</v>
      </c>
      <c r="L696" s="146">
        <v>2917.5356000000002</v>
      </c>
      <c r="M696" s="146">
        <v>80.047044999999997</v>
      </c>
      <c r="N696" s="146">
        <v>142.89234999999999</v>
      </c>
      <c r="O696" s="146">
        <v>2.9317489000000001</v>
      </c>
      <c r="P696" s="146">
        <v>9.3594194000000006E-2</v>
      </c>
      <c r="Q696" s="146">
        <v>0.21153511999999999</v>
      </c>
      <c r="R696" s="188">
        <v>1.7518739000000001</v>
      </c>
      <c r="S696" s="146">
        <v>5957.0982999999997</v>
      </c>
      <c r="T696" s="146">
        <v>0</v>
      </c>
      <c r="U696" s="188">
        <v>0.84314869000000003</v>
      </c>
      <c r="V696" s="188">
        <v>3.0767971000000001E-3</v>
      </c>
      <c r="W696" s="146">
        <v>0</v>
      </c>
      <c r="X696" s="146">
        <v>0</v>
      </c>
      <c r="Z696" s="157">
        <f t="shared" si="206"/>
        <v>23454.172666666669</v>
      </c>
      <c r="AB696" s="131">
        <f t="shared" si="207"/>
        <v>3518.1259</v>
      </c>
      <c r="AC696" s="131">
        <f t="shared" si="208"/>
        <v>3145.4637471140004</v>
      </c>
      <c r="AD696" s="131">
        <f t="shared" si="209"/>
        <v>2999.3345189000001</v>
      </c>
      <c r="AE696" s="131">
        <f t="shared" si="210"/>
        <v>2999.3375956971004</v>
      </c>
      <c r="AF696" s="131">
        <f t="shared" si="211"/>
        <v>5957.9414486899996</v>
      </c>
      <c r="AH696">
        <v>323201.15999999997</v>
      </c>
      <c r="AI696" s="71">
        <v>323048.59000000003</v>
      </c>
      <c r="AJ696" s="71">
        <v>104.73896999999999</v>
      </c>
      <c r="AK696" s="71">
        <v>0</v>
      </c>
      <c r="AL696" s="71">
        <v>0</v>
      </c>
      <c r="AM696" s="71">
        <v>25.533543000000002</v>
      </c>
      <c r="AN696" s="71">
        <v>22.296412</v>
      </c>
      <c r="AP696" s="129">
        <v>1312.1976</v>
      </c>
      <c r="AQ696" s="129">
        <v>1247.6892</v>
      </c>
      <c r="AR696" s="129">
        <v>34.725304000000001</v>
      </c>
      <c r="AS696" s="129">
        <v>29.783059999999999</v>
      </c>
      <c r="AT696" s="172">
        <f t="shared" si="203"/>
        <v>7.4801513960626995E-2</v>
      </c>
      <c r="AU696" s="172">
        <f t="shared" si="204"/>
        <v>1.2842198157996229E-4</v>
      </c>
      <c r="AV696" s="185">
        <f t="shared" si="205"/>
        <v>4171.2969700000003</v>
      </c>
      <c r="AW696" s="121">
        <v>2.1765472000000001E-2</v>
      </c>
      <c r="AX696" s="121">
        <v>6.5671682999999997E-5</v>
      </c>
      <c r="AY696" s="121">
        <v>1.7942442000000001E-9</v>
      </c>
      <c r="AZ696" s="121">
        <v>0</v>
      </c>
      <c r="BA696" s="121">
        <v>0</v>
      </c>
      <c r="BB696" s="121">
        <v>4.5054933000000002E-6</v>
      </c>
      <c r="BC696" s="121">
        <v>5.3031215999999999E-2</v>
      </c>
      <c r="BD696" s="121">
        <v>1.0293142000000001E-6</v>
      </c>
      <c r="BE696" s="121">
        <v>6.1719057999999995E-5</v>
      </c>
      <c r="BF696" s="121">
        <v>0</v>
      </c>
      <c r="BG696" s="121">
        <v>0</v>
      </c>
      <c r="BH696" s="121">
        <v>1.1949471000000001E-10</v>
      </c>
      <c r="BI696" s="121">
        <v>1.0527327E-11</v>
      </c>
      <c r="BJ696" s="121">
        <v>2.1137252999999998E-12</v>
      </c>
      <c r="BK696" s="121">
        <v>1.6847547000000001E-8</v>
      </c>
      <c r="BL696" s="121">
        <v>3.0361978000000001E-7</v>
      </c>
      <c r="BM696" s="121">
        <v>0</v>
      </c>
      <c r="BN696" s="121">
        <v>940.81106999999997</v>
      </c>
      <c r="BO696" s="121">
        <v>3230.4859000000001</v>
      </c>
      <c r="BP696" s="121">
        <v>0</v>
      </c>
      <c r="BQ696" s="121">
        <v>0</v>
      </c>
      <c r="BR696" s="121">
        <v>0</v>
      </c>
      <c r="BT696" s="71">
        <v>1.8820247000000001</v>
      </c>
      <c r="BU696" s="71">
        <v>0.42550982999999998</v>
      </c>
      <c r="BV696" s="71">
        <v>0.65396456000000003</v>
      </c>
      <c r="BW696" s="71">
        <v>2.1025477000000001E-4</v>
      </c>
      <c r="BX696" s="71">
        <v>0.35313123000000002</v>
      </c>
      <c r="BY696" s="71">
        <v>0</v>
      </c>
      <c r="BZ696" s="71">
        <v>0</v>
      </c>
      <c r="CA696" s="71">
        <v>0</v>
      </c>
      <c r="CB696" s="71">
        <v>1.3766323E-4</v>
      </c>
      <c r="CC696" s="71">
        <v>2.1542054999999999E-4</v>
      </c>
      <c r="CD696" s="71">
        <v>0</v>
      </c>
      <c r="CE696" s="71">
        <v>0</v>
      </c>
      <c r="CF696" s="71">
        <v>0</v>
      </c>
      <c r="CG696" s="71">
        <v>5.4935835000000002E-2</v>
      </c>
      <c r="CH696" s="71">
        <v>0.39391987000000001</v>
      </c>
      <c r="CI696" s="71">
        <v>1.8571592000000001E-12</v>
      </c>
      <c r="CJ696" s="71">
        <v>0</v>
      </c>
      <c r="CL696" s="186">
        <v>0</v>
      </c>
      <c r="CM696" s="186">
        <v>23454.171999999999</v>
      </c>
      <c r="CN696" s="187">
        <v>115.13638</v>
      </c>
      <c r="CO696" s="186">
        <v>291.12763000000001</v>
      </c>
      <c r="CP696" s="186">
        <v>5.6024617000000001E-8</v>
      </c>
      <c r="CQ696" s="186">
        <v>6.7378743999999998E-6</v>
      </c>
      <c r="CR696" s="186">
        <v>17.864241</v>
      </c>
      <c r="CS696" s="186">
        <v>8.8219460999999999</v>
      </c>
      <c r="CT696" s="186">
        <v>0</v>
      </c>
      <c r="CU696" s="186">
        <v>0</v>
      </c>
      <c r="CW696" s="84"/>
      <c r="CX696" s="167"/>
    </row>
    <row r="697" spans="1:102" ht="14.4">
      <c r="A697" t="s">
        <v>1195</v>
      </c>
      <c r="B697" s="92" t="s">
        <v>1071</v>
      </c>
      <c r="C697" s="126" t="str">
        <f t="shared" si="201"/>
        <v>A.100.24.138</v>
      </c>
      <c r="D697" s="11" t="s">
        <v>744</v>
      </c>
      <c r="E697" s="125" t="s">
        <v>878</v>
      </c>
      <c r="F697" s="128" t="str">
        <f t="shared" si="202"/>
        <v>Silicon (metallurgical) for steel</v>
      </c>
      <c r="G697" s="131">
        <f t="shared" si="212"/>
        <v>2.0773995617830487</v>
      </c>
      <c r="H697" s="183">
        <f t="shared" si="213"/>
        <v>2.725440875E-2</v>
      </c>
      <c r="I697" s="183">
        <f t="shared" si="214"/>
        <v>3.9887656355000002E-2</v>
      </c>
      <c r="J697" s="184">
        <f t="shared" si="215"/>
        <v>1.1915323266780486</v>
      </c>
      <c r="K697" s="183">
        <v>0.81872517</v>
      </c>
      <c r="L697" s="146">
        <v>1.4681057000000001E-2</v>
      </c>
      <c r="M697" s="146">
        <v>2.24601E-2</v>
      </c>
      <c r="N697" s="146">
        <v>2.2933993999999999E-2</v>
      </c>
      <c r="O697" s="146">
        <v>3.5779060000000001E-3</v>
      </c>
      <c r="P697" s="146">
        <v>3.4582609E-4</v>
      </c>
      <c r="Q697" s="146">
        <v>3.9668266E-4</v>
      </c>
      <c r="R697" s="146">
        <v>2.0542393999999999E-3</v>
      </c>
      <c r="S697" s="146">
        <v>1.1807618</v>
      </c>
      <c r="T697" s="146">
        <v>6.5980578999999995E-4</v>
      </c>
      <c r="U697" s="146">
        <v>1.0769307000000001E-2</v>
      </c>
      <c r="V697" s="146">
        <v>3.2454165000000003E-5</v>
      </c>
      <c r="W697" s="146">
        <v>1.2196668E-6</v>
      </c>
      <c r="X697" s="146">
        <v>1.1248886E-11</v>
      </c>
      <c r="Z697" s="157">
        <f t="shared" si="206"/>
        <v>5.4581678</v>
      </c>
      <c r="AB697" s="131">
        <f t="shared" si="207"/>
        <v>0.81872517</v>
      </c>
      <c r="AC697" s="131">
        <f t="shared" si="208"/>
        <v>6.6449805149999999E-2</v>
      </c>
      <c r="AD697" s="131">
        <f t="shared" si="209"/>
        <v>3.91966160668E-2</v>
      </c>
      <c r="AE697" s="131">
        <f t="shared" si="210"/>
        <v>3.9887656355000002E-2</v>
      </c>
      <c r="AF697" s="131">
        <f t="shared" si="211"/>
        <v>1.1915311070112486</v>
      </c>
      <c r="AH697">
        <v>57.654744999999998</v>
      </c>
      <c r="AI697" s="71">
        <v>56.723647</v>
      </c>
      <c r="AJ697" s="71">
        <v>0.61701278000000004</v>
      </c>
      <c r="AK697" s="71">
        <v>0</v>
      </c>
      <c r="AL697" s="71">
        <v>2.9086527000000001E-2</v>
      </c>
      <c r="AM697" s="71">
        <v>0.16541291999999999</v>
      </c>
      <c r="AN697" s="71">
        <v>0.11958607</v>
      </c>
      <c r="AP697" s="129">
        <v>9.8787533999999996E-2</v>
      </c>
      <c r="AQ697" s="129">
        <v>8.9774022999999994E-2</v>
      </c>
      <c r="AR697" s="129">
        <v>4.2570078000000004E-3</v>
      </c>
      <c r="AS697" s="129">
        <v>4.7565026000000003E-3</v>
      </c>
      <c r="AT697" s="172">
        <f t="shared" si="203"/>
        <v>5.3821357292217998E-6</v>
      </c>
      <c r="AU697" s="172">
        <f t="shared" si="204"/>
        <v>1.5743372052000498E-8</v>
      </c>
      <c r="AV697" s="185">
        <f t="shared" si="205"/>
        <v>0.66617683699999997</v>
      </c>
      <c r="AW697" s="121">
        <v>5.0651892E-6</v>
      </c>
      <c r="AX697" s="121">
        <v>1.5282897999999999E-8</v>
      </c>
      <c r="AY697" s="121">
        <v>4.1755060000000002E-13</v>
      </c>
      <c r="AZ697" s="121">
        <v>1.5893568E-12</v>
      </c>
      <c r="BA697" s="121">
        <v>0</v>
      </c>
      <c r="BB697" s="121">
        <v>6.5568380000000003E-10</v>
      </c>
      <c r="BC697" s="121">
        <v>3.1584193000000001E-7</v>
      </c>
      <c r="BD697" s="121">
        <v>1.4520127999999999E-10</v>
      </c>
      <c r="BE697" s="121">
        <v>3.1453315000000002E-10</v>
      </c>
      <c r="BF697" s="121">
        <v>1.8159824999999998E-14</v>
      </c>
      <c r="BG697" s="121">
        <v>2.697193E-16</v>
      </c>
      <c r="BH697" s="121">
        <v>2.2607101E-13</v>
      </c>
      <c r="BI697" s="121">
        <v>6.5185068000000002E-14</v>
      </c>
      <c r="BJ697" s="121">
        <v>1.2385763000000001E-14</v>
      </c>
      <c r="BK697" s="121">
        <v>4.9782444999999998E-11</v>
      </c>
      <c r="BL697" s="121">
        <v>3.9754362E-10</v>
      </c>
      <c r="BM697" s="121">
        <v>1.5196683000000001E-20</v>
      </c>
      <c r="BN697" s="121">
        <v>9.9063876999999995E-2</v>
      </c>
      <c r="BO697" s="121">
        <v>0.56711296</v>
      </c>
      <c r="BP697" s="121">
        <v>0</v>
      </c>
      <c r="BQ697" s="121">
        <v>0</v>
      </c>
      <c r="BR697" s="121">
        <v>0</v>
      </c>
      <c r="BT697" s="71">
        <v>2.3439347E-4</v>
      </c>
      <c r="BU697" s="71">
        <v>2.1849945000000002E-6</v>
      </c>
      <c r="BV697" s="71">
        <v>1.521882E-4</v>
      </c>
      <c r="BW697" s="71">
        <v>2.5147433E-7</v>
      </c>
      <c r="BX697" s="71">
        <v>4.3786807E-6</v>
      </c>
      <c r="BY697" s="71">
        <v>3.2712921000000001E-8</v>
      </c>
      <c r="BZ697" s="71">
        <v>4.4629898000000001E-10</v>
      </c>
      <c r="CA697" s="71">
        <v>4.9268629999999997E-8</v>
      </c>
      <c r="CB697" s="71">
        <v>4.8549841E-7</v>
      </c>
      <c r="CC697" s="71">
        <v>3.6582126999999998E-7</v>
      </c>
      <c r="CD697" s="71">
        <v>0</v>
      </c>
      <c r="CE697" s="71">
        <v>3.3605524999999997E-17</v>
      </c>
      <c r="CF697" s="71">
        <v>2.7516073000000002E-13</v>
      </c>
      <c r="CG697" s="71">
        <v>4.5228393E-6</v>
      </c>
      <c r="CH697" s="71">
        <v>6.9927325999999995E-5</v>
      </c>
      <c r="CI697" s="71">
        <v>6.2083316999999999E-9</v>
      </c>
      <c r="CJ697" s="71">
        <v>0</v>
      </c>
      <c r="CL697" s="186">
        <v>2.3289979999999998E-13</v>
      </c>
      <c r="CM697" s="186">
        <v>5.4581720000000002</v>
      </c>
      <c r="CN697" s="187">
        <v>1.3555780999999999E-3</v>
      </c>
      <c r="CO697" s="186">
        <v>1.5023860999999999E-3</v>
      </c>
      <c r="CP697" s="186">
        <v>1.0689313E-10</v>
      </c>
      <c r="CQ697" s="186">
        <v>1.2474374E-8</v>
      </c>
      <c r="CR697" s="186">
        <v>1.6237291999999999E-4</v>
      </c>
      <c r="CS697" s="186">
        <v>3.6336617000000002E-2</v>
      </c>
      <c r="CT697" s="186">
        <v>1.2167763999999999E-8</v>
      </c>
      <c r="CU697" s="186">
        <v>1.1507766000000001E-5</v>
      </c>
      <c r="CW697" s="84"/>
      <c r="CX697" s="167"/>
    </row>
    <row r="698" spans="1:102" ht="14.4">
      <c r="A698" t="s">
        <v>2341</v>
      </c>
      <c r="B698" s="92" t="s">
        <v>1071</v>
      </c>
      <c r="C698" s="126" t="str">
        <f t="shared" si="201"/>
        <v>A.100.24.139</v>
      </c>
      <c r="D698" s="11" t="s">
        <v>744</v>
      </c>
      <c r="E698" s="125" t="s">
        <v>878</v>
      </c>
      <c r="F698" s="128" t="str">
        <f t="shared" si="202"/>
        <v>Silver (primary)</v>
      </c>
      <c r="G698" s="131">
        <f t="shared" si="212"/>
        <v>951.74407930000007</v>
      </c>
      <c r="H698" s="183">
        <f t="shared" si="213"/>
        <v>32.604970299999998</v>
      </c>
      <c r="I698" s="183">
        <f t="shared" si="214"/>
        <v>195.03093100000001</v>
      </c>
      <c r="J698" s="184">
        <f t="shared" si="215"/>
        <v>656.70014300000003</v>
      </c>
      <c r="K698" s="183">
        <v>67.408034999999998</v>
      </c>
      <c r="L698" s="146">
        <v>56.392183000000003</v>
      </c>
      <c r="M698" s="146">
        <v>54.256256</v>
      </c>
      <c r="N698" s="146">
        <v>22.896733000000001</v>
      </c>
      <c r="O698" s="188">
        <v>0</v>
      </c>
      <c r="P698" s="188">
        <v>1.3148198</v>
      </c>
      <c r="Q698" s="188">
        <v>8.3934175</v>
      </c>
      <c r="R698" s="188">
        <v>84.382491999999999</v>
      </c>
      <c r="S698" s="146">
        <v>650.25</v>
      </c>
      <c r="T698" s="146">
        <v>0</v>
      </c>
      <c r="U698" s="188">
        <v>6.4501429999999997</v>
      </c>
      <c r="V698" s="188">
        <v>0</v>
      </c>
      <c r="W698" s="188">
        <v>0</v>
      </c>
      <c r="X698" s="146">
        <v>0</v>
      </c>
      <c r="Z698" s="157">
        <f t="shared" si="206"/>
        <v>449.38690000000003</v>
      </c>
      <c r="AB698" s="131">
        <f t="shared" si="207"/>
        <v>67.408034999999998</v>
      </c>
      <c r="AC698" s="131">
        <f t="shared" si="208"/>
        <v>227.6359013</v>
      </c>
      <c r="AD698" s="131">
        <f t="shared" si="209"/>
        <v>195.03093100000001</v>
      </c>
      <c r="AE698" s="131">
        <f t="shared" si="210"/>
        <v>195.03093100000001</v>
      </c>
      <c r="AF698" s="131">
        <f t="shared" si="211"/>
        <v>656.70014300000003</v>
      </c>
      <c r="AH698">
        <v>801.26</v>
      </c>
      <c r="AI698" s="71">
        <v>0</v>
      </c>
      <c r="AJ698" s="71">
        <v>801.26</v>
      </c>
      <c r="AK698" s="71">
        <v>0</v>
      </c>
      <c r="AL698" s="71">
        <v>0</v>
      </c>
      <c r="AM698" s="71">
        <v>0</v>
      </c>
      <c r="AN698" s="71">
        <v>0</v>
      </c>
      <c r="AP698" s="129">
        <v>100.184</v>
      </c>
      <c r="AQ698" s="129">
        <v>98.590653000000003</v>
      </c>
      <c r="AR698" s="129">
        <v>1.3405961</v>
      </c>
      <c r="AS698" s="129">
        <v>0.25275599999999998</v>
      </c>
      <c r="AT698" s="172">
        <f t="shared" si="203"/>
        <v>5.9107105531000003E-3</v>
      </c>
      <c r="AU698" s="172">
        <f t="shared" si="204"/>
        <v>4.9578256164070001E-6</v>
      </c>
      <c r="AV698" s="185">
        <f t="shared" si="205"/>
        <v>35.4</v>
      </c>
      <c r="AW698" s="121">
        <v>4.1703104E-4</v>
      </c>
      <c r="AX698" s="121">
        <v>1.2582833000000001E-6</v>
      </c>
      <c r="AY698" s="121">
        <v>3.4378098000000002E-11</v>
      </c>
      <c r="AZ698" s="121">
        <v>0</v>
      </c>
      <c r="BA698" s="121">
        <v>0</v>
      </c>
      <c r="BB698" s="121">
        <v>3.4036530999999998E-6</v>
      </c>
      <c r="BC698" s="121">
        <v>1.2829438E-3</v>
      </c>
      <c r="BD698" s="121">
        <v>4.8251783000000003E-7</v>
      </c>
      <c r="BE698" s="121">
        <v>1.4783114E-6</v>
      </c>
      <c r="BF698" s="121">
        <v>9.2043065999999995E-7</v>
      </c>
      <c r="BG698" s="121">
        <v>3.1275309000000001E-11</v>
      </c>
      <c r="BH698" s="121">
        <v>5.0873323000000002E-8</v>
      </c>
      <c r="BI698" s="121">
        <v>6.4141793000000004E-7</v>
      </c>
      <c r="BJ698" s="121">
        <v>1.2592551999999999E-7</v>
      </c>
      <c r="BK698" s="121">
        <v>2.0008136000000001E-4</v>
      </c>
      <c r="BL698" s="121">
        <v>4.0072507000000002E-3</v>
      </c>
      <c r="BM698" s="121">
        <v>0</v>
      </c>
      <c r="BN698" s="121">
        <v>35.4</v>
      </c>
      <c r="BO698" s="121">
        <v>0</v>
      </c>
      <c r="BP698" s="121">
        <v>0</v>
      </c>
      <c r="BQ698" s="121">
        <v>0</v>
      </c>
      <c r="BR698" s="121">
        <v>0</v>
      </c>
      <c r="BT698" s="71">
        <v>1.4847882999999999</v>
      </c>
      <c r="BU698" s="71">
        <v>1.1312417999999999E-2</v>
      </c>
      <c r="BV698" s="71">
        <v>1.2530098999999999E-2</v>
      </c>
      <c r="BW698" s="71">
        <v>9.8843592999999993E-3</v>
      </c>
      <c r="BX698" s="71">
        <v>7.6754125999999997E-3</v>
      </c>
      <c r="BY698" s="71">
        <v>2.2943399000000001E-3</v>
      </c>
      <c r="BZ698" s="71">
        <v>2.3187503000000002E-2</v>
      </c>
      <c r="CA698" s="71">
        <v>3.3441319000000001E-3</v>
      </c>
      <c r="CB698" s="71">
        <v>1.8460991E-3</v>
      </c>
      <c r="CC698" s="71">
        <v>6.4894801000000002E-3</v>
      </c>
      <c r="CD698" s="71">
        <v>0</v>
      </c>
      <c r="CE698" s="71">
        <v>0</v>
      </c>
      <c r="CF698" s="71">
        <v>0</v>
      </c>
      <c r="CG698" s="71">
        <v>4.9107166000000001E-3</v>
      </c>
      <c r="CH698" s="71">
        <v>1.0255456000000001E-3</v>
      </c>
      <c r="CI698" s="71">
        <v>1.4002882000000001</v>
      </c>
      <c r="CJ698" s="71">
        <v>0</v>
      </c>
      <c r="CL698" s="186">
        <v>0</v>
      </c>
      <c r="CM698" s="186">
        <v>449.38690000000003</v>
      </c>
      <c r="CN698" s="187">
        <v>92.721498999999994</v>
      </c>
      <c r="CO698" s="186">
        <v>8.24512</v>
      </c>
      <c r="CP698" s="186">
        <v>8.4139153E-5</v>
      </c>
      <c r="CQ698" s="186">
        <v>3.0658266E-3</v>
      </c>
      <c r="CR698" s="186">
        <v>0.37089060000000001</v>
      </c>
      <c r="CS698" s="186">
        <v>253584.12</v>
      </c>
      <c r="CT698" s="186">
        <v>0.61149034999999996</v>
      </c>
      <c r="CU698" s="186">
        <v>0.78553839999999997</v>
      </c>
      <c r="CW698" s="84"/>
      <c r="CX698" s="162"/>
    </row>
    <row r="699" spans="1:102" ht="14.4">
      <c r="A699" t="s">
        <v>1196</v>
      </c>
      <c r="B699" s="92" t="s">
        <v>1071</v>
      </c>
      <c r="C699" s="126" t="str">
        <f t="shared" si="201"/>
        <v>A.100.24.140</v>
      </c>
      <c r="D699" s="11" t="s">
        <v>744</v>
      </c>
      <c r="E699" s="125" t="s">
        <v>878</v>
      </c>
      <c r="F699" s="128" t="str">
        <f t="shared" si="202"/>
        <v>Silver (secondary)</v>
      </c>
      <c r="G699" s="131">
        <f t="shared" si="212"/>
        <v>3.3086788974059997</v>
      </c>
      <c r="H699" s="183">
        <f t="shared" si="213"/>
        <v>0.2391587735</v>
      </c>
      <c r="I699" s="183">
        <f t="shared" si="214"/>
        <v>0.90771485159600018</v>
      </c>
      <c r="J699" s="184">
        <f t="shared" si="215"/>
        <v>5.7109723099999996E-3</v>
      </c>
      <c r="K699" s="183">
        <v>2.1560942999999999</v>
      </c>
      <c r="L699" s="146">
        <v>0.68097914000000004</v>
      </c>
      <c r="M699" s="146">
        <v>0.19227999000000001</v>
      </c>
      <c r="N699" s="146">
        <v>0.17524007999999999</v>
      </c>
      <c r="O699" s="146">
        <v>5.8847007E-2</v>
      </c>
      <c r="P699" s="188">
        <v>1.1355018E-3</v>
      </c>
      <c r="Q699" s="146">
        <v>3.9361847000000004E-3</v>
      </c>
      <c r="R699" s="146">
        <v>3.4429239E-2</v>
      </c>
      <c r="S699" s="146">
        <v>9.4036930999999999E-4</v>
      </c>
      <c r="T699" s="146">
        <v>0</v>
      </c>
      <c r="U699" s="188">
        <v>4.770603E-3</v>
      </c>
      <c r="V699" s="188">
        <v>2.6482595999999999E-5</v>
      </c>
      <c r="W699" s="188">
        <v>0</v>
      </c>
      <c r="X699" s="146">
        <v>0</v>
      </c>
      <c r="Z699" s="157">
        <f t="shared" si="206"/>
        <v>14.373962000000001</v>
      </c>
      <c r="AB699" s="131">
        <f t="shared" si="207"/>
        <v>2.1560942999999999</v>
      </c>
      <c r="AC699" s="131">
        <f t="shared" si="208"/>
        <v>1.1468471425000002</v>
      </c>
      <c r="AD699" s="131">
        <f t="shared" si="209"/>
        <v>0.90768836900000016</v>
      </c>
      <c r="AE699" s="131">
        <f t="shared" si="210"/>
        <v>0.90771485159600007</v>
      </c>
      <c r="AF699" s="131">
        <f t="shared" si="211"/>
        <v>5.7109723099999996E-3</v>
      </c>
      <c r="AH699">
        <v>171.27177</v>
      </c>
      <c r="AI699" s="71">
        <v>170.37511000000001</v>
      </c>
      <c r="AJ699" s="71">
        <v>0.59262150000000002</v>
      </c>
      <c r="AK699" s="71">
        <v>0</v>
      </c>
      <c r="AL699" s="71">
        <v>0</v>
      </c>
      <c r="AM699" s="71">
        <v>0.14232905000000001</v>
      </c>
      <c r="AN699" s="71">
        <v>0.1617094</v>
      </c>
      <c r="AP699" s="129">
        <v>0.47159258999999998</v>
      </c>
      <c r="AQ699" s="129">
        <v>0.44435856000000001</v>
      </c>
      <c r="AR699" s="129">
        <v>1.5068684000000001E-2</v>
      </c>
      <c r="AS699" s="129">
        <v>1.2165346E-2</v>
      </c>
      <c r="AT699" s="172">
        <f t="shared" si="203"/>
        <v>2.6640201205760002E-5</v>
      </c>
      <c r="AU699" s="172">
        <f t="shared" si="204"/>
        <v>5.5727380508746995E-8</v>
      </c>
      <c r="AV699" s="185">
        <f t="shared" si="205"/>
        <v>1.7038299953910001</v>
      </c>
      <c r="AW699" s="121">
        <v>1.3339037E-5</v>
      </c>
      <c r="AX699" s="121">
        <v>4.0247094E-8</v>
      </c>
      <c r="AY699" s="121">
        <v>1.0996080999999999E-12</v>
      </c>
      <c r="AZ699" s="121">
        <v>0</v>
      </c>
      <c r="BA699" s="121">
        <v>0</v>
      </c>
      <c r="BB699" s="121">
        <v>4.6959760000000001E-9</v>
      </c>
      <c r="BC699" s="121">
        <v>1.3290292E-5</v>
      </c>
      <c r="BD699" s="121">
        <v>1.0709116000000001E-9</v>
      </c>
      <c r="BE699" s="121">
        <v>1.4405784999999999E-8</v>
      </c>
      <c r="BF699" s="121">
        <v>0</v>
      </c>
      <c r="BG699" s="121">
        <v>0</v>
      </c>
      <c r="BH699" s="121">
        <v>2.2426226999999999E-12</v>
      </c>
      <c r="BI699" s="121">
        <v>2.0683725999999999E-13</v>
      </c>
      <c r="BJ699" s="121">
        <v>4.0840687000000002E-14</v>
      </c>
      <c r="BK699" s="121">
        <v>2.4715586000000002E-10</v>
      </c>
      <c r="BL699" s="121">
        <v>5.9290739000000001E-9</v>
      </c>
      <c r="BM699" s="121">
        <v>0</v>
      </c>
      <c r="BN699" s="121">
        <v>7.8895391000000006E-5</v>
      </c>
      <c r="BO699" s="121">
        <v>1.7037511000000001</v>
      </c>
      <c r="BP699" s="121">
        <v>0</v>
      </c>
      <c r="BQ699" s="121">
        <v>0</v>
      </c>
      <c r="BR699" s="121">
        <v>0</v>
      </c>
      <c r="BT699" s="71">
        <v>8.9288290999999995E-4</v>
      </c>
      <c r="BU699" s="71">
        <v>9.9317837000000001E-5</v>
      </c>
      <c r="BV699" s="71">
        <v>4.0078420999999998E-4</v>
      </c>
      <c r="BW699" s="71">
        <v>4.1171775000000003E-6</v>
      </c>
      <c r="BX699" s="71">
        <v>1.3448430999999999E-4</v>
      </c>
      <c r="BY699" s="71">
        <v>0</v>
      </c>
      <c r="BZ699" s="71">
        <v>0</v>
      </c>
      <c r="CA699" s="71">
        <v>0</v>
      </c>
      <c r="CB699" s="71">
        <v>1.751949E-6</v>
      </c>
      <c r="CC699" s="71">
        <v>4.0420396000000001E-6</v>
      </c>
      <c r="CD699" s="71">
        <v>0</v>
      </c>
      <c r="CE699" s="71">
        <v>0</v>
      </c>
      <c r="CF699" s="71">
        <v>0</v>
      </c>
      <c r="CG699" s="71">
        <v>3.9945126999999999E-5</v>
      </c>
      <c r="CH699" s="71">
        <v>2.0844027000000001E-4</v>
      </c>
      <c r="CI699" s="71">
        <v>1.3239754000000001E-14</v>
      </c>
      <c r="CJ699" s="71">
        <v>0</v>
      </c>
      <c r="CL699" s="186">
        <v>0</v>
      </c>
      <c r="CM699" s="186">
        <v>14.373962000000001</v>
      </c>
      <c r="CN699" s="187">
        <v>0</v>
      </c>
      <c r="CO699" s="186">
        <v>6.7951817999999997E-2</v>
      </c>
      <c r="CP699" s="186">
        <v>1.0469964000000001E-9</v>
      </c>
      <c r="CQ699" s="186">
        <v>1.2680098000000001E-7</v>
      </c>
      <c r="CR699" s="186">
        <v>5.6201167000000003E-3</v>
      </c>
      <c r="CS699" s="186">
        <v>0.17327727000000001</v>
      </c>
      <c r="CT699" s="186">
        <v>0</v>
      </c>
      <c r="CU699" s="186">
        <v>0</v>
      </c>
      <c r="CW699" s="84"/>
      <c r="CX699" s="162"/>
    </row>
    <row r="700" spans="1:102" ht="14.4">
      <c r="A700" t="s">
        <v>1197</v>
      </c>
      <c r="B700" s="92" t="s">
        <v>1071</v>
      </c>
      <c r="C700" s="126" t="str">
        <f t="shared" si="201"/>
        <v>A.100.24.141</v>
      </c>
      <c r="D700" s="11" t="s">
        <v>744</v>
      </c>
      <c r="E700" s="125" t="s">
        <v>878</v>
      </c>
      <c r="F700" s="128" t="str">
        <f t="shared" si="202"/>
        <v>Silver trade mix (81% prim 19% sec)</v>
      </c>
      <c r="G700" s="131">
        <f t="shared" si="212"/>
        <v>771.54135296269328</v>
      </c>
      <c r="H700" s="183">
        <f t="shared" si="213"/>
        <v>26.455465731</v>
      </c>
      <c r="I700" s="183">
        <f t="shared" si="214"/>
        <v>158.14751903169329</v>
      </c>
      <c r="J700" s="184">
        <f t="shared" si="215"/>
        <v>531.92820219999999</v>
      </c>
      <c r="K700" s="183">
        <v>55.010165999999998</v>
      </c>
      <c r="L700" s="146">
        <v>45.807054000000001</v>
      </c>
      <c r="M700" s="146">
        <v>43.984099999999998</v>
      </c>
      <c r="N700" s="146">
        <v>18.579649</v>
      </c>
      <c r="O700" s="146">
        <v>1.1180931E-2</v>
      </c>
      <c r="P700" s="188">
        <v>1.0652197999999999</v>
      </c>
      <c r="Q700" s="188">
        <v>6.7994159999999999</v>
      </c>
      <c r="R700" s="188">
        <v>68.356359999999995</v>
      </c>
      <c r="S700" s="146">
        <v>526.70267999999999</v>
      </c>
      <c r="T700" s="188">
        <v>0</v>
      </c>
      <c r="U700" s="146">
        <v>5.2255222000000003</v>
      </c>
      <c r="V700" s="188">
        <v>5.0316933000000003E-6</v>
      </c>
      <c r="W700" s="188">
        <v>0</v>
      </c>
      <c r="X700" s="146">
        <v>0</v>
      </c>
      <c r="Z700" s="157">
        <f t="shared" si="206"/>
        <v>366.73444000000001</v>
      </c>
      <c r="AB700" s="131">
        <f t="shared" si="207"/>
        <v>55.010165999999998</v>
      </c>
      <c r="AC700" s="131">
        <f t="shared" si="208"/>
        <v>184.602979731</v>
      </c>
      <c r="AD700" s="131">
        <f t="shared" si="209"/>
        <v>158.147514</v>
      </c>
      <c r="AE700" s="131">
        <f t="shared" si="210"/>
        <v>158.14751903169329</v>
      </c>
      <c r="AF700" s="131">
        <f t="shared" si="211"/>
        <v>531.92820219999999</v>
      </c>
      <c r="AH700">
        <v>681.56223999999997</v>
      </c>
      <c r="AI700" s="71">
        <v>32.371271</v>
      </c>
      <c r="AJ700" s="71">
        <v>649.13319999999999</v>
      </c>
      <c r="AK700" s="71">
        <v>0</v>
      </c>
      <c r="AL700" s="71">
        <v>0</v>
      </c>
      <c r="AM700" s="71">
        <v>2.704252E-2</v>
      </c>
      <c r="AN700" s="71">
        <v>3.0724787E-2</v>
      </c>
      <c r="AP700" s="129">
        <v>81.238646000000003</v>
      </c>
      <c r="AQ700" s="129">
        <v>79.942857000000004</v>
      </c>
      <c r="AR700" s="129">
        <v>1.0887458999999999</v>
      </c>
      <c r="AS700" s="129">
        <v>0.20704378000000001</v>
      </c>
      <c r="AT700" s="172">
        <f t="shared" si="203"/>
        <v>4.7927372612999999E-3</v>
      </c>
      <c r="AU700" s="172">
        <f t="shared" si="204"/>
        <v>4.0264270161849995E-6</v>
      </c>
      <c r="AV700" s="185">
        <f t="shared" si="205"/>
        <v>28.997727709999999</v>
      </c>
      <c r="AW700" s="121">
        <v>3.4032955999999999E-4</v>
      </c>
      <c r="AX700" s="121">
        <v>1.0268564000000001E-6</v>
      </c>
      <c r="AY700" s="121">
        <v>2.8055185E-11</v>
      </c>
      <c r="AZ700" s="121">
        <v>0</v>
      </c>
      <c r="BA700" s="121">
        <v>0</v>
      </c>
      <c r="BB700" s="121">
        <v>2.7578512999999998E-6</v>
      </c>
      <c r="BC700" s="121">
        <v>1.0417097000000001E-3</v>
      </c>
      <c r="BD700" s="121">
        <v>3.9104291999999999E-7</v>
      </c>
      <c r="BE700" s="121">
        <v>1.2001693999999999E-6</v>
      </c>
      <c r="BF700" s="121">
        <v>7.4554884000000003E-7</v>
      </c>
      <c r="BG700" s="121">
        <v>2.5333000000000001E-11</v>
      </c>
      <c r="BH700" s="121">
        <v>4.1207818000000002E-8</v>
      </c>
      <c r="BI700" s="121">
        <v>5.1954856999999996E-7</v>
      </c>
      <c r="BJ700" s="121">
        <v>1.0199968E-7</v>
      </c>
      <c r="BK700" s="121">
        <v>1.6206595E-4</v>
      </c>
      <c r="BL700" s="121">
        <v>3.2458741999999998E-3</v>
      </c>
      <c r="BM700" s="121">
        <v>0</v>
      </c>
      <c r="BN700" s="121">
        <v>28.674015000000001</v>
      </c>
      <c r="BO700" s="121">
        <v>0.32371271000000001</v>
      </c>
      <c r="BP700" s="121">
        <v>0</v>
      </c>
      <c r="BQ700" s="121">
        <v>0</v>
      </c>
      <c r="BR700" s="121">
        <v>0</v>
      </c>
      <c r="BT700" s="71">
        <v>1.2028482</v>
      </c>
      <c r="BU700" s="71">
        <v>9.1819290999999997E-3</v>
      </c>
      <c r="BV700" s="71">
        <v>1.0225529000000001E-2</v>
      </c>
      <c r="BW700" s="71">
        <v>8.0071133000000003E-3</v>
      </c>
      <c r="BX700" s="71">
        <v>6.2426362000000003E-3</v>
      </c>
      <c r="BY700" s="71">
        <v>1.8584153000000001E-3</v>
      </c>
      <c r="BZ700" s="71">
        <v>1.8781877999999998E-2</v>
      </c>
      <c r="CA700" s="71">
        <v>2.7087469E-3</v>
      </c>
      <c r="CB700" s="71">
        <v>1.4956731999999999E-3</v>
      </c>
      <c r="CC700" s="71">
        <v>5.2572469E-3</v>
      </c>
      <c r="CD700" s="71">
        <v>0</v>
      </c>
      <c r="CE700" s="71">
        <v>0</v>
      </c>
      <c r="CF700" s="71">
        <v>0</v>
      </c>
      <c r="CG700" s="71">
        <v>3.98527E-3</v>
      </c>
      <c r="CH700" s="71">
        <v>8.7029557999999995E-4</v>
      </c>
      <c r="CI700" s="71">
        <v>1.1342334999999999</v>
      </c>
      <c r="CJ700" s="71">
        <v>0</v>
      </c>
      <c r="CL700" s="186">
        <v>0</v>
      </c>
      <c r="CM700" s="186">
        <v>366.73444000000001</v>
      </c>
      <c r="CN700" s="187">
        <v>75.104414000000006</v>
      </c>
      <c r="CO700" s="186">
        <v>6.6914579999999999</v>
      </c>
      <c r="CP700" s="186">
        <v>6.8152913000000005E-5</v>
      </c>
      <c r="CQ700" s="186">
        <v>2.4833437000000001E-3</v>
      </c>
      <c r="CR700" s="186">
        <v>0.30148920000000001</v>
      </c>
      <c r="CS700" s="186">
        <v>205403.17</v>
      </c>
      <c r="CT700" s="186">
        <v>0.49530719000000001</v>
      </c>
      <c r="CU700" s="186">
        <v>0.63628609999999997</v>
      </c>
      <c r="CW700" s="84"/>
      <c r="CX700" s="167"/>
    </row>
    <row r="701" spans="1:102" ht="14.4">
      <c r="A701" t="s">
        <v>2342</v>
      </c>
      <c r="B701" s="92" t="s">
        <v>1071</v>
      </c>
      <c r="C701" s="126" t="str">
        <f t="shared" si="201"/>
        <v>A.100.24.142</v>
      </c>
      <c r="D701" s="11" t="s">
        <v>744</v>
      </c>
      <c r="E701" s="125" t="s">
        <v>878</v>
      </c>
      <c r="F701" s="128" t="str">
        <f t="shared" si="202"/>
        <v>Tantalum (EoL-RIR = 13%)</v>
      </c>
      <c r="G701" s="131">
        <f t="shared" si="212"/>
        <v>646.11710958000003</v>
      </c>
      <c r="H701" s="183">
        <f t="shared" si="213"/>
        <v>10.153900800000001</v>
      </c>
      <c r="I701" s="183">
        <f t="shared" si="214"/>
        <v>26.8932863</v>
      </c>
      <c r="J701" s="184">
        <f t="shared" si="215"/>
        <v>587.39491448000001</v>
      </c>
      <c r="K701" s="183">
        <v>21.675007999999998</v>
      </c>
      <c r="L701" s="146">
        <v>12.753035000000001</v>
      </c>
      <c r="M701" s="146">
        <v>8.7835734999999993</v>
      </c>
      <c r="N701" s="146">
        <v>5.3233487999999998</v>
      </c>
      <c r="O701" s="146">
        <v>0</v>
      </c>
      <c r="P701" s="146">
        <v>3.6838057000000002</v>
      </c>
      <c r="Q701" s="146">
        <v>1.1467463</v>
      </c>
      <c r="R701" s="146">
        <v>5.3566777999999999</v>
      </c>
      <c r="S701" s="146">
        <v>586.51000999999997</v>
      </c>
      <c r="T701" s="146">
        <v>0</v>
      </c>
      <c r="U701" s="188">
        <v>0.88490447999999999</v>
      </c>
      <c r="V701" s="188">
        <v>0</v>
      </c>
      <c r="W701" s="146">
        <v>0</v>
      </c>
      <c r="X701" s="146">
        <v>0</v>
      </c>
      <c r="Z701" s="157">
        <f t="shared" si="206"/>
        <v>144.50005333333334</v>
      </c>
      <c r="AB701" s="131">
        <f t="shared" si="207"/>
        <v>21.675007999999998</v>
      </c>
      <c r="AC701" s="131">
        <f t="shared" si="208"/>
        <v>37.047187100000002</v>
      </c>
      <c r="AD701" s="131">
        <f t="shared" si="209"/>
        <v>26.8932863</v>
      </c>
      <c r="AE701" s="131">
        <f t="shared" si="210"/>
        <v>26.8932863</v>
      </c>
      <c r="AF701" s="131">
        <f t="shared" si="211"/>
        <v>587.39491448000001</v>
      </c>
      <c r="AH701">
        <v>109.92601999999999</v>
      </c>
      <c r="AI701" s="71">
        <v>0</v>
      </c>
      <c r="AJ701" s="71">
        <v>109.92601999999999</v>
      </c>
      <c r="AK701" s="71">
        <v>0</v>
      </c>
      <c r="AL701" s="71">
        <v>0</v>
      </c>
      <c r="AM701" s="71">
        <v>0</v>
      </c>
      <c r="AN701" s="71">
        <v>0</v>
      </c>
      <c r="AP701" s="129">
        <v>38.710352</v>
      </c>
      <c r="AQ701" s="129">
        <v>38.378262999999997</v>
      </c>
      <c r="AR701" s="129">
        <v>0.25627692000000002</v>
      </c>
      <c r="AS701" s="129">
        <v>7.5812009999999999E-2</v>
      </c>
      <c r="AT701" s="172">
        <f t="shared" si="203"/>
        <v>2.30085507057E-3</v>
      </c>
      <c r="AU701" s="172">
        <f t="shared" si="204"/>
        <v>9.4776968348000011E-7</v>
      </c>
      <c r="AV701" s="185">
        <f t="shared" si="205"/>
        <v>10.617929</v>
      </c>
      <c r="AW701" s="121">
        <v>1.3409604999999999E-4</v>
      </c>
      <c r="AX701" s="121">
        <v>4.0460015000000002E-7</v>
      </c>
      <c r="AY701" s="121">
        <v>1.1054254E-11</v>
      </c>
      <c r="AZ701" s="121">
        <v>0</v>
      </c>
      <c r="BA701" s="121">
        <v>0</v>
      </c>
      <c r="BB701" s="121">
        <v>7.9127457000000002E-7</v>
      </c>
      <c r="BC701" s="121">
        <v>2.9177332999999998E-4</v>
      </c>
      <c r="BD701" s="121">
        <v>1.1217607E-7</v>
      </c>
      <c r="BE701" s="121">
        <v>3.3612346000000003E-7</v>
      </c>
      <c r="BF701" s="121">
        <v>5.1524205999999998E-8</v>
      </c>
      <c r="BG701" s="121">
        <v>1.2642126E-11</v>
      </c>
      <c r="BH701" s="121">
        <v>1.8001844000000001E-8</v>
      </c>
      <c r="BI701" s="121">
        <v>2.108775E-8</v>
      </c>
      <c r="BJ701" s="121">
        <v>4.2325070999999998E-9</v>
      </c>
      <c r="BK701" s="121">
        <v>1.7880869E-3</v>
      </c>
      <c r="BL701" s="121">
        <v>8.6107516000000006E-5</v>
      </c>
      <c r="BM701" s="121">
        <v>0</v>
      </c>
      <c r="BN701" s="121">
        <v>10.617929</v>
      </c>
      <c r="BO701" s="121">
        <v>0</v>
      </c>
      <c r="BP701" s="121">
        <v>0</v>
      </c>
      <c r="BQ701" s="121">
        <v>0</v>
      </c>
      <c r="BR701" s="121">
        <v>0</v>
      </c>
      <c r="BT701" s="71">
        <v>1.8687913E-2</v>
      </c>
      <c r="BU701" s="71">
        <v>2.5778217999999999E-3</v>
      </c>
      <c r="BV701" s="71">
        <v>4.0290448999999997E-3</v>
      </c>
      <c r="BW701" s="71">
        <v>6.2748605999999999E-4</v>
      </c>
      <c r="BX701" s="71">
        <v>1.7414825999999999E-3</v>
      </c>
      <c r="BY701" s="71">
        <v>5.4765648000000002E-4</v>
      </c>
      <c r="BZ701" s="71">
        <v>1.3406482999999999E-3</v>
      </c>
      <c r="CA701" s="71">
        <v>7.7742277999999997E-4</v>
      </c>
      <c r="CB701" s="71">
        <v>4.9497797000000003E-3</v>
      </c>
      <c r="CC701" s="71">
        <v>7.7561882999999999E-4</v>
      </c>
      <c r="CD701" s="71">
        <v>0</v>
      </c>
      <c r="CE701" s="71">
        <v>0</v>
      </c>
      <c r="CF701" s="71">
        <v>0</v>
      </c>
      <c r="CG701" s="71">
        <v>1.1383238E-3</v>
      </c>
      <c r="CH701" s="71">
        <v>1.4069608999999999E-4</v>
      </c>
      <c r="CI701" s="71">
        <v>4.1931601E-5</v>
      </c>
      <c r="CJ701" s="71">
        <v>0</v>
      </c>
      <c r="CL701" s="186">
        <v>0</v>
      </c>
      <c r="CM701" s="186">
        <v>144.50004999999999</v>
      </c>
      <c r="CN701" s="187">
        <v>21.555712</v>
      </c>
      <c r="CO701" s="186">
        <v>1.8811836</v>
      </c>
      <c r="CP701" s="186">
        <v>7.6698930000000003E-4</v>
      </c>
      <c r="CQ701" s="186">
        <v>9.4492879999999996E-5</v>
      </c>
      <c r="CR701" s="186">
        <v>8.4047367999999997E-2</v>
      </c>
      <c r="CS701" s="186">
        <v>14963.141</v>
      </c>
      <c r="CT701" s="186">
        <v>3.4219637999999997E-2</v>
      </c>
      <c r="CU701" s="186">
        <v>0.18445402999999999</v>
      </c>
      <c r="CW701" s="84"/>
      <c r="CX701" s="166"/>
    </row>
    <row r="702" spans="1:102" ht="14.4">
      <c r="A702" t="s">
        <v>1198</v>
      </c>
      <c r="B702" s="92" t="s">
        <v>1071</v>
      </c>
      <c r="C702" s="126" t="str">
        <f t="shared" si="201"/>
        <v>A.100.24.143</v>
      </c>
      <c r="D702" s="11" t="s">
        <v>744</v>
      </c>
      <c r="E702" s="125" t="s">
        <v>878</v>
      </c>
      <c r="F702" s="128" t="str">
        <f t="shared" si="202"/>
        <v>Tellurium (EoL-RIR = 1%)</v>
      </c>
      <c r="G702" s="131">
        <f t="shared" si="212"/>
        <v>125.18267528182299</v>
      </c>
      <c r="H702" s="183">
        <f t="shared" si="213"/>
        <v>0.74103615820000002</v>
      </c>
      <c r="I702" s="183">
        <f t="shared" si="214"/>
        <v>2.8125647566230003</v>
      </c>
      <c r="J702" s="184">
        <f t="shared" si="215"/>
        <v>114.948391767</v>
      </c>
      <c r="K702" s="183">
        <v>6.6806825999999999</v>
      </c>
      <c r="L702" s="146">
        <v>2.1100216000000001</v>
      </c>
      <c r="M702" s="146">
        <v>0.59578171999999996</v>
      </c>
      <c r="N702" s="146">
        <v>0.54298336999999997</v>
      </c>
      <c r="O702" s="146">
        <v>0.18233811</v>
      </c>
      <c r="P702" s="146">
        <v>3.5183651999999999E-3</v>
      </c>
      <c r="Q702" s="146">
        <v>1.2196313E-2</v>
      </c>
      <c r="R702" s="146">
        <v>0.10667938</v>
      </c>
      <c r="S702" s="146">
        <v>114.93361</v>
      </c>
      <c r="T702" s="146">
        <v>0</v>
      </c>
      <c r="U702" s="146">
        <v>1.4781766999999999E-2</v>
      </c>
      <c r="V702" s="188">
        <v>8.2056623000000006E-5</v>
      </c>
      <c r="W702" s="146">
        <v>0</v>
      </c>
      <c r="X702" s="146">
        <v>0</v>
      </c>
      <c r="Z702" s="157">
        <f t="shared" si="206"/>
        <v>44.537883999999998</v>
      </c>
      <c r="AB702" s="131">
        <f t="shared" si="207"/>
        <v>6.6806825999999999</v>
      </c>
      <c r="AC702" s="131">
        <f t="shared" si="208"/>
        <v>3.5535188582000004</v>
      </c>
      <c r="AD702" s="131">
        <f t="shared" si="209"/>
        <v>2.8124827000000003</v>
      </c>
      <c r="AE702" s="131">
        <f t="shared" si="210"/>
        <v>2.8125647566229999</v>
      </c>
      <c r="AF702" s="131">
        <f t="shared" si="211"/>
        <v>114.948391767</v>
      </c>
      <c r="AH702">
        <v>530.68751999999995</v>
      </c>
      <c r="AI702" s="71">
        <v>527.90921000000003</v>
      </c>
      <c r="AJ702" s="71">
        <v>1.8362444</v>
      </c>
      <c r="AK702" s="71">
        <v>0</v>
      </c>
      <c r="AL702" s="71">
        <v>0</v>
      </c>
      <c r="AM702" s="71">
        <v>0.44100816999999998</v>
      </c>
      <c r="AN702" s="71">
        <v>0.50105840999999995</v>
      </c>
      <c r="AP702" s="129">
        <v>1.4917743999999999</v>
      </c>
      <c r="AQ702" s="129">
        <v>1.3768499999999999</v>
      </c>
      <c r="AR702" s="129">
        <v>4.6690487000000003E-2</v>
      </c>
      <c r="AS702" s="129">
        <v>6.8233869000000003E-2</v>
      </c>
      <c r="AT702" s="172">
        <f t="shared" si="203"/>
        <v>8.2544964652229991E-5</v>
      </c>
      <c r="AU702" s="172">
        <f t="shared" si="204"/>
        <v>1.7267192407281004E-7</v>
      </c>
      <c r="AV702" s="185">
        <f t="shared" si="205"/>
        <v>9.5565642999999998</v>
      </c>
      <c r="AW702" s="121">
        <v>4.1331156000000001E-5</v>
      </c>
      <c r="AX702" s="121">
        <v>1.2470608E-7</v>
      </c>
      <c r="AY702" s="121">
        <v>3.4071481000000002E-12</v>
      </c>
      <c r="AZ702" s="121">
        <v>0</v>
      </c>
      <c r="BA702" s="121">
        <v>0</v>
      </c>
      <c r="BB702" s="121">
        <v>1.4550535E-8</v>
      </c>
      <c r="BC702" s="121">
        <v>4.1180121E-5</v>
      </c>
      <c r="BD702" s="121">
        <v>3.3182317000000002E-9</v>
      </c>
      <c r="BE702" s="121">
        <v>4.4636488999999997E-8</v>
      </c>
      <c r="BF702" s="121">
        <v>0</v>
      </c>
      <c r="BG702" s="121">
        <v>0</v>
      </c>
      <c r="BH702" s="121">
        <v>6.9487917999999997E-12</v>
      </c>
      <c r="BI702" s="121">
        <v>6.4088757999999996E-13</v>
      </c>
      <c r="BJ702" s="121">
        <v>1.2654533E-13</v>
      </c>
      <c r="BK702" s="121">
        <v>7.6581523E-10</v>
      </c>
      <c r="BL702" s="121">
        <v>1.8371302E-8</v>
      </c>
      <c r="BM702" s="121">
        <v>0</v>
      </c>
      <c r="BN702" s="121">
        <v>4.2774722000000001</v>
      </c>
      <c r="BO702" s="121">
        <v>5.2790920999999997</v>
      </c>
      <c r="BP702" s="121">
        <v>0</v>
      </c>
      <c r="BQ702" s="121">
        <v>0</v>
      </c>
      <c r="BR702" s="121">
        <v>0</v>
      </c>
      <c r="BT702" s="71">
        <v>47.822645000000001</v>
      </c>
      <c r="BU702" s="71">
        <v>3.0773744000000002E-4</v>
      </c>
      <c r="BV702" s="71">
        <v>1.2418344E-3</v>
      </c>
      <c r="BW702" s="71">
        <v>1.2757120999999999E-5</v>
      </c>
      <c r="BX702" s="71">
        <v>4.1670113999999999E-4</v>
      </c>
      <c r="BY702" s="71">
        <v>0</v>
      </c>
      <c r="BZ702" s="71">
        <v>0</v>
      </c>
      <c r="CA702" s="71">
        <v>0</v>
      </c>
      <c r="CB702" s="71">
        <v>5.4284337000000003E-6</v>
      </c>
      <c r="CC702" s="71">
        <v>1.2524305E-5</v>
      </c>
      <c r="CD702" s="71">
        <v>0</v>
      </c>
      <c r="CE702" s="71">
        <v>0</v>
      </c>
      <c r="CF702" s="71">
        <v>0</v>
      </c>
      <c r="CG702" s="71">
        <v>1.2377043000000001E-4</v>
      </c>
      <c r="CH702" s="71">
        <v>6.4585453000000001E-4</v>
      </c>
      <c r="CI702" s="71">
        <v>47.819879</v>
      </c>
      <c r="CJ702" s="71">
        <v>0</v>
      </c>
      <c r="CL702" s="186">
        <v>0</v>
      </c>
      <c r="CM702" s="186">
        <v>44.537883999999998</v>
      </c>
      <c r="CN702" s="187">
        <v>0</v>
      </c>
      <c r="CO702" s="186">
        <v>0.21054948000000001</v>
      </c>
      <c r="CP702" s="186">
        <v>3.2441303000000001E-9</v>
      </c>
      <c r="CQ702" s="186">
        <v>3.9289426000000001E-7</v>
      </c>
      <c r="CR702" s="186">
        <v>1.7413995000000002E-2</v>
      </c>
      <c r="CS702" s="186">
        <v>0.53690159000000004</v>
      </c>
      <c r="CT702" s="186">
        <v>0</v>
      </c>
      <c r="CU702" s="186">
        <v>0</v>
      </c>
      <c r="CW702" s="84"/>
      <c r="CX702" s="167"/>
    </row>
    <row r="703" spans="1:102" ht="14.4">
      <c r="A703" t="s">
        <v>2343</v>
      </c>
      <c r="B703" s="92" t="s">
        <v>1071</v>
      </c>
      <c r="C703" s="126" t="str">
        <f t="shared" si="201"/>
        <v>A.100.24.144</v>
      </c>
      <c r="D703" s="11" t="s">
        <v>744</v>
      </c>
      <c r="E703" s="125" t="s">
        <v>878</v>
      </c>
      <c r="F703" s="128" t="str">
        <f t="shared" si="202"/>
        <v>Tin (virgin)</v>
      </c>
      <c r="G703" s="131">
        <f t="shared" si="212"/>
        <v>27.112488174999999</v>
      </c>
      <c r="H703" s="183">
        <f t="shared" si="213"/>
        <v>1.767420065</v>
      </c>
      <c r="I703" s="183">
        <f t="shared" si="214"/>
        <v>3.2097013900000002</v>
      </c>
      <c r="J703" s="184">
        <f t="shared" si="215"/>
        <v>20.613345719999998</v>
      </c>
      <c r="K703" s="183">
        <v>1.5220210000000001</v>
      </c>
      <c r="L703" s="146">
        <v>1.1873072</v>
      </c>
      <c r="M703" s="146">
        <v>1.0358681000000001</v>
      </c>
      <c r="N703" s="146">
        <v>0.43399053999999998</v>
      </c>
      <c r="O703" s="146">
        <v>0</v>
      </c>
      <c r="P703" s="146">
        <v>8.9087225000000006E-2</v>
      </c>
      <c r="Q703" s="146">
        <v>1.2443423</v>
      </c>
      <c r="R703" s="146">
        <v>0.98652609000000002</v>
      </c>
      <c r="S703" s="146">
        <v>20.49</v>
      </c>
      <c r="T703" s="146">
        <v>0</v>
      </c>
      <c r="U703" s="188">
        <v>0.12334572000000001</v>
      </c>
      <c r="V703" s="188">
        <v>0</v>
      </c>
      <c r="W703" s="146">
        <v>0</v>
      </c>
      <c r="X703" s="146">
        <v>0</v>
      </c>
      <c r="Z703" s="157">
        <f t="shared" si="206"/>
        <v>10.146806666666668</v>
      </c>
      <c r="AB703" s="131">
        <f t="shared" si="207"/>
        <v>1.5220210000000001</v>
      </c>
      <c r="AC703" s="131">
        <f t="shared" si="208"/>
        <v>4.9771214550000007</v>
      </c>
      <c r="AD703" s="131">
        <f t="shared" si="209"/>
        <v>3.2097013900000002</v>
      </c>
      <c r="AE703" s="131">
        <f t="shared" si="210"/>
        <v>3.2097013900000002</v>
      </c>
      <c r="AF703" s="131">
        <f t="shared" si="211"/>
        <v>20.613345719999998</v>
      </c>
      <c r="AH703">
        <v>15.32245</v>
      </c>
      <c r="AI703" s="71">
        <v>0</v>
      </c>
      <c r="AJ703" s="71">
        <v>15.32245</v>
      </c>
      <c r="AK703" s="71">
        <v>0</v>
      </c>
      <c r="AL703" s="71">
        <v>0</v>
      </c>
      <c r="AM703" s="71">
        <v>0</v>
      </c>
      <c r="AN703" s="71">
        <v>0</v>
      </c>
      <c r="AP703" s="129">
        <v>2.6132559</v>
      </c>
      <c r="AQ703" s="129">
        <v>2.5791151999999999</v>
      </c>
      <c r="AR703" s="129">
        <v>2.5858264999999998E-2</v>
      </c>
      <c r="AS703" s="129">
        <v>8.2824000000000005E-3</v>
      </c>
      <c r="AT703" s="172">
        <f t="shared" si="203"/>
        <v>1.5462321423299999E-4</v>
      </c>
      <c r="AU703" s="172">
        <f t="shared" si="204"/>
        <v>9.5629677659610003E-8</v>
      </c>
      <c r="AV703" s="185">
        <f t="shared" si="205"/>
        <v>1.1599999999999999</v>
      </c>
      <c r="AW703" s="121">
        <v>9.4162362999999997E-6</v>
      </c>
      <c r="AX703" s="121">
        <v>2.8411058000000001E-8</v>
      </c>
      <c r="AY703" s="121">
        <v>7.7623068000000004E-13</v>
      </c>
      <c r="AZ703" s="121">
        <v>0</v>
      </c>
      <c r="BA703" s="121">
        <v>0</v>
      </c>
      <c r="BB703" s="121">
        <v>6.4521633000000006E-8</v>
      </c>
      <c r="BC703" s="121">
        <v>2.6468911999999999E-5</v>
      </c>
      <c r="BD703" s="121">
        <v>9.1467017E-9</v>
      </c>
      <c r="BE703" s="121">
        <v>3.0526581999999998E-8</v>
      </c>
      <c r="BF703" s="121">
        <v>1.7635021999999999E-8</v>
      </c>
      <c r="BG703" s="121">
        <v>5.6495892999999998E-13</v>
      </c>
      <c r="BH703" s="121">
        <v>5.9987787000000002E-10</v>
      </c>
      <c r="BI703" s="121">
        <v>7.8050440000000002E-9</v>
      </c>
      <c r="BJ703" s="121">
        <v>1.5040509000000001E-9</v>
      </c>
      <c r="BK703" s="121">
        <v>8.1571042999999993E-6</v>
      </c>
      <c r="BL703" s="121">
        <v>1.1051644E-4</v>
      </c>
      <c r="BM703" s="121">
        <v>0</v>
      </c>
      <c r="BN703" s="121">
        <v>1.1599999999999999</v>
      </c>
      <c r="BO703" s="121">
        <v>0</v>
      </c>
      <c r="BP703" s="121">
        <v>0</v>
      </c>
      <c r="BQ703" s="121">
        <v>0</v>
      </c>
      <c r="BR703" s="121">
        <v>0</v>
      </c>
      <c r="BT703" s="71">
        <v>2.1642628000000001E-2</v>
      </c>
      <c r="BU703" s="71">
        <v>2.317009E-4</v>
      </c>
      <c r="BV703" s="71">
        <v>2.8291987999999997E-4</v>
      </c>
      <c r="BW703" s="71">
        <v>1.1556407E-4</v>
      </c>
      <c r="BX703" s="71">
        <v>1.5971299999999999E-4</v>
      </c>
      <c r="BY703" s="71">
        <v>4.3424955000000002E-5</v>
      </c>
      <c r="BZ703" s="71">
        <v>4.5252473E-4</v>
      </c>
      <c r="CA703" s="71">
        <v>6.3395441999999994E-5</v>
      </c>
      <c r="CB703" s="71">
        <v>1.2125333E-4</v>
      </c>
      <c r="CC703" s="71">
        <v>8.3402415999999995E-4</v>
      </c>
      <c r="CD703" s="71">
        <v>0</v>
      </c>
      <c r="CE703" s="71">
        <v>0</v>
      </c>
      <c r="CF703" s="71">
        <v>0</v>
      </c>
      <c r="CG703" s="71">
        <v>9.4200241999999995E-5</v>
      </c>
      <c r="CH703" s="71">
        <v>1.9611450999999999E-5</v>
      </c>
      <c r="CI703" s="71">
        <v>1.9224295999999998E-2</v>
      </c>
      <c r="CJ703" s="71">
        <v>0</v>
      </c>
      <c r="CL703" s="186">
        <v>0</v>
      </c>
      <c r="CM703" s="186">
        <v>10.146806</v>
      </c>
      <c r="CN703" s="187">
        <v>1.7576828</v>
      </c>
      <c r="CO703" s="186">
        <v>0.16810600000000001</v>
      </c>
      <c r="CP703" s="186">
        <v>3.0494132999999999E-6</v>
      </c>
      <c r="CQ703" s="186">
        <v>1.3176934999999999E-4</v>
      </c>
      <c r="CR703" s="186">
        <v>7.7522540999999997E-3</v>
      </c>
      <c r="CS703" s="186">
        <v>3384.4517999999998</v>
      </c>
      <c r="CT703" s="186">
        <v>1.171378E-2</v>
      </c>
      <c r="CU703" s="186">
        <v>1.4882075E-2</v>
      </c>
      <c r="CW703" s="84"/>
      <c r="CX703" s="167"/>
    </row>
    <row r="704" spans="1:102" ht="14.4">
      <c r="A704" t="s">
        <v>1199</v>
      </c>
      <c r="B704" s="92" t="s">
        <v>1071</v>
      </c>
      <c r="C704" s="126" t="str">
        <f t="shared" si="201"/>
        <v>A.100.24.145</v>
      </c>
      <c r="D704" s="11" t="s">
        <v>744</v>
      </c>
      <c r="E704" s="125" t="s">
        <v>878</v>
      </c>
      <c r="F704" s="128" t="str">
        <f t="shared" si="202"/>
        <v>Titanium (primary)</v>
      </c>
      <c r="G704" s="131">
        <f t="shared" si="212"/>
        <v>20.610359583920001</v>
      </c>
      <c r="H704" s="183">
        <f t="shared" si="213"/>
        <v>0.23913495653</v>
      </c>
      <c r="I704" s="183">
        <f t="shared" si="214"/>
        <v>0.60217159738999992</v>
      </c>
      <c r="J704" s="184">
        <f t="shared" si="215"/>
        <v>15.60615473</v>
      </c>
      <c r="K704" s="183">
        <v>4.1628983000000002</v>
      </c>
      <c r="L704" s="146">
        <v>0.34703277999999999</v>
      </c>
      <c r="M704" s="146">
        <v>0.25432199</v>
      </c>
      <c r="N704" s="146">
        <v>0.22554088999999999</v>
      </c>
      <c r="O704" s="188">
        <v>1.2542766E-2</v>
      </c>
      <c r="P704" s="188">
        <v>1.1094739999999999E-4</v>
      </c>
      <c r="Q704" s="188">
        <v>9.4035313000000002E-4</v>
      </c>
      <c r="R704" s="146">
        <v>7.3779293E-4</v>
      </c>
      <c r="S704" s="146">
        <v>15.198581000000001</v>
      </c>
      <c r="T704" s="146">
        <v>0</v>
      </c>
      <c r="U704" s="188">
        <v>0.40757373000000002</v>
      </c>
      <c r="V704" s="188">
        <v>7.9034459999999994E-5</v>
      </c>
      <c r="W704" s="146">
        <v>0</v>
      </c>
      <c r="X704" s="146">
        <v>0</v>
      </c>
      <c r="Z704" s="157">
        <f t="shared" si="206"/>
        <v>27.752655333333337</v>
      </c>
      <c r="AB704" s="131">
        <f t="shared" si="207"/>
        <v>4.1628983000000002</v>
      </c>
      <c r="AC704" s="131">
        <f t="shared" si="208"/>
        <v>0.84122751945999985</v>
      </c>
      <c r="AD704" s="131">
        <f t="shared" si="209"/>
        <v>0.60209256292999991</v>
      </c>
      <c r="AE704" s="131">
        <f t="shared" si="210"/>
        <v>0.60217159739000004</v>
      </c>
      <c r="AF704" s="131">
        <f t="shared" si="211"/>
        <v>15.60615473</v>
      </c>
      <c r="AH704">
        <v>436.63344000000001</v>
      </c>
      <c r="AI704" s="71">
        <v>338.30407000000002</v>
      </c>
      <c r="AJ704" s="71">
        <v>54.739778000000001</v>
      </c>
      <c r="AK704" s="71">
        <v>0</v>
      </c>
      <c r="AL704" s="71">
        <v>10.427179000000001</v>
      </c>
      <c r="AM704" s="71">
        <v>22.197313000000001</v>
      </c>
      <c r="AN704" s="71">
        <v>10.965097</v>
      </c>
      <c r="AP704" s="129">
        <v>0.60302222999999999</v>
      </c>
      <c r="AQ704" s="129">
        <v>0.56588360000000004</v>
      </c>
      <c r="AR704" s="129">
        <v>2.4467240000000001E-2</v>
      </c>
      <c r="AS704" s="129">
        <v>1.2671388E-2</v>
      </c>
      <c r="AT704" s="172">
        <f t="shared" si="203"/>
        <v>3.3925875145649007E-5</v>
      </c>
      <c r="AU704" s="172">
        <f t="shared" si="204"/>
        <v>9.0485353922610007E-8</v>
      </c>
      <c r="AV704" s="185">
        <f t="shared" si="205"/>
        <v>1.7747042500000001</v>
      </c>
      <c r="AW704" s="121">
        <v>2.5835662999999999E-5</v>
      </c>
      <c r="AX704" s="121">
        <v>7.7955599000000001E-8</v>
      </c>
      <c r="AY704" s="121">
        <v>2.1297246000000002E-12</v>
      </c>
      <c r="AZ704" s="121">
        <v>0</v>
      </c>
      <c r="BA704" s="121">
        <v>0</v>
      </c>
      <c r="BB704" s="121">
        <v>2.2918364000000001E-8</v>
      </c>
      <c r="BC704" s="121">
        <v>8.0669846000000001E-6</v>
      </c>
      <c r="BD704" s="121">
        <v>3.4474564000000001E-9</v>
      </c>
      <c r="BE704" s="121">
        <v>9.0699637999999995E-9</v>
      </c>
      <c r="BF704" s="121">
        <v>0</v>
      </c>
      <c r="BG704" s="121">
        <v>0</v>
      </c>
      <c r="BH704" s="121">
        <v>4.5072001000000001E-13</v>
      </c>
      <c r="BI704" s="121">
        <v>8.2569247999999995E-12</v>
      </c>
      <c r="BJ704" s="121">
        <v>1.4973531999999999E-12</v>
      </c>
      <c r="BK704" s="121">
        <v>2.0856729000000002E-11</v>
      </c>
      <c r="BL704" s="121">
        <v>2.8832491999999999E-10</v>
      </c>
      <c r="BM704" s="121">
        <v>0</v>
      </c>
      <c r="BN704" s="121">
        <v>0.20391524999999999</v>
      </c>
      <c r="BO704" s="121">
        <v>1.570789</v>
      </c>
      <c r="BP704" s="121">
        <v>0</v>
      </c>
      <c r="BQ704" s="121">
        <v>0</v>
      </c>
      <c r="BR704" s="121">
        <v>0</v>
      </c>
      <c r="BT704" s="71">
        <v>1.4591067E-3</v>
      </c>
      <c r="BU704" s="71">
        <v>6.9318739000000004E-5</v>
      </c>
      <c r="BV704" s="71">
        <v>7.7381767000000003E-4</v>
      </c>
      <c r="BW704" s="71">
        <v>1.2746936E-7</v>
      </c>
      <c r="BX704" s="71">
        <v>5.8374027999999997E-5</v>
      </c>
      <c r="BY704" s="71">
        <v>1.3347036E-5</v>
      </c>
      <c r="BZ704" s="71">
        <v>0</v>
      </c>
      <c r="CA704" s="71">
        <v>2.0257929000000001E-5</v>
      </c>
      <c r="CB704" s="71">
        <v>1.8767259000000001E-7</v>
      </c>
      <c r="CC704" s="71">
        <v>7.6499739000000004E-7</v>
      </c>
      <c r="CD704" s="71">
        <v>0</v>
      </c>
      <c r="CE704" s="71">
        <v>0</v>
      </c>
      <c r="CF704" s="71">
        <v>0</v>
      </c>
      <c r="CG704" s="71">
        <v>4.6398830000000002E-5</v>
      </c>
      <c r="CH704" s="71">
        <v>4.7647926000000002E-4</v>
      </c>
      <c r="CI704" s="71">
        <v>3.3118920000000001E-8</v>
      </c>
      <c r="CJ704" s="71">
        <v>0</v>
      </c>
      <c r="CL704" s="186">
        <v>0</v>
      </c>
      <c r="CM704" s="186">
        <v>27.684819999999998</v>
      </c>
      <c r="CN704" s="187">
        <v>0.38217772</v>
      </c>
      <c r="CO704" s="186">
        <v>5.0488025999999998E-2</v>
      </c>
      <c r="CP704" s="186">
        <v>2.0412934E-10</v>
      </c>
      <c r="CQ704" s="186">
        <v>2.4148602999999999E-8</v>
      </c>
      <c r="CR704" s="186">
        <v>2.5926194000000001E-3</v>
      </c>
      <c r="CS704" s="186">
        <v>4.0708855000000002</v>
      </c>
      <c r="CT704" s="186">
        <v>0</v>
      </c>
      <c r="CU704" s="186">
        <v>4.6938021E-3</v>
      </c>
      <c r="CW704" s="84"/>
      <c r="CX704" s="167"/>
    </row>
    <row r="705" spans="1:102" ht="14.4">
      <c r="A705" t="s">
        <v>1200</v>
      </c>
      <c r="B705" s="92" t="s">
        <v>1071</v>
      </c>
      <c r="C705" s="126" t="str">
        <f t="shared" si="201"/>
        <v>A.100.24.146</v>
      </c>
      <c r="D705" s="11" t="s">
        <v>744</v>
      </c>
      <c r="E705" s="125" t="s">
        <v>878</v>
      </c>
      <c r="F705" s="128" t="str">
        <f t="shared" si="202"/>
        <v>Titanium (secondary)</v>
      </c>
      <c r="G705" s="131">
        <f t="shared" si="212"/>
        <v>3.543372097004442</v>
      </c>
      <c r="H705" s="183">
        <f t="shared" si="213"/>
        <v>0.1130971321862</v>
      </c>
      <c r="I705" s="183">
        <f t="shared" si="214"/>
        <v>0.23340968837999998</v>
      </c>
      <c r="J705" s="184">
        <f t="shared" si="215"/>
        <v>0.56322607643824196</v>
      </c>
      <c r="K705" s="183">
        <v>2.6336392000000002</v>
      </c>
      <c r="L705" s="146">
        <v>0.12663596999999999</v>
      </c>
      <c r="M705" s="146">
        <v>0.10611578000000001</v>
      </c>
      <c r="N705" s="146">
        <v>9.7383884000000004E-2</v>
      </c>
      <c r="O705" s="146">
        <v>1.5627367999999999E-2</v>
      </c>
      <c r="P705" s="146">
        <v>2.9886001999999999E-6</v>
      </c>
      <c r="Q705" s="146">
        <v>8.2891586000000006E-5</v>
      </c>
      <c r="R705" s="146">
        <v>7.7386701999999994E-5</v>
      </c>
      <c r="S705" s="188">
        <v>1.1512041000000001E-2</v>
      </c>
      <c r="T705" s="146">
        <v>5.6554781999999999E-4</v>
      </c>
      <c r="U705" s="188">
        <v>0.55171298999999996</v>
      </c>
      <c r="V705" s="188">
        <v>1.5003858000000001E-5</v>
      </c>
      <c r="W705" s="146">
        <v>1.0454286E-6</v>
      </c>
      <c r="X705" s="146">
        <v>9.6419018999999994E-12</v>
      </c>
      <c r="Z705" s="157">
        <f t="shared" si="206"/>
        <v>17.55759466666667</v>
      </c>
      <c r="AB705" s="131">
        <f t="shared" si="207"/>
        <v>2.6336392000000002</v>
      </c>
      <c r="AC705" s="131">
        <f t="shared" si="208"/>
        <v>0.34592626888819999</v>
      </c>
      <c r="AD705" s="131">
        <f t="shared" si="209"/>
        <v>0.23283018213059997</v>
      </c>
      <c r="AE705" s="131">
        <f t="shared" si="210"/>
        <v>0.23340968838000001</v>
      </c>
      <c r="AF705" s="131">
        <f t="shared" si="211"/>
        <v>0.56322503100964194</v>
      </c>
      <c r="AH705">
        <v>335.04142000000002</v>
      </c>
      <c r="AI705" s="71">
        <v>198.28309999999999</v>
      </c>
      <c r="AJ705" s="71">
        <v>76.077428999999995</v>
      </c>
      <c r="AK705" s="71">
        <v>0</v>
      </c>
      <c r="AL705" s="71">
        <v>14.594799</v>
      </c>
      <c r="AM705" s="71">
        <v>30.861401999999998</v>
      </c>
      <c r="AN705" s="71">
        <v>15.224691999999999</v>
      </c>
      <c r="AP705" s="129">
        <v>0.33451391000000003</v>
      </c>
      <c r="AQ705" s="129">
        <v>0.31417085</v>
      </c>
      <c r="AR705" s="129">
        <v>1.4180984000000001E-2</v>
      </c>
      <c r="AS705" s="129">
        <v>6.1620720000000002E-3</v>
      </c>
      <c r="AT705" s="172">
        <f t="shared" si="203"/>
        <v>1.8835183079388999E-5</v>
      </c>
      <c r="AU705" s="172">
        <f t="shared" si="204"/>
        <v>5.2444468135707582E-8</v>
      </c>
      <c r="AV705" s="185">
        <f t="shared" si="205"/>
        <v>0.8630352925</v>
      </c>
      <c r="AW705" s="121">
        <v>1.6293455999999999E-5</v>
      </c>
      <c r="AX705" s="121">
        <v>4.9161289000000002E-8</v>
      </c>
      <c r="AY705" s="121">
        <v>1.3431566E-12</v>
      </c>
      <c r="AZ705" s="121">
        <v>1.3623058000000001E-12</v>
      </c>
      <c r="BA705" s="121">
        <v>0</v>
      </c>
      <c r="BB705" s="121">
        <v>2.6448729999999999E-9</v>
      </c>
      <c r="BC705" s="121">
        <v>2.5390413000000001E-6</v>
      </c>
      <c r="BD705" s="121">
        <v>5.9945153000000003E-10</v>
      </c>
      <c r="BE705" s="121">
        <v>2.6823193000000001E-9</v>
      </c>
      <c r="BF705" s="121">
        <v>1.5565565E-14</v>
      </c>
      <c r="BG705" s="121">
        <v>2.3118796999999999E-16</v>
      </c>
      <c r="BH705" s="121">
        <v>4.7229740000000001E-14</v>
      </c>
      <c r="BI705" s="121">
        <v>1.7203278000000001E-15</v>
      </c>
      <c r="BJ705" s="121">
        <v>4.0227378999999999E-16</v>
      </c>
      <c r="BK705" s="121">
        <v>2.1952721999999999E-12</v>
      </c>
      <c r="BL705" s="121">
        <v>3.7348810999999998E-11</v>
      </c>
      <c r="BM705" s="121">
        <v>1.3025728E-20</v>
      </c>
      <c r="BN705" s="121">
        <v>1.2354124999999999E-3</v>
      </c>
      <c r="BO705" s="121">
        <v>0.86179987999999996</v>
      </c>
      <c r="BP705" s="121">
        <v>0</v>
      </c>
      <c r="BQ705" s="121">
        <v>0</v>
      </c>
      <c r="BR705" s="121">
        <v>0</v>
      </c>
      <c r="BT705" s="71">
        <v>8.8970336999999997E-4</v>
      </c>
      <c r="BU705" s="71">
        <v>1.8506869999999999E-5</v>
      </c>
      <c r="BV705" s="71">
        <v>4.8955232E-4</v>
      </c>
      <c r="BW705" s="71">
        <v>5.5305121E-8</v>
      </c>
      <c r="BX705" s="71">
        <v>2.8697903E-5</v>
      </c>
      <c r="BY705" s="71">
        <v>2.8039647000000002E-8</v>
      </c>
      <c r="BZ705" s="71">
        <v>3.8254197999999998E-10</v>
      </c>
      <c r="CA705" s="71">
        <v>4.2230255E-8</v>
      </c>
      <c r="CB705" s="71">
        <v>8.0941051E-9</v>
      </c>
      <c r="CC705" s="71">
        <v>1.9846744999999999E-7</v>
      </c>
      <c r="CD705" s="71">
        <v>0</v>
      </c>
      <c r="CE705" s="71">
        <v>2.8804736E-17</v>
      </c>
      <c r="CF705" s="71">
        <v>2.3585205000000002E-13</v>
      </c>
      <c r="CG705" s="71">
        <v>1.9814266000000001E-5</v>
      </c>
      <c r="CH705" s="71">
        <v>3.3279417E-4</v>
      </c>
      <c r="CI705" s="71">
        <v>5.3217165000000002E-9</v>
      </c>
      <c r="CJ705" s="71">
        <v>0</v>
      </c>
      <c r="CL705" s="186">
        <v>1.9962839999999999E-13</v>
      </c>
      <c r="CM705" s="186">
        <v>17.557597999999999</v>
      </c>
      <c r="CN705" s="187">
        <v>1.1619241E-3</v>
      </c>
      <c r="CO705" s="186">
        <v>1.2668512E-2</v>
      </c>
      <c r="CP705" s="186">
        <v>2.165113E-11</v>
      </c>
      <c r="CQ705" s="186">
        <v>2.5329169999999998E-9</v>
      </c>
      <c r="CR705" s="186">
        <v>1.1478987999999999E-3</v>
      </c>
      <c r="CS705" s="186">
        <v>9.4270750000000005E-4</v>
      </c>
      <c r="CT705" s="186">
        <v>1.0429512E-8</v>
      </c>
      <c r="CU705" s="186">
        <v>9.8637989999999992E-6</v>
      </c>
      <c r="CW705" s="84"/>
      <c r="CX705" s="163"/>
    </row>
    <row r="706" spans="1:102" ht="14.4">
      <c r="A706" t="s">
        <v>1201</v>
      </c>
      <c r="B706" s="92" t="s">
        <v>1071</v>
      </c>
      <c r="C706" s="126" t="str">
        <f t="shared" si="201"/>
        <v>A.100.24.147</v>
      </c>
      <c r="D706" s="11" t="s">
        <v>744</v>
      </c>
      <c r="E706" s="125" t="s">
        <v>878</v>
      </c>
      <c r="F706" s="128" t="str">
        <f t="shared" si="202"/>
        <v>Titanium trade mix (99% prim, 1% sec)</v>
      </c>
      <c r="G706" s="131">
        <f t="shared" si="212"/>
        <v>20.43968938727658</v>
      </c>
      <c r="H706" s="183">
        <f t="shared" si="213"/>
        <v>0.23787457832000003</v>
      </c>
      <c r="I706" s="183">
        <f t="shared" si="214"/>
        <v>0.59848397850220003</v>
      </c>
      <c r="J706" s="184">
        <f t="shared" si="215"/>
        <v>15.455725130454381</v>
      </c>
      <c r="K706" s="183">
        <v>4.1476056999999997</v>
      </c>
      <c r="L706" s="146">
        <v>0.34482880999999999</v>
      </c>
      <c r="M706" s="146">
        <v>0.25283992999999999</v>
      </c>
      <c r="N706" s="188">
        <v>0.22425932000000001</v>
      </c>
      <c r="O706" s="146">
        <v>1.2573612E-2</v>
      </c>
      <c r="P706" s="188">
        <v>1.0986781E-4</v>
      </c>
      <c r="Q706" s="188">
        <v>9.3177850999999999E-4</v>
      </c>
      <c r="R706" s="188">
        <v>7.3118887000000001E-4</v>
      </c>
      <c r="S706" s="146">
        <v>15.046709999999999</v>
      </c>
      <c r="T706" s="146">
        <v>5.6554782E-6</v>
      </c>
      <c r="U706" s="146">
        <v>0.40901512000000001</v>
      </c>
      <c r="V706" s="188">
        <v>7.8394154000000003E-5</v>
      </c>
      <c r="W706" s="188">
        <v>1.0454286000000001E-8</v>
      </c>
      <c r="X706" s="146">
        <v>9.6419019000000001E-14</v>
      </c>
      <c r="Z706" s="157">
        <f t="shared" si="206"/>
        <v>27.650704666666666</v>
      </c>
      <c r="AB706" s="131">
        <f t="shared" si="207"/>
        <v>4.1476056999999997</v>
      </c>
      <c r="AC706" s="131">
        <f t="shared" si="208"/>
        <v>0.83627450719000007</v>
      </c>
      <c r="AD706" s="131">
        <f t="shared" si="209"/>
        <v>0.59839993932428603</v>
      </c>
      <c r="AE706" s="131">
        <f t="shared" si="210"/>
        <v>0.59848397850219992</v>
      </c>
      <c r="AF706" s="131">
        <f t="shared" si="211"/>
        <v>15.455725120000094</v>
      </c>
      <c r="AH706">
        <v>435.61752000000001</v>
      </c>
      <c r="AI706" s="71">
        <v>336.90386000000001</v>
      </c>
      <c r="AJ706" s="71">
        <v>54.953155000000002</v>
      </c>
      <c r="AK706" s="71">
        <v>0</v>
      </c>
      <c r="AL706" s="71">
        <v>10.468856000000001</v>
      </c>
      <c r="AM706" s="71">
        <v>22.283954000000001</v>
      </c>
      <c r="AN706" s="71">
        <v>11.007693</v>
      </c>
      <c r="AP706" s="129">
        <v>0.60033714000000005</v>
      </c>
      <c r="AQ706" s="129">
        <v>0.56336646999999995</v>
      </c>
      <c r="AR706" s="129">
        <v>2.4364377E-2</v>
      </c>
      <c r="AS706" s="129">
        <v>1.2606295E-2</v>
      </c>
      <c r="AT706" s="172">
        <f t="shared" si="203"/>
        <v>3.3774968327897052E-5</v>
      </c>
      <c r="AU706" s="172">
        <f t="shared" si="204"/>
        <v>9.0104945158367657E-8</v>
      </c>
      <c r="AV706" s="185">
        <f t="shared" si="205"/>
        <v>1.76558755</v>
      </c>
      <c r="AW706" s="121">
        <v>2.5740241E-5</v>
      </c>
      <c r="AX706" s="121">
        <v>7.7667656000000001E-8</v>
      </c>
      <c r="AY706" s="121">
        <v>2.1218589000000002E-12</v>
      </c>
      <c r="AZ706" s="121">
        <v>1.3623058E-14</v>
      </c>
      <c r="BA706" s="121">
        <v>0</v>
      </c>
      <c r="BB706" s="121">
        <v>2.2715629000000001E-8</v>
      </c>
      <c r="BC706" s="121">
        <v>8.0117052000000001E-6</v>
      </c>
      <c r="BD706" s="121">
        <v>3.4189763000000002E-9</v>
      </c>
      <c r="BE706" s="121">
        <v>9.0060873999999994E-9</v>
      </c>
      <c r="BF706" s="121">
        <v>1.5565564999999999E-16</v>
      </c>
      <c r="BG706" s="121">
        <v>2.3118797000000001E-18</v>
      </c>
      <c r="BH706" s="121">
        <v>4.4668509999999999E-13</v>
      </c>
      <c r="BI706" s="121">
        <v>8.1743727E-12</v>
      </c>
      <c r="BJ706" s="121">
        <v>1.4823836999999999E-12</v>
      </c>
      <c r="BK706" s="121">
        <v>2.0670113999999999E-11</v>
      </c>
      <c r="BL706" s="121">
        <v>2.8581516E-10</v>
      </c>
      <c r="BM706" s="121">
        <v>1.3025727999999999E-22</v>
      </c>
      <c r="BN706" s="121">
        <v>0.20188845</v>
      </c>
      <c r="BO706" s="121">
        <v>1.5636991</v>
      </c>
      <c r="BP706" s="121">
        <v>0</v>
      </c>
      <c r="BQ706" s="121">
        <v>0</v>
      </c>
      <c r="BR706" s="121">
        <v>0</v>
      </c>
      <c r="BT706" s="71">
        <v>1.4534127000000001E-3</v>
      </c>
      <c r="BU706" s="71">
        <v>6.8810620000000003E-5</v>
      </c>
      <c r="BV706" s="71">
        <v>7.7097500999999998E-4</v>
      </c>
      <c r="BW706" s="71">
        <v>1.2674772000000001E-7</v>
      </c>
      <c r="BX706" s="71">
        <v>5.8077266999999997E-5</v>
      </c>
      <c r="BY706" s="71">
        <v>1.3213846E-5</v>
      </c>
      <c r="BZ706" s="71">
        <v>3.8254198000000004E-12</v>
      </c>
      <c r="CA706" s="71">
        <v>2.0055771999999999E-5</v>
      </c>
      <c r="CB706" s="71">
        <v>1.8587680000000001E-7</v>
      </c>
      <c r="CC706" s="71">
        <v>7.5933209000000002E-7</v>
      </c>
      <c r="CD706" s="71">
        <v>0</v>
      </c>
      <c r="CE706" s="71">
        <v>2.8804735999999999E-19</v>
      </c>
      <c r="CF706" s="71">
        <v>2.3585204999999998E-15</v>
      </c>
      <c r="CG706" s="71">
        <v>4.6132984000000003E-5</v>
      </c>
      <c r="CH706" s="71">
        <v>4.7504241E-4</v>
      </c>
      <c r="CI706" s="71">
        <v>3.2840947999999999E-8</v>
      </c>
      <c r="CJ706" s="71">
        <v>0</v>
      </c>
      <c r="CL706" s="186">
        <v>1.9962839999999998E-15</v>
      </c>
      <c r="CM706" s="186">
        <v>27.583548</v>
      </c>
      <c r="CN706" s="187">
        <v>0.37836756999999999</v>
      </c>
      <c r="CO706" s="186">
        <v>5.0109830000000001E-2</v>
      </c>
      <c r="CP706" s="186">
        <v>2.0230456000000001E-10</v>
      </c>
      <c r="CQ706" s="186">
        <v>2.3932445999999999E-8</v>
      </c>
      <c r="CR706" s="186">
        <v>2.5781722000000002E-3</v>
      </c>
      <c r="CS706" s="186">
        <v>4.0301860999999999</v>
      </c>
      <c r="CT706" s="186">
        <v>1.0429512E-10</v>
      </c>
      <c r="CU706" s="186">
        <v>4.6469626999999999E-3</v>
      </c>
      <c r="CW706" s="84"/>
      <c r="CX706" s="165"/>
    </row>
    <row r="707" spans="1:102" ht="14.4">
      <c r="A707" t="s">
        <v>2344</v>
      </c>
      <c r="B707" s="92" t="s">
        <v>1071</v>
      </c>
      <c r="C707" s="126" t="str">
        <f t="shared" si="201"/>
        <v>A.100.24.148</v>
      </c>
      <c r="D707" s="11" t="s">
        <v>744</v>
      </c>
      <c r="E707" s="125" t="s">
        <v>878</v>
      </c>
      <c r="F707" s="128" t="str">
        <f t="shared" si="202"/>
        <v>Tungsten - CRM (EoL-RIR=42%)</v>
      </c>
      <c r="G707" s="131">
        <f t="shared" si="212"/>
        <v>25.469167282527</v>
      </c>
      <c r="H707" s="183">
        <f t="shared" si="213"/>
        <v>1.7026979445270001</v>
      </c>
      <c r="I707" s="183">
        <f t="shared" si="214"/>
        <v>3.312755165</v>
      </c>
      <c r="J707" s="184">
        <f t="shared" si="215"/>
        <v>20.201301782999998</v>
      </c>
      <c r="K707" s="183">
        <v>0.25241238999999999</v>
      </c>
      <c r="L707" s="146">
        <v>2.7676674000000001</v>
      </c>
      <c r="M707" s="146">
        <v>4.8761875000000003E-2</v>
      </c>
      <c r="N707" s="146">
        <v>0.12515395000000001</v>
      </c>
      <c r="O707" s="146">
        <v>1.2134526999999999E-5</v>
      </c>
      <c r="P707" s="188">
        <v>0.47089335999999998</v>
      </c>
      <c r="Q707" s="188">
        <v>1.1066385000000001</v>
      </c>
      <c r="R707" s="188">
        <v>0.49632588999999999</v>
      </c>
      <c r="S707" s="146">
        <v>20.156986</v>
      </c>
      <c r="T707" s="188">
        <v>0</v>
      </c>
      <c r="U707" s="146">
        <v>4.4315782999999997E-2</v>
      </c>
      <c r="V707" s="188">
        <v>0</v>
      </c>
      <c r="W707" s="188">
        <v>0</v>
      </c>
      <c r="X707" s="146">
        <v>0</v>
      </c>
      <c r="Z707" s="157">
        <f t="shared" si="206"/>
        <v>1.6827492666666666</v>
      </c>
      <c r="AB707" s="131">
        <f t="shared" si="207"/>
        <v>0.25241238999999999</v>
      </c>
      <c r="AC707" s="131">
        <f t="shared" si="208"/>
        <v>5.0154531095269999</v>
      </c>
      <c r="AD707" s="131">
        <f t="shared" si="209"/>
        <v>3.312755165</v>
      </c>
      <c r="AE707" s="131">
        <f t="shared" si="210"/>
        <v>3.312755165</v>
      </c>
      <c r="AF707" s="131">
        <f t="shared" si="211"/>
        <v>20.201301782999998</v>
      </c>
      <c r="AH707">
        <v>32.951960999999997</v>
      </c>
      <c r="AI707" s="71">
        <v>20.417926999999999</v>
      </c>
      <c r="AJ707" s="71">
        <v>5.5114147999999998</v>
      </c>
      <c r="AK707" s="71">
        <v>0</v>
      </c>
      <c r="AL707" s="71">
        <v>6.9854251999999999</v>
      </c>
      <c r="AM707" s="71">
        <v>2.4903979E-2</v>
      </c>
      <c r="AN707" s="71">
        <v>1.2290237000000001E-2</v>
      </c>
      <c r="AP707" s="129">
        <v>1.3106287000000001</v>
      </c>
      <c r="AQ707" s="129">
        <v>1.2777181</v>
      </c>
      <c r="AR707" s="129">
        <v>2.3987072000000002E-2</v>
      </c>
      <c r="AS707" s="129">
        <v>8.9234785E-3</v>
      </c>
      <c r="AT707" s="172">
        <f t="shared" si="203"/>
        <v>7.6601804293999993E-5</v>
      </c>
      <c r="AU707" s="172">
        <f t="shared" si="204"/>
        <v>8.870958643032E-8</v>
      </c>
      <c r="AV707" s="185">
        <f t="shared" si="205"/>
        <v>1.24978689</v>
      </c>
      <c r="AW707" s="121">
        <v>1.5615913E-6</v>
      </c>
      <c r="AX707" s="121">
        <v>4.711698E-9</v>
      </c>
      <c r="AY707" s="121">
        <v>1.2873031999999999E-13</v>
      </c>
      <c r="AZ707" s="121">
        <v>0</v>
      </c>
      <c r="BA707" s="121">
        <v>0</v>
      </c>
      <c r="BB707" s="121">
        <v>3.9927940000000003E-9</v>
      </c>
      <c r="BC707" s="121">
        <v>5.0263670000000003E-5</v>
      </c>
      <c r="BD707" s="121">
        <v>9.1229201999999996E-10</v>
      </c>
      <c r="BE707" s="121">
        <v>5.8548669000000001E-8</v>
      </c>
      <c r="BF707" s="121">
        <v>2.2041570000000001E-11</v>
      </c>
      <c r="BG707" s="121">
        <v>8.4930000000000003E-13</v>
      </c>
      <c r="BH707" s="121">
        <v>2.4367640000000001E-8</v>
      </c>
      <c r="BI707" s="121">
        <v>4.2192349999999998E-11</v>
      </c>
      <c r="BJ707" s="121">
        <v>1.0407545999999999E-10</v>
      </c>
      <c r="BK707" s="121">
        <v>3.0419001999999999E-6</v>
      </c>
      <c r="BL707" s="121">
        <v>2.1730649999999998E-5</v>
      </c>
      <c r="BM707" s="121">
        <v>0</v>
      </c>
      <c r="BN707" s="121">
        <v>1.0465126</v>
      </c>
      <c r="BO707" s="121">
        <v>0.20327429</v>
      </c>
      <c r="BP707" s="121">
        <v>0</v>
      </c>
      <c r="BQ707" s="121">
        <v>0</v>
      </c>
      <c r="BR707" s="121">
        <v>0</v>
      </c>
      <c r="BT707" s="71">
        <v>5.4104058000000003E-3</v>
      </c>
      <c r="BU707" s="71">
        <v>4.0365221999999999E-4</v>
      </c>
      <c r="BV707" s="71">
        <v>4.6919514999999998E-5</v>
      </c>
      <c r="BW707" s="71">
        <v>5.8145546E-5</v>
      </c>
      <c r="BX707" s="71">
        <v>3.3251306999999998E-4</v>
      </c>
      <c r="BY707" s="71">
        <v>2.5470006E-6</v>
      </c>
      <c r="BZ707" s="71">
        <v>5.7240328999999999E-7</v>
      </c>
      <c r="CA707" s="71">
        <v>0</v>
      </c>
      <c r="CB707" s="71">
        <v>6.3345355000000005E-4</v>
      </c>
      <c r="CC707" s="71">
        <v>7.3227372999999998E-4</v>
      </c>
      <c r="CD707" s="71">
        <v>0</v>
      </c>
      <c r="CE707" s="71">
        <v>0</v>
      </c>
      <c r="CF707" s="71">
        <v>0</v>
      </c>
      <c r="CG707" s="71">
        <v>5.0126197E-5</v>
      </c>
      <c r="CH707" s="71">
        <v>3.1704909E-5</v>
      </c>
      <c r="CI707" s="71">
        <v>3.1184976999999998E-3</v>
      </c>
      <c r="CJ707" s="71">
        <v>0</v>
      </c>
      <c r="CL707" s="186">
        <v>0</v>
      </c>
      <c r="CM707" s="186">
        <v>1.6827493</v>
      </c>
      <c r="CN707" s="187">
        <v>0.10877711</v>
      </c>
      <c r="CO707" s="186">
        <v>0.27617297000000002</v>
      </c>
      <c r="CP707" s="186">
        <v>4.2208232000000001E-5</v>
      </c>
      <c r="CQ707" s="186">
        <v>3.7137744999999998E-5</v>
      </c>
      <c r="CR707" s="186">
        <v>1.6877535999999999E-2</v>
      </c>
      <c r="CS707" s="186">
        <v>483.15744000000001</v>
      </c>
      <c r="CT707" s="186">
        <v>1.4789663E-5</v>
      </c>
      <c r="CU707" s="186">
        <v>2.9016109000000001E-4</v>
      </c>
      <c r="CW707" s="84"/>
      <c r="CX707" s="165"/>
    </row>
    <row r="708" spans="1:102" ht="14.4">
      <c r="A708" t="s">
        <v>1202</v>
      </c>
      <c r="B708" s="92" t="s">
        <v>1071</v>
      </c>
      <c r="C708" s="126" t="str">
        <f t="shared" si="201"/>
        <v>A.100.24.149</v>
      </c>
      <c r="D708" s="11" t="s">
        <v>744</v>
      </c>
      <c r="E708" s="125" t="s">
        <v>878</v>
      </c>
      <c r="F708" s="128" t="str">
        <f t="shared" si="202"/>
        <v>Vanadium (primary)</v>
      </c>
      <c r="G708" s="131">
        <f t="shared" si="212"/>
        <v>34.890983582870007</v>
      </c>
      <c r="H708" s="183">
        <f t="shared" si="213"/>
        <v>3.7866579875000004</v>
      </c>
      <c r="I708" s="183">
        <f t="shared" si="214"/>
        <v>4.44446685537</v>
      </c>
      <c r="J708" s="184">
        <f t="shared" si="215"/>
        <v>24.240170040000002</v>
      </c>
      <c r="K708" s="183">
        <v>2.4196887</v>
      </c>
      <c r="L708" s="146">
        <v>4.2626841000000004</v>
      </c>
      <c r="M708" s="146">
        <v>0.17209426</v>
      </c>
      <c r="N708" s="146">
        <v>0.15503980000000001</v>
      </c>
      <c r="O708" s="188">
        <v>0.36765540000000002</v>
      </c>
      <c r="P708" s="146">
        <v>6.4271874999999997E-3</v>
      </c>
      <c r="Q708" s="146">
        <v>3.2575356000000002</v>
      </c>
      <c r="R708" s="146">
        <v>9.3695696000000005E-3</v>
      </c>
      <c r="S708" s="146">
        <v>23.809729000000001</v>
      </c>
      <c r="T708" s="188">
        <v>0</v>
      </c>
      <c r="U708" s="146">
        <v>0.43044104</v>
      </c>
      <c r="V708" s="188">
        <v>3.1892577000000003E-4</v>
      </c>
      <c r="W708" s="188">
        <v>0</v>
      </c>
      <c r="X708" s="146">
        <v>0</v>
      </c>
      <c r="Z708" s="157">
        <f t="shared" si="206"/>
        <v>16.131258000000003</v>
      </c>
      <c r="AB708" s="131">
        <f t="shared" si="207"/>
        <v>2.4196887</v>
      </c>
      <c r="AC708" s="131">
        <f t="shared" si="208"/>
        <v>8.2308059171000014</v>
      </c>
      <c r="AD708" s="131">
        <f t="shared" si="209"/>
        <v>4.4441479295999997</v>
      </c>
      <c r="AE708" s="131">
        <f t="shared" si="210"/>
        <v>4.44446685537</v>
      </c>
      <c r="AF708" s="131">
        <f t="shared" si="211"/>
        <v>24.240170040000002</v>
      </c>
      <c r="AH708">
        <v>309.09044</v>
      </c>
      <c r="AI708" s="71">
        <v>216.93473</v>
      </c>
      <c r="AJ708" s="71">
        <v>51.309536999999999</v>
      </c>
      <c r="AK708" s="71">
        <v>0</v>
      </c>
      <c r="AL708" s="71">
        <v>9.6646657000000005</v>
      </c>
      <c r="AM708" s="71">
        <v>20.917055000000001</v>
      </c>
      <c r="AN708" s="71">
        <v>10.264457</v>
      </c>
      <c r="AP708" s="129">
        <v>1.7612452999999999</v>
      </c>
      <c r="AQ708" s="129">
        <v>1.7062094000000001</v>
      </c>
      <c r="AR708" s="129">
        <v>3.8373338999999999E-2</v>
      </c>
      <c r="AS708" s="129">
        <v>1.6662566E-2</v>
      </c>
      <c r="AT708" s="172">
        <f t="shared" si="203"/>
        <v>1.02290729049E-4</v>
      </c>
      <c r="AU708" s="172">
        <f t="shared" si="204"/>
        <v>1.419132358787E-7</v>
      </c>
      <c r="AV708" s="185">
        <f t="shared" si="205"/>
        <v>2.3336926600000001</v>
      </c>
      <c r="AW708" s="121">
        <v>1.4970623999999999E-5</v>
      </c>
      <c r="AX708" s="121">
        <v>4.5170017999999999E-8</v>
      </c>
      <c r="AY708" s="121">
        <v>1.2341081E-12</v>
      </c>
      <c r="AZ708" s="121">
        <v>0</v>
      </c>
      <c r="BA708" s="121">
        <v>0</v>
      </c>
      <c r="BB708" s="121">
        <v>1.1286119000000001E-8</v>
      </c>
      <c r="BC708" s="121">
        <v>8.3843224999999999E-5</v>
      </c>
      <c r="BD708" s="121">
        <v>1.8227541E-9</v>
      </c>
      <c r="BE708" s="121">
        <v>9.0904784000000003E-8</v>
      </c>
      <c r="BF708" s="121">
        <v>0</v>
      </c>
      <c r="BG708" s="121">
        <v>0</v>
      </c>
      <c r="BH708" s="121">
        <v>3.9905732000000004E-9</v>
      </c>
      <c r="BI708" s="121">
        <v>5.2662196000000003E-12</v>
      </c>
      <c r="BJ708" s="121">
        <v>1.8606251000000002E-11</v>
      </c>
      <c r="BK708" s="121">
        <v>8.1900129999999994E-8</v>
      </c>
      <c r="BL708" s="121">
        <v>3.3836937999999998E-6</v>
      </c>
      <c r="BM708" s="121">
        <v>0</v>
      </c>
      <c r="BN708" s="121">
        <v>0.91817285999999998</v>
      </c>
      <c r="BO708" s="121">
        <v>1.4155198</v>
      </c>
      <c r="BP708" s="121">
        <v>0</v>
      </c>
      <c r="BQ708" s="121">
        <v>0</v>
      </c>
      <c r="BR708" s="121">
        <v>0</v>
      </c>
      <c r="BT708" s="71">
        <v>4.6548344999999998E-3</v>
      </c>
      <c r="BU708" s="71">
        <v>6.2959048999999996E-4</v>
      </c>
      <c r="BV708" s="71">
        <v>4.4978227999999999E-4</v>
      </c>
      <c r="BW708" s="71">
        <v>1.7720037E-6</v>
      </c>
      <c r="BX708" s="71">
        <v>8.4349469999999999E-4</v>
      </c>
      <c r="BY708" s="71">
        <v>5.6345108000000002E-6</v>
      </c>
      <c r="BZ708" s="71">
        <v>0</v>
      </c>
      <c r="CA708" s="71">
        <v>8.5519748000000005E-6</v>
      </c>
      <c r="CB708" s="71">
        <v>1.6337413999999999E-4</v>
      </c>
      <c r="CC708" s="71">
        <v>2.1558076999999998E-3</v>
      </c>
      <c r="CD708" s="71">
        <v>0</v>
      </c>
      <c r="CE708" s="71">
        <v>0</v>
      </c>
      <c r="CF708" s="71">
        <v>0</v>
      </c>
      <c r="CG708" s="71">
        <v>6.9992812999999994E-5</v>
      </c>
      <c r="CH708" s="71">
        <v>3.2592086999999999E-4</v>
      </c>
      <c r="CI708" s="71">
        <v>9.1303338000000005E-7</v>
      </c>
      <c r="CJ708" s="71">
        <v>0</v>
      </c>
      <c r="CL708" s="186">
        <v>0</v>
      </c>
      <c r="CM708" s="186">
        <v>16.130576000000001</v>
      </c>
      <c r="CN708" s="187">
        <v>0.24207512</v>
      </c>
      <c r="CO708" s="186">
        <v>0.43248132</v>
      </c>
      <c r="CP708" s="186">
        <v>9.7095377999999994E-7</v>
      </c>
      <c r="CQ708" s="186">
        <v>1.1659624E-4</v>
      </c>
      <c r="CR708" s="186">
        <v>3.5274171E-2</v>
      </c>
      <c r="CS708" s="186">
        <v>23.368539999999999</v>
      </c>
      <c r="CT708" s="186">
        <v>0</v>
      </c>
      <c r="CU708" s="186">
        <v>1.9815095E-3</v>
      </c>
      <c r="CW708" s="84"/>
      <c r="CX708" s="165"/>
    </row>
    <row r="709" spans="1:102" ht="14.4">
      <c r="A709" t="s">
        <v>1203</v>
      </c>
      <c r="B709" s="92" t="s">
        <v>1071</v>
      </c>
      <c r="C709" s="126" t="str">
        <f t="shared" si="201"/>
        <v>A.100.24.150</v>
      </c>
      <c r="D709" s="11" t="s">
        <v>744</v>
      </c>
      <c r="E709" s="125" t="s">
        <v>878</v>
      </c>
      <c r="F709" s="128" t="str">
        <f t="shared" si="202"/>
        <v>Vanadium trade mix (99% prim 1% sec)</v>
      </c>
      <c r="G709" s="131">
        <f t="shared" si="212"/>
        <v>34.542073016010001</v>
      </c>
      <c r="H709" s="183">
        <f t="shared" si="213"/>
        <v>3.7487913655999998</v>
      </c>
      <c r="I709" s="183">
        <f t="shared" si="214"/>
        <v>4.4000221204100001</v>
      </c>
      <c r="J709" s="184">
        <f t="shared" si="215"/>
        <v>23.997767629999998</v>
      </c>
      <c r="K709" s="183">
        <v>2.3954919000000001</v>
      </c>
      <c r="L709" s="146">
        <v>4.2200572000000003</v>
      </c>
      <c r="M709" s="146">
        <v>0.17037331</v>
      </c>
      <c r="N709" s="146">
        <v>0.1534894</v>
      </c>
      <c r="O709" s="188">
        <v>0.36397885000000002</v>
      </c>
      <c r="P709" s="146">
        <v>6.3629155999999996E-3</v>
      </c>
      <c r="Q709" s="146">
        <v>3.2249601999999999</v>
      </c>
      <c r="R709" s="146">
        <v>9.2758739000000003E-3</v>
      </c>
      <c r="S709" s="146">
        <v>23.571631</v>
      </c>
      <c r="T709" s="146">
        <v>0</v>
      </c>
      <c r="U709" s="146">
        <v>0.42613663000000002</v>
      </c>
      <c r="V709" s="146">
        <v>3.1573651000000002E-4</v>
      </c>
      <c r="W709" s="146">
        <v>0</v>
      </c>
      <c r="X709" s="146">
        <v>0</v>
      </c>
      <c r="Z709" s="157">
        <f t="shared" si="206"/>
        <v>15.969946000000002</v>
      </c>
      <c r="AB709" s="131">
        <f t="shared" si="207"/>
        <v>2.3954919000000001</v>
      </c>
      <c r="AC709" s="131">
        <f t="shared" si="208"/>
        <v>8.1484977494999988</v>
      </c>
      <c r="AD709" s="131">
        <f t="shared" si="209"/>
        <v>4.3997063838999999</v>
      </c>
      <c r="AE709" s="131">
        <f t="shared" si="210"/>
        <v>4.4000221204100001</v>
      </c>
      <c r="AF709" s="131">
        <f t="shared" si="211"/>
        <v>23.997767629999998</v>
      </c>
      <c r="AH709">
        <v>305.99954000000002</v>
      </c>
      <c r="AI709" s="71">
        <v>214.76537999999999</v>
      </c>
      <c r="AJ709" s="71">
        <v>50.796441999999999</v>
      </c>
      <c r="AK709" s="71">
        <v>0</v>
      </c>
      <c r="AL709" s="71">
        <v>9.5680191000000008</v>
      </c>
      <c r="AM709" s="71">
        <v>20.707884</v>
      </c>
      <c r="AN709" s="71">
        <v>10.161813</v>
      </c>
      <c r="AP709" s="129">
        <v>1.7436328000000001</v>
      </c>
      <c r="AQ709" s="129">
        <v>1.6891472999999999</v>
      </c>
      <c r="AR709" s="129">
        <v>3.7989606000000002E-2</v>
      </c>
      <c r="AS709" s="129">
        <v>1.6495940000000001E-2</v>
      </c>
      <c r="AT709" s="172">
        <f t="shared" si="203"/>
        <v>1.01267821287E-4</v>
      </c>
      <c r="AU709" s="172">
        <f t="shared" si="204"/>
        <v>1.4049410441240001E-7</v>
      </c>
      <c r="AV709" s="185">
        <f t="shared" si="205"/>
        <v>2.3103557299999999</v>
      </c>
      <c r="AW709" s="121">
        <v>1.4820918E-5</v>
      </c>
      <c r="AX709" s="121">
        <v>4.4718317999999999E-8</v>
      </c>
      <c r="AY709" s="121">
        <v>1.221767E-12</v>
      </c>
      <c r="AZ709" s="121">
        <v>0</v>
      </c>
      <c r="BA709" s="121">
        <v>0</v>
      </c>
      <c r="BB709" s="121">
        <v>1.1173258E-8</v>
      </c>
      <c r="BC709" s="121">
        <v>8.3004792E-5</v>
      </c>
      <c r="BD709" s="121">
        <v>1.8045265000000001E-9</v>
      </c>
      <c r="BE709" s="121">
        <v>8.9995737000000006E-8</v>
      </c>
      <c r="BF709" s="121">
        <v>0</v>
      </c>
      <c r="BG709" s="121">
        <v>0</v>
      </c>
      <c r="BH709" s="121">
        <v>3.9506674E-9</v>
      </c>
      <c r="BI709" s="121">
        <v>5.2135574E-12</v>
      </c>
      <c r="BJ709" s="121">
        <v>1.8420188000000001E-11</v>
      </c>
      <c r="BK709" s="121">
        <v>8.1081129000000001E-8</v>
      </c>
      <c r="BL709" s="121">
        <v>3.3498568999999998E-6</v>
      </c>
      <c r="BM709" s="121">
        <v>0</v>
      </c>
      <c r="BN709" s="121">
        <v>0.90899112999999998</v>
      </c>
      <c r="BO709" s="121">
        <v>1.4013646</v>
      </c>
      <c r="BP709" s="121">
        <v>0</v>
      </c>
      <c r="BQ709" s="121">
        <v>0</v>
      </c>
      <c r="BR709" s="121">
        <v>0</v>
      </c>
      <c r="BT709" s="71">
        <v>4.6082861999999997E-3</v>
      </c>
      <c r="BU709" s="71">
        <v>6.2329458999999996E-4</v>
      </c>
      <c r="BV709" s="71">
        <v>4.4528446000000001E-4</v>
      </c>
      <c r="BW709" s="71">
        <v>1.7542837E-6</v>
      </c>
      <c r="BX709" s="71">
        <v>8.3505975000000001E-4</v>
      </c>
      <c r="BY709" s="71">
        <v>5.5781656999999999E-6</v>
      </c>
      <c r="BZ709" s="71">
        <v>0</v>
      </c>
      <c r="CA709" s="71">
        <v>8.4664550999999995E-6</v>
      </c>
      <c r="CB709" s="71">
        <v>1.6174040000000001E-4</v>
      </c>
      <c r="CC709" s="71">
        <v>2.1342497000000002E-3</v>
      </c>
      <c r="CD709" s="71">
        <v>0</v>
      </c>
      <c r="CE709" s="71">
        <v>0</v>
      </c>
      <c r="CF709" s="71">
        <v>0</v>
      </c>
      <c r="CG709" s="71">
        <v>6.9292885000000001E-5</v>
      </c>
      <c r="CH709" s="71">
        <v>3.2266165999999998E-4</v>
      </c>
      <c r="CI709" s="71">
        <v>9.0390304999999999E-7</v>
      </c>
      <c r="CJ709" s="71">
        <v>0</v>
      </c>
      <c r="CL709" s="186">
        <v>0</v>
      </c>
      <c r="CM709" s="186">
        <v>15.969271000000001</v>
      </c>
      <c r="CN709" s="187">
        <v>0.23965437000000001</v>
      </c>
      <c r="CO709" s="186">
        <v>0.4281565</v>
      </c>
      <c r="CP709" s="186">
        <v>9.6124425000000001E-7</v>
      </c>
      <c r="CQ709" s="186">
        <v>1.1543028E-4</v>
      </c>
      <c r="CR709" s="186">
        <v>3.4921428999999997E-2</v>
      </c>
      <c r="CS709" s="186">
        <v>23.134855000000002</v>
      </c>
      <c r="CT709" s="186">
        <v>0</v>
      </c>
      <c r="CU709" s="186">
        <v>1.9616944000000001E-3</v>
      </c>
      <c r="CW709" s="84"/>
      <c r="CX709" s="163"/>
    </row>
    <row r="710" spans="1:102" ht="14.4">
      <c r="A710" t="s">
        <v>2345</v>
      </c>
      <c r="B710" s="92" t="s">
        <v>1071</v>
      </c>
      <c r="C710" s="126" t="str">
        <f t="shared" si="201"/>
        <v>A.100.24.151</v>
      </c>
      <c r="D710" s="11" t="s">
        <v>744</v>
      </c>
      <c r="E710" s="125" t="s">
        <v>878</v>
      </c>
      <c r="F710" s="128" t="str">
        <f t="shared" si="202"/>
        <v>Zinc (primary)</v>
      </c>
      <c r="G710" s="131">
        <f t="shared" si="212"/>
        <v>2.5304043891000001</v>
      </c>
      <c r="H710" s="183">
        <f t="shared" si="213"/>
        <v>0</v>
      </c>
      <c r="I710" s="183">
        <f t="shared" si="214"/>
        <v>0.3377043891</v>
      </c>
      <c r="J710" s="184">
        <f t="shared" si="215"/>
        <v>1.62</v>
      </c>
      <c r="K710" s="183">
        <v>0.57269999999999999</v>
      </c>
      <c r="L710" s="146">
        <v>0.33070949999999999</v>
      </c>
      <c r="M710" s="146">
        <v>6.9948891000000003E-3</v>
      </c>
      <c r="N710" s="146">
        <v>0</v>
      </c>
      <c r="O710" s="188">
        <v>0</v>
      </c>
      <c r="P710" s="146">
        <v>0</v>
      </c>
      <c r="Q710" s="146">
        <v>0</v>
      </c>
      <c r="R710" s="146">
        <v>0</v>
      </c>
      <c r="S710" s="146">
        <v>1.62</v>
      </c>
      <c r="T710" s="146">
        <v>0</v>
      </c>
      <c r="U710" s="188">
        <v>0</v>
      </c>
      <c r="V710" s="188">
        <v>0</v>
      </c>
      <c r="W710" s="188">
        <v>0</v>
      </c>
      <c r="X710" s="146">
        <v>0</v>
      </c>
      <c r="Z710" s="157">
        <f t="shared" si="206"/>
        <v>3.8180000000000001</v>
      </c>
      <c r="AB710" s="131">
        <f t="shared" si="207"/>
        <v>0.57269999999999999</v>
      </c>
      <c r="AC710" s="131">
        <f t="shared" si="208"/>
        <v>0.3377043891</v>
      </c>
      <c r="AD710" s="131">
        <f t="shared" si="209"/>
        <v>0.3377043891</v>
      </c>
      <c r="AE710" s="131">
        <f t="shared" si="210"/>
        <v>0.3377043891</v>
      </c>
      <c r="AF710" s="131">
        <f t="shared" si="211"/>
        <v>1.62</v>
      </c>
      <c r="AH710">
        <v>78.284850000000006</v>
      </c>
      <c r="AI710" s="71">
        <v>78.284850000000006</v>
      </c>
      <c r="AJ710" s="71">
        <v>0</v>
      </c>
      <c r="AK710" s="71">
        <v>0</v>
      </c>
      <c r="AL710" s="71">
        <v>0</v>
      </c>
      <c r="AM710" s="71">
        <v>0</v>
      </c>
      <c r="AN710" s="71">
        <v>0</v>
      </c>
      <c r="AP710" s="129">
        <v>0.16990453999999999</v>
      </c>
      <c r="AQ710" s="129">
        <v>0.15927905000000001</v>
      </c>
      <c r="AR710" s="129">
        <v>4.7824814999999996E-3</v>
      </c>
      <c r="AS710" s="129">
        <v>5.8430082999999999E-3</v>
      </c>
      <c r="AT710" s="172">
        <f t="shared" si="203"/>
        <v>9.5491040000000007E-6</v>
      </c>
      <c r="AU710" s="172">
        <f t="shared" si="204"/>
        <v>1.7686692076999999E-8</v>
      </c>
      <c r="AV710" s="185">
        <f t="shared" si="205"/>
        <v>0.81834849999999992</v>
      </c>
      <c r="AW710" s="121">
        <v>3.5431040000000001E-6</v>
      </c>
      <c r="AX710" s="121">
        <v>1.06904E-8</v>
      </c>
      <c r="AY710" s="121">
        <v>2.9207699999999999E-13</v>
      </c>
      <c r="AZ710" s="121">
        <v>0</v>
      </c>
      <c r="BA710" s="121">
        <v>0</v>
      </c>
      <c r="BB710" s="121">
        <v>0</v>
      </c>
      <c r="BC710" s="121">
        <v>6.0059999999999998E-6</v>
      </c>
      <c r="BD710" s="121">
        <v>0</v>
      </c>
      <c r="BE710" s="121">
        <v>6.9960000000000002E-9</v>
      </c>
      <c r="BF710" s="121">
        <v>0</v>
      </c>
      <c r="BG710" s="121">
        <v>0</v>
      </c>
      <c r="BH710" s="121">
        <v>0</v>
      </c>
      <c r="BI710" s="121">
        <v>0</v>
      </c>
      <c r="BJ710" s="121">
        <v>0</v>
      </c>
      <c r="BK710" s="121">
        <v>0</v>
      </c>
      <c r="BL710" s="121">
        <v>0</v>
      </c>
      <c r="BM710" s="121">
        <v>0</v>
      </c>
      <c r="BN710" s="121">
        <v>3.5499999999999997E-2</v>
      </c>
      <c r="BO710" s="121">
        <v>0.78284849999999995</v>
      </c>
      <c r="BP710" s="121">
        <v>0</v>
      </c>
      <c r="BQ710" s="121">
        <v>0</v>
      </c>
      <c r="BR710" s="121">
        <v>0</v>
      </c>
      <c r="BT710" s="71">
        <v>9.3141344000000005E-4</v>
      </c>
      <c r="BU710" s="71">
        <v>4.8232538E-5</v>
      </c>
      <c r="BV710" s="71">
        <v>1.0645597E-4</v>
      </c>
      <c r="BW710" s="71">
        <v>0</v>
      </c>
      <c r="BX710" s="71">
        <v>3.9730800000000003E-5</v>
      </c>
      <c r="BY710" s="71">
        <v>0</v>
      </c>
      <c r="BZ710" s="71">
        <v>0</v>
      </c>
      <c r="CA710" s="71">
        <v>0</v>
      </c>
      <c r="CB710" s="71">
        <v>0</v>
      </c>
      <c r="CC710" s="71">
        <v>0</v>
      </c>
      <c r="CD710" s="71">
        <v>0</v>
      </c>
      <c r="CE710" s="71">
        <v>0</v>
      </c>
      <c r="CF710" s="71">
        <v>0</v>
      </c>
      <c r="CG710" s="71">
        <v>3.1309264E-6</v>
      </c>
      <c r="CH710" s="71">
        <v>9.5426706000000002E-5</v>
      </c>
      <c r="CI710" s="71">
        <v>6.3843649999999999E-4</v>
      </c>
      <c r="CJ710" s="71">
        <v>0</v>
      </c>
      <c r="CL710" s="186">
        <v>0</v>
      </c>
      <c r="CM710" s="186">
        <v>3.8180000000000001</v>
      </c>
      <c r="CN710" s="187">
        <v>0</v>
      </c>
      <c r="CO710" s="186">
        <v>3.3000000000000002E-2</v>
      </c>
      <c r="CP710" s="186">
        <v>0</v>
      </c>
      <c r="CQ710" s="186">
        <v>0</v>
      </c>
      <c r="CR710" s="186">
        <v>2.0166663E-3</v>
      </c>
      <c r="CS710" s="186">
        <v>0</v>
      </c>
      <c r="CT710" s="186">
        <v>0</v>
      </c>
      <c r="CU710" s="186">
        <v>0</v>
      </c>
      <c r="CW710" s="84"/>
      <c r="CX710" s="163"/>
    </row>
    <row r="711" spans="1:102" ht="14.4">
      <c r="A711" t="s">
        <v>1204</v>
      </c>
      <c r="B711" s="92" t="s">
        <v>1071</v>
      </c>
      <c r="C711" s="126" t="str">
        <f t="shared" si="201"/>
        <v>A.100.24.152</v>
      </c>
      <c r="D711" s="11" t="s">
        <v>744</v>
      </c>
      <c r="E711" s="125" t="s">
        <v>878</v>
      </c>
      <c r="F711" s="128" t="str">
        <f t="shared" si="202"/>
        <v>Zinc (secondary)</v>
      </c>
      <c r="G711" s="131">
        <f t="shared" si="212"/>
        <v>0.16221358798097027</v>
      </c>
      <c r="H711" s="183">
        <f t="shared" si="213"/>
        <v>7.4073905850000005E-3</v>
      </c>
      <c r="I711" s="183">
        <f t="shared" si="214"/>
        <v>1.0443479429999999E-2</v>
      </c>
      <c r="J711" s="184">
        <f t="shared" si="215"/>
        <v>4.5188679659702823E-3</v>
      </c>
      <c r="K711" s="183">
        <v>0.13984384999999999</v>
      </c>
      <c r="L711" s="146">
        <v>3.4503231E-3</v>
      </c>
      <c r="M711" s="146">
        <v>5.7427592999999997E-3</v>
      </c>
      <c r="N711" s="146">
        <v>5.7704341999999997E-3</v>
      </c>
      <c r="O711" s="188">
        <v>1.3849604000000001E-3</v>
      </c>
      <c r="P711" s="188">
        <v>8.3223385000000006E-5</v>
      </c>
      <c r="Q711" s="188">
        <v>1.6877259999999999E-4</v>
      </c>
      <c r="R711" s="146">
        <v>5.5026654999999996E-4</v>
      </c>
      <c r="S711" s="188">
        <v>2.2141163999999999E-4</v>
      </c>
      <c r="T711" s="146">
        <v>6.7865739E-4</v>
      </c>
      <c r="U711" s="188">
        <v>4.2962017999999998E-3</v>
      </c>
      <c r="V711" s="188">
        <v>2.1473089999999999E-5</v>
      </c>
      <c r="W711" s="146">
        <v>1.2545143999999999E-6</v>
      </c>
      <c r="X711" s="146">
        <v>1.1570282E-11</v>
      </c>
      <c r="Z711" s="157">
        <f t="shared" si="206"/>
        <v>0.93229233333333328</v>
      </c>
      <c r="AB711" s="131">
        <f t="shared" si="207"/>
        <v>0.13984384999999999</v>
      </c>
      <c r="AC711" s="131">
        <f t="shared" si="208"/>
        <v>1.7150739535000001E-2</v>
      </c>
      <c r="AD711" s="131">
        <f t="shared" si="209"/>
        <v>9.7446034643999986E-3</v>
      </c>
      <c r="AE711" s="131">
        <f t="shared" si="210"/>
        <v>1.0443479429999999E-2</v>
      </c>
      <c r="AF711" s="131">
        <f t="shared" si="211"/>
        <v>4.5176134515702822E-3</v>
      </c>
      <c r="AH711">
        <v>13.915069000000001</v>
      </c>
      <c r="AI711" s="71">
        <v>13.658640999999999</v>
      </c>
      <c r="AJ711" s="71">
        <v>0.14705581000000001</v>
      </c>
      <c r="AK711" s="71">
        <v>0</v>
      </c>
      <c r="AL711" s="71">
        <v>2.9917570000000001E-2</v>
      </c>
      <c r="AM711" s="71">
        <v>5.0772278999999997E-2</v>
      </c>
      <c r="AN711" s="71">
        <v>2.8683167999999998E-2</v>
      </c>
      <c r="AP711" s="129">
        <v>1.7438629000000001E-2</v>
      </c>
      <c r="AQ711" s="129">
        <v>1.5725937999999998E-2</v>
      </c>
      <c r="AR711" s="129">
        <v>7.3769516000000003E-4</v>
      </c>
      <c r="AS711" s="129">
        <v>9.7499556000000002E-4</v>
      </c>
      <c r="AT711" s="172">
        <f t="shared" si="203"/>
        <v>9.428020703560001E-7</v>
      </c>
      <c r="AU711" s="172">
        <f t="shared" si="204"/>
        <v>2.7281625950218011E-9</v>
      </c>
      <c r="AV711" s="185">
        <f t="shared" si="205"/>
        <v>0.13655399573599999</v>
      </c>
      <c r="AW711" s="121">
        <v>8.6517701000000003E-7</v>
      </c>
      <c r="AX711" s="121">
        <v>2.6104474999999998E-9</v>
      </c>
      <c r="AY711" s="121">
        <v>7.1321153000000006E-14</v>
      </c>
      <c r="AZ711" s="121">
        <v>1.634767E-12</v>
      </c>
      <c r="BA711" s="121">
        <v>0</v>
      </c>
      <c r="BB711" s="121">
        <v>1.9691992000000001E-10</v>
      </c>
      <c r="BC711" s="121">
        <v>7.7285813999999995E-8</v>
      </c>
      <c r="BD711" s="121">
        <v>4.045712E-11</v>
      </c>
      <c r="BE711" s="121">
        <v>7.7065616000000001E-11</v>
      </c>
      <c r="BF711" s="121">
        <v>1.8678678E-14</v>
      </c>
      <c r="BG711" s="121">
        <v>2.7742557000000001E-16</v>
      </c>
      <c r="BH711" s="121">
        <v>9.6174535999999999E-14</v>
      </c>
      <c r="BI711" s="121">
        <v>4.8176414999999997E-15</v>
      </c>
      <c r="BJ711" s="121">
        <v>1.0895721000000001E-15</v>
      </c>
      <c r="BK711" s="121">
        <v>1.3616509E-11</v>
      </c>
      <c r="BL711" s="121">
        <v>1.2707516000000001E-10</v>
      </c>
      <c r="BM711" s="121">
        <v>1.5630874000000001E-20</v>
      </c>
      <c r="BN711" s="121">
        <v>1.8525736E-5</v>
      </c>
      <c r="BO711" s="121">
        <v>0.13653546999999999</v>
      </c>
      <c r="BP711" s="121">
        <v>0</v>
      </c>
      <c r="BQ711" s="121">
        <v>0</v>
      </c>
      <c r="BR711" s="121">
        <v>0</v>
      </c>
      <c r="BT711" s="71">
        <v>4.5982990000000003E-5</v>
      </c>
      <c r="BU711" s="71">
        <v>5.4829320000000001E-7</v>
      </c>
      <c r="BV711" s="71">
        <v>2.5994784E-5</v>
      </c>
      <c r="BW711" s="71">
        <v>6.7072864999999994E-8</v>
      </c>
      <c r="BX711" s="71">
        <v>1.0497918E-6</v>
      </c>
      <c r="BY711" s="71">
        <v>3.3647576000000002E-8</v>
      </c>
      <c r="BZ711" s="71">
        <v>4.5905038000000002E-10</v>
      </c>
      <c r="CA711" s="71">
        <v>5.0676304999999998E-8</v>
      </c>
      <c r="CB711" s="71">
        <v>1.2043325000000001E-7</v>
      </c>
      <c r="CC711" s="71">
        <v>1.3839698E-7</v>
      </c>
      <c r="CD711" s="71">
        <v>0</v>
      </c>
      <c r="CE711" s="71">
        <v>3.4565682999999998E-17</v>
      </c>
      <c r="CF711" s="71">
        <v>2.8302247000000001E-13</v>
      </c>
      <c r="CG711" s="71">
        <v>1.1356038E-6</v>
      </c>
      <c r="CH711" s="71">
        <v>1.6837463000000001E-5</v>
      </c>
      <c r="CI711" s="71">
        <v>6.3686165E-9</v>
      </c>
      <c r="CJ711" s="71">
        <v>0</v>
      </c>
      <c r="CL711" s="186">
        <v>2.3955408E-13</v>
      </c>
      <c r="CM711" s="186">
        <v>0.93229671000000003</v>
      </c>
      <c r="CN711" s="187">
        <v>1.3943089E-3</v>
      </c>
      <c r="CO711" s="186">
        <v>3.8279158000000001E-4</v>
      </c>
      <c r="CP711" s="186">
        <v>4.484905E-11</v>
      </c>
      <c r="CQ711" s="186">
        <v>5.2394397000000002E-9</v>
      </c>
      <c r="CR711" s="186">
        <v>3.8733087000000001E-5</v>
      </c>
      <c r="CS711" s="186">
        <v>3.4426596E-3</v>
      </c>
      <c r="CT711" s="186">
        <v>1.2515414E-8</v>
      </c>
      <c r="CU711" s="186">
        <v>1.1836559000000001E-5</v>
      </c>
      <c r="CW711" s="84"/>
      <c r="CX711" s="163"/>
    </row>
    <row r="712" spans="1:102" ht="14.4">
      <c r="A712" t="s">
        <v>1205</v>
      </c>
      <c r="B712" s="92" t="s">
        <v>1071</v>
      </c>
      <c r="C712" s="126" t="str">
        <f t="shared" si="201"/>
        <v>A.100.24.153</v>
      </c>
      <c r="D712" s="11" t="s">
        <v>744</v>
      </c>
      <c r="E712" s="125" t="s">
        <v>878</v>
      </c>
      <c r="F712" s="128" t="str">
        <f t="shared" si="202"/>
        <v>Zinc trade mix (86% prim 14% sec)</v>
      </c>
      <c r="G712" s="131">
        <f t="shared" si="212"/>
        <v>2.1988576851542296</v>
      </c>
      <c r="H712" s="183">
        <f t="shared" si="213"/>
        <v>1.0370346779999999E-3</v>
      </c>
      <c r="I712" s="183">
        <f t="shared" si="214"/>
        <v>0.29188786658260002</v>
      </c>
      <c r="J712" s="184">
        <f t="shared" si="215"/>
        <v>1.3938326438936299</v>
      </c>
      <c r="K712" s="183">
        <v>0.51210014000000004</v>
      </c>
      <c r="L712" s="146">
        <v>0.28489322</v>
      </c>
      <c r="M712" s="146">
        <v>6.8195909999999998E-3</v>
      </c>
      <c r="N712" s="146">
        <v>8.0786078000000001E-4</v>
      </c>
      <c r="O712" s="146">
        <v>1.9389445999999999E-4</v>
      </c>
      <c r="P712" s="188">
        <v>1.1651274E-5</v>
      </c>
      <c r="Q712" s="146">
        <v>2.3628164E-5</v>
      </c>
      <c r="R712" s="146">
        <v>7.7037315999999999E-5</v>
      </c>
      <c r="S712" s="146">
        <v>1.3932310000000001</v>
      </c>
      <c r="T712" s="146">
        <v>9.5012034000000004E-5</v>
      </c>
      <c r="U712" s="146">
        <v>6.0146826000000001E-4</v>
      </c>
      <c r="V712" s="188">
        <v>3.0062325999999998E-6</v>
      </c>
      <c r="W712" s="188">
        <v>1.7563201E-7</v>
      </c>
      <c r="X712" s="146">
        <v>1.6198395E-12</v>
      </c>
      <c r="Z712" s="157">
        <f t="shared" si="206"/>
        <v>3.4140009333333339</v>
      </c>
      <c r="AB712" s="131">
        <f t="shared" si="207"/>
        <v>0.51210014000000004</v>
      </c>
      <c r="AC712" s="131">
        <f t="shared" si="208"/>
        <v>0.292826882994</v>
      </c>
      <c r="AD712" s="131">
        <f t="shared" si="209"/>
        <v>0.29179002394801001</v>
      </c>
      <c r="AE712" s="131">
        <f t="shared" si="210"/>
        <v>0.29188786658260002</v>
      </c>
      <c r="AF712" s="131">
        <f t="shared" si="211"/>
        <v>1.3938324682616199</v>
      </c>
      <c r="AH712">
        <v>69.273081000000005</v>
      </c>
      <c r="AI712" s="71">
        <v>69.237181000000007</v>
      </c>
      <c r="AJ712" s="71">
        <v>2.0587813999999999E-2</v>
      </c>
      <c r="AK712" s="71">
        <v>0</v>
      </c>
      <c r="AL712" s="71">
        <v>4.1884599000000002E-3</v>
      </c>
      <c r="AM712" s="71">
        <v>7.1081190000000004E-3</v>
      </c>
      <c r="AN712" s="71">
        <v>4.0156434999999999E-3</v>
      </c>
      <c r="AP712" s="129">
        <v>0.14855931999999999</v>
      </c>
      <c r="AQ712" s="129">
        <v>0.13918162000000001</v>
      </c>
      <c r="AR712" s="129">
        <v>4.2162114000000002E-3</v>
      </c>
      <c r="AS712" s="129">
        <v>5.1614864999999996E-3</v>
      </c>
      <c r="AT712" s="172">
        <f t="shared" si="203"/>
        <v>8.3442216944895823E-6</v>
      </c>
      <c r="AU712" s="172">
        <f t="shared" si="204"/>
        <v>1.5592497913281566E-8</v>
      </c>
      <c r="AV712" s="185">
        <f t="shared" si="205"/>
        <v>0.72289727399999992</v>
      </c>
      <c r="AW712" s="121">
        <v>3.1681942000000001E-6</v>
      </c>
      <c r="AX712" s="121">
        <v>9.5592065999999995E-9</v>
      </c>
      <c r="AY712" s="121">
        <v>2.6117118E-13</v>
      </c>
      <c r="AZ712" s="121">
        <v>2.2886738000000001E-13</v>
      </c>
      <c r="BA712" s="121">
        <v>0</v>
      </c>
      <c r="BB712" s="121">
        <v>2.7568789E-11</v>
      </c>
      <c r="BC712" s="121">
        <v>5.1759800000000004E-6</v>
      </c>
      <c r="BD712" s="121">
        <v>5.6639967999999999E-12</v>
      </c>
      <c r="BE712" s="121">
        <v>6.0273491999999996E-9</v>
      </c>
      <c r="BF712" s="121">
        <v>2.6150149000000002E-15</v>
      </c>
      <c r="BG712" s="121">
        <v>3.8839579E-17</v>
      </c>
      <c r="BH712" s="121">
        <v>1.3464435E-14</v>
      </c>
      <c r="BI712" s="121">
        <v>6.7446980000000003E-16</v>
      </c>
      <c r="BJ712" s="121">
        <v>1.5254009999999999E-16</v>
      </c>
      <c r="BK712" s="121">
        <v>1.9063112000000001E-12</v>
      </c>
      <c r="BL712" s="121">
        <v>1.7790522000000002E-11</v>
      </c>
      <c r="BM712" s="121">
        <v>2.1883223000000001E-21</v>
      </c>
      <c r="BN712" s="121">
        <v>3.0532594E-2</v>
      </c>
      <c r="BO712" s="121">
        <v>0.69236467999999995</v>
      </c>
      <c r="BP712" s="121">
        <v>0</v>
      </c>
      <c r="BQ712" s="121">
        <v>0</v>
      </c>
      <c r="BR712" s="121">
        <v>0</v>
      </c>
      <c r="BT712" s="71">
        <v>8.0745318000000001E-4</v>
      </c>
      <c r="BU712" s="71">
        <v>4.1556744000000002E-5</v>
      </c>
      <c r="BV712" s="71">
        <v>9.5191404000000002E-5</v>
      </c>
      <c r="BW712" s="71">
        <v>9.3902011999999997E-9</v>
      </c>
      <c r="BX712" s="71">
        <v>3.4315459000000002E-5</v>
      </c>
      <c r="BY712" s="71">
        <v>4.7106606000000001E-9</v>
      </c>
      <c r="BZ712" s="71">
        <v>6.4267053E-11</v>
      </c>
      <c r="CA712" s="71">
        <v>7.0946827999999998E-9</v>
      </c>
      <c r="CB712" s="71">
        <v>1.6860654E-8</v>
      </c>
      <c r="CC712" s="71">
        <v>1.9375576999999998E-8</v>
      </c>
      <c r="CD712" s="71">
        <v>0</v>
      </c>
      <c r="CE712" s="71">
        <v>4.8391955999999999E-18</v>
      </c>
      <c r="CF712" s="71">
        <v>3.9623145000000001E-14</v>
      </c>
      <c r="CG712" s="71">
        <v>2.8515811999999999E-6</v>
      </c>
      <c r="CH712" s="71">
        <v>8.4424211999999997E-5</v>
      </c>
      <c r="CI712" s="71">
        <v>5.4905627999999999E-4</v>
      </c>
      <c r="CJ712" s="71">
        <v>0</v>
      </c>
      <c r="CL712" s="186">
        <v>3.3537570999999997E-14</v>
      </c>
      <c r="CM712" s="186">
        <v>3.4140014999999999</v>
      </c>
      <c r="CN712" s="187">
        <v>1.9520324000000001E-4</v>
      </c>
      <c r="CO712" s="186">
        <v>2.8433591000000001E-2</v>
      </c>
      <c r="CP712" s="186">
        <v>6.2788670000000002E-12</v>
      </c>
      <c r="CQ712" s="186">
        <v>7.3352155000000005E-10</v>
      </c>
      <c r="CR712" s="186">
        <v>1.7397555999999999E-3</v>
      </c>
      <c r="CS712" s="186">
        <v>4.8197235000000001E-4</v>
      </c>
      <c r="CT712" s="186">
        <v>1.7521580000000001E-9</v>
      </c>
      <c r="CU712" s="186">
        <v>1.6571181999999999E-6</v>
      </c>
      <c r="CW712" s="84"/>
      <c r="CX712" s="165"/>
    </row>
    <row r="713" spans="1:102" ht="14.4">
      <c r="A713" t="s">
        <v>1837</v>
      </c>
      <c r="B713" s="92" t="s">
        <v>1071</v>
      </c>
      <c r="C713" s="126" t="str">
        <f t="shared" si="201"/>
        <v>A.100.24.154</v>
      </c>
      <c r="D713" s="11" t="s">
        <v>744</v>
      </c>
      <c r="E713" s="125" t="s">
        <v>878</v>
      </c>
      <c r="F713" s="128" t="str">
        <f t="shared" si="202"/>
        <v>Tungsten (primary)</v>
      </c>
      <c r="G713" s="131">
        <f t="shared" si="212"/>
        <v>43.802062724000002</v>
      </c>
      <c r="H713" s="183">
        <f t="shared" si="213"/>
        <v>2.9284851199999999</v>
      </c>
      <c r="I713" s="183">
        <f t="shared" si="214"/>
        <v>5.6976169040000002</v>
      </c>
      <c r="J713" s="184">
        <f t="shared" si="215"/>
        <v>34.745460700000002</v>
      </c>
      <c r="K713" s="183">
        <v>0.43049999999999999</v>
      </c>
      <c r="L713" s="146">
        <v>4.7602124999999997</v>
      </c>
      <c r="M713" s="146">
        <v>8.3723863999999995E-2</v>
      </c>
      <c r="N713" s="188">
        <v>0.21513024</v>
      </c>
      <c r="O713" s="146">
        <v>0</v>
      </c>
      <c r="P713" s="188">
        <v>0.80993658000000002</v>
      </c>
      <c r="Q713" s="188">
        <v>1.9034183</v>
      </c>
      <c r="R713" s="188">
        <v>0.85368054000000004</v>
      </c>
      <c r="S713" s="146">
        <v>34.67</v>
      </c>
      <c r="T713" s="188">
        <v>0</v>
      </c>
      <c r="U713" s="146">
        <v>7.5460700000000006E-2</v>
      </c>
      <c r="V713" s="188">
        <v>0</v>
      </c>
      <c r="W713" s="188">
        <v>0</v>
      </c>
      <c r="X713" s="146">
        <v>0</v>
      </c>
      <c r="Z713" s="157">
        <f t="shared" si="206"/>
        <v>2.87</v>
      </c>
      <c r="AB713" s="131">
        <f t="shared" si="207"/>
        <v>0.43049999999999999</v>
      </c>
      <c r="AC713" s="131">
        <f t="shared" si="208"/>
        <v>8.6261020240000015</v>
      </c>
      <c r="AD713" s="131">
        <f t="shared" si="209"/>
        <v>5.6976169040000002</v>
      </c>
      <c r="AE713" s="131">
        <f t="shared" si="210"/>
        <v>5.6976169040000002</v>
      </c>
      <c r="AF713" s="131">
        <f t="shared" si="211"/>
        <v>34.745460700000002</v>
      </c>
      <c r="AH713">
        <v>56.21302</v>
      </c>
      <c r="AI713" s="71">
        <v>34.844320000000003</v>
      </c>
      <c r="AJ713" s="71">
        <v>9.3740000000000006</v>
      </c>
      <c r="AK713" s="71">
        <v>0</v>
      </c>
      <c r="AL713" s="71">
        <v>11.9947</v>
      </c>
      <c r="AM713" s="71">
        <v>0</v>
      </c>
      <c r="AN713" s="71">
        <v>0</v>
      </c>
      <c r="AP713" s="129">
        <v>2.2538179</v>
      </c>
      <c r="AQ713" s="129">
        <v>2.1972399</v>
      </c>
      <c r="AR713" s="129">
        <v>4.1238117999999997E-2</v>
      </c>
      <c r="AS713" s="129">
        <v>1.5339884E-2</v>
      </c>
      <c r="AT713" s="172">
        <f t="shared" si="203"/>
        <v>1.317290103E-4</v>
      </c>
      <c r="AU713" s="172">
        <f t="shared" si="204"/>
        <v>1.5250783347299999E-7</v>
      </c>
      <c r="AV713" s="185">
        <f t="shared" si="205"/>
        <v>2.1484432</v>
      </c>
      <c r="AW713" s="121">
        <v>2.6633599999999999E-6</v>
      </c>
      <c r="AX713" s="121">
        <v>8.036E-9</v>
      </c>
      <c r="AY713" s="121">
        <v>2.1955499999999999E-13</v>
      </c>
      <c r="AZ713" s="121">
        <v>0</v>
      </c>
      <c r="BA713" s="121">
        <v>0</v>
      </c>
      <c r="BB713" s="121">
        <v>6.8640000000000003E-9</v>
      </c>
      <c r="BC713" s="121">
        <v>8.6450000000000001E-5</v>
      </c>
      <c r="BD713" s="121">
        <v>1.56832E-9</v>
      </c>
      <c r="BE713" s="121">
        <v>1.007E-7</v>
      </c>
      <c r="BF713" s="121">
        <v>3.7911500000000001E-11</v>
      </c>
      <c r="BG713" s="121">
        <v>1.4607959999999999E-12</v>
      </c>
      <c r="BH713" s="121">
        <v>4.1912340999999998E-8</v>
      </c>
      <c r="BI713" s="121">
        <v>7.2570841999999996E-11</v>
      </c>
      <c r="BJ713" s="121">
        <v>1.7900978000000001E-10</v>
      </c>
      <c r="BK713" s="121">
        <v>5.2320683000000001E-6</v>
      </c>
      <c r="BL713" s="121">
        <v>3.7376718E-5</v>
      </c>
      <c r="BM713" s="121">
        <v>0</v>
      </c>
      <c r="BN713" s="121">
        <v>1.8</v>
      </c>
      <c r="BO713" s="121">
        <v>0.34844320000000001</v>
      </c>
      <c r="BP713" s="121">
        <v>0</v>
      </c>
      <c r="BQ713" s="121">
        <v>0</v>
      </c>
      <c r="BR713" s="121">
        <v>0</v>
      </c>
      <c r="BT713" s="71">
        <v>9.3046654999999999E-3</v>
      </c>
      <c r="BU713" s="71">
        <v>6.9425623000000003E-4</v>
      </c>
      <c r="BV713" s="71">
        <v>8.0023214999999997E-5</v>
      </c>
      <c r="BW713" s="71">
        <v>1.0001027E-4</v>
      </c>
      <c r="BX713" s="71">
        <v>5.7188271999999995E-4</v>
      </c>
      <c r="BY713" s="71">
        <v>4.3808411000000001E-6</v>
      </c>
      <c r="BZ713" s="71">
        <v>9.8453365999999998E-7</v>
      </c>
      <c r="CA713" s="71">
        <v>0</v>
      </c>
      <c r="CB713" s="71">
        <v>1.0895401E-3</v>
      </c>
      <c r="CC713" s="71">
        <v>1.2595105999999999E-3</v>
      </c>
      <c r="CD713" s="71">
        <v>0</v>
      </c>
      <c r="CE713" s="71">
        <v>0</v>
      </c>
      <c r="CF713" s="71">
        <v>0</v>
      </c>
      <c r="CG713" s="71">
        <v>8.6189677999999999E-5</v>
      </c>
      <c r="CH713" s="71">
        <v>5.4071337E-5</v>
      </c>
      <c r="CI713" s="71">
        <v>5.3638160000000004E-3</v>
      </c>
      <c r="CJ713" s="71">
        <v>0</v>
      </c>
      <c r="CL713" s="186">
        <v>0</v>
      </c>
      <c r="CM713" s="186">
        <v>2.87</v>
      </c>
      <c r="CN713" s="187">
        <v>0.18709661999999999</v>
      </c>
      <c r="CO713" s="186">
        <v>0.47499999999999998</v>
      </c>
      <c r="CP713" s="186">
        <v>7.2598159999999996E-5</v>
      </c>
      <c r="CQ713" s="186">
        <v>6.3876921000000002E-5</v>
      </c>
      <c r="CR713" s="186">
        <v>2.9027773E-2</v>
      </c>
      <c r="CS713" s="186">
        <v>831.0308</v>
      </c>
      <c r="CT713" s="186">
        <v>2.5438221000000001E-5</v>
      </c>
      <c r="CU713" s="186">
        <v>4.9907708000000001E-4</v>
      </c>
      <c r="CW713" s="84"/>
      <c r="CX713" s="165"/>
    </row>
    <row r="714" spans="1:102" ht="14.4">
      <c r="A714" t="s">
        <v>1838</v>
      </c>
      <c r="B714" s="92" t="s">
        <v>1071</v>
      </c>
      <c r="C714" s="126" t="str">
        <f t="shared" si="201"/>
        <v>A.100.24.155</v>
      </c>
      <c r="D714" s="11" t="s">
        <v>744</v>
      </c>
      <c r="E714" s="125" t="s">
        <v>878</v>
      </c>
      <c r="F714" s="128" t="str">
        <f t="shared" si="202"/>
        <v>Tungsten (secondary)</v>
      </c>
      <c r="G714" s="131">
        <f t="shared" si="212"/>
        <v>6.8126287229999995E-3</v>
      </c>
      <c r="H714" s="183">
        <f t="shared" si="213"/>
        <v>2.15866787E-4</v>
      </c>
      <c r="I714" s="183">
        <f t="shared" si="214"/>
        <v>4.4720063E-4</v>
      </c>
      <c r="J714" s="184">
        <f t="shared" si="215"/>
        <v>1.0810637059999999E-3</v>
      </c>
      <c r="K714" s="183">
        <v>5.0684976000000001E-3</v>
      </c>
      <c r="L714" s="146">
        <v>2.4364480999999999E-4</v>
      </c>
      <c r="M714" s="146">
        <v>2.0355581999999999E-4</v>
      </c>
      <c r="N714" s="146">
        <v>1.8687875000000001E-4</v>
      </c>
      <c r="O714" s="146">
        <v>2.8988036999999999E-5</v>
      </c>
      <c r="P714" s="188">
        <v>0</v>
      </c>
      <c r="Q714" s="188">
        <v>0</v>
      </c>
      <c r="R714" s="188">
        <v>0</v>
      </c>
      <c r="S714" s="146">
        <v>2.2109505999999999E-5</v>
      </c>
      <c r="T714" s="188">
        <v>0</v>
      </c>
      <c r="U714" s="146">
        <v>1.0589542E-3</v>
      </c>
      <c r="V714" s="188">
        <v>0</v>
      </c>
      <c r="W714" s="188">
        <v>0</v>
      </c>
      <c r="X714" s="146">
        <v>0</v>
      </c>
      <c r="Z714" s="157">
        <f t="shared" si="206"/>
        <v>3.3789984000000002E-2</v>
      </c>
      <c r="AB714" s="131">
        <f t="shared" si="207"/>
        <v>5.0684976000000001E-3</v>
      </c>
      <c r="AC714" s="131">
        <f t="shared" si="208"/>
        <v>6.6306741700000011E-4</v>
      </c>
      <c r="AD714" s="131">
        <f t="shared" si="209"/>
        <v>4.4720063E-4</v>
      </c>
      <c r="AE714" s="131">
        <f t="shared" si="210"/>
        <v>4.4720063E-4</v>
      </c>
      <c r="AF714" s="131">
        <f t="shared" si="211"/>
        <v>1.0810637059999999E-3</v>
      </c>
      <c r="AH714">
        <v>0.64493491000000003</v>
      </c>
      <c r="AI714" s="71">
        <v>0.38126992999999998</v>
      </c>
      <c r="AJ714" s="71">
        <v>0.14671310000000001</v>
      </c>
      <c r="AK714" s="71">
        <v>0</v>
      </c>
      <c r="AL714" s="71">
        <v>2.8099031E-2</v>
      </c>
      <c r="AM714" s="71">
        <v>5.9492839999999998E-2</v>
      </c>
      <c r="AN714" s="71">
        <v>2.9360009999999999E-2</v>
      </c>
      <c r="AP714" s="129">
        <v>6.4360036E-4</v>
      </c>
      <c r="AQ714" s="129">
        <v>6.0451047999999998E-4</v>
      </c>
      <c r="AR714" s="129">
        <v>2.7286271000000001E-5</v>
      </c>
      <c r="AS714" s="129">
        <v>1.1803616E-5</v>
      </c>
      <c r="AT714" s="172">
        <f t="shared" si="203"/>
        <v>3.6241635161799996E-8</v>
      </c>
      <c r="AU714" s="172">
        <f t="shared" si="204"/>
        <v>1.0091076523379999E-10</v>
      </c>
      <c r="AV714" s="185">
        <f t="shared" si="205"/>
        <v>1.6531675193E-3</v>
      </c>
      <c r="AW714" s="121">
        <v>3.1357104999999998E-8</v>
      </c>
      <c r="AX714" s="121">
        <v>9.4611954999999995E-11</v>
      </c>
      <c r="AY714" s="121">
        <v>2.5849338000000001E-15</v>
      </c>
      <c r="AZ714" s="121">
        <v>0</v>
      </c>
      <c r="BA714" s="121">
        <v>0</v>
      </c>
      <c r="BB714" s="121">
        <v>5.0078617999999999E-12</v>
      </c>
      <c r="BC714" s="121">
        <v>4.8795222999999996E-9</v>
      </c>
      <c r="BD714" s="121">
        <v>1.1420368E-12</v>
      </c>
      <c r="BE714" s="121">
        <v>5.1541884999999998E-12</v>
      </c>
      <c r="BF714" s="121">
        <v>0</v>
      </c>
      <c r="BG714" s="121">
        <v>0</v>
      </c>
      <c r="BH714" s="121">
        <v>0</v>
      </c>
      <c r="BI714" s="121">
        <v>0</v>
      </c>
      <c r="BJ714" s="121">
        <v>0</v>
      </c>
      <c r="BK714" s="121">
        <v>0</v>
      </c>
      <c r="BL714" s="121">
        <v>0</v>
      </c>
      <c r="BM714" s="121">
        <v>0</v>
      </c>
      <c r="BN714" s="121">
        <v>2.3749193E-6</v>
      </c>
      <c r="BO714" s="121">
        <v>1.6507926000000001E-3</v>
      </c>
      <c r="BP714" s="121">
        <v>0</v>
      </c>
      <c r="BQ714" s="121">
        <v>0</v>
      </c>
      <c r="BR714" s="121">
        <v>0</v>
      </c>
      <c r="BT714" s="71">
        <v>1.7117231E-6</v>
      </c>
      <c r="BU714" s="71">
        <v>3.5534533E-8</v>
      </c>
      <c r="BV714" s="71">
        <v>9.4215440999999996E-7</v>
      </c>
      <c r="BW714" s="71">
        <v>8.8970573999999999E-11</v>
      </c>
      <c r="BX714" s="71">
        <v>5.5217632999999997E-8</v>
      </c>
      <c r="BY714" s="71">
        <v>0</v>
      </c>
      <c r="BZ714" s="71">
        <v>0</v>
      </c>
      <c r="CA714" s="71">
        <v>0</v>
      </c>
      <c r="CB714" s="71">
        <v>0</v>
      </c>
      <c r="CC714" s="71">
        <v>2.7140623E-10</v>
      </c>
      <c r="CD714" s="71">
        <v>0</v>
      </c>
      <c r="CE714" s="71">
        <v>0</v>
      </c>
      <c r="CF714" s="71">
        <v>0</v>
      </c>
      <c r="CG714" s="71">
        <v>3.8029545999999998E-8</v>
      </c>
      <c r="CH714" s="71">
        <v>6.4042653000000004E-7</v>
      </c>
      <c r="CI714" s="71">
        <v>2.8037598E-14</v>
      </c>
      <c r="CJ714" s="71">
        <v>0</v>
      </c>
      <c r="CL714" s="186">
        <v>0</v>
      </c>
      <c r="CM714" s="186">
        <v>3.3789984000000002E-2</v>
      </c>
      <c r="CN714" s="187">
        <v>0</v>
      </c>
      <c r="CO714" s="186">
        <v>2.4312210000000001E-5</v>
      </c>
      <c r="CP714" s="186">
        <v>0</v>
      </c>
      <c r="CQ714" s="186">
        <v>0</v>
      </c>
      <c r="CR714" s="186">
        <v>2.2086396E-6</v>
      </c>
      <c r="CS714" s="186">
        <v>0</v>
      </c>
      <c r="CT714" s="186">
        <v>0</v>
      </c>
      <c r="CU714" s="186">
        <v>0</v>
      </c>
      <c r="CW714" s="84"/>
      <c r="CX714" s="165"/>
    </row>
    <row r="715" spans="1:102" ht="14.4">
      <c r="B715" s="92"/>
      <c r="C715" s="126"/>
      <c r="D715" s="1" t="s">
        <v>1839</v>
      </c>
      <c r="E715" s="125"/>
      <c r="J715" s="158"/>
      <c r="P715" s="4"/>
      <c r="Q715" s="4"/>
      <c r="R715" s="4"/>
      <c r="T715" s="4"/>
      <c r="V715" s="4"/>
      <c r="W715" s="4"/>
      <c r="AT715" s="4"/>
      <c r="AU715" s="4"/>
      <c r="AV715" s="16"/>
      <c r="CN715" s="97"/>
      <c r="CW715" s="4"/>
      <c r="CX715" s="165"/>
    </row>
    <row r="716" spans="1:102" ht="14.4">
      <c r="A716" t="s">
        <v>1807</v>
      </c>
      <c r="B716" s="92" t="s">
        <v>1071</v>
      </c>
      <c r="C716" s="126" t="str">
        <f t="shared" si="201"/>
        <v>A.100.25.101</v>
      </c>
      <c r="D716" s="11" t="s">
        <v>1839</v>
      </c>
      <c r="E716" s="125" t="s">
        <v>878</v>
      </c>
      <c r="F716" s="128" t="str">
        <f t="shared" si="202"/>
        <v>Arsenic (as co-product of Copper)</v>
      </c>
      <c r="G716" s="131">
        <f t="shared" si="212"/>
        <v>2.1464937530000001</v>
      </c>
      <c r="H716" s="183">
        <f t="shared" si="213"/>
        <v>0.14699722630000001</v>
      </c>
      <c r="I716" s="183">
        <f t="shared" si="214"/>
        <v>0.30518816470000004</v>
      </c>
      <c r="J716" s="184">
        <f t="shared" si="215"/>
        <v>1.1107161720000001</v>
      </c>
      <c r="K716" s="183">
        <v>0.58359218999999996</v>
      </c>
      <c r="L716" s="146">
        <v>0.20940759</v>
      </c>
      <c r="M716" s="146">
        <v>9.5121668000000006E-2</v>
      </c>
      <c r="N716" s="146">
        <v>8.1927541000000006E-2</v>
      </c>
      <c r="O716" s="188">
        <v>4.4354610000000003E-2</v>
      </c>
      <c r="P716" s="146">
        <v>1.3577683E-3</v>
      </c>
      <c r="Q716" s="146">
        <v>1.9357307000000001E-2</v>
      </c>
      <c r="R716" s="146">
        <v>6.5890670000000003E-4</v>
      </c>
      <c r="S716" s="188">
        <v>1.0900000000000001</v>
      </c>
      <c r="T716" s="146">
        <v>0</v>
      </c>
      <c r="U716" s="188">
        <v>2.0716172000000001E-2</v>
      </c>
      <c r="V716" s="188">
        <v>0</v>
      </c>
      <c r="W716" s="146">
        <v>0</v>
      </c>
      <c r="X716" s="146">
        <v>0</v>
      </c>
      <c r="Z716" s="157">
        <f t="shared" si="206"/>
        <v>3.8906145999999997</v>
      </c>
      <c r="AB716" s="131">
        <f t="shared" si="207"/>
        <v>0.58359218999999996</v>
      </c>
      <c r="AC716" s="131">
        <f t="shared" si="208"/>
        <v>0.45218539100000005</v>
      </c>
      <c r="AD716" s="131">
        <f t="shared" si="209"/>
        <v>0.30518816470000004</v>
      </c>
      <c r="AE716" s="131">
        <f t="shared" si="210"/>
        <v>0.30518816470000004</v>
      </c>
      <c r="AF716" s="131">
        <f t="shared" si="211"/>
        <v>1.1107161720000001</v>
      </c>
      <c r="AH716">
        <v>57.446489999999997</v>
      </c>
      <c r="AI716" s="71">
        <v>44.448051999999997</v>
      </c>
      <c r="AJ716" s="71">
        <v>2.5734374999999998</v>
      </c>
      <c r="AK716" s="71">
        <v>0</v>
      </c>
      <c r="AL716" s="71">
        <v>0</v>
      </c>
      <c r="AM716" s="71">
        <v>6.9385417</v>
      </c>
      <c r="AN716" s="71">
        <v>3.4864582999999998</v>
      </c>
      <c r="AP716" s="129">
        <v>0.17254742000000001</v>
      </c>
      <c r="AQ716" s="129">
        <v>0.16552953000000001</v>
      </c>
      <c r="AR716" s="129">
        <v>4.8824196E-3</v>
      </c>
      <c r="AS716" s="129">
        <v>2.1354731000000002E-3</v>
      </c>
      <c r="AT716" s="172">
        <f t="shared" si="203"/>
        <v>9.9238326509999997E-6</v>
      </c>
      <c r="AU716" s="172">
        <f t="shared" si="204"/>
        <v>1.8056285587260001E-8</v>
      </c>
      <c r="AV716" s="185">
        <f t="shared" si="205"/>
        <v>0.29908587999999997</v>
      </c>
      <c r="AW716" s="121">
        <v>3.6459595999999999E-6</v>
      </c>
      <c r="AX716" s="121">
        <v>1.1001348E-8</v>
      </c>
      <c r="AY716" s="121">
        <v>3.0052932E-13</v>
      </c>
      <c r="AZ716" s="121">
        <v>1.6790000000000001E-9</v>
      </c>
      <c r="BA716" s="121">
        <v>0</v>
      </c>
      <c r="BB716" s="121">
        <v>1.1426700000000001E-8</v>
      </c>
      <c r="BC716" s="121">
        <v>5.2733875000000002E-6</v>
      </c>
      <c r="BD716" s="121">
        <v>1.6332876999999999E-9</v>
      </c>
      <c r="BE716" s="121">
        <v>5.3749239999999999E-9</v>
      </c>
      <c r="BF716" s="121">
        <v>3.0630207999999999E-11</v>
      </c>
      <c r="BG716" s="121">
        <v>1.2011333E-13</v>
      </c>
      <c r="BH716" s="121">
        <v>1.5249114999999999E-11</v>
      </c>
      <c r="BI716" s="121">
        <v>2.7120363000000001E-13</v>
      </c>
      <c r="BJ716" s="121">
        <v>1.5471798000000001E-13</v>
      </c>
      <c r="BK716" s="121">
        <v>9.3965521000000005E-8</v>
      </c>
      <c r="BL716" s="121">
        <v>8.9741432999999997E-7</v>
      </c>
      <c r="BM716" s="121">
        <v>0</v>
      </c>
      <c r="BN716" s="121">
        <v>3.0300000000000001E-2</v>
      </c>
      <c r="BO716" s="121">
        <v>0.26878587999999998</v>
      </c>
      <c r="BP716" s="121">
        <v>0</v>
      </c>
      <c r="BQ716" s="121">
        <v>0</v>
      </c>
      <c r="BR716" s="121">
        <v>0</v>
      </c>
      <c r="BT716" s="71">
        <v>3.8488526E-3</v>
      </c>
      <c r="BU716" s="71">
        <v>4.0766982000000002E-5</v>
      </c>
      <c r="BV716" s="71">
        <v>1.0848066E-4</v>
      </c>
      <c r="BW716" s="71">
        <v>7.9953213999999997E-8</v>
      </c>
      <c r="BX716" s="71">
        <v>6.7882356999999995E-5</v>
      </c>
      <c r="BY716" s="71">
        <v>7.6569967E-6</v>
      </c>
      <c r="BZ716" s="71">
        <v>1.0781949999999999E-7</v>
      </c>
      <c r="CA716" s="71">
        <v>1.1074456999999999E-5</v>
      </c>
      <c r="CB716" s="71">
        <v>1.8220294E-6</v>
      </c>
      <c r="CC716" s="71">
        <v>1.2817296000000001E-5</v>
      </c>
      <c r="CD716" s="71">
        <v>0</v>
      </c>
      <c r="CE716" s="71">
        <v>0</v>
      </c>
      <c r="CF716" s="71">
        <v>0</v>
      </c>
      <c r="CG716" s="71">
        <v>1.7643419E-5</v>
      </c>
      <c r="CH716" s="71">
        <v>5.6066326E-5</v>
      </c>
      <c r="CI716" s="71">
        <v>3.5244542999999999E-3</v>
      </c>
      <c r="CJ716" s="71">
        <v>0</v>
      </c>
      <c r="CL716" s="186">
        <v>0</v>
      </c>
      <c r="CM716" s="186">
        <v>3.8738521000000001</v>
      </c>
      <c r="CN716" s="187">
        <v>0.20902125999999999</v>
      </c>
      <c r="CO716" s="186">
        <v>2.9565625000000002E-2</v>
      </c>
      <c r="CP716" s="186">
        <v>1.2939702E-8</v>
      </c>
      <c r="CQ716" s="186">
        <v>7.6221076999999998E-7</v>
      </c>
      <c r="CR716" s="186">
        <v>2.4743935999999998E-3</v>
      </c>
      <c r="CS716" s="186">
        <v>0.36782730000000002</v>
      </c>
      <c r="CT716" s="186">
        <v>2.0512855000000002E-5</v>
      </c>
      <c r="CU716" s="186">
        <v>2.6070205E-3</v>
      </c>
      <c r="CW716" s="84"/>
      <c r="CX716" s="165"/>
    </row>
    <row r="717" spans="1:102" ht="14.4">
      <c r="A717" t="s">
        <v>1808</v>
      </c>
      <c r="B717" s="92" t="s">
        <v>1071</v>
      </c>
      <c r="C717" s="126" t="str">
        <f t="shared" si="201"/>
        <v>A.100.25.102</v>
      </c>
      <c r="D717" s="11" t="s">
        <v>1839</v>
      </c>
      <c r="E717" s="125" t="s">
        <v>878</v>
      </c>
      <c r="F717" s="128" t="str">
        <f t="shared" si="202"/>
        <v>Barium</v>
      </c>
      <c r="G717" s="131">
        <f t="shared" si="212"/>
        <v>0.76690623874744501</v>
      </c>
      <c r="H717" s="183">
        <f t="shared" si="213"/>
        <v>3.736876553E-2</v>
      </c>
      <c r="I717" s="183">
        <f t="shared" si="214"/>
        <v>0.114455341727</v>
      </c>
      <c r="J717" s="184">
        <f t="shared" si="215"/>
        <v>0.14526845149044498</v>
      </c>
      <c r="K717" s="183">
        <v>0.46981368000000001</v>
      </c>
      <c r="L717" s="146">
        <v>7.5242448000000003E-2</v>
      </c>
      <c r="M717" s="146">
        <v>3.6408125999999999E-2</v>
      </c>
      <c r="N717" s="146">
        <v>3.1889977999999999E-2</v>
      </c>
      <c r="O717" s="188">
        <v>4.9966068999999997E-3</v>
      </c>
      <c r="P717" s="146">
        <v>1.002312E-4</v>
      </c>
      <c r="Q717" s="146">
        <v>3.8194942999999999E-4</v>
      </c>
      <c r="R717" s="146">
        <v>2.7420951E-3</v>
      </c>
      <c r="S717" s="188">
        <v>0.14078313000000001</v>
      </c>
      <c r="T717" s="146">
        <v>5.1354684999999997E-5</v>
      </c>
      <c r="U717" s="146">
        <v>4.4852036999999999E-3</v>
      </c>
      <c r="V717" s="188">
        <v>1.1317942E-5</v>
      </c>
      <c r="W717" s="146">
        <v>8.3548275000000006E-8</v>
      </c>
      <c r="X717" s="146">
        <v>3.4242169999999998E-8</v>
      </c>
      <c r="Z717" s="157">
        <f t="shared" si="206"/>
        <v>3.1320912000000001</v>
      </c>
      <c r="AB717" s="131">
        <f t="shared" si="207"/>
        <v>0.46981368000000001</v>
      </c>
      <c r="AC717" s="131">
        <f t="shared" si="208"/>
        <v>0.15176143463</v>
      </c>
      <c r="AD717" s="131">
        <f t="shared" si="209"/>
        <v>0.114392752648275</v>
      </c>
      <c r="AE717" s="131">
        <f t="shared" si="210"/>
        <v>0.114455341727</v>
      </c>
      <c r="AF717" s="131">
        <f t="shared" si="211"/>
        <v>0.14526836794216999</v>
      </c>
      <c r="AH717">
        <v>32.247058000000003</v>
      </c>
      <c r="AI717" s="71">
        <v>30.875060999999999</v>
      </c>
      <c r="AJ717" s="71">
        <v>0.20587053999999999</v>
      </c>
      <c r="AK717" s="71">
        <v>0</v>
      </c>
      <c r="AL717" s="71">
        <v>1.0644542E-2</v>
      </c>
      <c r="AM717" s="71">
        <v>0.2666058</v>
      </c>
      <c r="AN717" s="71">
        <v>0.88887572999999998</v>
      </c>
      <c r="AP717" s="129">
        <v>8.0413426999999996E-2</v>
      </c>
      <c r="AQ717" s="129">
        <v>7.6105391999999994E-2</v>
      </c>
      <c r="AR717" s="129">
        <v>2.9924493E-3</v>
      </c>
      <c r="AS717" s="129">
        <v>1.3155857E-3</v>
      </c>
      <c r="AT717" s="172">
        <f t="shared" si="203"/>
        <v>4.5626733839286692E-6</v>
      </c>
      <c r="AU717" s="172">
        <f t="shared" si="204"/>
        <v>1.1066750470386632E-8</v>
      </c>
      <c r="AV717" s="185">
        <f t="shared" si="205"/>
        <v>0.1842557044</v>
      </c>
      <c r="AW717" s="121">
        <v>2.9154692999999999E-6</v>
      </c>
      <c r="AX717" s="121">
        <v>8.7970212999999995E-9</v>
      </c>
      <c r="AY717" s="121">
        <v>2.4033255E-13</v>
      </c>
      <c r="AZ717" s="121">
        <v>1.1336167E-13</v>
      </c>
      <c r="BA717" s="121">
        <v>0</v>
      </c>
      <c r="BB717" s="121">
        <v>2.9992430999999998E-9</v>
      </c>
      <c r="BC717" s="121">
        <v>1.6432685000000001E-6</v>
      </c>
      <c r="BD717" s="121">
        <v>4.5790757E-10</v>
      </c>
      <c r="BE717" s="121">
        <v>1.811284E-9</v>
      </c>
      <c r="BF717" s="121">
        <v>2.5352330000000001E-14</v>
      </c>
      <c r="BG717" s="121">
        <v>8.6424591000000001E-17</v>
      </c>
      <c r="BH717" s="121">
        <v>2.0484268000000001E-13</v>
      </c>
      <c r="BI717" s="121">
        <v>5.6256421999999999E-14</v>
      </c>
      <c r="BJ717" s="121">
        <v>1.0729978999999999E-14</v>
      </c>
      <c r="BK717" s="121">
        <v>8.9210947000000005E-11</v>
      </c>
      <c r="BL717" s="121">
        <v>8.4701652000000005E-10</v>
      </c>
      <c r="BM717" s="121">
        <v>1.0409864999999999E-21</v>
      </c>
      <c r="BN717" s="121">
        <v>2.7268544E-3</v>
      </c>
      <c r="BO717" s="121">
        <v>0.18152884999999999</v>
      </c>
      <c r="BP717" s="121">
        <v>0</v>
      </c>
      <c r="BQ717" s="121">
        <v>0</v>
      </c>
      <c r="BR717" s="121">
        <v>0</v>
      </c>
      <c r="BT717" s="71">
        <v>1.7181744E-4</v>
      </c>
      <c r="BU717" s="71">
        <v>1.3350059000000001E-5</v>
      </c>
      <c r="BV717" s="71">
        <v>8.7331014000000006E-5</v>
      </c>
      <c r="BW717" s="71">
        <v>3.2801469E-7</v>
      </c>
      <c r="BX717" s="71">
        <v>1.4163464000000001E-5</v>
      </c>
      <c r="BY717" s="71">
        <v>1.6960637999999999E-6</v>
      </c>
      <c r="BZ717" s="71">
        <v>6.3805236999999999E-10</v>
      </c>
      <c r="CA717" s="71">
        <v>2.5742150000000001E-6</v>
      </c>
      <c r="CB717" s="71">
        <v>1.5474501000000001E-7</v>
      </c>
      <c r="CC717" s="71">
        <v>3.6627556999999999E-7</v>
      </c>
      <c r="CD717" s="71">
        <v>0</v>
      </c>
      <c r="CE717" s="71">
        <v>2.3020089E-18</v>
      </c>
      <c r="CF717" s="71">
        <v>1.8848758999999999E-14</v>
      </c>
      <c r="CG717" s="71">
        <v>6.8082415999999996E-6</v>
      </c>
      <c r="CH717" s="71">
        <v>3.7841654999999997E-5</v>
      </c>
      <c r="CI717" s="71">
        <v>7.2030542000000004E-6</v>
      </c>
      <c r="CJ717" s="71">
        <v>0</v>
      </c>
      <c r="CL717" s="186">
        <v>1.5953846999999999E-14</v>
      </c>
      <c r="CM717" s="186">
        <v>3.1246662999999999</v>
      </c>
      <c r="CN717" s="187">
        <v>4.8594198999999998E-2</v>
      </c>
      <c r="CO717" s="186">
        <v>9.5228994999999993E-3</v>
      </c>
      <c r="CP717" s="186">
        <v>1.2295664000000001E-10</v>
      </c>
      <c r="CQ717" s="186">
        <v>1.1795427E-8</v>
      </c>
      <c r="CR717" s="186">
        <v>6.0305142000000001E-4</v>
      </c>
      <c r="CS717" s="186">
        <v>3.2151432000000001E-2</v>
      </c>
      <c r="CT717" s="186">
        <v>1.6854228E-8</v>
      </c>
      <c r="CU717" s="186">
        <v>5.9647997000000005E-4</v>
      </c>
      <c r="CW717" s="84"/>
      <c r="CX717" s="163"/>
    </row>
    <row r="718" spans="1:102" ht="14.4">
      <c r="A718" t="s">
        <v>1809</v>
      </c>
      <c r="B718" s="92" t="s">
        <v>1071</v>
      </c>
      <c r="C718" s="126" t="str">
        <f t="shared" si="201"/>
        <v>A.100.25.103</v>
      </c>
      <c r="D718" s="11" t="s">
        <v>1839</v>
      </c>
      <c r="E718" s="125" t="s">
        <v>878</v>
      </c>
      <c r="F718" s="128" t="str">
        <f t="shared" si="202"/>
        <v>Berylium</v>
      </c>
      <c r="G718" s="131">
        <f t="shared" si="212"/>
        <v>373.43692489132656</v>
      </c>
      <c r="H718" s="183">
        <f t="shared" si="213"/>
        <v>6.9590150140000002</v>
      </c>
      <c r="I718" s="183">
        <f t="shared" si="214"/>
        <v>8.847563537700001</v>
      </c>
      <c r="J718" s="184">
        <f t="shared" si="215"/>
        <v>276.89405633962656</v>
      </c>
      <c r="K718" s="183">
        <v>80.736289999999997</v>
      </c>
      <c r="L718" s="146">
        <v>2.85439</v>
      </c>
      <c r="M718" s="146">
        <v>5.8437184999999996</v>
      </c>
      <c r="N718" s="146">
        <v>5.2606621999999996</v>
      </c>
      <c r="O718" s="146">
        <v>1.1718888999999999</v>
      </c>
      <c r="P718" s="146">
        <v>2.4411553999999999E-2</v>
      </c>
      <c r="Q718" s="146">
        <v>0.50205235999999998</v>
      </c>
      <c r="R718" s="146">
        <v>0.14245996</v>
      </c>
      <c r="S718" s="146">
        <v>268.20963999999998</v>
      </c>
      <c r="T718" s="188">
        <v>1.5902416E-3</v>
      </c>
      <c r="U718" s="188">
        <v>8.6844134000000004</v>
      </c>
      <c r="V718" s="188">
        <v>5.4048361000000001E-3</v>
      </c>
      <c r="W718" s="188">
        <v>2.9395995000000001E-6</v>
      </c>
      <c r="X718" s="146">
        <v>2.7111683E-11</v>
      </c>
      <c r="Z718" s="157">
        <f t="shared" si="206"/>
        <v>538.24193333333335</v>
      </c>
      <c r="AB718" s="131">
        <f t="shared" si="207"/>
        <v>80.736289999999997</v>
      </c>
      <c r="AC718" s="131">
        <f t="shared" si="208"/>
        <v>15.799583473999999</v>
      </c>
      <c r="AD718" s="131">
        <f t="shared" si="209"/>
        <v>8.8405713995995008</v>
      </c>
      <c r="AE718" s="131">
        <f t="shared" si="210"/>
        <v>8.8475635376999993</v>
      </c>
      <c r="AF718" s="131">
        <f t="shared" si="211"/>
        <v>276.89405340002708</v>
      </c>
      <c r="AH718">
        <v>8260.8934000000008</v>
      </c>
      <c r="AI718" s="71">
        <v>6309.5187999999998</v>
      </c>
      <c r="AJ718" s="71">
        <v>1091.2877000000001</v>
      </c>
      <c r="AK718" s="71">
        <v>0</v>
      </c>
      <c r="AL718" s="71">
        <v>201.79827</v>
      </c>
      <c r="AM718" s="71">
        <v>440.13038</v>
      </c>
      <c r="AN718" s="71">
        <v>218.15819999999999</v>
      </c>
      <c r="AP718" s="129">
        <v>11.805854</v>
      </c>
      <c r="AQ718" s="129">
        <v>10.884895</v>
      </c>
      <c r="AR718" s="129">
        <v>0.45138273000000001</v>
      </c>
      <c r="AS718" s="129">
        <v>0.46957642999999999</v>
      </c>
      <c r="AT718" s="172">
        <f t="shared" si="203"/>
        <v>6.5257164338780994E-4</v>
      </c>
      <c r="AU718" s="172">
        <f t="shared" si="204"/>
        <v>1.6693148366575011E-6</v>
      </c>
      <c r="AV718" s="185">
        <f t="shared" si="205"/>
        <v>65.767005999999995</v>
      </c>
      <c r="AW718" s="121">
        <v>4.9948962E-4</v>
      </c>
      <c r="AX718" s="121">
        <v>1.5070808E-6</v>
      </c>
      <c r="AY718" s="121">
        <v>4.1175597999999999E-11</v>
      </c>
      <c r="AZ718" s="121">
        <v>4.2263781000000002E-10</v>
      </c>
      <c r="BA718" s="121">
        <v>0</v>
      </c>
      <c r="BB718" s="121">
        <v>4.4275038000000002E-7</v>
      </c>
      <c r="BC718" s="121">
        <v>8.5919509000000001E-5</v>
      </c>
      <c r="BD718" s="121">
        <v>6.9206325000000005E-8</v>
      </c>
      <c r="BE718" s="121">
        <v>9.1245350999999997E-8</v>
      </c>
      <c r="BF718" s="121">
        <v>4.3768196000000002E-14</v>
      </c>
      <c r="BG718" s="121">
        <v>6.5006832000000004E-16</v>
      </c>
      <c r="BH718" s="121">
        <v>1.7317391E-9</v>
      </c>
      <c r="BI718" s="121">
        <v>1.3335268999999999E-12</v>
      </c>
      <c r="BJ718" s="121">
        <v>8.0680143000000001E-12</v>
      </c>
      <c r="BK718" s="121">
        <v>4.0312837E-7</v>
      </c>
      <c r="BL718" s="121">
        <v>6.6316212999999996E-5</v>
      </c>
      <c r="BM718" s="121">
        <v>3.6626530000000001E-20</v>
      </c>
      <c r="BN718" s="121">
        <v>18.232248999999999</v>
      </c>
      <c r="BO718" s="121">
        <v>47.534756999999999</v>
      </c>
      <c r="BP718" s="121">
        <v>0</v>
      </c>
      <c r="BQ718" s="121">
        <v>0</v>
      </c>
      <c r="BR718" s="121">
        <v>0</v>
      </c>
      <c r="BT718" s="71">
        <v>2.8294837999999999E-2</v>
      </c>
      <c r="BU718" s="71">
        <v>7.5025738000000005E-4</v>
      </c>
      <c r="BV718" s="71">
        <v>1.5007613E-2</v>
      </c>
      <c r="BW718" s="71">
        <v>1.8021562E-5</v>
      </c>
      <c r="BX718" s="71">
        <v>1.4939466999999999E-3</v>
      </c>
      <c r="BY718" s="71">
        <v>2.3829337E-4</v>
      </c>
      <c r="BZ718" s="71">
        <v>1.0756546999999999E-9</v>
      </c>
      <c r="CA718" s="71">
        <v>3.6167713E-4</v>
      </c>
      <c r="CB718" s="71">
        <v>3.5393628999999999E-5</v>
      </c>
      <c r="CC718" s="71">
        <v>3.4111435000000001E-4</v>
      </c>
      <c r="CD718" s="71">
        <v>0</v>
      </c>
      <c r="CE718" s="71">
        <v>8.0994898000000001E-17</v>
      </c>
      <c r="CF718" s="71">
        <v>7.6577539000000002E-7</v>
      </c>
      <c r="CG718" s="71">
        <v>1.0326272E-3</v>
      </c>
      <c r="CH718" s="71">
        <v>9.0001512000000006E-3</v>
      </c>
      <c r="CI718" s="71">
        <v>1.4974968000000001E-5</v>
      </c>
      <c r="CJ718" s="71">
        <v>0</v>
      </c>
      <c r="CL718" s="186">
        <v>6.4816274000000004E-7</v>
      </c>
      <c r="CM718" s="186">
        <v>538.24017000000003</v>
      </c>
      <c r="CN718" s="187">
        <v>6.8198629000000004</v>
      </c>
      <c r="CO718" s="186">
        <v>0.56796911999999999</v>
      </c>
      <c r="CP718" s="186">
        <v>4.2335363000000001E-8</v>
      </c>
      <c r="CQ718" s="186">
        <v>2.2969385999999999E-5</v>
      </c>
      <c r="CR718" s="186">
        <v>3.0032255000000001E-2</v>
      </c>
      <c r="CS718" s="186">
        <v>1.4659328</v>
      </c>
      <c r="CT718" s="186">
        <v>2.9326332000000001E-8</v>
      </c>
      <c r="CU718" s="186">
        <v>8.3801528E-2</v>
      </c>
      <c r="CW718" s="84"/>
      <c r="CX718" s="162"/>
    </row>
    <row r="719" spans="1:102" ht="14.4">
      <c r="A719" t="s">
        <v>1810</v>
      </c>
      <c r="B719" s="92" t="s">
        <v>1071</v>
      </c>
      <c r="C719" s="126" t="str">
        <f t="shared" si="201"/>
        <v>A.100.25.104</v>
      </c>
      <c r="D719" s="11" t="s">
        <v>1839</v>
      </c>
      <c r="E719" s="125" t="s">
        <v>878</v>
      </c>
      <c r="F719" s="128" t="str">
        <f t="shared" si="202"/>
        <v>Bismuth (as co-product of Lead)</v>
      </c>
      <c r="G719" s="131">
        <f t="shared" si="212"/>
        <v>26.168008457256001</v>
      </c>
      <c r="H719" s="183">
        <f t="shared" si="213"/>
        <v>7.5536287879999997E-2</v>
      </c>
      <c r="I719" s="183">
        <f t="shared" si="214"/>
        <v>0.36702376737600001</v>
      </c>
      <c r="J719" s="184">
        <f t="shared" si="215"/>
        <v>25.441648402000002</v>
      </c>
      <c r="K719" s="183">
        <v>0.2838</v>
      </c>
      <c r="L719" s="146">
        <v>0.33171165000000002</v>
      </c>
      <c r="M719" s="146">
        <v>2.0984666999999999E-2</v>
      </c>
      <c r="N719" s="146">
        <v>3.4883999999999998E-2</v>
      </c>
      <c r="O719" s="146">
        <v>1.6561300000000001E-2</v>
      </c>
      <c r="P719" s="188">
        <v>4.7254787999999998E-4</v>
      </c>
      <c r="Q719" s="188">
        <v>2.3618440000000001E-2</v>
      </c>
      <c r="R719" s="188">
        <v>1.432728E-2</v>
      </c>
      <c r="S719" s="146">
        <v>25.4084</v>
      </c>
      <c r="T719" s="188">
        <v>0</v>
      </c>
      <c r="U719" s="146">
        <v>3.3248402000000003E-2</v>
      </c>
      <c r="V719" s="188">
        <v>1.7037599999999999E-7</v>
      </c>
      <c r="W719" s="188">
        <v>0</v>
      </c>
      <c r="X719" s="146">
        <v>0</v>
      </c>
      <c r="Z719" s="157">
        <f t="shared" si="206"/>
        <v>1.8920000000000001</v>
      </c>
      <c r="AB719" s="131">
        <f t="shared" si="207"/>
        <v>0.2838</v>
      </c>
      <c r="AC719" s="131">
        <f t="shared" si="208"/>
        <v>0.44255988488000009</v>
      </c>
      <c r="AD719" s="131">
        <f t="shared" si="209"/>
        <v>0.36702359700000003</v>
      </c>
      <c r="AE719" s="131">
        <f t="shared" si="210"/>
        <v>0.36702376737600001</v>
      </c>
      <c r="AF719" s="131">
        <f t="shared" si="211"/>
        <v>25.441648402000002</v>
      </c>
      <c r="AH719">
        <v>30.966238000000001</v>
      </c>
      <c r="AI719" s="71">
        <v>25.534065999999999</v>
      </c>
      <c r="AJ719" s="71">
        <v>4.1302363</v>
      </c>
      <c r="AK719" s="71">
        <v>0</v>
      </c>
      <c r="AL719" s="71">
        <v>7.5846799999999999E-4</v>
      </c>
      <c r="AM719" s="71">
        <v>0.22889271999999999</v>
      </c>
      <c r="AN719" s="71">
        <v>1.0722843</v>
      </c>
      <c r="AP719" s="129">
        <v>0.14490644</v>
      </c>
      <c r="AQ719" s="129">
        <v>0.13423978</v>
      </c>
      <c r="AR719" s="129">
        <v>3.3912766000000001E-3</v>
      </c>
      <c r="AS719" s="129">
        <v>7.2753790999999998E-3</v>
      </c>
      <c r="AT719" s="172">
        <f t="shared" si="203"/>
        <v>8.0479484410000003E-6</v>
      </c>
      <c r="AU719" s="172">
        <f t="shared" si="204"/>
        <v>1.2541703473916E-8</v>
      </c>
      <c r="AV719" s="185">
        <f t="shared" si="205"/>
        <v>1.0189606599999999</v>
      </c>
      <c r="AW719" s="121">
        <v>1.755776E-6</v>
      </c>
      <c r="AX719" s="121">
        <v>5.2976000000000004E-9</v>
      </c>
      <c r="AY719" s="121">
        <v>1.44738E-13</v>
      </c>
      <c r="AZ719" s="121">
        <v>0</v>
      </c>
      <c r="BA719" s="121">
        <v>0</v>
      </c>
      <c r="BB719" s="121">
        <v>9.3479999999999992E-10</v>
      </c>
      <c r="BC719" s="121">
        <v>6.2839769999999999E-6</v>
      </c>
      <c r="BD719" s="121">
        <v>2.1318000000000001E-10</v>
      </c>
      <c r="BE719" s="121">
        <v>7.0172000000000001E-9</v>
      </c>
      <c r="BF719" s="121">
        <v>0</v>
      </c>
      <c r="BG719" s="121">
        <v>0</v>
      </c>
      <c r="BH719" s="121">
        <v>1.3455011E-11</v>
      </c>
      <c r="BI719" s="121">
        <v>8.6630936000000001E-14</v>
      </c>
      <c r="BJ719" s="121">
        <v>3.7093979999999999E-14</v>
      </c>
      <c r="BK719" s="121">
        <v>2.87091E-10</v>
      </c>
      <c r="BL719" s="121">
        <v>6.9735499999999998E-9</v>
      </c>
      <c r="BM719" s="121">
        <v>0</v>
      </c>
      <c r="BN719" s="121">
        <v>0.76361999999999997</v>
      </c>
      <c r="BO719" s="121">
        <v>0.25534066</v>
      </c>
      <c r="BP719" s="121">
        <v>0</v>
      </c>
      <c r="BQ719" s="121">
        <v>0</v>
      </c>
      <c r="BR719" s="121">
        <v>0</v>
      </c>
      <c r="BT719" s="71">
        <v>4.1470857999999999E-2</v>
      </c>
      <c r="BU719" s="71">
        <v>4.8378697000000003E-5</v>
      </c>
      <c r="BV719" s="71">
        <v>5.2753980000000002E-5</v>
      </c>
      <c r="BW719" s="71">
        <v>1.6995122E-6</v>
      </c>
      <c r="BX719" s="71">
        <v>5.4674886999999998E-5</v>
      </c>
      <c r="BY719" s="71">
        <v>0</v>
      </c>
      <c r="BZ719" s="71">
        <v>0</v>
      </c>
      <c r="CA719" s="71">
        <v>0</v>
      </c>
      <c r="CB719" s="71">
        <v>1.790638E-6</v>
      </c>
      <c r="CC719" s="71">
        <v>1.6171387E-5</v>
      </c>
      <c r="CD719" s="71">
        <v>0</v>
      </c>
      <c r="CE719" s="71">
        <v>0</v>
      </c>
      <c r="CF719" s="71">
        <v>0</v>
      </c>
      <c r="CG719" s="71">
        <v>9.8086801E-6</v>
      </c>
      <c r="CH719" s="71">
        <v>3.6411559000000003E-5</v>
      </c>
      <c r="CI719" s="71">
        <v>4.1249169000000002E-2</v>
      </c>
      <c r="CJ719" s="71">
        <v>0</v>
      </c>
      <c r="CL719" s="186">
        <v>0</v>
      </c>
      <c r="CM719" s="186">
        <v>1.8919999999999999</v>
      </c>
      <c r="CN719" s="187">
        <v>0</v>
      </c>
      <c r="CO719" s="186">
        <v>3.3099999999999997E-2</v>
      </c>
      <c r="CP719" s="186">
        <v>6.0665038999999997E-9</v>
      </c>
      <c r="CQ719" s="186">
        <v>7.1873345E-7</v>
      </c>
      <c r="CR719" s="186">
        <v>2.4357773999999998E-3</v>
      </c>
      <c r="CS719" s="186">
        <v>8.1837382E-2</v>
      </c>
      <c r="CT719" s="186">
        <v>0</v>
      </c>
      <c r="CU719" s="186">
        <v>0</v>
      </c>
      <c r="CW719" s="84"/>
      <c r="CX719" s="162"/>
    </row>
    <row r="720" spans="1:102" ht="14.4">
      <c r="A720" t="s">
        <v>1811</v>
      </c>
      <c r="B720" s="92" t="s">
        <v>1071</v>
      </c>
      <c r="C720" s="126" t="str">
        <f t="shared" si="201"/>
        <v>A.100.25.105</v>
      </c>
      <c r="D720" s="11" t="s">
        <v>1839</v>
      </c>
      <c r="E720" s="125" t="s">
        <v>878</v>
      </c>
      <c r="F720" s="128" t="str">
        <f t="shared" si="202"/>
        <v>Boron</v>
      </c>
      <c r="G720" s="131">
        <f t="shared" si="212"/>
        <v>10.933945168180999</v>
      </c>
      <c r="H720" s="183">
        <f t="shared" si="213"/>
        <v>0.8923583531</v>
      </c>
      <c r="I720" s="183">
        <f t="shared" si="214"/>
        <v>1.823943185081</v>
      </c>
      <c r="J720" s="184">
        <f t="shared" si="215"/>
        <v>0.92096313000000007</v>
      </c>
      <c r="K720" s="183">
        <v>7.2966804999999999</v>
      </c>
      <c r="L720" s="146">
        <v>1.1274777</v>
      </c>
      <c r="M720" s="146">
        <v>0.69638822</v>
      </c>
      <c r="N720" s="146">
        <v>0.59830965999999997</v>
      </c>
      <c r="O720" s="146">
        <v>0.29317031999999998</v>
      </c>
      <c r="P720" s="146">
        <v>0</v>
      </c>
      <c r="Q720" s="146">
        <v>8.7837310000000004E-4</v>
      </c>
      <c r="R720" s="146">
        <v>7.7265081000000001E-5</v>
      </c>
      <c r="S720" s="146">
        <v>0.40085905999999999</v>
      </c>
      <c r="T720" s="188">
        <v>0</v>
      </c>
      <c r="U720" s="146">
        <v>0.52010407000000003</v>
      </c>
      <c r="V720" s="188">
        <v>0</v>
      </c>
      <c r="W720" s="188">
        <v>0</v>
      </c>
      <c r="X720" s="146">
        <v>0</v>
      </c>
      <c r="Z720" s="157">
        <f t="shared" si="206"/>
        <v>48.644536666666667</v>
      </c>
      <c r="AB720" s="131">
        <f t="shared" si="207"/>
        <v>7.2966804999999999</v>
      </c>
      <c r="AC720" s="131">
        <f t="shared" si="208"/>
        <v>2.7163015381809998</v>
      </c>
      <c r="AD720" s="131">
        <f t="shared" si="209"/>
        <v>1.823943185081</v>
      </c>
      <c r="AE720" s="131">
        <f t="shared" si="210"/>
        <v>1.823943185081</v>
      </c>
      <c r="AF720" s="131">
        <f t="shared" si="211"/>
        <v>0.92096313000000007</v>
      </c>
      <c r="AH720">
        <v>316.75898999999998</v>
      </c>
      <c r="AI720" s="71">
        <v>187.26025999999999</v>
      </c>
      <c r="AJ720" s="71">
        <v>72.057961000000006</v>
      </c>
      <c r="AK720" s="71">
        <v>0</v>
      </c>
      <c r="AL720" s="71">
        <v>13.800805</v>
      </c>
      <c r="AM720" s="71">
        <v>29.219835</v>
      </c>
      <c r="AN720" s="71">
        <v>14.420133</v>
      </c>
      <c r="AP720" s="129">
        <v>1.2566847999999999</v>
      </c>
      <c r="AQ720" s="129">
        <v>1.2023119</v>
      </c>
      <c r="AR720" s="129">
        <v>4.8384927000000001E-2</v>
      </c>
      <c r="AS720" s="129">
        <v>5.9879694999999998E-3</v>
      </c>
      <c r="AT720" s="172">
        <f t="shared" si="203"/>
        <v>7.2081048181699993E-5</v>
      </c>
      <c r="AU720" s="172">
        <f t="shared" si="204"/>
        <v>1.7893834048649999E-7</v>
      </c>
      <c r="AV720" s="185">
        <f t="shared" si="205"/>
        <v>0.83865118900000002</v>
      </c>
      <c r="AW720" s="121">
        <v>4.5633110999999999E-5</v>
      </c>
      <c r="AX720" s="121">
        <v>1.3770406000000001E-7</v>
      </c>
      <c r="AY720" s="121">
        <v>3.7614865000000004E-12</v>
      </c>
      <c r="AZ720" s="121">
        <v>2.6065536999999998E-9</v>
      </c>
      <c r="BA720" s="121">
        <v>0</v>
      </c>
      <c r="BB720" s="121">
        <v>7.7007627999999998E-8</v>
      </c>
      <c r="BC720" s="121">
        <v>2.6368322999999999E-5</v>
      </c>
      <c r="BD720" s="121">
        <v>1.1128706999999999E-8</v>
      </c>
      <c r="BE720" s="121">
        <v>3.0101812E-8</v>
      </c>
      <c r="BF720" s="121">
        <v>0</v>
      </c>
      <c r="BG720" s="121">
        <v>0</v>
      </c>
      <c r="BH720" s="121">
        <v>0</v>
      </c>
      <c r="BI720" s="121">
        <v>0</v>
      </c>
      <c r="BJ720" s="121">
        <v>0</v>
      </c>
      <c r="BK720" s="121">
        <v>0</v>
      </c>
      <c r="BL720" s="121">
        <v>0</v>
      </c>
      <c r="BM720" s="121">
        <v>0</v>
      </c>
      <c r="BN720" s="121">
        <v>2.7866439E-2</v>
      </c>
      <c r="BO720" s="121">
        <v>0.81078475000000005</v>
      </c>
      <c r="BP720" s="121">
        <v>0</v>
      </c>
      <c r="BQ720" s="121">
        <v>0</v>
      </c>
      <c r="BR720" s="121">
        <v>0</v>
      </c>
      <c r="BT720" s="71">
        <v>7.6372052000000003E-3</v>
      </c>
      <c r="BU720" s="71">
        <v>2.3207423999999999E-4</v>
      </c>
      <c r="BV720" s="71">
        <v>1.3563386999999999E-3</v>
      </c>
      <c r="BW720" s="71">
        <v>5.2748372000000003E-8</v>
      </c>
      <c r="BX720" s="71">
        <v>4.1978035999999999E-4</v>
      </c>
      <c r="BY720" s="71">
        <v>4.8261002999999999E-5</v>
      </c>
      <c r="BZ720" s="71">
        <v>0</v>
      </c>
      <c r="CA720" s="71">
        <v>7.3249815999999995E-5</v>
      </c>
      <c r="CB720" s="71">
        <v>0</v>
      </c>
      <c r="CC720" s="71">
        <v>7.1452543000000003E-7</v>
      </c>
      <c r="CD720" s="71">
        <v>0</v>
      </c>
      <c r="CE720" s="71">
        <v>0</v>
      </c>
      <c r="CF720" s="71">
        <v>0</v>
      </c>
      <c r="CG720" s="71">
        <v>1.2504431E-4</v>
      </c>
      <c r="CH720" s="71">
        <v>3.1454471000000003E-4</v>
      </c>
      <c r="CI720" s="71">
        <v>5.0671448000000003E-3</v>
      </c>
      <c r="CJ720" s="71">
        <v>0</v>
      </c>
      <c r="CL720" s="186">
        <v>0</v>
      </c>
      <c r="CM720" s="186">
        <v>48.254339000000002</v>
      </c>
      <c r="CN720" s="187">
        <v>2.0348812000000001</v>
      </c>
      <c r="CO720" s="186">
        <v>0.16985052</v>
      </c>
      <c r="CP720" s="186">
        <v>0</v>
      </c>
      <c r="CQ720" s="186">
        <v>0</v>
      </c>
      <c r="CR720" s="186">
        <v>7.8403375000000008E-3</v>
      </c>
      <c r="CS720" s="186">
        <v>0</v>
      </c>
      <c r="CT720" s="186">
        <v>0</v>
      </c>
      <c r="CU720" s="186">
        <v>1.6972127E-2</v>
      </c>
      <c r="CW720" s="84"/>
      <c r="CX720" s="162"/>
    </row>
    <row r="721" spans="1:102" ht="14.4">
      <c r="A721" t="s">
        <v>1812</v>
      </c>
      <c r="B721" s="92" t="s">
        <v>1071</v>
      </c>
      <c r="C721" s="126" t="str">
        <f t="shared" si="201"/>
        <v>A.100.25.107</v>
      </c>
      <c r="D721" s="11" t="s">
        <v>1839</v>
      </c>
      <c r="E721" s="125" t="s">
        <v>878</v>
      </c>
      <c r="F721" s="128" t="str">
        <f t="shared" si="202"/>
        <v>Hafnium</v>
      </c>
      <c r="G721" s="131">
        <f t="shared" si="212"/>
        <v>343.33034127681998</v>
      </c>
      <c r="H721" s="183">
        <f t="shared" si="213"/>
        <v>5.1617001599999996</v>
      </c>
      <c r="I721" s="183">
        <f t="shared" si="214"/>
        <v>19.590968456820001</v>
      </c>
      <c r="J721" s="184">
        <f t="shared" si="215"/>
        <v>272.04326265999998</v>
      </c>
      <c r="K721" s="183">
        <v>46.534410000000001</v>
      </c>
      <c r="L721" s="146">
        <v>14.697392000000001</v>
      </c>
      <c r="M721" s="146">
        <v>4.1499278000000004</v>
      </c>
      <c r="N721" s="146">
        <v>3.7821600000000002</v>
      </c>
      <c r="O721" s="188">
        <v>1.2700792999999999</v>
      </c>
      <c r="P721" s="146">
        <v>2.4507233E-2</v>
      </c>
      <c r="Q721" s="146">
        <v>8.4953627000000004E-2</v>
      </c>
      <c r="R721" s="188">
        <v>0.74307709</v>
      </c>
      <c r="S721" s="146">
        <v>271.94029999999998</v>
      </c>
      <c r="T721" s="146">
        <v>0</v>
      </c>
      <c r="U721" s="146">
        <v>0.10296266</v>
      </c>
      <c r="V721" s="188">
        <v>5.7156682E-4</v>
      </c>
      <c r="W721" s="146">
        <v>0</v>
      </c>
      <c r="X721" s="146">
        <v>0</v>
      </c>
      <c r="Z721" s="157">
        <f t="shared" si="206"/>
        <v>310.2294</v>
      </c>
      <c r="AB721" s="131">
        <f t="shared" si="207"/>
        <v>46.534410000000001</v>
      </c>
      <c r="AC721" s="131">
        <f t="shared" si="208"/>
        <v>24.752097050000003</v>
      </c>
      <c r="AD721" s="131">
        <f t="shared" si="209"/>
        <v>19.590396890000001</v>
      </c>
      <c r="AE721" s="131">
        <f t="shared" si="210"/>
        <v>19.590968456820001</v>
      </c>
      <c r="AF721" s="131">
        <f t="shared" si="211"/>
        <v>272.04326265999998</v>
      </c>
      <c r="AH721">
        <v>3696.5131000000001</v>
      </c>
      <c r="AI721" s="71">
        <v>3677.1606999999999</v>
      </c>
      <c r="AJ721" s="71">
        <v>12.790392000000001</v>
      </c>
      <c r="AK721" s="71">
        <v>0</v>
      </c>
      <c r="AL721" s="71">
        <v>0</v>
      </c>
      <c r="AM721" s="71">
        <v>3.07185</v>
      </c>
      <c r="AN721" s="71">
        <v>3.4901309999999999</v>
      </c>
      <c r="AP721" s="129">
        <v>10.337479</v>
      </c>
      <c r="AQ721" s="129">
        <v>9.5904726</v>
      </c>
      <c r="AR721" s="129">
        <v>0.32522339</v>
      </c>
      <c r="AS721" s="129">
        <v>0.42178343000000001</v>
      </c>
      <c r="AT721" s="172">
        <f t="shared" si="203"/>
        <v>5.749683719192E-4</v>
      </c>
      <c r="AU721" s="172">
        <f t="shared" si="204"/>
        <v>1.2027492300451699E-6</v>
      </c>
      <c r="AV721" s="185">
        <f t="shared" si="205"/>
        <v>59.073310000000006</v>
      </c>
      <c r="AW721" s="121">
        <v>2.8789287999999999E-4</v>
      </c>
      <c r="AX721" s="121">
        <v>8.6864232000000003E-7</v>
      </c>
      <c r="AY721" s="121">
        <v>2.3732549E-11</v>
      </c>
      <c r="AZ721" s="121">
        <v>0</v>
      </c>
      <c r="BA721" s="121">
        <v>0</v>
      </c>
      <c r="BB721" s="121">
        <v>1.0135200000000001E-7</v>
      </c>
      <c r="BC721" s="121">
        <v>2.8684084000000002E-4</v>
      </c>
      <c r="BD721" s="121">
        <v>2.3113200000000001E-8</v>
      </c>
      <c r="BE721" s="121">
        <v>3.1091623000000002E-7</v>
      </c>
      <c r="BF721" s="121">
        <v>0</v>
      </c>
      <c r="BG721" s="121">
        <v>0</v>
      </c>
      <c r="BH721" s="121">
        <v>4.8401928999999998E-11</v>
      </c>
      <c r="BI721" s="121">
        <v>4.4641134999999996E-12</v>
      </c>
      <c r="BJ721" s="121">
        <v>8.8145367E-13</v>
      </c>
      <c r="BK721" s="121">
        <v>5.3342992000000002E-9</v>
      </c>
      <c r="BL721" s="121">
        <v>1.2796561999999999E-7</v>
      </c>
      <c r="BM721" s="121">
        <v>0</v>
      </c>
      <c r="BN721" s="121">
        <v>22.301703</v>
      </c>
      <c r="BO721" s="121">
        <v>36.771607000000003</v>
      </c>
      <c r="BP721" s="121">
        <v>0</v>
      </c>
      <c r="BQ721" s="121">
        <v>0</v>
      </c>
      <c r="BR721" s="121">
        <v>0</v>
      </c>
      <c r="BT721" s="71">
        <v>1.9270854E-2</v>
      </c>
      <c r="BU721" s="71">
        <v>2.1435503999999998E-3</v>
      </c>
      <c r="BV721" s="71">
        <v>8.6500187999999992E-3</v>
      </c>
      <c r="BW721" s="71">
        <v>8.8859945000000003E-5</v>
      </c>
      <c r="BX721" s="71">
        <v>2.902539E-3</v>
      </c>
      <c r="BY721" s="71">
        <v>0</v>
      </c>
      <c r="BZ721" s="71">
        <v>0</v>
      </c>
      <c r="CA721" s="71">
        <v>0</v>
      </c>
      <c r="CB721" s="71">
        <v>3.7811848999999997E-5</v>
      </c>
      <c r="CC721" s="71">
        <v>8.7238265000000006E-5</v>
      </c>
      <c r="CD721" s="71">
        <v>0</v>
      </c>
      <c r="CE721" s="71">
        <v>0</v>
      </c>
      <c r="CF721" s="71">
        <v>0</v>
      </c>
      <c r="CG721" s="71">
        <v>8.6212504999999995E-4</v>
      </c>
      <c r="CH721" s="71">
        <v>4.4987109000000003E-3</v>
      </c>
      <c r="CI721" s="71">
        <v>2.8575008E-13</v>
      </c>
      <c r="CJ721" s="71">
        <v>0</v>
      </c>
      <c r="CL721" s="186">
        <v>0</v>
      </c>
      <c r="CM721" s="186">
        <v>310.2294</v>
      </c>
      <c r="CN721" s="187">
        <v>0</v>
      </c>
      <c r="CO721" s="186">
        <v>1.4665859999999999</v>
      </c>
      <c r="CP721" s="186">
        <v>2.2597045999999999E-8</v>
      </c>
      <c r="CQ721" s="186">
        <v>2.7367117000000001E-6</v>
      </c>
      <c r="CR721" s="186">
        <v>0.12129748</v>
      </c>
      <c r="CS721" s="186">
        <v>3.7397973000000002</v>
      </c>
      <c r="CT721" s="186">
        <v>0</v>
      </c>
      <c r="CU721" s="186">
        <v>0</v>
      </c>
      <c r="CW721" s="84"/>
      <c r="CX721" s="162"/>
    </row>
    <row r="722" spans="1:102" ht="14.4">
      <c r="A722" t="s">
        <v>2346</v>
      </c>
      <c r="B722" s="92" t="s">
        <v>1071</v>
      </c>
      <c r="C722" s="126" t="str">
        <f t="shared" si="201"/>
        <v>A.100.25.108</v>
      </c>
      <c r="D722" s="11" t="s">
        <v>1839</v>
      </c>
      <c r="E722" s="125" t="s">
        <v>878</v>
      </c>
      <c r="F722" s="128" t="str">
        <f t="shared" si="202"/>
        <v>Niobium</v>
      </c>
      <c r="G722" s="131">
        <f t="shared" si="212"/>
        <v>40.362543362219995</v>
      </c>
      <c r="H722" s="183">
        <f t="shared" si="213"/>
        <v>7.0228244200000005E-3</v>
      </c>
      <c r="I722" s="183">
        <f t="shared" si="214"/>
        <v>6.2297887800000007E-2</v>
      </c>
      <c r="J722" s="184">
        <f t="shared" si="215"/>
        <v>40.266222649999996</v>
      </c>
      <c r="K722" s="183">
        <v>2.7E-2</v>
      </c>
      <c r="L722" s="146">
        <v>4.9405995000000001E-2</v>
      </c>
      <c r="M722" s="146">
        <v>6.4095560000000003E-3</v>
      </c>
      <c r="N722" s="146">
        <v>6.7228199999999996E-4</v>
      </c>
      <c r="O722" s="146">
        <v>0</v>
      </c>
      <c r="P722" s="146">
        <v>5.5451958000000004E-3</v>
      </c>
      <c r="Q722" s="146">
        <v>8.0534661999999999E-4</v>
      </c>
      <c r="R722" s="188">
        <v>6.4823368000000003E-3</v>
      </c>
      <c r="S722" s="146">
        <v>40.26</v>
      </c>
      <c r="T722" s="146">
        <v>0</v>
      </c>
      <c r="U722" s="146">
        <v>6.2226499999999997E-3</v>
      </c>
      <c r="V722" s="146">
        <v>0</v>
      </c>
      <c r="W722" s="146">
        <v>0</v>
      </c>
      <c r="X722" s="146">
        <v>0</v>
      </c>
      <c r="Z722" s="157">
        <f t="shared" si="206"/>
        <v>0.18</v>
      </c>
      <c r="AB722" s="131">
        <f t="shared" si="207"/>
        <v>2.7E-2</v>
      </c>
      <c r="AC722" s="131">
        <f t="shared" si="208"/>
        <v>6.9320712220000011E-2</v>
      </c>
      <c r="AD722" s="131">
        <f t="shared" si="209"/>
        <v>6.2297887800000007E-2</v>
      </c>
      <c r="AE722" s="131">
        <f t="shared" si="210"/>
        <v>6.2297887800000007E-2</v>
      </c>
      <c r="AF722" s="131">
        <f t="shared" si="211"/>
        <v>40.266222649999996</v>
      </c>
      <c r="AH722">
        <v>3.85378</v>
      </c>
      <c r="AI722" s="71">
        <v>2.04474</v>
      </c>
      <c r="AJ722" s="71">
        <v>0.77300000000000002</v>
      </c>
      <c r="AK722" s="71">
        <v>0</v>
      </c>
      <c r="AL722" s="71">
        <v>1.0360400000000001</v>
      </c>
      <c r="AM722" s="71">
        <v>0</v>
      </c>
      <c r="AN722" s="71">
        <v>0</v>
      </c>
      <c r="AP722" s="129">
        <v>2.7203687000000001E-2</v>
      </c>
      <c r="AQ722" s="129">
        <v>1.8062696999999999E-2</v>
      </c>
      <c r="AR722" s="129">
        <v>4.2699581000000002E-4</v>
      </c>
      <c r="AS722" s="129">
        <v>8.7139943999999993E-3</v>
      </c>
      <c r="AT722" s="172">
        <f t="shared" si="203"/>
        <v>1.08289549E-6</v>
      </c>
      <c r="AU722" s="172">
        <f t="shared" si="204"/>
        <v>1.5791265185300001E-9</v>
      </c>
      <c r="AV722" s="185">
        <f t="shared" si="205"/>
        <v>1.2204473999999998</v>
      </c>
      <c r="AW722" s="121">
        <v>1.6703999999999999E-7</v>
      </c>
      <c r="AX722" s="121">
        <v>5.0400000000000002E-10</v>
      </c>
      <c r="AY722" s="121">
        <v>1.3769999999999999E-14</v>
      </c>
      <c r="AZ722" s="121">
        <v>0</v>
      </c>
      <c r="BA722" s="121">
        <v>0</v>
      </c>
      <c r="BB722" s="121">
        <v>2.1450000000000001E-11</v>
      </c>
      <c r="BC722" s="121">
        <v>8.9726000000000003E-7</v>
      </c>
      <c r="BD722" s="121">
        <v>4.9010000000000002E-12</v>
      </c>
      <c r="BE722" s="121">
        <v>1.0451599999999999E-9</v>
      </c>
      <c r="BF722" s="121">
        <v>3.9790300000000003E-12</v>
      </c>
      <c r="BG722" s="121">
        <v>1.1955740000000001E-13</v>
      </c>
      <c r="BH722" s="121">
        <v>1.913439E-11</v>
      </c>
      <c r="BI722" s="121">
        <v>1.4609462E-12</v>
      </c>
      <c r="BJ722" s="121">
        <v>3.5782492999999999E-13</v>
      </c>
      <c r="BK722" s="121">
        <v>4.277153E-9</v>
      </c>
      <c r="BL722" s="121">
        <v>1.4296886999999999E-8</v>
      </c>
      <c r="BM722" s="121">
        <v>0</v>
      </c>
      <c r="BN722" s="121">
        <v>1.2</v>
      </c>
      <c r="BO722" s="121">
        <v>2.0447400000000001E-2</v>
      </c>
      <c r="BP722" s="121">
        <v>0</v>
      </c>
      <c r="BQ722" s="121">
        <v>0</v>
      </c>
      <c r="BR722" s="121">
        <v>0</v>
      </c>
      <c r="BT722" s="71">
        <v>5.4338481999999999E-5</v>
      </c>
      <c r="BU722" s="71">
        <v>7.2056488000000001E-6</v>
      </c>
      <c r="BV722" s="71">
        <v>5.0188776000000004E-6</v>
      </c>
      <c r="BW722" s="71">
        <v>7.5959371000000005E-7</v>
      </c>
      <c r="BX722" s="71">
        <v>5.9355407E-6</v>
      </c>
      <c r="BY722" s="71">
        <v>3.5854604000000003E-7</v>
      </c>
      <c r="BZ722" s="71">
        <v>1.0333247E-7</v>
      </c>
      <c r="CA722" s="71">
        <v>0</v>
      </c>
      <c r="CB722" s="71">
        <v>7.4657739000000004E-6</v>
      </c>
      <c r="CC722" s="71">
        <v>5.3356415999999997E-7</v>
      </c>
      <c r="CD722" s="71">
        <v>0</v>
      </c>
      <c r="CE722" s="71">
        <v>0</v>
      </c>
      <c r="CF722" s="71">
        <v>0</v>
      </c>
      <c r="CG722" s="71">
        <v>5.9625178000000001E-7</v>
      </c>
      <c r="CH722" s="71">
        <v>3.4583334E-6</v>
      </c>
      <c r="CI722" s="71">
        <v>2.2903019999999999E-5</v>
      </c>
      <c r="CJ722" s="71">
        <v>0</v>
      </c>
      <c r="CL722" s="186">
        <v>0</v>
      </c>
      <c r="CM722" s="186">
        <v>0.18</v>
      </c>
      <c r="CN722" s="187">
        <v>5.8467695000000001E-4</v>
      </c>
      <c r="CO722" s="186">
        <v>4.9300000000000004E-3</v>
      </c>
      <c r="CP722" s="186">
        <v>3.6323458999999998E-8</v>
      </c>
      <c r="CQ722" s="186">
        <v>6.2715691999999998E-8</v>
      </c>
      <c r="CR722" s="186">
        <v>3.0127772000000002E-4</v>
      </c>
      <c r="CS722" s="186">
        <v>1.0377774</v>
      </c>
      <c r="CT722" s="186">
        <v>2.6698876E-6</v>
      </c>
      <c r="CU722" s="186">
        <v>4.0846519000000001E-5</v>
      </c>
      <c r="CW722" s="84"/>
      <c r="CX722" s="162"/>
    </row>
    <row r="723" spans="1:102" ht="14.4">
      <c r="A723" t="s">
        <v>1813</v>
      </c>
      <c r="B723" s="92" t="s">
        <v>1071</v>
      </c>
      <c r="C723" s="126" t="str">
        <f t="shared" ref="C723:C789" si="216">MID(A723,1,12)</f>
        <v>A.100.25.109</v>
      </c>
      <c r="D723" s="11" t="s">
        <v>1839</v>
      </c>
      <c r="E723" s="125" t="s">
        <v>878</v>
      </c>
      <c r="F723" s="128" t="str">
        <f t="shared" ref="F723:F789" si="217">MID(A723, 21,85)</f>
        <v>Rhenium</v>
      </c>
      <c r="G723" s="131">
        <f t="shared" si="212"/>
        <v>5923.3354537390996</v>
      </c>
      <c r="H723" s="183">
        <f t="shared" si="213"/>
        <v>13.293098404000002</v>
      </c>
      <c r="I723" s="183">
        <f t="shared" si="214"/>
        <v>50.453272175100004</v>
      </c>
      <c r="J723" s="184">
        <f t="shared" si="215"/>
        <v>5739.7474631599998</v>
      </c>
      <c r="K723" s="183">
        <v>119.84162000000001</v>
      </c>
      <c r="L723" s="146">
        <v>37.850681999999999</v>
      </c>
      <c r="M723" s="146">
        <v>10.687447000000001</v>
      </c>
      <c r="N723" s="146">
        <v>9.7403227000000001</v>
      </c>
      <c r="O723" s="146">
        <v>3.2708775000000001</v>
      </c>
      <c r="P723" s="146">
        <v>6.3114294000000001E-2</v>
      </c>
      <c r="Q723" s="146">
        <v>0.21878391</v>
      </c>
      <c r="R723" s="146">
        <v>1.9136712</v>
      </c>
      <c r="S723" s="146">
        <v>5739.4822999999997</v>
      </c>
      <c r="T723" s="146">
        <v>0</v>
      </c>
      <c r="U723" s="188">
        <v>0.26516316000000001</v>
      </c>
      <c r="V723" s="146">
        <v>1.4719751E-3</v>
      </c>
      <c r="W723" s="146">
        <v>0</v>
      </c>
      <c r="X723" s="146">
        <v>0</v>
      </c>
      <c r="Z723" s="157">
        <f t="shared" si="206"/>
        <v>798.94413333333341</v>
      </c>
      <c r="AB723" s="131">
        <f t="shared" si="207"/>
        <v>119.84162000000001</v>
      </c>
      <c r="AC723" s="131">
        <f t="shared" si="208"/>
        <v>63.744898603999999</v>
      </c>
      <c r="AD723" s="131">
        <f t="shared" si="209"/>
        <v>50.451800200000001</v>
      </c>
      <c r="AE723" s="131">
        <f t="shared" si="210"/>
        <v>50.453272175100004</v>
      </c>
      <c r="AF723" s="131">
        <f t="shared" si="211"/>
        <v>5739.7474631599998</v>
      </c>
      <c r="AH723">
        <v>9519.7533000000003</v>
      </c>
      <c r="AI723" s="71">
        <v>9469.9145000000008</v>
      </c>
      <c r="AJ723" s="71">
        <v>32.939523000000001</v>
      </c>
      <c r="AK723" s="71">
        <v>0</v>
      </c>
      <c r="AL723" s="71">
        <v>0</v>
      </c>
      <c r="AM723" s="71">
        <v>7.9110376999999996</v>
      </c>
      <c r="AN723" s="71">
        <v>8.9882507</v>
      </c>
      <c r="AP723" s="129">
        <v>27.083485</v>
      </c>
      <c r="AQ723" s="129">
        <v>24.698664000000001</v>
      </c>
      <c r="AR723" s="129">
        <v>0.83755864000000002</v>
      </c>
      <c r="AS723" s="129">
        <v>1.5472631999999999</v>
      </c>
      <c r="AT723" s="172">
        <f t="shared" si="203"/>
        <v>1.480735226918E-3</v>
      </c>
      <c r="AU723" s="172">
        <f t="shared" si="204"/>
        <v>3.097480170942E-6</v>
      </c>
      <c r="AV723" s="185">
        <f t="shared" si="205"/>
        <v>216.70353499999999</v>
      </c>
      <c r="AW723" s="121">
        <v>7.4142014E-4</v>
      </c>
      <c r="AX723" s="121">
        <v>2.2370435000000002E-6</v>
      </c>
      <c r="AY723" s="121">
        <v>6.1119225000000003E-11</v>
      </c>
      <c r="AZ723" s="121">
        <v>0</v>
      </c>
      <c r="BA723" s="121">
        <v>0</v>
      </c>
      <c r="BB723" s="121">
        <v>2.6101517999999998E-7</v>
      </c>
      <c r="BC723" s="121">
        <v>7.3871077999999998E-4</v>
      </c>
      <c r="BD723" s="121">
        <v>5.9524194E-8</v>
      </c>
      <c r="BE723" s="121">
        <v>8.0071294000000005E-7</v>
      </c>
      <c r="BF723" s="121">
        <v>0</v>
      </c>
      <c r="BG723" s="121">
        <v>0</v>
      </c>
      <c r="BH723" s="121">
        <v>1.2465109999999999E-10</v>
      </c>
      <c r="BI723" s="121">
        <v>1.1496580000000001E-11</v>
      </c>
      <c r="BJ723" s="121">
        <v>2.2700370000000002E-12</v>
      </c>
      <c r="BK723" s="121">
        <v>1.3737598E-8</v>
      </c>
      <c r="BL723" s="121">
        <v>3.2955414000000002E-7</v>
      </c>
      <c r="BM723" s="121">
        <v>0</v>
      </c>
      <c r="BN723" s="121">
        <v>122.00439</v>
      </c>
      <c r="BO723" s="121">
        <v>94.699145000000001</v>
      </c>
      <c r="BP723" s="121">
        <v>0</v>
      </c>
      <c r="BQ723" s="121">
        <v>0</v>
      </c>
      <c r="BR723" s="121">
        <v>0</v>
      </c>
      <c r="BT723" s="71">
        <v>0.76519990000000004</v>
      </c>
      <c r="BU723" s="71">
        <v>5.5203568999999996E-3</v>
      </c>
      <c r="BV723" s="71">
        <v>2.2276681999999999E-2</v>
      </c>
      <c r="BW723" s="71">
        <v>2.2884397999999999E-4</v>
      </c>
      <c r="BX723" s="71">
        <v>7.4750054E-3</v>
      </c>
      <c r="BY723" s="71">
        <v>0</v>
      </c>
      <c r="BZ723" s="71">
        <v>0</v>
      </c>
      <c r="CA723" s="71">
        <v>0</v>
      </c>
      <c r="CB723" s="71">
        <v>9.7378113999999993E-5</v>
      </c>
      <c r="CC723" s="71">
        <v>2.2466761000000001E-4</v>
      </c>
      <c r="CD723" s="71">
        <v>0</v>
      </c>
      <c r="CE723" s="71">
        <v>0</v>
      </c>
      <c r="CF723" s="71">
        <v>0</v>
      </c>
      <c r="CG723" s="71">
        <v>2.2202594000000002E-3</v>
      </c>
      <c r="CH723" s="71">
        <v>1.1585679999999999E-2</v>
      </c>
      <c r="CI723" s="71">
        <v>0.71557103</v>
      </c>
      <c r="CJ723" s="71">
        <v>0</v>
      </c>
      <c r="CL723" s="186">
        <v>0</v>
      </c>
      <c r="CM723" s="186">
        <v>798.94411000000002</v>
      </c>
      <c r="CN723" s="187">
        <v>0</v>
      </c>
      <c r="CO723" s="186">
        <v>3.7769477999999999</v>
      </c>
      <c r="CP723" s="186">
        <v>5.8194924999999999E-8</v>
      </c>
      <c r="CQ723" s="186">
        <v>7.0479448999999997E-6</v>
      </c>
      <c r="CR723" s="186">
        <v>0.31238145</v>
      </c>
      <c r="CS723" s="186">
        <v>9.6312245999999995</v>
      </c>
      <c r="CT723" s="186">
        <v>0</v>
      </c>
      <c r="CU723" s="186">
        <v>0</v>
      </c>
      <c r="CW723" s="84"/>
      <c r="CX723" s="162"/>
    </row>
    <row r="724" spans="1:102" ht="14.4">
      <c r="A724" t="s">
        <v>1814</v>
      </c>
      <c r="B724" s="92" t="s">
        <v>1071</v>
      </c>
      <c r="C724" s="126" t="str">
        <f t="shared" si="216"/>
        <v>A.100.25.110</v>
      </c>
      <c r="D724" s="11" t="s">
        <v>1839</v>
      </c>
      <c r="E724" s="125" t="s">
        <v>878</v>
      </c>
      <c r="F724" s="128" t="str">
        <f t="shared" si="217"/>
        <v>Strontium</v>
      </c>
      <c r="G724" s="131">
        <f t="shared" si="212"/>
        <v>1.4783536766188998</v>
      </c>
      <c r="H724" s="183">
        <f t="shared" si="213"/>
        <v>7.1747631940000001E-2</v>
      </c>
      <c r="I724" s="183">
        <f t="shared" si="214"/>
        <v>0.27231445377889996</v>
      </c>
      <c r="J724" s="184">
        <f t="shared" si="215"/>
        <v>0.41171329089999997</v>
      </c>
      <c r="K724" s="183">
        <v>0.72257830000000001</v>
      </c>
      <c r="L724" s="146">
        <v>0.20429374</v>
      </c>
      <c r="M724" s="146">
        <v>5.7683997000000001E-2</v>
      </c>
      <c r="N724" s="146">
        <v>5.2572024000000002E-2</v>
      </c>
      <c r="O724" s="146">
        <v>1.7654102000000001E-2</v>
      </c>
      <c r="P724" s="146">
        <v>3.4065054000000002E-4</v>
      </c>
      <c r="Q724" s="146">
        <v>1.1808554000000001E-3</v>
      </c>
      <c r="R724" s="146">
        <v>1.0328772E-2</v>
      </c>
      <c r="S724" s="146">
        <v>0.41028210999999998</v>
      </c>
      <c r="T724" s="146">
        <v>0</v>
      </c>
      <c r="U724" s="146">
        <v>1.4311809000000001E-3</v>
      </c>
      <c r="V724" s="146">
        <v>7.9447788999999998E-6</v>
      </c>
      <c r="W724" s="146">
        <v>0</v>
      </c>
      <c r="X724" s="146">
        <v>0</v>
      </c>
      <c r="Z724" s="157">
        <f t="shared" si="206"/>
        <v>4.8171886666666666</v>
      </c>
      <c r="AB724" s="131">
        <f t="shared" si="207"/>
        <v>0.72257830000000001</v>
      </c>
      <c r="AC724" s="131">
        <f t="shared" si="208"/>
        <v>0.34405414093999998</v>
      </c>
      <c r="AD724" s="131">
        <f t="shared" si="209"/>
        <v>0.27230650899999997</v>
      </c>
      <c r="AE724" s="131">
        <f t="shared" si="210"/>
        <v>0.27231445377890001</v>
      </c>
      <c r="AF724" s="131">
        <f t="shared" si="211"/>
        <v>0.41171329089999997</v>
      </c>
      <c r="AH724">
        <v>51.381532</v>
      </c>
      <c r="AI724" s="71">
        <v>51.112533999999997</v>
      </c>
      <c r="AJ724" s="71">
        <v>0.17778645000000001</v>
      </c>
      <c r="AK724" s="71">
        <v>0</v>
      </c>
      <c r="AL724" s="71">
        <v>0</v>
      </c>
      <c r="AM724" s="71">
        <v>4.2698714999999998E-2</v>
      </c>
      <c r="AN724" s="71">
        <v>4.8512820999999998E-2</v>
      </c>
      <c r="AP724" s="129">
        <v>0.14982128</v>
      </c>
      <c r="AQ724" s="129">
        <v>0.14112448</v>
      </c>
      <c r="AR724" s="129">
        <v>4.9029612E-3</v>
      </c>
      <c r="AS724" s="129">
        <v>3.7938319E-3</v>
      </c>
      <c r="AT724" s="172">
        <f t="shared" ref="AT724:AT791" si="218">AW724+AZ724+BA724+BB724+BC724+BK724+BL724+BP724</f>
        <v>8.4607004617579988E-6</v>
      </c>
      <c r="AU724" s="172">
        <f t="shared" ref="AU724:AU791" si="219">AX724+AY724+BD724+BE724+BF724+BG724+BH724+BI724+BJ724+BM724+BQ724+BR724</f>
        <v>1.8132252685132999E-8</v>
      </c>
      <c r="AV724" s="185">
        <f t="shared" ref="AV724:AV791" si="220">BN724+BO724</f>
        <v>0.53134900899999993</v>
      </c>
      <c r="AW724" s="121">
        <v>4.4703510999999997E-6</v>
      </c>
      <c r="AX724" s="121">
        <v>1.3488127999999999E-8</v>
      </c>
      <c r="AY724" s="121">
        <v>3.6851493000000002E-13</v>
      </c>
      <c r="AZ724" s="121">
        <v>0</v>
      </c>
      <c r="BA724" s="121">
        <v>0</v>
      </c>
      <c r="BB724" s="121">
        <v>1.4087927999999999E-9</v>
      </c>
      <c r="BC724" s="121">
        <v>3.9870877000000002E-6</v>
      </c>
      <c r="BD724" s="121">
        <v>3.2127348000000001E-10</v>
      </c>
      <c r="BE724" s="121">
        <v>4.3217355999999998E-9</v>
      </c>
      <c r="BF724" s="121">
        <v>0</v>
      </c>
      <c r="BG724" s="121">
        <v>0</v>
      </c>
      <c r="BH724" s="121">
        <v>6.7278682000000005E-13</v>
      </c>
      <c r="BI724" s="121">
        <v>6.2051176999999994E-14</v>
      </c>
      <c r="BJ724" s="121">
        <v>1.2252206E-14</v>
      </c>
      <c r="BK724" s="121">
        <v>7.4146758E-11</v>
      </c>
      <c r="BL724" s="121">
        <v>1.7787221999999999E-9</v>
      </c>
      <c r="BM724" s="121">
        <v>0</v>
      </c>
      <c r="BN724" s="121">
        <v>2.0223669E-2</v>
      </c>
      <c r="BO724" s="121">
        <v>0.51112533999999998</v>
      </c>
      <c r="BP724" s="121">
        <v>0</v>
      </c>
      <c r="BQ724" s="121">
        <v>0</v>
      </c>
      <c r="BR724" s="121">
        <v>0</v>
      </c>
      <c r="BT724" s="71">
        <v>2.827846E-4</v>
      </c>
      <c r="BU724" s="71">
        <v>2.9795350999999999E-5</v>
      </c>
      <c r="BV724" s="71">
        <v>1.3431599999999999E-4</v>
      </c>
      <c r="BW724" s="71">
        <v>1.2351531999999999E-6</v>
      </c>
      <c r="BX724" s="71">
        <v>4.0345292E-5</v>
      </c>
      <c r="BY724" s="71">
        <v>0</v>
      </c>
      <c r="BZ724" s="71">
        <v>0</v>
      </c>
      <c r="CA724" s="71">
        <v>0</v>
      </c>
      <c r="CB724" s="71">
        <v>5.2558469999999997E-7</v>
      </c>
      <c r="CC724" s="71">
        <v>1.2126119E-6</v>
      </c>
      <c r="CD724" s="71">
        <v>0</v>
      </c>
      <c r="CE724" s="71">
        <v>0</v>
      </c>
      <c r="CF724" s="71">
        <v>0</v>
      </c>
      <c r="CG724" s="71">
        <v>1.1983538E-5</v>
      </c>
      <c r="CH724" s="71">
        <v>6.2532081000000005E-5</v>
      </c>
      <c r="CI724" s="71">
        <v>8.3898625999999996E-7</v>
      </c>
      <c r="CJ724" s="71">
        <v>0</v>
      </c>
      <c r="CL724" s="186">
        <v>0</v>
      </c>
      <c r="CM724" s="186">
        <v>4.8171887</v>
      </c>
      <c r="CN724" s="187">
        <v>0</v>
      </c>
      <c r="CO724" s="186">
        <v>2.0385545000000001E-2</v>
      </c>
      <c r="CP724" s="186">
        <v>3.1409893000000002E-10</v>
      </c>
      <c r="CQ724" s="186">
        <v>3.8040292999999999E-8</v>
      </c>
      <c r="CR724" s="186">
        <v>1.686035E-3</v>
      </c>
      <c r="CS724" s="186">
        <v>5.1983182000000003E-2</v>
      </c>
      <c r="CT724" s="186">
        <v>0</v>
      </c>
      <c r="CU724" s="186">
        <v>0</v>
      </c>
      <c r="CW724" s="84"/>
      <c r="CX724" s="162"/>
    </row>
    <row r="725" spans="1:102" ht="14.4">
      <c r="A725" t="s">
        <v>2347</v>
      </c>
      <c r="B725" s="92" t="s">
        <v>1071</v>
      </c>
      <c r="C725" s="126" t="str">
        <f t="shared" si="216"/>
        <v>A.100.25.111</v>
      </c>
      <c r="D725" s="11" t="s">
        <v>1839</v>
      </c>
      <c r="E725" s="125" t="s">
        <v>878</v>
      </c>
      <c r="F725" s="128" t="str">
        <f t="shared" si="217"/>
        <v>Thallium</v>
      </c>
      <c r="G725" s="131">
        <f t="shared" si="212"/>
        <v>3453.3950542000002</v>
      </c>
      <c r="H725" s="183">
        <f t="shared" si="213"/>
        <v>39.154179800000001</v>
      </c>
      <c r="I725" s="183">
        <f t="shared" si="214"/>
        <v>65.040515499999998</v>
      </c>
      <c r="J725" s="184">
        <f t="shared" si="215"/>
        <v>3295.5273698999999</v>
      </c>
      <c r="K725" s="183">
        <v>53.672989000000001</v>
      </c>
      <c r="L725" s="146">
        <v>44.0946</v>
      </c>
      <c r="M725" s="146">
        <v>17.317640999999998</v>
      </c>
      <c r="N725" s="146">
        <v>11.505898</v>
      </c>
      <c r="O725" s="146">
        <v>0</v>
      </c>
      <c r="P725" s="188">
        <v>6.4558228</v>
      </c>
      <c r="Q725" s="146">
        <v>21.192458999999999</v>
      </c>
      <c r="R725" s="146">
        <v>3.6282744999999998</v>
      </c>
      <c r="S725" s="146">
        <v>3288.89</v>
      </c>
      <c r="T725" s="146">
        <v>0</v>
      </c>
      <c r="U725" s="146">
        <v>6.6373699000000004</v>
      </c>
      <c r="V725" s="188">
        <v>0</v>
      </c>
      <c r="W725" s="188">
        <v>0</v>
      </c>
      <c r="X725" s="146">
        <v>0</v>
      </c>
      <c r="Z725" s="157">
        <f t="shared" si="206"/>
        <v>357.81992666666667</v>
      </c>
      <c r="AB725" s="131">
        <f t="shared" si="207"/>
        <v>53.672989000000001</v>
      </c>
      <c r="AC725" s="131">
        <f t="shared" si="208"/>
        <v>104.19469529999999</v>
      </c>
      <c r="AD725" s="131">
        <f t="shared" si="209"/>
        <v>65.040515499999998</v>
      </c>
      <c r="AE725" s="131">
        <f t="shared" si="210"/>
        <v>65.040515499999998</v>
      </c>
      <c r="AF725" s="131">
        <f t="shared" si="211"/>
        <v>3295.5273698999999</v>
      </c>
      <c r="AH725">
        <v>824.52574000000004</v>
      </c>
      <c r="AI725" s="71">
        <v>7.7384999999999997E-3</v>
      </c>
      <c r="AJ725" s="71">
        <v>824.51800000000003</v>
      </c>
      <c r="AK725" s="71">
        <v>0</v>
      </c>
      <c r="AL725" s="71">
        <v>0</v>
      </c>
      <c r="AM725" s="71">
        <v>0</v>
      </c>
      <c r="AN725" s="71">
        <v>0</v>
      </c>
      <c r="AP725" s="129">
        <v>33.216565000000003</v>
      </c>
      <c r="AQ725" s="129">
        <v>30.497475000000001</v>
      </c>
      <c r="AR725" s="129">
        <v>0.73416912999999995</v>
      </c>
      <c r="AS725" s="129">
        <v>1.9849205999999999</v>
      </c>
      <c r="AT725" s="172">
        <f t="shared" si="218"/>
        <v>1.8283858054959998E-3</v>
      </c>
      <c r="AU725" s="172">
        <f t="shared" si="219"/>
        <v>2.7151224709140003E-6</v>
      </c>
      <c r="AV725" s="185">
        <f t="shared" si="220"/>
        <v>278.000077385</v>
      </c>
      <c r="AW725" s="121">
        <v>3.3657776000000001E-4</v>
      </c>
      <c r="AX725" s="121">
        <v>1.0156676000000001E-6</v>
      </c>
      <c r="AY725" s="121">
        <v>2.7742953999999999E-11</v>
      </c>
      <c r="AZ725" s="121">
        <v>9.5828496000000002E-8</v>
      </c>
      <c r="BA725" s="121">
        <v>0</v>
      </c>
      <c r="BB725" s="121">
        <v>1.4550383000000001E-6</v>
      </c>
      <c r="BC725" s="121">
        <v>9.3523960000000002E-4</v>
      </c>
      <c r="BD725" s="121">
        <v>2.063381E-7</v>
      </c>
      <c r="BE725" s="121">
        <v>1.1204553999999999E-6</v>
      </c>
      <c r="BF725" s="121">
        <v>7.4564999999999996E-9</v>
      </c>
      <c r="BG725" s="121">
        <v>2.729436E-11</v>
      </c>
      <c r="BH725" s="121">
        <v>3.6044505000000002E-7</v>
      </c>
      <c r="BI725" s="121">
        <v>1.7818732E-9</v>
      </c>
      <c r="BJ725" s="121">
        <v>2.9229103999999999E-9</v>
      </c>
      <c r="BK725" s="121">
        <v>6.2983187E-6</v>
      </c>
      <c r="BL725" s="121">
        <v>5.4871925999999997E-4</v>
      </c>
      <c r="BM725" s="121">
        <v>0</v>
      </c>
      <c r="BN725" s="121">
        <v>278</v>
      </c>
      <c r="BO725" s="121">
        <v>7.7385000000000005E-5</v>
      </c>
      <c r="BP725" s="121">
        <v>0</v>
      </c>
      <c r="BQ725" s="121">
        <v>0</v>
      </c>
      <c r="BR725" s="121">
        <v>0</v>
      </c>
      <c r="BT725" s="71">
        <v>5.4949304999999997E-2</v>
      </c>
      <c r="BU725" s="71">
        <v>8.2827418E-3</v>
      </c>
      <c r="BV725" s="71">
        <v>9.9769690000000005E-3</v>
      </c>
      <c r="BW725" s="71">
        <v>4.3469777000000002E-4</v>
      </c>
      <c r="BX725" s="71">
        <v>6.1815706999999998E-3</v>
      </c>
      <c r="BY725" s="71">
        <v>1.0452810999999999E-3</v>
      </c>
      <c r="BZ725" s="71">
        <v>1.9397927E-4</v>
      </c>
      <c r="CA725" s="71">
        <v>1.8755676000000001E-3</v>
      </c>
      <c r="CB725" s="71">
        <v>9.2203340000000002E-3</v>
      </c>
      <c r="CC725" s="71">
        <v>1.4037132000000001E-2</v>
      </c>
      <c r="CD725" s="71">
        <v>0</v>
      </c>
      <c r="CE725" s="71">
        <v>0</v>
      </c>
      <c r="CF725" s="71">
        <v>0</v>
      </c>
      <c r="CG725" s="71">
        <v>2.6168716E-3</v>
      </c>
      <c r="CH725" s="71">
        <v>1.0553233E-3</v>
      </c>
      <c r="CI725" s="71">
        <v>2.8836444000000001E-5</v>
      </c>
      <c r="CJ725" s="71">
        <v>0</v>
      </c>
      <c r="CL725" s="186">
        <v>0</v>
      </c>
      <c r="CM725" s="186">
        <v>354.76942000000003</v>
      </c>
      <c r="CN725" s="187">
        <v>31.108398000000001</v>
      </c>
      <c r="CO725" s="186">
        <v>5.8167172000000003</v>
      </c>
      <c r="CP725" s="186">
        <v>5.0910020999999996E-6</v>
      </c>
      <c r="CQ725" s="186">
        <v>4.0029695000000001E-3</v>
      </c>
      <c r="CR725" s="186">
        <v>0.29110764</v>
      </c>
      <c r="CS725" s="186">
        <v>4033.6709000000001</v>
      </c>
      <c r="CT725" s="186">
        <v>4.9572478E-3</v>
      </c>
      <c r="CU725" s="186">
        <v>0.43420374</v>
      </c>
      <c r="CW725" s="84"/>
      <c r="CX725" s="162"/>
    </row>
    <row r="726" spans="1:102" ht="14.4">
      <c r="A726" t="s">
        <v>1815</v>
      </c>
      <c r="B726" s="92" t="s">
        <v>1071</v>
      </c>
      <c r="C726" s="126" t="str">
        <f t="shared" si="216"/>
        <v>A.100.25.112</v>
      </c>
      <c r="D726" s="11" t="s">
        <v>1839</v>
      </c>
      <c r="E726" s="125" t="s">
        <v>878</v>
      </c>
      <c r="F726" s="128" t="str">
        <f t="shared" si="217"/>
        <v>Thorium</v>
      </c>
      <c r="G726" s="131">
        <f t="shared" si="212"/>
        <v>153.51250831557002</v>
      </c>
      <c r="H726" s="183">
        <f t="shared" si="213"/>
        <v>1.8513297616000002</v>
      </c>
      <c r="I726" s="183">
        <f t="shared" si="214"/>
        <v>7.0266272819700006</v>
      </c>
      <c r="J726" s="184">
        <f t="shared" si="215"/>
        <v>127.94420927199999</v>
      </c>
      <c r="K726" s="183">
        <v>16.690342000000001</v>
      </c>
      <c r="L726" s="146">
        <v>5.2714645000000004</v>
      </c>
      <c r="M726" s="146">
        <v>1.4884408</v>
      </c>
      <c r="N726" s="146">
        <v>1.3565347000000001</v>
      </c>
      <c r="O726" s="146">
        <v>0.45553510000000003</v>
      </c>
      <c r="P726" s="188">
        <v>8.7899276000000005E-3</v>
      </c>
      <c r="Q726" s="188">
        <v>3.0470034E-2</v>
      </c>
      <c r="R726" s="188">
        <v>0.26651698000000001</v>
      </c>
      <c r="S726" s="146">
        <v>127.90728</v>
      </c>
      <c r="T726" s="188">
        <v>0</v>
      </c>
      <c r="U726" s="188">
        <v>3.6929271999999999E-2</v>
      </c>
      <c r="V726" s="188">
        <v>2.0500197000000001E-4</v>
      </c>
      <c r="W726" s="188">
        <v>0</v>
      </c>
      <c r="X726" s="146">
        <v>0</v>
      </c>
      <c r="Z726" s="157">
        <f t="shared" si="206"/>
        <v>111.26894666666668</v>
      </c>
      <c r="AB726" s="131">
        <f t="shared" si="207"/>
        <v>16.690342000000001</v>
      </c>
      <c r="AC726" s="131">
        <f t="shared" si="208"/>
        <v>8.8777520416000026</v>
      </c>
      <c r="AD726" s="131">
        <f t="shared" si="209"/>
        <v>7.0264222800000002</v>
      </c>
      <c r="AE726" s="131">
        <f t="shared" si="210"/>
        <v>7.0266272819700006</v>
      </c>
      <c r="AF726" s="131">
        <f t="shared" si="211"/>
        <v>127.94420927199999</v>
      </c>
      <c r="AH726">
        <v>1325.816</v>
      </c>
      <c r="AI726" s="71">
        <v>1318.875</v>
      </c>
      <c r="AJ726" s="71">
        <v>4.5874873000000003</v>
      </c>
      <c r="AK726" s="71">
        <v>0</v>
      </c>
      <c r="AL726" s="71">
        <v>0</v>
      </c>
      <c r="AM726" s="71">
        <v>1.1017702</v>
      </c>
      <c r="AN726" s="71">
        <v>1.2517936999999999</v>
      </c>
      <c r="AP726" s="129">
        <v>3.6506015999999999</v>
      </c>
      <c r="AQ726" s="129">
        <v>3.4397828000000001</v>
      </c>
      <c r="AR726" s="129">
        <v>0.11664679</v>
      </c>
      <c r="AS726" s="129">
        <v>9.4172033000000002E-2</v>
      </c>
      <c r="AT726" s="172">
        <f t="shared" si="218"/>
        <v>2.0622199182330001E-4</v>
      </c>
      <c r="AU726" s="172">
        <f t="shared" si="219"/>
        <v>4.3138606391005004E-7</v>
      </c>
      <c r="AV726" s="185">
        <f t="shared" si="220"/>
        <v>13.189360729790002</v>
      </c>
      <c r="AW726" s="121">
        <v>1.0325758E-4</v>
      </c>
      <c r="AX726" s="121">
        <v>3.1155305000000001E-7</v>
      </c>
      <c r="AY726" s="121">
        <v>8.5120743000000002E-12</v>
      </c>
      <c r="AZ726" s="121">
        <v>0</v>
      </c>
      <c r="BA726" s="121">
        <v>0</v>
      </c>
      <c r="BB726" s="121">
        <v>3.6351584E-8</v>
      </c>
      <c r="BC726" s="121">
        <v>1.0288024999999999E-4</v>
      </c>
      <c r="BD726" s="121">
        <v>8.2899344000000007E-9</v>
      </c>
      <c r="BE726" s="121">
        <v>1.1151529E-7</v>
      </c>
      <c r="BF726" s="121">
        <v>0</v>
      </c>
      <c r="BG726" s="121">
        <v>0</v>
      </c>
      <c r="BH726" s="121">
        <v>1.7360159E-11</v>
      </c>
      <c r="BI726" s="121">
        <v>1.6011286999999999E-12</v>
      </c>
      <c r="BJ726" s="121">
        <v>3.1614805000000001E-13</v>
      </c>
      <c r="BK726" s="121">
        <v>1.9132353000000001E-9</v>
      </c>
      <c r="BL726" s="121">
        <v>4.5897003999999999E-8</v>
      </c>
      <c r="BM726" s="121">
        <v>0</v>
      </c>
      <c r="BN726" s="121">
        <v>6.1072978999999995E-4</v>
      </c>
      <c r="BO726" s="121">
        <v>13.188750000000001</v>
      </c>
      <c r="BP726" s="121">
        <v>0</v>
      </c>
      <c r="BQ726" s="121">
        <v>0</v>
      </c>
      <c r="BR726" s="121">
        <v>0</v>
      </c>
      <c r="BT726" s="71">
        <v>6.9118130999999998E-3</v>
      </c>
      <c r="BU726" s="71">
        <v>7.6882008999999999E-4</v>
      </c>
      <c r="BV726" s="71">
        <v>3.1024733999999998E-3</v>
      </c>
      <c r="BW726" s="71">
        <v>3.1871100000000001E-5</v>
      </c>
      <c r="BX726" s="71">
        <v>1.0410440000000001E-3</v>
      </c>
      <c r="BY726" s="71">
        <v>0</v>
      </c>
      <c r="BZ726" s="71">
        <v>0</v>
      </c>
      <c r="CA726" s="71">
        <v>0</v>
      </c>
      <c r="CB726" s="71">
        <v>1.356185E-5</v>
      </c>
      <c r="CC726" s="71">
        <v>3.1289457999999998E-5</v>
      </c>
      <c r="CD726" s="71">
        <v>0</v>
      </c>
      <c r="CE726" s="71">
        <v>0</v>
      </c>
      <c r="CF726" s="71">
        <v>0</v>
      </c>
      <c r="CG726" s="71">
        <v>3.0921551999999998E-4</v>
      </c>
      <c r="CH726" s="71">
        <v>1.6135375999999999E-3</v>
      </c>
      <c r="CI726" s="71">
        <v>1.0248903E-13</v>
      </c>
      <c r="CJ726" s="71">
        <v>0</v>
      </c>
      <c r="CL726" s="186">
        <v>0</v>
      </c>
      <c r="CM726" s="186">
        <v>111.26894</v>
      </c>
      <c r="CN726" s="187">
        <v>0</v>
      </c>
      <c r="CO726" s="186">
        <v>0.52601551000000002</v>
      </c>
      <c r="CP726" s="186">
        <v>8.1048070000000001E-9</v>
      </c>
      <c r="CQ726" s="186">
        <v>9.8156726999999991E-7</v>
      </c>
      <c r="CR726" s="186">
        <v>4.3505363999999998E-2</v>
      </c>
      <c r="CS726" s="186">
        <v>1.3413406000000001</v>
      </c>
      <c r="CT726" s="186">
        <v>0</v>
      </c>
      <c r="CU726" s="186">
        <v>0</v>
      </c>
      <c r="CW726" s="86"/>
      <c r="CX726" s="162"/>
    </row>
    <row r="727" spans="1:102" ht="14.4">
      <c r="B727" s="92"/>
      <c r="C727" s="126"/>
      <c r="D727" s="1" t="s">
        <v>752</v>
      </c>
      <c r="E727" s="125"/>
      <c r="J727" s="158"/>
      <c r="P727" s="4"/>
      <c r="Q727" s="4"/>
      <c r="R727" s="4"/>
      <c r="T727" s="4"/>
      <c r="U727" s="4"/>
      <c r="V727" s="4"/>
      <c r="W727" s="4"/>
      <c r="AT727" s="4"/>
      <c r="AU727" s="4"/>
      <c r="AV727" s="16"/>
      <c r="CN727" s="97"/>
      <c r="CW727" s="90"/>
      <c r="CX727" s="162"/>
    </row>
    <row r="728" spans="1:102" ht="14.4">
      <c r="A728" t="s">
        <v>1206</v>
      </c>
      <c r="B728" s="92" t="s">
        <v>1071</v>
      </c>
      <c r="C728" s="126" t="str">
        <f t="shared" si="216"/>
        <v>A.100.26.101</v>
      </c>
      <c r="D728" s="11" t="s">
        <v>752</v>
      </c>
      <c r="E728" s="125" t="s">
        <v>878</v>
      </c>
      <c r="F728" s="128" t="str">
        <f t="shared" si="217"/>
        <v>Cerium</v>
      </c>
      <c r="G728" s="131">
        <f t="shared" si="212"/>
        <v>118.54893196818787</v>
      </c>
      <c r="H728" s="183">
        <f t="shared" si="213"/>
        <v>0.43143301980000004</v>
      </c>
      <c r="I728" s="183">
        <f t="shared" si="214"/>
        <v>1.6351899842479998</v>
      </c>
      <c r="J728" s="184">
        <f t="shared" si="215"/>
        <v>112.58882206413988</v>
      </c>
      <c r="K728" s="183">
        <v>3.8934869000000001</v>
      </c>
      <c r="L728" s="146">
        <v>1.2260513</v>
      </c>
      <c r="M728" s="146">
        <v>0.34624803999999998</v>
      </c>
      <c r="N728" s="146">
        <v>0.31558224000000001</v>
      </c>
      <c r="O728" s="146">
        <v>0.10660254</v>
      </c>
      <c r="P728" s="146">
        <v>2.0441976E-3</v>
      </c>
      <c r="Q728" s="146">
        <v>7.2040422E-3</v>
      </c>
      <c r="R728" s="146">
        <v>6.1923249E-2</v>
      </c>
      <c r="S728" s="146">
        <v>112.56771000000001</v>
      </c>
      <c r="T728" s="146">
        <v>8.9591734000000003E-4</v>
      </c>
      <c r="U728" s="146">
        <v>2.1110408000000001E-2</v>
      </c>
      <c r="V728" s="188">
        <v>7.1477907999999997E-5</v>
      </c>
      <c r="W728" s="146">
        <v>1.6561246E-6</v>
      </c>
      <c r="X728" s="146">
        <v>1.52743E-11</v>
      </c>
      <c r="Z728" s="157">
        <f t="shared" si="206"/>
        <v>25.956579333333334</v>
      </c>
      <c r="AB728" s="131">
        <f t="shared" si="207"/>
        <v>3.8934869000000001</v>
      </c>
      <c r="AC728" s="131">
        <f t="shared" si="208"/>
        <v>2.0656556087999998</v>
      </c>
      <c r="AD728" s="131">
        <f t="shared" si="209"/>
        <v>1.6342242451245996</v>
      </c>
      <c r="AE728" s="131">
        <f t="shared" si="210"/>
        <v>1.6351899842479998</v>
      </c>
      <c r="AF728" s="131">
        <f t="shared" si="211"/>
        <v>112.58882040801528</v>
      </c>
      <c r="AH728">
        <v>309.70501999999999</v>
      </c>
      <c r="AI728" s="71">
        <v>308.02095000000003</v>
      </c>
      <c r="AJ728" s="71">
        <v>1.0743535</v>
      </c>
      <c r="AK728" s="71">
        <v>0</v>
      </c>
      <c r="AL728" s="71">
        <v>3.9495143000000003E-2</v>
      </c>
      <c r="AM728" s="71">
        <v>0.27733164999999999</v>
      </c>
      <c r="AN728" s="71">
        <v>0.29288803000000002</v>
      </c>
      <c r="AP728" s="129">
        <v>0.85043124999999997</v>
      </c>
      <c r="AQ728" s="129">
        <v>0.80124746000000002</v>
      </c>
      <c r="AR728" s="129">
        <v>2.7192107E-2</v>
      </c>
      <c r="AS728" s="129">
        <v>2.1991686E-2</v>
      </c>
      <c r="AT728" s="172">
        <f t="shared" si="218"/>
        <v>4.8036418334258306E-5</v>
      </c>
      <c r="AU728" s="172">
        <f t="shared" si="219"/>
        <v>1.0056252464548899E-7</v>
      </c>
      <c r="AV728" s="185">
        <f t="shared" si="220"/>
        <v>3.0800680221000003</v>
      </c>
      <c r="AW728" s="121">
        <v>2.4087717999999999E-5</v>
      </c>
      <c r="AX728" s="121">
        <v>7.2678459999999998E-8</v>
      </c>
      <c r="AY728" s="121">
        <v>1.9856793000000001E-12</v>
      </c>
      <c r="AZ728" s="121">
        <v>2.1581082999999998E-12</v>
      </c>
      <c r="BA728" s="121">
        <v>0</v>
      </c>
      <c r="BB728" s="121">
        <v>8.5126038999999993E-9</v>
      </c>
      <c r="BC728" s="121">
        <v>2.3929034E-5</v>
      </c>
      <c r="BD728" s="121">
        <v>1.9354140000000001E-9</v>
      </c>
      <c r="BE728" s="121">
        <v>2.5941905000000001E-8</v>
      </c>
      <c r="BF728" s="121">
        <v>2.4658319999999999E-14</v>
      </c>
      <c r="BG728" s="121">
        <v>3.6623837000000001E-16</v>
      </c>
      <c r="BH728" s="121">
        <v>4.1044730000000003E-12</v>
      </c>
      <c r="BI728" s="121">
        <v>5.2850958000000004E-13</v>
      </c>
      <c r="BJ728" s="121">
        <v>1.0195903E-13</v>
      </c>
      <c r="BK728" s="121">
        <v>4.4732825000000001E-10</v>
      </c>
      <c r="BL728" s="121">
        <v>1.0704243999999999E-8</v>
      </c>
      <c r="BM728" s="121">
        <v>2.0634817000000001E-20</v>
      </c>
      <c r="BN728" s="121">
        <v>1.484221E-4</v>
      </c>
      <c r="BO728" s="121">
        <v>3.0799196000000002</v>
      </c>
      <c r="BP728" s="121">
        <v>0</v>
      </c>
      <c r="BQ728" s="121">
        <v>0</v>
      </c>
      <c r="BR728" s="121">
        <v>0</v>
      </c>
      <c r="BT728" s="71">
        <v>1.6113199E-3</v>
      </c>
      <c r="BU728" s="71">
        <v>1.7887375E-4</v>
      </c>
      <c r="BV728" s="71">
        <v>7.2373830000000002E-4</v>
      </c>
      <c r="BW728" s="71">
        <v>7.4050092999999997E-6</v>
      </c>
      <c r="BX728" s="71">
        <v>2.4191539999999999E-4</v>
      </c>
      <c r="BY728" s="71">
        <v>4.4419242E-8</v>
      </c>
      <c r="BZ728" s="71">
        <v>6.0600709999999996E-10</v>
      </c>
      <c r="CA728" s="71">
        <v>6.6899412999999998E-8</v>
      </c>
      <c r="CB728" s="71">
        <v>3.1595828000000001E-6</v>
      </c>
      <c r="CC728" s="71">
        <v>7.3521200999999999E-6</v>
      </c>
      <c r="CD728" s="71">
        <v>0</v>
      </c>
      <c r="CE728" s="71">
        <v>4.5631265000000002E-17</v>
      </c>
      <c r="CF728" s="71">
        <v>3.7362702E-13</v>
      </c>
      <c r="CG728" s="71">
        <v>7.1932509000000001E-5</v>
      </c>
      <c r="CH728" s="71">
        <v>3.7682286E-4</v>
      </c>
      <c r="CI728" s="71">
        <v>8.4074353000000002E-9</v>
      </c>
      <c r="CJ728" s="71">
        <v>0</v>
      </c>
      <c r="CL728" s="186">
        <v>3.1624299999999999E-13</v>
      </c>
      <c r="CM728" s="186">
        <v>25.956585</v>
      </c>
      <c r="CN728" s="187">
        <v>1.8406717999999999E-3</v>
      </c>
      <c r="CO728" s="186">
        <v>0.12239292</v>
      </c>
      <c r="CP728" s="186">
        <v>1.9155331000000001E-9</v>
      </c>
      <c r="CQ728" s="186">
        <v>2.3184196000000001E-7</v>
      </c>
      <c r="CR728" s="186">
        <v>1.0112640000000001E-2</v>
      </c>
      <c r="CS728" s="186">
        <v>0.38868125999999997</v>
      </c>
      <c r="CT728" s="186">
        <v>1.6521999E-8</v>
      </c>
      <c r="CU728" s="186">
        <v>1.562582E-5</v>
      </c>
      <c r="CW728" s="84"/>
      <c r="CX728" s="162"/>
    </row>
    <row r="729" spans="1:102" ht="14.4">
      <c r="A729" t="s">
        <v>1207</v>
      </c>
      <c r="B729" s="92" t="s">
        <v>1071</v>
      </c>
      <c r="C729" s="126" t="str">
        <f t="shared" si="216"/>
        <v>A.100.26.102</v>
      </c>
      <c r="D729" s="11" t="s">
        <v>752</v>
      </c>
      <c r="E729" s="125" t="s">
        <v>878</v>
      </c>
      <c r="F729" s="128" t="str">
        <f t="shared" si="217"/>
        <v>Dysprosium</v>
      </c>
      <c r="G729" s="131">
        <f t="shared" si="212"/>
        <v>1306.5843864612616</v>
      </c>
      <c r="H729" s="183">
        <f t="shared" si="213"/>
        <v>2.0152275659000001</v>
      </c>
      <c r="I729" s="183">
        <f t="shared" si="214"/>
        <v>7.6463781386599994</v>
      </c>
      <c r="J729" s="184">
        <f t="shared" si="215"/>
        <v>1278.7508297567015</v>
      </c>
      <c r="K729" s="183">
        <v>18.171951</v>
      </c>
      <c r="L729" s="146">
        <v>5.7357136999999998</v>
      </c>
      <c r="M729" s="146">
        <v>1.6195884</v>
      </c>
      <c r="N729" s="146">
        <v>1.4760789999999999</v>
      </c>
      <c r="O729" s="188">
        <v>0.49631281999999999</v>
      </c>
      <c r="P729" s="146">
        <v>9.5638528999999993E-3</v>
      </c>
      <c r="Q729" s="146">
        <v>3.3271892999999997E-2</v>
      </c>
      <c r="R729" s="146">
        <v>0.28992406999999998</v>
      </c>
      <c r="S729" s="188">
        <v>1278.6980000000001</v>
      </c>
      <c r="T729" s="146">
        <v>9.0487651999999997E-4</v>
      </c>
      <c r="U729" s="146">
        <v>5.2828083999999997E-2</v>
      </c>
      <c r="V729" s="188">
        <v>2.4709214000000001E-4</v>
      </c>
      <c r="W729" s="188">
        <v>1.6726858E-6</v>
      </c>
      <c r="X729" s="146">
        <v>1.5427043000000001E-11</v>
      </c>
      <c r="Z729" s="157">
        <f t="shared" si="206"/>
        <v>121.14634000000001</v>
      </c>
      <c r="AB729" s="131">
        <f t="shared" si="207"/>
        <v>18.171951</v>
      </c>
      <c r="AC729" s="131">
        <f t="shared" si="208"/>
        <v>9.6604537358999991</v>
      </c>
      <c r="AD729" s="131">
        <f t="shared" si="209"/>
        <v>7.6452278426857987</v>
      </c>
      <c r="AE729" s="131">
        <f t="shared" si="210"/>
        <v>7.6463781386599994</v>
      </c>
      <c r="AF729" s="131">
        <f t="shared" si="211"/>
        <v>1278.7508280840157</v>
      </c>
      <c r="AH729">
        <v>1443.9350999999999</v>
      </c>
      <c r="AI729" s="71">
        <v>1436.3123000000001</v>
      </c>
      <c r="AJ729" s="71">
        <v>4.9989569999999999</v>
      </c>
      <c r="AK729" s="71">
        <v>0</v>
      </c>
      <c r="AL729" s="71">
        <v>3.9890094000000001E-2</v>
      </c>
      <c r="AM729" s="71">
        <v>1.2200911000000001</v>
      </c>
      <c r="AN729" s="71">
        <v>1.3637969999999999</v>
      </c>
      <c r="AP729" s="129">
        <v>3.9734823000000001</v>
      </c>
      <c r="AQ729" s="129">
        <v>3.7439445</v>
      </c>
      <c r="AR729" s="129">
        <v>0.12698239</v>
      </c>
      <c r="AS729" s="129">
        <v>0.1025554</v>
      </c>
      <c r="AT729" s="172">
        <f t="shared" si="218"/>
        <v>2.244571064857893E-4</v>
      </c>
      <c r="AU729" s="172">
        <f t="shared" si="219"/>
        <v>4.6960940939587462E-7</v>
      </c>
      <c r="AV729" s="185">
        <f t="shared" si="220"/>
        <v>14.36350195646</v>
      </c>
      <c r="AW729" s="121">
        <v>1.1242381999999999E-4</v>
      </c>
      <c r="AX729" s="121">
        <v>3.3920979000000001E-7</v>
      </c>
      <c r="AY729" s="121">
        <v>9.2676962000000004E-12</v>
      </c>
      <c r="AZ729" s="121">
        <v>2.1796893E-12</v>
      </c>
      <c r="BA729" s="121">
        <v>0</v>
      </c>
      <c r="BB729" s="121">
        <v>3.9611441999999998E-8</v>
      </c>
      <c r="BC729" s="121">
        <v>1.1194161999999999E-4</v>
      </c>
      <c r="BD729" s="121">
        <v>9.0274073999999995E-9</v>
      </c>
      <c r="BE729" s="121">
        <v>1.2134168999999999E-7</v>
      </c>
      <c r="BF729" s="121">
        <v>2.4904903000000001E-14</v>
      </c>
      <c r="BG729" s="121">
        <v>3.6990075000000002E-16</v>
      </c>
      <c r="BH729" s="121">
        <v>1.8956507999999999E-11</v>
      </c>
      <c r="BI729" s="121">
        <v>1.8998134000000001E-12</v>
      </c>
      <c r="BJ729" s="121">
        <v>3.7270344999999999E-13</v>
      </c>
      <c r="BK729" s="121">
        <v>2.0840971000000002E-9</v>
      </c>
      <c r="BL729" s="121">
        <v>4.9968766999999998E-8</v>
      </c>
      <c r="BM729" s="121">
        <v>2.0841165E-20</v>
      </c>
      <c r="BN729" s="121">
        <v>6.7095646000000001E-4</v>
      </c>
      <c r="BO729" s="121">
        <v>14.362831</v>
      </c>
      <c r="BP729" s="121">
        <v>0</v>
      </c>
      <c r="BQ729" s="121">
        <v>0</v>
      </c>
      <c r="BR729" s="121">
        <v>0</v>
      </c>
      <c r="BT729" s="71">
        <v>7.5243145000000004E-3</v>
      </c>
      <c r="BU729" s="71">
        <v>8.3658891999999999E-4</v>
      </c>
      <c r="BV729" s="71">
        <v>3.3778813999999998E-3</v>
      </c>
      <c r="BW729" s="71">
        <v>3.4670203E-5</v>
      </c>
      <c r="BX729" s="71">
        <v>1.1325115000000001E-3</v>
      </c>
      <c r="BY729" s="71">
        <v>4.4863434000000002E-8</v>
      </c>
      <c r="BZ729" s="71">
        <v>6.1206717000000005E-10</v>
      </c>
      <c r="CA729" s="71">
        <v>6.7568406999999994E-8</v>
      </c>
      <c r="CB729" s="71">
        <v>1.4761604E-5</v>
      </c>
      <c r="CC729" s="71">
        <v>3.4120550000000003E-5</v>
      </c>
      <c r="CD729" s="71">
        <v>0</v>
      </c>
      <c r="CE729" s="71">
        <v>4.6087577000000002E-17</v>
      </c>
      <c r="CF729" s="71">
        <v>3.7736329000000002E-13</v>
      </c>
      <c r="CG729" s="71">
        <v>3.3646210000000003E-4</v>
      </c>
      <c r="CH729" s="71">
        <v>1.7571965999999999E-3</v>
      </c>
      <c r="CI729" s="71">
        <v>8.4915970999999998E-9</v>
      </c>
      <c r="CJ729" s="71">
        <v>0</v>
      </c>
      <c r="CL729" s="186">
        <v>3.1940542999999998E-13</v>
      </c>
      <c r="CM729" s="186">
        <v>121.14635</v>
      </c>
      <c r="CN729" s="187">
        <v>1.8590785000000001E-3</v>
      </c>
      <c r="CO729" s="186">
        <v>0.57239216999999998</v>
      </c>
      <c r="CP729" s="186">
        <v>8.8493844000000005E-9</v>
      </c>
      <c r="CQ729" s="186">
        <v>1.0715942E-6</v>
      </c>
      <c r="CR729" s="186">
        <v>4.7330797000000001E-2</v>
      </c>
      <c r="CS729" s="186">
        <v>1.5369459999999999</v>
      </c>
      <c r="CT729" s="186">
        <v>1.6687218999999999E-8</v>
      </c>
      <c r="CU729" s="186">
        <v>1.5782077999999999E-5</v>
      </c>
      <c r="CW729" s="84"/>
      <c r="CX729" s="162"/>
    </row>
    <row r="730" spans="1:102" ht="14.4">
      <c r="A730" t="s">
        <v>1208</v>
      </c>
      <c r="B730" s="92" t="s">
        <v>1071</v>
      </c>
      <c r="C730" s="126" t="str">
        <f t="shared" si="216"/>
        <v>A.100.26.103</v>
      </c>
      <c r="D730" s="11" t="s">
        <v>752</v>
      </c>
      <c r="E730" s="125" t="s">
        <v>878</v>
      </c>
      <c r="F730" s="128" t="str">
        <f t="shared" si="217"/>
        <v>Erbium</v>
      </c>
      <c r="G730" s="131">
        <f t="shared" si="212"/>
        <v>213.78284406464124</v>
      </c>
      <c r="H730" s="183">
        <f t="shared" si="213"/>
        <v>1.6435851831000001</v>
      </c>
      <c r="I730" s="183">
        <f t="shared" si="214"/>
        <v>6.2358284358399994</v>
      </c>
      <c r="J730" s="184">
        <f t="shared" si="215"/>
        <v>191.08195644570125</v>
      </c>
      <c r="K730" s="183">
        <v>14.821474</v>
      </c>
      <c r="L730" s="146">
        <v>4.6775015</v>
      </c>
      <c r="M730" s="146">
        <v>1.3207936</v>
      </c>
      <c r="N730" s="146">
        <v>1.2037635</v>
      </c>
      <c r="O730" s="146">
        <v>0.40486712000000002</v>
      </c>
      <c r="P730" s="146">
        <v>7.7993321000000004E-3</v>
      </c>
      <c r="Q730" s="146">
        <v>2.7155230999999998E-2</v>
      </c>
      <c r="R730" s="146">
        <v>0.23642252</v>
      </c>
      <c r="S730" s="146">
        <v>191.03654</v>
      </c>
      <c r="T730" s="146">
        <v>9.0487651999999997E-4</v>
      </c>
      <c r="U730" s="146">
        <v>4.5414772999999999E-2</v>
      </c>
      <c r="V730" s="188">
        <v>2.0593932E-4</v>
      </c>
      <c r="W730" s="188">
        <v>1.6726858E-6</v>
      </c>
      <c r="X730" s="146">
        <v>1.5427043000000001E-11</v>
      </c>
      <c r="Z730" s="157">
        <f t="shared" si="206"/>
        <v>98.809826666666666</v>
      </c>
      <c r="AB730" s="131">
        <f t="shared" si="207"/>
        <v>14.821474</v>
      </c>
      <c r="AC730" s="131">
        <f t="shared" si="208"/>
        <v>7.8783028030999995</v>
      </c>
      <c r="AD730" s="131">
        <f t="shared" si="209"/>
        <v>6.2347192926857993</v>
      </c>
      <c r="AE730" s="131">
        <f t="shared" si="210"/>
        <v>6.2358284358399994</v>
      </c>
      <c r="AF730" s="131">
        <f t="shared" si="211"/>
        <v>191.08195477301544</v>
      </c>
      <c r="AH730">
        <v>1177.7861</v>
      </c>
      <c r="AI730" s="71">
        <v>1171.5568000000001</v>
      </c>
      <c r="AJ730" s="71">
        <v>4.0780488000000004</v>
      </c>
      <c r="AK730" s="71">
        <v>0</v>
      </c>
      <c r="AL730" s="71">
        <v>3.9890094000000001E-2</v>
      </c>
      <c r="AM730" s="71">
        <v>0.99891786000000005</v>
      </c>
      <c r="AN730" s="71">
        <v>1.1125076</v>
      </c>
      <c r="AP730" s="129">
        <v>3.2406478000000001</v>
      </c>
      <c r="AQ730" s="129">
        <v>3.0534305000000002</v>
      </c>
      <c r="AR730" s="129">
        <v>0.1035663</v>
      </c>
      <c r="AS730" s="129">
        <v>8.3650978000000001E-2</v>
      </c>
      <c r="AT730" s="172">
        <f t="shared" si="218"/>
        <v>1.830593825471893E-4</v>
      </c>
      <c r="AU730" s="172">
        <f t="shared" si="219"/>
        <v>3.8301147243240463E-7</v>
      </c>
      <c r="AV730" s="185">
        <f t="shared" si="220"/>
        <v>11.715823356430001</v>
      </c>
      <c r="AW730" s="121">
        <v>9.1695530000000005E-5</v>
      </c>
      <c r="AX730" s="121">
        <v>2.7666755000000001E-7</v>
      </c>
      <c r="AY730" s="121">
        <v>7.5589526000000005E-12</v>
      </c>
      <c r="AZ730" s="121">
        <v>2.1796893E-12</v>
      </c>
      <c r="BA730" s="121">
        <v>0</v>
      </c>
      <c r="BB730" s="121">
        <v>3.2314097999999999E-8</v>
      </c>
      <c r="BC730" s="121">
        <v>9.1289081000000001E-5</v>
      </c>
      <c r="BD730" s="121">
        <v>7.3632570000000004E-9</v>
      </c>
      <c r="BE730" s="121">
        <v>9.8955722E-8</v>
      </c>
      <c r="BF730" s="121">
        <v>2.4904903000000001E-14</v>
      </c>
      <c r="BG730" s="121">
        <v>3.6990075000000002E-16</v>
      </c>
      <c r="BH730" s="121">
        <v>1.5471569E-11</v>
      </c>
      <c r="BI730" s="121">
        <v>1.5783972E-12</v>
      </c>
      <c r="BJ730" s="121">
        <v>3.0923878E-13</v>
      </c>
      <c r="BK730" s="121">
        <v>1.7000275E-9</v>
      </c>
      <c r="BL730" s="121">
        <v>4.0755242000000001E-8</v>
      </c>
      <c r="BM730" s="121">
        <v>2.0841165E-20</v>
      </c>
      <c r="BN730" s="121">
        <v>5.4835642999999997E-4</v>
      </c>
      <c r="BO730" s="121">
        <v>11.715275</v>
      </c>
      <c r="BP730" s="121">
        <v>0</v>
      </c>
      <c r="BQ730" s="121">
        <v>0</v>
      </c>
      <c r="BR730" s="121">
        <v>0</v>
      </c>
      <c r="BT730" s="71">
        <v>6.1368129E-3</v>
      </c>
      <c r="BU730" s="71">
        <v>6.8225328999999999E-4</v>
      </c>
      <c r="BV730" s="71">
        <v>2.7550801000000001E-3</v>
      </c>
      <c r="BW730" s="71">
        <v>2.8272287000000001E-5</v>
      </c>
      <c r="BX730" s="71">
        <v>9.2352866999999999E-4</v>
      </c>
      <c r="BY730" s="71">
        <v>4.4863434000000002E-8</v>
      </c>
      <c r="BZ730" s="71">
        <v>6.1206717000000005E-10</v>
      </c>
      <c r="CA730" s="71">
        <v>6.7568406999999994E-8</v>
      </c>
      <c r="CB730" s="71">
        <v>1.2039151000000001E-5</v>
      </c>
      <c r="CC730" s="71">
        <v>2.7839394999999999E-5</v>
      </c>
      <c r="CD730" s="71">
        <v>0</v>
      </c>
      <c r="CE730" s="71">
        <v>4.6087577000000002E-17</v>
      </c>
      <c r="CF730" s="71">
        <v>3.7736329000000002E-13</v>
      </c>
      <c r="CG730" s="71">
        <v>2.7438910000000003E-4</v>
      </c>
      <c r="CH730" s="71">
        <v>1.4332894000000001E-3</v>
      </c>
      <c r="CI730" s="71">
        <v>8.4915764999999999E-9</v>
      </c>
      <c r="CJ730" s="71">
        <v>0</v>
      </c>
      <c r="CL730" s="186">
        <v>3.1940542999999998E-13</v>
      </c>
      <c r="CM730" s="186">
        <v>98.809830000000005</v>
      </c>
      <c r="CN730" s="187">
        <v>1.8590785000000001E-3</v>
      </c>
      <c r="CO730" s="186">
        <v>0.46679797000000001</v>
      </c>
      <c r="CP730" s="186">
        <v>7.2223971000000001E-9</v>
      </c>
      <c r="CQ730" s="186">
        <v>8.7455092000000001E-7</v>
      </c>
      <c r="CR730" s="186">
        <v>3.8597378000000002E-2</v>
      </c>
      <c r="CS730" s="186">
        <v>1.2676806</v>
      </c>
      <c r="CT730" s="186">
        <v>1.6687218999999999E-8</v>
      </c>
      <c r="CU730" s="186">
        <v>1.5782077999999999E-5</v>
      </c>
      <c r="CW730" s="84"/>
      <c r="CX730" s="162"/>
    </row>
    <row r="731" spans="1:102" ht="14.4">
      <c r="A731" t="s">
        <v>1209</v>
      </c>
      <c r="B731" s="92" t="s">
        <v>1071</v>
      </c>
      <c r="C731" s="126" t="str">
        <f t="shared" si="216"/>
        <v>A.100.26.104</v>
      </c>
      <c r="D731" s="11" t="s">
        <v>752</v>
      </c>
      <c r="E731" s="125" t="s">
        <v>878</v>
      </c>
      <c r="F731" s="128" t="str">
        <f t="shared" si="217"/>
        <v>Eutropium</v>
      </c>
      <c r="G731" s="131">
        <f t="shared" si="212"/>
        <v>1747.7704380819209</v>
      </c>
      <c r="H731" s="183">
        <f t="shared" si="213"/>
        <v>13.336556494000002</v>
      </c>
      <c r="I731" s="183">
        <f t="shared" si="214"/>
        <v>50.615900405220003</v>
      </c>
      <c r="J731" s="184">
        <f t="shared" si="215"/>
        <v>1563.5805611827011</v>
      </c>
      <c r="K731" s="183">
        <v>120.23742</v>
      </c>
      <c r="L731" s="146">
        <v>37.971992</v>
      </c>
      <c r="M731" s="146">
        <v>10.721762999999999</v>
      </c>
      <c r="N731" s="146">
        <v>9.7716165999999998</v>
      </c>
      <c r="O731" s="146">
        <v>3.2820200000000002</v>
      </c>
      <c r="P731" s="146">
        <v>6.3316384000000003E-2</v>
      </c>
      <c r="Q731" s="146">
        <v>0.21960351</v>
      </c>
      <c r="R731" s="146">
        <v>1.9197398000000001</v>
      </c>
      <c r="S731" s="146">
        <v>1563.3018999999999</v>
      </c>
      <c r="T731" s="188">
        <v>9.0487651999999997E-4</v>
      </c>
      <c r="U731" s="146">
        <v>0.27865951</v>
      </c>
      <c r="V731" s="188">
        <v>1.5007287E-3</v>
      </c>
      <c r="W731" s="188">
        <v>1.6726858E-6</v>
      </c>
      <c r="X731" s="146">
        <v>1.5427043000000001E-11</v>
      </c>
      <c r="Z731" s="157">
        <f t="shared" si="206"/>
        <v>801.58280000000002</v>
      </c>
      <c r="AB731" s="131">
        <f t="shared" si="207"/>
        <v>120.23742</v>
      </c>
      <c r="AC731" s="131">
        <f t="shared" si="208"/>
        <v>63.950051293999998</v>
      </c>
      <c r="AD731" s="131">
        <f t="shared" si="209"/>
        <v>50.613496472685796</v>
      </c>
      <c r="AE731" s="131">
        <f t="shared" si="210"/>
        <v>50.61590040522001</v>
      </c>
      <c r="AF731" s="131">
        <f t="shared" si="211"/>
        <v>1563.5805595100153</v>
      </c>
      <c r="AH731">
        <v>9551.6203999999998</v>
      </c>
      <c r="AI731" s="71">
        <v>9501.5514000000003</v>
      </c>
      <c r="AJ731" s="71">
        <v>33.052549999999997</v>
      </c>
      <c r="AK731" s="71">
        <v>0</v>
      </c>
      <c r="AL731" s="71">
        <v>3.9890094000000001E-2</v>
      </c>
      <c r="AM731" s="71">
        <v>7.9576820000000001</v>
      </c>
      <c r="AN731" s="71">
        <v>9.0188176000000002</v>
      </c>
      <c r="AP731" s="129">
        <v>26.297792999999999</v>
      </c>
      <c r="AQ731" s="129">
        <v>24.779048</v>
      </c>
      <c r="AR731" s="129">
        <v>0.84030568999999999</v>
      </c>
      <c r="AS731" s="129">
        <v>0.67844013999999997</v>
      </c>
      <c r="AT731" s="172">
        <f t="shared" si="218"/>
        <v>1.485554406362689E-3</v>
      </c>
      <c r="AU731" s="172">
        <f t="shared" si="219"/>
        <v>3.1076393405590249E-6</v>
      </c>
      <c r="AV731" s="185">
        <f t="shared" si="220"/>
        <v>95.019626716700003</v>
      </c>
      <c r="AW731" s="121">
        <v>7.4386886999999995E-4</v>
      </c>
      <c r="AX731" s="121">
        <v>2.2444319000000002E-6</v>
      </c>
      <c r="AY731" s="121">
        <v>6.1321087000000002E-11</v>
      </c>
      <c r="AZ731" s="121">
        <v>2.1796893E-12</v>
      </c>
      <c r="BA731" s="121">
        <v>0</v>
      </c>
      <c r="BB731" s="121">
        <v>2.6191015999999999E-7</v>
      </c>
      <c r="BC731" s="121">
        <v>7.4107920000000002E-4</v>
      </c>
      <c r="BD731" s="121">
        <v>5.9722359000000002E-8</v>
      </c>
      <c r="BE731" s="121">
        <v>8.0328462000000001E-7</v>
      </c>
      <c r="BF731" s="121">
        <v>2.4904903000000001E-14</v>
      </c>
      <c r="BG731" s="121">
        <v>3.6990075000000002E-16</v>
      </c>
      <c r="BH731" s="121">
        <v>1.2511806999999999E-10</v>
      </c>
      <c r="BI731" s="121">
        <v>1.1691102E-11</v>
      </c>
      <c r="BJ731" s="121">
        <v>2.3060252000000001E-12</v>
      </c>
      <c r="BK731" s="121">
        <v>1.3783993000000001E-8</v>
      </c>
      <c r="BL731" s="121">
        <v>3.3064003E-7</v>
      </c>
      <c r="BM731" s="121">
        <v>2.0841165E-20</v>
      </c>
      <c r="BN731" s="121">
        <v>4.4057167000000003E-3</v>
      </c>
      <c r="BO731" s="121">
        <v>95.015220999999997</v>
      </c>
      <c r="BP731" s="121">
        <v>0</v>
      </c>
      <c r="BQ731" s="121">
        <v>0</v>
      </c>
      <c r="BR731" s="121">
        <v>0</v>
      </c>
      <c r="BT731" s="71">
        <v>4.9791720999999997E-2</v>
      </c>
      <c r="BU731" s="71">
        <v>5.5381095999999996E-3</v>
      </c>
      <c r="BV731" s="71">
        <v>2.2350255999999999E-2</v>
      </c>
      <c r="BW731" s="71">
        <v>2.2956967999999999E-4</v>
      </c>
      <c r="BX731" s="71">
        <v>7.4987468999999996E-3</v>
      </c>
      <c r="BY731" s="71">
        <v>4.4863434000000002E-8</v>
      </c>
      <c r="BZ731" s="71">
        <v>6.1206717000000005E-10</v>
      </c>
      <c r="CA731" s="71">
        <v>6.7568406999999994E-8</v>
      </c>
      <c r="CB731" s="71">
        <v>9.7695591999999998E-5</v>
      </c>
      <c r="CC731" s="71">
        <v>2.2546314E-4</v>
      </c>
      <c r="CD731" s="71">
        <v>0</v>
      </c>
      <c r="CE731" s="71">
        <v>4.6087577000000002E-17</v>
      </c>
      <c r="CF731" s="71">
        <v>3.7736329000000002E-13</v>
      </c>
      <c r="CG731" s="71">
        <v>2.2273897E-3</v>
      </c>
      <c r="CH731" s="71">
        <v>1.1624369000000001E-2</v>
      </c>
      <c r="CI731" s="71">
        <v>8.4922238999999994E-9</v>
      </c>
      <c r="CJ731" s="71">
        <v>0</v>
      </c>
      <c r="CL731" s="186">
        <v>3.1940542999999998E-13</v>
      </c>
      <c r="CM731" s="186">
        <v>801.58282999999994</v>
      </c>
      <c r="CN731" s="187">
        <v>1.8590785000000001E-3</v>
      </c>
      <c r="CO731" s="186">
        <v>3.7891040999999999</v>
      </c>
      <c r="CP731" s="186">
        <v>5.8412237E-8</v>
      </c>
      <c r="CQ731" s="186">
        <v>7.0741151999999998E-6</v>
      </c>
      <c r="CR731" s="186">
        <v>0.31337661</v>
      </c>
      <c r="CS731" s="186">
        <v>9.7395680000000002</v>
      </c>
      <c r="CT731" s="186">
        <v>1.6687218999999999E-8</v>
      </c>
      <c r="CU731" s="186">
        <v>1.5782077999999999E-5</v>
      </c>
      <c r="CW731" s="84"/>
      <c r="CX731" s="162"/>
    </row>
    <row r="732" spans="1:102" ht="14.4">
      <c r="A732" t="s">
        <v>1210</v>
      </c>
      <c r="B732" s="92" t="s">
        <v>1071</v>
      </c>
      <c r="C732" s="126" t="str">
        <f t="shared" si="216"/>
        <v>A.100.26.105</v>
      </c>
      <c r="D732" s="11" t="s">
        <v>752</v>
      </c>
      <c r="E732" s="125" t="s">
        <v>878</v>
      </c>
      <c r="F732" s="128" t="str">
        <f t="shared" si="217"/>
        <v>Gadolinium</v>
      </c>
      <c r="G732" s="131">
        <f t="shared" si="212"/>
        <v>66.816002650651228</v>
      </c>
      <c r="H732" s="183">
        <f t="shared" si="213"/>
        <v>1.574762515</v>
      </c>
      <c r="I732" s="183">
        <f t="shared" si="214"/>
        <v>5.9746155249499999</v>
      </c>
      <c r="J732" s="184">
        <f t="shared" si="215"/>
        <v>45.065609610701223</v>
      </c>
      <c r="K732" s="183">
        <v>14.201015</v>
      </c>
      <c r="L732" s="146">
        <v>4.4815361999999999</v>
      </c>
      <c r="M732" s="146">
        <v>1.2654612999999999</v>
      </c>
      <c r="N732" s="146">
        <v>1.1533347</v>
      </c>
      <c r="O732" s="146">
        <v>0.38793273</v>
      </c>
      <c r="P732" s="146">
        <v>7.4725690000000001E-3</v>
      </c>
      <c r="Q732" s="146">
        <v>2.6022515999999999E-2</v>
      </c>
      <c r="R732" s="146">
        <v>0.22651483</v>
      </c>
      <c r="S732" s="146">
        <v>45.021566</v>
      </c>
      <c r="T732" s="146">
        <v>9.0487651999999997E-4</v>
      </c>
      <c r="U732" s="188">
        <v>4.4041938000000003E-2</v>
      </c>
      <c r="V732" s="188">
        <v>1.9831843E-4</v>
      </c>
      <c r="W732" s="188">
        <v>1.6726858E-6</v>
      </c>
      <c r="X732" s="146">
        <v>1.5427043000000001E-11</v>
      </c>
      <c r="Z732" s="157">
        <f t="shared" si="206"/>
        <v>94.673433333333335</v>
      </c>
      <c r="AB732" s="131">
        <f t="shared" si="207"/>
        <v>14.201015</v>
      </c>
      <c r="AC732" s="131">
        <f t="shared" si="208"/>
        <v>7.5482748450000008</v>
      </c>
      <c r="AD732" s="131">
        <f t="shared" si="209"/>
        <v>5.9735140026857998</v>
      </c>
      <c r="AE732" s="131">
        <f t="shared" si="210"/>
        <v>5.9746155249499999</v>
      </c>
      <c r="AF732" s="131">
        <f t="shared" si="211"/>
        <v>45.065607938015425</v>
      </c>
      <c r="AH732">
        <v>1128.4992999999999</v>
      </c>
      <c r="AI732" s="71">
        <v>1122.528</v>
      </c>
      <c r="AJ732" s="71">
        <v>3.9075101999999999</v>
      </c>
      <c r="AK732" s="71">
        <v>0</v>
      </c>
      <c r="AL732" s="71">
        <v>3.9890094000000001E-2</v>
      </c>
      <c r="AM732" s="71">
        <v>0.95795986</v>
      </c>
      <c r="AN732" s="71">
        <v>1.0659725</v>
      </c>
      <c r="AP732" s="129">
        <v>3.1049376999999998</v>
      </c>
      <c r="AQ732" s="129">
        <v>2.9255575</v>
      </c>
      <c r="AR732" s="129">
        <v>9.9229990000000004E-2</v>
      </c>
      <c r="AS732" s="129">
        <v>8.0150158999999999E-2</v>
      </c>
      <c r="AT732" s="172">
        <f t="shared" si="218"/>
        <v>1.7539313785518932E-4</v>
      </c>
      <c r="AU732" s="172">
        <f t="shared" si="219"/>
        <v>3.669748133651946E-7</v>
      </c>
      <c r="AV732" s="185">
        <f t="shared" si="220"/>
        <v>11.225512652720001</v>
      </c>
      <c r="AW732" s="121">
        <v>8.7856958000000001E-5</v>
      </c>
      <c r="AX732" s="121">
        <v>2.6508565E-7</v>
      </c>
      <c r="AY732" s="121">
        <v>7.2425185999999997E-12</v>
      </c>
      <c r="AZ732" s="121">
        <v>2.1796893E-12</v>
      </c>
      <c r="BA732" s="121">
        <v>0</v>
      </c>
      <c r="BB732" s="121">
        <v>3.0962738E-8</v>
      </c>
      <c r="BC732" s="121">
        <v>8.7464536999999997E-5</v>
      </c>
      <c r="BD732" s="121">
        <v>7.0550810000000003E-9</v>
      </c>
      <c r="BE732" s="121">
        <v>9.4810172000000002E-8</v>
      </c>
      <c r="BF732" s="121">
        <v>2.4904903000000001E-14</v>
      </c>
      <c r="BG732" s="121">
        <v>3.6990075000000002E-16</v>
      </c>
      <c r="BH732" s="121">
        <v>1.4826209999999998E-11</v>
      </c>
      <c r="BI732" s="121">
        <v>1.5188757E-12</v>
      </c>
      <c r="BJ732" s="121">
        <v>2.9748606999999999E-13</v>
      </c>
      <c r="BK732" s="121">
        <v>1.6289034999999999E-9</v>
      </c>
      <c r="BL732" s="121">
        <v>3.9049033999999999E-8</v>
      </c>
      <c r="BM732" s="121">
        <v>2.0841165E-20</v>
      </c>
      <c r="BN732" s="121">
        <v>5.2565271999999998E-4</v>
      </c>
      <c r="BO732" s="121">
        <v>11.224987</v>
      </c>
      <c r="BP732" s="121">
        <v>0</v>
      </c>
      <c r="BQ732" s="121">
        <v>0</v>
      </c>
      <c r="BR732" s="121">
        <v>0</v>
      </c>
      <c r="BT732" s="71">
        <v>5.8798682E-3</v>
      </c>
      <c r="BU732" s="71">
        <v>6.5367260999999995E-4</v>
      </c>
      <c r="BV732" s="71">
        <v>2.6397464999999998E-3</v>
      </c>
      <c r="BW732" s="71">
        <v>2.7087486999999999E-5</v>
      </c>
      <c r="BX732" s="71">
        <v>8.8482814999999999E-4</v>
      </c>
      <c r="BY732" s="71">
        <v>4.4863434000000002E-8</v>
      </c>
      <c r="BZ732" s="71">
        <v>6.1206717000000005E-10</v>
      </c>
      <c r="CA732" s="71">
        <v>6.7568406999999994E-8</v>
      </c>
      <c r="CB732" s="71">
        <v>1.1534993E-5</v>
      </c>
      <c r="CC732" s="71">
        <v>2.6676218E-5</v>
      </c>
      <c r="CD732" s="71">
        <v>0</v>
      </c>
      <c r="CE732" s="71">
        <v>4.6087577000000002E-17</v>
      </c>
      <c r="CF732" s="71">
        <v>3.7736329000000002E-13</v>
      </c>
      <c r="CG732" s="71">
        <v>2.6289409999999999E-4</v>
      </c>
      <c r="CH732" s="71">
        <v>1.3733065999999999E-3</v>
      </c>
      <c r="CI732" s="71">
        <v>8.4915727000000003E-9</v>
      </c>
      <c r="CJ732" s="71">
        <v>0</v>
      </c>
      <c r="CL732" s="186">
        <v>3.1940542999999998E-13</v>
      </c>
      <c r="CM732" s="186">
        <v>94.673438000000004</v>
      </c>
      <c r="CN732" s="187">
        <v>1.8590785000000001E-3</v>
      </c>
      <c r="CO732" s="186">
        <v>0.44724349000000002</v>
      </c>
      <c r="CP732" s="186">
        <v>6.9211031000000002E-9</v>
      </c>
      <c r="CQ732" s="186">
        <v>8.3806143000000003E-7</v>
      </c>
      <c r="CR732" s="186">
        <v>3.6980078E-2</v>
      </c>
      <c r="CS732" s="186">
        <v>1.2178167</v>
      </c>
      <c r="CT732" s="186">
        <v>1.6687218999999999E-8</v>
      </c>
      <c r="CU732" s="186">
        <v>1.5782077999999999E-5</v>
      </c>
      <c r="CW732" s="84"/>
      <c r="CX732" s="163"/>
    </row>
    <row r="733" spans="1:102" ht="14.4">
      <c r="A733" t="s">
        <v>1211</v>
      </c>
      <c r="B733" s="92" t="s">
        <v>1071</v>
      </c>
      <c r="C733" s="126" t="str">
        <f t="shared" si="216"/>
        <v>A.100.26.106</v>
      </c>
      <c r="D733" s="11" t="s">
        <v>752</v>
      </c>
      <c r="E733" s="125" t="s">
        <v>878</v>
      </c>
      <c r="F733" s="128" t="str">
        <f t="shared" si="217"/>
        <v>Lanthanum</v>
      </c>
      <c r="G733" s="131">
        <f t="shared" si="212"/>
        <v>119.55659695448323</v>
      </c>
      <c r="H733" s="183">
        <f t="shared" si="213"/>
        <v>0.37208637889999996</v>
      </c>
      <c r="I733" s="183">
        <f t="shared" si="214"/>
        <v>1.4099199638819999</v>
      </c>
      <c r="J733" s="184">
        <f t="shared" si="215"/>
        <v>114.41609331170123</v>
      </c>
      <c r="K733" s="183">
        <v>3.3584972999999998</v>
      </c>
      <c r="L733" s="146">
        <v>1.0570440000000001</v>
      </c>
      <c r="M733" s="146">
        <v>0.29852807999999997</v>
      </c>
      <c r="N733" s="146">
        <v>0.27209141999999997</v>
      </c>
      <c r="O733" s="146">
        <v>9.2004253999999994E-2</v>
      </c>
      <c r="P733" s="146">
        <v>1.7623837E-3</v>
      </c>
      <c r="Q733" s="146">
        <v>6.2283212000000003E-3</v>
      </c>
      <c r="R733" s="146">
        <v>5.3377863999999997E-2</v>
      </c>
      <c r="S733" s="146">
        <v>114.39604</v>
      </c>
      <c r="T733" s="146">
        <v>9.0487651999999997E-4</v>
      </c>
      <c r="U733" s="188">
        <v>2.0051639E-2</v>
      </c>
      <c r="V733" s="188">
        <v>6.5143362E-5</v>
      </c>
      <c r="W733" s="188">
        <v>1.6726858E-6</v>
      </c>
      <c r="X733" s="146">
        <v>1.5427043000000001E-11</v>
      </c>
      <c r="Z733" s="157">
        <f t="shared" si="206"/>
        <v>22.389982</v>
      </c>
      <c r="AB733" s="131">
        <f t="shared" si="207"/>
        <v>3.3584972999999998</v>
      </c>
      <c r="AC733" s="131">
        <f t="shared" si="208"/>
        <v>1.7810363228999999</v>
      </c>
      <c r="AD733" s="131">
        <f t="shared" si="209"/>
        <v>1.4089516166858</v>
      </c>
      <c r="AE733" s="131">
        <f t="shared" si="210"/>
        <v>1.4099199638820001</v>
      </c>
      <c r="AF733" s="131">
        <f t="shared" si="211"/>
        <v>114.41609163901543</v>
      </c>
      <c r="AH733">
        <v>267.21174000000002</v>
      </c>
      <c r="AI733" s="71">
        <v>265.74950999999999</v>
      </c>
      <c r="AJ733" s="71">
        <v>0.92734886999999999</v>
      </c>
      <c r="AK733" s="71">
        <v>0</v>
      </c>
      <c r="AL733" s="71">
        <v>3.9890094000000001E-2</v>
      </c>
      <c r="AM733" s="71">
        <v>0.24221881000000001</v>
      </c>
      <c r="AN733" s="71">
        <v>0.25277196000000002</v>
      </c>
      <c r="AP733" s="129">
        <v>0.73340371999999998</v>
      </c>
      <c r="AQ733" s="129">
        <v>0.69097744000000005</v>
      </c>
      <c r="AR733" s="129">
        <v>2.3452938999999999E-2</v>
      </c>
      <c r="AS733" s="129">
        <v>1.8973344999999999E-2</v>
      </c>
      <c r="AT733" s="172">
        <f t="shared" si="218"/>
        <v>4.14255059568293E-5</v>
      </c>
      <c r="AU733" s="172">
        <f t="shared" si="219"/>
        <v>8.6734241914765608E-8</v>
      </c>
      <c r="AV733" s="185">
        <f t="shared" si="220"/>
        <v>2.6573313053900001</v>
      </c>
      <c r="AW733" s="121">
        <v>2.0777917E-5</v>
      </c>
      <c r="AX733" s="121">
        <v>6.2691989000000003E-8</v>
      </c>
      <c r="AY733" s="121">
        <v>1.7128347E-12</v>
      </c>
      <c r="AZ733" s="121">
        <v>2.1796893E-12</v>
      </c>
      <c r="BA733" s="121">
        <v>0</v>
      </c>
      <c r="BB733" s="121">
        <v>7.3477218999999997E-9</v>
      </c>
      <c r="BC733" s="121">
        <v>2.063062E-5</v>
      </c>
      <c r="BD733" s="121">
        <v>1.6697054E-9</v>
      </c>
      <c r="BE733" s="121">
        <v>2.2366690000000001E-8</v>
      </c>
      <c r="BF733" s="121">
        <v>2.4904903000000001E-14</v>
      </c>
      <c r="BG733" s="121">
        <v>3.6990075000000002E-16</v>
      </c>
      <c r="BH733" s="121">
        <v>3.5485605999999999E-12</v>
      </c>
      <c r="BI733" s="121">
        <v>4.7873728000000002E-13</v>
      </c>
      <c r="BJ733" s="121">
        <v>9.2107361E-14</v>
      </c>
      <c r="BK733" s="121">
        <v>3.8601184000000002E-10</v>
      </c>
      <c r="BL733" s="121">
        <v>9.2330433999999996E-9</v>
      </c>
      <c r="BM733" s="121">
        <v>2.0841165E-20</v>
      </c>
      <c r="BN733" s="121">
        <v>1.2890539E-4</v>
      </c>
      <c r="BO733" s="121">
        <v>2.6572024000000001</v>
      </c>
      <c r="BP733" s="121">
        <v>0</v>
      </c>
      <c r="BQ733" s="121">
        <v>0</v>
      </c>
      <c r="BR733" s="121">
        <v>0</v>
      </c>
      <c r="BT733" s="71">
        <v>1.3897592E-3</v>
      </c>
      <c r="BU733" s="71">
        <v>1.5422535999999999E-4</v>
      </c>
      <c r="BV733" s="71">
        <v>6.2429211999999999E-4</v>
      </c>
      <c r="BW733" s="71">
        <v>6.3831201000000004E-6</v>
      </c>
      <c r="BX733" s="71">
        <v>2.0853657E-4</v>
      </c>
      <c r="BY733" s="71">
        <v>4.4863434000000002E-8</v>
      </c>
      <c r="BZ733" s="71">
        <v>6.1206717000000005E-10</v>
      </c>
      <c r="CA733" s="71">
        <v>6.7568406999999994E-8</v>
      </c>
      <c r="CB733" s="71">
        <v>2.7248324999999999E-6</v>
      </c>
      <c r="CC733" s="71">
        <v>6.3497026999999996E-6</v>
      </c>
      <c r="CD733" s="71">
        <v>0</v>
      </c>
      <c r="CE733" s="71">
        <v>4.6087577000000002E-17</v>
      </c>
      <c r="CF733" s="71">
        <v>3.7736329000000002E-13</v>
      </c>
      <c r="CG733" s="71">
        <v>6.2018957999999995E-5</v>
      </c>
      <c r="CH733" s="71">
        <v>3.2510698999999998E-4</v>
      </c>
      <c r="CI733" s="71">
        <v>8.4915061000000006E-9</v>
      </c>
      <c r="CJ733" s="71">
        <v>0</v>
      </c>
      <c r="CL733" s="186">
        <v>3.1940542999999998E-13</v>
      </c>
      <c r="CM733" s="186">
        <v>22.389987999999999</v>
      </c>
      <c r="CN733" s="187">
        <v>1.8590785000000001E-3</v>
      </c>
      <c r="CO733" s="186">
        <v>0.10552896</v>
      </c>
      <c r="CP733" s="186">
        <v>1.6559915000000001E-9</v>
      </c>
      <c r="CQ733" s="186">
        <v>2.0040760000000001E-7</v>
      </c>
      <c r="CR733" s="186">
        <v>8.7177643999999995E-3</v>
      </c>
      <c r="CS733" s="186">
        <v>0.34644391000000002</v>
      </c>
      <c r="CT733" s="186">
        <v>1.6687218999999999E-8</v>
      </c>
      <c r="CU733" s="186">
        <v>1.5782077999999999E-5</v>
      </c>
      <c r="CW733" s="84"/>
      <c r="CX733" s="167"/>
    </row>
    <row r="734" spans="1:102" ht="14.4">
      <c r="A734" t="s">
        <v>1212</v>
      </c>
      <c r="B734" s="92" t="s">
        <v>1071</v>
      </c>
      <c r="C734" s="126" t="str">
        <f t="shared" si="216"/>
        <v>A.100.26.107</v>
      </c>
      <c r="D734" s="11" t="s">
        <v>752</v>
      </c>
      <c r="E734" s="125" t="s">
        <v>878</v>
      </c>
      <c r="F734" s="128" t="str">
        <f t="shared" si="217"/>
        <v>Mischmetal: Cerium 67%, lanthanum 20%, Neodimium 11%, rest 2%</v>
      </c>
      <c r="G734" s="131">
        <f t="shared" si="212"/>
        <v>130.03313274817512</v>
      </c>
      <c r="H734" s="183">
        <f t="shared" si="213"/>
        <v>0.44180370120000001</v>
      </c>
      <c r="I734" s="183">
        <f t="shared" si="214"/>
        <v>1.6745438443699998</v>
      </c>
      <c r="J734" s="184">
        <f t="shared" si="215"/>
        <v>123.92979020260512</v>
      </c>
      <c r="K734" s="183">
        <v>3.9869949999999998</v>
      </c>
      <c r="L734" s="146">
        <v>1.2555727999999999</v>
      </c>
      <c r="M734" s="146">
        <v>0.35458387000000002</v>
      </c>
      <c r="N734" s="146">
        <v>0.32317941</v>
      </c>
      <c r="O734" s="146">
        <v>0.1091558</v>
      </c>
      <c r="P734" s="146">
        <v>2.0934227E-3</v>
      </c>
      <c r="Q734" s="146">
        <v>7.3750685E-3</v>
      </c>
      <c r="R734" s="188">
        <v>6.3415596000000005E-2</v>
      </c>
      <c r="S734" s="146">
        <v>123.90843</v>
      </c>
      <c r="T734" s="146">
        <v>8.9887387E-4</v>
      </c>
      <c r="U734" s="188">
        <v>2.1358541000000002E-2</v>
      </c>
      <c r="V734" s="188">
        <v>7.2704499999999995E-5</v>
      </c>
      <c r="W734" s="188">
        <v>1.6615898E-6</v>
      </c>
      <c r="X734" s="146">
        <v>1.5324705E-11</v>
      </c>
      <c r="Z734" s="157">
        <f t="shared" si="206"/>
        <v>26.579966666666667</v>
      </c>
      <c r="AB734" s="131">
        <f t="shared" si="207"/>
        <v>3.9869949999999998</v>
      </c>
      <c r="AC734" s="131">
        <f t="shared" si="208"/>
        <v>2.1153759671999999</v>
      </c>
      <c r="AD734" s="131">
        <f t="shared" si="209"/>
        <v>1.6735739275897998</v>
      </c>
      <c r="AE734" s="131">
        <f t="shared" si="210"/>
        <v>1.6745438443699998</v>
      </c>
      <c r="AF734" s="131">
        <f t="shared" si="211"/>
        <v>123.92978854101531</v>
      </c>
      <c r="AH734">
        <v>317.13432999999998</v>
      </c>
      <c r="AI734" s="71">
        <v>315.41116</v>
      </c>
      <c r="AJ734" s="71">
        <v>1.1000688999999999</v>
      </c>
      <c r="AK734" s="71">
        <v>0</v>
      </c>
      <c r="AL734" s="71">
        <v>3.9625476999999999E-2</v>
      </c>
      <c r="AM734" s="71">
        <v>0.28357137999999998</v>
      </c>
      <c r="AN734" s="71">
        <v>0.29990412</v>
      </c>
      <c r="AP734" s="129">
        <v>0.87087999000000005</v>
      </c>
      <c r="AQ734" s="129">
        <v>0.82051505999999996</v>
      </c>
      <c r="AR734" s="129">
        <v>2.7845561000000001E-2</v>
      </c>
      <c r="AS734" s="129">
        <v>2.2519365E-2</v>
      </c>
      <c r="AT734" s="172">
        <f t="shared" si="218"/>
        <v>4.9191549963080004E-5</v>
      </c>
      <c r="AU734" s="172">
        <f t="shared" si="219"/>
        <v>1.0297914600497067E-7</v>
      </c>
      <c r="AV734" s="185">
        <f t="shared" si="220"/>
        <v>3.1539726633800003</v>
      </c>
      <c r="AW734" s="121">
        <v>2.4666222000000001E-5</v>
      </c>
      <c r="AX734" s="121">
        <v>7.4423945000000004E-8</v>
      </c>
      <c r="AY734" s="121">
        <v>2.0333685000000002E-12</v>
      </c>
      <c r="AZ734" s="121">
        <v>2.1652300000000001E-12</v>
      </c>
      <c r="BA734" s="121">
        <v>0</v>
      </c>
      <c r="BB734" s="121">
        <v>8.7163722999999997E-9</v>
      </c>
      <c r="BC734" s="121">
        <v>2.450519E-5</v>
      </c>
      <c r="BD734" s="121">
        <v>1.9818638E-9</v>
      </c>
      <c r="BE734" s="121">
        <v>2.6566435000000001E-8</v>
      </c>
      <c r="BF734" s="121">
        <v>2.4739692999999999E-14</v>
      </c>
      <c r="BG734" s="121">
        <v>3.6744695999999999E-16</v>
      </c>
      <c r="BH734" s="121">
        <v>4.2019145E-12</v>
      </c>
      <c r="BI734" s="121">
        <v>5.3799146000000003E-13</v>
      </c>
      <c r="BJ734" s="121">
        <v>1.0382335E-13</v>
      </c>
      <c r="BK734" s="121">
        <v>4.5805055E-10</v>
      </c>
      <c r="BL734" s="121">
        <v>1.0961375E-8</v>
      </c>
      <c r="BM734" s="121">
        <v>2.0702912E-20</v>
      </c>
      <c r="BN734" s="121">
        <v>1.5186337999999999E-4</v>
      </c>
      <c r="BO734" s="121">
        <v>3.1538208000000001</v>
      </c>
      <c r="BP734" s="121">
        <v>0</v>
      </c>
      <c r="BQ734" s="121">
        <v>0</v>
      </c>
      <c r="BR734" s="121">
        <v>0</v>
      </c>
      <c r="BT734" s="71">
        <v>1.65004E-3</v>
      </c>
      <c r="BU734" s="71">
        <v>1.8317952000000001E-4</v>
      </c>
      <c r="BV734" s="71">
        <v>7.4111999999999995E-4</v>
      </c>
      <c r="BW734" s="71">
        <v>7.5834697000000001E-6</v>
      </c>
      <c r="BX734" s="71">
        <v>2.4774478999999998E-4</v>
      </c>
      <c r="BY734" s="71">
        <v>4.4565824999999997E-8</v>
      </c>
      <c r="BZ734" s="71">
        <v>6.0800693000000003E-10</v>
      </c>
      <c r="CA734" s="71">
        <v>6.7120181000000003E-8</v>
      </c>
      <c r="CB734" s="71">
        <v>3.2355498999999999E-6</v>
      </c>
      <c r="CC734" s="71">
        <v>7.5275951000000002E-6</v>
      </c>
      <c r="CD734" s="71">
        <v>0</v>
      </c>
      <c r="CE734" s="71">
        <v>4.5781847999999999E-17</v>
      </c>
      <c r="CF734" s="71">
        <v>3.7485998999999999E-13</v>
      </c>
      <c r="CG734" s="71">
        <v>7.3664235999999997E-5</v>
      </c>
      <c r="CH734" s="71">
        <v>3.8586414000000001E-4</v>
      </c>
      <c r="CI734" s="71">
        <v>8.4351804000000004E-9</v>
      </c>
      <c r="CJ734" s="71">
        <v>0</v>
      </c>
      <c r="CL734" s="186">
        <v>3.1728661E-13</v>
      </c>
      <c r="CM734" s="186">
        <v>26.579972999999999</v>
      </c>
      <c r="CN734" s="187">
        <v>1.846746E-3</v>
      </c>
      <c r="CO734" s="186">
        <v>0.1253389</v>
      </c>
      <c r="CP734" s="186">
        <v>1.9610225999999999E-9</v>
      </c>
      <c r="CQ734" s="186">
        <v>2.3735067000000001E-7</v>
      </c>
      <c r="CR734" s="186">
        <v>1.0356261E-2</v>
      </c>
      <c r="CS734" s="186">
        <v>0.39644623000000001</v>
      </c>
      <c r="CT734" s="186">
        <v>1.6576522E-8</v>
      </c>
      <c r="CU734" s="186">
        <v>1.5677384999999999E-5</v>
      </c>
      <c r="CW734" s="84"/>
      <c r="CX734" s="167"/>
    </row>
    <row r="735" spans="1:102" ht="14.4">
      <c r="A735" t="s">
        <v>1213</v>
      </c>
      <c r="B735" s="92" t="s">
        <v>1071</v>
      </c>
      <c r="C735" s="126" t="str">
        <f t="shared" si="216"/>
        <v>A.100.26.108</v>
      </c>
      <c r="D735" s="11" t="s">
        <v>752</v>
      </c>
      <c r="E735" s="125" t="s">
        <v>878</v>
      </c>
      <c r="F735" s="128" t="str">
        <f t="shared" si="217"/>
        <v>Neodymium</v>
      </c>
      <c r="G735" s="131">
        <f t="shared" si="212"/>
        <v>222.59743874385725</v>
      </c>
      <c r="H735" s="183">
        <f t="shared" si="213"/>
        <v>0.59403948190000011</v>
      </c>
      <c r="I735" s="183">
        <f t="shared" si="214"/>
        <v>2.2523315562560002</v>
      </c>
      <c r="J735" s="184">
        <f t="shared" si="215"/>
        <v>214.39159070570125</v>
      </c>
      <c r="K735" s="183">
        <v>5.359477</v>
      </c>
      <c r="L735" s="146">
        <v>1.6890318</v>
      </c>
      <c r="M735" s="146">
        <v>0.47697497999999999</v>
      </c>
      <c r="N735" s="146">
        <v>0.43472430000000001</v>
      </c>
      <c r="O735" s="146">
        <v>0.14661766000000001</v>
      </c>
      <c r="P735" s="146">
        <v>2.8161947E-3</v>
      </c>
      <c r="Q735" s="146">
        <v>9.8813271999999997E-3</v>
      </c>
      <c r="R735" s="146">
        <v>8.5330179000000006E-2</v>
      </c>
      <c r="S735" s="146">
        <v>214.36711</v>
      </c>
      <c r="T735" s="146">
        <v>9.0487651999999997E-4</v>
      </c>
      <c r="U735" s="188">
        <v>2.4479033000000001E-2</v>
      </c>
      <c r="V735" s="188">
        <v>8.9720736000000002E-5</v>
      </c>
      <c r="W735" s="188">
        <v>1.6726858E-6</v>
      </c>
      <c r="X735" s="146">
        <v>1.5427043000000001E-11</v>
      </c>
      <c r="Z735" s="157">
        <f t="shared" si="206"/>
        <v>35.729846666666667</v>
      </c>
      <c r="AB735" s="131">
        <f t="shared" si="207"/>
        <v>5.359477</v>
      </c>
      <c r="AC735" s="131">
        <f t="shared" si="208"/>
        <v>2.8453764409</v>
      </c>
      <c r="AD735" s="131">
        <f t="shared" si="209"/>
        <v>2.2513386316858002</v>
      </c>
      <c r="AE735" s="131">
        <f t="shared" si="210"/>
        <v>2.2523315562559998</v>
      </c>
      <c r="AF735" s="131">
        <f t="shared" si="211"/>
        <v>214.39158903301544</v>
      </c>
      <c r="AH735">
        <v>426.16180000000003</v>
      </c>
      <c r="AI735" s="71">
        <v>423.86741999999998</v>
      </c>
      <c r="AJ735" s="71">
        <v>1.4773357</v>
      </c>
      <c r="AK735" s="71">
        <v>0</v>
      </c>
      <c r="AL735" s="71">
        <v>3.9890094000000001E-2</v>
      </c>
      <c r="AM735" s="71">
        <v>0.37430836000000001</v>
      </c>
      <c r="AN735" s="71">
        <v>0.40284759999999997</v>
      </c>
      <c r="AP735" s="129">
        <v>1.1710688</v>
      </c>
      <c r="AQ735" s="129">
        <v>1.1033678</v>
      </c>
      <c r="AR735" s="129">
        <v>3.7437545000000003E-2</v>
      </c>
      <c r="AS735" s="129">
        <v>3.0263486999999999E-2</v>
      </c>
      <c r="AT735" s="172">
        <f t="shared" si="218"/>
        <v>6.6149146989389281E-5</v>
      </c>
      <c r="AU735" s="172">
        <f t="shared" si="219"/>
        <v>1.3845246015675459E-7</v>
      </c>
      <c r="AV735" s="185">
        <f t="shared" si="220"/>
        <v>4.2385836248500004</v>
      </c>
      <c r="AW735" s="121">
        <v>3.3157310999999999E-5</v>
      </c>
      <c r="AX735" s="121">
        <v>1.0004360999999999E-7</v>
      </c>
      <c r="AY735" s="121">
        <v>2.7333343000000001E-12</v>
      </c>
      <c r="AZ735" s="121">
        <v>2.1796893E-12</v>
      </c>
      <c r="BA735" s="121">
        <v>0</v>
      </c>
      <c r="BB735" s="121">
        <v>1.1705858E-8</v>
      </c>
      <c r="BC735" s="121">
        <v>3.2964776999999997E-5</v>
      </c>
      <c r="BD735" s="121">
        <v>2.6635729999999999E-9</v>
      </c>
      <c r="BE735" s="121">
        <v>3.5736087999999998E-8</v>
      </c>
      <c r="BF735" s="121">
        <v>2.4904903000000001E-14</v>
      </c>
      <c r="BG735" s="121">
        <v>3.6990075000000002E-16</v>
      </c>
      <c r="BH735" s="121">
        <v>5.6298436000000002E-12</v>
      </c>
      <c r="BI735" s="121">
        <v>6.7069416E-13</v>
      </c>
      <c r="BJ735" s="121">
        <v>1.3000987E-13</v>
      </c>
      <c r="BK735" s="121">
        <v>6.1538669999999996E-10</v>
      </c>
      <c r="BL735" s="121">
        <v>1.4735565000000001E-8</v>
      </c>
      <c r="BM735" s="121">
        <v>2.0841165E-20</v>
      </c>
      <c r="BN735" s="121">
        <v>2.0212485E-4</v>
      </c>
      <c r="BO735" s="121">
        <v>4.2383815</v>
      </c>
      <c r="BP735" s="121">
        <v>0</v>
      </c>
      <c r="BQ735" s="121">
        <v>0</v>
      </c>
      <c r="BR735" s="121">
        <v>0</v>
      </c>
      <c r="BT735" s="71">
        <v>2.2184059E-3</v>
      </c>
      <c r="BU735" s="71">
        <v>2.4639802999999998E-4</v>
      </c>
      <c r="BV735" s="71">
        <v>9.9624293000000002E-4</v>
      </c>
      <c r="BW735" s="71">
        <v>1.0204098000000001E-5</v>
      </c>
      <c r="BX735" s="71">
        <v>3.3334575000000001E-4</v>
      </c>
      <c r="BY735" s="71">
        <v>4.4863434000000002E-8</v>
      </c>
      <c r="BZ735" s="71">
        <v>6.1206717000000005E-10</v>
      </c>
      <c r="CA735" s="71">
        <v>6.7568406999999994E-8</v>
      </c>
      <c r="CB735" s="71">
        <v>4.3507419999999996E-6</v>
      </c>
      <c r="CC735" s="71">
        <v>1.0100948E-5</v>
      </c>
      <c r="CD735" s="71">
        <v>0</v>
      </c>
      <c r="CE735" s="71">
        <v>4.6087577000000002E-17</v>
      </c>
      <c r="CF735" s="71">
        <v>3.7736329000000002E-13</v>
      </c>
      <c r="CG735" s="71">
        <v>9.9090335000000005E-5</v>
      </c>
      <c r="CH735" s="71">
        <v>5.1855155999999995E-4</v>
      </c>
      <c r="CI735" s="71">
        <v>8.4915183999999995E-9</v>
      </c>
      <c r="CJ735" s="71">
        <v>0</v>
      </c>
      <c r="CL735" s="186">
        <v>3.1940542999999998E-13</v>
      </c>
      <c r="CM735" s="186">
        <v>35.729852000000001</v>
      </c>
      <c r="CN735" s="187">
        <v>1.8590785000000001E-3</v>
      </c>
      <c r="CO735" s="186">
        <v>0.16859215</v>
      </c>
      <c r="CP735" s="186">
        <v>2.6276645000000002E-9</v>
      </c>
      <c r="CQ735" s="186">
        <v>3.1808620999999997E-7</v>
      </c>
      <c r="CR735" s="186">
        <v>1.3933556E-2</v>
      </c>
      <c r="CS735" s="186">
        <v>0.50725518999999997</v>
      </c>
      <c r="CT735" s="186">
        <v>1.6687218999999999E-8</v>
      </c>
      <c r="CU735" s="186">
        <v>1.5782077999999999E-5</v>
      </c>
      <c r="CW735" s="84"/>
      <c r="CX735" s="167"/>
    </row>
    <row r="736" spans="1:102" ht="14.4">
      <c r="A736" t="s">
        <v>1214</v>
      </c>
      <c r="B736" s="92" t="s">
        <v>1071</v>
      </c>
      <c r="C736" s="126" t="str">
        <f t="shared" si="216"/>
        <v>A.100.26.109</v>
      </c>
      <c r="D736" s="11" t="s">
        <v>752</v>
      </c>
      <c r="E736" s="125" t="s">
        <v>878</v>
      </c>
      <c r="F736" s="128" t="str">
        <f t="shared" si="217"/>
        <v>Praseodymium</v>
      </c>
      <c r="G736" s="131">
        <f t="shared" si="212"/>
        <v>110.41545249687023</v>
      </c>
      <c r="H736" s="183">
        <f t="shared" si="213"/>
        <v>0.64909762419999995</v>
      </c>
      <c r="I736" s="183">
        <f t="shared" si="214"/>
        <v>2.4613018989689999</v>
      </c>
      <c r="J736" s="184">
        <f t="shared" si="215"/>
        <v>101.44920897370123</v>
      </c>
      <c r="K736" s="183">
        <v>5.8558440000000003</v>
      </c>
      <c r="L736" s="146">
        <v>1.845804</v>
      </c>
      <c r="M736" s="146">
        <v>0.52124086999999997</v>
      </c>
      <c r="N736" s="146">
        <v>0.47506734</v>
      </c>
      <c r="O736" s="146">
        <v>0.16016517999999999</v>
      </c>
      <c r="P736" s="146">
        <v>3.0776051999999998E-3</v>
      </c>
      <c r="Q736" s="146">
        <v>1.0787499000000001E-2</v>
      </c>
      <c r="R736" s="146">
        <v>9.3256334999999996E-2</v>
      </c>
      <c r="S736" s="146">
        <v>101.42363</v>
      </c>
      <c r="T736" s="146">
        <v>9.0487651999999997E-4</v>
      </c>
      <c r="U736" s="146">
        <v>2.5577301E-2</v>
      </c>
      <c r="V736" s="188">
        <v>9.5817449000000003E-5</v>
      </c>
      <c r="W736" s="188">
        <v>1.6726858E-6</v>
      </c>
      <c r="X736" s="146">
        <v>1.5427043000000001E-11</v>
      </c>
      <c r="Z736" s="157">
        <f t="shared" si="206"/>
        <v>39.038960000000003</v>
      </c>
      <c r="AB736" s="131">
        <f t="shared" si="207"/>
        <v>5.8558440000000003</v>
      </c>
      <c r="AC736" s="131">
        <f t="shared" si="208"/>
        <v>3.1093988291999999</v>
      </c>
      <c r="AD736" s="131">
        <f t="shared" si="209"/>
        <v>2.4603028776858</v>
      </c>
      <c r="AE736" s="131">
        <f t="shared" si="210"/>
        <v>2.4613018989689999</v>
      </c>
      <c r="AF736" s="131">
        <f t="shared" si="211"/>
        <v>101.44920730101543</v>
      </c>
      <c r="AH736">
        <v>465.59127999999998</v>
      </c>
      <c r="AI736" s="71">
        <v>463.09046999999998</v>
      </c>
      <c r="AJ736" s="71">
        <v>1.6137665999999999</v>
      </c>
      <c r="AK736" s="71">
        <v>0</v>
      </c>
      <c r="AL736" s="71">
        <v>3.9890094000000001E-2</v>
      </c>
      <c r="AM736" s="71">
        <v>0.40707475999999998</v>
      </c>
      <c r="AN736" s="71">
        <v>0.44007565999999998</v>
      </c>
      <c r="AP736" s="129">
        <v>1.2796369000000001</v>
      </c>
      <c r="AQ736" s="129">
        <v>1.2056661</v>
      </c>
      <c r="AR736" s="129">
        <v>4.0906593999999998E-2</v>
      </c>
      <c r="AS736" s="129">
        <v>3.3064141999999998E-2</v>
      </c>
      <c r="AT736" s="172">
        <f t="shared" si="218"/>
        <v>7.2282141943579297E-5</v>
      </c>
      <c r="AU736" s="172">
        <f t="shared" si="219"/>
        <v>1.5128178741053457E-7</v>
      </c>
      <c r="AV736" s="185">
        <f t="shared" si="220"/>
        <v>4.6308321878200003</v>
      </c>
      <c r="AW736" s="121">
        <v>3.6228167999999999E-5</v>
      </c>
      <c r="AX736" s="121">
        <v>1.0930913E-7</v>
      </c>
      <c r="AY736" s="121">
        <v>2.9864815000000001E-12</v>
      </c>
      <c r="AZ736" s="121">
        <v>2.1796893E-12</v>
      </c>
      <c r="BA736" s="121">
        <v>0</v>
      </c>
      <c r="BB736" s="121">
        <v>1.2786946E-8</v>
      </c>
      <c r="BC736" s="121">
        <v>3.6024412E-5</v>
      </c>
      <c r="BD736" s="121">
        <v>2.9101138E-9</v>
      </c>
      <c r="BE736" s="121">
        <v>3.9052528000000001E-8</v>
      </c>
      <c r="BF736" s="121">
        <v>2.4904903000000001E-14</v>
      </c>
      <c r="BG736" s="121">
        <v>3.6990075000000002E-16</v>
      </c>
      <c r="BH736" s="121">
        <v>6.1461308000000002E-12</v>
      </c>
      <c r="BI736" s="121">
        <v>7.1831137000000004E-13</v>
      </c>
      <c r="BJ736" s="121">
        <v>1.3941203999999999E-13</v>
      </c>
      <c r="BK736" s="121">
        <v>6.7228588999999995E-10</v>
      </c>
      <c r="BL736" s="121">
        <v>1.6100531999999999E-8</v>
      </c>
      <c r="BM736" s="121">
        <v>2.0841165E-20</v>
      </c>
      <c r="BN736" s="121">
        <v>2.2028782E-4</v>
      </c>
      <c r="BO736" s="121">
        <v>4.6306118999999999</v>
      </c>
      <c r="BP736" s="121">
        <v>0</v>
      </c>
      <c r="BQ736" s="121">
        <v>0</v>
      </c>
      <c r="BR736" s="121">
        <v>0</v>
      </c>
      <c r="BT736" s="71">
        <v>2.4239616999999999E-3</v>
      </c>
      <c r="BU736" s="71">
        <v>2.6926256999999998E-4</v>
      </c>
      <c r="BV736" s="71">
        <v>1.0885097999999999E-3</v>
      </c>
      <c r="BW736" s="71">
        <v>1.1151937E-5</v>
      </c>
      <c r="BX736" s="71">
        <v>3.6430616000000002E-4</v>
      </c>
      <c r="BY736" s="71">
        <v>4.4863434000000002E-8</v>
      </c>
      <c r="BZ736" s="71">
        <v>6.1206717000000005E-10</v>
      </c>
      <c r="CA736" s="71">
        <v>6.7568406999999994E-8</v>
      </c>
      <c r="CB736" s="71">
        <v>4.7540683999999997E-6</v>
      </c>
      <c r="CC736" s="71">
        <v>1.103149E-5</v>
      </c>
      <c r="CD736" s="71">
        <v>0</v>
      </c>
      <c r="CE736" s="71">
        <v>4.6087577000000002E-17</v>
      </c>
      <c r="CF736" s="71">
        <v>3.7736329000000002E-13</v>
      </c>
      <c r="CG736" s="71">
        <v>1.0828634E-4</v>
      </c>
      <c r="CH736" s="71">
        <v>5.6653781E-4</v>
      </c>
      <c r="CI736" s="71">
        <v>8.4915215000000005E-9</v>
      </c>
      <c r="CJ736" s="71">
        <v>0</v>
      </c>
      <c r="CL736" s="186">
        <v>3.1940542999999998E-13</v>
      </c>
      <c r="CM736" s="186">
        <v>39.038966000000002</v>
      </c>
      <c r="CN736" s="187">
        <v>1.8590785000000001E-3</v>
      </c>
      <c r="CO736" s="186">
        <v>0.18423574000000001</v>
      </c>
      <c r="CP736" s="186">
        <v>2.8686997000000001E-9</v>
      </c>
      <c r="CQ736" s="186">
        <v>3.4727779999999998E-7</v>
      </c>
      <c r="CR736" s="186">
        <v>1.5227396000000001E-2</v>
      </c>
      <c r="CS736" s="186">
        <v>0.54714636000000005</v>
      </c>
      <c r="CT736" s="186">
        <v>1.6687218999999999E-8</v>
      </c>
      <c r="CU736" s="186">
        <v>1.5782077999999999E-5</v>
      </c>
      <c r="CW736" s="84"/>
      <c r="CX736" s="167"/>
    </row>
    <row r="737" spans="1:102" ht="14.4">
      <c r="A737" t="s">
        <v>1215</v>
      </c>
      <c r="B737" s="92" t="s">
        <v>1071</v>
      </c>
      <c r="C737" s="126" t="str">
        <f t="shared" si="216"/>
        <v>A.100.26.110</v>
      </c>
      <c r="D737" s="11" t="s">
        <v>752</v>
      </c>
      <c r="E737" s="125" t="s">
        <v>878</v>
      </c>
      <c r="F737" s="128" t="str">
        <f t="shared" si="217"/>
        <v>Samarium</v>
      </c>
      <c r="G737" s="131">
        <f t="shared" si="212"/>
        <v>146.59494926723124</v>
      </c>
      <c r="H737" s="183">
        <f t="shared" si="213"/>
        <v>1.9980219061000002</v>
      </c>
      <c r="I737" s="183">
        <f t="shared" si="214"/>
        <v>7.5810748134299999</v>
      </c>
      <c r="J737" s="184">
        <f t="shared" si="215"/>
        <v>118.99901654770123</v>
      </c>
      <c r="K737" s="183">
        <v>18.016836000000001</v>
      </c>
      <c r="L737" s="146">
        <v>5.6867222999999996</v>
      </c>
      <c r="M737" s="146">
        <v>1.6057553</v>
      </c>
      <c r="N737" s="146">
        <v>1.4634718</v>
      </c>
      <c r="O737" s="146">
        <v>0.49207922999999998</v>
      </c>
      <c r="P737" s="146">
        <v>9.4821621000000002E-3</v>
      </c>
      <c r="Q737" s="146">
        <v>3.2988714000000002E-2</v>
      </c>
      <c r="R737" s="146">
        <v>0.28744714999999998</v>
      </c>
      <c r="S737" s="146">
        <v>118.94653</v>
      </c>
      <c r="T737" s="146">
        <v>9.0487651999999997E-4</v>
      </c>
      <c r="U737" s="188">
        <v>5.2484875E-2</v>
      </c>
      <c r="V737" s="188">
        <v>2.4518690999999999E-4</v>
      </c>
      <c r="W737" s="188">
        <v>1.6726858E-6</v>
      </c>
      <c r="X737" s="146">
        <v>1.5427043000000001E-11</v>
      </c>
      <c r="Z737" s="157">
        <f t="shared" ref="Z737:Z804" si="221">K737/0.15</f>
        <v>120.11224000000001</v>
      </c>
      <c r="AB737" s="131">
        <f t="shared" si="207"/>
        <v>18.016836000000001</v>
      </c>
      <c r="AC737" s="131">
        <f t="shared" si="208"/>
        <v>9.5779466561</v>
      </c>
      <c r="AD737" s="131">
        <f t="shared" si="209"/>
        <v>7.5799264226857996</v>
      </c>
      <c r="AE737" s="131">
        <f t="shared" si="210"/>
        <v>7.5810748134299999</v>
      </c>
      <c r="AF737" s="131">
        <f t="shared" si="211"/>
        <v>118.99901487501543</v>
      </c>
      <c r="AH737">
        <v>1431.6134</v>
      </c>
      <c r="AI737" s="71">
        <v>1424.0551</v>
      </c>
      <c r="AJ737" s="71">
        <v>4.9563224000000003</v>
      </c>
      <c r="AK737" s="71">
        <v>0</v>
      </c>
      <c r="AL737" s="71">
        <v>3.9890094000000001E-2</v>
      </c>
      <c r="AM737" s="71">
        <v>1.2098515999999999</v>
      </c>
      <c r="AN737" s="71">
        <v>1.3521631999999999</v>
      </c>
      <c r="AP737" s="129">
        <v>3.9395547999999998</v>
      </c>
      <c r="AQ737" s="129">
        <v>3.7119762999999999</v>
      </c>
      <c r="AR737" s="129">
        <v>0.12589831000000001</v>
      </c>
      <c r="AS737" s="129">
        <v>0.1016802</v>
      </c>
      <c r="AT737" s="172">
        <f t="shared" si="218"/>
        <v>2.2254054431278928E-4</v>
      </c>
      <c r="AU737" s="172">
        <f t="shared" si="219"/>
        <v>4.6560024712879468E-7</v>
      </c>
      <c r="AV737" s="185">
        <f t="shared" si="220"/>
        <v>14.240924280530001</v>
      </c>
      <c r="AW737" s="121">
        <v>1.1146417E-4</v>
      </c>
      <c r="AX737" s="121">
        <v>3.3631432000000003E-7</v>
      </c>
      <c r="AY737" s="121">
        <v>9.1885877E-12</v>
      </c>
      <c r="AZ737" s="121">
        <v>2.1796893E-12</v>
      </c>
      <c r="BA737" s="121">
        <v>0</v>
      </c>
      <c r="BB737" s="121">
        <v>3.9273601999999997E-8</v>
      </c>
      <c r="BC737" s="121">
        <v>1.1098549E-4</v>
      </c>
      <c r="BD737" s="121">
        <v>8.9503634000000008E-9</v>
      </c>
      <c r="BE737" s="121">
        <v>1.2030529999999999E-7</v>
      </c>
      <c r="BF737" s="121">
        <v>2.4904903000000001E-14</v>
      </c>
      <c r="BG737" s="121">
        <v>3.6990075000000002E-16</v>
      </c>
      <c r="BH737" s="121">
        <v>1.8795168000000001E-11</v>
      </c>
      <c r="BI737" s="121">
        <v>1.8849329999999998E-12</v>
      </c>
      <c r="BJ737" s="121">
        <v>3.6976527E-13</v>
      </c>
      <c r="BK737" s="121">
        <v>2.0663161E-9</v>
      </c>
      <c r="BL737" s="121">
        <v>4.9542215E-8</v>
      </c>
      <c r="BM737" s="121">
        <v>2.0841165E-20</v>
      </c>
      <c r="BN737" s="121">
        <v>6.6528053000000002E-4</v>
      </c>
      <c r="BO737" s="121">
        <v>14.240259</v>
      </c>
      <c r="BP737" s="121">
        <v>0</v>
      </c>
      <c r="BQ737" s="121">
        <v>0</v>
      </c>
      <c r="BR737" s="121">
        <v>0</v>
      </c>
      <c r="BT737" s="71">
        <v>7.4600782999999999E-3</v>
      </c>
      <c r="BU737" s="71">
        <v>8.2944374999999995E-4</v>
      </c>
      <c r="BV737" s="71">
        <v>3.3490479999999999E-3</v>
      </c>
      <c r="BW737" s="71">
        <v>3.4374003000000001E-5</v>
      </c>
      <c r="BX737" s="71">
        <v>1.1228363E-3</v>
      </c>
      <c r="BY737" s="71">
        <v>4.4863434000000002E-8</v>
      </c>
      <c r="BZ737" s="71">
        <v>6.1206717000000005E-10</v>
      </c>
      <c r="CA737" s="71">
        <v>6.7568406999999994E-8</v>
      </c>
      <c r="CB737" s="71">
        <v>1.4635565E-5</v>
      </c>
      <c r="CC737" s="71">
        <v>3.3829755999999999E-5</v>
      </c>
      <c r="CD737" s="71">
        <v>0</v>
      </c>
      <c r="CE737" s="71">
        <v>4.6087577000000002E-17</v>
      </c>
      <c r="CF737" s="71">
        <v>3.7736329000000002E-13</v>
      </c>
      <c r="CG737" s="71">
        <v>3.3358835000000002E-4</v>
      </c>
      <c r="CH737" s="71">
        <v>1.7422009E-3</v>
      </c>
      <c r="CI737" s="71">
        <v>8.4915961999999995E-9</v>
      </c>
      <c r="CJ737" s="71">
        <v>0</v>
      </c>
      <c r="CL737" s="186">
        <v>3.1940542999999998E-13</v>
      </c>
      <c r="CM737" s="186">
        <v>120.11225</v>
      </c>
      <c r="CN737" s="187">
        <v>1.8590785000000001E-3</v>
      </c>
      <c r="CO737" s="186">
        <v>0.56750354999999997</v>
      </c>
      <c r="CP737" s="186">
        <v>8.7740608999999992E-9</v>
      </c>
      <c r="CQ737" s="186">
        <v>1.0624718E-6</v>
      </c>
      <c r="CR737" s="186">
        <v>4.6926471999999997E-2</v>
      </c>
      <c r="CS737" s="186">
        <v>1.5244800000000001</v>
      </c>
      <c r="CT737" s="186">
        <v>1.6687218999999999E-8</v>
      </c>
      <c r="CU737" s="186">
        <v>1.5782077999999999E-5</v>
      </c>
      <c r="CW737" s="84"/>
      <c r="CX737" s="167"/>
    </row>
    <row r="738" spans="1:102" ht="14.4">
      <c r="A738" t="s">
        <v>1216</v>
      </c>
      <c r="B738" s="92" t="s">
        <v>1071</v>
      </c>
      <c r="C738" s="126" t="str">
        <f t="shared" si="216"/>
        <v>A.100.26.111</v>
      </c>
      <c r="D738" s="11" t="s">
        <v>752</v>
      </c>
      <c r="E738" s="125" t="s">
        <v>878</v>
      </c>
      <c r="F738" s="128" t="str">
        <f t="shared" si="217"/>
        <v>Scandium</v>
      </c>
      <c r="G738" s="131">
        <f t="shared" si="212"/>
        <v>3540.2900790533809</v>
      </c>
      <c r="H738" s="183">
        <f t="shared" si="213"/>
        <v>0.14713948967999999</v>
      </c>
      <c r="I738" s="183">
        <f t="shared" si="214"/>
        <v>0.55614556500000001</v>
      </c>
      <c r="J738" s="184">
        <f t="shared" si="215"/>
        <v>3538.2562661987013</v>
      </c>
      <c r="K738" s="183">
        <v>1.3305278</v>
      </c>
      <c r="L738" s="146">
        <v>0.41653167000000002</v>
      </c>
      <c r="M738" s="146">
        <v>0.11767422</v>
      </c>
      <c r="N738" s="146">
        <v>0.10726489</v>
      </c>
      <c r="O738" s="146">
        <v>3.6654198999999998E-2</v>
      </c>
      <c r="P738" s="146">
        <v>6.9435847999999999E-4</v>
      </c>
      <c r="Q738" s="146">
        <v>2.5260422000000001E-3</v>
      </c>
      <c r="R738" s="146">
        <v>2.0994564E-2</v>
      </c>
      <c r="S738" s="146">
        <v>3538.2406999999998</v>
      </c>
      <c r="T738" s="146">
        <v>9.0487651999999997E-4</v>
      </c>
      <c r="U738" s="146">
        <v>1.5564526E-2</v>
      </c>
      <c r="V738" s="188">
        <v>4.0234480000000001E-5</v>
      </c>
      <c r="W738" s="188">
        <v>1.6726858E-6</v>
      </c>
      <c r="X738" s="146">
        <v>1.5427043000000001E-11</v>
      </c>
      <c r="Z738" s="157">
        <f t="shared" si="221"/>
        <v>8.8701853333333336</v>
      </c>
      <c r="AB738" s="131">
        <f t="shared" si="207"/>
        <v>1.3305278</v>
      </c>
      <c r="AC738" s="131">
        <f t="shared" si="208"/>
        <v>0.70233994367999986</v>
      </c>
      <c r="AD738" s="131">
        <f t="shared" si="209"/>
        <v>0.55520212668579993</v>
      </c>
      <c r="AE738" s="131">
        <f t="shared" si="210"/>
        <v>0.55614556500000012</v>
      </c>
      <c r="AF738" s="131">
        <f t="shared" si="211"/>
        <v>3538.2562645260155</v>
      </c>
      <c r="AH738">
        <v>106.1177</v>
      </c>
      <c r="AI738" s="71">
        <v>105.49885</v>
      </c>
      <c r="AJ738" s="71">
        <v>0.36994358999999999</v>
      </c>
      <c r="AK738" s="71">
        <v>0</v>
      </c>
      <c r="AL738" s="71">
        <v>3.9890094000000001E-2</v>
      </c>
      <c r="AM738" s="71">
        <v>0.10834758999999999</v>
      </c>
      <c r="AN738" s="71">
        <v>0.10067205999999999</v>
      </c>
      <c r="AP738" s="129">
        <v>0.28983525999999998</v>
      </c>
      <c r="AQ738" s="129">
        <v>0.27302463999999999</v>
      </c>
      <c r="AR738" s="129">
        <v>9.2797036999999992E-3</v>
      </c>
      <c r="AS738" s="129">
        <v>7.5309180999999998E-3</v>
      </c>
      <c r="AT738" s="172">
        <f t="shared" si="218"/>
        <v>1.6368383826069299E-5</v>
      </c>
      <c r="AU738" s="172">
        <f t="shared" si="219"/>
        <v>3.4318430964354595E-8</v>
      </c>
      <c r="AV738" s="185">
        <f t="shared" si="220"/>
        <v>1.0547503983169999</v>
      </c>
      <c r="AW738" s="121">
        <v>8.2315447000000007E-6</v>
      </c>
      <c r="AX738" s="121">
        <v>2.4836557E-8</v>
      </c>
      <c r="AY738" s="121">
        <v>6.7857021000000001E-13</v>
      </c>
      <c r="AZ738" s="121">
        <v>2.1796893E-12</v>
      </c>
      <c r="BA738" s="121">
        <v>0</v>
      </c>
      <c r="BB738" s="121">
        <v>2.9308018E-9</v>
      </c>
      <c r="BC738" s="121">
        <v>8.1300962999999992E-6</v>
      </c>
      <c r="BD738" s="121">
        <v>6.6243213000000003E-10</v>
      </c>
      <c r="BE738" s="121">
        <v>8.8169608999999996E-9</v>
      </c>
      <c r="BF738" s="121">
        <v>2.4904903000000001E-14</v>
      </c>
      <c r="BG738" s="121">
        <v>3.6990075000000002E-16</v>
      </c>
      <c r="BH738" s="121">
        <v>1.4392044999999999E-12</v>
      </c>
      <c r="BI738" s="121">
        <v>2.8419121E-13</v>
      </c>
      <c r="BJ738" s="121">
        <v>5.3693610000000003E-14</v>
      </c>
      <c r="BK738" s="121">
        <v>1.5354307999999999E-10</v>
      </c>
      <c r="BL738" s="121">
        <v>3.6563014999999999E-9</v>
      </c>
      <c r="BM738" s="121">
        <v>2.0841165E-20</v>
      </c>
      <c r="BN738" s="121">
        <v>5.4698316999999998E-5</v>
      </c>
      <c r="BO738" s="121">
        <v>1.0546956999999999</v>
      </c>
      <c r="BP738" s="121">
        <v>0</v>
      </c>
      <c r="BQ738" s="121">
        <v>0</v>
      </c>
      <c r="BR738" s="121">
        <v>0</v>
      </c>
      <c r="BT738" s="71">
        <v>5.4993535999999996E-4</v>
      </c>
      <c r="BU738" s="71">
        <v>6.0809432000000002E-5</v>
      </c>
      <c r="BV738" s="71">
        <v>2.4732429000000003E-4</v>
      </c>
      <c r="BW738" s="71">
        <v>2.5106036000000001E-6</v>
      </c>
      <c r="BX738" s="71">
        <v>8.2043923999999995E-5</v>
      </c>
      <c r="BY738" s="71">
        <v>4.4863434000000002E-8</v>
      </c>
      <c r="BZ738" s="71">
        <v>6.1206717000000005E-10</v>
      </c>
      <c r="CA738" s="71">
        <v>6.7568406999999994E-8</v>
      </c>
      <c r="CB738" s="71">
        <v>1.0769921E-6</v>
      </c>
      <c r="CC738" s="71">
        <v>2.5478591000000001E-6</v>
      </c>
      <c r="CD738" s="71">
        <v>0</v>
      </c>
      <c r="CE738" s="71">
        <v>4.6087577000000002E-17</v>
      </c>
      <c r="CF738" s="71">
        <v>3.7736329000000002E-13</v>
      </c>
      <c r="CG738" s="71">
        <v>2.4447548000000001E-5</v>
      </c>
      <c r="CH738" s="71">
        <v>1.2905317000000001E-4</v>
      </c>
      <c r="CI738" s="71">
        <v>8.4914936999999999E-9</v>
      </c>
      <c r="CJ738" s="71">
        <v>0</v>
      </c>
      <c r="CL738" s="186">
        <v>3.1940542999999998E-13</v>
      </c>
      <c r="CM738" s="186">
        <v>8.8701909000000008</v>
      </c>
      <c r="CN738" s="187">
        <v>1.8590785000000001E-3</v>
      </c>
      <c r="CO738" s="186">
        <v>4.1615138000000003E-2</v>
      </c>
      <c r="CP738" s="186">
        <v>6.7121230000000001E-10</v>
      </c>
      <c r="CQ738" s="186">
        <v>8.1141706000000005E-8</v>
      </c>
      <c r="CR738" s="186">
        <v>3.4316200999999998E-3</v>
      </c>
      <c r="CS738" s="186">
        <v>0.18346354000000001</v>
      </c>
      <c r="CT738" s="186">
        <v>1.6687218999999999E-8</v>
      </c>
      <c r="CU738" s="186">
        <v>1.5782077999999999E-5</v>
      </c>
      <c r="CW738" s="84"/>
      <c r="CX738" s="167"/>
    </row>
    <row r="739" spans="1:102" ht="14.4">
      <c r="A739" t="s">
        <v>1217</v>
      </c>
      <c r="B739" s="92" t="s">
        <v>1071</v>
      </c>
      <c r="C739" s="126" t="str">
        <f t="shared" si="216"/>
        <v>A.100.26.112</v>
      </c>
      <c r="D739" s="11" t="s">
        <v>752</v>
      </c>
      <c r="E739" s="125" t="s">
        <v>878</v>
      </c>
      <c r="F739" s="128" t="str">
        <f t="shared" si="217"/>
        <v>Terbium</v>
      </c>
      <c r="G739" s="131">
        <f t="shared" si="212"/>
        <v>1576.4012497439212</v>
      </c>
      <c r="H739" s="183">
        <f t="shared" si="213"/>
        <v>10.015862774</v>
      </c>
      <c r="I739" s="183">
        <f t="shared" si="214"/>
        <v>38.012379097220006</v>
      </c>
      <c r="J739" s="184">
        <f t="shared" si="215"/>
        <v>1438.0727218727013</v>
      </c>
      <c r="K739" s="183">
        <v>90.300286</v>
      </c>
      <c r="L739" s="146">
        <v>28.516670999999999</v>
      </c>
      <c r="M739" s="146">
        <v>8.0519765999999997</v>
      </c>
      <c r="N739" s="146">
        <v>7.3384270000000003</v>
      </c>
      <c r="O739" s="146">
        <v>2.4649356999999998</v>
      </c>
      <c r="P739" s="146">
        <v>4.7550064000000003E-2</v>
      </c>
      <c r="Q739" s="146">
        <v>0.16495001000000001</v>
      </c>
      <c r="R739" s="146">
        <v>1.4416936</v>
      </c>
      <c r="S739" s="146">
        <v>1437.8603000000001</v>
      </c>
      <c r="T739" s="146">
        <v>9.0487651999999997E-4</v>
      </c>
      <c r="U739" s="146">
        <v>0.2124202</v>
      </c>
      <c r="V739" s="188">
        <v>1.1330207E-3</v>
      </c>
      <c r="W739" s="188">
        <v>1.6726858E-6</v>
      </c>
      <c r="X739" s="146">
        <v>1.5427043000000001E-11</v>
      </c>
      <c r="Z739" s="157">
        <f t="shared" si="221"/>
        <v>602.00190666666674</v>
      </c>
      <c r="AB739" s="131">
        <f t="shared" si="207"/>
        <v>90.300286</v>
      </c>
      <c r="AC739" s="131">
        <f t="shared" si="208"/>
        <v>48.026203973999998</v>
      </c>
      <c r="AD739" s="131">
        <f t="shared" si="209"/>
        <v>38.010342872685797</v>
      </c>
      <c r="AE739" s="131">
        <f t="shared" si="210"/>
        <v>38.012379097220006</v>
      </c>
      <c r="AF739" s="131">
        <f t="shared" si="211"/>
        <v>1438.0727202000155</v>
      </c>
      <c r="AH739">
        <v>7173.5303000000004</v>
      </c>
      <c r="AI739" s="71">
        <v>7135.9114</v>
      </c>
      <c r="AJ739" s="71">
        <v>24.824065000000001</v>
      </c>
      <c r="AK739" s="71">
        <v>0</v>
      </c>
      <c r="AL739" s="71">
        <v>3.9890094000000001E-2</v>
      </c>
      <c r="AM739" s="71">
        <v>5.9814584999999996</v>
      </c>
      <c r="AN739" s="71">
        <v>6.7735000000000003</v>
      </c>
      <c r="AP739" s="129">
        <v>19.749780999999999</v>
      </c>
      <c r="AQ739" s="129">
        <v>18.609176999999999</v>
      </c>
      <c r="AR739" s="129">
        <v>0.63107864000000002</v>
      </c>
      <c r="AS739" s="129">
        <v>0.50952562000000001</v>
      </c>
      <c r="AT739" s="172">
        <f t="shared" si="218"/>
        <v>1.1156580969606893E-3</v>
      </c>
      <c r="AU739" s="172">
        <f t="shared" si="219"/>
        <v>2.3338707330657245E-6</v>
      </c>
      <c r="AV739" s="185">
        <f t="shared" si="220"/>
        <v>71.362131262700004</v>
      </c>
      <c r="AW739" s="121">
        <v>5.5865779000000004E-4</v>
      </c>
      <c r="AX739" s="121">
        <v>1.6856053999999999E-6</v>
      </c>
      <c r="AY739" s="121">
        <v>4.6053146999999999E-11</v>
      </c>
      <c r="AZ739" s="121">
        <v>2.1796893E-12</v>
      </c>
      <c r="BA739" s="121">
        <v>0</v>
      </c>
      <c r="BB739" s="121">
        <v>1.9670704E-7</v>
      </c>
      <c r="BC739" s="121">
        <v>5.5654493000000004E-4</v>
      </c>
      <c r="BD739" s="121">
        <v>4.4852866999999999E-8</v>
      </c>
      <c r="BE739" s="121">
        <v>6.0326185E-7</v>
      </c>
      <c r="BF739" s="121">
        <v>2.4904903000000001E-14</v>
      </c>
      <c r="BG739" s="121">
        <v>3.6990075000000002E-16</v>
      </c>
      <c r="BH739" s="121">
        <v>9.3979498000000002E-11</v>
      </c>
      <c r="BI739" s="121">
        <v>8.8191893000000005E-12</v>
      </c>
      <c r="BJ739" s="121">
        <v>1.7389565999999999E-12</v>
      </c>
      <c r="BK739" s="121">
        <v>1.0352260999999999E-8</v>
      </c>
      <c r="BL739" s="121">
        <v>2.4831548E-7</v>
      </c>
      <c r="BM739" s="121">
        <v>2.0841165E-20</v>
      </c>
      <c r="BN739" s="121">
        <v>3.3102626999999998E-3</v>
      </c>
      <c r="BO739" s="121">
        <v>71.358821000000006</v>
      </c>
      <c r="BP739" s="121">
        <v>0</v>
      </c>
      <c r="BQ739" s="121">
        <v>0</v>
      </c>
      <c r="BR739" s="121">
        <v>0</v>
      </c>
      <c r="BT739" s="71">
        <v>3.7394138E-2</v>
      </c>
      <c r="BU739" s="71">
        <v>4.1590921000000001E-3</v>
      </c>
      <c r="BV739" s="71">
        <v>1.6785411E-2</v>
      </c>
      <c r="BW739" s="71">
        <v>1.7240311999999999E-4</v>
      </c>
      <c r="BX739" s="71">
        <v>5.6314468999999999E-3</v>
      </c>
      <c r="BY739" s="71">
        <v>4.4863434000000002E-8</v>
      </c>
      <c r="BZ739" s="71">
        <v>6.1206717000000005E-10</v>
      </c>
      <c r="CA739" s="71">
        <v>6.7568406999999994E-8</v>
      </c>
      <c r="CB739" s="71">
        <v>7.3369969999999995E-5</v>
      </c>
      <c r="CC739" s="71">
        <v>1.6933985999999999E-4</v>
      </c>
      <c r="CD739" s="71">
        <v>0</v>
      </c>
      <c r="CE739" s="71">
        <v>4.6087577000000002E-17</v>
      </c>
      <c r="CF739" s="71">
        <v>3.7736329000000002E-13</v>
      </c>
      <c r="CG739" s="71">
        <v>1.6727559E-3</v>
      </c>
      <c r="CH739" s="71">
        <v>8.7301983999999999E-3</v>
      </c>
      <c r="CI739" s="71">
        <v>8.4920400000000004E-9</v>
      </c>
      <c r="CJ739" s="71">
        <v>0</v>
      </c>
      <c r="CL739" s="186">
        <v>3.1940542999999998E-13</v>
      </c>
      <c r="CM739" s="186">
        <v>602.00192000000004</v>
      </c>
      <c r="CN739" s="187">
        <v>1.8590785000000001E-3</v>
      </c>
      <c r="CO739" s="186">
        <v>2.8456005000000002</v>
      </c>
      <c r="CP739" s="186">
        <v>4.3874805000000001E-8</v>
      </c>
      <c r="CQ739" s="186">
        <v>5.3134973E-6</v>
      </c>
      <c r="CR739" s="186">
        <v>0.23534189999999999</v>
      </c>
      <c r="CS739" s="186">
        <v>7.3336318</v>
      </c>
      <c r="CT739" s="186">
        <v>1.6687218999999999E-8</v>
      </c>
      <c r="CU739" s="186">
        <v>1.5782077999999999E-5</v>
      </c>
      <c r="CW739" s="84"/>
      <c r="CX739" s="167"/>
    </row>
    <row r="740" spans="1:102" ht="14.4">
      <c r="A740" t="s">
        <v>1218</v>
      </c>
      <c r="B740" s="92" t="s">
        <v>1071</v>
      </c>
      <c r="C740" s="126" t="str">
        <f t="shared" si="216"/>
        <v>A.100.26.113</v>
      </c>
      <c r="D740" s="11" t="s">
        <v>752</v>
      </c>
      <c r="E740" s="125" t="s">
        <v>878</v>
      </c>
      <c r="F740" s="128" t="str">
        <f t="shared" si="217"/>
        <v>Ytterbium</v>
      </c>
      <c r="G740" s="131">
        <f t="shared" si="212"/>
        <v>124.76209486186124</v>
      </c>
      <c r="H740" s="183">
        <f t="shared" si="213"/>
        <v>4.2175529450000004</v>
      </c>
      <c r="I740" s="183">
        <f t="shared" si="214"/>
        <v>16.00519142716</v>
      </c>
      <c r="J740" s="184">
        <f t="shared" si="215"/>
        <v>66.512717489701231</v>
      </c>
      <c r="K740" s="183">
        <v>38.026632999999997</v>
      </c>
      <c r="L740" s="146">
        <v>12.006601</v>
      </c>
      <c r="M740" s="146">
        <v>3.3902242999999999</v>
      </c>
      <c r="N740" s="146">
        <v>3.0898005999999998</v>
      </c>
      <c r="O740" s="146">
        <v>1.0382133</v>
      </c>
      <c r="P740" s="146">
        <v>2.0020271999999999E-2</v>
      </c>
      <c r="Q740" s="146">
        <v>6.9518773000000006E-2</v>
      </c>
      <c r="R740" s="146">
        <v>0.60697029000000002</v>
      </c>
      <c r="S740" s="146">
        <v>66.415957000000006</v>
      </c>
      <c r="T740" s="146">
        <v>9.0487651999999997E-4</v>
      </c>
      <c r="U740" s="188">
        <v>9.6758816999999997E-2</v>
      </c>
      <c r="V740" s="188">
        <v>4.9096063999999997E-4</v>
      </c>
      <c r="W740" s="188">
        <v>1.6726858E-6</v>
      </c>
      <c r="X740" s="146">
        <v>1.5427043000000001E-11</v>
      </c>
      <c r="Z740" s="157">
        <f t="shared" si="221"/>
        <v>253.51088666666666</v>
      </c>
      <c r="AB740" s="131">
        <f t="shared" si="207"/>
        <v>38.026632999999997</v>
      </c>
      <c r="AC740" s="131">
        <f t="shared" si="208"/>
        <v>20.221348534999997</v>
      </c>
      <c r="AD740" s="131">
        <f t="shared" si="209"/>
        <v>16.003797262685801</v>
      </c>
      <c r="AE740" s="131">
        <f t="shared" si="210"/>
        <v>16.00519142716</v>
      </c>
      <c r="AF740" s="131">
        <f t="shared" si="211"/>
        <v>66.512715817015433</v>
      </c>
      <c r="AH740">
        <v>3021.114</v>
      </c>
      <c r="AI740" s="71">
        <v>3005.2341999999999</v>
      </c>
      <c r="AJ740" s="71">
        <v>10.456191</v>
      </c>
      <c r="AK740" s="71">
        <v>0</v>
      </c>
      <c r="AL740" s="71">
        <v>3.9890094000000001E-2</v>
      </c>
      <c r="AM740" s="71">
        <v>2.5307469999999999</v>
      </c>
      <c r="AN740" s="71">
        <v>2.8529195000000001</v>
      </c>
      <c r="AP740" s="129">
        <v>8.3162053999999994</v>
      </c>
      <c r="AQ740" s="129">
        <v>7.8358793999999996</v>
      </c>
      <c r="AR740" s="129">
        <v>0.26574436000000001</v>
      </c>
      <c r="AS740" s="129">
        <v>0.21458161000000001</v>
      </c>
      <c r="AT740" s="172">
        <f t="shared" si="218"/>
        <v>4.6977694463538932E-4</v>
      </c>
      <c r="AU740" s="172">
        <f t="shared" si="219"/>
        <v>9.8278240914896448E-7</v>
      </c>
      <c r="AV740" s="185">
        <f t="shared" si="220"/>
        <v>30.053446475200001</v>
      </c>
      <c r="AW740" s="121">
        <v>2.3525811000000001E-4</v>
      </c>
      <c r="AX740" s="121">
        <v>7.0983050999999999E-7</v>
      </c>
      <c r="AY740" s="121">
        <v>1.9393584000000001E-11</v>
      </c>
      <c r="AZ740" s="121">
        <v>2.1796893E-12</v>
      </c>
      <c r="BA740" s="121">
        <v>0</v>
      </c>
      <c r="BB740" s="121">
        <v>8.2854961000000001E-8</v>
      </c>
      <c r="BC740" s="121">
        <v>2.3432705000000001E-4</v>
      </c>
      <c r="BD740" s="121">
        <v>1.8889039E-8</v>
      </c>
      <c r="BE740" s="121">
        <v>2.5399928000000001E-7</v>
      </c>
      <c r="BF740" s="121">
        <v>2.4904903000000001E-14</v>
      </c>
      <c r="BG740" s="121">
        <v>3.6990075000000002E-16</v>
      </c>
      <c r="BH740" s="121">
        <v>3.9607998000000001E-11</v>
      </c>
      <c r="BI740" s="121">
        <v>3.8045018E-12</v>
      </c>
      <c r="BJ740" s="121">
        <v>7.4879034E-13</v>
      </c>
      <c r="BK740" s="121">
        <v>4.3600646999999998E-9</v>
      </c>
      <c r="BL740" s="121">
        <v>1.0456743E-7</v>
      </c>
      <c r="BM740" s="121">
        <v>2.0841165E-20</v>
      </c>
      <c r="BN740" s="121">
        <v>1.3974752000000001E-3</v>
      </c>
      <c r="BO740" s="121">
        <v>30.052049</v>
      </c>
      <c r="BP740" s="121">
        <v>0</v>
      </c>
      <c r="BQ740" s="121">
        <v>0</v>
      </c>
      <c r="BR740" s="121">
        <v>0</v>
      </c>
      <c r="BT740" s="71">
        <v>1.5746545000000001E-2</v>
      </c>
      <c r="BU740" s="71">
        <v>1.7511703999999999E-3</v>
      </c>
      <c r="BV740" s="71">
        <v>7.0685560999999997E-3</v>
      </c>
      <c r="BW740" s="71">
        <v>7.2583778999999997E-5</v>
      </c>
      <c r="BX740" s="71">
        <v>2.3709281E-3</v>
      </c>
      <c r="BY740" s="71">
        <v>4.4863434000000002E-8</v>
      </c>
      <c r="BZ740" s="71">
        <v>6.1206717000000005E-10</v>
      </c>
      <c r="CA740" s="71">
        <v>6.7568406999999994E-8</v>
      </c>
      <c r="CB740" s="71">
        <v>3.0894659999999998E-5</v>
      </c>
      <c r="CC740" s="71">
        <v>7.1342209999999997E-5</v>
      </c>
      <c r="CD740" s="71">
        <v>0</v>
      </c>
      <c r="CE740" s="71">
        <v>4.6087577000000002E-17</v>
      </c>
      <c r="CF740" s="71">
        <v>3.7736329000000002E-13</v>
      </c>
      <c r="CG740" s="71">
        <v>7.0430212000000003E-4</v>
      </c>
      <c r="CH740" s="71">
        <v>3.6766466000000002E-3</v>
      </c>
      <c r="CI740" s="71">
        <v>8.4917190000000006E-9</v>
      </c>
      <c r="CJ740" s="71">
        <v>0</v>
      </c>
      <c r="CL740" s="186">
        <v>3.1940542999999998E-13</v>
      </c>
      <c r="CM740" s="186">
        <v>253.51088999999999</v>
      </c>
      <c r="CN740" s="187">
        <v>1.8590785000000001E-3</v>
      </c>
      <c r="CO740" s="186">
        <v>1.1981355</v>
      </c>
      <c r="CP740" s="186">
        <v>1.8490789999999999E-8</v>
      </c>
      <c r="CQ740" s="186">
        <v>2.2392578000000001E-6</v>
      </c>
      <c r="CR740" s="186">
        <v>9.9084388999999995E-2</v>
      </c>
      <c r="CS740" s="186">
        <v>3.1325929000000001</v>
      </c>
      <c r="CT740" s="186">
        <v>1.6687218999999999E-8</v>
      </c>
      <c r="CU740" s="186">
        <v>1.5782077999999999E-5</v>
      </c>
      <c r="CW740" s="84"/>
      <c r="CX740" s="167"/>
    </row>
    <row r="741" spans="1:102" ht="14.4">
      <c r="A741" t="s">
        <v>1219</v>
      </c>
      <c r="B741" s="92" t="s">
        <v>1071</v>
      </c>
      <c r="C741" s="126" t="str">
        <f t="shared" si="216"/>
        <v>A.100.26.114</v>
      </c>
      <c r="D741" s="11" t="s">
        <v>752</v>
      </c>
      <c r="E741" s="125" t="s">
        <v>878</v>
      </c>
      <c r="F741" s="128" t="str">
        <f t="shared" si="217"/>
        <v>Yttrium</v>
      </c>
      <c r="G741" s="131">
        <f t="shared" si="212"/>
        <v>116.10017132856524</v>
      </c>
      <c r="H741" s="183">
        <f t="shared" si="213"/>
        <v>0.50973171119999994</v>
      </c>
      <c r="I741" s="183">
        <f t="shared" si="214"/>
        <v>1.9323457346639998</v>
      </c>
      <c r="J741" s="184">
        <f t="shared" si="215"/>
        <v>109.05867898270124</v>
      </c>
      <c r="K741" s="183">
        <v>4.5994149000000002</v>
      </c>
      <c r="L741" s="146">
        <v>1.4489744</v>
      </c>
      <c r="M741" s="146">
        <v>0.40919282000000001</v>
      </c>
      <c r="N741" s="146">
        <v>0.37294902000000002</v>
      </c>
      <c r="O741" s="188">
        <v>0.12587303</v>
      </c>
      <c r="P741" s="146">
        <v>2.4159098999999998E-3</v>
      </c>
      <c r="Q741" s="146">
        <v>8.4937512999999996E-3</v>
      </c>
      <c r="R741" s="146">
        <v>7.3193253E-2</v>
      </c>
      <c r="S741" s="146">
        <v>109.03588000000001</v>
      </c>
      <c r="T741" s="146">
        <v>9.0487651999999997E-4</v>
      </c>
      <c r="U741" s="188">
        <v>2.2797310000000001E-2</v>
      </c>
      <c r="V741" s="188">
        <v>8.0385144000000004E-5</v>
      </c>
      <c r="W741" s="188">
        <v>1.6726858E-6</v>
      </c>
      <c r="X741" s="146">
        <v>1.5427043000000001E-11</v>
      </c>
      <c r="Z741" s="157">
        <f t="shared" si="221"/>
        <v>30.662766000000001</v>
      </c>
      <c r="AB741" s="131">
        <f t="shared" si="207"/>
        <v>4.5994149000000002</v>
      </c>
      <c r="AC741" s="131">
        <f t="shared" si="208"/>
        <v>2.4410921842</v>
      </c>
      <c r="AD741" s="131">
        <f t="shared" si="209"/>
        <v>1.9313621456857999</v>
      </c>
      <c r="AE741" s="131">
        <f t="shared" si="210"/>
        <v>1.9323457346640001</v>
      </c>
      <c r="AF741" s="131">
        <f t="shared" si="211"/>
        <v>109.05867731001544</v>
      </c>
      <c r="AH741">
        <v>365.78541999999999</v>
      </c>
      <c r="AI741" s="71">
        <v>363.80712999999997</v>
      </c>
      <c r="AJ741" s="71">
        <v>1.2684260000000001</v>
      </c>
      <c r="AK741" s="71">
        <v>0</v>
      </c>
      <c r="AL741" s="71">
        <v>3.9890094000000001E-2</v>
      </c>
      <c r="AM741" s="71">
        <v>0.32413481</v>
      </c>
      <c r="AN741" s="71">
        <v>0.34584211999999998</v>
      </c>
      <c r="AP741" s="129">
        <v>1.0048239000000001</v>
      </c>
      <c r="AQ741" s="129">
        <v>0.94672336999999995</v>
      </c>
      <c r="AR741" s="129">
        <v>3.2125563000000003E-2</v>
      </c>
      <c r="AS741" s="129">
        <v>2.5974983E-2</v>
      </c>
      <c r="AT741" s="172">
        <f t="shared" si="218"/>
        <v>5.6757995341509306E-5</v>
      </c>
      <c r="AU741" s="172">
        <f t="shared" si="219"/>
        <v>1.1880755504932458E-7</v>
      </c>
      <c r="AV741" s="185">
        <f t="shared" si="220"/>
        <v>3.63795281281</v>
      </c>
      <c r="AW741" s="121">
        <v>2.8455059999999999E-5</v>
      </c>
      <c r="AX741" s="121">
        <v>8.5855783999999995E-8</v>
      </c>
      <c r="AY741" s="121">
        <v>2.3457026999999999E-12</v>
      </c>
      <c r="AZ741" s="121">
        <v>2.1796893E-12</v>
      </c>
      <c r="BA741" s="121">
        <v>0</v>
      </c>
      <c r="BB741" s="121">
        <v>1.0050441999999999E-8</v>
      </c>
      <c r="BC741" s="121">
        <v>2.8279709000000001E-5</v>
      </c>
      <c r="BD741" s="121">
        <v>2.2860573999999999E-9</v>
      </c>
      <c r="BE741" s="121">
        <v>3.0657790000000002E-8</v>
      </c>
      <c r="BF741" s="121">
        <v>2.4904903000000001E-14</v>
      </c>
      <c r="BG741" s="121">
        <v>3.6990075000000002E-16</v>
      </c>
      <c r="BH741" s="121">
        <v>4.8392787E-12</v>
      </c>
      <c r="BI741" s="121">
        <v>5.9778030999999996E-13</v>
      </c>
      <c r="BJ741" s="121">
        <v>1.1561278999999999E-13</v>
      </c>
      <c r="BK741" s="121">
        <v>5.2825982000000002E-10</v>
      </c>
      <c r="BL741" s="121">
        <v>1.2645459999999999E-8</v>
      </c>
      <c r="BM741" s="121">
        <v>2.0841165E-20</v>
      </c>
      <c r="BN741" s="121">
        <v>1.7431281E-4</v>
      </c>
      <c r="BO741" s="121">
        <v>3.6377785</v>
      </c>
      <c r="BP741" s="121">
        <v>0</v>
      </c>
      <c r="BQ741" s="121">
        <v>0</v>
      </c>
      <c r="BR741" s="121">
        <v>0</v>
      </c>
      <c r="BT741" s="71">
        <v>1.9041145000000001E-3</v>
      </c>
      <c r="BU741" s="71">
        <v>2.1138670999999999E-4</v>
      </c>
      <c r="BV741" s="71">
        <v>8.5495928000000004E-4</v>
      </c>
      <c r="BW741" s="71">
        <v>8.7527186000000006E-6</v>
      </c>
      <c r="BX741" s="71">
        <v>2.8593761E-4</v>
      </c>
      <c r="BY741" s="71">
        <v>4.4863434000000002E-8</v>
      </c>
      <c r="BZ741" s="71">
        <v>6.1206717000000005E-10</v>
      </c>
      <c r="CA741" s="71">
        <v>6.7568406999999994E-8</v>
      </c>
      <c r="CB741" s="71">
        <v>3.7331484000000001E-6</v>
      </c>
      <c r="CC741" s="71">
        <v>8.6760563999999992E-6</v>
      </c>
      <c r="CD741" s="71">
        <v>0</v>
      </c>
      <c r="CE741" s="71">
        <v>4.6087577000000002E-17</v>
      </c>
      <c r="CF741" s="71">
        <v>3.7736329000000002E-13</v>
      </c>
      <c r="CG741" s="71">
        <v>8.5008959999999996E-5</v>
      </c>
      <c r="CH741" s="71">
        <v>4.4507261000000003E-4</v>
      </c>
      <c r="CI741" s="71">
        <v>4.7439588999999998E-7</v>
      </c>
      <c r="CJ741" s="71">
        <v>0</v>
      </c>
      <c r="CL741" s="186">
        <v>3.1940542999999998E-13</v>
      </c>
      <c r="CM741" s="186">
        <v>30.662772</v>
      </c>
      <c r="CN741" s="187">
        <v>1.8590785000000001E-3</v>
      </c>
      <c r="CO741" s="186">
        <v>0.14463792</v>
      </c>
      <c r="CP741" s="186">
        <v>2.2585794000000001E-9</v>
      </c>
      <c r="CQ741" s="186">
        <v>2.7338658000000002E-7</v>
      </c>
      <c r="CR741" s="186">
        <v>1.1952364E-2</v>
      </c>
      <c r="CS741" s="186">
        <v>0.44617183999999999</v>
      </c>
      <c r="CT741" s="186">
        <v>1.6687218999999999E-8</v>
      </c>
      <c r="CU741" s="186">
        <v>1.5782077999999999E-5</v>
      </c>
      <c r="CW741" s="84"/>
      <c r="CX741" s="167"/>
    </row>
    <row r="742" spans="1:102" ht="14.4">
      <c r="B742" s="92"/>
      <c r="C742" s="126"/>
      <c r="D742" s="1" t="s">
        <v>25</v>
      </c>
      <c r="E742" s="125"/>
      <c r="J742" s="158"/>
      <c r="O742" s="4"/>
      <c r="U742" s="4"/>
      <c r="V742" s="4"/>
      <c r="W742" s="4"/>
      <c r="AT742" s="4"/>
      <c r="AU742" s="4"/>
      <c r="AV742" s="16"/>
      <c r="CN742" s="97"/>
      <c r="CW742" s="90"/>
      <c r="CX742" s="167"/>
    </row>
    <row r="743" spans="1:102" ht="14.4">
      <c r="A743" t="s">
        <v>2348</v>
      </c>
      <c r="B743" s="92" t="s">
        <v>1071</v>
      </c>
      <c r="C743" s="126" t="str">
        <f t="shared" si="216"/>
        <v>A.100.28.100</v>
      </c>
      <c r="D743" s="11" t="s">
        <v>25</v>
      </c>
      <c r="E743" s="125" t="s">
        <v>878</v>
      </c>
      <c r="F743" s="128" t="str">
        <f t="shared" si="217"/>
        <v>Al99</v>
      </c>
      <c r="G743" s="131">
        <f t="shared" si="212"/>
        <v>2.1262254331517898</v>
      </c>
      <c r="H743" s="183">
        <f t="shared" si="213"/>
        <v>8.1656757206000005E-2</v>
      </c>
      <c r="I743" s="183">
        <f t="shared" si="214"/>
        <v>0.20307406342099998</v>
      </c>
      <c r="J743" s="184">
        <f t="shared" si="215"/>
        <v>0.67290201252478998</v>
      </c>
      <c r="K743" s="183">
        <v>1.1685926</v>
      </c>
      <c r="L743" s="146">
        <v>0.11204486</v>
      </c>
      <c r="M743" s="146">
        <v>8.9842413999999995E-2</v>
      </c>
      <c r="N743" s="146">
        <v>7.6507965999999997E-2</v>
      </c>
      <c r="O743" s="146">
        <v>4.6411122000000003E-3</v>
      </c>
      <c r="P743" s="146">
        <v>5.9222206E-5</v>
      </c>
      <c r="Q743" s="146">
        <v>4.4845680000000002E-4</v>
      </c>
      <c r="R743" s="146">
        <v>6.6415973000000001E-4</v>
      </c>
      <c r="S743" s="146">
        <v>0.65508611999999999</v>
      </c>
      <c r="T743" s="146">
        <v>4.7588675E-4</v>
      </c>
      <c r="U743" s="188">
        <v>1.7814801000000002E-2</v>
      </c>
      <c r="V743" s="188">
        <v>4.6742941000000002E-5</v>
      </c>
      <c r="W743" s="188">
        <v>7.7421401999999997E-7</v>
      </c>
      <c r="X743" s="146">
        <v>3.1731077000000001E-7</v>
      </c>
      <c r="Z743" s="157">
        <f t="shared" si="221"/>
        <v>7.7906173333333335</v>
      </c>
      <c r="AB743" s="131">
        <f t="shared" si="207"/>
        <v>1.1685926</v>
      </c>
      <c r="AC743" s="131">
        <f t="shared" si="208"/>
        <v>0.28420819093600003</v>
      </c>
      <c r="AD743" s="131">
        <f t="shared" si="209"/>
        <v>0.20255220794402001</v>
      </c>
      <c r="AE743" s="131">
        <f t="shared" si="210"/>
        <v>0.20307406342099998</v>
      </c>
      <c r="AF743" s="131">
        <f t="shared" si="211"/>
        <v>0.67290123831076998</v>
      </c>
      <c r="AH743">
        <v>79.645887999999999</v>
      </c>
      <c r="AI743" s="71">
        <v>68.057282000000001</v>
      </c>
      <c r="AJ743" s="71">
        <v>1.2067357000000001</v>
      </c>
      <c r="AK743" s="71">
        <v>0</v>
      </c>
      <c r="AL743" s="71">
        <v>6.9610982000000002E-2</v>
      </c>
      <c r="AM743" s="71">
        <v>2.2452835000000002</v>
      </c>
      <c r="AN743" s="71">
        <v>8.0669751999999999</v>
      </c>
      <c r="AP743" s="129">
        <v>0.17898278000000001</v>
      </c>
      <c r="AQ743" s="129">
        <v>0.17015273</v>
      </c>
      <c r="AR743" s="129">
        <v>7.2333247E-3</v>
      </c>
      <c r="AS743" s="129">
        <v>1.5967296000000001E-3</v>
      </c>
      <c r="AT743" s="172">
        <f t="shared" si="218"/>
        <v>1.0201002845844799E-5</v>
      </c>
      <c r="AU743" s="172">
        <f t="shared" si="219"/>
        <v>2.6750460842324532E-8</v>
      </c>
      <c r="AV743" s="185">
        <f t="shared" si="220"/>
        <v>0.22363159000000002</v>
      </c>
      <c r="AW743" s="121">
        <v>7.2685987000000001E-6</v>
      </c>
      <c r="AX743" s="121">
        <v>2.1932634000000001E-8</v>
      </c>
      <c r="AY743" s="121">
        <v>5.9916682E-13</v>
      </c>
      <c r="AZ743" s="121">
        <v>1.0504847999999999E-12</v>
      </c>
      <c r="BA743" s="121">
        <v>0</v>
      </c>
      <c r="BB743" s="121">
        <v>1.0846454999999999E-8</v>
      </c>
      <c r="BC743" s="121">
        <v>2.9173374000000001E-6</v>
      </c>
      <c r="BD743" s="121">
        <v>1.5462700000000001E-9</v>
      </c>
      <c r="BE743" s="121">
        <v>3.2703494000000002E-9</v>
      </c>
      <c r="BF743" s="121">
        <v>2.3493159000000002E-13</v>
      </c>
      <c r="BG743" s="121">
        <v>8.0086788000000002E-16</v>
      </c>
      <c r="BH743" s="121">
        <v>1.8275639E-13</v>
      </c>
      <c r="BI743" s="121">
        <v>1.5869852999999999E-13</v>
      </c>
      <c r="BJ743" s="121">
        <v>3.1088117000000001E-14</v>
      </c>
      <c r="BK743" s="121">
        <v>6.4171796000000005E-10</v>
      </c>
      <c r="BL743" s="121">
        <v>3.5775223999999998E-9</v>
      </c>
      <c r="BM743" s="121">
        <v>9.6464748999999994E-21</v>
      </c>
      <c r="BN743" s="121">
        <v>2.5197979999999998E-2</v>
      </c>
      <c r="BO743" s="121">
        <v>0.19843361000000001</v>
      </c>
      <c r="BP743" s="121">
        <v>0</v>
      </c>
      <c r="BQ743" s="121">
        <v>0</v>
      </c>
      <c r="BR743" s="121">
        <v>0</v>
      </c>
      <c r="BT743" s="71">
        <v>3.8168655999999999E-4</v>
      </c>
      <c r="BU743" s="71">
        <v>2.6084562E-5</v>
      </c>
      <c r="BV743" s="71">
        <v>2.1722307E-4</v>
      </c>
      <c r="BW743" s="71">
        <v>7.9645392000000002E-8</v>
      </c>
      <c r="BX743" s="71">
        <v>2.0072846000000001E-5</v>
      </c>
      <c r="BY743" s="71">
        <v>6.9569023999999996E-6</v>
      </c>
      <c r="BZ743" s="71">
        <v>5.9126185999999998E-9</v>
      </c>
      <c r="CA743" s="71">
        <v>1.0558665E-5</v>
      </c>
      <c r="CB743" s="71">
        <v>9.4470889999999997E-8</v>
      </c>
      <c r="CC743" s="71">
        <v>3.2012536999999998E-7</v>
      </c>
      <c r="CD743" s="71">
        <v>0</v>
      </c>
      <c r="CE743" s="71">
        <v>2.1331948999999999E-17</v>
      </c>
      <c r="CF743" s="71">
        <v>1.7466515999999999E-13</v>
      </c>
      <c r="CG743" s="71">
        <v>1.5685269999999998E-5</v>
      </c>
      <c r="CH743" s="71">
        <v>8.4276332000000006E-5</v>
      </c>
      <c r="CI743" s="71">
        <v>3.2875474000000002E-7</v>
      </c>
      <c r="CJ743" s="71">
        <v>0</v>
      </c>
      <c r="CL743" s="186">
        <v>1.4783898000000001E-13</v>
      </c>
      <c r="CM743" s="186">
        <v>7.7581220000000002</v>
      </c>
      <c r="CN743" s="187">
        <v>0.19948357999999999</v>
      </c>
      <c r="CO743" s="186">
        <v>1.9442157000000002E-2</v>
      </c>
      <c r="CP743" s="186">
        <v>3.3996192E-10</v>
      </c>
      <c r="CQ743" s="186">
        <v>1.2698924000000001E-8</v>
      </c>
      <c r="CR743" s="186">
        <v>8.7340224000000003E-4</v>
      </c>
      <c r="CS743" s="186">
        <v>6.8258836000000003E-2</v>
      </c>
      <c r="CT743" s="186">
        <v>1.5618251000000001E-7</v>
      </c>
      <c r="CU743" s="186">
        <v>2.4467348000000002E-3</v>
      </c>
      <c r="CW743" s="84"/>
      <c r="CX743" s="167"/>
    </row>
    <row r="744" spans="1:102" ht="14.4">
      <c r="A744" t="s">
        <v>1220</v>
      </c>
      <c r="B744" s="92" t="s">
        <v>1071</v>
      </c>
      <c r="C744" s="126" t="str">
        <f t="shared" si="216"/>
        <v>A.100.28.101</v>
      </c>
      <c r="D744" s="11" t="s">
        <v>25</v>
      </c>
      <c r="E744" s="125" t="s">
        <v>878</v>
      </c>
      <c r="F744" s="128" t="str">
        <f t="shared" si="217"/>
        <v>AlCuMg1 (2017)</v>
      </c>
      <c r="G744" s="131">
        <f t="shared" si="212"/>
        <v>2.2556472513798704</v>
      </c>
      <c r="H744" s="183">
        <f t="shared" si="213"/>
        <v>8.9157317700000002E-2</v>
      </c>
      <c r="I744" s="183">
        <f t="shared" si="214"/>
        <v>0.21162969567199999</v>
      </c>
      <c r="J744" s="184">
        <f t="shared" si="215"/>
        <v>0.76051693800787001</v>
      </c>
      <c r="K744" s="183">
        <v>1.1943433000000001</v>
      </c>
      <c r="L744" s="146">
        <v>0.11515283</v>
      </c>
      <c r="M744" s="146">
        <v>9.1470817999999995E-2</v>
      </c>
      <c r="N744" s="146">
        <v>7.8007599999999996E-2</v>
      </c>
      <c r="O744" s="146">
        <v>5.9644305999999999E-3</v>
      </c>
      <c r="P744" s="188">
        <v>4.0961288000000004E-3</v>
      </c>
      <c r="Q744" s="146">
        <v>1.0891582999999999E-3</v>
      </c>
      <c r="R744" s="146">
        <v>4.4935849999999996E-3</v>
      </c>
      <c r="S744" s="146">
        <v>0.74190862999999996</v>
      </c>
      <c r="T744" s="146">
        <v>4.6608175000000001E-4</v>
      </c>
      <c r="U744" s="188">
        <v>1.8607247E-2</v>
      </c>
      <c r="V744" s="188">
        <v>4.6380922000000002E-5</v>
      </c>
      <c r="W744" s="188">
        <v>7.6225947000000003E-7</v>
      </c>
      <c r="X744" s="146">
        <v>2.9874840000000002E-7</v>
      </c>
      <c r="Z744" s="157">
        <f t="shared" si="221"/>
        <v>7.9622886666666677</v>
      </c>
      <c r="AB744" s="131">
        <f t="shared" ref="AB744:AB811" si="222">K744</f>
        <v>1.1943433000000001</v>
      </c>
      <c r="AC744" s="131">
        <f t="shared" ref="AC744:AC811" si="223">L744+M744+N744+O744+P744+Q744+R744</f>
        <v>0.30027455070000003</v>
      </c>
      <c r="AD744" s="131">
        <f t="shared" ref="AD744:AD811" si="224">L744+M744+R744+W744</f>
        <v>0.21111799525946998</v>
      </c>
      <c r="AE744" s="131">
        <f t="shared" ref="AE744:AE811" si="225">V744+L744+M744+R744+T744</f>
        <v>0.21162969567199999</v>
      </c>
      <c r="AF744" s="131">
        <f t="shared" ref="AF744:AF811" si="226">S744+U744+X744</f>
        <v>0.76051617574840003</v>
      </c>
      <c r="AH744">
        <v>83.894143</v>
      </c>
      <c r="AI744" s="71">
        <v>72.430543999999998</v>
      </c>
      <c r="AJ744" s="71">
        <v>1.3541300999999999</v>
      </c>
      <c r="AK744" s="71">
        <v>0</v>
      </c>
      <c r="AL744" s="71">
        <v>7.0196854000000003E-2</v>
      </c>
      <c r="AM744" s="71">
        <v>2.3302972999999998</v>
      </c>
      <c r="AN744" s="71">
        <v>7.7089743999999998</v>
      </c>
      <c r="AP744" s="129">
        <v>0.21717375999999999</v>
      </c>
      <c r="AQ744" s="129">
        <v>0.20767455000000001</v>
      </c>
      <c r="AR744" s="129">
        <v>7.3784113999999998E-3</v>
      </c>
      <c r="AS744" s="129">
        <v>2.1207995000000002E-3</v>
      </c>
      <c r="AT744" s="172">
        <f t="shared" si="218"/>
        <v>1.2450512700273E-5</v>
      </c>
      <c r="AU744" s="172">
        <f t="shared" si="219"/>
        <v>2.7287023979517796E-8</v>
      </c>
      <c r="AV744" s="185">
        <f t="shared" si="220"/>
        <v>0.29703073800000002</v>
      </c>
      <c r="AW744" s="121">
        <v>7.4265988000000001E-6</v>
      </c>
      <c r="AX744" s="121">
        <v>2.2409286000000001E-8</v>
      </c>
      <c r="AY744" s="121">
        <v>6.1219220999999998E-13</v>
      </c>
      <c r="AZ744" s="121">
        <v>4.6701273000000002E-11</v>
      </c>
      <c r="BA744" s="121">
        <v>0</v>
      </c>
      <c r="BB744" s="121">
        <v>1.0730155999999999E-8</v>
      </c>
      <c r="BC744" s="121">
        <v>2.977872E-6</v>
      </c>
      <c r="BD744" s="121">
        <v>1.5362773E-9</v>
      </c>
      <c r="BE744" s="121">
        <v>3.3200817000000001E-9</v>
      </c>
      <c r="BF744" s="121">
        <v>1.2660331E-11</v>
      </c>
      <c r="BG744" s="121">
        <v>5.4752983E-15</v>
      </c>
      <c r="BH744" s="121">
        <v>1.1121035999999999E-12</v>
      </c>
      <c r="BI744" s="121">
        <v>5.7115473000000003E-12</v>
      </c>
      <c r="BJ744" s="121">
        <v>1.2773301E-12</v>
      </c>
      <c r="BK744" s="121">
        <v>2.0000959000000001E-6</v>
      </c>
      <c r="BL744" s="121">
        <v>3.5169142999999998E-8</v>
      </c>
      <c r="BM744" s="121">
        <v>9.4975249000000003E-21</v>
      </c>
      <c r="BN744" s="121">
        <v>3.1737208000000003E-2</v>
      </c>
      <c r="BO744" s="121">
        <v>0.26529353</v>
      </c>
      <c r="BP744" s="121">
        <v>0</v>
      </c>
      <c r="BQ744" s="121">
        <v>0</v>
      </c>
      <c r="BR744" s="121">
        <v>0</v>
      </c>
      <c r="BT744" s="71">
        <v>4.4460198999999998E-4</v>
      </c>
      <c r="BU744" s="71">
        <v>2.6364367000000001E-5</v>
      </c>
      <c r="BV744" s="71">
        <v>2.2200972999999999E-4</v>
      </c>
      <c r="BW744" s="71">
        <v>5.2955787000000004E-7</v>
      </c>
      <c r="BX744" s="71">
        <v>2.1587277E-5</v>
      </c>
      <c r="BY744" s="71">
        <v>6.8469580999999999E-6</v>
      </c>
      <c r="BZ744" s="71">
        <v>3.0305995999999998E-7</v>
      </c>
      <c r="CA744" s="71">
        <v>1.0370443000000001E-5</v>
      </c>
      <c r="CB744" s="71">
        <v>5.5142831E-6</v>
      </c>
      <c r="CC744" s="71">
        <v>7.5624689000000001E-7</v>
      </c>
      <c r="CD744" s="71">
        <v>0</v>
      </c>
      <c r="CE744" s="71">
        <v>2.1002565E-17</v>
      </c>
      <c r="CF744" s="71">
        <v>1.7196818E-13</v>
      </c>
      <c r="CG744" s="71">
        <v>1.6001377999999999E-5</v>
      </c>
      <c r="CH744" s="71">
        <v>8.9769170999999995E-5</v>
      </c>
      <c r="CI744" s="71">
        <v>4.4549516000000001E-5</v>
      </c>
      <c r="CJ744" s="71">
        <v>0</v>
      </c>
      <c r="CL744" s="186">
        <v>1.4555621E-13</v>
      </c>
      <c r="CM744" s="186">
        <v>7.9312386000000004</v>
      </c>
      <c r="CN744" s="187">
        <v>0.19705703999999999</v>
      </c>
      <c r="CO744" s="186">
        <v>1.9605154999999999E-2</v>
      </c>
      <c r="CP744" s="186">
        <v>8.5771050000000004E-7</v>
      </c>
      <c r="CQ744" s="186">
        <v>4.3453506000000001E-8</v>
      </c>
      <c r="CR744" s="186">
        <v>9.2406320999999995E-4</v>
      </c>
      <c r="CS744" s="186">
        <v>8.8154889000000001</v>
      </c>
      <c r="CT744" s="186">
        <v>8.4149163999999999E-6</v>
      </c>
      <c r="CU744" s="186">
        <v>2.4047214E-3</v>
      </c>
      <c r="CW744" s="84"/>
      <c r="CX744" s="161" t="s">
        <v>2974</v>
      </c>
    </row>
    <row r="745" spans="1:102" ht="14.4">
      <c r="A745" t="s">
        <v>1221</v>
      </c>
      <c r="B745" s="92" t="s">
        <v>1071</v>
      </c>
      <c r="C745" s="126" t="str">
        <f t="shared" si="216"/>
        <v>A.100.28.102</v>
      </c>
      <c r="D745" s="11" t="s">
        <v>25</v>
      </c>
      <c r="E745" s="125" t="s">
        <v>878</v>
      </c>
      <c r="F745" s="128" t="str">
        <f t="shared" si="217"/>
        <v>AlCuMg2 (2024)</v>
      </c>
      <c r="G745" s="131">
        <f t="shared" ref="G745:G812" si="227">H745+I745+J745+K745</f>
        <v>2.2789646863069302</v>
      </c>
      <c r="H745" s="183">
        <f t="shared" ref="H745:H812" si="228">N745+O745+P745+Q745</f>
        <v>8.9610149400000005E-2</v>
      </c>
      <c r="I745" s="183">
        <f t="shared" ref="I745:I812" si="229">L745+M745+R745+V745+T745</f>
        <v>0.21193800179399999</v>
      </c>
      <c r="J745" s="184">
        <f t="shared" ref="J745:J812" si="230">S745+U745+W745+X745</f>
        <v>0.76257713511293013</v>
      </c>
      <c r="K745" s="183">
        <v>1.2148394</v>
      </c>
      <c r="L745" s="146">
        <v>0.11533503000000001</v>
      </c>
      <c r="M745" s="146">
        <v>9.2019756999999994E-2</v>
      </c>
      <c r="N745" s="146">
        <v>7.8722863000000004E-2</v>
      </c>
      <c r="O745" s="146">
        <v>6.1972145999999997E-3</v>
      </c>
      <c r="P745" s="188">
        <v>3.5508175000000001E-3</v>
      </c>
      <c r="Q745" s="146">
        <v>1.1392543E-3</v>
      </c>
      <c r="R745" s="146">
        <v>4.0749603000000004E-3</v>
      </c>
      <c r="S745" s="146">
        <v>0.74384645000000005</v>
      </c>
      <c r="T745" s="146">
        <v>4.6147376E-4</v>
      </c>
      <c r="U745" s="188">
        <v>1.8729633999999998E-2</v>
      </c>
      <c r="V745" s="188">
        <v>4.6780733999999997E-5</v>
      </c>
      <c r="W745" s="188">
        <v>7.5442708000000001E-7</v>
      </c>
      <c r="X745" s="146">
        <v>2.9668585000000003E-7</v>
      </c>
      <c r="Z745" s="157">
        <f t="shared" si="221"/>
        <v>8.0989293333333343</v>
      </c>
      <c r="AB745" s="131">
        <f t="shared" si="222"/>
        <v>1.2148394</v>
      </c>
      <c r="AC745" s="131">
        <f t="shared" si="223"/>
        <v>0.30103989669999998</v>
      </c>
      <c r="AD745" s="131">
        <f t="shared" si="224"/>
        <v>0.21143050172708</v>
      </c>
      <c r="AE745" s="131">
        <f t="shared" si="225"/>
        <v>0.21193800179399999</v>
      </c>
      <c r="AF745" s="131">
        <f t="shared" si="226"/>
        <v>0.7625763806858501</v>
      </c>
      <c r="AH745">
        <v>86.353543000000002</v>
      </c>
      <c r="AI745" s="71">
        <v>74.889651999999998</v>
      </c>
      <c r="AJ745" s="71">
        <v>1.3786700999999999</v>
      </c>
      <c r="AK745" s="71">
        <v>0</v>
      </c>
      <c r="AL745" s="71">
        <v>7.0063918000000003E-2</v>
      </c>
      <c r="AM745" s="71">
        <v>2.3428349000000002</v>
      </c>
      <c r="AN745" s="71">
        <v>7.6723219</v>
      </c>
      <c r="AP745" s="129">
        <v>0.21490143</v>
      </c>
      <c r="AQ745" s="129">
        <v>0.20509589</v>
      </c>
      <c r="AR745" s="129">
        <v>7.4803913E-3</v>
      </c>
      <c r="AS745" s="129">
        <v>2.3251442E-3</v>
      </c>
      <c r="AT745" s="172">
        <f t="shared" si="218"/>
        <v>1.2295916988676E-5</v>
      </c>
      <c r="AU745" s="172">
        <f t="shared" si="219"/>
        <v>2.7664168861641598E-8</v>
      </c>
      <c r="AV745" s="185">
        <f t="shared" si="220"/>
        <v>0.32565044599999998</v>
      </c>
      <c r="AW745" s="121">
        <v>7.5532454000000003E-6</v>
      </c>
      <c r="AX745" s="121">
        <v>2.2791401000000001E-8</v>
      </c>
      <c r="AY745" s="121">
        <v>6.2263243999999996E-13</v>
      </c>
      <c r="AZ745" s="121">
        <v>5.1257676000000002E-11</v>
      </c>
      <c r="BA745" s="121">
        <v>0</v>
      </c>
      <c r="BB745" s="121">
        <v>1.0702036E-8</v>
      </c>
      <c r="BC745" s="121">
        <v>2.9802891999999999E-6</v>
      </c>
      <c r="BD745" s="121">
        <v>1.5348483E-9</v>
      </c>
      <c r="BE745" s="121">
        <v>3.3190998999999998E-9</v>
      </c>
      <c r="BF745" s="121">
        <v>1.1084147E-11</v>
      </c>
      <c r="BG745" s="121">
        <v>5.5894921999999996E-15</v>
      </c>
      <c r="BH745" s="121">
        <v>1.0889933000000001E-12</v>
      </c>
      <c r="BI745" s="121">
        <v>4.9183054E-12</v>
      </c>
      <c r="BJ745" s="121">
        <v>1.0999939999999999E-12</v>
      </c>
      <c r="BK745" s="121">
        <v>1.715074E-6</v>
      </c>
      <c r="BL745" s="121">
        <v>3.6555094999999999E-8</v>
      </c>
      <c r="BM745" s="121">
        <v>9.3999355999999995E-21</v>
      </c>
      <c r="BN745" s="121">
        <v>3.3139056E-2</v>
      </c>
      <c r="BO745" s="121">
        <v>0.29251138999999998</v>
      </c>
      <c r="BP745" s="121">
        <v>0</v>
      </c>
      <c r="BQ745" s="121">
        <v>0</v>
      </c>
      <c r="BR745" s="121">
        <v>0</v>
      </c>
      <c r="BT745" s="71">
        <v>4.5530983999999999E-4</v>
      </c>
      <c r="BU745" s="71">
        <v>2.6338583999999998E-5</v>
      </c>
      <c r="BV745" s="71">
        <v>2.2581964999999999E-4</v>
      </c>
      <c r="BW745" s="71">
        <v>4.8105076999999997E-7</v>
      </c>
      <c r="BX745" s="71">
        <v>2.1806242E-5</v>
      </c>
      <c r="BY745" s="71">
        <v>6.8099373E-6</v>
      </c>
      <c r="BZ745" s="71">
        <v>2.6123544E-7</v>
      </c>
      <c r="CA745" s="71">
        <v>1.0313695000000001E-5</v>
      </c>
      <c r="CB745" s="71">
        <v>4.7830582999999999E-6</v>
      </c>
      <c r="CC745" s="71">
        <v>7.9418245999999996E-7</v>
      </c>
      <c r="CD745" s="71">
        <v>0</v>
      </c>
      <c r="CE745" s="71">
        <v>2.0786758E-17</v>
      </c>
      <c r="CF745" s="71">
        <v>1.7020117E-13</v>
      </c>
      <c r="CG745" s="71">
        <v>1.6139831999999998E-5</v>
      </c>
      <c r="CH745" s="71">
        <v>9.2795670000000001E-5</v>
      </c>
      <c r="CI745" s="71">
        <v>4.8966706000000003E-5</v>
      </c>
      <c r="CJ745" s="71">
        <v>0</v>
      </c>
      <c r="CL745" s="186">
        <v>1.4406059E-13</v>
      </c>
      <c r="CM745" s="186">
        <v>8.0680454000000008</v>
      </c>
      <c r="CN745" s="187">
        <v>0.19582284</v>
      </c>
      <c r="CO745" s="186">
        <v>1.957894E-2</v>
      </c>
      <c r="CP745" s="186">
        <v>7.3531496999999996E-7</v>
      </c>
      <c r="CQ745" s="186">
        <v>4.4554268000000003E-8</v>
      </c>
      <c r="CR745" s="186">
        <v>9.3063524999999995E-4</v>
      </c>
      <c r="CS745" s="186">
        <v>7.5678697000000001</v>
      </c>
      <c r="CT745" s="186">
        <v>7.3682985000000003E-6</v>
      </c>
      <c r="CU745" s="186">
        <v>2.3916115999999999E-3</v>
      </c>
      <c r="CW745" s="84"/>
      <c r="CX745" s="161" t="s">
        <v>2975</v>
      </c>
    </row>
    <row r="746" spans="1:102" ht="14.4">
      <c r="A746" t="s">
        <v>1222</v>
      </c>
      <c r="B746" s="92" t="s">
        <v>1071</v>
      </c>
      <c r="C746" s="126" t="str">
        <f t="shared" si="216"/>
        <v>A.100.28.103</v>
      </c>
      <c r="D746" s="11" t="s">
        <v>25</v>
      </c>
      <c r="E746" s="125" t="s">
        <v>878</v>
      </c>
      <c r="F746" s="128" t="str">
        <f t="shared" si="217"/>
        <v>AlCuMgPb (2011)</v>
      </c>
      <c r="G746" s="131">
        <f t="shared" si="227"/>
        <v>2.3533018863130497</v>
      </c>
      <c r="H746" s="183">
        <f t="shared" si="228"/>
        <v>9.2465644200000002E-2</v>
      </c>
      <c r="I746" s="183">
        <f t="shared" si="229"/>
        <v>0.226287561631</v>
      </c>
      <c r="J746" s="184">
        <f t="shared" si="230"/>
        <v>0.82315168048205001</v>
      </c>
      <c r="K746" s="183">
        <v>1.2113970000000001</v>
      </c>
      <c r="L746" s="146">
        <v>0.12829241999999999</v>
      </c>
      <c r="M746" s="146">
        <v>9.2377914000000005E-2</v>
      </c>
      <c r="N746" s="146">
        <v>7.9552910000000004E-2</v>
      </c>
      <c r="O746" s="146">
        <v>6.7239012999999997E-3</v>
      </c>
      <c r="P746" s="146">
        <v>4.1247182000000004E-3</v>
      </c>
      <c r="Q746" s="146">
        <v>2.0641146999999999E-3</v>
      </c>
      <c r="R746" s="146">
        <v>5.1102572000000001E-3</v>
      </c>
      <c r="S746" s="146">
        <v>0.80320033000000002</v>
      </c>
      <c r="T746" s="146">
        <v>4.605915E-4</v>
      </c>
      <c r="U746" s="188">
        <v>1.9950301E-2</v>
      </c>
      <c r="V746" s="188">
        <v>4.6378931000000002E-5</v>
      </c>
      <c r="W746" s="188">
        <v>7.5279621000000003E-7</v>
      </c>
      <c r="X746" s="146">
        <v>2.9668583999999999E-7</v>
      </c>
      <c r="Z746" s="157">
        <f t="shared" si="221"/>
        <v>8.0759800000000013</v>
      </c>
      <c r="AB746" s="131">
        <f t="shared" si="222"/>
        <v>1.2113970000000001</v>
      </c>
      <c r="AC746" s="131">
        <f t="shared" si="223"/>
        <v>0.31824623540000002</v>
      </c>
      <c r="AD746" s="131">
        <f t="shared" si="224"/>
        <v>0.22578134399621</v>
      </c>
      <c r="AE746" s="131">
        <f t="shared" si="225"/>
        <v>0.226287561631</v>
      </c>
      <c r="AF746" s="131">
        <f t="shared" si="226"/>
        <v>0.82315092768583997</v>
      </c>
      <c r="AH746">
        <v>86.054423999999997</v>
      </c>
      <c r="AI746" s="71">
        <v>74.408389999999997</v>
      </c>
      <c r="AJ746" s="71">
        <v>1.5307042</v>
      </c>
      <c r="AK746" s="71">
        <v>0</v>
      </c>
      <c r="AL746" s="71">
        <v>6.9862208999999995E-2</v>
      </c>
      <c r="AM746" s="71">
        <v>2.3382532999999999</v>
      </c>
      <c r="AN746" s="71">
        <v>7.7072137999999999</v>
      </c>
      <c r="AP746" s="129">
        <v>0.22343130999999999</v>
      </c>
      <c r="AQ746" s="129">
        <v>0.21356721000000001</v>
      </c>
      <c r="AR746" s="129">
        <v>7.5394779E-3</v>
      </c>
      <c r="AS746" s="129">
        <v>2.3246219000000001E-3</v>
      </c>
      <c r="AT746" s="172">
        <f t="shared" si="218"/>
        <v>1.2803789332111001E-5</v>
      </c>
      <c r="AU746" s="172">
        <f t="shared" si="219"/>
        <v>2.7882684642626282E-8</v>
      </c>
      <c r="AV746" s="185">
        <f t="shared" si="220"/>
        <v>0.32557729799999996</v>
      </c>
      <c r="AW746" s="121">
        <v>7.5318998999999999E-6</v>
      </c>
      <c r="AX746" s="121">
        <v>2.2726996000000001E-8</v>
      </c>
      <c r="AY746" s="121">
        <v>6.2087284999999999E-13</v>
      </c>
      <c r="AZ746" s="121">
        <v>4.8972110999999997E-11</v>
      </c>
      <c r="BA746" s="121">
        <v>0</v>
      </c>
      <c r="BB746" s="121">
        <v>1.0726796E-8</v>
      </c>
      <c r="BC746" s="121">
        <v>3.2242279E-6</v>
      </c>
      <c r="BD746" s="121">
        <v>1.5402311999999999E-9</v>
      </c>
      <c r="BE746" s="121">
        <v>3.5934636E-9</v>
      </c>
      <c r="BF746" s="121">
        <v>1.2700395000000001E-11</v>
      </c>
      <c r="BG746" s="121">
        <v>5.6324669000000004E-15</v>
      </c>
      <c r="BH746" s="121">
        <v>1.673735E-12</v>
      </c>
      <c r="BI746" s="121">
        <v>5.7143706E-12</v>
      </c>
      <c r="BJ746" s="121">
        <v>1.2788366999999999E-12</v>
      </c>
      <c r="BK746" s="121">
        <v>2.0002320999999999E-6</v>
      </c>
      <c r="BL746" s="121">
        <v>3.6653663999999997E-8</v>
      </c>
      <c r="BM746" s="121">
        <v>9.3796154E-21</v>
      </c>
      <c r="BN746" s="121">
        <v>3.7624657999999998E-2</v>
      </c>
      <c r="BO746" s="121">
        <v>0.28795263999999998</v>
      </c>
      <c r="BP746" s="121">
        <v>0</v>
      </c>
      <c r="BQ746" s="121">
        <v>0</v>
      </c>
      <c r="BR746" s="121">
        <v>0</v>
      </c>
      <c r="BT746" s="71">
        <v>4.5789129999999998E-4</v>
      </c>
      <c r="BU746" s="71">
        <v>2.8231135000000001E-5</v>
      </c>
      <c r="BV746" s="71">
        <v>2.2517975000000001E-4</v>
      </c>
      <c r="BW746" s="71">
        <v>6.0289240000000004E-7</v>
      </c>
      <c r="BX746" s="71">
        <v>2.38359E-5</v>
      </c>
      <c r="BY746" s="71">
        <v>6.8120328999999997E-6</v>
      </c>
      <c r="BZ746" s="71">
        <v>3.0316653999999998E-7</v>
      </c>
      <c r="CA746" s="71">
        <v>1.0316693999999999E-5</v>
      </c>
      <c r="CB746" s="71">
        <v>5.5991917999999996E-6</v>
      </c>
      <c r="CC746" s="71">
        <v>1.4253529E-6</v>
      </c>
      <c r="CD746" s="71">
        <v>0</v>
      </c>
      <c r="CE746" s="71">
        <v>2.0741823000000001E-17</v>
      </c>
      <c r="CF746" s="71">
        <v>1.6983323999999999E-13</v>
      </c>
      <c r="CG746" s="71">
        <v>1.6421172000000001E-5</v>
      </c>
      <c r="CH746" s="71">
        <v>9.2405616999999995E-5</v>
      </c>
      <c r="CI746" s="71">
        <v>4.6758397999999997E-5</v>
      </c>
      <c r="CJ746" s="71">
        <v>0</v>
      </c>
      <c r="CL746" s="186">
        <v>1.4374917E-13</v>
      </c>
      <c r="CM746" s="186">
        <v>8.0451184999999992</v>
      </c>
      <c r="CN746" s="187">
        <v>0.19603973999999999</v>
      </c>
      <c r="CO746" s="186">
        <v>2.0874249000000001E-2</v>
      </c>
      <c r="CP746" s="186">
        <v>8.5797039999999997E-7</v>
      </c>
      <c r="CQ746" s="186">
        <v>7.3373445000000004E-8</v>
      </c>
      <c r="CR746" s="186">
        <v>1.0228278999999999E-3</v>
      </c>
      <c r="CS746" s="186">
        <v>8.8189276000000003</v>
      </c>
      <c r="CT746" s="186">
        <v>8.4417544999999999E-6</v>
      </c>
      <c r="CU746" s="186">
        <v>2.3923213999999999E-3</v>
      </c>
      <c r="CW746" s="84"/>
      <c r="CX746" s="161" t="s">
        <v>2976</v>
      </c>
    </row>
    <row r="747" spans="1:102" ht="14.4">
      <c r="A747" t="s">
        <v>1223</v>
      </c>
      <c r="B747" s="92" t="s">
        <v>1071</v>
      </c>
      <c r="C747" s="126" t="str">
        <f t="shared" si="216"/>
        <v>A.100.28.104</v>
      </c>
      <c r="D747" s="11" t="s">
        <v>25</v>
      </c>
      <c r="E747" s="125" t="s">
        <v>878</v>
      </c>
      <c r="F747" s="128" t="str">
        <f t="shared" si="217"/>
        <v>AlCuSiMg (2036)</v>
      </c>
      <c r="G747" s="131">
        <f t="shared" si="227"/>
        <v>2.2177996070014299</v>
      </c>
      <c r="H747" s="183">
        <f t="shared" si="228"/>
        <v>8.5834797060000009E-2</v>
      </c>
      <c r="I747" s="183">
        <f t="shared" si="229"/>
        <v>0.20792835103400001</v>
      </c>
      <c r="J747" s="184">
        <f t="shared" si="230"/>
        <v>0.73331595890742995</v>
      </c>
      <c r="K747" s="183">
        <v>1.1907205000000001</v>
      </c>
      <c r="L747" s="146">
        <v>0.11405696</v>
      </c>
      <c r="M747" s="146">
        <v>9.0987999E-2</v>
      </c>
      <c r="N747" s="146">
        <v>7.7653734000000002E-2</v>
      </c>
      <c r="O747" s="146">
        <v>5.5281117000000003E-3</v>
      </c>
      <c r="P747" s="146">
        <v>1.8074747999999999E-3</v>
      </c>
      <c r="Q747" s="146">
        <v>8.4547655999999999E-4</v>
      </c>
      <c r="R747" s="146">
        <v>2.3642168E-3</v>
      </c>
      <c r="S747" s="146">
        <v>0.71498077999999998</v>
      </c>
      <c r="T747" s="146">
        <v>4.7241634000000002E-4</v>
      </c>
      <c r="U747" s="188">
        <v>1.8334100999999998E-2</v>
      </c>
      <c r="V747" s="188">
        <v>4.6758894000000001E-5</v>
      </c>
      <c r="W747" s="188">
        <v>7.7138500999999998E-7</v>
      </c>
      <c r="X747" s="146">
        <v>3.0652242000000001E-7</v>
      </c>
      <c r="Z747" s="157">
        <f t="shared" si="221"/>
        <v>7.9381366666666677</v>
      </c>
      <c r="AB747" s="131">
        <f t="shared" si="222"/>
        <v>1.1907205000000001</v>
      </c>
      <c r="AC747" s="131">
        <f t="shared" si="223"/>
        <v>0.29324397285999998</v>
      </c>
      <c r="AD747" s="131">
        <f t="shared" si="224"/>
        <v>0.20740994718501002</v>
      </c>
      <c r="AE747" s="131">
        <f t="shared" si="225"/>
        <v>0.20792835103400001</v>
      </c>
      <c r="AF747" s="131">
        <f t="shared" si="226"/>
        <v>0.73331518752241998</v>
      </c>
      <c r="AH747">
        <v>82.858313999999993</v>
      </c>
      <c r="AI747" s="71">
        <v>71.313137999999995</v>
      </c>
      <c r="AJ747" s="71">
        <v>1.2978486</v>
      </c>
      <c r="AK747" s="71">
        <v>0</v>
      </c>
      <c r="AL747" s="71">
        <v>7.0315510999999997E-2</v>
      </c>
      <c r="AM747" s="71">
        <v>2.3099734999999999</v>
      </c>
      <c r="AN747" s="71">
        <v>7.8670385999999999</v>
      </c>
      <c r="AP747" s="129">
        <v>0.19702563000000001</v>
      </c>
      <c r="AQ747" s="129">
        <v>0.18772116</v>
      </c>
      <c r="AR747" s="129">
        <v>7.3548027000000004E-3</v>
      </c>
      <c r="AS747" s="129">
        <v>1.9496597000000001E-3</v>
      </c>
      <c r="AT747" s="172">
        <f t="shared" si="218"/>
        <v>1.1254266507104001E-5</v>
      </c>
      <c r="AU747" s="172">
        <f t="shared" si="219"/>
        <v>2.7199714502635717E-8</v>
      </c>
      <c r="AV747" s="185">
        <f t="shared" si="220"/>
        <v>0.27306157799999997</v>
      </c>
      <c r="AW747" s="121">
        <v>7.4048013999999998E-6</v>
      </c>
      <c r="AX747" s="121">
        <v>2.234355E-8</v>
      </c>
      <c r="AY747" s="121">
        <v>6.1039503E-13</v>
      </c>
      <c r="AZ747" s="121">
        <v>3.0730104000000002E-11</v>
      </c>
      <c r="BA747" s="121">
        <v>0</v>
      </c>
      <c r="BB747" s="121">
        <v>1.0787464E-8</v>
      </c>
      <c r="BC747" s="121">
        <v>2.9580335999999998E-6</v>
      </c>
      <c r="BD747" s="121">
        <v>1.5422900000000001E-9</v>
      </c>
      <c r="BE747" s="121">
        <v>3.3037358999999999E-9</v>
      </c>
      <c r="BF747" s="121">
        <v>5.7426237000000001E-12</v>
      </c>
      <c r="BG747" s="121">
        <v>3.5225061E-15</v>
      </c>
      <c r="BH747" s="121">
        <v>6.7687405000000004E-13</v>
      </c>
      <c r="BI747" s="121">
        <v>2.5392312999999998E-12</v>
      </c>
      <c r="BJ747" s="121">
        <v>5.6595604E-13</v>
      </c>
      <c r="BK747" s="121">
        <v>8.5811232E-7</v>
      </c>
      <c r="BL747" s="121">
        <v>2.2500992999999999E-8</v>
      </c>
      <c r="BM747" s="121">
        <v>9.6112262999999996E-21</v>
      </c>
      <c r="BN747" s="121">
        <v>2.8977478000000001E-2</v>
      </c>
      <c r="BO747" s="121">
        <v>0.2440841</v>
      </c>
      <c r="BP747" s="121">
        <v>0</v>
      </c>
      <c r="BQ747" s="121">
        <v>0</v>
      </c>
      <c r="BR747" s="121">
        <v>0</v>
      </c>
      <c r="BT747" s="71">
        <v>4.2282415000000003E-4</v>
      </c>
      <c r="BU747" s="71">
        <v>2.6278595999999998E-5</v>
      </c>
      <c r="BV747" s="71">
        <v>2.2133630999999999E-4</v>
      </c>
      <c r="BW747" s="71">
        <v>2.7969253999999999E-7</v>
      </c>
      <c r="BX747" s="71">
        <v>2.1081730000000001E-5</v>
      </c>
      <c r="BY747" s="71">
        <v>6.8940321000000004E-6</v>
      </c>
      <c r="BZ747" s="71">
        <v>1.3386143999999999E-7</v>
      </c>
      <c r="CA747" s="71">
        <v>1.0450797E-5</v>
      </c>
      <c r="CB747" s="71">
        <v>2.4420122999999998E-6</v>
      </c>
      <c r="CC747" s="71">
        <v>5.9098380000000004E-7</v>
      </c>
      <c r="CD747" s="71">
        <v>0</v>
      </c>
      <c r="CE747" s="71">
        <v>2.1254000999999999E-17</v>
      </c>
      <c r="CF747" s="71">
        <v>1.7402693E-13</v>
      </c>
      <c r="CG747" s="71">
        <v>1.5923350000000001E-5</v>
      </c>
      <c r="CH747" s="71">
        <v>8.8343462000000002E-5</v>
      </c>
      <c r="CI747" s="71">
        <v>2.9069325000000001E-5</v>
      </c>
      <c r="CJ747" s="71">
        <v>0</v>
      </c>
      <c r="CL747" s="186">
        <v>1.4729877E-13</v>
      </c>
      <c r="CM747" s="186">
        <v>7.9064502000000001</v>
      </c>
      <c r="CN747" s="187">
        <v>0.19793167</v>
      </c>
      <c r="CO747" s="186">
        <v>1.9558613999999998E-2</v>
      </c>
      <c r="CP747" s="186">
        <v>3.6786204999999998E-7</v>
      </c>
      <c r="CQ747" s="186">
        <v>3.0668602E-8</v>
      </c>
      <c r="CR747" s="186">
        <v>9.0700011000000003E-4</v>
      </c>
      <c r="CS747" s="186">
        <v>3.8190621999999999</v>
      </c>
      <c r="CT747" s="186">
        <v>3.8178833000000003E-6</v>
      </c>
      <c r="CU747" s="186">
        <v>2.4226718000000002E-3</v>
      </c>
      <c r="CW747" s="84"/>
      <c r="CX747" s="161" t="s">
        <v>2977</v>
      </c>
    </row>
    <row r="748" spans="1:102" ht="14.4">
      <c r="A748" t="s">
        <v>1224</v>
      </c>
      <c r="B748" s="92" t="s">
        <v>1071</v>
      </c>
      <c r="C748" s="126" t="str">
        <f t="shared" si="216"/>
        <v>A.100.28.105</v>
      </c>
      <c r="D748" s="11" t="s">
        <v>25</v>
      </c>
      <c r="E748" s="125" t="s">
        <v>878</v>
      </c>
      <c r="F748" s="128" t="str">
        <f t="shared" si="217"/>
        <v>AlMg1 (5005)</v>
      </c>
      <c r="G748" s="131">
        <f t="shared" si="227"/>
        <v>2.1988961842123498</v>
      </c>
      <c r="H748" s="183">
        <f t="shared" si="228"/>
        <v>8.4576082970000008E-2</v>
      </c>
      <c r="I748" s="183">
        <f t="shared" si="229"/>
        <v>0.20639715390099997</v>
      </c>
      <c r="J748" s="184">
        <f t="shared" si="230"/>
        <v>0.66819794734134996</v>
      </c>
      <c r="K748" s="183">
        <v>1.239725</v>
      </c>
      <c r="L748" s="146">
        <v>0.11284463</v>
      </c>
      <c r="M748" s="146">
        <v>9.2090622999999996E-2</v>
      </c>
      <c r="N748" s="146">
        <v>7.8969723000000006E-2</v>
      </c>
      <c r="O748" s="146">
        <v>5.0111032999999999E-3</v>
      </c>
      <c r="P748" s="146">
        <v>1.0814163E-4</v>
      </c>
      <c r="Q748" s="146">
        <v>4.8711503999999999E-4</v>
      </c>
      <c r="R748" s="146">
        <v>9.4193482000000004E-4</v>
      </c>
      <c r="S748" s="146">
        <v>0.64984624999999996</v>
      </c>
      <c r="T748" s="146">
        <v>4.7152376E-4</v>
      </c>
      <c r="U748" s="188">
        <v>1.8350616E-2</v>
      </c>
      <c r="V748" s="188">
        <v>4.8442320999999999E-5</v>
      </c>
      <c r="W748" s="188">
        <v>7.6720368000000005E-7</v>
      </c>
      <c r="X748" s="146">
        <v>3.1413767E-7</v>
      </c>
      <c r="Z748" s="157">
        <f t="shared" si="221"/>
        <v>8.2648333333333337</v>
      </c>
      <c r="AB748" s="131">
        <f t="shared" si="222"/>
        <v>1.239725</v>
      </c>
      <c r="AC748" s="131">
        <f t="shared" si="223"/>
        <v>0.29045327078999994</v>
      </c>
      <c r="AD748" s="131">
        <f t="shared" si="224"/>
        <v>0.20587795502367998</v>
      </c>
      <c r="AE748" s="131">
        <f t="shared" si="225"/>
        <v>0.206397153901</v>
      </c>
      <c r="AF748" s="131">
        <f t="shared" si="226"/>
        <v>0.66819718013766993</v>
      </c>
      <c r="AH748">
        <v>87.030188999999993</v>
      </c>
      <c r="AI748" s="71">
        <v>75.430209000000005</v>
      </c>
      <c r="AJ748" s="71">
        <v>1.2831338000000001</v>
      </c>
      <c r="AK748" s="71">
        <v>0</v>
      </c>
      <c r="AL748" s="71">
        <v>6.8932324000000003E-2</v>
      </c>
      <c r="AM748" s="71">
        <v>2.2445100999999998</v>
      </c>
      <c r="AN748" s="71">
        <v>8.0034044000000009</v>
      </c>
      <c r="AP748" s="129">
        <v>0.18745384000000001</v>
      </c>
      <c r="AQ748" s="129">
        <v>0.1776905</v>
      </c>
      <c r="AR748" s="129">
        <v>7.5953506E-3</v>
      </c>
      <c r="AS748" s="129">
        <v>2.1679946000000001E-3</v>
      </c>
      <c r="AT748" s="172">
        <f t="shared" si="218"/>
        <v>1.0652907367163499E-5</v>
      </c>
      <c r="AU748" s="172">
        <f t="shared" si="219"/>
        <v>2.8089313895826589E-8</v>
      </c>
      <c r="AV748" s="185">
        <f t="shared" si="220"/>
        <v>0.30364069599999999</v>
      </c>
      <c r="AW748" s="121">
        <v>7.7082822999999993E-6</v>
      </c>
      <c r="AX748" s="121">
        <v>2.325925E-8</v>
      </c>
      <c r="AY748" s="121">
        <v>6.3541251000000003E-13</v>
      </c>
      <c r="AZ748" s="121">
        <v>1.0409335000000001E-12</v>
      </c>
      <c r="BA748" s="121">
        <v>0</v>
      </c>
      <c r="BB748" s="121">
        <v>1.0824485000000001E-8</v>
      </c>
      <c r="BC748" s="121">
        <v>2.9295644999999998E-6</v>
      </c>
      <c r="BD748" s="121">
        <v>1.5505299E-9</v>
      </c>
      <c r="BE748" s="121">
        <v>3.2782697E-9</v>
      </c>
      <c r="BF748" s="121">
        <v>2.3259316999999999E-13</v>
      </c>
      <c r="BG748" s="121">
        <v>7.9302103000000003E-16</v>
      </c>
      <c r="BH748" s="121">
        <v>2.0551791999999999E-13</v>
      </c>
      <c r="BI748" s="121">
        <v>1.5882441E-13</v>
      </c>
      <c r="BJ748" s="121">
        <v>3.1154786000000001E-14</v>
      </c>
      <c r="BK748" s="121">
        <v>6.4212983E-10</v>
      </c>
      <c r="BL748" s="121">
        <v>3.5929114000000002E-9</v>
      </c>
      <c r="BM748" s="121">
        <v>9.5591281999999997E-21</v>
      </c>
      <c r="BN748" s="121">
        <v>2.6656455999999999E-2</v>
      </c>
      <c r="BO748" s="121">
        <v>0.27698423999999999</v>
      </c>
      <c r="BP748" s="121">
        <v>0</v>
      </c>
      <c r="BQ748" s="121">
        <v>0</v>
      </c>
      <c r="BR748" s="121">
        <v>0</v>
      </c>
      <c r="BT748" s="71">
        <v>4.0485944000000001E-4</v>
      </c>
      <c r="BU748" s="71">
        <v>2.6103798E-5</v>
      </c>
      <c r="BV748" s="71">
        <v>2.3044548E-4</v>
      </c>
      <c r="BW748" s="71">
        <v>1.1371114E-7</v>
      </c>
      <c r="BX748" s="71">
        <v>2.0475170000000001E-5</v>
      </c>
      <c r="BY748" s="71">
        <v>6.8873530000000001E-6</v>
      </c>
      <c r="BZ748" s="71">
        <v>5.8537602000000003E-9</v>
      </c>
      <c r="CA748" s="71">
        <v>1.0453108E-5</v>
      </c>
      <c r="CB748" s="71">
        <v>1.6236555E-7</v>
      </c>
      <c r="CC748" s="71">
        <v>3.5993016000000002E-7</v>
      </c>
      <c r="CD748" s="71">
        <v>0</v>
      </c>
      <c r="CE748" s="71">
        <v>2.1138792999999999E-17</v>
      </c>
      <c r="CF748" s="71">
        <v>1.7308361E-13</v>
      </c>
      <c r="CG748" s="71">
        <v>1.6163423000000001E-5</v>
      </c>
      <c r="CH748" s="71">
        <v>9.3363751999999997E-5</v>
      </c>
      <c r="CI748" s="71">
        <v>3.254932E-7</v>
      </c>
      <c r="CJ748" s="71">
        <v>0</v>
      </c>
      <c r="CL748" s="186">
        <v>1.4650033000000001E-13</v>
      </c>
      <c r="CM748" s="186">
        <v>8.2326631999999993</v>
      </c>
      <c r="CN748" s="187">
        <v>0.19748956000000001</v>
      </c>
      <c r="CO748" s="186">
        <v>1.9439367999999999E-2</v>
      </c>
      <c r="CP748" s="186">
        <v>3.4830731000000002E-10</v>
      </c>
      <c r="CQ748" s="186">
        <v>1.3941387E-8</v>
      </c>
      <c r="CR748" s="186">
        <v>8.8675199000000002E-4</v>
      </c>
      <c r="CS748" s="186">
        <v>6.9013887999999995E-2</v>
      </c>
      <c r="CT748" s="186">
        <v>1.5462798999999999E-7</v>
      </c>
      <c r="CU748" s="186">
        <v>2.4222743E-3</v>
      </c>
      <c r="CW748" s="84"/>
      <c r="CX748" s="161" t="s">
        <v>2978</v>
      </c>
    </row>
    <row r="749" spans="1:102" ht="14.4">
      <c r="A749" t="s">
        <v>1225</v>
      </c>
      <c r="B749" s="92" t="s">
        <v>1071</v>
      </c>
      <c r="C749" s="126" t="str">
        <f t="shared" si="216"/>
        <v>A.100.28.106</v>
      </c>
      <c r="D749" s="11" t="s">
        <v>25</v>
      </c>
      <c r="E749" s="125" t="s">
        <v>878</v>
      </c>
      <c r="F749" s="128" t="str">
        <f t="shared" si="217"/>
        <v>AlMg3 (5754a)</v>
      </c>
      <c r="G749" s="131">
        <f t="shared" si="227"/>
        <v>2.1888858834412801</v>
      </c>
      <c r="H749" s="183">
        <f t="shared" si="228"/>
        <v>8.595686977E-2</v>
      </c>
      <c r="I749" s="183">
        <f t="shared" si="229"/>
        <v>0.205485426827</v>
      </c>
      <c r="J749" s="184">
        <f t="shared" si="230"/>
        <v>0.63756078684427997</v>
      </c>
      <c r="K749" s="183">
        <v>1.2598828</v>
      </c>
      <c r="L749" s="146">
        <v>0.11071215</v>
      </c>
      <c r="M749" s="146">
        <v>9.1435590999999997E-2</v>
      </c>
      <c r="N749" s="146">
        <v>7.8550107999999993E-2</v>
      </c>
      <c r="O749" s="146">
        <v>5.1468635000000004E-3</v>
      </c>
      <c r="P749" s="146">
        <v>1.6709595E-3</v>
      </c>
      <c r="Q749" s="146">
        <v>5.8893876999999996E-4</v>
      </c>
      <c r="R749" s="146">
        <v>2.8435886E-3</v>
      </c>
      <c r="S749" s="146">
        <v>0.61893052999999998</v>
      </c>
      <c r="T749" s="146">
        <v>4.4618134999999999E-4</v>
      </c>
      <c r="U749" s="188">
        <v>1.8629234000000001E-2</v>
      </c>
      <c r="V749" s="188">
        <v>4.7915876999999997E-5</v>
      </c>
      <c r="W749" s="188">
        <v>7.2615869E-7</v>
      </c>
      <c r="X749" s="146">
        <v>2.9668558999999998E-7</v>
      </c>
      <c r="Z749" s="157">
        <f t="shared" si="221"/>
        <v>8.3992186666666662</v>
      </c>
      <c r="AB749" s="131">
        <f t="shared" si="222"/>
        <v>1.2598828</v>
      </c>
      <c r="AC749" s="131">
        <f t="shared" si="223"/>
        <v>0.29094819936999999</v>
      </c>
      <c r="AD749" s="131">
        <f t="shared" si="224"/>
        <v>0.20499205575869001</v>
      </c>
      <c r="AE749" s="131">
        <f t="shared" si="225"/>
        <v>0.20548542682699997</v>
      </c>
      <c r="AF749" s="131">
        <f t="shared" si="226"/>
        <v>0.63756006068559001</v>
      </c>
      <c r="AH749">
        <v>90.395645999999999</v>
      </c>
      <c r="AI749" s="71">
        <v>79.240768000000003</v>
      </c>
      <c r="AJ749" s="71">
        <v>1.3726167</v>
      </c>
      <c r="AK749" s="71">
        <v>0</v>
      </c>
      <c r="AL749" s="71">
        <v>6.5140369000000004E-2</v>
      </c>
      <c r="AM749" s="71">
        <v>2.1413630000000001</v>
      </c>
      <c r="AN749" s="71">
        <v>7.5757583000000004</v>
      </c>
      <c r="AP749" s="129">
        <v>0.20081275000000001</v>
      </c>
      <c r="AQ749" s="129">
        <v>0.19050397999999999</v>
      </c>
      <c r="AR749" s="129">
        <v>7.6631883999999997E-3</v>
      </c>
      <c r="AS749" s="129">
        <v>2.6455798000000002E-3</v>
      </c>
      <c r="AT749" s="172">
        <f t="shared" si="218"/>
        <v>1.1421101795559471E-5</v>
      </c>
      <c r="AU749" s="172">
        <f t="shared" si="219"/>
        <v>2.8340194142470445E-8</v>
      </c>
      <c r="AV749" s="185">
        <f t="shared" si="220"/>
        <v>0.37052937699999999</v>
      </c>
      <c r="AW749" s="121">
        <v>7.8308524E-6</v>
      </c>
      <c r="AX749" s="121">
        <v>2.3628991E-8</v>
      </c>
      <c r="AY749" s="121">
        <v>6.4551787E-13</v>
      </c>
      <c r="AZ749" s="121">
        <v>9.8515947000000007E-13</v>
      </c>
      <c r="BA749" s="121">
        <v>0</v>
      </c>
      <c r="BB749" s="121">
        <v>1.0420694E-8</v>
      </c>
      <c r="BC749" s="121">
        <v>2.8568770000000001E-6</v>
      </c>
      <c r="BD749" s="121">
        <v>1.4998476E-9</v>
      </c>
      <c r="BE749" s="121">
        <v>3.1929779E-9</v>
      </c>
      <c r="BF749" s="121">
        <v>1.3413195E-11</v>
      </c>
      <c r="BG749" s="121">
        <v>2.6934714000000001E-15</v>
      </c>
      <c r="BH749" s="121">
        <v>1.0142899999999999E-12</v>
      </c>
      <c r="BI749" s="121">
        <v>2.7201288999999998E-12</v>
      </c>
      <c r="BJ749" s="121">
        <v>5.8181722000000001E-13</v>
      </c>
      <c r="BK749" s="121">
        <v>7.1408000000000005E-7</v>
      </c>
      <c r="BL749" s="121">
        <v>8.8707163999999994E-9</v>
      </c>
      <c r="BM749" s="121">
        <v>9.0477199000000004E-21</v>
      </c>
      <c r="BN749" s="121">
        <v>2.8921957000000002E-2</v>
      </c>
      <c r="BO749" s="121">
        <v>0.34160741999999999</v>
      </c>
      <c r="BP749" s="121">
        <v>0</v>
      </c>
      <c r="BQ749" s="121">
        <v>0</v>
      </c>
      <c r="BR749" s="121">
        <v>0</v>
      </c>
      <c r="BT749" s="71">
        <v>4.1486773999999999E-4</v>
      </c>
      <c r="BU749" s="71">
        <v>2.5357809000000001E-5</v>
      </c>
      <c r="BV749" s="71">
        <v>2.3419251000000001E-4</v>
      </c>
      <c r="BW749" s="71">
        <v>3.3781564999999999E-7</v>
      </c>
      <c r="BX749" s="71">
        <v>2.0233987000000001E-5</v>
      </c>
      <c r="BY749" s="71">
        <v>6.5824990999999998E-6</v>
      </c>
      <c r="BZ749" s="71">
        <v>3.4077907000000003E-7</v>
      </c>
      <c r="CA749" s="71">
        <v>9.9816629000000002E-6</v>
      </c>
      <c r="CB749" s="71">
        <v>2.26149E-6</v>
      </c>
      <c r="CC749" s="71">
        <v>4.4022896E-7</v>
      </c>
      <c r="CD749" s="71">
        <v>0</v>
      </c>
      <c r="CE749" s="71">
        <v>2.0007878000000001E-17</v>
      </c>
      <c r="CF749" s="71">
        <v>1.6382373E-13</v>
      </c>
      <c r="CG749" s="71">
        <v>1.6063045000000002E-5</v>
      </c>
      <c r="CH749" s="71">
        <v>9.8135761999999999E-5</v>
      </c>
      <c r="CI749" s="71">
        <v>9.4015175000000001E-7</v>
      </c>
      <c r="CJ749" s="71">
        <v>0</v>
      </c>
      <c r="CL749" s="186">
        <v>1.3866263999999999E-13</v>
      </c>
      <c r="CM749" s="186">
        <v>8.3688360999999993</v>
      </c>
      <c r="CN749" s="187">
        <v>0.1895599</v>
      </c>
      <c r="CO749" s="186">
        <v>1.8857735E-2</v>
      </c>
      <c r="CP749" s="186">
        <v>3.0920739999999999E-7</v>
      </c>
      <c r="CQ749" s="186">
        <v>2.2180786E-8</v>
      </c>
      <c r="CR749" s="186">
        <v>8.7390247000000004E-4</v>
      </c>
      <c r="CS749" s="186">
        <v>3.5040258</v>
      </c>
      <c r="CT749" s="186">
        <v>8.9097470000000007E-6</v>
      </c>
      <c r="CU749" s="186">
        <v>2.3136897000000001E-3</v>
      </c>
      <c r="CW749" s="84"/>
      <c r="CX749" s="161" t="s">
        <v>2979</v>
      </c>
    </row>
    <row r="750" spans="1:102" ht="14.4">
      <c r="A750" t="s">
        <v>1226</v>
      </c>
      <c r="B750" s="92" t="s">
        <v>1071</v>
      </c>
      <c r="C750" s="126" t="str">
        <f t="shared" si="216"/>
        <v>A.100.28.107</v>
      </c>
      <c r="D750" s="11" t="s">
        <v>25</v>
      </c>
      <c r="E750" s="125" t="s">
        <v>878</v>
      </c>
      <c r="F750" s="128" t="str">
        <f t="shared" si="217"/>
        <v>AlMg4.5Mn (5182)</v>
      </c>
      <c r="G750" s="131">
        <f t="shared" si="227"/>
        <v>2.2772695053321996</v>
      </c>
      <c r="H750" s="183">
        <f t="shared" si="228"/>
        <v>9.0050811620000004E-2</v>
      </c>
      <c r="I750" s="183">
        <f t="shared" si="229"/>
        <v>0.21102957537900002</v>
      </c>
      <c r="J750" s="184">
        <f t="shared" si="230"/>
        <v>0.64958621833319996</v>
      </c>
      <c r="K750" s="183">
        <v>1.3266028999999999</v>
      </c>
      <c r="L750" s="146">
        <v>0.11275232</v>
      </c>
      <c r="M750" s="146">
        <v>9.435607E-2</v>
      </c>
      <c r="N750" s="146">
        <v>8.1528725999999996E-2</v>
      </c>
      <c r="O750" s="188">
        <v>5.4818022999999997E-3</v>
      </c>
      <c r="P750" s="146">
        <v>2.4460079999999999E-3</v>
      </c>
      <c r="Q750" s="146">
        <v>5.9427532000000003E-4</v>
      </c>
      <c r="R750" s="146">
        <v>3.4168088999999998E-3</v>
      </c>
      <c r="S750" s="146">
        <v>0.63057976999999998</v>
      </c>
      <c r="T750" s="146">
        <v>4.5434977000000001E-4</v>
      </c>
      <c r="U750" s="188">
        <v>1.9005406999999998E-2</v>
      </c>
      <c r="V750" s="188">
        <v>5.0026708999999998E-5</v>
      </c>
      <c r="W750" s="188">
        <v>7.3957062999999995E-7</v>
      </c>
      <c r="X750" s="146">
        <v>3.0176256999999998E-7</v>
      </c>
      <c r="Z750" s="157">
        <f t="shared" si="221"/>
        <v>8.8440193333333337</v>
      </c>
      <c r="AB750" s="131">
        <f t="shared" si="222"/>
        <v>1.3266028999999999</v>
      </c>
      <c r="AC750" s="131">
        <f t="shared" si="223"/>
        <v>0.30057601051999999</v>
      </c>
      <c r="AD750" s="131">
        <f t="shared" si="224"/>
        <v>0.21052593847063</v>
      </c>
      <c r="AE750" s="131">
        <f t="shared" si="225"/>
        <v>0.21102957537900002</v>
      </c>
      <c r="AF750" s="131">
        <f t="shared" si="226"/>
        <v>0.64958547876257</v>
      </c>
      <c r="AH750">
        <v>96.741071000000005</v>
      </c>
      <c r="AI750" s="71">
        <v>85.365491000000006</v>
      </c>
      <c r="AJ750" s="71">
        <v>1.40293</v>
      </c>
      <c r="AK750" s="71">
        <v>0</v>
      </c>
      <c r="AL750" s="71">
        <v>6.6278577000000005E-2</v>
      </c>
      <c r="AM750" s="71">
        <v>2.1908498000000001</v>
      </c>
      <c r="AN750" s="71">
        <v>7.7155217</v>
      </c>
      <c r="AP750" s="129">
        <v>0.21646086</v>
      </c>
      <c r="AQ750" s="129">
        <v>0.20539105999999999</v>
      </c>
      <c r="AR750" s="129">
        <v>8.0220679000000007E-3</v>
      </c>
      <c r="AS750" s="129">
        <v>3.0477321000000001E-3</v>
      </c>
      <c r="AT750" s="172">
        <f t="shared" si="218"/>
        <v>1.23136123320023E-5</v>
      </c>
      <c r="AU750" s="172">
        <f t="shared" si="219"/>
        <v>2.9667410430740717E-8</v>
      </c>
      <c r="AV750" s="185">
        <f t="shared" si="220"/>
        <v>0.42685324600000002</v>
      </c>
      <c r="AW750" s="121">
        <v>8.2442494000000002E-6</v>
      </c>
      <c r="AX750" s="121">
        <v>2.4876333000000001E-8</v>
      </c>
      <c r="AY750" s="121">
        <v>6.7959603000000002E-13</v>
      </c>
      <c r="AZ750" s="121">
        <v>1.0033023000000001E-12</v>
      </c>
      <c r="BA750" s="121">
        <v>0</v>
      </c>
      <c r="BB750" s="121">
        <v>1.0610596E-8</v>
      </c>
      <c r="BC750" s="121">
        <v>2.9092901999999999E-6</v>
      </c>
      <c r="BD750" s="121">
        <v>1.5315388999999999E-9</v>
      </c>
      <c r="BE750" s="121">
        <v>3.2474088000000001E-9</v>
      </c>
      <c r="BF750" s="121">
        <v>6.8551861000000002E-12</v>
      </c>
      <c r="BG750" s="121">
        <v>1.5891115E-15</v>
      </c>
      <c r="BH750" s="121">
        <v>5.2385286000000005E-13</v>
      </c>
      <c r="BI750" s="121">
        <v>3.3284241E-12</v>
      </c>
      <c r="BJ750" s="121">
        <v>7.4108253E-13</v>
      </c>
      <c r="BK750" s="121">
        <v>1.1417304999999999E-6</v>
      </c>
      <c r="BL750" s="121">
        <v>7.7306327000000003E-9</v>
      </c>
      <c r="BM750" s="121">
        <v>9.2148287000000001E-21</v>
      </c>
      <c r="BN750" s="121">
        <v>3.1712855999999998E-2</v>
      </c>
      <c r="BO750" s="121">
        <v>0.39514039000000001</v>
      </c>
      <c r="BP750" s="121">
        <v>0</v>
      </c>
      <c r="BQ750" s="121">
        <v>0</v>
      </c>
      <c r="BR750" s="121">
        <v>0</v>
      </c>
      <c r="BT750" s="71">
        <v>4.3690857000000001E-4</v>
      </c>
      <c r="BU750" s="71">
        <v>2.5777390000000001E-5</v>
      </c>
      <c r="BV750" s="71">
        <v>2.4659471999999999E-4</v>
      </c>
      <c r="BW750" s="71">
        <v>4.0595812000000003E-7</v>
      </c>
      <c r="BX750" s="71">
        <v>2.0807830999999999E-5</v>
      </c>
      <c r="BY750" s="71">
        <v>6.666314E-6</v>
      </c>
      <c r="BZ750" s="71">
        <v>1.7393744000000001E-7</v>
      </c>
      <c r="CA750" s="71">
        <v>1.0113931E-5</v>
      </c>
      <c r="CB750" s="71">
        <v>3.3034787E-6</v>
      </c>
      <c r="CC750" s="71">
        <v>4.5280392999999999E-7</v>
      </c>
      <c r="CD750" s="71">
        <v>0</v>
      </c>
      <c r="CE750" s="71">
        <v>2.0377418000000001E-17</v>
      </c>
      <c r="CF750" s="71">
        <v>1.6684950999999999E-13</v>
      </c>
      <c r="CG750" s="71">
        <v>1.6651731999999999E-5</v>
      </c>
      <c r="CH750" s="71">
        <v>1.0563675E-4</v>
      </c>
      <c r="CI750" s="71">
        <v>3.2372345000000001E-7</v>
      </c>
      <c r="CJ750" s="71">
        <v>0</v>
      </c>
      <c r="CL750" s="186">
        <v>1.4122369999999999E-13</v>
      </c>
      <c r="CM750" s="186">
        <v>8.8131163000000008</v>
      </c>
      <c r="CN750" s="187">
        <v>0.19172444</v>
      </c>
      <c r="CO750" s="186">
        <v>1.9164792999999999E-2</v>
      </c>
      <c r="CP750" s="186">
        <v>4.9008341999999997E-7</v>
      </c>
      <c r="CQ750" s="186">
        <v>2.1009107000000001E-8</v>
      </c>
      <c r="CR750" s="186">
        <v>8.9557631999999995E-4</v>
      </c>
      <c r="CS750" s="186">
        <v>5.0627715999999996</v>
      </c>
      <c r="CT750" s="186">
        <v>4.5540415000000001E-6</v>
      </c>
      <c r="CU750" s="186">
        <v>2.3439588E-3</v>
      </c>
      <c r="CW750" s="84"/>
      <c r="CX750" s="161" t="s">
        <v>2980</v>
      </c>
    </row>
    <row r="751" spans="1:102" ht="14.4">
      <c r="A751" t="s">
        <v>2100</v>
      </c>
      <c r="B751" s="92" t="s">
        <v>1071</v>
      </c>
      <c r="C751" s="126" t="str">
        <f t="shared" si="216"/>
        <v>A.100.28.108</v>
      </c>
      <c r="D751" s="11" t="s">
        <v>25</v>
      </c>
      <c r="E751" s="125" t="s">
        <v>878</v>
      </c>
      <c r="F751" s="128" t="str">
        <f t="shared" si="217"/>
        <v>AlMgSi0.5 (6060 and 6063)</v>
      </c>
      <c r="G751" s="131">
        <f t="shared" si="227"/>
        <v>2.1838159776564798</v>
      </c>
      <c r="H751" s="183">
        <f t="shared" si="228"/>
        <v>8.3823376044000003E-2</v>
      </c>
      <c r="I751" s="183">
        <f t="shared" si="229"/>
        <v>0.205320982978</v>
      </c>
      <c r="J751" s="184">
        <f t="shared" si="230"/>
        <v>0.67098531863447997</v>
      </c>
      <c r="K751" s="183">
        <v>1.2236863</v>
      </c>
      <c r="L751" s="146">
        <v>0.11245982</v>
      </c>
      <c r="M751" s="146">
        <v>9.1455233999999996E-2</v>
      </c>
      <c r="N751" s="146">
        <v>7.8317862000000002E-2</v>
      </c>
      <c r="O751" s="146">
        <v>4.9287367000000002E-3</v>
      </c>
      <c r="P751" s="146">
        <v>9.8122324E-5</v>
      </c>
      <c r="Q751" s="146">
        <v>4.7865502000000001E-4</v>
      </c>
      <c r="R751" s="146">
        <v>8.8457081999999997E-4</v>
      </c>
      <c r="S751" s="146">
        <v>0.65276124999999996</v>
      </c>
      <c r="T751" s="146">
        <v>4.7330524E-4</v>
      </c>
      <c r="U751" s="188">
        <v>1.8222984000000001E-2</v>
      </c>
      <c r="V751" s="188">
        <v>4.8052917999999998E-5</v>
      </c>
      <c r="W751" s="188">
        <v>7.7049678000000004E-7</v>
      </c>
      <c r="X751" s="146">
        <v>3.141377E-7</v>
      </c>
      <c r="Z751" s="157">
        <f t="shared" si="221"/>
        <v>8.1579086666666676</v>
      </c>
      <c r="AB751" s="131">
        <f t="shared" si="222"/>
        <v>1.2236863</v>
      </c>
      <c r="AC751" s="131">
        <f t="shared" si="223"/>
        <v>0.288623000864</v>
      </c>
      <c r="AD751" s="131">
        <f t="shared" si="224"/>
        <v>0.20480039531677999</v>
      </c>
      <c r="AE751" s="131">
        <f t="shared" si="225"/>
        <v>0.20532098297800003</v>
      </c>
      <c r="AF751" s="131">
        <f t="shared" si="226"/>
        <v>0.67098454813769992</v>
      </c>
      <c r="AH751">
        <v>85.376225000000005</v>
      </c>
      <c r="AI751" s="71">
        <v>73.801878000000002</v>
      </c>
      <c r="AJ751" s="71">
        <v>1.2652292999999999</v>
      </c>
      <c r="AK751" s="71">
        <v>0</v>
      </c>
      <c r="AL751" s="71">
        <v>6.9010857999999994E-2</v>
      </c>
      <c r="AM751" s="71">
        <v>2.2401626000000001</v>
      </c>
      <c r="AN751" s="71">
        <v>7.9999447000000004</v>
      </c>
      <c r="AP751" s="129">
        <v>0.18545538</v>
      </c>
      <c r="AQ751" s="129">
        <v>0.17589650000000001</v>
      </c>
      <c r="AR751" s="129">
        <v>7.5111205999999998E-3</v>
      </c>
      <c r="AS751" s="129">
        <v>2.0477617000000002E-3</v>
      </c>
      <c r="AT751" s="172">
        <f t="shared" si="218"/>
        <v>1.05453533986148E-5</v>
      </c>
      <c r="AU751" s="172">
        <f t="shared" si="219"/>
        <v>2.7777813009554878E-8</v>
      </c>
      <c r="AV751" s="185">
        <f t="shared" si="220"/>
        <v>0.28680135600000001</v>
      </c>
      <c r="AW751" s="121">
        <v>7.6090563999999999E-6</v>
      </c>
      <c r="AX751" s="121">
        <v>2.2959862000000001E-8</v>
      </c>
      <c r="AY751" s="121">
        <v>6.2723278999999996E-13</v>
      </c>
      <c r="AZ751" s="121">
        <v>1.0452248E-12</v>
      </c>
      <c r="BA751" s="121">
        <v>0</v>
      </c>
      <c r="BB751" s="121">
        <v>1.0807128E-8</v>
      </c>
      <c r="BC751" s="121">
        <v>2.9212654000000002E-6</v>
      </c>
      <c r="BD751" s="121">
        <v>1.5465600000000001E-9</v>
      </c>
      <c r="BE751" s="121">
        <v>3.2701399E-9</v>
      </c>
      <c r="BF751" s="121">
        <v>2.3264220000000001E-13</v>
      </c>
      <c r="BG751" s="121">
        <v>7.9374927999999996E-16</v>
      </c>
      <c r="BH751" s="121">
        <v>2.0069611E-13</v>
      </c>
      <c r="BI751" s="121">
        <v>1.5863714E-13</v>
      </c>
      <c r="BJ751" s="121">
        <v>3.1107555999999998E-14</v>
      </c>
      <c r="BK751" s="121">
        <v>6.4075379000000001E-10</v>
      </c>
      <c r="BL751" s="121">
        <v>3.5826716000000001E-9</v>
      </c>
      <c r="BM751" s="121">
        <v>9.6001592000000005E-21</v>
      </c>
      <c r="BN751" s="121">
        <v>2.6100786000000001E-2</v>
      </c>
      <c r="BO751" s="121">
        <v>0.26070057000000002</v>
      </c>
      <c r="BP751" s="121">
        <v>0</v>
      </c>
      <c r="BQ751" s="121">
        <v>0</v>
      </c>
      <c r="BR751" s="121">
        <v>0</v>
      </c>
      <c r="BT751" s="71">
        <v>3.9953524999999999E-4</v>
      </c>
      <c r="BU751" s="71">
        <v>2.6047793999999998E-5</v>
      </c>
      <c r="BV751" s="71">
        <v>2.2746414000000001E-4</v>
      </c>
      <c r="BW751" s="71">
        <v>1.0667888E-7</v>
      </c>
      <c r="BX751" s="71">
        <v>2.0353629E-5</v>
      </c>
      <c r="BY751" s="71">
        <v>6.8874412999999998E-6</v>
      </c>
      <c r="BZ751" s="71">
        <v>5.8549651999999998E-9</v>
      </c>
      <c r="CA751" s="71">
        <v>1.0453241000000001E-5</v>
      </c>
      <c r="CB751" s="71">
        <v>1.4844829E-7</v>
      </c>
      <c r="CC751" s="71">
        <v>3.5141295999999999E-7</v>
      </c>
      <c r="CD751" s="71">
        <v>0</v>
      </c>
      <c r="CE751" s="71">
        <v>2.1229527E-17</v>
      </c>
      <c r="CF751" s="71">
        <v>1.7382653999999999E-13</v>
      </c>
      <c r="CG751" s="71">
        <v>1.6035173000000001E-5</v>
      </c>
      <c r="CH751" s="71">
        <v>9.1355932999999994E-5</v>
      </c>
      <c r="CI751" s="71">
        <v>3.2549882E-7</v>
      </c>
      <c r="CJ751" s="71">
        <v>0</v>
      </c>
      <c r="CL751" s="186">
        <v>1.4712916E-13</v>
      </c>
      <c r="CM751" s="186">
        <v>8.1257386999999994</v>
      </c>
      <c r="CN751" s="187">
        <v>0.19749322</v>
      </c>
      <c r="CO751" s="186">
        <v>1.9401070999999999E-2</v>
      </c>
      <c r="CP751" s="186">
        <v>3.4600108E-10</v>
      </c>
      <c r="CQ751" s="186">
        <v>1.3672514E-8</v>
      </c>
      <c r="CR751" s="186">
        <v>8.8230717000000001E-4</v>
      </c>
      <c r="CS751" s="186">
        <v>6.8801683000000002E-2</v>
      </c>
      <c r="CT751" s="186">
        <v>1.5466084000000001E-7</v>
      </c>
      <c r="CU751" s="186">
        <v>2.4223054000000002E-3</v>
      </c>
      <c r="CW751" s="84"/>
      <c r="CX751" s="161" t="s">
        <v>2981</v>
      </c>
    </row>
    <row r="752" spans="1:102" ht="14.4">
      <c r="A752" t="s">
        <v>1227</v>
      </c>
      <c r="B752" s="92" t="s">
        <v>1071</v>
      </c>
      <c r="C752" s="126" t="str">
        <f t="shared" si="216"/>
        <v>A.100.28.109</v>
      </c>
      <c r="D752" s="11" t="s">
        <v>25</v>
      </c>
      <c r="E752" s="125" t="s">
        <v>878</v>
      </c>
      <c r="F752" s="128" t="str">
        <f t="shared" si="217"/>
        <v>AlMgSi0.7 (6005)</v>
      </c>
      <c r="G752" s="131">
        <f t="shared" si="227"/>
        <v>2.1900093749107903</v>
      </c>
      <c r="H752" s="183">
        <f t="shared" si="228"/>
        <v>8.3854316709999988E-2</v>
      </c>
      <c r="I752" s="183">
        <f t="shared" si="229"/>
        <v>0.205110477889</v>
      </c>
      <c r="J752" s="184">
        <f t="shared" si="230"/>
        <v>0.67389018031179004</v>
      </c>
      <c r="K752" s="183">
        <v>1.2271544000000001</v>
      </c>
      <c r="L752" s="146">
        <v>0.11226818</v>
      </c>
      <c r="M752" s="146">
        <v>9.1416101E-2</v>
      </c>
      <c r="N752" s="146">
        <v>7.8324205999999993E-2</v>
      </c>
      <c r="O752" s="146">
        <v>4.9477449999999999E-3</v>
      </c>
      <c r="P752" s="188">
        <v>1.0153932E-4</v>
      </c>
      <c r="Q752" s="146">
        <v>4.8082639000000002E-4</v>
      </c>
      <c r="R752" s="146">
        <v>9.0350064000000005E-4</v>
      </c>
      <c r="S752" s="146">
        <v>0.65564449000000002</v>
      </c>
      <c r="T752" s="146">
        <v>4.7455639000000001E-4</v>
      </c>
      <c r="U752" s="188">
        <v>1.8244604000000001E-2</v>
      </c>
      <c r="V752" s="188">
        <v>4.8139858999999997E-5</v>
      </c>
      <c r="W752" s="188">
        <v>7.7312597999999996E-7</v>
      </c>
      <c r="X752" s="146">
        <v>3.1318581000000001E-7</v>
      </c>
      <c r="Z752" s="157">
        <f t="shared" si="221"/>
        <v>8.1810293333333348</v>
      </c>
      <c r="AB752" s="131">
        <f t="shared" si="222"/>
        <v>1.2271544000000001</v>
      </c>
      <c r="AC752" s="131">
        <f t="shared" si="223"/>
        <v>0.28844209835000001</v>
      </c>
      <c r="AD752" s="131">
        <f t="shared" si="224"/>
        <v>0.20458855476598001</v>
      </c>
      <c r="AE752" s="131">
        <f t="shared" si="225"/>
        <v>0.205110477889</v>
      </c>
      <c r="AF752" s="131">
        <f t="shared" si="226"/>
        <v>0.67388940718581003</v>
      </c>
      <c r="AH752">
        <v>85.733292000000006</v>
      </c>
      <c r="AI752" s="71">
        <v>74.184301000000005</v>
      </c>
      <c r="AJ752" s="71">
        <v>1.2680283000000001</v>
      </c>
      <c r="AK752" s="71">
        <v>0</v>
      </c>
      <c r="AL752" s="71">
        <v>6.8920116000000003E-2</v>
      </c>
      <c r="AM752" s="71">
        <v>2.2350572</v>
      </c>
      <c r="AN752" s="71">
        <v>7.9769857999999996</v>
      </c>
      <c r="AP752" s="129">
        <v>0.18577254000000001</v>
      </c>
      <c r="AQ752" s="129">
        <v>0.1761578</v>
      </c>
      <c r="AR752" s="129">
        <v>7.5258488999999998E-3</v>
      </c>
      <c r="AS752" s="129">
        <v>2.0888980000000001E-3</v>
      </c>
      <c r="AT752" s="172">
        <f t="shared" si="218"/>
        <v>1.05610190730661E-5</v>
      </c>
      <c r="AU752" s="172">
        <f t="shared" si="219"/>
        <v>2.7832281226743362E-8</v>
      </c>
      <c r="AV752" s="185">
        <f t="shared" si="220"/>
        <v>0.29256273999999999</v>
      </c>
      <c r="AW752" s="121">
        <v>7.6303956999999999E-6</v>
      </c>
      <c r="AX752" s="121">
        <v>2.3024243E-8</v>
      </c>
      <c r="AY752" s="121">
        <v>6.2899197000000002E-13</v>
      </c>
      <c r="AZ752" s="121">
        <v>1.0485260999999999E-12</v>
      </c>
      <c r="BA752" s="121">
        <v>0</v>
      </c>
      <c r="BB752" s="121">
        <v>1.0781076E-8</v>
      </c>
      <c r="BC752" s="121">
        <v>2.9156260999999999E-6</v>
      </c>
      <c r="BD752" s="121">
        <v>1.5433831000000001E-9</v>
      </c>
      <c r="BE752" s="121">
        <v>3.2634015999999998E-9</v>
      </c>
      <c r="BF752" s="121">
        <v>2.3201113000000002E-13</v>
      </c>
      <c r="BG752" s="121">
        <v>7.9244173E-16</v>
      </c>
      <c r="BH752" s="121">
        <v>2.0215213000000001E-13</v>
      </c>
      <c r="BI752" s="121">
        <v>1.5849834999999999E-13</v>
      </c>
      <c r="BJ752" s="121">
        <v>3.1080712000000003E-14</v>
      </c>
      <c r="BK752" s="121">
        <v>6.3933284000000004E-10</v>
      </c>
      <c r="BL752" s="121">
        <v>3.5758157E-9</v>
      </c>
      <c r="BM752" s="121">
        <v>9.6329182999999993E-21</v>
      </c>
      <c r="BN752" s="121">
        <v>2.6592020000000001E-2</v>
      </c>
      <c r="BO752" s="121">
        <v>0.26597071999999999</v>
      </c>
      <c r="BP752" s="121">
        <v>0</v>
      </c>
      <c r="BQ752" s="121">
        <v>0</v>
      </c>
      <c r="BR752" s="121">
        <v>0</v>
      </c>
      <c r="BT752" s="71">
        <v>4.0053324000000003E-4</v>
      </c>
      <c r="BU752" s="71">
        <v>2.5990792E-5</v>
      </c>
      <c r="BV752" s="71">
        <v>2.2810880999999999E-4</v>
      </c>
      <c r="BW752" s="71">
        <v>1.0900316999999999E-7</v>
      </c>
      <c r="BX752" s="71">
        <v>2.0337860000000001E-5</v>
      </c>
      <c r="BY752" s="71">
        <v>6.8667034000000003E-6</v>
      </c>
      <c r="BZ752" s="71">
        <v>5.8390393000000003E-9</v>
      </c>
      <c r="CA752" s="71">
        <v>1.0421765E-5</v>
      </c>
      <c r="CB752" s="71">
        <v>1.5318162E-7</v>
      </c>
      <c r="CC752" s="71">
        <v>3.5383879999999999E-7</v>
      </c>
      <c r="CD752" s="71">
        <v>0</v>
      </c>
      <c r="CE752" s="71">
        <v>2.1301969999999999E-17</v>
      </c>
      <c r="CF752" s="71">
        <v>1.7441970000000001E-13</v>
      </c>
      <c r="CG752" s="71">
        <v>1.6034573E-5</v>
      </c>
      <c r="CH752" s="71">
        <v>9.1826334000000005E-5</v>
      </c>
      <c r="CI752" s="71">
        <v>3.2453998999999998E-7</v>
      </c>
      <c r="CJ752" s="71">
        <v>0</v>
      </c>
      <c r="CL752" s="186">
        <v>1.4763120999999999E-13</v>
      </c>
      <c r="CM752" s="186">
        <v>8.1489568999999999</v>
      </c>
      <c r="CN752" s="187">
        <v>0.19690026999999999</v>
      </c>
      <c r="CO752" s="186">
        <v>1.9357315E-2</v>
      </c>
      <c r="CP752" s="186">
        <v>3.4593414999999999E-10</v>
      </c>
      <c r="CQ752" s="186">
        <v>1.3745573999999999E-8</v>
      </c>
      <c r="CR752" s="186">
        <v>8.8132284000000003E-4</v>
      </c>
      <c r="CS752" s="186">
        <v>6.8806495999999995E-2</v>
      </c>
      <c r="CT752" s="186">
        <v>1.5424169E-7</v>
      </c>
      <c r="CU752" s="186">
        <v>2.4150119000000002E-3</v>
      </c>
      <c r="CW752" s="84"/>
      <c r="CX752" s="161" t="s">
        <v>2982</v>
      </c>
    </row>
    <row r="753" spans="1:102" ht="14.4">
      <c r="A753" t="s">
        <v>1228</v>
      </c>
      <c r="B753" s="92" t="s">
        <v>1071</v>
      </c>
      <c r="C753" s="126" t="str">
        <f t="shared" si="216"/>
        <v>A.100.28.110</v>
      </c>
      <c r="D753" s="11" t="s">
        <v>25</v>
      </c>
      <c r="E753" s="125" t="s">
        <v>878</v>
      </c>
      <c r="F753" s="128" t="str">
        <f t="shared" si="217"/>
        <v>AlMn1 (3003)</v>
      </c>
      <c r="G753" s="131">
        <f t="shared" si="227"/>
        <v>2.1865451483785399</v>
      </c>
      <c r="H753" s="183">
        <f t="shared" si="228"/>
        <v>8.9952266700000005E-2</v>
      </c>
      <c r="I753" s="183">
        <f t="shared" si="229"/>
        <v>0.21445914606899999</v>
      </c>
      <c r="J753" s="184">
        <f t="shared" si="230"/>
        <v>0.67192573560953994</v>
      </c>
      <c r="K753" s="183">
        <v>1.210208</v>
      </c>
      <c r="L753" s="146">
        <v>0.11517558</v>
      </c>
      <c r="M753" s="146">
        <v>9.2809865000000005E-2</v>
      </c>
      <c r="N753" s="146">
        <v>7.8773826000000005E-2</v>
      </c>
      <c r="O753" s="146">
        <v>4.8249026E-3</v>
      </c>
      <c r="P753" s="188">
        <v>5.7429741999999997E-3</v>
      </c>
      <c r="Q753" s="146">
        <v>6.1056390000000004E-4</v>
      </c>
      <c r="R753" s="146">
        <v>5.9551044000000003E-3</v>
      </c>
      <c r="S753" s="146">
        <v>0.65331894999999995</v>
      </c>
      <c r="T753" s="146">
        <v>4.7112788000000001E-4</v>
      </c>
      <c r="U753" s="188">
        <v>1.8605705E-2</v>
      </c>
      <c r="V753" s="188">
        <v>4.7468788999999998E-5</v>
      </c>
      <c r="W753" s="188">
        <v>7.6647188000000005E-7</v>
      </c>
      <c r="X753" s="146">
        <v>3.1413766000000001E-7</v>
      </c>
      <c r="Z753" s="157">
        <f t="shared" si="221"/>
        <v>8.0680533333333333</v>
      </c>
      <c r="AB753" s="131">
        <f t="shared" si="222"/>
        <v>1.210208</v>
      </c>
      <c r="AC753" s="131">
        <f t="shared" si="223"/>
        <v>0.30389281610000002</v>
      </c>
      <c r="AD753" s="131">
        <f t="shared" si="224"/>
        <v>0.21394131587187998</v>
      </c>
      <c r="AE753" s="131">
        <f t="shared" si="225"/>
        <v>0.21445914606900002</v>
      </c>
      <c r="AF753" s="131">
        <f t="shared" si="226"/>
        <v>0.67192496913765998</v>
      </c>
      <c r="AH753">
        <v>83.447756999999996</v>
      </c>
      <c r="AI753" s="71">
        <v>71.833203999999995</v>
      </c>
      <c r="AJ753" s="71">
        <v>1.3150474000000001</v>
      </c>
      <c r="AK753" s="71">
        <v>0</v>
      </c>
      <c r="AL753" s="71">
        <v>6.8914872000000002E-2</v>
      </c>
      <c r="AM753" s="71">
        <v>2.2348227000000001</v>
      </c>
      <c r="AN753" s="71">
        <v>7.9957674000000001</v>
      </c>
      <c r="AP753" s="129">
        <v>0.23267309999999999</v>
      </c>
      <c r="AQ753" s="129">
        <v>0.223297</v>
      </c>
      <c r="AR753" s="129">
        <v>7.4758740000000004E-3</v>
      </c>
      <c r="AS753" s="129">
        <v>1.9002231E-3</v>
      </c>
      <c r="AT753" s="172">
        <f t="shared" si="218"/>
        <v>1.33871101999799E-5</v>
      </c>
      <c r="AU753" s="172">
        <f t="shared" si="219"/>
        <v>2.7647462908533446E-8</v>
      </c>
      <c r="AV753" s="185">
        <f t="shared" si="220"/>
        <v>0.26613768100000001</v>
      </c>
      <c r="AW753" s="121">
        <v>7.5256706999999998E-6</v>
      </c>
      <c r="AX753" s="121">
        <v>2.2708267E-8</v>
      </c>
      <c r="AY753" s="121">
        <v>6.2035886000000002E-13</v>
      </c>
      <c r="AZ753" s="121">
        <v>1.0399798999999999E-12</v>
      </c>
      <c r="BA753" s="121">
        <v>0</v>
      </c>
      <c r="BB753" s="121">
        <v>1.0970469999999999E-8</v>
      </c>
      <c r="BC753" s="121">
        <v>2.9830090000000001E-6</v>
      </c>
      <c r="BD753" s="121">
        <v>1.5679051999999999E-9</v>
      </c>
      <c r="BE753" s="121">
        <v>3.3430455000000002E-9</v>
      </c>
      <c r="BF753" s="121">
        <v>1.6811875000000001E-11</v>
      </c>
      <c r="BG753" s="121">
        <v>2.8597539000000001E-15</v>
      </c>
      <c r="BH753" s="121">
        <v>9.1192360999999996E-13</v>
      </c>
      <c r="BI753" s="121">
        <v>8.0908315999999999E-12</v>
      </c>
      <c r="BJ753" s="121">
        <v>1.8073596999999999E-12</v>
      </c>
      <c r="BK753" s="121">
        <v>2.8533959E-6</v>
      </c>
      <c r="BL753" s="121">
        <v>1.406309E-8</v>
      </c>
      <c r="BM753" s="121">
        <v>9.5500102000000003E-21</v>
      </c>
      <c r="BN753" s="121">
        <v>2.5123461E-2</v>
      </c>
      <c r="BO753" s="121">
        <v>0.24101422</v>
      </c>
      <c r="BP753" s="121">
        <v>0</v>
      </c>
      <c r="BQ753" s="121">
        <v>0</v>
      </c>
      <c r="BR753" s="121">
        <v>0</v>
      </c>
      <c r="BT753" s="71">
        <v>4.0466295000000002E-4</v>
      </c>
      <c r="BU753" s="71">
        <v>2.6611109000000001E-5</v>
      </c>
      <c r="BV753" s="71">
        <v>2.2495874000000001E-4</v>
      </c>
      <c r="BW753" s="71">
        <v>7.0025357999999995E-7</v>
      </c>
      <c r="BX753" s="71">
        <v>2.0637708999999999E-5</v>
      </c>
      <c r="BY753" s="71">
        <v>7.0128619999999996E-6</v>
      </c>
      <c r="BZ753" s="71">
        <v>4.2663683999999999E-7</v>
      </c>
      <c r="CA753" s="71">
        <v>1.0634348E-5</v>
      </c>
      <c r="CB753" s="71">
        <v>7.7245709999999995E-6</v>
      </c>
      <c r="CC753" s="71">
        <v>4.3584099000000001E-7</v>
      </c>
      <c r="CD753" s="71">
        <v>0</v>
      </c>
      <c r="CE753" s="71">
        <v>2.1118629000000001E-17</v>
      </c>
      <c r="CF753" s="71">
        <v>1.7291851000000001E-13</v>
      </c>
      <c r="CG753" s="71">
        <v>1.6148045000000002E-5</v>
      </c>
      <c r="CH753" s="71">
        <v>8.9019966999999994E-5</v>
      </c>
      <c r="CI753" s="71">
        <v>3.5286882000000002E-7</v>
      </c>
      <c r="CJ753" s="71">
        <v>0</v>
      </c>
      <c r="CL753" s="186">
        <v>1.4636059E-13</v>
      </c>
      <c r="CM753" s="186">
        <v>8.0358835000000006</v>
      </c>
      <c r="CN753" s="187">
        <v>0.20251848</v>
      </c>
      <c r="CO753" s="186">
        <v>1.9813850000000001E-2</v>
      </c>
      <c r="CP753" s="186">
        <v>1.2246680000000001E-6</v>
      </c>
      <c r="CQ753" s="186">
        <v>2.6876047E-8</v>
      </c>
      <c r="CR753" s="186">
        <v>8.9779669000000003E-4</v>
      </c>
      <c r="CS753" s="186">
        <v>12.553800000000001</v>
      </c>
      <c r="CT753" s="186">
        <v>1.1168318E-5</v>
      </c>
      <c r="CU753" s="186">
        <v>2.4649746999999998E-3</v>
      </c>
      <c r="CW753" s="84"/>
      <c r="CX753" s="161" t="s">
        <v>2983</v>
      </c>
    </row>
    <row r="754" spans="1:102" ht="14.4">
      <c r="A754" t="s">
        <v>1229</v>
      </c>
      <c r="B754" s="92" t="s">
        <v>1071</v>
      </c>
      <c r="C754" s="126" t="str">
        <f t="shared" si="216"/>
        <v>A.100.28.111</v>
      </c>
      <c r="D754" s="11" t="s">
        <v>25</v>
      </c>
      <c r="E754" s="125" t="s">
        <v>878</v>
      </c>
      <c r="F754" s="128" t="str">
        <f t="shared" si="217"/>
        <v>AlMn1.2Mg1 (3004)</v>
      </c>
      <c r="G754" s="131">
        <f t="shared" si="227"/>
        <v>2.20970991982905</v>
      </c>
      <c r="H754" s="183">
        <f t="shared" si="228"/>
        <v>9.2050351559999993E-2</v>
      </c>
      <c r="I754" s="183">
        <f t="shared" si="229"/>
        <v>0.216504659026</v>
      </c>
      <c r="J754" s="184">
        <f t="shared" si="230"/>
        <v>0.66648580924305001</v>
      </c>
      <c r="K754" s="183">
        <v>1.2346691000000001</v>
      </c>
      <c r="L754" s="146">
        <v>0.11532648</v>
      </c>
      <c r="M754" s="146">
        <v>9.3562251999999999E-2</v>
      </c>
      <c r="N754" s="146">
        <v>7.9546143E-2</v>
      </c>
      <c r="O754" s="146">
        <v>4.9554098999999999E-3</v>
      </c>
      <c r="P754" s="146">
        <v>6.8957662999999999E-3</v>
      </c>
      <c r="Q754" s="146">
        <v>6.5303235999999998E-4</v>
      </c>
      <c r="R754" s="146">
        <v>7.1022324999999997E-3</v>
      </c>
      <c r="S754" s="146">
        <v>0.64765793999999999</v>
      </c>
      <c r="T754" s="146">
        <v>4.6581311999999999E-4</v>
      </c>
      <c r="U754" s="188">
        <v>1.8826801000000001E-2</v>
      </c>
      <c r="V754" s="188">
        <v>4.7881406000000002E-5</v>
      </c>
      <c r="W754" s="188">
        <v>7.5791310999999999E-7</v>
      </c>
      <c r="X754" s="146">
        <v>3.1032993999999999E-7</v>
      </c>
      <c r="Z754" s="157">
        <f t="shared" si="221"/>
        <v>8.231127333333335</v>
      </c>
      <c r="AB754" s="131">
        <f t="shared" si="222"/>
        <v>1.2346691000000001</v>
      </c>
      <c r="AC754" s="131">
        <f t="shared" si="223"/>
        <v>0.30804131605999996</v>
      </c>
      <c r="AD754" s="131">
        <f t="shared" si="224"/>
        <v>0.21599172241310999</v>
      </c>
      <c r="AE754" s="131">
        <f t="shared" si="225"/>
        <v>0.216504659026</v>
      </c>
      <c r="AF754" s="131">
        <f t="shared" si="226"/>
        <v>0.66648505132993996</v>
      </c>
      <c r="AH754">
        <v>86.160148000000007</v>
      </c>
      <c r="AI754" s="71">
        <v>74.613521000000006</v>
      </c>
      <c r="AJ754" s="71">
        <v>1.3543627</v>
      </c>
      <c r="AK754" s="71">
        <v>0</v>
      </c>
      <c r="AL754" s="71">
        <v>6.8096991999999995E-2</v>
      </c>
      <c r="AM754" s="71">
        <v>2.2175666999999999</v>
      </c>
      <c r="AN754" s="71">
        <v>7.9066007000000003</v>
      </c>
      <c r="AP754" s="129">
        <v>0.24507672999999999</v>
      </c>
      <c r="AQ754" s="129">
        <v>0.23532844</v>
      </c>
      <c r="AR754" s="129">
        <v>7.5979810999999998E-3</v>
      </c>
      <c r="AS754" s="129">
        <v>2.1503136999999999E-3</v>
      </c>
      <c r="AT754" s="172">
        <f t="shared" si="218"/>
        <v>1.4108419649327699E-5</v>
      </c>
      <c r="AU754" s="172">
        <f t="shared" si="219"/>
        <v>2.8099042773913747E-8</v>
      </c>
      <c r="AV754" s="185">
        <f t="shared" si="220"/>
        <v>0.30116439300000003</v>
      </c>
      <c r="AW754" s="121">
        <v>7.6765365999999999E-6</v>
      </c>
      <c r="AX754" s="121">
        <v>2.3163448000000001E-8</v>
      </c>
      <c r="AY754" s="121">
        <v>6.3279581999999996E-13</v>
      </c>
      <c r="AZ754" s="121">
        <v>1.0283277E-12</v>
      </c>
      <c r="BA754" s="121">
        <v>0</v>
      </c>
      <c r="BB754" s="121">
        <v>1.0915888000000001E-8</v>
      </c>
      <c r="BC754" s="121">
        <v>2.9808819000000001E-6</v>
      </c>
      <c r="BD754" s="121">
        <v>1.5633983000000001E-9</v>
      </c>
      <c r="BE754" s="121">
        <v>3.3385326000000001E-9</v>
      </c>
      <c r="BF754" s="121">
        <v>2.0124925E-11</v>
      </c>
      <c r="BG754" s="121">
        <v>3.2636842999999998E-15</v>
      </c>
      <c r="BH754" s="121">
        <v>1.0642116999999999E-12</v>
      </c>
      <c r="BI754" s="121">
        <v>9.6762474999999995E-12</v>
      </c>
      <c r="BJ754" s="121">
        <v>2.1624301999999998E-12</v>
      </c>
      <c r="BK754" s="121">
        <v>3.4239425999999999E-6</v>
      </c>
      <c r="BL754" s="121">
        <v>1.6141632999999999E-8</v>
      </c>
      <c r="BM754" s="121">
        <v>9.4433704999999993E-21</v>
      </c>
      <c r="BN754" s="121">
        <v>2.6561352999999999E-2</v>
      </c>
      <c r="BO754" s="121">
        <v>0.27460304000000002</v>
      </c>
      <c r="BP754" s="121">
        <v>0</v>
      </c>
      <c r="BQ754" s="121">
        <v>0</v>
      </c>
      <c r="BR754" s="121">
        <v>0</v>
      </c>
      <c r="BT754" s="71">
        <v>4.1450911000000002E-4</v>
      </c>
      <c r="BU754" s="71">
        <v>2.6549700000000001E-5</v>
      </c>
      <c r="BV754" s="71">
        <v>2.2950568000000001E-4</v>
      </c>
      <c r="BW754" s="71">
        <v>8.3529438000000002E-7</v>
      </c>
      <c r="BX754" s="71">
        <v>2.075257E-5</v>
      </c>
      <c r="BY754" s="71">
        <v>6.9545044999999999E-6</v>
      </c>
      <c r="BZ754" s="71">
        <v>5.1072282999999995E-7</v>
      </c>
      <c r="CA754" s="71">
        <v>1.0543927E-5</v>
      </c>
      <c r="CB754" s="71">
        <v>9.2727755E-6</v>
      </c>
      <c r="CC754" s="71">
        <v>4.7025683000000002E-7</v>
      </c>
      <c r="CD754" s="71">
        <v>0</v>
      </c>
      <c r="CE754" s="71">
        <v>2.0882809000000001E-17</v>
      </c>
      <c r="CF754" s="71">
        <v>1.7098763E-13</v>
      </c>
      <c r="CG754" s="71">
        <v>1.6297111E-5</v>
      </c>
      <c r="CH754" s="71">
        <v>9.2462138000000001E-5</v>
      </c>
      <c r="CI754" s="71">
        <v>3.5443010000000002E-7</v>
      </c>
      <c r="CJ754" s="71">
        <v>0</v>
      </c>
      <c r="CL754" s="186">
        <v>1.4472626E-13</v>
      </c>
      <c r="CM754" s="186">
        <v>8.1993475</v>
      </c>
      <c r="CN754" s="187">
        <v>0.20113143</v>
      </c>
      <c r="CO754" s="186">
        <v>1.9758171000000001E-2</v>
      </c>
      <c r="CP754" s="186">
        <v>1.4695342E-6</v>
      </c>
      <c r="CQ754" s="186">
        <v>3.0045704000000001E-8</v>
      </c>
      <c r="CR754" s="186">
        <v>9.0136146000000005E-4</v>
      </c>
      <c r="CS754" s="186">
        <v>15.050708999999999</v>
      </c>
      <c r="CT754" s="186">
        <v>1.3369190999999999E-5</v>
      </c>
      <c r="CU754" s="186">
        <v>2.4441622999999998E-3</v>
      </c>
      <c r="CW754" s="84"/>
      <c r="CX754" s="161" t="s">
        <v>2984</v>
      </c>
    </row>
    <row r="755" spans="1:102" ht="14.4">
      <c r="A755" t="s">
        <v>1230</v>
      </c>
      <c r="B755" s="92" t="s">
        <v>1071</v>
      </c>
      <c r="C755" s="126" t="str">
        <f t="shared" si="216"/>
        <v>A.100.28.112</v>
      </c>
      <c r="D755" s="11" t="s">
        <v>25</v>
      </c>
      <c r="E755" s="125" t="s">
        <v>878</v>
      </c>
      <c r="F755" s="128" t="str">
        <f t="shared" si="217"/>
        <v>AlSiMgMn (6009)</v>
      </c>
      <c r="G755" s="131">
        <f t="shared" si="227"/>
        <v>2.1934187272803003</v>
      </c>
      <c r="H755" s="183">
        <f t="shared" si="228"/>
        <v>8.6128131069999989E-2</v>
      </c>
      <c r="I755" s="183">
        <f t="shared" si="229"/>
        <v>0.20782690275200003</v>
      </c>
      <c r="J755" s="184">
        <f t="shared" si="230"/>
        <v>0.67539399345829998</v>
      </c>
      <c r="K755" s="183">
        <v>1.2240697</v>
      </c>
      <c r="L755" s="146">
        <v>0.11270601</v>
      </c>
      <c r="M755" s="146">
        <v>9.1637115000000005E-2</v>
      </c>
      <c r="N755" s="146">
        <v>7.8302050999999998E-2</v>
      </c>
      <c r="O755" s="146">
        <v>4.9249276999999998E-3</v>
      </c>
      <c r="P755" s="146">
        <v>2.3652272999999998E-3</v>
      </c>
      <c r="Q755" s="146">
        <v>5.3592506999999997E-4</v>
      </c>
      <c r="R755" s="146">
        <v>2.9624934999999998E-3</v>
      </c>
      <c r="S755" s="146">
        <v>0.65701776000000001</v>
      </c>
      <c r="T755" s="146">
        <v>4.7338852000000002E-4</v>
      </c>
      <c r="U755" s="188">
        <v>1.8375150999999999E-2</v>
      </c>
      <c r="V755" s="188">
        <v>4.7895731999999997E-5</v>
      </c>
      <c r="W755" s="188">
        <v>7.7181093000000001E-7</v>
      </c>
      <c r="X755" s="146">
        <v>3.1064736999999998E-7</v>
      </c>
      <c r="Z755" s="157">
        <f t="shared" si="221"/>
        <v>8.1604646666666678</v>
      </c>
      <c r="AB755" s="131">
        <f t="shared" si="222"/>
        <v>1.2240697</v>
      </c>
      <c r="AC755" s="131">
        <f t="shared" si="223"/>
        <v>0.29343374957000001</v>
      </c>
      <c r="AD755" s="131">
        <f t="shared" si="224"/>
        <v>0.20730639031093001</v>
      </c>
      <c r="AE755" s="131">
        <f t="shared" si="225"/>
        <v>0.207826902752</v>
      </c>
      <c r="AF755" s="131">
        <f t="shared" si="226"/>
        <v>0.67539322164737003</v>
      </c>
      <c r="AH755">
        <v>85.355314000000007</v>
      </c>
      <c r="AI755" s="71">
        <v>73.866737000000001</v>
      </c>
      <c r="AJ755" s="71">
        <v>1.2894123</v>
      </c>
      <c r="AK755" s="71">
        <v>0</v>
      </c>
      <c r="AL755" s="71">
        <v>6.8479574000000001E-2</v>
      </c>
      <c r="AM755" s="71">
        <v>2.2177566</v>
      </c>
      <c r="AN755" s="71">
        <v>7.9129282999999999</v>
      </c>
      <c r="AP755" s="129">
        <v>0.20465939</v>
      </c>
      <c r="AQ755" s="129">
        <v>0.19504893000000001</v>
      </c>
      <c r="AR755" s="129">
        <v>7.5148204999999999E-3</v>
      </c>
      <c r="AS755" s="129">
        <v>2.0956435000000001E-3</v>
      </c>
      <c r="AT755" s="172">
        <f t="shared" si="218"/>
        <v>1.1693581030379698E-5</v>
      </c>
      <c r="AU755" s="172">
        <f t="shared" si="219"/>
        <v>2.7791495814821111E-8</v>
      </c>
      <c r="AV755" s="185">
        <f t="shared" si="220"/>
        <v>0.29350749300000001</v>
      </c>
      <c r="AW755" s="121">
        <v>7.6110002000000004E-6</v>
      </c>
      <c r="AX755" s="121">
        <v>2.2965709999999999E-8</v>
      </c>
      <c r="AY755" s="121">
        <v>6.2739327000000005E-13</v>
      </c>
      <c r="AZ755" s="121">
        <v>1.0464797E-12</v>
      </c>
      <c r="BA755" s="121">
        <v>0</v>
      </c>
      <c r="BB755" s="121">
        <v>1.0770781000000001E-8</v>
      </c>
      <c r="BC755" s="121">
        <v>2.9223258999999999E-6</v>
      </c>
      <c r="BD755" s="121">
        <v>1.5420682999999999E-9</v>
      </c>
      <c r="BE755" s="121">
        <v>3.2716660000000001E-9</v>
      </c>
      <c r="BF755" s="121">
        <v>6.8619214000000003E-12</v>
      </c>
      <c r="BG755" s="121">
        <v>1.6138715000000001E-15</v>
      </c>
      <c r="BH755" s="121">
        <v>4.8855664999999997E-13</v>
      </c>
      <c r="BI755" s="121">
        <v>3.3305986E-12</v>
      </c>
      <c r="BJ755" s="121">
        <v>7.4143102000000005E-13</v>
      </c>
      <c r="BK755" s="121">
        <v>1.1417370999999999E-6</v>
      </c>
      <c r="BL755" s="121">
        <v>7.7460028999999996E-9</v>
      </c>
      <c r="BM755" s="121">
        <v>9.6165332000000003E-21</v>
      </c>
      <c r="BN755" s="121">
        <v>2.6855783000000001E-2</v>
      </c>
      <c r="BO755" s="121">
        <v>0.26665170999999999</v>
      </c>
      <c r="BP755" s="121">
        <v>0</v>
      </c>
      <c r="BQ755" s="121">
        <v>0</v>
      </c>
      <c r="BR755" s="121">
        <v>0</v>
      </c>
      <c r="BT755" s="71">
        <v>4.0316062000000003E-4</v>
      </c>
      <c r="BU755" s="71">
        <v>2.6043827E-5</v>
      </c>
      <c r="BV755" s="71">
        <v>2.2753540000000001E-4</v>
      </c>
      <c r="BW755" s="71">
        <v>3.5021823000000001E-7</v>
      </c>
      <c r="BX755" s="71">
        <v>2.0367550000000001E-5</v>
      </c>
      <c r="BY755" s="71">
        <v>6.8613904999999999E-6</v>
      </c>
      <c r="BZ755" s="71">
        <v>1.7410686000000001E-7</v>
      </c>
      <c r="CA755" s="71">
        <v>1.041E-5</v>
      </c>
      <c r="CB755" s="71">
        <v>3.1915490000000001E-6</v>
      </c>
      <c r="CC755" s="71">
        <v>3.9079715000000002E-7</v>
      </c>
      <c r="CD755" s="71">
        <v>0</v>
      </c>
      <c r="CE755" s="71">
        <v>2.1265736E-17</v>
      </c>
      <c r="CF755" s="71">
        <v>1.7412302000000001E-13</v>
      </c>
      <c r="CG755" s="71">
        <v>1.6034484999999999E-5</v>
      </c>
      <c r="CH755" s="71">
        <v>9.1468399000000004E-5</v>
      </c>
      <c r="CI755" s="71">
        <v>3.3289544E-7</v>
      </c>
      <c r="CJ755" s="71">
        <v>0</v>
      </c>
      <c r="CL755" s="186">
        <v>1.4738010000000001E-13</v>
      </c>
      <c r="CM755" s="186">
        <v>8.1286518000000001</v>
      </c>
      <c r="CN755" s="187">
        <v>0.19732172000000001</v>
      </c>
      <c r="CO755" s="186">
        <v>1.9391822999999999E-2</v>
      </c>
      <c r="CP755" s="186">
        <v>4.9007362E-7</v>
      </c>
      <c r="CQ755" s="186">
        <v>1.9112781E-8</v>
      </c>
      <c r="CR755" s="186">
        <v>8.8334855000000002E-4</v>
      </c>
      <c r="CS755" s="186">
        <v>5.0625770000000001</v>
      </c>
      <c r="CT755" s="186">
        <v>4.5585199000000003E-6</v>
      </c>
      <c r="CU755" s="186">
        <v>2.412567E-3</v>
      </c>
      <c r="CW755" s="84"/>
      <c r="CX755" s="161" t="s">
        <v>2985</v>
      </c>
    </row>
    <row r="756" spans="1:102" ht="14.4">
      <c r="A756" t="s">
        <v>1231</v>
      </c>
      <c r="B756" s="92" t="s">
        <v>1071</v>
      </c>
      <c r="C756" s="126" t="str">
        <f t="shared" si="216"/>
        <v>A.100.28.113</v>
      </c>
      <c r="D756" s="11" t="s">
        <v>25</v>
      </c>
      <c r="E756" s="125" t="s">
        <v>878</v>
      </c>
      <c r="F756" s="128" t="str">
        <f t="shared" si="217"/>
        <v>AlZnCuMg (7075)</v>
      </c>
      <c r="G756" s="131">
        <f t="shared" si="227"/>
        <v>2.2828215760683799</v>
      </c>
      <c r="H756" s="183">
        <f t="shared" si="228"/>
        <v>9.1885640349999992E-2</v>
      </c>
      <c r="I756" s="183">
        <f t="shared" si="229"/>
        <v>0.22843055788700001</v>
      </c>
      <c r="J756" s="184">
        <f t="shared" si="230"/>
        <v>0.73476397783137992</v>
      </c>
      <c r="K756" s="183">
        <v>1.2277414</v>
      </c>
      <c r="L756" s="146">
        <v>0.12766758</v>
      </c>
      <c r="M756" s="146">
        <v>9.0853549000000006E-2</v>
      </c>
      <c r="N756" s="146">
        <v>7.6782618999999996E-2</v>
      </c>
      <c r="O756" s="146">
        <v>5.3109942000000004E-3</v>
      </c>
      <c r="P756" s="188">
        <v>8.8117122999999999E-3</v>
      </c>
      <c r="Q756" s="146">
        <v>9.8031485E-4</v>
      </c>
      <c r="R756" s="146">
        <v>9.4301650000000008E-3</v>
      </c>
      <c r="S756" s="146">
        <v>0.71583209999999997</v>
      </c>
      <c r="T756" s="146">
        <v>4.3388018000000003E-4</v>
      </c>
      <c r="U756" s="188">
        <v>1.8930888E-2</v>
      </c>
      <c r="V756" s="188">
        <v>4.5383707000000003E-5</v>
      </c>
      <c r="W756" s="188">
        <v>7.0853518E-7</v>
      </c>
      <c r="X756" s="146">
        <v>2.8129619999999999E-7</v>
      </c>
      <c r="Z756" s="157">
        <f t="shared" si="221"/>
        <v>8.1849426666666663</v>
      </c>
      <c r="AB756" s="131">
        <f t="shared" si="222"/>
        <v>1.2277414</v>
      </c>
      <c r="AC756" s="131">
        <f t="shared" si="223"/>
        <v>0.31983693434999999</v>
      </c>
      <c r="AD756" s="131">
        <f t="shared" si="224"/>
        <v>0.22795200253518</v>
      </c>
      <c r="AE756" s="131">
        <f t="shared" si="225"/>
        <v>0.22843055788700001</v>
      </c>
      <c r="AF756" s="131">
        <f t="shared" si="226"/>
        <v>0.73476326929619995</v>
      </c>
      <c r="AH756">
        <v>88.943432000000001</v>
      </c>
      <c r="AI756" s="71">
        <v>78.100410999999994</v>
      </c>
      <c r="AJ756" s="71">
        <v>1.453587</v>
      </c>
      <c r="AK756" s="71">
        <v>0</v>
      </c>
      <c r="AL756" s="71">
        <v>6.3784666000000004E-2</v>
      </c>
      <c r="AM756" s="71">
        <v>2.105944</v>
      </c>
      <c r="AN756" s="71">
        <v>7.2197060999999998</v>
      </c>
      <c r="AP756" s="129">
        <v>0.26241054000000003</v>
      </c>
      <c r="AQ756" s="129">
        <v>0.25207959000000002</v>
      </c>
      <c r="AR756" s="129">
        <v>7.5987727999999996E-3</v>
      </c>
      <c r="AS756" s="129">
        <v>2.7321844000000001E-3</v>
      </c>
      <c r="AT756" s="172">
        <f t="shared" si="218"/>
        <v>1.5112685088696002E-5</v>
      </c>
      <c r="AU756" s="172">
        <f t="shared" si="219"/>
        <v>2.8101970578439127E-8</v>
      </c>
      <c r="AV756" s="185">
        <f t="shared" si="220"/>
        <v>0.382658885</v>
      </c>
      <c r="AW756" s="121">
        <v>7.6305032000000006E-6</v>
      </c>
      <c r="AX756" s="121">
        <v>2.3024422E-8</v>
      </c>
      <c r="AY756" s="121">
        <v>6.2900282000000002E-13</v>
      </c>
      <c r="AZ756" s="121">
        <v>1.9227695999999999E-11</v>
      </c>
      <c r="BA756" s="121">
        <v>0</v>
      </c>
      <c r="BB756" s="121">
        <v>1.0272479E-8</v>
      </c>
      <c r="BC756" s="121">
        <v>3.1572557000000001E-6</v>
      </c>
      <c r="BD756" s="121">
        <v>1.4767272000000001E-9</v>
      </c>
      <c r="BE756" s="121">
        <v>3.5413238999999999E-9</v>
      </c>
      <c r="BF756" s="121">
        <v>4.0491921999999999E-11</v>
      </c>
      <c r="BG756" s="121">
        <v>7.5011103000000001E-15</v>
      </c>
      <c r="BH756" s="121">
        <v>2.4736327999999998E-12</v>
      </c>
      <c r="BI756" s="121">
        <v>1.3021099E-11</v>
      </c>
      <c r="BJ756" s="121">
        <v>2.8743206999999998E-12</v>
      </c>
      <c r="BK756" s="121">
        <v>4.2812006000000003E-6</v>
      </c>
      <c r="BL756" s="121">
        <v>3.3433882000000002E-8</v>
      </c>
      <c r="BM756" s="121">
        <v>8.8281362000000006E-21</v>
      </c>
      <c r="BN756" s="121">
        <v>3.1102535000000001E-2</v>
      </c>
      <c r="BO756" s="121">
        <v>0.35155635000000002</v>
      </c>
      <c r="BP756" s="121">
        <v>0</v>
      </c>
      <c r="BQ756" s="121">
        <v>0</v>
      </c>
      <c r="BR756" s="121">
        <v>0</v>
      </c>
      <c r="BT756" s="71">
        <v>4.7137049999999999E-4</v>
      </c>
      <c r="BU756" s="71">
        <v>2.7718665E-5</v>
      </c>
      <c r="BV756" s="71">
        <v>2.2821792E-4</v>
      </c>
      <c r="BW756" s="71">
        <v>1.1089067E-6</v>
      </c>
      <c r="BX756" s="71">
        <v>2.2394473E-5</v>
      </c>
      <c r="BY756" s="71">
        <v>6.5167442E-6</v>
      </c>
      <c r="BZ756" s="71">
        <v>1.0210213E-6</v>
      </c>
      <c r="CA756" s="71">
        <v>9.8600505000000003E-6</v>
      </c>
      <c r="CB756" s="71">
        <v>1.1844826E-5</v>
      </c>
      <c r="CC756" s="71">
        <v>6.9570720999999996E-7</v>
      </c>
      <c r="CD756" s="71">
        <v>0</v>
      </c>
      <c r="CE756" s="71">
        <v>1.9522297E-17</v>
      </c>
      <c r="CF756" s="71">
        <v>1.5984781E-13</v>
      </c>
      <c r="CG756" s="71">
        <v>1.5885720000000001E-5</v>
      </c>
      <c r="CH756" s="71">
        <v>9.6844396999999996E-5</v>
      </c>
      <c r="CI756" s="71">
        <v>4.9262068000000003E-5</v>
      </c>
      <c r="CJ756" s="71">
        <v>0</v>
      </c>
      <c r="CL756" s="186">
        <v>1.3529737E-13</v>
      </c>
      <c r="CM756" s="186">
        <v>8.1559536000000001</v>
      </c>
      <c r="CN756" s="187">
        <v>0.18965694</v>
      </c>
      <c r="CO756" s="186">
        <v>2.0454623000000002E-2</v>
      </c>
      <c r="CP756" s="186">
        <v>1.8415923000000001E-6</v>
      </c>
      <c r="CQ756" s="186">
        <v>4.9333585E-8</v>
      </c>
      <c r="CR756" s="186">
        <v>9.806809100000001E-4</v>
      </c>
      <c r="CS756" s="186">
        <v>19.321860000000001</v>
      </c>
      <c r="CT756" s="186">
        <v>2.6899519000000001E-5</v>
      </c>
      <c r="CU756" s="186">
        <v>2.2871558999999998E-3</v>
      </c>
      <c r="CW756" s="84"/>
      <c r="CX756" s="161" t="s">
        <v>2986</v>
      </c>
    </row>
    <row r="757" spans="1:102" ht="14.4">
      <c r="A757" t="s">
        <v>1232</v>
      </c>
      <c r="B757" s="92" t="s">
        <v>1071</v>
      </c>
      <c r="C757" s="126" t="str">
        <f t="shared" si="216"/>
        <v>A.100.28.114</v>
      </c>
      <c r="D757" s="11" t="s">
        <v>25</v>
      </c>
      <c r="E757" s="125" t="s">
        <v>878</v>
      </c>
      <c r="F757" s="128" t="str">
        <f t="shared" si="217"/>
        <v>G-AlCu4TiMg (204)</v>
      </c>
      <c r="G757" s="131">
        <f t="shared" si="227"/>
        <v>2.2445861717257101</v>
      </c>
      <c r="H757" s="183">
        <f t="shared" si="228"/>
        <v>8.4807208219999999E-2</v>
      </c>
      <c r="I757" s="183">
        <f t="shared" si="229"/>
        <v>0.20641255741599998</v>
      </c>
      <c r="J757" s="184">
        <f t="shared" si="230"/>
        <v>0.77284100608970985</v>
      </c>
      <c r="K757" s="183">
        <v>1.1805254000000001</v>
      </c>
      <c r="L757" s="146">
        <v>0.11449214000000001</v>
      </c>
      <c r="M757" s="146">
        <v>9.0309902999999997E-2</v>
      </c>
      <c r="N757" s="146">
        <v>7.7287639000000005E-2</v>
      </c>
      <c r="O757" s="146">
        <v>6.0511599000000003E-3</v>
      </c>
      <c r="P757" s="146">
        <v>4.1311822000000001E-4</v>
      </c>
      <c r="Q757" s="146">
        <v>1.0552910999999999E-3</v>
      </c>
      <c r="R757" s="146">
        <v>1.0956532000000001E-3</v>
      </c>
      <c r="S757" s="146">
        <v>0.75457814999999995</v>
      </c>
      <c r="T757" s="146">
        <v>4.6868426999999998E-4</v>
      </c>
      <c r="U757" s="188">
        <v>1.8261789E-2</v>
      </c>
      <c r="V757" s="188">
        <v>4.6176946000000001E-5</v>
      </c>
      <c r="W757" s="188">
        <v>7.6643744999999999E-7</v>
      </c>
      <c r="X757" s="146">
        <v>3.0065225999999997E-7</v>
      </c>
      <c r="Z757" s="157">
        <f t="shared" si="221"/>
        <v>7.870169333333334</v>
      </c>
      <c r="AB757" s="131">
        <f t="shared" si="222"/>
        <v>1.1805254000000001</v>
      </c>
      <c r="AC757" s="131">
        <f t="shared" si="223"/>
        <v>0.29070490442000002</v>
      </c>
      <c r="AD757" s="131">
        <f t="shared" si="224"/>
        <v>0.20589846263744999</v>
      </c>
      <c r="AE757" s="131">
        <f t="shared" si="225"/>
        <v>0.20641255741599998</v>
      </c>
      <c r="AF757" s="131">
        <f t="shared" si="226"/>
        <v>0.7728402396522599</v>
      </c>
      <c r="AH757">
        <v>82.834003999999993</v>
      </c>
      <c r="AI757" s="71">
        <v>71.326777000000007</v>
      </c>
      <c r="AJ757" s="71">
        <v>1.3066176</v>
      </c>
      <c r="AK757" s="71">
        <v>0</v>
      </c>
      <c r="AL757" s="71">
        <v>7.1086261999999997E-2</v>
      </c>
      <c r="AM757" s="71">
        <v>2.3635765000000002</v>
      </c>
      <c r="AN757" s="71">
        <v>7.7659465000000001</v>
      </c>
      <c r="AP757" s="129">
        <v>0.18435367</v>
      </c>
      <c r="AQ757" s="129">
        <v>0.17504019000000001</v>
      </c>
      <c r="AR757" s="129">
        <v>7.2980006E-3</v>
      </c>
      <c r="AS757" s="129">
        <v>2.0154820999999999E-3</v>
      </c>
      <c r="AT757" s="172">
        <f t="shared" si="218"/>
        <v>1.0494016157566999E-5</v>
      </c>
      <c r="AU757" s="172">
        <f t="shared" si="219"/>
        <v>2.6989647449593447E-8</v>
      </c>
      <c r="AV757" s="185">
        <f t="shared" si="220"/>
        <v>0.28228041199999998</v>
      </c>
      <c r="AW757" s="121">
        <v>7.3414665E-6</v>
      </c>
      <c r="AX757" s="121">
        <v>2.2152433000000001E-8</v>
      </c>
      <c r="AY757" s="121">
        <v>6.0517407000000002E-13</v>
      </c>
      <c r="AZ757" s="121">
        <v>5.2415566999999998E-11</v>
      </c>
      <c r="BA757" s="121">
        <v>0</v>
      </c>
      <c r="BB757" s="121">
        <v>1.0696778E-8</v>
      </c>
      <c r="BC757" s="121">
        <v>2.9642647E-6</v>
      </c>
      <c r="BD757" s="121">
        <v>1.5301446000000001E-9</v>
      </c>
      <c r="BE757" s="121">
        <v>3.3030965E-9</v>
      </c>
      <c r="BF757" s="121">
        <v>1.9893360999999999E-12</v>
      </c>
      <c r="BG757" s="121">
        <v>5.6963039E-15</v>
      </c>
      <c r="BH757" s="121">
        <v>6.9326974999999999E-13</v>
      </c>
      <c r="BI757" s="121">
        <v>5.5658527000000001E-13</v>
      </c>
      <c r="BJ757" s="121">
        <v>1.2328809E-13</v>
      </c>
      <c r="BK757" s="121">
        <v>1.4612577000000001E-7</v>
      </c>
      <c r="BL757" s="121">
        <v>3.1409993999999999E-8</v>
      </c>
      <c r="BM757" s="121">
        <v>9.5495812000000001E-21</v>
      </c>
      <c r="BN757" s="121">
        <v>3.1551651999999999E-2</v>
      </c>
      <c r="BO757" s="121">
        <v>0.25072875999999999</v>
      </c>
      <c r="BP757" s="121">
        <v>0</v>
      </c>
      <c r="BQ757" s="121">
        <v>0</v>
      </c>
      <c r="BR757" s="121">
        <v>0</v>
      </c>
      <c r="BT757" s="71">
        <v>4.4072547000000001E-4</v>
      </c>
      <c r="BU757" s="71">
        <v>2.6241622999999999E-5</v>
      </c>
      <c r="BV757" s="71">
        <v>2.1944120999999999E-4</v>
      </c>
      <c r="BW757" s="71">
        <v>1.3123250999999999E-7</v>
      </c>
      <c r="BX757" s="71">
        <v>2.1570159E-5</v>
      </c>
      <c r="BY757" s="71">
        <v>6.8331271000000003E-6</v>
      </c>
      <c r="BZ757" s="71">
        <v>2.9952678E-8</v>
      </c>
      <c r="CA757" s="71">
        <v>1.0353605000000001E-5</v>
      </c>
      <c r="CB757" s="71">
        <v>5.7037524000000005E-7</v>
      </c>
      <c r="CC757" s="71">
        <v>7.3043191999999999E-7</v>
      </c>
      <c r="CD757" s="71">
        <v>0</v>
      </c>
      <c r="CE757" s="71">
        <v>2.1117681000000001E-17</v>
      </c>
      <c r="CF757" s="71">
        <v>1.7291075E-13</v>
      </c>
      <c r="CG757" s="71">
        <v>1.5856795E-5</v>
      </c>
      <c r="CH757" s="71">
        <v>8.8356560000000004E-5</v>
      </c>
      <c r="CI757" s="71">
        <v>5.0610403999999997E-5</v>
      </c>
      <c r="CJ757" s="71">
        <v>0</v>
      </c>
      <c r="CL757" s="186">
        <v>1.4635401E-13</v>
      </c>
      <c r="CM757" s="186">
        <v>7.8388676999999998</v>
      </c>
      <c r="CN757" s="187">
        <v>0.19570936999999999</v>
      </c>
      <c r="CO757" s="186">
        <v>1.9518631000000002E-2</v>
      </c>
      <c r="CP757" s="186">
        <v>6.1942702000000005E-8</v>
      </c>
      <c r="CQ757" s="186">
        <v>3.7011250999999997E-8</v>
      </c>
      <c r="CR757" s="186">
        <v>9.2155717999999997E-4</v>
      </c>
      <c r="CS757" s="186">
        <v>0.70122616999999998</v>
      </c>
      <c r="CT757" s="186">
        <v>1.3266891E-6</v>
      </c>
      <c r="CU757" s="186">
        <v>2.4008949000000001E-3</v>
      </c>
      <c r="CW757" s="84"/>
      <c r="CX757" s="161" t="s">
        <v>2987</v>
      </c>
    </row>
    <row r="758" spans="1:102" ht="14.4">
      <c r="A758" t="s">
        <v>1233</v>
      </c>
      <c r="B758" s="92" t="s">
        <v>1071</v>
      </c>
      <c r="C758" s="126" t="str">
        <f t="shared" si="216"/>
        <v>A.100.28.115</v>
      </c>
      <c r="D758" s="11" t="s">
        <v>25</v>
      </c>
      <c r="E758" s="125" t="s">
        <v>878</v>
      </c>
      <c r="F758" s="128" t="str">
        <f t="shared" si="217"/>
        <v>G-AlMg3 (242)</v>
      </c>
      <c r="G758" s="131">
        <f t="shared" si="227"/>
        <v>2.2381315087719598</v>
      </c>
      <c r="H758" s="183">
        <f t="shared" si="228"/>
        <v>8.7005648759999998E-2</v>
      </c>
      <c r="I758" s="183">
        <f t="shared" si="229"/>
        <v>0.20778464707300001</v>
      </c>
      <c r="J758" s="184">
        <f t="shared" si="230"/>
        <v>0.65969201293895996</v>
      </c>
      <c r="K758" s="183">
        <v>1.2836491999999999</v>
      </c>
      <c r="L758" s="146">
        <v>0.11239979</v>
      </c>
      <c r="M758" s="146">
        <v>9.2663140000000005E-2</v>
      </c>
      <c r="N758" s="146">
        <v>7.9908733999999995E-2</v>
      </c>
      <c r="O758" s="146">
        <v>5.2648453999999999E-3</v>
      </c>
      <c r="P758" s="146">
        <v>1.2838906E-3</v>
      </c>
      <c r="Q758" s="146">
        <v>5.4817875999999997E-4</v>
      </c>
      <c r="R758" s="146">
        <v>2.2122588999999998E-3</v>
      </c>
      <c r="S758" s="146">
        <v>0.64110252000000001</v>
      </c>
      <c r="T758" s="146">
        <v>4.6042422000000001E-4</v>
      </c>
      <c r="U758" s="188">
        <v>1.8588438999999998E-2</v>
      </c>
      <c r="V758" s="188">
        <v>4.9033953000000003E-5</v>
      </c>
      <c r="W758" s="188">
        <v>7.5011381999999997E-7</v>
      </c>
      <c r="X758" s="146">
        <v>3.0382513999999999E-7</v>
      </c>
      <c r="Z758" s="157">
        <f t="shared" si="221"/>
        <v>8.5576613333333338</v>
      </c>
      <c r="AB758" s="131">
        <f t="shared" si="222"/>
        <v>1.2836491999999999</v>
      </c>
      <c r="AC758" s="131">
        <f t="shared" si="223"/>
        <v>0.29428083766000002</v>
      </c>
      <c r="AD758" s="131">
        <f t="shared" si="224"/>
        <v>0.20727593901382002</v>
      </c>
      <c r="AE758" s="131">
        <f t="shared" si="225"/>
        <v>0.20778464707300001</v>
      </c>
      <c r="AF758" s="131">
        <f t="shared" si="226"/>
        <v>0.65969126282514001</v>
      </c>
      <c r="AH758">
        <v>92.237742999999995</v>
      </c>
      <c r="AI758" s="71">
        <v>80.877199000000005</v>
      </c>
      <c r="AJ758" s="71">
        <v>1.3411951</v>
      </c>
      <c r="AK758" s="71">
        <v>0</v>
      </c>
      <c r="AL758" s="71">
        <v>6.6910759E-2</v>
      </c>
      <c r="AM758" s="71">
        <v>2.1941489000000001</v>
      </c>
      <c r="AN758" s="71">
        <v>7.7582892000000001</v>
      </c>
      <c r="AP758" s="129">
        <v>0.20173357</v>
      </c>
      <c r="AQ758" s="129">
        <v>0.19124161000000001</v>
      </c>
      <c r="AR758" s="129">
        <v>7.8001145000000001E-3</v>
      </c>
      <c r="AS758" s="129">
        <v>2.6918383999999999E-3</v>
      </c>
      <c r="AT758" s="172">
        <f t="shared" si="218"/>
        <v>1.1465324524071599E-5</v>
      </c>
      <c r="AU758" s="172">
        <f t="shared" si="219"/>
        <v>2.8846577731774743E-8</v>
      </c>
      <c r="AV758" s="185">
        <f t="shared" si="220"/>
        <v>0.37700818000000003</v>
      </c>
      <c r="AW758" s="121">
        <v>7.9787741999999993E-6</v>
      </c>
      <c r="AX758" s="121">
        <v>2.4075340999999998E-8</v>
      </c>
      <c r="AY758" s="121">
        <v>6.5771133000000003E-13</v>
      </c>
      <c r="AZ758" s="121">
        <v>1.5881716E-12</v>
      </c>
      <c r="BA758" s="121">
        <v>0</v>
      </c>
      <c r="BB758" s="121">
        <v>1.0597648E-8</v>
      </c>
      <c r="BC758" s="121">
        <v>2.8988121999999999E-6</v>
      </c>
      <c r="BD758" s="121">
        <v>1.525393E-9</v>
      </c>
      <c r="BE758" s="121">
        <v>3.2391312000000001E-9</v>
      </c>
      <c r="BF758" s="121">
        <v>3.5513508999999999E-12</v>
      </c>
      <c r="BG758" s="121">
        <v>4.1014954000000001E-15</v>
      </c>
      <c r="BH758" s="121">
        <v>3.7133073E-13</v>
      </c>
      <c r="BI758" s="121">
        <v>1.7421669000000001E-12</v>
      </c>
      <c r="BJ758" s="121">
        <v>3.8587041000000002E-13</v>
      </c>
      <c r="BK758" s="121">
        <v>5.7121092000000005E-7</v>
      </c>
      <c r="BL758" s="121">
        <v>5.9279678999999999E-9</v>
      </c>
      <c r="BM758" s="121">
        <v>9.3461937000000005E-21</v>
      </c>
      <c r="BN758" s="121">
        <v>2.9948659999999998E-2</v>
      </c>
      <c r="BO758" s="121">
        <v>0.34705952000000001</v>
      </c>
      <c r="BP758" s="121">
        <v>0</v>
      </c>
      <c r="BQ758" s="121">
        <v>0</v>
      </c>
      <c r="BR758" s="121">
        <v>0</v>
      </c>
      <c r="BT758" s="71">
        <v>4.220893E-4</v>
      </c>
      <c r="BU758" s="71">
        <v>2.5732506000000001E-5</v>
      </c>
      <c r="BV758" s="71">
        <v>2.3861029999999999E-4</v>
      </c>
      <c r="BW758" s="71">
        <v>2.6394268999999998E-7</v>
      </c>
      <c r="BX758" s="71">
        <v>2.0553630000000001E-5</v>
      </c>
      <c r="BY758" s="71">
        <v>6.6891793000000001E-6</v>
      </c>
      <c r="BZ758" s="71">
        <v>8.9857882000000005E-8</v>
      </c>
      <c r="CA758" s="71">
        <v>1.0150297E-5</v>
      </c>
      <c r="CB758" s="71">
        <v>1.7422442000000001E-6</v>
      </c>
      <c r="CC758" s="71">
        <v>4.1328229E-7</v>
      </c>
      <c r="CD758" s="71">
        <v>0</v>
      </c>
      <c r="CE758" s="71">
        <v>2.0667915000000001E-17</v>
      </c>
      <c r="CF758" s="71">
        <v>1.6922807999999999E-13</v>
      </c>
      <c r="CG758" s="71">
        <v>1.6336969000000002E-5</v>
      </c>
      <c r="CH758" s="71">
        <v>1.0008464E-4</v>
      </c>
      <c r="CI758" s="71">
        <v>1.4224522E-6</v>
      </c>
      <c r="CJ758" s="71">
        <v>0</v>
      </c>
      <c r="CL758" s="186">
        <v>1.4323696E-13</v>
      </c>
      <c r="CM758" s="186">
        <v>8.5265413999999993</v>
      </c>
      <c r="CN758" s="187">
        <v>0.19212884999999999</v>
      </c>
      <c r="CO758" s="186">
        <v>1.9139579E-2</v>
      </c>
      <c r="CP758" s="186">
        <v>2.4521766999999999E-7</v>
      </c>
      <c r="CQ758" s="186">
        <v>1.7782339999999999E-8</v>
      </c>
      <c r="CR758" s="186">
        <v>8.8703523000000005E-4</v>
      </c>
      <c r="CS758" s="186">
        <v>2.5654693000000002</v>
      </c>
      <c r="CT758" s="186">
        <v>2.3593465000000001E-6</v>
      </c>
      <c r="CU758" s="186">
        <v>2.3532429000000001E-3</v>
      </c>
      <c r="CW758" s="84"/>
      <c r="CX758" s="161" t="s">
        <v>2988</v>
      </c>
    </row>
    <row r="759" spans="1:102" ht="14.4">
      <c r="A759" t="s">
        <v>1234</v>
      </c>
      <c r="B759" s="92" t="s">
        <v>1071</v>
      </c>
      <c r="C759" s="126" t="str">
        <f t="shared" si="216"/>
        <v>A.100.28.116</v>
      </c>
      <c r="D759" s="11" t="s">
        <v>25</v>
      </c>
      <c r="E759" s="125" t="s">
        <v>878</v>
      </c>
      <c r="F759" s="128" t="str">
        <f t="shared" si="217"/>
        <v>G-AlMg5 (314)</v>
      </c>
      <c r="G759" s="131">
        <f t="shared" si="227"/>
        <v>2.3218998068244598</v>
      </c>
      <c r="H759" s="183">
        <f t="shared" si="228"/>
        <v>8.9223557720000013E-2</v>
      </c>
      <c r="I759" s="183">
        <f t="shared" si="229"/>
        <v>0.20852481708599999</v>
      </c>
      <c r="J759" s="184">
        <f t="shared" si="230"/>
        <v>0.71429123201846001</v>
      </c>
      <c r="K759" s="183">
        <v>1.3098601999999999</v>
      </c>
      <c r="L759" s="146">
        <v>0.11269373000000001</v>
      </c>
      <c r="M759" s="146">
        <v>9.2885971999999997E-2</v>
      </c>
      <c r="N759" s="146">
        <v>8.0608806000000005E-2</v>
      </c>
      <c r="O759" s="146">
        <v>6.3080536000000003E-3</v>
      </c>
      <c r="P759" s="146">
        <v>1.3525664000000001E-3</v>
      </c>
      <c r="Q759" s="146">
        <v>9.5413172000000004E-4</v>
      </c>
      <c r="R759" s="146">
        <v>2.4483437000000002E-3</v>
      </c>
      <c r="S759" s="146">
        <v>0.69538705000000001</v>
      </c>
      <c r="T759" s="146">
        <v>4.4786125E-4</v>
      </c>
      <c r="U759" s="188">
        <v>1.8903162000000001E-2</v>
      </c>
      <c r="V759" s="188">
        <v>4.8910136000000003E-5</v>
      </c>
      <c r="W759" s="188">
        <v>7.3221730999999996E-7</v>
      </c>
      <c r="X759" s="146">
        <v>2.8780115000000001E-7</v>
      </c>
      <c r="Z759" s="157">
        <f t="shared" si="221"/>
        <v>8.7324013333333337</v>
      </c>
      <c r="AB759" s="131">
        <f t="shared" si="222"/>
        <v>1.3098601999999999</v>
      </c>
      <c r="AC759" s="131">
        <f t="shared" si="223"/>
        <v>0.29725160341999995</v>
      </c>
      <c r="AD759" s="131">
        <f t="shared" si="224"/>
        <v>0.20802877791731</v>
      </c>
      <c r="AE759" s="131">
        <f t="shared" si="225"/>
        <v>0.20852481708599999</v>
      </c>
      <c r="AF759" s="131">
        <f t="shared" si="226"/>
        <v>0.71429049980115</v>
      </c>
      <c r="AH759">
        <v>96.777161000000007</v>
      </c>
      <c r="AI759" s="71">
        <v>85.599463</v>
      </c>
      <c r="AJ759" s="71">
        <v>1.426112</v>
      </c>
      <c r="AK759" s="71">
        <v>0</v>
      </c>
      <c r="AL759" s="71">
        <v>6.6750044999999994E-2</v>
      </c>
      <c r="AM759" s="71">
        <v>2.2456705000000001</v>
      </c>
      <c r="AN759" s="71">
        <v>7.4391651999999997</v>
      </c>
      <c r="AP759" s="129">
        <v>0.2053315</v>
      </c>
      <c r="AQ759" s="129">
        <v>0.19418826</v>
      </c>
      <c r="AR759" s="129">
        <v>7.9187570000000002E-3</v>
      </c>
      <c r="AS759" s="129">
        <v>3.2244775000000001E-3</v>
      </c>
      <c r="AT759" s="172">
        <f t="shared" si="218"/>
        <v>1.1641982074489997E-5</v>
      </c>
      <c r="AU759" s="172">
        <f t="shared" si="219"/>
        <v>2.9285344571182623E-8</v>
      </c>
      <c r="AV759" s="185">
        <f t="shared" si="220"/>
        <v>0.45160749899999997</v>
      </c>
      <c r="AW759" s="121">
        <v>8.1396801999999995E-6</v>
      </c>
      <c r="AX759" s="121">
        <v>2.4560769E-8</v>
      </c>
      <c r="AY759" s="121">
        <v>6.7097628000000005E-13</v>
      </c>
      <c r="AZ759" s="121">
        <v>3.5243489999999998E-11</v>
      </c>
      <c r="BA759" s="121">
        <v>0</v>
      </c>
      <c r="BB759" s="121">
        <v>1.0358091E-8</v>
      </c>
      <c r="BC759" s="121">
        <v>2.8950429E-6</v>
      </c>
      <c r="BD759" s="121">
        <v>1.4980039E-9</v>
      </c>
      <c r="BE759" s="121">
        <v>3.2189200999999999E-9</v>
      </c>
      <c r="BF759" s="121">
        <v>4.1542445000000001E-12</v>
      </c>
      <c r="BG759" s="121">
        <v>6.4752134999999999E-15</v>
      </c>
      <c r="BH759" s="121">
        <v>6.9096302E-13</v>
      </c>
      <c r="BI759" s="121">
        <v>1.7411618000000001E-12</v>
      </c>
      <c r="BJ759" s="121">
        <v>3.8775036000000002E-13</v>
      </c>
      <c r="BK759" s="121">
        <v>5.7306961999999998E-7</v>
      </c>
      <c r="BL759" s="121">
        <v>2.379602E-8</v>
      </c>
      <c r="BM759" s="121">
        <v>9.1232084000000007E-21</v>
      </c>
      <c r="BN759" s="121">
        <v>3.6721809000000001E-2</v>
      </c>
      <c r="BO759" s="121">
        <v>0.41488568999999997</v>
      </c>
      <c r="BP759" s="121">
        <v>0</v>
      </c>
      <c r="BQ759" s="121">
        <v>0</v>
      </c>
      <c r="BR759" s="121">
        <v>0</v>
      </c>
      <c r="BT759" s="71">
        <v>4.6609133E-4</v>
      </c>
      <c r="BU759" s="71">
        <v>2.5489228999999999E-5</v>
      </c>
      <c r="BV759" s="71">
        <v>2.4348252000000001E-4</v>
      </c>
      <c r="BW759" s="71">
        <v>2.9295628E-7</v>
      </c>
      <c r="BX759" s="71">
        <v>2.1449017000000001E-5</v>
      </c>
      <c r="BY759" s="71">
        <v>6.4920236999999998E-6</v>
      </c>
      <c r="BZ759" s="71">
        <v>9.1729912E-8</v>
      </c>
      <c r="CA759" s="71">
        <v>9.8400939999999994E-6</v>
      </c>
      <c r="CB759" s="71">
        <v>1.8358743E-6</v>
      </c>
      <c r="CC759" s="71">
        <v>6.9393397000000002E-7</v>
      </c>
      <c r="CD759" s="71">
        <v>0</v>
      </c>
      <c r="CE759" s="71">
        <v>2.0174811999999999E-17</v>
      </c>
      <c r="CF759" s="71">
        <v>1.6519057000000001E-13</v>
      </c>
      <c r="CG759" s="71">
        <v>1.6473592999999998E-5</v>
      </c>
      <c r="CH759" s="71">
        <v>1.0593164E-4</v>
      </c>
      <c r="CI759" s="71">
        <v>3.4018715000000001E-5</v>
      </c>
      <c r="CJ759" s="71">
        <v>0</v>
      </c>
      <c r="CL759" s="186">
        <v>1.3981955E-13</v>
      </c>
      <c r="CM759" s="186">
        <v>8.7025866999999995</v>
      </c>
      <c r="CN759" s="187">
        <v>0.18627146</v>
      </c>
      <c r="CO759" s="186">
        <v>1.8926259000000001E-2</v>
      </c>
      <c r="CP759" s="186">
        <v>2.4547101999999998E-7</v>
      </c>
      <c r="CQ759" s="186">
        <v>3.3708037000000002E-8</v>
      </c>
      <c r="CR759" s="186">
        <v>9.1263219999999999E-4</v>
      </c>
      <c r="CS759" s="186">
        <v>2.5707076999999998</v>
      </c>
      <c r="CT759" s="186">
        <v>2.7631585999999998E-6</v>
      </c>
      <c r="CU759" s="186">
        <v>2.2821795999999998E-3</v>
      </c>
      <c r="CW759" s="84"/>
      <c r="CX759" s="161" t="s">
        <v>2989</v>
      </c>
    </row>
    <row r="760" spans="1:102" ht="14.4">
      <c r="A760" t="s">
        <v>1235</v>
      </c>
      <c r="B760" s="92" t="s">
        <v>1071</v>
      </c>
      <c r="C760" s="126" t="str">
        <f t="shared" si="216"/>
        <v>A.100.28.117</v>
      </c>
      <c r="D760" s="11" t="s">
        <v>25</v>
      </c>
      <c r="E760" s="125" t="s">
        <v>878</v>
      </c>
      <c r="F760" s="128" t="str">
        <f t="shared" si="217"/>
        <v>G-AlSi12 (230)</v>
      </c>
      <c r="G760" s="131">
        <f t="shared" si="227"/>
        <v>2.1741880026162099</v>
      </c>
      <c r="H760" s="183">
        <f t="shared" si="228"/>
        <v>7.8253298939999993E-2</v>
      </c>
      <c r="I760" s="183">
        <f t="shared" si="229"/>
        <v>0.18779755895100003</v>
      </c>
      <c r="J760" s="184">
        <f t="shared" si="230"/>
        <v>0.74387354472521006</v>
      </c>
      <c r="K760" s="183">
        <v>1.1642636</v>
      </c>
      <c r="L760" s="146">
        <v>0.10201288999999999</v>
      </c>
      <c r="M760" s="146">
        <v>8.3229193000000007E-2</v>
      </c>
      <c r="N760" s="146">
        <v>7.1596511000000002E-2</v>
      </c>
      <c r="O760" s="146">
        <v>4.8437905999999999E-3</v>
      </c>
      <c r="P760" s="146">
        <v>1.2573458E-3</v>
      </c>
      <c r="Q760" s="146">
        <v>5.5565154000000001E-4</v>
      </c>
      <c r="R760" s="146">
        <v>2.0163286000000002E-3</v>
      </c>
      <c r="S760" s="146">
        <v>0.72652090000000003</v>
      </c>
      <c r="T760" s="146">
        <v>4.9345712000000005E-4</v>
      </c>
      <c r="U760" s="188">
        <v>1.7351549000000001E-2</v>
      </c>
      <c r="V760" s="188">
        <v>4.5690231000000003E-5</v>
      </c>
      <c r="W760" s="188">
        <v>8.2077404E-7</v>
      </c>
      <c r="X760" s="146">
        <v>2.7495117000000002E-7</v>
      </c>
      <c r="Z760" s="157">
        <f t="shared" si="221"/>
        <v>7.7617573333333336</v>
      </c>
      <c r="AB760" s="131">
        <f t="shared" si="222"/>
        <v>1.1642636</v>
      </c>
      <c r="AC760" s="131">
        <f t="shared" si="223"/>
        <v>0.26551171053999995</v>
      </c>
      <c r="AD760" s="131">
        <f t="shared" si="224"/>
        <v>0.18725923237404002</v>
      </c>
      <c r="AE760" s="131">
        <f t="shared" si="225"/>
        <v>0.187797558951</v>
      </c>
      <c r="AF760" s="131">
        <f t="shared" si="226"/>
        <v>0.7438727239511701</v>
      </c>
      <c r="AH760">
        <v>81.053104000000005</v>
      </c>
      <c r="AI760" s="71">
        <v>70.763409999999993</v>
      </c>
      <c r="AJ760" s="71">
        <v>1.1961971</v>
      </c>
      <c r="AK760" s="71">
        <v>0</v>
      </c>
      <c r="AL760" s="71">
        <v>6.4376027000000002E-2</v>
      </c>
      <c r="AM760" s="71">
        <v>2.0025271</v>
      </c>
      <c r="AN760" s="71">
        <v>7.0265938999999999</v>
      </c>
      <c r="AP760" s="129">
        <v>0.18382024</v>
      </c>
      <c r="AQ760" s="129">
        <v>0.17443249999999999</v>
      </c>
      <c r="AR760" s="129">
        <v>7.0748505000000003E-3</v>
      </c>
      <c r="AS760" s="129">
        <v>2.3128889999999998E-3</v>
      </c>
      <c r="AT760" s="172">
        <f t="shared" si="218"/>
        <v>1.0457583898003802E-5</v>
      </c>
      <c r="AU760" s="172">
        <f t="shared" si="219"/>
        <v>2.6164388237939532E-8</v>
      </c>
      <c r="AV760" s="185">
        <f t="shared" si="220"/>
        <v>0.32393404100000001</v>
      </c>
      <c r="AW760" s="121">
        <v>7.2367449000000003E-6</v>
      </c>
      <c r="AX760" s="121">
        <v>2.1836323000000002E-8</v>
      </c>
      <c r="AY760" s="121">
        <v>5.9654385999999999E-13</v>
      </c>
      <c r="AZ760" s="121">
        <v>6.8142038000000004E-12</v>
      </c>
      <c r="BA760" s="121">
        <v>0</v>
      </c>
      <c r="BB760" s="121">
        <v>9.6074482000000002E-9</v>
      </c>
      <c r="BC760" s="121">
        <v>2.6314609000000002E-6</v>
      </c>
      <c r="BD760" s="121">
        <v>1.3804823999999999E-9</v>
      </c>
      <c r="BE760" s="121">
        <v>2.9408427E-9</v>
      </c>
      <c r="BF760" s="121">
        <v>3.6258015999999999E-12</v>
      </c>
      <c r="BG760" s="121">
        <v>4.4273693000000001E-15</v>
      </c>
      <c r="BH760" s="121">
        <v>3.9511872000000001E-13</v>
      </c>
      <c r="BI760" s="121">
        <v>1.7338027999999999E-12</v>
      </c>
      <c r="BJ760" s="121">
        <v>3.8444358000000001E-13</v>
      </c>
      <c r="BK760" s="121">
        <v>5.7143680999999996E-7</v>
      </c>
      <c r="BL760" s="121">
        <v>8.3270256000000006E-9</v>
      </c>
      <c r="BM760" s="121">
        <v>1.0226598999999999E-20</v>
      </c>
      <c r="BN760" s="121">
        <v>3.4723041000000003E-2</v>
      </c>
      <c r="BO760" s="121">
        <v>0.289211</v>
      </c>
      <c r="BP760" s="121">
        <v>0</v>
      </c>
      <c r="BQ760" s="121">
        <v>0</v>
      </c>
      <c r="BR760" s="121">
        <v>0</v>
      </c>
      <c r="BT760" s="71">
        <v>3.8479181000000001E-4</v>
      </c>
      <c r="BU760" s="71">
        <v>2.3367341000000001E-5</v>
      </c>
      <c r="BV760" s="71">
        <v>2.1641839E-4</v>
      </c>
      <c r="BW760" s="71">
        <v>2.4004836000000002E-7</v>
      </c>
      <c r="BX760" s="71">
        <v>1.8646497E-5</v>
      </c>
      <c r="BY760" s="71">
        <v>6.0833164E-6</v>
      </c>
      <c r="BZ760" s="71">
        <v>8.9701398000000005E-8</v>
      </c>
      <c r="CA760" s="71">
        <v>9.2290461999999999E-6</v>
      </c>
      <c r="CB760" s="71">
        <v>1.7045763E-6</v>
      </c>
      <c r="CC760" s="71">
        <v>4.0901205999999999E-7</v>
      </c>
      <c r="CD760" s="71">
        <v>0</v>
      </c>
      <c r="CE760" s="71">
        <v>2.2614818999999999E-17</v>
      </c>
      <c r="CF760" s="71">
        <v>1.8516925999999999E-13</v>
      </c>
      <c r="CG760" s="71">
        <v>1.4649730999999999E-5</v>
      </c>
      <c r="CH760" s="71">
        <v>8.7586139999999994E-5</v>
      </c>
      <c r="CI760" s="71">
        <v>6.3680085999999997E-6</v>
      </c>
      <c r="CJ760" s="71">
        <v>0</v>
      </c>
      <c r="CL760" s="186">
        <v>1.5672977999999999E-13</v>
      </c>
      <c r="CM760" s="186">
        <v>7.7335440999999996</v>
      </c>
      <c r="CN760" s="187">
        <v>0.17477229</v>
      </c>
      <c r="CO760" s="186">
        <v>1.7382161E-2</v>
      </c>
      <c r="CP760" s="186">
        <v>2.4522322E-7</v>
      </c>
      <c r="CQ760" s="186">
        <v>1.8597838E-8</v>
      </c>
      <c r="CR760" s="186">
        <v>8.0480875999999995E-4</v>
      </c>
      <c r="CS760" s="186">
        <v>2.5626736999999999</v>
      </c>
      <c r="CT760" s="186">
        <v>2.409311E-6</v>
      </c>
      <c r="CU760" s="186">
        <v>2.1398989000000002E-3</v>
      </c>
      <c r="CW760" s="84"/>
      <c r="CX760" s="161" t="s">
        <v>2990</v>
      </c>
    </row>
    <row r="761" spans="1:102" ht="14.4">
      <c r="A761" t="s">
        <v>1236</v>
      </c>
      <c r="B761" s="92" t="s">
        <v>1071</v>
      </c>
      <c r="C761" s="126" t="str">
        <f t="shared" si="216"/>
        <v>A.100.28.118</v>
      </c>
      <c r="D761" s="11" t="s">
        <v>25</v>
      </c>
      <c r="E761" s="125" t="s">
        <v>878</v>
      </c>
      <c r="F761" s="128" t="str">
        <f t="shared" si="217"/>
        <v>G-AlSi12Cu (231)</v>
      </c>
      <c r="G761" s="131">
        <f t="shared" si="227"/>
        <v>2.1830076517559203</v>
      </c>
      <c r="H761" s="183">
        <f t="shared" si="228"/>
        <v>7.9119543799999997E-2</v>
      </c>
      <c r="I761" s="183">
        <f t="shared" si="229"/>
        <v>0.18838655633899998</v>
      </c>
      <c r="J761" s="184">
        <f t="shared" si="230"/>
        <v>0.75103185161691999</v>
      </c>
      <c r="K761" s="183">
        <v>1.1644696999999999</v>
      </c>
      <c r="L761" s="146">
        <v>0.10205343</v>
      </c>
      <c r="M761" s="146">
        <v>8.3239812999999996E-2</v>
      </c>
      <c r="N761" s="146">
        <v>7.1656255000000002E-2</v>
      </c>
      <c r="O761" s="146">
        <v>4.9946280000000001E-3</v>
      </c>
      <c r="P761" s="146">
        <v>1.8325613E-3</v>
      </c>
      <c r="Q761" s="146">
        <v>6.3609949999999995E-4</v>
      </c>
      <c r="R761" s="146">
        <v>2.5575515000000001E-3</v>
      </c>
      <c r="S761" s="146">
        <v>0.73363237000000003</v>
      </c>
      <c r="T761" s="146">
        <v>4.9027401999999999E-4</v>
      </c>
      <c r="U761" s="188">
        <v>1.7398394000000001E-2</v>
      </c>
      <c r="V761" s="188">
        <v>4.5487819E-5</v>
      </c>
      <c r="W761" s="188">
        <v>8.1599749E-7</v>
      </c>
      <c r="X761" s="146">
        <v>2.7161942999999999E-7</v>
      </c>
      <c r="Z761" s="157">
        <f t="shared" si="221"/>
        <v>7.7631313333333329</v>
      </c>
      <c r="AB761" s="131">
        <f t="shared" si="222"/>
        <v>1.1644696999999999</v>
      </c>
      <c r="AC761" s="131">
        <f t="shared" si="223"/>
        <v>0.26697033829999994</v>
      </c>
      <c r="AD761" s="131">
        <f t="shared" si="224"/>
        <v>0.18785161049749</v>
      </c>
      <c r="AE761" s="131">
        <f t="shared" si="225"/>
        <v>0.18838655633899998</v>
      </c>
      <c r="AF761" s="131">
        <f t="shared" si="226"/>
        <v>0.75103103561942997</v>
      </c>
      <c r="AH761">
        <v>81.348455999999999</v>
      </c>
      <c r="AI761" s="71">
        <v>71.110258999999999</v>
      </c>
      <c r="AJ761" s="71">
        <v>1.2118097999999999</v>
      </c>
      <c r="AK761" s="71">
        <v>0</v>
      </c>
      <c r="AL761" s="71">
        <v>6.4207953999999998E-2</v>
      </c>
      <c r="AM761" s="71">
        <v>2.0060221999999999</v>
      </c>
      <c r="AN761" s="71">
        <v>6.9561574999999998</v>
      </c>
      <c r="AP761" s="129">
        <v>0.18867265999999999</v>
      </c>
      <c r="AQ761" s="129">
        <v>0.17922312000000001</v>
      </c>
      <c r="AR761" s="129">
        <v>7.0733467999999997E-3</v>
      </c>
      <c r="AS761" s="129">
        <v>2.3761979999999999E-3</v>
      </c>
      <c r="AT761" s="172">
        <f t="shared" si="218"/>
        <v>1.0744791051643E-5</v>
      </c>
      <c r="AU761" s="172">
        <f t="shared" si="219"/>
        <v>2.6158826775046569E-8</v>
      </c>
      <c r="AV761" s="185">
        <f t="shared" si="220"/>
        <v>0.33280084100000001</v>
      </c>
      <c r="AW761" s="121">
        <v>7.2377315999999996E-6</v>
      </c>
      <c r="AX761" s="121">
        <v>2.1839286E-8</v>
      </c>
      <c r="AY761" s="121">
        <v>5.9662534999999999E-13</v>
      </c>
      <c r="AZ761" s="121">
        <v>1.2516143000000001E-11</v>
      </c>
      <c r="BA761" s="121">
        <v>0</v>
      </c>
      <c r="BB761" s="121">
        <v>9.5634424999999998E-9</v>
      </c>
      <c r="BC761" s="121">
        <v>2.6280616999999999E-6</v>
      </c>
      <c r="BD761" s="121">
        <v>1.3752730000000001E-9</v>
      </c>
      <c r="BE761" s="121">
        <v>2.9346703999999999E-9</v>
      </c>
      <c r="BF761" s="121">
        <v>5.3854567999999997E-12</v>
      </c>
      <c r="BG761" s="121">
        <v>6.7618764E-15</v>
      </c>
      <c r="BH761" s="121">
        <v>5.1967501999999998E-13</v>
      </c>
      <c r="BI761" s="121">
        <v>2.5265321000000001E-12</v>
      </c>
      <c r="BJ761" s="121">
        <v>5.6232389000000002E-13</v>
      </c>
      <c r="BK761" s="121">
        <v>8.5702599999999999E-7</v>
      </c>
      <c r="BL761" s="121">
        <v>1.2395793000000001E-8</v>
      </c>
      <c r="BM761" s="121">
        <v>1.0167084E-20</v>
      </c>
      <c r="BN761" s="121">
        <v>3.5693550999999997E-2</v>
      </c>
      <c r="BO761" s="121">
        <v>0.29710729000000002</v>
      </c>
      <c r="BP761" s="121">
        <v>0</v>
      </c>
      <c r="BQ761" s="121">
        <v>0</v>
      </c>
      <c r="BR761" s="121">
        <v>0</v>
      </c>
      <c r="BT761" s="71">
        <v>3.9115600999999999E-4</v>
      </c>
      <c r="BU761" s="71">
        <v>2.3306375999999999E-5</v>
      </c>
      <c r="BV761" s="71">
        <v>2.1645669E-4</v>
      </c>
      <c r="BW761" s="71">
        <v>3.0364390999999998E-7</v>
      </c>
      <c r="BX761" s="71">
        <v>1.8760774000000001E-5</v>
      </c>
      <c r="BY761" s="71">
        <v>6.0489455000000001E-6</v>
      </c>
      <c r="BZ761" s="71">
        <v>1.3208546000000001E-7</v>
      </c>
      <c r="CA761" s="71">
        <v>9.1740957E-6</v>
      </c>
      <c r="CB761" s="71">
        <v>2.4767704999999999E-6</v>
      </c>
      <c r="CC761" s="71">
        <v>4.6382358E-7</v>
      </c>
      <c r="CD761" s="71">
        <v>0</v>
      </c>
      <c r="CE761" s="71">
        <v>2.2483209999999999E-17</v>
      </c>
      <c r="CF761" s="71">
        <v>1.8409164999999999E-13</v>
      </c>
      <c r="CG761" s="71">
        <v>1.4660487000000001E-5</v>
      </c>
      <c r="CH761" s="71">
        <v>8.8026315000000002E-5</v>
      </c>
      <c r="CI761" s="71">
        <v>1.1346001000000001E-5</v>
      </c>
      <c r="CJ761" s="71">
        <v>0</v>
      </c>
      <c r="CL761" s="186">
        <v>1.5581768E-13</v>
      </c>
      <c r="CM761" s="186">
        <v>7.7352018999999999</v>
      </c>
      <c r="CN761" s="187">
        <v>0.17391698999999999</v>
      </c>
      <c r="CO761" s="186">
        <v>1.7332146E-2</v>
      </c>
      <c r="CP761" s="186">
        <v>3.6769751999999999E-7</v>
      </c>
      <c r="CQ761" s="186">
        <v>2.2571261000000001E-8</v>
      </c>
      <c r="CR761" s="186">
        <v>8.0777074000000005E-4</v>
      </c>
      <c r="CS761" s="186">
        <v>3.8119136</v>
      </c>
      <c r="CT761" s="186">
        <v>3.578818E-6</v>
      </c>
      <c r="CU761" s="186">
        <v>2.1279645000000002E-3</v>
      </c>
      <c r="CW761" s="84"/>
      <c r="CX761" s="161" t="s">
        <v>2991</v>
      </c>
    </row>
    <row r="762" spans="1:102" ht="14.4">
      <c r="A762" t="s">
        <v>1237</v>
      </c>
      <c r="B762" s="92" t="s">
        <v>1071</v>
      </c>
      <c r="C762" s="126" t="str">
        <f t="shared" si="216"/>
        <v>A.100.28.119</v>
      </c>
      <c r="D762" s="11" t="s">
        <v>25</v>
      </c>
      <c r="E762" s="125" t="s">
        <v>878</v>
      </c>
      <c r="F762" s="128" t="str">
        <f t="shared" si="217"/>
        <v>G-AlSi7Mg (Thixo)</v>
      </c>
      <c r="G762" s="131">
        <f t="shared" si="227"/>
        <v>2.1791453948077901</v>
      </c>
      <c r="H762" s="183">
        <f t="shared" si="228"/>
        <v>8.0623873290000009E-2</v>
      </c>
      <c r="I762" s="183">
        <f t="shared" si="229"/>
        <v>0.195463004479</v>
      </c>
      <c r="J762" s="184">
        <f t="shared" si="230"/>
        <v>0.70859701703878997</v>
      </c>
      <c r="K762" s="183">
        <v>1.1944615000000001</v>
      </c>
      <c r="L762" s="146">
        <v>0.10655199999999999</v>
      </c>
      <c r="M762" s="146">
        <v>8.6912220999999998E-2</v>
      </c>
      <c r="N762" s="146">
        <v>7.4619367000000006E-2</v>
      </c>
      <c r="O762" s="146">
        <v>4.8334563000000004E-3</v>
      </c>
      <c r="P762" s="146">
        <v>6.7904132000000004E-4</v>
      </c>
      <c r="Q762" s="146">
        <v>4.9200866999999998E-4</v>
      </c>
      <c r="R762" s="146">
        <v>1.4663115E-3</v>
      </c>
      <c r="S762" s="146">
        <v>0.69085006999999998</v>
      </c>
      <c r="T762" s="146">
        <v>4.8558667999999998E-4</v>
      </c>
      <c r="U762" s="188">
        <v>1.7745853999999998E-2</v>
      </c>
      <c r="V762" s="188">
        <v>4.6885299E-5</v>
      </c>
      <c r="W762" s="188">
        <v>8.0031881000000003E-7</v>
      </c>
      <c r="X762" s="146">
        <v>2.9271998000000002E-7</v>
      </c>
      <c r="Z762" s="157">
        <f t="shared" si="221"/>
        <v>7.9630766666666677</v>
      </c>
      <c r="AB762" s="131">
        <f t="shared" si="222"/>
        <v>1.1944615000000001</v>
      </c>
      <c r="AC762" s="131">
        <f t="shared" si="223"/>
        <v>0.27555440578999996</v>
      </c>
      <c r="AD762" s="131">
        <f t="shared" si="224"/>
        <v>0.19493133281881</v>
      </c>
      <c r="AE762" s="131">
        <f t="shared" si="225"/>
        <v>0.195463004479</v>
      </c>
      <c r="AF762" s="131">
        <f t="shared" si="226"/>
        <v>0.70859621671997997</v>
      </c>
      <c r="AH762">
        <v>83.277400999999998</v>
      </c>
      <c r="AI762" s="71">
        <v>72.422207</v>
      </c>
      <c r="AJ762" s="71">
        <v>1.2255037</v>
      </c>
      <c r="AK762" s="71">
        <v>0</v>
      </c>
      <c r="AL762" s="71">
        <v>6.6317877999999997E-2</v>
      </c>
      <c r="AM762" s="71">
        <v>2.1002239</v>
      </c>
      <c r="AN762" s="71">
        <v>7.4631489000000002</v>
      </c>
      <c r="AP762" s="129">
        <v>0.18437650999999999</v>
      </c>
      <c r="AQ762" s="129">
        <v>0.17487449999999999</v>
      </c>
      <c r="AR762" s="129">
        <v>7.2870089999999997E-3</v>
      </c>
      <c r="AS762" s="129">
        <v>2.2149939E-3</v>
      </c>
      <c r="AT762" s="172">
        <f t="shared" si="218"/>
        <v>1.04840830373381E-5</v>
      </c>
      <c r="AU762" s="172">
        <f t="shared" si="219"/>
        <v>2.6948997287070273E-8</v>
      </c>
      <c r="AV762" s="185">
        <f t="shared" si="220"/>
        <v>0.31022323900000004</v>
      </c>
      <c r="AW762" s="121">
        <v>7.4256387999999998E-6</v>
      </c>
      <c r="AX762" s="121">
        <v>2.2406343999999999E-8</v>
      </c>
      <c r="AY762" s="121">
        <v>6.1211420999999999E-13</v>
      </c>
      <c r="AZ762" s="121">
        <v>1.6521381E-12</v>
      </c>
      <c r="BA762" s="121">
        <v>0</v>
      </c>
      <c r="BB762" s="121">
        <v>1.0135388999999999E-8</v>
      </c>
      <c r="BC762" s="121">
        <v>2.7576817E-6</v>
      </c>
      <c r="BD762" s="121">
        <v>1.4537466E-9</v>
      </c>
      <c r="BE762" s="121">
        <v>3.0849747999999998E-9</v>
      </c>
      <c r="BF762" s="121">
        <v>1.8863499999999999E-12</v>
      </c>
      <c r="BG762" s="121">
        <v>2.1567703000000001E-15</v>
      </c>
      <c r="BH762" s="121">
        <v>2.7826064999999999E-13</v>
      </c>
      <c r="BI762" s="121">
        <v>9.455099799999999E-13</v>
      </c>
      <c r="BJ762" s="121">
        <v>2.0749545E-13</v>
      </c>
      <c r="BK762" s="121">
        <v>2.8590778999999997E-7</v>
      </c>
      <c r="BL762" s="121">
        <v>4.7177062000000003E-9</v>
      </c>
      <c r="BM762" s="121">
        <v>9.9717328000000005E-21</v>
      </c>
      <c r="BN762" s="121">
        <v>3.0846719000000002E-2</v>
      </c>
      <c r="BO762" s="121">
        <v>0.27937652000000002</v>
      </c>
      <c r="BP762" s="121">
        <v>0</v>
      </c>
      <c r="BQ762" s="121">
        <v>0</v>
      </c>
      <c r="BR762" s="121">
        <v>0</v>
      </c>
      <c r="BT762" s="71">
        <v>3.8995711000000001E-4</v>
      </c>
      <c r="BU762" s="71">
        <v>2.4540856E-5</v>
      </c>
      <c r="BV762" s="71">
        <v>2.2203171000000001E-4</v>
      </c>
      <c r="BW762" s="71">
        <v>1.7531054E-7</v>
      </c>
      <c r="BX762" s="71">
        <v>1.9350158000000002E-5</v>
      </c>
      <c r="BY762" s="71">
        <v>6.4352081999999999E-6</v>
      </c>
      <c r="BZ762" s="71">
        <v>4.7600892000000003E-8</v>
      </c>
      <c r="CA762" s="71">
        <v>9.7657390000000004E-6</v>
      </c>
      <c r="CB762" s="71">
        <v>9.2838463000000002E-7</v>
      </c>
      <c r="CC762" s="71">
        <v>3.6444730000000001E-7</v>
      </c>
      <c r="CD762" s="71">
        <v>0</v>
      </c>
      <c r="CE762" s="71">
        <v>2.2051214999999999E-17</v>
      </c>
      <c r="CF762" s="71">
        <v>1.8055449000000001E-13</v>
      </c>
      <c r="CG762" s="71">
        <v>1.5271574E-5</v>
      </c>
      <c r="CH762" s="71">
        <v>8.9637742999999995E-5</v>
      </c>
      <c r="CI762" s="71">
        <v>1.4083803E-6</v>
      </c>
      <c r="CJ762" s="71">
        <v>0</v>
      </c>
      <c r="CL762" s="186">
        <v>1.5282378E-13</v>
      </c>
      <c r="CM762" s="186">
        <v>7.9330946000000004</v>
      </c>
      <c r="CN762" s="187">
        <v>0.18470796</v>
      </c>
      <c r="CO762" s="186">
        <v>1.826616E-2</v>
      </c>
      <c r="CP762" s="186">
        <v>1.2276606999999999E-7</v>
      </c>
      <c r="CQ762" s="186">
        <v>1.5144022E-8</v>
      </c>
      <c r="CR762" s="186">
        <v>8.3750605999999999E-4</v>
      </c>
      <c r="CS762" s="186">
        <v>1.3151689</v>
      </c>
      <c r="CT762" s="186">
        <v>1.2532814999999999E-6</v>
      </c>
      <c r="CU762" s="186">
        <v>2.2634756999999998E-3</v>
      </c>
      <c r="CW762" s="84"/>
      <c r="CX762" s="161" t="s">
        <v>2992</v>
      </c>
    </row>
    <row r="763" spans="1:102" ht="14.4">
      <c r="A763" t="s">
        <v>1238</v>
      </c>
      <c r="B763" s="92" t="s">
        <v>1071</v>
      </c>
      <c r="C763" s="126" t="str">
        <f t="shared" si="216"/>
        <v>A.100.28.120</v>
      </c>
      <c r="D763" s="11" t="s">
        <v>25</v>
      </c>
      <c r="E763" s="125" t="s">
        <v>878</v>
      </c>
      <c r="F763" s="128" t="str">
        <f t="shared" si="217"/>
        <v>G-AlSi8Cu3 (380)</v>
      </c>
      <c r="G763" s="131">
        <f t="shared" si="227"/>
        <v>2.2136791050650295</v>
      </c>
      <c r="H763" s="183">
        <f t="shared" si="228"/>
        <v>8.126161296999998E-2</v>
      </c>
      <c r="I763" s="183">
        <f t="shared" si="229"/>
        <v>0.19692536111699999</v>
      </c>
      <c r="J763" s="184">
        <f t="shared" si="230"/>
        <v>0.78377083097802991</v>
      </c>
      <c r="K763" s="183">
        <v>1.1517212999999999</v>
      </c>
      <c r="L763" s="146">
        <v>0.10888291999999999</v>
      </c>
      <c r="M763" s="146">
        <v>8.4528829999999999E-2</v>
      </c>
      <c r="N763" s="146">
        <v>7.2474316999999996E-2</v>
      </c>
      <c r="O763" s="146">
        <v>5.4851982999999998E-3</v>
      </c>
      <c r="P763" s="146">
        <v>2.4013289999999998E-3</v>
      </c>
      <c r="Q763" s="146">
        <v>9.0076866999999996E-4</v>
      </c>
      <c r="R763" s="146">
        <v>2.9928883000000001E-3</v>
      </c>
      <c r="S763" s="146">
        <v>0.76623876000000002</v>
      </c>
      <c r="T763" s="146">
        <v>4.7602845000000002E-4</v>
      </c>
      <c r="U763" s="146">
        <v>1.7531008000000001E-2</v>
      </c>
      <c r="V763" s="188">
        <v>4.4694367E-5</v>
      </c>
      <c r="W763" s="188">
        <v>7.8882042000000003E-7</v>
      </c>
      <c r="X763" s="146">
        <v>2.7415760999999997E-7</v>
      </c>
      <c r="Z763" s="157">
        <f t="shared" si="221"/>
        <v>7.6781420000000002</v>
      </c>
      <c r="AB763" s="131">
        <f t="shared" si="222"/>
        <v>1.1517212999999999</v>
      </c>
      <c r="AC763" s="131">
        <f t="shared" si="223"/>
        <v>0.27766625127</v>
      </c>
      <c r="AD763" s="131">
        <f t="shared" si="224"/>
        <v>0.19640542712042</v>
      </c>
      <c r="AE763" s="131">
        <f t="shared" si="225"/>
        <v>0.19692536111699999</v>
      </c>
      <c r="AF763" s="131">
        <f t="shared" si="226"/>
        <v>0.78377004215760993</v>
      </c>
      <c r="AH763">
        <v>80.986146000000005</v>
      </c>
      <c r="AI763" s="71">
        <v>70.495140000000006</v>
      </c>
      <c r="AJ763" s="71">
        <v>1.2453563000000001</v>
      </c>
      <c r="AK763" s="71">
        <v>0</v>
      </c>
      <c r="AL763" s="71">
        <v>6.5900565999999994E-2</v>
      </c>
      <c r="AM763" s="71">
        <v>2.1151081</v>
      </c>
      <c r="AN763" s="71">
        <v>7.0646409999999999</v>
      </c>
      <c r="AP763" s="129">
        <v>0.19478105000000001</v>
      </c>
      <c r="AQ763" s="129">
        <v>0.18543356</v>
      </c>
      <c r="AR763" s="129">
        <v>7.0637423999999997E-3</v>
      </c>
      <c r="AS763" s="129">
        <v>2.2837485000000001E-3</v>
      </c>
      <c r="AT763" s="172">
        <f t="shared" si="218"/>
        <v>1.1117120150861E-5</v>
      </c>
      <c r="AU763" s="172">
        <f t="shared" si="219"/>
        <v>2.6123308040284328E-8</v>
      </c>
      <c r="AV763" s="185">
        <f t="shared" si="220"/>
        <v>0.31985273599999997</v>
      </c>
      <c r="AW763" s="121">
        <v>7.1596554000000002E-6</v>
      </c>
      <c r="AX763" s="121">
        <v>2.1603732E-8</v>
      </c>
      <c r="AY763" s="121">
        <v>5.9018856999999997E-13</v>
      </c>
      <c r="AZ763" s="121">
        <v>3.5315460999999998E-11</v>
      </c>
      <c r="BA763" s="121">
        <v>0</v>
      </c>
      <c r="BB763" s="121">
        <v>9.7952803999999994E-9</v>
      </c>
      <c r="BC763" s="121">
        <v>2.7783906000000002E-6</v>
      </c>
      <c r="BD763" s="121">
        <v>1.406025E-9</v>
      </c>
      <c r="BE763" s="121">
        <v>3.1006361000000002E-9</v>
      </c>
      <c r="BF763" s="121">
        <v>7.4613394000000003E-12</v>
      </c>
      <c r="BG763" s="121">
        <v>8.6011345000000002E-15</v>
      </c>
      <c r="BH763" s="121">
        <v>7.9088886999999999E-13</v>
      </c>
      <c r="BI763" s="121">
        <v>3.3221134999999999E-12</v>
      </c>
      <c r="BJ763" s="121">
        <v>7.4180879999999996E-13</v>
      </c>
      <c r="BK763" s="121">
        <v>1.1435825E-6</v>
      </c>
      <c r="BL763" s="121">
        <v>2.5661055000000002E-8</v>
      </c>
      <c r="BM763" s="121">
        <v>9.8284663000000002E-21</v>
      </c>
      <c r="BN763" s="121">
        <v>3.5287486E-2</v>
      </c>
      <c r="BO763" s="121">
        <v>0.28456524999999999</v>
      </c>
      <c r="BP763" s="121">
        <v>0</v>
      </c>
      <c r="BQ763" s="121">
        <v>0</v>
      </c>
      <c r="BR763" s="121">
        <v>0</v>
      </c>
      <c r="BT763" s="71">
        <v>4.2100393E-4</v>
      </c>
      <c r="BU763" s="71">
        <v>2.4534981999999999E-5</v>
      </c>
      <c r="BV763" s="71">
        <v>2.1408698000000001E-4</v>
      </c>
      <c r="BW763" s="71">
        <v>3.5419991000000003E-7</v>
      </c>
      <c r="BX763" s="71">
        <v>2.0102096000000001E-5</v>
      </c>
      <c r="BY763" s="71">
        <v>6.2203937000000002E-6</v>
      </c>
      <c r="BZ763" s="71">
        <v>1.7566522999999999E-7</v>
      </c>
      <c r="CA763" s="71">
        <v>9.4259565000000002E-6</v>
      </c>
      <c r="CB763" s="71">
        <v>3.2394123999999999E-6</v>
      </c>
      <c r="CC763" s="71">
        <v>6.3464825000000004E-7</v>
      </c>
      <c r="CD763" s="71">
        <v>0</v>
      </c>
      <c r="CE763" s="71">
        <v>2.1734398999999999E-17</v>
      </c>
      <c r="CF763" s="71">
        <v>1.7796042000000001E-13</v>
      </c>
      <c r="CG763" s="71">
        <v>1.4881521000000001E-5</v>
      </c>
      <c r="CH763" s="71">
        <v>8.7297901000000006E-5</v>
      </c>
      <c r="CI763" s="71">
        <v>4.0050177999999998E-5</v>
      </c>
      <c r="CJ763" s="71">
        <v>0</v>
      </c>
      <c r="CL763" s="186">
        <v>1.5062812E-13</v>
      </c>
      <c r="CM763" s="186">
        <v>7.6497250000000001</v>
      </c>
      <c r="CN763" s="187">
        <v>0.17882143</v>
      </c>
      <c r="CO763" s="186">
        <v>1.8210799E-2</v>
      </c>
      <c r="CP763" s="186">
        <v>4.9030425999999998E-7</v>
      </c>
      <c r="CQ763" s="186">
        <v>3.3874633000000003E-8</v>
      </c>
      <c r="CR763" s="186">
        <v>8.6408242999999997E-4</v>
      </c>
      <c r="CS763" s="186">
        <v>5.0645049999999996</v>
      </c>
      <c r="CT763" s="186">
        <v>4.9600791000000002E-6</v>
      </c>
      <c r="CU763" s="186">
        <v>2.1869496999999999E-3</v>
      </c>
      <c r="CW763" s="84"/>
      <c r="CX763" s="161" t="s">
        <v>2993</v>
      </c>
    </row>
    <row r="764" spans="1:102" ht="14.4">
      <c r="B764" s="92"/>
      <c r="C764" s="126"/>
      <c r="D764" s="1" t="s">
        <v>26</v>
      </c>
      <c r="E764" s="125"/>
      <c r="J764" s="158"/>
      <c r="V764" s="4"/>
      <c r="W764" s="4"/>
      <c r="AT764" s="4"/>
      <c r="AU764" s="4"/>
      <c r="AV764" s="16"/>
      <c r="CN764" s="97"/>
      <c r="CW764" s="90"/>
      <c r="CX764" s="167"/>
    </row>
    <row r="765" spans="1:102" ht="14.4">
      <c r="A765" t="s">
        <v>2349</v>
      </c>
      <c r="B765" s="92" t="s">
        <v>1071</v>
      </c>
      <c r="C765" s="126" t="str">
        <f t="shared" si="216"/>
        <v>A.100.30.097</v>
      </c>
      <c r="D765" s="11" t="s">
        <v>26</v>
      </c>
      <c r="E765" s="125" t="s">
        <v>878</v>
      </c>
      <c r="F765" s="128" t="str">
        <f t="shared" si="217"/>
        <v>Copper wire rod</v>
      </c>
      <c r="G765" s="131">
        <f t="shared" si="227"/>
        <v>5.2522127299900001</v>
      </c>
      <c r="H765" s="183">
        <f t="shared" si="228"/>
        <v>0.15300252660000002</v>
      </c>
      <c r="I765" s="183">
        <f t="shared" si="229"/>
        <v>0.32095020339000002</v>
      </c>
      <c r="J765" s="184">
        <f t="shared" si="230"/>
        <v>4.2501250000000006</v>
      </c>
      <c r="K765" s="183">
        <v>0.52813500000000002</v>
      </c>
      <c r="L765" s="146">
        <v>0.220473</v>
      </c>
      <c r="M765" s="146">
        <v>9.9780800000000003E-2</v>
      </c>
      <c r="N765" s="146">
        <v>8.5989060000000006E-2</v>
      </c>
      <c r="O765" s="146">
        <v>4.5585680000000003E-2</v>
      </c>
      <c r="P765" s="188">
        <v>1.3952026000000001E-3</v>
      </c>
      <c r="Q765" s="146">
        <v>2.0032583999999999E-2</v>
      </c>
      <c r="R765" s="146">
        <v>6.9640339000000002E-4</v>
      </c>
      <c r="S765" s="146">
        <v>4.2300000000000004</v>
      </c>
      <c r="T765" s="146">
        <v>0</v>
      </c>
      <c r="U765" s="146">
        <v>2.0125000000000001E-2</v>
      </c>
      <c r="V765" s="188">
        <v>0</v>
      </c>
      <c r="W765" s="188">
        <v>0</v>
      </c>
      <c r="X765" s="146">
        <v>0</v>
      </c>
      <c r="Z765" s="157">
        <f t="shared" si="221"/>
        <v>3.5209000000000001</v>
      </c>
      <c r="AB765" s="131">
        <f t="shared" si="222"/>
        <v>0.52813500000000002</v>
      </c>
      <c r="AC765" s="131">
        <f t="shared" si="223"/>
        <v>0.47395272999000004</v>
      </c>
      <c r="AD765" s="131">
        <f t="shared" si="224"/>
        <v>0.32095020339000002</v>
      </c>
      <c r="AE765" s="131">
        <f t="shared" si="225"/>
        <v>0.32095020339000002</v>
      </c>
      <c r="AF765" s="131">
        <f t="shared" si="226"/>
        <v>4.2501250000000006</v>
      </c>
      <c r="AH765">
        <v>57.261000000000003</v>
      </c>
      <c r="AI765" s="71">
        <v>44.360999999999997</v>
      </c>
      <c r="AJ765" s="71">
        <v>2.5</v>
      </c>
      <c r="AK765" s="71">
        <v>0</v>
      </c>
      <c r="AL765" s="71">
        <v>0</v>
      </c>
      <c r="AM765" s="71">
        <v>6.8</v>
      </c>
      <c r="AN765" s="71">
        <v>3.6</v>
      </c>
      <c r="AP765" s="129">
        <v>0.17315449999999999</v>
      </c>
      <c r="AQ765" s="129">
        <v>0.16491296999999999</v>
      </c>
      <c r="AR765" s="129">
        <v>4.7011958000000003E-3</v>
      </c>
      <c r="AS765" s="129">
        <v>3.5403404E-3</v>
      </c>
      <c r="AT765" s="172">
        <f t="shared" si="218"/>
        <v>9.8868684860000012E-6</v>
      </c>
      <c r="AU765" s="172">
        <f t="shared" si="219"/>
        <v>1.7386079080959998E-8</v>
      </c>
      <c r="AV765" s="185">
        <f t="shared" si="220"/>
        <v>0.49584600000000001</v>
      </c>
      <c r="AW765" s="121">
        <v>3.3032200000000001E-6</v>
      </c>
      <c r="AX765" s="121">
        <v>9.9672000000000001E-9</v>
      </c>
      <c r="AY765" s="121">
        <v>2.7227500000000002E-13</v>
      </c>
      <c r="AZ765" s="121">
        <v>1.7519999999999999E-9</v>
      </c>
      <c r="BA765" s="121">
        <v>0</v>
      </c>
      <c r="BB765" s="121">
        <v>1.1994E-8</v>
      </c>
      <c r="BC765" s="121">
        <v>5.5326000000000002E-6</v>
      </c>
      <c r="BD765" s="121">
        <v>1.7144E-9</v>
      </c>
      <c r="BE765" s="121">
        <v>5.6558999999999999E-9</v>
      </c>
      <c r="BF765" s="121">
        <v>3.262E-11</v>
      </c>
      <c r="BG765" s="121">
        <v>1.2447999999999999E-13</v>
      </c>
      <c r="BH765" s="121">
        <v>1.5086600000000002E-11</v>
      </c>
      <c r="BI765" s="121">
        <v>3.1354112999999998E-13</v>
      </c>
      <c r="BJ765" s="121">
        <v>1.6218483E-13</v>
      </c>
      <c r="BK765" s="121">
        <v>9.6443075999999997E-8</v>
      </c>
      <c r="BL765" s="121">
        <v>9.4085941E-7</v>
      </c>
      <c r="BM765" s="121">
        <v>0</v>
      </c>
      <c r="BN765" s="121">
        <v>0.23100000000000001</v>
      </c>
      <c r="BO765" s="121">
        <v>0.26484600000000003</v>
      </c>
      <c r="BP765" s="121">
        <v>0</v>
      </c>
      <c r="BQ765" s="121">
        <v>0</v>
      </c>
      <c r="BR765" s="121">
        <v>0</v>
      </c>
      <c r="BT765" s="71">
        <v>1.9467314999999999E-3</v>
      </c>
      <c r="BU765" s="71">
        <v>4.2888242999999998E-5</v>
      </c>
      <c r="BV765" s="71">
        <v>9.8172033999999994E-5</v>
      </c>
      <c r="BW765" s="71">
        <v>8.4488102999999998E-8</v>
      </c>
      <c r="BX765" s="71">
        <v>7.0463422E-5</v>
      </c>
      <c r="BY765" s="71">
        <v>8.0321644000000004E-6</v>
      </c>
      <c r="BZ765" s="71">
        <v>1.1500747E-7</v>
      </c>
      <c r="CA765" s="71">
        <v>1.1623988E-5</v>
      </c>
      <c r="CB765" s="71">
        <v>1.8722637000000001E-6</v>
      </c>
      <c r="CC765" s="71">
        <v>1.3264566E-5</v>
      </c>
      <c r="CD765" s="71">
        <v>0</v>
      </c>
      <c r="CE765" s="71">
        <v>0</v>
      </c>
      <c r="CF765" s="71">
        <v>0</v>
      </c>
      <c r="CG765" s="71">
        <v>1.8524559999999999E-5</v>
      </c>
      <c r="CH765" s="71">
        <v>5.5932335000000002E-5</v>
      </c>
      <c r="CI765" s="71">
        <v>1.6257584000000001E-3</v>
      </c>
      <c r="CJ765" s="71">
        <v>0</v>
      </c>
      <c r="CL765" s="186">
        <v>0</v>
      </c>
      <c r="CM765" s="186">
        <v>3.5044</v>
      </c>
      <c r="CN765" s="187">
        <v>0.21939453</v>
      </c>
      <c r="CO765" s="186">
        <v>3.1099999999999999E-2</v>
      </c>
      <c r="CP765" s="186">
        <v>1.3742246000000001E-8</v>
      </c>
      <c r="CQ765" s="186">
        <v>8.2023760000000002E-7</v>
      </c>
      <c r="CR765" s="186">
        <v>2.5771332000000002E-3</v>
      </c>
      <c r="CS765" s="186">
        <v>0.40053699999999998</v>
      </c>
      <c r="CT765" s="186">
        <v>2.184536E-5</v>
      </c>
      <c r="CU765" s="186">
        <v>2.7358399000000002E-3</v>
      </c>
      <c r="CW765" s="84"/>
      <c r="CX765" s="167"/>
    </row>
    <row r="766" spans="1:102" ht="14.4">
      <c r="A766" t="s">
        <v>2350</v>
      </c>
      <c r="B766" s="92" t="s">
        <v>1071</v>
      </c>
      <c r="C766" s="126" t="str">
        <f t="shared" si="216"/>
        <v>A.100.30.098</v>
      </c>
      <c r="D766" s="11" t="s">
        <v>26</v>
      </c>
      <c r="E766" s="125" t="s">
        <v>878</v>
      </c>
      <c r="F766" s="128" t="str">
        <f t="shared" si="217"/>
        <v>Copper tube</v>
      </c>
      <c r="G766" s="131">
        <f t="shared" si="227"/>
        <v>4.9856624265100002</v>
      </c>
      <c r="H766" s="183">
        <f t="shared" si="228"/>
        <v>0.1136569113</v>
      </c>
      <c r="I766" s="183">
        <f t="shared" si="229"/>
        <v>0.22011551521</v>
      </c>
      <c r="J766" s="184">
        <f t="shared" si="230"/>
        <v>4.24932</v>
      </c>
      <c r="K766" s="183">
        <v>0.40256999999999998</v>
      </c>
      <c r="L766" s="146">
        <v>0.1503225</v>
      </c>
      <c r="M766" s="146">
        <v>6.9289481E-2</v>
      </c>
      <c r="N766" s="146">
        <v>5.9611247999999999E-2</v>
      </c>
      <c r="O766" s="146">
        <v>3.5737119999999997E-2</v>
      </c>
      <c r="P766" s="146">
        <v>1.2354912999999999E-3</v>
      </c>
      <c r="Q766" s="146">
        <v>1.7073051999999998E-2</v>
      </c>
      <c r="R766" s="146">
        <v>5.0353420999999995E-4</v>
      </c>
      <c r="S766" s="146">
        <v>4.2300000000000004</v>
      </c>
      <c r="T766" s="146">
        <v>0</v>
      </c>
      <c r="U766" s="146">
        <v>1.932E-2</v>
      </c>
      <c r="V766" s="188">
        <v>0</v>
      </c>
      <c r="W766" s="188">
        <v>0</v>
      </c>
      <c r="X766" s="146">
        <v>0</v>
      </c>
      <c r="Z766" s="157">
        <f t="shared" si="221"/>
        <v>2.6838000000000002</v>
      </c>
      <c r="AB766" s="131">
        <f t="shared" si="222"/>
        <v>0.40256999999999998</v>
      </c>
      <c r="AC766" s="131">
        <f t="shared" si="223"/>
        <v>0.33377242651</v>
      </c>
      <c r="AD766" s="131">
        <f t="shared" si="224"/>
        <v>0.22011551521</v>
      </c>
      <c r="AE766" s="131">
        <f t="shared" si="225"/>
        <v>0.22011551521</v>
      </c>
      <c r="AF766" s="131">
        <f t="shared" si="226"/>
        <v>4.24932</v>
      </c>
      <c r="AH766">
        <v>46.688000000000002</v>
      </c>
      <c r="AI766" s="71">
        <v>35.887999999999998</v>
      </c>
      <c r="AJ766" s="71">
        <v>2.4</v>
      </c>
      <c r="AK766" s="71">
        <v>0</v>
      </c>
      <c r="AL766" s="71">
        <v>0</v>
      </c>
      <c r="AM766" s="71">
        <v>5.8</v>
      </c>
      <c r="AN766" s="71">
        <v>2.6</v>
      </c>
      <c r="AP766" s="129">
        <v>0.12720223</v>
      </c>
      <c r="AQ766" s="129">
        <v>0.12051591</v>
      </c>
      <c r="AR766" s="129">
        <v>3.4313666000000001E-3</v>
      </c>
      <c r="AS766" s="129">
        <v>3.2549546000000002E-3</v>
      </c>
      <c r="AT766" s="172">
        <f t="shared" si="218"/>
        <v>7.2251745889999991E-6</v>
      </c>
      <c r="AU766" s="172">
        <f t="shared" si="219"/>
        <v>1.2689965343630001E-8</v>
      </c>
      <c r="AV766" s="185">
        <f t="shared" si="220"/>
        <v>0.455876</v>
      </c>
      <c r="AW766" s="121">
        <v>2.51828E-6</v>
      </c>
      <c r="AX766" s="121">
        <v>7.5987999999999999E-9</v>
      </c>
      <c r="AY766" s="121">
        <v>2.07575E-13</v>
      </c>
      <c r="AZ766" s="121">
        <v>1.1680000000000001E-9</v>
      </c>
      <c r="BA766" s="121">
        <v>0</v>
      </c>
      <c r="BB766" s="121">
        <v>8.3047999999999997E-9</v>
      </c>
      <c r="BC766" s="121">
        <v>3.856E-6</v>
      </c>
      <c r="BD766" s="121">
        <v>1.18718E-9</v>
      </c>
      <c r="BE766" s="121">
        <v>3.8667000000000003E-9</v>
      </c>
      <c r="BF766" s="121">
        <v>2.101E-11</v>
      </c>
      <c r="BG766" s="121">
        <v>9.3360000000000006E-14</v>
      </c>
      <c r="BH766" s="121">
        <v>1.5721399999999999E-11</v>
      </c>
      <c r="BI766" s="121">
        <v>1.2422194E-13</v>
      </c>
      <c r="BJ766" s="121">
        <v>1.2878669E-13</v>
      </c>
      <c r="BK766" s="121">
        <v>8.5928979000000005E-8</v>
      </c>
      <c r="BL766" s="121">
        <v>7.5549280999999997E-7</v>
      </c>
      <c r="BM766" s="121">
        <v>0</v>
      </c>
      <c r="BN766" s="121">
        <v>0.23100000000000001</v>
      </c>
      <c r="BO766" s="121">
        <v>0.22487599999999999</v>
      </c>
      <c r="BP766" s="121">
        <v>0</v>
      </c>
      <c r="BQ766" s="121">
        <v>0</v>
      </c>
      <c r="BR766" s="121">
        <v>0</v>
      </c>
      <c r="BT766" s="71">
        <v>1.8672802000000001E-3</v>
      </c>
      <c r="BU766" s="71">
        <v>2.935457E-5</v>
      </c>
      <c r="BV766" s="71">
        <v>7.4831465000000001E-5</v>
      </c>
      <c r="BW766" s="71">
        <v>6.1021934000000001E-8</v>
      </c>
      <c r="BX766" s="71">
        <v>5.2242896000000003E-5</v>
      </c>
      <c r="BY766" s="71">
        <v>5.5822855000000002E-6</v>
      </c>
      <c r="BZ766" s="71">
        <v>5.7503735999999999E-8</v>
      </c>
      <c r="CA766" s="71">
        <v>8.0473762999999994E-6</v>
      </c>
      <c r="CB766" s="71">
        <v>1.6579423E-6</v>
      </c>
      <c r="CC766" s="71">
        <v>1.130356E-5</v>
      </c>
      <c r="CD766" s="71">
        <v>0</v>
      </c>
      <c r="CE766" s="71">
        <v>0</v>
      </c>
      <c r="CF766" s="71">
        <v>0</v>
      </c>
      <c r="CG766" s="71">
        <v>1.2818162E-5</v>
      </c>
      <c r="CH766" s="71">
        <v>4.5565014E-5</v>
      </c>
      <c r="CI766" s="71">
        <v>1.6257584000000001E-3</v>
      </c>
      <c r="CJ766" s="71">
        <v>0</v>
      </c>
      <c r="CL766" s="186">
        <v>0</v>
      </c>
      <c r="CM766" s="186">
        <v>2.6696</v>
      </c>
      <c r="CN766" s="187">
        <v>0.15188771000000001</v>
      </c>
      <c r="CO766" s="186">
        <v>2.1299999999999999E-2</v>
      </c>
      <c r="CP766" s="186">
        <v>1.0334842E-8</v>
      </c>
      <c r="CQ766" s="186">
        <v>5.726342E-7</v>
      </c>
      <c r="CR766" s="186">
        <v>1.8741999000000001E-3</v>
      </c>
      <c r="CS766" s="186">
        <v>0.25984724999999997</v>
      </c>
      <c r="CT766" s="186">
        <v>1.407432E-5</v>
      </c>
      <c r="CU766" s="186">
        <v>1.8964972000000001E-3</v>
      </c>
      <c r="CW766" s="84"/>
      <c r="CX766" s="167"/>
    </row>
    <row r="767" spans="1:102" ht="14.4">
      <c r="A767" t="s">
        <v>2351</v>
      </c>
      <c r="B767" s="92" t="s">
        <v>1071</v>
      </c>
      <c r="C767" s="126" t="str">
        <f t="shared" si="216"/>
        <v>A.100.30.099</v>
      </c>
      <c r="D767" s="11" t="s">
        <v>26</v>
      </c>
      <c r="E767" s="125" t="s">
        <v>878</v>
      </c>
      <c r="F767" s="128" t="str">
        <f t="shared" si="217"/>
        <v>Copper flat rolled product</v>
      </c>
      <c r="G767" s="131">
        <f t="shared" si="227"/>
        <v>5.2661747247999999</v>
      </c>
      <c r="H767" s="183">
        <f t="shared" si="228"/>
        <v>0.14351512350000001</v>
      </c>
      <c r="I767" s="183">
        <f t="shared" si="229"/>
        <v>0.29339210129999999</v>
      </c>
      <c r="J767" s="184">
        <f t="shared" si="230"/>
        <v>4.2561625000000003</v>
      </c>
      <c r="K767" s="183">
        <v>0.57310499999999998</v>
      </c>
      <c r="L767" s="146">
        <v>0.20043</v>
      </c>
      <c r="M767" s="146">
        <v>9.2382539E-2</v>
      </c>
      <c r="N767" s="146">
        <v>7.9318871999999999E-2</v>
      </c>
      <c r="O767" s="146">
        <v>4.5585680000000003E-2</v>
      </c>
      <c r="P767" s="146">
        <v>1.2427334999999999E-3</v>
      </c>
      <c r="Q767" s="146">
        <v>1.7367838E-2</v>
      </c>
      <c r="R767" s="146">
        <v>5.7956230000000004E-4</v>
      </c>
      <c r="S767" s="146">
        <v>4.2300000000000004</v>
      </c>
      <c r="T767" s="146">
        <v>0</v>
      </c>
      <c r="U767" s="188">
        <v>2.6162500000000002E-2</v>
      </c>
      <c r="V767" s="188">
        <v>0</v>
      </c>
      <c r="W767" s="188">
        <v>0</v>
      </c>
      <c r="X767" s="146">
        <v>0</v>
      </c>
      <c r="Z767" s="157">
        <f t="shared" si="221"/>
        <v>3.8207</v>
      </c>
      <c r="AB767" s="131">
        <f t="shared" si="222"/>
        <v>0.57310499999999998</v>
      </c>
      <c r="AC767" s="131">
        <f t="shared" si="223"/>
        <v>0.43690722479999999</v>
      </c>
      <c r="AD767" s="131">
        <f t="shared" si="224"/>
        <v>0.29339210129999999</v>
      </c>
      <c r="AE767" s="131">
        <f t="shared" si="225"/>
        <v>0.29339210129999999</v>
      </c>
      <c r="AF767" s="131">
        <f t="shared" si="226"/>
        <v>4.2561625000000003</v>
      </c>
      <c r="AH767">
        <v>70.414000000000001</v>
      </c>
      <c r="AI767" s="71">
        <v>54.363999999999997</v>
      </c>
      <c r="AJ767" s="71">
        <v>3.25</v>
      </c>
      <c r="AK767" s="71">
        <v>0</v>
      </c>
      <c r="AL767" s="71">
        <v>0</v>
      </c>
      <c r="AM767" s="71">
        <v>9.1</v>
      </c>
      <c r="AN767" s="71">
        <v>3.7</v>
      </c>
      <c r="AP767" s="129">
        <v>0.16814531999999999</v>
      </c>
      <c r="AQ767" s="129">
        <v>0.15928750999999999</v>
      </c>
      <c r="AR767" s="129">
        <v>4.7606332999999999E-3</v>
      </c>
      <c r="AS767" s="129">
        <v>4.0971747999999997E-3</v>
      </c>
      <c r="AT767" s="172">
        <f t="shared" si="218"/>
        <v>9.549610765E-6</v>
      </c>
      <c r="AU767" s="172">
        <f t="shared" si="219"/>
        <v>1.7605892434080001E-8</v>
      </c>
      <c r="AV767" s="185">
        <f t="shared" si="220"/>
        <v>0.57383400000000007</v>
      </c>
      <c r="AW767" s="121">
        <v>3.58718E-6</v>
      </c>
      <c r="AX767" s="121">
        <v>1.0824200000000001E-8</v>
      </c>
      <c r="AY767" s="121">
        <v>2.9568000000000001E-13</v>
      </c>
      <c r="AZ767" s="121">
        <v>1.7519999999999999E-9</v>
      </c>
      <c r="BA767" s="121">
        <v>0</v>
      </c>
      <c r="BB767" s="121">
        <v>1.10676E-8</v>
      </c>
      <c r="BC767" s="121">
        <v>5.0993999999999998E-6</v>
      </c>
      <c r="BD767" s="121">
        <v>1.5816600000000001E-9</v>
      </c>
      <c r="BE767" s="121">
        <v>5.1555999999999999E-9</v>
      </c>
      <c r="BF767" s="121">
        <v>2.7919999999999999E-11</v>
      </c>
      <c r="BG767" s="121">
        <v>1.2032000000000001E-13</v>
      </c>
      <c r="BH767" s="121">
        <v>1.5812400000000001E-11</v>
      </c>
      <c r="BI767" s="121">
        <v>1.5058019E-13</v>
      </c>
      <c r="BJ767" s="121">
        <v>1.3345389E-13</v>
      </c>
      <c r="BK767" s="121">
        <v>8.6290705000000003E-8</v>
      </c>
      <c r="BL767" s="121">
        <v>7.6392046E-7</v>
      </c>
      <c r="BM767" s="121">
        <v>0</v>
      </c>
      <c r="BN767" s="121">
        <v>0.23100000000000001</v>
      </c>
      <c r="BO767" s="121">
        <v>0.34283400000000003</v>
      </c>
      <c r="BP767" s="121">
        <v>0</v>
      </c>
      <c r="BQ767" s="121">
        <v>0</v>
      </c>
      <c r="BR767" s="121">
        <v>0</v>
      </c>
      <c r="BT767" s="71">
        <v>1.9562289999999999E-3</v>
      </c>
      <c r="BU767" s="71">
        <v>3.9139427000000001E-5</v>
      </c>
      <c r="BV767" s="71">
        <v>1.0653125E-4</v>
      </c>
      <c r="BW767" s="71">
        <v>7.051035E-8</v>
      </c>
      <c r="BX767" s="71">
        <v>6.7814701999999999E-5</v>
      </c>
      <c r="BY767" s="71">
        <v>7.4305684000000002E-6</v>
      </c>
      <c r="BZ767" s="71">
        <v>1.1500747E-7</v>
      </c>
      <c r="CA767" s="71">
        <v>1.0729834999999999E-5</v>
      </c>
      <c r="CB767" s="71">
        <v>1.6676609E-6</v>
      </c>
      <c r="CC767" s="71">
        <v>1.1500399E-5</v>
      </c>
      <c r="CD767" s="71">
        <v>0</v>
      </c>
      <c r="CE767" s="71">
        <v>0</v>
      </c>
      <c r="CF767" s="71">
        <v>0</v>
      </c>
      <c r="CG767" s="71">
        <v>1.7059764E-5</v>
      </c>
      <c r="CH767" s="71">
        <v>6.8411517E-5</v>
      </c>
      <c r="CI767" s="71">
        <v>1.6257584000000001E-3</v>
      </c>
      <c r="CJ767" s="71">
        <v>0</v>
      </c>
      <c r="CL767" s="186">
        <v>0</v>
      </c>
      <c r="CM767" s="186">
        <v>3.7993999999999999</v>
      </c>
      <c r="CN767" s="187">
        <v>0.20250799</v>
      </c>
      <c r="CO767" s="186">
        <v>2.8400000000000002E-2</v>
      </c>
      <c r="CP767" s="186">
        <v>1.0455391000000001E-8</v>
      </c>
      <c r="CQ767" s="186">
        <v>5.8393439999999999E-7</v>
      </c>
      <c r="CR767" s="186">
        <v>2.4473332E-3</v>
      </c>
      <c r="CS767" s="186">
        <v>0.26855024999999999</v>
      </c>
      <c r="CT767" s="186">
        <v>1.8693720000000002E-5</v>
      </c>
      <c r="CU767" s="186">
        <v>2.5272446999999999E-3</v>
      </c>
      <c r="CW767" s="84"/>
      <c r="CX767" s="167"/>
    </row>
    <row r="768" spans="1:102" ht="14.4">
      <c r="A768" t="s">
        <v>2352</v>
      </c>
      <c r="B768" s="92" t="s">
        <v>1071</v>
      </c>
      <c r="C768" s="126" t="str">
        <f t="shared" si="216"/>
        <v>A.100.30.100</v>
      </c>
      <c r="D768" s="11" t="s">
        <v>26</v>
      </c>
      <c r="E768" s="125" t="s">
        <v>878</v>
      </c>
      <c r="F768" s="128" t="str">
        <f t="shared" si="217"/>
        <v>Cu-E</v>
      </c>
      <c r="G768" s="131">
        <f t="shared" si="227"/>
        <v>3.5803256563394008</v>
      </c>
      <c r="H768" s="183">
        <f t="shared" si="228"/>
        <v>0.10144643014</v>
      </c>
      <c r="I768" s="183">
        <f t="shared" si="229"/>
        <v>0.21004284311890001</v>
      </c>
      <c r="J768" s="184">
        <f t="shared" si="230"/>
        <v>2.8959143230805009</v>
      </c>
      <c r="K768" s="183">
        <v>0.37292206</v>
      </c>
      <c r="L768" s="146">
        <v>0.14342762000000001</v>
      </c>
      <c r="M768" s="146">
        <v>6.5746085999999995E-2</v>
      </c>
      <c r="N768" s="146">
        <v>5.6662665000000001E-2</v>
      </c>
      <c r="O768" s="146">
        <v>3.0642550000000001E-2</v>
      </c>
      <c r="P768" s="146">
        <v>9.2519513999999995E-4</v>
      </c>
      <c r="Q768" s="146">
        <v>1.321602E-2</v>
      </c>
      <c r="R768" s="146">
        <v>4.9758403999999997E-4</v>
      </c>
      <c r="S768" s="146">
        <v>2.8765065999999999</v>
      </c>
      <c r="T768" s="146">
        <v>3.6195060999999999E-4</v>
      </c>
      <c r="U768" s="188">
        <v>1.9407054E-2</v>
      </c>
      <c r="V768" s="188">
        <v>9.6024689000000002E-6</v>
      </c>
      <c r="W768" s="188">
        <v>6.6907433000000003E-7</v>
      </c>
      <c r="X768" s="146">
        <v>6.1708171999999998E-12</v>
      </c>
      <c r="Z768" s="157">
        <f t="shared" si="221"/>
        <v>2.4861470666666667</v>
      </c>
      <c r="AB768" s="131">
        <f t="shared" si="222"/>
        <v>0.37292206</v>
      </c>
      <c r="AC768" s="131">
        <f t="shared" si="223"/>
        <v>0.31111772018</v>
      </c>
      <c r="AD768" s="131">
        <f t="shared" si="224"/>
        <v>0.20967195911433001</v>
      </c>
      <c r="AE768" s="131">
        <f t="shared" si="225"/>
        <v>0.21004284311889998</v>
      </c>
      <c r="AF768" s="131">
        <f t="shared" si="226"/>
        <v>2.8959136540061707</v>
      </c>
      <c r="AH768">
        <v>41.683942999999999</v>
      </c>
      <c r="AI768" s="71">
        <v>31.911165</v>
      </c>
      <c r="AJ768" s="71">
        <v>2.2567355</v>
      </c>
      <c r="AK768" s="71">
        <v>0</v>
      </c>
      <c r="AL768" s="71">
        <v>0.11253344999999999</v>
      </c>
      <c r="AM768" s="71">
        <v>4.9311756999999998</v>
      </c>
      <c r="AN768" s="71">
        <v>2.4723326000000001</v>
      </c>
      <c r="AP768" s="129">
        <v>0.11616983</v>
      </c>
      <c r="AQ768" s="129">
        <v>0.11046789999999999</v>
      </c>
      <c r="AR768" s="129">
        <v>3.2081230999999998E-3</v>
      </c>
      <c r="AS768" s="129">
        <v>2.4938041000000001E-3</v>
      </c>
      <c r="AT768" s="172">
        <f t="shared" si="218"/>
        <v>6.6227757196000001E-6</v>
      </c>
      <c r="AU768" s="172">
        <f t="shared" si="219"/>
        <v>1.1864360400025337E-8</v>
      </c>
      <c r="AV768" s="185">
        <f t="shared" si="220"/>
        <v>0.34927227999999999</v>
      </c>
      <c r="AW768" s="121">
        <v>2.3312687999999999E-6</v>
      </c>
      <c r="AX768" s="121">
        <v>7.0344136999999998E-9</v>
      </c>
      <c r="AY768" s="121">
        <v>1.9216084000000001E-13</v>
      </c>
      <c r="AZ768" s="121">
        <v>1.1425919000000001E-9</v>
      </c>
      <c r="BA768" s="121">
        <v>0</v>
      </c>
      <c r="BB768" s="121">
        <v>7.8182186999999995E-9</v>
      </c>
      <c r="BC768" s="121">
        <v>3.6083825000000001E-6</v>
      </c>
      <c r="BD768" s="121">
        <v>1.1192228000000001E-9</v>
      </c>
      <c r="BE768" s="121">
        <v>3.6789208000000002E-9</v>
      </c>
      <c r="BF768" s="121">
        <v>2.0838503999999998E-11</v>
      </c>
      <c r="BG768" s="121">
        <v>8.1825026999999996E-14</v>
      </c>
      <c r="BH768" s="121">
        <v>1.0399624999999999E-11</v>
      </c>
      <c r="BI768" s="121">
        <v>1.8551947000000001E-13</v>
      </c>
      <c r="BJ768" s="121">
        <v>1.0546568E-13</v>
      </c>
      <c r="BK768" s="121">
        <v>6.3897959000000004E-8</v>
      </c>
      <c r="BL768" s="121">
        <v>6.1026565000000002E-7</v>
      </c>
      <c r="BM768" s="121">
        <v>8.3364658999999993E-21</v>
      </c>
      <c r="BN768" s="121">
        <v>0.1570907</v>
      </c>
      <c r="BO768" s="121">
        <v>0.19218157999999999</v>
      </c>
      <c r="BP768" s="121">
        <v>0</v>
      </c>
      <c r="BQ768" s="121">
        <v>0</v>
      </c>
      <c r="BR768" s="121">
        <v>0</v>
      </c>
      <c r="BT768" s="71">
        <v>1.325019E-3</v>
      </c>
      <c r="BU768" s="71">
        <v>2.7895876999999999E-5</v>
      </c>
      <c r="BV768" s="71">
        <v>6.9320377000000005E-5</v>
      </c>
      <c r="BW768" s="71">
        <v>6.0544208000000003E-8</v>
      </c>
      <c r="BX768" s="71">
        <v>4.6392372000000003E-5</v>
      </c>
      <c r="BY768" s="71">
        <v>5.2247030999999999E-6</v>
      </c>
      <c r="BZ768" s="71">
        <v>7.3562090000000003E-8</v>
      </c>
      <c r="CA768" s="71">
        <v>7.5576577999999999E-6</v>
      </c>
      <c r="CB768" s="71">
        <v>1.2441601999999999E-6</v>
      </c>
      <c r="CC768" s="71">
        <v>8.7536466000000008E-6</v>
      </c>
      <c r="CD768" s="71">
        <v>0</v>
      </c>
      <c r="CE768" s="71">
        <v>1.8435031E-17</v>
      </c>
      <c r="CF768" s="71">
        <v>1.5094531E-13</v>
      </c>
      <c r="CG768" s="71">
        <v>1.2189189E-5</v>
      </c>
      <c r="CH768" s="71">
        <v>4.0787809999999997E-5</v>
      </c>
      <c r="CI768" s="71">
        <v>1.1055190999999999E-3</v>
      </c>
      <c r="CJ768" s="71">
        <v>0</v>
      </c>
      <c r="CL768" s="186">
        <v>1.2776217E-13</v>
      </c>
      <c r="CM768" s="186">
        <v>2.4747509000000001</v>
      </c>
      <c r="CN768" s="187">
        <v>0.14287809000000001</v>
      </c>
      <c r="CO768" s="186">
        <v>2.0227983000000001E-2</v>
      </c>
      <c r="CP768" s="186">
        <v>8.8128540000000007E-9</v>
      </c>
      <c r="CQ768" s="186">
        <v>5.1992438999999995E-7</v>
      </c>
      <c r="CR768" s="186">
        <v>1.6918929000000001E-3</v>
      </c>
      <c r="CS768" s="186">
        <v>0.2507259</v>
      </c>
      <c r="CT768" s="186">
        <v>1.3955416000000001E-5</v>
      </c>
      <c r="CU768" s="186">
        <v>1.7790868000000001E-3</v>
      </c>
      <c r="CW768" s="84"/>
      <c r="CX768" s="167"/>
    </row>
    <row r="769" spans="1:102" ht="14.4">
      <c r="A769" t="s">
        <v>1239</v>
      </c>
      <c r="B769" s="92" t="s">
        <v>1071</v>
      </c>
      <c r="C769" s="126" t="str">
        <f t="shared" si="216"/>
        <v>A.100.30.101</v>
      </c>
      <c r="D769" s="11" t="s">
        <v>26</v>
      </c>
      <c r="E769" s="125" t="s">
        <v>878</v>
      </c>
      <c r="F769" s="128" t="str">
        <f t="shared" si="217"/>
        <v>CuAg-E</v>
      </c>
      <c r="G769" s="131">
        <f t="shared" si="227"/>
        <v>4.3805996742265005</v>
      </c>
      <c r="H769" s="183">
        <f t="shared" si="228"/>
        <v>0.12905938879999998</v>
      </c>
      <c r="I769" s="183">
        <f t="shared" si="229"/>
        <v>0.36984917334599998</v>
      </c>
      <c r="J769" s="184">
        <f t="shared" si="230"/>
        <v>3.4280948320805007</v>
      </c>
      <c r="K769" s="183">
        <v>0.45359628000000002</v>
      </c>
      <c r="L769" s="146">
        <v>0.18982968</v>
      </c>
      <c r="M769" s="146">
        <v>0.1107052</v>
      </c>
      <c r="N769" s="146">
        <v>7.6242199999999996E-2</v>
      </c>
      <c r="O769" s="146">
        <v>3.0782642999999998E-2</v>
      </c>
      <c r="P769" s="146">
        <v>2.0057578000000002E-3</v>
      </c>
      <c r="Q769" s="146">
        <v>2.0028787999999999E-2</v>
      </c>
      <c r="R769" s="146">
        <v>6.8942066999999996E-2</v>
      </c>
      <c r="S769" s="146">
        <v>3.4032409000000001</v>
      </c>
      <c r="T769" s="146">
        <v>3.6195060999999999E-4</v>
      </c>
      <c r="U769" s="188">
        <v>2.4853263E-2</v>
      </c>
      <c r="V769" s="188">
        <v>1.0275736000000001E-5</v>
      </c>
      <c r="W769" s="188">
        <v>6.6907433000000003E-7</v>
      </c>
      <c r="X769" s="146">
        <v>6.1708171999999998E-12</v>
      </c>
      <c r="Z769" s="157">
        <f t="shared" si="221"/>
        <v>3.0239752000000002</v>
      </c>
      <c r="AB769" s="131">
        <f t="shared" si="222"/>
        <v>0.45359628000000002</v>
      </c>
      <c r="AC769" s="131">
        <f t="shared" si="223"/>
        <v>0.49853633580000001</v>
      </c>
      <c r="AD769" s="131">
        <f t="shared" si="224"/>
        <v>0.36947761607433</v>
      </c>
      <c r="AE769" s="131">
        <f t="shared" si="225"/>
        <v>0.36984917334599998</v>
      </c>
      <c r="AF769" s="131">
        <f t="shared" si="226"/>
        <v>3.4280941630061705</v>
      </c>
      <c r="AH769">
        <v>44.900570999999999</v>
      </c>
      <c r="AI769" s="71">
        <v>34.439174000000001</v>
      </c>
      <c r="AJ769" s="71">
        <v>2.9332832</v>
      </c>
      <c r="AK769" s="71">
        <v>0</v>
      </c>
      <c r="AL769" s="71">
        <v>0.11253344999999999</v>
      </c>
      <c r="AM769" s="71">
        <v>4.9379182999999998</v>
      </c>
      <c r="AN769" s="71">
        <v>2.477662</v>
      </c>
      <c r="AP769" s="129">
        <v>0.20058435999999999</v>
      </c>
      <c r="AQ769" s="129">
        <v>0.19327384</v>
      </c>
      <c r="AR769" s="129">
        <v>4.4314690000000004E-3</v>
      </c>
      <c r="AS769" s="129">
        <v>2.8790552999999998E-3</v>
      </c>
      <c r="AT769" s="172">
        <f t="shared" si="218"/>
        <v>1.15871606759E-5</v>
      </c>
      <c r="AU769" s="172">
        <f t="shared" si="219"/>
        <v>1.6388568635738339E-8</v>
      </c>
      <c r="AV769" s="185">
        <f t="shared" si="220"/>
        <v>0.40322902999999999</v>
      </c>
      <c r="AW769" s="121">
        <v>2.8303733000000002E-6</v>
      </c>
      <c r="AX769" s="121">
        <v>8.5403325000000008E-9</v>
      </c>
      <c r="AY769" s="121">
        <v>2.3330470000000001E-13</v>
      </c>
      <c r="AZ769" s="121">
        <v>1.1425919000000001E-9</v>
      </c>
      <c r="BA769" s="121">
        <v>0</v>
      </c>
      <c r="BB769" s="121">
        <v>1.0602864E-8</v>
      </c>
      <c r="BC769" s="121">
        <v>4.6629202000000003E-6</v>
      </c>
      <c r="BD769" s="121">
        <v>1.5163761000000001E-9</v>
      </c>
      <c r="BE769" s="121">
        <v>4.8916772999999998E-9</v>
      </c>
      <c r="BF769" s="121">
        <v>7.6638734000000002E-10</v>
      </c>
      <c r="BG769" s="121">
        <v>1.0715803E-13</v>
      </c>
      <c r="BH769" s="121">
        <v>5.1615052999999999E-11</v>
      </c>
      <c r="BI769" s="121">
        <v>5.1973462000000003E-10</v>
      </c>
      <c r="BJ769" s="121">
        <v>1.0210526E-10</v>
      </c>
      <c r="BK769" s="121">
        <v>2.2596601999999999E-7</v>
      </c>
      <c r="BL769" s="121">
        <v>3.8561557000000003E-6</v>
      </c>
      <c r="BM769" s="121">
        <v>8.3364658999999993E-21</v>
      </c>
      <c r="BN769" s="121">
        <v>0.18576736999999999</v>
      </c>
      <c r="BO769" s="121">
        <v>0.21746166</v>
      </c>
      <c r="BP769" s="121">
        <v>0</v>
      </c>
      <c r="BQ769" s="121">
        <v>0</v>
      </c>
      <c r="BR769" s="121">
        <v>0</v>
      </c>
      <c r="BT769" s="71">
        <v>2.5362307999999998E-3</v>
      </c>
      <c r="BU769" s="71">
        <v>3.7164586000000002E-5</v>
      </c>
      <c r="BV769" s="71">
        <v>8.4316453000000003E-5</v>
      </c>
      <c r="BW769" s="71">
        <v>8.0784592E-6</v>
      </c>
      <c r="BX769" s="71">
        <v>5.2821878999999999E-5</v>
      </c>
      <c r="BY769" s="71">
        <v>7.0831183999999998E-6</v>
      </c>
      <c r="BZ769" s="71">
        <v>1.8855439999999998E-5</v>
      </c>
      <c r="CA769" s="71">
        <v>1.0266404999999999E-5</v>
      </c>
      <c r="CB769" s="71">
        <v>2.7611648000000001E-6</v>
      </c>
      <c r="CC769" s="71">
        <v>1.4024208000000001E-5</v>
      </c>
      <c r="CD769" s="71">
        <v>0</v>
      </c>
      <c r="CE769" s="71">
        <v>1.8435031E-17</v>
      </c>
      <c r="CF769" s="71">
        <v>1.5094531E-13</v>
      </c>
      <c r="CG769" s="71">
        <v>1.6371226000000001E-5</v>
      </c>
      <c r="CH769" s="71">
        <v>4.4735294999999998E-5</v>
      </c>
      <c r="CI769" s="71">
        <v>2.2397526E-3</v>
      </c>
      <c r="CJ769" s="71">
        <v>0</v>
      </c>
      <c r="CL769" s="186">
        <v>1.2776217E-13</v>
      </c>
      <c r="CM769" s="186">
        <v>3.0125791</v>
      </c>
      <c r="CN769" s="187">
        <v>0.2179825</v>
      </c>
      <c r="CO769" s="186">
        <v>2.6978814E-2</v>
      </c>
      <c r="CP769" s="186">
        <v>7.6969401999999995E-8</v>
      </c>
      <c r="CQ769" s="186">
        <v>3.0036919E-6</v>
      </c>
      <c r="CR769" s="186">
        <v>2.0002253000000001E-3</v>
      </c>
      <c r="CS769" s="186">
        <v>205.65433999999999</v>
      </c>
      <c r="CT769" s="186">
        <v>5.0926260000000001E-4</v>
      </c>
      <c r="CU769" s="186">
        <v>2.4153729000000001E-3</v>
      </c>
      <c r="CW769" s="84"/>
      <c r="CX769" s="161" t="s">
        <v>2994</v>
      </c>
    </row>
    <row r="770" spans="1:102" ht="14.4">
      <c r="A770" t="s">
        <v>1240</v>
      </c>
      <c r="B770" s="92" t="s">
        <v>1071</v>
      </c>
      <c r="C770" s="126" t="str">
        <f t="shared" si="216"/>
        <v>A.100.30.102</v>
      </c>
      <c r="D770" s="11" t="s">
        <v>26</v>
      </c>
      <c r="E770" s="125" t="s">
        <v>878</v>
      </c>
      <c r="F770" s="128" t="str">
        <f t="shared" si="217"/>
        <v>CuAl5</v>
      </c>
      <c r="G770" s="131">
        <f t="shared" si="227"/>
        <v>3.7002258294700461</v>
      </c>
      <c r="H770" s="183">
        <f t="shared" si="228"/>
        <v>0.1075498251</v>
      </c>
      <c r="I770" s="183">
        <f t="shared" si="229"/>
        <v>0.30831582441500005</v>
      </c>
      <c r="J770" s="184">
        <f t="shared" si="230"/>
        <v>2.829819479955046</v>
      </c>
      <c r="K770" s="183">
        <v>0.45454070000000002</v>
      </c>
      <c r="L770" s="146">
        <v>0.23633255</v>
      </c>
      <c r="M770" s="146">
        <v>6.8447881000000002E-2</v>
      </c>
      <c r="N770" s="146">
        <v>6.2468959999999997E-2</v>
      </c>
      <c r="O770" s="146">
        <v>2.8944461000000001E-2</v>
      </c>
      <c r="P770" s="146">
        <v>3.7094251000000002E-3</v>
      </c>
      <c r="Q770" s="146">
        <v>1.2426978999999999E-2</v>
      </c>
      <c r="R770" s="146">
        <v>3.1589462999999998E-3</v>
      </c>
      <c r="S770" s="146">
        <v>2.8101837000000001</v>
      </c>
      <c r="T770" s="146">
        <v>3.6423564000000002E-4</v>
      </c>
      <c r="U770" s="188">
        <v>1.9635095000000002E-2</v>
      </c>
      <c r="V770" s="188">
        <v>1.2211475E-5</v>
      </c>
      <c r="W770" s="188">
        <v>6.6749719000000004E-7</v>
      </c>
      <c r="X770" s="146">
        <v>1.7457856E-8</v>
      </c>
      <c r="Z770" s="157">
        <f t="shared" si="221"/>
        <v>3.0302713333333338</v>
      </c>
      <c r="AB770" s="131">
        <f t="shared" si="222"/>
        <v>0.45454070000000002</v>
      </c>
      <c r="AC770" s="131">
        <f t="shared" si="223"/>
        <v>0.41548920240000004</v>
      </c>
      <c r="AD770" s="131">
        <f t="shared" si="224"/>
        <v>0.30794004479719006</v>
      </c>
      <c r="AE770" s="131">
        <f t="shared" si="225"/>
        <v>0.30831582441499999</v>
      </c>
      <c r="AF770" s="131">
        <f t="shared" si="226"/>
        <v>2.829818812457856</v>
      </c>
      <c r="AH770">
        <v>47.500629000000004</v>
      </c>
      <c r="AI770" s="71">
        <v>37.679640999999997</v>
      </c>
      <c r="AJ770" s="71">
        <v>2.2329119999999998</v>
      </c>
      <c r="AK770" s="71">
        <v>0</v>
      </c>
      <c r="AL770" s="71">
        <v>0.10874169</v>
      </c>
      <c r="AM770" s="71">
        <v>4.7261097999999997</v>
      </c>
      <c r="AN770" s="71">
        <v>2.7532245999999998</v>
      </c>
      <c r="AP770" s="129">
        <v>0.17690511</v>
      </c>
      <c r="AQ770" s="129">
        <v>0.16998703000000001</v>
      </c>
      <c r="AR770" s="129">
        <v>4.1738184999999999E-3</v>
      </c>
      <c r="AS770" s="129">
        <v>2.7442648E-3</v>
      </c>
      <c r="AT770" s="172">
        <f t="shared" si="218"/>
        <v>1.0191068817799999E-5</v>
      </c>
      <c r="AU770" s="172">
        <f t="shared" si="219"/>
        <v>1.5435719440984318E-8</v>
      </c>
      <c r="AV770" s="185">
        <f t="shared" si="220"/>
        <v>0.38435081000000004</v>
      </c>
      <c r="AW770" s="121">
        <v>2.8367155000000002E-6</v>
      </c>
      <c r="AX770" s="121">
        <v>8.5595239000000007E-9</v>
      </c>
      <c r="AY770" s="121">
        <v>2.3382749999999999E-13</v>
      </c>
      <c r="AZ770" s="121">
        <v>1.0649550999999999E-9</v>
      </c>
      <c r="BA770" s="121">
        <v>0</v>
      </c>
      <c r="BB770" s="121">
        <v>8.1244226999999996E-9</v>
      </c>
      <c r="BC770" s="121">
        <v>5.2849683999999999E-6</v>
      </c>
      <c r="BD770" s="121">
        <v>1.1752748999999999E-9</v>
      </c>
      <c r="BE770" s="121">
        <v>5.6576784000000002E-9</v>
      </c>
      <c r="BF770" s="121">
        <v>2.7724073000000001E-11</v>
      </c>
      <c r="BG770" s="121">
        <v>7.7338716000000006E-14</v>
      </c>
      <c r="BH770" s="121">
        <v>1.0068931000000001E-11</v>
      </c>
      <c r="BI770" s="121">
        <v>4.1495767000000003E-12</v>
      </c>
      <c r="BJ770" s="121">
        <v>9.8849405999999996E-13</v>
      </c>
      <c r="BK770" s="121">
        <v>1.4859687E-6</v>
      </c>
      <c r="BL770" s="121">
        <v>5.7422684E-7</v>
      </c>
      <c r="BM770" s="121">
        <v>8.3168151999999998E-21</v>
      </c>
      <c r="BN770" s="121">
        <v>0.15237242000000001</v>
      </c>
      <c r="BO770" s="121">
        <v>0.23197839000000001</v>
      </c>
      <c r="BP770" s="121">
        <v>0</v>
      </c>
      <c r="BQ770" s="121">
        <v>0</v>
      </c>
      <c r="BR770" s="121">
        <v>0</v>
      </c>
      <c r="BT770" s="71">
        <v>1.3019593E-3</v>
      </c>
      <c r="BU770" s="71">
        <v>4.1590798999999999E-5</v>
      </c>
      <c r="BV770" s="71">
        <v>8.4492006000000007E-5</v>
      </c>
      <c r="BW770" s="71">
        <v>3.7272099999999999E-7</v>
      </c>
      <c r="BX770" s="71">
        <v>5.6074915999999998E-5</v>
      </c>
      <c r="BY770" s="71">
        <v>5.3148531000000003E-6</v>
      </c>
      <c r="BZ770" s="71">
        <v>2.7927722000000002E-7</v>
      </c>
      <c r="CA770" s="71">
        <v>7.7151522000000005E-6</v>
      </c>
      <c r="CB770" s="71">
        <v>4.9826653999999996E-6</v>
      </c>
      <c r="CC770" s="71">
        <v>8.2370838000000008E-6</v>
      </c>
      <c r="CD770" s="71">
        <v>0</v>
      </c>
      <c r="CE770" s="71">
        <v>1.8391575999999999E-17</v>
      </c>
      <c r="CF770" s="71">
        <v>1.5058950999999999E-13</v>
      </c>
      <c r="CG770" s="71">
        <v>1.4178634E-5</v>
      </c>
      <c r="CH770" s="71">
        <v>4.7824863999999998E-5</v>
      </c>
      <c r="CI770" s="71">
        <v>1.0308963E-3</v>
      </c>
      <c r="CJ770" s="71">
        <v>0</v>
      </c>
      <c r="CL770" s="186">
        <v>1.2746101E-13</v>
      </c>
      <c r="CM770" s="186">
        <v>3.0178628999999999</v>
      </c>
      <c r="CN770" s="187">
        <v>0.14997489</v>
      </c>
      <c r="CO770" s="186">
        <v>2.9621646000000001E-2</v>
      </c>
      <c r="CP770" s="186">
        <v>6.2039843999999998E-7</v>
      </c>
      <c r="CQ770" s="186">
        <v>4.9247174999999996E-7</v>
      </c>
      <c r="CR770" s="186">
        <v>2.2172756000000001E-3</v>
      </c>
      <c r="CS770" s="186">
        <v>6.4810973000000001</v>
      </c>
      <c r="CT770" s="186">
        <v>1.85219E-5</v>
      </c>
      <c r="CU770" s="186">
        <v>1.8140456E-3</v>
      </c>
      <c r="CW770" s="84"/>
      <c r="CX770" s="161" t="s">
        <v>2995</v>
      </c>
    </row>
    <row r="771" spans="1:102" ht="14.4">
      <c r="A771" t="s">
        <v>1241</v>
      </c>
      <c r="B771" s="92" t="s">
        <v>1071</v>
      </c>
      <c r="C771" s="126" t="str">
        <f t="shared" si="216"/>
        <v>A.100.30.103</v>
      </c>
      <c r="D771" s="11" t="s">
        <v>26</v>
      </c>
      <c r="E771" s="125" t="s">
        <v>878</v>
      </c>
      <c r="F771" s="128" t="str">
        <f t="shared" si="217"/>
        <v>CuNi10Fe</v>
      </c>
      <c r="G771" s="131">
        <f t="shared" si="227"/>
        <v>5.7346767977657773</v>
      </c>
      <c r="H771" s="183">
        <f t="shared" si="228"/>
        <v>0.14291666819999999</v>
      </c>
      <c r="I771" s="183">
        <f t="shared" si="229"/>
        <v>1.3754217287169999</v>
      </c>
      <c r="J771" s="184">
        <f t="shared" si="230"/>
        <v>3.6864427708487781</v>
      </c>
      <c r="K771" s="183">
        <v>0.52989562999999995</v>
      </c>
      <c r="L771" s="146">
        <v>1.3086660000000001</v>
      </c>
      <c r="M771" s="146">
        <v>6.2804068000000005E-2</v>
      </c>
      <c r="N771" s="146">
        <v>9.9892338999999997E-2</v>
      </c>
      <c r="O771" s="146">
        <v>2.7081597999999998E-2</v>
      </c>
      <c r="P771" s="146">
        <v>4.2236321999999998E-3</v>
      </c>
      <c r="Q771" s="146">
        <v>1.1719099E-2</v>
      </c>
      <c r="R771" s="146">
        <v>3.6150625999999998E-3</v>
      </c>
      <c r="S771" s="146">
        <v>3.6680709999999999</v>
      </c>
      <c r="T771" s="146">
        <v>3.2720334999999999E-4</v>
      </c>
      <c r="U771" s="188">
        <v>1.8371166000000001E-2</v>
      </c>
      <c r="V771" s="188">
        <v>9.394767E-6</v>
      </c>
      <c r="W771" s="188">
        <v>6.0484320000000002E-7</v>
      </c>
      <c r="X771" s="146">
        <v>5.5784188000000001E-12</v>
      </c>
      <c r="Z771" s="157">
        <f t="shared" si="221"/>
        <v>3.5326375333333333</v>
      </c>
      <c r="AB771" s="131">
        <f t="shared" si="222"/>
        <v>0.52989562999999995</v>
      </c>
      <c r="AC771" s="131">
        <f t="shared" si="223"/>
        <v>1.5180017988000001</v>
      </c>
      <c r="AD771" s="131">
        <f t="shared" si="224"/>
        <v>1.3750857354432</v>
      </c>
      <c r="AE771" s="131">
        <f t="shared" si="225"/>
        <v>1.3754217287169999</v>
      </c>
      <c r="AF771" s="131">
        <f t="shared" si="226"/>
        <v>3.6864421660055782</v>
      </c>
      <c r="AH771">
        <v>60.826161999999997</v>
      </c>
      <c r="AI771" s="71">
        <v>52.150539999999999</v>
      </c>
      <c r="AJ771" s="71">
        <v>2.0556551999999999</v>
      </c>
      <c r="AK771" s="71">
        <v>0</v>
      </c>
      <c r="AL771" s="71">
        <v>9.9315800999999995E-2</v>
      </c>
      <c r="AM771" s="71">
        <v>4.341818</v>
      </c>
      <c r="AN771" s="71">
        <v>2.178833</v>
      </c>
      <c r="AP771" s="129">
        <v>0.51991072000000005</v>
      </c>
      <c r="AQ771" s="129">
        <v>0.50488580999999999</v>
      </c>
      <c r="AR771" s="129">
        <v>1.0709501999999999E-2</v>
      </c>
      <c r="AS771" s="129">
        <v>4.3154040999999997E-3</v>
      </c>
      <c r="AT771" s="172">
        <f t="shared" si="218"/>
        <v>3.0268934147799999E-5</v>
      </c>
      <c r="AU771" s="172">
        <f t="shared" si="219"/>
        <v>3.9606147816971544E-8</v>
      </c>
      <c r="AV771" s="185">
        <f t="shared" si="220"/>
        <v>0.60439832999999998</v>
      </c>
      <c r="AW771" s="121">
        <v>3.2994929999999999E-6</v>
      </c>
      <c r="AX771" s="121">
        <v>9.9557298999999999E-9</v>
      </c>
      <c r="AY771" s="121">
        <v>2.7197893E-13</v>
      </c>
      <c r="AZ771" s="121">
        <v>1.0043601000000001E-9</v>
      </c>
      <c r="BA771" s="121">
        <v>0</v>
      </c>
      <c r="BB771" s="121">
        <v>8.5504677000000007E-9</v>
      </c>
      <c r="BC771" s="121">
        <v>2.4649326999999998E-5</v>
      </c>
      <c r="BD771" s="121">
        <v>1.3575764000000001E-9</v>
      </c>
      <c r="BE771" s="121">
        <v>2.8248545000000001E-8</v>
      </c>
      <c r="BF771" s="121">
        <v>2.8264869000000001E-11</v>
      </c>
      <c r="BG771" s="121">
        <v>8.1803533999999997E-14</v>
      </c>
      <c r="BH771" s="121">
        <v>9.5807819999999998E-12</v>
      </c>
      <c r="BI771" s="121">
        <v>4.9361073999999998E-12</v>
      </c>
      <c r="BJ771" s="121">
        <v>1.1609760999999999E-12</v>
      </c>
      <c r="BK771" s="121">
        <v>1.7678226000000001E-6</v>
      </c>
      <c r="BL771" s="121">
        <v>5.4273672000000001E-7</v>
      </c>
      <c r="BM771" s="121">
        <v>7.5361652000000002E-21</v>
      </c>
      <c r="BN771" s="121">
        <v>0.19448356999999999</v>
      </c>
      <c r="BO771" s="121">
        <v>0.40991475999999999</v>
      </c>
      <c r="BP771" s="121">
        <v>0</v>
      </c>
      <c r="BQ771" s="121">
        <v>0</v>
      </c>
      <c r="BR771" s="121">
        <v>0</v>
      </c>
      <c r="BT771" s="71">
        <v>1.5788953E-3</v>
      </c>
      <c r="BU771" s="71">
        <v>1.9701655E-4</v>
      </c>
      <c r="BV771" s="71">
        <v>9.8499307999999996E-5</v>
      </c>
      <c r="BW771" s="71">
        <v>4.2612807999999999E-7</v>
      </c>
      <c r="BX771" s="71">
        <v>1.8293925E-4</v>
      </c>
      <c r="BY771" s="71">
        <v>4.6682798000000003E-6</v>
      </c>
      <c r="BZ771" s="71">
        <v>3.171372E-7</v>
      </c>
      <c r="CA771" s="71">
        <v>6.7526184000000002E-6</v>
      </c>
      <c r="CB771" s="71">
        <v>5.6720238E-6</v>
      </c>
      <c r="CC771" s="71">
        <v>7.7677838000000001E-6</v>
      </c>
      <c r="CD771" s="71">
        <v>0</v>
      </c>
      <c r="CE771" s="71">
        <v>1.6665268E-17</v>
      </c>
      <c r="CF771" s="71">
        <v>1.3645456E-13</v>
      </c>
      <c r="CG771" s="71">
        <v>3.1479185999999997E-5</v>
      </c>
      <c r="CH771" s="71">
        <v>6.5079235000000001E-5</v>
      </c>
      <c r="CI771" s="71">
        <v>9.7827781000000007E-4</v>
      </c>
      <c r="CJ771" s="71">
        <v>0</v>
      </c>
      <c r="CL771" s="186">
        <v>1.15497E-13</v>
      </c>
      <c r="CM771" s="186">
        <v>3.5226204000000001</v>
      </c>
      <c r="CN771" s="187">
        <v>0.17029287000000001</v>
      </c>
      <c r="CO771" s="186">
        <v>0.13581624</v>
      </c>
      <c r="CP771" s="186">
        <v>7.4234578000000002E-7</v>
      </c>
      <c r="CQ771" s="186">
        <v>4.6564462999999999E-7</v>
      </c>
      <c r="CR771" s="186">
        <v>8.6995539000000004E-3</v>
      </c>
      <c r="CS771" s="186">
        <v>7.7184298</v>
      </c>
      <c r="CT771" s="186">
        <v>1.8875196000000001E-5</v>
      </c>
      <c r="CU771" s="186">
        <v>1.5925497E-3</v>
      </c>
      <c r="CW771" s="84"/>
      <c r="CX771" s="161" t="s">
        <v>2996</v>
      </c>
    </row>
    <row r="772" spans="1:102" ht="14.4">
      <c r="A772" t="s">
        <v>1242</v>
      </c>
      <c r="B772" s="92" t="s">
        <v>1071</v>
      </c>
      <c r="C772" s="126" t="str">
        <f t="shared" si="216"/>
        <v>A.100.30.104</v>
      </c>
      <c r="D772" s="11" t="s">
        <v>26</v>
      </c>
      <c r="E772" s="125" t="s">
        <v>878</v>
      </c>
      <c r="F772" s="128" t="str">
        <f t="shared" si="217"/>
        <v>CuNi18Zn</v>
      </c>
      <c r="G772" s="131">
        <f t="shared" si="227"/>
        <v>7.2456910507082579</v>
      </c>
      <c r="H772" s="183">
        <f t="shared" si="228"/>
        <v>0.15044964823999998</v>
      </c>
      <c r="I772" s="183">
        <f t="shared" si="229"/>
        <v>2.3165394024029995</v>
      </c>
      <c r="J772" s="184">
        <f t="shared" si="230"/>
        <v>4.1200586900652576</v>
      </c>
      <c r="K772" s="183">
        <v>0.65864330999999998</v>
      </c>
      <c r="L772" s="146">
        <v>2.2683882999999998</v>
      </c>
      <c r="M772" s="146">
        <v>4.7461860000000002E-2</v>
      </c>
      <c r="N772" s="146">
        <v>0.12244072</v>
      </c>
      <c r="O772" s="146">
        <v>1.9198263E-2</v>
      </c>
      <c r="P772" s="146">
        <v>5.9286924000000001E-4</v>
      </c>
      <c r="Q772" s="146">
        <v>8.2177959999999994E-3</v>
      </c>
      <c r="R772" s="146">
        <v>4.2180510000000001E-4</v>
      </c>
      <c r="S772" s="146">
        <v>4.1063407999999999</v>
      </c>
      <c r="T772" s="146">
        <v>2.5969955999999999E-4</v>
      </c>
      <c r="U772" s="188">
        <v>1.3717409999999999E-2</v>
      </c>
      <c r="V772" s="188">
        <v>7.7377429999999998E-6</v>
      </c>
      <c r="W772" s="188">
        <v>4.8006082999999997E-7</v>
      </c>
      <c r="X772" s="146">
        <v>4.4275613999999998E-12</v>
      </c>
      <c r="Z772" s="157">
        <f t="shared" si="221"/>
        <v>4.3909554000000002</v>
      </c>
      <c r="AB772" s="131">
        <f t="shared" si="222"/>
        <v>0.65864330999999998</v>
      </c>
      <c r="AC772" s="131">
        <f t="shared" si="223"/>
        <v>2.4667216133399994</v>
      </c>
      <c r="AD772" s="131">
        <f t="shared" si="224"/>
        <v>2.3162724451608296</v>
      </c>
      <c r="AE772" s="131">
        <f t="shared" si="225"/>
        <v>2.3165394024029995</v>
      </c>
      <c r="AF772" s="131">
        <f t="shared" si="226"/>
        <v>4.1200582100044274</v>
      </c>
      <c r="AH772">
        <v>80.481308999999996</v>
      </c>
      <c r="AI772" s="71">
        <v>74.370057000000003</v>
      </c>
      <c r="AJ772" s="71">
        <v>1.4337956999999999</v>
      </c>
      <c r="AK772" s="71">
        <v>0</v>
      </c>
      <c r="AL772" s="71">
        <v>7.1326450999999999E-2</v>
      </c>
      <c r="AM772" s="71">
        <v>3.0665442999999999</v>
      </c>
      <c r="AN772" s="71">
        <v>1.5395851</v>
      </c>
      <c r="AP772" s="129">
        <v>0.79589789</v>
      </c>
      <c r="AQ772" s="129">
        <v>0.77290453000000003</v>
      </c>
      <c r="AR772" s="129">
        <v>1.6785304000000001E-2</v>
      </c>
      <c r="AS772" s="129">
        <v>6.2080553000000002E-3</v>
      </c>
      <c r="AT772" s="172">
        <f t="shared" si="218"/>
        <v>4.6337201676070003E-5</v>
      </c>
      <c r="AU772" s="172">
        <f t="shared" si="219"/>
        <v>6.207582974867398E-8</v>
      </c>
      <c r="AV772" s="185">
        <f t="shared" si="220"/>
        <v>0.86947553</v>
      </c>
      <c r="AW772" s="121">
        <v>4.0897641999999999E-6</v>
      </c>
      <c r="AX772" s="121">
        <v>1.2340062E-8</v>
      </c>
      <c r="AY772" s="121">
        <v>3.3712989999999999E-13</v>
      </c>
      <c r="AZ772" s="121">
        <v>7.0849196999999999E-10</v>
      </c>
      <c r="BA772" s="121">
        <v>0</v>
      </c>
      <c r="BB772" s="121">
        <v>7.6285880999999994E-9</v>
      </c>
      <c r="BC772" s="121">
        <v>4.1821094000000002E-5</v>
      </c>
      <c r="BD772" s="121">
        <v>1.3291538000000001E-9</v>
      </c>
      <c r="BE772" s="121">
        <v>4.8386635999999998E-8</v>
      </c>
      <c r="BF772" s="121">
        <v>1.2920844E-11</v>
      </c>
      <c r="BG772" s="121">
        <v>5.0745943000000003E-14</v>
      </c>
      <c r="BH772" s="121">
        <v>6.4606953000000002E-12</v>
      </c>
      <c r="BI772" s="121">
        <v>1.3880231E-13</v>
      </c>
      <c r="BJ772" s="121">
        <v>6.9731214999999999E-14</v>
      </c>
      <c r="BK772" s="121">
        <v>3.9619506000000001E-8</v>
      </c>
      <c r="BL772" s="121">
        <v>3.7838688999999998E-7</v>
      </c>
      <c r="BM772" s="121">
        <v>5.9814143000000004E-21</v>
      </c>
      <c r="BN772" s="121">
        <v>0.20450742</v>
      </c>
      <c r="BO772" s="121">
        <v>0.66496811</v>
      </c>
      <c r="BP772" s="121">
        <v>0</v>
      </c>
      <c r="BQ772" s="121">
        <v>0</v>
      </c>
      <c r="BR772" s="121">
        <v>0</v>
      </c>
      <c r="BT772" s="71">
        <v>1.7058783E-3</v>
      </c>
      <c r="BU772" s="71">
        <v>3.3516299000000002E-4</v>
      </c>
      <c r="BV772" s="71">
        <v>1.2243148999999999E-4</v>
      </c>
      <c r="BW772" s="71">
        <v>5.1424366999999999E-8</v>
      </c>
      <c r="BX772" s="71">
        <v>2.9074724999999998E-4</v>
      </c>
      <c r="BY772" s="71">
        <v>3.2410655999999999E-6</v>
      </c>
      <c r="BZ772" s="71">
        <v>4.5632365999999999E-8</v>
      </c>
      <c r="CA772" s="71">
        <v>4.688383E-6</v>
      </c>
      <c r="CB772" s="71">
        <v>7.9842967E-7</v>
      </c>
      <c r="CC772" s="71">
        <v>5.4488001000000002E-6</v>
      </c>
      <c r="CD772" s="71">
        <v>0</v>
      </c>
      <c r="CE772" s="71">
        <v>1.3227134999999999E-17</v>
      </c>
      <c r="CF772" s="71">
        <v>1.0830326E-13</v>
      </c>
      <c r="CG772" s="71">
        <v>4.4880679999999997E-5</v>
      </c>
      <c r="CH772" s="71">
        <v>9.1432380000000001E-5</v>
      </c>
      <c r="CI772" s="71">
        <v>8.0694982000000003E-4</v>
      </c>
      <c r="CJ772" s="71">
        <v>0</v>
      </c>
      <c r="CL772" s="186">
        <v>9.1669360000000004E-14</v>
      </c>
      <c r="CM772" s="186">
        <v>4.3838900000000001</v>
      </c>
      <c r="CN772" s="187">
        <v>0.16345958999999999</v>
      </c>
      <c r="CO772" s="186">
        <v>0.23002209000000001</v>
      </c>
      <c r="CP772" s="186">
        <v>5.4700725000000003E-9</v>
      </c>
      <c r="CQ772" s="186">
        <v>3.2306567999999999E-7</v>
      </c>
      <c r="CR772" s="186">
        <v>1.4343447E-2</v>
      </c>
      <c r="CS772" s="186">
        <v>0.16740294</v>
      </c>
      <c r="CT772" s="186">
        <v>8.6530086999999998E-6</v>
      </c>
      <c r="CU772" s="186">
        <v>1.1036493000000001E-3</v>
      </c>
      <c r="CW772" s="84"/>
      <c r="CX772" s="161" t="s">
        <v>2997</v>
      </c>
    </row>
    <row r="773" spans="1:102" ht="14.4">
      <c r="A773" t="s">
        <v>1243</v>
      </c>
      <c r="B773" s="92" t="s">
        <v>1071</v>
      </c>
      <c r="C773" s="126" t="str">
        <f t="shared" si="216"/>
        <v>A.100.30.105</v>
      </c>
      <c r="D773" s="11" t="s">
        <v>26</v>
      </c>
      <c r="E773" s="125" t="s">
        <v>878</v>
      </c>
      <c r="F773" s="128" t="str">
        <f t="shared" si="217"/>
        <v>CuNi44Mn</v>
      </c>
      <c r="G773" s="131">
        <f t="shared" si="227"/>
        <v>13.153489284808332</v>
      </c>
      <c r="H773" s="183">
        <f t="shared" si="228"/>
        <v>0.27433209799999997</v>
      </c>
      <c r="I773" s="183">
        <f t="shared" si="229"/>
        <v>5.3246833665605999</v>
      </c>
      <c r="J773" s="184">
        <f t="shared" si="230"/>
        <v>6.5844743102477326</v>
      </c>
      <c r="K773" s="183">
        <v>0.96999950999999995</v>
      </c>
      <c r="L773" s="146">
        <v>5.2692119999999996</v>
      </c>
      <c r="M773" s="146">
        <v>4.9703711999999997E-2</v>
      </c>
      <c r="N773" s="146">
        <v>0.24387096</v>
      </c>
      <c r="O773" s="146">
        <v>1.6907790999999998E-2</v>
      </c>
      <c r="P773" s="146">
        <v>6.1803706000000003E-3</v>
      </c>
      <c r="Q773" s="146">
        <v>7.3729764E-3</v>
      </c>
      <c r="R773" s="146">
        <v>5.5234170999999997E-3</v>
      </c>
      <c r="S773" s="146">
        <v>6.5698159</v>
      </c>
      <c r="T773" s="146">
        <v>2.3707765000000001E-4</v>
      </c>
      <c r="U773" s="188">
        <v>1.4657972E-2</v>
      </c>
      <c r="V773" s="188">
        <v>7.1598106E-6</v>
      </c>
      <c r="W773" s="188">
        <v>4.3824368999999998E-7</v>
      </c>
      <c r="X773" s="146">
        <v>4.0418853E-12</v>
      </c>
      <c r="Z773" s="157">
        <f t="shared" si="221"/>
        <v>6.4666633999999998</v>
      </c>
      <c r="AB773" s="131">
        <f t="shared" si="222"/>
        <v>0.96999950999999995</v>
      </c>
      <c r="AC773" s="131">
        <f t="shared" si="223"/>
        <v>5.5987712271000003</v>
      </c>
      <c r="AD773" s="131">
        <f t="shared" si="224"/>
        <v>5.3244395673436902</v>
      </c>
      <c r="AE773" s="131">
        <f t="shared" si="225"/>
        <v>5.3246833665605999</v>
      </c>
      <c r="AF773" s="131">
        <f t="shared" si="226"/>
        <v>6.5844738720040423</v>
      </c>
      <c r="AH773">
        <v>118.93813</v>
      </c>
      <c r="AI773" s="71">
        <v>113.48762000000001</v>
      </c>
      <c r="AJ773" s="71">
        <v>1.3363077999999999</v>
      </c>
      <c r="AK773" s="71">
        <v>0</v>
      </c>
      <c r="AL773" s="71">
        <v>6.3085893000000004E-2</v>
      </c>
      <c r="AM773" s="71">
        <v>2.6968418999999999</v>
      </c>
      <c r="AN773" s="71">
        <v>1.3542772000000001</v>
      </c>
      <c r="AP773" s="129">
        <v>1.8056566999999999</v>
      </c>
      <c r="AQ773" s="129">
        <v>1.7599252999999999</v>
      </c>
      <c r="AR773" s="129">
        <v>3.5747041E-2</v>
      </c>
      <c r="AS773" s="129">
        <v>9.9842877000000003E-3</v>
      </c>
      <c r="AT773" s="172">
        <f t="shared" si="218"/>
        <v>1.0551111075348E-4</v>
      </c>
      <c r="AU773" s="172">
        <f t="shared" si="219"/>
        <v>1.3220059106958548E-7</v>
      </c>
      <c r="AV773" s="185">
        <f t="shared" si="220"/>
        <v>1.3983596</v>
      </c>
      <c r="AW773" s="121">
        <v>6.0142119000000003E-6</v>
      </c>
      <c r="AX773" s="121">
        <v>1.8146554E-8</v>
      </c>
      <c r="AY773" s="121">
        <v>4.9577377000000003E-13</v>
      </c>
      <c r="AZ773" s="121">
        <v>6.2280847999999999E-10</v>
      </c>
      <c r="BA773" s="121">
        <v>0</v>
      </c>
      <c r="BB773" s="121">
        <v>1.1196584999999999E-8</v>
      </c>
      <c r="BC773" s="121">
        <v>9.6254384999999997E-5</v>
      </c>
      <c r="BD773" s="121">
        <v>2.17839E-9</v>
      </c>
      <c r="BE773" s="121">
        <v>1.1183083E-7</v>
      </c>
      <c r="BF773" s="121">
        <v>2.7937373000000001E-11</v>
      </c>
      <c r="BG773" s="121">
        <v>4.9556310000000001E-14</v>
      </c>
      <c r="BH773" s="121">
        <v>6.3992279999999996E-12</v>
      </c>
      <c r="BI773" s="121">
        <v>8.0909144999999993E-12</v>
      </c>
      <c r="BJ773" s="121">
        <v>1.8442239999999999E-12</v>
      </c>
      <c r="BK773" s="121">
        <v>2.8875840000000001E-6</v>
      </c>
      <c r="BL773" s="121">
        <v>3.4311045999999998E-7</v>
      </c>
      <c r="BM773" s="121">
        <v>5.4603852E-21</v>
      </c>
      <c r="BN773" s="121">
        <v>0.3327444</v>
      </c>
      <c r="BO773" s="121">
        <v>1.0656152000000001</v>
      </c>
      <c r="BP773" s="121">
        <v>0</v>
      </c>
      <c r="BQ773" s="121">
        <v>0</v>
      </c>
      <c r="BR773" s="121">
        <v>0</v>
      </c>
      <c r="BT773" s="71">
        <v>2.4895341999999999E-3</v>
      </c>
      <c r="BU773" s="71">
        <v>7.7243739000000002E-4</v>
      </c>
      <c r="BV773" s="71">
        <v>1.8030773E-4</v>
      </c>
      <c r="BW773" s="71">
        <v>6.4892096999999999E-7</v>
      </c>
      <c r="BX773" s="71">
        <v>6.4910276000000003E-4</v>
      </c>
      <c r="BY773" s="71">
        <v>2.9749657999999999E-6</v>
      </c>
      <c r="BZ773" s="71">
        <v>4.6090162E-7</v>
      </c>
      <c r="CA773" s="71">
        <v>4.3031657000000002E-6</v>
      </c>
      <c r="CB773" s="71">
        <v>8.2980881999999998E-6</v>
      </c>
      <c r="CC773" s="71">
        <v>4.8899949000000003E-6</v>
      </c>
      <c r="CD773" s="71">
        <v>0</v>
      </c>
      <c r="CE773" s="71">
        <v>1.2074945E-17</v>
      </c>
      <c r="CF773" s="71">
        <v>9.8869181000000002E-14</v>
      </c>
      <c r="CG773" s="71">
        <v>9.6500682E-5</v>
      </c>
      <c r="CH773" s="71">
        <v>1.3843309999999999E-4</v>
      </c>
      <c r="CI773" s="71">
        <v>6.3117643999999998E-4</v>
      </c>
      <c r="CJ773" s="71">
        <v>0</v>
      </c>
      <c r="CL773" s="186">
        <v>8.3684224E-14</v>
      </c>
      <c r="CM773" s="186">
        <v>6.4604527000000003</v>
      </c>
      <c r="CN773" s="187">
        <v>0.26586757999999999</v>
      </c>
      <c r="CO773" s="186">
        <v>0.52914066000000004</v>
      </c>
      <c r="CP773" s="186">
        <v>1.2291346E-6</v>
      </c>
      <c r="CQ773" s="186">
        <v>2.9767704000000001E-7</v>
      </c>
      <c r="CR773" s="186">
        <v>3.2581588000000002E-2</v>
      </c>
      <c r="CS773" s="186">
        <v>12.650413</v>
      </c>
      <c r="CT773" s="186">
        <v>1.8620134000000001E-5</v>
      </c>
      <c r="CU773" s="186">
        <v>1.0139874E-3</v>
      </c>
      <c r="CW773" s="84"/>
      <c r="CX773" s="161" t="s">
        <v>2998</v>
      </c>
    </row>
    <row r="774" spans="1:102" ht="14.4">
      <c r="A774" t="s">
        <v>1244</v>
      </c>
      <c r="B774" s="92" t="s">
        <v>1071</v>
      </c>
      <c r="C774" s="126" t="str">
        <f t="shared" si="216"/>
        <v>A.100.30.106</v>
      </c>
      <c r="D774" s="11" t="s">
        <v>26</v>
      </c>
      <c r="E774" s="125" t="s">
        <v>878</v>
      </c>
      <c r="F774" s="128" t="str">
        <f t="shared" si="217"/>
        <v>CuSn6.7P</v>
      </c>
      <c r="G774" s="131">
        <f t="shared" si="227"/>
        <v>5.1821328010896295</v>
      </c>
      <c r="H774" s="183">
        <f t="shared" si="228"/>
        <v>0.21412270880000001</v>
      </c>
      <c r="I774" s="183">
        <f t="shared" si="229"/>
        <v>0.41246872470660001</v>
      </c>
      <c r="J774" s="184">
        <f t="shared" si="230"/>
        <v>4.0803385475830298</v>
      </c>
      <c r="K774" s="183">
        <v>0.47520282000000003</v>
      </c>
      <c r="L774" s="146">
        <v>0.21381913</v>
      </c>
      <c r="M774" s="146">
        <v>0.13165352</v>
      </c>
      <c r="N774" s="146">
        <v>8.2886854999999995E-2</v>
      </c>
      <c r="O774" s="146">
        <v>2.8687768999999998E-2</v>
      </c>
      <c r="P774" s="146">
        <v>6.8464687999999999E-3</v>
      </c>
      <c r="Q774" s="146">
        <v>9.5701616000000003E-2</v>
      </c>
      <c r="R774" s="146">
        <v>6.6649119000000007E-2</v>
      </c>
      <c r="S774" s="146">
        <v>4.0537656999999996</v>
      </c>
      <c r="T774" s="146">
        <v>3.3733797000000003E-4</v>
      </c>
      <c r="U774" s="188">
        <v>2.6572223999999998E-2</v>
      </c>
      <c r="V774" s="188">
        <v>9.6177365999999992E-6</v>
      </c>
      <c r="W774" s="188">
        <v>6.2357728000000001E-7</v>
      </c>
      <c r="X774" s="146">
        <v>5.7512016000000001E-12</v>
      </c>
      <c r="Z774" s="157">
        <f t="shared" si="221"/>
        <v>3.1680188000000005</v>
      </c>
      <c r="AB774" s="131">
        <f t="shared" si="222"/>
        <v>0.47520282000000003</v>
      </c>
      <c r="AC774" s="131">
        <f t="shared" si="223"/>
        <v>0.62624447780000003</v>
      </c>
      <c r="AD774" s="131">
        <f t="shared" si="224"/>
        <v>0.41212239257727995</v>
      </c>
      <c r="AE774" s="131">
        <f t="shared" si="225"/>
        <v>0.41246872470660001</v>
      </c>
      <c r="AF774" s="131">
        <f t="shared" si="226"/>
        <v>4.0803379240057502</v>
      </c>
      <c r="AH774">
        <v>42.411104000000002</v>
      </c>
      <c r="AI774" s="71">
        <v>32.236843</v>
      </c>
      <c r="AJ774" s="71">
        <v>3.1572960999999999</v>
      </c>
      <c r="AK774" s="71">
        <v>0</v>
      </c>
      <c r="AL774" s="71">
        <v>0.10488117</v>
      </c>
      <c r="AM774" s="71">
        <v>4.6025713000000001</v>
      </c>
      <c r="AN774" s="71">
        <v>2.3095127</v>
      </c>
      <c r="AP774" s="129">
        <v>0.28653431000000001</v>
      </c>
      <c r="AQ774" s="129">
        <v>0.27861987999999999</v>
      </c>
      <c r="AR774" s="129">
        <v>4.8570745E-3</v>
      </c>
      <c r="AS774" s="129">
        <v>3.0573535999999998E-3</v>
      </c>
      <c r="AT774" s="172">
        <f t="shared" si="218"/>
        <v>1.6703829909599998E-5</v>
      </c>
      <c r="AU774" s="172">
        <f t="shared" si="219"/>
        <v>1.7962553580207772E-8</v>
      </c>
      <c r="AV774" s="185">
        <f t="shared" si="220"/>
        <v>0.42820079</v>
      </c>
      <c r="AW774" s="121">
        <v>2.9624053E-6</v>
      </c>
      <c r="AX774" s="121">
        <v>8.9386767999999994E-9</v>
      </c>
      <c r="AY774" s="121">
        <v>2.4419003E-13</v>
      </c>
      <c r="AZ774" s="121">
        <v>1.0648956E-9</v>
      </c>
      <c r="BA774" s="121">
        <v>0</v>
      </c>
      <c r="BB774" s="121">
        <v>1.1636324E-8</v>
      </c>
      <c r="BC774" s="121">
        <v>5.1492576000000003E-6</v>
      </c>
      <c r="BD774" s="121">
        <v>1.6620551E-9</v>
      </c>
      <c r="BE774" s="121">
        <v>5.4866223000000001E-9</v>
      </c>
      <c r="BF774" s="121">
        <v>1.200968E-9</v>
      </c>
      <c r="BG774" s="121">
        <v>1.1411317E-13</v>
      </c>
      <c r="BH774" s="121">
        <v>4.9891877E-11</v>
      </c>
      <c r="BI774" s="121">
        <v>5.2311138000000001E-10</v>
      </c>
      <c r="BJ774" s="121">
        <v>1.0086982E-10</v>
      </c>
      <c r="BK774" s="121">
        <v>6.0608098999999998E-7</v>
      </c>
      <c r="BL774" s="121">
        <v>7.9733847999999997E-6</v>
      </c>
      <c r="BM774" s="121">
        <v>7.7695861999999996E-21</v>
      </c>
      <c r="BN774" s="121">
        <v>0.22413119000000001</v>
      </c>
      <c r="BO774" s="121">
        <v>0.20406959999999999</v>
      </c>
      <c r="BP774" s="121">
        <v>0</v>
      </c>
      <c r="BQ774" s="121">
        <v>0</v>
      </c>
      <c r="BR774" s="121">
        <v>0</v>
      </c>
      <c r="BT774" s="71">
        <v>2.6933374000000002E-3</v>
      </c>
      <c r="BU774" s="71">
        <v>4.1609697000000001E-5</v>
      </c>
      <c r="BV774" s="71">
        <v>8.8332769999999994E-5</v>
      </c>
      <c r="BW774" s="71">
        <v>7.8100216000000002E-6</v>
      </c>
      <c r="BX774" s="71">
        <v>5.4125332000000003E-5</v>
      </c>
      <c r="BY774" s="71">
        <v>7.7788952000000006E-6</v>
      </c>
      <c r="BZ774" s="71">
        <v>3.0387716000000001E-5</v>
      </c>
      <c r="CA774" s="71">
        <v>1.1291232E-5</v>
      </c>
      <c r="CB774" s="71">
        <v>9.3048620000000007E-6</v>
      </c>
      <c r="CC774" s="71">
        <v>6.4051332000000002E-5</v>
      </c>
      <c r="CD774" s="71">
        <v>0</v>
      </c>
      <c r="CE774" s="71">
        <v>1.7181448999999999E-17</v>
      </c>
      <c r="CF774" s="71">
        <v>1.4068102999999999E-13</v>
      </c>
      <c r="CG774" s="71">
        <v>1.7868506999999999E-5</v>
      </c>
      <c r="CH774" s="71">
        <v>4.2405394999999999E-5</v>
      </c>
      <c r="CI774" s="71">
        <v>2.3183715999999998E-3</v>
      </c>
      <c r="CJ774" s="71">
        <v>0</v>
      </c>
      <c r="CL774" s="186">
        <v>1.1907435E-13</v>
      </c>
      <c r="CM774" s="186">
        <v>3.1573975999999999</v>
      </c>
      <c r="CN774" s="187">
        <v>0.25092712</v>
      </c>
      <c r="CO774" s="186">
        <v>3.0174955E-2</v>
      </c>
      <c r="CP774" s="186">
        <v>2.1252791E-7</v>
      </c>
      <c r="CQ774" s="186">
        <v>9.3135399999999993E-6</v>
      </c>
      <c r="CR774" s="186">
        <v>2.1030884000000001E-3</v>
      </c>
      <c r="CS774" s="186">
        <v>226.99239</v>
      </c>
      <c r="CT774" s="186">
        <v>7.9782967000000004E-4</v>
      </c>
      <c r="CU774" s="186">
        <v>2.6552079E-3</v>
      </c>
      <c r="CW774" s="84"/>
      <c r="CX774" s="161" t="s">
        <v>2999</v>
      </c>
    </row>
    <row r="775" spans="1:102" ht="14.4">
      <c r="A775" t="s">
        <v>1245</v>
      </c>
      <c r="B775" s="92" t="s">
        <v>1071</v>
      </c>
      <c r="C775" s="126" t="str">
        <f t="shared" si="216"/>
        <v>A.100.30.107</v>
      </c>
      <c r="D775" s="11" t="s">
        <v>26</v>
      </c>
      <c r="E775" s="125" t="s">
        <v>878</v>
      </c>
      <c r="F775" s="128" t="str">
        <f t="shared" si="217"/>
        <v>CuSn8</v>
      </c>
      <c r="G775" s="131">
        <f t="shared" si="227"/>
        <v>5.4916313330209681</v>
      </c>
      <c r="H775" s="183">
        <f t="shared" si="228"/>
        <v>0.2358818094</v>
      </c>
      <c r="I775" s="183">
        <f t="shared" si="229"/>
        <v>0.4516743440669001</v>
      </c>
      <c r="J775" s="184">
        <f t="shared" si="230"/>
        <v>4.3135611495540678</v>
      </c>
      <c r="K775" s="183">
        <v>0.49051402999999999</v>
      </c>
      <c r="L775" s="146">
        <v>0.22753300000000001</v>
      </c>
      <c r="M775" s="146">
        <v>0.14433086000000001</v>
      </c>
      <c r="N775" s="146">
        <v>8.7848780000000001E-2</v>
      </c>
      <c r="O775" s="146">
        <v>2.8320059000000002E-2</v>
      </c>
      <c r="P775" s="146">
        <v>7.9935004000000007E-3</v>
      </c>
      <c r="Q775" s="146">
        <v>0.11171947</v>
      </c>
      <c r="R775" s="146">
        <v>7.9467987000000004E-2</v>
      </c>
      <c r="S775" s="146">
        <v>4.2856177000000004</v>
      </c>
      <c r="T775" s="146">
        <v>3.3299456000000002E-4</v>
      </c>
      <c r="U775" s="188">
        <v>2.7942834E-2</v>
      </c>
      <c r="V775" s="188">
        <v>9.5025069000000001E-6</v>
      </c>
      <c r="W775" s="188">
        <v>6.1554838999999996E-7</v>
      </c>
      <c r="X775" s="146">
        <v>5.6771517999999997E-12</v>
      </c>
      <c r="Z775" s="157">
        <f t="shared" si="221"/>
        <v>3.2700935333333332</v>
      </c>
      <c r="AB775" s="131">
        <f t="shared" si="222"/>
        <v>0.49051402999999999</v>
      </c>
      <c r="AC775" s="131">
        <f t="shared" si="223"/>
        <v>0.68721365640000009</v>
      </c>
      <c r="AD775" s="131">
        <f t="shared" si="224"/>
        <v>0.45133246254839005</v>
      </c>
      <c r="AE775" s="131">
        <f t="shared" si="225"/>
        <v>0.45167434406690005</v>
      </c>
      <c r="AF775" s="131">
        <f t="shared" si="226"/>
        <v>4.3135605340056777</v>
      </c>
      <c r="AH775">
        <v>42.110089000000002</v>
      </c>
      <c r="AI775" s="71">
        <v>31.853909000000002</v>
      </c>
      <c r="AJ775" s="71">
        <v>3.3294071000000001</v>
      </c>
      <c r="AK775" s="71">
        <v>0</v>
      </c>
      <c r="AL775" s="71">
        <v>0.10353076999999999</v>
      </c>
      <c r="AM775" s="71">
        <v>4.5433972000000002</v>
      </c>
      <c r="AN775" s="71">
        <v>2.2798446999999999</v>
      </c>
      <c r="AP775" s="129">
        <v>0.31911260000000002</v>
      </c>
      <c r="AQ775" s="129">
        <v>0.31082275999999998</v>
      </c>
      <c r="AR775" s="129">
        <v>5.1547344000000004E-3</v>
      </c>
      <c r="AS775" s="129">
        <v>3.1350992000000002E-3</v>
      </c>
      <c r="AT775" s="172">
        <f t="shared" si="218"/>
        <v>1.8634458340499999E-5</v>
      </c>
      <c r="AU775" s="172">
        <f t="shared" si="219"/>
        <v>1.9063366994847672E-8</v>
      </c>
      <c r="AV775" s="185">
        <f t="shared" si="220"/>
        <v>0.43908952000000001</v>
      </c>
      <c r="AW775" s="121">
        <v>3.0568411000000001E-6</v>
      </c>
      <c r="AX775" s="121">
        <v>9.2236075999999994E-9</v>
      </c>
      <c r="AY775" s="121">
        <v>2.519751E-13</v>
      </c>
      <c r="AZ775" s="121">
        <v>1.0511845000000001E-9</v>
      </c>
      <c r="BA775" s="121">
        <v>0</v>
      </c>
      <c r="BB775" s="121">
        <v>1.2381286E-8</v>
      </c>
      <c r="BC775" s="121">
        <v>5.4500529000000004E-6</v>
      </c>
      <c r="BD775" s="121">
        <v>1.7675315000000001E-9</v>
      </c>
      <c r="BE775" s="121">
        <v>5.8393207999999999E-9</v>
      </c>
      <c r="BF775" s="121">
        <v>1.4299732E-9</v>
      </c>
      <c r="BG775" s="121">
        <v>1.2047573999999999E-13</v>
      </c>
      <c r="BH775" s="121">
        <v>5.7565493999999998E-11</v>
      </c>
      <c r="BI775" s="121">
        <v>6.2457473000000002E-10</v>
      </c>
      <c r="BJ775" s="121">
        <v>1.2042121999999999E-10</v>
      </c>
      <c r="BK775" s="121">
        <v>7.1135656999999998E-7</v>
      </c>
      <c r="BL775" s="121">
        <v>9.4027753000000006E-6</v>
      </c>
      <c r="BM775" s="121">
        <v>7.6695486000000004E-21</v>
      </c>
      <c r="BN775" s="121">
        <v>0.23732610000000001</v>
      </c>
      <c r="BO775" s="121">
        <v>0.20176342</v>
      </c>
      <c r="BP775" s="121">
        <v>0</v>
      </c>
      <c r="BQ775" s="121">
        <v>0</v>
      </c>
      <c r="BR775" s="121">
        <v>0</v>
      </c>
      <c r="BT775" s="71">
        <v>2.9587913000000002E-3</v>
      </c>
      <c r="BU775" s="71">
        <v>4.4287058000000003E-5</v>
      </c>
      <c r="BV775" s="71">
        <v>9.1178884000000005E-5</v>
      </c>
      <c r="BW775" s="71">
        <v>9.3116280000000007E-6</v>
      </c>
      <c r="BX775" s="71">
        <v>5.5644893000000001E-5</v>
      </c>
      <c r="BY775" s="71">
        <v>8.2807231999999996E-6</v>
      </c>
      <c r="BZ775" s="71">
        <v>3.6269655E-5</v>
      </c>
      <c r="CA775" s="71">
        <v>1.2024681E-5</v>
      </c>
      <c r="CB775" s="71">
        <v>1.0866224999999999E-5</v>
      </c>
      <c r="CC775" s="71">
        <v>7.4788601999999996E-5</v>
      </c>
      <c r="CD775" s="71">
        <v>0</v>
      </c>
      <c r="CE775" s="71">
        <v>1.6960227999999999E-17</v>
      </c>
      <c r="CF775" s="71">
        <v>1.3886969000000001E-13</v>
      </c>
      <c r="CG775" s="71">
        <v>1.8946839999999999E-5</v>
      </c>
      <c r="CH775" s="71">
        <v>4.2170889999999999E-5</v>
      </c>
      <c r="CI775" s="71">
        <v>2.5550212999999999E-3</v>
      </c>
      <c r="CJ775" s="71">
        <v>0</v>
      </c>
      <c r="CL775" s="186">
        <v>1.1754120000000001E-13</v>
      </c>
      <c r="CM775" s="186">
        <v>3.2596091</v>
      </c>
      <c r="CN775" s="187">
        <v>0.27206246000000001</v>
      </c>
      <c r="CO775" s="186">
        <v>3.2117596999999998E-2</v>
      </c>
      <c r="CP775" s="186">
        <v>2.5206453000000002E-7</v>
      </c>
      <c r="CQ775" s="186">
        <v>1.1020303E-5</v>
      </c>
      <c r="CR775" s="186">
        <v>2.1835650000000002E-3</v>
      </c>
      <c r="CS775" s="186">
        <v>270.98725000000002</v>
      </c>
      <c r="CT775" s="186">
        <v>9.4994133999999999E-4</v>
      </c>
      <c r="CU775" s="186">
        <v>2.8273258000000002E-3</v>
      </c>
      <c r="CW775" s="84"/>
      <c r="CX775" s="161" t="s">
        <v>3000</v>
      </c>
    </row>
    <row r="776" spans="1:102" ht="14.4">
      <c r="A776" t="s">
        <v>1246</v>
      </c>
      <c r="B776" s="92" t="s">
        <v>1071</v>
      </c>
      <c r="C776" s="126" t="str">
        <f t="shared" si="216"/>
        <v>A.100.30.108</v>
      </c>
      <c r="D776" s="11" t="s">
        <v>26</v>
      </c>
      <c r="E776" s="125" t="s">
        <v>878</v>
      </c>
      <c r="F776" s="128" t="str">
        <f t="shared" si="217"/>
        <v>CuZn15</v>
      </c>
      <c r="G776" s="131">
        <f t="shared" si="227"/>
        <v>3.4018381510824676</v>
      </c>
      <c r="H776" s="183">
        <f t="shared" si="228"/>
        <v>8.754251348E-2</v>
      </c>
      <c r="I776" s="183">
        <f t="shared" si="229"/>
        <v>0.223978410539</v>
      </c>
      <c r="J776" s="184">
        <f t="shared" si="230"/>
        <v>2.6708543970634677</v>
      </c>
      <c r="K776" s="183">
        <v>0.41946283000000001</v>
      </c>
      <c r="L776" s="146">
        <v>0.16524247</v>
      </c>
      <c r="M776" s="146">
        <v>5.7882124E-2</v>
      </c>
      <c r="N776" s="146">
        <v>4.9284330000000001E-2</v>
      </c>
      <c r="O776" s="146">
        <v>2.6204163999999999E-2</v>
      </c>
      <c r="P776" s="146">
        <v>8.0350647999999998E-4</v>
      </c>
      <c r="Q776" s="146">
        <v>1.1250513E-2</v>
      </c>
      <c r="R776" s="146">
        <v>5.2262545000000002E-4</v>
      </c>
      <c r="S776" s="146">
        <v>2.6540469</v>
      </c>
      <c r="T776" s="146">
        <v>3.2190981999999997E-4</v>
      </c>
      <c r="U776" s="188">
        <v>1.6806901999999999E-2</v>
      </c>
      <c r="V776" s="188">
        <v>9.2812690000000006E-6</v>
      </c>
      <c r="W776" s="188">
        <v>5.9505797999999996E-7</v>
      </c>
      <c r="X776" s="146">
        <v>5.4881706E-12</v>
      </c>
      <c r="Z776" s="157">
        <f t="shared" si="221"/>
        <v>2.7964188666666669</v>
      </c>
      <c r="AB776" s="131">
        <f t="shared" si="222"/>
        <v>0.41946283000000001</v>
      </c>
      <c r="AC776" s="131">
        <f t="shared" si="223"/>
        <v>0.31118973292999996</v>
      </c>
      <c r="AD776" s="131">
        <f t="shared" si="224"/>
        <v>0.22364781450798002</v>
      </c>
      <c r="AE776" s="131">
        <f t="shared" si="225"/>
        <v>0.223978410539</v>
      </c>
      <c r="AF776" s="131">
        <f t="shared" si="226"/>
        <v>2.6708538020054879</v>
      </c>
      <c r="AH776">
        <v>48.357379000000002</v>
      </c>
      <c r="AI776" s="71">
        <v>40.005704999999999</v>
      </c>
      <c r="AJ776" s="71">
        <v>1.9487277999999999</v>
      </c>
      <c r="AK776" s="71">
        <v>0</v>
      </c>
      <c r="AL776" s="71">
        <v>9.6281698999999998E-2</v>
      </c>
      <c r="AM776" s="71">
        <v>4.1992811000000003</v>
      </c>
      <c r="AN776" s="71">
        <v>2.1073838</v>
      </c>
      <c r="AP776" s="129">
        <v>0.12420414</v>
      </c>
      <c r="AQ776" s="129">
        <v>0.11763804</v>
      </c>
      <c r="AR776" s="129">
        <v>3.4939364000000001E-3</v>
      </c>
      <c r="AS776" s="129">
        <v>3.0721639E-3</v>
      </c>
      <c r="AT776" s="172">
        <f t="shared" si="218"/>
        <v>7.0526402399199989E-6</v>
      </c>
      <c r="AU776" s="172">
        <f t="shared" si="219"/>
        <v>1.2921362307659413E-8</v>
      </c>
      <c r="AV776" s="185">
        <f t="shared" si="220"/>
        <v>0.43027504999999999</v>
      </c>
      <c r="AW776" s="121">
        <v>2.6155825E-6</v>
      </c>
      <c r="AX776" s="121">
        <v>7.8921949999999998E-9</v>
      </c>
      <c r="AY776" s="121">
        <v>2.1560106E-13</v>
      </c>
      <c r="AZ776" s="121">
        <v>9.7123741999999993E-10</v>
      </c>
      <c r="BA776" s="121">
        <v>0</v>
      </c>
      <c r="BB776" s="121">
        <v>6.6764154999999998E-9</v>
      </c>
      <c r="BC776" s="121">
        <v>3.8563500999999999E-6</v>
      </c>
      <c r="BD776" s="121">
        <v>9.5829940999999995E-10</v>
      </c>
      <c r="BE776" s="121">
        <v>4.0437721999999999E-9</v>
      </c>
      <c r="BF776" s="121">
        <v>1.7713120000000001E-11</v>
      </c>
      <c r="BG776" s="121">
        <v>6.9557098999999994E-14</v>
      </c>
      <c r="BH776" s="121">
        <v>8.8493107E-12</v>
      </c>
      <c r="BI776" s="121">
        <v>1.5832317E-13</v>
      </c>
      <c r="BJ776" s="121">
        <v>8.9785623000000001E-14</v>
      </c>
      <c r="BK776" s="121">
        <v>5.4315666999999998E-8</v>
      </c>
      <c r="BL776" s="121">
        <v>5.1874432000000005E-7</v>
      </c>
      <c r="BM776" s="121">
        <v>7.4142443999999999E-21</v>
      </c>
      <c r="BN776" s="121">
        <v>0.13810964000000001</v>
      </c>
      <c r="BO776" s="121">
        <v>0.29216541000000001</v>
      </c>
      <c r="BP776" s="121">
        <v>0</v>
      </c>
      <c r="BQ776" s="121">
        <v>0</v>
      </c>
      <c r="BR776" s="121">
        <v>0</v>
      </c>
      <c r="BT776" s="71">
        <v>1.2557477E-3</v>
      </c>
      <c r="BU776" s="71">
        <v>3.0031787E-5</v>
      </c>
      <c r="BV776" s="71">
        <v>7.7971577999999997E-5</v>
      </c>
      <c r="BW776" s="71">
        <v>6.3672850000000002E-8</v>
      </c>
      <c r="BX776" s="71">
        <v>4.4767705999999998E-5</v>
      </c>
      <c r="BY776" s="71">
        <v>4.4417042000000002E-6</v>
      </c>
      <c r="BZ776" s="71">
        <v>6.2537416E-8</v>
      </c>
      <c r="CA776" s="71">
        <v>6.4250732999999998E-6</v>
      </c>
      <c r="CB776" s="71">
        <v>1.0813967E-6</v>
      </c>
      <c r="CC776" s="71">
        <v>7.4568209000000003E-6</v>
      </c>
      <c r="CD776" s="71">
        <v>0</v>
      </c>
      <c r="CE776" s="71">
        <v>1.6395656E-17</v>
      </c>
      <c r="CF776" s="71">
        <v>1.3424699000000001E-13</v>
      </c>
      <c r="CG776" s="71">
        <v>1.0985315000000001E-5</v>
      </c>
      <c r="CH776" s="71">
        <v>5.0410459000000002E-5</v>
      </c>
      <c r="CI776" s="71">
        <v>1.0220496999999999E-3</v>
      </c>
      <c r="CJ776" s="71">
        <v>0</v>
      </c>
      <c r="CL776" s="186">
        <v>1.1362848E-13</v>
      </c>
      <c r="CM776" s="186">
        <v>2.7867321999999999</v>
      </c>
      <c r="CN776" s="187">
        <v>0.12147566</v>
      </c>
      <c r="CO776" s="186">
        <v>2.1518196999999999E-2</v>
      </c>
      <c r="CP776" s="186">
        <v>7.4955028000000001E-9</v>
      </c>
      <c r="CQ776" s="186">
        <v>4.424696E-7</v>
      </c>
      <c r="CR776" s="186">
        <v>1.7059155000000001E-3</v>
      </c>
      <c r="CS776" s="186">
        <v>0.21363462</v>
      </c>
      <c r="CT776" s="186">
        <v>1.1862366E-5</v>
      </c>
      <c r="CU776" s="186">
        <v>1.5124723000000001E-3</v>
      </c>
      <c r="CW776" s="84"/>
      <c r="CX776" s="161" t="s">
        <v>3001</v>
      </c>
    </row>
    <row r="777" spans="1:102" ht="14.4">
      <c r="A777" t="s">
        <v>1247</v>
      </c>
      <c r="B777" s="92" t="s">
        <v>1071</v>
      </c>
      <c r="C777" s="126" t="str">
        <f t="shared" si="216"/>
        <v>A.100.30.109</v>
      </c>
      <c r="D777" s="11" t="s">
        <v>26</v>
      </c>
      <c r="E777" s="125" t="s">
        <v>878</v>
      </c>
      <c r="F777" s="128" t="str">
        <f t="shared" si="217"/>
        <v>CuZn30</v>
      </c>
      <c r="G777" s="131">
        <f t="shared" si="227"/>
        <v>3.1946178933500455</v>
      </c>
      <c r="H777" s="183">
        <f t="shared" si="228"/>
        <v>7.2481104000000005E-2</v>
      </c>
      <c r="I777" s="183">
        <f t="shared" si="229"/>
        <v>0.23625516430359997</v>
      </c>
      <c r="J777" s="184">
        <f t="shared" si="230"/>
        <v>2.4455420850464455</v>
      </c>
      <c r="K777" s="183">
        <v>0.44033953999999997</v>
      </c>
      <c r="L777" s="146">
        <v>0.18646230999999999</v>
      </c>
      <c r="M777" s="146">
        <v>4.9043150000000001E-2</v>
      </c>
      <c r="N777" s="146">
        <v>4.0906109000000003E-2</v>
      </c>
      <c r="O777" s="146">
        <v>2.1636866000000001E-2</v>
      </c>
      <c r="P777" s="146">
        <v>6.664749E-4</v>
      </c>
      <c r="Q777" s="146">
        <v>9.2716541000000003E-3</v>
      </c>
      <c r="R777" s="146">
        <v>4.5954344E-4</v>
      </c>
      <c r="S777" s="146">
        <v>2.4315555</v>
      </c>
      <c r="T777" s="146">
        <v>2.8186903000000001E-4</v>
      </c>
      <c r="U777" s="188">
        <v>1.3986063999999999E-2</v>
      </c>
      <c r="V777" s="188">
        <v>8.2918336000000007E-6</v>
      </c>
      <c r="W777" s="188">
        <v>5.2104164000000003E-7</v>
      </c>
      <c r="X777" s="146">
        <v>4.8055239000000001E-12</v>
      </c>
      <c r="Z777" s="157">
        <f t="shared" si="221"/>
        <v>2.9355969333333332</v>
      </c>
      <c r="AB777" s="131">
        <f t="shared" si="222"/>
        <v>0.44033953999999997</v>
      </c>
      <c r="AC777" s="131">
        <f t="shared" si="223"/>
        <v>0.30844610744000001</v>
      </c>
      <c r="AD777" s="131">
        <f t="shared" si="224"/>
        <v>0.23596552448163999</v>
      </c>
      <c r="AE777" s="131">
        <f t="shared" si="225"/>
        <v>0.23625516430359997</v>
      </c>
      <c r="AF777" s="131">
        <f t="shared" si="226"/>
        <v>2.4455415640048055</v>
      </c>
      <c r="AH777">
        <v>52.495750000000001</v>
      </c>
      <c r="AI777" s="71">
        <v>45.604607000000001</v>
      </c>
      <c r="AJ777" s="71">
        <v>1.6133057</v>
      </c>
      <c r="AK777" s="71">
        <v>0</v>
      </c>
      <c r="AL777" s="71">
        <v>8.0029951000000002E-2</v>
      </c>
      <c r="AM777" s="71">
        <v>3.4606709000000002</v>
      </c>
      <c r="AN777" s="71">
        <v>1.7371361999999999</v>
      </c>
      <c r="AP777" s="129">
        <v>0.12906255999999999</v>
      </c>
      <c r="AQ777" s="129">
        <v>0.1219451</v>
      </c>
      <c r="AR777" s="129">
        <v>3.6451496000000001E-3</v>
      </c>
      <c r="AS777" s="129">
        <v>3.4723162000000001E-3</v>
      </c>
      <c r="AT777" s="172">
        <f t="shared" si="218"/>
        <v>7.3108572999700001E-6</v>
      </c>
      <c r="AU777" s="172">
        <f t="shared" si="219"/>
        <v>1.3480582940459494E-8</v>
      </c>
      <c r="AV777" s="185">
        <f t="shared" si="220"/>
        <v>0.4863188</v>
      </c>
      <c r="AW777" s="121">
        <v>2.7411214E-6</v>
      </c>
      <c r="AX777" s="121">
        <v>8.2709140000000008E-9</v>
      </c>
      <c r="AY777" s="121">
        <v>2.2595261000000001E-13</v>
      </c>
      <c r="AZ777" s="121">
        <v>7.9988297000000003E-10</v>
      </c>
      <c r="BA777" s="121">
        <v>0</v>
      </c>
      <c r="BB777" s="121">
        <v>5.5078180000000003E-9</v>
      </c>
      <c r="BC777" s="121">
        <v>4.0914898E-6</v>
      </c>
      <c r="BD777" s="121">
        <v>7.9126559E-10</v>
      </c>
      <c r="BE777" s="121">
        <v>4.3960364000000001E-9</v>
      </c>
      <c r="BF777" s="121">
        <v>1.4587737E-11</v>
      </c>
      <c r="BG777" s="121">
        <v>5.7289171000000005E-14</v>
      </c>
      <c r="BH777" s="121">
        <v>7.2913866000000006E-12</v>
      </c>
      <c r="BI777" s="121">
        <v>1.3059642000000001E-13</v>
      </c>
      <c r="BJ777" s="121">
        <v>7.3988651999999999E-14</v>
      </c>
      <c r="BK777" s="121">
        <v>4.4731258999999999E-8</v>
      </c>
      <c r="BL777" s="121">
        <v>4.2720713999999997E-7</v>
      </c>
      <c r="BM777" s="121">
        <v>6.4920228000000002E-21</v>
      </c>
      <c r="BN777" s="121">
        <v>0.11912592</v>
      </c>
      <c r="BO777" s="121">
        <v>0.36719288</v>
      </c>
      <c r="BP777" s="121">
        <v>0</v>
      </c>
      <c r="BQ777" s="121">
        <v>0</v>
      </c>
      <c r="BR777" s="121">
        <v>0</v>
      </c>
      <c r="BT777" s="71">
        <v>1.1781128000000001E-3</v>
      </c>
      <c r="BU777" s="71">
        <v>3.2080915999999997E-5</v>
      </c>
      <c r="BV777" s="71">
        <v>8.1852231999999996E-5</v>
      </c>
      <c r="BW777" s="71">
        <v>5.5999749000000001E-8</v>
      </c>
      <c r="BX777" s="71">
        <v>4.2956169000000002E-5</v>
      </c>
      <c r="BY777" s="71">
        <v>3.6587053999999999E-6</v>
      </c>
      <c r="BZ777" s="71">
        <v>5.1512743E-8</v>
      </c>
      <c r="CA777" s="71">
        <v>5.2924888999999997E-6</v>
      </c>
      <c r="CB777" s="71">
        <v>8.9730180999999997E-7</v>
      </c>
      <c r="CC777" s="71">
        <v>6.1466803000000001E-6</v>
      </c>
      <c r="CD777" s="71">
        <v>0</v>
      </c>
      <c r="CE777" s="71">
        <v>1.4356279999999999E-17</v>
      </c>
      <c r="CF777" s="71">
        <v>1.1754866E-13</v>
      </c>
      <c r="CG777" s="71">
        <v>9.5846734000000008E-6</v>
      </c>
      <c r="CH777" s="71">
        <v>5.6955920000000003E-5</v>
      </c>
      <c r="CI777" s="71">
        <v>9.3858025000000003E-4</v>
      </c>
      <c r="CJ777" s="71">
        <v>0</v>
      </c>
      <c r="CL777" s="186">
        <v>9.9494793000000002E-14</v>
      </c>
      <c r="CM777" s="186">
        <v>2.9276198</v>
      </c>
      <c r="CN777" s="187">
        <v>0.10007322</v>
      </c>
      <c r="CO777" s="186">
        <v>2.2749037999999999E-2</v>
      </c>
      <c r="CP777" s="186">
        <v>6.1745164999999996E-9</v>
      </c>
      <c r="CQ777" s="186">
        <v>3.6459096999999998E-7</v>
      </c>
      <c r="CR777" s="186">
        <v>1.7130948999999999E-3</v>
      </c>
      <c r="CS777" s="186">
        <v>0.17609804000000001</v>
      </c>
      <c r="CT777" s="186">
        <v>9.7693167999999997E-6</v>
      </c>
      <c r="CU777" s="186">
        <v>1.2458579E-3</v>
      </c>
      <c r="CW777" s="84"/>
      <c r="CX777" s="161" t="s">
        <v>3002</v>
      </c>
    </row>
    <row r="778" spans="1:102" ht="14.4">
      <c r="A778" t="s">
        <v>2353</v>
      </c>
      <c r="B778" s="92" t="s">
        <v>1071</v>
      </c>
      <c r="C778" s="126" t="str">
        <f t="shared" si="216"/>
        <v>A.100.30.110</v>
      </c>
      <c r="D778" s="11" t="s">
        <v>26</v>
      </c>
      <c r="E778" s="125" t="s">
        <v>878</v>
      </c>
      <c r="F778" s="128" t="str">
        <f t="shared" si="217"/>
        <v>CuZn37 (Brass)</v>
      </c>
      <c r="G778" s="131">
        <f t="shared" si="227"/>
        <v>3.097915129632157</v>
      </c>
      <c r="H778" s="183">
        <f t="shared" si="228"/>
        <v>6.545244653E-2</v>
      </c>
      <c r="I778" s="183">
        <f t="shared" si="229"/>
        <v>0.24198431359700001</v>
      </c>
      <c r="J778" s="184">
        <f t="shared" si="230"/>
        <v>2.3403963595051569</v>
      </c>
      <c r="K778" s="183">
        <v>0.45008200999999998</v>
      </c>
      <c r="L778" s="146">
        <v>0.19636490000000001</v>
      </c>
      <c r="M778" s="146">
        <v>4.4918294999999997E-2</v>
      </c>
      <c r="N778" s="146">
        <v>3.6996273000000003E-2</v>
      </c>
      <c r="O778" s="146">
        <v>1.9505459999999999E-2</v>
      </c>
      <c r="P778" s="146">
        <v>6.0252682999999997E-4</v>
      </c>
      <c r="Q778" s="146">
        <v>8.3481866999999994E-3</v>
      </c>
      <c r="R778" s="146">
        <v>4.3010516999999999E-4</v>
      </c>
      <c r="S778" s="146">
        <v>2.3277261999999999</v>
      </c>
      <c r="T778" s="146">
        <v>2.6318332999999999E-4</v>
      </c>
      <c r="U778" s="188">
        <v>1.2669672999999999E-2</v>
      </c>
      <c r="V778" s="188">
        <v>7.8300969999999999E-6</v>
      </c>
      <c r="W778" s="188">
        <v>4.8650067000000002E-7</v>
      </c>
      <c r="X778" s="146">
        <v>4.4869554999999999E-12</v>
      </c>
      <c r="Z778" s="157">
        <f t="shared" si="221"/>
        <v>3.0005467333333331</v>
      </c>
      <c r="AB778" s="131">
        <f t="shared" si="222"/>
        <v>0.45008200999999998</v>
      </c>
      <c r="AC778" s="131">
        <f t="shared" si="223"/>
        <v>0.30716574669999996</v>
      </c>
      <c r="AD778" s="131">
        <f t="shared" si="224"/>
        <v>0.24171378667067001</v>
      </c>
      <c r="AE778" s="131">
        <f t="shared" si="225"/>
        <v>0.24198431359700001</v>
      </c>
      <c r="AF778" s="131">
        <f t="shared" si="226"/>
        <v>2.3403958730044869</v>
      </c>
      <c r="AH778">
        <v>54.426988999999999</v>
      </c>
      <c r="AI778" s="71">
        <v>48.217427999999998</v>
      </c>
      <c r="AJ778" s="71">
        <v>1.4567753000000001</v>
      </c>
      <c r="AK778" s="71">
        <v>0</v>
      </c>
      <c r="AL778" s="71">
        <v>7.2445802000000004E-2</v>
      </c>
      <c r="AM778" s="71">
        <v>3.1159862</v>
      </c>
      <c r="AN778" s="71">
        <v>1.564354</v>
      </c>
      <c r="AP778" s="129">
        <v>0.13132983000000001</v>
      </c>
      <c r="AQ778" s="129">
        <v>0.12395506000000001</v>
      </c>
      <c r="AR778" s="129">
        <v>3.7157157999999999E-3</v>
      </c>
      <c r="AS778" s="129">
        <v>3.6590540000000001E-3</v>
      </c>
      <c r="AT778" s="172">
        <f t="shared" si="218"/>
        <v>7.43135841606E-6</v>
      </c>
      <c r="AU778" s="172">
        <f t="shared" si="219"/>
        <v>1.3741552571886061E-8</v>
      </c>
      <c r="AV778" s="185">
        <f t="shared" si="220"/>
        <v>0.51247253999999998</v>
      </c>
      <c r="AW778" s="121">
        <v>2.7997061000000002E-6</v>
      </c>
      <c r="AX778" s="121">
        <v>8.4476494999999997E-9</v>
      </c>
      <c r="AY778" s="121">
        <v>2.3078333999999998E-13</v>
      </c>
      <c r="AZ778" s="121">
        <v>7.1991756000000002E-10</v>
      </c>
      <c r="BA778" s="121">
        <v>0</v>
      </c>
      <c r="BB778" s="121">
        <v>4.9624725000000001E-9</v>
      </c>
      <c r="BC778" s="121">
        <v>4.2012216000000001E-6</v>
      </c>
      <c r="BD778" s="121">
        <v>7.1331646999999996E-10</v>
      </c>
      <c r="BE778" s="121">
        <v>4.5604264000000002E-9</v>
      </c>
      <c r="BF778" s="121">
        <v>1.3129224999999999E-11</v>
      </c>
      <c r="BG778" s="121">
        <v>5.1564138000000003E-14</v>
      </c>
      <c r="BH778" s="121">
        <v>6.5643553999999999E-12</v>
      </c>
      <c r="BI778" s="121">
        <v>1.1765727E-13</v>
      </c>
      <c r="BJ778" s="121">
        <v>6.6616732000000006E-14</v>
      </c>
      <c r="BK778" s="121">
        <v>4.0258536000000001E-8</v>
      </c>
      <c r="BL778" s="121">
        <v>3.8448979E-7</v>
      </c>
      <c r="BM778" s="121">
        <v>6.0616527999999996E-21</v>
      </c>
      <c r="BN778" s="121">
        <v>0.11026685</v>
      </c>
      <c r="BO778" s="121">
        <v>0.40220569</v>
      </c>
      <c r="BP778" s="121">
        <v>0</v>
      </c>
      <c r="BQ778" s="121">
        <v>0</v>
      </c>
      <c r="BR778" s="121">
        <v>0</v>
      </c>
      <c r="BT778" s="71">
        <v>1.1418832000000001E-3</v>
      </c>
      <c r="BU778" s="71">
        <v>3.3037177E-5</v>
      </c>
      <c r="BV778" s="71">
        <v>8.3663204E-5</v>
      </c>
      <c r="BW778" s="71">
        <v>5.2418967999999997E-8</v>
      </c>
      <c r="BX778" s="71">
        <v>4.2110785000000002E-5</v>
      </c>
      <c r="BY778" s="71">
        <v>3.2933059000000001E-6</v>
      </c>
      <c r="BZ778" s="71">
        <v>4.6367894999999998E-8</v>
      </c>
      <c r="CA778" s="71">
        <v>4.7639493999999999E-6</v>
      </c>
      <c r="CB778" s="71">
        <v>8.1139082999999996E-7</v>
      </c>
      <c r="CC778" s="71">
        <v>5.5352812999999997E-6</v>
      </c>
      <c r="CD778" s="71">
        <v>0</v>
      </c>
      <c r="CE778" s="71">
        <v>1.3404572E-17</v>
      </c>
      <c r="CF778" s="71">
        <v>1.0975611E-13</v>
      </c>
      <c r="CG778" s="71">
        <v>8.9310409000000003E-6</v>
      </c>
      <c r="CH778" s="71">
        <v>6.0010468000000003E-5</v>
      </c>
      <c r="CI778" s="71">
        <v>8.9962785000000003E-4</v>
      </c>
      <c r="CJ778" s="71">
        <v>0</v>
      </c>
      <c r="CL778" s="186">
        <v>9.2899070000000004E-14</v>
      </c>
      <c r="CM778" s="186">
        <v>2.9933673999999999</v>
      </c>
      <c r="CN778" s="187">
        <v>9.0085420999999999E-2</v>
      </c>
      <c r="CO778" s="186">
        <v>2.3323430999999999E-2</v>
      </c>
      <c r="CP778" s="186">
        <v>5.5580562999999998E-9</v>
      </c>
      <c r="CQ778" s="186">
        <v>3.2824761E-7</v>
      </c>
      <c r="CR778" s="186">
        <v>1.7164452999999999E-3</v>
      </c>
      <c r="CS778" s="186">
        <v>0.15858095999999999</v>
      </c>
      <c r="CT778" s="186">
        <v>8.7925603999999998E-6</v>
      </c>
      <c r="CU778" s="186">
        <v>1.1214377999999999E-3</v>
      </c>
      <c r="CW778" s="84"/>
      <c r="CX778" s="161" t="s">
        <v>3003</v>
      </c>
    </row>
    <row r="779" spans="1:102" ht="14.4">
      <c r="A779" t="s">
        <v>2354</v>
      </c>
      <c r="B779" s="92" t="s">
        <v>1071</v>
      </c>
      <c r="C779" s="126" t="str">
        <f t="shared" si="216"/>
        <v>A.100.30.111</v>
      </c>
      <c r="D779" s="11" t="s">
        <v>26</v>
      </c>
      <c r="E779" s="125" t="s">
        <v>878</v>
      </c>
      <c r="F779" s="128" t="str">
        <f t="shared" si="217"/>
        <v>CuZn40 (Muntz metal)</v>
      </c>
      <c r="G779" s="131">
        <f t="shared" si="227"/>
        <v>3.0564711582716502</v>
      </c>
      <c r="H779" s="183">
        <f t="shared" si="228"/>
        <v>6.2440164409999999E-2</v>
      </c>
      <c r="I779" s="183">
        <f t="shared" si="229"/>
        <v>0.24443966615990001</v>
      </c>
      <c r="J779" s="184">
        <f t="shared" si="230"/>
        <v>2.2953339777017501</v>
      </c>
      <c r="K779" s="183">
        <v>0.45425735</v>
      </c>
      <c r="L779" s="146">
        <v>0.20060886999999999</v>
      </c>
      <c r="M779" s="146">
        <v>4.3150500000000001E-2</v>
      </c>
      <c r="N779" s="146">
        <v>3.5320628999999999E-2</v>
      </c>
      <c r="O779" s="146">
        <v>1.8592000000000001E-2</v>
      </c>
      <c r="P779" s="146">
        <v>5.7512050999999995E-4</v>
      </c>
      <c r="Q779" s="146">
        <v>7.9524148999999995E-3</v>
      </c>
      <c r="R779" s="146">
        <v>4.1748877E-4</v>
      </c>
      <c r="S779" s="146">
        <v>2.2832279999999998</v>
      </c>
      <c r="T779" s="146">
        <v>2.5517517999999999E-4</v>
      </c>
      <c r="U779" s="188">
        <v>1.2105506E-2</v>
      </c>
      <c r="V779" s="188">
        <v>7.6322099000000003E-6</v>
      </c>
      <c r="W779" s="188">
        <v>4.7169740000000001E-7</v>
      </c>
      <c r="X779" s="146">
        <v>4.3504261000000002E-12</v>
      </c>
      <c r="Z779" s="157">
        <f t="shared" si="221"/>
        <v>3.0283823333333335</v>
      </c>
      <c r="AB779" s="131">
        <f t="shared" si="222"/>
        <v>0.45425735</v>
      </c>
      <c r="AC779" s="131">
        <f t="shared" si="223"/>
        <v>0.30661702318</v>
      </c>
      <c r="AD779" s="131">
        <f t="shared" si="224"/>
        <v>0.24417733046740001</v>
      </c>
      <c r="AE779" s="131">
        <f t="shared" si="225"/>
        <v>0.24443966615990001</v>
      </c>
      <c r="AF779" s="131">
        <f t="shared" si="226"/>
        <v>2.2953335060043503</v>
      </c>
      <c r="AH779">
        <v>55.254663999999998</v>
      </c>
      <c r="AI779" s="71">
        <v>49.337207999999997</v>
      </c>
      <c r="AJ779" s="71">
        <v>1.3896909</v>
      </c>
      <c r="AK779" s="71">
        <v>0</v>
      </c>
      <c r="AL779" s="71">
        <v>6.9195452000000005E-2</v>
      </c>
      <c r="AM779" s="71">
        <v>2.9682642000000001</v>
      </c>
      <c r="AN779" s="71">
        <v>1.4903044999999999</v>
      </c>
      <c r="AP779" s="129">
        <v>0.13230151000000001</v>
      </c>
      <c r="AQ779" s="129">
        <v>0.12481647</v>
      </c>
      <c r="AR779" s="129">
        <v>3.7459584999999999E-3</v>
      </c>
      <c r="AS779" s="129">
        <v>3.7390844999999999E-3</v>
      </c>
      <c r="AT779" s="172">
        <f t="shared" si="218"/>
        <v>7.4830018036699997E-6</v>
      </c>
      <c r="AU779" s="172">
        <f t="shared" si="219"/>
        <v>1.3853396752065875E-8</v>
      </c>
      <c r="AV779" s="185">
        <f t="shared" si="220"/>
        <v>0.52368130000000002</v>
      </c>
      <c r="AW779" s="121">
        <v>2.8248139000000001E-6</v>
      </c>
      <c r="AX779" s="121">
        <v>8.5233932999999993E-9</v>
      </c>
      <c r="AY779" s="121">
        <v>2.3285365E-13</v>
      </c>
      <c r="AZ779" s="121">
        <v>6.8564666999999996E-10</v>
      </c>
      <c r="BA779" s="121">
        <v>0</v>
      </c>
      <c r="BB779" s="121">
        <v>4.7287530000000004E-9</v>
      </c>
      <c r="BC779" s="121">
        <v>4.2482494999999998E-6</v>
      </c>
      <c r="BD779" s="121">
        <v>6.7990969999999999E-10</v>
      </c>
      <c r="BE779" s="121">
        <v>4.6308792999999998E-9</v>
      </c>
      <c r="BF779" s="121">
        <v>1.2504148000000001E-11</v>
      </c>
      <c r="BG779" s="121">
        <v>4.9110552E-14</v>
      </c>
      <c r="BH779" s="121">
        <v>6.2527706000000002E-12</v>
      </c>
      <c r="BI779" s="121">
        <v>1.1211192E-13</v>
      </c>
      <c r="BJ779" s="121">
        <v>6.3457338000000001E-14</v>
      </c>
      <c r="BK779" s="121">
        <v>3.8341654000000002E-8</v>
      </c>
      <c r="BL779" s="121">
        <v>3.6618235000000002E-7</v>
      </c>
      <c r="BM779" s="121">
        <v>5.8772085000000002E-21</v>
      </c>
      <c r="BN779" s="121">
        <v>0.10647011000000001</v>
      </c>
      <c r="BO779" s="121">
        <v>0.41721119000000001</v>
      </c>
      <c r="BP779" s="121">
        <v>0</v>
      </c>
      <c r="BQ779" s="121">
        <v>0</v>
      </c>
      <c r="BR779" s="121">
        <v>0</v>
      </c>
      <c r="BT779" s="71">
        <v>1.1263562999999999E-3</v>
      </c>
      <c r="BU779" s="71">
        <v>3.3447003000000002E-5</v>
      </c>
      <c r="BV779" s="71">
        <v>8.4439334999999999E-5</v>
      </c>
      <c r="BW779" s="71">
        <v>5.0884347999999999E-8</v>
      </c>
      <c r="BX779" s="71">
        <v>4.1748476999999999E-5</v>
      </c>
      <c r="BY779" s="71">
        <v>3.1367061000000001E-6</v>
      </c>
      <c r="BZ779" s="71">
        <v>4.4162961000000001E-8</v>
      </c>
      <c r="CA779" s="71">
        <v>4.5374324999999997E-6</v>
      </c>
      <c r="CB779" s="71">
        <v>7.7457185000000002E-7</v>
      </c>
      <c r="CC779" s="71">
        <v>5.2732531999999996E-6</v>
      </c>
      <c r="CD779" s="71">
        <v>0</v>
      </c>
      <c r="CE779" s="71">
        <v>1.2996696999999999E-17</v>
      </c>
      <c r="CF779" s="71">
        <v>1.0641645E-13</v>
      </c>
      <c r="CG779" s="71">
        <v>8.6509125999999996E-6</v>
      </c>
      <c r="CH779" s="71">
        <v>6.1319559999999999E-5</v>
      </c>
      <c r="CI779" s="71">
        <v>8.8293397000000005E-4</v>
      </c>
      <c r="CJ779" s="71">
        <v>0</v>
      </c>
      <c r="CL779" s="186">
        <v>9.0072331999999998E-14</v>
      </c>
      <c r="CM779" s="186">
        <v>3.0215448999999999</v>
      </c>
      <c r="CN779" s="187">
        <v>8.5804934999999999E-2</v>
      </c>
      <c r="CO779" s="186">
        <v>2.3569599E-2</v>
      </c>
      <c r="CP779" s="186">
        <v>5.2938589999999998E-9</v>
      </c>
      <c r="CQ779" s="186">
        <v>3.1267188E-7</v>
      </c>
      <c r="CR779" s="186">
        <v>1.7178811999999999E-3</v>
      </c>
      <c r="CS779" s="186">
        <v>0.15107364000000001</v>
      </c>
      <c r="CT779" s="186">
        <v>8.3739503999999994E-6</v>
      </c>
      <c r="CU779" s="186">
        <v>1.0681149000000001E-3</v>
      </c>
      <c r="CW779" s="84"/>
      <c r="CX779" s="161" t="s">
        <v>3004</v>
      </c>
    </row>
    <row r="780" spans="1:102" ht="14.4">
      <c r="A780" t="s">
        <v>2355</v>
      </c>
      <c r="B780" s="92" t="s">
        <v>1071</v>
      </c>
      <c r="C780" s="126" t="str">
        <f t="shared" si="216"/>
        <v>A.100.30.112</v>
      </c>
      <c r="D780" s="11" t="s">
        <v>26</v>
      </c>
      <c r="E780" s="125" t="s">
        <v>878</v>
      </c>
      <c r="F780" s="128" t="str">
        <f t="shared" si="217"/>
        <v>CuZn40Pb (Brass alloy, alpha-beta, machinable)</v>
      </c>
      <c r="G780" s="131">
        <f t="shared" si="227"/>
        <v>3.0303718834242672</v>
      </c>
      <c r="H780" s="183">
        <f t="shared" si="228"/>
        <v>6.2365726199999992E-2</v>
      </c>
      <c r="I780" s="183">
        <f t="shared" si="229"/>
        <v>0.24857617714080002</v>
      </c>
      <c r="J780" s="184">
        <f t="shared" si="230"/>
        <v>2.2688205400834671</v>
      </c>
      <c r="K780" s="183">
        <v>0.45060944000000003</v>
      </c>
      <c r="L780" s="146">
        <v>0.20526712999999999</v>
      </c>
      <c r="M780" s="146">
        <v>4.2220143000000002E-2</v>
      </c>
      <c r="N780" s="146">
        <v>3.5058251999999998E-2</v>
      </c>
      <c r="O780" s="146">
        <v>1.8382704E-2</v>
      </c>
      <c r="P780" s="146">
        <v>5.6793589999999997E-4</v>
      </c>
      <c r="Q780" s="146">
        <v>8.3568342999999993E-3</v>
      </c>
      <c r="R780" s="146">
        <v>8.3532349000000001E-4</v>
      </c>
      <c r="S780" s="146">
        <v>2.2561677000000002</v>
      </c>
      <c r="T780" s="146">
        <v>2.4618523E-4</v>
      </c>
      <c r="U780" s="188">
        <v>1.2652385E-2</v>
      </c>
      <c r="V780" s="188">
        <v>7.3954207999999996E-6</v>
      </c>
      <c r="W780" s="188">
        <v>4.5507927000000002E-7</v>
      </c>
      <c r="X780" s="146">
        <v>4.1971585000000002E-12</v>
      </c>
      <c r="Z780" s="157">
        <f t="shared" si="221"/>
        <v>3.0040629333333335</v>
      </c>
      <c r="AB780" s="131">
        <f t="shared" si="222"/>
        <v>0.45060944000000003</v>
      </c>
      <c r="AC780" s="131">
        <f t="shared" si="223"/>
        <v>0.31068832269000002</v>
      </c>
      <c r="AD780" s="131">
        <f t="shared" si="224"/>
        <v>0.24832305156927001</v>
      </c>
      <c r="AE780" s="131">
        <f t="shared" si="225"/>
        <v>0.24857617714079999</v>
      </c>
      <c r="AF780" s="131">
        <f t="shared" si="226"/>
        <v>2.2688200850041973</v>
      </c>
      <c r="AH780">
        <v>54.740008000000003</v>
      </c>
      <c r="AI780" s="71">
        <v>48.884613000000002</v>
      </c>
      <c r="AJ780" s="71">
        <v>1.4615488999999999</v>
      </c>
      <c r="AK780" s="71">
        <v>0</v>
      </c>
      <c r="AL780" s="71">
        <v>6.6600618E-2</v>
      </c>
      <c r="AM780" s="71">
        <v>2.8616641999999999</v>
      </c>
      <c r="AN780" s="71">
        <v>1.4655813</v>
      </c>
      <c r="AP780" s="129">
        <v>0.13280258</v>
      </c>
      <c r="AQ780" s="129">
        <v>0.12532863</v>
      </c>
      <c r="AR780" s="129">
        <v>3.7443963999999998E-3</v>
      </c>
      <c r="AS780" s="129">
        <v>3.7295545000000001E-3</v>
      </c>
      <c r="AT780" s="172">
        <f t="shared" si="218"/>
        <v>7.5137068704600002E-6</v>
      </c>
      <c r="AU780" s="172">
        <f t="shared" si="219"/>
        <v>1.3847619968048669E-8</v>
      </c>
      <c r="AV780" s="185">
        <f t="shared" si="220"/>
        <v>0.52234658</v>
      </c>
      <c r="AW780" s="121">
        <v>2.8016906E-6</v>
      </c>
      <c r="AX780" s="121">
        <v>8.4536153000000006E-9</v>
      </c>
      <c r="AY780" s="121">
        <v>2.3094789E-13</v>
      </c>
      <c r="AZ780" s="121">
        <v>6.5936546000000001E-10</v>
      </c>
      <c r="BA780" s="121">
        <v>0</v>
      </c>
      <c r="BB780" s="121">
        <v>4.5767850000000003E-9</v>
      </c>
      <c r="BC780" s="121">
        <v>4.3175442E-6</v>
      </c>
      <c r="BD780" s="121">
        <v>6.6052332999999996E-10</v>
      </c>
      <c r="BE780" s="121">
        <v>4.7145885999999999E-9</v>
      </c>
      <c r="BF780" s="121">
        <v>1.2024844000000001E-11</v>
      </c>
      <c r="BG780" s="121">
        <v>4.7228304E-14</v>
      </c>
      <c r="BH780" s="121">
        <v>6.4171353000000004E-12</v>
      </c>
      <c r="BI780" s="121">
        <v>1.1043917E-13</v>
      </c>
      <c r="BJ780" s="121">
        <v>6.2143379000000005E-14</v>
      </c>
      <c r="BK780" s="121">
        <v>3.6880600000000003E-8</v>
      </c>
      <c r="BL780" s="121">
        <v>3.5235531999999998E-7</v>
      </c>
      <c r="BM780" s="121">
        <v>5.6701514999999997E-21</v>
      </c>
      <c r="BN780" s="121">
        <v>0.1067419</v>
      </c>
      <c r="BO780" s="121">
        <v>0.41560468</v>
      </c>
      <c r="BP780" s="121">
        <v>0</v>
      </c>
      <c r="BQ780" s="121">
        <v>0</v>
      </c>
      <c r="BR780" s="121">
        <v>0</v>
      </c>
      <c r="BT780" s="71">
        <v>1.0968792999999999E-3</v>
      </c>
      <c r="BU780" s="71">
        <v>3.3965862000000002E-5</v>
      </c>
      <c r="BV780" s="71">
        <v>8.3761246000000006E-5</v>
      </c>
      <c r="BW780" s="71">
        <v>1.0041147E-7</v>
      </c>
      <c r="BX780" s="71">
        <v>4.2081491000000002E-5</v>
      </c>
      <c r="BY780" s="71">
        <v>3.0165050000000002E-6</v>
      </c>
      <c r="BZ780" s="71">
        <v>4.2470583E-8</v>
      </c>
      <c r="CA780" s="71">
        <v>4.3635568E-6</v>
      </c>
      <c r="CB780" s="71">
        <v>7.9955727999999997E-7</v>
      </c>
      <c r="CC780" s="71">
        <v>5.5569253E-6</v>
      </c>
      <c r="CD780" s="71">
        <v>0</v>
      </c>
      <c r="CE780" s="71">
        <v>1.2538816999999999E-17</v>
      </c>
      <c r="CF780" s="71">
        <v>1.0266734000000001E-13</v>
      </c>
      <c r="CG780" s="71">
        <v>8.6448605999999994E-6</v>
      </c>
      <c r="CH780" s="71">
        <v>6.0882818000000002E-5</v>
      </c>
      <c r="CI780" s="71">
        <v>8.5366363999999999E-4</v>
      </c>
      <c r="CJ780" s="71">
        <v>0</v>
      </c>
      <c r="CL780" s="186">
        <v>8.6899039000000003E-14</v>
      </c>
      <c r="CM780" s="186">
        <v>2.9974875999999999</v>
      </c>
      <c r="CN780" s="187">
        <v>8.2517372000000005E-2</v>
      </c>
      <c r="CO780" s="186">
        <v>2.3898320000000001E-2</v>
      </c>
      <c r="CP780" s="186">
        <v>5.2731145000000004E-9</v>
      </c>
      <c r="CQ780" s="186">
        <v>3.2227049000000002E-7</v>
      </c>
      <c r="CR780" s="186">
        <v>1.7398627E-3</v>
      </c>
      <c r="CS780" s="186">
        <v>0.14775869999999999</v>
      </c>
      <c r="CT780" s="186">
        <v>8.0529636000000008E-6</v>
      </c>
      <c r="CU780" s="186">
        <v>1.0271843000000001E-3</v>
      </c>
      <c r="CW780" s="84"/>
      <c r="CX780" s="161" t="s">
        <v>3005</v>
      </c>
    </row>
    <row r="781" spans="1:102" ht="14.4">
      <c r="A781" t="s">
        <v>1248</v>
      </c>
      <c r="B781" s="92" t="s">
        <v>1071</v>
      </c>
      <c r="C781" s="126" t="str">
        <f t="shared" si="216"/>
        <v>A.100.30.113</v>
      </c>
      <c r="D781" s="11" t="s">
        <v>26</v>
      </c>
      <c r="E781" s="125" t="s">
        <v>878</v>
      </c>
      <c r="F781" s="128" t="str">
        <f t="shared" si="217"/>
        <v>G-CuAl10Fe</v>
      </c>
      <c r="G781" s="131">
        <f t="shared" si="227"/>
        <v>3.3738247281305163</v>
      </c>
      <c r="H781" s="183">
        <f t="shared" si="228"/>
        <v>9.853853991E-2</v>
      </c>
      <c r="I781" s="183">
        <f t="shared" si="229"/>
        <v>0.20790019396799997</v>
      </c>
      <c r="J781" s="184">
        <f t="shared" si="230"/>
        <v>2.5891299942525161</v>
      </c>
      <c r="K781" s="183">
        <v>0.47825600000000001</v>
      </c>
      <c r="L781" s="146">
        <v>0.13909631</v>
      </c>
      <c r="M781" s="146">
        <v>6.7840263999999997E-2</v>
      </c>
      <c r="N781" s="146">
        <v>5.8904175000000003E-2</v>
      </c>
      <c r="O781" s="146">
        <v>2.7252042000000001E-2</v>
      </c>
      <c r="P781" s="146">
        <v>8.2618491000000004E-4</v>
      </c>
      <c r="Q781" s="146">
        <v>1.1556138000000001E-2</v>
      </c>
      <c r="R781" s="146">
        <v>5.8743759000000003E-4</v>
      </c>
      <c r="S781" s="146">
        <v>2.5702430000000001</v>
      </c>
      <c r="T781" s="146">
        <v>3.6248569999999998E-4</v>
      </c>
      <c r="U781" s="188">
        <v>1.8886303E-2</v>
      </c>
      <c r="V781" s="188">
        <v>1.3696678E-5</v>
      </c>
      <c r="W781" s="188">
        <v>6.5951606999999995E-7</v>
      </c>
      <c r="X781" s="146">
        <v>3.1736445999999997E-8</v>
      </c>
      <c r="Z781" s="157">
        <f t="shared" si="221"/>
        <v>3.1883733333333337</v>
      </c>
      <c r="AB781" s="131">
        <f t="shared" si="222"/>
        <v>0.47825600000000001</v>
      </c>
      <c r="AC781" s="131">
        <f t="shared" si="223"/>
        <v>0.3060625515</v>
      </c>
      <c r="AD781" s="131">
        <f t="shared" si="224"/>
        <v>0.20752467110606998</v>
      </c>
      <c r="AE781" s="131">
        <f t="shared" si="225"/>
        <v>0.20790019396799997</v>
      </c>
      <c r="AF781" s="131">
        <f t="shared" si="226"/>
        <v>2.5891293347364459</v>
      </c>
      <c r="AH781">
        <v>47.483483</v>
      </c>
      <c r="AI781" s="71">
        <v>37.782877999999997</v>
      </c>
      <c r="AJ781" s="71">
        <v>2.1114478999999999</v>
      </c>
      <c r="AK781" s="71">
        <v>0</v>
      </c>
      <c r="AL781" s="71">
        <v>0.10486520000000001</v>
      </c>
      <c r="AM781" s="71">
        <v>4.5213666999999997</v>
      </c>
      <c r="AN781" s="71">
        <v>2.9629256000000002</v>
      </c>
      <c r="AP781" s="129">
        <v>0.1238534</v>
      </c>
      <c r="AQ781" s="129">
        <v>0.11757629999999999</v>
      </c>
      <c r="AR781" s="129">
        <v>3.7156871000000001E-3</v>
      </c>
      <c r="AS781" s="129">
        <v>2.5614156999999999E-3</v>
      </c>
      <c r="AT781" s="172">
        <f t="shared" si="218"/>
        <v>7.0489385035800007E-6</v>
      </c>
      <c r="AU781" s="172">
        <f t="shared" si="219"/>
        <v>1.3741446315615218E-8</v>
      </c>
      <c r="AV781" s="185">
        <f t="shared" si="220"/>
        <v>0.3587417</v>
      </c>
      <c r="AW781" s="121">
        <v>2.9836892000000001E-6</v>
      </c>
      <c r="AX781" s="121">
        <v>9.0030216999999999E-9</v>
      </c>
      <c r="AY781" s="121">
        <v>2.4594344E-13</v>
      </c>
      <c r="AZ781" s="121">
        <v>9.9415997999999992E-10</v>
      </c>
      <c r="BA781" s="121">
        <v>0</v>
      </c>
      <c r="BB781" s="121">
        <v>7.9402215999999998E-9</v>
      </c>
      <c r="BC781" s="121">
        <v>3.4693527000000001E-6</v>
      </c>
      <c r="BD781" s="121">
        <v>1.1406065E-9</v>
      </c>
      <c r="BE781" s="121">
        <v>3.5699842999999998E-9</v>
      </c>
      <c r="BF781" s="121">
        <v>1.8152991000000001E-11</v>
      </c>
      <c r="BG781" s="121">
        <v>8.8538859999999998E-14</v>
      </c>
      <c r="BH781" s="121">
        <v>9.0735592000000003E-12</v>
      </c>
      <c r="BI781" s="121">
        <v>1.7780224000000001E-13</v>
      </c>
      <c r="BJ781" s="121">
        <v>9.4980867000000004E-14</v>
      </c>
      <c r="BK781" s="121">
        <v>5.5657511999999998E-8</v>
      </c>
      <c r="BL781" s="121">
        <v>5.3130471000000004E-7</v>
      </c>
      <c r="BM781" s="121">
        <v>8.2173727999999997E-21</v>
      </c>
      <c r="BN781" s="121">
        <v>0.13955601000000001</v>
      </c>
      <c r="BO781" s="121">
        <v>0.21918568999999999</v>
      </c>
      <c r="BP781" s="121">
        <v>0</v>
      </c>
      <c r="BQ781" s="121">
        <v>0</v>
      </c>
      <c r="BR781" s="121">
        <v>0</v>
      </c>
      <c r="BT781" s="71">
        <v>1.2028462999999999E-3</v>
      </c>
      <c r="BU781" s="71">
        <v>2.7169418E-5</v>
      </c>
      <c r="BV781" s="71">
        <v>8.8900310000000001E-5</v>
      </c>
      <c r="BW781" s="71">
        <v>7.1775405000000006E-8</v>
      </c>
      <c r="BX781" s="71">
        <v>4.2724193999999997E-5</v>
      </c>
      <c r="BY781" s="71">
        <v>5.2411818999999999E-6</v>
      </c>
      <c r="BZ781" s="71">
        <v>6.4590279999999995E-8</v>
      </c>
      <c r="CA781" s="71">
        <v>7.6310287999999997E-6</v>
      </c>
      <c r="CB781" s="71">
        <v>1.1131979E-6</v>
      </c>
      <c r="CC781" s="71">
        <v>7.6620262999999998E-6</v>
      </c>
      <c r="CD781" s="71">
        <v>0</v>
      </c>
      <c r="CE781" s="71">
        <v>1.8171672000000001E-17</v>
      </c>
      <c r="CF781" s="71">
        <v>1.4878894E-13</v>
      </c>
      <c r="CG781" s="71">
        <v>1.2566111E-5</v>
      </c>
      <c r="CH781" s="71">
        <v>4.7866408999999998E-5</v>
      </c>
      <c r="CI781" s="71">
        <v>9.6183607000000003E-4</v>
      </c>
      <c r="CJ781" s="71">
        <v>0</v>
      </c>
      <c r="CL781" s="186">
        <v>1.2593698999999999E-13</v>
      </c>
      <c r="CM781" s="186">
        <v>3.1752091999999998</v>
      </c>
      <c r="CN781" s="187">
        <v>0.14447140999999999</v>
      </c>
      <c r="CO781" s="186">
        <v>1.9742033999999999E-2</v>
      </c>
      <c r="CP781" s="186">
        <v>7.7048142000000005E-9</v>
      </c>
      <c r="CQ781" s="186">
        <v>4.5402795000000002E-7</v>
      </c>
      <c r="CR781" s="186">
        <v>1.5746918999999999E-3</v>
      </c>
      <c r="CS781" s="186">
        <v>0.22540273</v>
      </c>
      <c r="CT781" s="186">
        <v>1.2156830000000001E-5</v>
      </c>
      <c r="CU781" s="186">
        <v>1.7983795000000001E-3</v>
      </c>
      <c r="CW781" s="84"/>
      <c r="CX781" s="161" t="s">
        <v>3006</v>
      </c>
    </row>
    <row r="782" spans="1:102" ht="14.4">
      <c r="A782" t="s">
        <v>1249</v>
      </c>
      <c r="B782" s="92" t="s">
        <v>1071</v>
      </c>
      <c r="C782" s="126" t="str">
        <f t="shared" si="216"/>
        <v>A.100.30.114</v>
      </c>
      <c r="D782" s="11" t="s">
        <v>26</v>
      </c>
      <c r="E782" s="125" t="s">
        <v>878</v>
      </c>
      <c r="F782" s="128" t="str">
        <f t="shared" si="217"/>
        <v>G-CuAl10Ni</v>
      </c>
      <c r="G782" s="131">
        <f t="shared" si="227"/>
        <v>4.5245293035797394</v>
      </c>
      <c r="H782" s="183">
        <f t="shared" si="228"/>
        <v>0.11825098953</v>
      </c>
      <c r="I782" s="183">
        <f t="shared" si="229"/>
        <v>0.84449114643300016</v>
      </c>
      <c r="J782" s="184">
        <f t="shared" si="230"/>
        <v>3.0125231476167391</v>
      </c>
      <c r="K782" s="183">
        <v>0.54926401999999996</v>
      </c>
      <c r="L782" s="146">
        <v>0.77866891999999999</v>
      </c>
      <c r="M782" s="146">
        <v>6.4911326000000005E-2</v>
      </c>
      <c r="N782" s="146">
        <v>8.1739400000000004E-2</v>
      </c>
      <c r="O782" s="146">
        <v>2.5116900000000001E-2</v>
      </c>
      <c r="P782" s="146">
        <v>7.6190253000000001E-4</v>
      </c>
      <c r="Q782" s="146">
        <v>1.0632786999999999E-2</v>
      </c>
      <c r="R782" s="146">
        <v>5.5559266999999997E-4</v>
      </c>
      <c r="S782" s="146">
        <v>2.9945840000000001</v>
      </c>
      <c r="T782" s="146">
        <v>3.4212598000000002E-4</v>
      </c>
      <c r="U782" s="188">
        <v>1.7938493999999999E-2</v>
      </c>
      <c r="V782" s="188">
        <v>1.3181783E-5</v>
      </c>
      <c r="W782" s="188">
        <v>6.2188064E-7</v>
      </c>
      <c r="X782" s="146">
        <v>3.1736099000000002E-8</v>
      </c>
      <c r="Z782" s="157">
        <f t="shared" si="221"/>
        <v>3.6617601333333334</v>
      </c>
      <c r="AB782" s="131">
        <f t="shared" si="222"/>
        <v>0.54926401999999996</v>
      </c>
      <c r="AC782" s="131">
        <f t="shared" si="223"/>
        <v>0.9623868282000001</v>
      </c>
      <c r="AD782" s="131">
        <f t="shared" si="224"/>
        <v>0.84413646055064007</v>
      </c>
      <c r="AE782" s="131">
        <f t="shared" si="225"/>
        <v>0.84449114643300016</v>
      </c>
      <c r="AF782" s="131">
        <f t="shared" si="226"/>
        <v>3.0125225257360992</v>
      </c>
      <c r="AH782">
        <v>56.611767999999998</v>
      </c>
      <c r="AI782" s="71">
        <v>47.59357</v>
      </c>
      <c r="AJ782" s="71">
        <v>1.9544199</v>
      </c>
      <c r="AK782" s="71">
        <v>0</v>
      </c>
      <c r="AL782" s="71">
        <v>9.7207251999999994E-2</v>
      </c>
      <c r="AM782" s="71">
        <v>4.1765138999999998</v>
      </c>
      <c r="AN782" s="71">
        <v>2.790057</v>
      </c>
      <c r="AP782" s="129">
        <v>0.32771150999999998</v>
      </c>
      <c r="AQ782" s="129">
        <v>0.31649633999999999</v>
      </c>
      <c r="AR782" s="129">
        <v>7.7467589999999998E-3</v>
      </c>
      <c r="AS782" s="129">
        <v>3.4684044000000002E-3</v>
      </c>
      <c r="AT782" s="172">
        <f t="shared" si="218"/>
        <v>1.897460077914E-5</v>
      </c>
      <c r="AU782" s="172">
        <f t="shared" si="219"/>
        <v>2.864925714769775E-8</v>
      </c>
      <c r="AV782" s="185">
        <f t="shared" si="220"/>
        <v>0.48577091999999999</v>
      </c>
      <c r="AW782" s="121">
        <v>3.4213035000000002E-6</v>
      </c>
      <c r="AX782" s="121">
        <v>1.0323381E-8</v>
      </c>
      <c r="AY782" s="121">
        <v>2.8201958999999998E-13</v>
      </c>
      <c r="AZ782" s="121">
        <v>9.1419053999999995E-10</v>
      </c>
      <c r="BA782" s="121">
        <v>0</v>
      </c>
      <c r="BB782" s="121">
        <v>8.2463796000000001E-9</v>
      </c>
      <c r="BC782" s="121">
        <v>1.5004365000000001E-5</v>
      </c>
      <c r="BD782" s="121">
        <v>1.2572201E-9</v>
      </c>
      <c r="BE782" s="121">
        <v>1.7042981E-8</v>
      </c>
      <c r="BF782" s="121">
        <v>1.6694432999999999E-11</v>
      </c>
      <c r="BG782" s="121">
        <v>9.1448643000000002E-14</v>
      </c>
      <c r="BH782" s="121">
        <v>8.3463875999999994E-12</v>
      </c>
      <c r="BI782" s="121">
        <v>1.7187875999999999E-13</v>
      </c>
      <c r="BJ782" s="121">
        <v>8.8880096999999997E-14</v>
      </c>
      <c r="BK782" s="121">
        <v>5.1184738999999998E-8</v>
      </c>
      <c r="BL782" s="121">
        <v>4.8858697000000003E-7</v>
      </c>
      <c r="BM782" s="121">
        <v>7.7484466000000002E-21</v>
      </c>
      <c r="BN782" s="121">
        <v>0.15960371000000001</v>
      </c>
      <c r="BO782" s="121">
        <v>0.32616720999999999</v>
      </c>
      <c r="BP782" s="121">
        <v>0</v>
      </c>
      <c r="BQ782" s="121">
        <v>0</v>
      </c>
      <c r="BR782" s="121">
        <v>0</v>
      </c>
      <c r="BT782" s="71">
        <v>1.330192E-3</v>
      </c>
      <c r="BU782" s="71">
        <v>1.1987918999999999E-4</v>
      </c>
      <c r="BV782" s="71">
        <v>1.0209959E-4</v>
      </c>
      <c r="BW782" s="71">
        <v>6.8074000999999995E-8</v>
      </c>
      <c r="BX782" s="71">
        <v>1.1745757E-4</v>
      </c>
      <c r="BY782" s="71">
        <v>4.8756995000000001E-6</v>
      </c>
      <c r="BZ782" s="71">
        <v>5.9444300000000002E-8</v>
      </c>
      <c r="CA782" s="71">
        <v>7.1023644000000004E-6</v>
      </c>
      <c r="CB782" s="71">
        <v>1.0268238E-6</v>
      </c>
      <c r="CC782" s="71">
        <v>7.0511130999999998E-6</v>
      </c>
      <c r="CD782" s="71">
        <v>0</v>
      </c>
      <c r="CE782" s="71">
        <v>1.7134701E-17</v>
      </c>
      <c r="CF782" s="71">
        <v>1.4029826999999999E-13</v>
      </c>
      <c r="CG782" s="71">
        <v>2.298096E-5</v>
      </c>
      <c r="CH782" s="71">
        <v>5.9560496999999998E-5</v>
      </c>
      <c r="CI782" s="71">
        <v>8.8803063999999998E-4</v>
      </c>
      <c r="CJ782" s="71">
        <v>0</v>
      </c>
      <c r="CL782" s="186">
        <v>1.1875037E-13</v>
      </c>
      <c r="CM782" s="186">
        <v>3.6493937000000001</v>
      </c>
      <c r="CN782" s="187">
        <v>0.15744610000000001</v>
      </c>
      <c r="CO782" s="186">
        <v>8.3092824999999995E-2</v>
      </c>
      <c r="CP782" s="186">
        <v>7.0882848000000001E-9</v>
      </c>
      <c r="CQ782" s="186">
        <v>4.1767664000000001E-7</v>
      </c>
      <c r="CR782" s="186">
        <v>5.4143311999999997E-3</v>
      </c>
      <c r="CS782" s="186">
        <v>0.21133867000000001</v>
      </c>
      <c r="CT782" s="186">
        <v>1.1180043000000001E-5</v>
      </c>
      <c r="CU782" s="186">
        <v>1.6768804000000001E-3</v>
      </c>
      <c r="CW782" s="84"/>
      <c r="CX782" s="161" t="s">
        <v>3007</v>
      </c>
    </row>
    <row r="783" spans="1:102" ht="14.4">
      <c r="A783" t="s">
        <v>1250</v>
      </c>
      <c r="B783" s="92" t="s">
        <v>1071</v>
      </c>
      <c r="C783" s="126" t="str">
        <f t="shared" si="216"/>
        <v>A.100.30.115</v>
      </c>
      <c r="D783" s="11" t="s">
        <v>26</v>
      </c>
      <c r="E783" s="125" t="s">
        <v>878</v>
      </c>
      <c r="F783" s="128" t="str">
        <f t="shared" si="217"/>
        <v>G-CuNi10</v>
      </c>
      <c r="G783" s="131">
        <f t="shared" si="227"/>
        <v>5.7310708872567249</v>
      </c>
      <c r="H783" s="183">
        <f t="shared" si="228"/>
        <v>0.14675776280000002</v>
      </c>
      <c r="I783" s="183">
        <f t="shared" si="229"/>
        <v>1.3806145501866998</v>
      </c>
      <c r="J783" s="184">
        <f t="shared" si="230"/>
        <v>3.6704814842700246</v>
      </c>
      <c r="K783" s="183">
        <v>0.53321708999999995</v>
      </c>
      <c r="L783" s="146">
        <v>1.3096085</v>
      </c>
      <c r="M783" s="146">
        <v>6.3714270000000003E-2</v>
      </c>
      <c r="N783" s="146">
        <v>0.10029087</v>
      </c>
      <c r="O783" s="146">
        <v>2.6858934000000001E-2</v>
      </c>
      <c r="P783" s="146">
        <v>7.8943998000000001E-3</v>
      </c>
      <c r="Q783" s="146">
        <v>1.1713559E-2</v>
      </c>
      <c r="R783" s="146">
        <v>6.9565842000000001E-3</v>
      </c>
      <c r="S783" s="146">
        <v>3.6518600000000001</v>
      </c>
      <c r="T783" s="146">
        <v>3.2580833E-4</v>
      </c>
      <c r="U783" s="188">
        <v>1.8620881999999998E-2</v>
      </c>
      <c r="V783" s="188">
        <v>9.3876567000000008E-6</v>
      </c>
      <c r="W783" s="188">
        <v>6.0226447000000001E-7</v>
      </c>
      <c r="X783" s="146">
        <v>5.5546354E-12</v>
      </c>
      <c r="Z783" s="157">
        <f t="shared" si="221"/>
        <v>3.5547806</v>
      </c>
      <c r="AB783" s="131">
        <f t="shared" si="222"/>
        <v>0.53321708999999995</v>
      </c>
      <c r="AC783" s="131">
        <f t="shared" si="223"/>
        <v>1.5270371169999999</v>
      </c>
      <c r="AD783" s="131">
        <f t="shared" si="224"/>
        <v>1.3802799564644699</v>
      </c>
      <c r="AE783" s="131">
        <f t="shared" si="225"/>
        <v>1.3806145501866998</v>
      </c>
      <c r="AF783" s="131">
        <f t="shared" si="226"/>
        <v>3.6704808820055548</v>
      </c>
      <c r="AH783">
        <v>60.651308</v>
      </c>
      <c r="AI783" s="71">
        <v>52.000694000000003</v>
      </c>
      <c r="AJ783" s="71">
        <v>2.0863898000000001</v>
      </c>
      <c r="AK783" s="71">
        <v>0</v>
      </c>
      <c r="AL783" s="71">
        <v>9.8529973000000007E-2</v>
      </c>
      <c r="AM783" s="71">
        <v>4.3051649999999997</v>
      </c>
      <c r="AN783" s="71">
        <v>2.1605297000000001</v>
      </c>
      <c r="AP783" s="129">
        <v>0.55155575999999995</v>
      </c>
      <c r="AQ783" s="129">
        <v>0.53651037000000001</v>
      </c>
      <c r="AR783" s="129">
        <v>1.0740174E-2</v>
      </c>
      <c r="AS783" s="129">
        <v>4.3052176999999999E-3</v>
      </c>
      <c r="AT783" s="172">
        <f t="shared" si="218"/>
        <v>3.2164890249989998E-5</v>
      </c>
      <c r="AU783" s="172">
        <f t="shared" si="219"/>
        <v>3.9719578225675503E-8</v>
      </c>
      <c r="AV783" s="185">
        <f t="shared" si="220"/>
        <v>0.60297166999999996</v>
      </c>
      <c r="AW783" s="121">
        <v>3.3198607999999999E-6</v>
      </c>
      <c r="AX783" s="121">
        <v>1.0017180999999999E-8</v>
      </c>
      <c r="AY783" s="121">
        <v>2.7365809999999998E-13</v>
      </c>
      <c r="AZ783" s="121">
        <v>9.9579379000000006E-10</v>
      </c>
      <c r="BA783" s="121">
        <v>0</v>
      </c>
      <c r="BB783" s="121">
        <v>8.6122562000000002E-9</v>
      </c>
      <c r="BC783" s="121">
        <v>2.4668805E-5</v>
      </c>
      <c r="BD783" s="121">
        <v>1.3662888999999999E-9</v>
      </c>
      <c r="BE783" s="121">
        <v>2.8274492E-8</v>
      </c>
      <c r="BF783" s="121">
        <v>3.8885156999999997E-11</v>
      </c>
      <c r="BG783" s="121">
        <v>8.1958168E-14</v>
      </c>
      <c r="BH783" s="121">
        <v>9.9695506999999997E-12</v>
      </c>
      <c r="BI783" s="121">
        <v>1.0091149E-11</v>
      </c>
      <c r="BJ783" s="121">
        <v>2.3148526999999999E-12</v>
      </c>
      <c r="BK783" s="121">
        <v>3.6216353999999999E-6</v>
      </c>
      <c r="BL783" s="121">
        <v>5.4498099999999997E-7</v>
      </c>
      <c r="BM783" s="121">
        <v>7.5040350000000006E-21</v>
      </c>
      <c r="BN783" s="121">
        <v>0.19360363999999999</v>
      </c>
      <c r="BO783" s="121">
        <v>0.40936802999999999</v>
      </c>
      <c r="BP783" s="121">
        <v>0</v>
      </c>
      <c r="BQ783" s="121">
        <v>0</v>
      </c>
      <c r="BR783" s="121">
        <v>0</v>
      </c>
      <c r="BT783" s="71">
        <v>1.5770160999999999E-3</v>
      </c>
      <c r="BU783" s="71">
        <v>1.9721596E-4</v>
      </c>
      <c r="BV783" s="71">
        <v>9.9116714999999993E-5</v>
      </c>
      <c r="BW783" s="71">
        <v>8.1754104000000001E-7</v>
      </c>
      <c r="BX783" s="71">
        <v>1.8287517000000001E-4</v>
      </c>
      <c r="BY783" s="71">
        <v>4.7107536000000001E-6</v>
      </c>
      <c r="BZ783" s="71">
        <v>5.9009555999999996E-7</v>
      </c>
      <c r="CA783" s="71">
        <v>6.8138595000000001E-6</v>
      </c>
      <c r="CB783" s="71">
        <v>1.0599083E-5</v>
      </c>
      <c r="CC783" s="71">
        <v>7.7646699E-6</v>
      </c>
      <c r="CD783" s="71">
        <v>0</v>
      </c>
      <c r="CE783" s="71">
        <v>1.6594215999999999E-17</v>
      </c>
      <c r="CF783" s="71">
        <v>1.3587280000000001E-13</v>
      </c>
      <c r="CG783" s="71">
        <v>3.1564640000000002E-5</v>
      </c>
      <c r="CH783" s="71">
        <v>6.4943395999999995E-5</v>
      </c>
      <c r="CI783" s="71">
        <v>9.7000418000000004E-4</v>
      </c>
      <c r="CJ783" s="71">
        <v>0</v>
      </c>
      <c r="CL783" s="186">
        <v>1.1500459000000001E-13</v>
      </c>
      <c r="CM783" s="186">
        <v>3.5448488999999999</v>
      </c>
      <c r="CN783" s="187">
        <v>0.17248601</v>
      </c>
      <c r="CO783" s="186">
        <v>0.13596192000000001</v>
      </c>
      <c r="CP783" s="186">
        <v>1.5380911000000001E-6</v>
      </c>
      <c r="CQ783" s="186">
        <v>4.7057585999999999E-7</v>
      </c>
      <c r="CR783" s="186">
        <v>8.7004946000000007E-3</v>
      </c>
      <c r="CS783" s="186">
        <v>15.83215</v>
      </c>
      <c r="CT783" s="186">
        <v>2.5929458000000001E-5</v>
      </c>
      <c r="CU783" s="186">
        <v>1.6067926999999999E-3</v>
      </c>
      <c r="CW783" s="84"/>
      <c r="CX783" s="161" t="s">
        <v>3008</v>
      </c>
    </row>
    <row r="784" spans="1:102" ht="14.4">
      <c r="A784" t="s">
        <v>1251</v>
      </c>
      <c r="B784" s="92" t="s">
        <v>1071</v>
      </c>
      <c r="C784" s="126" t="str">
        <f t="shared" si="216"/>
        <v>A.100.30.116</v>
      </c>
      <c r="D784" s="11" t="s">
        <v>26</v>
      </c>
      <c r="E784" s="125" t="s">
        <v>878</v>
      </c>
      <c r="F784" s="128" t="str">
        <f t="shared" si="217"/>
        <v>G-CuSn10</v>
      </c>
      <c r="G784" s="131">
        <f t="shared" si="227"/>
        <v>5.9622745181800534</v>
      </c>
      <c r="H784" s="183">
        <f t="shared" si="228"/>
        <v>0.26920128599999998</v>
      </c>
      <c r="I784" s="183">
        <f t="shared" si="229"/>
        <v>0.51166751300759994</v>
      </c>
      <c r="J784" s="184">
        <f t="shared" si="230"/>
        <v>4.667909709172454</v>
      </c>
      <c r="K784" s="183">
        <v>0.51349601</v>
      </c>
      <c r="L784" s="146">
        <v>0.24841058999999999</v>
      </c>
      <c r="M784" s="146">
        <v>0.1637333</v>
      </c>
      <c r="N784" s="146">
        <v>9.5395336999999997E-2</v>
      </c>
      <c r="O784" s="146">
        <v>2.7707208000000001E-2</v>
      </c>
      <c r="P784" s="146">
        <v>9.7567409999999993E-3</v>
      </c>
      <c r="Q784" s="146">
        <v>0.13634199999999999</v>
      </c>
      <c r="R784" s="146">
        <v>9.9188556999999997E-2</v>
      </c>
      <c r="S784" s="146">
        <v>4.6378874999999997</v>
      </c>
      <c r="T784" s="146">
        <v>3.2575555000000003E-4</v>
      </c>
      <c r="U784" s="188">
        <v>3.0021606999999999E-2</v>
      </c>
      <c r="V784" s="188">
        <v>9.3104576000000004E-6</v>
      </c>
      <c r="W784" s="188">
        <v>6.0216690000000003E-7</v>
      </c>
      <c r="X784" s="146">
        <v>5.5537354999999999E-12</v>
      </c>
      <c r="Z784" s="157">
        <f t="shared" si="221"/>
        <v>3.4233067333333334</v>
      </c>
      <c r="AB784" s="131">
        <f t="shared" si="222"/>
        <v>0.51349601</v>
      </c>
      <c r="AC784" s="131">
        <f t="shared" si="223"/>
        <v>0.78053373299999995</v>
      </c>
      <c r="AD784" s="131">
        <f t="shared" si="224"/>
        <v>0.51133304916689992</v>
      </c>
      <c r="AE784" s="131">
        <f t="shared" si="225"/>
        <v>0.51166751300759994</v>
      </c>
      <c r="AF784" s="131">
        <f t="shared" si="226"/>
        <v>4.6679091070055536</v>
      </c>
      <c r="AH784">
        <v>41.582858999999999</v>
      </c>
      <c r="AI784" s="71">
        <v>31.215686000000002</v>
      </c>
      <c r="AJ784" s="71">
        <v>3.5907214000000001</v>
      </c>
      <c r="AK784" s="71">
        <v>0</v>
      </c>
      <c r="AL784" s="71">
        <v>0.1012801</v>
      </c>
      <c r="AM784" s="71">
        <v>4.4447736999999998</v>
      </c>
      <c r="AN784" s="71">
        <v>2.2303980999999999</v>
      </c>
      <c r="AP784" s="129">
        <v>0.36905431999999999</v>
      </c>
      <c r="AQ784" s="129">
        <v>0.36019571</v>
      </c>
      <c r="AR784" s="129">
        <v>5.6077373000000003E-3</v>
      </c>
      <c r="AS784" s="129">
        <v>3.2508710999999998E-3</v>
      </c>
      <c r="AT784" s="172">
        <f t="shared" si="218"/>
        <v>2.1594467386699998E-5</v>
      </c>
      <c r="AU784" s="172">
        <f t="shared" si="219"/>
        <v>2.0738673383917501E-8</v>
      </c>
      <c r="AV784" s="185">
        <f t="shared" si="220"/>
        <v>0.45530407000000006</v>
      </c>
      <c r="AW784" s="121">
        <v>3.1985404999999999E-6</v>
      </c>
      <c r="AX784" s="121">
        <v>9.6511405E-9</v>
      </c>
      <c r="AY784" s="121">
        <v>2.6365649000000002E-13</v>
      </c>
      <c r="AZ784" s="121">
        <v>1.0283326999999999E-9</v>
      </c>
      <c r="BA784" s="121">
        <v>0</v>
      </c>
      <c r="BB784" s="121">
        <v>1.3515353999999999E-8</v>
      </c>
      <c r="BC784" s="121">
        <v>5.9072635000000003E-6</v>
      </c>
      <c r="BD784" s="121">
        <v>1.9280811000000002E-9</v>
      </c>
      <c r="BE784" s="121">
        <v>6.376274E-9</v>
      </c>
      <c r="BF784" s="121">
        <v>1.7822569000000001E-9</v>
      </c>
      <c r="BG784" s="121">
        <v>1.3013842E-13</v>
      </c>
      <c r="BH784" s="121">
        <v>6.9355059000000004E-11</v>
      </c>
      <c r="BI784" s="121">
        <v>7.8067190000000004E-10</v>
      </c>
      <c r="BJ784" s="121">
        <v>1.5050013000000001E-10</v>
      </c>
      <c r="BK784" s="121">
        <v>8.7322069999999998E-7</v>
      </c>
      <c r="BL784" s="121">
        <v>1.1600899E-5</v>
      </c>
      <c r="BM784" s="121">
        <v>7.5028193000000004E-21</v>
      </c>
      <c r="BN784" s="121">
        <v>0.25738428000000002</v>
      </c>
      <c r="BO784" s="121">
        <v>0.19791979000000001</v>
      </c>
      <c r="BP784" s="121">
        <v>0</v>
      </c>
      <c r="BQ784" s="121">
        <v>0</v>
      </c>
      <c r="BR784" s="121">
        <v>0</v>
      </c>
      <c r="BT784" s="71">
        <v>3.3651434999999999E-3</v>
      </c>
      <c r="BU784" s="71">
        <v>4.8363158999999999E-5</v>
      </c>
      <c r="BV784" s="71">
        <v>9.5450873999999993E-5</v>
      </c>
      <c r="BW784" s="71">
        <v>1.1621698E-5</v>
      </c>
      <c r="BX784" s="71">
        <v>5.7911305000000003E-5</v>
      </c>
      <c r="BY784" s="71">
        <v>9.0447281999999998E-6</v>
      </c>
      <c r="BZ784" s="71">
        <v>4.5318677999999997E-5</v>
      </c>
      <c r="CA784" s="71">
        <v>1.3141435999999999E-5</v>
      </c>
      <c r="CB784" s="71">
        <v>1.3266409E-5</v>
      </c>
      <c r="CC784" s="71">
        <v>9.1294012000000003E-5</v>
      </c>
      <c r="CD784" s="71">
        <v>0</v>
      </c>
      <c r="CE784" s="71">
        <v>1.6591527999999999E-17</v>
      </c>
      <c r="CF784" s="71">
        <v>1.3585078000000001E-13</v>
      </c>
      <c r="CG784" s="71">
        <v>2.0587061000000001E-5</v>
      </c>
      <c r="CH784" s="71">
        <v>4.1747362999999998E-5</v>
      </c>
      <c r="CI784" s="71">
        <v>2.9173967999999999E-3</v>
      </c>
      <c r="CJ784" s="71">
        <v>0</v>
      </c>
      <c r="CL784" s="186">
        <v>1.1498595999999999E-13</v>
      </c>
      <c r="CM784" s="186">
        <v>3.4130501999999998</v>
      </c>
      <c r="CN784" s="187">
        <v>0.30435856</v>
      </c>
      <c r="CO784" s="186">
        <v>3.5075157000000003E-2</v>
      </c>
      <c r="CP784" s="186">
        <v>3.1287653999999998E-7</v>
      </c>
      <c r="CQ784" s="186">
        <v>1.3645291E-5</v>
      </c>
      <c r="CR784" s="186">
        <v>2.3047722000000001E-3</v>
      </c>
      <c r="CS784" s="186">
        <v>338.67128000000002</v>
      </c>
      <c r="CT784" s="186">
        <v>1.1839378E-3</v>
      </c>
      <c r="CU784" s="186">
        <v>3.0893855999999998E-3</v>
      </c>
      <c r="CW784" s="84"/>
      <c r="CX784" s="161" t="s">
        <v>3009</v>
      </c>
    </row>
    <row r="785" spans="1:102" ht="14.4">
      <c r="A785" t="s">
        <v>1252</v>
      </c>
      <c r="B785" s="92" t="s">
        <v>1071</v>
      </c>
      <c r="C785" s="126" t="str">
        <f t="shared" si="216"/>
        <v>A.100.30.117</v>
      </c>
      <c r="D785" s="11" t="s">
        <v>26</v>
      </c>
      <c r="E785" s="125" t="s">
        <v>878</v>
      </c>
      <c r="F785" s="128" t="str">
        <f t="shared" si="217"/>
        <v>G-CuSn12</v>
      </c>
      <c r="G785" s="131">
        <f t="shared" si="227"/>
        <v>6.4329177827290405</v>
      </c>
      <c r="H785" s="183">
        <f t="shared" si="228"/>
        <v>0.30252075899999997</v>
      </c>
      <c r="I785" s="183">
        <f t="shared" si="229"/>
        <v>0.57166067493819994</v>
      </c>
      <c r="J785" s="184">
        <f t="shared" si="230"/>
        <v>5.0222583687908404</v>
      </c>
      <c r="K785" s="183">
        <v>0.53647798000000002</v>
      </c>
      <c r="L785" s="146">
        <v>0.26928817999999999</v>
      </c>
      <c r="M785" s="146">
        <v>0.18313573</v>
      </c>
      <c r="N785" s="146">
        <v>0.10294188999999999</v>
      </c>
      <c r="O785" s="146">
        <v>2.7094356999999999E-2</v>
      </c>
      <c r="P785" s="146">
        <v>1.1519982E-2</v>
      </c>
      <c r="Q785" s="146">
        <v>0.16096452999999999</v>
      </c>
      <c r="R785" s="146">
        <v>0.11890913</v>
      </c>
      <c r="S785" s="146">
        <v>4.9901574000000002</v>
      </c>
      <c r="T785" s="146">
        <v>3.1851653000000002E-4</v>
      </c>
      <c r="U785" s="188">
        <v>3.2100379999999998E-2</v>
      </c>
      <c r="V785" s="188">
        <v>9.1184082000000008E-6</v>
      </c>
      <c r="W785" s="188">
        <v>5.8878540999999999E-7</v>
      </c>
      <c r="X785" s="146">
        <v>5.4303191000000001E-12</v>
      </c>
      <c r="Z785" s="157">
        <f t="shared" si="221"/>
        <v>3.5765198666666671</v>
      </c>
      <c r="AB785" s="131">
        <f t="shared" si="222"/>
        <v>0.53647798000000002</v>
      </c>
      <c r="AC785" s="131">
        <f t="shared" si="223"/>
        <v>0.87385379900000004</v>
      </c>
      <c r="AD785" s="131">
        <f t="shared" si="224"/>
        <v>0.57133362878540994</v>
      </c>
      <c r="AE785" s="131">
        <f t="shared" si="225"/>
        <v>0.57166067493820005</v>
      </c>
      <c r="AF785" s="131">
        <f t="shared" si="226"/>
        <v>5.0222577800054307</v>
      </c>
      <c r="AH785">
        <v>41.055629000000003</v>
      </c>
      <c r="AI785" s="71">
        <v>30.577463000000002</v>
      </c>
      <c r="AJ785" s="71">
        <v>3.8520357000000001</v>
      </c>
      <c r="AK785" s="71">
        <v>0</v>
      </c>
      <c r="AL785" s="71">
        <v>9.9029434E-2</v>
      </c>
      <c r="AM785" s="71">
        <v>4.3461501</v>
      </c>
      <c r="AN785" s="71">
        <v>2.1809514000000001</v>
      </c>
      <c r="AP785" s="129">
        <v>0.41899604000000001</v>
      </c>
      <c r="AQ785" s="129">
        <v>0.40956865999999997</v>
      </c>
      <c r="AR785" s="129">
        <v>6.0607400999999998E-3</v>
      </c>
      <c r="AS785" s="129">
        <v>3.3666429999999999E-3</v>
      </c>
      <c r="AT785" s="172">
        <f t="shared" si="218"/>
        <v>2.45544755038E-5</v>
      </c>
      <c r="AU785" s="172">
        <f t="shared" si="219"/>
        <v>2.2413979271987336E-8</v>
      </c>
      <c r="AV785" s="185">
        <f t="shared" si="220"/>
        <v>0.47151862999999999</v>
      </c>
      <c r="AW785" s="121">
        <v>3.3402398000000002E-6</v>
      </c>
      <c r="AX785" s="121">
        <v>1.0078673E-8</v>
      </c>
      <c r="AY785" s="121">
        <v>2.7533788999999998E-13</v>
      </c>
      <c r="AZ785" s="121">
        <v>1.0054808E-9</v>
      </c>
      <c r="BA785" s="121">
        <v>0</v>
      </c>
      <c r="BB785" s="121">
        <v>1.4649423E-8</v>
      </c>
      <c r="BC785" s="121">
        <v>6.3644740000000003E-6</v>
      </c>
      <c r="BD785" s="121">
        <v>2.0886306999999999E-9</v>
      </c>
      <c r="BE785" s="121">
        <v>6.9132272000000001E-9</v>
      </c>
      <c r="BF785" s="121">
        <v>2.1345405000000001E-9</v>
      </c>
      <c r="BG785" s="121">
        <v>1.3980108999999999E-13</v>
      </c>
      <c r="BH785" s="121">
        <v>8.1144623000000003E-11</v>
      </c>
      <c r="BI785" s="121">
        <v>9.3676907000000006E-10</v>
      </c>
      <c r="BJ785" s="121">
        <v>1.8057904E-10</v>
      </c>
      <c r="BK785" s="121">
        <v>1.0350848E-6</v>
      </c>
      <c r="BL785" s="121">
        <v>1.3799022E-5</v>
      </c>
      <c r="BM785" s="121">
        <v>7.3360900000000004E-21</v>
      </c>
      <c r="BN785" s="121">
        <v>0.27744247</v>
      </c>
      <c r="BO785" s="121">
        <v>0.19407616</v>
      </c>
      <c r="BP785" s="121">
        <v>0</v>
      </c>
      <c r="BQ785" s="121">
        <v>0</v>
      </c>
      <c r="BR785" s="121">
        <v>0</v>
      </c>
      <c r="BT785" s="71">
        <v>3.7714956999999999E-3</v>
      </c>
      <c r="BU785" s="71">
        <v>5.2439258999999999E-5</v>
      </c>
      <c r="BV785" s="71">
        <v>9.9722865000000005E-5</v>
      </c>
      <c r="BW785" s="71">
        <v>1.3931769E-5</v>
      </c>
      <c r="BX785" s="71">
        <v>6.0177718000000001E-5</v>
      </c>
      <c r="BY785" s="71">
        <v>9.8087332999999999E-6</v>
      </c>
      <c r="BZ785" s="71">
        <v>5.4367701999999997E-5</v>
      </c>
      <c r="CA785" s="71">
        <v>1.4258192E-5</v>
      </c>
      <c r="CB785" s="71">
        <v>1.5666592000000002E-5</v>
      </c>
      <c r="CC785" s="71">
        <v>1.0779942E-4</v>
      </c>
      <c r="CD785" s="71">
        <v>0</v>
      </c>
      <c r="CE785" s="71">
        <v>1.6222827E-17</v>
      </c>
      <c r="CF785" s="71">
        <v>1.3283187999999999E-13</v>
      </c>
      <c r="CG785" s="71">
        <v>2.2227282000000001E-5</v>
      </c>
      <c r="CH785" s="71">
        <v>4.1323835999999997E-5</v>
      </c>
      <c r="CI785" s="71">
        <v>3.2797722999999999E-3</v>
      </c>
      <c r="CJ785" s="71">
        <v>0</v>
      </c>
      <c r="CL785" s="186">
        <v>1.1243071000000001E-13</v>
      </c>
      <c r="CM785" s="186">
        <v>3.5664913</v>
      </c>
      <c r="CN785" s="187">
        <v>0.33665465</v>
      </c>
      <c r="CO785" s="186">
        <v>3.8032718E-2</v>
      </c>
      <c r="CP785" s="186">
        <v>3.7368854999999999E-7</v>
      </c>
      <c r="CQ785" s="186">
        <v>1.6270280000000001E-5</v>
      </c>
      <c r="CR785" s="186">
        <v>2.4259794000000001E-3</v>
      </c>
      <c r="CS785" s="186">
        <v>406.3553</v>
      </c>
      <c r="CT785" s="186">
        <v>1.4179342999999999E-3</v>
      </c>
      <c r="CU785" s="186">
        <v>3.3514452999999999E-3</v>
      </c>
      <c r="CW785" s="84"/>
      <c r="CX785" s="161" t="s">
        <v>3010</v>
      </c>
    </row>
    <row r="786" spans="1:102" ht="14.4">
      <c r="A786" t="s">
        <v>1253</v>
      </c>
      <c r="B786" s="92" t="s">
        <v>1071</v>
      </c>
      <c r="C786" s="126" t="str">
        <f t="shared" si="216"/>
        <v>A.100.30.118</v>
      </c>
      <c r="D786" s="11" t="s">
        <v>26</v>
      </c>
      <c r="E786" s="125" t="s">
        <v>878</v>
      </c>
      <c r="F786" s="128" t="str">
        <f t="shared" si="217"/>
        <v>G-CuSn5Zn5Pb5</v>
      </c>
      <c r="G786" s="131">
        <f t="shared" si="227"/>
        <v>4.6569772042846065</v>
      </c>
      <c r="H786" s="183">
        <f t="shared" si="228"/>
        <v>0.179586627</v>
      </c>
      <c r="I786" s="183">
        <f t="shared" si="229"/>
        <v>0.37362587778449996</v>
      </c>
      <c r="J786" s="184">
        <f t="shared" si="230"/>
        <v>3.6452208395001064</v>
      </c>
      <c r="K786" s="183">
        <v>0.45854386000000003</v>
      </c>
      <c r="L786" s="146">
        <v>0.21270409000000001</v>
      </c>
      <c r="M786" s="146">
        <v>0.1100428</v>
      </c>
      <c r="N786" s="146">
        <v>7.264727E-2</v>
      </c>
      <c r="O786" s="146">
        <v>2.701284E-2</v>
      </c>
      <c r="P786" s="146">
        <v>5.2803299999999997E-3</v>
      </c>
      <c r="Q786" s="146">
        <v>7.4646187000000003E-2</v>
      </c>
      <c r="R786" s="146">
        <v>5.0557589999999999E-2</v>
      </c>
      <c r="S786" s="146">
        <v>3.6206437999999999</v>
      </c>
      <c r="T786" s="146">
        <v>3.1240861999999998E-4</v>
      </c>
      <c r="U786" s="188">
        <v>2.4576462E-2</v>
      </c>
      <c r="V786" s="188">
        <v>8.9891644999999998E-6</v>
      </c>
      <c r="W786" s="188">
        <v>5.7749477999999999E-7</v>
      </c>
      <c r="X786" s="146">
        <v>5.3261866E-12</v>
      </c>
      <c r="Z786" s="157">
        <f t="shared" si="221"/>
        <v>3.0569590666666668</v>
      </c>
      <c r="AB786" s="131">
        <f t="shared" si="222"/>
        <v>0.45854386000000003</v>
      </c>
      <c r="AC786" s="131">
        <f t="shared" si="223"/>
        <v>0.55289110699999999</v>
      </c>
      <c r="AD786" s="131">
        <f t="shared" si="224"/>
        <v>0.37330505749477999</v>
      </c>
      <c r="AE786" s="131">
        <f t="shared" si="225"/>
        <v>0.37362587778449996</v>
      </c>
      <c r="AF786" s="131">
        <f t="shared" si="226"/>
        <v>3.6452202620053265</v>
      </c>
      <c r="AH786">
        <v>43.744504999999997</v>
      </c>
      <c r="AI786" s="71">
        <v>34.358690000000003</v>
      </c>
      <c r="AJ786" s="71">
        <v>2.9193033000000002</v>
      </c>
      <c r="AK786" s="71">
        <v>0</v>
      </c>
      <c r="AL786" s="71">
        <v>9.5900777000000006E-2</v>
      </c>
      <c r="AM786" s="71">
        <v>4.2100149</v>
      </c>
      <c r="AN786" s="71">
        <v>2.1605964000000002</v>
      </c>
      <c r="AP786" s="129">
        <v>0.24703248</v>
      </c>
      <c r="AQ786" s="129">
        <v>0.23938762999999999</v>
      </c>
      <c r="AR786" s="129">
        <v>4.5347922999999998E-3</v>
      </c>
      <c r="AS786" s="129">
        <v>3.1100652E-3</v>
      </c>
      <c r="AT786" s="172">
        <f t="shared" si="218"/>
        <v>1.4351776234840001E-5</v>
      </c>
      <c r="AU786" s="172">
        <f t="shared" si="219"/>
        <v>1.6770681473548198E-8</v>
      </c>
      <c r="AV786" s="185">
        <f t="shared" si="220"/>
        <v>0.43558335999999998</v>
      </c>
      <c r="AW786" s="121">
        <v>2.8573637E-6</v>
      </c>
      <c r="AX786" s="121">
        <v>8.6217072000000003E-9</v>
      </c>
      <c r="AY786" s="121">
        <v>2.3553238000000001E-13</v>
      </c>
      <c r="AZ786" s="121">
        <v>9.7121453999999996E-10</v>
      </c>
      <c r="BA786" s="121">
        <v>0</v>
      </c>
      <c r="BB786" s="121">
        <v>9.9464802999999994E-9</v>
      </c>
      <c r="BC786" s="121">
        <v>4.9763965999999999E-6</v>
      </c>
      <c r="BD786" s="121">
        <v>1.4257270999999999E-9</v>
      </c>
      <c r="BE786" s="121">
        <v>5.3182263000000002E-9</v>
      </c>
      <c r="BF786" s="121">
        <v>8.9946397000000002E-10</v>
      </c>
      <c r="BG786" s="121">
        <v>9.7801160999999996E-14</v>
      </c>
      <c r="BH786" s="121">
        <v>3.9514607999999999E-11</v>
      </c>
      <c r="BI786" s="121">
        <v>3.9041478999999999E-10</v>
      </c>
      <c r="BJ786" s="121">
        <v>7.5294171999999997E-11</v>
      </c>
      <c r="BK786" s="121">
        <v>4.6218503999999999E-7</v>
      </c>
      <c r="BL786" s="121">
        <v>6.0449132E-6</v>
      </c>
      <c r="BM786" s="121">
        <v>7.1954120999999995E-21</v>
      </c>
      <c r="BN786" s="121">
        <v>0.19988738</v>
      </c>
      <c r="BO786" s="121">
        <v>0.23569598</v>
      </c>
      <c r="BP786" s="121">
        <v>0</v>
      </c>
      <c r="BQ786" s="121">
        <v>0</v>
      </c>
      <c r="BR786" s="121">
        <v>0</v>
      </c>
      <c r="BT786" s="71">
        <v>2.2682182999999999E-3</v>
      </c>
      <c r="BU786" s="71">
        <v>3.9880092000000003E-5</v>
      </c>
      <c r="BV786" s="71">
        <v>8.5236131E-5</v>
      </c>
      <c r="BW786" s="71">
        <v>5.925913E-6</v>
      </c>
      <c r="BX786" s="71">
        <v>5.2055553999999998E-5</v>
      </c>
      <c r="BY786" s="71">
        <v>6.6124809000000004E-6</v>
      </c>
      <c r="BZ786" s="71">
        <v>2.2688766999999998E-5</v>
      </c>
      <c r="CA786" s="71">
        <v>9.5941360000000003E-6</v>
      </c>
      <c r="CB786" s="71">
        <v>7.2319091999999997E-6</v>
      </c>
      <c r="CC786" s="71">
        <v>4.9964661E-5</v>
      </c>
      <c r="CD786" s="71">
        <v>0</v>
      </c>
      <c r="CE786" s="71">
        <v>1.5911735999999999E-17</v>
      </c>
      <c r="CF786" s="71">
        <v>1.3028467000000001E-13</v>
      </c>
      <c r="CG786" s="71">
        <v>1.5900603E-5</v>
      </c>
      <c r="CH786" s="71">
        <v>4.4769189000000001E-5</v>
      </c>
      <c r="CI786" s="71">
        <v>1.9283588999999999E-3</v>
      </c>
      <c r="CJ786" s="71">
        <v>0</v>
      </c>
      <c r="CL786" s="186">
        <v>1.1027473E-13</v>
      </c>
      <c r="CM786" s="186">
        <v>3.0472724000000002</v>
      </c>
      <c r="CN786" s="187">
        <v>0.20934026999999999</v>
      </c>
      <c r="CO786" s="186">
        <v>2.8735138E-2</v>
      </c>
      <c r="CP786" s="186">
        <v>1.6026887E-7</v>
      </c>
      <c r="CQ786" s="186">
        <v>7.0668006000000003E-6</v>
      </c>
      <c r="CR786" s="186">
        <v>2.0413415000000001E-3</v>
      </c>
      <c r="CS786" s="186">
        <v>169.44027</v>
      </c>
      <c r="CT786" s="186">
        <v>5.9755116999999996E-4</v>
      </c>
      <c r="CU786" s="186">
        <v>2.2564104000000001E-3</v>
      </c>
      <c r="CW786" s="84"/>
      <c r="CX786" s="161" t="s">
        <v>3011</v>
      </c>
    </row>
    <row r="787" spans="1:102" ht="14.4">
      <c r="A787" t="s">
        <v>1254</v>
      </c>
      <c r="B787" s="92" t="s">
        <v>1071</v>
      </c>
      <c r="C787" s="126" t="str">
        <f t="shared" si="216"/>
        <v>A.100.30.119</v>
      </c>
      <c r="D787" s="11" t="s">
        <v>26</v>
      </c>
      <c r="E787" s="125" t="s">
        <v>878</v>
      </c>
      <c r="F787" s="128" t="str">
        <f t="shared" si="217"/>
        <v>G-CuZn15</v>
      </c>
      <c r="G787" s="131">
        <f t="shared" si="227"/>
        <v>3.4018381510824676</v>
      </c>
      <c r="H787" s="183">
        <f t="shared" si="228"/>
        <v>8.754251348E-2</v>
      </c>
      <c r="I787" s="183">
        <f t="shared" si="229"/>
        <v>0.223978410539</v>
      </c>
      <c r="J787" s="184">
        <f t="shared" si="230"/>
        <v>2.6708543970634677</v>
      </c>
      <c r="K787" s="183">
        <v>0.41946283000000001</v>
      </c>
      <c r="L787" s="146">
        <v>0.16524247</v>
      </c>
      <c r="M787" s="146">
        <v>5.7882124E-2</v>
      </c>
      <c r="N787" s="146">
        <v>4.9284330000000001E-2</v>
      </c>
      <c r="O787" s="146">
        <v>2.6204163999999999E-2</v>
      </c>
      <c r="P787" s="146">
        <v>8.0350647999999998E-4</v>
      </c>
      <c r="Q787" s="146">
        <v>1.1250513E-2</v>
      </c>
      <c r="R787" s="146">
        <v>5.2262545000000002E-4</v>
      </c>
      <c r="S787" s="146">
        <v>2.6540469</v>
      </c>
      <c r="T787" s="146">
        <v>3.2190981999999997E-4</v>
      </c>
      <c r="U787" s="188">
        <v>1.6806901999999999E-2</v>
      </c>
      <c r="V787" s="188">
        <v>9.2812690000000006E-6</v>
      </c>
      <c r="W787" s="188">
        <v>5.9505797999999996E-7</v>
      </c>
      <c r="X787" s="146">
        <v>5.4881706E-12</v>
      </c>
      <c r="Z787" s="157">
        <f t="shared" si="221"/>
        <v>2.7964188666666669</v>
      </c>
      <c r="AB787" s="131">
        <f t="shared" si="222"/>
        <v>0.41946283000000001</v>
      </c>
      <c r="AC787" s="131">
        <f t="shared" si="223"/>
        <v>0.31118973292999996</v>
      </c>
      <c r="AD787" s="131">
        <f t="shared" si="224"/>
        <v>0.22364781450798002</v>
      </c>
      <c r="AE787" s="131">
        <f t="shared" si="225"/>
        <v>0.223978410539</v>
      </c>
      <c r="AF787" s="131">
        <f t="shared" si="226"/>
        <v>2.6708538020054879</v>
      </c>
      <c r="AH787">
        <v>48.357379000000002</v>
      </c>
      <c r="AI787" s="71">
        <v>40.005704999999999</v>
      </c>
      <c r="AJ787" s="71">
        <v>1.9487277999999999</v>
      </c>
      <c r="AK787" s="71">
        <v>0</v>
      </c>
      <c r="AL787" s="71">
        <v>9.6281698999999998E-2</v>
      </c>
      <c r="AM787" s="71">
        <v>4.1992811000000003</v>
      </c>
      <c r="AN787" s="71">
        <v>2.1073838</v>
      </c>
      <c r="AP787" s="129">
        <v>0.12420414</v>
      </c>
      <c r="AQ787" s="129">
        <v>0.11763804</v>
      </c>
      <c r="AR787" s="129">
        <v>3.4939364000000001E-3</v>
      </c>
      <c r="AS787" s="129">
        <v>3.0721639E-3</v>
      </c>
      <c r="AT787" s="172">
        <f t="shared" si="218"/>
        <v>7.0526402399199989E-6</v>
      </c>
      <c r="AU787" s="172">
        <f t="shared" si="219"/>
        <v>1.2921362307659413E-8</v>
      </c>
      <c r="AV787" s="185">
        <f t="shared" si="220"/>
        <v>0.43027504999999999</v>
      </c>
      <c r="AW787" s="121">
        <v>2.6155825E-6</v>
      </c>
      <c r="AX787" s="121">
        <v>7.8921949999999998E-9</v>
      </c>
      <c r="AY787" s="121">
        <v>2.1560106E-13</v>
      </c>
      <c r="AZ787" s="121">
        <v>9.7123741999999993E-10</v>
      </c>
      <c r="BA787" s="121">
        <v>0</v>
      </c>
      <c r="BB787" s="121">
        <v>6.6764154999999998E-9</v>
      </c>
      <c r="BC787" s="121">
        <v>3.8563500999999999E-6</v>
      </c>
      <c r="BD787" s="121">
        <v>9.5829940999999995E-10</v>
      </c>
      <c r="BE787" s="121">
        <v>4.0437721999999999E-9</v>
      </c>
      <c r="BF787" s="121">
        <v>1.7713120000000001E-11</v>
      </c>
      <c r="BG787" s="121">
        <v>6.9557098999999994E-14</v>
      </c>
      <c r="BH787" s="121">
        <v>8.8493107E-12</v>
      </c>
      <c r="BI787" s="121">
        <v>1.5832317E-13</v>
      </c>
      <c r="BJ787" s="121">
        <v>8.9785623000000001E-14</v>
      </c>
      <c r="BK787" s="121">
        <v>5.4315666999999998E-8</v>
      </c>
      <c r="BL787" s="121">
        <v>5.1874432000000005E-7</v>
      </c>
      <c r="BM787" s="121">
        <v>7.4142443999999999E-21</v>
      </c>
      <c r="BN787" s="121">
        <v>0.13810964000000001</v>
      </c>
      <c r="BO787" s="121">
        <v>0.29216541000000001</v>
      </c>
      <c r="BP787" s="121">
        <v>0</v>
      </c>
      <c r="BQ787" s="121">
        <v>0</v>
      </c>
      <c r="BR787" s="121">
        <v>0</v>
      </c>
      <c r="BT787" s="71">
        <v>1.2557477E-3</v>
      </c>
      <c r="BU787" s="71">
        <v>3.0031787E-5</v>
      </c>
      <c r="BV787" s="71">
        <v>7.7971577999999997E-5</v>
      </c>
      <c r="BW787" s="71">
        <v>6.3672850000000002E-8</v>
      </c>
      <c r="BX787" s="71">
        <v>4.4767705999999998E-5</v>
      </c>
      <c r="BY787" s="71">
        <v>4.4417042000000002E-6</v>
      </c>
      <c r="BZ787" s="71">
        <v>6.2537416E-8</v>
      </c>
      <c r="CA787" s="71">
        <v>6.4250732999999998E-6</v>
      </c>
      <c r="CB787" s="71">
        <v>1.0813967E-6</v>
      </c>
      <c r="CC787" s="71">
        <v>7.4568209000000003E-6</v>
      </c>
      <c r="CD787" s="71">
        <v>0</v>
      </c>
      <c r="CE787" s="71">
        <v>1.6395656E-17</v>
      </c>
      <c r="CF787" s="71">
        <v>1.3424699000000001E-13</v>
      </c>
      <c r="CG787" s="71">
        <v>1.0985315000000001E-5</v>
      </c>
      <c r="CH787" s="71">
        <v>5.0410459000000002E-5</v>
      </c>
      <c r="CI787" s="71">
        <v>1.0220496999999999E-3</v>
      </c>
      <c r="CJ787" s="71">
        <v>0</v>
      </c>
      <c r="CL787" s="186">
        <v>1.1362848E-13</v>
      </c>
      <c r="CM787" s="186">
        <v>2.7867321999999999</v>
      </c>
      <c r="CN787" s="187">
        <v>0.12147566</v>
      </c>
      <c r="CO787" s="186">
        <v>2.1518196999999999E-2</v>
      </c>
      <c r="CP787" s="186">
        <v>7.4955028000000001E-9</v>
      </c>
      <c r="CQ787" s="186">
        <v>4.424696E-7</v>
      </c>
      <c r="CR787" s="186">
        <v>1.7059155000000001E-3</v>
      </c>
      <c r="CS787" s="186">
        <v>0.21363462</v>
      </c>
      <c r="CT787" s="186">
        <v>1.1862366E-5</v>
      </c>
      <c r="CU787" s="186">
        <v>1.5124723000000001E-3</v>
      </c>
      <c r="CW787" s="84"/>
      <c r="CX787" s="161" t="s">
        <v>3012</v>
      </c>
    </row>
    <row r="788" spans="1:102" ht="14.4">
      <c r="A788" t="s">
        <v>1255</v>
      </c>
      <c r="B788" s="92" t="s">
        <v>1071</v>
      </c>
      <c r="C788" s="126" t="str">
        <f t="shared" si="216"/>
        <v>A.100.30.120</v>
      </c>
      <c r="D788" s="11" t="s">
        <v>26</v>
      </c>
      <c r="E788" s="125" t="s">
        <v>878</v>
      </c>
      <c r="F788" s="128" t="str">
        <f t="shared" si="217"/>
        <v>G-CuZn37Pb</v>
      </c>
      <c r="G788" s="131">
        <f t="shared" si="227"/>
        <v>3.0727598626091779</v>
      </c>
      <c r="H788" s="183">
        <f t="shared" si="228"/>
        <v>6.4964845450000003E-2</v>
      </c>
      <c r="I788" s="183">
        <f t="shared" si="229"/>
        <v>0.24430417657800002</v>
      </c>
      <c r="J788" s="184">
        <f t="shared" si="230"/>
        <v>2.3107673105811779</v>
      </c>
      <c r="K788" s="183">
        <v>0.45272352999999999</v>
      </c>
      <c r="L788" s="146">
        <v>0.19903224</v>
      </c>
      <c r="M788" s="146">
        <v>4.4367354999999997E-2</v>
      </c>
      <c r="N788" s="146">
        <v>3.6768819000000001E-2</v>
      </c>
      <c r="O788" s="146">
        <v>1.9164233999999999E-2</v>
      </c>
      <c r="P788" s="146">
        <v>5.9140725000000004E-4</v>
      </c>
      <c r="Q788" s="146">
        <v>8.4403852000000008E-3</v>
      </c>
      <c r="R788" s="146">
        <v>6.3838350000000002E-4</v>
      </c>
      <c r="S788" s="146">
        <v>2.2978974999999999</v>
      </c>
      <c r="T788" s="146">
        <v>2.5832376000000003E-4</v>
      </c>
      <c r="U788" s="188">
        <v>1.2869332000000001E-2</v>
      </c>
      <c r="V788" s="188">
        <v>7.8743179999999994E-6</v>
      </c>
      <c r="W788" s="188">
        <v>4.7699025999999998E-7</v>
      </c>
      <c r="X788" s="146">
        <v>1.5909173999999999E-9</v>
      </c>
      <c r="Z788" s="157">
        <f t="shared" si="221"/>
        <v>3.0181568666666667</v>
      </c>
      <c r="AB788" s="131">
        <f t="shared" si="222"/>
        <v>0.45272352999999999</v>
      </c>
      <c r="AC788" s="131">
        <f t="shared" si="223"/>
        <v>0.30900282395000001</v>
      </c>
      <c r="AD788" s="131">
        <f t="shared" si="224"/>
        <v>0.24403845549026001</v>
      </c>
      <c r="AE788" s="131">
        <f t="shared" si="225"/>
        <v>0.24430417657800002</v>
      </c>
      <c r="AF788" s="131">
        <f t="shared" si="226"/>
        <v>2.3107668335909177</v>
      </c>
      <c r="AH788">
        <v>54.456034000000002</v>
      </c>
      <c r="AI788" s="71">
        <v>48.302501999999997</v>
      </c>
      <c r="AJ788" s="71">
        <v>1.4796278</v>
      </c>
      <c r="AK788" s="71">
        <v>0</v>
      </c>
      <c r="AL788" s="71">
        <v>7.0554565E-2</v>
      </c>
      <c r="AM788" s="71">
        <v>3.0320225000000001</v>
      </c>
      <c r="AN788" s="71">
        <v>1.5713265000000001</v>
      </c>
      <c r="AP788" s="129">
        <v>0.13200779000000001</v>
      </c>
      <c r="AQ788" s="129">
        <v>0.12461005999999999</v>
      </c>
      <c r="AR788" s="129">
        <v>3.7385891000000001E-3</v>
      </c>
      <c r="AS788" s="129">
        <v>3.6591405000000001E-3</v>
      </c>
      <c r="AT788" s="172">
        <f t="shared" si="218"/>
        <v>7.4706271843700005E-6</v>
      </c>
      <c r="AU788" s="172">
        <f t="shared" si="219"/>
        <v>1.382614318856594E-8</v>
      </c>
      <c r="AV788" s="185">
        <f t="shared" si="220"/>
        <v>0.51248466999999998</v>
      </c>
      <c r="AW788" s="121">
        <v>2.8157604000000001E-6</v>
      </c>
      <c r="AX788" s="121">
        <v>8.4960884000000005E-9</v>
      </c>
      <c r="AY788" s="121">
        <v>2.3210702000000001E-13</v>
      </c>
      <c r="AZ788" s="121">
        <v>6.9707097000000003E-10</v>
      </c>
      <c r="BA788" s="121">
        <v>0</v>
      </c>
      <c r="BB788" s="121">
        <v>4.8743624000000001E-9</v>
      </c>
      <c r="BC788" s="121">
        <v>4.2379003000000004E-6</v>
      </c>
      <c r="BD788" s="121">
        <v>7.0186105999999996E-10</v>
      </c>
      <c r="BE788" s="121">
        <v>4.6084577000000001E-9</v>
      </c>
      <c r="BF788" s="121">
        <v>1.2713629E-11</v>
      </c>
      <c r="BG788" s="121">
        <v>4.9931641000000003E-14</v>
      </c>
      <c r="BH788" s="121">
        <v>6.5591017999999996E-12</v>
      </c>
      <c r="BI788" s="121">
        <v>1.1603983E-13</v>
      </c>
      <c r="BJ788" s="121">
        <v>6.5219268999999998E-14</v>
      </c>
      <c r="BK788" s="121">
        <v>3.8988090999999997E-8</v>
      </c>
      <c r="BL788" s="121">
        <v>3.7240696000000002E-7</v>
      </c>
      <c r="BM788" s="121">
        <v>5.9431557999999998E-21</v>
      </c>
      <c r="BN788" s="121">
        <v>0.10930033</v>
      </c>
      <c r="BO788" s="121">
        <v>0.40318433999999997</v>
      </c>
      <c r="BP788" s="121">
        <v>0</v>
      </c>
      <c r="BQ788" s="121">
        <v>0</v>
      </c>
      <c r="BR788" s="121">
        <v>0</v>
      </c>
      <c r="BT788" s="71">
        <v>1.1206166E-3</v>
      </c>
      <c r="BU788" s="71">
        <v>3.3335362999999998E-5</v>
      </c>
      <c r="BV788" s="71">
        <v>8.4154221000000006E-5</v>
      </c>
      <c r="BW788" s="71">
        <v>7.7098993999999999E-8</v>
      </c>
      <c r="BX788" s="71">
        <v>4.2103425000000003E-5</v>
      </c>
      <c r="BY788" s="71">
        <v>3.2235963000000001E-6</v>
      </c>
      <c r="BZ788" s="71">
        <v>4.4926217000000001E-8</v>
      </c>
      <c r="CA788" s="71">
        <v>4.6655896000000002E-6</v>
      </c>
      <c r="CB788" s="71">
        <v>8.1383955000000005E-7</v>
      </c>
      <c r="CC788" s="71">
        <v>5.6043797999999996E-6</v>
      </c>
      <c r="CD788" s="71">
        <v>0</v>
      </c>
      <c r="CE788" s="71">
        <v>1.3142530999999999E-17</v>
      </c>
      <c r="CF788" s="71">
        <v>1.0761053E-13</v>
      </c>
      <c r="CG788" s="71">
        <v>8.9128136000000007E-6</v>
      </c>
      <c r="CH788" s="71">
        <v>6.0162267000000001E-5</v>
      </c>
      <c r="CI788" s="71">
        <v>8.7751911999999995E-4</v>
      </c>
      <c r="CJ788" s="71">
        <v>0</v>
      </c>
      <c r="CL788" s="186">
        <v>9.1083022E-14</v>
      </c>
      <c r="CM788" s="186">
        <v>3.0110429000000001</v>
      </c>
      <c r="CN788" s="187">
        <v>8.8225277000000005E-2</v>
      </c>
      <c r="CO788" s="186">
        <v>2.3512582000000001E-2</v>
      </c>
      <c r="CP788" s="186">
        <v>5.4744965000000002E-9</v>
      </c>
      <c r="CQ788" s="186">
        <v>3.2869362000000002E-7</v>
      </c>
      <c r="CR788" s="186">
        <v>1.7235111000000001E-3</v>
      </c>
      <c r="CS788" s="186">
        <v>0.1551353</v>
      </c>
      <c r="CT788" s="186">
        <v>8.5142328999999992E-6</v>
      </c>
      <c r="CU788" s="186">
        <v>1.0980897E-3</v>
      </c>
      <c r="CW788" s="84"/>
      <c r="CX788" s="161" t="s">
        <v>3013</v>
      </c>
    </row>
    <row r="789" spans="1:102" ht="14.4">
      <c r="A789" t="s">
        <v>1256</v>
      </c>
      <c r="B789" s="92" t="s">
        <v>1071</v>
      </c>
      <c r="C789" s="126" t="str">
        <f t="shared" si="216"/>
        <v>A.100.30.121</v>
      </c>
      <c r="D789" s="11" t="s">
        <v>26</v>
      </c>
      <c r="E789" s="125" t="s">
        <v>878</v>
      </c>
      <c r="F789" s="128" t="str">
        <f t="shared" si="217"/>
        <v>G-CuZn40</v>
      </c>
      <c r="G789" s="131">
        <f t="shared" si="227"/>
        <v>3.0564711582716502</v>
      </c>
      <c r="H789" s="183">
        <f t="shared" si="228"/>
        <v>6.2440164409999999E-2</v>
      </c>
      <c r="I789" s="183">
        <f t="shared" si="229"/>
        <v>0.24443966615990001</v>
      </c>
      <c r="J789" s="184">
        <f t="shared" si="230"/>
        <v>2.2953339777017501</v>
      </c>
      <c r="K789" s="183">
        <v>0.45425735</v>
      </c>
      <c r="L789" s="146">
        <v>0.20060886999999999</v>
      </c>
      <c r="M789" s="146">
        <v>4.3150500000000001E-2</v>
      </c>
      <c r="N789" s="146">
        <v>3.5320628999999999E-2</v>
      </c>
      <c r="O789" s="146">
        <v>1.8592000000000001E-2</v>
      </c>
      <c r="P789" s="146">
        <v>5.7512050999999995E-4</v>
      </c>
      <c r="Q789" s="146">
        <v>7.9524148999999995E-3</v>
      </c>
      <c r="R789" s="146">
        <v>4.1748877E-4</v>
      </c>
      <c r="S789" s="188">
        <v>2.2832279999999998</v>
      </c>
      <c r="T789" s="146">
        <v>2.5517517999999999E-4</v>
      </c>
      <c r="U789" s="188">
        <v>1.2105506E-2</v>
      </c>
      <c r="V789" s="188">
        <v>7.6322099000000003E-6</v>
      </c>
      <c r="W789" s="188">
        <v>4.7169740000000001E-7</v>
      </c>
      <c r="X789" s="146">
        <v>4.3504261000000002E-12</v>
      </c>
      <c r="Z789" s="157">
        <f t="shared" si="221"/>
        <v>3.0283823333333335</v>
      </c>
      <c r="AB789" s="131">
        <f t="shared" si="222"/>
        <v>0.45425735</v>
      </c>
      <c r="AC789" s="131">
        <f t="shared" si="223"/>
        <v>0.30661702318</v>
      </c>
      <c r="AD789" s="131">
        <f t="shared" si="224"/>
        <v>0.24417733046740001</v>
      </c>
      <c r="AE789" s="131">
        <f t="shared" si="225"/>
        <v>0.24443966615990001</v>
      </c>
      <c r="AF789" s="131">
        <f t="shared" si="226"/>
        <v>2.2953335060043503</v>
      </c>
      <c r="AH789">
        <v>55.254663999999998</v>
      </c>
      <c r="AI789" s="71">
        <v>49.337207999999997</v>
      </c>
      <c r="AJ789" s="71">
        <v>1.3896909</v>
      </c>
      <c r="AK789" s="71">
        <v>0</v>
      </c>
      <c r="AL789" s="71">
        <v>6.9195452000000005E-2</v>
      </c>
      <c r="AM789" s="71">
        <v>2.9682642000000001</v>
      </c>
      <c r="AN789" s="71">
        <v>1.4903044999999999</v>
      </c>
      <c r="AP789" s="129">
        <v>0.13230151000000001</v>
      </c>
      <c r="AQ789" s="129">
        <v>0.12481647</v>
      </c>
      <c r="AR789" s="129">
        <v>3.7459584999999999E-3</v>
      </c>
      <c r="AS789" s="129">
        <v>3.7390844999999999E-3</v>
      </c>
      <c r="AT789" s="172">
        <f t="shared" si="218"/>
        <v>7.4830018036699997E-6</v>
      </c>
      <c r="AU789" s="172">
        <f t="shared" si="219"/>
        <v>1.3853396752065875E-8</v>
      </c>
      <c r="AV789" s="185">
        <f t="shared" si="220"/>
        <v>0.52368130000000002</v>
      </c>
      <c r="AW789" s="121">
        <v>2.8248139000000001E-6</v>
      </c>
      <c r="AX789" s="121">
        <v>8.5233932999999993E-9</v>
      </c>
      <c r="AY789" s="121">
        <v>2.3285365E-13</v>
      </c>
      <c r="AZ789" s="121">
        <v>6.8564666999999996E-10</v>
      </c>
      <c r="BA789" s="121">
        <v>0</v>
      </c>
      <c r="BB789" s="121">
        <v>4.7287530000000004E-9</v>
      </c>
      <c r="BC789" s="121">
        <v>4.2482494999999998E-6</v>
      </c>
      <c r="BD789" s="121">
        <v>6.7990969999999999E-10</v>
      </c>
      <c r="BE789" s="121">
        <v>4.6308792999999998E-9</v>
      </c>
      <c r="BF789" s="121">
        <v>1.2504148000000001E-11</v>
      </c>
      <c r="BG789" s="121">
        <v>4.9110552E-14</v>
      </c>
      <c r="BH789" s="121">
        <v>6.2527706000000002E-12</v>
      </c>
      <c r="BI789" s="121">
        <v>1.1211192E-13</v>
      </c>
      <c r="BJ789" s="121">
        <v>6.3457338000000001E-14</v>
      </c>
      <c r="BK789" s="121">
        <v>3.8341654000000002E-8</v>
      </c>
      <c r="BL789" s="121">
        <v>3.6618235000000002E-7</v>
      </c>
      <c r="BM789" s="121">
        <v>5.8772085000000002E-21</v>
      </c>
      <c r="BN789" s="121">
        <v>0.10647011000000001</v>
      </c>
      <c r="BO789" s="121">
        <v>0.41721119000000001</v>
      </c>
      <c r="BP789" s="121">
        <v>0</v>
      </c>
      <c r="BQ789" s="121">
        <v>0</v>
      </c>
      <c r="BR789" s="121">
        <v>0</v>
      </c>
      <c r="BT789" s="71">
        <v>1.1263562999999999E-3</v>
      </c>
      <c r="BU789" s="71">
        <v>3.3447003000000002E-5</v>
      </c>
      <c r="BV789" s="71">
        <v>8.4439334999999999E-5</v>
      </c>
      <c r="BW789" s="71">
        <v>5.0884347999999999E-8</v>
      </c>
      <c r="BX789" s="71">
        <v>4.1748476999999999E-5</v>
      </c>
      <c r="BY789" s="71">
        <v>3.1367061000000001E-6</v>
      </c>
      <c r="BZ789" s="71">
        <v>4.4162961000000001E-8</v>
      </c>
      <c r="CA789" s="71">
        <v>4.5374324999999997E-6</v>
      </c>
      <c r="CB789" s="71">
        <v>7.7457185000000002E-7</v>
      </c>
      <c r="CC789" s="71">
        <v>5.2732531999999996E-6</v>
      </c>
      <c r="CD789" s="71">
        <v>0</v>
      </c>
      <c r="CE789" s="71">
        <v>1.2996696999999999E-17</v>
      </c>
      <c r="CF789" s="71">
        <v>1.0641645E-13</v>
      </c>
      <c r="CG789" s="71">
        <v>8.6509125999999996E-6</v>
      </c>
      <c r="CH789" s="71">
        <v>6.1319559999999999E-5</v>
      </c>
      <c r="CI789" s="71">
        <v>8.8293397000000005E-4</v>
      </c>
      <c r="CJ789" s="71">
        <v>0</v>
      </c>
      <c r="CL789" s="186">
        <v>9.0072331999999998E-14</v>
      </c>
      <c r="CM789" s="186">
        <v>3.0215448999999999</v>
      </c>
      <c r="CN789" s="187">
        <v>8.5804934999999999E-2</v>
      </c>
      <c r="CO789" s="186">
        <v>2.3569599E-2</v>
      </c>
      <c r="CP789" s="186">
        <v>5.2938589999999998E-9</v>
      </c>
      <c r="CQ789" s="186">
        <v>3.1267188E-7</v>
      </c>
      <c r="CR789" s="186">
        <v>1.7178811999999999E-3</v>
      </c>
      <c r="CS789" s="186">
        <v>0.15107364000000001</v>
      </c>
      <c r="CT789" s="186">
        <v>8.3739503999999994E-6</v>
      </c>
      <c r="CU789" s="186">
        <v>1.0681149000000001E-3</v>
      </c>
      <c r="CW789" s="84"/>
      <c r="CX789" s="161" t="s">
        <v>3014</v>
      </c>
    </row>
    <row r="790" spans="1:102" ht="14.4">
      <c r="B790" s="92"/>
      <c r="C790" s="126"/>
      <c r="D790" s="1" t="s">
        <v>691</v>
      </c>
      <c r="E790" s="125"/>
      <c r="J790" s="158"/>
      <c r="S790" s="4"/>
      <c r="U790" s="4"/>
      <c r="V790" s="4"/>
      <c r="W790" s="4"/>
      <c r="AT790" s="4"/>
      <c r="AU790" s="4"/>
      <c r="AV790" s="16"/>
      <c r="CN790" s="97"/>
      <c r="CW790" s="90"/>
      <c r="CX790" s="163"/>
    </row>
    <row r="791" spans="1:102" ht="14.4">
      <c r="A791" t="s">
        <v>1257</v>
      </c>
      <c r="B791" s="92" t="s">
        <v>1071</v>
      </c>
      <c r="C791" s="126" t="str">
        <f t="shared" ref="C791:C861" si="231">MID(A791,1,12)</f>
        <v>A.100.32.101</v>
      </c>
      <c r="D791" s="11" t="s">
        <v>691</v>
      </c>
      <c r="E791" s="125" t="s">
        <v>878</v>
      </c>
      <c r="F791" s="128" t="str">
        <f t="shared" ref="F791:F861" si="232">MID(A791, 21,85)</f>
        <v>AM100A</v>
      </c>
      <c r="G791" s="131">
        <f t="shared" si="227"/>
        <v>4.1242345675199141</v>
      </c>
      <c r="H791" s="183">
        <f t="shared" si="228"/>
        <v>0.16199459020000001</v>
      </c>
      <c r="I791" s="183">
        <f t="shared" si="229"/>
        <v>0.24078738637799998</v>
      </c>
      <c r="J791" s="184">
        <f t="shared" si="230"/>
        <v>0.21003589094191402</v>
      </c>
      <c r="K791" s="183">
        <v>3.5114166999999998</v>
      </c>
      <c r="L791" s="146">
        <v>9.0217941999999995E-2</v>
      </c>
      <c r="M791" s="146">
        <v>0.13815474999999999</v>
      </c>
      <c r="N791" s="146">
        <v>0.14001691999999999</v>
      </c>
      <c r="O791" s="146">
        <v>1.7547320000000002E-2</v>
      </c>
      <c r="P791" s="146">
        <v>2.600542E-3</v>
      </c>
      <c r="Q791" s="146">
        <v>1.8298081999999999E-3</v>
      </c>
      <c r="R791" s="146">
        <v>1.2237539E-2</v>
      </c>
      <c r="S791" s="188">
        <v>0.17885101</v>
      </c>
      <c r="T791" s="146">
        <v>8.3178599000000001E-5</v>
      </c>
      <c r="U791" s="188">
        <v>3.1184706E-2</v>
      </c>
      <c r="V791" s="188">
        <v>9.3976779E-5</v>
      </c>
      <c r="W791" s="188">
        <v>1.4321023000000001E-7</v>
      </c>
      <c r="X791" s="146">
        <v>3.1731684000000001E-8</v>
      </c>
      <c r="Z791" s="157">
        <f t="shared" si="221"/>
        <v>23.409444666666666</v>
      </c>
      <c r="AB791" s="131">
        <f t="shared" si="222"/>
        <v>3.5114166999999998</v>
      </c>
      <c r="AC791" s="131">
        <f t="shared" si="223"/>
        <v>0.40260482119999996</v>
      </c>
      <c r="AD791" s="131">
        <f t="shared" si="224"/>
        <v>0.24061037421022999</v>
      </c>
      <c r="AE791" s="131">
        <f t="shared" si="225"/>
        <v>0.24078738637799998</v>
      </c>
      <c r="AF791" s="131">
        <f t="shared" si="226"/>
        <v>0.21003574773168401</v>
      </c>
      <c r="AH791">
        <v>343.21370000000002</v>
      </c>
      <c r="AI791" s="71">
        <v>336.83148</v>
      </c>
      <c r="AJ791" s="71">
        <v>3.7529724999999998</v>
      </c>
      <c r="AK791" s="71">
        <v>0</v>
      </c>
      <c r="AL791" s="71">
        <v>8.5300254999999998E-3</v>
      </c>
      <c r="AM791" s="71">
        <v>1.1133309</v>
      </c>
      <c r="AN791" s="71">
        <v>1.5073890999999999</v>
      </c>
      <c r="AP791" s="129">
        <v>0.44395789000000002</v>
      </c>
      <c r="AQ791" s="129">
        <v>0.40060885000000002</v>
      </c>
      <c r="AR791" s="129">
        <v>1.8530494000000002E-2</v>
      </c>
      <c r="AS791" s="129">
        <v>2.4818546E-2</v>
      </c>
      <c r="AT791" s="172">
        <f t="shared" si="218"/>
        <v>2.4017317481678378E-5</v>
      </c>
      <c r="AU791" s="172">
        <f t="shared" si="219"/>
        <v>6.8529933781936706E-8</v>
      </c>
      <c r="AV791" s="185">
        <f t="shared" si="220"/>
        <v>3.4759868199999997</v>
      </c>
      <c r="AW791" s="121">
        <v>2.1727855999999999E-5</v>
      </c>
      <c r="AX791" s="121">
        <v>6.5558337000000002E-8</v>
      </c>
      <c r="AY791" s="121">
        <v>1.791141E-12</v>
      </c>
      <c r="AZ791" s="121">
        <v>1.9077838000000001E-13</v>
      </c>
      <c r="BA791" s="121">
        <v>0</v>
      </c>
      <c r="BB791" s="121">
        <v>4.6490551000000002E-9</v>
      </c>
      <c r="BC791" s="121">
        <v>1.9956876000000001E-6</v>
      </c>
      <c r="BD791" s="121">
        <v>9.6566100000000006E-10</v>
      </c>
      <c r="BE791" s="121">
        <v>2.0002870999999998E-9</v>
      </c>
      <c r="BF791" s="121">
        <v>1.6824019999999999E-12</v>
      </c>
      <c r="BG791" s="121">
        <v>3.0132491999999999E-16</v>
      </c>
      <c r="BH791" s="121">
        <v>1.0992131000000001E-12</v>
      </c>
      <c r="BI791" s="121">
        <v>8.7939380000000002E-13</v>
      </c>
      <c r="BJ791" s="121">
        <v>1.9623071E-13</v>
      </c>
      <c r="BK791" s="121">
        <v>2.8561976000000002E-7</v>
      </c>
      <c r="BL791" s="121">
        <v>3.5048757999999999E-9</v>
      </c>
      <c r="BM791" s="121">
        <v>1.7843566000000001E-21</v>
      </c>
      <c r="BN791" s="121">
        <v>0.15588862000000001</v>
      </c>
      <c r="BO791" s="121">
        <v>3.3200981999999999</v>
      </c>
      <c r="BP791" s="121">
        <v>0</v>
      </c>
      <c r="BQ791" s="121">
        <v>0</v>
      </c>
      <c r="BR791" s="121">
        <v>0</v>
      </c>
      <c r="BT791" s="71">
        <v>1.145379E-3</v>
      </c>
      <c r="BU791" s="71">
        <v>1.4151326000000001E-5</v>
      </c>
      <c r="BV791" s="71">
        <v>6.5271743000000005E-4</v>
      </c>
      <c r="BW791" s="71">
        <v>1.4970274000000001E-6</v>
      </c>
      <c r="BX791" s="71">
        <v>2.6763837000000001E-5</v>
      </c>
      <c r="BY791" s="71">
        <v>7.1000763999999995E-7</v>
      </c>
      <c r="BZ791" s="71">
        <v>4.2693669999999999E-8</v>
      </c>
      <c r="CA791" s="71">
        <v>1.0766509999999999E-6</v>
      </c>
      <c r="CB791" s="71">
        <v>3.5898281000000002E-6</v>
      </c>
      <c r="CC791" s="71">
        <v>1.8057486E-6</v>
      </c>
      <c r="CD791" s="71">
        <v>0</v>
      </c>
      <c r="CE791" s="71">
        <v>3.9458769E-18</v>
      </c>
      <c r="CF791" s="71">
        <v>3.2308686E-14</v>
      </c>
      <c r="CG791" s="71">
        <v>2.7619069E-5</v>
      </c>
      <c r="CH791" s="71">
        <v>4.1536740000000001E-4</v>
      </c>
      <c r="CI791" s="71">
        <v>3.7953822999999997E-8</v>
      </c>
      <c r="CJ791" s="71">
        <v>0</v>
      </c>
      <c r="CL791" s="186">
        <v>2.7346513000000001E-14</v>
      </c>
      <c r="CM791" s="186">
        <v>23.406195</v>
      </c>
      <c r="CN791" s="187">
        <v>2.0524450999999999E-2</v>
      </c>
      <c r="CO791" s="186">
        <v>9.8448197999999997E-3</v>
      </c>
      <c r="CP791" s="186">
        <v>1.2294850000000001E-7</v>
      </c>
      <c r="CQ791" s="186">
        <v>5.8826993999999999E-8</v>
      </c>
      <c r="CR791" s="186">
        <v>9.9444245000000005E-4</v>
      </c>
      <c r="CS791" s="186">
        <v>1.3143107000000001</v>
      </c>
      <c r="CT791" s="186">
        <v>1.1176443000000001E-6</v>
      </c>
      <c r="CU791" s="186">
        <v>2.4956494000000001E-4</v>
      </c>
      <c r="CW791" s="84"/>
      <c r="CX791" s="161" t="s">
        <v>3015</v>
      </c>
    </row>
    <row r="792" spans="1:102" ht="14.4">
      <c r="A792" t="s">
        <v>1258</v>
      </c>
      <c r="B792" s="92" t="s">
        <v>1071</v>
      </c>
      <c r="C792" s="126" t="str">
        <f t="shared" si="231"/>
        <v>A.100.32.102</v>
      </c>
      <c r="D792" s="11" t="s">
        <v>691</v>
      </c>
      <c r="E792" s="125" t="s">
        <v>878</v>
      </c>
      <c r="F792" s="128" t="str">
        <f t="shared" si="232"/>
        <v>AM503</v>
      </c>
      <c r="G792" s="131">
        <f t="shared" si="227"/>
        <v>4.3242733236095114</v>
      </c>
      <c r="H792" s="183">
        <f t="shared" si="228"/>
        <v>0.17643212309999998</v>
      </c>
      <c r="I792" s="183">
        <f t="shared" si="229"/>
        <v>0.253264872207</v>
      </c>
      <c r="J792" s="184">
        <f t="shared" si="230"/>
        <v>0.16259072830251184</v>
      </c>
      <c r="K792" s="183">
        <v>3.7319855999999998</v>
      </c>
      <c r="L792" s="146">
        <v>9.0154577999999999E-2</v>
      </c>
      <c r="M792" s="146">
        <v>0.14401707</v>
      </c>
      <c r="N792" s="146">
        <v>0.1465639</v>
      </c>
      <c r="O792" s="146">
        <v>1.8740394E-2</v>
      </c>
      <c r="P792" s="146">
        <v>9.0140714000000004E-3</v>
      </c>
      <c r="Q792" s="146">
        <v>2.1137577000000002E-3</v>
      </c>
      <c r="R792" s="146">
        <v>1.8956144000000001E-2</v>
      </c>
      <c r="S792" s="188">
        <v>0.12970803</v>
      </c>
      <c r="T792" s="188">
        <v>3.9113287999999998E-5</v>
      </c>
      <c r="U792" s="188">
        <v>3.2882625999999998E-2</v>
      </c>
      <c r="V792" s="188">
        <v>9.7966919000000004E-5</v>
      </c>
      <c r="W792" s="188">
        <v>7.2301845000000001E-8</v>
      </c>
      <c r="X792" s="146">
        <v>6.6683393999999997E-13</v>
      </c>
      <c r="Z792" s="157">
        <f t="shared" si="221"/>
        <v>24.879904</v>
      </c>
      <c r="AB792" s="131">
        <f t="shared" si="222"/>
        <v>3.7319855999999998</v>
      </c>
      <c r="AC792" s="131">
        <f t="shared" si="223"/>
        <v>0.42955991509999997</v>
      </c>
      <c r="AD792" s="131">
        <f t="shared" si="224"/>
        <v>0.25312786430184503</v>
      </c>
      <c r="AE792" s="131">
        <f t="shared" si="225"/>
        <v>0.253264872207</v>
      </c>
      <c r="AF792" s="131">
        <f t="shared" si="226"/>
        <v>0.16259065600066683</v>
      </c>
      <c r="AH792">
        <v>367.84701000000001</v>
      </c>
      <c r="AI792" s="71">
        <v>362.03908999999999</v>
      </c>
      <c r="AJ792" s="71">
        <v>4.0625153000000003</v>
      </c>
      <c r="AK792" s="71">
        <v>0</v>
      </c>
      <c r="AL792" s="71">
        <v>1.7242493000000001E-3</v>
      </c>
      <c r="AM792" s="71">
        <v>0.97502016999999996</v>
      </c>
      <c r="AN792" s="71">
        <v>0.76866042000000001</v>
      </c>
      <c r="AP792" s="129">
        <v>0.52169730999999997</v>
      </c>
      <c r="AQ792" s="129">
        <v>0.47502717999999999</v>
      </c>
      <c r="AR792" s="129">
        <v>1.9615757000000001E-2</v>
      </c>
      <c r="AS792" s="129">
        <v>2.7054372E-2</v>
      </c>
      <c r="AT792" s="172">
        <f t="shared" ref="AT792:AT862" si="233">AW792+AZ792+BA792+BB792+BC792+BK792+BL792+BP792</f>
        <v>2.8478848040317071E-5</v>
      </c>
      <c r="AU792" s="172">
        <f t="shared" ref="AU792:AU862" si="234">AX792+AY792+BD792+BE792+BF792+BG792+BH792+BI792+BJ792+BM792+BQ792+BR792</f>
        <v>7.254348033446349E-8</v>
      </c>
      <c r="AV792" s="185">
        <f t="shared" ref="AV792:AV862" si="235">BN792+BO792</f>
        <v>3.78912776</v>
      </c>
      <c r="AW792" s="121">
        <v>2.3088552E-5</v>
      </c>
      <c r="AX792" s="121">
        <v>6.9663733999999996E-8</v>
      </c>
      <c r="AY792" s="121">
        <v>1.9033126999999998E-12</v>
      </c>
      <c r="AZ792" s="121">
        <v>9.4217071999999998E-14</v>
      </c>
      <c r="BA792" s="121">
        <v>0</v>
      </c>
      <c r="BB792" s="121">
        <v>4.1114771000000003E-9</v>
      </c>
      <c r="BC792" s="121">
        <v>1.9476763E-6</v>
      </c>
      <c r="BD792" s="121">
        <v>9.1825808999999996E-10</v>
      </c>
      <c r="BE792" s="121">
        <v>1.9259731999999999E-9</v>
      </c>
      <c r="BF792" s="121">
        <v>1.9896228000000001E-11</v>
      </c>
      <c r="BG792" s="121">
        <v>2.4962626E-15</v>
      </c>
      <c r="BH792" s="121">
        <v>1.9679840999999998E-12</v>
      </c>
      <c r="BI792" s="121">
        <v>9.5963884000000004E-12</v>
      </c>
      <c r="BJ792" s="121">
        <v>2.148635E-12</v>
      </c>
      <c r="BK792" s="121">
        <v>3.4236151999999998E-6</v>
      </c>
      <c r="BL792" s="121">
        <v>1.4892969E-8</v>
      </c>
      <c r="BM792" s="121">
        <v>9.0085934999999996E-22</v>
      </c>
      <c r="BN792" s="121">
        <v>0.16873975999999999</v>
      </c>
      <c r="BO792" s="121">
        <v>3.6203880000000002</v>
      </c>
      <c r="BP792" s="121">
        <v>0</v>
      </c>
      <c r="BQ792" s="121">
        <v>0</v>
      </c>
      <c r="BR792" s="121">
        <v>0</v>
      </c>
      <c r="BT792" s="71">
        <v>1.2275415999999999E-3</v>
      </c>
      <c r="BU792" s="71">
        <v>1.3352104E-5</v>
      </c>
      <c r="BV792" s="71">
        <v>6.9371774999999998E-4</v>
      </c>
      <c r="BW792" s="71">
        <v>2.2899933999999999E-6</v>
      </c>
      <c r="BX792" s="71">
        <v>2.7628898E-5</v>
      </c>
      <c r="BY792" s="71">
        <v>1.5257355000000001E-7</v>
      </c>
      <c r="BZ792" s="71">
        <v>5.0496646999999995E-7</v>
      </c>
      <c r="CA792" s="71">
        <v>2.2044366E-7</v>
      </c>
      <c r="CB792" s="71">
        <v>1.2206281999999999E-5</v>
      </c>
      <c r="CC792" s="71">
        <v>2.0495312000000001E-6</v>
      </c>
      <c r="CD792" s="71">
        <v>0</v>
      </c>
      <c r="CE792" s="71">
        <v>1.9921355E-18</v>
      </c>
      <c r="CF792" s="71">
        <v>1.6311528000000001E-14</v>
      </c>
      <c r="CG792" s="71">
        <v>2.887E-5</v>
      </c>
      <c r="CH792" s="71">
        <v>4.4651363999999999E-4</v>
      </c>
      <c r="CI792" s="71">
        <v>3.5451625000000002E-8</v>
      </c>
      <c r="CJ792" s="71">
        <v>0</v>
      </c>
      <c r="CL792" s="186">
        <v>1.38063E-14</v>
      </c>
      <c r="CM792" s="186">
        <v>24.879905000000001</v>
      </c>
      <c r="CN792" s="187">
        <v>6.1160351999999998E-3</v>
      </c>
      <c r="CO792" s="186">
        <v>9.1686258999999996E-3</v>
      </c>
      <c r="CP792" s="186">
        <v>1.4697187E-6</v>
      </c>
      <c r="CQ792" s="186">
        <v>7.791116E-8</v>
      </c>
      <c r="CR792" s="186">
        <v>1.0178902000000001E-3</v>
      </c>
      <c r="CS792" s="186">
        <v>15.047173000000001</v>
      </c>
      <c r="CT792" s="186">
        <v>1.3217158E-5</v>
      </c>
      <c r="CU792" s="186">
        <v>5.1930969000000003E-5</v>
      </c>
      <c r="CW792" s="84"/>
      <c r="CX792" s="161" t="s">
        <v>3016</v>
      </c>
    </row>
    <row r="793" spans="1:102" ht="14.4">
      <c r="A793" t="s">
        <v>1259</v>
      </c>
      <c r="B793" s="92" t="s">
        <v>1071</v>
      </c>
      <c r="C793" s="126" t="str">
        <f t="shared" si="231"/>
        <v>A.100.32.103</v>
      </c>
      <c r="D793" s="11" t="s">
        <v>691</v>
      </c>
      <c r="E793" s="125" t="s">
        <v>878</v>
      </c>
      <c r="F793" s="128" t="str">
        <f t="shared" si="232"/>
        <v>G-MgAl6Zn3</v>
      </c>
      <c r="G793" s="131">
        <f t="shared" si="227"/>
        <v>4.147776042635738</v>
      </c>
      <c r="H793" s="183">
        <f t="shared" si="228"/>
        <v>0.16042837820000003</v>
      </c>
      <c r="I793" s="183">
        <f t="shared" si="229"/>
        <v>0.24381272915400001</v>
      </c>
      <c r="J793" s="184">
        <f t="shared" si="230"/>
        <v>0.226509235281738</v>
      </c>
      <c r="K793" s="183">
        <v>3.5170257</v>
      </c>
      <c r="L793" s="146">
        <v>9.5140652000000006E-2</v>
      </c>
      <c r="M793" s="146">
        <v>0.13617118</v>
      </c>
      <c r="N793" s="146">
        <v>0.13842217000000001</v>
      </c>
      <c r="O793" s="146">
        <v>1.7553692999999999E-2</v>
      </c>
      <c r="P793" s="146">
        <v>2.6206363000000001E-3</v>
      </c>
      <c r="Q793" s="146">
        <v>1.8318789E-3</v>
      </c>
      <c r="R793" s="146">
        <v>1.2340337E-2</v>
      </c>
      <c r="S793" s="188">
        <v>0.19569906000000001</v>
      </c>
      <c r="T793" s="188">
        <v>6.7389373999999998E-5</v>
      </c>
      <c r="U793" s="188">
        <v>3.0810038000000001E-2</v>
      </c>
      <c r="V793" s="188">
        <v>9.3170780000000004E-5</v>
      </c>
      <c r="W793" s="188">
        <v>1.1824243000000001E-7</v>
      </c>
      <c r="X793" s="146">
        <v>1.9039308000000002E-8</v>
      </c>
      <c r="Z793" s="157">
        <f t="shared" si="221"/>
        <v>23.446838</v>
      </c>
      <c r="AB793" s="131">
        <f t="shared" si="222"/>
        <v>3.5170257</v>
      </c>
      <c r="AC793" s="131">
        <f t="shared" si="223"/>
        <v>0.40408054719999992</v>
      </c>
      <c r="AD793" s="131">
        <f t="shared" si="224"/>
        <v>0.24365228724242999</v>
      </c>
      <c r="AE793" s="131">
        <f t="shared" si="225"/>
        <v>0.24381272915400001</v>
      </c>
      <c r="AF793" s="131">
        <f t="shared" si="226"/>
        <v>0.22650911703930801</v>
      </c>
      <c r="AH793">
        <v>345.75990999999999</v>
      </c>
      <c r="AI793" s="71">
        <v>339.78330999999997</v>
      </c>
      <c r="AJ793" s="71">
        <v>3.7448318999999999</v>
      </c>
      <c r="AK793" s="71">
        <v>0</v>
      </c>
      <c r="AL793" s="71">
        <v>5.8886918999999996E-3</v>
      </c>
      <c r="AM793" s="71">
        <v>1.0334201999999999</v>
      </c>
      <c r="AN793" s="71">
        <v>1.1924675</v>
      </c>
      <c r="AP793" s="129">
        <v>0.44584500999999999</v>
      </c>
      <c r="AQ793" s="129">
        <v>0.40210484000000002</v>
      </c>
      <c r="AR793" s="129">
        <v>1.8561649E-2</v>
      </c>
      <c r="AS793" s="129">
        <v>2.5178526E-2</v>
      </c>
      <c r="AT793" s="172">
        <f t="shared" si="233"/>
        <v>2.4107005002578628E-5</v>
      </c>
      <c r="AU793" s="172">
        <f t="shared" si="234"/>
        <v>6.8645153087998666E-8</v>
      </c>
      <c r="AV793" s="185">
        <f t="shared" si="235"/>
        <v>3.5264042</v>
      </c>
      <c r="AW793" s="121">
        <v>2.1761001E-5</v>
      </c>
      <c r="AX793" s="121">
        <v>6.5658281999999995E-8</v>
      </c>
      <c r="AY793" s="121">
        <v>1.7938741999999999E-12</v>
      </c>
      <c r="AZ793" s="121">
        <v>1.5657863000000001E-13</v>
      </c>
      <c r="BA793" s="121">
        <v>0</v>
      </c>
      <c r="BB793" s="121">
        <v>4.2546723999999997E-9</v>
      </c>
      <c r="BC793" s="121">
        <v>2.0527667999999999E-6</v>
      </c>
      <c r="BD793" s="121">
        <v>9.1279124999999999E-10</v>
      </c>
      <c r="BE793" s="121">
        <v>2.0684403E-9</v>
      </c>
      <c r="BF793" s="121">
        <v>1.6730941E-12</v>
      </c>
      <c r="BG793" s="121">
        <v>2.7061722000000001E-16</v>
      </c>
      <c r="BH793" s="121">
        <v>1.1033068E-12</v>
      </c>
      <c r="BI793" s="121">
        <v>8.7383175000000002E-13</v>
      </c>
      <c r="BJ793" s="121">
        <v>1.9516052999999999E-13</v>
      </c>
      <c r="BK793" s="121">
        <v>2.8559720000000002E-7</v>
      </c>
      <c r="BL793" s="121">
        <v>3.3851736000000001E-9</v>
      </c>
      <c r="BM793" s="121">
        <v>1.4732652E-21</v>
      </c>
      <c r="BN793" s="121">
        <v>0.15750239999999999</v>
      </c>
      <c r="BO793" s="121">
        <v>3.3689018000000002</v>
      </c>
      <c r="BP793" s="121">
        <v>0</v>
      </c>
      <c r="BQ793" s="121">
        <v>0</v>
      </c>
      <c r="BR793" s="121">
        <v>0</v>
      </c>
      <c r="BT793" s="71">
        <v>1.1663899E-3</v>
      </c>
      <c r="BU793" s="71">
        <v>1.4479765000000001E-5</v>
      </c>
      <c r="BV793" s="71">
        <v>6.5376005999999995E-4</v>
      </c>
      <c r="BW793" s="71">
        <v>1.5096967E-6</v>
      </c>
      <c r="BX793" s="71">
        <v>2.7259742000000001E-5</v>
      </c>
      <c r="BY793" s="71">
        <v>4.3189249000000002E-7</v>
      </c>
      <c r="BZ793" s="71">
        <v>4.2459361000000002E-8</v>
      </c>
      <c r="CA793" s="71">
        <v>6.5454676999999998E-7</v>
      </c>
      <c r="CB793" s="71">
        <v>3.6173026000000002E-6</v>
      </c>
      <c r="CC793" s="71">
        <v>1.8127541999999999E-6</v>
      </c>
      <c r="CD793" s="71">
        <v>0</v>
      </c>
      <c r="CE793" s="71">
        <v>3.2579381000000002E-18</v>
      </c>
      <c r="CF793" s="71">
        <v>2.6675871000000002E-14</v>
      </c>
      <c r="CG793" s="71">
        <v>2.7360843000000002E-5</v>
      </c>
      <c r="CH793" s="71">
        <v>4.1896427999999999E-4</v>
      </c>
      <c r="CI793" s="71">
        <v>1.6496518E-5</v>
      </c>
      <c r="CJ793" s="71">
        <v>0</v>
      </c>
      <c r="CL793" s="186">
        <v>2.2578821000000001E-14</v>
      </c>
      <c r="CM793" s="186">
        <v>23.444889</v>
      </c>
      <c r="CN793" s="187">
        <v>1.2551777E-2</v>
      </c>
      <c r="CO793" s="186">
        <v>1.0005750000000001E-2</v>
      </c>
      <c r="CP793" s="186">
        <v>1.2294034999999999E-7</v>
      </c>
      <c r="CQ793" s="186">
        <v>5.8953636000000003E-8</v>
      </c>
      <c r="CR793" s="186">
        <v>1.0215629E-3</v>
      </c>
      <c r="CS793" s="186">
        <v>1.3122372</v>
      </c>
      <c r="CT793" s="186">
        <v>1.1114569E-6</v>
      </c>
      <c r="CU793" s="186">
        <v>1.5175215999999999E-4</v>
      </c>
      <c r="CW793" s="84"/>
      <c r="CX793" s="161" t="s">
        <v>3017</v>
      </c>
    </row>
    <row r="794" spans="1:102" ht="14.4">
      <c r="A794" t="s">
        <v>1260</v>
      </c>
      <c r="B794" s="92" t="s">
        <v>1071</v>
      </c>
      <c r="C794" s="126" t="str">
        <f t="shared" si="231"/>
        <v>A.100.32.104</v>
      </c>
      <c r="D794" s="11" t="s">
        <v>691</v>
      </c>
      <c r="E794" s="125" t="s">
        <v>878</v>
      </c>
      <c r="F794" s="128" t="str">
        <f t="shared" si="232"/>
        <v>G-MgAl8Zn1</v>
      </c>
      <c r="G794" s="131">
        <f t="shared" si="227"/>
        <v>4.160688659214868</v>
      </c>
      <c r="H794" s="183">
        <f t="shared" si="228"/>
        <v>0.16304057969999999</v>
      </c>
      <c r="I794" s="183">
        <f t="shared" si="229"/>
        <v>0.242264518318</v>
      </c>
      <c r="J794" s="184">
        <f t="shared" si="230"/>
        <v>0.206431461196868</v>
      </c>
      <c r="K794" s="183">
        <v>3.5489521000000002</v>
      </c>
      <c r="L794" s="146">
        <v>9.1051148999999998E-2</v>
      </c>
      <c r="M794" s="146">
        <v>0.13845726</v>
      </c>
      <c r="N794" s="146">
        <v>0.14063076999999999</v>
      </c>
      <c r="O794" s="146">
        <v>1.7748244999999999E-2</v>
      </c>
      <c r="P794" s="146">
        <v>2.8058403000000001E-3</v>
      </c>
      <c r="Q794" s="146">
        <v>1.8557243999999999E-3</v>
      </c>
      <c r="R794" s="146">
        <v>1.2588524E-2</v>
      </c>
      <c r="S794" s="188">
        <v>0.17511850000000001</v>
      </c>
      <c r="T794" s="188">
        <v>7.3083527E-5</v>
      </c>
      <c r="U794" s="188">
        <v>3.1312810000000003E-2</v>
      </c>
      <c r="V794" s="188">
        <v>9.4501791000000006E-5</v>
      </c>
      <c r="W794" s="188">
        <v>1.2708062E-7</v>
      </c>
      <c r="X794" s="146">
        <v>2.4116247999999999E-8</v>
      </c>
      <c r="Z794" s="157">
        <f t="shared" si="221"/>
        <v>23.65968066666667</v>
      </c>
      <c r="AB794" s="131">
        <f t="shared" si="222"/>
        <v>3.5489521000000002</v>
      </c>
      <c r="AC794" s="131">
        <f t="shared" si="223"/>
        <v>0.40513751269999992</v>
      </c>
      <c r="AD794" s="131">
        <f t="shared" si="224"/>
        <v>0.24209706008061999</v>
      </c>
      <c r="AE794" s="131">
        <f t="shared" si="225"/>
        <v>0.24226451831799997</v>
      </c>
      <c r="AF794" s="131">
        <f t="shared" si="226"/>
        <v>0.20643133411624801</v>
      </c>
      <c r="AH794">
        <v>347.89118999999999</v>
      </c>
      <c r="AI794" s="71">
        <v>341.68975999999998</v>
      </c>
      <c r="AJ794" s="71">
        <v>3.7922813</v>
      </c>
      <c r="AK794" s="71">
        <v>0</v>
      </c>
      <c r="AL794" s="71">
        <v>6.9178258000000001E-3</v>
      </c>
      <c r="AM794" s="71">
        <v>1.0756718000000001</v>
      </c>
      <c r="AN794" s="71">
        <v>1.3265635</v>
      </c>
      <c r="AP794" s="129">
        <v>0.44986121000000001</v>
      </c>
      <c r="AQ794" s="129">
        <v>0.40588295000000002</v>
      </c>
      <c r="AR794" s="129">
        <v>1.8712626999999999E-2</v>
      </c>
      <c r="AS794" s="129">
        <v>2.5265630000000001E-2</v>
      </c>
      <c r="AT794" s="172">
        <f t="shared" si="233"/>
        <v>2.4333509869461358E-5</v>
      </c>
      <c r="AU794" s="172">
        <f t="shared" si="234"/>
        <v>6.9203501704974661E-8</v>
      </c>
      <c r="AV794" s="185">
        <f t="shared" si="235"/>
        <v>3.53860354</v>
      </c>
      <c r="AW794" s="121">
        <v>2.1959141E-5</v>
      </c>
      <c r="AX794" s="121">
        <v>6.6256145000000004E-8</v>
      </c>
      <c r="AY794" s="121">
        <v>1.8102076999999999E-12</v>
      </c>
      <c r="AZ794" s="121">
        <v>1.6876136000000001E-13</v>
      </c>
      <c r="BA794" s="121">
        <v>0</v>
      </c>
      <c r="BB794" s="121">
        <v>4.4590151000000003E-9</v>
      </c>
      <c r="BC794" s="121">
        <v>1.9949454000000001E-6</v>
      </c>
      <c r="BD794" s="121">
        <v>9.440903499999999E-10</v>
      </c>
      <c r="BE794" s="121">
        <v>1.9967828999999999E-9</v>
      </c>
      <c r="BF794" s="121">
        <v>2.1741789000000001E-12</v>
      </c>
      <c r="BG794" s="121">
        <v>3.4465305999999998E-16</v>
      </c>
      <c r="BH794" s="121">
        <v>1.1348134E-12</v>
      </c>
      <c r="BI794" s="121">
        <v>1.1148516E-12</v>
      </c>
      <c r="BJ794" s="121">
        <v>2.4905871999999998E-13</v>
      </c>
      <c r="BK794" s="121">
        <v>3.7119217000000001E-7</v>
      </c>
      <c r="BL794" s="121">
        <v>3.7721156000000002E-9</v>
      </c>
      <c r="BM794" s="121">
        <v>1.5833865E-21</v>
      </c>
      <c r="BN794" s="121">
        <v>0.15835134000000001</v>
      </c>
      <c r="BO794" s="121">
        <v>3.3802522000000002</v>
      </c>
      <c r="BP794" s="121">
        <v>0</v>
      </c>
      <c r="BQ794" s="121">
        <v>0</v>
      </c>
      <c r="BR794" s="121">
        <v>0</v>
      </c>
      <c r="BT794" s="71">
        <v>1.1623578E-3</v>
      </c>
      <c r="BU794" s="71">
        <v>1.4044116E-5</v>
      </c>
      <c r="BV794" s="71">
        <v>6.5969468000000005E-4</v>
      </c>
      <c r="BW794" s="71">
        <v>1.5392527E-6</v>
      </c>
      <c r="BX794" s="71">
        <v>2.6985077000000001E-5</v>
      </c>
      <c r="BY794" s="71">
        <v>5.4687359000000003E-7</v>
      </c>
      <c r="BZ794" s="71">
        <v>5.5176165E-8</v>
      </c>
      <c r="CA794" s="71">
        <v>8.2878012E-7</v>
      </c>
      <c r="CB794" s="71">
        <v>3.8668157999999997E-6</v>
      </c>
      <c r="CC794" s="71">
        <v>1.8331684E-6</v>
      </c>
      <c r="CD794" s="71">
        <v>0</v>
      </c>
      <c r="CE794" s="71">
        <v>3.5014571999999997E-18</v>
      </c>
      <c r="CF794" s="71">
        <v>2.8669794999999998E-14</v>
      </c>
      <c r="CG794" s="71">
        <v>2.7744306000000001E-5</v>
      </c>
      <c r="CH794" s="71">
        <v>4.2134527E-4</v>
      </c>
      <c r="CI794" s="71">
        <v>3.8743230999999998E-6</v>
      </c>
      <c r="CJ794" s="71">
        <v>0</v>
      </c>
      <c r="CL794" s="186">
        <v>2.4266506000000001E-14</v>
      </c>
      <c r="CM794" s="186">
        <v>23.657212000000001</v>
      </c>
      <c r="CN794" s="187">
        <v>1.5890462000000001E-2</v>
      </c>
      <c r="CO794" s="186">
        <v>9.7340133000000002E-3</v>
      </c>
      <c r="CP794" s="186">
        <v>1.5967891E-7</v>
      </c>
      <c r="CQ794" s="186">
        <v>5.9956802999999999E-8</v>
      </c>
      <c r="CR794" s="186">
        <v>1.002759E-3</v>
      </c>
      <c r="CS794" s="186">
        <v>1.6883116</v>
      </c>
      <c r="CT794" s="186">
        <v>1.4443314000000001E-6</v>
      </c>
      <c r="CU794" s="186">
        <v>1.9214764999999999E-4</v>
      </c>
      <c r="CW794" s="84"/>
      <c r="CX794" s="161" t="s">
        <v>3018</v>
      </c>
    </row>
    <row r="795" spans="1:102" ht="14.4">
      <c r="A795" t="s">
        <v>1261</v>
      </c>
      <c r="B795" s="92" t="s">
        <v>1071</v>
      </c>
      <c r="C795" s="126" t="str">
        <f t="shared" si="231"/>
        <v>A.100.32.105</v>
      </c>
      <c r="D795" s="11" t="s">
        <v>691</v>
      </c>
      <c r="E795" s="125" t="s">
        <v>878</v>
      </c>
      <c r="F795" s="128" t="str">
        <f t="shared" si="232"/>
        <v>G-MgAl9Zn2</v>
      </c>
      <c r="G795" s="131">
        <f t="shared" si="227"/>
        <v>4.1043247392385318</v>
      </c>
      <c r="H795" s="183">
        <f t="shared" si="228"/>
        <v>0.15952983140000002</v>
      </c>
      <c r="I795" s="183">
        <f t="shared" si="229"/>
        <v>0.24220273403100004</v>
      </c>
      <c r="J795" s="184">
        <f t="shared" si="230"/>
        <v>0.22960907380753201</v>
      </c>
      <c r="K795" s="183">
        <v>3.4729831</v>
      </c>
      <c r="L795" s="146">
        <v>9.3937649999999998E-2</v>
      </c>
      <c r="M795" s="146">
        <v>0.13598718000000001</v>
      </c>
      <c r="N795" s="146">
        <v>0.13782668000000001</v>
      </c>
      <c r="O795" s="146">
        <v>1.7318586E-2</v>
      </c>
      <c r="P795" s="146">
        <v>2.5780693000000002E-3</v>
      </c>
      <c r="Q795" s="146">
        <v>1.8064960999999999E-3</v>
      </c>
      <c r="R795" s="146">
        <v>1.2105384E-2</v>
      </c>
      <c r="S795" s="188">
        <v>0.19891020000000001</v>
      </c>
      <c r="T795" s="188">
        <v>7.9924088999999999E-5</v>
      </c>
      <c r="U795" s="188">
        <v>3.0698706999999999E-2</v>
      </c>
      <c r="V795" s="188">
        <v>9.2595941999999994E-5</v>
      </c>
      <c r="W795" s="188">
        <v>1.3824892999999999E-7</v>
      </c>
      <c r="X795" s="146">
        <v>2.8558602E-8</v>
      </c>
      <c r="Z795" s="157">
        <f t="shared" si="221"/>
        <v>23.153220666666666</v>
      </c>
      <c r="AB795" s="131">
        <f t="shared" si="222"/>
        <v>3.4729831</v>
      </c>
      <c r="AC795" s="131">
        <f t="shared" si="223"/>
        <v>0.40156004540000007</v>
      </c>
      <c r="AD795" s="131">
        <f t="shared" si="224"/>
        <v>0.24203035224893002</v>
      </c>
      <c r="AE795" s="131">
        <f t="shared" si="225"/>
        <v>0.24220273403100004</v>
      </c>
      <c r="AF795" s="131">
        <f t="shared" si="226"/>
        <v>0.22960893555860201</v>
      </c>
      <c r="AH795">
        <v>340.14884000000001</v>
      </c>
      <c r="AI795" s="71">
        <v>333.93864000000002</v>
      </c>
      <c r="AJ795" s="71">
        <v>3.7018057999999998</v>
      </c>
      <c r="AK795" s="71">
        <v>0</v>
      </c>
      <c r="AL795" s="71">
        <v>7.9002329E-3</v>
      </c>
      <c r="AM795" s="71">
        <v>1.0813329</v>
      </c>
      <c r="AN795" s="71">
        <v>1.4191627</v>
      </c>
      <c r="AP795" s="129">
        <v>0.44054959999999999</v>
      </c>
      <c r="AQ795" s="129">
        <v>0.39756430999999998</v>
      </c>
      <c r="AR795" s="129">
        <v>1.8348482999999999E-2</v>
      </c>
      <c r="AS795" s="129">
        <v>2.4636802999999999E-2</v>
      </c>
      <c r="AT795" s="172">
        <f t="shared" si="233"/>
        <v>2.3834791098897273E-5</v>
      </c>
      <c r="AU795" s="172">
        <f t="shared" si="234"/>
        <v>6.7856816609492924E-8</v>
      </c>
      <c r="AV795" s="185">
        <f t="shared" si="235"/>
        <v>3.4505326700000003</v>
      </c>
      <c r="AW795" s="121">
        <v>2.1489691000000001E-5</v>
      </c>
      <c r="AX795" s="121">
        <v>6.4839720999999997E-8</v>
      </c>
      <c r="AY795" s="121">
        <v>1.771508E-12</v>
      </c>
      <c r="AZ795" s="121">
        <v>1.8389727E-13</v>
      </c>
      <c r="BA795" s="121">
        <v>0</v>
      </c>
      <c r="BB795" s="121">
        <v>4.5024934999999997E-9</v>
      </c>
      <c r="BC795" s="121">
        <v>2.0515405000000001E-6</v>
      </c>
      <c r="BD795" s="121">
        <v>9.4150045000000005E-10</v>
      </c>
      <c r="BE795" s="121">
        <v>2.0699837999999999E-9</v>
      </c>
      <c r="BF795" s="121">
        <v>1.6800940999999999E-12</v>
      </c>
      <c r="BG795" s="121">
        <v>2.9393120000000001E-16</v>
      </c>
      <c r="BH795" s="121">
        <v>1.0866546999999999E-12</v>
      </c>
      <c r="BI795" s="121">
        <v>8.7705466000000003E-13</v>
      </c>
      <c r="BJ795" s="121">
        <v>1.9575409999999999E-13</v>
      </c>
      <c r="BK795" s="121">
        <v>2.8561033000000001E-7</v>
      </c>
      <c r="BL795" s="121">
        <v>3.4465914999999998E-9</v>
      </c>
      <c r="BM795" s="121">
        <v>1.7225401999999999E-21</v>
      </c>
      <c r="BN795" s="121">
        <v>0.15454156999999999</v>
      </c>
      <c r="BO795" s="121">
        <v>3.2959911000000002</v>
      </c>
      <c r="BP795" s="121">
        <v>0</v>
      </c>
      <c r="BQ795" s="121">
        <v>0</v>
      </c>
      <c r="BR795" s="121">
        <v>0</v>
      </c>
      <c r="BT795" s="71">
        <v>1.1456564E-3</v>
      </c>
      <c r="BU795" s="71">
        <v>1.4596496000000001E-5</v>
      </c>
      <c r="BV795" s="71">
        <v>6.4557323000000004E-4</v>
      </c>
      <c r="BW795" s="71">
        <v>1.4808454E-6</v>
      </c>
      <c r="BX795" s="71">
        <v>2.6980061999999999E-5</v>
      </c>
      <c r="BY795" s="71">
        <v>6.4051319999999997E-7</v>
      </c>
      <c r="BZ795" s="71">
        <v>4.2635561000000001E-8</v>
      </c>
      <c r="CA795" s="71">
        <v>9.7117664999999991E-7</v>
      </c>
      <c r="CB795" s="71">
        <v>3.5584731000000001E-6</v>
      </c>
      <c r="CC795" s="71">
        <v>1.7837055999999999E-6</v>
      </c>
      <c r="CD795" s="71">
        <v>0</v>
      </c>
      <c r="CE795" s="71">
        <v>3.8091779999999997E-18</v>
      </c>
      <c r="CF795" s="71">
        <v>3.1189400999999998E-14</v>
      </c>
      <c r="CG795" s="71">
        <v>2.7235611000000001E-5</v>
      </c>
      <c r="CH795" s="71">
        <v>4.1177792000000001E-4</v>
      </c>
      <c r="CI795" s="71">
        <v>1.1015766000000001E-5</v>
      </c>
      <c r="CJ795" s="71">
        <v>0</v>
      </c>
      <c r="CL795" s="186">
        <v>2.6399135000000001E-14</v>
      </c>
      <c r="CM795" s="186">
        <v>23.150296000000001</v>
      </c>
      <c r="CN795" s="187">
        <v>1.8532705999999999E-2</v>
      </c>
      <c r="CO795" s="186">
        <v>1.0133461E-2</v>
      </c>
      <c r="CP795" s="186">
        <v>1.2293997999999999E-7</v>
      </c>
      <c r="CQ795" s="186">
        <v>5.8102081999999999E-8</v>
      </c>
      <c r="CR795" s="186">
        <v>1.0106397E-3</v>
      </c>
      <c r="CS795" s="186">
        <v>1.3129953000000001</v>
      </c>
      <c r="CT795" s="186">
        <v>1.1161103000000001E-6</v>
      </c>
      <c r="CU795" s="186">
        <v>2.2512383E-4</v>
      </c>
      <c r="CW795" s="84"/>
      <c r="CX795" s="161" t="s">
        <v>3019</v>
      </c>
    </row>
    <row r="796" spans="1:102" ht="14.4">
      <c r="A796" t="s">
        <v>1262</v>
      </c>
      <c r="B796" s="92" t="s">
        <v>1071</v>
      </c>
      <c r="C796" s="126" t="str">
        <f t="shared" si="231"/>
        <v>A.100.32.106</v>
      </c>
      <c r="D796" s="11" t="s">
        <v>691</v>
      </c>
      <c r="E796" s="125" t="s">
        <v>878</v>
      </c>
      <c r="F796" s="128" t="str">
        <f t="shared" si="232"/>
        <v>GD-MgAl9Zn1</v>
      </c>
      <c r="G796" s="131">
        <f t="shared" si="227"/>
        <v>4.1307812334046892</v>
      </c>
      <c r="H796" s="183">
        <f t="shared" si="228"/>
        <v>0.161847253</v>
      </c>
      <c r="I796" s="183">
        <f t="shared" si="229"/>
        <v>0.241759219951</v>
      </c>
      <c r="J796" s="184">
        <f t="shared" si="230"/>
        <v>0.213647860453689</v>
      </c>
      <c r="K796" s="183">
        <v>3.5135269</v>
      </c>
      <c r="L796" s="146">
        <v>9.1418986999999993E-2</v>
      </c>
      <c r="M796" s="146">
        <v>0.13774729999999999</v>
      </c>
      <c r="N796" s="146">
        <v>0.13968401999999999</v>
      </c>
      <c r="O796" s="146">
        <v>1.7552539999999998E-2</v>
      </c>
      <c r="P796" s="146">
        <v>2.7757103999999999E-3</v>
      </c>
      <c r="Q796" s="146">
        <v>1.8349826E-3</v>
      </c>
      <c r="R796" s="146">
        <v>1.2419948E-2</v>
      </c>
      <c r="S796" s="188">
        <v>0.18253331</v>
      </c>
      <c r="T796" s="188">
        <v>7.9191704E-5</v>
      </c>
      <c r="U796" s="188">
        <v>3.1114385000000001E-2</v>
      </c>
      <c r="V796" s="188">
        <v>9.3793247000000004E-5</v>
      </c>
      <c r="W796" s="188">
        <v>1.368951E-7</v>
      </c>
      <c r="X796" s="146">
        <v>2.8558588999999999E-8</v>
      </c>
      <c r="Z796" s="157">
        <f t="shared" si="221"/>
        <v>23.423512666666667</v>
      </c>
      <c r="AB796" s="131">
        <f t="shared" si="222"/>
        <v>3.5135269</v>
      </c>
      <c r="AC796" s="131">
        <f t="shared" si="223"/>
        <v>0.40343348800000001</v>
      </c>
      <c r="AD796" s="131">
        <f t="shared" si="224"/>
        <v>0.24158637189509999</v>
      </c>
      <c r="AE796" s="131">
        <f t="shared" si="225"/>
        <v>0.24175921995099997</v>
      </c>
      <c r="AF796" s="131">
        <f t="shared" si="226"/>
        <v>0.21364772355858899</v>
      </c>
      <c r="AH796">
        <v>343.89084000000003</v>
      </c>
      <c r="AI796" s="71">
        <v>337.60676000000001</v>
      </c>
      <c r="AJ796" s="71">
        <v>3.75386</v>
      </c>
      <c r="AK796" s="71">
        <v>0</v>
      </c>
      <c r="AL796" s="71">
        <v>7.8679469000000005E-3</v>
      </c>
      <c r="AM796" s="71">
        <v>1.0935435</v>
      </c>
      <c r="AN796" s="71">
        <v>1.4288094</v>
      </c>
      <c r="AP796" s="129">
        <v>0.44594145000000002</v>
      </c>
      <c r="AQ796" s="129">
        <v>0.40248779000000001</v>
      </c>
      <c r="AR796" s="129">
        <v>1.8542290999999999E-2</v>
      </c>
      <c r="AS796" s="129">
        <v>2.4911376999999998E-2</v>
      </c>
      <c r="AT796" s="172">
        <f t="shared" si="233"/>
        <v>2.4129963409733082E-5</v>
      </c>
      <c r="AU796" s="172">
        <f t="shared" si="234"/>
        <v>6.8573560074810368E-8</v>
      </c>
      <c r="AV796" s="185">
        <f t="shared" si="235"/>
        <v>3.4889884000000002</v>
      </c>
      <c r="AW796" s="121">
        <v>2.1740522E-5</v>
      </c>
      <c r="AX796" s="121">
        <v>6.5596538000000007E-8</v>
      </c>
      <c r="AY796" s="121">
        <v>1.7921854E-12</v>
      </c>
      <c r="AZ796" s="121">
        <v>1.8213308E-13</v>
      </c>
      <c r="BA796" s="121">
        <v>0</v>
      </c>
      <c r="BB796" s="121">
        <v>4.5567576000000004E-9</v>
      </c>
      <c r="BC796" s="121">
        <v>2.0098973999999999E-6</v>
      </c>
      <c r="BD796" s="121">
        <v>9.5340255000000002E-10</v>
      </c>
      <c r="BE796" s="121">
        <v>2.0171623E-9</v>
      </c>
      <c r="BF796" s="121">
        <v>2.1774527000000001E-12</v>
      </c>
      <c r="BG796" s="121">
        <v>3.5563864999999999E-16</v>
      </c>
      <c r="BH796" s="121">
        <v>1.1219719E-12</v>
      </c>
      <c r="BI796" s="121">
        <v>1.1160014999999999E-12</v>
      </c>
      <c r="BJ796" s="121">
        <v>2.4925767000000002E-13</v>
      </c>
      <c r="BK796" s="121">
        <v>3.7119688E-7</v>
      </c>
      <c r="BL796" s="121">
        <v>3.7901899999999997E-9</v>
      </c>
      <c r="BM796" s="121">
        <v>1.7056719E-21</v>
      </c>
      <c r="BN796" s="121">
        <v>0.15631610000000001</v>
      </c>
      <c r="BO796" s="121">
        <v>3.3326723</v>
      </c>
      <c r="BP796" s="121">
        <v>0</v>
      </c>
      <c r="BQ796" s="121">
        <v>0</v>
      </c>
      <c r="BR796" s="121">
        <v>0</v>
      </c>
      <c r="BT796" s="71">
        <v>1.1508248E-3</v>
      </c>
      <c r="BU796" s="71">
        <v>1.4234133E-5</v>
      </c>
      <c r="BV796" s="71">
        <v>6.5310968000000002E-4</v>
      </c>
      <c r="BW796" s="71">
        <v>1.518565E-6</v>
      </c>
      <c r="BX796" s="71">
        <v>2.6888999E-5</v>
      </c>
      <c r="BY796" s="71">
        <v>6.4424274000000004E-7</v>
      </c>
      <c r="BZ796" s="71">
        <v>5.5258565999999999E-8</v>
      </c>
      <c r="CA796" s="71">
        <v>9.7656003999999999E-7</v>
      </c>
      <c r="CB796" s="71">
        <v>3.8250917999999999E-6</v>
      </c>
      <c r="CC796" s="71">
        <v>1.8107291E-6</v>
      </c>
      <c r="CD796" s="71">
        <v>0</v>
      </c>
      <c r="CE796" s="71">
        <v>3.7718758999999997E-18</v>
      </c>
      <c r="CF796" s="71">
        <v>3.0883973000000001E-14</v>
      </c>
      <c r="CG796" s="71">
        <v>2.7566807000000001E-5</v>
      </c>
      <c r="CH796" s="71">
        <v>4.1631585000000002E-4</v>
      </c>
      <c r="CI796" s="71">
        <v>3.8788893E-6</v>
      </c>
      <c r="CJ796" s="71">
        <v>0</v>
      </c>
      <c r="CL796" s="186">
        <v>2.6140615999999999E-14</v>
      </c>
      <c r="CM796" s="186">
        <v>23.420587999999999</v>
      </c>
      <c r="CN796" s="187">
        <v>1.8682093E-2</v>
      </c>
      <c r="CO796" s="186">
        <v>9.8863505999999997E-3</v>
      </c>
      <c r="CP796" s="186">
        <v>1.5967632E-7</v>
      </c>
      <c r="CQ796" s="186">
        <v>5.9276956999999998E-8</v>
      </c>
      <c r="CR796" s="186">
        <v>1.0011772000000001E-3</v>
      </c>
      <c r="CS796" s="186">
        <v>1.6883678</v>
      </c>
      <c r="CT796" s="186">
        <v>1.4465077E-6</v>
      </c>
      <c r="CU796" s="186">
        <v>2.2639226999999999E-4</v>
      </c>
      <c r="CW796" s="84"/>
      <c r="CX796" s="161" t="s">
        <v>3020</v>
      </c>
    </row>
    <row r="797" spans="1:102" ht="14.4">
      <c r="A797" t="s">
        <v>1263</v>
      </c>
      <c r="B797" s="92" t="s">
        <v>1071</v>
      </c>
      <c r="C797" s="126" t="str">
        <f t="shared" si="231"/>
        <v>A.100.32.107</v>
      </c>
      <c r="D797" s="11" t="s">
        <v>691</v>
      </c>
      <c r="E797" s="125" t="s">
        <v>878</v>
      </c>
      <c r="F797" s="128" t="str">
        <f t="shared" si="232"/>
        <v>MgAl3Zn</v>
      </c>
      <c r="G797" s="131">
        <f t="shared" si="227"/>
        <v>4.251900680541171</v>
      </c>
      <c r="H797" s="183">
        <f t="shared" si="228"/>
        <v>0.16684025089999999</v>
      </c>
      <c r="I797" s="183">
        <f t="shared" si="229"/>
        <v>0.244647300032</v>
      </c>
      <c r="J797" s="184">
        <f t="shared" si="230"/>
        <v>0.1866905296091709</v>
      </c>
      <c r="K797" s="183">
        <v>3.6537226</v>
      </c>
      <c r="L797" s="146">
        <v>9.0603074000000006E-2</v>
      </c>
      <c r="M797" s="146">
        <v>0.14043913999999999</v>
      </c>
      <c r="N797" s="146">
        <v>0.14329781</v>
      </c>
      <c r="O797" s="146">
        <v>1.8322965E-2</v>
      </c>
      <c r="P797" s="146">
        <v>3.2926777000000002E-3</v>
      </c>
      <c r="Q797" s="146">
        <v>1.9267982E-3</v>
      </c>
      <c r="R797" s="146">
        <v>1.3455455E-2</v>
      </c>
      <c r="S797" s="188">
        <v>0.15480194999999999</v>
      </c>
      <c r="T797" s="188">
        <v>5.3152358999999997E-5</v>
      </c>
      <c r="U797" s="188">
        <v>3.1888474999999999E-2</v>
      </c>
      <c r="V797" s="188">
        <v>9.6478673000000001E-5</v>
      </c>
      <c r="W797" s="188">
        <v>9.5089184999999995E-8</v>
      </c>
      <c r="X797" s="146">
        <v>9.5199859000000007E-9</v>
      </c>
      <c r="Z797" s="157">
        <f t="shared" si="221"/>
        <v>24.358150666666667</v>
      </c>
      <c r="AB797" s="131">
        <f t="shared" si="222"/>
        <v>3.6537226</v>
      </c>
      <c r="AC797" s="131">
        <f t="shared" si="223"/>
        <v>0.41133791990000007</v>
      </c>
      <c r="AD797" s="131">
        <f t="shared" si="224"/>
        <v>0.244497764089185</v>
      </c>
      <c r="AE797" s="131">
        <f t="shared" si="225"/>
        <v>0.244647300032</v>
      </c>
      <c r="AF797" s="131">
        <f t="shared" si="226"/>
        <v>0.1866904345199859</v>
      </c>
      <c r="AH797">
        <v>359.89612</v>
      </c>
      <c r="AI797" s="71">
        <v>353.98216000000002</v>
      </c>
      <c r="AJ797" s="71">
        <v>3.9089649999999998</v>
      </c>
      <c r="AK797" s="71">
        <v>0</v>
      </c>
      <c r="AL797" s="71">
        <v>3.8021076000000001E-3</v>
      </c>
      <c r="AM797" s="71">
        <v>1.0133875999999999</v>
      </c>
      <c r="AN797" s="71">
        <v>0.98779897999999999</v>
      </c>
      <c r="AP797" s="129">
        <v>0.46497452</v>
      </c>
      <c r="AQ797" s="129">
        <v>0.41941049000000002</v>
      </c>
      <c r="AR797" s="129">
        <v>1.9218387E-2</v>
      </c>
      <c r="AS797" s="129">
        <v>2.6345641E-2</v>
      </c>
      <c r="AT797" s="172">
        <f t="shared" si="233"/>
        <v>2.5144514367859448E-5</v>
      </c>
      <c r="AU797" s="172">
        <f t="shared" si="234"/>
        <v>7.1073918254988018E-8</v>
      </c>
      <c r="AV797" s="185">
        <f t="shared" si="235"/>
        <v>3.6898656300000003</v>
      </c>
      <c r="AW797" s="121">
        <v>2.2605532E-5</v>
      </c>
      <c r="AX797" s="121">
        <v>6.8206390999999998E-8</v>
      </c>
      <c r="AY797" s="121">
        <v>1.8634941000000001E-12</v>
      </c>
      <c r="AZ797" s="121">
        <v>1.2515945E-13</v>
      </c>
      <c r="BA797" s="121">
        <v>0</v>
      </c>
      <c r="BB797" s="121">
        <v>4.1365679999999997E-9</v>
      </c>
      <c r="BC797" s="121">
        <v>1.9595383000000001E-6</v>
      </c>
      <c r="BD797" s="121">
        <v>9.1208306E-10</v>
      </c>
      <c r="BE797" s="121">
        <v>1.9469942999999998E-9</v>
      </c>
      <c r="BF797" s="121">
        <v>3.3239765000000001E-12</v>
      </c>
      <c r="BG797" s="121">
        <v>4.5329682999999997E-16</v>
      </c>
      <c r="BH797" s="121">
        <v>1.2231956E-12</v>
      </c>
      <c r="BI797" s="121">
        <v>1.6660862999999999E-12</v>
      </c>
      <c r="BJ797" s="121">
        <v>3.7268919000000001E-13</v>
      </c>
      <c r="BK797" s="121">
        <v>5.7086854000000003E-7</v>
      </c>
      <c r="BL797" s="121">
        <v>4.4388347000000003E-9</v>
      </c>
      <c r="BM797" s="121">
        <v>1.1847827999999999E-21</v>
      </c>
      <c r="BN797" s="121">
        <v>0.16451113000000001</v>
      </c>
      <c r="BO797" s="121">
        <v>3.5253545000000002</v>
      </c>
      <c r="BP797" s="121">
        <v>0</v>
      </c>
      <c r="BQ797" s="121">
        <v>0</v>
      </c>
      <c r="BR797" s="121">
        <v>0</v>
      </c>
      <c r="BT797" s="71">
        <v>1.1990442999999999E-3</v>
      </c>
      <c r="BU797" s="71">
        <v>1.3542420000000001E-5</v>
      </c>
      <c r="BV797" s="71">
        <v>6.7916986999999997E-4</v>
      </c>
      <c r="BW797" s="71">
        <v>1.6436407000000001E-6</v>
      </c>
      <c r="BX797" s="71">
        <v>2.7334277000000001E-5</v>
      </c>
      <c r="BY797" s="71">
        <v>2.3574023999999999E-7</v>
      </c>
      <c r="BZ797" s="71">
        <v>8.4360343999999999E-8</v>
      </c>
      <c r="CA797" s="71">
        <v>3.5591668999999998E-7</v>
      </c>
      <c r="CB797" s="71">
        <v>4.5240894000000001E-6</v>
      </c>
      <c r="CC797" s="71">
        <v>1.9065005999999999E-6</v>
      </c>
      <c r="CD797" s="71">
        <v>0</v>
      </c>
      <c r="CE797" s="71">
        <v>2.619996E-18</v>
      </c>
      <c r="CF797" s="71">
        <v>2.1452425000000001E-14</v>
      </c>
      <c r="CG797" s="71">
        <v>2.8249903E-5</v>
      </c>
      <c r="CH797" s="71">
        <v>4.3648914000000001E-4</v>
      </c>
      <c r="CI797" s="71">
        <v>5.5083974000000004E-6</v>
      </c>
      <c r="CJ797" s="71">
        <v>0</v>
      </c>
      <c r="CL797" s="186">
        <v>1.8157625E-14</v>
      </c>
      <c r="CM797" s="186">
        <v>24.357175999999999</v>
      </c>
      <c r="CN797" s="187">
        <v>7.0703242000000003E-3</v>
      </c>
      <c r="CO797" s="186">
        <v>9.3193080000000001E-3</v>
      </c>
      <c r="CP797" s="186">
        <v>2.4538825999999999E-7</v>
      </c>
      <c r="CQ797" s="186">
        <v>6.2914430000000001E-8</v>
      </c>
      <c r="CR797" s="186">
        <v>1.0109896000000001E-3</v>
      </c>
      <c r="CS797" s="186">
        <v>2.5618706000000002</v>
      </c>
      <c r="CT797" s="186">
        <v>2.2081419E-6</v>
      </c>
      <c r="CU797" s="186">
        <v>8.2621544999999998E-5</v>
      </c>
      <c r="CW797" s="84"/>
      <c r="CX797" s="161" t="s">
        <v>3021</v>
      </c>
    </row>
    <row r="798" spans="1:102" ht="14.4">
      <c r="A798" t="s">
        <v>1264</v>
      </c>
      <c r="B798" s="92" t="s">
        <v>1071</v>
      </c>
      <c r="C798" s="126" t="str">
        <f t="shared" si="231"/>
        <v>A.100.32.108</v>
      </c>
      <c r="D798" s="11" t="s">
        <v>691</v>
      </c>
      <c r="E798" s="125" t="s">
        <v>878</v>
      </c>
      <c r="F798" s="128" t="str">
        <f t="shared" si="232"/>
        <v>MgZn6Zr</v>
      </c>
      <c r="G798" s="131">
        <f t="shared" si="227"/>
        <v>4.2258971078405931</v>
      </c>
      <c r="H798" s="183">
        <f t="shared" si="228"/>
        <v>0.1608585723</v>
      </c>
      <c r="I798" s="183">
        <f t="shared" si="229"/>
        <v>0.24649012772500001</v>
      </c>
      <c r="J798" s="184">
        <f t="shared" si="230"/>
        <v>0.22642020781559288</v>
      </c>
      <c r="K798" s="183">
        <v>3.5921281999999999</v>
      </c>
      <c r="L798" s="146">
        <v>9.8309172E-2</v>
      </c>
      <c r="M798" s="146">
        <v>0.13579859</v>
      </c>
      <c r="N798" s="146">
        <v>0.13891612</v>
      </c>
      <c r="O798" s="146">
        <v>1.7950396E-2</v>
      </c>
      <c r="P798" s="146">
        <v>2.1312885E-3</v>
      </c>
      <c r="Q798" s="146">
        <v>1.8607678E-3</v>
      </c>
      <c r="R798" s="146">
        <v>1.2245783E-2</v>
      </c>
      <c r="S798" s="188">
        <v>0.19556987000000001</v>
      </c>
      <c r="T798" s="188">
        <v>4.2636650000000001E-5</v>
      </c>
      <c r="U798" s="188">
        <v>3.0850259000000001E-2</v>
      </c>
      <c r="V798" s="188">
        <v>9.3946074999999997E-5</v>
      </c>
      <c r="W798" s="188">
        <v>7.8814865999999998E-8</v>
      </c>
      <c r="X798" s="146">
        <v>7.2690298999999999E-13</v>
      </c>
      <c r="Z798" s="157">
        <f t="shared" si="221"/>
        <v>23.947521333333334</v>
      </c>
      <c r="AB798" s="131">
        <f t="shared" si="222"/>
        <v>3.5921281999999999</v>
      </c>
      <c r="AC798" s="131">
        <f t="shared" si="223"/>
        <v>0.40721211730000001</v>
      </c>
      <c r="AD798" s="131">
        <f t="shared" si="224"/>
        <v>0.246353623814866</v>
      </c>
      <c r="AE798" s="131">
        <f t="shared" si="225"/>
        <v>0.24649012772500004</v>
      </c>
      <c r="AF798" s="131">
        <f t="shared" si="226"/>
        <v>0.22642012900072689</v>
      </c>
      <c r="AH798">
        <v>355.85973000000001</v>
      </c>
      <c r="AI798" s="71">
        <v>350.38001000000003</v>
      </c>
      <c r="AJ798" s="71">
        <v>3.8080400000000001</v>
      </c>
      <c r="AK798" s="71">
        <v>0</v>
      </c>
      <c r="AL798" s="71">
        <v>1.8795713999999999E-3</v>
      </c>
      <c r="AM798" s="71">
        <v>0.93375543000000005</v>
      </c>
      <c r="AN798" s="71">
        <v>0.73604239999999999</v>
      </c>
      <c r="AP798" s="129">
        <v>0.45036187999999999</v>
      </c>
      <c r="AQ798" s="129">
        <v>0.40525781999999999</v>
      </c>
      <c r="AR798" s="129">
        <v>1.8924010000000002E-2</v>
      </c>
      <c r="AS798" s="129">
        <v>2.6180052999999998E-2</v>
      </c>
      <c r="AT798" s="172">
        <f t="shared" si="233"/>
        <v>2.429603276999424E-5</v>
      </c>
      <c r="AU798" s="172">
        <f t="shared" si="234"/>
        <v>6.9985243088953133E-8</v>
      </c>
      <c r="AV798" s="185">
        <f t="shared" si="235"/>
        <v>3.66667407</v>
      </c>
      <c r="AW798" s="121">
        <v>2.2223301000000001E-5</v>
      </c>
      <c r="AX798" s="121">
        <v>6.7053061999999998E-8</v>
      </c>
      <c r="AY798" s="121">
        <v>1.8319853999999999E-12</v>
      </c>
      <c r="AZ798" s="121">
        <v>1.0270424E-13</v>
      </c>
      <c r="BA798" s="121">
        <v>0</v>
      </c>
      <c r="BB798" s="121">
        <v>3.7252454999999999E-9</v>
      </c>
      <c r="BC798" s="121">
        <v>2.0665084E-6</v>
      </c>
      <c r="BD798" s="121">
        <v>8.4925810000000004E-10</v>
      </c>
      <c r="BE798" s="121">
        <v>2.0799391999999999E-9</v>
      </c>
      <c r="BF798" s="121">
        <v>1.1734879E-15</v>
      </c>
      <c r="BG798" s="121">
        <v>1.7429260999999999E-17</v>
      </c>
      <c r="BH798" s="121">
        <v>1.0605376000000001E-12</v>
      </c>
      <c r="BI798" s="121">
        <v>7.3805761999999996E-14</v>
      </c>
      <c r="BJ798" s="121">
        <v>1.6269273000000001E-14</v>
      </c>
      <c r="BK798" s="121">
        <v>2.9404528999999999E-10</v>
      </c>
      <c r="BL798" s="121">
        <v>2.2039765000000002E-9</v>
      </c>
      <c r="BM798" s="121">
        <v>9.8200962999999997E-22</v>
      </c>
      <c r="BN798" s="121">
        <v>0.16287716999999999</v>
      </c>
      <c r="BO798" s="121">
        <v>3.5037969000000002</v>
      </c>
      <c r="BP798" s="121">
        <v>0</v>
      </c>
      <c r="BQ798" s="121">
        <v>0</v>
      </c>
      <c r="BR798" s="121">
        <v>0</v>
      </c>
      <c r="BT798" s="71">
        <v>1.2058891E-3</v>
      </c>
      <c r="BU798" s="71">
        <v>1.4340796000000001E-5</v>
      </c>
      <c r="BV798" s="71">
        <v>6.6772043999999999E-4</v>
      </c>
      <c r="BW798" s="71">
        <v>1.5010053000000001E-6</v>
      </c>
      <c r="BX798" s="71">
        <v>2.7839746999999999E-5</v>
      </c>
      <c r="BY798" s="71">
        <v>2.1139088999999998E-9</v>
      </c>
      <c r="BZ798" s="71">
        <v>2.8839839999999999E-11</v>
      </c>
      <c r="CA798" s="71">
        <v>3.1837389000000001E-9</v>
      </c>
      <c r="CB798" s="71">
        <v>2.9634515999999999E-6</v>
      </c>
      <c r="CC798" s="71">
        <v>1.8537426000000001E-6</v>
      </c>
      <c r="CD798" s="71">
        <v>0</v>
      </c>
      <c r="CE798" s="71">
        <v>2.171589E-18</v>
      </c>
      <c r="CF798" s="71">
        <v>1.7780885999999999E-14</v>
      </c>
      <c r="CG798" s="71">
        <v>2.7485286000000001E-5</v>
      </c>
      <c r="CH798" s="71">
        <v>4.3197588999999999E-4</v>
      </c>
      <c r="CI798" s="71">
        <v>3.0203458000000002E-5</v>
      </c>
      <c r="CJ798" s="71">
        <v>0</v>
      </c>
      <c r="CL798" s="186">
        <v>1.5049984999999999E-14</v>
      </c>
      <c r="CM798" s="186">
        <v>23.947521999999999</v>
      </c>
      <c r="CN798" s="187">
        <v>8.7597455000000006E-5</v>
      </c>
      <c r="CO798" s="186">
        <v>9.8122447999999998E-3</v>
      </c>
      <c r="CP798" s="186">
        <v>5.0652592000000003E-10</v>
      </c>
      <c r="CQ798" s="186">
        <v>5.9060648999999999E-8</v>
      </c>
      <c r="CR798" s="186">
        <v>1.0460718E-3</v>
      </c>
      <c r="CS798" s="186">
        <v>6.1923701999999997E-2</v>
      </c>
      <c r="CT798" s="186">
        <v>7.8628089999999997E-10</v>
      </c>
      <c r="CU798" s="186">
        <v>7.4363181000000005E-7</v>
      </c>
      <c r="CW798" s="84"/>
      <c r="CX798" s="161" t="s">
        <v>3022</v>
      </c>
    </row>
    <row r="799" spans="1:102" ht="14.4">
      <c r="A799" t="s">
        <v>1265</v>
      </c>
      <c r="B799" s="92" t="s">
        <v>1071</v>
      </c>
      <c r="C799" s="126" t="str">
        <f t="shared" si="231"/>
        <v>A.100.32.109</v>
      </c>
      <c r="D799" s="11" t="s">
        <v>691</v>
      </c>
      <c r="E799" s="125" t="s">
        <v>878</v>
      </c>
      <c r="F799" s="128" t="str">
        <f t="shared" si="232"/>
        <v>MgMn1.5</v>
      </c>
      <c r="G799" s="131">
        <f t="shared" si="227"/>
        <v>4.3205681108649703</v>
      </c>
      <c r="H799" s="183">
        <f t="shared" si="228"/>
        <v>0.1780449774</v>
      </c>
      <c r="I799" s="183">
        <f t="shared" si="229"/>
        <v>0.25568346838200001</v>
      </c>
      <c r="J799" s="184">
        <f t="shared" si="230"/>
        <v>0.16370906508296981</v>
      </c>
      <c r="K799" s="183">
        <v>3.7231306000000002</v>
      </c>
      <c r="L799" s="146">
        <v>9.0853864000000006E-2</v>
      </c>
      <c r="M799" s="146">
        <v>0.14423284</v>
      </c>
      <c r="N799" s="146">
        <v>0.14650513000000001</v>
      </c>
      <c r="O799" s="146">
        <v>1.8684533999999999E-2</v>
      </c>
      <c r="P799" s="146">
        <v>1.0704521E-2</v>
      </c>
      <c r="Q799" s="146">
        <v>2.1507924E-3</v>
      </c>
      <c r="R799" s="146">
        <v>2.0460095000000001E-2</v>
      </c>
      <c r="S799" s="188">
        <v>0.13074984000000001</v>
      </c>
      <c r="T799" s="188">
        <v>3.8994522000000001E-5</v>
      </c>
      <c r="U799" s="188">
        <v>3.2959152999999998E-2</v>
      </c>
      <c r="V799" s="188">
        <v>9.7674860000000006E-5</v>
      </c>
      <c r="W799" s="188">
        <v>7.2082305000000004E-8</v>
      </c>
      <c r="X799" s="146">
        <v>6.6480914E-13</v>
      </c>
      <c r="Z799" s="157">
        <f t="shared" si="221"/>
        <v>24.820870666666668</v>
      </c>
      <c r="AB799" s="131">
        <f t="shared" si="222"/>
        <v>3.7231306000000002</v>
      </c>
      <c r="AC799" s="131">
        <f t="shared" si="223"/>
        <v>0.43359177640000002</v>
      </c>
      <c r="AD799" s="131">
        <f t="shared" si="224"/>
        <v>0.255546871082305</v>
      </c>
      <c r="AE799" s="131">
        <f t="shared" si="225"/>
        <v>0.25568346838200001</v>
      </c>
      <c r="AF799" s="131">
        <f t="shared" si="226"/>
        <v>0.1637089930006648</v>
      </c>
      <c r="AH799">
        <v>366.77228000000002</v>
      </c>
      <c r="AI799" s="71">
        <v>360.95999</v>
      </c>
      <c r="AJ799" s="71">
        <v>4.0720894000000003</v>
      </c>
      <c r="AK799" s="71">
        <v>0</v>
      </c>
      <c r="AL799" s="71">
        <v>1.7190136999999999E-3</v>
      </c>
      <c r="AM799" s="71">
        <v>0.97211396000000005</v>
      </c>
      <c r="AN799" s="71">
        <v>0.76636932999999996</v>
      </c>
      <c r="AP799" s="129">
        <v>0.53526309000000005</v>
      </c>
      <c r="AQ799" s="129">
        <v>0.48870912999999999</v>
      </c>
      <c r="AR799" s="129">
        <v>1.9579914E-2</v>
      </c>
      <c r="AS799" s="129">
        <v>2.6974040000000001E-2</v>
      </c>
      <c r="AT799" s="172">
        <f t="shared" si="233"/>
        <v>2.9299108389430984E-5</v>
      </c>
      <c r="AU799" s="172">
        <f t="shared" si="234"/>
        <v>7.2410924978183308E-8</v>
      </c>
      <c r="AV799" s="185">
        <f t="shared" si="235"/>
        <v>3.7778768600000001</v>
      </c>
      <c r="AW799" s="121">
        <v>2.3033767999999999E-5</v>
      </c>
      <c r="AX799" s="121">
        <v>6.9498438999999996E-8</v>
      </c>
      <c r="AY799" s="121">
        <v>1.8987966E-12</v>
      </c>
      <c r="AZ799" s="121">
        <v>9.3930987000000002E-14</v>
      </c>
      <c r="BA799" s="121">
        <v>0</v>
      </c>
      <c r="BB799" s="121">
        <v>4.1552724999999998E-9</v>
      </c>
      <c r="BC799" s="121">
        <v>1.9637096E-6</v>
      </c>
      <c r="BD799" s="121">
        <v>9.2347065999999996E-10</v>
      </c>
      <c r="BE799" s="121">
        <v>1.9454060000000002E-9</v>
      </c>
      <c r="BF799" s="121">
        <v>2.4870012000000001E-11</v>
      </c>
      <c r="BG799" s="121">
        <v>3.1162824000000002E-15</v>
      </c>
      <c r="BH799" s="121">
        <v>2.1799058000000001E-12</v>
      </c>
      <c r="BI799" s="121">
        <v>1.1975991E-11</v>
      </c>
      <c r="BJ799" s="121">
        <v>2.6814964999999998E-12</v>
      </c>
      <c r="BK799" s="121">
        <v>4.2794414000000003E-6</v>
      </c>
      <c r="BL799" s="121">
        <v>1.8034022999999999E-8</v>
      </c>
      <c r="BM799" s="121">
        <v>8.9812395E-22</v>
      </c>
      <c r="BN799" s="121">
        <v>0.16827986</v>
      </c>
      <c r="BO799" s="121">
        <v>3.6095969999999999</v>
      </c>
      <c r="BP799" s="121">
        <v>0</v>
      </c>
      <c r="BQ799" s="121">
        <v>0</v>
      </c>
      <c r="BR799" s="121">
        <v>0</v>
      </c>
      <c r="BT799" s="71">
        <v>1.2274827E-3</v>
      </c>
      <c r="BU799" s="71">
        <v>1.3504297000000001E-5</v>
      </c>
      <c r="BV799" s="71">
        <v>6.9207172999999995E-4</v>
      </c>
      <c r="BW799" s="71">
        <v>2.4659561000000002E-6</v>
      </c>
      <c r="BX799" s="71">
        <v>2.7677660000000002E-5</v>
      </c>
      <c r="BY799" s="71">
        <v>1.9022624E-7</v>
      </c>
      <c r="BZ799" s="71">
        <v>6.3120139999999998E-7</v>
      </c>
      <c r="CA799" s="71">
        <v>2.7481555000000003E-7</v>
      </c>
      <c r="CB799" s="71">
        <v>1.4474944E-5</v>
      </c>
      <c r="CC799" s="71">
        <v>2.0723043999999999E-6</v>
      </c>
      <c r="CD799" s="71">
        <v>0</v>
      </c>
      <c r="CE799" s="71">
        <v>1.9860864999999998E-18</v>
      </c>
      <c r="CF799" s="71">
        <v>1.6261999000000001E-14</v>
      </c>
      <c r="CG799" s="71">
        <v>2.8865386000000002E-5</v>
      </c>
      <c r="CH799" s="71">
        <v>4.4521049999999998E-4</v>
      </c>
      <c r="CI799" s="71">
        <v>4.3664312E-8</v>
      </c>
      <c r="CJ799" s="71">
        <v>0</v>
      </c>
      <c r="CL799" s="186">
        <v>1.3764378E-14</v>
      </c>
      <c r="CM799" s="186">
        <v>24.820871</v>
      </c>
      <c r="CN799" s="187">
        <v>7.6247103000000004E-3</v>
      </c>
      <c r="CO799" s="186">
        <v>9.2809704999999992E-3</v>
      </c>
      <c r="CP799" s="186">
        <v>1.8370146E-6</v>
      </c>
      <c r="CQ799" s="186">
        <v>8.1791557000000003E-8</v>
      </c>
      <c r="CR799" s="186">
        <v>1.0212036E-3</v>
      </c>
      <c r="CS799" s="186">
        <v>18.792608999999999</v>
      </c>
      <c r="CT799" s="186">
        <v>1.6521266000000001E-5</v>
      </c>
      <c r="CU799" s="186">
        <v>6.4741093999999999E-5</v>
      </c>
      <c r="CW799" s="84"/>
      <c r="CX799" s="161" t="s">
        <v>3023</v>
      </c>
    </row>
    <row r="800" spans="1:102" ht="14.4">
      <c r="A800" t="s">
        <v>1266</v>
      </c>
      <c r="B800" s="92" t="s">
        <v>1071</v>
      </c>
      <c r="C800" s="126" t="str">
        <f t="shared" si="231"/>
        <v>A.100.32.110</v>
      </c>
      <c r="D800" s="11" t="s">
        <v>691</v>
      </c>
      <c r="E800" s="125" t="s">
        <v>878</v>
      </c>
      <c r="F800" s="128" t="str">
        <f t="shared" si="232"/>
        <v>MgAl6Zn</v>
      </c>
      <c r="G800" s="131">
        <f t="shared" si="227"/>
        <v>4.1777495274778103</v>
      </c>
      <c r="H800" s="183">
        <f t="shared" si="228"/>
        <v>0.16358813359999999</v>
      </c>
      <c r="I800" s="183">
        <f t="shared" si="229"/>
        <v>0.24298094559000002</v>
      </c>
      <c r="J800" s="184">
        <f t="shared" si="230"/>
        <v>0.20454514828781001</v>
      </c>
      <c r="K800" s="183">
        <v>3.5666353000000002</v>
      </c>
      <c r="L800" s="146">
        <v>9.1406121000000007E-2</v>
      </c>
      <c r="M800" s="146">
        <v>0.13862827</v>
      </c>
      <c r="N800" s="146">
        <v>0.14094074000000001</v>
      </c>
      <c r="O800" s="188">
        <v>1.7843010999999999E-2</v>
      </c>
      <c r="P800" s="188">
        <v>2.9356113E-3</v>
      </c>
      <c r="Q800" s="146">
        <v>1.8687713000000001E-3</v>
      </c>
      <c r="R800" s="146">
        <v>1.2783355999999999E-2</v>
      </c>
      <c r="S800" s="146">
        <v>0.17316535</v>
      </c>
      <c r="T800" s="188">
        <v>6.8442598000000002E-5</v>
      </c>
      <c r="U800" s="188">
        <v>3.1379657999999998E-2</v>
      </c>
      <c r="V800" s="188">
        <v>9.4755992000000004E-5</v>
      </c>
      <c r="W800" s="188">
        <v>1.1966197E-7</v>
      </c>
      <c r="X800" s="146">
        <v>2.0625840000000001E-8</v>
      </c>
      <c r="Z800" s="157">
        <f t="shared" si="221"/>
        <v>23.777568666666667</v>
      </c>
      <c r="AB800" s="131">
        <f t="shared" si="222"/>
        <v>3.5666353000000002</v>
      </c>
      <c r="AC800" s="131">
        <f t="shared" si="223"/>
        <v>0.40640588060000005</v>
      </c>
      <c r="AD800" s="131">
        <f t="shared" si="224"/>
        <v>0.24281786666197</v>
      </c>
      <c r="AE800" s="131">
        <f t="shared" si="225"/>
        <v>0.24298094559</v>
      </c>
      <c r="AF800" s="131">
        <f t="shared" si="226"/>
        <v>0.20454502862584001</v>
      </c>
      <c r="AH800">
        <v>350.07434999999998</v>
      </c>
      <c r="AI800" s="71">
        <v>343.9545</v>
      </c>
      <c r="AJ800" s="71">
        <v>3.8113161999999998</v>
      </c>
      <c r="AK800" s="71">
        <v>0</v>
      </c>
      <c r="AL800" s="71">
        <v>6.1782829000000001E-3</v>
      </c>
      <c r="AM800" s="71">
        <v>1.0585511999999999</v>
      </c>
      <c r="AN800" s="71">
        <v>1.2437955999999999</v>
      </c>
      <c r="AP800" s="129">
        <v>0.45291418</v>
      </c>
      <c r="AQ800" s="129">
        <v>0.40864225999999998</v>
      </c>
      <c r="AR800" s="129">
        <v>1.8798520999999999E-2</v>
      </c>
      <c r="AS800" s="129">
        <v>2.5473398000000001E-2</v>
      </c>
      <c r="AT800" s="172">
        <f t="shared" si="233"/>
        <v>2.4498936125536441E-5</v>
      </c>
      <c r="AU800" s="172">
        <f t="shared" si="234"/>
        <v>6.9521157063955638E-8</v>
      </c>
      <c r="AV800" s="185">
        <f t="shared" si="235"/>
        <v>3.5677028700000002</v>
      </c>
      <c r="AW800" s="121">
        <v>2.2068112999999999E-5</v>
      </c>
      <c r="AX800" s="121">
        <v>6.6584922999999996E-8</v>
      </c>
      <c r="AY800" s="121">
        <v>1.8191910999999999E-12</v>
      </c>
      <c r="AZ800" s="121">
        <v>1.5863644E-13</v>
      </c>
      <c r="BA800" s="121">
        <v>0</v>
      </c>
      <c r="BB800" s="121">
        <v>4.3736251999999996E-9</v>
      </c>
      <c r="BC800" s="121">
        <v>1.9942462000000002E-6</v>
      </c>
      <c r="BD800" s="121">
        <v>9.3449478999999998E-10</v>
      </c>
      <c r="BE800" s="121">
        <v>1.9947040000000002E-9</v>
      </c>
      <c r="BF800" s="121">
        <v>2.5031968999999999E-12</v>
      </c>
      <c r="BG800" s="121">
        <v>3.7742416000000002E-16</v>
      </c>
      <c r="BH800" s="121">
        <v>1.1557715999999999E-12</v>
      </c>
      <c r="BI800" s="121">
        <v>1.2723606E-12</v>
      </c>
      <c r="BJ800" s="121">
        <v>2.8437632999999999E-13</v>
      </c>
      <c r="BK800" s="121">
        <v>4.2824262999999999E-7</v>
      </c>
      <c r="BL800" s="121">
        <v>3.9605116999999997E-9</v>
      </c>
      <c r="BM800" s="121">
        <v>1.4909523000000001E-21</v>
      </c>
      <c r="BN800" s="121">
        <v>0.15949967000000001</v>
      </c>
      <c r="BO800" s="121">
        <v>3.4082032</v>
      </c>
      <c r="BP800" s="121">
        <v>0</v>
      </c>
      <c r="BQ800" s="121">
        <v>0</v>
      </c>
      <c r="BR800" s="121">
        <v>0</v>
      </c>
      <c r="BT800" s="71">
        <v>1.1702215000000001E-3</v>
      </c>
      <c r="BU800" s="71">
        <v>1.3992097E-5</v>
      </c>
      <c r="BV800" s="71">
        <v>6.6298170999999997E-4</v>
      </c>
      <c r="BW800" s="71">
        <v>1.5625942999999999E-6</v>
      </c>
      <c r="BX800" s="71">
        <v>2.7085957E-5</v>
      </c>
      <c r="BY800" s="71">
        <v>4.7288768E-7</v>
      </c>
      <c r="BZ800" s="71">
        <v>6.3527193999999999E-8</v>
      </c>
      <c r="CA800" s="71">
        <v>7.1630453000000005E-7</v>
      </c>
      <c r="CB800" s="71">
        <v>4.0416692999999998E-6</v>
      </c>
      <c r="CC800" s="71">
        <v>1.8466067999999999E-6</v>
      </c>
      <c r="CD800" s="71">
        <v>0</v>
      </c>
      <c r="CE800" s="71">
        <v>3.2970507999999999E-18</v>
      </c>
      <c r="CF800" s="71">
        <v>2.6996122999999999E-14</v>
      </c>
      <c r="CG800" s="71">
        <v>2.7806925000000001E-5</v>
      </c>
      <c r="CH800" s="71">
        <v>4.2413279000000001E-4</v>
      </c>
      <c r="CI800" s="71">
        <v>5.5184439999999999E-6</v>
      </c>
      <c r="CJ800" s="71">
        <v>0</v>
      </c>
      <c r="CL800" s="186">
        <v>2.2849887E-14</v>
      </c>
      <c r="CM800" s="186">
        <v>23.775456999999999</v>
      </c>
      <c r="CN800" s="187">
        <v>1.3797957E-2</v>
      </c>
      <c r="CO800" s="186">
        <v>9.6814272999999999E-3</v>
      </c>
      <c r="CP800" s="186">
        <v>1.8416578999999999E-7</v>
      </c>
      <c r="CQ800" s="186">
        <v>6.0568083E-8</v>
      </c>
      <c r="CR800" s="186">
        <v>1.0064829E-3</v>
      </c>
      <c r="CS800" s="186">
        <v>1.9377717999999999</v>
      </c>
      <c r="CT800" s="186">
        <v>1.6628982E-6</v>
      </c>
      <c r="CU800" s="186">
        <v>1.6609807000000001E-4</v>
      </c>
      <c r="CW800" s="84"/>
      <c r="CX800" s="161" t="s">
        <v>3024</v>
      </c>
    </row>
    <row r="801" spans="1:102" ht="14.4">
      <c r="B801" s="92"/>
      <c r="C801" s="126"/>
      <c r="D801" s="1" t="s">
        <v>650</v>
      </c>
      <c r="E801" s="125"/>
      <c r="J801" s="158"/>
      <c r="O801" s="4"/>
      <c r="P801" s="4"/>
      <c r="T801" s="4"/>
      <c r="U801" s="4"/>
      <c r="V801" s="4"/>
      <c r="W801" s="4"/>
      <c r="AT801" s="4"/>
      <c r="AU801" s="4"/>
      <c r="AV801" s="16"/>
      <c r="CN801" s="97"/>
      <c r="CW801" s="90"/>
      <c r="CX801" s="167"/>
    </row>
    <row r="802" spans="1:102" ht="14.4">
      <c r="A802" t="s">
        <v>2356</v>
      </c>
      <c r="B802" s="92" t="s">
        <v>1071</v>
      </c>
      <c r="C802" s="126" t="str">
        <f t="shared" si="231"/>
        <v>A.100.34.101</v>
      </c>
      <c r="D802" s="11" t="s">
        <v>650</v>
      </c>
      <c r="E802" s="125" t="s">
        <v>878</v>
      </c>
      <c r="F802" s="128" t="str">
        <f t="shared" si="232"/>
        <v>Duranickel</v>
      </c>
      <c r="G802" s="131">
        <f t="shared" si="227"/>
        <v>24.163482712258663</v>
      </c>
      <c r="H802" s="183">
        <f t="shared" si="228"/>
        <v>0.45971979820600001</v>
      </c>
      <c r="I802" s="183">
        <f t="shared" si="229"/>
        <v>11.145456468295999</v>
      </c>
      <c r="J802" s="184">
        <f t="shared" si="230"/>
        <v>10.834424445756664</v>
      </c>
      <c r="K802" s="183">
        <v>1.7238819999999999</v>
      </c>
      <c r="L802" s="146">
        <v>11.113636</v>
      </c>
      <c r="M802" s="146">
        <v>3.1348405000000003E-2</v>
      </c>
      <c r="N802" s="146">
        <v>0.45871764999999998</v>
      </c>
      <c r="O802" s="188">
        <v>8.4660509999999998E-4</v>
      </c>
      <c r="P802" s="146">
        <v>5.8535197E-5</v>
      </c>
      <c r="Q802" s="146">
        <v>9.7007909000000001E-5</v>
      </c>
      <c r="R802" s="146">
        <v>3.5519597999999998E-4</v>
      </c>
      <c r="S802" s="146">
        <v>10.823447</v>
      </c>
      <c r="T802" s="188">
        <v>1.0951135E-4</v>
      </c>
      <c r="U802" s="188">
        <v>1.0977234000000001E-2</v>
      </c>
      <c r="V802" s="188">
        <v>7.3559659999999999E-6</v>
      </c>
      <c r="W802" s="188">
        <v>1.9779348E-7</v>
      </c>
      <c r="X802" s="146">
        <v>1.3963184E-8</v>
      </c>
      <c r="Z802" s="157">
        <f t="shared" si="221"/>
        <v>11.492546666666666</v>
      </c>
      <c r="AB802" s="131">
        <f t="shared" si="222"/>
        <v>1.7238819999999999</v>
      </c>
      <c r="AC802" s="131">
        <f t="shared" si="223"/>
        <v>11.605059399185999</v>
      </c>
      <c r="AD802" s="131">
        <f t="shared" si="224"/>
        <v>11.145339798773477</v>
      </c>
      <c r="AE802" s="131">
        <f t="shared" si="225"/>
        <v>11.145456468295999</v>
      </c>
      <c r="AF802" s="131">
        <f t="shared" si="226"/>
        <v>10.834424247963184</v>
      </c>
      <c r="AH802">
        <v>214.12511000000001</v>
      </c>
      <c r="AI802" s="71">
        <v>212.87297000000001</v>
      </c>
      <c r="AJ802" s="71">
        <v>0.48299713</v>
      </c>
      <c r="AK802" s="71">
        <v>0</v>
      </c>
      <c r="AL802" s="71">
        <v>6.9779095999999999E-2</v>
      </c>
      <c r="AM802" s="71">
        <v>0.25879260999999998</v>
      </c>
      <c r="AN802" s="71">
        <v>0.44056862000000002</v>
      </c>
      <c r="AP802" s="129">
        <v>3.6376727999999998</v>
      </c>
      <c r="AQ802" s="129">
        <v>3.5457030999999999</v>
      </c>
      <c r="AR802" s="129">
        <v>7.3206225E-2</v>
      </c>
      <c r="AS802" s="129">
        <v>1.8763490000000001E-2</v>
      </c>
      <c r="AT802" s="172">
        <f t="shared" si="233"/>
        <v>2.1257213196338961E-4</v>
      </c>
      <c r="AU802" s="172">
        <f t="shared" si="234"/>
        <v>2.7073307780209873E-7</v>
      </c>
      <c r="AV802" s="185">
        <f t="shared" si="235"/>
        <v>2.6279397699999998</v>
      </c>
      <c r="AW802" s="121">
        <v>1.0667278E-5</v>
      </c>
      <c r="AX802" s="121">
        <v>3.2185840000000003E-8</v>
      </c>
      <c r="AY802" s="121">
        <v>8.7935950000000002E-13</v>
      </c>
      <c r="AZ802" s="121">
        <v>2.5957659000000001E-13</v>
      </c>
      <c r="BA802" s="121">
        <v>0</v>
      </c>
      <c r="BB802" s="121">
        <v>1.5084967999999999E-8</v>
      </c>
      <c r="BC802" s="121">
        <v>2.0188951000000001E-4</v>
      </c>
      <c r="BD802" s="121">
        <v>3.3944243000000001E-9</v>
      </c>
      <c r="BE802" s="121">
        <v>2.3515166E-7</v>
      </c>
      <c r="BF802" s="121">
        <v>1.2774764999999999E-14</v>
      </c>
      <c r="BG802" s="121">
        <v>1.7985453000000001E-15</v>
      </c>
      <c r="BH802" s="121">
        <v>4.8056836000000001E-14</v>
      </c>
      <c r="BI802" s="121">
        <v>1.7888895999999999E-13</v>
      </c>
      <c r="BJ802" s="121">
        <v>3.262349E-14</v>
      </c>
      <c r="BK802" s="121">
        <v>3.6288193000000002E-11</v>
      </c>
      <c r="BL802" s="121">
        <v>2.2244761999999999E-10</v>
      </c>
      <c r="BM802" s="121">
        <v>2.4644476E-21</v>
      </c>
      <c r="BN802" s="121">
        <v>0.53143686999999995</v>
      </c>
      <c r="BO802" s="121">
        <v>2.0965028999999999</v>
      </c>
      <c r="BP802" s="121">
        <v>0</v>
      </c>
      <c r="BQ802" s="121">
        <v>0</v>
      </c>
      <c r="BR802" s="121">
        <v>0</v>
      </c>
      <c r="BT802" s="71">
        <v>3.7910151E-3</v>
      </c>
      <c r="BU802" s="71">
        <v>1.6214048E-3</v>
      </c>
      <c r="BV802" s="71">
        <v>3.2044269E-4</v>
      </c>
      <c r="BW802" s="71">
        <v>4.3764232000000002E-8</v>
      </c>
      <c r="BX802" s="71">
        <v>1.3359768000000001E-3</v>
      </c>
      <c r="BY802" s="71">
        <v>3.8977647999999998E-7</v>
      </c>
      <c r="BZ802" s="71">
        <v>3.2006639000000001E-10</v>
      </c>
      <c r="CA802" s="71">
        <v>5.9152717999999999E-7</v>
      </c>
      <c r="CB802" s="71">
        <v>8.2959316999999994E-8</v>
      </c>
      <c r="CC802" s="71">
        <v>8.2644747000000005E-8</v>
      </c>
      <c r="CD802" s="71">
        <v>0</v>
      </c>
      <c r="CE802" s="71">
        <v>5.4498114000000002E-18</v>
      </c>
      <c r="CF802" s="71">
        <v>4.4622844000000002E-14</v>
      </c>
      <c r="CG802" s="71">
        <v>1.9290141999999999E-4</v>
      </c>
      <c r="CH802" s="71">
        <v>2.5776601E-4</v>
      </c>
      <c r="CI802" s="71">
        <v>6.1332356000000002E-5</v>
      </c>
      <c r="CJ802" s="71">
        <v>0</v>
      </c>
      <c r="CL802" s="186">
        <v>3.7769383999999997E-14</v>
      </c>
      <c r="CM802" s="186">
        <v>11.490714000000001</v>
      </c>
      <c r="CN802" s="187">
        <v>0.40271859999999998</v>
      </c>
      <c r="CO802" s="186">
        <v>1.1094309</v>
      </c>
      <c r="CP802" s="186">
        <v>3.3782255000000001E-11</v>
      </c>
      <c r="CQ802" s="186">
        <v>2.7592934000000001E-9</v>
      </c>
      <c r="CR802" s="186">
        <v>6.7793427000000003E-2</v>
      </c>
      <c r="CS802" s="186">
        <v>8.8399426000000003E-2</v>
      </c>
      <c r="CT802" s="186">
        <v>8.5054310999999992E-9</v>
      </c>
      <c r="CU802" s="186">
        <v>1.3767236999999999E-4</v>
      </c>
      <c r="CW802" s="84"/>
      <c r="CX802" s="161" t="s">
        <v>3025</v>
      </c>
    </row>
    <row r="803" spans="1:102" ht="14.4">
      <c r="A803" t="s">
        <v>1267</v>
      </c>
      <c r="B803" s="92" t="s">
        <v>1071</v>
      </c>
      <c r="C803" s="126" t="str">
        <f t="shared" si="231"/>
        <v>A.100.34.102</v>
      </c>
      <c r="D803" s="11" t="s">
        <v>650</v>
      </c>
      <c r="E803" s="125" t="s">
        <v>878</v>
      </c>
      <c r="F803" s="128" t="str">
        <f t="shared" si="232"/>
        <v>Invar</v>
      </c>
      <c r="G803" s="131">
        <f t="shared" si="227"/>
        <v>10.560383910537112</v>
      </c>
      <c r="H803" s="183">
        <f t="shared" si="228"/>
        <v>0.228053608495</v>
      </c>
      <c r="I803" s="183">
        <f t="shared" si="229"/>
        <v>4.3874178082490012</v>
      </c>
      <c r="J803" s="184">
        <f t="shared" si="230"/>
        <v>4.5225480937931106</v>
      </c>
      <c r="K803" s="183">
        <v>1.4223644</v>
      </c>
      <c r="L803" s="146">
        <v>4.3172445000000002</v>
      </c>
      <c r="M803" s="146">
        <v>6.9098466999999997E-2</v>
      </c>
      <c r="N803" s="146">
        <v>0.22421395999999999</v>
      </c>
      <c r="O803" s="146">
        <v>3.4152931999999999E-3</v>
      </c>
      <c r="P803" s="188">
        <v>8.6350525000000001E-5</v>
      </c>
      <c r="Q803" s="188">
        <v>3.3800477E-4</v>
      </c>
      <c r="R803" s="146">
        <v>7.0478035000000002E-4</v>
      </c>
      <c r="S803" s="188">
        <v>4.5078062000000001</v>
      </c>
      <c r="T803" s="188">
        <v>3.3714307000000003E-4</v>
      </c>
      <c r="U803" s="188">
        <v>1.4741135000000001E-2</v>
      </c>
      <c r="V803" s="188">
        <v>3.2917828999999998E-5</v>
      </c>
      <c r="W803" s="188">
        <v>5.5571366000000003E-7</v>
      </c>
      <c r="X803" s="146">
        <v>2.0307945000000001E-7</v>
      </c>
      <c r="Z803" s="157">
        <f t="shared" si="221"/>
        <v>9.482429333333334</v>
      </c>
      <c r="AB803" s="131">
        <f t="shared" si="222"/>
        <v>1.4223644</v>
      </c>
      <c r="AC803" s="131">
        <f t="shared" si="223"/>
        <v>4.6151013558449998</v>
      </c>
      <c r="AD803" s="131">
        <f t="shared" si="224"/>
        <v>4.3870483030636604</v>
      </c>
      <c r="AE803" s="131">
        <f t="shared" si="225"/>
        <v>4.3874178082490012</v>
      </c>
      <c r="AF803" s="131">
        <f t="shared" si="226"/>
        <v>4.5225475380794506</v>
      </c>
      <c r="AH803">
        <v>134.95301000000001</v>
      </c>
      <c r="AI803" s="71">
        <v>127.40886</v>
      </c>
      <c r="AJ803" s="71">
        <v>0.85942406999999998</v>
      </c>
      <c r="AK803" s="71">
        <v>0</v>
      </c>
      <c r="AL803" s="71">
        <v>4.5987071999999997E-2</v>
      </c>
      <c r="AM803" s="71">
        <v>1.4589646000000001</v>
      </c>
      <c r="AN803" s="71">
        <v>5.1797820000000003</v>
      </c>
      <c r="AP803" s="129">
        <v>1.5058951</v>
      </c>
      <c r="AQ803" s="129">
        <v>1.4647806999999999</v>
      </c>
      <c r="AR803" s="129">
        <v>3.2663570000000003E-2</v>
      </c>
      <c r="AS803" s="129">
        <v>8.4508272000000002E-3</v>
      </c>
      <c r="AT803" s="172">
        <f t="shared" si="233"/>
        <v>8.7816589813029066E-5</v>
      </c>
      <c r="AU803" s="172">
        <f t="shared" si="234"/>
        <v>1.2079722579881278E-7</v>
      </c>
      <c r="AV803" s="185">
        <f t="shared" si="235"/>
        <v>1.1835892400000001</v>
      </c>
      <c r="AW803" s="121">
        <v>8.8245948E-6</v>
      </c>
      <c r="AX803" s="121">
        <v>2.6626904E-8</v>
      </c>
      <c r="AY803" s="121">
        <v>7.2744404000000001E-13</v>
      </c>
      <c r="AZ803" s="121">
        <v>7.5077906999999999E-13</v>
      </c>
      <c r="BA803" s="121">
        <v>0</v>
      </c>
      <c r="BB803" s="121">
        <v>1.2518807000000001E-8</v>
      </c>
      <c r="BC803" s="121">
        <v>7.8976715999999996E-5</v>
      </c>
      <c r="BD803" s="121">
        <v>2.2636379E-9</v>
      </c>
      <c r="BE803" s="121">
        <v>9.1905482000000003E-8</v>
      </c>
      <c r="BF803" s="121">
        <v>1.5125279E-13</v>
      </c>
      <c r="BG803" s="121">
        <v>5.2587186999999996E-16</v>
      </c>
      <c r="BH803" s="121">
        <v>1.4468146000000001E-13</v>
      </c>
      <c r="BI803" s="121">
        <v>1.4936293E-13</v>
      </c>
      <c r="BJ803" s="121">
        <v>2.8631714000000001E-14</v>
      </c>
      <c r="BK803" s="121">
        <v>4.1749385000000001E-10</v>
      </c>
      <c r="BL803" s="121">
        <v>2.3419614000000001E-9</v>
      </c>
      <c r="BM803" s="121">
        <v>6.9240258999999997E-21</v>
      </c>
      <c r="BN803" s="121">
        <v>0.21813856000000001</v>
      </c>
      <c r="BO803" s="121">
        <v>0.96545068000000001</v>
      </c>
      <c r="BP803" s="121">
        <v>0</v>
      </c>
      <c r="BQ803" s="121">
        <v>0</v>
      </c>
      <c r="BR803" s="121">
        <v>0</v>
      </c>
      <c r="BT803" s="71">
        <v>1.6979966E-3</v>
      </c>
      <c r="BU803" s="71">
        <v>6.3588915999999995E-4</v>
      </c>
      <c r="BV803" s="71">
        <v>2.6439528999999999E-4</v>
      </c>
      <c r="BW803" s="71">
        <v>8.5278259999999995E-8</v>
      </c>
      <c r="BX803" s="71">
        <v>5.2326637000000003E-4</v>
      </c>
      <c r="BY803" s="71">
        <v>4.4540325999999997E-6</v>
      </c>
      <c r="BZ803" s="71">
        <v>3.8061102999999999E-9</v>
      </c>
      <c r="CA803" s="71">
        <v>6.7599781000000003E-6</v>
      </c>
      <c r="CB803" s="71">
        <v>1.2813339000000001E-7</v>
      </c>
      <c r="CC803" s="71">
        <v>2.5288942999999998E-7</v>
      </c>
      <c r="CD803" s="71">
        <v>0</v>
      </c>
      <c r="CE803" s="71">
        <v>1.5311600000000001E-17</v>
      </c>
      <c r="CF803" s="71">
        <v>1.2537078000000001E-13</v>
      </c>
      <c r="CG803" s="71">
        <v>8.3732102999999999E-5</v>
      </c>
      <c r="CH803" s="71">
        <v>1.5538570000000001E-4</v>
      </c>
      <c r="CI803" s="71">
        <v>2.3643843999999999E-5</v>
      </c>
      <c r="CJ803" s="71">
        <v>0</v>
      </c>
      <c r="CL803" s="186">
        <v>1.0611554E-13</v>
      </c>
      <c r="CM803" s="186">
        <v>9.4616326999999991</v>
      </c>
      <c r="CN803" s="187">
        <v>0.27734175999999999</v>
      </c>
      <c r="CO803" s="186">
        <v>0.43608757999999997</v>
      </c>
      <c r="CP803" s="186">
        <v>2.3073200000000001E-10</v>
      </c>
      <c r="CQ803" s="186">
        <v>9.6626905999999992E-9</v>
      </c>
      <c r="CR803" s="186">
        <v>2.6458539999999999E-2</v>
      </c>
      <c r="CS803" s="186">
        <v>6.7822754999999998E-2</v>
      </c>
      <c r="CT803" s="186">
        <v>1.0055755E-7</v>
      </c>
      <c r="CU803" s="186">
        <v>1.5664784E-3</v>
      </c>
      <c r="CW803" s="84"/>
      <c r="CX803" s="161" t="s">
        <v>3026</v>
      </c>
    </row>
    <row r="804" spans="1:102" ht="14.4">
      <c r="A804" t="s">
        <v>1268</v>
      </c>
      <c r="B804" s="92" t="s">
        <v>1071</v>
      </c>
      <c r="C804" s="126" t="str">
        <f t="shared" si="231"/>
        <v>A.100.34.103</v>
      </c>
      <c r="D804" s="11" t="s">
        <v>650</v>
      </c>
      <c r="E804" s="125" t="s">
        <v>878</v>
      </c>
      <c r="F804" s="128" t="str">
        <f t="shared" si="232"/>
        <v>Mumetal</v>
      </c>
      <c r="G804" s="131">
        <f t="shared" si="227"/>
        <v>20.077206085445646</v>
      </c>
      <c r="H804" s="183">
        <f t="shared" si="228"/>
        <v>0.3899317759</v>
      </c>
      <c r="I804" s="183">
        <f t="shared" si="229"/>
        <v>9.1585250622308987</v>
      </c>
      <c r="J804" s="184">
        <f t="shared" si="230"/>
        <v>9.0179681473147486</v>
      </c>
      <c r="K804" s="183">
        <v>1.5107811</v>
      </c>
      <c r="L804" s="146">
        <v>9.1161168999999997</v>
      </c>
      <c r="M804" s="146">
        <v>3.8120841000000003E-2</v>
      </c>
      <c r="N804" s="146">
        <v>0.38541965</v>
      </c>
      <c r="O804" s="188">
        <v>2.1258740999999999E-3</v>
      </c>
      <c r="P804" s="188">
        <v>1.152955E-3</v>
      </c>
      <c r="Q804" s="188">
        <v>1.2332968000000001E-3</v>
      </c>
      <c r="R804" s="146">
        <v>4.1943889999999998E-3</v>
      </c>
      <c r="S804" s="188">
        <v>9.0037129999999994</v>
      </c>
      <c r="T804" s="146">
        <v>8.7806954999999998E-5</v>
      </c>
      <c r="U804" s="188">
        <v>1.4254985E-2</v>
      </c>
      <c r="V804" s="188">
        <v>5.1252759000000001E-6</v>
      </c>
      <c r="W804" s="188">
        <v>1.6231325000000001E-7</v>
      </c>
      <c r="X804" s="146">
        <v>1.4970017E-12</v>
      </c>
      <c r="Z804" s="157">
        <f t="shared" si="221"/>
        <v>10.071874000000001</v>
      </c>
      <c r="AB804" s="131">
        <f t="shared" si="222"/>
        <v>1.5107811</v>
      </c>
      <c r="AC804" s="131">
        <f t="shared" si="223"/>
        <v>9.5483639059000005</v>
      </c>
      <c r="AD804" s="131">
        <f t="shared" si="224"/>
        <v>9.1584322923132504</v>
      </c>
      <c r="AE804" s="131">
        <f t="shared" si="225"/>
        <v>9.1585250622308987</v>
      </c>
      <c r="AF804" s="131">
        <f t="shared" si="226"/>
        <v>9.0179679850014978</v>
      </c>
      <c r="AH804">
        <v>180.30067</v>
      </c>
      <c r="AI804" s="71">
        <v>178.52949000000001</v>
      </c>
      <c r="AJ804" s="71">
        <v>1.0869401000000001</v>
      </c>
      <c r="AK804" s="71">
        <v>0</v>
      </c>
      <c r="AL804" s="71">
        <v>7.1511343000000005E-2</v>
      </c>
      <c r="AM804" s="71">
        <v>0.40470157000000001</v>
      </c>
      <c r="AN804" s="71">
        <v>0.20803168999999999</v>
      </c>
      <c r="AP804" s="129">
        <v>2.9952043000000002</v>
      </c>
      <c r="AQ804" s="129">
        <v>2.9188358999999999</v>
      </c>
      <c r="AR804" s="129">
        <v>6.0579270999999997E-2</v>
      </c>
      <c r="AS804" s="129">
        <v>1.5789213999999999E-2</v>
      </c>
      <c r="AT804" s="172">
        <f t="shared" si="233"/>
        <v>1.7499015909451204E-4</v>
      </c>
      <c r="AU804" s="172">
        <f t="shared" si="234"/>
        <v>2.24035764107062E-7</v>
      </c>
      <c r="AV804" s="185">
        <f t="shared" si="235"/>
        <v>2.2113745499999999</v>
      </c>
      <c r="AW804" s="121">
        <v>9.3483888000000002E-6</v>
      </c>
      <c r="AX804" s="121">
        <v>2.8206385000000002E-8</v>
      </c>
      <c r="AY804" s="121">
        <v>7.7063646999999998E-13</v>
      </c>
      <c r="AZ804" s="121">
        <v>5.7297511999999997E-11</v>
      </c>
      <c r="BA804" s="121">
        <v>0</v>
      </c>
      <c r="BB804" s="121">
        <v>1.3168412E-8</v>
      </c>
      <c r="BC804" s="121">
        <v>1.6556396000000001E-4</v>
      </c>
      <c r="BD804" s="121">
        <v>2.9078516000000001E-9</v>
      </c>
      <c r="BE804" s="121">
        <v>1.9281527E-7</v>
      </c>
      <c r="BF804" s="121">
        <v>9.1530616999999994E-11</v>
      </c>
      <c r="BG804" s="121">
        <v>1.1338459E-13</v>
      </c>
      <c r="BH804" s="121">
        <v>6.7200798999999997E-12</v>
      </c>
      <c r="BI804" s="121">
        <v>6.0110865E-12</v>
      </c>
      <c r="BJ804" s="121">
        <v>1.1117026000000001E-12</v>
      </c>
      <c r="BK804" s="121">
        <v>5.9779949999999999E-9</v>
      </c>
      <c r="BL804" s="121">
        <v>5.8606589999999998E-8</v>
      </c>
      <c r="BM804" s="121">
        <v>2.0223745000000001E-21</v>
      </c>
      <c r="BN804" s="121">
        <v>0.44340534999999998</v>
      </c>
      <c r="BO804" s="121">
        <v>1.7679692</v>
      </c>
      <c r="BP804" s="121">
        <v>0</v>
      </c>
      <c r="BQ804" s="121">
        <v>0</v>
      </c>
      <c r="BR804" s="121">
        <v>0</v>
      </c>
      <c r="BT804" s="71">
        <v>3.2029157E-3</v>
      </c>
      <c r="BU804" s="71">
        <v>1.3297095000000001E-3</v>
      </c>
      <c r="BV804" s="71">
        <v>2.8083057999999999E-4</v>
      </c>
      <c r="BW804" s="71">
        <v>4.9520834000000001E-7</v>
      </c>
      <c r="BX804" s="71">
        <v>1.0965905999999999E-3</v>
      </c>
      <c r="BY804" s="71">
        <v>8.0749593999999999E-7</v>
      </c>
      <c r="BZ804" s="71">
        <v>2.3042662999999998E-6</v>
      </c>
      <c r="CA804" s="71">
        <v>1.1424416E-6</v>
      </c>
      <c r="CB804" s="71">
        <v>1.5514634000000001E-6</v>
      </c>
      <c r="CC804" s="71">
        <v>8.4318953999999999E-7</v>
      </c>
      <c r="CD804" s="71">
        <v>0</v>
      </c>
      <c r="CE804" s="71">
        <v>4.4722233E-18</v>
      </c>
      <c r="CF804" s="71">
        <v>3.6618389999999999E-14</v>
      </c>
      <c r="CG804" s="71">
        <v>1.5992223000000001E-4</v>
      </c>
      <c r="CH804" s="71">
        <v>2.1705393000000001E-4</v>
      </c>
      <c r="CI804" s="71">
        <v>1.1166475000000001E-4</v>
      </c>
      <c r="CJ804" s="71">
        <v>0</v>
      </c>
      <c r="CL804" s="186">
        <v>3.0994304999999997E-14</v>
      </c>
      <c r="CM804" s="186">
        <v>10.070902</v>
      </c>
      <c r="CN804" s="187">
        <v>0.34857956000000001</v>
      </c>
      <c r="CO804" s="186">
        <v>0.90994052999999997</v>
      </c>
      <c r="CP804" s="186">
        <v>2.8312975999999999E-8</v>
      </c>
      <c r="CQ804" s="186">
        <v>7.0644481999999995E-8</v>
      </c>
      <c r="CR804" s="186">
        <v>5.5612892999999997E-2</v>
      </c>
      <c r="CS804" s="186">
        <v>3.2474463</v>
      </c>
      <c r="CT804" s="186">
        <v>6.0801748999999998E-5</v>
      </c>
      <c r="CU804" s="186">
        <v>3.0344858000000001E-4</v>
      </c>
      <c r="CW804" s="84"/>
      <c r="CX804" s="161" t="s">
        <v>3027</v>
      </c>
    </row>
    <row r="805" spans="1:102" ht="14.4">
      <c r="A805" t="s">
        <v>1269</v>
      </c>
      <c r="B805" s="92" t="s">
        <v>1071</v>
      </c>
      <c r="C805" s="126" t="str">
        <f t="shared" si="231"/>
        <v>A.100.34.104</v>
      </c>
      <c r="D805" s="11" t="s">
        <v>650</v>
      </c>
      <c r="E805" s="125" t="s">
        <v>878</v>
      </c>
      <c r="F805" s="128" t="str">
        <f t="shared" si="232"/>
        <v>Ni 99.6</v>
      </c>
      <c r="G805" s="131">
        <f t="shared" si="227"/>
        <v>25.318804881872421</v>
      </c>
      <c r="H805" s="183">
        <f t="shared" si="228"/>
        <v>0.47882199403079995</v>
      </c>
      <c r="I805" s="183">
        <f t="shared" si="229"/>
        <v>11.812646839771501</v>
      </c>
      <c r="J805" s="184">
        <f t="shared" si="230"/>
        <v>11.364294148070121</v>
      </c>
      <c r="K805" s="183">
        <v>1.6630419000000001</v>
      </c>
      <c r="L805" s="146">
        <v>11.788275000000001</v>
      </c>
      <c r="M805" s="146">
        <v>2.4224203E-2</v>
      </c>
      <c r="N805" s="146">
        <v>0.47860226</v>
      </c>
      <c r="O805" s="146">
        <v>1.7883762000000001E-4</v>
      </c>
      <c r="P805" s="188">
        <v>8.7504617999999998E-6</v>
      </c>
      <c r="Q805" s="146">
        <v>3.2145949000000001E-5</v>
      </c>
      <c r="R805" s="146">
        <v>5.4289507000000002E-5</v>
      </c>
      <c r="S805" s="188">
        <v>11.356826999999999</v>
      </c>
      <c r="T805" s="188">
        <v>9.0487652E-5</v>
      </c>
      <c r="U805" s="188">
        <v>7.4669808000000001E-3</v>
      </c>
      <c r="V805" s="188">
        <v>2.8596125000000001E-6</v>
      </c>
      <c r="W805" s="188">
        <v>1.6726858E-7</v>
      </c>
      <c r="X805" s="146">
        <v>1.5427042999999999E-12</v>
      </c>
      <c r="Z805" s="157">
        <f t="shared" ref="Z805:Z879" si="236">K805/0.15</f>
        <v>11.086946000000001</v>
      </c>
      <c r="AB805" s="131">
        <f t="shared" si="222"/>
        <v>1.6630419000000001</v>
      </c>
      <c r="AC805" s="131">
        <f t="shared" si="223"/>
        <v>12.291375486537801</v>
      </c>
      <c r="AD805" s="131">
        <f t="shared" si="224"/>
        <v>11.812553659775579</v>
      </c>
      <c r="AE805" s="131">
        <f t="shared" si="225"/>
        <v>11.812646839771501</v>
      </c>
      <c r="AF805" s="131">
        <f t="shared" si="226"/>
        <v>11.364293980801541</v>
      </c>
      <c r="AH805">
        <v>212.48657</v>
      </c>
      <c r="AI805" s="71">
        <v>212.45590000000001</v>
      </c>
      <c r="AJ805" s="71">
        <v>1.7153868999999999E-2</v>
      </c>
      <c r="AK805" s="71">
        <v>0</v>
      </c>
      <c r="AL805" s="71">
        <v>3.9890094000000001E-3</v>
      </c>
      <c r="AM805" s="71">
        <v>5.9899921999999996E-3</v>
      </c>
      <c r="AN805" s="71">
        <v>3.5390496E-3</v>
      </c>
      <c r="AP805" s="129">
        <v>3.8388046999999998</v>
      </c>
      <c r="AQ805" s="129">
        <v>3.7428612999999999</v>
      </c>
      <c r="AR805" s="129">
        <v>7.6769032000000001E-2</v>
      </c>
      <c r="AS805" s="129">
        <v>1.9174400000000001E-2</v>
      </c>
      <c r="AT805" s="172">
        <f t="shared" si="233"/>
        <v>2.2439215631660274E-4</v>
      </c>
      <c r="AU805" s="172">
        <f t="shared" si="234"/>
        <v>2.8390913678476252E-7</v>
      </c>
      <c r="AV805" s="185">
        <f t="shared" si="235"/>
        <v>2.6854902100000002</v>
      </c>
      <c r="AW805" s="121">
        <v>1.0288687E-5</v>
      </c>
      <c r="AX805" s="121">
        <v>3.1043452999999998E-8</v>
      </c>
      <c r="AY805" s="121">
        <v>8.4815149000000005E-13</v>
      </c>
      <c r="AZ805" s="121">
        <v>2.1796893000000001E-13</v>
      </c>
      <c r="BA805" s="121">
        <v>0</v>
      </c>
      <c r="BB805" s="121">
        <v>1.5272136E-8</v>
      </c>
      <c r="BC805" s="121">
        <v>2.1408818000000001E-4</v>
      </c>
      <c r="BD805" s="121">
        <v>3.4888467999999998E-9</v>
      </c>
      <c r="BE805" s="121">
        <v>2.4937582E-7</v>
      </c>
      <c r="BF805" s="121">
        <v>2.4904902999999999E-15</v>
      </c>
      <c r="BG805" s="121">
        <v>3.6990075000000003E-17</v>
      </c>
      <c r="BH805" s="121">
        <v>1.458371E-14</v>
      </c>
      <c r="BI805" s="121">
        <v>1.2841613E-13</v>
      </c>
      <c r="BJ805" s="121">
        <v>2.3305950000000001E-14</v>
      </c>
      <c r="BK805" s="121">
        <v>1.5211508000000001E-12</v>
      </c>
      <c r="BL805" s="121">
        <v>1.5441483E-11</v>
      </c>
      <c r="BM805" s="121">
        <v>2.0841164999999999E-21</v>
      </c>
      <c r="BN805" s="121">
        <v>0.56112231000000001</v>
      </c>
      <c r="BO805" s="121">
        <v>2.1243679000000002</v>
      </c>
      <c r="BP805" s="121">
        <v>0</v>
      </c>
      <c r="BQ805" s="121">
        <v>0</v>
      </c>
      <c r="BR805" s="121">
        <v>0</v>
      </c>
      <c r="BT805" s="71">
        <v>3.9695128999999996E-3</v>
      </c>
      <c r="BU805" s="71">
        <v>1.7192745E-3</v>
      </c>
      <c r="BV805" s="71">
        <v>3.0913347999999999E-4</v>
      </c>
      <c r="BW805" s="71">
        <v>6.7065297999999999E-9</v>
      </c>
      <c r="BX805" s="71">
        <v>1.4163000999999999E-3</v>
      </c>
      <c r="BY805" s="71">
        <v>4.4863433999999999E-9</v>
      </c>
      <c r="BZ805" s="71">
        <v>6.1206716999999999E-11</v>
      </c>
      <c r="CA805" s="71">
        <v>6.7568407000000002E-9</v>
      </c>
      <c r="CB805" s="71">
        <v>1.3037489E-8</v>
      </c>
      <c r="CC805" s="71">
        <v>2.4162040000000001E-8</v>
      </c>
      <c r="CD805" s="71">
        <v>0</v>
      </c>
      <c r="CE805" s="71">
        <v>4.6087576999999997E-18</v>
      </c>
      <c r="CF805" s="71">
        <v>3.7736328999999997E-14</v>
      </c>
      <c r="CG805" s="71">
        <v>2.0309055999999999E-4</v>
      </c>
      <c r="CH805" s="71">
        <v>2.5656613999999999E-4</v>
      </c>
      <c r="CI805" s="71">
        <v>6.5092892000000006E-5</v>
      </c>
      <c r="CJ805" s="71">
        <v>0</v>
      </c>
      <c r="CL805" s="186">
        <v>3.1940542999999998E-14</v>
      </c>
      <c r="CM805" s="186">
        <v>11.086947</v>
      </c>
      <c r="CN805" s="187">
        <v>0.41575628999999997</v>
      </c>
      <c r="CO805" s="186">
        <v>1.1763036</v>
      </c>
      <c r="CP805" s="186">
        <v>6.7341347999999996E-12</v>
      </c>
      <c r="CQ805" s="186">
        <v>7.8899430000000001E-10</v>
      </c>
      <c r="CR805" s="186">
        <v>7.1887109000000005E-2</v>
      </c>
      <c r="CS805" s="186">
        <v>6.3395425000000005E-2</v>
      </c>
      <c r="CT805" s="186">
        <v>1.6687219E-9</v>
      </c>
      <c r="CU805" s="186">
        <v>1.5782077999999999E-6</v>
      </c>
      <c r="CW805" s="84"/>
      <c r="CX805" s="161" t="s">
        <v>3028</v>
      </c>
    </row>
    <row r="806" spans="1:102" ht="14.4">
      <c r="A806" t="s">
        <v>1270</v>
      </c>
      <c r="B806" s="92" t="s">
        <v>1071</v>
      </c>
      <c r="C806" s="126" t="str">
        <f t="shared" si="231"/>
        <v>A.100.34.105</v>
      </c>
      <c r="D806" s="11" t="s">
        <v>650</v>
      </c>
      <c r="E806" s="125" t="s">
        <v>878</v>
      </c>
      <c r="F806" s="128" t="str">
        <f t="shared" si="232"/>
        <v>Ni span C902</v>
      </c>
      <c r="G806" s="131">
        <f t="shared" si="227"/>
        <v>11.863590202558811</v>
      </c>
      <c r="H806" s="183">
        <f t="shared" si="228"/>
        <v>0.24764753948999998</v>
      </c>
      <c r="I806" s="183">
        <f t="shared" si="229"/>
        <v>5.1258290501016006</v>
      </c>
      <c r="J806" s="184">
        <f t="shared" si="230"/>
        <v>5.2516748129672095</v>
      </c>
      <c r="K806" s="183">
        <v>1.2384388</v>
      </c>
      <c r="L806" s="146">
        <v>5.0532167000000001</v>
      </c>
      <c r="M806" s="146">
        <v>5.887005E-2</v>
      </c>
      <c r="N806" s="146">
        <v>0.24133394999999999</v>
      </c>
      <c r="O806" s="146">
        <v>7.8697079E-4</v>
      </c>
      <c r="P806" s="188">
        <v>3.705828E-3</v>
      </c>
      <c r="Q806" s="188">
        <v>1.8207907000000001E-3</v>
      </c>
      <c r="R806" s="188">
        <v>1.3696448999999999E-2</v>
      </c>
      <c r="S806" s="188">
        <v>5.2224218000000002</v>
      </c>
      <c r="T806" s="188">
        <v>4.0522806999999997E-5</v>
      </c>
      <c r="U806" s="188">
        <v>2.9252937E-2</v>
      </c>
      <c r="V806" s="188">
        <v>5.3282946000000002E-6</v>
      </c>
      <c r="W806" s="188">
        <v>7.4380005E-8</v>
      </c>
      <c r="X806" s="146">
        <v>1.5872042E-9</v>
      </c>
      <c r="Z806" s="157">
        <f t="shared" si="236"/>
        <v>8.2562586666666675</v>
      </c>
      <c r="AB806" s="131">
        <f t="shared" si="222"/>
        <v>1.2384388</v>
      </c>
      <c r="AC806" s="131">
        <f t="shared" si="223"/>
        <v>5.3734307384900006</v>
      </c>
      <c r="AD806" s="131">
        <f t="shared" si="224"/>
        <v>5.1257832733800059</v>
      </c>
      <c r="AE806" s="131">
        <f t="shared" si="225"/>
        <v>5.1258290501016006</v>
      </c>
      <c r="AF806" s="131">
        <f t="shared" si="226"/>
        <v>5.2516747385872042</v>
      </c>
      <c r="AH806">
        <v>121.63924</v>
      </c>
      <c r="AI806" s="71">
        <v>117.12603</v>
      </c>
      <c r="AJ806" s="71">
        <v>3.3480205000000001</v>
      </c>
      <c r="AK806" s="71">
        <v>0</v>
      </c>
      <c r="AL806" s="71">
        <v>0.25851039999999997</v>
      </c>
      <c r="AM806" s="71">
        <v>0.57952585999999995</v>
      </c>
      <c r="AN806" s="71">
        <v>0.32715359999999999</v>
      </c>
      <c r="AP806" s="129">
        <v>1.7042535000000001</v>
      </c>
      <c r="AQ806" s="129">
        <v>1.6587012000000001</v>
      </c>
      <c r="AR806" s="129">
        <v>3.5754512000000002E-2</v>
      </c>
      <c r="AS806" s="129">
        <v>9.7978734000000005E-3</v>
      </c>
      <c r="AT806" s="172">
        <f t="shared" si="233"/>
        <v>9.9442515090233136E-5</v>
      </c>
      <c r="AU806" s="172">
        <f t="shared" si="234"/>
        <v>1.3222822639126094E-7</v>
      </c>
      <c r="AV806" s="185">
        <f t="shared" si="235"/>
        <v>1.3722511799999999</v>
      </c>
      <c r="AW806" s="121">
        <v>7.6639725999999995E-6</v>
      </c>
      <c r="AX806" s="121">
        <v>2.3124140000000001E-8</v>
      </c>
      <c r="AY806" s="121">
        <v>6.3178096999999997E-13</v>
      </c>
      <c r="AZ806" s="121">
        <v>9.7133140999999995E-14</v>
      </c>
      <c r="BA806" s="121">
        <v>0</v>
      </c>
      <c r="BB806" s="121">
        <v>9.8199326999999996E-9</v>
      </c>
      <c r="BC806" s="121">
        <v>9.1661831000000002E-5</v>
      </c>
      <c r="BD806" s="121">
        <v>1.9996980999999998E-9</v>
      </c>
      <c r="BE806" s="121">
        <v>1.0674399E-7</v>
      </c>
      <c r="BF806" s="121">
        <v>3.1368969999999999E-10</v>
      </c>
      <c r="BG806" s="121">
        <v>3.3620259000000002E-13</v>
      </c>
      <c r="BH806" s="121">
        <v>2.1408019000000001E-11</v>
      </c>
      <c r="BI806" s="121">
        <v>2.0544601000000001E-11</v>
      </c>
      <c r="BJ806" s="121">
        <v>3.7879876999999998E-12</v>
      </c>
      <c r="BK806" s="121">
        <v>9.6325243999999999E-9</v>
      </c>
      <c r="BL806" s="121">
        <v>9.7258936000000004E-8</v>
      </c>
      <c r="BM806" s="121">
        <v>9.2675259999999994E-22</v>
      </c>
      <c r="BN806" s="121">
        <v>0.24771257999999999</v>
      </c>
      <c r="BO806" s="121">
        <v>1.1245385999999999</v>
      </c>
      <c r="BP806" s="121">
        <v>0</v>
      </c>
      <c r="BQ806" s="121">
        <v>0</v>
      </c>
      <c r="BR806" s="121">
        <v>0</v>
      </c>
      <c r="BT806" s="71">
        <v>1.8826406000000001E-3</v>
      </c>
      <c r="BU806" s="71">
        <v>7.3685084000000005E-4</v>
      </c>
      <c r="BV806" s="71">
        <v>2.302064E-4</v>
      </c>
      <c r="BW806" s="71">
        <v>1.6125178E-6</v>
      </c>
      <c r="BX806" s="71">
        <v>6.0628006999999999E-4</v>
      </c>
      <c r="BY806" s="71">
        <v>1.9672885E-6</v>
      </c>
      <c r="BZ806" s="71">
        <v>7.9752643999999993E-6</v>
      </c>
      <c r="CA806" s="71">
        <v>2.7622713999999998E-6</v>
      </c>
      <c r="CB806" s="71">
        <v>4.9792395000000003E-6</v>
      </c>
      <c r="CC806" s="71">
        <v>1.2563217000000001E-6</v>
      </c>
      <c r="CD806" s="71">
        <v>0</v>
      </c>
      <c r="CE806" s="71">
        <v>2.0493950999999998E-18</v>
      </c>
      <c r="CF806" s="71">
        <v>1.6780367999999999E-14</v>
      </c>
      <c r="CG806" s="71">
        <v>9.3798043999999999E-5</v>
      </c>
      <c r="CH806" s="71">
        <v>1.4588896000000001E-4</v>
      </c>
      <c r="CI806" s="71">
        <v>4.9063398999999999E-5</v>
      </c>
      <c r="CJ806" s="71">
        <v>0</v>
      </c>
      <c r="CL806" s="186">
        <v>1.4203132E-14</v>
      </c>
      <c r="CM806" s="186">
        <v>8.2544511000000007</v>
      </c>
      <c r="CN806" s="187">
        <v>0.25032600999999999</v>
      </c>
      <c r="CO806" s="186">
        <v>0.50456002</v>
      </c>
      <c r="CP806" s="186">
        <v>9.6584918999999998E-8</v>
      </c>
      <c r="CQ806" s="186">
        <v>1.5007134000000001E-7</v>
      </c>
      <c r="CR806" s="186">
        <v>3.0742984000000001E-2</v>
      </c>
      <c r="CS806" s="186">
        <v>11.083767</v>
      </c>
      <c r="CT806" s="186">
        <v>2.0835748999999999E-4</v>
      </c>
      <c r="CU806" s="186">
        <v>7.5490303000000001E-4</v>
      </c>
      <c r="CW806" s="84"/>
      <c r="CX806" s="161" t="s">
        <v>3029</v>
      </c>
    </row>
    <row r="807" spans="1:102" ht="14.4">
      <c r="A807" t="s">
        <v>1271</v>
      </c>
      <c r="B807" s="92" t="s">
        <v>1071</v>
      </c>
      <c r="C807" s="126" t="str">
        <f t="shared" si="231"/>
        <v>A.100.34.106</v>
      </c>
      <c r="D807" s="11" t="s">
        <v>650</v>
      </c>
      <c r="E807" s="125" t="s">
        <v>878</v>
      </c>
      <c r="F807" s="128" t="str">
        <f t="shared" si="232"/>
        <v>NiCr 80 20</v>
      </c>
      <c r="G807" s="131">
        <f t="shared" si="227"/>
        <v>21.653443597833004</v>
      </c>
      <c r="H807" s="183">
        <f t="shared" si="228"/>
        <v>0.46725531031999995</v>
      </c>
      <c r="I807" s="183">
        <f t="shared" si="229"/>
        <v>9.8045391306968988</v>
      </c>
      <c r="J807" s="184">
        <f t="shared" si="230"/>
        <v>9.3242550568161047</v>
      </c>
      <c r="K807" s="183">
        <v>2.0573940999999998</v>
      </c>
      <c r="L807" s="146">
        <v>9.6232626999999997</v>
      </c>
      <c r="M807" s="146">
        <v>0.12938757000000001</v>
      </c>
      <c r="N807" s="146">
        <v>0.44585803000000002</v>
      </c>
      <c r="O807" s="146">
        <v>5.2367001999999998E-4</v>
      </c>
      <c r="P807" s="188">
        <v>1.4105632E-2</v>
      </c>
      <c r="Q807" s="188">
        <v>6.7679782999999997E-3</v>
      </c>
      <c r="R807" s="188">
        <v>5.1812209999999997E-2</v>
      </c>
      <c r="S807" s="188">
        <v>9.2585709000000005</v>
      </c>
      <c r="T807" s="188">
        <v>7.2390120999999994E-5</v>
      </c>
      <c r="U807" s="188">
        <v>6.5684022999999994E-2</v>
      </c>
      <c r="V807" s="188">
        <v>4.2605758999999997E-6</v>
      </c>
      <c r="W807" s="188">
        <v>1.3381486999999999E-7</v>
      </c>
      <c r="X807" s="146">
        <v>1.2341634E-12</v>
      </c>
      <c r="Z807" s="157">
        <f t="shared" si="236"/>
        <v>13.715960666666666</v>
      </c>
      <c r="AB807" s="131">
        <f t="shared" si="222"/>
        <v>2.0573940999999998</v>
      </c>
      <c r="AC807" s="131">
        <f t="shared" si="223"/>
        <v>10.271717790319999</v>
      </c>
      <c r="AD807" s="131">
        <f t="shared" si="224"/>
        <v>9.8044626138148701</v>
      </c>
      <c r="AE807" s="131">
        <f t="shared" si="225"/>
        <v>9.8045391306968988</v>
      </c>
      <c r="AF807" s="131">
        <f t="shared" si="226"/>
        <v>9.3242549230012344</v>
      </c>
      <c r="AH807">
        <v>184.81023999999999</v>
      </c>
      <c r="AI807" s="71">
        <v>177.33278999999999</v>
      </c>
      <c r="AJ807" s="71">
        <v>7.4311689000000003</v>
      </c>
      <c r="AK807" s="71">
        <v>0</v>
      </c>
      <c r="AL807" s="71">
        <v>3.1912074999999999E-3</v>
      </c>
      <c r="AM807" s="71">
        <v>2.4618762999999998E-2</v>
      </c>
      <c r="AN807" s="71">
        <v>1.8475073000000002E-2</v>
      </c>
      <c r="AP807" s="129">
        <v>3.2287485999999999</v>
      </c>
      <c r="AQ807" s="129">
        <v>3.1457606999999999</v>
      </c>
      <c r="AR807" s="129">
        <v>6.7097312000000006E-2</v>
      </c>
      <c r="AS807" s="129">
        <v>1.589059E-2</v>
      </c>
      <c r="AT807" s="172">
        <f t="shared" si="233"/>
        <v>1.8859477195837514E-4</v>
      </c>
      <c r="AU807" s="172">
        <f t="shared" si="234"/>
        <v>2.4814094753531168E-7</v>
      </c>
      <c r="AV807" s="185">
        <f t="shared" si="235"/>
        <v>2.2255728399999999</v>
      </c>
      <c r="AW807" s="121">
        <v>1.2728413000000001E-5</v>
      </c>
      <c r="AX807" s="121">
        <v>3.8404692999999997E-8</v>
      </c>
      <c r="AY807" s="121">
        <v>1.0492711000000001E-12</v>
      </c>
      <c r="AZ807" s="121">
        <v>1.7437515000000001E-13</v>
      </c>
      <c r="BA807" s="121">
        <v>0</v>
      </c>
      <c r="BB807" s="121">
        <v>2.1022581000000001E-8</v>
      </c>
      <c r="BC807" s="121">
        <v>1.7543448999999999E-4</v>
      </c>
      <c r="BD807" s="121">
        <v>4.0507913999999999E-9</v>
      </c>
      <c r="BE807" s="121">
        <v>2.0430297E-7</v>
      </c>
      <c r="BF807" s="121">
        <v>1.2064922999999999E-9</v>
      </c>
      <c r="BG807" s="121">
        <v>1.9035421E-13</v>
      </c>
      <c r="BH807" s="121">
        <v>8.2217092999999997E-11</v>
      </c>
      <c r="BI807" s="121">
        <v>7.8135203000000004E-11</v>
      </c>
      <c r="BJ807" s="121">
        <v>1.4408914E-11</v>
      </c>
      <c r="BK807" s="121">
        <v>3.7014862999999997E-8</v>
      </c>
      <c r="BL807" s="121">
        <v>3.7383134E-7</v>
      </c>
      <c r="BM807" s="121">
        <v>1.6672932000000001E-21</v>
      </c>
      <c r="BN807" s="121">
        <v>0.45239773999999999</v>
      </c>
      <c r="BO807" s="121">
        <v>1.7731751</v>
      </c>
      <c r="BP807" s="121">
        <v>0</v>
      </c>
      <c r="BQ807" s="121">
        <v>0</v>
      </c>
      <c r="BR807" s="121">
        <v>0</v>
      </c>
      <c r="BT807" s="71">
        <v>3.5631742000000002E-3</v>
      </c>
      <c r="BU807" s="71">
        <v>1.411383E-3</v>
      </c>
      <c r="BV807" s="71">
        <v>3.8243738000000001E-4</v>
      </c>
      <c r="BW807" s="71">
        <v>6.0708509E-6</v>
      </c>
      <c r="BX807" s="71">
        <v>1.1588188999999999E-3</v>
      </c>
      <c r="BY807" s="71">
        <v>6.1838988000000001E-6</v>
      </c>
      <c r="BZ807" s="71">
        <v>3.067393E-5</v>
      </c>
      <c r="CA807" s="71">
        <v>8.5256893000000001E-6</v>
      </c>
      <c r="CB807" s="71">
        <v>1.8941712000000001E-5</v>
      </c>
      <c r="CC807" s="71">
        <v>4.5571864999999999E-6</v>
      </c>
      <c r="CD807" s="71">
        <v>0</v>
      </c>
      <c r="CE807" s="71">
        <v>3.6870061999999999E-18</v>
      </c>
      <c r="CF807" s="71">
        <v>3.0189063E-14</v>
      </c>
      <c r="CG807" s="71">
        <v>1.763345E-4</v>
      </c>
      <c r="CH807" s="71">
        <v>2.2372806999999999E-4</v>
      </c>
      <c r="CI807" s="71">
        <v>1.3551899E-4</v>
      </c>
      <c r="CJ807" s="71">
        <v>0</v>
      </c>
      <c r="CL807" s="186">
        <v>2.5552434999999999E-14</v>
      </c>
      <c r="CM807" s="186">
        <v>13.715961</v>
      </c>
      <c r="CN807" s="187">
        <v>0.57031107999999997</v>
      </c>
      <c r="CO807" s="186">
        <v>0.96693604</v>
      </c>
      <c r="CP807" s="186">
        <v>3.7141881999999998E-7</v>
      </c>
      <c r="CQ807" s="186">
        <v>5.7049321999999995E-7</v>
      </c>
      <c r="CR807" s="186">
        <v>5.8762730999999999E-2</v>
      </c>
      <c r="CS807" s="186">
        <v>42.193359999999998</v>
      </c>
      <c r="CT807" s="186">
        <v>8.0137057000000003E-4</v>
      </c>
      <c r="CU807" s="186">
        <v>2.0405231999999999E-3</v>
      </c>
      <c r="CW807" s="84"/>
      <c r="CX807" s="161" t="s">
        <v>3030</v>
      </c>
    </row>
    <row r="808" spans="1:102" ht="14.4">
      <c r="A808" t="s">
        <v>1272</v>
      </c>
      <c r="B808" s="92" t="s">
        <v>1071</v>
      </c>
      <c r="C808" s="126" t="str">
        <f t="shared" si="231"/>
        <v>A.100.34.107</v>
      </c>
      <c r="D808" s="11" t="s">
        <v>650</v>
      </c>
      <c r="E808" s="125" t="s">
        <v>878</v>
      </c>
      <c r="F808" s="128" t="str">
        <f t="shared" si="232"/>
        <v>NiCr20Co18Ti</v>
      </c>
      <c r="G808" s="131">
        <f t="shared" si="227"/>
        <v>25.974349583553607</v>
      </c>
      <c r="H808" s="183">
        <f t="shared" si="228"/>
        <v>0.75193782761999994</v>
      </c>
      <c r="I808" s="183">
        <f t="shared" si="229"/>
        <v>8.6534566969881013</v>
      </c>
      <c r="J808" s="184">
        <f t="shared" si="230"/>
        <v>13.832949058945507</v>
      </c>
      <c r="K808" s="183">
        <v>2.7360060000000002</v>
      </c>
      <c r="L808" s="146">
        <v>7.8224248000000003</v>
      </c>
      <c r="M808" s="146">
        <v>0.38933848999999998</v>
      </c>
      <c r="N808" s="146">
        <v>0.47050775</v>
      </c>
      <c r="O808" s="146">
        <v>7.9416762000000004E-4</v>
      </c>
      <c r="P808" s="146">
        <v>0.14893639</v>
      </c>
      <c r="Q808" s="146">
        <v>0.13169951999999999</v>
      </c>
      <c r="R808" s="146">
        <v>0.44163429999999998</v>
      </c>
      <c r="S808" s="188">
        <v>13.500425999999999</v>
      </c>
      <c r="T808" s="188">
        <v>5.3526273999999998E-5</v>
      </c>
      <c r="U808" s="188">
        <v>0.33252295999999998</v>
      </c>
      <c r="V808" s="188">
        <v>5.5807140999999997E-6</v>
      </c>
      <c r="W808" s="188">
        <v>9.8944594E-8</v>
      </c>
      <c r="X808" s="146">
        <v>9.1255780999999993E-13</v>
      </c>
      <c r="Z808" s="157">
        <f t="shared" si="236"/>
        <v>18.24004</v>
      </c>
      <c r="AB808" s="131">
        <f t="shared" si="222"/>
        <v>2.7360060000000002</v>
      </c>
      <c r="AC808" s="131">
        <f t="shared" si="223"/>
        <v>9.4053354176199999</v>
      </c>
      <c r="AD808" s="131">
        <f t="shared" si="224"/>
        <v>8.6533976889445956</v>
      </c>
      <c r="AE808" s="131">
        <f t="shared" si="225"/>
        <v>8.6534566969880995</v>
      </c>
      <c r="AF808" s="131">
        <f t="shared" si="226"/>
        <v>13.832948960000913</v>
      </c>
      <c r="AH808">
        <v>183.30577</v>
      </c>
      <c r="AI808" s="71">
        <v>141.31862000000001</v>
      </c>
      <c r="AJ808" s="71">
        <v>40.871575</v>
      </c>
      <c r="AK808" s="71">
        <v>0</v>
      </c>
      <c r="AL808" s="71">
        <v>0.25884047999999998</v>
      </c>
      <c r="AM808" s="71">
        <v>0.56931774000000002</v>
      </c>
      <c r="AN808" s="71">
        <v>0.28742035999999999</v>
      </c>
      <c r="AP808" s="129">
        <v>3.112695</v>
      </c>
      <c r="AQ808" s="129">
        <v>3.0359413000000002</v>
      </c>
      <c r="AR808" s="129">
        <v>6.3155757000000007E-2</v>
      </c>
      <c r="AS808" s="129">
        <v>1.3597878000000001E-2</v>
      </c>
      <c r="AT808" s="172">
        <f t="shared" si="233"/>
        <v>1.8201087083793543E-4</v>
      </c>
      <c r="AU808" s="172">
        <f t="shared" si="234"/>
        <v>2.3356419138550126E-7</v>
      </c>
      <c r="AV808" s="185">
        <f t="shared" si="235"/>
        <v>1.9044646699999999</v>
      </c>
      <c r="AW808" s="121">
        <v>1.6928727999999999E-5</v>
      </c>
      <c r="AX808" s="121">
        <v>5.1078133999999999E-8</v>
      </c>
      <c r="AY808" s="121">
        <v>1.3955244E-12</v>
      </c>
      <c r="AZ808" s="121">
        <v>1.2893543999999999E-13</v>
      </c>
      <c r="BA808" s="121">
        <v>0</v>
      </c>
      <c r="BB808" s="121">
        <v>3.5018808999999999E-8</v>
      </c>
      <c r="BC808" s="121">
        <v>1.4400451999999999E-4</v>
      </c>
      <c r="BD808" s="121">
        <v>5.7886828999999996E-9</v>
      </c>
      <c r="BE808" s="121">
        <v>1.6760728000000001E-7</v>
      </c>
      <c r="BF808" s="121">
        <v>4.0869758000000002E-9</v>
      </c>
      <c r="BG808" s="121">
        <v>1.2059611000000001E-12</v>
      </c>
      <c r="BH808" s="121">
        <v>3.0797233E-9</v>
      </c>
      <c r="BI808" s="121">
        <v>1.5919195000000001E-9</v>
      </c>
      <c r="BJ808" s="121">
        <v>3.2887439999999998E-10</v>
      </c>
      <c r="BK808" s="121">
        <v>3.4192569E-6</v>
      </c>
      <c r="BL808" s="121">
        <v>1.7623347E-5</v>
      </c>
      <c r="BM808" s="121">
        <v>1.23282E-21</v>
      </c>
      <c r="BN808" s="121">
        <v>0.53562206999999995</v>
      </c>
      <c r="BO808" s="121">
        <v>1.3688426</v>
      </c>
      <c r="BP808" s="121">
        <v>0</v>
      </c>
      <c r="BQ808" s="121">
        <v>0</v>
      </c>
      <c r="BR808" s="121">
        <v>0</v>
      </c>
      <c r="BT808" s="71">
        <v>3.6200509E-3</v>
      </c>
      <c r="BU808" s="71">
        <v>1.1639343E-3</v>
      </c>
      <c r="BV808" s="71">
        <v>5.0858071999999995E-4</v>
      </c>
      <c r="BW808" s="71">
        <v>5.1734494999999997E-5</v>
      </c>
      <c r="BX808" s="71">
        <v>9.4711909000000003E-4</v>
      </c>
      <c r="BY808" s="71">
        <v>1.9846365000000001E-5</v>
      </c>
      <c r="BZ808" s="71">
        <v>1.0340895E-4</v>
      </c>
      <c r="CA808" s="71">
        <v>2.5067124000000002E-5</v>
      </c>
      <c r="CB808" s="71">
        <v>1.9993955E-4</v>
      </c>
      <c r="CC808" s="71">
        <v>8.9181824999999995E-5</v>
      </c>
      <c r="CD808" s="71">
        <v>0</v>
      </c>
      <c r="CE808" s="71">
        <v>2.7262242000000001E-18</v>
      </c>
      <c r="CF808" s="71">
        <v>2.2322218000000001E-14</v>
      </c>
      <c r="CG808" s="71">
        <v>1.6399226999999999E-4</v>
      </c>
      <c r="CH808" s="71">
        <v>2.2299350999999999E-4</v>
      </c>
      <c r="CI808" s="71">
        <v>1.2425270000000001E-4</v>
      </c>
      <c r="CJ808" s="71">
        <v>0</v>
      </c>
      <c r="CL808" s="186">
        <v>1.889383E-14</v>
      </c>
      <c r="CM808" s="186">
        <v>18.238395000000001</v>
      </c>
      <c r="CN808" s="187">
        <v>0.94551759999999996</v>
      </c>
      <c r="CO808" s="186">
        <v>0.80013475000000001</v>
      </c>
      <c r="CP808" s="186">
        <v>5.2827556000000004E-6</v>
      </c>
      <c r="CQ808" s="186">
        <v>1.6908135000000001E-5</v>
      </c>
      <c r="CR808" s="186">
        <v>4.7918782E-2</v>
      </c>
      <c r="CS808" s="186">
        <v>637.92080999999996</v>
      </c>
      <c r="CT808" s="186">
        <v>2.7150146000000002E-3</v>
      </c>
      <c r="CU808" s="186">
        <v>6.2078567999999997E-3</v>
      </c>
      <c r="CW808" s="84"/>
      <c r="CX808" s="161" t="s">
        <v>3031</v>
      </c>
    </row>
    <row r="809" spans="1:102" ht="14.4">
      <c r="A809" t="s">
        <v>1273</v>
      </c>
      <c r="B809" s="92" t="s">
        <v>1071</v>
      </c>
      <c r="C809" s="126" t="str">
        <f t="shared" si="231"/>
        <v>A.100.34.108</v>
      </c>
      <c r="D809" s="11" t="s">
        <v>650</v>
      </c>
      <c r="E809" s="125" t="s">
        <v>878</v>
      </c>
      <c r="F809" s="128" t="str">
        <f t="shared" si="232"/>
        <v>NiCr20TiAl</v>
      </c>
      <c r="G809" s="131">
        <f t="shared" si="227"/>
        <v>21.172293992211344</v>
      </c>
      <c r="H809" s="183">
        <f t="shared" si="228"/>
        <v>0.45511438284999994</v>
      </c>
      <c r="I809" s="183">
        <f t="shared" si="229"/>
        <v>9.3496406371527989</v>
      </c>
      <c r="J809" s="184">
        <f t="shared" si="230"/>
        <v>9.2581056722085435</v>
      </c>
      <c r="K809" s="183">
        <v>2.1094333000000001</v>
      </c>
      <c r="L809" s="146">
        <v>9.1618046</v>
      </c>
      <c r="M809" s="146">
        <v>0.13591590000000001</v>
      </c>
      <c r="N809" s="146">
        <v>0.43331765999999999</v>
      </c>
      <c r="O809" s="146">
        <v>8.9186615E-4</v>
      </c>
      <c r="P809" s="146">
        <v>1.4108832999999999E-2</v>
      </c>
      <c r="Q809" s="146">
        <v>6.7960236999999998E-3</v>
      </c>
      <c r="R809" s="146">
        <v>5.1837583E-2</v>
      </c>
      <c r="S809" s="146">
        <v>9.1824410000000007</v>
      </c>
      <c r="T809" s="188">
        <v>7.5809531999999994E-5</v>
      </c>
      <c r="U809" s="188">
        <v>7.5664528999999994E-2</v>
      </c>
      <c r="V809" s="188">
        <v>6.7446207999999998E-6</v>
      </c>
      <c r="W809" s="188">
        <v>1.3860636E-7</v>
      </c>
      <c r="X809" s="146">
        <v>4.6021810000000002E-9</v>
      </c>
      <c r="Z809" s="157">
        <f t="shared" si="236"/>
        <v>14.062888666666668</v>
      </c>
      <c r="AB809" s="131">
        <f t="shared" si="222"/>
        <v>2.1094333000000001</v>
      </c>
      <c r="AC809" s="131">
        <f t="shared" si="223"/>
        <v>9.8046724658500004</v>
      </c>
      <c r="AD809" s="131">
        <f t="shared" si="224"/>
        <v>9.34955822160636</v>
      </c>
      <c r="AE809" s="131">
        <f t="shared" si="225"/>
        <v>9.3496406371527989</v>
      </c>
      <c r="AF809" s="131">
        <f t="shared" si="226"/>
        <v>9.2581055336021834</v>
      </c>
      <c r="AH809">
        <v>188.13828000000001</v>
      </c>
      <c r="AI809" s="71">
        <v>178.07552999999999</v>
      </c>
      <c r="AJ809" s="71">
        <v>8.7943327</v>
      </c>
      <c r="AK809" s="71">
        <v>0</v>
      </c>
      <c r="AL809" s="71">
        <v>0.26052797</v>
      </c>
      <c r="AM809" s="71">
        <v>0.60289265000000003</v>
      </c>
      <c r="AN809" s="71">
        <v>0.40499313999999997</v>
      </c>
      <c r="AP809" s="129">
        <v>3.0924999999999998</v>
      </c>
      <c r="AQ809" s="129">
        <v>3.0123160000000002</v>
      </c>
      <c r="AR809" s="129">
        <v>6.4728361999999998E-2</v>
      </c>
      <c r="AS809" s="129">
        <v>1.5455620999999999E-2</v>
      </c>
      <c r="AT809" s="172">
        <f t="shared" si="233"/>
        <v>1.8059448589622217E-4</v>
      </c>
      <c r="AU809" s="172">
        <f t="shared" si="234"/>
        <v>2.3938003777590165E-7</v>
      </c>
      <c r="AV809" s="185">
        <f t="shared" si="235"/>
        <v>2.1646527799999999</v>
      </c>
      <c r="AW809" s="121">
        <v>1.3052896000000001E-5</v>
      </c>
      <c r="AX809" s="121">
        <v>3.9383835000000001E-8</v>
      </c>
      <c r="AY809" s="121">
        <v>1.0760185E-12</v>
      </c>
      <c r="AZ809" s="121">
        <v>1.8122218E-13</v>
      </c>
      <c r="BA809" s="121">
        <v>0</v>
      </c>
      <c r="BB809" s="121">
        <v>2.1125502E-8</v>
      </c>
      <c r="BC809" s="121">
        <v>1.6710955E-4</v>
      </c>
      <c r="BD809" s="121">
        <v>4.0174232999999998E-9</v>
      </c>
      <c r="BE809" s="121">
        <v>1.9459600999999999E-7</v>
      </c>
      <c r="BF809" s="121">
        <v>1.2064956E-9</v>
      </c>
      <c r="BG809" s="121">
        <v>1.903644E-13</v>
      </c>
      <c r="BH809" s="121">
        <v>8.2230102999999998E-11</v>
      </c>
      <c r="BI809" s="121">
        <v>7.8332638999999994E-11</v>
      </c>
      <c r="BJ809" s="121">
        <v>1.4444751E-11</v>
      </c>
      <c r="BK809" s="121">
        <v>3.7024613000000001E-8</v>
      </c>
      <c r="BL809" s="121">
        <v>3.738896E-7</v>
      </c>
      <c r="BM809" s="121">
        <v>1.7269937000000002E-21</v>
      </c>
      <c r="BN809" s="121">
        <v>0.43526448000000001</v>
      </c>
      <c r="BO809" s="121">
        <v>1.7293883000000001</v>
      </c>
      <c r="BP809" s="121">
        <v>0</v>
      </c>
      <c r="BQ809" s="121">
        <v>0</v>
      </c>
      <c r="BR809" s="121">
        <v>0</v>
      </c>
      <c r="BT809" s="71">
        <v>3.4455367000000001E-3</v>
      </c>
      <c r="BU809" s="71">
        <v>1.3446762E-3</v>
      </c>
      <c r="BV809" s="71">
        <v>3.9211066E-4</v>
      </c>
      <c r="BW809" s="71">
        <v>6.0748428000000001E-6</v>
      </c>
      <c r="BX809" s="71">
        <v>1.1038809000000001E-3</v>
      </c>
      <c r="BY809" s="71">
        <v>6.6083335999999998E-6</v>
      </c>
      <c r="BZ809" s="71">
        <v>3.0674013E-5</v>
      </c>
      <c r="CA809" s="71">
        <v>9.1698861000000001E-6</v>
      </c>
      <c r="CB809" s="71">
        <v>1.8947113999999999E-5</v>
      </c>
      <c r="CC809" s="71">
        <v>4.5794653999999998E-6</v>
      </c>
      <c r="CD809" s="71">
        <v>0</v>
      </c>
      <c r="CE809" s="71">
        <v>3.8190263000000004E-18</v>
      </c>
      <c r="CF809" s="71">
        <v>3.1270038000000002E-14</v>
      </c>
      <c r="CG809" s="71">
        <v>1.6956857000000001E-4</v>
      </c>
      <c r="CH809" s="71">
        <v>2.2632597000000001E-4</v>
      </c>
      <c r="CI809" s="71">
        <v>1.3292084E-4</v>
      </c>
      <c r="CJ809" s="71">
        <v>0</v>
      </c>
      <c r="CL809" s="186">
        <v>2.6467387E-14</v>
      </c>
      <c r="CM809" s="186">
        <v>14.060772999999999</v>
      </c>
      <c r="CN809" s="187">
        <v>0.56584334999999997</v>
      </c>
      <c r="CO809" s="186">
        <v>0.92139349000000004</v>
      </c>
      <c r="CP809" s="186">
        <v>3.7142843999999999E-7</v>
      </c>
      <c r="CQ809" s="186">
        <v>5.7123214000000005E-7</v>
      </c>
      <c r="CR809" s="186">
        <v>5.5963077E-2</v>
      </c>
      <c r="CS809" s="186">
        <v>42.290553000000003</v>
      </c>
      <c r="CT809" s="186">
        <v>8.0137277000000002E-4</v>
      </c>
      <c r="CU809" s="186">
        <v>2.1897882999999999E-3</v>
      </c>
      <c r="CW809" s="84"/>
      <c r="CX809" s="161" t="s">
        <v>3032</v>
      </c>
    </row>
    <row r="810" spans="1:102" ht="14.4">
      <c r="A810" t="s">
        <v>1274</v>
      </c>
      <c r="B810" s="92" t="s">
        <v>1071</v>
      </c>
      <c r="C810" s="126" t="str">
        <f t="shared" si="231"/>
        <v>A.100.34.109</v>
      </c>
      <c r="D810" s="11" t="s">
        <v>650</v>
      </c>
      <c r="E810" s="125" t="s">
        <v>878</v>
      </c>
      <c r="F810" s="128" t="str">
        <f t="shared" si="232"/>
        <v>NiCu30Al</v>
      </c>
      <c r="G810" s="131">
        <f t="shared" si="227"/>
        <v>19.267682925896814</v>
      </c>
      <c r="H810" s="183">
        <f t="shared" si="228"/>
        <v>0.36855688584000001</v>
      </c>
      <c r="I810" s="183">
        <f t="shared" si="229"/>
        <v>7.9647281223450008</v>
      </c>
      <c r="J810" s="184">
        <f t="shared" si="230"/>
        <v>9.3585211177118133</v>
      </c>
      <c r="K810" s="183">
        <v>1.5758768000000001</v>
      </c>
      <c r="L810" s="146">
        <v>7.9078242000000003</v>
      </c>
      <c r="M810" s="146">
        <v>5.6206244000000002E-2</v>
      </c>
      <c r="N810" s="146">
        <v>0.35377829999999999</v>
      </c>
      <c r="O810" s="146">
        <v>1.0418805999999999E-2</v>
      </c>
      <c r="P810" s="146">
        <v>3.3224083999999998E-4</v>
      </c>
      <c r="Q810" s="146">
        <v>4.0275390000000001E-3</v>
      </c>
      <c r="R810" s="146">
        <v>5.0486738999999995E-4</v>
      </c>
      <c r="S810" s="146">
        <v>9.3221567000000007</v>
      </c>
      <c r="T810" s="188">
        <v>1.8013799E-4</v>
      </c>
      <c r="U810" s="188">
        <v>3.6364079000000001E-2</v>
      </c>
      <c r="V810" s="188">
        <v>1.2672965E-5</v>
      </c>
      <c r="W810" s="188">
        <v>3.3014156999999999E-7</v>
      </c>
      <c r="X810" s="146">
        <v>8.5702428999999997E-9</v>
      </c>
      <c r="Z810" s="157">
        <f t="shared" si="236"/>
        <v>10.505845333333335</v>
      </c>
      <c r="AB810" s="131">
        <f t="shared" si="222"/>
        <v>1.5758768000000001</v>
      </c>
      <c r="AC810" s="131">
        <f t="shared" si="223"/>
        <v>8.3330921972300018</v>
      </c>
      <c r="AD810" s="131">
        <f t="shared" si="224"/>
        <v>7.9645356415315707</v>
      </c>
      <c r="AE810" s="131">
        <f t="shared" si="225"/>
        <v>7.9647281223450008</v>
      </c>
      <c r="AF810" s="131">
        <f t="shared" si="226"/>
        <v>9.3585207875702441</v>
      </c>
      <c r="AH810">
        <v>189.61189999999999</v>
      </c>
      <c r="AI810" s="71">
        <v>180.35642000000001</v>
      </c>
      <c r="AJ810" s="71">
        <v>4.0878532999999999</v>
      </c>
      <c r="AK810" s="71">
        <v>0</v>
      </c>
      <c r="AL810" s="71">
        <v>0.66586089000000004</v>
      </c>
      <c r="AM810" s="71">
        <v>2.8761668</v>
      </c>
      <c r="AN810" s="71">
        <v>1.6256052999999999</v>
      </c>
      <c r="AP810" s="129">
        <v>2.6378748999999999</v>
      </c>
      <c r="AQ810" s="129">
        <v>2.5689701</v>
      </c>
      <c r="AR810" s="129">
        <v>5.4074585000000001E-2</v>
      </c>
      <c r="AS810" s="129">
        <v>1.4830249E-2</v>
      </c>
      <c r="AT810" s="172">
        <f t="shared" si="233"/>
        <v>1.5401499404272997E-4</v>
      </c>
      <c r="AU810" s="172">
        <f t="shared" si="234"/>
        <v>1.9997997143526712E-7</v>
      </c>
      <c r="AV810" s="185">
        <f t="shared" si="235"/>
        <v>2.0770657199999998</v>
      </c>
      <c r="AW810" s="121">
        <v>9.7624157000000005E-6</v>
      </c>
      <c r="AX810" s="121">
        <v>2.9455915999999999E-8</v>
      </c>
      <c r="AY810" s="121">
        <v>8.0475935000000002E-13</v>
      </c>
      <c r="AZ810" s="121">
        <v>3.3723872999999999E-10</v>
      </c>
      <c r="BA810" s="121">
        <v>0</v>
      </c>
      <c r="BB810" s="121">
        <v>1.4206220999999999E-8</v>
      </c>
      <c r="BC810" s="121">
        <v>1.4403895999999999E-4</v>
      </c>
      <c r="BD810" s="121">
        <v>2.9172304E-9</v>
      </c>
      <c r="BE810" s="121">
        <v>1.6759593E-7</v>
      </c>
      <c r="BF810" s="121">
        <v>6.1553671999999999E-12</v>
      </c>
      <c r="BG810" s="121">
        <v>2.9941742999999998E-14</v>
      </c>
      <c r="BH810" s="121">
        <v>3.1317903000000001E-12</v>
      </c>
      <c r="BI810" s="121">
        <v>6.3643826000000005E-13</v>
      </c>
      <c r="BJ810" s="121">
        <v>1.3673841E-13</v>
      </c>
      <c r="BK810" s="121">
        <v>1.8875723000000001E-8</v>
      </c>
      <c r="BL810" s="121">
        <v>1.8019916000000001E-7</v>
      </c>
      <c r="BM810" s="121">
        <v>4.1134651999999999E-21</v>
      </c>
      <c r="BN810" s="121">
        <v>0.43241111999999998</v>
      </c>
      <c r="BO810" s="121">
        <v>1.6446546</v>
      </c>
      <c r="BP810" s="121">
        <v>0</v>
      </c>
      <c r="BQ810" s="121">
        <v>0</v>
      </c>
      <c r="BR810" s="121">
        <v>0</v>
      </c>
      <c r="BT810" s="71">
        <v>3.153992E-3</v>
      </c>
      <c r="BU810" s="71">
        <v>1.1567042E-3</v>
      </c>
      <c r="BV810" s="71">
        <v>2.9293085000000002E-4</v>
      </c>
      <c r="BW810" s="71">
        <v>6.4078418999999998E-8</v>
      </c>
      <c r="BX810" s="71">
        <v>9.6015985999999996E-4</v>
      </c>
      <c r="BY810" s="71">
        <v>2.5249379999999999E-6</v>
      </c>
      <c r="BZ810" s="71">
        <v>2.1901389E-8</v>
      </c>
      <c r="CA810" s="71">
        <v>3.7224325999999998E-6</v>
      </c>
      <c r="CB810" s="71">
        <v>4.5237906000000001E-7</v>
      </c>
      <c r="CC810" s="71">
        <v>2.6922498000000001E-6</v>
      </c>
      <c r="CD810" s="71">
        <v>0</v>
      </c>
      <c r="CE810" s="71">
        <v>9.0964034999999994E-18</v>
      </c>
      <c r="CF810" s="71">
        <v>7.4480997000000005E-14</v>
      </c>
      <c r="CG810" s="71">
        <v>1.4248884999999999E-4</v>
      </c>
      <c r="CH810" s="71">
        <v>2.2280398999999999E-4</v>
      </c>
      <c r="CI810" s="71">
        <v>3.6942627999999998E-4</v>
      </c>
      <c r="CJ810" s="71">
        <v>0</v>
      </c>
      <c r="CL810" s="186">
        <v>6.3041732000000006E-14</v>
      </c>
      <c r="CM810" s="186">
        <v>10.497577</v>
      </c>
      <c r="CN810" s="187">
        <v>0.34678811999999998</v>
      </c>
      <c r="CO810" s="186">
        <v>0.79196268999999997</v>
      </c>
      <c r="CP810" s="186">
        <v>2.6363195000000001E-9</v>
      </c>
      <c r="CQ810" s="186">
        <v>1.5693253000000001E-7</v>
      </c>
      <c r="CR810" s="186">
        <v>4.8505365000000002E-2</v>
      </c>
      <c r="CS810" s="186">
        <v>0.36109099</v>
      </c>
      <c r="CT810" s="186">
        <v>4.1221806E-6</v>
      </c>
      <c r="CU810" s="186">
        <v>8.7272654E-4</v>
      </c>
      <c r="CW810" s="84"/>
      <c r="CX810" s="161" t="s">
        <v>3033</v>
      </c>
    </row>
    <row r="811" spans="1:102" ht="14.4">
      <c r="A811" t="s">
        <v>1275</v>
      </c>
      <c r="B811" s="92" t="s">
        <v>1071</v>
      </c>
      <c r="C811" s="126" t="str">
        <f t="shared" si="231"/>
        <v>A.100.34.110</v>
      </c>
      <c r="D811" s="11" t="s">
        <v>650</v>
      </c>
      <c r="E811" s="125" t="s">
        <v>878</v>
      </c>
      <c r="F811" s="128" t="str">
        <f t="shared" si="232"/>
        <v>NiCu30Fe</v>
      </c>
      <c r="G811" s="131">
        <f t="shared" si="227"/>
        <v>18.061361968650893</v>
      </c>
      <c r="H811" s="183">
        <f t="shared" si="228"/>
        <v>0.35442759917</v>
      </c>
      <c r="I811" s="183">
        <f t="shared" si="229"/>
        <v>7.9286024334858993</v>
      </c>
      <c r="J811" s="184">
        <f t="shared" si="230"/>
        <v>8.4716415359949906</v>
      </c>
      <c r="K811" s="183">
        <v>1.3066903999999999</v>
      </c>
      <c r="L811" s="146">
        <v>7.8878159999999999</v>
      </c>
      <c r="M811" s="146">
        <v>4.015233E-2</v>
      </c>
      <c r="N811" s="188">
        <v>0.33970927000000001</v>
      </c>
      <c r="O811" s="188">
        <v>1.015193E-2</v>
      </c>
      <c r="P811" s="188">
        <v>3.4255366999999998E-4</v>
      </c>
      <c r="Q811" s="188">
        <v>4.2238455000000001E-3</v>
      </c>
      <c r="R811" s="146">
        <v>4.5301545000000002E-4</v>
      </c>
      <c r="S811" s="188">
        <v>8.4599109000000006</v>
      </c>
      <c r="T811" s="188">
        <v>1.7418872999999999E-4</v>
      </c>
      <c r="U811" s="188">
        <v>1.1730314E-2</v>
      </c>
      <c r="V811" s="188">
        <v>6.8993059E-6</v>
      </c>
      <c r="W811" s="188">
        <v>3.2199202000000001E-7</v>
      </c>
      <c r="X811" s="146">
        <v>2.9697057999999999E-12</v>
      </c>
      <c r="Z811" s="157">
        <f t="shared" si="236"/>
        <v>8.711269333333334</v>
      </c>
      <c r="AB811" s="131">
        <f t="shared" si="222"/>
        <v>1.3066903999999999</v>
      </c>
      <c r="AC811" s="131">
        <f t="shared" si="223"/>
        <v>8.2828489446199995</v>
      </c>
      <c r="AD811" s="131">
        <f t="shared" si="224"/>
        <v>7.9284216674420191</v>
      </c>
      <c r="AE811" s="131">
        <f t="shared" si="225"/>
        <v>7.9286024334858993</v>
      </c>
      <c r="AF811" s="131">
        <f t="shared" si="226"/>
        <v>8.47164121400297</v>
      </c>
      <c r="AH811">
        <v>162.39769000000001</v>
      </c>
      <c r="AI811" s="71">
        <v>159.18245999999999</v>
      </c>
      <c r="AJ811" s="71">
        <v>0.80321684000000004</v>
      </c>
      <c r="AK811" s="71">
        <v>0</v>
      </c>
      <c r="AL811" s="71">
        <v>3.8100727000000001E-2</v>
      </c>
      <c r="AM811" s="71">
        <v>1.5771305</v>
      </c>
      <c r="AN811" s="71">
        <v>0.79678207000000001</v>
      </c>
      <c r="AP811" s="129">
        <v>2.5999159999999999</v>
      </c>
      <c r="AQ811" s="129">
        <v>2.5333136000000001</v>
      </c>
      <c r="AR811" s="129">
        <v>5.2503814000000003E-2</v>
      </c>
      <c r="AS811" s="129">
        <v>1.4098611E-2</v>
      </c>
      <c r="AT811" s="172">
        <f t="shared" si="233"/>
        <v>1.5187731968738997E-4</v>
      </c>
      <c r="AU811" s="172">
        <f t="shared" si="234"/>
        <v>1.94170913045149E-7</v>
      </c>
      <c r="AV811" s="185">
        <f t="shared" si="235"/>
        <v>1.9745954299999999</v>
      </c>
      <c r="AW811" s="121">
        <v>8.0916579999999992E-6</v>
      </c>
      <c r="AX811" s="121">
        <v>2.4414615E-8</v>
      </c>
      <c r="AY811" s="121">
        <v>6.6703290999999998E-13</v>
      </c>
      <c r="AZ811" s="121">
        <v>3.6006138999999998E-10</v>
      </c>
      <c r="BA811" s="121">
        <v>0</v>
      </c>
      <c r="BB811" s="121">
        <v>1.2715770999999999E-8</v>
      </c>
      <c r="BC811" s="121">
        <v>1.4356016E-4</v>
      </c>
      <c r="BD811" s="121">
        <v>2.6947753999999999E-9</v>
      </c>
      <c r="BE811" s="121">
        <v>1.6705075E-7</v>
      </c>
      <c r="BF811" s="121">
        <v>6.5657848000000003E-12</v>
      </c>
      <c r="BG811" s="121">
        <v>3.7313481999999999E-14</v>
      </c>
      <c r="BH811" s="121">
        <v>3.3080471999999998E-12</v>
      </c>
      <c r="BI811" s="121">
        <v>1.4540143E-13</v>
      </c>
      <c r="BJ811" s="121">
        <v>4.9065323000000002E-14</v>
      </c>
      <c r="BK811" s="121">
        <v>2.0135115000000002E-8</v>
      </c>
      <c r="BL811" s="121">
        <v>1.9229073999999999E-7</v>
      </c>
      <c r="BM811" s="121">
        <v>4.0119242E-21</v>
      </c>
      <c r="BN811" s="121">
        <v>0.42288082999999999</v>
      </c>
      <c r="BO811" s="121">
        <v>1.5517145999999999</v>
      </c>
      <c r="BP811" s="121">
        <v>0</v>
      </c>
      <c r="BQ811" s="121">
        <v>0</v>
      </c>
      <c r="BR811" s="121">
        <v>0</v>
      </c>
      <c r="BT811" s="71">
        <v>3.0841646000000001E-3</v>
      </c>
      <c r="BU811" s="71">
        <v>1.1524974999999999E-3</v>
      </c>
      <c r="BV811" s="71">
        <v>2.4289329999999999E-4</v>
      </c>
      <c r="BW811" s="71">
        <v>5.5645902000000003E-8</v>
      </c>
      <c r="BX811" s="71">
        <v>9.5711733000000004E-4</v>
      </c>
      <c r="BY811" s="71">
        <v>1.6487648999999999E-6</v>
      </c>
      <c r="BZ811" s="71">
        <v>2.3212761000000001E-8</v>
      </c>
      <c r="CA811" s="71">
        <v>2.3851555E-6</v>
      </c>
      <c r="CB811" s="71">
        <v>4.6355894000000002E-7</v>
      </c>
      <c r="CC811" s="71">
        <v>2.8134614999999999E-6</v>
      </c>
      <c r="CD811" s="71">
        <v>0</v>
      </c>
      <c r="CE811" s="71">
        <v>8.8718585999999996E-18</v>
      </c>
      <c r="CF811" s="71">
        <v>7.2642433000000004E-14</v>
      </c>
      <c r="CG811" s="71">
        <v>1.3960656E-4</v>
      </c>
      <c r="CH811" s="71">
        <v>1.9313381E-4</v>
      </c>
      <c r="CI811" s="71">
        <v>3.9152634E-4</v>
      </c>
      <c r="CJ811" s="71">
        <v>0</v>
      </c>
      <c r="CL811" s="186">
        <v>6.1485546000000005E-14</v>
      </c>
      <c r="CM811" s="186">
        <v>8.7076799999999999</v>
      </c>
      <c r="CN811" s="187">
        <v>0.32163060999999998</v>
      </c>
      <c r="CO811" s="186">
        <v>0.78888241999999997</v>
      </c>
      <c r="CP811" s="186">
        <v>2.7912592999999999E-9</v>
      </c>
      <c r="CQ811" s="186">
        <v>1.6555220000000001E-7</v>
      </c>
      <c r="CR811" s="186">
        <v>4.8363784999999999E-2</v>
      </c>
      <c r="CS811" s="186">
        <v>0.12245136</v>
      </c>
      <c r="CT811" s="186">
        <v>4.3970657000000003E-6</v>
      </c>
      <c r="CU811" s="186">
        <v>5.6539549999999996E-4</v>
      </c>
      <c r="CW811" s="84"/>
      <c r="CX811" s="161" t="s">
        <v>3034</v>
      </c>
    </row>
    <row r="812" spans="1:102" ht="14.4">
      <c r="A812" t="s">
        <v>1276</v>
      </c>
      <c r="B812" s="92" t="s">
        <v>1071</v>
      </c>
      <c r="C812" s="126" t="str">
        <f t="shared" si="231"/>
        <v>A.100.34.111</v>
      </c>
      <c r="D812" s="11" t="s">
        <v>650</v>
      </c>
      <c r="E812" s="125" t="s">
        <v>878</v>
      </c>
      <c r="F812" s="128" t="str">
        <f t="shared" si="232"/>
        <v>NiFe 50 50</v>
      </c>
      <c r="G812" s="131">
        <f t="shared" si="227"/>
        <v>13.085840292185463</v>
      </c>
      <c r="H812" s="183">
        <f t="shared" si="228"/>
        <v>0.26472352881130001</v>
      </c>
      <c r="I812" s="183">
        <f t="shared" si="229"/>
        <v>5.9858057655390997</v>
      </c>
      <c r="J812" s="184">
        <f t="shared" si="230"/>
        <v>5.7188062978350631</v>
      </c>
      <c r="K812" s="183">
        <v>1.1165046999999999</v>
      </c>
      <c r="L812" s="146">
        <v>5.9511957999999998</v>
      </c>
      <c r="M812" s="146">
        <v>3.4495944000000001E-2</v>
      </c>
      <c r="N812" s="146">
        <v>0.26457095000000003</v>
      </c>
      <c r="O812" s="146">
        <v>9.6616844E-5</v>
      </c>
      <c r="P812" s="146">
        <v>5.1513473000000002E-6</v>
      </c>
      <c r="Q812" s="146">
        <v>5.0810619999999999E-5</v>
      </c>
      <c r="R812" s="146">
        <v>6.2814047000000001E-5</v>
      </c>
      <c r="S812" s="188">
        <v>5.7141169999999999</v>
      </c>
      <c r="T812" s="188">
        <v>4.5243826E-5</v>
      </c>
      <c r="U812" s="188">
        <v>4.6892141999999998E-3</v>
      </c>
      <c r="V812" s="188">
        <v>5.9636660999999996E-6</v>
      </c>
      <c r="W812" s="188">
        <v>8.3634291999999993E-8</v>
      </c>
      <c r="X812" s="146">
        <v>7.7135214999999997E-13</v>
      </c>
      <c r="Z812" s="157">
        <f t="shared" si="236"/>
        <v>7.4433646666666666</v>
      </c>
      <c r="AB812" s="131">
        <f t="shared" ref="AB812:AB896" si="237">K812</f>
        <v>1.1165046999999999</v>
      </c>
      <c r="AC812" s="131">
        <f t="shared" ref="AC812:AC896" si="238">L812+M812+N812+O812+P812+Q812+R812</f>
        <v>6.2504780868583003</v>
      </c>
      <c r="AD812" s="131">
        <f t="shared" ref="AD812:AD896" si="239">L812+M812+R812+W812</f>
        <v>5.9857546416812921</v>
      </c>
      <c r="AE812" s="131">
        <f t="shared" ref="AE812:AE896" si="240">V812+L812+M812+R812+T812</f>
        <v>5.9858057655390997</v>
      </c>
      <c r="AF812" s="131">
        <f t="shared" ref="AF812:AF896" si="241">S812+U812+X812</f>
        <v>5.7188062142007707</v>
      </c>
      <c r="AH812">
        <v>126.51635</v>
      </c>
      <c r="AI812" s="71">
        <v>126.46442</v>
      </c>
      <c r="AJ812" s="71">
        <v>2.6826906000000001E-2</v>
      </c>
      <c r="AK812" s="71">
        <v>0</v>
      </c>
      <c r="AL812" s="71">
        <v>5.4012681000000003E-3</v>
      </c>
      <c r="AM812" s="71">
        <v>1.4249009999999999E-2</v>
      </c>
      <c r="AN812" s="71">
        <v>5.4511599000000004E-3</v>
      </c>
      <c r="AP812" s="129">
        <v>1.9651324999999999</v>
      </c>
      <c r="AQ812" s="129">
        <v>1.9143725</v>
      </c>
      <c r="AR812" s="129">
        <v>4.0159242999999997E-2</v>
      </c>
      <c r="AS812" s="129">
        <v>1.0600829000000001E-2</v>
      </c>
      <c r="AT812" s="172">
        <f t="shared" si="233"/>
        <v>1.1477053148453127E-4</v>
      </c>
      <c r="AU812" s="172">
        <f t="shared" si="234"/>
        <v>1.4851791462208822E-7</v>
      </c>
      <c r="AV812" s="185">
        <f t="shared" si="235"/>
        <v>1.4847100000000002</v>
      </c>
      <c r="AW812" s="121">
        <v>6.9128299999999997E-6</v>
      </c>
      <c r="AX812" s="121">
        <v>2.0857887000000001E-8</v>
      </c>
      <c r="AY812" s="121">
        <v>5.6985840000000004E-13</v>
      </c>
      <c r="AZ812" s="121">
        <v>1.0898447E-13</v>
      </c>
      <c r="BA812" s="121">
        <v>0</v>
      </c>
      <c r="BB812" s="121">
        <v>9.4541607999999998E-9</v>
      </c>
      <c r="BC812" s="121">
        <v>1.0784823E-4</v>
      </c>
      <c r="BD812" s="121">
        <v>2.0410711999999998E-9</v>
      </c>
      <c r="BE812" s="121">
        <v>1.2561800000000001E-7</v>
      </c>
      <c r="BF812" s="121">
        <v>1.2452451999999999E-15</v>
      </c>
      <c r="BG812" s="121">
        <v>2.8786850000000001E-13</v>
      </c>
      <c r="BH812" s="121">
        <v>2.1408276000000002E-14</v>
      </c>
      <c r="BI812" s="121">
        <v>6.4341988999999996E-14</v>
      </c>
      <c r="BJ812" s="121">
        <v>1.1699677E-14</v>
      </c>
      <c r="BK812" s="121">
        <v>1.1115048E-12</v>
      </c>
      <c r="BL812" s="121">
        <v>1.6103241999999999E-11</v>
      </c>
      <c r="BM812" s="121">
        <v>1.0420582E-21</v>
      </c>
      <c r="BN812" s="121">
        <v>0.28663899999999998</v>
      </c>
      <c r="BO812" s="121">
        <v>1.1980710000000001</v>
      </c>
      <c r="BP812" s="121">
        <v>0</v>
      </c>
      <c r="BQ812" s="121">
        <v>0</v>
      </c>
      <c r="BR812" s="121">
        <v>0</v>
      </c>
      <c r="BT812" s="71">
        <v>2.0817574999999998E-3</v>
      </c>
      <c r="BU812" s="71">
        <v>8.6649985999999999E-4</v>
      </c>
      <c r="BV812" s="71">
        <v>2.0754076000000001E-4</v>
      </c>
      <c r="BW812" s="71">
        <v>1.3156769999999999E-8</v>
      </c>
      <c r="BX812" s="71">
        <v>7.1314914000000004E-4</v>
      </c>
      <c r="BY812" s="71">
        <v>8.8770396999999999E-7</v>
      </c>
      <c r="BZ812" s="71">
        <v>3.0603359000000003E-11</v>
      </c>
      <c r="CA812" s="71">
        <v>1.3473174E-6</v>
      </c>
      <c r="CB812" s="71">
        <v>8.7815230000000006E-9</v>
      </c>
      <c r="CC812" s="71">
        <v>5.2975025000000001E-8</v>
      </c>
      <c r="CD812" s="71">
        <v>0</v>
      </c>
      <c r="CE812" s="71">
        <v>2.3043789000000001E-18</v>
      </c>
      <c r="CF812" s="71">
        <v>1.8868163999999999E-14</v>
      </c>
      <c r="CG812" s="71">
        <v>1.0674066E-4</v>
      </c>
      <c r="CH812" s="71">
        <v>1.5294429E-4</v>
      </c>
      <c r="CI812" s="71">
        <v>3.2572873000000001E-5</v>
      </c>
      <c r="CJ812" s="71">
        <v>0</v>
      </c>
      <c r="CL812" s="186">
        <v>1.5970271999999999E-14</v>
      </c>
      <c r="CM812" s="186">
        <v>7.4388648000000002</v>
      </c>
      <c r="CN812" s="187">
        <v>0.23688433</v>
      </c>
      <c r="CO812" s="186">
        <v>0.59305017000000004</v>
      </c>
      <c r="CP812" s="186">
        <v>9.7402084999999993E-12</v>
      </c>
      <c r="CQ812" s="186">
        <v>1.1501279E-9</v>
      </c>
      <c r="CR812" s="186">
        <v>3.6189636999999997E-2</v>
      </c>
      <c r="CS812" s="186">
        <v>3.1819278999999999E-2</v>
      </c>
      <c r="CT812" s="186">
        <v>8.3436094999999999E-10</v>
      </c>
      <c r="CU812" s="186">
        <v>4.1052394000000002E-4</v>
      </c>
      <c r="CW812" s="84"/>
      <c r="CX812" s="161" t="s">
        <v>3035</v>
      </c>
    </row>
    <row r="813" spans="1:102" ht="14.4">
      <c r="A813" t="s">
        <v>1277</v>
      </c>
      <c r="B813" s="92" t="s">
        <v>1071</v>
      </c>
      <c r="C813" s="126" t="str">
        <f t="shared" si="231"/>
        <v>A.100.34.112</v>
      </c>
      <c r="D813" s="11" t="s">
        <v>650</v>
      </c>
      <c r="E813" s="125" t="s">
        <v>878</v>
      </c>
      <c r="F813" s="128" t="str">
        <f t="shared" si="232"/>
        <v>NiMo30</v>
      </c>
      <c r="G813" s="131">
        <f t="shared" ref="G813:G900" si="242">H813+I813+J813+K813</f>
        <v>35.920252088760343</v>
      </c>
      <c r="H813" s="183">
        <f t="shared" ref="H813:H900" si="243">N813+O813+P813+Q813</f>
        <v>0.57213205050000004</v>
      </c>
      <c r="I813" s="183">
        <f t="shared" ref="I813:I900" si="244">L813+M813+R813+V813+T813</f>
        <v>11.478777116025702</v>
      </c>
      <c r="J813" s="184">
        <f t="shared" ref="J813:J900" si="245">S813+U813+W813+X813</f>
        <v>21.847196922234637</v>
      </c>
      <c r="K813" s="183">
        <v>2.0221460000000002</v>
      </c>
      <c r="L813" s="146">
        <v>9.0615696999999997</v>
      </c>
      <c r="M813" s="146">
        <v>0.72792911999999999</v>
      </c>
      <c r="N813" s="146">
        <v>0.34369168</v>
      </c>
      <c r="O813" s="188">
        <v>1.5914634999999999E-3</v>
      </c>
      <c r="P813" s="188">
        <v>6.3771067000000001E-2</v>
      </c>
      <c r="Q813" s="188">
        <v>0.16307784</v>
      </c>
      <c r="R813" s="188">
        <v>1.6892133</v>
      </c>
      <c r="S813" s="188">
        <v>21.761945000000001</v>
      </c>
      <c r="T813" s="188">
        <v>6.0174287999999998E-5</v>
      </c>
      <c r="U813" s="188">
        <v>8.5251810999999997E-2</v>
      </c>
      <c r="V813" s="188">
        <v>4.8217376999999999E-6</v>
      </c>
      <c r="W813" s="188">
        <v>1.1123361E-7</v>
      </c>
      <c r="X813" s="146">
        <v>1.0258984E-12</v>
      </c>
      <c r="Z813" s="157">
        <f t="shared" si="236"/>
        <v>13.480973333333335</v>
      </c>
      <c r="AB813" s="131">
        <f t="shared" si="237"/>
        <v>2.0221460000000002</v>
      </c>
      <c r="AC813" s="131">
        <f t="shared" si="238"/>
        <v>12.0508441705</v>
      </c>
      <c r="AD813" s="131">
        <f t="shared" si="239"/>
        <v>11.478712231233612</v>
      </c>
      <c r="AE813" s="131">
        <f t="shared" si="240"/>
        <v>11.478777116025702</v>
      </c>
      <c r="AF813" s="131">
        <f t="shared" si="241"/>
        <v>21.847196811001027</v>
      </c>
      <c r="AH813">
        <v>167.45541</v>
      </c>
      <c r="AI813" s="71">
        <v>149.89454000000001</v>
      </c>
      <c r="AJ813" s="71">
        <v>9.9784375000000001</v>
      </c>
      <c r="AK813" s="71">
        <v>0</v>
      </c>
      <c r="AL813" s="71">
        <v>7.4480168000000004</v>
      </c>
      <c r="AM813" s="71">
        <v>8.5933766999999994E-2</v>
      </c>
      <c r="AN813" s="71">
        <v>4.8482740000000003E-2</v>
      </c>
      <c r="AP813" s="129">
        <v>4.2246439999999996</v>
      </c>
      <c r="AQ813" s="129">
        <v>4.1223768999999999</v>
      </c>
      <c r="AR813" s="129">
        <v>7.6414507000000007E-2</v>
      </c>
      <c r="AS813" s="129">
        <v>2.5852572000000001E-2</v>
      </c>
      <c r="AT813" s="172">
        <f t="shared" si="233"/>
        <v>2.4714489705794933E-4</v>
      </c>
      <c r="AU813" s="172">
        <f t="shared" si="234"/>
        <v>2.8259802462290139E-7</v>
      </c>
      <c r="AV813" s="185">
        <f t="shared" si="235"/>
        <v>3.6208083999999996</v>
      </c>
      <c r="AW813" s="121">
        <v>1.2510346E-5</v>
      </c>
      <c r="AX813" s="121">
        <v>3.7746734999999999E-8</v>
      </c>
      <c r="AY813" s="121">
        <v>1.0312947E-12</v>
      </c>
      <c r="AZ813" s="121">
        <v>1.4494934E-13</v>
      </c>
      <c r="BA813" s="121">
        <v>0</v>
      </c>
      <c r="BB813" s="121">
        <v>1.3252412999999999E-8</v>
      </c>
      <c r="BC813" s="121">
        <v>1.6479742999999999E-4</v>
      </c>
      <c r="BD813" s="121">
        <v>2.7730204000000001E-9</v>
      </c>
      <c r="BE813" s="121">
        <v>1.9191997000000001E-7</v>
      </c>
      <c r="BF813" s="121">
        <v>2.4717868000000001E-8</v>
      </c>
      <c r="BG813" s="121">
        <v>1.1304282E-12</v>
      </c>
      <c r="BH813" s="121">
        <v>1.6842754999999999E-9</v>
      </c>
      <c r="BI813" s="121">
        <v>1.9976436E-8</v>
      </c>
      <c r="BJ813" s="121">
        <v>3.7775579999999997E-9</v>
      </c>
      <c r="BK813" s="121">
        <v>6.5164875000000002E-6</v>
      </c>
      <c r="BL813" s="121">
        <v>6.3307381000000004E-5</v>
      </c>
      <c r="BM813" s="121">
        <v>1.3859374999999999E-21</v>
      </c>
      <c r="BN813" s="121">
        <v>2.1242288999999999</v>
      </c>
      <c r="BO813" s="121">
        <v>1.4965795</v>
      </c>
      <c r="BP813" s="121">
        <v>0</v>
      </c>
      <c r="BQ813" s="121">
        <v>0</v>
      </c>
      <c r="BR813" s="121">
        <v>0</v>
      </c>
      <c r="BT813" s="71">
        <v>9.6149294999999992E-3</v>
      </c>
      <c r="BU813" s="71">
        <v>1.3241219E-3</v>
      </c>
      <c r="BV813" s="71">
        <v>3.758853E-4</v>
      </c>
      <c r="BW813" s="71">
        <v>1.9787911E-4</v>
      </c>
      <c r="BX813" s="71">
        <v>1.0906757E-3</v>
      </c>
      <c r="BY813" s="71">
        <v>3.8745528E-6</v>
      </c>
      <c r="BZ813" s="71">
        <v>6.3229165999999996E-4</v>
      </c>
      <c r="CA813" s="71">
        <v>2.8879954E-6</v>
      </c>
      <c r="CB813" s="71">
        <v>8.8790639000000003E-5</v>
      </c>
      <c r="CC813" s="71">
        <v>1.2859775999999999E-4</v>
      </c>
      <c r="CD813" s="71">
        <v>0</v>
      </c>
      <c r="CE813" s="71">
        <v>3.0648238999999999E-18</v>
      </c>
      <c r="CF813" s="71">
        <v>2.5094659000000001E-14</v>
      </c>
      <c r="CG813" s="71">
        <v>1.5147836999999999E-4</v>
      </c>
      <c r="CH813" s="71">
        <v>1.9385799E-4</v>
      </c>
      <c r="CI813" s="71">
        <v>5.4245886000000004E-3</v>
      </c>
      <c r="CJ813" s="71">
        <v>0</v>
      </c>
      <c r="CL813" s="186">
        <v>2.1240460999999999E-14</v>
      </c>
      <c r="CM813" s="186">
        <v>13.480971</v>
      </c>
      <c r="CN813" s="187">
        <v>0.35805292</v>
      </c>
      <c r="CO813" s="186">
        <v>0.90638262999999997</v>
      </c>
      <c r="CP813" s="186">
        <v>3.5201452E-6</v>
      </c>
      <c r="CQ813" s="186">
        <v>5.6761017000000001E-5</v>
      </c>
      <c r="CR813" s="186">
        <v>5.5313411999999999E-2</v>
      </c>
      <c r="CS813" s="186">
        <v>8896.3384999999998</v>
      </c>
      <c r="CT813" s="186">
        <v>1.6418933E-2</v>
      </c>
      <c r="CU813" s="186">
        <v>1.0536889E-3</v>
      </c>
      <c r="CW813" s="84"/>
      <c r="CX813" s="161" t="s">
        <v>3036</v>
      </c>
    </row>
    <row r="814" spans="1:102" ht="14.4">
      <c r="A814" t="s">
        <v>1278</v>
      </c>
      <c r="B814" s="92" t="s">
        <v>1071</v>
      </c>
      <c r="C814" s="126" t="str">
        <f t="shared" si="231"/>
        <v>A.100.34.113</v>
      </c>
      <c r="D814" s="11" t="s">
        <v>650</v>
      </c>
      <c r="E814" s="125" t="s">
        <v>878</v>
      </c>
      <c r="F814" s="128" t="str">
        <f t="shared" si="232"/>
        <v>Supermalloy</v>
      </c>
      <c r="G814" s="131">
        <f t="shared" si="242"/>
        <v>22.303913893226895</v>
      </c>
      <c r="H814" s="183">
        <f t="shared" si="243"/>
        <v>0.40048501943999998</v>
      </c>
      <c r="I814" s="183">
        <f t="shared" si="244"/>
        <v>9.4903610433342998</v>
      </c>
      <c r="J814" s="184">
        <f t="shared" si="245"/>
        <v>10.898355830452596</v>
      </c>
      <c r="K814" s="183">
        <v>1.5147120000000001</v>
      </c>
      <c r="L814" s="146">
        <v>9.0553618</v>
      </c>
      <c r="M814" s="146">
        <v>0.14404586</v>
      </c>
      <c r="N814" s="146">
        <v>0.36831026</v>
      </c>
      <c r="O814" s="188">
        <v>5.1472813999999998E-4</v>
      </c>
      <c r="P814" s="188">
        <v>7.6535433000000002E-3</v>
      </c>
      <c r="Q814" s="188">
        <v>2.4006487999999999E-2</v>
      </c>
      <c r="R814" s="188">
        <v>0.29088140000000001</v>
      </c>
      <c r="S814" s="188">
        <v>10.885630000000001</v>
      </c>
      <c r="T814" s="188">
        <v>6.7865739000000003E-5</v>
      </c>
      <c r="U814" s="146">
        <v>1.2725705E-2</v>
      </c>
      <c r="V814" s="188">
        <v>4.1175952999999997E-6</v>
      </c>
      <c r="W814" s="188">
        <v>1.2545144000000001E-7</v>
      </c>
      <c r="X814" s="146">
        <v>1.1570281999999999E-12</v>
      </c>
      <c r="Z814" s="157">
        <f t="shared" si="236"/>
        <v>10.098080000000001</v>
      </c>
      <c r="AB814" s="131">
        <f t="shared" si="237"/>
        <v>1.5147120000000001</v>
      </c>
      <c r="AC814" s="131">
        <f t="shared" si="238"/>
        <v>9.8907740794399999</v>
      </c>
      <c r="AD814" s="131">
        <f t="shared" si="239"/>
        <v>9.4902891854514397</v>
      </c>
      <c r="AE814" s="131">
        <f t="shared" si="240"/>
        <v>9.4903610433342998</v>
      </c>
      <c r="AF814" s="131">
        <f t="shared" si="241"/>
        <v>10.898355705001157</v>
      </c>
      <c r="AH814">
        <v>173.77001000000001</v>
      </c>
      <c r="AI814" s="71">
        <v>171.50198</v>
      </c>
      <c r="AJ814" s="71">
        <v>0.89801686000000003</v>
      </c>
      <c r="AK814" s="71">
        <v>0</v>
      </c>
      <c r="AL814" s="71">
        <v>1.3273953000000001</v>
      </c>
      <c r="AM814" s="71">
        <v>2.4319263000000001E-2</v>
      </c>
      <c r="AN814" s="71">
        <v>1.8298121000000001E-2</v>
      </c>
      <c r="AP814" s="129">
        <v>3.1759938999999999</v>
      </c>
      <c r="AQ814" s="129">
        <v>3.0960499000000001</v>
      </c>
      <c r="AR814" s="129">
        <v>6.2486928999999997E-2</v>
      </c>
      <c r="AS814" s="129">
        <v>1.7457124000000001E-2</v>
      </c>
      <c r="AT814" s="172">
        <f t="shared" si="233"/>
        <v>1.8561450067447672E-4</v>
      </c>
      <c r="AU814" s="172">
        <f t="shared" si="234"/>
        <v>2.3109071596641156E-7</v>
      </c>
      <c r="AV814" s="185">
        <f t="shared" si="235"/>
        <v>2.4449753400000001</v>
      </c>
      <c r="AW814" s="121">
        <v>9.3710191000000008E-6</v>
      </c>
      <c r="AX814" s="121">
        <v>2.8274626E-8</v>
      </c>
      <c r="AY814" s="121">
        <v>7.7250319000000003E-13</v>
      </c>
      <c r="AZ814" s="121">
        <v>1.6347669999999999E-13</v>
      </c>
      <c r="BA814" s="121">
        <v>0</v>
      </c>
      <c r="BB814" s="121">
        <v>1.1713611E-8</v>
      </c>
      <c r="BC814" s="121">
        <v>1.6432689000000001E-4</v>
      </c>
      <c r="BD814" s="121">
        <v>2.6758389999999998E-9</v>
      </c>
      <c r="BE814" s="121">
        <v>1.9140556999999999E-7</v>
      </c>
      <c r="BF814" s="121">
        <v>4.3251990999999996E-9</v>
      </c>
      <c r="BG814" s="121">
        <v>2.8550322E-13</v>
      </c>
      <c r="BH814" s="121">
        <v>2.1683980000000001E-10</v>
      </c>
      <c r="BI814" s="121">
        <v>3.5256509E-9</v>
      </c>
      <c r="BJ814" s="121">
        <v>6.6593316000000001E-10</v>
      </c>
      <c r="BK814" s="121">
        <v>1.0717798E-6</v>
      </c>
      <c r="BL814" s="121">
        <v>1.0833097999999999E-5</v>
      </c>
      <c r="BM814" s="121">
        <v>1.5630873999999999E-21</v>
      </c>
      <c r="BN814" s="121">
        <v>0.73009873999999997</v>
      </c>
      <c r="BO814" s="121">
        <v>1.7148766</v>
      </c>
      <c r="BP814" s="121">
        <v>0</v>
      </c>
      <c r="BQ814" s="121">
        <v>0</v>
      </c>
      <c r="BR814" s="121">
        <v>0</v>
      </c>
      <c r="BT814" s="71">
        <v>4.2373204999999999E-3</v>
      </c>
      <c r="BU814" s="71">
        <v>1.3196095E-3</v>
      </c>
      <c r="BV814" s="71">
        <v>2.8156125999999999E-4</v>
      </c>
      <c r="BW814" s="71">
        <v>3.4077924E-5</v>
      </c>
      <c r="BX814" s="71">
        <v>1.0874043E-3</v>
      </c>
      <c r="BY814" s="71">
        <v>2.7562501999999997E-7</v>
      </c>
      <c r="BZ814" s="71">
        <v>1.1066744999999999E-4</v>
      </c>
      <c r="CA814" s="71">
        <v>5.0756698E-9</v>
      </c>
      <c r="CB814" s="71">
        <v>1.0763240999999999E-5</v>
      </c>
      <c r="CC814" s="71">
        <v>1.9545357E-5</v>
      </c>
      <c r="CD814" s="71">
        <v>0</v>
      </c>
      <c r="CE814" s="71">
        <v>3.4565683000000001E-18</v>
      </c>
      <c r="CF814" s="71">
        <v>2.8302246999999999E-14</v>
      </c>
      <c r="CG814" s="71">
        <v>1.5606421999999999E-4</v>
      </c>
      <c r="CH814" s="71">
        <v>2.0838025000000001E-4</v>
      </c>
      <c r="CI814" s="71">
        <v>1.0089662000000001E-3</v>
      </c>
      <c r="CJ814" s="71">
        <v>0</v>
      </c>
      <c r="CL814" s="186">
        <v>2.3955408E-14</v>
      </c>
      <c r="CM814" s="186">
        <v>10.09808</v>
      </c>
      <c r="CN814" s="187">
        <v>0.31330133999999998</v>
      </c>
      <c r="CO814" s="186">
        <v>0.90285837999999996</v>
      </c>
      <c r="CP814" s="186">
        <v>4.9189698999999999E-7</v>
      </c>
      <c r="CQ814" s="186">
        <v>9.6284828999999996E-6</v>
      </c>
      <c r="CR814" s="186">
        <v>5.5185585000000002E-2</v>
      </c>
      <c r="CS814" s="186">
        <v>1572.1685</v>
      </c>
      <c r="CT814" s="186">
        <v>2.8730222999999999E-3</v>
      </c>
      <c r="CU814" s="186">
        <v>9.8750986000000005E-5</v>
      </c>
      <c r="CW814" s="84"/>
      <c r="CX814" s="161" t="s">
        <v>3037</v>
      </c>
    </row>
    <row r="815" spans="1:102" ht="14.4">
      <c r="B815" s="92"/>
      <c r="C815" s="126"/>
      <c r="D815" s="1" t="s">
        <v>651</v>
      </c>
      <c r="E815" s="125"/>
      <c r="J815" s="158"/>
      <c r="O815" s="4"/>
      <c r="P815" s="4"/>
      <c r="Q815" s="4"/>
      <c r="R815" s="4"/>
      <c r="S815" s="4"/>
      <c r="T815" s="4"/>
      <c r="V815" s="4"/>
      <c r="W815" s="4"/>
      <c r="AT815" s="4"/>
      <c r="AU815" s="4"/>
      <c r="AV815" s="16"/>
      <c r="CN815" s="97"/>
      <c r="CW815" s="90"/>
      <c r="CX815" s="167"/>
    </row>
    <row r="816" spans="1:102" ht="14.4">
      <c r="A816" t="s">
        <v>1279</v>
      </c>
      <c r="B816" s="92" t="s">
        <v>1071</v>
      </c>
      <c r="C816" s="126" t="str">
        <f t="shared" si="231"/>
        <v>A.100.36.101</v>
      </c>
      <c r="D816" s="11" t="s">
        <v>651</v>
      </c>
      <c r="E816" s="125" t="s">
        <v>878</v>
      </c>
      <c r="F816" s="128" t="str">
        <f t="shared" si="232"/>
        <v>TiAl5Sn2</v>
      </c>
      <c r="G816" s="131">
        <f t="shared" si="242"/>
        <v>21.518808700191546</v>
      </c>
      <c r="H816" s="183">
        <f t="shared" si="243"/>
        <v>0.39666461479999998</v>
      </c>
      <c r="I816" s="183">
        <f t="shared" si="244"/>
        <v>1.0032377911449999</v>
      </c>
      <c r="J816" s="184">
        <f t="shared" si="245"/>
        <v>14.858674094246544</v>
      </c>
      <c r="K816" s="183">
        <v>5.2602321999999999</v>
      </c>
      <c r="L816" s="146">
        <v>0.56188296000000004</v>
      </c>
      <c r="M816" s="146">
        <v>0.41532709000000001</v>
      </c>
      <c r="N816" s="146">
        <v>0.34989258000000001</v>
      </c>
      <c r="O816" s="146">
        <v>1.1961329999999999E-2</v>
      </c>
      <c r="P816" s="188">
        <v>2.3424098E-3</v>
      </c>
      <c r="Q816" s="188">
        <v>3.2468295000000001E-2</v>
      </c>
      <c r="R816" s="146">
        <v>2.5861706000000002E-2</v>
      </c>
      <c r="S816" s="188">
        <v>14.463258</v>
      </c>
      <c r="T816" s="188">
        <v>2.9025654999999999E-5</v>
      </c>
      <c r="U816" s="146">
        <v>0.39541602999999997</v>
      </c>
      <c r="V816" s="188">
        <v>1.3700949E-4</v>
      </c>
      <c r="W816" s="188">
        <v>4.8380916000000001E-8</v>
      </c>
      <c r="X816" s="146">
        <v>1.5865627999999998E-8</v>
      </c>
      <c r="Z816" s="157">
        <f t="shared" si="236"/>
        <v>35.06821466666667</v>
      </c>
      <c r="AB816" s="131">
        <f t="shared" si="237"/>
        <v>5.2602321999999999</v>
      </c>
      <c r="AC816" s="131">
        <f t="shared" si="238"/>
        <v>1.3997363708000001</v>
      </c>
      <c r="AD816" s="131">
        <f t="shared" si="239"/>
        <v>1.0030718043809159</v>
      </c>
      <c r="AE816" s="131">
        <f t="shared" si="240"/>
        <v>1.0032377911449999</v>
      </c>
      <c r="AF816" s="131">
        <f t="shared" si="241"/>
        <v>14.858674045865628</v>
      </c>
      <c r="AH816">
        <v>521.00719000000004</v>
      </c>
      <c r="AI816" s="71">
        <v>428.23289</v>
      </c>
      <c r="AJ816" s="71">
        <v>51.525266999999999</v>
      </c>
      <c r="AK816" s="71">
        <v>0</v>
      </c>
      <c r="AL816" s="71">
        <v>9.7338775999999996</v>
      </c>
      <c r="AM816" s="71">
        <v>20.87921</v>
      </c>
      <c r="AN816" s="71">
        <v>10.635939</v>
      </c>
      <c r="AP816" s="129">
        <v>0.86547476000000001</v>
      </c>
      <c r="AQ816" s="129">
        <v>0.81931390999999998</v>
      </c>
      <c r="AR816" s="129">
        <v>3.2638367000000001E-2</v>
      </c>
      <c r="AS816" s="129">
        <v>1.3522487E-2</v>
      </c>
      <c r="AT816" s="172">
        <f t="shared" si="233"/>
        <v>4.911953784812557E-5</v>
      </c>
      <c r="AU816" s="172">
        <f t="shared" si="234"/>
        <v>1.2070402006835562E-7</v>
      </c>
      <c r="AV816" s="185">
        <f t="shared" si="235"/>
        <v>1.8939058</v>
      </c>
      <c r="AW816" s="121">
        <v>3.2693458E-5</v>
      </c>
      <c r="AX816" s="121">
        <v>9.8649913000000002E-8</v>
      </c>
      <c r="AY816" s="121">
        <v>2.6950092000000002E-12</v>
      </c>
      <c r="AZ816" s="121">
        <v>6.5125567999999999E-14</v>
      </c>
      <c r="BA816" s="121">
        <v>0</v>
      </c>
      <c r="BB816" s="121">
        <v>4.1939062999999999E-8</v>
      </c>
      <c r="BC816" s="121">
        <v>1.3416688E-5</v>
      </c>
      <c r="BD816" s="121">
        <v>6.1313288000000002E-9</v>
      </c>
      <c r="BE816" s="121">
        <v>1.5221896999999999E-8</v>
      </c>
      <c r="BF816" s="121">
        <v>4.4088744999999998E-10</v>
      </c>
      <c r="BG816" s="121">
        <v>1.4166155000000001E-14</v>
      </c>
      <c r="BH816" s="121">
        <v>1.5612799999999999E-11</v>
      </c>
      <c r="BI816" s="121">
        <v>2.0269716999999999E-10</v>
      </c>
      <c r="BJ816" s="121">
        <v>3.8974672999999998E-11</v>
      </c>
      <c r="BK816" s="121">
        <v>2.0398362000000001E-7</v>
      </c>
      <c r="BL816" s="121">
        <v>2.7634691E-6</v>
      </c>
      <c r="BM816" s="121">
        <v>6.0281173000000002E-22</v>
      </c>
      <c r="BN816" s="121">
        <v>0.2170115</v>
      </c>
      <c r="BO816" s="121">
        <v>1.6768943000000001</v>
      </c>
      <c r="BP816" s="121">
        <v>0</v>
      </c>
      <c r="BQ816" s="121">
        <v>0</v>
      </c>
      <c r="BR816" s="121">
        <v>0</v>
      </c>
      <c r="BT816" s="71">
        <v>2.4238177999999998E-3</v>
      </c>
      <c r="BU816" s="71">
        <v>1.1804173E-4</v>
      </c>
      <c r="BV816" s="71">
        <v>9.7779486999999992E-4</v>
      </c>
      <c r="BW816" s="71">
        <v>3.0680315E-6</v>
      </c>
      <c r="BX816" s="71">
        <v>8.8712491000000004E-5</v>
      </c>
      <c r="BY816" s="71">
        <v>2.5795657999999999E-5</v>
      </c>
      <c r="BZ816" s="71">
        <v>1.1313417000000001E-5</v>
      </c>
      <c r="CA816" s="71">
        <v>3.9089377000000003E-5</v>
      </c>
      <c r="CB816" s="71">
        <v>3.2390149000000001E-6</v>
      </c>
      <c r="CC816" s="71">
        <v>2.1895132000000001E-5</v>
      </c>
      <c r="CD816" s="71">
        <v>0</v>
      </c>
      <c r="CE816" s="71">
        <v>1.3330412E-18</v>
      </c>
      <c r="CF816" s="71">
        <v>1.0914889999999999E-14</v>
      </c>
      <c r="CG816" s="71">
        <v>7.2203360999999994E-5</v>
      </c>
      <c r="CH816" s="71">
        <v>5.8201045000000004E-4</v>
      </c>
      <c r="CI816" s="71">
        <v>4.8065422E-4</v>
      </c>
      <c r="CJ816" s="71">
        <v>0</v>
      </c>
      <c r="CL816" s="186">
        <v>9.2385116E-15</v>
      </c>
      <c r="CM816" s="186">
        <v>34.942771999999998</v>
      </c>
      <c r="CN816" s="187">
        <v>0.75150410999999995</v>
      </c>
      <c r="CO816" s="186">
        <v>8.6669186999999995E-2</v>
      </c>
      <c r="CP816" s="186">
        <v>7.6526836999999999E-8</v>
      </c>
      <c r="CQ816" s="186">
        <v>3.3273658000000001E-6</v>
      </c>
      <c r="CR816" s="186">
        <v>4.0397043000000004E-3</v>
      </c>
      <c r="CS816" s="186">
        <v>88.344296</v>
      </c>
      <c r="CT816" s="186">
        <v>2.9285239999999999E-4</v>
      </c>
      <c r="CU816" s="186">
        <v>9.0619308999999992E-3</v>
      </c>
      <c r="CW816" s="84"/>
      <c r="CX816" s="161" t="s">
        <v>3038</v>
      </c>
    </row>
    <row r="817" spans="1:102" ht="14.4">
      <c r="A817" t="s">
        <v>1280</v>
      </c>
      <c r="B817" s="92" t="s">
        <v>1071</v>
      </c>
      <c r="C817" s="126" t="str">
        <f t="shared" si="231"/>
        <v>A.100.36.102</v>
      </c>
      <c r="D817" s="11" t="s">
        <v>651</v>
      </c>
      <c r="E817" s="125" t="s">
        <v>878</v>
      </c>
      <c r="F817" s="128" t="str">
        <f t="shared" si="232"/>
        <v>TiAl6V4</v>
      </c>
      <c r="G817" s="131">
        <f t="shared" si="242"/>
        <v>21.732949061355434</v>
      </c>
      <c r="H817" s="183">
        <f t="shared" si="243"/>
        <v>0.49730047629000007</v>
      </c>
      <c r="I817" s="183">
        <f t="shared" si="244"/>
        <v>1.086064790165</v>
      </c>
      <c r="J817" s="184">
        <f t="shared" si="245"/>
        <v>14.923586694900433</v>
      </c>
      <c r="K817" s="183">
        <v>5.2259970999999998</v>
      </c>
      <c r="L817" s="146">
        <v>0.69350230000000002</v>
      </c>
      <c r="M817" s="146">
        <v>0.39082275</v>
      </c>
      <c r="N817" s="146">
        <v>0.34034099000000001</v>
      </c>
      <c r="O817" s="146">
        <v>2.6252555E-2</v>
      </c>
      <c r="P817" s="188">
        <v>3.6759128999999999E-4</v>
      </c>
      <c r="Q817" s="146">
        <v>0.13033934</v>
      </c>
      <c r="R817" s="146">
        <v>1.5579505E-3</v>
      </c>
      <c r="S817" s="188">
        <v>14.524255999999999</v>
      </c>
      <c r="T817" s="188">
        <v>3.3643134999999999E-5</v>
      </c>
      <c r="U817" s="146">
        <v>0.39933062000000003</v>
      </c>
      <c r="V817" s="188">
        <v>1.4814653000000001E-4</v>
      </c>
      <c r="W817" s="188">
        <v>5.5861699000000001E-8</v>
      </c>
      <c r="X817" s="146">
        <v>1.9038733E-8</v>
      </c>
      <c r="Z817" s="157">
        <f t="shared" si="236"/>
        <v>34.839980666666669</v>
      </c>
      <c r="AB817" s="131">
        <f t="shared" si="237"/>
        <v>5.2259970999999998</v>
      </c>
      <c r="AC817" s="131">
        <f t="shared" si="238"/>
        <v>1.5831834767899999</v>
      </c>
      <c r="AD817" s="131">
        <f t="shared" si="239"/>
        <v>1.085883056361699</v>
      </c>
      <c r="AE817" s="131">
        <f t="shared" si="240"/>
        <v>1.086064790165</v>
      </c>
      <c r="AF817" s="131">
        <f t="shared" si="241"/>
        <v>14.923586639038733</v>
      </c>
      <c r="AH817">
        <v>522.77012999999999</v>
      </c>
      <c r="AI817" s="71">
        <v>429.08148</v>
      </c>
      <c r="AJ817" s="71">
        <v>51.812302000000003</v>
      </c>
      <c r="AK817" s="71">
        <v>0</v>
      </c>
      <c r="AL817" s="71">
        <v>9.8555731000000009</v>
      </c>
      <c r="AM817" s="71">
        <v>21.172879999999999</v>
      </c>
      <c r="AN817" s="71">
        <v>10.847889</v>
      </c>
      <c r="AP817" s="129">
        <v>0.85667008</v>
      </c>
      <c r="AQ817" s="129">
        <v>0.81001928999999995</v>
      </c>
      <c r="AR817" s="129">
        <v>3.2974719E-2</v>
      </c>
      <c r="AS817" s="129">
        <v>1.3676074999999999E-2</v>
      </c>
      <c r="AT817" s="172">
        <f t="shared" si="233"/>
        <v>4.8562306843789838E-5</v>
      </c>
      <c r="AU817" s="172">
        <f t="shared" si="234"/>
        <v>1.2194792380951843E-7</v>
      </c>
      <c r="AV817" s="185">
        <f t="shared" si="235"/>
        <v>1.9154166100000001</v>
      </c>
      <c r="AW817" s="121">
        <v>3.2480069000000003E-5</v>
      </c>
      <c r="AX817" s="121">
        <v>9.8006005000000003E-8</v>
      </c>
      <c r="AY817" s="121">
        <v>2.6774193000000001E-12</v>
      </c>
      <c r="AZ817" s="121">
        <v>7.5289838999999998E-14</v>
      </c>
      <c r="BA817" s="121">
        <v>0</v>
      </c>
      <c r="BB817" s="121">
        <v>4.0313526000000001E-8</v>
      </c>
      <c r="BC817" s="121">
        <v>1.5904037999999999E-5</v>
      </c>
      <c r="BD817" s="121">
        <v>5.9048306000000004E-9</v>
      </c>
      <c r="BE817" s="121">
        <v>1.7866112999999999E-8</v>
      </c>
      <c r="BF817" s="121">
        <v>1.4235985000000001E-14</v>
      </c>
      <c r="BG817" s="121">
        <v>5.0132764000000001E-17</v>
      </c>
      <c r="BH817" s="121">
        <v>1.5863321E-10</v>
      </c>
      <c r="BI817" s="121">
        <v>7.5768357000000002E-12</v>
      </c>
      <c r="BJ817" s="121">
        <v>2.0734583999999998E-12</v>
      </c>
      <c r="BK817" s="121">
        <v>3.3051625000000002E-9</v>
      </c>
      <c r="BL817" s="121">
        <v>1.3458108E-7</v>
      </c>
      <c r="BM817" s="121">
        <v>6.9602004999999995E-22</v>
      </c>
      <c r="BN817" s="121">
        <v>0.21957591000000001</v>
      </c>
      <c r="BO817" s="121">
        <v>1.6958407</v>
      </c>
      <c r="BP817" s="121">
        <v>0</v>
      </c>
      <c r="BQ817" s="121">
        <v>0</v>
      </c>
      <c r="BR817" s="121">
        <v>0</v>
      </c>
      <c r="BT817" s="71">
        <v>2.0345650999999999E-3</v>
      </c>
      <c r="BU817" s="71">
        <v>1.3572157E-4</v>
      </c>
      <c r="BV817" s="71">
        <v>9.7143111000000002E-4</v>
      </c>
      <c r="BW817" s="71">
        <v>2.4672887000000002E-7</v>
      </c>
      <c r="BX817" s="71">
        <v>1.1687085E-4</v>
      </c>
      <c r="BY817" s="71">
        <v>2.4672384000000001E-5</v>
      </c>
      <c r="BZ817" s="71">
        <v>3.5819999000000002E-10</v>
      </c>
      <c r="CA817" s="71">
        <v>3.7447341999999998E-5</v>
      </c>
      <c r="CB817" s="71">
        <v>6.6735952000000003E-6</v>
      </c>
      <c r="CC817" s="71">
        <v>8.6398731999999998E-5</v>
      </c>
      <c r="CD817" s="71">
        <v>0</v>
      </c>
      <c r="CE817" s="71">
        <v>1.5391595E-18</v>
      </c>
      <c r="CF817" s="71">
        <v>1.2602577999999999E-14</v>
      </c>
      <c r="CG817" s="71">
        <v>7.1623598999999994E-5</v>
      </c>
      <c r="CH817" s="71">
        <v>5.8339334000000003E-4</v>
      </c>
      <c r="CI817" s="71">
        <v>8.5438305999999999E-8</v>
      </c>
      <c r="CJ817" s="71">
        <v>0</v>
      </c>
      <c r="CL817" s="186">
        <v>1.0666994E-14</v>
      </c>
      <c r="CM817" s="186">
        <v>34.715865000000001</v>
      </c>
      <c r="CN817" s="187">
        <v>0.70968386999999999</v>
      </c>
      <c r="CO817" s="186">
        <v>9.8534473999999997E-2</v>
      </c>
      <c r="CP817" s="186">
        <v>3.8739615000000001E-8</v>
      </c>
      <c r="CQ817" s="186">
        <v>4.6498719000000003E-6</v>
      </c>
      <c r="CR817" s="186">
        <v>5.1870348000000004E-3</v>
      </c>
      <c r="CS817" s="186">
        <v>4.5583238000000001</v>
      </c>
      <c r="CT817" s="186">
        <v>9.4648163000000001E-9</v>
      </c>
      <c r="CU817" s="186">
        <v>8.6766401000000007E-3</v>
      </c>
      <c r="CW817" s="84"/>
      <c r="CX817" s="161" t="s">
        <v>3039</v>
      </c>
    </row>
    <row r="818" spans="1:102" ht="14.4">
      <c r="A818" t="s">
        <v>1281</v>
      </c>
      <c r="B818" s="92" t="s">
        <v>1071</v>
      </c>
      <c r="C818" s="126" t="str">
        <f t="shared" si="231"/>
        <v>A.100.36.103</v>
      </c>
      <c r="D818" s="11" t="s">
        <v>651</v>
      </c>
      <c r="E818" s="125" t="s">
        <v>878</v>
      </c>
      <c r="F818" s="128" t="str">
        <f t="shared" si="232"/>
        <v>TiV15SnCrAl3</v>
      </c>
      <c r="G818" s="131">
        <f t="shared" si="242"/>
        <v>23.617644164237074</v>
      </c>
      <c r="H818" s="183">
        <f t="shared" si="243"/>
        <v>0.93905503969999993</v>
      </c>
      <c r="I818" s="183">
        <f t="shared" si="244"/>
        <v>1.6289068838459999</v>
      </c>
      <c r="J818" s="184">
        <f t="shared" si="245"/>
        <v>16.032564340691074</v>
      </c>
      <c r="K818" s="183">
        <v>5.0171178999999997</v>
      </c>
      <c r="L818" s="146">
        <v>1.1703233</v>
      </c>
      <c r="M818" s="146">
        <v>0.41861642999999998</v>
      </c>
      <c r="N818" s="146">
        <v>0.34555662999999998</v>
      </c>
      <c r="O818" s="146">
        <v>6.4390689000000001E-2</v>
      </c>
      <c r="P818" s="146">
        <v>5.8309707000000002E-3</v>
      </c>
      <c r="Q818" s="146">
        <v>0.52327674999999996</v>
      </c>
      <c r="R818" s="146">
        <v>3.9778079000000001E-2</v>
      </c>
      <c r="S818" s="146">
        <v>15.631596</v>
      </c>
      <c r="T818" s="188">
        <v>1.8574766000000001E-5</v>
      </c>
      <c r="U818" s="188">
        <v>0.4009683</v>
      </c>
      <c r="V818" s="188">
        <v>1.7050008E-4</v>
      </c>
      <c r="W818" s="188">
        <v>3.1171677999999999E-8</v>
      </c>
      <c r="X818" s="146">
        <v>9.5193963999999997E-9</v>
      </c>
      <c r="Z818" s="157">
        <f t="shared" si="236"/>
        <v>33.447452666666663</v>
      </c>
      <c r="AB818" s="131">
        <f t="shared" si="237"/>
        <v>5.0171178999999997</v>
      </c>
      <c r="AC818" s="131">
        <f t="shared" si="238"/>
        <v>2.5677728486999998</v>
      </c>
      <c r="AD818" s="131">
        <f t="shared" si="239"/>
        <v>1.6287178401716778</v>
      </c>
      <c r="AE818" s="131">
        <f t="shared" si="240"/>
        <v>1.6289068838459999</v>
      </c>
      <c r="AF818" s="131">
        <f t="shared" si="241"/>
        <v>16.032564309519397</v>
      </c>
      <c r="AH818">
        <v>494.61439999999999</v>
      </c>
      <c r="AI818" s="71">
        <v>403.49741999999998</v>
      </c>
      <c r="AJ818" s="71">
        <v>51.230417000000003</v>
      </c>
      <c r="AK818" s="71">
        <v>0</v>
      </c>
      <c r="AL818" s="71">
        <v>9.4403270999999993</v>
      </c>
      <c r="AM818" s="71">
        <v>20.263635000000001</v>
      </c>
      <c r="AN818" s="71">
        <v>10.182601999999999</v>
      </c>
      <c r="AP818" s="129">
        <v>1.0596999</v>
      </c>
      <c r="AQ818" s="129">
        <v>1.0106759000000001</v>
      </c>
      <c r="AR818" s="129">
        <v>3.5094014999999999E-2</v>
      </c>
      <c r="AS818" s="129">
        <v>1.3930056999999999E-2</v>
      </c>
      <c r="AT818" s="172">
        <f t="shared" si="233"/>
        <v>6.0592078738868058E-5</v>
      </c>
      <c r="AU818" s="172">
        <f t="shared" si="234"/>
        <v>1.2978555941474337E-7</v>
      </c>
      <c r="AV818" s="185">
        <f t="shared" si="235"/>
        <v>1.95098832</v>
      </c>
      <c r="AW818" s="121">
        <v>3.1175469999999998E-5</v>
      </c>
      <c r="AX818" s="121">
        <v>9.4069233999999995E-8</v>
      </c>
      <c r="AY818" s="121">
        <v>2.5698815E-12</v>
      </c>
      <c r="AZ818" s="121">
        <v>4.1868068000000003E-14</v>
      </c>
      <c r="BA818" s="121">
        <v>0</v>
      </c>
      <c r="BB818" s="121">
        <v>4.1281517E-8</v>
      </c>
      <c r="BC818" s="121">
        <v>2.5238383999999998E-5</v>
      </c>
      <c r="BD818" s="121">
        <v>6.0389358999999998E-9</v>
      </c>
      <c r="BE818" s="121">
        <v>2.8037251999999999E-8</v>
      </c>
      <c r="BF818" s="121">
        <v>7.1003138000000002E-10</v>
      </c>
      <c r="BG818" s="121">
        <v>4.5523243000000001E-14</v>
      </c>
      <c r="BH818" s="121">
        <v>6.2346239000000003E-10</v>
      </c>
      <c r="BI818" s="121">
        <v>2.5285710999999999E-10</v>
      </c>
      <c r="BJ818" s="121">
        <v>5.1171230000000002E-11</v>
      </c>
      <c r="BK818" s="121">
        <v>2.6246618000000001E-7</v>
      </c>
      <c r="BL818" s="121">
        <v>3.8744770000000003E-6</v>
      </c>
      <c r="BM818" s="121">
        <v>3.8838977999999998E-22</v>
      </c>
      <c r="BN818" s="121">
        <v>0.32586841999999999</v>
      </c>
      <c r="BO818" s="121">
        <v>1.6251199000000001</v>
      </c>
      <c r="BP818" s="121">
        <v>0</v>
      </c>
      <c r="BQ818" s="121">
        <v>0</v>
      </c>
      <c r="BR818" s="121">
        <v>0</v>
      </c>
      <c r="BT818" s="71">
        <v>3.0302577E-3</v>
      </c>
      <c r="BU818" s="71">
        <v>2.0617505999999999E-4</v>
      </c>
      <c r="BV818" s="71">
        <v>9.3260372E-4</v>
      </c>
      <c r="BW818" s="71">
        <v>4.7915274000000001E-6</v>
      </c>
      <c r="BX818" s="71">
        <v>2.0856988000000001E-4</v>
      </c>
      <c r="BY818" s="71">
        <v>2.5457132000000001E-5</v>
      </c>
      <c r="BZ818" s="71">
        <v>1.8177004E-5</v>
      </c>
      <c r="CA818" s="71">
        <v>3.8433989999999998E-5</v>
      </c>
      <c r="CB818" s="71">
        <v>3.0904027000000001E-5</v>
      </c>
      <c r="CC818" s="71">
        <v>3.4674579000000002E-4</v>
      </c>
      <c r="CD818" s="71">
        <v>0</v>
      </c>
      <c r="CE818" s="71">
        <v>8.5887445000000002E-19</v>
      </c>
      <c r="CF818" s="71">
        <v>7.0324305999999997E-15</v>
      </c>
      <c r="CG818" s="71">
        <v>7.7134816000000003E-5</v>
      </c>
      <c r="CH818" s="71">
        <v>5.5184875999999996E-4</v>
      </c>
      <c r="CI818" s="71">
        <v>5.8941598999999998E-4</v>
      </c>
      <c r="CJ818" s="71">
        <v>0</v>
      </c>
      <c r="CL818" s="186">
        <v>5.9523451999999999E-15</v>
      </c>
      <c r="CM818" s="186">
        <v>33.333638999999998</v>
      </c>
      <c r="CN818" s="187">
        <v>0.76547626999999996</v>
      </c>
      <c r="CO818" s="186">
        <v>0.14693390000000001</v>
      </c>
      <c r="CP818" s="186">
        <v>2.9163077000000001E-7</v>
      </c>
      <c r="CQ818" s="186">
        <v>2.1381844E-5</v>
      </c>
      <c r="CR818" s="186">
        <v>9.0587396000000008E-3</v>
      </c>
      <c r="CS818" s="186">
        <v>114.39164</v>
      </c>
      <c r="CT818" s="186">
        <v>4.7162354000000002E-4</v>
      </c>
      <c r="CU818" s="186">
        <v>8.9208010000000008E-3</v>
      </c>
      <c r="CW818" s="84"/>
      <c r="CX818" s="161" t="s">
        <v>3040</v>
      </c>
    </row>
    <row r="819" spans="1:102" ht="14.4">
      <c r="B819" s="92"/>
      <c r="C819" s="126"/>
      <c r="D819" s="1" t="s">
        <v>652</v>
      </c>
      <c r="E819" s="125"/>
      <c r="J819" s="158"/>
      <c r="T819" s="4"/>
      <c r="U819" s="4"/>
      <c r="V819" s="4"/>
      <c r="W819" s="4"/>
      <c r="AT819" s="4"/>
      <c r="AU819" s="4"/>
      <c r="AV819" s="16"/>
      <c r="CN819" s="97"/>
      <c r="CW819" s="90"/>
      <c r="CX819" s="163"/>
    </row>
    <row r="820" spans="1:102" ht="14.4">
      <c r="A820" t="s">
        <v>1282</v>
      </c>
      <c r="B820" s="92" t="s">
        <v>1071</v>
      </c>
      <c r="C820" s="126" t="str">
        <f t="shared" si="231"/>
        <v>A.100.38.101</v>
      </c>
      <c r="D820" s="11" t="s">
        <v>652</v>
      </c>
      <c r="E820" s="125" t="s">
        <v>878</v>
      </c>
      <c r="F820" s="128" t="str">
        <f t="shared" si="232"/>
        <v>G-ZnAlCu</v>
      </c>
      <c r="G820" s="131">
        <f t="shared" si="242"/>
        <v>2.4258606883469902</v>
      </c>
      <c r="H820" s="183">
        <f t="shared" si="243"/>
        <v>1.1745457430000002E-2</v>
      </c>
      <c r="I820" s="183">
        <f t="shared" si="244"/>
        <v>0.3025261672649</v>
      </c>
      <c r="J820" s="184">
        <f t="shared" si="245"/>
        <v>1.4372715036520904</v>
      </c>
      <c r="K820" s="183">
        <v>0.67431755999999998</v>
      </c>
      <c r="L820" s="146">
        <v>0.28597728</v>
      </c>
      <c r="M820" s="146">
        <v>1.5859635E-2</v>
      </c>
      <c r="N820" s="146">
        <v>9.5585648000000006E-3</v>
      </c>
      <c r="O820" s="188">
        <v>1.6761523000000001E-3</v>
      </c>
      <c r="P820" s="188">
        <v>1.1373317E-4</v>
      </c>
      <c r="Q820" s="188">
        <v>3.9700716000000001E-4</v>
      </c>
      <c r="R820" s="188">
        <v>5.6681194E-4</v>
      </c>
      <c r="S820" s="146">
        <v>1.4345714000000001</v>
      </c>
      <c r="T820" s="188">
        <v>1.1441307E-4</v>
      </c>
      <c r="U820" s="188">
        <v>2.6998857999999998E-3</v>
      </c>
      <c r="V820" s="188">
        <v>8.0272549000000005E-6</v>
      </c>
      <c r="W820" s="188">
        <v>2.0833105999999999E-7</v>
      </c>
      <c r="X820" s="146">
        <v>9.5210303999999995E-9</v>
      </c>
      <c r="Z820" s="157">
        <f t="shared" si="236"/>
        <v>4.4954504000000002</v>
      </c>
      <c r="AB820" s="131">
        <f t="shared" si="237"/>
        <v>0.67431755999999998</v>
      </c>
      <c r="AC820" s="131">
        <f t="shared" si="238"/>
        <v>0.31414918437000006</v>
      </c>
      <c r="AD820" s="131">
        <f t="shared" si="239"/>
        <v>0.30240393527106002</v>
      </c>
      <c r="AE820" s="131">
        <f t="shared" si="240"/>
        <v>0.3025261672649</v>
      </c>
      <c r="AF820" s="131">
        <f t="shared" si="241"/>
        <v>1.4372712953210305</v>
      </c>
      <c r="AH820">
        <v>83.769126</v>
      </c>
      <c r="AI820" s="71">
        <v>82.965283999999997</v>
      </c>
      <c r="AJ820" s="71">
        <v>0.24929968</v>
      </c>
      <c r="AK820" s="71">
        <v>0</v>
      </c>
      <c r="AL820" s="71">
        <v>8.6273948999999999E-3</v>
      </c>
      <c r="AM820" s="71">
        <v>0.21788661000000001</v>
      </c>
      <c r="AN820" s="71">
        <v>0.32802772000000002</v>
      </c>
      <c r="AP820" s="129">
        <v>0.16864983</v>
      </c>
      <c r="AQ820" s="129">
        <v>0.15752561000000001</v>
      </c>
      <c r="AR820" s="129">
        <v>5.0817618999999996E-3</v>
      </c>
      <c r="AS820" s="129">
        <v>6.042459E-3</v>
      </c>
      <c r="AT820" s="172">
        <f t="shared" si="233"/>
        <v>9.4439816599659981E-6</v>
      </c>
      <c r="AU820" s="172">
        <f t="shared" si="234"/>
        <v>1.8793498644115598E-8</v>
      </c>
      <c r="AV820" s="185">
        <f t="shared" si="235"/>
        <v>0.84628277100000004</v>
      </c>
      <c r="AW820" s="121">
        <v>4.1734772000000002E-6</v>
      </c>
      <c r="AX820" s="121">
        <v>1.2592443E-8</v>
      </c>
      <c r="AY820" s="121">
        <v>3.4404095000000001E-13</v>
      </c>
      <c r="AZ820" s="121">
        <v>2.5390565999999999E-11</v>
      </c>
      <c r="BA820" s="121">
        <v>0</v>
      </c>
      <c r="BB820" s="121">
        <v>6.6437090000000003E-10</v>
      </c>
      <c r="BC820" s="121">
        <v>5.2547433999999997E-6</v>
      </c>
      <c r="BD820" s="121">
        <v>1.0848536E-10</v>
      </c>
      <c r="BE820" s="121">
        <v>6.0914529000000002E-9</v>
      </c>
      <c r="BF820" s="121">
        <v>4.6803192000000003E-13</v>
      </c>
      <c r="BG820" s="121">
        <v>1.8618559000000002E-15</v>
      </c>
      <c r="BH820" s="121">
        <v>2.8716379E-13</v>
      </c>
      <c r="BI820" s="121">
        <v>1.2272838E-14</v>
      </c>
      <c r="BJ820" s="121">
        <v>4.0127591000000003E-15</v>
      </c>
      <c r="BK820" s="121">
        <v>1.4379295000000001E-9</v>
      </c>
      <c r="BL820" s="121">
        <v>1.3633369000000001E-8</v>
      </c>
      <c r="BM820" s="121">
        <v>2.5957426999999999E-21</v>
      </c>
      <c r="BN820" s="121">
        <v>3.3893481000000003E-2</v>
      </c>
      <c r="BO820" s="121">
        <v>0.81238929000000004</v>
      </c>
      <c r="BP820" s="121">
        <v>0</v>
      </c>
      <c r="BQ820" s="121">
        <v>0</v>
      </c>
      <c r="BR820" s="121">
        <v>0</v>
      </c>
      <c r="BT820" s="71">
        <v>8.6760330999999995E-4</v>
      </c>
      <c r="BU820" s="71">
        <v>4.2160467E-5</v>
      </c>
      <c r="BV820" s="71">
        <v>1.2534507999999999E-4</v>
      </c>
      <c r="BW820" s="71">
        <v>6.9363218999999997E-8</v>
      </c>
      <c r="BX820" s="71">
        <v>3.5886839999999999E-5</v>
      </c>
      <c r="BY820" s="71">
        <v>3.2822047000000002E-7</v>
      </c>
      <c r="BZ820" s="71">
        <v>1.8580916E-9</v>
      </c>
      <c r="CA820" s="71">
        <v>4.8991114999999996E-7</v>
      </c>
      <c r="CB820" s="71">
        <v>1.5820322999999999E-7</v>
      </c>
      <c r="CC820" s="71">
        <v>2.9066621000000001E-7</v>
      </c>
      <c r="CD820" s="71">
        <v>0</v>
      </c>
      <c r="CE820" s="71">
        <v>5.7401537999999998E-18</v>
      </c>
      <c r="CF820" s="71">
        <v>4.7000155999999999E-14</v>
      </c>
      <c r="CG820" s="71">
        <v>4.5345759E-6</v>
      </c>
      <c r="CH820" s="71">
        <v>1.0142224E-4</v>
      </c>
      <c r="CI820" s="71">
        <v>5.5691588000000001E-4</v>
      </c>
      <c r="CJ820" s="71">
        <v>0</v>
      </c>
      <c r="CL820" s="186">
        <v>3.9781573000000003E-14</v>
      </c>
      <c r="CM820" s="186">
        <v>4.4942254000000004</v>
      </c>
      <c r="CN820" s="187">
        <v>9.3171969999999993E-3</v>
      </c>
      <c r="CO820" s="186">
        <v>2.8919606E-2</v>
      </c>
      <c r="CP820" s="186">
        <v>2.2919746E-10</v>
      </c>
      <c r="CQ820" s="186">
        <v>1.4749136999999999E-8</v>
      </c>
      <c r="CR820" s="186">
        <v>1.7868018E-3</v>
      </c>
      <c r="CS820" s="186">
        <v>1.0361932000000001E-2</v>
      </c>
      <c r="CT820" s="186">
        <v>3.1340444E-7</v>
      </c>
      <c r="CU820" s="186">
        <v>1.1414956000000001E-4</v>
      </c>
      <c r="CW820" s="84"/>
      <c r="CX820" s="161" t="s">
        <v>3041</v>
      </c>
    </row>
    <row r="821" spans="1:102" ht="14.4">
      <c r="A821" t="s">
        <v>1283</v>
      </c>
      <c r="B821" s="92" t="s">
        <v>1071</v>
      </c>
      <c r="C821" s="126" t="str">
        <f t="shared" si="231"/>
        <v>A.100.38.102</v>
      </c>
      <c r="D821" s="11" t="s">
        <v>652</v>
      </c>
      <c r="E821" s="125" t="s">
        <v>878</v>
      </c>
      <c r="F821" s="128" t="str">
        <f t="shared" si="232"/>
        <v>Zamak3</v>
      </c>
      <c r="G821" s="131">
        <f t="shared" si="242"/>
        <v>2.3470935618778244</v>
      </c>
      <c r="H821" s="183">
        <f t="shared" si="243"/>
        <v>9.5136358950000006E-3</v>
      </c>
      <c r="I821" s="183">
        <f t="shared" si="244"/>
        <v>0.29790522225049992</v>
      </c>
      <c r="J821" s="184">
        <f t="shared" si="245"/>
        <v>1.3735614337323245</v>
      </c>
      <c r="K821" s="183">
        <v>0.66611326999999998</v>
      </c>
      <c r="L821" s="146">
        <v>0.28282186999999998</v>
      </c>
      <c r="M821" s="146">
        <v>1.4413221E-2</v>
      </c>
      <c r="N821" s="146">
        <v>8.3119861E-3</v>
      </c>
      <c r="O821" s="146">
        <v>1.0020162E-3</v>
      </c>
      <c r="P821" s="146">
        <v>9.3378875E-5</v>
      </c>
      <c r="Q821" s="146">
        <v>1.0625472E-4</v>
      </c>
      <c r="R821" s="146">
        <v>5.5586510000000004E-4</v>
      </c>
      <c r="S821" s="146">
        <v>1.3712883</v>
      </c>
      <c r="T821" s="188">
        <v>1.0645015E-4</v>
      </c>
      <c r="U821" s="188">
        <v>2.2729306E-3</v>
      </c>
      <c r="V821" s="188">
        <v>7.8160005000000008E-6</v>
      </c>
      <c r="W821" s="188">
        <v>1.9361143E-7</v>
      </c>
      <c r="X821" s="146">
        <v>9.5208945999999992E-9</v>
      </c>
      <c r="Z821" s="157">
        <f t="shared" si="236"/>
        <v>4.440755133333333</v>
      </c>
      <c r="AB821" s="131">
        <f t="shared" si="237"/>
        <v>0.66611326999999998</v>
      </c>
      <c r="AC821" s="131">
        <f t="shared" si="238"/>
        <v>0.30730459199499993</v>
      </c>
      <c r="AD821" s="131">
        <f t="shared" si="239"/>
        <v>0.29779114971142995</v>
      </c>
      <c r="AE821" s="131">
        <f t="shared" si="240"/>
        <v>0.29790522225049992</v>
      </c>
      <c r="AF821" s="131">
        <f t="shared" si="241"/>
        <v>1.3735612401208945</v>
      </c>
      <c r="AH821">
        <v>82.852079000000003</v>
      </c>
      <c r="AI821" s="71">
        <v>82.263238999999999</v>
      </c>
      <c r="AJ821" s="71">
        <v>0.19965148999999999</v>
      </c>
      <c r="AK821" s="71">
        <v>0</v>
      </c>
      <c r="AL821" s="71">
        <v>6.1516590999999999E-3</v>
      </c>
      <c r="AM821" s="71">
        <v>0.10940074</v>
      </c>
      <c r="AN821" s="71">
        <v>0.27363641</v>
      </c>
      <c r="AP821" s="129">
        <v>0.16609409999999999</v>
      </c>
      <c r="AQ821" s="129">
        <v>0.15509532000000001</v>
      </c>
      <c r="AR821" s="129">
        <v>5.0111831999999999E-3</v>
      </c>
      <c r="AS821" s="129">
        <v>5.9875952999999997E-3</v>
      </c>
      <c r="AT821" s="172">
        <f t="shared" si="233"/>
        <v>9.2982806230105109E-6</v>
      </c>
      <c r="AU821" s="172">
        <f t="shared" si="234"/>
        <v>1.8532482775923094E-8</v>
      </c>
      <c r="AV821" s="185">
        <f t="shared" si="235"/>
        <v>0.83859877500000002</v>
      </c>
      <c r="AW821" s="121">
        <v>4.1221892999999998E-6</v>
      </c>
      <c r="AX821" s="121">
        <v>1.2437685999999999E-8</v>
      </c>
      <c r="AY821" s="121">
        <v>3.3981341000000002E-13</v>
      </c>
      <c r="AZ821" s="121">
        <v>2.5354451000000001E-13</v>
      </c>
      <c r="BA821" s="121">
        <v>0</v>
      </c>
      <c r="BB821" s="121">
        <v>4.9237009000000001E-10</v>
      </c>
      <c r="BC821" s="121">
        <v>5.175359E-6</v>
      </c>
      <c r="BD821" s="121">
        <v>8.3862459999999994E-11</v>
      </c>
      <c r="BE821" s="121">
        <v>6.0105165999999998E-9</v>
      </c>
      <c r="BF821" s="121">
        <v>9.5848389E-15</v>
      </c>
      <c r="BG821" s="121">
        <v>6.1705283000000005E-17</v>
      </c>
      <c r="BH821" s="121">
        <v>5.8372043E-14</v>
      </c>
      <c r="BI821" s="121">
        <v>8.1914092999999997E-15</v>
      </c>
      <c r="BJ821" s="121">
        <v>1.6925142E-15</v>
      </c>
      <c r="BK821" s="121">
        <v>3.2174365999999997E-11</v>
      </c>
      <c r="BL821" s="121">
        <v>2.0752501000000001E-10</v>
      </c>
      <c r="BM821" s="121">
        <v>2.4123404000000002E-21</v>
      </c>
      <c r="BN821" s="121">
        <v>3.0437485E-2</v>
      </c>
      <c r="BO821" s="121">
        <v>0.80816129000000003</v>
      </c>
      <c r="BP821" s="121">
        <v>0</v>
      </c>
      <c r="BQ821" s="121">
        <v>0</v>
      </c>
      <c r="BR821" s="121">
        <v>0</v>
      </c>
      <c r="BT821" s="71">
        <v>8.3845288999999997E-4</v>
      </c>
      <c r="BU821" s="71">
        <v>4.1546757000000002E-5</v>
      </c>
      <c r="BV821" s="71">
        <v>1.2382003999999999E-4</v>
      </c>
      <c r="BW821" s="71">
        <v>6.8031247000000005E-8</v>
      </c>
      <c r="BX821" s="71">
        <v>3.4866207000000001E-5</v>
      </c>
      <c r="BY821" s="71">
        <v>2.1327700000000001E-7</v>
      </c>
      <c r="BZ821" s="71">
        <v>2.3972562999999998E-10</v>
      </c>
      <c r="CA821" s="71">
        <v>3.2364267999999999E-7</v>
      </c>
      <c r="CB821" s="71">
        <v>1.3083171E-7</v>
      </c>
      <c r="CC821" s="71">
        <v>9.8085980000000003E-8</v>
      </c>
      <c r="CD821" s="71">
        <v>0</v>
      </c>
      <c r="CE821" s="71">
        <v>5.3345831000000003E-18</v>
      </c>
      <c r="CF821" s="71">
        <v>4.3679358999999998E-14</v>
      </c>
      <c r="CG821" s="71">
        <v>4.2664136999999996E-6</v>
      </c>
      <c r="CH821" s="71">
        <v>1.0052491E-4</v>
      </c>
      <c r="CI821" s="71">
        <v>5.3259445999999995E-4</v>
      </c>
      <c r="CJ821" s="71">
        <v>0</v>
      </c>
      <c r="CL821" s="186">
        <v>3.6970804999999999E-14</v>
      </c>
      <c r="CM821" s="186">
        <v>4.4397808999999997</v>
      </c>
      <c r="CN821" s="187">
        <v>6.1738790000000002E-3</v>
      </c>
      <c r="CO821" s="186">
        <v>2.8474591E-2</v>
      </c>
      <c r="CP821" s="186">
        <v>3.5314667999999999E-11</v>
      </c>
      <c r="CQ821" s="186">
        <v>3.3108007E-9</v>
      </c>
      <c r="CR821" s="186">
        <v>1.7495801E-3</v>
      </c>
      <c r="CS821" s="186">
        <v>4.8459617999999996E-3</v>
      </c>
      <c r="CT821" s="186">
        <v>6.3852875999999996E-9</v>
      </c>
      <c r="CU821" s="186">
        <v>7.5009654999999998E-5</v>
      </c>
      <c r="CW821" s="84"/>
      <c r="CX821" s="161" t="s">
        <v>3042</v>
      </c>
    </row>
    <row r="822" spans="1:102" ht="14.4">
      <c r="A822" t="s">
        <v>1284</v>
      </c>
      <c r="B822" s="92" t="s">
        <v>1071</v>
      </c>
      <c r="C822" s="126" t="str">
        <f t="shared" si="231"/>
        <v>A.100.38.103</v>
      </c>
      <c r="D822" s="11" t="s">
        <v>652</v>
      </c>
      <c r="E822" s="125" t="s">
        <v>878</v>
      </c>
      <c r="F822" s="128" t="str">
        <f t="shared" si="232"/>
        <v>Zamak5</v>
      </c>
      <c r="G822" s="131">
        <f t="shared" si="242"/>
        <v>2.3739460026395212</v>
      </c>
      <c r="H822" s="183">
        <f t="shared" si="243"/>
        <v>1.027448421E-2</v>
      </c>
      <c r="I822" s="183">
        <f t="shared" si="244"/>
        <v>0.29948053677910003</v>
      </c>
      <c r="J822" s="184">
        <f t="shared" si="245"/>
        <v>1.3952807916504211</v>
      </c>
      <c r="K822" s="183">
        <v>0.66891018999999996</v>
      </c>
      <c r="L822" s="146">
        <v>0.28389756999999999</v>
      </c>
      <c r="M822" s="146">
        <v>1.4906317000000001E-2</v>
      </c>
      <c r="N822" s="146">
        <v>8.7369561000000002E-3</v>
      </c>
      <c r="O822" s="188">
        <v>1.2318354000000001E-3</v>
      </c>
      <c r="P822" s="188">
        <v>1.0031784E-4</v>
      </c>
      <c r="Q822" s="146">
        <v>2.0537487E-4</v>
      </c>
      <c r="R822" s="146">
        <v>5.5959697999999997E-4</v>
      </c>
      <c r="S822" s="188">
        <v>1.3928621000000001</v>
      </c>
      <c r="T822" s="188">
        <v>1.0916478E-4</v>
      </c>
      <c r="U822" s="188">
        <v>2.4184835000000001E-3</v>
      </c>
      <c r="V822" s="188">
        <v>7.8880190999999999E-6</v>
      </c>
      <c r="W822" s="188">
        <v>1.9862947999999999E-7</v>
      </c>
      <c r="X822" s="146">
        <v>9.5209409000000007E-9</v>
      </c>
      <c r="Z822" s="157">
        <f t="shared" si="236"/>
        <v>4.4594012666666663</v>
      </c>
      <c r="AB822" s="131">
        <f t="shared" si="237"/>
        <v>0.66891018999999996</v>
      </c>
      <c r="AC822" s="131">
        <f t="shared" si="238"/>
        <v>0.30963796819</v>
      </c>
      <c r="AD822" s="131">
        <f t="shared" si="239"/>
        <v>0.29936368260947999</v>
      </c>
      <c r="AE822" s="131">
        <f t="shared" si="240"/>
        <v>0.29948053677910003</v>
      </c>
      <c r="AF822" s="131">
        <f t="shared" si="241"/>
        <v>1.3952805930209411</v>
      </c>
      <c r="AH822">
        <v>83.164709000000002</v>
      </c>
      <c r="AI822" s="71">
        <v>82.502572000000001</v>
      </c>
      <c r="AJ822" s="71">
        <v>0.21657700999999999</v>
      </c>
      <c r="AK822" s="71">
        <v>0</v>
      </c>
      <c r="AL822" s="71">
        <v>6.9956599000000003E-3</v>
      </c>
      <c r="AM822" s="71">
        <v>0.14638456</v>
      </c>
      <c r="AN822" s="71">
        <v>0.29217890000000002</v>
      </c>
      <c r="AP822" s="129">
        <v>0.16696537</v>
      </c>
      <c r="AQ822" s="129">
        <v>0.15592383000000001</v>
      </c>
      <c r="AR822" s="129">
        <v>5.0352441E-3</v>
      </c>
      <c r="AS822" s="129">
        <v>6.0062987999999996E-3</v>
      </c>
      <c r="AT822" s="172">
        <f t="shared" si="233"/>
        <v>9.3479513561735988E-6</v>
      </c>
      <c r="AU822" s="172">
        <f t="shared" si="234"/>
        <v>1.8621465370177566E-8</v>
      </c>
      <c r="AV822" s="185">
        <f t="shared" si="235"/>
        <v>0.84121832500000004</v>
      </c>
      <c r="AW822" s="121">
        <v>4.1396738000000002E-6</v>
      </c>
      <c r="AX822" s="121">
        <v>1.2490444000000001E-8</v>
      </c>
      <c r="AY822" s="121">
        <v>3.4125461999999999E-13</v>
      </c>
      <c r="AZ822" s="121">
        <v>8.8229836000000001E-12</v>
      </c>
      <c r="BA822" s="121">
        <v>0</v>
      </c>
      <c r="BB822" s="121">
        <v>5.5100672999999995E-10</v>
      </c>
      <c r="BC822" s="121">
        <v>5.2024217999999998E-6</v>
      </c>
      <c r="BD822" s="121">
        <v>9.2256631E-11</v>
      </c>
      <c r="BE822" s="121">
        <v>6.0381084999999999E-9</v>
      </c>
      <c r="BF822" s="121">
        <v>1.6587362000000001E-13</v>
      </c>
      <c r="BG822" s="121">
        <v>6.7539298999999997E-16</v>
      </c>
      <c r="BH822" s="121">
        <v>1.3636923E-13</v>
      </c>
      <c r="BI822" s="121">
        <v>9.5828053000000001E-15</v>
      </c>
      <c r="BJ822" s="121">
        <v>2.4835068000000002E-15</v>
      </c>
      <c r="BK822" s="121">
        <v>5.1140906000000005E-10</v>
      </c>
      <c r="BL822" s="121">
        <v>4.7845174000000003E-9</v>
      </c>
      <c r="BM822" s="121">
        <v>2.4748639E-21</v>
      </c>
      <c r="BN822" s="121">
        <v>3.1615665000000001E-2</v>
      </c>
      <c r="BO822" s="121">
        <v>0.80960266000000003</v>
      </c>
      <c r="BP822" s="121">
        <v>0</v>
      </c>
      <c r="BQ822" s="121">
        <v>0</v>
      </c>
      <c r="BR822" s="121">
        <v>0</v>
      </c>
      <c r="BT822" s="71">
        <v>8.4839053000000002E-4</v>
      </c>
      <c r="BU822" s="71">
        <v>4.1755975999999999E-5</v>
      </c>
      <c r="BV822" s="71">
        <v>1.2433993999999999E-4</v>
      </c>
      <c r="BW822" s="71">
        <v>6.8485328000000006E-8</v>
      </c>
      <c r="BX822" s="71">
        <v>3.5214150000000002E-5</v>
      </c>
      <c r="BY822" s="71">
        <v>2.5246227999999998E-7</v>
      </c>
      <c r="BZ822" s="71">
        <v>7.9144130999999995E-10</v>
      </c>
      <c r="CA822" s="71">
        <v>3.8032511000000001E-7</v>
      </c>
      <c r="CB822" s="71">
        <v>1.4016291E-7</v>
      </c>
      <c r="CC822" s="71">
        <v>1.6373833000000001E-7</v>
      </c>
      <c r="CD822" s="71">
        <v>0</v>
      </c>
      <c r="CE822" s="71">
        <v>5.4728457999999997E-18</v>
      </c>
      <c r="CF822" s="71">
        <v>4.4811447999999998E-14</v>
      </c>
      <c r="CG822" s="71">
        <v>4.3578326999999996E-6</v>
      </c>
      <c r="CH822" s="71">
        <v>1.0083082E-4</v>
      </c>
      <c r="CI822" s="71">
        <v>5.4088585000000003E-4</v>
      </c>
      <c r="CJ822" s="71">
        <v>0</v>
      </c>
      <c r="CL822" s="186">
        <v>3.7929021000000002E-14</v>
      </c>
      <c r="CM822" s="186">
        <v>4.4583415000000004</v>
      </c>
      <c r="CN822" s="187">
        <v>7.2454646999999999E-3</v>
      </c>
      <c r="CO822" s="186">
        <v>2.8626301E-2</v>
      </c>
      <c r="CP822" s="186">
        <v>1.0141107E-10</v>
      </c>
      <c r="CQ822" s="186">
        <v>7.2102335999999997E-9</v>
      </c>
      <c r="CR822" s="186">
        <v>1.7622693E-3</v>
      </c>
      <c r="CS822" s="186">
        <v>6.7264059999999999E-3</v>
      </c>
      <c r="CT822" s="186">
        <v>1.1105091E-7</v>
      </c>
      <c r="CU822" s="186">
        <v>8.8352805000000006E-5</v>
      </c>
      <c r="CW822" s="84"/>
      <c r="CX822" s="161" t="s">
        <v>3043</v>
      </c>
    </row>
    <row r="823" spans="1:102" ht="14.4">
      <c r="A823" t="s">
        <v>1285</v>
      </c>
      <c r="B823" s="92" t="s">
        <v>1071</v>
      </c>
      <c r="C823" s="126" t="str">
        <f t="shared" si="231"/>
        <v>A.100.38.104</v>
      </c>
      <c r="D823" s="11" t="s">
        <v>652</v>
      </c>
      <c r="E823" s="125" t="s">
        <v>878</v>
      </c>
      <c r="F823" s="128" t="str">
        <f t="shared" si="232"/>
        <v>ZnCuTi</v>
      </c>
      <c r="G823" s="131">
        <f t="shared" si="242"/>
        <v>2.5061552969385108</v>
      </c>
      <c r="H823" s="183">
        <f t="shared" si="243"/>
        <v>9.5795133589999994E-3</v>
      </c>
      <c r="I823" s="183">
        <f t="shared" si="244"/>
        <v>0.30364295880570008</v>
      </c>
      <c r="J823" s="184">
        <f t="shared" si="245"/>
        <v>1.5188410647738106</v>
      </c>
      <c r="K823" s="183">
        <v>0.67409176000000004</v>
      </c>
      <c r="L823" s="146">
        <v>0.28879458000000002</v>
      </c>
      <c r="M823" s="146">
        <v>1.420157E-2</v>
      </c>
      <c r="N823" s="146">
        <v>8.0965794999999993E-3</v>
      </c>
      <c r="O823" s="188">
        <v>1.1851959999999999E-3</v>
      </c>
      <c r="P823" s="188">
        <v>9.8934799000000004E-5</v>
      </c>
      <c r="Q823" s="146">
        <v>1.9880306E-4</v>
      </c>
      <c r="R823" s="146">
        <v>5.4288524000000002E-4</v>
      </c>
      <c r="S823" s="146">
        <v>1.5138868000000001</v>
      </c>
      <c r="T823" s="188">
        <v>9.6818960000000007E-5</v>
      </c>
      <c r="U823" s="188">
        <v>4.9540857999999998E-3</v>
      </c>
      <c r="V823" s="188">
        <v>7.1046056999999996E-6</v>
      </c>
      <c r="W823" s="188">
        <v>1.7897215999999999E-7</v>
      </c>
      <c r="X823" s="146">
        <v>1.6506454E-12</v>
      </c>
      <c r="Z823" s="157">
        <f t="shared" si="236"/>
        <v>4.4939450666666669</v>
      </c>
      <c r="AB823" s="131">
        <f t="shared" si="237"/>
        <v>0.67409176000000004</v>
      </c>
      <c r="AC823" s="131">
        <f t="shared" si="238"/>
        <v>0.31311854859900001</v>
      </c>
      <c r="AD823" s="131">
        <f t="shared" si="239"/>
        <v>0.30353921421216001</v>
      </c>
      <c r="AE823" s="131">
        <f t="shared" si="240"/>
        <v>0.30364295880570008</v>
      </c>
      <c r="AF823" s="131">
        <f t="shared" si="241"/>
        <v>1.5188408858016507</v>
      </c>
      <c r="AH823">
        <v>85.318308999999999</v>
      </c>
      <c r="AI823" s="71">
        <v>84.264465999999999</v>
      </c>
      <c r="AJ823" s="71">
        <v>0.59175001999999999</v>
      </c>
      <c r="AK823" s="71">
        <v>0</v>
      </c>
      <c r="AL823" s="71">
        <v>8.3506993000000002E-2</v>
      </c>
      <c r="AM823" s="71">
        <v>0.24600725000000001</v>
      </c>
      <c r="AN823" s="71">
        <v>0.13257854999999999</v>
      </c>
      <c r="AP823" s="129">
        <v>0.16893190999999999</v>
      </c>
      <c r="AQ823" s="129">
        <v>0.15770433</v>
      </c>
      <c r="AR823" s="129">
        <v>5.0794814000000004E-3</v>
      </c>
      <c r="AS823" s="129">
        <v>6.1481037000000001E-3</v>
      </c>
      <c r="AT823" s="172">
        <f t="shared" si="233"/>
        <v>9.4546959327099004E-6</v>
      </c>
      <c r="AU823" s="172">
        <f t="shared" si="234"/>
        <v>1.8785064442862451E-8</v>
      </c>
      <c r="AV823" s="185">
        <f t="shared" si="235"/>
        <v>0.86107895000000001</v>
      </c>
      <c r="AW823" s="121">
        <v>4.1711662000000002E-6</v>
      </c>
      <c r="AX823" s="121">
        <v>1.2585442E-8</v>
      </c>
      <c r="AY823" s="121">
        <v>3.4385104000000001E-13</v>
      </c>
      <c r="AZ823" s="121">
        <v>8.7961199000000006E-12</v>
      </c>
      <c r="BA823" s="121">
        <v>0</v>
      </c>
      <c r="BB823" s="121">
        <v>3.9537224E-10</v>
      </c>
      <c r="BC823" s="121">
        <v>5.2779542999999999E-6</v>
      </c>
      <c r="BD823" s="121">
        <v>7.1359797999999999E-11</v>
      </c>
      <c r="BE823" s="121">
        <v>6.1275462999999996E-9</v>
      </c>
      <c r="BF823" s="121">
        <v>1.5887881E-13</v>
      </c>
      <c r="BG823" s="121">
        <v>6.5215622000000002E-16</v>
      </c>
      <c r="BH823" s="121">
        <v>1.3417596000000001E-13</v>
      </c>
      <c r="BI823" s="121">
        <v>6.6120165000000002E-14</v>
      </c>
      <c r="BJ823" s="121">
        <v>1.2666729E-14</v>
      </c>
      <c r="BK823" s="121">
        <v>4.9225914999999995E-10</v>
      </c>
      <c r="BL823" s="121">
        <v>4.6790052000000001E-9</v>
      </c>
      <c r="BM823" s="121">
        <v>2.2299395000000001E-21</v>
      </c>
      <c r="BN823" s="121">
        <v>3.2933369999999997E-2</v>
      </c>
      <c r="BO823" s="121">
        <v>0.82814558000000005</v>
      </c>
      <c r="BP823" s="121">
        <v>0</v>
      </c>
      <c r="BQ823" s="121">
        <v>0</v>
      </c>
      <c r="BR823" s="121">
        <v>0</v>
      </c>
      <c r="BT823" s="71">
        <v>8.6362794999999995E-4</v>
      </c>
      <c r="BU823" s="71">
        <v>4.2316900000000001E-5</v>
      </c>
      <c r="BV823" s="71">
        <v>1.2530311E-4</v>
      </c>
      <c r="BW823" s="71">
        <v>6.6767176999999998E-8</v>
      </c>
      <c r="BX823" s="71">
        <v>3.5725773000000002E-5</v>
      </c>
      <c r="BY823" s="71">
        <v>1.4295266999999999E-7</v>
      </c>
      <c r="BZ823" s="71">
        <v>6.1536875000000003E-10</v>
      </c>
      <c r="CA823" s="71">
        <v>2.1412445999999999E-7</v>
      </c>
      <c r="CB823" s="71">
        <v>1.3813764000000001E-7</v>
      </c>
      <c r="CC823" s="71">
        <v>1.5964018999999999E-7</v>
      </c>
      <c r="CD823" s="71">
        <v>0</v>
      </c>
      <c r="CE823" s="71">
        <v>4.9312268000000002E-18</v>
      </c>
      <c r="CF823" s="71">
        <v>4.0376693000000003E-14</v>
      </c>
      <c r="CG823" s="71">
        <v>4.2817944000000003E-6</v>
      </c>
      <c r="CH823" s="71">
        <v>1.0342077E-4</v>
      </c>
      <c r="CI823" s="71">
        <v>5.5185735999999997E-4</v>
      </c>
      <c r="CJ823" s="71">
        <v>0</v>
      </c>
      <c r="CL823" s="186">
        <v>3.4175382999999997E-14</v>
      </c>
      <c r="CM823" s="186">
        <v>4.4933566000000003</v>
      </c>
      <c r="CN823" s="187">
        <v>4.1025936000000001E-3</v>
      </c>
      <c r="CO823" s="186">
        <v>2.8984962999999999E-2</v>
      </c>
      <c r="CP823" s="186">
        <v>9.2697461999999996E-11</v>
      </c>
      <c r="CQ823" s="186">
        <v>7.0050518999999997E-9</v>
      </c>
      <c r="CR823" s="186">
        <v>1.7899026999999999E-3</v>
      </c>
      <c r="CS823" s="186">
        <v>3.4895402999999998E-2</v>
      </c>
      <c r="CT823" s="186">
        <v>1.0640104E-7</v>
      </c>
      <c r="CU823" s="186">
        <v>4.9835917999999998E-5</v>
      </c>
      <c r="CW823" s="84"/>
      <c r="CX823" s="161" t="s">
        <v>3037</v>
      </c>
    </row>
    <row r="824" spans="1:102" ht="14.4">
      <c r="A824" t="s">
        <v>1286</v>
      </c>
      <c r="B824" s="92" t="s">
        <v>1071</v>
      </c>
      <c r="C824" s="126" t="str">
        <f t="shared" si="231"/>
        <v>A.100.38.105</v>
      </c>
      <c r="D824" s="11" t="s">
        <v>652</v>
      </c>
      <c r="E824" s="125" t="s">
        <v>878</v>
      </c>
      <c r="F824" s="128" t="str">
        <f t="shared" si="232"/>
        <v>Zinc (super plastic)</v>
      </c>
      <c r="G824" s="131">
        <f t="shared" si="242"/>
        <v>2.3360094603086701</v>
      </c>
      <c r="H824" s="183">
        <f t="shared" si="243"/>
        <v>2.0347230722999998E-2</v>
      </c>
      <c r="I824" s="183">
        <f t="shared" si="244"/>
        <v>0.28584360863000002</v>
      </c>
      <c r="J824" s="184">
        <f t="shared" si="245"/>
        <v>1.27618856095567</v>
      </c>
      <c r="K824" s="183">
        <v>0.75363005999999999</v>
      </c>
      <c r="L824" s="146">
        <v>0.25946161000000001</v>
      </c>
      <c r="M824" s="146">
        <v>2.5579135999999999E-2</v>
      </c>
      <c r="N824" s="146">
        <v>1.8488260999999999E-2</v>
      </c>
      <c r="O824" s="146">
        <v>1.5968046E-3</v>
      </c>
      <c r="P824" s="188">
        <v>9.9137542999999995E-5</v>
      </c>
      <c r="Q824" s="188">
        <v>1.6302758000000001E-4</v>
      </c>
      <c r="R824" s="146">
        <v>6.3131502000000005E-4</v>
      </c>
      <c r="S824" s="146">
        <v>1.2716011</v>
      </c>
      <c r="T824" s="188">
        <v>1.5785636E-4</v>
      </c>
      <c r="U824" s="146">
        <v>4.5871341999999997E-3</v>
      </c>
      <c r="V824" s="188">
        <v>1.369125E-5</v>
      </c>
      <c r="W824" s="188">
        <v>2.7439804000000001E-7</v>
      </c>
      <c r="X824" s="146">
        <v>5.2357629999999999E-8</v>
      </c>
      <c r="Z824" s="157">
        <f t="shared" si="236"/>
        <v>5.0242003999999998</v>
      </c>
      <c r="AB824" s="131">
        <f t="shared" si="237"/>
        <v>0.75363005999999999</v>
      </c>
      <c r="AC824" s="131">
        <f t="shared" si="238"/>
        <v>0.30601929174300002</v>
      </c>
      <c r="AD824" s="131">
        <f t="shared" si="239"/>
        <v>0.28567233541804005</v>
      </c>
      <c r="AE824" s="131">
        <f t="shared" si="240"/>
        <v>0.28584360863000002</v>
      </c>
      <c r="AF824" s="131">
        <f t="shared" si="241"/>
        <v>1.2761882865576299</v>
      </c>
      <c r="AH824">
        <v>84.142792</v>
      </c>
      <c r="AI824" s="71">
        <v>81.996042000000003</v>
      </c>
      <c r="AJ824" s="71">
        <v>0.35859613000000001</v>
      </c>
      <c r="AK824" s="71">
        <v>0</v>
      </c>
      <c r="AL824" s="71">
        <v>1.4983176000000001E-2</v>
      </c>
      <c r="AM824" s="71">
        <v>0.41126380000000001</v>
      </c>
      <c r="AN824" s="71">
        <v>1.3619068000000001</v>
      </c>
      <c r="AP824" s="129">
        <v>0.17006357999999999</v>
      </c>
      <c r="AQ824" s="129">
        <v>0.15915261999999999</v>
      </c>
      <c r="AR824" s="129">
        <v>5.4126733999999999E-3</v>
      </c>
      <c r="AS824" s="129">
        <v>5.4982829E-3</v>
      </c>
      <c r="AT824" s="172">
        <f t="shared" si="233"/>
        <v>9.5415239849242508E-6</v>
      </c>
      <c r="AU824" s="172">
        <f t="shared" si="234"/>
        <v>2.0017283390605466E-8</v>
      </c>
      <c r="AV824" s="185">
        <f t="shared" si="235"/>
        <v>0.77006764100000002</v>
      </c>
      <c r="AW824" s="121">
        <v>4.6688785999999998E-6</v>
      </c>
      <c r="AX824" s="121">
        <v>1.4087384000000001E-8</v>
      </c>
      <c r="AY824" s="121">
        <v>3.8487687999999998E-13</v>
      </c>
      <c r="AZ824" s="121">
        <v>3.6443425000000002E-13</v>
      </c>
      <c r="BA824" s="121">
        <v>0</v>
      </c>
      <c r="BB824" s="121">
        <v>1.9517601999999999E-9</v>
      </c>
      <c r="BC824" s="121">
        <v>4.8698873999999998E-6</v>
      </c>
      <c r="BD824" s="121">
        <v>2.9157993999999998E-10</v>
      </c>
      <c r="BE824" s="121">
        <v>5.6377771999999999E-9</v>
      </c>
      <c r="BF824" s="121">
        <v>4.0947250000000001E-14</v>
      </c>
      <c r="BG824" s="121">
        <v>1.6457425E-16</v>
      </c>
      <c r="BH824" s="121">
        <v>8.0896455999999995E-14</v>
      </c>
      <c r="BI824" s="121">
        <v>2.9501688E-14</v>
      </c>
      <c r="BJ824" s="121">
        <v>5.8637538E-15</v>
      </c>
      <c r="BK824" s="121">
        <v>1.1845742000000001E-10</v>
      </c>
      <c r="BL824" s="121">
        <v>6.8740286999999999E-10</v>
      </c>
      <c r="BM824" s="121">
        <v>3.4189174999999999E-21</v>
      </c>
      <c r="BN824" s="121">
        <v>2.9666141E-2</v>
      </c>
      <c r="BO824" s="121">
        <v>0.74040150000000005</v>
      </c>
      <c r="BP824" s="121">
        <v>0</v>
      </c>
      <c r="BQ824" s="121">
        <v>0</v>
      </c>
      <c r="BR824" s="121">
        <v>0</v>
      </c>
      <c r="BT824" s="71">
        <v>7.8061275999999997E-4</v>
      </c>
      <c r="BU824" s="71">
        <v>3.9454259000000001E-5</v>
      </c>
      <c r="BV824" s="71">
        <v>1.4008803999999999E-4</v>
      </c>
      <c r="BW824" s="71">
        <v>7.7048496000000002E-8</v>
      </c>
      <c r="BX824" s="71">
        <v>3.2935373999999999E-5</v>
      </c>
      <c r="BY824" s="71">
        <v>1.1518222999999999E-6</v>
      </c>
      <c r="BZ824" s="71">
        <v>1.0292451E-9</v>
      </c>
      <c r="CA824" s="71">
        <v>1.7481038000000001E-6</v>
      </c>
      <c r="CB824" s="71">
        <v>1.4038666000000001E-7</v>
      </c>
      <c r="CC824" s="71">
        <v>1.3811032000000001E-7</v>
      </c>
      <c r="CD824" s="71">
        <v>0</v>
      </c>
      <c r="CE824" s="71">
        <v>7.5604997999999999E-18</v>
      </c>
      <c r="CF824" s="71">
        <v>6.1905078000000001E-14</v>
      </c>
      <c r="CG824" s="71">
        <v>5.9904524999999997E-6</v>
      </c>
      <c r="CH824" s="71">
        <v>1.0037189E-4</v>
      </c>
      <c r="CI824" s="71">
        <v>4.5851623999999998E-4</v>
      </c>
      <c r="CJ824" s="71">
        <v>0</v>
      </c>
      <c r="CL824" s="186">
        <v>5.2397302000000002E-14</v>
      </c>
      <c r="CM824" s="186">
        <v>5.0188392000000004</v>
      </c>
      <c r="CN824" s="187">
        <v>3.3077785999999998E-2</v>
      </c>
      <c r="CO824" s="186">
        <v>2.7258179E-2</v>
      </c>
      <c r="CP824" s="186">
        <v>8.0204265000000005E-11</v>
      </c>
      <c r="CQ824" s="186">
        <v>4.9077521999999996E-9</v>
      </c>
      <c r="CR824" s="186">
        <v>1.6323265000000001E-3</v>
      </c>
      <c r="CS824" s="186">
        <v>1.3976565E-2</v>
      </c>
      <c r="CT824" s="186">
        <v>2.7233166E-8</v>
      </c>
      <c r="CU824" s="186">
        <v>4.0509493000000002E-4</v>
      </c>
      <c r="CW824" s="84"/>
      <c r="CX824" s="161" t="s">
        <v>3037</v>
      </c>
    </row>
    <row r="825" spans="1:102" ht="14.4">
      <c r="B825" s="92"/>
      <c r="C825" s="126"/>
      <c r="D825" s="1" t="s">
        <v>1840</v>
      </c>
      <c r="E825" s="125"/>
      <c r="J825" s="158"/>
      <c r="P825" s="4"/>
      <c r="Q825" s="4"/>
      <c r="T825" s="4"/>
      <c r="V825" s="4"/>
      <c r="W825" s="4"/>
      <c r="AT825" s="4"/>
      <c r="AU825" s="4"/>
      <c r="AV825" s="16"/>
      <c r="CN825" s="97"/>
      <c r="CW825" s="90"/>
      <c r="CX825" s="167"/>
    </row>
    <row r="826" spans="1:102" ht="14.4">
      <c r="A826" t="s">
        <v>1287</v>
      </c>
      <c r="B826" s="92" t="s">
        <v>1071</v>
      </c>
      <c r="C826" s="126" t="str">
        <f t="shared" si="231"/>
        <v>A.100.40.101</v>
      </c>
      <c r="D826" s="11" t="s">
        <v>1840</v>
      </c>
      <c r="E826" s="125" t="s">
        <v>878</v>
      </c>
      <c r="F826" s="128" t="str">
        <f t="shared" si="232"/>
        <v>Barium Ferrite magnet, ceramic 4 MGOe</v>
      </c>
      <c r="G826" s="131">
        <f t="shared" si="242"/>
        <v>1.4128198564861028</v>
      </c>
      <c r="H826" s="183">
        <f t="shared" si="243"/>
        <v>5.3416575673789005E-2</v>
      </c>
      <c r="I826" s="183">
        <f t="shared" si="244"/>
        <v>0.13785818881231379</v>
      </c>
      <c r="J826" s="184">
        <f t="shared" si="245"/>
        <v>0.21774939199999999</v>
      </c>
      <c r="K826" s="183">
        <v>1.0037957</v>
      </c>
      <c r="L826" s="146">
        <v>9.2426871999999993E-2</v>
      </c>
      <c r="M826" s="146">
        <v>4.5431315E-2</v>
      </c>
      <c r="N826" s="146">
        <v>4.9121971E-2</v>
      </c>
      <c r="O826" s="146">
        <v>4.2945240000000001E-3</v>
      </c>
      <c r="P826" s="188">
        <v>0</v>
      </c>
      <c r="Q826" s="146">
        <v>8.0673789000000001E-8</v>
      </c>
      <c r="R826" s="146">
        <v>1.8123138000000001E-9</v>
      </c>
      <c r="S826" s="146">
        <v>6.0867282000000002E-2</v>
      </c>
      <c r="T826" s="188">
        <v>0</v>
      </c>
      <c r="U826" s="188">
        <v>0.15688210999999999</v>
      </c>
      <c r="V826" s="188">
        <v>0</v>
      </c>
      <c r="W826" s="188">
        <v>0</v>
      </c>
      <c r="X826" s="146">
        <v>0</v>
      </c>
      <c r="Z826" s="157">
        <f t="shared" si="236"/>
        <v>6.691971333333333</v>
      </c>
      <c r="AB826" s="131">
        <f t="shared" si="237"/>
        <v>1.0037957</v>
      </c>
      <c r="AC826" s="131">
        <f t="shared" si="238"/>
        <v>0.19127476448610281</v>
      </c>
      <c r="AD826" s="131">
        <f t="shared" si="239"/>
        <v>0.13785818881231379</v>
      </c>
      <c r="AE826" s="131">
        <f t="shared" si="240"/>
        <v>0.13785818881231379</v>
      </c>
      <c r="AF826" s="131">
        <f t="shared" si="241"/>
        <v>0.21774939199999999</v>
      </c>
      <c r="AH826">
        <v>111.64700000000001</v>
      </c>
      <c r="AI826" s="71">
        <v>72.585520000000002</v>
      </c>
      <c r="AJ826" s="71">
        <v>21.735275000000001</v>
      </c>
      <c r="AK826" s="71">
        <v>0</v>
      </c>
      <c r="AL826" s="71">
        <v>4.1628194000000001</v>
      </c>
      <c r="AM826" s="71">
        <v>8.8137539999999994</v>
      </c>
      <c r="AN826" s="71">
        <v>4.3496310999999999</v>
      </c>
      <c r="AP826" s="129">
        <v>0.13368535000000001</v>
      </c>
      <c r="AQ826" s="129">
        <v>0.12519252</v>
      </c>
      <c r="AR826" s="129">
        <v>5.5362110000000001E-3</v>
      </c>
      <c r="AS826" s="129">
        <v>2.9566220999999999E-3</v>
      </c>
      <c r="AT826" s="172">
        <f t="shared" si="233"/>
        <v>7.5055466733000002E-6</v>
      </c>
      <c r="AU826" s="172">
        <f t="shared" si="234"/>
        <v>2.0474152856220003E-8</v>
      </c>
      <c r="AV826" s="185">
        <f t="shared" si="235"/>
        <v>0.41409272990000001</v>
      </c>
      <c r="AW826" s="121">
        <v>6.2101496000000004E-6</v>
      </c>
      <c r="AX826" s="121">
        <v>1.8737520000000001E-8</v>
      </c>
      <c r="AY826" s="121">
        <v>5.1193582000000001E-13</v>
      </c>
      <c r="AZ826" s="121">
        <v>0</v>
      </c>
      <c r="BA826" s="121">
        <v>0</v>
      </c>
      <c r="BB826" s="121">
        <v>1.3451733E-9</v>
      </c>
      <c r="BC826" s="121">
        <v>1.2940519E-6</v>
      </c>
      <c r="BD826" s="121">
        <v>3.0684365000000002E-10</v>
      </c>
      <c r="BE826" s="121">
        <v>1.4288903999999999E-9</v>
      </c>
      <c r="BF826" s="121">
        <v>0</v>
      </c>
      <c r="BG826" s="121">
        <v>3.8687039999999997E-13</v>
      </c>
      <c r="BH826" s="121">
        <v>0</v>
      </c>
      <c r="BI826" s="121">
        <v>0</v>
      </c>
      <c r="BJ826" s="121">
        <v>0</v>
      </c>
      <c r="BK826" s="121">
        <v>0</v>
      </c>
      <c r="BL826" s="121">
        <v>0</v>
      </c>
      <c r="BM826" s="121">
        <v>0</v>
      </c>
      <c r="BN826" s="121">
        <v>8.5199999000000002E-3</v>
      </c>
      <c r="BO826" s="121">
        <v>0.40557272999999999</v>
      </c>
      <c r="BP826" s="121">
        <v>0</v>
      </c>
      <c r="BQ826" s="121">
        <v>0</v>
      </c>
      <c r="BR826" s="121">
        <v>0</v>
      </c>
      <c r="BT826" s="71">
        <v>3.3403748000000001E-4</v>
      </c>
      <c r="BU826" s="71">
        <v>9.8512019000000003E-6</v>
      </c>
      <c r="BV826" s="71">
        <v>1.8658992000000001E-4</v>
      </c>
      <c r="BW826" s="71">
        <v>2.0699662999999999E-8</v>
      </c>
      <c r="BX826" s="71">
        <v>1.1958716999999999E-5</v>
      </c>
      <c r="BY826" s="71">
        <v>0</v>
      </c>
      <c r="BZ826" s="71">
        <v>0</v>
      </c>
      <c r="CA826" s="71">
        <v>0</v>
      </c>
      <c r="CB826" s="71">
        <v>0</v>
      </c>
      <c r="CC826" s="71">
        <v>6.3197404000000003E-8</v>
      </c>
      <c r="CD826" s="71">
        <v>0</v>
      </c>
      <c r="CE826" s="71">
        <v>0</v>
      </c>
      <c r="CF826" s="71">
        <v>0</v>
      </c>
      <c r="CG826" s="71">
        <v>1.0029404E-5</v>
      </c>
      <c r="CH826" s="71">
        <v>1.1450471E-4</v>
      </c>
      <c r="CI826" s="71">
        <v>1.019631E-6</v>
      </c>
      <c r="CJ826" s="71">
        <v>0</v>
      </c>
      <c r="CL826" s="186">
        <v>0</v>
      </c>
      <c r="CM826" s="186">
        <v>6.6919715000000002</v>
      </c>
      <c r="CN826" s="187">
        <v>4.9082639999999999E-3</v>
      </c>
      <c r="CO826" s="186">
        <v>6.7400489000000001E-3</v>
      </c>
      <c r="CP826" s="186">
        <v>0</v>
      </c>
      <c r="CQ826" s="186">
        <v>0</v>
      </c>
      <c r="CR826" s="186">
        <v>5.1898715999999995E-4</v>
      </c>
      <c r="CS826" s="186">
        <v>0</v>
      </c>
      <c r="CT826" s="186">
        <v>0</v>
      </c>
      <c r="CU826" s="186">
        <v>1.3217101999999999E-4</v>
      </c>
      <c r="CW826" s="84"/>
      <c r="CX826" s="161"/>
    </row>
    <row r="827" spans="1:102" ht="14.4">
      <c r="A827" t="s">
        <v>1288</v>
      </c>
      <c r="B827" s="92" t="s">
        <v>1071</v>
      </c>
      <c r="C827" s="126" t="str">
        <f t="shared" si="231"/>
        <v>A.100.40.102</v>
      </c>
      <c r="D827" s="11" t="s">
        <v>1840</v>
      </c>
      <c r="E827" s="125" t="s">
        <v>878</v>
      </c>
      <c r="F827" s="128" t="str">
        <f t="shared" si="232"/>
        <v>Neodymium magnet (NdFeB) 50 MGOe</v>
      </c>
      <c r="G827" s="131">
        <f t="shared" si="242"/>
        <v>83.301446789012076</v>
      </c>
      <c r="H827" s="183">
        <f t="shared" si="243"/>
        <v>0.25341058495000002</v>
      </c>
      <c r="I827" s="183">
        <f t="shared" si="244"/>
        <v>0.90394481291600004</v>
      </c>
      <c r="J827" s="184">
        <f t="shared" si="245"/>
        <v>79.444850291146082</v>
      </c>
      <c r="K827" s="183">
        <v>2.6992411000000001</v>
      </c>
      <c r="L827" s="146">
        <v>0.66821487000000002</v>
      </c>
      <c r="M827" s="146">
        <v>0.20603086000000001</v>
      </c>
      <c r="N827" s="146">
        <v>0.19476073999999999</v>
      </c>
      <c r="O827" s="188">
        <v>5.4264639000000003E-2</v>
      </c>
      <c r="P827" s="188">
        <v>9.7031074999999998E-4</v>
      </c>
      <c r="Q827" s="188">
        <v>3.4148951999999999E-3</v>
      </c>
      <c r="R827" s="188">
        <v>2.9374378E-2</v>
      </c>
      <c r="S827" s="188">
        <v>79.32029</v>
      </c>
      <c r="T827" s="146">
        <v>2.9278044E-4</v>
      </c>
      <c r="U827" s="188">
        <v>0.12455974</v>
      </c>
      <c r="V827" s="188">
        <v>3.1924475999999997E-5</v>
      </c>
      <c r="W827" s="188">
        <v>5.3626753000000001E-7</v>
      </c>
      <c r="X827" s="146">
        <v>1.4878554000000001E-8</v>
      </c>
      <c r="Z827" s="157">
        <f t="shared" si="236"/>
        <v>17.994940666666668</v>
      </c>
      <c r="AB827" s="131">
        <f t="shared" si="237"/>
        <v>2.6992411000000001</v>
      </c>
      <c r="AC827" s="131">
        <f t="shared" si="238"/>
        <v>1.1570306929500001</v>
      </c>
      <c r="AD827" s="131">
        <f t="shared" si="239"/>
        <v>0.90362064426753008</v>
      </c>
      <c r="AE827" s="131">
        <f t="shared" si="240"/>
        <v>0.90394481291600004</v>
      </c>
      <c r="AF827" s="131">
        <f t="shared" si="241"/>
        <v>79.444849754878547</v>
      </c>
      <c r="AH827">
        <v>235.89851999999999</v>
      </c>
      <c r="AI827" s="71">
        <v>205.76141000000001</v>
      </c>
      <c r="AJ827" s="71">
        <v>16.593810000000001</v>
      </c>
      <c r="AK827" s="71">
        <v>0</v>
      </c>
      <c r="AL827" s="71">
        <v>3.0855488000000002</v>
      </c>
      <c r="AM827" s="71">
        <v>6.7333315999999996</v>
      </c>
      <c r="AN827" s="71">
        <v>3.7244223000000001</v>
      </c>
      <c r="AP827" s="129">
        <v>0.51941948999999998</v>
      </c>
      <c r="AQ827" s="129">
        <v>0.48883958</v>
      </c>
      <c r="AR827" s="129">
        <v>1.7670589E-2</v>
      </c>
      <c r="AS827" s="129">
        <v>1.2909317E-2</v>
      </c>
      <c r="AT827" s="172">
        <f t="shared" si="233"/>
        <v>2.9306928522734195E-5</v>
      </c>
      <c r="AU827" s="172">
        <f t="shared" si="234"/>
        <v>6.5349812293021684E-8</v>
      </c>
      <c r="AV827" s="185">
        <f t="shared" si="235"/>
        <v>1.8080275775000001</v>
      </c>
      <c r="AW827" s="121">
        <v>1.6702001E-5</v>
      </c>
      <c r="AX827" s="121">
        <v>5.0394073000000001E-8</v>
      </c>
      <c r="AY827" s="121">
        <v>1.3768337E-12</v>
      </c>
      <c r="AZ827" s="121">
        <v>5.3143642000000004E-12</v>
      </c>
      <c r="BA827" s="121">
        <v>0</v>
      </c>
      <c r="BB827" s="121">
        <v>5.7836405000000003E-9</v>
      </c>
      <c r="BC827" s="121">
        <v>1.2593663999999999E-5</v>
      </c>
      <c r="BD827" s="121">
        <v>1.2624024E-9</v>
      </c>
      <c r="BE827" s="121">
        <v>1.3689352000000001E-8</v>
      </c>
      <c r="BF827" s="121">
        <v>1.8456650000000001E-14</v>
      </c>
      <c r="BG827" s="121">
        <v>3.6859611000000002E-13</v>
      </c>
      <c r="BH827" s="121">
        <v>1.9412817000000002E-12</v>
      </c>
      <c r="BI827" s="121">
        <v>2.3425888E-13</v>
      </c>
      <c r="BJ827" s="121">
        <v>4.5465975E-14</v>
      </c>
      <c r="BK827" s="121">
        <v>2.4147616999999998E-10</v>
      </c>
      <c r="BL827" s="121">
        <v>5.2330916999999999E-9</v>
      </c>
      <c r="BM827" s="121">
        <v>6.6817329000000002E-21</v>
      </c>
      <c r="BN827" s="121">
        <v>9.3361775000000008E-3</v>
      </c>
      <c r="BO827" s="121">
        <v>1.7986914000000001</v>
      </c>
      <c r="BP827" s="121">
        <v>0</v>
      </c>
      <c r="BQ827" s="121">
        <v>0</v>
      </c>
      <c r="BR827" s="121">
        <v>0</v>
      </c>
      <c r="BT827" s="71">
        <v>1.0549597000000001E-3</v>
      </c>
      <c r="BU827" s="71">
        <v>9.4594572000000001E-5</v>
      </c>
      <c r="BV827" s="71">
        <v>5.0174669000000002E-4</v>
      </c>
      <c r="BW827" s="71">
        <v>3.5295742000000001E-6</v>
      </c>
      <c r="BX827" s="71">
        <v>1.2591551000000001E-4</v>
      </c>
      <c r="BY827" s="71">
        <v>4.2493674000000002E-7</v>
      </c>
      <c r="BZ827" s="71">
        <v>4.6010469999999999E-10</v>
      </c>
      <c r="CA827" s="71">
        <v>6.4478622000000004E-7</v>
      </c>
      <c r="CB827" s="71">
        <v>1.4990784999999999E-6</v>
      </c>
      <c r="CC827" s="71">
        <v>3.5372479999999998E-6</v>
      </c>
      <c r="CD827" s="71">
        <v>0</v>
      </c>
      <c r="CE827" s="71">
        <v>1.4775800000000001E-17</v>
      </c>
      <c r="CF827" s="71">
        <v>1.2098366999999999E-13</v>
      </c>
      <c r="CG827" s="71">
        <v>4.3331358000000002E-5</v>
      </c>
      <c r="CH827" s="71">
        <v>2.7071490000000001E-4</v>
      </c>
      <c r="CI827" s="71">
        <v>9.0206249999999997E-6</v>
      </c>
      <c r="CJ827" s="71">
        <v>0</v>
      </c>
      <c r="CL827" s="186">
        <v>1.0240223E-13</v>
      </c>
      <c r="CM827" s="186">
        <v>17.992728</v>
      </c>
      <c r="CN827" s="187">
        <v>1.8182759999999999E-2</v>
      </c>
      <c r="CO827" s="186">
        <v>6.4817659999999999E-2</v>
      </c>
      <c r="CP827" s="186">
        <v>9.1803238000000004E-10</v>
      </c>
      <c r="CQ827" s="186">
        <v>1.0980417E-7</v>
      </c>
      <c r="CR827" s="186">
        <v>5.2690471000000003E-3</v>
      </c>
      <c r="CS827" s="186">
        <v>0.17575668</v>
      </c>
      <c r="CT827" s="186">
        <v>1.2308969E-8</v>
      </c>
      <c r="CU827" s="186">
        <v>2.7532587999999999E-4</v>
      </c>
      <c r="CW827" s="84"/>
      <c r="CX827" s="167"/>
    </row>
    <row r="828" spans="1:102" ht="14.4">
      <c r="A828" t="s">
        <v>1289</v>
      </c>
      <c r="B828" s="92" t="s">
        <v>1071</v>
      </c>
      <c r="C828" s="126" t="str">
        <f t="shared" si="231"/>
        <v>A.100.40.103</v>
      </c>
      <c r="D828" s="11" t="s">
        <v>1840</v>
      </c>
      <c r="E828" s="125" t="s">
        <v>878</v>
      </c>
      <c r="F828" s="128" t="str">
        <f t="shared" si="232"/>
        <v>Neodymium magnet (NdFeB) 50 MGOe recycled</v>
      </c>
      <c r="G828" s="131">
        <f t="shared" si="242"/>
        <v>4.8666367990001049</v>
      </c>
      <c r="H828" s="183">
        <f t="shared" si="243"/>
        <v>3.4900490297E-2</v>
      </c>
      <c r="I828" s="183">
        <f t="shared" si="244"/>
        <v>9.1249961145800002E-2</v>
      </c>
      <c r="J828" s="184">
        <f t="shared" si="245"/>
        <v>4.0835704175573051</v>
      </c>
      <c r="K828" s="183">
        <v>0.65691593000000004</v>
      </c>
      <c r="L828" s="146">
        <v>5.8501286E-2</v>
      </c>
      <c r="M828" s="146">
        <v>3.1263721000000001E-2</v>
      </c>
      <c r="N828" s="146">
        <v>2.8982810000000001E-2</v>
      </c>
      <c r="O828" s="188">
        <v>5.69842E-3</v>
      </c>
      <c r="P828" s="188">
        <v>4.8515537000000001E-5</v>
      </c>
      <c r="Q828" s="188">
        <v>1.7074475999999999E-4</v>
      </c>
      <c r="R828" s="188">
        <v>1.4687189E-3</v>
      </c>
      <c r="S828" s="146">
        <v>3.9682913000000002</v>
      </c>
      <c r="T828" s="188">
        <v>1.4639022E-5</v>
      </c>
      <c r="U828" s="188">
        <v>0.11527909</v>
      </c>
      <c r="V828" s="188">
        <v>1.5962238E-6</v>
      </c>
      <c r="W828" s="188">
        <v>2.6813377000000001E-8</v>
      </c>
      <c r="X828" s="146">
        <v>7.4392768000000004E-10</v>
      </c>
      <c r="Z828" s="157">
        <f t="shared" si="236"/>
        <v>4.3794395333333336</v>
      </c>
      <c r="AB828" s="131">
        <f t="shared" si="237"/>
        <v>0.65691593000000004</v>
      </c>
      <c r="AC828" s="131">
        <f t="shared" si="238"/>
        <v>0.12613421619699999</v>
      </c>
      <c r="AD828" s="131">
        <f t="shared" si="239"/>
        <v>9.1233752713377012E-2</v>
      </c>
      <c r="AE828" s="131">
        <f t="shared" si="240"/>
        <v>9.1249961145800002E-2</v>
      </c>
      <c r="AF828" s="131">
        <f t="shared" si="241"/>
        <v>4.0835703907439278</v>
      </c>
      <c r="AH828">
        <v>78.210323000000002</v>
      </c>
      <c r="AI828" s="71">
        <v>49.551246999999996</v>
      </c>
      <c r="AJ828" s="71">
        <v>15.938205999999999</v>
      </c>
      <c r="AK828" s="71">
        <v>0</v>
      </c>
      <c r="AL828" s="71">
        <v>3.0479156000000001</v>
      </c>
      <c r="AM828" s="71">
        <v>6.4632392000000003</v>
      </c>
      <c r="AN828" s="71">
        <v>3.2097148999999998</v>
      </c>
      <c r="AP828" s="129">
        <v>9.2248939000000002E-2</v>
      </c>
      <c r="AQ828" s="129">
        <v>8.6694466999999997E-2</v>
      </c>
      <c r="AR828" s="129">
        <v>3.6934696000000002E-3</v>
      </c>
      <c r="AS828" s="129">
        <v>1.8610021999999999E-3</v>
      </c>
      <c r="AT828" s="172">
        <f t="shared" si="233"/>
        <v>5.1975099857462097E-6</v>
      </c>
      <c r="AU828" s="172">
        <f t="shared" si="234"/>
        <v>1.3659281411126513E-8</v>
      </c>
      <c r="AV828" s="185">
        <f t="shared" si="235"/>
        <v>0.26064456805999997</v>
      </c>
      <c r="AW828" s="121">
        <v>4.0642546999999998E-6</v>
      </c>
      <c r="AX828" s="121">
        <v>1.2262843E-8</v>
      </c>
      <c r="AY828" s="121">
        <v>3.3503815999999998E-13</v>
      </c>
      <c r="AZ828" s="121">
        <v>2.6571821000000001E-13</v>
      </c>
      <c r="BA828" s="121">
        <v>0</v>
      </c>
      <c r="BB828" s="121">
        <v>8.0489163000000002E-10</v>
      </c>
      <c r="BC828" s="121">
        <v>1.1321764000000001E-6</v>
      </c>
      <c r="BD828" s="121">
        <v>1.8072707000000001E-10</v>
      </c>
      <c r="BE828" s="121">
        <v>1.2152459000000001E-9</v>
      </c>
      <c r="BF828" s="121">
        <v>9.2283248E-16</v>
      </c>
      <c r="BG828" s="121">
        <v>1.8429805000000001E-14</v>
      </c>
      <c r="BH828" s="121">
        <v>9.7064086000000001E-14</v>
      </c>
      <c r="BI828" s="121">
        <v>1.1712944E-14</v>
      </c>
      <c r="BJ828" s="121">
        <v>2.2732986999999999E-15</v>
      </c>
      <c r="BK828" s="121">
        <v>1.2073807999999999E-11</v>
      </c>
      <c r="BL828" s="121">
        <v>2.6165459E-10</v>
      </c>
      <c r="BM828" s="121">
        <v>3.3408665000000002E-22</v>
      </c>
      <c r="BN828" s="121">
        <v>7.1137806000000001E-4</v>
      </c>
      <c r="BO828" s="121">
        <v>0.25993318999999998</v>
      </c>
      <c r="BP828" s="121">
        <v>0</v>
      </c>
      <c r="BQ828" s="121">
        <v>0</v>
      </c>
      <c r="BR828" s="121">
        <v>0</v>
      </c>
      <c r="BT828" s="71">
        <v>2.2902122999999999E-4</v>
      </c>
      <c r="BU828" s="71">
        <v>8.3890748000000008E-6</v>
      </c>
      <c r="BV828" s="71">
        <v>1.2211040000000001E-4</v>
      </c>
      <c r="BW828" s="71">
        <v>1.856409E-7</v>
      </c>
      <c r="BX828" s="71">
        <v>1.1982086999999999E-5</v>
      </c>
      <c r="BY828" s="71">
        <v>2.1246836999999999E-8</v>
      </c>
      <c r="BZ828" s="71">
        <v>2.3005234999999999E-11</v>
      </c>
      <c r="CA828" s="71">
        <v>3.2239310999999998E-8</v>
      </c>
      <c r="CB828" s="71">
        <v>7.4953922999999996E-8</v>
      </c>
      <c r="CC828" s="71">
        <v>2.0481182E-7</v>
      </c>
      <c r="CD828" s="71">
        <v>0</v>
      </c>
      <c r="CE828" s="71">
        <v>7.3879000000000004E-19</v>
      </c>
      <c r="CF828" s="71">
        <v>6.0491837000000003E-15</v>
      </c>
      <c r="CG828" s="71">
        <v>6.0828505000000002E-6</v>
      </c>
      <c r="CH828" s="71">
        <v>7.9486869000000001E-5</v>
      </c>
      <c r="CI828" s="71">
        <v>4.5103414000000002E-7</v>
      </c>
      <c r="CJ828" s="71">
        <v>0</v>
      </c>
      <c r="CL828" s="186">
        <v>5.1201116E-15</v>
      </c>
      <c r="CM828" s="186">
        <v>4.3793289</v>
      </c>
      <c r="CN828" s="187">
        <v>9.0913801000000005E-4</v>
      </c>
      <c r="CO828" s="186">
        <v>5.7445543999999999E-3</v>
      </c>
      <c r="CP828" s="186">
        <v>4.5901619000000002E-11</v>
      </c>
      <c r="CQ828" s="186">
        <v>5.4902086000000002E-9</v>
      </c>
      <c r="CR828" s="186">
        <v>4.9089806000000001E-4</v>
      </c>
      <c r="CS828" s="186">
        <v>8.7878342000000005E-3</v>
      </c>
      <c r="CT828" s="186">
        <v>6.1544846000000005E-10</v>
      </c>
      <c r="CU828" s="186">
        <v>1.3766293999999999E-5</v>
      </c>
      <c r="CW828" s="84"/>
      <c r="CX828" s="167"/>
    </row>
    <row r="829" spans="1:102" ht="14.4">
      <c r="A829" t="s">
        <v>3317</v>
      </c>
      <c r="B829" s="92" t="s">
        <v>1071</v>
      </c>
      <c r="C829" s="126" t="str">
        <f t="shared" si="231"/>
        <v>A.100.40.104</v>
      </c>
      <c r="D829" s="11" t="s">
        <v>1840</v>
      </c>
      <c r="E829" s="125" t="s">
        <v>878</v>
      </c>
      <c r="F829" s="128" t="str">
        <f t="shared" si="232"/>
        <v>Neodymium magnet (NdFeB) corrosion resistant 40 MGOe</v>
      </c>
      <c r="G829" s="131">
        <f t="shared" si="242"/>
        <v>109.13364008769999</v>
      </c>
      <c r="H829" s="183">
        <f t="shared" si="243"/>
        <v>0.33656377100000001</v>
      </c>
      <c r="I829" s="183">
        <f t="shared" si="244"/>
        <v>1.2095975594069999</v>
      </c>
      <c r="J829" s="184">
        <f t="shared" si="245"/>
        <v>104.41907865729299</v>
      </c>
      <c r="K829" s="183">
        <v>3.1684000999999999</v>
      </c>
      <c r="L829" s="146">
        <v>0.86525392000000001</v>
      </c>
      <c r="M829" s="146">
        <v>0.26697043999999998</v>
      </c>
      <c r="N829" s="146">
        <v>0.23830174000000001</v>
      </c>
      <c r="O829" s="146">
        <v>6.5465518E-2</v>
      </c>
      <c r="P829" s="188">
        <v>1.540882E-2</v>
      </c>
      <c r="Q829" s="146">
        <v>1.7387692999999999E-2</v>
      </c>
      <c r="R829" s="146">
        <v>7.7047508000000001E-2</v>
      </c>
      <c r="S829" s="188">
        <v>104.2666</v>
      </c>
      <c r="T829" s="188">
        <v>2.9008491999999998E-4</v>
      </c>
      <c r="U829" s="188">
        <v>0.15247811999999999</v>
      </c>
      <c r="V829" s="188">
        <v>3.5606487000000003E-5</v>
      </c>
      <c r="W829" s="188">
        <v>5.3570152999999995E-7</v>
      </c>
      <c r="X829" s="146">
        <v>1.5914589000000001E-9</v>
      </c>
      <c r="Z829" s="157">
        <f t="shared" si="236"/>
        <v>21.122667333333332</v>
      </c>
      <c r="AB829" s="131">
        <f t="shared" si="237"/>
        <v>3.1684000999999999</v>
      </c>
      <c r="AC829" s="131">
        <f t="shared" si="238"/>
        <v>1.5458356390000001</v>
      </c>
      <c r="AD829" s="131">
        <f t="shared" si="239"/>
        <v>1.2092724037015299</v>
      </c>
      <c r="AE829" s="131">
        <f t="shared" si="240"/>
        <v>1.2095975594069999</v>
      </c>
      <c r="AF829" s="131">
        <f t="shared" si="241"/>
        <v>104.41907812159145</v>
      </c>
      <c r="AH829">
        <v>269.58267999999998</v>
      </c>
      <c r="AI829" s="71">
        <v>236.24700999999999</v>
      </c>
      <c r="AJ829" s="71">
        <v>20.09723</v>
      </c>
      <c r="AK829" s="71">
        <v>0</v>
      </c>
      <c r="AL829" s="71">
        <v>3.0921107000000001</v>
      </c>
      <c r="AM829" s="71">
        <v>6.7081075999999999</v>
      </c>
      <c r="AN829" s="71">
        <v>3.4382166000000001</v>
      </c>
      <c r="AP829" s="129">
        <v>0.67474615000000004</v>
      </c>
      <c r="AQ829" s="129">
        <v>0.63786317000000003</v>
      </c>
      <c r="AR829" s="129">
        <v>2.1521552999999999E-2</v>
      </c>
      <c r="AS829" s="129">
        <v>1.5361428999999999E-2</v>
      </c>
      <c r="AT829" s="172">
        <f t="shared" si="233"/>
        <v>3.8241196829332993E-5</v>
      </c>
      <c r="AU829" s="172">
        <f t="shared" si="234"/>
        <v>7.9591541700756675E-8</v>
      </c>
      <c r="AV829" s="185">
        <f t="shared" si="235"/>
        <v>2.1514606220000001</v>
      </c>
      <c r="AW829" s="121">
        <v>1.9603037E-5</v>
      </c>
      <c r="AX829" s="121">
        <v>5.9147137000000001E-8</v>
      </c>
      <c r="AY829" s="121">
        <v>1.6159823999999999E-12</v>
      </c>
      <c r="AZ829" s="121">
        <v>1.0361733000000001E-11</v>
      </c>
      <c r="BA829" s="121">
        <v>0</v>
      </c>
      <c r="BB829" s="121">
        <v>8.0395275999999995E-9</v>
      </c>
      <c r="BC829" s="121">
        <v>1.6444743999999999E-5</v>
      </c>
      <c r="BD829" s="121">
        <v>1.6628376000000001E-9</v>
      </c>
      <c r="BE829" s="121">
        <v>1.7963986E-8</v>
      </c>
      <c r="BF829" s="121">
        <v>3.0386725000000001E-10</v>
      </c>
      <c r="BG829" s="121">
        <v>4.7845634999999998E-13</v>
      </c>
      <c r="BH829" s="121">
        <v>3.1851336999999999E-10</v>
      </c>
      <c r="BI829" s="121">
        <v>1.5989355E-10</v>
      </c>
      <c r="BJ829" s="121">
        <v>3.3212491999999998E-11</v>
      </c>
      <c r="BK829" s="121">
        <v>3.5723554000000001E-7</v>
      </c>
      <c r="BL829" s="121">
        <v>1.8281304000000001E-6</v>
      </c>
      <c r="BM829" s="121">
        <v>6.6746806999999998E-21</v>
      </c>
      <c r="BN829" s="121">
        <v>2.9967822000000002E-2</v>
      </c>
      <c r="BO829" s="121">
        <v>2.1214928</v>
      </c>
      <c r="BP829" s="121">
        <v>0</v>
      </c>
      <c r="BQ829" s="121">
        <v>0</v>
      </c>
      <c r="BR829" s="121">
        <v>0</v>
      </c>
      <c r="BT829" s="71">
        <v>1.3076121999999999E-3</v>
      </c>
      <c r="BU829" s="71">
        <v>1.2450026000000001E-4</v>
      </c>
      <c r="BV829" s="71">
        <v>5.8895601999999999E-4</v>
      </c>
      <c r="BW829" s="71">
        <v>9.1300262E-6</v>
      </c>
      <c r="BX829" s="71">
        <v>1.5993771999999999E-4</v>
      </c>
      <c r="BY829" s="71">
        <v>1.5730694E-6</v>
      </c>
      <c r="BZ829" s="71">
        <v>7.6708095000000005E-6</v>
      </c>
      <c r="CA829" s="71">
        <v>1.9432516999999998E-6</v>
      </c>
      <c r="CB829" s="71">
        <v>2.0924474000000002E-5</v>
      </c>
      <c r="CC829" s="71">
        <v>1.3263672E-5</v>
      </c>
      <c r="CD829" s="71">
        <v>0</v>
      </c>
      <c r="CE829" s="71">
        <v>1.4760204999999999E-17</v>
      </c>
      <c r="CF829" s="71">
        <v>1.2085597999999999E-13</v>
      </c>
      <c r="CG829" s="71">
        <v>5.3517901000000001E-5</v>
      </c>
      <c r="CH829" s="71">
        <v>3.1235974999999999E-4</v>
      </c>
      <c r="CI829" s="71">
        <v>1.3835226E-5</v>
      </c>
      <c r="CJ829" s="71">
        <v>0</v>
      </c>
      <c r="CL829" s="186">
        <v>1.0229415E-13</v>
      </c>
      <c r="CM829" s="186">
        <v>21.121742999999999</v>
      </c>
      <c r="CN829" s="187">
        <v>5.8490957000000003E-2</v>
      </c>
      <c r="CO829" s="186">
        <v>8.5474904000000004E-2</v>
      </c>
      <c r="CP829" s="186">
        <v>5.1906888000000002E-7</v>
      </c>
      <c r="CQ829" s="186">
        <v>1.8589159E-6</v>
      </c>
      <c r="CR829" s="186">
        <v>6.7599983000000002E-3</v>
      </c>
      <c r="CS829" s="186">
        <v>63.024504999999998</v>
      </c>
      <c r="CT829" s="186">
        <v>2.0187421999999999E-4</v>
      </c>
      <c r="CU829" s="186">
        <v>6.1241634000000001E-4</v>
      </c>
      <c r="CW829" s="84"/>
      <c r="CX829" s="167"/>
    </row>
    <row r="830" spans="1:102" ht="14.4">
      <c r="A830" t="s">
        <v>3318</v>
      </c>
      <c r="B830" s="92" t="s">
        <v>1071</v>
      </c>
      <c r="C830" s="126" t="str">
        <f t="shared" si="231"/>
        <v>A.100.40.105</v>
      </c>
      <c r="D830" s="11" t="s">
        <v>1840</v>
      </c>
      <c r="E830" s="125" t="s">
        <v>878</v>
      </c>
      <c r="F830" s="128" t="str">
        <f t="shared" si="232"/>
        <v>Neodymium magnet (NdFeB) corrosion resistant 40 MGOe recycled</v>
      </c>
      <c r="G830" s="131">
        <f t="shared" si="242"/>
        <v>6.1793232927780233</v>
      </c>
      <c r="H830" s="183">
        <f t="shared" si="243"/>
        <v>3.9076306249999998E-2</v>
      </c>
      <c r="I830" s="183">
        <f t="shared" si="244"/>
        <v>0.1066041496801</v>
      </c>
      <c r="J830" s="184">
        <f t="shared" si="245"/>
        <v>5.3531121868479232</v>
      </c>
      <c r="K830" s="183">
        <v>0.68053065000000001</v>
      </c>
      <c r="L830" s="146">
        <v>6.8406807E-2</v>
      </c>
      <c r="M830" s="146">
        <v>3.432557E-2</v>
      </c>
      <c r="N830" s="146">
        <v>3.1172493999999999E-2</v>
      </c>
      <c r="O830" s="146">
        <v>6.2635290999999999E-3</v>
      </c>
      <c r="P830" s="188">
        <v>7.7054387000000005E-4</v>
      </c>
      <c r="Q830" s="146">
        <v>8.6973927999999998E-4</v>
      </c>
      <c r="R830" s="146">
        <v>3.855495E-3</v>
      </c>
      <c r="S830" s="146">
        <v>5.2364373000000004</v>
      </c>
      <c r="T830" s="188">
        <v>1.4495197E-5</v>
      </c>
      <c r="U830" s="188">
        <v>0.11667486000000001</v>
      </c>
      <c r="V830" s="188">
        <v>1.7824831E-6</v>
      </c>
      <c r="W830" s="188">
        <v>2.6768350000000001E-8</v>
      </c>
      <c r="X830" s="146">
        <v>7.9572789999999998E-11</v>
      </c>
      <c r="Z830" s="157">
        <f t="shared" si="236"/>
        <v>4.5368710000000005</v>
      </c>
      <c r="AB830" s="131">
        <f t="shared" si="237"/>
        <v>0.68053065000000001</v>
      </c>
      <c r="AC830" s="131">
        <f t="shared" si="238"/>
        <v>0.14566417825</v>
      </c>
      <c r="AD830" s="131">
        <f t="shared" si="239"/>
        <v>0.10658789876835</v>
      </c>
      <c r="AE830" s="131">
        <f t="shared" si="240"/>
        <v>0.1066041496801</v>
      </c>
      <c r="AF830" s="131">
        <f t="shared" si="241"/>
        <v>5.353112160079573</v>
      </c>
      <c r="AH830">
        <v>79.907715999999994</v>
      </c>
      <c r="AI830" s="71">
        <v>51.088746999999998</v>
      </c>
      <c r="AJ830" s="71">
        <v>16.113367</v>
      </c>
      <c r="AK830" s="71">
        <v>0</v>
      </c>
      <c r="AL830" s="71">
        <v>3.0482311000000002</v>
      </c>
      <c r="AM830" s="71">
        <v>6.4619647999999996</v>
      </c>
      <c r="AN830" s="71">
        <v>3.1954064999999998</v>
      </c>
      <c r="AP830" s="129">
        <v>0.10005202000000001</v>
      </c>
      <c r="AQ830" s="129">
        <v>9.4180318999999998E-2</v>
      </c>
      <c r="AR830" s="129">
        <v>3.8871505E-3</v>
      </c>
      <c r="AS830" s="129">
        <v>1.9845509000000002E-3</v>
      </c>
      <c r="AT830" s="172">
        <f t="shared" si="233"/>
        <v>5.6463020411280304E-6</v>
      </c>
      <c r="AU830" s="172">
        <f t="shared" si="234"/>
        <v>1.4375556815289335E-8</v>
      </c>
      <c r="AV830" s="185">
        <f t="shared" si="235"/>
        <v>0.27794830950000005</v>
      </c>
      <c r="AW830" s="121">
        <v>4.2102759000000004E-6</v>
      </c>
      <c r="AX830" s="121">
        <v>1.2703421E-8</v>
      </c>
      <c r="AY830" s="121">
        <v>3.4707550999999998E-13</v>
      </c>
      <c r="AZ830" s="121">
        <v>5.1575803000000003E-13</v>
      </c>
      <c r="BA830" s="121">
        <v>0</v>
      </c>
      <c r="BB830" s="121">
        <v>9.1796637000000005E-10</v>
      </c>
      <c r="BC830" s="121">
        <v>1.3258388E-6</v>
      </c>
      <c r="BD830" s="121">
        <v>2.0081850999999999E-10</v>
      </c>
      <c r="BE830" s="121">
        <v>1.4301718E-9</v>
      </c>
      <c r="BF830" s="121">
        <v>1.5193362E-11</v>
      </c>
      <c r="BG830" s="121">
        <v>2.3873878999999999E-14</v>
      </c>
      <c r="BH830" s="121">
        <v>1.5925871000000001E-11</v>
      </c>
      <c r="BI830" s="121">
        <v>7.9946949000000005E-12</v>
      </c>
      <c r="BJ830" s="121">
        <v>1.660628E-12</v>
      </c>
      <c r="BK830" s="121">
        <v>1.7861800000000001E-8</v>
      </c>
      <c r="BL830" s="121">
        <v>9.1407058999999995E-8</v>
      </c>
      <c r="BM830" s="121">
        <v>3.3352561999999999E-22</v>
      </c>
      <c r="BN830" s="121">
        <v>1.7419095E-3</v>
      </c>
      <c r="BO830" s="121">
        <v>0.27620640000000002</v>
      </c>
      <c r="BP830" s="121">
        <v>0</v>
      </c>
      <c r="BQ830" s="121">
        <v>0</v>
      </c>
      <c r="BR830" s="121">
        <v>0</v>
      </c>
      <c r="BT830" s="71">
        <v>2.4171789000000001E-4</v>
      </c>
      <c r="BU830" s="71">
        <v>9.8925703000000002E-6</v>
      </c>
      <c r="BV830" s="71">
        <v>1.2650000000000001E-4</v>
      </c>
      <c r="BW830" s="71">
        <v>4.6603556E-7</v>
      </c>
      <c r="BX830" s="71">
        <v>1.3694534E-5</v>
      </c>
      <c r="BY830" s="71">
        <v>7.861031E-8</v>
      </c>
      <c r="BZ830" s="71">
        <v>3.8354047000000002E-7</v>
      </c>
      <c r="CA830" s="71">
        <v>9.7097085000000003E-8</v>
      </c>
      <c r="CB830" s="71">
        <v>1.0463823999999999E-6</v>
      </c>
      <c r="CC830" s="71">
        <v>6.9149488000000003E-7</v>
      </c>
      <c r="CD830" s="71">
        <v>0</v>
      </c>
      <c r="CE830" s="71">
        <v>7.3754936999999995E-19</v>
      </c>
      <c r="CF830" s="71">
        <v>6.0390254999999999E-15</v>
      </c>
      <c r="CG830" s="71">
        <v>6.5951297000000003E-6</v>
      </c>
      <c r="CH830" s="71">
        <v>8.1585219000000005E-5</v>
      </c>
      <c r="CI830" s="71">
        <v>6.8727521000000004E-7</v>
      </c>
      <c r="CJ830" s="71">
        <v>0</v>
      </c>
      <c r="CL830" s="186">
        <v>5.1115136000000002E-15</v>
      </c>
      <c r="CM830" s="186">
        <v>4.5368250999999997</v>
      </c>
      <c r="CN830" s="187">
        <v>2.9221075999999999E-3</v>
      </c>
      <c r="CO830" s="186">
        <v>6.7830247000000001E-3</v>
      </c>
      <c r="CP830" s="186">
        <v>2.5953539000000001E-8</v>
      </c>
      <c r="CQ830" s="186">
        <v>9.2957248000000003E-8</v>
      </c>
      <c r="CR830" s="186">
        <v>5.6592361999999998E-4</v>
      </c>
      <c r="CS830" s="186">
        <v>3.1512402000000002</v>
      </c>
      <c r="CT830" s="186">
        <v>1.0093711E-5</v>
      </c>
      <c r="CU830" s="186">
        <v>3.0588920999999999E-5</v>
      </c>
      <c r="CW830" s="84"/>
      <c r="CX830" s="167"/>
    </row>
    <row r="831" spans="1:102" ht="14.4">
      <c r="A831" t="s">
        <v>1290</v>
      </c>
      <c r="B831" s="92" t="s">
        <v>1071</v>
      </c>
      <c r="C831" s="126" t="str">
        <f t="shared" si="231"/>
        <v>A.100.40.106</v>
      </c>
      <c r="D831" s="11" t="s">
        <v>1840</v>
      </c>
      <c r="E831" s="125" t="s">
        <v>878</v>
      </c>
      <c r="F831" s="128" t="str">
        <f t="shared" si="232"/>
        <v>SmCo (1:5) magnet, 20 MGOe</v>
      </c>
      <c r="G831" s="131">
        <f t="shared" si="242"/>
        <v>89.191297755010453</v>
      </c>
      <c r="H831" s="183">
        <f t="shared" si="243"/>
        <v>2.2211141299999997</v>
      </c>
      <c r="I831" s="183">
        <f t="shared" si="244"/>
        <v>7.8897053228379992</v>
      </c>
      <c r="J831" s="184">
        <f t="shared" si="245"/>
        <v>68.272028302172458</v>
      </c>
      <c r="K831" s="183">
        <v>10.808450000000001</v>
      </c>
      <c r="L831" s="146">
        <v>4.6628496999999998</v>
      </c>
      <c r="M831" s="146">
        <v>1.6109487</v>
      </c>
      <c r="N831" s="146">
        <v>1.0168843999999999</v>
      </c>
      <c r="O831" s="146">
        <v>0.18144304999999999</v>
      </c>
      <c r="P831" s="188">
        <v>0.52639018000000004</v>
      </c>
      <c r="Q831" s="188">
        <v>0.49639650000000002</v>
      </c>
      <c r="R831" s="146">
        <v>1.6154929</v>
      </c>
      <c r="S831" s="146">
        <v>67.094025999999999</v>
      </c>
      <c r="T831" s="188">
        <v>3.2575555000000003E-4</v>
      </c>
      <c r="U831" s="146">
        <v>1.1780017</v>
      </c>
      <c r="V831" s="188">
        <v>8.8267288000000002E-5</v>
      </c>
      <c r="W831" s="188">
        <v>6.0216690000000003E-7</v>
      </c>
      <c r="X831" s="146">
        <v>5.5537354999999999E-12</v>
      </c>
      <c r="Z831" s="157">
        <f t="shared" si="236"/>
        <v>72.056333333333342</v>
      </c>
      <c r="AB831" s="131">
        <f t="shared" si="237"/>
        <v>10.808450000000001</v>
      </c>
      <c r="AC831" s="131">
        <f t="shared" si="238"/>
        <v>10.110405429999998</v>
      </c>
      <c r="AD831" s="131">
        <f t="shared" si="239"/>
        <v>7.8892919021669003</v>
      </c>
      <c r="AE831" s="131">
        <f t="shared" si="240"/>
        <v>7.8897053228379992</v>
      </c>
      <c r="AF831" s="131">
        <f t="shared" si="241"/>
        <v>68.272027700005552</v>
      </c>
      <c r="AH831">
        <v>735.42672000000005</v>
      </c>
      <c r="AI831" s="71">
        <v>569.14427999999998</v>
      </c>
      <c r="AJ831" s="71">
        <v>148.01955000000001</v>
      </c>
      <c r="AK831" s="71">
        <v>0</v>
      </c>
      <c r="AL831" s="71">
        <v>4.1771798000000002</v>
      </c>
      <c r="AM831" s="71">
        <v>9.2493005999999998</v>
      </c>
      <c r="AN831" s="71">
        <v>4.8364098000000002</v>
      </c>
      <c r="AP831" s="129">
        <v>4.1300625000000002</v>
      </c>
      <c r="AQ831" s="129">
        <v>3.9921137</v>
      </c>
      <c r="AR831" s="129">
        <v>9.4168835000000006E-2</v>
      </c>
      <c r="AS831" s="129">
        <v>4.3779954000000003E-2</v>
      </c>
      <c r="AT831" s="172">
        <f t="shared" si="233"/>
        <v>2.3933535527168818E-4</v>
      </c>
      <c r="AU831" s="172">
        <f t="shared" si="234"/>
        <v>3.4825752401780753E-7</v>
      </c>
      <c r="AV831" s="185">
        <f t="shared" si="235"/>
        <v>6.1316462400000002</v>
      </c>
      <c r="AW831" s="121">
        <v>6.6868280000000003E-5</v>
      </c>
      <c r="AX831" s="121">
        <v>2.0175774000000001E-7</v>
      </c>
      <c r="AY831" s="121">
        <v>5.5123097000000002E-12</v>
      </c>
      <c r="AZ831" s="121">
        <v>7.8468815999999999E-13</v>
      </c>
      <c r="BA831" s="121">
        <v>0</v>
      </c>
      <c r="BB831" s="121">
        <v>7.9399487000000002E-8</v>
      </c>
      <c r="BC831" s="121">
        <v>9.2342897999999994E-5</v>
      </c>
      <c r="BD831" s="121">
        <v>1.2637631E-8</v>
      </c>
      <c r="BE831" s="121">
        <v>1.039551E-7</v>
      </c>
      <c r="BF831" s="121">
        <v>1.1172796E-8</v>
      </c>
      <c r="BG831" s="121">
        <v>3.9071080999999996E-12</v>
      </c>
      <c r="BH831" s="121">
        <v>1.1633426999999999E-8</v>
      </c>
      <c r="BI831" s="121">
        <v>5.8716544000000002E-9</v>
      </c>
      <c r="BJ831" s="121">
        <v>1.2197562E-9</v>
      </c>
      <c r="BK831" s="121">
        <v>1.3119743E-5</v>
      </c>
      <c r="BL831" s="121">
        <v>6.6925034E-5</v>
      </c>
      <c r="BM831" s="121">
        <v>7.5028193000000004E-21</v>
      </c>
      <c r="BN831" s="121">
        <v>0.76059133999999995</v>
      </c>
      <c r="BO831" s="121">
        <v>5.3710548999999999</v>
      </c>
      <c r="BP831" s="121">
        <v>0</v>
      </c>
      <c r="BQ831" s="121">
        <v>0</v>
      </c>
      <c r="BR831" s="121">
        <v>0</v>
      </c>
      <c r="BT831" s="71">
        <v>6.2484092E-3</v>
      </c>
      <c r="BU831" s="71">
        <v>7.3756709999999999E-4</v>
      </c>
      <c r="BV831" s="71">
        <v>2.0091216999999998E-3</v>
      </c>
      <c r="BW831" s="71">
        <v>1.8950020000000001E-4</v>
      </c>
      <c r="BX831" s="71">
        <v>7.3906823000000001E-4</v>
      </c>
      <c r="BY831" s="71">
        <v>5.1757895999999997E-5</v>
      </c>
      <c r="BZ831" s="71">
        <v>2.8212400000000002E-4</v>
      </c>
      <c r="CA831" s="71">
        <v>6.2284640000000006E-5</v>
      </c>
      <c r="CB831" s="71">
        <v>7.0731397999999998E-4</v>
      </c>
      <c r="CC831" s="71">
        <v>3.4040554000000002E-4</v>
      </c>
      <c r="CD831" s="71">
        <v>0</v>
      </c>
      <c r="CE831" s="71">
        <v>1.6591527999999999E-17</v>
      </c>
      <c r="CF831" s="71">
        <v>1.3585078000000001E-13</v>
      </c>
      <c r="CG831" s="71">
        <v>2.3852752E-4</v>
      </c>
      <c r="CH831" s="71">
        <v>8.8141988999999995E-4</v>
      </c>
      <c r="CI831" s="71">
        <v>9.3185379999999996E-6</v>
      </c>
      <c r="CJ831" s="71">
        <v>0</v>
      </c>
      <c r="CL831" s="186">
        <v>1.1498595999999999E-13</v>
      </c>
      <c r="CM831" s="186">
        <v>72.056332999999995</v>
      </c>
      <c r="CN831" s="187">
        <v>1.7583009999999999</v>
      </c>
      <c r="CO831" s="186">
        <v>0.51404444000000005</v>
      </c>
      <c r="CP831" s="186">
        <v>1.9053178999999998E-5</v>
      </c>
      <c r="CQ831" s="186">
        <v>6.3751103999999998E-5</v>
      </c>
      <c r="CR831" s="186">
        <v>3.3453620000000003E-2</v>
      </c>
      <c r="CS831" s="186">
        <v>2310.9178999999999</v>
      </c>
      <c r="CT831" s="186">
        <v>7.4226264999999996E-3</v>
      </c>
      <c r="CU831" s="186">
        <v>1.5718506E-2</v>
      </c>
      <c r="CW831" s="84"/>
      <c r="CX831" s="167"/>
    </row>
    <row r="832" spans="1:102" ht="14.4">
      <c r="A832" t="s">
        <v>1291</v>
      </c>
      <c r="B832" s="92" t="s">
        <v>1071</v>
      </c>
      <c r="C832" s="126" t="str">
        <f t="shared" si="231"/>
        <v>A.100.40.107</v>
      </c>
      <c r="D832" s="11" t="s">
        <v>1840</v>
      </c>
      <c r="E832" s="125" t="s">
        <v>878</v>
      </c>
      <c r="F832" s="128" t="str">
        <f t="shared" si="232"/>
        <v>Nitride magnet (Fe16N2), 20-80 MGOe</v>
      </c>
      <c r="G832" s="131">
        <f t="shared" si="242"/>
        <v>1.5345190459814684</v>
      </c>
      <c r="H832" s="183">
        <f t="shared" si="243"/>
        <v>6.0562013565049998E-2</v>
      </c>
      <c r="I832" s="183">
        <f t="shared" si="244"/>
        <v>0.16172694041641839</v>
      </c>
      <c r="J832" s="184">
        <f t="shared" si="245"/>
        <v>0.224131992</v>
      </c>
      <c r="K832" s="183">
        <v>1.0880981000000001</v>
      </c>
      <c r="L832" s="146">
        <v>0.11120399</v>
      </c>
      <c r="M832" s="146">
        <v>5.0522947999999998E-2</v>
      </c>
      <c r="N832" s="146">
        <v>5.6267381999999998E-2</v>
      </c>
      <c r="O832" s="188">
        <v>4.2945240000000001E-3</v>
      </c>
      <c r="P832" s="146">
        <v>0</v>
      </c>
      <c r="Q832" s="146">
        <v>1.0756504999999999E-7</v>
      </c>
      <c r="R832" s="146">
        <v>2.4164184000000001E-9</v>
      </c>
      <c r="S832" s="146">
        <v>6.7249881999999997E-2</v>
      </c>
      <c r="T832" s="188">
        <v>0</v>
      </c>
      <c r="U832" s="146">
        <v>0.15688210999999999</v>
      </c>
      <c r="V832" s="188">
        <v>0</v>
      </c>
      <c r="W832" s="188">
        <v>0</v>
      </c>
      <c r="X832" s="146">
        <v>0</v>
      </c>
      <c r="Z832" s="157">
        <f t="shared" si="236"/>
        <v>7.2539873333333338</v>
      </c>
      <c r="AB832" s="131">
        <f t="shared" si="237"/>
        <v>1.0880981000000001</v>
      </c>
      <c r="AC832" s="131">
        <f t="shared" si="238"/>
        <v>0.22228895398146839</v>
      </c>
      <c r="AD832" s="131">
        <f t="shared" si="239"/>
        <v>0.16172694041641839</v>
      </c>
      <c r="AE832" s="131">
        <f t="shared" si="240"/>
        <v>0.16172694041641839</v>
      </c>
      <c r="AF832" s="131">
        <f t="shared" si="241"/>
        <v>0.224131992</v>
      </c>
      <c r="AH832">
        <v>117.01403000000001</v>
      </c>
      <c r="AI832" s="71">
        <v>77.952549000000005</v>
      </c>
      <c r="AJ832" s="71">
        <v>21.735275000000001</v>
      </c>
      <c r="AK832" s="71">
        <v>0</v>
      </c>
      <c r="AL832" s="71">
        <v>4.1628194000000001</v>
      </c>
      <c r="AM832" s="71">
        <v>8.8137539999999994</v>
      </c>
      <c r="AN832" s="71">
        <v>4.3496310999999999</v>
      </c>
      <c r="AP832" s="129">
        <v>0.14646439999999999</v>
      </c>
      <c r="AQ832" s="129">
        <v>0.13707099</v>
      </c>
      <c r="AR832" s="129">
        <v>6.0341444999999997E-3</v>
      </c>
      <c r="AS832" s="129">
        <v>3.3592682E-3</v>
      </c>
      <c r="AT832" s="172">
        <f t="shared" si="233"/>
        <v>8.2176850626000004E-6</v>
      </c>
      <c r="AU832" s="172">
        <f t="shared" si="234"/>
        <v>2.2315623047249998E-8</v>
      </c>
      <c r="AV832" s="185">
        <f t="shared" si="235"/>
        <v>0.47048573999999999</v>
      </c>
      <c r="AW832" s="121">
        <v>6.7317004E-6</v>
      </c>
      <c r="AX832" s="121">
        <v>2.0311164999999999E-8</v>
      </c>
      <c r="AY832" s="121">
        <v>5.5493004999999997E-13</v>
      </c>
      <c r="AZ832" s="121">
        <v>0</v>
      </c>
      <c r="BA832" s="121">
        <v>0</v>
      </c>
      <c r="BB832" s="121">
        <v>1.5462626E-9</v>
      </c>
      <c r="BC832" s="121">
        <v>1.4844384000000001E-6</v>
      </c>
      <c r="BD832" s="121">
        <v>3.5272799000000002E-10</v>
      </c>
      <c r="BE832" s="121">
        <v>1.6506592999999999E-9</v>
      </c>
      <c r="BF832" s="121">
        <v>0</v>
      </c>
      <c r="BG832" s="121">
        <v>5.1582720000000003E-13</v>
      </c>
      <c r="BH832" s="121">
        <v>0</v>
      </c>
      <c r="BI832" s="121">
        <v>0</v>
      </c>
      <c r="BJ832" s="121">
        <v>0</v>
      </c>
      <c r="BK832" s="121">
        <v>0</v>
      </c>
      <c r="BL832" s="121">
        <v>0</v>
      </c>
      <c r="BM832" s="121">
        <v>0</v>
      </c>
      <c r="BN832" s="121">
        <v>1.1242719999999999E-2</v>
      </c>
      <c r="BO832" s="121">
        <v>0.45924302</v>
      </c>
      <c r="BP832" s="121">
        <v>0</v>
      </c>
      <c r="BQ832" s="121">
        <v>0</v>
      </c>
      <c r="BR832" s="121">
        <v>0</v>
      </c>
      <c r="BT832" s="71">
        <v>3.5954162999999998E-4</v>
      </c>
      <c r="BU832" s="71">
        <v>1.1380144E-5</v>
      </c>
      <c r="BV832" s="71">
        <v>2.0226042000000001E-4</v>
      </c>
      <c r="BW832" s="71">
        <v>2.3205942000000001E-8</v>
      </c>
      <c r="BX832" s="71">
        <v>1.3218158999999999E-5</v>
      </c>
      <c r="BY832" s="71">
        <v>0</v>
      </c>
      <c r="BZ832" s="71">
        <v>0</v>
      </c>
      <c r="CA832" s="71">
        <v>0</v>
      </c>
      <c r="CB832" s="71">
        <v>0</v>
      </c>
      <c r="CC832" s="71">
        <v>7.0860428000000005E-8</v>
      </c>
      <c r="CD832" s="71">
        <v>0</v>
      </c>
      <c r="CE832" s="71">
        <v>0</v>
      </c>
      <c r="CF832" s="71">
        <v>0</v>
      </c>
      <c r="CG832" s="71">
        <v>1.1494536999999999E-5</v>
      </c>
      <c r="CH832" s="71">
        <v>1.2104694E-4</v>
      </c>
      <c r="CI832" s="71">
        <v>4.7362187000000001E-8</v>
      </c>
      <c r="CJ832" s="71">
        <v>0</v>
      </c>
      <c r="CL832" s="186">
        <v>0</v>
      </c>
      <c r="CM832" s="186">
        <v>7.2539875</v>
      </c>
      <c r="CN832" s="187">
        <v>6.5443521000000003E-3</v>
      </c>
      <c r="CO832" s="186">
        <v>7.7861288999999997E-3</v>
      </c>
      <c r="CP832" s="186">
        <v>0</v>
      </c>
      <c r="CQ832" s="186">
        <v>0</v>
      </c>
      <c r="CR832" s="186">
        <v>5.8291425999999996E-4</v>
      </c>
      <c r="CS832" s="186">
        <v>0</v>
      </c>
      <c r="CT832" s="186">
        <v>0</v>
      </c>
      <c r="CU832" s="186">
        <v>1.7622802000000001E-4</v>
      </c>
      <c r="CW832" s="84"/>
      <c r="CX832" s="167"/>
    </row>
    <row r="833" spans="1:99" ht="14.4">
      <c r="B833" s="92"/>
      <c r="C833" s="126"/>
      <c r="D833" s="11"/>
      <c r="E833" s="125"/>
      <c r="J833" s="158"/>
      <c r="O833" s="4"/>
      <c r="T833" s="4"/>
      <c r="V833" s="4"/>
      <c r="W833" s="4"/>
      <c r="AT833" s="4"/>
      <c r="AU833" s="4"/>
      <c r="AV833" s="16"/>
      <c r="CN833" s="97"/>
    </row>
    <row r="834" spans="1:99" ht="14.4">
      <c r="B834" s="92"/>
      <c r="C834" s="126"/>
      <c r="D834" s="1" t="s">
        <v>780</v>
      </c>
      <c r="E834" s="125"/>
      <c r="J834" s="158"/>
      <c r="O834" s="4"/>
      <c r="T834" s="4"/>
      <c r="V834" s="4"/>
      <c r="W834" s="4"/>
      <c r="AT834" s="4"/>
      <c r="AU834" s="4"/>
      <c r="AV834" s="16"/>
      <c r="CN834" s="97"/>
    </row>
    <row r="835" spans="1:99" ht="14.4">
      <c r="A835" t="s">
        <v>3319</v>
      </c>
      <c r="B835" s="92" t="s">
        <v>1292</v>
      </c>
      <c r="C835" s="126" t="str">
        <f t="shared" si="231"/>
        <v>A.120.01.101</v>
      </c>
      <c r="D835" s="11" t="s">
        <v>780</v>
      </c>
      <c r="E835" s="125" t="s">
        <v>878</v>
      </c>
      <c r="F835" s="128" t="str">
        <f t="shared" si="232"/>
        <v>Board (solid) and recycled paper (testliner and fluting) in Europe</v>
      </c>
      <c r="G835" s="131">
        <f t="shared" si="242"/>
        <v>7.4303837815244328E-2</v>
      </c>
      <c r="H835" s="183">
        <f t="shared" si="243"/>
        <v>7.5210299460000008E-3</v>
      </c>
      <c r="I835" s="183">
        <f t="shared" si="244"/>
        <v>-2.9316848959999999E-2</v>
      </c>
      <c r="J835" s="184">
        <f t="shared" si="245"/>
        <v>6.1661478292443306E-3</v>
      </c>
      <c r="K835" s="183">
        <v>8.9933508999999995E-2</v>
      </c>
      <c r="L835" s="146">
        <v>3.2369698E-3</v>
      </c>
      <c r="M835" s="146">
        <v>8.3659305999999999E-3</v>
      </c>
      <c r="N835" s="146">
        <v>6.5170662000000002E-3</v>
      </c>
      <c r="O835" s="188">
        <v>8.6009457000000005E-4</v>
      </c>
      <c r="P835" s="146">
        <v>4.2212556000000003E-5</v>
      </c>
      <c r="Q835" s="188">
        <v>1.0165662000000001E-4</v>
      </c>
      <c r="R835" s="188">
        <v>7.2237004999999997E-4</v>
      </c>
      <c r="S835" s="146">
        <v>1.7182398E-4</v>
      </c>
      <c r="T835" s="188">
        <v>3.4397359E-4</v>
      </c>
      <c r="U835" s="188">
        <v>5.9936879999999996E-3</v>
      </c>
      <c r="V835" s="188">
        <v>-4.1986093000000002E-2</v>
      </c>
      <c r="W835" s="188">
        <v>6.3584338000000004E-7</v>
      </c>
      <c r="X835" s="146">
        <v>5.8643308999999996E-12</v>
      </c>
      <c r="Z835" s="157">
        <f t="shared" si="236"/>
        <v>0.59955672666666671</v>
      </c>
      <c r="AB835" s="131">
        <f t="shared" si="237"/>
        <v>8.9933508999999995E-2</v>
      </c>
      <c r="AC835" s="131">
        <f t="shared" si="238"/>
        <v>1.9846300396000001E-2</v>
      </c>
      <c r="AD835" s="131">
        <f t="shared" si="239"/>
        <v>1.232590629338E-2</v>
      </c>
      <c r="AE835" s="131">
        <f t="shared" si="240"/>
        <v>-2.9316848959999996E-2</v>
      </c>
      <c r="AF835" s="131">
        <f t="shared" si="241"/>
        <v>6.1655119858643305E-3</v>
      </c>
      <c r="AH835">
        <v>8.6727349999999994</v>
      </c>
      <c r="AI835" s="71">
        <v>7.7149365000000003</v>
      </c>
      <c r="AJ835" s="71">
        <v>0.53215067999999999</v>
      </c>
      <c r="AK835" s="71">
        <v>0</v>
      </c>
      <c r="AL835" s="71">
        <v>0.10448298</v>
      </c>
      <c r="AM835" s="71">
        <v>0.21503665999999999</v>
      </c>
      <c r="AN835" s="71">
        <v>0.10612820000000001</v>
      </c>
      <c r="AP835" s="129">
        <v>1.2063694E-2</v>
      </c>
      <c r="AQ835" s="129">
        <v>1.1066487999999999E-2</v>
      </c>
      <c r="AR835" s="129">
        <v>5.1579524999999997E-4</v>
      </c>
      <c r="AS835" s="129">
        <v>4.8141048999999998E-4</v>
      </c>
      <c r="AT835" s="172">
        <f t="shared" si="233"/>
        <v>6.6345852402423994E-7</v>
      </c>
      <c r="AU835" s="172">
        <f t="shared" si="234"/>
        <v>1.9075268248089223E-9</v>
      </c>
      <c r="AV835" s="185">
        <f t="shared" si="235"/>
        <v>6.7424438896999991E-2</v>
      </c>
      <c r="AW835" s="121">
        <v>5.5656703999999997E-7</v>
      </c>
      <c r="AX835" s="121">
        <v>1.6793036999999999E-9</v>
      </c>
      <c r="AY835" s="121">
        <v>4.5880688999999998E-14</v>
      </c>
      <c r="AZ835" s="121">
        <v>8.2857223999999997E-13</v>
      </c>
      <c r="BA835" s="121">
        <v>0</v>
      </c>
      <c r="BB835" s="121">
        <v>5.9963151999999997E-10</v>
      </c>
      <c r="BC835" s="121">
        <v>1.0596155E-7</v>
      </c>
      <c r="BD835" s="121">
        <v>9.2004856000000004E-11</v>
      </c>
      <c r="BE835" s="121">
        <v>1.1182360000000001E-10</v>
      </c>
      <c r="BF835" s="121">
        <v>1.6213767000000001E-11</v>
      </c>
      <c r="BG835" s="121">
        <v>5.0640612000000003E-14</v>
      </c>
      <c r="BH835" s="121">
        <v>3.7230562000000003E-12</v>
      </c>
      <c r="BI835" s="121">
        <v>3.9801298000000002E-12</v>
      </c>
      <c r="BJ835" s="121">
        <v>3.8119449999999999E-13</v>
      </c>
      <c r="BK835" s="121">
        <v>1.0367472E-11</v>
      </c>
      <c r="BL835" s="121">
        <v>3.1910646E-10</v>
      </c>
      <c r="BM835" s="121">
        <v>7.9224181999999994E-21</v>
      </c>
      <c r="BN835" s="121">
        <v>1.6042897E-5</v>
      </c>
      <c r="BO835" s="121">
        <v>6.7408395999999995E-2</v>
      </c>
      <c r="BP835" s="121">
        <v>0</v>
      </c>
      <c r="BQ835" s="121">
        <v>0</v>
      </c>
      <c r="BR835" s="121">
        <v>0</v>
      </c>
      <c r="BT835" s="71">
        <v>3.1354518999999998E-5</v>
      </c>
      <c r="BU835" s="71">
        <v>9.4164551000000004E-7</v>
      </c>
      <c r="BV835" s="71">
        <v>1.6717232000000001E-5</v>
      </c>
      <c r="BW835" s="71">
        <v>8.6077323000000004E-8</v>
      </c>
      <c r="BX835" s="71">
        <v>9.8277085000000007E-7</v>
      </c>
      <c r="BY835" s="71">
        <v>4.8723375E-7</v>
      </c>
      <c r="BZ835" s="71">
        <v>1.6228865000000001E-7</v>
      </c>
      <c r="CA835" s="71">
        <v>5.0945718000000005E-7</v>
      </c>
      <c r="CB835" s="71">
        <v>6.1668156999999994E-8</v>
      </c>
      <c r="CC835" s="71">
        <v>8.0730669E-8</v>
      </c>
      <c r="CD835" s="71">
        <v>0</v>
      </c>
      <c r="CE835" s="71">
        <v>1.7519416999999999E-17</v>
      </c>
      <c r="CF835" s="71">
        <v>1.4344831E-13</v>
      </c>
      <c r="CG835" s="71">
        <v>1.2763615000000001E-6</v>
      </c>
      <c r="CH835" s="71">
        <v>1.0045825E-5</v>
      </c>
      <c r="CI835" s="71">
        <v>3.2279854999999999E-9</v>
      </c>
      <c r="CJ835" s="71">
        <v>0</v>
      </c>
      <c r="CL835" s="186">
        <v>1.2141660000000001E-13</v>
      </c>
      <c r="CM835" s="186">
        <v>0.59941403999999998</v>
      </c>
      <c r="CN835" s="187">
        <v>1.4115838E-2</v>
      </c>
      <c r="CO835" s="186">
        <v>7.2124353000000004E-4</v>
      </c>
      <c r="CP835" s="186">
        <v>5.5824515999999996E-10</v>
      </c>
      <c r="CQ835" s="186">
        <v>3.1919381999999999E-9</v>
      </c>
      <c r="CR835" s="186">
        <v>3.1693433999999997E-5</v>
      </c>
      <c r="CS835" s="186">
        <v>1.9649513999999999</v>
      </c>
      <c r="CT835" s="186">
        <v>1.0874996000000001E-5</v>
      </c>
      <c r="CU835" s="186">
        <v>1.3534315999999999E-4</v>
      </c>
    </row>
    <row r="836" spans="1:99" ht="14.4">
      <c r="A836" t="s">
        <v>2101</v>
      </c>
      <c r="B836" s="92" t="s">
        <v>1292</v>
      </c>
      <c r="C836" s="126" t="str">
        <f t="shared" si="231"/>
        <v>A.120.01.102</v>
      </c>
      <c r="D836" s="11" t="s">
        <v>780</v>
      </c>
      <c r="E836" s="125" t="s">
        <v>878</v>
      </c>
      <c r="F836" s="128" t="str">
        <f t="shared" si="232"/>
        <v>Brown paper (kraft liner)</v>
      </c>
      <c r="G836" s="131">
        <f t="shared" si="242"/>
        <v>9.3270523985482162E-2</v>
      </c>
      <c r="H836" s="183">
        <f t="shared" si="243"/>
        <v>9.7675584260000017E-3</v>
      </c>
      <c r="I836" s="183">
        <f t="shared" si="244"/>
        <v>1.5809502789E-2</v>
      </c>
      <c r="J836" s="184">
        <f t="shared" si="245"/>
        <v>1.0555213770482155E-2</v>
      </c>
      <c r="K836" s="183">
        <v>5.7138249000000002E-2</v>
      </c>
      <c r="L836" s="146">
        <v>5.0973440000000002E-3</v>
      </c>
      <c r="M836" s="146">
        <v>9.7818082000000004E-3</v>
      </c>
      <c r="N836" s="146">
        <v>7.3404276999999999E-3</v>
      </c>
      <c r="O836" s="188">
        <v>2.2957228999999999E-3</v>
      </c>
      <c r="P836" s="188">
        <v>1.5349346000000001E-5</v>
      </c>
      <c r="Q836" s="188">
        <v>1.1605848E-4</v>
      </c>
      <c r="R836" s="188">
        <v>2.3203260999999999E-4</v>
      </c>
      <c r="S836" s="188">
        <v>1.7261229E-4</v>
      </c>
      <c r="T836" s="146">
        <v>6.7935363999999999E-4</v>
      </c>
      <c r="U836" s="188">
        <v>1.0380531E-2</v>
      </c>
      <c r="V836" s="188">
        <v>1.8964339000000001E-5</v>
      </c>
      <c r="W836" s="188">
        <v>2.0704689000000002E-6</v>
      </c>
      <c r="X836" s="146">
        <v>1.1582153000000001E-11</v>
      </c>
      <c r="Z836" s="157">
        <f t="shared" si="236"/>
        <v>0.38092166000000005</v>
      </c>
      <c r="AB836" s="131">
        <f t="shared" si="237"/>
        <v>5.7138249000000002E-2</v>
      </c>
      <c r="AC836" s="131">
        <f t="shared" si="238"/>
        <v>2.4878743235999999E-2</v>
      </c>
      <c r="AD836" s="131">
        <f t="shared" si="239"/>
        <v>1.5113255278900001E-2</v>
      </c>
      <c r="AE836" s="131">
        <f t="shared" si="240"/>
        <v>1.5809502789E-2</v>
      </c>
      <c r="AF836" s="131">
        <f t="shared" si="241"/>
        <v>1.0553143301582154E-2</v>
      </c>
      <c r="AH836">
        <v>5.9942710999999997</v>
      </c>
      <c r="AI836" s="71">
        <v>4.8290888000000001</v>
      </c>
      <c r="AJ836" s="71">
        <v>0.62866710000000003</v>
      </c>
      <c r="AK836" s="71">
        <v>0</v>
      </c>
      <c r="AL836" s="71">
        <v>0.14533088999999999</v>
      </c>
      <c r="AM836" s="71">
        <v>0.26538951</v>
      </c>
      <c r="AN836" s="71">
        <v>0.12579472999999999</v>
      </c>
      <c r="AP836" s="129">
        <v>9.4923830999999997E-3</v>
      </c>
      <c r="AQ836" s="129">
        <v>8.8356699000000007E-3</v>
      </c>
      <c r="AR836" s="129">
        <v>3.7783612E-4</v>
      </c>
      <c r="AS836" s="129">
        <v>2.7887712999999999E-4</v>
      </c>
      <c r="AT836" s="172">
        <f t="shared" si="233"/>
        <v>5.2971641866359995E-7</v>
      </c>
      <c r="AU836" s="172">
        <f t="shared" si="234"/>
        <v>1.3973228831169999E-9</v>
      </c>
      <c r="AV836" s="185">
        <f t="shared" si="235"/>
        <v>3.9058420545999999E-2</v>
      </c>
      <c r="AW836" s="121">
        <v>3.5352384999999999E-7</v>
      </c>
      <c r="AX836" s="121">
        <v>1.0666670999999999E-9</v>
      </c>
      <c r="AY836" s="121">
        <v>2.9142838000000003E-14</v>
      </c>
      <c r="AZ836" s="121">
        <v>1.6492519E-12</v>
      </c>
      <c r="BA836" s="121">
        <v>0</v>
      </c>
      <c r="BB836" s="121">
        <v>8.6029947000000003E-10</v>
      </c>
      <c r="BC836" s="121">
        <v>1.7525685999999999E-7</v>
      </c>
      <c r="BD836" s="121">
        <v>1.2634512000000001E-10</v>
      </c>
      <c r="BE836" s="121">
        <v>1.7544985E-10</v>
      </c>
      <c r="BF836" s="121">
        <v>2.7622558000000001E-11</v>
      </c>
      <c r="BG836" s="121">
        <v>4.2701246E-14</v>
      </c>
      <c r="BH836" s="121">
        <v>5.2871737000000005E-13</v>
      </c>
      <c r="BI836" s="121">
        <v>5.5017933000000004E-13</v>
      </c>
      <c r="BJ836" s="121">
        <v>5.6834756999999998E-14</v>
      </c>
      <c r="BK836" s="121">
        <v>4.8399386999999997E-12</v>
      </c>
      <c r="BL836" s="121">
        <v>6.8920003000000001E-11</v>
      </c>
      <c r="BM836" s="121">
        <v>3.0679576000000002E-14</v>
      </c>
      <c r="BN836" s="121">
        <v>1.6573545999999999E-5</v>
      </c>
      <c r="BO836" s="121">
        <v>3.9041846999999998E-2</v>
      </c>
      <c r="BP836" s="121">
        <v>0</v>
      </c>
      <c r="BQ836" s="121">
        <v>0</v>
      </c>
      <c r="BR836" s="121">
        <v>0</v>
      </c>
      <c r="BT836" s="71">
        <v>2.4262807E-5</v>
      </c>
      <c r="BU836" s="71">
        <v>1.4760877999999999E-6</v>
      </c>
      <c r="BV836" s="71">
        <v>1.0621107E-5</v>
      </c>
      <c r="BW836" s="71">
        <v>2.8099452000000001E-8</v>
      </c>
      <c r="BX836" s="71">
        <v>2.2645643999999999E-6</v>
      </c>
      <c r="BY836" s="71">
        <v>6.5148740999999999E-7</v>
      </c>
      <c r="BZ836" s="71">
        <v>2.2176177999999999E-7</v>
      </c>
      <c r="CA836" s="71">
        <v>7.9532583999999996E-7</v>
      </c>
      <c r="CB836" s="71">
        <v>2.636755E-8</v>
      </c>
      <c r="CC836" s="71">
        <v>8.5469692999999995E-8</v>
      </c>
      <c r="CD836" s="71">
        <v>0</v>
      </c>
      <c r="CE836" s="71">
        <v>6.7843967999999998E-11</v>
      </c>
      <c r="CF836" s="71">
        <v>2.9357219E-11</v>
      </c>
      <c r="CG836" s="71">
        <v>1.4513093E-6</v>
      </c>
      <c r="CH836" s="71">
        <v>6.6347548999999999E-6</v>
      </c>
      <c r="CI836" s="71">
        <v>6.3752633000000004E-9</v>
      </c>
      <c r="CJ836" s="71">
        <v>0</v>
      </c>
      <c r="CL836" s="186">
        <v>2.4359800000000001E-11</v>
      </c>
      <c r="CM836" s="186">
        <v>0.38091029999999998</v>
      </c>
      <c r="CN836" s="187">
        <v>2.2124187E-2</v>
      </c>
      <c r="CO836" s="186">
        <v>1.1301042999999999E-3</v>
      </c>
      <c r="CP836" s="186">
        <v>3.0339047000000001E-11</v>
      </c>
      <c r="CQ836" s="186">
        <v>3.5507656E-9</v>
      </c>
      <c r="CR836" s="186">
        <v>6.4876073999999996E-5</v>
      </c>
      <c r="CS836" s="186">
        <v>0.27156061999999997</v>
      </c>
      <c r="CT836" s="186">
        <v>1.8526265999999999E-5</v>
      </c>
      <c r="CU836" s="186">
        <v>1.9886707E-4</v>
      </c>
    </row>
    <row r="837" spans="1:99" ht="14.4">
      <c r="A837" t="s">
        <v>2102</v>
      </c>
      <c r="B837" s="92" t="s">
        <v>1292</v>
      </c>
      <c r="C837" s="126" t="str">
        <f t="shared" si="231"/>
        <v>A.120.01.103</v>
      </c>
      <c r="D837" s="11" t="s">
        <v>780</v>
      </c>
      <c r="E837" s="125" t="s">
        <v>877</v>
      </c>
      <c r="F837" s="128" t="str">
        <f t="shared" si="232"/>
        <v>Brown paper (kraft liner) 70 gr/m2</v>
      </c>
      <c r="G837" s="131">
        <f t="shared" si="242"/>
        <v>6.5289366242307512E-3</v>
      </c>
      <c r="H837" s="183">
        <f t="shared" si="243"/>
        <v>6.8372908789999999E-4</v>
      </c>
      <c r="I837" s="183">
        <f t="shared" si="244"/>
        <v>1.1066651917000002E-3</v>
      </c>
      <c r="J837" s="184">
        <f t="shared" si="245"/>
        <v>7.3886494463075067E-4</v>
      </c>
      <c r="K837" s="183">
        <v>3.9996774000000002E-3</v>
      </c>
      <c r="L837" s="146">
        <v>3.5681408000000001E-4</v>
      </c>
      <c r="M837" s="146">
        <v>6.8472656999999998E-4</v>
      </c>
      <c r="N837" s="146">
        <v>5.1382993999999997E-4</v>
      </c>
      <c r="O837" s="188">
        <v>1.6070059999999999E-4</v>
      </c>
      <c r="P837" s="188">
        <v>1.0744541999999999E-6</v>
      </c>
      <c r="Q837" s="146">
        <v>8.1240936999999994E-6</v>
      </c>
      <c r="R837" s="146">
        <v>1.6242282999999999E-5</v>
      </c>
      <c r="S837" s="146">
        <v>1.2082861000000001E-5</v>
      </c>
      <c r="T837" s="146">
        <v>4.7554754999999998E-5</v>
      </c>
      <c r="U837" s="188">
        <v>7.2663714999999997E-4</v>
      </c>
      <c r="V837" s="188">
        <v>1.3275037000000001E-6</v>
      </c>
      <c r="W837" s="188">
        <v>1.4493282E-7</v>
      </c>
      <c r="X837" s="146">
        <v>8.1075067999999998E-13</v>
      </c>
      <c r="Z837" s="157">
        <f t="shared" si="236"/>
        <v>2.6664516000000003E-2</v>
      </c>
      <c r="AB837" s="131">
        <f t="shared" si="237"/>
        <v>3.9996774000000002E-3</v>
      </c>
      <c r="AC837" s="131">
        <f t="shared" si="238"/>
        <v>1.7415120209000002E-3</v>
      </c>
      <c r="AD837" s="131">
        <f t="shared" si="239"/>
        <v>1.0579278658200001E-3</v>
      </c>
      <c r="AE837" s="131">
        <f t="shared" si="240"/>
        <v>1.1066651917E-3</v>
      </c>
      <c r="AF837" s="131">
        <f t="shared" si="241"/>
        <v>7.3872001181075062E-4</v>
      </c>
      <c r="AH837">
        <v>0.41959898000000001</v>
      </c>
      <c r="AI837" s="71">
        <v>0.33803622</v>
      </c>
      <c r="AJ837" s="71">
        <v>4.4006697999999997E-2</v>
      </c>
      <c r="AK837" s="71">
        <v>0</v>
      </c>
      <c r="AL837" s="71">
        <v>1.0173161999999999E-2</v>
      </c>
      <c r="AM837" s="71">
        <v>1.8577265999999999E-2</v>
      </c>
      <c r="AN837" s="71">
        <v>8.8056309999999995E-3</v>
      </c>
      <c r="AP837" s="129">
        <v>6.6446682000000003E-4</v>
      </c>
      <c r="AQ837" s="129">
        <v>6.1849688999999998E-4</v>
      </c>
      <c r="AR837" s="129">
        <v>2.6448527999999999E-5</v>
      </c>
      <c r="AS837" s="129">
        <v>1.9521399E-5</v>
      </c>
      <c r="AT837" s="172">
        <f t="shared" si="233"/>
        <v>3.7080148606539997E-8</v>
      </c>
      <c r="AU837" s="172">
        <f t="shared" si="234"/>
        <v>9.7812604258200008E-11</v>
      </c>
      <c r="AV837" s="185">
        <f t="shared" si="235"/>
        <v>2.7340894482E-3</v>
      </c>
      <c r="AW837" s="121">
        <v>2.4746669E-8</v>
      </c>
      <c r="AX837" s="121">
        <v>7.4666699999999994E-11</v>
      </c>
      <c r="AY837" s="121">
        <v>2.0399986999999999E-15</v>
      </c>
      <c r="AZ837" s="121">
        <v>1.1544762999999999E-13</v>
      </c>
      <c r="BA837" s="121">
        <v>0</v>
      </c>
      <c r="BB837" s="121">
        <v>6.0220962999999994E-11</v>
      </c>
      <c r="BC837" s="121">
        <v>1.226798E-8</v>
      </c>
      <c r="BD837" s="121">
        <v>8.8441584E-12</v>
      </c>
      <c r="BE837" s="121">
        <v>1.2281489E-11</v>
      </c>
      <c r="BF837" s="121">
        <v>1.9335790000000002E-12</v>
      </c>
      <c r="BG837" s="121">
        <v>2.9890871999999999E-15</v>
      </c>
      <c r="BH837" s="121">
        <v>3.7010215999999997E-14</v>
      </c>
      <c r="BI837" s="121">
        <v>3.8512552999999999E-14</v>
      </c>
      <c r="BJ837" s="121">
        <v>3.9784329999999997E-15</v>
      </c>
      <c r="BK837" s="121">
        <v>3.3879571000000001E-13</v>
      </c>
      <c r="BL837" s="121">
        <v>4.8244001999999996E-12</v>
      </c>
      <c r="BM837" s="121">
        <v>2.1475702999999999E-15</v>
      </c>
      <c r="BN837" s="121">
        <v>1.1601482000000001E-6</v>
      </c>
      <c r="BO837" s="121">
        <v>2.7329292999999999E-3</v>
      </c>
      <c r="BP837" s="121">
        <v>0</v>
      </c>
      <c r="BQ837" s="121">
        <v>0</v>
      </c>
      <c r="BR837" s="121">
        <v>0</v>
      </c>
      <c r="BT837" s="71">
        <v>1.6983964999999999E-6</v>
      </c>
      <c r="BU837" s="71">
        <v>1.0332614E-7</v>
      </c>
      <c r="BV837" s="71">
        <v>7.4347746000000004E-7</v>
      </c>
      <c r="BW837" s="71">
        <v>1.9669617000000001E-9</v>
      </c>
      <c r="BX837" s="71">
        <v>1.5851950999999999E-7</v>
      </c>
      <c r="BY837" s="71">
        <v>4.5604118999999997E-8</v>
      </c>
      <c r="BZ837" s="71">
        <v>1.5523324E-8</v>
      </c>
      <c r="CA837" s="71">
        <v>5.5672809E-8</v>
      </c>
      <c r="CB837" s="71">
        <v>1.8457284999999999E-9</v>
      </c>
      <c r="CC837" s="71">
        <v>5.9828785999999999E-9</v>
      </c>
      <c r="CD837" s="71">
        <v>0</v>
      </c>
      <c r="CE837" s="71">
        <v>4.7490776999999997E-12</v>
      </c>
      <c r="CF837" s="71">
        <v>2.0550052999999999E-12</v>
      </c>
      <c r="CG837" s="71">
        <v>1.0159165E-7</v>
      </c>
      <c r="CH837" s="71">
        <v>4.6443285E-7</v>
      </c>
      <c r="CI837" s="71">
        <v>4.4626842999999999E-10</v>
      </c>
      <c r="CJ837" s="71">
        <v>0</v>
      </c>
      <c r="CL837" s="186">
        <v>1.705186E-12</v>
      </c>
      <c r="CM837" s="186">
        <v>2.6663721000000001E-2</v>
      </c>
      <c r="CN837" s="187">
        <v>1.5486930999999999E-3</v>
      </c>
      <c r="CO837" s="186">
        <v>7.9107302999999995E-5</v>
      </c>
      <c r="CP837" s="186">
        <v>2.1237333000000002E-12</v>
      </c>
      <c r="CQ837" s="186">
        <v>2.4855359E-10</v>
      </c>
      <c r="CR837" s="186">
        <v>4.5413252E-6</v>
      </c>
      <c r="CS837" s="186">
        <v>1.9009244000000002E-2</v>
      </c>
      <c r="CT837" s="186">
        <v>1.2968386000000001E-6</v>
      </c>
      <c r="CU837" s="186">
        <v>1.3920695E-5</v>
      </c>
    </row>
    <row r="838" spans="1:99" ht="14.4">
      <c r="A838" t="s">
        <v>2357</v>
      </c>
      <c r="B838" s="92" t="s">
        <v>1292</v>
      </c>
      <c r="C838" s="126" t="str">
        <f t="shared" si="231"/>
        <v>A.120.01.104</v>
      </c>
      <c r="D838" s="11" t="s">
        <v>780</v>
      </c>
      <c r="E838" s="125" t="s">
        <v>878</v>
      </c>
      <c r="F838" s="128" t="str">
        <f t="shared" si="232"/>
        <v>Brown paper (kraft liner) - FSC or wood waste based</v>
      </c>
      <c r="G838" s="131">
        <f t="shared" si="242"/>
        <v>9.3270524085482157E-2</v>
      </c>
      <c r="H838" s="183">
        <f t="shared" si="243"/>
        <v>9.7675585260000013E-3</v>
      </c>
      <c r="I838" s="183">
        <f t="shared" si="244"/>
        <v>1.5809502789E-2</v>
      </c>
      <c r="J838" s="184">
        <f t="shared" si="245"/>
        <v>1.0555213770482155E-2</v>
      </c>
      <c r="K838" s="183">
        <v>5.7138249000000002E-2</v>
      </c>
      <c r="L838" s="146">
        <v>5.0973440000000002E-3</v>
      </c>
      <c r="M838" s="146">
        <v>9.7818082000000004E-3</v>
      </c>
      <c r="N838" s="146">
        <v>7.3404278000000003E-3</v>
      </c>
      <c r="O838" s="188">
        <v>2.2957228999999999E-3</v>
      </c>
      <c r="P838" s="188">
        <v>1.5349346000000001E-5</v>
      </c>
      <c r="Q838" s="188">
        <v>1.1605848E-4</v>
      </c>
      <c r="R838" s="188">
        <v>2.3203260999999999E-4</v>
      </c>
      <c r="S838" s="188">
        <v>1.7261229E-4</v>
      </c>
      <c r="T838" s="188">
        <v>6.7935363999999999E-4</v>
      </c>
      <c r="U838" s="146">
        <v>1.0380531E-2</v>
      </c>
      <c r="V838" s="188">
        <v>1.8964339000000001E-5</v>
      </c>
      <c r="W838" s="188">
        <v>2.0704689000000002E-6</v>
      </c>
      <c r="X838" s="146">
        <v>1.1582153000000001E-11</v>
      </c>
      <c r="Z838" s="157">
        <f t="shared" si="236"/>
        <v>0.38092166000000005</v>
      </c>
      <c r="AB838" s="131">
        <f t="shared" si="237"/>
        <v>5.7138249000000002E-2</v>
      </c>
      <c r="AC838" s="131">
        <f t="shared" si="238"/>
        <v>2.4878743336E-2</v>
      </c>
      <c r="AD838" s="131">
        <f t="shared" si="239"/>
        <v>1.5113255278900001E-2</v>
      </c>
      <c r="AE838" s="131">
        <f t="shared" si="240"/>
        <v>1.5809502789E-2</v>
      </c>
      <c r="AF838" s="131">
        <f t="shared" si="241"/>
        <v>1.0553143301582154E-2</v>
      </c>
      <c r="AH838">
        <v>5.9942710999999997</v>
      </c>
      <c r="AI838" s="71">
        <v>4.8290888000000001</v>
      </c>
      <c r="AJ838" s="71">
        <v>0.62866710999999997</v>
      </c>
      <c r="AK838" s="71">
        <v>0</v>
      </c>
      <c r="AL838" s="71">
        <v>0.14533088999999999</v>
      </c>
      <c r="AM838" s="71">
        <v>0.26538951</v>
      </c>
      <c r="AN838" s="71">
        <v>0.12579472999999999</v>
      </c>
      <c r="AP838" s="129">
        <v>9.4923830999999997E-3</v>
      </c>
      <c r="AQ838" s="129">
        <v>8.8356699000000007E-3</v>
      </c>
      <c r="AR838" s="129">
        <v>3.7783612E-4</v>
      </c>
      <c r="AS838" s="129">
        <v>2.7887712999999999E-4</v>
      </c>
      <c r="AT838" s="172">
        <f t="shared" si="233"/>
        <v>5.2971641866459998E-7</v>
      </c>
      <c r="AU838" s="172">
        <f t="shared" si="234"/>
        <v>1.3973228831169999E-9</v>
      </c>
      <c r="AV838" s="185">
        <f t="shared" si="235"/>
        <v>3.9058421545999998E-2</v>
      </c>
      <c r="AW838" s="121">
        <v>3.5352384999999999E-7</v>
      </c>
      <c r="AX838" s="121">
        <v>1.0666670999999999E-9</v>
      </c>
      <c r="AY838" s="121">
        <v>2.9142838000000003E-14</v>
      </c>
      <c r="AZ838" s="121">
        <v>1.6492519E-12</v>
      </c>
      <c r="BA838" s="121">
        <v>0</v>
      </c>
      <c r="BB838" s="121">
        <v>8.6029947000000003E-10</v>
      </c>
      <c r="BC838" s="121">
        <v>1.7525685999999999E-7</v>
      </c>
      <c r="BD838" s="121">
        <v>1.2634512000000001E-10</v>
      </c>
      <c r="BE838" s="121">
        <v>1.7544985E-10</v>
      </c>
      <c r="BF838" s="121">
        <v>2.7622558000000001E-11</v>
      </c>
      <c r="BG838" s="121">
        <v>4.2701246E-14</v>
      </c>
      <c r="BH838" s="121">
        <v>5.2871737000000005E-13</v>
      </c>
      <c r="BI838" s="121">
        <v>5.5017933000000004E-13</v>
      </c>
      <c r="BJ838" s="121">
        <v>5.6834756999999998E-14</v>
      </c>
      <c r="BK838" s="121">
        <v>4.8399386999999997E-12</v>
      </c>
      <c r="BL838" s="121">
        <v>6.8920003999999995E-11</v>
      </c>
      <c r="BM838" s="121">
        <v>3.0679576000000002E-14</v>
      </c>
      <c r="BN838" s="121">
        <v>1.6573545999999999E-5</v>
      </c>
      <c r="BO838" s="121">
        <v>3.9041847999999997E-2</v>
      </c>
      <c r="BP838" s="121">
        <v>0</v>
      </c>
      <c r="BQ838" s="121">
        <v>0</v>
      </c>
      <c r="BR838" s="121">
        <v>0</v>
      </c>
      <c r="BT838" s="71">
        <v>2.4262807E-5</v>
      </c>
      <c r="BU838" s="71">
        <v>1.4760877999999999E-6</v>
      </c>
      <c r="BV838" s="71">
        <v>1.0621107E-5</v>
      </c>
      <c r="BW838" s="71">
        <v>2.8099453000000001E-8</v>
      </c>
      <c r="BX838" s="71">
        <v>2.2645643999999999E-6</v>
      </c>
      <c r="BY838" s="71">
        <v>6.5148740999999999E-7</v>
      </c>
      <c r="BZ838" s="71">
        <v>2.2176177999999999E-7</v>
      </c>
      <c r="CA838" s="71">
        <v>7.9532583999999996E-7</v>
      </c>
      <c r="CB838" s="71">
        <v>2.636755E-8</v>
      </c>
      <c r="CC838" s="71">
        <v>8.5469693999999999E-8</v>
      </c>
      <c r="CD838" s="71">
        <v>0</v>
      </c>
      <c r="CE838" s="71">
        <v>6.7843967999999998E-11</v>
      </c>
      <c r="CF838" s="71">
        <v>2.9357219E-11</v>
      </c>
      <c r="CG838" s="71">
        <v>1.4513093E-6</v>
      </c>
      <c r="CH838" s="71">
        <v>6.6347548999999999E-6</v>
      </c>
      <c r="CI838" s="71">
        <v>6.3752633000000004E-9</v>
      </c>
      <c r="CJ838" s="71">
        <v>0</v>
      </c>
      <c r="CL838" s="186">
        <v>2.4359800000000001E-11</v>
      </c>
      <c r="CM838" s="186">
        <v>0.38091029999999998</v>
      </c>
      <c r="CN838" s="187">
        <v>2.2124187E-2</v>
      </c>
      <c r="CO838" s="186">
        <v>1.1301042999999999E-3</v>
      </c>
      <c r="CP838" s="186">
        <v>3.0339047000000001E-11</v>
      </c>
      <c r="CQ838" s="186">
        <v>3.5507656E-9</v>
      </c>
      <c r="CR838" s="186">
        <v>6.4876073999999996E-5</v>
      </c>
      <c r="CS838" s="186">
        <v>0.27156061999999997</v>
      </c>
      <c r="CT838" s="186">
        <v>1.8526265999999999E-5</v>
      </c>
      <c r="CU838" s="186">
        <v>1.9886707E-4</v>
      </c>
    </row>
    <row r="839" spans="1:99" ht="14.4">
      <c r="A839" t="s">
        <v>2358</v>
      </c>
      <c r="B839" s="92" t="s">
        <v>1292</v>
      </c>
      <c r="C839" s="126" t="str">
        <f t="shared" si="231"/>
        <v>A.120.01.105</v>
      </c>
      <c r="D839" s="11" t="s">
        <v>780</v>
      </c>
      <c r="E839" s="125" t="s">
        <v>878</v>
      </c>
      <c r="F839" s="128" t="str">
        <f t="shared" si="232"/>
        <v>Moulded fibre products</v>
      </c>
      <c r="G839" s="131">
        <f t="shared" si="242"/>
        <v>5.3127243559213007E-2</v>
      </c>
      <c r="H839" s="183">
        <f t="shared" si="243"/>
        <v>5.3775363769999994E-3</v>
      </c>
      <c r="I839" s="183">
        <f t="shared" si="244"/>
        <v>-2.0961547499999997E-2</v>
      </c>
      <c r="J839" s="184">
        <f t="shared" si="245"/>
        <v>4.4087956822129962E-3</v>
      </c>
      <c r="K839" s="183">
        <v>6.4302459000000006E-2</v>
      </c>
      <c r="L839" s="146">
        <v>2.3144334E-3</v>
      </c>
      <c r="M839" s="146">
        <v>5.9816404E-3</v>
      </c>
      <c r="N839" s="146">
        <v>4.6597022999999996E-3</v>
      </c>
      <c r="O839" s="188">
        <v>6.1496762000000003E-4</v>
      </c>
      <c r="P839" s="188">
        <v>3.0181977E-5</v>
      </c>
      <c r="Q839" s="188">
        <v>7.2684480000000004E-5</v>
      </c>
      <c r="R839" s="188">
        <v>5.1649458999999997E-4</v>
      </c>
      <c r="S839" s="188">
        <v>1.2285415000000001E-4</v>
      </c>
      <c r="T839" s="188">
        <v>2.4594111E-4</v>
      </c>
      <c r="U839" s="188">
        <v>4.2854868999999997E-3</v>
      </c>
      <c r="V839" s="188">
        <v>-3.0020056999999999E-2</v>
      </c>
      <c r="W839" s="188">
        <v>4.5462802000000001E-7</v>
      </c>
      <c r="X839" s="146">
        <v>4.1929966000000001E-12</v>
      </c>
      <c r="Z839" s="157">
        <f t="shared" si="236"/>
        <v>0.42868306000000006</v>
      </c>
      <c r="AB839" s="131">
        <f t="shared" si="237"/>
        <v>6.4302459000000006E-2</v>
      </c>
      <c r="AC839" s="131">
        <f t="shared" si="238"/>
        <v>1.4190104767E-2</v>
      </c>
      <c r="AD839" s="131">
        <f t="shared" si="239"/>
        <v>8.8130230180199984E-3</v>
      </c>
      <c r="AE839" s="131">
        <f t="shared" si="240"/>
        <v>-2.0961547499999997E-2</v>
      </c>
      <c r="AF839" s="131">
        <f t="shared" si="241"/>
        <v>4.4083410541929961E-3</v>
      </c>
      <c r="AH839">
        <v>6.2010054999999999</v>
      </c>
      <c r="AI839" s="71">
        <v>5.5161796000000001</v>
      </c>
      <c r="AJ839" s="71">
        <v>0.38048774000000002</v>
      </c>
      <c r="AK839" s="71">
        <v>0</v>
      </c>
      <c r="AL839" s="71">
        <v>7.4705331999999999E-2</v>
      </c>
      <c r="AM839" s="71">
        <v>0.15375121</v>
      </c>
      <c r="AN839" s="71">
        <v>7.5881666E-2</v>
      </c>
      <c r="AP839" s="129">
        <v>8.6255411999999997E-3</v>
      </c>
      <c r="AQ839" s="129">
        <v>7.9125390999999993E-3</v>
      </c>
      <c r="AR839" s="129">
        <v>3.6879360000000001E-4</v>
      </c>
      <c r="AS839" s="129">
        <v>3.4420849999999999E-4</v>
      </c>
      <c r="AT839" s="172">
        <f t="shared" si="233"/>
        <v>4.7437284083195E-7</v>
      </c>
      <c r="AU839" s="172">
        <f t="shared" si="234"/>
        <v>1.3638816378056645E-9</v>
      </c>
      <c r="AV839" s="185">
        <f t="shared" si="235"/>
        <v>4.8208473671E-2</v>
      </c>
      <c r="AW839" s="121">
        <v>3.9794542999999998E-7</v>
      </c>
      <c r="AX839" s="121">
        <v>1.2007021E-9</v>
      </c>
      <c r="AY839" s="121">
        <v>3.2804692999999997E-14</v>
      </c>
      <c r="AZ839" s="121">
        <v>5.9242915000000005E-13</v>
      </c>
      <c r="BA839" s="121">
        <v>0</v>
      </c>
      <c r="BB839" s="121">
        <v>4.2873654E-10</v>
      </c>
      <c r="BC839" s="121">
        <v>7.5762508000000004E-8</v>
      </c>
      <c r="BD839" s="121">
        <v>6.5783472000000005E-11</v>
      </c>
      <c r="BE839" s="121">
        <v>7.9953877000000001E-11</v>
      </c>
      <c r="BF839" s="121">
        <v>1.1592844000000001E-11</v>
      </c>
      <c r="BG839" s="121">
        <v>3.6208036999999998E-14</v>
      </c>
      <c r="BH839" s="121">
        <v>2.6619852000000001E-12</v>
      </c>
      <c r="BI839" s="121">
        <v>2.8457928000000001E-12</v>
      </c>
      <c r="BJ839" s="121">
        <v>2.7255407000000002E-13</v>
      </c>
      <c r="BK839" s="121">
        <v>7.4127428000000002E-12</v>
      </c>
      <c r="BL839" s="121">
        <v>2.2816111999999999E-10</v>
      </c>
      <c r="BM839" s="121">
        <v>5.6645290000000002E-21</v>
      </c>
      <c r="BN839" s="121">
        <v>1.1470671000000001E-5</v>
      </c>
      <c r="BO839" s="121">
        <v>4.8197003000000002E-2</v>
      </c>
      <c r="BP839" s="121">
        <v>0</v>
      </c>
      <c r="BQ839" s="121">
        <v>0</v>
      </c>
      <c r="BR839" s="121">
        <v>0</v>
      </c>
      <c r="BT839" s="71">
        <v>2.2418481E-5</v>
      </c>
      <c r="BU839" s="71">
        <v>6.7327654E-7</v>
      </c>
      <c r="BV839" s="71">
        <v>1.1952820999999999E-5</v>
      </c>
      <c r="BW839" s="71">
        <v>6.1545286000000005E-8</v>
      </c>
      <c r="BX839" s="71">
        <v>7.0268114999999998E-7</v>
      </c>
      <c r="BY839" s="71">
        <v>3.4837212999999999E-7</v>
      </c>
      <c r="BZ839" s="71">
        <v>1.1603638E-7</v>
      </c>
      <c r="CA839" s="71">
        <v>3.6426188E-7</v>
      </c>
      <c r="CB839" s="71">
        <v>4.4092731999999997E-8</v>
      </c>
      <c r="CC839" s="71">
        <v>5.7722428000000003E-8</v>
      </c>
      <c r="CD839" s="71">
        <v>0</v>
      </c>
      <c r="CE839" s="71">
        <v>1.2526383E-17</v>
      </c>
      <c r="CF839" s="71">
        <v>1.0256553999999999E-13</v>
      </c>
      <c r="CG839" s="71">
        <v>9.1259850999999995E-7</v>
      </c>
      <c r="CH839" s="71">
        <v>7.1827647000000004E-6</v>
      </c>
      <c r="CI839" s="71">
        <v>2.3080097000000001E-9</v>
      </c>
      <c r="CJ839" s="71">
        <v>0</v>
      </c>
      <c r="CL839" s="186">
        <v>8.6812871000000005E-14</v>
      </c>
      <c r="CM839" s="186">
        <v>0.42858104000000002</v>
      </c>
      <c r="CN839" s="187">
        <v>1.0092824E-2</v>
      </c>
      <c r="CO839" s="186">
        <v>5.1568912000000001E-4</v>
      </c>
      <c r="CP839" s="186">
        <v>3.9914529000000002E-10</v>
      </c>
      <c r="CQ839" s="186">
        <v>2.2822358000000001E-9</v>
      </c>
      <c r="CR839" s="186">
        <v>2.2660804999999999E-5</v>
      </c>
      <c r="CS839" s="186">
        <v>1.4049403</v>
      </c>
      <c r="CT839" s="186">
        <v>7.7756224000000005E-6</v>
      </c>
      <c r="CU839" s="186">
        <v>9.6770362E-5</v>
      </c>
    </row>
    <row r="840" spans="1:99" ht="14.4">
      <c r="A840" t="s">
        <v>2359</v>
      </c>
      <c r="B840" s="92" t="s">
        <v>1292</v>
      </c>
      <c r="C840" s="126" t="str">
        <f t="shared" si="231"/>
        <v>A.120.01.106</v>
      </c>
      <c r="D840" s="11" t="s">
        <v>780</v>
      </c>
      <c r="E840" s="125" t="s">
        <v>878</v>
      </c>
      <c r="F840" s="128" t="str">
        <f t="shared" si="232"/>
        <v>Paper woodfree uncoated bleached</v>
      </c>
      <c r="G840" s="131">
        <f t="shared" si="242"/>
        <v>9.3788192000637566E-2</v>
      </c>
      <c r="H840" s="183">
        <f t="shared" si="243"/>
        <v>8.5033060259999977E-3</v>
      </c>
      <c r="I840" s="183">
        <f t="shared" si="244"/>
        <v>1.5740347744000002E-2</v>
      </c>
      <c r="J840" s="184">
        <f t="shared" si="245"/>
        <v>1.1120817230637561E-2</v>
      </c>
      <c r="K840" s="183">
        <v>5.8423720999999998E-2</v>
      </c>
      <c r="L840" s="146">
        <v>4.7706453000000001E-3</v>
      </c>
      <c r="M840" s="146">
        <v>9.8198838999999996E-3</v>
      </c>
      <c r="N840" s="188">
        <v>7.3930714999999999E-3</v>
      </c>
      <c r="O840" s="188">
        <v>9.6917632999999996E-4</v>
      </c>
      <c r="P840" s="188">
        <v>1.6292646E-5</v>
      </c>
      <c r="Q840" s="188">
        <v>1.2476554999999999E-4</v>
      </c>
      <c r="R840" s="188">
        <v>4.4676360000000002E-4</v>
      </c>
      <c r="S840" s="188">
        <v>1.8335641000000001E-4</v>
      </c>
      <c r="T840" s="146">
        <v>6.8260357000000005E-4</v>
      </c>
      <c r="U840" s="188">
        <v>1.0936199000000001E-2</v>
      </c>
      <c r="V840" s="188">
        <v>2.0451374000000001E-5</v>
      </c>
      <c r="W840" s="188">
        <v>1.261809E-6</v>
      </c>
      <c r="X840" s="146">
        <v>1.163756E-11</v>
      </c>
      <c r="Z840" s="157">
        <f t="shared" si="236"/>
        <v>0.38949147333333334</v>
      </c>
      <c r="AB840" s="131">
        <f t="shared" si="237"/>
        <v>5.8423720999999998E-2</v>
      </c>
      <c r="AC840" s="131">
        <f t="shared" si="238"/>
        <v>2.3540598826000004E-2</v>
      </c>
      <c r="AD840" s="131">
        <f t="shared" si="239"/>
        <v>1.5038554609000001E-2</v>
      </c>
      <c r="AE840" s="131">
        <f t="shared" si="240"/>
        <v>1.5740347743999999E-2</v>
      </c>
      <c r="AF840" s="131">
        <f t="shared" si="241"/>
        <v>1.1119555421637561E-2</v>
      </c>
      <c r="AH840">
        <v>6.3554537</v>
      </c>
      <c r="AI840" s="71">
        <v>5.1138387999999999</v>
      </c>
      <c r="AJ840" s="71">
        <v>0.67079878999999998</v>
      </c>
      <c r="AK840" s="71">
        <v>0</v>
      </c>
      <c r="AL840" s="71">
        <v>0.15316779</v>
      </c>
      <c r="AM840" s="71">
        <v>0.28341506999999999</v>
      </c>
      <c r="AN840" s="71">
        <v>0.13423326999999999</v>
      </c>
      <c r="AP840" s="129">
        <v>9.2623205000000007E-3</v>
      </c>
      <c r="AQ840" s="129">
        <v>8.5840238999999995E-3</v>
      </c>
      <c r="AR840" s="129">
        <v>3.8349130000000001E-4</v>
      </c>
      <c r="AS840" s="129">
        <v>2.9480530999999999E-4</v>
      </c>
      <c r="AT840" s="172">
        <f t="shared" si="233"/>
        <v>5.1462974061590011E-7</v>
      </c>
      <c r="AU840" s="172">
        <f t="shared" si="234"/>
        <v>1.4182371143487215E-9</v>
      </c>
      <c r="AV840" s="185">
        <f t="shared" si="235"/>
        <v>4.1289259283E-2</v>
      </c>
      <c r="AW840" s="121">
        <v>3.6147842000000002E-7</v>
      </c>
      <c r="AX840" s="121">
        <v>1.0906680999999999E-9</v>
      </c>
      <c r="AY840" s="121">
        <v>2.9798574000000001E-14</v>
      </c>
      <c r="AZ840" s="121">
        <v>1.6920626999999999E-12</v>
      </c>
      <c r="BA840" s="121">
        <v>0</v>
      </c>
      <c r="BB840" s="121">
        <v>8.6035750999999999E-10</v>
      </c>
      <c r="BC840" s="121">
        <v>1.5218054999999999E-7</v>
      </c>
      <c r="BD840" s="121">
        <v>1.2650283999999999E-10</v>
      </c>
      <c r="BE840" s="121">
        <v>1.6839716999999999E-10</v>
      </c>
      <c r="BF840" s="121">
        <v>2.7622486999999998E-11</v>
      </c>
      <c r="BG840" s="121">
        <v>4.2699039E-14</v>
      </c>
      <c r="BH840" s="121">
        <v>2.2924806999999999E-12</v>
      </c>
      <c r="BI840" s="121">
        <v>2.4448299000000001E-12</v>
      </c>
      <c r="BJ840" s="121">
        <v>2.3670912000000002E-13</v>
      </c>
      <c r="BK840" s="121">
        <v>6.9092531999999997E-12</v>
      </c>
      <c r="BL840" s="121">
        <v>1.0181178999999999E-10</v>
      </c>
      <c r="BM840" s="121">
        <v>1.5721762000000001E-20</v>
      </c>
      <c r="BN840" s="121">
        <v>1.7523282999999999E-5</v>
      </c>
      <c r="BO840" s="121">
        <v>4.1271736000000003E-2</v>
      </c>
      <c r="BP840" s="121">
        <v>0</v>
      </c>
      <c r="BQ840" s="121">
        <v>0</v>
      </c>
      <c r="BR840" s="121">
        <v>0</v>
      </c>
      <c r="BT840" s="71">
        <v>2.3654566999999999E-5</v>
      </c>
      <c r="BU840" s="71">
        <v>1.4269134999999999E-6</v>
      </c>
      <c r="BV840" s="71">
        <v>1.0860055999999999E-5</v>
      </c>
      <c r="BW840" s="71">
        <v>5.3282323999999998E-8</v>
      </c>
      <c r="BX840" s="71">
        <v>1.0327482E-6</v>
      </c>
      <c r="BY840" s="71">
        <v>6.5039453000000001E-7</v>
      </c>
      <c r="BZ840" s="71">
        <v>2.2176397E-7</v>
      </c>
      <c r="CA840" s="71">
        <v>7.9368129999999995E-7</v>
      </c>
      <c r="CB840" s="71">
        <v>2.7974109000000001E-8</v>
      </c>
      <c r="CC840" s="71">
        <v>9.1234068999999994E-8</v>
      </c>
      <c r="CD840" s="71">
        <v>0</v>
      </c>
      <c r="CE840" s="71">
        <v>3.4766672E-17</v>
      </c>
      <c r="CF840" s="71">
        <v>1.0876939E-10</v>
      </c>
      <c r="CG840" s="71">
        <v>1.4582789E-6</v>
      </c>
      <c r="CH840" s="71">
        <v>7.0317256999999996E-6</v>
      </c>
      <c r="CI840" s="71">
        <v>6.4058529999999999E-9</v>
      </c>
      <c r="CJ840" s="71">
        <v>0</v>
      </c>
      <c r="CL840" s="186">
        <v>9.0240947000000001E-11</v>
      </c>
      <c r="CM840" s="186">
        <v>0.38947853999999998</v>
      </c>
      <c r="CN840" s="187">
        <v>2.2077980000000001E-2</v>
      </c>
      <c r="CO840" s="186">
        <v>1.0962055E-3</v>
      </c>
      <c r="CP840" s="186">
        <v>3.2353088000000002E-11</v>
      </c>
      <c r="CQ840" s="186">
        <v>3.7816332000000001E-9</v>
      </c>
      <c r="CR840" s="186">
        <v>3.2425668999999999E-5</v>
      </c>
      <c r="CS840" s="186">
        <v>1.2057879</v>
      </c>
      <c r="CT840" s="186">
        <v>1.8526218000000002E-5</v>
      </c>
      <c r="CU840" s="186">
        <v>1.9848527000000001E-4</v>
      </c>
    </row>
    <row r="841" spans="1:99" ht="14.4">
      <c r="A841" t="s">
        <v>2360</v>
      </c>
      <c r="B841" s="92" t="s">
        <v>1292</v>
      </c>
      <c r="C841" s="126" t="str">
        <f t="shared" si="231"/>
        <v>A.120.01.107</v>
      </c>
      <c r="D841" s="11" t="s">
        <v>780</v>
      </c>
      <c r="E841" s="125" t="s">
        <v>877</v>
      </c>
      <c r="F841" s="128" t="str">
        <f t="shared" si="232"/>
        <v>Paper woodfree uncoated bleached 80 gr/m2</v>
      </c>
      <c r="G841" s="131">
        <f t="shared" si="242"/>
        <v>7.5030553943510048E-3</v>
      </c>
      <c r="H841" s="183">
        <f t="shared" si="243"/>
        <v>6.8026448169999996E-4</v>
      </c>
      <c r="I841" s="183">
        <f t="shared" si="244"/>
        <v>1.2592278240000001E-3</v>
      </c>
      <c r="J841" s="184">
        <f t="shared" si="245"/>
        <v>8.8966538865100481E-4</v>
      </c>
      <c r="K841" s="183">
        <v>4.6738976999999996E-3</v>
      </c>
      <c r="L841" s="146">
        <v>3.8165162000000001E-4</v>
      </c>
      <c r="M841" s="146">
        <v>7.8559072000000001E-4</v>
      </c>
      <c r="N841" s="146">
        <v>5.9144571999999996E-4</v>
      </c>
      <c r="O841" s="188">
        <v>7.7534106000000003E-5</v>
      </c>
      <c r="P841" s="188">
        <v>1.3034117E-6</v>
      </c>
      <c r="Q841" s="188">
        <v>9.9812440000000006E-6</v>
      </c>
      <c r="R841" s="188">
        <v>3.5741088000000003E-5</v>
      </c>
      <c r="S841" s="146">
        <v>1.4668513000000001E-5</v>
      </c>
      <c r="T841" s="146">
        <v>5.4608285999999999E-5</v>
      </c>
      <c r="U841" s="188">
        <v>8.7489592999999996E-4</v>
      </c>
      <c r="V841" s="188">
        <v>1.63611E-6</v>
      </c>
      <c r="W841" s="188">
        <v>1.0094472E-7</v>
      </c>
      <c r="X841" s="146">
        <v>9.3100479000000003E-13</v>
      </c>
      <c r="Z841" s="157">
        <f t="shared" si="236"/>
        <v>3.1159317999999998E-2</v>
      </c>
      <c r="AB841" s="131">
        <f t="shared" si="237"/>
        <v>4.6738976999999996E-3</v>
      </c>
      <c r="AC841" s="131">
        <f t="shared" si="238"/>
        <v>1.8832479097000002E-3</v>
      </c>
      <c r="AD841" s="131">
        <f t="shared" si="239"/>
        <v>1.2030843727200001E-3</v>
      </c>
      <c r="AE841" s="131">
        <f t="shared" si="240"/>
        <v>1.2592278240000001E-3</v>
      </c>
      <c r="AF841" s="131">
        <f t="shared" si="241"/>
        <v>8.8956444393100483E-4</v>
      </c>
      <c r="AH841">
        <v>0.50843629999999995</v>
      </c>
      <c r="AI841" s="71">
        <v>0.40910711</v>
      </c>
      <c r="AJ841" s="71">
        <v>5.3663903999999998E-2</v>
      </c>
      <c r="AK841" s="71">
        <v>0</v>
      </c>
      <c r="AL841" s="71">
        <v>1.2253422999999999E-2</v>
      </c>
      <c r="AM841" s="71">
        <v>2.2673204999999998E-2</v>
      </c>
      <c r="AN841" s="71">
        <v>1.0738662E-2</v>
      </c>
      <c r="AP841" s="129">
        <v>7.4098564000000004E-4</v>
      </c>
      <c r="AQ841" s="129">
        <v>6.8672191E-4</v>
      </c>
      <c r="AR841" s="129">
        <v>3.0679304E-5</v>
      </c>
      <c r="AS841" s="129">
        <v>2.3584424999999999E-5</v>
      </c>
      <c r="AT841" s="172">
        <f t="shared" si="233"/>
        <v>4.1170378649760005E-8</v>
      </c>
      <c r="AU841" s="172">
        <f t="shared" si="234"/>
        <v>1.1345896638925774E-10</v>
      </c>
      <c r="AV841" s="185">
        <f t="shared" si="235"/>
        <v>3.3031407626000001E-3</v>
      </c>
      <c r="AW841" s="121">
        <v>2.8918272999999999E-8</v>
      </c>
      <c r="AX841" s="121">
        <v>8.7253445000000001E-11</v>
      </c>
      <c r="AY841" s="121">
        <v>2.3838859000000001E-15</v>
      </c>
      <c r="AZ841" s="121">
        <v>1.3536501000000001E-13</v>
      </c>
      <c r="BA841" s="121">
        <v>0</v>
      </c>
      <c r="BB841" s="121">
        <v>6.8828600999999997E-11</v>
      </c>
      <c r="BC841" s="121">
        <v>1.2174444E-8</v>
      </c>
      <c r="BD841" s="121">
        <v>1.0120227E-11</v>
      </c>
      <c r="BE841" s="121">
        <v>1.3471774E-11</v>
      </c>
      <c r="BF841" s="121">
        <v>2.209799E-12</v>
      </c>
      <c r="BG841" s="121">
        <v>3.4159230999999999E-15</v>
      </c>
      <c r="BH841" s="121">
        <v>1.8339846000000001E-13</v>
      </c>
      <c r="BI841" s="121">
        <v>1.9558639000000001E-13</v>
      </c>
      <c r="BJ841" s="121">
        <v>1.8936729000000001E-14</v>
      </c>
      <c r="BK841" s="121">
        <v>5.5274024999999997E-13</v>
      </c>
      <c r="BL841" s="121">
        <v>8.1449434999999994E-12</v>
      </c>
      <c r="BM841" s="121">
        <v>1.2577409999999999E-21</v>
      </c>
      <c r="BN841" s="121">
        <v>1.4018625999999999E-6</v>
      </c>
      <c r="BO841" s="121">
        <v>3.3017389000000001E-3</v>
      </c>
      <c r="BP841" s="121">
        <v>0</v>
      </c>
      <c r="BQ841" s="121">
        <v>0</v>
      </c>
      <c r="BR841" s="121">
        <v>0</v>
      </c>
      <c r="BT841" s="71">
        <v>1.8923653999999999E-6</v>
      </c>
      <c r="BU841" s="71">
        <v>1.1415308E-7</v>
      </c>
      <c r="BV841" s="71">
        <v>8.6880446000000003E-7</v>
      </c>
      <c r="BW841" s="71">
        <v>4.2625859000000002E-9</v>
      </c>
      <c r="BX841" s="71">
        <v>8.2619852E-8</v>
      </c>
      <c r="BY841" s="71">
        <v>5.2031561999999998E-8</v>
      </c>
      <c r="BZ841" s="71">
        <v>1.7741118000000001E-8</v>
      </c>
      <c r="CA841" s="71">
        <v>6.3494504000000001E-8</v>
      </c>
      <c r="CB841" s="71">
        <v>2.2379286999999999E-9</v>
      </c>
      <c r="CC841" s="71">
        <v>7.2987254999999999E-9</v>
      </c>
      <c r="CD841" s="71">
        <v>0</v>
      </c>
      <c r="CE841" s="71">
        <v>2.7813336999999999E-18</v>
      </c>
      <c r="CF841" s="71">
        <v>8.7015515000000003E-12</v>
      </c>
      <c r="CG841" s="71">
        <v>1.1666232E-7</v>
      </c>
      <c r="CH841" s="71">
        <v>5.6253806000000001E-7</v>
      </c>
      <c r="CI841" s="71">
        <v>5.1246824000000001E-10</v>
      </c>
      <c r="CJ841" s="71">
        <v>0</v>
      </c>
      <c r="CL841" s="186">
        <v>7.2192757999999999E-12</v>
      </c>
      <c r="CM841" s="186">
        <v>3.1158284000000001E-2</v>
      </c>
      <c r="CN841" s="187">
        <v>1.7662384E-3</v>
      </c>
      <c r="CO841" s="186">
        <v>8.7696436999999997E-5</v>
      </c>
      <c r="CP841" s="186">
        <v>2.5882469999999999E-12</v>
      </c>
      <c r="CQ841" s="186">
        <v>3.0253064999999999E-10</v>
      </c>
      <c r="CR841" s="186">
        <v>2.5940535000000002E-6</v>
      </c>
      <c r="CS841" s="186">
        <v>9.6463036000000002E-2</v>
      </c>
      <c r="CT841" s="186">
        <v>1.4820975E-6</v>
      </c>
      <c r="CU841" s="186">
        <v>1.5878822000000001E-5</v>
      </c>
    </row>
    <row r="842" spans="1:99" ht="14.4">
      <c r="A842" t="s">
        <v>2361</v>
      </c>
      <c r="B842" s="92" t="s">
        <v>1292</v>
      </c>
      <c r="C842" s="126" t="str">
        <f t="shared" si="231"/>
        <v>A.120.01.108</v>
      </c>
      <c r="D842" s="11" t="s">
        <v>780</v>
      </c>
      <c r="E842" s="125" t="s">
        <v>878</v>
      </c>
      <c r="F842" s="128" t="str">
        <f t="shared" si="232"/>
        <v>Paper woodfree uncoated bleached -  FSC or waste wood based</v>
      </c>
      <c r="G842" s="131">
        <f t="shared" si="242"/>
        <v>9.3788192000637566E-2</v>
      </c>
      <c r="H842" s="183">
        <f t="shared" si="243"/>
        <v>8.5033060259999977E-3</v>
      </c>
      <c r="I842" s="183">
        <f t="shared" si="244"/>
        <v>1.5740347744000002E-2</v>
      </c>
      <c r="J842" s="184">
        <f t="shared" si="245"/>
        <v>1.1120817230637561E-2</v>
      </c>
      <c r="K842" s="183">
        <v>5.8423720999999998E-2</v>
      </c>
      <c r="L842" s="146">
        <v>4.7706453000000001E-3</v>
      </c>
      <c r="M842" s="146">
        <v>9.8198838999999996E-3</v>
      </c>
      <c r="N842" s="146">
        <v>7.3930714999999999E-3</v>
      </c>
      <c r="O842" s="188">
        <v>9.6917632999999996E-4</v>
      </c>
      <c r="P842" s="188">
        <v>1.6292646E-5</v>
      </c>
      <c r="Q842" s="188">
        <v>1.2476554999999999E-4</v>
      </c>
      <c r="R842" s="188">
        <v>4.4676360000000002E-4</v>
      </c>
      <c r="S842" s="188">
        <v>1.8335641000000001E-4</v>
      </c>
      <c r="T842" s="188">
        <v>6.8260357000000005E-4</v>
      </c>
      <c r="U842" s="188">
        <v>1.0936199000000001E-2</v>
      </c>
      <c r="V842" s="188">
        <v>2.0451374000000001E-5</v>
      </c>
      <c r="W842" s="188">
        <v>1.261809E-6</v>
      </c>
      <c r="X842" s="146">
        <v>1.163756E-11</v>
      </c>
      <c r="Z842" s="157">
        <f t="shared" si="236"/>
        <v>0.38949147333333334</v>
      </c>
      <c r="AB842" s="131">
        <f t="shared" si="237"/>
        <v>5.8423720999999998E-2</v>
      </c>
      <c r="AC842" s="131">
        <f t="shared" si="238"/>
        <v>2.3540598826000004E-2</v>
      </c>
      <c r="AD842" s="131">
        <f t="shared" si="239"/>
        <v>1.5038554609000001E-2</v>
      </c>
      <c r="AE842" s="131">
        <f t="shared" si="240"/>
        <v>1.5740347743999999E-2</v>
      </c>
      <c r="AF842" s="131">
        <f t="shared" si="241"/>
        <v>1.1119555421637561E-2</v>
      </c>
      <c r="AH842">
        <v>6.3554537</v>
      </c>
      <c r="AI842" s="71">
        <v>5.1138387999999999</v>
      </c>
      <c r="AJ842" s="71">
        <v>0.67079878999999998</v>
      </c>
      <c r="AK842" s="71">
        <v>0</v>
      </c>
      <c r="AL842" s="71">
        <v>0.15316779</v>
      </c>
      <c r="AM842" s="71">
        <v>0.28341506999999999</v>
      </c>
      <c r="AN842" s="71">
        <v>0.13423326999999999</v>
      </c>
      <c r="AP842" s="129">
        <v>9.2623205000000007E-3</v>
      </c>
      <c r="AQ842" s="129">
        <v>8.5840238999999995E-3</v>
      </c>
      <c r="AR842" s="129">
        <v>3.8349130000000001E-4</v>
      </c>
      <c r="AS842" s="129">
        <v>2.9480530999999999E-4</v>
      </c>
      <c r="AT842" s="172">
        <f t="shared" si="233"/>
        <v>5.1462974061590011E-7</v>
      </c>
      <c r="AU842" s="172">
        <f t="shared" si="234"/>
        <v>1.4182371143487215E-9</v>
      </c>
      <c r="AV842" s="185">
        <f t="shared" si="235"/>
        <v>4.1289259283E-2</v>
      </c>
      <c r="AW842" s="121">
        <v>3.6147842000000002E-7</v>
      </c>
      <c r="AX842" s="121">
        <v>1.0906680999999999E-9</v>
      </c>
      <c r="AY842" s="121">
        <v>2.9798574000000001E-14</v>
      </c>
      <c r="AZ842" s="121">
        <v>1.6920626999999999E-12</v>
      </c>
      <c r="BA842" s="121">
        <v>0</v>
      </c>
      <c r="BB842" s="121">
        <v>8.6035750999999999E-10</v>
      </c>
      <c r="BC842" s="121">
        <v>1.5218054999999999E-7</v>
      </c>
      <c r="BD842" s="121">
        <v>1.2650283999999999E-10</v>
      </c>
      <c r="BE842" s="121">
        <v>1.6839716999999999E-10</v>
      </c>
      <c r="BF842" s="121">
        <v>2.7622486999999998E-11</v>
      </c>
      <c r="BG842" s="121">
        <v>4.2699039E-14</v>
      </c>
      <c r="BH842" s="121">
        <v>2.2924806999999999E-12</v>
      </c>
      <c r="BI842" s="121">
        <v>2.4448299000000001E-12</v>
      </c>
      <c r="BJ842" s="121">
        <v>2.3670912000000002E-13</v>
      </c>
      <c r="BK842" s="121">
        <v>6.9092531999999997E-12</v>
      </c>
      <c r="BL842" s="121">
        <v>1.0181178999999999E-10</v>
      </c>
      <c r="BM842" s="121">
        <v>1.5721762000000001E-20</v>
      </c>
      <c r="BN842" s="121">
        <v>1.7523282999999999E-5</v>
      </c>
      <c r="BO842" s="121">
        <v>4.1271736000000003E-2</v>
      </c>
      <c r="BP842" s="121">
        <v>0</v>
      </c>
      <c r="BQ842" s="121">
        <v>0</v>
      </c>
      <c r="BR842" s="121">
        <v>0</v>
      </c>
      <c r="BT842" s="71">
        <v>2.3654566999999999E-5</v>
      </c>
      <c r="BU842" s="71">
        <v>1.4269134999999999E-6</v>
      </c>
      <c r="BV842" s="71">
        <v>1.0860055999999999E-5</v>
      </c>
      <c r="BW842" s="71">
        <v>5.3282323999999998E-8</v>
      </c>
      <c r="BX842" s="71">
        <v>1.0327482E-6</v>
      </c>
      <c r="BY842" s="71">
        <v>6.5039453000000001E-7</v>
      </c>
      <c r="BZ842" s="71">
        <v>2.2176397E-7</v>
      </c>
      <c r="CA842" s="71">
        <v>7.9368129999999995E-7</v>
      </c>
      <c r="CB842" s="71">
        <v>2.7974109000000001E-8</v>
      </c>
      <c r="CC842" s="71">
        <v>9.1234068999999994E-8</v>
      </c>
      <c r="CD842" s="71">
        <v>0</v>
      </c>
      <c r="CE842" s="71">
        <v>3.4766672E-17</v>
      </c>
      <c r="CF842" s="71">
        <v>1.0876939E-10</v>
      </c>
      <c r="CG842" s="71">
        <v>1.4582789E-6</v>
      </c>
      <c r="CH842" s="71">
        <v>7.0317256999999996E-6</v>
      </c>
      <c r="CI842" s="71">
        <v>6.4058529999999999E-9</v>
      </c>
      <c r="CJ842" s="71">
        <v>0</v>
      </c>
      <c r="CL842" s="186">
        <v>9.0240947000000001E-11</v>
      </c>
      <c r="CM842" s="186">
        <v>0.38947853999999998</v>
      </c>
      <c r="CN842" s="187">
        <v>2.2077980000000001E-2</v>
      </c>
      <c r="CO842" s="186">
        <v>1.0962055E-3</v>
      </c>
      <c r="CP842" s="186">
        <v>3.2353088000000002E-11</v>
      </c>
      <c r="CQ842" s="186">
        <v>3.7816332000000001E-9</v>
      </c>
      <c r="CR842" s="186">
        <v>3.2425668999999999E-5</v>
      </c>
      <c r="CS842" s="186">
        <v>1.2057879</v>
      </c>
      <c r="CT842" s="186">
        <v>1.8526218000000002E-5</v>
      </c>
      <c r="CU842" s="186">
        <v>1.9848527000000001E-4</v>
      </c>
    </row>
    <row r="843" spans="1:99" ht="14.4">
      <c r="A843" t="s">
        <v>2103</v>
      </c>
      <c r="B843" s="92" t="s">
        <v>1292</v>
      </c>
      <c r="C843" s="126" t="str">
        <f t="shared" si="231"/>
        <v>A.120.01.109</v>
      </c>
      <c r="D843" s="11" t="s">
        <v>780</v>
      </c>
      <c r="E843" s="125" t="s">
        <v>878</v>
      </c>
      <c r="F843" s="128" t="str">
        <f t="shared" si="232"/>
        <v>Semichemical fluting</v>
      </c>
      <c r="G843" s="131">
        <f t="shared" si="242"/>
        <v>0.11235313254097029</v>
      </c>
      <c r="H843" s="183">
        <f t="shared" si="243"/>
        <v>1.003092886E-2</v>
      </c>
      <c r="I843" s="183">
        <f t="shared" si="244"/>
        <v>2.2544180795000004E-2</v>
      </c>
      <c r="J843" s="184">
        <f t="shared" si="245"/>
        <v>9.6226218859702811E-3</v>
      </c>
      <c r="K843" s="183">
        <v>7.0155401000000006E-2</v>
      </c>
      <c r="L843" s="146">
        <v>8.4628894999999992E-3</v>
      </c>
      <c r="M843" s="146">
        <v>1.3255083000000001E-2</v>
      </c>
      <c r="N843" s="146">
        <v>7.7786592000000003E-3</v>
      </c>
      <c r="O843" s="188">
        <v>2.1357619000000002E-3</v>
      </c>
      <c r="P843" s="188">
        <v>5.3465600000000004E-6</v>
      </c>
      <c r="Q843" s="188">
        <v>1.111612E-4</v>
      </c>
      <c r="R843" s="188">
        <v>1.2945143999999999E-4</v>
      </c>
      <c r="S843" s="188">
        <v>1.3580695999999999E-4</v>
      </c>
      <c r="T843" s="188">
        <v>6.7865739E-4</v>
      </c>
      <c r="U843" s="188">
        <v>9.4855604000000007E-3</v>
      </c>
      <c r="V843" s="188">
        <v>1.8099464999999999E-5</v>
      </c>
      <c r="W843" s="188">
        <v>1.2545143999999999E-6</v>
      </c>
      <c r="X843" s="146">
        <v>1.1570282E-11</v>
      </c>
      <c r="Z843" s="157">
        <f t="shared" si="236"/>
        <v>0.46770267333333337</v>
      </c>
      <c r="AB843" s="131">
        <f t="shared" si="237"/>
        <v>7.0155401000000006E-2</v>
      </c>
      <c r="AC843" s="131">
        <f t="shared" si="238"/>
        <v>3.1878352800000002E-2</v>
      </c>
      <c r="AD843" s="131">
        <f t="shared" si="239"/>
        <v>2.1848678454400004E-2</v>
      </c>
      <c r="AE843" s="131">
        <f t="shared" si="240"/>
        <v>2.2544180795E-2</v>
      </c>
      <c r="AF843" s="131">
        <f t="shared" si="241"/>
        <v>9.6213673715702819E-3</v>
      </c>
      <c r="AH843">
        <v>8.2092214000000006</v>
      </c>
      <c r="AI843" s="71">
        <v>7.2454717999999998</v>
      </c>
      <c r="AJ843" s="71">
        <v>0.51591450000000005</v>
      </c>
      <c r="AK843" s="71">
        <v>0</v>
      </c>
      <c r="AL843" s="71">
        <v>0.12575713999999999</v>
      </c>
      <c r="AM843" s="71">
        <v>0.21945613999999999</v>
      </c>
      <c r="AN843" s="71">
        <v>0.10262182</v>
      </c>
      <c r="AP843" s="129">
        <v>1.2096671E-2</v>
      </c>
      <c r="AQ843" s="129">
        <v>1.1389834E-2</v>
      </c>
      <c r="AR843" s="129">
        <v>4.7289552000000001E-4</v>
      </c>
      <c r="AS843" s="129">
        <v>2.3394124000000001E-4</v>
      </c>
      <c r="AT843" s="172">
        <f t="shared" si="233"/>
        <v>6.8284377181149993E-7</v>
      </c>
      <c r="AU843" s="172">
        <f t="shared" si="234"/>
        <v>1.7488739213766309E-9</v>
      </c>
      <c r="AV843" s="185">
        <f t="shared" si="235"/>
        <v>3.2764879701000005E-2</v>
      </c>
      <c r="AW843" s="121">
        <v>4.3405043000000002E-7</v>
      </c>
      <c r="AX843" s="121">
        <v>1.3096350000000001E-9</v>
      </c>
      <c r="AY843" s="121">
        <v>3.5781078000000002E-14</v>
      </c>
      <c r="AZ843" s="121">
        <v>1.634767E-12</v>
      </c>
      <c r="BA843" s="121">
        <v>0</v>
      </c>
      <c r="BB843" s="121">
        <v>1.0116693000000001E-9</v>
      </c>
      <c r="BC843" s="121">
        <v>2.4772295999999999E-7</v>
      </c>
      <c r="BD843" s="121">
        <v>1.4616490999999999E-10</v>
      </c>
      <c r="BE843" s="121">
        <v>2.6093004000000002E-10</v>
      </c>
      <c r="BF843" s="121">
        <v>3.1525479000000001E-11</v>
      </c>
      <c r="BG843" s="121">
        <v>2.2247743E-13</v>
      </c>
      <c r="BH843" s="121">
        <v>6.3322926000000005E-14</v>
      </c>
      <c r="BI843" s="121">
        <v>2.5125213000000002E-13</v>
      </c>
      <c r="BJ843" s="121">
        <v>4.5658797E-14</v>
      </c>
      <c r="BK843" s="121">
        <v>3.0237295000000002E-12</v>
      </c>
      <c r="BL843" s="121">
        <v>5.4054015000000001E-11</v>
      </c>
      <c r="BM843" s="121">
        <v>1.5630874000000001E-20</v>
      </c>
      <c r="BN843" s="121">
        <v>1.3129701E-5</v>
      </c>
      <c r="BO843" s="121">
        <v>3.2751750000000003E-2</v>
      </c>
      <c r="BP843" s="121">
        <v>0</v>
      </c>
      <c r="BQ843" s="121">
        <v>0</v>
      </c>
      <c r="BR843" s="121">
        <v>0</v>
      </c>
      <c r="BT843" s="71">
        <v>3.1362590000000003E-5</v>
      </c>
      <c r="BU843" s="71">
        <v>2.1214989000000002E-6</v>
      </c>
      <c r="BV843" s="71">
        <v>1.3040790999999999E-5</v>
      </c>
      <c r="BW843" s="71">
        <v>1.5747974000000001E-8</v>
      </c>
      <c r="BX843" s="71">
        <v>2.5711082999999999E-6</v>
      </c>
      <c r="BY843" s="71">
        <v>1.3009005E-6</v>
      </c>
      <c r="BZ843" s="71">
        <v>1.3637697E-7</v>
      </c>
      <c r="CA843" s="71">
        <v>9.6271229000000002E-7</v>
      </c>
      <c r="CB843" s="71">
        <v>1.2678647999999999E-8</v>
      </c>
      <c r="CC843" s="71">
        <v>7.9650420999999994E-8</v>
      </c>
      <c r="CD843" s="71">
        <v>0</v>
      </c>
      <c r="CE843" s="71">
        <v>3.4565682999999998E-17</v>
      </c>
      <c r="CF843" s="71">
        <v>2.8302247000000001E-13</v>
      </c>
      <c r="CG843" s="71">
        <v>1.5669424000000001E-6</v>
      </c>
      <c r="CH843" s="71">
        <v>9.5478132000000008E-6</v>
      </c>
      <c r="CI843" s="71">
        <v>6.3687098E-9</v>
      </c>
      <c r="CJ843" s="71">
        <v>0</v>
      </c>
      <c r="CL843" s="186">
        <v>2.3955408E-13</v>
      </c>
      <c r="CM843" s="186">
        <v>0.46769653</v>
      </c>
      <c r="CN843" s="187">
        <v>2.6724489000000001E-2</v>
      </c>
      <c r="CO843" s="186">
        <v>1.5969727999999999E-3</v>
      </c>
      <c r="CP843" s="186">
        <v>2.9016266E-11</v>
      </c>
      <c r="CQ843" s="186">
        <v>3.4028706E-9</v>
      </c>
      <c r="CR843" s="186">
        <v>6.2112561999999995E-5</v>
      </c>
      <c r="CS843" s="186">
        <v>0.12402356</v>
      </c>
      <c r="CT843" s="186">
        <v>2.1142008E-5</v>
      </c>
      <c r="CU843" s="186">
        <v>2.9906985999999998E-4</v>
      </c>
    </row>
    <row r="844" spans="1:99" ht="14.4">
      <c r="A844" t="s">
        <v>2362</v>
      </c>
      <c r="B844" s="92" t="s">
        <v>1292</v>
      </c>
      <c r="C844" s="126" t="str">
        <f t="shared" si="231"/>
        <v>A.120.01.110</v>
      </c>
      <c r="D844" s="11" t="s">
        <v>780</v>
      </c>
      <c r="E844" s="125" t="s">
        <v>878</v>
      </c>
      <c r="F844" s="128" t="str">
        <f t="shared" si="232"/>
        <v>Semichemical fluting - FCS or wood waste based</v>
      </c>
      <c r="G844" s="131">
        <f t="shared" si="242"/>
        <v>0.11235313254097029</v>
      </c>
      <c r="H844" s="183">
        <f t="shared" si="243"/>
        <v>1.003092886E-2</v>
      </c>
      <c r="I844" s="183">
        <f t="shared" si="244"/>
        <v>2.2544180795000004E-2</v>
      </c>
      <c r="J844" s="184">
        <f t="shared" si="245"/>
        <v>9.6226218859702811E-3</v>
      </c>
      <c r="K844" s="183">
        <v>7.0155401000000006E-2</v>
      </c>
      <c r="L844" s="146">
        <v>8.4628894999999992E-3</v>
      </c>
      <c r="M844" s="146">
        <v>1.3255083000000001E-2</v>
      </c>
      <c r="N844" s="146">
        <v>7.7786592000000003E-3</v>
      </c>
      <c r="O844" s="188">
        <v>2.1357619000000002E-3</v>
      </c>
      <c r="P844" s="188">
        <v>5.3465600000000004E-6</v>
      </c>
      <c r="Q844" s="146">
        <v>1.111612E-4</v>
      </c>
      <c r="R844" s="146">
        <v>1.2945143999999999E-4</v>
      </c>
      <c r="S844" s="146">
        <v>1.3580695999999999E-4</v>
      </c>
      <c r="T844" s="146">
        <v>6.7865739E-4</v>
      </c>
      <c r="U844" s="188">
        <v>9.4855604000000007E-3</v>
      </c>
      <c r="V844" s="188">
        <v>1.8099464999999999E-5</v>
      </c>
      <c r="W844" s="188">
        <v>1.2545143999999999E-6</v>
      </c>
      <c r="X844" s="146">
        <v>1.1570282E-11</v>
      </c>
      <c r="Z844" s="157">
        <f t="shared" si="236"/>
        <v>0.46770267333333337</v>
      </c>
      <c r="AB844" s="131">
        <f t="shared" si="237"/>
        <v>7.0155401000000006E-2</v>
      </c>
      <c r="AC844" s="131">
        <f t="shared" si="238"/>
        <v>3.1878352800000002E-2</v>
      </c>
      <c r="AD844" s="131">
        <f t="shared" si="239"/>
        <v>2.1848678454400004E-2</v>
      </c>
      <c r="AE844" s="131">
        <f t="shared" si="240"/>
        <v>2.2544180795E-2</v>
      </c>
      <c r="AF844" s="131">
        <f t="shared" si="241"/>
        <v>9.6213673715702819E-3</v>
      </c>
      <c r="AH844">
        <v>8.2092214000000006</v>
      </c>
      <c r="AI844" s="71">
        <v>7.2454717999999998</v>
      </c>
      <c r="AJ844" s="71">
        <v>0.51591450000000005</v>
      </c>
      <c r="AK844" s="71">
        <v>0</v>
      </c>
      <c r="AL844" s="71">
        <v>0.12575713999999999</v>
      </c>
      <c r="AM844" s="71">
        <v>0.21945613999999999</v>
      </c>
      <c r="AN844" s="71">
        <v>0.10262182</v>
      </c>
      <c r="AP844" s="129">
        <v>1.2096671E-2</v>
      </c>
      <c r="AQ844" s="129">
        <v>1.1389834E-2</v>
      </c>
      <c r="AR844" s="129">
        <v>4.7289552000000001E-4</v>
      </c>
      <c r="AS844" s="129">
        <v>2.3394124000000001E-4</v>
      </c>
      <c r="AT844" s="172">
        <f t="shared" si="233"/>
        <v>6.8284377181149993E-7</v>
      </c>
      <c r="AU844" s="172">
        <f t="shared" si="234"/>
        <v>1.7488739213766309E-9</v>
      </c>
      <c r="AV844" s="185">
        <f t="shared" si="235"/>
        <v>3.2764879701000005E-2</v>
      </c>
      <c r="AW844" s="121">
        <v>4.3405043000000002E-7</v>
      </c>
      <c r="AX844" s="121">
        <v>1.3096350000000001E-9</v>
      </c>
      <c r="AY844" s="121">
        <v>3.5781078000000002E-14</v>
      </c>
      <c r="AZ844" s="121">
        <v>1.634767E-12</v>
      </c>
      <c r="BA844" s="121">
        <v>0</v>
      </c>
      <c r="BB844" s="121">
        <v>1.0116693000000001E-9</v>
      </c>
      <c r="BC844" s="121">
        <v>2.4772295999999999E-7</v>
      </c>
      <c r="BD844" s="121">
        <v>1.4616490999999999E-10</v>
      </c>
      <c r="BE844" s="121">
        <v>2.6093004000000002E-10</v>
      </c>
      <c r="BF844" s="121">
        <v>3.1525479000000001E-11</v>
      </c>
      <c r="BG844" s="121">
        <v>2.2247743E-13</v>
      </c>
      <c r="BH844" s="121">
        <v>6.3322926000000005E-14</v>
      </c>
      <c r="BI844" s="121">
        <v>2.5125213000000002E-13</v>
      </c>
      <c r="BJ844" s="121">
        <v>4.5658797E-14</v>
      </c>
      <c r="BK844" s="121">
        <v>3.0237295000000002E-12</v>
      </c>
      <c r="BL844" s="121">
        <v>5.4054015000000001E-11</v>
      </c>
      <c r="BM844" s="121">
        <v>1.5630874000000001E-20</v>
      </c>
      <c r="BN844" s="121">
        <v>1.3129701E-5</v>
      </c>
      <c r="BO844" s="121">
        <v>3.2751750000000003E-2</v>
      </c>
      <c r="BP844" s="121">
        <v>0</v>
      </c>
      <c r="BQ844" s="121">
        <v>0</v>
      </c>
      <c r="BR844" s="121">
        <v>0</v>
      </c>
      <c r="BT844" s="71">
        <v>3.1362590000000003E-5</v>
      </c>
      <c r="BU844" s="71">
        <v>2.1214989000000002E-6</v>
      </c>
      <c r="BV844" s="71">
        <v>1.3040790999999999E-5</v>
      </c>
      <c r="BW844" s="71">
        <v>1.5747974000000001E-8</v>
      </c>
      <c r="BX844" s="71">
        <v>2.5711082999999999E-6</v>
      </c>
      <c r="BY844" s="71">
        <v>1.3009005E-6</v>
      </c>
      <c r="BZ844" s="71">
        <v>1.3637697E-7</v>
      </c>
      <c r="CA844" s="71">
        <v>9.6271229000000002E-7</v>
      </c>
      <c r="CB844" s="71">
        <v>1.2678647999999999E-8</v>
      </c>
      <c r="CC844" s="71">
        <v>7.9650420999999994E-8</v>
      </c>
      <c r="CD844" s="71">
        <v>0</v>
      </c>
      <c r="CE844" s="71">
        <v>3.4565682999999998E-17</v>
      </c>
      <c r="CF844" s="71">
        <v>2.8302247000000001E-13</v>
      </c>
      <c r="CG844" s="71">
        <v>1.5669424000000001E-6</v>
      </c>
      <c r="CH844" s="71">
        <v>9.5478132000000008E-6</v>
      </c>
      <c r="CI844" s="71">
        <v>6.3687098E-9</v>
      </c>
      <c r="CJ844" s="71">
        <v>0</v>
      </c>
      <c r="CL844" s="186">
        <v>2.3955408E-13</v>
      </c>
      <c r="CM844" s="186">
        <v>0.46769653</v>
      </c>
      <c r="CN844" s="187">
        <v>2.6724489000000001E-2</v>
      </c>
      <c r="CO844" s="186">
        <v>1.5969727999999999E-3</v>
      </c>
      <c r="CP844" s="186">
        <v>2.9016266E-11</v>
      </c>
      <c r="CQ844" s="186">
        <v>3.4028707000000001E-9</v>
      </c>
      <c r="CR844" s="186">
        <v>6.2112561999999995E-5</v>
      </c>
      <c r="CS844" s="186">
        <v>0.12402356</v>
      </c>
      <c r="CT844" s="186">
        <v>2.1142008E-5</v>
      </c>
      <c r="CU844" s="186">
        <v>2.9906985999999998E-4</v>
      </c>
    </row>
    <row r="845" spans="1:99" ht="14.4">
      <c r="A845" t="s">
        <v>1841</v>
      </c>
      <c r="B845" s="92" t="s">
        <v>1292</v>
      </c>
      <c r="C845" s="126" t="str">
        <f t="shared" si="231"/>
        <v>A.120.01.111</v>
      </c>
      <c r="D845" s="11" t="s">
        <v>780</v>
      </c>
      <c r="E845" s="125" t="s">
        <v>878</v>
      </c>
      <c r="F845" s="128" t="str">
        <f t="shared" si="232"/>
        <v>Folding Boxboard GC1</v>
      </c>
      <c r="G845" s="131">
        <f t="shared" si="242"/>
        <v>0.11075251303642117</v>
      </c>
      <c r="H845" s="183">
        <f t="shared" si="243"/>
        <v>9.1254844910000008E-3</v>
      </c>
      <c r="I845" s="183">
        <f t="shared" si="244"/>
        <v>1.7619970902999996E-2</v>
      </c>
      <c r="J845" s="184">
        <f t="shared" si="245"/>
        <v>1.2347072642421185E-2</v>
      </c>
      <c r="K845" s="183">
        <v>7.1659984999999995E-2</v>
      </c>
      <c r="L845" s="146">
        <v>6.0887368000000002E-3</v>
      </c>
      <c r="M845" s="146">
        <v>1.0346427E-2</v>
      </c>
      <c r="N845" s="146">
        <v>7.8889291000000007E-3</v>
      </c>
      <c r="O845" s="188">
        <v>1.0878325999999999E-3</v>
      </c>
      <c r="P845" s="188">
        <v>1.9435530999999999E-5</v>
      </c>
      <c r="Q845" s="146">
        <v>1.2928726E-4</v>
      </c>
      <c r="R845" s="146">
        <v>4.8866125999999998E-4</v>
      </c>
      <c r="S845" s="146">
        <v>2.1346044000000001E-4</v>
      </c>
      <c r="T845" s="188">
        <v>6.7577754000000003E-4</v>
      </c>
      <c r="U845" s="188">
        <v>1.2132363E-2</v>
      </c>
      <c r="V845" s="188">
        <v>2.0368303000000001E-5</v>
      </c>
      <c r="W845" s="188">
        <v>1.2491909000000001E-6</v>
      </c>
      <c r="X845" s="146">
        <v>1.1521183999999999E-11</v>
      </c>
      <c r="Z845" s="157">
        <f t="shared" si="236"/>
        <v>0.47773323333333334</v>
      </c>
      <c r="AB845" s="131">
        <f t="shared" si="237"/>
        <v>7.1659984999999995E-2</v>
      </c>
      <c r="AC845" s="131">
        <f t="shared" si="238"/>
        <v>2.6049309550999999E-2</v>
      </c>
      <c r="AD845" s="131">
        <f t="shared" si="239"/>
        <v>1.6925074250899997E-2</v>
      </c>
      <c r="AE845" s="131">
        <f t="shared" si="240"/>
        <v>1.7619970902999996E-2</v>
      </c>
      <c r="AF845" s="131">
        <f t="shared" si="241"/>
        <v>1.2345823451521184E-2</v>
      </c>
      <c r="AH845">
        <v>8.0589644000000007</v>
      </c>
      <c r="AI845" s="71">
        <v>6.5039923000000002</v>
      </c>
      <c r="AJ845" s="71">
        <v>0.84444666000000002</v>
      </c>
      <c r="AK845" s="71">
        <v>0</v>
      </c>
      <c r="AL845" s="71">
        <v>0.18853528</v>
      </c>
      <c r="AM845" s="71">
        <v>0.35299119000000001</v>
      </c>
      <c r="AN845" s="71">
        <v>0.16899901000000001</v>
      </c>
      <c r="AP845" s="129">
        <v>1.1201989000000001E-2</v>
      </c>
      <c r="AQ845" s="129">
        <v>1.036752E-2</v>
      </c>
      <c r="AR845" s="129">
        <v>4.5818184E-4</v>
      </c>
      <c r="AS845" s="129">
        <v>3.7628664999999999E-4</v>
      </c>
      <c r="AT845" s="172">
        <f t="shared" si="233"/>
        <v>6.2155397557269996E-7</v>
      </c>
      <c r="AU845" s="172">
        <f t="shared" si="234"/>
        <v>1.694459515307565E-9</v>
      </c>
      <c r="AV845" s="185">
        <f t="shared" si="235"/>
        <v>5.2701211822999999E-2</v>
      </c>
      <c r="AW845" s="121">
        <v>4.4336646999999999E-7</v>
      </c>
      <c r="AX845" s="121">
        <v>1.3377441E-9</v>
      </c>
      <c r="AY845" s="121">
        <v>3.6549044000000001E-14</v>
      </c>
      <c r="AZ845" s="121">
        <v>1.675142E-12</v>
      </c>
      <c r="BA845" s="121">
        <v>0</v>
      </c>
      <c r="BB845" s="121">
        <v>8.671813E-10</v>
      </c>
      <c r="BC845" s="121">
        <v>1.7720239000000001E-7</v>
      </c>
      <c r="BD845" s="121">
        <v>1.2875643E-10</v>
      </c>
      <c r="BE845" s="121">
        <v>1.95606E-10</v>
      </c>
      <c r="BF845" s="121">
        <v>2.7346261999999999E-11</v>
      </c>
      <c r="BG845" s="121">
        <v>4.2272048000000003E-14</v>
      </c>
      <c r="BH845" s="121">
        <v>2.2728431E-12</v>
      </c>
      <c r="BI845" s="121">
        <v>2.4206603000000001E-12</v>
      </c>
      <c r="BJ845" s="121">
        <v>2.343988E-13</v>
      </c>
      <c r="BK845" s="121">
        <v>7.3848907000000005E-12</v>
      </c>
      <c r="BL845" s="121">
        <v>1.0887424E-10</v>
      </c>
      <c r="BM845" s="121">
        <v>1.5564544999999999E-20</v>
      </c>
      <c r="BN845" s="121">
        <v>2.0650822999999998E-5</v>
      </c>
      <c r="BO845" s="121">
        <v>5.2680561000000001E-2</v>
      </c>
      <c r="BP845" s="121">
        <v>0</v>
      </c>
      <c r="BQ845" s="121">
        <v>0</v>
      </c>
      <c r="BR845" s="121">
        <v>0</v>
      </c>
      <c r="BT845" s="71">
        <v>2.8571748000000001E-5</v>
      </c>
      <c r="BU845" s="71">
        <v>1.61184E-6</v>
      </c>
      <c r="BV845" s="71">
        <v>1.332047E-5</v>
      </c>
      <c r="BW845" s="71">
        <v>5.8438341000000003E-8</v>
      </c>
      <c r="BX845" s="71">
        <v>1.3015238000000001E-6</v>
      </c>
      <c r="BY845" s="71">
        <v>6.4389058000000002E-7</v>
      </c>
      <c r="BZ845" s="71">
        <v>2.1954633999999999E-7</v>
      </c>
      <c r="CA845" s="71">
        <v>7.8574448999999998E-7</v>
      </c>
      <c r="CB845" s="71">
        <v>3.2460436000000001E-8</v>
      </c>
      <c r="CC845" s="71">
        <v>9.6514845999999998E-8</v>
      </c>
      <c r="CD845" s="71">
        <v>0</v>
      </c>
      <c r="CE845" s="71">
        <v>3.4419005000000001E-17</v>
      </c>
      <c r="CF845" s="71">
        <v>1.076817E-10</v>
      </c>
      <c r="CG845" s="71">
        <v>1.5655447E-6</v>
      </c>
      <c r="CH845" s="71">
        <v>8.9293247999999995E-6</v>
      </c>
      <c r="CI845" s="71">
        <v>6.3418280999999996E-9</v>
      </c>
      <c r="CJ845" s="71">
        <v>0</v>
      </c>
      <c r="CL845" s="186">
        <v>8.9338537999999995E-11</v>
      </c>
      <c r="CM845" s="186">
        <v>0.47772042999999997</v>
      </c>
      <c r="CN845" s="187">
        <v>2.1884185E-2</v>
      </c>
      <c r="CO845" s="186">
        <v>1.2215302E-3</v>
      </c>
      <c r="CP845" s="186">
        <v>3.3575990000000001E-11</v>
      </c>
      <c r="CQ845" s="186">
        <v>3.9287616000000001E-9</v>
      </c>
      <c r="CR845" s="186">
        <v>4.3195473999999999E-5</v>
      </c>
      <c r="CS845" s="186">
        <v>1.1939637000000001</v>
      </c>
      <c r="CT845" s="186">
        <v>1.8340955999999999E-5</v>
      </c>
      <c r="CU845" s="186">
        <v>1.9650042000000001E-4</v>
      </c>
    </row>
    <row r="846" spans="1:99" ht="14.4">
      <c r="A846" t="s">
        <v>1842</v>
      </c>
      <c r="B846" s="92" t="s">
        <v>1292</v>
      </c>
      <c r="C846" s="126" t="str">
        <f t="shared" si="231"/>
        <v>A.120.01.112</v>
      </c>
      <c r="D846" s="11" t="s">
        <v>780</v>
      </c>
      <c r="E846" s="125" t="s">
        <v>878</v>
      </c>
      <c r="F846" s="128" t="str">
        <f t="shared" si="232"/>
        <v>Folding Boxboard GC2 or GC3</v>
      </c>
      <c r="G846" s="131">
        <f t="shared" si="242"/>
        <v>0.13464351345242118</v>
      </c>
      <c r="H846" s="183">
        <f t="shared" si="243"/>
        <v>1.0145915354E-2</v>
      </c>
      <c r="I846" s="183">
        <f t="shared" si="244"/>
        <v>1.9401750035999997E-2</v>
      </c>
      <c r="J846" s="184">
        <f t="shared" si="245"/>
        <v>1.4239919062421185E-2</v>
      </c>
      <c r="K846" s="183">
        <v>9.0855929000000002E-2</v>
      </c>
      <c r="L846" s="146">
        <v>6.8691975999999998E-3</v>
      </c>
      <c r="M846" s="146">
        <v>1.130778E-2</v>
      </c>
      <c r="N846" s="146">
        <v>8.7569984999999999E-3</v>
      </c>
      <c r="O846" s="188">
        <v>1.2272492E-3</v>
      </c>
      <c r="P846" s="188">
        <v>2.6333313999999999E-5</v>
      </c>
      <c r="Q846" s="146">
        <v>1.3533434E-4</v>
      </c>
      <c r="R846" s="146">
        <v>5.2832186000000003E-4</v>
      </c>
      <c r="S846" s="146">
        <v>2.6402486E-4</v>
      </c>
      <c r="T846" s="146">
        <v>6.7577754000000003E-4</v>
      </c>
      <c r="U846" s="188">
        <v>1.3974645000000001E-2</v>
      </c>
      <c r="V846" s="188">
        <v>2.0673035999999999E-5</v>
      </c>
      <c r="W846" s="188">
        <v>1.2491909000000001E-6</v>
      </c>
      <c r="X846" s="146">
        <v>1.1521183999999999E-11</v>
      </c>
      <c r="Z846" s="157">
        <f t="shared" si="236"/>
        <v>0.60570619333333342</v>
      </c>
      <c r="AB846" s="131">
        <f t="shared" si="237"/>
        <v>9.0855929000000002E-2</v>
      </c>
      <c r="AC846" s="131">
        <f t="shared" si="238"/>
        <v>2.8851214813999999E-2</v>
      </c>
      <c r="AD846" s="131">
        <f t="shared" si="239"/>
        <v>1.8706548650899997E-2</v>
      </c>
      <c r="AE846" s="131">
        <f t="shared" si="240"/>
        <v>1.9401750035999997E-2</v>
      </c>
      <c r="AF846" s="131">
        <f t="shared" si="241"/>
        <v>1.4238669871521184E-2</v>
      </c>
      <c r="AH846">
        <v>10.290743000000001</v>
      </c>
      <c r="AI846" s="71">
        <v>8.2843192999999999</v>
      </c>
      <c r="AJ846" s="71">
        <v>1.098144</v>
      </c>
      <c r="AK846" s="71">
        <v>0</v>
      </c>
      <c r="AL846" s="71">
        <v>0.23475482</v>
      </c>
      <c r="AM846" s="71">
        <v>0.45385610999999998</v>
      </c>
      <c r="AN846" s="71">
        <v>0.2196688</v>
      </c>
      <c r="AP846" s="129">
        <v>1.3682262000000001E-2</v>
      </c>
      <c r="AQ846" s="129">
        <v>1.2642403999999999E-2</v>
      </c>
      <c r="AR846" s="129">
        <v>5.6240965000000005E-4</v>
      </c>
      <c r="AS846" s="129">
        <v>4.7744839999999997E-4</v>
      </c>
      <c r="AT846" s="172">
        <f t="shared" si="233"/>
        <v>7.5793790865400002E-7</v>
      </c>
      <c r="AU846" s="172">
        <f t="shared" si="234"/>
        <v>2.0799173561125644E-9</v>
      </c>
      <c r="AV846" s="185">
        <f t="shared" si="235"/>
        <v>6.6869524232999994E-2</v>
      </c>
      <c r="AW846" s="121">
        <v>5.6213224999999997E-7</v>
      </c>
      <c r="AX846" s="121">
        <v>1.6960894000000001E-9</v>
      </c>
      <c r="AY846" s="121">
        <v>4.6339539000000002E-14</v>
      </c>
      <c r="AZ846" s="121">
        <v>1.675142E-12</v>
      </c>
      <c r="BA846" s="121">
        <v>0</v>
      </c>
      <c r="BB846" s="121">
        <v>9.0386899999999999E-10</v>
      </c>
      <c r="BC846" s="121">
        <v>1.9477577000000001E-7</v>
      </c>
      <c r="BD846" s="121">
        <v>1.3570958000000001E-10</v>
      </c>
      <c r="BE846" s="121">
        <v>2.1348967000000001E-10</v>
      </c>
      <c r="BF846" s="121">
        <v>2.9608461999999999E-11</v>
      </c>
      <c r="BG846" s="121">
        <v>4.2272048000000003E-14</v>
      </c>
      <c r="BH846" s="121">
        <v>2.2762823000000002E-12</v>
      </c>
      <c r="BI846" s="121">
        <v>2.4208988E-12</v>
      </c>
      <c r="BJ846" s="121">
        <v>2.3445141000000001E-13</v>
      </c>
      <c r="BK846" s="121">
        <v>8.3364219999999997E-12</v>
      </c>
      <c r="BL846" s="121">
        <v>1.1600809E-10</v>
      </c>
      <c r="BM846" s="121">
        <v>1.5564544999999999E-20</v>
      </c>
      <c r="BN846" s="121">
        <v>2.5748232999999999E-5</v>
      </c>
      <c r="BO846" s="121">
        <v>6.6843775999999994E-2</v>
      </c>
      <c r="BP846" s="121">
        <v>0</v>
      </c>
      <c r="BQ846" s="121">
        <v>0</v>
      </c>
      <c r="BR846" s="121">
        <v>0</v>
      </c>
      <c r="BT846" s="71">
        <v>3.5208483E-5</v>
      </c>
      <c r="BU846" s="71">
        <v>1.7405281999999999E-6</v>
      </c>
      <c r="BV846" s="71">
        <v>1.6888695999999999E-5</v>
      </c>
      <c r="BW846" s="71">
        <v>6.3446298999999997E-8</v>
      </c>
      <c r="BX846" s="71">
        <v>1.5244267E-6</v>
      </c>
      <c r="BY846" s="71">
        <v>6.5449469000000005E-7</v>
      </c>
      <c r="BZ846" s="71">
        <v>2.4045677999999999E-7</v>
      </c>
      <c r="CA846" s="71">
        <v>8.0183924000000003E-7</v>
      </c>
      <c r="CB846" s="71">
        <v>4.2052043000000002E-8</v>
      </c>
      <c r="CC846" s="71">
        <v>1.0297868E-7</v>
      </c>
      <c r="CD846" s="71">
        <v>0</v>
      </c>
      <c r="CE846" s="71">
        <v>3.4419005000000001E-17</v>
      </c>
      <c r="CF846" s="71">
        <v>1.076817E-10</v>
      </c>
      <c r="CG846" s="71">
        <v>1.7388697999999999E-6</v>
      </c>
      <c r="CH846" s="71">
        <v>1.1404245999999999E-5</v>
      </c>
      <c r="CI846" s="71">
        <v>6.3418744000000003E-9</v>
      </c>
      <c r="CJ846" s="71">
        <v>0</v>
      </c>
      <c r="CL846" s="186">
        <v>8.9338537999999995E-11</v>
      </c>
      <c r="CM846" s="186">
        <v>0.60568763999999997</v>
      </c>
      <c r="CN846" s="187">
        <v>2.2187446E-2</v>
      </c>
      <c r="CO846" s="186">
        <v>1.3120088E-3</v>
      </c>
      <c r="CP846" s="186">
        <v>3.5218297000000001E-11</v>
      </c>
      <c r="CQ846" s="186">
        <v>4.1202673999999999E-9</v>
      </c>
      <c r="CR846" s="186">
        <v>5.1561396E-5</v>
      </c>
      <c r="CS846" s="186">
        <v>1.194164</v>
      </c>
      <c r="CT846" s="186">
        <v>1.9858244999999999E-5</v>
      </c>
      <c r="CU846" s="186">
        <v>2.002296E-4</v>
      </c>
    </row>
    <row r="847" spans="1:99" ht="14.4">
      <c r="A847" t="s">
        <v>2104</v>
      </c>
      <c r="B847" s="92" t="s">
        <v>1292</v>
      </c>
      <c r="C847" s="126" t="str">
        <f t="shared" si="231"/>
        <v>A.120.01.113</v>
      </c>
      <c r="D847" s="11" t="s">
        <v>780</v>
      </c>
      <c r="E847" s="125" t="s">
        <v>878</v>
      </c>
      <c r="F847" s="128" t="str">
        <f t="shared" si="232"/>
        <v>Paper and board for (fat) food packaging</v>
      </c>
      <c r="G847" s="131">
        <f t="shared" si="242"/>
        <v>0.11024002128666634</v>
      </c>
      <c r="H847" s="183">
        <f t="shared" si="243"/>
        <v>1.0377094423E-2</v>
      </c>
      <c r="I847" s="183">
        <f t="shared" si="244"/>
        <v>1.7688434328000002E-2</v>
      </c>
      <c r="J847" s="184">
        <f t="shared" si="245"/>
        <v>1.1787124535666332E-2</v>
      </c>
      <c r="K847" s="183">
        <v>7.0387368000000006E-2</v>
      </c>
      <c r="L847" s="146">
        <v>6.4121684999999999E-3</v>
      </c>
      <c r="M847" s="146">
        <v>1.0308731999999999E-2</v>
      </c>
      <c r="N847" s="146">
        <v>7.8368117999999994E-3</v>
      </c>
      <c r="O847" s="188">
        <v>2.4011137000000001E-3</v>
      </c>
      <c r="P847" s="188">
        <v>1.8501663000000002E-5</v>
      </c>
      <c r="Q847" s="188">
        <v>1.2066726000000001E-4</v>
      </c>
      <c r="R847" s="188">
        <v>2.7607758999999998E-4</v>
      </c>
      <c r="S847" s="146">
        <v>2.0282376000000001E-4</v>
      </c>
      <c r="T847" s="146">
        <v>6.7256010000000003E-4</v>
      </c>
      <c r="U847" s="188">
        <v>1.1582251E-2</v>
      </c>
      <c r="V847" s="188">
        <v>1.8896138000000001E-5</v>
      </c>
      <c r="W847" s="188">
        <v>2.0497642E-6</v>
      </c>
      <c r="X847" s="146">
        <v>1.1466331E-11</v>
      </c>
      <c r="Z847" s="157">
        <f t="shared" si="236"/>
        <v>0.46924912000000008</v>
      </c>
      <c r="AB847" s="131">
        <f t="shared" si="237"/>
        <v>7.0387368000000006E-2</v>
      </c>
      <c r="AC847" s="131">
        <f t="shared" si="238"/>
        <v>2.7374072512999996E-2</v>
      </c>
      <c r="AD847" s="131">
        <f t="shared" si="239"/>
        <v>1.6999027854199999E-2</v>
      </c>
      <c r="AE847" s="131">
        <f t="shared" si="240"/>
        <v>1.7688434328000002E-2</v>
      </c>
      <c r="AF847" s="131">
        <f t="shared" si="241"/>
        <v>1.1785074771466331E-2</v>
      </c>
      <c r="AH847">
        <v>7.7013936000000003</v>
      </c>
      <c r="AI847" s="71">
        <v>6.2220898</v>
      </c>
      <c r="AJ847" s="71">
        <v>0.80273629999999996</v>
      </c>
      <c r="AK847" s="71">
        <v>0</v>
      </c>
      <c r="AL847" s="71">
        <v>0.18077676000000001</v>
      </c>
      <c r="AM847" s="71">
        <v>0.33514589</v>
      </c>
      <c r="AN847" s="71">
        <v>0.16064485000000001</v>
      </c>
      <c r="AP847" s="129">
        <v>1.1429751E-2</v>
      </c>
      <c r="AQ847" s="129">
        <v>1.061665E-2</v>
      </c>
      <c r="AR847" s="129">
        <v>4.5258320999999997E-4</v>
      </c>
      <c r="AS847" s="129">
        <v>3.6051775000000002E-4</v>
      </c>
      <c r="AT847" s="172">
        <f t="shared" si="233"/>
        <v>6.3648978422480007E-7</v>
      </c>
      <c r="AU847" s="172">
        <f t="shared" si="234"/>
        <v>1.673754505687E-9</v>
      </c>
      <c r="AV847" s="185">
        <f t="shared" si="235"/>
        <v>5.0492681583E-2</v>
      </c>
      <c r="AW847" s="121">
        <v>4.3549144000000003E-7</v>
      </c>
      <c r="AX847" s="121">
        <v>1.3139832E-9</v>
      </c>
      <c r="AY847" s="121">
        <v>3.5899865000000003E-14</v>
      </c>
      <c r="AZ847" s="121">
        <v>1.6327594000000001E-12</v>
      </c>
      <c r="BA847" s="121">
        <v>0</v>
      </c>
      <c r="BB847" s="121">
        <v>8.6712383E-10</v>
      </c>
      <c r="BC847" s="121">
        <v>2.0004794000000001E-7</v>
      </c>
      <c r="BD847" s="121">
        <v>1.2860029E-10</v>
      </c>
      <c r="BE847" s="121">
        <v>2.0258814000000001E-10</v>
      </c>
      <c r="BF847" s="121">
        <v>2.7346332E-11</v>
      </c>
      <c r="BG847" s="121">
        <v>4.2274234000000001E-14</v>
      </c>
      <c r="BH847" s="121">
        <v>5.2671741E-13</v>
      </c>
      <c r="BI847" s="121">
        <v>5.4495622000000003E-13</v>
      </c>
      <c r="BJ847" s="121">
        <v>5.6323178000000002E-14</v>
      </c>
      <c r="BK847" s="121">
        <v>5.3362694000000003E-12</v>
      </c>
      <c r="BL847" s="121">
        <v>7.6311366000000006E-11</v>
      </c>
      <c r="BM847" s="121">
        <v>3.0372779999999999E-14</v>
      </c>
      <c r="BN847" s="121">
        <v>1.9710583000000001E-5</v>
      </c>
      <c r="BO847" s="121">
        <v>5.0472970999999998E-2</v>
      </c>
      <c r="BP847" s="121">
        <v>0</v>
      </c>
      <c r="BQ847" s="121">
        <v>0</v>
      </c>
      <c r="BR847" s="121">
        <v>0</v>
      </c>
      <c r="BT847" s="71">
        <v>2.9173905999999998E-5</v>
      </c>
      <c r="BU847" s="71">
        <v>1.6605226000000001E-6</v>
      </c>
      <c r="BV847" s="71">
        <v>1.3083911E-5</v>
      </c>
      <c r="BW847" s="71">
        <v>3.3507297999999999E-8</v>
      </c>
      <c r="BX847" s="71">
        <v>2.5210218999999999E-6</v>
      </c>
      <c r="BY847" s="71">
        <v>6.4497253999999999E-7</v>
      </c>
      <c r="BZ847" s="71">
        <v>2.1954416E-7</v>
      </c>
      <c r="CA847" s="71">
        <v>7.8737258000000003E-7</v>
      </c>
      <c r="CB847" s="71">
        <v>3.0869943000000003E-8</v>
      </c>
      <c r="CC847" s="71">
        <v>9.0808114000000005E-8</v>
      </c>
      <c r="CD847" s="71">
        <v>0</v>
      </c>
      <c r="CE847" s="71">
        <v>6.7165528000000003E-11</v>
      </c>
      <c r="CF847" s="71">
        <v>2.9063647E-11</v>
      </c>
      <c r="CG847" s="71">
        <v>1.5586448000000001E-6</v>
      </c>
      <c r="CH847" s="71">
        <v>8.5363237000000008E-6</v>
      </c>
      <c r="CI847" s="71">
        <v>6.3115443E-9</v>
      </c>
      <c r="CJ847" s="71">
        <v>0</v>
      </c>
      <c r="CL847" s="186">
        <v>2.4116202000000001E-11</v>
      </c>
      <c r="CM847" s="186">
        <v>0.46923787</v>
      </c>
      <c r="CN847" s="187">
        <v>2.192993E-2</v>
      </c>
      <c r="CO847" s="186">
        <v>1.2550901E-3</v>
      </c>
      <c r="CP847" s="186">
        <v>3.1582089E-11</v>
      </c>
      <c r="CQ847" s="186">
        <v>3.7002027000000001E-9</v>
      </c>
      <c r="CR847" s="186">
        <v>7.5321374999999998E-5</v>
      </c>
      <c r="CS847" s="186">
        <v>0.26907861999999999</v>
      </c>
      <c r="CT847" s="186">
        <v>1.8341003000000001E-5</v>
      </c>
      <c r="CU847" s="186">
        <v>1.968784E-4</v>
      </c>
    </row>
    <row r="848" spans="1:99" ht="14.4">
      <c r="A848" t="s">
        <v>2363</v>
      </c>
      <c r="B848" s="92" t="s">
        <v>1292</v>
      </c>
      <c r="C848" s="126" t="str">
        <f t="shared" si="231"/>
        <v>A.120.01.114</v>
      </c>
      <c r="D848" s="11" t="s">
        <v>780</v>
      </c>
      <c r="E848" s="125" t="s">
        <v>878</v>
      </c>
      <c r="F848" s="128" t="str">
        <f t="shared" si="232"/>
        <v>Bamboo paper in Shenzhen produced in Sichuan proxi</v>
      </c>
      <c r="G848" s="131">
        <f t="shared" si="242"/>
        <v>9.0010921362658494E-2</v>
      </c>
      <c r="H848" s="183">
        <f t="shared" si="243"/>
        <v>1.1695092338E-2</v>
      </c>
      <c r="I848" s="183">
        <f t="shared" si="244"/>
        <v>1.7288316426999999E-2</v>
      </c>
      <c r="J848" s="184">
        <f t="shared" si="245"/>
        <v>9.8587465976584954E-3</v>
      </c>
      <c r="K848" s="183">
        <v>5.1168765999999997E-2</v>
      </c>
      <c r="L848" s="146">
        <v>4.4571973999999997E-3</v>
      </c>
      <c r="M848" s="146">
        <v>1.0362826E-2</v>
      </c>
      <c r="N848" s="146">
        <v>7.7559971999999998E-3</v>
      </c>
      <c r="O848" s="146">
        <v>3.6105884000000002E-3</v>
      </c>
      <c r="P848" s="188">
        <v>2.1568038000000001E-5</v>
      </c>
      <c r="Q848" s="146">
        <v>3.069387E-4</v>
      </c>
      <c r="R848" s="188">
        <v>4.3480165999999998E-4</v>
      </c>
      <c r="S848" s="146">
        <v>3.7221938000000002E-4</v>
      </c>
      <c r="T848" s="146">
        <v>1.9801117999999999E-3</v>
      </c>
      <c r="U848" s="146">
        <v>9.4828668999999994E-3</v>
      </c>
      <c r="V848" s="188">
        <v>5.3379567000000003E-5</v>
      </c>
      <c r="W848" s="188">
        <v>3.6602839E-6</v>
      </c>
      <c r="X848" s="146">
        <v>3.3758495999999999E-11</v>
      </c>
      <c r="Z848" s="157">
        <f t="shared" si="236"/>
        <v>0.34112510666666668</v>
      </c>
      <c r="AB848" s="131">
        <f t="shared" si="237"/>
        <v>5.1168765999999997E-2</v>
      </c>
      <c r="AC848" s="131">
        <f t="shared" si="238"/>
        <v>2.6949917397999998E-2</v>
      </c>
      <c r="AD848" s="131">
        <f t="shared" si="239"/>
        <v>1.5258485343899999E-2</v>
      </c>
      <c r="AE848" s="131">
        <f t="shared" si="240"/>
        <v>1.7288316426999999E-2</v>
      </c>
      <c r="AF848" s="131">
        <f t="shared" si="241"/>
        <v>9.8550863137584956E-3</v>
      </c>
      <c r="AH848">
        <v>5.8631061999999998</v>
      </c>
      <c r="AI848" s="71">
        <v>4.7238844999999996</v>
      </c>
      <c r="AJ848" s="71">
        <v>4.2284292000000001E-2</v>
      </c>
      <c r="AK848" s="71">
        <v>0</v>
      </c>
      <c r="AL848" s="71">
        <v>0.11156326</v>
      </c>
      <c r="AM848" s="71">
        <v>0.11395281</v>
      </c>
      <c r="AN848" s="71">
        <v>0.87142142</v>
      </c>
      <c r="AP848" s="129">
        <v>8.7990644000000007E-3</v>
      </c>
      <c r="AQ848" s="129">
        <v>8.1462649999999998E-3</v>
      </c>
      <c r="AR848" s="129">
        <v>3.4957336999999998E-4</v>
      </c>
      <c r="AS848" s="129">
        <v>3.0322603000000002E-4</v>
      </c>
      <c r="AT848" s="172">
        <f t="shared" si="233"/>
        <v>4.8838518262989996E-7</v>
      </c>
      <c r="AU848" s="172">
        <f t="shared" si="234"/>
        <v>1.2928009413179996E-9</v>
      </c>
      <c r="AV848" s="185">
        <f t="shared" si="235"/>
        <v>4.2468631152000003E-2</v>
      </c>
      <c r="AW848" s="121">
        <v>3.1661129999999998E-7</v>
      </c>
      <c r="AX848" s="121">
        <v>9.5529236999999992E-10</v>
      </c>
      <c r="AY848" s="121">
        <v>2.6099917999999999E-14</v>
      </c>
      <c r="AZ848" s="121">
        <v>4.7825509000000002E-12</v>
      </c>
      <c r="BA848" s="121">
        <v>0</v>
      </c>
      <c r="BB848" s="121">
        <v>9.5248633000000008E-10</v>
      </c>
      <c r="BC848" s="121">
        <v>1.7064846000000001E-7</v>
      </c>
      <c r="BD848" s="121">
        <v>1.3883863000000001E-10</v>
      </c>
      <c r="BE848" s="121">
        <v>1.6971958999999999E-10</v>
      </c>
      <c r="BF848" s="121">
        <v>2.7658358E-11</v>
      </c>
      <c r="BG848" s="121">
        <v>4.3232978000000003E-14</v>
      </c>
      <c r="BH848" s="121">
        <v>6.3747644000000001E-13</v>
      </c>
      <c r="BI848" s="121">
        <v>5.0555140999999999E-13</v>
      </c>
      <c r="BJ848" s="121">
        <v>4.8952965999999998E-14</v>
      </c>
      <c r="BK848" s="121">
        <v>9.8729190000000005E-12</v>
      </c>
      <c r="BL848" s="121">
        <v>1.5828083E-10</v>
      </c>
      <c r="BM848" s="121">
        <v>3.0679606000000003E-14</v>
      </c>
      <c r="BN848" s="121">
        <v>2.2798152E-5</v>
      </c>
      <c r="BO848" s="121">
        <v>4.2445833000000002E-2</v>
      </c>
      <c r="BP848" s="121">
        <v>0</v>
      </c>
      <c r="BQ848" s="121">
        <v>0</v>
      </c>
      <c r="BR848" s="121">
        <v>0</v>
      </c>
      <c r="BT848" s="71">
        <v>2.2678522E-5</v>
      </c>
      <c r="BU848" s="71">
        <v>1.4691258E-6</v>
      </c>
      <c r="BV848" s="71">
        <v>9.5114729999999998E-6</v>
      </c>
      <c r="BW848" s="71">
        <v>5.1766305000000003E-8</v>
      </c>
      <c r="BX848" s="71">
        <v>2.2061868000000001E-6</v>
      </c>
      <c r="BY848" s="71">
        <v>7.1597850999999998E-7</v>
      </c>
      <c r="BZ848" s="71">
        <v>2.2264161999999999E-7</v>
      </c>
      <c r="CA848" s="71">
        <v>8.9245529000000005E-7</v>
      </c>
      <c r="CB848" s="71">
        <v>4.4143476999999997E-8</v>
      </c>
      <c r="CC848" s="71">
        <v>2.182606E-7</v>
      </c>
      <c r="CD848" s="71">
        <v>0</v>
      </c>
      <c r="CE848" s="71">
        <v>6.7844033999999998E-11</v>
      </c>
      <c r="CF848" s="71">
        <v>2.9899678000000003E-11</v>
      </c>
      <c r="CG848" s="71">
        <v>1.5244739E-6</v>
      </c>
      <c r="CH848" s="71">
        <v>5.8033370000000004E-6</v>
      </c>
      <c r="CI848" s="71">
        <v>1.8581875E-8</v>
      </c>
      <c r="CJ848" s="71">
        <v>0</v>
      </c>
      <c r="CL848" s="186">
        <v>2.4818945E-11</v>
      </c>
      <c r="CM848" s="186">
        <v>0.34112217</v>
      </c>
      <c r="CN848" s="187">
        <v>2.4796608000000001E-2</v>
      </c>
      <c r="CO848" s="186">
        <v>1.1400176000000001E-3</v>
      </c>
      <c r="CP848" s="186">
        <v>8.0209637999999998E-11</v>
      </c>
      <c r="CQ848" s="186">
        <v>9.3884978999999993E-9</v>
      </c>
      <c r="CR848" s="186">
        <v>6.1476598999999997E-5</v>
      </c>
      <c r="CS848" s="186">
        <v>0.2498339</v>
      </c>
      <c r="CT848" s="186">
        <v>1.8550252999999999E-5</v>
      </c>
      <c r="CU848" s="186">
        <v>2.2155377E-4</v>
      </c>
    </row>
    <row r="849" spans="1:99" ht="14.4">
      <c r="B849" s="92"/>
      <c r="C849" s="126"/>
      <c r="D849" s="1" t="s">
        <v>701</v>
      </c>
      <c r="E849" s="125"/>
      <c r="J849" s="158"/>
      <c r="P849" s="4"/>
      <c r="R849" s="4"/>
      <c r="V849" s="4"/>
      <c r="W849" s="4"/>
      <c r="AT849" s="4"/>
      <c r="AU849" s="4"/>
      <c r="AV849" s="16"/>
      <c r="CN849" s="97"/>
    </row>
    <row r="850" spans="1:99" ht="14.4">
      <c r="A850" t="s">
        <v>1293</v>
      </c>
      <c r="B850" s="92" t="s">
        <v>1292</v>
      </c>
      <c r="C850" s="126" t="str">
        <f t="shared" si="231"/>
        <v>A.120.10.101</v>
      </c>
      <c r="D850" s="11" t="s">
        <v>701</v>
      </c>
      <c r="E850" s="125" t="s">
        <v>877</v>
      </c>
      <c r="F850" s="128" t="str">
        <f t="shared" si="232"/>
        <v>film HDPE 50 mu</v>
      </c>
      <c r="G850" s="131">
        <f t="shared" ref="G850:G851" si="246">H850+I850+J850+K850</f>
        <v>5.6634925870300001E-2</v>
      </c>
      <c r="H850" s="183">
        <f t="shared" ref="H850:H851" si="247">N850+O850+P850+Q850</f>
        <v>1.0118954830000001E-3</v>
      </c>
      <c r="I850" s="183">
        <f t="shared" ref="I850:I851" si="248">L850+M850+R850+V850+T850</f>
        <v>4.014961928E-2</v>
      </c>
      <c r="J850" s="184">
        <f t="shared" ref="J850:J851" si="249">S850+U850+W850+X850</f>
        <v>4.6557810730000001E-4</v>
      </c>
      <c r="K850" s="183">
        <v>1.5007833E-2</v>
      </c>
      <c r="L850" s="146">
        <v>2.1423006E-3</v>
      </c>
      <c r="M850" s="146">
        <v>3.9436369000000001E-4</v>
      </c>
      <c r="N850" s="146">
        <v>3.8999074000000002E-4</v>
      </c>
      <c r="O850" s="146">
        <v>3.1095850999999998E-4</v>
      </c>
      <c r="P850" s="188">
        <v>2.3158596000000001E-4</v>
      </c>
      <c r="Q850" s="146">
        <v>7.9360273000000006E-5</v>
      </c>
      <c r="R850" s="188">
        <v>5.6295499000000001E-4</v>
      </c>
      <c r="S850" s="146">
        <v>9.5218272999999995E-6</v>
      </c>
      <c r="T850" s="146">
        <v>3.705E-2</v>
      </c>
      <c r="U850" s="146">
        <v>4.5605628E-4</v>
      </c>
      <c r="V850" s="188">
        <v>0</v>
      </c>
      <c r="W850" s="188">
        <v>0</v>
      </c>
      <c r="X850" s="146">
        <v>0</v>
      </c>
      <c r="Z850" s="157">
        <f t="shared" si="236"/>
        <v>0.10005222</v>
      </c>
      <c r="AB850" s="131">
        <f t="shared" si="237"/>
        <v>1.5007833E-2</v>
      </c>
      <c r="AC850" s="131">
        <f t="shared" si="238"/>
        <v>4.1115147630000001E-3</v>
      </c>
      <c r="AD850" s="131">
        <f t="shared" si="239"/>
        <v>3.0996192799999998E-3</v>
      </c>
      <c r="AE850" s="131">
        <f t="shared" si="240"/>
        <v>4.014961928E-2</v>
      </c>
      <c r="AF850" s="131">
        <f t="shared" si="241"/>
        <v>4.6557810730000001E-4</v>
      </c>
      <c r="AH850">
        <v>4.3003844999999998</v>
      </c>
      <c r="AI850" s="71">
        <v>4.1419927000000003</v>
      </c>
      <c r="AJ850" s="71">
        <v>6.3184443000000007E-2</v>
      </c>
      <c r="AK850" s="71">
        <v>0</v>
      </c>
      <c r="AL850" s="71">
        <v>5.6941315999999999E-2</v>
      </c>
      <c r="AM850" s="71">
        <v>2.5621583E-2</v>
      </c>
      <c r="AN850" s="71">
        <v>1.2644378E-2</v>
      </c>
      <c r="AP850" s="129">
        <v>2.6592437000000002E-3</v>
      </c>
      <c r="AQ850" s="129">
        <v>2.2813814E-3</v>
      </c>
      <c r="AR850" s="129">
        <v>8.8764449000000001E-5</v>
      </c>
      <c r="AS850" s="129">
        <v>2.8909781E-4</v>
      </c>
      <c r="AT850" s="172">
        <f t="shared" si="233"/>
        <v>1.3677346674199999E-7</v>
      </c>
      <c r="AU850" s="172">
        <f t="shared" si="234"/>
        <v>3.2827089565454001E-10</v>
      </c>
      <c r="AV850" s="185">
        <f t="shared" si="235"/>
        <v>4.04898887986E-2</v>
      </c>
      <c r="AW850" s="121">
        <v>9.284846E-8</v>
      </c>
      <c r="AX850" s="121">
        <v>2.8014622000000002E-10</v>
      </c>
      <c r="AY850" s="121">
        <v>7.6539947999999995E-15</v>
      </c>
      <c r="AZ850" s="121">
        <v>0</v>
      </c>
      <c r="BA850" s="121">
        <v>0</v>
      </c>
      <c r="BB850" s="121">
        <v>1.2031969E-11</v>
      </c>
      <c r="BC850" s="121">
        <v>4.3783852000000003E-8</v>
      </c>
      <c r="BD850" s="121">
        <v>2.7481822000000002E-12</v>
      </c>
      <c r="BE850" s="121">
        <v>4.5319336999999997E-11</v>
      </c>
      <c r="BF850" s="121">
        <v>0</v>
      </c>
      <c r="BG850" s="121">
        <v>0</v>
      </c>
      <c r="BH850" s="121">
        <v>4.5261581E-14</v>
      </c>
      <c r="BI850" s="121">
        <v>3.3986360999999999E-15</v>
      </c>
      <c r="BJ850" s="121">
        <v>8.4224263999999997E-16</v>
      </c>
      <c r="BK850" s="121">
        <v>2.9101883E-11</v>
      </c>
      <c r="BL850" s="121">
        <v>1.0002089E-10</v>
      </c>
      <c r="BM850" s="121">
        <v>0</v>
      </c>
      <c r="BN850" s="121">
        <v>1.0227986E-6</v>
      </c>
      <c r="BO850" s="121">
        <v>4.0488865999999998E-2</v>
      </c>
      <c r="BP850" s="121">
        <v>0</v>
      </c>
      <c r="BQ850" s="121">
        <v>0</v>
      </c>
      <c r="BR850" s="121">
        <v>0</v>
      </c>
      <c r="BT850" s="71">
        <v>9.2734800000000005E-6</v>
      </c>
      <c r="BU850" s="71">
        <v>3.1244519999999997E-7</v>
      </c>
      <c r="BV850" s="71">
        <v>2.7897213999999999E-6</v>
      </c>
      <c r="BW850" s="71">
        <v>6.6005595000000002E-8</v>
      </c>
      <c r="BX850" s="71">
        <v>5.3570465000000005E-7</v>
      </c>
      <c r="BY850" s="71">
        <v>0</v>
      </c>
      <c r="BZ850" s="71">
        <v>0</v>
      </c>
      <c r="CA850" s="71">
        <v>0</v>
      </c>
      <c r="CB850" s="71">
        <v>3.1493532999999999E-7</v>
      </c>
      <c r="CC850" s="71">
        <v>6.2902831E-8</v>
      </c>
      <c r="CD850" s="71">
        <v>0</v>
      </c>
      <c r="CE850" s="71">
        <v>0</v>
      </c>
      <c r="CF850" s="71">
        <v>0</v>
      </c>
      <c r="CG850" s="71">
        <v>9.4830652000000005E-8</v>
      </c>
      <c r="CH850" s="71">
        <v>5.0969343999999997E-6</v>
      </c>
      <c r="CI850" s="71">
        <v>1.2074859E-14</v>
      </c>
      <c r="CJ850" s="71">
        <v>0</v>
      </c>
      <c r="CL850" s="186">
        <v>0</v>
      </c>
      <c r="CM850" s="186">
        <v>0.10005222</v>
      </c>
      <c r="CN850" s="187">
        <v>2.6917626999999999E-4</v>
      </c>
      <c r="CO850" s="186">
        <v>2.1377046000000001E-4</v>
      </c>
      <c r="CP850" s="186">
        <v>2.2943184E-11</v>
      </c>
      <c r="CQ850" s="186">
        <v>2.5276582999999998E-9</v>
      </c>
      <c r="CR850" s="186">
        <v>2.0818323999999999E-5</v>
      </c>
      <c r="CS850" s="186">
        <v>2.8459844999999999E-3</v>
      </c>
      <c r="CT850" s="186">
        <v>0</v>
      </c>
      <c r="CU850" s="186">
        <v>0</v>
      </c>
    </row>
    <row r="851" spans="1:99" ht="14.4">
      <c r="A851" t="s">
        <v>1294</v>
      </c>
      <c r="B851" s="92" t="s">
        <v>1292</v>
      </c>
      <c r="C851" s="126" t="str">
        <f t="shared" si="231"/>
        <v>A.120.10.102</v>
      </c>
      <c r="D851" s="11" t="s">
        <v>701</v>
      </c>
      <c r="E851" s="125" t="s">
        <v>877</v>
      </c>
      <c r="F851" s="128" t="str">
        <f t="shared" si="232"/>
        <v>film LDPE 50 mu</v>
      </c>
      <c r="G851" s="131">
        <f t="shared" si="246"/>
        <v>5.9157816388000002E-2</v>
      </c>
      <c r="H851" s="183">
        <f t="shared" si="247"/>
        <v>2.3272702700000004E-3</v>
      </c>
      <c r="I851" s="183">
        <f t="shared" si="248"/>
        <v>4.1362769470000005E-2</v>
      </c>
      <c r="J851" s="184">
        <f t="shared" si="249"/>
        <v>4.5087564800000001E-4</v>
      </c>
      <c r="K851" s="183">
        <v>1.5016900999999999E-2</v>
      </c>
      <c r="L851" s="146">
        <v>2.1115282000000002E-3</v>
      </c>
      <c r="M851" s="146">
        <v>3.9428567E-4</v>
      </c>
      <c r="N851" s="146">
        <v>6.9644034000000004E-4</v>
      </c>
      <c r="O851" s="146">
        <v>9.6205894000000005E-4</v>
      </c>
      <c r="P851" s="188">
        <v>4.2611818E-4</v>
      </c>
      <c r="Q851" s="188">
        <v>2.4265281000000001E-4</v>
      </c>
      <c r="R851" s="188">
        <v>2.9769556000000001E-3</v>
      </c>
      <c r="S851" s="188">
        <v>9.2211379999999995E-6</v>
      </c>
      <c r="T851" s="188">
        <v>3.5880000000000002E-2</v>
      </c>
      <c r="U851" s="146">
        <v>4.4165451000000001E-4</v>
      </c>
      <c r="V851" s="188">
        <v>0</v>
      </c>
      <c r="W851" s="188">
        <v>0</v>
      </c>
      <c r="X851" s="146">
        <v>0</v>
      </c>
      <c r="Z851" s="157">
        <f t="shared" si="236"/>
        <v>0.10011267333333333</v>
      </c>
      <c r="AB851" s="131">
        <f t="shared" si="237"/>
        <v>1.5016900999999999E-2</v>
      </c>
      <c r="AC851" s="131">
        <f t="shared" si="238"/>
        <v>7.8100397399999992E-3</v>
      </c>
      <c r="AD851" s="131">
        <f t="shared" si="239"/>
        <v>5.48276947E-3</v>
      </c>
      <c r="AE851" s="131">
        <f t="shared" si="240"/>
        <v>4.1362769470000005E-2</v>
      </c>
      <c r="AF851" s="131">
        <f t="shared" si="241"/>
        <v>4.5087564800000001E-4</v>
      </c>
      <c r="AH851">
        <v>4.3034109000000003</v>
      </c>
      <c r="AI851" s="71">
        <v>4.1174530000000003</v>
      </c>
      <c r="AJ851" s="71">
        <v>6.1189145E-2</v>
      </c>
      <c r="AK851" s="71">
        <v>0</v>
      </c>
      <c r="AL851" s="71">
        <v>8.7711169000000005E-2</v>
      </c>
      <c r="AM851" s="71">
        <v>2.4812480000000001E-2</v>
      </c>
      <c r="AN851" s="71">
        <v>1.2245081E-2</v>
      </c>
      <c r="AP851" s="129">
        <v>2.8273828000000001E-3</v>
      </c>
      <c r="AQ851" s="129">
        <v>2.4505584E-3</v>
      </c>
      <c r="AR851" s="129">
        <v>8.9268953E-5</v>
      </c>
      <c r="AS851" s="129">
        <v>2.8755536999999998E-4</v>
      </c>
      <c r="AT851" s="172">
        <f t="shared" si="233"/>
        <v>1.4691597258800002E-7</v>
      </c>
      <c r="AU851" s="172">
        <f t="shared" si="234"/>
        <v>3.3013665930519995E-10</v>
      </c>
      <c r="AV851" s="185">
        <f t="shared" si="235"/>
        <v>4.0273861499660002E-2</v>
      </c>
      <c r="AW851" s="121">
        <v>9.2904563E-8</v>
      </c>
      <c r="AX851" s="121">
        <v>2.8031548999999999E-10</v>
      </c>
      <c r="AY851" s="121">
        <v>7.6586196999999998E-15</v>
      </c>
      <c r="AZ851" s="121">
        <v>0</v>
      </c>
      <c r="BA851" s="121">
        <v>0</v>
      </c>
      <c r="BB851" s="121">
        <v>2.1822612000000001E-11</v>
      </c>
      <c r="BC851" s="121">
        <v>5.3438015999999997E-8</v>
      </c>
      <c r="BD851" s="121">
        <v>4.9852255000000004E-12</v>
      </c>
      <c r="BE851" s="121">
        <v>4.4668360000000003E-11</v>
      </c>
      <c r="BF851" s="121">
        <v>0</v>
      </c>
      <c r="BG851" s="121">
        <v>0</v>
      </c>
      <c r="BH851" s="121">
        <v>1.3832884000000001E-13</v>
      </c>
      <c r="BI851" s="121">
        <v>1.7906898E-14</v>
      </c>
      <c r="BJ851" s="121">
        <v>3.6894474999999997E-15</v>
      </c>
      <c r="BK851" s="121">
        <v>5.8938116000000003E-11</v>
      </c>
      <c r="BL851" s="121">
        <v>4.9263286000000001E-10</v>
      </c>
      <c r="BM851" s="121">
        <v>0</v>
      </c>
      <c r="BN851" s="121">
        <v>9.9049965999999991E-7</v>
      </c>
      <c r="BO851" s="121">
        <v>4.0272871000000002E-2</v>
      </c>
      <c r="BP851" s="121">
        <v>0</v>
      </c>
      <c r="BQ851" s="121">
        <v>0</v>
      </c>
      <c r="BR851" s="121">
        <v>0</v>
      </c>
      <c r="BT851" s="71">
        <v>1.0581885999999999E-5</v>
      </c>
      <c r="BU851" s="71">
        <v>3.0795717000000002E-7</v>
      </c>
      <c r="BV851" s="71">
        <v>2.7914070000000001E-6</v>
      </c>
      <c r="BW851" s="71">
        <v>3.4881231000000003E-7</v>
      </c>
      <c r="BX851" s="71">
        <v>1.1147948000000001E-6</v>
      </c>
      <c r="BY851" s="71">
        <v>0</v>
      </c>
      <c r="BZ851" s="71">
        <v>0</v>
      </c>
      <c r="CA851" s="71">
        <v>0</v>
      </c>
      <c r="CB851" s="71">
        <v>5.8528814E-7</v>
      </c>
      <c r="CC851" s="71">
        <v>2.150014E-7</v>
      </c>
      <c r="CD851" s="71">
        <v>0</v>
      </c>
      <c r="CE851" s="71">
        <v>0</v>
      </c>
      <c r="CF851" s="71">
        <v>0</v>
      </c>
      <c r="CG851" s="71">
        <v>1.5311881999999999E-7</v>
      </c>
      <c r="CH851" s="71">
        <v>5.0655060999999997E-6</v>
      </c>
      <c r="CI851" s="71">
        <v>1.1693547000000001E-14</v>
      </c>
      <c r="CJ851" s="71">
        <v>0</v>
      </c>
      <c r="CL851" s="186">
        <v>0</v>
      </c>
      <c r="CM851" s="186">
        <v>0.10011268</v>
      </c>
      <c r="CN851" s="187">
        <v>5.3790279000000003E-4</v>
      </c>
      <c r="CO851" s="186">
        <v>2.1069981E-4</v>
      </c>
      <c r="CP851" s="186">
        <v>6.8552650000000003E-11</v>
      </c>
      <c r="CQ851" s="186">
        <v>8.0037884000000004E-9</v>
      </c>
      <c r="CR851" s="186">
        <v>3.6867591999999997E-5</v>
      </c>
      <c r="CS851" s="186">
        <v>1.4948683000000001E-2</v>
      </c>
      <c r="CT851" s="186">
        <v>0</v>
      </c>
      <c r="CU851" s="186">
        <v>0</v>
      </c>
    </row>
    <row r="852" spans="1:99" ht="14.4">
      <c r="A852" t="s">
        <v>1295</v>
      </c>
      <c r="B852" s="92" t="s">
        <v>1292</v>
      </c>
      <c r="C852" s="126" t="str">
        <f t="shared" si="231"/>
        <v>A.120.10.103</v>
      </c>
      <c r="D852" s="11" t="s">
        <v>701</v>
      </c>
      <c r="E852" s="125" t="s">
        <v>877</v>
      </c>
      <c r="F852" s="128" t="str">
        <f t="shared" si="232"/>
        <v>film PC 50 mu</v>
      </c>
      <c r="G852" s="131">
        <f t="shared" si="242"/>
        <v>9.0132592240870613E-2</v>
      </c>
      <c r="H852" s="183">
        <f t="shared" si="243"/>
        <v>8.7305933399999987E-3</v>
      </c>
      <c r="I852" s="183">
        <f t="shared" si="244"/>
        <v>4.7456637229870618E-2</v>
      </c>
      <c r="J852" s="184">
        <f t="shared" si="245"/>
        <v>5.8809867099999993E-4</v>
      </c>
      <c r="K852" s="183">
        <v>3.3357262999999998E-2</v>
      </c>
      <c r="L852" s="146">
        <v>3.3554572000000001E-3</v>
      </c>
      <c r="M852" s="146">
        <v>3.4317990999999998E-4</v>
      </c>
      <c r="N852" s="146">
        <v>5.5467668000000003E-4</v>
      </c>
      <c r="O852" s="146">
        <v>2.4434234999999999E-3</v>
      </c>
      <c r="P852" s="188">
        <v>4.9730039E-3</v>
      </c>
      <c r="Q852" s="188">
        <v>7.5948925999999996E-4</v>
      </c>
      <c r="R852" s="188">
        <v>1.1987061999999999E-10</v>
      </c>
      <c r="S852" s="188">
        <v>1.2027571000000001E-5</v>
      </c>
      <c r="T852" s="146">
        <v>4.3757999999999998E-2</v>
      </c>
      <c r="U852" s="188">
        <v>5.7607109999999997E-4</v>
      </c>
      <c r="V852" s="188">
        <v>0</v>
      </c>
      <c r="W852" s="188">
        <v>0</v>
      </c>
      <c r="X852" s="146">
        <v>0</v>
      </c>
      <c r="Z852" s="157">
        <f t="shared" si="236"/>
        <v>0.22238175333333332</v>
      </c>
      <c r="AB852" s="131">
        <f t="shared" si="237"/>
        <v>3.3357262999999998E-2</v>
      </c>
      <c r="AC852" s="131">
        <f t="shared" si="238"/>
        <v>1.2429230569870619E-2</v>
      </c>
      <c r="AD852" s="131">
        <f t="shared" si="239"/>
        <v>3.6986372298706202E-3</v>
      </c>
      <c r="AE852" s="131">
        <f t="shared" si="240"/>
        <v>4.7456637229870618E-2</v>
      </c>
      <c r="AF852" s="131">
        <f t="shared" si="241"/>
        <v>5.8809867099999993E-4</v>
      </c>
      <c r="AH852">
        <v>6.9800525999999996</v>
      </c>
      <c r="AI852" s="71">
        <v>6.4642108</v>
      </c>
      <c r="AJ852" s="71">
        <v>7.9811928000000004E-2</v>
      </c>
      <c r="AK852" s="71">
        <v>0</v>
      </c>
      <c r="AL852" s="71">
        <v>0.38769387</v>
      </c>
      <c r="AM852" s="71">
        <v>3.2364104999999997E-2</v>
      </c>
      <c r="AN852" s="71">
        <v>1.5971844999999998E-2</v>
      </c>
      <c r="AP852" s="129">
        <v>5.7526054999999998E-3</v>
      </c>
      <c r="AQ852" s="129">
        <v>5.1107011000000001E-3</v>
      </c>
      <c r="AR852" s="129">
        <v>1.8874770000000001E-4</v>
      </c>
      <c r="AS852" s="129">
        <v>4.5315668999999998E-4</v>
      </c>
      <c r="AT852" s="172">
        <f t="shared" si="233"/>
        <v>3.0639695087699996E-7</v>
      </c>
      <c r="AU852" s="172">
        <f t="shared" si="234"/>
        <v>6.9803144960219991E-10</v>
      </c>
      <c r="AV852" s="185">
        <f t="shared" si="235"/>
        <v>6.3467322956100011E-2</v>
      </c>
      <c r="AW852" s="121">
        <v>2.0637026999999999E-7</v>
      </c>
      <c r="AX852" s="121">
        <v>6.2266890000000004E-10</v>
      </c>
      <c r="AY852" s="121">
        <v>1.7012203999999999E-14</v>
      </c>
      <c r="AZ852" s="121">
        <v>0</v>
      </c>
      <c r="BA852" s="121">
        <v>0</v>
      </c>
      <c r="BB852" s="121">
        <v>1.7178277E-11</v>
      </c>
      <c r="BC852" s="121">
        <v>9.9265320000000005E-8</v>
      </c>
      <c r="BD852" s="121">
        <v>3.9237880000000002E-12</v>
      </c>
      <c r="BE852" s="121">
        <v>7.0983078999999997E-11</v>
      </c>
      <c r="BF852" s="121">
        <v>0</v>
      </c>
      <c r="BG852" s="121">
        <v>0</v>
      </c>
      <c r="BH852" s="121">
        <v>4.3382483000000001E-13</v>
      </c>
      <c r="BI852" s="121">
        <v>3.9852660000000001E-16</v>
      </c>
      <c r="BJ852" s="121">
        <v>4.4470416000000003E-15</v>
      </c>
      <c r="BK852" s="121">
        <v>5.8847989999999999E-10</v>
      </c>
      <c r="BL852" s="121">
        <v>1.557027E-10</v>
      </c>
      <c r="BM852" s="121">
        <v>0</v>
      </c>
      <c r="BN852" s="121">
        <v>1.2919561000000001E-6</v>
      </c>
      <c r="BO852" s="121">
        <v>6.3466031000000006E-2</v>
      </c>
      <c r="BP852" s="121">
        <v>0</v>
      </c>
      <c r="BQ852" s="121">
        <v>0</v>
      </c>
      <c r="BR852" s="121">
        <v>0</v>
      </c>
      <c r="BT852" s="71">
        <v>2.4582237000000001E-5</v>
      </c>
      <c r="BU852" s="71">
        <v>4.8937878999999996E-7</v>
      </c>
      <c r="BV852" s="71">
        <v>6.2005933000000002E-6</v>
      </c>
      <c r="BW852" s="71">
        <v>3.8955621000000002E-10</v>
      </c>
      <c r="BX852" s="71">
        <v>2.590178E-6</v>
      </c>
      <c r="BY852" s="71">
        <v>0</v>
      </c>
      <c r="BZ852" s="71">
        <v>0</v>
      </c>
      <c r="CA852" s="71">
        <v>0</v>
      </c>
      <c r="CB852" s="71">
        <v>6.7101006E-6</v>
      </c>
      <c r="CC852" s="71">
        <v>5.0270611E-7</v>
      </c>
      <c r="CD852" s="71">
        <v>0</v>
      </c>
      <c r="CE852" s="71">
        <v>0</v>
      </c>
      <c r="CF852" s="71">
        <v>0</v>
      </c>
      <c r="CG852" s="71">
        <v>1.3779658000000001E-7</v>
      </c>
      <c r="CH852" s="71">
        <v>7.9510937999999995E-6</v>
      </c>
      <c r="CI852" s="71">
        <v>1.5252453000000001E-14</v>
      </c>
      <c r="CJ852" s="71">
        <v>0</v>
      </c>
      <c r="CL852" s="186">
        <v>0</v>
      </c>
      <c r="CM852" s="186">
        <v>0.22238174999999999</v>
      </c>
      <c r="CN852" s="187">
        <v>3.9398230999999998E-4</v>
      </c>
      <c r="CO852" s="186">
        <v>3.3482584000000003E-4</v>
      </c>
      <c r="CP852" s="186">
        <v>2.4083687999999997E-10</v>
      </c>
      <c r="CQ852" s="186">
        <v>2.3010930000000001E-8</v>
      </c>
      <c r="CR852" s="186">
        <v>8.1394830000000004E-5</v>
      </c>
      <c r="CS852" s="186">
        <v>4.780896E-4</v>
      </c>
      <c r="CT852" s="186">
        <v>0</v>
      </c>
      <c r="CU852" s="186">
        <v>0</v>
      </c>
    </row>
    <row r="853" spans="1:99" ht="14.4">
      <c r="A853" t="s">
        <v>1296</v>
      </c>
      <c r="B853" s="92" t="s">
        <v>1292</v>
      </c>
      <c r="C853" s="126" t="str">
        <f t="shared" si="231"/>
        <v>A.120.10.104</v>
      </c>
      <c r="D853" s="11" t="s">
        <v>701</v>
      </c>
      <c r="E853" s="125" t="s">
        <v>877</v>
      </c>
      <c r="F853" s="128" t="str">
        <f t="shared" si="232"/>
        <v>film PET / PE+EVOH+PE 62 mu for MAP</v>
      </c>
      <c r="G853" s="131">
        <f t="shared" si="242"/>
        <v>7.9556765281666303E-2</v>
      </c>
      <c r="H853" s="183">
        <f t="shared" si="243"/>
        <v>3.0025087199999998E-3</v>
      </c>
      <c r="I853" s="183">
        <f t="shared" si="244"/>
        <v>5.1791345417120001E-2</v>
      </c>
      <c r="J853" s="184">
        <f t="shared" si="245"/>
        <v>7.0477014454630002E-4</v>
      </c>
      <c r="K853" s="183">
        <v>2.4058141000000002E-2</v>
      </c>
      <c r="L853" s="146">
        <v>3.3101602E-3</v>
      </c>
      <c r="M853" s="146">
        <v>9.0336295E-4</v>
      </c>
      <c r="N853" s="146">
        <v>1.3832229E-3</v>
      </c>
      <c r="O853" s="146">
        <v>9.3628902999999997E-4</v>
      </c>
      <c r="P853" s="188">
        <v>4.4470924999999998E-4</v>
      </c>
      <c r="Q853" s="188">
        <v>2.3828753999999999E-4</v>
      </c>
      <c r="R853" s="188">
        <v>2.8263896000000001E-3</v>
      </c>
      <c r="S853" s="188">
        <v>2.4211392000000001E-5</v>
      </c>
      <c r="T853" s="146">
        <v>4.4751298000000002E-2</v>
      </c>
      <c r="U853" s="146">
        <v>6.3674296E-4</v>
      </c>
      <c r="V853" s="146">
        <v>1.3466712000000001E-7</v>
      </c>
      <c r="W853" s="188">
        <v>2.8625462999999999E-9</v>
      </c>
      <c r="X853" s="146">
        <v>4.3812929999999997E-5</v>
      </c>
      <c r="Z853" s="157">
        <f t="shared" si="236"/>
        <v>0.16038760666666668</v>
      </c>
      <c r="AB853" s="131">
        <f t="shared" si="237"/>
        <v>2.4058141000000002E-2</v>
      </c>
      <c r="AC853" s="131">
        <f t="shared" si="238"/>
        <v>1.0042421469999998E-2</v>
      </c>
      <c r="AD853" s="131">
        <f t="shared" si="239"/>
        <v>7.0399156125463E-3</v>
      </c>
      <c r="AE853" s="131">
        <f t="shared" si="240"/>
        <v>5.1791345417120001E-2</v>
      </c>
      <c r="AF853" s="131">
        <f t="shared" si="241"/>
        <v>7.0476728199999998E-4</v>
      </c>
      <c r="AH853">
        <v>5.8808691</v>
      </c>
      <c r="AI853" s="71">
        <v>5.6594158999999999</v>
      </c>
      <c r="AJ853" s="71">
        <v>8.6659791999999999E-2</v>
      </c>
      <c r="AK853" s="71">
        <v>0</v>
      </c>
      <c r="AL853" s="71">
        <v>8.3608008999999997E-2</v>
      </c>
      <c r="AM853" s="71">
        <v>3.4096069999999999E-2</v>
      </c>
      <c r="AN853" s="71">
        <v>1.7089283E-2</v>
      </c>
      <c r="AP853" s="129">
        <v>4.3191028999999999E-3</v>
      </c>
      <c r="AQ853" s="129">
        <v>3.7816430999999999E-3</v>
      </c>
      <c r="AR853" s="129">
        <v>1.4463008000000001E-4</v>
      </c>
      <c r="AS853" s="129">
        <v>3.9282976999999999E-4</v>
      </c>
      <c r="AT853" s="172">
        <f t="shared" si="233"/>
        <v>2.2671720683520541E-7</v>
      </c>
      <c r="AU853" s="172">
        <f t="shared" si="234"/>
        <v>5.3487457530740228E-10</v>
      </c>
      <c r="AV853" s="185">
        <f t="shared" si="235"/>
        <v>5.5018175446600003E-2</v>
      </c>
      <c r="AW853" s="121">
        <v>1.4893730000000001E-7</v>
      </c>
      <c r="AX853" s="121">
        <v>4.4938360000000001E-10</v>
      </c>
      <c r="AY853" s="121">
        <v>1.2277640999999999E-14</v>
      </c>
      <c r="AZ853" s="121">
        <v>3.7302054000000004E-15</v>
      </c>
      <c r="BA853" s="121">
        <v>0</v>
      </c>
      <c r="BB853" s="121">
        <v>6.7358811000000006E-11</v>
      </c>
      <c r="BC853" s="121">
        <v>7.7149837999999994E-8</v>
      </c>
      <c r="BD853" s="121">
        <v>1.2681376E-11</v>
      </c>
      <c r="BE853" s="121">
        <v>7.2640627999999995E-11</v>
      </c>
      <c r="BF853" s="121">
        <v>4.2620937999999998E-17</v>
      </c>
      <c r="BG853" s="121">
        <v>6.3302864000000003E-19</v>
      </c>
      <c r="BH853" s="121">
        <v>1.3580748999999999E-13</v>
      </c>
      <c r="BI853" s="121">
        <v>1.7042891999999999E-14</v>
      </c>
      <c r="BJ853" s="121">
        <v>3.8000304000000003E-15</v>
      </c>
      <c r="BK853" s="121">
        <v>9.3144603999999996E-11</v>
      </c>
      <c r="BL853" s="121">
        <v>4.6956168999999996E-10</v>
      </c>
      <c r="BM853" s="121">
        <v>3.566647E-23</v>
      </c>
      <c r="BN853" s="121">
        <v>2.1054465999999998E-6</v>
      </c>
      <c r="BO853" s="121">
        <v>5.501607E-2</v>
      </c>
      <c r="BP853" s="121">
        <v>0</v>
      </c>
      <c r="BQ853" s="121">
        <v>0</v>
      </c>
      <c r="BR853" s="121">
        <v>0</v>
      </c>
      <c r="BT853" s="71">
        <v>1.4689401E-5</v>
      </c>
      <c r="BU853" s="71">
        <v>5.1107970999999995E-7</v>
      </c>
      <c r="BV853" s="71">
        <v>4.4720319999999997E-6</v>
      </c>
      <c r="BW853" s="71">
        <v>3.3125464E-7</v>
      </c>
      <c r="BX853" s="71">
        <v>1.2425766E-6</v>
      </c>
      <c r="BY853" s="71">
        <v>2.0201605000000001E-8</v>
      </c>
      <c r="BZ853" s="71">
        <v>1.0474595E-12</v>
      </c>
      <c r="CA853" s="71">
        <v>3.0660791000000002E-8</v>
      </c>
      <c r="CB853" s="71">
        <v>6.1000971999999998E-7</v>
      </c>
      <c r="CC853" s="71">
        <v>2.1225698E-7</v>
      </c>
      <c r="CD853" s="71">
        <v>0</v>
      </c>
      <c r="CE853" s="71">
        <v>7.8871849000000005E-20</v>
      </c>
      <c r="CF853" s="71">
        <v>6.4579963000000003E-16</v>
      </c>
      <c r="CG853" s="71">
        <v>2.9574859000000001E-7</v>
      </c>
      <c r="CH853" s="71">
        <v>6.9607405000000001E-6</v>
      </c>
      <c r="CI853" s="71">
        <v>2.8384899000000002E-9</v>
      </c>
      <c r="CJ853" s="71">
        <v>0</v>
      </c>
      <c r="CL853" s="186">
        <v>5.4661360999999996E-16</v>
      </c>
      <c r="CM853" s="186">
        <v>0.16030609000000001</v>
      </c>
      <c r="CN853" s="187">
        <v>1.6578019000000001E-3</v>
      </c>
      <c r="CO853" s="186">
        <v>3.5437434999999998E-4</v>
      </c>
      <c r="CP853" s="186">
        <v>6.9761186E-11</v>
      </c>
      <c r="CQ853" s="186">
        <v>7.8305946000000006E-9</v>
      </c>
      <c r="CR853" s="186">
        <v>4.3746950999999999E-5</v>
      </c>
      <c r="CS853" s="186">
        <v>1.4202621E-2</v>
      </c>
      <c r="CT853" s="186">
        <v>2.8557625999999999E-11</v>
      </c>
      <c r="CU853" s="186">
        <v>7.1043821E-6</v>
      </c>
    </row>
    <row r="854" spans="1:99" ht="14.4">
      <c r="A854" t="s">
        <v>1297</v>
      </c>
      <c r="B854" s="92" t="s">
        <v>1292</v>
      </c>
      <c r="C854" s="126" t="str">
        <f t="shared" si="231"/>
        <v>A.120.10.105</v>
      </c>
      <c r="D854" s="11" t="s">
        <v>701</v>
      </c>
      <c r="E854" s="125" t="s">
        <v>877</v>
      </c>
      <c r="F854" s="128" t="str">
        <f t="shared" si="232"/>
        <v>film PET 50 mu</v>
      </c>
      <c r="G854" s="131">
        <f t="shared" si="242"/>
        <v>7.4094360986000002E-2</v>
      </c>
      <c r="H854" s="183">
        <f t="shared" si="243"/>
        <v>2.3665550390000001E-3</v>
      </c>
      <c r="I854" s="183">
        <f t="shared" si="244"/>
        <v>4.5214140479999998E-2</v>
      </c>
      <c r="J854" s="184">
        <f t="shared" si="245"/>
        <v>6.7631346699999998E-4</v>
      </c>
      <c r="K854" s="183">
        <v>2.5837352000000001E-2</v>
      </c>
      <c r="L854" s="146">
        <v>4.6263223999999997E-3</v>
      </c>
      <c r="M854" s="146">
        <v>6.8053264000000001E-4</v>
      </c>
      <c r="N854" s="146">
        <v>1.7654502000000001E-3</v>
      </c>
      <c r="O854" s="146">
        <v>2.4529740999999999E-4</v>
      </c>
      <c r="P854" s="188">
        <v>2.7171503E-4</v>
      </c>
      <c r="Q854" s="146">
        <v>8.4092398999999999E-5</v>
      </c>
      <c r="R854" s="188">
        <v>6.7250543999999998E-4</v>
      </c>
      <c r="S854" s="188">
        <v>1.3831706999999999E-5</v>
      </c>
      <c r="T854" s="146">
        <v>3.9234779999999997E-2</v>
      </c>
      <c r="U854" s="188">
        <v>6.6248176000000003E-4</v>
      </c>
      <c r="V854" s="188">
        <v>0</v>
      </c>
      <c r="W854" s="188">
        <v>0</v>
      </c>
      <c r="X854" s="188">
        <v>0</v>
      </c>
      <c r="Z854" s="157">
        <f t="shared" si="236"/>
        <v>0.17224901333333334</v>
      </c>
      <c r="AB854" s="131">
        <f t="shared" si="237"/>
        <v>2.5837352000000001E-2</v>
      </c>
      <c r="AC854" s="131">
        <f t="shared" si="238"/>
        <v>8.3459155189999999E-3</v>
      </c>
      <c r="AD854" s="131">
        <f t="shared" si="239"/>
        <v>5.9793604800000002E-3</v>
      </c>
      <c r="AE854" s="131">
        <f t="shared" si="240"/>
        <v>4.5214140479999998E-2</v>
      </c>
      <c r="AF854" s="131">
        <f t="shared" si="241"/>
        <v>6.7631346699999998E-4</v>
      </c>
      <c r="AH854">
        <v>5.4695203000000001</v>
      </c>
      <c r="AI854" s="71">
        <v>5.3045714999999998</v>
      </c>
      <c r="AJ854" s="71">
        <v>9.1783718E-2</v>
      </c>
      <c r="AK854" s="71">
        <v>0</v>
      </c>
      <c r="AL854" s="71">
        <v>1.7578753999999999E-2</v>
      </c>
      <c r="AM854" s="71">
        <v>3.7218721000000003E-2</v>
      </c>
      <c r="AN854" s="71">
        <v>1.8367622E-2</v>
      </c>
      <c r="AP854" s="129">
        <v>4.6647483000000003E-3</v>
      </c>
      <c r="AQ854" s="129">
        <v>4.1353108E-3</v>
      </c>
      <c r="AR854" s="129">
        <v>1.6033732999999999E-4</v>
      </c>
      <c r="AS854" s="129">
        <v>3.6910023999999999E-4</v>
      </c>
      <c r="AT854" s="172">
        <f t="shared" si="233"/>
        <v>2.47920305101E-7</v>
      </c>
      <c r="AU854" s="172">
        <f t="shared" si="234"/>
        <v>5.9296350931584999E-10</v>
      </c>
      <c r="AV854" s="185">
        <f t="shared" si="235"/>
        <v>5.1694711749500001E-2</v>
      </c>
      <c r="AW854" s="121">
        <v>1.5984707999999999E-7</v>
      </c>
      <c r="AX854" s="121">
        <v>4.8229723999999999E-10</v>
      </c>
      <c r="AY854" s="121">
        <v>1.317705E-14</v>
      </c>
      <c r="AZ854" s="121">
        <v>0</v>
      </c>
      <c r="BA854" s="121">
        <v>0</v>
      </c>
      <c r="BB854" s="121">
        <v>5.5731618000000001E-11</v>
      </c>
      <c r="BC854" s="121">
        <v>8.7866111000000006E-8</v>
      </c>
      <c r="BD854" s="121">
        <v>1.2732464E-11</v>
      </c>
      <c r="BE854" s="121">
        <v>9.7867620000000003E-11</v>
      </c>
      <c r="BF854" s="121">
        <v>0</v>
      </c>
      <c r="BG854" s="121">
        <v>0</v>
      </c>
      <c r="BH854" s="121">
        <v>4.7956304000000001E-14</v>
      </c>
      <c r="BI854" s="121">
        <v>4.0593559999999997E-15</v>
      </c>
      <c r="BJ854" s="121">
        <v>9.9260584999999993E-16</v>
      </c>
      <c r="BK854" s="121">
        <v>3.4097212999999998E-11</v>
      </c>
      <c r="BL854" s="121">
        <v>1.1728527000000001E-10</v>
      </c>
      <c r="BM854" s="121">
        <v>0</v>
      </c>
      <c r="BN854" s="121">
        <v>1.4857495E-6</v>
      </c>
      <c r="BO854" s="121">
        <v>5.1693226000000002E-2</v>
      </c>
      <c r="BP854" s="121">
        <v>0</v>
      </c>
      <c r="BQ854" s="121">
        <v>0</v>
      </c>
      <c r="BR854" s="121">
        <v>0</v>
      </c>
      <c r="BT854" s="71">
        <v>1.3708646E-5</v>
      </c>
      <c r="BU854" s="71">
        <v>6.7472894999999996E-7</v>
      </c>
      <c r="BV854" s="71">
        <v>4.8027596E-6</v>
      </c>
      <c r="BW854" s="71">
        <v>7.8857804999999998E-8</v>
      </c>
      <c r="BX854" s="71">
        <v>7.7535826999999995E-7</v>
      </c>
      <c r="BY854" s="71">
        <v>0</v>
      </c>
      <c r="BZ854" s="71">
        <v>0</v>
      </c>
      <c r="CA854" s="71">
        <v>0</v>
      </c>
      <c r="CB854" s="71">
        <v>3.6942656000000001E-7</v>
      </c>
      <c r="CC854" s="71">
        <v>7.8920543000000006E-8</v>
      </c>
      <c r="CD854" s="71">
        <v>0</v>
      </c>
      <c r="CE854" s="71">
        <v>0</v>
      </c>
      <c r="CF854" s="71">
        <v>0</v>
      </c>
      <c r="CG854" s="71">
        <v>3.8127418999999998E-7</v>
      </c>
      <c r="CH854" s="71">
        <v>6.5473199999999997E-6</v>
      </c>
      <c r="CI854" s="71">
        <v>1.7540320999999999E-14</v>
      </c>
      <c r="CJ854" s="71">
        <v>0</v>
      </c>
      <c r="CL854" s="193">
        <v>0</v>
      </c>
      <c r="CM854" s="186">
        <v>0.17224901000000001</v>
      </c>
      <c r="CN854" s="187">
        <v>1.4337178E-3</v>
      </c>
      <c r="CO854" s="186">
        <v>4.6163972000000001E-4</v>
      </c>
      <c r="CP854" s="186">
        <v>2.4613513999999999E-11</v>
      </c>
      <c r="CQ854" s="186">
        <v>2.6944741000000002E-9</v>
      </c>
      <c r="CR854" s="186">
        <v>3.4328453E-5</v>
      </c>
      <c r="CS854" s="186">
        <v>3.3949180999999998E-3</v>
      </c>
      <c r="CT854" s="186">
        <v>0</v>
      </c>
      <c r="CU854" s="186">
        <v>0</v>
      </c>
    </row>
    <row r="855" spans="1:99" ht="14.4">
      <c r="A855" t="s">
        <v>1298</v>
      </c>
      <c r="B855" s="92" t="s">
        <v>1292</v>
      </c>
      <c r="C855" s="126" t="str">
        <f t="shared" si="231"/>
        <v>A.120.10.106</v>
      </c>
      <c r="D855" s="11" t="s">
        <v>701</v>
      </c>
      <c r="E855" s="125" t="s">
        <v>877</v>
      </c>
      <c r="F855" s="128" t="str">
        <f t="shared" si="232"/>
        <v>film PET+ALOx / LDPE 62 mu for MAP</v>
      </c>
      <c r="G855" s="131">
        <f t="shared" si="242"/>
        <v>7.8130591660176052E-2</v>
      </c>
      <c r="H855" s="183">
        <f t="shared" si="243"/>
        <v>3.0483996400000003E-3</v>
      </c>
      <c r="I855" s="183">
        <f t="shared" si="244"/>
        <v>5.2234184537458997E-2</v>
      </c>
      <c r="J855" s="184">
        <f t="shared" si="245"/>
        <v>8.9749948271704999E-4</v>
      </c>
      <c r="K855" s="183">
        <v>2.1950508000000001E-2</v>
      </c>
      <c r="L855" s="146">
        <v>3.443659E-3</v>
      </c>
      <c r="M855" s="146">
        <v>8.2305821000000002E-4</v>
      </c>
      <c r="N855" s="146">
        <v>1.3248406999999999E-3</v>
      </c>
      <c r="O855" s="188">
        <v>9.9168575E-4</v>
      </c>
      <c r="P855" s="188">
        <v>4.7657085999999998E-4</v>
      </c>
      <c r="Q855" s="188">
        <v>2.5530232999999999E-4</v>
      </c>
      <c r="R855" s="188">
        <v>3.0444815000000001E-3</v>
      </c>
      <c r="S855" s="188">
        <v>2.5534640999999998E-4</v>
      </c>
      <c r="T855" s="188">
        <v>4.4922969E-2</v>
      </c>
      <c r="U855" s="146">
        <v>5.9833974999999996E-4</v>
      </c>
      <c r="V855" s="188">
        <v>1.6827459E-8</v>
      </c>
      <c r="W855" s="188">
        <v>2.7871704999999999E-10</v>
      </c>
      <c r="X855" s="188">
        <v>4.3813044000000003E-5</v>
      </c>
      <c r="Z855" s="157">
        <f t="shared" si="236"/>
        <v>0.14633672</v>
      </c>
      <c r="AB855" s="131">
        <f t="shared" si="237"/>
        <v>2.1950508000000001E-2</v>
      </c>
      <c r="AC855" s="131">
        <f t="shared" si="238"/>
        <v>1.0359598350000001E-2</v>
      </c>
      <c r="AD855" s="131">
        <f t="shared" si="239"/>
        <v>7.3111989887170497E-3</v>
      </c>
      <c r="AE855" s="131">
        <f t="shared" si="240"/>
        <v>5.2234184537458997E-2</v>
      </c>
      <c r="AF855" s="131">
        <f t="shared" si="241"/>
        <v>8.9749920400000001E-4</v>
      </c>
      <c r="AH855">
        <v>5.7215353000000002</v>
      </c>
      <c r="AI855" s="71">
        <v>5.4974416000000002</v>
      </c>
      <c r="AJ855" s="71">
        <v>8.2312911000000002E-2</v>
      </c>
      <c r="AK855" s="71">
        <v>0</v>
      </c>
      <c r="AL855" s="71">
        <v>8.9168468000000001E-2</v>
      </c>
      <c r="AM855" s="71">
        <v>3.3549988000000003E-2</v>
      </c>
      <c r="AN855" s="71">
        <v>1.9062295E-2</v>
      </c>
      <c r="AP855" s="129">
        <v>4.1402645999999996E-3</v>
      </c>
      <c r="AQ855" s="129">
        <v>3.6251744999999998E-3</v>
      </c>
      <c r="AR855" s="129">
        <v>1.3487834E-4</v>
      </c>
      <c r="AS855" s="129">
        <v>3.8021172999999999E-4</v>
      </c>
      <c r="AT855" s="172">
        <f t="shared" si="233"/>
        <v>2.173366052551745E-7</v>
      </c>
      <c r="AU855" s="172">
        <f t="shared" si="234"/>
        <v>4.9881041826688784E-10</v>
      </c>
      <c r="AV855" s="185">
        <f t="shared" si="235"/>
        <v>5.3250943549E-2</v>
      </c>
      <c r="AW855" s="121">
        <v>1.3591207E-7</v>
      </c>
      <c r="AX855" s="121">
        <v>4.1008386000000003E-10</v>
      </c>
      <c r="AY855" s="121">
        <v>1.1203893E-14</v>
      </c>
      <c r="AZ855" s="121">
        <v>3.7817452000000001E-16</v>
      </c>
      <c r="BA855" s="121">
        <v>0</v>
      </c>
      <c r="BB855" s="121">
        <v>6.9153724000000006E-11</v>
      </c>
      <c r="BC855" s="121">
        <v>8.0750934999999995E-8</v>
      </c>
      <c r="BD855" s="121">
        <v>1.2767836E-11</v>
      </c>
      <c r="BE855" s="121">
        <v>7.5779465000000004E-11</v>
      </c>
      <c r="BF855" s="121">
        <v>8.4575371999999996E-17</v>
      </c>
      <c r="BG855" s="121">
        <v>2.8831244E-19</v>
      </c>
      <c r="BH855" s="121">
        <v>1.4548124999999999E-13</v>
      </c>
      <c r="BI855" s="121">
        <v>1.840704E-14</v>
      </c>
      <c r="BJ855" s="121">
        <v>4.0802201999999998E-15</v>
      </c>
      <c r="BK855" s="121">
        <v>9.7755382999999998E-11</v>
      </c>
      <c r="BL855" s="121">
        <v>5.0669076999999995E-10</v>
      </c>
      <c r="BM855" s="121">
        <v>3.4727309999999998E-24</v>
      </c>
      <c r="BN855" s="121">
        <v>1.0779549E-5</v>
      </c>
      <c r="BO855" s="121">
        <v>5.3240164E-2</v>
      </c>
      <c r="BP855" s="121">
        <v>0</v>
      </c>
      <c r="BQ855" s="121">
        <v>0</v>
      </c>
      <c r="BR855" s="121">
        <v>0</v>
      </c>
      <c r="BT855" s="71">
        <v>1.4265488E-5</v>
      </c>
      <c r="BU855" s="71">
        <v>5.3395465999999995E-7</v>
      </c>
      <c r="BV855" s="71">
        <v>4.0802561000000001E-6</v>
      </c>
      <c r="BW855" s="71">
        <v>3.5673895000000001E-7</v>
      </c>
      <c r="BX855" s="71">
        <v>1.3104633000000001E-6</v>
      </c>
      <c r="BY855" s="71">
        <v>2.2629313000000001E-8</v>
      </c>
      <c r="BZ855" s="71">
        <v>2.1285427000000001E-12</v>
      </c>
      <c r="CA855" s="71">
        <v>3.4346277000000001E-8</v>
      </c>
      <c r="CB855" s="71">
        <v>6.5370857000000005E-7</v>
      </c>
      <c r="CC855" s="71">
        <v>2.2715441E-7</v>
      </c>
      <c r="CD855" s="71">
        <v>0</v>
      </c>
      <c r="CE855" s="71">
        <v>7.6795015000000007E-21</v>
      </c>
      <c r="CF855" s="71">
        <v>6.2879459000000002E-17</v>
      </c>
      <c r="CG855" s="71">
        <v>2.8585250999999998E-7</v>
      </c>
      <c r="CH855" s="71">
        <v>6.7574397000000003E-6</v>
      </c>
      <c r="CI855" s="71">
        <v>2.9423094000000002E-9</v>
      </c>
      <c r="CJ855" s="71">
        <v>0</v>
      </c>
      <c r="CL855" s="186">
        <v>5.3222031999999999E-17</v>
      </c>
      <c r="CM855" s="186">
        <v>0.1462435</v>
      </c>
      <c r="CN855" s="187">
        <v>1.7756733000000001E-3</v>
      </c>
      <c r="CO855" s="186">
        <v>3.7058195999999999E-4</v>
      </c>
      <c r="CP855" s="186">
        <v>7.4673860000000004E-11</v>
      </c>
      <c r="CQ855" s="186">
        <v>8.3934770999999993E-9</v>
      </c>
      <c r="CR855" s="186">
        <v>4.6007716E-5</v>
      </c>
      <c r="CS855" s="186">
        <v>1.5319328E-2</v>
      </c>
      <c r="CT855" s="186">
        <v>5.6225703999999998E-11</v>
      </c>
      <c r="CU855" s="186">
        <v>7.9581980000000007E-6</v>
      </c>
    </row>
    <row r="856" spans="1:99" ht="14.4">
      <c r="A856" t="s">
        <v>1299</v>
      </c>
      <c r="B856" s="92" t="s">
        <v>1292</v>
      </c>
      <c r="C856" s="126" t="str">
        <f t="shared" si="231"/>
        <v>A.120.10.107</v>
      </c>
      <c r="D856" s="11" t="s">
        <v>701</v>
      </c>
      <c r="E856" s="125" t="s">
        <v>877</v>
      </c>
      <c r="F856" s="128" t="str">
        <f t="shared" si="232"/>
        <v>film PET+PVOH / LDPE 62 mu for MAP</v>
      </c>
      <c r="G856" s="131">
        <f t="shared" si="242"/>
        <v>7.8459709060999999E-2</v>
      </c>
      <c r="H856" s="183">
        <f t="shared" si="243"/>
        <v>3.09683196E-3</v>
      </c>
      <c r="I856" s="183">
        <f t="shared" si="244"/>
        <v>5.2752671629999998E-2</v>
      </c>
      <c r="J856" s="184">
        <f t="shared" si="245"/>
        <v>6.8402747099999999E-4</v>
      </c>
      <c r="K856" s="183">
        <v>2.1926178000000001E-2</v>
      </c>
      <c r="L856" s="146">
        <v>3.5075900000000001E-3</v>
      </c>
      <c r="M856" s="146">
        <v>8.7965513000000004E-4</v>
      </c>
      <c r="N856" s="146">
        <v>1.3739841E-3</v>
      </c>
      <c r="O856" s="188">
        <v>9.9055443000000006E-4</v>
      </c>
      <c r="P856" s="188">
        <v>4.7694333E-4</v>
      </c>
      <c r="Q856" s="188">
        <v>2.5535009999999998E-4</v>
      </c>
      <c r="R856" s="188">
        <v>3.0455545E-3</v>
      </c>
      <c r="S856" s="188">
        <v>2.2226461000000001E-5</v>
      </c>
      <c r="T856" s="146">
        <v>4.5319871999999997E-2</v>
      </c>
      <c r="U856" s="188">
        <v>6.0277840999999998E-4</v>
      </c>
      <c r="V856" s="188">
        <v>0</v>
      </c>
      <c r="W856" s="188">
        <v>0</v>
      </c>
      <c r="X856" s="188">
        <v>5.90226E-5</v>
      </c>
      <c r="Z856" s="157">
        <f t="shared" si="236"/>
        <v>0.14617452</v>
      </c>
      <c r="AB856" s="131">
        <f t="shared" si="237"/>
        <v>2.1926178000000001E-2</v>
      </c>
      <c r="AC856" s="131">
        <f t="shared" si="238"/>
        <v>1.052963159E-2</v>
      </c>
      <c r="AD856" s="131">
        <f t="shared" si="239"/>
        <v>7.4327996300000004E-3</v>
      </c>
      <c r="AE856" s="131">
        <f t="shared" si="240"/>
        <v>5.2752671629999998E-2</v>
      </c>
      <c r="AF856" s="131">
        <f t="shared" si="241"/>
        <v>6.8402747099999999E-4</v>
      </c>
      <c r="AH856">
        <v>5.7896581999999999</v>
      </c>
      <c r="AI856" s="71">
        <v>5.5674298000000002</v>
      </c>
      <c r="AJ856" s="71">
        <v>8.3336805999999999E-2</v>
      </c>
      <c r="AK856" s="71">
        <v>0</v>
      </c>
      <c r="AL856" s="71">
        <v>8.9347220000000005E-2</v>
      </c>
      <c r="AM856" s="71">
        <v>3.3173207000000003E-2</v>
      </c>
      <c r="AN856" s="71">
        <v>1.6371140999999999E-2</v>
      </c>
      <c r="AP856" s="129">
        <v>4.1720949000000002E-3</v>
      </c>
      <c r="AQ856" s="129">
        <v>3.6511769000000002E-3</v>
      </c>
      <c r="AR856" s="129">
        <v>1.3556479000000001E-4</v>
      </c>
      <c r="AS856" s="129">
        <v>3.8535327999999997E-4</v>
      </c>
      <c r="AT856" s="172">
        <f t="shared" si="233"/>
        <v>2.1889549255400001E-7</v>
      </c>
      <c r="AU856" s="172">
        <f t="shared" si="234"/>
        <v>5.0134906793949994E-10</v>
      </c>
      <c r="AV856" s="185">
        <f t="shared" si="235"/>
        <v>5.3971046794999998E-2</v>
      </c>
      <c r="AW856" s="121">
        <v>1.3578141E-7</v>
      </c>
      <c r="AX856" s="121">
        <v>4.0969043000000001E-10</v>
      </c>
      <c r="AY856" s="121">
        <v>1.1193111000000001E-14</v>
      </c>
      <c r="AZ856" s="121">
        <v>0</v>
      </c>
      <c r="BA856" s="121">
        <v>0</v>
      </c>
      <c r="BB856" s="121">
        <v>7.6153244000000002E-11</v>
      </c>
      <c r="BC856" s="121">
        <v>8.2423389000000005E-8</v>
      </c>
      <c r="BD856" s="121">
        <v>1.3766691000000001E-11</v>
      </c>
      <c r="BE856" s="121">
        <v>7.7712700999999998E-11</v>
      </c>
      <c r="BF856" s="121">
        <v>0</v>
      </c>
      <c r="BG856" s="121">
        <v>0</v>
      </c>
      <c r="BH856" s="121">
        <v>1.4552204999999999E-13</v>
      </c>
      <c r="BI856" s="121">
        <v>1.8369961999999999E-14</v>
      </c>
      <c r="BJ856" s="121">
        <v>4.1608165000000003E-15</v>
      </c>
      <c r="BK856" s="121">
        <v>1.0882978E-10</v>
      </c>
      <c r="BL856" s="121">
        <v>5.0571052999999999E-10</v>
      </c>
      <c r="BM856" s="121">
        <v>0</v>
      </c>
      <c r="BN856" s="121">
        <v>1.864795E-6</v>
      </c>
      <c r="BO856" s="121">
        <v>5.3969181999999997E-2</v>
      </c>
      <c r="BP856" s="121">
        <v>0</v>
      </c>
      <c r="BQ856" s="121">
        <v>0</v>
      </c>
      <c r="BR856" s="121">
        <v>0</v>
      </c>
      <c r="BT856" s="71">
        <v>1.4391253E-5</v>
      </c>
      <c r="BU856" s="71">
        <v>5.4956229E-7</v>
      </c>
      <c r="BV856" s="71">
        <v>4.0757334999999998E-6</v>
      </c>
      <c r="BW856" s="71">
        <v>3.5686465000000001E-7</v>
      </c>
      <c r="BX856" s="71">
        <v>1.3191020000000001E-6</v>
      </c>
      <c r="BY856" s="71">
        <v>2.7111167000000001E-8</v>
      </c>
      <c r="BZ856" s="71">
        <v>0</v>
      </c>
      <c r="CA856" s="71">
        <v>4.1148918E-8</v>
      </c>
      <c r="CB856" s="71">
        <v>6.5420996000000005E-7</v>
      </c>
      <c r="CC856" s="71">
        <v>2.2721305999999999E-7</v>
      </c>
      <c r="CD856" s="71">
        <v>0</v>
      </c>
      <c r="CE856" s="71">
        <v>0</v>
      </c>
      <c r="CF856" s="71">
        <v>0</v>
      </c>
      <c r="CG856" s="71">
        <v>2.9585192000000002E-7</v>
      </c>
      <c r="CH856" s="71">
        <v>6.8406516000000002E-6</v>
      </c>
      <c r="CI856" s="71">
        <v>3.8042902000000004E-9</v>
      </c>
      <c r="CJ856" s="71">
        <v>0</v>
      </c>
      <c r="CL856" s="186">
        <v>0</v>
      </c>
      <c r="CM856" s="186">
        <v>0.14606469999999999</v>
      </c>
      <c r="CN856" s="187">
        <v>2.0002486999999998E-3</v>
      </c>
      <c r="CO856" s="186">
        <v>3.8231201000000001E-4</v>
      </c>
      <c r="CP856" s="186">
        <v>7.5400189999999999E-11</v>
      </c>
      <c r="CQ856" s="186">
        <v>8.3928105000000003E-9</v>
      </c>
      <c r="CR856" s="186">
        <v>4.6429762000000003E-5</v>
      </c>
      <c r="CS856" s="186">
        <v>1.530276E-2</v>
      </c>
      <c r="CT856" s="186">
        <v>0</v>
      </c>
      <c r="CU856" s="186">
        <v>9.5342854999999998E-6</v>
      </c>
    </row>
    <row r="857" spans="1:99" ht="14.4">
      <c r="A857" t="s">
        <v>1300</v>
      </c>
      <c r="B857" s="92" t="s">
        <v>1292</v>
      </c>
      <c r="C857" s="126" t="str">
        <f t="shared" si="231"/>
        <v>A.120.10.108</v>
      </c>
      <c r="D857" s="11" t="s">
        <v>701</v>
      </c>
      <c r="E857" s="125" t="s">
        <v>877</v>
      </c>
      <c r="F857" s="128" t="str">
        <f t="shared" si="232"/>
        <v>film PLA (biobased) 50 mu</v>
      </c>
      <c r="G857" s="131">
        <f t="shared" si="242"/>
        <v>4.2646685167710002E-2</v>
      </c>
      <c r="H857" s="183">
        <f t="shared" si="243"/>
        <v>1.6677859540000001E-3</v>
      </c>
      <c r="I857" s="183">
        <f t="shared" si="244"/>
        <v>2.4713495097099998E-3</v>
      </c>
      <c r="J857" s="184">
        <f t="shared" si="245"/>
        <v>9.7287970399999996E-4</v>
      </c>
      <c r="K857" s="183">
        <v>3.7534669999999999E-2</v>
      </c>
      <c r="L857" s="146">
        <v>9.3551455E-4</v>
      </c>
      <c r="M857" s="146">
        <v>1.4176575000000001E-3</v>
      </c>
      <c r="N857" s="188">
        <v>1.4409340000000001E-3</v>
      </c>
      <c r="O857" s="146">
        <v>1.8866052000000001E-4</v>
      </c>
      <c r="P857" s="188">
        <v>2.0420697000000001E-5</v>
      </c>
      <c r="Q857" s="146">
        <v>1.7770737E-5</v>
      </c>
      <c r="R857" s="188">
        <v>1.1728807E-4</v>
      </c>
      <c r="S857" s="188">
        <v>5.5079983999999997E-5</v>
      </c>
      <c r="T857" s="146">
        <v>0</v>
      </c>
      <c r="U857" s="146">
        <v>9.1779972000000001E-4</v>
      </c>
      <c r="V857" s="188">
        <v>8.8938970999999995E-7</v>
      </c>
      <c r="W857" s="188">
        <v>0</v>
      </c>
      <c r="X857" s="188">
        <v>0</v>
      </c>
      <c r="Z857" s="157">
        <f t="shared" si="236"/>
        <v>0.25023113333333336</v>
      </c>
      <c r="AB857" s="131">
        <f t="shared" si="237"/>
        <v>3.7534669999999999E-2</v>
      </c>
      <c r="AC857" s="131">
        <f t="shared" si="238"/>
        <v>4.1382460740000005E-3</v>
      </c>
      <c r="AD857" s="131">
        <f t="shared" si="239"/>
        <v>2.4704601199999998E-3</v>
      </c>
      <c r="AE857" s="131">
        <f t="shared" si="240"/>
        <v>2.4713495097099998E-3</v>
      </c>
      <c r="AF857" s="131">
        <f t="shared" si="241"/>
        <v>9.7287970399999996E-4</v>
      </c>
      <c r="AH857">
        <v>5.1516333999999997</v>
      </c>
      <c r="AI857" s="71">
        <v>3.5462691999999998</v>
      </c>
      <c r="AJ857" s="71">
        <v>0.12295021</v>
      </c>
      <c r="AK857" s="71">
        <v>0</v>
      </c>
      <c r="AL857" s="71">
        <v>1.4140596999999999</v>
      </c>
      <c r="AM857" s="71">
        <v>4.3999149000000001E-2</v>
      </c>
      <c r="AN857" s="71">
        <v>2.4355174E-2</v>
      </c>
      <c r="AP857" s="129">
        <v>4.6484693999999998E-3</v>
      </c>
      <c r="AQ857" s="129">
        <v>4.2071319999999997E-3</v>
      </c>
      <c r="AR857" s="129">
        <v>1.9719552000000001E-4</v>
      </c>
      <c r="AS857" s="129">
        <v>2.4414184999999998E-4</v>
      </c>
      <c r="AT857" s="172">
        <f t="shared" si="233"/>
        <v>2.5222613673729998E-7</v>
      </c>
      <c r="AU857" s="172">
        <f t="shared" si="234"/>
        <v>7.2927337935750014E-10</v>
      </c>
      <c r="AV857" s="185">
        <f t="shared" si="235"/>
        <v>3.4193535552500001E-2</v>
      </c>
      <c r="AW857" s="121">
        <v>2.3221448999999999E-7</v>
      </c>
      <c r="AX857" s="121">
        <v>7.0064718000000001E-10</v>
      </c>
      <c r="AY857" s="121">
        <v>1.9142682000000001E-14</v>
      </c>
      <c r="AZ857" s="121">
        <v>0</v>
      </c>
      <c r="BA857" s="121">
        <v>0</v>
      </c>
      <c r="BB857" s="121">
        <v>3.8613264E-11</v>
      </c>
      <c r="BC857" s="121">
        <v>1.9949124999999999E-8</v>
      </c>
      <c r="BD857" s="121">
        <v>8.8057077000000003E-12</v>
      </c>
      <c r="BE857" s="121">
        <v>1.9790359000000001E-11</v>
      </c>
      <c r="BF857" s="121">
        <v>0</v>
      </c>
      <c r="BG857" s="121">
        <v>0</v>
      </c>
      <c r="BH857" s="121">
        <v>1.0128373999999999E-14</v>
      </c>
      <c r="BI857" s="121">
        <v>7.0599344000000003E-16</v>
      </c>
      <c r="BJ857" s="121">
        <v>1.5560806000000001E-16</v>
      </c>
      <c r="BK857" s="121">
        <v>2.8160733E-12</v>
      </c>
      <c r="BL857" s="121">
        <v>2.1092400000000001E-11</v>
      </c>
      <c r="BM857" s="121">
        <v>0</v>
      </c>
      <c r="BN857" s="121">
        <v>4.9275525000000001E-6</v>
      </c>
      <c r="BO857" s="121">
        <v>3.4188608000000002E-2</v>
      </c>
      <c r="BP857" s="121">
        <v>0</v>
      </c>
      <c r="BQ857" s="121">
        <v>0</v>
      </c>
      <c r="BR857" s="121">
        <v>0</v>
      </c>
      <c r="BT857" s="71">
        <v>1.2212824E-5</v>
      </c>
      <c r="BU857" s="71">
        <v>1.3644071999999999E-7</v>
      </c>
      <c r="BV857" s="71">
        <v>6.9771079999999999E-6</v>
      </c>
      <c r="BW857" s="71">
        <v>1.4429038E-8</v>
      </c>
      <c r="BX857" s="71">
        <v>2.8125720000000003E-7</v>
      </c>
      <c r="BY857" s="71">
        <v>0</v>
      </c>
      <c r="BZ857" s="71">
        <v>0</v>
      </c>
      <c r="CA857" s="71">
        <v>0</v>
      </c>
      <c r="CB857" s="71">
        <v>2.8391128E-8</v>
      </c>
      <c r="CC857" s="71">
        <v>1.7881537999999999E-8</v>
      </c>
      <c r="CD857" s="71">
        <v>0</v>
      </c>
      <c r="CE857" s="71">
        <v>0</v>
      </c>
      <c r="CF857" s="71">
        <v>0</v>
      </c>
      <c r="CG857" s="71">
        <v>2.8429915999999999E-7</v>
      </c>
      <c r="CH857" s="71">
        <v>4.4730171E-6</v>
      </c>
      <c r="CI857" s="71">
        <v>1.7115528000000001E-14</v>
      </c>
      <c r="CJ857" s="71">
        <v>0</v>
      </c>
      <c r="CL857" s="186">
        <v>0</v>
      </c>
      <c r="CM857" s="186">
        <v>0.25023114000000002</v>
      </c>
      <c r="CN857" s="187">
        <v>0</v>
      </c>
      <c r="CO857" s="186">
        <v>9.3350751E-5</v>
      </c>
      <c r="CP857" s="186">
        <v>4.8380922000000001E-12</v>
      </c>
      <c r="CQ857" s="186">
        <v>5.6411286999999999E-10</v>
      </c>
      <c r="CR857" s="186">
        <v>1.0409518E-5</v>
      </c>
      <c r="CS857" s="186">
        <v>5.9269658000000005E-4</v>
      </c>
      <c r="CT857" s="186">
        <v>0</v>
      </c>
      <c r="CU857" s="186">
        <v>0</v>
      </c>
    </row>
    <row r="858" spans="1:99" ht="14.4">
      <c r="A858" t="s">
        <v>1301</v>
      </c>
      <c r="B858" s="92" t="s">
        <v>1292</v>
      </c>
      <c r="C858" s="126" t="str">
        <f t="shared" si="231"/>
        <v>A.120.10.109</v>
      </c>
      <c r="D858" s="11" t="s">
        <v>701</v>
      </c>
      <c r="E858" s="125" t="s">
        <v>877</v>
      </c>
      <c r="F858" s="128" t="str">
        <f t="shared" si="232"/>
        <v>film PP 50 mu</v>
      </c>
      <c r="G858" s="131">
        <f t="shared" si="242"/>
        <v>5.7131945083200006E-2</v>
      </c>
      <c r="H858" s="183">
        <f t="shared" si="243"/>
        <v>9.3394557499999992E-4</v>
      </c>
      <c r="I858" s="183">
        <f t="shared" si="244"/>
        <v>4.2536350680000001E-2</v>
      </c>
      <c r="J858" s="184">
        <f t="shared" si="245"/>
        <v>4.4597482820000003E-4</v>
      </c>
      <c r="K858" s="183">
        <v>1.3215674E-2</v>
      </c>
      <c r="L858" s="146">
        <v>2.0703376E-3</v>
      </c>
      <c r="M858" s="146">
        <v>3.7286247999999999E-4</v>
      </c>
      <c r="N858" s="146">
        <v>2.5121475000000002E-4</v>
      </c>
      <c r="O858" s="146">
        <v>1.2228564999999999E-5</v>
      </c>
      <c r="P858" s="188">
        <v>4.2660571999999998E-4</v>
      </c>
      <c r="Q858" s="188">
        <v>2.4389653999999999E-4</v>
      </c>
      <c r="R858" s="188">
        <v>4.6031505999999996E-3</v>
      </c>
      <c r="S858" s="188">
        <v>9.1209081999999995E-6</v>
      </c>
      <c r="T858" s="146">
        <v>3.5490000000000001E-2</v>
      </c>
      <c r="U858" s="146">
        <v>4.3685392000000002E-4</v>
      </c>
      <c r="V858" s="188">
        <v>0</v>
      </c>
      <c r="W858" s="188">
        <v>0</v>
      </c>
      <c r="X858" s="188">
        <v>0</v>
      </c>
      <c r="Z858" s="157">
        <f t="shared" si="236"/>
        <v>8.8104493333333339E-2</v>
      </c>
      <c r="AB858" s="131">
        <f t="shared" si="237"/>
        <v>1.3215674E-2</v>
      </c>
      <c r="AC858" s="131">
        <f t="shared" si="238"/>
        <v>7.9802962549999999E-3</v>
      </c>
      <c r="AD858" s="131">
        <f t="shared" si="239"/>
        <v>7.0463506799999997E-3</v>
      </c>
      <c r="AE858" s="131">
        <f t="shared" si="240"/>
        <v>4.2536350680000001E-2</v>
      </c>
      <c r="AF858" s="131">
        <f t="shared" si="241"/>
        <v>4.4597482820000003E-4</v>
      </c>
      <c r="AH858">
        <v>4.0086595999999997</v>
      </c>
      <c r="AI858" s="71">
        <v>3.8623061000000001</v>
      </c>
      <c r="AJ858" s="71">
        <v>6.0524045999999998E-2</v>
      </c>
      <c r="AK858" s="71">
        <v>0</v>
      </c>
      <c r="AL858" s="71">
        <v>4.9174786999999998E-2</v>
      </c>
      <c r="AM858" s="71">
        <v>2.454278E-2</v>
      </c>
      <c r="AN858" s="71">
        <v>1.2111983E-2</v>
      </c>
      <c r="AP858" s="129">
        <v>2.3560361999999998E-3</v>
      </c>
      <c r="AQ858" s="129">
        <v>2.0075611000000002E-3</v>
      </c>
      <c r="AR858" s="129">
        <v>7.9067372999999994E-5</v>
      </c>
      <c r="AS858" s="129">
        <v>2.6940778000000002E-4</v>
      </c>
      <c r="AT858" s="172">
        <f t="shared" si="233"/>
        <v>1.2035737826189999E-7</v>
      </c>
      <c r="AU858" s="172">
        <f t="shared" si="234"/>
        <v>2.9240893034899998E-10</v>
      </c>
      <c r="AV858" s="185">
        <f t="shared" si="235"/>
        <v>3.7732181733360001E-2</v>
      </c>
      <c r="AW858" s="121">
        <v>8.1760971000000001E-8</v>
      </c>
      <c r="AX858" s="121">
        <v>2.4669259000000001E-10</v>
      </c>
      <c r="AY858" s="121">
        <v>6.7399938000000002E-15</v>
      </c>
      <c r="AZ858" s="121">
        <v>0</v>
      </c>
      <c r="BA858" s="121">
        <v>0</v>
      </c>
      <c r="BB858" s="121">
        <v>7.6214598999999997E-12</v>
      </c>
      <c r="BC858" s="121">
        <v>3.7791121E-8</v>
      </c>
      <c r="BD858" s="121">
        <v>1.7404872E-12</v>
      </c>
      <c r="BE858" s="121">
        <v>4.3796994999999997E-11</v>
      </c>
      <c r="BF858" s="121">
        <v>0</v>
      </c>
      <c r="BG858" s="121">
        <v>0</v>
      </c>
      <c r="BH858" s="121">
        <v>1.3904095E-13</v>
      </c>
      <c r="BI858" s="121">
        <v>2.7667691999999999E-14</v>
      </c>
      <c r="BJ858" s="121">
        <v>5.4095132E-15</v>
      </c>
      <c r="BK858" s="121">
        <v>6.2843212000000006E-11</v>
      </c>
      <c r="BL858" s="121">
        <v>7.3482159E-10</v>
      </c>
      <c r="BM858" s="121">
        <v>0</v>
      </c>
      <c r="BN858" s="121">
        <v>9.7973336000000001E-7</v>
      </c>
      <c r="BO858" s="121">
        <v>3.7731201999999998E-2</v>
      </c>
      <c r="BP858" s="121">
        <v>0</v>
      </c>
      <c r="BQ858" s="121">
        <v>0</v>
      </c>
      <c r="BR858" s="121">
        <v>0</v>
      </c>
      <c r="BT858" s="71">
        <v>9.2117928999999997E-6</v>
      </c>
      <c r="BU858" s="71">
        <v>3.0194970999999998E-7</v>
      </c>
      <c r="BV858" s="71">
        <v>2.4565871000000001E-6</v>
      </c>
      <c r="BW858" s="71">
        <v>5.3929949000000002E-7</v>
      </c>
      <c r="BX858" s="71">
        <v>2.5967190999999999E-7</v>
      </c>
      <c r="BY858" s="71">
        <v>0</v>
      </c>
      <c r="BZ858" s="71">
        <v>0</v>
      </c>
      <c r="CA858" s="71">
        <v>0</v>
      </c>
      <c r="CB858" s="71">
        <v>5.8695814000000004E-7</v>
      </c>
      <c r="CC858" s="71">
        <v>2.4549792999999998E-7</v>
      </c>
      <c r="CD858" s="71">
        <v>0</v>
      </c>
      <c r="CE858" s="71">
        <v>0</v>
      </c>
      <c r="CF858" s="71">
        <v>0</v>
      </c>
      <c r="CG858" s="71">
        <v>6.7621572999999995E-8</v>
      </c>
      <c r="CH858" s="71">
        <v>4.7542070000000001E-6</v>
      </c>
      <c r="CI858" s="71">
        <v>1.1566444E-14</v>
      </c>
      <c r="CJ858" s="71">
        <v>0</v>
      </c>
      <c r="CL858" s="186">
        <v>0</v>
      </c>
      <c r="CM858" s="186">
        <v>8.8104495000000005E-2</v>
      </c>
      <c r="CN858" s="187">
        <v>1.5143133E-4</v>
      </c>
      <c r="CO858" s="186">
        <v>2.0658960000000001E-4</v>
      </c>
      <c r="CP858" s="186">
        <v>7.0203814999999999E-11</v>
      </c>
      <c r="CQ858" s="186">
        <v>8.3978804000000001E-9</v>
      </c>
      <c r="CR858" s="186">
        <v>1.2929869E-5</v>
      </c>
      <c r="CS858" s="186">
        <v>2.3049818E-2</v>
      </c>
      <c r="CT858" s="186">
        <v>0</v>
      </c>
      <c r="CU858" s="186">
        <v>0</v>
      </c>
    </row>
    <row r="859" spans="1:99" ht="14.4">
      <c r="A859" t="s">
        <v>1302</v>
      </c>
      <c r="B859" s="92" t="s">
        <v>1292</v>
      </c>
      <c r="C859" s="126" t="str">
        <f t="shared" si="231"/>
        <v>A.120.10.110</v>
      </c>
      <c r="D859" s="11" t="s">
        <v>701</v>
      </c>
      <c r="E859" s="125" t="s">
        <v>877</v>
      </c>
      <c r="F859" s="128" t="str">
        <f t="shared" si="232"/>
        <v>film PP+PVDC 62 mu for MAP</v>
      </c>
      <c r="G859" s="131">
        <f t="shared" si="242"/>
        <v>0.15585352319199999</v>
      </c>
      <c r="H859" s="183">
        <f t="shared" si="243"/>
        <v>6.3581896819999997E-2</v>
      </c>
      <c r="I859" s="183">
        <f t="shared" si="244"/>
        <v>5.7592211099999999E-2</v>
      </c>
      <c r="J859" s="184">
        <f t="shared" si="245"/>
        <v>2.9159712720000001E-3</v>
      </c>
      <c r="K859" s="183">
        <v>3.1763444000000002E-2</v>
      </c>
      <c r="L859" s="188">
        <v>7.1315542999999997E-3</v>
      </c>
      <c r="M859" s="146">
        <v>2.3654297999999999E-3</v>
      </c>
      <c r="N859" s="146">
        <v>2.2564956000000001E-3</v>
      </c>
      <c r="O859" s="188">
        <v>2.4109118999999998E-3</v>
      </c>
      <c r="P859" s="188">
        <v>5.8146828999999997E-2</v>
      </c>
      <c r="Q859" s="188">
        <v>7.6766032E-4</v>
      </c>
      <c r="R859" s="188">
        <v>1.5046627E-2</v>
      </c>
      <c r="S859" s="188">
        <v>3.2097671999999999E-5</v>
      </c>
      <c r="T859" s="146">
        <v>3.3048599999999997E-2</v>
      </c>
      <c r="U859" s="146">
        <v>2.8838736000000001E-3</v>
      </c>
      <c r="V859" s="188">
        <v>0</v>
      </c>
      <c r="W859" s="188">
        <v>0</v>
      </c>
      <c r="X859" s="146">
        <v>0</v>
      </c>
      <c r="Z859" s="157">
        <f t="shared" si="236"/>
        <v>0.21175629333333335</v>
      </c>
      <c r="AB859" s="131">
        <f t="shared" si="237"/>
        <v>3.1763444000000002E-2</v>
      </c>
      <c r="AC859" s="131">
        <f t="shared" si="238"/>
        <v>8.8125507920000012E-2</v>
      </c>
      <c r="AD859" s="131">
        <f t="shared" si="239"/>
        <v>2.4543611100000001E-2</v>
      </c>
      <c r="AE859" s="131">
        <f t="shared" si="240"/>
        <v>5.7592211099999999E-2</v>
      </c>
      <c r="AF859" s="131">
        <f t="shared" si="241"/>
        <v>2.9159712720000001E-3</v>
      </c>
      <c r="AH859">
        <v>5.8792784999999999</v>
      </c>
      <c r="AI859" s="71">
        <v>5.3302991999999998</v>
      </c>
      <c r="AJ859" s="71">
        <v>0.36700422999999999</v>
      </c>
      <c r="AK859" s="71">
        <v>0</v>
      </c>
      <c r="AL859" s="71">
        <v>5.0769645000000002E-2</v>
      </c>
      <c r="AM859" s="71">
        <v>3.9912297999999999E-2</v>
      </c>
      <c r="AN859" s="71">
        <v>9.1293088999999994E-2</v>
      </c>
      <c r="AP859" s="129">
        <v>6.8008560000000001E-3</v>
      </c>
      <c r="AQ859" s="129">
        <v>6.2241095E-3</v>
      </c>
      <c r="AR859" s="129">
        <v>2.0505685E-4</v>
      </c>
      <c r="AS859" s="129">
        <v>3.7168972000000002E-4</v>
      </c>
      <c r="AT859" s="172">
        <f t="shared" si="233"/>
        <v>3.7314805224399997E-7</v>
      </c>
      <c r="AU859" s="172">
        <f t="shared" si="234"/>
        <v>7.5834632862699998E-10</v>
      </c>
      <c r="AV859" s="185">
        <f t="shared" si="235"/>
        <v>5.2057383246699999E-2</v>
      </c>
      <c r="AW859" s="121">
        <v>1.9650984000000001E-7</v>
      </c>
      <c r="AX859" s="121">
        <v>5.9291762E-10</v>
      </c>
      <c r="AY859" s="121">
        <v>1.6199355999999999E-14</v>
      </c>
      <c r="AZ859" s="121">
        <v>0</v>
      </c>
      <c r="BA859" s="121">
        <v>0</v>
      </c>
      <c r="BB859" s="121">
        <v>6.1127043999999999E-11</v>
      </c>
      <c r="BC859" s="121">
        <v>1.6733288E-7</v>
      </c>
      <c r="BD859" s="121">
        <v>1.3941742E-11</v>
      </c>
      <c r="BE859" s="121">
        <v>1.5086459000000001E-10</v>
      </c>
      <c r="BF859" s="121">
        <v>0</v>
      </c>
      <c r="BG859" s="121">
        <v>0</v>
      </c>
      <c r="BH859" s="121">
        <v>4.5093074000000002E-13</v>
      </c>
      <c r="BI859" s="121">
        <v>9.4766365000000001E-14</v>
      </c>
      <c r="BJ859" s="121">
        <v>6.0480166000000006E-14</v>
      </c>
      <c r="BK859" s="121">
        <v>6.8483077E-9</v>
      </c>
      <c r="BL859" s="121">
        <v>2.3958975E-9</v>
      </c>
      <c r="BM859" s="121">
        <v>0</v>
      </c>
      <c r="BN859" s="121">
        <v>2.9932467E-6</v>
      </c>
      <c r="BO859" s="121">
        <v>5.2054389999999999E-2</v>
      </c>
      <c r="BP859" s="121">
        <v>0</v>
      </c>
      <c r="BQ859" s="121">
        <v>0</v>
      </c>
      <c r="BR859" s="121">
        <v>0</v>
      </c>
      <c r="BT859" s="71">
        <v>9.8025169E-5</v>
      </c>
      <c r="BU859" s="71">
        <v>1.0401060999999999E-6</v>
      </c>
      <c r="BV859" s="71">
        <v>5.9043272999999999E-6</v>
      </c>
      <c r="BW859" s="71">
        <v>1.7659241000000001E-6</v>
      </c>
      <c r="BX859" s="71">
        <v>3.0147306000000002E-6</v>
      </c>
      <c r="BY859" s="71">
        <v>0</v>
      </c>
      <c r="BZ859" s="71">
        <v>0</v>
      </c>
      <c r="CA859" s="71">
        <v>0</v>
      </c>
      <c r="CB859" s="71">
        <v>7.8074864999999998E-5</v>
      </c>
      <c r="CC859" s="71">
        <v>7.8562571000000003E-7</v>
      </c>
      <c r="CD859" s="71">
        <v>0</v>
      </c>
      <c r="CE859" s="71">
        <v>0</v>
      </c>
      <c r="CF859" s="71">
        <v>0</v>
      </c>
      <c r="CG859" s="71">
        <v>4.9885795000000004E-7</v>
      </c>
      <c r="CH859" s="71">
        <v>6.9407319000000004E-6</v>
      </c>
      <c r="CI859" s="71">
        <v>1.6465152E-14</v>
      </c>
      <c r="CJ859" s="71">
        <v>0</v>
      </c>
      <c r="CL859" s="186">
        <v>0</v>
      </c>
      <c r="CM859" s="186">
        <v>0.21175629000000001</v>
      </c>
      <c r="CN859" s="187">
        <v>1.1215903E-4</v>
      </c>
      <c r="CO859" s="186">
        <v>7.1162543999999999E-4</v>
      </c>
      <c r="CP859" s="186">
        <v>7.5002540999999997E-10</v>
      </c>
      <c r="CQ859" s="186">
        <v>2.6554658999999999E-8</v>
      </c>
      <c r="CR859" s="186">
        <v>1.0361071E-4</v>
      </c>
      <c r="CS859" s="186">
        <v>7.6950563E-2</v>
      </c>
      <c r="CT859" s="186">
        <v>0</v>
      </c>
      <c r="CU859" s="186">
        <v>0</v>
      </c>
    </row>
    <row r="860" spans="1:99" ht="14.4">
      <c r="A860" t="s">
        <v>1303</v>
      </c>
      <c r="B860" s="92" t="s">
        <v>1292</v>
      </c>
      <c r="C860" s="126" t="str">
        <f t="shared" si="231"/>
        <v>A.120.10.111</v>
      </c>
      <c r="D860" s="11" t="s">
        <v>701</v>
      </c>
      <c r="E860" s="125" t="s">
        <v>877</v>
      </c>
      <c r="F860" s="128" t="str">
        <f t="shared" si="232"/>
        <v>film PS (shrink) 50 mu</v>
      </c>
      <c r="G860" s="131">
        <f t="shared" si="242"/>
        <v>6.7729534991723739E-2</v>
      </c>
      <c r="H860" s="183">
        <f t="shared" si="243"/>
        <v>2.105189855E-3</v>
      </c>
      <c r="I860" s="183">
        <f t="shared" si="244"/>
        <v>4.5687153801723744E-2</v>
      </c>
      <c r="J860" s="184">
        <f t="shared" si="245"/>
        <v>5.14586335E-4</v>
      </c>
      <c r="K860" s="183">
        <v>1.9422604999999999E-2</v>
      </c>
      <c r="L860" s="146">
        <v>1.4839097000000001E-3</v>
      </c>
      <c r="M860" s="146">
        <v>1.0009408E-4</v>
      </c>
      <c r="N860" s="146">
        <v>1.4159233E-3</v>
      </c>
      <c r="O860" s="188">
        <v>2.3253377999999999E-4</v>
      </c>
      <c r="P860" s="188">
        <v>4.0757255E-5</v>
      </c>
      <c r="Q860" s="146">
        <v>4.1597552E-4</v>
      </c>
      <c r="R860" s="188">
        <v>2.1723746000000001E-11</v>
      </c>
      <c r="S860" s="188">
        <v>1.0524125E-5</v>
      </c>
      <c r="T860" s="146">
        <v>4.4103150000000001E-2</v>
      </c>
      <c r="U860" s="146">
        <v>5.0406221000000003E-4</v>
      </c>
      <c r="V860" s="188">
        <v>0</v>
      </c>
      <c r="W860" s="188">
        <v>0</v>
      </c>
      <c r="X860" s="146">
        <v>0</v>
      </c>
      <c r="Z860" s="157">
        <f t="shared" si="236"/>
        <v>0.12948403333333333</v>
      </c>
      <c r="AB860" s="131">
        <f t="shared" si="237"/>
        <v>1.9422604999999999E-2</v>
      </c>
      <c r="AC860" s="131">
        <f t="shared" si="238"/>
        <v>3.689193656723746E-3</v>
      </c>
      <c r="AD860" s="131">
        <f t="shared" si="239"/>
        <v>1.584003801723746E-3</v>
      </c>
      <c r="AE860" s="131">
        <f t="shared" si="240"/>
        <v>4.5687153801723744E-2</v>
      </c>
      <c r="AF860" s="131">
        <f t="shared" si="241"/>
        <v>5.14586335E-4</v>
      </c>
      <c r="AH860">
        <v>4.9572028000000001</v>
      </c>
      <c r="AI860" s="71">
        <v>4.7697482000000004</v>
      </c>
      <c r="AJ860" s="71">
        <v>6.9835437E-2</v>
      </c>
      <c r="AK860" s="71">
        <v>0</v>
      </c>
      <c r="AL860" s="71">
        <v>7.5325138999999999E-2</v>
      </c>
      <c r="AM860" s="71">
        <v>2.8318592E-2</v>
      </c>
      <c r="AN860" s="71">
        <v>1.3975365E-2</v>
      </c>
      <c r="AP860" s="129">
        <v>2.9589846999999998E-3</v>
      </c>
      <c r="AQ860" s="129">
        <v>2.5168344E-3</v>
      </c>
      <c r="AR860" s="129">
        <v>1.0892979E-4</v>
      </c>
      <c r="AS860" s="129">
        <v>3.3322054999999998E-4</v>
      </c>
      <c r="AT860" s="172">
        <f t="shared" si="233"/>
        <v>1.5088935021769998E-7</v>
      </c>
      <c r="AU860" s="172">
        <f t="shared" si="234"/>
        <v>4.0284686023974996E-10</v>
      </c>
      <c r="AV860" s="185">
        <f t="shared" si="235"/>
        <v>4.6669545461600001E-2</v>
      </c>
      <c r="AW860" s="121">
        <v>1.2016118E-7</v>
      </c>
      <c r="AX860" s="121">
        <v>3.6255528999999999E-10</v>
      </c>
      <c r="AY860" s="121">
        <v>9.9055284999999993E-15</v>
      </c>
      <c r="AZ860" s="121">
        <v>0</v>
      </c>
      <c r="BA860" s="121">
        <v>0</v>
      </c>
      <c r="BB860" s="121">
        <v>3.7943041999999999E-11</v>
      </c>
      <c r="BC860" s="121">
        <v>3.059669E-8</v>
      </c>
      <c r="BD860" s="121">
        <v>8.6528644999999997E-12</v>
      </c>
      <c r="BE860" s="121">
        <v>3.1391393999999998E-11</v>
      </c>
      <c r="BF860" s="121">
        <v>0</v>
      </c>
      <c r="BG860" s="121">
        <v>0</v>
      </c>
      <c r="BH860" s="121">
        <v>2.3698141999999999E-13</v>
      </c>
      <c r="BI860" s="121">
        <v>1.3673730000000001E-17</v>
      </c>
      <c r="BJ860" s="121">
        <v>4.1111752000000002E-16</v>
      </c>
      <c r="BK860" s="121">
        <v>8.2574887000000002E-12</v>
      </c>
      <c r="BL860" s="121">
        <v>8.5279686999999996E-11</v>
      </c>
      <c r="BM860" s="121">
        <v>0</v>
      </c>
      <c r="BN860" s="121">
        <v>1.1304616000000001E-6</v>
      </c>
      <c r="BO860" s="121">
        <v>4.6668414999999998E-2</v>
      </c>
      <c r="BP860" s="121">
        <v>0</v>
      </c>
      <c r="BQ860" s="121">
        <v>0</v>
      </c>
      <c r="BR860" s="121">
        <v>0</v>
      </c>
      <c r="BT860" s="71">
        <v>1.0721405000000001E-5</v>
      </c>
      <c r="BU860" s="71">
        <v>2.1642175E-7</v>
      </c>
      <c r="BV860" s="71">
        <v>3.6103584000000001E-6</v>
      </c>
      <c r="BW860" s="71">
        <v>7.5729447999999998E-10</v>
      </c>
      <c r="BX860" s="71">
        <v>3.8641040999999998E-7</v>
      </c>
      <c r="BY860" s="71">
        <v>0</v>
      </c>
      <c r="BZ860" s="71">
        <v>0</v>
      </c>
      <c r="CA860" s="71">
        <v>0</v>
      </c>
      <c r="CB860" s="71">
        <v>7.4783080000000001E-8</v>
      </c>
      <c r="CC860" s="71">
        <v>2.7730979000000002E-7</v>
      </c>
      <c r="CD860" s="71">
        <v>0</v>
      </c>
      <c r="CE860" s="71">
        <v>0</v>
      </c>
      <c r="CF860" s="71">
        <v>0</v>
      </c>
      <c r="CG860" s="71">
        <v>2.8471004E-7</v>
      </c>
      <c r="CH860" s="71">
        <v>5.8706543000000002E-6</v>
      </c>
      <c r="CI860" s="71">
        <v>1.3345897E-14</v>
      </c>
      <c r="CJ860" s="71">
        <v>0</v>
      </c>
      <c r="CL860" s="186">
        <v>0</v>
      </c>
      <c r="CM860" s="186">
        <v>0.12948403</v>
      </c>
      <c r="CN860" s="187">
        <v>0</v>
      </c>
      <c r="CO860" s="186">
        <v>1.4807260999999999E-4</v>
      </c>
      <c r="CP860" s="186">
        <v>1.0694115E-10</v>
      </c>
      <c r="CQ860" s="186">
        <v>1.2603281000000001E-8</v>
      </c>
      <c r="CR860" s="186">
        <v>1.4847728E-5</v>
      </c>
      <c r="CS860" s="186">
        <v>1.8530656999999999E-4</v>
      </c>
      <c r="CT860" s="186">
        <v>0</v>
      </c>
      <c r="CU860" s="186">
        <v>0</v>
      </c>
    </row>
    <row r="861" spans="1:99" ht="14.4">
      <c r="A861" t="s">
        <v>2364</v>
      </c>
      <c r="B861" s="92" t="s">
        <v>1292</v>
      </c>
      <c r="C861" s="126" t="str">
        <f t="shared" si="231"/>
        <v>A.120.10.112</v>
      </c>
      <c r="D861" s="11" t="s">
        <v>701</v>
      </c>
      <c r="E861" s="125" t="s">
        <v>877</v>
      </c>
      <c r="F861" s="128" t="str">
        <f t="shared" si="232"/>
        <v>film PVC (stiff shrink) 50 mu</v>
      </c>
      <c r="G861" s="131">
        <f t="shared" si="242"/>
        <v>7.1953279297000003E-2</v>
      </c>
      <c r="H861" s="183">
        <f t="shared" si="243"/>
        <v>4.5730549700000005E-3</v>
      </c>
      <c r="I861" s="183">
        <f t="shared" si="244"/>
        <v>3.9852303210000002E-2</v>
      </c>
      <c r="J861" s="184">
        <f t="shared" si="245"/>
        <v>6.8611511699999991E-4</v>
      </c>
      <c r="K861" s="183">
        <v>2.6841805999999999E-2</v>
      </c>
      <c r="L861" s="146">
        <v>5.4467869999999998E-3</v>
      </c>
      <c r="M861" s="188">
        <v>4.2594300999999998E-4</v>
      </c>
      <c r="N861" s="146">
        <v>3.4686936999999999E-3</v>
      </c>
      <c r="O861" s="188">
        <v>5.4302604E-4</v>
      </c>
      <c r="P861" s="188">
        <v>3.2920836000000002E-4</v>
      </c>
      <c r="Q861" s="146">
        <v>2.3212687E-4</v>
      </c>
      <c r="R861" s="188">
        <v>9.5187732000000004E-3</v>
      </c>
      <c r="S861" s="188">
        <v>1.4032167000000001E-5</v>
      </c>
      <c r="T861" s="146">
        <v>2.4460800000000001E-2</v>
      </c>
      <c r="U861" s="146">
        <v>6.7208294999999995E-4</v>
      </c>
      <c r="V861" s="188">
        <v>0</v>
      </c>
      <c r="W861" s="188">
        <v>0</v>
      </c>
      <c r="X861" s="146">
        <v>0</v>
      </c>
      <c r="Z861" s="157">
        <f t="shared" si="236"/>
        <v>0.17894537333333332</v>
      </c>
      <c r="AB861" s="131">
        <f t="shared" si="237"/>
        <v>2.6841805999999999E-2</v>
      </c>
      <c r="AC861" s="131">
        <f t="shared" si="238"/>
        <v>1.9964558180000001E-2</v>
      </c>
      <c r="AD861" s="131">
        <f t="shared" si="239"/>
        <v>1.5391503210000001E-2</v>
      </c>
      <c r="AE861" s="131">
        <f t="shared" si="240"/>
        <v>3.9852303210000002E-2</v>
      </c>
      <c r="AF861" s="131">
        <f t="shared" si="241"/>
        <v>6.8611511699999991E-4</v>
      </c>
      <c r="AH861">
        <v>4.9379603000000003</v>
      </c>
      <c r="AI861" s="71">
        <v>4.4901112999999997</v>
      </c>
      <c r="AJ861" s="71">
        <v>9.3113916000000005E-2</v>
      </c>
      <c r="AK861" s="71">
        <v>0</v>
      </c>
      <c r="AL861" s="71">
        <v>0.29834312000000002</v>
      </c>
      <c r="AM861" s="71">
        <v>3.7758121999999998E-2</v>
      </c>
      <c r="AN861" s="71">
        <v>1.8633819999999999E-2</v>
      </c>
      <c r="AP861" s="129">
        <v>5.0721982000000001E-3</v>
      </c>
      <c r="AQ861" s="129">
        <v>4.5889607999999998E-3</v>
      </c>
      <c r="AR861" s="129">
        <v>1.7242934000000001E-4</v>
      </c>
      <c r="AS861" s="129">
        <v>3.1080799000000002E-4</v>
      </c>
      <c r="AT861" s="172">
        <f t="shared" si="233"/>
        <v>2.7511756023700001E-7</v>
      </c>
      <c r="AU861" s="172">
        <f t="shared" si="234"/>
        <v>6.3768245556599998E-10</v>
      </c>
      <c r="AV861" s="185">
        <f t="shared" si="235"/>
        <v>4.3530530282100001E-2</v>
      </c>
      <c r="AW861" s="121">
        <v>1.6606131000000001E-7</v>
      </c>
      <c r="AX861" s="121">
        <v>5.0104705000000003E-10</v>
      </c>
      <c r="AY861" s="121">
        <v>1.3689321E-14</v>
      </c>
      <c r="AZ861" s="121">
        <v>0</v>
      </c>
      <c r="BA861" s="121">
        <v>0</v>
      </c>
      <c r="BB861" s="121">
        <v>9.2951923000000005E-11</v>
      </c>
      <c r="BC861" s="121">
        <v>1.0743664E-7</v>
      </c>
      <c r="BD861" s="121">
        <v>2.1197573E-11</v>
      </c>
      <c r="BE861" s="121">
        <v>1.1522415E-10</v>
      </c>
      <c r="BF861" s="121">
        <v>0</v>
      </c>
      <c r="BG861" s="121">
        <v>0</v>
      </c>
      <c r="BH861" s="121">
        <v>1.3230875E-13</v>
      </c>
      <c r="BI861" s="121">
        <v>5.7164440999999995E-14</v>
      </c>
      <c r="BJ861" s="121">
        <v>1.0520054E-14</v>
      </c>
      <c r="BK861" s="121">
        <v>6.2943714000000003E-11</v>
      </c>
      <c r="BL861" s="121">
        <v>1.4637145999999999E-9</v>
      </c>
      <c r="BM861" s="121">
        <v>0</v>
      </c>
      <c r="BN861" s="121">
        <v>1.5072821E-6</v>
      </c>
      <c r="BO861" s="121">
        <v>4.3529023E-2</v>
      </c>
      <c r="BP861" s="121">
        <v>0</v>
      </c>
      <c r="BQ861" s="121">
        <v>0</v>
      </c>
      <c r="BR861" s="121">
        <v>0</v>
      </c>
      <c r="BT861" s="71">
        <v>1.5117189999999999E-5</v>
      </c>
      <c r="BU861" s="71">
        <v>7.9439012000000002E-7</v>
      </c>
      <c r="BV861" s="71">
        <v>4.9894719000000004E-6</v>
      </c>
      <c r="BW861" s="71">
        <v>1.1167085999999999E-6</v>
      </c>
      <c r="BX861" s="71">
        <v>1.1404183E-6</v>
      </c>
      <c r="BY861" s="71">
        <v>0</v>
      </c>
      <c r="BZ861" s="71">
        <v>0</v>
      </c>
      <c r="CA861" s="71">
        <v>0</v>
      </c>
      <c r="CB861" s="71">
        <v>4.5857680999999999E-7</v>
      </c>
      <c r="CC861" s="71">
        <v>3.3233569999999999E-7</v>
      </c>
      <c r="CD861" s="71">
        <v>0</v>
      </c>
      <c r="CE861" s="71">
        <v>0</v>
      </c>
      <c r="CF861" s="71">
        <v>0</v>
      </c>
      <c r="CG861" s="71">
        <v>7.1462601000000002E-7</v>
      </c>
      <c r="CH861" s="71">
        <v>5.5706629000000004E-6</v>
      </c>
      <c r="CI861" s="71">
        <v>1.7794529000000001E-14</v>
      </c>
      <c r="CJ861" s="71">
        <v>0</v>
      </c>
      <c r="CL861" s="186">
        <v>0</v>
      </c>
      <c r="CM861" s="186">
        <v>0.17894537999999999</v>
      </c>
      <c r="CN861" s="187">
        <v>0</v>
      </c>
      <c r="CO861" s="186">
        <v>5.4351015000000003E-4</v>
      </c>
      <c r="CP861" s="186">
        <v>7.0289953999999996E-11</v>
      </c>
      <c r="CQ861" s="186">
        <v>9.1178303999999999E-9</v>
      </c>
      <c r="CR861" s="186">
        <v>4.6756299999999998E-5</v>
      </c>
      <c r="CS861" s="186">
        <v>4.7528017999999998E-2</v>
      </c>
      <c r="CT861" s="186">
        <v>0</v>
      </c>
      <c r="CU861" s="186">
        <v>0</v>
      </c>
    </row>
    <row r="862" spans="1:99" ht="14.4">
      <c r="A862" t="s">
        <v>2365</v>
      </c>
      <c r="B862" s="92" t="s">
        <v>1292</v>
      </c>
      <c r="C862" s="126" t="str">
        <f t="shared" ref="C862:C931" si="250">MID(A862,1,12)</f>
        <v>A.120.10.113</v>
      </c>
      <c r="D862" s="11" t="s">
        <v>701</v>
      </c>
      <c r="E862" s="125" t="s">
        <v>877</v>
      </c>
      <c r="F862" s="128" t="str">
        <f t="shared" ref="F862:F931" si="251">MID(A862, 21,85)</f>
        <v>Printing of multilayer film - UV Inkjet</v>
      </c>
      <c r="G862" s="131">
        <f t="shared" si="242"/>
        <v>2.2999233409999997E-2</v>
      </c>
      <c r="H862" s="183">
        <f t="shared" si="243"/>
        <v>1.9123435999999997E-3</v>
      </c>
      <c r="I862" s="183">
        <f t="shared" si="244"/>
        <v>1.1704840349999999E-2</v>
      </c>
      <c r="J862" s="184">
        <f t="shared" si="245"/>
        <v>1.8047399599999997E-3</v>
      </c>
      <c r="K862" s="183">
        <v>7.5773094999999997E-3</v>
      </c>
      <c r="L862" s="146">
        <v>1.2653613000000001E-3</v>
      </c>
      <c r="M862" s="188">
        <v>2.3860841000000002E-3</v>
      </c>
      <c r="N862" s="146">
        <v>1.0985594E-3</v>
      </c>
      <c r="O862" s="188">
        <v>4.9748019999999997E-4</v>
      </c>
      <c r="P862" s="188">
        <v>1.5877535999999999E-4</v>
      </c>
      <c r="Q862" s="146">
        <v>1.5752864E-4</v>
      </c>
      <c r="R862" s="188">
        <v>1.5869057E-3</v>
      </c>
      <c r="S862" s="188">
        <v>5.134378E-4</v>
      </c>
      <c r="T862" s="146">
        <v>6.0683404999999999E-3</v>
      </c>
      <c r="U862" s="188">
        <v>5.9971641999999998E-4</v>
      </c>
      <c r="V862" s="188">
        <v>3.9814875000000001E-4</v>
      </c>
      <c r="W862" s="188">
        <v>6.9158573999999996E-4</v>
      </c>
      <c r="X862" s="146">
        <v>0</v>
      </c>
      <c r="Z862" s="157">
        <f t="shared" si="236"/>
        <v>5.0515396666666663E-2</v>
      </c>
      <c r="AB862" s="131">
        <f t="shared" si="237"/>
        <v>7.5773094999999997E-3</v>
      </c>
      <c r="AC862" s="131">
        <f t="shared" si="238"/>
        <v>7.1506947000000006E-3</v>
      </c>
      <c r="AD862" s="131">
        <f t="shared" si="239"/>
        <v>5.9299368400000003E-3</v>
      </c>
      <c r="AE862" s="131">
        <f t="shared" si="240"/>
        <v>1.1704840350000001E-2</v>
      </c>
      <c r="AF862" s="131">
        <f t="shared" si="241"/>
        <v>1.1131542199999999E-3</v>
      </c>
      <c r="AH862">
        <v>1.2585137</v>
      </c>
      <c r="AI862" s="71">
        <v>0.92224585000000003</v>
      </c>
      <c r="AJ862" s="71">
        <v>7.8407119999999997E-2</v>
      </c>
      <c r="AK862" s="71">
        <v>0</v>
      </c>
      <c r="AL862" s="71">
        <v>0.21769879</v>
      </c>
      <c r="AM862" s="71">
        <v>1.9863915999999999E-2</v>
      </c>
      <c r="AN862" s="71">
        <v>2.0298071000000001E-2</v>
      </c>
      <c r="AP862" s="129">
        <v>1.4320136E-3</v>
      </c>
      <c r="AQ862" s="129">
        <v>1.3225322E-3</v>
      </c>
      <c r="AR862" s="129">
        <v>4.7533332999999998E-5</v>
      </c>
      <c r="AS862" s="129">
        <v>6.1948125999999995E-5</v>
      </c>
      <c r="AT862" s="172">
        <f t="shared" si="233"/>
        <v>7.9288499825999993E-8</v>
      </c>
      <c r="AU862" s="172">
        <f t="shared" si="234"/>
        <v>1.7578895205079999E-10</v>
      </c>
      <c r="AV862" s="185">
        <f t="shared" si="235"/>
        <v>8.6762081720000005E-3</v>
      </c>
      <c r="AW862" s="121">
        <v>4.6878287999999997E-8</v>
      </c>
      <c r="AX862" s="121">
        <v>1.4144311E-10</v>
      </c>
      <c r="AY862" s="121">
        <v>3.8644278E-15</v>
      </c>
      <c r="AZ862" s="121">
        <v>0</v>
      </c>
      <c r="BA862" s="121">
        <v>0</v>
      </c>
      <c r="BB862" s="121">
        <v>2.9438520000000002E-11</v>
      </c>
      <c r="BC862" s="121">
        <v>3.0783535999999997E-8</v>
      </c>
      <c r="BD862" s="121">
        <v>6.7134185000000002E-12</v>
      </c>
      <c r="BE862" s="121">
        <v>2.6768108999999999E-11</v>
      </c>
      <c r="BF862" s="121">
        <v>0</v>
      </c>
      <c r="BG862" s="121">
        <v>0</v>
      </c>
      <c r="BH862" s="121">
        <v>8.8871503000000005E-14</v>
      </c>
      <c r="BI862" s="121">
        <v>6.4960474999999999E-13</v>
      </c>
      <c r="BJ862" s="121">
        <v>1.2197387000000001E-13</v>
      </c>
      <c r="BK862" s="121">
        <v>1.5449584999999999E-9</v>
      </c>
      <c r="BL862" s="121">
        <v>5.2278806000000002E-11</v>
      </c>
      <c r="BM862" s="121">
        <v>0</v>
      </c>
      <c r="BN862" s="121">
        <v>1.0859971999999999E-5</v>
      </c>
      <c r="BO862" s="121">
        <v>8.6653482000000007E-3</v>
      </c>
      <c r="BP862" s="121">
        <v>0</v>
      </c>
      <c r="BQ862" s="121">
        <v>0</v>
      </c>
      <c r="BR862" s="121">
        <v>0</v>
      </c>
      <c r="BT862" s="71">
        <v>4.3820275999999999E-6</v>
      </c>
      <c r="BU862" s="71">
        <v>1.8454742999999999E-7</v>
      </c>
      <c r="BV862" s="71">
        <v>1.4085033000000001E-6</v>
      </c>
      <c r="BW862" s="71">
        <v>1.8644044E-7</v>
      </c>
      <c r="BX862" s="71">
        <v>5.9730270999999997E-7</v>
      </c>
      <c r="BY862" s="71">
        <v>0</v>
      </c>
      <c r="BZ862" s="71">
        <v>0</v>
      </c>
      <c r="CA862" s="71">
        <v>0</v>
      </c>
      <c r="CB862" s="71">
        <v>2.2059876000000001E-7</v>
      </c>
      <c r="CC862" s="71">
        <v>1.0583306999999999E-7</v>
      </c>
      <c r="CD862" s="71">
        <v>0</v>
      </c>
      <c r="CE862" s="71">
        <v>0</v>
      </c>
      <c r="CF862" s="71">
        <v>0</v>
      </c>
      <c r="CG862" s="71">
        <v>2.2197514999999999E-7</v>
      </c>
      <c r="CH862" s="71">
        <v>1.2119462000000001E-6</v>
      </c>
      <c r="CI862" s="71">
        <v>2.4488057000000001E-7</v>
      </c>
      <c r="CJ862" s="71">
        <v>0</v>
      </c>
      <c r="CL862" s="186">
        <v>0</v>
      </c>
      <c r="CM862" s="186">
        <v>5.0515395999999997E-2</v>
      </c>
      <c r="CN862" s="187">
        <v>0</v>
      </c>
      <c r="CO862" s="186">
        <v>1.2626466E-4</v>
      </c>
      <c r="CP862" s="186">
        <v>8.1783744000000001E-10</v>
      </c>
      <c r="CQ862" s="186">
        <v>4.7697272999999998E-9</v>
      </c>
      <c r="CR862" s="186">
        <v>2.0122162000000001E-5</v>
      </c>
      <c r="CS862" s="186">
        <v>0.30253912999999999</v>
      </c>
      <c r="CT862" s="186">
        <v>0</v>
      </c>
      <c r="CU862" s="186">
        <v>0</v>
      </c>
    </row>
    <row r="863" spans="1:99" ht="14.4">
      <c r="B863" s="92"/>
      <c r="C863" s="126"/>
      <c r="D863" s="1" t="s">
        <v>702</v>
      </c>
      <c r="E863" s="125"/>
      <c r="J863" s="158"/>
      <c r="M863" s="4"/>
      <c r="O863" s="4"/>
      <c r="P863" s="4"/>
      <c r="R863" s="4"/>
      <c r="S863" s="4"/>
      <c r="U863" s="4"/>
      <c r="V863" s="4"/>
      <c r="W863" s="4"/>
      <c r="AT863" s="4"/>
      <c r="AU863" s="4"/>
      <c r="AV863" s="16"/>
      <c r="CN863" s="97"/>
    </row>
    <row r="864" spans="1:99" ht="14.4">
      <c r="A864" t="s">
        <v>1304</v>
      </c>
      <c r="B864" s="92" t="s">
        <v>1292</v>
      </c>
      <c r="C864" s="126" t="str">
        <f t="shared" si="250"/>
        <v>A.120.20.101</v>
      </c>
      <c r="D864" s="11" t="s">
        <v>702</v>
      </c>
      <c r="E864" s="125" t="s">
        <v>1026</v>
      </c>
      <c r="F864" s="128" t="str">
        <f t="shared" si="251"/>
        <v>MAP Carbon Dioxide gas at 1 bar 0 degr C</v>
      </c>
      <c r="G864" s="131">
        <f t="shared" si="242"/>
        <v>0.1662038810432</v>
      </c>
      <c r="H864" s="183">
        <f t="shared" si="243"/>
        <v>6.0543944600000002E-3</v>
      </c>
      <c r="I864" s="183">
        <f t="shared" si="244"/>
        <v>1.01851814932E-2</v>
      </c>
      <c r="J864" s="184">
        <f t="shared" si="245"/>
        <v>1.2636295090000001E-2</v>
      </c>
      <c r="K864" s="183">
        <v>0.13732801</v>
      </c>
      <c r="L864" s="146">
        <v>4.5643474E-3</v>
      </c>
      <c r="M864" s="146">
        <v>5.3376309999999998E-3</v>
      </c>
      <c r="N864" s="146">
        <v>5.2344430000000001E-3</v>
      </c>
      <c r="O864" s="188">
        <v>7.2842866E-4</v>
      </c>
      <c r="P864" s="188">
        <v>4.8936610999999998E-5</v>
      </c>
      <c r="Q864" s="188">
        <v>4.2586188999999999E-5</v>
      </c>
      <c r="R864" s="146">
        <v>2.8107174E-4</v>
      </c>
      <c r="S864" s="188">
        <v>3.4274609000000002E-4</v>
      </c>
      <c r="T864" s="146">
        <v>0</v>
      </c>
      <c r="U864" s="188">
        <v>1.2293549000000001E-2</v>
      </c>
      <c r="V864" s="188">
        <v>2.1313532000000001E-6</v>
      </c>
      <c r="W864" s="146">
        <v>0</v>
      </c>
      <c r="X864" s="146">
        <v>0</v>
      </c>
      <c r="Z864" s="157">
        <f t="shared" si="236"/>
        <v>0.91552006666666674</v>
      </c>
      <c r="AB864" s="131">
        <f t="shared" si="237"/>
        <v>0.13732801</v>
      </c>
      <c r="AC864" s="131">
        <f t="shared" si="238"/>
        <v>1.6237444600000001E-2</v>
      </c>
      <c r="AD864" s="131">
        <f t="shared" si="239"/>
        <v>1.018305014E-2</v>
      </c>
      <c r="AE864" s="131">
        <f t="shared" si="240"/>
        <v>1.01851814932E-2</v>
      </c>
      <c r="AF864" s="131">
        <f t="shared" si="241"/>
        <v>1.2636295090000001E-2</v>
      </c>
      <c r="AH864">
        <v>15.144107</v>
      </c>
      <c r="AI864" s="71">
        <v>12.132681</v>
      </c>
      <c r="AJ864" s="71">
        <v>1.6931324000000001</v>
      </c>
      <c r="AK864" s="71">
        <v>0</v>
      </c>
      <c r="AL864" s="71">
        <v>0.30752827999999999</v>
      </c>
      <c r="AM864" s="71">
        <v>0.67253538999999996</v>
      </c>
      <c r="AN864" s="71">
        <v>0.33822938000000002</v>
      </c>
      <c r="AP864" s="129">
        <v>1.717343E-2</v>
      </c>
      <c r="AQ864" s="129">
        <v>1.5747905999999999E-2</v>
      </c>
      <c r="AR864" s="129">
        <v>7.2794311999999995E-4</v>
      </c>
      <c r="AS864" s="129">
        <v>6.9758080999999996E-4</v>
      </c>
      <c r="AT864" s="172">
        <f t="shared" ref="AT864:AT932" si="252">AW864+AZ864+BA864+BB864+BC864+BK864+BL864+BP864</f>
        <v>9.4411904318649996E-7</v>
      </c>
      <c r="AU864" s="172">
        <f t="shared" ref="AU864:AU932" si="253">AX864+AY864+BD864+BE864+BF864+BG864+BH864+BI864+BJ864+BM864+BQ864+BR864</f>
        <v>2.6920973059049006E-9</v>
      </c>
      <c r="AV864" s="185">
        <f t="shared" ref="AV864:AV932" si="254">BN864+BO864</f>
        <v>9.7700393590000004E-2</v>
      </c>
      <c r="AW864" s="121">
        <v>8.4960259999999999E-7</v>
      </c>
      <c r="AX864" s="121">
        <v>2.5634561000000002E-9</v>
      </c>
      <c r="AY864" s="121">
        <v>7.0037283000000001E-14</v>
      </c>
      <c r="AZ864" s="121">
        <v>0</v>
      </c>
      <c r="BA864" s="121">
        <v>0</v>
      </c>
      <c r="BB864" s="121">
        <v>1.4026938999999999E-10</v>
      </c>
      <c r="BC864" s="121">
        <v>9.4318878999999997E-8</v>
      </c>
      <c r="BD864" s="121">
        <v>3.1988263000000003E-11</v>
      </c>
      <c r="BE864" s="121">
        <v>9.6556569000000004E-11</v>
      </c>
      <c r="BF864" s="121">
        <v>0</v>
      </c>
      <c r="BG864" s="121">
        <v>0</v>
      </c>
      <c r="BH864" s="121">
        <v>2.4271861E-14</v>
      </c>
      <c r="BI864" s="121">
        <v>1.6918583E-15</v>
      </c>
      <c r="BJ864" s="121">
        <v>3.7290259999999998E-16</v>
      </c>
      <c r="BK864" s="121">
        <v>6.7485004999999997E-12</v>
      </c>
      <c r="BL864" s="121">
        <v>5.0546295999999997E-11</v>
      </c>
      <c r="BM864" s="121">
        <v>0</v>
      </c>
      <c r="BN864" s="121">
        <v>3.4446590000000003E-5</v>
      </c>
      <c r="BO864" s="121">
        <v>9.7665947000000003E-2</v>
      </c>
      <c r="BP864" s="121">
        <v>0</v>
      </c>
      <c r="BQ864" s="121">
        <v>0</v>
      </c>
      <c r="BR864" s="121">
        <v>0</v>
      </c>
      <c r="BT864" s="71">
        <v>4.5409759999999997E-5</v>
      </c>
      <c r="BU864" s="71">
        <v>6.6569016000000003E-7</v>
      </c>
      <c r="BV864" s="71">
        <v>2.5527128000000002E-5</v>
      </c>
      <c r="BW864" s="71">
        <v>3.5426149E-8</v>
      </c>
      <c r="BX864" s="71">
        <v>1.2003539E-6</v>
      </c>
      <c r="BY864" s="71">
        <v>0</v>
      </c>
      <c r="BZ864" s="71">
        <v>0</v>
      </c>
      <c r="CA864" s="71">
        <v>0</v>
      </c>
      <c r="CB864" s="71">
        <v>6.8037128000000003E-8</v>
      </c>
      <c r="CC864" s="71">
        <v>4.5438801E-8</v>
      </c>
      <c r="CD864" s="71">
        <v>0</v>
      </c>
      <c r="CE864" s="71">
        <v>0</v>
      </c>
      <c r="CF864" s="71">
        <v>0</v>
      </c>
      <c r="CG864" s="71">
        <v>1.0438043E-6</v>
      </c>
      <c r="CH864" s="71">
        <v>1.6823881000000001E-5</v>
      </c>
      <c r="CI864" s="71">
        <v>3.082747E-13</v>
      </c>
      <c r="CJ864" s="71">
        <v>0</v>
      </c>
      <c r="CL864" s="186">
        <v>0</v>
      </c>
      <c r="CM864" s="186">
        <v>0.91552003999999998</v>
      </c>
      <c r="CN864" s="187">
        <v>0</v>
      </c>
      <c r="CO864" s="186">
        <v>4.5545550999999998E-4</v>
      </c>
      <c r="CP864" s="186">
        <v>1.1594111E-11</v>
      </c>
      <c r="CQ864" s="186">
        <v>1.3518526E-9</v>
      </c>
      <c r="CR864" s="186">
        <v>4.5998690999999999E-5</v>
      </c>
      <c r="CS864" s="186">
        <v>1.4203512000000001E-3</v>
      </c>
      <c r="CT864" s="186">
        <v>0</v>
      </c>
      <c r="CU864" s="186">
        <v>0</v>
      </c>
    </row>
    <row r="865" spans="1:102" ht="14.4">
      <c r="A865" t="s">
        <v>1305</v>
      </c>
      <c r="B865" s="92" t="s">
        <v>1292</v>
      </c>
      <c r="C865" s="126" t="str">
        <f t="shared" si="250"/>
        <v>A.120.20.102</v>
      </c>
      <c r="D865" s="11" t="s">
        <v>702</v>
      </c>
      <c r="E865" s="125" t="s">
        <v>1026</v>
      </c>
      <c r="F865" s="128" t="str">
        <f t="shared" si="251"/>
        <v>MAP Nitrogen gas at 1 bar 0 degr C</v>
      </c>
      <c r="G865" s="131">
        <f t="shared" si="242"/>
        <v>5.5419992315354882E-2</v>
      </c>
      <c r="H865" s="183">
        <f t="shared" si="243"/>
        <v>1.85948528363E-3</v>
      </c>
      <c r="I865" s="183">
        <f t="shared" si="244"/>
        <v>3.7403046364999997E-3</v>
      </c>
      <c r="J865" s="184">
        <f t="shared" si="245"/>
        <v>8.9134273952248787E-3</v>
      </c>
      <c r="K865" s="183">
        <v>4.0906774999999999E-2</v>
      </c>
      <c r="L865" s="146">
        <v>1.9709203999999998E-3</v>
      </c>
      <c r="M865" s="146">
        <v>1.686484E-3</v>
      </c>
      <c r="N865" s="146">
        <v>1.5435293E-3</v>
      </c>
      <c r="O865" s="188">
        <v>3.0513508E-4</v>
      </c>
      <c r="P865" s="188">
        <v>3.7656363000000002E-7</v>
      </c>
      <c r="Q865" s="188">
        <v>1.044434E-5</v>
      </c>
      <c r="R865" s="146">
        <v>9.7507244000000001E-6</v>
      </c>
      <c r="S865" s="188">
        <v>1.8143156999999999E-4</v>
      </c>
      <c r="T865" s="146">
        <v>7.1259025999999994E-5</v>
      </c>
      <c r="U865" s="188">
        <v>8.7318641000000002E-3</v>
      </c>
      <c r="V865" s="188">
        <v>1.8904860999999999E-6</v>
      </c>
      <c r="W865" s="146">
        <v>1.3172401000000001E-7</v>
      </c>
      <c r="X865" s="146">
        <v>1.2148795999999999E-12</v>
      </c>
      <c r="Z865" s="157">
        <f t="shared" si="236"/>
        <v>0.27271183333333332</v>
      </c>
      <c r="AB865" s="131">
        <f t="shared" si="237"/>
        <v>4.0906774999999999E-2</v>
      </c>
      <c r="AC865" s="131">
        <f t="shared" si="238"/>
        <v>5.5266404080299997E-3</v>
      </c>
      <c r="AD865" s="131">
        <f t="shared" si="239"/>
        <v>3.6672868484099994E-3</v>
      </c>
      <c r="AE865" s="131">
        <f t="shared" si="240"/>
        <v>3.7403046365000001E-3</v>
      </c>
      <c r="AF865" s="131">
        <f t="shared" si="241"/>
        <v>8.9132956712148787E-3</v>
      </c>
      <c r="AH865">
        <v>5.1959550999999999</v>
      </c>
      <c r="AI865" s="71">
        <v>3.0987765</v>
      </c>
      <c r="AJ865" s="71">
        <v>1.1644239999999999</v>
      </c>
      <c r="AK865" s="71">
        <v>0</v>
      </c>
      <c r="AL865" s="71">
        <v>0.22606032000000001</v>
      </c>
      <c r="AM865" s="71">
        <v>0.47364766000000003</v>
      </c>
      <c r="AN865" s="71">
        <v>0.23304668000000001</v>
      </c>
      <c r="AP865" s="129">
        <v>5.2060915000000001E-3</v>
      </c>
      <c r="AQ865" s="129">
        <v>4.8866259000000002E-3</v>
      </c>
      <c r="AR865" s="129">
        <v>2.2057205000000001E-4</v>
      </c>
      <c r="AS865" s="129">
        <v>9.8893513E-5</v>
      </c>
      <c r="AT865" s="172">
        <f t="shared" si="252"/>
        <v>2.9296318292892997E-7</v>
      </c>
      <c r="AU865" s="172">
        <f t="shared" si="253"/>
        <v>8.1572504082542323E-10</v>
      </c>
      <c r="AV865" s="185">
        <f t="shared" si="254"/>
        <v>1.3850632606E-2</v>
      </c>
      <c r="AW865" s="121">
        <v>2.5307760000000002E-7</v>
      </c>
      <c r="AX865" s="121">
        <v>7.6359617000000003E-10</v>
      </c>
      <c r="AY865" s="121">
        <v>2.0862538E-14</v>
      </c>
      <c r="AZ865" s="121">
        <v>1.7165054000000001E-13</v>
      </c>
      <c r="BA865" s="121">
        <v>0</v>
      </c>
      <c r="BB865" s="121">
        <v>4.5802724000000002E-11</v>
      </c>
      <c r="BC865" s="121">
        <v>3.9834625999999999E-8</v>
      </c>
      <c r="BD865" s="121">
        <v>9.9779815000000003E-12</v>
      </c>
      <c r="BE865" s="121">
        <v>4.2121818000000002E-11</v>
      </c>
      <c r="BF865" s="121">
        <v>1.9612611E-15</v>
      </c>
      <c r="BG865" s="121">
        <v>2.9129683999999998E-17</v>
      </c>
      <c r="BH865" s="121">
        <v>5.9509471999999999E-15</v>
      </c>
      <c r="BI865" s="121">
        <v>2.1676130000000001E-16</v>
      </c>
      <c r="BJ865" s="121">
        <v>5.0686497999999997E-17</v>
      </c>
      <c r="BK865" s="121">
        <v>2.7660428999999998E-13</v>
      </c>
      <c r="BL865" s="121">
        <v>4.7059500999999998E-12</v>
      </c>
      <c r="BM865" s="121">
        <v>1.6412417000000001E-21</v>
      </c>
      <c r="BN865" s="121">
        <v>1.9341606000000001E-5</v>
      </c>
      <c r="BO865" s="121">
        <v>1.3831291000000001E-2</v>
      </c>
      <c r="BP865" s="121">
        <v>0</v>
      </c>
      <c r="BQ865" s="121">
        <v>0</v>
      </c>
      <c r="BR865" s="121">
        <v>0</v>
      </c>
      <c r="BT865" s="71">
        <v>1.3849721E-5</v>
      </c>
      <c r="BU865" s="71">
        <v>2.9218338999999998E-7</v>
      </c>
      <c r="BV865" s="71">
        <v>7.6039294000000001E-6</v>
      </c>
      <c r="BW865" s="71">
        <v>1.8615343E-9</v>
      </c>
      <c r="BX865" s="71">
        <v>4.4644366000000001E-7</v>
      </c>
      <c r="BY865" s="71">
        <v>3.5329954999999999E-9</v>
      </c>
      <c r="BZ865" s="71">
        <v>4.8200289999999998E-11</v>
      </c>
      <c r="CA865" s="71">
        <v>5.3210120999999999E-9</v>
      </c>
      <c r="CB865" s="71">
        <v>1.0198572E-9</v>
      </c>
      <c r="CC865" s="71">
        <v>9.4281810999999999E-9</v>
      </c>
      <c r="CD865" s="71">
        <v>0</v>
      </c>
      <c r="CE865" s="71">
        <v>3.6293967000000003E-18</v>
      </c>
      <c r="CF865" s="71">
        <v>2.9717359000000001E-14</v>
      </c>
      <c r="CG865" s="71">
        <v>3.1370162000000001E-7</v>
      </c>
      <c r="CH865" s="71">
        <v>5.1715826000000002E-6</v>
      </c>
      <c r="CI865" s="71">
        <v>6.6892692000000002E-10</v>
      </c>
      <c r="CJ865" s="71">
        <v>0</v>
      </c>
      <c r="CL865" s="186">
        <v>2.5153178000000001E-14</v>
      </c>
      <c r="CM865" s="186">
        <v>0.27271229000000002</v>
      </c>
      <c r="CN865" s="187">
        <v>1.4640243E-4</v>
      </c>
      <c r="CO865" s="186">
        <v>2.0071164999999999E-4</v>
      </c>
      <c r="CP865" s="186">
        <v>2.7280423999999999E-12</v>
      </c>
      <c r="CQ865" s="186">
        <v>3.1914753999999998E-10</v>
      </c>
      <c r="CR865" s="186">
        <v>1.7859337000000001E-5</v>
      </c>
      <c r="CS865" s="186">
        <v>1.1878114E-4</v>
      </c>
      <c r="CT865" s="186">
        <v>1.3141184999999999E-9</v>
      </c>
      <c r="CU865" s="186">
        <v>1.2428387E-6</v>
      </c>
    </row>
    <row r="866" spans="1:102" ht="14.4">
      <c r="A866" t="s">
        <v>1306</v>
      </c>
      <c r="B866" s="92" t="s">
        <v>1292</v>
      </c>
      <c r="C866" s="126" t="str">
        <f t="shared" si="250"/>
        <v>A.120.20.103</v>
      </c>
      <c r="D866" s="11" t="s">
        <v>702</v>
      </c>
      <c r="E866" s="125" t="s">
        <v>1026</v>
      </c>
      <c r="F866" s="128" t="str">
        <f t="shared" si="251"/>
        <v>MAP Oxygen gas at 1 bar 0 degr C</v>
      </c>
      <c r="G866" s="131">
        <f t="shared" si="242"/>
        <v>9.1762652073108797E-2</v>
      </c>
      <c r="H866" s="183">
        <f t="shared" si="243"/>
        <v>3.0250037568299998E-3</v>
      </c>
      <c r="I866" s="183">
        <f t="shared" si="244"/>
        <v>6.1397545886000011E-3</v>
      </c>
      <c r="J866" s="184">
        <f t="shared" si="245"/>
        <v>1.4696539727678792E-2</v>
      </c>
      <c r="K866" s="183">
        <v>6.7901353999999997E-2</v>
      </c>
      <c r="L866" s="146">
        <v>3.2691703000000002E-3</v>
      </c>
      <c r="M866" s="146">
        <v>2.7764991E-3</v>
      </c>
      <c r="N866" s="146">
        <v>2.5435954000000002E-3</v>
      </c>
      <c r="O866" s="146">
        <v>4.6912749E-4</v>
      </c>
      <c r="P866" s="188">
        <v>4.2736983000000001E-7</v>
      </c>
      <c r="Q866" s="188">
        <v>1.1853496999999999E-5</v>
      </c>
      <c r="R866" s="188">
        <v>1.1066298000000001E-5</v>
      </c>
      <c r="S866" s="188">
        <v>2.9958923000000001E-4</v>
      </c>
      <c r="T866" s="188">
        <v>8.0873338999999997E-5</v>
      </c>
      <c r="U866" s="188">
        <v>1.4396801000000001E-2</v>
      </c>
      <c r="V866" s="188">
        <v>2.1455516E-6</v>
      </c>
      <c r="W866" s="188">
        <v>1.4949630000000001E-7</v>
      </c>
      <c r="X866" s="146">
        <v>1.378792E-12</v>
      </c>
      <c r="Z866" s="157">
        <f t="shared" si="236"/>
        <v>0.45267569333333335</v>
      </c>
      <c r="AB866" s="131">
        <f t="shared" si="237"/>
        <v>6.7901353999999997E-2</v>
      </c>
      <c r="AC866" s="131">
        <f t="shared" si="238"/>
        <v>9.0817394548300002E-3</v>
      </c>
      <c r="AD866" s="131">
        <f t="shared" si="239"/>
        <v>6.0568851943000003E-3</v>
      </c>
      <c r="AE866" s="131">
        <f t="shared" si="240"/>
        <v>6.1397545886000011E-3</v>
      </c>
      <c r="AF866" s="131">
        <f t="shared" si="241"/>
        <v>1.4696390231378791E-2</v>
      </c>
      <c r="AH866">
        <v>8.6296096999999996</v>
      </c>
      <c r="AI866" s="71">
        <v>5.1323201000000003</v>
      </c>
      <c r="AJ866" s="71">
        <v>1.9431575999999999</v>
      </c>
      <c r="AK866" s="71">
        <v>0</v>
      </c>
      <c r="AL866" s="71">
        <v>0.37561716000000001</v>
      </c>
      <c r="AM866" s="71">
        <v>0.78962586999999995</v>
      </c>
      <c r="AN866" s="71">
        <v>0.38888893000000002</v>
      </c>
      <c r="AP866" s="129">
        <v>8.6354592000000008E-3</v>
      </c>
      <c r="AQ866" s="129">
        <v>8.1072657999999992E-3</v>
      </c>
      <c r="AR866" s="129">
        <v>3.6594470999999997E-4</v>
      </c>
      <c r="AS866" s="129">
        <v>1.6224864999999999E-4</v>
      </c>
      <c r="AT866" s="172">
        <f t="shared" si="252"/>
        <v>4.8604711656655007E-7</v>
      </c>
      <c r="AU866" s="172">
        <f t="shared" si="253"/>
        <v>1.3533458231072646E-9</v>
      </c>
      <c r="AV866" s="185">
        <f t="shared" si="254"/>
        <v>2.2723899809000001E-2</v>
      </c>
      <c r="AW866" s="121">
        <v>4.2008421000000001E-7</v>
      </c>
      <c r="AX866" s="121">
        <v>1.2674954E-9</v>
      </c>
      <c r="AY866" s="121">
        <v>3.4629785000000001E-14</v>
      </c>
      <c r="AZ866" s="121">
        <v>1.9480972999999999E-13</v>
      </c>
      <c r="BA866" s="121">
        <v>0</v>
      </c>
      <c r="BB866" s="121">
        <v>7.3200953000000004E-11</v>
      </c>
      <c r="BC866" s="121">
        <v>6.5883856000000003E-8</v>
      </c>
      <c r="BD866" s="121">
        <v>1.6163069E-11</v>
      </c>
      <c r="BE866" s="121">
        <v>6.9643407999999994E-11</v>
      </c>
      <c r="BF866" s="121">
        <v>2.2258757000000002E-15</v>
      </c>
      <c r="BG866" s="121">
        <v>3.3059879999999998E-17</v>
      </c>
      <c r="BH866" s="121">
        <v>6.7538528000000002E-15</v>
      </c>
      <c r="BI866" s="121">
        <v>2.4600687E-16</v>
      </c>
      <c r="BJ866" s="121">
        <v>5.7525151999999995E-17</v>
      </c>
      <c r="BK866" s="121">
        <v>3.1392391999999999E-13</v>
      </c>
      <c r="BL866" s="121">
        <v>5.3408799000000001E-12</v>
      </c>
      <c r="BM866" s="121">
        <v>1.8626791000000001E-21</v>
      </c>
      <c r="BN866" s="121">
        <v>3.2013809E-5</v>
      </c>
      <c r="BO866" s="121">
        <v>2.2691886000000001E-2</v>
      </c>
      <c r="BP866" s="121">
        <v>0</v>
      </c>
      <c r="BQ866" s="121">
        <v>0</v>
      </c>
      <c r="BR866" s="121">
        <v>0</v>
      </c>
      <c r="BT866" s="71">
        <v>2.2970968999999999E-5</v>
      </c>
      <c r="BU866" s="71">
        <v>4.8216609000000004E-7</v>
      </c>
      <c r="BV866" s="71">
        <v>1.26218E-5</v>
      </c>
      <c r="BW866" s="71">
        <v>2.4896652999999999E-9</v>
      </c>
      <c r="BX866" s="71">
        <v>7.4063727999999997E-7</v>
      </c>
      <c r="BY866" s="71">
        <v>4.0096693999999997E-9</v>
      </c>
      <c r="BZ866" s="71">
        <v>5.4703504000000002E-11</v>
      </c>
      <c r="CA866" s="71">
        <v>6.0389264E-9</v>
      </c>
      <c r="CB866" s="71">
        <v>1.1574569999999999E-9</v>
      </c>
      <c r="CC866" s="71">
        <v>1.1850196E-8</v>
      </c>
      <c r="CD866" s="71">
        <v>0</v>
      </c>
      <c r="CE866" s="71">
        <v>4.1190771999999996E-18</v>
      </c>
      <c r="CF866" s="71">
        <v>3.3726843999999999E-14</v>
      </c>
      <c r="CG866" s="71">
        <v>5.1715903999999997E-7</v>
      </c>
      <c r="CH866" s="71">
        <v>8.5828467000000006E-6</v>
      </c>
      <c r="CI866" s="71">
        <v>7.5929776E-10</v>
      </c>
      <c r="CJ866" s="71">
        <v>0</v>
      </c>
      <c r="CL866" s="186">
        <v>2.8546860999999999E-14</v>
      </c>
      <c r="CM866" s="186">
        <v>0.45267622000000002</v>
      </c>
      <c r="CN866" s="187">
        <v>1.6615514000000001E-4</v>
      </c>
      <c r="CO866" s="186">
        <v>3.3080351999999999E-4</v>
      </c>
      <c r="CP866" s="186">
        <v>3.0961115999999999E-12</v>
      </c>
      <c r="CQ866" s="186">
        <v>3.6220713000000002E-10</v>
      </c>
      <c r="CR866" s="186">
        <v>2.9627017999999999E-5</v>
      </c>
      <c r="CS866" s="186">
        <v>1.3480717E-4</v>
      </c>
      <c r="CT866" s="186">
        <v>1.4914202000000001E-9</v>
      </c>
      <c r="CU866" s="186">
        <v>1.4105232999999999E-6</v>
      </c>
    </row>
    <row r="867" spans="1:102" ht="14.4">
      <c r="B867" s="92"/>
      <c r="C867" s="126"/>
      <c r="D867" s="1" t="s">
        <v>2366</v>
      </c>
      <c r="E867" s="125"/>
      <c r="J867" s="158"/>
      <c r="P867" s="4"/>
      <c r="Q867" s="4"/>
      <c r="R867" s="4"/>
      <c r="S867" s="4"/>
      <c r="T867" s="4"/>
      <c r="U867" s="4"/>
      <c r="V867" s="4"/>
      <c r="W867" s="4"/>
      <c r="AT867" s="4"/>
      <c r="AU867" s="4"/>
      <c r="AV867" s="16"/>
      <c r="CN867" s="97"/>
    </row>
    <row r="868" spans="1:102" ht="14.4">
      <c r="A868" t="s">
        <v>2367</v>
      </c>
      <c r="B868" s="92" t="s">
        <v>1292</v>
      </c>
      <c r="C868" s="126" t="str">
        <f t="shared" si="250"/>
        <v>A.120.30.101</v>
      </c>
      <c r="D868" s="11" t="s">
        <v>3320</v>
      </c>
      <c r="E868" s="125" t="s">
        <v>878</v>
      </c>
      <c r="F868" s="128" t="str">
        <f t="shared" si="251"/>
        <v>Mycelium composite protective packaging - Grown Bio 121 kg/m3</v>
      </c>
      <c r="G868" s="131">
        <f t="shared" si="242"/>
        <v>4.8843037188595451E-2</v>
      </c>
      <c r="H868" s="183">
        <f t="shared" si="243"/>
        <v>5.3335670899999996E-3</v>
      </c>
      <c r="I868" s="183">
        <f t="shared" si="244"/>
        <v>9.4765768635000011E-3</v>
      </c>
      <c r="J868" s="184">
        <f t="shared" si="245"/>
        <v>2.4210752350954548E-3</v>
      </c>
      <c r="K868" s="183">
        <v>3.1611818E-2</v>
      </c>
      <c r="L868" s="146">
        <v>5.8350583000000003E-3</v>
      </c>
      <c r="M868" s="146">
        <v>2.1271560999999999E-3</v>
      </c>
      <c r="N868" s="146">
        <v>2.7266204E-3</v>
      </c>
      <c r="O868" s="188">
        <v>1.1612708E-4</v>
      </c>
      <c r="P868" s="188">
        <v>6.2171081000000005E-4</v>
      </c>
      <c r="Q868" s="188">
        <v>1.8691088E-3</v>
      </c>
      <c r="R868" s="188">
        <v>8.5156689000000002E-4</v>
      </c>
      <c r="S868" s="188">
        <v>5.7497054999999999E-5</v>
      </c>
      <c r="T868" s="188">
        <v>5.5989235E-6</v>
      </c>
      <c r="U868" s="188">
        <v>2.2333408000000002E-3</v>
      </c>
      <c r="V868" s="188">
        <v>6.5719664999999998E-4</v>
      </c>
      <c r="W868" s="188">
        <v>1.3023738000000001E-4</v>
      </c>
      <c r="X868" s="188">
        <v>9.5454828999999995E-14</v>
      </c>
      <c r="Z868" s="157">
        <f t="shared" si="236"/>
        <v>0.21074545333333333</v>
      </c>
      <c r="AB868" s="131">
        <f t="shared" si="237"/>
        <v>3.1611818E-2</v>
      </c>
      <c r="AC868" s="131">
        <f t="shared" si="238"/>
        <v>1.4147348380000003E-2</v>
      </c>
      <c r="AD868" s="131">
        <f t="shared" si="239"/>
        <v>8.9440186700000014E-3</v>
      </c>
      <c r="AE868" s="131">
        <f t="shared" si="240"/>
        <v>9.4765768634999994E-3</v>
      </c>
      <c r="AF868" s="131">
        <f t="shared" si="241"/>
        <v>2.2908378550954549E-3</v>
      </c>
      <c r="AH868">
        <v>2.3624040000000002</v>
      </c>
      <c r="AI868" s="71">
        <v>1.8132223999999999</v>
      </c>
      <c r="AJ868" s="71">
        <v>0.30457591000000001</v>
      </c>
      <c r="AK868" s="71">
        <v>0</v>
      </c>
      <c r="AL868" s="71">
        <v>5.6444882000000002E-2</v>
      </c>
      <c r="AM868" s="71">
        <v>0.12728361999999999</v>
      </c>
      <c r="AN868" s="71">
        <v>6.0877200999999999E-2</v>
      </c>
      <c r="AP868" s="129">
        <v>4.7792138999999999E-3</v>
      </c>
      <c r="AQ868" s="129">
        <v>4.4119340000000002E-3</v>
      </c>
      <c r="AR868" s="129">
        <v>2.6915666000000002E-4</v>
      </c>
      <c r="AS868" s="129">
        <v>9.8123229000000002E-5</v>
      </c>
      <c r="AT868" s="172">
        <f t="shared" si="252"/>
        <v>2.64504437180828E-7</v>
      </c>
      <c r="AU868" s="172">
        <f t="shared" si="253"/>
        <v>9.9540183154130009E-10</v>
      </c>
      <c r="AV868" s="185">
        <f t="shared" si="254"/>
        <v>1.3742749428699999E-2</v>
      </c>
      <c r="AW868" s="121">
        <v>1.9557185999999999E-7</v>
      </c>
      <c r="AX868" s="121">
        <v>5.9008750000000001E-10</v>
      </c>
      <c r="AY868" s="121">
        <v>1.6122034000000001E-14</v>
      </c>
      <c r="AZ868" s="121">
        <v>1.3486827999999999E-14</v>
      </c>
      <c r="BA868" s="121">
        <v>0</v>
      </c>
      <c r="BB868" s="121">
        <v>7.3435744000000006E-11</v>
      </c>
      <c r="BC868" s="121">
        <v>5.8210344E-8</v>
      </c>
      <c r="BD868" s="121">
        <v>1.6710272999999999E-11</v>
      </c>
      <c r="BE868" s="121">
        <v>7.5405269999999998E-11</v>
      </c>
      <c r="BF868" s="121">
        <v>1.1472192000000001E-11</v>
      </c>
      <c r="BG868" s="121">
        <v>4.5384509000000001E-14</v>
      </c>
      <c r="BH868" s="121">
        <v>2.5966477000000001E-12</v>
      </c>
      <c r="BI868" s="121">
        <v>1.2353426E-15</v>
      </c>
      <c r="BJ868" s="121">
        <v>8.3869557000000001E-15</v>
      </c>
      <c r="BK868" s="121">
        <v>9.8055154999999997E-10</v>
      </c>
      <c r="BL868" s="121">
        <v>9.6682324000000006E-9</v>
      </c>
      <c r="BM868" s="121">
        <v>2.9905882000000002E-10</v>
      </c>
      <c r="BN868" s="121">
        <v>5.8634287E-6</v>
      </c>
      <c r="BO868" s="121">
        <v>1.3736886E-2</v>
      </c>
      <c r="BP868" s="121">
        <v>0</v>
      </c>
      <c r="BQ868" s="121">
        <v>0</v>
      </c>
      <c r="BR868" s="121">
        <v>0</v>
      </c>
      <c r="BT868" s="71">
        <v>1.2905102999999999E-5</v>
      </c>
      <c r="BU868" s="71">
        <v>5.4009656999999997E-7</v>
      </c>
      <c r="BV868" s="71">
        <v>5.8761424E-6</v>
      </c>
      <c r="BW868" s="71">
        <v>1.0289152999999999E-7</v>
      </c>
      <c r="BX868" s="71">
        <v>5.5896555000000004E-7</v>
      </c>
      <c r="BY868" s="71">
        <v>5.8596478000000003E-9</v>
      </c>
      <c r="BZ868" s="71">
        <v>2.9792413999999999E-7</v>
      </c>
      <c r="CA868" s="71">
        <v>1.1369048E-7</v>
      </c>
      <c r="CB868" s="71">
        <v>8.3463339999999995E-7</v>
      </c>
      <c r="CC868" s="71">
        <v>1.2420789E-6</v>
      </c>
      <c r="CD868" s="71">
        <v>0</v>
      </c>
      <c r="CE868" s="71">
        <v>2.116212E-7</v>
      </c>
      <c r="CF868" s="71">
        <v>2.3349353000000001E-15</v>
      </c>
      <c r="CG868" s="71">
        <v>5.4747968000000003E-7</v>
      </c>
      <c r="CH868" s="71">
        <v>2.5736666E-6</v>
      </c>
      <c r="CI868" s="71">
        <v>5.2597322999999997E-11</v>
      </c>
      <c r="CJ868" s="71">
        <v>0</v>
      </c>
      <c r="CL868" s="186">
        <v>1.9763210999999999E-15</v>
      </c>
      <c r="CM868" s="186">
        <v>0.21074549000000001</v>
      </c>
      <c r="CN868" s="194">
        <v>1.5005713E-5</v>
      </c>
      <c r="CO868" s="186">
        <v>3.5254842E-4</v>
      </c>
      <c r="CP868" s="186">
        <v>2.6402085999999999E-10</v>
      </c>
      <c r="CQ868" s="186">
        <v>5.4068849000000001E-8</v>
      </c>
      <c r="CR868" s="186">
        <v>2.2350207000000001E-5</v>
      </c>
      <c r="CS868" s="186">
        <v>4.8713415999999997E-3</v>
      </c>
      <c r="CT868" s="186">
        <v>7.6977209E-6</v>
      </c>
      <c r="CU868" s="186">
        <v>3.9389423999999998E-5</v>
      </c>
      <c r="CW868" s="191"/>
    </row>
    <row r="869" spans="1:102" ht="14.4">
      <c r="A869" t="s">
        <v>1843</v>
      </c>
      <c r="B869" s="92" t="s">
        <v>1292</v>
      </c>
      <c r="C869" s="126" t="str">
        <f t="shared" si="250"/>
        <v>A.120.30.102</v>
      </c>
      <c r="D869" s="11" t="s">
        <v>3320</v>
      </c>
      <c r="E869" s="125" t="s">
        <v>878</v>
      </c>
      <c r="F869" s="128" t="str">
        <f t="shared" si="251"/>
        <v>Paperfoam</v>
      </c>
      <c r="G869" s="131">
        <f t="shared" si="242"/>
        <v>0.15719434545536001</v>
      </c>
      <c r="H869" s="183">
        <f t="shared" si="243"/>
        <v>6.0230993260000001E-3</v>
      </c>
      <c r="I869" s="183">
        <f t="shared" si="244"/>
        <v>1.9761816719999999E-2</v>
      </c>
      <c r="J869" s="184">
        <f t="shared" si="245"/>
        <v>1.9226929409360001E-2</v>
      </c>
      <c r="K869" s="183">
        <v>0.1121825</v>
      </c>
      <c r="L869" s="146">
        <v>5.0809258999999999E-3</v>
      </c>
      <c r="M869" s="146">
        <v>5.2634680999999999E-3</v>
      </c>
      <c r="N869" s="146">
        <v>4.4993621999999999E-3</v>
      </c>
      <c r="O869" s="146">
        <v>1.0549913E-3</v>
      </c>
      <c r="P869" s="188">
        <v>4.1169735999999998E-5</v>
      </c>
      <c r="Q869" s="188">
        <v>4.2757609000000001E-4</v>
      </c>
      <c r="R869" s="188">
        <v>8.7612899000000001E-3</v>
      </c>
      <c r="S869" s="188">
        <v>2.6636285000000001E-3</v>
      </c>
      <c r="T869" s="188">
        <v>5.9772820999999998E-4</v>
      </c>
      <c r="U869" s="188">
        <v>1.6560142E-2</v>
      </c>
      <c r="V869" s="188">
        <v>5.8404610000000001E-5</v>
      </c>
      <c r="W869" s="188">
        <v>3.6952516000000002E-7</v>
      </c>
      <c r="X869" s="146">
        <v>2.7893842000000002E-6</v>
      </c>
      <c r="Z869" s="157">
        <f t="shared" si="236"/>
        <v>0.74788333333333334</v>
      </c>
      <c r="AB869" s="131">
        <f t="shared" si="237"/>
        <v>0.1121825</v>
      </c>
      <c r="AC869" s="131">
        <f t="shared" si="238"/>
        <v>2.5128783225999998E-2</v>
      </c>
      <c r="AD869" s="131">
        <f t="shared" si="239"/>
        <v>1.9106053425159999E-2</v>
      </c>
      <c r="AE869" s="131">
        <f t="shared" si="240"/>
        <v>1.9761816719999999E-2</v>
      </c>
      <c r="AF869" s="131">
        <f t="shared" si="241"/>
        <v>1.9226559884200002E-2</v>
      </c>
      <c r="AH869">
        <v>19.233497</v>
      </c>
      <c r="AI869" s="71">
        <v>8.5307122</v>
      </c>
      <c r="AJ869" s="71">
        <v>0.85986390999999995</v>
      </c>
      <c r="AK869" s="71">
        <v>0</v>
      </c>
      <c r="AL869" s="71">
        <v>0.16214058000000001</v>
      </c>
      <c r="AM869" s="71">
        <v>9.5010270000000006</v>
      </c>
      <c r="AN869" s="71">
        <v>0.1797531</v>
      </c>
      <c r="AP869" s="129">
        <v>1.4855480000000001E-2</v>
      </c>
      <c r="AQ869" s="129">
        <v>1.3688636000000001E-2</v>
      </c>
      <c r="AR869" s="129">
        <v>6.5081722000000003E-4</v>
      </c>
      <c r="AS869" s="129">
        <v>5.1602638000000005E-4</v>
      </c>
      <c r="AT869" s="172">
        <f t="shared" si="252"/>
        <v>8.2066164903930004E-7</v>
      </c>
      <c r="AU869" s="172">
        <f t="shared" si="253"/>
        <v>2.4068683695458046E-9</v>
      </c>
      <c r="AV869" s="185">
        <f t="shared" si="254"/>
        <v>7.2272602360000007E-2</v>
      </c>
      <c r="AW869" s="121">
        <v>6.9415683999999999E-7</v>
      </c>
      <c r="AX869" s="121">
        <v>2.0944431999999998E-9</v>
      </c>
      <c r="AY869" s="121">
        <v>5.7222987000000006E-14</v>
      </c>
      <c r="AZ869" s="121">
        <v>5.4651929999999998E-13</v>
      </c>
      <c r="BA869" s="121">
        <v>0</v>
      </c>
      <c r="BB869" s="121">
        <v>2.4442126E-10</v>
      </c>
      <c r="BC869" s="121">
        <v>1.1704361E-7</v>
      </c>
      <c r="BD869" s="121">
        <v>4.2703556999999997E-11</v>
      </c>
      <c r="BE869" s="121">
        <v>1.2006820999999999E-10</v>
      </c>
      <c r="BF869" s="121">
        <v>5.2688724000000001E-12</v>
      </c>
      <c r="BG869" s="121">
        <v>5.7109542000000003E-15</v>
      </c>
      <c r="BH869" s="121">
        <v>6.5771989000000001E-11</v>
      </c>
      <c r="BI869" s="121">
        <v>7.1634796000000005E-11</v>
      </c>
      <c r="BJ869" s="121">
        <v>6.9148112000000004E-12</v>
      </c>
      <c r="BK869" s="121">
        <v>4.7147856000000001E-10</v>
      </c>
      <c r="BL869" s="121">
        <v>8.7447527000000005E-9</v>
      </c>
      <c r="BM869" s="121">
        <v>4.6041729000000001E-21</v>
      </c>
      <c r="BN869" s="121">
        <v>1.5539536000000001E-4</v>
      </c>
      <c r="BO869" s="121">
        <v>7.2117207000000003E-2</v>
      </c>
      <c r="BP869" s="121">
        <v>0</v>
      </c>
      <c r="BQ869" s="121">
        <v>0</v>
      </c>
      <c r="BR869" s="121">
        <v>0</v>
      </c>
      <c r="BT869" s="71">
        <v>3.9731967000000001E-5</v>
      </c>
      <c r="BU869" s="71">
        <v>8.7752535000000002E-7</v>
      </c>
      <c r="BV869" s="71">
        <v>2.0852973000000001E-5</v>
      </c>
      <c r="BW869" s="71">
        <v>1.0279923999999999E-6</v>
      </c>
      <c r="BX869" s="71">
        <v>1.4125961000000001E-6</v>
      </c>
      <c r="BY869" s="71">
        <v>1.1473487000000001E-7</v>
      </c>
      <c r="BZ869" s="71">
        <v>7.0603181999999999E-8</v>
      </c>
      <c r="CA869" s="71">
        <v>1.4844668999999999E-7</v>
      </c>
      <c r="CB869" s="71">
        <v>7.2635045999999996E-8</v>
      </c>
      <c r="CC869" s="71">
        <v>3.0745036999999998E-7</v>
      </c>
      <c r="CD869" s="71">
        <v>0</v>
      </c>
      <c r="CE869" s="71">
        <v>1.0181540999999999E-17</v>
      </c>
      <c r="CF869" s="71">
        <v>1.4306919E-11</v>
      </c>
      <c r="CG869" s="71">
        <v>9.0814275E-7</v>
      </c>
      <c r="CH869" s="71">
        <v>1.1430637999999999E-5</v>
      </c>
      <c r="CI869" s="71">
        <v>2.5082152000000001E-6</v>
      </c>
      <c r="CJ869" s="71">
        <v>0</v>
      </c>
      <c r="CL869" s="186">
        <v>1.1870562E-11</v>
      </c>
      <c r="CM869" s="186">
        <v>0.74778633000000005</v>
      </c>
      <c r="CN869" s="194">
        <v>3.8781903999999998E-3</v>
      </c>
      <c r="CO869" s="186">
        <v>6.2282589000000005E-4</v>
      </c>
      <c r="CP869" s="186">
        <v>2.5674215E-10</v>
      </c>
      <c r="CQ869" s="186">
        <v>1.7152240000000001E-8</v>
      </c>
      <c r="CR869" s="186">
        <v>5.2094647999999999E-5</v>
      </c>
      <c r="CS869" s="186">
        <v>35.216424000000004</v>
      </c>
      <c r="CT869" s="186">
        <v>3.5233617E-6</v>
      </c>
      <c r="CU869" s="186">
        <v>3.6346503999999999E-5</v>
      </c>
      <c r="CW869" s="191"/>
    </row>
    <row r="870" spans="1:102" ht="14.4">
      <c r="A870" t="s">
        <v>2368</v>
      </c>
      <c r="B870" s="92" t="s">
        <v>1292</v>
      </c>
      <c r="C870" s="126" t="str">
        <f t="shared" si="250"/>
        <v>A.120.30.103</v>
      </c>
      <c r="D870" s="11" t="s">
        <v>3320</v>
      </c>
      <c r="E870" s="125" t="s">
        <v>878</v>
      </c>
      <c r="F870" s="128" t="str">
        <f t="shared" si="251"/>
        <v>Stonepaper from Taiwan in Rotterdam</v>
      </c>
      <c r="G870" s="131">
        <f t="shared" si="242"/>
        <v>0.44872510212725403</v>
      </c>
      <c r="H870" s="183">
        <f t="shared" si="243"/>
        <v>1.5659838329999998E-2</v>
      </c>
      <c r="I870" s="183">
        <f t="shared" si="244"/>
        <v>0.22857342047599999</v>
      </c>
      <c r="J870" s="184">
        <f t="shared" si="245"/>
        <v>1.9104123321254052E-2</v>
      </c>
      <c r="K870" s="183">
        <v>0.18538772000000001</v>
      </c>
      <c r="L870" s="146">
        <v>2.1788878000000001E-2</v>
      </c>
      <c r="M870" s="146">
        <v>9.5161931000000005E-3</v>
      </c>
      <c r="N870" s="146">
        <v>8.9934562999999992E-3</v>
      </c>
      <c r="O870" s="146">
        <v>4.9983264999999997E-3</v>
      </c>
      <c r="P870" s="188">
        <v>1.0452859000000001E-3</v>
      </c>
      <c r="Q870" s="146">
        <v>6.2276962999999999E-4</v>
      </c>
      <c r="R870" s="146">
        <v>2.7421657999999998E-3</v>
      </c>
      <c r="S870" s="188">
        <v>1.0797899E-4</v>
      </c>
      <c r="T870" s="188">
        <v>0.19447834999999999</v>
      </c>
      <c r="U870" s="188">
        <v>1.8995785000000001E-2</v>
      </c>
      <c r="V870" s="188">
        <v>4.7833576000000003E-5</v>
      </c>
      <c r="W870" s="188">
        <v>3.5932794000000002E-7</v>
      </c>
      <c r="X870" s="188">
        <v>3.3140518999999999E-12</v>
      </c>
      <c r="Z870" s="157">
        <f t="shared" si="236"/>
        <v>1.2359181333333333</v>
      </c>
      <c r="AB870" s="131">
        <f t="shared" si="237"/>
        <v>0.18538772000000001</v>
      </c>
      <c r="AC870" s="131">
        <f t="shared" si="238"/>
        <v>4.9707075229999995E-2</v>
      </c>
      <c r="AD870" s="131">
        <f t="shared" si="239"/>
        <v>3.404759622794E-2</v>
      </c>
      <c r="AE870" s="131">
        <f t="shared" si="240"/>
        <v>0.22857342047599999</v>
      </c>
      <c r="AF870" s="131">
        <f t="shared" si="241"/>
        <v>1.9103763993314052E-2</v>
      </c>
      <c r="AH870">
        <v>31.565688000000002</v>
      </c>
      <c r="AI870" s="71">
        <v>30.457370000000001</v>
      </c>
      <c r="AJ870" s="71">
        <v>0.44236004000000001</v>
      </c>
      <c r="AK870" s="71">
        <v>0</v>
      </c>
      <c r="AL870" s="71">
        <v>0.31659492</v>
      </c>
      <c r="AM870" s="71">
        <v>0.30207746000000002</v>
      </c>
      <c r="AN870" s="71">
        <v>4.7284932000000002E-2</v>
      </c>
      <c r="AP870" s="129">
        <v>2.9972795999999999E-2</v>
      </c>
      <c r="AQ870" s="129">
        <v>2.7020136E-2</v>
      </c>
      <c r="AR870" s="129">
        <v>1.0767509000000001E-3</v>
      </c>
      <c r="AS870" s="129">
        <v>1.8759091000000001E-3</v>
      </c>
      <c r="AT870" s="172">
        <f t="shared" si="252"/>
        <v>1.6199122241729099E-6</v>
      </c>
      <c r="AU870" s="172">
        <f t="shared" si="253"/>
        <v>3.9820667342487055E-9</v>
      </c>
      <c r="AV870" s="185">
        <f t="shared" si="254"/>
        <v>0.26273236695520003</v>
      </c>
      <c r="AW870" s="121">
        <v>1.1469348E-6</v>
      </c>
      <c r="AX870" s="121">
        <v>3.4605790000000002E-9</v>
      </c>
      <c r="AY870" s="121">
        <v>9.4547963000000006E-14</v>
      </c>
      <c r="AZ870" s="121">
        <v>4.6824290999999998E-13</v>
      </c>
      <c r="BA870" s="121">
        <v>0</v>
      </c>
      <c r="BB870" s="121">
        <v>2.6307241999999998E-10</v>
      </c>
      <c r="BC870" s="121">
        <v>4.7204005000000001E-7</v>
      </c>
      <c r="BD870" s="121">
        <v>5.8745797000000001E-11</v>
      </c>
      <c r="BE870" s="121">
        <v>4.6210060000000002E-10</v>
      </c>
      <c r="BF870" s="121">
        <v>5.3500948000000001E-15</v>
      </c>
      <c r="BG870" s="121">
        <v>7.9462428000000005E-17</v>
      </c>
      <c r="BH870" s="121">
        <v>3.5500995999999998E-13</v>
      </c>
      <c r="BI870" s="121">
        <v>1.5668904000000001E-13</v>
      </c>
      <c r="BJ870" s="121">
        <v>2.9660723999999999E-14</v>
      </c>
      <c r="BK870" s="121">
        <v>1.3437888000000001E-10</v>
      </c>
      <c r="BL870" s="121">
        <v>5.3945462999999998E-10</v>
      </c>
      <c r="BM870" s="121">
        <v>4.4771185999999997E-21</v>
      </c>
      <c r="BN870" s="121">
        <v>9.9369552E-6</v>
      </c>
      <c r="BO870" s="121">
        <v>0.26272243000000001</v>
      </c>
      <c r="BP870" s="121">
        <v>0</v>
      </c>
      <c r="BQ870" s="121">
        <v>0</v>
      </c>
      <c r="BR870" s="121">
        <v>0</v>
      </c>
      <c r="BT870" s="71">
        <v>8.5835799999999996E-5</v>
      </c>
      <c r="BU870" s="71">
        <v>3.1907246000000001E-6</v>
      </c>
      <c r="BV870" s="71">
        <v>3.4460676999999997E-5</v>
      </c>
      <c r="BW870" s="71">
        <v>3.2467687999999998E-7</v>
      </c>
      <c r="BX870" s="71">
        <v>6.9164168000000003E-6</v>
      </c>
      <c r="BY870" s="71">
        <v>9.6376051999999999E-9</v>
      </c>
      <c r="BZ870" s="71">
        <v>1.3148484999999999E-10</v>
      </c>
      <c r="CA870" s="71">
        <v>1.4515109E-8</v>
      </c>
      <c r="CB870" s="71">
        <v>1.4345007999999999E-6</v>
      </c>
      <c r="CC870" s="71">
        <v>4.757948E-7</v>
      </c>
      <c r="CD870" s="71">
        <v>0</v>
      </c>
      <c r="CE870" s="71">
        <v>9.9005767000000003E-18</v>
      </c>
      <c r="CF870" s="71">
        <v>8.1065535999999998E-14</v>
      </c>
      <c r="CG870" s="71">
        <v>1.9253980000000002E-6</v>
      </c>
      <c r="CH870" s="71">
        <v>3.7081503000000002E-5</v>
      </c>
      <c r="CI870" s="71">
        <v>1.8242509000000001E-9</v>
      </c>
      <c r="CJ870" s="71">
        <v>0</v>
      </c>
      <c r="CL870" s="195">
        <v>6.8614975999999998E-14</v>
      </c>
      <c r="CM870" s="186">
        <v>1.2359194</v>
      </c>
      <c r="CN870" s="187">
        <v>2.0947073E-3</v>
      </c>
      <c r="CO870" s="186">
        <v>2.1852406E-3</v>
      </c>
      <c r="CP870" s="186">
        <v>1.7160585000000001E-10</v>
      </c>
      <c r="CQ870" s="186">
        <v>1.9471221E-8</v>
      </c>
      <c r="CR870" s="186">
        <v>2.5263321000000002E-4</v>
      </c>
      <c r="CS870" s="186">
        <v>8.2997547000000005E-2</v>
      </c>
      <c r="CT870" s="186">
        <v>3.5847641E-9</v>
      </c>
      <c r="CU870" s="186">
        <v>3.3903209E-6</v>
      </c>
      <c r="CW870" s="86"/>
      <c r="CX870" s="161" t="s">
        <v>3044</v>
      </c>
    </row>
    <row r="871" spans="1:102" ht="14.4">
      <c r="A871" t="s">
        <v>2369</v>
      </c>
      <c r="B871" s="92" t="s">
        <v>1292</v>
      </c>
      <c r="C871" s="126" t="str">
        <f t="shared" si="250"/>
        <v>A.120.30.104</v>
      </c>
      <c r="D871" s="11" t="s">
        <v>3320</v>
      </c>
      <c r="E871" s="125" t="s">
        <v>878</v>
      </c>
      <c r="F871" s="128" t="str">
        <f t="shared" si="251"/>
        <v>Stonepaper from Germany in Rotterdam</v>
      </c>
      <c r="G871" s="131">
        <f t="shared" si="242"/>
        <v>0.36256243212614958</v>
      </c>
      <c r="H871" s="183">
        <f t="shared" si="243"/>
        <v>8.2265590900000001E-3</v>
      </c>
      <c r="I871" s="183">
        <f t="shared" si="244"/>
        <v>0.21595424359600002</v>
      </c>
      <c r="J871" s="184">
        <f t="shared" si="245"/>
        <v>9.2592294401495946E-3</v>
      </c>
      <c r="K871" s="183">
        <v>0.1291224</v>
      </c>
      <c r="L871" s="146">
        <v>1.4287574000000001E-2</v>
      </c>
      <c r="M871" s="146">
        <v>4.2802240999999996E-3</v>
      </c>
      <c r="N871" s="146">
        <v>4.3403521999999996E-3</v>
      </c>
      <c r="O871" s="146">
        <v>2.2103932999999998E-3</v>
      </c>
      <c r="P871" s="188">
        <v>1.0447046E-3</v>
      </c>
      <c r="Q871" s="188">
        <v>6.3110898999999996E-4</v>
      </c>
      <c r="R871" s="146">
        <v>2.7559277999999999E-3</v>
      </c>
      <c r="S871" s="188">
        <v>4.1850013E-4</v>
      </c>
      <c r="T871" s="146">
        <v>0.19458014000000001</v>
      </c>
      <c r="U871" s="146">
        <v>8.8401817999999993E-3</v>
      </c>
      <c r="V871" s="188">
        <v>5.0377696E-5</v>
      </c>
      <c r="W871" s="188">
        <v>5.4750510000000002E-7</v>
      </c>
      <c r="X871" s="188">
        <v>5.0495941999999997E-12</v>
      </c>
      <c r="Z871" s="157">
        <f t="shared" si="236"/>
        <v>0.86081600000000003</v>
      </c>
      <c r="AB871" s="131">
        <f t="shared" si="237"/>
        <v>0.1291224</v>
      </c>
      <c r="AC871" s="131">
        <f t="shared" si="238"/>
        <v>2.9550284989999998E-2</v>
      </c>
      <c r="AD871" s="131">
        <f t="shared" si="239"/>
        <v>2.13242734051E-2</v>
      </c>
      <c r="AE871" s="131">
        <f t="shared" si="240"/>
        <v>0.21595424359600002</v>
      </c>
      <c r="AF871" s="131">
        <f t="shared" si="241"/>
        <v>9.2586819350495946E-3</v>
      </c>
      <c r="AH871">
        <v>28.978607</v>
      </c>
      <c r="AI871" s="71">
        <v>26.272713</v>
      </c>
      <c r="AJ871" s="71">
        <v>1.7414592999999999E-2</v>
      </c>
      <c r="AK871" s="71">
        <v>0</v>
      </c>
      <c r="AL871" s="71">
        <v>1.2180911999999999</v>
      </c>
      <c r="AM871" s="71">
        <v>1.3208769</v>
      </c>
      <c r="AN871" s="71">
        <v>0.14951155999999999</v>
      </c>
      <c r="AP871" s="129">
        <v>2.063181E-2</v>
      </c>
      <c r="AQ871" s="129">
        <v>1.8192524000000002E-2</v>
      </c>
      <c r="AR871" s="129">
        <v>7.4248262000000005E-4</v>
      </c>
      <c r="AS871" s="129">
        <v>1.6968031E-3</v>
      </c>
      <c r="AT871" s="172">
        <f t="shared" si="252"/>
        <v>1.0906788907879599E-6</v>
      </c>
      <c r="AU871" s="172">
        <f t="shared" si="253"/>
        <v>2.7458676303593816E-9</v>
      </c>
      <c r="AV871" s="185">
        <f t="shared" si="254"/>
        <v>0.23764748475299999</v>
      </c>
      <c r="AW871" s="121">
        <v>7.9884149000000003E-7</v>
      </c>
      <c r="AX871" s="121">
        <v>2.4102973999999998E-9</v>
      </c>
      <c r="AY871" s="121">
        <v>6.5852769000000005E-14</v>
      </c>
      <c r="AZ871" s="121">
        <v>7.1345795999999998E-13</v>
      </c>
      <c r="BA871" s="121">
        <v>0</v>
      </c>
      <c r="BB871" s="121">
        <v>1.4472450000000001E-10</v>
      </c>
      <c r="BC871" s="121">
        <v>2.9101336000000002E-7</v>
      </c>
      <c r="BD871" s="121">
        <v>3.1089164000000001E-11</v>
      </c>
      <c r="BE871" s="121">
        <v>3.0402548000000001E-10</v>
      </c>
      <c r="BF871" s="121">
        <v>8.1518963999999997E-15</v>
      </c>
      <c r="BG871" s="121">
        <v>1.2107626E-16</v>
      </c>
      <c r="BH871" s="121">
        <v>3.5976205E-13</v>
      </c>
      <c r="BI871" s="121">
        <v>1.7293762999999999E-14</v>
      </c>
      <c r="BJ871" s="121">
        <v>4.4047978999999997E-15</v>
      </c>
      <c r="BK871" s="121">
        <v>1.3458786E-10</v>
      </c>
      <c r="BL871" s="121">
        <v>5.4401496999999998E-10</v>
      </c>
      <c r="BM871" s="121">
        <v>6.8217497000000007E-21</v>
      </c>
      <c r="BN871" s="121">
        <v>1.7564753E-5</v>
      </c>
      <c r="BO871" s="121">
        <v>0.23762991999999999</v>
      </c>
      <c r="BP871" s="121">
        <v>0</v>
      </c>
      <c r="BQ871" s="121">
        <v>0</v>
      </c>
      <c r="BR871" s="121">
        <v>0</v>
      </c>
      <c r="BT871" s="71">
        <v>6.4359688999999996E-5</v>
      </c>
      <c r="BU871" s="71">
        <v>2.1034538999999999E-6</v>
      </c>
      <c r="BV871" s="71">
        <v>2.4001834000000001E-5</v>
      </c>
      <c r="BW871" s="71">
        <v>3.2405018000000001E-7</v>
      </c>
      <c r="BX871" s="71">
        <v>3.4291447999999998E-6</v>
      </c>
      <c r="BY871" s="71">
        <v>1.4684741999999999E-8</v>
      </c>
      <c r="BZ871" s="71">
        <v>2.0034239999999999E-10</v>
      </c>
      <c r="CA871" s="71">
        <v>2.2116554999999999E-8</v>
      </c>
      <c r="CB871" s="71">
        <v>1.4341379E-6</v>
      </c>
      <c r="CC871" s="71">
        <v>4.749487E-7</v>
      </c>
      <c r="CD871" s="71">
        <v>0</v>
      </c>
      <c r="CE871" s="71">
        <v>1.5085429000000001E-17</v>
      </c>
      <c r="CF871" s="71">
        <v>1.2351890999999999E-13</v>
      </c>
      <c r="CG871" s="71">
        <v>9.6489808999999992E-7</v>
      </c>
      <c r="CH871" s="71">
        <v>3.1587439000000002E-5</v>
      </c>
      <c r="CI871" s="71">
        <v>2.7799321999999998E-9</v>
      </c>
      <c r="CJ871" s="71">
        <v>0</v>
      </c>
      <c r="CL871" s="186">
        <v>1.0454809E-13</v>
      </c>
      <c r="CM871" s="186">
        <v>0.86081790999999996</v>
      </c>
      <c r="CN871" s="187">
        <v>2.3038536E-3</v>
      </c>
      <c r="CO871" s="186">
        <v>1.4424944E-3</v>
      </c>
      <c r="CP871" s="186">
        <v>1.7380678999999999E-10</v>
      </c>
      <c r="CQ871" s="186">
        <v>1.9726679999999999E-8</v>
      </c>
      <c r="CR871" s="186">
        <v>1.3483905E-4</v>
      </c>
      <c r="CS871" s="186">
        <v>1.4309839E-2</v>
      </c>
      <c r="CT871" s="186">
        <v>5.4620761999999998E-9</v>
      </c>
      <c r="CU871" s="186">
        <v>5.1658048000000002E-6</v>
      </c>
      <c r="CW871" s="86"/>
      <c r="CX871" s="161" t="s">
        <v>3044</v>
      </c>
    </row>
    <row r="872" spans="1:102" ht="14.4">
      <c r="A872" t="s">
        <v>3321</v>
      </c>
      <c r="B872" s="92" t="s">
        <v>1292</v>
      </c>
      <c r="C872" s="126" t="str">
        <f t="shared" si="250"/>
        <v>A.120.30.105</v>
      </c>
      <c r="D872" s="11" t="s">
        <v>3320</v>
      </c>
      <c r="E872" s="130" t="s">
        <v>3322</v>
      </c>
      <c r="F872" s="128" t="str">
        <f t="shared" si="251"/>
        <v>pallet Euro 1 Euro 2 Euro 3 and ISO wood per round trip (30)</v>
      </c>
      <c r="G872" s="131">
        <f t="shared" si="242"/>
        <v>5.5922184485946061E-2</v>
      </c>
      <c r="H872" s="183">
        <f t="shared" si="243"/>
        <v>2.4986501755000002E-3</v>
      </c>
      <c r="I872" s="183">
        <f t="shared" si="244"/>
        <v>7.2850286591000001E-3</v>
      </c>
      <c r="J872" s="184">
        <f t="shared" si="245"/>
        <v>9.1861266513460632E-3</v>
      </c>
      <c r="K872" s="183">
        <v>3.6952379E-2</v>
      </c>
      <c r="L872" s="146">
        <v>5.1106950000000002E-3</v>
      </c>
      <c r="M872" s="146">
        <v>1.9220056000000001E-3</v>
      </c>
      <c r="N872" s="146">
        <v>2.1447578E-3</v>
      </c>
      <c r="O872" s="146">
        <v>3.1815834999999998E-4</v>
      </c>
      <c r="P872" s="188">
        <v>1.5539185E-6</v>
      </c>
      <c r="Q872" s="188">
        <v>3.4180107000000001E-5</v>
      </c>
      <c r="R872" s="146">
        <v>2.9726133E-5</v>
      </c>
      <c r="S872" s="188">
        <v>2.4711124999999999E-3</v>
      </c>
      <c r="T872" s="146">
        <v>2.1679332999999999E-4</v>
      </c>
      <c r="U872" s="188">
        <v>6.7146133999999996E-3</v>
      </c>
      <c r="V872" s="188">
        <v>5.8085960999999996E-6</v>
      </c>
      <c r="W872" s="188">
        <v>4.0074764999999998E-7</v>
      </c>
      <c r="X872" s="146">
        <v>3.6960624000000001E-12</v>
      </c>
      <c r="Z872" s="157">
        <f t="shared" si="236"/>
        <v>0.24634919333333336</v>
      </c>
      <c r="AB872" s="131">
        <f t="shared" si="237"/>
        <v>3.6952379E-2</v>
      </c>
      <c r="AC872" s="131">
        <f t="shared" si="238"/>
        <v>9.5610769085000026E-3</v>
      </c>
      <c r="AD872" s="131">
        <f t="shared" si="239"/>
        <v>7.0628274806500005E-3</v>
      </c>
      <c r="AE872" s="131">
        <f t="shared" si="240"/>
        <v>7.2850286591000001E-3</v>
      </c>
      <c r="AF872" s="131">
        <f t="shared" si="241"/>
        <v>9.1857259036960629E-3</v>
      </c>
      <c r="AH872">
        <v>21.786791000000001</v>
      </c>
      <c r="AI872" s="71">
        <v>2.8441328000000001</v>
      </c>
      <c r="AJ872" s="71">
        <v>0.41047973999999998</v>
      </c>
      <c r="AK872" s="71">
        <v>0</v>
      </c>
      <c r="AL872" s="71">
        <v>18.279275999999999</v>
      </c>
      <c r="AM872" s="71">
        <v>0.17061921999999999</v>
      </c>
      <c r="AN872" s="71">
        <v>8.2282762999999995E-2</v>
      </c>
      <c r="AP872" s="129">
        <v>5.2691068000000002E-3</v>
      </c>
      <c r="AQ872" s="129">
        <v>4.8960417000000001E-3</v>
      </c>
      <c r="AR872" s="129">
        <v>2.1054867E-4</v>
      </c>
      <c r="AS872" s="129">
        <v>1.6251646999999999E-4</v>
      </c>
      <c r="AT872" s="172">
        <f t="shared" si="252"/>
        <v>2.9352767783249008E-7</v>
      </c>
      <c r="AU872" s="172">
        <f t="shared" si="253"/>
        <v>7.7865633899839327E-10</v>
      </c>
      <c r="AV872" s="185">
        <f t="shared" si="254"/>
        <v>2.276141089E-2</v>
      </c>
      <c r="AW872" s="121">
        <v>2.2861516000000001E-7</v>
      </c>
      <c r="AX872" s="121">
        <v>6.8978700999999997E-10</v>
      </c>
      <c r="AY872" s="121">
        <v>1.8845966E-14</v>
      </c>
      <c r="AZ872" s="121">
        <v>5.2221723000000003E-13</v>
      </c>
      <c r="BA872" s="121">
        <v>0</v>
      </c>
      <c r="BB872" s="121">
        <v>7.2418292000000003E-11</v>
      </c>
      <c r="BC872" s="121">
        <v>6.4823561999999998E-8</v>
      </c>
      <c r="BD872" s="121">
        <v>1.5097212999999999E-11</v>
      </c>
      <c r="BE872" s="121">
        <v>7.3639277000000006E-11</v>
      </c>
      <c r="BF872" s="121">
        <v>5.9667997999999999E-15</v>
      </c>
      <c r="BG872" s="121">
        <v>2.753719E-14</v>
      </c>
      <c r="BH872" s="121">
        <v>1.9472437000000001E-14</v>
      </c>
      <c r="BI872" s="121">
        <v>5.1622802999999999E-14</v>
      </c>
      <c r="BJ872" s="121">
        <v>9.3937975999999994E-15</v>
      </c>
      <c r="BK872" s="121">
        <v>9.0943525999999998E-13</v>
      </c>
      <c r="BL872" s="121">
        <v>1.5105888000000001E-11</v>
      </c>
      <c r="BM872" s="121">
        <v>4.9931957E-21</v>
      </c>
      <c r="BN872" s="121">
        <v>4.1507589000000001E-4</v>
      </c>
      <c r="BO872" s="121">
        <v>2.2346334999999998E-2</v>
      </c>
      <c r="BP872" s="121">
        <v>0</v>
      </c>
      <c r="BQ872" s="121">
        <v>0</v>
      </c>
      <c r="BR872" s="121">
        <v>0</v>
      </c>
      <c r="BT872" s="71">
        <v>1.2344098E-5</v>
      </c>
      <c r="BU872" s="71">
        <v>5.1311545000000004E-7</v>
      </c>
      <c r="BV872" s="71">
        <v>6.8688691999999997E-6</v>
      </c>
      <c r="BW872" s="71">
        <v>4.3226689999999996E-9</v>
      </c>
      <c r="BX872" s="71">
        <v>5.0252232000000003E-7</v>
      </c>
      <c r="BY872" s="71">
        <v>1.0748531E-8</v>
      </c>
      <c r="BZ872" s="71">
        <v>1.4664108999999999E-10</v>
      </c>
      <c r="CA872" s="71">
        <v>1.6188264000000001E-8</v>
      </c>
      <c r="CB872" s="71">
        <v>3.7665760999999996E-9</v>
      </c>
      <c r="CC872" s="71">
        <v>2.6161741E-8</v>
      </c>
      <c r="CD872" s="71">
        <v>0</v>
      </c>
      <c r="CE872" s="71">
        <v>1.1041815E-17</v>
      </c>
      <c r="CF872" s="71">
        <v>9.0409953999999999E-14</v>
      </c>
      <c r="CG872" s="71">
        <v>4.4231974000000002E-7</v>
      </c>
      <c r="CH872" s="71">
        <v>3.9521334999999998E-6</v>
      </c>
      <c r="CI872" s="71">
        <v>3.8033751999999999E-9</v>
      </c>
      <c r="CJ872" s="71">
        <v>0</v>
      </c>
      <c r="CL872" s="186">
        <v>7.6524217999999996E-14</v>
      </c>
      <c r="CM872" s="186">
        <v>0.2463506</v>
      </c>
      <c r="CN872" s="187">
        <v>6.8984356000000003E-4</v>
      </c>
      <c r="CO872" s="186">
        <v>3.5351221999999999E-4</v>
      </c>
      <c r="CP872" s="186">
        <v>8.9183873999999996E-12</v>
      </c>
      <c r="CQ872" s="186">
        <v>1.0440801E-9</v>
      </c>
      <c r="CR872" s="186">
        <v>2.3405143000000002E-5</v>
      </c>
      <c r="CS872" s="186">
        <v>2.5480048000000002E-2</v>
      </c>
      <c r="CT872" s="186">
        <v>3.9979794999999997E-9</v>
      </c>
      <c r="CU872" s="186">
        <v>1.3158695E-5</v>
      </c>
      <c r="CW872" s="86"/>
    </row>
    <row r="873" spans="1:102" ht="14.4">
      <c r="A873" t="s">
        <v>3323</v>
      </c>
      <c r="B873" s="92" t="s">
        <v>1292</v>
      </c>
      <c r="C873" s="126" t="str">
        <f t="shared" si="250"/>
        <v>A.120.30.106</v>
      </c>
      <c r="D873" s="11" t="s">
        <v>3320</v>
      </c>
      <c r="E873" s="125" t="s">
        <v>878</v>
      </c>
      <c r="F873" s="128" t="str">
        <f t="shared" si="251"/>
        <v>Ca(Alg)2 bioplastic from seaweed alginate (compostable)</v>
      </c>
      <c r="G873" s="131">
        <f t="shared" si="242"/>
        <v>2.1440522686636738</v>
      </c>
      <c r="H873" s="183">
        <f t="shared" si="243"/>
        <v>0.13062735139999998</v>
      </c>
      <c r="I873" s="183">
        <f t="shared" si="244"/>
        <v>0.23801586535900002</v>
      </c>
      <c r="J873" s="184">
        <f t="shared" si="245"/>
        <v>5.6549051904673624E-2</v>
      </c>
      <c r="K873" s="183">
        <v>1.7188600000000001</v>
      </c>
      <c r="L873" s="188">
        <v>0.13528466</v>
      </c>
      <c r="M873" s="146">
        <v>9.2949314000000005E-2</v>
      </c>
      <c r="N873" s="188">
        <v>0.10307659</v>
      </c>
      <c r="O873" s="188">
        <v>2.511729E-2</v>
      </c>
      <c r="P873" s="146">
        <v>1.1324486999999999E-3</v>
      </c>
      <c r="Q873" s="188">
        <v>1.3010227E-3</v>
      </c>
      <c r="R873" s="188">
        <v>9.6386167999999994E-3</v>
      </c>
      <c r="S873" s="188">
        <v>1.1504162E-2</v>
      </c>
      <c r="T873" s="146">
        <v>9.2458248E-5</v>
      </c>
      <c r="U873" s="146">
        <v>4.5044805E-2</v>
      </c>
      <c r="V873" s="188">
        <v>5.0816311E-5</v>
      </c>
      <c r="W873" s="188">
        <v>8.4903992000000001E-8</v>
      </c>
      <c r="X873" s="146">
        <v>6.8162874999999998E-13</v>
      </c>
      <c r="Z873" s="157">
        <f t="shared" si="236"/>
        <v>11.459066666666667</v>
      </c>
      <c r="AB873" s="131">
        <f t="shared" si="237"/>
        <v>1.7188600000000001</v>
      </c>
      <c r="AC873" s="131">
        <f t="shared" si="238"/>
        <v>0.36849994220000004</v>
      </c>
      <c r="AD873" s="131">
        <f t="shared" si="239"/>
        <v>0.23787267570399201</v>
      </c>
      <c r="AE873" s="131">
        <f t="shared" si="240"/>
        <v>0.23801586535900002</v>
      </c>
      <c r="AF873" s="131">
        <f t="shared" si="241"/>
        <v>5.6548967000681627E-2</v>
      </c>
      <c r="AH873">
        <v>237.89766</v>
      </c>
      <c r="AI873" s="71">
        <v>211.85605000000001</v>
      </c>
      <c r="AJ873" s="71">
        <v>5.9277119999999996</v>
      </c>
      <c r="AK873" s="71">
        <v>0</v>
      </c>
      <c r="AL873" s="71">
        <v>16.796900999999998</v>
      </c>
      <c r="AM873" s="71">
        <v>2.1048016999999999</v>
      </c>
      <c r="AN873" s="71">
        <v>1.2121877000000001</v>
      </c>
      <c r="AP873" s="129">
        <v>0.24669598000000001</v>
      </c>
      <c r="AQ873" s="129">
        <v>0.22243381000000001</v>
      </c>
      <c r="AR873" s="129">
        <v>9.6231233999999992E-3</v>
      </c>
      <c r="AS873" s="129">
        <v>1.4639041E-2</v>
      </c>
      <c r="AT873" s="172">
        <f t="shared" si="252"/>
        <v>1.3335360745540336E-5</v>
      </c>
      <c r="AU873" s="172">
        <f t="shared" si="253"/>
        <v>3.5588474502846416E-8</v>
      </c>
      <c r="AV873" s="185">
        <f t="shared" si="254"/>
        <v>2.0502859375300004</v>
      </c>
      <c r="AW873" s="121">
        <v>1.0634017999999999E-5</v>
      </c>
      <c r="AX873" s="121">
        <v>3.2085398999999997E-8</v>
      </c>
      <c r="AY873" s="121">
        <v>8.7661892E-13</v>
      </c>
      <c r="AZ873" s="121">
        <v>9.6480337000000005E-14</v>
      </c>
      <c r="BA873" s="121">
        <v>0</v>
      </c>
      <c r="BB873" s="121">
        <v>2.7757346000000001E-9</v>
      </c>
      <c r="BC873" s="121">
        <v>2.6966992E-6</v>
      </c>
      <c r="BD873" s="121">
        <v>6.3180216000000004E-10</v>
      </c>
      <c r="BE873" s="121">
        <v>2.8630397E-9</v>
      </c>
      <c r="BF873" s="121">
        <v>4.8036125E-13</v>
      </c>
      <c r="BG873" s="121">
        <v>5.8906143999999999E-16</v>
      </c>
      <c r="BH873" s="121">
        <v>3.5244342999999998E-12</v>
      </c>
      <c r="BI873" s="121">
        <v>3.0546157000000001E-12</v>
      </c>
      <c r="BJ873" s="121">
        <v>2.9660943999999999E-13</v>
      </c>
      <c r="BK873" s="121">
        <v>1.6844106000000001E-10</v>
      </c>
      <c r="BL873" s="121">
        <v>1.6992733999999999E-9</v>
      </c>
      <c r="BM873" s="121">
        <v>4.1417498000000002E-16</v>
      </c>
      <c r="BN873" s="121">
        <v>5.8493753000000005E-4</v>
      </c>
      <c r="BO873" s="121">
        <v>2.0497010000000002</v>
      </c>
      <c r="BP873" s="121">
        <v>0</v>
      </c>
      <c r="BQ873" s="121">
        <v>0</v>
      </c>
      <c r="BR873" s="121">
        <v>0</v>
      </c>
      <c r="BT873" s="71">
        <v>6.6844324999999999E-4</v>
      </c>
      <c r="BU873" s="71">
        <v>1.9743264999999999E-5</v>
      </c>
      <c r="BV873" s="71">
        <v>3.1950918999999999E-4</v>
      </c>
      <c r="BW873" s="71">
        <v>1.1781547E-6</v>
      </c>
      <c r="BX873" s="71">
        <v>3.8779514999999998E-5</v>
      </c>
      <c r="BY873" s="71">
        <v>1.0786615999999999E-8</v>
      </c>
      <c r="BZ873" s="71">
        <v>3.0146240000000001E-9</v>
      </c>
      <c r="CA873" s="71">
        <v>1.3741758999999999E-8</v>
      </c>
      <c r="CB873" s="71">
        <v>1.5926532000000001E-6</v>
      </c>
      <c r="CC873" s="71">
        <v>1.3289875000000001E-6</v>
      </c>
      <c r="CD873" s="71">
        <v>0</v>
      </c>
      <c r="CE873" s="71">
        <v>9.1589513000000002E-13</v>
      </c>
      <c r="CF873" s="71">
        <v>4.0917116000000001E-13</v>
      </c>
      <c r="CG873" s="71">
        <v>2.0984424000000001E-5</v>
      </c>
      <c r="CH873" s="71">
        <v>2.6505526999999999E-4</v>
      </c>
      <c r="CI873" s="71">
        <v>2.4424418999999997E-7</v>
      </c>
      <c r="CJ873" s="71">
        <v>0</v>
      </c>
      <c r="CL873" s="186">
        <v>3.3973262000000002E-13</v>
      </c>
      <c r="CM873" s="186">
        <v>11.459065000000001</v>
      </c>
      <c r="CN873" s="187">
        <v>7.5645275000000005E-4</v>
      </c>
      <c r="CO873" s="186">
        <v>1.3510131E-2</v>
      </c>
      <c r="CP873" s="186">
        <v>3.5106863000000001E-10</v>
      </c>
      <c r="CQ873" s="186">
        <v>4.140249E-8</v>
      </c>
      <c r="CR873" s="186">
        <v>1.2045634E-3</v>
      </c>
      <c r="CS873" s="186">
        <v>1.5255192</v>
      </c>
      <c r="CT873" s="186">
        <v>3.2216049999999998E-7</v>
      </c>
      <c r="CU873" s="186">
        <v>3.3852393000000001E-6</v>
      </c>
      <c r="CW873" s="86"/>
    </row>
    <row r="874" spans="1:102" ht="14.4">
      <c r="B874" s="92"/>
      <c r="C874" s="126"/>
      <c r="D874" s="11"/>
      <c r="E874" s="125"/>
      <c r="J874" s="158"/>
      <c r="L874" s="4"/>
      <c r="N874" s="4"/>
      <c r="O874" s="4"/>
      <c r="Q874" s="4"/>
      <c r="R874" s="4"/>
      <c r="S874" s="4"/>
      <c r="V874" s="4"/>
      <c r="W874" s="4"/>
      <c r="AT874" s="4"/>
      <c r="AU874" s="4"/>
      <c r="AV874" s="16"/>
      <c r="CN874" s="97"/>
      <c r="CW874" s="4"/>
      <c r="CX874" s="163"/>
    </row>
    <row r="875" spans="1:102" ht="14.4">
      <c r="B875" s="92"/>
      <c r="C875" s="126"/>
      <c r="D875" s="1" t="s">
        <v>778</v>
      </c>
      <c r="E875" s="125"/>
      <c r="J875" s="158"/>
      <c r="L875" s="4"/>
      <c r="N875" s="4"/>
      <c r="O875" s="4"/>
      <c r="Q875" s="4"/>
      <c r="R875" s="4"/>
      <c r="S875" s="4"/>
      <c r="V875" s="4"/>
      <c r="W875" s="4"/>
      <c r="AT875" s="4"/>
      <c r="AU875" s="4"/>
      <c r="AV875" s="16"/>
      <c r="CN875" s="97"/>
      <c r="CW875" s="4"/>
      <c r="CX875" s="167"/>
    </row>
    <row r="876" spans="1:102" ht="14.4">
      <c r="A876" t="s">
        <v>3324</v>
      </c>
      <c r="B876" s="92" t="s">
        <v>1307</v>
      </c>
      <c r="C876" s="126" t="str">
        <f t="shared" si="250"/>
        <v>A.130.01.101</v>
      </c>
      <c r="D876" s="11" t="s">
        <v>778</v>
      </c>
      <c r="E876" s="130" t="s">
        <v>3290</v>
      </c>
      <c r="F876" s="128" t="str">
        <f t="shared" si="251"/>
        <v>bio-HDPE (Polyethylene) - not biodegradable - from ethanol (Brazil Braskem)</v>
      </c>
      <c r="G876" s="131">
        <f t="shared" ref="G876" si="255">H876+I876+J876+K876</f>
        <v>2.2042179640600001</v>
      </c>
      <c r="H876" s="183">
        <f t="shared" ref="H876" si="256">N876+O876+P876+Q876</f>
        <v>0.25049575206000002</v>
      </c>
      <c r="I876" s="183">
        <f t="shared" ref="I876" si="257">L876+M876+R876+V876+T876</f>
        <v>1.7347222120000001</v>
      </c>
      <c r="J876" s="184">
        <f t="shared" ref="J876" si="258">S876+U876+W876+X876</f>
        <v>0</v>
      </c>
      <c r="K876" s="183">
        <v>0.219</v>
      </c>
      <c r="L876" s="146">
        <v>0.41088150000000001</v>
      </c>
      <c r="M876" s="146">
        <v>5.6518222E-2</v>
      </c>
      <c r="N876" s="146">
        <v>0.16560720000000001</v>
      </c>
      <c r="O876" s="146">
        <v>5.2130000000000003E-2</v>
      </c>
      <c r="P876" s="188">
        <v>5.1380206000000003E-4</v>
      </c>
      <c r="Q876" s="188">
        <v>3.2244750000000003E-2</v>
      </c>
      <c r="R876" s="188">
        <v>0.48732249</v>
      </c>
      <c r="S876" s="146">
        <v>0</v>
      </c>
      <c r="T876" s="146">
        <v>0.78</v>
      </c>
      <c r="U876" s="146">
        <v>0</v>
      </c>
      <c r="V876" s="188">
        <v>0</v>
      </c>
      <c r="W876" s="188">
        <v>0</v>
      </c>
      <c r="X876" s="188">
        <v>0</v>
      </c>
      <c r="Z876" s="157">
        <f t="shared" ref="Z876" si="259">K876/0.15</f>
        <v>1.46</v>
      </c>
      <c r="AB876" s="131">
        <f t="shared" ref="AB876" si="260">K876</f>
        <v>0.219</v>
      </c>
      <c r="AC876" s="131">
        <f t="shared" ref="AC876" si="261">L876+M876+N876+O876+P876+Q876+R876</f>
        <v>1.20521796406</v>
      </c>
      <c r="AD876" s="131">
        <f t="shared" ref="AD876" si="262">L876+M876+R876+W876</f>
        <v>0.95472221200000007</v>
      </c>
      <c r="AE876" s="131">
        <f t="shared" ref="AE876" si="263">V876+L876+M876+R876+T876</f>
        <v>1.7347222120000001</v>
      </c>
      <c r="AF876" s="131">
        <f t="shared" ref="AF876" si="264">S876+U876+X876</f>
        <v>0</v>
      </c>
      <c r="AH876">
        <v>18.805299999999999</v>
      </c>
      <c r="AI876" s="71">
        <v>5.8052999999999999</v>
      </c>
      <c r="AJ876" s="71">
        <v>0</v>
      </c>
      <c r="AK876" s="71">
        <v>0</v>
      </c>
      <c r="AL876" s="71">
        <v>13</v>
      </c>
      <c r="AM876" s="71">
        <v>0</v>
      </c>
      <c r="AN876" s="71">
        <v>0</v>
      </c>
      <c r="AP876" s="129">
        <v>0.17510580000000001</v>
      </c>
      <c r="AQ876" s="129">
        <v>0.17070998000000001</v>
      </c>
      <c r="AR876" s="129">
        <v>4.0694496000000004E-3</v>
      </c>
      <c r="AS876" s="129">
        <v>3.2637083000000002E-4</v>
      </c>
      <c r="AT876" s="172">
        <f t="shared" si="252"/>
        <v>1.0234411312999999E-5</v>
      </c>
      <c r="AU876" s="172">
        <f t="shared" si="253"/>
        <v>1.5049739539909999E-8</v>
      </c>
      <c r="AV876" s="185">
        <f t="shared" si="254"/>
        <v>4.5710199999999999E-2</v>
      </c>
      <c r="AW876" s="121">
        <v>1.35488E-6</v>
      </c>
      <c r="AX876" s="121">
        <v>4.0879999999999999E-9</v>
      </c>
      <c r="AY876" s="121">
        <v>1.1169E-13</v>
      </c>
      <c r="AZ876" s="121">
        <v>0</v>
      </c>
      <c r="BA876" s="121">
        <v>0</v>
      </c>
      <c r="BB876" s="121">
        <v>9.9283999999999998E-9</v>
      </c>
      <c r="BC876" s="121">
        <v>8.7890119999999995E-6</v>
      </c>
      <c r="BD876" s="121">
        <v>1.68622E-9</v>
      </c>
      <c r="BE876" s="121">
        <v>9.2535679999999993E-9</v>
      </c>
      <c r="BF876" s="121">
        <v>0</v>
      </c>
      <c r="BG876" s="121">
        <v>0</v>
      </c>
      <c r="BH876" s="121">
        <v>1.836912E-11</v>
      </c>
      <c r="BI876" s="121">
        <v>2.9258582E-12</v>
      </c>
      <c r="BJ876" s="121">
        <v>5.4487171000000004E-13</v>
      </c>
      <c r="BK876" s="121">
        <v>1.480413E-9</v>
      </c>
      <c r="BL876" s="121">
        <v>7.9110499999999999E-8</v>
      </c>
      <c r="BM876" s="121">
        <v>0</v>
      </c>
      <c r="BN876" s="121">
        <v>0</v>
      </c>
      <c r="BO876" s="121">
        <v>4.5710199999999999E-2</v>
      </c>
      <c r="BP876" s="121">
        <v>0</v>
      </c>
      <c r="BQ876" s="121">
        <v>0</v>
      </c>
      <c r="BR876" s="121">
        <v>0</v>
      </c>
      <c r="BT876" s="71">
        <v>3.4774784999999999E-4</v>
      </c>
      <c r="BU876" s="71">
        <v>6.6001927000000003E-5</v>
      </c>
      <c r="BV876" s="71">
        <v>4.0708674000000001E-5</v>
      </c>
      <c r="BW876" s="71">
        <v>5.7147154999999997E-5</v>
      </c>
      <c r="BX876" s="71">
        <v>9.7795272000000005E-5</v>
      </c>
      <c r="BY876" s="71">
        <v>4.3359016000000002E-6</v>
      </c>
      <c r="BZ876" s="71">
        <v>0</v>
      </c>
      <c r="CA876" s="71">
        <v>6.5809655E-6</v>
      </c>
      <c r="CB876" s="71">
        <v>2.533049E-6</v>
      </c>
      <c r="CC876" s="71">
        <v>3.0404287000000001E-5</v>
      </c>
      <c r="CD876" s="71">
        <v>0</v>
      </c>
      <c r="CE876" s="71">
        <v>0</v>
      </c>
      <c r="CF876" s="71">
        <v>0</v>
      </c>
      <c r="CG876" s="71">
        <v>3.5546653999999997E-5</v>
      </c>
      <c r="CH876" s="71">
        <v>6.6939613000000004E-6</v>
      </c>
      <c r="CI876" s="71">
        <v>0</v>
      </c>
      <c r="CJ876" s="71">
        <v>0</v>
      </c>
      <c r="CL876" s="186">
        <v>0</v>
      </c>
      <c r="CM876" s="186">
        <v>1.46</v>
      </c>
      <c r="CN876" s="194">
        <v>0.12398141</v>
      </c>
      <c r="CO876" s="186">
        <v>4.6151999999999999E-2</v>
      </c>
      <c r="CP876" s="186">
        <v>8.6624812999999996E-9</v>
      </c>
      <c r="CQ876" s="186">
        <v>1.0837000000000001E-6</v>
      </c>
      <c r="CR876" s="186">
        <v>3.8587106000000002E-3</v>
      </c>
      <c r="CS876" s="186">
        <v>2.4417887</v>
      </c>
      <c r="CT876" s="186">
        <v>0</v>
      </c>
      <c r="CU876" s="186">
        <v>1.5248226999999999E-3</v>
      </c>
      <c r="CW876" s="101"/>
      <c r="CX876" s="161" t="s">
        <v>3045</v>
      </c>
    </row>
    <row r="877" spans="1:102" ht="14.4">
      <c r="A877" t="s">
        <v>3325</v>
      </c>
      <c r="B877" s="92" t="s">
        <v>1307</v>
      </c>
      <c r="C877" s="126" t="str">
        <f t="shared" si="250"/>
        <v>A.130.01.102</v>
      </c>
      <c r="D877" s="11" t="s">
        <v>778</v>
      </c>
      <c r="E877" s="125" t="s">
        <v>878</v>
      </c>
      <c r="F877" s="128" t="str">
        <f t="shared" si="251"/>
        <v>CA (Cellulose polymers) - biodegradable</v>
      </c>
      <c r="G877" s="131">
        <f t="shared" si="242"/>
        <v>0.88879967747999999</v>
      </c>
      <c r="H877" s="183">
        <f t="shared" si="243"/>
        <v>4.9261908090000001E-2</v>
      </c>
      <c r="I877" s="183">
        <f t="shared" si="244"/>
        <v>7.3939157480000003E-2</v>
      </c>
      <c r="J877" s="184">
        <f t="shared" si="245"/>
        <v>7.2205881909999992E-2</v>
      </c>
      <c r="K877" s="183">
        <v>0.69339273000000001</v>
      </c>
      <c r="L877" s="146">
        <v>2.7630117999999999E-2</v>
      </c>
      <c r="M877" s="146">
        <v>4.1989573000000002E-2</v>
      </c>
      <c r="N877" s="146">
        <v>4.2139158000000003E-2</v>
      </c>
      <c r="O877" s="146">
        <v>5.3082952000000003E-3</v>
      </c>
      <c r="P877" s="146">
        <v>5.7996789000000005E-4</v>
      </c>
      <c r="Q877" s="188">
        <v>1.234487E-3</v>
      </c>
      <c r="R877" s="188">
        <v>3.7440333E-3</v>
      </c>
      <c r="S877" s="188">
        <v>1.8672592999999999E-3</v>
      </c>
      <c r="T877" s="146">
        <v>4.1278305000000003E-4</v>
      </c>
      <c r="U877" s="146">
        <v>5.5642742000000002E-2</v>
      </c>
      <c r="V877" s="188">
        <v>1.6265012999999999E-4</v>
      </c>
      <c r="W877" s="146">
        <v>1.4313263E-2</v>
      </c>
      <c r="X877" s="146">
        <v>3.8261760999999997E-4</v>
      </c>
      <c r="Z877" s="157">
        <f t="shared" si="236"/>
        <v>4.6226182000000007</v>
      </c>
      <c r="AB877" s="131">
        <f t="shared" si="237"/>
        <v>0.69339273000000001</v>
      </c>
      <c r="AC877" s="131">
        <f t="shared" si="238"/>
        <v>0.12262563239000002</v>
      </c>
      <c r="AD877" s="131">
        <f t="shared" si="239"/>
        <v>8.7676987300000009E-2</v>
      </c>
      <c r="AE877" s="131">
        <f t="shared" si="240"/>
        <v>7.3939157480000017E-2</v>
      </c>
      <c r="AF877" s="131">
        <f t="shared" si="241"/>
        <v>5.7892618909999999E-2</v>
      </c>
      <c r="AH877">
        <v>118.80604</v>
      </c>
      <c r="AI877" s="71">
        <v>111.51741</v>
      </c>
      <c r="AJ877" s="71">
        <v>4.0064475000000002</v>
      </c>
      <c r="AK877" s="71">
        <v>0</v>
      </c>
      <c r="AL877" s="71">
        <v>0.88877611999999995</v>
      </c>
      <c r="AM877" s="71">
        <v>1.5967802</v>
      </c>
      <c r="AN877" s="71">
        <v>0.79662370999999998</v>
      </c>
      <c r="AP877" s="129">
        <v>9.3349092999999994E-2</v>
      </c>
      <c r="AQ877" s="129">
        <v>8.1962106000000007E-2</v>
      </c>
      <c r="AR877" s="129">
        <v>3.7574837000000001E-3</v>
      </c>
      <c r="AS877" s="129">
        <v>7.6295034000000003E-3</v>
      </c>
      <c r="AT877" s="172">
        <f t="shared" si="252"/>
        <v>4.9137953084702005E-6</v>
      </c>
      <c r="AU877" s="172">
        <f t="shared" si="253"/>
        <v>1.3896019780149507E-8</v>
      </c>
      <c r="AV877" s="185">
        <f t="shared" si="254"/>
        <v>1.0685579148000002</v>
      </c>
      <c r="AW877" s="121">
        <v>4.2901536000000003E-6</v>
      </c>
      <c r="AX877" s="121">
        <v>1.2944443000000001E-8</v>
      </c>
      <c r="AY877" s="121">
        <v>3.5366008000000002E-13</v>
      </c>
      <c r="AZ877" s="121">
        <v>1.0229962E-12</v>
      </c>
      <c r="BA877" s="121">
        <v>0</v>
      </c>
      <c r="BB877" s="121">
        <v>1.5217207E-9</v>
      </c>
      <c r="BC877" s="121">
        <v>6.1522366000000001E-7</v>
      </c>
      <c r="BD877" s="121">
        <v>3.0518698E-10</v>
      </c>
      <c r="BE877" s="121">
        <v>6.2500704999999999E-10</v>
      </c>
      <c r="BF877" s="121">
        <v>1.6573581E-11</v>
      </c>
      <c r="BG877" s="121">
        <v>2.5620740000000001E-14</v>
      </c>
      <c r="BH877" s="121">
        <v>2.1373866000000001E-12</v>
      </c>
      <c r="BI877" s="121">
        <v>2.0313400000000001E-12</v>
      </c>
      <c r="BJ877" s="121">
        <v>2.6116172000000001E-13</v>
      </c>
      <c r="BK877" s="121">
        <v>8.1212074000000005E-11</v>
      </c>
      <c r="BL877" s="121">
        <v>6.8140926999999996E-9</v>
      </c>
      <c r="BM877" s="121">
        <v>9.5072415000000006E-21</v>
      </c>
      <c r="BN877" s="121">
        <v>1.5281480000000001E-4</v>
      </c>
      <c r="BO877" s="121">
        <v>1.0684051000000001</v>
      </c>
      <c r="BP877" s="121">
        <v>0</v>
      </c>
      <c r="BQ877" s="121">
        <v>0</v>
      </c>
      <c r="BR877" s="121">
        <v>0</v>
      </c>
      <c r="BT877" s="71">
        <v>2.9337394999999998E-4</v>
      </c>
      <c r="BU877" s="71">
        <v>4.4686275000000001E-6</v>
      </c>
      <c r="BV877" s="71">
        <v>1.2889086E-4</v>
      </c>
      <c r="BW877" s="71">
        <v>4.5717496999999999E-7</v>
      </c>
      <c r="BX877" s="71">
        <v>7.8231832999999999E-6</v>
      </c>
      <c r="BY877" s="71">
        <v>3.9039641E-7</v>
      </c>
      <c r="BZ877" s="71">
        <v>1.3306055999999999E-7</v>
      </c>
      <c r="CA877" s="71">
        <v>4.7644928999999997E-7</v>
      </c>
      <c r="CB877" s="71">
        <v>8.4028541000000004E-7</v>
      </c>
      <c r="CC877" s="71">
        <v>9.9295314999999995E-7</v>
      </c>
      <c r="CD877" s="71">
        <v>0</v>
      </c>
      <c r="CE877" s="71">
        <v>2.1024052000000001E-17</v>
      </c>
      <c r="CF877" s="71">
        <v>6.5262978999999997E-11</v>
      </c>
      <c r="CG877" s="71">
        <v>8.3166437999999998E-6</v>
      </c>
      <c r="CH877" s="71">
        <v>1.4058036000000001E-4</v>
      </c>
      <c r="CI877" s="71">
        <v>3.8867701999999999E-9</v>
      </c>
      <c r="CJ877" s="71">
        <v>0</v>
      </c>
      <c r="CL877" s="186">
        <v>5.4145704999999997E-11</v>
      </c>
      <c r="CM877" s="186">
        <v>4.6223216999999996</v>
      </c>
      <c r="CN877" s="194">
        <v>1.4566468000000001E-2</v>
      </c>
      <c r="CO877" s="186">
        <v>3.1293654E-3</v>
      </c>
      <c r="CP877" s="186">
        <v>7.1261187000000002E-9</v>
      </c>
      <c r="CQ877" s="186">
        <v>4.1370967999999997E-8</v>
      </c>
      <c r="CR877" s="186">
        <v>2.8853442000000001E-4</v>
      </c>
      <c r="CS877" s="186">
        <v>0.96906956</v>
      </c>
      <c r="CT877" s="186">
        <v>1.1115790000000001E-5</v>
      </c>
      <c r="CU877" s="186">
        <v>1.1914734E-4</v>
      </c>
      <c r="CW877" s="101"/>
      <c r="CX877" s="161" t="s">
        <v>3046</v>
      </c>
    </row>
    <row r="878" spans="1:102" ht="14.4">
      <c r="A878" t="s">
        <v>3326</v>
      </c>
      <c r="B878" s="92" t="s">
        <v>1307</v>
      </c>
      <c r="C878" s="126" t="str">
        <f t="shared" si="250"/>
        <v>A.130.01.103</v>
      </c>
      <c r="D878" s="11" t="s">
        <v>778</v>
      </c>
      <c r="E878" s="125" t="s">
        <v>878</v>
      </c>
      <c r="F878" s="128" t="str">
        <f t="shared" si="251"/>
        <v>PA-11 (Nylon-11) - bio-based not biodegradable</v>
      </c>
      <c r="G878" s="131">
        <f t="shared" si="242"/>
        <v>1.4118301666999999</v>
      </c>
      <c r="H878" s="183">
        <f t="shared" si="243"/>
        <v>8.05332307E-2</v>
      </c>
      <c r="I878" s="183">
        <f t="shared" si="244"/>
        <v>0.78604693599999997</v>
      </c>
      <c r="J878" s="184">
        <f t="shared" si="245"/>
        <v>0</v>
      </c>
      <c r="K878" s="183">
        <v>0.54525000000000001</v>
      </c>
      <c r="L878" s="146">
        <v>0.12927735000000001</v>
      </c>
      <c r="M878" s="188">
        <v>1.9908531E-2</v>
      </c>
      <c r="N878" s="146">
        <v>1.0342799999999999E-2</v>
      </c>
      <c r="O878" s="188">
        <v>5.9468300000000002E-2</v>
      </c>
      <c r="P878" s="188">
        <v>4.3129369999999999E-4</v>
      </c>
      <c r="Q878" s="146">
        <v>1.0290837000000001E-2</v>
      </c>
      <c r="R878" s="188">
        <v>2.4561054999999998E-2</v>
      </c>
      <c r="S878" s="188">
        <v>0</v>
      </c>
      <c r="T878" s="146">
        <v>0.61229999999999996</v>
      </c>
      <c r="U878" s="188">
        <v>0</v>
      </c>
      <c r="V878" s="188">
        <v>0</v>
      </c>
      <c r="W878" s="146">
        <v>0</v>
      </c>
      <c r="X878" s="146">
        <v>0</v>
      </c>
      <c r="Z878" s="157">
        <f t="shared" si="236"/>
        <v>3.6350000000000002</v>
      </c>
      <c r="AB878" s="131">
        <f t="shared" si="237"/>
        <v>0.54525000000000001</v>
      </c>
      <c r="AC878" s="131">
        <f t="shared" si="238"/>
        <v>0.25428016669999998</v>
      </c>
      <c r="AD878" s="131">
        <f t="shared" si="239"/>
        <v>0.17374693600000002</v>
      </c>
      <c r="AE878" s="131">
        <f t="shared" si="240"/>
        <v>0.78604693599999997</v>
      </c>
      <c r="AF878" s="131">
        <f t="shared" si="241"/>
        <v>0</v>
      </c>
      <c r="AH878">
        <v>66.069800000000001</v>
      </c>
      <c r="AI878" s="71">
        <v>9.3239999999999998</v>
      </c>
      <c r="AJ878" s="71">
        <v>0</v>
      </c>
      <c r="AK878" s="71">
        <v>0</v>
      </c>
      <c r="AL878" s="71">
        <v>56.745800000000003</v>
      </c>
      <c r="AM878" s="71">
        <v>0</v>
      </c>
      <c r="AN878" s="71">
        <v>0</v>
      </c>
      <c r="AP878" s="129">
        <v>0.11512964000000001</v>
      </c>
      <c r="AQ878" s="129">
        <v>0.11109173</v>
      </c>
      <c r="AR878" s="129">
        <v>3.5137192999999999E-3</v>
      </c>
      <c r="AS878" s="129">
        <v>5.2419024000000002E-4</v>
      </c>
      <c r="AT878" s="172">
        <f t="shared" si="252"/>
        <v>6.6601754103999992E-6</v>
      </c>
      <c r="AU878" s="172">
        <f t="shared" si="253"/>
        <v>1.29945239639E-8</v>
      </c>
      <c r="AV878" s="185">
        <f t="shared" si="254"/>
        <v>7.3415999999999995E-2</v>
      </c>
      <c r="AW878" s="121">
        <v>3.3732799999999998E-6</v>
      </c>
      <c r="AX878" s="121">
        <v>1.0178E-8</v>
      </c>
      <c r="AY878" s="121">
        <v>2.7807749999999998E-13</v>
      </c>
      <c r="AZ878" s="121">
        <v>0</v>
      </c>
      <c r="BA878" s="121">
        <v>0</v>
      </c>
      <c r="BB878" s="121">
        <v>3.3E-10</v>
      </c>
      <c r="BC878" s="121">
        <v>3.280607E-6</v>
      </c>
      <c r="BD878" s="121">
        <v>7.5400000000000006E-11</v>
      </c>
      <c r="BE878" s="121">
        <v>2.7348000000000001E-9</v>
      </c>
      <c r="BF878" s="121">
        <v>0</v>
      </c>
      <c r="BG878" s="121">
        <v>0</v>
      </c>
      <c r="BH878" s="121">
        <v>5.8624809999999996E-12</v>
      </c>
      <c r="BI878" s="121">
        <v>1.4771427000000001E-13</v>
      </c>
      <c r="BJ878" s="121">
        <v>3.5691130000000002E-14</v>
      </c>
      <c r="BK878" s="121">
        <v>1.9470040000000001E-10</v>
      </c>
      <c r="BL878" s="121">
        <v>5.7637099999999997E-9</v>
      </c>
      <c r="BM878" s="121">
        <v>0</v>
      </c>
      <c r="BN878" s="121">
        <v>0</v>
      </c>
      <c r="BO878" s="121">
        <v>7.3415999999999995E-2</v>
      </c>
      <c r="BP878" s="121">
        <v>0</v>
      </c>
      <c r="BQ878" s="121">
        <v>0</v>
      </c>
      <c r="BR878" s="121">
        <v>0</v>
      </c>
      <c r="BT878" s="71">
        <v>2.1414722E-4</v>
      </c>
      <c r="BU878" s="71">
        <v>1.8854538000000001E-5</v>
      </c>
      <c r="BV878" s="71">
        <v>1.0135344999999999E-4</v>
      </c>
      <c r="BW878" s="71">
        <v>2.8790396999999999E-6</v>
      </c>
      <c r="BX878" s="71">
        <v>6.8760026000000003E-5</v>
      </c>
      <c r="BY878" s="71">
        <v>0</v>
      </c>
      <c r="BZ878" s="71">
        <v>0</v>
      </c>
      <c r="CA878" s="71">
        <v>0</v>
      </c>
      <c r="CB878" s="71">
        <v>1.0901888999999999E-6</v>
      </c>
      <c r="CC878" s="71">
        <v>7.2576961999999998E-6</v>
      </c>
      <c r="CD878" s="71">
        <v>0</v>
      </c>
      <c r="CE878" s="71">
        <v>0</v>
      </c>
      <c r="CF878" s="71">
        <v>0</v>
      </c>
      <c r="CG878" s="71">
        <v>3.2009900000000001E-6</v>
      </c>
      <c r="CH878" s="71">
        <v>1.0751295E-5</v>
      </c>
      <c r="CI878" s="71">
        <v>0</v>
      </c>
      <c r="CJ878" s="71">
        <v>0</v>
      </c>
      <c r="CL878" s="186">
        <v>0</v>
      </c>
      <c r="CM878" s="196">
        <v>3.6349999999999998</v>
      </c>
      <c r="CN878" s="194">
        <v>8.9950299999999993E-3</v>
      </c>
      <c r="CO878" s="186">
        <v>1.29E-2</v>
      </c>
      <c r="CP878" s="186">
        <v>2.6602514999999998E-9</v>
      </c>
      <c r="CQ878" s="186">
        <v>3.1716919999999998E-7</v>
      </c>
      <c r="CR878" s="186">
        <v>2.2713332E-3</v>
      </c>
      <c r="CS878" s="186">
        <v>0.12691379</v>
      </c>
      <c r="CT878" s="186">
        <v>0</v>
      </c>
      <c r="CU878" s="186">
        <v>0</v>
      </c>
      <c r="CW878" s="101"/>
      <c r="CX878" s="161" t="s">
        <v>3047</v>
      </c>
    </row>
    <row r="879" spans="1:102" ht="14.4">
      <c r="A879" t="s">
        <v>2370</v>
      </c>
      <c r="B879" s="92" t="s">
        <v>1307</v>
      </c>
      <c r="C879" s="126" t="str">
        <f t="shared" si="250"/>
        <v>A.130.01.104</v>
      </c>
      <c r="D879" s="11" t="s">
        <v>778</v>
      </c>
      <c r="E879" s="125" t="s">
        <v>878</v>
      </c>
      <c r="F879" s="128" t="str">
        <f t="shared" si="251"/>
        <v>bio-PET (Polyethylene terephthalate) from sugarcane - not biodegradable</v>
      </c>
      <c r="G879" s="131">
        <f t="shared" si="242"/>
        <v>1.0120634871</v>
      </c>
      <c r="H879" s="183">
        <f t="shared" si="243"/>
        <v>3.2340707400000002E-2</v>
      </c>
      <c r="I879" s="183">
        <f t="shared" si="244"/>
        <v>0.65122277969999998</v>
      </c>
      <c r="J879" s="184">
        <f t="shared" si="245"/>
        <v>0</v>
      </c>
      <c r="K879" s="183">
        <v>0.32850000000000001</v>
      </c>
      <c r="L879" s="146">
        <v>6.4839104999999994E-2</v>
      </c>
      <c r="M879" s="188">
        <v>8.0172191000000004E-3</v>
      </c>
      <c r="N879" s="146">
        <v>2.3891868E-2</v>
      </c>
      <c r="O879" s="188">
        <v>3.2922099999999998E-3</v>
      </c>
      <c r="P879" s="146">
        <v>3.9378989999999999E-3</v>
      </c>
      <c r="Q879" s="146">
        <v>1.2187304E-3</v>
      </c>
      <c r="R879" s="146">
        <v>9.7464556000000004E-3</v>
      </c>
      <c r="S879" s="188">
        <v>0</v>
      </c>
      <c r="T879" s="146">
        <v>0.56862000000000001</v>
      </c>
      <c r="U879" s="188">
        <v>0</v>
      </c>
      <c r="V879" s="146">
        <v>0</v>
      </c>
      <c r="W879" s="146">
        <v>0</v>
      </c>
      <c r="X879" s="146">
        <v>0</v>
      </c>
      <c r="Z879" s="157">
        <f t="shared" si="236"/>
        <v>2.1900000000000004</v>
      </c>
      <c r="AB879" s="131">
        <f t="shared" si="237"/>
        <v>0.32850000000000001</v>
      </c>
      <c r="AC879" s="131">
        <f t="shared" si="238"/>
        <v>0.11494348709999999</v>
      </c>
      <c r="AD879" s="131">
        <f t="shared" si="239"/>
        <v>8.260277969999999E-2</v>
      </c>
      <c r="AE879" s="131">
        <f t="shared" si="240"/>
        <v>0.65122277969999998</v>
      </c>
      <c r="AF879" s="131">
        <f t="shared" si="241"/>
        <v>0</v>
      </c>
      <c r="AH879">
        <v>74.000699999999995</v>
      </c>
      <c r="AI879" s="71">
        <v>63.770699999999998</v>
      </c>
      <c r="AJ879" s="71">
        <v>0</v>
      </c>
      <c r="AK879" s="71">
        <v>0</v>
      </c>
      <c r="AL879" s="71">
        <v>10.23</v>
      </c>
      <c r="AM879" s="71">
        <v>0</v>
      </c>
      <c r="AN879" s="71">
        <v>0</v>
      </c>
      <c r="AP879" s="129">
        <v>6.0678488000000003E-2</v>
      </c>
      <c r="AQ879" s="129">
        <v>5.4451144999999999E-2</v>
      </c>
      <c r="AR879" s="129">
        <v>2.0763339E-3</v>
      </c>
      <c r="AS879" s="129">
        <v>4.1510089000000002E-3</v>
      </c>
      <c r="AT879" s="172">
        <f t="shared" si="252"/>
        <v>3.2644571490100002E-6</v>
      </c>
      <c r="AU879" s="172">
        <f t="shared" si="253"/>
        <v>7.6787497707390005E-9</v>
      </c>
      <c r="AV879" s="185">
        <f t="shared" si="254"/>
        <v>0.58137380000000005</v>
      </c>
      <c r="AW879" s="121">
        <v>2.0323200000000001E-6</v>
      </c>
      <c r="AX879" s="121">
        <v>6.1319999999999999E-9</v>
      </c>
      <c r="AY879" s="121">
        <v>1.67535E-13</v>
      </c>
      <c r="AZ879" s="121">
        <v>0</v>
      </c>
      <c r="BA879" s="121">
        <v>0</v>
      </c>
      <c r="BB879" s="121">
        <v>7.6230000000000005E-10</v>
      </c>
      <c r="BC879" s="121">
        <v>1.2291809E-6</v>
      </c>
      <c r="BD879" s="121">
        <v>1.7417400000000001E-10</v>
      </c>
      <c r="BE879" s="121">
        <v>1.37164E-9</v>
      </c>
      <c r="BF879" s="121">
        <v>0</v>
      </c>
      <c r="BG879" s="121">
        <v>0</v>
      </c>
      <c r="BH879" s="121">
        <v>6.9501889999999997E-13</v>
      </c>
      <c r="BI879" s="121">
        <v>5.8831246999999997E-14</v>
      </c>
      <c r="BJ879" s="121">
        <v>1.4385592000000001E-14</v>
      </c>
      <c r="BK879" s="121">
        <v>4.9416250999999999E-10</v>
      </c>
      <c r="BL879" s="121">
        <v>1.6997864999999999E-9</v>
      </c>
      <c r="BM879" s="121">
        <v>0</v>
      </c>
      <c r="BN879" s="121">
        <v>0</v>
      </c>
      <c r="BO879" s="121">
        <v>0.58137380000000005</v>
      </c>
      <c r="BP879" s="121">
        <v>0</v>
      </c>
      <c r="BQ879" s="121">
        <v>0</v>
      </c>
      <c r="BR879" s="121">
        <v>0</v>
      </c>
      <c r="BT879" s="71">
        <v>1.7006285999999999E-4</v>
      </c>
      <c r="BU879" s="71">
        <v>9.4565005999999996E-6</v>
      </c>
      <c r="BV879" s="71">
        <v>6.1063011000000005E-5</v>
      </c>
      <c r="BW879" s="71">
        <v>1.1420600999999999E-6</v>
      </c>
      <c r="BX879" s="71">
        <v>1.0736437000000001E-5</v>
      </c>
      <c r="BY879" s="71">
        <v>0</v>
      </c>
      <c r="BZ879" s="71">
        <v>0</v>
      </c>
      <c r="CA879" s="71">
        <v>0</v>
      </c>
      <c r="CB879" s="71">
        <v>5.3540081000000001E-6</v>
      </c>
      <c r="CC879" s="71">
        <v>1.1413152000000001E-6</v>
      </c>
      <c r="CD879" s="71">
        <v>0</v>
      </c>
      <c r="CE879" s="71">
        <v>0</v>
      </c>
      <c r="CF879" s="71">
        <v>0</v>
      </c>
      <c r="CG879" s="71">
        <v>5.1809116000000004E-6</v>
      </c>
      <c r="CH879" s="71">
        <v>7.5988619999999994E-5</v>
      </c>
      <c r="CI879" s="71">
        <v>0</v>
      </c>
      <c r="CJ879" s="71">
        <v>0</v>
      </c>
      <c r="CL879" s="186">
        <v>0</v>
      </c>
      <c r="CM879" s="196">
        <v>2.19</v>
      </c>
      <c r="CN879" s="194">
        <v>2.0778518999999999E-2</v>
      </c>
      <c r="CO879" s="186">
        <v>6.4700000000000001E-3</v>
      </c>
      <c r="CP879" s="186">
        <v>3.5671759999999999E-10</v>
      </c>
      <c r="CQ879" s="186">
        <v>3.9050350000000001E-8</v>
      </c>
      <c r="CR879" s="186">
        <v>4.7748882000000001E-4</v>
      </c>
      <c r="CS879" s="186">
        <v>4.9201712000000002E-2</v>
      </c>
      <c r="CT879" s="186">
        <v>0</v>
      </c>
      <c r="CU879" s="186">
        <v>0</v>
      </c>
      <c r="CW879" s="101"/>
      <c r="CX879" s="161" t="s">
        <v>3048</v>
      </c>
    </row>
    <row r="880" spans="1:102" ht="14.4">
      <c r="A880" t="s">
        <v>2371</v>
      </c>
      <c r="B880" s="92" t="s">
        <v>1307</v>
      </c>
      <c r="C880" s="126" t="str">
        <f t="shared" si="250"/>
        <v>A.130.01.105</v>
      </c>
      <c r="D880" s="11" t="s">
        <v>778</v>
      </c>
      <c r="E880" s="125" t="s">
        <v>878</v>
      </c>
      <c r="F880" s="128" t="str">
        <f t="shared" si="251"/>
        <v>PHA and PHB (Polyhydroxyalkanoates) from wastewater sludge - biodegradable)</v>
      </c>
      <c r="G880" s="131">
        <f t="shared" si="242"/>
        <v>0.46129844995360003</v>
      </c>
      <c r="H880" s="183">
        <f t="shared" si="243"/>
        <v>1.6405093010999999E-2</v>
      </c>
      <c r="I880" s="183">
        <f t="shared" si="244"/>
        <v>2.86358744426E-2</v>
      </c>
      <c r="J880" s="184">
        <f t="shared" si="245"/>
        <v>4.2025582499999999E-2</v>
      </c>
      <c r="K880" s="183">
        <v>0.37423190000000001</v>
      </c>
      <c r="L880" s="146">
        <v>1.3366698E-2</v>
      </c>
      <c r="M880" s="146">
        <v>1.4626494E-2</v>
      </c>
      <c r="N880" s="146">
        <v>1.4186387999999999E-2</v>
      </c>
      <c r="O880" s="146">
        <v>2.0110091999999999E-3</v>
      </c>
      <c r="P880" s="188">
        <v>1.1105352E-4</v>
      </c>
      <c r="Q880" s="188">
        <v>9.6642291000000003E-5</v>
      </c>
      <c r="R880" s="146">
        <v>6.3784569000000001E-4</v>
      </c>
      <c r="S880" s="146">
        <v>1.0508265000000001E-3</v>
      </c>
      <c r="T880" s="146">
        <v>0</v>
      </c>
      <c r="U880" s="188">
        <v>4.0974756000000001E-2</v>
      </c>
      <c r="V880" s="188">
        <v>4.8367526E-6</v>
      </c>
      <c r="W880" s="146">
        <v>0</v>
      </c>
      <c r="X880" s="146">
        <v>0</v>
      </c>
      <c r="Z880" s="157">
        <f t="shared" ref="Z880:Z952" si="265">K880/0.15</f>
        <v>2.4948793333333334</v>
      </c>
      <c r="AB880" s="131">
        <f t="shared" si="237"/>
        <v>0.37423190000000001</v>
      </c>
      <c r="AC880" s="131">
        <f t="shared" si="238"/>
        <v>4.5036130701000002E-2</v>
      </c>
      <c r="AD880" s="131">
        <f t="shared" si="239"/>
        <v>2.863103769E-2</v>
      </c>
      <c r="AE880" s="131">
        <f t="shared" si="240"/>
        <v>2.86358744426E-2</v>
      </c>
      <c r="AF880" s="131">
        <f t="shared" si="241"/>
        <v>4.2025582499999999E-2</v>
      </c>
      <c r="AH880">
        <v>69.831070999999994</v>
      </c>
      <c r="AI880" s="71">
        <v>32.241252000000003</v>
      </c>
      <c r="AJ880" s="71">
        <v>5.6539821000000003</v>
      </c>
      <c r="AK880" s="71">
        <v>0</v>
      </c>
      <c r="AL880" s="71">
        <v>28.544868000000001</v>
      </c>
      <c r="AM880" s="71">
        <v>2.2608598</v>
      </c>
      <c r="AN880" s="71">
        <v>1.1301099999999999</v>
      </c>
      <c r="AP880" s="129">
        <v>4.6919803000000003E-2</v>
      </c>
      <c r="AQ880" s="129">
        <v>4.3202108000000003E-2</v>
      </c>
      <c r="AR880" s="129">
        <v>1.9888929999999998E-3</v>
      </c>
      <c r="AS880" s="129">
        <v>1.7288019E-3</v>
      </c>
      <c r="AT880" s="172">
        <f t="shared" si="252"/>
        <v>2.5900544191430003E-6</v>
      </c>
      <c r="AU880" s="172">
        <f t="shared" si="253"/>
        <v>7.355373367865491E-9</v>
      </c>
      <c r="AV880" s="185">
        <f t="shared" si="254"/>
        <v>0.24212911770999998</v>
      </c>
      <c r="AW880" s="121">
        <v>2.3152479999999999E-6</v>
      </c>
      <c r="AX880" s="121">
        <v>6.9856621000000003E-9</v>
      </c>
      <c r="AY880" s="121">
        <v>1.9085827E-13</v>
      </c>
      <c r="AZ880" s="121">
        <v>0</v>
      </c>
      <c r="BA880" s="121">
        <v>0</v>
      </c>
      <c r="BB880" s="121">
        <v>3.8015811000000002E-10</v>
      </c>
      <c r="BC880" s="121">
        <v>2.7429623999999998E-7</v>
      </c>
      <c r="BD880" s="121">
        <v>8.6694592999999995E-11</v>
      </c>
      <c r="BE880" s="121">
        <v>2.8276604999999998E-10</v>
      </c>
      <c r="BF880" s="121">
        <v>0</v>
      </c>
      <c r="BG880" s="121">
        <v>0</v>
      </c>
      <c r="BH880" s="121">
        <v>5.5080963000000001E-14</v>
      </c>
      <c r="BI880" s="121">
        <v>3.8393918999999999E-15</v>
      </c>
      <c r="BJ880" s="121">
        <v>8.4624059000000001E-16</v>
      </c>
      <c r="BK880" s="121">
        <v>1.5314603000000001E-11</v>
      </c>
      <c r="BL880" s="121">
        <v>1.1470643E-10</v>
      </c>
      <c r="BM880" s="121">
        <v>0</v>
      </c>
      <c r="BN880" s="121">
        <v>1.0749771E-4</v>
      </c>
      <c r="BO880" s="121">
        <v>0.24202161999999999</v>
      </c>
      <c r="BP880" s="121">
        <v>0</v>
      </c>
      <c r="BQ880" s="121">
        <v>0</v>
      </c>
      <c r="BR880" s="121">
        <v>0</v>
      </c>
      <c r="BT880" s="71">
        <v>1.2418727E-4</v>
      </c>
      <c r="BU880" s="71">
        <v>1.9494745999999999E-6</v>
      </c>
      <c r="BV880" s="71">
        <v>6.9563856000000006E-5</v>
      </c>
      <c r="BW880" s="71">
        <v>8.1492429999999998E-8</v>
      </c>
      <c r="BX880" s="71">
        <v>3.4058636999999999E-6</v>
      </c>
      <c r="BY880" s="71">
        <v>0</v>
      </c>
      <c r="BZ880" s="71">
        <v>0</v>
      </c>
      <c r="CA880" s="71">
        <v>0</v>
      </c>
      <c r="CB880" s="71">
        <v>1.5439898000000001E-7</v>
      </c>
      <c r="CC880" s="71">
        <v>1.064673E-7</v>
      </c>
      <c r="CD880" s="71">
        <v>0</v>
      </c>
      <c r="CE880" s="71">
        <v>0</v>
      </c>
      <c r="CF880" s="71">
        <v>0</v>
      </c>
      <c r="CG880" s="71">
        <v>2.8383516E-6</v>
      </c>
      <c r="CH880" s="71">
        <v>4.6087368000000001E-5</v>
      </c>
      <c r="CI880" s="71">
        <v>1.0458028999999999E-12</v>
      </c>
      <c r="CJ880" s="71">
        <v>0</v>
      </c>
      <c r="CL880" s="186">
        <v>0</v>
      </c>
      <c r="CM880" s="186">
        <v>2.4948793</v>
      </c>
      <c r="CN880" s="194">
        <v>0</v>
      </c>
      <c r="CO880" s="186">
        <v>1.3338021000000001E-3</v>
      </c>
      <c r="CP880" s="186">
        <v>2.6310913000000001E-11</v>
      </c>
      <c r="CQ880" s="186">
        <v>3.0678052000000001E-9</v>
      </c>
      <c r="CR880" s="186">
        <v>1.3165997000000001E-4</v>
      </c>
      <c r="CS880" s="186">
        <v>3.2232515000000001E-3</v>
      </c>
      <c r="CT880" s="186">
        <v>0</v>
      </c>
      <c r="CU880" s="186">
        <v>0</v>
      </c>
      <c r="CW880" s="101"/>
      <c r="CX880" s="161" t="s">
        <v>3049</v>
      </c>
    </row>
    <row r="881" spans="1:102" ht="14.4">
      <c r="A881" t="s">
        <v>2372</v>
      </c>
      <c r="B881" s="92" t="s">
        <v>1307</v>
      </c>
      <c r="C881" s="126" t="str">
        <f t="shared" si="250"/>
        <v>A.130.01.106</v>
      </c>
      <c r="D881" s="11" t="s">
        <v>778</v>
      </c>
      <c r="E881" s="125" t="s">
        <v>878</v>
      </c>
      <c r="F881" s="128" t="str">
        <f t="shared" si="251"/>
        <v>PLA (Polylactide) of corn stover - biodegradable</v>
      </c>
      <c r="G881" s="131">
        <f t="shared" si="242"/>
        <v>0.59433502059900001</v>
      </c>
      <c r="H881" s="183">
        <f t="shared" si="243"/>
        <v>2.3701053229999998E-2</v>
      </c>
      <c r="I881" s="183">
        <f t="shared" si="244"/>
        <v>3.3966141818999998E-2</v>
      </c>
      <c r="J881" s="184">
        <f t="shared" si="245"/>
        <v>5.1657355499999998E-3</v>
      </c>
      <c r="K881" s="183">
        <v>0.53150209000000004</v>
      </c>
      <c r="L881" s="146">
        <v>1.2183485000000001E-2</v>
      </c>
      <c r="M881" s="146">
        <v>1.9964541999999998E-2</v>
      </c>
      <c r="N881" s="146">
        <v>2.0473847999999999E-2</v>
      </c>
      <c r="O881" s="146">
        <v>2.6396446999999998E-3</v>
      </c>
      <c r="P881" s="188">
        <v>3.1416457000000002E-4</v>
      </c>
      <c r="Q881" s="188">
        <v>2.7339596000000002E-4</v>
      </c>
      <c r="R881" s="146">
        <v>1.8044319000000001E-3</v>
      </c>
      <c r="S881" s="146">
        <v>6.4692484999999997E-4</v>
      </c>
      <c r="T881" s="146">
        <v>0</v>
      </c>
      <c r="U881" s="188">
        <v>4.5188106999999996E-3</v>
      </c>
      <c r="V881" s="188">
        <v>1.3682918999999999E-5</v>
      </c>
      <c r="W881" s="146">
        <v>0</v>
      </c>
      <c r="X881" s="146">
        <v>0</v>
      </c>
      <c r="Z881" s="157">
        <f t="shared" si="265"/>
        <v>3.5433472666666672</v>
      </c>
      <c r="AB881" s="131">
        <f t="shared" si="237"/>
        <v>0.53150209000000004</v>
      </c>
      <c r="AC881" s="131">
        <f t="shared" si="238"/>
        <v>5.7653512129999994E-2</v>
      </c>
      <c r="AD881" s="131">
        <f t="shared" si="239"/>
        <v>3.3952458899999996E-2</v>
      </c>
      <c r="AE881" s="131">
        <f t="shared" si="240"/>
        <v>3.3966141818999998E-2</v>
      </c>
      <c r="AF881" s="131">
        <f t="shared" si="241"/>
        <v>5.1657355499999998E-3</v>
      </c>
      <c r="AH881">
        <v>73.408489000000003</v>
      </c>
      <c r="AI881" s="71">
        <v>51.101140000000001</v>
      </c>
      <c r="AJ881" s="71">
        <v>0.56134293999999996</v>
      </c>
      <c r="AK881" s="71">
        <v>0</v>
      </c>
      <c r="AL881" s="71">
        <v>21.5</v>
      </c>
      <c r="AM881" s="71">
        <v>0.13750824</v>
      </c>
      <c r="AN881" s="71">
        <v>0.10849756000000001</v>
      </c>
      <c r="AP881" s="129">
        <v>6.5679604000000003E-2</v>
      </c>
      <c r="AQ881" s="129">
        <v>5.9244212999999997E-2</v>
      </c>
      <c r="AR881" s="129">
        <v>2.7863816999999999E-3</v>
      </c>
      <c r="AS881" s="129">
        <v>3.6490088999999999E-3</v>
      </c>
      <c r="AT881" s="172">
        <f t="shared" si="252"/>
        <v>3.5518113882749997E-6</v>
      </c>
      <c r="AU881" s="172">
        <f t="shared" si="253"/>
        <v>1.03046661626181E-8</v>
      </c>
      <c r="AV881" s="185">
        <f t="shared" si="254"/>
        <v>0.51106567589899998</v>
      </c>
      <c r="AW881" s="121">
        <v>3.2882262999999998E-6</v>
      </c>
      <c r="AX881" s="121">
        <v>9.9213722999999995E-9</v>
      </c>
      <c r="AY881" s="121">
        <v>2.7106606999999999E-13</v>
      </c>
      <c r="AZ881" s="121">
        <v>0</v>
      </c>
      <c r="BA881" s="121">
        <v>0</v>
      </c>
      <c r="BB881" s="121">
        <v>5.4864560000000001E-10</v>
      </c>
      <c r="BC881" s="121">
        <v>2.6266861999999998E-7</v>
      </c>
      <c r="BD881" s="121">
        <v>1.2511795999999999E-10</v>
      </c>
      <c r="BE881" s="121">
        <v>2.5773576000000001E-10</v>
      </c>
      <c r="BF881" s="121">
        <v>0</v>
      </c>
      <c r="BG881" s="121">
        <v>0</v>
      </c>
      <c r="BH881" s="121">
        <v>1.5582114000000001E-13</v>
      </c>
      <c r="BI881" s="121">
        <v>1.0861438E-14</v>
      </c>
      <c r="BJ881" s="121">
        <v>2.3939701000000001E-15</v>
      </c>
      <c r="BK881" s="121">
        <v>4.3324205000000003E-11</v>
      </c>
      <c r="BL881" s="121">
        <v>3.2449847000000003E-10</v>
      </c>
      <c r="BM881" s="121">
        <v>0</v>
      </c>
      <c r="BN881" s="121">
        <v>5.4275898999999997E-5</v>
      </c>
      <c r="BO881" s="121">
        <v>0.5110114</v>
      </c>
      <c r="BP881" s="121">
        <v>0</v>
      </c>
      <c r="BQ881" s="121">
        <v>0</v>
      </c>
      <c r="BR881" s="121">
        <v>0</v>
      </c>
      <c r="BT881" s="71">
        <v>1.7236998E-4</v>
      </c>
      <c r="BU881" s="71">
        <v>1.7769082E-6</v>
      </c>
      <c r="BV881" s="71">
        <v>9.8797922999999994E-5</v>
      </c>
      <c r="BW881" s="71">
        <v>2.2117854E-7</v>
      </c>
      <c r="BX881" s="71">
        <v>3.8263938999999998E-6</v>
      </c>
      <c r="BY881" s="71">
        <v>0</v>
      </c>
      <c r="BZ881" s="71">
        <v>0</v>
      </c>
      <c r="CA881" s="71">
        <v>0</v>
      </c>
      <c r="CB881" s="71">
        <v>4.3678658000000002E-7</v>
      </c>
      <c r="CC881" s="71">
        <v>2.7263983999999999E-7</v>
      </c>
      <c r="CD881" s="71">
        <v>0</v>
      </c>
      <c r="CE881" s="71">
        <v>0</v>
      </c>
      <c r="CF881" s="71">
        <v>0</v>
      </c>
      <c r="CG881" s="71">
        <v>4.0290319E-6</v>
      </c>
      <c r="CH881" s="71">
        <v>6.3009113000000002E-5</v>
      </c>
      <c r="CI881" s="71">
        <v>9.1082574999999999E-15</v>
      </c>
      <c r="CJ881" s="71">
        <v>0</v>
      </c>
      <c r="CL881" s="186">
        <v>0</v>
      </c>
      <c r="CM881" s="186">
        <v>3.5433473000000002</v>
      </c>
      <c r="CN881" s="194">
        <v>0</v>
      </c>
      <c r="CO881" s="186">
        <v>1.2157347E-3</v>
      </c>
      <c r="CP881" s="186">
        <v>7.4432186999999998E-11</v>
      </c>
      <c r="CQ881" s="186">
        <v>8.6786595000000001E-9</v>
      </c>
      <c r="CR881" s="186">
        <v>1.4012143000000001E-4</v>
      </c>
      <c r="CS881" s="186">
        <v>9.1184088999999996E-3</v>
      </c>
      <c r="CT881" s="186">
        <v>0</v>
      </c>
      <c r="CU881" s="186">
        <v>0</v>
      </c>
      <c r="CW881" s="101"/>
      <c r="CX881" s="161" t="s">
        <v>3050</v>
      </c>
    </row>
    <row r="882" spans="1:102" ht="14.4">
      <c r="A882" t="s">
        <v>2373</v>
      </c>
      <c r="B882" s="92" t="s">
        <v>1307</v>
      </c>
      <c r="C882" s="126" t="str">
        <f t="shared" si="250"/>
        <v>A.130.01.107</v>
      </c>
      <c r="D882" s="11" t="s">
        <v>778</v>
      </c>
      <c r="E882" s="125" t="s">
        <v>878</v>
      </c>
      <c r="F882" s="128" t="str">
        <f t="shared" si="251"/>
        <v>PBS-Starch 50%-50% blend - biodegradable</v>
      </c>
      <c r="G882" s="131">
        <f t="shared" si="242"/>
        <v>0.42279044167783819</v>
      </c>
      <c r="H882" s="183">
        <f t="shared" si="243"/>
        <v>2.753805829E-2</v>
      </c>
      <c r="I882" s="183">
        <f t="shared" si="244"/>
        <v>5.8122203276999997E-2</v>
      </c>
      <c r="J882" s="184">
        <f t="shared" si="245"/>
        <v>1.4571350110838198E-2</v>
      </c>
      <c r="K882" s="183">
        <v>0.32255883000000002</v>
      </c>
      <c r="L882" s="146">
        <v>2.6950700000000001E-2</v>
      </c>
      <c r="M882" s="146">
        <v>2.6400078E-2</v>
      </c>
      <c r="N882" s="146">
        <v>2.4604747999999999E-2</v>
      </c>
      <c r="O882" s="146">
        <v>2.2760039999999999E-3</v>
      </c>
      <c r="P882" s="188">
        <v>3.2356429999999997E-4</v>
      </c>
      <c r="Q882" s="188">
        <v>3.3374198999999998E-4</v>
      </c>
      <c r="R882" s="188">
        <v>4.6009216999999998E-3</v>
      </c>
      <c r="S882" s="146">
        <v>1.4102691000000001E-3</v>
      </c>
      <c r="T882" s="188">
        <v>1.3315292E-4</v>
      </c>
      <c r="U882" s="188">
        <v>1.3150098000000001E-2</v>
      </c>
      <c r="V882" s="188">
        <v>3.7350656999999997E-5</v>
      </c>
      <c r="W882" s="188">
        <v>1.0983008999999999E-5</v>
      </c>
      <c r="X882" s="146">
        <v>1.8381972E-12</v>
      </c>
      <c r="Z882" s="157">
        <f t="shared" si="265"/>
        <v>2.1503922000000002</v>
      </c>
      <c r="AB882" s="131">
        <f t="shared" si="237"/>
        <v>0.32255883000000002</v>
      </c>
      <c r="AC882" s="131">
        <f t="shared" si="238"/>
        <v>8.5489757989999984E-2</v>
      </c>
      <c r="AD882" s="131">
        <f t="shared" si="239"/>
        <v>5.7962682708999999E-2</v>
      </c>
      <c r="AE882" s="131">
        <f t="shared" si="240"/>
        <v>5.8122203276999997E-2</v>
      </c>
      <c r="AF882" s="131">
        <f t="shared" si="241"/>
        <v>1.4560367101838199E-2</v>
      </c>
      <c r="AH882">
        <v>78.643974</v>
      </c>
      <c r="AI882" s="71">
        <v>55.077064999999997</v>
      </c>
      <c r="AJ882" s="71">
        <v>1.0270965000000001</v>
      </c>
      <c r="AK882" s="71">
        <v>0</v>
      </c>
      <c r="AL882" s="71">
        <v>21.974997999999999</v>
      </c>
      <c r="AM882" s="71">
        <v>0.37358710000000001</v>
      </c>
      <c r="AN882" s="71">
        <v>0.1912277</v>
      </c>
      <c r="AP882" s="129">
        <v>5.0041818000000002E-2</v>
      </c>
      <c r="AQ882" s="129">
        <v>4.4573702999999999E-2</v>
      </c>
      <c r="AR882" s="129">
        <v>1.9441768E-3</v>
      </c>
      <c r="AS882" s="129">
        <v>3.5239374000000001E-3</v>
      </c>
      <c r="AT882" s="172">
        <f t="shared" si="252"/>
        <v>2.6722844161070997E-6</v>
      </c>
      <c r="AU882" s="172">
        <f t="shared" si="253"/>
        <v>7.1900028257480019E-9</v>
      </c>
      <c r="AV882" s="185">
        <f t="shared" si="254"/>
        <v>0.49354865000799997</v>
      </c>
      <c r="AW882" s="121">
        <v>1.9993706999999999E-6</v>
      </c>
      <c r="AX882" s="121">
        <v>6.0327323E-9</v>
      </c>
      <c r="AY882" s="121">
        <v>1.648166E-13</v>
      </c>
      <c r="AZ882" s="121">
        <v>3.4928710000000001E-13</v>
      </c>
      <c r="BA882" s="121">
        <v>0</v>
      </c>
      <c r="BB882" s="121">
        <v>2.2325642000000001E-9</v>
      </c>
      <c r="BC882" s="121">
        <v>6.6679559000000001E-7</v>
      </c>
      <c r="BD882" s="121">
        <v>3.4383534999999999E-10</v>
      </c>
      <c r="BE882" s="121">
        <v>7.3071612999999996E-10</v>
      </c>
      <c r="BF882" s="121">
        <v>1.4811655999999999E-13</v>
      </c>
      <c r="BG882" s="121">
        <v>1.4524028E-15</v>
      </c>
      <c r="BH882" s="121">
        <v>3.6116903999999997E-11</v>
      </c>
      <c r="BI882" s="121">
        <v>2.9971641999999999E-11</v>
      </c>
      <c r="BJ882" s="121">
        <v>2.8810735E-12</v>
      </c>
      <c r="BK882" s="121">
        <v>2.9108376999999999E-9</v>
      </c>
      <c r="BL882" s="121">
        <v>7.6529354E-10</v>
      </c>
      <c r="BM882" s="121">
        <v>1.2163543E-11</v>
      </c>
      <c r="BN882" s="121">
        <v>8.5970008E-5</v>
      </c>
      <c r="BO882" s="121">
        <v>0.49346267999999999</v>
      </c>
      <c r="BP882" s="121">
        <v>2.0908138000000001E-10</v>
      </c>
      <c r="BQ882" s="121">
        <v>1.2714407999999999E-12</v>
      </c>
      <c r="BR882" s="121">
        <v>5.6885202999999997E-17</v>
      </c>
      <c r="BT882" s="71">
        <v>1.4905267999999999E-4</v>
      </c>
      <c r="BU882" s="71">
        <v>5.6684885000000002E-6</v>
      </c>
      <c r="BV882" s="71">
        <v>5.9958640000000002E-5</v>
      </c>
      <c r="BW882" s="71">
        <v>5.4415768999999996E-7</v>
      </c>
      <c r="BX882" s="71">
        <v>5.6351005000000002E-6</v>
      </c>
      <c r="BY882" s="71">
        <v>1.2444737E-6</v>
      </c>
      <c r="BZ882" s="71">
        <v>7.8682122000000004E-11</v>
      </c>
      <c r="CA882" s="71">
        <v>1.8823686E-6</v>
      </c>
      <c r="CB882" s="71">
        <v>4.4969380000000002E-7</v>
      </c>
      <c r="CC882" s="71">
        <v>2.6903293000000001E-7</v>
      </c>
      <c r="CD882" s="71">
        <v>0</v>
      </c>
      <c r="CE882" s="71">
        <v>2.6898124E-8</v>
      </c>
      <c r="CF882" s="71">
        <v>4.4964426000000003E-14</v>
      </c>
      <c r="CG882" s="71">
        <v>4.9584639E-6</v>
      </c>
      <c r="CH882" s="71">
        <v>6.8293197000000004E-5</v>
      </c>
      <c r="CI882" s="71">
        <v>9.2076089000000002E-8</v>
      </c>
      <c r="CJ882" s="71">
        <v>3.0015155000000001E-8</v>
      </c>
      <c r="CL882" s="186">
        <v>3.8058504000000002E-14</v>
      </c>
      <c r="CM882" s="186">
        <v>2.1472147000000001</v>
      </c>
      <c r="CN882" s="194">
        <v>4.4590057000000002E-2</v>
      </c>
      <c r="CO882" s="186">
        <v>4.1651272999999999E-3</v>
      </c>
      <c r="CP882" s="186">
        <v>2.9093392999999998E-10</v>
      </c>
      <c r="CQ882" s="186">
        <v>9.5779829999999993E-9</v>
      </c>
      <c r="CR882" s="186">
        <v>2.2996622E-4</v>
      </c>
      <c r="CS882" s="186">
        <v>14.793253</v>
      </c>
      <c r="CT882" s="186">
        <v>9.9318315999999998E-8</v>
      </c>
      <c r="CU882" s="186">
        <v>4.3664371E-4</v>
      </c>
      <c r="CW882" s="101"/>
      <c r="CX882" s="161" t="s">
        <v>3051</v>
      </c>
    </row>
    <row r="883" spans="1:102" ht="14.4">
      <c r="A883" t="s">
        <v>2374</v>
      </c>
      <c r="B883" s="92" t="s">
        <v>1307</v>
      </c>
      <c r="C883" s="126" t="str">
        <f t="shared" si="250"/>
        <v>A.130.01.108</v>
      </c>
      <c r="D883" s="11" t="s">
        <v>778</v>
      </c>
      <c r="E883" s="125" t="s">
        <v>878</v>
      </c>
      <c r="F883" s="128" t="str">
        <f t="shared" si="251"/>
        <v>PBS (Polybutylene succinate) - biodegradable</v>
      </c>
      <c r="G883" s="131">
        <f t="shared" si="242"/>
        <v>0.72133227520747656</v>
      </c>
      <c r="H883" s="183">
        <f t="shared" si="243"/>
        <v>5.060127625E-2</v>
      </c>
      <c r="I883" s="183">
        <f t="shared" si="244"/>
        <v>0.10118636833099999</v>
      </c>
      <c r="J883" s="184">
        <f t="shared" si="245"/>
        <v>1.6277910626476547E-2</v>
      </c>
      <c r="K883" s="183">
        <v>0.55326671999999999</v>
      </c>
      <c r="L883" s="188">
        <v>5.0051650000000003E-2</v>
      </c>
      <c r="M883" s="146">
        <v>4.9019009000000002E-2</v>
      </c>
      <c r="N883" s="146">
        <v>4.5685911000000003E-2</v>
      </c>
      <c r="O883" s="146">
        <v>3.9762206000000001E-3</v>
      </c>
      <c r="P883" s="188">
        <v>6.0576696000000005E-4</v>
      </c>
      <c r="Q883" s="188">
        <v>3.3337769E-4</v>
      </c>
      <c r="R883" s="188">
        <v>1.8922434E-3</v>
      </c>
      <c r="S883" s="146">
        <v>2.6517276999999998E-3</v>
      </c>
      <c r="T883" s="188">
        <v>1.9592863999999999E-4</v>
      </c>
      <c r="U883" s="188">
        <v>1.3604346999999999E-2</v>
      </c>
      <c r="V883" s="188">
        <v>2.7537291E-5</v>
      </c>
      <c r="W883" s="188">
        <v>2.1835924000000001E-5</v>
      </c>
      <c r="X883" s="146">
        <v>2.4765486E-12</v>
      </c>
      <c r="Z883" s="157">
        <f t="shared" si="265"/>
        <v>3.6884448000000001</v>
      </c>
      <c r="AB883" s="131">
        <f t="shared" si="237"/>
        <v>0.55326671999999999</v>
      </c>
      <c r="AC883" s="131">
        <f t="shared" si="238"/>
        <v>0.15156417864999999</v>
      </c>
      <c r="AD883" s="131">
        <f t="shared" si="239"/>
        <v>0.100984738324</v>
      </c>
      <c r="AE883" s="131">
        <f t="shared" si="240"/>
        <v>0.10118636833099999</v>
      </c>
      <c r="AF883" s="131">
        <f t="shared" si="241"/>
        <v>1.6256074702476548E-2</v>
      </c>
      <c r="AH883">
        <v>130.12878000000001</v>
      </c>
      <c r="AI883" s="71">
        <v>101.69309</v>
      </c>
      <c r="AJ883" s="71">
        <v>1.3980433000000001</v>
      </c>
      <c r="AK883" s="71">
        <v>0</v>
      </c>
      <c r="AL883" s="71">
        <v>26.333151999999998</v>
      </c>
      <c r="AM883" s="71">
        <v>0.45330964000000001</v>
      </c>
      <c r="AN883" s="71">
        <v>0.25117833000000001</v>
      </c>
      <c r="AP883" s="129">
        <v>8.8197681E-2</v>
      </c>
      <c r="AQ883" s="129">
        <v>7.8323485999999998E-2</v>
      </c>
      <c r="AR883" s="129">
        <v>3.3630790000000002E-3</v>
      </c>
      <c r="AS883" s="129">
        <v>6.511116E-3</v>
      </c>
      <c r="AT883" s="172">
        <f t="shared" si="252"/>
        <v>4.6956526581278103E-6</v>
      </c>
      <c r="AU883" s="172">
        <f t="shared" si="253"/>
        <v>1.243742216709381E-8</v>
      </c>
      <c r="AV883" s="185">
        <f t="shared" si="254"/>
        <v>0.91192101754999999</v>
      </c>
      <c r="AW883" s="121">
        <v>3.4304328000000002E-6</v>
      </c>
      <c r="AX883" s="121">
        <v>1.0350738E-8</v>
      </c>
      <c r="AY883" s="121">
        <v>2.8278450999999999E-13</v>
      </c>
      <c r="AZ883" s="121">
        <v>5.2904780999999998E-13</v>
      </c>
      <c r="BA883" s="121">
        <v>0</v>
      </c>
      <c r="BB883" s="121">
        <v>4.3545878000000001E-9</v>
      </c>
      <c r="BC883" s="121">
        <v>1.2542905000000001E-6</v>
      </c>
      <c r="BD883" s="121">
        <v>6.6416049000000002E-10</v>
      </c>
      <c r="BE883" s="121">
        <v>1.3783681000000001E-9</v>
      </c>
      <c r="BF883" s="121">
        <v>2.9429612000000001E-13</v>
      </c>
      <c r="BG883" s="121">
        <v>2.8760363999999999E-15</v>
      </c>
      <c r="BH883" s="121">
        <v>1.6508189000000001E-11</v>
      </c>
      <c r="BI883" s="121">
        <v>1.1544871E-13</v>
      </c>
      <c r="BJ883" s="121">
        <v>8.1901347E-14</v>
      </c>
      <c r="BK883" s="121">
        <v>5.7533086000000002E-9</v>
      </c>
      <c r="BL883" s="121">
        <v>4.0276992999999999E-10</v>
      </c>
      <c r="BM883" s="121">
        <v>2.4327086E-11</v>
      </c>
      <c r="BN883" s="121">
        <v>1.5567755000000001E-4</v>
      </c>
      <c r="BO883" s="121">
        <v>0.91176533999999998</v>
      </c>
      <c r="BP883" s="121">
        <v>4.1816274999999998E-10</v>
      </c>
      <c r="BQ883" s="121">
        <v>2.5428815999999999E-12</v>
      </c>
      <c r="BR883" s="121">
        <v>1.1377041E-16</v>
      </c>
      <c r="BT883" s="71">
        <v>2.6651768999999998E-4</v>
      </c>
      <c r="BU883" s="71">
        <v>1.0757828000000001E-5</v>
      </c>
      <c r="BV883" s="71">
        <v>1.0284362999999999E-4</v>
      </c>
      <c r="BW883" s="71">
        <v>2.3042109999999999E-7</v>
      </c>
      <c r="BX883" s="71">
        <v>1.0351205E-5</v>
      </c>
      <c r="BY883" s="71">
        <v>2.4761781999999998E-6</v>
      </c>
      <c r="BZ883" s="71">
        <v>1.0976042E-10</v>
      </c>
      <c r="CA883" s="71">
        <v>3.7453970999999998E-6</v>
      </c>
      <c r="CB883" s="71">
        <v>8.2969131E-7</v>
      </c>
      <c r="CC883" s="71">
        <v>2.9678914999999999E-7</v>
      </c>
      <c r="CD883" s="71">
        <v>0</v>
      </c>
      <c r="CE883" s="71">
        <v>5.3796248E-8</v>
      </c>
      <c r="CF883" s="71">
        <v>6.0579238000000004E-14</v>
      </c>
      <c r="CG883" s="71">
        <v>9.2069401999999992E-6</v>
      </c>
      <c r="CH883" s="71">
        <v>1.2548217999999999E-4</v>
      </c>
      <c r="CI883" s="71">
        <v>1.8349162999999999E-7</v>
      </c>
      <c r="CJ883" s="71">
        <v>6.0030308999999998E-8</v>
      </c>
      <c r="CL883" s="186">
        <v>5.1275094000000003E-14</v>
      </c>
      <c r="CM883" s="186">
        <v>3.6821364999999999</v>
      </c>
      <c r="CN883" s="194">
        <v>8.8769801999999995E-2</v>
      </c>
      <c r="CO883" s="186">
        <v>7.9310865000000001E-3</v>
      </c>
      <c r="CP883" s="186">
        <v>5.0260941000000004E-10</v>
      </c>
      <c r="CQ883" s="186">
        <v>9.9604241000000007E-9</v>
      </c>
      <c r="CR883" s="186">
        <v>4.2373090999999998E-4</v>
      </c>
      <c r="CS883" s="186">
        <v>8.5099159999999993E-2</v>
      </c>
      <c r="CT883" s="186">
        <v>1.9733877999999999E-7</v>
      </c>
      <c r="CU883" s="186">
        <v>8.6879644E-4</v>
      </c>
      <c r="CW883" s="101"/>
      <c r="CX883" s="161" t="s">
        <v>3051</v>
      </c>
    </row>
    <row r="884" spans="1:102" ht="14.4">
      <c r="A884" t="s">
        <v>2375</v>
      </c>
      <c r="B884" s="92" t="s">
        <v>1307</v>
      </c>
      <c r="C884" s="126" t="str">
        <f t="shared" si="250"/>
        <v>A.130.01.109</v>
      </c>
      <c r="D884" s="11" t="s">
        <v>778</v>
      </c>
      <c r="E884" s="125" t="s">
        <v>878</v>
      </c>
      <c r="F884" s="128" t="str">
        <f t="shared" si="251"/>
        <v>PBAT (polybutylene adipate-co-terephthalate) -  biodegradable</v>
      </c>
      <c r="G884" s="131">
        <f t="shared" si="242"/>
        <v>0.74444206865062768</v>
      </c>
      <c r="H884" s="183">
        <f t="shared" si="243"/>
        <v>2.7929289770000004E-2</v>
      </c>
      <c r="I884" s="183">
        <f t="shared" si="244"/>
        <v>8.8158887027999983E-2</v>
      </c>
      <c r="J884" s="184">
        <f t="shared" si="245"/>
        <v>2.5693611852627654E-2</v>
      </c>
      <c r="K884" s="183">
        <v>0.60266028000000005</v>
      </c>
      <c r="L884" s="146">
        <v>4.6708806999999998E-2</v>
      </c>
      <c r="M884" s="146">
        <v>1.9791640999999999E-2</v>
      </c>
      <c r="N884" s="146">
        <v>2.3120772000000001E-2</v>
      </c>
      <c r="O884" s="146">
        <v>3.8817673E-3</v>
      </c>
      <c r="P884" s="146">
        <v>6.0000961000000004E-4</v>
      </c>
      <c r="Q884" s="146">
        <v>3.2674085999999998E-4</v>
      </c>
      <c r="R884" s="188">
        <v>2.1447154E-2</v>
      </c>
      <c r="S884" s="188">
        <v>2.4392955999999999E-3</v>
      </c>
      <c r="T884" s="188">
        <v>1.8987312E-4</v>
      </c>
      <c r="U884" s="188">
        <v>2.3234907999999999E-2</v>
      </c>
      <c r="V884" s="188">
        <v>2.1411907999999999E-5</v>
      </c>
      <c r="W884" s="188">
        <v>1.9408249999999998E-5</v>
      </c>
      <c r="X884" s="146">
        <v>2.6276585000000001E-12</v>
      </c>
      <c r="Z884" s="157">
        <f t="shared" si="265"/>
        <v>4.0177352000000006</v>
      </c>
      <c r="AB884" s="131">
        <f t="shared" si="237"/>
        <v>0.60266028000000005</v>
      </c>
      <c r="AC884" s="131">
        <f t="shared" si="238"/>
        <v>0.11587689176999998</v>
      </c>
      <c r="AD884" s="131">
        <f t="shared" si="239"/>
        <v>8.7967010249999991E-2</v>
      </c>
      <c r="AE884" s="131">
        <f t="shared" si="240"/>
        <v>8.8158887027999996E-2</v>
      </c>
      <c r="AF884" s="131">
        <f t="shared" si="241"/>
        <v>2.5674203602627656E-2</v>
      </c>
      <c r="AH884">
        <v>109.76156</v>
      </c>
      <c r="AI884" s="71">
        <v>78.440769000000003</v>
      </c>
      <c r="AJ884" s="71">
        <v>2.8937176</v>
      </c>
      <c r="AK884" s="71">
        <v>0</v>
      </c>
      <c r="AL884" s="71">
        <v>26.731583000000001</v>
      </c>
      <c r="AM884" s="71">
        <v>1.1188233000000001</v>
      </c>
      <c r="AN884" s="71">
        <v>0.57667058000000004</v>
      </c>
      <c r="AP884" s="129">
        <v>9.0350204000000003E-2</v>
      </c>
      <c r="AQ884" s="129">
        <v>8.1651642999999996E-2</v>
      </c>
      <c r="AR884" s="129">
        <v>3.3599417999999998E-3</v>
      </c>
      <c r="AS884" s="129">
        <v>5.3386186999999996E-3</v>
      </c>
      <c r="AT884" s="172">
        <f t="shared" si="252"/>
        <v>4.8951824160206895E-6</v>
      </c>
      <c r="AU884" s="172">
        <f t="shared" si="253"/>
        <v>1.2425820354187411E-8</v>
      </c>
      <c r="AV884" s="185">
        <f t="shared" si="254"/>
        <v>0.74770570178999995</v>
      </c>
      <c r="AW884" s="121">
        <v>3.7284645999999999E-6</v>
      </c>
      <c r="AX884" s="121">
        <v>1.1249678E-8</v>
      </c>
      <c r="AY884" s="121">
        <v>3.0735725999999998E-13</v>
      </c>
      <c r="AZ884" s="121">
        <v>4.9765069000000002E-13</v>
      </c>
      <c r="BA884" s="121">
        <v>0</v>
      </c>
      <c r="BB884" s="121">
        <v>6.3806909999999997E-10</v>
      </c>
      <c r="BC884" s="121">
        <v>8.8672738999999996E-7</v>
      </c>
      <c r="BD884" s="121">
        <v>1.4448465000000001E-10</v>
      </c>
      <c r="BE884" s="121">
        <v>9.8909903000000005E-10</v>
      </c>
      <c r="BF884" s="121">
        <v>2.4202085000000002E-12</v>
      </c>
      <c r="BG884" s="121">
        <v>7.2046134000000006E-17</v>
      </c>
      <c r="BH884" s="121">
        <v>1.1669088E-11</v>
      </c>
      <c r="BI884" s="121">
        <v>2.1301847E-11</v>
      </c>
      <c r="BJ884" s="121">
        <v>4.6052830000000001E-12</v>
      </c>
      <c r="BK884" s="121">
        <v>6.2541834999999999E-9</v>
      </c>
      <c r="BL884" s="121">
        <v>2.7272690000000001E-7</v>
      </c>
      <c r="BM884" s="121">
        <v>3.5498353999999999E-21</v>
      </c>
      <c r="BN884" s="121">
        <v>1.5481178999999999E-4</v>
      </c>
      <c r="BO884" s="121">
        <v>0.74755088999999997</v>
      </c>
      <c r="BP884" s="121">
        <v>3.7077577000000001E-10</v>
      </c>
      <c r="BQ884" s="121">
        <v>2.2547175000000001E-12</v>
      </c>
      <c r="BR884" s="121">
        <v>1.0087773E-16</v>
      </c>
      <c r="BT884" s="71">
        <v>2.3529164000000001E-4</v>
      </c>
      <c r="BU884" s="71">
        <v>6.8232829999999997E-6</v>
      </c>
      <c r="BV884" s="71">
        <v>1.1202511999999999E-4</v>
      </c>
      <c r="BW884" s="71">
        <v>2.5208312000000002E-6</v>
      </c>
      <c r="BX884" s="71">
        <v>8.9594258000000006E-6</v>
      </c>
      <c r="BY884" s="71">
        <v>8.2178903999999993E-9</v>
      </c>
      <c r="BZ884" s="71">
        <v>1.1236844E-10</v>
      </c>
      <c r="CA884" s="71">
        <v>1.2342436999999999E-8</v>
      </c>
      <c r="CB884" s="71">
        <v>8.1917817999999997E-7</v>
      </c>
      <c r="CC884" s="71">
        <v>2.8841793999999998E-7</v>
      </c>
      <c r="CD884" s="71">
        <v>0</v>
      </c>
      <c r="CE884" s="71">
        <v>7.8500082000000006E-18</v>
      </c>
      <c r="CF884" s="71">
        <v>6.4275561000000003E-14</v>
      </c>
      <c r="CG884" s="71">
        <v>4.8618423000000003E-6</v>
      </c>
      <c r="CH884" s="71">
        <v>9.8710165E-5</v>
      </c>
      <c r="CI884" s="71">
        <v>2.0948225E-7</v>
      </c>
      <c r="CJ884" s="71">
        <v>5.3227563000000002E-8</v>
      </c>
      <c r="CL884" s="186">
        <v>5.4403712000000001E-14</v>
      </c>
      <c r="CM884" s="186">
        <v>4.0177335999999997</v>
      </c>
      <c r="CN884" s="194">
        <v>3.7948677999999998E-3</v>
      </c>
      <c r="CO884" s="186">
        <v>4.6702558000000002E-3</v>
      </c>
      <c r="CP884" s="186">
        <v>5.2871536999999996E-10</v>
      </c>
      <c r="CQ884" s="186">
        <v>1.9364005E-7</v>
      </c>
      <c r="CR884" s="186">
        <v>3.4463716000000003E-4</v>
      </c>
      <c r="CS884" s="186">
        <v>5.7486363000000003</v>
      </c>
      <c r="CT884" s="186">
        <v>1.6228949000000001E-6</v>
      </c>
      <c r="CU884" s="186">
        <v>2.8843770999999998E-6</v>
      </c>
      <c r="CW884" s="103"/>
      <c r="CX884" s="161" t="s">
        <v>3052</v>
      </c>
    </row>
    <row r="885" spans="1:102" ht="14.4">
      <c r="A885" t="s">
        <v>3327</v>
      </c>
      <c r="B885" s="92" t="s">
        <v>1307</v>
      </c>
      <c r="C885" s="126" t="str">
        <f t="shared" si="250"/>
        <v>A.130.01.110</v>
      </c>
      <c r="D885" s="11" t="s">
        <v>778</v>
      </c>
      <c r="E885" s="125" t="s">
        <v>878</v>
      </c>
      <c r="F885" s="128" t="str">
        <f t="shared" si="251"/>
        <v>bio-PE (Polyethylene) from agricultural waste - not biodegradable</v>
      </c>
      <c r="G885" s="131">
        <f t="shared" si="242"/>
        <v>1.0478845085562996</v>
      </c>
      <c r="H885" s="183">
        <f t="shared" si="243"/>
        <v>8.2504605000000009E-3</v>
      </c>
      <c r="I885" s="183">
        <f t="shared" si="244"/>
        <v>0.79233964673899993</v>
      </c>
      <c r="J885" s="184">
        <f t="shared" si="245"/>
        <v>1.797281317299598E-3</v>
      </c>
      <c r="K885" s="183">
        <v>0.24549712000000001</v>
      </c>
      <c r="L885" s="146">
        <v>1.7297669000000002E-2</v>
      </c>
      <c r="M885" s="188">
        <v>9.8382081000000007E-4</v>
      </c>
      <c r="N885" s="146">
        <v>-4.5976222999999997E-3</v>
      </c>
      <c r="O885" s="188">
        <v>6.6436044000000001E-3</v>
      </c>
      <c r="P885" s="188">
        <v>4.8430397999999998E-3</v>
      </c>
      <c r="Q885" s="146">
        <v>1.3614386E-3</v>
      </c>
      <c r="R885" s="146">
        <v>4.2824454999999999E-3</v>
      </c>
      <c r="S885" s="188">
        <v>-3.1371602000000002E-5</v>
      </c>
      <c r="T885" s="146">
        <v>0.76974401999999997</v>
      </c>
      <c r="U885" s="188">
        <v>7.0170743000000004E-3</v>
      </c>
      <c r="V885" s="188">
        <v>3.1691428999999999E-5</v>
      </c>
      <c r="W885" s="188">
        <v>-5.1884213999999996E-3</v>
      </c>
      <c r="X885" s="146">
        <v>1.9299597000000001E-11</v>
      </c>
      <c r="Z885" s="157">
        <f t="shared" si="265"/>
        <v>1.6366474666666668</v>
      </c>
      <c r="AB885" s="131">
        <f t="shared" si="237"/>
        <v>0.24549712000000001</v>
      </c>
      <c r="AC885" s="131">
        <f t="shared" si="238"/>
        <v>3.0814395810000002E-2</v>
      </c>
      <c r="AD885" s="131">
        <f t="shared" si="239"/>
        <v>1.7375513910000001E-2</v>
      </c>
      <c r="AE885" s="131">
        <f t="shared" si="240"/>
        <v>0.79233964673899993</v>
      </c>
      <c r="AF885" s="131">
        <f t="shared" si="241"/>
        <v>6.9857027172995972E-3</v>
      </c>
      <c r="AH885">
        <v>75.88373</v>
      </c>
      <c r="AI885" s="71">
        <v>-16.789545</v>
      </c>
      <c r="AJ885" s="71">
        <v>-0.17413801000000001</v>
      </c>
      <c r="AK885" s="71">
        <v>0</v>
      </c>
      <c r="AL885" s="71">
        <v>92.813016000000005</v>
      </c>
      <c r="AM885" s="71">
        <v>6.6826187999999995E-2</v>
      </c>
      <c r="AN885" s="71">
        <v>-3.2429648999999998E-2</v>
      </c>
      <c r="AP885" s="129">
        <v>3.2273109000000001E-2</v>
      </c>
      <c r="AQ885" s="129">
        <v>3.2145989E-2</v>
      </c>
      <c r="AR885" s="129">
        <v>1.3376550000000001E-3</v>
      </c>
      <c r="AS885" s="129">
        <v>-1.2105355E-3</v>
      </c>
      <c r="AT885" s="172">
        <f t="shared" si="252"/>
        <v>1.9272175770670999E-6</v>
      </c>
      <c r="AU885" s="172">
        <f t="shared" si="253"/>
        <v>4.9469488030117015E-9</v>
      </c>
      <c r="AV885" s="185">
        <f t="shared" si="254"/>
        <v>-0.16954278418559998</v>
      </c>
      <c r="AW885" s="121">
        <v>1.5188265999999999E-6</v>
      </c>
      <c r="AX885" s="121">
        <v>4.5826658999999998E-9</v>
      </c>
      <c r="AY885" s="121">
        <v>1.2520496999999999E-13</v>
      </c>
      <c r="AZ885" s="121">
        <v>2.7268430999999999E-12</v>
      </c>
      <c r="BA885" s="121">
        <v>0</v>
      </c>
      <c r="BB885" s="121">
        <v>-1.9378825999999999E-11</v>
      </c>
      <c r="BC885" s="121">
        <v>4.0651006999999999E-7</v>
      </c>
      <c r="BD885" s="121">
        <v>-1.175178E-11</v>
      </c>
      <c r="BE885" s="121">
        <v>3.7272222999999999E-10</v>
      </c>
      <c r="BF885" s="121">
        <v>3.1156625999999998E-14</v>
      </c>
      <c r="BG885" s="121">
        <v>4.6275463000000003E-16</v>
      </c>
      <c r="BH885" s="121">
        <v>7.7667767000000001E-13</v>
      </c>
      <c r="BI885" s="121">
        <v>8.9842171999999999E-14</v>
      </c>
      <c r="BJ885" s="121">
        <v>2.1007321E-14</v>
      </c>
      <c r="BK885" s="121">
        <v>5.9035506000000003E-10</v>
      </c>
      <c r="BL885" s="121">
        <v>9.3424399000000006E-10</v>
      </c>
      <c r="BM885" s="121">
        <v>2.6072792E-20</v>
      </c>
      <c r="BN885" s="121">
        <v>-2.3441855999999998E-6</v>
      </c>
      <c r="BO885" s="121">
        <v>-0.16954043999999999</v>
      </c>
      <c r="BP885" s="121">
        <v>3.7296000000000002E-10</v>
      </c>
      <c r="BQ885" s="121">
        <v>2.268E-12</v>
      </c>
      <c r="BR885" s="121">
        <v>1.01472E-16</v>
      </c>
      <c r="BT885" s="71">
        <v>4.1933632000000002E-5</v>
      </c>
      <c r="BU885" s="71">
        <v>2.5979820999999998E-6</v>
      </c>
      <c r="BV885" s="71">
        <v>4.5634072999999997E-5</v>
      </c>
      <c r="BW885" s="71">
        <v>4.9651640000000002E-7</v>
      </c>
      <c r="BX885" s="71">
        <v>7.0165522000000001E-6</v>
      </c>
      <c r="BY885" s="71">
        <v>5.6125221999999999E-8</v>
      </c>
      <c r="BZ885" s="71">
        <v>7.6571056999999999E-10</v>
      </c>
      <c r="CA885" s="71">
        <v>8.4529682000000001E-8</v>
      </c>
      <c r="CB885" s="71">
        <v>6.5633441999999997E-6</v>
      </c>
      <c r="CC885" s="71">
        <v>8.3998293000000002E-7</v>
      </c>
      <c r="CD885" s="71">
        <v>0</v>
      </c>
      <c r="CE885" s="71">
        <v>5.7656654E-17</v>
      </c>
      <c r="CF885" s="71">
        <v>4.7209044000000003E-13</v>
      </c>
      <c r="CG885" s="71">
        <v>-7.1528386999999999E-7</v>
      </c>
      <c r="CH885" s="71">
        <v>-2.0705121E-5</v>
      </c>
      <c r="CI885" s="71">
        <v>1.0623067E-8</v>
      </c>
      <c r="CJ885" s="71">
        <v>5.3541125E-8</v>
      </c>
      <c r="CL885" s="186">
        <v>3.9958378E-13</v>
      </c>
      <c r="CM885" s="196">
        <v>1.6366535</v>
      </c>
      <c r="CN885" s="194">
        <v>8.0060569000000009E-3</v>
      </c>
      <c r="CO885" s="186">
        <v>1.7902742E-3</v>
      </c>
      <c r="CP885" s="186">
        <v>3.9795366000000003E-10</v>
      </c>
      <c r="CQ885" s="186">
        <v>4.2193832E-8</v>
      </c>
      <c r="CR885" s="186">
        <v>2.4308353E-4</v>
      </c>
      <c r="CS885" s="186">
        <v>5.3289810999999999E-2</v>
      </c>
      <c r="CT885" s="186">
        <v>2.0876106999999999E-8</v>
      </c>
      <c r="CU885" s="186">
        <v>1.9743754999999999E-5</v>
      </c>
      <c r="CW885" s="103"/>
      <c r="CX885" s="161" t="s">
        <v>3045</v>
      </c>
    </row>
    <row r="886" spans="1:102" ht="14.4">
      <c r="A886" t="s">
        <v>3328</v>
      </c>
      <c r="B886" s="92" t="s">
        <v>1307</v>
      </c>
      <c r="C886" s="126" t="str">
        <f t="shared" si="250"/>
        <v>A.130.01.111</v>
      </c>
      <c r="D886" s="11" t="s">
        <v>778</v>
      </c>
      <c r="E886" s="125" t="s">
        <v>878</v>
      </c>
      <c r="F886" s="128" t="str">
        <f t="shared" si="251"/>
        <v>bio-PP (Polypropylene) from agricultural waste - not biodegradable</v>
      </c>
      <c r="G886" s="131">
        <f t="shared" si="242"/>
        <v>1.1112174189662996</v>
      </c>
      <c r="H886" s="183">
        <f t="shared" si="243"/>
        <v>7.4736741299999991E-3</v>
      </c>
      <c r="I886" s="183">
        <f t="shared" si="244"/>
        <v>0.88194935351899995</v>
      </c>
      <c r="J886" s="184">
        <f t="shared" si="245"/>
        <v>1.797281317299598E-3</v>
      </c>
      <c r="K886" s="183">
        <v>0.21999711</v>
      </c>
      <c r="L886" s="146">
        <v>1.7698529000000001E-2</v>
      </c>
      <c r="M886" s="188">
        <v>8.7620709000000001E-4</v>
      </c>
      <c r="N886" s="146">
        <v>-7.2867503000000004E-3</v>
      </c>
      <c r="O886" s="188">
        <v>3.6586923000000001E-4</v>
      </c>
      <c r="P886" s="188">
        <v>9.3434956999999992E-3</v>
      </c>
      <c r="Q886" s="146">
        <v>5.0510594999999998E-3</v>
      </c>
      <c r="R886" s="146">
        <v>9.3598905999999996E-2</v>
      </c>
      <c r="S886" s="188">
        <v>-3.1371602000000002E-5</v>
      </c>
      <c r="T886" s="146">
        <v>0.76974401999999997</v>
      </c>
      <c r="U886" s="188">
        <v>7.0170743000000004E-3</v>
      </c>
      <c r="V886" s="188">
        <v>3.1691428999999999E-5</v>
      </c>
      <c r="W886" s="188">
        <v>-5.1884213999999996E-3</v>
      </c>
      <c r="X886" s="146">
        <v>1.9299597000000001E-11</v>
      </c>
      <c r="Z886" s="157">
        <f t="shared" si="265"/>
        <v>1.4666474</v>
      </c>
      <c r="AB886" s="131">
        <f t="shared" si="237"/>
        <v>0.21999711</v>
      </c>
      <c r="AC886" s="131">
        <f t="shared" si="238"/>
        <v>0.11964731621999999</v>
      </c>
      <c r="AD886" s="131">
        <f t="shared" si="239"/>
        <v>0.10698522068999999</v>
      </c>
      <c r="AE886" s="131">
        <f t="shared" si="240"/>
        <v>0.88194935351899995</v>
      </c>
      <c r="AF886" s="131">
        <f t="shared" si="241"/>
        <v>6.9857027172995972E-3</v>
      </c>
      <c r="AH886">
        <v>73.475729000000001</v>
      </c>
      <c r="AI886" s="71">
        <v>-18.679545000000001</v>
      </c>
      <c r="AJ886" s="71">
        <v>-0.17413801000000001</v>
      </c>
      <c r="AK886" s="71">
        <v>0</v>
      </c>
      <c r="AL886" s="71">
        <v>92.295016000000004</v>
      </c>
      <c r="AM886" s="71">
        <v>6.6826187999999995E-2</v>
      </c>
      <c r="AN886" s="71">
        <v>-3.2429648999999998E-2</v>
      </c>
      <c r="AP886" s="129">
        <v>2.8100320000000002E-2</v>
      </c>
      <c r="AQ886" s="129">
        <v>2.8239127999999999E-2</v>
      </c>
      <c r="AR886" s="129">
        <v>1.2066742000000001E-3</v>
      </c>
      <c r="AS886" s="129">
        <v>-1.3454815000000001E-3</v>
      </c>
      <c r="AT886" s="172">
        <f t="shared" si="252"/>
        <v>1.6929932873131E-6</v>
      </c>
      <c r="AU886" s="172">
        <f t="shared" si="253"/>
        <v>4.4625523574287027E-9</v>
      </c>
      <c r="AV886" s="185">
        <f t="shared" si="254"/>
        <v>-0.1884427941856</v>
      </c>
      <c r="AW886" s="121">
        <v>1.3610665999999999E-6</v>
      </c>
      <c r="AX886" s="121">
        <v>4.1066658000000002E-9</v>
      </c>
      <c r="AY886" s="121">
        <v>1.1219997E-13</v>
      </c>
      <c r="AZ886" s="121">
        <v>2.7268430999999999E-12</v>
      </c>
      <c r="BA886" s="121">
        <v>0</v>
      </c>
      <c r="BB886" s="121">
        <v>-1.0517883E-10</v>
      </c>
      <c r="BC886" s="121">
        <v>3.1531885999999999E-7</v>
      </c>
      <c r="BD886" s="121">
        <v>-3.1355780000000002E-11</v>
      </c>
      <c r="BE886" s="121">
        <v>3.8120222999999999E-10</v>
      </c>
      <c r="BF886" s="121">
        <v>3.1156625999999998E-14</v>
      </c>
      <c r="BG886" s="121">
        <v>4.6275463000000003E-16</v>
      </c>
      <c r="BH886" s="121">
        <v>2.8796472000000002E-12</v>
      </c>
      <c r="BI886" s="121">
        <v>6.2637307999999999E-13</v>
      </c>
      <c r="BJ886" s="121">
        <v>1.2216630000000001E-13</v>
      </c>
      <c r="BK886" s="121">
        <v>1.3588532999999999E-9</v>
      </c>
      <c r="BL886" s="121">
        <v>1.4978466E-8</v>
      </c>
      <c r="BM886" s="121">
        <v>2.6072792E-20</v>
      </c>
      <c r="BN886" s="121">
        <v>-2.3441855999999998E-6</v>
      </c>
      <c r="BO886" s="121">
        <v>-0.18844045000000001</v>
      </c>
      <c r="BP886" s="121">
        <v>3.7296000000000002E-10</v>
      </c>
      <c r="BQ886" s="121">
        <v>2.268E-12</v>
      </c>
      <c r="BR886" s="121">
        <v>1.01472E-16</v>
      </c>
      <c r="BT886" s="71">
        <v>4.9671425000000002E-5</v>
      </c>
      <c r="BU886" s="71">
        <v>2.6564457999999998E-6</v>
      </c>
      <c r="BV886" s="71">
        <v>4.0894021999999999E-5</v>
      </c>
      <c r="BW886" s="71">
        <v>1.0959660999999999E-5</v>
      </c>
      <c r="BX886" s="71">
        <v>1.4456345E-6</v>
      </c>
      <c r="BY886" s="71">
        <v>5.6125221999999999E-8</v>
      </c>
      <c r="BZ886" s="71">
        <v>7.6571056999999999E-10</v>
      </c>
      <c r="CA886" s="71">
        <v>8.4529682000000001E-8</v>
      </c>
      <c r="CB886" s="71">
        <v>1.2833305999999999E-5</v>
      </c>
      <c r="CC886" s="71">
        <v>4.9112717000000001E-6</v>
      </c>
      <c r="CD886" s="71">
        <v>0</v>
      </c>
      <c r="CE886" s="71">
        <v>5.7656654E-17</v>
      </c>
      <c r="CF886" s="71">
        <v>4.7209044000000003E-13</v>
      </c>
      <c r="CG886" s="71">
        <v>-1.2255302E-6</v>
      </c>
      <c r="CH886" s="71">
        <v>-2.3008971E-5</v>
      </c>
      <c r="CI886" s="71">
        <v>1.0623067E-8</v>
      </c>
      <c r="CJ886" s="71">
        <v>5.3541125E-8</v>
      </c>
      <c r="CL886" s="186">
        <v>3.9958378E-13</v>
      </c>
      <c r="CM886" s="197">
        <v>1.4666535000000001</v>
      </c>
      <c r="CN886" s="194">
        <v>5.6673490000000003E-3</v>
      </c>
      <c r="CO886" s="186">
        <v>1.8302742000000001E-3</v>
      </c>
      <c r="CP886" s="186">
        <v>1.4578802E-9</v>
      </c>
      <c r="CQ886" s="186">
        <v>1.7354877E-7</v>
      </c>
      <c r="CR886" s="186">
        <v>8.8975972E-5</v>
      </c>
      <c r="CS886" s="186">
        <v>0.49996373999999999</v>
      </c>
      <c r="CT886" s="186">
        <v>2.0876106999999999E-8</v>
      </c>
      <c r="CU886" s="186">
        <v>1.9743754999999999E-5</v>
      </c>
      <c r="CW886" s="86"/>
      <c r="CX886" s="161" t="s">
        <v>3053</v>
      </c>
    </row>
    <row r="887" spans="1:102" ht="14.4">
      <c r="A887" t="s">
        <v>2376</v>
      </c>
      <c r="B887" s="92" t="s">
        <v>1307</v>
      </c>
      <c r="C887" s="126" t="str">
        <f t="shared" si="250"/>
        <v>A.130.01.112</v>
      </c>
      <c r="D887" s="11" t="s">
        <v>778</v>
      </c>
      <c r="E887" s="125" t="s">
        <v>878</v>
      </c>
      <c r="F887" s="128" t="str">
        <f t="shared" si="251"/>
        <v>PEF (Polyethylene furan-2,5-dicarboxylate) from sugarcane - not biodegradable</v>
      </c>
      <c r="G887" s="131">
        <f t="shared" si="242"/>
        <v>0.72459719297549996</v>
      </c>
      <c r="H887" s="183">
        <f t="shared" si="243"/>
        <v>6.2835350310000001E-3</v>
      </c>
      <c r="I887" s="183">
        <f t="shared" si="244"/>
        <v>0.57762497733450002</v>
      </c>
      <c r="J887" s="184">
        <f t="shared" si="245"/>
        <v>1.3695206100000001E-3</v>
      </c>
      <c r="K887" s="183">
        <v>0.13931916</v>
      </c>
      <c r="L887" s="146">
        <v>3.2300403000000001E-3</v>
      </c>
      <c r="M887" s="146">
        <v>5.2929251999999996E-3</v>
      </c>
      <c r="N887" s="146">
        <v>5.4279504000000001E-3</v>
      </c>
      <c r="O887" s="188">
        <v>6.9981277000000003E-4</v>
      </c>
      <c r="P887" s="188">
        <v>8.3290141999999999E-5</v>
      </c>
      <c r="Q887" s="188">
        <v>7.2481719E-5</v>
      </c>
      <c r="R887" s="146">
        <v>4.7838427E-4</v>
      </c>
      <c r="S887" s="188">
        <v>1.7151031E-4</v>
      </c>
      <c r="T887" s="146">
        <v>0.56862000000000001</v>
      </c>
      <c r="U887" s="188">
        <v>1.1980103000000001E-3</v>
      </c>
      <c r="V887" s="188">
        <v>3.6275645000000002E-6</v>
      </c>
      <c r="W887" s="188">
        <v>0</v>
      </c>
      <c r="X887" s="146">
        <v>0</v>
      </c>
      <c r="Z887" s="157">
        <f t="shared" si="265"/>
        <v>0.92879440000000002</v>
      </c>
      <c r="AB887" s="131">
        <f t="shared" si="237"/>
        <v>0.13931916</v>
      </c>
      <c r="AC887" s="131">
        <f t="shared" si="238"/>
        <v>1.5284884800999999E-2</v>
      </c>
      <c r="AD887" s="131">
        <f t="shared" si="239"/>
        <v>9.00134977E-3</v>
      </c>
      <c r="AE887" s="131">
        <f t="shared" si="240"/>
        <v>0.57762497733450002</v>
      </c>
      <c r="AF887" s="131">
        <f t="shared" si="241"/>
        <v>1.3695206100000001E-3</v>
      </c>
      <c r="AH887">
        <v>47.761785000000003</v>
      </c>
      <c r="AI887" s="71">
        <v>13.547744</v>
      </c>
      <c r="AJ887" s="71">
        <v>0.14882115000000001</v>
      </c>
      <c r="AK887" s="71">
        <v>0</v>
      </c>
      <c r="AL887" s="71">
        <v>34</v>
      </c>
      <c r="AM887" s="71">
        <v>3.6455672000000001E-2</v>
      </c>
      <c r="AN887" s="71">
        <v>2.8764469000000001E-2</v>
      </c>
      <c r="AP887" s="129">
        <v>1.7240552999999999E-2</v>
      </c>
      <c r="AQ887" s="129">
        <v>1.5542456E-2</v>
      </c>
      <c r="AR887" s="129">
        <v>7.3068594000000005E-4</v>
      </c>
      <c r="AS887" s="129">
        <v>9.6741166999999998E-4</v>
      </c>
      <c r="AT887" s="172">
        <f t="shared" si="252"/>
        <v>9.3180188665799995E-7</v>
      </c>
      <c r="AU887" s="172">
        <f t="shared" si="253"/>
        <v>2.7022409307173399E-9</v>
      </c>
      <c r="AV887" s="185">
        <f t="shared" si="254"/>
        <v>0.13549182942400001</v>
      </c>
      <c r="AW887" s="121">
        <v>8.6192118999999995E-7</v>
      </c>
      <c r="AX887" s="121">
        <v>2.6006243000000002E-9</v>
      </c>
      <c r="AY887" s="121">
        <v>7.1052770999999997E-14</v>
      </c>
      <c r="AZ887" s="121">
        <v>0</v>
      </c>
      <c r="BA887" s="121">
        <v>0</v>
      </c>
      <c r="BB887" s="121">
        <v>1.4545488E-10</v>
      </c>
      <c r="BC887" s="121">
        <v>6.9637726000000003E-8</v>
      </c>
      <c r="BD887" s="121">
        <v>3.3170808000000001E-11</v>
      </c>
      <c r="BE887" s="121">
        <v>6.8329944999999999E-11</v>
      </c>
      <c r="BF887" s="121">
        <v>0</v>
      </c>
      <c r="BG887" s="121">
        <v>0</v>
      </c>
      <c r="BH887" s="121">
        <v>4.1310721999999999E-14</v>
      </c>
      <c r="BI887" s="121">
        <v>2.8795438999999999E-15</v>
      </c>
      <c r="BJ887" s="121">
        <v>6.3468044000000001E-16</v>
      </c>
      <c r="BK887" s="121">
        <v>1.1485952E-11</v>
      </c>
      <c r="BL887" s="121">
        <v>8.6029826000000002E-11</v>
      </c>
      <c r="BM887" s="121">
        <v>0</v>
      </c>
      <c r="BN887" s="121">
        <v>1.4389424E-5</v>
      </c>
      <c r="BO887" s="121">
        <v>0.13547744</v>
      </c>
      <c r="BP887" s="121">
        <v>0</v>
      </c>
      <c r="BQ887" s="121">
        <v>0</v>
      </c>
      <c r="BR887" s="121">
        <v>0</v>
      </c>
      <c r="BT887" s="71">
        <v>4.5402401E-5</v>
      </c>
      <c r="BU887" s="71">
        <v>4.7108728E-7</v>
      </c>
      <c r="BV887" s="71">
        <v>2.5897251999999999E-5</v>
      </c>
      <c r="BW887" s="71">
        <v>5.8638032000000002E-8</v>
      </c>
      <c r="BX887" s="71">
        <v>1.0144393E-6</v>
      </c>
      <c r="BY887" s="71">
        <v>0</v>
      </c>
      <c r="BZ887" s="71">
        <v>0</v>
      </c>
      <c r="CA887" s="71">
        <v>0</v>
      </c>
      <c r="CB887" s="71">
        <v>1.1579923E-7</v>
      </c>
      <c r="CC887" s="71">
        <v>7.2281260000000001E-8</v>
      </c>
      <c r="CD887" s="71">
        <v>0</v>
      </c>
      <c r="CE887" s="71">
        <v>0</v>
      </c>
      <c r="CF887" s="71">
        <v>0</v>
      </c>
      <c r="CG887" s="71">
        <v>1.068162E-6</v>
      </c>
      <c r="CH887" s="71">
        <v>1.6704742000000001E-5</v>
      </c>
      <c r="CI887" s="71">
        <v>2.4147473000000001E-15</v>
      </c>
      <c r="CJ887" s="71">
        <v>0</v>
      </c>
      <c r="CL887" s="186">
        <v>0</v>
      </c>
      <c r="CM887" s="196">
        <v>0.92879438999999997</v>
      </c>
      <c r="CN887" s="194">
        <v>0</v>
      </c>
      <c r="CO887" s="186">
        <v>3.2231106000000002E-4</v>
      </c>
      <c r="CP887" s="186">
        <v>1.9733184999999999E-11</v>
      </c>
      <c r="CQ887" s="186">
        <v>2.3008539E-9</v>
      </c>
      <c r="CR887" s="186">
        <v>3.7148472999999998E-5</v>
      </c>
      <c r="CS887" s="186">
        <v>2.4174385999999998E-3</v>
      </c>
      <c r="CT887" s="186">
        <v>0</v>
      </c>
      <c r="CU887" s="186">
        <v>0</v>
      </c>
      <c r="CW887" s="86"/>
      <c r="CX887" s="161" t="s">
        <v>3054</v>
      </c>
    </row>
    <row r="888" spans="1:102" ht="14.4">
      <c r="B888" s="92"/>
      <c r="C888" s="126"/>
      <c r="D888" s="1" t="s">
        <v>765</v>
      </c>
      <c r="E888" s="125"/>
      <c r="J888" s="158"/>
      <c r="O888" s="4"/>
      <c r="P888" s="4"/>
      <c r="Q888" s="4"/>
      <c r="S888" s="4"/>
      <c r="U888" s="4"/>
      <c r="V888" s="4"/>
      <c r="W888" s="4"/>
      <c r="AT888" s="4"/>
      <c r="AU888" s="4"/>
      <c r="AV888" s="16"/>
      <c r="CM888" s="125"/>
      <c r="CN888" s="198"/>
      <c r="CW888" s="4"/>
      <c r="CX888" s="167"/>
    </row>
    <row r="889" spans="1:102" ht="14.4">
      <c r="A889" t="s">
        <v>3329</v>
      </c>
      <c r="B889" s="92" t="s">
        <v>1307</v>
      </c>
      <c r="C889" s="126" t="str">
        <f t="shared" si="250"/>
        <v>A.130.03.091</v>
      </c>
      <c r="D889" s="11" t="s">
        <v>765</v>
      </c>
      <c r="E889" s="125" t="s">
        <v>878</v>
      </c>
      <c r="F889" s="128" t="str">
        <f t="shared" si="251"/>
        <v xml:space="preserve"> rABS - mechanical recycled in China - ex transport</v>
      </c>
      <c r="G889" s="131">
        <f t="shared" si="242"/>
        <v>8.2353321450999994E-2</v>
      </c>
      <c r="H889" s="183">
        <f t="shared" si="243"/>
        <v>1.0905137131E-2</v>
      </c>
      <c r="I889" s="183">
        <f t="shared" si="244"/>
        <v>2.4610322889999999E-3</v>
      </c>
      <c r="J889" s="184">
        <f t="shared" si="245"/>
        <v>7.06323031E-4</v>
      </c>
      <c r="K889" s="183">
        <v>6.8280829000000001E-2</v>
      </c>
      <c r="L889" s="146">
        <v>1.0006957E-3</v>
      </c>
      <c r="M889" s="146">
        <v>1.3690058E-3</v>
      </c>
      <c r="N889" s="146">
        <v>4.7878416000000003E-3</v>
      </c>
      <c r="O889" s="146">
        <v>6.0877806999999999E-3</v>
      </c>
      <c r="P889" s="188">
        <v>1.578129E-5</v>
      </c>
      <c r="Q889" s="188">
        <v>1.3733541E-5</v>
      </c>
      <c r="R889" s="188">
        <v>9.0643460999999994E-5</v>
      </c>
      <c r="S889" s="146">
        <v>6.7131611000000003E-5</v>
      </c>
      <c r="T889" s="146">
        <v>0</v>
      </c>
      <c r="U889" s="188">
        <v>2.2699142000000001E-4</v>
      </c>
      <c r="V889" s="188">
        <v>6.87328E-7</v>
      </c>
      <c r="W889" s="188">
        <v>4.1219999999999999E-4</v>
      </c>
      <c r="X889" s="146">
        <v>0</v>
      </c>
      <c r="Z889" s="157">
        <f t="shared" si="265"/>
        <v>0.45520552666666669</v>
      </c>
      <c r="AB889" s="131">
        <f t="shared" si="237"/>
        <v>6.8280829000000001E-2</v>
      </c>
      <c r="AC889" s="131">
        <f t="shared" si="238"/>
        <v>1.3365482091999999E-2</v>
      </c>
      <c r="AD889" s="131">
        <f t="shared" si="239"/>
        <v>2.8725449609999999E-3</v>
      </c>
      <c r="AE889" s="131">
        <f t="shared" si="240"/>
        <v>2.4610322890000003E-3</v>
      </c>
      <c r="AF889" s="131">
        <f t="shared" si="241"/>
        <v>2.9412303100000001E-4</v>
      </c>
      <c r="AH889">
        <v>5.8586241000000001</v>
      </c>
      <c r="AI889" s="71">
        <v>5.5684319000000002</v>
      </c>
      <c r="AJ889" s="71">
        <v>2.8197692E-2</v>
      </c>
      <c r="AK889" s="71">
        <v>0</v>
      </c>
      <c r="AL889" s="71">
        <v>0.12440684</v>
      </c>
      <c r="AM889" s="71">
        <v>0.13213751000000001</v>
      </c>
      <c r="AN889" s="71">
        <v>5.4501098000000001E-3</v>
      </c>
      <c r="AP889" s="129">
        <v>8.0008549999999994E-3</v>
      </c>
      <c r="AQ889" s="129">
        <v>7.4135766999999997E-3</v>
      </c>
      <c r="AR889" s="129">
        <v>3.5848702000000003E-4</v>
      </c>
      <c r="AS889" s="129">
        <v>2.2879129000000001E-4</v>
      </c>
      <c r="AT889" s="172">
        <f t="shared" si="252"/>
        <v>4.4445903831359997E-7</v>
      </c>
      <c r="AU889" s="172">
        <f t="shared" si="253"/>
        <v>1.3257656368207302E-9</v>
      </c>
      <c r="AV889" s="185">
        <f t="shared" si="254"/>
        <v>3.2043598089200001E-2</v>
      </c>
      <c r="AW889" s="121">
        <v>4.2243073000000001E-7</v>
      </c>
      <c r="AX889" s="121">
        <v>1.2745755E-9</v>
      </c>
      <c r="AY889" s="121">
        <v>3.4823222999999997E-14</v>
      </c>
      <c r="AZ889" s="121">
        <v>0</v>
      </c>
      <c r="BA889" s="121">
        <v>0</v>
      </c>
      <c r="BB889" s="121">
        <v>1.2830164E-10</v>
      </c>
      <c r="BC889" s="121">
        <v>2.1881529999999999E-8</v>
      </c>
      <c r="BD889" s="121">
        <v>2.9259032000000001E-11</v>
      </c>
      <c r="BE889" s="121">
        <v>2.1169234E-11</v>
      </c>
      <c r="BF889" s="121">
        <v>7.1557999999999997E-13</v>
      </c>
      <c r="BG889" s="121">
        <v>2.97445E-15</v>
      </c>
      <c r="BH889" s="121">
        <v>7.8272946999999994E-15</v>
      </c>
      <c r="BI889" s="121">
        <v>5.4559779000000003E-16</v>
      </c>
      <c r="BJ889" s="121">
        <v>1.2025524E-16</v>
      </c>
      <c r="BK889" s="121">
        <v>2.1762856000000001E-12</v>
      </c>
      <c r="BL889" s="121">
        <v>1.6300387999999999E-11</v>
      </c>
      <c r="BM889" s="121">
        <v>0</v>
      </c>
      <c r="BN889" s="121">
        <v>4.0540891999999996E-6</v>
      </c>
      <c r="BO889" s="121">
        <v>3.2039544000000003E-2</v>
      </c>
      <c r="BP889" s="121">
        <v>0</v>
      </c>
      <c r="BQ889" s="121">
        <v>0</v>
      </c>
      <c r="BR889" s="121">
        <v>0</v>
      </c>
      <c r="BT889" s="71">
        <v>2.62218E-5</v>
      </c>
      <c r="BU889" s="71">
        <v>1.459471E-7</v>
      </c>
      <c r="BV889" s="71">
        <v>1.2692337999999999E-5</v>
      </c>
      <c r="BW889" s="71">
        <v>1.2900422E-8</v>
      </c>
      <c r="BX889" s="71">
        <v>5.6152247000000003E-6</v>
      </c>
      <c r="BY889" s="71">
        <v>0</v>
      </c>
      <c r="BZ889" s="71">
        <v>6.6216422999999998E-9</v>
      </c>
      <c r="CA889" s="71">
        <v>0</v>
      </c>
      <c r="CB889" s="71">
        <v>2.1940907000000001E-8</v>
      </c>
      <c r="CC889" s="71">
        <v>1.9155308000000001E-8</v>
      </c>
      <c r="CD889" s="71">
        <v>0</v>
      </c>
      <c r="CE889" s="71">
        <v>0</v>
      </c>
      <c r="CF889" s="71">
        <v>0</v>
      </c>
      <c r="CG889" s="71">
        <v>9.2469580000000003E-7</v>
      </c>
      <c r="CH889" s="71">
        <v>6.7829758000000004E-6</v>
      </c>
      <c r="CI889" s="71">
        <v>4.4378908999999997E-14</v>
      </c>
      <c r="CJ889" s="71">
        <v>0</v>
      </c>
      <c r="CL889" s="186">
        <v>0</v>
      </c>
      <c r="CM889" s="186">
        <v>0.45520553000000002</v>
      </c>
      <c r="CN889" s="187">
        <v>0</v>
      </c>
      <c r="CO889" s="186">
        <v>9.9854877000000002E-5</v>
      </c>
      <c r="CP889" s="186">
        <v>3.7389192000000003E-12</v>
      </c>
      <c r="CQ889" s="186">
        <v>4.3595127E-10</v>
      </c>
      <c r="CR889" s="186">
        <v>1.1997221E-5</v>
      </c>
      <c r="CS889" s="186">
        <v>4.5804100000000001E-4</v>
      </c>
      <c r="CT889" s="186">
        <v>4.7994964000000002E-7</v>
      </c>
      <c r="CU889" s="186">
        <v>1.0161957999999999E-6</v>
      </c>
      <c r="CW889" s="101"/>
      <c r="CX889" s="167"/>
    </row>
    <row r="890" spans="1:102" ht="14.4">
      <c r="A890" t="s">
        <v>3330</v>
      </c>
      <c r="B890" s="92" t="s">
        <v>1307</v>
      </c>
      <c r="C890" s="126" t="str">
        <f t="shared" si="250"/>
        <v>A.130.03.092</v>
      </c>
      <c r="D890" s="11" t="s">
        <v>765</v>
      </c>
      <c r="E890" s="125" t="s">
        <v>878</v>
      </c>
      <c r="F890" s="128" t="str">
        <f t="shared" si="251"/>
        <v xml:space="preserve"> rPE - mechanical recycled in China - ex transport</v>
      </c>
      <c r="G890" s="131">
        <f t="shared" si="242"/>
        <v>7.502446626848E-2</v>
      </c>
      <c r="H890" s="183">
        <f t="shared" si="243"/>
        <v>8.5835585540000019E-3</v>
      </c>
      <c r="I890" s="183">
        <f t="shared" si="244"/>
        <v>2.4855329224800003E-3</v>
      </c>
      <c r="J890" s="184">
        <f t="shared" si="245"/>
        <v>7.4474579200000009E-4</v>
      </c>
      <c r="K890" s="183">
        <v>6.3210629000000004E-2</v>
      </c>
      <c r="L890" s="146">
        <v>9.8762782000000001E-4</v>
      </c>
      <c r="M890" s="146">
        <v>1.3981181999999999E-3</v>
      </c>
      <c r="N890" s="146">
        <v>3.1098704E-3</v>
      </c>
      <c r="O890" s="146">
        <v>5.4414405000000002E-3</v>
      </c>
      <c r="P890" s="188">
        <v>1.7242521E-5</v>
      </c>
      <c r="Q890" s="188">
        <v>1.5005133E-5</v>
      </c>
      <c r="R890" s="188">
        <v>9.9035933000000002E-5</v>
      </c>
      <c r="S890" s="146">
        <v>6.3926651999999994E-5</v>
      </c>
      <c r="T890" s="146">
        <v>0</v>
      </c>
      <c r="U890" s="188">
        <v>2.4800914000000003E-4</v>
      </c>
      <c r="V890" s="188">
        <v>7.5096948000000003E-7</v>
      </c>
      <c r="W890" s="188">
        <v>4.3281E-4</v>
      </c>
      <c r="X890" s="146">
        <v>0</v>
      </c>
      <c r="Z890" s="157">
        <f t="shared" si="265"/>
        <v>0.4214041933333334</v>
      </c>
      <c r="AB890" s="131">
        <f t="shared" si="237"/>
        <v>6.3210629000000004E-2</v>
      </c>
      <c r="AC890" s="131">
        <f t="shared" si="238"/>
        <v>1.1068340507E-2</v>
      </c>
      <c r="AD890" s="131">
        <f t="shared" si="239"/>
        <v>2.9175919530000003E-3</v>
      </c>
      <c r="AE890" s="131">
        <f t="shared" si="240"/>
        <v>2.4855329224799999E-3</v>
      </c>
      <c r="AF890" s="131">
        <f t="shared" si="241"/>
        <v>3.1193579200000003E-4</v>
      </c>
      <c r="AH890">
        <v>5.5167682999999998</v>
      </c>
      <c r="AI890" s="71">
        <v>5.2676087999999996</v>
      </c>
      <c r="AJ890" s="71">
        <v>3.0808589000000001E-2</v>
      </c>
      <c r="AK890" s="71">
        <v>0</v>
      </c>
      <c r="AL890" s="71">
        <v>0.10208679</v>
      </c>
      <c r="AM890" s="71">
        <v>0.11030933</v>
      </c>
      <c r="AN890" s="71">
        <v>5.9547495999999998E-3</v>
      </c>
      <c r="AP890" s="129">
        <v>7.4516597999999996E-3</v>
      </c>
      <c r="AQ890" s="129">
        <v>6.8840246000000001E-3</v>
      </c>
      <c r="AR890" s="129">
        <v>3.3003359E-4</v>
      </c>
      <c r="AS890" s="129">
        <v>2.3760158E-4</v>
      </c>
      <c r="AT890" s="172">
        <f t="shared" si="252"/>
        <v>4.1271130587259997E-7</v>
      </c>
      <c r="AU890" s="172">
        <f t="shared" si="253"/>
        <v>1.2205383632712997E-9</v>
      </c>
      <c r="AV890" s="185">
        <f t="shared" si="254"/>
        <v>3.3277532335300002E-2</v>
      </c>
      <c r="AW890" s="121">
        <v>3.9106308999999999E-7</v>
      </c>
      <c r="AX890" s="121">
        <v>1.1799317E-9</v>
      </c>
      <c r="AY890" s="121">
        <v>3.2237421000000001E-14</v>
      </c>
      <c r="AZ890" s="121">
        <v>0</v>
      </c>
      <c r="BA890" s="121">
        <v>0</v>
      </c>
      <c r="BB890" s="121">
        <v>8.3336395999999994E-11</v>
      </c>
      <c r="BC890" s="121">
        <v>2.1544692E-8</v>
      </c>
      <c r="BD890" s="121">
        <v>1.9004762999999999E-11</v>
      </c>
      <c r="BE890" s="121">
        <v>2.089279E-11</v>
      </c>
      <c r="BF890" s="121">
        <v>6.6524E-13</v>
      </c>
      <c r="BG890" s="121">
        <v>2.3533000000000002E-15</v>
      </c>
      <c r="BH890" s="121">
        <v>8.5520442000000001E-15</v>
      </c>
      <c r="BI890" s="121">
        <v>5.9611611000000002E-16</v>
      </c>
      <c r="BJ890" s="121">
        <v>1.3138999E-16</v>
      </c>
      <c r="BK890" s="121">
        <v>2.3777936000000002E-12</v>
      </c>
      <c r="BL890" s="121">
        <v>1.7809682999999999E-11</v>
      </c>
      <c r="BM890" s="121">
        <v>0</v>
      </c>
      <c r="BN890" s="121">
        <v>4.0683353000000002E-6</v>
      </c>
      <c r="BO890" s="121">
        <v>3.3273464000000003E-2</v>
      </c>
      <c r="BP890" s="121">
        <v>0</v>
      </c>
      <c r="BQ890" s="121">
        <v>0</v>
      </c>
      <c r="BR890" s="121">
        <v>0</v>
      </c>
      <c r="BT890" s="71">
        <v>2.4015613E-5</v>
      </c>
      <c r="BU890" s="71">
        <v>1.4404121000000001E-7</v>
      </c>
      <c r="BV890" s="71">
        <v>1.1749867000000001E-5</v>
      </c>
      <c r="BW890" s="71">
        <v>1.3084934E-8</v>
      </c>
      <c r="BX890" s="71">
        <v>5.0301024999999997E-6</v>
      </c>
      <c r="BY890" s="71">
        <v>0</v>
      </c>
      <c r="BZ890" s="71">
        <v>5.9246272999999996E-9</v>
      </c>
      <c r="CA890" s="71">
        <v>0</v>
      </c>
      <c r="CB890" s="71">
        <v>2.3972473E-8</v>
      </c>
      <c r="CC890" s="71">
        <v>1.7848152000000001E-8</v>
      </c>
      <c r="CD890" s="71">
        <v>0</v>
      </c>
      <c r="CE890" s="71">
        <v>0</v>
      </c>
      <c r="CF890" s="71">
        <v>0</v>
      </c>
      <c r="CG890" s="71">
        <v>6.0381877999999998E-7</v>
      </c>
      <c r="CH890" s="71">
        <v>6.4269534999999999E-6</v>
      </c>
      <c r="CI890" s="71">
        <v>3.6541261000000001E-14</v>
      </c>
      <c r="CJ890" s="71">
        <v>0</v>
      </c>
      <c r="CL890" s="186">
        <v>0</v>
      </c>
      <c r="CM890" s="186">
        <v>0.42140420000000001</v>
      </c>
      <c r="CN890" s="187">
        <v>0</v>
      </c>
      <c r="CO890" s="186">
        <v>9.8550898E-5</v>
      </c>
      <c r="CP890" s="186">
        <v>4.0851154E-12</v>
      </c>
      <c r="CQ890" s="186">
        <v>4.7631711999999996E-10</v>
      </c>
      <c r="CR890" s="186">
        <v>1.1759324E-5</v>
      </c>
      <c r="CS890" s="186">
        <v>5.0045221E-4</v>
      </c>
      <c r="CT890" s="186">
        <v>4.4618208000000002E-7</v>
      </c>
      <c r="CU890" s="186">
        <v>8.0398514000000004E-7</v>
      </c>
      <c r="CW890" s="101"/>
      <c r="CX890" s="167"/>
    </row>
    <row r="891" spans="1:102" ht="14.4">
      <c r="A891" t="s">
        <v>3331</v>
      </c>
      <c r="B891" s="92" t="s">
        <v>1307</v>
      </c>
      <c r="C891" s="126" t="str">
        <f t="shared" si="250"/>
        <v>A.130.03.093</v>
      </c>
      <c r="D891" s="11" t="s">
        <v>765</v>
      </c>
      <c r="E891" s="125" t="s">
        <v>878</v>
      </c>
      <c r="F891" s="128" t="str">
        <f t="shared" si="251"/>
        <v xml:space="preserve"> rPET - mechanical recycled in China - ex transport</v>
      </c>
      <c r="G891" s="131">
        <f t="shared" si="242"/>
        <v>7.4965002046480003E-2</v>
      </c>
      <c r="H891" s="183">
        <f t="shared" si="243"/>
        <v>9.6422352110000012E-3</v>
      </c>
      <c r="I891" s="183">
        <f t="shared" si="244"/>
        <v>2.4655443654799996E-3</v>
      </c>
      <c r="J891" s="184">
        <f t="shared" si="245"/>
        <v>7.2324547000000004E-4</v>
      </c>
      <c r="K891" s="183">
        <v>6.2133977E-2</v>
      </c>
      <c r="L891" s="146">
        <v>9.7763624999999991E-4</v>
      </c>
      <c r="M891" s="146">
        <v>1.3881218E-3</v>
      </c>
      <c r="N891" s="146">
        <v>3.8969311999999998E-3</v>
      </c>
      <c r="O891" s="146">
        <v>5.7130564000000003E-3</v>
      </c>
      <c r="P891" s="188">
        <v>1.7242521E-5</v>
      </c>
      <c r="Q891" s="188">
        <v>1.5005090000000001E-5</v>
      </c>
      <c r="R891" s="188">
        <v>9.9035346000000003E-5</v>
      </c>
      <c r="S891" s="146">
        <v>6.3036329999999994E-5</v>
      </c>
      <c r="T891" s="146">
        <v>0</v>
      </c>
      <c r="U891" s="188">
        <v>2.4800914000000003E-4</v>
      </c>
      <c r="V891" s="188">
        <v>7.5096948000000003E-7</v>
      </c>
      <c r="W891" s="188">
        <v>4.1219999999999999E-4</v>
      </c>
      <c r="X891" s="146">
        <v>0</v>
      </c>
      <c r="Z891" s="157">
        <f t="shared" si="265"/>
        <v>0.41422651333333332</v>
      </c>
      <c r="AB891" s="131">
        <f t="shared" si="237"/>
        <v>6.2133977E-2</v>
      </c>
      <c r="AC891" s="131">
        <f t="shared" si="238"/>
        <v>1.2107028607000003E-2</v>
      </c>
      <c r="AD891" s="131">
        <f t="shared" si="239"/>
        <v>2.8769933959999997E-3</v>
      </c>
      <c r="AE891" s="131">
        <f t="shared" si="240"/>
        <v>2.4655443654800001E-3</v>
      </c>
      <c r="AF891" s="131">
        <f t="shared" si="241"/>
        <v>3.1104546999999999E-4</v>
      </c>
      <c r="AH891">
        <v>5.4331952000000001</v>
      </c>
      <c r="AI891" s="71">
        <v>5.1904529000000004</v>
      </c>
      <c r="AJ891" s="71">
        <v>3.0808589000000001E-2</v>
      </c>
      <c r="AK891" s="71">
        <v>0</v>
      </c>
      <c r="AL891" s="71">
        <v>9.8888798999999999E-2</v>
      </c>
      <c r="AM891" s="71">
        <v>0.10709017999999999</v>
      </c>
      <c r="AN891" s="71">
        <v>5.9547495999999998E-3</v>
      </c>
      <c r="AP891" s="129">
        <v>7.3318111000000002E-3</v>
      </c>
      <c r="AQ891" s="129">
        <v>6.7695480000000002E-3</v>
      </c>
      <c r="AR891" s="129">
        <v>3.2583089000000001E-4</v>
      </c>
      <c r="AS891" s="129">
        <v>2.3643216E-4</v>
      </c>
      <c r="AT891" s="172">
        <f t="shared" si="252"/>
        <v>4.0584820004659997E-7</v>
      </c>
      <c r="AU891" s="172">
        <f t="shared" si="253"/>
        <v>1.2049958519782998E-9</v>
      </c>
      <c r="AV891" s="185">
        <f t="shared" si="254"/>
        <v>3.3113748206299996E-2</v>
      </c>
      <c r="AW891" s="121">
        <v>3.8440220000000001E-7</v>
      </c>
      <c r="AX891" s="121">
        <v>1.1598342E-9</v>
      </c>
      <c r="AY891" s="121">
        <v>3.1688328E-14</v>
      </c>
      <c r="AZ891" s="121">
        <v>0</v>
      </c>
      <c r="BA891" s="121">
        <v>0</v>
      </c>
      <c r="BB891" s="121">
        <v>1.0442757E-10</v>
      </c>
      <c r="BC891" s="121">
        <v>2.1321385E-8</v>
      </c>
      <c r="BD891" s="121">
        <v>2.381458E-11</v>
      </c>
      <c r="BE891" s="121">
        <v>2.0681424000000001E-11</v>
      </c>
      <c r="BF891" s="121">
        <v>6.2163999999999996E-13</v>
      </c>
      <c r="BG891" s="121">
        <v>3.0400999999999998E-15</v>
      </c>
      <c r="BH891" s="121">
        <v>8.5520442000000001E-15</v>
      </c>
      <c r="BI891" s="121">
        <v>5.9611611000000002E-16</v>
      </c>
      <c r="BJ891" s="121">
        <v>1.3138999E-16</v>
      </c>
      <c r="BK891" s="121">
        <v>2.3777936000000002E-12</v>
      </c>
      <c r="BL891" s="121">
        <v>1.7809682999999999E-11</v>
      </c>
      <c r="BM891" s="121">
        <v>0</v>
      </c>
      <c r="BN891" s="121">
        <v>4.0342062999999998E-6</v>
      </c>
      <c r="BO891" s="121">
        <v>3.3109713999999998E-2</v>
      </c>
      <c r="BP891" s="121">
        <v>0</v>
      </c>
      <c r="BQ891" s="121">
        <v>0</v>
      </c>
      <c r="BR891" s="121">
        <v>0</v>
      </c>
      <c r="BT891" s="71">
        <v>2.4115226E-5</v>
      </c>
      <c r="BU891" s="71">
        <v>1.4258398000000001E-7</v>
      </c>
      <c r="BV891" s="71">
        <v>1.1549734E-5</v>
      </c>
      <c r="BW891" s="71">
        <v>1.3459575E-8</v>
      </c>
      <c r="BX891" s="71">
        <v>5.2741740999999999E-6</v>
      </c>
      <c r="BY891" s="71">
        <v>0</v>
      </c>
      <c r="BZ891" s="71">
        <v>4.1820899000000004E-9</v>
      </c>
      <c r="CA891" s="71">
        <v>0</v>
      </c>
      <c r="CB891" s="71">
        <v>2.3972473E-8</v>
      </c>
      <c r="CC891" s="71">
        <v>1.8991180999999999E-8</v>
      </c>
      <c r="CD891" s="71">
        <v>0</v>
      </c>
      <c r="CE891" s="71">
        <v>0</v>
      </c>
      <c r="CF891" s="71">
        <v>0</v>
      </c>
      <c r="CG891" s="71">
        <v>7.5417514000000005E-7</v>
      </c>
      <c r="CH891" s="71">
        <v>6.3339531000000004E-6</v>
      </c>
      <c r="CI891" s="71">
        <v>3.5412223000000001E-14</v>
      </c>
      <c r="CJ891" s="71">
        <v>0</v>
      </c>
      <c r="CL891" s="186">
        <v>0</v>
      </c>
      <c r="CM891" s="186">
        <v>0.41422650999999999</v>
      </c>
      <c r="CN891" s="187">
        <v>0</v>
      </c>
      <c r="CO891" s="186">
        <v>9.7553884999999993E-5</v>
      </c>
      <c r="CP891" s="186">
        <v>4.0851154E-12</v>
      </c>
      <c r="CQ891" s="186">
        <v>4.7631711999999996E-10</v>
      </c>
      <c r="CR891" s="186">
        <v>1.163186E-5</v>
      </c>
      <c r="CS891" s="186">
        <v>5.0045221E-4</v>
      </c>
      <c r="CT891" s="186">
        <v>4.1691688000000001E-7</v>
      </c>
      <c r="CU891" s="186">
        <v>1.0386246E-6</v>
      </c>
      <c r="CW891" s="101"/>
      <c r="CX891" s="167"/>
    </row>
    <row r="892" spans="1:102" ht="14.4">
      <c r="A892" t="s">
        <v>3332</v>
      </c>
      <c r="B892" s="92" t="s">
        <v>1307</v>
      </c>
      <c r="C892" s="126" t="str">
        <f t="shared" si="250"/>
        <v>A.130.03.094</v>
      </c>
      <c r="D892" s="11" t="s">
        <v>765</v>
      </c>
      <c r="E892" s="125" t="s">
        <v>878</v>
      </c>
      <c r="F892" s="128" t="str">
        <f t="shared" si="251"/>
        <v xml:space="preserve"> rPP - mechanical recycled in China - ex transport</v>
      </c>
      <c r="G892" s="131">
        <f t="shared" si="242"/>
        <v>7.6631042347960004E-2</v>
      </c>
      <c r="H892" s="183">
        <f t="shared" si="243"/>
        <v>8.4603473019999997E-3</v>
      </c>
      <c r="I892" s="183">
        <f t="shared" si="244"/>
        <v>2.3309562879600004E-3</v>
      </c>
      <c r="J892" s="184">
        <f t="shared" si="245"/>
        <v>7.6040675799999994E-4</v>
      </c>
      <c r="K892" s="183">
        <v>6.5079332000000004E-2</v>
      </c>
      <c r="L892" s="146">
        <v>9.4719577000000003E-4</v>
      </c>
      <c r="M892" s="146">
        <v>1.298347E-3</v>
      </c>
      <c r="N892" s="146">
        <v>3.3629606000000001E-3</v>
      </c>
      <c r="O892" s="146">
        <v>5.0697846999999997E-3</v>
      </c>
      <c r="P892" s="188">
        <v>1.4758429E-5</v>
      </c>
      <c r="Q892" s="188">
        <v>1.2843573E-5</v>
      </c>
      <c r="R892" s="188">
        <v>8.4770739000000005E-5</v>
      </c>
      <c r="S892" s="146">
        <v>6.3792747999999995E-5</v>
      </c>
      <c r="T892" s="146">
        <v>0</v>
      </c>
      <c r="U892" s="188">
        <v>2.1227900999999999E-4</v>
      </c>
      <c r="V892" s="188">
        <v>6.4277896000000003E-7</v>
      </c>
      <c r="W892" s="188">
        <v>4.8433500000000002E-4</v>
      </c>
      <c r="X892" s="146">
        <v>0</v>
      </c>
      <c r="Z892" s="157">
        <f t="shared" si="265"/>
        <v>0.43386221333333336</v>
      </c>
      <c r="AB892" s="131">
        <f t="shared" si="237"/>
        <v>6.5079332000000004E-2</v>
      </c>
      <c r="AC892" s="131">
        <f t="shared" si="238"/>
        <v>1.0790660811E-2</v>
      </c>
      <c r="AD892" s="131">
        <f t="shared" si="239"/>
        <v>2.8146485090000005E-3</v>
      </c>
      <c r="AE892" s="131">
        <f t="shared" si="240"/>
        <v>2.3309562879600004E-3</v>
      </c>
      <c r="AF892" s="131">
        <f t="shared" si="241"/>
        <v>2.7607175799999997E-4</v>
      </c>
      <c r="AH892">
        <v>5.5739178000000003</v>
      </c>
      <c r="AI892" s="71">
        <v>5.2952383000000003</v>
      </c>
      <c r="AJ892" s="71">
        <v>2.6370063999999999E-2</v>
      </c>
      <c r="AK892" s="71">
        <v>0</v>
      </c>
      <c r="AL892" s="71">
        <v>0.11997942</v>
      </c>
      <c r="AM892" s="71">
        <v>0.12723308999999999</v>
      </c>
      <c r="AN892" s="71">
        <v>5.0968619999999997E-3</v>
      </c>
      <c r="AP892" s="129">
        <v>7.6181577000000002E-3</v>
      </c>
      <c r="AQ892" s="129">
        <v>7.0631243999999998E-3</v>
      </c>
      <c r="AR892" s="129">
        <v>3.3974156E-4</v>
      </c>
      <c r="AS892" s="129">
        <v>2.1529181000000001E-4</v>
      </c>
      <c r="AT892" s="172">
        <f t="shared" si="252"/>
        <v>4.2344870166210003E-7</v>
      </c>
      <c r="AU892" s="172">
        <f t="shared" si="253"/>
        <v>1.25644067767489E-9</v>
      </c>
      <c r="AV892" s="185">
        <f t="shared" si="254"/>
        <v>3.01529141275E-2</v>
      </c>
      <c r="AW892" s="121">
        <v>4.0262412999999999E-7</v>
      </c>
      <c r="AX892" s="121">
        <v>1.2148142E-9</v>
      </c>
      <c r="AY892" s="121">
        <v>3.3190459000000001E-14</v>
      </c>
      <c r="AZ892" s="121">
        <v>0</v>
      </c>
      <c r="BA892" s="121">
        <v>0</v>
      </c>
      <c r="BB892" s="121">
        <v>9.0118551000000005E-11</v>
      </c>
      <c r="BC892" s="121">
        <v>2.0717173999999999E-8</v>
      </c>
      <c r="BD892" s="121">
        <v>2.0551425999999999E-11</v>
      </c>
      <c r="BE892" s="121">
        <v>2.0037469999999999E-11</v>
      </c>
      <c r="BF892" s="121">
        <v>9.9205E-13</v>
      </c>
      <c r="BG892" s="121">
        <v>4.3985499999999997E-15</v>
      </c>
      <c r="BH892" s="121">
        <v>7.3199699999999997E-15</v>
      </c>
      <c r="BI892" s="121">
        <v>5.1023497E-16</v>
      </c>
      <c r="BJ892" s="121">
        <v>1.1246091999999999E-16</v>
      </c>
      <c r="BK892" s="121">
        <v>2.0352301000000001E-12</v>
      </c>
      <c r="BL892" s="121">
        <v>1.5243880999999998E-11</v>
      </c>
      <c r="BM892" s="121">
        <v>0</v>
      </c>
      <c r="BN892" s="121">
        <v>3.8301275000000002E-6</v>
      </c>
      <c r="BO892" s="121">
        <v>3.0149084E-2</v>
      </c>
      <c r="BP892" s="121">
        <v>0</v>
      </c>
      <c r="BQ892" s="121">
        <v>0</v>
      </c>
      <c r="BR892" s="121">
        <v>0</v>
      </c>
      <c r="BT892" s="71">
        <v>2.4087393999999999E-5</v>
      </c>
      <c r="BU892" s="71">
        <v>1.3814436999999999E-7</v>
      </c>
      <c r="BV892" s="71">
        <v>1.209723E-5</v>
      </c>
      <c r="BW892" s="71">
        <v>1.1533927999999999E-8</v>
      </c>
      <c r="BX892" s="71">
        <v>4.6897114E-6</v>
      </c>
      <c r="BY892" s="71">
        <v>0</v>
      </c>
      <c r="BZ892" s="71">
        <v>1.3069030999999999E-8</v>
      </c>
      <c r="CA892" s="71">
        <v>0</v>
      </c>
      <c r="CB892" s="71">
        <v>2.0518810999999999E-8</v>
      </c>
      <c r="CC892" s="71">
        <v>1.6295186000000001E-8</v>
      </c>
      <c r="CD892" s="71">
        <v>0</v>
      </c>
      <c r="CE892" s="71">
        <v>0</v>
      </c>
      <c r="CF892" s="71">
        <v>0</v>
      </c>
      <c r="CG892" s="71">
        <v>6.5181555999999996E-7</v>
      </c>
      <c r="CH892" s="71">
        <v>6.4490762999999998E-6</v>
      </c>
      <c r="CI892" s="71">
        <v>4.2786170000000002E-14</v>
      </c>
      <c r="CJ892" s="71">
        <v>0</v>
      </c>
      <c r="CL892" s="186">
        <v>0</v>
      </c>
      <c r="CM892" s="186">
        <v>0.43386221000000003</v>
      </c>
      <c r="CN892" s="187">
        <v>0</v>
      </c>
      <c r="CO892" s="186">
        <v>9.4516366999999998E-5</v>
      </c>
      <c r="CP892" s="186">
        <v>3.4965817999999999E-12</v>
      </c>
      <c r="CQ892" s="186">
        <v>4.0769516999999999E-10</v>
      </c>
      <c r="CR892" s="186">
        <v>1.1364545000000001E-5</v>
      </c>
      <c r="CS892" s="186">
        <v>4.2835315999999998E-4</v>
      </c>
      <c r="CT892" s="186">
        <v>6.6544606000000002E-7</v>
      </c>
      <c r="CU892" s="186">
        <v>1.5027276E-6</v>
      </c>
      <c r="CW892" s="101"/>
      <c r="CX892" s="167"/>
    </row>
    <row r="893" spans="1:102" ht="14.4">
      <c r="A893" t="s">
        <v>3333</v>
      </c>
      <c r="B893" s="92" t="s">
        <v>1307</v>
      </c>
      <c r="C893" s="126" t="str">
        <f t="shared" si="250"/>
        <v>A.130.03.095</v>
      </c>
      <c r="D893" s="11" t="s">
        <v>765</v>
      </c>
      <c r="E893" s="125" t="s">
        <v>878</v>
      </c>
      <c r="F893" s="128" t="str">
        <f t="shared" si="251"/>
        <v xml:space="preserve"> rPS - mechanical recycled in China - ex transport</v>
      </c>
      <c r="G893" s="131">
        <f t="shared" si="242"/>
        <v>6.8715309237960001E-2</v>
      </c>
      <c r="H893" s="183">
        <f t="shared" si="243"/>
        <v>9.4830171350000006E-3</v>
      </c>
      <c r="I893" s="183">
        <f t="shared" si="244"/>
        <v>2.0193899879600002E-3</v>
      </c>
      <c r="J893" s="184">
        <f t="shared" si="245"/>
        <v>6.2063111499999993E-4</v>
      </c>
      <c r="K893" s="183">
        <v>5.6592271E-2</v>
      </c>
      <c r="L893" s="146">
        <v>8.2255466000000005E-4</v>
      </c>
      <c r="M893" s="146">
        <v>1.1228397000000001E-3</v>
      </c>
      <c r="N893" s="146">
        <v>4.7844614000000004E-3</v>
      </c>
      <c r="O893" s="146">
        <v>4.6746432000000001E-3</v>
      </c>
      <c r="P893" s="188">
        <v>1.2785767E-5</v>
      </c>
      <c r="Q893" s="188">
        <v>1.1126768000000001E-5</v>
      </c>
      <c r="R893" s="188">
        <v>7.3438765000000003E-5</v>
      </c>
      <c r="S893" s="146">
        <v>5.5441025000000002E-5</v>
      </c>
      <c r="T893" s="146">
        <v>0</v>
      </c>
      <c r="U893" s="188">
        <v>1.8390508999999999E-4</v>
      </c>
      <c r="V893" s="188">
        <v>5.5686296000000002E-7</v>
      </c>
      <c r="W893" s="188">
        <v>3.8128499999999998E-4</v>
      </c>
      <c r="X893" s="146">
        <v>0</v>
      </c>
      <c r="Z893" s="157">
        <f t="shared" si="265"/>
        <v>0.37728180666666666</v>
      </c>
      <c r="AB893" s="131">
        <f t="shared" si="237"/>
        <v>5.6592271E-2</v>
      </c>
      <c r="AC893" s="131">
        <f t="shared" si="238"/>
        <v>1.150185026E-2</v>
      </c>
      <c r="AD893" s="131">
        <f t="shared" si="239"/>
        <v>2.4001181250000001E-3</v>
      </c>
      <c r="AE893" s="131">
        <f t="shared" si="240"/>
        <v>2.0193899879600002E-3</v>
      </c>
      <c r="AF893" s="131">
        <f t="shared" si="241"/>
        <v>2.3934611499999998E-4</v>
      </c>
      <c r="AH893">
        <v>4.8453189999999999</v>
      </c>
      <c r="AI893" s="71">
        <v>4.6026271999999997</v>
      </c>
      <c r="AJ893" s="71">
        <v>2.2845351999999999E-2</v>
      </c>
      <c r="AK893" s="71">
        <v>0</v>
      </c>
      <c r="AL893" s="71">
        <v>0.10457126</v>
      </c>
      <c r="AM893" s="71">
        <v>0.11085955</v>
      </c>
      <c r="AN893" s="71">
        <v>4.4155981999999998E-3</v>
      </c>
      <c r="AP893" s="129">
        <v>6.6276594000000003E-3</v>
      </c>
      <c r="AQ893" s="129">
        <v>6.1424540999999999E-3</v>
      </c>
      <c r="AR893" s="129">
        <v>2.9846024999999999E-4</v>
      </c>
      <c r="AS893" s="129">
        <v>1.8674507999999999E-4</v>
      </c>
      <c r="AT893" s="172">
        <f t="shared" si="252"/>
        <v>3.6825264758739998E-7</v>
      </c>
      <c r="AU893" s="172">
        <f t="shared" si="253"/>
        <v>1.103773146730465E-9</v>
      </c>
      <c r="AV893" s="185">
        <f t="shared" si="254"/>
        <v>2.6154772889200002E-2</v>
      </c>
      <c r="AW893" s="121">
        <v>3.5011752000000002E-7</v>
      </c>
      <c r="AX893" s="121">
        <v>1.0563891E-9</v>
      </c>
      <c r="AY893" s="121">
        <v>2.8862057999999998E-14</v>
      </c>
      <c r="AZ893" s="121">
        <v>0</v>
      </c>
      <c r="BA893" s="121">
        <v>0</v>
      </c>
      <c r="BB893" s="121">
        <v>1.2821106000000001E-10</v>
      </c>
      <c r="BC893" s="121">
        <v>1.7991947E-8</v>
      </c>
      <c r="BD893" s="121">
        <v>2.9238375E-11</v>
      </c>
      <c r="BE893" s="121">
        <v>1.7400747000000001E-11</v>
      </c>
      <c r="BF893" s="121">
        <v>7.0648999999999995E-13</v>
      </c>
      <c r="BG893" s="121">
        <v>2.6916499999999999E-15</v>
      </c>
      <c r="BH893" s="121">
        <v>6.3415582E-15</v>
      </c>
      <c r="BI893" s="121">
        <v>4.4203525E-16</v>
      </c>
      <c r="BJ893" s="121">
        <v>9.7429015000000005E-17</v>
      </c>
      <c r="BK893" s="121">
        <v>1.7631944E-12</v>
      </c>
      <c r="BL893" s="121">
        <v>1.3206333E-11</v>
      </c>
      <c r="BM893" s="121">
        <v>0</v>
      </c>
      <c r="BN893" s="121">
        <v>3.3248891999999999E-6</v>
      </c>
      <c r="BO893" s="121">
        <v>2.6151448000000001E-2</v>
      </c>
      <c r="BP893" s="121">
        <v>0</v>
      </c>
      <c r="BQ893" s="121">
        <v>0</v>
      </c>
      <c r="BR893" s="121">
        <v>0</v>
      </c>
      <c r="BT893" s="71">
        <v>2.1538644000000001E-5</v>
      </c>
      <c r="BU893" s="71">
        <v>1.1996600999999999E-7</v>
      </c>
      <c r="BV893" s="71">
        <v>1.0519617999999999E-5</v>
      </c>
      <c r="BW893" s="71">
        <v>1.0882881999999999E-8</v>
      </c>
      <c r="BX893" s="71">
        <v>4.3181820000000004E-6</v>
      </c>
      <c r="BY893" s="71">
        <v>0</v>
      </c>
      <c r="BZ893" s="71">
        <v>7.6671647999999997E-9</v>
      </c>
      <c r="CA893" s="71">
        <v>0</v>
      </c>
      <c r="CB893" s="71">
        <v>1.7776198E-8</v>
      </c>
      <c r="CC893" s="71">
        <v>1.6834341E-8</v>
      </c>
      <c r="CD893" s="71">
        <v>0</v>
      </c>
      <c r="CE893" s="71">
        <v>0</v>
      </c>
      <c r="CF893" s="71">
        <v>0</v>
      </c>
      <c r="CG893" s="71">
        <v>9.2236315E-7</v>
      </c>
      <c r="CH893" s="71">
        <v>5.6053543000000004E-6</v>
      </c>
      <c r="CI893" s="71">
        <v>3.7289186999999999E-14</v>
      </c>
      <c r="CJ893" s="71">
        <v>0</v>
      </c>
      <c r="CL893" s="186">
        <v>0</v>
      </c>
      <c r="CM893" s="186">
        <v>0.37728181</v>
      </c>
      <c r="CN893" s="187">
        <v>0</v>
      </c>
      <c r="CO893" s="186">
        <v>8.2078996E-5</v>
      </c>
      <c r="CP893" s="186">
        <v>3.0292169000000001E-12</v>
      </c>
      <c r="CQ893" s="186">
        <v>3.5320126000000001E-10</v>
      </c>
      <c r="CR893" s="186">
        <v>9.8705802000000002E-6</v>
      </c>
      <c r="CS893" s="186">
        <v>3.7109803999999999E-4</v>
      </c>
      <c r="CT893" s="186">
        <v>4.7387146E-7</v>
      </c>
      <c r="CU893" s="186">
        <v>9.1957956999999996E-7</v>
      </c>
      <c r="CW893" s="101"/>
      <c r="CX893" s="167"/>
    </row>
    <row r="894" spans="1:102" ht="14.4">
      <c r="A894" t="s">
        <v>3334</v>
      </c>
      <c r="B894" s="92" t="s">
        <v>1307</v>
      </c>
      <c r="C894" s="126" t="str">
        <f t="shared" si="250"/>
        <v>A.130.03.096</v>
      </c>
      <c r="D894" s="11" t="s">
        <v>765</v>
      </c>
      <c r="E894" s="125" t="s">
        <v>878</v>
      </c>
      <c r="F894" s="128" t="str">
        <f t="shared" si="251"/>
        <v xml:space="preserve"> rPVC - mechanical recycled in China - ex transport</v>
      </c>
      <c r="G894" s="131">
        <f t="shared" si="242"/>
        <v>8.609269453059E-2</v>
      </c>
      <c r="H894" s="183">
        <f t="shared" si="243"/>
        <v>1.1286855004E-2</v>
      </c>
      <c r="I894" s="183">
        <f t="shared" si="244"/>
        <v>2.8674745565900003E-3</v>
      </c>
      <c r="J894" s="184">
        <f t="shared" si="245"/>
        <v>8.7988696999999989E-4</v>
      </c>
      <c r="K894" s="183">
        <v>7.1058477999999994E-2</v>
      </c>
      <c r="L894" s="146">
        <v>1.1318254000000001E-3</v>
      </c>
      <c r="M894" s="146">
        <v>1.6181041E-3</v>
      </c>
      <c r="N894" s="146">
        <v>4.6777811000000002E-3</v>
      </c>
      <c r="O894" s="146">
        <v>6.5710873000000003E-3</v>
      </c>
      <c r="P894" s="188">
        <v>2.0311105E-5</v>
      </c>
      <c r="Q894" s="188">
        <v>1.7675499000000001E-5</v>
      </c>
      <c r="R894" s="188">
        <v>1.1666044E-4</v>
      </c>
      <c r="S894" s="146">
        <v>7.2490609999999994E-5</v>
      </c>
      <c r="T894" s="146">
        <v>0</v>
      </c>
      <c r="U894" s="188">
        <v>2.9214635999999999E-4</v>
      </c>
      <c r="V894" s="188">
        <v>8.8461659000000001E-7</v>
      </c>
      <c r="W894" s="188">
        <v>5.1524999999999997E-4</v>
      </c>
      <c r="X894" s="146">
        <v>0</v>
      </c>
      <c r="Z894" s="157">
        <f t="shared" si="265"/>
        <v>0.47372318666666663</v>
      </c>
      <c r="AB894" s="131">
        <f t="shared" si="237"/>
        <v>7.1058477999999994E-2</v>
      </c>
      <c r="AC894" s="131">
        <f t="shared" si="238"/>
        <v>1.4153444943999999E-2</v>
      </c>
      <c r="AD894" s="131">
        <f t="shared" si="239"/>
        <v>3.3818399400000003E-3</v>
      </c>
      <c r="AE894" s="131">
        <f t="shared" si="240"/>
        <v>2.8674745565900003E-3</v>
      </c>
      <c r="AF894" s="131">
        <f t="shared" si="241"/>
        <v>3.6463696999999997E-4</v>
      </c>
      <c r="AH894">
        <v>6.2345309999999996</v>
      </c>
      <c r="AI894" s="71">
        <v>5.9613034999999996</v>
      </c>
      <c r="AJ894" s="71">
        <v>3.6291473999999997E-2</v>
      </c>
      <c r="AK894" s="71">
        <v>0</v>
      </c>
      <c r="AL894" s="71">
        <v>0.11015128</v>
      </c>
      <c r="AM894" s="71">
        <v>0.11977029</v>
      </c>
      <c r="AN894" s="71">
        <v>7.0144932000000002E-3</v>
      </c>
      <c r="AP894" s="129">
        <v>8.3961009E-3</v>
      </c>
      <c r="AQ894" s="129">
        <v>7.7468201999999998E-3</v>
      </c>
      <c r="AR894" s="129">
        <v>3.7308863999999998E-4</v>
      </c>
      <c r="AS894" s="129">
        <v>2.7619203000000002E-4</v>
      </c>
      <c r="AT894" s="172">
        <f t="shared" si="252"/>
        <v>4.6443766746319997E-7</v>
      </c>
      <c r="AU894" s="172">
        <f t="shared" si="253"/>
        <v>1.3797656480195203E-9</v>
      </c>
      <c r="AV894" s="185">
        <f t="shared" si="254"/>
        <v>3.8682357536300005E-2</v>
      </c>
      <c r="AW894" s="121">
        <v>4.3961511999999999E-7</v>
      </c>
      <c r="AX894" s="121">
        <v>1.3264249E-9</v>
      </c>
      <c r="AY894" s="121">
        <v>3.6239823999999999E-14</v>
      </c>
      <c r="AZ894" s="121">
        <v>0</v>
      </c>
      <c r="BA894" s="121">
        <v>0</v>
      </c>
      <c r="BB894" s="121">
        <v>1.253523E-10</v>
      </c>
      <c r="BC894" s="121">
        <v>2.4673414999999999E-8</v>
      </c>
      <c r="BD894" s="121">
        <v>2.8586440000000002E-11</v>
      </c>
      <c r="BE894" s="121">
        <v>2.3943220999999998E-11</v>
      </c>
      <c r="BF894" s="121">
        <v>7.6026000000000003E-13</v>
      </c>
      <c r="BG894" s="121">
        <v>3.6561999999999997E-15</v>
      </c>
      <c r="BH894" s="121">
        <v>1.0074018000000001E-14</v>
      </c>
      <c r="BI894" s="121">
        <v>7.0220457000000002E-16</v>
      </c>
      <c r="BJ894" s="121">
        <v>1.5477295000000001E-16</v>
      </c>
      <c r="BK894" s="121">
        <v>2.8009601999999999E-12</v>
      </c>
      <c r="BL894" s="121">
        <v>2.0979203E-11</v>
      </c>
      <c r="BM894" s="121">
        <v>0</v>
      </c>
      <c r="BN894" s="121">
        <v>4.6845362999999998E-6</v>
      </c>
      <c r="BO894" s="121">
        <v>3.8677673000000003E-2</v>
      </c>
      <c r="BP894" s="121">
        <v>0</v>
      </c>
      <c r="BQ894" s="121">
        <v>0</v>
      </c>
      <c r="BR894" s="121">
        <v>0</v>
      </c>
      <c r="BT894" s="71">
        <v>2.7694745000000001E-5</v>
      </c>
      <c r="BU894" s="71">
        <v>1.650718E-7</v>
      </c>
      <c r="BV894" s="71">
        <v>1.3208659000000001E-5</v>
      </c>
      <c r="BW894" s="71">
        <v>1.5896517999999999E-8</v>
      </c>
      <c r="BX894" s="71">
        <v>6.0671664000000002E-6</v>
      </c>
      <c r="BY894" s="71">
        <v>0</v>
      </c>
      <c r="BZ894" s="71">
        <v>5.4018660999999997E-9</v>
      </c>
      <c r="CA894" s="71">
        <v>0</v>
      </c>
      <c r="CB894" s="71">
        <v>2.8238759999999999E-8</v>
      </c>
      <c r="CC894" s="71">
        <v>2.2497803000000001E-8</v>
      </c>
      <c r="CD894" s="71">
        <v>0</v>
      </c>
      <c r="CE894" s="71">
        <v>0</v>
      </c>
      <c r="CF894" s="71">
        <v>0</v>
      </c>
      <c r="CG894" s="71">
        <v>9.0489858999999998E-7</v>
      </c>
      <c r="CH894" s="71">
        <v>7.2769143000000004E-6</v>
      </c>
      <c r="CI894" s="71">
        <v>3.9477364000000001E-14</v>
      </c>
      <c r="CJ894" s="71">
        <v>0</v>
      </c>
      <c r="CL894" s="186">
        <v>0</v>
      </c>
      <c r="CM894" s="186">
        <v>0.47372319000000002</v>
      </c>
      <c r="CN894" s="187">
        <v>0</v>
      </c>
      <c r="CO894" s="186">
        <v>1.1293971999999999E-4</v>
      </c>
      <c r="CP894" s="186">
        <v>4.8121275000000002E-12</v>
      </c>
      <c r="CQ894" s="186">
        <v>5.6108542999999998E-10</v>
      </c>
      <c r="CR894" s="186">
        <v>1.3449384E-5</v>
      </c>
      <c r="CS894" s="186">
        <v>5.8951573999999995E-4</v>
      </c>
      <c r="CT894" s="186">
        <v>5.0989024000000005E-7</v>
      </c>
      <c r="CU894" s="186">
        <v>1.2491100000000001E-6</v>
      </c>
      <c r="CW894" s="101"/>
      <c r="CX894" s="167"/>
    </row>
    <row r="895" spans="1:102" ht="14.4">
      <c r="A895" t="s">
        <v>3335</v>
      </c>
      <c r="B895" s="92" t="s">
        <v>1307</v>
      </c>
      <c r="C895" s="126" t="str">
        <f t="shared" si="250"/>
        <v>A.130.03.101</v>
      </c>
      <c r="D895" s="11" t="s">
        <v>765</v>
      </c>
      <c r="E895" s="125" t="s">
        <v>878</v>
      </c>
      <c r="F895" s="128" t="str">
        <f t="shared" si="251"/>
        <v>average rPET/rPE/rPP - mechanical recycled in EU - ex transport</v>
      </c>
      <c r="G895" s="131">
        <f t="shared" si="242"/>
        <v>5.6403121690920002E-2</v>
      </c>
      <c r="H895" s="183">
        <f t="shared" si="243"/>
        <v>9.1255456980000003E-3</v>
      </c>
      <c r="I895" s="183">
        <f t="shared" si="244"/>
        <v>3.1951650229200003E-3</v>
      </c>
      <c r="J895" s="184">
        <f t="shared" si="245"/>
        <v>6.8231439699999999E-3</v>
      </c>
      <c r="K895" s="183">
        <v>3.7259266999999999E-2</v>
      </c>
      <c r="L895" s="146">
        <v>1.4379938999999999E-3</v>
      </c>
      <c r="M895" s="146">
        <v>1.6631255000000001E-3</v>
      </c>
      <c r="N895" s="146">
        <v>3.6978711000000002E-3</v>
      </c>
      <c r="O895" s="146">
        <v>5.3972825000000004E-3</v>
      </c>
      <c r="P895" s="188">
        <v>1.6250344999999999E-5</v>
      </c>
      <c r="Q895" s="188">
        <v>1.4141753E-5</v>
      </c>
      <c r="R895" s="188">
        <v>9.3337866E-5</v>
      </c>
      <c r="S895" s="146">
        <v>1.4406002E-4</v>
      </c>
      <c r="T895" s="146">
        <v>0</v>
      </c>
      <c r="U895" s="188">
        <v>6.5850450999999999E-3</v>
      </c>
      <c r="V895" s="188">
        <v>7.0775692000000003E-7</v>
      </c>
      <c r="W895" s="188">
        <v>9.4038850000000002E-5</v>
      </c>
      <c r="X895" s="146">
        <v>0</v>
      </c>
      <c r="Z895" s="157">
        <f t="shared" si="265"/>
        <v>0.24839511333333333</v>
      </c>
      <c r="AB895" s="131">
        <f t="shared" si="237"/>
        <v>3.7259266999999999E-2</v>
      </c>
      <c r="AC895" s="131">
        <f t="shared" si="238"/>
        <v>1.2320002964E-2</v>
      </c>
      <c r="AD895" s="131">
        <f t="shared" si="239"/>
        <v>3.2884961160000001E-3</v>
      </c>
      <c r="AE895" s="131">
        <f t="shared" si="240"/>
        <v>3.1951650229200003E-3</v>
      </c>
      <c r="AF895" s="131">
        <f t="shared" si="241"/>
        <v>6.7291051199999995E-3</v>
      </c>
      <c r="AH895">
        <v>5.0827654999999998</v>
      </c>
      <c r="AI895" s="71">
        <v>3.5095372</v>
      </c>
      <c r="AJ895" s="71">
        <v>0.90897936000000001</v>
      </c>
      <c r="AK895" s="71">
        <v>0</v>
      </c>
      <c r="AL895" s="71">
        <v>0.21184622</v>
      </c>
      <c r="AM895" s="71">
        <v>0.30951518</v>
      </c>
      <c r="AN895" s="71">
        <v>0.14288761</v>
      </c>
      <c r="AP895" s="129">
        <v>4.7791656000000004E-3</v>
      </c>
      <c r="AQ895" s="129">
        <v>4.3526561000000004E-3</v>
      </c>
      <c r="AR895" s="129">
        <v>2.0261275E-4</v>
      </c>
      <c r="AS895" s="129">
        <v>2.2389668000000001E-4</v>
      </c>
      <c r="AT895" s="172">
        <f t="shared" si="252"/>
        <v>2.6095060412070001E-7</v>
      </c>
      <c r="AU895" s="172">
        <f t="shared" si="253"/>
        <v>7.4930750405246008E-10</v>
      </c>
      <c r="AV895" s="185">
        <f t="shared" si="254"/>
        <v>3.1358078863000002E-2</v>
      </c>
      <c r="AW895" s="121">
        <v>2.3051066E-7</v>
      </c>
      <c r="AX895" s="121">
        <v>6.9550631000000001E-10</v>
      </c>
      <c r="AY895" s="121">
        <v>1.9002226000000001E-14</v>
      </c>
      <c r="AZ895" s="121">
        <v>0</v>
      </c>
      <c r="BA895" s="121">
        <v>0</v>
      </c>
      <c r="BB895" s="121">
        <v>9.9093279000000003E-11</v>
      </c>
      <c r="BC895" s="121">
        <v>3.0321824999999999E-8</v>
      </c>
      <c r="BD895" s="121">
        <v>2.2598101000000001E-11</v>
      </c>
      <c r="BE895" s="121">
        <v>3.0420067000000003E-11</v>
      </c>
      <c r="BF895" s="121">
        <v>7.5204690000000004E-13</v>
      </c>
      <c r="BG895" s="121">
        <v>3.2313434999999999E-15</v>
      </c>
      <c r="BH895" s="121">
        <v>8.0599393000000007E-15</v>
      </c>
      <c r="BI895" s="121">
        <v>5.6181416999999999E-16</v>
      </c>
      <c r="BJ895" s="121">
        <v>1.2382949E-16</v>
      </c>
      <c r="BK895" s="121">
        <v>2.2409697000000001E-12</v>
      </c>
      <c r="BL895" s="121">
        <v>1.6784872E-11</v>
      </c>
      <c r="BM895" s="121">
        <v>0</v>
      </c>
      <c r="BN895" s="121">
        <v>1.6207863E-5</v>
      </c>
      <c r="BO895" s="121">
        <v>3.1341871E-2</v>
      </c>
      <c r="BP895" s="121">
        <v>0</v>
      </c>
      <c r="BQ895" s="121">
        <v>0</v>
      </c>
      <c r="BR895" s="121">
        <v>0</v>
      </c>
      <c r="BT895" s="71">
        <v>1.8369803E-5</v>
      </c>
      <c r="BU895" s="71">
        <v>2.0972514000000001E-7</v>
      </c>
      <c r="BV895" s="71">
        <v>6.9259148000000004E-6</v>
      </c>
      <c r="BW895" s="71">
        <v>1.2697213E-8</v>
      </c>
      <c r="BX895" s="71">
        <v>5.0440375000000004E-6</v>
      </c>
      <c r="BY895" s="71">
        <v>0</v>
      </c>
      <c r="BZ895" s="71">
        <v>7.6479968000000007E-9</v>
      </c>
      <c r="CA895" s="71">
        <v>0</v>
      </c>
      <c r="CB895" s="71">
        <v>2.2593039999999999E-8</v>
      </c>
      <c r="CC895" s="71">
        <v>1.7935011000000002E-8</v>
      </c>
      <c r="CD895" s="71">
        <v>0</v>
      </c>
      <c r="CE895" s="71">
        <v>0</v>
      </c>
      <c r="CF895" s="71">
        <v>0</v>
      </c>
      <c r="CG895" s="71">
        <v>7.2048206999999999E-7</v>
      </c>
      <c r="CH895" s="71">
        <v>5.4087700000000002E-6</v>
      </c>
      <c r="CI895" s="71">
        <v>1.4072243000000001E-13</v>
      </c>
      <c r="CJ895" s="71">
        <v>0</v>
      </c>
      <c r="CL895" s="186">
        <v>0</v>
      </c>
      <c r="CM895" s="186">
        <v>0.24839511</v>
      </c>
      <c r="CN895" s="187">
        <v>0</v>
      </c>
      <c r="CO895" s="186">
        <v>1.4349088E-4</v>
      </c>
      <c r="CP895" s="186">
        <v>3.8500482000000003E-12</v>
      </c>
      <c r="CQ895" s="186">
        <v>4.4890871E-10</v>
      </c>
      <c r="CR895" s="186">
        <v>1.5456459000000001E-5</v>
      </c>
      <c r="CS895" s="186">
        <v>4.7165500000000002E-4</v>
      </c>
      <c r="CT895" s="186">
        <v>5.0441986000000003E-7</v>
      </c>
      <c r="CU895" s="186">
        <v>1.1039612999999999E-6</v>
      </c>
      <c r="CW895" s="101"/>
      <c r="CX895" s="167"/>
    </row>
    <row r="896" spans="1:102" ht="14.4">
      <c r="A896" t="s">
        <v>3336</v>
      </c>
      <c r="B896" s="92" t="s">
        <v>1307</v>
      </c>
      <c r="C896" s="126" t="str">
        <f t="shared" si="250"/>
        <v>A.130.03.102</v>
      </c>
      <c r="D896" s="11" t="s">
        <v>765</v>
      </c>
      <c r="E896" s="125" t="s">
        <v>878</v>
      </c>
      <c r="F896" s="128" t="str">
        <f t="shared" si="251"/>
        <v xml:space="preserve"> rPVC - mechanical recycled in EU - ex transport</v>
      </c>
      <c r="G896" s="131">
        <f t="shared" si="242"/>
        <v>6.709653669059E-2</v>
      </c>
      <c r="H896" s="183">
        <f t="shared" si="243"/>
        <v>1.1615853704E-2</v>
      </c>
      <c r="I896" s="183">
        <f t="shared" si="244"/>
        <v>3.68409075659E-3</v>
      </c>
      <c r="J896" s="184">
        <f t="shared" si="245"/>
        <v>7.1106952300000002E-3</v>
      </c>
      <c r="K896" s="183">
        <v>4.4685897000000002E-2</v>
      </c>
      <c r="L896" s="146">
        <v>1.6234712999999999E-3</v>
      </c>
      <c r="M896" s="146">
        <v>1.9430744000000001E-3</v>
      </c>
      <c r="N896" s="146">
        <v>4.9621706999999999E-3</v>
      </c>
      <c r="O896" s="146">
        <v>6.6156964E-3</v>
      </c>
      <c r="P896" s="188">
        <v>2.0311105E-5</v>
      </c>
      <c r="Q896" s="188">
        <v>1.7675499000000001E-5</v>
      </c>
      <c r="R896" s="188">
        <v>1.1666044E-4</v>
      </c>
      <c r="S896" s="146">
        <v>1.5611233000000001E-4</v>
      </c>
      <c r="T896" s="188">
        <v>0</v>
      </c>
      <c r="U896" s="188">
        <v>6.8400828999999998E-3</v>
      </c>
      <c r="V896" s="188">
        <v>8.8461659000000001E-7</v>
      </c>
      <c r="W896" s="188">
        <v>1.145E-4</v>
      </c>
      <c r="X896" s="146">
        <v>0</v>
      </c>
      <c r="Z896" s="157">
        <f t="shared" si="265"/>
        <v>0.29790598000000001</v>
      </c>
      <c r="AB896" s="131">
        <f t="shared" si="237"/>
        <v>4.4685897000000002E-2</v>
      </c>
      <c r="AC896" s="131">
        <f t="shared" si="238"/>
        <v>1.5299059843999999E-2</v>
      </c>
      <c r="AD896" s="131">
        <f t="shared" si="239"/>
        <v>3.79770614E-3</v>
      </c>
      <c r="AE896" s="131">
        <f t="shared" si="240"/>
        <v>3.68409075659E-3</v>
      </c>
      <c r="AF896" s="131">
        <f t="shared" si="241"/>
        <v>6.9961952300000001E-3</v>
      </c>
      <c r="AH896">
        <v>5.8529574000000002</v>
      </c>
      <c r="AI896" s="71">
        <v>4.2199603999999997</v>
      </c>
      <c r="AJ896" s="71">
        <v>0.94347713</v>
      </c>
      <c r="AK896" s="71">
        <v>0</v>
      </c>
      <c r="AL896" s="71">
        <v>0.21936185999999999</v>
      </c>
      <c r="AM896" s="71">
        <v>0.32161804999999999</v>
      </c>
      <c r="AN896" s="71">
        <v>0.14853991</v>
      </c>
      <c r="AP896" s="129">
        <v>5.7018219E-3</v>
      </c>
      <c r="AQ896" s="129">
        <v>5.1860689999999997E-3</v>
      </c>
      <c r="AR896" s="129">
        <v>2.4325251999999999E-4</v>
      </c>
      <c r="AS896" s="129">
        <v>2.7250042000000001E-4</v>
      </c>
      <c r="AT896" s="172">
        <f t="shared" si="252"/>
        <v>3.1091540636319999E-7</v>
      </c>
      <c r="AU896" s="172">
        <f t="shared" si="253"/>
        <v>8.9960250700252006E-10</v>
      </c>
      <c r="AV896" s="185">
        <f t="shared" si="254"/>
        <v>3.8165325485999997E-2</v>
      </c>
      <c r="AW896" s="121">
        <v>2.7645674999999999E-7</v>
      </c>
      <c r="AX896" s="121">
        <v>8.3413674000000003E-10</v>
      </c>
      <c r="AY896" s="121">
        <v>2.2789807E-14</v>
      </c>
      <c r="AZ896" s="121">
        <v>0</v>
      </c>
      <c r="BA896" s="121">
        <v>0</v>
      </c>
      <c r="BB896" s="121">
        <v>1.3297319999999999E-10</v>
      </c>
      <c r="BC896" s="121">
        <v>3.4301902999999997E-8</v>
      </c>
      <c r="BD896" s="121">
        <v>3.0324376999999998E-11</v>
      </c>
      <c r="BE896" s="121">
        <v>3.4343753000000003E-11</v>
      </c>
      <c r="BF896" s="121">
        <v>7.6026000000000003E-13</v>
      </c>
      <c r="BG896" s="121">
        <v>3.6561999999999997E-15</v>
      </c>
      <c r="BH896" s="121">
        <v>1.0074018000000001E-14</v>
      </c>
      <c r="BI896" s="121">
        <v>7.0220457000000002E-16</v>
      </c>
      <c r="BJ896" s="121">
        <v>1.5477295000000001E-16</v>
      </c>
      <c r="BK896" s="121">
        <v>2.8009601999999999E-12</v>
      </c>
      <c r="BL896" s="121">
        <v>2.0979203E-11</v>
      </c>
      <c r="BM896" s="121">
        <v>0</v>
      </c>
      <c r="BN896" s="121">
        <v>1.7334486E-5</v>
      </c>
      <c r="BO896" s="121">
        <v>3.8147990999999999E-2</v>
      </c>
      <c r="BP896" s="121">
        <v>0</v>
      </c>
      <c r="BQ896" s="121">
        <v>0</v>
      </c>
      <c r="BR896" s="121">
        <v>0</v>
      </c>
      <c r="BT896" s="71">
        <v>2.2063427E-5</v>
      </c>
      <c r="BU896" s="71">
        <v>2.3677621E-7</v>
      </c>
      <c r="BV896" s="71">
        <v>8.3064092000000001E-6</v>
      </c>
      <c r="BW896" s="71">
        <v>1.6031911999999999E-8</v>
      </c>
      <c r="BX896" s="71">
        <v>6.1661605999999997E-6</v>
      </c>
      <c r="BY896" s="71">
        <v>0</v>
      </c>
      <c r="BZ896" s="71">
        <v>5.4018660999999997E-9</v>
      </c>
      <c r="CA896" s="71">
        <v>0</v>
      </c>
      <c r="CB896" s="71">
        <v>2.8238759999999999E-8</v>
      </c>
      <c r="CC896" s="71">
        <v>2.2910826E-8</v>
      </c>
      <c r="CD896" s="71">
        <v>0</v>
      </c>
      <c r="CE896" s="71">
        <v>0</v>
      </c>
      <c r="CF896" s="71">
        <v>0</v>
      </c>
      <c r="CG896" s="71">
        <v>9.6391577000000003E-7</v>
      </c>
      <c r="CH896" s="71">
        <v>6.3175819000000003E-6</v>
      </c>
      <c r="CI896" s="71">
        <v>1.4552008999999999E-13</v>
      </c>
      <c r="CJ896" s="71">
        <v>0</v>
      </c>
      <c r="CL896" s="186">
        <v>0</v>
      </c>
      <c r="CM896" s="186">
        <v>0.29790598000000001</v>
      </c>
      <c r="CN896" s="187">
        <v>0</v>
      </c>
      <c r="CO896" s="186">
        <v>1.6199884000000001E-4</v>
      </c>
      <c r="CP896" s="186">
        <v>4.8121275000000002E-12</v>
      </c>
      <c r="CQ896" s="186">
        <v>5.6108542999999998E-10</v>
      </c>
      <c r="CR896" s="186">
        <v>1.7559886999999999E-5</v>
      </c>
      <c r="CS896" s="186">
        <v>5.8951573999999995E-4</v>
      </c>
      <c r="CT896" s="186">
        <v>5.0989024000000005E-7</v>
      </c>
      <c r="CU896" s="186">
        <v>1.2491100000000001E-6</v>
      </c>
      <c r="CW896" s="101"/>
      <c r="CX896" s="167"/>
    </row>
    <row r="897" spans="1:102" ht="14.4">
      <c r="A897" t="s">
        <v>1308</v>
      </c>
      <c r="B897" s="92" t="s">
        <v>1307</v>
      </c>
      <c r="C897" s="126" t="str">
        <f t="shared" si="250"/>
        <v>A.130.03.103</v>
      </c>
      <c r="D897" s="11" t="s">
        <v>765</v>
      </c>
      <c r="E897" s="125" t="s">
        <v>878</v>
      </c>
      <c r="F897" s="128" t="str">
        <f t="shared" si="251"/>
        <v>ABS (Acrylonitrile butadiene styrene) chemical upcycled</v>
      </c>
      <c r="G897" s="131">
        <f t="shared" si="242"/>
        <v>0.53749275706014599</v>
      </c>
      <c r="H897" s="183">
        <f t="shared" si="243"/>
        <v>4.5445344630000002E-2</v>
      </c>
      <c r="I897" s="183">
        <f t="shared" si="244"/>
        <v>0.12196304371100002</v>
      </c>
      <c r="J897" s="184">
        <f t="shared" si="245"/>
        <v>-1.4059812808540203E-3</v>
      </c>
      <c r="K897" s="183">
        <v>0.37149035000000002</v>
      </c>
      <c r="L897" s="146">
        <v>2.6244834000000002E-2</v>
      </c>
      <c r="M897" s="188">
        <v>-3.3361828999999999E-3</v>
      </c>
      <c r="N897" s="146">
        <v>2.9078624000000001E-2</v>
      </c>
      <c r="O897" s="188">
        <v>6.8413255000000003E-3</v>
      </c>
      <c r="P897" s="188">
        <v>9.0268542999999998E-4</v>
      </c>
      <c r="Q897" s="188">
        <v>8.6227096999999999E-3</v>
      </c>
      <c r="R897" s="188">
        <v>9.7659721000000005E-2</v>
      </c>
      <c r="S897" s="188">
        <v>-5.9739403999999997E-5</v>
      </c>
      <c r="T897" s="188">
        <v>1.3576323E-3</v>
      </c>
      <c r="U897" s="188">
        <v>3.8283545000000001E-3</v>
      </c>
      <c r="V897" s="188">
        <v>3.7039311E-5</v>
      </c>
      <c r="W897" s="188">
        <v>-5.1745964000000002E-3</v>
      </c>
      <c r="X897" s="146">
        <v>2.3145980000000002E-11</v>
      </c>
      <c r="Z897" s="157">
        <f t="shared" si="265"/>
        <v>2.4766023333333336</v>
      </c>
      <c r="AB897" s="131">
        <f t="shared" ref="AB897:AB962" si="266">K897</f>
        <v>0.37149035000000002</v>
      </c>
      <c r="AC897" s="131">
        <f t="shared" ref="AC897:AC962" si="267">L897+M897+N897+O897+P897+Q897+R897</f>
        <v>0.16601371673000001</v>
      </c>
      <c r="AD897" s="131">
        <f t="shared" ref="AD897:AD962" si="268">L897+M897+R897+W897</f>
        <v>0.11539377570000002</v>
      </c>
      <c r="AE897" s="131">
        <f t="shared" ref="AE897:AE962" si="269">V897+L897+M897+R897+T897</f>
        <v>0.121963043711</v>
      </c>
      <c r="AF897" s="131">
        <f t="shared" ref="AF897:AF962" si="270">S897+U897+X897</f>
        <v>3.7686151191459799E-3</v>
      </c>
      <c r="AH897">
        <v>46.016868000000002</v>
      </c>
      <c r="AI897" s="71">
        <v>46.282291000000001</v>
      </c>
      <c r="AJ897" s="71">
        <v>-0.29713023</v>
      </c>
      <c r="AK897" s="71">
        <v>0</v>
      </c>
      <c r="AL897" s="71">
        <v>6.1252616000000003E-2</v>
      </c>
      <c r="AM897" s="71">
        <v>2.6444624E-2</v>
      </c>
      <c r="AN897" s="71">
        <v>-5.5989788999999998E-2</v>
      </c>
      <c r="AP897" s="129">
        <v>5.3517754000000001E-2</v>
      </c>
      <c r="AQ897" s="129">
        <v>4.8134661000000002E-2</v>
      </c>
      <c r="AR897" s="129">
        <v>2.0800810000000001E-3</v>
      </c>
      <c r="AS897" s="129">
        <v>3.3030112999999999E-3</v>
      </c>
      <c r="AT897" s="172">
        <f t="shared" si="252"/>
        <v>2.8857711024291001E-6</v>
      </c>
      <c r="AU897" s="172">
        <f t="shared" si="253"/>
        <v>7.692607239599636E-9</v>
      </c>
      <c r="AV897" s="185">
        <f t="shared" si="254"/>
        <v>0.46260662358140003</v>
      </c>
      <c r="AW897" s="121">
        <v>2.2983070000000001E-6</v>
      </c>
      <c r="AX897" s="121">
        <v>6.9345460999999998E-9</v>
      </c>
      <c r="AY897" s="121">
        <v>1.894617E-13</v>
      </c>
      <c r="AZ897" s="121">
        <v>3.2702991000000002E-12</v>
      </c>
      <c r="BA897" s="121">
        <v>0</v>
      </c>
      <c r="BB897" s="121">
        <v>8.6382548000000003E-10</v>
      </c>
      <c r="BC897" s="121">
        <v>5.6974039E-7</v>
      </c>
      <c r="BD897" s="121">
        <v>1.8809180999999999E-10</v>
      </c>
      <c r="BE897" s="121">
        <v>5.6335009999999995E-10</v>
      </c>
      <c r="BF897" s="121">
        <v>3.7366096999999998E-14</v>
      </c>
      <c r="BG897" s="121">
        <v>5.5498097000000002E-16</v>
      </c>
      <c r="BH897" s="121">
        <v>4.9123893000000002E-12</v>
      </c>
      <c r="BI897" s="121">
        <v>5.8946875E-13</v>
      </c>
      <c r="BJ897" s="121">
        <v>1.1235395E-13</v>
      </c>
      <c r="BK897" s="121">
        <v>4.1072265000000002E-10</v>
      </c>
      <c r="BL897" s="121">
        <v>1.6318022000000001E-8</v>
      </c>
      <c r="BM897" s="121">
        <v>3.1269061999999999E-20</v>
      </c>
      <c r="BN897" s="121">
        <v>-5.0864185999999998E-6</v>
      </c>
      <c r="BO897" s="121">
        <v>0.46261171000000001</v>
      </c>
      <c r="BP897" s="121">
        <v>1.2787200000000001E-10</v>
      </c>
      <c r="BQ897" s="121">
        <v>7.7760000000000004E-13</v>
      </c>
      <c r="BR897" s="121">
        <v>3.4790400000000002E-17</v>
      </c>
      <c r="BT897" s="71">
        <v>1.6537524000000001E-4</v>
      </c>
      <c r="BU897" s="71">
        <v>3.9178728999999997E-6</v>
      </c>
      <c r="BV897" s="71">
        <v>6.9054243999999994E-5</v>
      </c>
      <c r="BW897" s="71">
        <v>1.1454785999999999E-5</v>
      </c>
      <c r="BX897" s="71">
        <v>8.0675077000000007E-6</v>
      </c>
      <c r="BY897" s="71">
        <v>6.7310899000000004E-8</v>
      </c>
      <c r="BZ897" s="71">
        <v>9.1831560000000003E-10</v>
      </c>
      <c r="CA897" s="71">
        <v>1.0137633E-7</v>
      </c>
      <c r="CB897" s="71">
        <v>1.7357961999999999E-6</v>
      </c>
      <c r="CC897" s="71">
        <v>9.1022428000000001E-6</v>
      </c>
      <c r="CD897" s="71">
        <v>0</v>
      </c>
      <c r="CE897" s="71">
        <v>6.9147542999999996E-17</v>
      </c>
      <c r="CF897" s="71">
        <v>5.6617739000000005E-13</v>
      </c>
      <c r="CG897" s="71">
        <v>5.806782E-6</v>
      </c>
      <c r="CH897" s="71">
        <v>5.6035307000000001E-5</v>
      </c>
      <c r="CI897" s="71">
        <v>1.2740208E-8</v>
      </c>
      <c r="CJ897" s="71">
        <v>1.8356957E-8</v>
      </c>
      <c r="CL897" s="186">
        <v>4.7922025999999998E-13</v>
      </c>
      <c r="CM897" s="186">
        <v>2.4766107000000002</v>
      </c>
      <c r="CN897" s="187">
        <v>2.7938771000000002E-3</v>
      </c>
      <c r="CO897" s="186">
        <v>2.6958698999999999E-3</v>
      </c>
      <c r="CP897" s="186">
        <v>2.2977485000000002E-9</v>
      </c>
      <c r="CQ897" s="186">
        <v>2.8265539000000002E-7</v>
      </c>
      <c r="CR897" s="186">
        <v>2.9695859999999999E-4</v>
      </c>
      <c r="CS897" s="186">
        <v>0.49156467999999998</v>
      </c>
      <c r="CT897" s="186">
        <v>2.5036686E-8</v>
      </c>
      <c r="CU897" s="186">
        <v>2.3678657E-5</v>
      </c>
      <c r="CW897" s="101"/>
      <c r="CX897" s="167"/>
    </row>
    <row r="898" spans="1:102" ht="14.4">
      <c r="A898" t="s">
        <v>2377</v>
      </c>
      <c r="B898" s="92" t="s">
        <v>1307</v>
      </c>
      <c r="C898" s="126" t="str">
        <f t="shared" si="250"/>
        <v>A.130.03.104</v>
      </c>
      <c r="D898" s="11" t="s">
        <v>765</v>
      </c>
      <c r="E898" s="125" t="s">
        <v>878</v>
      </c>
      <c r="F898" s="128" t="str">
        <f t="shared" si="251"/>
        <v>CA (Cellelose Acetate tetra) chemical upcycled</v>
      </c>
      <c r="G898" s="131">
        <f t="shared" si="242"/>
        <v>0.88879968757999994</v>
      </c>
      <c r="H898" s="183">
        <f t="shared" si="243"/>
        <v>4.9261908190000002E-2</v>
      </c>
      <c r="I898" s="183">
        <f t="shared" si="244"/>
        <v>7.3939157480000003E-2</v>
      </c>
      <c r="J898" s="184">
        <f t="shared" si="245"/>
        <v>7.2205881909999992E-2</v>
      </c>
      <c r="K898" s="183">
        <v>0.69339273999999995</v>
      </c>
      <c r="L898" s="146">
        <v>2.7630117999999999E-2</v>
      </c>
      <c r="M898" s="146">
        <v>4.1989573000000002E-2</v>
      </c>
      <c r="N898" s="146">
        <v>4.2139158000000003E-2</v>
      </c>
      <c r="O898" s="146">
        <v>5.3082952999999999E-3</v>
      </c>
      <c r="P898" s="146">
        <v>5.7996789000000005E-4</v>
      </c>
      <c r="Q898" s="146">
        <v>1.234487E-3</v>
      </c>
      <c r="R898" s="188">
        <v>3.7440333E-3</v>
      </c>
      <c r="S898" s="188">
        <v>1.8672592999999999E-3</v>
      </c>
      <c r="T898" s="146">
        <v>4.1278305000000003E-4</v>
      </c>
      <c r="U898" s="188">
        <v>5.5642742000000002E-2</v>
      </c>
      <c r="V898" s="188">
        <v>1.6265012999999999E-4</v>
      </c>
      <c r="W898" s="146">
        <v>1.4313263E-2</v>
      </c>
      <c r="X898" s="146">
        <v>3.8261760999999997E-4</v>
      </c>
      <c r="Z898" s="157">
        <f t="shared" si="265"/>
        <v>4.6226182666666666</v>
      </c>
      <c r="AB898" s="131">
        <f t="shared" si="266"/>
        <v>0.69339273999999995</v>
      </c>
      <c r="AC898" s="131">
        <f t="shared" si="267"/>
        <v>0.12262563249000001</v>
      </c>
      <c r="AD898" s="131">
        <f t="shared" si="268"/>
        <v>8.7676987300000009E-2</v>
      </c>
      <c r="AE898" s="131">
        <f t="shared" si="269"/>
        <v>7.3939157480000017E-2</v>
      </c>
      <c r="AF898" s="131">
        <f t="shared" si="270"/>
        <v>5.7892618909999999E-2</v>
      </c>
      <c r="AH898">
        <v>118.80604</v>
      </c>
      <c r="AI898" s="71">
        <v>111.51741</v>
      </c>
      <c r="AJ898" s="71">
        <v>4.0064475000000002</v>
      </c>
      <c r="AK898" s="71">
        <v>0</v>
      </c>
      <c r="AL898" s="71">
        <v>0.88877611000000001</v>
      </c>
      <c r="AM898" s="71">
        <v>1.5967802</v>
      </c>
      <c r="AN898" s="71">
        <v>0.79662370999999998</v>
      </c>
      <c r="AP898" s="129">
        <v>9.3349092999999994E-2</v>
      </c>
      <c r="AQ898" s="129">
        <v>8.1962106000000007E-2</v>
      </c>
      <c r="AR898" s="129">
        <v>3.7574837000000001E-3</v>
      </c>
      <c r="AS898" s="129">
        <v>7.6295034000000003E-3</v>
      </c>
      <c r="AT898" s="172">
        <f t="shared" si="252"/>
        <v>4.9137953084702005E-6</v>
      </c>
      <c r="AU898" s="172">
        <f t="shared" si="253"/>
        <v>1.3896019780149507E-8</v>
      </c>
      <c r="AV898" s="185">
        <f t="shared" si="254"/>
        <v>1.0685579148000002</v>
      </c>
      <c r="AW898" s="121">
        <v>4.2901536000000003E-6</v>
      </c>
      <c r="AX898" s="121">
        <v>1.2944443000000001E-8</v>
      </c>
      <c r="AY898" s="121">
        <v>3.5366008000000002E-13</v>
      </c>
      <c r="AZ898" s="121">
        <v>1.0229962E-12</v>
      </c>
      <c r="BA898" s="121">
        <v>0</v>
      </c>
      <c r="BB898" s="121">
        <v>1.5217207E-9</v>
      </c>
      <c r="BC898" s="121">
        <v>6.1522366000000001E-7</v>
      </c>
      <c r="BD898" s="121">
        <v>3.0518698E-10</v>
      </c>
      <c r="BE898" s="121">
        <v>6.2500704999999999E-10</v>
      </c>
      <c r="BF898" s="121">
        <v>1.6573581E-11</v>
      </c>
      <c r="BG898" s="121">
        <v>2.5620740000000001E-14</v>
      </c>
      <c r="BH898" s="121">
        <v>2.1373866000000001E-12</v>
      </c>
      <c r="BI898" s="121">
        <v>2.0313400000000001E-12</v>
      </c>
      <c r="BJ898" s="121">
        <v>2.6116172000000001E-13</v>
      </c>
      <c r="BK898" s="121">
        <v>8.1212074000000005E-11</v>
      </c>
      <c r="BL898" s="121">
        <v>6.8140926999999996E-9</v>
      </c>
      <c r="BM898" s="121">
        <v>9.5072415000000006E-21</v>
      </c>
      <c r="BN898" s="121">
        <v>1.5281480000000001E-4</v>
      </c>
      <c r="BO898" s="121">
        <v>1.0684051000000001</v>
      </c>
      <c r="BP898" s="121">
        <v>0</v>
      </c>
      <c r="BQ898" s="121">
        <v>0</v>
      </c>
      <c r="BR898" s="121">
        <v>0</v>
      </c>
      <c r="BT898" s="71">
        <v>2.9337394999999998E-4</v>
      </c>
      <c r="BU898" s="71">
        <v>4.4686275000000001E-6</v>
      </c>
      <c r="BV898" s="71">
        <v>1.2889086E-4</v>
      </c>
      <c r="BW898" s="71">
        <v>4.5717496999999999E-7</v>
      </c>
      <c r="BX898" s="71">
        <v>7.8231832999999999E-6</v>
      </c>
      <c r="BY898" s="71">
        <v>3.9039641E-7</v>
      </c>
      <c r="BZ898" s="71">
        <v>1.3306055999999999E-7</v>
      </c>
      <c r="CA898" s="71">
        <v>4.7644928999999997E-7</v>
      </c>
      <c r="CB898" s="71">
        <v>8.4028541000000004E-7</v>
      </c>
      <c r="CC898" s="71">
        <v>9.9295314999999995E-7</v>
      </c>
      <c r="CD898" s="71">
        <v>0</v>
      </c>
      <c r="CE898" s="71">
        <v>2.1024052000000001E-17</v>
      </c>
      <c r="CF898" s="71">
        <v>6.5262978999999997E-11</v>
      </c>
      <c r="CG898" s="71">
        <v>8.3166437999999998E-6</v>
      </c>
      <c r="CH898" s="71">
        <v>1.4058036000000001E-4</v>
      </c>
      <c r="CI898" s="71">
        <v>3.8867701999999999E-9</v>
      </c>
      <c r="CJ898" s="71">
        <v>0</v>
      </c>
      <c r="CL898" s="186">
        <v>5.4145704999999997E-11</v>
      </c>
      <c r="CM898" s="186">
        <v>4.6223216999999996</v>
      </c>
      <c r="CN898" s="187">
        <v>1.4566468000000001E-2</v>
      </c>
      <c r="CO898" s="186">
        <v>3.1293654E-3</v>
      </c>
      <c r="CP898" s="186">
        <v>7.1261187000000002E-9</v>
      </c>
      <c r="CQ898" s="186">
        <v>4.1370967999999997E-8</v>
      </c>
      <c r="CR898" s="186">
        <v>2.8853442000000001E-4</v>
      </c>
      <c r="CS898" s="186">
        <v>0.96906956</v>
      </c>
      <c r="CT898" s="186">
        <v>1.1115790000000001E-5</v>
      </c>
      <c r="CU898" s="186">
        <v>1.1914734E-4</v>
      </c>
      <c r="CW898" s="101"/>
      <c r="CX898" s="167"/>
    </row>
    <row r="899" spans="1:102" ht="14.4">
      <c r="A899" t="s">
        <v>3337</v>
      </c>
      <c r="B899" s="92" t="s">
        <v>1307</v>
      </c>
      <c r="C899" s="126" t="str">
        <f t="shared" si="250"/>
        <v>A.130.03.105</v>
      </c>
      <c r="D899" s="11" t="s">
        <v>765</v>
      </c>
      <c r="E899" s="125" t="s">
        <v>878</v>
      </c>
      <c r="F899" s="128" t="str">
        <f t="shared" si="251"/>
        <v>EVA (Ethylene vinyl acetate) chemical upcycled</v>
      </c>
      <c r="G899" s="131">
        <f t="shared" si="242"/>
        <v>0.45395290313800002</v>
      </c>
      <c r="H899" s="183">
        <f t="shared" si="243"/>
        <v>2.7371457113999999E-2</v>
      </c>
      <c r="I899" s="183">
        <f t="shared" si="244"/>
        <v>7.9297472824000001E-2</v>
      </c>
      <c r="J899" s="184">
        <f t="shared" si="245"/>
        <v>9.6642732000000002E-3</v>
      </c>
      <c r="K899" s="183">
        <v>0.33761970000000002</v>
      </c>
      <c r="L899" s="146">
        <v>4.6038571E-2</v>
      </c>
      <c r="M899" s="146">
        <v>3.6989115000000003E-2</v>
      </c>
      <c r="N899" s="146">
        <v>2.5291141999999999E-2</v>
      </c>
      <c r="O899" s="146">
        <v>2.2113925000000001E-3</v>
      </c>
      <c r="P899" s="146">
        <v>-1.7618166E-5</v>
      </c>
      <c r="Q899" s="188">
        <v>-1.1345922E-4</v>
      </c>
      <c r="R899" s="146">
        <v>-5.3436020000000002E-3</v>
      </c>
      <c r="S899" s="146">
        <v>1.0835452000000001E-3</v>
      </c>
      <c r="T899" s="146">
        <v>1.5760303000000001E-3</v>
      </c>
      <c r="U899" s="188">
        <v>6.0549289000000001E-3</v>
      </c>
      <c r="V899" s="188">
        <v>3.7358523999999997E-5</v>
      </c>
      <c r="W899" s="146">
        <v>-3.8304809000000001E-3</v>
      </c>
      <c r="X899" s="146">
        <v>6.3562799999999997E-3</v>
      </c>
      <c r="Z899" s="157">
        <f t="shared" si="265"/>
        <v>2.2507980000000001</v>
      </c>
      <c r="AB899" s="131">
        <f t="shared" si="266"/>
        <v>0.33761970000000002</v>
      </c>
      <c r="AC899" s="131">
        <f t="shared" si="267"/>
        <v>0.10505554111400001</v>
      </c>
      <c r="AD899" s="131">
        <f t="shared" si="268"/>
        <v>7.3853603099999998E-2</v>
      </c>
      <c r="AE899" s="131">
        <f t="shared" si="269"/>
        <v>7.9297472824000001E-2</v>
      </c>
      <c r="AF899" s="131">
        <f t="shared" si="270"/>
        <v>1.3494754099999999E-2</v>
      </c>
      <c r="AH899">
        <v>35.926771000000002</v>
      </c>
      <c r="AI899" s="71">
        <v>35.630130000000001</v>
      </c>
      <c r="AJ899" s="71">
        <v>-2.0435746000000001E-2</v>
      </c>
      <c r="AK899" s="71">
        <v>0</v>
      </c>
      <c r="AL899" s="71">
        <v>0.31613708000000001</v>
      </c>
      <c r="AM899" s="71">
        <v>3.6140506000000003E-2</v>
      </c>
      <c r="AN899" s="71">
        <v>-3.5201707999999998E-2</v>
      </c>
      <c r="AP899" s="129">
        <v>5.9276026000000002E-2</v>
      </c>
      <c r="AQ899" s="129">
        <v>5.4865518000000002E-2</v>
      </c>
      <c r="AR899" s="129">
        <v>2.2517806999999999E-3</v>
      </c>
      <c r="AS899" s="129">
        <v>2.1587268E-3</v>
      </c>
      <c r="AT899" s="172">
        <f t="shared" si="252"/>
        <v>3.2892996442091002E-6</v>
      </c>
      <c r="AU899" s="172">
        <f t="shared" si="253"/>
        <v>8.3275913951206409E-9</v>
      </c>
      <c r="AV899" s="185">
        <f t="shared" si="254"/>
        <v>0.30234268298700001</v>
      </c>
      <c r="AW899" s="121">
        <v>2.1029177000000001E-6</v>
      </c>
      <c r="AX899" s="121">
        <v>6.3455619000000004E-9</v>
      </c>
      <c r="AY899" s="121">
        <v>1.7334649E-13</v>
      </c>
      <c r="AZ899" s="121">
        <v>3.2702991000000002E-12</v>
      </c>
      <c r="BA899" s="121">
        <v>0</v>
      </c>
      <c r="BB899" s="121">
        <v>4.4679803000000002E-9</v>
      </c>
      <c r="BC899" s="121">
        <v>1.1778606999999999E-6</v>
      </c>
      <c r="BD899" s="121">
        <v>6.2088223000000004E-10</v>
      </c>
      <c r="BE899" s="121">
        <v>1.3602199000000001E-9</v>
      </c>
      <c r="BF899" s="121">
        <v>3.7366096999999998E-14</v>
      </c>
      <c r="BG899" s="121">
        <v>5.5498097000000002E-16</v>
      </c>
      <c r="BH899" s="121">
        <v>-6.9937116999999998E-14</v>
      </c>
      <c r="BI899" s="121">
        <v>-2.3993605000000001E-14</v>
      </c>
      <c r="BJ899" s="121">
        <v>3.2393452999999998E-14</v>
      </c>
      <c r="BK899" s="121">
        <v>4.6900614999999999E-9</v>
      </c>
      <c r="BL899" s="121">
        <v>-7.6793988999999996E-10</v>
      </c>
      <c r="BM899" s="121">
        <v>3.1269061999999999E-20</v>
      </c>
      <c r="BN899" s="121">
        <v>5.9612986999999998E-5</v>
      </c>
      <c r="BO899" s="121">
        <v>0.30228306999999999</v>
      </c>
      <c r="BP899" s="121">
        <v>1.2787200000000001E-10</v>
      </c>
      <c r="BQ899" s="121">
        <v>7.7760000000000004E-13</v>
      </c>
      <c r="BR899" s="121">
        <v>3.4790400000000002E-17</v>
      </c>
      <c r="BT899" s="71">
        <v>1.3502847999999999E-4</v>
      </c>
      <c r="BU899" s="71">
        <v>1.0896536E-5</v>
      </c>
      <c r="BV899" s="71">
        <v>6.2758220999999996E-5</v>
      </c>
      <c r="BW899" s="71">
        <v>-6.2993886999999997E-7</v>
      </c>
      <c r="BX899" s="71">
        <v>7.5055525999999998E-6</v>
      </c>
      <c r="BY899" s="71">
        <v>2.9869750999999998E-6</v>
      </c>
      <c r="BZ899" s="71">
        <v>9.1831560000000003E-10</v>
      </c>
      <c r="CA899" s="71">
        <v>4.5327982000000003E-6</v>
      </c>
      <c r="CB899" s="71">
        <v>-3.6966182E-8</v>
      </c>
      <c r="CC899" s="71">
        <v>-2.7576446999999999E-7</v>
      </c>
      <c r="CD899" s="71">
        <v>0</v>
      </c>
      <c r="CE899" s="71">
        <v>6.9147542999999996E-17</v>
      </c>
      <c r="CF899" s="71">
        <v>5.6617739000000005E-13</v>
      </c>
      <c r="CG899" s="71">
        <v>5.2701775000000001E-6</v>
      </c>
      <c r="CH899" s="71">
        <v>4.1579185000000002E-5</v>
      </c>
      <c r="CI899" s="71">
        <v>4.2243131999999998E-7</v>
      </c>
      <c r="CJ899" s="71">
        <v>1.8356957E-8</v>
      </c>
      <c r="CL899" s="186">
        <v>4.7922025999999998E-13</v>
      </c>
      <c r="CM899" s="186">
        <v>2.2389792000000002</v>
      </c>
      <c r="CN899" s="187">
        <v>0.12792700000000001</v>
      </c>
      <c r="CO899" s="186">
        <v>8.1500531000000005E-3</v>
      </c>
      <c r="CP899" s="186">
        <v>2.9749900999999999E-10</v>
      </c>
      <c r="CQ899" s="186">
        <v>-5.7351989000000003E-9</v>
      </c>
      <c r="CR899" s="186">
        <v>3.0416794999999999E-4</v>
      </c>
      <c r="CS899" s="186">
        <v>-2.4849027999999999E-2</v>
      </c>
      <c r="CT899" s="186">
        <v>2.5036686E-8</v>
      </c>
      <c r="CU899" s="186">
        <v>1.0504479E-3</v>
      </c>
      <c r="CW899" s="101"/>
      <c r="CX899" s="167"/>
    </row>
    <row r="900" spans="1:102" ht="14.4">
      <c r="A900" t="s">
        <v>2378</v>
      </c>
      <c r="B900" s="92" t="s">
        <v>1307</v>
      </c>
      <c r="C900" s="126" t="str">
        <f t="shared" si="250"/>
        <v>A.130.03.106</v>
      </c>
      <c r="D900" s="11" t="s">
        <v>765</v>
      </c>
      <c r="E900" s="125" t="s">
        <v>878</v>
      </c>
      <c r="F900" s="128" t="str">
        <f t="shared" si="251"/>
        <v>Flexible Polymeer Foam (PE) chemical upcycled</v>
      </c>
      <c r="G900" s="131">
        <f t="shared" si="242"/>
        <v>0.351821612966146</v>
      </c>
      <c r="H900" s="183">
        <f t="shared" si="243"/>
        <v>3.7322883899999992E-2</v>
      </c>
      <c r="I900" s="183">
        <f t="shared" si="244"/>
        <v>7.6012907954000009E-2</v>
      </c>
      <c r="J900" s="184">
        <f t="shared" si="245"/>
        <v>-1.24954888785402E-3</v>
      </c>
      <c r="K900" s="183">
        <v>0.23973537</v>
      </c>
      <c r="L900" s="188">
        <v>1.6564338000000001E-2</v>
      </c>
      <c r="M900" s="146">
        <v>9.0828803000000003E-4</v>
      </c>
      <c r="N900" s="188">
        <v>1.9333639000000001E-3</v>
      </c>
      <c r="O900" s="146">
        <v>2.1172548999999999E-2</v>
      </c>
      <c r="P900" s="146">
        <v>9.2259947999999998E-3</v>
      </c>
      <c r="Q900" s="146">
        <v>4.9909762000000003E-3</v>
      </c>
      <c r="R900" s="146">
        <v>5.7145291000000001E-2</v>
      </c>
      <c r="S900" s="188">
        <v>-4.0138010999999998E-5</v>
      </c>
      <c r="T900" s="146">
        <v>1.3576324E-3</v>
      </c>
      <c r="U900" s="146">
        <v>3.9912343000000003E-3</v>
      </c>
      <c r="V900" s="188">
        <v>3.7358523999999997E-5</v>
      </c>
      <c r="W900" s="146">
        <v>-5.2006452000000003E-3</v>
      </c>
      <c r="X900" s="146">
        <v>2.3145980000000002E-11</v>
      </c>
      <c r="Z900" s="157">
        <f t="shared" si="265"/>
        <v>1.5982358000000001</v>
      </c>
      <c r="AB900" s="131">
        <f t="shared" si="266"/>
        <v>0.23973537</v>
      </c>
      <c r="AC900" s="131">
        <f t="shared" si="267"/>
        <v>0.11194080093</v>
      </c>
      <c r="AD900" s="131">
        <f t="shared" si="268"/>
        <v>6.9417271830000002E-2</v>
      </c>
      <c r="AE900" s="131">
        <f t="shared" si="269"/>
        <v>7.6012907954000009E-2</v>
      </c>
      <c r="AF900" s="131">
        <f t="shared" si="270"/>
        <v>3.9510963121459804E-3</v>
      </c>
      <c r="AH900">
        <v>36.170051999999998</v>
      </c>
      <c r="AI900" s="71">
        <v>34.754826000000001</v>
      </c>
      <c r="AJ900" s="71">
        <v>-0.27689672999999998</v>
      </c>
      <c r="AK900" s="71">
        <v>0</v>
      </c>
      <c r="AL900" s="71">
        <v>1.7132525000000001</v>
      </c>
      <c r="AM900" s="71">
        <v>3.1796835000000002E-2</v>
      </c>
      <c r="AN900" s="71">
        <v>-5.2927221000000003E-2</v>
      </c>
      <c r="AP900" s="129">
        <v>3.9044155999999997E-2</v>
      </c>
      <c r="AQ900" s="129">
        <v>3.5245738999999998E-2</v>
      </c>
      <c r="AR900" s="129">
        <v>1.3184549E-3</v>
      </c>
      <c r="AS900" s="129">
        <v>2.4799621000000001E-3</v>
      </c>
      <c r="AT900" s="172">
        <f t="shared" si="252"/>
        <v>2.1130538653790997E-6</v>
      </c>
      <c r="AU900" s="172">
        <f t="shared" si="253"/>
        <v>4.875942566466639E-9</v>
      </c>
      <c r="AV900" s="185">
        <f t="shared" si="254"/>
        <v>0.34733362810500001</v>
      </c>
      <c r="AW900" s="121">
        <v>1.4831827999999999E-6</v>
      </c>
      <c r="AX900" s="121">
        <v>4.4751198999999997E-9</v>
      </c>
      <c r="AY900" s="121">
        <v>1.2226667E-13</v>
      </c>
      <c r="AZ900" s="121">
        <v>3.2702991000000002E-12</v>
      </c>
      <c r="BA900" s="121">
        <v>0</v>
      </c>
      <c r="BB900" s="121">
        <v>2.0509548E-10</v>
      </c>
      <c r="BC900" s="121">
        <v>6.1872984999999997E-7</v>
      </c>
      <c r="BD900" s="121">
        <v>3.8056308999999998E-11</v>
      </c>
      <c r="BE900" s="121">
        <v>3.5856388000000002E-10</v>
      </c>
      <c r="BF900" s="121">
        <v>3.7366096999999998E-14</v>
      </c>
      <c r="BG900" s="121">
        <v>5.5498097000000002E-16</v>
      </c>
      <c r="BH900" s="121">
        <v>2.8453206000000002E-12</v>
      </c>
      <c r="BI900" s="121">
        <v>3.4683608000000001E-13</v>
      </c>
      <c r="BJ900" s="121">
        <v>7.2498217000000006E-14</v>
      </c>
      <c r="BK900" s="121">
        <v>1.2589565000000001E-9</v>
      </c>
      <c r="BL900" s="121">
        <v>9.5460211E-9</v>
      </c>
      <c r="BM900" s="121">
        <v>3.1269061999999999E-20</v>
      </c>
      <c r="BN900" s="121">
        <v>-3.4418950000000001E-6</v>
      </c>
      <c r="BO900" s="121">
        <v>0.34733707000000003</v>
      </c>
      <c r="BP900" s="121">
        <v>1.2787200000000001E-10</v>
      </c>
      <c r="BQ900" s="121">
        <v>7.7760000000000004E-13</v>
      </c>
      <c r="BR900" s="121">
        <v>3.4790400000000002E-17</v>
      </c>
      <c r="BT900" s="71">
        <v>1.3250113000000001E-4</v>
      </c>
      <c r="BU900" s="71">
        <v>2.5060148000000001E-6</v>
      </c>
      <c r="BV900" s="71">
        <v>4.4563054999999997E-5</v>
      </c>
      <c r="BW900" s="71">
        <v>6.6893384E-6</v>
      </c>
      <c r="BX900" s="71">
        <v>1.9732106E-5</v>
      </c>
      <c r="BY900" s="71">
        <v>6.7310899000000004E-8</v>
      </c>
      <c r="BZ900" s="71">
        <v>9.1831560000000003E-10</v>
      </c>
      <c r="CA900" s="71">
        <v>1.0137633E-7</v>
      </c>
      <c r="CB900" s="71">
        <v>1.26513E-5</v>
      </c>
      <c r="CC900" s="71">
        <v>4.2055135000000001E-6</v>
      </c>
      <c r="CD900" s="71">
        <v>0</v>
      </c>
      <c r="CE900" s="71">
        <v>6.9147542999999996E-17</v>
      </c>
      <c r="CF900" s="71">
        <v>5.6617739000000005E-13</v>
      </c>
      <c r="CG900" s="71">
        <v>5.2616993999999995E-7</v>
      </c>
      <c r="CH900" s="71">
        <v>4.1426931E-5</v>
      </c>
      <c r="CI900" s="71">
        <v>1.2740208E-8</v>
      </c>
      <c r="CJ900" s="71">
        <v>1.8356957E-8</v>
      </c>
      <c r="CL900" s="186">
        <v>4.7922025999999998E-13</v>
      </c>
      <c r="CM900" s="186">
        <v>1.5982441999999999</v>
      </c>
      <c r="CN900" s="187">
        <v>1.4487415999999999E-2</v>
      </c>
      <c r="CO900" s="186">
        <v>1.7298971E-3</v>
      </c>
      <c r="CP900" s="186">
        <v>1.4117571E-9</v>
      </c>
      <c r="CQ900" s="186">
        <v>1.6374043999999999E-7</v>
      </c>
      <c r="CR900" s="186">
        <v>5.9531405999999998E-4</v>
      </c>
      <c r="CS900" s="186">
        <v>0.28837979000000002</v>
      </c>
      <c r="CT900" s="186">
        <v>2.5036686E-8</v>
      </c>
      <c r="CU900" s="186">
        <v>2.3678657E-5</v>
      </c>
      <c r="CW900" s="101"/>
      <c r="CX900" s="165"/>
    </row>
    <row r="901" spans="1:102" ht="14.4">
      <c r="A901" t="s">
        <v>2379</v>
      </c>
      <c r="B901" s="92" t="s">
        <v>1307</v>
      </c>
      <c r="C901" s="126" t="str">
        <f t="shared" si="250"/>
        <v>A.130.03.107</v>
      </c>
      <c r="D901" s="11" t="s">
        <v>765</v>
      </c>
      <c r="E901" s="125" t="s">
        <v>878</v>
      </c>
      <c r="F901" s="128" t="str">
        <f t="shared" si="251"/>
        <v>Ionomer chemical upcycled</v>
      </c>
      <c r="G901" s="131">
        <f t="shared" ref="G901:G972" si="271">H901+I901+J901+K901</f>
        <v>2.573535838271146</v>
      </c>
      <c r="H901" s="183">
        <f t="shared" ref="H901:H972" si="272">N901+O901+P901+Q901</f>
        <v>0.18139071199999998</v>
      </c>
      <c r="I901" s="183">
        <f t="shared" ref="I901:I972" si="273">L901+M901+R901+V901+T901</f>
        <v>0.69227302841799987</v>
      </c>
      <c r="J901" s="184">
        <f t="shared" ref="J901:J972" si="274">S901+U901+W901+X901</f>
        <v>3.3520978531459775E-3</v>
      </c>
      <c r="K901" s="183">
        <v>1.69652</v>
      </c>
      <c r="L901" s="146">
        <v>0.52157321999999995</v>
      </c>
      <c r="M901" s="146">
        <v>0.14911306999999999</v>
      </c>
      <c r="N901" s="146">
        <v>0.12968836</v>
      </c>
      <c r="O901" s="146">
        <v>4.7937342000000001E-2</v>
      </c>
      <c r="P901" s="146">
        <v>8.7749289999999999E-4</v>
      </c>
      <c r="Q901" s="146">
        <v>2.8875171000000001E-3</v>
      </c>
      <c r="R901" s="188">
        <v>2.0170409E-2</v>
      </c>
      <c r="S901" s="188">
        <v>7.1756963000000002E-4</v>
      </c>
      <c r="T901" s="146">
        <v>1.3576324E-3</v>
      </c>
      <c r="U901" s="188">
        <v>7.8351733999999992E-3</v>
      </c>
      <c r="V901" s="188">
        <v>5.8697018E-5</v>
      </c>
      <c r="W901" s="188">
        <v>-5.2006452000000003E-3</v>
      </c>
      <c r="X901" s="146">
        <v>2.3145979000000001E-11</v>
      </c>
      <c r="Z901" s="157">
        <f t="shared" si="265"/>
        <v>11.310133333333335</v>
      </c>
      <c r="AB901" s="131">
        <f t="shared" si="266"/>
        <v>1.69652</v>
      </c>
      <c r="AC901" s="131">
        <f t="shared" si="267"/>
        <v>0.87224741100000003</v>
      </c>
      <c r="AD901" s="131">
        <f t="shared" si="268"/>
        <v>0.68565605379999994</v>
      </c>
      <c r="AE901" s="131">
        <f t="shared" si="269"/>
        <v>0.69227302841799987</v>
      </c>
      <c r="AF901" s="131">
        <f t="shared" si="270"/>
        <v>8.552743053145977E-3</v>
      </c>
      <c r="AH901">
        <v>132.26821000000001</v>
      </c>
      <c r="AI901" s="71">
        <v>131.78249</v>
      </c>
      <c r="AJ901" s="71">
        <v>0.20061124</v>
      </c>
      <c r="AK901" s="71">
        <v>0</v>
      </c>
      <c r="AL901" s="71">
        <v>6.1252529E-2</v>
      </c>
      <c r="AM901" s="71">
        <v>0.14647922999999999</v>
      </c>
      <c r="AN901" s="71">
        <v>7.7371002999999994E-2</v>
      </c>
      <c r="AP901" s="129">
        <v>0.36666588</v>
      </c>
      <c r="AQ901" s="129">
        <v>0.34549793000000001</v>
      </c>
      <c r="AR901" s="129">
        <v>1.1766894E-2</v>
      </c>
      <c r="AS901" s="129">
        <v>9.4010512999999993E-3</v>
      </c>
      <c r="AT901" s="172">
        <f t="shared" si="252"/>
        <v>2.0713305880419097E-5</v>
      </c>
      <c r="AU901" s="172">
        <f t="shared" si="253"/>
        <v>4.3516620486390641E-8</v>
      </c>
      <c r="AV901" s="185">
        <f t="shared" si="254"/>
        <v>1.3166738284920001</v>
      </c>
      <c r="AW901" s="121">
        <v>1.0495823999999999E-5</v>
      </c>
      <c r="AX901" s="121">
        <v>3.1668432999999998E-8</v>
      </c>
      <c r="AY901" s="121">
        <v>8.6522682999999997E-13</v>
      </c>
      <c r="AZ901" s="121">
        <v>3.2702991000000002E-12</v>
      </c>
      <c r="BA901" s="121">
        <v>0</v>
      </c>
      <c r="BB901" s="121">
        <v>3.5599035E-9</v>
      </c>
      <c r="BC901" s="121">
        <v>1.0210000000000001E-5</v>
      </c>
      <c r="BD901" s="121">
        <v>8.0292911E-10</v>
      </c>
      <c r="BE901" s="121">
        <v>1.1041782999999999E-8</v>
      </c>
      <c r="BF901" s="121">
        <v>3.7366096999999998E-14</v>
      </c>
      <c r="BG901" s="121">
        <v>5.5498097000000002E-16</v>
      </c>
      <c r="BH901" s="121">
        <v>1.6451772999999999E-12</v>
      </c>
      <c r="BI901" s="121">
        <v>1.2421592E-13</v>
      </c>
      <c r="BJ901" s="121">
        <v>2.5200440999999999E-14</v>
      </c>
      <c r="BK901" s="121">
        <v>1.7684022E-10</v>
      </c>
      <c r="BL901" s="121">
        <v>3.6139944E-9</v>
      </c>
      <c r="BM901" s="121">
        <v>3.1269061999999999E-20</v>
      </c>
      <c r="BN901" s="121">
        <v>6.0128491999999997E-5</v>
      </c>
      <c r="BO901" s="121">
        <v>1.3166137</v>
      </c>
      <c r="BP901" s="121">
        <v>1.2787200000000001E-10</v>
      </c>
      <c r="BQ901" s="121">
        <v>7.7760000000000004E-13</v>
      </c>
      <c r="BR901" s="121">
        <v>3.4790400000000002E-17</v>
      </c>
      <c r="BT901" s="71">
        <v>6.9271736E-4</v>
      </c>
      <c r="BU901" s="71">
        <v>7.6159356999999997E-5</v>
      </c>
      <c r="BV901" s="71">
        <v>3.1535652999999998E-4</v>
      </c>
      <c r="BW901" s="71">
        <v>2.4247067E-6</v>
      </c>
      <c r="BX901" s="71">
        <v>1.0435953E-4</v>
      </c>
      <c r="BY901" s="71">
        <v>6.7310899000000004E-8</v>
      </c>
      <c r="BZ901" s="71">
        <v>9.1831560000000003E-10</v>
      </c>
      <c r="CA901" s="71">
        <v>1.0137633E-7</v>
      </c>
      <c r="CB901" s="71">
        <v>1.3392875E-6</v>
      </c>
      <c r="CC901" s="71">
        <v>2.7909259000000002E-6</v>
      </c>
      <c r="CD901" s="71">
        <v>0</v>
      </c>
      <c r="CE901" s="71">
        <v>6.9147542999999996E-17</v>
      </c>
      <c r="CF901" s="71">
        <v>5.6617739000000005E-13</v>
      </c>
      <c r="CG901" s="71">
        <v>2.9728302999999999E-5</v>
      </c>
      <c r="CH901" s="71">
        <v>1.6035802000000001E-4</v>
      </c>
      <c r="CI901" s="71">
        <v>1.2740219000000001E-8</v>
      </c>
      <c r="CJ901" s="71">
        <v>1.8356957E-8</v>
      </c>
      <c r="CL901" s="186">
        <v>4.7922025999999998E-13</v>
      </c>
      <c r="CM901" s="186">
        <v>11.310142000000001</v>
      </c>
      <c r="CN901" s="187">
        <v>2.7938771000000002E-3</v>
      </c>
      <c r="CO901" s="186">
        <v>5.2122440999999999E-2</v>
      </c>
      <c r="CP901" s="186">
        <v>7.6510517000000005E-10</v>
      </c>
      <c r="CQ901" s="186">
        <v>9.1915614000000003E-8</v>
      </c>
      <c r="CR901" s="186">
        <v>4.3423091000000004E-3</v>
      </c>
      <c r="CS901" s="186">
        <v>0.10302751</v>
      </c>
      <c r="CT901" s="186">
        <v>2.5036686E-8</v>
      </c>
      <c r="CU901" s="186">
        <v>2.3678657E-5</v>
      </c>
      <c r="CW901" s="101"/>
      <c r="CX901" s="163"/>
    </row>
    <row r="902" spans="1:102" ht="14.4">
      <c r="A902" t="s">
        <v>3338</v>
      </c>
      <c r="B902" s="92" t="s">
        <v>1307</v>
      </c>
      <c r="C902" s="126" t="str">
        <f t="shared" si="250"/>
        <v>A.130.03.108</v>
      </c>
      <c r="D902" s="11" t="s">
        <v>765</v>
      </c>
      <c r="E902" s="125" t="s">
        <v>878</v>
      </c>
      <c r="F902" s="128" t="str">
        <f t="shared" si="251"/>
        <v>PA-11 (Nylon-11) chemical upcycled - not biodegradable</v>
      </c>
      <c r="G902" s="131">
        <f t="shared" si="271"/>
        <v>0.7995301667000001</v>
      </c>
      <c r="H902" s="183">
        <f t="shared" si="272"/>
        <v>8.05332307E-2</v>
      </c>
      <c r="I902" s="183">
        <f t="shared" si="273"/>
        <v>0.17374693600000002</v>
      </c>
      <c r="J902" s="184">
        <f t="shared" si="274"/>
        <v>0</v>
      </c>
      <c r="K902" s="183">
        <v>0.54525000000000001</v>
      </c>
      <c r="L902" s="146">
        <v>0.12927735000000001</v>
      </c>
      <c r="M902" s="188">
        <v>1.9908531E-2</v>
      </c>
      <c r="N902" s="146">
        <v>1.0342799999999999E-2</v>
      </c>
      <c r="O902" s="188">
        <v>5.9468300000000002E-2</v>
      </c>
      <c r="P902" s="146">
        <v>4.3129369999999999E-4</v>
      </c>
      <c r="Q902" s="146">
        <v>1.0290837000000001E-2</v>
      </c>
      <c r="R902" s="188">
        <v>2.4561054999999998E-2</v>
      </c>
      <c r="S902" s="146">
        <v>0</v>
      </c>
      <c r="T902" s="146">
        <v>0</v>
      </c>
      <c r="U902" s="188">
        <v>0</v>
      </c>
      <c r="V902" s="188">
        <v>0</v>
      </c>
      <c r="W902" s="188">
        <v>0</v>
      </c>
      <c r="X902" s="146">
        <v>0</v>
      </c>
      <c r="Z902" s="157">
        <f t="shared" si="265"/>
        <v>3.6350000000000002</v>
      </c>
      <c r="AB902" s="131">
        <f t="shared" si="266"/>
        <v>0.54525000000000001</v>
      </c>
      <c r="AC902" s="131">
        <f t="shared" si="267"/>
        <v>0.25428016669999998</v>
      </c>
      <c r="AD902" s="131">
        <f t="shared" si="268"/>
        <v>0.17374693600000002</v>
      </c>
      <c r="AE902" s="131">
        <f t="shared" si="269"/>
        <v>0.17374693600000002</v>
      </c>
      <c r="AF902" s="131">
        <f t="shared" si="270"/>
        <v>0</v>
      </c>
      <c r="AH902">
        <v>66.069800000000001</v>
      </c>
      <c r="AI902" s="71">
        <v>9.3239999999999998</v>
      </c>
      <c r="AJ902" s="71">
        <v>0</v>
      </c>
      <c r="AK902" s="71">
        <v>0</v>
      </c>
      <c r="AL902" s="71">
        <v>56.745800000000003</v>
      </c>
      <c r="AM902" s="71">
        <v>0</v>
      </c>
      <c r="AN902" s="71">
        <v>0</v>
      </c>
      <c r="AP902" s="129">
        <v>0.11512964000000001</v>
      </c>
      <c r="AQ902" s="129">
        <v>0.11109173</v>
      </c>
      <c r="AR902" s="129">
        <v>3.5137192999999999E-3</v>
      </c>
      <c r="AS902" s="129">
        <v>5.2419024000000002E-4</v>
      </c>
      <c r="AT902" s="172">
        <f t="shared" si="252"/>
        <v>6.6601754103999992E-6</v>
      </c>
      <c r="AU902" s="172">
        <f t="shared" si="253"/>
        <v>1.29945239639E-8</v>
      </c>
      <c r="AV902" s="185">
        <f t="shared" si="254"/>
        <v>7.3415999999999995E-2</v>
      </c>
      <c r="AW902" s="121">
        <v>3.3732799999999998E-6</v>
      </c>
      <c r="AX902" s="121">
        <v>1.0178E-8</v>
      </c>
      <c r="AY902" s="121">
        <v>2.7807749999999998E-13</v>
      </c>
      <c r="AZ902" s="121">
        <v>0</v>
      </c>
      <c r="BA902" s="121">
        <v>0</v>
      </c>
      <c r="BB902" s="121">
        <v>3.3E-10</v>
      </c>
      <c r="BC902" s="121">
        <v>3.280607E-6</v>
      </c>
      <c r="BD902" s="121">
        <v>7.5400000000000006E-11</v>
      </c>
      <c r="BE902" s="121">
        <v>2.7348000000000001E-9</v>
      </c>
      <c r="BF902" s="121">
        <v>0</v>
      </c>
      <c r="BG902" s="121">
        <v>0</v>
      </c>
      <c r="BH902" s="121">
        <v>5.8624809999999996E-12</v>
      </c>
      <c r="BI902" s="121">
        <v>1.4771427000000001E-13</v>
      </c>
      <c r="BJ902" s="121">
        <v>3.5691130000000002E-14</v>
      </c>
      <c r="BK902" s="121">
        <v>1.9470040000000001E-10</v>
      </c>
      <c r="BL902" s="121">
        <v>5.7637099999999997E-9</v>
      </c>
      <c r="BM902" s="121">
        <v>0</v>
      </c>
      <c r="BN902" s="121">
        <v>0</v>
      </c>
      <c r="BO902" s="121">
        <v>7.3415999999999995E-2</v>
      </c>
      <c r="BP902" s="121">
        <v>0</v>
      </c>
      <c r="BQ902" s="121">
        <v>0</v>
      </c>
      <c r="BR902" s="121">
        <v>0</v>
      </c>
      <c r="BT902" s="71">
        <v>2.1414722E-4</v>
      </c>
      <c r="BU902" s="71">
        <v>1.8854538000000001E-5</v>
      </c>
      <c r="BV902" s="71">
        <v>1.0135344999999999E-4</v>
      </c>
      <c r="BW902" s="71">
        <v>2.8790396999999999E-6</v>
      </c>
      <c r="BX902" s="71">
        <v>6.8760026000000003E-5</v>
      </c>
      <c r="BY902" s="71">
        <v>0</v>
      </c>
      <c r="BZ902" s="71">
        <v>0</v>
      </c>
      <c r="CA902" s="71">
        <v>0</v>
      </c>
      <c r="CB902" s="71">
        <v>1.0901888999999999E-6</v>
      </c>
      <c r="CC902" s="71">
        <v>7.2576961999999998E-6</v>
      </c>
      <c r="CD902" s="71">
        <v>0</v>
      </c>
      <c r="CE902" s="71">
        <v>0</v>
      </c>
      <c r="CF902" s="71">
        <v>0</v>
      </c>
      <c r="CG902" s="71">
        <v>3.2009900000000001E-6</v>
      </c>
      <c r="CH902" s="71">
        <v>1.0751295E-5</v>
      </c>
      <c r="CI902" s="71">
        <v>0</v>
      </c>
      <c r="CJ902" s="71">
        <v>0</v>
      </c>
      <c r="CL902" s="186">
        <v>0</v>
      </c>
      <c r="CM902" s="186">
        <v>3.6349999999999998</v>
      </c>
      <c r="CN902" s="187">
        <v>8.9950299999999993E-3</v>
      </c>
      <c r="CO902" s="186">
        <v>1.29E-2</v>
      </c>
      <c r="CP902" s="186">
        <v>2.6602514999999998E-9</v>
      </c>
      <c r="CQ902" s="186">
        <v>3.1716919999999998E-7</v>
      </c>
      <c r="CR902" s="186">
        <v>2.2713332E-3</v>
      </c>
      <c r="CS902" s="186">
        <v>0.12691379</v>
      </c>
      <c r="CT902" s="186">
        <v>0</v>
      </c>
      <c r="CU902" s="186">
        <v>0</v>
      </c>
      <c r="CW902" s="101"/>
      <c r="CX902" s="163"/>
    </row>
    <row r="903" spans="1:102" ht="14.4">
      <c r="A903" t="s">
        <v>1309</v>
      </c>
      <c r="B903" s="92" t="s">
        <v>1307</v>
      </c>
      <c r="C903" s="126" t="str">
        <f t="shared" si="250"/>
        <v>A.130.03.109</v>
      </c>
      <c r="D903" s="11" t="s">
        <v>765</v>
      </c>
      <c r="E903" s="125" t="s">
        <v>878</v>
      </c>
      <c r="F903" s="128" t="str">
        <f t="shared" si="251"/>
        <v>PA (Nylons) chemical upcycled</v>
      </c>
      <c r="G903" s="131">
        <f t="shared" si="271"/>
        <v>0.81183697246534592</v>
      </c>
      <c r="H903" s="183">
        <f t="shared" si="272"/>
        <v>3.1554963030000001E-2</v>
      </c>
      <c r="I903" s="183">
        <f t="shared" si="273"/>
        <v>8.8288951323000006E-2</v>
      </c>
      <c r="J903" s="184">
        <f t="shared" si="274"/>
        <v>5.2143811234597957E-4</v>
      </c>
      <c r="K903" s="183">
        <v>0.69147161999999995</v>
      </c>
      <c r="L903" s="146">
        <v>6.8785582E-3</v>
      </c>
      <c r="M903" s="188">
        <v>-3.7865218E-3</v>
      </c>
      <c r="N903" s="146">
        <v>1.8696043999999998E-2</v>
      </c>
      <c r="O903" s="188">
        <v>5.1922180000000002E-3</v>
      </c>
      <c r="P903" s="146">
        <v>7.3634022999999999E-4</v>
      </c>
      <c r="Q903" s="146">
        <v>6.9303608000000003E-3</v>
      </c>
      <c r="R903" s="188">
        <v>8.3801924E-2</v>
      </c>
      <c r="S903" s="188">
        <v>7.0501891999999996E-6</v>
      </c>
      <c r="T903" s="146">
        <v>1.3576324E-3</v>
      </c>
      <c r="U903" s="188">
        <v>4.5949368000000003E-3</v>
      </c>
      <c r="V903" s="188">
        <v>3.7358523000000001E-5</v>
      </c>
      <c r="W903" s="188">
        <v>-4.0805488999999997E-3</v>
      </c>
      <c r="X903" s="146">
        <v>2.3145979000000001E-11</v>
      </c>
      <c r="Z903" s="157">
        <f t="shared" si="265"/>
        <v>4.6098108</v>
      </c>
      <c r="AB903" s="131">
        <f t="shared" si="266"/>
        <v>0.69147161999999995</v>
      </c>
      <c r="AC903" s="131">
        <f t="shared" si="267"/>
        <v>0.11844892342999999</v>
      </c>
      <c r="AD903" s="131">
        <f t="shared" si="268"/>
        <v>8.2813411500000003E-2</v>
      </c>
      <c r="AE903" s="131">
        <f t="shared" si="269"/>
        <v>8.8288951323000006E-2</v>
      </c>
      <c r="AF903" s="131">
        <f t="shared" si="270"/>
        <v>4.6019870123459794E-3</v>
      </c>
      <c r="AH903">
        <v>62.497481000000001</v>
      </c>
      <c r="AI903" s="71">
        <v>58.098216000000001</v>
      </c>
      <c r="AJ903" s="71">
        <v>-0.20190262</v>
      </c>
      <c r="AK903" s="71">
        <v>0</v>
      </c>
      <c r="AL903" s="71">
        <v>4.6042562</v>
      </c>
      <c r="AM903" s="71">
        <v>3.5347745E-2</v>
      </c>
      <c r="AN903" s="71">
        <v>-3.8436782000000003E-2</v>
      </c>
      <c r="AP903" s="129">
        <v>8.2524469000000003E-2</v>
      </c>
      <c r="AQ903" s="129">
        <v>7.4810763000000002E-2</v>
      </c>
      <c r="AR903" s="129">
        <v>3.5669971000000002E-3</v>
      </c>
      <c r="AS903" s="129">
        <v>4.1467084E-3</v>
      </c>
      <c r="AT903" s="172">
        <f t="shared" si="252"/>
        <v>4.4850577247991002E-6</v>
      </c>
      <c r="AU903" s="172">
        <f t="shared" si="253"/>
        <v>1.3191557329992637E-8</v>
      </c>
      <c r="AV903" s="185">
        <f t="shared" si="254"/>
        <v>0.58077148711502002</v>
      </c>
      <c r="AW903" s="121">
        <v>4.2779243999999997E-6</v>
      </c>
      <c r="AX903" s="121">
        <v>1.290753E-8</v>
      </c>
      <c r="AY903" s="121">
        <v>3.5265215E-13</v>
      </c>
      <c r="AZ903" s="121">
        <v>3.2702991000000002E-12</v>
      </c>
      <c r="BA903" s="121">
        <v>0</v>
      </c>
      <c r="BB903" s="121">
        <v>5.8559947999999998E-10</v>
      </c>
      <c r="BC903" s="121">
        <v>1.9216279999999999E-7</v>
      </c>
      <c r="BD903" s="121">
        <v>1.2464271E-10</v>
      </c>
      <c r="BE903" s="121">
        <v>1.5366588E-10</v>
      </c>
      <c r="BF903" s="121">
        <v>3.7366096999999998E-14</v>
      </c>
      <c r="BG903" s="121">
        <v>5.5498097000000002E-16</v>
      </c>
      <c r="BH903" s="121">
        <v>3.9482598000000003E-12</v>
      </c>
      <c r="BI903" s="121">
        <v>5.0623601999999996E-13</v>
      </c>
      <c r="BJ903" s="121">
        <v>9.6036122999999998E-14</v>
      </c>
      <c r="BK903" s="121">
        <v>3.4436402000000001E-10</v>
      </c>
      <c r="BL903" s="121">
        <v>1.3909419E-8</v>
      </c>
      <c r="BM903" s="121">
        <v>3.1269061999999999E-20</v>
      </c>
      <c r="BN903" s="121">
        <v>5.1711501999999995E-7</v>
      </c>
      <c r="BO903" s="121">
        <v>0.58077097</v>
      </c>
      <c r="BP903" s="121">
        <v>1.2787200000000001E-10</v>
      </c>
      <c r="BQ903" s="121">
        <v>7.7760000000000004E-13</v>
      </c>
      <c r="BR903" s="121">
        <v>3.4790400000000002E-17</v>
      </c>
      <c r="BT903" s="71">
        <v>2.2511676999999999E-4</v>
      </c>
      <c r="BU903" s="71">
        <v>1.0933861E-6</v>
      </c>
      <c r="BV903" s="71">
        <v>1.2853376000000001E-4</v>
      </c>
      <c r="BW903" s="71">
        <v>9.8262461999999999E-6</v>
      </c>
      <c r="BX903" s="71">
        <v>4.2647974000000001E-6</v>
      </c>
      <c r="BY903" s="71">
        <v>6.7310899000000004E-8</v>
      </c>
      <c r="BZ903" s="71">
        <v>9.1831560000000003E-10</v>
      </c>
      <c r="CA903" s="71">
        <v>1.0137633E-7</v>
      </c>
      <c r="CB903" s="71">
        <v>1.3689992E-6</v>
      </c>
      <c r="CC903" s="71">
        <v>6.0465975999999996E-6</v>
      </c>
      <c r="CD903" s="71">
        <v>0</v>
      </c>
      <c r="CE903" s="71">
        <v>6.9147542999999996E-17</v>
      </c>
      <c r="CF903" s="71">
        <v>5.6617739000000005E-13</v>
      </c>
      <c r="CG903" s="71">
        <v>3.6387490999999998E-6</v>
      </c>
      <c r="CH903" s="71">
        <v>7.0143535999999995E-5</v>
      </c>
      <c r="CI903" s="71">
        <v>1.2740209000000001E-8</v>
      </c>
      <c r="CJ903" s="71">
        <v>1.8356957E-8</v>
      </c>
      <c r="CL903" s="186">
        <v>4.7922025999999998E-13</v>
      </c>
      <c r="CM903" s="186">
        <v>4.6098191999999996</v>
      </c>
      <c r="CN903" s="187">
        <v>2.7938771000000002E-3</v>
      </c>
      <c r="CO903" s="186">
        <v>7.6339712000000003E-4</v>
      </c>
      <c r="CP903" s="186">
        <v>1.8513632000000001E-9</v>
      </c>
      <c r="CQ903" s="186">
        <v>2.2834490000000001E-7</v>
      </c>
      <c r="CR903" s="186">
        <v>1.3773818999999999E-4</v>
      </c>
      <c r="CS903" s="186">
        <v>0.42178091000000001</v>
      </c>
      <c r="CT903" s="186">
        <v>2.5036686E-8</v>
      </c>
      <c r="CU903" s="186">
        <v>2.3678657E-5</v>
      </c>
      <c r="CW903" s="101"/>
      <c r="CX903" s="163"/>
    </row>
    <row r="904" spans="1:102" ht="14.4">
      <c r="A904" t="s">
        <v>1310</v>
      </c>
      <c r="B904" s="92" t="s">
        <v>1307</v>
      </c>
      <c r="C904" s="126" t="str">
        <f t="shared" si="250"/>
        <v>A.130.03.110</v>
      </c>
      <c r="D904" s="11" t="s">
        <v>765</v>
      </c>
      <c r="E904" s="125" t="s">
        <v>878</v>
      </c>
      <c r="F904" s="128" t="str">
        <f t="shared" si="251"/>
        <v>PC (Polycarbonate) chemical upclycled</v>
      </c>
      <c r="G904" s="131">
        <f t="shared" si="271"/>
        <v>0.65866932043514603</v>
      </c>
      <c r="H904" s="183">
        <f t="shared" si="272"/>
        <v>0.13330881089999999</v>
      </c>
      <c r="I904" s="183">
        <f t="shared" si="273"/>
        <v>2.1465523722999997E-2</v>
      </c>
      <c r="J904" s="184">
        <f t="shared" si="274"/>
        <v>-7.1413418785402146E-4</v>
      </c>
      <c r="K904" s="183">
        <v>0.50460912000000002</v>
      </c>
      <c r="L904" s="146">
        <v>2.8474890999999999E-2</v>
      </c>
      <c r="M904" s="188">
        <v>-1.3489089000000001E-3</v>
      </c>
      <c r="N904" s="146">
        <v>-3.0073120999999999E-3</v>
      </c>
      <c r="O904" s="146">
        <v>4.1058059000000001E-2</v>
      </c>
      <c r="P904" s="146">
        <v>8.2850854000000002E-2</v>
      </c>
      <c r="Q904" s="146">
        <v>1.240721E-2</v>
      </c>
      <c r="R904" s="188">
        <v>-7.0554492999999998E-3</v>
      </c>
      <c r="S904" s="188">
        <v>-2.5871810999999999E-5</v>
      </c>
      <c r="T904" s="146">
        <v>1.3576324E-3</v>
      </c>
      <c r="U904" s="188">
        <v>4.173749E-3</v>
      </c>
      <c r="V904" s="188">
        <v>3.7358523000000001E-5</v>
      </c>
      <c r="W904" s="146">
        <v>-4.8620114000000004E-3</v>
      </c>
      <c r="X904" s="146">
        <v>2.3145979000000001E-11</v>
      </c>
      <c r="Z904" s="157">
        <f t="shared" si="265"/>
        <v>3.3640608000000003</v>
      </c>
      <c r="AB904" s="131">
        <f t="shared" si="266"/>
        <v>0.50460912000000002</v>
      </c>
      <c r="AC904" s="131">
        <f t="shared" si="267"/>
        <v>0.15337934370000003</v>
      </c>
      <c r="AD904" s="131">
        <f t="shared" si="268"/>
        <v>1.5208521399999998E-2</v>
      </c>
      <c r="AE904" s="131">
        <f t="shared" si="269"/>
        <v>2.1465523722999997E-2</v>
      </c>
      <c r="AF904" s="131">
        <f t="shared" si="270"/>
        <v>4.1478772121459791E-3</v>
      </c>
      <c r="AH904">
        <v>62.732562999999999</v>
      </c>
      <c r="AI904" s="71">
        <v>56.734408999999999</v>
      </c>
      <c r="AJ904" s="71">
        <v>-0.25422409000000001</v>
      </c>
      <c r="AK904" s="71">
        <v>0</v>
      </c>
      <c r="AL904" s="71">
        <v>6.2680537000000003</v>
      </c>
      <c r="AM904" s="71">
        <v>3.2870365999999998E-2</v>
      </c>
      <c r="AN904" s="71">
        <v>-4.8546390000000002E-2</v>
      </c>
      <c r="AP904" s="129">
        <v>7.8159308999999996E-2</v>
      </c>
      <c r="AQ904" s="129">
        <v>7.1395433999999994E-2</v>
      </c>
      <c r="AR904" s="129">
        <v>2.7145627E-3</v>
      </c>
      <c r="AS904" s="129">
        <v>4.0493129000000001E-3</v>
      </c>
      <c r="AT904" s="172">
        <f t="shared" si="252"/>
        <v>4.2803017511770989E-6</v>
      </c>
      <c r="AU904" s="172">
        <f t="shared" si="253"/>
        <v>1.0039063146300637E-8</v>
      </c>
      <c r="AV904" s="185">
        <f t="shared" si="254"/>
        <v>0.56713065501500004</v>
      </c>
      <c r="AW904" s="121">
        <v>3.1218683999999998E-6</v>
      </c>
      <c r="AX904" s="121">
        <v>9.4194298999999996E-9</v>
      </c>
      <c r="AY904" s="121">
        <v>2.5735228E-13</v>
      </c>
      <c r="AZ904" s="121">
        <v>3.2702991000000002E-12</v>
      </c>
      <c r="BA904" s="121">
        <v>0</v>
      </c>
      <c r="BB904" s="121">
        <v>4.2579477999999999E-11</v>
      </c>
      <c r="BC904" s="121">
        <v>1.1469567E-6</v>
      </c>
      <c r="BD904" s="121">
        <v>9.1270860999999994E-13</v>
      </c>
      <c r="BE904" s="121">
        <v>6.1052588000000001E-10</v>
      </c>
      <c r="BF904" s="121">
        <v>3.7366096999999998E-14</v>
      </c>
      <c r="BG904" s="121">
        <v>5.5498097000000002E-16</v>
      </c>
      <c r="BH904" s="121">
        <v>7.0874661000000001E-12</v>
      </c>
      <c r="BI904" s="121">
        <v>-3.270576E-14</v>
      </c>
      <c r="BJ904" s="121">
        <v>6.6989171000000004E-14</v>
      </c>
      <c r="BK904" s="121">
        <v>9.7877596000000008E-9</v>
      </c>
      <c r="BL904" s="121">
        <v>1.5151698E-9</v>
      </c>
      <c r="BM904" s="121">
        <v>3.1269061999999999E-20</v>
      </c>
      <c r="BN904" s="121">
        <v>-2.2449849999999999E-6</v>
      </c>
      <c r="BO904" s="121">
        <v>0.56713290000000005</v>
      </c>
      <c r="BP904" s="121">
        <v>1.2787200000000001E-10</v>
      </c>
      <c r="BQ904" s="121">
        <v>7.7760000000000004E-13</v>
      </c>
      <c r="BR904" s="121">
        <v>3.4790400000000002E-17</v>
      </c>
      <c r="BT904" s="71">
        <v>3.2422442000000002E-4</v>
      </c>
      <c r="BU904" s="71">
        <v>4.2431169999999999E-6</v>
      </c>
      <c r="BV904" s="71">
        <v>9.3798942000000002E-5</v>
      </c>
      <c r="BW904" s="71">
        <v>-8.2617846999999996E-7</v>
      </c>
      <c r="BX904" s="71">
        <v>3.8962141999999999E-5</v>
      </c>
      <c r="BY904" s="71">
        <v>6.7310899000000004E-8</v>
      </c>
      <c r="BZ904" s="71">
        <v>9.1831560000000003E-10</v>
      </c>
      <c r="CA904" s="71">
        <v>1.0137633E-7</v>
      </c>
      <c r="CB904" s="71">
        <v>1.117714E-4</v>
      </c>
      <c r="CC904" s="71">
        <v>7.9510389000000007E-6</v>
      </c>
      <c r="CD904" s="71">
        <v>0</v>
      </c>
      <c r="CE904" s="71">
        <v>6.9147542999999996E-17</v>
      </c>
      <c r="CF904" s="71">
        <v>5.6617739000000005E-13</v>
      </c>
      <c r="CG904" s="71">
        <v>-3.0550631999999998E-7</v>
      </c>
      <c r="CH904" s="71">
        <v>6.8428760000000002E-5</v>
      </c>
      <c r="CI904" s="71">
        <v>1.2740208E-8</v>
      </c>
      <c r="CJ904" s="71">
        <v>1.8356957E-8</v>
      </c>
      <c r="CL904" s="186">
        <v>4.7922025999999998E-13</v>
      </c>
      <c r="CM904" s="186">
        <v>3.3640691999999999</v>
      </c>
      <c r="CN904" s="187">
        <v>9.3602489999999993E-3</v>
      </c>
      <c r="CO904" s="186">
        <v>2.9183971000000001E-3</v>
      </c>
      <c r="CP904" s="186">
        <v>3.9443860000000002E-9</v>
      </c>
      <c r="CQ904" s="186">
        <v>3.7437758999999999E-7</v>
      </c>
      <c r="CR904" s="186">
        <v>1.1638426E-3</v>
      </c>
      <c r="CS904" s="186">
        <v>-2.6039834000000001E-2</v>
      </c>
      <c r="CT904" s="186">
        <v>2.5036686E-8</v>
      </c>
      <c r="CU904" s="186">
        <v>2.3678657E-5</v>
      </c>
      <c r="CW904" s="101"/>
      <c r="CX904" s="163"/>
    </row>
    <row r="905" spans="1:102" ht="14.4">
      <c r="A905" t="s">
        <v>2380</v>
      </c>
      <c r="B905" s="92" t="s">
        <v>1307</v>
      </c>
      <c r="C905" s="126" t="str">
        <f t="shared" si="250"/>
        <v>A.130.03.111</v>
      </c>
      <c r="D905" s="11" t="s">
        <v>765</v>
      </c>
      <c r="E905" s="125" t="s">
        <v>878</v>
      </c>
      <c r="F905" s="128" t="str">
        <f t="shared" si="251"/>
        <v>bio-PE (Polyethylene) chemical upcycled - non biodegradable</v>
      </c>
      <c r="G905" s="131">
        <f t="shared" si="271"/>
        <v>0.25809634665514597</v>
      </c>
      <c r="H905" s="183">
        <f t="shared" si="272"/>
        <v>8.0331149000000008E-3</v>
      </c>
      <c r="I905" s="183">
        <f t="shared" si="273"/>
        <v>2.2077410743000001E-2</v>
      </c>
      <c r="J905" s="184">
        <f t="shared" si="274"/>
        <v>-1.2495489878540213E-3</v>
      </c>
      <c r="K905" s="183">
        <v>0.22923536999999999</v>
      </c>
      <c r="L905" s="146">
        <v>1.5762617999999999E-2</v>
      </c>
      <c r="M905" s="146">
        <v>6.3925381999999998E-4</v>
      </c>
      <c r="N905" s="146">
        <v>-4.9963120999999997E-3</v>
      </c>
      <c r="O905" s="188">
        <v>6.8047191999999999E-3</v>
      </c>
      <c r="P905" s="146">
        <v>4.8380502000000001E-3</v>
      </c>
      <c r="Q905" s="146">
        <v>1.3866575999999999E-3</v>
      </c>
      <c r="R905" s="146">
        <v>4.2805482000000004E-3</v>
      </c>
      <c r="S905" s="188">
        <v>-4.0138010999999998E-5</v>
      </c>
      <c r="T905" s="146">
        <v>1.3576322E-3</v>
      </c>
      <c r="U905" s="188">
        <v>3.9912341999999998E-3</v>
      </c>
      <c r="V905" s="188">
        <v>3.7358523000000001E-5</v>
      </c>
      <c r="W905" s="146">
        <v>-5.2006452000000003E-3</v>
      </c>
      <c r="X905" s="146">
        <v>2.3145979000000001E-11</v>
      </c>
      <c r="Z905" s="157">
        <f t="shared" si="265"/>
        <v>1.5282358</v>
      </c>
      <c r="AB905" s="131">
        <f t="shared" si="266"/>
        <v>0.22923536999999999</v>
      </c>
      <c r="AC905" s="131">
        <f t="shared" si="267"/>
        <v>2.8715534920000001E-2</v>
      </c>
      <c r="AD905" s="131">
        <f t="shared" si="268"/>
        <v>1.5481774820000002E-2</v>
      </c>
      <c r="AE905" s="131">
        <f t="shared" si="269"/>
        <v>2.2077410743000001E-2</v>
      </c>
      <c r="AF905" s="131">
        <f t="shared" si="270"/>
        <v>3.951096212145979E-3</v>
      </c>
      <c r="AH905">
        <v>33.152051999999998</v>
      </c>
      <c r="AI905" s="71">
        <v>32.444825999999999</v>
      </c>
      <c r="AJ905" s="71">
        <v>-0.27689672999999998</v>
      </c>
      <c r="AK905" s="71">
        <v>0</v>
      </c>
      <c r="AL905" s="71">
        <v>1.0052525000000001</v>
      </c>
      <c r="AM905" s="71">
        <v>3.1796835000000002E-2</v>
      </c>
      <c r="AN905" s="71">
        <v>-5.2927221000000003E-2</v>
      </c>
      <c r="AP905" s="129">
        <v>3.3563390999999998E-2</v>
      </c>
      <c r="AQ905" s="129">
        <v>3.0001811999999999E-2</v>
      </c>
      <c r="AR905" s="129">
        <v>1.2465506999999999E-3</v>
      </c>
      <c r="AS905" s="129">
        <v>2.3150280999999998E-3</v>
      </c>
      <c r="AT905" s="172">
        <f t="shared" si="252"/>
        <v>1.7986697661871001E-6</v>
      </c>
      <c r="AU905" s="172">
        <f t="shared" si="253"/>
        <v>4.6100247340346383E-9</v>
      </c>
      <c r="AV905" s="185">
        <f t="shared" si="254"/>
        <v>0.324233628105</v>
      </c>
      <c r="AW905" s="121">
        <v>1.4182227999999999E-6</v>
      </c>
      <c r="AX905" s="121">
        <v>4.2791199E-9</v>
      </c>
      <c r="AY905" s="121">
        <v>1.1691166999999999E-13</v>
      </c>
      <c r="AZ905" s="121">
        <v>3.2702991000000002E-12</v>
      </c>
      <c r="BA905" s="121">
        <v>0</v>
      </c>
      <c r="BB905" s="121">
        <v>-1.6004521999999999E-11</v>
      </c>
      <c r="BC905" s="121">
        <v>3.7879915000000002E-7</v>
      </c>
      <c r="BD905" s="121">
        <v>-1.2461691E-11</v>
      </c>
      <c r="BE905" s="121">
        <v>3.4160388000000001E-10</v>
      </c>
      <c r="BF905" s="121">
        <v>3.7366096999999998E-14</v>
      </c>
      <c r="BG905" s="121">
        <v>5.5498097000000002E-16</v>
      </c>
      <c r="BH905" s="121">
        <v>7.9104729000000002E-13</v>
      </c>
      <c r="BI905" s="121">
        <v>2.9105913999999999E-14</v>
      </c>
      <c r="BJ905" s="121">
        <v>1.0024261000000001E-14</v>
      </c>
      <c r="BK905" s="121">
        <v>5.9036427000000001E-10</v>
      </c>
      <c r="BL905" s="121">
        <v>9.4231414000000006E-10</v>
      </c>
      <c r="BM905" s="121">
        <v>3.1269061999999999E-20</v>
      </c>
      <c r="BN905" s="121">
        <v>-3.4418950000000001E-6</v>
      </c>
      <c r="BO905" s="121">
        <v>0.32423707000000002</v>
      </c>
      <c r="BP905" s="121">
        <v>1.2787200000000001E-10</v>
      </c>
      <c r="BQ905" s="121">
        <v>7.7760000000000004E-13</v>
      </c>
      <c r="BR905" s="121">
        <v>3.4790400000000002E-17</v>
      </c>
      <c r="BT905" s="71">
        <v>9.7691294999999997E-5</v>
      </c>
      <c r="BU905" s="71">
        <v>2.3890874000000002E-6</v>
      </c>
      <c r="BV905" s="71">
        <v>4.2611268999999998E-5</v>
      </c>
      <c r="BW905" s="71">
        <v>4.9605352999999999E-7</v>
      </c>
      <c r="BX905" s="71">
        <v>6.7754288999999998E-6</v>
      </c>
      <c r="BY905" s="71">
        <v>6.7310899000000004E-8</v>
      </c>
      <c r="BZ905" s="71">
        <v>9.1831560000000003E-10</v>
      </c>
      <c r="CA905" s="71">
        <v>1.0137633E-7</v>
      </c>
      <c r="CB905" s="71">
        <v>6.5578625000000003E-6</v>
      </c>
      <c r="CC905" s="71">
        <v>8.5584008000000004E-7</v>
      </c>
      <c r="CD905" s="71">
        <v>0</v>
      </c>
      <c r="CE905" s="71">
        <v>6.9147542999999996E-17</v>
      </c>
      <c r="CF905" s="71">
        <v>5.6617739000000005E-13</v>
      </c>
      <c r="CG905" s="71">
        <v>-8.0606537999999999E-7</v>
      </c>
      <c r="CH905" s="71">
        <v>3.8611115000000001E-5</v>
      </c>
      <c r="CI905" s="71">
        <v>1.2740208E-8</v>
      </c>
      <c r="CJ905" s="71">
        <v>1.8356957E-8</v>
      </c>
      <c r="CL905" s="186">
        <v>4.7922025999999998E-13</v>
      </c>
      <c r="CM905" s="186">
        <v>1.5282442000000001</v>
      </c>
      <c r="CN905" s="187">
        <v>8.4607459999999999E-3</v>
      </c>
      <c r="CO905" s="186">
        <v>1.6498971E-3</v>
      </c>
      <c r="CP905" s="186">
        <v>4.0449653999999999E-10</v>
      </c>
      <c r="CQ905" s="186">
        <v>4.2958903E-8</v>
      </c>
      <c r="CR905" s="186">
        <v>2.3212518E-4</v>
      </c>
      <c r="CS905" s="186">
        <v>2.3323878999999999E-2</v>
      </c>
      <c r="CT905" s="186">
        <v>2.5036686E-8</v>
      </c>
      <c r="CU905" s="186">
        <v>2.3678657E-5</v>
      </c>
      <c r="CW905" s="101"/>
      <c r="CX905" s="163"/>
    </row>
    <row r="906" spans="1:102" ht="14.4">
      <c r="A906" t="s">
        <v>2381</v>
      </c>
      <c r="B906" s="92" t="s">
        <v>1307</v>
      </c>
      <c r="C906" s="126" t="str">
        <f t="shared" si="250"/>
        <v>A.130.03.112</v>
      </c>
      <c r="D906" s="11" t="s">
        <v>765</v>
      </c>
      <c r="E906" s="125" t="s">
        <v>878</v>
      </c>
      <c r="F906" s="128" t="str">
        <f t="shared" si="251"/>
        <v>PE (HDPE  High density Polyethylene) chemical upcycled</v>
      </c>
      <c r="G906" s="131">
        <f t="shared" si="271"/>
        <v>0.25809634665514597</v>
      </c>
      <c r="H906" s="183">
        <f t="shared" si="272"/>
        <v>8.0331149000000008E-3</v>
      </c>
      <c r="I906" s="183">
        <f t="shared" si="273"/>
        <v>2.2077410743000001E-2</v>
      </c>
      <c r="J906" s="184">
        <f t="shared" si="274"/>
        <v>-1.2495489878540213E-3</v>
      </c>
      <c r="K906" s="183">
        <v>0.22923536999999999</v>
      </c>
      <c r="L906" s="146">
        <v>1.5762617999999999E-2</v>
      </c>
      <c r="M906" s="146">
        <v>6.3925381999999998E-4</v>
      </c>
      <c r="N906" s="146">
        <v>-4.9963120999999997E-3</v>
      </c>
      <c r="O906" s="146">
        <v>6.8047191999999999E-3</v>
      </c>
      <c r="P906" s="188">
        <v>4.8380502000000001E-3</v>
      </c>
      <c r="Q906" s="188">
        <v>1.3866575999999999E-3</v>
      </c>
      <c r="R906" s="146">
        <v>4.2805482000000004E-3</v>
      </c>
      <c r="S906" s="188">
        <v>-4.0138010999999998E-5</v>
      </c>
      <c r="T906" s="146">
        <v>1.3576322E-3</v>
      </c>
      <c r="U906" s="188">
        <v>3.9912341999999998E-3</v>
      </c>
      <c r="V906" s="188">
        <v>3.7358523000000001E-5</v>
      </c>
      <c r="W906" s="146">
        <v>-5.2006452000000003E-3</v>
      </c>
      <c r="X906" s="146">
        <v>2.3145979000000001E-11</v>
      </c>
      <c r="Z906" s="157">
        <f t="shared" si="265"/>
        <v>1.5282358</v>
      </c>
      <c r="AB906" s="131">
        <f t="shared" si="266"/>
        <v>0.22923536999999999</v>
      </c>
      <c r="AC906" s="131">
        <f t="shared" si="267"/>
        <v>2.8715534920000001E-2</v>
      </c>
      <c r="AD906" s="131">
        <f t="shared" si="268"/>
        <v>1.5481774820000002E-2</v>
      </c>
      <c r="AE906" s="131">
        <f t="shared" si="269"/>
        <v>2.2077410743000001E-2</v>
      </c>
      <c r="AF906" s="131">
        <f t="shared" si="270"/>
        <v>3.951096212145979E-3</v>
      </c>
      <c r="AH906">
        <v>33.152051999999998</v>
      </c>
      <c r="AI906" s="71">
        <v>32.444825999999999</v>
      </c>
      <c r="AJ906" s="71">
        <v>-0.27689672999999998</v>
      </c>
      <c r="AK906" s="71">
        <v>0</v>
      </c>
      <c r="AL906" s="71">
        <v>1.0052525000000001</v>
      </c>
      <c r="AM906" s="71">
        <v>3.1796835000000002E-2</v>
      </c>
      <c r="AN906" s="71">
        <v>-5.2927221000000003E-2</v>
      </c>
      <c r="AP906" s="129">
        <v>3.3563390999999998E-2</v>
      </c>
      <c r="AQ906" s="129">
        <v>3.0001811999999999E-2</v>
      </c>
      <c r="AR906" s="129">
        <v>1.2465506999999999E-3</v>
      </c>
      <c r="AS906" s="129">
        <v>2.3150280999999998E-3</v>
      </c>
      <c r="AT906" s="172">
        <f t="shared" si="252"/>
        <v>1.7986697661871001E-6</v>
      </c>
      <c r="AU906" s="172">
        <f t="shared" si="253"/>
        <v>4.6100247340346383E-9</v>
      </c>
      <c r="AV906" s="185">
        <f t="shared" si="254"/>
        <v>0.324233628105</v>
      </c>
      <c r="AW906" s="121">
        <v>1.4182227999999999E-6</v>
      </c>
      <c r="AX906" s="121">
        <v>4.2791199E-9</v>
      </c>
      <c r="AY906" s="121">
        <v>1.1691166999999999E-13</v>
      </c>
      <c r="AZ906" s="121">
        <v>3.2702991000000002E-12</v>
      </c>
      <c r="BA906" s="121">
        <v>0</v>
      </c>
      <c r="BB906" s="121">
        <v>-1.6004521999999999E-11</v>
      </c>
      <c r="BC906" s="121">
        <v>3.7879915000000002E-7</v>
      </c>
      <c r="BD906" s="121">
        <v>-1.2461691E-11</v>
      </c>
      <c r="BE906" s="121">
        <v>3.4160388000000001E-10</v>
      </c>
      <c r="BF906" s="121">
        <v>3.7366096999999998E-14</v>
      </c>
      <c r="BG906" s="121">
        <v>5.5498097000000002E-16</v>
      </c>
      <c r="BH906" s="121">
        <v>7.9104729000000002E-13</v>
      </c>
      <c r="BI906" s="121">
        <v>2.9105913999999999E-14</v>
      </c>
      <c r="BJ906" s="121">
        <v>1.0024261000000001E-14</v>
      </c>
      <c r="BK906" s="121">
        <v>5.9036427000000001E-10</v>
      </c>
      <c r="BL906" s="121">
        <v>9.4231414000000006E-10</v>
      </c>
      <c r="BM906" s="121">
        <v>3.1269061999999999E-20</v>
      </c>
      <c r="BN906" s="121">
        <v>-3.4418950000000001E-6</v>
      </c>
      <c r="BO906" s="121">
        <v>0.32423707000000002</v>
      </c>
      <c r="BP906" s="121">
        <v>1.2787200000000001E-10</v>
      </c>
      <c r="BQ906" s="121">
        <v>7.7760000000000004E-13</v>
      </c>
      <c r="BR906" s="121">
        <v>3.4790400000000002E-17</v>
      </c>
      <c r="BT906" s="71">
        <v>9.7691294999999997E-5</v>
      </c>
      <c r="BU906" s="71">
        <v>2.3890874000000002E-6</v>
      </c>
      <c r="BV906" s="71">
        <v>4.2611268999999998E-5</v>
      </c>
      <c r="BW906" s="71">
        <v>4.9605352999999999E-7</v>
      </c>
      <c r="BX906" s="71">
        <v>6.7754288999999998E-6</v>
      </c>
      <c r="BY906" s="71">
        <v>6.7310899000000004E-8</v>
      </c>
      <c r="BZ906" s="71">
        <v>9.1831560000000003E-10</v>
      </c>
      <c r="CA906" s="71">
        <v>1.0137633E-7</v>
      </c>
      <c r="CB906" s="71">
        <v>6.5578625000000003E-6</v>
      </c>
      <c r="CC906" s="71">
        <v>8.5584008000000004E-7</v>
      </c>
      <c r="CD906" s="71">
        <v>0</v>
      </c>
      <c r="CE906" s="71">
        <v>6.9147542999999996E-17</v>
      </c>
      <c r="CF906" s="71">
        <v>5.6617739000000005E-13</v>
      </c>
      <c r="CG906" s="71">
        <v>-8.0606537999999999E-7</v>
      </c>
      <c r="CH906" s="71">
        <v>3.8611115000000001E-5</v>
      </c>
      <c r="CI906" s="71">
        <v>1.2740208E-8</v>
      </c>
      <c r="CJ906" s="71">
        <v>1.8356957E-8</v>
      </c>
      <c r="CL906" s="186">
        <v>4.7922025999999998E-13</v>
      </c>
      <c r="CM906" s="186">
        <v>1.5282442000000001</v>
      </c>
      <c r="CN906" s="187">
        <v>8.4607459999999999E-3</v>
      </c>
      <c r="CO906" s="186">
        <v>1.6498971E-3</v>
      </c>
      <c r="CP906" s="186">
        <v>4.0449653999999999E-10</v>
      </c>
      <c r="CQ906" s="186">
        <v>4.2958903E-8</v>
      </c>
      <c r="CR906" s="186">
        <v>2.3212518E-4</v>
      </c>
      <c r="CS906" s="186">
        <v>2.3323878999999999E-2</v>
      </c>
      <c r="CT906" s="186">
        <v>2.5036686E-8</v>
      </c>
      <c r="CU906" s="186">
        <v>2.3678657E-5</v>
      </c>
      <c r="CW906" s="101"/>
      <c r="CX906" s="165"/>
    </row>
    <row r="907" spans="1:102" ht="14.4">
      <c r="A907" t="s">
        <v>1311</v>
      </c>
      <c r="B907" s="92" t="s">
        <v>1307</v>
      </c>
      <c r="C907" s="126" t="str">
        <f t="shared" si="250"/>
        <v>A.130.03.113</v>
      </c>
      <c r="D907" s="11" t="s">
        <v>765</v>
      </c>
      <c r="E907" s="125" t="s">
        <v>878</v>
      </c>
      <c r="F907" s="128" t="str">
        <f t="shared" si="251"/>
        <v>PET (Polyethylene terephthalate) chemical upcycled</v>
      </c>
      <c r="G907" s="131">
        <f t="shared" si="271"/>
        <v>0.27208259602594059</v>
      </c>
      <c r="H907" s="183">
        <f t="shared" si="272"/>
        <v>1.6625612854000001E-2</v>
      </c>
      <c r="I907" s="183">
        <f t="shared" si="273"/>
        <v>5.966083749E-2</v>
      </c>
      <c r="J907" s="184">
        <f t="shared" si="274"/>
        <v>6.7100056819405646E-3</v>
      </c>
      <c r="K907" s="183">
        <v>0.18908614000000001</v>
      </c>
      <c r="L907" s="146">
        <v>4.4080569E-2</v>
      </c>
      <c r="M907" s="146">
        <v>1.224447E-2</v>
      </c>
      <c r="N907" s="146">
        <v>1.1245946E-2</v>
      </c>
      <c r="O907" s="146">
        <v>4.9149555999999997E-3</v>
      </c>
      <c r="P907" s="188">
        <v>6.5066893999999996E-5</v>
      </c>
      <c r="Q907" s="188">
        <v>3.9964436000000002E-4</v>
      </c>
      <c r="R907" s="146">
        <v>1.9411242000000001E-3</v>
      </c>
      <c r="S907" s="188">
        <v>1.6279272999999999E-4</v>
      </c>
      <c r="T907" s="146">
        <v>1.3573147999999999E-3</v>
      </c>
      <c r="U907" s="188">
        <v>6.5447038999999997E-3</v>
      </c>
      <c r="V907" s="188">
        <v>3.735949E-5</v>
      </c>
      <c r="W907" s="188">
        <v>2.5090287999999999E-6</v>
      </c>
      <c r="X907" s="146">
        <v>2.3140565E-11</v>
      </c>
      <c r="Z907" s="157">
        <f t="shared" si="265"/>
        <v>1.2605742666666668</v>
      </c>
      <c r="AB907" s="131">
        <f t="shared" si="266"/>
        <v>0.18908614000000001</v>
      </c>
      <c r="AC907" s="131">
        <f t="shared" si="267"/>
        <v>7.4891776054000006E-2</v>
      </c>
      <c r="AD907" s="131">
        <f t="shared" si="268"/>
        <v>5.82686722288E-2</v>
      </c>
      <c r="AE907" s="131">
        <f t="shared" si="269"/>
        <v>5.966083749E-2</v>
      </c>
      <c r="AF907" s="131">
        <f t="shared" si="270"/>
        <v>6.7074966531405645E-3</v>
      </c>
      <c r="AH907">
        <v>17.037678</v>
      </c>
      <c r="AI907" s="71">
        <v>16.461959</v>
      </c>
      <c r="AJ907" s="71">
        <v>3.9738981E-2</v>
      </c>
      <c r="AK907" s="71">
        <v>0</v>
      </c>
      <c r="AL907" s="71">
        <v>0.48628714000000001</v>
      </c>
      <c r="AM907" s="71">
        <v>3.9087812E-2</v>
      </c>
      <c r="AN907" s="71">
        <v>1.0605450000000001E-2</v>
      </c>
      <c r="AP907" s="129">
        <v>3.6207465000000001E-2</v>
      </c>
      <c r="AQ907" s="129">
        <v>3.3802076E-2</v>
      </c>
      <c r="AR907" s="129">
        <v>1.2306359E-3</v>
      </c>
      <c r="AS907" s="129">
        <v>1.1747534000000001E-3</v>
      </c>
      <c r="AT907" s="172">
        <f t="shared" si="252"/>
        <v>2.0265033166699998E-6</v>
      </c>
      <c r="AU907" s="172">
        <f t="shared" si="253"/>
        <v>4.5511682388788921E-9</v>
      </c>
      <c r="AV907" s="185">
        <f t="shared" si="254"/>
        <v>0.164531277384</v>
      </c>
      <c r="AW907" s="121">
        <v>1.1698324E-6</v>
      </c>
      <c r="AX907" s="121">
        <v>3.5296659999999998E-9</v>
      </c>
      <c r="AY907" s="121">
        <v>9.6435516000000003E-14</v>
      </c>
      <c r="AZ907" s="121">
        <v>3.269534E-12</v>
      </c>
      <c r="BA907" s="121">
        <v>0</v>
      </c>
      <c r="BB907" s="121">
        <v>3.9181248999999999E-10</v>
      </c>
      <c r="BC907" s="121">
        <v>8.5586603000000005E-7</v>
      </c>
      <c r="BD907" s="121">
        <v>8.0467906000000001E-11</v>
      </c>
      <c r="BE907" s="121">
        <v>9.4065456999999994E-10</v>
      </c>
      <c r="BF907" s="121">
        <v>3.7357355000000001E-14</v>
      </c>
      <c r="BG907" s="121">
        <v>5.5485113000000003E-16</v>
      </c>
      <c r="BH907" s="121">
        <v>2.2769287000000001E-13</v>
      </c>
      <c r="BI907" s="121">
        <v>1.4674511000000001E-14</v>
      </c>
      <c r="BJ907" s="121">
        <v>3.0477445000000001E-15</v>
      </c>
      <c r="BK907" s="121">
        <v>1.7870045999999999E-11</v>
      </c>
      <c r="BL907" s="121">
        <v>3.9193459999999998E-10</v>
      </c>
      <c r="BM907" s="121">
        <v>3.1261746999999998E-20</v>
      </c>
      <c r="BN907" s="121">
        <v>1.3557384E-5</v>
      </c>
      <c r="BO907" s="121">
        <v>0.16451772000000001</v>
      </c>
      <c r="BP907" s="121">
        <v>0</v>
      </c>
      <c r="BQ907" s="121">
        <v>0</v>
      </c>
      <c r="BR907" s="121">
        <v>0</v>
      </c>
      <c r="BT907" s="71">
        <v>7.3635693000000005E-5</v>
      </c>
      <c r="BU907" s="71">
        <v>6.5191160000000004E-6</v>
      </c>
      <c r="BV907" s="71">
        <v>3.5148156000000003E-5</v>
      </c>
      <c r="BW907" s="71">
        <v>2.319302E-7</v>
      </c>
      <c r="BX907" s="71">
        <v>8.4900781999999999E-6</v>
      </c>
      <c r="BY907" s="71">
        <v>6.7295152000000004E-8</v>
      </c>
      <c r="BZ907" s="71">
        <v>9.1810076000000004E-10</v>
      </c>
      <c r="CA907" s="71">
        <v>1.0135261E-7</v>
      </c>
      <c r="CB907" s="71">
        <v>1.0875004E-7</v>
      </c>
      <c r="CC907" s="71">
        <v>3.4466820000000001E-7</v>
      </c>
      <c r="CD907" s="71">
        <v>0</v>
      </c>
      <c r="CE907" s="71">
        <v>6.9131365999999997E-17</v>
      </c>
      <c r="CF907" s="71">
        <v>5.6604493000000004E-13</v>
      </c>
      <c r="CG907" s="71">
        <v>2.5668250000000002E-6</v>
      </c>
      <c r="CH907" s="71">
        <v>2.0043865000000001E-5</v>
      </c>
      <c r="CI907" s="71">
        <v>1.2737229E-8</v>
      </c>
      <c r="CJ907" s="71">
        <v>0</v>
      </c>
      <c r="CL907" s="186">
        <v>4.7910815000000001E-13</v>
      </c>
      <c r="CM907" s="186">
        <v>1.2605831000000001</v>
      </c>
      <c r="CN907" s="187">
        <v>3.7888650999999998E-3</v>
      </c>
      <c r="CO907" s="186">
        <v>4.4755988999999998E-3</v>
      </c>
      <c r="CP907" s="186">
        <v>1.0534447E-10</v>
      </c>
      <c r="CQ907" s="186">
        <v>1.2544026E-8</v>
      </c>
      <c r="CR907" s="186">
        <v>3.4563850000000001E-4</v>
      </c>
      <c r="CS907" s="186">
        <v>1.1097146E-2</v>
      </c>
      <c r="CT907" s="186">
        <v>2.5030827999999999E-8</v>
      </c>
      <c r="CU907" s="186">
        <v>2.3673118000000001E-5</v>
      </c>
      <c r="CW907" s="101"/>
      <c r="CX907" s="167"/>
    </row>
    <row r="908" spans="1:102" ht="14.4">
      <c r="A908" t="s">
        <v>2382</v>
      </c>
      <c r="B908" s="92" t="s">
        <v>1307</v>
      </c>
      <c r="C908" s="126" t="str">
        <f t="shared" si="250"/>
        <v>A.130.03.114</v>
      </c>
      <c r="D908" s="11" t="s">
        <v>765</v>
      </c>
      <c r="E908" s="125" t="s">
        <v>878</v>
      </c>
      <c r="F908" s="128" t="str">
        <f t="shared" si="251"/>
        <v>PHA and PHB (Polyhydroxyalkanoates) chemical upcycled - biodegradeble</v>
      </c>
      <c r="G908" s="131">
        <f t="shared" si="271"/>
        <v>0.46129844995360003</v>
      </c>
      <c r="H908" s="183">
        <f t="shared" si="272"/>
        <v>1.6405093010999999E-2</v>
      </c>
      <c r="I908" s="183">
        <f t="shared" si="273"/>
        <v>2.86358744426E-2</v>
      </c>
      <c r="J908" s="184">
        <f t="shared" si="274"/>
        <v>4.2025582499999999E-2</v>
      </c>
      <c r="K908" s="183">
        <v>0.37423190000000001</v>
      </c>
      <c r="L908" s="146">
        <v>1.3366698E-2</v>
      </c>
      <c r="M908" s="146">
        <v>1.4626494E-2</v>
      </c>
      <c r="N908" s="146">
        <v>1.4186387999999999E-2</v>
      </c>
      <c r="O908" s="146">
        <v>2.0110091999999999E-3</v>
      </c>
      <c r="P908" s="188">
        <v>1.1105352E-4</v>
      </c>
      <c r="Q908" s="188">
        <v>9.6642291000000003E-5</v>
      </c>
      <c r="R908" s="188">
        <v>6.3784569000000001E-4</v>
      </c>
      <c r="S908" s="146">
        <v>1.0508265000000001E-3</v>
      </c>
      <c r="T908" s="188">
        <v>0</v>
      </c>
      <c r="U908" s="188">
        <v>4.0974756000000001E-2</v>
      </c>
      <c r="V908" s="188">
        <v>4.8367526E-6</v>
      </c>
      <c r="W908" s="188">
        <v>0</v>
      </c>
      <c r="X908" s="146">
        <v>0</v>
      </c>
      <c r="Z908" s="157">
        <f t="shared" si="265"/>
        <v>2.4948793333333334</v>
      </c>
      <c r="AB908" s="131">
        <f t="shared" si="266"/>
        <v>0.37423190000000001</v>
      </c>
      <c r="AC908" s="131">
        <f t="shared" si="267"/>
        <v>4.5036130701000002E-2</v>
      </c>
      <c r="AD908" s="131">
        <f t="shared" si="268"/>
        <v>2.863103769E-2</v>
      </c>
      <c r="AE908" s="131">
        <f t="shared" si="269"/>
        <v>2.86358744426E-2</v>
      </c>
      <c r="AF908" s="131">
        <f t="shared" si="270"/>
        <v>4.2025582499999999E-2</v>
      </c>
      <c r="AH908">
        <v>69.831070999999994</v>
      </c>
      <c r="AI908" s="71">
        <v>32.241252000000003</v>
      </c>
      <c r="AJ908" s="71">
        <v>5.6539821000000003</v>
      </c>
      <c r="AK908" s="71">
        <v>0</v>
      </c>
      <c r="AL908" s="71">
        <v>28.544868000000001</v>
      </c>
      <c r="AM908" s="71">
        <v>2.2608598</v>
      </c>
      <c r="AN908" s="71">
        <v>1.1301099999999999</v>
      </c>
      <c r="AP908" s="129">
        <v>4.6919803000000003E-2</v>
      </c>
      <c r="AQ908" s="129">
        <v>4.3202108000000003E-2</v>
      </c>
      <c r="AR908" s="129">
        <v>1.9888929999999998E-3</v>
      </c>
      <c r="AS908" s="129">
        <v>1.7288019E-3</v>
      </c>
      <c r="AT908" s="172">
        <f t="shared" si="252"/>
        <v>2.5900544191430003E-6</v>
      </c>
      <c r="AU908" s="172">
        <f t="shared" si="253"/>
        <v>7.355373367865491E-9</v>
      </c>
      <c r="AV908" s="185">
        <f t="shared" si="254"/>
        <v>0.24212911770999998</v>
      </c>
      <c r="AW908" s="121">
        <v>2.3152479999999999E-6</v>
      </c>
      <c r="AX908" s="121">
        <v>6.9856621000000003E-9</v>
      </c>
      <c r="AY908" s="121">
        <v>1.9085827E-13</v>
      </c>
      <c r="AZ908" s="121">
        <v>0</v>
      </c>
      <c r="BA908" s="121">
        <v>0</v>
      </c>
      <c r="BB908" s="121">
        <v>3.8015811000000002E-10</v>
      </c>
      <c r="BC908" s="121">
        <v>2.7429623999999998E-7</v>
      </c>
      <c r="BD908" s="121">
        <v>8.6694592999999995E-11</v>
      </c>
      <c r="BE908" s="121">
        <v>2.8276604999999998E-10</v>
      </c>
      <c r="BF908" s="121">
        <v>0</v>
      </c>
      <c r="BG908" s="121">
        <v>0</v>
      </c>
      <c r="BH908" s="121">
        <v>5.5080963000000001E-14</v>
      </c>
      <c r="BI908" s="121">
        <v>3.8393918999999999E-15</v>
      </c>
      <c r="BJ908" s="121">
        <v>8.4624059000000001E-16</v>
      </c>
      <c r="BK908" s="121">
        <v>1.5314603000000001E-11</v>
      </c>
      <c r="BL908" s="121">
        <v>1.1470643E-10</v>
      </c>
      <c r="BM908" s="121">
        <v>0</v>
      </c>
      <c r="BN908" s="121">
        <v>1.0749771E-4</v>
      </c>
      <c r="BO908" s="121">
        <v>0.24202161999999999</v>
      </c>
      <c r="BP908" s="121">
        <v>0</v>
      </c>
      <c r="BQ908" s="121">
        <v>0</v>
      </c>
      <c r="BR908" s="121">
        <v>0</v>
      </c>
      <c r="BT908" s="71">
        <v>1.2418727E-4</v>
      </c>
      <c r="BU908" s="71">
        <v>1.9494745999999999E-6</v>
      </c>
      <c r="BV908" s="71">
        <v>6.9563856000000006E-5</v>
      </c>
      <c r="BW908" s="71">
        <v>8.1492429999999998E-8</v>
      </c>
      <c r="BX908" s="71">
        <v>3.4058636999999999E-6</v>
      </c>
      <c r="BY908" s="71">
        <v>0</v>
      </c>
      <c r="BZ908" s="71">
        <v>0</v>
      </c>
      <c r="CA908" s="71">
        <v>0</v>
      </c>
      <c r="CB908" s="71">
        <v>1.5439898000000001E-7</v>
      </c>
      <c r="CC908" s="71">
        <v>1.064673E-7</v>
      </c>
      <c r="CD908" s="71">
        <v>0</v>
      </c>
      <c r="CE908" s="71">
        <v>0</v>
      </c>
      <c r="CF908" s="71">
        <v>0</v>
      </c>
      <c r="CG908" s="71">
        <v>2.8383516E-6</v>
      </c>
      <c r="CH908" s="71">
        <v>4.6087368000000001E-5</v>
      </c>
      <c r="CI908" s="71">
        <v>1.0458028999999999E-12</v>
      </c>
      <c r="CJ908" s="71">
        <v>0</v>
      </c>
      <c r="CL908" s="186">
        <v>0</v>
      </c>
      <c r="CM908" s="186">
        <v>2.4948793</v>
      </c>
      <c r="CN908" s="187">
        <v>0</v>
      </c>
      <c r="CO908" s="186">
        <v>1.3338021000000001E-3</v>
      </c>
      <c r="CP908" s="186">
        <v>2.6310913000000001E-11</v>
      </c>
      <c r="CQ908" s="186">
        <v>3.0678052000000001E-9</v>
      </c>
      <c r="CR908" s="186">
        <v>1.3165997000000001E-4</v>
      </c>
      <c r="CS908" s="186">
        <v>3.2232515000000001E-3</v>
      </c>
      <c r="CT908" s="186">
        <v>0</v>
      </c>
      <c r="CU908" s="186">
        <v>0</v>
      </c>
      <c r="CW908" s="101"/>
      <c r="CX908" s="167"/>
    </row>
    <row r="909" spans="1:102" ht="14.4">
      <c r="A909" t="s">
        <v>3339</v>
      </c>
      <c r="B909" s="92" t="s">
        <v>1307</v>
      </c>
      <c r="C909" s="126" t="str">
        <f t="shared" si="250"/>
        <v>A.130.03.115</v>
      </c>
      <c r="D909" s="11" t="s">
        <v>765</v>
      </c>
      <c r="E909" s="125" t="s">
        <v>878</v>
      </c>
      <c r="F909" s="128" t="str">
        <f t="shared" si="251"/>
        <v>PLA (Polylactide - starch based) chemical upcycled - biodegradeble</v>
      </c>
      <c r="G909" s="131">
        <f t="shared" si="271"/>
        <v>0.59433502059900001</v>
      </c>
      <c r="H909" s="183">
        <f t="shared" si="272"/>
        <v>2.3701053229999998E-2</v>
      </c>
      <c r="I909" s="183">
        <f t="shared" si="273"/>
        <v>3.3966141818999998E-2</v>
      </c>
      <c r="J909" s="184">
        <f t="shared" si="274"/>
        <v>5.1657355499999998E-3</v>
      </c>
      <c r="K909" s="183">
        <v>0.53150209000000004</v>
      </c>
      <c r="L909" s="146">
        <v>1.2183485000000001E-2</v>
      </c>
      <c r="M909" s="146">
        <v>1.9964541999999998E-2</v>
      </c>
      <c r="N909" s="146">
        <v>2.0473847999999999E-2</v>
      </c>
      <c r="O909" s="188">
        <v>2.6396446999999998E-3</v>
      </c>
      <c r="P909" s="188">
        <v>3.1416457000000002E-4</v>
      </c>
      <c r="Q909" s="188">
        <v>2.7339596000000002E-4</v>
      </c>
      <c r="R909" s="188">
        <v>1.8044319000000001E-3</v>
      </c>
      <c r="S909" s="188">
        <v>6.4692484999999997E-4</v>
      </c>
      <c r="T909" s="146">
        <v>0</v>
      </c>
      <c r="U909" s="188">
        <v>4.5188106999999996E-3</v>
      </c>
      <c r="V909" s="188">
        <v>1.3682918999999999E-5</v>
      </c>
      <c r="W909" s="146">
        <v>0</v>
      </c>
      <c r="X909" s="146">
        <v>0</v>
      </c>
      <c r="Z909" s="157">
        <f t="shared" si="265"/>
        <v>3.5433472666666672</v>
      </c>
      <c r="AB909" s="131">
        <f t="shared" si="266"/>
        <v>0.53150209000000004</v>
      </c>
      <c r="AC909" s="131">
        <f t="shared" si="267"/>
        <v>5.7653512129999994E-2</v>
      </c>
      <c r="AD909" s="131">
        <f t="shared" si="268"/>
        <v>3.3952458899999996E-2</v>
      </c>
      <c r="AE909" s="131">
        <f t="shared" si="269"/>
        <v>3.3966141818999998E-2</v>
      </c>
      <c r="AF909" s="131">
        <f t="shared" si="270"/>
        <v>5.1657355499999998E-3</v>
      </c>
      <c r="AH909">
        <v>73.408489000000003</v>
      </c>
      <c r="AI909" s="71">
        <v>51.101140000000001</v>
      </c>
      <c r="AJ909" s="71">
        <v>0.56134293999999996</v>
      </c>
      <c r="AK909" s="71">
        <v>0</v>
      </c>
      <c r="AL909" s="71">
        <v>21.5</v>
      </c>
      <c r="AM909" s="71">
        <v>0.13750824</v>
      </c>
      <c r="AN909" s="71">
        <v>0.10849756000000001</v>
      </c>
      <c r="AP909" s="129">
        <v>6.5679604000000003E-2</v>
      </c>
      <c r="AQ909" s="129">
        <v>5.9244212999999997E-2</v>
      </c>
      <c r="AR909" s="129">
        <v>2.7863816999999999E-3</v>
      </c>
      <c r="AS909" s="129">
        <v>3.6490088999999999E-3</v>
      </c>
      <c r="AT909" s="172">
        <f t="shared" si="252"/>
        <v>3.5518113882749997E-6</v>
      </c>
      <c r="AU909" s="172">
        <f t="shared" si="253"/>
        <v>1.03046661626181E-8</v>
      </c>
      <c r="AV909" s="185">
        <f t="shared" si="254"/>
        <v>0.51106567589899998</v>
      </c>
      <c r="AW909" s="121">
        <v>3.2882262999999998E-6</v>
      </c>
      <c r="AX909" s="121">
        <v>9.9213722999999995E-9</v>
      </c>
      <c r="AY909" s="121">
        <v>2.7106606999999999E-13</v>
      </c>
      <c r="AZ909" s="121">
        <v>0</v>
      </c>
      <c r="BA909" s="121">
        <v>0</v>
      </c>
      <c r="BB909" s="121">
        <v>5.4864560000000001E-10</v>
      </c>
      <c r="BC909" s="121">
        <v>2.6266861999999998E-7</v>
      </c>
      <c r="BD909" s="121">
        <v>1.2511795999999999E-10</v>
      </c>
      <c r="BE909" s="121">
        <v>2.5773576000000001E-10</v>
      </c>
      <c r="BF909" s="121">
        <v>0</v>
      </c>
      <c r="BG909" s="121">
        <v>0</v>
      </c>
      <c r="BH909" s="121">
        <v>1.5582114000000001E-13</v>
      </c>
      <c r="BI909" s="121">
        <v>1.0861438E-14</v>
      </c>
      <c r="BJ909" s="121">
        <v>2.3939701000000001E-15</v>
      </c>
      <c r="BK909" s="121">
        <v>4.3324205000000003E-11</v>
      </c>
      <c r="BL909" s="121">
        <v>3.2449847000000003E-10</v>
      </c>
      <c r="BM909" s="121">
        <v>0</v>
      </c>
      <c r="BN909" s="121">
        <v>5.4275898999999997E-5</v>
      </c>
      <c r="BO909" s="121">
        <v>0.5110114</v>
      </c>
      <c r="BP909" s="121">
        <v>0</v>
      </c>
      <c r="BQ909" s="121">
        <v>0</v>
      </c>
      <c r="BR909" s="121">
        <v>0</v>
      </c>
      <c r="BT909" s="71">
        <v>1.7236998E-4</v>
      </c>
      <c r="BU909" s="71">
        <v>1.7769082E-6</v>
      </c>
      <c r="BV909" s="71">
        <v>9.8797922999999994E-5</v>
      </c>
      <c r="BW909" s="71">
        <v>2.2117854E-7</v>
      </c>
      <c r="BX909" s="71">
        <v>3.8263938999999998E-6</v>
      </c>
      <c r="BY909" s="71">
        <v>0</v>
      </c>
      <c r="BZ909" s="71">
        <v>0</v>
      </c>
      <c r="CA909" s="71">
        <v>0</v>
      </c>
      <c r="CB909" s="71">
        <v>4.3678658000000002E-7</v>
      </c>
      <c r="CC909" s="71">
        <v>2.7263983999999999E-7</v>
      </c>
      <c r="CD909" s="71">
        <v>0</v>
      </c>
      <c r="CE909" s="71">
        <v>0</v>
      </c>
      <c r="CF909" s="71">
        <v>0</v>
      </c>
      <c r="CG909" s="71">
        <v>4.0290319E-6</v>
      </c>
      <c r="CH909" s="71">
        <v>6.3009113000000002E-5</v>
      </c>
      <c r="CI909" s="71">
        <v>9.1082574999999999E-15</v>
      </c>
      <c r="CJ909" s="71">
        <v>0</v>
      </c>
      <c r="CL909" s="186">
        <v>0</v>
      </c>
      <c r="CM909" s="186">
        <v>3.5433473000000002</v>
      </c>
      <c r="CN909" s="187">
        <v>0</v>
      </c>
      <c r="CO909" s="186">
        <v>1.2157347E-3</v>
      </c>
      <c r="CP909" s="186">
        <v>7.4432186999999998E-11</v>
      </c>
      <c r="CQ909" s="186">
        <v>8.6786595000000001E-9</v>
      </c>
      <c r="CR909" s="186">
        <v>1.4012143000000001E-4</v>
      </c>
      <c r="CS909" s="186">
        <v>9.1184088999999996E-3</v>
      </c>
      <c r="CT909" s="186">
        <v>0</v>
      </c>
      <c r="CU909" s="186">
        <v>0</v>
      </c>
      <c r="CW909" s="101"/>
      <c r="CX909" s="167"/>
    </row>
    <row r="910" spans="1:102" ht="14.4">
      <c r="A910" t="s">
        <v>1312</v>
      </c>
      <c r="B910" s="92" t="s">
        <v>1307</v>
      </c>
      <c r="C910" s="126" t="str">
        <f t="shared" si="250"/>
        <v>A.130.03.116</v>
      </c>
      <c r="D910" s="11" t="s">
        <v>765</v>
      </c>
      <c r="E910" s="125" t="s">
        <v>878</v>
      </c>
      <c r="F910" s="128" t="str">
        <f t="shared" si="251"/>
        <v>PMMA (Polymethyl methacrylate) chemical upcycled</v>
      </c>
      <c r="G910" s="131">
        <f t="shared" si="271"/>
        <v>0.61448217424614593</v>
      </c>
      <c r="H910" s="183">
        <f t="shared" si="272"/>
        <v>5.6329032109999996E-2</v>
      </c>
      <c r="I910" s="183">
        <f t="shared" si="273"/>
        <v>-8.5028823576000015E-2</v>
      </c>
      <c r="J910" s="184">
        <f t="shared" si="274"/>
        <v>1.2215957121459796E-3</v>
      </c>
      <c r="K910" s="183">
        <v>0.64196036999999995</v>
      </c>
      <c r="L910" s="146">
        <v>4.8933783000000002E-2</v>
      </c>
      <c r="M910" s="146">
        <v>-3.0728474000000002E-3</v>
      </c>
      <c r="N910" s="146">
        <v>4.1242123999999998E-2</v>
      </c>
      <c r="O910" s="146">
        <v>8.7680151999999997E-3</v>
      </c>
      <c r="P910" s="146">
        <v>6.3773710999999998E-4</v>
      </c>
      <c r="Q910" s="146">
        <v>5.6811557999999996E-3</v>
      </c>
      <c r="R910" s="188">
        <v>-0.13228475000000001</v>
      </c>
      <c r="S910" s="188">
        <v>2.5705989000000001E-5</v>
      </c>
      <c r="T910" s="146">
        <v>1.3576323E-3</v>
      </c>
      <c r="U910" s="188">
        <v>4.8336098999999999E-3</v>
      </c>
      <c r="V910" s="188">
        <v>3.7358523999999997E-5</v>
      </c>
      <c r="W910" s="146">
        <v>-3.6377202000000002E-3</v>
      </c>
      <c r="X910" s="146">
        <v>2.3145980000000002E-11</v>
      </c>
      <c r="Z910" s="157">
        <f t="shared" si="265"/>
        <v>4.2797358000000001</v>
      </c>
      <c r="AB910" s="131">
        <f t="shared" si="266"/>
        <v>0.64196036999999995</v>
      </c>
      <c r="AC910" s="131">
        <f t="shared" si="267"/>
        <v>-3.0094782289999997E-2</v>
      </c>
      <c r="AD910" s="131">
        <f t="shared" si="268"/>
        <v>-9.0061534600000007E-2</v>
      </c>
      <c r="AE910" s="131">
        <f t="shared" si="269"/>
        <v>-8.5028823576000015E-2</v>
      </c>
      <c r="AF910" s="131">
        <f t="shared" si="270"/>
        <v>4.8593159121459797E-3</v>
      </c>
      <c r="AH910">
        <v>64.614487999999994</v>
      </c>
      <c r="AI910" s="71">
        <v>64.721440000000001</v>
      </c>
      <c r="AJ910" s="71">
        <v>-0.17225378</v>
      </c>
      <c r="AK910" s="71">
        <v>0</v>
      </c>
      <c r="AL910" s="71">
        <v>6.1257719000000002E-2</v>
      </c>
      <c r="AM910" s="71">
        <v>3.6751592999999999E-2</v>
      </c>
      <c r="AN910" s="71">
        <v>-3.2708003999999999E-2</v>
      </c>
      <c r="AP910" s="129">
        <v>9.1051279999999998E-2</v>
      </c>
      <c r="AQ910" s="129">
        <v>8.2837363999999997E-2</v>
      </c>
      <c r="AR910" s="129">
        <v>3.5942983000000002E-3</v>
      </c>
      <c r="AS910" s="129">
        <v>4.6196177999999997E-3</v>
      </c>
      <c r="AT910" s="172">
        <f t="shared" si="252"/>
        <v>4.9662687845690999E-6</v>
      </c>
      <c r="AU910" s="172">
        <f t="shared" si="253"/>
        <v>1.329252342681964E-8</v>
      </c>
      <c r="AV910" s="185">
        <f t="shared" si="254"/>
        <v>0.64700529230500003</v>
      </c>
      <c r="AW910" s="121">
        <v>3.9716147999999997E-6</v>
      </c>
      <c r="AX910" s="121">
        <v>1.198332E-8</v>
      </c>
      <c r="AY910" s="121">
        <v>3.2740142000000002E-13</v>
      </c>
      <c r="AZ910" s="121">
        <v>3.2702991000000002E-12</v>
      </c>
      <c r="BA910" s="121">
        <v>0</v>
      </c>
      <c r="BB910" s="121">
        <v>1.1897755E-9</v>
      </c>
      <c r="BC910" s="121">
        <v>1.012015E-6</v>
      </c>
      <c r="BD910" s="121">
        <v>2.6242430999999998E-10</v>
      </c>
      <c r="BE910" s="121">
        <v>1.0433239000000001E-9</v>
      </c>
      <c r="BF910" s="121">
        <v>3.7366096999999998E-14</v>
      </c>
      <c r="BG910" s="121">
        <v>5.5498097000000002E-16</v>
      </c>
      <c r="BH910" s="121">
        <v>3.2365950000000001E-12</v>
      </c>
      <c r="BI910" s="121">
        <v>-7.9079561999999998E-13</v>
      </c>
      <c r="BJ910" s="121">
        <v>-1.3353988E-13</v>
      </c>
      <c r="BK910" s="121">
        <v>-1.8757723E-10</v>
      </c>
      <c r="BL910" s="121">
        <v>-1.8494356000000001E-8</v>
      </c>
      <c r="BM910" s="121">
        <v>3.1269061999999999E-20</v>
      </c>
      <c r="BN910" s="121">
        <v>2.0823049999999999E-6</v>
      </c>
      <c r="BO910" s="121">
        <v>0.64700321000000005</v>
      </c>
      <c r="BP910" s="121">
        <v>1.2787200000000001E-10</v>
      </c>
      <c r="BQ910" s="121">
        <v>7.7760000000000004E-13</v>
      </c>
      <c r="BR910" s="121">
        <v>3.4790400000000002E-17</v>
      </c>
      <c r="BT910" s="71">
        <v>2.1318971E-4</v>
      </c>
      <c r="BU910" s="71">
        <v>7.2269571000000002E-6</v>
      </c>
      <c r="BV910" s="71">
        <v>1.1933039E-4</v>
      </c>
      <c r="BW910" s="71">
        <v>-1.5474976000000001E-5</v>
      </c>
      <c r="BX910" s="71">
        <v>1.2517856000000001E-5</v>
      </c>
      <c r="BY910" s="71">
        <v>6.7310899000000004E-8</v>
      </c>
      <c r="BZ910" s="71">
        <v>9.1831560000000003E-10</v>
      </c>
      <c r="CA910" s="71">
        <v>1.0137633E-7</v>
      </c>
      <c r="CB910" s="71">
        <v>1.0497507E-6</v>
      </c>
      <c r="CC910" s="71">
        <v>1.3204540000000001E-6</v>
      </c>
      <c r="CD910" s="71">
        <v>0</v>
      </c>
      <c r="CE910" s="71">
        <v>6.9147542999999996E-17</v>
      </c>
      <c r="CF910" s="71">
        <v>5.6617739000000005E-13</v>
      </c>
      <c r="CG910" s="71">
        <v>8.3467041000000001E-6</v>
      </c>
      <c r="CH910" s="71">
        <v>7.8671866999999998E-5</v>
      </c>
      <c r="CI910" s="71">
        <v>1.2740209000000001E-8</v>
      </c>
      <c r="CJ910" s="71">
        <v>1.8356957E-8</v>
      </c>
      <c r="CL910" s="186">
        <v>4.7922025999999998E-13</v>
      </c>
      <c r="CM910" s="186">
        <v>4.2797441999999997</v>
      </c>
      <c r="CN910" s="187">
        <v>2.7938771000000002E-3</v>
      </c>
      <c r="CO910" s="186">
        <v>4.9598971E-3</v>
      </c>
      <c r="CP910" s="186">
        <v>1.3541756E-9</v>
      </c>
      <c r="CQ910" s="186">
        <v>1.4316176E-7</v>
      </c>
      <c r="CR910" s="186">
        <v>4.8336291999999999E-4</v>
      </c>
      <c r="CS910" s="186">
        <v>-0.65516772000000001</v>
      </c>
      <c r="CT910" s="186">
        <v>2.5036686E-8</v>
      </c>
      <c r="CU910" s="186">
        <v>2.3678657E-5</v>
      </c>
      <c r="CW910" s="101"/>
      <c r="CX910" s="167"/>
    </row>
    <row r="911" spans="1:102" ht="14.4">
      <c r="A911" t="s">
        <v>1313</v>
      </c>
      <c r="B911" s="92" t="s">
        <v>1307</v>
      </c>
      <c r="C911" s="126" t="str">
        <f t="shared" si="250"/>
        <v>A.130.03.117</v>
      </c>
      <c r="D911" s="11" t="s">
        <v>765</v>
      </c>
      <c r="E911" s="125" t="s">
        <v>878</v>
      </c>
      <c r="F911" s="128" t="str">
        <f t="shared" si="251"/>
        <v>POM (Polyoxymethylene) chemical upcycled</v>
      </c>
      <c r="G911" s="131">
        <f t="shared" si="271"/>
        <v>0.66010849276774597</v>
      </c>
      <c r="H911" s="183">
        <f t="shared" si="272"/>
        <v>5.8234282925999992E-3</v>
      </c>
      <c r="I911" s="183">
        <f t="shared" si="273"/>
        <v>4.6044093023000006E-2</v>
      </c>
      <c r="J911" s="184">
        <f t="shared" si="274"/>
        <v>3.1408514521459791E-3</v>
      </c>
      <c r="K911" s="183">
        <v>0.60510012000000002</v>
      </c>
      <c r="L911" s="146">
        <v>4.2476931000000002E-2</v>
      </c>
      <c r="M911" s="146">
        <v>5.5146915999999997E-3</v>
      </c>
      <c r="N911" s="146">
        <v>1.4878279E-3</v>
      </c>
      <c r="O911" s="146">
        <v>4.3451295000000003E-3</v>
      </c>
      <c r="P911" s="188">
        <v>2.7351465999999999E-6</v>
      </c>
      <c r="Q911" s="188">
        <v>-1.2264254E-5</v>
      </c>
      <c r="R911" s="188">
        <v>-3.3425205E-3</v>
      </c>
      <c r="S911" s="188">
        <v>7.6844829000000006E-5</v>
      </c>
      <c r="T911" s="146">
        <v>1.3576324E-3</v>
      </c>
      <c r="U911" s="188">
        <v>5.4878549999999998E-3</v>
      </c>
      <c r="V911" s="188">
        <v>3.7358523000000001E-5</v>
      </c>
      <c r="W911" s="146">
        <v>-2.4238483999999999E-3</v>
      </c>
      <c r="X911" s="146">
        <v>2.3145979000000001E-11</v>
      </c>
      <c r="Z911" s="157">
        <f t="shared" si="265"/>
        <v>4.0340008000000003</v>
      </c>
      <c r="AB911" s="131">
        <f t="shared" si="266"/>
        <v>0.60510012000000002</v>
      </c>
      <c r="AC911" s="131">
        <f t="shared" si="267"/>
        <v>5.047253039260001E-2</v>
      </c>
      <c r="AD911" s="131">
        <f t="shared" si="268"/>
        <v>4.2225253700000007E-2</v>
      </c>
      <c r="AE911" s="131">
        <f t="shared" si="269"/>
        <v>4.6044093022999999E-2</v>
      </c>
      <c r="AF911" s="131">
        <f t="shared" si="270"/>
        <v>5.564699852145979E-3</v>
      </c>
      <c r="AH911">
        <v>70.019082999999995</v>
      </c>
      <c r="AI911" s="71">
        <v>68.916006999999993</v>
      </c>
      <c r="AJ911" s="71">
        <v>-9.0981096999999997E-2</v>
      </c>
      <c r="AK911" s="71">
        <v>0</v>
      </c>
      <c r="AL911" s="71">
        <v>1.1704618</v>
      </c>
      <c r="AM911" s="71">
        <v>4.0599787999999998E-2</v>
      </c>
      <c r="AN911" s="71">
        <v>-1.7004412999999999E-2</v>
      </c>
      <c r="AP911" s="129">
        <v>8.3595230000000006E-2</v>
      </c>
      <c r="AQ911" s="129">
        <v>7.5369458E-2</v>
      </c>
      <c r="AR911" s="129">
        <v>3.3066323E-3</v>
      </c>
      <c r="AS911" s="129">
        <v>4.9191405000000004E-3</v>
      </c>
      <c r="AT911" s="172">
        <f t="shared" si="252"/>
        <v>4.5185526522322996E-6</v>
      </c>
      <c r="AU911" s="172">
        <f t="shared" si="253"/>
        <v>1.2228669805729538E-8</v>
      </c>
      <c r="AV911" s="185">
        <f t="shared" si="254"/>
        <v>0.68895525276699998</v>
      </c>
      <c r="AW911" s="121">
        <v>3.7435728E-6</v>
      </c>
      <c r="AX911" s="121">
        <v>1.1295262E-8</v>
      </c>
      <c r="AY911" s="121">
        <v>3.0860268999999998E-13</v>
      </c>
      <c r="AZ911" s="121">
        <v>3.2702991000000002E-12</v>
      </c>
      <c r="BA911" s="121">
        <v>0</v>
      </c>
      <c r="BB911" s="121">
        <v>1.5088427999999999E-10</v>
      </c>
      <c r="BC911" s="121">
        <v>7.7518174999999998E-7</v>
      </c>
      <c r="BD911" s="121">
        <v>2.5578389000000001E-11</v>
      </c>
      <c r="BE911" s="121">
        <v>9.0673227999999995E-10</v>
      </c>
      <c r="BF911" s="121">
        <v>3.7366096999999998E-14</v>
      </c>
      <c r="BG911" s="121">
        <v>5.5498097000000002E-16</v>
      </c>
      <c r="BH911" s="121">
        <v>-7.0088523999999999E-15</v>
      </c>
      <c r="BI911" s="121">
        <v>-1.7053426999999999E-14</v>
      </c>
      <c r="BJ911" s="121">
        <v>-2.9595807000000001E-15</v>
      </c>
      <c r="BK911" s="121">
        <v>-5.3472068000000004E-12</v>
      </c>
      <c r="BL911" s="121">
        <v>-4.7857713999999999E-10</v>
      </c>
      <c r="BM911" s="121">
        <v>3.1269061999999999E-20</v>
      </c>
      <c r="BN911" s="121">
        <v>6.3727669999999999E-6</v>
      </c>
      <c r="BO911" s="121">
        <v>0.68894887999999999</v>
      </c>
      <c r="BP911" s="121">
        <v>1.2787200000000001E-10</v>
      </c>
      <c r="BQ911" s="121">
        <v>7.7760000000000004E-13</v>
      </c>
      <c r="BR911" s="121">
        <v>3.4790400000000002E-17</v>
      </c>
      <c r="BT911" s="71">
        <v>2.1058933E-4</v>
      </c>
      <c r="BU911" s="71">
        <v>6.2852534000000001E-6</v>
      </c>
      <c r="BV911" s="71">
        <v>1.1247864999999999E-4</v>
      </c>
      <c r="BW911" s="71">
        <v>-3.9362269000000002E-7</v>
      </c>
      <c r="BX911" s="71">
        <v>7.8084346000000006E-6</v>
      </c>
      <c r="BY911" s="71">
        <v>6.7310899000000004E-8</v>
      </c>
      <c r="BZ911" s="71">
        <v>9.1831560000000003E-10</v>
      </c>
      <c r="CA911" s="71">
        <v>1.0137633E-7</v>
      </c>
      <c r="CB911" s="71">
        <v>-6.3557933E-10</v>
      </c>
      <c r="CC911" s="71">
        <v>-1.2944499E-7</v>
      </c>
      <c r="CD911" s="71">
        <v>0</v>
      </c>
      <c r="CE911" s="71">
        <v>6.9147542999999996E-17</v>
      </c>
      <c r="CF911" s="71">
        <v>5.6617739000000005E-13</v>
      </c>
      <c r="CG911" s="71">
        <v>6.8632563000000001E-7</v>
      </c>
      <c r="CH911" s="71">
        <v>8.3653670999999996E-5</v>
      </c>
      <c r="CI911" s="71">
        <v>1.2740209999999999E-8</v>
      </c>
      <c r="CJ911" s="71">
        <v>1.8356957E-8</v>
      </c>
      <c r="CL911" s="186">
        <v>4.7922025999999998E-13</v>
      </c>
      <c r="CM911" s="186">
        <v>4.0340091999999999</v>
      </c>
      <c r="CN911" s="187">
        <v>7.2913921000000003E-3</v>
      </c>
      <c r="CO911" s="186">
        <v>4.3155970999999996E-3</v>
      </c>
      <c r="CP911" s="186">
        <v>-5.0796344E-12</v>
      </c>
      <c r="CQ911" s="186">
        <v>-1.0951435999999999E-9</v>
      </c>
      <c r="CR911" s="186">
        <v>2.5389263E-4</v>
      </c>
      <c r="CS911" s="186">
        <v>-1.540614E-2</v>
      </c>
      <c r="CT911" s="186">
        <v>2.5036686E-8</v>
      </c>
      <c r="CU911" s="186">
        <v>2.3678657E-5</v>
      </c>
      <c r="CW911" s="101"/>
      <c r="CX911" s="167"/>
    </row>
    <row r="912" spans="1:102" ht="14.4">
      <c r="A912" t="s">
        <v>1314</v>
      </c>
      <c r="B912" s="92" t="s">
        <v>1307</v>
      </c>
      <c r="C912" s="126" t="str">
        <f t="shared" si="250"/>
        <v>A.130.03.118</v>
      </c>
      <c r="D912" s="11" t="s">
        <v>765</v>
      </c>
      <c r="E912" s="125" t="s">
        <v>878</v>
      </c>
      <c r="F912" s="128" t="str">
        <f t="shared" si="251"/>
        <v>PP (Polypropylene) chemical upcycled</v>
      </c>
      <c r="G912" s="131">
        <f t="shared" si="271"/>
        <v>0.32142925960614599</v>
      </c>
      <c r="H912" s="183">
        <f t="shared" si="272"/>
        <v>7.2563284799999992E-3</v>
      </c>
      <c r="I912" s="183">
        <f t="shared" si="273"/>
        <v>0.111687110014</v>
      </c>
      <c r="J912" s="184">
        <f t="shared" si="274"/>
        <v>-1.24954888785402E-3</v>
      </c>
      <c r="K912" s="183">
        <v>0.20373537</v>
      </c>
      <c r="L912" s="146">
        <v>1.6163477999999998E-2</v>
      </c>
      <c r="M912" s="146">
        <v>5.3164008999999996E-4</v>
      </c>
      <c r="N912" s="146">
        <v>-7.6854400999999996E-3</v>
      </c>
      <c r="O912" s="146">
        <v>5.2698397999999995E-4</v>
      </c>
      <c r="P912" s="188">
        <v>9.3385060999999995E-3</v>
      </c>
      <c r="Q912" s="188">
        <v>5.0762784999999998E-3</v>
      </c>
      <c r="R912" s="146">
        <v>9.3597007999999995E-2</v>
      </c>
      <c r="S912" s="188">
        <v>-4.0138010999999998E-5</v>
      </c>
      <c r="T912" s="146">
        <v>1.3576254E-3</v>
      </c>
      <c r="U912" s="188">
        <v>3.9912343000000003E-3</v>
      </c>
      <c r="V912" s="188">
        <v>3.7358523999999997E-5</v>
      </c>
      <c r="W912" s="146">
        <v>-5.2006452000000003E-3</v>
      </c>
      <c r="X912" s="146">
        <v>2.3145980000000002E-11</v>
      </c>
      <c r="Z912" s="157">
        <f t="shared" si="265"/>
        <v>1.3582358000000001</v>
      </c>
      <c r="AB912" s="131">
        <f t="shared" si="266"/>
        <v>0.20373537</v>
      </c>
      <c r="AC912" s="131">
        <f t="shared" si="267"/>
        <v>0.11754845456999999</v>
      </c>
      <c r="AD912" s="131">
        <f t="shared" si="268"/>
        <v>0.10509148088999999</v>
      </c>
      <c r="AE912" s="131">
        <f t="shared" si="269"/>
        <v>0.111687110014</v>
      </c>
      <c r="AF912" s="131">
        <f t="shared" si="270"/>
        <v>3.9510963121459804E-3</v>
      </c>
      <c r="AH912">
        <v>30.720051000000002</v>
      </c>
      <c r="AI912" s="71">
        <v>30.130825999999999</v>
      </c>
      <c r="AJ912" s="71">
        <v>-0.27689672999999998</v>
      </c>
      <c r="AK912" s="71">
        <v>0</v>
      </c>
      <c r="AL912" s="71">
        <v>0.88725251999999999</v>
      </c>
      <c r="AM912" s="71">
        <v>3.1796835000000002E-2</v>
      </c>
      <c r="AN912" s="71">
        <v>-5.2927221000000003E-2</v>
      </c>
      <c r="AP912" s="129">
        <v>2.9360329000000001E-2</v>
      </c>
      <c r="AQ912" s="129">
        <v>2.6094951000000002E-2</v>
      </c>
      <c r="AR912" s="129">
        <v>1.1155698999999999E-3</v>
      </c>
      <c r="AS912" s="129">
        <v>2.1498084000000002E-3</v>
      </c>
      <c r="AT912" s="172">
        <f t="shared" si="252"/>
        <v>1.5644454662790999E-6</v>
      </c>
      <c r="AU912" s="172">
        <f t="shared" si="253"/>
        <v>4.1256283775196396E-9</v>
      </c>
      <c r="AV912" s="185">
        <f t="shared" si="254"/>
        <v>0.30109361810500002</v>
      </c>
      <c r="AW912" s="121">
        <v>1.2604628E-6</v>
      </c>
      <c r="AX912" s="121">
        <v>3.8031199000000004E-9</v>
      </c>
      <c r="AY912" s="121">
        <v>1.0390666E-13</v>
      </c>
      <c r="AZ912" s="121">
        <v>3.2702991000000002E-12</v>
      </c>
      <c r="BA912" s="121">
        <v>0</v>
      </c>
      <c r="BB912" s="121">
        <v>-1.0180452E-10</v>
      </c>
      <c r="BC912" s="121">
        <v>2.8760792999999997E-7</v>
      </c>
      <c r="BD912" s="121">
        <v>-3.2065692E-11</v>
      </c>
      <c r="BE912" s="121">
        <v>3.5008387000000002E-10</v>
      </c>
      <c r="BF912" s="121">
        <v>3.7366096999999998E-14</v>
      </c>
      <c r="BG912" s="121">
        <v>5.5498097000000002E-16</v>
      </c>
      <c r="BH912" s="121">
        <v>2.8940169E-12</v>
      </c>
      <c r="BI912" s="121">
        <v>5.6563682000000004E-13</v>
      </c>
      <c r="BJ912" s="121">
        <v>1.1118324E-13</v>
      </c>
      <c r="BK912" s="121">
        <v>1.3588625E-9</v>
      </c>
      <c r="BL912" s="121">
        <v>1.4986536000000001E-8</v>
      </c>
      <c r="BM912" s="121">
        <v>3.1269061999999999E-20</v>
      </c>
      <c r="BN912" s="121">
        <v>-3.4418950000000001E-6</v>
      </c>
      <c r="BO912" s="121">
        <v>0.30109706000000003</v>
      </c>
      <c r="BP912" s="121">
        <v>1.2787200000000001E-10</v>
      </c>
      <c r="BQ912" s="121">
        <v>7.7760000000000004E-13</v>
      </c>
      <c r="BR912" s="121">
        <v>3.4790400000000002E-17</v>
      </c>
      <c r="BT912" s="71">
        <v>1.0491711999999999E-4</v>
      </c>
      <c r="BU912" s="71">
        <v>2.4475511000000001E-6</v>
      </c>
      <c r="BV912" s="71">
        <v>3.7871218E-5</v>
      </c>
      <c r="BW912" s="71">
        <v>1.0959198E-5</v>
      </c>
      <c r="BX912" s="71">
        <v>1.2045112E-6</v>
      </c>
      <c r="BY912" s="71">
        <v>6.7310899000000004E-8</v>
      </c>
      <c r="BZ912" s="71">
        <v>9.1831560000000003E-10</v>
      </c>
      <c r="CA912" s="71">
        <v>1.0137633E-7</v>
      </c>
      <c r="CB912" s="71">
        <v>1.2827824E-5</v>
      </c>
      <c r="CC912" s="71">
        <v>4.9271288000000001E-6</v>
      </c>
      <c r="CD912" s="71">
        <v>0</v>
      </c>
      <c r="CE912" s="71">
        <v>6.9147542999999996E-17</v>
      </c>
      <c r="CF912" s="71">
        <v>5.6617739000000005E-13</v>
      </c>
      <c r="CG912" s="71">
        <v>-1.3163117000000001E-6</v>
      </c>
      <c r="CH912" s="71">
        <v>3.5795299000000003E-5</v>
      </c>
      <c r="CI912" s="71">
        <v>1.2740208E-8</v>
      </c>
      <c r="CJ912" s="71">
        <v>1.8356957E-8</v>
      </c>
      <c r="CL912" s="186">
        <v>4.7922025999999998E-13</v>
      </c>
      <c r="CM912" s="186">
        <v>1.3582441999999999</v>
      </c>
      <c r="CN912" s="187">
        <v>6.1220381999999999E-3</v>
      </c>
      <c r="CO912" s="186">
        <v>1.6898970999999999E-3</v>
      </c>
      <c r="CP912" s="186">
        <v>1.4644230999999999E-9</v>
      </c>
      <c r="CQ912" s="186">
        <v>1.7431384000000001E-7</v>
      </c>
      <c r="CR912" s="186">
        <v>7.8017616999999996E-5</v>
      </c>
      <c r="CS912" s="186">
        <v>0.46999781000000002</v>
      </c>
      <c r="CT912" s="186">
        <v>2.5036686E-8</v>
      </c>
      <c r="CU912" s="186">
        <v>2.3678657E-5</v>
      </c>
      <c r="CW912" s="101"/>
      <c r="CX912" s="167"/>
    </row>
    <row r="913" spans="1:102" ht="14.4">
      <c r="A913" t="s">
        <v>1315</v>
      </c>
      <c r="B913" s="92" t="s">
        <v>1307</v>
      </c>
      <c r="C913" s="126" t="str">
        <f t="shared" si="250"/>
        <v>A.130.03.119</v>
      </c>
      <c r="D913" s="11" t="s">
        <v>765</v>
      </c>
      <c r="E913" s="125" t="s">
        <v>878</v>
      </c>
      <c r="F913" s="128" t="str">
        <f t="shared" si="251"/>
        <v>PS (Polystyrene) chemical upcycled</v>
      </c>
      <c r="G913" s="131">
        <f t="shared" si="271"/>
        <v>0.29792183423514601</v>
      </c>
      <c r="H913" s="183">
        <f t="shared" si="272"/>
        <v>2.6659802259999997E-2</v>
      </c>
      <c r="I913" s="183">
        <f t="shared" si="273"/>
        <v>-1.5446778677000002E-2</v>
      </c>
      <c r="J913" s="184">
        <f t="shared" si="274"/>
        <v>-1.8838093478540214E-3</v>
      </c>
      <c r="K913" s="183">
        <v>0.28859262000000002</v>
      </c>
      <c r="L913" s="146">
        <v>-2.2089380000000001E-3</v>
      </c>
      <c r="M913" s="146">
        <v>-6.4508081999999998E-3</v>
      </c>
      <c r="N913" s="146">
        <v>1.3060748E-2</v>
      </c>
      <c r="O913" s="146">
        <v>4.7656983000000002E-3</v>
      </c>
      <c r="P913" s="146">
        <v>7.5933306000000003E-4</v>
      </c>
      <c r="Q913" s="146">
        <v>8.0740229E-3</v>
      </c>
      <c r="R913" s="146">
        <v>-8.1820234000000002E-3</v>
      </c>
      <c r="S913" s="188">
        <v>-5.7037970999999999E-5</v>
      </c>
      <c r="T913" s="146">
        <v>1.3576324E-3</v>
      </c>
      <c r="U913" s="188">
        <v>3.7750244999999998E-3</v>
      </c>
      <c r="V913" s="188">
        <v>3.7358523000000001E-5</v>
      </c>
      <c r="W913" s="146">
        <v>-5.6017959000000004E-3</v>
      </c>
      <c r="X913" s="146">
        <v>2.3145979000000001E-11</v>
      </c>
      <c r="Z913" s="157">
        <f t="shared" si="265"/>
        <v>1.9239508000000003</v>
      </c>
      <c r="AB913" s="131">
        <f t="shared" si="266"/>
        <v>0.28859262000000002</v>
      </c>
      <c r="AC913" s="131">
        <f t="shared" si="267"/>
        <v>9.8180326600000017E-3</v>
      </c>
      <c r="AD913" s="131">
        <f t="shared" si="268"/>
        <v>-2.2443565500000002E-2</v>
      </c>
      <c r="AE913" s="131">
        <f t="shared" si="269"/>
        <v>-1.5446778677000002E-2</v>
      </c>
      <c r="AF913" s="131">
        <f t="shared" si="270"/>
        <v>3.7179865521459791E-3</v>
      </c>
      <c r="AH913">
        <v>34.231062999999999</v>
      </c>
      <c r="AI913" s="71">
        <v>33.037959000000001</v>
      </c>
      <c r="AJ913" s="71">
        <v>-0.30375508000000001</v>
      </c>
      <c r="AK913" s="71">
        <v>0</v>
      </c>
      <c r="AL913" s="71">
        <v>1.5244511999999999</v>
      </c>
      <c r="AM913" s="71">
        <v>3.0525113999999999E-2</v>
      </c>
      <c r="AN913" s="71">
        <v>-5.8116819E-2</v>
      </c>
      <c r="AP913" s="129">
        <v>3.3971021999999997E-2</v>
      </c>
      <c r="AQ913" s="129">
        <v>3.0141523999999999E-2</v>
      </c>
      <c r="AR913" s="129">
        <v>1.4721299000000001E-3</v>
      </c>
      <c r="AS913" s="129">
        <v>2.3573676000000002E-3</v>
      </c>
      <c r="AT913" s="172">
        <f t="shared" si="252"/>
        <v>1.8070458448491002E-6</v>
      </c>
      <c r="AU913" s="172">
        <f t="shared" si="253"/>
        <v>5.4442675446673294E-9</v>
      </c>
      <c r="AV913" s="185">
        <f t="shared" si="254"/>
        <v>0.33016353022699996</v>
      </c>
      <c r="AW913" s="121">
        <v>1.7854464000000001E-6</v>
      </c>
      <c r="AX913" s="121">
        <v>5.3871218999999997E-9</v>
      </c>
      <c r="AY913" s="121">
        <v>1.4718386E-13</v>
      </c>
      <c r="AZ913" s="121">
        <v>3.2702991000000002E-12</v>
      </c>
      <c r="BA913" s="121">
        <v>0</v>
      </c>
      <c r="BB913" s="121">
        <v>4.3458827999999998E-10</v>
      </c>
      <c r="BC913" s="121">
        <v>2.0434905E-8</v>
      </c>
      <c r="BD913" s="121">
        <v>9.0204789000000001E-11</v>
      </c>
      <c r="BE913" s="121">
        <v>-3.8575721000000003E-11</v>
      </c>
      <c r="BF913" s="121">
        <v>3.7366096999999998E-14</v>
      </c>
      <c r="BG913" s="121">
        <v>5.5498097000000002E-16</v>
      </c>
      <c r="BH913" s="121">
        <v>4.5997838000000002E-12</v>
      </c>
      <c r="BI913" s="121">
        <v>-4.5837928999999998E-14</v>
      </c>
      <c r="BJ913" s="121">
        <v>-1.0896331E-16</v>
      </c>
      <c r="BK913" s="121">
        <v>1.3957465999999999E-10</v>
      </c>
      <c r="BL913" s="121">
        <v>4.5923460999999999E-10</v>
      </c>
      <c r="BM913" s="121">
        <v>3.1269061999999999E-20</v>
      </c>
      <c r="BN913" s="121">
        <v>-4.8597729999999999E-6</v>
      </c>
      <c r="BO913" s="121">
        <v>0.33016838999999998</v>
      </c>
      <c r="BP913" s="121">
        <v>1.2787200000000001E-10</v>
      </c>
      <c r="BQ913" s="121">
        <v>7.7760000000000004E-13</v>
      </c>
      <c r="BR913" s="121">
        <v>3.4790400000000002E-17</v>
      </c>
      <c r="BT913" s="71">
        <v>1.0377418E-4</v>
      </c>
      <c r="BU913" s="71">
        <v>-2.3198561000000001E-7</v>
      </c>
      <c r="BV913" s="71">
        <v>5.3644853999999999E-5</v>
      </c>
      <c r="BW913" s="71">
        <v>-9.5091916000000002E-7</v>
      </c>
      <c r="BX913" s="71">
        <v>2.7912739E-6</v>
      </c>
      <c r="BY913" s="71">
        <v>6.7310899000000004E-8</v>
      </c>
      <c r="BZ913" s="71">
        <v>9.1831560000000003E-10</v>
      </c>
      <c r="CA913" s="71">
        <v>1.0137633E-7</v>
      </c>
      <c r="CB913" s="71">
        <v>1.3998461000000001E-6</v>
      </c>
      <c r="CC913" s="71">
        <v>5.0793377999999997E-6</v>
      </c>
      <c r="CD913" s="71">
        <v>0</v>
      </c>
      <c r="CE913" s="71">
        <v>6.9147542999999996E-17</v>
      </c>
      <c r="CF913" s="71">
        <v>5.6617739000000005E-13</v>
      </c>
      <c r="CG913" s="71">
        <v>2.4754976E-6</v>
      </c>
      <c r="CH913" s="71">
        <v>3.9365573000000001E-5</v>
      </c>
      <c r="CI913" s="71">
        <v>1.2740208E-8</v>
      </c>
      <c r="CJ913" s="71">
        <v>1.8356957E-8</v>
      </c>
      <c r="CL913" s="186">
        <v>4.7922025999999998E-13</v>
      </c>
      <c r="CM913" s="186">
        <v>1.9239592000000001</v>
      </c>
      <c r="CN913" s="187">
        <v>2.7938771000000002E-3</v>
      </c>
      <c r="CO913" s="186">
        <v>-1.4340288E-4</v>
      </c>
      <c r="CP913" s="186">
        <v>2.0695235E-9</v>
      </c>
      <c r="CQ913" s="186">
        <v>2.4284627E-7</v>
      </c>
      <c r="CR913" s="186">
        <v>7.1686239999999994E-5</v>
      </c>
      <c r="CS913" s="186">
        <v>-3.5911907999999999E-2</v>
      </c>
      <c r="CT913" s="186">
        <v>2.5036686E-8</v>
      </c>
      <c r="CU913" s="186">
        <v>2.3678657E-5</v>
      </c>
      <c r="CW913" s="101"/>
      <c r="CX913" s="167"/>
    </row>
    <row r="914" spans="1:102" ht="14.4">
      <c r="A914" t="s">
        <v>2383</v>
      </c>
      <c r="B914" s="92" t="s">
        <v>1307</v>
      </c>
      <c r="C914" s="126" t="str">
        <f t="shared" si="250"/>
        <v>A.130.03.120</v>
      </c>
      <c r="D914" s="11" t="s">
        <v>765</v>
      </c>
      <c r="E914" s="125" t="s">
        <v>878</v>
      </c>
      <c r="F914" s="128" t="str">
        <f t="shared" si="251"/>
        <v>PTFE (Teflon) chemical upcycled</v>
      </c>
      <c r="G914" s="131">
        <f t="shared" si="271"/>
        <v>2.4272255014011819</v>
      </c>
      <c r="H914" s="183">
        <f t="shared" si="272"/>
        <v>0.15575332269999997</v>
      </c>
      <c r="I914" s="183">
        <f t="shared" si="273"/>
        <v>0.33083147346799996</v>
      </c>
      <c r="J914" s="184">
        <f t="shared" si="274"/>
        <v>3.4148052331820786E-3</v>
      </c>
      <c r="K914" s="183">
        <v>1.9372259000000001</v>
      </c>
      <c r="L914" s="146">
        <v>0.33008883</v>
      </c>
      <c r="M914" s="188">
        <v>3.3767376000000001E-3</v>
      </c>
      <c r="N914" s="146">
        <v>0.13986904</v>
      </c>
      <c r="O914" s="188">
        <v>1.6418278000000001E-3</v>
      </c>
      <c r="P914" s="146">
        <v>1.3585839000000001E-3</v>
      </c>
      <c r="Q914" s="146">
        <v>1.2883871E-2</v>
      </c>
      <c r="R914" s="146">
        <v>-4.0348941000000003E-3</v>
      </c>
      <c r="S914" s="188">
        <v>2.1567820999999999E-4</v>
      </c>
      <c r="T914" s="146">
        <v>1.3597498E-3</v>
      </c>
      <c r="U914" s="188">
        <v>6.5375974999999998E-3</v>
      </c>
      <c r="V914" s="188">
        <v>4.1050168000000001E-5</v>
      </c>
      <c r="W914" s="146">
        <v>-3.3384704999999998E-3</v>
      </c>
      <c r="X914" s="146">
        <v>2.3182078999999999E-11</v>
      </c>
      <c r="Z914" s="157">
        <f t="shared" si="265"/>
        <v>12.914839333333335</v>
      </c>
      <c r="AB914" s="131">
        <f t="shared" si="266"/>
        <v>1.9372259000000001</v>
      </c>
      <c r="AC914" s="131">
        <f t="shared" si="267"/>
        <v>0.48518399619999997</v>
      </c>
      <c r="AD914" s="131">
        <f t="shared" si="268"/>
        <v>0.32609220299999997</v>
      </c>
      <c r="AE914" s="131">
        <f t="shared" si="269"/>
        <v>0.33083147346799996</v>
      </c>
      <c r="AF914" s="131">
        <f t="shared" si="270"/>
        <v>6.753275733182078E-3</v>
      </c>
      <c r="AH914">
        <v>167.55231000000001</v>
      </c>
      <c r="AI914" s="71">
        <v>167.33488</v>
      </c>
      <c r="AJ914" s="71">
        <v>4.3191596999999998E-2</v>
      </c>
      <c r="AK914" s="71">
        <v>0</v>
      </c>
      <c r="AL914" s="71">
        <v>7.0823156999999998E-2</v>
      </c>
      <c r="AM914" s="71">
        <v>9.4140544000000007E-2</v>
      </c>
      <c r="AN914" s="71">
        <v>9.2716210000000007E-3</v>
      </c>
      <c r="AP914" s="129">
        <v>0.32170151000000002</v>
      </c>
      <c r="AQ914" s="129">
        <v>0.30021313999999999</v>
      </c>
      <c r="AR914" s="129">
        <v>1.1906289E-2</v>
      </c>
      <c r="AS914" s="129">
        <v>9.5820722999999993E-3</v>
      </c>
      <c r="AT914" s="172">
        <f t="shared" si="252"/>
        <v>1.7998389511299601E-5</v>
      </c>
      <c r="AU914" s="172">
        <f t="shared" si="253"/>
        <v>4.4032133456968643E-8</v>
      </c>
      <c r="AV914" s="185">
        <f t="shared" si="254"/>
        <v>1.3420268957600001</v>
      </c>
      <c r="AW914" s="121">
        <v>1.1984994E-5</v>
      </c>
      <c r="AX914" s="121">
        <v>3.6161620999999998E-8</v>
      </c>
      <c r="AY914" s="121">
        <v>9.8798712999999991E-13</v>
      </c>
      <c r="AZ914" s="121">
        <v>3.2753996000000001E-12</v>
      </c>
      <c r="BA914" s="121">
        <v>0</v>
      </c>
      <c r="BB914" s="121">
        <v>3.8328498999999996E-9</v>
      </c>
      <c r="BC914" s="121">
        <v>6.0062569000000003E-6</v>
      </c>
      <c r="BD914" s="121">
        <v>8.6516030999999997E-10</v>
      </c>
      <c r="BE914" s="121">
        <v>6.9910360000000003E-9</v>
      </c>
      <c r="BF914" s="121">
        <v>3.7424374000000001E-14</v>
      </c>
      <c r="BG914" s="121">
        <v>5.5584652999999998E-16</v>
      </c>
      <c r="BH914" s="121">
        <v>7.3399615999999995E-12</v>
      </c>
      <c r="BI914" s="121">
        <v>-2.0773556E-14</v>
      </c>
      <c r="BJ914" s="121">
        <v>9.1248164000000005E-15</v>
      </c>
      <c r="BK914" s="121">
        <v>2.5982519999999999E-10</v>
      </c>
      <c r="BL914" s="121">
        <v>2.0623088000000001E-9</v>
      </c>
      <c r="BM914" s="121">
        <v>3.1317830999999997E-20</v>
      </c>
      <c r="BN914" s="121">
        <v>1.819576E-5</v>
      </c>
      <c r="BO914" s="121">
        <v>1.3420087000000001</v>
      </c>
      <c r="BP914" s="121">
        <v>9.8035200000000005E-10</v>
      </c>
      <c r="BQ914" s="121">
        <v>5.9616E-12</v>
      </c>
      <c r="BR914" s="121">
        <v>2.667264E-16</v>
      </c>
      <c r="BT914" s="71">
        <v>6.8283978999999996E-4</v>
      </c>
      <c r="BU914" s="71">
        <v>4.8232334999999998E-5</v>
      </c>
      <c r="BV914" s="71">
        <v>3.6009999000000001E-4</v>
      </c>
      <c r="BW914" s="71">
        <v>-4.0379949999999999E-7</v>
      </c>
      <c r="BX914" s="71">
        <v>3.9914884999999999E-5</v>
      </c>
      <c r="BY914" s="71">
        <v>6.7415878999999997E-8</v>
      </c>
      <c r="BZ914" s="71">
        <v>9.1974783E-10</v>
      </c>
      <c r="CA914" s="71">
        <v>1.0153444E-7</v>
      </c>
      <c r="CB914" s="71">
        <v>2.4407280000000001E-6</v>
      </c>
      <c r="CC914" s="71">
        <v>8.5840473999999995E-6</v>
      </c>
      <c r="CD914" s="71">
        <v>0</v>
      </c>
      <c r="CE914" s="71">
        <v>6.9255388000000005E-17</v>
      </c>
      <c r="CF914" s="71">
        <v>5.6706042000000001E-13</v>
      </c>
      <c r="CG914" s="71">
        <v>2.9861553E-5</v>
      </c>
      <c r="CH914" s="71">
        <v>1.9378668000000001E-4</v>
      </c>
      <c r="CI914" s="71">
        <v>1.2760091000000001E-8</v>
      </c>
      <c r="CJ914" s="71">
        <v>1.4073666999999999E-7</v>
      </c>
      <c r="CL914" s="186">
        <v>4.7996766999999995E-13</v>
      </c>
      <c r="CM914" s="186">
        <v>12.914845</v>
      </c>
      <c r="CN914" s="187">
        <v>2.8289396000000001E-3</v>
      </c>
      <c r="CO914" s="186">
        <v>3.3015203E-2</v>
      </c>
      <c r="CP914" s="186">
        <v>3.3106281E-9</v>
      </c>
      <c r="CQ914" s="186">
        <v>3.8948284E-7</v>
      </c>
      <c r="CR914" s="186">
        <v>2.0201377000000002E-3</v>
      </c>
      <c r="CS914" s="186">
        <v>-1.3105583000000001E-2</v>
      </c>
      <c r="CT914" s="186">
        <v>2.5075734E-8</v>
      </c>
      <c r="CU914" s="186">
        <v>2.3715587000000002E-5</v>
      </c>
      <c r="CW914" s="86"/>
      <c r="CX914" s="165"/>
    </row>
    <row r="915" spans="1:102" ht="14.4">
      <c r="A915" t="s">
        <v>2384</v>
      </c>
      <c r="B915" s="92" t="s">
        <v>1307</v>
      </c>
      <c r="C915" s="126" t="str">
        <f t="shared" si="250"/>
        <v>A.130.03.121</v>
      </c>
      <c r="D915" s="11" t="s">
        <v>765</v>
      </c>
      <c r="E915" s="125" t="s">
        <v>878</v>
      </c>
      <c r="F915" s="128" t="str">
        <f t="shared" si="251"/>
        <v>PTT (Polyltrimethylene terephthalate) chemical upcycled</v>
      </c>
      <c r="G915" s="131">
        <f t="shared" si="271"/>
        <v>0.61530205213914591</v>
      </c>
      <c r="H915" s="183">
        <f t="shared" si="272"/>
        <v>1.8674219190000001E-2</v>
      </c>
      <c r="I915" s="183">
        <f t="shared" si="273"/>
        <v>1.4146489885999997E-2</v>
      </c>
      <c r="J915" s="184">
        <f t="shared" si="274"/>
        <v>7.4080330631459777E-3</v>
      </c>
      <c r="K915" s="183">
        <v>0.57507330999999995</v>
      </c>
      <c r="L915" s="146">
        <v>-2.3168262000000002E-3</v>
      </c>
      <c r="M915" s="146">
        <v>1.7296639999999999E-2</v>
      </c>
      <c r="N915" s="146">
        <v>1.4611801000000001E-2</v>
      </c>
      <c r="O915" s="146">
        <v>3.5595817999999999E-3</v>
      </c>
      <c r="P915" s="146">
        <v>2.9502172000000002E-4</v>
      </c>
      <c r="Q915" s="146">
        <v>2.0781466999999999E-4</v>
      </c>
      <c r="R915" s="188">
        <v>-2.2412977E-3</v>
      </c>
      <c r="S915" s="188">
        <v>6.7377124E-4</v>
      </c>
      <c r="T915" s="146">
        <v>1.3576324E-3</v>
      </c>
      <c r="U915" s="188">
        <v>9.5592609999999995E-3</v>
      </c>
      <c r="V915" s="188">
        <v>5.0341386000000001E-5</v>
      </c>
      <c r="W915" s="146">
        <v>-2.8249992E-3</v>
      </c>
      <c r="X915" s="146">
        <v>2.3145979000000001E-11</v>
      </c>
      <c r="Z915" s="157">
        <f t="shared" si="265"/>
        <v>3.8338220666666665</v>
      </c>
      <c r="AB915" s="131">
        <f t="shared" si="266"/>
        <v>0.57507330999999995</v>
      </c>
      <c r="AC915" s="131">
        <f t="shared" si="267"/>
        <v>3.141273529E-2</v>
      </c>
      <c r="AD915" s="131">
        <f t="shared" si="268"/>
        <v>9.9135168999999988E-3</v>
      </c>
      <c r="AE915" s="131">
        <f t="shared" si="269"/>
        <v>1.4146489885999997E-2</v>
      </c>
      <c r="AF915" s="131">
        <f t="shared" si="270"/>
        <v>1.0233032263145977E-2</v>
      </c>
      <c r="AH915">
        <v>49.156100000000002</v>
      </c>
      <c r="AI915" s="71">
        <v>48.429502999999997</v>
      </c>
      <c r="AJ915" s="71">
        <v>0.41478362000000002</v>
      </c>
      <c r="AK915" s="71">
        <v>0</v>
      </c>
      <c r="AL915" s="71">
        <v>6.1260417999999997E-2</v>
      </c>
      <c r="AM915" s="71">
        <v>0.16980100000000001</v>
      </c>
      <c r="AN915" s="71">
        <v>8.0752507000000001E-2</v>
      </c>
      <c r="AP915" s="129">
        <v>6.5714804000000002E-2</v>
      </c>
      <c r="AQ915" s="129">
        <v>5.9343012000000001E-2</v>
      </c>
      <c r="AR915" s="129">
        <v>2.9189145000000001E-3</v>
      </c>
      <c r="AS915" s="129">
        <v>3.4528775000000002E-3</v>
      </c>
      <c r="AT915" s="172">
        <f t="shared" si="252"/>
        <v>3.5577345575060998E-6</v>
      </c>
      <c r="AU915" s="172">
        <f t="shared" si="253"/>
        <v>1.0794801927203037E-8</v>
      </c>
      <c r="AV915" s="185">
        <f t="shared" si="254"/>
        <v>0.48359629388100001</v>
      </c>
      <c r="AW915" s="121">
        <v>3.5578069000000001E-6</v>
      </c>
      <c r="AX915" s="121">
        <v>1.0734761E-8</v>
      </c>
      <c r="AY915" s="121">
        <v>2.9328901000000002E-13</v>
      </c>
      <c r="AZ915" s="121">
        <v>3.2702991000000002E-12</v>
      </c>
      <c r="BA915" s="121">
        <v>0</v>
      </c>
      <c r="BB915" s="121">
        <v>4.7615243999999997E-10</v>
      </c>
      <c r="BC915" s="121">
        <v>-4.4333511000000002E-10</v>
      </c>
      <c r="BD915" s="121">
        <v>9.9683443999999996E-11</v>
      </c>
      <c r="BE915" s="121">
        <v>-4.0858045999999998E-11</v>
      </c>
      <c r="BF915" s="121">
        <v>3.7366096999999998E-14</v>
      </c>
      <c r="BG915" s="121">
        <v>5.5498097000000002E-16</v>
      </c>
      <c r="BH915" s="121">
        <v>1.1847404E-13</v>
      </c>
      <c r="BI915" s="121">
        <v>-1.0415793E-14</v>
      </c>
      <c r="BJ915" s="121">
        <v>-1.3739535999999999E-15</v>
      </c>
      <c r="BK915" s="121">
        <v>3.3310317000000001E-11</v>
      </c>
      <c r="BL915" s="121">
        <v>-2.6961244000000003E-10</v>
      </c>
      <c r="BM915" s="121">
        <v>3.1269061999999999E-20</v>
      </c>
      <c r="BN915" s="121">
        <v>5.6453881E-5</v>
      </c>
      <c r="BO915" s="121">
        <v>0.48353984</v>
      </c>
      <c r="BP915" s="121">
        <v>1.2787200000000001E-10</v>
      </c>
      <c r="BQ915" s="121">
        <v>7.7760000000000004E-13</v>
      </c>
      <c r="BR915" s="121">
        <v>3.4790400000000002E-17</v>
      </c>
      <c r="BT915" s="71">
        <v>1.708201E-4</v>
      </c>
      <c r="BU915" s="71">
        <v>-2.4772063999999999E-7</v>
      </c>
      <c r="BV915" s="71">
        <v>1.0689713E-4</v>
      </c>
      <c r="BW915" s="71">
        <v>-2.5586426000000001E-7</v>
      </c>
      <c r="BX915" s="71">
        <v>1.6987414E-6</v>
      </c>
      <c r="BY915" s="71">
        <v>6.7310899000000004E-8</v>
      </c>
      <c r="BZ915" s="71">
        <v>9.1831560000000003E-10</v>
      </c>
      <c r="CA915" s="71">
        <v>1.0137633E-7</v>
      </c>
      <c r="CB915" s="71">
        <v>4.0344283000000001E-7</v>
      </c>
      <c r="CC915" s="71">
        <v>8.0589609999999997E-8</v>
      </c>
      <c r="CD915" s="71">
        <v>0</v>
      </c>
      <c r="CE915" s="71">
        <v>6.9147542999999996E-17</v>
      </c>
      <c r="CF915" s="71">
        <v>5.6617739000000005E-13</v>
      </c>
      <c r="CG915" s="71">
        <v>2.7709683E-6</v>
      </c>
      <c r="CH915" s="71">
        <v>5.9272108E-5</v>
      </c>
      <c r="CI915" s="71">
        <v>1.2740218E-8</v>
      </c>
      <c r="CJ915" s="71">
        <v>1.8356957E-8</v>
      </c>
      <c r="CL915" s="186">
        <v>4.7922025999999998E-13</v>
      </c>
      <c r="CM915" s="186">
        <v>3.8338304000000001</v>
      </c>
      <c r="CN915" s="187">
        <v>2.7938771000000002E-3</v>
      </c>
      <c r="CO915" s="186">
        <v>-1.5416856999999999E-4</v>
      </c>
      <c r="CP915" s="186">
        <v>5.493512E-11</v>
      </c>
      <c r="CQ915" s="186">
        <v>5.8162164000000001E-9</v>
      </c>
      <c r="CR915" s="186">
        <v>4.0950617E-5</v>
      </c>
      <c r="CS915" s="186">
        <v>-9.8148161000000001E-3</v>
      </c>
      <c r="CT915" s="186">
        <v>2.5036686E-8</v>
      </c>
      <c r="CU915" s="186">
        <v>2.3678657E-5</v>
      </c>
      <c r="CW915" s="86"/>
      <c r="CX915" s="165"/>
    </row>
    <row r="916" spans="1:102" ht="14.4">
      <c r="A916" t="s">
        <v>1316</v>
      </c>
      <c r="B916" s="92" t="s">
        <v>1307</v>
      </c>
      <c r="C916" s="126" t="str">
        <f t="shared" si="250"/>
        <v>A.130.03.122</v>
      </c>
      <c r="D916" s="11" t="s">
        <v>765</v>
      </c>
      <c r="E916" s="125" t="s">
        <v>878</v>
      </c>
      <c r="F916" s="128" t="str">
        <f t="shared" si="251"/>
        <v>PUR (Polyurethane) chemical upcycled</v>
      </c>
      <c r="G916" s="131">
        <f t="shared" si="271"/>
        <v>0.61747442033714595</v>
      </c>
      <c r="H916" s="183">
        <f t="shared" si="272"/>
        <v>3.9663432380000002E-2</v>
      </c>
      <c r="I916" s="183">
        <f t="shared" si="273"/>
        <v>3.5813434323999992E-2</v>
      </c>
      <c r="J916" s="184">
        <f t="shared" si="274"/>
        <v>1.5968833633145982E-2</v>
      </c>
      <c r="K916" s="183">
        <v>0.52602872000000001</v>
      </c>
      <c r="L916" s="146">
        <v>2.04114E-2</v>
      </c>
      <c r="M916" s="146">
        <v>3.7587428000000001E-3</v>
      </c>
      <c r="N916" s="188">
        <v>3.5317607999999997E-4</v>
      </c>
      <c r="O916" s="146">
        <v>2.5495613000000002E-3</v>
      </c>
      <c r="P916" s="146">
        <v>2.5108609E-2</v>
      </c>
      <c r="Q916" s="146">
        <v>1.1652086000000001E-2</v>
      </c>
      <c r="R916" s="146">
        <v>2.4803101000000001E-2</v>
      </c>
      <c r="S916" s="188">
        <v>3.1945431E-4</v>
      </c>
      <c r="T916" s="146">
        <v>-1.3197168E-2</v>
      </c>
      <c r="U916" s="188">
        <v>2.0089401E-2</v>
      </c>
      <c r="V916" s="188">
        <v>3.7358523999999997E-5</v>
      </c>
      <c r="W916" s="146">
        <v>-4.4400217000000004E-3</v>
      </c>
      <c r="X916" s="146">
        <v>2.3145980000000002E-11</v>
      </c>
      <c r="Z916" s="157">
        <f t="shared" si="265"/>
        <v>3.5068581333333335</v>
      </c>
      <c r="AB916" s="131">
        <f t="shared" si="266"/>
        <v>0.52602872000000001</v>
      </c>
      <c r="AC916" s="131">
        <f t="shared" si="267"/>
        <v>8.8636676180000012E-2</v>
      </c>
      <c r="AD916" s="131">
        <f t="shared" si="268"/>
        <v>4.4533222099999999E-2</v>
      </c>
      <c r="AE916" s="131">
        <f t="shared" si="269"/>
        <v>3.5813434323999999E-2</v>
      </c>
      <c r="AF916" s="131">
        <f t="shared" si="270"/>
        <v>2.0408855333145983E-2</v>
      </c>
      <c r="AH916">
        <v>60.685001999999997</v>
      </c>
      <c r="AI916" s="71">
        <v>49.383692000000003</v>
      </c>
      <c r="AJ916" s="71">
        <v>1.947557</v>
      </c>
      <c r="AK916" s="71">
        <v>0</v>
      </c>
      <c r="AL916" s="71">
        <v>8.0462930000000004</v>
      </c>
      <c r="AM916" s="71">
        <v>0.91558355000000002</v>
      </c>
      <c r="AN916" s="71">
        <v>0.39187590999999999</v>
      </c>
      <c r="AP916" s="129">
        <v>6.6758433000000006E-2</v>
      </c>
      <c r="AQ916" s="129">
        <v>6.0680535000000001E-2</v>
      </c>
      <c r="AR916" s="129">
        <v>2.7818458000000001E-3</v>
      </c>
      <c r="AS916" s="129">
        <v>3.2960518999999998E-3</v>
      </c>
      <c r="AT916" s="172">
        <f t="shared" si="252"/>
        <v>3.6379217707191E-6</v>
      </c>
      <c r="AU916" s="172">
        <f t="shared" si="253"/>
        <v>1.0287891437650639E-8</v>
      </c>
      <c r="AV916" s="185">
        <f t="shared" si="254"/>
        <v>0.46163191053800001</v>
      </c>
      <c r="AW916" s="121">
        <v>3.2543843999999999E-6</v>
      </c>
      <c r="AX916" s="121">
        <v>9.8192624999999994E-9</v>
      </c>
      <c r="AY916" s="121">
        <v>2.6827628000000001E-13</v>
      </c>
      <c r="AZ916" s="121">
        <v>3.2702991000000002E-12</v>
      </c>
      <c r="BA916" s="121">
        <v>0</v>
      </c>
      <c r="BB916" s="121">
        <v>1.2957762E-10</v>
      </c>
      <c r="BC916" s="121">
        <v>3.7407902000000002E-7</v>
      </c>
      <c r="BD916" s="121">
        <v>2.0744211999999999E-11</v>
      </c>
      <c r="BE916" s="121">
        <v>4.3994663E-10</v>
      </c>
      <c r="BF916" s="121">
        <v>3.7366096999999998E-14</v>
      </c>
      <c r="BG916" s="121">
        <v>5.5498097000000002E-16</v>
      </c>
      <c r="BH916" s="121">
        <v>6.6437759000000002E-12</v>
      </c>
      <c r="BI916" s="121">
        <v>1.5409264000000001E-13</v>
      </c>
      <c r="BJ916" s="121">
        <v>5.6394931000000002E-14</v>
      </c>
      <c r="BK916" s="121">
        <v>3.0976039000000001E-9</v>
      </c>
      <c r="BL916" s="121">
        <v>6.1000269000000003E-9</v>
      </c>
      <c r="BM916" s="121">
        <v>3.1269061999999999E-20</v>
      </c>
      <c r="BN916" s="121">
        <v>3.4430537999999999E-5</v>
      </c>
      <c r="BO916" s="121">
        <v>0.46159748</v>
      </c>
      <c r="BP916" s="121">
        <v>1.2787200000000001E-10</v>
      </c>
      <c r="BQ916" s="121">
        <v>7.7760000000000004E-13</v>
      </c>
      <c r="BR916" s="121">
        <v>3.4790400000000002E-17</v>
      </c>
      <c r="BT916" s="71">
        <v>2.1209979E-4</v>
      </c>
      <c r="BU916" s="71">
        <v>3.067092E-6</v>
      </c>
      <c r="BV916" s="71">
        <v>9.7780510999999993E-5</v>
      </c>
      <c r="BW916" s="71">
        <v>2.9051365000000002E-6</v>
      </c>
      <c r="BX916" s="71">
        <v>3.5364322000000001E-6</v>
      </c>
      <c r="BY916" s="71">
        <v>6.7310899000000004E-8</v>
      </c>
      <c r="BZ916" s="71">
        <v>9.1831560000000003E-10</v>
      </c>
      <c r="CA916" s="71">
        <v>1.0137633E-7</v>
      </c>
      <c r="CB916" s="71">
        <v>3.4284147999999997E-5</v>
      </c>
      <c r="CC916" s="71">
        <v>8.5517331E-6</v>
      </c>
      <c r="CD916" s="71">
        <v>0</v>
      </c>
      <c r="CE916" s="71">
        <v>6.9147542999999996E-17</v>
      </c>
      <c r="CF916" s="71">
        <v>5.6617739000000005E-13</v>
      </c>
      <c r="CG916" s="71">
        <v>2.6052975000000001E-7</v>
      </c>
      <c r="CH916" s="71">
        <v>6.1513499000000004E-5</v>
      </c>
      <c r="CI916" s="71">
        <v>1.2740624000000001E-8</v>
      </c>
      <c r="CJ916" s="71">
        <v>1.8356957E-8</v>
      </c>
      <c r="CL916" s="186">
        <v>4.7922025999999998E-13</v>
      </c>
      <c r="CM916" s="186">
        <v>3.5068665000000001</v>
      </c>
      <c r="CN916" s="187">
        <v>8.8403362999999995E-3</v>
      </c>
      <c r="CO916" s="186">
        <v>2.1137780000000002E-3</v>
      </c>
      <c r="CP916" s="186">
        <v>3.2395985999999998E-9</v>
      </c>
      <c r="CQ916" s="186">
        <v>3.5847775999999999E-7</v>
      </c>
      <c r="CR916" s="186">
        <v>1.1874618E-4</v>
      </c>
      <c r="CS916" s="186">
        <v>0.13067551999999999</v>
      </c>
      <c r="CT916" s="186">
        <v>2.5036686E-8</v>
      </c>
      <c r="CU916" s="186">
        <v>2.3678657E-5</v>
      </c>
      <c r="CW916" s="86"/>
      <c r="CX916" s="167"/>
    </row>
    <row r="917" spans="1:102" ht="14.4">
      <c r="A917" t="s">
        <v>1317</v>
      </c>
      <c r="B917" s="92" t="s">
        <v>1307</v>
      </c>
      <c r="C917" s="126" t="str">
        <f t="shared" si="250"/>
        <v>A.130.03.123</v>
      </c>
      <c r="D917" s="11" t="s">
        <v>765</v>
      </c>
      <c r="E917" s="125" t="s">
        <v>878</v>
      </c>
      <c r="F917" s="128" t="str">
        <f t="shared" si="251"/>
        <v>PVC (Polyvinylchloride) chemical upcycled</v>
      </c>
      <c r="G917" s="131">
        <f t="shared" si="271"/>
        <v>0.62171519449614587</v>
      </c>
      <c r="H917" s="183">
        <f t="shared" si="272"/>
        <v>6.1136580999999995E-2</v>
      </c>
      <c r="I917" s="183">
        <f t="shared" si="273"/>
        <v>0.20217188622399998</v>
      </c>
      <c r="J917" s="184">
        <f t="shared" si="274"/>
        <v>3.2973572721459801E-3</v>
      </c>
      <c r="K917" s="183">
        <v>0.35510936999999998</v>
      </c>
      <c r="L917" s="146">
        <v>6.4515211000000003E-2</v>
      </c>
      <c r="M917" s="146">
        <v>3.4709942999999999E-3</v>
      </c>
      <c r="N917" s="188">
        <v>4.4453899999999998E-2</v>
      </c>
      <c r="O917" s="146">
        <v>8.6620870000000006E-3</v>
      </c>
      <c r="P917" s="146">
        <v>4.7071439000000003E-3</v>
      </c>
      <c r="Q917" s="146">
        <v>3.3134500999999999E-3</v>
      </c>
      <c r="R917" s="146">
        <v>0.13279068999999999</v>
      </c>
      <c r="S917" s="188">
        <v>8.1014948999999996E-5</v>
      </c>
      <c r="T917" s="146">
        <v>1.3576324E-3</v>
      </c>
      <c r="U917" s="188">
        <v>5.5412055000000002E-3</v>
      </c>
      <c r="V917" s="188">
        <v>3.7358523999999997E-5</v>
      </c>
      <c r="W917" s="146">
        <v>-2.3248632E-3</v>
      </c>
      <c r="X917" s="146">
        <v>2.3145980000000002E-11</v>
      </c>
      <c r="Z917" s="157">
        <f t="shared" si="265"/>
        <v>2.3673958000000002</v>
      </c>
      <c r="AB917" s="131">
        <f t="shared" si="266"/>
        <v>0.35510936999999998</v>
      </c>
      <c r="AC917" s="131">
        <f t="shared" si="267"/>
        <v>0.2619134763</v>
      </c>
      <c r="AD917" s="131">
        <f t="shared" si="268"/>
        <v>0.19845203209999998</v>
      </c>
      <c r="AE917" s="131">
        <f t="shared" si="269"/>
        <v>0.20217188622399998</v>
      </c>
      <c r="AF917" s="131">
        <f t="shared" si="270"/>
        <v>5.6222204721459801E-3</v>
      </c>
      <c r="AH917">
        <v>45.266894000000001</v>
      </c>
      <c r="AI917" s="71">
        <v>41.257516000000003</v>
      </c>
      <c r="AJ917" s="71">
        <v>-8.4353709999999998E-2</v>
      </c>
      <c r="AK917" s="71">
        <v>0</v>
      </c>
      <c r="AL917" s="71">
        <v>4.0685421000000002</v>
      </c>
      <c r="AM917" s="71">
        <v>4.091359E-2</v>
      </c>
      <c r="AN917" s="71">
        <v>-1.5723862000000002E-2</v>
      </c>
      <c r="AP917" s="129">
        <v>6.3782930000000002E-2</v>
      </c>
      <c r="AQ917" s="129">
        <v>5.8597638000000001E-2</v>
      </c>
      <c r="AR917" s="129">
        <v>2.2409654999999999E-3</v>
      </c>
      <c r="AS917" s="129">
        <v>2.9443267E-3</v>
      </c>
      <c r="AT917" s="172">
        <f t="shared" si="252"/>
        <v>3.5130477812791E-6</v>
      </c>
      <c r="AU917" s="172">
        <f t="shared" si="253"/>
        <v>8.2875945110096392E-9</v>
      </c>
      <c r="AV917" s="185">
        <f t="shared" si="254"/>
        <v>0.41237069263300002</v>
      </c>
      <c r="AW917" s="121">
        <v>2.1969633000000002E-6</v>
      </c>
      <c r="AX917" s="121">
        <v>6.6287678999999998E-9</v>
      </c>
      <c r="AY917" s="121">
        <v>1.8110741E-13</v>
      </c>
      <c r="AZ917" s="121">
        <v>3.2702991000000002E-12</v>
      </c>
      <c r="BA917" s="121">
        <v>0</v>
      </c>
      <c r="BB917" s="121">
        <v>1.2758427E-9</v>
      </c>
      <c r="BC917" s="121">
        <v>1.2933270000000001E-6</v>
      </c>
      <c r="BD917" s="121">
        <v>2.8205183000000001E-10</v>
      </c>
      <c r="BE917" s="121">
        <v>1.3729415000000001E-9</v>
      </c>
      <c r="BF917" s="121">
        <v>3.7366096999999998E-14</v>
      </c>
      <c r="BG917" s="121">
        <v>5.5498097000000002E-16</v>
      </c>
      <c r="BH917" s="121">
        <v>1.8886349999999999E-12</v>
      </c>
      <c r="BI917" s="121">
        <v>8.0048655999999997E-13</v>
      </c>
      <c r="BJ917" s="121">
        <v>1.4749613999999999E-13</v>
      </c>
      <c r="BK917" s="121">
        <v>8.9445327999999998E-10</v>
      </c>
      <c r="BL917" s="121">
        <v>2.0456042999999998E-8</v>
      </c>
      <c r="BM917" s="121">
        <v>3.1269061999999999E-20</v>
      </c>
      <c r="BN917" s="121">
        <v>6.7226330000000001E-6</v>
      </c>
      <c r="BO917" s="121">
        <v>0.41236397000000002</v>
      </c>
      <c r="BP917" s="121">
        <v>1.2787200000000001E-10</v>
      </c>
      <c r="BQ917" s="121">
        <v>7.7760000000000004E-13</v>
      </c>
      <c r="BR917" s="121">
        <v>3.4790400000000002E-17</v>
      </c>
      <c r="BT917" s="71">
        <v>1.7585035E-4</v>
      </c>
      <c r="BU917" s="71">
        <v>9.4994405E-6</v>
      </c>
      <c r="BV917" s="71">
        <v>6.6009277000000002E-5</v>
      </c>
      <c r="BW917" s="71">
        <v>1.5576342E-5</v>
      </c>
      <c r="BX917" s="71">
        <v>1.4294963999999999E-5</v>
      </c>
      <c r="BY917" s="71">
        <v>6.7310899000000004E-8</v>
      </c>
      <c r="BZ917" s="71">
        <v>9.1831560000000003E-10</v>
      </c>
      <c r="CA917" s="71">
        <v>1.0137633E-7</v>
      </c>
      <c r="CB917" s="71">
        <v>6.5530183999999996E-6</v>
      </c>
      <c r="CC917" s="71">
        <v>4.6276946999999996E-6</v>
      </c>
      <c r="CD917" s="71">
        <v>0</v>
      </c>
      <c r="CE917" s="71">
        <v>6.9147542999999996E-17</v>
      </c>
      <c r="CF917" s="71">
        <v>5.6617739000000005E-13</v>
      </c>
      <c r="CG917" s="71">
        <v>9.1081666000000003E-6</v>
      </c>
      <c r="CH917" s="71">
        <v>4.9980744999999997E-5</v>
      </c>
      <c r="CI917" s="71">
        <v>1.2740209999999999E-8</v>
      </c>
      <c r="CJ917" s="71">
        <v>1.8356957E-8</v>
      </c>
      <c r="CL917" s="186">
        <v>4.7922025999999998E-13</v>
      </c>
      <c r="CM917" s="186">
        <v>2.3674042000000002</v>
      </c>
      <c r="CN917" s="187">
        <v>2.7938771000000002E-3</v>
      </c>
      <c r="CO917" s="186">
        <v>6.5146971000000003E-3</v>
      </c>
      <c r="CP917" s="186">
        <v>1.0016803999999999E-9</v>
      </c>
      <c r="CQ917" s="186">
        <v>1.2948609999999999E-7</v>
      </c>
      <c r="CR917" s="186">
        <v>5.7573685000000005E-4</v>
      </c>
      <c r="CS917" s="186">
        <v>0.66432075000000002</v>
      </c>
      <c r="CT917" s="186">
        <v>2.5036686E-8</v>
      </c>
      <c r="CU917" s="186">
        <v>2.3678657E-5</v>
      </c>
      <c r="CW917" s="86"/>
      <c r="CX917" s="167"/>
    </row>
    <row r="918" spans="1:102" ht="14.4">
      <c r="A918" t="s">
        <v>2385</v>
      </c>
      <c r="B918" s="92" t="s">
        <v>1307</v>
      </c>
      <c r="C918" s="126" t="str">
        <f t="shared" si="250"/>
        <v>A.130.03.124</v>
      </c>
      <c r="D918" s="11" t="s">
        <v>765</v>
      </c>
      <c r="E918" s="125" t="s">
        <v>878</v>
      </c>
      <c r="F918" s="128" t="str">
        <f t="shared" si="251"/>
        <v>Starch-PBS 50%-50% blend chemical upcycled - biodegradeble</v>
      </c>
      <c r="G918" s="131">
        <f t="shared" si="271"/>
        <v>0.42279044167783819</v>
      </c>
      <c r="H918" s="183">
        <f t="shared" si="272"/>
        <v>2.753805829E-2</v>
      </c>
      <c r="I918" s="183">
        <f t="shared" si="273"/>
        <v>5.8122203276999997E-2</v>
      </c>
      <c r="J918" s="184">
        <f t="shared" si="274"/>
        <v>1.4571350110838198E-2</v>
      </c>
      <c r="K918" s="183">
        <v>0.32255883000000002</v>
      </c>
      <c r="L918" s="146">
        <v>2.6950700000000001E-2</v>
      </c>
      <c r="M918" s="146">
        <v>2.6400078E-2</v>
      </c>
      <c r="N918" s="146">
        <v>2.4604747999999999E-2</v>
      </c>
      <c r="O918" s="146">
        <v>2.2760039999999999E-3</v>
      </c>
      <c r="P918" s="146">
        <v>3.2356429999999997E-4</v>
      </c>
      <c r="Q918" s="146">
        <v>3.3374198999999998E-4</v>
      </c>
      <c r="R918" s="146">
        <v>4.6009216999999998E-3</v>
      </c>
      <c r="S918" s="188">
        <v>1.4102691000000001E-3</v>
      </c>
      <c r="T918" s="146">
        <v>1.3315292E-4</v>
      </c>
      <c r="U918" s="188">
        <v>1.3150098000000001E-2</v>
      </c>
      <c r="V918" s="188">
        <v>3.7350656999999997E-5</v>
      </c>
      <c r="W918" s="188">
        <v>1.0983008999999999E-5</v>
      </c>
      <c r="X918" s="146">
        <v>1.8381972E-12</v>
      </c>
      <c r="Z918" s="157">
        <f t="shared" si="265"/>
        <v>2.1503922000000002</v>
      </c>
      <c r="AB918" s="131">
        <f t="shared" si="266"/>
        <v>0.32255883000000002</v>
      </c>
      <c r="AC918" s="131">
        <f t="shared" si="267"/>
        <v>8.5489757989999984E-2</v>
      </c>
      <c r="AD918" s="131">
        <f t="shared" si="268"/>
        <v>5.7962682708999999E-2</v>
      </c>
      <c r="AE918" s="131">
        <f t="shared" si="269"/>
        <v>5.8122203276999997E-2</v>
      </c>
      <c r="AF918" s="131">
        <f t="shared" si="270"/>
        <v>1.4560367101838199E-2</v>
      </c>
      <c r="AH918">
        <v>78.643974</v>
      </c>
      <c r="AI918" s="71">
        <v>55.077064999999997</v>
      </c>
      <c r="AJ918" s="71">
        <v>1.0270965000000001</v>
      </c>
      <c r="AK918" s="71">
        <v>0</v>
      </c>
      <c r="AL918" s="71">
        <v>21.974997999999999</v>
      </c>
      <c r="AM918" s="71">
        <v>0.37358710000000001</v>
      </c>
      <c r="AN918" s="71">
        <v>0.19122769000000001</v>
      </c>
      <c r="AP918" s="129">
        <v>5.0041818000000002E-2</v>
      </c>
      <c r="AQ918" s="129">
        <v>4.4573702999999999E-2</v>
      </c>
      <c r="AR918" s="129">
        <v>1.9441768E-3</v>
      </c>
      <c r="AS918" s="129">
        <v>3.5239374000000001E-3</v>
      </c>
      <c r="AT918" s="172">
        <f t="shared" si="252"/>
        <v>2.6722844161070997E-6</v>
      </c>
      <c r="AU918" s="172">
        <f t="shared" si="253"/>
        <v>7.1900027257480019E-9</v>
      </c>
      <c r="AV918" s="185">
        <f t="shared" si="254"/>
        <v>0.49354865000799997</v>
      </c>
      <c r="AW918" s="121">
        <v>1.9993706999999999E-6</v>
      </c>
      <c r="AX918" s="121">
        <v>6.0327322E-9</v>
      </c>
      <c r="AY918" s="121">
        <v>1.648166E-13</v>
      </c>
      <c r="AZ918" s="121">
        <v>3.4928710000000001E-13</v>
      </c>
      <c r="BA918" s="121">
        <v>0</v>
      </c>
      <c r="BB918" s="121">
        <v>2.2325642000000001E-9</v>
      </c>
      <c r="BC918" s="121">
        <v>6.6679559000000001E-7</v>
      </c>
      <c r="BD918" s="121">
        <v>3.4383534999999999E-10</v>
      </c>
      <c r="BE918" s="121">
        <v>7.3071612999999996E-10</v>
      </c>
      <c r="BF918" s="121">
        <v>1.4811655999999999E-13</v>
      </c>
      <c r="BG918" s="121">
        <v>1.4524028E-15</v>
      </c>
      <c r="BH918" s="121">
        <v>3.6116903999999997E-11</v>
      </c>
      <c r="BI918" s="121">
        <v>2.9971641999999999E-11</v>
      </c>
      <c r="BJ918" s="121">
        <v>2.8810735E-12</v>
      </c>
      <c r="BK918" s="121">
        <v>2.9108376999999999E-9</v>
      </c>
      <c r="BL918" s="121">
        <v>7.6529354E-10</v>
      </c>
      <c r="BM918" s="121">
        <v>1.2163543E-11</v>
      </c>
      <c r="BN918" s="121">
        <v>8.5970008E-5</v>
      </c>
      <c r="BO918" s="121">
        <v>0.49346267999999999</v>
      </c>
      <c r="BP918" s="121">
        <v>2.0908138000000001E-10</v>
      </c>
      <c r="BQ918" s="121">
        <v>1.2714407999999999E-12</v>
      </c>
      <c r="BR918" s="121">
        <v>5.6885202999999997E-17</v>
      </c>
      <c r="BT918" s="71">
        <v>1.4905267999999999E-4</v>
      </c>
      <c r="BU918" s="71">
        <v>5.6684885000000002E-6</v>
      </c>
      <c r="BV918" s="71">
        <v>5.9958640000000002E-5</v>
      </c>
      <c r="BW918" s="71">
        <v>5.4415768999999996E-7</v>
      </c>
      <c r="BX918" s="71">
        <v>5.6351005000000002E-6</v>
      </c>
      <c r="BY918" s="71">
        <v>1.2444737E-6</v>
      </c>
      <c r="BZ918" s="71">
        <v>7.8682122000000004E-11</v>
      </c>
      <c r="CA918" s="71">
        <v>1.8823686E-6</v>
      </c>
      <c r="CB918" s="71">
        <v>4.4969380000000002E-7</v>
      </c>
      <c r="CC918" s="71">
        <v>2.6903293000000001E-7</v>
      </c>
      <c r="CD918" s="71">
        <v>0</v>
      </c>
      <c r="CE918" s="71">
        <v>2.6898124E-8</v>
      </c>
      <c r="CF918" s="71">
        <v>4.4964426000000003E-14</v>
      </c>
      <c r="CG918" s="71">
        <v>4.9584639E-6</v>
      </c>
      <c r="CH918" s="71">
        <v>6.8293197000000004E-5</v>
      </c>
      <c r="CI918" s="71">
        <v>9.2076089000000002E-8</v>
      </c>
      <c r="CJ918" s="71">
        <v>3.0015155000000001E-8</v>
      </c>
      <c r="CL918" s="186">
        <v>3.8058504000000002E-14</v>
      </c>
      <c r="CM918" s="186">
        <v>2.1472147000000001</v>
      </c>
      <c r="CN918" s="187">
        <v>4.4590057000000002E-2</v>
      </c>
      <c r="CO918" s="186">
        <v>4.1651272999999999E-3</v>
      </c>
      <c r="CP918" s="186">
        <v>2.9093392999999998E-10</v>
      </c>
      <c r="CQ918" s="186">
        <v>9.5779830999999994E-9</v>
      </c>
      <c r="CR918" s="186">
        <v>2.2996622E-4</v>
      </c>
      <c r="CS918" s="186">
        <v>14.793253</v>
      </c>
      <c r="CT918" s="186">
        <v>9.9318315999999998E-8</v>
      </c>
      <c r="CU918" s="186">
        <v>4.3664371E-4</v>
      </c>
      <c r="CW918" s="86"/>
      <c r="CX918" s="165"/>
    </row>
    <row r="919" spans="1:102" ht="14.4">
      <c r="A919" t="s">
        <v>2386</v>
      </c>
      <c r="B919" s="92" t="s">
        <v>1307</v>
      </c>
      <c r="C919" s="126" t="str">
        <f t="shared" si="250"/>
        <v>A.130.03.125</v>
      </c>
      <c r="D919" s="11" t="s">
        <v>765</v>
      </c>
      <c r="E919" s="125" t="s">
        <v>878</v>
      </c>
      <c r="F919" s="128" t="str">
        <f t="shared" si="251"/>
        <v>PBS  chemical upcycled - biodegradeble</v>
      </c>
      <c r="G919" s="131">
        <f t="shared" si="271"/>
        <v>0.72133227520747656</v>
      </c>
      <c r="H919" s="183">
        <f t="shared" si="272"/>
        <v>5.060127625E-2</v>
      </c>
      <c r="I919" s="183">
        <f t="shared" si="273"/>
        <v>0.10118636833099999</v>
      </c>
      <c r="J919" s="184">
        <f t="shared" si="274"/>
        <v>1.6277910626476547E-2</v>
      </c>
      <c r="K919" s="183">
        <v>0.55326671999999999</v>
      </c>
      <c r="L919" s="146">
        <v>5.0051650000000003E-2</v>
      </c>
      <c r="M919" s="146">
        <v>4.9019009000000002E-2</v>
      </c>
      <c r="N919" s="146">
        <v>4.5685911000000003E-2</v>
      </c>
      <c r="O919" s="188">
        <v>3.9762206000000001E-3</v>
      </c>
      <c r="P919" s="188">
        <v>6.0576696000000005E-4</v>
      </c>
      <c r="Q919" s="146">
        <v>3.3337769E-4</v>
      </c>
      <c r="R919" s="188">
        <v>1.8922434E-3</v>
      </c>
      <c r="S919" s="146">
        <v>2.6517276999999998E-3</v>
      </c>
      <c r="T919" s="146">
        <v>1.9592863999999999E-4</v>
      </c>
      <c r="U919" s="188">
        <v>1.3604346999999999E-2</v>
      </c>
      <c r="V919" s="188">
        <v>2.7537291E-5</v>
      </c>
      <c r="W919" s="188">
        <v>2.1835924000000001E-5</v>
      </c>
      <c r="X919" s="146">
        <v>2.4765486E-12</v>
      </c>
      <c r="Z919" s="157">
        <f t="shared" si="265"/>
        <v>3.6884448000000001</v>
      </c>
      <c r="AB919" s="131">
        <f t="shared" si="266"/>
        <v>0.55326671999999999</v>
      </c>
      <c r="AC919" s="131">
        <f t="shared" si="267"/>
        <v>0.15156417864999999</v>
      </c>
      <c r="AD919" s="131">
        <f t="shared" si="268"/>
        <v>0.100984738324</v>
      </c>
      <c r="AE919" s="131">
        <f t="shared" si="269"/>
        <v>0.10118636833099999</v>
      </c>
      <c r="AF919" s="131">
        <f t="shared" si="270"/>
        <v>1.6256074702476548E-2</v>
      </c>
      <c r="AH919">
        <v>130.12878000000001</v>
      </c>
      <c r="AI919" s="71">
        <v>101.69309</v>
      </c>
      <c r="AJ919" s="71">
        <v>1.3980433000000001</v>
      </c>
      <c r="AK919" s="71">
        <v>0</v>
      </c>
      <c r="AL919" s="71">
        <v>26.333151999999998</v>
      </c>
      <c r="AM919" s="71">
        <v>0.45330964000000001</v>
      </c>
      <c r="AN919" s="71">
        <v>0.25117833000000001</v>
      </c>
      <c r="AP919" s="129">
        <v>8.8197681E-2</v>
      </c>
      <c r="AQ919" s="129">
        <v>7.8323485999999998E-2</v>
      </c>
      <c r="AR919" s="129">
        <v>3.3630790000000002E-3</v>
      </c>
      <c r="AS919" s="129">
        <v>6.511116E-3</v>
      </c>
      <c r="AT919" s="172">
        <f t="shared" si="252"/>
        <v>4.6956526581278103E-6</v>
      </c>
      <c r="AU919" s="172">
        <f t="shared" si="253"/>
        <v>1.243742216709381E-8</v>
      </c>
      <c r="AV919" s="185">
        <f t="shared" si="254"/>
        <v>0.91192101754999999</v>
      </c>
      <c r="AW919" s="121">
        <v>3.4304328000000002E-6</v>
      </c>
      <c r="AX919" s="121">
        <v>1.0350738E-8</v>
      </c>
      <c r="AY919" s="121">
        <v>2.8278450999999999E-13</v>
      </c>
      <c r="AZ919" s="121">
        <v>5.2904780999999998E-13</v>
      </c>
      <c r="BA919" s="121">
        <v>0</v>
      </c>
      <c r="BB919" s="121">
        <v>4.3545878000000001E-9</v>
      </c>
      <c r="BC919" s="121">
        <v>1.2542905000000001E-6</v>
      </c>
      <c r="BD919" s="121">
        <v>6.6416049000000002E-10</v>
      </c>
      <c r="BE919" s="121">
        <v>1.3783681000000001E-9</v>
      </c>
      <c r="BF919" s="121">
        <v>2.9429612000000001E-13</v>
      </c>
      <c r="BG919" s="121">
        <v>2.8760363999999999E-15</v>
      </c>
      <c r="BH919" s="121">
        <v>1.6508189000000001E-11</v>
      </c>
      <c r="BI919" s="121">
        <v>1.1544871E-13</v>
      </c>
      <c r="BJ919" s="121">
        <v>8.1901347E-14</v>
      </c>
      <c r="BK919" s="121">
        <v>5.7533086000000002E-9</v>
      </c>
      <c r="BL919" s="121">
        <v>4.0276992999999999E-10</v>
      </c>
      <c r="BM919" s="121">
        <v>2.4327086E-11</v>
      </c>
      <c r="BN919" s="121">
        <v>1.5567755000000001E-4</v>
      </c>
      <c r="BO919" s="121">
        <v>0.91176533999999998</v>
      </c>
      <c r="BP919" s="121">
        <v>4.1816274999999998E-10</v>
      </c>
      <c r="BQ919" s="121">
        <v>2.5428815999999999E-12</v>
      </c>
      <c r="BR919" s="121">
        <v>1.1377041E-16</v>
      </c>
      <c r="BT919" s="71">
        <v>2.6651768999999998E-4</v>
      </c>
      <c r="BU919" s="71">
        <v>1.0757828000000001E-5</v>
      </c>
      <c r="BV919" s="71">
        <v>1.0284362999999999E-4</v>
      </c>
      <c r="BW919" s="71">
        <v>2.3042109999999999E-7</v>
      </c>
      <c r="BX919" s="71">
        <v>1.0351205E-5</v>
      </c>
      <c r="BY919" s="71">
        <v>2.4761781999999998E-6</v>
      </c>
      <c r="BZ919" s="71">
        <v>1.0976042E-10</v>
      </c>
      <c r="CA919" s="71">
        <v>3.7453970999999998E-6</v>
      </c>
      <c r="CB919" s="71">
        <v>8.2969131E-7</v>
      </c>
      <c r="CC919" s="71">
        <v>2.9678914999999999E-7</v>
      </c>
      <c r="CD919" s="71">
        <v>0</v>
      </c>
      <c r="CE919" s="71">
        <v>5.3796248E-8</v>
      </c>
      <c r="CF919" s="71">
        <v>6.0579238000000004E-14</v>
      </c>
      <c r="CG919" s="71">
        <v>9.2069401999999992E-6</v>
      </c>
      <c r="CH919" s="71">
        <v>1.2548217999999999E-4</v>
      </c>
      <c r="CI919" s="71">
        <v>1.8349162999999999E-7</v>
      </c>
      <c r="CJ919" s="71">
        <v>6.0030308999999998E-8</v>
      </c>
      <c r="CL919" s="186">
        <v>5.1275094000000003E-14</v>
      </c>
      <c r="CM919" s="186">
        <v>3.6821364999999999</v>
      </c>
      <c r="CN919" s="187">
        <v>8.8769801999999995E-2</v>
      </c>
      <c r="CO919" s="186">
        <v>7.9310865000000001E-3</v>
      </c>
      <c r="CP919" s="186">
        <v>5.0260941000000004E-10</v>
      </c>
      <c r="CQ919" s="186">
        <v>9.9604241000000007E-9</v>
      </c>
      <c r="CR919" s="186">
        <v>4.2373090999999998E-4</v>
      </c>
      <c r="CS919" s="186">
        <v>8.5099159999999993E-2</v>
      </c>
      <c r="CT919" s="186">
        <v>1.9733877999999999E-7</v>
      </c>
      <c r="CU919" s="186">
        <v>8.6879644E-4</v>
      </c>
      <c r="CW919" s="86"/>
      <c r="CX919" s="165"/>
    </row>
    <row r="920" spans="1:102" ht="14.4">
      <c r="A920" t="s">
        <v>2387</v>
      </c>
      <c r="B920" s="92" t="s">
        <v>1307</v>
      </c>
      <c r="C920" s="126" t="str">
        <f t="shared" si="250"/>
        <v>A.130.03.126</v>
      </c>
      <c r="D920" s="11" t="s">
        <v>765</v>
      </c>
      <c r="E920" s="125" t="s">
        <v>878</v>
      </c>
      <c r="F920" s="128" t="str">
        <f t="shared" si="251"/>
        <v>PBAT (polybutylene adipate-co-terephthalate) chemical upcycled - biodegradeble</v>
      </c>
      <c r="G920" s="131">
        <f t="shared" si="271"/>
        <v>0.74444206865062768</v>
      </c>
      <c r="H920" s="183">
        <f t="shared" si="272"/>
        <v>2.7929289770000004E-2</v>
      </c>
      <c r="I920" s="183">
        <f t="shared" si="273"/>
        <v>8.8158887027999983E-2</v>
      </c>
      <c r="J920" s="184">
        <f t="shared" si="274"/>
        <v>2.5693611852627654E-2</v>
      </c>
      <c r="K920" s="183">
        <v>0.60266028000000005</v>
      </c>
      <c r="L920" s="146">
        <v>4.6708806999999998E-2</v>
      </c>
      <c r="M920" s="146">
        <v>1.9791640999999999E-2</v>
      </c>
      <c r="N920" s="146">
        <v>2.3120772000000001E-2</v>
      </c>
      <c r="O920" s="146">
        <v>3.8817673E-3</v>
      </c>
      <c r="P920" s="146">
        <v>6.0000961000000004E-4</v>
      </c>
      <c r="Q920" s="188">
        <v>3.2674085999999998E-4</v>
      </c>
      <c r="R920" s="188">
        <v>2.1447154E-2</v>
      </c>
      <c r="S920" s="146">
        <v>2.4392955999999999E-3</v>
      </c>
      <c r="T920" s="146">
        <v>1.8987312E-4</v>
      </c>
      <c r="U920" s="188">
        <v>2.3234907999999999E-2</v>
      </c>
      <c r="V920" s="188">
        <v>2.1411907999999999E-5</v>
      </c>
      <c r="W920" s="188">
        <v>1.9408249999999998E-5</v>
      </c>
      <c r="X920" s="146">
        <v>2.6276585000000001E-12</v>
      </c>
      <c r="Z920" s="157">
        <f t="shared" si="265"/>
        <v>4.0177352000000006</v>
      </c>
      <c r="AB920" s="131">
        <f t="shared" si="266"/>
        <v>0.60266028000000005</v>
      </c>
      <c r="AC920" s="131">
        <f t="shared" si="267"/>
        <v>0.11587689176999998</v>
      </c>
      <c r="AD920" s="131">
        <f t="shared" si="268"/>
        <v>8.7967010249999991E-2</v>
      </c>
      <c r="AE920" s="131">
        <f t="shared" si="269"/>
        <v>8.8158887027999996E-2</v>
      </c>
      <c r="AF920" s="131">
        <f t="shared" si="270"/>
        <v>2.5674203602627656E-2</v>
      </c>
      <c r="AH920">
        <v>109.76156</v>
      </c>
      <c r="AI920" s="71">
        <v>78.440769000000003</v>
      </c>
      <c r="AJ920" s="71">
        <v>2.8937176</v>
      </c>
      <c r="AK920" s="71">
        <v>0</v>
      </c>
      <c r="AL920" s="71">
        <v>26.731583000000001</v>
      </c>
      <c r="AM920" s="71">
        <v>1.1188233000000001</v>
      </c>
      <c r="AN920" s="71">
        <v>0.57667058999999998</v>
      </c>
      <c r="AP920" s="129">
        <v>9.0350204000000003E-2</v>
      </c>
      <c r="AQ920" s="129">
        <v>8.1651642999999996E-2</v>
      </c>
      <c r="AR920" s="129">
        <v>3.3599417999999998E-3</v>
      </c>
      <c r="AS920" s="129">
        <v>5.3386186999999996E-3</v>
      </c>
      <c r="AT920" s="172">
        <f t="shared" si="252"/>
        <v>4.8951825160206895E-6</v>
      </c>
      <c r="AU920" s="172">
        <f t="shared" si="253"/>
        <v>1.2425820354187411E-8</v>
      </c>
      <c r="AV920" s="185">
        <f t="shared" si="254"/>
        <v>0.74770570178999995</v>
      </c>
      <c r="AW920" s="121">
        <v>3.7284646999999998E-6</v>
      </c>
      <c r="AX920" s="121">
        <v>1.1249678E-8</v>
      </c>
      <c r="AY920" s="121">
        <v>3.0735725999999998E-13</v>
      </c>
      <c r="AZ920" s="121">
        <v>4.9765069000000002E-13</v>
      </c>
      <c r="BA920" s="121">
        <v>0</v>
      </c>
      <c r="BB920" s="121">
        <v>6.3806909999999997E-10</v>
      </c>
      <c r="BC920" s="121">
        <v>8.8672738999999996E-7</v>
      </c>
      <c r="BD920" s="121">
        <v>1.4448465000000001E-10</v>
      </c>
      <c r="BE920" s="121">
        <v>9.8909903000000005E-10</v>
      </c>
      <c r="BF920" s="121">
        <v>2.4202085000000002E-12</v>
      </c>
      <c r="BG920" s="121">
        <v>7.2046134000000006E-17</v>
      </c>
      <c r="BH920" s="121">
        <v>1.1669088E-11</v>
      </c>
      <c r="BI920" s="121">
        <v>2.1301847E-11</v>
      </c>
      <c r="BJ920" s="121">
        <v>4.6052830000000001E-12</v>
      </c>
      <c r="BK920" s="121">
        <v>6.2541834999999999E-9</v>
      </c>
      <c r="BL920" s="121">
        <v>2.7272690000000001E-7</v>
      </c>
      <c r="BM920" s="121">
        <v>3.5498353999999999E-21</v>
      </c>
      <c r="BN920" s="121">
        <v>1.5481178999999999E-4</v>
      </c>
      <c r="BO920" s="121">
        <v>0.74755088999999997</v>
      </c>
      <c r="BP920" s="121">
        <v>3.7077577000000001E-10</v>
      </c>
      <c r="BQ920" s="121">
        <v>2.2547175000000001E-12</v>
      </c>
      <c r="BR920" s="121">
        <v>1.0087773E-16</v>
      </c>
      <c r="BT920" s="71">
        <v>2.3529164000000001E-4</v>
      </c>
      <c r="BU920" s="71">
        <v>6.8232829999999997E-6</v>
      </c>
      <c r="BV920" s="71">
        <v>1.1202511999999999E-4</v>
      </c>
      <c r="BW920" s="71">
        <v>2.5208312000000002E-6</v>
      </c>
      <c r="BX920" s="71">
        <v>8.9594258000000006E-6</v>
      </c>
      <c r="BY920" s="71">
        <v>8.2178903999999993E-9</v>
      </c>
      <c r="BZ920" s="71">
        <v>1.1236844E-10</v>
      </c>
      <c r="CA920" s="71">
        <v>1.2342436999999999E-8</v>
      </c>
      <c r="CB920" s="71">
        <v>8.1917817999999997E-7</v>
      </c>
      <c r="CC920" s="71">
        <v>2.8841793999999998E-7</v>
      </c>
      <c r="CD920" s="71">
        <v>0</v>
      </c>
      <c r="CE920" s="71">
        <v>7.8500082000000006E-18</v>
      </c>
      <c r="CF920" s="71">
        <v>6.4275561000000003E-14</v>
      </c>
      <c r="CG920" s="71">
        <v>4.8618423000000003E-6</v>
      </c>
      <c r="CH920" s="71">
        <v>9.8710165E-5</v>
      </c>
      <c r="CI920" s="71">
        <v>2.0948225E-7</v>
      </c>
      <c r="CJ920" s="71">
        <v>5.3227563000000002E-8</v>
      </c>
      <c r="CL920" s="186">
        <v>5.4403712000000001E-14</v>
      </c>
      <c r="CM920" s="186">
        <v>4.0177335999999997</v>
      </c>
      <c r="CN920" s="187">
        <v>3.7948677999999998E-3</v>
      </c>
      <c r="CO920" s="186">
        <v>4.6702558000000002E-3</v>
      </c>
      <c r="CP920" s="186">
        <v>5.2871536999999996E-10</v>
      </c>
      <c r="CQ920" s="186">
        <v>1.9364005E-7</v>
      </c>
      <c r="CR920" s="186">
        <v>3.4463716000000003E-4</v>
      </c>
      <c r="CS920" s="186">
        <v>5.7486363000000003</v>
      </c>
      <c r="CT920" s="186">
        <v>1.6228949000000001E-6</v>
      </c>
      <c r="CU920" s="186">
        <v>2.8843770999999998E-6</v>
      </c>
      <c r="CW920" s="191"/>
    </row>
    <row r="921" spans="1:102" ht="14.4">
      <c r="A921" t="s">
        <v>2388</v>
      </c>
      <c r="B921" s="92" t="s">
        <v>1307</v>
      </c>
      <c r="C921" s="126" t="str">
        <f t="shared" si="250"/>
        <v>A.130.03.127</v>
      </c>
      <c r="D921" s="11" t="s">
        <v>765</v>
      </c>
      <c r="E921" s="125" t="s">
        <v>878</v>
      </c>
      <c r="F921" s="128" t="str">
        <f t="shared" si="251"/>
        <v>PAN (Polyacrylonitrile fibres) chemical upcycled</v>
      </c>
      <c r="G921" s="131">
        <f t="shared" si="271"/>
        <v>0.80879388948614594</v>
      </c>
      <c r="H921" s="183">
        <f t="shared" si="272"/>
        <v>1.2022038510000003E-3</v>
      </c>
      <c r="I921" s="183">
        <f t="shared" si="273"/>
        <v>8.0105864622999998E-2</v>
      </c>
      <c r="J921" s="184">
        <f t="shared" si="274"/>
        <v>-1.2495489878540213E-3</v>
      </c>
      <c r="K921" s="183">
        <v>0.72873536999999999</v>
      </c>
      <c r="L921" s="146">
        <v>8.0100647999999997E-2</v>
      </c>
      <c r="M921" s="146">
        <v>6.1813583000000002E-3</v>
      </c>
      <c r="N921" s="146">
        <v>1.0025119000000001E-3</v>
      </c>
      <c r="O921" s="188">
        <v>5.2104918000000003E-4</v>
      </c>
      <c r="P921" s="188">
        <v>-3.7443798999999999E-5</v>
      </c>
      <c r="Q921" s="146">
        <v>-2.8391343000000002E-4</v>
      </c>
      <c r="R921" s="146">
        <v>-7.5711325999999997E-3</v>
      </c>
      <c r="S921" s="188">
        <v>-4.0138010999999998E-5</v>
      </c>
      <c r="T921" s="146">
        <v>1.3576324E-3</v>
      </c>
      <c r="U921" s="188">
        <v>3.9912341999999998E-3</v>
      </c>
      <c r="V921" s="188">
        <v>3.7358523000000001E-5</v>
      </c>
      <c r="W921" s="188">
        <v>-5.2006452000000003E-3</v>
      </c>
      <c r="X921" s="146">
        <v>2.3145979000000001E-11</v>
      </c>
      <c r="Z921" s="157">
        <f t="shared" si="265"/>
        <v>4.8582358000000001</v>
      </c>
      <c r="AB921" s="131">
        <f t="shared" si="266"/>
        <v>0.72873536999999999</v>
      </c>
      <c r="AC921" s="131">
        <f t="shared" si="267"/>
        <v>7.9913077550999981E-2</v>
      </c>
      <c r="AD921" s="131">
        <f t="shared" si="268"/>
        <v>7.3510228499999983E-2</v>
      </c>
      <c r="AE921" s="131">
        <f t="shared" si="269"/>
        <v>8.0105864622999998E-2</v>
      </c>
      <c r="AF921" s="131">
        <f t="shared" si="270"/>
        <v>3.951096212145979E-3</v>
      </c>
      <c r="AH921">
        <v>48.803052000000001</v>
      </c>
      <c r="AI921" s="71">
        <v>49.039825999999998</v>
      </c>
      <c r="AJ921" s="71">
        <v>-0.27689672999999998</v>
      </c>
      <c r="AK921" s="71">
        <v>0</v>
      </c>
      <c r="AL921" s="71">
        <v>6.1252529E-2</v>
      </c>
      <c r="AM921" s="71">
        <v>3.1796835000000002E-2</v>
      </c>
      <c r="AN921" s="71">
        <v>-5.2927221000000003E-2</v>
      </c>
      <c r="AP921" s="129">
        <v>0.1069977</v>
      </c>
      <c r="AQ921" s="129">
        <v>9.9350391999999996E-2</v>
      </c>
      <c r="AR921" s="129">
        <v>4.1473977000000004E-3</v>
      </c>
      <c r="AS921" s="129">
        <v>3.4999111000000001E-3</v>
      </c>
      <c r="AT921" s="172">
        <f t="shared" si="252"/>
        <v>5.9562584419321E-6</v>
      </c>
      <c r="AU921" s="172">
        <f t="shared" si="253"/>
        <v>1.5338009441977131E-8</v>
      </c>
      <c r="AV921" s="185">
        <f t="shared" si="254"/>
        <v>0.49018362810499999</v>
      </c>
      <c r="AW921" s="121">
        <v>4.5084627999999999E-6</v>
      </c>
      <c r="AX921" s="121">
        <v>1.360312E-8</v>
      </c>
      <c r="AY921" s="121">
        <v>3.7165667000000001E-13</v>
      </c>
      <c r="AZ921" s="121">
        <v>3.2702991000000002E-12</v>
      </c>
      <c r="BA921" s="121">
        <v>0</v>
      </c>
      <c r="BB921" s="121">
        <v>1.7539548000000001E-10</v>
      </c>
      <c r="BC921" s="121">
        <v>1.4486748000000001E-6</v>
      </c>
      <c r="BD921" s="121">
        <v>3.1270309000000003E-11</v>
      </c>
      <c r="BE921" s="121">
        <v>1.7026439E-9</v>
      </c>
      <c r="BF921" s="121">
        <v>3.7366096999999998E-14</v>
      </c>
      <c r="BG921" s="121">
        <v>5.5498097000000002E-16</v>
      </c>
      <c r="BH921" s="121">
        <v>-1.6182811E-13</v>
      </c>
      <c r="BI921" s="121">
        <v>-4.2444319999999999E-14</v>
      </c>
      <c r="BJ921" s="121">
        <v>-7.7071625000000007E-15</v>
      </c>
      <c r="BK921" s="121">
        <v>-2.2306947E-11</v>
      </c>
      <c r="BL921" s="121">
        <v>-1.1633888999999999E-9</v>
      </c>
      <c r="BM921" s="121">
        <v>3.1269061999999999E-20</v>
      </c>
      <c r="BN921" s="121">
        <v>-3.4418950000000001E-6</v>
      </c>
      <c r="BO921" s="121">
        <v>0.49018707</v>
      </c>
      <c r="BP921" s="121">
        <v>1.2787200000000001E-10</v>
      </c>
      <c r="BQ921" s="121">
        <v>7.7760000000000004E-13</v>
      </c>
      <c r="BR921" s="121">
        <v>3.4790400000000002E-17</v>
      </c>
      <c r="BT921" s="71">
        <v>2.1525556000000001E-4</v>
      </c>
      <c r="BU921" s="71">
        <v>1.1772508E-5</v>
      </c>
      <c r="BV921" s="71">
        <v>1.3546051E-4</v>
      </c>
      <c r="BW921" s="71">
        <v>-8.9273090000000001E-7</v>
      </c>
      <c r="BX921" s="71">
        <v>8.8804871000000001E-6</v>
      </c>
      <c r="BY921" s="71">
        <v>6.7310899000000004E-8</v>
      </c>
      <c r="BZ921" s="71">
        <v>9.1831560000000003E-10</v>
      </c>
      <c r="CA921" s="71">
        <v>1.0137633E-7</v>
      </c>
      <c r="CB921" s="71">
        <v>-7.2354880999999994E-8</v>
      </c>
      <c r="CC921" s="71">
        <v>-4.6585575999999999E-7</v>
      </c>
      <c r="CD921" s="71">
        <v>0</v>
      </c>
      <c r="CE921" s="71">
        <v>6.9147542999999996E-17</v>
      </c>
      <c r="CF921" s="71">
        <v>5.6617739000000005E-13</v>
      </c>
      <c r="CG921" s="71">
        <v>9.4974990000000005E-7</v>
      </c>
      <c r="CH921" s="71">
        <v>5.9422551999999998E-5</v>
      </c>
      <c r="CI921" s="71">
        <v>1.2740208E-8</v>
      </c>
      <c r="CJ921" s="71">
        <v>1.8356957E-8</v>
      </c>
      <c r="CL921" s="186">
        <v>4.7922025999999998E-13</v>
      </c>
      <c r="CM921" s="186">
        <v>4.8582441999999997</v>
      </c>
      <c r="CN921" s="187">
        <v>1.3677863E-2</v>
      </c>
      <c r="CO921" s="186">
        <v>8.0698971000000008E-3</v>
      </c>
      <c r="CP921" s="186">
        <v>-7.8517861999999998E-11</v>
      </c>
      <c r="CQ921" s="186">
        <v>-1.0254956999999999E-8</v>
      </c>
      <c r="CR921" s="186">
        <v>4.6775844000000001E-4</v>
      </c>
      <c r="CS921" s="186">
        <v>-3.6591585000000003E-2</v>
      </c>
      <c r="CT921" s="186">
        <v>2.5036686E-8</v>
      </c>
      <c r="CU921" s="186">
        <v>2.3678657E-5</v>
      </c>
      <c r="CW921" s="191"/>
    </row>
    <row r="922" spans="1:102" ht="14.4">
      <c r="A922" t="s">
        <v>2389</v>
      </c>
      <c r="B922" s="92" t="s">
        <v>1307</v>
      </c>
      <c r="C922" s="126" t="str">
        <f t="shared" si="250"/>
        <v>A.130.03.128</v>
      </c>
      <c r="D922" s="11" t="s">
        <v>765</v>
      </c>
      <c r="E922" s="125" t="s">
        <v>878</v>
      </c>
      <c r="F922" s="128" t="str">
        <f t="shared" si="251"/>
        <v>bio-PP (Polypropylene) chemical upcycled - not biodegradable</v>
      </c>
      <c r="G922" s="131">
        <f t="shared" si="271"/>
        <v>0.32142926091514601</v>
      </c>
      <c r="H922" s="183">
        <f t="shared" si="272"/>
        <v>7.2563284799999992E-3</v>
      </c>
      <c r="I922" s="183">
        <f t="shared" si="273"/>
        <v>0.111687111423</v>
      </c>
      <c r="J922" s="184">
        <f t="shared" si="274"/>
        <v>-1.2495489878540213E-3</v>
      </c>
      <c r="K922" s="183">
        <v>0.20373537</v>
      </c>
      <c r="L922" s="146">
        <v>1.6163477999999998E-2</v>
      </c>
      <c r="M922" s="146">
        <v>5.3164010000000003E-4</v>
      </c>
      <c r="N922" s="146">
        <v>-7.6854400999999996E-3</v>
      </c>
      <c r="O922" s="188">
        <v>5.2698397999999995E-4</v>
      </c>
      <c r="P922" s="188">
        <v>9.3385060999999995E-3</v>
      </c>
      <c r="Q922" s="146">
        <v>5.0762784999999998E-3</v>
      </c>
      <c r="R922" s="146">
        <v>9.3597007999999995E-2</v>
      </c>
      <c r="S922" s="188">
        <v>-4.0138010999999998E-5</v>
      </c>
      <c r="T922" s="146">
        <v>1.3576268000000001E-3</v>
      </c>
      <c r="U922" s="188">
        <v>3.9912341999999998E-3</v>
      </c>
      <c r="V922" s="188">
        <v>3.7358523000000001E-5</v>
      </c>
      <c r="W922" s="146">
        <v>-5.2006452000000003E-3</v>
      </c>
      <c r="X922" s="146">
        <v>2.3145979000000001E-11</v>
      </c>
      <c r="Z922" s="157">
        <f t="shared" si="265"/>
        <v>1.3582358000000001</v>
      </c>
      <c r="AB922" s="131">
        <f t="shared" si="266"/>
        <v>0.20373537</v>
      </c>
      <c r="AC922" s="131">
        <f t="shared" si="267"/>
        <v>0.11754845457999999</v>
      </c>
      <c r="AD922" s="131">
        <f t="shared" si="268"/>
        <v>0.10509148089999999</v>
      </c>
      <c r="AE922" s="131">
        <f t="shared" si="269"/>
        <v>0.11168711142299999</v>
      </c>
      <c r="AF922" s="131">
        <f t="shared" si="270"/>
        <v>3.951096212145979E-3</v>
      </c>
      <c r="AH922">
        <v>30.720051000000002</v>
      </c>
      <c r="AI922" s="71">
        <v>30.130825999999999</v>
      </c>
      <c r="AJ922" s="71">
        <v>-0.27689672999999998</v>
      </c>
      <c r="AK922" s="71">
        <v>0</v>
      </c>
      <c r="AL922" s="71">
        <v>0.88725251999999999</v>
      </c>
      <c r="AM922" s="71">
        <v>3.1796835000000002E-2</v>
      </c>
      <c r="AN922" s="71">
        <v>-5.2927221000000003E-2</v>
      </c>
      <c r="AP922" s="129">
        <v>2.9360329000000001E-2</v>
      </c>
      <c r="AQ922" s="129">
        <v>2.6094951000000002E-2</v>
      </c>
      <c r="AR922" s="129">
        <v>1.1155698999999999E-3</v>
      </c>
      <c r="AS922" s="129">
        <v>2.1498085000000002E-3</v>
      </c>
      <c r="AT922" s="172">
        <f t="shared" si="252"/>
        <v>1.5644454762790999E-6</v>
      </c>
      <c r="AU922" s="172">
        <f t="shared" si="253"/>
        <v>4.1256283775296393E-9</v>
      </c>
      <c r="AV922" s="185">
        <f t="shared" si="254"/>
        <v>0.30109361810500002</v>
      </c>
      <c r="AW922" s="121">
        <v>1.2604628E-6</v>
      </c>
      <c r="AX922" s="121">
        <v>3.8031199000000004E-9</v>
      </c>
      <c r="AY922" s="121">
        <v>1.0390666E-13</v>
      </c>
      <c r="AZ922" s="121">
        <v>3.2702991000000002E-12</v>
      </c>
      <c r="BA922" s="121">
        <v>0</v>
      </c>
      <c r="BB922" s="121">
        <v>-1.0180452E-10</v>
      </c>
      <c r="BC922" s="121">
        <v>2.8760794000000001E-7</v>
      </c>
      <c r="BD922" s="121">
        <v>-3.2065692E-11</v>
      </c>
      <c r="BE922" s="121">
        <v>3.5008387000000002E-10</v>
      </c>
      <c r="BF922" s="121">
        <v>3.7366096999999998E-14</v>
      </c>
      <c r="BG922" s="121">
        <v>5.5498097000000002E-16</v>
      </c>
      <c r="BH922" s="121">
        <v>2.8940169E-12</v>
      </c>
      <c r="BI922" s="121">
        <v>5.6563683000000003E-13</v>
      </c>
      <c r="BJ922" s="121">
        <v>1.1118324E-13</v>
      </c>
      <c r="BK922" s="121">
        <v>1.3588625E-9</v>
      </c>
      <c r="BL922" s="121">
        <v>1.4986536000000001E-8</v>
      </c>
      <c r="BM922" s="121">
        <v>3.1269061999999999E-20</v>
      </c>
      <c r="BN922" s="121">
        <v>-3.4418950000000001E-6</v>
      </c>
      <c r="BO922" s="121">
        <v>0.30109706000000003</v>
      </c>
      <c r="BP922" s="121">
        <v>1.2787200000000001E-10</v>
      </c>
      <c r="BQ922" s="121">
        <v>7.7760000000000004E-13</v>
      </c>
      <c r="BR922" s="121">
        <v>3.4790400000000002E-17</v>
      </c>
      <c r="BT922" s="71">
        <v>1.0491711999999999E-4</v>
      </c>
      <c r="BU922" s="71">
        <v>2.4475511000000001E-6</v>
      </c>
      <c r="BV922" s="71">
        <v>3.7871218E-5</v>
      </c>
      <c r="BW922" s="71">
        <v>1.0959198E-5</v>
      </c>
      <c r="BX922" s="71">
        <v>1.2045112E-6</v>
      </c>
      <c r="BY922" s="71">
        <v>6.7310899000000004E-8</v>
      </c>
      <c r="BZ922" s="71">
        <v>9.1831560000000003E-10</v>
      </c>
      <c r="CA922" s="71">
        <v>1.0137633E-7</v>
      </c>
      <c r="CB922" s="71">
        <v>1.2827824E-5</v>
      </c>
      <c r="CC922" s="71">
        <v>4.9271288000000001E-6</v>
      </c>
      <c r="CD922" s="71">
        <v>0</v>
      </c>
      <c r="CE922" s="71">
        <v>6.9147542999999996E-17</v>
      </c>
      <c r="CF922" s="71">
        <v>5.6617739000000005E-13</v>
      </c>
      <c r="CG922" s="71">
        <v>-1.3163117000000001E-6</v>
      </c>
      <c r="CH922" s="71">
        <v>3.5795299000000003E-5</v>
      </c>
      <c r="CI922" s="71">
        <v>1.2740208E-8</v>
      </c>
      <c r="CJ922" s="71">
        <v>1.8356957E-8</v>
      </c>
      <c r="CL922" s="186">
        <v>4.7922025999999998E-13</v>
      </c>
      <c r="CM922" s="197">
        <v>1.3582441999999999</v>
      </c>
      <c r="CN922" s="187">
        <v>6.1220381999999999E-3</v>
      </c>
      <c r="CO922" s="186">
        <v>1.6898970999999999E-3</v>
      </c>
      <c r="CP922" s="186">
        <v>1.4644230999999999E-9</v>
      </c>
      <c r="CQ922" s="186">
        <v>1.7431384000000001E-7</v>
      </c>
      <c r="CR922" s="186">
        <v>7.8017618000000006E-5</v>
      </c>
      <c r="CS922" s="186">
        <v>0.46999781000000002</v>
      </c>
      <c r="CT922" s="186">
        <v>2.5036686E-8</v>
      </c>
      <c r="CU922" s="186">
        <v>2.3678657E-5</v>
      </c>
      <c r="CW922" s="191"/>
    </row>
    <row r="923" spans="1:102" ht="14.4">
      <c r="A923" t="s">
        <v>2390</v>
      </c>
      <c r="B923" s="92" t="s">
        <v>1307</v>
      </c>
      <c r="C923" s="126" t="str">
        <f t="shared" si="250"/>
        <v>A.130.03.129</v>
      </c>
      <c r="D923" s="11" t="s">
        <v>765</v>
      </c>
      <c r="E923" s="125" t="s">
        <v>878</v>
      </c>
      <c r="F923" s="128" t="str">
        <f t="shared" si="251"/>
        <v>bio-PET (Polyethylene terephthalate) chemical upcycled - not biodegradable</v>
      </c>
      <c r="G923" s="131">
        <f t="shared" si="271"/>
        <v>0.27208259602594059</v>
      </c>
      <c r="H923" s="183">
        <f t="shared" si="272"/>
        <v>1.6625612854000001E-2</v>
      </c>
      <c r="I923" s="183">
        <f t="shared" si="273"/>
        <v>5.966083749E-2</v>
      </c>
      <c r="J923" s="184">
        <f t="shared" si="274"/>
        <v>6.7100056819405646E-3</v>
      </c>
      <c r="K923" s="183">
        <v>0.18908614000000001</v>
      </c>
      <c r="L923" s="146">
        <v>4.4080569E-2</v>
      </c>
      <c r="M923" s="146">
        <v>1.224447E-2</v>
      </c>
      <c r="N923" s="146">
        <v>1.1245946E-2</v>
      </c>
      <c r="O923" s="188">
        <v>4.9149555999999997E-3</v>
      </c>
      <c r="P923" s="188">
        <v>6.5066893999999996E-5</v>
      </c>
      <c r="Q923" s="188">
        <v>3.9964436000000002E-4</v>
      </c>
      <c r="R923" s="188">
        <v>1.9411242000000001E-3</v>
      </c>
      <c r="S923" s="188">
        <v>1.6279272999999999E-4</v>
      </c>
      <c r="T923" s="146">
        <v>1.3573147999999999E-3</v>
      </c>
      <c r="U923" s="146">
        <v>6.5447038999999997E-3</v>
      </c>
      <c r="V923" s="188">
        <v>3.735949E-5</v>
      </c>
      <c r="W923" s="188">
        <v>2.5090287999999999E-6</v>
      </c>
      <c r="X923" s="146">
        <v>2.3140565E-11</v>
      </c>
      <c r="Z923" s="157">
        <f t="shared" si="265"/>
        <v>1.2605742666666668</v>
      </c>
      <c r="AB923" s="131">
        <f t="shared" si="266"/>
        <v>0.18908614000000001</v>
      </c>
      <c r="AC923" s="131">
        <f t="shared" si="267"/>
        <v>7.4891776054000006E-2</v>
      </c>
      <c r="AD923" s="131">
        <f t="shared" si="268"/>
        <v>5.82686722288E-2</v>
      </c>
      <c r="AE923" s="131">
        <f t="shared" si="269"/>
        <v>5.966083749E-2</v>
      </c>
      <c r="AF923" s="131">
        <f t="shared" si="270"/>
        <v>6.7074966531405645E-3</v>
      </c>
      <c r="AH923">
        <v>17.037678</v>
      </c>
      <c r="AI923" s="71">
        <v>16.461959</v>
      </c>
      <c r="AJ923" s="71">
        <v>3.9738981E-2</v>
      </c>
      <c r="AK923" s="71">
        <v>0</v>
      </c>
      <c r="AL923" s="71">
        <v>0.48628714000000001</v>
      </c>
      <c r="AM923" s="71">
        <v>3.9087812E-2</v>
      </c>
      <c r="AN923" s="71">
        <v>1.0605450000000001E-2</v>
      </c>
      <c r="AP923" s="129">
        <v>3.6207465000000001E-2</v>
      </c>
      <c r="AQ923" s="129">
        <v>3.3802076E-2</v>
      </c>
      <c r="AR923" s="129">
        <v>1.2306359E-3</v>
      </c>
      <c r="AS923" s="129">
        <v>1.1747534000000001E-3</v>
      </c>
      <c r="AT923" s="172">
        <f t="shared" si="252"/>
        <v>2.0265033166699998E-6</v>
      </c>
      <c r="AU923" s="172">
        <f t="shared" si="253"/>
        <v>4.5511682388788921E-9</v>
      </c>
      <c r="AV923" s="185">
        <f t="shared" si="254"/>
        <v>0.164531277384</v>
      </c>
      <c r="AW923" s="121">
        <v>1.1698324E-6</v>
      </c>
      <c r="AX923" s="121">
        <v>3.5296659999999998E-9</v>
      </c>
      <c r="AY923" s="121">
        <v>9.6435516000000003E-14</v>
      </c>
      <c r="AZ923" s="121">
        <v>3.269534E-12</v>
      </c>
      <c r="BA923" s="121">
        <v>0</v>
      </c>
      <c r="BB923" s="121">
        <v>3.9181248999999999E-10</v>
      </c>
      <c r="BC923" s="121">
        <v>8.5586603000000005E-7</v>
      </c>
      <c r="BD923" s="121">
        <v>8.0467906000000001E-11</v>
      </c>
      <c r="BE923" s="121">
        <v>9.4065456999999994E-10</v>
      </c>
      <c r="BF923" s="121">
        <v>3.7357355000000001E-14</v>
      </c>
      <c r="BG923" s="121">
        <v>5.5485113000000003E-16</v>
      </c>
      <c r="BH923" s="121">
        <v>2.2769287000000001E-13</v>
      </c>
      <c r="BI923" s="121">
        <v>1.4674511000000001E-14</v>
      </c>
      <c r="BJ923" s="121">
        <v>3.0477445000000001E-15</v>
      </c>
      <c r="BK923" s="121">
        <v>1.7870045999999999E-11</v>
      </c>
      <c r="BL923" s="121">
        <v>3.9193459999999998E-10</v>
      </c>
      <c r="BM923" s="121">
        <v>3.1261746999999998E-20</v>
      </c>
      <c r="BN923" s="121">
        <v>1.3557384E-5</v>
      </c>
      <c r="BO923" s="121">
        <v>0.16451772000000001</v>
      </c>
      <c r="BP923" s="121">
        <v>0</v>
      </c>
      <c r="BQ923" s="121">
        <v>0</v>
      </c>
      <c r="BR923" s="121">
        <v>0</v>
      </c>
      <c r="BT923" s="71">
        <v>7.3635693000000005E-5</v>
      </c>
      <c r="BU923" s="71">
        <v>6.5191160000000004E-6</v>
      </c>
      <c r="BV923" s="71">
        <v>3.5148156000000003E-5</v>
      </c>
      <c r="BW923" s="71">
        <v>2.319302E-7</v>
      </c>
      <c r="BX923" s="71">
        <v>8.4900781999999999E-6</v>
      </c>
      <c r="BY923" s="71">
        <v>6.7295152000000004E-8</v>
      </c>
      <c r="BZ923" s="71">
        <v>9.1810076000000004E-10</v>
      </c>
      <c r="CA923" s="71">
        <v>1.0135261E-7</v>
      </c>
      <c r="CB923" s="71">
        <v>1.0875004E-7</v>
      </c>
      <c r="CC923" s="71">
        <v>3.4466820000000001E-7</v>
      </c>
      <c r="CD923" s="71">
        <v>0</v>
      </c>
      <c r="CE923" s="71">
        <v>6.9131365999999997E-17</v>
      </c>
      <c r="CF923" s="71">
        <v>5.6604493000000004E-13</v>
      </c>
      <c r="CG923" s="71">
        <v>2.5668250000000002E-6</v>
      </c>
      <c r="CH923" s="71">
        <v>2.0043865000000001E-5</v>
      </c>
      <c r="CI923" s="71">
        <v>1.2737229E-8</v>
      </c>
      <c r="CJ923" s="71">
        <v>0</v>
      </c>
      <c r="CL923" s="186">
        <v>4.7910815000000001E-13</v>
      </c>
      <c r="CM923" s="196">
        <v>1.2605831000000001</v>
      </c>
      <c r="CN923" s="187">
        <v>3.7888650999999998E-3</v>
      </c>
      <c r="CO923" s="186">
        <v>4.4755988999999998E-3</v>
      </c>
      <c r="CP923" s="186">
        <v>1.0534447E-10</v>
      </c>
      <c r="CQ923" s="186">
        <v>1.2544026E-8</v>
      </c>
      <c r="CR923" s="186">
        <v>3.4563850000000001E-4</v>
      </c>
      <c r="CS923" s="186">
        <v>1.1097146E-2</v>
      </c>
      <c r="CT923" s="186">
        <v>2.5030827999999999E-8</v>
      </c>
      <c r="CU923" s="186">
        <v>2.3673118000000001E-5</v>
      </c>
      <c r="CW923" s="191"/>
    </row>
    <row r="924" spans="1:102" ht="14.4">
      <c r="A924" t="s">
        <v>3340</v>
      </c>
      <c r="B924" s="92" t="s">
        <v>1307</v>
      </c>
      <c r="C924" s="126" t="str">
        <f t="shared" si="250"/>
        <v>A.130.03.130</v>
      </c>
      <c r="D924" s="11" t="s">
        <v>765</v>
      </c>
      <c r="E924" s="125" t="s">
        <v>878</v>
      </c>
      <c r="F924" s="128" t="str">
        <f t="shared" si="251"/>
        <v>PEF (Polyethylene furan-2.5-dicarboxylate) chemical upcycled - not biodegradeble</v>
      </c>
      <c r="G924" s="131">
        <f t="shared" si="271"/>
        <v>0.72459719297549996</v>
      </c>
      <c r="H924" s="183">
        <f t="shared" si="272"/>
        <v>6.2835350310000001E-3</v>
      </c>
      <c r="I924" s="183">
        <f t="shared" si="273"/>
        <v>0.57762497733450002</v>
      </c>
      <c r="J924" s="184">
        <f t="shared" si="274"/>
        <v>1.3695206100000001E-3</v>
      </c>
      <c r="K924" s="183">
        <v>0.13931916</v>
      </c>
      <c r="L924" s="146">
        <v>3.2300403000000001E-3</v>
      </c>
      <c r="M924" s="146">
        <v>5.2929251999999996E-3</v>
      </c>
      <c r="N924" s="146">
        <v>5.4279504000000001E-3</v>
      </c>
      <c r="O924" s="146">
        <v>6.9981277000000003E-4</v>
      </c>
      <c r="P924" s="188">
        <v>8.3290141999999999E-5</v>
      </c>
      <c r="Q924" s="188">
        <v>7.2481719E-5</v>
      </c>
      <c r="R924" s="146">
        <v>4.7838427E-4</v>
      </c>
      <c r="S924" s="188">
        <v>1.7151031E-4</v>
      </c>
      <c r="T924" s="146">
        <v>0.56862000000000001</v>
      </c>
      <c r="U924" s="188">
        <v>1.1980103000000001E-3</v>
      </c>
      <c r="V924" s="188">
        <v>3.6275645000000002E-6</v>
      </c>
      <c r="W924" s="188">
        <v>0</v>
      </c>
      <c r="X924" s="146">
        <v>0</v>
      </c>
      <c r="Z924" s="157">
        <f t="shared" si="265"/>
        <v>0.92879440000000002</v>
      </c>
      <c r="AB924" s="131">
        <f t="shared" si="266"/>
        <v>0.13931916</v>
      </c>
      <c r="AC924" s="131">
        <f t="shared" si="267"/>
        <v>1.5284884800999999E-2</v>
      </c>
      <c r="AD924" s="131">
        <f t="shared" si="268"/>
        <v>9.00134977E-3</v>
      </c>
      <c r="AE924" s="131">
        <f t="shared" si="269"/>
        <v>0.57762497733450002</v>
      </c>
      <c r="AF924" s="131">
        <f t="shared" si="270"/>
        <v>1.3695206100000001E-3</v>
      </c>
      <c r="AH924">
        <v>47.761785000000003</v>
      </c>
      <c r="AI924" s="71">
        <v>13.547744</v>
      </c>
      <c r="AJ924" s="71">
        <v>0.14882115000000001</v>
      </c>
      <c r="AK924" s="71">
        <v>0</v>
      </c>
      <c r="AL924" s="71">
        <v>34</v>
      </c>
      <c r="AM924" s="71">
        <v>3.6455672000000001E-2</v>
      </c>
      <c r="AN924" s="71">
        <v>2.8764469000000001E-2</v>
      </c>
      <c r="AP924" s="129">
        <v>1.7240552999999999E-2</v>
      </c>
      <c r="AQ924" s="129">
        <v>1.5542456E-2</v>
      </c>
      <c r="AR924" s="129">
        <v>7.3068594000000005E-4</v>
      </c>
      <c r="AS924" s="129">
        <v>9.6741166999999998E-4</v>
      </c>
      <c r="AT924" s="172">
        <f t="shared" si="252"/>
        <v>9.3180188665799995E-7</v>
      </c>
      <c r="AU924" s="172">
        <f t="shared" si="253"/>
        <v>2.7022409307173399E-9</v>
      </c>
      <c r="AV924" s="185">
        <f t="shared" si="254"/>
        <v>0.13549182942400001</v>
      </c>
      <c r="AW924" s="121">
        <v>8.6192118999999995E-7</v>
      </c>
      <c r="AX924" s="121">
        <v>2.6006243000000002E-9</v>
      </c>
      <c r="AY924" s="121">
        <v>7.1052770999999997E-14</v>
      </c>
      <c r="AZ924" s="121">
        <v>0</v>
      </c>
      <c r="BA924" s="121">
        <v>0</v>
      </c>
      <c r="BB924" s="121">
        <v>1.4545488E-10</v>
      </c>
      <c r="BC924" s="121">
        <v>6.9637726000000003E-8</v>
      </c>
      <c r="BD924" s="121">
        <v>3.3170808000000001E-11</v>
      </c>
      <c r="BE924" s="121">
        <v>6.8329944999999999E-11</v>
      </c>
      <c r="BF924" s="121">
        <v>0</v>
      </c>
      <c r="BG924" s="121">
        <v>0</v>
      </c>
      <c r="BH924" s="121">
        <v>4.1310721999999999E-14</v>
      </c>
      <c r="BI924" s="121">
        <v>2.8795438999999999E-15</v>
      </c>
      <c r="BJ924" s="121">
        <v>6.3468044000000001E-16</v>
      </c>
      <c r="BK924" s="121">
        <v>1.1485952E-11</v>
      </c>
      <c r="BL924" s="121">
        <v>8.6029826000000002E-11</v>
      </c>
      <c r="BM924" s="121">
        <v>0</v>
      </c>
      <c r="BN924" s="121">
        <v>1.4389424E-5</v>
      </c>
      <c r="BO924" s="121">
        <v>0.13547744</v>
      </c>
      <c r="BP924" s="121">
        <v>0</v>
      </c>
      <c r="BQ924" s="121">
        <v>0</v>
      </c>
      <c r="BR924" s="121">
        <v>0</v>
      </c>
      <c r="BT924" s="71">
        <v>4.5402401E-5</v>
      </c>
      <c r="BU924" s="71">
        <v>4.7108728E-7</v>
      </c>
      <c r="BV924" s="71">
        <v>2.5897251999999999E-5</v>
      </c>
      <c r="BW924" s="71">
        <v>5.8638032000000002E-8</v>
      </c>
      <c r="BX924" s="71">
        <v>1.0144393E-6</v>
      </c>
      <c r="BY924" s="71">
        <v>0</v>
      </c>
      <c r="BZ924" s="71">
        <v>0</v>
      </c>
      <c r="CA924" s="71">
        <v>0</v>
      </c>
      <c r="CB924" s="71">
        <v>1.1579923E-7</v>
      </c>
      <c r="CC924" s="71">
        <v>7.2281260000000001E-8</v>
      </c>
      <c r="CD924" s="71">
        <v>0</v>
      </c>
      <c r="CE924" s="71">
        <v>0</v>
      </c>
      <c r="CF924" s="71">
        <v>0</v>
      </c>
      <c r="CG924" s="71">
        <v>1.068162E-6</v>
      </c>
      <c r="CH924" s="71">
        <v>1.6704742000000001E-5</v>
      </c>
      <c r="CI924" s="71">
        <v>2.4147473000000001E-15</v>
      </c>
      <c r="CJ924" s="71">
        <v>0</v>
      </c>
      <c r="CL924" s="186">
        <v>0</v>
      </c>
      <c r="CM924" s="196">
        <v>0.92879438999999997</v>
      </c>
      <c r="CN924" s="187">
        <v>0</v>
      </c>
      <c r="CO924" s="186">
        <v>3.2231106000000002E-4</v>
      </c>
      <c r="CP924" s="186">
        <v>1.9733184999999999E-11</v>
      </c>
      <c r="CQ924" s="186">
        <v>2.3008539E-9</v>
      </c>
      <c r="CR924" s="186">
        <v>3.7148472999999998E-5</v>
      </c>
      <c r="CS924" s="186">
        <v>2.4174385999999998E-3</v>
      </c>
      <c r="CT924" s="186">
        <v>0</v>
      </c>
      <c r="CU924" s="186">
        <v>0</v>
      </c>
      <c r="CW924" s="191"/>
    </row>
    <row r="925" spans="1:102" ht="14.4">
      <c r="B925" s="92"/>
      <c r="C925" s="126"/>
      <c r="D925" s="1" t="s">
        <v>1733</v>
      </c>
      <c r="E925" s="125"/>
      <c r="J925" s="158"/>
      <c r="P925" s="4"/>
      <c r="Q925" s="4"/>
      <c r="S925" s="4"/>
      <c r="U925" s="4"/>
      <c r="V925" s="4"/>
      <c r="W925" s="4"/>
      <c r="AT925" s="4"/>
      <c r="AU925" s="4"/>
      <c r="AV925" s="16"/>
      <c r="CM925" s="125"/>
      <c r="CN925" s="97"/>
    </row>
    <row r="926" spans="1:102" ht="14.4">
      <c r="A926" t="s">
        <v>1318</v>
      </c>
      <c r="B926" s="92" t="s">
        <v>1307</v>
      </c>
      <c r="C926" s="126" t="str">
        <f t="shared" si="250"/>
        <v>A.130.05.100</v>
      </c>
      <c r="D926" s="11" t="s">
        <v>1733</v>
      </c>
      <c r="E926" s="125" t="s">
        <v>878</v>
      </c>
      <c r="F926" s="128" t="str">
        <f t="shared" si="251"/>
        <v>BR (butadiene rubber)</v>
      </c>
      <c r="G926" s="131">
        <f t="shared" si="271"/>
        <v>1.7739944422551199</v>
      </c>
      <c r="H926" s="183">
        <f t="shared" si="272"/>
        <v>0.12397512958512</v>
      </c>
      <c r="I926" s="183">
        <f t="shared" si="273"/>
        <v>1.0333645516700001</v>
      </c>
      <c r="J926" s="184">
        <f t="shared" si="274"/>
        <v>2.2054760999999999E-2</v>
      </c>
      <c r="K926" s="183">
        <v>0.59460000000000002</v>
      </c>
      <c r="L926" s="188">
        <v>0.13428809999999999</v>
      </c>
      <c r="M926" s="146">
        <v>5.5959112999999998E-2</v>
      </c>
      <c r="N926" s="146">
        <v>0.111384</v>
      </c>
      <c r="O926" s="146">
        <v>1.22706E-2</v>
      </c>
      <c r="P926" s="188">
        <v>8.4008512000000003E-7</v>
      </c>
      <c r="Q926" s="188">
        <v>3.1968950000000002E-4</v>
      </c>
      <c r="R926" s="146">
        <v>7.1733867000000002E-4</v>
      </c>
      <c r="S926" s="188">
        <v>5.5695999999999997E-5</v>
      </c>
      <c r="T926" s="146">
        <v>0.84240000000000004</v>
      </c>
      <c r="U926" s="146">
        <v>1.9915164999999999E-2</v>
      </c>
      <c r="V926" s="188">
        <v>0</v>
      </c>
      <c r="W926" s="146">
        <v>2.0839000000000001E-3</v>
      </c>
      <c r="X926" s="146">
        <v>0</v>
      </c>
      <c r="Z926" s="157">
        <f t="shared" si="265"/>
        <v>3.9640000000000004</v>
      </c>
      <c r="AB926" s="131">
        <f t="shared" si="266"/>
        <v>0.59460000000000002</v>
      </c>
      <c r="AC926" s="131">
        <f t="shared" si="267"/>
        <v>0.31493968125512006</v>
      </c>
      <c r="AD926" s="131">
        <f t="shared" si="268"/>
        <v>0.19304845167000001</v>
      </c>
      <c r="AE926" s="131">
        <f t="shared" si="269"/>
        <v>1.0333645516700001</v>
      </c>
      <c r="AF926" s="131">
        <f t="shared" si="270"/>
        <v>1.9970860999999999E-2</v>
      </c>
      <c r="AH926">
        <v>106.81064000000001</v>
      </c>
      <c r="AI926" s="71">
        <v>104.03765</v>
      </c>
      <c r="AJ926" s="71">
        <v>2.4739336000000001</v>
      </c>
      <c r="AK926" s="71">
        <v>0</v>
      </c>
      <c r="AL926" s="71">
        <v>0.12426743</v>
      </c>
      <c r="AM926" s="71">
        <v>2.0614885999999999E-2</v>
      </c>
      <c r="AN926" s="71">
        <v>0.15417743</v>
      </c>
      <c r="AP926" s="129">
        <v>0.11668319000000001</v>
      </c>
      <c r="AQ926" s="129">
        <v>0.1053013</v>
      </c>
      <c r="AR926" s="129">
        <v>3.9535645999999999E-3</v>
      </c>
      <c r="AS926" s="129">
        <v>7.4283216000000001E-3</v>
      </c>
      <c r="AT926" s="172">
        <f t="shared" si="252"/>
        <v>6.3130275307359997E-6</v>
      </c>
      <c r="AU926" s="172">
        <f t="shared" si="253"/>
        <v>1.4621170731017998E-8</v>
      </c>
      <c r="AV926" s="185">
        <f t="shared" si="254"/>
        <v>1.0403811728000001</v>
      </c>
      <c r="AW926" s="121">
        <v>3.678592E-6</v>
      </c>
      <c r="AX926" s="121">
        <v>1.10992E-8</v>
      </c>
      <c r="AY926" s="121">
        <v>3.0324600000000001E-13</v>
      </c>
      <c r="AZ926" s="121">
        <v>0</v>
      </c>
      <c r="BA926" s="121">
        <v>0</v>
      </c>
      <c r="BB926" s="121">
        <v>2.9847999999999999E-9</v>
      </c>
      <c r="BC926" s="121">
        <v>2.6312739999999998E-6</v>
      </c>
      <c r="BD926" s="121">
        <v>6.8067999999999997E-10</v>
      </c>
      <c r="BE926" s="121">
        <v>2.8408E-9</v>
      </c>
      <c r="BF926" s="121">
        <v>0</v>
      </c>
      <c r="BG926" s="121">
        <v>0</v>
      </c>
      <c r="BH926" s="121">
        <v>1.821202E-13</v>
      </c>
      <c r="BI926" s="121">
        <v>4.3137840999999997E-15</v>
      </c>
      <c r="BJ926" s="121">
        <v>1.0510338999999999E-15</v>
      </c>
      <c r="BK926" s="121">
        <v>4.4707360000000001E-12</v>
      </c>
      <c r="BL926" s="121">
        <v>1.7226000000000001E-10</v>
      </c>
      <c r="BM926" s="121">
        <v>0</v>
      </c>
      <c r="BN926" s="121">
        <v>4.6728000000000004E-6</v>
      </c>
      <c r="BO926" s="121">
        <v>1.0403765</v>
      </c>
      <c r="BP926" s="121">
        <v>0</v>
      </c>
      <c r="BQ926" s="121">
        <v>0</v>
      </c>
      <c r="BR926" s="121">
        <v>0</v>
      </c>
      <c r="BT926" s="71">
        <v>3.1032884999999998E-4</v>
      </c>
      <c r="BU926" s="71">
        <v>1.9585334E-5</v>
      </c>
      <c r="BV926" s="71">
        <v>1.1052684E-4</v>
      </c>
      <c r="BW926" s="71">
        <v>1.3711801999999999E-7</v>
      </c>
      <c r="BX926" s="71">
        <v>2.7116283E-5</v>
      </c>
      <c r="BY926" s="71">
        <v>0</v>
      </c>
      <c r="BZ926" s="71">
        <v>0</v>
      </c>
      <c r="CA926" s="71">
        <v>0</v>
      </c>
      <c r="CB926" s="71">
        <v>1.7360405000000001E-8</v>
      </c>
      <c r="CC926" s="71">
        <v>3.9795145999999999E-7</v>
      </c>
      <c r="CD926" s="71">
        <v>0</v>
      </c>
      <c r="CE926" s="71">
        <v>0</v>
      </c>
      <c r="CF926" s="71">
        <v>0</v>
      </c>
      <c r="CG926" s="71">
        <v>2.2563001999999999E-5</v>
      </c>
      <c r="CH926" s="71">
        <v>1.2998497000000001E-4</v>
      </c>
      <c r="CI926" s="71">
        <v>7.8416142000000005E-16</v>
      </c>
      <c r="CJ926" s="71">
        <v>0</v>
      </c>
      <c r="CL926" s="186">
        <v>0</v>
      </c>
      <c r="CM926" s="186">
        <v>3.964</v>
      </c>
      <c r="CN926" s="187">
        <v>0</v>
      </c>
      <c r="CO926" s="186">
        <v>1.34E-2</v>
      </c>
      <c r="CP926" s="186">
        <v>8.2488937999999999E-11</v>
      </c>
      <c r="CQ926" s="186">
        <v>9.8431359999999995E-9</v>
      </c>
      <c r="CR926" s="186">
        <v>1.1248886999999999E-3</v>
      </c>
      <c r="CS926" s="186">
        <v>3.7148239999999998E-3</v>
      </c>
      <c r="CT926" s="186">
        <v>0</v>
      </c>
      <c r="CU926" s="186">
        <v>0</v>
      </c>
      <c r="CW926" s="101"/>
      <c r="CX926" s="161" t="s">
        <v>3055</v>
      </c>
    </row>
    <row r="927" spans="1:102" ht="14.4">
      <c r="A927" t="s">
        <v>3341</v>
      </c>
      <c r="B927" s="92" t="s">
        <v>1307</v>
      </c>
      <c r="C927" s="126" t="str">
        <f t="shared" si="250"/>
        <v>A.130.05.101</v>
      </c>
      <c r="D927" s="11" t="s">
        <v>1733</v>
      </c>
      <c r="E927" s="125" t="s">
        <v>878</v>
      </c>
      <c r="F927" s="128" t="str">
        <f t="shared" si="251"/>
        <v>Tires (SBR plus Carbon black plus steel)</v>
      </c>
      <c r="G927" s="131">
        <f t="shared" si="271"/>
        <v>0.99947914521199999</v>
      </c>
      <c r="H927" s="183">
        <f t="shared" si="272"/>
        <v>7.2272816029999992E-2</v>
      </c>
      <c r="I927" s="183">
        <f t="shared" si="273"/>
        <v>0.47005278672200002</v>
      </c>
      <c r="J927" s="184">
        <f t="shared" si="274"/>
        <v>1.5762772459999998E-2</v>
      </c>
      <c r="K927" s="183">
        <v>0.44139076999999999</v>
      </c>
      <c r="L927" s="146">
        <v>7.5769077000000004E-2</v>
      </c>
      <c r="M927" s="146">
        <v>4.4747897000000002E-2</v>
      </c>
      <c r="N927" s="146">
        <v>6.4557931999999998E-2</v>
      </c>
      <c r="O927" s="146">
        <v>7.1187969999999996E-3</v>
      </c>
      <c r="P927" s="188">
        <v>2.6355621E-4</v>
      </c>
      <c r="Q927" s="146">
        <v>3.3253082000000002E-4</v>
      </c>
      <c r="R927" s="146">
        <v>1.7441857999999999E-3</v>
      </c>
      <c r="S927" s="188">
        <v>4.8613012000000002E-3</v>
      </c>
      <c r="T927" s="146">
        <v>0.34778016</v>
      </c>
      <c r="U927" s="188">
        <v>1.0227538E-2</v>
      </c>
      <c r="V927" s="188">
        <v>1.1466922E-5</v>
      </c>
      <c r="W927" s="146">
        <v>6.7393325999999998E-4</v>
      </c>
      <c r="X927" s="146">
        <v>0</v>
      </c>
      <c r="Z927" s="157">
        <f t="shared" si="265"/>
        <v>2.9426051333333332</v>
      </c>
      <c r="AB927" s="131">
        <f t="shared" si="266"/>
        <v>0.44139076999999999</v>
      </c>
      <c r="AC927" s="131">
        <f t="shared" si="267"/>
        <v>0.19453397582999998</v>
      </c>
      <c r="AD927" s="131">
        <f t="shared" si="268"/>
        <v>0.12293509306</v>
      </c>
      <c r="AE927" s="131">
        <f t="shared" si="269"/>
        <v>0.47005278672200002</v>
      </c>
      <c r="AF927" s="131">
        <f t="shared" si="270"/>
        <v>1.5088839199999999E-2</v>
      </c>
      <c r="AH927">
        <v>84.420918</v>
      </c>
      <c r="AI927" s="71">
        <v>82.847536000000005</v>
      </c>
      <c r="AJ927" s="71">
        <v>1.2705016</v>
      </c>
      <c r="AK927" s="71">
        <v>0</v>
      </c>
      <c r="AL927" s="71">
        <v>4.0188086999999997E-2</v>
      </c>
      <c r="AM927" s="71">
        <v>0.12190515</v>
      </c>
      <c r="AN927" s="71">
        <v>0.14078698000000001</v>
      </c>
      <c r="AP927" s="129">
        <v>7.9202974999999995E-2</v>
      </c>
      <c r="AQ927" s="129">
        <v>7.0482192999999999E-2</v>
      </c>
      <c r="AR927" s="129">
        <v>2.7999047E-3</v>
      </c>
      <c r="AS927" s="129">
        <v>5.9208777000000004E-3</v>
      </c>
      <c r="AT927" s="172">
        <f t="shared" si="252"/>
        <v>4.2255511607249998E-6</v>
      </c>
      <c r="AU927" s="172">
        <f t="shared" si="253"/>
        <v>1.0354677190882602E-8</v>
      </c>
      <c r="AV927" s="185">
        <f t="shared" si="254"/>
        <v>0.82925457411000003</v>
      </c>
      <c r="AW927" s="121">
        <v>2.7307376E-6</v>
      </c>
      <c r="AX927" s="121">
        <v>8.2392943999999997E-9</v>
      </c>
      <c r="AY927" s="121">
        <v>2.2510929E-13</v>
      </c>
      <c r="AZ927" s="121">
        <v>0</v>
      </c>
      <c r="BA927" s="121">
        <v>0</v>
      </c>
      <c r="BB927" s="121">
        <v>2.5326534999999998E-9</v>
      </c>
      <c r="BC927" s="121">
        <v>1.4919155E-6</v>
      </c>
      <c r="BD927" s="121">
        <v>4.9335816000000001E-10</v>
      </c>
      <c r="BE927" s="121">
        <v>1.6202915000000001E-9</v>
      </c>
      <c r="BF927" s="121">
        <v>1.2464400000000001E-12</v>
      </c>
      <c r="BG927" s="121">
        <v>5.9254921999999997E-14</v>
      </c>
      <c r="BH927" s="121">
        <v>1.8948304E-13</v>
      </c>
      <c r="BI927" s="121">
        <v>1.0497467999999999E-14</v>
      </c>
      <c r="BJ927" s="121">
        <v>2.3461626000000002E-15</v>
      </c>
      <c r="BK927" s="121">
        <v>3.7753534999999997E-11</v>
      </c>
      <c r="BL927" s="121">
        <v>3.2765369E-10</v>
      </c>
      <c r="BM927" s="121">
        <v>0</v>
      </c>
      <c r="BN927" s="121">
        <v>7.7921410999999996E-4</v>
      </c>
      <c r="BO927" s="121">
        <v>0.82847535999999999</v>
      </c>
      <c r="BP927" s="121">
        <v>0</v>
      </c>
      <c r="BQ927" s="121">
        <v>0</v>
      </c>
      <c r="BR927" s="121">
        <v>0</v>
      </c>
      <c r="BT927" s="71">
        <v>2.2625143999999999E-4</v>
      </c>
      <c r="BU927" s="71">
        <v>1.1492097E-5</v>
      </c>
      <c r="BV927" s="71">
        <v>8.2047639000000004E-5</v>
      </c>
      <c r="BW927" s="71">
        <v>2.3175325999999999E-7</v>
      </c>
      <c r="BX927" s="71">
        <v>1.4527281E-5</v>
      </c>
      <c r="BY927" s="71">
        <v>6.6135963000000002E-7</v>
      </c>
      <c r="BZ927" s="71">
        <v>0</v>
      </c>
      <c r="CA927" s="71">
        <v>9.5897900999999993E-7</v>
      </c>
      <c r="CB927" s="71">
        <v>3.7166182000000002E-7</v>
      </c>
      <c r="CC927" s="71">
        <v>3.6345628000000001E-7</v>
      </c>
      <c r="CD927" s="71">
        <v>0</v>
      </c>
      <c r="CE927" s="71">
        <v>0</v>
      </c>
      <c r="CF927" s="71">
        <v>0</v>
      </c>
      <c r="CG927" s="71">
        <v>1.3029108000000001E-5</v>
      </c>
      <c r="CH927" s="71">
        <v>1.0256492E-4</v>
      </c>
      <c r="CI927" s="71">
        <v>3.1839898999999998E-9</v>
      </c>
      <c r="CJ927" s="71">
        <v>0</v>
      </c>
      <c r="CL927" s="186">
        <v>0</v>
      </c>
      <c r="CM927" s="186">
        <v>2.9426051000000002</v>
      </c>
      <c r="CN927" s="187">
        <v>1.8517420999999999E-2</v>
      </c>
      <c r="CO927" s="186">
        <v>8.0076356000000001E-3</v>
      </c>
      <c r="CP927" s="186">
        <v>8.9054557000000006E-11</v>
      </c>
      <c r="CQ927" s="186">
        <v>1.045639E-8</v>
      </c>
      <c r="CR927" s="186">
        <v>6.0541754000000003E-4</v>
      </c>
      <c r="CS927" s="186">
        <v>8.8430247999999999E-3</v>
      </c>
      <c r="CT927" s="186">
        <v>8.3581492999999995E-7</v>
      </c>
      <c r="CU927" s="186">
        <v>2.4244128E-4</v>
      </c>
      <c r="CW927" s="101"/>
      <c r="CX927" s="161" t="s">
        <v>3056</v>
      </c>
    </row>
    <row r="928" spans="1:102" ht="14.4">
      <c r="A928" t="s">
        <v>2105</v>
      </c>
      <c r="B928" s="92" t="s">
        <v>1307</v>
      </c>
      <c r="C928" s="126" t="str">
        <f t="shared" si="250"/>
        <v>A.130.05.102</v>
      </c>
      <c r="D928" s="11" t="s">
        <v>1733</v>
      </c>
      <c r="E928" s="125" t="s">
        <v>878</v>
      </c>
      <c r="F928" s="128" t="str">
        <f t="shared" si="251"/>
        <v>EPDM (ethylene propylene diene monomer rubber)</v>
      </c>
      <c r="G928" s="131">
        <f t="shared" si="271"/>
        <v>1.5831096360629999</v>
      </c>
      <c r="H928" s="183">
        <f t="shared" si="272"/>
        <v>5.1461644100000002E-2</v>
      </c>
      <c r="I928" s="183">
        <f t="shared" si="273"/>
        <v>1.006647991963</v>
      </c>
      <c r="J928" s="184">
        <f t="shared" si="274"/>
        <v>0</v>
      </c>
      <c r="K928" s="183">
        <v>0.52500000000000002</v>
      </c>
      <c r="L928" s="146">
        <v>4.4495460000000001E-2</v>
      </c>
      <c r="M928" s="188">
        <v>7.0111962999999994E-5</v>
      </c>
      <c r="N928" s="146">
        <v>3.3660000000000002E-2</v>
      </c>
      <c r="O928" s="146">
        <v>6.88918E-3</v>
      </c>
      <c r="P928" s="146">
        <v>1.0103524000000001E-3</v>
      </c>
      <c r="Q928" s="146">
        <v>9.9021117000000006E-3</v>
      </c>
      <c r="R928" s="146">
        <v>0.13060242</v>
      </c>
      <c r="S928" s="146">
        <v>0</v>
      </c>
      <c r="T928" s="146">
        <v>0.83148</v>
      </c>
      <c r="U928" s="188">
        <v>0</v>
      </c>
      <c r="V928" s="188">
        <v>0</v>
      </c>
      <c r="W928" s="146">
        <v>0</v>
      </c>
      <c r="X928" s="146">
        <v>0</v>
      </c>
      <c r="Z928" s="157">
        <f t="shared" si="265"/>
        <v>3.5000000000000004</v>
      </c>
      <c r="AB928" s="131">
        <f t="shared" si="266"/>
        <v>0.52500000000000002</v>
      </c>
      <c r="AC928" s="131">
        <f t="shared" si="267"/>
        <v>0.22662963606299999</v>
      </c>
      <c r="AD928" s="131">
        <f t="shared" si="268"/>
        <v>0.17516799196299998</v>
      </c>
      <c r="AE928" s="131">
        <f t="shared" si="269"/>
        <v>1.006647991963</v>
      </c>
      <c r="AF928" s="131">
        <f t="shared" si="270"/>
        <v>0</v>
      </c>
      <c r="AH928">
        <v>93.87</v>
      </c>
      <c r="AI928" s="71">
        <v>93.87</v>
      </c>
      <c r="AJ928" s="71">
        <v>0</v>
      </c>
      <c r="AK928" s="71">
        <v>0</v>
      </c>
      <c r="AL928" s="71">
        <v>0</v>
      </c>
      <c r="AM928" s="71">
        <v>0</v>
      </c>
      <c r="AN928" s="71">
        <v>0</v>
      </c>
      <c r="AP928" s="129">
        <v>7.8795903E-2</v>
      </c>
      <c r="AQ928" s="129">
        <v>6.9839389000000002E-2</v>
      </c>
      <c r="AR928" s="129">
        <v>2.9619132000000001E-3</v>
      </c>
      <c r="AS928" s="129">
        <v>5.9946011999999996E-3</v>
      </c>
      <c r="AT928" s="172">
        <f t="shared" si="252"/>
        <v>4.1870137099000008E-6</v>
      </c>
      <c r="AU928" s="172">
        <f t="shared" si="253"/>
        <v>1.0953821061820001E-8</v>
      </c>
      <c r="AV928" s="185">
        <f t="shared" si="254"/>
        <v>0.83957999999999999</v>
      </c>
      <c r="AW928" s="121">
        <v>3.2480000000000001E-6</v>
      </c>
      <c r="AX928" s="121">
        <v>9.8000000000000001E-9</v>
      </c>
      <c r="AY928" s="121">
        <v>2.6775E-13</v>
      </c>
      <c r="AZ928" s="121">
        <v>0</v>
      </c>
      <c r="BA928" s="121">
        <v>0</v>
      </c>
      <c r="BB928" s="121">
        <v>9.0199999999999999E-10</v>
      </c>
      <c r="BC928" s="121">
        <v>9.1614219999999998E-7</v>
      </c>
      <c r="BD928" s="121">
        <v>2.057E-10</v>
      </c>
      <c r="BE928" s="121">
        <v>9.4128000000000008E-10</v>
      </c>
      <c r="BF928" s="121">
        <v>0</v>
      </c>
      <c r="BG928" s="121">
        <v>0</v>
      </c>
      <c r="BH928" s="121">
        <v>5.6412465E-12</v>
      </c>
      <c r="BI928" s="121">
        <v>7.8422856000000004E-13</v>
      </c>
      <c r="BJ928" s="121">
        <v>1.4783676000000001E-13</v>
      </c>
      <c r="BK928" s="121">
        <v>5.0946490000000003E-10</v>
      </c>
      <c r="BL928" s="121">
        <v>2.1460044999999999E-8</v>
      </c>
      <c r="BM928" s="121">
        <v>0</v>
      </c>
      <c r="BN928" s="121">
        <v>0</v>
      </c>
      <c r="BO928" s="121">
        <v>0.83957999999999999</v>
      </c>
      <c r="BP928" s="121">
        <v>0</v>
      </c>
      <c r="BQ928" s="121">
        <v>0</v>
      </c>
      <c r="BR928" s="121">
        <v>0</v>
      </c>
      <c r="BT928" s="71">
        <v>2.6218233E-4</v>
      </c>
      <c r="BU928" s="71">
        <v>6.4894686999999998E-6</v>
      </c>
      <c r="BV928" s="71">
        <v>9.7589286999999995E-5</v>
      </c>
      <c r="BW928" s="71">
        <v>1.5316359999999998E-5</v>
      </c>
      <c r="BX928" s="71">
        <v>1.1511967000000001E-5</v>
      </c>
      <c r="BY928" s="71">
        <v>0</v>
      </c>
      <c r="BZ928" s="71">
        <v>0</v>
      </c>
      <c r="CA928" s="71">
        <v>0</v>
      </c>
      <c r="CB928" s="71">
        <v>1.9785212E-6</v>
      </c>
      <c r="CC928" s="71">
        <v>1.1088484E-5</v>
      </c>
      <c r="CD928" s="71">
        <v>0</v>
      </c>
      <c r="CE928" s="71">
        <v>0</v>
      </c>
      <c r="CF928" s="71">
        <v>0</v>
      </c>
      <c r="CG928" s="71">
        <v>6.8555437000000004E-6</v>
      </c>
      <c r="CH928" s="71">
        <v>1.113527E-4</v>
      </c>
      <c r="CI928" s="71">
        <v>0</v>
      </c>
      <c r="CJ928" s="71">
        <v>0</v>
      </c>
      <c r="CL928" s="186">
        <v>0</v>
      </c>
      <c r="CM928" s="186">
        <v>3.5</v>
      </c>
      <c r="CN928" s="187">
        <v>0</v>
      </c>
      <c r="CO928" s="186">
        <v>4.4400000000000004E-3</v>
      </c>
      <c r="CP928" s="186">
        <v>2.6525900999999999E-9</v>
      </c>
      <c r="CQ928" s="186">
        <v>3.2862450000000001E-7</v>
      </c>
      <c r="CR928" s="186">
        <v>4.4313327999999998E-4</v>
      </c>
      <c r="CS928" s="186">
        <v>0.65498228999999997</v>
      </c>
      <c r="CT928" s="186">
        <v>0</v>
      </c>
      <c r="CU928" s="186">
        <v>0</v>
      </c>
      <c r="CW928" s="101"/>
      <c r="CX928" s="161" t="s">
        <v>3057</v>
      </c>
    </row>
    <row r="929" spans="1:102" ht="14.4">
      <c r="A929" t="s">
        <v>3342</v>
      </c>
      <c r="B929" s="92" t="s">
        <v>1307</v>
      </c>
      <c r="C929" s="126" t="str">
        <f t="shared" si="250"/>
        <v>A.130.05.103</v>
      </c>
      <c r="D929" s="11" t="s">
        <v>1733</v>
      </c>
      <c r="E929" s="125" t="s">
        <v>878</v>
      </c>
      <c r="F929" s="128" t="str">
        <f t="shared" si="251"/>
        <v>EVA (ethylene vinyl acetate rubber)</v>
      </c>
      <c r="G929" s="131">
        <f t="shared" si="271"/>
        <v>1.01632388127</v>
      </c>
      <c r="H929" s="183">
        <f t="shared" si="272"/>
        <v>3.4359400739999997E-2</v>
      </c>
      <c r="I929" s="183">
        <f t="shared" si="273"/>
        <v>0.68114494852999996</v>
      </c>
      <c r="J929" s="184">
        <f t="shared" si="274"/>
        <v>8.7474519999999993E-3</v>
      </c>
      <c r="K929" s="183">
        <v>0.29207208000000001</v>
      </c>
      <c r="L929" s="146">
        <v>6.5524576000000001E-2</v>
      </c>
      <c r="M929" s="188">
        <v>4.0400977999999997E-2</v>
      </c>
      <c r="N929" s="188">
        <v>3.2940473999999997E-2</v>
      </c>
      <c r="O929" s="188">
        <v>1.3823914000000001E-3</v>
      </c>
      <c r="P929" s="146">
        <v>0</v>
      </c>
      <c r="Q929" s="146">
        <v>3.6535339999999998E-5</v>
      </c>
      <c r="R929" s="146">
        <v>1.4099453E-4</v>
      </c>
      <c r="S929" s="146">
        <v>1.0659599999999999E-3</v>
      </c>
      <c r="T929" s="146">
        <v>0.57507839999999999</v>
      </c>
      <c r="U929" s="146">
        <v>1.3252120000000001E-3</v>
      </c>
      <c r="V929" s="188">
        <v>0</v>
      </c>
      <c r="W929" s="146">
        <v>0</v>
      </c>
      <c r="X929" s="146">
        <v>6.3562799999999997E-3</v>
      </c>
      <c r="Z929" s="157">
        <f t="shared" si="265"/>
        <v>1.9471472000000001</v>
      </c>
      <c r="AB929" s="131">
        <f t="shared" si="266"/>
        <v>0.29207208000000001</v>
      </c>
      <c r="AC929" s="131">
        <f t="shared" si="267"/>
        <v>0.14042594926999999</v>
      </c>
      <c r="AD929" s="131">
        <f t="shared" si="268"/>
        <v>0.10606654853</v>
      </c>
      <c r="AE929" s="131">
        <f t="shared" si="269"/>
        <v>0.68114494852999996</v>
      </c>
      <c r="AF929" s="131">
        <f t="shared" si="270"/>
        <v>8.7474519999999993E-3</v>
      </c>
      <c r="AH929">
        <v>72.164379999999994</v>
      </c>
      <c r="AI929" s="71">
        <v>71.744776000000002</v>
      </c>
      <c r="AJ929" s="71">
        <v>0.16472400000000001</v>
      </c>
      <c r="AK929" s="71">
        <v>0</v>
      </c>
      <c r="AL929" s="71">
        <v>0.25488</v>
      </c>
      <c r="AM929" s="71">
        <v>0</v>
      </c>
      <c r="AN929" s="71">
        <v>0</v>
      </c>
      <c r="AP929" s="129">
        <v>6.2981144000000003E-2</v>
      </c>
      <c r="AQ929" s="129">
        <v>5.6101573000000002E-2</v>
      </c>
      <c r="AR929" s="129">
        <v>2.1407599999999998E-3</v>
      </c>
      <c r="AS929" s="129">
        <v>4.7388103999999997E-3</v>
      </c>
      <c r="AT929" s="172">
        <f t="shared" si="252"/>
        <v>3.3634037079999997E-6</v>
      </c>
      <c r="AU929" s="172">
        <f t="shared" si="253"/>
        <v>7.9170119335800003E-9</v>
      </c>
      <c r="AV929" s="185">
        <f t="shared" si="254"/>
        <v>0.66369893199999996</v>
      </c>
      <c r="AW929" s="121">
        <v>1.8211098E-6</v>
      </c>
      <c r="AX929" s="121">
        <v>5.4952799999999997E-9</v>
      </c>
      <c r="AY929" s="121">
        <v>1.5011558000000001E-13</v>
      </c>
      <c r="AZ929" s="121">
        <v>0</v>
      </c>
      <c r="BA929" s="121">
        <v>0</v>
      </c>
      <c r="BB929" s="121">
        <v>4.5883680000000001E-9</v>
      </c>
      <c r="BC929" s="121">
        <v>1.5329439999999999E-6</v>
      </c>
      <c r="BD929" s="121">
        <v>6.5723903999999996E-10</v>
      </c>
      <c r="BE929" s="121">
        <v>1.7642835999999999E-9</v>
      </c>
      <c r="BF929" s="121">
        <v>0</v>
      </c>
      <c r="BG929" s="121">
        <v>0</v>
      </c>
      <c r="BH929" s="121">
        <v>1.5498000000000001E-14</v>
      </c>
      <c r="BI929" s="121">
        <v>5.9220000000000004E-15</v>
      </c>
      <c r="BJ929" s="121">
        <v>3.7758000000000002E-14</v>
      </c>
      <c r="BK929" s="121">
        <v>4.7040000000000003E-9</v>
      </c>
      <c r="BL929" s="121">
        <v>5.7540000000000002E-11</v>
      </c>
      <c r="BM929" s="121">
        <v>0</v>
      </c>
      <c r="BN929" s="121">
        <v>5.8211999999999998E-5</v>
      </c>
      <c r="BO929" s="121">
        <v>0.66364071999999996</v>
      </c>
      <c r="BP929" s="121">
        <v>0</v>
      </c>
      <c r="BQ929" s="121">
        <v>0</v>
      </c>
      <c r="BR929" s="121">
        <v>0</v>
      </c>
      <c r="BT929" s="71">
        <v>1.7881184E-4</v>
      </c>
      <c r="BU929" s="71">
        <v>1.3648305999999999E-5</v>
      </c>
      <c r="BV929" s="71">
        <v>5.4291630999999999E-5</v>
      </c>
      <c r="BW929" s="71">
        <v>1.6515646E-8</v>
      </c>
      <c r="BX929" s="71">
        <v>1.0313572000000001E-5</v>
      </c>
      <c r="BY929" s="71">
        <v>2.9196641999999999E-6</v>
      </c>
      <c r="BZ929" s="71">
        <v>0</v>
      </c>
      <c r="CA929" s="71">
        <v>4.4314218999999999E-6</v>
      </c>
      <c r="CB929" s="71">
        <v>0</v>
      </c>
      <c r="CC929" s="71">
        <v>2.4175647000000001E-8</v>
      </c>
      <c r="CD929" s="71">
        <v>0</v>
      </c>
      <c r="CE929" s="71">
        <v>0</v>
      </c>
      <c r="CF929" s="71">
        <v>0</v>
      </c>
      <c r="CG929" s="71">
        <v>6.9170914000000004E-6</v>
      </c>
      <c r="CH929" s="71">
        <v>8.5839770999999998E-5</v>
      </c>
      <c r="CI929" s="71">
        <v>4.0969111000000001E-7</v>
      </c>
      <c r="CJ929" s="71">
        <v>0</v>
      </c>
      <c r="CK929" s="189"/>
      <c r="CL929" s="186">
        <v>0</v>
      </c>
      <c r="CM929" s="186">
        <v>1.9353199999999999</v>
      </c>
      <c r="CN929" s="187">
        <v>0.12513311999999999</v>
      </c>
      <c r="CO929" s="186">
        <v>1.0017455999999999E-2</v>
      </c>
      <c r="CP929" s="186">
        <v>3.3977999999999999E-10</v>
      </c>
      <c r="CQ929" s="186">
        <v>0</v>
      </c>
      <c r="CR929" s="186">
        <v>4.3600924999999998E-4</v>
      </c>
      <c r="CS929" s="186">
        <v>1.2889506000000001E-3</v>
      </c>
      <c r="CT929" s="186">
        <v>0</v>
      </c>
      <c r="CU929" s="186">
        <v>1.0267691999999999E-3</v>
      </c>
      <c r="CW929" s="101"/>
      <c r="CX929" s="161" t="s">
        <v>3058</v>
      </c>
    </row>
    <row r="930" spans="1:102" ht="14.4">
      <c r="A930" t="s">
        <v>3343</v>
      </c>
      <c r="B930" s="92" t="s">
        <v>1307</v>
      </c>
      <c r="C930" s="126" t="str">
        <f t="shared" si="250"/>
        <v>A.130.05.104</v>
      </c>
      <c r="D930" s="11" t="s">
        <v>1733</v>
      </c>
      <c r="E930" s="125" t="s">
        <v>878</v>
      </c>
      <c r="F930" s="128" t="str">
        <f t="shared" si="251"/>
        <v>IR (polyisoprene rubber)</v>
      </c>
      <c r="G930" s="131">
        <f t="shared" si="271"/>
        <v>1.1994040880248</v>
      </c>
      <c r="H930" s="183">
        <f t="shared" si="272"/>
        <v>1.598443125E-2</v>
      </c>
      <c r="I930" s="183">
        <f t="shared" si="273"/>
        <v>0.82552739861479996</v>
      </c>
      <c r="J930" s="184">
        <f t="shared" si="274"/>
        <v>3.48386816E-3</v>
      </c>
      <c r="K930" s="183">
        <v>0.35440839000000002</v>
      </c>
      <c r="L930" s="146">
        <v>8.2167691999999997E-3</v>
      </c>
      <c r="M930" s="146">
        <v>1.3464459E-2</v>
      </c>
      <c r="N930" s="146">
        <v>1.3807944000000001E-2</v>
      </c>
      <c r="O930" s="188">
        <v>1.7802255E-3</v>
      </c>
      <c r="P930" s="146">
        <v>2.1187843E-4</v>
      </c>
      <c r="Q930" s="146">
        <v>1.8438332000000001E-4</v>
      </c>
      <c r="R930" s="188">
        <v>1.2169424000000001E-3</v>
      </c>
      <c r="S930" s="188">
        <v>4.3629816000000001E-4</v>
      </c>
      <c r="T930" s="146">
        <v>0.80262</v>
      </c>
      <c r="U930" s="146">
        <v>3.0475699999999999E-3</v>
      </c>
      <c r="V930" s="188">
        <v>9.2280147999999999E-6</v>
      </c>
      <c r="W930" s="146">
        <v>0</v>
      </c>
      <c r="X930" s="146">
        <v>0</v>
      </c>
      <c r="Z930" s="157">
        <f t="shared" si="265"/>
        <v>2.3627226000000001</v>
      </c>
      <c r="AB930" s="131">
        <f t="shared" si="266"/>
        <v>0.35440839000000002</v>
      </c>
      <c r="AC930" s="131">
        <f t="shared" si="267"/>
        <v>3.8882601850000004E-2</v>
      </c>
      <c r="AD930" s="131">
        <f t="shared" si="268"/>
        <v>2.28981706E-2</v>
      </c>
      <c r="AE930" s="131">
        <f t="shared" si="269"/>
        <v>0.82552739861479996</v>
      </c>
      <c r="AF930" s="131">
        <f t="shared" si="270"/>
        <v>3.48386816E-3</v>
      </c>
      <c r="AH930">
        <v>35.008051000000002</v>
      </c>
      <c r="AI930" s="71">
        <v>34.463560000000001</v>
      </c>
      <c r="AJ930" s="71">
        <v>0.37858012000000002</v>
      </c>
      <c r="AK930" s="71">
        <v>0</v>
      </c>
      <c r="AL930" s="71">
        <v>0</v>
      </c>
      <c r="AM930" s="71">
        <v>9.2738113999999996E-2</v>
      </c>
      <c r="AN930" s="71">
        <v>7.3172770999999998E-2</v>
      </c>
      <c r="AP930" s="129">
        <v>4.3857546999999997E-2</v>
      </c>
      <c r="AQ930" s="129">
        <v>3.9537824999999999E-2</v>
      </c>
      <c r="AR930" s="129">
        <v>1.8587625000000001E-3</v>
      </c>
      <c r="AS930" s="129">
        <v>2.4609595000000001E-3</v>
      </c>
      <c r="AT930" s="172">
        <f t="shared" si="252"/>
        <v>2.3703731832499997E-6</v>
      </c>
      <c r="AU930" s="172">
        <f t="shared" si="253"/>
        <v>6.8741216466536002E-9</v>
      </c>
      <c r="AV930" s="185">
        <f t="shared" si="254"/>
        <v>0.34467220467599996</v>
      </c>
      <c r="AW930" s="121">
        <v>2.1926064999999998E-6</v>
      </c>
      <c r="AX930" s="121">
        <v>6.6156232000000001E-9</v>
      </c>
      <c r="AY930" s="121">
        <v>1.8074827999999999E-13</v>
      </c>
      <c r="AZ930" s="121">
        <v>0</v>
      </c>
      <c r="BA930" s="121">
        <v>0</v>
      </c>
      <c r="BB930" s="121">
        <v>3.7001679999999999E-10</v>
      </c>
      <c r="BC930" s="121">
        <v>1.771486E-7</v>
      </c>
      <c r="BD930" s="121">
        <v>8.4381879999999997E-11</v>
      </c>
      <c r="BE930" s="121">
        <v>1.7382179000000001E-10</v>
      </c>
      <c r="BF930" s="121">
        <v>0</v>
      </c>
      <c r="BG930" s="121">
        <v>0</v>
      </c>
      <c r="BH930" s="121">
        <v>1.0508867999999999E-13</v>
      </c>
      <c r="BI930" s="121">
        <v>7.3251556000000001E-15</v>
      </c>
      <c r="BJ930" s="121">
        <v>1.614538E-15</v>
      </c>
      <c r="BK930" s="121">
        <v>2.921865E-11</v>
      </c>
      <c r="BL930" s="121">
        <v>2.188478E-10</v>
      </c>
      <c r="BM930" s="121">
        <v>0</v>
      </c>
      <c r="BN930" s="121">
        <v>3.6604676E-5</v>
      </c>
      <c r="BO930" s="121">
        <v>0.34463559999999999</v>
      </c>
      <c r="BP930" s="121">
        <v>0</v>
      </c>
      <c r="BQ930" s="121">
        <v>0</v>
      </c>
      <c r="BR930" s="121">
        <v>0</v>
      </c>
      <c r="BT930" s="71">
        <v>1.1549734000000001E-4</v>
      </c>
      <c r="BU930" s="71">
        <v>1.1983799E-6</v>
      </c>
      <c r="BV930" s="71">
        <v>6.5878974000000006E-5</v>
      </c>
      <c r="BW930" s="71">
        <v>1.4916692E-7</v>
      </c>
      <c r="BX930" s="71">
        <v>2.5805912000000002E-6</v>
      </c>
      <c r="BY930" s="71">
        <v>0</v>
      </c>
      <c r="BZ930" s="71">
        <v>0</v>
      </c>
      <c r="CA930" s="71">
        <v>0</v>
      </c>
      <c r="CB930" s="71">
        <v>2.94577E-7</v>
      </c>
      <c r="CC930" s="71">
        <v>1.8387338E-7</v>
      </c>
      <c r="CD930" s="71">
        <v>0</v>
      </c>
      <c r="CE930" s="71">
        <v>0</v>
      </c>
      <c r="CF930" s="71">
        <v>0</v>
      </c>
      <c r="CG930" s="71">
        <v>2.7172541000000002E-6</v>
      </c>
      <c r="CH930" s="71">
        <v>4.2494518E-5</v>
      </c>
      <c r="CI930" s="71">
        <v>6.1427783000000003E-15</v>
      </c>
      <c r="CJ930" s="71">
        <v>0</v>
      </c>
      <c r="CL930" s="186">
        <v>0</v>
      </c>
      <c r="CM930" s="186">
        <v>2.3627226000000001</v>
      </c>
      <c r="CN930" s="187">
        <v>0</v>
      </c>
      <c r="CO930" s="186">
        <v>8.1991409999999996E-4</v>
      </c>
      <c r="CP930" s="186">
        <v>5.0198452000000003E-11</v>
      </c>
      <c r="CQ930" s="186">
        <v>5.8530494000000004E-9</v>
      </c>
      <c r="CR930" s="186">
        <v>9.4500503000000003E-5</v>
      </c>
      <c r="CS930" s="186">
        <v>6.1496245999999996E-3</v>
      </c>
      <c r="CT930" s="186">
        <v>0</v>
      </c>
      <c r="CU930" s="186">
        <v>0</v>
      </c>
      <c r="CW930" s="101"/>
      <c r="CX930" s="161" t="s">
        <v>3059</v>
      </c>
    </row>
    <row r="931" spans="1:102" ht="14.4">
      <c r="A931" t="s">
        <v>2391</v>
      </c>
      <c r="B931" s="92" t="s">
        <v>1307</v>
      </c>
      <c r="C931" s="126" t="str">
        <f t="shared" si="250"/>
        <v>A.130.05.105</v>
      </c>
      <c r="D931" s="11" t="s">
        <v>1733</v>
      </c>
      <c r="E931" s="125" t="s">
        <v>878</v>
      </c>
      <c r="F931" s="128" t="str">
        <f t="shared" si="251"/>
        <v>Natural rubber (from Thailand in Rotterdam)</v>
      </c>
      <c r="G931" s="131">
        <f t="shared" si="271"/>
        <v>1.9954096339445764</v>
      </c>
      <c r="H931" s="183">
        <f t="shared" si="272"/>
        <v>1.1909359618E-2</v>
      </c>
      <c r="I931" s="183">
        <f t="shared" si="273"/>
        <v>1.7458467781599998</v>
      </c>
      <c r="J931" s="184">
        <f t="shared" si="274"/>
        <v>3.9858436166576666E-2</v>
      </c>
      <c r="K931" s="183">
        <v>0.19779505999999999</v>
      </c>
      <c r="L931" s="146">
        <v>1.6314348999999999E-2</v>
      </c>
      <c r="M931" s="146">
        <v>9.5709379999999993E-3</v>
      </c>
      <c r="N931" s="146">
        <v>8.5990506999999994E-3</v>
      </c>
      <c r="O931" s="146">
        <v>2.2864316E-3</v>
      </c>
      <c r="P931" s="188">
        <v>8.8980127999999995E-5</v>
      </c>
      <c r="Q931" s="146">
        <v>9.3489718999999996E-4</v>
      </c>
      <c r="R931" s="146">
        <v>1.3857731999999999E-3</v>
      </c>
      <c r="S931" s="146">
        <v>3.178724E-4</v>
      </c>
      <c r="T931" s="146">
        <v>9.1951795999999997E-4</v>
      </c>
      <c r="U931" s="188">
        <v>3.9538864E-2</v>
      </c>
      <c r="V931" s="188">
        <v>1.7176562</v>
      </c>
      <c r="W931" s="188">
        <v>1.6997509E-6</v>
      </c>
      <c r="X931" s="146">
        <v>1.5676662E-11</v>
      </c>
      <c r="Z931" s="157">
        <f t="shared" si="265"/>
        <v>1.3186337333333333</v>
      </c>
      <c r="AB931" s="131">
        <f t="shared" si="266"/>
        <v>0.19779505999999999</v>
      </c>
      <c r="AC931" s="131">
        <f t="shared" si="267"/>
        <v>3.9180419818000002E-2</v>
      </c>
      <c r="AD931" s="131">
        <f t="shared" si="268"/>
        <v>2.7272759950899998E-2</v>
      </c>
      <c r="AE931" s="131">
        <f t="shared" si="269"/>
        <v>1.7458467781599998</v>
      </c>
      <c r="AF931" s="131">
        <f t="shared" si="270"/>
        <v>3.9856736415676663E-2</v>
      </c>
      <c r="AH931">
        <v>50.853014999999999</v>
      </c>
      <c r="AI931" s="71">
        <v>18.262170000000001</v>
      </c>
      <c r="AJ931" s="71">
        <v>0.81426412000000004</v>
      </c>
      <c r="AK931" s="71">
        <v>0</v>
      </c>
      <c r="AL931" s="71">
        <v>31.174271999999998</v>
      </c>
      <c r="AM931" s="71">
        <v>0.43820300000000001</v>
      </c>
      <c r="AN931" s="71">
        <v>0.16410553999999999</v>
      </c>
      <c r="AP931" s="129">
        <v>2.8257830000000001E-2</v>
      </c>
      <c r="AQ931" s="129">
        <v>2.5951684999999999E-2</v>
      </c>
      <c r="AR931" s="129">
        <v>1.1153662999999999E-3</v>
      </c>
      <c r="AS931" s="129">
        <v>1.1907783000000001E-3</v>
      </c>
      <c r="AT931" s="172">
        <f t="shared" si="252"/>
        <v>1.5558564230449999E-6</v>
      </c>
      <c r="AU931" s="172">
        <f t="shared" si="253"/>
        <v>4.1248754510711482E-9</v>
      </c>
      <c r="AV931" s="185">
        <f t="shared" si="254"/>
        <v>0.16677567315299999</v>
      </c>
      <c r="AW931" s="121">
        <v>1.2241388999999999E-6</v>
      </c>
      <c r="AX931" s="121">
        <v>3.6935389000000001E-9</v>
      </c>
      <c r="AY931" s="121">
        <v>1.0091203999999999E-13</v>
      </c>
      <c r="AZ931" s="121">
        <v>2.2149580000000001E-12</v>
      </c>
      <c r="BA931" s="121">
        <v>0</v>
      </c>
      <c r="BB931" s="121">
        <v>3.7784094000000001E-10</v>
      </c>
      <c r="BC931" s="121">
        <v>3.3090176999999999E-7</v>
      </c>
      <c r="BD931" s="121">
        <v>7.0636000000000006E-11</v>
      </c>
      <c r="BE931" s="121">
        <v>3.5987575999999998E-10</v>
      </c>
      <c r="BF931" s="121">
        <v>2.5307880000000001E-14</v>
      </c>
      <c r="BG931" s="121">
        <v>3.7588597000000002E-16</v>
      </c>
      <c r="BH931" s="121">
        <v>5.3216921999999996E-13</v>
      </c>
      <c r="BI931" s="121">
        <v>1.3979137E-13</v>
      </c>
      <c r="BJ931" s="121">
        <v>2.6234654E-14</v>
      </c>
      <c r="BK931" s="121">
        <v>2.3086256999999999E-11</v>
      </c>
      <c r="BL931" s="121">
        <v>4.1261089000000002E-10</v>
      </c>
      <c r="BM931" s="121">
        <v>2.1178386999999999E-20</v>
      </c>
      <c r="BN931" s="121">
        <v>2.9113152999999999E-5</v>
      </c>
      <c r="BO931" s="121">
        <v>0.16674655999999999</v>
      </c>
      <c r="BP931" s="121">
        <v>0</v>
      </c>
      <c r="BQ931" s="121">
        <v>0</v>
      </c>
      <c r="BR931" s="121">
        <v>0</v>
      </c>
      <c r="BT931" s="71">
        <v>6.8860668000000002E-5</v>
      </c>
      <c r="BU931" s="71">
        <v>2.5403456999999998E-6</v>
      </c>
      <c r="BV931" s="71">
        <v>3.6767007000000001E-5</v>
      </c>
      <c r="BW931" s="71">
        <v>1.6602411000000001E-7</v>
      </c>
      <c r="BX931" s="71">
        <v>3.2167761999999999E-6</v>
      </c>
      <c r="BY931" s="71">
        <v>1.1686552E-7</v>
      </c>
      <c r="BZ931" s="71">
        <v>6.2197078000000004E-10</v>
      </c>
      <c r="CA931" s="71">
        <v>1.7684358999999999E-7</v>
      </c>
      <c r="CB931" s="71">
        <v>1.6604085000000001E-7</v>
      </c>
      <c r="CC931" s="71">
        <v>6.7683372999999998E-7</v>
      </c>
      <c r="CD931" s="71">
        <v>0</v>
      </c>
      <c r="CE931" s="71">
        <v>4.6833302000000001E-17</v>
      </c>
      <c r="CF931" s="71">
        <v>3.8346925E-13</v>
      </c>
      <c r="CG931" s="71">
        <v>1.7980573000000001E-6</v>
      </c>
      <c r="CH931" s="71">
        <v>2.3226622999999998E-5</v>
      </c>
      <c r="CI931" s="71">
        <v>8.6290181999999999E-9</v>
      </c>
      <c r="CJ931" s="71">
        <v>0</v>
      </c>
      <c r="CL931" s="186">
        <v>3.2457360000000001E-13</v>
      </c>
      <c r="CM931" s="186">
        <v>1.3182773999999999</v>
      </c>
      <c r="CN931" s="187">
        <v>3.9300741999999996E-3</v>
      </c>
      <c r="CO931" s="186">
        <v>1.7647898E-3</v>
      </c>
      <c r="CP931" s="186">
        <v>2.4177848000000002E-10</v>
      </c>
      <c r="CQ931" s="186">
        <v>2.8613113999999999E-8</v>
      </c>
      <c r="CR931" s="186">
        <v>1.34554E-4</v>
      </c>
      <c r="CS931" s="186">
        <v>7.1940916999999993E-2</v>
      </c>
      <c r="CT931" s="186">
        <v>1.6957228000000001E-8</v>
      </c>
      <c r="CU931" s="186">
        <v>4.1103397999999998E-5</v>
      </c>
      <c r="CW931" s="101"/>
      <c r="CX931" s="161" t="s">
        <v>3060</v>
      </c>
    </row>
    <row r="932" spans="1:102" ht="14.4">
      <c r="A932" t="s">
        <v>1319</v>
      </c>
      <c r="B932" s="92" t="s">
        <v>1307</v>
      </c>
      <c r="C932" s="126" t="str">
        <f t="shared" ref="C932:C998" si="275">MID(A932,1,12)</f>
        <v>A.130.05.106</v>
      </c>
      <c r="D932" s="11" t="s">
        <v>1733</v>
      </c>
      <c r="E932" s="125" t="s">
        <v>878</v>
      </c>
      <c r="F932" s="128" t="str">
        <f t="shared" ref="F932:F998" si="276">MID(A932, 21,85)</f>
        <v>NBR (nitrile rubber)</v>
      </c>
      <c r="G932" s="131">
        <f t="shared" si="271"/>
        <v>1.5558449347638998</v>
      </c>
      <c r="H932" s="183">
        <f t="shared" si="272"/>
        <v>9.6445972263900018E-2</v>
      </c>
      <c r="I932" s="183">
        <f t="shared" si="273"/>
        <v>0.90566118389999994</v>
      </c>
      <c r="J932" s="184">
        <f t="shared" si="274"/>
        <v>1.8474068599999997E-2</v>
      </c>
      <c r="K932" s="183">
        <v>0.53526370999999995</v>
      </c>
      <c r="L932" s="146">
        <v>0.11636973</v>
      </c>
      <c r="M932" s="146">
        <v>4.7208785000000003E-2</v>
      </c>
      <c r="N932" s="146">
        <v>8.5621554000000002E-2</v>
      </c>
      <c r="O932" s="146">
        <v>1.0540213999999999E-2</v>
      </c>
      <c r="P932" s="188">
        <v>1.0255038999999999E-6</v>
      </c>
      <c r="Q932" s="188">
        <v>2.8317875999999998E-4</v>
      </c>
      <c r="R932" s="146">
        <v>4.2026689000000004E-3</v>
      </c>
      <c r="S932" s="188">
        <v>4.3801599999999998E-5</v>
      </c>
      <c r="T932" s="146">
        <v>0.73787999999999998</v>
      </c>
      <c r="U932" s="146">
        <v>1.6971536999999998E-2</v>
      </c>
      <c r="V932" s="188">
        <v>0</v>
      </c>
      <c r="W932" s="188">
        <v>1.4587300000000001E-3</v>
      </c>
      <c r="X932" s="146">
        <v>0</v>
      </c>
      <c r="Z932" s="157">
        <f t="shared" si="265"/>
        <v>3.568424733333333</v>
      </c>
      <c r="AB932" s="131">
        <f t="shared" si="266"/>
        <v>0.53526370999999995</v>
      </c>
      <c r="AC932" s="131">
        <f t="shared" si="267"/>
        <v>0.26422715616390002</v>
      </c>
      <c r="AD932" s="131">
        <f t="shared" si="268"/>
        <v>0.16923991390000001</v>
      </c>
      <c r="AE932" s="131">
        <f t="shared" si="269"/>
        <v>0.90566118389999994</v>
      </c>
      <c r="AF932" s="131">
        <f t="shared" si="270"/>
        <v>1.7015338599999999E-2</v>
      </c>
      <c r="AH932">
        <v>75.143962000000002</v>
      </c>
      <c r="AI932" s="71">
        <v>72.826355000000007</v>
      </c>
      <c r="AJ932" s="71">
        <v>2.1082654999999999</v>
      </c>
      <c r="AK932" s="71">
        <v>0</v>
      </c>
      <c r="AL932" s="71">
        <v>8.6987201E-2</v>
      </c>
      <c r="AM932" s="71">
        <v>1.4430419999999999E-2</v>
      </c>
      <c r="AN932" s="71">
        <v>0.1079242</v>
      </c>
      <c r="AP932" s="129">
        <v>9.5099693999999999E-2</v>
      </c>
      <c r="AQ932" s="129">
        <v>8.6518822999999995E-2</v>
      </c>
      <c r="AR932" s="129">
        <v>3.3810427000000001E-3</v>
      </c>
      <c r="AS932" s="129">
        <v>5.1998280000000001E-3</v>
      </c>
      <c r="AT932" s="172">
        <f t="shared" si="252"/>
        <v>5.1869797398910007E-6</v>
      </c>
      <c r="AU932" s="172">
        <f t="shared" si="253"/>
        <v>1.2503856268909898E-8</v>
      </c>
      <c r="AV932" s="185">
        <f t="shared" si="254"/>
        <v>0.72826722487999995</v>
      </c>
      <c r="AW932" s="121">
        <v>3.3114980999999999E-6</v>
      </c>
      <c r="AX932" s="121">
        <v>9.9915892000000008E-9</v>
      </c>
      <c r="AY932" s="121">
        <v>2.7298449E-13</v>
      </c>
      <c r="AZ932" s="121">
        <v>0</v>
      </c>
      <c r="BA932" s="121">
        <v>0</v>
      </c>
      <c r="BB932" s="121">
        <v>2.2944337999999999E-9</v>
      </c>
      <c r="BC932" s="121">
        <v>1.8724914999999999E-6</v>
      </c>
      <c r="BD932" s="121">
        <v>5.2324283000000004E-10</v>
      </c>
      <c r="BE932" s="121">
        <v>1.98856E-9</v>
      </c>
      <c r="BF932" s="121">
        <v>0</v>
      </c>
      <c r="BG932" s="121">
        <v>0</v>
      </c>
      <c r="BH932" s="121">
        <v>1.6132088000000001E-13</v>
      </c>
      <c r="BI932" s="121">
        <v>2.5232471E-14</v>
      </c>
      <c r="BJ932" s="121">
        <v>4.7010688999999999E-15</v>
      </c>
      <c r="BK932" s="121">
        <v>1.2411211E-11</v>
      </c>
      <c r="BL932" s="121">
        <v>6.8329488000000005E-10</v>
      </c>
      <c r="BM932" s="121">
        <v>0</v>
      </c>
      <c r="BN932" s="121">
        <v>3.67488E-6</v>
      </c>
      <c r="BO932" s="121">
        <v>0.72826354999999998</v>
      </c>
      <c r="BP932" s="121">
        <v>0</v>
      </c>
      <c r="BQ932" s="121">
        <v>0</v>
      </c>
      <c r="BR932" s="121">
        <v>0</v>
      </c>
      <c r="BT932" s="71">
        <v>2.4367168000000001E-4</v>
      </c>
      <c r="BU932" s="71">
        <v>1.3709733E-5</v>
      </c>
      <c r="BV932" s="71">
        <v>9.9497149000000001E-5</v>
      </c>
      <c r="BW932" s="71">
        <v>5.3310622999999997E-7</v>
      </c>
      <c r="BX932" s="71">
        <v>2.0727516000000001E-5</v>
      </c>
      <c r="BY932" s="71">
        <v>0</v>
      </c>
      <c r="BZ932" s="71">
        <v>0</v>
      </c>
      <c r="CA932" s="71">
        <v>0</v>
      </c>
      <c r="CB932" s="71">
        <v>1.9701402000000001E-8</v>
      </c>
      <c r="CC932" s="71">
        <v>4.5612799999999999E-7</v>
      </c>
      <c r="CD932" s="71">
        <v>0</v>
      </c>
      <c r="CE932" s="71">
        <v>0</v>
      </c>
      <c r="CF932" s="71">
        <v>0</v>
      </c>
      <c r="CG932" s="71">
        <v>1.7256967000000001E-5</v>
      </c>
      <c r="CH932" s="71">
        <v>9.1471380000000005E-5</v>
      </c>
      <c r="CI932" s="71">
        <v>6.1669642999999999E-16</v>
      </c>
      <c r="CJ932" s="71">
        <v>0</v>
      </c>
      <c r="CL932" s="186">
        <v>0</v>
      </c>
      <c r="CM932" s="186">
        <v>3.5684247</v>
      </c>
      <c r="CN932" s="187">
        <v>0</v>
      </c>
      <c r="CO932" s="186">
        <v>9.3799999999999994E-3</v>
      </c>
      <c r="CP932" s="186">
        <v>7.5980495E-11</v>
      </c>
      <c r="CQ932" s="186">
        <v>9.5004040000000004E-9</v>
      </c>
      <c r="CR932" s="186">
        <v>8.3607036000000003E-4</v>
      </c>
      <c r="CS932" s="186">
        <v>2.1060147000000001E-2</v>
      </c>
      <c r="CT932" s="186">
        <v>0</v>
      </c>
      <c r="CU932" s="186">
        <v>0</v>
      </c>
      <c r="CW932" s="101"/>
      <c r="CX932" s="161" t="s">
        <v>3061</v>
      </c>
    </row>
    <row r="933" spans="1:102" ht="14.4">
      <c r="A933" t="s">
        <v>2392</v>
      </c>
      <c r="B933" s="92" t="s">
        <v>1307</v>
      </c>
      <c r="C933" s="126" t="str">
        <f t="shared" si="275"/>
        <v>A.130.05.107</v>
      </c>
      <c r="D933" s="11" t="s">
        <v>1733</v>
      </c>
      <c r="E933" s="125" t="s">
        <v>878</v>
      </c>
      <c r="F933" s="128" t="str">
        <f t="shared" si="276"/>
        <v>Polychloroprene (Neoprene and CR) rubber</v>
      </c>
      <c r="G933" s="131">
        <f t="shared" si="271"/>
        <v>1.3762425272379999</v>
      </c>
      <c r="H933" s="183">
        <f t="shared" si="272"/>
        <v>3.5551579780000002E-2</v>
      </c>
      <c r="I933" s="183">
        <f t="shared" si="273"/>
        <v>0.54468921417799998</v>
      </c>
      <c r="J933" s="184">
        <f t="shared" si="274"/>
        <v>7.7486032800000004E-3</v>
      </c>
      <c r="K933" s="183">
        <v>0.78825312999999997</v>
      </c>
      <c r="L933" s="188">
        <v>1.8275228000000001E-2</v>
      </c>
      <c r="M933" s="146">
        <v>2.9946813999999999E-2</v>
      </c>
      <c r="N933" s="146">
        <v>3.0710772000000001E-2</v>
      </c>
      <c r="O933" s="146">
        <v>3.9594670000000004E-3</v>
      </c>
      <c r="P933" s="188">
        <v>4.7124685E-4</v>
      </c>
      <c r="Q933" s="146">
        <v>4.1009393000000002E-4</v>
      </c>
      <c r="R933" s="146">
        <v>2.7066477999999998E-3</v>
      </c>
      <c r="S933" s="188">
        <v>9.7038728000000004E-4</v>
      </c>
      <c r="T933" s="146">
        <v>0.49374000000000001</v>
      </c>
      <c r="U933" s="146">
        <v>6.7782160000000001E-3</v>
      </c>
      <c r="V933" s="188">
        <v>2.0524377999999999E-5</v>
      </c>
      <c r="W933" s="188">
        <v>0</v>
      </c>
      <c r="X933" s="146">
        <v>0</v>
      </c>
      <c r="Z933" s="157">
        <f t="shared" si="265"/>
        <v>5.2550208666666665</v>
      </c>
      <c r="AB933" s="131">
        <f t="shared" si="266"/>
        <v>0.78825312999999997</v>
      </c>
      <c r="AC933" s="131">
        <f t="shared" si="267"/>
        <v>8.6480269579999991E-2</v>
      </c>
      <c r="AD933" s="131">
        <f t="shared" si="268"/>
        <v>5.0928689799999996E-2</v>
      </c>
      <c r="AE933" s="131">
        <f t="shared" si="269"/>
        <v>0.54468921417799998</v>
      </c>
      <c r="AF933" s="131">
        <f t="shared" si="270"/>
        <v>7.7486032800000004E-3</v>
      </c>
      <c r="AH933">
        <v>106.85413</v>
      </c>
      <c r="AI933" s="71">
        <v>105.64310999999999</v>
      </c>
      <c r="AJ933" s="71">
        <v>0.84201440999999999</v>
      </c>
      <c r="AK933" s="71">
        <v>0</v>
      </c>
      <c r="AL933" s="71">
        <v>0</v>
      </c>
      <c r="AM933" s="71">
        <v>0.20626236000000001</v>
      </c>
      <c r="AN933" s="71">
        <v>0.16274633999999999</v>
      </c>
      <c r="AP933" s="129">
        <v>9.9610700999999996E-2</v>
      </c>
      <c r="AQ933" s="129">
        <v>8.7937577000000003E-2</v>
      </c>
      <c r="AR933" s="129">
        <v>4.1341442000000003E-3</v>
      </c>
      <c r="AS933" s="129">
        <v>7.5389797999999997E-3</v>
      </c>
      <c r="AT933" s="172">
        <f t="shared" ref="AT933:AT999" si="277">AW933+AZ933+BA933+BB933+BC933+BK933+BL933+BP933</f>
        <v>5.2720370224070005E-6</v>
      </c>
      <c r="AU933" s="172">
        <f t="shared" ref="AU933:AU999" si="278">AX933+AY933+BD933+BE933+BF933+BG933+BH933+BI933+BJ933+BM933+BQ933+BR933</f>
        <v>1.5288994193931099E-8</v>
      </c>
      <c r="AV933" s="185">
        <f t="shared" ref="AV933:AV999" si="279">BN933+BO933</f>
        <v>1.0558795138480002</v>
      </c>
      <c r="AW933" s="121">
        <v>4.8766594000000004E-6</v>
      </c>
      <c r="AX933" s="121">
        <v>1.4714058000000001E-8</v>
      </c>
      <c r="AY933" s="121">
        <v>4.0200910000000001E-13</v>
      </c>
      <c r="AZ933" s="121">
        <v>0</v>
      </c>
      <c r="BA933" s="121">
        <v>0</v>
      </c>
      <c r="BB933" s="121">
        <v>8.2296840000000001E-10</v>
      </c>
      <c r="BC933" s="121">
        <v>3.9400292000000001E-7</v>
      </c>
      <c r="BD933" s="121">
        <v>1.8767694000000001E-10</v>
      </c>
      <c r="BE933" s="121">
        <v>3.8660362999999998E-10</v>
      </c>
      <c r="BF933" s="121">
        <v>0</v>
      </c>
      <c r="BG933" s="121">
        <v>0</v>
      </c>
      <c r="BH933" s="121">
        <v>2.3373172E-13</v>
      </c>
      <c r="BI933" s="121">
        <v>1.6292155999999999E-14</v>
      </c>
      <c r="BJ933" s="121">
        <v>3.5909551000000004E-15</v>
      </c>
      <c r="BK933" s="121">
        <v>6.4986306999999994E-11</v>
      </c>
      <c r="BL933" s="121">
        <v>4.8674769999999999E-10</v>
      </c>
      <c r="BM933" s="121">
        <v>0</v>
      </c>
      <c r="BN933" s="121">
        <v>8.1413848000000001E-5</v>
      </c>
      <c r="BO933" s="121">
        <v>1.0557981000000001</v>
      </c>
      <c r="BP933" s="121">
        <v>0</v>
      </c>
      <c r="BQ933" s="121">
        <v>0</v>
      </c>
      <c r="BR933" s="121">
        <v>0</v>
      </c>
      <c r="BT933" s="71">
        <v>2.9188207999999999E-4</v>
      </c>
      <c r="BU933" s="71">
        <v>2.6653623E-6</v>
      </c>
      <c r="BV933" s="71">
        <v>1.4652392999999999E-4</v>
      </c>
      <c r="BW933" s="71">
        <v>3.3176781000000001E-7</v>
      </c>
      <c r="BX933" s="71">
        <v>5.7395908999999997E-6</v>
      </c>
      <c r="BY933" s="71">
        <v>0</v>
      </c>
      <c r="BZ933" s="71">
        <v>0</v>
      </c>
      <c r="CA933" s="71">
        <v>0</v>
      </c>
      <c r="CB933" s="71">
        <v>6.5517987000000003E-7</v>
      </c>
      <c r="CC933" s="71">
        <v>4.0895976000000001E-7</v>
      </c>
      <c r="CD933" s="71">
        <v>0</v>
      </c>
      <c r="CE933" s="71">
        <v>0</v>
      </c>
      <c r="CF933" s="71">
        <v>0</v>
      </c>
      <c r="CG933" s="71">
        <v>6.0435479000000004E-6</v>
      </c>
      <c r="CH933" s="71">
        <v>1.2951373999999999E-4</v>
      </c>
      <c r="CI933" s="71">
        <v>1.3662386E-14</v>
      </c>
      <c r="CJ933" s="71">
        <v>0</v>
      </c>
      <c r="CK933" s="189"/>
      <c r="CL933" s="186">
        <v>0</v>
      </c>
      <c r="CM933" s="186">
        <v>5.2550208999999999</v>
      </c>
      <c r="CN933" s="187">
        <v>0</v>
      </c>
      <c r="CO933" s="186">
        <v>1.8236019999999999E-3</v>
      </c>
      <c r="CP933" s="186">
        <v>1.1164828E-10</v>
      </c>
      <c r="CQ933" s="186">
        <v>1.3017988999999999E-8</v>
      </c>
      <c r="CR933" s="186">
        <v>2.1018215E-4</v>
      </c>
      <c r="CS933" s="186">
        <v>1.3677613E-2</v>
      </c>
      <c r="CT933" s="186">
        <v>0</v>
      </c>
      <c r="CU933" s="186">
        <v>0</v>
      </c>
      <c r="CW933" s="101"/>
      <c r="CX933" s="161" t="s">
        <v>3062</v>
      </c>
    </row>
    <row r="934" spans="1:102" ht="14.4">
      <c r="A934" t="s">
        <v>3344</v>
      </c>
      <c r="B934" s="92" t="s">
        <v>1307</v>
      </c>
      <c r="C934" s="126" t="str">
        <f t="shared" si="275"/>
        <v>A.130.05.108</v>
      </c>
      <c r="D934" s="11" t="s">
        <v>1733</v>
      </c>
      <c r="E934" s="125" t="s">
        <v>878</v>
      </c>
      <c r="F934" s="128" t="str">
        <f t="shared" si="276"/>
        <v>PU (polyurethane) rubber shoe soles MDI 41.4% Polyols 58.5%</v>
      </c>
      <c r="G934" s="131">
        <f t="shared" si="271"/>
        <v>1.5137291260197294</v>
      </c>
      <c r="H934" s="183">
        <f t="shared" si="272"/>
        <v>3.8234240900000001E-2</v>
      </c>
      <c r="I934" s="183">
        <f t="shared" si="273"/>
        <v>0.7484392775197295</v>
      </c>
      <c r="J934" s="184">
        <f t="shared" si="274"/>
        <v>5.3332477599999997E-2</v>
      </c>
      <c r="K934" s="183">
        <v>0.67372312999999995</v>
      </c>
      <c r="L934" s="146">
        <v>5.0375949000000003E-2</v>
      </c>
      <c r="M934" s="146">
        <v>1.4771627000000001E-2</v>
      </c>
      <c r="N934" s="146">
        <v>1.4962708E-2</v>
      </c>
      <c r="O934" s="146">
        <v>2.9227300000000001E-3</v>
      </c>
      <c r="P934" s="188">
        <v>1.4480217E-2</v>
      </c>
      <c r="Q934" s="146">
        <v>5.8685858999999998E-3</v>
      </c>
      <c r="R934" s="188">
        <v>1.5197296E-9</v>
      </c>
      <c r="S934" s="188">
        <v>1.0907356E-3</v>
      </c>
      <c r="T934" s="146">
        <v>0.68329169999999995</v>
      </c>
      <c r="U934" s="188">
        <v>5.2241742000000001E-2</v>
      </c>
      <c r="V934" s="188">
        <v>0</v>
      </c>
      <c r="W934" s="146">
        <v>0</v>
      </c>
      <c r="X934" s="146">
        <v>0</v>
      </c>
      <c r="Z934" s="157">
        <f t="shared" si="265"/>
        <v>4.4914875333333333</v>
      </c>
      <c r="AB934" s="131">
        <f t="shared" si="266"/>
        <v>0.67372312999999995</v>
      </c>
      <c r="AC934" s="131">
        <f t="shared" si="267"/>
        <v>0.10338181841972961</v>
      </c>
      <c r="AD934" s="131">
        <f t="shared" si="268"/>
        <v>6.5147577519729605E-2</v>
      </c>
      <c r="AE934" s="131">
        <f t="shared" si="269"/>
        <v>0.7484392775197295</v>
      </c>
      <c r="AF934" s="131">
        <f t="shared" si="270"/>
        <v>5.3332477599999997E-2</v>
      </c>
      <c r="AH934">
        <v>126.65124</v>
      </c>
      <c r="AI934" s="71">
        <v>106.82211</v>
      </c>
      <c r="AJ934" s="71">
        <v>7.2378463999999996</v>
      </c>
      <c r="AK934" s="71">
        <v>0</v>
      </c>
      <c r="AL934" s="71">
        <v>8.2078696999999998</v>
      </c>
      <c r="AM934" s="71">
        <v>2.9349801000000002</v>
      </c>
      <c r="AN934" s="71">
        <v>1.4484271</v>
      </c>
      <c r="AP934" s="129">
        <v>9.5797276000000001E-2</v>
      </c>
      <c r="AQ934" s="129">
        <v>8.5214537000000007E-2</v>
      </c>
      <c r="AR934" s="129">
        <v>3.7163131999999998E-3</v>
      </c>
      <c r="AS934" s="129">
        <v>6.8664253999999999E-3</v>
      </c>
      <c r="AT934" s="172">
        <f t="shared" si="277"/>
        <v>5.1087851526199998E-6</v>
      </c>
      <c r="AU934" s="172">
        <f t="shared" si="278"/>
        <v>1.3743761693821999E-8</v>
      </c>
      <c r="AV934" s="185">
        <f t="shared" si="279"/>
        <v>0.96168422267999998</v>
      </c>
      <c r="AW934" s="121">
        <v>4.1681003999999997E-6</v>
      </c>
      <c r="AX934" s="121">
        <v>1.2576164999999999E-8</v>
      </c>
      <c r="AY934" s="121">
        <v>3.4359879999999998E-13</v>
      </c>
      <c r="AZ934" s="121">
        <v>0</v>
      </c>
      <c r="BA934" s="121">
        <v>0</v>
      </c>
      <c r="BB934" s="121">
        <v>4.3030352000000002E-10</v>
      </c>
      <c r="BC934" s="121">
        <v>9.3730716999999997E-7</v>
      </c>
      <c r="BD934" s="121">
        <v>9.8210101000000003E-11</v>
      </c>
      <c r="BE934" s="121">
        <v>1.0656789E-9</v>
      </c>
      <c r="BF934" s="121">
        <v>0</v>
      </c>
      <c r="BG934" s="121">
        <v>0</v>
      </c>
      <c r="BH934" s="121">
        <v>3.3465480000000002E-12</v>
      </c>
      <c r="BI934" s="121">
        <v>1.2533039999999999E-15</v>
      </c>
      <c r="BJ934" s="121">
        <v>1.6292717999999999E-14</v>
      </c>
      <c r="BK934" s="121">
        <v>1.7441681E-9</v>
      </c>
      <c r="BL934" s="121">
        <v>1.2031109999999999E-9</v>
      </c>
      <c r="BM934" s="121">
        <v>0</v>
      </c>
      <c r="BN934" s="121">
        <v>1.1716267999999999E-4</v>
      </c>
      <c r="BO934" s="121">
        <v>0.96156706000000003</v>
      </c>
      <c r="BP934" s="121">
        <v>0</v>
      </c>
      <c r="BQ934" s="121">
        <v>0</v>
      </c>
      <c r="BR934" s="121">
        <v>0</v>
      </c>
      <c r="BT934" s="71">
        <v>3.0608334000000001E-4</v>
      </c>
      <c r="BU934" s="71">
        <v>7.3471125000000004E-6</v>
      </c>
      <c r="BV934" s="71">
        <v>1.2523459E-4</v>
      </c>
      <c r="BW934" s="71">
        <v>6.1002362E-9</v>
      </c>
      <c r="BX934" s="71">
        <v>8.6798687000000001E-6</v>
      </c>
      <c r="BY934" s="71">
        <v>0</v>
      </c>
      <c r="BZ934" s="71">
        <v>0</v>
      </c>
      <c r="CA934" s="71">
        <v>0</v>
      </c>
      <c r="CB934" s="71">
        <v>1.9714854000000001E-5</v>
      </c>
      <c r="CC934" s="71">
        <v>3.8966668000000002E-6</v>
      </c>
      <c r="CD934" s="71">
        <v>0</v>
      </c>
      <c r="CE934" s="71">
        <v>0</v>
      </c>
      <c r="CF934" s="71">
        <v>0</v>
      </c>
      <c r="CG934" s="71">
        <v>3.3371272000000002E-6</v>
      </c>
      <c r="CH934" s="71">
        <v>1.3786701E-4</v>
      </c>
      <c r="CI934" s="71">
        <v>1.3831882000000001E-12</v>
      </c>
      <c r="CJ934" s="71">
        <v>0</v>
      </c>
      <c r="CL934" s="186">
        <v>0</v>
      </c>
      <c r="CM934" s="186">
        <v>4.4914874999999999</v>
      </c>
      <c r="CN934" s="187">
        <v>4.9949401999999999E-3</v>
      </c>
      <c r="CO934" s="186">
        <v>5.0267873999999997E-3</v>
      </c>
      <c r="CP934" s="186">
        <v>1.6381053E-9</v>
      </c>
      <c r="CQ934" s="186">
        <v>1.778049E-7</v>
      </c>
      <c r="CR934" s="186">
        <v>3.4285525999999997E-4</v>
      </c>
      <c r="CS934" s="186">
        <v>3.0109949999999998E-3</v>
      </c>
      <c r="CT934" s="186">
        <v>0</v>
      </c>
      <c r="CU934" s="186">
        <v>0</v>
      </c>
      <c r="CW934" s="101"/>
      <c r="CX934" s="161" t="s">
        <v>3063</v>
      </c>
    </row>
    <row r="935" spans="1:102" ht="14.4">
      <c r="A935" t="s">
        <v>2106</v>
      </c>
      <c r="B935" s="92" t="s">
        <v>1307</v>
      </c>
      <c r="C935" s="126" t="str">
        <f t="shared" si="275"/>
        <v>A.130.05.109</v>
      </c>
      <c r="D935" s="11" t="s">
        <v>1733</v>
      </c>
      <c r="E935" s="125" t="s">
        <v>878</v>
      </c>
      <c r="F935" s="128" t="str">
        <f t="shared" si="276"/>
        <v>SAN (Styrene-acrylonitrile copolymer)</v>
      </c>
      <c r="G935" s="131">
        <f t="shared" si="271"/>
        <v>1.379925938942</v>
      </c>
      <c r="H935" s="183">
        <f t="shared" si="272"/>
        <v>5.6321459519999999E-2</v>
      </c>
      <c r="I935" s="183">
        <f t="shared" si="273"/>
        <v>0.91560447942199996</v>
      </c>
      <c r="J935" s="184">
        <f t="shared" si="274"/>
        <v>0</v>
      </c>
      <c r="K935" s="183">
        <v>0.40799999999999997</v>
      </c>
      <c r="L935" s="146">
        <v>4.4896320000000003E-2</v>
      </c>
      <c r="M935" s="188">
        <v>7.1579421999999995E-5</v>
      </c>
      <c r="N935" s="146">
        <v>4.3207200000000001E-2</v>
      </c>
      <c r="O935" s="146">
        <v>5.6621199999999997E-3</v>
      </c>
      <c r="P935" s="146">
        <v>8.2133322000000003E-4</v>
      </c>
      <c r="Q935" s="146">
        <v>6.6308063E-3</v>
      </c>
      <c r="R935" s="188">
        <v>0.10545657999999999</v>
      </c>
      <c r="S935" s="188">
        <v>0</v>
      </c>
      <c r="T935" s="146">
        <v>0.76517999999999997</v>
      </c>
      <c r="U935" s="188">
        <v>0</v>
      </c>
      <c r="V935" s="188">
        <v>0</v>
      </c>
      <c r="W935" s="146">
        <v>0</v>
      </c>
      <c r="X935" s="146">
        <v>0</v>
      </c>
      <c r="Z935" s="157">
        <f t="shared" si="265"/>
        <v>2.7199999999999998</v>
      </c>
      <c r="AB935" s="131">
        <f t="shared" si="266"/>
        <v>0.40799999999999997</v>
      </c>
      <c r="AC935" s="131">
        <f t="shared" si="267"/>
        <v>0.206745938942</v>
      </c>
      <c r="AD935" s="131">
        <f t="shared" si="268"/>
        <v>0.15042447942199999</v>
      </c>
      <c r="AE935" s="131">
        <f t="shared" si="269"/>
        <v>0.91560447942199996</v>
      </c>
      <c r="AF935" s="131">
        <f t="shared" si="270"/>
        <v>0</v>
      </c>
      <c r="AH935">
        <v>99.718500000000006</v>
      </c>
      <c r="AI935" s="71">
        <v>99.718500000000006</v>
      </c>
      <c r="AJ935" s="71">
        <v>0</v>
      </c>
      <c r="AK935" s="71">
        <v>0</v>
      </c>
      <c r="AL935" s="71">
        <v>0</v>
      </c>
      <c r="AM935" s="71">
        <v>0</v>
      </c>
      <c r="AN935" s="71">
        <v>0</v>
      </c>
      <c r="AP935" s="129">
        <v>6.7003747000000002E-2</v>
      </c>
      <c r="AQ935" s="129">
        <v>5.7494985999999998E-2</v>
      </c>
      <c r="AR935" s="129">
        <v>2.3888599E-3</v>
      </c>
      <c r="AS935" s="129">
        <v>7.1199009000000001E-3</v>
      </c>
      <c r="AT935" s="172">
        <f t="shared" si="277"/>
        <v>3.4469416096000005E-6</v>
      </c>
      <c r="AU935" s="172">
        <f t="shared" si="278"/>
        <v>8.8345410222400018E-9</v>
      </c>
      <c r="AV935" s="185">
        <f t="shared" si="279"/>
        <v>0.99718499999999999</v>
      </c>
      <c r="AW935" s="121">
        <v>2.5241600000000001E-6</v>
      </c>
      <c r="AX935" s="121">
        <v>7.6160000000000002E-9</v>
      </c>
      <c r="AY935" s="121">
        <v>2.0808000000000001E-13</v>
      </c>
      <c r="AZ935" s="121">
        <v>0</v>
      </c>
      <c r="BA935" s="121">
        <v>0</v>
      </c>
      <c r="BB935" s="121">
        <v>1.15784E-9</v>
      </c>
      <c r="BC935" s="121">
        <v>9.0417480000000002E-7</v>
      </c>
      <c r="BD935" s="121">
        <v>2.6404399999999998E-10</v>
      </c>
      <c r="BE935" s="121">
        <v>9.4976000000000004E-10</v>
      </c>
      <c r="BF935" s="121">
        <v>0</v>
      </c>
      <c r="BG935" s="121">
        <v>0</v>
      </c>
      <c r="BH935" s="121">
        <v>3.7776123000000002E-12</v>
      </c>
      <c r="BI935" s="121">
        <v>6.3320104999999997E-13</v>
      </c>
      <c r="BJ935" s="121">
        <v>1.1812889000000001E-13</v>
      </c>
      <c r="BK935" s="121">
        <v>4.005796E-10</v>
      </c>
      <c r="BL935" s="121">
        <v>1.704839E-8</v>
      </c>
      <c r="BM935" s="121">
        <v>0</v>
      </c>
      <c r="BN935" s="121">
        <v>0</v>
      </c>
      <c r="BO935" s="121">
        <v>0.99718499999999999</v>
      </c>
      <c r="BP935" s="121">
        <v>0</v>
      </c>
      <c r="BQ935" s="121">
        <v>0</v>
      </c>
      <c r="BR935" s="121">
        <v>0</v>
      </c>
      <c r="BT935" s="71">
        <v>2.4456411000000001E-4</v>
      </c>
      <c r="BU935" s="71">
        <v>6.5479324000000002E-6</v>
      </c>
      <c r="BV935" s="71">
        <v>7.5840816999999994E-5</v>
      </c>
      <c r="BW935" s="71">
        <v>1.2374751999999999E-5</v>
      </c>
      <c r="BX935" s="71">
        <v>1.0461808000000001E-5</v>
      </c>
      <c r="BY935" s="71">
        <v>0</v>
      </c>
      <c r="BZ935" s="71">
        <v>0</v>
      </c>
      <c r="CA935" s="71">
        <v>0</v>
      </c>
      <c r="CB935" s="71">
        <v>1.5390652E-6</v>
      </c>
      <c r="CC935" s="71">
        <v>8.0737326000000008E-6</v>
      </c>
      <c r="CD935" s="71">
        <v>0</v>
      </c>
      <c r="CE935" s="71">
        <v>0</v>
      </c>
      <c r="CF935" s="71">
        <v>0</v>
      </c>
      <c r="CG935" s="71">
        <v>8.6843378999999999E-6</v>
      </c>
      <c r="CH935" s="71">
        <v>1.2104167E-4</v>
      </c>
      <c r="CI935" s="71">
        <v>0</v>
      </c>
      <c r="CJ935" s="71">
        <v>0</v>
      </c>
      <c r="CL935" s="186">
        <v>0</v>
      </c>
      <c r="CM935" s="186">
        <v>2.72</v>
      </c>
      <c r="CN935" s="187">
        <v>0</v>
      </c>
      <c r="CO935" s="186">
        <v>4.4799999999999996E-3</v>
      </c>
      <c r="CP935" s="186">
        <v>1.7922980999999999E-9</v>
      </c>
      <c r="CQ935" s="186">
        <v>2.2400169999999999E-7</v>
      </c>
      <c r="CR935" s="186">
        <v>4.1497772999999998E-4</v>
      </c>
      <c r="CS935" s="186">
        <v>0.52826974999999998</v>
      </c>
      <c r="CT935" s="186">
        <v>0</v>
      </c>
      <c r="CU935" s="186">
        <v>0</v>
      </c>
      <c r="CW935" s="101"/>
      <c r="CX935" s="161" t="s">
        <v>3064</v>
      </c>
    </row>
    <row r="936" spans="1:102" ht="14.4">
      <c r="A936" t="s">
        <v>1320</v>
      </c>
      <c r="B936" s="92" t="s">
        <v>1307</v>
      </c>
      <c r="C936" s="126" t="str">
        <f t="shared" si="275"/>
        <v>A.130.05.110</v>
      </c>
      <c r="D936" s="11" t="s">
        <v>1733</v>
      </c>
      <c r="E936" s="125" t="s">
        <v>878</v>
      </c>
      <c r="F936" s="128" t="str">
        <f t="shared" si="276"/>
        <v>SBR (Styrene butadiene rubber)</v>
      </c>
      <c r="G936" s="131">
        <f t="shared" si="271"/>
        <v>1.3961069315711001</v>
      </c>
      <c r="H936" s="183">
        <f t="shared" si="272"/>
        <v>9.3380989289999994E-2</v>
      </c>
      <c r="I936" s="183">
        <f t="shared" si="273"/>
        <v>0.76790249659109999</v>
      </c>
      <c r="J936" s="184">
        <f t="shared" si="274"/>
        <v>1.551170569E-2</v>
      </c>
      <c r="K936" s="183">
        <v>0.51931174000000002</v>
      </c>
      <c r="L936" s="146">
        <v>9.7306274999999998E-2</v>
      </c>
      <c r="M936" s="188">
        <v>4.8169249999999997E-2</v>
      </c>
      <c r="N936" s="146">
        <v>8.3774416000000004E-2</v>
      </c>
      <c r="O936" s="146">
        <v>9.1058132E-3</v>
      </c>
      <c r="P936" s="188">
        <v>1.6925727999999999E-4</v>
      </c>
      <c r="Q936" s="146">
        <v>3.3150280999999997E-4</v>
      </c>
      <c r="R936" s="146">
        <v>1.383621E-3</v>
      </c>
      <c r="S936" s="146">
        <v>3.7969848999999998E-4</v>
      </c>
      <c r="T936" s="146">
        <v>0.62103600000000003</v>
      </c>
      <c r="U936" s="146">
        <v>1.3928555E-2</v>
      </c>
      <c r="V936" s="188">
        <v>7.3505910999999999E-6</v>
      </c>
      <c r="W936" s="188">
        <v>1.2034522000000001E-3</v>
      </c>
      <c r="X936" s="146">
        <v>0</v>
      </c>
      <c r="Z936" s="157">
        <f t="shared" si="265"/>
        <v>3.462078266666667</v>
      </c>
      <c r="AB936" s="131">
        <f t="shared" si="266"/>
        <v>0.51931174000000002</v>
      </c>
      <c r="AC936" s="131">
        <f t="shared" si="267"/>
        <v>0.24024013529000002</v>
      </c>
      <c r="AD936" s="131">
        <f t="shared" si="268"/>
        <v>0.14806259820000001</v>
      </c>
      <c r="AE936" s="131">
        <f t="shared" si="269"/>
        <v>0.7679024965911001</v>
      </c>
      <c r="AF936" s="131">
        <f t="shared" si="270"/>
        <v>1.4308253490000001E-2</v>
      </c>
      <c r="AH936">
        <v>97.285139999999998</v>
      </c>
      <c r="AI936" s="71">
        <v>95.250021000000004</v>
      </c>
      <c r="AJ936" s="71">
        <v>1.7302553000000001</v>
      </c>
      <c r="AK936" s="71">
        <v>0</v>
      </c>
      <c r="AL936" s="71">
        <v>7.1764440999999998E-2</v>
      </c>
      <c r="AM936" s="71">
        <v>8.5775800999999999E-2</v>
      </c>
      <c r="AN936" s="71">
        <v>0.14732335999999999</v>
      </c>
      <c r="AP936" s="129">
        <v>9.6284617000000003E-2</v>
      </c>
      <c r="AQ936" s="129">
        <v>8.6135730999999993E-2</v>
      </c>
      <c r="AR936" s="129">
        <v>3.3478065999999998E-3</v>
      </c>
      <c r="AS936" s="129">
        <v>6.8010789000000002E-3</v>
      </c>
      <c r="AT936" s="172">
        <f t="shared" si="277"/>
        <v>5.1640126700560003E-6</v>
      </c>
      <c r="AU936" s="172">
        <f t="shared" si="278"/>
        <v>1.2380941723570698E-8</v>
      </c>
      <c r="AV936" s="185">
        <f t="shared" si="279"/>
        <v>0.95253206605999996</v>
      </c>
      <c r="AW936" s="121">
        <v>3.2128085999999998E-6</v>
      </c>
      <c r="AX936" s="121">
        <v>9.6938190999999992E-9</v>
      </c>
      <c r="AY936" s="121">
        <v>2.6484897999999998E-13</v>
      </c>
      <c r="AZ936" s="121">
        <v>0</v>
      </c>
      <c r="BA936" s="121">
        <v>0</v>
      </c>
      <c r="BB936" s="121">
        <v>2.7578103000000001E-9</v>
      </c>
      <c r="BC936" s="121">
        <v>1.9481466000000001E-6</v>
      </c>
      <c r="BD936" s="121">
        <v>5.7492975999999996E-10</v>
      </c>
      <c r="BE936" s="121">
        <v>2.1109235999999999E-9</v>
      </c>
      <c r="BF936" s="121">
        <v>7.9900000000000003E-13</v>
      </c>
      <c r="BG936" s="121">
        <v>6.3124999999999999E-15</v>
      </c>
      <c r="BH936" s="121">
        <v>1.8888297999999999E-13</v>
      </c>
      <c r="BI936" s="121">
        <v>8.3260756000000006E-15</v>
      </c>
      <c r="BJ936" s="121">
        <v>1.8930351000000002E-15</v>
      </c>
      <c r="BK936" s="121">
        <v>2.5856015999999999E-11</v>
      </c>
      <c r="BL936" s="121">
        <v>2.7380373999999999E-10</v>
      </c>
      <c r="BM936" s="121">
        <v>0</v>
      </c>
      <c r="BN936" s="121">
        <v>3.1856059999999999E-5</v>
      </c>
      <c r="BO936" s="121">
        <v>0.95250020999999996</v>
      </c>
      <c r="BP936" s="121">
        <v>0</v>
      </c>
      <c r="BQ936" s="121">
        <v>0</v>
      </c>
      <c r="BR936" s="121">
        <v>0</v>
      </c>
      <c r="BT936" s="71">
        <v>2.6779256000000003E-4</v>
      </c>
      <c r="BU936" s="71">
        <v>1.4759318E-5</v>
      </c>
      <c r="BV936" s="71">
        <v>9.6531928000000007E-5</v>
      </c>
      <c r="BW936" s="71">
        <v>2.0002533E-7</v>
      </c>
      <c r="BX936" s="71">
        <v>1.9467774999999998E-5</v>
      </c>
      <c r="BY936" s="71">
        <v>4.2394848000000003E-7</v>
      </c>
      <c r="BZ936" s="71">
        <v>0</v>
      </c>
      <c r="CA936" s="71">
        <v>6.1473013999999998E-7</v>
      </c>
      <c r="CB936" s="71">
        <v>2.4467145E-7</v>
      </c>
      <c r="CC936" s="71">
        <v>3.8245256999999999E-7</v>
      </c>
      <c r="CD936" s="71">
        <v>0</v>
      </c>
      <c r="CE936" s="71">
        <v>0</v>
      </c>
      <c r="CF936" s="71">
        <v>0</v>
      </c>
      <c r="CG936" s="71">
        <v>1.6935161999999999E-5</v>
      </c>
      <c r="CH936" s="71">
        <v>1.1823255E-4</v>
      </c>
      <c r="CI936" s="71">
        <v>5.3458938999999999E-15</v>
      </c>
      <c r="CJ936" s="71">
        <v>0</v>
      </c>
      <c r="CK936" s="189"/>
      <c r="CL936" s="186">
        <v>0</v>
      </c>
      <c r="CM936" s="186">
        <v>3.4620782000000001</v>
      </c>
      <c r="CN936" s="187">
        <v>1.1588097E-2</v>
      </c>
      <c r="CO936" s="186">
        <v>1.0191001E-2</v>
      </c>
      <c r="CP936" s="186">
        <v>8.7623024999999998E-11</v>
      </c>
      <c r="CQ936" s="186">
        <v>1.0346668E-8</v>
      </c>
      <c r="CR936" s="186">
        <v>8.1046095000000004E-4</v>
      </c>
      <c r="CS936" s="186">
        <v>7.0438048999999997E-3</v>
      </c>
      <c r="CT936" s="186">
        <v>5.3577879999999999E-7</v>
      </c>
      <c r="CU936" s="186">
        <v>1.445908E-4</v>
      </c>
      <c r="CW936" s="101"/>
      <c r="CX936" s="161" t="s">
        <v>3065</v>
      </c>
    </row>
    <row r="937" spans="1:102" ht="14.4">
      <c r="A937" t="s">
        <v>1321</v>
      </c>
      <c r="B937" s="92" t="s">
        <v>1307</v>
      </c>
      <c r="C937" s="126" t="str">
        <f t="shared" si="275"/>
        <v>A.130.05.111</v>
      </c>
      <c r="D937" s="11" t="s">
        <v>1733</v>
      </c>
      <c r="E937" s="125" t="s">
        <v>878</v>
      </c>
      <c r="F937" s="128" t="str">
        <f t="shared" si="276"/>
        <v>Silicone rubber (PDMS)</v>
      </c>
      <c r="G937" s="131">
        <f t="shared" si="271"/>
        <v>1.9706025780080001</v>
      </c>
      <c r="H937" s="183">
        <f t="shared" si="272"/>
        <v>0.12112789656999999</v>
      </c>
      <c r="I937" s="183">
        <f t="shared" si="273"/>
        <v>0.754574717768</v>
      </c>
      <c r="J937" s="184">
        <f t="shared" si="274"/>
        <v>2.89246367E-3</v>
      </c>
      <c r="K937" s="183">
        <v>1.0920075</v>
      </c>
      <c r="L937" s="146">
        <v>0.34489879000000001</v>
      </c>
      <c r="M937" s="146">
        <v>9.7384973E-2</v>
      </c>
      <c r="N937" s="146">
        <v>8.8754687999999998E-2</v>
      </c>
      <c r="O937" s="146">
        <v>2.9804527000000001E-2</v>
      </c>
      <c r="P937" s="188">
        <v>5.7510307000000003E-4</v>
      </c>
      <c r="Q937" s="188">
        <v>1.9935784999999999E-3</v>
      </c>
      <c r="R937" s="146">
        <v>1.7437542E-2</v>
      </c>
      <c r="S937" s="146">
        <v>4.7627337000000002E-4</v>
      </c>
      <c r="T937" s="146">
        <v>0.29483999999999999</v>
      </c>
      <c r="U937" s="146">
        <v>2.4161903E-3</v>
      </c>
      <c r="V937" s="188">
        <v>1.3412768000000001E-5</v>
      </c>
      <c r="W937" s="146">
        <v>0</v>
      </c>
      <c r="X937" s="146">
        <v>0</v>
      </c>
      <c r="Z937" s="157">
        <f t="shared" si="265"/>
        <v>7.2800500000000001</v>
      </c>
      <c r="AB937" s="131">
        <f t="shared" si="266"/>
        <v>1.0920075</v>
      </c>
      <c r="AC937" s="131">
        <f t="shared" si="267"/>
        <v>0.58084920157000008</v>
      </c>
      <c r="AD937" s="131">
        <f t="shared" si="268"/>
        <v>0.45972130499999997</v>
      </c>
      <c r="AE937" s="131">
        <f t="shared" si="269"/>
        <v>0.754574717768</v>
      </c>
      <c r="AF937" s="131">
        <f t="shared" si="270"/>
        <v>2.89246367E-3</v>
      </c>
      <c r="AH937">
        <v>104.05723999999999</v>
      </c>
      <c r="AI937" s="71">
        <v>103.6031</v>
      </c>
      <c r="AJ937" s="71">
        <v>0.30014786999999998</v>
      </c>
      <c r="AK937" s="71">
        <v>0</v>
      </c>
      <c r="AL937" s="71">
        <v>0</v>
      </c>
      <c r="AM937" s="71">
        <v>7.2086079999999997E-2</v>
      </c>
      <c r="AN937" s="71">
        <v>8.1901741E-2</v>
      </c>
      <c r="AP937" s="129">
        <v>0.24008318000000001</v>
      </c>
      <c r="AQ937" s="129">
        <v>0.22505642000000001</v>
      </c>
      <c r="AR937" s="129">
        <v>7.6319088999999996E-3</v>
      </c>
      <c r="AS937" s="129">
        <v>7.3948479999999999E-3</v>
      </c>
      <c r="AT937" s="172">
        <f t="shared" si="277"/>
        <v>1.3492591298420001E-5</v>
      </c>
      <c r="AU937" s="172">
        <f t="shared" si="278"/>
        <v>2.8224515558359004E-8</v>
      </c>
      <c r="AV937" s="185">
        <f t="shared" si="279"/>
        <v>1.035692958529</v>
      </c>
      <c r="AW937" s="121">
        <v>6.7558862999999998E-6</v>
      </c>
      <c r="AX937" s="121">
        <v>2.0384140000000001E-8</v>
      </c>
      <c r="AY937" s="121">
        <v>5.5692381999999996E-13</v>
      </c>
      <c r="AZ937" s="121">
        <v>0</v>
      </c>
      <c r="BA937" s="121">
        <v>0</v>
      </c>
      <c r="BB937" s="121">
        <v>2.3783936E-9</v>
      </c>
      <c r="BC937" s="121">
        <v>6.7311985000000001E-6</v>
      </c>
      <c r="BD937" s="121">
        <v>5.4238975999999999E-10</v>
      </c>
      <c r="BE937" s="121">
        <v>7.2961676000000001E-9</v>
      </c>
      <c r="BF937" s="121">
        <v>0</v>
      </c>
      <c r="BG937" s="121">
        <v>0</v>
      </c>
      <c r="BH937" s="121">
        <v>1.1358318999999999E-12</v>
      </c>
      <c r="BI937" s="121">
        <v>1.0475785999999999E-13</v>
      </c>
      <c r="BJ937" s="121">
        <v>2.0684779000000001E-14</v>
      </c>
      <c r="BK937" s="121">
        <v>1.2517822000000001E-10</v>
      </c>
      <c r="BL937" s="121">
        <v>3.0029265999999998E-9</v>
      </c>
      <c r="BM937" s="121">
        <v>0</v>
      </c>
      <c r="BN937" s="121">
        <v>3.9958529E-5</v>
      </c>
      <c r="BO937" s="121">
        <v>1.0356529999999999</v>
      </c>
      <c r="BP937" s="121">
        <v>0</v>
      </c>
      <c r="BQ937" s="121">
        <v>0</v>
      </c>
      <c r="BR937" s="121">
        <v>0</v>
      </c>
      <c r="BT937" s="71">
        <v>4.7312322999999999E-4</v>
      </c>
      <c r="BU937" s="71">
        <v>5.0301983999999997E-5</v>
      </c>
      <c r="BV937" s="71">
        <v>2.0298711000000001E-4</v>
      </c>
      <c r="BW937" s="71">
        <v>2.0852467E-6</v>
      </c>
      <c r="BX937" s="71">
        <v>6.8112913999999995E-5</v>
      </c>
      <c r="BY937" s="71">
        <v>0</v>
      </c>
      <c r="BZ937" s="71">
        <v>0</v>
      </c>
      <c r="CA937" s="71">
        <v>0</v>
      </c>
      <c r="CB937" s="71">
        <v>8.8731805E-7</v>
      </c>
      <c r="CC937" s="71">
        <v>2.0471912999999998E-6</v>
      </c>
      <c r="CD937" s="71">
        <v>0</v>
      </c>
      <c r="CE937" s="71">
        <v>0</v>
      </c>
      <c r="CF937" s="71">
        <v>0</v>
      </c>
      <c r="CG937" s="71">
        <v>2.0231201E-5</v>
      </c>
      <c r="CH937" s="71">
        <v>1.2647027000000001E-4</v>
      </c>
      <c r="CI937" s="71">
        <v>6.7056019000000004E-15</v>
      </c>
      <c r="CJ937" s="71">
        <v>0</v>
      </c>
      <c r="CL937" s="186">
        <v>0</v>
      </c>
      <c r="CM937" s="186">
        <v>7.2800498999999999</v>
      </c>
      <c r="CN937" s="187">
        <v>0</v>
      </c>
      <c r="CO937" s="186">
        <v>3.4415885E-2</v>
      </c>
      <c r="CP937" s="186">
        <v>5.3027733000000005E-10</v>
      </c>
      <c r="CQ937" s="186">
        <v>6.4221500999999994E-8</v>
      </c>
      <c r="CR937" s="186">
        <v>2.8464476E-3</v>
      </c>
      <c r="CS937" s="186">
        <v>8.7760576000000007E-2</v>
      </c>
      <c r="CT937" s="186">
        <v>0</v>
      </c>
      <c r="CU937" s="186">
        <v>0</v>
      </c>
      <c r="CW937" s="101"/>
      <c r="CX937" s="161" t="s">
        <v>3066</v>
      </c>
    </row>
    <row r="938" spans="1:102" ht="14.4">
      <c r="B938" s="92"/>
      <c r="C938" s="126"/>
      <c r="D938" s="1" t="s">
        <v>671</v>
      </c>
      <c r="E938" s="125"/>
      <c r="J938" s="158"/>
      <c r="P938" s="4"/>
      <c r="Q938" s="4"/>
      <c r="V938" s="4"/>
      <c r="AT938" s="4"/>
      <c r="AU938" s="4"/>
      <c r="AV938" s="16"/>
      <c r="CN938" s="97"/>
      <c r="CW938" s="102"/>
      <c r="CX938" s="165"/>
    </row>
    <row r="939" spans="1:102" ht="14.4">
      <c r="A939" t="s">
        <v>2107</v>
      </c>
      <c r="B939" s="92" t="s">
        <v>1307</v>
      </c>
      <c r="C939" s="126" t="str">
        <f t="shared" si="275"/>
        <v>A.130.07.101</v>
      </c>
      <c r="D939" s="11" t="s">
        <v>671</v>
      </c>
      <c r="E939" s="125" t="s">
        <v>878</v>
      </c>
      <c r="F939" s="128" t="str">
        <f t="shared" si="276"/>
        <v>ABS (Acrylonitrile butadiene styrene)</v>
      </c>
      <c r="G939" s="131">
        <f t="shared" si="271"/>
        <v>1.3798568451600002</v>
      </c>
      <c r="H939" s="183">
        <f t="shared" si="272"/>
        <v>5.3752430900000002E-2</v>
      </c>
      <c r="I939" s="183">
        <f t="shared" si="273"/>
        <v>0.92260441426000006</v>
      </c>
      <c r="J939" s="184">
        <f t="shared" si="274"/>
        <v>0</v>
      </c>
      <c r="K939" s="183">
        <v>0.40350000000000003</v>
      </c>
      <c r="L939" s="146">
        <v>4.1689440000000001E-2</v>
      </c>
      <c r="M939" s="146">
        <v>1.3810426E-4</v>
      </c>
      <c r="N939" s="146">
        <v>3.8556E-2</v>
      </c>
      <c r="O939" s="146">
        <v>5.4094900000000003E-3</v>
      </c>
      <c r="P939" s="188">
        <v>9.3759500000000005E-4</v>
      </c>
      <c r="Q939" s="146">
        <v>8.8493458999999997E-3</v>
      </c>
      <c r="R939" s="146">
        <v>0.10467687000000001</v>
      </c>
      <c r="S939" s="188">
        <v>0</v>
      </c>
      <c r="T939" s="146">
        <v>0.77610000000000001</v>
      </c>
      <c r="U939" s="188">
        <v>0</v>
      </c>
      <c r="V939" s="188">
        <v>0</v>
      </c>
      <c r="W939" s="146">
        <v>0</v>
      </c>
      <c r="X939" s="146">
        <v>0</v>
      </c>
      <c r="Z939" s="157">
        <f t="shared" si="265"/>
        <v>2.6900000000000004</v>
      </c>
      <c r="AB939" s="131">
        <f t="shared" si="266"/>
        <v>0.40350000000000003</v>
      </c>
      <c r="AC939" s="131">
        <f t="shared" si="267"/>
        <v>0.20025684516</v>
      </c>
      <c r="AD939" s="131">
        <f t="shared" si="268"/>
        <v>0.14650441425999999</v>
      </c>
      <c r="AE939" s="131">
        <f t="shared" si="269"/>
        <v>0.92260441426000006</v>
      </c>
      <c r="AF939" s="131">
        <f t="shared" si="270"/>
        <v>0</v>
      </c>
      <c r="AH939">
        <v>97.198499999999996</v>
      </c>
      <c r="AI939" s="71">
        <v>97.198499999999996</v>
      </c>
      <c r="AJ939" s="71">
        <v>0</v>
      </c>
      <c r="AK939" s="71">
        <v>0</v>
      </c>
      <c r="AL939" s="71">
        <v>0</v>
      </c>
      <c r="AM939" s="71">
        <v>0</v>
      </c>
      <c r="AN939" s="71">
        <v>0</v>
      </c>
      <c r="AP939" s="129">
        <v>6.5277583E-2</v>
      </c>
      <c r="AQ939" s="129">
        <v>5.5997153000000001E-2</v>
      </c>
      <c r="AR939" s="129">
        <v>2.3404567000000001E-3</v>
      </c>
      <c r="AS939" s="129">
        <v>6.9399728999999999E-3</v>
      </c>
      <c r="AT939" s="172">
        <f t="shared" si="277"/>
        <v>3.3571434590999992E-6</v>
      </c>
      <c r="AU939" s="172">
        <f t="shared" si="278"/>
        <v>8.655535281989999E-9</v>
      </c>
      <c r="AV939" s="185">
        <f t="shared" si="279"/>
        <v>0.97198499999999999</v>
      </c>
      <c r="AW939" s="121">
        <v>2.4963199999999998E-6</v>
      </c>
      <c r="AX939" s="121">
        <v>7.5319999999999992E-9</v>
      </c>
      <c r="AY939" s="121">
        <v>2.0578499999999999E-13</v>
      </c>
      <c r="AZ939" s="121">
        <v>0</v>
      </c>
      <c r="BA939" s="121">
        <v>0</v>
      </c>
      <c r="BB939" s="121">
        <v>1.0331999999999999E-9</v>
      </c>
      <c r="BC939" s="121">
        <v>8.4197209999999996E-7</v>
      </c>
      <c r="BD939" s="121">
        <v>2.3562000000000001E-10</v>
      </c>
      <c r="BE939" s="121">
        <v>8.8191999999999999E-10</v>
      </c>
      <c r="BF939" s="121">
        <v>0</v>
      </c>
      <c r="BG939" s="121">
        <v>0</v>
      </c>
      <c r="BH939" s="121">
        <v>5.0414894999999999E-12</v>
      </c>
      <c r="BI939" s="121">
        <v>6.2858626999999998E-13</v>
      </c>
      <c r="BJ939" s="121">
        <v>1.1942121999999999E-13</v>
      </c>
      <c r="BK939" s="121">
        <v>4.3094409999999998E-10</v>
      </c>
      <c r="BL939" s="121">
        <v>1.7387215000000001E-8</v>
      </c>
      <c r="BM939" s="121">
        <v>0</v>
      </c>
      <c r="BN939" s="121">
        <v>0</v>
      </c>
      <c r="BO939" s="121">
        <v>0.97198499999999999</v>
      </c>
      <c r="BP939" s="121">
        <v>0</v>
      </c>
      <c r="BQ939" s="121">
        <v>0</v>
      </c>
      <c r="BR939" s="121">
        <v>0</v>
      </c>
      <c r="BT939" s="71">
        <v>2.407729E-4</v>
      </c>
      <c r="BU939" s="71">
        <v>6.0802230000000002E-6</v>
      </c>
      <c r="BV939" s="71">
        <v>7.5004337999999993E-5</v>
      </c>
      <c r="BW939" s="71">
        <v>1.2281644E-5</v>
      </c>
      <c r="BX939" s="71">
        <v>9.8504159000000002E-6</v>
      </c>
      <c r="BY939" s="71">
        <v>0</v>
      </c>
      <c r="BZ939" s="71">
        <v>0</v>
      </c>
      <c r="CA939" s="71">
        <v>0</v>
      </c>
      <c r="CB939" s="71">
        <v>1.8013628999999999E-6</v>
      </c>
      <c r="CC939" s="71">
        <v>9.5082082E-6</v>
      </c>
      <c r="CD939" s="71">
        <v>0</v>
      </c>
      <c r="CE939" s="71">
        <v>0</v>
      </c>
      <c r="CF939" s="71">
        <v>0</v>
      </c>
      <c r="CG939" s="71">
        <v>7.7648752000000006E-6</v>
      </c>
      <c r="CH939" s="71">
        <v>1.1848184E-4</v>
      </c>
      <c r="CI939" s="71">
        <v>0</v>
      </c>
      <c r="CJ939" s="71">
        <v>0</v>
      </c>
      <c r="CL939" s="186">
        <v>0</v>
      </c>
      <c r="CM939" s="186">
        <v>2.69</v>
      </c>
      <c r="CN939" s="187">
        <v>0</v>
      </c>
      <c r="CO939" s="186">
        <v>4.1599999999999996E-3</v>
      </c>
      <c r="CP939" s="186">
        <v>2.361074E-9</v>
      </c>
      <c r="CQ939" s="186">
        <v>2.9104840000000002E-7</v>
      </c>
      <c r="CR939" s="186">
        <v>3.8912217999999998E-4</v>
      </c>
      <c r="CS939" s="186">
        <v>0.52537117</v>
      </c>
      <c r="CT939" s="186">
        <v>0</v>
      </c>
      <c r="CU939" s="186">
        <v>0</v>
      </c>
      <c r="CW939" s="101"/>
      <c r="CX939" s="161" t="s">
        <v>3067</v>
      </c>
    </row>
    <row r="940" spans="1:102" ht="14.4">
      <c r="A940" t="s">
        <v>1322</v>
      </c>
      <c r="B940" s="92" t="s">
        <v>1307</v>
      </c>
      <c r="C940" s="126" t="str">
        <f t="shared" si="275"/>
        <v>A.130.07.102</v>
      </c>
      <c r="D940" s="11" t="s">
        <v>671</v>
      </c>
      <c r="E940" s="125" t="s">
        <v>878</v>
      </c>
      <c r="F940" s="128" t="str">
        <f t="shared" si="276"/>
        <v>ABS 30% glass fibre</v>
      </c>
      <c r="G940" s="131">
        <f t="shared" si="271"/>
        <v>1.0793147185</v>
      </c>
      <c r="H940" s="183">
        <f t="shared" si="272"/>
        <v>4.91947415E-2</v>
      </c>
      <c r="I940" s="183">
        <f t="shared" si="273"/>
        <v>0.67701997700000005</v>
      </c>
      <c r="J940" s="184">
        <f t="shared" si="274"/>
        <v>0</v>
      </c>
      <c r="K940" s="183">
        <v>0.35310000000000002</v>
      </c>
      <c r="L940" s="188">
        <v>4.4559108E-2</v>
      </c>
      <c r="M940" s="146">
        <v>1.5916085E-2</v>
      </c>
      <c r="N940" s="188">
        <v>3.8005200000000003E-2</v>
      </c>
      <c r="O940" s="146">
        <v>3.7866430000000001E-3</v>
      </c>
      <c r="P940" s="146">
        <v>1.2083165E-3</v>
      </c>
      <c r="Q940" s="146">
        <v>6.1945819999999997E-3</v>
      </c>
      <c r="R940" s="146">
        <v>7.3274783999999996E-2</v>
      </c>
      <c r="S940" s="146">
        <v>0</v>
      </c>
      <c r="T940" s="146">
        <v>0.54327000000000003</v>
      </c>
      <c r="U940" s="146">
        <v>0</v>
      </c>
      <c r="V940" s="188">
        <v>0</v>
      </c>
      <c r="W940" s="146">
        <v>0</v>
      </c>
      <c r="X940" s="146">
        <v>0</v>
      </c>
      <c r="Z940" s="157">
        <f t="shared" si="265"/>
        <v>2.3540000000000001</v>
      </c>
      <c r="AB940" s="131">
        <f t="shared" si="266"/>
        <v>0.35310000000000002</v>
      </c>
      <c r="AC940" s="131">
        <f t="shared" si="267"/>
        <v>0.18294471849999999</v>
      </c>
      <c r="AD940" s="131">
        <f t="shared" si="268"/>
        <v>0.13374997699999999</v>
      </c>
      <c r="AE940" s="131">
        <f t="shared" si="269"/>
        <v>0.67701997700000005</v>
      </c>
      <c r="AF940" s="131">
        <f t="shared" si="270"/>
        <v>0</v>
      </c>
      <c r="AH940">
        <v>77.995649999999998</v>
      </c>
      <c r="AI940" s="71">
        <v>77.995649999999998</v>
      </c>
      <c r="AJ940" s="71">
        <v>0</v>
      </c>
      <c r="AK940" s="71">
        <v>0</v>
      </c>
      <c r="AL940" s="71">
        <v>0</v>
      </c>
      <c r="AM940" s="71">
        <v>0</v>
      </c>
      <c r="AN940" s="71">
        <v>0</v>
      </c>
      <c r="AP940" s="129">
        <v>5.6136424999999997E-2</v>
      </c>
      <c r="AQ940" s="129">
        <v>4.8593617999999998E-2</v>
      </c>
      <c r="AR940" s="129">
        <v>2.1250661000000001E-3</v>
      </c>
      <c r="AS940" s="129">
        <v>5.4177412999999999E-3</v>
      </c>
      <c r="AT940" s="172">
        <f t="shared" si="277"/>
        <v>2.9132864208700002E-6</v>
      </c>
      <c r="AU940" s="172">
        <f t="shared" si="278"/>
        <v>7.8589722288440002E-9</v>
      </c>
      <c r="AV940" s="185">
        <f t="shared" si="279"/>
        <v>0.75878730000000005</v>
      </c>
      <c r="AW940" s="121">
        <v>2.1845119999999999E-6</v>
      </c>
      <c r="AX940" s="121">
        <v>6.5912000000000002E-9</v>
      </c>
      <c r="AY940" s="121">
        <v>1.80081E-13</v>
      </c>
      <c r="AZ940" s="121">
        <v>0</v>
      </c>
      <c r="BA940" s="121">
        <v>0</v>
      </c>
      <c r="BB940" s="121">
        <v>2.36124E-9</v>
      </c>
      <c r="BC940" s="121">
        <v>7.1394047000000001E-7</v>
      </c>
      <c r="BD940" s="121">
        <v>3.9713399999999999E-10</v>
      </c>
      <c r="BE940" s="121">
        <v>7.5468399999999996E-10</v>
      </c>
      <c r="BF940" s="121">
        <v>1.117215E-10</v>
      </c>
      <c r="BG940" s="121">
        <v>0</v>
      </c>
      <c r="BH940" s="121">
        <v>3.5290426E-12</v>
      </c>
      <c r="BI940" s="121">
        <v>4.4001039E-13</v>
      </c>
      <c r="BJ940" s="121">
        <v>8.3594853999999997E-14</v>
      </c>
      <c r="BK940" s="121">
        <v>3.0166087000000002E-10</v>
      </c>
      <c r="BL940" s="121">
        <v>1.217105E-8</v>
      </c>
      <c r="BM940" s="121">
        <v>0</v>
      </c>
      <c r="BN940" s="121">
        <v>0</v>
      </c>
      <c r="BO940" s="121">
        <v>0.75878730000000005</v>
      </c>
      <c r="BP940" s="121">
        <v>0</v>
      </c>
      <c r="BQ940" s="121">
        <v>0</v>
      </c>
      <c r="BR940" s="121">
        <v>0</v>
      </c>
      <c r="BT940" s="71">
        <v>2.0275128999999999E-4</v>
      </c>
      <c r="BU940" s="71">
        <v>5.7422939000000004E-6</v>
      </c>
      <c r="BV940" s="71">
        <v>6.5635766000000006E-5</v>
      </c>
      <c r="BW940" s="71">
        <v>8.5972656000000004E-6</v>
      </c>
      <c r="BX940" s="71">
        <v>7.3287179999999999E-6</v>
      </c>
      <c r="BY940" s="71">
        <v>1.0604106999999999E-6</v>
      </c>
      <c r="BZ940" s="71">
        <v>2.9013247999999998E-6</v>
      </c>
      <c r="CA940" s="71">
        <v>1.6094753E-6</v>
      </c>
      <c r="CB940" s="71">
        <v>1.2609541E-6</v>
      </c>
      <c r="CC940" s="71">
        <v>6.6557721999999998E-6</v>
      </c>
      <c r="CD940" s="71">
        <v>0</v>
      </c>
      <c r="CE940" s="71">
        <v>0</v>
      </c>
      <c r="CF940" s="71">
        <v>0</v>
      </c>
      <c r="CG940" s="71">
        <v>7.5411808999999996E-6</v>
      </c>
      <c r="CH940" s="71">
        <v>9.4418132000000004E-5</v>
      </c>
      <c r="CI940" s="71">
        <v>0</v>
      </c>
      <c r="CJ940" s="71">
        <v>0</v>
      </c>
      <c r="CL940" s="186">
        <v>0</v>
      </c>
      <c r="CM940" s="186">
        <v>2.3540000000000001</v>
      </c>
      <c r="CN940" s="187">
        <v>3.0321540000000001E-2</v>
      </c>
      <c r="CO940" s="186">
        <v>4.1720000000000004E-3</v>
      </c>
      <c r="CP940" s="186">
        <v>1.6527518000000001E-9</v>
      </c>
      <c r="CQ940" s="186">
        <v>2.0373388E-7</v>
      </c>
      <c r="CR940" s="186">
        <v>2.8538552000000002E-4</v>
      </c>
      <c r="CS940" s="186">
        <v>0.36775982000000002</v>
      </c>
      <c r="CT940" s="186">
        <v>7.4963961000000003E-5</v>
      </c>
      <c r="CU940" s="186">
        <v>3.7291860000000001E-4</v>
      </c>
      <c r="CW940" s="101"/>
      <c r="CX940" s="161" t="s">
        <v>3067</v>
      </c>
    </row>
    <row r="941" spans="1:102" ht="14.4">
      <c r="A941" t="s">
        <v>1323</v>
      </c>
      <c r="B941" s="92" t="s">
        <v>1307</v>
      </c>
      <c r="C941" s="126" t="str">
        <f t="shared" si="275"/>
        <v>A.130.07.103</v>
      </c>
      <c r="D941" s="11" t="s">
        <v>671</v>
      </c>
      <c r="E941" s="125" t="s">
        <v>878</v>
      </c>
      <c r="F941" s="128" t="str">
        <f t="shared" si="276"/>
        <v>Ionomer</v>
      </c>
      <c r="G941" s="131">
        <f t="shared" si="271"/>
        <v>3.4459858620350001</v>
      </c>
      <c r="H941" s="183">
        <f t="shared" si="272"/>
        <v>0.1927034718</v>
      </c>
      <c r="I941" s="183">
        <f t="shared" si="273"/>
        <v>1.5113961434950001</v>
      </c>
      <c r="J941" s="184">
        <f t="shared" si="274"/>
        <v>4.6016467399999997E-3</v>
      </c>
      <c r="K941" s="183">
        <v>1.7372846</v>
      </c>
      <c r="L941" s="146">
        <v>0.54870262000000003</v>
      </c>
      <c r="M941" s="188">
        <v>0.15493064000000001</v>
      </c>
      <c r="N941" s="188">
        <v>0.14120063999999999</v>
      </c>
      <c r="O941" s="146">
        <v>4.7416292999999998E-2</v>
      </c>
      <c r="P941" s="146">
        <v>9.149367E-4</v>
      </c>
      <c r="Q941" s="146">
        <v>3.1716021E-3</v>
      </c>
      <c r="R941" s="146">
        <v>2.7741544999999999E-2</v>
      </c>
      <c r="S941" s="146">
        <v>7.5770763999999998E-4</v>
      </c>
      <c r="T941" s="146">
        <v>0.78</v>
      </c>
      <c r="U941" s="146">
        <v>3.8439390999999998E-3</v>
      </c>
      <c r="V941" s="188">
        <v>2.1338494999999999E-5</v>
      </c>
      <c r="W941" s="146">
        <v>0</v>
      </c>
      <c r="X941" s="146">
        <v>0</v>
      </c>
      <c r="Z941" s="157">
        <f t="shared" si="265"/>
        <v>11.581897333333334</v>
      </c>
      <c r="AB941" s="131">
        <f t="shared" si="266"/>
        <v>1.7372846</v>
      </c>
      <c r="AC941" s="131">
        <f t="shared" si="267"/>
        <v>0.92407827679999999</v>
      </c>
      <c r="AD941" s="131">
        <f t="shared" si="268"/>
        <v>0.73137480500000007</v>
      </c>
      <c r="AE941" s="131">
        <f t="shared" si="269"/>
        <v>1.5113961434950001</v>
      </c>
      <c r="AF941" s="131">
        <f t="shared" si="270"/>
        <v>4.6016467399999997E-3</v>
      </c>
      <c r="AH941">
        <v>183.80314999999999</v>
      </c>
      <c r="AI941" s="71">
        <v>183.08067</v>
      </c>
      <c r="AJ941" s="71">
        <v>0.47750797</v>
      </c>
      <c r="AK941" s="71">
        <v>0</v>
      </c>
      <c r="AL941" s="71">
        <v>0</v>
      </c>
      <c r="AM941" s="71">
        <v>0.1146824</v>
      </c>
      <c r="AN941" s="71">
        <v>0.13029821999999999</v>
      </c>
      <c r="AP941" s="129">
        <v>0.38325125999999998</v>
      </c>
      <c r="AQ941" s="129">
        <v>0.35804430999999998</v>
      </c>
      <c r="AR941" s="129">
        <v>1.2141673E-2</v>
      </c>
      <c r="AS941" s="129">
        <v>1.3065273000000001E-2</v>
      </c>
      <c r="AT941" s="172">
        <f t="shared" si="277"/>
        <v>2.1465486338470003E-5</v>
      </c>
      <c r="AU941" s="172">
        <f t="shared" si="278"/>
        <v>4.4902637388414001E-8</v>
      </c>
      <c r="AV941" s="185">
        <f t="shared" si="279"/>
        <v>1.829870270387</v>
      </c>
      <c r="AW941" s="121">
        <v>1.0748001000000001E-5</v>
      </c>
      <c r="AX941" s="121">
        <v>3.2429313000000003E-8</v>
      </c>
      <c r="AY941" s="121">
        <v>8.8601516999999999E-13</v>
      </c>
      <c r="AZ941" s="121">
        <v>0</v>
      </c>
      <c r="BA941" s="121">
        <v>0</v>
      </c>
      <c r="BB941" s="121">
        <v>3.7838080000000002E-9</v>
      </c>
      <c r="BC941" s="121">
        <v>1.0708725E-5</v>
      </c>
      <c r="BD941" s="121">
        <v>8.6289279999999997E-10</v>
      </c>
      <c r="BE941" s="121">
        <v>1.1607539000000001E-8</v>
      </c>
      <c r="BF941" s="121">
        <v>0</v>
      </c>
      <c r="BG941" s="121">
        <v>0</v>
      </c>
      <c r="BH941" s="121">
        <v>1.8070054E-12</v>
      </c>
      <c r="BI941" s="121">
        <v>1.6666024E-13</v>
      </c>
      <c r="BJ941" s="121">
        <v>3.2907603999999998E-14</v>
      </c>
      <c r="BK941" s="121">
        <v>1.9914717000000001E-10</v>
      </c>
      <c r="BL941" s="121">
        <v>4.7773833000000001E-9</v>
      </c>
      <c r="BM941" s="121">
        <v>0</v>
      </c>
      <c r="BN941" s="121">
        <v>6.3570387000000002E-5</v>
      </c>
      <c r="BO941" s="121">
        <v>1.8298067</v>
      </c>
      <c r="BP941" s="121">
        <v>0</v>
      </c>
      <c r="BQ941" s="121">
        <v>0</v>
      </c>
      <c r="BR941" s="121">
        <v>0</v>
      </c>
      <c r="BT941" s="71">
        <v>7.7473760000000005E-4</v>
      </c>
      <c r="BU941" s="71">
        <v>8.0025883000000003E-5</v>
      </c>
      <c r="BV941" s="71">
        <v>3.2293403999999998E-4</v>
      </c>
      <c r="BW941" s="71">
        <v>3.317438E-6</v>
      </c>
      <c r="BX941" s="71">
        <v>1.0836145000000001E-4</v>
      </c>
      <c r="BY941" s="71">
        <v>0</v>
      </c>
      <c r="BZ941" s="71">
        <v>0</v>
      </c>
      <c r="CA941" s="71">
        <v>0</v>
      </c>
      <c r="CB941" s="71">
        <v>1.4116424E-6</v>
      </c>
      <c r="CC941" s="71">
        <v>3.2568952000000001E-6</v>
      </c>
      <c r="CD941" s="71">
        <v>0</v>
      </c>
      <c r="CE941" s="71">
        <v>0</v>
      </c>
      <c r="CF941" s="71">
        <v>0</v>
      </c>
      <c r="CG941" s="71">
        <v>3.2186001999999999E-5</v>
      </c>
      <c r="CH941" s="71">
        <v>2.2324425E-4</v>
      </c>
      <c r="CI941" s="71">
        <v>1.0668003E-14</v>
      </c>
      <c r="CJ941" s="71">
        <v>0</v>
      </c>
      <c r="CL941" s="186">
        <v>0</v>
      </c>
      <c r="CM941" s="186">
        <v>11.581898000000001</v>
      </c>
      <c r="CN941" s="187">
        <v>0</v>
      </c>
      <c r="CO941" s="186">
        <v>5.4752544E-2</v>
      </c>
      <c r="CP941" s="186">
        <v>8.4362302999999998E-10</v>
      </c>
      <c r="CQ941" s="186">
        <v>1.0217057E-7</v>
      </c>
      <c r="CR941" s="186">
        <v>4.5284393999999997E-3</v>
      </c>
      <c r="CS941" s="186">
        <v>0.1396191</v>
      </c>
      <c r="CT941" s="186">
        <v>0</v>
      </c>
      <c r="CU941" s="186">
        <v>0</v>
      </c>
      <c r="CW941" s="101"/>
      <c r="CX941" s="161" t="s">
        <v>3068</v>
      </c>
    </row>
    <row r="942" spans="1:102" ht="14.4">
      <c r="A942" t="s">
        <v>2393</v>
      </c>
      <c r="B942" s="92" t="s">
        <v>1307</v>
      </c>
      <c r="C942" s="126" t="str">
        <f t="shared" si="275"/>
        <v>A.130.07.104</v>
      </c>
      <c r="D942" s="11" t="s">
        <v>671</v>
      </c>
      <c r="E942" s="125" t="s">
        <v>878</v>
      </c>
      <c r="F942" s="128" t="str">
        <f t="shared" si="276"/>
        <v>PA 6 (Nylon 6  Polyamide 6)</v>
      </c>
      <c r="G942" s="131">
        <f t="shared" si="271"/>
        <v>1.4471235200349999</v>
      </c>
      <c r="H942" s="183">
        <f t="shared" si="272"/>
        <v>3.933222586E-2</v>
      </c>
      <c r="I942" s="183">
        <f t="shared" si="273"/>
        <v>0.72979129417499999</v>
      </c>
      <c r="J942" s="184">
        <f t="shared" si="274"/>
        <v>0</v>
      </c>
      <c r="K942" s="183">
        <v>0.67800000000000005</v>
      </c>
      <c r="L942" s="146">
        <v>2.7759555000000002E-2</v>
      </c>
      <c r="M942" s="188">
        <v>6.4405174999999996E-5</v>
      </c>
      <c r="N942" s="146">
        <v>2.7050399999999999E-2</v>
      </c>
      <c r="O942" s="188">
        <v>4.4194209999999998E-3</v>
      </c>
      <c r="P942" s="146">
        <v>7.5757676000000004E-4</v>
      </c>
      <c r="Q942" s="146">
        <v>7.1048281000000001E-3</v>
      </c>
      <c r="R942" s="146">
        <v>8.9667334000000001E-2</v>
      </c>
      <c r="S942" s="146">
        <v>0</v>
      </c>
      <c r="T942" s="146">
        <v>0.61229999999999996</v>
      </c>
      <c r="U942" s="146">
        <v>0</v>
      </c>
      <c r="V942" s="188">
        <v>0</v>
      </c>
      <c r="W942" s="146">
        <v>0</v>
      </c>
      <c r="X942" s="146">
        <v>0</v>
      </c>
      <c r="Z942" s="157">
        <f t="shared" si="265"/>
        <v>4.5200000000000005</v>
      </c>
      <c r="AB942" s="131">
        <f t="shared" si="266"/>
        <v>0.67800000000000005</v>
      </c>
      <c r="AC942" s="131">
        <f t="shared" si="267"/>
        <v>0.156823520035</v>
      </c>
      <c r="AD942" s="131">
        <f t="shared" si="268"/>
        <v>0.11749129417500001</v>
      </c>
      <c r="AE942" s="131">
        <f t="shared" si="269"/>
        <v>0.72979129417499999</v>
      </c>
      <c r="AF942" s="131">
        <f t="shared" si="270"/>
        <v>0</v>
      </c>
      <c r="AH942">
        <v>101.527</v>
      </c>
      <c r="AI942" s="71">
        <v>96.983999999999995</v>
      </c>
      <c r="AJ942" s="71">
        <v>0</v>
      </c>
      <c r="AK942" s="71">
        <v>0</v>
      </c>
      <c r="AL942" s="71">
        <v>4.5430000000000001</v>
      </c>
      <c r="AM942" s="71">
        <v>0</v>
      </c>
      <c r="AN942" s="71">
        <v>0</v>
      </c>
      <c r="AP942" s="129">
        <v>9.0347198000000004E-2</v>
      </c>
      <c r="AQ942" s="129">
        <v>7.9795508000000001E-2</v>
      </c>
      <c r="AR942" s="129">
        <v>3.6270324999999998E-3</v>
      </c>
      <c r="AS942" s="129">
        <v>6.9246576000000001E-3</v>
      </c>
      <c r="AT942" s="172">
        <f t="shared" si="277"/>
        <v>4.7839033698000005E-6</v>
      </c>
      <c r="AU942" s="172">
        <f t="shared" si="278"/>
        <v>1.3413581683849999E-8</v>
      </c>
      <c r="AV942" s="185">
        <f t="shared" si="279"/>
        <v>0.96984000000000004</v>
      </c>
      <c r="AW942" s="121">
        <v>4.1945600000000002E-6</v>
      </c>
      <c r="AX942" s="121">
        <v>1.2655999999999999E-8</v>
      </c>
      <c r="AY942" s="121">
        <v>3.4578000000000002E-13</v>
      </c>
      <c r="AZ942" s="121">
        <v>0</v>
      </c>
      <c r="BA942" s="121">
        <v>0</v>
      </c>
      <c r="BB942" s="121">
        <v>7.2487999999999998E-10</v>
      </c>
      <c r="BC942" s="121">
        <v>5.7346209000000001E-7</v>
      </c>
      <c r="BD942" s="121">
        <v>1.65308E-10</v>
      </c>
      <c r="BE942" s="121">
        <v>5.8724000000000003E-10</v>
      </c>
      <c r="BF942" s="121">
        <v>0</v>
      </c>
      <c r="BG942" s="121">
        <v>0</v>
      </c>
      <c r="BH942" s="121">
        <v>4.0476373999999996E-12</v>
      </c>
      <c r="BI942" s="121">
        <v>5.3843823E-13</v>
      </c>
      <c r="BJ942" s="121">
        <v>1.0182822E-13</v>
      </c>
      <c r="BK942" s="121">
        <v>3.5982979999999997E-10</v>
      </c>
      <c r="BL942" s="121">
        <v>1.479657E-8</v>
      </c>
      <c r="BM942" s="121">
        <v>0</v>
      </c>
      <c r="BN942" s="121">
        <v>0</v>
      </c>
      <c r="BO942" s="121">
        <v>0.96984000000000004</v>
      </c>
      <c r="BP942" s="121">
        <v>0</v>
      </c>
      <c r="BQ942" s="121">
        <v>0</v>
      </c>
      <c r="BR942" s="121">
        <v>0</v>
      </c>
      <c r="BT942" s="71">
        <v>2.7891294999999997E-4</v>
      </c>
      <c r="BU942" s="71">
        <v>4.0486100000000004E-6</v>
      </c>
      <c r="BV942" s="71">
        <v>1.2602959E-4</v>
      </c>
      <c r="BW942" s="71">
        <v>1.0517649E-5</v>
      </c>
      <c r="BX942" s="71">
        <v>7.2907153000000004E-6</v>
      </c>
      <c r="BY942" s="71">
        <v>0</v>
      </c>
      <c r="BZ942" s="71">
        <v>0</v>
      </c>
      <c r="CA942" s="71">
        <v>0</v>
      </c>
      <c r="CB942" s="71">
        <v>1.4124241999999999E-6</v>
      </c>
      <c r="CC942" s="71">
        <v>6.3768396000000002E-6</v>
      </c>
      <c r="CD942" s="71">
        <v>0</v>
      </c>
      <c r="CE942" s="71">
        <v>0</v>
      </c>
      <c r="CF942" s="71">
        <v>0</v>
      </c>
      <c r="CG942" s="71">
        <v>5.4336389E-6</v>
      </c>
      <c r="CH942" s="71">
        <v>1.1780348E-4</v>
      </c>
      <c r="CI942" s="71">
        <v>0</v>
      </c>
      <c r="CJ942" s="71">
        <v>0</v>
      </c>
      <c r="CL942" s="186">
        <v>0</v>
      </c>
      <c r="CM942" s="186">
        <v>4.5199999999999996</v>
      </c>
      <c r="CN942" s="187">
        <v>0</v>
      </c>
      <c r="CO942" s="186">
        <v>2.7699999999999999E-3</v>
      </c>
      <c r="CP942" s="186">
        <v>1.9002577999999999E-9</v>
      </c>
      <c r="CQ942" s="186">
        <v>2.34905E-7</v>
      </c>
      <c r="CR942" s="186">
        <v>2.7948775000000001E-4</v>
      </c>
      <c r="CS942" s="186">
        <v>0.44982676999999999</v>
      </c>
      <c r="CT942" s="186">
        <v>0</v>
      </c>
      <c r="CU942" s="186">
        <v>0</v>
      </c>
      <c r="CW942" s="101"/>
      <c r="CX942" s="161" t="s">
        <v>3069</v>
      </c>
    </row>
    <row r="943" spans="1:102" ht="14.4">
      <c r="A943" t="s">
        <v>1844</v>
      </c>
      <c r="B943" s="92" t="s">
        <v>1307</v>
      </c>
      <c r="C943" s="126" t="str">
        <f t="shared" si="275"/>
        <v>A.130.07.105</v>
      </c>
      <c r="D943" s="11" t="s">
        <v>671</v>
      </c>
      <c r="E943" s="125" t="s">
        <v>878</v>
      </c>
      <c r="F943" s="128" t="str">
        <f t="shared" si="276"/>
        <v>PA 6 30% glass fibre</v>
      </c>
      <c r="G943" s="131">
        <f t="shared" si="271"/>
        <v>1.1264013930000001</v>
      </c>
      <c r="H943" s="183">
        <f t="shared" si="272"/>
        <v>3.9100598E-2</v>
      </c>
      <c r="I943" s="183">
        <f t="shared" si="273"/>
        <v>0.54205079499999997</v>
      </c>
      <c r="J943" s="184">
        <f t="shared" si="274"/>
        <v>0</v>
      </c>
      <c r="K943" s="183">
        <v>0.54525000000000001</v>
      </c>
      <c r="L943" s="146">
        <v>3.4808187999999997E-2</v>
      </c>
      <c r="M943" s="188">
        <v>1.5864495999999999E-2</v>
      </c>
      <c r="N943" s="146">
        <v>2.995128E-2</v>
      </c>
      <c r="O943" s="188">
        <v>3.0935947000000001E-3</v>
      </c>
      <c r="P943" s="146">
        <v>1.0823037E-3</v>
      </c>
      <c r="Q943" s="146">
        <v>4.9734196E-3</v>
      </c>
      <c r="R943" s="146">
        <v>6.2768111000000001E-2</v>
      </c>
      <c r="S943" s="146">
        <v>0</v>
      </c>
      <c r="T943" s="146">
        <v>0.42860999999999999</v>
      </c>
      <c r="U943" s="146">
        <v>0</v>
      </c>
      <c r="V943" s="188">
        <v>0</v>
      </c>
      <c r="W943" s="146">
        <v>0</v>
      </c>
      <c r="X943" s="146">
        <v>0</v>
      </c>
      <c r="Z943" s="157">
        <f t="shared" si="265"/>
        <v>3.6350000000000002</v>
      </c>
      <c r="AB943" s="131">
        <f t="shared" si="266"/>
        <v>0.54525000000000001</v>
      </c>
      <c r="AC943" s="131">
        <f t="shared" si="267"/>
        <v>0.15254139299999997</v>
      </c>
      <c r="AD943" s="131">
        <f t="shared" si="268"/>
        <v>0.113440795</v>
      </c>
      <c r="AE943" s="131">
        <f t="shared" si="269"/>
        <v>0.54205079499999997</v>
      </c>
      <c r="AF943" s="131">
        <f t="shared" si="270"/>
        <v>0</v>
      </c>
      <c r="AH943">
        <v>81.025599999999997</v>
      </c>
      <c r="AI943" s="71">
        <v>77.845500000000001</v>
      </c>
      <c r="AJ943" s="71">
        <v>0</v>
      </c>
      <c r="AK943" s="71">
        <v>0</v>
      </c>
      <c r="AL943" s="71">
        <v>3.1800999999999999</v>
      </c>
      <c r="AM943" s="71">
        <v>0</v>
      </c>
      <c r="AN943" s="71">
        <v>0</v>
      </c>
      <c r="AP943" s="129">
        <v>7.3685156000000002E-2</v>
      </c>
      <c r="AQ943" s="129">
        <v>6.5252465999999995E-2</v>
      </c>
      <c r="AR943" s="129">
        <v>3.0256691E-3</v>
      </c>
      <c r="AS943" s="129">
        <v>5.4070206000000004E-3</v>
      </c>
      <c r="AT943" s="172">
        <f t="shared" si="277"/>
        <v>3.9120183558599999E-6</v>
      </c>
      <c r="AU943" s="172">
        <f t="shared" si="278"/>
        <v>1.1189604710114001E-8</v>
      </c>
      <c r="AV943" s="185">
        <f t="shared" si="279"/>
        <v>0.75728580000000001</v>
      </c>
      <c r="AW943" s="121">
        <v>3.3732799999999998E-6</v>
      </c>
      <c r="AX943" s="121">
        <v>1.0178E-8</v>
      </c>
      <c r="AY943" s="121">
        <v>2.7807749999999998E-13</v>
      </c>
      <c r="AZ943" s="121">
        <v>0</v>
      </c>
      <c r="BA943" s="121">
        <v>0</v>
      </c>
      <c r="BB943" s="121">
        <v>2.1454160000000002E-9</v>
      </c>
      <c r="BC943" s="121">
        <v>5.2598345999999995E-7</v>
      </c>
      <c r="BD943" s="121">
        <v>3.4791560000000002E-10</v>
      </c>
      <c r="BE943" s="121">
        <v>5.4840799999999995E-10</v>
      </c>
      <c r="BF943" s="121">
        <v>1.117215E-10</v>
      </c>
      <c r="BG943" s="121">
        <v>0</v>
      </c>
      <c r="BH943" s="121">
        <v>2.8333461E-12</v>
      </c>
      <c r="BI943" s="121">
        <v>3.7690675999999998E-13</v>
      </c>
      <c r="BJ943" s="121">
        <v>7.1279753999999994E-14</v>
      </c>
      <c r="BK943" s="121">
        <v>2.5188086000000002E-10</v>
      </c>
      <c r="BL943" s="121">
        <v>1.0357599E-8</v>
      </c>
      <c r="BM943" s="121">
        <v>0</v>
      </c>
      <c r="BN943" s="121">
        <v>0</v>
      </c>
      <c r="BO943" s="121">
        <v>0.75728580000000001</v>
      </c>
      <c r="BP943" s="121">
        <v>0</v>
      </c>
      <c r="BQ943" s="121">
        <v>0</v>
      </c>
      <c r="BR943" s="121">
        <v>0</v>
      </c>
      <c r="BT943" s="71">
        <v>2.2944932999999999E-4</v>
      </c>
      <c r="BU943" s="71">
        <v>4.3201648999999999E-6</v>
      </c>
      <c r="BV943" s="71">
        <v>1.0135344999999999E-4</v>
      </c>
      <c r="BW943" s="71">
        <v>7.3624684999999999E-6</v>
      </c>
      <c r="BX943" s="71">
        <v>5.5369275999999996E-6</v>
      </c>
      <c r="BY943" s="71">
        <v>1.0604106999999999E-6</v>
      </c>
      <c r="BZ943" s="71">
        <v>2.9013247999999998E-6</v>
      </c>
      <c r="CA943" s="71">
        <v>1.6094753E-6</v>
      </c>
      <c r="CB943" s="71">
        <v>9.8869690999999997E-7</v>
      </c>
      <c r="CC943" s="71">
        <v>4.4638141000000003E-6</v>
      </c>
      <c r="CD943" s="71">
        <v>0</v>
      </c>
      <c r="CE943" s="71">
        <v>0</v>
      </c>
      <c r="CF943" s="71">
        <v>0</v>
      </c>
      <c r="CG943" s="71">
        <v>5.9093155000000002E-6</v>
      </c>
      <c r="CH943" s="71">
        <v>9.3943283999999995E-5</v>
      </c>
      <c r="CI943" s="71">
        <v>0</v>
      </c>
      <c r="CJ943" s="71">
        <v>0</v>
      </c>
      <c r="CL943" s="186">
        <v>0</v>
      </c>
      <c r="CM943" s="186">
        <v>3.6349999999999998</v>
      </c>
      <c r="CN943" s="187">
        <v>3.0321540000000001E-2</v>
      </c>
      <c r="CO943" s="186">
        <v>3.199E-3</v>
      </c>
      <c r="CP943" s="186">
        <v>1.3301805E-9</v>
      </c>
      <c r="CQ943" s="186">
        <v>1.6443349999999999E-7</v>
      </c>
      <c r="CR943" s="186">
        <v>2.0864142E-4</v>
      </c>
      <c r="CS943" s="186">
        <v>0.31487873999999999</v>
      </c>
      <c r="CT943" s="186">
        <v>7.4963961000000003E-5</v>
      </c>
      <c r="CU943" s="186">
        <v>3.7291860000000001E-4</v>
      </c>
      <c r="CW943" s="101"/>
      <c r="CX943" s="161" t="s">
        <v>3069</v>
      </c>
    </row>
    <row r="944" spans="1:102" ht="14.4">
      <c r="A944" t="s">
        <v>2394</v>
      </c>
      <c r="B944" s="92" t="s">
        <v>1307</v>
      </c>
      <c r="C944" s="126" t="str">
        <f t="shared" si="275"/>
        <v>A.130.07.106</v>
      </c>
      <c r="D944" s="11" t="s">
        <v>671</v>
      </c>
      <c r="E944" s="125" t="s">
        <v>878</v>
      </c>
      <c r="F944" s="128" t="str">
        <f t="shared" si="276"/>
        <v>PA 66 (Nylon 66  Polyamide 6-6)</v>
      </c>
      <c r="G944" s="131">
        <f t="shared" si="271"/>
        <v>1.8265801666999999</v>
      </c>
      <c r="H944" s="183">
        <f t="shared" si="272"/>
        <v>8.05332307E-2</v>
      </c>
      <c r="I944" s="183">
        <f t="shared" si="273"/>
        <v>0.78604693599999997</v>
      </c>
      <c r="J944" s="184">
        <f t="shared" si="274"/>
        <v>0</v>
      </c>
      <c r="K944" s="183">
        <v>0.96</v>
      </c>
      <c r="L944" s="146">
        <v>0.12927735000000001</v>
      </c>
      <c r="M944" s="146">
        <v>1.9908531E-2</v>
      </c>
      <c r="N944" s="188">
        <v>1.0342799999999999E-2</v>
      </c>
      <c r="O944" s="188">
        <v>5.9468300000000002E-2</v>
      </c>
      <c r="P944" s="188">
        <v>4.3129369999999999E-4</v>
      </c>
      <c r="Q944" s="146">
        <v>1.0290837000000001E-2</v>
      </c>
      <c r="R944" s="146">
        <v>2.4561054999999998E-2</v>
      </c>
      <c r="S944" s="146">
        <v>0</v>
      </c>
      <c r="T944" s="146">
        <v>0.61229999999999996</v>
      </c>
      <c r="U944" s="146">
        <v>0</v>
      </c>
      <c r="V944" s="146">
        <v>0</v>
      </c>
      <c r="W944" s="188">
        <v>0</v>
      </c>
      <c r="X944" s="146">
        <v>0</v>
      </c>
      <c r="Z944" s="157">
        <f t="shared" si="265"/>
        <v>6.4</v>
      </c>
      <c r="AB944" s="131">
        <f t="shared" si="266"/>
        <v>0.96</v>
      </c>
      <c r="AC944" s="131">
        <f t="shared" si="267"/>
        <v>0.25428016669999998</v>
      </c>
      <c r="AD944" s="131">
        <f t="shared" si="268"/>
        <v>0.17374693600000002</v>
      </c>
      <c r="AE944" s="131">
        <f t="shared" si="269"/>
        <v>0.78604693599999997</v>
      </c>
      <c r="AF944" s="131">
        <f t="shared" si="270"/>
        <v>0</v>
      </c>
      <c r="AH944">
        <v>146.91380000000001</v>
      </c>
      <c r="AI944" s="71">
        <v>145.84</v>
      </c>
      <c r="AJ944" s="71">
        <v>0</v>
      </c>
      <c r="AK944" s="71">
        <v>0</v>
      </c>
      <c r="AL944" s="71">
        <v>1.0738000000000001</v>
      </c>
      <c r="AM944" s="71">
        <v>0</v>
      </c>
      <c r="AN944" s="71">
        <v>0</v>
      </c>
      <c r="AP944" s="129">
        <v>0.16991145999999999</v>
      </c>
      <c r="AQ944" s="129">
        <v>0.15389127</v>
      </c>
      <c r="AR944" s="129">
        <v>5.6072133000000003E-3</v>
      </c>
      <c r="AS944" s="129">
        <v>1.0412975999999999E-2</v>
      </c>
      <c r="AT944" s="172">
        <f t="shared" si="277"/>
        <v>9.2260954104E-6</v>
      </c>
      <c r="AU944" s="172">
        <f t="shared" si="278"/>
        <v>2.0736735486400002E-8</v>
      </c>
      <c r="AV944" s="185">
        <f t="shared" si="279"/>
        <v>1.4583999999999999</v>
      </c>
      <c r="AW944" s="121">
        <v>5.9391999999999998E-6</v>
      </c>
      <c r="AX944" s="121">
        <v>1.7920000000000001E-8</v>
      </c>
      <c r="AY944" s="121">
        <v>4.8959999999999995E-13</v>
      </c>
      <c r="AZ944" s="121">
        <v>0</v>
      </c>
      <c r="BA944" s="121">
        <v>0</v>
      </c>
      <c r="BB944" s="121">
        <v>3.3E-10</v>
      </c>
      <c r="BC944" s="121">
        <v>3.280607E-6</v>
      </c>
      <c r="BD944" s="121">
        <v>7.5400000000000006E-11</v>
      </c>
      <c r="BE944" s="121">
        <v>2.7348000000000001E-9</v>
      </c>
      <c r="BF944" s="121">
        <v>0</v>
      </c>
      <c r="BG944" s="121">
        <v>0</v>
      </c>
      <c r="BH944" s="121">
        <v>5.8624809999999996E-12</v>
      </c>
      <c r="BI944" s="121">
        <v>1.4771427000000001E-13</v>
      </c>
      <c r="BJ944" s="121">
        <v>3.5691130000000002E-14</v>
      </c>
      <c r="BK944" s="121">
        <v>1.9470040000000001E-10</v>
      </c>
      <c r="BL944" s="121">
        <v>5.7637099999999997E-9</v>
      </c>
      <c r="BM944" s="121">
        <v>0</v>
      </c>
      <c r="BN944" s="121">
        <v>0</v>
      </c>
      <c r="BO944" s="121">
        <v>1.4583999999999999</v>
      </c>
      <c r="BP944" s="121">
        <v>0</v>
      </c>
      <c r="BQ944" s="121">
        <v>0</v>
      </c>
      <c r="BR944" s="121">
        <v>0</v>
      </c>
      <c r="BT944" s="71">
        <v>4.5788783000000002E-4</v>
      </c>
      <c r="BU944" s="71">
        <v>1.8854538000000001E-5</v>
      </c>
      <c r="BV944" s="71">
        <v>1.7844898000000001E-4</v>
      </c>
      <c r="BW944" s="71">
        <v>2.8790396999999999E-6</v>
      </c>
      <c r="BX944" s="71">
        <v>6.8760026000000003E-5</v>
      </c>
      <c r="BY944" s="71">
        <v>0</v>
      </c>
      <c r="BZ944" s="71">
        <v>0</v>
      </c>
      <c r="CA944" s="71">
        <v>0</v>
      </c>
      <c r="CB944" s="71">
        <v>1.0901888999999999E-6</v>
      </c>
      <c r="CC944" s="71">
        <v>7.2576961999999998E-6</v>
      </c>
      <c r="CD944" s="71">
        <v>0</v>
      </c>
      <c r="CE944" s="71">
        <v>0</v>
      </c>
      <c r="CF944" s="71">
        <v>0</v>
      </c>
      <c r="CG944" s="71">
        <v>3.2009900000000001E-6</v>
      </c>
      <c r="CH944" s="71">
        <v>1.7739637000000001E-4</v>
      </c>
      <c r="CI944" s="71">
        <v>0</v>
      </c>
      <c r="CJ944" s="71">
        <v>0</v>
      </c>
      <c r="CL944" s="186">
        <v>0</v>
      </c>
      <c r="CM944" s="186">
        <v>6.4</v>
      </c>
      <c r="CN944" s="187">
        <v>8.9950299999999993E-3</v>
      </c>
      <c r="CO944" s="186">
        <v>1.29E-2</v>
      </c>
      <c r="CP944" s="186">
        <v>2.6602514999999998E-9</v>
      </c>
      <c r="CQ944" s="186">
        <v>3.1716919999999998E-7</v>
      </c>
      <c r="CR944" s="186">
        <v>2.2713332E-3</v>
      </c>
      <c r="CS944" s="186">
        <v>0.12691379</v>
      </c>
      <c r="CT944" s="186">
        <v>0</v>
      </c>
      <c r="CU944" s="186">
        <v>0</v>
      </c>
      <c r="CW944" s="101"/>
      <c r="CX944" s="161" t="s">
        <v>3070</v>
      </c>
    </row>
    <row r="945" spans="1:102" ht="14.4">
      <c r="A945" t="s">
        <v>1845</v>
      </c>
      <c r="B945" s="92" t="s">
        <v>1307</v>
      </c>
      <c r="C945" s="126" t="str">
        <f t="shared" si="275"/>
        <v>A.130.07.107</v>
      </c>
      <c r="D945" s="11" t="s">
        <v>671</v>
      </c>
      <c r="E945" s="125" t="s">
        <v>878</v>
      </c>
      <c r="F945" s="128" t="str">
        <f t="shared" si="276"/>
        <v>PA 66 30% glass fibre</v>
      </c>
      <c r="G945" s="131">
        <f t="shared" si="271"/>
        <v>1.39202104119</v>
      </c>
      <c r="H945" s="183">
        <f t="shared" si="272"/>
        <v>6.7941301190000011E-2</v>
      </c>
      <c r="I945" s="183">
        <f t="shared" si="273"/>
        <v>0.58142974000000003</v>
      </c>
      <c r="J945" s="184">
        <f t="shared" si="274"/>
        <v>0</v>
      </c>
      <c r="K945" s="183">
        <v>0.74265000000000003</v>
      </c>
      <c r="L945" s="146">
        <v>0.10587064</v>
      </c>
      <c r="M945" s="146">
        <v>2.9755383999999999E-2</v>
      </c>
      <c r="N945" s="146">
        <v>1.8255960000000002E-2</v>
      </c>
      <c r="O945" s="146">
        <v>4.1627810000000001E-2</v>
      </c>
      <c r="P945" s="188">
        <v>8.5390558999999999E-4</v>
      </c>
      <c r="Q945" s="188">
        <v>7.2036256000000002E-3</v>
      </c>
      <c r="R945" s="146">
        <v>1.7193716000000001E-2</v>
      </c>
      <c r="S945" s="188">
        <v>0</v>
      </c>
      <c r="T945" s="146">
        <v>0.42860999999999999</v>
      </c>
      <c r="U945" s="146">
        <v>0</v>
      </c>
      <c r="V945" s="146">
        <v>0</v>
      </c>
      <c r="W945" s="146">
        <v>0</v>
      </c>
      <c r="X945" s="146">
        <v>0</v>
      </c>
      <c r="Z945" s="157">
        <f t="shared" si="265"/>
        <v>4.9510000000000005</v>
      </c>
      <c r="AB945" s="131">
        <f t="shared" si="266"/>
        <v>0.74265000000000003</v>
      </c>
      <c r="AC945" s="131">
        <f t="shared" si="267"/>
        <v>0.22076104119000003</v>
      </c>
      <c r="AD945" s="131">
        <f t="shared" si="268"/>
        <v>0.15281974000000001</v>
      </c>
      <c r="AE945" s="131">
        <f t="shared" si="269"/>
        <v>0.58142974000000003</v>
      </c>
      <c r="AF945" s="131">
        <f t="shared" si="270"/>
        <v>0</v>
      </c>
      <c r="AH945">
        <v>112.79636000000001</v>
      </c>
      <c r="AI945" s="71">
        <v>112.04470000000001</v>
      </c>
      <c r="AJ945" s="71">
        <v>0</v>
      </c>
      <c r="AK945" s="71">
        <v>0</v>
      </c>
      <c r="AL945" s="71">
        <v>0.75165999999999999</v>
      </c>
      <c r="AM945" s="71">
        <v>0</v>
      </c>
      <c r="AN945" s="71">
        <v>0</v>
      </c>
      <c r="AP945" s="129">
        <v>0.12938014</v>
      </c>
      <c r="AQ945" s="129">
        <v>0.1171195</v>
      </c>
      <c r="AR945" s="129">
        <v>4.4117957000000003E-3</v>
      </c>
      <c r="AS945" s="129">
        <v>7.8488434999999992E-3</v>
      </c>
      <c r="AT945" s="172">
        <f t="shared" si="277"/>
        <v>7.0215527872800001E-6</v>
      </c>
      <c r="AU945" s="172">
        <f t="shared" si="278"/>
        <v>1.6315812371981005E-8</v>
      </c>
      <c r="AV945" s="185">
        <f t="shared" si="279"/>
        <v>1.0992778000000001</v>
      </c>
      <c r="AW945" s="121">
        <v>4.5945279999999997E-6</v>
      </c>
      <c r="AX945" s="121">
        <v>1.3862800000000001E-8</v>
      </c>
      <c r="AY945" s="121">
        <v>3.7875149999999998E-13</v>
      </c>
      <c r="AZ945" s="121">
        <v>0</v>
      </c>
      <c r="BA945" s="121">
        <v>0</v>
      </c>
      <c r="BB945" s="121">
        <v>1.8690000000000001E-9</v>
      </c>
      <c r="BC945" s="121">
        <v>2.4209849000000001E-6</v>
      </c>
      <c r="BD945" s="121">
        <v>2.8497999999999998E-10</v>
      </c>
      <c r="BE945" s="121">
        <v>2.0516999999999999E-9</v>
      </c>
      <c r="BF945" s="121">
        <v>1.117215E-10</v>
      </c>
      <c r="BG945" s="121">
        <v>0</v>
      </c>
      <c r="BH945" s="121">
        <v>4.1037367000000002E-12</v>
      </c>
      <c r="BI945" s="121">
        <v>1.0339999E-13</v>
      </c>
      <c r="BJ945" s="121">
        <v>2.4983791E-14</v>
      </c>
      <c r="BK945" s="121">
        <v>1.3629028000000001E-10</v>
      </c>
      <c r="BL945" s="121">
        <v>4.034597E-9</v>
      </c>
      <c r="BM945" s="121">
        <v>0</v>
      </c>
      <c r="BN945" s="121">
        <v>0</v>
      </c>
      <c r="BO945" s="121">
        <v>1.0992778000000001</v>
      </c>
      <c r="BP945" s="121">
        <v>0</v>
      </c>
      <c r="BQ945" s="121">
        <v>0</v>
      </c>
      <c r="BR945" s="121">
        <v>0</v>
      </c>
      <c r="BT945" s="71">
        <v>3.5473174999999999E-4</v>
      </c>
      <c r="BU945" s="71">
        <v>1.4684313999999999E-5</v>
      </c>
      <c r="BV945" s="71">
        <v>1.3804702E-4</v>
      </c>
      <c r="BW945" s="71">
        <v>2.0154422999999999E-6</v>
      </c>
      <c r="BX945" s="71">
        <v>4.8565444999999997E-5</v>
      </c>
      <c r="BY945" s="71">
        <v>1.0604106999999999E-6</v>
      </c>
      <c r="BZ945" s="71">
        <v>2.9013247999999998E-6</v>
      </c>
      <c r="CA945" s="71">
        <v>1.6094753E-6</v>
      </c>
      <c r="CB945" s="71">
        <v>7.6313225999999997E-7</v>
      </c>
      <c r="CC945" s="71">
        <v>5.0804136999999998E-6</v>
      </c>
      <c r="CD945" s="71">
        <v>0</v>
      </c>
      <c r="CE945" s="71">
        <v>0</v>
      </c>
      <c r="CF945" s="71">
        <v>0</v>
      </c>
      <c r="CG945" s="71">
        <v>4.3464611999999997E-6</v>
      </c>
      <c r="CH945" s="71">
        <v>1.3565830999999999E-4</v>
      </c>
      <c r="CI945" s="71">
        <v>0</v>
      </c>
      <c r="CJ945" s="71">
        <v>0</v>
      </c>
      <c r="CL945" s="186">
        <v>0</v>
      </c>
      <c r="CM945" s="186">
        <v>4.9509999999999996</v>
      </c>
      <c r="CN945" s="187">
        <v>3.6618061E-2</v>
      </c>
      <c r="CO945" s="186">
        <v>1.0290000000000001E-2</v>
      </c>
      <c r="CP945" s="186">
        <v>1.8621761000000001E-9</v>
      </c>
      <c r="CQ945" s="186">
        <v>2.2201844E-7</v>
      </c>
      <c r="CR945" s="186">
        <v>1.6029332E-3</v>
      </c>
      <c r="CS945" s="186">
        <v>8.8839650000000006E-2</v>
      </c>
      <c r="CT945" s="186">
        <v>7.4963961000000003E-5</v>
      </c>
      <c r="CU945" s="186">
        <v>3.7291860000000001E-4</v>
      </c>
      <c r="CW945" s="101"/>
      <c r="CX945" s="161" t="s">
        <v>3071</v>
      </c>
    </row>
    <row r="946" spans="1:102" ht="14.4">
      <c r="A946" t="s">
        <v>1324</v>
      </c>
      <c r="B946" s="92" t="s">
        <v>1307</v>
      </c>
      <c r="C946" s="126" t="str">
        <f t="shared" si="275"/>
        <v>A.130.07.108</v>
      </c>
      <c r="D946" s="11" t="s">
        <v>671</v>
      </c>
      <c r="E946" s="125" t="s">
        <v>878</v>
      </c>
      <c r="F946" s="128" t="str">
        <f t="shared" si="276"/>
        <v>PB-1 (Polybutylene)</v>
      </c>
      <c r="G946" s="131">
        <f t="shared" si="271"/>
        <v>1.1938793114000001</v>
      </c>
      <c r="H946" s="183">
        <f t="shared" si="272"/>
        <v>1.8569084299999997E-2</v>
      </c>
      <c r="I946" s="183">
        <f t="shared" si="273"/>
        <v>0.93081022710000005</v>
      </c>
      <c r="J946" s="184">
        <f t="shared" si="274"/>
        <v>0</v>
      </c>
      <c r="K946" s="183">
        <v>0.2445</v>
      </c>
      <c r="L946" s="146">
        <v>4.3292879999999999E-2</v>
      </c>
      <c r="M946" s="146">
        <v>6.3492071000000004E-3</v>
      </c>
      <c r="N946" s="146">
        <v>3.8268360000000001E-3</v>
      </c>
      <c r="O946" s="188">
        <v>5.9348000000000003E-6</v>
      </c>
      <c r="P946" s="146">
        <v>9.3759499999999992E-3</v>
      </c>
      <c r="Q946" s="188">
        <v>5.3603634999999997E-3</v>
      </c>
      <c r="R946" s="146">
        <v>0.10116814</v>
      </c>
      <c r="S946" s="146">
        <v>0</v>
      </c>
      <c r="T946" s="146">
        <v>0.78</v>
      </c>
      <c r="U946" s="146">
        <v>0</v>
      </c>
      <c r="V946" s="188">
        <v>0</v>
      </c>
      <c r="W946" s="146">
        <v>0</v>
      </c>
      <c r="X946" s="146">
        <v>0</v>
      </c>
      <c r="Z946" s="157">
        <f t="shared" si="265"/>
        <v>1.6300000000000001</v>
      </c>
      <c r="AB946" s="131">
        <f t="shared" si="266"/>
        <v>0.2445</v>
      </c>
      <c r="AC946" s="131">
        <f t="shared" si="267"/>
        <v>0.16937931140000001</v>
      </c>
      <c r="AD946" s="131">
        <f t="shared" si="268"/>
        <v>0.1508102271</v>
      </c>
      <c r="AE946" s="131">
        <f t="shared" si="269"/>
        <v>0.93081022710000005</v>
      </c>
      <c r="AF946" s="131">
        <f t="shared" si="270"/>
        <v>0</v>
      </c>
      <c r="AH946">
        <v>82.254999999999995</v>
      </c>
      <c r="AI946" s="71">
        <v>81.429000000000002</v>
      </c>
      <c r="AJ946" s="71">
        <v>0</v>
      </c>
      <c r="AK946" s="71">
        <v>0</v>
      </c>
      <c r="AL946" s="71">
        <v>0.82599999999999996</v>
      </c>
      <c r="AM946" s="71">
        <v>0</v>
      </c>
      <c r="AN946" s="71">
        <v>0</v>
      </c>
      <c r="AP946" s="129">
        <v>4.5945706000000003E-2</v>
      </c>
      <c r="AQ946" s="129">
        <v>3.8641325999999997E-2</v>
      </c>
      <c r="AR946" s="129">
        <v>1.4903488999999999E-3</v>
      </c>
      <c r="AS946" s="129">
        <v>5.8140305999999998E-3</v>
      </c>
      <c r="AT946" s="172">
        <f t="shared" si="277"/>
        <v>2.3166262844999998E-6</v>
      </c>
      <c r="AU946" s="172">
        <f t="shared" si="278"/>
        <v>5.5116455115500001E-9</v>
      </c>
      <c r="AV946" s="185">
        <f t="shared" si="279"/>
        <v>0.81428999999999996</v>
      </c>
      <c r="AW946" s="121">
        <v>1.51264E-6</v>
      </c>
      <c r="AX946" s="121">
        <v>4.5640000000000004E-9</v>
      </c>
      <c r="AY946" s="121">
        <v>1.2469500000000001E-13</v>
      </c>
      <c r="AZ946" s="121">
        <v>0</v>
      </c>
      <c r="BA946" s="121">
        <v>0</v>
      </c>
      <c r="BB946" s="121">
        <v>1.221E-10</v>
      </c>
      <c r="BC946" s="121">
        <v>7.8633308999999996E-7</v>
      </c>
      <c r="BD946" s="121">
        <v>2.7898000000000001E-11</v>
      </c>
      <c r="BE946" s="121">
        <v>9.1584000000000001E-10</v>
      </c>
      <c r="BF946" s="121">
        <v>0</v>
      </c>
      <c r="BG946" s="121">
        <v>0</v>
      </c>
      <c r="BH946" s="121">
        <v>3.0558450000000001E-12</v>
      </c>
      <c r="BI946" s="121">
        <v>6.0808115000000003E-13</v>
      </c>
      <c r="BJ946" s="121">
        <v>1.1889039999999999E-13</v>
      </c>
      <c r="BK946" s="121">
        <v>1.3811694999999999E-9</v>
      </c>
      <c r="BL946" s="121">
        <v>1.6149925000000002E-8</v>
      </c>
      <c r="BM946" s="121">
        <v>0</v>
      </c>
      <c r="BN946" s="121">
        <v>0</v>
      </c>
      <c r="BO946" s="121">
        <v>0.81428999999999996</v>
      </c>
      <c r="BP946" s="121">
        <v>0</v>
      </c>
      <c r="BQ946" s="121">
        <v>0</v>
      </c>
      <c r="BR946" s="121">
        <v>0</v>
      </c>
      <c r="BT946" s="71">
        <v>1.8693736E-4</v>
      </c>
      <c r="BU946" s="71">
        <v>6.3140777000000002E-6</v>
      </c>
      <c r="BV946" s="71">
        <v>4.5448724999999999E-5</v>
      </c>
      <c r="BW946" s="71">
        <v>1.1851929E-5</v>
      </c>
      <c r="BX946" s="71">
        <v>5.2064349999999997E-6</v>
      </c>
      <c r="BY946" s="71">
        <v>0</v>
      </c>
      <c r="BZ946" s="71">
        <v>0</v>
      </c>
      <c r="CA946" s="71">
        <v>0</v>
      </c>
      <c r="CB946" s="71">
        <v>1.2900179E-5</v>
      </c>
      <c r="CC946" s="71">
        <v>5.3930982000000003E-6</v>
      </c>
      <c r="CD946" s="71">
        <v>0</v>
      </c>
      <c r="CE946" s="71">
        <v>0</v>
      </c>
      <c r="CF946" s="71">
        <v>0</v>
      </c>
      <c r="CG946" s="71">
        <v>1.1413871999999999E-6</v>
      </c>
      <c r="CH946" s="71">
        <v>9.8681532999999997E-5</v>
      </c>
      <c r="CI946" s="71">
        <v>0</v>
      </c>
      <c r="CJ946" s="71">
        <v>0</v>
      </c>
      <c r="CL946" s="186">
        <v>0</v>
      </c>
      <c r="CM946" s="186">
        <v>1.63</v>
      </c>
      <c r="CN946" s="187">
        <v>3.3281611000000001E-3</v>
      </c>
      <c r="CO946" s="186">
        <v>4.3200000000000001E-3</v>
      </c>
      <c r="CP946" s="186">
        <v>1.542941E-9</v>
      </c>
      <c r="CQ946" s="186">
        <v>1.8456880000000001E-7</v>
      </c>
      <c r="CR946" s="186">
        <v>2.6414795E-4</v>
      </c>
      <c r="CS946" s="186">
        <v>0.50658939999999997</v>
      </c>
      <c r="CT946" s="186">
        <v>0</v>
      </c>
      <c r="CU946" s="186">
        <v>0</v>
      </c>
      <c r="CW946" s="101"/>
      <c r="CX946" s="161" t="s">
        <v>3072</v>
      </c>
    </row>
    <row r="947" spans="1:102" ht="14.4">
      <c r="A947" t="s">
        <v>1325</v>
      </c>
      <c r="B947" s="92" t="s">
        <v>1307</v>
      </c>
      <c r="C947" s="126" t="str">
        <f t="shared" si="275"/>
        <v>A.130.07.109</v>
      </c>
      <c r="D947" s="11" t="s">
        <v>671</v>
      </c>
      <c r="E947" s="125" t="s">
        <v>878</v>
      </c>
      <c r="F947" s="128" t="str">
        <f t="shared" si="276"/>
        <v>PC (Polycarbonate)</v>
      </c>
      <c r="G947" s="131">
        <f t="shared" si="271"/>
        <v>1.4404420304978436</v>
      </c>
      <c r="H947" s="183">
        <f t="shared" si="272"/>
        <v>0.14355269600000001</v>
      </c>
      <c r="I947" s="183">
        <f t="shared" si="273"/>
        <v>0.7868893344978436</v>
      </c>
      <c r="J947" s="184">
        <f t="shared" si="274"/>
        <v>0</v>
      </c>
      <c r="K947" s="183">
        <v>0.51</v>
      </c>
      <c r="L947" s="146">
        <v>5.3715239999999997E-2</v>
      </c>
      <c r="M947" s="146">
        <v>3.8740925000000002E-3</v>
      </c>
      <c r="N947" s="146">
        <v>7.5502440000000002E-3</v>
      </c>
      <c r="O947" s="188">
        <v>4.0460900000000001E-2</v>
      </c>
      <c r="P947" s="146">
        <v>8.2883397999999997E-2</v>
      </c>
      <c r="Q947" s="146">
        <v>1.2658154E-2</v>
      </c>
      <c r="R947" s="188">
        <v>1.9978437000000001E-9</v>
      </c>
      <c r="S947" s="146">
        <v>0</v>
      </c>
      <c r="T947" s="146">
        <v>0.72929999999999995</v>
      </c>
      <c r="U947" s="146">
        <v>0</v>
      </c>
      <c r="V947" s="146">
        <v>0</v>
      </c>
      <c r="W947" s="146">
        <v>0</v>
      </c>
      <c r="X947" s="146">
        <v>0</v>
      </c>
      <c r="Z947" s="157">
        <f t="shared" si="265"/>
        <v>3.4000000000000004</v>
      </c>
      <c r="AB947" s="131">
        <f t="shared" si="266"/>
        <v>0.51</v>
      </c>
      <c r="AC947" s="131">
        <f t="shared" si="267"/>
        <v>0.20114203049784371</v>
      </c>
      <c r="AD947" s="131">
        <f t="shared" si="268"/>
        <v>5.7589334497843703E-2</v>
      </c>
      <c r="AE947" s="131">
        <f t="shared" si="269"/>
        <v>0.7868893344978436</v>
      </c>
      <c r="AF947" s="131">
        <f t="shared" si="270"/>
        <v>0</v>
      </c>
      <c r="AH947">
        <v>110.4868</v>
      </c>
      <c r="AI947" s="71">
        <v>104.28</v>
      </c>
      <c r="AJ947" s="71">
        <v>0</v>
      </c>
      <c r="AK947" s="71">
        <v>0</v>
      </c>
      <c r="AL947" s="71">
        <v>6.2068000000000003</v>
      </c>
      <c r="AM947" s="71">
        <v>0</v>
      </c>
      <c r="AN947" s="71">
        <v>0</v>
      </c>
      <c r="AP947" s="129">
        <v>9.0041447999999996E-2</v>
      </c>
      <c r="AQ947" s="129">
        <v>7.9697456E-2</v>
      </c>
      <c r="AR947" s="129">
        <v>2.8983996000000001E-3</v>
      </c>
      <c r="AS947" s="129">
        <v>7.445592E-3</v>
      </c>
      <c r="AT947" s="172">
        <f t="shared" si="277"/>
        <v>4.7780249433000006E-6</v>
      </c>
      <c r="AU947" s="172">
        <f t="shared" si="278"/>
        <v>1.0718933273270001E-8</v>
      </c>
      <c r="AV947" s="185">
        <f t="shared" si="279"/>
        <v>1.0427999999999999</v>
      </c>
      <c r="AW947" s="121">
        <v>3.1551999999999999E-6</v>
      </c>
      <c r="AX947" s="121">
        <v>9.5200000000000002E-9</v>
      </c>
      <c r="AY947" s="121">
        <v>2.6010000000000002E-13</v>
      </c>
      <c r="AZ947" s="121">
        <v>0</v>
      </c>
      <c r="BA947" s="121">
        <v>0</v>
      </c>
      <c r="BB947" s="121">
        <v>2.4090000000000002E-10</v>
      </c>
      <c r="BC947" s="121">
        <v>1.610181E-6</v>
      </c>
      <c r="BD947" s="121">
        <v>5.5042000000000002E-11</v>
      </c>
      <c r="BE947" s="121">
        <v>1.1363200000000001E-9</v>
      </c>
      <c r="BF947" s="121">
        <v>0</v>
      </c>
      <c r="BG947" s="121">
        <v>0</v>
      </c>
      <c r="BH947" s="121">
        <v>7.2304138000000003E-12</v>
      </c>
      <c r="BI947" s="121">
        <v>6.6421100000000002E-15</v>
      </c>
      <c r="BJ947" s="121">
        <v>7.4117359999999999E-14</v>
      </c>
      <c r="BK947" s="121">
        <v>9.8079983000000003E-9</v>
      </c>
      <c r="BL947" s="121">
        <v>2.5950450000000001E-9</v>
      </c>
      <c r="BM947" s="121">
        <v>0</v>
      </c>
      <c r="BN947" s="121">
        <v>0</v>
      </c>
      <c r="BO947" s="121">
        <v>1.0427999999999999</v>
      </c>
      <c r="BP947" s="121">
        <v>0</v>
      </c>
      <c r="BQ947" s="121">
        <v>0</v>
      </c>
      <c r="BR947" s="121">
        <v>0</v>
      </c>
      <c r="BT947" s="71">
        <v>3.9418431999999997E-4</v>
      </c>
      <c r="BU947" s="71">
        <v>7.8341334000000001E-6</v>
      </c>
      <c r="BV947" s="71">
        <v>9.4801021999999996E-5</v>
      </c>
      <c r="BW947" s="71">
        <v>5.6859369000000002E-9</v>
      </c>
      <c r="BX947" s="71">
        <v>4.2668993999999998E-5</v>
      </c>
      <c r="BY947" s="71">
        <v>0</v>
      </c>
      <c r="BZ947" s="71">
        <v>0</v>
      </c>
      <c r="CA947" s="71">
        <v>0</v>
      </c>
      <c r="CB947" s="71">
        <v>1.1183501E-4</v>
      </c>
      <c r="CC947" s="71">
        <v>8.3759743999999994E-6</v>
      </c>
      <c r="CD947" s="71">
        <v>0</v>
      </c>
      <c r="CE947" s="71">
        <v>0</v>
      </c>
      <c r="CF947" s="71">
        <v>0</v>
      </c>
      <c r="CG947" s="71">
        <v>1.9518085E-6</v>
      </c>
      <c r="CH947" s="71">
        <v>1.267117E-4</v>
      </c>
      <c r="CI947" s="71">
        <v>0</v>
      </c>
      <c r="CJ947" s="71">
        <v>0</v>
      </c>
      <c r="CK947" s="189"/>
      <c r="CL947" s="186">
        <v>0</v>
      </c>
      <c r="CM947" s="186">
        <v>3.4</v>
      </c>
      <c r="CN947" s="187">
        <v>6.5663719000000004E-3</v>
      </c>
      <c r="CO947" s="186">
        <v>5.3600000000000002E-3</v>
      </c>
      <c r="CP947" s="186">
        <v>4.0139480000000004E-9</v>
      </c>
      <c r="CQ947" s="186">
        <v>3.8351550000000002E-7</v>
      </c>
      <c r="CR947" s="186">
        <v>1.3365555000000001E-3</v>
      </c>
      <c r="CS947" s="186">
        <v>7.9681600000000002E-3</v>
      </c>
      <c r="CT947" s="186">
        <v>0</v>
      </c>
      <c r="CU947" s="186">
        <v>0</v>
      </c>
      <c r="CW947" s="101"/>
      <c r="CX947" s="161" t="s">
        <v>3073</v>
      </c>
    </row>
    <row r="948" spans="1:102" ht="14.4">
      <c r="A948" t="s">
        <v>1326</v>
      </c>
      <c r="B948" s="92" t="s">
        <v>1307</v>
      </c>
      <c r="C948" s="126" t="str">
        <f t="shared" si="275"/>
        <v>A.130.07.110</v>
      </c>
      <c r="D948" s="11" t="s">
        <v>671</v>
      </c>
      <c r="E948" s="125" t="s">
        <v>878</v>
      </c>
      <c r="F948" s="128" t="str">
        <f t="shared" si="276"/>
        <v>PC 30% glass fibre</v>
      </c>
      <c r="G948" s="131">
        <f t="shared" si="271"/>
        <v>1.1217243517776998</v>
      </c>
      <c r="H948" s="183">
        <f t="shared" si="272"/>
        <v>0.11205492789999999</v>
      </c>
      <c r="I948" s="183">
        <f t="shared" si="273"/>
        <v>0.5820194238777</v>
      </c>
      <c r="J948" s="184">
        <f t="shared" si="274"/>
        <v>0</v>
      </c>
      <c r="K948" s="183">
        <v>0.42764999999999997</v>
      </c>
      <c r="L948" s="146">
        <v>5.2977167999999998E-2</v>
      </c>
      <c r="M948" s="188">
        <v>1.8531276999999999E-2</v>
      </c>
      <c r="N948" s="146">
        <v>1.6301171E-2</v>
      </c>
      <c r="O948" s="146">
        <v>2.8322630000000001E-2</v>
      </c>
      <c r="P948" s="146">
        <v>5.8570378999999999E-2</v>
      </c>
      <c r="Q948" s="146">
        <v>8.8607479000000003E-3</v>
      </c>
      <c r="R948" s="188">
        <v>9.7887770000000006E-7</v>
      </c>
      <c r="S948" s="146">
        <v>0</v>
      </c>
      <c r="T948" s="146">
        <v>0.51051000000000002</v>
      </c>
      <c r="U948" s="146">
        <v>0</v>
      </c>
      <c r="V948" s="146">
        <v>0</v>
      </c>
      <c r="W948" s="146">
        <v>0</v>
      </c>
      <c r="X948" s="146">
        <v>0</v>
      </c>
      <c r="Z948" s="157">
        <f t="shared" si="265"/>
        <v>2.851</v>
      </c>
      <c r="AB948" s="131">
        <f t="shared" si="266"/>
        <v>0.42764999999999997</v>
      </c>
      <c r="AC948" s="131">
        <f t="shared" si="267"/>
        <v>0.1835643517777</v>
      </c>
      <c r="AD948" s="131">
        <f t="shared" si="268"/>
        <v>7.1509423877699999E-2</v>
      </c>
      <c r="AE948" s="131">
        <f t="shared" si="269"/>
        <v>0.5820194238777</v>
      </c>
      <c r="AF948" s="131">
        <f t="shared" si="270"/>
        <v>0</v>
      </c>
      <c r="AH948">
        <v>87.297460000000001</v>
      </c>
      <c r="AI948" s="71">
        <v>82.952699999999993</v>
      </c>
      <c r="AJ948" s="71">
        <v>0</v>
      </c>
      <c r="AK948" s="71">
        <v>0</v>
      </c>
      <c r="AL948" s="71">
        <v>4.34476</v>
      </c>
      <c r="AM948" s="71">
        <v>0</v>
      </c>
      <c r="AN948" s="71">
        <v>0</v>
      </c>
      <c r="AP948" s="129">
        <v>7.3471129999999996E-2</v>
      </c>
      <c r="AQ948" s="129">
        <v>6.5183829999999998E-2</v>
      </c>
      <c r="AR948" s="129">
        <v>2.5156261E-3</v>
      </c>
      <c r="AS948" s="129">
        <v>5.7716746999999999E-3</v>
      </c>
      <c r="AT948" s="172">
        <f t="shared" si="277"/>
        <v>3.9079034603000002E-6</v>
      </c>
      <c r="AU948" s="172">
        <f t="shared" si="278"/>
        <v>9.3033508228290004E-9</v>
      </c>
      <c r="AV948" s="185">
        <f t="shared" si="279"/>
        <v>0.80835780000000002</v>
      </c>
      <c r="AW948" s="121">
        <v>2.6457279999999999E-6</v>
      </c>
      <c r="AX948" s="121">
        <v>7.9828000000000002E-9</v>
      </c>
      <c r="AY948" s="121">
        <v>2.1810150000000001E-13</v>
      </c>
      <c r="AZ948" s="121">
        <v>0</v>
      </c>
      <c r="BA948" s="121">
        <v>0</v>
      </c>
      <c r="BB948" s="121">
        <v>1.80663E-9</v>
      </c>
      <c r="BC948" s="121">
        <v>1.2516867000000001E-6</v>
      </c>
      <c r="BD948" s="121">
        <v>2.7072940000000002E-10</v>
      </c>
      <c r="BE948" s="121">
        <v>9.3276400000000003E-10</v>
      </c>
      <c r="BF948" s="121">
        <v>1.117215E-10</v>
      </c>
      <c r="BG948" s="121">
        <v>0</v>
      </c>
      <c r="BH948" s="121">
        <v>5.0612897000000004E-12</v>
      </c>
      <c r="BI948" s="121">
        <v>4.6494769999999997E-15</v>
      </c>
      <c r="BJ948" s="121">
        <v>5.1882152E-14</v>
      </c>
      <c r="BK948" s="121">
        <v>6.8655988000000004E-9</v>
      </c>
      <c r="BL948" s="121">
        <v>1.8165315E-9</v>
      </c>
      <c r="BM948" s="121">
        <v>0</v>
      </c>
      <c r="BN948" s="121">
        <v>0</v>
      </c>
      <c r="BO948" s="121">
        <v>0.80835780000000002</v>
      </c>
      <c r="BP948" s="121">
        <v>0</v>
      </c>
      <c r="BQ948" s="121">
        <v>0</v>
      </c>
      <c r="BR948" s="121">
        <v>0</v>
      </c>
      <c r="BT948" s="71">
        <v>3.1013929E-4</v>
      </c>
      <c r="BU948" s="71">
        <v>6.9700312999999998E-6</v>
      </c>
      <c r="BV948" s="71">
        <v>7.9493445000000003E-5</v>
      </c>
      <c r="BW948" s="71">
        <v>4.0946546000000003E-9</v>
      </c>
      <c r="BX948" s="71">
        <v>3.0301723000000001E-5</v>
      </c>
      <c r="BY948" s="71">
        <v>1.0604106999999999E-6</v>
      </c>
      <c r="BZ948" s="71">
        <v>2.9013247999999998E-6</v>
      </c>
      <c r="CA948" s="71">
        <v>1.6094753E-6</v>
      </c>
      <c r="CB948" s="71">
        <v>7.8284508000000001E-5</v>
      </c>
      <c r="CC948" s="71">
        <v>5.8632085E-6</v>
      </c>
      <c r="CD948" s="71">
        <v>0</v>
      </c>
      <c r="CE948" s="71">
        <v>0</v>
      </c>
      <c r="CF948" s="71">
        <v>0</v>
      </c>
      <c r="CG948" s="71">
        <v>3.4720341999999999E-6</v>
      </c>
      <c r="CH948" s="71">
        <v>1.0017903000000001E-4</v>
      </c>
      <c r="CI948" s="71">
        <v>0</v>
      </c>
      <c r="CJ948" s="71">
        <v>0</v>
      </c>
      <c r="CL948" s="186">
        <v>0</v>
      </c>
      <c r="CM948" s="186">
        <v>2.851</v>
      </c>
      <c r="CN948" s="187">
        <v>3.4917999999999998E-2</v>
      </c>
      <c r="CO948" s="186">
        <v>5.012E-3</v>
      </c>
      <c r="CP948" s="186">
        <v>2.8097635999999999E-9</v>
      </c>
      <c r="CQ948" s="186">
        <v>2.6846085000000002E-7</v>
      </c>
      <c r="CR948" s="186">
        <v>9.4858884E-4</v>
      </c>
      <c r="CS948" s="186">
        <v>5.5777120000000003E-3</v>
      </c>
      <c r="CT948" s="186">
        <v>7.4963961000000003E-5</v>
      </c>
      <c r="CU948" s="186">
        <v>3.7291860000000001E-4</v>
      </c>
      <c r="CW948" s="101"/>
      <c r="CX948" s="161" t="s">
        <v>3073</v>
      </c>
    </row>
    <row r="949" spans="1:102" ht="14.4">
      <c r="A949" t="s">
        <v>2395</v>
      </c>
      <c r="B949" s="92" t="s">
        <v>1307</v>
      </c>
      <c r="C949" s="126" t="str">
        <f t="shared" si="275"/>
        <v>A.130.07.111</v>
      </c>
      <c r="D949" s="11" t="s">
        <v>671</v>
      </c>
      <c r="E949" s="125" t="s">
        <v>878</v>
      </c>
      <c r="F949" s="128" t="str">
        <f t="shared" si="276"/>
        <v>PE (HDPE  High density Polyethylene)</v>
      </c>
      <c r="G949" s="131">
        <f t="shared" si="271"/>
        <v>1.1305463954000001</v>
      </c>
      <c r="H949" s="183">
        <f t="shared" si="272"/>
        <v>1.9345870600000002E-2</v>
      </c>
      <c r="I949" s="183">
        <f t="shared" si="273"/>
        <v>0.84120052480000007</v>
      </c>
      <c r="J949" s="184">
        <f t="shared" si="274"/>
        <v>0</v>
      </c>
      <c r="K949" s="183">
        <v>0.27</v>
      </c>
      <c r="L949" s="146">
        <v>4.2892020000000003E-2</v>
      </c>
      <c r="M949" s="146">
        <v>6.4568207999999997E-3</v>
      </c>
      <c r="N949" s="146">
        <v>6.515964E-3</v>
      </c>
      <c r="O949" s="188">
        <v>6.2836699999999999E-3</v>
      </c>
      <c r="P949" s="146">
        <v>4.8754940000000002E-3</v>
      </c>
      <c r="Q949" s="146">
        <v>1.6707426E-3</v>
      </c>
      <c r="R949" s="188">
        <v>1.1851683999999999E-2</v>
      </c>
      <c r="S949" s="146">
        <v>0</v>
      </c>
      <c r="T949" s="146">
        <v>0.78</v>
      </c>
      <c r="U949" s="146">
        <v>0</v>
      </c>
      <c r="V949" s="188">
        <v>0</v>
      </c>
      <c r="W949" s="146">
        <v>0</v>
      </c>
      <c r="X949" s="146">
        <v>0</v>
      </c>
      <c r="Z949" s="157">
        <f t="shared" si="265"/>
        <v>1.8000000000000003</v>
      </c>
      <c r="AB949" s="131">
        <f t="shared" si="266"/>
        <v>0.27</v>
      </c>
      <c r="AC949" s="131">
        <f t="shared" si="267"/>
        <v>8.0546395399999998E-2</v>
      </c>
      <c r="AD949" s="131">
        <f t="shared" si="268"/>
        <v>6.1200524800000003E-2</v>
      </c>
      <c r="AE949" s="131">
        <f t="shared" si="269"/>
        <v>0.84120052480000007</v>
      </c>
      <c r="AF949" s="131">
        <f t="shared" si="270"/>
        <v>0</v>
      </c>
      <c r="AH949">
        <v>84.686999999999998</v>
      </c>
      <c r="AI949" s="71">
        <v>83.742999999999995</v>
      </c>
      <c r="AJ949" s="71">
        <v>0</v>
      </c>
      <c r="AK949" s="71">
        <v>0</v>
      </c>
      <c r="AL949" s="71">
        <v>0.94399999999999995</v>
      </c>
      <c r="AM949" s="71">
        <v>0</v>
      </c>
      <c r="AN949" s="71">
        <v>0</v>
      </c>
      <c r="AP949" s="129">
        <v>5.0148766999999997E-2</v>
      </c>
      <c r="AQ949" s="129">
        <v>4.2548188000000001E-2</v>
      </c>
      <c r="AR949" s="129">
        <v>1.6213296999999999E-3</v>
      </c>
      <c r="AS949" s="129">
        <v>5.9792502000000003E-3</v>
      </c>
      <c r="AT949" s="172">
        <f t="shared" si="277"/>
        <v>2.5508505742199999E-6</v>
      </c>
      <c r="AU949" s="172">
        <f t="shared" si="278"/>
        <v>5.9960418570580001E-9</v>
      </c>
      <c r="AV949" s="185">
        <f t="shared" si="279"/>
        <v>0.83743000000000001</v>
      </c>
      <c r="AW949" s="121">
        <v>1.6703999999999999E-6</v>
      </c>
      <c r="AX949" s="121">
        <v>5.04E-9</v>
      </c>
      <c r="AY949" s="121">
        <v>1.3770000000000001E-13</v>
      </c>
      <c r="AZ949" s="121">
        <v>0</v>
      </c>
      <c r="BA949" s="121">
        <v>0</v>
      </c>
      <c r="BB949" s="121">
        <v>2.079E-10</v>
      </c>
      <c r="BC949" s="121">
        <v>8.7752430000000002E-7</v>
      </c>
      <c r="BD949" s="121">
        <v>4.7502000000000002E-11</v>
      </c>
      <c r="BE949" s="121">
        <v>9.0735999999999996E-10</v>
      </c>
      <c r="BF949" s="121">
        <v>0</v>
      </c>
      <c r="BG949" s="121">
        <v>0</v>
      </c>
      <c r="BH949" s="121">
        <v>9.5287540000000005E-13</v>
      </c>
      <c r="BI949" s="121">
        <v>7.1550234000000004E-14</v>
      </c>
      <c r="BJ949" s="121">
        <v>1.7731424E-14</v>
      </c>
      <c r="BK949" s="121">
        <v>6.1267121999999997E-10</v>
      </c>
      <c r="BL949" s="121">
        <v>2.105703E-9</v>
      </c>
      <c r="BM949" s="121">
        <v>0</v>
      </c>
      <c r="BN949" s="121">
        <v>0</v>
      </c>
      <c r="BO949" s="121">
        <v>0.83743000000000001</v>
      </c>
      <c r="BP949" s="121">
        <v>0</v>
      </c>
      <c r="BQ949" s="121">
        <v>0</v>
      </c>
      <c r="BR949" s="121">
        <v>0</v>
      </c>
      <c r="BT949" s="71">
        <v>1.7971154E-4</v>
      </c>
      <c r="BU949" s="71">
        <v>6.2556139999999998E-6</v>
      </c>
      <c r="BV949" s="71">
        <v>5.0188775999999997E-5</v>
      </c>
      <c r="BW949" s="71">
        <v>1.3887848000000001E-6</v>
      </c>
      <c r="BX949" s="71">
        <v>1.0777352999999999E-5</v>
      </c>
      <c r="BY949" s="71">
        <v>0</v>
      </c>
      <c r="BZ949" s="71">
        <v>0</v>
      </c>
      <c r="CA949" s="71">
        <v>0</v>
      </c>
      <c r="CB949" s="71">
        <v>6.6302174000000001E-6</v>
      </c>
      <c r="CC949" s="71">
        <v>1.3218094E-6</v>
      </c>
      <c r="CD949" s="71">
        <v>0</v>
      </c>
      <c r="CE949" s="71">
        <v>0</v>
      </c>
      <c r="CF949" s="71">
        <v>0</v>
      </c>
      <c r="CG949" s="71">
        <v>1.6516335999999999E-6</v>
      </c>
      <c r="CH949" s="71">
        <v>1.0149735E-4</v>
      </c>
      <c r="CI949" s="71">
        <v>0</v>
      </c>
      <c r="CJ949" s="71">
        <v>0</v>
      </c>
      <c r="CL949" s="186">
        <v>0</v>
      </c>
      <c r="CM949" s="186">
        <v>1.8</v>
      </c>
      <c r="CN949" s="187">
        <v>5.6668689000000001E-3</v>
      </c>
      <c r="CO949" s="186">
        <v>4.28E-3</v>
      </c>
      <c r="CP949" s="186">
        <v>4.8301440000000003E-10</v>
      </c>
      <c r="CQ949" s="186">
        <v>5.3213859999999998E-8</v>
      </c>
      <c r="CR949" s="186">
        <v>4.1825550999999999E-4</v>
      </c>
      <c r="CS949" s="186">
        <v>5.9915464000000002E-2</v>
      </c>
      <c r="CT949" s="186">
        <v>0</v>
      </c>
      <c r="CU949" s="186">
        <v>0</v>
      </c>
      <c r="CW949" s="101"/>
      <c r="CX949" s="161" t="s">
        <v>3074</v>
      </c>
    </row>
    <row r="950" spans="1:102" ht="14.4">
      <c r="A950" t="s">
        <v>2396</v>
      </c>
      <c r="B950" s="92" t="s">
        <v>1307</v>
      </c>
      <c r="C950" s="126" t="str">
        <f t="shared" si="275"/>
        <v>A.130.07.112</v>
      </c>
      <c r="D950" s="11" t="s">
        <v>671</v>
      </c>
      <c r="E950" s="125" t="s">
        <v>878</v>
      </c>
      <c r="F950" s="128" t="str">
        <f t="shared" si="276"/>
        <v>PE (LDPE  Low density Polyethylene)</v>
      </c>
      <c r="G950" s="131">
        <f t="shared" si="271"/>
        <v>1.2242716617</v>
      </c>
      <c r="H950" s="183">
        <f t="shared" si="272"/>
        <v>4.8635639799999998E-2</v>
      </c>
      <c r="I950" s="183">
        <f t="shared" si="273"/>
        <v>0.89513602190000008</v>
      </c>
      <c r="J950" s="184">
        <f t="shared" si="274"/>
        <v>0</v>
      </c>
      <c r="K950" s="183">
        <v>0.28050000000000003</v>
      </c>
      <c r="L950" s="146">
        <v>4.3693740000000002E-2</v>
      </c>
      <c r="M950" s="146">
        <v>6.7258548999999997E-3</v>
      </c>
      <c r="N950" s="146">
        <v>1.344564E-2</v>
      </c>
      <c r="O950" s="146">
        <v>2.06515E-2</v>
      </c>
      <c r="P950" s="146">
        <v>9.2634385999999999E-3</v>
      </c>
      <c r="Q950" s="146">
        <v>5.2750612000000002E-3</v>
      </c>
      <c r="R950" s="146">
        <v>6.4716427000000007E-2</v>
      </c>
      <c r="S950" s="146">
        <v>0</v>
      </c>
      <c r="T950" s="146">
        <v>0.78</v>
      </c>
      <c r="U950" s="188">
        <v>0</v>
      </c>
      <c r="V950" s="188">
        <v>0</v>
      </c>
      <c r="W950" s="146">
        <v>0</v>
      </c>
      <c r="X950" s="146">
        <v>0</v>
      </c>
      <c r="Z950" s="157">
        <f t="shared" si="265"/>
        <v>1.8700000000000003</v>
      </c>
      <c r="AB950" s="131">
        <f t="shared" si="266"/>
        <v>0.28050000000000003</v>
      </c>
      <c r="AC950" s="131">
        <f t="shared" si="267"/>
        <v>0.16377166170000002</v>
      </c>
      <c r="AD950" s="131">
        <f t="shared" si="268"/>
        <v>0.11513602190000001</v>
      </c>
      <c r="AE950" s="131">
        <f t="shared" si="269"/>
        <v>0.89513602190000008</v>
      </c>
      <c r="AF950" s="131">
        <f t="shared" si="270"/>
        <v>0</v>
      </c>
      <c r="AH950">
        <v>87.704999999999998</v>
      </c>
      <c r="AI950" s="71">
        <v>86.052999999999997</v>
      </c>
      <c r="AJ950" s="71">
        <v>0</v>
      </c>
      <c r="AK950" s="71">
        <v>0</v>
      </c>
      <c r="AL950" s="71">
        <v>1.6519999999999999</v>
      </c>
      <c r="AM950" s="71">
        <v>0</v>
      </c>
      <c r="AN950" s="71">
        <v>0</v>
      </c>
      <c r="AP950" s="129">
        <v>5.5629532000000002E-2</v>
      </c>
      <c r="AQ950" s="129">
        <v>4.7792113999999997E-2</v>
      </c>
      <c r="AR950" s="129">
        <v>1.6932339E-3</v>
      </c>
      <c r="AS950" s="129">
        <v>6.1441841999999997E-3</v>
      </c>
      <c r="AT950" s="172">
        <f t="shared" si="277"/>
        <v>2.8652346734000003E-6</v>
      </c>
      <c r="AU950" s="172">
        <f t="shared" si="278"/>
        <v>6.2619596894800002E-9</v>
      </c>
      <c r="AV950" s="185">
        <f t="shared" si="279"/>
        <v>0.86053000000000002</v>
      </c>
      <c r="AW950" s="121">
        <v>1.7353600000000001E-6</v>
      </c>
      <c r="AX950" s="121">
        <v>5.2359999999999997E-9</v>
      </c>
      <c r="AY950" s="121">
        <v>1.4305499999999999E-13</v>
      </c>
      <c r="AZ950" s="121">
        <v>0</v>
      </c>
      <c r="BA950" s="121">
        <v>0</v>
      </c>
      <c r="BB950" s="121">
        <v>4.2900000000000002E-10</v>
      </c>
      <c r="BC950" s="121">
        <v>1.1174549999999999E-6</v>
      </c>
      <c r="BD950" s="121">
        <v>9.8020000000000001E-11</v>
      </c>
      <c r="BE950" s="121">
        <v>9.2431999999999997E-10</v>
      </c>
      <c r="BF950" s="121">
        <v>0</v>
      </c>
      <c r="BG950" s="121">
        <v>0</v>
      </c>
      <c r="BH950" s="121">
        <v>3.0071486999999998E-12</v>
      </c>
      <c r="BI950" s="121">
        <v>3.8928040000000001E-13</v>
      </c>
      <c r="BJ950" s="121">
        <v>8.0205380000000005E-14</v>
      </c>
      <c r="BK950" s="121">
        <v>1.2812634E-9</v>
      </c>
      <c r="BL950" s="121">
        <v>1.070941E-8</v>
      </c>
      <c r="BM950" s="121">
        <v>0</v>
      </c>
      <c r="BN950" s="121">
        <v>0</v>
      </c>
      <c r="BO950" s="121">
        <v>0.86053000000000002</v>
      </c>
      <c r="BP950" s="121">
        <v>0</v>
      </c>
      <c r="BQ950" s="121">
        <v>0</v>
      </c>
      <c r="BR950" s="121">
        <v>0</v>
      </c>
      <c r="BT950" s="71">
        <v>2.1452137E-4</v>
      </c>
      <c r="BU950" s="71">
        <v>6.3725413999999998E-6</v>
      </c>
      <c r="BV950" s="71">
        <v>5.2140562000000003E-5</v>
      </c>
      <c r="BW950" s="71">
        <v>7.5820697000000004E-6</v>
      </c>
      <c r="BX950" s="71">
        <v>2.3734028999999999E-5</v>
      </c>
      <c r="BY950" s="71">
        <v>0</v>
      </c>
      <c r="BZ950" s="71">
        <v>0</v>
      </c>
      <c r="CA950" s="71">
        <v>0</v>
      </c>
      <c r="CB950" s="71">
        <v>1.2723655E-5</v>
      </c>
      <c r="CC950" s="71">
        <v>4.6714828000000004E-6</v>
      </c>
      <c r="CD950" s="71">
        <v>0</v>
      </c>
      <c r="CE950" s="71">
        <v>0</v>
      </c>
      <c r="CF950" s="71">
        <v>0</v>
      </c>
      <c r="CG950" s="71">
        <v>2.9838689000000002E-6</v>
      </c>
      <c r="CH950" s="71">
        <v>1.0431316E-4</v>
      </c>
      <c r="CI950" s="71">
        <v>0</v>
      </c>
      <c r="CJ950" s="71">
        <v>0</v>
      </c>
      <c r="CL950" s="186">
        <v>0</v>
      </c>
      <c r="CM950" s="186">
        <v>1.87</v>
      </c>
      <c r="CN950" s="187">
        <v>1.1693538999999999E-2</v>
      </c>
      <c r="CO950" s="186">
        <v>4.3600000000000002E-3</v>
      </c>
      <c r="CP950" s="186">
        <v>1.490275E-9</v>
      </c>
      <c r="CQ950" s="186">
        <v>1.7399540000000001E-7</v>
      </c>
      <c r="CR950" s="186">
        <v>7.8144439999999998E-4</v>
      </c>
      <c r="CS950" s="186">
        <v>0.32497136999999998</v>
      </c>
      <c r="CT950" s="186">
        <v>0</v>
      </c>
      <c r="CU950" s="186">
        <v>0</v>
      </c>
      <c r="CW950" s="101"/>
      <c r="CX950" s="161" t="s">
        <v>3075</v>
      </c>
    </row>
    <row r="951" spans="1:102" ht="14.4">
      <c r="A951" t="s">
        <v>2397</v>
      </c>
      <c r="B951" s="92" t="s">
        <v>1307</v>
      </c>
      <c r="C951" s="126" t="str">
        <f t="shared" si="275"/>
        <v>A.130.07.113</v>
      </c>
      <c r="D951" s="11" t="s">
        <v>671</v>
      </c>
      <c r="E951" s="125" t="s">
        <v>878</v>
      </c>
      <c r="F951" s="128" t="str">
        <f t="shared" si="276"/>
        <v>PE (LLDPE  Linear low density Polyethylene)</v>
      </c>
      <c r="G951" s="131">
        <f t="shared" si="271"/>
        <v>1.186145735672</v>
      </c>
      <c r="H951" s="183">
        <f t="shared" si="272"/>
        <v>2.4518003071999996E-2</v>
      </c>
      <c r="I951" s="183">
        <f t="shared" si="273"/>
        <v>0.8931277326</v>
      </c>
      <c r="J951" s="184">
        <f t="shared" si="274"/>
        <v>0</v>
      </c>
      <c r="K951" s="183">
        <v>0.26850000000000002</v>
      </c>
      <c r="L951" s="146">
        <v>4.3393095E-2</v>
      </c>
      <c r="M951" s="146">
        <v>6.1877866E-3</v>
      </c>
      <c r="N951" s="146">
        <v>4.8611160000000004E-3</v>
      </c>
      <c r="O951" s="146">
        <v>1.8967299999999999E-2</v>
      </c>
      <c r="P951" s="188">
        <v>4.4629521999999997E-5</v>
      </c>
      <c r="Q951" s="146">
        <v>6.4495755000000001E-4</v>
      </c>
      <c r="R951" s="146">
        <v>6.3546851000000001E-2</v>
      </c>
      <c r="S951" s="146">
        <v>0</v>
      </c>
      <c r="T951" s="146">
        <v>0.78</v>
      </c>
      <c r="U951" s="146">
        <v>0</v>
      </c>
      <c r="V951" s="146">
        <v>0</v>
      </c>
      <c r="W951" s="146">
        <v>0</v>
      </c>
      <c r="X951" s="146">
        <v>0</v>
      </c>
      <c r="Z951" s="157">
        <f t="shared" si="265"/>
        <v>1.7900000000000003</v>
      </c>
      <c r="AB951" s="131">
        <f t="shared" si="266"/>
        <v>0.26850000000000002</v>
      </c>
      <c r="AC951" s="131">
        <f t="shared" si="267"/>
        <v>0.137645735672</v>
      </c>
      <c r="AD951" s="131">
        <f t="shared" si="268"/>
        <v>0.1131277326</v>
      </c>
      <c r="AE951" s="131">
        <f t="shared" si="269"/>
        <v>0.8931277326</v>
      </c>
      <c r="AF951" s="131">
        <f t="shared" si="270"/>
        <v>0</v>
      </c>
      <c r="AH951">
        <v>83.754999999999995</v>
      </c>
      <c r="AI951" s="71">
        <v>82.692999999999998</v>
      </c>
      <c r="AJ951" s="71">
        <v>0</v>
      </c>
      <c r="AK951" s="71">
        <v>0</v>
      </c>
      <c r="AL951" s="71">
        <v>1.0620000000000001</v>
      </c>
      <c r="AM951" s="71">
        <v>0</v>
      </c>
      <c r="AN951" s="71">
        <v>0</v>
      </c>
      <c r="AP951" s="129">
        <v>5.3497651E-2</v>
      </c>
      <c r="AQ951" s="129">
        <v>4.5980069999999998E-2</v>
      </c>
      <c r="AR951" s="129">
        <v>1.6133015000000001E-3</v>
      </c>
      <c r="AS951" s="129">
        <v>5.9042801999999997E-3</v>
      </c>
      <c r="AT951" s="172">
        <f t="shared" si="277"/>
        <v>2.7565988995000001E-6</v>
      </c>
      <c r="AU951" s="172">
        <f t="shared" si="278"/>
        <v>5.9663515445869994E-9</v>
      </c>
      <c r="AV951" s="185">
        <f t="shared" si="279"/>
        <v>0.82693000000000005</v>
      </c>
      <c r="AW951" s="121">
        <v>1.66112E-6</v>
      </c>
      <c r="AX951" s="121">
        <v>5.0119999999999996E-9</v>
      </c>
      <c r="AY951" s="121">
        <v>1.3693500000000001E-13</v>
      </c>
      <c r="AZ951" s="121">
        <v>0</v>
      </c>
      <c r="BA951" s="121">
        <v>0</v>
      </c>
      <c r="BB951" s="121">
        <v>1.5510000000000001E-10</v>
      </c>
      <c r="BC951" s="121">
        <v>1.085577E-6</v>
      </c>
      <c r="BD951" s="121">
        <v>3.5437999999999998E-11</v>
      </c>
      <c r="BE951" s="121">
        <v>9.1796E-10</v>
      </c>
      <c r="BF951" s="121">
        <v>0</v>
      </c>
      <c r="BG951" s="121">
        <v>0</v>
      </c>
      <c r="BH951" s="121">
        <v>3.6739045000000002E-13</v>
      </c>
      <c r="BI951" s="121">
        <v>3.8143978E-13</v>
      </c>
      <c r="BJ951" s="121">
        <v>6.7779356999999998E-14</v>
      </c>
      <c r="BK951" s="121">
        <v>1.6058950000000001E-10</v>
      </c>
      <c r="BL951" s="121">
        <v>9.5862099999999997E-9</v>
      </c>
      <c r="BM951" s="121">
        <v>0</v>
      </c>
      <c r="BN951" s="121">
        <v>0</v>
      </c>
      <c r="BO951" s="121">
        <v>0.82693000000000005</v>
      </c>
      <c r="BP951" s="121">
        <v>0</v>
      </c>
      <c r="BQ951" s="121">
        <v>0</v>
      </c>
      <c r="BR951" s="121">
        <v>0</v>
      </c>
      <c r="BT951" s="71">
        <v>1.8914508E-4</v>
      </c>
      <c r="BU951" s="71">
        <v>6.3286935999999997E-6</v>
      </c>
      <c r="BV951" s="71">
        <v>4.9909949999999998E-5</v>
      </c>
      <c r="BW951" s="71">
        <v>7.4438047000000003E-6</v>
      </c>
      <c r="BX951" s="71">
        <v>2.2190416000000001E-5</v>
      </c>
      <c r="BY951" s="71">
        <v>0</v>
      </c>
      <c r="BZ951" s="71">
        <v>0</v>
      </c>
      <c r="CA951" s="71">
        <v>0</v>
      </c>
      <c r="CB951" s="71">
        <v>1.2836822999999999E-7</v>
      </c>
      <c r="CC951" s="71">
        <v>1.5863738999999999E-6</v>
      </c>
      <c r="CD951" s="71">
        <v>0</v>
      </c>
      <c r="CE951" s="71">
        <v>0</v>
      </c>
      <c r="CF951" s="71">
        <v>0</v>
      </c>
      <c r="CG951" s="71">
        <v>1.3400441999999999E-6</v>
      </c>
      <c r="CH951" s="71">
        <v>1.0021743E-4</v>
      </c>
      <c r="CI951" s="71">
        <v>0</v>
      </c>
      <c r="CJ951" s="71">
        <v>0</v>
      </c>
      <c r="CL951" s="186">
        <v>0</v>
      </c>
      <c r="CM951" s="186">
        <v>1.79</v>
      </c>
      <c r="CN951" s="187">
        <v>4.2276641000000004E-3</v>
      </c>
      <c r="CO951" s="186">
        <v>4.3299999999999996E-3</v>
      </c>
      <c r="CP951" s="186">
        <v>2.1745330999999999E-10</v>
      </c>
      <c r="CQ951" s="186">
        <v>3.34592E-8</v>
      </c>
      <c r="CR951" s="186">
        <v>7.3761105999999997E-4</v>
      </c>
      <c r="CS951" s="186">
        <v>0.31683275</v>
      </c>
      <c r="CT951" s="186">
        <v>0</v>
      </c>
      <c r="CU951" s="186">
        <v>0</v>
      </c>
      <c r="CW951" s="101"/>
      <c r="CX951" s="161" t="s">
        <v>3076</v>
      </c>
    </row>
    <row r="952" spans="1:102" ht="14.4">
      <c r="A952" t="s">
        <v>3345</v>
      </c>
      <c r="B952" s="92" t="s">
        <v>1307</v>
      </c>
      <c r="C952" s="126" t="str">
        <f t="shared" si="275"/>
        <v>A.130.07.114</v>
      </c>
      <c r="D952" s="11" t="s">
        <v>671</v>
      </c>
      <c r="E952" s="125" t="s">
        <v>878</v>
      </c>
      <c r="F952" s="128" t="str">
        <f t="shared" si="276"/>
        <v>PE (Polyethylene expanded, EPE)</v>
      </c>
      <c r="G952" s="131">
        <f t="shared" si="271"/>
        <v>1.3268154446066001</v>
      </c>
      <c r="H952" s="183">
        <f t="shared" si="272"/>
        <v>5.3961985400000002E-2</v>
      </c>
      <c r="I952" s="183">
        <f t="shared" si="273"/>
        <v>0.90255464489659998</v>
      </c>
      <c r="J952" s="184">
        <f t="shared" si="274"/>
        <v>2.66332431E-3</v>
      </c>
      <c r="K952" s="183">
        <v>0.36763549000000001</v>
      </c>
      <c r="L952" s="146">
        <v>4.5875570999999997E-2</v>
      </c>
      <c r="M952" s="146">
        <v>1.1700505999999999E-2</v>
      </c>
      <c r="N952" s="146">
        <v>1.8185261000000001E-2</v>
      </c>
      <c r="O952" s="146">
        <v>2.1096625000000001E-2</v>
      </c>
      <c r="P952" s="188">
        <v>9.3085302999999994E-3</v>
      </c>
      <c r="Q952" s="146">
        <v>5.3715691000000001E-3</v>
      </c>
      <c r="R952" s="188">
        <v>6.4976603999999993E-2</v>
      </c>
      <c r="S952" s="146">
        <v>1.3215831000000001E-4</v>
      </c>
      <c r="T952" s="146">
        <v>0.78</v>
      </c>
      <c r="U952" s="188">
        <v>2.5311660000000001E-3</v>
      </c>
      <c r="V952" s="188">
        <v>1.9638965999999999E-6</v>
      </c>
      <c r="W952" s="146">
        <v>0</v>
      </c>
      <c r="X952" s="146">
        <v>0</v>
      </c>
      <c r="Z952" s="157">
        <f t="shared" si="265"/>
        <v>2.4509032666666668</v>
      </c>
      <c r="AB952" s="131">
        <f t="shared" si="266"/>
        <v>0.36763549000000001</v>
      </c>
      <c r="AC952" s="131">
        <f t="shared" si="267"/>
        <v>0.17651466639999999</v>
      </c>
      <c r="AD952" s="131">
        <f t="shared" si="268"/>
        <v>0.122552681</v>
      </c>
      <c r="AE952" s="131">
        <f t="shared" si="269"/>
        <v>0.90255464489659998</v>
      </c>
      <c r="AF952" s="131">
        <f t="shared" si="270"/>
        <v>2.66332431E-3</v>
      </c>
      <c r="AH952">
        <v>96.301928000000004</v>
      </c>
      <c r="AI952" s="71">
        <v>94.065312000000006</v>
      </c>
      <c r="AJ952" s="71">
        <v>0.34139233000000002</v>
      </c>
      <c r="AK952" s="71">
        <v>0</v>
      </c>
      <c r="AL952" s="71">
        <v>1.7019538000000001</v>
      </c>
      <c r="AM952" s="71">
        <v>0.12550148</v>
      </c>
      <c r="AN952" s="71">
        <v>6.7768125999999998E-2</v>
      </c>
      <c r="AP952" s="129">
        <v>6.6713649E-2</v>
      </c>
      <c r="AQ952" s="129">
        <v>5.7860101999999997E-2</v>
      </c>
      <c r="AR952" s="129">
        <v>2.1646403999999999E-3</v>
      </c>
      <c r="AS952" s="129">
        <v>6.6889072999999997E-3</v>
      </c>
      <c r="AT952" s="172">
        <f t="shared" si="277"/>
        <v>3.4688310161599999E-6</v>
      </c>
      <c r="AU952" s="172">
        <f t="shared" si="278"/>
        <v>8.0053270259140015E-9</v>
      </c>
      <c r="AV952" s="185">
        <f t="shared" si="279"/>
        <v>0.93682174224799997</v>
      </c>
      <c r="AW952" s="121">
        <v>2.2744381999999999E-6</v>
      </c>
      <c r="AX952" s="121">
        <v>6.8625290999999996E-9</v>
      </c>
      <c r="AY952" s="121">
        <v>1.8749410000000001E-13</v>
      </c>
      <c r="AZ952" s="121">
        <v>0</v>
      </c>
      <c r="BA952" s="121">
        <v>0</v>
      </c>
      <c r="BB952" s="121">
        <v>7.3504946000000003E-10</v>
      </c>
      <c r="BC952" s="121">
        <v>1.1816143E-6</v>
      </c>
      <c r="BD952" s="121">
        <v>1.4896834999999999E-10</v>
      </c>
      <c r="BE952" s="121">
        <v>9.9014117999999994E-10</v>
      </c>
      <c r="BF952" s="121">
        <v>0</v>
      </c>
      <c r="BG952" s="121">
        <v>0</v>
      </c>
      <c r="BH952" s="121">
        <v>3.0295135000000001E-12</v>
      </c>
      <c r="BI952" s="121">
        <v>3.9083932999999999E-13</v>
      </c>
      <c r="BJ952" s="121">
        <v>8.0548984000000001E-14</v>
      </c>
      <c r="BK952" s="121">
        <v>1.2874816999999999E-9</v>
      </c>
      <c r="BL952" s="121">
        <v>1.0755985000000001E-8</v>
      </c>
      <c r="BM952" s="121">
        <v>0</v>
      </c>
      <c r="BN952" s="121">
        <v>1.2012248E-5</v>
      </c>
      <c r="BO952" s="121">
        <v>0.93680973000000001</v>
      </c>
      <c r="BP952" s="121">
        <v>0</v>
      </c>
      <c r="BQ952" s="121">
        <v>0</v>
      </c>
      <c r="BR952" s="121">
        <v>0</v>
      </c>
      <c r="BT952" s="71">
        <v>2.4357708000000001E-4</v>
      </c>
      <c r="BU952" s="71">
        <v>6.8889035999999997E-6</v>
      </c>
      <c r="BV952" s="71">
        <v>6.8337686000000003E-5</v>
      </c>
      <c r="BW952" s="71">
        <v>7.6141127000000004E-6</v>
      </c>
      <c r="BX952" s="71">
        <v>2.4439183000000002E-5</v>
      </c>
      <c r="BY952" s="71">
        <v>1.4138809999999999E-7</v>
      </c>
      <c r="BZ952" s="71">
        <v>0</v>
      </c>
      <c r="CA952" s="71">
        <v>2.145967E-7</v>
      </c>
      <c r="CB952" s="71">
        <v>1.2786347E-5</v>
      </c>
      <c r="CC952" s="71">
        <v>4.7489913E-6</v>
      </c>
      <c r="CD952" s="71">
        <v>0</v>
      </c>
      <c r="CE952" s="71">
        <v>0</v>
      </c>
      <c r="CF952" s="71">
        <v>0</v>
      </c>
      <c r="CG952" s="71">
        <v>3.9105293000000001E-6</v>
      </c>
      <c r="CH952" s="71">
        <v>1.1449534E-4</v>
      </c>
      <c r="CI952" s="71">
        <v>5.1151917999999997E-14</v>
      </c>
      <c r="CJ952" s="71">
        <v>0</v>
      </c>
      <c r="CL952" s="186">
        <v>0</v>
      </c>
      <c r="CM952" s="186">
        <v>2.4509032999999998</v>
      </c>
      <c r="CN952" s="187">
        <v>1.7643138999999999E-2</v>
      </c>
      <c r="CO952" s="186">
        <v>4.7505150000000003E-3</v>
      </c>
      <c r="CP952" s="186">
        <v>1.5009582E-9</v>
      </c>
      <c r="CQ952" s="186">
        <v>1.7524103999999999E-7</v>
      </c>
      <c r="CR952" s="186">
        <v>8.0721570000000004E-4</v>
      </c>
      <c r="CS952" s="186">
        <v>0.32628013</v>
      </c>
      <c r="CT952" s="186">
        <v>0</v>
      </c>
      <c r="CU952" s="186">
        <v>4.9722480000000002E-5</v>
      </c>
      <c r="CW952" s="101"/>
      <c r="CX952" s="161" t="s">
        <v>3077</v>
      </c>
    </row>
    <row r="953" spans="1:102" ht="14.4">
      <c r="A953" t="s">
        <v>2108</v>
      </c>
      <c r="B953" s="92" t="s">
        <v>1307</v>
      </c>
      <c r="C953" s="126" t="str">
        <f t="shared" si="275"/>
        <v>A.130.07.116</v>
      </c>
      <c r="D953" s="11" t="s">
        <v>671</v>
      </c>
      <c r="E953" s="125" t="s">
        <v>878</v>
      </c>
      <c r="F953" s="128" t="str">
        <f t="shared" si="276"/>
        <v>PET (Polyethylene terephthalate) 30% glass fibre</v>
      </c>
      <c r="G953" s="131">
        <f t="shared" si="271"/>
        <v>0.82185937090999994</v>
      </c>
      <c r="H953" s="183">
        <f t="shared" si="272"/>
        <v>3.4206535510000004E-2</v>
      </c>
      <c r="I953" s="183">
        <f t="shared" si="273"/>
        <v>0.48705283539999999</v>
      </c>
      <c r="J953" s="184">
        <f t="shared" si="274"/>
        <v>0</v>
      </c>
      <c r="K953" s="183">
        <v>0.30059999999999998</v>
      </c>
      <c r="L953" s="146">
        <v>6.0763873000000003E-2</v>
      </c>
      <c r="M953" s="146">
        <v>2.1431466E-2</v>
      </c>
      <c r="N953" s="146">
        <v>2.7740308000000002E-2</v>
      </c>
      <c r="O953" s="146">
        <v>2.3045470000000001E-3</v>
      </c>
      <c r="P953" s="146">
        <v>3.3085292999999998E-3</v>
      </c>
      <c r="Q953" s="146">
        <v>8.5315121000000005E-4</v>
      </c>
      <c r="R953" s="146">
        <v>6.8234964000000002E-3</v>
      </c>
      <c r="S953" s="146">
        <v>0</v>
      </c>
      <c r="T953" s="146">
        <v>0.398034</v>
      </c>
      <c r="U953" s="146">
        <v>0</v>
      </c>
      <c r="V953" s="188">
        <v>0</v>
      </c>
      <c r="W953" s="146">
        <v>0</v>
      </c>
      <c r="X953" s="146">
        <v>0</v>
      </c>
      <c r="Z953" s="157">
        <f t="shared" ref="Z953:Z1020" si="280">K953/0.15</f>
        <v>2.004</v>
      </c>
      <c r="AB953" s="131">
        <f t="shared" si="266"/>
        <v>0.30059999999999998</v>
      </c>
      <c r="AC953" s="131">
        <f t="shared" si="267"/>
        <v>0.12322537091000002</v>
      </c>
      <c r="AD953" s="131">
        <f t="shared" si="268"/>
        <v>8.901883540000001E-2</v>
      </c>
      <c r="AE953" s="131">
        <f t="shared" si="269"/>
        <v>0.48705283539999999</v>
      </c>
      <c r="AF953" s="131">
        <f t="shared" si="270"/>
        <v>0</v>
      </c>
      <c r="AH953">
        <v>61.351399999999998</v>
      </c>
      <c r="AI953" s="71">
        <v>61.351399999999998</v>
      </c>
      <c r="AJ953" s="71">
        <v>0</v>
      </c>
      <c r="AK953" s="71">
        <v>0</v>
      </c>
      <c r="AL953" s="71">
        <v>0</v>
      </c>
      <c r="AM953" s="71">
        <v>0</v>
      </c>
      <c r="AN953" s="71">
        <v>0</v>
      </c>
      <c r="AP953" s="129">
        <v>5.3680934E-2</v>
      </c>
      <c r="AQ953" s="129">
        <v>4.7511412000000003E-2</v>
      </c>
      <c r="AR953" s="129">
        <v>1.9401800999999999E-3</v>
      </c>
      <c r="AS953" s="129">
        <v>4.2293419E-3</v>
      </c>
      <c r="AT953" s="172">
        <f t="shared" si="277"/>
        <v>2.8484060042600005E-6</v>
      </c>
      <c r="AU953" s="172">
        <f t="shared" si="278"/>
        <v>7.1752223710170003E-9</v>
      </c>
      <c r="AV953" s="185">
        <f t="shared" si="279"/>
        <v>0.5923448</v>
      </c>
      <c r="AW953" s="121">
        <v>1.8597120000000001E-6</v>
      </c>
      <c r="AX953" s="121">
        <v>5.6111999999999998E-9</v>
      </c>
      <c r="AY953" s="121">
        <v>1.5330599999999999E-13</v>
      </c>
      <c r="AZ953" s="121">
        <v>0</v>
      </c>
      <c r="BA953" s="121">
        <v>0</v>
      </c>
      <c r="BB953" s="121">
        <v>2.1716100000000001E-9</v>
      </c>
      <c r="BC953" s="121">
        <v>9.8498663000000009E-7</v>
      </c>
      <c r="BD953" s="121">
        <v>3.5412180000000002E-10</v>
      </c>
      <c r="BE953" s="121">
        <v>1.0974880000000001E-9</v>
      </c>
      <c r="BF953" s="121">
        <v>1.117215E-10</v>
      </c>
      <c r="BG953" s="121">
        <v>0</v>
      </c>
      <c r="BH953" s="121">
        <v>4.8651323E-13</v>
      </c>
      <c r="BI953" s="121">
        <v>4.1181872999999998E-14</v>
      </c>
      <c r="BJ953" s="121">
        <v>1.0069914E-14</v>
      </c>
      <c r="BK953" s="121">
        <v>3.4591376E-10</v>
      </c>
      <c r="BL953" s="121">
        <v>1.1898504999999999E-9</v>
      </c>
      <c r="BM953" s="121">
        <v>0</v>
      </c>
      <c r="BN953" s="121">
        <v>0</v>
      </c>
      <c r="BO953" s="121">
        <v>0.5923448</v>
      </c>
      <c r="BP953" s="121">
        <v>0</v>
      </c>
      <c r="BQ953" s="121">
        <v>0</v>
      </c>
      <c r="BR953" s="121">
        <v>0</v>
      </c>
      <c r="BT953" s="71">
        <v>1.6241975E-4</v>
      </c>
      <c r="BU953" s="71">
        <v>8.1056882999999997E-6</v>
      </c>
      <c r="BV953" s="71">
        <v>5.5876837000000001E-5</v>
      </c>
      <c r="BW953" s="71">
        <v>7.9955654999999997E-7</v>
      </c>
      <c r="BX953" s="71">
        <v>7.9489325E-6</v>
      </c>
      <c r="BY953" s="71">
        <v>1.0604106999999999E-6</v>
      </c>
      <c r="BZ953" s="71">
        <v>2.9013247999999998E-6</v>
      </c>
      <c r="CA953" s="71">
        <v>1.6094753E-6</v>
      </c>
      <c r="CB953" s="71">
        <v>3.7478055999999999E-6</v>
      </c>
      <c r="CC953" s="71">
        <v>7.9894707999999999E-7</v>
      </c>
      <c r="CD953" s="71">
        <v>0</v>
      </c>
      <c r="CE953" s="71">
        <v>0</v>
      </c>
      <c r="CF953" s="71">
        <v>0</v>
      </c>
      <c r="CG953" s="71">
        <v>5.7324063999999999E-6</v>
      </c>
      <c r="CH953" s="71">
        <v>7.3838361000000001E-5</v>
      </c>
      <c r="CI953" s="71">
        <v>0</v>
      </c>
      <c r="CJ953" s="71">
        <v>0</v>
      </c>
      <c r="CL953" s="186">
        <v>0</v>
      </c>
      <c r="CM953" s="186">
        <v>2.004</v>
      </c>
      <c r="CN953" s="187">
        <v>4.4866504000000001E-2</v>
      </c>
      <c r="CO953" s="186">
        <v>5.7889999999999999E-3</v>
      </c>
      <c r="CP953" s="186">
        <v>2.4970232000000002E-10</v>
      </c>
      <c r="CQ953" s="186">
        <v>2.7335245000000002E-8</v>
      </c>
      <c r="CR953" s="186">
        <v>3.4724217000000002E-4</v>
      </c>
      <c r="CS953" s="186">
        <v>3.4441197999999999E-2</v>
      </c>
      <c r="CT953" s="186">
        <v>7.4963961000000003E-5</v>
      </c>
      <c r="CU953" s="186">
        <v>3.7291860000000001E-4</v>
      </c>
      <c r="CW953" s="101"/>
      <c r="CX953" s="161" t="s">
        <v>3078</v>
      </c>
    </row>
    <row r="954" spans="1:102" ht="14.4">
      <c r="A954" t="s">
        <v>2109</v>
      </c>
      <c r="B954" s="92" t="s">
        <v>1307</v>
      </c>
      <c r="C954" s="126" t="str">
        <f t="shared" si="275"/>
        <v>A.130.07.117</v>
      </c>
      <c r="D954" s="11" t="s">
        <v>671</v>
      </c>
      <c r="E954" s="125" t="s">
        <v>878</v>
      </c>
      <c r="F954" s="128" t="str">
        <f t="shared" si="276"/>
        <v>PET (Polyethylene terephthalate) amorphous</v>
      </c>
      <c r="G954" s="131">
        <f t="shared" si="271"/>
        <v>1.0059994169447402</v>
      </c>
      <c r="H954" s="183">
        <f t="shared" si="272"/>
        <v>3.9692675699999999E-2</v>
      </c>
      <c r="I954" s="183">
        <f t="shared" si="273"/>
        <v>0.65508919585274006</v>
      </c>
      <c r="J954" s="184">
        <f t="shared" si="274"/>
        <v>3.5168853920000001E-3</v>
      </c>
      <c r="K954" s="183">
        <v>0.30770066000000001</v>
      </c>
      <c r="L954" s="188">
        <v>6.0952253999999997E-2</v>
      </c>
      <c r="M954" s="188">
        <v>6.6315183999999996E-3</v>
      </c>
      <c r="N954" s="146">
        <v>2.2589226E-2</v>
      </c>
      <c r="O954" s="188">
        <v>7.8328799000000008E-3</v>
      </c>
      <c r="P954" s="146">
        <v>6.6265661999999996E-3</v>
      </c>
      <c r="Q954" s="146">
        <v>2.6440036E-3</v>
      </c>
      <c r="R954" s="146">
        <v>1.8885804999999999E-2</v>
      </c>
      <c r="S954" s="188">
        <v>-1.6357507999999999E-5</v>
      </c>
      <c r="T954" s="146">
        <v>0.56862000000000001</v>
      </c>
      <c r="U954" s="146">
        <v>3.5332429000000001E-3</v>
      </c>
      <c r="V954" s="188">
        <v>-3.8154725999999999E-7</v>
      </c>
      <c r="W954" s="146">
        <v>0</v>
      </c>
      <c r="X954" s="146">
        <v>0</v>
      </c>
      <c r="Z954" s="157">
        <f t="shared" si="280"/>
        <v>2.0513377333333334</v>
      </c>
      <c r="AB954" s="131">
        <f t="shared" si="266"/>
        <v>0.30770066000000001</v>
      </c>
      <c r="AC954" s="131">
        <f t="shared" si="267"/>
        <v>0.12616225310000001</v>
      </c>
      <c r="AD954" s="131">
        <f t="shared" si="268"/>
        <v>8.6469577399999997E-2</v>
      </c>
      <c r="AE954" s="131">
        <f t="shared" si="269"/>
        <v>0.65508919585274006</v>
      </c>
      <c r="AF954" s="131">
        <f t="shared" si="270"/>
        <v>3.5168853920000001E-3</v>
      </c>
      <c r="AH954">
        <v>72.095490999999996</v>
      </c>
      <c r="AI954" s="71">
        <v>71.610410999999999</v>
      </c>
      <c r="AJ954" s="71">
        <v>0.49101154000000002</v>
      </c>
      <c r="AK954" s="71">
        <v>0</v>
      </c>
      <c r="AL954" s="71">
        <v>0</v>
      </c>
      <c r="AM954" s="71">
        <v>-3.1663619999999998E-3</v>
      </c>
      <c r="AN954" s="71">
        <v>-2.7649319999999999E-3</v>
      </c>
      <c r="AP954" s="129">
        <v>5.9408369000000003E-2</v>
      </c>
      <c r="AQ954" s="129">
        <v>5.2348158999999998E-2</v>
      </c>
      <c r="AR954" s="129">
        <v>1.9471992E-3</v>
      </c>
      <c r="AS954" s="129">
        <v>5.1130109999999998E-3</v>
      </c>
      <c r="AT954" s="172">
        <f t="shared" si="277"/>
        <v>3.1383788545400001E-6</v>
      </c>
      <c r="AU954" s="172">
        <f t="shared" si="278"/>
        <v>7.2011805368050001E-9</v>
      </c>
      <c r="AV954" s="185">
        <f t="shared" si="279"/>
        <v>0.71610798463280001</v>
      </c>
      <c r="AW954" s="121">
        <v>1.9036413999999999E-6</v>
      </c>
      <c r="AX954" s="121">
        <v>5.7437457E-9</v>
      </c>
      <c r="AY954" s="121">
        <v>1.5692733999999999E-13</v>
      </c>
      <c r="AZ954" s="121">
        <v>0</v>
      </c>
      <c r="BA954" s="121">
        <v>0</v>
      </c>
      <c r="BB954" s="121">
        <v>7.2739260000000001E-10</v>
      </c>
      <c r="BC954" s="121">
        <v>1.2298160000000001E-6</v>
      </c>
      <c r="BD954" s="121">
        <v>1.6621341E-10</v>
      </c>
      <c r="BE954" s="121">
        <v>1.2894155999999999E-9</v>
      </c>
      <c r="BF954" s="121">
        <v>0</v>
      </c>
      <c r="BG954" s="121">
        <v>0</v>
      </c>
      <c r="BH954" s="121">
        <v>1.5075948E-12</v>
      </c>
      <c r="BI954" s="121">
        <v>1.1392856000000001E-13</v>
      </c>
      <c r="BJ954" s="121">
        <v>2.7376105E-14</v>
      </c>
      <c r="BK954" s="121">
        <v>8.4239773999999997E-10</v>
      </c>
      <c r="BL954" s="121">
        <v>3.3516642000000001E-9</v>
      </c>
      <c r="BM954" s="121">
        <v>0</v>
      </c>
      <c r="BN954" s="121">
        <v>3.8746327999999997E-6</v>
      </c>
      <c r="BO954" s="121">
        <v>0.71610410999999996</v>
      </c>
      <c r="BP954" s="121">
        <v>0</v>
      </c>
      <c r="BQ954" s="121">
        <v>0</v>
      </c>
      <c r="BR954" s="121">
        <v>0</v>
      </c>
      <c r="BT954" s="71">
        <v>1.8646866000000001E-4</v>
      </c>
      <c r="BU954" s="71">
        <v>8.8896203999999999E-6</v>
      </c>
      <c r="BV954" s="71">
        <v>5.7196739999999997E-5</v>
      </c>
      <c r="BW954" s="71">
        <v>2.2123778000000001E-6</v>
      </c>
      <c r="BX954" s="71">
        <v>1.4333741E-5</v>
      </c>
      <c r="BY954" s="71">
        <v>0</v>
      </c>
      <c r="BZ954" s="71">
        <v>0</v>
      </c>
      <c r="CA954" s="71">
        <v>0</v>
      </c>
      <c r="CB954" s="71">
        <v>9.0409542999999993E-6</v>
      </c>
      <c r="CC954" s="71">
        <v>2.3965500999999999E-6</v>
      </c>
      <c r="CD954" s="71">
        <v>0</v>
      </c>
      <c r="CE954" s="71">
        <v>0</v>
      </c>
      <c r="CF954" s="71">
        <v>0</v>
      </c>
      <c r="CG954" s="71">
        <v>4.8951066000000002E-6</v>
      </c>
      <c r="CH954" s="71">
        <v>8.7503565999999994E-5</v>
      </c>
      <c r="CI954" s="71">
        <v>-2.3030248000000001E-16</v>
      </c>
      <c r="CJ954" s="71">
        <v>0</v>
      </c>
      <c r="CL954" s="186">
        <v>0</v>
      </c>
      <c r="CM954" s="186">
        <v>2.0513378000000002</v>
      </c>
      <c r="CN954" s="187">
        <v>2.0778518999999999E-2</v>
      </c>
      <c r="CO954" s="186">
        <v>6.0821488000000002E-3</v>
      </c>
      <c r="CP954" s="186">
        <v>7.5430969999999996E-10</v>
      </c>
      <c r="CQ954" s="186">
        <v>8.42355E-8</v>
      </c>
      <c r="CR954" s="186">
        <v>5.6702046999999997E-4</v>
      </c>
      <c r="CS954" s="186">
        <v>9.5435213000000005E-2</v>
      </c>
      <c r="CT954" s="186">
        <v>0</v>
      </c>
      <c r="CU954" s="186">
        <v>0</v>
      </c>
      <c r="CW954" s="101"/>
      <c r="CX954" s="161" t="s">
        <v>3079</v>
      </c>
    </row>
    <row r="955" spans="1:102" ht="14.4">
      <c r="A955" t="s">
        <v>2110</v>
      </c>
      <c r="B955" s="92" t="s">
        <v>1307</v>
      </c>
      <c r="C955" s="126" t="str">
        <f t="shared" si="275"/>
        <v>A.130.07.118</v>
      </c>
      <c r="D955" s="11" t="s">
        <v>671</v>
      </c>
      <c r="E955" s="125" t="s">
        <v>878</v>
      </c>
      <c r="F955" s="128" t="str">
        <f t="shared" si="276"/>
        <v>PET (Polyethylene terephthalate) bottle grade</v>
      </c>
      <c r="G955" s="131">
        <f t="shared" si="271"/>
        <v>1.0120634871</v>
      </c>
      <c r="H955" s="183">
        <f t="shared" si="272"/>
        <v>3.2340707400000002E-2</v>
      </c>
      <c r="I955" s="183">
        <f t="shared" si="273"/>
        <v>0.65122277969999998</v>
      </c>
      <c r="J955" s="184">
        <f t="shared" si="274"/>
        <v>0</v>
      </c>
      <c r="K955" s="183">
        <v>0.32850000000000001</v>
      </c>
      <c r="L955" s="146">
        <v>6.4839104999999994E-2</v>
      </c>
      <c r="M955" s="146">
        <v>8.0172191000000004E-3</v>
      </c>
      <c r="N955" s="146">
        <v>2.3891868E-2</v>
      </c>
      <c r="O955" s="188">
        <v>3.2922099999999998E-3</v>
      </c>
      <c r="P955" s="188">
        <v>3.9378989999999999E-3</v>
      </c>
      <c r="Q955" s="188">
        <v>1.2187304E-3</v>
      </c>
      <c r="R955" s="146">
        <v>9.7464556000000004E-3</v>
      </c>
      <c r="S955" s="188">
        <v>0</v>
      </c>
      <c r="T955" s="146">
        <v>0.56862000000000001</v>
      </c>
      <c r="U955" s="146">
        <v>0</v>
      </c>
      <c r="V955" s="188">
        <v>0</v>
      </c>
      <c r="W955" s="146">
        <v>0</v>
      </c>
      <c r="X955" s="146">
        <v>0</v>
      </c>
      <c r="Z955" s="157">
        <f t="shared" si="280"/>
        <v>2.1900000000000004</v>
      </c>
      <c r="AB955" s="131">
        <f t="shared" si="266"/>
        <v>0.32850000000000001</v>
      </c>
      <c r="AC955" s="131">
        <f t="shared" si="267"/>
        <v>0.11494348709999999</v>
      </c>
      <c r="AD955" s="131">
        <f t="shared" si="268"/>
        <v>8.260277969999999E-2</v>
      </c>
      <c r="AE955" s="131">
        <f t="shared" si="269"/>
        <v>0.65122277969999998</v>
      </c>
      <c r="AF955" s="131">
        <f t="shared" si="270"/>
        <v>0</v>
      </c>
      <c r="AH955">
        <v>73.421000000000006</v>
      </c>
      <c r="AI955" s="71">
        <v>73.421000000000006</v>
      </c>
      <c r="AJ955" s="71">
        <v>0</v>
      </c>
      <c r="AK955" s="71">
        <v>0</v>
      </c>
      <c r="AL955" s="71">
        <v>0</v>
      </c>
      <c r="AM955" s="71">
        <v>0</v>
      </c>
      <c r="AN955" s="71">
        <v>0</v>
      </c>
      <c r="AP955" s="129">
        <v>6.1769738999999997E-2</v>
      </c>
      <c r="AQ955" s="129">
        <v>5.4451144999999999E-2</v>
      </c>
      <c r="AR955" s="129">
        <v>2.0763339E-3</v>
      </c>
      <c r="AS955" s="129">
        <v>5.2422594000000001E-3</v>
      </c>
      <c r="AT955" s="172">
        <f t="shared" si="277"/>
        <v>3.2644571490100002E-6</v>
      </c>
      <c r="AU955" s="172">
        <f t="shared" si="278"/>
        <v>7.6787497707390005E-9</v>
      </c>
      <c r="AV955" s="185">
        <f t="shared" si="279"/>
        <v>0.73421000000000003</v>
      </c>
      <c r="AW955" s="121">
        <v>2.0323200000000001E-6</v>
      </c>
      <c r="AX955" s="121">
        <v>6.1319999999999999E-9</v>
      </c>
      <c r="AY955" s="121">
        <v>1.67535E-13</v>
      </c>
      <c r="AZ955" s="121">
        <v>0</v>
      </c>
      <c r="BA955" s="121">
        <v>0</v>
      </c>
      <c r="BB955" s="121">
        <v>7.6230000000000005E-10</v>
      </c>
      <c r="BC955" s="121">
        <v>1.2291809E-6</v>
      </c>
      <c r="BD955" s="121">
        <v>1.7417400000000001E-10</v>
      </c>
      <c r="BE955" s="121">
        <v>1.37164E-9</v>
      </c>
      <c r="BF955" s="121">
        <v>0</v>
      </c>
      <c r="BG955" s="121">
        <v>0</v>
      </c>
      <c r="BH955" s="121">
        <v>6.9501889999999997E-13</v>
      </c>
      <c r="BI955" s="121">
        <v>5.8831246999999997E-14</v>
      </c>
      <c r="BJ955" s="121">
        <v>1.4385592000000001E-14</v>
      </c>
      <c r="BK955" s="121">
        <v>4.9416250999999999E-10</v>
      </c>
      <c r="BL955" s="121">
        <v>1.6997864999999999E-9</v>
      </c>
      <c r="BM955" s="121">
        <v>0</v>
      </c>
      <c r="BN955" s="121">
        <v>0</v>
      </c>
      <c r="BO955" s="121">
        <v>0.73421000000000003</v>
      </c>
      <c r="BP955" s="121">
        <v>0</v>
      </c>
      <c r="BQ955" s="121">
        <v>0</v>
      </c>
      <c r="BR955" s="121">
        <v>0</v>
      </c>
      <c r="BT955" s="71">
        <v>1.8315641000000001E-4</v>
      </c>
      <c r="BU955" s="71">
        <v>9.4565005999999996E-6</v>
      </c>
      <c r="BV955" s="71">
        <v>6.1063011000000005E-5</v>
      </c>
      <c r="BW955" s="71">
        <v>1.1420600999999999E-6</v>
      </c>
      <c r="BX955" s="71">
        <v>1.0736437000000001E-5</v>
      </c>
      <c r="BY955" s="71">
        <v>0</v>
      </c>
      <c r="BZ955" s="71">
        <v>0</v>
      </c>
      <c r="CA955" s="71">
        <v>0</v>
      </c>
      <c r="CB955" s="71">
        <v>5.3540081000000001E-6</v>
      </c>
      <c r="CC955" s="71">
        <v>1.1413152000000001E-6</v>
      </c>
      <c r="CD955" s="71">
        <v>0</v>
      </c>
      <c r="CE955" s="71">
        <v>0</v>
      </c>
      <c r="CF955" s="71">
        <v>0</v>
      </c>
      <c r="CG955" s="71">
        <v>5.1809116000000004E-6</v>
      </c>
      <c r="CH955" s="71">
        <v>8.9082162000000002E-5</v>
      </c>
      <c r="CI955" s="71">
        <v>0</v>
      </c>
      <c r="CJ955" s="71">
        <v>0</v>
      </c>
      <c r="CL955" s="186">
        <v>0</v>
      </c>
      <c r="CM955" s="186">
        <v>2.19</v>
      </c>
      <c r="CN955" s="187">
        <v>2.0778518999999999E-2</v>
      </c>
      <c r="CO955" s="186">
        <v>6.4700000000000001E-3</v>
      </c>
      <c r="CP955" s="186">
        <v>3.5671759999999999E-10</v>
      </c>
      <c r="CQ955" s="186">
        <v>3.9050350000000001E-8</v>
      </c>
      <c r="CR955" s="186">
        <v>4.7748882000000001E-4</v>
      </c>
      <c r="CS955" s="186">
        <v>4.9201712000000002E-2</v>
      </c>
      <c r="CT955" s="186">
        <v>0</v>
      </c>
      <c r="CU955" s="186">
        <v>0</v>
      </c>
      <c r="CW955" s="101"/>
      <c r="CX955" s="161" t="s">
        <v>3079</v>
      </c>
    </row>
    <row r="956" spans="1:102" ht="14.4">
      <c r="A956" t="s">
        <v>2111</v>
      </c>
      <c r="B956" s="92" t="s">
        <v>1307</v>
      </c>
      <c r="C956" s="126" t="str">
        <f t="shared" si="275"/>
        <v>A.130.07.119</v>
      </c>
      <c r="D956" s="11" t="s">
        <v>671</v>
      </c>
      <c r="E956" s="125" t="s">
        <v>878</v>
      </c>
      <c r="F956" s="128" t="str">
        <f t="shared" si="276"/>
        <v>PMMA (Polymethyl methacrylate)</v>
      </c>
      <c r="G956" s="131">
        <f t="shared" si="271"/>
        <v>1.13395989269876</v>
      </c>
      <c r="H956" s="183">
        <f t="shared" si="272"/>
        <v>6.2708542020000008E-2</v>
      </c>
      <c r="I956" s="183">
        <f t="shared" si="273"/>
        <v>0.48625135067876002</v>
      </c>
      <c r="J956" s="184">
        <f t="shared" si="274"/>
        <v>0</v>
      </c>
      <c r="K956" s="183">
        <v>0.58499999999999996</v>
      </c>
      <c r="L956" s="146">
        <v>6.7344479999999998E-2</v>
      </c>
      <c r="M956" s="188">
        <v>5.7067876000000003E-7</v>
      </c>
      <c r="N956" s="188">
        <v>4.8348000000000002E-2</v>
      </c>
      <c r="O956" s="146">
        <v>7.8956900000000003E-3</v>
      </c>
      <c r="P956" s="146">
        <v>6.5256611999999999E-4</v>
      </c>
      <c r="Q956" s="146">
        <v>5.8122859000000002E-3</v>
      </c>
      <c r="R956" s="146">
        <v>-0.1270937</v>
      </c>
      <c r="S956" s="146">
        <v>0</v>
      </c>
      <c r="T956" s="146">
        <v>0.54600000000000004</v>
      </c>
      <c r="U956" s="146">
        <v>0</v>
      </c>
      <c r="V956" s="146">
        <v>0</v>
      </c>
      <c r="W956" s="146">
        <v>0</v>
      </c>
      <c r="X956" s="146">
        <v>0</v>
      </c>
      <c r="Z956" s="157">
        <f t="shared" si="280"/>
        <v>3.9</v>
      </c>
      <c r="AB956" s="131">
        <f t="shared" si="266"/>
        <v>0.58499999999999996</v>
      </c>
      <c r="AC956" s="131">
        <f t="shared" si="267"/>
        <v>2.9598926987599861E-3</v>
      </c>
      <c r="AD956" s="131">
        <f t="shared" si="268"/>
        <v>-5.9748649321240008E-2</v>
      </c>
      <c r="AE956" s="131">
        <f t="shared" si="269"/>
        <v>0.48625135067876002</v>
      </c>
      <c r="AF956" s="131">
        <f t="shared" si="270"/>
        <v>0</v>
      </c>
      <c r="AH956">
        <v>98.7</v>
      </c>
      <c r="AI956" s="71">
        <v>98.7</v>
      </c>
      <c r="AJ956" s="71">
        <v>0</v>
      </c>
      <c r="AK956" s="71">
        <v>0</v>
      </c>
      <c r="AL956" s="71">
        <v>0</v>
      </c>
      <c r="AM956" s="71">
        <v>0</v>
      </c>
      <c r="AN956" s="71">
        <v>0</v>
      </c>
      <c r="AP956" s="129">
        <v>9.3023365999999996E-2</v>
      </c>
      <c r="AQ956" s="129">
        <v>8.2557567999999998E-2</v>
      </c>
      <c r="AR956" s="129">
        <v>3.4186181E-3</v>
      </c>
      <c r="AS956" s="129">
        <v>7.0471800000000001E-3</v>
      </c>
      <c r="AT956" s="172">
        <f t="shared" si="277"/>
        <v>4.9494944689000009E-6</v>
      </c>
      <c r="AU956" s="172">
        <f t="shared" si="278"/>
        <v>1.264281848529E-8</v>
      </c>
      <c r="AV956" s="185">
        <f t="shared" si="279"/>
        <v>0.98699999999999999</v>
      </c>
      <c r="AW956" s="121">
        <v>3.6192E-6</v>
      </c>
      <c r="AX956" s="121">
        <v>1.092E-8</v>
      </c>
      <c r="AY956" s="121">
        <v>2.9834999999999999E-13</v>
      </c>
      <c r="AZ956" s="121">
        <v>0</v>
      </c>
      <c r="BA956" s="121">
        <v>0</v>
      </c>
      <c r="BB956" s="121">
        <v>1.2956E-9</v>
      </c>
      <c r="BC956" s="121">
        <v>1.3468901000000001E-6</v>
      </c>
      <c r="BD956" s="121">
        <v>2.9545999999999998E-10</v>
      </c>
      <c r="BE956" s="121">
        <v>1.42464E-9</v>
      </c>
      <c r="BF956" s="121">
        <v>0</v>
      </c>
      <c r="BG956" s="121">
        <v>0</v>
      </c>
      <c r="BH956" s="121">
        <v>3.3112828E-12</v>
      </c>
      <c r="BI956" s="121">
        <v>-7.6264261000000004E-13</v>
      </c>
      <c r="BJ956" s="121">
        <v>-1.2850490000000001E-13</v>
      </c>
      <c r="BK956" s="121">
        <v>-1.7481609999999999E-10</v>
      </c>
      <c r="BL956" s="121">
        <v>-1.7716415000000001E-8</v>
      </c>
      <c r="BM956" s="121">
        <v>0</v>
      </c>
      <c r="BN956" s="121">
        <v>0</v>
      </c>
      <c r="BO956" s="121">
        <v>0.98699999999999999</v>
      </c>
      <c r="BP956" s="121">
        <v>0</v>
      </c>
      <c r="BQ956" s="121">
        <v>0</v>
      </c>
      <c r="BR956" s="121">
        <v>0</v>
      </c>
      <c r="BT956" s="71">
        <v>2.5172942999999998E-4</v>
      </c>
      <c r="BU956" s="71">
        <v>9.8218986000000008E-6</v>
      </c>
      <c r="BV956" s="71">
        <v>1.0874234999999999E-4</v>
      </c>
      <c r="BW956" s="71">
        <v>-1.4863169E-5</v>
      </c>
      <c r="BX956" s="71">
        <v>1.5157910999999999E-5</v>
      </c>
      <c r="BY956" s="71">
        <v>0</v>
      </c>
      <c r="BZ956" s="71">
        <v>0</v>
      </c>
      <c r="CA956" s="71">
        <v>0</v>
      </c>
      <c r="CB956" s="71">
        <v>1.0817382E-6</v>
      </c>
      <c r="CC956" s="71">
        <v>1.5970364E-6</v>
      </c>
      <c r="CD956" s="71">
        <v>0</v>
      </c>
      <c r="CE956" s="71">
        <v>0</v>
      </c>
      <c r="CF956" s="71">
        <v>0</v>
      </c>
      <c r="CG956" s="71">
        <v>9.8795532000000007E-6</v>
      </c>
      <c r="CH956" s="71">
        <v>1.2031212E-4</v>
      </c>
      <c r="CI956" s="71">
        <v>0</v>
      </c>
      <c r="CJ956" s="71">
        <v>0</v>
      </c>
      <c r="CL956" s="186">
        <v>0</v>
      </c>
      <c r="CM956" s="186">
        <v>3.9</v>
      </c>
      <c r="CN956" s="187">
        <v>0</v>
      </c>
      <c r="CO956" s="186">
        <v>6.7200000000000003E-3</v>
      </c>
      <c r="CP956" s="186">
        <v>1.3913586E-9</v>
      </c>
      <c r="CQ956" s="186">
        <v>1.482611E-7</v>
      </c>
      <c r="CR956" s="186">
        <v>6.0756658999999995E-4</v>
      </c>
      <c r="CS956" s="186">
        <v>-0.63050039999999996</v>
      </c>
      <c r="CT956" s="186">
        <v>0</v>
      </c>
      <c r="CU956" s="186">
        <v>0</v>
      </c>
      <c r="CW956" s="101"/>
      <c r="CX956" s="161" t="s">
        <v>3080</v>
      </c>
    </row>
    <row r="957" spans="1:102" ht="14.4">
      <c r="A957" t="s">
        <v>2112</v>
      </c>
      <c r="B957" s="92" t="s">
        <v>1307</v>
      </c>
      <c r="C957" s="126" t="str">
        <f t="shared" si="275"/>
        <v>A.130.07.120</v>
      </c>
      <c r="D957" s="11" t="s">
        <v>671</v>
      </c>
      <c r="E957" s="125" t="s">
        <v>878</v>
      </c>
      <c r="F957" s="128" t="str">
        <f t="shared" si="276"/>
        <v>POM (Polyoxymethyleen, polyacetaal)</v>
      </c>
      <c r="G957" s="131">
        <f t="shared" si="271"/>
        <v>0.91320437307254609</v>
      </c>
      <c r="H957" s="183">
        <f t="shared" si="272"/>
        <v>8.3714509041599994E-3</v>
      </c>
      <c r="I957" s="183">
        <f t="shared" si="273"/>
        <v>0.42483292216838608</v>
      </c>
      <c r="J957" s="184">
        <f t="shared" si="274"/>
        <v>0</v>
      </c>
      <c r="K957" s="183">
        <v>0.48</v>
      </c>
      <c r="L957" s="146">
        <v>5.41161E-2</v>
      </c>
      <c r="M957" s="188">
        <v>6.4568207999999997E-3</v>
      </c>
      <c r="N957" s="188">
        <v>5.1713999999999996E-3</v>
      </c>
      <c r="O957" s="146">
        <v>3.1999799999999998E-3</v>
      </c>
      <c r="P957" s="146">
        <v>0</v>
      </c>
      <c r="Q957" s="188">
        <v>7.0904159999999996E-8</v>
      </c>
      <c r="R957" s="188">
        <v>1.3683861000000001E-9</v>
      </c>
      <c r="S957" s="146">
        <v>0</v>
      </c>
      <c r="T957" s="146">
        <v>0.36425999999999997</v>
      </c>
      <c r="U957" s="146">
        <v>0</v>
      </c>
      <c r="V957" s="146">
        <v>0</v>
      </c>
      <c r="W957" s="146">
        <v>0</v>
      </c>
      <c r="X957" s="146">
        <v>0</v>
      </c>
      <c r="Z957" s="157">
        <f t="shared" si="280"/>
        <v>3.2</v>
      </c>
      <c r="AB957" s="131">
        <f t="shared" si="266"/>
        <v>0.48</v>
      </c>
      <c r="AC957" s="131">
        <f t="shared" si="267"/>
        <v>6.8944373072546111E-2</v>
      </c>
      <c r="AD957" s="131">
        <f t="shared" si="268"/>
        <v>6.0572922168386098E-2</v>
      </c>
      <c r="AE957" s="131">
        <f t="shared" si="269"/>
        <v>0.42483292216838608</v>
      </c>
      <c r="AF957" s="131">
        <f t="shared" si="270"/>
        <v>0</v>
      </c>
      <c r="AH957">
        <v>90.552199999999999</v>
      </c>
      <c r="AI957" s="71">
        <v>89.442999999999998</v>
      </c>
      <c r="AJ957" s="71">
        <v>0</v>
      </c>
      <c r="AK957" s="71">
        <v>0</v>
      </c>
      <c r="AL957" s="71">
        <v>1.1092</v>
      </c>
      <c r="AM957" s="71">
        <v>0</v>
      </c>
      <c r="AN957" s="71">
        <v>0</v>
      </c>
      <c r="AP957" s="129">
        <v>7.5057612999999995E-2</v>
      </c>
      <c r="AQ957" s="129">
        <v>6.5928784000000004E-2</v>
      </c>
      <c r="AR957" s="129">
        <v>2.7425981999999998E-3</v>
      </c>
      <c r="AS957" s="129">
        <v>6.3862301999999998E-3</v>
      </c>
      <c r="AT957" s="172">
        <f t="shared" si="277"/>
        <v>3.9525650000000002E-6</v>
      </c>
      <c r="AU957" s="172">
        <f t="shared" si="278"/>
        <v>1.0142744800000002E-8</v>
      </c>
      <c r="AV957" s="185">
        <f t="shared" si="279"/>
        <v>0.89442999999999995</v>
      </c>
      <c r="AW957" s="121">
        <v>2.9695999999999999E-6</v>
      </c>
      <c r="AX957" s="121">
        <v>8.9600000000000005E-9</v>
      </c>
      <c r="AY957" s="121">
        <v>2.4479999999999998E-13</v>
      </c>
      <c r="AZ957" s="121">
        <v>0</v>
      </c>
      <c r="BA957" s="121">
        <v>0</v>
      </c>
      <c r="BB957" s="121">
        <v>1.65E-10</v>
      </c>
      <c r="BC957" s="121">
        <v>9.8279999999999993E-7</v>
      </c>
      <c r="BD957" s="121">
        <v>3.7700000000000003E-11</v>
      </c>
      <c r="BE957" s="121">
        <v>1.1448E-9</v>
      </c>
      <c r="BF957" s="121">
        <v>0</v>
      </c>
      <c r="BG957" s="121">
        <v>0</v>
      </c>
      <c r="BH957" s="121">
        <v>0</v>
      </c>
      <c r="BI957" s="121">
        <v>0</v>
      </c>
      <c r="BJ957" s="121">
        <v>0</v>
      </c>
      <c r="BK957" s="121">
        <v>0</v>
      </c>
      <c r="BL957" s="121">
        <v>0</v>
      </c>
      <c r="BM957" s="121">
        <v>0</v>
      </c>
      <c r="BN957" s="121">
        <v>0</v>
      </c>
      <c r="BO957" s="121">
        <v>0.89442999999999995</v>
      </c>
      <c r="BP957" s="121">
        <v>0</v>
      </c>
      <c r="BQ957" s="121">
        <v>0</v>
      </c>
      <c r="BR957" s="121">
        <v>0</v>
      </c>
      <c r="BT957" s="71">
        <v>2.1680165E-4</v>
      </c>
      <c r="BU957" s="71">
        <v>7.8925970999999997E-6</v>
      </c>
      <c r="BV957" s="71">
        <v>8.9224491000000001E-5</v>
      </c>
      <c r="BW957" s="71">
        <v>1.6028835E-13</v>
      </c>
      <c r="BX957" s="71">
        <v>9.3907718000000001E-6</v>
      </c>
      <c r="BY957" s="71">
        <v>0</v>
      </c>
      <c r="BZ957" s="71">
        <v>0</v>
      </c>
      <c r="CA957" s="71">
        <v>0</v>
      </c>
      <c r="CB957" s="71">
        <v>0</v>
      </c>
      <c r="CC957" s="71">
        <v>4.6917694999999999E-11</v>
      </c>
      <c r="CD957" s="71">
        <v>0</v>
      </c>
      <c r="CE957" s="71">
        <v>0</v>
      </c>
      <c r="CF957" s="71">
        <v>0</v>
      </c>
      <c r="CG957" s="71">
        <v>1.5008746000000001E-6</v>
      </c>
      <c r="CH957" s="71">
        <v>1.0879287E-4</v>
      </c>
      <c r="CI957" s="71">
        <v>0</v>
      </c>
      <c r="CJ957" s="71">
        <v>0</v>
      </c>
      <c r="CL957" s="186">
        <v>0</v>
      </c>
      <c r="CM957" s="186">
        <v>3.2</v>
      </c>
      <c r="CN957" s="187">
        <v>4.4975149999999997E-3</v>
      </c>
      <c r="CO957" s="186">
        <v>5.4000000000000003E-3</v>
      </c>
      <c r="CP957" s="186">
        <v>0</v>
      </c>
      <c r="CQ957" s="186">
        <v>0</v>
      </c>
      <c r="CR957" s="186">
        <v>3.2999994000000002E-4</v>
      </c>
      <c r="CS957" s="186">
        <v>0</v>
      </c>
      <c r="CT957" s="186">
        <v>0</v>
      </c>
      <c r="CU957" s="186">
        <v>0</v>
      </c>
      <c r="CW957" s="101"/>
      <c r="CX957" s="161" t="s">
        <v>3081</v>
      </c>
    </row>
    <row r="958" spans="1:102" ht="14.4">
      <c r="A958" t="s">
        <v>2113</v>
      </c>
      <c r="B958" s="92" t="s">
        <v>1307</v>
      </c>
      <c r="C958" s="126" t="str">
        <f t="shared" si="275"/>
        <v>A.130.07.121</v>
      </c>
      <c r="D958" s="11" t="s">
        <v>671</v>
      </c>
      <c r="E958" s="125" t="s">
        <v>878</v>
      </c>
      <c r="F958" s="128" t="str">
        <f t="shared" si="276"/>
        <v>PP (Polypropylene)</v>
      </c>
      <c r="G958" s="131">
        <f t="shared" si="271"/>
        <v>1.1938793114000001</v>
      </c>
      <c r="H958" s="183">
        <f t="shared" si="272"/>
        <v>1.8569084299999997E-2</v>
      </c>
      <c r="I958" s="183">
        <f t="shared" si="273"/>
        <v>0.93081022710000005</v>
      </c>
      <c r="J958" s="184">
        <f t="shared" si="274"/>
        <v>0</v>
      </c>
      <c r="K958" s="183">
        <v>0.2445</v>
      </c>
      <c r="L958" s="146">
        <v>4.3292879999999999E-2</v>
      </c>
      <c r="M958" s="146">
        <v>6.3492071000000004E-3</v>
      </c>
      <c r="N958" s="146">
        <v>3.8268360000000001E-3</v>
      </c>
      <c r="O958" s="188">
        <v>5.9348000000000003E-6</v>
      </c>
      <c r="P958" s="146">
        <v>9.3759499999999992E-3</v>
      </c>
      <c r="Q958" s="188">
        <v>5.3603634999999997E-3</v>
      </c>
      <c r="R958" s="188">
        <v>0.10116814</v>
      </c>
      <c r="S958" s="146">
        <v>0</v>
      </c>
      <c r="T958" s="146">
        <v>0.78</v>
      </c>
      <c r="U958" s="146">
        <v>0</v>
      </c>
      <c r="V958" s="146">
        <v>0</v>
      </c>
      <c r="W958" s="146">
        <v>0</v>
      </c>
      <c r="X958" s="146">
        <v>0</v>
      </c>
      <c r="Z958" s="157">
        <f t="shared" si="280"/>
        <v>1.6300000000000001</v>
      </c>
      <c r="AB958" s="131">
        <f t="shared" si="266"/>
        <v>0.2445</v>
      </c>
      <c r="AC958" s="131">
        <f t="shared" si="267"/>
        <v>0.16937931140000001</v>
      </c>
      <c r="AD958" s="131">
        <f t="shared" si="268"/>
        <v>0.1508102271</v>
      </c>
      <c r="AE958" s="131">
        <f t="shared" si="269"/>
        <v>0.93081022710000005</v>
      </c>
      <c r="AF958" s="131">
        <f t="shared" si="270"/>
        <v>0</v>
      </c>
      <c r="AH958">
        <v>82.254999999999995</v>
      </c>
      <c r="AI958" s="71">
        <v>81.429000000000002</v>
      </c>
      <c r="AJ958" s="71">
        <v>0</v>
      </c>
      <c r="AK958" s="71">
        <v>0</v>
      </c>
      <c r="AL958" s="71">
        <v>0.82599999999999996</v>
      </c>
      <c r="AM958" s="71">
        <v>0</v>
      </c>
      <c r="AN958" s="71">
        <v>0</v>
      </c>
      <c r="AP958" s="129">
        <v>4.5945706000000003E-2</v>
      </c>
      <c r="AQ958" s="129">
        <v>3.8641325999999997E-2</v>
      </c>
      <c r="AR958" s="129">
        <v>1.4903488999999999E-3</v>
      </c>
      <c r="AS958" s="129">
        <v>5.8140305999999998E-3</v>
      </c>
      <c r="AT958" s="172">
        <f t="shared" si="277"/>
        <v>2.3166262844999998E-6</v>
      </c>
      <c r="AU958" s="172">
        <f t="shared" si="278"/>
        <v>5.5116455115500001E-9</v>
      </c>
      <c r="AV958" s="185">
        <f t="shared" si="279"/>
        <v>0.81428999999999996</v>
      </c>
      <c r="AW958" s="121">
        <v>1.51264E-6</v>
      </c>
      <c r="AX958" s="121">
        <v>4.5640000000000004E-9</v>
      </c>
      <c r="AY958" s="121">
        <v>1.2469500000000001E-13</v>
      </c>
      <c r="AZ958" s="121">
        <v>0</v>
      </c>
      <c r="BA958" s="121">
        <v>0</v>
      </c>
      <c r="BB958" s="121">
        <v>1.221E-10</v>
      </c>
      <c r="BC958" s="121">
        <v>7.8633308999999996E-7</v>
      </c>
      <c r="BD958" s="121">
        <v>2.7898000000000001E-11</v>
      </c>
      <c r="BE958" s="121">
        <v>9.1584000000000001E-10</v>
      </c>
      <c r="BF958" s="121">
        <v>0</v>
      </c>
      <c r="BG958" s="121">
        <v>0</v>
      </c>
      <c r="BH958" s="121">
        <v>3.0558450000000001E-12</v>
      </c>
      <c r="BI958" s="121">
        <v>6.0808115000000003E-13</v>
      </c>
      <c r="BJ958" s="121">
        <v>1.1889039999999999E-13</v>
      </c>
      <c r="BK958" s="121">
        <v>1.3811694999999999E-9</v>
      </c>
      <c r="BL958" s="121">
        <v>1.6149925000000002E-8</v>
      </c>
      <c r="BM958" s="121">
        <v>0</v>
      </c>
      <c r="BN958" s="121">
        <v>0</v>
      </c>
      <c r="BO958" s="121">
        <v>0.81428999999999996</v>
      </c>
      <c r="BP958" s="121">
        <v>0</v>
      </c>
      <c r="BQ958" s="121">
        <v>0</v>
      </c>
      <c r="BR958" s="121">
        <v>0</v>
      </c>
      <c r="BT958" s="71">
        <v>1.8693736E-4</v>
      </c>
      <c r="BU958" s="71">
        <v>6.3140777000000002E-6</v>
      </c>
      <c r="BV958" s="71">
        <v>4.5448724999999999E-5</v>
      </c>
      <c r="BW958" s="71">
        <v>1.1851929E-5</v>
      </c>
      <c r="BX958" s="71">
        <v>5.2064349999999997E-6</v>
      </c>
      <c r="BY958" s="71">
        <v>0</v>
      </c>
      <c r="BZ958" s="71">
        <v>0</v>
      </c>
      <c r="CA958" s="71">
        <v>0</v>
      </c>
      <c r="CB958" s="71">
        <v>1.2900179E-5</v>
      </c>
      <c r="CC958" s="71">
        <v>5.3930982000000003E-6</v>
      </c>
      <c r="CD958" s="71">
        <v>0</v>
      </c>
      <c r="CE958" s="71">
        <v>0</v>
      </c>
      <c r="CF958" s="71">
        <v>0</v>
      </c>
      <c r="CG958" s="71">
        <v>1.1413871999999999E-6</v>
      </c>
      <c r="CH958" s="71">
        <v>9.8681532999999997E-5</v>
      </c>
      <c r="CI958" s="71">
        <v>0</v>
      </c>
      <c r="CJ958" s="71">
        <v>0</v>
      </c>
      <c r="CL958" s="186">
        <v>0</v>
      </c>
      <c r="CM958" s="186">
        <v>1.63</v>
      </c>
      <c r="CN958" s="187">
        <v>3.3281611000000001E-3</v>
      </c>
      <c r="CO958" s="186">
        <v>4.3200000000000001E-3</v>
      </c>
      <c r="CP958" s="186">
        <v>1.542941E-9</v>
      </c>
      <c r="CQ958" s="186">
        <v>1.8456880000000001E-7</v>
      </c>
      <c r="CR958" s="186">
        <v>2.6414795E-4</v>
      </c>
      <c r="CS958" s="186">
        <v>0.50658939999999997</v>
      </c>
      <c r="CT958" s="186">
        <v>0</v>
      </c>
      <c r="CU958" s="186">
        <v>0</v>
      </c>
      <c r="CW958" s="101"/>
      <c r="CX958" s="161" t="s">
        <v>3082</v>
      </c>
    </row>
    <row r="959" spans="1:102" ht="14.4">
      <c r="A959" t="s">
        <v>1327</v>
      </c>
      <c r="B959" s="92" t="s">
        <v>1307</v>
      </c>
      <c r="C959" s="126" t="str">
        <f t="shared" si="275"/>
        <v>A.130.07.122</v>
      </c>
      <c r="D959" s="11" t="s">
        <v>671</v>
      </c>
      <c r="E959" s="125" t="s">
        <v>878</v>
      </c>
      <c r="F959" s="128" t="str">
        <f t="shared" si="276"/>
        <v>PP GF30</v>
      </c>
      <c r="G959" s="131">
        <f t="shared" si="271"/>
        <v>0.94913045076000002</v>
      </c>
      <c r="H959" s="183">
        <f t="shared" si="272"/>
        <v>2.4566398759999997E-2</v>
      </c>
      <c r="I959" s="183">
        <f t="shared" si="273"/>
        <v>0.68276405200000001</v>
      </c>
      <c r="J959" s="184">
        <f t="shared" si="274"/>
        <v>0</v>
      </c>
      <c r="K959" s="183">
        <v>0.24179999999999999</v>
      </c>
      <c r="L959" s="188">
        <v>4.5681515999999998E-2</v>
      </c>
      <c r="M959" s="146">
        <v>2.0263857E-2</v>
      </c>
      <c r="N959" s="146">
        <v>1.3694784999999999E-2</v>
      </c>
      <c r="O959" s="188">
        <v>4.1543600000000002E-6</v>
      </c>
      <c r="P959" s="146">
        <v>7.1151649999999997E-3</v>
      </c>
      <c r="Q959" s="188">
        <v>3.7522943999999999E-3</v>
      </c>
      <c r="R959" s="188">
        <v>7.0818678999999995E-2</v>
      </c>
      <c r="S959" s="146">
        <v>0</v>
      </c>
      <c r="T959" s="146">
        <v>0.54600000000000004</v>
      </c>
      <c r="U959" s="146">
        <v>0</v>
      </c>
      <c r="V959" s="146">
        <v>0</v>
      </c>
      <c r="W959" s="146">
        <v>0</v>
      </c>
      <c r="X959" s="146">
        <v>0</v>
      </c>
      <c r="Z959" s="157">
        <f t="shared" si="280"/>
        <v>1.6119999999999999</v>
      </c>
      <c r="AB959" s="131">
        <f t="shared" si="266"/>
        <v>0.24179999999999999</v>
      </c>
      <c r="AC959" s="131">
        <f t="shared" si="267"/>
        <v>0.16133045075999999</v>
      </c>
      <c r="AD959" s="131">
        <f t="shared" si="268"/>
        <v>0.136764052</v>
      </c>
      <c r="AE959" s="131">
        <f t="shared" si="269"/>
        <v>0.68276405200000001</v>
      </c>
      <c r="AF959" s="131">
        <f t="shared" si="270"/>
        <v>0</v>
      </c>
      <c r="AH959">
        <v>67.535200000000003</v>
      </c>
      <c r="AI959" s="71">
        <v>66.956999999999994</v>
      </c>
      <c r="AJ959" s="71">
        <v>0</v>
      </c>
      <c r="AK959" s="71">
        <v>0</v>
      </c>
      <c r="AL959" s="71">
        <v>0.57820000000000005</v>
      </c>
      <c r="AM959" s="71">
        <v>0</v>
      </c>
      <c r="AN959" s="71">
        <v>0</v>
      </c>
      <c r="AP959" s="129">
        <v>4.2604111E-2</v>
      </c>
      <c r="AQ959" s="129">
        <v>3.6444538999999998E-2</v>
      </c>
      <c r="AR959" s="129">
        <v>1.5299905999999999E-3</v>
      </c>
      <c r="AS959" s="129">
        <v>4.6295816999999996E-3</v>
      </c>
      <c r="AT959" s="172">
        <f t="shared" si="277"/>
        <v>2.18492439665E-6</v>
      </c>
      <c r="AU959" s="172">
        <f t="shared" si="278"/>
        <v>5.6582493895799994E-9</v>
      </c>
      <c r="AV959" s="185">
        <f t="shared" si="279"/>
        <v>0.6484008</v>
      </c>
      <c r="AW959" s="121">
        <v>1.4959360000000001E-6</v>
      </c>
      <c r="AX959" s="121">
        <v>4.5135999999999998E-9</v>
      </c>
      <c r="AY959" s="121">
        <v>1.2331800000000001E-13</v>
      </c>
      <c r="AZ959" s="121">
        <v>0</v>
      </c>
      <c r="BA959" s="121">
        <v>0</v>
      </c>
      <c r="BB959" s="121">
        <v>1.72347E-9</v>
      </c>
      <c r="BC959" s="121">
        <v>6.7499315999999996E-7</v>
      </c>
      <c r="BD959" s="121">
        <v>2.5172859999999999E-10</v>
      </c>
      <c r="BE959" s="121">
        <v>7.7842799999999995E-10</v>
      </c>
      <c r="BF959" s="121">
        <v>1.117215E-10</v>
      </c>
      <c r="BG959" s="121">
        <v>0</v>
      </c>
      <c r="BH959" s="121">
        <v>2.1390915E-12</v>
      </c>
      <c r="BI959" s="121">
        <v>4.256568E-13</v>
      </c>
      <c r="BJ959" s="121">
        <v>8.322328E-14</v>
      </c>
      <c r="BK959" s="121">
        <v>9.6681864999999996E-10</v>
      </c>
      <c r="BL959" s="121">
        <v>1.1304947999999999E-8</v>
      </c>
      <c r="BM959" s="121">
        <v>0</v>
      </c>
      <c r="BN959" s="121">
        <v>0</v>
      </c>
      <c r="BO959" s="121">
        <v>0.6484008</v>
      </c>
      <c r="BP959" s="121">
        <v>0</v>
      </c>
      <c r="BQ959" s="121">
        <v>0</v>
      </c>
      <c r="BR959" s="121">
        <v>0</v>
      </c>
      <c r="BT959" s="71">
        <v>1.6506642000000001E-4</v>
      </c>
      <c r="BU959" s="71">
        <v>5.9059923000000003E-6</v>
      </c>
      <c r="BV959" s="71">
        <v>4.4946837000000003E-5</v>
      </c>
      <c r="BW959" s="71">
        <v>8.2964651000000001E-6</v>
      </c>
      <c r="BX959" s="71">
        <v>4.0779313999999999E-6</v>
      </c>
      <c r="BY959" s="71">
        <v>1.0604106999999999E-6</v>
      </c>
      <c r="BZ959" s="71">
        <v>2.9013247999999998E-6</v>
      </c>
      <c r="CA959" s="71">
        <v>1.6094753E-6</v>
      </c>
      <c r="CB959" s="71">
        <v>9.0301252000000001E-6</v>
      </c>
      <c r="CC959" s="71">
        <v>3.7751950999999999E-6</v>
      </c>
      <c r="CD959" s="71">
        <v>0</v>
      </c>
      <c r="CE959" s="71">
        <v>0</v>
      </c>
      <c r="CF959" s="71">
        <v>0</v>
      </c>
      <c r="CG959" s="71">
        <v>2.9047393000000002E-6</v>
      </c>
      <c r="CH959" s="71">
        <v>8.0557921000000001E-5</v>
      </c>
      <c r="CI959" s="71">
        <v>0</v>
      </c>
      <c r="CJ959" s="71">
        <v>0</v>
      </c>
      <c r="CL959" s="186">
        <v>0</v>
      </c>
      <c r="CM959" s="186">
        <v>1.6120000000000001</v>
      </c>
      <c r="CN959" s="187">
        <v>3.2651252999999998E-2</v>
      </c>
      <c r="CO959" s="186">
        <v>4.2839999999999996E-3</v>
      </c>
      <c r="CP959" s="186">
        <v>1.0800587000000001E-9</v>
      </c>
      <c r="CQ959" s="186">
        <v>1.2919815999999999E-7</v>
      </c>
      <c r="CR959" s="186">
        <v>1.9790355999999999E-4</v>
      </c>
      <c r="CS959" s="186">
        <v>0.35461258000000001</v>
      </c>
      <c r="CT959" s="186">
        <v>7.4963961000000003E-5</v>
      </c>
      <c r="CU959" s="186">
        <v>3.7291860000000001E-4</v>
      </c>
      <c r="CW959" s="101"/>
      <c r="CX959" s="161" t="s">
        <v>3082</v>
      </c>
    </row>
    <row r="960" spans="1:102" ht="14.4">
      <c r="A960" t="s">
        <v>2398</v>
      </c>
      <c r="B960" s="92" t="s">
        <v>1307</v>
      </c>
      <c r="C960" s="126" t="str">
        <f t="shared" si="275"/>
        <v>A.130.07.123</v>
      </c>
      <c r="D960" s="11" t="s">
        <v>671</v>
      </c>
      <c r="E960" s="125" t="s">
        <v>878</v>
      </c>
      <c r="F960" s="128" t="str">
        <f t="shared" si="276"/>
        <v>PS (EPS  expandable polystyrene, white)</v>
      </c>
      <c r="G960" s="131">
        <f t="shared" si="271"/>
        <v>1.2574208943761243</v>
      </c>
      <c r="H960" s="183">
        <f t="shared" si="272"/>
        <v>4.526306964E-2</v>
      </c>
      <c r="I960" s="183">
        <f t="shared" si="273"/>
        <v>0.87015782473612413</v>
      </c>
      <c r="J960" s="184">
        <f t="shared" si="274"/>
        <v>0</v>
      </c>
      <c r="K960" s="183">
        <v>0.34200000000000003</v>
      </c>
      <c r="L960" s="188">
        <v>2.9964285E-2</v>
      </c>
      <c r="M960" s="146">
        <v>1.3353883000000001E-4</v>
      </c>
      <c r="N960" s="146">
        <v>3.07224E-2</v>
      </c>
      <c r="O960" s="188">
        <v>5.1327999999999999E-3</v>
      </c>
      <c r="P960" s="146">
        <v>8.1758283999999997E-4</v>
      </c>
      <c r="Q960" s="188">
        <v>8.5902867999999993E-3</v>
      </c>
      <c r="R960" s="188">
        <v>9.0612415999999999E-10</v>
      </c>
      <c r="S960" s="146">
        <v>0</v>
      </c>
      <c r="T960" s="146">
        <v>0.84006000000000003</v>
      </c>
      <c r="U960" s="146">
        <v>0</v>
      </c>
      <c r="V960" s="146">
        <v>0</v>
      </c>
      <c r="W960" s="146">
        <v>0</v>
      </c>
      <c r="X960" s="146">
        <v>0</v>
      </c>
      <c r="Z960" s="157">
        <f t="shared" si="280"/>
        <v>2.2800000000000002</v>
      </c>
      <c r="AB960" s="131">
        <f t="shared" si="266"/>
        <v>0.34200000000000003</v>
      </c>
      <c r="AC960" s="131">
        <f t="shared" si="267"/>
        <v>7.5360894376124157E-2</v>
      </c>
      <c r="AD960" s="131">
        <f t="shared" si="268"/>
        <v>3.0097824736124157E-2</v>
      </c>
      <c r="AE960" s="131">
        <f t="shared" si="269"/>
        <v>0.87015782473612413</v>
      </c>
      <c r="AF960" s="131">
        <f t="shared" si="270"/>
        <v>0</v>
      </c>
      <c r="AH960">
        <v>90.587000000000003</v>
      </c>
      <c r="AI960" s="71">
        <v>88.876000000000005</v>
      </c>
      <c r="AJ960" s="71">
        <v>0</v>
      </c>
      <c r="AK960" s="71">
        <v>0</v>
      </c>
      <c r="AL960" s="71">
        <v>1.7110000000000001</v>
      </c>
      <c r="AM960" s="71">
        <v>0</v>
      </c>
      <c r="AN960" s="71">
        <v>0</v>
      </c>
      <c r="AP960" s="129">
        <v>5.4053499999999997E-2</v>
      </c>
      <c r="AQ960" s="129">
        <v>4.5757978999999997E-2</v>
      </c>
      <c r="AR960" s="129">
        <v>1.9497746E-3</v>
      </c>
      <c r="AS960" s="129">
        <v>6.3457464000000003E-3</v>
      </c>
      <c r="AT960" s="172">
        <f t="shared" si="277"/>
        <v>2.7432840896999997E-6</v>
      </c>
      <c r="AU960" s="172">
        <f t="shared" si="278"/>
        <v>7.2107050537180001E-9</v>
      </c>
      <c r="AV960" s="185">
        <f t="shared" si="279"/>
        <v>0.88875999999999999</v>
      </c>
      <c r="AW960" s="121">
        <v>2.11584E-6</v>
      </c>
      <c r="AX960" s="121">
        <v>6.3840000000000003E-9</v>
      </c>
      <c r="AY960" s="121">
        <v>1.7442E-13</v>
      </c>
      <c r="AZ960" s="121">
        <v>0</v>
      </c>
      <c r="BA960" s="121">
        <v>0</v>
      </c>
      <c r="BB960" s="121">
        <v>8.2327999999999997E-10</v>
      </c>
      <c r="BC960" s="121">
        <v>6.2469200000000002E-7</v>
      </c>
      <c r="BD960" s="121">
        <v>1.8774800000000001E-10</v>
      </c>
      <c r="BE960" s="121">
        <v>6.3387999999999999E-10</v>
      </c>
      <c r="BF960" s="121">
        <v>0</v>
      </c>
      <c r="BG960" s="121">
        <v>0</v>
      </c>
      <c r="BH960" s="121">
        <v>4.8938814000000001E-12</v>
      </c>
      <c r="BI960" s="121">
        <v>2.8053799999999998E-16</v>
      </c>
      <c r="BJ960" s="121">
        <v>8.4717800000000006E-15</v>
      </c>
      <c r="BK960" s="121">
        <v>1.677047E-10</v>
      </c>
      <c r="BL960" s="121">
        <v>1.761105E-9</v>
      </c>
      <c r="BM960" s="121">
        <v>0</v>
      </c>
      <c r="BN960" s="121">
        <v>0</v>
      </c>
      <c r="BO960" s="121">
        <v>0.88875999999999999</v>
      </c>
      <c r="BP960" s="121">
        <v>0</v>
      </c>
      <c r="BQ960" s="121">
        <v>0</v>
      </c>
      <c r="BR960" s="121">
        <v>0</v>
      </c>
      <c r="BT960" s="71">
        <v>1.9737051000000001E-4</v>
      </c>
      <c r="BU960" s="71">
        <v>4.3701601999999997E-6</v>
      </c>
      <c r="BV960" s="71">
        <v>6.3572449999999998E-5</v>
      </c>
      <c r="BW960" s="71">
        <v>1.6343647000000001E-8</v>
      </c>
      <c r="BX960" s="71">
        <v>8.1941187000000005E-6</v>
      </c>
      <c r="BY960" s="71">
        <v>0</v>
      </c>
      <c r="BZ960" s="71">
        <v>0</v>
      </c>
      <c r="CA960" s="71">
        <v>0</v>
      </c>
      <c r="CB960" s="71">
        <v>1.5120099E-6</v>
      </c>
      <c r="CC960" s="71">
        <v>5.7288613000000001E-6</v>
      </c>
      <c r="CD960" s="71">
        <v>0</v>
      </c>
      <c r="CE960" s="71">
        <v>0</v>
      </c>
      <c r="CF960" s="71">
        <v>0</v>
      </c>
      <c r="CG960" s="71">
        <v>6.1564345000000003E-6</v>
      </c>
      <c r="CH960" s="71">
        <v>1.0782013E-4</v>
      </c>
      <c r="CI960" s="71">
        <v>0</v>
      </c>
      <c r="CJ960" s="71">
        <v>0</v>
      </c>
      <c r="CL960" s="186">
        <v>0</v>
      </c>
      <c r="CM960" s="186">
        <v>2.2799999999999998</v>
      </c>
      <c r="CN960" s="187">
        <v>0</v>
      </c>
      <c r="CO960" s="186">
        <v>2.99E-3</v>
      </c>
      <c r="CP960" s="186">
        <v>2.2082101999999998E-9</v>
      </c>
      <c r="CQ960" s="186">
        <v>2.6026949999999997E-7</v>
      </c>
      <c r="CR960" s="186">
        <v>3.1072218999999998E-4</v>
      </c>
      <c r="CS960" s="186">
        <v>3.8260659999999999E-3</v>
      </c>
      <c r="CT960" s="186">
        <v>0</v>
      </c>
      <c r="CU960" s="186">
        <v>0</v>
      </c>
      <c r="CW960" s="101"/>
      <c r="CX960" s="161" t="s">
        <v>3083</v>
      </c>
    </row>
    <row r="961" spans="1:102" ht="14.4">
      <c r="A961" t="s">
        <v>2399</v>
      </c>
      <c r="B961" s="92" t="s">
        <v>1307</v>
      </c>
      <c r="C961" s="126" t="str">
        <f t="shared" si="275"/>
        <v>A.130.07.124</v>
      </c>
      <c r="D961" s="11" t="s">
        <v>671</v>
      </c>
      <c r="E961" s="125" t="s">
        <v>878</v>
      </c>
      <c r="F961" s="128" t="str">
        <f t="shared" si="276"/>
        <v>PS (GPPS  general purpose polystyrene)</v>
      </c>
      <c r="G961" s="131">
        <f t="shared" si="271"/>
        <v>1.2283185434757857</v>
      </c>
      <c r="H961" s="183">
        <f t="shared" si="272"/>
        <v>3.8141661959999996E-2</v>
      </c>
      <c r="I961" s="183">
        <f t="shared" si="273"/>
        <v>0.86617688151578565</v>
      </c>
      <c r="J961" s="184">
        <f t="shared" si="274"/>
        <v>0</v>
      </c>
      <c r="K961" s="183">
        <v>0.32400000000000001</v>
      </c>
      <c r="L961" s="146">
        <v>2.60559E-2</v>
      </c>
      <c r="M961" s="188">
        <v>6.0981101999999997E-5</v>
      </c>
      <c r="N961" s="146">
        <v>2.5275599999999999E-2</v>
      </c>
      <c r="O961" s="146">
        <v>4.1663899999999999E-3</v>
      </c>
      <c r="P961" s="146">
        <v>7.7632866000000003E-4</v>
      </c>
      <c r="Q961" s="146">
        <v>7.9233432999999999E-3</v>
      </c>
      <c r="R961" s="188">
        <v>4.1378563E-10</v>
      </c>
      <c r="S961" s="146">
        <v>0</v>
      </c>
      <c r="T961" s="146">
        <v>0.84006000000000003</v>
      </c>
      <c r="U961" s="146">
        <v>0</v>
      </c>
      <c r="V961" s="146">
        <v>0</v>
      </c>
      <c r="W961" s="146">
        <v>0</v>
      </c>
      <c r="X961" s="146">
        <v>0</v>
      </c>
      <c r="Z961" s="157">
        <f t="shared" si="280"/>
        <v>2.16</v>
      </c>
      <c r="AB961" s="131">
        <f t="shared" si="266"/>
        <v>0.32400000000000001</v>
      </c>
      <c r="AC961" s="131">
        <f t="shared" si="267"/>
        <v>6.4258543475785621E-2</v>
      </c>
      <c r="AD961" s="131">
        <f t="shared" si="268"/>
        <v>2.6116881515785631E-2</v>
      </c>
      <c r="AE961" s="131">
        <f t="shared" si="269"/>
        <v>0.86617688151578565</v>
      </c>
      <c r="AF961" s="131">
        <f t="shared" si="270"/>
        <v>0</v>
      </c>
      <c r="AH961">
        <v>88.575500000000005</v>
      </c>
      <c r="AI961" s="71">
        <v>87.395499999999998</v>
      </c>
      <c r="AJ961" s="71">
        <v>0</v>
      </c>
      <c r="AK961" s="71">
        <v>0</v>
      </c>
      <c r="AL961" s="71">
        <v>1.18</v>
      </c>
      <c r="AM961" s="71">
        <v>0</v>
      </c>
      <c r="AN961" s="71">
        <v>0</v>
      </c>
      <c r="AP961" s="129">
        <v>5.0526304000000001E-2</v>
      </c>
      <c r="AQ961" s="129">
        <v>4.2458808000000001E-2</v>
      </c>
      <c r="AR961" s="129">
        <v>1.8274576E-3</v>
      </c>
      <c r="AS961" s="129">
        <v>6.2400386999999996E-3</v>
      </c>
      <c r="AT961" s="172">
        <f t="shared" si="277"/>
        <v>2.5454920805000003E-6</v>
      </c>
      <c r="AU961" s="172">
        <f t="shared" si="278"/>
        <v>6.7583492629620001E-9</v>
      </c>
      <c r="AV961" s="185">
        <f t="shared" si="279"/>
        <v>0.87395500000000004</v>
      </c>
      <c r="AW961" s="121">
        <v>2.0044799999999999E-6</v>
      </c>
      <c r="AX961" s="121">
        <v>6.0479999999999998E-9</v>
      </c>
      <c r="AY961" s="121">
        <v>1.6524000000000001E-13</v>
      </c>
      <c r="AZ961" s="121">
        <v>0</v>
      </c>
      <c r="BA961" s="121">
        <v>0</v>
      </c>
      <c r="BB961" s="121">
        <v>6.7731999999999999E-10</v>
      </c>
      <c r="BC961" s="121">
        <v>5.3855310000000004E-7</v>
      </c>
      <c r="BD961" s="121">
        <v>1.5446199999999999E-10</v>
      </c>
      <c r="BE961" s="121">
        <v>5.5120000000000002E-10</v>
      </c>
      <c r="BF961" s="121">
        <v>0</v>
      </c>
      <c r="BG961" s="121">
        <v>0</v>
      </c>
      <c r="BH961" s="121">
        <v>4.5139316999999997E-12</v>
      </c>
      <c r="BI961" s="121">
        <v>2.6045200000000001E-16</v>
      </c>
      <c r="BJ961" s="121">
        <v>7.8308100000000007E-15</v>
      </c>
      <c r="BK961" s="121">
        <v>1.5728549999999999E-10</v>
      </c>
      <c r="BL961" s="121">
        <v>1.624375E-9</v>
      </c>
      <c r="BM961" s="121">
        <v>0</v>
      </c>
      <c r="BN961" s="121">
        <v>0</v>
      </c>
      <c r="BO961" s="121">
        <v>0.87395500000000004</v>
      </c>
      <c r="BP961" s="121">
        <v>0</v>
      </c>
      <c r="BQ961" s="121">
        <v>0</v>
      </c>
      <c r="BR961" s="121">
        <v>0</v>
      </c>
      <c r="BT961" s="71">
        <v>1.8869762E-4</v>
      </c>
      <c r="BU961" s="71">
        <v>3.8001393000000001E-6</v>
      </c>
      <c r="BV961" s="71">
        <v>6.0226531000000002E-5</v>
      </c>
      <c r="BW961" s="71">
        <v>1.361799E-8</v>
      </c>
      <c r="BX961" s="71">
        <v>6.8595585000000002E-6</v>
      </c>
      <c r="BY961" s="71">
        <v>0</v>
      </c>
      <c r="BZ961" s="71">
        <v>0</v>
      </c>
      <c r="CA961" s="71">
        <v>0</v>
      </c>
      <c r="CB961" s="71">
        <v>1.4244395999999999E-6</v>
      </c>
      <c r="CC961" s="71">
        <v>5.2796304000000004E-6</v>
      </c>
      <c r="CD961" s="71">
        <v>0</v>
      </c>
      <c r="CE961" s="71">
        <v>0</v>
      </c>
      <c r="CF961" s="71">
        <v>0</v>
      </c>
      <c r="CG961" s="71">
        <v>5.0782472E-6</v>
      </c>
      <c r="CH961" s="71">
        <v>1.0601545E-4</v>
      </c>
      <c r="CI961" s="71">
        <v>0</v>
      </c>
      <c r="CJ961" s="71">
        <v>0</v>
      </c>
      <c r="CL961" s="186">
        <v>0</v>
      </c>
      <c r="CM961" s="186">
        <v>2.16</v>
      </c>
      <c r="CN961" s="187">
        <v>0</v>
      </c>
      <c r="CO961" s="186">
        <v>2.5999999999999999E-3</v>
      </c>
      <c r="CP961" s="186">
        <v>2.0369743E-9</v>
      </c>
      <c r="CQ961" s="186">
        <v>2.4006250000000001E-7</v>
      </c>
      <c r="CR961" s="186">
        <v>2.6278886E-4</v>
      </c>
      <c r="CS961" s="186">
        <v>3.5296490000000002E-3</v>
      </c>
      <c r="CT961" s="186">
        <v>0</v>
      </c>
      <c r="CU961" s="186">
        <v>0</v>
      </c>
      <c r="CW961" s="101"/>
      <c r="CX961" s="161" t="s">
        <v>3084</v>
      </c>
    </row>
    <row r="962" spans="1:102" ht="14.4">
      <c r="A962" t="s">
        <v>2400</v>
      </c>
      <c r="B962" s="92" t="s">
        <v>1307</v>
      </c>
      <c r="C962" s="126" t="str">
        <f t="shared" si="275"/>
        <v>A.130.07.125</v>
      </c>
      <c r="D962" s="11" t="s">
        <v>671</v>
      </c>
      <c r="E962" s="125" t="s">
        <v>878</v>
      </c>
      <c r="F962" s="128" t="str">
        <f t="shared" si="276"/>
        <v>PS (HIPS  high impact polysyrene)</v>
      </c>
      <c r="G962" s="131">
        <f t="shared" si="271"/>
        <v>1.2440281133713811</v>
      </c>
      <c r="H962" s="183">
        <f t="shared" si="272"/>
        <v>3.9238757619999995E-2</v>
      </c>
      <c r="I962" s="183">
        <f t="shared" si="273"/>
        <v>0.86728935575138111</v>
      </c>
      <c r="J962" s="184">
        <f t="shared" si="274"/>
        <v>0</v>
      </c>
      <c r="K962" s="183">
        <v>0.33750000000000002</v>
      </c>
      <c r="L962" s="146">
        <v>2.7158265000000001E-2</v>
      </c>
      <c r="M962" s="188">
        <v>7.1090268999999994E-5</v>
      </c>
      <c r="N962" s="146">
        <v>2.5704000000000001E-2</v>
      </c>
      <c r="O962" s="146">
        <v>4.3348099999999997E-3</v>
      </c>
      <c r="P962" s="146">
        <v>8.0258132000000004E-4</v>
      </c>
      <c r="Q962" s="146">
        <v>8.3973663000000004E-3</v>
      </c>
      <c r="R962" s="188">
        <v>4.8238111000000003E-10</v>
      </c>
      <c r="S962" s="146">
        <v>0</v>
      </c>
      <c r="T962" s="146">
        <v>0.84006000000000003</v>
      </c>
      <c r="U962" s="188">
        <v>0</v>
      </c>
      <c r="V962" s="146">
        <v>0</v>
      </c>
      <c r="W962" s="146">
        <v>0</v>
      </c>
      <c r="X962" s="146">
        <v>0</v>
      </c>
      <c r="Z962" s="157">
        <f t="shared" si="280"/>
        <v>2.2500000000000004</v>
      </c>
      <c r="AB962" s="131">
        <f t="shared" si="266"/>
        <v>0.33750000000000002</v>
      </c>
      <c r="AC962" s="131">
        <f t="shared" si="267"/>
        <v>6.6468113371381116E-2</v>
      </c>
      <c r="AD962" s="131">
        <f t="shared" si="268"/>
        <v>2.722935575138111E-2</v>
      </c>
      <c r="AE962" s="131">
        <f t="shared" si="269"/>
        <v>0.86728935575138111</v>
      </c>
      <c r="AF962" s="131">
        <f t="shared" si="270"/>
        <v>0</v>
      </c>
      <c r="AH962">
        <v>90.244699999999995</v>
      </c>
      <c r="AI962" s="71">
        <v>88.781499999999994</v>
      </c>
      <c r="AJ962" s="71">
        <v>0</v>
      </c>
      <c r="AK962" s="71">
        <v>0</v>
      </c>
      <c r="AL962" s="71">
        <v>1.4632000000000001</v>
      </c>
      <c r="AM962" s="71">
        <v>0</v>
      </c>
      <c r="AN962" s="71">
        <v>0</v>
      </c>
      <c r="AP962" s="129">
        <v>5.2473536000000001E-2</v>
      </c>
      <c r="AQ962" s="129">
        <v>4.4231850000000003E-2</v>
      </c>
      <c r="AR962" s="129">
        <v>1.9026870999999999E-3</v>
      </c>
      <c r="AS962" s="129">
        <v>6.3389991000000001E-3</v>
      </c>
      <c r="AT962" s="172">
        <f t="shared" si="277"/>
        <v>2.6517895866999998E-6</v>
      </c>
      <c r="AU962" s="172">
        <f t="shared" si="278"/>
        <v>7.0365646614540003E-9</v>
      </c>
      <c r="AV962" s="185">
        <f t="shared" si="279"/>
        <v>0.88781500000000002</v>
      </c>
      <c r="AW962" s="121">
        <v>2.0880000000000002E-6</v>
      </c>
      <c r="AX962" s="121">
        <v>6.3000000000000002E-9</v>
      </c>
      <c r="AY962" s="121">
        <v>1.7212500000000001E-13</v>
      </c>
      <c r="AZ962" s="121">
        <v>0</v>
      </c>
      <c r="BA962" s="121">
        <v>0</v>
      </c>
      <c r="BB962" s="121">
        <v>6.8880000000000004E-10</v>
      </c>
      <c r="BC962" s="121">
        <v>5.6121489999999997E-7</v>
      </c>
      <c r="BD962" s="121">
        <v>1.5707999999999999E-10</v>
      </c>
      <c r="BE962" s="121">
        <v>5.7452E-10</v>
      </c>
      <c r="BF962" s="121">
        <v>0</v>
      </c>
      <c r="BG962" s="121">
        <v>0</v>
      </c>
      <c r="BH962" s="121">
        <v>4.7839779E-12</v>
      </c>
      <c r="BI962" s="121">
        <v>2.7449400000000002E-16</v>
      </c>
      <c r="BJ962" s="121">
        <v>8.28406E-15</v>
      </c>
      <c r="BK962" s="121">
        <v>1.6433169999999999E-10</v>
      </c>
      <c r="BL962" s="121">
        <v>1.7215550000000001E-9</v>
      </c>
      <c r="BM962" s="121">
        <v>0</v>
      </c>
      <c r="BN962" s="121">
        <v>0</v>
      </c>
      <c r="BO962" s="121">
        <v>0.88781500000000002</v>
      </c>
      <c r="BP962" s="121">
        <v>0</v>
      </c>
      <c r="BQ962" s="121">
        <v>0</v>
      </c>
      <c r="BR962" s="121">
        <v>0</v>
      </c>
      <c r="BT962" s="71">
        <v>1.9380554E-4</v>
      </c>
      <c r="BU962" s="71">
        <v>3.9609145000000001E-6</v>
      </c>
      <c r="BV962" s="71">
        <v>6.2735970000000002E-5</v>
      </c>
      <c r="BW962" s="71">
        <v>1.3915970999999999E-8</v>
      </c>
      <c r="BX962" s="71">
        <v>7.1427438999999998E-6</v>
      </c>
      <c r="BY962" s="71">
        <v>0</v>
      </c>
      <c r="BZ962" s="71">
        <v>0</v>
      </c>
      <c r="CA962" s="71">
        <v>0</v>
      </c>
      <c r="CB962" s="71">
        <v>1.482562E-6</v>
      </c>
      <c r="CC962" s="71">
        <v>5.5939164000000001E-6</v>
      </c>
      <c r="CD962" s="71">
        <v>0</v>
      </c>
      <c r="CE962" s="71">
        <v>0</v>
      </c>
      <c r="CF962" s="71">
        <v>0</v>
      </c>
      <c r="CG962" s="71">
        <v>5.1705746000000003E-6</v>
      </c>
      <c r="CH962" s="71">
        <v>1.0770494E-4</v>
      </c>
      <c r="CI962" s="71">
        <v>0</v>
      </c>
      <c r="CJ962" s="71">
        <v>0</v>
      </c>
      <c r="CL962" s="186">
        <v>0</v>
      </c>
      <c r="CM962" s="186">
        <v>2.25</v>
      </c>
      <c r="CN962" s="187">
        <v>0</v>
      </c>
      <c r="CO962" s="186">
        <v>2.7100000000000002E-3</v>
      </c>
      <c r="CP962" s="186">
        <v>2.1586506E-9</v>
      </c>
      <c r="CQ962" s="186">
        <v>2.5442449999999999E-7</v>
      </c>
      <c r="CR962" s="186">
        <v>2.7371108E-4</v>
      </c>
      <c r="CS962" s="186">
        <v>3.7402379999999999E-3</v>
      </c>
      <c r="CT962" s="186">
        <v>0</v>
      </c>
      <c r="CU962" s="186">
        <v>0</v>
      </c>
      <c r="CW962" s="101"/>
      <c r="CX962" s="161" t="s">
        <v>3085</v>
      </c>
    </row>
    <row r="963" spans="1:102" ht="14.4">
      <c r="A963" t="s">
        <v>2401</v>
      </c>
      <c r="B963" s="92" t="s">
        <v>1307</v>
      </c>
      <c r="C963" s="126" t="str">
        <f t="shared" si="275"/>
        <v>A.130.07.126</v>
      </c>
      <c r="D963" s="11" t="s">
        <v>671</v>
      </c>
      <c r="E963" s="125" t="s">
        <v>878</v>
      </c>
      <c r="F963" s="128" t="str">
        <f t="shared" si="276"/>
        <v>PTFE (Polytetrafluoroethylene) Teflon</v>
      </c>
      <c r="G963" s="131">
        <f t="shared" si="271"/>
        <v>2.8074053827099998</v>
      </c>
      <c r="H963" s="183">
        <f t="shared" si="272"/>
        <v>0.15496353429999998</v>
      </c>
      <c r="I963" s="183">
        <f t="shared" si="273"/>
        <v>0.85244184841000004</v>
      </c>
      <c r="J963" s="184">
        <f t="shared" si="274"/>
        <v>0</v>
      </c>
      <c r="K963" s="183">
        <v>1.8</v>
      </c>
      <c r="L963" s="146">
        <v>0.34373745</v>
      </c>
      <c r="M963" s="188">
        <v>6.3589919999999995E-4</v>
      </c>
      <c r="N963" s="146">
        <v>0.14076</v>
      </c>
      <c r="O963" s="146">
        <v>0</v>
      </c>
      <c r="P963" s="188">
        <v>1.2863803E-3</v>
      </c>
      <c r="Q963" s="146">
        <v>1.2917154E-2</v>
      </c>
      <c r="R963" s="188">
        <v>2.8849920999999998E-4</v>
      </c>
      <c r="S963" s="146">
        <v>0</v>
      </c>
      <c r="T963" s="146">
        <v>0.50778000000000001</v>
      </c>
      <c r="U963" s="146">
        <v>0</v>
      </c>
      <c r="V963" s="146">
        <v>0</v>
      </c>
      <c r="W963" s="146">
        <v>0</v>
      </c>
      <c r="X963" s="146">
        <v>0</v>
      </c>
      <c r="Z963" s="157">
        <f t="shared" si="280"/>
        <v>12</v>
      </c>
      <c r="AB963" s="131">
        <f t="shared" ref="AB963:AB1030" si="281">K963</f>
        <v>1.8</v>
      </c>
      <c r="AC963" s="131">
        <f t="shared" ref="AC963:AC1030" si="282">L963+M963+N963+O963+P963+Q963+R963</f>
        <v>0.49962538271000001</v>
      </c>
      <c r="AD963" s="131">
        <f t="shared" ref="AD963:AD1030" si="283">L963+M963+R963+W963</f>
        <v>0.34466184841000003</v>
      </c>
      <c r="AE963" s="131">
        <f t="shared" ref="AE963:AE1030" si="284">V963+L963+M963+R963+T963</f>
        <v>0.85244184841000004</v>
      </c>
      <c r="AF963" s="131">
        <f t="shared" ref="AF963:AF1030" si="285">S963+U963+X963</f>
        <v>0</v>
      </c>
      <c r="AH963">
        <v>184.8</v>
      </c>
      <c r="AI963" s="71">
        <v>184.8</v>
      </c>
      <c r="AJ963" s="71">
        <v>0</v>
      </c>
      <c r="AK963" s="71">
        <v>0</v>
      </c>
      <c r="AL963" s="71">
        <v>0</v>
      </c>
      <c r="AM963" s="71">
        <v>0</v>
      </c>
      <c r="AN963" s="71">
        <v>0</v>
      </c>
      <c r="AP963" s="129">
        <v>0.31210937</v>
      </c>
      <c r="AQ963" s="129">
        <v>0.28998718000000001</v>
      </c>
      <c r="AR963" s="129">
        <v>1.1286521000000001E-2</v>
      </c>
      <c r="AS963" s="129">
        <v>1.0835664E-2</v>
      </c>
      <c r="AT963" s="172">
        <f t="shared" si="277"/>
        <v>1.7385322602500002E-5</v>
      </c>
      <c r="AU963" s="172">
        <f t="shared" si="278"/>
        <v>4.1740092135798001E-8</v>
      </c>
      <c r="AV963" s="185">
        <f t="shared" si="279"/>
        <v>1.5176000000000001</v>
      </c>
      <c r="AW963" s="121">
        <v>1.1136E-5</v>
      </c>
      <c r="AX963" s="121">
        <v>3.3600000000000003E-8</v>
      </c>
      <c r="AY963" s="121">
        <v>9.1799999999999993E-13</v>
      </c>
      <c r="AZ963" s="121">
        <v>0</v>
      </c>
      <c r="BA963" s="121">
        <v>0</v>
      </c>
      <c r="BB963" s="121">
        <v>3.7719999999999998E-9</v>
      </c>
      <c r="BC963" s="121">
        <v>6.2426000000000002E-6</v>
      </c>
      <c r="BD963" s="121">
        <v>8.6019999999999999E-10</v>
      </c>
      <c r="BE963" s="121">
        <v>7.2716000000000004E-9</v>
      </c>
      <c r="BF963" s="121">
        <v>0</v>
      </c>
      <c r="BG963" s="121">
        <v>0</v>
      </c>
      <c r="BH963" s="121">
        <v>7.3588912000000007E-12</v>
      </c>
      <c r="BI963" s="121">
        <v>2.1577879999999999E-15</v>
      </c>
      <c r="BJ963" s="121">
        <v>1.3086809999999999E-14</v>
      </c>
      <c r="BK963" s="121">
        <v>2.5952750000000001E-10</v>
      </c>
      <c r="BL963" s="121">
        <v>2.6910749999999998E-9</v>
      </c>
      <c r="BM963" s="121">
        <v>0</v>
      </c>
      <c r="BN963" s="121">
        <v>0</v>
      </c>
      <c r="BO963" s="121">
        <v>1.5176000000000001</v>
      </c>
      <c r="BP963" s="121">
        <v>0</v>
      </c>
      <c r="BQ963" s="121">
        <v>0</v>
      </c>
      <c r="BR963" s="121">
        <v>0</v>
      </c>
      <c r="BT963" s="71">
        <v>6.8241828999999999E-4</v>
      </c>
      <c r="BU963" s="71">
        <v>5.0132607999999997E-5</v>
      </c>
      <c r="BV963" s="71">
        <v>3.3459184000000003E-4</v>
      </c>
      <c r="BW963" s="71">
        <v>1.0339194999999999E-7</v>
      </c>
      <c r="BX963" s="71">
        <v>4.1295952999999997E-5</v>
      </c>
      <c r="BY963" s="71">
        <v>0</v>
      </c>
      <c r="BZ963" s="71">
        <v>0</v>
      </c>
      <c r="CA963" s="71">
        <v>0</v>
      </c>
      <c r="CB963" s="71">
        <v>2.3502389E-6</v>
      </c>
      <c r="CC963" s="71">
        <v>8.7570479000000007E-6</v>
      </c>
      <c r="CD963" s="71">
        <v>0</v>
      </c>
      <c r="CE963" s="71">
        <v>0</v>
      </c>
      <c r="CF963" s="71">
        <v>0</v>
      </c>
      <c r="CG963" s="71">
        <v>3.0161304E-5</v>
      </c>
      <c r="CH963" s="71">
        <v>2.1502591E-4</v>
      </c>
      <c r="CI963" s="71">
        <v>0</v>
      </c>
      <c r="CJ963" s="71">
        <v>0</v>
      </c>
      <c r="CL963" s="186">
        <v>0</v>
      </c>
      <c r="CM963" s="186">
        <v>12</v>
      </c>
      <c r="CN963" s="187">
        <v>0</v>
      </c>
      <c r="CO963" s="186">
        <v>3.4299999999999997E-2</v>
      </c>
      <c r="CP963" s="186">
        <v>3.3212279999999999E-9</v>
      </c>
      <c r="CQ963" s="186">
        <v>3.9142770000000003E-7</v>
      </c>
      <c r="CR963" s="186">
        <v>2.0961106999999998E-3</v>
      </c>
      <c r="CS963" s="186">
        <v>7.1919210000000004E-3</v>
      </c>
      <c r="CT963" s="186">
        <v>0</v>
      </c>
      <c r="CU963" s="186">
        <v>0</v>
      </c>
      <c r="CW963" s="101"/>
      <c r="CX963" s="161" t="s">
        <v>3086</v>
      </c>
    </row>
    <row r="964" spans="1:102" ht="14.4">
      <c r="A964" t="s">
        <v>1328</v>
      </c>
      <c r="B964" s="92" t="s">
        <v>1307</v>
      </c>
      <c r="C964" s="126" t="str">
        <f t="shared" si="275"/>
        <v>A.130.07.127</v>
      </c>
      <c r="D964" s="11" t="s">
        <v>671</v>
      </c>
      <c r="E964" s="125" t="s">
        <v>878</v>
      </c>
      <c r="F964" s="128" t="str">
        <f t="shared" si="276"/>
        <v>PTT (Polyltrimethylene terephthalate)</v>
      </c>
      <c r="G964" s="131">
        <f t="shared" si="271"/>
        <v>0.98255416342199986</v>
      </c>
      <c r="H964" s="183">
        <f t="shared" si="272"/>
        <v>2.2488441389999999E-2</v>
      </c>
      <c r="I964" s="183">
        <f t="shared" si="273"/>
        <v>0.45654833996199995</v>
      </c>
      <c r="J964" s="184">
        <f t="shared" si="274"/>
        <v>4.9014420699999995E-3</v>
      </c>
      <c r="K964" s="183">
        <v>0.49861593999999998</v>
      </c>
      <c r="L964" s="146">
        <v>1.1560144E-2</v>
      </c>
      <c r="M964" s="146">
        <v>1.8943101E-2</v>
      </c>
      <c r="N964" s="146">
        <v>1.9426348999999999E-2</v>
      </c>
      <c r="O964" s="146">
        <v>2.5045930999999999E-3</v>
      </c>
      <c r="P964" s="146">
        <v>2.9809102999999999E-4</v>
      </c>
      <c r="Q964" s="146">
        <v>2.5940826000000003E-4</v>
      </c>
      <c r="R964" s="146">
        <v>1.7121121E-3</v>
      </c>
      <c r="S964" s="146">
        <v>6.1382636999999997E-4</v>
      </c>
      <c r="T964" s="146">
        <v>0.42431999999999997</v>
      </c>
      <c r="U964" s="146">
        <v>4.2876156999999996E-3</v>
      </c>
      <c r="V964" s="188">
        <v>1.2982862E-5</v>
      </c>
      <c r="W964" s="146">
        <v>0</v>
      </c>
      <c r="X964" s="146">
        <v>0</v>
      </c>
      <c r="Z964" s="157">
        <f t="shared" si="280"/>
        <v>3.3241062666666665</v>
      </c>
      <c r="AB964" s="131">
        <f t="shared" si="281"/>
        <v>0.49861593999999998</v>
      </c>
      <c r="AC964" s="131">
        <f t="shared" si="282"/>
        <v>5.4703798490000004E-2</v>
      </c>
      <c r="AD964" s="131">
        <f t="shared" si="283"/>
        <v>3.2215357100000001E-2</v>
      </c>
      <c r="AE964" s="131">
        <f t="shared" si="284"/>
        <v>0.45654833996199995</v>
      </c>
      <c r="AF964" s="131">
        <f t="shared" si="285"/>
        <v>4.9014420699999995E-3</v>
      </c>
      <c r="AH964">
        <v>74.167906000000002</v>
      </c>
      <c r="AI964" s="71">
        <v>73.401863000000006</v>
      </c>
      <c r="AJ964" s="71">
        <v>0.53262306999999998</v>
      </c>
      <c r="AK964" s="71">
        <v>0</v>
      </c>
      <c r="AL964" s="71">
        <v>0</v>
      </c>
      <c r="AM964" s="71">
        <v>0.13047292999999999</v>
      </c>
      <c r="AN964" s="71">
        <v>0.10294652</v>
      </c>
      <c r="AP964" s="129">
        <v>6.3478092999999999E-2</v>
      </c>
      <c r="AQ964" s="129">
        <v>5.5625630000000002E-2</v>
      </c>
      <c r="AR964" s="129">
        <v>2.6150865000000001E-3</v>
      </c>
      <c r="AS964" s="129">
        <v>5.2373766000000004E-3</v>
      </c>
      <c r="AT964" s="172">
        <f t="shared" si="277"/>
        <v>3.3348699391970003E-6</v>
      </c>
      <c r="AU964" s="172">
        <f t="shared" si="278"/>
        <v>9.6711780802539017E-9</v>
      </c>
      <c r="AV964" s="185">
        <f t="shared" si="279"/>
        <v>0.73352612899199998</v>
      </c>
      <c r="AW964" s="121">
        <v>3.0847706000000002E-6</v>
      </c>
      <c r="AX964" s="121">
        <v>9.3074975E-9</v>
      </c>
      <c r="AY964" s="121">
        <v>2.5429413000000002E-13</v>
      </c>
      <c r="AZ964" s="121">
        <v>0</v>
      </c>
      <c r="BA964" s="121">
        <v>0</v>
      </c>
      <c r="BB964" s="121">
        <v>5.2057535999999998E-10</v>
      </c>
      <c r="BC964" s="121">
        <v>2.4922975999999999E-7</v>
      </c>
      <c r="BD964" s="121">
        <v>1.1871657999999999E-10</v>
      </c>
      <c r="BE964" s="121">
        <v>2.4454928E-10</v>
      </c>
      <c r="BF964" s="121">
        <v>0</v>
      </c>
      <c r="BG964" s="121">
        <v>0</v>
      </c>
      <c r="BH964" s="121">
        <v>1.4784889999999999E-13</v>
      </c>
      <c r="BI964" s="121">
        <v>1.0305736E-14</v>
      </c>
      <c r="BJ964" s="121">
        <v>2.2714879000000001E-15</v>
      </c>
      <c r="BK964" s="121">
        <v>4.1107617000000002E-11</v>
      </c>
      <c r="BL964" s="121">
        <v>3.0789622000000001E-10</v>
      </c>
      <c r="BM964" s="121">
        <v>0</v>
      </c>
      <c r="BN964" s="121">
        <v>5.1498992000000001E-5</v>
      </c>
      <c r="BO964" s="121">
        <v>0.73347463000000002</v>
      </c>
      <c r="BP964" s="121">
        <v>0</v>
      </c>
      <c r="BQ964" s="121">
        <v>0</v>
      </c>
      <c r="BR964" s="121">
        <v>0</v>
      </c>
      <c r="BT964" s="71">
        <v>1.9257186E-4</v>
      </c>
      <c r="BU964" s="71">
        <v>1.6859966E-6</v>
      </c>
      <c r="BV964" s="71">
        <v>9.2684901999999996E-5</v>
      </c>
      <c r="BW964" s="71">
        <v>2.0986243E-7</v>
      </c>
      <c r="BX964" s="71">
        <v>3.6306249000000001E-6</v>
      </c>
      <c r="BY964" s="71">
        <v>0</v>
      </c>
      <c r="BZ964" s="71">
        <v>0</v>
      </c>
      <c r="CA964" s="71">
        <v>0</v>
      </c>
      <c r="CB964" s="71">
        <v>4.1443936000000001E-7</v>
      </c>
      <c r="CC964" s="71">
        <v>2.5869082000000001E-7</v>
      </c>
      <c r="CD964" s="71">
        <v>0</v>
      </c>
      <c r="CE964" s="71">
        <v>0</v>
      </c>
      <c r="CF964" s="71">
        <v>0</v>
      </c>
      <c r="CG964" s="71">
        <v>3.8228953999999997E-6</v>
      </c>
      <c r="CH964" s="71">
        <v>8.9864443999999993E-5</v>
      </c>
      <c r="CI964" s="71">
        <v>8.6422535999999997E-15</v>
      </c>
      <c r="CJ964" s="71">
        <v>0</v>
      </c>
      <c r="CL964" s="186">
        <v>0</v>
      </c>
      <c r="CM964" s="186">
        <v>3.3241062000000001</v>
      </c>
      <c r="CN964" s="187">
        <v>0</v>
      </c>
      <c r="CO964" s="186">
        <v>1.1535343E-3</v>
      </c>
      <c r="CP964" s="186">
        <v>7.0624029000000003E-11</v>
      </c>
      <c r="CQ964" s="186">
        <v>8.2346350000000001E-9</v>
      </c>
      <c r="CR964" s="186">
        <v>1.3295243E-4</v>
      </c>
      <c r="CS964" s="186">
        <v>8.6518856000000009E-3</v>
      </c>
      <c r="CT964" s="186">
        <v>0</v>
      </c>
      <c r="CU964" s="186">
        <v>0</v>
      </c>
      <c r="CW964" s="101"/>
      <c r="CX964" s="161" t="s">
        <v>3087</v>
      </c>
    </row>
    <row r="965" spans="1:102" ht="14.4">
      <c r="A965" t="s">
        <v>3346</v>
      </c>
      <c r="B965" s="92" t="s">
        <v>1307</v>
      </c>
      <c r="C965" s="126" t="str">
        <f t="shared" si="275"/>
        <v>A.130.07.128</v>
      </c>
      <c r="D965" s="11" t="s">
        <v>671</v>
      </c>
      <c r="E965" s="125" t="s">
        <v>878</v>
      </c>
      <c r="F965" s="128" t="str">
        <f t="shared" si="276"/>
        <v>PVOH (Polyvinyl alcohol) and PVA (Polyvinyl acetate - wood glue)</v>
      </c>
      <c r="G965" s="131">
        <f t="shared" si="271"/>
        <v>1.40886249259</v>
      </c>
      <c r="H965" s="183">
        <f t="shared" si="272"/>
        <v>0.10899831302</v>
      </c>
      <c r="I965" s="183">
        <f t="shared" si="273"/>
        <v>0.78093727957000003</v>
      </c>
      <c r="J965" s="184">
        <f t="shared" si="274"/>
        <v>3.1240899999999999E-2</v>
      </c>
      <c r="K965" s="183">
        <v>0.48768600000000001</v>
      </c>
      <c r="L965" s="146">
        <v>0.14330745</v>
      </c>
      <c r="M965" s="146">
        <v>0.12934628000000001</v>
      </c>
      <c r="N965" s="146">
        <v>0.10886795</v>
      </c>
      <c r="O965" s="146">
        <v>0</v>
      </c>
      <c r="P965" s="146">
        <v>0</v>
      </c>
      <c r="Q965" s="146">
        <v>1.3036302000000001E-4</v>
      </c>
      <c r="R965" s="146">
        <v>5.0354957000000005E-4</v>
      </c>
      <c r="S965" s="146">
        <v>3.8070000000000001E-3</v>
      </c>
      <c r="T965" s="146">
        <v>0.50778000000000001</v>
      </c>
      <c r="U965" s="146">
        <v>4.7329E-3</v>
      </c>
      <c r="V965" s="188">
        <v>0</v>
      </c>
      <c r="W965" s="146">
        <v>0</v>
      </c>
      <c r="X965" s="146">
        <v>2.2700999999999999E-2</v>
      </c>
      <c r="Z965" s="157">
        <f t="shared" si="280"/>
        <v>3.2512400000000001</v>
      </c>
      <c r="AB965" s="131">
        <f t="shared" si="281"/>
        <v>0.48768600000000001</v>
      </c>
      <c r="AC965" s="131">
        <f t="shared" si="282"/>
        <v>0.38215559259000004</v>
      </c>
      <c r="AD965" s="131">
        <f t="shared" si="283"/>
        <v>0.27315727957000002</v>
      </c>
      <c r="AE965" s="131">
        <f t="shared" si="284"/>
        <v>0.78093727957000003</v>
      </c>
      <c r="AF965" s="131">
        <f t="shared" si="285"/>
        <v>3.1240899999999999E-2</v>
      </c>
      <c r="AH965">
        <v>126.5305</v>
      </c>
      <c r="AI965" s="71">
        <v>125.9422</v>
      </c>
      <c r="AJ965" s="71">
        <v>0.58830000000000005</v>
      </c>
      <c r="AK965" s="71">
        <v>0</v>
      </c>
      <c r="AL965" s="71">
        <v>0</v>
      </c>
      <c r="AM965" s="71">
        <v>0</v>
      </c>
      <c r="AN965" s="71">
        <v>0</v>
      </c>
      <c r="AP965" s="129">
        <v>0.12749094999999999</v>
      </c>
      <c r="AQ965" s="129">
        <v>0.11556345</v>
      </c>
      <c r="AR965" s="129">
        <v>4.3058156000000004E-3</v>
      </c>
      <c r="AS965" s="129">
        <v>7.6216779999999998E-3</v>
      </c>
      <c r="AT965" s="172">
        <f t="shared" si="277"/>
        <v>6.9282645000000006E-6</v>
      </c>
      <c r="AU965" s="172">
        <f t="shared" si="278"/>
        <v>1.5923874208500003E-8</v>
      </c>
      <c r="AV965" s="185">
        <f t="shared" si="279"/>
        <v>1.0674618999999999</v>
      </c>
      <c r="AW965" s="121">
        <v>3.0677120000000002E-6</v>
      </c>
      <c r="AX965" s="121">
        <v>9.2579999999999993E-9</v>
      </c>
      <c r="AY965" s="121">
        <v>2.5285849999999999E-13</v>
      </c>
      <c r="AZ965" s="121">
        <v>0</v>
      </c>
      <c r="BA965" s="121">
        <v>0</v>
      </c>
      <c r="BB965" s="121">
        <v>1.6107E-8</v>
      </c>
      <c r="BC965" s="121">
        <v>3.8274400000000002E-6</v>
      </c>
      <c r="BD965" s="121">
        <v>2.2833000000000002E-9</v>
      </c>
      <c r="BE965" s="121">
        <v>4.3821100000000003E-9</v>
      </c>
      <c r="BF965" s="121">
        <v>0</v>
      </c>
      <c r="BG965" s="121">
        <v>0</v>
      </c>
      <c r="BH965" s="121">
        <v>5.5349999999999999E-14</v>
      </c>
      <c r="BI965" s="121">
        <v>2.115E-14</v>
      </c>
      <c r="BJ965" s="121">
        <v>1.3485E-13</v>
      </c>
      <c r="BK965" s="121">
        <v>1.6800000000000002E-8</v>
      </c>
      <c r="BL965" s="121">
        <v>2.0549999999999999E-10</v>
      </c>
      <c r="BM965" s="121">
        <v>0</v>
      </c>
      <c r="BN965" s="121">
        <v>2.0790000000000001E-4</v>
      </c>
      <c r="BO965" s="121">
        <v>1.0672539999999999</v>
      </c>
      <c r="BP965" s="121">
        <v>0</v>
      </c>
      <c r="BQ965" s="121">
        <v>0</v>
      </c>
      <c r="BR965" s="121">
        <v>0</v>
      </c>
      <c r="BT965" s="71">
        <v>3.4692673999999998E-4</v>
      </c>
      <c r="BU965" s="71">
        <v>3.5514456E-5</v>
      </c>
      <c r="BV965" s="71">
        <v>9.0653197999999996E-5</v>
      </c>
      <c r="BW965" s="71">
        <v>5.8984177999999998E-8</v>
      </c>
      <c r="BX965" s="71">
        <v>2.1478711000000002E-5</v>
      </c>
      <c r="BY965" s="71">
        <v>1.0427372E-5</v>
      </c>
      <c r="BZ965" s="71">
        <v>0</v>
      </c>
      <c r="CA965" s="71">
        <v>1.5826507000000001E-5</v>
      </c>
      <c r="CB965" s="71">
        <v>0</v>
      </c>
      <c r="CC965" s="71">
        <v>8.6261971999999999E-8</v>
      </c>
      <c r="CD965" s="71">
        <v>0</v>
      </c>
      <c r="CE965" s="71">
        <v>0</v>
      </c>
      <c r="CF965" s="71">
        <v>0</v>
      </c>
      <c r="CG965" s="71">
        <v>2.2167434E-5</v>
      </c>
      <c r="CH965" s="71">
        <v>1.4925064000000001E-4</v>
      </c>
      <c r="CI965" s="71">
        <v>1.4631825000000001E-6</v>
      </c>
      <c r="CJ965" s="71">
        <v>0</v>
      </c>
      <c r="CL965" s="186">
        <v>0</v>
      </c>
      <c r="CM965" s="186">
        <v>3.2090000000000001</v>
      </c>
      <c r="CN965" s="187">
        <v>0.43927107999999998</v>
      </c>
      <c r="CO965" s="186">
        <v>2.6725200000000001E-2</v>
      </c>
      <c r="CP965" s="186">
        <v>1.2135E-9</v>
      </c>
      <c r="CQ965" s="186">
        <v>0</v>
      </c>
      <c r="CR965" s="186">
        <v>1.0040330999999999E-3</v>
      </c>
      <c r="CS965" s="186">
        <v>4.6033949999999997E-3</v>
      </c>
      <c r="CT965" s="186">
        <v>0</v>
      </c>
      <c r="CU965" s="186">
        <v>3.6670329000000001E-3</v>
      </c>
      <c r="CW965" s="101"/>
      <c r="CX965" s="161" t="s">
        <v>3088</v>
      </c>
    </row>
    <row r="966" spans="1:102" ht="14.4">
      <c r="A966" t="s">
        <v>2114</v>
      </c>
      <c r="B966" s="92" t="s">
        <v>1307</v>
      </c>
      <c r="C966" s="126" t="str">
        <f t="shared" si="275"/>
        <v>A.130.07.129</v>
      </c>
      <c r="D966" s="11" t="s">
        <v>671</v>
      </c>
      <c r="E966" s="125" t="s">
        <v>878</v>
      </c>
      <c r="F966" s="128" t="str">
        <f t="shared" si="276"/>
        <v>PVC (Polyvinylchloride emulsion polymerised)</v>
      </c>
      <c r="G966" s="131">
        <f t="shared" si="271"/>
        <v>1.0048100820999999</v>
      </c>
      <c r="H966" s="183">
        <f t="shared" si="272"/>
        <v>6.6464703100000008E-2</v>
      </c>
      <c r="I966" s="183">
        <f t="shared" si="273"/>
        <v>0.582845379</v>
      </c>
      <c r="J966" s="184">
        <f t="shared" si="274"/>
        <v>0</v>
      </c>
      <c r="K966" s="183">
        <v>0.35549999999999998</v>
      </c>
      <c r="L966" s="146">
        <v>8.4180599999999994E-2</v>
      </c>
      <c r="M966" s="146">
        <v>1.0435269E-2</v>
      </c>
      <c r="N966" s="146">
        <v>4.8348000000000002E-2</v>
      </c>
      <c r="O966" s="146">
        <v>9.2430499999999992E-3</v>
      </c>
      <c r="P966" s="146">
        <v>5.2130281999999998E-3</v>
      </c>
      <c r="Q966" s="146">
        <v>3.6606249000000002E-3</v>
      </c>
      <c r="R966" s="146">
        <v>0.13878951</v>
      </c>
      <c r="S966" s="188">
        <v>0</v>
      </c>
      <c r="T966" s="146">
        <v>0.34943999999999997</v>
      </c>
      <c r="U966" s="146">
        <v>0</v>
      </c>
      <c r="V966" s="188">
        <v>0</v>
      </c>
      <c r="W966" s="146">
        <v>0</v>
      </c>
      <c r="X966" s="146">
        <v>0</v>
      </c>
      <c r="Z966" s="157">
        <f t="shared" si="280"/>
        <v>2.37</v>
      </c>
      <c r="AB966" s="131">
        <f t="shared" si="281"/>
        <v>0.35549999999999998</v>
      </c>
      <c r="AC966" s="131">
        <f t="shared" si="282"/>
        <v>0.29987008209999999</v>
      </c>
      <c r="AD966" s="131">
        <f t="shared" si="283"/>
        <v>0.233405379</v>
      </c>
      <c r="AE966" s="131">
        <f t="shared" si="284"/>
        <v>0.582845379</v>
      </c>
      <c r="AF966" s="131">
        <f t="shared" si="285"/>
        <v>0</v>
      </c>
      <c r="AH966">
        <v>66.202399999999997</v>
      </c>
      <c r="AI966" s="71">
        <v>63.63</v>
      </c>
      <c r="AJ966" s="71">
        <v>0</v>
      </c>
      <c r="AK966" s="71">
        <v>0</v>
      </c>
      <c r="AL966" s="71">
        <v>2.5724</v>
      </c>
      <c r="AM966" s="71">
        <v>0</v>
      </c>
      <c r="AN966" s="71">
        <v>0</v>
      </c>
      <c r="AP966" s="129">
        <v>7.1898594999999996E-2</v>
      </c>
      <c r="AQ966" s="129">
        <v>6.4998738E-2</v>
      </c>
      <c r="AR966" s="129">
        <v>2.3566752E-3</v>
      </c>
      <c r="AS966" s="129">
        <v>4.5431819999999998E-3</v>
      </c>
      <c r="AT966" s="172">
        <f t="shared" si="277"/>
        <v>3.8968068268000003E-6</v>
      </c>
      <c r="AU966" s="172">
        <f t="shared" si="278"/>
        <v>8.7155149681599994E-9</v>
      </c>
      <c r="AV966" s="185">
        <f t="shared" si="279"/>
        <v>0.63629999999999998</v>
      </c>
      <c r="AW966" s="121">
        <v>2.1993599999999998E-6</v>
      </c>
      <c r="AX966" s="121">
        <v>6.6359999999999998E-9</v>
      </c>
      <c r="AY966" s="121">
        <v>1.81305E-13</v>
      </c>
      <c r="AZ966" s="121">
        <v>0</v>
      </c>
      <c r="BA966" s="121">
        <v>0</v>
      </c>
      <c r="BB966" s="121">
        <v>1.2956E-9</v>
      </c>
      <c r="BC966" s="121">
        <v>1.6737845000000001E-6</v>
      </c>
      <c r="BD966" s="121">
        <v>2.9545999999999998E-10</v>
      </c>
      <c r="BE966" s="121">
        <v>1.7808000000000001E-9</v>
      </c>
      <c r="BF966" s="121">
        <v>0</v>
      </c>
      <c r="BG966" s="121">
        <v>0</v>
      </c>
      <c r="BH966" s="121">
        <v>2.0861804000000001E-12</v>
      </c>
      <c r="BI966" s="121">
        <v>8.3353049999999997E-13</v>
      </c>
      <c r="BJ966" s="121">
        <v>1.5395226000000001E-13</v>
      </c>
      <c r="BK966" s="121">
        <v>9.6840679999999998E-10</v>
      </c>
      <c r="BL966" s="121">
        <v>2.139832E-8</v>
      </c>
      <c r="BM966" s="121">
        <v>0</v>
      </c>
      <c r="BN966" s="121">
        <v>0</v>
      </c>
      <c r="BO966" s="121">
        <v>0.63629999999999998</v>
      </c>
      <c r="BP966" s="121">
        <v>0</v>
      </c>
      <c r="BQ966" s="121">
        <v>0</v>
      </c>
      <c r="BR966" s="121">
        <v>0</v>
      </c>
      <c r="BT966" s="71">
        <v>2.1290790000000001E-4</v>
      </c>
      <c r="BU966" s="71">
        <v>1.2277373E-5</v>
      </c>
      <c r="BV966" s="71">
        <v>6.6081889000000005E-5</v>
      </c>
      <c r="BW966" s="71">
        <v>1.6281299999999999E-5</v>
      </c>
      <c r="BX966" s="71">
        <v>1.8386564999999999E-5</v>
      </c>
      <c r="BY966" s="71">
        <v>0</v>
      </c>
      <c r="BZ966" s="71">
        <v>0</v>
      </c>
      <c r="CA966" s="71">
        <v>0</v>
      </c>
      <c r="CB966" s="71">
        <v>7.2538107000000002E-6</v>
      </c>
      <c r="CC966" s="71">
        <v>5.0251003000000002E-6</v>
      </c>
      <c r="CD966" s="71">
        <v>0</v>
      </c>
      <c r="CE966" s="71">
        <v>0</v>
      </c>
      <c r="CF966" s="71">
        <v>0</v>
      </c>
      <c r="CG966" s="71">
        <v>1.0038946000000001E-5</v>
      </c>
      <c r="CH966" s="71">
        <v>7.7562916999999995E-5</v>
      </c>
      <c r="CI966" s="71">
        <v>0</v>
      </c>
      <c r="CJ966" s="71">
        <v>0</v>
      </c>
      <c r="CL966" s="186">
        <v>0</v>
      </c>
      <c r="CM966" s="186">
        <v>2.37</v>
      </c>
      <c r="CN966" s="187">
        <v>0</v>
      </c>
      <c r="CO966" s="186">
        <v>8.3999999999999995E-3</v>
      </c>
      <c r="CP966" s="186">
        <v>1.0992869999999999E-9</v>
      </c>
      <c r="CQ966" s="186">
        <v>1.4129040000000001E-7</v>
      </c>
      <c r="CR966" s="186">
        <v>7.4383323999999997E-4</v>
      </c>
      <c r="CS966" s="186">
        <v>0.69312088999999999</v>
      </c>
      <c r="CT966" s="186">
        <v>0</v>
      </c>
      <c r="CU966" s="186">
        <v>0</v>
      </c>
      <c r="CW966" s="101"/>
      <c r="CX966" s="161" t="s">
        <v>3089</v>
      </c>
    </row>
    <row r="967" spans="1:102" ht="14.4">
      <c r="A967" t="s">
        <v>2115</v>
      </c>
      <c r="B967" s="92" t="s">
        <v>1307</v>
      </c>
      <c r="C967" s="126" t="str">
        <f t="shared" si="275"/>
        <v>A.130.07.130</v>
      </c>
      <c r="D967" s="11" t="s">
        <v>671</v>
      </c>
      <c r="E967" s="125" t="s">
        <v>878</v>
      </c>
      <c r="F967" s="128" t="str">
        <f t="shared" si="276"/>
        <v>PVC (Polyvinylchloride suspension polymerised)</v>
      </c>
      <c r="G967" s="131">
        <f t="shared" si="271"/>
        <v>0.95646768699999996</v>
      </c>
      <c r="H967" s="183">
        <f t="shared" si="272"/>
        <v>6.259903E-2</v>
      </c>
      <c r="I967" s="183">
        <f t="shared" si="273"/>
        <v>0.56086865699999999</v>
      </c>
      <c r="J967" s="184">
        <f t="shared" si="274"/>
        <v>0</v>
      </c>
      <c r="K967" s="183">
        <v>0.33300000000000002</v>
      </c>
      <c r="L967" s="146">
        <v>7.3457595000000001E-2</v>
      </c>
      <c r="M967" s="146">
        <v>2.6903420000000001E-3</v>
      </c>
      <c r="N967" s="146">
        <v>4.7736000000000001E-2</v>
      </c>
      <c r="O967" s="146">
        <v>7.0575999999999998E-3</v>
      </c>
      <c r="P967" s="146">
        <v>4.5754636000000003E-3</v>
      </c>
      <c r="Q967" s="146">
        <v>3.2299664E-3</v>
      </c>
      <c r="R967" s="146">
        <v>0.13528071999999999</v>
      </c>
      <c r="S967" s="146">
        <v>0</v>
      </c>
      <c r="T967" s="146">
        <v>0.34943999999999997</v>
      </c>
      <c r="U967" s="146">
        <v>0</v>
      </c>
      <c r="V967" s="146">
        <v>0</v>
      </c>
      <c r="W967" s="146">
        <v>0</v>
      </c>
      <c r="X967" s="146">
        <v>0</v>
      </c>
      <c r="Z967" s="157">
        <f t="shared" si="280"/>
        <v>2.2200000000000002</v>
      </c>
      <c r="AB967" s="131">
        <f t="shared" si="281"/>
        <v>0.33300000000000002</v>
      </c>
      <c r="AC967" s="131">
        <f t="shared" si="282"/>
        <v>0.27402768700000002</v>
      </c>
      <c r="AD967" s="131">
        <f t="shared" si="283"/>
        <v>0.21142865699999999</v>
      </c>
      <c r="AE967" s="131">
        <f t="shared" si="284"/>
        <v>0.56086865699999999</v>
      </c>
      <c r="AF967" s="131">
        <f t="shared" si="285"/>
        <v>0</v>
      </c>
      <c r="AH967">
        <v>64.317999999999998</v>
      </c>
      <c r="AI967" s="71">
        <v>59.951999999999998</v>
      </c>
      <c r="AJ967" s="71">
        <v>0</v>
      </c>
      <c r="AK967" s="71">
        <v>0</v>
      </c>
      <c r="AL967" s="71">
        <v>4.3659999999999997</v>
      </c>
      <c r="AM967" s="71">
        <v>0</v>
      </c>
      <c r="AN967" s="71">
        <v>0</v>
      </c>
      <c r="AP967" s="129">
        <v>6.5306181000000005E-2</v>
      </c>
      <c r="AQ967" s="129">
        <v>5.8844925999999999E-2</v>
      </c>
      <c r="AR967" s="129">
        <v>2.1806820999999998E-3</v>
      </c>
      <c r="AS967" s="129">
        <v>4.2805728000000001E-3</v>
      </c>
      <c r="AT967" s="172">
        <f t="shared" si="277"/>
        <v>3.5278732731999998E-6</v>
      </c>
      <c r="AU967" s="172">
        <f t="shared" si="278"/>
        <v>8.0646527222000006E-9</v>
      </c>
      <c r="AV967" s="185">
        <f t="shared" si="279"/>
        <v>0.59952000000000005</v>
      </c>
      <c r="AW967" s="121">
        <v>2.0601599999999999E-6</v>
      </c>
      <c r="AX967" s="121">
        <v>6.216E-9</v>
      </c>
      <c r="AY967" s="121">
        <v>1.6982999999999999E-13</v>
      </c>
      <c r="AZ967" s="121">
        <v>0</v>
      </c>
      <c r="BA967" s="121">
        <v>0</v>
      </c>
      <c r="BB967" s="121">
        <v>1.2792000000000001E-9</v>
      </c>
      <c r="BC967" s="121">
        <v>1.444764E-6</v>
      </c>
      <c r="BD967" s="121">
        <v>2.9172E-10</v>
      </c>
      <c r="BE967" s="121">
        <v>1.5539600000000001E-9</v>
      </c>
      <c r="BF967" s="121">
        <v>0</v>
      </c>
      <c r="BG967" s="121">
        <v>0</v>
      </c>
      <c r="BH967" s="121">
        <v>1.8411111999999999E-12</v>
      </c>
      <c r="BI967" s="121">
        <v>8.1241096E-13</v>
      </c>
      <c r="BJ967" s="121">
        <v>1.4937003999999999E-13</v>
      </c>
      <c r="BK967" s="121">
        <v>8.8189320000000003E-10</v>
      </c>
      <c r="BL967" s="121">
        <v>2.0788179999999998E-8</v>
      </c>
      <c r="BM967" s="121">
        <v>0</v>
      </c>
      <c r="BN967" s="121">
        <v>0</v>
      </c>
      <c r="BO967" s="121">
        <v>0.59952000000000005</v>
      </c>
      <c r="BP967" s="121">
        <v>0</v>
      </c>
      <c r="BQ967" s="121">
        <v>0</v>
      </c>
      <c r="BR967" s="121">
        <v>0</v>
      </c>
      <c r="BT967" s="71">
        <v>1.9732332E-4</v>
      </c>
      <c r="BU967" s="71">
        <v>1.071347E-5</v>
      </c>
      <c r="BV967" s="71">
        <v>6.1899491000000001E-5</v>
      </c>
      <c r="BW967" s="71">
        <v>1.5869891000000001E-5</v>
      </c>
      <c r="BX967" s="71">
        <v>1.5142170999999999E-5</v>
      </c>
      <c r="BY967" s="71">
        <v>0</v>
      </c>
      <c r="BZ967" s="71">
        <v>0</v>
      </c>
      <c r="CA967" s="71">
        <v>0</v>
      </c>
      <c r="CB967" s="71">
        <v>6.3754190000000003E-6</v>
      </c>
      <c r="CC967" s="71">
        <v>4.6752150999999999E-6</v>
      </c>
      <c r="CD967" s="71">
        <v>0</v>
      </c>
      <c r="CE967" s="71">
        <v>0</v>
      </c>
      <c r="CF967" s="71">
        <v>0</v>
      </c>
      <c r="CG967" s="71">
        <v>9.8204408000000006E-6</v>
      </c>
      <c r="CH967" s="71">
        <v>7.2827227E-5</v>
      </c>
      <c r="CI967" s="71">
        <v>0</v>
      </c>
      <c r="CJ967" s="71">
        <v>0</v>
      </c>
      <c r="CL967" s="186">
        <v>0</v>
      </c>
      <c r="CM967" s="186">
        <v>2.2200000000000002</v>
      </c>
      <c r="CN967" s="187">
        <v>0</v>
      </c>
      <c r="CO967" s="186">
        <v>7.3299999999999997E-3</v>
      </c>
      <c r="CP967" s="186">
        <v>9.8035600000000008E-10</v>
      </c>
      <c r="CQ967" s="186">
        <v>1.2749580000000001E-7</v>
      </c>
      <c r="CR967" s="186">
        <v>6.2394436000000005E-4</v>
      </c>
      <c r="CS967" s="186">
        <v>0.67543438</v>
      </c>
      <c r="CT967" s="186">
        <v>0</v>
      </c>
      <c r="CU967" s="186">
        <v>0</v>
      </c>
      <c r="CW967" s="101"/>
      <c r="CX967" s="161" t="s">
        <v>3089</v>
      </c>
    </row>
    <row r="968" spans="1:102" ht="14.4">
      <c r="A968" t="s">
        <v>3347</v>
      </c>
      <c r="B968" s="92" t="s">
        <v>1307</v>
      </c>
      <c r="C968" s="126" t="str">
        <f t="shared" si="275"/>
        <v>A.130.07.131</v>
      </c>
      <c r="D968" s="11" t="s">
        <v>671</v>
      </c>
      <c r="E968" s="125" t="s">
        <v>878</v>
      </c>
      <c r="F968" s="128" t="str">
        <f t="shared" si="276"/>
        <v>PVC (Polyvinylchloride trade mix)</v>
      </c>
      <c r="G968" s="131">
        <f t="shared" si="271"/>
        <v>0.96613615799999997</v>
      </c>
      <c r="H968" s="183">
        <f t="shared" si="272"/>
        <v>6.3372164600000003E-2</v>
      </c>
      <c r="I968" s="183">
        <f t="shared" si="273"/>
        <v>0.5652639934</v>
      </c>
      <c r="J968" s="184">
        <f t="shared" si="274"/>
        <v>0</v>
      </c>
      <c r="K968" s="183">
        <v>0.33750000000000002</v>
      </c>
      <c r="L968" s="146">
        <v>7.5602195999999997E-2</v>
      </c>
      <c r="M968" s="188">
        <v>4.2393274000000003E-3</v>
      </c>
      <c r="N968" s="146">
        <v>4.7858400000000002E-2</v>
      </c>
      <c r="O968" s="146">
        <v>7.49469E-3</v>
      </c>
      <c r="P968" s="188">
        <v>4.7029764999999999E-3</v>
      </c>
      <c r="Q968" s="188">
        <v>3.3160981E-3</v>
      </c>
      <c r="R968" s="146">
        <v>0.13598246999999999</v>
      </c>
      <c r="S968" s="146">
        <v>0</v>
      </c>
      <c r="T968" s="146">
        <v>0.34943999999999997</v>
      </c>
      <c r="U968" s="146">
        <v>0</v>
      </c>
      <c r="V968" s="146">
        <v>0</v>
      </c>
      <c r="W968" s="146">
        <v>0</v>
      </c>
      <c r="X968" s="146">
        <v>0</v>
      </c>
      <c r="Z968" s="157">
        <f t="shared" si="280"/>
        <v>2.2500000000000004</v>
      </c>
      <c r="AB968" s="131">
        <f t="shared" si="281"/>
        <v>0.33750000000000002</v>
      </c>
      <c r="AC968" s="131">
        <f t="shared" si="282"/>
        <v>0.27919615799999997</v>
      </c>
      <c r="AD968" s="131">
        <f t="shared" si="283"/>
        <v>0.2158239934</v>
      </c>
      <c r="AE968" s="131">
        <f t="shared" si="284"/>
        <v>0.5652639934</v>
      </c>
      <c r="AF968" s="131">
        <f t="shared" si="285"/>
        <v>0</v>
      </c>
      <c r="AH968">
        <v>64.694879999999998</v>
      </c>
      <c r="AI968" s="71">
        <v>60.687600000000003</v>
      </c>
      <c r="AJ968" s="71">
        <v>0</v>
      </c>
      <c r="AK968" s="71">
        <v>0</v>
      </c>
      <c r="AL968" s="71">
        <v>4.0072799999999997</v>
      </c>
      <c r="AM968" s="71">
        <v>0</v>
      </c>
      <c r="AN968" s="71">
        <v>0</v>
      </c>
      <c r="AP968" s="129">
        <v>6.6624664E-2</v>
      </c>
      <c r="AQ968" s="129">
        <v>6.0075689000000002E-2</v>
      </c>
      <c r="AR968" s="129">
        <v>2.2158807000000002E-3</v>
      </c>
      <c r="AS968" s="129">
        <v>4.3330946000000002E-3</v>
      </c>
      <c r="AT968" s="172">
        <f t="shared" si="277"/>
        <v>3.6016599839200001E-6</v>
      </c>
      <c r="AU968" s="172">
        <f t="shared" si="278"/>
        <v>8.1948251713499994E-9</v>
      </c>
      <c r="AV968" s="185">
        <f t="shared" si="279"/>
        <v>0.60687599999999997</v>
      </c>
      <c r="AW968" s="121">
        <v>2.0880000000000002E-6</v>
      </c>
      <c r="AX968" s="121">
        <v>6.3000000000000002E-9</v>
      </c>
      <c r="AY968" s="121">
        <v>1.7212500000000001E-13</v>
      </c>
      <c r="AZ968" s="121">
        <v>0</v>
      </c>
      <c r="BA968" s="121">
        <v>0</v>
      </c>
      <c r="BB968" s="121">
        <v>1.2824799999999999E-9</v>
      </c>
      <c r="BC968" s="121">
        <v>1.4905681000000001E-6</v>
      </c>
      <c r="BD968" s="121">
        <v>2.9246800000000001E-10</v>
      </c>
      <c r="BE968" s="121">
        <v>1.5993280000000001E-9</v>
      </c>
      <c r="BF968" s="121">
        <v>0</v>
      </c>
      <c r="BG968" s="121">
        <v>0</v>
      </c>
      <c r="BH968" s="121">
        <v>1.8901250000000001E-12</v>
      </c>
      <c r="BI968" s="121">
        <v>8.1663486999999997E-13</v>
      </c>
      <c r="BJ968" s="121">
        <v>1.5028648000000001E-13</v>
      </c>
      <c r="BK968" s="121">
        <v>8.9919591999999998E-10</v>
      </c>
      <c r="BL968" s="121">
        <v>2.0910208E-8</v>
      </c>
      <c r="BM968" s="121">
        <v>0</v>
      </c>
      <c r="BN968" s="121">
        <v>0</v>
      </c>
      <c r="BO968" s="121">
        <v>0.60687599999999997</v>
      </c>
      <c r="BP968" s="121">
        <v>0</v>
      </c>
      <c r="BQ968" s="121">
        <v>0</v>
      </c>
      <c r="BR968" s="121">
        <v>0</v>
      </c>
      <c r="BT968" s="71">
        <v>2.0044023999999999E-4</v>
      </c>
      <c r="BU968" s="71">
        <v>1.102625E-5</v>
      </c>
      <c r="BV968" s="71">
        <v>6.2735970000000002E-5</v>
      </c>
      <c r="BW968" s="71">
        <v>1.5952172999999999E-5</v>
      </c>
      <c r="BX968" s="71">
        <v>1.5791049999999999E-5</v>
      </c>
      <c r="BY968" s="71">
        <v>0</v>
      </c>
      <c r="BZ968" s="71">
        <v>0</v>
      </c>
      <c r="CA968" s="71">
        <v>0</v>
      </c>
      <c r="CB968" s="71">
        <v>6.5510972999999998E-6</v>
      </c>
      <c r="CC968" s="71">
        <v>4.7451920999999996E-6</v>
      </c>
      <c r="CD968" s="71">
        <v>0</v>
      </c>
      <c r="CE968" s="71">
        <v>0</v>
      </c>
      <c r="CF968" s="71">
        <v>0</v>
      </c>
      <c r="CG968" s="71">
        <v>9.8641417999999993E-6</v>
      </c>
      <c r="CH968" s="71">
        <v>7.3774364999999994E-5</v>
      </c>
      <c r="CI968" s="71">
        <v>0</v>
      </c>
      <c r="CJ968" s="71">
        <v>0</v>
      </c>
      <c r="CL968" s="186">
        <v>0</v>
      </c>
      <c r="CM968" s="186">
        <v>2.25</v>
      </c>
      <c r="CN968" s="187">
        <v>0</v>
      </c>
      <c r="CO968" s="186">
        <v>7.5440000000000004E-3</v>
      </c>
      <c r="CP968" s="186">
        <v>1.0041422000000001E-9</v>
      </c>
      <c r="CQ968" s="186">
        <v>1.3025471999999999E-7</v>
      </c>
      <c r="CR968" s="186">
        <v>6.4792213999999998E-4</v>
      </c>
      <c r="CS968" s="186">
        <v>0.67897167999999997</v>
      </c>
      <c r="CT968" s="186">
        <v>0</v>
      </c>
      <c r="CU968" s="186">
        <v>0</v>
      </c>
      <c r="CW968" s="101"/>
      <c r="CX968" s="161" t="s">
        <v>3089</v>
      </c>
    </row>
    <row r="969" spans="1:102" ht="14.4">
      <c r="A969" t="s">
        <v>3348</v>
      </c>
      <c r="B969" s="92" t="s">
        <v>1307</v>
      </c>
      <c r="C969" s="126" t="str">
        <f t="shared" si="275"/>
        <v>A.130.07.132</v>
      </c>
      <c r="D969" s="11" t="s">
        <v>671</v>
      </c>
      <c r="E969" s="125" t="s">
        <v>878</v>
      </c>
      <c r="F969" s="128" t="str">
        <f t="shared" si="276"/>
        <v>PVDC (Polyvinyliden chloride)</v>
      </c>
      <c r="G969" s="131">
        <f t="shared" si="271"/>
        <v>3.7228392829999999</v>
      </c>
      <c r="H969" s="183">
        <f t="shared" si="272"/>
        <v>2.0943815020000001</v>
      </c>
      <c r="I969" s="183">
        <f t="shared" si="273"/>
        <v>0.86552089799999998</v>
      </c>
      <c r="J969" s="184">
        <f t="shared" si="274"/>
        <v>7.6386883000000003E-2</v>
      </c>
      <c r="K969" s="183">
        <v>0.68654999999999999</v>
      </c>
      <c r="L969" s="146">
        <v>0.18439559999999999</v>
      </c>
      <c r="M969" s="146">
        <v>6.7796618000000003E-2</v>
      </c>
      <c r="N969" s="146">
        <v>6.7320000000000005E-2</v>
      </c>
      <c r="O969" s="146">
        <v>7.9798999999999995E-2</v>
      </c>
      <c r="P969" s="146">
        <v>1.9276952999999999</v>
      </c>
      <c r="Q969" s="188">
        <v>1.9567201999999999E-2</v>
      </c>
      <c r="R969" s="188">
        <v>0.38790868000000001</v>
      </c>
      <c r="S969" s="146">
        <v>6.4428E-4</v>
      </c>
      <c r="T969" s="146">
        <v>0.22542000000000001</v>
      </c>
      <c r="U969" s="188">
        <v>7.5742603000000006E-2</v>
      </c>
      <c r="V969" s="188">
        <v>0</v>
      </c>
      <c r="W969" s="188">
        <v>0</v>
      </c>
      <c r="X969" s="146">
        <v>0</v>
      </c>
      <c r="Z969" s="157">
        <f t="shared" si="280"/>
        <v>4.577</v>
      </c>
      <c r="AB969" s="131">
        <f t="shared" si="281"/>
        <v>0.68654999999999999</v>
      </c>
      <c r="AC969" s="131">
        <f t="shared" si="282"/>
        <v>2.7344824000000001</v>
      </c>
      <c r="AD969" s="131">
        <f t="shared" si="283"/>
        <v>0.64010089800000003</v>
      </c>
      <c r="AE969" s="131">
        <f t="shared" si="284"/>
        <v>0.86552089799999998</v>
      </c>
      <c r="AF969" s="131">
        <f t="shared" si="285"/>
        <v>7.6386883000000003E-2</v>
      </c>
      <c r="AH969">
        <v>91.160165000000006</v>
      </c>
      <c r="AI969" s="71">
        <v>78.864689999999996</v>
      </c>
      <c r="AJ969" s="71">
        <v>9.4090190000000007</v>
      </c>
      <c r="AK969" s="71">
        <v>0</v>
      </c>
      <c r="AL969" s="71">
        <v>0.22349811999999999</v>
      </c>
      <c r="AM969" s="71">
        <v>0.18508023000000001</v>
      </c>
      <c r="AN969" s="71">
        <v>2.4778771000000002</v>
      </c>
      <c r="AP969" s="129">
        <v>0.16269254999999999</v>
      </c>
      <c r="AQ969" s="129">
        <v>0.15242546000000001</v>
      </c>
      <c r="AR969" s="129">
        <v>4.6357663999999996E-3</v>
      </c>
      <c r="AS969" s="129">
        <v>5.6313248000000003E-3</v>
      </c>
      <c r="AT969" s="172">
        <f t="shared" si="277"/>
        <v>9.1382169099999997E-6</v>
      </c>
      <c r="AU969" s="172">
        <f t="shared" si="278"/>
        <v>1.7144106685499997E-8</v>
      </c>
      <c r="AV969" s="185">
        <f t="shared" si="279"/>
        <v>0.78870095400000007</v>
      </c>
      <c r="AW969" s="121">
        <v>4.247456E-6</v>
      </c>
      <c r="AX969" s="121">
        <v>1.28156E-8</v>
      </c>
      <c r="AY969" s="121">
        <v>3.501405E-13</v>
      </c>
      <c r="AZ969" s="121">
        <v>0</v>
      </c>
      <c r="BA969" s="121">
        <v>0</v>
      </c>
      <c r="BB969" s="121">
        <v>1.804E-9</v>
      </c>
      <c r="BC969" s="121">
        <v>4.6005100000000001E-6</v>
      </c>
      <c r="BD969" s="121">
        <v>4.114E-10</v>
      </c>
      <c r="BE969" s="121">
        <v>3.9007999999999996E-9</v>
      </c>
      <c r="BF969" s="121">
        <v>0</v>
      </c>
      <c r="BG969" s="121">
        <v>0</v>
      </c>
      <c r="BH969" s="121">
        <v>1.1598292E-11</v>
      </c>
      <c r="BI969" s="121">
        <v>2.4758010000000002E-12</v>
      </c>
      <c r="BJ969" s="121">
        <v>1.8824519999999999E-12</v>
      </c>
      <c r="BK969" s="121">
        <v>2.2672540999999999E-7</v>
      </c>
      <c r="BL969" s="121">
        <v>6.1721500000000001E-8</v>
      </c>
      <c r="BM969" s="121">
        <v>0</v>
      </c>
      <c r="BN969" s="121">
        <v>5.4054000000000001E-5</v>
      </c>
      <c r="BO969" s="121">
        <v>0.78864690000000004</v>
      </c>
      <c r="BP969" s="121">
        <v>0</v>
      </c>
      <c r="BQ969" s="121">
        <v>0</v>
      </c>
      <c r="BR969" s="121">
        <v>0</v>
      </c>
      <c r="BT969" s="71">
        <v>3.0245593000000001E-3</v>
      </c>
      <c r="BU969" s="71">
        <v>2.6893293999999999E-5</v>
      </c>
      <c r="BV969" s="71">
        <v>1.2761890000000001E-4</v>
      </c>
      <c r="BW969" s="71">
        <v>4.5548757999999998E-5</v>
      </c>
      <c r="BX969" s="71">
        <v>9.3579432000000001E-5</v>
      </c>
      <c r="BY969" s="71">
        <v>0</v>
      </c>
      <c r="BZ969" s="71">
        <v>0</v>
      </c>
      <c r="CA969" s="71">
        <v>0</v>
      </c>
      <c r="CB969" s="71">
        <v>2.5880043000000002E-3</v>
      </c>
      <c r="CC969" s="71">
        <v>2.0124052000000001E-5</v>
      </c>
      <c r="CD969" s="71">
        <v>0</v>
      </c>
      <c r="CE969" s="71">
        <v>0</v>
      </c>
      <c r="CF969" s="71">
        <v>0</v>
      </c>
      <c r="CG969" s="71">
        <v>1.4614311999999999E-5</v>
      </c>
      <c r="CH969" s="71">
        <v>1.0817626999999999E-4</v>
      </c>
      <c r="CI969" s="71">
        <v>9.0710198000000005E-15</v>
      </c>
      <c r="CJ969" s="71">
        <v>0</v>
      </c>
      <c r="CL969" s="186">
        <v>0</v>
      </c>
      <c r="CM969" s="186">
        <v>4.577</v>
      </c>
      <c r="CN969" s="187">
        <v>0</v>
      </c>
      <c r="CO969" s="186">
        <v>1.84E-2</v>
      </c>
      <c r="CP969" s="186">
        <v>2.3267609999999998E-8</v>
      </c>
      <c r="CQ969" s="186">
        <v>6.7782299999999999E-7</v>
      </c>
      <c r="CR969" s="186">
        <v>3.1144442000000001E-3</v>
      </c>
      <c r="CS969" s="186">
        <v>1.9959499999999999</v>
      </c>
      <c r="CT969" s="186">
        <v>0</v>
      </c>
      <c r="CU969" s="186">
        <v>0</v>
      </c>
      <c r="CW969" s="101"/>
      <c r="CX969" s="161" t="s">
        <v>3090</v>
      </c>
    </row>
    <row r="970" spans="1:102" ht="14.4">
      <c r="A970" t="s">
        <v>2116</v>
      </c>
      <c r="B970" s="92" t="s">
        <v>1307</v>
      </c>
      <c r="C970" s="126" t="str">
        <f t="shared" si="275"/>
        <v>A.130.07.133</v>
      </c>
      <c r="D970" s="11" t="s">
        <v>671</v>
      </c>
      <c r="E970" s="125" t="s">
        <v>878</v>
      </c>
      <c r="F970" s="128" t="str">
        <f t="shared" si="276"/>
        <v>PAN Polyacrylonitrile fibres</v>
      </c>
      <c r="G970" s="131">
        <f t="shared" si="271"/>
        <v>1.5190039378995643</v>
      </c>
      <c r="H970" s="183">
        <f t="shared" si="272"/>
        <v>1.251495958807E-2</v>
      </c>
      <c r="I970" s="183">
        <f t="shared" si="273"/>
        <v>0.73698897831149435</v>
      </c>
      <c r="J970" s="184">
        <f t="shared" si="274"/>
        <v>0</v>
      </c>
      <c r="K970" s="183">
        <v>0.76949999999999996</v>
      </c>
      <c r="L970" s="146">
        <v>0.10723004999999999</v>
      </c>
      <c r="M970" s="146">
        <v>1.1998925000000001E-2</v>
      </c>
      <c r="N970" s="146">
        <v>1.2514788000000001E-2</v>
      </c>
      <c r="O970" s="188">
        <v>0</v>
      </c>
      <c r="P970" s="146">
        <v>0</v>
      </c>
      <c r="Q970" s="188">
        <v>1.7158807E-7</v>
      </c>
      <c r="R970" s="188">
        <v>3.3114943999999999E-9</v>
      </c>
      <c r="S970" s="146">
        <v>0</v>
      </c>
      <c r="T970" s="188">
        <v>0.61775999999999998</v>
      </c>
      <c r="U970" s="188">
        <v>0</v>
      </c>
      <c r="V970" s="188">
        <v>0</v>
      </c>
      <c r="W970" s="146">
        <v>0</v>
      </c>
      <c r="X970" s="146">
        <v>0</v>
      </c>
      <c r="Z970" s="157">
        <f t="shared" si="280"/>
        <v>5.13</v>
      </c>
      <c r="AB970" s="131">
        <f t="shared" si="281"/>
        <v>0.76949999999999996</v>
      </c>
      <c r="AC970" s="131">
        <f t="shared" si="282"/>
        <v>0.1317439378995644</v>
      </c>
      <c r="AD970" s="131">
        <f t="shared" si="283"/>
        <v>0.11922897831149439</v>
      </c>
      <c r="AE970" s="131">
        <f t="shared" si="284"/>
        <v>0.73698897831149435</v>
      </c>
      <c r="AF970" s="131">
        <f t="shared" si="285"/>
        <v>0</v>
      </c>
      <c r="AH970">
        <v>100.33799999999999</v>
      </c>
      <c r="AI970" s="71">
        <v>100.33799999999999</v>
      </c>
      <c r="AJ970" s="71">
        <v>0</v>
      </c>
      <c r="AK970" s="71">
        <v>0</v>
      </c>
      <c r="AL970" s="71">
        <v>0</v>
      </c>
      <c r="AM970" s="71">
        <v>0</v>
      </c>
      <c r="AN970" s="71">
        <v>0</v>
      </c>
      <c r="AP970" s="129">
        <v>0.12358308</v>
      </c>
      <c r="AQ970" s="129">
        <v>0.11189677000000001</v>
      </c>
      <c r="AR970" s="129">
        <v>4.5221768000000004E-3</v>
      </c>
      <c r="AS970" s="129">
        <v>7.1641331999999997E-3</v>
      </c>
      <c r="AT970" s="172">
        <f t="shared" si="277"/>
        <v>6.7084392999999998E-6</v>
      </c>
      <c r="AU970" s="172">
        <f t="shared" si="278"/>
        <v>1.6724026445000002E-8</v>
      </c>
      <c r="AV970" s="185">
        <f t="shared" si="279"/>
        <v>1.0033799999999999</v>
      </c>
      <c r="AW970" s="121">
        <v>4.76064E-6</v>
      </c>
      <c r="AX970" s="121">
        <v>1.4364E-8</v>
      </c>
      <c r="AY970" s="121">
        <v>3.92445E-13</v>
      </c>
      <c r="AZ970" s="121">
        <v>0</v>
      </c>
      <c r="BA970" s="121">
        <v>0</v>
      </c>
      <c r="BB970" s="121">
        <v>3.9930000000000001E-10</v>
      </c>
      <c r="BC970" s="121">
        <v>1.9474000000000002E-6</v>
      </c>
      <c r="BD970" s="121">
        <v>9.1234E-11</v>
      </c>
      <c r="BE970" s="121">
        <v>2.2684000000000001E-9</v>
      </c>
      <c r="BF970" s="121">
        <v>0</v>
      </c>
      <c r="BG970" s="121">
        <v>0</v>
      </c>
      <c r="BH970" s="121">
        <v>0</v>
      </c>
      <c r="BI970" s="121">
        <v>0</v>
      </c>
      <c r="BJ970" s="121">
        <v>0</v>
      </c>
      <c r="BK970" s="121">
        <v>0</v>
      </c>
      <c r="BL970" s="121">
        <v>0</v>
      </c>
      <c r="BM970" s="121">
        <v>0</v>
      </c>
      <c r="BN970" s="121">
        <v>0</v>
      </c>
      <c r="BO970" s="121">
        <v>1.0033799999999999</v>
      </c>
      <c r="BP970" s="121">
        <v>0</v>
      </c>
      <c r="BQ970" s="121">
        <v>0</v>
      </c>
      <c r="BR970" s="121">
        <v>0</v>
      </c>
      <c r="BT970" s="71">
        <v>2.9727581000000002E-4</v>
      </c>
      <c r="BU970" s="71">
        <v>1.5639035E-5</v>
      </c>
      <c r="BV970" s="71">
        <v>1.4303801E-4</v>
      </c>
      <c r="BW970" s="71">
        <v>3.8789781000000002E-13</v>
      </c>
      <c r="BX970" s="71">
        <v>1.2882411000000001E-5</v>
      </c>
      <c r="BY970" s="71">
        <v>0</v>
      </c>
      <c r="BZ970" s="71">
        <v>0</v>
      </c>
      <c r="CA970" s="71">
        <v>0</v>
      </c>
      <c r="CB970" s="71">
        <v>0</v>
      </c>
      <c r="CC970" s="71">
        <v>1.1354082E-10</v>
      </c>
      <c r="CD970" s="71">
        <v>0</v>
      </c>
      <c r="CE970" s="71">
        <v>0</v>
      </c>
      <c r="CF970" s="71">
        <v>0</v>
      </c>
      <c r="CG970" s="71">
        <v>3.4074488000000002E-6</v>
      </c>
      <c r="CH970" s="71">
        <v>1.2230878000000001E-4</v>
      </c>
      <c r="CI970" s="71">
        <v>0</v>
      </c>
      <c r="CJ970" s="71">
        <v>0</v>
      </c>
      <c r="CL970" s="186">
        <v>0</v>
      </c>
      <c r="CM970" s="186">
        <v>5.13</v>
      </c>
      <c r="CN970" s="187">
        <v>1.0883986E-2</v>
      </c>
      <c r="CO970" s="186">
        <v>1.0699999999999999E-2</v>
      </c>
      <c r="CP970" s="186">
        <v>0</v>
      </c>
      <c r="CQ970" s="186">
        <v>0</v>
      </c>
      <c r="CR970" s="186">
        <v>6.5388877E-4</v>
      </c>
      <c r="CS970" s="186">
        <v>0</v>
      </c>
      <c r="CT970" s="186">
        <v>0</v>
      </c>
      <c r="CU970" s="186">
        <v>0</v>
      </c>
      <c r="CW970" s="86"/>
      <c r="CX970" s="161" t="s">
        <v>3091</v>
      </c>
    </row>
    <row r="971" spans="1:102" ht="14.4">
      <c r="B971" s="92"/>
      <c r="C971" s="126"/>
      <c r="D971" s="1" t="s">
        <v>670</v>
      </c>
      <c r="E971" s="125"/>
      <c r="J971" s="158"/>
      <c r="O971" s="4"/>
      <c r="Q971" s="4"/>
      <c r="R971" s="4"/>
      <c r="T971" s="4"/>
      <c r="U971" s="4"/>
      <c r="V971" s="4"/>
      <c r="AT971" s="4"/>
      <c r="AU971" s="4"/>
      <c r="AV971" s="16"/>
      <c r="CN971" s="97"/>
      <c r="CW971" s="4"/>
      <c r="CX971" s="167"/>
    </row>
    <row r="972" spans="1:102" ht="14.4">
      <c r="A972" t="s">
        <v>1846</v>
      </c>
      <c r="B972" s="92" t="s">
        <v>1307</v>
      </c>
      <c r="C972" s="126" t="str">
        <f t="shared" si="275"/>
        <v>A.130.09.101</v>
      </c>
      <c r="D972" s="11" t="s">
        <v>670</v>
      </c>
      <c r="E972" s="125" t="s">
        <v>878</v>
      </c>
      <c r="F972" s="128" t="str">
        <f t="shared" si="276"/>
        <v>Carbon fiber-reinforced plastic</v>
      </c>
      <c r="G972" s="131">
        <f t="shared" si="271"/>
        <v>4.7292755115105178</v>
      </c>
      <c r="H972" s="183">
        <f t="shared" si="272"/>
        <v>0.27345010279999998</v>
      </c>
      <c r="I972" s="183">
        <f t="shared" si="273"/>
        <v>1.0534881073219999</v>
      </c>
      <c r="J972" s="184">
        <f t="shared" si="274"/>
        <v>2.0549001388517927E-2</v>
      </c>
      <c r="K972" s="183">
        <v>3.3817883000000002</v>
      </c>
      <c r="L972" s="146">
        <v>0.60803105999999996</v>
      </c>
      <c r="M972" s="146">
        <v>0.21828476999999999</v>
      </c>
      <c r="N972" s="146">
        <v>0.20995427999999999</v>
      </c>
      <c r="O972" s="188">
        <v>5.6712859999999997E-2</v>
      </c>
      <c r="P972" s="188">
        <v>2.4533464E-3</v>
      </c>
      <c r="Q972" s="188">
        <v>4.3296163999999998E-3</v>
      </c>
      <c r="R972" s="188">
        <v>3.3923216999999999E-2</v>
      </c>
      <c r="S972" s="146">
        <v>2.6661215000000002E-3</v>
      </c>
      <c r="T972" s="146">
        <v>0.1931842</v>
      </c>
      <c r="U972" s="146">
        <v>1.7873697000000001E-2</v>
      </c>
      <c r="V972" s="188">
        <v>6.4860322E-5</v>
      </c>
      <c r="W972" s="188">
        <v>6.6117926000000005E-11</v>
      </c>
      <c r="X972" s="188">
        <v>9.1828223999999995E-6</v>
      </c>
      <c r="Z972" s="157">
        <f t="shared" si="280"/>
        <v>22.545255333333337</v>
      </c>
      <c r="AB972" s="131">
        <f t="shared" si="281"/>
        <v>3.3817883000000002</v>
      </c>
      <c r="AC972" s="131">
        <f t="shared" si="282"/>
        <v>1.1336891497999999</v>
      </c>
      <c r="AD972" s="131">
        <f t="shared" si="283"/>
        <v>0.86023904706611787</v>
      </c>
      <c r="AE972" s="131">
        <f t="shared" si="284"/>
        <v>1.0534881073219999</v>
      </c>
      <c r="AF972" s="131">
        <f t="shared" si="285"/>
        <v>2.05490013224E-2</v>
      </c>
      <c r="AH972">
        <v>304.26562999999999</v>
      </c>
      <c r="AI972" s="71">
        <v>300.86491000000001</v>
      </c>
      <c r="AJ972" s="71">
        <v>2.1573408000000001</v>
      </c>
      <c r="AK972" s="71">
        <v>0</v>
      </c>
      <c r="AL972" s="71">
        <v>0.25265879000000002</v>
      </c>
      <c r="AM972" s="71">
        <v>0.53420920000000005</v>
      </c>
      <c r="AN972" s="71">
        <v>0.45650974999999999</v>
      </c>
      <c r="AP972" s="129">
        <v>0.59057194999999996</v>
      </c>
      <c r="AQ972" s="129">
        <v>0.54819660000000003</v>
      </c>
      <c r="AR972" s="129">
        <v>2.0895698000000001E-2</v>
      </c>
      <c r="AS972" s="129">
        <v>2.1479650999999999E-2</v>
      </c>
      <c r="AT972" s="172">
        <f t="shared" si="277"/>
        <v>3.2865503558276163E-5</v>
      </c>
      <c r="AU972" s="172">
        <f t="shared" si="278"/>
        <v>7.7276990050380065E-8</v>
      </c>
      <c r="AV972" s="185">
        <f t="shared" si="279"/>
        <v>3.00835440548</v>
      </c>
      <c r="AW972" s="121">
        <v>2.0922005000000001E-5</v>
      </c>
      <c r="AX972" s="121">
        <v>6.3126740000000003E-8</v>
      </c>
      <c r="AY972" s="121">
        <v>1.7247127E-12</v>
      </c>
      <c r="AZ972" s="121">
        <v>8.6158760000000005E-17</v>
      </c>
      <c r="BA972" s="121">
        <v>0</v>
      </c>
      <c r="BB972" s="121">
        <v>5.6268170000000001E-9</v>
      </c>
      <c r="BC972" s="121">
        <v>1.193139E-5</v>
      </c>
      <c r="BD972" s="121">
        <v>1.2831904999999999E-9</v>
      </c>
      <c r="BE972" s="121">
        <v>1.2862604E-8</v>
      </c>
      <c r="BF972" s="121">
        <v>9.8444101999999992E-19</v>
      </c>
      <c r="BG972" s="121">
        <v>1.4621436999999999E-20</v>
      </c>
      <c r="BH972" s="121">
        <v>2.4694866999999999E-12</v>
      </c>
      <c r="BI972" s="121">
        <v>2.1695456000000001E-13</v>
      </c>
      <c r="BJ972" s="121">
        <v>4.4395421000000003E-14</v>
      </c>
      <c r="BK972" s="121">
        <v>4.0333699000000001E-10</v>
      </c>
      <c r="BL972" s="121">
        <v>6.0784041999999997E-9</v>
      </c>
      <c r="BM972" s="121">
        <v>8.2380956000000001E-25</v>
      </c>
      <c r="BN972" s="121">
        <v>2.2380548E-4</v>
      </c>
      <c r="BO972" s="121">
        <v>3.0081305999999999</v>
      </c>
      <c r="BP972" s="121">
        <v>0</v>
      </c>
      <c r="BQ972" s="121">
        <v>0</v>
      </c>
      <c r="BR972" s="121">
        <v>0</v>
      </c>
      <c r="BT972" s="71">
        <v>1.2683315000000001E-3</v>
      </c>
      <c r="BU972" s="71">
        <v>8.8678680000000001E-5</v>
      </c>
      <c r="BV972" s="71">
        <v>6.2862153000000005E-4</v>
      </c>
      <c r="BW972" s="71">
        <v>4.0744887999999997E-6</v>
      </c>
      <c r="BX972" s="71">
        <v>1.2381050999999999E-4</v>
      </c>
      <c r="BY972" s="71">
        <v>1.7733618000000001E-12</v>
      </c>
      <c r="BZ972" s="71">
        <v>2.4193791000000001E-14</v>
      </c>
      <c r="CA972" s="71">
        <v>2.6708439999999998E-12</v>
      </c>
      <c r="CB972" s="71">
        <v>3.5388086000000002E-6</v>
      </c>
      <c r="CC972" s="71">
        <v>4.3351241E-6</v>
      </c>
      <c r="CD972" s="71">
        <v>0</v>
      </c>
      <c r="CE972" s="71">
        <v>1.8217498000000001E-21</v>
      </c>
      <c r="CF972" s="71">
        <v>1.4916416E-17</v>
      </c>
      <c r="CG972" s="71">
        <v>4.5890312999999999E-5</v>
      </c>
      <c r="CH972" s="71">
        <v>3.6938204999999998E-4</v>
      </c>
      <c r="CI972" s="71">
        <v>3.7971560000000001E-13</v>
      </c>
      <c r="CJ972" s="71">
        <v>0</v>
      </c>
      <c r="CL972" s="186">
        <v>1.2625458E-17</v>
      </c>
      <c r="CM972" s="186">
        <v>22.545248000000001</v>
      </c>
      <c r="CN972" s="187">
        <v>1.5248017999999999E-4</v>
      </c>
      <c r="CO972" s="186">
        <v>6.0672662000000002E-2</v>
      </c>
      <c r="CP972" s="186">
        <v>1.3228693E-9</v>
      </c>
      <c r="CQ972" s="186">
        <v>1.3868725000000001E-7</v>
      </c>
      <c r="CR972" s="186">
        <v>5.1210789000000001E-3</v>
      </c>
      <c r="CS972" s="186">
        <v>0.17643441000000001</v>
      </c>
      <c r="CT972" s="186">
        <v>6.5961239000000004E-13</v>
      </c>
      <c r="CU972" s="186">
        <v>6.2383400000000004E-10</v>
      </c>
      <c r="CW972" s="101"/>
      <c r="CX972" s="167"/>
    </row>
    <row r="973" spans="1:102" ht="14.4">
      <c r="A973" t="s">
        <v>2402</v>
      </c>
      <c r="B973" s="92" t="s">
        <v>1307</v>
      </c>
      <c r="C973" s="126" t="str">
        <f t="shared" si="275"/>
        <v>A.130.09.102</v>
      </c>
      <c r="D973" s="11" t="s">
        <v>670</v>
      </c>
      <c r="E973" s="125" t="s">
        <v>878</v>
      </c>
      <c r="F973" s="128" t="str">
        <f t="shared" si="276"/>
        <v>Epoxy resin from Bisphenol A 33% Epichlorohydrin 66%</v>
      </c>
      <c r="G973" s="131">
        <f t="shared" ref="G973:G1044" si="286">H973+I973+J973+K973</f>
        <v>1.3570617144807049</v>
      </c>
      <c r="H973" s="183">
        <f t="shared" ref="H973:H1044" si="287">N973+O973+P973+Q973</f>
        <v>2.6527069E-2</v>
      </c>
      <c r="I973" s="183">
        <f t="shared" ref="I973:I1044" si="288">L973+M973+R973+V973+T973</f>
        <v>0.98554474099449996</v>
      </c>
      <c r="J973" s="184">
        <f t="shared" ref="J973:J1044" si="289">S973+U973+W973+X973</f>
        <v>9.7094486205036033E-5</v>
      </c>
      <c r="K973" s="183">
        <v>0.34489280999999999</v>
      </c>
      <c r="L973" s="146">
        <v>5.9362573000000002E-2</v>
      </c>
      <c r="M973" s="146">
        <v>5.1744393E-3</v>
      </c>
      <c r="N973" s="146">
        <v>4.5901733999999996E-3</v>
      </c>
      <c r="O973" s="146">
        <v>1.519297E-2</v>
      </c>
      <c r="P973" s="188">
        <v>4.2889093999999997E-3</v>
      </c>
      <c r="Q973" s="188">
        <v>2.4550162E-3</v>
      </c>
      <c r="R973" s="188">
        <v>4.6279724000000001E-2</v>
      </c>
      <c r="S973" s="188">
        <v>1.7372409999999999E-6</v>
      </c>
      <c r="T973" s="146">
        <v>0.87472746000000001</v>
      </c>
      <c r="U973" s="188">
        <v>9.5319291999999999E-5</v>
      </c>
      <c r="V973" s="188">
        <v>5.4469450000000001E-7</v>
      </c>
      <c r="W973" s="188">
        <v>3.7952854999999999E-8</v>
      </c>
      <c r="X973" s="188">
        <v>3.5003604E-13</v>
      </c>
      <c r="Z973" s="157">
        <f t="shared" si="280"/>
        <v>2.2992854</v>
      </c>
      <c r="AB973" s="131">
        <f t="shared" si="281"/>
        <v>0.34489280999999999</v>
      </c>
      <c r="AC973" s="131">
        <f t="shared" si="282"/>
        <v>0.13734380529999998</v>
      </c>
      <c r="AD973" s="131">
        <f t="shared" si="283"/>
        <v>0.11081677425285499</v>
      </c>
      <c r="AE973" s="131">
        <f t="shared" si="284"/>
        <v>0.98554474099449996</v>
      </c>
      <c r="AF973" s="131">
        <f t="shared" si="285"/>
        <v>9.7056533350036039E-5</v>
      </c>
      <c r="AH973">
        <v>71.290481999999997</v>
      </c>
      <c r="AI973" s="71">
        <v>67.251676000000003</v>
      </c>
      <c r="AJ973" s="71">
        <v>1.4406206000000001E-4</v>
      </c>
      <c r="AK973" s="71">
        <v>0</v>
      </c>
      <c r="AL973" s="71">
        <v>0.37873876000000001</v>
      </c>
      <c r="AM973" s="71">
        <v>4.8149321999999998E-4</v>
      </c>
      <c r="AN973" s="71">
        <v>3.6594416000000001</v>
      </c>
      <c r="AP973" s="129">
        <v>6.0603961999999997E-2</v>
      </c>
      <c r="AQ973" s="129">
        <v>5.3712166999999998E-2</v>
      </c>
      <c r="AR973" s="129">
        <v>2.0900345999999999E-3</v>
      </c>
      <c r="AS973" s="129">
        <v>4.8017596999999999E-3</v>
      </c>
      <c r="AT973" s="172">
        <f t="shared" si="277"/>
        <v>3.2201539037666473E-6</v>
      </c>
      <c r="AU973" s="172">
        <f t="shared" si="278"/>
        <v>7.7294178282029448E-9</v>
      </c>
      <c r="AV973" s="185">
        <f t="shared" si="279"/>
        <v>0.67251536422908997</v>
      </c>
      <c r="AW973" s="121">
        <v>2.1337371999999998E-6</v>
      </c>
      <c r="AX973" s="121">
        <v>6.4380001000000003E-9</v>
      </c>
      <c r="AY973" s="121">
        <v>1.7589535999999999E-13</v>
      </c>
      <c r="AZ973" s="121">
        <v>4.9456648000000002E-14</v>
      </c>
      <c r="BA973" s="121">
        <v>0</v>
      </c>
      <c r="BB973" s="121">
        <v>1.4764483E-10</v>
      </c>
      <c r="BC973" s="121">
        <v>1.0782483999999999E-6</v>
      </c>
      <c r="BD973" s="121">
        <v>3.3599210000000002E-11</v>
      </c>
      <c r="BE973" s="121">
        <v>1.2559099E-9</v>
      </c>
      <c r="BF973" s="121">
        <v>5.6508651000000002E-16</v>
      </c>
      <c r="BG973" s="121">
        <v>8.3929626999999998E-18</v>
      </c>
      <c r="BH973" s="121">
        <v>1.3995368000000001E-12</v>
      </c>
      <c r="BI973" s="121">
        <v>2.7821443000000001E-13</v>
      </c>
      <c r="BJ973" s="121">
        <v>5.4398133000000002E-14</v>
      </c>
      <c r="BK973" s="121">
        <v>6.3186218000000002E-10</v>
      </c>
      <c r="BL973" s="121">
        <v>7.3887472999999997E-9</v>
      </c>
      <c r="BM973" s="121">
        <v>4.7288120999999997E-22</v>
      </c>
      <c r="BN973" s="121">
        <v>1.4422909E-7</v>
      </c>
      <c r="BO973" s="121">
        <v>0.67251521999999997</v>
      </c>
      <c r="BP973" s="121">
        <v>0</v>
      </c>
      <c r="BQ973" s="121">
        <v>0</v>
      </c>
      <c r="BR973" s="121">
        <v>0</v>
      </c>
      <c r="BT973" s="71">
        <v>2.1654895E-4</v>
      </c>
      <c r="BU973" s="71">
        <v>8.659136E-6</v>
      </c>
      <c r="BV973" s="71">
        <v>6.4110178999999997E-5</v>
      </c>
      <c r="BW973" s="71">
        <v>5.4217107000000004E-6</v>
      </c>
      <c r="BX973" s="71">
        <v>2.0831466999999998E-5</v>
      </c>
      <c r="BY973" s="71">
        <v>1.017941E-9</v>
      </c>
      <c r="BZ973" s="71">
        <v>1.3887663E-11</v>
      </c>
      <c r="CA973" s="71">
        <v>1.5331116E-9</v>
      </c>
      <c r="CB973" s="71">
        <v>5.9011676999999997E-6</v>
      </c>
      <c r="CC973" s="71">
        <v>2.4690635999999999E-6</v>
      </c>
      <c r="CD973" s="71">
        <v>0</v>
      </c>
      <c r="CE973" s="71">
        <v>1.0457165E-18</v>
      </c>
      <c r="CF973" s="71">
        <v>8.5622858000000005E-15</v>
      </c>
      <c r="CG973" s="71">
        <v>1.4394365E-6</v>
      </c>
      <c r="CH973" s="71">
        <v>8.156216E-5</v>
      </c>
      <c r="CI973" s="71">
        <v>2.6152066E-5</v>
      </c>
      <c r="CJ973" s="71">
        <v>0</v>
      </c>
      <c r="CL973" s="186">
        <v>7.2472354999999998E-15</v>
      </c>
      <c r="CM973" s="186">
        <v>2.2992856000000002</v>
      </c>
      <c r="CN973" s="187">
        <v>4.0189353000000001E-3</v>
      </c>
      <c r="CO973" s="186">
        <v>5.9246864000000003E-3</v>
      </c>
      <c r="CP973" s="186">
        <v>7.0656695000000003E-10</v>
      </c>
      <c r="CQ973" s="186">
        <v>8.4518474000000002E-8</v>
      </c>
      <c r="CR973" s="186">
        <v>3.6209107999999999E-4</v>
      </c>
      <c r="CS973" s="186">
        <v>0.23176126</v>
      </c>
      <c r="CT973" s="186">
        <v>3.7862914000000001E-10</v>
      </c>
      <c r="CU973" s="186">
        <v>3.5809171000000001E-7</v>
      </c>
      <c r="CW973" s="101"/>
      <c r="CX973" s="161" t="s">
        <v>3092</v>
      </c>
    </row>
    <row r="974" spans="1:102" ht="14.4">
      <c r="A974" t="s">
        <v>2117</v>
      </c>
      <c r="B974" s="92" t="s">
        <v>1307</v>
      </c>
      <c r="C974" s="126" t="str">
        <f t="shared" si="275"/>
        <v>A.130.09.103</v>
      </c>
      <c r="D974" s="11" t="s">
        <v>670</v>
      </c>
      <c r="E974" s="125" t="s">
        <v>878</v>
      </c>
      <c r="F974" s="128" t="str">
        <f t="shared" si="276"/>
        <v>MF (melamine formaldehyde resin)</v>
      </c>
      <c r="G974" s="131">
        <f t="shared" si="286"/>
        <v>0.96255441672100006</v>
      </c>
      <c r="H974" s="183">
        <f t="shared" si="287"/>
        <v>2.4212962921000003E-2</v>
      </c>
      <c r="I974" s="183">
        <f t="shared" si="288"/>
        <v>0.67279735380000005</v>
      </c>
      <c r="J974" s="184">
        <f t="shared" si="289"/>
        <v>0</v>
      </c>
      <c r="K974" s="183">
        <v>0.26554410000000001</v>
      </c>
      <c r="L974" s="146">
        <v>0.1543311</v>
      </c>
      <c r="M974" s="188">
        <v>7.1972667000000004E-2</v>
      </c>
      <c r="N974" s="146">
        <v>2.4078324000000002E-2</v>
      </c>
      <c r="O974" s="188">
        <v>0</v>
      </c>
      <c r="P974" s="188">
        <v>9.9699052000000004E-5</v>
      </c>
      <c r="Q974" s="188">
        <v>3.4939869000000003E-5</v>
      </c>
      <c r="R974" s="188">
        <v>1.8935867999999999E-3</v>
      </c>
      <c r="S974" s="188">
        <v>0</v>
      </c>
      <c r="T974" s="146">
        <v>0.4446</v>
      </c>
      <c r="U974" s="188">
        <v>0</v>
      </c>
      <c r="V974" s="188">
        <v>0</v>
      </c>
      <c r="W974" s="188">
        <v>0</v>
      </c>
      <c r="X974" s="146">
        <v>0</v>
      </c>
      <c r="Z974" s="157">
        <f t="shared" si="280"/>
        <v>1.770294</v>
      </c>
      <c r="AB974" s="131">
        <f t="shared" si="281"/>
        <v>0.26554410000000001</v>
      </c>
      <c r="AC974" s="131">
        <f t="shared" si="282"/>
        <v>0.25241031672100001</v>
      </c>
      <c r="AD974" s="131">
        <f t="shared" si="283"/>
        <v>0.2281973538</v>
      </c>
      <c r="AE974" s="131">
        <f t="shared" si="284"/>
        <v>0.67279735380000005</v>
      </c>
      <c r="AF974" s="131">
        <f t="shared" si="285"/>
        <v>0</v>
      </c>
      <c r="AH974">
        <v>48.483600000000003</v>
      </c>
      <c r="AI974" s="71">
        <v>48.483600000000003</v>
      </c>
      <c r="AJ974" s="71">
        <v>0</v>
      </c>
      <c r="AK974" s="71">
        <v>0</v>
      </c>
      <c r="AL974" s="71">
        <v>0</v>
      </c>
      <c r="AM974" s="71">
        <v>0</v>
      </c>
      <c r="AN974" s="71">
        <v>0</v>
      </c>
      <c r="AP974" s="129">
        <v>8.9555627999999998E-2</v>
      </c>
      <c r="AQ974" s="129">
        <v>8.3770824999999993E-2</v>
      </c>
      <c r="AR974" s="129">
        <v>2.6668478999999998E-3</v>
      </c>
      <c r="AS974" s="129">
        <v>3.1179552E-3</v>
      </c>
      <c r="AT974" s="172">
        <f t="shared" si="277"/>
        <v>5.0222317165300006E-6</v>
      </c>
      <c r="AU974" s="172">
        <f t="shared" si="278"/>
        <v>9.8626032261422124E-9</v>
      </c>
      <c r="AV974" s="185">
        <f t="shared" si="279"/>
        <v>0.43668839999999998</v>
      </c>
      <c r="AW974" s="121">
        <v>1.6602420000000001E-6</v>
      </c>
      <c r="AX974" s="121">
        <v>5.0100300000000003E-9</v>
      </c>
      <c r="AY974" s="121">
        <v>1.368525E-13</v>
      </c>
      <c r="AZ974" s="121">
        <v>0</v>
      </c>
      <c r="BA974" s="121">
        <v>0</v>
      </c>
      <c r="BB974" s="121">
        <v>3.5062784999999999E-9</v>
      </c>
      <c r="BC974" s="121">
        <v>3.3569380000000002E-6</v>
      </c>
      <c r="BD974" s="121">
        <v>4.9807281999999997E-10</v>
      </c>
      <c r="BE974" s="121">
        <v>4.3523520000000004E-9</v>
      </c>
      <c r="BF974" s="121">
        <v>1.8941000000000002E-12</v>
      </c>
      <c r="BG974" s="121">
        <v>6.5650000000000003E-14</v>
      </c>
      <c r="BH974" s="121">
        <v>1.922719E-15</v>
      </c>
      <c r="BI974" s="121">
        <v>4.9657836999999998E-14</v>
      </c>
      <c r="BJ974" s="121">
        <v>2.2308620999999998E-16</v>
      </c>
      <c r="BK974" s="121">
        <v>1.527172E-9</v>
      </c>
      <c r="BL974" s="121">
        <v>1.8266030000000001E-11</v>
      </c>
      <c r="BM974" s="121">
        <v>0</v>
      </c>
      <c r="BN974" s="121">
        <v>0</v>
      </c>
      <c r="BO974" s="121">
        <v>0.43668839999999998</v>
      </c>
      <c r="BP974" s="121">
        <v>0</v>
      </c>
      <c r="BQ974" s="121">
        <v>0</v>
      </c>
      <c r="BR974" s="121">
        <v>0</v>
      </c>
      <c r="BT974" s="71">
        <v>1.8219199000000001E-4</v>
      </c>
      <c r="BU974" s="71">
        <v>3.2114635999999998E-5</v>
      </c>
      <c r="BV974" s="71">
        <v>4.9360494E-5</v>
      </c>
      <c r="BW974" s="71">
        <v>3.0872240999999998E-7</v>
      </c>
      <c r="BX974" s="71">
        <v>2.5502057E-5</v>
      </c>
      <c r="BY974" s="71">
        <v>2.5283269000000002E-6</v>
      </c>
      <c r="BZ974" s="71">
        <v>0</v>
      </c>
      <c r="CA974" s="71">
        <v>8.8336641999999995E-6</v>
      </c>
      <c r="CB974" s="71">
        <v>1.3378911000000001E-7</v>
      </c>
      <c r="CC974" s="71">
        <v>2.6740352E-8</v>
      </c>
      <c r="CD974" s="71">
        <v>0</v>
      </c>
      <c r="CE974" s="71">
        <v>0</v>
      </c>
      <c r="CF974" s="71">
        <v>0</v>
      </c>
      <c r="CG974" s="71">
        <v>6.0638013000000003E-6</v>
      </c>
      <c r="CH974" s="71">
        <v>5.7319764000000001E-5</v>
      </c>
      <c r="CI974" s="71">
        <v>0</v>
      </c>
      <c r="CJ974" s="71">
        <v>0</v>
      </c>
      <c r="CL974" s="186">
        <v>0</v>
      </c>
      <c r="CM974" s="186">
        <v>1.7557499999999999</v>
      </c>
      <c r="CN974" s="187">
        <v>9.5636187999999997E-2</v>
      </c>
      <c r="CO974" s="186">
        <v>2.1678800000000002E-2</v>
      </c>
      <c r="CP974" s="186">
        <v>1.149116E-10</v>
      </c>
      <c r="CQ974" s="186">
        <v>2.8616683999999999E-11</v>
      </c>
      <c r="CR974" s="186">
        <v>1.5587382999999999E-4</v>
      </c>
      <c r="CS974" s="186">
        <v>2.3533076999999999E-2</v>
      </c>
      <c r="CT974" s="186">
        <v>1.2701109000000001E-6</v>
      </c>
      <c r="CU974" s="186">
        <v>1.9520185E-3</v>
      </c>
      <c r="CW974" s="101"/>
      <c r="CX974" s="161" t="s">
        <v>3093</v>
      </c>
    </row>
    <row r="975" spans="1:102" ht="14.4">
      <c r="A975" t="s">
        <v>1329</v>
      </c>
      <c r="B975" s="92" t="s">
        <v>1307</v>
      </c>
      <c r="C975" s="126" t="str">
        <f t="shared" si="275"/>
        <v>A.130.09.104</v>
      </c>
      <c r="D975" s="11" t="s">
        <v>670</v>
      </c>
      <c r="E975" s="125" t="s">
        <v>878</v>
      </c>
      <c r="F975" s="128" t="str">
        <f t="shared" si="276"/>
        <v>PF (phenol formaldehyde resin)</v>
      </c>
      <c r="G975" s="131">
        <f t="shared" si="286"/>
        <v>0.93418789638299993</v>
      </c>
      <c r="H975" s="183">
        <f t="shared" si="287"/>
        <v>4.3887244818999999E-2</v>
      </c>
      <c r="I975" s="183">
        <f t="shared" si="288"/>
        <v>0.686843351564</v>
      </c>
      <c r="J975" s="184">
        <f t="shared" si="289"/>
        <v>0</v>
      </c>
      <c r="K975" s="183">
        <v>0.20345730000000001</v>
      </c>
      <c r="L975" s="146">
        <v>0.11083779000000001</v>
      </c>
      <c r="M975" s="188">
        <v>2.4534746E-2</v>
      </c>
      <c r="N975" s="146">
        <v>4.3612299E-2</v>
      </c>
      <c r="O975" s="146">
        <v>0</v>
      </c>
      <c r="P975" s="188">
        <v>1.9015450999999999E-4</v>
      </c>
      <c r="Q975" s="188">
        <v>8.4791308999999994E-5</v>
      </c>
      <c r="R975" s="188">
        <v>1.0815564E-5</v>
      </c>
      <c r="S975" s="146">
        <v>0</v>
      </c>
      <c r="T975" s="146">
        <v>0.55145999999999995</v>
      </c>
      <c r="U975" s="188">
        <v>0</v>
      </c>
      <c r="V975" s="188">
        <v>0</v>
      </c>
      <c r="W975" s="188">
        <v>0</v>
      </c>
      <c r="X975" s="146">
        <v>0</v>
      </c>
      <c r="Z975" s="157">
        <f t="shared" si="280"/>
        <v>1.3563820000000002</v>
      </c>
      <c r="AB975" s="131">
        <f t="shared" si="281"/>
        <v>0.20345730000000001</v>
      </c>
      <c r="AC975" s="131">
        <f t="shared" si="282"/>
        <v>0.17927059638300002</v>
      </c>
      <c r="AD975" s="131">
        <f t="shared" si="283"/>
        <v>0.13538335156400003</v>
      </c>
      <c r="AE975" s="131">
        <f t="shared" si="284"/>
        <v>0.686843351564</v>
      </c>
      <c r="AF975" s="131">
        <f t="shared" si="285"/>
        <v>0</v>
      </c>
      <c r="AH975">
        <v>32.380600000000001</v>
      </c>
      <c r="AI975" s="71">
        <v>32.380600000000001</v>
      </c>
      <c r="AJ975" s="71">
        <v>0</v>
      </c>
      <c r="AK975" s="71">
        <v>0</v>
      </c>
      <c r="AL975" s="71">
        <v>0</v>
      </c>
      <c r="AM975" s="71">
        <v>0</v>
      </c>
      <c r="AN975" s="71">
        <v>0</v>
      </c>
      <c r="AP975" s="129">
        <v>6.3437220000000002E-2</v>
      </c>
      <c r="AQ975" s="129">
        <v>5.9213319E-2</v>
      </c>
      <c r="AR975" s="129">
        <v>1.9169737E-3</v>
      </c>
      <c r="AS975" s="129">
        <v>2.3069268999999998E-3</v>
      </c>
      <c r="AT975" s="172">
        <f t="shared" si="277"/>
        <v>3.5499591915699996E-6</v>
      </c>
      <c r="AU975" s="172">
        <f t="shared" si="278"/>
        <v>7.0893997062936002E-9</v>
      </c>
      <c r="AV975" s="185">
        <f t="shared" si="279"/>
        <v>0.32309900000000003</v>
      </c>
      <c r="AW975" s="121">
        <v>1.296586E-6</v>
      </c>
      <c r="AX975" s="121">
        <v>3.9135900000000003E-9</v>
      </c>
      <c r="AY975" s="121">
        <v>1.068625E-13</v>
      </c>
      <c r="AZ975" s="121">
        <v>0</v>
      </c>
      <c r="BA975" s="121">
        <v>0</v>
      </c>
      <c r="BB975" s="121">
        <v>3.6765319000000001E-9</v>
      </c>
      <c r="BC975" s="121">
        <v>2.2461239999999998E-6</v>
      </c>
      <c r="BD975" s="121">
        <v>5.7385034E-10</v>
      </c>
      <c r="BE975" s="121">
        <v>2.601851E-9</v>
      </c>
      <c r="BF975" s="121">
        <v>0</v>
      </c>
      <c r="BG975" s="121">
        <v>0</v>
      </c>
      <c r="BH975" s="121">
        <v>1.216056E-15</v>
      </c>
      <c r="BI975" s="121">
        <v>1.5846100000000001E-16</v>
      </c>
      <c r="BJ975" s="121">
        <v>1.292766E-16</v>
      </c>
      <c r="BK975" s="121">
        <v>3.4437799999999999E-9</v>
      </c>
      <c r="BL975" s="121">
        <v>1.2887967E-10</v>
      </c>
      <c r="BM975" s="121">
        <v>0</v>
      </c>
      <c r="BN975" s="121">
        <v>0</v>
      </c>
      <c r="BO975" s="121">
        <v>0.32309900000000003</v>
      </c>
      <c r="BP975" s="121">
        <v>0</v>
      </c>
      <c r="BQ975" s="121">
        <v>0</v>
      </c>
      <c r="BR975" s="121">
        <v>0</v>
      </c>
      <c r="BT975" s="71">
        <v>1.2471935999999999E-4</v>
      </c>
      <c r="BU975" s="71">
        <v>1.8947587999999998E-5</v>
      </c>
      <c r="BV975" s="71">
        <v>3.7819528999999999E-5</v>
      </c>
      <c r="BW975" s="71">
        <v>1.0153544E-8</v>
      </c>
      <c r="BX975" s="71">
        <v>1.4127309000000001E-5</v>
      </c>
      <c r="BY975" s="71">
        <v>1.9853244999999998E-6</v>
      </c>
      <c r="BZ975" s="71">
        <v>0</v>
      </c>
      <c r="CA975" s="71">
        <v>3.0132953999999998E-6</v>
      </c>
      <c r="CB975" s="71">
        <v>2.5517395999999999E-7</v>
      </c>
      <c r="CC975" s="71">
        <v>8.3215757000000001E-8</v>
      </c>
      <c r="CD975" s="71">
        <v>0</v>
      </c>
      <c r="CE975" s="71">
        <v>0</v>
      </c>
      <c r="CF975" s="71">
        <v>0</v>
      </c>
      <c r="CG975" s="71">
        <v>9.3860624000000006E-6</v>
      </c>
      <c r="CH975" s="71">
        <v>3.9091709999999998E-5</v>
      </c>
      <c r="CI975" s="71">
        <v>0</v>
      </c>
      <c r="CJ975" s="71">
        <v>0</v>
      </c>
      <c r="CK975" s="189"/>
      <c r="CL975" s="186">
        <v>0</v>
      </c>
      <c r="CM975" s="186">
        <v>1.3247547</v>
      </c>
      <c r="CN975" s="187">
        <v>6.0243261999999999E-2</v>
      </c>
      <c r="CO975" s="186">
        <v>1.3419E-2</v>
      </c>
      <c r="CP975" s="186">
        <v>2.2442600000000001E-10</v>
      </c>
      <c r="CQ975" s="186">
        <v>3.514123E-11</v>
      </c>
      <c r="CR975" s="186">
        <v>1.0179042E-4</v>
      </c>
      <c r="CS975" s="186">
        <v>2.09292E-4</v>
      </c>
      <c r="CT975" s="186">
        <v>0</v>
      </c>
      <c r="CU975" s="186">
        <v>6.9818649000000005E-4</v>
      </c>
      <c r="CW975" s="101"/>
      <c r="CX975" s="161" t="s">
        <v>3094</v>
      </c>
    </row>
    <row r="976" spans="1:102" ht="14.4">
      <c r="A976" t="s">
        <v>1330</v>
      </c>
      <c r="B976" s="92" t="s">
        <v>1307</v>
      </c>
      <c r="C976" s="126" t="str">
        <f t="shared" si="275"/>
        <v>A.130.09.105</v>
      </c>
      <c r="D976" s="11" t="s">
        <v>670</v>
      </c>
      <c r="E976" s="125" t="s">
        <v>878</v>
      </c>
      <c r="F976" s="128" t="str">
        <f t="shared" si="276"/>
        <v>Phenolics (Bakelite)</v>
      </c>
      <c r="G976" s="131">
        <f t="shared" si="286"/>
        <v>0.91986573323253673</v>
      </c>
      <c r="H976" s="183">
        <f t="shared" si="287"/>
        <v>1.2140264641000001E-2</v>
      </c>
      <c r="I976" s="183">
        <f t="shared" si="288"/>
        <v>0.66212836954279997</v>
      </c>
      <c r="J976" s="184">
        <f t="shared" si="289"/>
        <v>3.0498090487367656E-3</v>
      </c>
      <c r="K976" s="183">
        <v>0.24254729</v>
      </c>
      <c r="L976" s="146">
        <v>3.1508543999999999E-2</v>
      </c>
      <c r="M976" s="146">
        <v>4.5836753000000003E-3</v>
      </c>
      <c r="N976" s="146">
        <v>1.057286E-2</v>
      </c>
      <c r="O976" s="146">
        <v>1.4899977000000001E-3</v>
      </c>
      <c r="P976" s="188">
        <v>4.1137421000000001E-5</v>
      </c>
      <c r="Q976" s="188">
        <v>3.6269519999999997E-5</v>
      </c>
      <c r="R976" s="188">
        <v>2.3692044000000001E-4</v>
      </c>
      <c r="S976" s="146">
        <v>1.3319465999999999E-4</v>
      </c>
      <c r="T976" s="146">
        <v>0.62579737000000002</v>
      </c>
      <c r="U976" s="146">
        <v>2.9166095999999999E-3</v>
      </c>
      <c r="V976" s="188">
        <v>1.8598028E-6</v>
      </c>
      <c r="W976" s="188">
        <v>4.7886926000000003E-9</v>
      </c>
      <c r="X976" s="146">
        <v>4.4165714999999998E-14</v>
      </c>
      <c r="Z976" s="157">
        <f t="shared" si="280"/>
        <v>1.6169819333333333</v>
      </c>
      <c r="AB976" s="131">
        <f t="shared" si="281"/>
        <v>0.24254729</v>
      </c>
      <c r="AC976" s="131">
        <f t="shared" si="282"/>
        <v>4.8469404381000003E-2</v>
      </c>
      <c r="AD976" s="131">
        <f t="shared" si="283"/>
        <v>3.6329144528692604E-2</v>
      </c>
      <c r="AE976" s="131">
        <f t="shared" si="284"/>
        <v>0.66212836954279997</v>
      </c>
      <c r="AF976" s="131">
        <f t="shared" si="285"/>
        <v>3.0498042600441656E-3</v>
      </c>
      <c r="AH976">
        <v>43.283450000000002</v>
      </c>
      <c r="AI976" s="71">
        <v>41.794787999999997</v>
      </c>
      <c r="AJ976" s="71">
        <v>0.39396302999999999</v>
      </c>
      <c r="AK976" s="71">
        <v>0</v>
      </c>
      <c r="AL976" s="71">
        <v>0.86835052000000001</v>
      </c>
      <c r="AM976" s="71">
        <v>0.14801075999999999</v>
      </c>
      <c r="AN976" s="71">
        <v>7.8337835999999994E-2</v>
      </c>
      <c r="AP976" s="129">
        <v>3.9061644999999999E-2</v>
      </c>
      <c r="AQ976" s="129">
        <v>3.4687450000000002E-2</v>
      </c>
      <c r="AR976" s="129">
        <v>1.4243913E-3</v>
      </c>
      <c r="AS976" s="129">
        <v>2.9498037000000002E-3</v>
      </c>
      <c r="AT976" s="172">
        <f t="shared" si="277"/>
        <v>2.0795833629225806E-6</v>
      </c>
      <c r="AU976" s="172">
        <f t="shared" si="278"/>
        <v>5.26771939816335E-9</v>
      </c>
      <c r="AV976" s="185">
        <f t="shared" si="279"/>
        <v>0.41313778038400001</v>
      </c>
      <c r="AW976" s="121">
        <v>1.5005593E-6</v>
      </c>
      <c r="AX976" s="121">
        <v>4.5275495000000004E-9</v>
      </c>
      <c r="AY976" s="121">
        <v>1.2369912E-13</v>
      </c>
      <c r="AZ976" s="121">
        <v>6.2401808000000002E-15</v>
      </c>
      <c r="BA976" s="121">
        <v>0</v>
      </c>
      <c r="BB976" s="121">
        <v>3.2169803999999999E-10</v>
      </c>
      <c r="BC976" s="121">
        <v>5.7865402999999996E-7</v>
      </c>
      <c r="BD976" s="121">
        <v>7.3449958999999998E-11</v>
      </c>
      <c r="BE976" s="121">
        <v>6.6656362000000002E-10</v>
      </c>
      <c r="BF976" s="121">
        <v>1.0261020999999999E-14</v>
      </c>
      <c r="BG976" s="121">
        <v>1.0589801000000001E-18</v>
      </c>
      <c r="BH976" s="121">
        <v>2.0613124999999999E-14</v>
      </c>
      <c r="BI976" s="121">
        <v>1.4296281000000001E-15</v>
      </c>
      <c r="BJ976" s="121">
        <v>3.1521021000000001E-16</v>
      </c>
      <c r="BK976" s="121">
        <v>5.6811373999999999E-12</v>
      </c>
      <c r="BL976" s="121">
        <v>4.2647504999999997E-11</v>
      </c>
      <c r="BM976" s="121">
        <v>5.9665676E-23</v>
      </c>
      <c r="BN976" s="121">
        <v>1.2310383999999999E-5</v>
      </c>
      <c r="BO976" s="121">
        <v>0.41312546999999999</v>
      </c>
      <c r="BP976" s="121">
        <v>0</v>
      </c>
      <c r="BQ976" s="121">
        <v>0</v>
      </c>
      <c r="BR976" s="121">
        <v>0</v>
      </c>
      <c r="BT976" s="71">
        <v>1.0827849E-4</v>
      </c>
      <c r="BU976" s="71">
        <v>4.5955558000000003E-6</v>
      </c>
      <c r="BV976" s="71">
        <v>4.5085746E-5</v>
      </c>
      <c r="BW976" s="71">
        <v>2.9231463000000001E-8</v>
      </c>
      <c r="BX976" s="71">
        <v>5.1252048000000001E-6</v>
      </c>
      <c r="BY976" s="71">
        <v>1.2843845999999999E-10</v>
      </c>
      <c r="BZ976" s="71">
        <v>1.7522726000000001E-12</v>
      </c>
      <c r="CA976" s="71">
        <v>1.9343998999999999E-10</v>
      </c>
      <c r="CB976" s="71">
        <v>5.7211868000000001E-8</v>
      </c>
      <c r="CC976" s="71">
        <v>3.6613433999999998E-8</v>
      </c>
      <c r="CD976" s="71">
        <v>0</v>
      </c>
      <c r="CE976" s="71">
        <v>1.3194303E-19</v>
      </c>
      <c r="CF976" s="71">
        <v>1.0803443999999999E-15</v>
      </c>
      <c r="CG976" s="71">
        <v>2.3193599999999999E-6</v>
      </c>
      <c r="CH976" s="71">
        <v>5.1029222999999999E-5</v>
      </c>
      <c r="CI976" s="71">
        <v>2.4372506999999999E-11</v>
      </c>
      <c r="CJ976" s="71">
        <v>0</v>
      </c>
      <c r="CK976" s="189"/>
      <c r="CL976" s="186">
        <v>9.144182300000001E-16</v>
      </c>
      <c r="CM976" s="186">
        <v>1.6169819000000001</v>
      </c>
      <c r="CN976" s="187">
        <v>6.5126280000000003E-3</v>
      </c>
      <c r="CO976" s="186">
        <v>3.1442416000000001E-3</v>
      </c>
      <c r="CP976" s="186">
        <v>9.8422511000000006E-12</v>
      </c>
      <c r="CQ976" s="186">
        <v>1.1476274999999999E-9</v>
      </c>
      <c r="CR976" s="186">
        <v>2.0233932E-4</v>
      </c>
      <c r="CS976" s="186">
        <v>1.1979060000000001E-3</v>
      </c>
      <c r="CT976" s="186">
        <v>6.8806103999999996E-9</v>
      </c>
      <c r="CU976" s="186">
        <v>4.5182137999999998E-8</v>
      </c>
      <c r="CW976" s="101"/>
      <c r="CX976" s="161" t="s">
        <v>3095</v>
      </c>
    </row>
    <row r="977" spans="1:102" ht="14.4">
      <c r="A977" t="s">
        <v>1331</v>
      </c>
      <c r="B977" s="92" t="s">
        <v>1307</v>
      </c>
      <c r="C977" s="126" t="str">
        <f t="shared" si="275"/>
        <v>A.130.09.106</v>
      </c>
      <c r="D977" s="11" t="s">
        <v>670</v>
      </c>
      <c r="E977" s="125" t="s">
        <v>878</v>
      </c>
      <c r="F977" s="128" t="str">
        <f t="shared" si="276"/>
        <v>Polyester (unsaturated resin)</v>
      </c>
      <c r="G977" s="131">
        <f t="shared" si="286"/>
        <v>1.1018569552659827</v>
      </c>
      <c r="H977" s="183">
        <f t="shared" si="287"/>
        <v>2.4056365860000001E-2</v>
      </c>
      <c r="I977" s="183">
        <f t="shared" si="288"/>
        <v>0.79312341141499998</v>
      </c>
      <c r="J977" s="184">
        <f t="shared" si="289"/>
        <v>7.7231279909827097E-3</v>
      </c>
      <c r="K977" s="183">
        <v>0.27695405000000001</v>
      </c>
      <c r="L977" s="146">
        <v>2.1853706000000001E-2</v>
      </c>
      <c r="M977" s="146">
        <v>5.8741732E-3</v>
      </c>
      <c r="N977" s="146">
        <v>1.5881625E-2</v>
      </c>
      <c r="O977" s="146">
        <v>9.3596545999999998E-4</v>
      </c>
      <c r="P977" s="188">
        <v>5.0303275E-3</v>
      </c>
      <c r="Q977" s="188">
        <v>2.2084479E-3</v>
      </c>
      <c r="R977" s="146">
        <v>4.9865553000000003E-4</v>
      </c>
      <c r="S977" s="146">
        <v>1.7712232000000001E-4</v>
      </c>
      <c r="T977" s="146">
        <v>0.76486829999999995</v>
      </c>
      <c r="U977" s="146">
        <v>7.4694816000000002E-3</v>
      </c>
      <c r="V977" s="188">
        <v>2.8576684999999999E-5</v>
      </c>
      <c r="W977" s="188">
        <v>5.5098270999999997E-10</v>
      </c>
      <c r="X977" s="188">
        <v>7.6523519999999995E-5</v>
      </c>
      <c r="Z977" s="157">
        <f t="shared" si="280"/>
        <v>1.8463603333333334</v>
      </c>
      <c r="AB977" s="131">
        <f t="shared" si="281"/>
        <v>0.27695405000000001</v>
      </c>
      <c r="AC977" s="131">
        <f t="shared" si="282"/>
        <v>5.228290059E-2</v>
      </c>
      <c r="AD977" s="131">
        <f t="shared" si="283"/>
        <v>2.822653528098271E-2</v>
      </c>
      <c r="AE977" s="131">
        <f t="shared" si="284"/>
        <v>0.79312341141499998</v>
      </c>
      <c r="AF977" s="131">
        <f t="shared" si="285"/>
        <v>7.7231274399999997E-3</v>
      </c>
      <c r="AH977">
        <v>53.657229999999998</v>
      </c>
      <c r="AI977" s="71">
        <v>50.902523000000002</v>
      </c>
      <c r="AJ977" s="71">
        <v>0.40293377000000002</v>
      </c>
      <c r="AK977" s="71">
        <v>0</v>
      </c>
      <c r="AL977" s="71">
        <v>2.1054898999999998</v>
      </c>
      <c r="AM977" s="71">
        <v>0.16625891000000001</v>
      </c>
      <c r="AN977" s="71">
        <v>8.0024874999999995E-2</v>
      </c>
      <c r="AP977" s="129">
        <v>4.0559549E-2</v>
      </c>
      <c r="AQ977" s="129">
        <v>3.5405888000000003E-2</v>
      </c>
      <c r="AR977" s="129">
        <v>1.5499547999999999E-3</v>
      </c>
      <c r="AS977" s="129">
        <v>3.6037063E-3</v>
      </c>
      <c r="AT977" s="172">
        <f t="shared" si="277"/>
        <v>2.1226551076579899E-6</v>
      </c>
      <c r="AU977" s="172">
        <f t="shared" si="278"/>
        <v>5.7320813047095263E-9</v>
      </c>
      <c r="AV977" s="185">
        <f t="shared" si="279"/>
        <v>0.504720770288</v>
      </c>
      <c r="AW977" s="121">
        <v>1.7134915000000001E-6</v>
      </c>
      <c r="AX977" s="121">
        <v>5.1700202E-9</v>
      </c>
      <c r="AY977" s="121">
        <v>1.4125222000000001E-13</v>
      </c>
      <c r="AZ977" s="121">
        <v>7.1798967000000002E-16</v>
      </c>
      <c r="BA977" s="121">
        <v>0</v>
      </c>
      <c r="BB977" s="121">
        <v>4.3051374000000001E-10</v>
      </c>
      <c r="BC977" s="121">
        <v>4.0639954000000001E-7</v>
      </c>
      <c r="BD977" s="121">
        <v>9.8192683000000003E-11</v>
      </c>
      <c r="BE977" s="121">
        <v>4.6230638999999998E-10</v>
      </c>
      <c r="BF977" s="121">
        <v>8.2036751999999997E-18</v>
      </c>
      <c r="BG977" s="121">
        <v>1.2184531000000001E-19</v>
      </c>
      <c r="BH977" s="121">
        <v>1.2795016000000001E-12</v>
      </c>
      <c r="BI977" s="121">
        <v>1.1213309E-13</v>
      </c>
      <c r="BJ977" s="121">
        <v>2.9136474E-14</v>
      </c>
      <c r="BK977" s="121">
        <v>6.06991E-10</v>
      </c>
      <c r="BL977" s="121">
        <v>1.7265622E-9</v>
      </c>
      <c r="BM977" s="121">
        <v>6.8650796999999996E-24</v>
      </c>
      <c r="BN977" s="121">
        <v>1.5880288000000002E-5</v>
      </c>
      <c r="BO977" s="121">
        <v>0.50470488999999996</v>
      </c>
      <c r="BP977" s="121">
        <v>0</v>
      </c>
      <c r="BQ977" s="121">
        <v>0</v>
      </c>
      <c r="BR977" s="121">
        <v>0</v>
      </c>
      <c r="BT977" s="71">
        <v>1.3188957E-4</v>
      </c>
      <c r="BU977" s="71">
        <v>3.1872874E-6</v>
      </c>
      <c r="BV977" s="71">
        <v>5.1481425E-5</v>
      </c>
      <c r="BW977" s="71">
        <v>6.6016447999999998E-8</v>
      </c>
      <c r="BX977" s="71">
        <v>3.4655454E-6</v>
      </c>
      <c r="BY977" s="71">
        <v>1.4778015000000001E-11</v>
      </c>
      <c r="BZ977" s="71">
        <v>2.0161492999999999E-13</v>
      </c>
      <c r="CA977" s="71">
        <v>2.2257032999999999E-11</v>
      </c>
      <c r="CB977" s="71">
        <v>6.8572527000000003E-6</v>
      </c>
      <c r="CC977" s="71">
        <v>1.4991977000000001E-6</v>
      </c>
      <c r="CD977" s="71">
        <v>0</v>
      </c>
      <c r="CE977" s="71">
        <v>1.5181248000000001E-20</v>
      </c>
      <c r="CF977" s="71">
        <v>1.2430347000000001E-16</v>
      </c>
      <c r="CG977" s="71">
        <v>3.2427544999999998E-6</v>
      </c>
      <c r="CH977" s="71">
        <v>6.2090054999999994E-5</v>
      </c>
      <c r="CI977" s="71">
        <v>2.8539806999999999E-12</v>
      </c>
      <c r="CJ977" s="71">
        <v>0</v>
      </c>
      <c r="CL977" s="186">
        <v>1.0521215E-16</v>
      </c>
      <c r="CM977" s="186">
        <v>1.8463026</v>
      </c>
      <c r="CN977" s="187">
        <v>1.2706682E-3</v>
      </c>
      <c r="CO977" s="186">
        <v>2.1806989999999999E-3</v>
      </c>
      <c r="CP977" s="186">
        <v>1.9732588999999999E-9</v>
      </c>
      <c r="CQ977" s="186">
        <v>6.7661790000000006E-8</v>
      </c>
      <c r="CR977" s="186">
        <v>1.4843933E-4</v>
      </c>
      <c r="CS977" s="186">
        <v>4.9155236999999997E-2</v>
      </c>
      <c r="CT977" s="186">
        <v>5.4967699000000002E-12</v>
      </c>
      <c r="CU977" s="186">
        <v>5.1986166000000001E-9</v>
      </c>
      <c r="CW977" s="101"/>
      <c r="CX977" s="161" t="s">
        <v>3096</v>
      </c>
    </row>
    <row r="978" spans="1:102" ht="14.4">
      <c r="A978" t="s">
        <v>3349</v>
      </c>
      <c r="B978" s="92" t="s">
        <v>1307</v>
      </c>
      <c r="C978" s="126" t="str">
        <f t="shared" si="275"/>
        <v>A.130.09.107</v>
      </c>
      <c r="D978" s="11" t="s">
        <v>670</v>
      </c>
      <c r="E978" s="125" t="s">
        <v>878</v>
      </c>
      <c r="F978" s="128" t="str">
        <f t="shared" si="276"/>
        <v>PUR flex. block foam 34% TDI  66% Polyols</v>
      </c>
      <c r="G978" s="131">
        <f t="shared" si="286"/>
        <v>1.3187646041400001</v>
      </c>
      <c r="H978" s="183">
        <f t="shared" si="287"/>
        <v>4.8575342000000001E-2</v>
      </c>
      <c r="I978" s="183">
        <f t="shared" si="288"/>
        <v>0.73431965290000001</v>
      </c>
      <c r="J978" s="184">
        <f t="shared" si="289"/>
        <v>1.601575924E-2</v>
      </c>
      <c r="K978" s="183">
        <v>0.51985384999999995</v>
      </c>
      <c r="L978" s="146">
        <v>4.3297699000000002E-2</v>
      </c>
      <c r="M978" s="146">
        <v>8.2408238999999994E-3</v>
      </c>
      <c r="N978" s="146">
        <v>9.7210041999999993E-3</v>
      </c>
      <c r="O978" s="146">
        <v>1.8575578E-3</v>
      </c>
      <c r="P978" s="146">
        <v>2.5135047000000001E-2</v>
      </c>
      <c r="Q978" s="146">
        <v>1.1861732999999999E-2</v>
      </c>
      <c r="R978" s="146">
        <v>3.1215929999999999E-2</v>
      </c>
      <c r="S978" s="146">
        <v>3.2754824000000001E-4</v>
      </c>
      <c r="T978" s="146">
        <v>0.65156519999999996</v>
      </c>
      <c r="U978" s="146">
        <v>1.5688211000000001E-2</v>
      </c>
      <c r="V978" s="188">
        <v>0</v>
      </c>
      <c r="W978" s="188">
        <v>0</v>
      </c>
      <c r="X978" s="188">
        <v>0</v>
      </c>
      <c r="Z978" s="157">
        <f t="shared" si="280"/>
        <v>3.4656923333333332</v>
      </c>
      <c r="AB978" s="131">
        <f t="shared" si="281"/>
        <v>0.51985384999999995</v>
      </c>
      <c r="AC978" s="131">
        <f t="shared" si="282"/>
        <v>0.13132979489999999</v>
      </c>
      <c r="AD978" s="131">
        <f t="shared" si="283"/>
        <v>8.2754452899999997E-2</v>
      </c>
      <c r="AE978" s="131">
        <f t="shared" si="284"/>
        <v>0.73431965290000001</v>
      </c>
      <c r="AF978" s="131">
        <f t="shared" si="285"/>
        <v>1.601575924E-2</v>
      </c>
      <c r="AH978">
        <v>103.72789</v>
      </c>
      <c r="AI978" s="71">
        <v>92.252987000000005</v>
      </c>
      <c r="AJ978" s="71">
        <v>2.1735275000000001</v>
      </c>
      <c r="AK978" s="71">
        <v>0</v>
      </c>
      <c r="AL978" s="71">
        <v>7.9850379</v>
      </c>
      <c r="AM978" s="71">
        <v>0.88137540000000003</v>
      </c>
      <c r="AN978" s="71">
        <v>0.43496310999999999</v>
      </c>
      <c r="AP978" s="129">
        <v>7.6299117E-2</v>
      </c>
      <c r="AQ978" s="129">
        <v>6.7048819999999995E-2</v>
      </c>
      <c r="AR978" s="129">
        <v>2.8918642000000001E-3</v>
      </c>
      <c r="AS978" s="129">
        <v>6.3584328000000001E-3</v>
      </c>
      <c r="AT978" s="172">
        <f t="shared" si="277"/>
        <v>4.01971343315E-6</v>
      </c>
      <c r="AU978" s="172">
        <f t="shared" si="278"/>
        <v>1.0694764197750001E-8</v>
      </c>
      <c r="AV978" s="185">
        <f t="shared" si="279"/>
        <v>0.89053681398900009</v>
      </c>
      <c r="AW978" s="121">
        <v>3.2161625000000001E-6</v>
      </c>
      <c r="AX978" s="121">
        <v>9.7039386000000007E-9</v>
      </c>
      <c r="AY978" s="121">
        <v>2.6512547000000002E-13</v>
      </c>
      <c r="AZ978" s="121">
        <v>0</v>
      </c>
      <c r="BA978" s="121">
        <v>0</v>
      </c>
      <c r="BB978" s="121">
        <v>2.9601655000000001E-10</v>
      </c>
      <c r="BC978" s="121">
        <v>7.9306382000000002E-7</v>
      </c>
      <c r="BD978" s="121">
        <v>6.7602943000000004E-11</v>
      </c>
      <c r="BE978" s="121">
        <v>9.1594195000000005E-10</v>
      </c>
      <c r="BF978" s="121">
        <v>0</v>
      </c>
      <c r="BG978" s="121">
        <v>0</v>
      </c>
      <c r="BH978" s="121">
        <v>6.7631958000000001E-12</v>
      </c>
      <c r="BI978" s="121">
        <v>1.8958184999999999E-13</v>
      </c>
      <c r="BJ978" s="121">
        <v>6.2801630000000004E-14</v>
      </c>
      <c r="BK978" s="121">
        <v>3.1152652999999999E-9</v>
      </c>
      <c r="BL978" s="121">
        <v>7.0758313E-9</v>
      </c>
      <c r="BM978" s="121">
        <v>0</v>
      </c>
      <c r="BN978" s="121">
        <v>3.5183988999999997E-5</v>
      </c>
      <c r="BO978" s="121">
        <v>0.89050163000000004</v>
      </c>
      <c r="BP978" s="121">
        <v>0</v>
      </c>
      <c r="BQ978" s="121">
        <v>0</v>
      </c>
      <c r="BR978" s="121">
        <v>0</v>
      </c>
      <c r="BT978" s="71">
        <v>2.7307475999999999E-4</v>
      </c>
      <c r="BU978" s="71">
        <v>6.3147805000000001E-6</v>
      </c>
      <c r="BV978" s="71">
        <v>9.6632699000000005E-5</v>
      </c>
      <c r="BW978" s="71">
        <v>3.6611514000000001E-6</v>
      </c>
      <c r="BX978" s="71">
        <v>6.8755800000000002E-6</v>
      </c>
      <c r="BY978" s="71">
        <v>0</v>
      </c>
      <c r="BZ978" s="71">
        <v>0</v>
      </c>
      <c r="CA978" s="71">
        <v>0</v>
      </c>
      <c r="CB978" s="71">
        <v>3.4336857000000002E-5</v>
      </c>
      <c r="CC978" s="71">
        <v>8.9255341000000008E-6</v>
      </c>
      <c r="CD978" s="71">
        <v>0</v>
      </c>
      <c r="CE978" s="71">
        <v>0</v>
      </c>
      <c r="CF978" s="71">
        <v>0</v>
      </c>
      <c r="CG978" s="71">
        <v>2.2681351000000002E-6</v>
      </c>
      <c r="CH978" s="71">
        <v>1.1406002E-4</v>
      </c>
      <c r="CI978" s="71">
        <v>4.1537181999999998E-13</v>
      </c>
      <c r="CJ978" s="71">
        <v>0</v>
      </c>
      <c r="CL978" s="186">
        <v>0</v>
      </c>
      <c r="CM978" s="186">
        <v>3.4656924</v>
      </c>
      <c r="CN978" s="187">
        <v>6.0464591999999998E-3</v>
      </c>
      <c r="CO978" s="186">
        <v>4.3204808999999997E-3</v>
      </c>
      <c r="CP978" s="186">
        <v>3.2980002E-9</v>
      </c>
      <c r="CQ978" s="186">
        <v>3.6622365000000001E-7</v>
      </c>
      <c r="CR978" s="186">
        <v>2.7473888000000002E-4</v>
      </c>
      <c r="CS978" s="186">
        <v>0.16146395999999999</v>
      </c>
      <c r="CT978" s="186">
        <v>0</v>
      </c>
      <c r="CU978" s="186">
        <v>0</v>
      </c>
      <c r="CW978" s="101"/>
      <c r="CX978" s="161" t="s">
        <v>3097</v>
      </c>
    </row>
    <row r="979" spans="1:102" ht="14.4">
      <c r="A979" t="s">
        <v>1332</v>
      </c>
      <c r="B979" s="92" t="s">
        <v>1307</v>
      </c>
      <c r="C979" s="126" t="str">
        <f t="shared" si="275"/>
        <v>A.130.09.108</v>
      </c>
      <c r="D979" s="11" t="s">
        <v>670</v>
      </c>
      <c r="E979" s="125" t="s">
        <v>878</v>
      </c>
      <c r="F979" s="128" t="str">
        <f t="shared" si="276"/>
        <v>PUR flex. moulded  TDI with flame retardant</v>
      </c>
      <c r="G979" s="131">
        <f t="shared" si="286"/>
        <v>1.166434201163679</v>
      </c>
      <c r="H979" s="183">
        <f t="shared" si="287"/>
        <v>2.8334882085599999E-3</v>
      </c>
      <c r="I979" s="183">
        <f t="shared" si="288"/>
        <v>0.62952074295511906</v>
      </c>
      <c r="J979" s="184">
        <f t="shared" si="289"/>
        <v>0</v>
      </c>
      <c r="K979" s="183">
        <v>0.53407996999999996</v>
      </c>
      <c r="L979" s="146">
        <v>7.4159100000000006E-2</v>
      </c>
      <c r="M979" s="146">
        <v>6.2415934000000003E-3</v>
      </c>
      <c r="N979" s="146">
        <v>1.5530112E-3</v>
      </c>
      <c r="O979" s="146">
        <v>1.279992E-3</v>
      </c>
      <c r="P979" s="146">
        <v>0</v>
      </c>
      <c r="Q979" s="188">
        <v>4.8500856000000004E-7</v>
      </c>
      <c r="R979" s="188">
        <v>4.9555118999999998E-8</v>
      </c>
      <c r="S979" s="146">
        <v>0</v>
      </c>
      <c r="T979" s="146">
        <v>0.54912000000000005</v>
      </c>
      <c r="U979" s="146">
        <v>0</v>
      </c>
      <c r="V979" s="146">
        <v>0</v>
      </c>
      <c r="W979" s="146">
        <v>0</v>
      </c>
      <c r="X979" s="146">
        <v>0</v>
      </c>
      <c r="Z979" s="157">
        <f t="shared" si="280"/>
        <v>3.5605331333333332</v>
      </c>
      <c r="AB979" s="131">
        <f t="shared" si="281"/>
        <v>0.53407996999999996</v>
      </c>
      <c r="AC979" s="131">
        <f t="shared" si="282"/>
        <v>8.3234231163678979E-2</v>
      </c>
      <c r="AD979" s="131">
        <f t="shared" si="283"/>
        <v>8.0400742955118995E-2</v>
      </c>
      <c r="AE979" s="131">
        <f t="shared" si="284"/>
        <v>0.62952074295511906</v>
      </c>
      <c r="AF979" s="131">
        <f t="shared" si="285"/>
        <v>0</v>
      </c>
      <c r="AH979">
        <v>99.515000000000001</v>
      </c>
      <c r="AI979" s="71">
        <v>94.204999999999998</v>
      </c>
      <c r="AJ979" s="71">
        <v>0</v>
      </c>
      <c r="AK979" s="71">
        <v>0</v>
      </c>
      <c r="AL979" s="71">
        <v>5.31</v>
      </c>
      <c r="AM979" s="71">
        <v>0</v>
      </c>
      <c r="AN979" s="71">
        <v>0</v>
      </c>
      <c r="AP979" s="129">
        <v>8.7418393999999996E-2</v>
      </c>
      <c r="AQ979" s="129">
        <v>7.7570544000000005E-2</v>
      </c>
      <c r="AR979" s="129">
        <v>3.1216135999999998E-3</v>
      </c>
      <c r="AS979" s="129">
        <v>6.7262370000000004E-3</v>
      </c>
      <c r="AT979" s="172">
        <f t="shared" si="277"/>
        <v>4.650512208E-6</v>
      </c>
      <c r="AU979" s="172">
        <f t="shared" si="278"/>
        <v>1.1544428939999999E-8</v>
      </c>
      <c r="AV979" s="185">
        <f t="shared" si="279"/>
        <v>0.94205000000000005</v>
      </c>
      <c r="AW979" s="121">
        <v>3.3036800000000001E-6</v>
      </c>
      <c r="AX979" s="121">
        <v>9.9680000000000003E-9</v>
      </c>
      <c r="AY979" s="121">
        <v>2.7233999999999998E-13</v>
      </c>
      <c r="AZ979" s="121">
        <v>0</v>
      </c>
      <c r="BA979" s="121">
        <v>0</v>
      </c>
      <c r="BB979" s="121">
        <v>3.2208E-11</v>
      </c>
      <c r="BC979" s="121">
        <v>1.3468E-6</v>
      </c>
      <c r="BD979" s="121">
        <v>7.3565999999999996E-12</v>
      </c>
      <c r="BE979" s="121">
        <v>1.5688E-9</v>
      </c>
      <c r="BF979" s="121">
        <v>0</v>
      </c>
      <c r="BG979" s="121">
        <v>0</v>
      </c>
      <c r="BH979" s="121">
        <v>0</v>
      </c>
      <c r="BI979" s="121">
        <v>0</v>
      </c>
      <c r="BJ979" s="121">
        <v>0</v>
      </c>
      <c r="BK979" s="121">
        <v>0</v>
      </c>
      <c r="BL979" s="121">
        <v>0</v>
      </c>
      <c r="BM979" s="121">
        <v>0</v>
      </c>
      <c r="BN979" s="121">
        <v>0</v>
      </c>
      <c r="BO979" s="121">
        <v>0.94205000000000005</v>
      </c>
      <c r="BP979" s="121">
        <v>0</v>
      </c>
      <c r="BQ979" s="121">
        <v>0</v>
      </c>
      <c r="BR979" s="121">
        <v>0</v>
      </c>
      <c r="BT979" s="71">
        <v>2.3558174999999999E-4</v>
      </c>
      <c r="BU979" s="71">
        <v>1.0815781E-5</v>
      </c>
      <c r="BV979" s="71">
        <v>9.9277110999999995E-5</v>
      </c>
      <c r="BW979" s="71">
        <v>5.8047273999999998E-12</v>
      </c>
      <c r="BX979" s="71">
        <v>1.0065077999999999E-5</v>
      </c>
      <c r="BY979" s="71">
        <v>0</v>
      </c>
      <c r="BZ979" s="71">
        <v>0</v>
      </c>
      <c r="CA979" s="71">
        <v>0</v>
      </c>
      <c r="CB979" s="71">
        <v>0</v>
      </c>
      <c r="CC979" s="71">
        <v>3.2093298999999998E-10</v>
      </c>
      <c r="CD979" s="71">
        <v>0</v>
      </c>
      <c r="CE979" s="71">
        <v>0</v>
      </c>
      <c r="CF979" s="71">
        <v>0</v>
      </c>
      <c r="CG979" s="71">
        <v>9.9895305000000003E-7</v>
      </c>
      <c r="CH979" s="71">
        <v>1.144245E-4</v>
      </c>
      <c r="CI979" s="71">
        <v>0</v>
      </c>
      <c r="CJ979" s="71">
        <v>0</v>
      </c>
      <c r="CL979" s="186">
        <v>0</v>
      </c>
      <c r="CM979" s="186">
        <v>3.56</v>
      </c>
      <c r="CN979" s="187">
        <v>3.4238812000000001E-4</v>
      </c>
      <c r="CO979" s="186">
        <v>7.4000000000000003E-3</v>
      </c>
      <c r="CP979" s="186">
        <v>0</v>
      </c>
      <c r="CQ979" s="186">
        <v>0</v>
      </c>
      <c r="CR979" s="186">
        <v>4.5222213999999999E-4</v>
      </c>
      <c r="CS979" s="186">
        <v>0</v>
      </c>
      <c r="CT979" s="186">
        <v>0</v>
      </c>
      <c r="CU979" s="186">
        <v>0</v>
      </c>
      <c r="CW979" s="101"/>
      <c r="CX979" s="161" t="s">
        <v>3097</v>
      </c>
    </row>
    <row r="980" spans="1:102" ht="14.4">
      <c r="A980" t="s">
        <v>3350</v>
      </c>
      <c r="B980" s="92" t="s">
        <v>1307</v>
      </c>
      <c r="C980" s="126" t="str">
        <f t="shared" si="275"/>
        <v>A.130.09.109</v>
      </c>
      <c r="D980" s="11" t="s">
        <v>670</v>
      </c>
      <c r="E980" s="125" t="s">
        <v>878</v>
      </c>
      <c r="F980" s="128" t="str">
        <f t="shared" si="276"/>
        <v>PUR flex. moulded 29% TDI 71% Polyols</v>
      </c>
      <c r="G980" s="131">
        <f t="shared" si="286"/>
        <v>1.37051606646</v>
      </c>
      <c r="H980" s="183">
        <f t="shared" si="287"/>
        <v>4.9710322799999998E-2</v>
      </c>
      <c r="I980" s="183">
        <f t="shared" si="288"/>
        <v>0.74137132529999994</v>
      </c>
      <c r="J980" s="184">
        <f t="shared" si="289"/>
        <v>2.4023638360000002E-2</v>
      </c>
      <c r="K980" s="183">
        <v>0.55541077999999999</v>
      </c>
      <c r="L980" s="146">
        <v>4.5581002000000002E-2</v>
      </c>
      <c r="M980" s="146">
        <v>9.8387713000000002E-3</v>
      </c>
      <c r="N980" s="146">
        <v>1.0934635E-2</v>
      </c>
      <c r="O980" s="146">
        <v>2.1042838E-3</v>
      </c>
      <c r="P980" s="146">
        <v>2.5078791E-2</v>
      </c>
      <c r="Q980" s="188">
        <v>1.1592613E-2</v>
      </c>
      <c r="R980" s="188">
        <v>2.6625352000000001E-2</v>
      </c>
      <c r="S980" s="146">
        <v>4.9132235999999995E-4</v>
      </c>
      <c r="T980" s="146">
        <v>0.65932619999999997</v>
      </c>
      <c r="U980" s="146">
        <v>2.3532316000000001E-2</v>
      </c>
      <c r="V980" s="146">
        <v>0</v>
      </c>
      <c r="W980" s="146">
        <v>0</v>
      </c>
      <c r="X980" s="146">
        <v>0</v>
      </c>
      <c r="Z980" s="157">
        <f t="shared" si="280"/>
        <v>3.7027385333333336</v>
      </c>
      <c r="AB980" s="131">
        <f t="shared" si="281"/>
        <v>0.55541077999999999</v>
      </c>
      <c r="AC980" s="131">
        <f t="shared" si="282"/>
        <v>0.13175544810000001</v>
      </c>
      <c r="AD980" s="131">
        <f t="shared" si="283"/>
        <v>8.2045125300000007E-2</v>
      </c>
      <c r="AE980" s="131">
        <f t="shared" si="284"/>
        <v>0.74137132529999994</v>
      </c>
      <c r="AF980" s="131">
        <f t="shared" si="285"/>
        <v>2.4023638360000002E-2</v>
      </c>
      <c r="AH980">
        <v>109.07393999999999</v>
      </c>
      <c r="AI980" s="71">
        <v>95.270128999999997</v>
      </c>
      <c r="AJ980" s="71">
        <v>3.2602912000000002</v>
      </c>
      <c r="AK980" s="71">
        <v>0</v>
      </c>
      <c r="AL980" s="71">
        <v>8.5690089</v>
      </c>
      <c r="AM980" s="71">
        <v>1.3220631</v>
      </c>
      <c r="AN980" s="71">
        <v>0.65244466000000001</v>
      </c>
      <c r="AP980" s="129">
        <v>8.0999749999999995E-2</v>
      </c>
      <c r="AQ980" s="129">
        <v>7.1453804999999995E-2</v>
      </c>
      <c r="AR980" s="129">
        <v>3.0863031999999999E-3</v>
      </c>
      <c r="AS980" s="129">
        <v>6.4596415000000001E-3</v>
      </c>
      <c r="AT980" s="172">
        <f t="shared" si="277"/>
        <v>4.2838012974199991E-6</v>
      </c>
      <c r="AU980" s="172">
        <f t="shared" si="278"/>
        <v>1.1413843305632002E-8</v>
      </c>
      <c r="AV980" s="185">
        <f t="shared" si="279"/>
        <v>0.90471169598400003</v>
      </c>
      <c r="AW980" s="121">
        <v>3.4361413999999998E-6</v>
      </c>
      <c r="AX980" s="121">
        <v>1.0367668000000001E-8</v>
      </c>
      <c r="AY980" s="121">
        <v>2.8325950000000001E-13</v>
      </c>
      <c r="AZ980" s="121">
        <v>0</v>
      </c>
      <c r="BA980" s="121">
        <v>0</v>
      </c>
      <c r="BB980" s="121">
        <v>3.2766682000000002E-10</v>
      </c>
      <c r="BC980" s="121">
        <v>8.3789892999999999E-7</v>
      </c>
      <c r="BD980" s="121">
        <v>7.4818375000000005E-11</v>
      </c>
      <c r="BE980" s="121">
        <v>9.6424411999999992E-10</v>
      </c>
      <c r="BF980" s="121">
        <v>0</v>
      </c>
      <c r="BG980" s="121">
        <v>0</v>
      </c>
      <c r="BH980" s="121">
        <v>6.6098721E-12</v>
      </c>
      <c r="BI980" s="121">
        <v>1.6201723000000001E-13</v>
      </c>
      <c r="BJ980" s="121">
        <v>5.7661801999999995E-14</v>
      </c>
      <c r="BK980" s="121">
        <v>3.0955915000000001E-9</v>
      </c>
      <c r="BL980" s="121">
        <v>6.3377091000000002E-9</v>
      </c>
      <c r="BM980" s="121">
        <v>0</v>
      </c>
      <c r="BN980" s="121">
        <v>5.2775984E-5</v>
      </c>
      <c r="BO980" s="121">
        <v>0.90465892000000003</v>
      </c>
      <c r="BP980" s="121">
        <v>0</v>
      </c>
      <c r="BQ980" s="121">
        <v>0</v>
      </c>
      <c r="BR980" s="121">
        <v>0</v>
      </c>
      <c r="BT980" s="71">
        <v>2.8477861999999998E-4</v>
      </c>
      <c r="BU980" s="71">
        <v>6.6477903000000001E-6</v>
      </c>
      <c r="BV980" s="71">
        <v>1.0324218E-4</v>
      </c>
      <c r="BW980" s="71">
        <v>3.1240296999999998E-6</v>
      </c>
      <c r="BX980" s="71">
        <v>7.3709823999999999E-6</v>
      </c>
      <c r="BY980" s="71">
        <v>0</v>
      </c>
      <c r="BZ980" s="71">
        <v>0</v>
      </c>
      <c r="CA980" s="71">
        <v>0</v>
      </c>
      <c r="CB980" s="71">
        <v>3.4243291E-5</v>
      </c>
      <c r="CC980" s="71">
        <v>8.5917403000000003E-6</v>
      </c>
      <c r="CD980" s="71">
        <v>0</v>
      </c>
      <c r="CE980" s="71">
        <v>0</v>
      </c>
      <c r="CF980" s="71">
        <v>0</v>
      </c>
      <c r="CG980" s="71">
        <v>2.5217438999999999E-6</v>
      </c>
      <c r="CH980" s="71">
        <v>1.1903686E-4</v>
      </c>
      <c r="CI980" s="71">
        <v>6.2305773000000002E-13</v>
      </c>
      <c r="CJ980" s="71">
        <v>0</v>
      </c>
      <c r="CL980" s="186">
        <v>0</v>
      </c>
      <c r="CM980" s="186">
        <v>3.7027385000000002</v>
      </c>
      <c r="CN980" s="187">
        <v>5.8980411999999998E-3</v>
      </c>
      <c r="CO980" s="186">
        <v>4.5483212999999998E-3</v>
      </c>
      <c r="CP980" s="186">
        <v>3.2247913E-9</v>
      </c>
      <c r="CQ980" s="186">
        <v>3.5706428999999999E-7</v>
      </c>
      <c r="CR980" s="186">
        <v>2.9401721999999998E-4</v>
      </c>
      <c r="CS980" s="186">
        <v>0.13847617000000001</v>
      </c>
      <c r="CT980" s="186">
        <v>0</v>
      </c>
      <c r="CU980" s="186">
        <v>0</v>
      </c>
      <c r="CW980" s="101"/>
      <c r="CX980" s="161" t="s">
        <v>3097</v>
      </c>
    </row>
    <row r="981" spans="1:102" ht="14.4">
      <c r="A981" t="s">
        <v>3351</v>
      </c>
      <c r="B981" s="92" t="s">
        <v>1307</v>
      </c>
      <c r="C981" s="126" t="str">
        <f t="shared" si="275"/>
        <v>A.130.09.110</v>
      </c>
      <c r="D981" s="11" t="s">
        <v>670</v>
      </c>
      <c r="E981" s="125" t="s">
        <v>878</v>
      </c>
      <c r="F981" s="128" t="str">
        <f t="shared" si="276"/>
        <v>PUR flex. moulded. 36% MDI 64% Polyols</v>
      </c>
      <c r="G981" s="131">
        <f t="shared" si="286"/>
        <v>1.3364829198827399</v>
      </c>
      <c r="H981" s="183">
        <f t="shared" si="287"/>
        <v>3.4327752199999999E-2</v>
      </c>
      <c r="I981" s="183">
        <f t="shared" si="288"/>
        <v>0.74045824932274007</v>
      </c>
      <c r="J981" s="184">
        <f t="shared" si="289"/>
        <v>2.4023638360000002E-2</v>
      </c>
      <c r="K981" s="183">
        <v>0.53767328000000003</v>
      </c>
      <c r="L981" s="146">
        <v>4.4405980999999997E-2</v>
      </c>
      <c r="M981" s="146">
        <v>9.4026668000000008E-3</v>
      </c>
      <c r="N981" s="146">
        <v>9.9075949000000003E-3</v>
      </c>
      <c r="O981" s="146">
        <v>2.1582263000000002E-3</v>
      </c>
      <c r="P981" s="146">
        <v>1.5841605000000002E-2</v>
      </c>
      <c r="Q981" s="146">
        <v>6.4203259999999996E-3</v>
      </c>
      <c r="R981" s="188">
        <v>1.5227401000000001E-9</v>
      </c>
      <c r="S981" s="146">
        <v>4.9132235999999995E-4</v>
      </c>
      <c r="T981" s="146">
        <v>0.68664959999999997</v>
      </c>
      <c r="U981" s="188">
        <v>2.3532316000000001E-2</v>
      </c>
      <c r="V981" s="188">
        <v>0</v>
      </c>
      <c r="W981" s="188">
        <v>0</v>
      </c>
      <c r="X981" s="146">
        <v>0</v>
      </c>
      <c r="Z981" s="157">
        <f t="shared" si="280"/>
        <v>3.5844885333333338</v>
      </c>
      <c r="AB981" s="131">
        <f t="shared" si="281"/>
        <v>0.53767328000000003</v>
      </c>
      <c r="AC981" s="131">
        <f t="shared" si="282"/>
        <v>8.8136401522740104E-2</v>
      </c>
      <c r="AD981" s="131">
        <f t="shared" si="283"/>
        <v>5.3808649322740099E-2</v>
      </c>
      <c r="AE981" s="131">
        <f t="shared" si="284"/>
        <v>0.74045824932274007</v>
      </c>
      <c r="AF981" s="131">
        <f t="shared" si="285"/>
        <v>2.4023638360000002E-2</v>
      </c>
      <c r="AH981">
        <v>109.66981</v>
      </c>
      <c r="AI981" s="71">
        <v>96.549336999999994</v>
      </c>
      <c r="AJ981" s="71">
        <v>3.2602912000000002</v>
      </c>
      <c r="AK981" s="71">
        <v>0</v>
      </c>
      <c r="AL981" s="71">
        <v>7.8856709</v>
      </c>
      <c r="AM981" s="71">
        <v>1.3220631</v>
      </c>
      <c r="AN981" s="71">
        <v>0.65244466000000001</v>
      </c>
      <c r="AP981" s="129">
        <v>7.8701505000000005E-2</v>
      </c>
      <c r="AQ981" s="129">
        <v>6.9163353999999996E-2</v>
      </c>
      <c r="AR981" s="129">
        <v>2.9871739E-3</v>
      </c>
      <c r="AS981" s="129">
        <v>6.5509770000000004E-3</v>
      </c>
      <c r="AT981" s="172">
        <f t="shared" si="277"/>
        <v>4.1464841016200009E-6</v>
      </c>
      <c r="AU981" s="172">
        <f t="shared" si="278"/>
        <v>1.1047240864717998E-8</v>
      </c>
      <c r="AV981" s="185">
        <f t="shared" si="279"/>
        <v>0.91750377598400001</v>
      </c>
      <c r="AW981" s="121">
        <v>3.3264054000000001E-6</v>
      </c>
      <c r="AX981" s="121">
        <v>1.0036568E-8</v>
      </c>
      <c r="AY981" s="121">
        <v>2.7421336999999999E-13</v>
      </c>
      <c r="AZ981" s="121">
        <v>0</v>
      </c>
      <c r="BA981" s="121">
        <v>0</v>
      </c>
      <c r="BB981" s="121">
        <v>2.9489781999999999E-10</v>
      </c>
      <c r="BC981" s="121">
        <v>8.1655943000000005E-7</v>
      </c>
      <c r="BD981" s="121">
        <v>6.7331155000000003E-11</v>
      </c>
      <c r="BE981" s="121">
        <v>9.3938711999999999E-10</v>
      </c>
      <c r="BF981" s="121">
        <v>0</v>
      </c>
      <c r="BG981" s="121">
        <v>0</v>
      </c>
      <c r="BH981" s="121">
        <v>3.6611807E-12</v>
      </c>
      <c r="BI981" s="121">
        <v>1.371136E-15</v>
      </c>
      <c r="BJ981" s="121">
        <v>1.7824511999999999E-14</v>
      </c>
      <c r="BK981" s="121">
        <v>1.9081497999999998E-9</v>
      </c>
      <c r="BL981" s="121">
        <v>1.3162240000000001E-9</v>
      </c>
      <c r="BM981" s="121">
        <v>0</v>
      </c>
      <c r="BN981" s="121">
        <v>5.2775984E-5</v>
      </c>
      <c r="BO981" s="121">
        <v>0.91745100000000002</v>
      </c>
      <c r="BP981" s="121">
        <v>0</v>
      </c>
      <c r="BQ981" s="121">
        <v>0</v>
      </c>
      <c r="BR981" s="121">
        <v>0</v>
      </c>
      <c r="BT981" s="71">
        <v>2.6242239000000002E-4</v>
      </c>
      <c r="BU981" s="71">
        <v>6.4764187E-6</v>
      </c>
      <c r="BV981" s="71">
        <v>9.9945051000000006E-5</v>
      </c>
      <c r="BW981" s="71">
        <v>3.848994E-9</v>
      </c>
      <c r="BX981" s="71">
        <v>7.2785242000000004E-6</v>
      </c>
      <c r="BY981" s="71">
        <v>0</v>
      </c>
      <c r="BZ981" s="71">
        <v>0</v>
      </c>
      <c r="CA981" s="71">
        <v>0</v>
      </c>
      <c r="CB981" s="71">
        <v>2.1568386999999999E-5</v>
      </c>
      <c r="CC981" s="71">
        <v>4.2543984000000004E-6</v>
      </c>
      <c r="CD981" s="71">
        <v>0</v>
      </c>
      <c r="CE981" s="71">
        <v>0</v>
      </c>
      <c r="CF981" s="71">
        <v>0</v>
      </c>
      <c r="CG981" s="71">
        <v>2.3142953999999998E-6</v>
      </c>
      <c r="CH981" s="71">
        <v>1.2058147E-4</v>
      </c>
      <c r="CI981" s="71">
        <v>6.2305773000000002E-13</v>
      </c>
      <c r="CJ981" s="71">
        <v>0</v>
      </c>
      <c r="CL981" s="186">
        <v>0</v>
      </c>
      <c r="CM981" s="186">
        <v>3.5844885</v>
      </c>
      <c r="CN981" s="187">
        <v>5.0048347000000003E-3</v>
      </c>
      <c r="CO981" s="186">
        <v>4.4310712999999996E-3</v>
      </c>
      <c r="CP981" s="186">
        <v>1.7921151999999999E-9</v>
      </c>
      <c r="CQ981" s="186">
        <v>1.945216E-7</v>
      </c>
      <c r="CR981" s="186">
        <v>2.8685195000000002E-4</v>
      </c>
      <c r="CS981" s="186">
        <v>3.29408E-3</v>
      </c>
      <c r="CT981" s="186">
        <v>0</v>
      </c>
      <c r="CU981" s="186">
        <v>0</v>
      </c>
      <c r="CW981" s="101"/>
      <c r="CX981" s="161" t="s">
        <v>3097</v>
      </c>
    </row>
    <row r="982" spans="1:102" ht="14.4">
      <c r="A982" t="s">
        <v>3352</v>
      </c>
      <c r="B982" s="92" t="s">
        <v>1307</v>
      </c>
      <c r="C982" s="126" t="str">
        <f t="shared" si="275"/>
        <v>A.130.09.111</v>
      </c>
      <c r="D982" s="11" t="s">
        <v>670</v>
      </c>
      <c r="E982" s="125" t="s">
        <v>878</v>
      </c>
      <c r="F982" s="128" t="str">
        <f t="shared" si="276"/>
        <v>PUR rigid foam 65% MDI 35% Polyols</v>
      </c>
      <c r="G982" s="131">
        <f t="shared" si="286"/>
        <v>1.2787807531889999</v>
      </c>
      <c r="H982" s="183">
        <f t="shared" si="287"/>
        <v>2.48164861E-2</v>
      </c>
      <c r="I982" s="183">
        <f t="shared" si="288"/>
        <v>0.723653464129</v>
      </c>
      <c r="J982" s="184">
        <f t="shared" si="289"/>
        <v>1.6518182959999999E-2</v>
      </c>
      <c r="K982" s="183">
        <v>0.51379262000000003</v>
      </c>
      <c r="L982" s="146">
        <v>4.2239829999999999E-2</v>
      </c>
      <c r="M982" s="146">
        <v>9.0013599000000003E-3</v>
      </c>
      <c r="N982" s="146">
        <v>1.0281657E-2</v>
      </c>
      <c r="O982" s="146">
        <v>2.3505972999999999E-3</v>
      </c>
      <c r="P982" s="146">
        <v>8.6634403999999998E-3</v>
      </c>
      <c r="Q982" s="146">
        <v>3.5207913999999998E-3</v>
      </c>
      <c r="R982" s="188">
        <v>1.3274229E-5</v>
      </c>
      <c r="S982" s="146">
        <v>3.2792595999999997E-4</v>
      </c>
      <c r="T982" s="146">
        <v>0.67239899999999997</v>
      </c>
      <c r="U982" s="188">
        <v>1.6190257E-2</v>
      </c>
      <c r="V982" s="188">
        <v>0</v>
      </c>
      <c r="W982" s="188">
        <v>0</v>
      </c>
      <c r="X982" s="146">
        <v>0</v>
      </c>
      <c r="Z982" s="157">
        <f t="shared" si="280"/>
        <v>3.4252841333333337</v>
      </c>
      <c r="AB982" s="131">
        <f t="shared" si="281"/>
        <v>0.51379262000000003</v>
      </c>
      <c r="AC982" s="131">
        <f t="shared" si="282"/>
        <v>7.6070950228999984E-2</v>
      </c>
      <c r="AD982" s="131">
        <f t="shared" si="283"/>
        <v>5.1254464128999998E-2</v>
      </c>
      <c r="AE982" s="131">
        <f t="shared" si="284"/>
        <v>0.723653464129</v>
      </c>
      <c r="AF982" s="131">
        <f t="shared" si="285"/>
        <v>1.6518182959999999E-2</v>
      </c>
      <c r="AH982">
        <v>113.22292</v>
      </c>
      <c r="AI982" s="71">
        <v>104.29206000000001</v>
      </c>
      <c r="AJ982" s="71">
        <v>2.2358935</v>
      </c>
      <c r="AK982" s="71">
        <v>0</v>
      </c>
      <c r="AL982" s="71">
        <v>5.3755455000000003</v>
      </c>
      <c r="AM982" s="71">
        <v>0.88161911000000004</v>
      </c>
      <c r="AN982" s="71">
        <v>0.43779853000000002</v>
      </c>
      <c r="AP982" s="129">
        <v>7.6383964999999998E-2</v>
      </c>
      <c r="AQ982" s="129">
        <v>6.6302359000000005E-2</v>
      </c>
      <c r="AR982" s="129">
        <v>2.8635832999999999E-3</v>
      </c>
      <c r="AS982" s="129">
        <v>7.2180228000000004E-3</v>
      </c>
      <c r="AT982" s="172">
        <f t="shared" si="277"/>
        <v>3.9749616083400004E-6</v>
      </c>
      <c r="AU982" s="172">
        <f t="shared" si="278"/>
        <v>1.0590174710763741E-8</v>
      </c>
      <c r="AV982" s="185">
        <f t="shared" si="279"/>
        <v>1.0109275156790001</v>
      </c>
      <c r="AW982" s="121">
        <v>3.1786637000000002E-6</v>
      </c>
      <c r="AX982" s="121">
        <v>9.5907955000000006E-9</v>
      </c>
      <c r="AY982" s="121">
        <v>2.6203423999999999E-13</v>
      </c>
      <c r="AZ982" s="121">
        <v>0</v>
      </c>
      <c r="BA982" s="121">
        <v>0</v>
      </c>
      <c r="BB982" s="121">
        <v>3.0476845999999999E-10</v>
      </c>
      <c r="BC982" s="121">
        <v>7.9422574000000004E-7</v>
      </c>
      <c r="BD982" s="121">
        <v>6.9581725999999995E-11</v>
      </c>
      <c r="BE982" s="121">
        <v>9.2751715000000004E-10</v>
      </c>
      <c r="BF982" s="121">
        <v>0</v>
      </c>
      <c r="BG982" s="121">
        <v>0</v>
      </c>
      <c r="BH982" s="121">
        <v>2.0077001000000001E-12</v>
      </c>
      <c r="BI982" s="121">
        <v>8.2975494000000002E-16</v>
      </c>
      <c r="BJ982" s="121">
        <v>9.7706688000000001E-15</v>
      </c>
      <c r="BK982" s="121">
        <v>1.0436389E-9</v>
      </c>
      <c r="BL982" s="121">
        <v>7.2376098000000001E-10</v>
      </c>
      <c r="BM982" s="121">
        <v>0</v>
      </c>
      <c r="BN982" s="121">
        <v>3.5215678999999998E-5</v>
      </c>
      <c r="BO982" s="121">
        <v>1.0108923000000001</v>
      </c>
      <c r="BP982" s="121">
        <v>0</v>
      </c>
      <c r="BQ982" s="121">
        <v>0</v>
      </c>
      <c r="BR982" s="121">
        <v>0</v>
      </c>
      <c r="BT982" s="71">
        <v>2.5493419000000001E-4</v>
      </c>
      <c r="BU982" s="71">
        <v>6.4355111999999996E-6</v>
      </c>
      <c r="BV982" s="71">
        <v>9.5506010000000004E-5</v>
      </c>
      <c r="BW982" s="71">
        <v>8.4639492999999993E-9</v>
      </c>
      <c r="BX982" s="71">
        <v>7.4475937000000001E-6</v>
      </c>
      <c r="BY982" s="71">
        <v>1.1371989000000001E-8</v>
      </c>
      <c r="BZ982" s="71">
        <v>0</v>
      </c>
      <c r="CA982" s="71">
        <v>2.3076310999999999E-7</v>
      </c>
      <c r="CB982" s="71">
        <v>1.1795769E-5</v>
      </c>
      <c r="CC982" s="71">
        <v>2.3367432E-6</v>
      </c>
      <c r="CD982" s="71">
        <v>0</v>
      </c>
      <c r="CE982" s="71">
        <v>0</v>
      </c>
      <c r="CF982" s="71">
        <v>0</v>
      </c>
      <c r="CG982" s="71">
        <v>2.3652917E-6</v>
      </c>
      <c r="CH982" s="71">
        <v>1.2879667000000001E-4</v>
      </c>
      <c r="CI982" s="71">
        <v>4.1537713999999998E-13</v>
      </c>
      <c r="CJ982" s="71">
        <v>0</v>
      </c>
      <c r="CL982" s="186">
        <v>0</v>
      </c>
      <c r="CM982" s="186">
        <v>3.4252840999999998</v>
      </c>
      <c r="CN982" s="187">
        <v>4.9787490999999998E-3</v>
      </c>
      <c r="CO982" s="186">
        <v>4.3683665E-3</v>
      </c>
      <c r="CP982" s="186">
        <v>9.8254400000000003E-10</v>
      </c>
      <c r="CQ982" s="186">
        <v>1.0667399E-7</v>
      </c>
      <c r="CR982" s="186">
        <v>2.8652617000000003E-4</v>
      </c>
      <c r="CS982" s="186">
        <v>1.8718347E-3</v>
      </c>
      <c r="CT982" s="186">
        <v>0</v>
      </c>
      <c r="CU982" s="186">
        <v>4.8460486999999999E-5</v>
      </c>
      <c r="CW982" s="101"/>
      <c r="CX982" s="161" t="s">
        <v>3097</v>
      </c>
    </row>
    <row r="983" spans="1:102" ht="14.4">
      <c r="A983" t="s">
        <v>1847</v>
      </c>
      <c r="B983" s="92" t="s">
        <v>1307</v>
      </c>
      <c r="C983" s="126" t="str">
        <f t="shared" si="275"/>
        <v>A.130.09.112</v>
      </c>
      <c r="D983" s="11" t="s">
        <v>670</v>
      </c>
      <c r="E983" s="125" t="s">
        <v>878</v>
      </c>
      <c r="F983" s="128" t="str">
        <f t="shared" si="276"/>
        <v>Sheet molding compound 25% glass fibre</v>
      </c>
      <c r="G983" s="131">
        <f t="shared" si="286"/>
        <v>0.50804718227991796</v>
      </c>
      <c r="H983" s="183">
        <f t="shared" si="287"/>
        <v>2.093063626E-2</v>
      </c>
      <c r="I983" s="183">
        <f t="shared" si="288"/>
        <v>0.23772138354139999</v>
      </c>
      <c r="J983" s="184">
        <f t="shared" si="289"/>
        <v>1.8878424785179261E-3</v>
      </c>
      <c r="K983" s="183">
        <v>0.24750732</v>
      </c>
      <c r="L983" s="146">
        <v>2.3862082999999999E-2</v>
      </c>
      <c r="M983" s="146">
        <v>2.0272067000000001E-2</v>
      </c>
      <c r="N983" s="146">
        <v>1.8705195000000001E-2</v>
      </c>
      <c r="O983" s="146">
        <v>6.0341253000000005E-4</v>
      </c>
      <c r="P983" s="188">
        <v>1.3060884999999999E-3</v>
      </c>
      <c r="Q983" s="188">
        <v>3.1594023000000002E-4</v>
      </c>
      <c r="R983" s="188">
        <v>3.9705867999999999E-4</v>
      </c>
      <c r="S983" s="146">
        <v>1.4161279000000001E-4</v>
      </c>
      <c r="T983" s="146">
        <v>0.1931842</v>
      </c>
      <c r="U983" s="146">
        <v>1.7370468E-3</v>
      </c>
      <c r="V983" s="188">
        <v>5.9748613999999999E-6</v>
      </c>
      <c r="W983" s="188">
        <v>6.6117926000000005E-11</v>
      </c>
      <c r="X983" s="188">
        <v>9.1828223999999995E-6</v>
      </c>
      <c r="Z983" s="157">
        <f t="shared" si="280"/>
        <v>1.6500488</v>
      </c>
      <c r="AB983" s="131">
        <f t="shared" si="281"/>
        <v>0.24750732</v>
      </c>
      <c r="AC983" s="131">
        <f t="shared" si="282"/>
        <v>6.546184494E-2</v>
      </c>
      <c r="AD983" s="131">
        <f t="shared" si="283"/>
        <v>4.453120874611792E-2</v>
      </c>
      <c r="AE983" s="131">
        <f t="shared" si="284"/>
        <v>0.23772138354139999</v>
      </c>
      <c r="AF983" s="131">
        <f t="shared" si="285"/>
        <v>1.8878424124E-3</v>
      </c>
      <c r="AH983">
        <v>31.290921000000001</v>
      </c>
      <c r="AI983" s="71">
        <v>30.810151999999999</v>
      </c>
      <c r="AJ983" s="71">
        <v>0.15278795000000001</v>
      </c>
      <c r="AK983" s="71">
        <v>0</v>
      </c>
      <c r="AL983" s="71">
        <v>0.25265879000000002</v>
      </c>
      <c r="AM983" s="71">
        <v>4.5533997E-2</v>
      </c>
      <c r="AN983" s="71">
        <v>2.9788577E-2</v>
      </c>
      <c r="AP983" s="129">
        <v>3.3541961000000002E-2</v>
      </c>
      <c r="AQ983" s="129">
        <v>3.0041752000000001E-2</v>
      </c>
      <c r="AR983" s="129">
        <v>1.4463668E-3</v>
      </c>
      <c r="AS983" s="129">
        <v>2.0538430000000001E-3</v>
      </c>
      <c r="AT983" s="172">
        <f t="shared" si="277"/>
        <v>1.8010642801931589E-6</v>
      </c>
      <c r="AU983" s="172">
        <f t="shared" si="278"/>
        <v>5.348989468075322E-9</v>
      </c>
      <c r="AV983" s="185">
        <f t="shared" si="279"/>
        <v>0.28765308347599999</v>
      </c>
      <c r="AW983" s="121">
        <v>1.5312536000000001E-6</v>
      </c>
      <c r="AX983" s="121">
        <v>4.6201618999999997E-9</v>
      </c>
      <c r="AY983" s="121">
        <v>1.2622941E-13</v>
      </c>
      <c r="AZ983" s="121">
        <v>8.6158760000000005E-17</v>
      </c>
      <c r="BA983" s="121">
        <v>0</v>
      </c>
      <c r="BB983" s="121">
        <v>1.6954416E-9</v>
      </c>
      <c r="BC983" s="121">
        <v>2.6776677999999999E-7</v>
      </c>
      <c r="BD983" s="121">
        <v>2.6100611999999999E-10</v>
      </c>
      <c r="BE983" s="121">
        <v>2.9471076999999998E-10</v>
      </c>
      <c r="BF983" s="121">
        <v>1.7278249999999999E-10</v>
      </c>
      <c r="BG983" s="121">
        <v>1.4621436999999999E-20</v>
      </c>
      <c r="BH983" s="121">
        <v>1.8253018E-13</v>
      </c>
      <c r="BI983" s="121">
        <v>1.5476704000000001E-14</v>
      </c>
      <c r="BJ983" s="121">
        <v>3.9417667E-15</v>
      </c>
      <c r="BK983" s="121">
        <v>8.0899237000000005E-11</v>
      </c>
      <c r="BL983" s="121">
        <v>2.6755927000000001E-10</v>
      </c>
      <c r="BM983" s="121">
        <v>8.2380956000000001E-25</v>
      </c>
      <c r="BN983" s="121">
        <v>1.2003476000000001E-5</v>
      </c>
      <c r="BO983" s="121">
        <v>0.28764107999999999</v>
      </c>
      <c r="BP983" s="121">
        <v>0</v>
      </c>
      <c r="BQ983" s="121">
        <v>0</v>
      </c>
      <c r="BR983" s="121">
        <v>0</v>
      </c>
      <c r="BT983" s="71">
        <v>9.9138639000000007E-5</v>
      </c>
      <c r="BU983" s="71">
        <v>2.5111809999999999E-6</v>
      </c>
      <c r="BV983" s="71">
        <v>4.6007738000000001E-5</v>
      </c>
      <c r="BW983" s="71">
        <v>5.0771227000000001E-8</v>
      </c>
      <c r="BX983" s="71">
        <v>1.9060308999999999E-6</v>
      </c>
      <c r="BY983" s="71">
        <v>9.4258907999999997E-7</v>
      </c>
      <c r="BZ983" s="71">
        <v>4.4870339000000001E-6</v>
      </c>
      <c r="CA983" s="71">
        <v>1.4306473999999999E-6</v>
      </c>
      <c r="CB983" s="71">
        <v>9.0413294000000001E-7</v>
      </c>
      <c r="CC983" s="71">
        <v>2.3531347E-7</v>
      </c>
      <c r="CD983" s="71">
        <v>0</v>
      </c>
      <c r="CE983" s="71">
        <v>1.8217498000000001E-21</v>
      </c>
      <c r="CF983" s="71">
        <v>1.4916416E-17</v>
      </c>
      <c r="CG983" s="71">
        <v>3.6528571E-6</v>
      </c>
      <c r="CH983" s="71">
        <v>3.7010342999999998E-5</v>
      </c>
      <c r="CI983" s="71">
        <v>3.4417225000000002E-13</v>
      </c>
      <c r="CJ983" s="71">
        <v>0</v>
      </c>
      <c r="CL983" s="186">
        <v>1.2625458E-17</v>
      </c>
      <c r="CM983" s="186">
        <v>1.6500417999999999</v>
      </c>
      <c r="CN983" s="187">
        <v>2.7104960000000001E-2</v>
      </c>
      <c r="CO983" s="186">
        <v>1.9342971E-3</v>
      </c>
      <c r="CP983" s="186">
        <v>2.5063890999999998E-10</v>
      </c>
      <c r="CQ983" s="186">
        <v>9.7340491000000004E-9</v>
      </c>
      <c r="CR983" s="186">
        <v>7.5385871999999996E-5</v>
      </c>
      <c r="CS983" s="186">
        <v>7.5950766999999999E-3</v>
      </c>
      <c r="CT983" s="186">
        <v>1.1593526E-4</v>
      </c>
      <c r="CU983" s="186">
        <v>3.3148382000000001E-4</v>
      </c>
      <c r="CW983" s="101"/>
      <c r="CX983" s="165"/>
    </row>
    <row r="984" spans="1:102" ht="14.4">
      <c r="A984" t="s">
        <v>1848</v>
      </c>
      <c r="B984" s="92" t="s">
        <v>1307</v>
      </c>
      <c r="C984" s="126" t="str">
        <f t="shared" si="275"/>
        <v>A.130.09.113</v>
      </c>
      <c r="D984" s="11" t="s">
        <v>670</v>
      </c>
      <c r="E984" s="125" t="s">
        <v>878</v>
      </c>
      <c r="F984" s="128" t="str">
        <f t="shared" si="276"/>
        <v>Sheet molding compound 50% glass fibre</v>
      </c>
      <c r="G984" s="131">
        <f t="shared" si="286"/>
        <v>0.52566395506009833</v>
      </c>
      <c r="H984" s="183">
        <f t="shared" si="287"/>
        <v>2.838369902E-2</v>
      </c>
      <c r="I984" s="183">
        <f t="shared" si="288"/>
        <v>0.22672520303399998</v>
      </c>
      <c r="J984" s="184">
        <f t="shared" si="289"/>
        <v>1.3489530060982712E-3</v>
      </c>
      <c r="K984" s="183">
        <v>0.2692061</v>
      </c>
      <c r="L984" s="146">
        <v>3.7465036E-2</v>
      </c>
      <c r="M984" s="146">
        <v>3.4514638E-2</v>
      </c>
      <c r="N984" s="146">
        <v>2.5917855E-2</v>
      </c>
      <c r="O984" s="188">
        <v>3.8825455000000001E-4</v>
      </c>
      <c r="P984" s="188">
        <v>1.8261022999999999E-3</v>
      </c>
      <c r="Q984" s="188">
        <v>2.5148717000000003E-4</v>
      </c>
      <c r="R984" s="188">
        <v>2.5431397000000002E-4</v>
      </c>
      <c r="S984" s="188">
        <v>8.9927099000000006E-5</v>
      </c>
      <c r="T984" s="146">
        <v>0.15448682999999999</v>
      </c>
      <c r="U984" s="188">
        <v>1.2513735E-3</v>
      </c>
      <c r="V984" s="188">
        <v>4.3850639999999996E-6</v>
      </c>
      <c r="W984" s="188">
        <v>5.5098270999999999E-11</v>
      </c>
      <c r="X984" s="188">
        <v>7.6523520000000002E-6</v>
      </c>
      <c r="Z984" s="157">
        <f t="shared" si="280"/>
        <v>1.7947073333333334</v>
      </c>
      <c r="AB984" s="131">
        <f t="shared" si="281"/>
        <v>0.2692061</v>
      </c>
      <c r="AC984" s="131">
        <f t="shared" si="282"/>
        <v>0.10061768698999998</v>
      </c>
      <c r="AD984" s="131">
        <f t="shared" si="283"/>
        <v>7.223398802509827E-2</v>
      </c>
      <c r="AE984" s="131">
        <f t="shared" si="284"/>
        <v>0.22672520303400001</v>
      </c>
      <c r="AF984" s="131">
        <f t="shared" si="285"/>
        <v>1.3489529510000002E-3</v>
      </c>
      <c r="AH984">
        <v>34.392358999999999</v>
      </c>
      <c r="AI984" s="71">
        <v>34.026766000000002</v>
      </c>
      <c r="AJ984" s="71">
        <v>0.10295491</v>
      </c>
      <c r="AK984" s="71">
        <v>0</v>
      </c>
      <c r="AL984" s="71">
        <v>0.21054898999999999</v>
      </c>
      <c r="AM984" s="71">
        <v>3.1975648000000002E-2</v>
      </c>
      <c r="AN984" s="71">
        <v>2.0113842999999999E-2</v>
      </c>
      <c r="AP984" s="129">
        <v>3.7276160000000003E-2</v>
      </c>
      <c r="AQ984" s="129">
        <v>3.3459300999999997E-2</v>
      </c>
      <c r="AR984" s="129">
        <v>1.6751495999999999E-3</v>
      </c>
      <c r="AS984" s="129">
        <v>2.1417092E-3</v>
      </c>
      <c r="AT984" s="172">
        <f t="shared" si="277"/>
        <v>2.0059532381617993E-6</v>
      </c>
      <c r="AU984" s="172">
        <f t="shared" si="278"/>
        <v>6.1950800064724857E-9</v>
      </c>
      <c r="AV984" s="185">
        <f t="shared" si="279"/>
        <v>0.29995926673369999</v>
      </c>
      <c r="AW984" s="121">
        <v>1.6654953000000001E-6</v>
      </c>
      <c r="AX984" s="121">
        <v>5.0252017000000001E-9</v>
      </c>
      <c r="AY984" s="121">
        <v>1.3729568E-13</v>
      </c>
      <c r="AZ984" s="121">
        <v>7.1798966999999994E-17</v>
      </c>
      <c r="BA984" s="121">
        <v>0</v>
      </c>
      <c r="BB984" s="121">
        <v>3.0822235E-9</v>
      </c>
      <c r="BC984" s="121">
        <v>3.3710130000000002E-7</v>
      </c>
      <c r="BD984" s="121">
        <v>4.5162071999999999E-10</v>
      </c>
      <c r="BE984" s="121">
        <v>3.7239433999999999E-10</v>
      </c>
      <c r="BF984" s="121">
        <v>3.4556499999999998E-10</v>
      </c>
      <c r="BG984" s="121">
        <v>1.2184530999999999E-20</v>
      </c>
      <c r="BH984" s="121">
        <v>1.4534415000000001E-13</v>
      </c>
      <c r="BI984" s="121">
        <v>1.2425749000000001E-14</v>
      </c>
      <c r="BJ984" s="121">
        <v>3.1808812999999999E-15</v>
      </c>
      <c r="BK984" s="121">
        <v>6.5535289999999996E-11</v>
      </c>
      <c r="BL984" s="121">
        <v>2.0887929999999999E-10</v>
      </c>
      <c r="BM984" s="121">
        <v>6.8650797000000003E-25</v>
      </c>
      <c r="BN984" s="121">
        <v>7.6467337000000007E-6</v>
      </c>
      <c r="BO984" s="121">
        <v>0.29995161999999997</v>
      </c>
      <c r="BP984" s="121">
        <v>0</v>
      </c>
      <c r="BQ984" s="121">
        <v>0</v>
      </c>
      <c r="BR984" s="121">
        <v>0</v>
      </c>
      <c r="BT984" s="71">
        <v>1.1537182999999999E-4</v>
      </c>
      <c r="BU984" s="71">
        <v>3.5261098999999999E-6</v>
      </c>
      <c r="BV984" s="71">
        <v>5.0041202999999999E-5</v>
      </c>
      <c r="BW984" s="71">
        <v>3.2816790000000001E-8</v>
      </c>
      <c r="BX984" s="71">
        <v>1.8465389000000001E-6</v>
      </c>
      <c r="BY984" s="71">
        <v>1.8851761000000001E-6</v>
      </c>
      <c r="BZ984" s="71">
        <v>8.9740679000000002E-6</v>
      </c>
      <c r="CA984" s="71">
        <v>2.8612916000000001E-6</v>
      </c>
      <c r="CB984" s="71">
        <v>7.3448284000000003E-7</v>
      </c>
      <c r="CC984" s="71">
        <v>1.8400891000000001E-7</v>
      </c>
      <c r="CD984" s="71">
        <v>0</v>
      </c>
      <c r="CE984" s="71">
        <v>1.5181248E-21</v>
      </c>
      <c r="CF984" s="71">
        <v>1.2430346999999999E-17</v>
      </c>
      <c r="CG984" s="71">
        <v>5.0117275E-6</v>
      </c>
      <c r="CH984" s="71">
        <v>4.0274409E-5</v>
      </c>
      <c r="CI984" s="71">
        <v>2.8641481000000002E-13</v>
      </c>
      <c r="CJ984" s="71">
        <v>0</v>
      </c>
      <c r="CL984" s="186">
        <v>1.0521215E-17</v>
      </c>
      <c r="CM984" s="186">
        <v>1.7947016</v>
      </c>
      <c r="CN984" s="187">
        <v>5.4032027000000003E-2</v>
      </c>
      <c r="CO984" s="186">
        <v>2.8448798000000001E-3</v>
      </c>
      <c r="CP984" s="186">
        <v>2.0563460000000001E-10</v>
      </c>
      <c r="CQ984" s="186">
        <v>7.7349595999999998E-9</v>
      </c>
      <c r="CR984" s="186">
        <v>6.8941496999999996E-5</v>
      </c>
      <c r="CS984" s="186">
        <v>5.9333926000000002E-3</v>
      </c>
      <c r="CT984" s="186">
        <v>2.3187051000000001E-4</v>
      </c>
      <c r="CU984" s="186">
        <v>6.6296691999999998E-4</v>
      </c>
      <c r="CW984" s="101"/>
      <c r="CX984" s="165"/>
    </row>
    <row r="985" spans="1:102" ht="14.4">
      <c r="A985" t="s">
        <v>1333</v>
      </c>
      <c r="B985" s="92" t="s">
        <v>1307</v>
      </c>
      <c r="C985" s="126" t="str">
        <f t="shared" si="275"/>
        <v>A.130.09.114</v>
      </c>
      <c r="D985" s="11" t="s">
        <v>670</v>
      </c>
      <c r="E985" s="125" t="s">
        <v>878</v>
      </c>
      <c r="F985" s="128" t="str">
        <f t="shared" si="276"/>
        <v>UF (urea-formaldehyde resin)</v>
      </c>
      <c r="G985" s="131">
        <f t="shared" si="286"/>
        <v>0.90670526480489988</v>
      </c>
      <c r="H985" s="183">
        <f t="shared" si="287"/>
        <v>4.8994990758000005E-2</v>
      </c>
      <c r="I985" s="183">
        <f t="shared" si="288"/>
        <v>0.61710487404689995</v>
      </c>
      <c r="J985" s="184">
        <f t="shared" si="289"/>
        <v>0</v>
      </c>
      <c r="K985" s="183">
        <v>0.2406054</v>
      </c>
      <c r="L985" s="146">
        <v>0.14430960000000001</v>
      </c>
      <c r="M985" s="146">
        <v>6.2506332999999997E-2</v>
      </c>
      <c r="N985" s="146">
        <v>4.8826910000000001E-2</v>
      </c>
      <c r="O985" s="146">
        <v>0</v>
      </c>
      <c r="P985" s="188">
        <v>1.3739353999999999E-4</v>
      </c>
      <c r="Q985" s="188">
        <v>3.0687218000000002E-5</v>
      </c>
      <c r="R985" s="188">
        <v>8.9410468999999999E-6</v>
      </c>
      <c r="S985" s="188">
        <v>0</v>
      </c>
      <c r="T985" s="146">
        <v>0.41027999999999998</v>
      </c>
      <c r="U985" s="188">
        <v>0</v>
      </c>
      <c r="V985" s="188">
        <v>0</v>
      </c>
      <c r="W985" s="188">
        <v>0</v>
      </c>
      <c r="X985" s="188">
        <v>0</v>
      </c>
      <c r="Z985" s="157">
        <f t="shared" si="280"/>
        <v>1.604036</v>
      </c>
      <c r="AB985" s="131">
        <f t="shared" si="281"/>
        <v>0.2406054</v>
      </c>
      <c r="AC985" s="131">
        <f t="shared" si="282"/>
        <v>0.25581986480489999</v>
      </c>
      <c r="AD985" s="131">
        <f t="shared" si="283"/>
        <v>0.2068248740469</v>
      </c>
      <c r="AE985" s="131">
        <f t="shared" si="284"/>
        <v>0.61710487404689995</v>
      </c>
      <c r="AF985" s="131">
        <f t="shared" si="285"/>
        <v>0</v>
      </c>
      <c r="AH985">
        <v>24.090800000000002</v>
      </c>
      <c r="AI985" s="71">
        <v>24.090800000000002</v>
      </c>
      <c r="AJ985" s="71">
        <v>0</v>
      </c>
      <c r="AK985" s="71">
        <v>0</v>
      </c>
      <c r="AL985" s="71">
        <v>0</v>
      </c>
      <c r="AM985" s="71">
        <v>0</v>
      </c>
      <c r="AN985" s="71">
        <v>0</v>
      </c>
      <c r="AP985" s="129">
        <v>8.1158138000000005E-2</v>
      </c>
      <c r="AQ985" s="129">
        <v>7.6969287999999997E-2</v>
      </c>
      <c r="AR985" s="129">
        <v>2.4725219E-3</v>
      </c>
      <c r="AS985" s="129">
        <v>1.7163275000000001E-3</v>
      </c>
      <c r="AT985" s="172">
        <f t="shared" si="277"/>
        <v>4.6144657256999996E-6</v>
      </c>
      <c r="AU985" s="172">
        <f t="shared" si="278"/>
        <v>9.1439418548102996E-9</v>
      </c>
      <c r="AV985" s="185">
        <f t="shared" si="279"/>
        <v>0.24038200000000001</v>
      </c>
      <c r="AW985" s="121">
        <v>1.504748E-6</v>
      </c>
      <c r="AX985" s="121">
        <v>4.5408199999999996E-9</v>
      </c>
      <c r="AY985" s="121">
        <v>1.2403500000000001E-13</v>
      </c>
      <c r="AZ985" s="121">
        <v>0</v>
      </c>
      <c r="BA985" s="121">
        <v>0</v>
      </c>
      <c r="BB985" s="121">
        <v>3.8391542E-9</v>
      </c>
      <c r="BC985" s="121">
        <v>3.1037200000000002E-6</v>
      </c>
      <c r="BD985" s="121">
        <v>6.0853598999999997E-10</v>
      </c>
      <c r="BE985" s="121">
        <v>3.9944600000000003E-9</v>
      </c>
      <c r="BF985" s="121">
        <v>0</v>
      </c>
      <c r="BG985" s="121">
        <v>0</v>
      </c>
      <c r="BH985" s="121">
        <v>1.52867E-15</v>
      </c>
      <c r="BI985" s="121">
        <v>2.6333409999999998E-16</v>
      </c>
      <c r="BJ985" s="121">
        <v>3.7806199999999998E-17</v>
      </c>
      <c r="BK985" s="121">
        <v>2.1470000000000001E-9</v>
      </c>
      <c r="BL985" s="121">
        <v>1.15715E-11</v>
      </c>
      <c r="BM985" s="121">
        <v>0</v>
      </c>
      <c r="BN985" s="121">
        <v>0</v>
      </c>
      <c r="BO985" s="121">
        <v>0.24038200000000001</v>
      </c>
      <c r="BP985" s="121">
        <v>0</v>
      </c>
      <c r="BQ985" s="121">
        <v>0</v>
      </c>
      <c r="BR985" s="121">
        <v>0</v>
      </c>
      <c r="BT985" s="71">
        <v>1.4747187E-4</v>
      </c>
      <c r="BU985" s="71">
        <v>2.9380009000000001E-5</v>
      </c>
      <c r="BV985" s="71">
        <v>4.4724780000000001E-5</v>
      </c>
      <c r="BW985" s="71">
        <v>8.8727991999999996E-8</v>
      </c>
      <c r="BX985" s="71">
        <v>2.3338835E-5</v>
      </c>
      <c r="BY985" s="71">
        <v>2.2314967E-6</v>
      </c>
      <c r="BZ985" s="71">
        <v>0</v>
      </c>
      <c r="CA985" s="71">
        <v>7.6768696000000008E-6</v>
      </c>
      <c r="CB985" s="71">
        <v>1.8437245E-7</v>
      </c>
      <c r="CC985" s="71">
        <v>6.3233466999999995E-8</v>
      </c>
      <c r="CD985" s="71">
        <v>0</v>
      </c>
      <c r="CE985" s="71">
        <v>0</v>
      </c>
      <c r="CF985" s="71">
        <v>0</v>
      </c>
      <c r="CG985" s="71">
        <v>1.0699751E-5</v>
      </c>
      <c r="CH985" s="71">
        <v>2.908379E-5</v>
      </c>
      <c r="CI985" s="71">
        <v>0</v>
      </c>
      <c r="CJ985" s="71">
        <v>0</v>
      </c>
      <c r="CL985" s="186">
        <v>0</v>
      </c>
      <c r="CM985" s="186">
        <v>1.5905218000000001</v>
      </c>
      <c r="CN985" s="187">
        <v>8.4865018E-2</v>
      </c>
      <c r="CO985" s="186">
        <v>1.9863200000000001E-2</v>
      </c>
      <c r="CP985" s="186">
        <v>1.5142000000000001E-10</v>
      </c>
      <c r="CQ985" s="186">
        <v>3.6968999999999997E-12</v>
      </c>
      <c r="CR985" s="186">
        <v>1.3461071E-4</v>
      </c>
      <c r="CS985" s="186">
        <v>3.4159199999999999E-4</v>
      </c>
      <c r="CT985" s="186">
        <v>0</v>
      </c>
      <c r="CU985" s="186">
        <v>1.6781239E-3</v>
      </c>
      <c r="CW985" s="101"/>
      <c r="CX985" s="161" t="s">
        <v>3098</v>
      </c>
    </row>
    <row r="986" spans="1:102" ht="14.4">
      <c r="B986" s="92"/>
      <c r="C986" s="126"/>
      <c r="D986" s="1" t="s">
        <v>2403</v>
      </c>
      <c r="E986" s="125"/>
      <c r="J986" s="158"/>
      <c r="P986" s="4"/>
      <c r="Q986" s="4"/>
      <c r="R986" s="4"/>
      <c r="S986" s="4"/>
      <c r="U986" s="4"/>
      <c r="V986" s="4"/>
      <c r="W986" s="4"/>
      <c r="X986" s="4"/>
      <c r="AT986" s="4"/>
      <c r="AU986" s="4"/>
      <c r="AV986" s="16"/>
      <c r="CN986" s="97"/>
      <c r="CW986" s="102"/>
      <c r="CX986" s="165"/>
    </row>
    <row r="987" spans="1:102" ht="14.4">
      <c r="A987" t="s">
        <v>1334</v>
      </c>
      <c r="B987" s="92" t="s">
        <v>1307</v>
      </c>
      <c r="C987" s="126" t="str">
        <f t="shared" si="275"/>
        <v>A.130.11.101</v>
      </c>
      <c r="D987" s="11" t="s">
        <v>3353</v>
      </c>
      <c r="E987" s="125" t="s">
        <v>878</v>
      </c>
      <c r="F987" s="128" t="str">
        <f t="shared" si="276"/>
        <v>Bisphenol A</v>
      </c>
      <c r="G987" s="131">
        <f t="shared" si="286"/>
        <v>1.0983468038775441</v>
      </c>
      <c r="H987" s="183">
        <f t="shared" si="287"/>
        <v>6.62809074322E-3</v>
      </c>
      <c r="I987" s="183">
        <f t="shared" si="288"/>
        <v>0.75189833196119993</v>
      </c>
      <c r="J987" s="184">
        <f t="shared" si="289"/>
        <v>2.6745117312419021E-4</v>
      </c>
      <c r="K987" s="183">
        <v>0.33955292999999998</v>
      </c>
      <c r="L987" s="146">
        <v>3.1297243000000002E-2</v>
      </c>
      <c r="M987" s="146">
        <v>2.1552984000000001E-3</v>
      </c>
      <c r="N987" s="146">
        <v>5.7369192999999997E-3</v>
      </c>
      <c r="O987" s="146">
        <v>8.8250543000000002E-4</v>
      </c>
      <c r="P987" s="188">
        <v>2.9886001999999998E-7</v>
      </c>
      <c r="Q987" s="188">
        <v>8.3671531999999998E-6</v>
      </c>
      <c r="R987" s="188">
        <v>7.7401754000000006E-6</v>
      </c>
      <c r="S987" s="188">
        <v>4.7853093E-6</v>
      </c>
      <c r="T987" s="146">
        <v>0.71843654999999995</v>
      </c>
      <c r="U987" s="146">
        <v>2.6256131999999999E-4</v>
      </c>
      <c r="V987" s="188">
        <v>1.5003858E-6</v>
      </c>
      <c r="W987" s="188">
        <v>1.0454285999999999E-7</v>
      </c>
      <c r="X987" s="146">
        <v>9.6419018999999998E-13</v>
      </c>
      <c r="Z987" s="157">
        <f t="shared" si="280"/>
        <v>2.2636862</v>
      </c>
      <c r="AB987" s="131">
        <f t="shared" si="281"/>
        <v>0.33955292999999998</v>
      </c>
      <c r="AC987" s="131">
        <f t="shared" si="282"/>
        <v>4.0088372318619996E-2</v>
      </c>
      <c r="AD987" s="131">
        <f t="shared" si="283"/>
        <v>3.3460386118260001E-2</v>
      </c>
      <c r="AE987" s="131">
        <f t="shared" si="284"/>
        <v>0.75189833196119993</v>
      </c>
      <c r="AF987" s="131">
        <f t="shared" si="285"/>
        <v>2.6734663026419019E-4</v>
      </c>
      <c r="AH987">
        <v>82.651572999999999</v>
      </c>
      <c r="AI987" s="71">
        <v>82.647257999999994</v>
      </c>
      <c r="AJ987" s="71">
        <v>3.9682549E-4</v>
      </c>
      <c r="AK987" s="71">
        <v>0</v>
      </c>
      <c r="AL987" s="71">
        <v>2.4931309E-3</v>
      </c>
      <c r="AM987" s="71">
        <v>1.3262949000000001E-3</v>
      </c>
      <c r="AN987" s="71">
        <v>9.8358203999999994E-5</v>
      </c>
      <c r="AP987" s="129">
        <v>5.2334773000000001E-2</v>
      </c>
      <c r="AQ987" s="129">
        <v>4.4529326000000001E-2</v>
      </c>
      <c r="AR987" s="129">
        <v>1.9044596E-3</v>
      </c>
      <c r="AS987" s="129">
        <v>5.9009867999999998E-3</v>
      </c>
      <c r="AT987" s="172">
        <f t="shared" si="277"/>
        <v>2.6696238710289E-6</v>
      </c>
      <c r="AU987" s="172">
        <f t="shared" si="278"/>
        <v>7.0431196379707597E-9</v>
      </c>
      <c r="AV987" s="185">
        <f t="shared" si="279"/>
        <v>0.82646873728559</v>
      </c>
      <c r="AW987" s="121">
        <v>2.1007015999999999E-6</v>
      </c>
      <c r="AX987" s="121">
        <v>6.3383238000000001E-9</v>
      </c>
      <c r="AY987" s="121">
        <v>1.7317205999999999E-13</v>
      </c>
      <c r="AZ987" s="121">
        <v>1.3623057999999999E-13</v>
      </c>
      <c r="BA987" s="121">
        <v>0</v>
      </c>
      <c r="BB987" s="121">
        <v>1.8632038999999999E-10</v>
      </c>
      <c r="BC987" s="121">
        <v>5.6873186000000001E-7</v>
      </c>
      <c r="BD987" s="121">
        <v>4.2198430999999999E-11</v>
      </c>
      <c r="BE987" s="121">
        <v>6.6241771999999995E-10</v>
      </c>
      <c r="BF987" s="121">
        <v>1.5565565E-15</v>
      </c>
      <c r="BG987" s="121">
        <v>2.3118797000000001E-17</v>
      </c>
      <c r="BH987" s="121">
        <v>4.7229740000000004E-15</v>
      </c>
      <c r="BI987" s="121">
        <v>1.7203278E-16</v>
      </c>
      <c r="BJ987" s="121">
        <v>4.0227378999999999E-17</v>
      </c>
      <c r="BK987" s="121">
        <v>2.1952722E-13</v>
      </c>
      <c r="BL987" s="121">
        <v>3.7348810999999998E-12</v>
      </c>
      <c r="BM987" s="121">
        <v>1.3025728E-21</v>
      </c>
      <c r="BN987" s="121">
        <v>3.9728559000000002E-7</v>
      </c>
      <c r="BO987" s="121">
        <v>0.82646834000000002</v>
      </c>
      <c r="BP987" s="121">
        <v>0</v>
      </c>
      <c r="BQ987" s="121">
        <v>0</v>
      </c>
      <c r="BR987" s="121">
        <v>0</v>
      </c>
      <c r="BT987" s="71">
        <v>1.7392792999999999E-4</v>
      </c>
      <c r="BU987" s="71">
        <v>4.5683227999999996E-6</v>
      </c>
      <c r="BV987" s="71">
        <v>6.3117577999999993E-5</v>
      </c>
      <c r="BW987" s="71">
        <v>9.1739941999999996E-10</v>
      </c>
      <c r="BX987" s="71">
        <v>4.5060007000000001E-6</v>
      </c>
      <c r="BY987" s="71">
        <v>2.8039647000000002E-9</v>
      </c>
      <c r="BZ987" s="71">
        <v>3.8254197999999997E-11</v>
      </c>
      <c r="CA987" s="71">
        <v>4.2230254999999999E-9</v>
      </c>
      <c r="CB987" s="71">
        <v>8.0941051E-10</v>
      </c>
      <c r="CC987" s="71">
        <v>5.8254389000000002E-9</v>
      </c>
      <c r="CD987" s="71">
        <v>0</v>
      </c>
      <c r="CE987" s="71">
        <v>2.8804736000000001E-18</v>
      </c>
      <c r="CF987" s="71">
        <v>2.3585204999999999E-14</v>
      </c>
      <c r="CG987" s="71">
        <v>1.3929344000000001E-6</v>
      </c>
      <c r="CH987" s="71">
        <v>1.0032795E-4</v>
      </c>
      <c r="CI987" s="71">
        <v>5.3071785000000004E-10</v>
      </c>
      <c r="CJ987" s="71">
        <v>0</v>
      </c>
      <c r="CK987" s="189"/>
      <c r="CL987" s="186">
        <v>1.9962840000000001E-14</v>
      </c>
      <c r="CM987" s="186">
        <v>2.2636866000000002</v>
      </c>
      <c r="CN987" s="187">
        <v>5.0634588999999997E-3</v>
      </c>
      <c r="CO987" s="186">
        <v>3.1262181000000001E-3</v>
      </c>
      <c r="CP987" s="186">
        <v>2.165113E-12</v>
      </c>
      <c r="CQ987" s="186">
        <v>2.5329169999999998E-10</v>
      </c>
      <c r="CR987" s="186">
        <v>1.9093446E-4</v>
      </c>
      <c r="CS987" s="186">
        <v>9.4270750000000002E-5</v>
      </c>
      <c r="CT987" s="186">
        <v>1.0429512E-9</v>
      </c>
      <c r="CU987" s="186">
        <v>9.8637989999999992E-7</v>
      </c>
      <c r="CW987" s="101"/>
      <c r="CX987" s="161" t="s">
        <v>3099</v>
      </c>
    </row>
    <row r="988" spans="1:102" ht="14.4">
      <c r="A988" t="s">
        <v>1335</v>
      </c>
      <c r="B988" s="92" t="s">
        <v>1307</v>
      </c>
      <c r="C988" s="126" t="str">
        <f t="shared" si="275"/>
        <v>A.130.11.102</v>
      </c>
      <c r="D988" s="11" t="s">
        <v>3353</v>
      </c>
      <c r="E988" s="125" t="s">
        <v>878</v>
      </c>
      <c r="F988" s="128" t="str">
        <f t="shared" si="276"/>
        <v>DEHP (diisooctyl phthalate)</v>
      </c>
      <c r="G988" s="131">
        <f t="shared" si="286"/>
        <v>1.075086330608624</v>
      </c>
      <c r="H988" s="183">
        <f t="shared" si="287"/>
        <v>1.3500360350820001E-2</v>
      </c>
      <c r="I988" s="183">
        <f t="shared" si="288"/>
        <v>0.73158597025780392</v>
      </c>
      <c r="J988" s="184">
        <f t="shared" si="289"/>
        <v>0</v>
      </c>
      <c r="K988" s="183">
        <v>0.33</v>
      </c>
      <c r="L988" s="146">
        <v>5.0107499999999999E-2</v>
      </c>
      <c r="M988" s="146">
        <v>2.0984667E-3</v>
      </c>
      <c r="N988" s="146">
        <v>1.344564E-2</v>
      </c>
      <c r="O988" s="146">
        <v>5.4536000000000001E-5</v>
      </c>
      <c r="P988" s="188">
        <v>0</v>
      </c>
      <c r="Q988" s="188">
        <v>1.8435081999999999E-7</v>
      </c>
      <c r="R988" s="188">
        <v>3.5578038999999999E-9</v>
      </c>
      <c r="S988" s="188">
        <v>0</v>
      </c>
      <c r="T988" s="146">
        <v>0.67937999999999998</v>
      </c>
      <c r="U988" s="146">
        <v>0</v>
      </c>
      <c r="V988" s="188">
        <v>0</v>
      </c>
      <c r="W988" s="188">
        <v>0</v>
      </c>
      <c r="X988" s="146">
        <v>0</v>
      </c>
      <c r="Z988" s="157">
        <f t="shared" si="280"/>
        <v>2.2000000000000002</v>
      </c>
      <c r="AB988" s="131">
        <f t="shared" si="281"/>
        <v>0.33</v>
      </c>
      <c r="AC988" s="131">
        <f t="shared" si="282"/>
        <v>6.5706330608623895E-2</v>
      </c>
      <c r="AD988" s="131">
        <f t="shared" si="283"/>
        <v>5.2205970257803901E-2</v>
      </c>
      <c r="AE988" s="131">
        <f t="shared" si="284"/>
        <v>0.73158597025780392</v>
      </c>
      <c r="AF988" s="131">
        <f t="shared" si="285"/>
        <v>0</v>
      </c>
      <c r="AH988">
        <v>87.512200000000007</v>
      </c>
      <c r="AI988" s="71">
        <v>86.58</v>
      </c>
      <c r="AJ988" s="71">
        <v>0</v>
      </c>
      <c r="AK988" s="71">
        <v>0</v>
      </c>
      <c r="AL988" s="71">
        <v>0.93220000000000003</v>
      </c>
      <c r="AM988" s="71">
        <v>0</v>
      </c>
      <c r="AN988" s="71">
        <v>0</v>
      </c>
      <c r="AP988" s="129">
        <v>5.6086163000000001E-2</v>
      </c>
      <c r="AQ988" s="129">
        <v>4.9239843999999998E-2</v>
      </c>
      <c r="AR988" s="129">
        <v>1.9788381000000002E-3</v>
      </c>
      <c r="AS988" s="129">
        <v>4.8674807999999998E-3</v>
      </c>
      <c r="AT988" s="172">
        <f t="shared" si="277"/>
        <v>2.952029E-6</v>
      </c>
      <c r="AU988" s="172">
        <f t="shared" si="278"/>
        <v>7.3181883000000002E-9</v>
      </c>
      <c r="AV988" s="185">
        <f t="shared" si="279"/>
        <v>0.68171999999999999</v>
      </c>
      <c r="AW988" s="121">
        <v>2.0416000000000001E-6</v>
      </c>
      <c r="AX988" s="121">
        <v>6.1600000000000002E-9</v>
      </c>
      <c r="AY988" s="121">
        <v>1.683E-13</v>
      </c>
      <c r="AZ988" s="121">
        <v>0</v>
      </c>
      <c r="BA988" s="121">
        <v>0</v>
      </c>
      <c r="BB988" s="121">
        <v>4.2900000000000002E-10</v>
      </c>
      <c r="BC988" s="121">
        <v>9.0999999999999997E-7</v>
      </c>
      <c r="BD988" s="121">
        <v>9.8020000000000001E-11</v>
      </c>
      <c r="BE988" s="121">
        <v>1.0600000000000001E-9</v>
      </c>
      <c r="BF988" s="121">
        <v>0</v>
      </c>
      <c r="BG988" s="121">
        <v>0</v>
      </c>
      <c r="BH988" s="121">
        <v>0</v>
      </c>
      <c r="BI988" s="121">
        <v>0</v>
      </c>
      <c r="BJ988" s="121">
        <v>0</v>
      </c>
      <c r="BK988" s="121">
        <v>0</v>
      </c>
      <c r="BL988" s="121">
        <v>0</v>
      </c>
      <c r="BM988" s="121">
        <v>0</v>
      </c>
      <c r="BN988" s="121">
        <v>0</v>
      </c>
      <c r="BO988" s="121">
        <v>0.68171999999999999</v>
      </c>
      <c r="BP988" s="121">
        <v>0</v>
      </c>
      <c r="BQ988" s="121">
        <v>0</v>
      </c>
      <c r="BR988" s="121">
        <v>0</v>
      </c>
      <c r="BT988" s="71">
        <v>1.7754779E-4</v>
      </c>
      <c r="BU988" s="71">
        <v>7.3079602999999997E-6</v>
      </c>
      <c r="BV988" s="71">
        <v>6.1341837999999993E-5</v>
      </c>
      <c r="BW988" s="71">
        <v>4.1674970999999998E-13</v>
      </c>
      <c r="BX988" s="71">
        <v>6.0198182000000003E-6</v>
      </c>
      <c r="BY988" s="71">
        <v>0</v>
      </c>
      <c r="BZ988" s="71">
        <v>0</v>
      </c>
      <c r="CA988" s="71">
        <v>0</v>
      </c>
      <c r="CB988" s="71">
        <v>0</v>
      </c>
      <c r="CC988" s="71">
        <v>1.2198600999999999E-10</v>
      </c>
      <c r="CD988" s="71">
        <v>0</v>
      </c>
      <c r="CE988" s="71">
        <v>0</v>
      </c>
      <c r="CF988" s="71">
        <v>0</v>
      </c>
      <c r="CG988" s="71">
        <v>3.0445898999999998E-6</v>
      </c>
      <c r="CH988" s="71">
        <v>9.9833458000000004E-5</v>
      </c>
      <c r="CI988" s="71">
        <v>0</v>
      </c>
      <c r="CJ988" s="71">
        <v>0</v>
      </c>
      <c r="CL988" s="186">
        <v>0</v>
      </c>
      <c r="CM988" s="186">
        <v>2.2000000000000002</v>
      </c>
      <c r="CN988" s="187">
        <v>1.1693538999999999E-2</v>
      </c>
      <c r="CO988" s="186">
        <v>5.0000000000000001E-3</v>
      </c>
      <c r="CP988" s="186">
        <v>0</v>
      </c>
      <c r="CQ988" s="186">
        <v>0</v>
      </c>
      <c r="CR988" s="186">
        <v>3.0555550000000001E-4</v>
      </c>
      <c r="CS988" s="186">
        <v>0</v>
      </c>
      <c r="CT988" s="186">
        <v>0</v>
      </c>
      <c r="CU988" s="186">
        <v>0</v>
      </c>
      <c r="CW988" s="101"/>
      <c r="CX988" s="161" t="s">
        <v>3100</v>
      </c>
    </row>
    <row r="989" spans="1:102" ht="14.4">
      <c r="A989" t="s">
        <v>1336</v>
      </c>
      <c r="B989" s="92" t="s">
        <v>1307</v>
      </c>
      <c r="C989" s="126" t="str">
        <f t="shared" si="275"/>
        <v>A.130.11.103</v>
      </c>
      <c r="D989" s="11" t="s">
        <v>3353</v>
      </c>
      <c r="E989" s="125" t="s">
        <v>878</v>
      </c>
      <c r="F989" s="128" t="str">
        <f t="shared" si="276"/>
        <v>DINP (diisononyl phthalate)</v>
      </c>
      <c r="G989" s="131">
        <f t="shared" si="286"/>
        <v>1.075086330608624</v>
      </c>
      <c r="H989" s="183">
        <f t="shared" si="287"/>
        <v>1.3500360350820001E-2</v>
      </c>
      <c r="I989" s="183">
        <f t="shared" si="288"/>
        <v>0.73158597025780392</v>
      </c>
      <c r="J989" s="184">
        <f t="shared" si="289"/>
        <v>0</v>
      </c>
      <c r="K989" s="183">
        <v>0.33</v>
      </c>
      <c r="L989" s="146">
        <v>5.0107499999999999E-2</v>
      </c>
      <c r="M989" s="146">
        <v>2.0984667E-3</v>
      </c>
      <c r="N989" s="146">
        <v>1.344564E-2</v>
      </c>
      <c r="O989" s="146">
        <v>5.4536000000000001E-5</v>
      </c>
      <c r="P989" s="188">
        <v>0</v>
      </c>
      <c r="Q989" s="188">
        <v>1.8435081999999999E-7</v>
      </c>
      <c r="R989" s="188">
        <v>3.5578038999999999E-9</v>
      </c>
      <c r="S989" s="146">
        <v>0</v>
      </c>
      <c r="T989" s="146">
        <v>0.67937999999999998</v>
      </c>
      <c r="U989" s="188">
        <v>0</v>
      </c>
      <c r="V989" s="188">
        <v>0</v>
      </c>
      <c r="W989" s="188">
        <v>0</v>
      </c>
      <c r="X989" s="146">
        <v>0</v>
      </c>
      <c r="Z989" s="157">
        <f t="shared" si="280"/>
        <v>2.2000000000000002</v>
      </c>
      <c r="AB989" s="131">
        <f t="shared" si="281"/>
        <v>0.33</v>
      </c>
      <c r="AC989" s="131">
        <f t="shared" si="282"/>
        <v>6.5706330608623895E-2</v>
      </c>
      <c r="AD989" s="131">
        <f t="shared" si="283"/>
        <v>5.2205970257803901E-2</v>
      </c>
      <c r="AE989" s="131">
        <f t="shared" si="284"/>
        <v>0.73158597025780392</v>
      </c>
      <c r="AF989" s="131">
        <f t="shared" si="285"/>
        <v>0</v>
      </c>
      <c r="AH989">
        <v>87.512200000000007</v>
      </c>
      <c r="AI989" s="71">
        <v>86.58</v>
      </c>
      <c r="AJ989" s="71">
        <v>0</v>
      </c>
      <c r="AK989" s="71">
        <v>0</v>
      </c>
      <c r="AL989" s="71">
        <v>0.93220000000000003</v>
      </c>
      <c r="AM989" s="71">
        <v>0</v>
      </c>
      <c r="AN989" s="71">
        <v>0</v>
      </c>
      <c r="AP989" s="129">
        <v>5.6086163000000001E-2</v>
      </c>
      <c r="AQ989" s="129">
        <v>4.9239843999999998E-2</v>
      </c>
      <c r="AR989" s="129">
        <v>1.9788381000000002E-3</v>
      </c>
      <c r="AS989" s="129">
        <v>4.8674807999999998E-3</v>
      </c>
      <c r="AT989" s="172">
        <f t="shared" si="277"/>
        <v>2.952029E-6</v>
      </c>
      <c r="AU989" s="172">
        <f t="shared" si="278"/>
        <v>7.3181883000000002E-9</v>
      </c>
      <c r="AV989" s="185">
        <f t="shared" si="279"/>
        <v>0.68171999999999999</v>
      </c>
      <c r="AW989" s="121">
        <v>2.0416000000000001E-6</v>
      </c>
      <c r="AX989" s="121">
        <v>6.1600000000000002E-9</v>
      </c>
      <c r="AY989" s="121">
        <v>1.683E-13</v>
      </c>
      <c r="AZ989" s="121">
        <v>0</v>
      </c>
      <c r="BA989" s="121">
        <v>0</v>
      </c>
      <c r="BB989" s="121">
        <v>4.2900000000000002E-10</v>
      </c>
      <c r="BC989" s="121">
        <v>9.0999999999999997E-7</v>
      </c>
      <c r="BD989" s="121">
        <v>9.8020000000000001E-11</v>
      </c>
      <c r="BE989" s="121">
        <v>1.0600000000000001E-9</v>
      </c>
      <c r="BF989" s="121">
        <v>0</v>
      </c>
      <c r="BG989" s="121">
        <v>0</v>
      </c>
      <c r="BH989" s="121">
        <v>0</v>
      </c>
      <c r="BI989" s="121">
        <v>0</v>
      </c>
      <c r="BJ989" s="121">
        <v>0</v>
      </c>
      <c r="BK989" s="121">
        <v>0</v>
      </c>
      <c r="BL989" s="121">
        <v>0</v>
      </c>
      <c r="BM989" s="121">
        <v>0</v>
      </c>
      <c r="BN989" s="121">
        <v>0</v>
      </c>
      <c r="BO989" s="121">
        <v>0.68171999999999999</v>
      </c>
      <c r="BP989" s="121">
        <v>0</v>
      </c>
      <c r="BQ989" s="121">
        <v>0</v>
      </c>
      <c r="BR989" s="121">
        <v>0</v>
      </c>
      <c r="BT989" s="71">
        <v>1.7754779E-4</v>
      </c>
      <c r="BU989" s="71">
        <v>7.3079602999999997E-6</v>
      </c>
      <c r="BV989" s="71">
        <v>6.1341837999999993E-5</v>
      </c>
      <c r="BW989" s="71">
        <v>4.1674970999999998E-13</v>
      </c>
      <c r="BX989" s="71">
        <v>6.0198182000000003E-6</v>
      </c>
      <c r="BY989" s="71">
        <v>0</v>
      </c>
      <c r="BZ989" s="71">
        <v>0</v>
      </c>
      <c r="CA989" s="71">
        <v>0</v>
      </c>
      <c r="CB989" s="71">
        <v>0</v>
      </c>
      <c r="CC989" s="71">
        <v>1.2198600999999999E-10</v>
      </c>
      <c r="CD989" s="71">
        <v>0</v>
      </c>
      <c r="CE989" s="71">
        <v>0</v>
      </c>
      <c r="CF989" s="71">
        <v>0</v>
      </c>
      <c r="CG989" s="71">
        <v>3.0445898999999998E-6</v>
      </c>
      <c r="CH989" s="71">
        <v>9.9833458000000004E-5</v>
      </c>
      <c r="CI989" s="71">
        <v>0</v>
      </c>
      <c r="CJ989" s="71">
        <v>0</v>
      </c>
      <c r="CL989" s="186">
        <v>0</v>
      </c>
      <c r="CM989" s="186">
        <v>2.2000000000000002</v>
      </c>
      <c r="CN989" s="187">
        <v>1.1693538999999999E-2</v>
      </c>
      <c r="CO989" s="186">
        <v>5.0000000000000001E-3</v>
      </c>
      <c r="CP989" s="186">
        <v>0</v>
      </c>
      <c r="CQ989" s="186">
        <v>0</v>
      </c>
      <c r="CR989" s="186">
        <v>3.0555550000000001E-4</v>
      </c>
      <c r="CS989" s="186">
        <v>0</v>
      </c>
      <c r="CT989" s="186">
        <v>0</v>
      </c>
      <c r="CU989" s="186">
        <v>0</v>
      </c>
      <c r="CW989" s="101"/>
      <c r="CX989" s="161" t="s">
        <v>3101</v>
      </c>
    </row>
    <row r="990" spans="1:102" ht="14.4">
      <c r="A990" t="s">
        <v>2404</v>
      </c>
      <c r="B990" s="92" t="s">
        <v>1307</v>
      </c>
      <c r="C990" s="126" t="str">
        <f t="shared" si="275"/>
        <v>A.130.11.104</v>
      </c>
      <c r="D990" s="11" t="s">
        <v>3353</v>
      </c>
      <c r="E990" s="125" t="s">
        <v>878</v>
      </c>
      <c r="F990" s="128" t="str">
        <f t="shared" si="276"/>
        <v>Epichlorohydrin</v>
      </c>
      <c r="G990" s="131">
        <f t="shared" si="286"/>
        <v>1.3198706916</v>
      </c>
      <c r="H990" s="183">
        <f t="shared" si="287"/>
        <v>3.3220963699999995E-2</v>
      </c>
      <c r="I990" s="183">
        <f t="shared" si="288"/>
        <v>0.98141472790000006</v>
      </c>
      <c r="J990" s="184">
        <f t="shared" si="289"/>
        <v>0</v>
      </c>
      <c r="K990" s="183">
        <v>0.30523499999999998</v>
      </c>
      <c r="L990" s="146">
        <v>6.6109830999999994E-2</v>
      </c>
      <c r="M990" s="146">
        <v>6.0489649000000003E-3</v>
      </c>
      <c r="N990" s="146">
        <v>3.4534609000000001E-3</v>
      </c>
      <c r="O990" s="146">
        <v>2.0483610999999999E-2</v>
      </c>
      <c r="P990" s="146">
        <v>5.9068484999999999E-3</v>
      </c>
      <c r="Q990" s="188">
        <v>3.3770432999999998E-3</v>
      </c>
      <c r="R990" s="188">
        <v>6.3735931999999995E-2</v>
      </c>
      <c r="S990" s="146">
        <v>0</v>
      </c>
      <c r="T990" s="146">
        <v>0.84552000000000005</v>
      </c>
      <c r="U990" s="188">
        <v>0</v>
      </c>
      <c r="V990" s="188">
        <v>0</v>
      </c>
      <c r="W990" s="188">
        <v>0</v>
      </c>
      <c r="X990" s="188">
        <v>0</v>
      </c>
      <c r="Z990" s="157">
        <f t="shared" si="280"/>
        <v>2.0348999999999999</v>
      </c>
      <c r="AB990" s="131">
        <f t="shared" si="281"/>
        <v>0.30523499999999998</v>
      </c>
      <c r="AC990" s="131">
        <f t="shared" si="282"/>
        <v>0.16911569159999998</v>
      </c>
      <c r="AD990" s="131">
        <f t="shared" si="283"/>
        <v>0.13589472789999998</v>
      </c>
      <c r="AE990" s="131">
        <f t="shared" si="284"/>
        <v>0.98141472790000006</v>
      </c>
      <c r="AF990" s="131">
        <f t="shared" si="285"/>
        <v>0</v>
      </c>
      <c r="AH990">
        <v>56.86065</v>
      </c>
      <c r="AI990" s="71">
        <v>51.300269999999998</v>
      </c>
      <c r="AJ990" s="71">
        <v>0</v>
      </c>
      <c r="AK990" s="71">
        <v>0</v>
      </c>
      <c r="AL990" s="71">
        <v>0.52037999999999995</v>
      </c>
      <c r="AM990" s="71">
        <v>0</v>
      </c>
      <c r="AN990" s="71">
        <v>5.04</v>
      </c>
      <c r="AP990" s="129">
        <v>5.7300797000000001E-2</v>
      </c>
      <c r="AQ990" s="129">
        <v>5.1711640000000003E-2</v>
      </c>
      <c r="AR990" s="129">
        <v>1.9263177999999999E-3</v>
      </c>
      <c r="AS990" s="129">
        <v>3.6628392999999999E-3</v>
      </c>
      <c r="AT990" s="172">
        <f t="shared" si="277"/>
        <v>3.1002181767899999E-6</v>
      </c>
      <c r="AU990" s="172">
        <f t="shared" si="278"/>
        <v>7.123956504222001E-9</v>
      </c>
      <c r="AV990" s="185">
        <f t="shared" si="279"/>
        <v>0.51300270000000003</v>
      </c>
      <c r="AW990" s="121">
        <v>1.8883871999999999E-6</v>
      </c>
      <c r="AX990" s="121">
        <v>5.69772E-9</v>
      </c>
      <c r="AY990" s="121">
        <v>1.5566985E-13</v>
      </c>
      <c r="AZ990" s="121">
        <v>0</v>
      </c>
      <c r="BA990" s="121">
        <v>0</v>
      </c>
      <c r="BB990" s="121">
        <v>1.10187E-10</v>
      </c>
      <c r="BC990" s="121">
        <v>1.2006762000000001E-6</v>
      </c>
      <c r="BD990" s="121">
        <v>2.5176060000000001E-11</v>
      </c>
      <c r="BE990" s="121">
        <v>1.3985215999999999E-9</v>
      </c>
      <c r="BF990" s="121">
        <v>0</v>
      </c>
      <c r="BG990" s="121">
        <v>0</v>
      </c>
      <c r="BH990" s="121">
        <v>1.9251823000000002E-12</v>
      </c>
      <c r="BI990" s="121">
        <v>3.8309111999999999E-13</v>
      </c>
      <c r="BJ990" s="121">
        <v>7.4900951999999994E-14</v>
      </c>
      <c r="BK990" s="121">
        <v>8.7013679000000003E-10</v>
      </c>
      <c r="BL990" s="121">
        <v>1.0174452999999999E-8</v>
      </c>
      <c r="BM990" s="121">
        <v>0</v>
      </c>
      <c r="BN990" s="121">
        <v>0</v>
      </c>
      <c r="BO990" s="121">
        <v>0.51300270000000003</v>
      </c>
      <c r="BP990" s="121">
        <v>0</v>
      </c>
      <c r="BQ990" s="121">
        <v>0</v>
      </c>
      <c r="BR990" s="121">
        <v>0</v>
      </c>
      <c r="BT990" s="71">
        <v>2.1128299999999999E-4</v>
      </c>
      <c r="BU990" s="71">
        <v>9.6418304999999998E-6</v>
      </c>
      <c r="BV990" s="71">
        <v>5.6738411000000002E-5</v>
      </c>
      <c r="BW990" s="71">
        <v>7.4667155999999999E-6</v>
      </c>
      <c r="BX990" s="71">
        <v>2.6437610999999999E-5</v>
      </c>
      <c r="BY990" s="71">
        <v>0</v>
      </c>
      <c r="BZ990" s="71">
        <v>0</v>
      </c>
      <c r="CA990" s="71">
        <v>0</v>
      </c>
      <c r="CB990" s="71">
        <v>8.1271126999999996E-6</v>
      </c>
      <c r="CC990" s="71">
        <v>3.3976612999999999E-6</v>
      </c>
      <c r="CD990" s="71">
        <v>0</v>
      </c>
      <c r="CE990" s="71">
        <v>0</v>
      </c>
      <c r="CF990" s="71">
        <v>0</v>
      </c>
      <c r="CG990" s="71">
        <v>1.2860294999999999E-6</v>
      </c>
      <c r="CH990" s="71">
        <v>6.2169365999999995E-5</v>
      </c>
      <c r="CI990" s="71">
        <v>3.6018262000000003E-5</v>
      </c>
      <c r="CJ990" s="71">
        <v>0</v>
      </c>
      <c r="CL990" s="186">
        <v>0</v>
      </c>
      <c r="CM990" s="186">
        <v>2.0348999999999999</v>
      </c>
      <c r="CN990" s="187">
        <v>3.0034405000000002E-3</v>
      </c>
      <c r="CO990" s="186">
        <v>6.5967999999999999E-3</v>
      </c>
      <c r="CP990" s="186">
        <v>9.7205282999999996E-10</v>
      </c>
      <c r="CQ990" s="186">
        <v>1.1627834000000001E-7</v>
      </c>
      <c r="CR990" s="186">
        <v>4.0323094000000001E-4</v>
      </c>
      <c r="CS990" s="186">
        <v>0.31915132000000002</v>
      </c>
      <c r="CT990" s="186">
        <v>0</v>
      </c>
      <c r="CU990" s="186">
        <v>0</v>
      </c>
      <c r="CW990" s="101"/>
      <c r="CX990" s="161" t="s">
        <v>3102</v>
      </c>
    </row>
    <row r="991" spans="1:102" ht="14.4">
      <c r="A991" t="s">
        <v>2405</v>
      </c>
      <c r="B991" s="92" t="s">
        <v>1307</v>
      </c>
      <c r="C991" s="126" t="str">
        <f t="shared" si="275"/>
        <v>A.130.11.105</v>
      </c>
      <c r="D991" s="11" t="s">
        <v>3353</v>
      </c>
      <c r="E991" s="125" t="s">
        <v>878</v>
      </c>
      <c r="F991" s="128" t="str">
        <f t="shared" si="276"/>
        <v>EVOH (Ethylene vinyl alcohol) film barrier of gasses</v>
      </c>
      <c r="G991" s="131">
        <f t="shared" si="286"/>
        <v>1.4865550829494194</v>
      </c>
      <c r="H991" s="183">
        <f t="shared" si="287"/>
        <v>3.5934009070000002E-2</v>
      </c>
      <c r="I991" s="183">
        <f t="shared" si="288"/>
        <v>0.65671625286099999</v>
      </c>
      <c r="J991" s="184">
        <f t="shared" si="289"/>
        <v>9.2726610184193543E-3</v>
      </c>
      <c r="K991" s="183">
        <v>0.78463216000000002</v>
      </c>
      <c r="L991" s="146">
        <v>1.8294512999999998E-2</v>
      </c>
      <c r="M991" s="146">
        <v>3.0022496999999999E-2</v>
      </c>
      <c r="N991" s="146">
        <v>3.0729442999999999E-2</v>
      </c>
      <c r="O991" s="146">
        <v>4.2798335999999996E-3</v>
      </c>
      <c r="P991" s="188">
        <v>4.6889339000000003E-4</v>
      </c>
      <c r="Q991" s="188">
        <v>4.5583907999999999E-4</v>
      </c>
      <c r="R991" s="146">
        <v>2.7289774000000002E-3</v>
      </c>
      <c r="S991" s="146">
        <v>9.903624199999999E-4</v>
      </c>
      <c r="T991" s="146">
        <v>0.60564099000000005</v>
      </c>
      <c r="U991" s="146">
        <v>8.2816763000000005E-3</v>
      </c>
      <c r="V991" s="188">
        <v>2.9275461000000001E-5</v>
      </c>
      <c r="W991" s="188">
        <v>6.2229267999999998E-7</v>
      </c>
      <c r="X991" s="146">
        <v>5.7393538999999996E-12</v>
      </c>
      <c r="Z991" s="157">
        <f t="shared" si="280"/>
        <v>5.230881066666667</v>
      </c>
      <c r="AB991" s="131">
        <f t="shared" si="281"/>
        <v>0.78463216000000002</v>
      </c>
      <c r="AC991" s="131">
        <f t="shared" si="282"/>
        <v>8.6979996470000001E-2</v>
      </c>
      <c r="AD991" s="131">
        <f t="shared" si="283"/>
        <v>5.1046609692679989E-2</v>
      </c>
      <c r="AE991" s="131">
        <f t="shared" si="284"/>
        <v>0.65671625286099999</v>
      </c>
      <c r="AF991" s="131">
        <f t="shared" si="285"/>
        <v>9.2720387257393538E-3</v>
      </c>
      <c r="AH991">
        <v>113.09761</v>
      </c>
      <c r="AI991" s="71">
        <v>111.87153000000001</v>
      </c>
      <c r="AJ991" s="71">
        <v>0.83699277000000005</v>
      </c>
      <c r="AK991" s="71">
        <v>0</v>
      </c>
      <c r="AL991" s="71">
        <v>1.4840392000000001E-2</v>
      </c>
      <c r="AM991" s="71">
        <v>0.21234839999999999</v>
      </c>
      <c r="AN991" s="71">
        <v>0.16190467</v>
      </c>
      <c r="AP991" s="129">
        <v>9.9695364999999994E-2</v>
      </c>
      <c r="AQ991" s="129">
        <v>8.7595600999999995E-2</v>
      </c>
      <c r="AR991" s="129">
        <v>4.1172650999999998E-3</v>
      </c>
      <c r="AS991" s="129">
        <v>7.9824988999999992E-3</v>
      </c>
      <c r="AT991" s="172">
        <f t="shared" si="277"/>
        <v>5.2515347804252105E-6</v>
      </c>
      <c r="AU991" s="172">
        <f t="shared" si="278"/>
        <v>1.5226571823718475E-8</v>
      </c>
      <c r="AV991" s="185">
        <f t="shared" si="279"/>
        <v>1.1179970647650002</v>
      </c>
      <c r="AW991" s="121">
        <v>4.8542624000000002E-6</v>
      </c>
      <c r="AX991" s="121">
        <v>1.4646481E-8</v>
      </c>
      <c r="AY991" s="121">
        <v>4.0016279E-13</v>
      </c>
      <c r="AZ991" s="121">
        <v>8.1091421000000001E-13</v>
      </c>
      <c r="BA991" s="121">
        <v>0</v>
      </c>
      <c r="BB991" s="121">
        <v>8.4444508000000002E-10</v>
      </c>
      <c r="BC991" s="121">
        <v>3.9585669000000001E-7</v>
      </c>
      <c r="BD991" s="121">
        <v>1.9036716999999999E-10</v>
      </c>
      <c r="BE991" s="121">
        <v>3.8903332E-10</v>
      </c>
      <c r="BF991" s="121">
        <v>9.2654213000000003E-15</v>
      </c>
      <c r="BG991" s="121">
        <v>1.3761492000000001E-16</v>
      </c>
      <c r="BH991" s="121">
        <v>2.5979564999999998E-13</v>
      </c>
      <c r="BI991" s="121">
        <v>1.7173315E-14</v>
      </c>
      <c r="BJ991" s="121">
        <v>3.7989194999999999E-15</v>
      </c>
      <c r="BK991" s="121">
        <v>6.5723170999999995E-11</v>
      </c>
      <c r="BL991" s="121">
        <v>5.0471126000000004E-10</v>
      </c>
      <c r="BM991" s="121">
        <v>7.7535805000000001E-21</v>
      </c>
      <c r="BN991" s="121">
        <v>8.3064764999999995E-5</v>
      </c>
      <c r="BO991" s="121">
        <v>1.1179140000000001</v>
      </c>
      <c r="BP991" s="121">
        <v>0</v>
      </c>
      <c r="BQ991" s="121">
        <v>0</v>
      </c>
      <c r="BR991" s="121">
        <v>0</v>
      </c>
      <c r="BT991" s="71">
        <v>2.9881375999999999E-4</v>
      </c>
      <c r="BU991" s="71">
        <v>2.6905358000000002E-6</v>
      </c>
      <c r="BV991" s="71">
        <v>1.4585084E-4</v>
      </c>
      <c r="BW991" s="71">
        <v>3.3431827000000002E-7</v>
      </c>
      <c r="BX991" s="71">
        <v>5.7288662999999996E-6</v>
      </c>
      <c r="BY991" s="71">
        <v>1.6690634E-8</v>
      </c>
      <c r="BZ991" s="71">
        <v>2.2770857999999999E-10</v>
      </c>
      <c r="CA991" s="71">
        <v>2.5137610000000001E-8</v>
      </c>
      <c r="CB991" s="71">
        <v>6.5425252999999999E-7</v>
      </c>
      <c r="CC991" s="71">
        <v>4.3974231999999999E-7</v>
      </c>
      <c r="CD991" s="71">
        <v>0</v>
      </c>
      <c r="CE991" s="71">
        <v>1.7146053999999999E-17</v>
      </c>
      <c r="CF991" s="71">
        <v>1.4039122E-13</v>
      </c>
      <c r="CG991" s="71">
        <v>6.0472443999999996E-6</v>
      </c>
      <c r="CH991" s="71">
        <v>1.3702273999999999E-4</v>
      </c>
      <c r="CI991" s="71">
        <v>3.1591179999999999E-9</v>
      </c>
      <c r="CJ991" s="71">
        <v>0</v>
      </c>
      <c r="CL991" s="186">
        <v>1.1882904999999999E-13</v>
      </c>
      <c r="CM991" s="186">
        <v>5.2308832000000001</v>
      </c>
      <c r="CN991" s="187">
        <v>6.9163671000000001E-4</v>
      </c>
      <c r="CO991" s="186">
        <v>1.8446237999999999E-3</v>
      </c>
      <c r="CP991" s="186">
        <v>1.2355708000000001E-10</v>
      </c>
      <c r="CQ991" s="186">
        <v>1.4411554E-8</v>
      </c>
      <c r="CR991" s="186">
        <v>2.0993328E-4</v>
      </c>
      <c r="CS991" s="186">
        <v>1.4118820000000001E-2</v>
      </c>
      <c r="CT991" s="186">
        <v>6.2081796000000002E-9</v>
      </c>
      <c r="CU991" s="186">
        <v>5.8714383999999998E-6</v>
      </c>
      <c r="CW991" s="101"/>
      <c r="CX991" s="161" t="s">
        <v>3103</v>
      </c>
    </row>
    <row r="992" spans="1:102" ht="14.4">
      <c r="A992" t="s">
        <v>1337</v>
      </c>
      <c r="B992" s="92" t="s">
        <v>1307</v>
      </c>
      <c r="C992" s="126" t="str">
        <f t="shared" si="275"/>
        <v>A.130.11.106</v>
      </c>
      <c r="D992" s="11" t="s">
        <v>3353</v>
      </c>
      <c r="E992" s="125" t="s">
        <v>878</v>
      </c>
      <c r="F992" s="128" t="str">
        <f t="shared" si="276"/>
        <v>Formaldehyde</v>
      </c>
      <c r="G992" s="131">
        <f t="shared" si="286"/>
        <v>0.56788084855877929</v>
      </c>
      <c r="H992" s="183">
        <f t="shared" si="287"/>
        <v>1.6742365609999997E-2</v>
      </c>
      <c r="I992" s="183">
        <f t="shared" si="288"/>
        <v>0.38963798576639996</v>
      </c>
      <c r="J992" s="184">
        <f t="shared" si="289"/>
        <v>1.4248327182379335E-2</v>
      </c>
      <c r="K992" s="183">
        <v>0.14725216999999999</v>
      </c>
      <c r="L992" s="146">
        <v>9.9485766E-3</v>
      </c>
      <c r="M992" s="146">
        <v>1.4301767E-2</v>
      </c>
      <c r="N992" s="146">
        <v>1.4455809E-2</v>
      </c>
      <c r="O992" s="146">
        <v>1.9254001000000001E-3</v>
      </c>
      <c r="P992" s="146">
        <v>1.9218889000000001E-4</v>
      </c>
      <c r="Q992" s="188">
        <v>1.6896762E-4</v>
      </c>
      <c r="R992" s="188">
        <v>1.1068534E-3</v>
      </c>
      <c r="S992" s="146">
        <v>6.2226880999999995E-4</v>
      </c>
      <c r="T992" s="146">
        <v>0.36427209999999999</v>
      </c>
      <c r="U992" s="146">
        <v>1.3626035999999999E-2</v>
      </c>
      <c r="V992" s="188">
        <v>8.6887664000000007E-6</v>
      </c>
      <c r="W992" s="188">
        <v>2.2372172999999999E-8</v>
      </c>
      <c r="X992" s="146">
        <v>2.063367E-13</v>
      </c>
      <c r="Z992" s="157">
        <f t="shared" si="280"/>
        <v>0.98168113333333329</v>
      </c>
      <c r="AB992" s="131">
        <f t="shared" si="281"/>
        <v>0.14725216999999999</v>
      </c>
      <c r="AC992" s="131">
        <f t="shared" si="282"/>
        <v>4.2099562610000009E-2</v>
      </c>
      <c r="AD992" s="131">
        <f t="shared" si="283"/>
        <v>2.5357219372173001E-2</v>
      </c>
      <c r="AE992" s="131">
        <f t="shared" si="284"/>
        <v>0.38963798576639996</v>
      </c>
      <c r="AF992" s="131">
        <f t="shared" si="285"/>
        <v>1.4248304810206336E-2</v>
      </c>
      <c r="AH992">
        <v>59.727760000000004</v>
      </c>
      <c r="AI992" s="71">
        <v>56.542462999999998</v>
      </c>
      <c r="AJ992" s="71">
        <v>1.840546</v>
      </c>
      <c r="AK992" s="71">
        <v>0</v>
      </c>
      <c r="AL992" s="71">
        <v>0.28727818999999999</v>
      </c>
      <c r="AM992" s="71">
        <v>0.69148776000000001</v>
      </c>
      <c r="AN992" s="71">
        <v>0.36598458</v>
      </c>
      <c r="AP992" s="129">
        <v>2.3421205E-2</v>
      </c>
      <c r="AQ992" s="129">
        <v>1.8720371999999999E-2</v>
      </c>
      <c r="AR992" s="129">
        <v>8.2415311999999995E-4</v>
      </c>
      <c r="AS992" s="129">
        <v>3.8766804000000001E-3</v>
      </c>
      <c r="AT992" s="172">
        <f t="shared" si="277"/>
        <v>1.1223244563173452E-6</v>
      </c>
      <c r="AU992" s="172">
        <f t="shared" si="278"/>
        <v>3.0479035173822018E-9</v>
      </c>
      <c r="AV992" s="185">
        <f t="shared" si="279"/>
        <v>0.5429524325759999</v>
      </c>
      <c r="AW992" s="121">
        <v>9.1100025E-7</v>
      </c>
      <c r="AX992" s="121">
        <v>2.7487076000000002E-9</v>
      </c>
      <c r="AY992" s="121">
        <v>7.5098619000000006E-14</v>
      </c>
      <c r="AZ992" s="121">
        <v>2.9153344999999998E-14</v>
      </c>
      <c r="BA992" s="121">
        <v>0</v>
      </c>
      <c r="BB992" s="121">
        <v>3.8815179000000001E-10</v>
      </c>
      <c r="BC992" s="121">
        <v>2.1071024000000001E-7</v>
      </c>
      <c r="BD992" s="121">
        <v>8.8438402000000002E-11</v>
      </c>
      <c r="BE992" s="121">
        <v>2.1053002000000001E-10</v>
      </c>
      <c r="BF992" s="121">
        <v>4.7938208000000003E-14</v>
      </c>
      <c r="BG992" s="121">
        <v>4.9474225999999998E-18</v>
      </c>
      <c r="BH992" s="121">
        <v>9.6301941000000001E-14</v>
      </c>
      <c r="BI992" s="121">
        <v>6.6790437999999999E-15</v>
      </c>
      <c r="BJ992" s="121">
        <v>1.4726227E-15</v>
      </c>
      <c r="BK992" s="121">
        <v>2.6541564000000001E-11</v>
      </c>
      <c r="BL992" s="121">
        <v>1.9924380999999999E-10</v>
      </c>
      <c r="BM992" s="121">
        <v>2.7875058000000002E-22</v>
      </c>
      <c r="BN992" s="121">
        <v>5.7512576000000003E-5</v>
      </c>
      <c r="BO992" s="121">
        <v>0.54289491999999995</v>
      </c>
      <c r="BP992" s="121">
        <v>0</v>
      </c>
      <c r="BQ992" s="121">
        <v>0</v>
      </c>
      <c r="BR992" s="121">
        <v>0</v>
      </c>
      <c r="BT992" s="71">
        <v>1.060703E-4</v>
      </c>
      <c r="BU992" s="71">
        <v>1.4517603999999999E-6</v>
      </c>
      <c r="BV992" s="71">
        <v>2.7371874E-5</v>
      </c>
      <c r="BW992" s="71">
        <v>1.3656465999999999E-7</v>
      </c>
      <c r="BX992" s="71">
        <v>2.9078323000000002E-6</v>
      </c>
      <c r="BY992" s="71">
        <v>6.0004843000000005E-10</v>
      </c>
      <c r="BZ992" s="71">
        <v>8.1863983999999998E-12</v>
      </c>
      <c r="CA992" s="71">
        <v>9.0372744999999995E-10</v>
      </c>
      <c r="CB992" s="71">
        <v>2.6728669000000002E-7</v>
      </c>
      <c r="CC992" s="71">
        <v>1.707364E-7</v>
      </c>
      <c r="CD992" s="71">
        <v>0</v>
      </c>
      <c r="CE992" s="71">
        <v>6.1642135000000001E-19</v>
      </c>
      <c r="CF992" s="71">
        <v>5.0472339999999998E-15</v>
      </c>
      <c r="CG992" s="71">
        <v>2.8574905E-6</v>
      </c>
      <c r="CH992" s="71">
        <v>7.0905128999999999E-5</v>
      </c>
      <c r="CI992" s="71">
        <v>1.1386531E-10</v>
      </c>
      <c r="CJ992" s="71">
        <v>0</v>
      </c>
      <c r="CL992" s="186">
        <v>4.2720477000000001E-15</v>
      </c>
      <c r="CM992" s="186">
        <v>0.98168118999999998</v>
      </c>
      <c r="CN992" s="187">
        <v>3.9848397999999997E-5</v>
      </c>
      <c r="CO992" s="186">
        <v>9.9340987999999996E-4</v>
      </c>
      <c r="CP992" s="186">
        <v>4.5981766999999998E-11</v>
      </c>
      <c r="CQ992" s="186">
        <v>5.3615720000000004E-9</v>
      </c>
      <c r="CR992" s="186">
        <v>1.0832067E-4</v>
      </c>
      <c r="CS992" s="186">
        <v>5.5964669000000003E-3</v>
      </c>
      <c r="CT992" s="186">
        <v>3.2145352000000001E-8</v>
      </c>
      <c r="CU992" s="186">
        <v>2.1108529999999999E-7</v>
      </c>
      <c r="CW992" s="101"/>
      <c r="CX992" s="161" t="s">
        <v>3104</v>
      </c>
    </row>
    <row r="993" spans="1:102" ht="14.4">
      <c r="A993" t="s">
        <v>1338</v>
      </c>
      <c r="B993" s="92" t="s">
        <v>1307</v>
      </c>
      <c r="C993" s="126" t="str">
        <f t="shared" si="275"/>
        <v>A.130.11.107</v>
      </c>
      <c r="D993" s="11" t="s">
        <v>3353</v>
      </c>
      <c r="E993" s="125" t="s">
        <v>878</v>
      </c>
      <c r="F993" s="128" t="str">
        <f t="shared" si="276"/>
        <v>MDI (Methylene diphenyl diisocyanate)</v>
      </c>
      <c r="G993" s="131">
        <f t="shared" si="286"/>
        <v>1.1113117999998008</v>
      </c>
      <c r="H993" s="183">
        <f t="shared" si="287"/>
        <v>6.9686099945759994E-3</v>
      </c>
      <c r="I993" s="183">
        <f t="shared" si="288"/>
        <v>0.6903431900052247</v>
      </c>
      <c r="J993" s="184">
        <f t="shared" si="289"/>
        <v>0</v>
      </c>
      <c r="K993" s="183">
        <v>0.41399999999999998</v>
      </c>
      <c r="L993" s="146">
        <v>3.1968585000000001E-2</v>
      </c>
      <c r="M993" s="146">
        <v>3.1746035E-3</v>
      </c>
      <c r="N993" s="146">
        <v>5.6885399999999997E-3</v>
      </c>
      <c r="O993" s="146">
        <v>1.279992E-3</v>
      </c>
      <c r="P993" s="188">
        <v>0</v>
      </c>
      <c r="Q993" s="188">
        <v>7.7994576000000002E-8</v>
      </c>
      <c r="R993" s="188">
        <v>1.5052246999999999E-9</v>
      </c>
      <c r="S993" s="146">
        <v>0</v>
      </c>
      <c r="T993" s="146">
        <v>0.6552</v>
      </c>
      <c r="U993" s="146">
        <v>0</v>
      </c>
      <c r="V993" s="188">
        <v>0</v>
      </c>
      <c r="W993" s="188">
        <v>0</v>
      </c>
      <c r="X993" s="146">
        <v>0</v>
      </c>
      <c r="Z993" s="157">
        <f t="shared" si="280"/>
        <v>2.76</v>
      </c>
      <c r="AB993" s="131">
        <f t="shared" si="281"/>
        <v>0.41399999999999998</v>
      </c>
      <c r="AC993" s="131">
        <f t="shared" si="282"/>
        <v>4.2111799999800699E-2</v>
      </c>
      <c r="AD993" s="131">
        <f t="shared" si="283"/>
        <v>3.51431900052247E-2</v>
      </c>
      <c r="AE993" s="131">
        <f t="shared" si="284"/>
        <v>0.6903431900052247</v>
      </c>
      <c r="AF993" s="131">
        <f t="shared" si="285"/>
        <v>0</v>
      </c>
      <c r="AH993">
        <v>90.532799999999995</v>
      </c>
      <c r="AI993" s="71">
        <v>88.361599999999996</v>
      </c>
      <c r="AJ993" s="71">
        <v>0</v>
      </c>
      <c r="AK993" s="71">
        <v>0</v>
      </c>
      <c r="AL993" s="71">
        <v>2.1711999999999998</v>
      </c>
      <c r="AM993" s="71">
        <v>0</v>
      </c>
      <c r="AN993" s="71">
        <v>0</v>
      </c>
      <c r="AP993" s="129">
        <v>6.1002057999999998E-2</v>
      </c>
      <c r="AQ993" s="129">
        <v>5.2409252000000003E-2</v>
      </c>
      <c r="AR993" s="129">
        <v>2.2837879000000001E-3</v>
      </c>
      <c r="AS993" s="129">
        <v>6.3090181999999996E-3</v>
      </c>
      <c r="AT993" s="172">
        <f t="shared" si="277"/>
        <v>3.1420414999999995E-6</v>
      </c>
      <c r="AU993" s="172">
        <f t="shared" si="278"/>
        <v>8.4459611400000002E-9</v>
      </c>
      <c r="AV993" s="185">
        <f t="shared" si="279"/>
        <v>0.88361599999999996</v>
      </c>
      <c r="AW993" s="121">
        <v>2.5612799999999998E-6</v>
      </c>
      <c r="AX993" s="121">
        <v>7.7279999999999998E-9</v>
      </c>
      <c r="AY993" s="121">
        <v>2.1114E-13</v>
      </c>
      <c r="AZ993" s="121">
        <v>0</v>
      </c>
      <c r="BA993" s="121">
        <v>0</v>
      </c>
      <c r="BB993" s="121">
        <v>1.8149999999999999E-10</v>
      </c>
      <c r="BC993" s="121">
        <v>5.8057999999999997E-7</v>
      </c>
      <c r="BD993" s="121">
        <v>4.147E-11</v>
      </c>
      <c r="BE993" s="121">
        <v>6.7627999999999996E-10</v>
      </c>
      <c r="BF993" s="121">
        <v>0</v>
      </c>
      <c r="BG993" s="121">
        <v>0</v>
      </c>
      <c r="BH993" s="121">
        <v>0</v>
      </c>
      <c r="BI993" s="121">
        <v>0</v>
      </c>
      <c r="BJ993" s="121">
        <v>0</v>
      </c>
      <c r="BK993" s="121">
        <v>0</v>
      </c>
      <c r="BL993" s="121">
        <v>0</v>
      </c>
      <c r="BM993" s="121">
        <v>0</v>
      </c>
      <c r="BN993" s="121">
        <v>0</v>
      </c>
      <c r="BO993" s="121">
        <v>0.88361599999999996</v>
      </c>
      <c r="BP993" s="121">
        <v>0</v>
      </c>
      <c r="BQ993" s="121">
        <v>0</v>
      </c>
      <c r="BR993" s="121">
        <v>0</v>
      </c>
      <c r="BT993" s="71">
        <v>1.9469889999999999E-4</v>
      </c>
      <c r="BU993" s="71">
        <v>4.6624787000000001E-6</v>
      </c>
      <c r="BV993" s="71">
        <v>7.6956122999999996E-5</v>
      </c>
      <c r="BW993" s="71">
        <v>1.7631718E-13</v>
      </c>
      <c r="BX993" s="71">
        <v>4.9963913000000003E-6</v>
      </c>
      <c r="BY993" s="71">
        <v>0</v>
      </c>
      <c r="BZ993" s="71">
        <v>0</v>
      </c>
      <c r="CA993" s="71">
        <v>0</v>
      </c>
      <c r="CB993" s="71">
        <v>0</v>
      </c>
      <c r="CC993" s="71">
        <v>5.1609464999999998E-11</v>
      </c>
      <c r="CD993" s="71">
        <v>0</v>
      </c>
      <c r="CE993" s="71">
        <v>0</v>
      </c>
      <c r="CF993" s="71">
        <v>0</v>
      </c>
      <c r="CG993" s="71">
        <v>1.3900515000000001E-6</v>
      </c>
      <c r="CH993" s="71">
        <v>1.0669381000000001E-4</v>
      </c>
      <c r="CI993" s="71">
        <v>0</v>
      </c>
      <c r="CJ993" s="71">
        <v>0</v>
      </c>
      <c r="CL993" s="186">
        <v>0</v>
      </c>
      <c r="CM993" s="186">
        <v>2.76</v>
      </c>
      <c r="CN993" s="187">
        <v>4.9472665000000002E-3</v>
      </c>
      <c r="CO993" s="186">
        <v>3.1900000000000001E-3</v>
      </c>
      <c r="CP993" s="186">
        <v>0</v>
      </c>
      <c r="CQ993" s="186">
        <v>0</v>
      </c>
      <c r="CR993" s="186">
        <v>1.9494441E-4</v>
      </c>
      <c r="CS993" s="186">
        <v>0</v>
      </c>
      <c r="CT993" s="186">
        <v>0</v>
      </c>
      <c r="CU993" s="186">
        <v>0</v>
      </c>
      <c r="CW993" s="101"/>
      <c r="CX993" s="161" t="s">
        <v>3105</v>
      </c>
    </row>
    <row r="994" spans="1:102" ht="14.4">
      <c r="A994" t="s">
        <v>2118</v>
      </c>
      <c r="B994" s="92" t="s">
        <v>1307</v>
      </c>
      <c r="C994" s="126" t="str">
        <f t="shared" si="275"/>
        <v>A.130.11.108</v>
      </c>
      <c r="D994" s="11" t="s">
        <v>3353</v>
      </c>
      <c r="E994" s="125" t="s">
        <v>878</v>
      </c>
      <c r="F994" s="128" t="str">
        <f t="shared" si="276"/>
        <v>MMA (Methyl methacrylate)</v>
      </c>
      <c r="G994" s="131">
        <f t="shared" si="286"/>
        <v>0.51933518589000005</v>
      </c>
      <c r="H994" s="183">
        <f t="shared" si="287"/>
        <v>5.6744703420000001E-2</v>
      </c>
      <c r="I994" s="183">
        <f t="shared" si="288"/>
        <v>-9.2409517530000013E-2</v>
      </c>
      <c r="J994" s="184">
        <f t="shared" si="289"/>
        <v>0</v>
      </c>
      <c r="K994" s="183">
        <v>0.55500000000000005</v>
      </c>
      <c r="L994" s="146">
        <v>6.0429644999999997E-2</v>
      </c>
      <c r="M994" s="146">
        <v>3.7501747000000002E-4</v>
      </c>
      <c r="N994" s="146">
        <v>4.4063999999999999E-2</v>
      </c>
      <c r="O994" s="146">
        <v>6.7207600000000001E-3</v>
      </c>
      <c r="P994" s="146">
        <v>5.7755852000000002E-4</v>
      </c>
      <c r="Q994" s="188">
        <v>5.3823849000000003E-3</v>
      </c>
      <c r="R994" s="188">
        <v>-0.15321418000000001</v>
      </c>
      <c r="S994" s="146">
        <v>0</v>
      </c>
      <c r="T994" s="146">
        <v>0</v>
      </c>
      <c r="U994" s="146">
        <v>0</v>
      </c>
      <c r="V994" s="146">
        <v>0</v>
      </c>
      <c r="W994" s="146">
        <v>0</v>
      </c>
      <c r="X994" s="146">
        <v>0</v>
      </c>
      <c r="Z994" s="157">
        <f t="shared" si="280"/>
        <v>3.7000000000000006</v>
      </c>
      <c r="AB994" s="131">
        <f t="shared" si="281"/>
        <v>0.55500000000000005</v>
      </c>
      <c r="AC994" s="131">
        <f t="shared" si="282"/>
        <v>-3.5664814110000012E-2</v>
      </c>
      <c r="AD994" s="131">
        <f t="shared" si="283"/>
        <v>-9.2409517530000013E-2</v>
      </c>
      <c r="AE994" s="131">
        <f t="shared" si="284"/>
        <v>-9.2409517530000013E-2</v>
      </c>
      <c r="AF994" s="131">
        <f t="shared" si="285"/>
        <v>0</v>
      </c>
      <c r="AH994">
        <v>0</v>
      </c>
      <c r="AI994" s="71">
        <v>0</v>
      </c>
      <c r="AJ994" s="71">
        <v>0</v>
      </c>
      <c r="AK994" s="71">
        <v>0</v>
      </c>
      <c r="AL994" s="71">
        <v>0</v>
      </c>
      <c r="AM994" s="71">
        <v>0</v>
      </c>
      <c r="AN994" s="71">
        <v>0</v>
      </c>
      <c r="AP994" s="129">
        <v>8.0210680000000006E-2</v>
      </c>
      <c r="AQ994" s="129">
        <v>7.6990240000000001E-2</v>
      </c>
      <c r="AR994" s="129">
        <v>3.2204406E-3</v>
      </c>
      <c r="AS994" s="129">
        <v>0</v>
      </c>
      <c r="AT994" s="172">
        <f t="shared" si="277"/>
        <v>4.6157218052999995E-6</v>
      </c>
      <c r="AU994" s="172">
        <f t="shared" si="278"/>
        <v>1.1909913397330001E-8</v>
      </c>
      <c r="AV994" s="185">
        <f t="shared" si="279"/>
        <v>0</v>
      </c>
      <c r="AW994" s="121">
        <v>3.4336E-6</v>
      </c>
      <c r="AX994" s="121">
        <v>1.036E-8</v>
      </c>
      <c r="AY994" s="121">
        <v>2.8304999999999999E-13</v>
      </c>
      <c r="AZ994" s="121">
        <v>0</v>
      </c>
      <c r="BA994" s="121">
        <v>0</v>
      </c>
      <c r="BB994" s="121">
        <v>1.1808000000000001E-9</v>
      </c>
      <c r="BC994" s="121">
        <v>1.2028804E-6</v>
      </c>
      <c r="BD994" s="121">
        <v>2.6928000000000003E-10</v>
      </c>
      <c r="BE994" s="121">
        <v>1.2783599999999999E-9</v>
      </c>
      <c r="BF994" s="121">
        <v>0</v>
      </c>
      <c r="BG994" s="121">
        <v>0</v>
      </c>
      <c r="BH994" s="121">
        <v>3.0663451999999998E-12</v>
      </c>
      <c r="BI994" s="121">
        <v>-9.1943924999999994E-13</v>
      </c>
      <c r="BJ994" s="121">
        <v>-1.5655862000000001E-13</v>
      </c>
      <c r="BK994" s="121">
        <v>-2.488397E-10</v>
      </c>
      <c r="BL994" s="121">
        <v>-2.1690554999999999E-8</v>
      </c>
      <c r="BM994" s="121">
        <v>0</v>
      </c>
      <c r="BN994" s="121">
        <v>0</v>
      </c>
      <c r="BO994" s="121">
        <v>0</v>
      </c>
      <c r="BP994" s="121">
        <v>0</v>
      </c>
      <c r="BQ994" s="121">
        <v>0</v>
      </c>
      <c r="BR994" s="121">
        <v>0</v>
      </c>
      <c r="BT994" s="71">
        <v>1.1555178000000001E-4</v>
      </c>
      <c r="BU994" s="71">
        <v>8.8134000999999993E-6</v>
      </c>
      <c r="BV994" s="71">
        <v>1.0316582E-4</v>
      </c>
      <c r="BW994" s="71">
        <v>-1.7924965999999999E-5</v>
      </c>
      <c r="BX994" s="71">
        <v>1.327552E-5</v>
      </c>
      <c r="BY994" s="71">
        <v>0</v>
      </c>
      <c r="BZ994" s="71">
        <v>0</v>
      </c>
      <c r="CA994" s="71">
        <v>0</v>
      </c>
      <c r="CB994" s="71">
        <v>8.6550041000000002E-7</v>
      </c>
      <c r="CC994" s="71">
        <v>-1.6386728000000001E-6</v>
      </c>
      <c r="CD994" s="71">
        <v>0</v>
      </c>
      <c r="CE994" s="71">
        <v>0</v>
      </c>
      <c r="CF994" s="71">
        <v>0</v>
      </c>
      <c r="CG994" s="71">
        <v>8.9951784999999994E-6</v>
      </c>
      <c r="CH994" s="71">
        <v>0</v>
      </c>
      <c r="CI994" s="71">
        <v>0</v>
      </c>
      <c r="CJ994" s="71">
        <v>0</v>
      </c>
      <c r="CL994" s="186">
        <v>0</v>
      </c>
      <c r="CM994" s="186">
        <v>3.7</v>
      </c>
      <c r="CN994" s="187">
        <v>0</v>
      </c>
      <c r="CO994" s="186">
        <v>6.0299999999999998E-3</v>
      </c>
      <c r="CP994" s="186">
        <v>1.2592186000000001E-9</v>
      </c>
      <c r="CQ994" s="186">
        <v>1.2951330000000001E-7</v>
      </c>
      <c r="CR994" s="186">
        <v>5.3609993000000003E-4</v>
      </c>
      <c r="CS994" s="186">
        <v>-0.76080685999999997</v>
      </c>
      <c r="CT994" s="186">
        <v>0</v>
      </c>
      <c r="CU994" s="186">
        <v>0</v>
      </c>
      <c r="CW994" s="101"/>
      <c r="CX994" s="161" t="s">
        <v>3106</v>
      </c>
    </row>
    <row r="995" spans="1:102" ht="14.4">
      <c r="A995" t="s">
        <v>1339</v>
      </c>
      <c r="B995" s="92" t="s">
        <v>1307</v>
      </c>
      <c r="C995" s="126" t="str">
        <f t="shared" si="275"/>
        <v>A.130.11.109</v>
      </c>
      <c r="D995" s="11" t="s">
        <v>3353</v>
      </c>
      <c r="E995" s="125" t="s">
        <v>878</v>
      </c>
      <c r="F995" s="128" t="str">
        <f t="shared" si="276"/>
        <v>Nafion</v>
      </c>
      <c r="G995" s="131">
        <f t="shared" si="286"/>
        <v>129.52786232371486</v>
      </c>
      <c r="H995" s="183">
        <f t="shared" si="287"/>
        <v>9.6292788235499999E-2</v>
      </c>
      <c r="I995" s="183">
        <f t="shared" si="288"/>
        <v>4.781569535479349</v>
      </c>
      <c r="J995" s="184">
        <f t="shared" si="289"/>
        <v>0</v>
      </c>
      <c r="K995" s="183">
        <v>124.65</v>
      </c>
      <c r="L995" s="146">
        <v>4.1088149999999999</v>
      </c>
      <c r="M995" s="146">
        <v>0.49179451000000002</v>
      </c>
      <c r="N995" s="188">
        <v>9.6291468000000005E-2</v>
      </c>
      <c r="O995" s="146">
        <v>0</v>
      </c>
      <c r="P995" s="146">
        <v>0</v>
      </c>
      <c r="Q995" s="188">
        <v>1.3202354999999999E-6</v>
      </c>
      <c r="R995" s="188">
        <v>2.5479349000000001E-8</v>
      </c>
      <c r="S995" s="146">
        <v>0</v>
      </c>
      <c r="T995" s="146">
        <v>0.18096000000000001</v>
      </c>
      <c r="U995" s="146">
        <v>0</v>
      </c>
      <c r="V995" s="146">
        <v>0</v>
      </c>
      <c r="W995" s="146">
        <v>0</v>
      </c>
      <c r="X995" s="146">
        <v>0</v>
      </c>
      <c r="Z995" s="157">
        <f t="shared" si="280"/>
        <v>831.00000000000011</v>
      </c>
      <c r="AB995" s="131">
        <f t="shared" si="281"/>
        <v>124.65</v>
      </c>
      <c r="AC995" s="131">
        <f t="shared" si="282"/>
        <v>4.6969023237148493</v>
      </c>
      <c r="AD995" s="131">
        <f t="shared" si="283"/>
        <v>4.6006095354793493</v>
      </c>
      <c r="AE995" s="131">
        <f t="shared" si="284"/>
        <v>4.781569535479349</v>
      </c>
      <c r="AF995" s="131">
        <f t="shared" si="285"/>
        <v>0</v>
      </c>
      <c r="AH995">
        <v>11066.7</v>
      </c>
      <c r="AI995" s="71">
        <v>11066.7</v>
      </c>
      <c r="AJ995" s="71">
        <v>0</v>
      </c>
      <c r="AK995" s="71">
        <v>0</v>
      </c>
      <c r="AL995" s="71">
        <v>0</v>
      </c>
      <c r="AM995" s="71">
        <v>0</v>
      </c>
      <c r="AN995" s="71">
        <v>0</v>
      </c>
      <c r="AP995" s="129">
        <v>15.382835999999999</v>
      </c>
      <c r="AQ995" s="129">
        <v>14.107794999999999</v>
      </c>
      <c r="AR995" s="129">
        <v>0.65287689000000004</v>
      </c>
      <c r="AS995" s="129">
        <v>0.62216389000000005</v>
      </c>
      <c r="AT995" s="172">
        <f t="shared" si="277"/>
        <v>8.4579107230000001E-4</v>
      </c>
      <c r="AU995" s="172">
        <f t="shared" si="278"/>
        <v>2.4144855455000001E-6</v>
      </c>
      <c r="AV995" s="185">
        <f t="shared" si="279"/>
        <v>87.137799999999999</v>
      </c>
      <c r="AW995" s="121">
        <v>7.7116800000000003E-4</v>
      </c>
      <c r="AX995" s="121">
        <v>2.3267999999999999E-6</v>
      </c>
      <c r="AY995" s="121">
        <v>6.3571500000000006E-11</v>
      </c>
      <c r="AZ995" s="121">
        <v>0</v>
      </c>
      <c r="BA995" s="121">
        <v>0</v>
      </c>
      <c r="BB995" s="121">
        <v>3.0722999999999998E-9</v>
      </c>
      <c r="BC995" s="121">
        <v>7.462E-5</v>
      </c>
      <c r="BD995" s="121">
        <v>7.0197400000000004E-10</v>
      </c>
      <c r="BE995" s="121">
        <v>8.692E-8</v>
      </c>
      <c r="BF995" s="121">
        <v>0</v>
      </c>
      <c r="BG995" s="121">
        <v>0</v>
      </c>
      <c r="BH995" s="121">
        <v>0</v>
      </c>
      <c r="BI995" s="121">
        <v>0</v>
      </c>
      <c r="BJ995" s="121">
        <v>0</v>
      </c>
      <c r="BK995" s="121">
        <v>0</v>
      </c>
      <c r="BL995" s="121">
        <v>0</v>
      </c>
      <c r="BM995" s="121">
        <v>0</v>
      </c>
      <c r="BN995" s="121">
        <v>0</v>
      </c>
      <c r="BO995" s="121">
        <v>87.137799999999999</v>
      </c>
      <c r="BP995" s="121">
        <v>0</v>
      </c>
      <c r="BQ995" s="121">
        <v>0</v>
      </c>
      <c r="BR995" s="121">
        <v>0</v>
      </c>
      <c r="BT995" s="71">
        <v>3.7081432999999997E-2</v>
      </c>
      <c r="BU995" s="71">
        <v>5.9925273999999996E-4</v>
      </c>
      <c r="BV995" s="71">
        <v>2.3170485000000001E-2</v>
      </c>
      <c r="BW995" s="71">
        <v>2.9845691E-12</v>
      </c>
      <c r="BX995" s="71">
        <v>4.9362509E-4</v>
      </c>
      <c r="BY995" s="71">
        <v>0</v>
      </c>
      <c r="BZ995" s="71">
        <v>0</v>
      </c>
      <c r="CA995" s="71">
        <v>0</v>
      </c>
      <c r="CB995" s="71">
        <v>0</v>
      </c>
      <c r="CC995" s="71">
        <v>8.7360749000000003E-10</v>
      </c>
      <c r="CD995" s="71">
        <v>0</v>
      </c>
      <c r="CE995" s="71">
        <v>0</v>
      </c>
      <c r="CF995" s="71">
        <v>0</v>
      </c>
      <c r="CG995" s="71">
        <v>5.7306024999999998E-5</v>
      </c>
      <c r="CH995" s="71">
        <v>1.2760764000000001E-2</v>
      </c>
      <c r="CI995" s="71">
        <v>0</v>
      </c>
      <c r="CJ995" s="71">
        <v>0</v>
      </c>
      <c r="CL995" s="186">
        <v>0</v>
      </c>
      <c r="CM995" s="186">
        <v>831</v>
      </c>
      <c r="CN995" s="187">
        <v>8.3743729000000003E-2</v>
      </c>
      <c r="CO995" s="186">
        <v>0.41</v>
      </c>
      <c r="CP995" s="186">
        <v>0</v>
      </c>
      <c r="CQ995" s="186">
        <v>0</v>
      </c>
      <c r="CR995" s="186">
        <v>2.5055550999999999E-2</v>
      </c>
      <c r="CS995" s="186">
        <v>0</v>
      </c>
      <c r="CT995" s="186">
        <v>0</v>
      </c>
      <c r="CU995" s="186">
        <v>0</v>
      </c>
      <c r="CW995" s="101"/>
      <c r="CX995" s="161" t="s">
        <v>3107</v>
      </c>
    </row>
    <row r="996" spans="1:102" ht="14.4">
      <c r="A996" t="s">
        <v>2142</v>
      </c>
      <c r="B996" s="92" t="s">
        <v>1307</v>
      </c>
      <c r="C996" s="126" t="str">
        <f t="shared" si="275"/>
        <v>A.130.11.111</v>
      </c>
      <c r="D996" s="11" t="s">
        <v>3353</v>
      </c>
      <c r="E996" s="125" t="s">
        <v>878</v>
      </c>
      <c r="F996" s="128" t="str">
        <f t="shared" si="276"/>
        <v>PEEK (Polyetheretherketone)</v>
      </c>
      <c r="G996" s="131">
        <f t="shared" si="286"/>
        <v>5.5983181608199999</v>
      </c>
      <c r="H996" s="183">
        <f t="shared" si="287"/>
        <v>1.3013429647999999</v>
      </c>
      <c r="I996" s="183">
        <f t="shared" si="288"/>
        <v>1.59697519602</v>
      </c>
      <c r="J996" s="184">
        <f t="shared" si="289"/>
        <v>0</v>
      </c>
      <c r="K996" s="183">
        <v>2.7</v>
      </c>
      <c r="L996" s="146">
        <v>0.46599974999999999</v>
      </c>
      <c r="M996" s="146">
        <v>9.1308602000000005E-4</v>
      </c>
      <c r="N996" s="146">
        <v>0.18972</v>
      </c>
      <c r="O996" s="146">
        <v>1.091923</v>
      </c>
      <c r="P996" s="146">
        <v>2.4752507999999999E-3</v>
      </c>
      <c r="Q996" s="188">
        <v>1.7224713999999999E-2</v>
      </c>
      <c r="R996" s="188">
        <v>0.43274235999999999</v>
      </c>
      <c r="S996" s="146">
        <v>0</v>
      </c>
      <c r="T996" s="146">
        <v>0.69732000000000005</v>
      </c>
      <c r="U996" s="146">
        <v>0</v>
      </c>
      <c r="V996" s="188">
        <v>0</v>
      </c>
      <c r="W996" s="188">
        <v>0</v>
      </c>
      <c r="X996" s="188">
        <v>0</v>
      </c>
      <c r="Z996" s="157">
        <f t="shared" si="280"/>
        <v>18.000000000000004</v>
      </c>
      <c r="AB996" s="131">
        <f t="shared" si="281"/>
        <v>2.7</v>
      </c>
      <c r="AC996" s="131">
        <f t="shared" si="282"/>
        <v>2.2009981608200002</v>
      </c>
      <c r="AD996" s="131">
        <f t="shared" si="283"/>
        <v>0.89965519601999999</v>
      </c>
      <c r="AE996" s="131">
        <f t="shared" si="284"/>
        <v>1.59697519602</v>
      </c>
      <c r="AF996" s="131">
        <f t="shared" si="285"/>
        <v>0</v>
      </c>
      <c r="AH996">
        <v>280.08</v>
      </c>
      <c r="AI996" s="71">
        <v>280.08</v>
      </c>
      <c r="AJ996" s="71">
        <v>0</v>
      </c>
      <c r="AK996" s="71">
        <v>0</v>
      </c>
      <c r="AL996" s="71">
        <v>0</v>
      </c>
      <c r="AM996" s="71">
        <v>0</v>
      </c>
      <c r="AN996" s="71">
        <v>0</v>
      </c>
      <c r="AP996" s="129">
        <v>0.73968608000000002</v>
      </c>
      <c r="AQ996" s="129">
        <v>0.70671693000000002</v>
      </c>
      <c r="AR996" s="129">
        <v>1.6611121999999999E-2</v>
      </c>
      <c r="AS996" s="129">
        <v>1.6358026000000001E-2</v>
      </c>
      <c r="AT996" s="172">
        <f t="shared" si="277"/>
        <v>4.2369120565000007E-5</v>
      </c>
      <c r="AU996" s="172">
        <f t="shared" si="278"/>
        <v>6.1431663043600014E-8</v>
      </c>
      <c r="AV996" s="185">
        <f t="shared" si="279"/>
        <v>2.2910400000000002</v>
      </c>
      <c r="AW996" s="121">
        <v>1.6704000000000001E-5</v>
      </c>
      <c r="AX996" s="121">
        <v>5.0400000000000001E-8</v>
      </c>
      <c r="AY996" s="121">
        <v>1.3770000000000001E-12</v>
      </c>
      <c r="AZ996" s="121">
        <v>0</v>
      </c>
      <c r="BA996" s="121">
        <v>0</v>
      </c>
      <c r="BB996" s="121">
        <v>5.0840000000000002E-9</v>
      </c>
      <c r="BC996" s="121">
        <v>2.559067E-5</v>
      </c>
      <c r="BD996" s="121">
        <v>1.1593999999999999E-9</v>
      </c>
      <c r="BE996" s="121">
        <v>9.8579999999999997E-9</v>
      </c>
      <c r="BF996" s="121">
        <v>0</v>
      </c>
      <c r="BG996" s="121">
        <v>0</v>
      </c>
      <c r="BH996" s="121">
        <v>9.8130795000000001E-12</v>
      </c>
      <c r="BI996" s="121">
        <v>2.5980262999999999E-12</v>
      </c>
      <c r="BJ996" s="121">
        <v>4.7493780000000004E-13</v>
      </c>
      <c r="BK996" s="121">
        <v>1.455315E-9</v>
      </c>
      <c r="BL996" s="121">
        <v>6.7911249999999999E-8</v>
      </c>
      <c r="BM996" s="121">
        <v>0</v>
      </c>
      <c r="BN996" s="121">
        <v>0</v>
      </c>
      <c r="BO996" s="121">
        <v>2.2910400000000002</v>
      </c>
      <c r="BP996" s="121">
        <v>0</v>
      </c>
      <c r="BQ996" s="121">
        <v>0</v>
      </c>
      <c r="BR996" s="121">
        <v>0</v>
      </c>
      <c r="BT996" s="71">
        <v>2.0514408000000001E-3</v>
      </c>
      <c r="BU996" s="71">
        <v>6.7964031E-5</v>
      </c>
      <c r="BV996" s="71">
        <v>5.0188776000000001E-4</v>
      </c>
      <c r="BW996" s="71">
        <v>5.0783864999999998E-5</v>
      </c>
      <c r="BX996" s="71">
        <v>1.0333428999999999E-3</v>
      </c>
      <c r="BY996" s="71">
        <v>0</v>
      </c>
      <c r="BZ996" s="71">
        <v>0</v>
      </c>
      <c r="CA996" s="71">
        <v>0</v>
      </c>
      <c r="CB996" s="71">
        <v>4.6321851E-6</v>
      </c>
      <c r="CC996" s="71">
        <v>2.6541641999999998E-5</v>
      </c>
      <c r="CD996" s="71">
        <v>0</v>
      </c>
      <c r="CE996" s="71">
        <v>0</v>
      </c>
      <c r="CF996" s="71">
        <v>0</v>
      </c>
      <c r="CG996" s="71">
        <v>4.0677767999999998E-5</v>
      </c>
      <c r="CH996" s="71">
        <v>3.2561066000000001E-4</v>
      </c>
      <c r="CI996" s="71">
        <v>0</v>
      </c>
      <c r="CJ996" s="71">
        <v>0</v>
      </c>
      <c r="CL996" s="186">
        <v>0</v>
      </c>
      <c r="CM996" s="186">
        <v>18</v>
      </c>
      <c r="CN996" s="187">
        <v>0</v>
      </c>
      <c r="CO996" s="186">
        <v>4.65E-2</v>
      </c>
      <c r="CP996" s="186">
        <v>4.7885139999999997E-9</v>
      </c>
      <c r="CQ996" s="186">
        <v>6.1666899999999995E-7</v>
      </c>
      <c r="CR996" s="186">
        <v>3.0071666E-2</v>
      </c>
      <c r="CS996" s="186">
        <v>2.1633155999999998</v>
      </c>
      <c r="CT996" s="186">
        <v>0</v>
      </c>
      <c r="CU996" s="186">
        <v>0</v>
      </c>
      <c r="CW996" s="101"/>
      <c r="CX996" s="161" t="s">
        <v>3108</v>
      </c>
    </row>
    <row r="997" spans="1:102" ht="14.4">
      <c r="A997" t="s">
        <v>1340</v>
      </c>
      <c r="B997" s="92" t="s">
        <v>1307</v>
      </c>
      <c r="C997" s="126" t="str">
        <f t="shared" si="275"/>
        <v>A.130.11.112</v>
      </c>
      <c r="D997" s="11" t="s">
        <v>3353</v>
      </c>
      <c r="E997" s="125" t="s">
        <v>878</v>
      </c>
      <c r="F997" s="128" t="str">
        <f t="shared" si="276"/>
        <v>PEI (PolyEther Imide)</v>
      </c>
      <c r="G997" s="131">
        <f t="shared" si="286"/>
        <v>2.7584690844799997</v>
      </c>
      <c r="H997" s="183">
        <f t="shared" si="287"/>
        <v>0.25173581828000002</v>
      </c>
      <c r="I997" s="183">
        <f t="shared" si="288"/>
        <v>0.92222486619999988</v>
      </c>
      <c r="J997" s="184">
        <f t="shared" si="289"/>
        <v>0.11923790000000001</v>
      </c>
      <c r="K997" s="183">
        <v>1.4652704999999999</v>
      </c>
      <c r="L997" s="146">
        <v>0.118728</v>
      </c>
      <c r="M997" s="146">
        <v>0.15033631</v>
      </c>
      <c r="N997" s="146">
        <v>0.14790204000000001</v>
      </c>
      <c r="O997" s="188">
        <v>1.31528E-6</v>
      </c>
      <c r="P997" s="146">
        <v>4.1317201999999997E-2</v>
      </c>
      <c r="Q997" s="188">
        <v>6.2515261000000003E-2</v>
      </c>
      <c r="R997" s="146">
        <v>1.8605562E-3</v>
      </c>
      <c r="S997" s="188">
        <v>0</v>
      </c>
      <c r="T997" s="146">
        <v>0.65129999999999999</v>
      </c>
      <c r="U997" s="146">
        <v>4.6850999999999997E-2</v>
      </c>
      <c r="V997" s="188">
        <v>0</v>
      </c>
      <c r="W997" s="188">
        <v>7.2386900000000004E-2</v>
      </c>
      <c r="X997" s="188">
        <v>0</v>
      </c>
      <c r="Z997" s="157">
        <f t="shared" si="280"/>
        <v>9.7684700000000007</v>
      </c>
      <c r="AB997" s="131">
        <f t="shared" si="281"/>
        <v>1.4652704999999999</v>
      </c>
      <c r="AC997" s="131">
        <f t="shared" si="282"/>
        <v>0.52266068448000003</v>
      </c>
      <c r="AD997" s="131">
        <f t="shared" si="283"/>
        <v>0.34331176619999992</v>
      </c>
      <c r="AE997" s="131">
        <f t="shared" si="284"/>
        <v>0.92222486619999988</v>
      </c>
      <c r="AF997" s="131">
        <f t="shared" si="285"/>
        <v>4.6850999999999997E-2</v>
      </c>
      <c r="AH997">
        <v>225.71299999999999</v>
      </c>
      <c r="AI997" s="71">
        <v>219.893</v>
      </c>
      <c r="AJ997" s="71">
        <v>5.82</v>
      </c>
      <c r="AK997" s="71">
        <v>0</v>
      </c>
      <c r="AL997" s="71">
        <v>0</v>
      </c>
      <c r="AM997" s="71">
        <v>0</v>
      </c>
      <c r="AN997" s="71">
        <v>0</v>
      </c>
      <c r="AP997" s="129">
        <v>0.21165574000000001</v>
      </c>
      <c r="AQ997" s="129">
        <v>0.18758463</v>
      </c>
      <c r="AR997" s="129">
        <v>8.3767041E-3</v>
      </c>
      <c r="AS997" s="129">
        <v>1.5694397999999998E-2</v>
      </c>
      <c r="AT997" s="172">
        <f t="shared" si="277"/>
        <v>1.1246081211099999E-5</v>
      </c>
      <c r="AU997" s="172">
        <f t="shared" si="278"/>
        <v>3.0978935158990001E-8</v>
      </c>
      <c r="AV997" s="185">
        <f t="shared" si="279"/>
        <v>2.1980949999999999</v>
      </c>
      <c r="AW997" s="121">
        <v>9.0651402E-6</v>
      </c>
      <c r="AX997" s="121">
        <v>2.7351716000000001E-8</v>
      </c>
      <c r="AY997" s="121">
        <v>7.4728795999999995E-13</v>
      </c>
      <c r="AZ997" s="121">
        <v>0</v>
      </c>
      <c r="BA997" s="121">
        <v>0</v>
      </c>
      <c r="BB997" s="121">
        <v>4.7189999999999999E-9</v>
      </c>
      <c r="BC997" s="121">
        <v>2.1562343000000001E-6</v>
      </c>
      <c r="BD997" s="121">
        <v>1.07822E-9</v>
      </c>
      <c r="BE997" s="121">
        <v>2.5116334999999998E-9</v>
      </c>
      <c r="BF997" s="121">
        <v>0</v>
      </c>
      <c r="BG997" s="121">
        <v>0</v>
      </c>
      <c r="BH997" s="121">
        <v>3.5621009000000003E-11</v>
      </c>
      <c r="BI997" s="121">
        <v>7.6632813E-13</v>
      </c>
      <c r="BJ997" s="121">
        <v>2.3103390000000001E-13</v>
      </c>
      <c r="BK997" s="121">
        <v>7.1483550999999996E-9</v>
      </c>
      <c r="BL997" s="121">
        <v>1.2839355999999999E-8</v>
      </c>
      <c r="BM997" s="121">
        <v>0</v>
      </c>
      <c r="BN997" s="121">
        <v>0</v>
      </c>
      <c r="BO997" s="121">
        <v>2.1980949999999999</v>
      </c>
      <c r="BP997" s="121">
        <v>0</v>
      </c>
      <c r="BQ997" s="121">
        <v>0</v>
      </c>
      <c r="BR997" s="121">
        <v>0</v>
      </c>
      <c r="BT997" s="71">
        <v>7.084541E-4</v>
      </c>
      <c r="BU997" s="71">
        <v>1.7315959999999999E-5</v>
      </c>
      <c r="BV997" s="71">
        <v>2.7237086E-4</v>
      </c>
      <c r="BW997" s="71">
        <v>2.3179550999999999E-7</v>
      </c>
      <c r="BX997" s="71">
        <v>1.4264929000000001E-5</v>
      </c>
      <c r="BY997" s="71">
        <v>0</v>
      </c>
      <c r="BZ997" s="71">
        <v>0</v>
      </c>
      <c r="CA997" s="71">
        <v>0</v>
      </c>
      <c r="CB997" s="71">
        <v>5.8463793999999998E-5</v>
      </c>
      <c r="CC997" s="71">
        <v>4.1366711999999998E-5</v>
      </c>
      <c r="CD997" s="71">
        <v>0</v>
      </c>
      <c r="CE997" s="71">
        <v>0</v>
      </c>
      <c r="CF997" s="71">
        <v>0</v>
      </c>
      <c r="CG997" s="71">
        <v>2.9396312000000001E-5</v>
      </c>
      <c r="CH997" s="71">
        <v>2.7504374000000001E-4</v>
      </c>
      <c r="CI997" s="71">
        <v>0</v>
      </c>
      <c r="CJ997" s="71">
        <v>0</v>
      </c>
      <c r="CL997" s="186">
        <v>0</v>
      </c>
      <c r="CM997" s="186">
        <v>9.7684700000000007</v>
      </c>
      <c r="CN997" s="187">
        <v>0.12862893</v>
      </c>
      <c r="CO997" s="186">
        <v>1.1847328000000001E-2</v>
      </c>
      <c r="CP997" s="186">
        <v>1.7308527000000001E-8</v>
      </c>
      <c r="CQ997" s="186">
        <v>1.8940316000000001E-6</v>
      </c>
      <c r="CR997" s="186">
        <v>7.2403604999999997E-4</v>
      </c>
      <c r="CS997" s="186">
        <v>0.38346742</v>
      </c>
      <c r="CT997" s="186">
        <v>0</v>
      </c>
      <c r="CU997" s="186">
        <v>0</v>
      </c>
      <c r="CW997" s="101"/>
      <c r="CX997" s="161" t="s">
        <v>3109</v>
      </c>
    </row>
    <row r="998" spans="1:102" ht="14.4">
      <c r="A998" t="s">
        <v>2119</v>
      </c>
      <c r="B998" s="92" t="s">
        <v>1307</v>
      </c>
      <c r="C998" s="126" t="str">
        <f t="shared" si="275"/>
        <v>A.130.11.113</v>
      </c>
      <c r="D998" s="11" t="s">
        <v>3353</v>
      </c>
      <c r="E998" s="125" t="s">
        <v>878</v>
      </c>
      <c r="F998" s="128" t="str">
        <f t="shared" si="276"/>
        <v>Phthalic anhydride</v>
      </c>
      <c r="G998" s="131">
        <f t="shared" si="286"/>
        <v>1.4708132282799999</v>
      </c>
      <c r="H998" s="183">
        <f t="shared" si="287"/>
        <v>0.176404015</v>
      </c>
      <c r="I998" s="183">
        <f t="shared" si="288"/>
        <v>0.76222240957999998</v>
      </c>
      <c r="J998" s="184">
        <f t="shared" si="289"/>
        <v>4.1565683699999995E-2</v>
      </c>
      <c r="K998" s="183">
        <v>0.49062112000000002</v>
      </c>
      <c r="L998" s="146">
        <v>0.14030100000000001</v>
      </c>
      <c r="M998" s="146">
        <v>3.7449560000000001E-4</v>
      </c>
      <c r="N998" s="146">
        <v>0.1224104</v>
      </c>
      <c r="O998" s="188">
        <v>3.9458399999999998E-2</v>
      </c>
      <c r="P998" s="146">
        <v>8.7008815999999999E-3</v>
      </c>
      <c r="Q998" s="188">
        <v>5.8343333999999998E-3</v>
      </c>
      <c r="R998" s="188">
        <v>3.0798780000000001E-2</v>
      </c>
      <c r="S998" s="146">
        <v>1.1593572E-2</v>
      </c>
      <c r="T998" s="146">
        <v>0.59045999999999998</v>
      </c>
      <c r="U998" s="146">
        <v>2.2756876999999998E-2</v>
      </c>
      <c r="V998" s="146">
        <v>2.8813397999999997E-4</v>
      </c>
      <c r="W998" s="146">
        <v>7.2152346999999999E-3</v>
      </c>
      <c r="X998" s="146">
        <v>0</v>
      </c>
      <c r="Z998" s="157">
        <f t="shared" si="280"/>
        <v>3.2708074666666671</v>
      </c>
      <c r="AB998" s="131">
        <f t="shared" si="281"/>
        <v>0.49062112000000002</v>
      </c>
      <c r="AC998" s="131">
        <f t="shared" si="282"/>
        <v>0.34787829060000003</v>
      </c>
      <c r="AD998" s="131">
        <f t="shared" si="283"/>
        <v>0.17868951029999999</v>
      </c>
      <c r="AE998" s="131">
        <f t="shared" si="284"/>
        <v>0.76222240957999998</v>
      </c>
      <c r="AF998" s="131">
        <f t="shared" si="285"/>
        <v>3.4350448999999998E-2</v>
      </c>
      <c r="AH998">
        <v>83.349384000000001</v>
      </c>
      <c r="AI998" s="71">
        <v>79.855954999999994</v>
      </c>
      <c r="AJ998" s="71">
        <v>2.8269413000000001</v>
      </c>
      <c r="AK998" s="71">
        <v>0</v>
      </c>
      <c r="AL998" s="71">
        <v>0</v>
      </c>
      <c r="AM998" s="71">
        <v>0.15532635</v>
      </c>
      <c r="AN998" s="71">
        <v>0.51116132999999997</v>
      </c>
      <c r="AP998" s="129">
        <v>0.11160637</v>
      </c>
      <c r="AQ998" s="129">
        <v>0.10362356</v>
      </c>
      <c r="AR998" s="129">
        <v>3.4864057E-3</v>
      </c>
      <c r="AS998" s="129">
        <v>4.4964035999999997E-3</v>
      </c>
      <c r="AT998" s="172">
        <f t="shared" si="277"/>
        <v>6.2124438464999994E-6</v>
      </c>
      <c r="AU998" s="172">
        <f t="shared" si="278"/>
        <v>1.2893512243920003E-8</v>
      </c>
      <c r="AV998" s="185">
        <f t="shared" si="279"/>
        <v>0.62974840104000007</v>
      </c>
      <c r="AW998" s="121">
        <v>3.0353094000000002E-6</v>
      </c>
      <c r="AX998" s="121">
        <v>9.1582610000000005E-9</v>
      </c>
      <c r="AY998" s="121">
        <v>2.5021676999999998E-13</v>
      </c>
      <c r="AZ998" s="121">
        <v>0</v>
      </c>
      <c r="BA998" s="121">
        <v>0</v>
      </c>
      <c r="BB998" s="121">
        <v>3.2802788000000002E-9</v>
      </c>
      <c r="BC998" s="121">
        <v>3.1669359999999998E-6</v>
      </c>
      <c r="BD998" s="121">
        <v>7.4806358000000002E-10</v>
      </c>
      <c r="BE998" s="121">
        <v>2.9680000000000001E-9</v>
      </c>
      <c r="BF998" s="121">
        <v>1.5381599999999999E-11</v>
      </c>
      <c r="BG998" s="121">
        <v>0</v>
      </c>
      <c r="BH998" s="121">
        <v>3.3257270000000001E-12</v>
      </c>
      <c r="BI998" s="121">
        <v>1.8567170999999999E-13</v>
      </c>
      <c r="BJ998" s="121">
        <v>4.4448439999999999E-14</v>
      </c>
      <c r="BK998" s="121">
        <v>1.1400626999999999E-9</v>
      </c>
      <c r="BL998" s="121">
        <v>5.7781050000000001E-9</v>
      </c>
      <c r="BM998" s="121">
        <v>0</v>
      </c>
      <c r="BN998" s="121">
        <v>9.7268104000000004E-4</v>
      </c>
      <c r="BO998" s="121">
        <v>0.62877572000000004</v>
      </c>
      <c r="BP998" s="121">
        <v>0</v>
      </c>
      <c r="BQ998" s="121">
        <v>0</v>
      </c>
      <c r="BR998" s="121">
        <v>0</v>
      </c>
      <c r="BT998" s="71">
        <v>3.0490494999999999E-4</v>
      </c>
      <c r="BU998" s="71">
        <v>2.0462288999999999E-5</v>
      </c>
      <c r="BV998" s="71">
        <v>9.1198791999999996E-5</v>
      </c>
      <c r="BW998" s="71">
        <v>3.6674302000000001E-6</v>
      </c>
      <c r="BX998" s="71">
        <v>5.2173921999999999E-5</v>
      </c>
      <c r="BY998" s="71">
        <v>0</v>
      </c>
      <c r="BZ998" s="71">
        <v>4.0022600000000003E-7</v>
      </c>
      <c r="CA998" s="71">
        <v>0</v>
      </c>
      <c r="CB998" s="71">
        <v>1.1975836E-5</v>
      </c>
      <c r="CC998" s="71">
        <v>4.6004060999999997E-6</v>
      </c>
      <c r="CD998" s="71">
        <v>0</v>
      </c>
      <c r="CE998" s="71">
        <v>0</v>
      </c>
      <c r="CF998" s="71">
        <v>0</v>
      </c>
      <c r="CG998" s="71">
        <v>2.4727684999999999E-5</v>
      </c>
      <c r="CH998" s="71">
        <v>9.5698360000000002E-5</v>
      </c>
      <c r="CI998" s="71">
        <v>1.6322953E-13</v>
      </c>
      <c r="CJ998" s="71">
        <v>0</v>
      </c>
      <c r="CL998" s="186">
        <v>0</v>
      </c>
      <c r="CM998" s="186">
        <v>3.2708075000000001</v>
      </c>
      <c r="CN998" s="187">
        <v>0</v>
      </c>
      <c r="CO998" s="186">
        <v>1.4E-2</v>
      </c>
      <c r="CP998" s="186">
        <v>1.600692E-9</v>
      </c>
      <c r="CQ998" s="186">
        <v>1.8351610000000001E-7</v>
      </c>
      <c r="CR998" s="186">
        <v>1.8395554E-3</v>
      </c>
      <c r="CS998" s="186">
        <v>0.15624898000000001</v>
      </c>
      <c r="CT998" s="186">
        <v>1.021561E-5</v>
      </c>
      <c r="CU998" s="186">
        <v>0</v>
      </c>
      <c r="CW998" s="101"/>
      <c r="CX998" s="161" t="s">
        <v>3110</v>
      </c>
    </row>
    <row r="999" spans="1:102" ht="14.4">
      <c r="A999" t="s">
        <v>2120</v>
      </c>
      <c r="B999" s="92" t="s">
        <v>1307</v>
      </c>
      <c r="C999" s="126" t="str">
        <f t="shared" ref="C999:C1065" si="290">MID(A999,1,12)</f>
        <v>A.130.11.114</v>
      </c>
      <c r="D999" s="11" t="s">
        <v>3353</v>
      </c>
      <c r="E999" s="125" t="s">
        <v>878</v>
      </c>
      <c r="F999" s="128" t="str">
        <f t="shared" ref="F999:F1065" si="291">MID(A999, 21,85)</f>
        <v>Polyether-polyols</v>
      </c>
      <c r="G999" s="131">
        <f t="shared" si="286"/>
        <v>1.2265920666325925</v>
      </c>
      <c r="H999" s="183">
        <f t="shared" si="287"/>
        <v>4.2221895999999995E-2</v>
      </c>
      <c r="I999" s="183">
        <f t="shared" si="288"/>
        <v>0.7531201706325924</v>
      </c>
      <c r="J999" s="184">
        <f t="shared" si="289"/>
        <v>0</v>
      </c>
      <c r="K999" s="183">
        <v>0.43125000000000002</v>
      </c>
      <c r="L999" s="146">
        <v>4.2942126999999997E-2</v>
      </c>
      <c r="M999" s="146">
        <v>5.8380421000000004E-3</v>
      </c>
      <c r="N999" s="146">
        <v>5.7919679999999998E-3</v>
      </c>
      <c r="O999" s="188">
        <v>1.645704E-3</v>
      </c>
      <c r="P999" s="188">
        <v>2.4752507999999999E-2</v>
      </c>
      <c r="Q999" s="188">
        <v>1.0031716E-2</v>
      </c>
      <c r="R999" s="188">
        <v>1.5325923999999999E-9</v>
      </c>
      <c r="S999" s="188">
        <v>0</v>
      </c>
      <c r="T999" s="146">
        <v>0.70433999999999997</v>
      </c>
      <c r="U999" s="188">
        <v>0</v>
      </c>
      <c r="V999" s="188">
        <v>0</v>
      </c>
      <c r="W999" s="188">
        <v>0</v>
      </c>
      <c r="X999" s="146">
        <v>0</v>
      </c>
      <c r="Z999" s="157">
        <f t="shared" si="280"/>
        <v>2.8750000000000004</v>
      </c>
      <c r="AB999" s="131">
        <f t="shared" si="281"/>
        <v>0.43125000000000002</v>
      </c>
      <c r="AC999" s="131">
        <f t="shared" si="282"/>
        <v>9.1002066632592402E-2</v>
      </c>
      <c r="AD999" s="131">
        <f t="shared" si="283"/>
        <v>4.87801706325924E-2</v>
      </c>
      <c r="AE999" s="131">
        <f t="shared" si="284"/>
        <v>0.7531201706325924</v>
      </c>
      <c r="AF999" s="131">
        <f t="shared" si="285"/>
        <v>0</v>
      </c>
      <c r="AH999">
        <v>98.040800000000004</v>
      </c>
      <c r="AI999" s="71">
        <v>87.916399999999996</v>
      </c>
      <c r="AJ999" s="71">
        <v>0</v>
      </c>
      <c r="AK999" s="71">
        <v>0</v>
      </c>
      <c r="AL999" s="71">
        <v>10.1244</v>
      </c>
      <c r="AM999" s="71">
        <v>0</v>
      </c>
      <c r="AN999" s="71">
        <v>0</v>
      </c>
      <c r="AP999" s="129">
        <v>6.6310208999999995E-2</v>
      </c>
      <c r="AQ999" s="129">
        <v>5.7597588999999998E-2</v>
      </c>
      <c r="AR999" s="129">
        <v>2.4353885999999999E-3</v>
      </c>
      <c r="AS999" s="129">
        <v>6.2772310000000003E-3</v>
      </c>
      <c r="AT999" s="172">
        <f t="shared" si="277"/>
        <v>3.453092884E-6</v>
      </c>
      <c r="AU999" s="172">
        <f t="shared" si="278"/>
        <v>9.0066145255000001E-9</v>
      </c>
      <c r="AV999" s="185">
        <f t="shared" si="279"/>
        <v>0.87916399999999995</v>
      </c>
      <c r="AW999" s="121">
        <v>2.6680000000000001E-6</v>
      </c>
      <c r="AX999" s="121">
        <v>8.0499999999999993E-9</v>
      </c>
      <c r="AY999" s="121">
        <v>2.1993749999999999E-13</v>
      </c>
      <c r="AZ999" s="121">
        <v>0</v>
      </c>
      <c r="BA999" s="121">
        <v>0</v>
      </c>
      <c r="BB999" s="121">
        <v>1.848E-10</v>
      </c>
      <c r="BC999" s="121">
        <v>7.7986999999999995E-7</v>
      </c>
      <c r="BD999" s="121">
        <v>4.2223999999999999E-11</v>
      </c>
      <c r="BE999" s="121">
        <v>9.0841999999999995E-10</v>
      </c>
      <c r="BF999" s="121">
        <v>0</v>
      </c>
      <c r="BG999" s="121">
        <v>0</v>
      </c>
      <c r="BH999" s="121">
        <v>5.7205947999999999E-12</v>
      </c>
      <c r="BI999" s="121">
        <v>2.1423999999999999E-15</v>
      </c>
      <c r="BJ999" s="121">
        <v>2.78508E-14</v>
      </c>
      <c r="BK999" s="121">
        <v>2.981484E-9</v>
      </c>
      <c r="BL999" s="121">
        <v>2.0566000000000001E-9</v>
      </c>
      <c r="BM999" s="121">
        <v>0</v>
      </c>
      <c r="BN999" s="121">
        <v>0</v>
      </c>
      <c r="BO999" s="121">
        <v>0.87916399999999995</v>
      </c>
      <c r="BP999" s="121">
        <v>0</v>
      </c>
      <c r="BQ999" s="121">
        <v>0</v>
      </c>
      <c r="BR999" s="121">
        <v>0</v>
      </c>
      <c r="BT999" s="71">
        <v>2.4108203000000001E-4</v>
      </c>
      <c r="BU999" s="71">
        <v>6.262922E-6</v>
      </c>
      <c r="BV999" s="71">
        <v>8.0162629000000003E-5</v>
      </c>
      <c r="BW999" s="71">
        <v>2.9246979000000002E-9</v>
      </c>
      <c r="BX999" s="71">
        <v>6.6449450000000003E-6</v>
      </c>
      <c r="BY999" s="71">
        <v>0</v>
      </c>
      <c r="BZ999" s="71">
        <v>0</v>
      </c>
      <c r="CA999" s="71">
        <v>0</v>
      </c>
      <c r="CB999" s="71">
        <v>3.3700605000000001E-5</v>
      </c>
      <c r="CC999" s="71">
        <v>6.6380445999999998E-6</v>
      </c>
      <c r="CD999" s="71">
        <v>0</v>
      </c>
      <c r="CE999" s="71">
        <v>0</v>
      </c>
      <c r="CF999" s="71">
        <v>0</v>
      </c>
      <c r="CG999" s="71">
        <v>1.5137122E-6</v>
      </c>
      <c r="CH999" s="71">
        <v>1.0615623999999999E-4</v>
      </c>
      <c r="CI999" s="71">
        <v>0</v>
      </c>
      <c r="CJ999" s="71">
        <v>0</v>
      </c>
      <c r="CL999" s="186">
        <v>0</v>
      </c>
      <c r="CM999" s="186">
        <v>2.875</v>
      </c>
      <c r="CN999" s="187">
        <v>5.0372168E-3</v>
      </c>
      <c r="CO999" s="186">
        <v>4.2849999999999997E-3</v>
      </c>
      <c r="CP999" s="186">
        <v>2.8001800000000001E-9</v>
      </c>
      <c r="CQ999" s="186">
        <v>3.0394000000000001E-7</v>
      </c>
      <c r="CR999" s="186">
        <v>2.6186105999999998E-4</v>
      </c>
      <c r="CS999" s="186">
        <v>5.1469999999999997E-3</v>
      </c>
      <c r="CT999" s="186">
        <v>0</v>
      </c>
      <c r="CU999" s="186">
        <v>0</v>
      </c>
      <c r="CW999" s="101"/>
      <c r="CX999" s="161" t="s">
        <v>3111</v>
      </c>
    </row>
    <row r="1000" spans="1:102" ht="14.4">
      <c r="A1000" t="s">
        <v>1341</v>
      </c>
      <c r="B1000" s="92" t="s">
        <v>1307</v>
      </c>
      <c r="C1000" s="126" t="str">
        <f t="shared" si="290"/>
        <v>A.130.11.115</v>
      </c>
      <c r="D1000" s="11" t="s">
        <v>3353</v>
      </c>
      <c r="E1000" s="125" t="s">
        <v>878</v>
      </c>
      <c r="F1000" s="128" t="str">
        <f t="shared" si="291"/>
        <v>PPS (polyphenylene sulfide)</v>
      </c>
      <c r="G1000" s="131">
        <f t="shared" si="286"/>
        <v>4.8181950640000002</v>
      </c>
      <c r="H1000" s="183">
        <f t="shared" si="287"/>
        <v>0.60559709499999992</v>
      </c>
      <c r="I1000" s="183">
        <f t="shared" si="288"/>
        <v>3.0545698000000003</v>
      </c>
      <c r="J1000" s="184">
        <f t="shared" si="289"/>
        <v>8.3069068999999995E-2</v>
      </c>
      <c r="K1000" s="183">
        <v>1.0749591000000001</v>
      </c>
      <c r="L1000" s="146">
        <v>0.18933944</v>
      </c>
      <c r="M1000" s="146">
        <v>0.14067466000000001</v>
      </c>
      <c r="N1000" s="146">
        <v>0.22904116999999999</v>
      </c>
      <c r="O1000" s="146">
        <v>0.11567787</v>
      </c>
      <c r="P1000" s="146">
        <v>0.21390476999999999</v>
      </c>
      <c r="Q1000" s="188">
        <v>4.6973284999999997E-2</v>
      </c>
      <c r="R1000" s="188">
        <v>2.1177157000000002</v>
      </c>
      <c r="S1000" s="146">
        <v>0</v>
      </c>
      <c r="T1000" s="146">
        <v>0.60684000000000005</v>
      </c>
      <c r="U1000" s="146">
        <v>8.3069068999999995E-2</v>
      </c>
      <c r="V1000" s="146">
        <v>0</v>
      </c>
      <c r="W1000" s="146">
        <v>0</v>
      </c>
      <c r="X1000" s="146">
        <v>0</v>
      </c>
      <c r="Z1000" s="157">
        <f t="shared" si="280"/>
        <v>7.1663940000000004</v>
      </c>
      <c r="AB1000" s="131">
        <f t="shared" si="281"/>
        <v>1.0749591000000001</v>
      </c>
      <c r="AC1000" s="131">
        <f t="shared" si="282"/>
        <v>3.0533268950000001</v>
      </c>
      <c r="AD1000" s="131">
        <f t="shared" si="283"/>
        <v>2.4477298000000003</v>
      </c>
      <c r="AE1000" s="131">
        <f t="shared" si="284"/>
        <v>3.0545698000000003</v>
      </c>
      <c r="AF1000" s="131">
        <f t="shared" si="285"/>
        <v>8.3069068999999995E-2</v>
      </c>
      <c r="AH1000">
        <v>172.46161000000001</v>
      </c>
      <c r="AI1000" s="71">
        <v>157.73743999999999</v>
      </c>
      <c r="AJ1000" s="71">
        <v>10.319139</v>
      </c>
      <c r="AK1000" s="71">
        <v>0</v>
      </c>
      <c r="AL1000" s="71">
        <v>0</v>
      </c>
      <c r="AM1000" s="71">
        <v>0.80391363000000005</v>
      </c>
      <c r="AN1000" s="71">
        <v>3.6011155000000001</v>
      </c>
      <c r="AP1000" s="129">
        <v>0.25123212</v>
      </c>
      <c r="AQ1000" s="129">
        <v>0.23362906</v>
      </c>
      <c r="AR1000" s="129">
        <v>8.7351519999999995E-3</v>
      </c>
      <c r="AS1000" s="129">
        <v>8.8679134999999996E-3</v>
      </c>
      <c r="AT1000" s="172">
        <f t="shared" ref="AT1000:AT1066" si="292">AW1000+AZ1000+BA1000+BB1000+BC1000+BK1000+BL1000+BP1000</f>
        <v>1.40065382006E-5</v>
      </c>
      <c r="AU1000" s="172">
        <f t="shared" ref="AU1000:AU1066" si="293">AX1000+AY1000+BD1000+BE1000+BF1000+BG1000+BH1000+BI1000+BJ1000+BM1000+BQ1000+BR1000</f>
        <v>3.2304555776140006E-8</v>
      </c>
      <c r="AV1000" s="185">
        <f t="shared" ref="AV1000:AV1066" si="294">BN1000+BO1000</f>
        <v>1.2420047000000001</v>
      </c>
      <c r="AW1000" s="121">
        <v>6.6504137E-6</v>
      </c>
      <c r="AX1000" s="121">
        <v>2.0065903000000001E-8</v>
      </c>
      <c r="AY1000" s="121">
        <v>5.4822914000000001E-13</v>
      </c>
      <c r="AZ1000" s="121">
        <v>0</v>
      </c>
      <c r="BA1000" s="121">
        <v>0</v>
      </c>
      <c r="BB1000" s="121">
        <v>6.1377046000000002E-9</v>
      </c>
      <c r="BC1000" s="121">
        <v>5.2530830999999998E-6</v>
      </c>
      <c r="BD1000" s="121">
        <v>1.399696E-9</v>
      </c>
      <c r="BE1000" s="121">
        <v>4.0053845000000003E-9</v>
      </c>
      <c r="BF1000" s="121">
        <v>5.7779086000000003E-9</v>
      </c>
      <c r="BG1000" s="121">
        <v>0</v>
      </c>
      <c r="BH1000" s="121">
        <v>2.5600357E-11</v>
      </c>
      <c r="BI1000" s="121">
        <v>8.6688947000000001E-10</v>
      </c>
      <c r="BJ1000" s="121">
        <v>1.6262561999999999E-10</v>
      </c>
      <c r="BK1000" s="121">
        <v>2.0606055999999998E-6</v>
      </c>
      <c r="BL1000" s="121">
        <v>3.6298096000000003E-8</v>
      </c>
      <c r="BM1000" s="121">
        <v>0</v>
      </c>
      <c r="BN1000" s="121">
        <v>0</v>
      </c>
      <c r="BO1000" s="121">
        <v>1.2420047000000001</v>
      </c>
      <c r="BP1000" s="121">
        <v>0</v>
      </c>
      <c r="BQ1000" s="121">
        <v>0</v>
      </c>
      <c r="BR1000" s="121">
        <v>0</v>
      </c>
      <c r="BT1000" s="71">
        <v>1.3135384999999999E-3</v>
      </c>
      <c r="BU1000" s="71">
        <v>2.7614330999999999E-5</v>
      </c>
      <c r="BV1000" s="71">
        <v>1.9981808E-4</v>
      </c>
      <c r="BW1000" s="71">
        <v>2.4818273000000001E-4</v>
      </c>
      <c r="BX1000" s="71">
        <v>1.2628784E-4</v>
      </c>
      <c r="BY1000" s="71">
        <v>0</v>
      </c>
      <c r="BZ1000" s="71">
        <v>1.5033997000000001E-4</v>
      </c>
      <c r="CA1000" s="71">
        <v>0</v>
      </c>
      <c r="CB1000" s="71">
        <v>2.8921429999999998E-4</v>
      </c>
      <c r="CC1000" s="71">
        <v>3.1415134999999999E-5</v>
      </c>
      <c r="CD1000" s="71">
        <v>0</v>
      </c>
      <c r="CE1000" s="71">
        <v>0</v>
      </c>
      <c r="CF1000" s="71">
        <v>0</v>
      </c>
      <c r="CG1000" s="71">
        <v>4.5574997000000002E-5</v>
      </c>
      <c r="CH1000" s="71">
        <v>1.9509114E-4</v>
      </c>
      <c r="CI1000" s="71">
        <v>0</v>
      </c>
      <c r="CJ1000" s="71">
        <v>0</v>
      </c>
      <c r="CL1000" s="186">
        <v>0</v>
      </c>
      <c r="CM1000" s="186">
        <v>7.1663940999999998</v>
      </c>
      <c r="CN1000" s="187">
        <v>0</v>
      </c>
      <c r="CO1000" s="186">
        <v>1.8893323E-2</v>
      </c>
      <c r="CP1000" s="186">
        <v>1.049598E-6</v>
      </c>
      <c r="CQ1000" s="186">
        <v>1.4190683000000001E-6</v>
      </c>
      <c r="CR1000" s="186">
        <v>4.0393267999999996E-3</v>
      </c>
      <c r="CS1000" s="186">
        <v>403.66435999999999</v>
      </c>
      <c r="CT1000" s="186">
        <v>3.8373679999999999E-3</v>
      </c>
      <c r="CU1000" s="186">
        <v>0</v>
      </c>
      <c r="CW1000" s="101"/>
      <c r="CX1000" s="161" t="s">
        <v>3112</v>
      </c>
    </row>
    <row r="1001" spans="1:102" ht="14.4">
      <c r="A1001" t="s">
        <v>1734</v>
      </c>
      <c r="B1001" s="92" t="s">
        <v>1307</v>
      </c>
      <c r="C1001" s="126" t="str">
        <f t="shared" si="290"/>
        <v>A.130.11.116</v>
      </c>
      <c r="D1001" s="11" t="s">
        <v>3353</v>
      </c>
      <c r="E1001" s="125" t="s">
        <v>878</v>
      </c>
      <c r="F1001" s="128" t="str">
        <f t="shared" si="291"/>
        <v>PVB (Polyvinyl butyral)</v>
      </c>
      <c r="G1001" s="131">
        <f t="shared" si="286"/>
        <v>1.0336282144891</v>
      </c>
      <c r="H1001" s="183">
        <f t="shared" si="287"/>
        <v>4.8719796846000002E-2</v>
      </c>
      <c r="I1001" s="183">
        <f t="shared" si="288"/>
        <v>0.62161995937109993</v>
      </c>
      <c r="J1001" s="184">
        <f t="shared" si="289"/>
        <v>1.3145668272000002E-2</v>
      </c>
      <c r="K1001" s="183">
        <v>0.35014278999999998</v>
      </c>
      <c r="L1001" s="146">
        <v>7.5193525999999997E-2</v>
      </c>
      <c r="M1001" s="146">
        <v>5.9980850000000002E-2</v>
      </c>
      <c r="N1001" s="146">
        <v>4.6886814999999998E-2</v>
      </c>
      <c r="O1001" s="146">
        <v>1.5204687999999999E-3</v>
      </c>
      <c r="P1001" s="188">
        <v>3.5685705999999999E-5</v>
      </c>
      <c r="Q1001" s="188">
        <v>2.7682733999999999E-4</v>
      </c>
      <c r="R1001" s="188">
        <v>3.0906238000000001E-3</v>
      </c>
      <c r="S1001" s="146">
        <v>1.5086705000000001E-3</v>
      </c>
      <c r="T1001" s="146">
        <v>0.48335414999999998</v>
      </c>
      <c r="U1001" s="188">
        <v>2.7823218000000002E-3</v>
      </c>
      <c r="V1001" s="188">
        <v>8.0957110000000004E-7</v>
      </c>
      <c r="W1001" s="188">
        <v>9.2886472000000003E-5</v>
      </c>
      <c r="X1001" s="146">
        <v>8.7617895000000005E-3</v>
      </c>
      <c r="Z1001" s="157">
        <f t="shared" si="280"/>
        <v>2.3342852666666665</v>
      </c>
      <c r="AB1001" s="131">
        <f t="shared" si="281"/>
        <v>0.35014278999999998</v>
      </c>
      <c r="AC1001" s="131">
        <f t="shared" si="282"/>
        <v>0.18698479664599998</v>
      </c>
      <c r="AD1001" s="131">
        <f t="shared" si="283"/>
        <v>0.13835788627199999</v>
      </c>
      <c r="AE1001" s="131">
        <f t="shared" si="284"/>
        <v>0.62161995937110004</v>
      </c>
      <c r="AF1001" s="131">
        <f t="shared" si="285"/>
        <v>1.30527818E-2</v>
      </c>
      <c r="AH1001">
        <v>84.313906000000003</v>
      </c>
      <c r="AI1001" s="71">
        <v>83.803959000000006</v>
      </c>
      <c r="AJ1001" s="71">
        <v>0.34659653000000001</v>
      </c>
      <c r="AK1001" s="71">
        <v>0</v>
      </c>
      <c r="AL1001" s="71">
        <v>0.13274321</v>
      </c>
      <c r="AM1001" s="71">
        <v>1.3346436999999999E-2</v>
      </c>
      <c r="AN1001" s="71">
        <v>1.7261551E-2</v>
      </c>
      <c r="AP1001" s="129">
        <v>7.5615970000000005E-2</v>
      </c>
      <c r="AQ1001" s="129">
        <v>6.7560797000000006E-2</v>
      </c>
      <c r="AR1001" s="129">
        <v>2.6016896000000001E-3</v>
      </c>
      <c r="AS1001" s="129">
        <v>5.4534835999999996E-3</v>
      </c>
      <c r="AT1001" s="172">
        <f t="shared" si="292"/>
        <v>4.0504074402085244E-6</v>
      </c>
      <c r="AU1001" s="172">
        <f t="shared" si="293"/>
        <v>9.6216331847941313E-9</v>
      </c>
      <c r="AV1001" s="185">
        <f t="shared" si="294"/>
        <v>0.76379321788799992</v>
      </c>
      <c r="AW1001" s="121">
        <v>2.1857323999999999E-6</v>
      </c>
      <c r="AX1001" s="121">
        <v>6.5956435999999997E-9</v>
      </c>
      <c r="AY1001" s="121">
        <v>1.8017026000000001E-13</v>
      </c>
      <c r="AZ1001" s="121">
        <v>1.1185248E-15</v>
      </c>
      <c r="BA1001" s="121">
        <v>0</v>
      </c>
      <c r="BB1001" s="121">
        <v>6.3536289000000002E-9</v>
      </c>
      <c r="BC1001" s="121">
        <v>1.8510807E-6</v>
      </c>
      <c r="BD1001" s="121">
        <v>9.1250620999999996E-10</v>
      </c>
      <c r="BE1001" s="121">
        <v>2.1119350000000001E-9</v>
      </c>
      <c r="BF1001" s="121">
        <v>1.2780148E-17</v>
      </c>
      <c r="BG1001" s="121">
        <v>1.8981748999999999E-19</v>
      </c>
      <c r="BH1001" s="121">
        <v>1.5039961999999999E-13</v>
      </c>
      <c r="BI1001" s="121">
        <v>2.5556618E-14</v>
      </c>
      <c r="BJ1001" s="121">
        <v>5.5342362999999998E-14</v>
      </c>
      <c r="BK1001" s="121">
        <v>6.4971217000000001E-9</v>
      </c>
      <c r="BL1001" s="121">
        <v>5.5664111999999998E-10</v>
      </c>
      <c r="BM1001" s="121">
        <v>1.0694808E-23</v>
      </c>
      <c r="BN1001" s="121">
        <v>8.3577888000000005E-5</v>
      </c>
      <c r="BO1001" s="121">
        <v>0.76370963999999997</v>
      </c>
      <c r="BP1001" s="121">
        <v>1.8694737E-10</v>
      </c>
      <c r="BQ1001" s="121">
        <v>1.1368421E-12</v>
      </c>
      <c r="BR1001" s="121">
        <v>5.0863157999999998E-17</v>
      </c>
      <c r="BT1001" s="71">
        <v>2.1529494E-4</v>
      </c>
      <c r="BU1001" s="71">
        <v>1.6607049999999999E-5</v>
      </c>
      <c r="BV1001" s="71">
        <v>6.5086068000000006E-5</v>
      </c>
      <c r="BW1001" s="71">
        <v>3.6379029999999998E-7</v>
      </c>
      <c r="BX1001" s="71">
        <v>1.2044682000000001E-5</v>
      </c>
      <c r="BY1001" s="71">
        <v>4.0246228000000001E-6</v>
      </c>
      <c r="BZ1001" s="71">
        <v>3.1408710000000002E-13</v>
      </c>
      <c r="CA1001" s="71">
        <v>6.1085110000000001E-6</v>
      </c>
      <c r="CB1001" s="71">
        <v>6.2030149999999995E-8</v>
      </c>
      <c r="CC1001" s="71">
        <v>2.8793268999999998E-7</v>
      </c>
      <c r="CD1001" s="71">
        <v>0</v>
      </c>
      <c r="CE1001" s="71">
        <v>2.3650204E-20</v>
      </c>
      <c r="CF1001" s="71">
        <v>1.9364695000000001E-16</v>
      </c>
      <c r="CG1001" s="71">
        <v>9.6745488999999994E-6</v>
      </c>
      <c r="CH1001" s="71">
        <v>1.0044413E-4</v>
      </c>
      <c r="CI1001" s="71">
        <v>5.6474147999999998E-7</v>
      </c>
      <c r="CJ1001" s="71">
        <v>2.6837656999999998E-8</v>
      </c>
      <c r="CL1001" s="186">
        <v>1.6390542E-16</v>
      </c>
      <c r="CM1001" s="186">
        <v>2.3179815000000001</v>
      </c>
      <c r="CN1001" s="187">
        <v>0.17064451999999999</v>
      </c>
      <c r="CO1001" s="186">
        <v>1.2298938000000001E-2</v>
      </c>
      <c r="CP1001" s="186">
        <v>5.2908476E-10</v>
      </c>
      <c r="CQ1001" s="186">
        <v>7.4967665999999993E-9</v>
      </c>
      <c r="CR1001" s="186">
        <v>5.2903859000000004E-4</v>
      </c>
      <c r="CS1001" s="186">
        <v>1.6305656000000002E-2</v>
      </c>
      <c r="CT1001" s="186">
        <v>8.5631782E-12</v>
      </c>
      <c r="CU1001" s="186">
        <v>1.4153541E-3</v>
      </c>
      <c r="CW1001" s="101"/>
      <c r="CX1001" s="161" t="s">
        <v>3113</v>
      </c>
    </row>
    <row r="1002" spans="1:102" ht="14.4">
      <c r="A1002" t="s">
        <v>1342</v>
      </c>
      <c r="B1002" s="92" t="s">
        <v>1307</v>
      </c>
      <c r="C1002" s="126" t="str">
        <f t="shared" si="290"/>
        <v>A.130.11.117</v>
      </c>
      <c r="D1002" s="11" t="s">
        <v>3353</v>
      </c>
      <c r="E1002" s="125" t="s">
        <v>878</v>
      </c>
      <c r="F1002" s="128" t="str">
        <f t="shared" si="291"/>
        <v>TDI (toluene diisocyanate)</v>
      </c>
      <c r="G1002" s="131">
        <f t="shared" si="286"/>
        <v>1.2008412060000002</v>
      </c>
      <c r="H1002" s="183">
        <f t="shared" si="287"/>
        <v>5.1502542999999998E-2</v>
      </c>
      <c r="I1002" s="183">
        <f t="shared" si="288"/>
        <v>0.67833866300000012</v>
      </c>
      <c r="J1002" s="184">
        <f t="shared" si="289"/>
        <v>0</v>
      </c>
      <c r="K1002" s="183">
        <v>0.47099999999999997</v>
      </c>
      <c r="L1002" s="146">
        <v>3.3371594999999997E-2</v>
      </c>
      <c r="M1002" s="146">
        <v>4.0355130000000001E-3</v>
      </c>
      <c r="N1002" s="146">
        <v>9.2050919999999998E-3</v>
      </c>
      <c r="O1002" s="146">
        <v>1.0057079999999999E-3</v>
      </c>
      <c r="P1002" s="188">
        <v>2.5877621999999999E-2</v>
      </c>
      <c r="Q1002" s="146">
        <v>1.5414120999999999E-2</v>
      </c>
      <c r="R1002" s="188">
        <v>9.1811555000000003E-2</v>
      </c>
      <c r="S1002" s="146">
        <v>0</v>
      </c>
      <c r="T1002" s="146">
        <v>0.54912000000000005</v>
      </c>
      <c r="U1002" s="188">
        <v>0</v>
      </c>
      <c r="V1002" s="188">
        <v>0</v>
      </c>
      <c r="W1002" s="188">
        <v>0</v>
      </c>
      <c r="X1002" s="146">
        <v>0</v>
      </c>
      <c r="Z1002" s="157">
        <f t="shared" si="280"/>
        <v>3.14</v>
      </c>
      <c r="AB1002" s="131">
        <f t="shared" si="281"/>
        <v>0.47099999999999997</v>
      </c>
      <c r="AC1002" s="131">
        <f t="shared" si="282"/>
        <v>0.180721206</v>
      </c>
      <c r="AD1002" s="131">
        <f t="shared" si="283"/>
        <v>0.12921866300000001</v>
      </c>
      <c r="AE1002" s="131">
        <f t="shared" si="284"/>
        <v>0.67833866300000012</v>
      </c>
      <c r="AF1002" s="131">
        <f t="shared" si="285"/>
        <v>0</v>
      </c>
      <c r="AH1002">
        <v>86.665800000000004</v>
      </c>
      <c r="AI1002" s="71">
        <v>84.058000000000007</v>
      </c>
      <c r="AJ1002" s="71">
        <v>0</v>
      </c>
      <c r="AK1002" s="71">
        <v>0</v>
      </c>
      <c r="AL1002" s="71">
        <v>2.6078000000000001</v>
      </c>
      <c r="AM1002" s="71">
        <v>0</v>
      </c>
      <c r="AN1002" s="71">
        <v>0</v>
      </c>
      <c r="AP1002" s="129">
        <v>6.7645761999999998E-2</v>
      </c>
      <c r="AQ1002" s="129">
        <v>5.9055001000000003E-2</v>
      </c>
      <c r="AR1002" s="129">
        <v>2.5890198E-3</v>
      </c>
      <c r="AS1002" s="129">
        <v>6.0017411999999997E-3</v>
      </c>
      <c r="AT1002" s="172">
        <f t="shared" si="292"/>
        <v>3.5404677032999997E-6</v>
      </c>
      <c r="AU1002" s="172">
        <f t="shared" si="293"/>
        <v>9.5747773604700013E-9</v>
      </c>
      <c r="AV1002" s="185">
        <f t="shared" si="294"/>
        <v>0.84057999999999999</v>
      </c>
      <c r="AW1002" s="121">
        <v>2.9139199999999999E-6</v>
      </c>
      <c r="AX1002" s="121">
        <v>8.7920000000000002E-9</v>
      </c>
      <c r="AY1002" s="121">
        <v>2.4020999999999999E-13</v>
      </c>
      <c r="AZ1002" s="121">
        <v>0</v>
      </c>
      <c r="BA1002" s="121">
        <v>0</v>
      </c>
      <c r="BB1002" s="121">
        <v>2.9369999999999998E-10</v>
      </c>
      <c r="BC1002" s="121">
        <v>6.0605999999999996E-7</v>
      </c>
      <c r="BD1002" s="121">
        <v>6.7106000000000006E-11</v>
      </c>
      <c r="BE1002" s="121">
        <v>7.0596000000000001E-10</v>
      </c>
      <c r="BF1002" s="121">
        <v>0</v>
      </c>
      <c r="BG1002" s="121">
        <v>0</v>
      </c>
      <c r="BH1002" s="121">
        <v>8.7870682000000002E-12</v>
      </c>
      <c r="BI1002" s="121">
        <v>5.5343490999999998E-13</v>
      </c>
      <c r="BJ1002" s="121">
        <v>1.3064736E-13</v>
      </c>
      <c r="BK1002" s="121">
        <v>3.3749583E-9</v>
      </c>
      <c r="BL1002" s="121">
        <v>1.6819045000000001E-8</v>
      </c>
      <c r="BM1002" s="121">
        <v>0</v>
      </c>
      <c r="BN1002" s="121">
        <v>0</v>
      </c>
      <c r="BO1002" s="121">
        <v>0.84057999999999999</v>
      </c>
      <c r="BP1002" s="121">
        <v>0</v>
      </c>
      <c r="BQ1002" s="121">
        <v>0</v>
      </c>
      <c r="BR1002" s="121">
        <v>0</v>
      </c>
      <c r="BT1002" s="71">
        <v>2.6059340999999998E-4</v>
      </c>
      <c r="BU1002" s="71">
        <v>4.8671015000000003E-6</v>
      </c>
      <c r="BV1002" s="71">
        <v>8.7551532000000004E-5</v>
      </c>
      <c r="BW1002" s="71">
        <v>1.0758537999999999E-5</v>
      </c>
      <c r="BX1002" s="71">
        <v>4.9172861000000003E-6</v>
      </c>
      <c r="BY1002" s="71">
        <v>0</v>
      </c>
      <c r="BZ1002" s="71">
        <v>0</v>
      </c>
      <c r="CA1002" s="71">
        <v>0</v>
      </c>
      <c r="CB1002" s="71">
        <v>3.5571935E-5</v>
      </c>
      <c r="CC1002" s="71">
        <v>1.3354129000000001E-5</v>
      </c>
      <c r="CD1002" s="71">
        <v>0</v>
      </c>
      <c r="CE1002" s="71">
        <v>0</v>
      </c>
      <c r="CF1002" s="71">
        <v>0</v>
      </c>
      <c r="CG1002" s="71">
        <v>2.0755423E-6</v>
      </c>
      <c r="CH1002" s="71">
        <v>1.0149735E-4</v>
      </c>
      <c r="CI1002" s="71">
        <v>0</v>
      </c>
      <c r="CJ1002" s="71">
        <v>0</v>
      </c>
      <c r="CK1002" s="189"/>
      <c r="CL1002" s="186">
        <v>0</v>
      </c>
      <c r="CM1002" s="186">
        <v>3.14</v>
      </c>
      <c r="CN1002" s="187">
        <v>8.0055766999999993E-3</v>
      </c>
      <c r="CO1002" s="186">
        <v>3.3300000000000001E-3</v>
      </c>
      <c r="CP1002" s="186">
        <v>4.2643569999999998E-9</v>
      </c>
      <c r="CQ1002" s="186">
        <v>4.8712719999999995E-7</v>
      </c>
      <c r="CR1002" s="186">
        <v>2.0349996000000001E-4</v>
      </c>
      <c r="CS1002" s="186">
        <v>0.46490276000000003</v>
      </c>
      <c r="CT1002" s="186">
        <v>0</v>
      </c>
      <c r="CU1002" s="186">
        <v>0</v>
      </c>
      <c r="CW1002" s="101"/>
      <c r="CX1002" s="161" t="s">
        <v>3114</v>
      </c>
    </row>
    <row r="1003" spans="1:102" ht="14.4">
      <c r="A1003" t="s">
        <v>2406</v>
      </c>
      <c r="B1003" s="92" t="s">
        <v>1307</v>
      </c>
      <c r="C1003" s="126" t="str">
        <f t="shared" si="290"/>
        <v>A.130.11.118</v>
      </c>
      <c r="D1003" s="11" t="s">
        <v>3353</v>
      </c>
      <c r="E1003" s="125" t="s">
        <v>878</v>
      </c>
      <c r="F1003" s="128" t="str">
        <f t="shared" si="291"/>
        <v>PE for bottles with deposit in EU (RR=80%  RIR=25%)</v>
      </c>
      <c r="G1003" s="131">
        <f t="shared" si="286"/>
        <v>0.86201057975722994</v>
      </c>
      <c r="H1003" s="183">
        <f t="shared" si="287"/>
        <v>1.6790789399999999E-2</v>
      </c>
      <c r="I1003" s="183">
        <f t="shared" si="288"/>
        <v>0.63169918433923</v>
      </c>
      <c r="J1003" s="184">
        <f t="shared" si="289"/>
        <v>1.7057860180000001E-3</v>
      </c>
      <c r="K1003" s="183">
        <v>0.21181481999999999</v>
      </c>
      <c r="L1003" s="146">
        <v>3.2528513000000002E-2</v>
      </c>
      <c r="M1003" s="146">
        <v>5.2583969000000001E-3</v>
      </c>
      <c r="N1003" s="146">
        <v>5.8114407999999996E-3</v>
      </c>
      <c r="O1003" s="146">
        <v>6.0620730999999999E-3</v>
      </c>
      <c r="P1003" s="146">
        <v>3.6606831000000001E-3</v>
      </c>
      <c r="Q1003" s="146">
        <v>1.2565924000000001E-3</v>
      </c>
      <c r="R1003" s="188">
        <v>8.9120975000000005E-3</v>
      </c>
      <c r="S1003" s="188">
        <v>3.6015005E-5</v>
      </c>
      <c r="T1003" s="146">
        <v>0.58499999999999996</v>
      </c>
      <c r="U1003" s="188">
        <v>1.6462613000000001E-3</v>
      </c>
      <c r="V1003" s="188">
        <v>1.7693923000000001E-7</v>
      </c>
      <c r="W1003" s="188">
        <v>2.3509712999999998E-5</v>
      </c>
      <c r="X1003" s="146">
        <v>0</v>
      </c>
      <c r="Z1003" s="157">
        <f t="shared" si="280"/>
        <v>1.4120987999999999</v>
      </c>
      <c r="AB1003" s="131">
        <f t="shared" si="281"/>
        <v>0.21181481999999999</v>
      </c>
      <c r="AC1003" s="131">
        <f t="shared" si="282"/>
        <v>6.3489796799999998E-2</v>
      </c>
      <c r="AD1003" s="131">
        <f t="shared" si="283"/>
        <v>4.6722517112999996E-2</v>
      </c>
      <c r="AE1003" s="131">
        <f t="shared" si="284"/>
        <v>0.63169918433923</v>
      </c>
      <c r="AF1003" s="131">
        <f t="shared" si="285"/>
        <v>1.682276305E-3</v>
      </c>
      <c r="AH1003">
        <v>64.785940999999994</v>
      </c>
      <c r="AI1003" s="71">
        <v>63.684634000000003</v>
      </c>
      <c r="AJ1003" s="71">
        <v>0.22724484</v>
      </c>
      <c r="AK1003" s="71">
        <v>0</v>
      </c>
      <c r="AL1003" s="71">
        <v>0.76096156000000004</v>
      </c>
      <c r="AM1003" s="71">
        <v>7.7378795E-2</v>
      </c>
      <c r="AN1003" s="71">
        <v>3.5721902999999999E-2</v>
      </c>
      <c r="AP1003" s="129">
        <v>3.8806367000000001E-2</v>
      </c>
      <c r="AQ1003" s="129">
        <v>3.2999305E-2</v>
      </c>
      <c r="AR1003" s="129">
        <v>1.2666505E-3</v>
      </c>
      <c r="AS1003" s="129">
        <v>4.5404117999999997E-3</v>
      </c>
      <c r="AT1003" s="172">
        <f t="shared" si="292"/>
        <v>1.9783756154800002E-6</v>
      </c>
      <c r="AU1003" s="172">
        <f t="shared" si="293"/>
        <v>4.6843582942998695E-9</v>
      </c>
      <c r="AV1003" s="185">
        <f t="shared" si="294"/>
        <v>0.63591202196569996</v>
      </c>
      <c r="AW1003" s="121">
        <v>1.3104277000000001E-6</v>
      </c>
      <c r="AX1003" s="121">
        <v>3.9538765999999997E-9</v>
      </c>
      <c r="AY1003" s="121">
        <v>1.0802556E-13</v>
      </c>
      <c r="AZ1003" s="121">
        <v>0</v>
      </c>
      <c r="BA1003" s="121">
        <v>0</v>
      </c>
      <c r="BB1003" s="121">
        <v>1.8069831999999999E-10</v>
      </c>
      <c r="BC1003" s="121">
        <v>6.6572367999999996E-7</v>
      </c>
      <c r="BD1003" s="121">
        <v>4.1276024999999998E-11</v>
      </c>
      <c r="BE1003" s="121">
        <v>6.8812502000000003E-10</v>
      </c>
      <c r="BF1003" s="121">
        <v>1.8801171999999999E-13</v>
      </c>
      <c r="BG1003" s="121">
        <v>8.0783586999999998E-16</v>
      </c>
      <c r="BH1003" s="121">
        <v>7.1667153000000003E-13</v>
      </c>
      <c r="BI1003" s="121">
        <v>5.3803129E-14</v>
      </c>
      <c r="BJ1003" s="121">
        <v>1.3329525E-14</v>
      </c>
      <c r="BK1003" s="121">
        <v>4.6006365999999998E-10</v>
      </c>
      <c r="BL1003" s="121">
        <v>1.5834735E-9</v>
      </c>
      <c r="BM1003" s="121">
        <v>0</v>
      </c>
      <c r="BN1003" s="121">
        <v>4.0519657E-6</v>
      </c>
      <c r="BO1003" s="121">
        <v>0.63590796999999999</v>
      </c>
      <c r="BP1003" s="121">
        <v>0</v>
      </c>
      <c r="BQ1003" s="121">
        <v>0</v>
      </c>
      <c r="BR1003" s="121">
        <v>0</v>
      </c>
      <c r="BT1003" s="71">
        <v>1.3937610000000001E-4</v>
      </c>
      <c r="BU1003" s="71">
        <v>4.7441418E-6</v>
      </c>
      <c r="BV1003" s="71">
        <v>3.9373060999999997E-5</v>
      </c>
      <c r="BW1003" s="71">
        <v>1.0447629E-6</v>
      </c>
      <c r="BX1003" s="71">
        <v>9.3440238999999997E-6</v>
      </c>
      <c r="BY1003" s="71">
        <v>0</v>
      </c>
      <c r="BZ1003" s="71">
        <v>1.9119992000000002E-9</v>
      </c>
      <c r="CA1003" s="71">
        <v>0</v>
      </c>
      <c r="CB1003" s="71">
        <v>4.9783113000000002E-6</v>
      </c>
      <c r="CC1003" s="71">
        <v>9.9584079000000001E-7</v>
      </c>
      <c r="CD1003" s="71">
        <v>0</v>
      </c>
      <c r="CE1003" s="71">
        <v>0</v>
      </c>
      <c r="CF1003" s="71">
        <v>0</v>
      </c>
      <c r="CG1003" s="71">
        <v>1.4188457E-6</v>
      </c>
      <c r="CH1003" s="71">
        <v>7.7475203999999997E-5</v>
      </c>
      <c r="CI1003" s="71">
        <v>3.5180607999999999E-14</v>
      </c>
      <c r="CJ1003" s="71">
        <v>0</v>
      </c>
      <c r="CL1003" s="186">
        <v>0</v>
      </c>
      <c r="CM1003" s="186">
        <v>1.4120988000000001</v>
      </c>
      <c r="CN1003" s="187">
        <v>4.2501517000000004E-3</v>
      </c>
      <c r="CO1003" s="186">
        <v>3.2458727000000001E-3</v>
      </c>
      <c r="CP1003" s="186">
        <v>3.6322331000000002E-10</v>
      </c>
      <c r="CQ1003" s="186">
        <v>4.0022621999999999E-8</v>
      </c>
      <c r="CR1003" s="186">
        <v>3.1755575E-4</v>
      </c>
      <c r="CS1003" s="186">
        <v>4.5054511999999998E-2</v>
      </c>
      <c r="CT1003" s="186">
        <v>1.2610495999999999E-7</v>
      </c>
      <c r="CU1003" s="186">
        <v>2.7599033E-7</v>
      </c>
      <c r="CW1003" s="101"/>
      <c r="CX1003" s="161" t="s">
        <v>3076</v>
      </c>
    </row>
    <row r="1004" spans="1:102" ht="14.4">
      <c r="A1004" t="s">
        <v>2407</v>
      </c>
      <c r="B1004" s="92" t="s">
        <v>1307</v>
      </c>
      <c r="C1004" s="126" t="str">
        <f t="shared" si="290"/>
        <v>A.130.11.119</v>
      </c>
      <c r="D1004" s="11" t="s">
        <v>3353</v>
      </c>
      <c r="E1004" s="125" t="s">
        <v>878</v>
      </c>
      <c r="F1004" s="128" t="str">
        <f t="shared" si="291"/>
        <v>PET for bottles with deposit in EU (RR=80%  RIR=25%)</v>
      </c>
      <c r="G1004" s="131">
        <f t="shared" si="286"/>
        <v>0.77314839900722987</v>
      </c>
      <c r="H1004" s="183">
        <f t="shared" si="287"/>
        <v>2.6536917149999999E-2</v>
      </c>
      <c r="I1004" s="183">
        <f t="shared" si="288"/>
        <v>0.48921587583922999</v>
      </c>
      <c r="J1004" s="184">
        <f t="shared" si="289"/>
        <v>1.7057860180000001E-3</v>
      </c>
      <c r="K1004" s="183">
        <v>0.25568982000000001</v>
      </c>
      <c r="L1004" s="146">
        <v>4.8988826999999999E-2</v>
      </c>
      <c r="M1004" s="146">
        <v>6.4286956999999997E-3</v>
      </c>
      <c r="N1004" s="146">
        <v>1.8843368999999999E-2</v>
      </c>
      <c r="O1004" s="146">
        <v>3.8184781000000002E-3</v>
      </c>
      <c r="P1004" s="146">
        <v>2.9574867999999999E-3</v>
      </c>
      <c r="Q1004" s="146">
        <v>9.1758325E-4</v>
      </c>
      <c r="R1004" s="188">
        <v>7.3331762000000003E-3</v>
      </c>
      <c r="S1004" s="188">
        <v>3.6015005E-5</v>
      </c>
      <c r="T1004" s="146">
        <v>0.42646499999999998</v>
      </c>
      <c r="U1004" s="188">
        <v>1.6462613000000001E-3</v>
      </c>
      <c r="V1004" s="188">
        <v>1.7693923000000001E-7</v>
      </c>
      <c r="W1004" s="188">
        <v>2.3509712999999998E-5</v>
      </c>
      <c r="X1004" s="146">
        <v>0</v>
      </c>
      <c r="Z1004" s="157">
        <f t="shared" si="280"/>
        <v>1.7045988000000001</v>
      </c>
      <c r="AB1004" s="131">
        <f t="shared" si="281"/>
        <v>0.25568982000000001</v>
      </c>
      <c r="AC1004" s="131">
        <f t="shared" si="282"/>
        <v>8.9287616050000004E-2</v>
      </c>
      <c r="AD1004" s="131">
        <f t="shared" si="283"/>
        <v>6.2774208612999996E-2</v>
      </c>
      <c r="AE1004" s="131">
        <f t="shared" si="284"/>
        <v>0.48921587583922999</v>
      </c>
      <c r="AF1004" s="131">
        <f t="shared" si="285"/>
        <v>1.682276305E-3</v>
      </c>
      <c r="AH1004">
        <v>56.336441000000001</v>
      </c>
      <c r="AI1004" s="71">
        <v>55.943134000000001</v>
      </c>
      <c r="AJ1004" s="71">
        <v>0.22724484</v>
      </c>
      <c r="AK1004" s="71">
        <v>0</v>
      </c>
      <c r="AL1004" s="71">
        <v>5.2961556E-2</v>
      </c>
      <c r="AM1004" s="71">
        <v>7.7378795E-2</v>
      </c>
      <c r="AN1004" s="71">
        <v>3.5721902999999999E-2</v>
      </c>
      <c r="AP1004" s="129">
        <v>4.7522095E-2</v>
      </c>
      <c r="AQ1004" s="129">
        <v>4.1926523E-2</v>
      </c>
      <c r="AR1004" s="129">
        <v>1.6079035999999999E-3</v>
      </c>
      <c r="AS1004" s="129">
        <v>3.9876686999999996E-3</v>
      </c>
      <c r="AT1004" s="172">
        <f t="shared" si="292"/>
        <v>2.5135805465399999E-6</v>
      </c>
      <c r="AU1004" s="172">
        <f t="shared" si="293"/>
        <v>5.9463892145658697E-9</v>
      </c>
      <c r="AV1004" s="185">
        <f t="shared" si="294"/>
        <v>0.55849702196569995</v>
      </c>
      <c r="AW1004" s="121">
        <v>1.5818677E-6</v>
      </c>
      <c r="AX1004" s="121">
        <v>4.7728766000000003E-9</v>
      </c>
      <c r="AY1004" s="121">
        <v>1.3040180999999999E-13</v>
      </c>
      <c r="AZ1004" s="121">
        <v>0</v>
      </c>
      <c r="BA1004" s="121">
        <v>0</v>
      </c>
      <c r="BB1004" s="121">
        <v>5.9649832000000002E-10</v>
      </c>
      <c r="BC1004" s="121">
        <v>9.2946613000000001E-7</v>
      </c>
      <c r="BD1004" s="121">
        <v>1.3628003E-10</v>
      </c>
      <c r="BE1004" s="121">
        <v>1.036335E-9</v>
      </c>
      <c r="BF1004" s="121">
        <v>1.8801171999999999E-13</v>
      </c>
      <c r="BG1004" s="121">
        <v>8.0783586999999998E-16</v>
      </c>
      <c r="BH1004" s="121">
        <v>5.2327915999999997E-13</v>
      </c>
      <c r="BI1004" s="121">
        <v>4.4263888999999999E-14</v>
      </c>
      <c r="BJ1004" s="121">
        <v>1.0820151E-14</v>
      </c>
      <c r="BK1004" s="121">
        <v>3.7118211999999999E-10</v>
      </c>
      <c r="BL1004" s="121">
        <v>1.2790361E-9</v>
      </c>
      <c r="BM1004" s="121">
        <v>0</v>
      </c>
      <c r="BN1004" s="121">
        <v>4.0519657E-6</v>
      </c>
      <c r="BO1004" s="121">
        <v>0.55849296999999998</v>
      </c>
      <c r="BP1004" s="121">
        <v>0</v>
      </c>
      <c r="BQ1004" s="121">
        <v>0</v>
      </c>
      <c r="BR1004" s="121">
        <v>0</v>
      </c>
      <c r="BT1004" s="71">
        <v>1.4195975E-4</v>
      </c>
      <c r="BU1004" s="71">
        <v>7.1448066999999999E-6</v>
      </c>
      <c r="BV1004" s="71">
        <v>4.7528736999999999E-5</v>
      </c>
      <c r="BW1004" s="71">
        <v>8.5971936000000003E-7</v>
      </c>
      <c r="BX1004" s="71">
        <v>9.3133368000000008E-6</v>
      </c>
      <c r="BY1004" s="71">
        <v>0</v>
      </c>
      <c r="BZ1004" s="71">
        <v>1.9119992000000002E-9</v>
      </c>
      <c r="CA1004" s="71">
        <v>0</v>
      </c>
      <c r="CB1004" s="71">
        <v>4.0211543000000004E-6</v>
      </c>
      <c r="CC1004" s="71">
        <v>8.6047017999999999E-7</v>
      </c>
      <c r="CD1004" s="71">
        <v>0</v>
      </c>
      <c r="CE1004" s="71">
        <v>0</v>
      </c>
      <c r="CF1004" s="71">
        <v>0</v>
      </c>
      <c r="CG1004" s="71">
        <v>4.0658042000000001E-6</v>
      </c>
      <c r="CH1004" s="71">
        <v>6.8163814000000005E-5</v>
      </c>
      <c r="CI1004" s="71">
        <v>3.5180607999999999E-14</v>
      </c>
      <c r="CJ1004" s="71">
        <v>0</v>
      </c>
      <c r="CL1004" s="186">
        <v>0</v>
      </c>
      <c r="CM1004" s="186">
        <v>1.7045988000000001</v>
      </c>
      <c r="CN1004" s="187">
        <v>1.5583889E-2</v>
      </c>
      <c r="CO1004" s="186">
        <v>4.8883727E-3</v>
      </c>
      <c r="CP1004" s="186">
        <v>2.6850071000000001E-10</v>
      </c>
      <c r="CQ1004" s="186">
        <v>2.9399989999999999E-8</v>
      </c>
      <c r="CR1004" s="186">
        <v>3.6198072999999998E-4</v>
      </c>
      <c r="CS1004" s="186">
        <v>3.7019198000000003E-2</v>
      </c>
      <c r="CT1004" s="186">
        <v>1.2610495999999999E-7</v>
      </c>
      <c r="CU1004" s="186">
        <v>2.7599033E-7</v>
      </c>
      <c r="CW1004" s="101"/>
      <c r="CX1004" s="161" t="s">
        <v>3079</v>
      </c>
    </row>
    <row r="1005" spans="1:102" ht="14.4">
      <c r="A1005" t="s">
        <v>2408</v>
      </c>
      <c r="B1005" s="92" t="s">
        <v>1307</v>
      </c>
      <c r="C1005" s="126" t="str">
        <f t="shared" si="290"/>
        <v>A.130.11.120</v>
      </c>
      <c r="D1005" s="11" t="s">
        <v>3353</v>
      </c>
      <c r="E1005" s="125" t="s">
        <v>878</v>
      </c>
      <c r="F1005" s="128" t="str">
        <f t="shared" si="291"/>
        <v>PP for bottles with deposit in EU (RR=80%  RIR=25%)</v>
      </c>
      <c r="G1005" s="131">
        <f t="shared" si="286"/>
        <v>0.90951027035722998</v>
      </c>
      <c r="H1005" s="183">
        <f t="shared" si="287"/>
        <v>1.6208199700000002E-2</v>
      </c>
      <c r="I1005" s="183">
        <f t="shared" si="288"/>
        <v>0.69890646463923001</v>
      </c>
      <c r="J1005" s="184">
        <f t="shared" si="289"/>
        <v>1.7057860180000001E-3</v>
      </c>
      <c r="K1005" s="183">
        <v>0.19268982000000001</v>
      </c>
      <c r="L1005" s="146">
        <v>3.2829157999999997E-2</v>
      </c>
      <c r="M1005" s="146">
        <v>5.1776866999999997E-3</v>
      </c>
      <c r="N1005" s="146">
        <v>3.7945947999999999E-3</v>
      </c>
      <c r="O1005" s="146">
        <v>1.3537716999999999E-3</v>
      </c>
      <c r="P1005" s="188">
        <v>7.0360251E-3</v>
      </c>
      <c r="Q1005" s="188">
        <v>4.0238080999999998E-3</v>
      </c>
      <c r="R1005" s="188">
        <v>7.5899442999999997E-2</v>
      </c>
      <c r="S1005" s="188">
        <v>3.6015005E-5</v>
      </c>
      <c r="T1005" s="146">
        <v>0.58499999999999996</v>
      </c>
      <c r="U1005" s="146">
        <v>1.6462613000000001E-3</v>
      </c>
      <c r="V1005" s="188">
        <v>1.7693923000000001E-7</v>
      </c>
      <c r="W1005" s="188">
        <v>2.3509712999999998E-5</v>
      </c>
      <c r="X1005" s="146">
        <v>0</v>
      </c>
      <c r="Z1005" s="157">
        <f t="shared" si="280"/>
        <v>1.2845988000000002</v>
      </c>
      <c r="AB1005" s="131">
        <f t="shared" si="281"/>
        <v>0.19268982000000001</v>
      </c>
      <c r="AC1005" s="131">
        <f t="shared" si="282"/>
        <v>0.13011448740000001</v>
      </c>
      <c r="AD1005" s="131">
        <f t="shared" si="283"/>
        <v>0.11392979741299999</v>
      </c>
      <c r="AE1005" s="131">
        <f t="shared" si="284"/>
        <v>0.69890646463923001</v>
      </c>
      <c r="AF1005" s="131">
        <f t="shared" si="285"/>
        <v>1.682276305E-3</v>
      </c>
      <c r="AH1005">
        <v>62.961941000000003</v>
      </c>
      <c r="AI1005" s="71">
        <v>61.949134000000001</v>
      </c>
      <c r="AJ1005" s="71">
        <v>0.22724484</v>
      </c>
      <c r="AK1005" s="71">
        <v>0</v>
      </c>
      <c r="AL1005" s="71">
        <v>0.67246156000000001</v>
      </c>
      <c r="AM1005" s="71">
        <v>7.7378795E-2</v>
      </c>
      <c r="AN1005" s="71">
        <v>3.5721902999999999E-2</v>
      </c>
      <c r="AP1005" s="129">
        <v>3.5654071000000002E-2</v>
      </c>
      <c r="AQ1005" s="129">
        <v>3.0069159000000002E-2</v>
      </c>
      <c r="AR1005" s="129">
        <v>1.1684149000000001E-3</v>
      </c>
      <c r="AS1005" s="129">
        <v>4.4164970999999997E-3</v>
      </c>
      <c r="AT1005" s="172">
        <f t="shared" si="292"/>
        <v>1.80270740572E-6</v>
      </c>
      <c r="AU1005" s="172">
        <f t="shared" si="293"/>
        <v>4.3210610351398689E-9</v>
      </c>
      <c r="AV1005" s="185">
        <f t="shared" si="294"/>
        <v>0.61855702196569995</v>
      </c>
      <c r="AW1005" s="121">
        <v>1.1921077E-6</v>
      </c>
      <c r="AX1005" s="121">
        <v>3.5968765999999998E-9</v>
      </c>
      <c r="AY1005" s="121">
        <v>9.8271807000000003E-14</v>
      </c>
      <c r="AZ1005" s="121">
        <v>0</v>
      </c>
      <c r="BA1005" s="121">
        <v>0</v>
      </c>
      <c r="BB1005" s="121">
        <v>1.1634832E-10</v>
      </c>
      <c r="BC1005" s="121">
        <v>5.9733028000000003E-7</v>
      </c>
      <c r="BD1005" s="121">
        <v>2.6573025E-11</v>
      </c>
      <c r="BE1005" s="121">
        <v>6.9448501999999999E-10</v>
      </c>
      <c r="BF1005" s="121">
        <v>1.8801171999999999E-13</v>
      </c>
      <c r="BG1005" s="121">
        <v>8.0783586999999998E-16</v>
      </c>
      <c r="BH1005" s="121">
        <v>2.2938986999999998E-12</v>
      </c>
      <c r="BI1005" s="121">
        <v>4.5620132000000003E-13</v>
      </c>
      <c r="BJ1005" s="121">
        <v>8.9198757000000004E-14</v>
      </c>
      <c r="BK1005" s="121">
        <v>1.0364374E-9</v>
      </c>
      <c r="BL1005" s="121">
        <v>1.211664E-8</v>
      </c>
      <c r="BM1005" s="121">
        <v>0</v>
      </c>
      <c r="BN1005" s="121">
        <v>4.0519657E-6</v>
      </c>
      <c r="BO1005" s="121">
        <v>0.61855296999999998</v>
      </c>
      <c r="BP1005" s="121">
        <v>0</v>
      </c>
      <c r="BQ1005" s="121">
        <v>0</v>
      </c>
      <c r="BR1005" s="121">
        <v>0</v>
      </c>
      <c r="BT1005" s="71">
        <v>1.4479546999999999E-4</v>
      </c>
      <c r="BU1005" s="71">
        <v>4.7879895000000002E-6</v>
      </c>
      <c r="BV1005" s="71">
        <v>3.5818022000000002E-5</v>
      </c>
      <c r="BW1005" s="71">
        <v>8.8921213999999997E-6</v>
      </c>
      <c r="BX1005" s="71">
        <v>5.1658356000000001E-6</v>
      </c>
      <c r="BY1005" s="71">
        <v>0</v>
      </c>
      <c r="BZ1005" s="71">
        <v>1.9119992000000002E-9</v>
      </c>
      <c r="CA1005" s="71">
        <v>0</v>
      </c>
      <c r="CB1005" s="71">
        <v>9.6807823999999994E-6</v>
      </c>
      <c r="CC1005" s="71">
        <v>4.0493074000000001E-6</v>
      </c>
      <c r="CD1005" s="71">
        <v>0</v>
      </c>
      <c r="CE1005" s="71">
        <v>0</v>
      </c>
      <c r="CF1005" s="71">
        <v>0</v>
      </c>
      <c r="CG1005" s="71">
        <v>1.0361609E-6</v>
      </c>
      <c r="CH1005" s="71">
        <v>7.5363342000000006E-5</v>
      </c>
      <c r="CI1005" s="71">
        <v>3.5180607999999999E-14</v>
      </c>
      <c r="CJ1005" s="71">
        <v>0</v>
      </c>
      <c r="CL1005" s="186">
        <v>0</v>
      </c>
      <c r="CM1005" s="186">
        <v>1.2845987999999999</v>
      </c>
      <c r="CN1005" s="187">
        <v>2.4961207999999999E-3</v>
      </c>
      <c r="CO1005" s="186">
        <v>3.2758726999999998E-3</v>
      </c>
      <c r="CP1005" s="186">
        <v>1.1581683E-9</v>
      </c>
      <c r="CQ1005" s="186">
        <v>1.3853883000000001E-7</v>
      </c>
      <c r="CR1005" s="186">
        <v>2.0197508E-4</v>
      </c>
      <c r="CS1005" s="186">
        <v>0.38005995999999997</v>
      </c>
      <c r="CT1005" s="186">
        <v>1.2610495999999999E-7</v>
      </c>
      <c r="CU1005" s="186">
        <v>2.7599033E-7</v>
      </c>
      <c r="CW1005" s="101"/>
      <c r="CX1005" s="161" t="s">
        <v>3082</v>
      </c>
    </row>
    <row r="1006" spans="1:102" ht="14.4">
      <c r="A1006" t="s">
        <v>2409</v>
      </c>
      <c r="B1006" s="92" t="s">
        <v>1307</v>
      </c>
      <c r="C1006" s="126" t="str">
        <f t="shared" si="290"/>
        <v>A.130.11.121</v>
      </c>
      <c r="D1006" s="11" t="s">
        <v>3353</v>
      </c>
      <c r="E1006" s="125" t="s">
        <v>878</v>
      </c>
      <c r="F1006" s="128" t="str">
        <f t="shared" si="291"/>
        <v>PVC for bottles with deposit in EU (RR=80%  RIR=25%)</v>
      </c>
      <c r="G1006" s="131">
        <f t="shared" si="286"/>
        <v>0.73870290495723001</v>
      </c>
      <c r="H1006" s="183">
        <f t="shared" si="287"/>
        <v>4.9810510099999997E-2</v>
      </c>
      <c r="I1006" s="183">
        <f t="shared" si="288"/>
        <v>0.42474678883923001</v>
      </c>
      <c r="J1006" s="184">
        <f t="shared" si="289"/>
        <v>1.7057860180000001E-3</v>
      </c>
      <c r="K1006" s="183">
        <v>0.26243981999999999</v>
      </c>
      <c r="L1006" s="146">
        <v>5.7061145000000001E-2</v>
      </c>
      <c r="M1006" s="146">
        <v>3.5952769E-3</v>
      </c>
      <c r="N1006" s="146">
        <v>3.6818268000000001E-2</v>
      </c>
      <c r="O1006" s="188">
        <v>6.9703381E-3</v>
      </c>
      <c r="P1006" s="146">
        <v>3.5312949999999998E-3</v>
      </c>
      <c r="Q1006" s="146">
        <v>2.490609E-3</v>
      </c>
      <c r="R1006" s="146">
        <v>0.10201019</v>
      </c>
      <c r="S1006" s="188">
        <v>3.6015005E-5</v>
      </c>
      <c r="T1006" s="146">
        <v>0.26207999999999998</v>
      </c>
      <c r="U1006" s="188">
        <v>1.6462613000000001E-3</v>
      </c>
      <c r="V1006" s="188">
        <v>1.7693923000000001E-7</v>
      </c>
      <c r="W1006" s="188">
        <v>2.3509712999999998E-5</v>
      </c>
      <c r="X1006" s="146">
        <v>0</v>
      </c>
      <c r="Z1006" s="157">
        <f t="shared" si="280"/>
        <v>1.7495988</v>
      </c>
      <c r="AB1006" s="131">
        <f t="shared" si="281"/>
        <v>0.26243981999999999</v>
      </c>
      <c r="AC1006" s="131">
        <f t="shared" si="282"/>
        <v>0.21247712200000002</v>
      </c>
      <c r="AD1006" s="131">
        <f t="shared" si="283"/>
        <v>0.162690121613</v>
      </c>
      <c r="AE1006" s="131">
        <f t="shared" si="284"/>
        <v>0.42474678883923001</v>
      </c>
      <c r="AF1006" s="131">
        <f t="shared" si="285"/>
        <v>1.682276305E-3</v>
      </c>
      <c r="AH1006">
        <v>49.791851000000001</v>
      </c>
      <c r="AI1006" s="71">
        <v>46.393084000000002</v>
      </c>
      <c r="AJ1006" s="71">
        <v>0.22724484</v>
      </c>
      <c r="AK1006" s="71">
        <v>0</v>
      </c>
      <c r="AL1006" s="71">
        <v>3.0584216</v>
      </c>
      <c r="AM1006" s="71">
        <v>7.7378795E-2</v>
      </c>
      <c r="AN1006" s="71">
        <v>3.5721902999999999E-2</v>
      </c>
      <c r="AP1006" s="129">
        <v>5.1163289000000001E-2</v>
      </c>
      <c r="AQ1006" s="129">
        <v>4.6144930000000001E-2</v>
      </c>
      <c r="AR1006" s="129">
        <v>1.7125637000000001E-3</v>
      </c>
      <c r="AS1006" s="129">
        <v>3.3057951999999999E-3</v>
      </c>
      <c r="AT1006" s="172">
        <f t="shared" si="292"/>
        <v>2.7664826424999993E-6</v>
      </c>
      <c r="AU1006" s="172">
        <f t="shared" si="293"/>
        <v>6.3334457649858709E-9</v>
      </c>
      <c r="AV1006" s="185">
        <f t="shared" si="294"/>
        <v>0.46299652196570001</v>
      </c>
      <c r="AW1006" s="121">
        <v>1.6236276999999999E-6</v>
      </c>
      <c r="AX1006" s="121">
        <v>4.8988766000000001E-9</v>
      </c>
      <c r="AY1006" s="121">
        <v>1.3384431000000001E-13</v>
      </c>
      <c r="AZ1006" s="121">
        <v>0</v>
      </c>
      <c r="BA1006" s="121">
        <v>0</v>
      </c>
      <c r="BB1006" s="121">
        <v>9.8663332000000004E-10</v>
      </c>
      <c r="BC1006" s="121">
        <v>1.1255064999999999E-6</v>
      </c>
      <c r="BD1006" s="121">
        <v>2.2500053000000001E-10</v>
      </c>
      <c r="BE1006" s="121">
        <v>1.207101E-9</v>
      </c>
      <c r="BF1006" s="121">
        <v>1.8801171999999999E-13</v>
      </c>
      <c r="BG1006" s="121">
        <v>8.0783586999999998E-16</v>
      </c>
      <c r="BH1006" s="121">
        <v>1.4196086999999999E-12</v>
      </c>
      <c r="BI1006" s="121">
        <v>6.1261660000000003E-13</v>
      </c>
      <c r="BJ1006" s="121">
        <v>1.1274581999999999E-13</v>
      </c>
      <c r="BK1006" s="121">
        <v>6.7495717999999996E-10</v>
      </c>
      <c r="BL1006" s="121">
        <v>1.5686851999999999E-8</v>
      </c>
      <c r="BM1006" s="121">
        <v>0</v>
      </c>
      <c r="BN1006" s="121">
        <v>4.0519657E-6</v>
      </c>
      <c r="BO1006" s="121">
        <v>0.46299246999999999</v>
      </c>
      <c r="BP1006" s="121">
        <v>0</v>
      </c>
      <c r="BQ1006" s="121">
        <v>0</v>
      </c>
      <c r="BR1006" s="121">
        <v>0</v>
      </c>
      <c r="BT1006" s="71">
        <v>1.5492262999999999E-4</v>
      </c>
      <c r="BU1006" s="71">
        <v>8.3221190999999997E-6</v>
      </c>
      <c r="BV1006" s="71">
        <v>4.8783455999999998E-5</v>
      </c>
      <c r="BW1006" s="71">
        <v>1.1967304000000001E-5</v>
      </c>
      <c r="BX1006" s="71">
        <v>1.3104296999999999E-5</v>
      </c>
      <c r="BY1006" s="71">
        <v>0</v>
      </c>
      <c r="BZ1006" s="71">
        <v>1.9119992000000002E-9</v>
      </c>
      <c r="CA1006" s="71">
        <v>0</v>
      </c>
      <c r="CB1006" s="71">
        <v>4.9189713000000003E-6</v>
      </c>
      <c r="CC1006" s="71">
        <v>3.5633778999999999E-6</v>
      </c>
      <c r="CD1006" s="71">
        <v>0</v>
      </c>
      <c r="CE1006" s="71">
        <v>0</v>
      </c>
      <c r="CF1006" s="71">
        <v>0</v>
      </c>
      <c r="CG1006" s="71">
        <v>7.5782269000000003E-6</v>
      </c>
      <c r="CH1006" s="71">
        <v>5.6682966E-5</v>
      </c>
      <c r="CI1006" s="71">
        <v>3.5180607999999999E-14</v>
      </c>
      <c r="CJ1006" s="71">
        <v>0</v>
      </c>
      <c r="CL1006" s="186">
        <v>0</v>
      </c>
      <c r="CM1006" s="186">
        <v>1.7495988</v>
      </c>
      <c r="CN1006" s="187">
        <v>0</v>
      </c>
      <c r="CO1006" s="186">
        <v>5.6938726999999998E-3</v>
      </c>
      <c r="CP1006" s="186">
        <v>7.5406916000000005E-10</v>
      </c>
      <c r="CQ1006" s="186">
        <v>9.7803266999999995E-8</v>
      </c>
      <c r="CR1006" s="186">
        <v>4.8980572E-4</v>
      </c>
      <c r="CS1006" s="186">
        <v>0.50934668000000005</v>
      </c>
      <c r="CT1006" s="186">
        <v>1.2610495999999999E-7</v>
      </c>
      <c r="CU1006" s="186">
        <v>2.7599033E-7</v>
      </c>
      <c r="CW1006" s="101"/>
      <c r="CX1006" s="161" t="s">
        <v>3089</v>
      </c>
    </row>
    <row r="1007" spans="1:102" ht="14.4">
      <c r="A1007" t="s">
        <v>3354</v>
      </c>
      <c r="B1007" s="92" t="s">
        <v>1307</v>
      </c>
      <c r="C1007" s="126" t="str">
        <f t="shared" si="290"/>
        <v>A.130.11.122</v>
      </c>
      <c r="D1007" s="11" t="s">
        <v>3353</v>
      </c>
      <c r="E1007" s="125" t="s">
        <v>878</v>
      </c>
      <c r="F1007" s="128" t="str">
        <f t="shared" si="291"/>
        <v>EMAA (Ethylene-Methacrylic Acid Copolymer) without water</v>
      </c>
      <c r="G1007" s="131">
        <f t="shared" si="286"/>
        <v>2.0617959629999998</v>
      </c>
      <c r="H1007" s="183">
        <f t="shared" si="287"/>
        <v>0.20219446299999999</v>
      </c>
      <c r="I1007" s="183">
        <f t="shared" si="288"/>
        <v>0.91526081500000012</v>
      </c>
      <c r="J1007" s="184">
        <f t="shared" si="289"/>
        <v>0.14514068499999999</v>
      </c>
      <c r="K1007" s="183">
        <v>0.79920000000000002</v>
      </c>
      <c r="L1007" s="146">
        <v>0.18244141</v>
      </c>
      <c r="M1007" s="146">
        <v>7.9338185000000006E-2</v>
      </c>
      <c r="N1007" s="146">
        <v>0.10412828</v>
      </c>
      <c r="O1007" s="188">
        <v>5.1908246999999998E-2</v>
      </c>
      <c r="P1007" s="146">
        <v>3.1503191999999999E-2</v>
      </c>
      <c r="Q1007" s="188">
        <v>1.4654744000000001E-2</v>
      </c>
      <c r="R1007" s="188">
        <v>0.11798077</v>
      </c>
      <c r="S1007" s="188">
        <v>9.8235000000000003E-2</v>
      </c>
      <c r="T1007" s="146">
        <v>0.50778000000000001</v>
      </c>
      <c r="U1007" s="146">
        <v>3.6514810000000002E-2</v>
      </c>
      <c r="V1007" s="188">
        <v>2.7720450000000001E-2</v>
      </c>
      <c r="W1007" s="188">
        <v>1.0390875000000001E-2</v>
      </c>
      <c r="X1007" s="146">
        <v>0</v>
      </c>
      <c r="Z1007" s="157">
        <f t="shared" si="280"/>
        <v>5.3280000000000003</v>
      </c>
      <c r="AB1007" s="131">
        <f t="shared" si="281"/>
        <v>0.79920000000000002</v>
      </c>
      <c r="AC1007" s="131">
        <f t="shared" si="282"/>
        <v>0.58195482800000009</v>
      </c>
      <c r="AD1007" s="131">
        <f t="shared" si="283"/>
        <v>0.39015124000000007</v>
      </c>
      <c r="AE1007" s="131">
        <f t="shared" si="284"/>
        <v>0.91526081500000012</v>
      </c>
      <c r="AF1007" s="131">
        <f t="shared" si="285"/>
        <v>0.13474981</v>
      </c>
      <c r="AH1007">
        <v>134.45362</v>
      </c>
      <c r="AI1007" s="71">
        <v>126.24382</v>
      </c>
      <c r="AJ1007" s="71">
        <v>4.5360012999999997</v>
      </c>
      <c r="AK1007" s="71">
        <v>0</v>
      </c>
      <c r="AL1007" s="71">
        <v>1.0841746999999999</v>
      </c>
      <c r="AM1007" s="71">
        <v>0.95147393000000002</v>
      </c>
      <c r="AN1007" s="71">
        <v>1.6381534</v>
      </c>
      <c r="AP1007" s="129">
        <v>0.16597215000000001</v>
      </c>
      <c r="AQ1007" s="129">
        <v>0.15165166999999999</v>
      </c>
      <c r="AR1007" s="129">
        <v>5.2524772000000003E-3</v>
      </c>
      <c r="AS1007" s="129">
        <v>9.0680067000000007E-3</v>
      </c>
      <c r="AT1007" s="172">
        <f t="shared" si="292"/>
        <v>9.0918267112999995E-6</v>
      </c>
      <c r="AU1007" s="172">
        <f t="shared" si="293"/>
        <v>1.9424841712929999E-8</v>
      </c>
      <c r="AV1007" s="185">
        <f t="shared" si="294"/>
        <v>1.2700289500000002</v>
      </c>
      <c r="AW1007" s="121">
        <v>4.944384E-6</v>
      </c>
      <c r="AX1007" s="121">
        <v>1.49184E-8</v>
      </c>
      <c r="AY1007" s="121">
        <v>4.0759199999999998E-13</v>
      </c>
      <c r="AZ1007" s="121">
        <v>0</v>
      </c>
      <c r="BA1007" s="121">
        <v>0</v>
      </c>
      <c r="BB1007" s="121">
        <v>2.794725E-9</v>
      </c>
      <c r="BC1007" s="121">
        <v>4.1200024999999997E-6</v>
      </c>
      <c r="BD1007" s="121">
        <v>6.3734549999999999E-10</v>
      </c>
      <c r="BE1007" s="121">
        <v>3.8594600000000002E-9</v>
      </c>
      <c r="BF1007" s="121">
        <v>0</v>
      </c>
      <c r="BG1007" s="121">
        <v>0</v>
      </c>
      <c r="BH1007" s="121">
        <v>8.3558501999999995E-12</v>
      </c>
      <c r="BI1007" s="121">
        <v>7.1091712999999996E-13</v>
      </c>
      <c r="BJ1007" s="121">
        <v>1.618536E-13</v>
      </c>
      <c r="BK1007" s="121">
        <v>4.0888493000000002E-9</v>
      </c>
      <c r="BL1007" s="121">
        <v>2.0556637E-8</v>
      </c>
      <c r="BM1007" s="121">
        <v>0</v>
      </c>
      <c r="BN1007" s="121">
        <v>8.2417500000000008E-3</v>
      </c>
      <c r="BO1007" s="121">
        <v>1.2617872000000001</v>
      </c>
      <c r="BP1007" s="121">
        <v>0</v>
      </c>
      <c r="BQ1007" s="121">
        <v>0</v>
      </c>
      <c r="BR1007" s="121">
        <v>0</v>
      </c>
      <c r="BT1007" s="71">
        <v>4.9330627999999996E-4</v>
      </c>
      <c r="BU1007" s="71">
        <v>2.6608283000000001E-5</v>
      </c>
      <c r="BV1007" s="71">
        <v>1.4855878E-4</v>
      </c>
      <c r="BW1007" s="71">
        <v>1.3873152999999999E-5</v>
      </c>
      <c r="BX1007" s="71">
        <v>6.8383969000000003E-5</v>
      </c>
      <c r="BY1007" s="71">
        <v>0</v>
      </c>
      <c r="BZ1007" s="71">
        <v>0</v>
      </c>
      <c r="CA1007" s="71">
        <v>0</v>
      </c>
      <c r="CB1007" s="71">
        <v>4.3052135000000003E-5</v>
      </c>
      <c r="CC1007" s="71">
        <v>1.2000028E-5</v>
      </c>
      <c r="CD1007" s="71">
        <v>0</v>
      </c>
      <c r="CE1007" s="71">
        <v>0</v>
      </c>
      <c r="CF1007" s="71">
        <v>0</v>
      </c>
      <c r="CG1007" s="71">
        <v>2.1631914E-5</v>
      </c>
      <c r="CH1007" s="71">
        <v>1.5919801999999999E-4</v>
      </c>
      <c r="CI1007" s="71">
        <v>1.3830812999999999E-12</v>
      </c>
      <c r="CJ1007" s="71">
        <v>0</v>
      </c>
      <c r="CL1007" s="186">
        <v>0</v>
      </c>
      <c r="CM1007" s="186">
        <v>5.3280000000000003</v>
      </c>
      <c r="CN1007" s="187">
        <v>7.4208996999999995E-4</v>
      </c>
      <c r="CO1007" s="186">
        <v>1.8204999999999999E-2</v>
      </c>
      <c r="CP1007" s="186">
        <v>4.1435498000000002E-9</v>
      </c>
      <c r="CQ1007" s="186">
        <v>4.6985542000000001E-7</v>
      </c>
      <c r="CR1007" s="186">
        <v>2.3950275999999999E-3</v>
      </c>
      <c r="CS1007" s="186">
        <v>0.5950839</v>
      </c>
      <c r="CT1007" s="186">
        <v>0</v>
      </c>
      <c r="CU1007" s="186">
        <v>0</v>
      </c>
      <c r="CW1007" s="101"/>
      <c r="CX1007" s="165" t="s">
        <v>3355</v>
      </c>
    </row>
    <row r="1008" spans="1:102" ht="14.4">
      <c r="B1008" s="92"/>
      <c r="C1008" s="126"/>
      <c r="D1008" s="11"/>
      <c r="E1008" s="125"/>
      <c r="J1008" s="158"/>
      <c r="O1008" s="4"/>
      <c r="Q1008" s="4"/>
      <c r="R1008" s="4"/>
      <c r="S1008" s="4"/>
      <c r="V1008" s="4"/>
      <c r="W1008" s="4"/>
      <c r="AT1008" s="4"/>
      <c r="AU1008" s="4"/>
      <c r="AV1008" s="16"/>
      <c r="CN1008" s="97"/>
      <c r="CW1008" s="90"/>
      <c r="CX1008" s="167"/>
    </row>
    <row r="1009" spans="1:102" ht="14.4">
      <c r="B1009" s="92"/>
      <c r="C1009" s="126"/>
      <c r="D1009" s="1" t="s">
        <v>1735</v>
      </c>
      <c r="E1009" s="125"/>
      <c r="J1009" s="158"/>
      <c r="O1009" s="4"/>
      <c r="Q1009" s="4"/>
      <c r="R1009" s="4"/>
      <c r="S1009" s="4"/>
      <c r="V1009" s="4"/>
      <c r="W1009" s="4"/>
      <c r="AT1009" s="4"/>
      <c r="AU1009" s="4"/>
      <c r="AV1009" s="16"/>
      <c r="CN1009" s="97"/>
      <c r="CW1009" s="102"/>
      <c r="CX1009" s="167"/>
    </row>
    <row r="1010" spans="1:102" ht="14.4">
      <c r="A1010" t="s">
        <v>2121</v>
      </c>
      <c r="B1010" s="92" t="s">
        <v>1343</v>
      </c>
      <c r="C1010" s="126" t="str">
        <f t="shared" si="290"/>
        <v>A.140.01.101</v>
      </c>
      <c r="D1010" s="11" t="s">
        <v>1735</v>
      </c>
      <c r="E1010" s="125" t="s">
        <v>878</v>
      </c>
      <c r="F1010" s="128" t="str">
        <f t="shared" si="291"/>
        <v>Acrylic fibres</v>
      </c>
      <c r="G1010" s="131">
        <f t="shared" si="286"/>
        <v>2.1367639378995644</v>
      </c>
      <c r="H1010" s="183">
        <f t="shared" si="287"/>
        <v>1.251495958807E-2</v>
      </c>
      <c r="I1010" s="183">
        <f t="shared" si="288"/>
        <v>1.3547489783114943</v>
      </c>
      <c r="J1010" s="184">
        <f t="shared" si="289"/>
        <v>0</v>
      </c>
      <c r="K1010" s="183">
        <v>0.76949999999999996</v>
      </c>
      <c r="L1010" s="146">
        <v>0.10723004999999999</v>
      </c>
      <c r="M1010" s="146">
        <v>1.1998925000000001E-2</v>
      </c>
      <c r="N1010" s="146">
        <v>1.2514788000000001E-2</v>
      </c>
      <c r="O1010" s="188">
        <v>0</v>
      </c>
      <c r="P1010" s="188">
        <v>0</v>
      </c>
      <c r="Q1010" s="188">
        <v>1.7158807E-7</v>
      </c>
      <c r="R1010" s="188">
        <v>3.3114943999999999E-9</v>
      </c>
      <c r="S1010" s="146">
        <v>0</v>
      </c>
      <c r="T1010" s="146">
        <v>1.23552</v>
      </c>
      <c r="U1010" s="188">
        <v>0</v>
      </c>
      <c r="V1010" s="188">
        <v>0</v>
      </c>
      <c r="W1010" s="146">
        <v>0</v>
      </c>
      <c r="X1010" s="146">
        <v>0</v>
      </c>
      <c r="Z1010" s="157">
        <f t="shared" si="280"/>
        <v>5.13</v>
      </c>
      <c r="AB1010" s="131">
        <f t="shared" si="281"/>
        <v>0.76949999999999996</v>
      </c>
      <c r="AC1010" s="131">
        <f t="shared" si="282"/>
        <v>0.1317439378995644</v>
      </c>
      <c r="AD1010" s="131">
        <f t="shared" si="283"/>
        <v>0.11922897831149439</v>
      </c>
      <c r="AE1010" s="131">
        <f t="shared" si="284"/>
        <v>1.3547489783114943</v>
      </c>
      <c r="AF1010" s="131">
        <f t="shared" si="285"/>
        <v>0</v>
      </c>
      <c r="AH1010">
        <v>100.33799999999999</v>
      </c>
      <c r="AI1010" s="71">
        <v>100.33799999999999</v>
      </c>
      <c r="AJ1010" s="71">
        <v>0</v>
      </c>
      <c r="AK1010" s="71">
        <v>0</v>
      </c>
      <c r="AL1010" s="71">
        <v>0</v>
      </c>
      <c r="AM1010" s="71">
        <v>0</v>
      </c>
      <c r="AN1010" s="71">
        <v>0</v>
      </c>
      <c r="AP1010" s="129">
        <v>0.12358308</v>
      </c>
      <c r="AQ1010" s="129">
        <v>0.11189677000000001</v>
      </c>
      <c r="AR1010" s="129">
        <v>4.5221768000000004E-3</v>
      </c>
      <c r="AS1010" s="129">
        <v>7.1641331999999997E-3</v>
      </c>
      <c r="AT1010" s="172">
        <f t="shared" si="292"/>
        <v>6.7084392999999998E-6</v>
      </c>
      <c r="AU1010" s="172">
        <f t="shared" si="293"/>
        <v>1.6724026445000002E-8</v>
      </c>
      <c r="AV1010" s="185">
        <f t="shared" si="294"/>
        <v>1.0033799999999999</v>
      </c>
      <c r="AW1010" s="121">
        <v>4.76064E-6</v>
      </c>
      <c r="AX1010" s="121">
        <v>1.4364E-8</v>
      </c>
      <c r="AY1010" s="121">
        <v>3.92445E-13</v>
      </c>
      <c r="AZ1010" s="121">
        <v>0</v>
      </c>
      <c r="BA1010" s="121">
        <v>0</v>
      </c>
      <c r="BB1010" s="121">
        <v>3.9930000000000001E-10</v>
      </c>
      <c r="BC1010" s="121">
        <v>1.9474000000000002E-6</v>
      </c>
      <c r="BD1010" s="121">
        <v>9.1234E-11</v>
      </c>
      <c r="BE1010" s="121">
        <v>2.2684000000000001E-9</v>
      </c>
      <c r="BF1010" s="121">
        <v>0</v>
      </c>
      <c r="BG1010" s="121">
        <v>0</v>
      </c>
      <c r="BH1010" s="121">
        <v>0</v>
      </c>
      <c r="BI1010" s="121">
        <v>0</v>
      </c>
      <c r="BJ1010" s="121">
        <v>0</v>
      </c>
      <c r="BK1010" s="121">
        <v>0</v>
      </c>
      <c r="BL1010" s="121">
        <v>0</v>
      </c>
      <c r="BM1010" s="121">
        <v>0</v>
      </c>
      <c r="BN1010" s="121">
        <v>0</v>
      </c>
      <c r="BO1010" s="121">
        <v>1.0033799999999999</v>
      </c>
      <c r="BP1010" s="121">
        <v>0</v>
      </c>
      <c r="BQ1010" s="121">
        <v>0</v>
      </c>
      <c r="BR1010" s="121">
        <v>0</v>
      </c>
      <c r="BT1010" s="71">
        <v>2.9727581000000002E-4</v>
      </c>
      <c r="BU1010" s="71">
        <v>1.5639035E-5</v>
      </c>
      <c r="BV1010" s="71">
        <v>1.4303801E-4</v>
      </c>
      <c r="BW1010" s="71">
        <v>3.8789781000000002E-13</v>
      </c>
      <c r="BX1010" s="71">
        <v>1.2882411000000001E-5</v>
      </c>
      <c r="BY1010" s="71">
        <v>0</v>
      </c>
      <c r="BZ1010" s="71">
        <v>0</v>
      </c>
      <c r="CA1010" s="71">
        <v>0</v>
      </c>
      <c r="CB1010" s="71">
        <v>0</v>
      </c>
      <c r="CC1010" s="71">
        <v>1.1354082E-10</v>
      </c>
      <c r="CD1010" s="71">
        <v>0</v>
      </c>
      <c r="CE1010" s="71">
        <v>0</v>
      </c>
      <c r="CF1010" s="71">
        <v>0</v>
      </c>
      <c r="CG1010" s="71">
        <v>3.4074488000000002E-6</v>
      </c>
      <c r="CH1010" s="71">
        <v>1.2230878000000001E-4</v>
      </c>
      <c r="CI1010" s="71">
        <v>0</v>
      </c>
      <c r="CJ1010" s="71">
        <v>0</v>
      </c>
      <c r="CL1010" s="186">
        <v>0</v>
      </c>
      <c r="CM1010" s="186">
        <v>5.13</v>
      </c>
      <c r="CN1010" s="187">
        <v>1.0883986E-2</v>
      </c>
      <c r="CO1010" s="186">
        <v>1.0699999999999999E-2</v>
      </c>
      <c r="CP1010" s="186">
        <v>0</v>
      </c>
      <c r="CQ1010" s="186">
        <v>0</v>
      </c>
      <c r="CR1010" s="186">
        <v>6.5388877E-4</v>
      </c>
      <c r="CS1010" s="186">
        <v>0</v>
      </c>
      <c r="CT1010" s="186">
        <v>0</v>
      </c>
      <c r="CU1010" s="186">
        <v>0</v>
      </c>
      <c r="CW1010" s="101"/>
      <c r="CX1010" s="167"/>
    </row>
    <row r="1011" spans="1:102" ht="14.4">
      <c r="A1011" t="s">
        <v>1344</v>
      </c>
      <c r="B1011" s="92" t="s">
        <v>1343</v>
      </c>
      <c r="C1011" s="126" t="str">
        <f t="shared" si="290"/>
        <v>A.140.01.102</v>
      </c>
      <c r="D1011" s="11" t="s">
        <v>1735</v>
      </c>
      <c r="E1011" s="125" t="s">
        <v>878</v>
      </c>
      <c r="F1011" s="128" t="str">
        <f t="shared" si="291"/>
        <v>BioCotton fibre from China/India (without global seatransport)</v>
      </c>
      <c r="G1011" s="131">
        <f t="shared" si="286"/>
        <v>0.92523697183639853</v>
      </c>
      <c r="H1011" s="183">
        <f t="shared" si="287"/>
        <v>3.4095342229999996E-3</v>
      </c>
      <c r="I1011" s="183">
        <f t="shared" si="288"/>
        <v>5.7498003289999993E-3</v>
      </c>
      <c r="J1011" s="184">
        <f t="shared" si="289"/>
        <v>0.86863316828439852</v>
      </c>
      <c r="K1011" s="183">
        <v>4.7444469000000003E-2</v>
      </c>
      <c r="L1011" s="146">
        <v>2.2029954999999999E-3</v>
      </c>
      <c r="M1011" s="146">
        <v>2.3770842999999999E-3</v>
      </c>
      <c r="N1011" s="146">
        <v>2.0115205999999999E-3</v>
      </c>
      <c r="O1011" s="188">
        <v>1.0823183E-3</v>
      </c>
      <c r="P1011" s="188">
        <v>1.0011632999999999E-5</v>
      </c>
      <c r="Q1011" s="146">
        <v>3.0568369000000001E-4</v>
      </c>
      <c r="R1011" s="146">
        <v>2.6951983000000001E-4</v>
      </c>
      <c r="S1011" s="146">
        <v>2.0331926999999999E-4</v>
      </c>
      <c r="T1011" s="146">
        <v>8.4455141999999997E-4</v>
      </c>
      <c r="U1011" s="146">
        <v>1.5775619000000001E-2</v>
      </c>
      <c r="V1011" s="188">
        <v>5.5649278999999998E-5</v>
      </c>
      <c r="W1011" s="146">
        <v>0.85265422999999996</v>
      </c>
      <c r="X1011" s="146">
        <v>1.4398574000000001E-11</v>
      </c>
      <c r="Z1011" s="157">
        <f t="shared" si="280"/>
        <v>0.31629646000000006</v>
      </c>
      <c r="AB1011" s="131">
        <f t="shared" si="281"/>
        <v>4.7444469000000003E-2</v>
      </c>
      <c r="AC1011" s="131">
        <f t="shared" si="282"/>
        <v>8.2591338530000006E-3</v>
      </c>
      <c r="AD1011" s="131">
        <f t="shared" si="283"/>
        <v>0.85750382962999994</v>
      </c>
      <c r="AE1011" s="131">
        <f t="shared" si="284"/>
        <v>5.7498003289999993E-3</v>
      </c>
      <c r="AF1011" s="131">
        <f t="shared" si="285"/>
        <v>1.5978938284398572E-2</v>
      </c>
      <c r="AH1011">
        <v>5.6903598000000004</v>
      </c>
      <c r="AI1011" s="71">
        <v>4.0793058000000002</v>
      </c>
      <c r="AJ1011" s="71">
        <v>0.85171395000000005</v>
      </c>
      <c r="AK1011" s="71">
        <v>0</v>
      </c>
      <c r="AL1011" s="71">
        <v>0.19863782999999999</v>
      </c>
      <c r="AM1011" s="71">
        <v>0.38976808000000002</v>
      </c>
      <c r="AN1011" s="71">
        <v>0.17093412999999999</v>
      </c>
      <c r="AP1011" s="129">
        <v>3.2809056000000003E-2</v>
      </c>
      <c r="AQ1011" s="129">
        <v>2.9969273000000001E-2</v>
      </c>
      <c r="AR1011" s="129">
        <v>2.6374981999999999E-3</v>
      </c>
      <c r="AS1011" s="129">
        <v>2.0228467000000001E-4</v>
      </c>
      <c r="AT1011" s="172">
        <f t="shared" si="292"/>
        <v>1.7967190117921E-6</v>
      </c>
      <c r="AU1011" s="172">
        <f t="shared" si="293"/>
        <v>9.7540613414884518E-9</v>
      </c>
      <c r="AV1011" s="185">
        <f t="shared" si="294"/>
        <v>2.8331186333999999E-2</v>
      </c>
      <c r="AW1011" s="121">
        <v>2.9353522999999998E-7</v>
      </c>
      <c r="AX1011" s="121">
        <v>8.8566618999999999E-10</v>
      </c>
      <c r="AY1011" s="121">
        <v>2.4197664000000001E-14</v>
      </c>
      <c r="AZ1011" s="121">
        <v>2.0343767000000002E-12</v>
      </c>
      <c r="BA1011" s="121">
        <v>0</v>
      </c>
      <c r="BB1011" s="121">
        <v>1.0652778E-10</v>
      </c>
      <c r="BC1011" s="121">
        <v>4.8150534000000003E-8</v>
      </c>
      <c r="BD1011" s="121">
        <v>1.8755468E-11</v>
      </c>
      <c r="BE1011" s="121">
        <v>5.1675283E-11</v>
      </c>
      <c r="BF1011" s="121">
        <v>2.3244576E-14</v>
      </c>
      <c r="BG1011" s="121">
        <v>3.4524069999999999E-16</v>
      </c>
      <c r="BH1011" s="121">
        <v>1.7415481E-13</v>
      </c>
      <c r="BI1011" s="121">
        <v>3.4981367999999999E-15</v>
      </c>
      <c r="BJ1011" s="121">
        <v>9.3394150000000007E-16</v>
      </c>
      <c r="BK1011" s="121">
        <v>5.8157354000000002E-12</v>
      </c>
      <c r="BL1011" s="121">
        <v>1.159699E-10</v>
      </c>
      <c r="BM1011" s="121">
        <v>1.9451754E-20</v>
      </c>
      <c r="BN1011" s="121">
        <v>1.9982334E-5</v>
      </c>
      <c r="BO1011" s="121">
        <v>2.8311204E-2</v>
      </c>
      <c r="BP1011" s="121">
        <v>1.4548029E-6</v>
      </c>
      <c r="BQ1011" s="121">
        <v>8.7902336999999997E-9</v>
      </c>
      <c r="BR1011" s="121">
        <v>7.5043260999999996E-12</v>
      </c>
      <c r="BT1011" s="71">
        <v>6.2029564000000003E-4</v>
      </c>
      <c r="BU1011" s="71">
        <v>3.7739512999999999E-7</v>
      </c>
      <c r="BV1011" s="71">
        <v>8.8191845999999994E-6</v>
      </c>
      <c r="BW1011" s="71">
        <v>3.2380686000000003E-8</v>
      </c>
      <c r="BX1011" s="71">
        <v>4.8131557E-7</v>
      </c>
      <c r="BY1011" s="71">
        <v>4.1872539000000002E-8</v>
      </c>
      <c r="BZ1011" s="71">
        <v>5.7126269000000004E-10</v>
      </c>
      <c r="CA1011" s="71">
        <v>6.3063847000000002E-8</v>
      </c>
      <c r="CB1011" s="71">
        <v>2.84883E-8</v>
      </c>
      <c r="CC1011" s="71">
        <v>2.137479E-7</v>
      </c>
      <c r="CD1011" s="71">
        <v>0</v>
      </c>
      <c r="CE1011" s="71">
        <v>4.3015072000000003E-17</v>
      </c>
      <c r="CF1011" s="71">
        <v>3.5220573000000002E-13</v>
      </c>
      <c r="CG1011" s="71">
        <v>4.0523100999999999E-7</v>
      </c>
      <c r="CH1011" s="71">
        <v>5.9928565999999999E-6</v>
      </c>
      <c r="CI1011" s="71">
        <v>7.9255476000000007E-9</v>
      </c>
      <c r="CJ1011" s="71">
        <v>6.0383159999999997E-4</v>
      </c>
      <c r="CL1011" s="186">
        <v>2.9811173999999999E-13</v>
      </c>
      <c r="CM1011" s="196">
        <v>0.31630193000000001</v>
      </c>
      <c r="CN1011" s="187">
        <v>1.7351399E-3</v>
      </c>
      <c r="CO1011" s="186">
        <v>2.6773740999999998E-4</v>
      </c>
      <c r="CP1011" s="186">
        <v>7.9107261000000001E-11</v>
      </c>
      <c r="CQ1011" s="186">
        <v>9.3274143999999995E-9</v>
      </c>
      <c r="CR1011" s="186">
        <v>1.9462120999999999E-5</v>
      </c>
      <c r="CS1011" s="186">
        <v>2.2553574000000001E-3</v>
      </c>
      <c r="CT1011" s="186">
        <v>1.5574738000000001E-8</v>
      </c>
      <c r="CU1011" s="186">
        <v>1.472994E-5</v>
      </c>
      <c r="CW1011" s="101"/>
      <c r="CX1011" s="165"/>
    </row>
    <row r="1012" spans="1:102" ht="14.4">
      <c r="A1012" t="s">
        <v>1345</v>
      </c>
      <c r="B1012" s="92" t="s">
        <v>1343</v>
      </c>
      <c r="C1012" s="126" t="str">
        <f t="shared" si="290"/>
        <v>A.140.01.103</v>
      </c>
      <c r="D1012" s="11" t="s">
        <v>1735</v>
      </c>
      <c r="E1012" s="125" t="s">
        <v>878</v>
      </c>
      <c r="F1012" s="128" t="str">
        <f t="shared" si="291"/>
        <v>BioCotton fibre from USA (without global seatransport)</v>
      </c>
      <c r="G1012" s="131">
        <f t="shared" si="286"/>
        <v>0.99673681372139855</v>
      </c>
      <c r="H1012" s="183">
        <f t="shared" si="287"/>
        <v>6.0028064969999996E-3</v>
      </c>
      <c r="I1012" s="183">
        <f t="shared" si="288"/>
        <v>1.1145808620000001E-2</v>
      </c>
      <c r="J1012" s="184">
        <f t="shared" si="289"/>
        <v>0.87121099860439855</v>
      </c>
      <c r="K1012" s="183">
        <v>0.10837720000000001</v>
      </c>
      <c r="L1012" s="146">
        <v>4.8868808E-3</v>
      </c>
      <c r="M1012" s="146">
        <v>4.7393447000000002E-3</v>
      </c>
      <c r="N1012" s="146">
        <v>3.9669570999999997E-3</v>
      </c>
      <c r="O1012" s="188">
        <v>1.3698273E-3</v>
      </c>
      <c r="P1012" s="188">
        <v>2.0381697E-5</v>
      </c>
      <c r="Q1012" s="146">
        <v>6.4564039999999998E-4</v>
      </c>
      <c r="R1012" s="146">
        <v>5.5725255999999998E-4</v>
      </c>
      <c r="S1012" s="146">
        <v>3.9607458999999998E-4</v>
      </c>
      <c r="T1012" s="146">
        <v>8.4455141000000001E-4</v>
      </c>
      <c r="U1012" s="188">
        <v>3.5360224000000003E-2</v>
      </c>
      <c r="V1012" s="188">
        <v>1.1777915E-4</v>
      </c>
      <c r="W1012" s="146">
        <v>0.83545469999999999</v>
      </c>
      <c r="X1012" s="146">
        <v>1.4398573E-11</v>
      </c>
      <c r="Z1012" s="157">
        <f t="shared" si="280"/>
        <v>0.72251466666666675</v>
      </c>
      <c r="AB1012" s="131">
        <f t="shared" si="281"/>
        <v>0.10837720000000001</v>
      </c>
      <c r="AC1012" s="131">
        <f t="shared" si="282"/>
        <v>1.6186284556999997E-2</v>
      </c>
      <c r="AD1012" s="131">
        <f t="shared" si="283"/>
        <v>0.84563817805999997</v>
      </c>
      <c r="AE1012" s="131">
        <f t="shared" si="284"/>
        <v>1.1145808620000001E-2</v>
      </c>
      <c r="AF1012" s="131">
        <f t="shared" si="285"/>
        <v>3.5756298604398572E-2</v>
      </c>
      <c r="AH1012">
        <v>12.999104000000001</v>
      </c>
      <c r="AI1012" s="71">
        <v>9.1376688999999995</v>
      </c>
      <c r="AJ1012" s="71">
        <v>2.0762304</v>
      </c>
      <c r="AK1012" s="71">
        <v>0</v>
      </c>
      <c r="AL1012" s="71">
        <v>0.43207520999999999</v>
      </c>
      <c r="AM1012" s="71">
        <v>0.93675973000000001</v>
      </c>
      <c r="AN1012" s="71">
        <v>0.41637028999999998</v>
      </c>
      <c r="AP1012" s="129">
        <v>4.8171375000000002E-2</v>
      </c>
      <c r="AQ1012" s="129">
        <v>4.4435553000000003E-2</v>
      </c>
      <c r="AR1012" s="129">
        <v>3.3004606000000001E-3</v>
      </c>
      <c r="AS1012" s="129">
        <v>4.3536085E-4</v>
      </c>
      <c r="AT1012" s="172">
        <f t="shared" si="292"/>
        <v>2.6640019923367001E-6</v>
      </c>
      <c r="AU1012" s="172">
        <f t="shared" si="293"/>
        <v>1.2205845485495152E-8</v>
      </c>
      <c r="AV1012" s="185">
        <f t="shared" si="294"/>
        <v>6.097490891E-2</v>
      </c>
      <c r="AW1012" s="121">
        <v>6.7050574000000004E-7</v>
      </c>
      <c r="AX1012" s="121">
        <v>2.0230771999999999E-9</v>
      </c>
      <c r="AY1012" s="121">
        <v>5.5273358000000002E-14</v>
      </c>
      <c r="AZ1012" s="121">
        <v>2.0343767000000002E-12</v>
      </c>
      <c r="BA1012" s="121">
        <v>0</v>
      </c>
      <c r="BB1012" s="121">
        <v>1.5892836E-10</v>
      </c>
      <c r="BC1012" s="121">
        <v>1.0140226E-7</v>
      </c>
      <c r="BD1012" s="121">
        <v>3.0705357999999999E-11</v>
      </c>
      <c r="BE1012" s="121">
        <v>1.0845158000000001E-10</v>
      </c>
      <c r="BF1012" s="121">
        <v>2.3244576E-14</v>
      </c>
      <c r="BG1012" s="121">
        <v>3.4524069999999999E-16</v>
      </c>
      <c r="BH1012" s="121">
        <v>3.6782301999999998E-13</v>
      </c>
      <c r="BI1012" s="121">
        <v>5.2345877000000001E-15</v>
      </c>
      <c r="BJ1012" s="121">
        <v>1.5566933000000001E-15</v>
      </c>
      <c r="BK1012" s="121">
        <v>1.055808E-11</v>
      </c>
      <c r="BL1012" s="121">
        <v>2.2847152000000001E-10</v>
      </c>
      <c r="BM1012" s="121">
        <v>1.9451754E-20</v>
      </c>
      <c r="BN1012" s="121">
        <v>4.047391E-5</v>
      </c>
      <c r="BO1012" s="121">
        <v>6.0934435000000002E-2</v>
      </c>
      <c r="BP1012" s="121">
        <v>1.8916940000000001E-6</v>
      </c>
      <c r="BQ1012" s="121">
        <v>1.0037560000000001E-8</v>
      </c>
      <c r="BR1012" s="121">
        <v>5.5978700000000003E-12</v>
      </c>
      <c r="BT1012" s="71">
        <v>5.2122051E-4</v>
      </c>
      <c r="BU1012" s="71">
        <v>7.6882810000000003E-7</v>
      </c>
      <c r="BV1012" s="71">
        <v>2.0145627E-5</v>
      </c>
      <c r="BW1012" s="71">
        <v>6.7082843000000005E-8</v>
      </c>
      <c r="BX1012" s="71">
        <v>1.0610959E-6</v>
      </c>
      <c r="BY1012" s="71">
        <v>4.1872539000000002E-8</v>
      </c>
      <c r="BZ1012" s="71">
        <v>5.7126269000000004E-10</v>
      </c>
      <c r="CA1012" s="71">
        <v>6.3063847000000002E-8</v>
      </c>
      <c r="CB1012" s="71">
        <v>5.9140847999999998E-8</v>
      </c>
      <c r="CC1012" s="71">
        <v>4.5142523000000002E-7</v>
      </c>
      <c r="CD1012" s="71">
        <v>0</v>
      </c>
      <c r="CE1012" s="71">
        <v>4.3015072000000003E-17</v>
      </c>
      <c r="CF1012" s="71">
        <v>3.5220573000000002E-13</v>
      </c>
      <c r="CG1012" s="71">
        <v>8.0443247000000002E-7</v>
      </c>
      <c r="CH1012" s="71">
        <v>1.3625513000000001E-5</v>
      </c>
      <c r="CI1012" s="71">
        <v>7.9257807000000005E-9</v>
      </c>
      <c r="CJ1012" s="71">
        <v>4.8412393000000001E-4</v>
      </c>
      <c r="CL1012" s="186">
        <v>2.9811173999999999E-13</v>
      </c>
      <c r="CM1012" s="196">
        <v>0.72252015000000003</v>
      </c>
      <c r="CN1012" s="187">
        <v>1.7351399E-3</v>
      </c>
      <c r="CO1012" s="186">
        <v>5.3555013999999996E-4</v>
      </c>
      <c r="CP1012" s="186">
        <v>1.6652638E-10</v>
      </c>
      <c r="CQ1012" s="186">
        <v>1.9690502000000001E-8</v>
      </c>
      <c r="CR1012" s="186">
        <v>4.2998250999999997E-5</v>
      </c>
      <c r="CS1012" s="186">
        <v>3.8394286E-3</v>
      </c>
      <c r="CT1012" s="186">
        <v>1.5574738000000001E-8</v>
      </c>
      <c r="CU1012" s="186">
        <v>1.472994E-5</v>
      </c>
      <c r="CW1012" s="101"/>
      <c r="CX1012" s="167"/>
    </row>
    <row r="1013" spans="1:102" ht="14.4">
      <c r="A1013" t="s">
        <v>2410</v>
      </c>
      <c r="B1013" s="92" t="s">
        <v>1343</v>
      </c>
      <c r="C1013" s="126" t="str">
        <f t="shared" si="290"/>
        <v>A.140.01.104</v>
      </c>
      <c r="D1013" s="11" t="s">
        <v>1735</v>
      </c>
      <c r="E1013" s="125" t="s">
        <v>878</v>
      </c>
      <c r="F1013" s="128" t="str">
        <f t="shared" si="291"/>
        <v>Cotton fibre from China and India (without global seatransport)</v>
      </c>
      <c r="G1013" s="131">
        <f t="shared" si="286"/>
        <v>1.0241837091094641</v>
      </c>
      <c r="H1013" s="183">
        <f t="shared" si="287"/>
        <v>7.9378474359999996E-3</v>
      </c>
      <c r="I1013" s="183">
        <f t="shared" si="288"/>
        <v>2.0464539029000001E-2</v>
      </c>
      <c r="J1013" s="184">
        <f t="shared" si="289"/>
        <v>0.87223015264446413</v>
      </c>
      <c r="K1013" s="183">
        <v>0.12355117</v>
      </c>
      <c r="L1013" s="146">
        <v>8.6299557000000006E-3</v>
      </c>
      <c r="M1013" s="146">
        <v>6.2816922999999998E-3</v>
      </c>
      <c r="N1013" s="146">
        <v>5.7176600999999999E-3</v>
      </c>
      <c r="O1013" s="146">
        <v>1.7420274999999999E-3</v>
      </c>
      <c r="P1013" s="188">
        <v>4.9404036000000002E-5</v>
      </c>
      <c r="Q1013" s="146">
        <v>4.2875580000000001E-4</v>
      </c>
      <c r="R1013" s="188">
        <v>4.6348869000000003E-3</v>
      </c>
      <c r="S1013" s="146">
        <v>2.9179663000000001E-4</v>
      </c>
      <c r="T1013" s="146">
        <v>8.4839357000000002E-4</v>
      </c>
      <c r="U1013" s="146">
        <v>1.9284116E-2</v>
      </c>
      <c r="V1013" s="188">
        <v>6.9610558999999995E-5</v>
      </c>
      <c r="W1013" s="146">
        <v>0.85265424000000001</v>
      </c>
      <c r="X1013" s="146">
        <v>1.4464078E-11</v>
      </c>
      <c r="Z1013" s="157">
        <f t="shared" si="280"/>
        <v>0.82367446666666666</v>
      </c>
      <c r="AB1013" s="131">
        <f t="shared" si="281"/>
        <v>0.12355117</v>
      </c>
      <c r="AC1013" s="131">
        <f t="shared" si="282"/>
        <v>2.7484382336E-2</v>
      </c>
      <c r="AD1013" s="131">
        <f t="shared" si="283"/>
        <v>0.87220077490000003</v>
      </c>
      <c r="AE1013" s="131">
        <f t="shared" si="284"/>
        <v>2.0464539029000001E-2</v>
      </c>
      <c r="AF1013" s="131">
        <f t="shared" si="285"/>
        <v>1.957591264446408E-2</v>
      </c>
      <c r="AH1013">
        <v>13.028646999999999</v>
      </c>
      <c r="AI1013" s="71">
        <v>11.104136</v>
      </c>
      <c r="AJ1013" s="71">
        <v>1.0318381000000001</v>
      </c>
      <c r="AK1013" s="71">
        <v>0</v>
      </c>
      <c r="AL1013" s="71">
        <v>0.22204051999999999</v>
      </c>
      <c r="AM1013" s="71">
        <v>0.46367215000000001</v>
      </c>
      <c r="AN1013" s="71">
        <v>0.20696026000000001</v>
      </c>
      <c r="AP1013" s="129">
        <v>4.3765035000000001E-2</v>
      </c>
      <c r="AQ1013" s="129">
        <v>4.0026131999999999E-2</v>
      </c>
      <c r="AR1013" s="129">
        <v>3.0682916000000001E-3</v>
      </c>
      <c r="AS1013" s="129">
        <v>6.7061224999999999E-4</v>
      </c>
      <c r="AT1013" s="172">
        <f t="shared" si="292"/>
        <v>2.3996482084718001E-6</v>
      </c>
      <c r="AU1013" s="172">
        <f t="shared" si="293"/>
        <v>1.134723213663346E-8</v>
      </c>
      <c r="AV1013" s="185">
        <f t="shared" si="294"/>
        <v>9.3923284079000011E-2</v>
      </c>
      <c r="AW1013" s="121">
        <v>7.6461607000000001E-7</v>
      </c>
      <c r="AX1013" s="121">
        <v>2.3070398999999999E-9</v>
      </c>
      <c r="AY1013" s="121">
        <v>6.3031238999999995E-14</v>
      </c>
      <c r="AZ1013" s="121">
        <v>2.0436318000000001E-12</v>
      </c>
      <c r="BA1013" s="121">
        <v>0</v>
      </c>
      <c r="BB1013" s="121">
        <v>2.5470898E-10</v>
      </c>
      <c r="BC1013" s="121">
        <v>1.7969601999999999E-7</v>
      </c>
      <c r="BD1013" s="121">
        <v>4.7396151E-11</v>
      </c>
      <c r="BE1013" s="121">
        <v>1.9263904000000001E-10</v>
      </c>
      <c r="BF1013" s="121">
        <v>2.3350324000000001E-14</v>
      </c>
      <c r="BG1013" s="121">
        <v>3.4681132000000002E-16</v>
      </c>
      <c r="BH1013" s="121">
        <v>2.4208609000000002E-13</v>
      </c>
      <c r="BI1013" s="121">
        <v>2.0811958000000001E-12</v>
      </c>
      <c r="BJ1013" s="121">
        <v>9.0092496000000003E-15</v>
      </c>
      <c r="BK1013" s="121">
        <v>1.2487649999999999E-11</v>
      </c>
      <c r="BL1013" s="121">
        <v>2.6397820999999999E-10</v>
      </c>
      <c r="BM1013" s="121">
        <v>1.9540247000000001E-20</v>
      </c>
      <c r="BN1013" s="121">
        <v>2.7835079E-5</v>
      </c>
      <c r="BO1013" s="121">
        <v>9.3895449000000006E-2</v>
      </c>
      <c r="BP1013" s="121">
        <v>1.4548029E-6</v>
      </c>
      <c r="BQ1013" s="121">
        <v>8.7902336999999997E-9</v>
      </c>
      <c r="BR1013" s="121">
        <v>7.5043260999999996E-12</v>
      </c>
      <c r="BT1013" s="71">
        <v>6.4713173999999998E-4</v>
      </c>
      <c r="BU1013" s="71">
        <v>1.3688980000000001E-6</v>
      </c>
      <c r="BV1013" s="71">
        <v>2.2966229999999999E-5</v>
      </c>
      <c r="BW1013" s="71">
        <v>5.4532258999999999E-7</v>
      </c>
      <c r="BX1013" s="71">
        <v>1.8562298999999999E-6</v>
      </c>
      <c r="BY1013" s="71">
        <v>8.0525048000000003E-8</v>
      </c>
      <c r="BZ1013" s="71">
        <v>5.7386156999999998E-10</v>
      </c>
      <c r="CA1013" s="71">
        <v>1.2172780999999999E-7</v>
      </c>
      <c r="CB1013" s="71">
        <v>8.7602806000000005E-8</v>
      </c>
      <c r="CC1013" s="71">
        <v>3.1533937999999999E-7</v>
      </c>
      <c r="CD1013" s="71">
        <v>0</v>
      </c>
      <c r="CE1013" s="71">
        <v>4.3210762999999999E-17</v>
      </c>
      <c r="CF1013" s="71">
        <v>3.5380803999999998E-13</v>
      </c>
      <c r="CG1013" s="71">
        <v>1.174525E-6</v>
      </c>
      <c r="CH1013" s="71">
        <v>1.47752E-5</v>
      </c>
      <c r="CI1013" s="71">
        <v>7.9616272000000007E-9</v>
      </c>
      <c r="CJ1013" s="71">
        <v>6.0383159999999997E-4</v>
      </c>
      <c r="CL1013" s="186">
        <v>2.9946795000000001E-13</v>
      </c>
      <c r="CM1013" s="196">
        <v>0.82348447999999996</v>
      </c>
      <c r="CN1013" s="187">
        <v>2.8443512999999998E-3</v>
      </c>
      <c r="CO1013" s="186">
        <v>9.5497384000000002E-4</v>
      </c>
      <c r="CP1013" s="186">
        <v>1.1038395E-10</v>
      </c>
      <c r="CQ1013" s="186">
        <v>1.323778E-8</v>
      </c>
      <c r="CR1013" s="186">
        <v>7.5481476E-5</v>
      </c>
      <c r="CS1013" s="186">
        <v>0.40578956999999999</v>
      </c>
      <c r="CT1013" s="186">
        <v>1.5645592999999999E-8</v>
      </c>
      <c r="CU1013" s="186">
        <v>2.8323033E-5</v>
      </c>
      <c r="CW1013" s="101"/>
      <c r="CX1013" s="167"/>
    </row>
    <row r="1014" spans="1:102" ht="14.4">
      <c r="A1014" t="s">
        <v>1346</v>
      </c>
      <c r="B1014" s="92" t="s">
        <v>1343</v>
      </c>
      <c r="C1014" s="126" t="str">
        <f t="shared" si="290"/>
        <v>A.140.01.105</v>
      </c>
      <c r="D1014" s="11" t="s">
        <v>1735</v>
      </c>
      <c r="E1014" s="125" t="s">
        <v>878</v>
      </c>
      <c r="F1014" s="128" t="str">
        <f t="shared" si="291"/>
        <v>Cotton fibre from USA (without global seatransport)</v>
      </c>
      <c r="G1014" s="131">
        <f t="shared" si="286"/>
        <v>1.0958592444474653</v>
      </c>
      <c r="H1014" s="183">
        <f t="shared" si="287"/>
        <v>1.0537739233E-2</v>
      </c>
      <c r="I1014" s="183">
        <f t="shared" si="288"/>
        <v>2.5298982130000001E-2</v>
      </c>
      <c r="J1014" s="184">
        <f t="shared" si="289"/>
        <v>0.87488023308446539</v>
      </c>
      <c r="K1014" s="183">
        <v>0.18514228999999999</v>
      </c>
      <c r="L1014" s="146">
        <v>1.1210402E-2</v>
      </c>
      <c r="M1014" s="146">
        <v>8.6601734999999999E-3</v>
      </c>
      <c r="N1014" s="146">
        <v>7.6886749999999998E-3</v>
      </c>
      <c r="O1014" s="146">
        <v>2.0199290000000002E-3</v>
      </c>
      <c r="P1014" s="188">
        <v>5.9999393000000001E-5</v>
      </c>
      <c r="Q1014" s="146">
        <v>7.6913584000000001E-4</v>
      </c>
      <c r="R1014" s="146">
        <v>4.4479343999999999E-3</v>
      </c>
      <c r="S1014" s="146">
        <v>4.8577407000000001E-4</v>
      </c>
      <c r="T1014" s="146">
        <v>8.4846827000000001E-4</v>
      </c>
      <c r="U1014" s="188">
        <v>3.8939749000000003E-2</v>
      </c>
      <c r="V1014" s="188">
        <v>1.3200395999999999E-4</v>
      </c>
      <c r="W1014" s="146">
        <v>0.83545471000000004</v>
      </c>
      <c r="X1014" s="146">
        <v>1.4465350999999999E-11</v>
      </c>
      <c r="Z1014" s="157">
        <f t="shared" si="280"/>
        <v>1.2342819333333332</v>
      </c>
      <c r="AB1014" s="131">
        <f t="shared" si="281"/>
        <v>0.18514228999999999</v>
      </c>
      <c r="AC1014" s="131">
        <f t="shared" si="282"/>
        <v>3.4856249132999999E-2</v>
      </c>
      <c r="AD1014" s="131">
        <f t="shared" si="283"/>
        <v>0.8597732199</v>
      </c>
      <c r="AE1014" s="131">
        <f t="shared" si="284"/>
        <v>2.5298982129999998E-2</v>
      </c>
      <c r="AF1014" s="131">
        <f t="shared" si="285"/>
        <v>3.9425523084465355E-2</v>
      </c>
      <c r="AH1014">
        <v>20.412803</v>
      </c>
      <c r="AI1014" s="71">
        <v>16.231204000000002</v>
      </c>
      <c r="AJ1014" s="71">
        <v>2.2601141</v>
      </c>
      <c r="AK1014" s="71">
        <v>0</v>
      </c>
      <c r="AL1014" s="71">
        <v>0.45606693999999998</v>
      </c>
      <c r="AM1014" s="71">
        <v>1.0122834999999999</v>
      </c>
      <c r="AN1014" s="71">
        <v>0.45313421999999998</v>
      </c>
      <c r="AP1014" s="129">
        <v>5.9172135000000001E-2</v>
      </c>
      <c r="AQ1014" s="129">
        <v>5.4530899000000001E-2</v>
      </c>
      <c r="AR1014" s="129">
        <v>3.7341221999999999E-3</v>
      </c>
      <c r="AS1014" s="129">
        <v>9.0711331000000004E-4</v>
      </c>
      <c r="AT1014" s="172">
        <f t="shared" si="292"/>
        <v>3.2692385380786997E-6</v>
      </c>
      <c r="AU1014" s="172">
        <f t="shared" si="293"/>
        <v>1.3809623567550204E-8</v>
      </c>
      <c r="AV1014" s="185">
        <f t="shared" si="294"/>
        <v>0.12704668002200001</v>
      </c>
      <c r="AW1014" s="121">
        <v>1.145673E-6</v>
      </c>
      <c r="AX1014" s="121">
        <v>3.4567813000000001E-9</v>
      </c>
      <c r="AY1014" s="121">
        <v>9.4443793999999998E-14</v>
      </c>
      <c r="AZ1014" s="121">
        <v>2.0438117000000001E-12</v>
      </c>
      <c r="BA1014" s="121">
        <v>0</v>
      </c>
      <c r="BB1014" s="121">
        <v>3.1027753999999999E-10</v>
      </c>
      <c r="BC1014" s="121">
        <v>2.3117284E-7</v>
      </c>
      <c r="BD1014" s="121">
        <v>5.9778512000000006E-11</v>
      </c>
      <c r="BE1014" s="121">
        <v>2.4750889000000002E-10</v>
      </c>
      <c r="BF1014" s="121">
        <v>2.335238E-14</v>
      </c>
      <c r="BG1014" s="121">
        <v>3.4684185999999999E-16</v>
      </c>
      <c r="BH1014" s="121">
        <v>4.3621502E-13</v>
      </c>
      <c r="BI1014" s="121">
        <v>1.8339049000000001E-12</v>
      </c>
      <c r="BJ1014" s="121">
        <v>8.7325947999999993E-15</v>
      </c>
      <c r="BK1014" s="121">
        <v>1.7252446999999999E-11</v>
      </c>
      <c r="BL1014" s="121">
        <v>3.6912428E-10</v>
      </c>
      <c r="BM1014" s="121">
        <v>1.9541966999999999E-20</v>
      </c>
      <c r="BN1014" s="121">
        <v>4.8440021999999997E-5</v>
      </c>
      <c r="BO1014" s="121">
        <v>0.12699824000000001</v>
      </c>
      <c r="BP1014" s="121">
        <v>1.8916940000000001E-6</v>
      </c>
      <c r="BQ1014" s="121">
        <v>1.0037560000000001E-8</v>
      </c>
      <c r="BR1014" s="121">
        <v>5.5978700000000003E-12</v>
      </c>
      <c r="BT1014" s="71">
        <v>5.4818730999999996E-4</v>
      </c>
      <c r="BU1014" s="71">
        <v>1.7482935999999999E-6</v>
      </c>
      <c r="BV1014" s="71">
        <v>3.4415056000000002E-5</v>
      </c>
      <c r="BW1014" s="71">
        <v>5.2441839000000002E-7</v>
      </c>
      <c r="BX1014" s="71">
        <v>2.4158051000000001E-6</v>
      </c>
      <c r="BY1014" s="71">
        <v>8.2700617999999998E-8</v>
      </c>
      <c r="BZ1014" s="71">
        <v>5.7391209999999998E-10</v>
      </c>
      <c r="CA1014" s="71">
        <v>1.2502981E-7</v>
      </c>
      <c r="CB1014" s="71">
        <v>1.1859166E-7</v>
      </c>
      <c r="CC1014" s="71">
        <v>5.5312875999999998E-7</v>
      </c>
      <c r="CD1014" s="71">
        <v>0</v>
      </c>
      <c r="CE1014" s="71">
        <v>4.3214566999999997E-17</v>
      </c>
      <c r="CF1014" s="71">
        <v>3.5383918999999999E-13</v>
      </c>
      <c r="CG1014" s="71">
        <v>1.5757251E-6</v>
      </c>
      <c r="CH1014" s="71">
        <v>2.2496095999999999E-5</v>
      </c>
      <c r="CI1014" s="71">
        <v>7.9625617999999992E-9</v>
      </c>
      <c r="CJ1014" s="71">
        <v>4.8412393000000001E-4</v>
      </c>
      <c r="CL1014" s="186">
        <v>2.9949432E-13</v>
      </c>
      <c r="CM1014" s="196">
        <v>1.2340808999999999</v>
      </c>
      <c r="CN1014" s="187">
        <v>2.9066938E-3</v>
      </c>
      <c r="CO1014" s="186">
        <v>1.2150498E-3</v>
      </c>
      <c r="CP1014" s="186">
        <v>1.9800862E-10</v>
      </c>
      <c r="CQ1014" s="186">
        <v>2.3600364E-8</v>
      </c>
      <c r="CR1014" s="186">
        <v>9.8172022999999997E-5</v>
      </c>
      <c r="CS1014" s="186">
        <v>0.35920121999999999</v>
      </c>
      <c r="CT1014" s="186">
        <v>1.5646970000000001E-8</v>
      </c>
      <c r="CU1014" s="186">
        <v>2.9088123999999999E-5</v>
      </c>
      <c r="CW1014" s="101"/>
      <c r="CX1014" s="165"/>
    </row>
    <row r="1015" spans="1:102" ht="14.4">
      <c r="A1015" t="s">
        <v>1347</v>
      </c>
      <c r="B1015" s="92" t="s">
        <v>1343</v>
      </c>
      <c r="C1015" s="126" t="str">
        <f t="shared" si="290"/>
        <v>A.140.01.106</v>
      </c>
      <c r="D1015" s="11" t="s">
        <v>1735</v>
      </c>
      <c r="E1015" s="125" t="s">
        <v>878</v>
      </c>
      <c r="F1015" s="128" t="str">
        <f t="shared" si="291"/>
        <v>Cotton fibre trade mix (without global seatransport)</v>
      </c>
      <c r="G1015" s="131">
        <f t="shared" si="286"/>
        <v>1.0427230411954651</v>
      </c>
      <c r="H1015" s="183">
        <f t="shared" si="287"/>
        <v>8.6656310889999984E-3</v>
      </c>
      <c r="I1015" s="183">
        <f t="shared" si="288"/>
        <v>2.1895495582000001E-2</v>
      </c>
      <c r="J1015" s="184">
        <f t="shared" si="289"/>
        <v>0.87167426452446506</v>
      </c>
      <c r="K1015" s="183">
        <v>0.14048764999999999</v>
      </c>
      <c r="L1015" s="146">
        <v>9.3717572000000006E-3</v>
      </c>
      <c r="M1015" s="146">
        <v>6.9448562000000002E-3</v>
      </c>
      <c r="N1015" s="146">
        <v>6.2710229000000001E-3</v>
      </c>
      <c r="O1015" s="146">
        <v>1.8214769999999999E-3</v>
      </c>
      <c r="P1015" s="188">
        <v>5.2593499000000001E-5</v>
      </c>
      <c r="Q1015" s="146">
        <v>5.2053769000000001E-4</v>
      </c>
      <c r="R1015" s="146">
        <v>4.6440819999999999E-3</v>
      </c>
      <c r="S1015" s="146">
        <v>3.4351351000000001E-4</v>
      </c>
      <c r="T1015" s="146">
        <v>8.4845190000000005E-4</v>
      </c>
      <c r="U1015" s="188">
        <v>2.4513361000000001E-2</v>
      </c>
      <c r="V1015" s="188">
        <v>8.6348282000000005E-5</v>
      </c>
      <c r="W1015" s="188">
        <v>0.84681739</v>
      </c>
      <c r="X1015" s="146">
        <v>1.4465072E-11</v>
      </c>
      <c r="Z1015" s="157">
        <f t="shared" si="280"/>
        <v>0.93658433333333335</v>
      </c>
      <c r="AB1015" s="131">
        <f t="shared" si="281"/>
        <v>0.14048764999999999</v>
      </c>
      <c r="AC1015" s="131">
        <f t="shared" si="282"/>
        <v>2.9626326488999998E-2</v>
      </c>
      <c r="AD1015" s="131">
        <f t="shared" si="283"/>
        <v>0.86777808540000001</v>
      </c>
      <c r="AE1015" s="131">
        <f t="shared" si="284"/>
        <v>2.1895495582000001E-2</v>
      </c>
      <c r="AF1015" s="131">
        <f t="shared" si="285"/>
        <v>2.4856874524465073E-2</v>
      </c>
      <c r="AH1015">
        <v>15.041039</v>
      </c>
      <c r="AI1015" s="71">
        <v>12.521614</v>
      </c>
      <c r="AJ1015" s="71">
        <v>1.3555625</v>
      </c>
      <c r="AK1015" s="71">
        <v>0</v>
      </c>
      <c r="AL1015" s="71">
        <v>0.28361486000000002</v>
      </c>
      <c r="AM1015" s="71">
        <v>0.60840506999999999</v>
      </c>
      <c r="AN1015" s="71">
        <v>0.27184295000000003</v>
      </c>
      <c r="AP1015" s="129">
        <v>4.7858190000000002E-2</v>
      </c>
      <c r="AQ1015" s="129">
        <v>4.3877872999999998E-2</v>
      </c>
      <c r="AR1015" s="129">
        <v>3.2427663999999999E-3</v>
      </c>
      <c r="AS1015" s="129">
        <v>7.3755010000000005E-4</v>
      </c>
      <c r="AT1015" s="172">
        <f t="shared" si="292"/>
        <v>2.6305678998003E-6</v>
      </c>
      <c r="AU1015" s="172">
        <f t="shared" si="293"/>
        <v>1.1992479385982703E-8</v>
      </c>
      <c r="AV1015" s="185">
        <f t="shared" si="294"/>
        <v>0.103298333412</v>
      </c>
      <c r="AW1015" s="121">
        <v>8.6940193E-7</v>
      </c>
      <c r="AX1015" s="121">
        <v>2.6232042999999999E-9</v>
      </c>
      <c r="AY1015" s="121">
        <v>7.1669294E-14</v>
      </c>
      <c r="AZ1015" s="121">
        <v>2.0437723E-12</v>
      </c>
      <c r="BA1015" s="121">
        <v>0</v>
      </c>
      <c r="BB1015" s="121">
        <v>2.7068988000000001E-10</v>
      </c>
      <c r="BC1015" s="121">
        <v>1.9452017999999999E-7</v>
      </c>
      <c r="BD1015" s="121">
        <v>5.0919099E-11</v>
      </c>
      <c r="BE1015" s="121">
        <v>2.0844951E-10</v>
      </c>
      <c r="BF1015" s="121">
        <v>2.3351928999999999E-14</v>
      </c>
      <c r="BG1015" s="121">
        <v>3.4683516000000002E-16</v>
      </c>
      <c r="BH1015" s="121">
        <v>2.9440215000000002E-13</v>
      </c>
      <c r="BI1015" s="121">
        <v>2.0443268999999999E-12</v>
      </c>
      <c r="BJ1015" s="121">
        <v>9.0455550000000003E-15</v>
      </c>
      <c r="BK1015" s="121">
        <v>1.3818908E-11</v>
      </c>
      <c r="BL1015" s="121">
        <v>2.9363723999999999E-10</v>
      </c>
      <c r="BM1015" s="121">
        <v>1.9541590000000001E-20</v>
      </c>
      <c r="BN1015" s="121">
        <v>3.3313411999999998E-5</v>
      </c>
      <c r="BO1015" s="121">
        <v>0.10326502</v>
      </c>
      <c r="BP1015" s="121">
        <v>1.5660656000000001E-6</v>
      </c>
      <c r="BQ1015" s="121">
        <v>9.1004667000000003E-9</v>
      </c>
      <c r="BR1015" s="121">
        <v>6.9966342999999999E-12</v>
      </c>
      <c r="BT1015" s="71">
        <v>6.2076449999999995E-4</v>
      </c>
      <c r="BU1015" s="71">
        <v>1.4783636E-6</v>
      </c>
      <c r="BV1015" s="71">
        <v>2.6114455999999998E-5</v>
      </c>
      <c r="BW1015" s="71">
        <v>5.4667672000000004E-7</v>
      </c>
      <c r="BX1015" s="71">
        <v>2.0167816000000001E-6</v>
      </c>
      <c r="BY1015" s="71">
        <v>8.1436424999999995E-8</v>
      </c>
      <c r="BZ1015" s="71">
        <v>5.7390102000000005E-10</v>
      </c>
      <c r="CA1015" s="71">
        <v>1.2311104999999999E-7</v>
      </c>
      <c r="CB1015" s="71">
        <v>9.6406130000000005E-8</v>
      </c>
      <c r="CC1015" s="71">
        <v>3.7960020000000002E-7</v>
      </c>
      <c r="CD1015" s="71">
        <v>0</v>
      </c>
      <c r="CE1015" s="71">
        <v>4.3213733000000001E-17</v>
      </c>
      <c r="CF1015" s="71">
        <v>3.5383236E-13</v>
      </c>
      <c r="CG1015" s="71">
        <v>1.2873261999999999E-6</v>
      </c>
      <c r="CH1015" s="71">
        <v>1.6890835E-5</v>
      </c>
      <c r="CI1015" s="71">
        <v>7.9622358999999995E-9</v>
      </c>
      <c r="CJ1015" s="71">
        <v>5.7174096999999997E-4</v>
      </c>
      <c r="CL1015" s="186">
        <v>2.9948854E-13</v>
      </c>
      <c r="CM1015" s="196">
        <v>0.93638969999999999</v>
      </c>
      <c r="CN1015" s="187">
        <v>2.8704846000000002E-3</v>
      </c>
      <c r="CO1015" s="186">
        <v>1.0300776000000001E-3</v>
      </c>
      <c r="CP1015" s="186">
        <v>1.3400391E-10</v>
      </c>
      <c r="CQ1015" s="186">
        <v>1.6034015000000001E-8</v>
      </c>
      <c r="CR1015" s="186">
        <v>8.1995956000000005E-5</v>
      </c>
      <c r="CS1015" s="186">
        <v>0.39900488000000001</v>
      </c>
      <c r="CT1015" s="186">
        <v>1.5646668000000001E-8</v>
      </c>
      <c r="CU1015" s="186">
        <v>2.8643540000000001E-5</v>
      </c>
      <c r="CW1015" s="101"/>
      <c r="CX1015" s="161"/>
    </row>
    <row r="1016" spans="1:102" ht="14.4">
      <c r="A1016" t="s">
        <v>1849</v>
      </c>
      <c r="B1016" s="92" t="s">
        <v>1343</v>
      </c>
      <c r="C1016" s="126" t="str">
        <f t="shared" si="290"/>
        <v>A.140.01.107</v>
      </c>
      <c r="D1016" s="11" t="s">
        <v>1735</v>
      </c>
      <c r="E1016" s="125" t="s">
        <v>878</v>
      </c>
      <c r="F1016" s="128" t="str">
        <f t="shared" si="291"/>
        <v>Elastane (polyurethane) pellets</v>
      </c>
      <c r="G1016" s="131">
        <f t="shared" si="286"/>
        <v>1.37051606646</v>
      </c>
      <c r="H1016" s="183">
        <f t="shared" si="287"/>
        <v>4.9710322799999998E-2</v>
      </c>
      <c r="I1016" s="183">
        <f t="shared" si="288"/>
        <v>0.74137132529999994</v>
      </c>
      <c r="J1016" s="184">
        <f t="shared" si="289"/>
        <v>2.4023638360000002E-2</v>
      </c>
      <c r="K1016" s="183">
        <v>0.55541077999999999</v>
      </c>
      <c r="L1016" s="146">
        <v>4.5581002000000002E-2</v>
      </c>
      <c r="M1016" s="146">
        <v>9.8387713000000002E-3</v>
      </c>
      <c r="N1016" s="146">
        <v>1.0934635E-2</v>
      </c>
      <c r="O1016" s="146">
        <v>2.1042838E-3</v>
      </c>
      <c r="P1016" s="146">
        <v>2.5078791E-2</v>
      </c>
      <c r="Q1016" s="146">
        <v>1.1592613E-2</v>
      </c>
      <c r="R1016" s="146">
        <v>2.6625352000000001E-2</v>
      </c>
      <c r="S1016" s="146">
        <v>4.9132235999999995E-4</v>
      </c>
      <c r="T1016" s="146">
        <v>0.65932619999999997</v>
      </c>
      <c r="U1016" s="188">
        <v>2.3532316000000001E-2</v>
      </c>
      <c r="V1016" s="188">
        <v>0</v>
      </c>
      <c r="W1016" s="188">
        <v>0</v>
      </c>
      <c r="X1016" s="146">
        <v>0</v>
      </c>
      <c r="Z1016" s="157">
        <f t="shared" si="280"/>
        <v>3.7027385333333336</v>
      </c>
      <c r="AB1016" s="131">
        <f t="shared" si="281"/>
        <v>0.55541077999999999</v>
      </c>
      <c r="AC1016" s="131">
        <f t="shared" si="282"/>
        <v>0.13175544810000001</v>
      </c>
      <c r="AD1016" s="131">
        <f t="shared" si="283"/>
        <v>8.2045125300000007E-2</v>
      </c>
      <c r="AE1016" s="131">
        <f t="shared" si="284"/>
        <v>0.74137132529999994</v>
      </c>
      <c r="AF1016" s="131">
        <f t="shared" si="285"/>
        <v>2.4023638360000002E-2</v>
      </c>
      <c r="AH1016">
        <v>109.07393999999999</v>
      </c>
      <c r="AI1016" s="71">
        <v>95.270128999999997</v>
      </c>
      <c r="AJ1016" s="71">
        <v>3.2602912000000002</v>
      </c>
      <c r="AK1016" s="71">
        <v>0</v>
      </c>
      <c r="AL1016" s="71">
        <v>8.5690089</v>
      </c>
      <c r="AM1016" s="71">
        <v>1.3220631</v>
      </c>
      <c r="AN1016" s="71">
        <v>0.65244466000000001</v>
      </c>
      <c r="AP1016" s="129">
        <v>8.0999749999999995E-2</v>
      </c>
      <c r="AQ1016" s="129">
        <v>7.1453804999999995E-2</v>
      </c>
      <c r="AR1016" s="129">
        <v>3.0863031999999999E-3</v>
      </c>
      <c r="AS1016" s="129">
        <v>6.4596415000000001E-3</v>
      </c>
      <c r="AT1016" s="172">
        <f t="shared" si="292"/>
        <v>4.2838012974199991E-6</v>
      </c>
      <c r="AU1016" s="172">
        <f t="shared" si="293"/>
        <v>1.1413843305632002E-8</v>
      </c>
      <c r="AV1016" s="185">
        <f t="shared" si="294"/>
        <v>0.90471169598400003</v>
      </c>
      <c r="AW1016" s="121">
        <v>3.4361413999999998E-6</v>
      </c>
      <c r="AX1016" s="121">
        <v>1.0367668000000001E-8</v>
      </c>
      <c r="AY1016" s="121">
        <v>2.8325950000000001E-13</v>
      </c>
      <c r="AZ1016" s="121">
        <v>0</v>
      </c>
      <c r="BA1016" s="121">
        <v>0</v>
      </c>
      <c r="BB1016" s="121">
        <v>3.2766682000000002E-10</v>
      </c>
      <c r="BC1016" s="121">
        <v>8.3789892999999999E-7</v>
      </c>
      <c r="BD1016" s="121">
        <v>7.4818375000000005E-11</v>
      </c>
      <c r="BE1016" s="121">
        <v>9.6424411999999992E-10</v>
      </c>
      <c r="BF1016" s="121">
        <v>0</v>
      </c>
      <c r="BG1016" s="121">
        <v>0</v>
      </c>
      <c r="BH1016" s="121">
        <v>6.6098721E-12</v>
      </c>
      <c r="BI1016" s="121">
        <v>1.6201723000000001E-13</v>
      </c>
      <c r="BJ1016" s="121">
        <v>5.7661801999999995E-14</v>
      </c>
      <c r="BK1016" s="121">
        <v>3.0955915000000001E-9</v>
      </c>
      <c r="BL1016" s="121">
        <v>6.3377091000000002E-9</v>
      </c>
      <c r="BM1016" s="121">
        <v>0</v>
      </c>
      <c r="BN1016" s="121">
        <v>5.2775984E-5</v>
      </c>
      <c r="BO1016" s="121">
        <v>0.90465892000000003</v>
      </c>
      <c r="BP1016" s="121">
        <v>0</v>
      </c>
      <c r="BQ1016" s="121">
        <v>0</v>
      </c>
      <c r="BR1016" s="121">
        <v>0</v>
      </c>
      <c r="BT1016" s="71">
        <v>2.8477861999999998E-4</v>
      </c>
      <c r="BU1016" s="71">
        <v>6.6477903000000001E-6</v>
      </c>
      <c r="BV1016" s="71">
        <v>1.0324218E-4</v>
      </c>
      <c r="BW1016" s="71">
        <v>3.1240296999999998E-6</v>
      </c>
      <c r="BX1016" s="71">
        <v>7.3709823999999999E-6</v>
      </c>
      <c r="BY1016" s="71">
        <v>0</v>
      </c>
      <c r="BZ1016" s="71">
        <v>0</v>
      </c>
      <c r="CA1016" s="71">
        <v>0</v>
      </c>
      <c r="CB1016" s="71">
        <v>3.4243291E-5</v>
      </c>
      <c r="CC1016" s="71">
        <v>8.5917403000000003E-6</v>
      </c>
      <c r="CD1016" s="71">
        <v>0</v>
      </c>
      <c r="CE1016" s="71">
        <v>0</v>
      </c>
      <c r="CF1016" s="71">
        <v>0</v>
      </c>
      <c r="CG1016" s="71">
        <v>2.5217438999999999E-6</v>
      </c>
      <c r="CH1016" s="71">
        <v>1.1903686E-4</v>
      </c>
      <c r="CI1016" s="71">
        <v>6.2305773000000002E-13</v>
      </c>
      <c r="CJ1016" s="71">
        <v>0</v>
      </c>
      <c r="CL1016" s="186">
        <v>0</v>
      </c>
      <c r="CM1016" s="186">
        <v>3.7027385000000002</v>
      </c>
      <c r="CN1016" s="187">
        <v>5.8980411999999998E-3</v>
      </c>
      <c r="CO1016" s="186">
        <v>4.5483212999999998E-3</v>
      </c>
      <c r="CP1016" s="186">
        <v>3.2247913E-9</v>
      </c>
      <c r="CQ1016" s="186">
        <v>3.5706428999999999E-7</v>
      </c>
      <c r="CR1016" s="186">
        <v>2.9401721999999998E-4</v>
      </c>
      <c r="CS1016" s="186">
        <v>0.13847617000000001</v>
      </c>
      <c r="CT1016" s="186">
        <v>0</v>
      </c>
      <c r="CU1016" s="186">
        <v>0</v>
      </c>
      <c r="CW1016" s="101"/>
      <c r="CX1016" s="163"/>
    </row>
    <row r="1017" spans="1:102" ht="14.4">
      <c r="A1017" t="s">
        <v>1348</v>
      </c>
      <c r="B1017" s="92" t="s">
        <v>1343</v>
      </c>
      <c r="C1017" s="126" t="str">
        <f t="shared" si="290"/>
        <v>A.140.01.108</v>
      </c>
      <c r="D1017" s="11" t="s">
        <v>1735</v>
      </c>
      <c r="E1017" s="125" t="s">
        <v>878</v>
      </c>
      <c r="F1017" s="128" t="str">
        <f t="shared" si="291"/>
        <v>Fleece from recycled PET bottles</v>
      </c>
      <c r="G1017" s="131">
        <f t="shared" si="286"/>
        <v>1.3812173030676385</v>
      </c>
      <c r="H1017" s="183">
        <f t="shared" si="287"/>
        <v>6.1658885170000004E-2</v>
      </c>
      <c r="I1017" s="183">
        <f t="shared" si="288"/>
        <v>0.14079185246399997</v>
      </c>
      <c r="J1017" s="184">
        <f t="shared" si="289"/>
        <v>7.5625565433638423E-2</v>
      </c>
      <c r="K1017" s="183">
        <v>1.1031409999999999</v>
      </c>
      <c r="L1017" s="146">
        <v>8.3087015E-2</v>
      </c>
      <c r="M1017" s="146">
        <v>5.0238214000000003E-2</v>
      </c>
      <c r="N1017" s="146">
        <v>4.8460055000000002E-2</v>
      </c>
      <c r="O1017" s="188">
        <v>1.1786671E-2</v>
      </c>
      <c r="P1017" s="146">
        <v>4.4856238000000001E-4</v>
      </c>
      <c r="Q1017" s="146">
        <v>9.6359679000000004E-4</v>
      </c>
      <c r="R1017" s="146">
        <v>4.7554950000000002E-3</v>
      </c>
      <c r="S1017" s="188">
        <v>2.1867335999999999E-3</v>
      </c>
      <c r="T1017" s="146">
        <v>2.6241418999999998E-3</v>
      </c>
      <c r="U1017" s="188">
        <v>7.3433980999999995E-2</v>
      </c>
      <c r="V1017" s="188">
        <v>8.6986564000000007E-5</v>
      </c>
      <c r="W1017" s="188">
        <v>4.8507889000000002E-6</v>
      </c>
      <c r="X1017" s="146">
        <v>4.4738425000000001E-11</v>
      </c>
      <c r="Z1017" s="157">
        <f t="shared" si="280"/>
        <v>7.3542733333333334</v>
      </c>
      <c r="AB1017" s="131">
        <f t="shared" si="281"/>
        <v>1.1031409999999999</v>
      </c>
      <c r="AC1017" s="131">
        <f t="shared" si="282"/>
        <v>0.19973960916999997</v>
      </c>
      <c r="AD1017" s="131">
        <f t="shared" si="283"/>
        <v>0.13808557478889999</v>
      </c>
      <c r="AE1017" s="131">
        <f t="shared" si="284"/>
        <v>0.140791852464</v>
      </c>
      <c r="AF1017" s="131">
        <f t="shared" si="285"/>
        <v>7.5620714644738421E-2</v>
      </c>
      <c r="AH1017">
        <v>114.40414</v>
      </c>
      <c r="AI1017" s="71">
        <v>98.90813</v>
      </c>
      <c r="AJ1017" s="71">
        <v>8.4261940000000006</v>
      </c>
      <c r="AK1017" s="71">
        <v>0</v>
      </c>
      <c r="AL1017" s="71">
        <v>2.0223901999999998</v>
      </c>
      <c r="AM1017" s="71">
        <v>3.3617433999999999</v>
      </c>
      <c r="AN1017" s="71">
        <v>1.6856857999999999</v>
      </c>
      <c r="AP1017" s="129">
        <v>0.15393087999999999</v>
      </c>
      <c r="AQ1017" s="129">
        <v>0.14154807999999999</v>
      </c>
      <c r="AR1017" s="129">
        <v>6.1338375000000002E-3</v>
      </c>
      <c r="AS1017" s="129">
        <v>6.2489692999999997E-3</v>
      </c>
      <c r="AT1017" s="172">
        <f t="shared" si="292"/>
        <v>8.4860957652130997E-6</v>
      </c>
      <c r="AU1017" s="172">
        <f t="shared" si="293"/>
        <v>2.2684310591040839E-8</v>
      </c>
      <c r="AV1017" s="185">
        <f t="shared" si="294"/>
        <v>0.87520579062999992</v>
      </c>
      <c r="AW1017" s="121">
        <v>6.8248030000000002E-6</v>
      </c>
      <c r="AX1017" s="121">
        <v>2.0592077000000001E-8</v>
      </c>
      <c r="AY1017" s="121">
        <v>5.6260494999999998E-13</v>
      </c>
      <c r="AZ1017" s="121">
        <v>6.3210991000000001E-12</v>
      </c>
      <c r="BA1017" s="121">
        <v>0</v>
      </c>
      <c r="BB1017" s="121">
        <v>1.4679896999999999E-9</v>
      </c>
      <c r="BC1017" s="121">
        <v>1.6587960999999999E-6</v>
      </c>
      <c r="BD1017" s="121">
        <v>3.1758173000000001E-10</v>
      </c>
      <c r="BE1017" s="121">
        <v>1.7734251E-9</v>
      </c>
      <c r="BF1017" s="121">
        <v>7.2224220000000004E-14</v>
      </c>
      <c r="BG1017" s="121">
        <v>1.0727122E-15</v>
      </c>
      <c r="BH1017" s="121">
        <v>5.4907070999999999E-13</v>
      </c>
      <c r="BI1017" s="121">
        <v>3.4418308000000002E-14</v>
      </c>
      <c r="BJ1017" s="121">
        <v>7.3700801999999992E-15</v>
      </c>
      <c r="BK1017" s="121">
        <v>7.6296863999999997E-11</v>
      </c>
      <c r="BL1017" s="121">
        <v>9.4605754999999998E-10</v>
      </c>
      <c r="BM1017" s="121">
        <v>6.0439378000000005E-20</v>
      </c>
      <c r="BN1017" s="121">
        <v>2.1066063E-4</v>
      </c>
      <c r="BO1017" s="121">
        <v>0.87499512999999995</v>
      </c>
      <c r="BP1017" s="121">
        <v>0</v>
      </c>
      <c r="BQ1017" s="121">
        <v>0</v>
      </c>
      <c r="BR1017" s="121">
        <v>0</v>
      </c>
      <c r="BT1017" s="71">
        <v>3.7868877999999999E-4</v>
      </c>
      <c r="BU1017" s="71">
        <v>1.2292183000000001E-5</v>
      </c>
      <c r="BV1017" s="71">
        <v>2.0505664999999999E-4</v>
      </c>
      <c r="BW1017" s="71">
        <v>5.7912724999999995E-7</v>
      </c>
      <c r="BX1017" s="71">
        <v>1.8198808000000001E-5</v>
      </c>
      <c r="BY1017" s="71">
        <v>1.3010396E-7</v>
      </c>
      <c r="BZ1017" s="71">
        <v>1.7749948E-9</v>
      </c>
      <c r="CA1017" s="71">
        <v>1.9594838E-7</v>
      </c>
      <c r="CB1017" s="71">
        <v>6.5371175999999997E-7</v>
      </c>
      <c r="CC1017" s="71">
        <v>8.6752343999999996E-7</v>
      </c>
      <c r="CD1017" s="71">
        <v>0</v>
      </c>
      <c r="CE1017" s="71">
        <v>1.3365396999999999E-16</v>
      </c>
      <c r="CF1017" s="71">
        <v>1.0943535000000001E-12</v>
      </c>
      <c r="CG1017" s="71">
        <v>1.0049582E-5</v>
      </c>
      <c r="CH1017" s="71">
        <v>1.3063874E-4</v>
      </c>
      <c r="CI1017" s="71">
        <v>2.4626796000000001E-8</v>
      </c>
      <c r="CJ1017" s="71">
        <v>0</v>
      </c>
      <c r="CL1017" s="186">
        <v>9.2627576000000002E-13</v>
      </c>
      <c r="CM1017" s="186">
        <v>7.3542899999999998</v>
      </c>
      <c r="CN1017" s="187">
        <v>6.391575E-3</v>
      </c>
      <c r="CO1017" s="186">
        <v>8.4397407999999997E-3</v>
      </c>
      <c r="CP1017" s="186">
        <v>2.5640776999999999E-10</v>
      </c>
      <c r="CQ1017" s="186">
        <v>3.0257328000000003E-8</v>
      </c>
      <c r="CR1017" s="186">
        <v>7.2342089999999999E-4</v>
      </c>
      <c r="CS1017" s="186">
        <v>2.6542755000000001E-2</v>
      </c>
      <c r="CT1017" s="186">
        <v>4.8392934999999998E-8</v>
      </c>
      <c r="CU1017" s="186">
        <v>4.5768028000000003E-5</v>
      </c>
      <c r="CW1017" s="101"/>
      <c r="CX1017" s="165"/>
    </row>
    <row r="1018" spans="1:102" ht="14.4">
      <c r="A1018" t="s">
        <v>2411</v>
      </c>
      <c r="B1018" s="92" t="s">
        <v>1343</v>
      </c>
      <c r="C1018" s="126" t="str">
        <f t="shared" si="290"/>
        <v>A.140.01.109</v>
      </c>
      <c r="D1018" s="11" t="s">
        <v>1735</v>
      </c>
      <c r="E1018" s="125" t="s">
        <v>878</v>
      </c>
      <c r="F1018" s="128" t="str">
        <f t="shared" si="291"/>
        <v>Jute fibre incl. degumming market mix</v>
      </c>
      <c r="G1018" s="131">
        <f t="shared" si="286"/>
        <v>0.86334884027726044</v>
      </c>
      <c r="H1018" s="183">
        <f t="shared" si="287"/>
        <v>2.3713998849999997E-2</v>
      </c>
      <c r="I1018" s="183">
        <f t="shared" si="288"/>
        <v>7.2283397834999999E-2</v>
      </c>
      <c r="J1018" s="184">
        <f t="shared" si="289"/>
        <v>0.20944586359226039</v>
      </c>
      <c r="K1018" s="183">
        <v>0.55790558000000001</v>
      </c>
      <c r="L1018" s="146">
        <v>1.4641248000000001E-2</v>
      </c>
      <c r="M1018" s="146">
        <v>1.6466009E-2</v>
      </c>
      <c r="N1018" s="146">
        <v>1.8497738999999999E-2</v>
      </c>
      <c r="O1018" s="146">
        <v>4.0238469999999997E-3</v>
      </c>
      <c r="P1018" s="146">
        <v>1.5903325E-4</v>
      </c>
      <c r="Q1018" s="146">
        <v>1.0333796000000001E-3</v>
      </c>
      <c r="R1018" s="146">
        <v>3.9196963000000001E-2</v>
      </c>
      <c r="S1018" s="188">
        <v>9.4168355999999995E-4</v>
      </c>
      <c r="T1018" s="146">
        <v>1.8922408E-3</v>
      </c>
      <c r="U1018" s="188">
        <v>3.9362380000000002E-2</v>
      </c>
      <c r="V1018" s="188">
        <v>8.6937034999999994E-5</v>
      </c>
      <c r="W1018" s="188">
        <v>0.16914180000000001</v>
      </c>
      <c r="X1018" s="146">
        <v>3.2260402E-11</v>
      </c>
      <c r="Z1018" s="157">
        <f t="shared" si="280"/>
        <v>3.7193705333333336</v>
      </c>
      <c r="AB1018" s="131">
        <f t="shared" si="281"/>
        <v>0.55790558000000001</v>
      </c>
      <c r="AC1018" s="131">
        <f t="shared" si="282"/>
        <v>9.4018218850000002E-2</v>
      </c>
      <c r="AD1018" s="131">
        <f t="shared" si="283"/>
        <v>0.23944602000000001</v>
      </c>
      <c r="AE1018" s="131">
        <f t="shared" si="284"/>
        <v>7.2283397834999999E-2</v>
      </c>
      <c r="AF1018" s="131">
        <f t="shared" si="285"/>
        <v>4.0304063592260408E-2</v>
      </c>
      <c r="AH1018">
        <v>41.124032999999997</v>
      </c>
      <c r="AI1018" s="71">
        <v>34.800173000000001</v>
      </c>
      <c r="AJ1018" s="71">
        <v>3.4885275</v>
      </c>
      <c r="AK1018" s="71">
        <v>0</v>
      </c>
      <c r="AL1018" s="71">
        <v>0.70010791999999999</v>
      </c>
      <c r="AM1018" s="71">
        <v>1.4378550000000001</v>
      </c>
      <c r="AN1018" s="71">
        <v>0.69736956000000005</v>
      </c>
      <c r="AP1018" s="129">
        <v>7.7465444999999994E-2</v>
      </c>
      <c r="AQ1018" s="129">
        <v>7.1762385999999997E-2</v>
      </c>
      <c r="AR1018" s="129">
        <v>3.5674894000000002E-3</v>
      </c>
      <c r="AS1018" s="129">
        <v>2.1355695000000001E-3</v>
      </c>
      <c r="AT1018" s="172">
        <f t="shared" si="292"/>
        <v>4.3023013527423E-6</v>
      </c>
      <c r="AU1018" s="172">
        <f t="shared" si="293"/>
        <v>1.3193378214910534E-8</v>
      </c>
      <c r="AV1018" s="185">
        <f t="shared" si="294"/>
        <v>0.29909936713799995</v>
      </c>
      <c r="AW1018" s="121">
        <v>3.7046864000000001E-6</v>
      </c>
      <c r="AX1018" s="121">
        <v>1.117219E-8</v>
      </c>
      <c r="AY1018" s="121">
        <v>3.0508308E-13</v>
      </c>
      <c r="AZ1018" s="121">
        <v>4.5580773E-12</v>
      </c>
      <c r="BA1018" s="121">
        <v>0</v>
      </c>
      <c r="BB1018" s="121">
        <v>5.6561844000000004E-10</v>
      </c>
      <c r="BC1018" s="121">
        <v>3.1142519999999998E-7</v>
      </c>
      <c r="BD1018" s="121">
        <v>1.1407945999999999E-10</v>
      </c>
      <c r="BE1018" s="121">
        <v>3.2352256000000002E-10</v>
      </c>
      <c r="BF1018" s="121">
        <v>5.2080117000000002E-14</v>
      </c>
      <c r="BG1018" s="121">
        <v>7.7352135000000005E-16</v>
      </c>
      <c r="BH1018" s="121">
        <v>3.3004625999999998E-13</v>
      </c>
      <c r="BI1018" s="121">
        <v>1.212772E-14</v>
      </c>
      <c r="BJ1018" s="121">
        <v>2.8529785999999999E-15</v>
      </c>
      <c r="BK1018" s="121">
        <v>2.9818355000000001E-11</v>
      </c>
      <c r="BL1018" s="121">
        <v>3.4431786999999998E-10</v>
      </c>
      <c r="BM1018" s="121">
        <v>4.3582191999999998E-20</v>
      </c>
      <c r="BN1018" s="121">
        <v>9.0277137999999994E-5</v>
      </c>
      <c r="BO1018" s="121">
        <v>0.29900908999999998</v>
      </c>
      <c r="BP1018" s="121">
        <v>2.8524544000000002E-7</v>
      </c>
      <c r="BQ1018" s="121">
        <v>1.5821426999999999E-9</v>
      </c>
      <c r="BR1018" s="121">
        <v>7.4053118999999998E-13</v>
      </c>
      <c r="BT1018" s="71">
        <v>2.1623190000000001E-4</v>
      </c>
      <c r="BU1018" s="71">
        <v>2.2873469E-6</v>
      </c>
      <c r="BV1018" s="71">
        <v>1.0370591999999999E-4</v>
      </c>
      <c r="BW1018" s="71">
        <v>4.5984991999999997E-6</v>
      </c>
      <c r="BX1018" s="71">
        <v>3.6831833000000001E-6</v>
      </c>
      <c r="BY1018" s="71">
        <v>1.1257960999999999E-7</v>
      </c>
      <c r="BZ1018" s="71">
        <v>1.2799298999999999E-9</v>
      </c>
      <c r="CA1018" s="71">
        <v>1.6977454E-7</v>
      </c>
      <c r="CB1018" s="71">
        <v>2.4282594999999998E-7</v>
      </c>
      <c r="CC1018" s="71">
        <v>7.5016536999999999E-7</v>
      </c>
      <c r="CD1018" s="71">
        <v>0</v>
      </c>
      <c r="CE1018" s="71">
        <v>9.6376459000000002E-17</v>
      </c>
      <c r="CF1018" s="71">
        <v>7.8912669000000002E-13</v>
      </c>
      <c r="CG1018" s="71">
        <v>3.6742460999999998E-6</v>
      </c>
      <c r="CH1018" s="71">
        <v>4.6618386000000002E-5</v>
      </c>
      <c r="CI1018" s="71">
        <v>1.7757666999999999E-8</v>
      </c>
      <c r="CJ1018" s="71">
        <v>5.0369935000000003E-5</v>
      </c>
      <c r="CL1018" s="186">
        <v>6.6792759999999999E-13</v>
      </c>
      <c r="CM1018" s="196">
        <v>3.5136742000000001</v>
      </c>
      <c r="CN1018" s="187">
        <v>4.4248878E-3</v>
      </c>
      <c r="CO1018" s="186">
        <v>3.2260771E-3</v>
      </c>
      <c r="CP1018" s="186">
        <v>1.5203133E-10</v>
      </c>
      <c r="CQ1018" s="186">
        <v>1.7853727000000001E-8</v>
      </c>
      <c r="CR1018" s="186">
        <v>1.4289121E-4</v>
      </c>
      <c r="CS1018" s="186">
        <v>8.5642752000000006E-3</v>
      </c>
      <c r="CT1018" s="186">
        <v>3.4895631000000002E-8</v>
      </c>
      <c r="CU1018" s="186">
        <v>3.9601302999999998E-5</v>
      </c>
      <c r="CW1018" s="101"/>
      <c r="CX1018" s="165"/>
    </row>
    <row r="1019" spans="1:102" ht="14.4">
      <c r="A1019" t="s">
        <v>2412</v>
      </c>
      <c r="B1019" s="92" t="s">
        <v>1343</v>
      </c>
      <c r="C1019" s="126" t="str">
        <f t="shared" si="290"/>
        <v>A.140.01.110</v>
      </c>
      <c r="D1019" s="11" t="s">
        <v>1735</v>
      </c>
      <c r="E1019" s="125" t="s">
        <v>878</v>
      </c>
      <c r="F1019" s="128" t="str">
        <f t="shared" si="291"/>
        <v>Jute fibre incl. degumming India irrigation</v>
      </c>
      <c r="G1019" s="131">
        <f t="shared" si="286"/>
        <v>1.5331545002772604</v>
      </c>
      <c r="H1019" s="183">
        <f t="shared" si="287"/>
        <v>2.3713998849999997E-2</v>
      </c>
      <c r="I1019" s="183">
        <f t="shared" si="288"/>
        <v>7.2283397834999999E-2</v>
      </c>
      <c r="J1019" s="184">
        <f t="shared" si="289"/>
        <v>0.87925152359226044</v>
      </c>
      <c r="K1019" s="183">
        <v>0.55790558000000001</v>
      </c>
      <c r="L1019" s="146">
        <v>1.4641248000000001E-2</v>
      </c>
      <c r="M1019" s="146">
        <v>1.6466009E-2</v>
      </c>
      <c r="N1019" s="146">
        <v>1.8497738999999999E-2</v>
      </c>
      <c r="O1019" s="188">
        <v>4.0238469999999997E-3</v>
      </c>
      <c r="P1019" s="188">
        <v>1.5903325E-4</v>
      </c>
      <c r="Q1019" s="146">
        <v>1.0333796000000001E-3</v>
      </c>
      <c r="R1019" s="146">
        <v>3.9196963000000001E-2</v>
      </c>
      <c r="S1019" s="188">
        <v>9.4168355999999995E-4</v>
      </c>
      <c r="T1019" s="146">
        <v>1.8922408E-3</v>
      </c>
      <c r="U1019" s="188">
        <v>3.9362380000000002E-2</v>
      </c>
      <c r="V1019" s="188">
        <v>8.6937034999999994E-5</v>
      </c>
      <c r="W1019" s="188">
        <v>0.83894745999999998</v>
      </c>
      <c r="X1019" s="146">
        <v>3.2260402E-11</v>
      </c>
      <c r="Z1019" s="157">
        <f t="shared" si="280"/>
        <v>3.7193705333333336</v>
      </c>
      <c r="AB1019" s="131">
        <f t="shared" si="281"/>
        <v>0.55790558000000001</v>
      </c>
      <c r="AC1019" s="131">
        <f t="shared" si="282"/>
        <v>9.4018218850000002E-2</v>
      </c>
      <c r="AD1019" s="131">
        <f t="shared" si="283"/>
        <v>0.90925168000000001</v>
      </c>
      <c r="AE1019" s="131">
        <f t="shared" si="284"/>
        <v>7.2283397834999999E-2</v>
      </c>
      <c r="AF1019" s="131">
        <f t="shared" si="285"/>
        <v>4.0304063592260408E-2</v>
      </c>
      <c r="AH1019">
        <v>41.124032999999997</v>
      </c>
      <c r="AI1019" s="71">
        <v>34.800173000000001</v>
      </c>
      <c r="AJ1019" s="71">
        <v>3.4885275</v>
      </c>
      <c r="AK1019" s="71">
        <v>0</v>
      </c>
      <c r="AL1019" s="71">
        <v>0.70010791999999999</v>
      </c>
      <c r="AM1019" s="71">
        <v>1.4378550000000001</v>
      </c>
      <c r="AN1019" s="71">
        <v>0.69736956000000005</v>
      </c>
      <c r="AP1019" s="129">
        <v>7.5074605000000003E-2</v>
      </c>
      <c r="AQ1019" s="129">
        <v>6.7971380999999997E-2</v>
      </c>
      <c r="AR1019" s="129">
        <v>4.9676546000000004E-3</v>
      </c>
      <c r="AS1019" s="129">
        <v>2.1355695000000001E-3</v>
      </c>
      <c r="AT1019" s="172">
        <f t="shared" si="292"/>
        <v>4.0750228547422999E-6</v>
      </c>
      <c r="AU1019" s="172">
        <f t="shared" si="293"/>
        <v>1.8371504106820537E-8</v>
      </c>
      <c r="AV1019" s="185">
        <f t="shared" si="294"/>
        <v>0.29909936713799995</v>
      </c>
      <c r="AW1019" s="121">
        <v>3.7046864000000001E-6</v>
      </c>
      <c r="AX1019" s="121">
        <v>1.117219E-8</v>
      </c>
      <c r="AY1019" s="121">
        <v>3.0508308E-13</v>
      </c>
      <c r="AZ1019" s="121">
        <v>4.5580773E-12</v>
      </c>
      <c r="BA1019" s="121">
        <v>0</v>
      </c>
      <c r="BB1019" s="121">
        <v>5.6561844000000004E-10</v>
      </c>
      <c r="BC1019" s="121">
        <v>3.1142519999999998E-7</v>
      </c>
      <c r="BD1019" s="121">
        <v>1.1407945999999999E-10</v>
      </c>
      <c r="BE1019" s="121">
        <v>3.2352256000000002E-10</v>
      </c>
      <c r="BF1019" s="121">
        <v>5.2080117000000002E-14</v>
      </c>
      <c r="BG1019" s="121">
        <v>7.7352135000000005E-16</v>
      </c>
      <c r="BH1019" s="121">
        <v>3.3004625999999998E-13</v>
      </c>
      <c r="BI1019" s="121">
        <v>1.212772E-14</v>
      </c>
      <c r="BJ1019" s="121">
        <v>2.8529785999999999E-15</v>
      </c>
      <c r="BK1019" s="121">
        <v>2.9818355000000001E-11</v>
      </c>
      <c r="BL1019" s="121">
        <v>3.4431786999999998E-10</v>
      </c>
      <c r="BM1019" s="121">
        <v>4.3582191999999998E-20</v>
      </c>
      <c r="BN1019" s="121">
        <v>9.0277137999999994E-5</v>
      </c>
      <c r="BO1019" s="121">
        <v>0.29900908999999998</v>
      </c>
      <c r="BP1019" s="121">
        <v>5.7966942E-8</v>
      </c>
      <c r="BQ1019" s="121">
        <v>6.7589455000000003E-9</v>
      </c>
      <c r="BR1019" s="121">
        <v>2.0636230999999998E-12</v>
      </c>
      <c r="BT1019" s="71">
        <v>4.1877590000000001E-4</v>
      </c>
      <c r="BU1019" s="71">
        <v>2.2873469E-6</v>
      </c>
      <c r="BV1019" s="71">
        <v>1.0370591999999999E-4</v>
      </c>
      <c r="BW1019" s="71">
        <v>4.5984991999999997E-6</v>
      </c>
      <c r="BX1019" s="71">
        <v>3.6831833000000001E-6</v>
      </c>
      <c r="BY1019" s="71">
        <v>1.1257960999999999E-7</v>
      </c>
      <c r="BZ1019" s="71">
        <v>1.2799298999999999E-9</v>
      </c>
      <c r="CA1019" s="71">
        <v>1.6977454E-7</v>
      </c>
      <c r="CB1019" s="71">
        <v>2.4282594999999998E-7</v>
      </c>
      <c r="CC1019" s="71">
        <v>7.5016536999999999E-7</v>
      </c>
      <c r="CD1019" s="71">
        <v>0</v>
      </c>
      <c r="CE1019" s="71">
        <v>9.6376459000000002E-17</v>
      </c>
      <c r="CF1019" s="71">
        <v>7.8912669000000002E-13</v>
      </c>
      <c r="CG1019" s="71">
        <v>3.6742460999999998E-6</v>
      </c>
      <c r="CH1019" s="71">
        <v>4.6618386000000002E-5</v>
      </c>
      <c r="CI1019" s="71">
        <v>1.7757666999999999E-8</v>
      </c>
      <c r="CJ1019" s="71">
        <v>2.5291392999999998E-4</v>
      </c>
      <c r="CL1019" s="186">
        <v>6.6792759999999999E-13</v>
      </c>
      <c r="CM1019" s="196">
        <v>3.5136742000000001</v>
      </c>
      <c r="CN1019" s="187">
        <v>4.4248878E-3</v>
      </c>
      <c r="CO1019" s="186">
        <v>3.2260771E-3</v>
      </c>
      <c r="CP1019" s="186">
        <v>1.5203133E-10</v>
      </c>
      <c r="CQ1019" s="186">
        <v>1.7853727000000001E-8</v>
      </c>
      <c r="CR1019" s="186">
        <v>1.4289121E-4</v>
      </c>
      <c r="CS1019" s="186">
        <v>8.5642752000000006E-3</v>
      </c>
      <c r="CT1019" s="186">
        <v>3.4895631000000002E-8</v>
      </c>
      <c r="CU1019" s="186">
        <v>3.9601302999999998E-5</v>
      </c>
      <c r="CW1019" s="101"/>
      <c r="CX1019" s="165"/>
    </row>
    <row r="1020" spans="1:102" ht="14.4">
      <c r="A1020" t="s">
        <v>2413</v>
      </c>
      <c r="B1020" s="92" t="s">
        <v>1343</v>
      </c>
      <c r="C1020" s="126" t="str">
        <f t="shared" si="290"/>
        <v>A.140.01.111</v>
      </c>
      <c r="D1020" s="11" t="s">
        <v>1735</v>
      </c>
      <c r="E1020" s="125" t="s">
        <v>878</v>
      </c>
      <c r="F1020" s="128" t="str">
        <f t="shared" si="291"/>
        <v>Jute fibre incl. degumming India rain fed - renewable fuel</v>
      </c>
      <c r="G1020" s="131">
        <f t="shared" si="286"/>
        <v>0.86248126245226042</v>
      </c>
      <c r="H1020" s="183">
        <f t="shared" si="287"/>
        <v>2.3404764773000002E-2</v>
      </c>
      <c r="I1020" s="183">
        <f t="shared" si="288"/>
        <v>7.7731636847000005E-2</v>
      </c>
      <c r="J1020" s="184">
        <f t="shared" si="289"/>
        <v>0.1982308708322604</v>
      </c>
      <c r="K1020" s="183">
        <v>0.56311398999999995</v>
      </c>
      <c r="L1020" s="146">
        <v>2.015308E-2</v>
      </c>
      <c r="M1020" s="146">
        <v>1.7133889999999999E-2</v>
      </c>
      <c r="N1020" s="146">
        <v>1.8247922E-2</v>
      </c>
      <c r="O1020" s="146">
        <v>4.2008206000000003E-3</v>
      </c>
      <c r="P1020" s="188">
        <v>3.2636803000000001E-5</v>
      </c>
      <c r="Q1020" s="146">
        <v>9.2338537000000002E-4</v>
      </c>
      <c r="R1020" s="146">
        <v>3.8470994000000001E-2</v>
      </c>
      <c r="S1020" s="188">
        <v>1.6263858E-3</v>
      </c>
      <c r="T1020" s="146">
        <v>1.8922408E-3</v>
      </c>
      <c r="U1020" s="146">
        <v>8.2804834999999993E-2</v>
      </c>
      <c r="V1020" s="188">
        <v>8.1432047000000004E-5</v>
      </c>
      <c r="W1020" s="188">
        <v>0.11379965</v>
      </c>
      <c r="X1020" s="146">
        <v>3.2260402E-11</v>
      </c>
      <c r="Z1020" s="157">
        <f t="shared" si="280"/>
        <v>3.7540932666666667</v>
      </c>
      <c r="AB1020" s="131">
        <f t="shared" si="281"/>
        <v>0.56311398999999995</v>
      </c>
      <c r="AC1020" s="131">
        <f t="shared" si="282"/>
        <v>9.9162728773000003E-2</v>
      </c>
      <c r="AD1020" s="131">
        <f t="shared" si="283"/>
        <v>0.18955761400000001</v>
      </c>
      <c r="AE1020" s="131">
        <f t="shared" si="284"/>
        <v>7.7731636846999991E-2</v>
      </c>
      <c r="AF1020" s="131">
        <f t="shared" si="285"/>
        <v>8.4431220832260401E-2</v>
      </c>
      <c r="AH1020">
        <v>47.804915999999999</v>
      </c>
      <c r="AI1020" s="71">
        <v>30.536636000000001</v>
      </c>
      <c r="AJ1020" s="71">
        <v>9.5333115999999993</v>
      </c>
      <c r="AK1020" s="71">
        <v>0</v>
      </c>
      <c r="AL1020" s="71">
        <v>1.9010813</v>
      </c>
      <c r="AM1020" s="71">
        <v>3.9253</v>
      </c>
      <c r="AN1020" s="71">
        <v>1.9085867999999999</v>
      </c>
      <c r="AP1020" s="129">
        <v>7.4003329000000007E-2</v>
      </c>
      <c r="AQ1020" s="129">
        <v>6.9386510999999998E-2</v>
      </c>
      <c r="AR1020" s="129">
        <v>3.4448431E-3</v>
      </c>
      <c r="AS1020" s="129">
        <v>1.1719751E-3</v>
      </c>
      <c r="AT1020" s="172">
        <f t="shared" si="292"/>
        <v>4.1598627936363003E-6</v>
      </c>
      <c r="AU1020" s="172">
        <f t="shared" si="293"/>
        <v>1.2739803810440934E-8</v>
      </c>
      <c r="AV1020" s="185">
        <f t="shared" si="294"/>
        <v>0.16414217636</v>
      </c>
      <c r="AW1020" s="121">
        <v>3.7369091000000001E-6</v>
      </c>
      <c r="AX1020" s="121">
        <v>1.1269413000000001E-8</v>
      </c>
      <c r="AY1020" s="121">
        <v>3.0773937000000001E-13</v>
      </c>
      <c r="AZ1020" s="121">
        <v>4.5580773E-12</v>
      </c>
      <c r="BA1020" s="121">
        <v>0</v>
      </c>
      <c r="BB1020" s="121">
        <v>5.58924E-10</v>
      </c>
      <c r="BC1020" s="121">
        <v>4.143013E-7</v>
      </c>
      <c r="BD1020" s="121">
        <v>1.125528E-10</v>
      </c>
      <c r="BE1020" s="121">
        <v>4.4012270000000001E-10</v>
      </c>
      <c r="BF1020" s="121">
        <v>5.2080117000000002E-14</v>
      </c>
      <c r="BG1020" s="121">
        <v>7.7352135000000005E-16</v>
      </c>
      <c r="BH1020" s="121">
        <v>2.6735543000000001E-13</v>
      </c>
      <c r="BI1020" s="121">
        <v>7.7578858000000003E-15</v>
      </c>
      <c r="BJ1020" s="121">
        <v>1.8898231999999998E-15</v>
      </c>
      <c r="BK1020" s="121">
        <v>1.2387918999999999E-11</v>
      </c>
      <c r="BL1020" s="121">
        <v>2.1376383999999999E-10</v>
      </c>
      <c r="BM1020" s="121">
        <v>4.3582191999999998E-20</v>
      </c>
      <c r="BN1020" s="121">
        <v>1.6994636E-4</v>
      </c>
      <c r="BO1020" s="121">
        <v>0.16397223</v>
      </c>
      <c r="BP1020" s="121">
        <v>7.8627598000000002E-9</v>
      </c>
      <c r="BQ1020" s="121">
        <v>9.167978E-10</v>
      </c>
      <c r="BR1020" s="121">
        <v>2.7991425E-13</v>
      </c>
      <c r="BT1020" s="71">
        <v>2.0442793E-4</v>
      </c>
      <c r="BU1020" s="71">
        <v>3.0912234999999998E-6</v>
      </c>
      <c r="BV1020" s="71">
        <v>1.0467408E-4</v>
      </c>
      <c r="BW1020" s="71">
        <v>4.5133161E-6</v>
      </c>
      <c r="BX1020" s="71">
        <v>4.5037696999999998E-6</v>
      </c>
      <c r="BY1020" s="71">
        <v>1.1257960999999999E-7</v>
      </c>
      <c r="BZ1020" s="71">
        <v>1.2799298999999999E-9</v>
      </c>
      <c r="CA1020" s="71">
        <v>1.6977454E-7</v>
      </c>
      <c r="CB1020" s="71">
        <v>6.7095539000000003E-8</v>
      </c>
      <c r="CC1020" s="71">
        <v>6.5207549E-7</v>
      </c>
      <c r="CD1020" s="71">
        <v>0</v>
      </c>
      <c r="CE1020" s="71">
        <v>9.6376459000000002E-17</v>
      </c>
      <c r="CF1020" s="71">
        <v>7.8912669000000002E-13</v>
      </c>
      <c r="CG1020" s="71">
        <v>3.6786743999999999E-6</v>
      </c>
      <c r="CH1020" s="71">
        <v>4.8640512000000002E-5</v>
      </c>
      <c r="CI1020" s="71">
        <v>1.7758861999999999E-8</v>
      </c>
      <c r="CJ1020" s="71">
        <v>3.4305786000000001E-5</v>
      </c>
      <c r="CL1020" s="186">
        <v>6.6792759999999999E-13</v>
      </c>
      <c r="CM1020" s="196">
        <v>3.5483969000000002</v>
      </c>
      <c r="CN1020" s="187">
        <v>4.4248878E-3</v>
      </c>
      <c r="CO1020" s="186">
        <v>3.7760777999999999E-3</v>
      </c>
      <c r="CP1020" s="186">
        <v>1.2208536E-10</v>
      </c>
      <c r="CQ1020" s="186">
        <v>1.4362080000000001E-8</v>
      </c>
      <c r="CR1020" s="186">
        <v>1.8091565999999999E-4</v>
      </c>
      <c r="CS1020" s="186">
        <v>4.8957059999999997E-3</v>
      </c>
      <c r="CT1020" s="186">
        <v>3.4895631000000002E-8</v>
      </c>
      <c r="CU1020" s="186">
        <v>3.9601302999999998E-5</v>
      </c>
      <c r="CW1020" s="101"/>
      <c r="CX1020" s="165"/>
    </row>
    <row r="1021" spans="1:102" ht="14.4">
      <c r="A1021" t="s">
        <v>2414</v>
      </c>
      <c r="B1021" s="92" t="s">
        <v>1343</v>
      </c>
      <c r="C1021" s="126" t="str">
        <f t="shared" si="290"/>
        <v>A.140.01.112</v>
      </c>
      <c r="D1021" s="11" t="s">
        <v>1735</v>
      </c>
      <c r="E1021" s="125" t="s">
        <v>878</v>
      </c>
      <c r="F1021" s="128" t="str">
        <f t="shared" si="291"/>
        <v>Kenaf fibre incl. degumming India</v>
      </c>
      <c r="G1021" s="131">
        <f t="shared" si="286"/>
        <v>0.91220739289203978</v>
      </c>
      <c r="H1021" s="183">
        <f t="shared" si="287"/>
        <v>1.9278470249999999E-2</v>
      </c>
      <c r="I1021" s="183">
        <f t="shared" si="288"/>
        <v>3.3447640579999993E-2</v>
      </c>
      <c r="J1021" s="184">
        <f t="shared" si="289"/>
        <v>0.46166476206203982</v>
      </c>
      <c r="K1021" s="183">
        <v>0.39781652000000001</v>
      </c>
      <c r="L1021" s="146">
        <v>1.5145977E-2</v>
      </c>
      <c r="M1021" s="146">
        <v>1.6339567999999999E-2</v>
      </c>
      <c r="N1021" s="146">
        <v>1.5767784999999999E-2</v>
      </c>
      <c r="O1021" s="146">
        <v>2.9081503000000001E-3</v>
      </c>
      <c r="P1021" s="188">
        <v>1.5528828E-4</v>
      </c>
      <c r="Q1021" s="188">
        <v>4.4724667000000003E-4</v>
      </c>
      <c r="R1021" s="188">
        <v>1.1928787000000001E-3</v>
      </c>
      <c r="S1021" s="146">
        <v>9.4205004999999996E-4</v>
      </c>
      <c r="T1021" s="146">
        <v>7.0619997000000005E-4</v>
      </c>
      <c r="U1021" s="188">
        <v>3.9811612000000003E-2</v>
      </c>
      <c r="V1021" s="188">
        <v>6.3016910000000004E-5</v>
      </c>
      <c r="W1021" s="146">
        <v>0.42091109999999998</v>
      </c>
      <c r="X1021" s="146">
        <v>1.203985E-11</v>
      </c>
      <c r="Z1021" s="157">
        <f t="shared" ref="Z1021:Z1097" si="295">K1021/0.15</f>
        <v>2.6521101333333337</v>
      </c>
      <c r="AB1021" s="131">
        <f t="shared" si="281"/>
        <v>0.39781652000000001</v>
      </c>
      <c r="AC1021" s="131">
        <f t="shared" si="282"/>
        <v>5.1956893949999992E-2</v>
      </c>
      <c r="AD1021" s="131">
        <f t="shared" si="283"/>
        <v>0.4535895237</v>
      </c>
      <c r="AE1021" s="131">
        <f t="shared" si="284"/>
        <v>3.3447640579999993E-2</v>
      </c>
      <c r="AF1021" s="131">
        <f t="shared" si="285"/>
        <v>4.0753662062039848E-2</v>
      </c>
      <c r="AH1021">
        <v>43.095931</v>
      </c>
      <c r="AI1021" s="71">
        <v>35.697561</v>
      </c>
      <c r="AJ1021" s="71">
        <v>4.1256203999999999</v>
      </c>
      <c r="AK1021" s="71">
        <v>0</v>
      </c>
      <c r="AL1021" s="71">
        <v>0.77082477999999999</v>
      </c>
      <c r="AM1021" s="71">
        <v>1.6774363999999999</v>
      </c>
      <c r="AN1021" s="71">
        <v>0.82448838000000002</v>
      </c>
      <c r="AP1021" s="129">
        <v>5.1994200999999997E-2</v>
      </c>
      <c r="AQ1021" s="129">
        <v>4.6820472000000002E-2</v>
      </c>
      <c r="AR1021" s="129">
        <v>3.0423773999999999E-3</v>
      </c>
      <c r="AS1021" s="129">
        <v>2.1313519E-3</v>
      </c>
      <c r="AT1021" s="172">
        <f t="shared" si="292"/>
        <v>2.8069827001973001E-6</v>
      </c>
      <c r="AU1021" s="172">
        <f t="shared" si="293"/>
        <v>1.1251395863313046E-8</v>
      </c>
      <c r="AV1021" s="185">
        <f t="shared" si="294"/>
        <v>0.29850866196600001</v>
      </c>
      <c r="AW1021" s="121">
        <v>2.4612980999999999E-6</v>
      </c>
      <c r="AX1021" s="121">
        <v>7.4263351999999999E-9</v>
      </c>
      <c r="AY1021" s="121">
        <v>2.0289786999999999E-13</v>
      </c>
      <c r="AZ1021" s="121">
        <v>1.7011122999999999E-12</v>
      </c>
      <c r="BA1021" s="121">
        <v>0</v>
      </c>
      <c r="BB1021" s="121">
        <v>4.9351331999999999E-10</v>
      </c>
      <c r="BC1021" s="121">
        <v>3.1580051999999999E-7</v>
      </c>
      <c r="BD1021" s="121">
        <v>1.0507041E-10</v>
      </c>
      <c r="BE1021" s="121">
        <v>3.2741024999999999E-10</v>
      </c>
      <c r="BF1021" s="121">
        <v>1.9436731999999999E-14</v>
      </c>
      <c r="BG1021" s="121">
        <v>2.8868458E-16</v>
      </c>
      <c r="BH1021" s="121">
        <v>2.5469639000000002E-13</v>
      </c>
      <c r="BI1021" s="121">
        <v>8.7463801000000007E-15</v>
      </c>
      <c r="BJ1021" s="121">
        <v>2.0889401E-15</v>
      </c>
      <c r="BK1021" s="121">
        <v>2.5947025E-11</v>
      </c>
      <c r="BL1021" s="121">
        <v>2.8010173999999999E-10</v>
      </c>
      <c r="BM1021" s="121">
        <v>1.6265235999999999E-20</v>
      </c>
      <c r="BN1021" s="121">
        <v>9.2671965999999997E-5</v>
      </c>
      <c r="BO1021" s="121">
        <v>0.29841599000000002</v>
      </c>
      <c r="BP1021" s="121">
        <v>2.9082817000000001E-8</v>
      </c>
      <c r="BQ1021" s="121">
        <v>3.3910565000000002E-9</v>
      </c>
      <c r="BR1021" s="121">
        <v>1.0353483000000001E-12</v>
      </c>
      <c r="BT1021" s="71">
        <v>2.5944466999999998E-4</v>
      </c>
      <c r="BU1021" s="71">
        <v>2.2857842000000001E-6</v>
      </c>
      <c r="BV1021" s="71">
        <v>7.3947866999999994E-5</v>
      </c>
      <c r="BW1021" s="71">
        <v>1.4705032999999999E-7</v>
      </c>
      <c r="BX1021" s="71">
        <v>3.8024549999999998E-6</v>
      </c>
      <c r="BY1021" s="71">
        <v>5.6348784000000001E-8</v>
      </c>
      <c r="BZ1021" s="71">
        <v>4.7768044999999999E-10</v>
      </c>
      <c r="CA1021" s="71">
        <v>8.5115884999999999E-8</v>
      </c>
      <c r="CB1021" s="71">
        <v>2.3128701999999999E-7</v>
      </c>
      <c r="CC1021" s="71">
        <v>3.58905E-7</v>
      </c>
      <c r="CD1021" s="71">
        <v>0</v>
      </c>
      <c r="CE1021" s="71">
        <v>3.5968494000000001E-17</v>
      </c>
      <c r="CF1021" s="71">
        <v>2.9450862999999998E-13</v>
      </c>
      <c r="CG1021" s="71">
        <v>3.1573734000000001E-6</v>
      </c>
      <c r="CH1021" s="71">
        <v>4.8474954E-5</v>
      </c>
      <c r="CI1021" s="71">
        <v>6.6278198000000003E-9</v>
      </c>
      <c r="CJ1021" s="71">
        <v>1.2689042E-4</v>
      </c>
      <c r="CL1021" s="186">
        <v>2.4927612000000002E-13</v>
      </c>
      <c r="CM1021" s="196">
        <v>2.6520062000000002</v>
      </c>
      <c r="CN1021" s="187">
        <v>2.0618185000000002E-3</v>
      </c>
      <c r="CO1021" s="186">
        <v>1.5767616999999999E-3</v>
      </c>
      <c r="CP1021" s="186">
        <v>1.1733602000000001E-10</v>
      </c>
      <c r="CQ1021" s="186">
        <v>1.3810377E-8</v>
      </c>
      <c r="CR1021" s="186">
        <v>1.4761590000000001E-4</v>
      </c>
      <c r="CS1021" s="186">
        <v>6.7926586000000002E-3</v>
      </c>
      <c r="CT1021" s="186">
        <v>1.3023339000000001E-8</v>
      </c>
      <c r="CU1021" s="186">
        <v>1.9820123E-5</v>
      </c>
      <c r="CW1021" s="101"/>
      <c r="CX1021" s="165"/>
    </row>
    <row r="1022" spans="1:102" ht="14.4">
      <c r="A1022" t="s">
        <v>2415</v>
      </c>
      <c r="B1022" s="92" t="s">
        <v>1343</v>
      </c>
      <c r="C1022" s="126" t="str">
        <f t="shared" si="290"/>
        <v>A.140.01.113</v>
      </c>
      <c r="D1022" s="11" t="s">
        <v>1735</v>
      </c>
      <c r="E1022" s="125" t="s">
        <v>878</v>
      </c>
      <c r="F1022" s="128" t="str">
        <f t="shared" si="291"/>
        <v>Kenaf fibre incl. degumming Italy - renewable fule</v>
      </c>
      <c r="G1022" s="131">
        <f t="shared" si="286"/>
        <v>0.61423347725403987</v>
      </c>
      <c r="H1022" s="183">
        <f t="shared" si="287"/>
        <v>9.742930129999999E-3</v>
      </c>
      <c r="I1022" s="183">
        <f t="shared" si="288"/>
        <v>1.9782193472000005E-2</v>
      </c>
      <c r="J1022" s="184">
        <f t="shared" si="289"/>
        <v>0.39831477365203988</v>
      </c>
      <c r="K1022" s="183">
        <v>0.18639358</v>
      </c>
      <c r="L1022" s="146">
        <v>1.024425E-2</v>
      </c>
      <c r="M1022" s="146">
        <v>8.3073220000000007E-3</v>
      </c>
      <c r="N1022" s="146">
        <v>7.5306319999999998E-3</v>
      </c>
      <c r="O1022" s="146">
        <v>1.8461538E-3</v>
      </c>
      <c r="P1022" s="188">
        <v>2.8891839999999999E-5</v>
      </c>
      <c r="Q1022" s="146">
        <v>3.3725249000000001E-4</v>
      </c>
      <c r="R1022" s="146">
        <v>4.6690958000000001E-4</v>
      </c>
      <c r="S1022" s="146">
        <v>6.8177563999999996E-4</v>
      </c>
      <c r="T1022" s="146">
        <v>7.0619997000000005E-4</v>
      </c>
      <c r="U1022" s="188">
        <v>3.7993578E-2</v>
      </c>
      <c r="V1022" s="188">
        <v>5.7511922000000001E-5</v>
      </c>
      <c r="W1022" s="146">
        <v>0.35963941999999999</v>
      </c>
      <c r="X1022" s="146">
        <v>1.203985E-11</v>
      </c>
      <c r="Z1022" s="157">
        <f t="shared" si="295"/>
        <v>1.2426238666666667</v>
      </c>
      <c r="AB1022" s="131">
        <f t="shared" si="281"/>
        <v>0.18639358</v>
      </c>
      <c r="AC1022" s="131">
        <f t="shared" si="282"/>
        <v>2.876141171E-2</v>
      </c>
      <c r="AD1022" s="131">
        <f t="shared" si="283"/>
        <v>0.37865790158000001</v>
      </c>
      <c r="AE1022" s="131">
        <f t="shared" si="284"/>
        <v>1.9782193472000005E-2</v>
      </c>
      <c r="AF1022" s="131">
        <f t="shared" si="285"/>
        <v>3.8675353652039848E-2</v>
      </c>
      <c r="AH1022">
        <v>22.211818000000001</v>
      </c>
      <c r="AI1022" s="71">
        <v>15.138265000000001</v>
      </c>
      <c r="AJ1022" s="71">
        <v>3.8997777999999998</v>
      </c>
      <c r="AK1022" s="71">
        <v>0</v>
      </c>
      <c r="AL1022" s="71">
        <v>0.77082477999999999</v>
      </c>
      <c r="AM1022" s="71">
        <v>1.6221133000000001</v>
      </c>
      <c r="AN1022" s="71">
        <v>0.78083703999999998</v>
      </c>
      <c r="AP1022" s="129">
        <v>4.5240113999999998E-2</v>
      </c>
      <c r="AQ1022" s="129">
        <v>4.3123270999999998E-2</v>
      </c>
      <c r="AR1022" s="129">
        <v>1.4535803E-3</v>
      </c>
      <c r="AS1022" s="129">
        <v>6.6326221999999995E-4</v>
      </c>
      <c r="AT1022" s="172">
        <f t="shared" si="292"/>
        <v>2.5853279645615996E-6</v>
      </c>
      <c r="AU1022" s="172">
        <f t="shared" si="293"/>
        <v>5.3756669122385443E-9</v>
      </c>
      <c r="AV1022" s="185">
        <f t="shared" si="294"/>
        <v>9.2893868382999997E-2</v>
      </c>
      <c r="AW1022" s="121">
        <v>1.1532949E-6</v>
      </c>
      <c r="AX1022" s="121">
        <v>3.4797737999999998E-9</v>
      </c>
      <c r="AY1022" s="121">
        <v>9.5072174999999999E-14</v>
      </c>
      <c r="AZ1022" s="121">
        <v>1.7011122999999999E-12</v>
      </c>
      <c r="BA1022" s="121">
        <v>0</v>
      </c>
      <c r="BB1022" s="121">
        <v>2.7277915999999999E-10</v>
      </c>
      <c r="BC1022" s="121">
        <v>2.1012222000000001E-7</v>
      </c>
      <c r="BD1022" s="121">
        <v>5.4732253999999997E-11</v>
      </c>
      <c r="BE1022" s="121">
        <v>2.2371657E-10</v>
      </c>
      <c r="BF1022" s="121">
        <v>1.9436731999999999E-14</v>
      </c>
      <c r="BG1022" s="121">
        <v>2.8868458E-16</v>
      </c>
      <c r="BH1022" s="121">
        <v>1.9200556E-13</v>
      </c>
      <c r="BI1022" s="121">
        <v>4.3765459999999996E-15</v>
      </c>
      <c r="BJ1022" s="121">
        <v>1.1257847000000001E-15</v>
      </c>
      <c r="BK1022" s="121">
        <v>8.5165893000000006E-12</v>
      </c>
      <c r="BL1022" s="121">
        <v>1.4954770000000001E-10</v>
      </c>
      <c r="BM1022" s="121">
        <v>1.6265235999999999E-20</v>
      </c>
      <c r="BN1022" s="121">
        <v>7.0835382999999996E-5</v>
      </c>
      <c r="BO1022" s="121">
        <v>9.2823032999999999E-2</v>
      </c>
      <c r="BP1022" s="121">
        <v>1.2214782999999999E-6</v>
      </c>
      <c r="BQ1022" s="121">
        <v>1.6170045999999999E-9</v>
      </c>
      <c r="BR1022" s="121">
        <v>1.2738273999999999E-13</v>
      </c>
      <c r="BT1022" s="71">
        <v>2.5744255E-4</v>
      </c>
      <c r="BU1022" s="71">
        <v>1.5708886E-6</v>
      </c>
      <c r="BV1022" s="71">
        <v>3.4647651000000003E-5</v>
      </c>
      <c r="BW1022" s="71">
        <v>5.8064541999999997E-8</v>
      </c>
      <c r="BX1022" s="71">
        <v>2.2629988000000001E-6</v>
      </c>
      <c r="BY1022" s="71">
        <v>5.6348784000000001E-8</v>
      </c>
      <c r="BZ1022" s="71">
        <v>4.7768044999999999E-10</v>
      </c>
      <c r="CA1022" s="71">
        <v>8.5115884999999999E-8</v>
      </c>
      <c r="CB1022" s="71">
        <v>5.5556603999999999E-8</v>
      </c>
      <c r="CC1022" s="71">
        <v>2.4921501999999999E-7</v>
      </c>
      <c r="CD1022" s="71">
        <v>0</v>
      </c>
      <c r="CE1022" s="71">
        <v>3.5968494000000001E-17</v>
      </c>
      <c r="CF1022" s="71">
        <v>2.9450862999999998E-13</v>
      </c>
      <c r="CG1022" s="71">
        <v>1.5363908000000001E-6</v>
      </c>
      <c r="CH1022" s="71">
        <v>2.3124776E-5</v>
      </c>
      <c r="CI1022" s="71">
        <v>6.6278162E-9</v>
      </c>
      <c r="CJ1022" s="71">
        <v>1.9378843000000001E-4</v>
      </c>
      <c r="CL1022" s="186">
        <v>2.4927612000000002E-13</v>
      </c>
      <c r="CM1022" s="196">
        <v>1.2425200000000001</v>
      </c>
      <c r="CN1022" s="187">
        <v>2.0618185000000002E-3</v>
      </c>
      <c r="CO1022" s="186">
        <v>1.0876404999999999E-3</v>
      </c>
      <c r="CP1022" s="186">
        <v>8.7390047999999997E-11</v>
      </c>
      <c r="CQ1022" s="186">
        <v>1.0318731E-8</v>
      </c>
      <c r="CR1022" s="186">
        <v>9.1241468000000003E-5</v>
      </c>
      <c r="CS1022" s="186">
        <v>3.1240895000000002E-3</v>
      </c>
      <c r="CT1022" s="186">
        <v>1.3023339000000001E-8</v>
      </c>
      <c r="CU1022" s="186">
        <v>1.9820123E-5</v>
      </c>
      <c r="CW1022" s="101"/>
      <c r="CX1022" s="165"/>
    </row>
    <row r="1023" spans="1:102" ht="14.4">
      <c r="A1023" t="s">
        <v>1850</v>
      </c>
      <c r="B1023" s="92" t="s">
        <v>1343</v>
      </c>
      <c r="C1023" s="126" t="str">
        <f t="shared" si="290"/>
        <v>A.140.01.114</v>
      </c>
      <c r="D1023" s="11" t="s">
        <v>1735</v>
      </c>
      <c r="E1023" s="125" t="s">
        <v>878</v>
      </c>
      <c r="F1023" s="128" t="str">
        <f t="shared" si="291"/>
        <v>Nylon pellets</v>
      </c>
      <c r="G1023" s="131">
        <f t="shared" si="286"/>
        <v>1.63685184253</v>
      </c>
      <c r="H1023" s="183">
        <f t="shared" si="287"/>
        <v>5.9932727630000002E-2</v>
      </c>
      <c r="I1023" s="183">
        <f t="shared" si="288"/>
        <v>0.75791911489999997</v>
      </c>
      <c r="J1023" s="184">
        <f t="shared" si="289"/>
        <v>0</v>
      </c>
      <c r="K1023" s="183">
        <v>0.81899999999999995</v>
      </c>
      <c r="L1023" s="146">
        <v>7.8518452000000002E-2</v>
      </c>
      <c r="M1023" s="146">
        <v>9.9864679000000005E-3</v>
      </c>
      <c r="N1023" s="146">
        <v>1.8696600000000001E-2</v>
      </c>
      <c r="O1023" s="146">
        <v>3.1943859999999998E-2</v>
      </c>
      <c r="P1023" s="188">
        <v>5.9443522999999999E-4</v>
      </c>
      <c r="Q1023" s="146">
        <v>8.6978323999999992E-3</v>
      </c>
      <c r="R1023" s="146">
        <v>5.7114195E-2</v>
      </c>
      <c r="S1023" s="188">
        <v>0</v>
      </c>
      <c r="T1023" s="146">
        <v>0.61229999999999996</v>
      </c>
      <c r="U1023" s="188">
        <v>0</v>
      </c>
      <c r="V1023" s="188">
        <v>0</v>
      </c>
      <c r="W1023" s="146">
        <v>0</v>
      </c>
      <c r="X1023" s="146">
        <v>0</v>
      </c>
      <c r="Z1023" s="157">
        <f t="shared" si="295"/>
        <v>5.46</v>
      </c>
      <c r="AB1023" s="131">
        <f t="shared" si="281"/>
        <v>0.81899999999999995</v>
      </c>
      <c r="AC1023" s="131">
        <f t="shared" si="282"/>
        <v>0.20555184253</v>
      </c>
      <c r="AD1023" s="131">
        <f t="shared" si="283"/>
        <v>0.14561911490000001</v>
      </c>
      <c r="AE1023" s="131">
        <f t="shared" si="284"/>
        <v>0.75791911489999997</v>
      </c>
      <c r="AF1023" s="131">
        <f t="shared" si="285"/>
        <v>0</v>
      </c>
      <c r="AH1023">
        <v>124.2204</v>
      </c>
      <c r="AI1023" s="71">
        <v>121.41200000000001</v>
      </c>
      <c r="AJ1023" s="71">
        <v>0</v>
      </c>
      <c r="AK1023" s="71">
        <v>0</v>
      </c>
      <c r="AL1023" s="71">
        <v>2.8083999999999998</v>
      </c>
      <c r="AM1023" s="71">
        <v>0</v>
      </c>
      <c r="AN1023" s="71">
        <v>0</v>
      </c>
      <c r="AP1023" s="129">
        <v>0.13012932999999999</v>
      </c>
      <c r="AQ1023" s="129">
        <v>0.11684339000000001</v>
      </c>
      <c r="AR1023" s="129">
        <v>4.6171229000000003E-3</v>
      </c>
      <c r="AS1023" s="129">
        <v>8.6688167999999996E-3</v>
      </c>
      <c r="AT1023" s="172">
        <f t="shared" si="292"/>
        <v>7.0049993450999993E-6</v>
      </c>
      <c r="AU1023" s="172">
        <f t="shared" si="293"/>
        <v>1.7075158585125003E-8</v>
      </c>
      <c r="AV1023" s="185">
        <f t="shared" si="294"/>
        <v>1.2141200000000001</v>
      </c>
      <c r="AW1023" s="121">
        <v>5.06688E-6</v>
      </c>
      <c r="AX1023" s="121">
        <v>1.5288000000000001E-8</v>
      </c>
      <c r="AY1023" s="121">
        <v>4.1769000000000001E-13</v>
      </c>
      <c r="AZ1023" s="121">
        <v>0</v>
      </c>
      <c r="BA1023" s="121">
        <v>0</v>
      </c>
      <c r="BB1023" s="121">
        <v>5.2743999999999999E-10</v>
      </c>
      <c r="BC1023" s="121">
        <v>1.9270345000000001E-6</v>
      </c>
      <c r="BD1023" s="121">
        <v>1.2035400000000001E-10</v>
      </c>
      <c r="BE1023" s="121">
        <v>1.6610199999999999E-9</v>
      </c>
      <c r="BF1023" s="121">
        <v>0</v>
      </c>
      <c r="BG1023" s="121">
        <v>0</v>
      </c>
      <c r="BH1023" s="121">
        <v>4.9550592E-12</v>
      </c>
      <c r="BI1023" s="121">
        <v>3.4307624999999999E-13</v>
      </c>
      <c r="BJ1023" s="121">
        <v>6.8759675000000004E-14</v>
      </c>
      <c r="BK1023" s="121">
        <v>2.772651E-10</v>
      </c>
      <c r="BL1023" s="121">
        <v>1.028014E-8</v>
      </c>
      <c r="BM1023" s="121">
        <v>0</v>
      </c>
      <c r="BN1023" s="121">
        <v>0</v>
      </c>
      <c r="BO1023" s="121">
        <v>1.2141200000000001</v>
      </c>
      <c r="BP1023" s="121">
        <v>0</v>
      </c>
      <c r="BQ1023" s="121">
        <v>0</v>
      </c>
      <c r="BR1023" s="121">
        <v>0</v>
      </c>
      <c r="BT1023" s="71">
        <v>3.6840039000000002E-4</v>
      </c>
      <c r="BU1023" s="71">
        <v>1.1451573999999999E-5</v>
      </c>
      <c r="BV1023" s="71">
        <v>1.5223929000000001E-4</v>
      </c>
      <c r="BW1023" s="71">
        <v>6.6983442000000001E-6</v>
      </c>
      <c r="BX1023" s="71">
        <v>3.8025370999999997E-5</v>
      </c>
      <c r="BY1023" s="71">
        <v>0</v>
      </c>
      <c r="BZ1023" s="71">
        <v>0</v>
      </c>
      <c r="CA1023" s="71">
        <v>0</v>
      </c>
      <c r="CB1023" s="71">
        <v>1.2513065000000001E-6</v>
      </c>
      <c r="CC1023" s="71">
        <v>6.8172679E-6</v>
      </c>
      <c r="CD1023" s="71">
        <v>0</v>
      </c>
      <c r="CE1023" s="71">
        <v>0</v>
      </c>
      <c r="CF1023" s="71">
        <v>0</v>
      </c>
      <c r="CG1023" s="71">
        <v>4.3173143999999999E-6</v>
      </c>
      <c r="CH1023" s="71">
        <v>1.4759992999999999E-4</v>
      </c>
      <c r="CI1023" s="71">
        <v>0</v>
      </c>
      <c r="CJ1023" s="71">
        <v>0</v>
      </c>
      <c r="CL1023" s="186">
        <v>0</v>
      </c>
      <c r="CM1023" s="186">
        <v>5.46</v>
      </c>
      <c r="CN1023" s="187">
        <v>4.4975149999999997E-3</v>
      </c>
      <c r="CO1023" s="186">
        <v>7.835E-3</v>
      </c>
      <c r="CP1023" s="186">
        <v>2.2802547000000001E-9</v>
      </c>
      <c r="CQ1023" s="186">
        <v>2.7603709999999999E-7</v>
      </c>
      <c r="CR1023" s="186">
        <v>1.2754105E-3</v>
      </c>
      <c r="CS1023" s="186">
        <v>0.28837027999999998</v>
      </c>
      <c r="CT1023" s="186">
        <v>0</v>
      </c>
      <c r="CU1023" s="186">
        <v>0</v>
      </c>
      <c r="CW1023" s="101"/>
      <c r="CX1023" s="165"/>
    </row>
    <row r="1024" spans="1:102" ht="14.4">
      <c r="A1024" t="s">
        <v>1851</v>
      </c>
      <c r="B1024" s="92" t="s">
        <v>1343</v>
      </c>
      <c r="C1024" s="126" t="str">
        <f t="shared" si="290"/>
        <v>A.140.01.115</v>
      </c>
      <c r="D1024" s="11" t="s">
        <v>1735</v>
      </c>
      <c r="E1024" s="125" t="s">
        <v>878</v>
      </c>
      <c r="F1024" s="128" t="str">
        <f t="shared" si="291"/>
        <v>Polyester = PET pellets</v>
      </c>
      <c r="G1024" s="131">
        <f t="shared" si="286"/>
        <v>1.0059994169447402</v>
      </c>
      <c r="H1024" s="183">
        <f t="shared" si="287"/>
        <v>3.9692675699999999E-2</v>
      </c>
      <c r="I1024" s="183">
        <f t="shared" si="288"/>
        <v>0.65508919585274006</v>
      </c>
      <c r="J1024" s="184">
        <f t="shared" si="289"/>
        <v>3.5168853920000001E-3</v>
      </c>
      <c r="K1024" s="183">
        <v>0.30770066000000001</v>
      </c>
      <c r="L1024" s="146">
        <v>6.0952253999999997E-2</v>
      </c>
      <c r="M1024" s="146">
        <v>6.6315183999999996E-3</v>
      </c>
      <c r="N1024" s="146">
        <v>2.2589226E-2</v>
      </c>
      <c r="O1024" s="146">
        <v>7.8328799000000008E-3</v>
      </c>
      <c r="P1024" s="188">
        <v>6.6265661999999996E-3</v>
      </c>
      <c r="Q1024" s="188">
        <v>2.6440036E-3</v>
      </c>
      <c r="R1024" s="146">
        <v>1.8885804999999999E-2</v>
      </c>
      <c r="S1024" s="188">
        <v>-1.6357507999999999E-5</v>
      </c>
      <c r="T1024" s="146">
        <v>0.56862000000000001</v>
      </c>
      <c r="U1024" s="146">
        <v>3.5332429000000001E-3</v>
      </c>
      <c r="V1024" s="188">
        <v>-3.8154725999999999E-7</v>
      </c>
      <c r="W1024" s="146">
        <v>0</v>
      </c>
      <c r="X1024" s="146">
        <v>0</v>
      </c>
      <c r="Z1024" s="157">
        <f t="shared" si="295"/>
        <v>2.0513377333333334</v>
      </c>
      <c r="AB1024" s="131">
        <f t="shared" si="281"/>
        <v>0.30770066000000001</v>
      </c>
      <c r="AC1024" s="131">
        <f t="shared" si="282"/>
        <v>0.12616225310000001</v>
      </c>
      <c r="AD1024" s="131">
        <f t="shared" si="283"/>
        <v>8.6469577399999997E-2</v>
      </c>
      <c r="AE1024" s="131">
        <f t="shared" si="284"/>
        <v>0.65508919585274006</v>
      </c>
      <c r="AF1024" s="131">
        <f t="shared" si="285"/>
        <v>3.5168853920000001E-3</v>
      </c>
      <c r="AH1024">
        <v>72.095490999999996</v>
      </c>
      <c r="AI1024" s="71">
        <v>71.610410999999999</v>
      </c>
      <c r="AJ1024" s="71">
        <v>0.49101154000000002</v>
      </c>
      <c r="AK1024" s="71">
        <v>0</v>
      </c>
      <c r="AL1024" s="71">
        <v>0</v>
      </c>
      <c r="AM1024" s="71">
        <v>-3.1663619999999998E-3</v>
      </c>
      <c r="AN1024" s="71">
        <v>-2.7649319999999999E-3</v>
      </c>
      <c r="AP1024" s="129">
        <v>5.9408369000000003E-2</v>
      </c>
      <c r="AQ1024" s="129">
        <v>5.2348158999999998E-2</v>
      </c>
      <c r="AR1024" s="129">
        <v>1.9471992E-3</v>
      </c>
      <c r="AS1024" s="129">
        <v>5.1130109999999998E-3</v>
      </c>
      <c r="AT1024" s="172">
        <f t="shared" si="292"/>
        <v>3.1383788545400001E-6</v>
      </c>
      <c r="AU1024" s="172">
        <f t="shared" si="293"/>
        <v>7.2011805368050001E-9</v>
      </c>
      <c r="AV1024" s="185">
        <f t="shared" si="294"/>
        <v>0.71610798463280001</v>
      </c>
      <c r="AW1024" s="121">
        <v>1.9036413999999999E-6</v>
      </c>
      <c r="AX1024" s="121">
        <v>5.7437457E-9</v>
      </c>
      <c r="AY1024" s="121">
        <v>1.5692733999999999E-13</v>
      </c>
      <c r="AZ1024" s="121">
        <v>0</v>
      </c>
      <c r="BA1024" s="121">
        <v>0</v>
      </c>
      <c r="BB1024" s="121">
        <v>7.2739260000000001E-10</v>
      </c>
      <c r="BC1024" s="121">
        <v>1.2298160000000001E-6</v>
      </c>
      <c r="BD1024" s="121">
        <v>1.6621341E-10</v>
      </c>
      <c r="BE1024" s="121">
        <v>1.2894155999999999E-9</v>
      </c>
      <c r="BF1024" s="121">
        <v>0</v>
      </c>
      <c r="BG1024" s="121">
        <v>0</v>
      </c>
      <c r="BH1024" s="121">
        <v>1.5075948E-12</v>
      </c>
      <c r="BI1024" s="121">
        <v>1.1392856000000001E-13</v>
      </c>
      <c r="BJ1024" s="121">
        <v>2.7376105E-14</v>
      </c>
      <c r="BK1024" s="121">
        <v>8.4239773999999997E-10</v>
      </c>
      <c r="BL1024" s="121">
        <v>3.3516642000000001E-9</v>
      </c>
      <c r="BM1024" s="121">
        <v>0</v>
      </c>
      <c r="BN1024" s="121">
        <v>3.8746327999999997E-6</v>
      </c>
      <c r="BO1024" s="121">
        <v>0.71610410999999996</v>
      </c>
      <c r="BP1024" s="121">
        <v>0</v>
      </c>
      <c r="BQ1024" s="121">
        <v>0</v>
      </c>
      <c r="BR1024" s="121">
        <v>0</v>
      </c>
      <c r="BT1024" s="71">
        <v>1.8646866000000001E-4</v>
      </c>
      <c r="BU1024" s="71">
        <v>8.8896203999999999E-6</v>
      </c>
      <c r="BV1024" s="71">
        <v>5.7196739999999997E-5</v>
      </c>
      <c r="BW1024" s="71">
        <v>2.2123778000000001E-6</v>
      </c>
      <c r="BX1024" s="71">
        <v>1.4333741E-5</v>
      </c>
      <c r="BY1024" s="71">
        <v>0</v>
      </c>
      <c r="BZ1024" s="71">
        <v>0</v>
      </c>
      <c r="CA1024" s="71">
        <v>0</v>
      </c>
      <c r="CB1024" s="71">
        <v>9.0409542999999993E-6</v>
      </c>
      <c r="CC1024" s="71">
        <v>2.3965500999999999E-6</v>
      </c>
      <c r="CD1024" s="71">
        <v>0</v>
      </c>
      <c r="CE1024" s="71">
        <v>0</v>
      </c>
      <c r="CF1024" s="71">
        <v>0</v>
      </c>
      <c r="CG1024" s="71">
        <v>4.8951066000000002E-6</v>
      </c>
      <c r="CH1024" s="71">
        <v>8.7503565999999994E-5</v>
      </c>
      <c r="CI1024" s="71">
        <v>-2.3030248000000001E-16</v>
      </c>
      <c r="CJ1024" s="71">
        <v>0</v>
      </c>
      <c r="CL1024" s="186">
        <v>0</v>
      </c>
      <c r="CM1024" s="186">
        <v>2.0513378000000002</v>
      </c>
      <c r="CN1024" s="187">
        <v>2.0778518999999999E-2</v>
      </c>
      <c r="CO1024" s="186">
        <v>6.0821488000000002E-3</v>
      </c>
      <c r="CP1024" s="186">
        <v>7.5430969999999996E-10</v>
      </c>
      <c r="CQ1024" s="186">
        <v>8.42355E-8</v>
      </c>
      <c r="CR1024" s="186">
        <v>5.6702046999999997E-4</v>
      </c>
      <c r="CS1024" s="186">
        <v>9.5435213000000005E-2</v>
      </c>
      <c r="CT1024" s="186">
        <v>0</v>
      </c>
      <c r="CU1024" s="186">
        <v>0</v>
      </c>
      <c r="CW1024" s="101"/>
      <c r="CX1024" s="165"/>
    </row>
    <row r="1025" spans="1:102" ht="14.4">
      <c r="A1025" t="s">
        <v>1852</v>
      </c>
      <c r="B1025" s="92" t="s">
        <v>1343</v>
      </c>
      <c r="C1025" s="126" t="str">
        <f t="shared" si="290"/>
        <v>A.140.01.116</v>
      </c>
      <c r="D1025" s="11" t="s">
        <v>1735</v>
      </c>
      <c r="E1025" s="125" t="s">
        <v>878</v>
      </c>
      <c r="F1025" s="128" t="str">
        <f t="shared" si="291"/>
        <v>PLA (polylactide) pellets</v>
      </c>
      <c r="G1025" s="131">
        <f t="shared" si="286"/>
        <v>0.59433502059900001</v>
      </c>
      <c r="H1025" s="183">
        <f t="shared" si="287"/>
        <v>2.3701053229999998E-2</v>
      </c>
      <c r="I1025" s="183">
        <f t="shared" si="288"/>
        <v>3.3966141818999998E-2</v>
      </c>
      <c r="J1025" s="184">
        <f t="shared" si="289"/>
        <v>5.1657355499999998E-3</v>
      </c>
      <c r="K1025" s="183">
        <v>0.53150209000000004</v>
      </c>
      <c r="L1025" s="146">
        <v>1.2183485000000001E-2</v>
      </c>
      <c r="M1025" s="146">
        <v>1.9964541999999998E-2</v>
      </c>
      <c r="N1025" s="146">
        <v>2.0473847999999999E-2</v>
      </c>
      <c r="O1025" s="146">
        <v>2.6396446999999998E-3</v>
      </c>
      <c r="P1025" s="188">
        <v>3.1416457000000002E-4</v>
      </c>
      <c r="Q1025" s="146">
        <v>2.7339596000000002E-4</v>
      </c>
      <c r="R1025" s="146">
        <v>1.8044319000000001E-3</v>
      </c>
      <c r="S1025" s="146">
        <v>6.4692484999999997E-4</v>
      </c>
      <c r="T1025" s="146">
        <v>0</v>
      </c>
      <c r="U1025" s="146">
        <v>4.5188106999999996E-3</v>
      </c>
      <c r="V1025" s="188">
        <v>1.3682918999999999E-5</v>
      </c>
      <c r="W1025" s="146">
        <v>0</v>
      </c>
      <c r="X1025" s="146">
        <v>0</v>
      </c>
      <c r="Z1025" s="157">
        <f t="shared" si="295"/>
        <v>3.5433472666666672</v>
      </c>
      <c r="AB1025" s="131">
        <f t="shared" si="281"/>
        <v>0.53150209000000004</v>
      </c>
      <c r="AC1025" s="131">
        <f t="shared" si="282"/>
        <v>5.7653512129999994E-2</v>
      </c>
      <c r="AD1025" s="131">
        <f t="shared" si="283"/>
        <v>3.3952458899999996E-2</v>
      </c>
      <c r="AE1025" s="131">
        <f t="shared" si="284"/>
        <v>3.3966141818999998E-2</v>
      </c>
      <c r="AF1025" s="131">
        <f t="shared" si="285"/>
        <v>5.1657355499999998E-3</v>
      </c>
      <c r="AH1025">
        <v>73.408489000000003</v>
      </c>
      <c r="AI1025" s="71">
        <v>51.101140000000001</v>
      </c>
      <c r="AJ1025" s="71">
        <v>0.56134293999999996</v>
      </c>
      <c r="AK1025" s="71">
        <v>0</v>
      </c>
      <c r="AL1025" s="71">
        <v>21.5</v>
      </c>
      <c r="AM1025" s="71">
        <v>0.13750824</v>
      </c>
      <c r="AN1025" s="71">
        <v>0.10849756000000001</v>
      </c>
      <c r="AP1025" s="129">
        <v>6.5679604000000003E-2</v>
      </c>
      <c r="AQ1025" s="129">
        <v>5.9244212999999997E-2</v>
      </c>
      <c r="AR1025" s="129">
        <v>2.7863816999999999E-3</v>
      </c>
      <c r="AS1025" s="129">
        <v>3.6490088999999999E-3</v>
      </c>
      <c r="AT1025" s="172">
        <f t="shared" si="292"/>
        <v>3.5518113882749997E-6</v>
      </c>
      <c r="AU1025" s="172">
        <f t="shared" si="293"/>
        <v>1.03046661626181E-8</v>
      </c>
      <c r="AV1025" s="185">
        <f t="shared" si="294"/>
        <v>0.51106567589899998</v>
      </c>
      <c r="AW1025" s="121">
        <v>3.2882262999999998E-6</v>
      </c>
      <c r="AX1025" s="121">
        <v>9.9213722999999995E-9</v>
      </c>
      <c r="AY1025" s="121">
        <v>2.7106606999999999E-13</v>
      </c>
      <c r="AZ1025" s="121">
        <v>0</v>
      </c>
      <c r="BA1025" s="121">
        <v>0</v>
      </c>
      <c r="BB1025" s="121">
        <v>5.4864560000000001E-10</v>
      </c>
      <c r="BC1025" s="121">
        <v>2.6266861999999998E-7</v>
      </c>
      <c r="BD1025" s="121">
        <v>1.2511795999999999E-10</v>
      </c>
      <c r="BE1025" s="121">
        <v>2.5773576000000001E-10</v>
      </c>
      <c r="BF1025" s="121">
        <v>0</v>
      </c>
      <c r="BG1025" s="121">
        <v>0</v>
      </c>
      <c r="BH1025" s="121">
        <v>1.5582114000000001E-13</v>
      </c>
      <c r="BI1025" s="121">
        <v>1.0861438E-14</v>
      </c>
      <c r="BJ1025" s="121">
        <v>2.3939701000000001E-15</v>
      </c>
      <c r="BK1025" s="121">
        <v>4.3324205000000003E-11</v>
      </c>
      <c r="BL1025" s="121">
        <v>3.2449847000000003E-10</v>
      </c>
      <c r="BM1025" s="121">
        <v>0</v>
      </c>
      <c r="BN1025" s="121">
        <v>5.4275898999999997E-5</v>
      </c>
      <c r="BO1025" s="121">
        <v>0.5110114</v>
      </c>
      <c r="BP1025" s="121">
        <v>0</v>
      </c>
      <c r="BQ1025" s="121">
        <v>0</v>
      </c>
      <c r="BR1025" s="121">
        <v>0</v>
      </c>
      <c r="BT1025" s="71">
        <v>1.7236998E-4</v>
      </c>
      <c r="BU1025" s="71">
        <v>1.7769082E-6</v>
      </c>
      <c r="BV1025" s="71">
        <v>9.8797922999999994E-5</v>
      </c>
      <c r="BW1025" s="71">
        <v>2.2117854E-7</v>
      </c>
      <c r="BX1025" s="71">
        <v>3.8263938999999998E-6</v>
      </c>
      <c r="BY1025" s="71">
        <v>0</v>
      </c>
      <c r="BZ1025" s="71">
        <v>0</v>
      </c>
      <c r="CA1025" s="71">
        <v>0</v>
      </c>
      <c r="CB1025" s="71">
        <v>4.3678658000000002E-7</v>
      </c>
      <c r="CC1025" s="71">
        <v>2.7263983999999999E-7</v>
      </c>
      <c r="CD1025" s="71">
        <v>0</v>
      </c>
      <c r="CE1025" s="71">
        <v>0</v>
      </c>
      <c r="CF1025" s="71">
        <v>0</v>
      </c>
      <c r="CG1025" s="71">
        <v>4.0290319E-6</v>
      </c>
      <c r="CH1025" s="71">
        <v>6.3009113000000002E-5</v>
      </c>
      <c r="CI1025" s="71">
        <v>9.1082574999999999E-15</v>
      </c>
      <c r="CJ1025" s="71">
        <v>0</v>
      </c>
      <c r="CL1025" s="186">
        <v>0</v>
      </c>
      <c r="CM1025" s="196">
        <v>3.5433473000000002</v>
      </c>
      <c r="CN1025" s="187">
        <v>0</v>
      </c>
      <c r="CO1025" s="186">
        <v>1.2157347E-3</v>
      </c>
      <c r="CP1025" s="186">
        <v>7.4432186999999998E-11</v>
      </c>
      <c r="CQ1025" s="186">
        <v>8.6786595000000001E-9</v>
      </c>
      <c r="CR1025" s="186">
        <v>1.4012143000000001E-4</v>
      </c>
      <c r="CS1025" s="186">
        <v>9.1184088999999996E-3</v>
      </c>
      <c r="CT1025" s="186">
        <v>0</v>
      </c>
      <c r="CU1025" s="186">
        <v>0</v>
      </c>
      <c r="CW1025" s="101"/>
      <c r="CX1025" s="165"/>
    </row>
    <row r="1026" spans="1:102" ht="14.4">
      <c r="A1026" t="s">
        <v>1853</v>
      </c>
      <c r="B1026" s="92" t="s">
        <v>1343</v>
      </c>
      <c r="C1026" s="126" t="str">
        <f t="shared" si="290"/>
        <v>A.140.01.117</v>
      </c>
      <c r="D1026" s="11" t="s">
        <v>1735</v>
      </c>
      <c r="E1026" s="125" t="s">
        <v>878</v>
      </c>
      <c r="F1026" s="128" t="str">
        <f t="shared" si="291"/>
        <v>Sorona (PTT) biobased pellets</v>
      </c>
      <c r="G1026" s="131">
        <f t="shared" si="286"/>
        <v>0.98255416342199986</v>
      </c>
      <c r="H1026" s="183">
        <f t="shared" si="287"/>
        <v>2.2488441389999999E-2</v>
      </c>
      <c r="I1026" s="183">
        <f t="shared" si="288"/>
        <v>0.45654833996199995</v>
      </c>
      <c r="J1026" s="184">
        <f t="shared" si="289"/>
        <v>4.9014420699999995E-3</v>
      </c>
      <c r="K1026" s="183">
        <v>0.49861593999999998</v>
      </c>
      <c r="L1026" s="146">
        <v>1.1560144E-2</v>
      </c>
      <c r="M1026" s="146">
        <v>1.8943101E-2</v>
      </c>
      <c r="N1026" s="188">
        <v>1.9426348999999999E-2</v>
      </c>
      <c r="O1026" s="146">
        <v>2.5045930999999999E-3</v>
      </c>
      <c r="P1026" s="188">
        <v>2.9809102999999999E-4</v>
      </c>
      <c r="Q1026" s="188">
        <v>2.5940826000000003E-4</v>
      </c>
      <c r="R1026" s="188">
        <v>1.7121121E-3</v>
      </c>
      <c r="S1026" s="146">
        <v>6.1382636999999997E-4</v>
      </c>
      <c r="T1026" s="146">
        <v>0.42431999999999997</v>
      </c>
      <c r="U1026" s="146">
        <v>4.2876156999999996E-3</v>
      </c>
      <c r="V1026" s="188">
        <v>1.2982862E-5</v>
      </c>
      <c r="W1026" s="146">
        <v>0</v>
      </c>
      <c r="X1026" s="146">
        <v>0</v>
      </c>
      <c r="Z1026" s="157">
        <f t="shared" si="295"/>
        <v>3.3241062666666665</v>
      </c>
      <c r="AB1026" s="131">
        <f t="shared" si="281"/>
        <v>0.49861593999999998</v>
      </c>
      <c r="AC1026" s="131">
        <f t="shared" si="282"/>
        <v>5.4703798490000004E-2</v>
      </c>
      <c r="AD1026" s="131">
        <f t="shared" si="283"/>
        <v>3.2215357100000001E-2</v>
      </c>
      <c r="AE1026" s="131">
        <f t="shared" si="284"/>
        <v>0.45654833996199995</v>
      </c>
      <c r="AF1026" s="131">
        <f t="shared" si="285"/>
        <v>4.9014420699999995E-3</v>
      </c>
      <c r="AH1026">
        <v>74.167906000000002</v>
      </c>
      <c r="AI1026" s="71">
        <v>73.401863000000006</v>
      </c>
      <c r="AJ1026" s="71">
        <v>0.53262306999999998</v>
      </c>
      <c r="AK1026" s="71">
        <v>0</v>
      </c>
      <c r="AL1026" s="71">
        <v>0</v>
      </c>
      <c r="AM1026" s="71">
        <v>0.13047292999999999</v>
      </c>
      <c r="AN1026" s="71">
        <v>0.10294652</v>
      </c>
      <c r="AP1026" s="129">
        <v>6.3478092999999999E-2</v>
      </c>
      <c r="AQ1026" s="129">
        <v>5.5625630000000002E-2</v>
      </c>
      <c r="AR1026" s="129">
        <v>2.6150865000000001E-3</v>
      </c>
      <c r="AS1026" s="129">
        <v>5.2373766000000004E-3</v>
      </c>
      <c r="AT1026" s="172">
        <f t="shared" si="292"/>
        <v>3.3348699391970003E-6</v>
      </c>
      <c r="AU1026" s="172">
        <f t="shared" si="293"/>
        <v>9.6711780802539017E-9</v>
      </c>
      <c r="AV1026" s="185">
        <f t="shared" si="294"/>
        <v>0.73352612899199998</v>
      </c>
      <c r="AW1026" s="121">
        <v>3.0847706000000002E-6</v>
      </c>
      <c r="AX1026" s="121">
        <v>9.3074975E-9</v>
      </c>
      <c r="AY1026" s="121">
        <v>2.5429413000000002E-13</v>
      </c>
      <c r="AZ1026" s="121">
        <v>0</v>
      </c>
      <c r="BA1026" s="121">
        <v>0</v>
      </c>
      <c r="BB1026" s="121">
        <v>5.2057535999999998E-10</v>
      </c>
      <c r="BC1026" s="121">
        <v>2.4922975999999999E-7</v>
      </c>
      <c r="BD1026" s="121">
        <v>1.1871657999999999E-10</v>
      </c>
      <c r="BE1026" s="121">
        <v>2.4454928E-10</v>
      </c>
      <c r="BF1026" s="121">
        <v>0</v>
      </c>
      <c r="BG1026" s="121">
        <v>0</v>
      </c>
      <c r="BH1026" s="121">
        <v>1.4784889999999999E-13</v>
      </c>
      <c r="BI1026" s="121">
        <v>1.0305736E-14</v>
      </c>
      <c r="BJ1026" s="121">
        <v>2.2714879000000001E-15</v>
      </c>
      <c r="BK1026" s="121">
        <v>4.1107617000000002E-11</v>
      </c>
      <c r="BL1026" s="121">
        <v>3.0789622000000001E-10</v>
      </c>
      <c r="BM1026" s="121">
        <v>0</v>
      </c>
      <c r="BN1026" s="121">
        <v>5.1498992000000001E-5</v>
      </c>
      <c r="BO1026" s="121">
        <v>0.73347463000000002</v>
      </c>
      <c r="BP1026" s="121">
        <v>0</v>
      </c>
      <c r="BQ1026" s="121">
        <v>0</v>
      </c>
      <c r="BR1026" s="121">
        <v>0</v>
      </c>
      <c r="BT1026" s="71">
        <v>1.9257186E-4</v>
      </c>
      <c r="BU1026" s="71">
        <v>1.6859966E-6</v>
      </c>
      <c r="BV1026" s="71">
        <v>9.2684901999999996E-5</v>
      </c>
      <c r="BW1026" s="71">
        <v>2.0986243E-7</v>
      </c>
      <c r="BX1026" s="71">
        <v>3.6306249000000001E-6</v>
      </c>
      <c r="BY1026" s="71">
        <v>0</v>
      </c>
      <c r="BZ1026" s="71">
        <v>0</v>
      </c>
      <c r="CA1026" s="71">
        <v>0</v>
      </c>
      <c r="CB1026" s="71">
        <v>4.1443936000000001E-7</v>
      </c>
      <c r="CC1026" s="71">
        <v>2.5869082000000001E-7</v>
      </c>
      <c r="CD1026" s="71">
        <v>0</v>
      </c>
      <c r="CE1026" s="71">
        <v>0</v>
      </c>
      <c r="CF1026" s="71">
        <v>0</v>
      </c>
      <c r="CG1026" s="71">
        <v>3.8228953999999997E-6</v>
      </c>
      <c r="CH1026" s="71">
        <v>8.9864443999999993E-5</v>
      </c>
      <c r="CI1026" s="71">
        <v>8.6422535999999997E-15</v>
      </c>
      <c r="CJ1026" s="71">
        <v>0</v>
      </c>
      <c r="CL1026" s="186">
        <v>0</v>
      </c>
      <c r="CM1026" s="186">
        <v>3.3241062000000001</v>
      </c>
      <c r="CN1026" s="187">
        <v>0</v>
      </c>
      <c r="CO1026" s="186">
        <v>1.1535343E-3</v>
      </c>
      <c r="CP1026" s="186">
        <v>7.0624029000000003E-11</v>
      </c>
      <c r="CQ1026" s="186">
        <v>8.2346350000000001E-9</v>
      </c>
      <c r="CR1026" s="186">
        <v>1.3295243E-4</v>
      </c>
      <c r="CS1026" s="186">
        <v>8.6518856000000009E-3</v>
      </c>
      <c r="CT1026" s="186">
        <v>0</v>
      </c>
      <c r="CU1026" s="186">
        <v>0</v>
      </c>
      <c r="CW1026" s="101"/>
      <c r="CX1026" s="165"/>
    </row>
    <row r="1027" spans="1:102" ht="14.4">
      <c r="A1027" t="s">
        <v>1349</v>
      </c>
      <c r="B1027" s="92" t="s">
        <v>1343</v>
      </c>
      <c r="C1027" s="126" t="str">
        <f t="shared" si="290"/>
        <v>A.140.01.118</v>
      </c>
      <c r="D1027" s="11" t="s">
        <v>1735</v>
      </c>
      <c r="E1027" s="125" t="s">
        <v>878</v>
      </c>
      <c r="F1027" s="128" t="str">
        <f t="shared" si="291"/>
        <v>Viscose production</v>
      </c>
      <c r="G1027" s="131">
        <f t="shared" si="286"/>
        <v>0.37663849153382001</v>
      </c>
      <c r="H1027" s="183">
        <f t="shared" si="287"/>
        <v>5.1729563361999995E-3</v>
      </c>
      <c r="I1027" s="183">
        <f t="shared" si="288"/>
        <v>0.14646553519762001</v>
      </c>
      <c r="J1027" s="184">
        <f t="shared" si="289"/>
        <v>0</v>
      </c>
      <c r="K1027" s="183">
        <v>0.22500000000000001</v>
      </c>
      <c r="L1027" s="146">
        <v>0.12526875000000001</v>
      </c>
      <c r="M1027" s="146">
        <v>2.1196639999999999E-2</v>
      </c>
      <c r="N1027" s="146">
        <v>5.1713999999999996E-3</v>
      </c>
      <c r="O1027" s="146">
        <v>0</v>
      </c>
      <c r="P1027" s="146">
        <v>0</v>
      </c>
      <c r="Q1027" s="188">
        <v>1.5563362000000001E-6</v>
      </c>
      <c r="R1027" s="188">
        <v>1.4519762E-7</v>
      </c>
      <c r="S1027" s="146">
        <v>0</v>
      </c>
      <c r="T1027" s="146">
        <v>0</v>
      </c>
      <c r="U1027" s="188">
        <v>0</v>
      </c>
      <c r="V1027" s="146">
        <v>0</v>
      </c>
      <c r="W1027" s="188">
        <v>0</v>
      </c>
      <c r="X1027" s="146">
        <v>0</v>
      </c>
      <c r="Z1027" s="157">
        <f t="shared" si="295"/>
        <v>1.5</v>
      </c>
      <c r="AB1027" s="131">
        <f t="shared" si="281"/>
        <v>0.22500000000000001</v>
      </c>
      <c r="AC1027" s="131">
        <f t="shared" si="282"/>
        <v>0.15163849153382</v>
      </c>
      <c r="AD1027" s="131">
        <f t="shared" si="283"/>
        <v>0.14646553519762001</v>
      </c>
      <c r="AE1027" s="131">
        <f t="shared" si="284"/>
        <v>0.14646553519762001</v>
      </c>
      <c r="AF1027" s="131">
        <f t="shared" si="285"/>
        <v>0</v>
      </c>
      <c r="AH1027">
        <v>21.783000000000001</v>
      </c>
      <c r="AI1027" s="71">
        <v>21.783000000000001</v>
      </c>
      <c r="AJ1027" s="71">
        <v>0</v>
      </c>
      <c r="AK1027" s="71">
        <v>0</v>
      </c>
      <c r="AL1027" s="71">
        <v>0</v>
      </c>
      <c r="AM1027" s="71">
        <v>0</v>
      </c>
      <c r="AN1027" s="71">
        <v>0</v>
      </c>
      <c r="AP1027" s="129">
        <v>6.4586084000000002E-2</v>
      </c>
      <c r="AQ1027" s="129">
        <v>6.1168312000000002E-2</v>
      </c>
      <c r="AR1027" s="129">
        <v>1.8624651E-3</v>
      </c>
      <c r="AS1027" s="129">
        <v>1.5553062000000001E-3</v>
      </c>
      <c r="AT1027" s="172">
        <f t="shared" si="292"/>
        <v>3.6671649999999995E-6</v>
      </c>
      <c r="AU1027" s="172">
        <f t="shared" si="293"/>
        <v>6.8878147500000015E-9</v>
      </c>
      <c r="AV1027" s="185">
        <f t="shared" si="294"/>
        <v>0.21783</v>
      </c>
      <c r="AW1027" s="121">
        <v>1.392E-6</v>
      </c>
      <c r="AX1027" s="121">
        <v>4.2000000000000004E-9</v>
      </c>
      <c r="AY1027" s="121">
        <v>1.1474999999999999E-13</v>
      </c>
      <c r="AZ1027" s="121">
        <v>0</v>
      </c>
      <c r="BA1027" s="121">
        <v>0</v>
      </c>
      <c r="BB1027" s="121">
        <v>1.65E-10</v>
      </c>
      <c r="BC1027" s="121">
        <v>2.2749999999999998E-6</v>
      </c>
      <c r="BD1027" s="121">
        <v>3.7700000000000003E-11</v>
      </c>
      <c r="BE1027" s="121">
        <v>2.6500000000000002E-9</v>
      </c>
      <c r="BF1027" s="121">
        <v>0</v>
      </c>
      <c r="BG1027" s="121">
        <v>0</v>
      </c>
      <c r="BH1027" s="121">
        <v>0</v>
      </c>
      <c r="BI1027" s="121">
        <v>0</v>
      </c>
      <c r="BJ1027" s="121">
        <v>0</v>
      </c>
      <c r="BK1027" s="121">
        <v>0</v>
      </c>
      <c r="BL1027" s="121">
        <v>0</v>
      </c>
      <c r="BM1027" s="121">
        <v>0</v>
      </c>
      <c r="BN1027" s="121">
        <v>0</v>
      </c>
      <c r="BO1027" s="121">
        <v>0.21783</v>
      </c>
      <c r="BP1027" s="121">
        <v>0</v>
      </c>
      <c r="BQ1027" s="121">
        <v>0</v>
      </c>
      <c r="BR1027" s="121">
        <v>0</v>
      </c>
      <c r="BT1027" s="71">
        <v>1.0362125000000001E-4</v>
      </c>
      <c r="BU1027" s="71">
        <v>1.8269900999999999E-5</v>
      </c>
      <c r="BV1027" s="71">
        <v>4.1823980000000003E-5</v>
      </c>
      <c r="BW1027" s="71">
        <v>1.7007982E-11</v>
      </c>
      <c r="BX1027" s="71">
        <v>1.5049545E-5</v>
      </c>
      <c r="BY1027" s="71">
        <v>0</v>
      </c>
      <c r="BZ1027" s="71">
        <v>0</v>
      </c>
      <c r="CA1027" s="71">
        <v>0</v>
      </c>
      <c r="CB1027" s="71">
        <v>0</v>
      </c>
      <c r="CC1027" s="71">
        <v>1.0298367E-9</v>
      </c>
      <c r="CD1027" s="71">
        <v>0</v>
      </c>
      <c r="CE1027" s="71">
        <v>0</v>
      </c>
      <c r="CF1027" s="71">
        <v>0</v>
      </c>
      <c r="CG1027" s="71">
        <v>2.1744981999999999E-6</v>
      </c>
      <c r="CH1027" s="71">
        <v>2.6302276000000002E-5</v>
      </c>
      <c r="CI1027" s="71">
        <v>0</v>
      </c>
      <c r="CJ1027" s="71">
        <v>0</v>
      </c>
      <c r="CL1027" s="186">
        <v>0</v>
      </c>
      <c r="CM1027" s="186">
        <v>1.5</v>
      </c>
      <c r="CN1027" s="187">
        <v>4.4975149999999997E-3</v>
      </c>
      <c r="CO1027" s="186">
        <v>1.2500000000000001E-2</v>
      </c>
      <c r="CP1027" s="186">
        <v>0</v>
      </c>
      <c r="CQ1027" s="186">
        <v>0</v>
      </c>
      <c r="CR1027" s="186">
        <v>7.6388875000000004E-4</v>
      </c>
      <c r="CS1027" s="186">
        <v>0</v>
      </c>
      <c r="CT1027" s="186">
        <v>0</v>
      </c>
      <c r="CU1027" s="186">
        <v>0</v>
      </c>
      <c r="CW1027" s="101"/>
      <c r="CX1027" s="165"/>
    </row>
    <row r="1028" spans="1:102" ht="14.4">
      <c r="A1028" t="s">
        <v>2416</v>
      </c>
      <c r="B1028" s="92" t="s">
        <v>1343</v>
      </c>
      <c r="C1028" s="126" t="str">
        <f t="shared" si="290"/>
        <v>A.140.01.119</v>
      </c>
      <c r="D1028" s="11" t="s">
        <v>1735</v>
      </c>
      <c r="E1028" s="125" t="s">
        <v>878</v>
      </c>
      <c r="F1028" s="128" t="str">
        <f t="shared" si="291"/>
        <v>Wool from Australia - transported to Rotterdam</v>
      </c>
      <c r="G1028" s="131">
        <f t="shared" si="286"/>
        <v>9.5718873915764213</v>
      </c>
      <c r="H1028" s="183">
        <f t="shared" si="287"/>
        <v>2.7389692390000001E-2</v>
      </c>
      <c r="I1028" s="183">
        <f t="shared" si="288"/>
        <v>0.10809775291000001</v>
      </c>
      <c r="J1028" s="184">
        <f t="shared" si="289"/>
        <v>0.27911454627642196</v>
      </c>
      <c r="K1028" s="183">
        <v>9.1572853999999992</v>
      </c>
      <c r="L1028" s="146">
        <v>4.1033650999999997E-2</v>
      </c>
      <c r="M1028" s="146">
        <v>5.7822901000000003E-2</v>
      </c>
      <c r="N1028" s="146">
        <v>1.6121176000000001E-2</v>
      </c>
      <c r="O1028" s="188">
        <v>3.1511119000000001E-3</v>
      </c>
      <c r="P1028" s="146">
        <v>2.8184209E-4</v>
      </c>
      <c r="Q1028" s="146">
        <v>7.8355623999999992E-3</v>
      </c>
      <c r="R1028" s="146">
        <v>7.3249320999999997E-3</v>
      </c>
      <c r="S1028" s="146">
        <v>4.5092468E-4</v>
      </c>
      <c r="T1028" s="146">
        <v>5.0396310999999995E-4</v>
      </c>
      <c r="U1028" s="188">
        <v>0.27866268999999999</v>
      </c>
      <c r="V1028" s="188">
        <v>1.4123057E-3</v>
      </c>
      <c r="W1028" s="188">
        <v>9.3158783000000001E-7</v>
      </c>
      <c r="X1028" s="146">
        <v>8.5919575000000002E-12</v>
      </c>
      <c r="Z1028" s="157">
        <f t="shared" si="295"/>
        <v>61.048569333333333</v>
      </c>
      <c r="AB1028" s="131">
        <f t="shared" si="281"/>
        <v>9.1572853999999992</v>
      </c>
      <c r="AC1028" s="131">
        <f t="shared" si="282"/>
        <v>0.13357117649</v>
      </c>
      <c r="AD1028" s="131">
        <f t="shared" si="283"/>
        <v>0.10618241568783</v>
      </c>
      <c r="AE1028" s="131">
        <f t="shared" si="284"/>
        <v>0.10809775291</v>
      </c>
      <c r="AF1028" s="131">
        <f t="shared" si="285"/>
        <v>0.27911361468859197</v>
      </c>
      <c r="AH1028">
        <v>58.891820000000003</v>
      </c>
      <c r="AI1028" s="71">
        <v>55.903306999999998</v>
      </c>
      <c r="AJ1028" s="71">
        <v>1.0343496000000001</v>
      </c>
      <c r="AK1028" s="71">
        <v>0</v>
      </c>
      <c r="AL1028" s="71">
        <v>0.18352568999999999</v>
      </c>
      <c r="AM1028" s="71">
        <v>1.5535123</v>
      </c>
      <c r="AN1028" s="71">
        <v>0.21712598999999999</v>
      </c>
      <c r="AP1028" s="129">
        <v>1.0089608000000001</v>
      </c>
      <c r="AQ1028" s="129">
        <v>0.95819483999999999</v>
      </c>
      <c r="AR1028" s="129">
        <v>4.6868234000000002E-2</v>
      </c>
      <c r="AS1028" s="129">
        <v>3.8977276999999999E-3</v>
      </c>
      <c r="AT1028" s="172">
        <f t="shared" si="292"/>
        <v>5.7445734160098996E-5</v>
      </c>
      <c r="AU1028" s="172">
        <f t="shared" si="293"/>
        <v>1.7332927165239463E-7</v>
      </c>
      <c r="AV1028" s="185">
        <f t="shared" si="294"/>
        <v>0.54590023564000001</v>
      </c>
      <c r="AW1028" s="121">
        <v>5.665308E-5</v>
      </c>
      <c r="AX1028" s="121">
        <v>1.7093602000000001E-7</v>
      </c>
      <c r="AY1028" s="121">
        <v>4.6702160999999996E-12</v>
      </c>
      <c r="AZ1028" s="121">
        <v>1.213959E-12</v>
      </c>
      <c r="BA1028" s="121">
        <v>0</v>
      </c>
      <c r="BB1028" s="121">
        <v>4.6340748999999999E-10</v>
      </c>
      <c r="BC1028" s="121">
        <v>7.8936588000000002E-7</v>
      </c>
      <c r="BD1028" s="121">
        <v>1.0237481999999999E-10</v>
      </c>
      <c r="BE1028" s="121">
        <v>8.7107366999999998E-10</v>
      </c>
      <c r="BF1028" s="121">
        <v>1.4100139E-9</v>
      </c>
      <c r="BG1028" s="121">
        <v>2.0601300999999999E-16</v>
      </c>
      <c r="BH1028" s="121">
        <v>4.4638179000000003E-12</v>
      </c>
      <c r="BI1028" s="121">
        <v>5.4848603999999997E-13</v>
      </c>
      <c r="BJ1028" s="121">
        <v>1.0653633E-13</v>
      </c>
      <c r="BK1028" s="121">
        <v>1.1681455000000001E-10</v>
      </c>
      <c r="BL1028" s="121">
        <v>2.7068441000000002E-9</v>
      </c>
      <c r="BM1028" s="121">
        <v>1.1607305999999999E-20</v>
      </c>
      <c r="BN1028" s="121">
        <v>4.0925640000000003E-5</v>
      </c>
      <c r="BO1028" s="121">
        <v>0.54585930999999999</v>
      </c>
      <c r="BP1028" s="121">
        <v>0</v>
      </c>
      <c r="BQ1028" s="121">
        <v>0</v>
      </c>
      <c r="BR1028" s="121">
        <v>0</v>
      </c>
      <c r="BT1028" s="71">
        <v>1.7954795E-3</v>
      </c>
      <c r="BU1028" s="71">
        <v>6.0180539000000001E-6</v>
      </c>
      <c r="BV1028" s="71">
        <v>1.7021961E-3</v>
      </c>
      <c r="BW1028" s="71">
        <v>8.6711848000000004E-7</v>
      </c>
      <c r="BX1028" s="71">
        <v>7.3014002E-6</v>
      </c>
      <c r="BY1028" s="71">
        <v>2.4986299999999999E-8</v>
      </c>
      <c r="BZ1028" s="71">
        <v>3.4088549000000002E-10</v>
      </c>
      <c r="CA1028" s="71">
        <v>3.7631637000000002E-8</v>
      </c>
      <c r="CB1028" s="71">
        <v>7.6473169999999997E-7</v>
      </c>
      <c r="CC1028" s="71">
        <v>5.4594822999999997E-6</v>
      </c>
      <c r="CD1028" s="71">
        <v>0</v>
      </c>
      <c r="CE1028" s="71">
        <v>2.5668075000000001E-17</v>
      </c>
      <c r="CF1028" s="71">
        <v>2.1016919999999999E-13</v>
      </c>
      <c r="CG1028" s="71">
        <v>3.4700457E-6</v>
      </c>
      <c r="CH1028" s="71">
        <v>6.9334850000000002E-5</v>
      </c>
      <c r="CI1028" s="71">
        <v>4.729424E-9</v>
      </c>
      <c r="CJ1028" s="71">
        <v>0</v>
      </c>
      <c r="CL1028" s="195">
        <v>1.7789008E-13</v>
      </c>
      <c r="CM1028" s="196">
        <v>61.048572999999998</v>
      </c>
      <c r="CN1028" s="187">
        <v>1.0353976E-3</v>
      </c>
      <c r="CO1028" s="186">
        <v>4.1231510999999998E-3</v>
      </c>
      <c r="CP1028" s="186">
        <v>2.0161509000000002E-9</v>
      </c>
      <c r="CQ1028" s="186">
        <v>2.3901532E-7</v>
      </c>
      <c r="CR1028" s="186">
        <v>3.1629587999999997E-4</v>
      </c>
      <c r="CS1028" s="186">
        <v>0.28842422000000001</v>
      </c>
      <c r="CT1028" s="186">
        <v>9.4550128999999999E-4</v>
      </c>
      <c r="CU1028" s="186">
        <v>8.7896914E-6</v>
      </c>
      <c r="CW1028" s="86"/>
      <c r="CX1028" s="165"/>
    </row>
    <row r="1029" spans="1:102" ht="14.4">
      <c r="A1029" t="s">
        <v>1854</v>
      </c>
      <c r="B1029" s="92" t="s">
        <v>1343</v>
      </c>
      <c r="C1029" s="126" t="str">
        <f t="shared" si="290"/>
        <v>A.140.01.120</v>
      </c>
      <c r="D1029" s="11" t="s">
        <v>1735</v>
      </c>
      <c r="E1029" s="125" t="s">
        <v>878</v>
      </c>
      <c r="F1029" s="128" t="str">
        <f t="shared" si="291"/>
        <v>PP (Polypropylene) pellets</v>
      </c>
      <c r="G1029" s="131">
        <f t="shared" si="286"/>
        <v>1.1938793114000001</v>
      </c>
      <c r="H1029" s="183">
        <f t="shared" si="287"/>
        <v>1.8569084299999997E-2</v>
      </c>
      <c r="I1029" s="183">
        <f t="shared" si="288"/>
        <v>0.93081022710000005</v>
      </c>
      <c r="J1029" s="184">
        <f t="shared" si="289"/>
        <v>0</v>
      </c>
      <c r="K1029" s="183">
        <v>0.2445</v>
      </c>
      <c r="L1029" s="146">
        <v>4.3292879999999999E-2</v>
      </c>
      <c r="M1029" s="146">
        <v>6.3492071000000004E-3</v>
      </c>
      <c r="N1029" s="146">
        <v>3.8268360000000001E-3</v>
      </c>
      <c r="O1029" s="188">
        <v>5.9348000000000003E-6</v>
      </c>
      <c r="P1029" s="146">
        <v>9.3759499999999992E-3</v>
      </c>
      <c r="Q1029" s="146">
        <v>5.3603634999999997E-3</v>
      </c>
      <c r="R1029" s="146">
        <v>0.10116814</v>
      </c>
      <c r="S1029" s="146">
        <v>0</v>
      </c>
      <c r="T1029" s="146">
        <v>0.78</v>
      </c>
      <c r="U1029" s="188">
        <v>0</v>
      </c>
      <c r="V1029" s="188">
        <v>0</v>
      </c>
      <c r="W1029" s="146">
        <v>0</v>
      </c>
      <c r="X1029" s="146">
        <v>0</v>
      </c>
      <c r="Z1029" s="157">
        <f t="shared" si="295"/>
        <v>1.6300000000000001</v>
      </c>
      <c r="AB1029" s="131">
        <f t="shared" si="281"/>
        <v>0.2445</v>
      </c>
      <c r="AC1029" s="131">
        <f t="shared" si="282"/>
        <v>0.16937931140000001</v>
      </c>
      <c r="AD1029" s="131">
        <f t="shared" si="283"/>
        <v>0.1508102271</v>
      </c>
      <c r="AE1029" s="131">
        <f t="shared" si="284"/>
        <v>0.93081022710000005</v>
      </c>
      <c r="AF1029" s="131">
        <f t="shared" si="285"/>
        <v>0</v>
      </c>
      <c r="AH1029">
        <v>82.254999999999995</v>
      </c>
      <c r="AI1029" s="71">
        <v>81.429000000000002</v>
      </c>
      <c r="AJ1029" s="71">
        <v>0</v>
      </c>
      <c r="AK1029" s="71">
        <v>0</v>
      </c>
      <c r="AL1029" s="71">
        <v>0.82599999999999996</v>
      </c>
      <c r="AM1029" s="71">
        <v>0</v>
      </c>
      <c r="AN1029" s="71">
        <v>0</v>
      </c>
      <c r="AP1029" s="129">
        <v>4.5945706000000003E-2</v>
      </c>
      <c r="AQ1029" s="129">
        <v>3.8641325999999997E-2</v>
      </c>
      <c r="AR1029" s="129">
        <v>1.4903488999999999E-3</v>
      </c>
      <c r="AS1029" s="129">
        <v>5.8140305999999998E-3</v>
      </c>
      <c r="AT1029" s="172">
        <f t="shared" si="292"/>
        <v>2.3166262844999998E-6</v>
      </c>
      <c r="AU1029" s="172">
        <f t="shared" si="293"/>
        <v>5.5116455115500001E-9</v>
      </c>
      <c r="AV1029" s="185">
        <f t="shared" si="294"/>
        <v>0.81428999999999996</v>
      </c>
      <c r="AW1029" s="121">
        <v>1.51264E-6</v>
      </c>
      <c r="AX1029" s="121">
        <v>4.5640000000000004E-9</v>
      </c>
      <c r="AY1029" s="121">
        <v>1.2469500000000001E-13</v>
      </c>
      <c r="AZ1029" s="121">
        <v>0</v>
      </c>
      <c r="BA1029" s="121">
        <v>0</v>
      </c>
      <c r="BB1029" s="121">
        <v>1.221E-10</v>
      </c>
      <c r="BC1029" s="121">
        <v>7.8633308999999996E-7</v>
      </c>
      <c r="BD1029" s="121">
        <v>2.7898000000000001E-11</v>
      </c>
      <c r="BE1029" s="121">
        <v>9.1584000000000001E-10</v>
      </c>
      <c r="BF1029" s="121">
        <v>0</v>
      </c>
      <c r="BG1029" s="121">
        <v>0</v>
      </c>
      <c r="BH1029" s="121">
        <v>3.0558450000000001E-12</v>
      </c>
      <c r="BI1029" s="121">
        <v>6.0808115000000003E-13</v>
      </c>
      <c r="BJ1029" s="121">
        <v>1.1889039999999999E-13</v>
      </c>
      <c r="BK1029" s="121">
        <v>1.3811694999999999E-9</v>
      </c>
      <c r="BL1029" s="121">
        <v>1.6149925000000002E-8</v>
      </c>
      <c r="BM1029" s="121">
        <v>0</v>
      </c>
      <c r="BN1029" s="121">
        <v>0</v>
      </c>
      <c r="BO1029" s="121">
        <v>0.81428999999999996</v>
      </c>
      <c r="BP1029" s="121">
        <v>0</v>
      </c>
      <c r="BQ1029" s="121">
        <v>0</v>
      </c>
      <c r="BR1029" s="121">
        <v>0</v>
      </c>
      <c r="BT1029" s="71">
        <v>1.8693736E-4</v>
      </c>
      <c r="BU1029" s="71">
        <v>6.3140777000000002E-6</v>
      </c>
      <c r="BV1029" s="71">
        <v>4.5448724999999999E-5</v>
      </c>
      <c r="BW1029" s="71">
        <v>1.1851929E-5</v>
      </c>
      <c r="BX1029" s="71">
        <v>5.2064349999999997E-6</v>
      </c>
      <c r="BY1029" s="71">
        <v>0</v>
      </c>
      <c r="BZ1029" s="71">
        <v>0</v>
      </c>
      <c r="CA1029" s="71">
        <v>0</v>
      </c>
      <c r="CB1029" s="71">
        <v>1.2900179E-5</v>
      </c>
      <c r="CC1029" s="71">
        <v>5.3930982000000003E-6</v>
      </c>
      <c r="CD1029" s="71">
        <v>0</v>
      </c>
      <c r="CE1029" s="71">
        <v>0</v>
      </c>
      <c r="CF1029" s="71">
        <v>0</v>
      </c>
      <c r="CG1029" s="71">
        <v>1.1413871999999999E-6</v>
      </c>
      <c r="CH1029" s="71">
        <v>9.8681532999999997E-5</v>
      </c>
      <c r="CI1029" s="71">
        <v>0</v>
      </c>
      <c r="CJ1029" s="71">
        <v>0</v>
      </c>
      <c r="CL1029" s="186">
        <v>0</v>
      </c>
      <c r="CM1029" s="186">
        <v>1.63</v>
      </c>
      <c r="CN1029" s="187">
        <v>3.3281611000000001E-3</v>
      </c>
      <c r="CO1029" s="186">
        <v>4.3200000000000001E-3</v>
      </c>
      <c r="CP1029" s="186">
        <v>1.542941E-9</v>
      </c>
      <c r="CQ1029" s="186">
        <v>1.8456880000000001E-7</v>
      </c>
      <c r="CR1029" s="186">
        <v>2.6414795E-4</v>
      </c>
      <c r="CS1029" s="186">
        <v>0.50658939999999997</v>
      </c>
      <c r="CT1029" s="186">
        <v>0</v>
      </c>
      <c r="CU1029" s="186">
        <v>0</v>
      </c>
      <c r="CW1029" s="86"/>
      <c r="CX1029" s="165"/>
    </row>
    <row r="1030" spans="1:102" ht="14.4">
      <c r="A1030" t="s">
        <v>1855</v>
      </c>
      <c r="B1030" s="92" t="s">
        <v>1343</v>
      </c>
      <c r="C1030" s="126" t="str">
        <f t="shared" si="290"/>
        <v>A.140.01.121</v>
      </c>
      <c r="D1030" s="11" t="s">
        <v>1735</v>
      </c>
      <c r="E1030" s="125" t="s">
        <v>878</v>
      </c>
      <c r="F1030" s="128" t="str">
        <f t="shared" si="291"/>
        <v>Flax fibres for spinning linen</v>
      </c>
      <c r="G1030" s="131">
        <f t="shared" si="286"/>
        <v>0.36553199912040002</v>
      </c>
      <c r="H1030" s="183">
        <f t="shared" si="287"/>
        <v>7.3962149350000006E-2</v>
      </c>
      <c r="I1030" s="183">
        <f t="shared" si="288"/>
        <v>8.3820073320399993E-2</v>
      </c>
      <c r="J1030" s="184">
        <f t="shared" si="289"/>
        <v>1.07759645E-3</v>
      </c>
      <c r="K1030" s="183">
        <v>0.20667218000000001</v>
      </c>
      <c r="L1030" s="146">
        <v>5.0354032E-2</v>
      </c>
      <c r="M1030" s="146">
        <v>2.0352617E-2</v>
      </c>
      <c r="N1030" s="146">
        <v>3.4564940000000002E-2</v>
      </c>
      <c r="O1030" s="188">
        <v>5.5064215E-4</v>
      </c>
      <c r="P1030" s="146">
        <v>9.6821471999999995E-3</v>
      </c>
      <c r="Q1030" s="146">
        <v>2.916442E-2</v>
      </c>
      <c r="R1030" s="146">
        <v>1.311057E-2</v>
      </c>
      <c r="S1030" s="146">
        <v>1.3495153000000001E-4</v>
      </c>
      <c r="T1030" s="146">
        <v>0</v>
      </c>
      <c r="U1030" s="188">
        <v>9.4264491999999998E-4</v>
      </c>
      <c r="V1030" s="188">
        <v>2.8543203999999998E-6</v>
      </c>
      <c r="W1030" s="146">
        <v>0</v>
      </c>
      <c r="X1030" s="146">
        <v>0</v>
      </c>
      <c r="Z1030" s="157">
        <f t="shared" si="295"/>
        <v>1.3778145333333334</v>
      </c>
      <c r="AB1030" s="131">
        <f t="shared" si="281"/>
        <v>0.20667218000000001</v>
      </c>
      <c r="AC1030" s="131">
        <f t="shared" si="282"/>
        <v>0.15777936835</v>
      </c>
      <c r="AD1030" s="131">
        <f t="shared" si="283"/>
        <v>8.3817218999999998E-2</v>
      </c>
      <c r="AE1030" s="131">
        <f t="shared" si="284"/>
        <v>8.3820073320400007E-2</v>
      </c>
      <c r="AF1030" s="131">
        <f t="shared" si="285"/>
        <v>1.07759645E-3</v>
      </c>
      <c r="AH1030">
        <v>10.828352000000001</v>
      </c>
      <c r="AI1030" s="71">
        <v>10.659936</v>
      </c>
      <c r="AJ1030" s="71">
        <v>0.11709875</v>
      </c>
      <c r="AK1030" s="71">
        <v>0</v>
      </c>
      <c r="AL1030" s="71">
        <v>0</v>
      </c>
      <c r="AM1030" s="71">
        <v>2.8684858000000001E-2</v>
      </c>
      <c r="AN1030" s="71">
        <v>2.2633094999999999E-2</v>
      </c>
      <c r="AP1030" s="129">
        <v>2.8565447000000001E-2</v>
      </c>
      <c r="AQ1030" s="129">
        <v>2.6607972000000001E-2</v>
      </c>
      <c r="AR1030" s="129">
        <v>1.1962754E-3</v>
      </c>
      <c r="AS1030" s="129">
        <v>7.6120023999999998E-4</v>
      </c>
      <c r="AT1030" s="172">
        <f t="shared" si="292"/>
        <v>1.5952021480199999E-6</v>
      </c>
      <c r="AU1030" s="172">
        <f t="shared" si="293"/>
        <v>4.4240954886659996E-9</v>
      </c>
      <c r="AV1030" s="185">
        <f t="shared" si="294"/>
        <v>0.106610682205</v>
      </c>
      <c r="AW1030" s="121">
        <v>1.2786119000000001E-6</v>
      </c>
      <c r="AX1030" s="121">
        <v>3.8578806999999997E-9</v>
      </c>
      <c r="AY1030" s="121">
        <v>1.0540281E-13</v>
      </c>
      <c r="AZ1030" s="121">
        <v>0</v>
      </c>
      <c r="BA1030" s="121">
        <v>0</v>
      </c>
      <c r="BB1030" s="121">
        <v>9.2625001999999997E-10</v>
      </c>
      <c r="BC1030" s="121">
        <v>1.4931988999999999E-7</v>
      </c>
      <c r="BD1030" s="121">
        <v>2.1123019E-10</v>
      </c>
      <c r="BE1030" s="121">
        <v>3.1418087999999999E-10</v>
      </c>
      <c r="BF1030" s="121">
        <v>0</v>
      </c>
      <c r="BG1030" s="121">
        <v>0</v>
      </c>
      <c r="BH1030" s="121">
        <v>4.0549629999999998E-11</v>
      </c>
      <c r="BI1030" s="121">
        <v>1.7942865999999999E-14</v>
      </c>
      <c r="BJ1030" s="121">
        <v>1.3074299000000001E-13</v>
      </c>
      <c r="BK1030" s="121">
        <v>1.5316418000000001E-8</v>
      </c>
      <c r="BL1030" s="121">
        <v>1.5102769000000001E-7</v>
      </c>
      <c r="BM1030" s="121">
        <v>0</v>
      </c>
      <c r="BN1030" s="121">
        <v>1.1322205E-5</v>
      </c>
      <c r="BO1030" s="121">
        <v>0.10659936</v>
      </c>
      <c r="BP1030" s="121">
        <v>0</v>
      </c>
      <c r="BQ1030" s="121">
        <v>0</v>
      </c>
      <c r="BR1030" s="121">
        <v>0</v>
      </c>
      <c r="BT1030" s="71">
        <v>9.9245685000000003E-5</v>
      </c>
      <c r="BU1030" s="71">
        <v>2.4799606000000002E-6</v>
      </c>
      <c r="BV1030" s="71">
        <v>3.8417124999999997E-5</v>
      </c>
      <c r="BW1030" s="71">
        <v>1.5810348E-6</v>
      </c>
      <c r="BX1030" s="71">
        <v>2.7766168000000002E-6</v>
      </c>
      <c r="BY1030" s="71">
        <v>8.7219613999999999E-8</v>
      </c>
      <c r="BZ1030" s="71">
        <v>0</v>
      </c>
      <c r="CA1030" s="71">
        <v>1.7698812999999999E-6</v>
      </c>
      <c r="CB1030" s="71">
        <v>1.2995931E-5</v>
      </c>
      <c r="CC1030" s="71">
        <v>1.9362584999999999E-5</v>
      </c>
      <c r="CD1030" s="71">
        <v>0</v>
      </c>
      <c r="CE1030" s="71">
        <v>0</v>
      </c>
      <c r="CF1030" s="71">
        <v>0</v>
      </c>
      <c r="CG1030" s="71">
        <v>6.6313373999999997E-6</v>
      </c>
      <c r="CH1030" s="71">
        <v>1.3143994E-5</v>
      </c>
      <c r="CI1030" s="71">
        <v>1.9000249E-15</v>
      </c>
      <c r="CJ1030" s="71">
        <v>0</v>
      </c>
      <c r="CL1030" s="186">
        <v>0</v>
      </c>
      <c r="CM1030" s="196">
        <v>1.3778144999999999</v>
      </c>
      <c r="CN1030" s="187">
        <v>0</v>
      </c>
      <c r="CO1030" s="186">
        <v>1.4304878999999999E-3</v>
      </c>
      <c r="CP1030" s="186">
        <v>4.1144849000000004E-9</v>
      </c>
      <c r="CQ1030" s="186">
        <v>8.4356041000000002E-7</v>
      </c>
      <c r="CR1030" s="186">
        <v>7.0963337E-5</v>
      </c>
      <c r="CS1030" s="186">
        <v>7.5051083000000005E-2</v>
      </c>
      <c r="CT1030" s="186">
        <v>0</v>
      </c>
      <c r="CU1030" s="186">
        <v>3.7167686000000002E-4</v>
      </c>
      <c r="CW1030" s="86"/>
      <c r="CX1030" s="165"/>
    </row>
    <row r="1031" spans="1:102" ht="14.4">
      <c r="B1031" s="92"/>
      <c r="C1031" s="126"/>
      <c r="D1031" s="1" t="s">
        <v>1736</v>
      </c>
      <c r="E1031" s="125"/>
      <c r="J1031" s="158"/>
      <c r="O1031" s="4"/>
      <c r="U1031" s="4"/>
      <c r="V1031" s="4"/>
      <c r="AT1031" s="4"/>
      <c r="AU1031" s="4"/>
      <c r="AV1031" s="16"/>
      <c r="CM1031" s="125"/>
      <c r="CN1031" s="97"/>
      <c r="CX1031" s="165"/>
    </row>
    <row r="1032" spans="1:102" ht="14.4">
      <c r="A1032" t="s">
        <v>2417</v>
      </c>
      <c r="B1032" s="92" t="s">
        <v>1343</v>
      </c>
      <c r="C1032" s="126" t="str">
        <f t="shared" si="290"/>
        <v>A.140.03.101</v>
      </c>
      <c r="D1032" s="11" t="s">
        <v>1736</v>
      </c>
      <c r="E1032" s="125" t="s">
        <v>878</v>
      </c>
      <c r="F1032" s="128" t="str">
        <f t="shared" si="291"/>
        <v>dyeing with pollution in India - without materials input</v>
      </c>
      <c r="G1032" s="131">
        <f t="shared" si="286"/>
        <v>7.3704123264752006</v>
      </c>
      <c r="H1032" s="183">
        <f t="shared" si="287"/>
        <v>3.6091066980000003E-2</v>
      </c>
      <c r="I1032" s="183">
        <f t="shared" si="288"/>
        <v>6.8585203289452004</v>
      </c>
      <c r="J1032" s="184">
        <f t="shared" si="289"/>
        <v>1.2508220550000001E-2</v>
      </c>
      <c r="K1032" s="183">
        <v>0.46329271</v>
      </c>
      <c r="L1032" s="146">
        <v>8.0011028999999997E-2</v>
      </c>
      <c r="M1032" s="146">
        <v>2.9613869000000001E-2</v>
      </c>
      <c r="N1032" s="146">
        <v>2.7797042000000001E-2</v>
      </c>
      <c r="O1032" s="146">
        <v>7.5417577000000003E-3</v>
      </c>
      <c r="P1032" s="188">
        <v>2.3212845999999999E-4</v>
      </c>
      <c r="Q1032" s="146">
        <v>5.2013882000000004E-4</v>
      </c>
      <c r="R1032" s="146">
        <v>6.7488878000000003</v>
      </c>
      <c r="S1032" s="146">
        <v>5.3350554999999995E-4</v>
      </c>
      <c r="T1032" s="146">
        <v>0</v>
      </c>
      <c r="U1032" s="146">
        <v>1.1974715E-2</v>
      </c>
      <c r="V1032" s="188">
        <v>7.6309451999999997E-6</v>
      </c>
      <c r="W1032" s="146">
        <v>0</v>
      </c>
      <c r="X1032" s="146">
        <v>0</v>
      </c>
      <c r="Z1032" s="157">
        <f t="shared" si="295"/>
        <v>3.0886180666666667</v>
      </c>
      <c r="AB1032" s="131">
        <f t="shared" ref="AB1032:AB1117" si="296">K1032</f>
        <v>0.46329271</v>
      </c>
      <c r="AC1032" s="131">
        <f t="shared" ref="AC1032:AC1117" si="297">L1032+M1032+N1032+O1032+P1032+Q1032+R1032</f>
        <v>6.8946037649800003</v>
      </c>
      <c r="AD1032" s="131">
        <f t="shared" ref="AD1032:AD1117" si="298">L1032+M1032+R1032+W1032</f>
        <v>6.8585126980000002</v>
      </c>
      <c r="AE1032" s="131">
        <f t="shared" ref="AE1032:AE1117" si="299">V1032+L1032+M1032+R1032+T1032</f>
        <v>6.8585203289452004</v>
      </c>
      <c r="AF1032" s="131">
        <f t="shared" ref="AF1032:AF1117" si="300">S1032+U1032+X1032</f>
        <v>1.2508220550000001E-2</v>
      </c>
      <c r="AH1032">
        <v>42.609569999999998</v>
      </c>
      <c r="AI1032" s="71">
        <v>39.770302000000001</v>
      </c>
      <c r="AJ1032" s="71">
        <v>1.6290916</v>
      </c>
      <c r="AK1032" s="71">
        <v>0</v>
      </c>
      <c r="AL1032" s="71">
        <v>0.26225762000000002</v>
      </c>
      <c r="AM1032" s="71">
        <v>0.61859374</v>
      </c>
      <c r="AN1032" s="71">
        <v>0.32932539999999999</v>
      </c>
      <c r="AP1032" s="129">
        <v>9.6598225999999995E-2</v>
      </c>
      <c r="AQ1032" s="129">
        <v>9.1047250999999996E-2</v>
      </c>
      <c r="AR1032" s="129">
        <v>2.8550912999999998E-3</v>
      </c>
      <c r="AS1032" s="129">
        <v>2.6958843000000001E-3</v>
      </c>
      <c r="AT1032" s="172">
        <f t="shared" si="292"/>
        <v>5.4584682730400002E-6</v>
      </c>
      <c r="AU1032" s="172">
        <f t="shared" si="293"/>
        <v>1.0558769706539999E-8</v>
      </c>
      <c r="AV1032" s="185">
        <f t="shared" si="294"/>
        <v>0.37757483325699998</v>
      </c>
      <c r="AW1032" s="121">
        <v>2.8662376000000002E-6</v>
      </c>
      <c r="AX1032" s="121">
        <v>8.6481305999999994E-9</v>
      </c>
      <c r="AY1032" s="121">
        <v>2.3627928000000001E-13</v>
      </c>
      <c r="AZ1032" s="121">
        <v>0</v>
      </c>
      <c r="BA1032" s="121">
        <v>0</v>
      </c>
      <c r="BB1032" s="121">
        <v>7.4488803999999995E-10</v>
      </c>
      <c r="BC1032" s="121">
        <v>1.5713750000000001E-6</v>
      </c>
      <c r="BD1032" s="121">
        <v>1.6987080999999999E-10</v>
      </c>
      <c r="BE1032" s="121">
        <v>1.6925947000000001E-9</v>
      </c>
      <c r="BF1032" s="121">
        <v>0</v>
      </c>
      <c r="BG1032" s="121">
        <v>0</v>
      </c>
      <c r="BH1032" s="121">
        <v>2.9636585999999999E-13</v>
      </c>
      <c r="BI1032" s="121">
        <v>4.0508108999999998E-11</v>
      </c>
      <c r="BJ1032" s="121">
        <v>7.1328423999999999E-12</v>
      </c>
      <c r="BK1032" s="121">
        <v>1.5957785000000001E-8</v>
      </c>
      <c r="BL1032" s="121">
        <v>1.004153E-6</v>
      </c>
      <c r="BM1032" s="121">
        <v>0</v>
      </c>
      <c r="BN1032" s="121">
        <v>4.9613256999999997E-5</v>
      </c>
      <c r="BO1032" s="121">
        <v>0.37752521999999999</v>
      </c>
      <c r="BP1032" s="121">
        <v>0</v>
      </c>
      <c r="BQ1032" s="121">
        <v>0</v>
      </c>
      <c r="BR1032" s="121">
        <v>0</v>
      </c>
      <c r="BT1032" s="71">
        <v>1.0891414E-3</v>
      </c>
      <c r="BU1032" s="71">
        <v>1.1669260000000001E-5</v>
      </c>
      <c r="BV1032" s="71">
        <v>8.6118866999999996E-5</v>
      </c>
      <c r="BW1032" s="71">
        <v>7.9055664000000003E-4</v>
      </c>
      <c r="BX1032" s="71">
        <v>1.6362848E-5</v>
      </c>
      <c r="BY1032" s="71">
        <v>0</v>
      </c>
      <c r="BZ1032" s="71">
        <v>0</v>
      </c>
      <c r="CA1032" s="71">
        <v>0</v>
      </c>
      <c r="CB1032" s="71">
        <v>4.3037908999999998E-6</v>
      </c>
      <c r="CC1032" s="71">
        <v>1.2360813000000001E-4</v>
      </c>
      <c r="CD1032" s="71">
        <v>0</v>
      </c>
      <c r="CE1032" s="71">
        <v>0</v>
      </c>
      <c r="CF1032" s="71">
        <v>0</v>
      </c>
      <c r="CG1032" s="71">
        <v>6.0710439000000004E-6</v>
      </c>
      <c r="CH1032" s="71">
        <v>5.0450792E-5</v>
      </c>
      <c r="CI1032" s="71">
        <v>2.6629029999999999E-13</v>
      </c>
      <c r="CJ1032" s="71">
        <v>0</v>
      </c>
      <c r="CL1032" s="186">
        <v>0</v>
      </c>
      <c r="CM1032" s="186">
        <v>3.0886181000000001</v>
      </c>
      <c r="CN1032" s="187">
        <v>0</v>
      </c>
      <c r="CO1032" s="186">
        <v>7.9839374999999997E-3</v>
      </c>
      <c r="CP1032" s="186">
        <v>5.6403499000000002E-9</v>
      </c>
      <c r="CQ1032" s="186">
        <v>1.494131E-6</v>
      </c>
      <c r="CR1032" s="186">
        <v>6.7598096000000003E-4</v>
      </c>
      <c r="CS1032" s="186">
        <v>33.618479999999998</v>
      </c>
      <c r="CT1032" s="186">
        <v>0</v>
      </c>
      <c r="CU1032" s="186">
        <v>0</v>
      </c>
      <c r="CW1032" s="86"/>
      <c r="CX1032" s="165"/>
    </row>
    <row r="1033" spans="1:102" ht="14.4">
      <c r="A1033" t="s">
        <v>2418</v>
      </c>
      <c r="B1033" s="92" t="s">
        <v>1343</v>
      </c>
      <c r="C1033" s="126" t="str">
        <f t="shared" si="290"/>
        <v>A.140.03.102</v>
      </c>
      <c r="D1033" s="11" t="s">
        <v>1736</v>
      </c>
      <c r="E1033" s="125" t="s">
        <v>878</v>
      </c>
      <c r="F1033" s="128" t="str">
        <f t="shared" si="291"/>
        <v>dyeing in Europe - without materials input</v>
      </c>
      <c r="G1033" s="131">
        <f t="shared" si="286"/>
        <v>0.62586936497520007</v>
      </c>
      <c r="H1033" s="183">
        <f t="shared" si="287"/>
        <v>3.6091066980000003E-2</v>
      </c>
      <c r="I1033" s="183">
        <f t="shared" si="288"/>
        <v>0.1139773674452</v>
      </c>
      <c r="J1033" s="184">
        <f t="shared" si="289"/>
        <v>1.2508220550000001E-2</v>
      </c>
      <c r="K1033" s="183">
        <v>0.46329271</v>
      </c>
      <c r="L1033" s="146">
        <v>8.0011028999999997E-2</v>
      </c>
      <c r="M1033" s="146">
        <v>2.9613869000000001E-2</v>
      </c>
      <c r="N1033" s="188">
        <v>2.7797042000000001E-2</v>
      </c>
      <c r="O1033" s="146">
        <v>7.5417577000000003E-3</v>
      </c>
      <c r="P1033" s="188">
        <v>2.3212845999999999E-4</v>
      </c>
      <c r="Q1033" s="146">
        <v>5.2013882000000004E-4</v>
      </c>
      <c r="R1033" s="188">
        <v>4.3448384999999999E-3</v>
      </c>
      <c r="S1033" s="146">
        <v>5.3350554999999995E-4</v>
      </c>
      <c r="T1033" s="146">
        <v>0</v>
      </c>
      <c r="U1033" s="146">
        <v>1.1974715E-2</v>
      </c>
      <c r="V1033" s="188">
        <v>7.6309451999999997E-6</v>
      </c>
      <c r="W1033" s="146">
        <v>0</v>
      </c>
      <c r="X1033" s="146">
        <v>0</v>
      </c>
      <c r="Z1033" s="157">
        <f t="shared" si="295"/>
        <v>3.0886180666666667</v>
      </c>
      <c r="AB1033" s="131">
        <f t="shared" si="296"/>
        <v>0.46329271</v>
      </c>
      <c r="AC1033" s="131">
        <f t="shared" si="297"/>
        <v>0.15006080348</v>
      </c>
      <c r="AD1033" s="131">
        <f t="shared" si="298"/>
        <v>0.1139697365</v>
      </c>
      <c r="AE1033" s="131">
        <f t="shared" si="299"/>
        <v>0.1139773674452</v>
      </c>
      <c r="AF1033" s="131">
        <f t="shared" si="300"/>
        <v>1.2508220550000001E-2</v>
      </c>
      <c r="AH1033">
        <v>42.609569999999998</v>
      </c>
      <c r="AI1033" s="71">
        <v>39.770302000000001</v>
      </c>
      <c r="AJ1033" s="71">
        <v>1.6290916</v>
      </c>
      <c r="AK1033" s="71">
        <v>0</v>
      </c>
      <c r="AL1033" s="71">
        <v>0.26225762000000002</v>
      </c>
      <c r="AM1033" s="71">
        <v>0.61859374</v>
      </c>
      <c r="AN1033" s="71">
        <v>0.32932539999999999</v>
      </c>
      <c r="AP1033" s="129">
        <v>7.9583161999999999E-2</v>
      </c>
      <c r="AQ1033" s="129">
        <v>7.4045059999999996E-2</v>
      </c>
      <c r="AR1033" s="129">
        <v>2.8422177E-3</v>
      </c>
      <c r="AS1033" s="129">
        <v>2.6958843000000001E-3</v>
      </c>
      <c r="AT1033" s="172">
        <f t="shared" si="292"/>
        <v>4.4391522978900002E-6</v>
      </c>
      <c r="AU1033" s="172">
        <f t="shared" si="293"/>
        <v>1.0511160106955198E-8</v>
      </c>
      <c r="AV1033" s="185">
        <f t="shared" si="294"/>
        <v>0.37757483325699998</v>
      </c>
      <c r="AW1033" s="121">
        <v>2.8662376000000002E-6</v>
      </c>
      <c r="AX1033" s="121">
        <v>8.6481305999999994E-9</v>
      </c>
      <c r="AY1033" s="121">
        <v>2.3627928000000001E-13</v>
      </c>
      <c r="AZ1033" s="121">
        <v>0</v>
      </c>
      <c r="BA1033" s="121">
        <v>0</v>
      </c>
      <c r="BB1033" s="121">
        <v>7.4488803999999995E-10</v>
      </c>
      <c r="BC1033" s="121">
        <v>1.5713750000000001E-6</v>
      </c>
      <c r="BD1033" s="121">
        <v>1.6987080999999999E-10</v>
      </c>
      <c r="BE1033" s="121">
        <v>1.6925947000000001E-9</v>
      </c>
      <c r="BF1033" s="121">
        <v>0</v>
      </c>
      <c r="BG1033" s="121">
        <v>0</v>
      </c>
      <c r="BH1033" s="121">
        <v>2.9636585999999999E-13</v>
      </c>
      <c r="BI1033" s="121">
        <v>2.6109441000000002E-14</v>
      </c>
      <c r="BJ1033" s="121">
        <v>5.2423742000000001E-15</v>
      </c>
      <c r="BK1033" s="121">
        <v>4.1784589999999997E-11</v>
      </c>
      <c r="BL1033" s="121">
        <v>7.5302526000000001E-10</v>
      </c>
      <c r="BM1033" s="121">
        <v>0</v>
      </c>
      <c r="BN1033" s="121">
        <v>4.9613256999999997E-5</v>
      </c>
      <c r="BO1033" s="121">
        <v>0.37752521999999999</v>
      </c>
      <c r="BP1033" s="121">
        <v>0</v>
      </c>
      <c r="BQ1033" s="121">
        <v>0</v>
      </c>
      <c r="BR1033" s="121">
        <v>0</v>
      </c>
      <c r="BT1033" s="71">
        <v>1.7207035000000001E-4</v>
      </c>
      <c r="BU1033" s="71">
        <v>1.1669260000000001E-5</v>
      </c>
      <c r="BV1033" s="71">
        <v>8.6118866999999996E-5</v>
      </c>
      <c r="BW1033" s="71">
        <v>5.2228542000000001E-7</v>
      </c>
      <c r="BX1033" s="71">
        <v>1.6362848E-5</v>
      </c>
      <c r="BY1033" s="71">
        <v>0</v>
      </c>
      <c r="BZ1033" s="71">
        <v>0</v>
      </c>
      <c r="CA1033" s="71">
        <v>0</v>
      </c>
      <c r="CB1033" s="71">
        <v>3.4142666000000001E-7</v>
      </c>
      <c r="CC1033" s="71">
        <v>5.3383136999999995E-7</v>
      </c>
      <c r="CD1033" s="71">
        <v>0</v>
      </c>
      <c r="CE1033" s="71">
        <v>0</v>
      </c>
      <c r="CF1033" s="71">
        <v>0</v>
      </c>
      <c r="CG1033" s="71">
        <v>6.0710439000000004E-6</v>
      </c>
      <c r="CH1033" s="71">
        <v>5.0450792E-5</v>
      </c>
      <c r="CI1033" s="71">
        <v>2.6629029999999999E-13</v>
      </c>
      <c r="CJ1033" s="71">
        <v>0</v>
      </c>
      <c r="CL1033" s="186">
        <v>0</v>
      </c>
      <c r="CM1033" s="186">
        <v>3.0886181000000001</v>
      </c>
      <c r="CN1033" s="187">
        <v>0</v>
      </c>
      <c r="CO1033" s="186">
        <v>7.9839374999999997E-3</v>
      </c>
      <c r="CP1033" s="186">
        <v>1.3894994000000001E-10</v>
      </c>
      <c r="CQ1033" s="186">
        <v>1.6710997999999999E-8</v>
      </c>
      <c r="CR1033" s="186">
        <v>6.7598096000000003E-4</v>
      </c>
      <c r="CS1033" s="186">
        <v>2.1879827000000001E-2</v>
      </c>
      <c r="CT1033" s="186">
        <v>0</v>
      </c>
      <c r="CU1033" s="186">
        <v>0</v>
      </c>
      <c r="CW1033" s="101"/>
      <c r="CX1033" s="165"/>
    </row>
    <row r="1034" spans="1:102" ht="14.4">
      <c r="A1034" t="s">
        <v>1350</v>
      </c>
      <c r="B1034" s="92" t="s">
        <v>1343</v>
      </c>
      <c r="C1034" s="126" t="str">
        <f t="shared" si="290"/>
        <v>A.140.03.103</v>
      </c>
      <c r="D1034" s="11" t="s">
        <v>1736</v>
      </c>
      <c r="E1034" s="125" t="s">
        <v>878</v>
      </c>
      <c r="F1034" s="128" t="str">
        <f t="shared" si="291"/>
        <v>heat setting and washing synthetic fabrics</v>
      </c>
      <c r="G1034" s="131">
        <f t="shared" si="286"/>
        <v>0.22261066220070003</v>
      </c>
      <c r="H1034" s="183">
        <f t="shared" si="287"/>
        <v>1.1389595012000002E-2</v>
      </c>
      <c r="I1034" s="183">
        <f t="shared" si="288"/>
        <v>3.40510724187E-2</v>
      </c>
      <c r="J1034" s="184">
        <f t="shared" si="289"/>
        <v>1.2176224770000001E-2</v>
      </c>
      <c r="K1034" s="183">
        <v>0.16499377000000001</v>
      </c>
      <c r="L1034" s="146">
        <v>2.3328748E-2</v>
      </c>
      <c r="M1034" s="146">
        <v>9.5616659000000003E-3</v>
      </c>
      <c r="N1034" s="188">
        <v>8.9407973000000009E-3</v>
      </c>
      <c r="O1034" s="146">
        <v>2.2481930999999999E-3</v>
      </c>
      <c r="P1034" s="188">
        <v>6.1900922000000002E-5</v>
      </c>
      <c r="Q1034" s="146">
        <v>1.3870369000000001E-4</v>
      </c>
      <c r="R1034" s="188">
        <v>1.1586236000000001E-3</v>
      </c>
      <c r="S1034" s="146">
        <v>3.2307476999999998E-4</v>
      </c>
      <c r="T1034" s="146">
        <v>0</v>
      </c>
      <c r="U1034" s="146">
        <v>1.185315E-2</v>
      </c>
      <c r="V1034" s="188">
        <v>2.0349186999999999E-6</v>
      </c>
      <c r="W1034" s="146">
        <v>0</v>
      </c>
      <c r="X1034" s="146">
        <v>0</v>
      </c>
      <c r="Z1034" s="157">
        <f t="shared" si="295"/>
        <v>1.0999584666666669</v>
      </c>
      <c r="AB1034" s="131">
        <f t="shared" si="296"/>
        <v>0.16499377000000001</v>
      </c>
      <c r="AC1034" s="131">
        <f t="shared" si="297"/>
        <v>4.5438632511999991E-2</v>
      </c>
      <c r="AD1034" s="131">
        <f t="shared" si="298"/>
        <v>3.4049037499999997E-2</v>
      </c>
      <c r="AE1034" s="131">
        <f t="shared" si="299"/>
        <v>3.40510724187E-2</v>
      </c>
      <c r="AF1034" s="131">
        <f t="shared" si="300"/>
        <v>1.2176224770000001E-2</v>
      </c>
      <c r="AH1034">
        <v>16.636686000000001</v>
      </c>
      <c r="AI1034" s="71">
        <v>13.723355</v>
      </c>
      <c r="AJ1034" s="71">
        <v>1.6342116</v>
      </c>
      <c r="AK1034" s="71">
        <v>0</v>
      </c>
      <c r="AL1034" s="71">
        <v>0.29972300000000002</v>
      </c>
      <c r="AM1034" s="71">
        <v>0.65147754999999996</v>
      </c>
      <c r="AN1034" s="71">
        <v>0.32791974000000002</v>
      </c>
      <c r="AP1034" s="129">
        <v>2.6485397000000001E-2</v>
      </c>
      <c r="AQ1034" s="129">
        <v>2.4688901999999999E-2</v>
      </c>
      <c r="AR1034" s="129">
        <v>9.8106578000000007E-4</v>
      </c>
      <c r="AS1034" s="129">
        <v>8.1542984000000001E-4</v>
      </c>
      <c r="AT1034" s="172">
        <f t="shared" si="292"/>
        <v>1.4801500292869999E-6</v>
      </c>
      <c r="AU1034" s="172">
        <f t="shared" si="293"/>
        <v>3.6282018542021E-9</v>
      </c>
      <c r="AV1034" s="185">
        <f t="shared" si="294"/>
        <v>0.11420586176399999</v>
      </c>
      <c r="AW1034" s="121">
        <v>1.0207614999999999E-6</v>
      </c>
      <c r="AX1034" s="121">
        <v>3.0798836999999999E-9</v>
      </c>
      <c r="AY1034" s="121">
        <v>8.4146822000000004E-14</v>
      </c>
      <c r="AZ1034" s="121">
        <v>0</v>
      </c>
      <c r="BA1034" s="121">
        <v>0</v>
      </c>
      <c r="BB1034" s="121">
        <v>2.3958999E-10</v>
      </c>
      <c r="BC1034" s="121">
        <v>4.5893698999999999E-7</v>
      </c>
      <c r="BD1034" s="121">
        <v>5.4638206000000003E-11</v>
      </c>
      <c r="BE1034" s="121">
        <v>4.9350841000000004E-10</v>
      </c>
      <c r="BF1034" s="121">
        <v>0</v>
      </c>
      <c r="BG1034" s="121">
        <v>0</v>
      </c>
      <c r="BH1034" s="121">
        <v>7.9030895999999995E-14</v>
      </c>
      <c r="BI1034" s="121">
        <v>6.9625175999999998E-15</v>
      </c>
      <c r="BJ1034" s="121">
        <v>1.3979665E-15</v>
      </c>
      <c r="BK1034" s="121">
        <v>1.1142556999999999E-11</v>
      </c>
      <c r="BL1034" s="121">
        <v>2.0080674000000001E-10</v>
      </c>
      <c r="BM1034" s="121">
        <v>0</v>
      </c>
      <c r="BN1034" s="121">
        <v>3.2651764E-5</v>
      </c>
      <c r="BO1034" s="121">
        <v>0.11417321</v>
      </c>
      <c r="BP1034" s="121">
        <v>0</v>
      </c>
      <c r="BQ1034" s="121">
        <v>0</v>
      </c>
      <c r="BR1034" s="121">
        <v>0</v>
      </c>
      <c r="BT1034" s="71">
        <v>5.9883519000000002E-5</v>
      </c>
      <c r="BU1034" s="71">
        <v>3.4023961000000001E-6</v>
      </c>
      <c r="BV1034" s="71">
        <v>3.0669761000000002E-5</v>
      </c>
      <c r="BW1034" s="71">
        <v>1.4000369E-7</v>
      </c>
      <c r="BX1034" s="71">
        <v>4.8149837000000002E-6</v>
      </c>
      <c r="BY1034" s="71">
        <v>0</v>
      </c>
      <c r="BZ1034" s="71">
        <v>0</v>
      </c>
      <c r="CA1034" s="71">
        <v>0</v>
      </c>
      <c r="CB1034" s="71">
        <v>9.1047108000000003E-8</v>
      </c>
      <c r="CC1034" s="71">
        <v>1.4457453E-7</v>
      </c>
      <c r="CD1034" s="71">
        <v>0</v>
      </c>
      <c r="CE1034" s="71">
        <v>0</v>
      </c>
      <c r="CF1034" s="71">
        <v>0</v>
      </c>
      <c r="CG1034" s="71">
        <v>1.9299422000000001E-6</v>
      </c>
      <c r="CH1034" s="71">
        <v>1.8690810000000001E-5</v>
      </c>
      <c r="CI1034" s="71">
        <v>3.0029599000000002E-13</v>
      </c>
      <c r="CJ1034" s="71">
        <v>0</v>
      </c>
      <c r="CL1034" s="186">
        <v>0</v>
      </c>
      <c r="CM1034" s="186">
        <v>1.0999585000000001</v>
      </c>
      <c r="CN1034" s="187">
        <v>0</v>
      </c>
      <c r="CO1034" s="186">
        <v>2.3278698E-3</v>
      </c>
      <c r="CP1034" s="186">
        <v>3.7053318E-11</v>
      </c>
      <c r="CQ1034" s="186">
        <v>4.4562661E-9</v>
      </c>
      <c r="CR1034" s="186">
        <v>1.9832334999999999E-4</v>
      </c>
      <c r="CS1034" s="186">
        <v>5.8346203999999997E-3</v>
      </c>
      <c r="CT1034" s="186">
        <v>0</v>
      </c>
      <c r="CU1034" s="186">
        <v>0</v>
      </c>
      <c r="CW1034" s="101"/>
      <c r="CX1034" s="165"/>
    </row>
    <row r="1035" spans="1:102" ht="14.4">
      <c r="A1035" t="s">
        <v>1351</v>
      </c>
      <c r="B1035" s="92" t="s">
        <v>1343</v>
      </c>
      <c r="C1035" s="126" t="str">
        <f t="shared" si="290"/>
        <v>A.140.03.104</v>
      </c>
      <c r="D1035" s="11" t="s">
        <v>1736</v>
      </c>
      <c r="E1035" s="125" t="s">
        <v>878</v>
      </c>
      <c r="F1035" s="128" t="str">
        <f t="shared" si="291"/>
        <v>knitting  83 dtex</v>
      </c>
      <c r="G1035" s="131">
        <f t="shared" si="286"/>
        <v>4.6325875789999998E-2</v>
      </c>
      <c r="H1035" s="183">
        <f t="shared" si="287"/>
        <v>1.46789415E-3</v>
      </c>
      <c r="I1035" s="183">
        <f t="shared" si="288"/>
        <v>3.0409642999999998E-3</v>
      </c>
      <c r="J1035" s="184">
        <f t="shared" si="289"/>
        <v>7.3512333399999999E-3</v>
      </c>
      <c r="K1035" s="183">
        <v>3.4465783999999999E-2</v>
      </c>
      <c r="L1035" s="146">
        <v>1.6567846999999999E-3</v>
      </c>
      <c r="M1035" s="146">
        <v>1.3841795999999999E-3</v>
      </c>
      <c r="N1035" s="146">
        <v>1.2707755E-3</v>
      </c>
      <c r="O1035" s="188">
        <v>1.9711865000000001E-4</v>
      </c>
      <c r="P1035" s="146">
        <v>0</v>
      </c>
      <c r="Q1035" s="146">
        <v>0</v>
      </c>
      <c r="R1035" s="146">
        <v>0</v>
      </c>
      <c r="S1035" s="188">
        <v>1.5034464E-4</v>
      </c>
      <c r="T1035" s="146">
        <v>0</v>
      </c>
      <c r="U1035" s="188">
        <v>7.2008886999999997E-3</v>
      </c>
      <c r="V1035" s="146">
        <v>0</v>
      </c>
      <c r="W1035" s="146">
        <v>0</v>
      </c>
      <c r="X1035" s="146">
        <v>0</v>
      </c>
      <c r="Z1035" s="157">
        <f t="shared" si="295"/>
        <v>0.22977189333333334</v>
      </c>
      <c r="AB1035" s="131">
        <f t="shared" si="296"/>
        <v>3.4465783999999999E-2</v>
      </c>
      <c r="AC1035" s="131">
        <f t="shared" si="297"/>
        <v>4.5088584499999992E-3</v>
      </c>
      <c r="AD1035" s="131">
        <f t="shared" si="298"/>
        <v>3.0409642999999998E-3</v>
      </c>
      <c r="AE1035" s="131">
        <f t="shared" si="299"/>
        <v>3.0409642999999998E-3</v>
      </c>
      <c r="AF1035" s="131">
        <f t="shared" si="300"/>
        <v>7.3512333399999999E-3</v>
      </c>
      <c r="AH1035">
        <v>4.3855573999999997</v>
      </c>
      <c r="AI1035" s="71">
        <v>2.5926355000000001</v>
      </c>
      <c r="AJ1035" s="71">
        <v>0.99764909999999996</v>
      </c>
      <c r="AK1035" s="71">
        <v>0</v>
      </c>
      <c r="AL1035" s="71">
        <v>0.19107341</v>
      </c>
      <c r="AM1035" s="71">
        <v>0.40455131</v>
      </c>
      <c r="AN1035" s="71">
        <v>0.19964807000000001</v>
      </c>
      <c r="AP1035" s="129">
        <v>4.3764824999999999E-3</v>
      </c>
      <c r="AQ1035" s="129">
        <v>4.1106711999999998E-3</v>
      </c>
      <c r="AR1035" s="129">
        <v>1.8554663999999999E-4</v>
      </c>
      <c r="AS1035" s="129">
        <v>8.0264587999999998E-5</v>
      </c>
      <c r="AT1035" s="172">
        <f t="shared" si="292"/>
        <v>2.4644311545999998E-7</v>
      </c>
      <c r="AU1035" s="172">
        <f t="shared" si="293"/>
        <v>6.861931996500001E-10</v>
      </c>
      <c r="AV1035" s="185">
        <f t="shared" si="294"/>
        <v>1.1241539451E-2</v>
      </c>
      <c r="AW1035" s="121">
        <v>2.1322830999999999E-7</v>
      </c>
      <c r="AX1035" s="121">
        <v>6.4336129E-10</v>
      </c>
      <c r="AY1035" s="121">
        <v>1.7577549999999999E-14</v>
      </c>
      <c r="AZ1035" s="121">
        <v>0</v>
      </c>
      <c r="BA1035" s="121">
        <v>0</v>
      </c>
      <c r="BB1035" s="121">
        <v>3.4053460000000002E-11</v>
      </c>
      <c r="BC1035" s="121">
        <v>3.3180751999999998E-8</v>
      </c>
      <c r="BD1035" s="121">
        <v>7.7658500999999997E-12</v>
      </c>
      <c r="BE1035" s="121">
        <v>3.5048482E-11</v>
      </c>
      <c r="BF1035" s="121">
        <v>0</v>
      </c>
      <c r="BG1035" s="121">
        <v>0</v>
      </c>
      <c r="BH1035" s="121">
        <v>0</v>
      </c>
      <c r="BI1035" s="121">
        <v>0</v>
      </c>
      <c r="BJ1035" s="121">
        <v>0</v>
      </c>
      <c r="BK1035" s="121">
        <v>0</v>
      </c>
      <c r="BL1035" s="121">
        <v>0</v>
      </c>
      <c r="BM1035" s="121">
        <v>0</v>
      </c>
      <c r="BN1035" s="121">
        <v>1.6149451000000001E-5</v>
      </c>
      <c r="BO1035" s="121">
        <v>1.122539E-2</v>
      </c>
      <c r="BP1035" s="121">
        <v>0</v>
      </c>
      <c r="BQ1035" s="121">
        <v>0</v>
      </c>
      <c r="BR1035" s="121">
        <v>0</v>
      </c>
      <c r="BT1035" s="71">
        <v>1.1639717E-5</v>
      </c>
      <c r="BU1035" s="71">
        <v>2.4163481999999999E-7</v>
      </c>
      <c r="BV1035" s="71">
        <v>6.4066499999999999E-6</v>
      </c>
      <c r="BW1035" s="71">
        <v>6.0499990000000005E-10</v>
      </c>
      <c r="BX1035" s="71">
        <v>3.7547991000000002E-7</v>
      </c>
      <c r="BY1035" s="71">
        <v>0</v>
      </c>
      <c r="BZ1035" s="71">
        <v>0</v>
      </c>
      <c r="CA1035" s="71">
        <v>0</v>
      </c>
      <c r="CB1035" s="71">
        <v>0</v>
      </c>
      <c r="CC1035" s="71">
        <v>1.8455623999999999E-9</v>
      </c>
      <c r="CD1035" s="71">
        <v>0</v>
      </c>
      <c r="CE1035" s="71">
        <v>0</v>
      </c>
      <c r="CF1035" s="71">
        <v>0</v>
      </c>
      <c r="CG1035" s="71">
        <v>2.5860091000000002E-7</v>
      </c>
      <c r="CH1035" s="71">
        <v>4.3549004000000002E-6</v>
      </c>
      <c r="CI1035" s="71">
        <v>1.9065565999999999E-13</v>
      </c>
      <c r="CJ1035" s="71">
        <v>0</v>
      </c>
      <c r="CL1035" s="186">
        <v>0</v>
      </c>
      <c r="CM1035" s="186">
        <v>0.22977189000000001</v>
      </c>
      <c r="CN1035" s="187">
        <v>0</v>
      </c>
      <c r="CO1035" s="186">
        <v>1.6532303E-4</v>
      </c>
      <c r="CP1035" s="186">
        <v>0</v>
      </c>
      <c r="CQ1035" s="186">
        <v>0</v>
      </c>
      <c r="CR1035" s="186">
        <v>1.5018749E-5</v>
      </c>
      <c r="CS1035" s="186">
        <v>0</v>
      </c>
      <c r="CT1035" s="186">
        <v>0</v>
      </c>
      <c r="CU1035" s="186">
        <v>0</v>
      </c>
      <c r="CW1035" s="101"/>
      <c r="CX1035" s="165"/>
    </row>
    <row r="1036" spans="1:102" ht="14.4">
      <c r="A1036" t="s">
        <v>1352</v>
      </c>
      <c r="B1036" s="92" t="s">
        <v>1343</v>
      </c>
      <c r="C1036" s="126" t="str">
        <f t="shared" si="290"/>
        <v>A.140.03.105</v>
      </c>
      <c r="D1036" s="11" t="s">
        <v>1736</v>
      </c>
      <c r="E1036" s="125" t="s">
        <v>878</v>
      </c>
      <c r="F1036" s="128" t="str">
        <f t="shared" si="291"/>
        <v>knitting 200 dtex</v>
      </c>
      <c r="G1036" s="131">
        <f t="shared" si="286"/>
        <v>1.9075360170999998E-2</v>
      </c>
      <c r="H1036" s="183">
        <f t="shared" si="287"/>
        <v>6.0442699399999996E-4</v>
      </c>
      <c r="I1036" s="183">
        <f t="shared" si="288"/>
        <v>1.2521617599999999E-3</v>
      </c>
      <c r="J1036" s="184">
        <f t="shared" si="289"/>
        <v>3.0269784170000001E-3</v>
      </c>
      <c r="K1036" s="183">
        <v>1.4191792999999999E-2</v>
      </c>
      <c r="L1036" s="146">
        <v>6.8220547000000004E-4</v>
      </c>
      <c r="M1036" s="146">
        <v>5.6995628999999997E-4</v>
      </c>
      <c r="N1036" s="146">
        <v>5.2326048999999999E-4</v>
      </c>
      <c r="O1036" s="188">
        <v>8.1166503999999994E-5</v>
      </c>
      <c r="P1036" s="146">
        <v>0</v>
      </c>
      <c r="Q1036" s="146">
        <v>0</v>
      </c>
      <c r="R1036" s="146">
        <v>0</v>
      </c>
      <c r="S1036" s="188">
        <v>6.1906617000000001E-5</v>
      </c>
      <c r="T1036" s="146">
        <v>0</v>
      </c>
      <c r="U1036" s="146">
        <v>2.9650718E-3</v>
      </c>
      <c r="V1036" s="188">
        <v>0</v>
      </c>
      <c r="W1036" s="146">
        <v>0</v>
      </c>
      <c r="X1036" s="146">
        <v>0</v>
      </c>
      <c r="Z1036" s="157">
        <f t="shared" si="295"/>
        <v>9.4611953333333332E-2</v>
      </c>
      <c r="AB1036" s="131">
        <f t="shared" si="296"/>
        <v>1.4191792999999999E-2</v>
      </c>
      <c r="AC1036" s="131">
        <f t="shared" si="297"/>
        <v>1.856588754E-3</v>
      </c>
      <c r="AD1036" s="131">
        <f t="shared" si="298"/>
        <v>1.2521617599999999E-3</v>
      </c>
      <c r="AE1036" s="131">
        <f t="shared" si="299"/>
        <v>1.2521617599999999E-3</v>
      </c>
      <c r="AF1036" s="131">
        <f t="shared" si="300"/>
        <v>3.0269784170000001E-3</v>
      </c>
      <c r="AH1036">
        <v>1.8058177</v>
      </c>
      <c r="AI1036" s="71">
        <v>1.0675558000000001</v>
      </c>
      <c r="AJ1036" s="71">
        <v>0.41079669000000002</v>
      </c>
      <c r="AK1036" s="71">
        <v>0</v>
      </c>
      <c r="AL1036" s="71">
        <v>7.8677286999999999E-2</v>
      </c>
      <c r="AM1036" s="71">
        <v>0.16657995</v>
      </c>
      <c r="AN1036" s="71">
        <v>8.2208027000000003E-2</v>
      </c>
      <c r="AP1036" s="129">
        <v>1.8020810000000001E-3</v>
      </c>
      <c r="AQ1036" s="129">
        <v>1.6926293000000001E-3</v>
      </c>
      <c r="AR1036" s="129">
        <v>7.6401559000000005E-5</v>
      </c>
      <c r="AS1036" s="129">
        <v>3.3050124999999999E-5</v>
      </c>
      <c r="AT1036" s="172">
        <f t="shared" si="292"/>
        <v>1.0147657901300001E-7</v>
      </c>
      <c r="AU1036" s="172">
        <f t="shared" si="293"/>
        <v>2.8255013881460001E-10</v>
      </c>
      <c r="AV1036" s="185">
        <f t="shared" si="294"/>
        <v>4.628868974E-3</v>
      </c>
      <c r="AW1036" s="121">
        <v>8.7799894000000005E-8</v>
      </c>
      <c r="AX1036" s="121">
        <v>2.6491347000000002E-10</v>
      </c>
      <c r="AY1036" s="121">
        <v>7.2378145999999999E-15</v>
      </c>
      <c r="AZ1036" s="121">
        <v>0</v>
      </c>
      <c r="BA1036" s="121">
        <v>0</v>
      </c>
      <c r="BB1036" s="121">
        <v>1.4022012999999999E-11</v>
      </c>
      <c r="BC1036" s="121">
        <v>1.3662663E-8</v>
      </c>
      <c r="BD1036" s="121">
        <v>3.1977030000000001E-12</v>
      </c>
      <c r="BE1036" s="121">
        <v>1.4431728E-11</v>
      </c>
      <c r="BF1036" s="121">
        <v>0</v>
      </c>
      <c r="BG1036" s="121">
        <v>0</v>
      </c>
      <c r="BH1036" s="121">
        <v>0</v>
      </c>
      <c r="BI1036" s="121">
        <v>0</v>
      </c>
      <c r="BJ1036" s="121">
        <v>0</v>
      </c>
      <c r="BK1036" s="121">
        <v>0</v>
      </c>
      <c r="BL1036" s="121">
        <v>0</v>
      </c>
      <c r="BM1036" s="121">
        <v>0</v>
      </c>
      <c r="BN1036" s="121">
        <v>6.649774E-6</v>
      </c>
      <c r="BO1036" s="121">
        <v>4.6222192000000004E-3</v>
      </c>
      <c r="BP1036" s="121">
        <v>0</v>
      </c>
      <c r="BQ1036" s="121">
        <v>0</v>
      </c>
      <c r="BR1036" s="121">
        <v>0</v>
      </c>
      <c r="BT1036" s="71">
        <v>4.7928246000000004E-6</v>
      </c>
      <c r="BU1036" s="71">
        <v>9.9496692000000002E-8</v>
      </c>
      <c r="BV1036" s="71">
        <v>2.6380322999999998E-6</v>
      </c>
      <c r="BW1036" s="71">
        <v>2.4911761000000002E-10</v>
      </c>
      <c r="BX1036" s="71">
        <v>1.5460937E-7</v>
      </c>
      <c r="BY1036" s="71">
        <v>0</v>
      </c>
      <c r="BZ1036" s="71">
        <v>0</v>
      </c>
      <c r="CA1036" s="71">
        <v>0</v>
      </c>
      <c r="CB1036" s="71">
        <v>0</v>
      </c>
      <c r="CC1036" s="71">
        <v>7.5993744999999998E-10</v>
      </c>
      <c r="CD1036" s="71">
        <v>0</v>
      </c>
      <c r="CE1036" s="71">
        <v>0</v>
      </c>
      <c r="CF1036" s="71">
        <v>0</v>
      </c>
      <c r="CG1036" s="71">
        <v>1.0648273E-7</v>
      </c>
      <c r="CH1036" s="71">
        <v>1.7931942999999999E-6</v>
      </c>
      <c r="CI1036" s="71">
        <v>7.8505274000000003E-14</v>
      </c>
      <c r="CJ1036" s="71">
        <v>0</v>
      </c>
      <c r="CL1036" s="186">
        <v>0</v>
      </c>
      <c r="CM1036" s="186">
        <v>9.4611954999999998E-2</v>
      </c>
      <c r="CN1036" s="187">
        <v>0</v>
      </c>
      <c r="CO1036" s="186">
        <v>6.8074186999999997E-5</v>
      </c>
      <c r="CP1036" s="186">
        <v>0</v>
      </c>
      <c r="CQ1036" s="186">
        <v>0</v>
      </c>
      <c r="CR1036" s="186">
        <v>6.1841907999999997E-6</v>
      </c>
      <c r="CS1036" s="186">
        <v>0</v>
      </c>
      <c r="CT1036" s="186">
        <v>0</v>
      </c>
      <c r="CU1036" s="186">
        <v>0</v>
      </c>
      <c r="CW1036" s="101"/>
      <c r="CX1036" s="165"/>
    </row>
    <row r="1037" spans="1:102" ht="14.4">
      <c r="A1037" t="s">
        <v>1353</v>
      </c>
      <c r="B1037" s="92" t="s">
        <v>1343</v>
      </c>
      <c r="C1037" s="126" t="str">
        <f t="shared" si="290"/>
        <v>A.140.03.106</v>
      </c>
      <c r="D1037" s="11" t="s">
        <v>1736</v>
      </c>
      <c r="E1037" s="125" t="s">
        <v>878</v>
      </c>
      <c r="F1037" s="128" t="str">
        <f t="shared" si="291"/>
        <v>knitting 300 dtex</v>
      </c>
      <c r="G1037" s="131">
        <f t="shared" si="286"/>
        <v>1.2716906921E-2</v>
      </c>
      <c r="H1037" s="183">
        <f t="shared" si="287"/>
        <v>4.02951333E-4</v>
      </c>
      <c r="I1037" s="183">
        <f t="shared" si="288"/>
        <v>8.3477451000000006E-4</v>
      </c>
      <c r="J1037" s="184">
        <f t="shared" si="289"/>
        <v>2.0179855779999998E-3</v>
      </c>
      <c r="K1037" s="183">
        <v>9.4611955000000001E-3</v>
      </c>
      <c r="L1037" s="146">
        <v>4.5480364999999999E-4</v>
      </c>
      <c r="M1037" s="146">
        <v>3.7997086000000002E-4</v>
      </c>
      <c r="N1037" s="146">
        <v>3.4884032999999998E-4</v>
      </c>
      <c r="O1037" s="188">
        <v>5.4111002999999999E-5</v>
      </c>
      <c r="P1037" s="146">
        <v>0</v>
      </c>
      <c r="Q1037" s="146">
        <v>0</v>
      </c>
      <c r="R1037" s="146">
        <v>0</v>
      </c>
      <c r="S1037" s="188">
        <v>4.1271077999999998E-5</v>
      </c>
      <c r="T1037" s="146">
        <v>0</v>
      </c>
      <c r="U1037" s="146">
        <v>1.9767144999999998E-3</v>
      </c>
      <c r="V1037" s="188">
        <v>0</v>
      </c>
      <c r="W1037" s="146">
        <v>0</v>
      </c>
      <c r="X1037" s="146">
        <v>0</v>
      </c>
      <c r="Z1037" s="157">
        <f t="shared" si="295"/>
        <v>6.307463666666667E-2</v>
      </c>
      <c r="AB1037" s="131">
        <f t="shared" si="296"/>
        <v>9.4611955000000001E-3</v>
      </c>
      <c r="AC1037" s="131">
        <f t="shared" si="297"/>
        <v>1.237725843E-3</v>
      </c>
      <c r="AD1037" s="131">
        <f t="shared" si="298"/>
        <v>8.3477451000000006E-4</v>
      </c>
      <c r="AE1037" s="131">
        <f t="shared" si="299"/>
        <v>8.3477451000000006E-4</v>
      </c>
      <c r="AF1037" s="131">
        <f t="shared" si="300"/>
        <v>2.0179855779999998E-3</v>
      </c>
      <c r="AH1037">
        <v>1.2038785000000001</v>
      </c>
      <c r="AI1037" s="71">
        <v>0.71170385999999997</v>
      </c>
      <c r="AJ1037" s="71">
        <v>0.27386445999999998</v>
      </c>
      <c r="AK1037" s="71">
        <v>0</v>
      </c>
      <c r="AL1037" s="71">
        <v>5.2451523999999999E-2</v>
      </c>
      <c r="AM1037" s="71">
        <v>0.11105329999999999</v>
      </c>
      <c r="AN1037" s="71">
        <v>5.4805352000000002E-2</v>
      </c>
      <c r="AP1037" s="129">
        <v>1.2013873E-3</v>
      </c>
      <c r="AQ1037" s="129">
        <v>1.1284196000000001E-3</v>
      </c>
      <c r="AR1037" s="129">
        <v>5.0934372000000002E-5</v>
      </c>
      <c r="AS1037" s="129">
        <v>2.2033415999999999E-5</v>
      </c>
      <c r="AT1037" s="172">
        <f t="shared" si="292"/>
        <v>6.7651052708700004E-8</v>
      </c>
      <c r="AU1037" s="172">
        <f t="shared" si="293"/>
        <v>1.8836675900969997E-10</v>
      </c>
      <c r="AV1037" s="185">
        <f t="shared" si="294"/>
        <v>3.0859126826000001E-3</v>
      </c>
      <c r="AW1037" s="121">
        <v>5.8533263E-8</v>
      </c>
      <c r="AX1037" s="121">
        <v>1.7660898E-10</v>
      </c>
      <c r="AY1037" s="121">
        <v>4.8252097000000002E-15</v>
      </c>
      <c r="AZ1037" s="121">
        <v>0</v>
      </c>
      <c r="BA1037" s="121">
        <v>0</v>
      </c>
      <c r="BB1037" s="121">
        <v>9.3480086999999995E-12</v>
      </c>
      <c r="BC1037" s="121">
        <v>9.1084416999999997E-9</v>
      </c>
      <c r="BD1037" s="121">
        <v>2.1318019999999998E-12</v>
      </c>
      <c r="BE1037" s="121">
        <v>9.6211518000000007E-12</v>
      </c>
      <c r="BF1037" s="121">
        <v>0</v>
      </c>
      <c r="BG1037" s="121">
        <v>0</v>
      </c>
      <c r="BH1037" s="121">
        <v>0</v>
      </c>
      <c r="BI1037" s="121">
        <v>0</v>
      </c>
      <c r="BJ1037" s="121">
        <v>0</v>
      </c>
      <c r="BK1037" s="121">
        <v>0</v>
      </c>
      <c r="BL1037" s="121">
        <v>0</v>
      </c>
      <c r="BM1037" s="121">
        <v>0</v>
      </c>
      <c r="BN1037" s="121">
        <v>4.4331825999999997E-6</v>
      </c>
      <c r="BO1037" s="121">
        <v>3.0814795E-3</v>
      </c>
      <c r="BP1037" s="121">
        <v>0</v>
      </c>
      <c r="BQ1037" s="121">
        <v>0</v>
      </c>
      <c r="BR1037" s="121">
        <v>0</v>
      </c>
      <c r="BT1037" s="71">
        <v>3.1952164000000001E-6</v>
      </c>
      <c r="BU1037" s="71">
        <v>6.6331128000000001E-8</v>
      </c>
      <c r="BV1037" s="71">
        <v>1.7586882E-6</v>
      </c>
      <c r="BW1037" s="71">
        <v>1.6607839999999999E-10</v>
      </c>
      <c r="BX1037" s="71">
        <v>1.0307292E-7</v>
      </c>
      <c r="BY1037" s="71">
        <v>0</v>
      </c>
      <c r="BZ1037" s="71">
        <v>0</v>
      </c>
      <c r="CA1037" s="71">
        <v>0</v>
      </c>
      <c r="CB1037" s="71">
        <v>0</v>
      </c>
      <c r="CC1037" s="71">
        <v>5.0662496999999997E-10</v>
      </c>
      <c r="CD1037" s="71">
        <v>0</v>
      </c>
      <c r="CE1037" s="71">
        <v>0</v>
      </c>
      <c r="CF1037" s="71">
        <v>0</v>
      </c>
      <c r="CG1037" s="71">
        <v>7.0988486000000003E-8</v>
      </c>
      <c r="CH1037" s="71">
        <v>1.1954628999999999E-6</v>
      </c>
      <c r="CI1037" s="71">
        <v>5.2336849E-14</v>
      </c>
      <c r="CJ1037" s="71">
        <v>0</v>
      </c>
      <c r="CL1037" s="186">
        <v>0</v>
      </c>
      <c r="CM1037" s="186">
        <v>6.3074637000000003E-2</v>
      </c>
      <c r="CN1037" s="187">
        <v>0</v>
      </c>
      <c r="CO1037" s="186">
        <v>4.5382792E-5</v>
      </c>
      <c r="CP1037" s="186">
        <v>0</v>
      </c>
      <c r="CQ1037" s="186">
        <v>0</v>
      </c>
      <c r="CR1037" s="186">
        <v>4.1227939E-6</v>
      </c>
      <c r="CS1037" s="186">
        <v>0</v>
      </c>
      <c r="CT1037" s="186">
        <v>0</v>
      </c>
      <c r="CU1037" s="186">
        <v>0</v>
      </c>
      <c r="CW1037" s="101"/>
      <c r="CX1037" s="165"/>
    </row>
    <row r="1038" spans="1:102" ht="14.4">
      <c r="A1038" t="s">
        <v>1354</v>
      </c>
      <c r="B1038" s="92" t="s">
        <v>1343</v>
      </c>
      <c r="C1038" s="126" t="str">
        <f t="shared" si="290"/>
        <v>A.140.03.107</v>
      </c>
      <c r="D1038" s="11" t="s">
        <v>1736</v>
      </c>
      <c r="E1038" s="125" t="s">
        <v>878</v>
      </c>
      <c r="F1038" s="128" t="str">
        <f t="shared" si="291"/>
        <v>pretreatment of cotton</v>
      </c>
      <c r="G1038" s="131">
        <f t="shared" si="286"/>
        <v>0.3453027622375</v>
      </c>
      <c r="H1038" s="183">
        <f t="shared" si="287"/>
        <v>1.961314351E-2</v>
      </c>
      <c r="I1038" s="183">
        <f t="shared" si="288"/>
        <v>6.1543201037500002E-2</v>
      </c>
      <c r="J1038" s="184">
        <f t="shared" si="289"/>
        <v>8.4968476899999999E-3</v>
      </c>
      <c r="K1038" s="183">
        <v>0.25564956999999999</v>
      </c>
      <c r="L1038" s="146">
        <v>4.3084037999999998E-2</v>
      </c>
      <c r="M1038" s="146">
        <v>1.6137846000000001E-2</v>
      </c>
      <c r="N1038" s="146">
        <v>1.5140706E-2</v>
      </c>
      <c r="O1038" s="146">
        <v>4.0712283000000002E-3</v>
      </c>
      <c r="P1038" s="146">
        <v>1.2380183999999999E-4</v>
      </c>
      <c r="Q1038" s="146">
        <v>2.7740737000000001E-4</v>
      </c>
      <c r="R1038" s="146">
        <v>2.3172472000000002E-3</v>
      </c>
      <c r="S1038" s="146">
        <v>3.2187679000000001E-4</v>
      </c>
      <c r="T1038" s="146">
        <v>0</v>
      </c>
      <c r="U1038" s="146">
        <v>8.1749709E-3</v>
      </c>
      <c r="V1038" s="188">
        <v>4.0698374999999996E-6</v>
      </c>
      <c r="W1038" s="146">
        <v>0</v>
      </c>
      <c r="X1038" s="146">
        <v>0</v>
      </c>
      <c r="Z1038" s="157">
        <f t="shared" si="295"/>
        <v>1.7043304666666668</v>
      </c>
      <c r="AB1038" s="131">
        <f t="shared" si="296"/>
        <v>0.25564956999999999</v>
      </c>
      <c r="AC1038" s="131">
        <f t="shared" si="297"/>
        <v>8.1152274710000014E-2</v>
      </c>
      <c r="AD1038" s="131">
        <f t="shared" si="298"/>
        <v>6.15391312E-2</v>
      </c>
      <c r="AE1038" s="131">
        <f t="shared" si="299"/>
        <v>6.1543201037499995E-2</v>
      </c>
      <c r="AF1038" s="131">
        <f t="shared" si="300"/>
        <v>8.4968476899999999E-3</v>
      </c>
      <c r="AH1038">
        <v>23.814328</v>
      </c>
      <c r="AI1038" s="71">
        <v>21.854749999999999</v>
      </c>
      <c r="AJ1038" s="71">
        <v>1.1166309999999999</v>
      </c>
      <c r="AK1038" s="71">
        <v>0</v>
      </c>
      <c r="AL1038" s="71">
        <v>0.18732687000000001</v>
      </c>
      <c r="AM1038" s="71">
        <v>0.43039346000000001</v>
      </c>
      <c r="AN1038" s="71">
        <v>0.22522601</v>
      </c>
      <c r="AP1038" s="129">
        <v>4.3531322999999997E-2</v>
      </c>
      <c r="AQ1038" s="129">
        <v>4.0511650000000003E-2</v>
      </c>
      <c r="AR1038" s="129">
        <v>1.5619328999999999E-3</v>
      </c>
      <c r="AS1038" s="129">
        <v>1.4577399999999999E-3</v>
      </c>
      <c r="AT1038" s="172">
        <f t="shared" si="292"/>
        <v>2.4287559699349996E-6</v>
      </c>
      <c r="AU1038" s="172">
        <f t="shared" si="293"/>
        <v>5.776379153037901E-9</v>
      </c>
      <c r="AV1038" s="185">
        <f t="shared" si="294"/>
        <v>0.20416526137900001</v>
      </c>
      <c r="AW1038" s="121">
        <v>1.5816187000000001E-6</v>
      </c>
      <c r="AX1038" s="121">
        <v>4.7721253999999999E-9</v>
      </c>
      <c r="AY1038" s="121">
        <v>1.3038127999999999E-13</v>
      </c>
      <c r="AZ1038" s="121">
        <v>0</v>
      </c>
      <c r="BA1038" s="121">
        <v>0</v>
      </c>
      <c r="BB1038" s="121">
        <v>4.0573135000000002E-10</v>
      </c>
      <c r="BC1038" s="121">
        <v>8.4630764000000003E-7</v>
      </c>
      <c r="BD1038" s="121">
        <v>9.2526539000000002E-11</v>
      </c>
      <c r="BE1038" s="121">
        <v>9.1142204999999997E-10</v>
      </c>
      <c r="BF1038" s="121">
        <v>0</v>
      </c>
      <c r="BG1038" s="121">
        <v>0</v>
      </c>
      <c r="BH1038" s="121">
        <v>1.5806179E-13</v>
      </c>
      <c r="BI1038" s="121">
        <v>1.3925035E-14</v>
      </c>
      <c r="BJ1038" s="121">
        <v>2.7959328999999999E-15</v>
      </c>
      <c r="BK1038" s="121">
        <v>2.2285114999999999E-11</v>
      </c>
      <c r="BL1038" s="121">
        <v>4.0161347000000002E-10</v>
      </c>
      <c r="BM1038" s="121">
        <v>0</v>
      </c>
      <c r="BN1038" s="121">
        <v>3.0471379E-5</v>
      </c>
      <c r="BO1038" s="121">
        <v>0.20413479000000001</v>
      </c>
      <c r="BP1038" s="121">
        <v>0</v>
      </c>
      <c r="BQ1038" s="121">
        <v>0</v>
      </c>
      <c r="BR1038" s="121">
        <v>0</v>
      </c>
      <c r="BT1038" s="71">
        <v>9.4661765999999996E-5</v>
      </c>
      <c r="BU1038" s="71">
        <v>6.2836189999999997E-6</v>
      </c>
      <c r="BV1038" s="71">
        <v>4.7521256000000002E-5</v>
      </c>
      <c r="BW1038" s="71">
        <v>2.7870249000000001E-7</v>
      </c>
      <c r="BX1038" s="71">
        <v>8.8201087000000003E-6</v>
      </c>
      <c r="BY1038" s="71">
        <v>0</v>
      </c>
      <c r="BZ1038" s="71">
        <v>0</v>
      </c>
      <c r="CA1038" s="71">
        <v>0</v>
      </c>
      <c r="CB1038" s="71">
        <v>1.8209421999999999E-7</v>
      </c>
      <c r="CC1038" s="71">
        <v>2.8516844000000001E-7</v>
      </c>
      <c r="CD1038" s="71">
        <v>0</v>
      </c>
      <c r="CE1038" s="71">
        <v>0</v>
      </c>
      <c r="CF1038" s="71">
        <v>0</v>
      </c>
      <c r="CG1038" s="71">
        <v>3.3021177999999999E-6</v>
      </c>
      <c r="CH1038" s="71">
        <v>2.7988698E-5</v>
      </c>
      <c r="CI1038" s="71">
        <v>1.8937387999999999E-13</v>
      </c>
      <c r="CJ1038" s="71">
        <v>0</v>
      </c>
      <c r="CL1038" s="186">
        <v>0</v>
      </c>
      <c r="CM1038" s="186">
        <v>1.7043305</v>
      </c>
      <c r="CN1038" s="187">
        <v>0</v>
      </c>
      <c r="CO1038" s="186">
        <v>4.2991606E-3</v>
      </c>
      <c r="CP1038" s="186">
        <v>7.4106636999999994E-11</v>
      </c>
      <c r="CQ1038" s="186">
        <v>8.9125321999999999E-9</v>
      </c>
      <c r="CR1038" s="186">
        <v>3.6425332000000001E-4</v>
      </c>
      <c r="CS1038" s="186">
        <v>1.1669241E-2</v>
      </c>
      <c r="CT1038" s="186">
        <v>0</v>
      </c>
      <c r="CU1038" s="186">
        <v>0</v>
      </c>
      <c r="CW1038" s="101"/>
      <c r="CX1038" s="165"/>
    </row>
    <row r="1039" spans="1:102" ht="14.4">
      <c r="A1039" t="s">
        <v>1355</v>
      </c>
      <c r="B1039" s="92" t="s">
        <v>1343</v>
      </c>
      <c r="C1039" s="126" t="str">
        <f t="shared" si="290"/>
        <v>A.140.03.108</v>
      </c>
      <c r="D1039" s="11" t="s">
        <v>1736</v>
      </c>
      <c r="E1039" s="125" t="s">
        <v>878</v>
      </c>
      <c r="F1039" s="128" t="str">
        <f t="shared" si="291"/>
        <v>spinning cotton  45 dtex</v>
      </c>
      <c r="G1039" s="131">
        <f t="shared" si="286"/>
        <v>2.0383385340000002</v>
      </c>
      <c r="H1039" s="183">
        <f t="shared" si="287"/>
        <v>6.4587341800000003E-2</v>
      </c>
      <c r="I1039" s="183">
        <f t="shared" si="288"/>
        <v>0.133802428</v>
      </c>
      <c r="J1039" s="184">
        <f t="shared" si="289"/>
        <v>0.32345426420000001</v>
      </c>
      <c r="K1039" s="183">
        <v>1.5164945000000001</v>
      </c>
      <c r="L1039" s="146">
        <v>7.2898527000000005E-2</v>
      </c>
      <c r="M1039" s="146">
        <v>6.0903901000000003E-2</v>
      </c>
      <c r="N1039" s="146">
        <v>5.5914120999999997E-2</v>
      </c>
      <c r="O1039" s="146">
        <v>8.6732208000000009E-3</v>
      </c>
      <c r="P1039" s="146">
        <v>0</v>
      </c>
      <c r="Q1039" s="188">
        <v>0</v>
      </c>
      <c r="R1039" s="188">
        <v>0</v>
      </c>
      <c r="S1039" s="146">
        <v>6.6151641999999998E-3</v>
      </c>
      <c r="T1039" s="146">
        <v>0</v>
      </c>
      <c r="U1039" s="146">
        <v>0.31683909999999998</v>
      </c>
      <c r="V1039" s="146">
        <v>0</v>
      </c>
      <c r="W1039" s="146">
        <v>0</v>
      </c>
      <c r="X1039" s="146">
        <v>0</v>
      </c>
      <c r="Z1039" s="157">
        <f t="shared" si="295"/>
        <v>10.109963333333335</v>
      </c>
      <c r="AB1039" s="131">
        <f t="shared" si="296"/>
        <v>1.5164945000000001</v>
      </c>
      <c r="AC1039" s="131">
        <f t="shared" si="297"/>
        <v>0.1983897698</v>
      </c>
      <c r="AD1039" s="131">
        <f t="shared" si="298"/>
        <v>0.133802428</v>
      </c>
      <c r="AE1039" s="131">
        <f t="shared" si="299"/>
        <v>0.133802428</v>
      </c>
      <c r="AF1039" s="131">
        <f t="shared" si="300"/>
        <v>0.32345426420000001</v>
      </c>
      <c r="AH1039">
        <v>192.96453</v>
      </c>
      <c r="AI1039" s="71">
        <v>114.07595999999999</v>
      </c>
      <c r="AJ1039" s="71">
        <v>43.896560999999998</v>
      </c>
      <c r="AK1039" s="71">
        <v>0</v>
      </c>
      <c r="AL1039" s="71">
        <v>8.4072300999999996</v>
      </c>
      <c r="AM1039" s="71">
        <v>17.800257999999999</v>
      </c>
      <c r="AN1039" s="71">
        <v>8.7845148999999996</v>
      </c>
      <c r="AP1039" s="129">
        <v>0.19256523</v>
      </c>
      <c r="AQ1039" s="129">
        <v>0.18086953</v>
      </c>
      <c r="AR1039" s="129">
        <v>8.1640523000000003E-3</v>
      </c>
      <c r="AS1039" s="129">
        <v>3.5316419000000002E-3</v>
      </c>
      <c r="AT1039" s="172">
        <f t="shared" si="292"/>
        <v>1.0843497252299999E-5</v>
      </c>
      <c r="AU1039" s="172">
        <f t="shared" si="293"/>
        <v>3.0192501012180004E-8</v>
      </c>
      <c r="AV1039" s="185">
        <f t="shared" si="294"/>
        <v>0.49462771584999998</v>
      </c>
      <c r="AW1039" s="121">
        <v>9.3820458000000002E-6</v>
      </c>
      <c r="AX1039" s="121">
        <v>2.8307897000000001E-8</v>
      </c>
      <c r="AY1039" s="121">
        <v>7.7341218000000002E-13</v>
      </c>
      <c r="AZ1039" s="121">
        <v>0</v>
      </c>
      <c r="BA1039" s="121">
        <v>0</v>
      </c>
      <c r="BB1039" s="121">
        <v>1.4983523E-9</v>
      </c>
      <c r="BC1039" s="121">
        <v>1.4599530999999999E-6</v>
      </c>
      <c r="BD1039" s="121">
        <v>3.4169740000000002E-10</v>
      </c>
      <c r="BE1039" s="121">
        <v>1.5421331999999999E-9</v>
      </c>
      <c r="BF1039" s="121">
        <v>0</v>
      </c>
      <c r="BG1039" s="121">
        <v>0</v>
      </c>
      <c r="BH1039" s="121">
        <v>0</v>
      </c>
      <c r="BI1039" s="121">
        <v>0</v>
      </c>
      <c r="BJ1039" s="121">
        <v>0</v>
      </c>
      <c r="BK1039" s="121">
        <v>0</v>
      </c>
      <c r="BL1039" s="121">
        <v>0</v>
      </c>
      <c r="BM1039" s="121">
        <v>0</v>
      </c>
      <c r="BN1039" s="121">
        <v>7.1057585000000004E-4</v>
      </c>
      <c r="BO1039" s="121">
        <v>0.49391713999999998</v>
      </c>
      <c r="BP1039" s="121">
        <v>0</v>
      </c>
      <c r="BQ1039" s="121">
        <v>0</v>
      </c>
      <c r="BR1039" s="121">
        <v>0</v>
      </c>
      <c r="BT1039" s="71">
        <v>5.1214754000000003E-4</v>
      </c>
      <c r="BU1039" s="71">
        <v>1.0631932E-5</v>
      </c>
      <c r="BV1039" s="71">
        <v>2.8189259999999999E-4</v>
      </c>
      <c r="BW1039" s="71">
        <v>2.6619996000000002E-8</v>
      </c>
      <c r="BX1039" s="71">
        <v>1.6521116000000001E-5</v>
      </c>
      <c r="BY1039" s="71">
        <v>0</v>
      </c>
      <c r="BZ1039" s="71">
        <v>0</v>
      </c>
      <c r="CA1039" s="71">
        <v>0</v>
      </c>
      <c r="CB1039" s="71">
        <v>0</v>
      </c>
      <c r="CC1039" s="71">
        <v>8.1204745000000006E-8</v>
      </c>
      <c r="CD1039" s="71">
        <v>0</v>
      </c>
      <c r="CE1039" s="71">
        <v>0</v>
      </c>
      <c r="CF1039" s="71">
        <v>0</v>
      </c>
      <c r="CG1039" s="71">
        <v>1.137844E-5</v>
      </c>
      <c r="CH1039" s="71">
        <v>1.9161562E-4</v>
      </c>
      <c r="CI1039" s="71">
        <v>8.3888492999999993E-12</v>
      </c>
      <c r="CJ1039" s="71">
        <v>0</v>
      </c>
      <c r="CL1039" s="186">
        <v>0</v>
      </c>
      <c r="CM1039" s="186">
        <v>10.109963</v>
      </c>
      <c r="CN1039" s="187">
        <v>0</v>
      </c>
      <c r="CO1039" s="186">
        <v>7.2742131999999999E-3</v>
      </c>
      <c r="CP1039" s="186">
        <v>0</v>
      </c>
      <c r="CQ1039" s="186">
        <v>0</v>
      </c>
      <c r="CR1039" s="186">
        <v>6.6082496000000003E-4</v>
      </c>
      <c r="CS1039" s="186">
        <v>0</v>
      </c>
      <c r="CT1039" s="186">
        <v>0</v>
      </c>
      <c r="CU1039" s="186">
        <v>0</v>
      </c>
      <c r="CW1039" s="101"/>
      <c r="CX1039" s="165"/>
    </row>
    <row r="1040" spans="1:102" ht="14.4">
      <c r="A1040" t="s">
        <v>1356</v>
      </c>
      <c r="B1040" s="92" t="s">
        <v>1343</v>
      </c>
      <c r="C1040" s="126" t="str">
        <f t="shared" si="290"/>
        <v>A.140.03.109</v>
      </c>
      <c r="D1040" s="11" t="s">
        <v>1736</v>
      </c>
      <c r="E1040" s="125" t="s">
        <v>878</v>
      </c>
      <c r="F1040" s="128" t="str">
        <f t="shared" si="291"/>
        <v>spinning cotton  70 dtex</v>
      </c>
      <c r="G1040" s="131">
        <f t="shared" si="286"/>
        <v>1.3107497694000001</v>
      </c>
      <c r="H1040" s="183">
        <f t="shared" si="287"/>
        <v>4.1532769400000003E-2</v>
      </c>
      <c r="I1040" s="183">
        <f t="shared" si="288"/>
        <v>8.6041401000000003E-2</v>
      </c>
      <c r="J1040" s="184">
        <f t="shared" si="289"/>
        <v>0.207996659</v>
      </c>
      <c r="K1040" s="183">
        <v>0.97517894000000005</v>
      </c>
      <c r="L1040" s="146">
        <v>4.6877262000000003E-2</v>
      </c>
      <c r="M1040" s="146">
        <v>3.9164139000000001E-2</v>
      </c>
      <c r="N1040" s="146">
        <v>3.5955471000000003E-2</v>
      </c>
      <c r="O1040" s="146">
        <v>5.5772983999999998E-3</v>
      </c>
      <c r="P1040" s="146">
        <v>0</v>
      </c>
      <c r="Q1040" s="146">
        <v>0</v>
      </c>
      <c r="R1040" s="146">
        <v>0</v>
      </c>
      <c r="S1040" s="146">
        <v>4.2538690000000004E-3</v>
      </c>
      <c r="T1040" s="146">
        <v>0</v>
      </c>
      <c r="U1040" s="146">
        <v>0.20374279000000001</v>
      </c>
      <c r="V1040" s="146">
        <v>0</v>
      </c>
      <c r="W1040" s="188">
        <v>0</v>
      </c>
      <c r="X1040" s="146">
        <v>0</v>
      </c>
      <c r="Z1040" s="157">
        <f t="shared" si="295"/>
        <v>6.5011929333333338</v>
      </c>
      <c r="AB1040" s="131">
        <f t="shared" si="296"/>
        <v>0.97517894000000005</v>
      </c>
      <c r="AC1040" s="131">
        <f t="shared" si="297"/>
        <v>0.12757417040000002</v>
      </c>
      <c r="AD1040" s="131">
        <f t="shared" si="298"/>
        <v>8.6041401000000003E-2</v>
      </c>
      <c r="AE1040" s="131">
        <f t="shared" si="299"/>
        <v>8.6041401000000003E-2</v>
      </c>
      <c r="AF1040" s="131">
        <f t="shared" si="300"/>
        <v>0.207996659</v>
      </c>
      <c r="AH1040">
        <v>124.08548</v>
      </c>
      <c r="AI1040" s="71">
        <v>73.356334000000004</v>
      </c>
      <c r="AJ1040" s="71">
        <v>28.227601</v>
      </c>
      <c r="AK1040" s="71">
        <v>0</v>
      </c>
      <c r="AL1040" s="71">
        <v>5.4062536000000003</v>
      </c>
      <c r="AM1040" s="71">
        <v>11.446422</v>
      </c>
      <c r="AN1040" s="71">
        <v>5.6488658999999997</v>
      </c>
      <c r="AP1040" s="129">
        <v>0.12382870999999999</v>
      </c>
      <c r="AQ1040" s="129">
        <v>0.11630782000000001</v>
      </c>
      <c r="AR1040" s="129">
        <v>5.2498785000000001E-3</v>
      </c>
      <c r="AS1040" s="129">
        <v>2.2710157000000002E-3</v>
      </c>
      <c r="AT1040" s="172">
        <f t="shared" si="292"/>
        <v>6.9728906026100003E-6</v>
      </c>
      <c r="AU1040" s="172">
        <f t="shared" si="293"/>
        <v>1.9415231081259996E-8</v>
      </c>
      <c r="AV1040" s="185">
        <f t="shared" si="294"/>
        <v>0.31806942447000003</v>
      </c>
      <c r="AW1040" s="121">
        <v>6.0331069999999999E-6</v>
      </c>
      <c r="AX1040" s="121">
        <v>1.820334E-8</v>
      </c>
      <c r="AY1040" s="121">
        <v>4.9734125999999998E-13</v>
      </c>
      <c r="AZ1040" s="121">
        <v>0</v>
      </c>
      <c r="BA1040" s="121">
        <v>0</v>
      </c>
      <c r="BB1040" s="121">
        <v>9.6351260999999996E-10</v>
      </c>
      <c r="BC1040" s="121">
        <v>9.3882009000000005E-7</v>
      </c>
      <c r="BD1040" s="121">
        <v>2.1972787999999999E-10</v>
      </c>
      <c r="BE1040" s="121">
        <v>9.9166585999999991E-10</v>
      </c>
      <c r="BF1040" s="121">
        <v>0</v>
      </c>
      <c r="BG1040" s="121">
        <v>0</v>
      </c>
      <c r="BH1040" s="121">
        <v>0</v>
      </c>
      <c r="BI1040" s="121">
        <v>0</v>
      </c>
      <c r="BJ1040" s="121">
        <v>0</v>
      </c>
      <c r="BK1040" s="121">
        <v>0</v>
      </c>
      <c r="BL1040" s="121">
        <v>0</v>
      </c>
      <c r="BM1040" s="121">
        <v>0</v>
      </c>
      <c r="BN1040" s="121">
        <v>4.5693447000000001E-4</v>
      </c>
      <c r="BO1040" s="121">
        <v>0.31761249000000003</v>
      </c>
      <c r="BP1040" s="121">
        <v>0</v>
      </c>
      <c r="BQ1040" s="121">
        <v>0</v>
      </c>
      <c r="BR1040" s="121">
        <v>0</v>
      </c>
      <c r="BT1040" s="71">
        <v>3.2933552000000003E-4</v>
      </c>
      <c r="BU1040" s="71">
        <v>6.8368440999999998E-6</v>
      </c>
      <c r="BV1040" s="71">
        <v>1.8127051E-4</v>
      </c>
      <c r="BW1040" s="71">
        <v>1.7117938000000002E-8</v>
      </c>
      <c r="BX1040" s="71">
        <v>1.0623873E-5</v>
      </c>
      <c r="BY1040" s="71">
        <v>0</v>
      </c>
      <c r="BZ1040" s="71">
        <v>0</v>
      </c>
      <c r="CA1040" s="71">
        <v>0</v>
      </c>
      <c r="CB1040" s="71">
        <v>0</v>
      </c>
      <c r="CC1040" s="71">
        <v>5.2218559000000001E-8</v>
      </c>
      <c r="CD1040" s="71">
        <v>0</v>
      </c>
      <c r="CE1040" s="71">
        <v>0</v>
      </c>
      <c r="CF1040" s="71">
        <v>0</v>
      </c>
      <c r="CG1040" s="71">
        <v>7.3168846000000002E-6</v>
      </c>
      <c r="CH1040" s="71">
        <v>1.2321806999999999E-4</v>
      </c>
      <c r="CI1040" s="71">
        <v>5.3944337999999998E-12</v>
      </c>
      <c r="CJ1040" s="71">
        <v>0</v>
      </c>
      <c r="CL1040" s="186">
        <v>0</v>
      </c>
      <c r="CM1040" s="186">
        <v>6.5011929000000004</v>
      </c>
      <c r="CN1040" s="187">
        <v>0</v>
      </c>
      <c r="CO1040" s="186">
        <v>4.6776691999999998E-3</v>
      </c>
      <c r="CP1040" s="186">
        <v>0</v>
      </c>
      <c r="CQ1040" s="186">
        <v>0</v>
      </c>
      <c r="CR1040" s="186">
        <v>4.2494225999999998E-4</v>
      </c>
      <c r="CS1040" s="186">
        <v>0</v>
      </c>
      <c r="CT1040" s="186">
        <v>0</v>
      </c>
      <c r="CU1040" s="186">
        <v>0</v>
      </c>
      <c r="CW1040" s="101"/>
      <c r="CX1040" s="165"/>
    </row>
    <row r="1041" spans="1:102" ht="14.4">
      <c r="A1041" t="s">
        <v>1357</v>
      </c>
      <c r="B1041" s="92" t="s">
        <v>1343</v>
      </c>
      <c r="C1041" s="126" t="str">
        <f t="shared" si="290"/>
        <v>A.140.03.110</v>
      </c>
      <c r="D1041" s="11" t="s">
        <v>1736</v>
      </c>
      <c r="E1041" s="125" t="s">
        <v>878</v>
      </c>
      <c r="F1041" s="128" t="str">
        <f t="shared" si="291"/>
        <v>spinning cotton 100 dtex</v>
      </c>
      <c r="G1041" s="131">
        <f t="shared" si="286"/>
        <v>0.91743400090000005</v>
      </c>
      <c r="H1041" s="183">
        <f t="shared" si="287"/>
        <v>2.90700604E-2</v>
      </c>
      <c r="I1041" s="183">
        <f t="shared" si="288"/>
        <v>6.0223016999999997E-2</v>
      </c>
      <c r="J1041" s="184">
        <f t="shared" si="289"/>
        <v>0.14558325350000001</v>
      </c>
      <c r="K1041" s="183">
        <v>0.68255767000000001</v>
      </c>
      <c r="L1041" s="146">
        <v>3.2810833999999997E-2</v>
      </c>
      <c r="M1041" s="146">
        <v>2.7412183E-2</v>
      </c>
      <c r="N1041" s="146">
        <v>2.5166338E-2</v>
      </c>
      <c r="O1041" s="188">
        <v>3.9037223999999998E-3</v>
      </c>
      <c r="P1041" s="146">
        <v>0</v>
      </c>
      <c r="Q1041" s="146">
        <v>0</v>
      </c>
      <c r="R1041" s="146">
        <v>0</v>
      </c>
      <c r="S1041" s="146">
        <v>2.9774135000000001E-3</v>
      </c>
      <c r="T1041" s="146">
        <v>0</v>
      </c>
      <c r="U1041" s="146">
        <v>0.14260584000000001</v>
      </c>
      <c r="V1041" s="146">
        <v>0</v>
      </c>
      <c r="W1041" s="146">
        <v>0</v>
      </c>
      <c r="X1041" s="146">
        <v>0</v>
      </c>
      <c r="Z1041" s="157">
        <f t="shared" si="295"/>
        <v>4.5503844666666673</v>
      </c>
      <c r="AB1041" s="131">
        <f t="shared" si="296"/>
        <v>0.68255767000000001</v>
      </c>
      <c r="AC1041" s="131">
        <f t="shared" si="297"/>
        <v>8.9293077400000004E-2</v>
      </c>
      <c r="AD1041" s="131">
        <f t="shared" si="298"/>
        <v>6.0223016999999997E-2</v>
      </c>
      <c r="AE1041" s="131">
        <f t="shared" si="299"/>
        <v>6.0223016999999997E-2</v>
      </c>
      <c r="AF1041" s="131">
        <f t="shared" si="300"/>
        <v>0.14558325350000001</v>
      </c>
      <c r="AH1041">
        <v>86.851235000000003</v>
      </c>
      <c r="AI1041" s="71">
        <v>51.344349999999999</v>
      </c>
      <c r="AJ1041" s="71">
        <v>19.757365</v>
      </c>
      <c r="AK1041" s="71">
        <v>0</v>
      </c>
      <c r="AL1041" s="71">
        <v>3.7840028000000001</v>
      </c>
      <c r="AM1041" s="71">
        <v>8.0117024000000008</v>
      </c>
      <c r="AN1041" s="71">
        <v>3.9538147000000001</v>
      </c>
      <c r="AP1041" s="129">
        <v>8.6671516000000004E-2</v>
      </c>
      <c r="AQ1041" s="129">
        <v>8.1407410999999999E-2</v>
      </c>
      <c r="AR1041" s="129">
        <v>3.6745510999999999E-3</v>
      </c>
      <c r="AS1041" s="129">
        <v>1.5895536E-3</v>
      </c>
      <c r="AT1041" s="172">
        <f t="shared" si="292"/>
        <v>4.8805402020599996E-6</v>
      </c>
      <c r="AU1041" s="172">
        <f t="shared" si="293"/>
        <v>1.3589316774409998E-8</v>
      </c>
      <c r="AV1041" s="185">
        <f t="shared" si="294"/>
        <v>0.22262655246000002</v>
      </c>
      <c r="AW1041" s="121">
        <v>4.2227567999999996E-6</v>
      </c>
      <c r="AX1041" s="121">
        <v>1.2741076999999999E-8</v>
      </c>
      <c r="AY1041" s="121">
        <v>3.4810441E-13</v>
      </c>
      <c r="AZ1041" s="121">
        <v>0</v>
      </c>
      <c r="BA1041" s="121">
        <v>0</v>
      </c>
      <c r="BB1041" s="121">
        <v>6.7439205999999996E-10</v>
      </c>
      <c r="BC1041" s="121">
        <v>6.5710900999999999E-7</v>
      </c>
      <c r="BD1041" s="121">
        <v>1.5379429E-10</v>
      </c>
      <c r="BE1041" s="121">
        <v>6.9409738000000002E-10</v>
      </c>
      <c r="BF1041" s="121">
        <v>0</v>
      </c>
      <c r="BG1041" s="121">
        <v>0</v>
      </c>
      <c r="BH1041" s="121">
        <v>0</v>
      </c>
      <c r="BI1041" s="121">
        <v>0</v>
      </c>
      <c r="BJ1041" s="121">
        <v>0</v>
      </c>
      <c r="BK1041" s="121">
        <v>0</v>
      </c>
      <c r="BL1041" s="121">
        <v>0</v>
      </c>
      <c r="BM1041" s="121">
        <v>0</v>
      </c>
      <c r="BN1041" s="121">
        <v>3.1982245999999999E-4</v>
      </c>
      <c r="BO1041" s="121">
        <v>0.22230673000000001</v>
      </c>
      <c r="BP1041" s="121">
        <v>0</v>
      </c>
      <c r="BQ1041" s="121">
        <v>0</v>
      </c>
      <c r="BR1041" s="121">
        <v>0</v>
      </c>
      <c r="BT1041" s="71">
        <v>2.3051203999999999E-4</v>
      </c>
      <c r="BU1041" s="71">
        <v>4.7853171000000004E-6</v>
      </c>
      <c r="BV1041" s="71">
        <v>1.2687679000000001E-4</v>
      </c>
      <c r="BW1041" s="71">
        <v>1.1981371000000001E-8</v>
      </c>
      <c r="BX1041" s="71">
        <v>7.4359745999999998E-6</v>
      </c>
      <c r="BY1041" s="71">
        <v>0</v>
      </c>
      <c r="BZ1041" s="71">
        <v>0</v>
      </c>
      <c r="CA1041" s="71">
        <v>0</v>
      </c>
      <c r="CB1041" s="71">
        <v>0</v>
      </c>
      <c r="CC1041" s="71">
        <v>3.6549373000000002E-8</v>
      </c>
      <c r="CD1041" s="71">
        <v>0</v>
      </c>
      <c r="CE1041" s="71">
        <v>0</v>
      </c>
      <c r="CF1041" s="71">
        <v>0</v>
      </c>
      <c r="CG1041" s="71">
        <v>5.1213121999999998E-6</v>
      </c>
      <c r="CH1041" s="71">
        <v>8.6244107000000002E-5</v>
      </c>
      <c r="CI1041" s="71">
        <v>3.7757298E-12</v>
      </c>
      <c r="CJ1041" s="71">
        <v>0</v>
      </c>
      <c r="CL1041" s="186">
        <v>0</v>
      </c>
      <c r="CM1041" s="186">
        <v>4.5503844999999998</v>
      </c>
      <c r="CN1041" s="187">
        <v>0</v>
      </c>
      <c r="CO1041" s="186">
        <v>3.2740442999999999E-3</v>
      </c>
      <c r="CP1041" s="186">
        <v>0</v>
      </c>
      <c r="CQ1041" s="186">
        <v>0</v>
      </c>
      <c r="CR1041" s="186">
        <v>2.9743013000000003E-4</v>
      </c>
      <c r="CS1041" s="186">
        <v>0</v>
      </c>
      <c r="CT1041" s="186">
        <v>0</v>
      </c>
      <c r="CU1041" s="186">
        <v>0</v>
      </c>
      <c r="CW1041" s="101"/>
      <c r="CX1041" s="165"/>
    </row>
    <row r="1042" spans="1:102" ht="14.4">
      <c r="A1042" t="s">
        <v>1358</v>
      </c>
      <c r="B1042" s="92" t="s">
        <v>1343</v>
      </c>
      <c r="C1042" s="126" t="str">
        <f t="shared" si="290"/>
        <v>A.140.03.111</v>
      </c>
      <c r="D1042" s="11" t="s">
        <v>1736</v>
      </c>
      <c r="E1042" s="125" t="s">
        <v>878</v>
      </c>
      <c r="F1042" s="128" t="str">
        <f t="shared" si="291"/>
        <v>spinning cotton 150 dtex</v>
      </c>
      <c r="G1042" s="131">
        <f t="shared" si="286"/>
        <v>0.6113198809</v>
      </c>
      <c r="H1042" s="183">
        <f t="shared" si="287"/>
        <v>1.9370446200000002E-2</v>
      </c>
      <c r="I1042" s="183">
        <f t="shared" si="288"/>
        <v>4.0128803000000005E-2</v>
      </c>
      <c r="J1042" s="184">
        <f t="shared" si="289"/>
        <v>9.7007451699999997E-2</v>
      </c>
      <c r="K1042" s="183">
        <v>0.45481317999999998</v>
      </c>
      <c r="L1042" s="146">
        <v>2.1863061E-2</v>
      </c>
      <c r="M1042" s="146">
        <v>1.8265742000000001E-2</v>
      </c>
      <c r="N1042" s="146">
        <v>1.6769253000000001E-2</v>
      </c>
      <c r="O1042" s="146">
        <v>2.6011932E-3</v>
      </c>
      <c r="P1042" s="146">
        <v>0</v>
      </c>
      <c r="Q1042" s="146">
        <v>0</v>
      </c>
      <c r="R1042" s="146">
        <v>0</v>
      </c>
      <c r="S1042" s="146">
        <v>1.9839596999999998E-3</v>
      </c>
      <c r="T1042" s="146">
        <v>0</v>
      </c>
      <c r="U1042" s="146">
        <v>9.5023492000000001E-2</v>
      </c>
      <c r="V1042" s="188">
        <v>0</v>
      </c>
      <c r="W1042" s="146">
        <v>0</v>
      </c>
      <c r="X1042" s="146">
        <v>0</v>
      </c>
      <c r="Z1042" s="157">
        <f t="shared" si="295"/>
        <v>3.0320878666666666</v>
      </c>
      <c r="AB1042" s="131">
        <f t="shared" si="296"/>
        <v>0.45481317999999998</v>
      </c>
      <c r="AC1042" s="131">
        <f t="shared" si="297"/>
        <v>5.94992492E-2</v>
      </c>
      <c r="AD1042" s="131">
        <f t="shared" si="298"/>
        <v>4.0128803000000005E-2</v>
      </c>
      <c r="AE1042" s="131">
        <f t="shared" si="299"/>
        <v>4.0128803000000005E-2</v>
      </c>
      <c r="AF1042" s="131">
        <f t="shared" si="300"/>
        <v>9.7007451699999997E-2</v>
      </c>
      <c r="AH1042">
        <v>57.872159000000003</v>
      </c>
      <c r="AI1042" s="71">
        <v>34.212620999999999</v>
      </c>
      <c r="AJ1042" s="71">
        <v>13.165056</v>
      </c>
      <c r="AK1042" s="71">
        <v>0</v>
      </c>
      <c r="AL1042" s="71">
        <v>2.5214197</v>
      </c>
      <c r="AM1042" s="71">
        <v>5.3384907999999998</v>
      </c>
      <c r="AN1042" s="71">
        <v>2.6345714999999998</v>
      </c>
      <c r="AP1042" s="129">
        <v>5.7752405999999999E-2</v>
      </c>
      <c r="AQ1042" s="129">
        <v>5.424474E-2</v>
      </c>
      <c r="AR1042" s="129">
        <v>2.448488E-3</v>
      </c>
      <c r="AS1042" s="129">
        <v>1.0591778E-3</v>
      </c>
      <c r="AT1042" s="172">
        <f t="shared" si="292"/>
        <v>3.25208277213E-6</v>
      </c>
      <c r="AU1042" s="172">
        <f t="shared" si="293"/>
        <v>9.0550593347200027E-9</v>
      </c>
      <c r="AV1042" s="185">
        <f t="shared" si="294"/>
        <v>0.14834422942</v>
      </c>
      <c r="AW1042" s="121">
        <v>2.8137776000000001E-6</v>
      </c>
      <c r="AX1042" s="121">
        <v>8.4898461000000008E-9</v>
      </c>
      <c r="AY1042" s="121">
        <v>2.3195471999999999E-13</v>
      </c>
      <c r="AZ1042" s="121">
        <v>0</v>
      </c>
      <c r="BA1042" s="121">
        <v>0</v>
      </c>
      <c r="BB1042" s="121">
        <v>4.4937213E-10</v>
      </c>
      <c r="BC1042" s="121">
        <v>4.3785579999999999E-7</v>
      </c>
      <c r="BD1042" s="121">
        <v>1.0247877000000001E-10</v>
      </c>
      <c r="BE1042" s="121">
        <v>4.6250251000000002E-10</v>
      </c>
      <c r="BF1042" s="121">
        <v>0</v>
      </c>
      <c r="BG1042" s="121">
        <v>0</v>
      </c>
      <c r="BH1042" s="121">
        <v>0</v>
      </c>
      <c r="BI1042" s="121">
        <v>0</v>
      </c>
      <c r="BJ1042" s="121">
        <v>0</v>
      </c>
      <c r="BK1042" s="121">
        <v>0</v>
      </c>
      <c r="BL1042" s="121">
        <v>0</v>
      </c>
      <c r="BM1042" s="121">
        <v>0</v>
      </c>
      <c r="BN1042" s="121">
        <v>2.1310942000000001E-4</v>
      </c>
      <c r="BO1042" s="121">
        <v>0.14813112000000001</v>
      </c>
      <c r="BP1042" s="121">
        <v>0</v>
      </c>
      <c r="BQ1042" s="121">
        <v>0</v>
      </c>
      <c r="BR1042" s="121">
        <v>0</v>
      </c>
      <c r="BT1042" s="71">
        <v>1.5359862E-4</v>
      </c>
      <c r="BU1042" s="71">
        <v>3.1886320999999998E-6</v>
      </c>
      <c r="BV1042" s="71">
        <v>8.4542655999999999E-5</v>
      </c>
      <c r="BW1042" s="71">
        <v>7.9836261000000005E-9</v>
      </c>
      <c r="BX1042" s="71">
        <v>4.9548622999999998E-6</v>
      </c>
      <c r="BY1042" s="71">
        <v>0</v>
      </c>
      <c r="BZ1042" s="71">
        <v>0</v>
      </c>
      <c r="CA1042" s="71">
        <v>0</v>
      </c>
      <c r="CB1042" s="71">
        <v>0</v>
      </c>
      <c r="CC1042" s="71">
        <v>2.4354186000000001E-8</v>
      </c>
      <c r="CD1042" s="71">
        <v>0</v>
      </c>
      <c r="CE1042" s="71">
        <v>0</v>
      </c>
      <c r="CF1042" s="71">
        <v>0</v>
      </c>
      <c r="CG1042" s="71">
        <v>3.4125179000000001E-6</v>
      </c>
      <c r="CH1042" s="71">
        <v>5.7467608E-5</v>
      </c>
      <c r="CI1042" s="71">
        <v>2.5159070999999999E-12</v>
      </c>
      <c r="CJ1042" s="71">
        <v>0</v>
      </c>
      <c r="CL1042" s="186">
        <v>0</v>
      </c>
      <c r="CM1042" s="186">
        <v>3.0320879000000001</v>
      </c>
      <c r="CN1042" s="187">
        <v>0</v>
      </c>
      <c r="CO1042" s="186">
        <v>2.1816155999999998E-3</v>
      </c>
      <c r="CP1042" s="186">
        <v>0</v>
      </c>
      <c r="CQ1042" s="186">
        <v>0</v>
      </c>
      <c r="CR1042" s="186">
        <v>1.9818858999999999E-4</v>
      </c>
      <c r="CS1042" s="186">
        <v>0</v>
      </c>
      <c r="CT1042" s="186">
        <v>0</v>
      </c>
      <c r="CU1042" s="186">
        <v>0</v>
      </c>
      <c r="CW1042" s="101"/>
      <c r="CX1042" s="165"/>
    </row>
    <row r="1043" spans="1:102" ht="14.4">
      <c r="A1043" t="s">
        <v>1359</v>
      </c>
      <c r="B1043" s="92" t="s">
        <v>1343</v>
      </c>
      <c r="C1043" s="126" t="str">
        <f t="shared" si="290"/>
        <v>A.140.03.112</v>
      </c>
      <c r="D1043" s="11" t="s">
        <v>1736</v>
      </c>
      <c r="E1043" s="125" t="s">
        <v>878</v>
      </c>
      <c r="F1043" s="128" t="str">
        <f t="shared" si="291"/>
        <v>spinning cotton 200 dtex</v>
      </c>
      <c r="G1043" s="131">
        <f t="shared" si="286"/>
        <v>0.45871700390000003</v>
      </c>
      <c r="H1043" s="183">
        <f t="shared" si="287"/>
        <v>1.45350302E-2</v>
      </c>
      <c r="I1043" s="183">
        <f t="shared" si="288"/>
        <v>3.0111508999999998E-2</v>
      </c>
      <c r="J1043" s="184">
        <f t="shared" si="289"/>
        <v>7.2791624700000002E-2</v>
      </c>
      <c r="K1043" s="183">
        <v>0.34127884000000003</v>
      </c>
      <c r="L1043" s="146">
        <v>1.6405416999999999E-2</v>
      </c>
      <c r="M1043" s="146">
        <v>1.3706092E-2</v>
      </c>
      <c r="N1043" s="146">
        <v>1.2583169E-2</v>
      </c>
      <c r="O1043" s="146">
        <v>1.9518611999999999E-3</v>
      </c>
      <c r="P1043" s="146">
        <v>0</v>
      </c>
      <c r="Q1043" s="146">
        <v>0</v>
      </c>
      <c r="R1043" s="146">
        <v>0</v>
      </c>
      <c r="S1043" s="146">
        <v>1.4887067E-3</v>
      </c>
      <c r="T1043" s="146">
        <v>0</v>
      </c>
      <c r="U1043" s="146">
        <v>7.1302918000000007E-2</v>
      </c>
      <c r="V1043" s="188">
        <v>0</v>
      </c>
      <c r="W1043" s="146">
        <v>0</v>
      </c>
      <c r="X1043" s="146">
        <v>0</v>
      </c>
      <c r="Z1043" s="157">
        <f t="shared" si="295"/>
        <v>2.2751922666666671</v>
      </c>
      <c r="AB1043" s="131">
        <f t="shared" si="296"/>
        <v>0.34127884000000003</v>
      </c>
      <c r="AC1043" s="131">
        <f t="shared" si="297"/>
        <v>4.4646539200000002E-2</v>
      </c>
      <c r="AD1043" s="131">
        <f t="shared" si="298"/>
        <v>3.0111508999999998E-2</v>
      </c>
      <c r="AE1043" s="131">
        <f t="shared" si="299"/>
        <v>3.0111508999999998E-2</v>
      </c>
      <c r="AF1043" s="131">
        <f t="shared" si="300"/>
        <v>7.2791624700000002E-2</v>
      </c>
      <c r="AH1043">
        <v>43.425617000000003</v>
      </c>
      <c r="AI1043" s="71">
        <v>25.672174999999999</v>
      </c>
      <c r="AJ1043" s="71">
        <v>9.8786822999999995</v>
      </c>
      <c r="AK1043" s="71">
        <v>0</v>
      </c>
      <c r="AL1043" s="71">
        <v>1.8920014000000001</v>
      </c>
      <c r="AM1043" s="71">
        <v>4.0058512000000004</v>
      </c>
      <c r="AN1043" s="71">
        <v>1.9769072999999999</v>
      </c>
      <c r="AP1043" s="129">
        <v>4.3335758000000002E-2</v>
      </c>
      <c r="AQ1043" s="129">
        <v>4.0703705E-2</v>
      </c>
      <c r="AR1043" s="129">
        <v>1.8372756E-3</v>
      </c>
      <c r="AS1043" s="129">
        <v>7.9477680999999998E-4</v>
      </c>
      <c r="AT1043" s="172">
        <f t="shared" si="292"/>
        <v>2.4402700960299995E-6</v>
      </c>
      <c r="AU1043" s="172">
        <f t="shared" si="293"/>
        <v>6.7946581852099991E-9</v>
      </c>
      <c r="AV1043" s="185">
        <f t="shared" si="294"/>
        <v>0.11131328123000001</v>
      </c>
      <c r="AW1043" s="121">
        <v>2.1113783999999998E-6</v>
      </c>
      <c r="AX1043" s="121">
        <v>6.3705382999999997E-9</v>
      </c>
      <c r="AY1043" s="121">
        <v>1.7405220999999999E-13</v>
      </c>
      <c r="AZ1043" s="121">
        <v>0</v>
      </c>
      <c r="BA1043" s="121">
        <v>0</v>
      </c>
      <c r="BB1043" s="121">
        <v>3.3719602999999998E-10</v>
      </c>
      <c r="BC1043" s="121">
        <v>3.2855449999999998E-7</v>
      </c>
      <c r="BD1043" s="121">
        <v>7.6897142999999999E-11</v>
      </c>
      <c r="BE1043" s="121">
        <v>3.4704869000000001E-10</v>
      </c>
      <c r="BF1043" s="121">
        <v>0</v>
      </c>
      <c r="BG1043" s="121">
        <v>0</v>
      </c>
      <c r="BH1043" s="121">
        <v>0</v>
      </c>
      <c r="BI1043" s="121">
        <v>0</v>
      </c>
      <c r="BJ1043" s="121">
        <v>0</v>
      </c>
      <c r="BK1043" s="121">
        <v>0</v>
      </c>
      <c r="BL1043" s="121">
        <v>0</v>
      </c>
      <c r="BM1043" s="121">
        <v>0</v>
      </c>
      <c r="BN1043" s="121">
        <v>1.5991123E-4</v>
      </c>
      <c r="BO1043" s="121">
        <v>0.11115337</v>
      </c>
      <c r="BP1043" s="121">
        <v>0</v>
      </c>
      <c r="BQ1043" s="121">
        <v>0</v>
      </c>
      <c r="BR1043" s="121">
        <v>0</v>
      </c>
      <c r="BT1043" s="71">
        <v>1.1525602E-4</v>
      </c>
      <c r="BU1043" s="71">
        <v>2.3926585000000002E-6</v>
      </c>
      <c r="BV1043" s="71">
        <v>6.3438396999999997E-5</v>
      </c>
      <c r="BW1043" s="71">
        <v>5.9906853000000003E-9</v>
      </c>
      <c r="BX1043" s="71">
        <v>3.7179872999999999E-6</v>
      </c>
      <c r="BY1043" s="71">
        <v>0</v>
      </c>
      <c r="BZ1043" s="71">
        <v>0</v>
      </c>
      <c r="CA1043" s="71">
        <v>0</v>
      </c>
      <c r="CB1043" s="71">
        <v>0</v>
      </c>
      <c r="CC1043" s="71">
        <v>1.8274685999999999E-8</v>
      </c>
      <c r="CD1043" s="71">
        <v>0</v>
      </c>
      <c r="CE1043" s="71">
        <v>0</v>
      </c>
      <c r="CF1043" s="71">
        <v>0</v>
      </c>
      <c r="CG1043" s="71">
        <v>2.5606560999999999E-6</v>
      </c>
      <c r="CH1043" s="71">
        <v>4.3122053000000003E-5</v>
      </c>
      <c r="CI1043" s="71">
        <v>1.8878649E-12</v>
      </c>
      <c r="CJ1043" s="71">
        <v>0</v>
      </c>
      <c r="CL1043" s="186">
        <v>0</v>
      </c>
      <c r="CM1043" s="186">
        <v>2.2751922000000002</v>
      </c>
      <c r="CN1043" s="187">
        <v>0</v>
      </c>
      <c r="CO1043" s="186">
        <v>1.6370220999999999E-3</v>
      </c>
      <c r="CP1043" s="186">
        <v>0</v>
      </c>
      <c r="CQ1043" s="186">
        <v>0</v>
      </c>
      <c r="CR1043" s="186">
        <v>1.4871506999999999E-4</v>
      </c>
      <c r="CS1043" s="186">
        <v>0</v>
      </c>
      <c r="CT1043" s="186">
        <v>0</v>
      </c>
      <c r="CU1043" s="186">
        <v>0</v>
      </c>
      <c r="CW1043" s="101"/>
      <c r="CX1043" s="165"/>
    </row>
    <row r="1044" spans="1:102" ht="14.4">
      <c r="A1044" t="s">
        <v>1360</v>
      </c>
      <c r="B1044" s="92" t="s">
        <v>1343</v>
      </c>
      <c r="C1044" s="126" t="str">
        <f t="shared" si="290"/>
        <v>A.140.03.113</v>
      </c>
      <c r="D1044" s="11" t="s">
        <v>1736</v>
      </c>
      <c r="E1044" s="125" t="s">
        <v>878</v>
      </c>
      <c r="F1044" s="128" t="str">
        <f t="shared" si="291"/>
        <v>spinning cotton 300 dtex</v>
      </c>
      <c r="G1044" s="131">
        <f t="shared" si="286"/>
        <v>0.30611411530999999</v>
      </c>
      <c r="H1044" s="183">
        <f t="shared" si="287"/>
        <v>9.6996141000000001E-3</v>
      </c>
      <c r="I1044" s="183">
        <f t="shared" si="288"/>
        <v>2.0094214399999998E-2</v>
      </c>
      <c r="J1044" s="184">
        <f t="shared" si="289"/>
        <v>4.8575796810000002E-2</v>
      </c>
      <c r="K1044" s="183">
        <v>0.22774448999999999</v>
      </c>
      <c r="L1044" s="146">
        <v>1.0947772999999999E-2</v>
      </c>
      <c r="M1044" s="146">
        <v>9.1464414000000001E-3</v>
      </c>
      <c r="N1044" s="146">
        <v>8.3970850000000003E-3</v>
      </c>
      <c r="O1044" s="188">
        <v>1.3025291E-3</v>
      </c>
      <c r="P1044" s="188">
        <v>0</v>
      </c>
      <c r="Q1044" s="146">
        <v>0</v>
      </c>
      <c r="R1044" s="146">
        <v>0</v>
      </c>
      <c r="S1044" s="146">
        <v>9.9345381000000006E-4</v>
      </c>
      <c r="T1044" s="146">
        <v>0</v>
      </c>
      <c r="U1044" s="188">
        <v>4.7582342999999999E-2</v>
      </c>
      <c r="V1044" s="188">
        <v>0</v>
      </c>
      <c r="W1044" s="146">
        <v>0</v>
      </c>
      <c r="X1044" s="146">
        <v>0</v>
      </c>
      <c r="Z1044" s="157">
        <f t="shared" si="295"/>
        <v>1.5182966</v>
      </c>
      <c r="AB1044" s="131">
        <f t="shared" si="296"/>
        <v>0.22774448999999999</v>
      </c>
      <c r="AC1044" s="131">
        <f t="shared" si="297"/>
        <v>2.9793828499999998E-2</v>
      </c>
      <c r="AD1044" s="131">
        <f t="shared" si="298"/>
        <v>2.0094214399999998E-2</v>
      </c>
      <c r="AE1044" s="131">
        <f t="shared" si="299"/>
        <v>2.0094214399999998E-2</v>
      </c>
      <c r="AF1044" s="131">
        <f t="shared" si="300"/>
        <v>4.8575796810000002E-2</v>
      </c>
      <c r="AH1044">
        <v>28.979075000000002</v>
      </c>
      <c r="AI1044" s="71">
        <v>17.131729</v>
      </c>
      <c r="AJ1044" s="71">
        <v>6.5923087999999996</v>
      </c>
      <c r="AK1044" s="71">
        <v>0</v>
      </c>
      <c r="AL1044" s="71">
        <v>1.2625831000000001</v>
      </c>
      <c r="AM1044" s="71">
        <v>2.6732116000000001</v>
      </c>
      <c r="AN1044" s="71">
        <v>1.3192431</v>
      </c>
      <c r="AP1044" s="129">
        <v>2.8919110000000001E-2</v>
      </c>
      <c r="AQ1044" s="129">
        <v>2.7162670999999999E-2</v>
      </c>
      <c r="AR1044" s="129">
        <v>1.2260630999999999E-3</v>
      </c>
      <c r="AS1044" s="129">
        <v>5.3037581000000005E-4</v>
      </c>
      <c r="AT1044" s="172">
        <f t="shared" si="292"/>
        <v>1.6284575199200001E-6</v>
      </c>
      <c r="AU1044" s="172">
        <f t="shared" si="293"/>
        <v>4.5342570386900003E-9</v>
      </c>
      <c r="AV1044" s="185">
        <f t="shared" si="294"/>
        <v>7.4282326039999999E-2</v>
      </c>
      <c r="AW1044" s="121">
        <v>1.4089793000000001E-6</v>
      </c>
      <c r="AX1044" s="121">
        <v>4.2512305000000002E-9</v>
      </c>
      <c r="AY1044" s="121">
        <v>1.1614969000000001E-13</v>
      </c>
      <c r="AZ1044" s="121">
        <v>0</v>
      </c>
      <c r="BA1044" s="121">
        <v>0</v>
      </c>
      <c r="BB1044" s="121">
        <v>2.2501991999999999E-10</v>
      </c>
      <c r="BC1044" s="121">
        <v>2.192532E-7</v>
      </c>
      <c r="BD1044" s="121">
        <v>5.1315519000000002E-11</v>
      </c>
      <c r="BE1044" s="121">
        <v>2.3159487000000001E-10</v>
      </c>
      <c r="BF1044" s="121">
        <v>0</v>
      </c>
      <c r="BG1044" s="121">
        <v>0</v>
      </c>
      <c r="BH1044" s="121">
        <v>0</v>
      </c>
      <c r="BI1044" s="121">
        <v>0</v>
      </c>
      <c r="BJ1044" s="121">
        <v>0</v>
      </c>
      <c r="BK1044" s="121">
        <v>0</v>
      </c>
      <c r="BL1044" s="121">
        <v>0</v>
      </c>
      <c r="BM1044" s="121">
        <v>0</v>
      </c>
      <c r="BN1044" s="121">
        <v>1.0671304E-4</v>
      </c>
      <c r="BO1044" s="121">
        <v>7.4175613000000001E-2</v>
      </c>
      <c r="BP1044" s="121">
        <v>0</v>
      </c>
      <c r="BQ1044" s="121">
        <v>0</v>
      </c>
      <c r="BR1044" s="121">
        <v>0</v>
      </c>
      <c r="BT1044" s="71">
        <v>7.6913423000000004E-5</v>
      </c>
      <c r="BU1044" s="71">
        <v>1.5966849999999999E-6</v>
      </c>
      <c r="BV1044" s="71">
        <v>4.2334138000000002E-5</v>
      </c>
      <c r="BW1044" s="71">
        <v>3.9977444E-9</v>
      </c>
      <c r="BX1044" s="71">
        <v>2.4811123E-6</v>
      </c>
      <c r="BY1044" s="71">
        <v>0</v>
      </c>
      <c r="BZ1044" s="71">
        <v>0</v>
      </c>
      <c r="CA1044" s="71">
        <v>0</v>
      </c>
      <c r="CB1044" s="71">
        <v>0</v>
      </c>
      <c r="CC1044" s="71">
        <v>1.2195186999999999E-8</v>
      </c>
      <c r="CD1044" s="71">
        <v>0</v>
      </c>
      <c r="CE1044" s="71">
        <v>0</v>
      </c>
      <c r="CF1044" s="71">
        <v>0</v>
      </c>
      <c r="CG1044" s="71">
        <v>1.7087942999999999E-6</v>
      </c>
      <c r="CH1044" s="71">
        <v>2.8776498999999999E-5</v>
      </c>
      <c r="CI1044" s="71">
        <v>1.2598226999999999E-12</v>
      </c>
      <c r="CJ1044" s="71">
        <v>0</v>
      </c>
      <c r="CL1044" s="186">
        <v>0</v>
      </c>
      <c r="CM1044" s="186">
        <v>1.5182966</v>
      </c>
      <c r="CN1044" s="187">
        <v>0</v>
      </c>
      <c r="CO1044" s="186">
        <v>1.0924286000000001E-3</v>
      </c>
      <c r="CP1044" s="186">
        <v>0</v>
      </c>
      <c r="CQ1044" s="186">
        <v>0</v>
      </c>
      <c r="CR1044" s="186">
        <v>9.9241538999999995E-5</v>
      </c>
      <c r="CS1044" s="186">
        <v>0</v>
      </c>
      <c r="CT1044" s="186">
        <v>0</v>
      </c>
      <c r="CU1044" s="186">
        <v>0</v>
      </c>
      <c r="CW1044" s="101"/>
      <c r="CX1044" s="165"/>
    </row>
    <row r="1045" spans="1:102" ht="14.4">
      <c r="A1045" t="s">
        <v>1361</v>
      </c>
      <c r="B1045" s="92" t="s">
        <v>1343</v>
      </c>
      <c r="C1045" s="126" t="str">
        <f t="shared" si="290"/>
        <v>A.140.03.114</v>
      </c>
      <c r="D1045" s="11" t="s">
        <v>1736</v>
      </c>
      <c r="E1045" s="125" t="s">
        <v>878</v>
      </c>
      <c r="F1045" s="128" t="str">
        <f t="shared" si="291"/>
        <v>spinning cotton 400 dtex</v>
      </c>
      <c r="G1045" s="131">
        <f t="shared" ref="G1045:G1130" si="301">H1045+I1045+J1045+K1045</f>
        <v>0.22981267725999999</v>
      </c>
      <c r="H1045" s="183">
        <f t="shared" ref="H1045:H1130" si="302">N1045+O1045+P1045+Q1045</f>
        <v>7.2819061199999998E-3</v>
      </c>
      <c r="I1045" s="183">
        <f t="shared" ref="I1045:I1130" si="303">L1045+M1045+R1045+V1045+T1045</f>
        <v>1.50855678E-2</v>
      </c>
      <c r="J1045" s="184">
        <f t="shared" ref="J1045:J1130" si="304">S1045+U1045+W1045+X1045</f>
        <v>3.646788334E-2</v>
      </c>
      <c r="K1045" s="183">
        <v>0.17097731999999999</v>
      </c>
      <c r="L1045" s="146">
        <v>8.2189515999999997E-3</v>
      </c>
      <c r="M1045" s="146">
        <v>6.8666161999999999E-3</v>
      </c>
      <c r="N1045" s="146">
        <v>6.3040429999999996E-3</v>
      </c>
      <c r="O1045" s="188">
        <v>9.7786311999999999E-4</v>
      </c>
      <c r="P1045" s="188">
        <v>0</v>
      </c>
      <c r="Q1045" s="188">
        <v>0</v>
      </c>
      <c r="R1045" s="146">
        <v>0</v>
      </c>
      <c r="S1045" s="146">
        <v>7.4582733999999996E-4</v>
      </c>
      <c r="T1045" s="146">
        <v>0</v>
      </c>
      <c r="U1045" s="188">
        <v>3.5722056000000002E-2</v>
      </c>
      <c r="V1045" s="188">
        <v>0</v>
      </c>
      <c r="W1045" s="146">
        <v>0</v>
      </c>
      <c r="X1045" s="146">
        <v>0</v>
      </c>
      <c r="Z1045" s="157">
        <f t="shared" si="295"/>
        <v>1.1398488</v>
      </c>
      <c r="AB1045" s="131">
        <f t="shared" si="296"/>
        <v>0.17097731999999999</v>
      </c>
      <c r="AC1045" s="131">
        <f t="shared" si="297"/>
        <v>2.2367473919999999E-2</v>
      </c>
      <c r="AD1045" s="131">
        <f t="shared" si="298"/>
        <v>1.50855678E-2</v>
      </c>
      <c r="AE1045" s="131">
        <f t="shared" si="299"/>
        <v>1.50855678E-2</v>
      </c>
      <c r="AF1045" s="131">
        <f t="shared" si="300"/>
        <v>3.646788334E-2</v>
      </c>
      <c r="AH1045">
        <v>21.755804000000001</v>
      </c>
      <c r="AI1045" s="71">
        <v>12.861506</v>
      </c>
      <c r="AJ1045" s="71">
        <v>4.949122</v>
      </c>
      <c r="AK1045" s="71">
        <v>0</v>
      </c>
      <c r="AL1045" s="71">
        <v>0.94787398</v>
      </c>
      <c r="AM1045" s="71">
        <v>2.0068918</v>
      </c>
      <c r="AN1045" s="71">
        <v>0.99041100000000004</v>
      </c>
      <c r="AP1045" s="129">
        <v>2.1710785999999999E-2</v>
      </c>
      <c r="AQ1045" s="129">
        <v>2.0392153E-2</v>
      </c>
      <c r="AR1045" s="129">
        <v>9.2045687000000005E-4</v>
      </c>
      <c r="AS1045" s="129">
        <v>3.9817531000000002E-4</v>
      </c>
      <c r="AT1045" s="172">
        <f t="shared" si="292"/>
        <v>1.2225511818699998E-6</v>
      </c>
      <c r="AU1045" s="172">
        <f t="shared" si="293"/>
        <v>3.4040564654319998E-9</v>
      </c>
      <c r="AV1045" s="185">
        <f t="shared" si="294"/>
        <v>5.5766849942999998E-2</v>
      </c>
      <c r="AW1045" s="121">
        <v>1.0577796999999999E-6</v>
      </c>
      <c r="AX1045" s="121">
        <v>3.1915766E-9</v>
      </c>
      <c r="AY1045" s="121">
        <v>8.7198432000000002E-14</v>
      </c>
      <c r="AZ1045" s="121">
        <v>0</v>
      </c>
      <c r="BA1045" s="121">
        <v>0</v>
      </c>
      <c r="BB1045" s="121">
        <v>1.6893187000000001E-10</v>
      </c>
      <c r="BC1045" s="121">
        <v>1.6460254999999999E-7</v>
      </c>
      <c r="BD1045" s="121">
        <v>3.8524707000000003E-11</v>
      </c>
      <c r="BE1045" s="121">
        <v>1.7386796E-10</v>
      </c>
      <c r="BF1045" s="121">
        <v>0</v>
      </c>
      <c r="BG1045" s="121">
        <v>0</v>
      </c>
      <c r="BH1045" s="121">
        <v>0</v>
      </c>
      <c r="BI1045" s="121">
        <v>0</v>
      </c>
      <c r="BJ1045" s="121">
        <v>0</v>
      </c>
      <c r="BK1045" s="121">
        <v>0</v>
      </c>
      <c r="BL1045" s="121">
        <v>0</v>
      </c>
      <c r="BM1045" s="121">
        <v>0</v>
      </c>
      <c r="BN1045" s="121">
        <v>8.0113942999999996E-5</v>
      </c>
      <c r="BO1045" s="121">
        <v>5.5686736000000001E-2</v>
      </c>
      <c r="BP1045" s="121">
        <v>0</v>
      </c>
      <c r="BQ1045" s="121">
        <v>0</v>
      </c>
      <c r="BR1045" s="121">
        <v>0</v>
      </c>
      <c r="BT1045" s="71">
        <v>5.7742124999999999E-5</v>
      </c>
      <c r="BU1045" s="71">
        <v>1.1986982000000001E-6</v>
      </c>
      <c r="BV1045" s="71">
        <v>3.1782009E-5</v>
      </c>
      <c r="BW1045" s="71">
        <v>3.0012739999999999E-9</v>
      </c>
      <c r="BX1045" s="71">
        <v>1.8626748E-6</v>
      </c>
      <c r="BY1045" s="71">
        <v>0</v>
      </c>
      <c r="BZ1045" s="71">
        <v>0</v>
      </c>
      <c r="CA1045" s="71">
        <v>0</v>
      </c>
      <c r="CB1045" s="71">
        <v>0</v>
      </c>
      <c r="CC1045" s="71">
        <v>9.1554369000000002E-9</v>
      </c>
      <c r="CD1045" s="71">
        <v>0</v>
      </c>
      <c r="CE1045" s="71">
        <v>0</v>
      </c>
      <c r="CF1045" s="71">
        <v>0</v>
      </c>
      <c r="CG1045" s="71">
        <v>1.2828633000000001E-6</v>
      </c>
      <c r="CH1045" s="71">
        <v>2.1603722000000001E-5</v>
      </c>
      <c r="CI1045" s="71">
        <v>9.4580163000000004E-13</v>
      </c>
      <c r="CJ1045" s="71">
        <v>0</v>
      </c>
      <c r="CL1045" s="186">
        <v>0</v>
      </c>
      <c r="CM1045" s="186">
        <v>1.1398488</v>
      </c>
      <c r="CN1045" s="187">
        <v>0</v>
      </c>
      <c r="CO1045" s="186">
        <v>8.2013188000000005E-4</v>
      </c>
      <c r="CP1045" s="186">
        <v>0</v>
      </c>
      <c r="CQ1045" s="186">
        <v>0</v>
      </c>
      <c r="CR1045" s="186">
        <v>7.4504774999999997E-5</v>
      </c>
      <c r="CS1045" s="186">
        <v>0</v>
      </c>
      <c r="CT1045" s="186">
        <v>0</v>
      </c>
      <c r="CU1045" s="186">
        <v>0</v>
      </c>
      <c r="CW1045" s="101"/>
      <c r="CX1045" s="167"/>
    </row>
    <row r="1046" spans="1:102" ht="14.4">
      <c r="A1046" t="s">
        <v>1362</v>
      </c>
      <c r="B1046" s="92" t="s">
        <v>1343</v>
      </c>
      <c r="C1046" s="126" t="str">
        <f t="shared" si="290"/>
        <v>A.140.03.115</v>
      </c>
      <c r="D1046" s="11" t="s">
        <v>1736</v>
      </c>
      <c r="E1046" s="125" t="s">
        <v>878</v>
      </c>
      <c r="F1046" s="128" t="str">
        <f t="shared" si="291"/>
        <v>spinning cotton 500 dtex</v>
      </c>
      <c r="G1046" s="131">
        <f t="shared" si="301"/>
        <v>0.18348679537000001</v>
      </c>
      <c r="H1046" s="183">
        <f t="shared" si="302"/>
        <v>5.8140120700000001E-3</v>
      </c>
      <c r="I1046" s="183">
        <f t="shared" si="303"/>
        <v>1.20446036E-2</v>
      </c>
      <c r="J1046" s="184">
        <f t="shared" si="304"/>
        <v>2.91166497E-2</v>
      </c>
      <c r="K1046" s="183">
        <v>0.13651152999999999</v>
      </c>
      <c r="L1046" s="146">
        <v>6.5621669000000002E-3</v>
      </c>
      <c r="M1046" s="146">
        <v>5.4824367000000001E-3</v>
      </c>
      <c r="N1046" s="146">
        <v>5.0332676000000003E-3</v>
      </c>
      <c r="O1046" s="146">
        <v>7.8074446999999996E-4</v>
      </c>
      <c r="P1046" s="188">
        <v>0</v>
      </c>
      <c r="Q1046" s="188">
        <v>0</v>
      </c>
      <c r="R1046" s="146">
        <v>0</v>
      </c>
      <c r="S1046" s="146">
        <v>5.9548269999999996E-4</v>
      </c>
      <c r="T1046" s="146">
        <v>0</v>
      </c>
      <c r="U1046" s="146">
        <v>2.8521167E-2</v>
      </c>
      <c r="V1046" s="188">
        <v>0</v>
      </c>
      <c r="W1046" s="146">
        <v>0</v>
      </c>
      <c r="X1046" s="146">
        <v>0</v>
      </c>
      <c r="Z1046" s="157">
        <f t="shared" si="295"/>
        <v>0.91007686666666665</v>
      </c>
      <c r="AB1046" s="131">
        <f t="shared" si="296"/>
        <v>0.13651152999999999</v>
      </c>
      <c r="AC1046" s="131">
        <f t="shared" si="297"/>
        <v>1.7858615670000001E-2</v>
      </c>
      <c r="AD1046" s="131">
        <f t="shared" si="298"/>
        <v>1.20446036E-2</v>
      </c>
      <c r="AE1046" s="131">
        <f t="shared" si="299"/>
        <v>1.20446036E-2</v>
      </c>
      <c r="AF1046" s="131">
        <f t="shared" si="300"/>
        <v>2.91166497E-2</v>
      </c>
      <c r="AH1046">
        <v>17.370246999999999</v>
      </c>
      <c r="AI1046" s="71">
        <v>10.26887</v>
      </c>
      <c r="AJ1046" s="71">
        <v>3.9514729000000002</v>
      </c>
      <c r="AK1046" s="71">
        <v>0</v>
      </c>
      <c r="AL1046" s="71">
        <v>0.75680057000000001</v>
      </c>
      <c r="AM1046" s="71">
        <v>1.6023404999999999</v>
      </c>
      <c r="AN1046" s="71">
        <v>0.79076292999999998</v>
      </c>
      <c r="AP1046" s="129">
        <v>1.7334302999999999E-2</v>
      </c>
      <c r="AQ1046" s="129">
        <v>1.6281482E-2</v>
      </c>
      <c r="AR1046" s="129">
        <v>7.3491023000000003E-4</v>
      </c>
      <c r="AS1046" s="129">
        <v>3.1791072000000002E-4</v>
      </c>
      <c r="AT1046" s="172">
        <f t="shared" si="292"/>
        <v>9.7610803840999995E-7</v>
      </c>
      <c r="AU1046" s="172">
        <f t="shared" si="293"/>
        <v>2.7178632578829996E-9</v>
      </c>
      <c r="AV1046" s="185">
        <f t="shared" si="294"/>
        <v>4.4525311492000001E-2</v>
      </c>
      <c r="AW1046" s="121">
        <v>8.4455135999999999E-7</v>
      </c>
      <c r="AX1046" s="121">
        <v>2.5482152999999999E-9</v>
      </c>
      <c r="AY1046" s="121">
        <v>6.9620882999999996E-14</v>
      </c>
      <c r="AZ1046" s="121">
        <v>0</v>
      </c>
      <c r="BA1046" s="121">
        <v>0</v>
      </c>
      <c r="BB1046" s="121">
        <v>1.3487841E-10</v>
      </c>
      <c r="BC1046" s="121">
        <v>1.3142180000000001E-7</v>
      </c>
      <c r="BD1046" s="121">
        <v>3.0758856999999998E-11</v>
      </c>
      <c r="BE1046" s="121">
        <v>1.3881948E-10</v>
      </c>
      <c r="BF1046" s="121">
        <v>0</v>
      </c>
      <c r="BG1046" s="121">
        <v>0</v>
      </c>
      <c r="BH1046" s="121">
        <v>0</v>
      </c>
      <c r="BI1046" s="121">
        <v>0</v>
      </c>
      <c r="BJ1046" s="121">
        <v>0</v>
      </c>
      <c r="BK1046" s="121">
        <v>0</v>
      </c>
      <c r="BL1046" s="121">
        <v>0</v>
      </c>
      <c r="BM1046" s="121">
        <v>0</v>
      </c>
      <c r="BN1046" s="121">
        <v>6.3964491999999999E-5</v>
      </c>
      <c r="BO1046" s="121">
        <v>4.4461346999999998E-2</v>
      </c>
      <c r="BP1046" s="121">
        <v>0</v>
      </c>
      <c r="BQ1046" s="121">
        <v>0</v>
      </c>
      <c r="BR1046" s="121">
        <v>0</v>
      </c>
      <c r="BT1046" s="71">
        <v>4.6102408000000003E-5</v>
      </c>
      <c r="BU1046" s="71">
        <v>9.5706340999999995E-7</v>
      </c>
      <c r="BV1046" s="71">
        <v>2.5375358999999999E-5</v>
      </c>
      <c r="BW1046" s="71">
        <v>2.3962741000000001E-9</v>
      </c>
      <c r="BX1046" s="71">
        <v>1.4871949000000001E-6</v>
      </c>
      <c r="BY1046" s="71">
        <v>0</v>
      </c>
      <c r="BZ1046" s="71">
        <v>0</v>
      </c>
      <c r="CA1046" s="71">
        <v>0</v>
      </c>
      <c r="CB1046" s="71">
        <v>0</v>
      </c>
      <c r="CC1046" s="71">
        <v>7.3098745000000003E-9</v>
      </c>
      <c r="CD1046" s="71">
        <v>0</v>
      </c>
      <c r="CE1046" s="71">
        <v>0</v>
      </c>
      <c r="CF1046" s="71">
        <v>0</v>
      </c>
      <c r="CG1046" s="71">
        <v>1.0242624000000001E-6</v>
      </c>
      <c r="CH1046" s="71">
        <v>1.7248821000000001E-5</v>
      </c>
      <c r="CI1046" s="71">
        <v>7.5514597000000002E-13</v>
      </c>
      <c r="CJ1046" s="71">
        <v>0</v>
      </c>
      <c r="CL1046" s="186">
        <v>0</v>
      </c>
      <c r="CM1046" s="186">
        <v>0.91007689999999997</v>
      </c>
      <c r="CN1046" s="187">
        <v>0</v>
      </c>
      <c r="CO1046" s="186">
        <v>6.5480884999999996E-4</v>
      </c>
      <c r="CP1046" s="186">
        <v>0</v>
      </c>
      <c r="CQ1046" s="186">
        <v>0</v>
      </c>
      <c r="CR1046" s="186">
        <v>5.9486025999999997E-5</v>
      </c>
      <c r="CS1046" s="186">
        <v>0</v>
      </c>
      <c r="CT1046" s="186">
        <v>0</v>
      </c>
      <c r="CU1046" s="186">
        <v>0</v>
      </c>
      <c r="CW1046" s="101"/>
      <c r="CX1046" s="165"/>
    </row>
    <row r="1047" spans="1:102" ht="14.4">
      <c r="A1047" t="s">
        <v>1363</v>
      </c>
      <c r="B1047" s="92" t="s">
        <v>1343</v>
      </c>
      <c r="C1047" s="126" t="str">
        <f t="shared" si="290"/>
        <v>A.140.03.116</v>
      </c>
      <c r="D1047" s="11" t="s">
        <v>1736</v>
      </c>
      <c r="E1047" s="125" t="s">
        <v>878</v>
      </c>
      <c r="F1047" s="128" t="str">
        <f t="shared" si="291"/>
        <v>spinning extruder polymer filaments  (80 - 500 dtex)</v>
      </c>
      <c r="G1047" s="131">
        <f t="shared" si="301"/>
        <v>0.15170461119799999</v>
      </c>
      <c r="H1047" s="183">
        <f t="shared" si="302"/>
        <v>7.3813901850000004E-3</v>
      </c>
      <c r="I1047" s="183">
        <f t="shared" si="303"/>
        <v>2.1499798782999999E-2</v>
      </c>
      <c r="J1047" s="184">
        <f t="shared" si="304"/>
        <v>1.032868223E-2</v>
      </c>
      <c r="K1047" s="183">
        <v>0.11249474</v>
      </c>
      <c r="L1047" s="146">
        <v>1.4549892E-2</v>
      </c>
      <c r="M1047" s="146">
        <v>6.2607658E-3</v>
      </c>
      <c r="N1047" s="146">
        <v>5.8443174999999997E-3</v>
      </c>
      <c r="O1047" s="188">
        <v>1.4179637E-3</v>
      </c>
      <c r="P1047" s="188">
        <v>3.6753671999999997E-5</v>
      </c>
      <c r="Q1047" s="188">
        <v>8.2355313000000003E-5</v>
      </c>
      <c r="R1047" s="188">
        <v>6.8793274999999997E-4</v>
      </c>
      <c r="S1047" s="188">
        <v>2.5520623000000001E-4</v>
      </c>
      <c r="T1047" s="146">
        <v>0</v>
      </c>
      <c r="U1047" s="146">
        <v>1.0073476E-2</v>
      </c>
      <c r="V1047" s="188">
        <v>1.208233E-6</v>
      </c>
      <c r="W1047" s="146">
        <v>0</v>
      </c>
      <c r="X1047" s="146">
        <v>0</v>
      </c>
      <c r="Z1047" s="157">
        <f t="shared" si="295"/>
        <v>0.74996493333333336</v>
      </c>
      <c r="AB1047" s="131">
        <f t="shared" si="296"/>
        <v>0.11249474</v>
      </c>
      <c r="AC1047" s="131">
        <f t="shared" si="297"/>
        <v>2.8879980735000001E-2</v>
      </c>
      <c r="AD1047" s="131">
        <f t="shared" si="298"/>
        <v>2.1498590549999998E-2</v>
      </c>
      <c r="AE1047" s="131">
        <f t="shared" si="299"/>
        <v>2.1499798782999999E-2</v>
      </c>
      <c r="AF1047" s="131">
        <f t="shared" si="300"/>
        <v>1.032868223E-2</v>
      </c>
      <c r="AH1047">
        <v>11.726846</v>
      </c>
      <c r="AI1047" s="71">
        <v>9.2412156000000003</v>
      </c>
      <c r="AJ1047" s="71">
        <v>1.3908906999999999</v>
      </c>
      <c r="AK1047" s="71">
        <v>0</v>
      </c>
      <c r="AL1047" s="71">
        <v>0.25851108</v>
      </c>
      <c r="AM1047" s="71">
        <v>0.55736094000000003</v>
      </c>
      <c r="AN1047" s="71">
        <v>0.27886770999999999</v>
      </c>
      <c r="AP1047" s="129">
        <v>1.7570691999999999E-2</v>
      </c>
      <c r="AQ1047" s="129">
        <v>1.6391965000000001E-2</v>
      </c>
      <c r="AR1047" s="129">
        <v>6.6072845000000001E-4</v>
      </c>
      <c r="AS1047" s="129">
        <v>5.1799850000000004E-4</v>
      </c>
      <c r="AT1047" s="172">
        <f t="shared" si="292"/>
        <v>9.8273173732350005E-7</v>
      </c>
      <c r="AU1047" s="172">
        <f t="shared" si="293"/>
        <v>2.4435223939513801E-9</v>
      </c>
      <c r="AV1047" s="185">
        <f t="shared" si="294"/>
        <v>7.2548809086999996E-2</v>
      </c>
      <c r="AW1047" s="121">
        <v>6.9596747999999997E-7</v>
      </c>
      <c r="AX1047" s="121">
        <v>2.0999018999999999E-9</v>
      </c>
      <c r="AY1047" s="121">
        <v>5.7372319000000005E-14</v>
      </c>
      <c r="AZ1047" s="121">
        <v>0</v>
      </c>
      <c r="BA1047" s="121">
        <v>0</v>
      </c>
      <c r="BB1047" s="121">
        <v>1.5661243000000001E-10</v>
      </c>
      <c r="BC1047" s="121">
        <v>2.8648180000000003E-7</v>
      </c>
      <c r="BD1047" s="121">
        <v>3.5715272999999999E-11</v>
      </c>
      <c r="BE1047" s="121">
        <v>3.0779596000000001E-10</v>
      </c>
      <c r="BF1047" s="121">
        <v>0</v>
      </c>
      <c r="BG1047" s="121">
        <v>0</v>
      </c>
      <c r="BH1047" s="121">
        <v>4.6924595000000003E-14</v>
      </c>
      <c r="BI1047" s="121">
        <v>4.1339947999999999E-15</v>
      </c>
      <c r="BJ1047" s="121">
        <v>8.3004258E-16</v>
      </c>
      <c r="BK1047" s="121">
        <v>6.6158935E-12</v>
      </c>
      <c r="BL1047" s="121">
        <v>1.19229E-10</v>
      </c>
      <c r="BM1047" s="121">
        <v>0</v>
      </c>
      <c r="BN1047" s="121">
        <v>2.6195087E-5</v>
      </c>
      <c r="BO1047" s="121">
        <v>7.2522613999999999E-2</v>
      </c>
      <c r="BP1047" s="121">
        <v>0</v>
      </c>
      <c r="BQ1047" s="121">
        <v>0</v>
      </c>
      <c r="BR1047" s="121">
        <v>0</v>
      </c>
      <c r="BT1047" s="71">
        <v>4.0462778999999997E-5</v>
      </c>
      <c r="BU1047" s="71">
        <v>2.1220383000000002E-6</v>
      </c>
      <c r="BV1047" s="71">
        <v>2.0911012999999999E-5</v>
      </c>
      <c r="BW1047" s="71">
        <v>8.3382243000000006E-8</v>
      </c>
      <c r="BX1047" s="71">
        <v>3.0171870999999999E-6</v>
      </c>
      <c r="BY1047" s="71">
        <v>0</v>
      </c>
      <c r="BZ1047" s="71">
        <v>0</v>
      </c>
      <c r="CA1047" s="71">
        <v>0</v>
      </c>
      <c r="CB1047" s="71">
        <v>5.4059219999999999E-8</v>
      </c>
      <c r="CC1047" s="71">
        <v>8.6619160000000001E-8</v>
      </c>
      <c r="CD1047" s="71">
        <v>0</v>
      </c>
      <c r="CE1047" s="71">
        <v>0</v>
      </c>
      <c r="CF1047" s="71">
        <v>0</v>
      </c>
      <c r="CG1047" s="71">
        <v>1.2549212000000001E-6</v>
      </c>
      <c r="CH1047" s="71">
        <v>1.2933557999999999E-5</v>
      </c>
      <c r="CI1047" s="71">
        <v>2.5867518999999998E-13</v>
      </c>
      <c r="CJ1047" s="71">
        <v>0</v>
      </c>
      <c r="CL1047" s="186">
        <v>0</v>
      </c>
      <c r="CM1047" s="186">
        <v>0.74996496000000001</v>
      </c>
      <c r="CN1047" s="187">
        <v>0</v>
      </c>
      <c r="CO1047" s="186">
        <v>1.4518676999999999E-3</v>
      </c>
      <c r="CP1047" s="186">
        <v>2.2000408000000001E-11</v>
      </c>
      <c r="CQ1047" s="186">
        <v>2.6459080000000002E-9</v>
      </c>
      <c r="CR1047" s="186">
        <v>1.2408592E-4</v>
      </c>
      <c r="CS1047" s="186">
        <v>3.4643058999999999E-3</v>
      </c>
      <c r="CT1047" s="186">
        <v>0</v>
      </c>
      <c r="CU1047" s="186">
        <v>0</v>
      </c>
      <c r="CW1047" s="101"/>
      <c r="CX1047" s="165"/>
    </row>
    <row r="1048" spans="1:102" ht="14.4">
      <c r="A1048" t="s">
        <v>1364</v>
      </c>
      <c r="B1048" s="92" t="s">
        <v>1343</v>
      </c>
      <c r="C1048" s="126" t="str">
        <f t="shared" si="290"/>
        <v>A.140.03.117</v>
      </c>
      <c r="D1048" s="11" t="s">
        <v>1736</v>
      </c>
      <c r="E1048" s="125" t="s">
        <v>878</v>
      </c>
      <c r="F1048" s="128" t="str">
        <f t="shared" si="291"/>
        <v>spinning viscose fibres (80-500 dtex)</v>
      </c>
      <c r="G1048" s="131">
        <f t="shared" si="301"/>
        <v>4.2519152813397999E-2</v>
      </c>
      <c r="H1048" s="183">
        <f t="shared" si="302"/>
        <v>1.52612893E-3</v>
      </c>
      <c r="I1048" s="183">
        <f t="shared" si="303"/>
        <v>3.5929084633979998E-3</v>
      </c>
      <c r="J1048" s="184">
        <f t="shared" si="304"/>
        <v>5.7922744200000001E-3</v>
      </c>
      <c r="K1048" s="183">
        <v>3.1607840999999998E-2</v>
      </c>
      <c r="L1048" s="146">
        <v>2.1545460999999998E-3</v>
      </c>
      <c r="M1048" s="146">
        <v>1.3904852E-3</v>
      </c>
      <c r="N1048" s="146">
        <v>1.2832678999999999E-3</v>
      </c>
      <c r="O1048" s="188">
        <v>2.3458609E-4</v>
      </c>
      <c r="P1048" s="188">
        <v>2.5534130000000001E-6</v>
      </c>
      <c r="Q1048" s="188">
        <v>5.7215269999999999E-6</v>
      </c>
      <c r="R1048" s="188">
        <v>4.7793222999999998E-5</v>
      </c>
      <c r="S1048" s="188">
        <v>1.2151601999999999E-4</v>
      </c>
      <c r="T1048" s="146">
        <v>0</v>
      </c>
      <c r="U1048" s="146">
        <v>5.6707583999999998E-3</v>
      </c>
      <c r="V1048" s="188">
        <v>8.3940397999999997E-8</v>
      </c>
      <c r="W1048" s="146">
        <v>0</v>
      </c>
      <c r="X1048" s="146">
        <v>0</v>
      </c>
      <c r="Z1048" s="157">
        <f t="shared" si="295"/>
        <v>0.21071893999999999</v>
      </c>
      <c r="AB1048" s="131">
        <f t="shared" si="296"/>
        <v>3.1607840999999998E-2</v>
      </c>
      <c r="AC1048" s="131">
        <f t="shared" si="297"/>
        <v>5.1189534530000002E-3</v>
      </c>
      <c r="AD1048" s="131">
        <f t="shared" si="298"/>
        <v>3.5928245229999997E-3</v>
      </c>
      <c r="AE1048" s="131">
        <f t="shared" si="299"/>
        <v>3.5929084633979998E-3</v>
      </c>
      <c r="AF1048" s="131">
        <f t="shared" si="300"/>
        <v>5.7922744200000001E-3</v>
      </c>
      <c r="AH1048">
        <v>3.8421447999999998</v>
      </c>
      <c r="AI1048" s="71">
        <v>2.4317692000000002</v>
      </c>
      <c r="AJ1048" s="71">
        <v>0.78532734999999998</v>
      </c>
      <c r="AK1048" s="71">
        <v>0</v>
      </c>
      <c r="AL1048" s="71">
        <v>0.14986150000000001</v>
      </c>
      <c r="AM1048" s="71">
        <v>0.31799175000000002</v>
      </c>
      <c r="AN1048" s="71">
        <v>0.157195</v>
      </c>
      <c r="AP1048" s="129">
        <v>4.2418737E-3</v>
      </c>
      <c r="AQ1048" s="129">
        <v>3.9764885E-3</v>
      </c>
      <c r="AR1048" s="129">
        <v>1.7398977999999999E-4</v>
      </c>
      <c r="AS1048" s="129">
        <v>9.1395508000000005E-5</v>
      </c>
      <c r="AT1048" s="172">
        <f t="shared" si="292"/>
        <v>2.3839859113238999E-7</v>
      </c>
      <c r="AU1048" s="172">
        <f t="shared" si="293"/>
        <v>6.4345334149346589E-10</v>
      </c>
      <c r="AV1048" s="185">
        <f t="shared" si="294"/>
        <v>1.2800491157E-2</v>
      </c>
      <c r="AW1048" s="121">
        <v>1.9554717999999999E-7</v>
      </c>
      <c r="AX1048" s="121">
        <v>5.9001304000000001E-10</v>
      </c>
      <c r="AY1048" s="121">
        <v>1.6119998999999999E-14</v>
      </c>
      <c r="AZ1048" s="121">
        <v>0</v>
      </c>
      <c r="BA1048" s="121">
        <v>0</v>
      </c>
      <c r="BB1048" s="121">
        <v>3.4388223999999999E-11</v>
      </c>
      <c r="BC1048" s="121">
        <v>4.2808279999999999E-8</v>
      </c>
      <c r="BD1048" s="121">
        <v>7.8421925999999996E-12</v>
      </c>
      <c r="BE1048" s="121">
        <v>4.5578383999999997E-11</v>
      </c>
      <c r="BF1048" s="121">
        <v>0</v>
      </c>
      <c r="BG1048" s="121">
        <v>0</v>
      </c>
      <c r="BH1048" s="121">
        <v>3.2600245E-15</v>
      </c>
      <c r="BI1048" s="121">
        <v>2.8720385000000001E-16</v>
      </c>
      <c r="BJ1048" s="121">
        <v>5.7666116E-17</v>
      </c>
      <c r="BK1048" s="121">
        <v>4.5963049000000003E-13</v>
      </c>
      <c r="BL1048" s="121">
        <v>8.2832778999999998E-12</v>
      </c>
      <c r="BM1048" s="121">
        <v>0</v>
      </c>
      <c r="BN1048" s="121">
        <v>1.2968157E-5</v>
      </c>
      <c r="BO1048" s="121">
        <v>1.2787523E-2</v>
      </c>
      <c r="BP1048" s="121">
        <v>0</v>
      </c>
      <c r="BQ1048" s="121">
        <v>0</v>
      </c>
      <c r="BR1048" s="121">
        <v>0</v>
      </c>
      <c r="BT1048" s="71">
        <v>1.0846227E-5</v>
      </c>
      <c r="BU1048" s="71">
        <v>3.1423115000000002E-7</v>
      </c>
      <c r="BV1048" s="71">
        <v>5.8754032000000003E-6</v>
      </c>
      <c r="BW1048" s="71">
        <v>6.2105151000000003E-9</v>
      </c>
      <c r="BX1048" s="71">
        <v>4.6881636000000002E-7</v>
      </c>
      <c r="BY1048" s="71">
        <v>0</v>
      </c>
      <c r="BZ1048" s="71">
        <v>0</v>
      </c>
      <c r="CA1048" s="71">
        <v>0</v>
      </c>
      <c r="CB1048" s="71">
        <v>3.7556931999999997E-9</v>
      </c>
      <c r="CC1048" s="71">
        <v>7.2917805999999996E-9</v>
      </c>
      <c r="CD1048" s="71">
        <v>0</v>
      </c>
      <c r="CE1048" s="71">
        <v>0</v>
      </c>
      <c r="CF1048" s="71">
        <v>0</v>
      </c>
      <c r="CG1048" s="71">
        <v>2.6570136000000001E-7</v>
      </c>
      <c r="CH1048" s="71">
        <v>3.9048163999999996E-6</v>
      </c>
      <c r="CI1048" s="71">
        <v>1.4958452E-13</v>
      </c>
      <c r="CJ1048" s="71">
        <v>0</v>
      </c>
      <c r="CL1048" s="186">
        <v>0</v>
      </c>
      <c r="CM1048" s="186">
        <v>0.21071893999999999</v>
      </c>
      <c r="CN1048" s="187">
        <v>0</v>
      </c>
      <c r="CO1048" s="186">
        <v>2.1499238E-4</v>
      </c>
      <c r="CP1048" s="186">
        <v>1.5284494000000001E-12</v>
      </c>
      <c r="CQ1048" s="186">
        <v>1.8382097999999999E-10</v>
      </c>
      <c r="CR1048" s="186">
        <v>1.8988448000000001E-5</v>
      </c>
      <c r="CS1048" s="186">
        <v>2.4067808999999999E-4</v>
      </c>
      <c r="CT1048" s="186">
        <v>0</v>
      </c>
      <c r="CU1048" s="186">
        <v>0</v>
      </c>
      <c r="CW1048" s="101"/>
      <c r="CX1048" s="167"/>
    </row>
    <row r="1049" spans="1:102" ht="14.4">
      <c r="A1049" t="s">
        <v>2419</v>
      </c>
      <c r="B1049" s="92" t="s">
        <v>1343</v>
      </c>
      <c r="C1049" s="126" t="str">
        <f t="shared" si="290"/>
        <v>A.140.03.118</v>
      </c>
      <c r="D1049" s="11" t="s">
        <v>1736</v>
      </c>
      <c r="E1049" s="125" t="s">
        <v>878</v>
      </c>
      <c r="F1049" s="128" t="str">
        <f t="shared" si="291"/>
        <v>texturing polymer fibres (to improve insulation properties)</v>
      </c>
      <c r="G1049" s="131">
        <f t="shared" si="301"/>
        <v>9.0835050270000009E-2</v>
      </c>
      <c r="H1049" s="183">
        <f t="shared" si="302"/>
        <v>2.8782237600000001E-3</v>
      </c>
      <c r="I1049" s="183">
        <f t="shared" si="303"/>
        <v>5.9626751000000002E-3</v>
      </c>
      <c r="J1049" s="184">
        <f t="shared" si="304"/>
        <v>1.4414183410000002E-2</v>
      </c>
      <c r="K1049" s="183">
        <v>6.7579968000000004E-2</v>
      </c>
      <c r="L1049" s="146">
        <v>3.2485974999999999E-3</v>
      </c>
      <c r="M1049" s="146">
        <v>2.7140775999999998E-3</v>
      </c>
      <c r="N1049" s="146">
        <v>2.4917165999999999E-3</v>
      </c>
      <c r="O1049" s="146">
        <v>3.8650715999999998E-4</v>
      </c>
      <c r="P1049" s="146">
        <v>0</v>
      </c>
      <c r="Q1049" s="146">
        <v>0</v>
      </c>
      <c r="R1049" s="146">
        <v>0</v>
      </c>
      <c r="S1049" s="146">
        <v>2.9479341E-4</v>
      </c>
      <c r="T1049" s="146">
        <v>0</v>
      </c>
      <c r="U1049" s="146">
        <v>1.4119390000000001E-2</v>
      </c>
      <c r="V1049" s="188">
        <v>0</v>
      </c>
      <c r="W1049" s="146">
        <v>0</v>
      </c>
      <c r="X1049" s="146">
        <v>0</v>
      </c>
      <c r="Z1049" s="157">
        <f t="shared" si="295"/>
        <v>0.45053312000000006</v>
      </c>
      <c r="AB1049" s="131">
        <f t="shared" si="296"/>
        <v>6.7579968000000004E-2</v>
      </c>
      <c r="AC1049" s="131">
        <f t="shared" si="297"/>
        <v>8.8408988600000016E-3</v>
      </c>
      <c r="AD1049" s="131">
        <f t="shared" si="298"/>
        <v>5.9626751000000002E-3</v>
      </c>
      <c r="AE1049" s="131">
        <f t="shared" si="299"/>
        <v>5.9626751000000002E-3</v>
      </c>
      <c r="AF1049" s="131">
        <f t="shared" si="300"/>
        <v>1.4414183410000002E-2</v>
      </c>
      <c r="AH1049">
        <v>8.5991321000000003</v>
      </c>
      <c r="AI1049" s="71">
        <v>5.0835990000000004</v>
      </c>
      <c r="AJ1049" s="71">
        <v>1.9561747</v>
      </c>
      <c r="AK1049" s="71">
        <v>0</v>
      </c>
      <c r="AL1049" s="71">
        <v>0.37465375000000001</v>
      </c>
      <c r="AM1049" s="71">
        <v>0.79323785999999996</v>
      </c>
      <c r="AN1049" s="71">
        <v>0.3914668</v>
      </c>
      <c r="AP1049" s="129">
        <v>8.5813382000000001E-3</v>
      </c>
      <c r="AQ1049" s="129">
        <v>8.0601396999999998E-3</v>
      </c>
      <c r="AR1049" s="129">
        <v>3.6381694999999999E-4</v>
      </c>
      <c r="AS1049" s="129">
        <v>1.5738155E-4</v>
      </c>
      <c r="AT1049" s="172">
        <f t="shared" si="292"/>
        <v>4.8322179949100009E-7</v>
      </c>
      <c r="AU1049" s="172">
        <f t="shared" si="293"/>
        <v>1.345476835784E-9</v>
      </c>
      <c r="AV1049" s="185">
        <f t="shared" si="294"/>
        <v>2.2042233590000002E-2</v>
      </c>
      <c r="AW1049" s="121">
        <v>4.1809473000000001E-7</v>
      </c>
      <c r="AX1049" s="121">
        <v>1.2614927E-9</v>
      </c>
      <c r="AY1049" s="121">
        <v>3.4465783999999999E-14</v>
      </c>
      <c r="AZ1049" s="121">
        <v>0</v>
      </c>
      <c r="BA1049" s="121">
        <v>0</v>
      </c>
      <c r="BB1049" s="121">
        <v>6.6771490999999994E-11</v>
      </c>
      <c r="BC1049" s="121">
        <v>6.5060297999999997E-8</v>
      </c>
      <c r="BD1049" s="121">
        <v>1.5227156999999999E-11</v>
      </c>
      <c r="BE1049" s="121">
        <v>6.8722513000000006E-11</v>
      </c>
      <c r="BF1049" s="121">
        <v>0</v>
      </c>
      <c r="BG1049" s="121">
        <v>0</v>
      </c>
      <c r="BH1049" s="121">
        <v>0</v>
      </c>
      <c r="BI1049" s="121">
        <v>0</v>
      </c>
      <c r="BJ1049" s="121">
        <v>0</v>
      </c>
      <c r="BK1049" s="121">
        <v>0</v>
      </c>
      <c r="BL1049" s="121">
        <v>0</v>
      </c>
      <c r="BM1049" s="121">
        <v>0</v>
      </c>
      <c r="BN1049" s="121">
        <v>3.1665590000000003E-5</v>
      </c>
      <c r="BO1049" s="121">
        <v>2.2010568000000001E-2</v>
      </c>
      <c r="BP1049" s="121">
        <v>0</v>
      </c>
      <c r="BQ1049" s="121">
        <v>0</v>
      </c>
      <c r="BR1049" s="121">
        <v>0</v>
      </c>
      <c r="BT1049" s="71">
        <v>2.2822974E-5</v>
      </c>
      <c r="BU1049" s="71">
        <v>4.7379376999999997E-7</v>
      </c>
      <c r="BV1049" s="71">
        <v>1.2562059000000001E-5</v>
      </c>
      <c r="BW1049" s="71">
        <v>1.1862743E-9</v>
      </c>
      <c r="BX1049" s="71">
        <v>7.3623511000000003E-7</v>
      </c>
      <c r="BY1049" s="71">
        <v>0</v>
      </c>
      <c r="BZ1049" s="71">
        <v>0</v>
      </c>
      <c r="CA1049" s="71">
        <v>0</v>
      </c>
      <c r="CB1049" s="71">
        <v>0</v>
      </c>
      <c r="CC1049" s="71">
        <v>3.6187498000000001E-9</v>
      </c>
      <c r="CD1049" s="71">
        <v>0</v>
      </c>
      <c r="CE1049" s="71">
        <v>0</v>
      </c>
      <c r="CF1049" s="71">
        <v>0</v>
      </c>
      <c r="CG1049" s="71">
        <v>5.0706061000000003E-7</v>
      </c>
      <c r="CH1049" s="71">
        <v>8.5390205000000001E-6</v>
      </c>
      <c r="CI1049" s="71">
        <v>3.7383464000000001E-13</v>
      </c>
      <c r="CJ1049" s="71">
        <v>0</v>
      </c>
      <c r="CL1049" s="186">
        <v>0</v>
      </c>
      <c r="CM1049" s="186">
        <v>0.45053312000000001</v>
      </c>
      <c r="CN1049" s="187">
        <v>0</v>
      </c>
      <c r="CO1049" s="186">
        <v>3.2416280000000002E-4</v>
      </c>
      <c r="CP1049" s="186">
        <v>0</v>
      </c>
      <c r="CQ1049" s="186">
        <v>0</v>
      </c>
      <c r="CR1049" s="186">
        <v>2.9448528000000001E-5</v>
      </c>
      <c r="CS1049" s="186">
        <v>0</v>
      </c>
      <c r="CT1049" s="186">
        <v>0</v>
      </c>
      <c r="CU1049" s="186">
        <v>0</v>
      </c>
      <c r="CW1049" s="101"/>
      <c r="CX1049" s="167"/>
    </row>
    <row r="1050" spans="1:102" ht="14.4">
      <c r="A1050" t="s">
        <v>1365</v>
      </c>
      <c r="B1050" s="92" t="s">
        <v>1343</v>
      </c>
      <c r="C1050" s="126" t="str">
        <f t="shared" si="290"/>
        <v>A.140.03.119</v>
      </c>
      <c r="D1050" s="11" t="s">
        <v>1736</v>
      </c>
      <c r="E1050" s="125" t="s">
        <v>878</v>
      </c>
      <c r="F1050" s="128" t="str">
        <f t="shared" si="291"/>
        <v>weaving  15 dtex</v>
      </c>
      <c r="G1050" s="131">
        <f t="shared" si="301"/>
        <v>8.9626943479999994</v>
      </c>
      <c r="H1050" s="183">
        <f t="shared" si="302"/>
        <v>0.28399434200000001</v>
      </c>
      <c r="I1050" s="183">
        <f t="shared" si="303"/>
        <v>0.58833714000000004</v>
      </c>
      <c r="J1050" s="184">
        <f t="shared" si="304"/>
        <v>1.422247466</v>
      </c>
      <c r="K1050" s="183">
        <v>6.6681153999999996</v>
      </c>
      <c r="L1050" s="146">
        <v>0.32053911000000002</v>
      </c>
      <c r="M1050" s="146">
        <v>0.26779803000000002</v>
      </c>
      <c r="N1050" s="146">
        <v>0.24585768</v>
      </c>
      <c r="O1050" s="146">
        <v>3.8136662000000002E-2</v>
      </c>
      <c r="P1050" s="146">
        <v>0</v>
      </c>
      <c r="Q1050" s="146">
        <v>0</v>
      </c>
      <c r="R1050" s="146">
        <v>0</v>
      </c>
      <c r="S1050" s="146">
        <v>2.9087266000000001E-2</v>
      </c>
      <c r="T1050" s="146">
        <v>0</v>
      </c>
      <c r="U1050" s="146">
        <v>1.3931602000000001</v>
      </c>
      <c r="V1050" s="146">
        <v>0</v>
      </c>
      <c r="W1050" s="146">
        <v>0</v>
      </c>
      <c r="X1050" s="146">
        <v>0</v>
      </c>
      <c r="Z1050" s="157">
        <f t="shared" si="295"/>
        <v>44.454102666666664</v>
      </c>
      <c r="AB1050" s="131">
        <f t="shared" si="296"/>
        <v>6.6681153999999996</v>
      </c>
      <c r="AC1050" s="131">
        <f t="shared" si="297"/>
        <v>0.87233148199999999</v>
      </c>
      <c r="AD1050" s="131">
        <f t="shared" si="298"/>
        <v>0.58833714000000004</v>
      </c>
      <c r="AE1050" s="131">
        <f t="shared" si="299"/>
        <v>0.58833714000000004</v>
      </c>
      <c r="AF1050" s="131">
        <f t="shared" si="300"/>
        <v>1.422247466</v>
      </c>
      <c r="AH1050">
        <v>848.47636999999997</v>
      </c>
      <c r="AI1050" s="71">
        <v>501.59870999999998</v>
      </c>
      <c r="AJ1050" s="71">
        <v>193.01576</v>
      </c>
      <c r="AK1050" s="71">
        <v>0</v>
      </c>
      <c r="AL1050" s="71">
        <v>36.967084999999997</v>
      </c>
      <c r="AM1050" s="71">
        <v>78.268780000000007</v>
      </c>
      <c r="AN1050" s="71">
        <v>38.626029000000003</v>
      </c>
      <c r="AP1050" s="129">
        <v>0.84672064000000002</v>
      </c>
      <c r="AQ1050" s="129">
        <v>0.79529397999999996</v>
      </c>
      <c r="AR1050" s="129">
        <v>3.5897817999999998E-2</v>
      </c>
      <c r="AS1050" s="129">
        <v>1.5528837E-2</v>
      </c>
      <c r="AT1050" s="172">
        <f t="shared" si="292"/>
        <v>4.7679494943000005E-5</v>
      </c>
      <c r="AU1050" s="172">
        <f t="shared" si="293"/>
        <v>1.3275820473890001E-7</v>
      </c>
      <c r="AV1050" s="185">
        <f t="shared" si="294"/>
        <v>2.1749071438000001</v>
      </c>
      <c r="AW1050" s="121">
        <v>4.1253407E-5</v>
      </c>
      <c r="AX1050" s="121">
        <v>1.2447149000000001E-7</v>
      </c>
      <c r="AY1050" s="121">
        <v>3.4007389000000001E-12</v>
      </c>
      <c r="AZ1050" s="121">
        <v>0</v>
      </c>
      <c r="BA1050" s="121">
        <v>0</v>
      </c>
      <c r="BB1050" s="121">
        <v>6.5883430000000001E-9</v>
      </c>
      <c r="BC1050" s="121">
        <v>6.4194996000000004E-6</v>
      </c>
      <c r="BD1050" s="121">
        <v>1.5024635999999999E-9</v>
      </c>
      <c r="BE1050" s="121">
        <v>6.7808503999999999E-9</v>
      </c>
      <c r="BF1050" s="121">
        <v>0</v>
      </c>
      <c r="BG1050" s="121">
        <v>0</v>
      </c>
      <c r="BH1050" s="121">
        <v>0</v>
      </c>
      <c r="BI1050" s="121">
        <v>0</v>
      </c>
      <c r="BJ1050" s="121">
        <v>0</v>
      </c>
      <c r="BK1050" s="121">
        <v>0</v>
      </c>
      <c r="BL1050" s="121">
        <v>0</v>
      </c>
      <c r="BM1050" s="121">
        <v>0</v>
      </c>
      <c r="BN1050" s="121">
        <v>3.1244438E-3</v>
      </c>
      <c r="BO1050" s="121">
        <v>2.1717827000000001</v>
      </c>
      <c r="BP1050" s="121">
        <v>0</v>
      </c>
      <c r="BQ1050" s="121">
        <v>0</v>
      </c>
      <c r="BR1050" s="121">
        <v>0</v>
      </c>
      <c r="BT1050" s="71">
        <v>2.2519429000000001E-3</v>
      </c>
      <c r="BU1050" s="71">
        <v>4.6749231000000001E-5</v>
      </c>
      <c r="BV1050" s="71">
        <v>1.2394983E-3</v>
      </c>
      <c r="BW1050" s="71">
        <v>1.1704969000000001E-7</v>
      </c>
      <c r="BX1050" s="71">
        <v>7.2644317999999994E-5</v>
      </c>
      <c r="BY1050" s="71">
        <v>0</v>
      </c>
      <c r="BZ1050" s="71">
        <v>0</v>
      </c>
      <c r="CA1050" s="71">
        <v>0</v>
      </c>
      <c r="CB1050" s="71">
        <v>0</v>
      </c>
      <c r="CC1050" s="71">
        <v>3.5706203999999998E-7</v>
      </c>
      <c r="CD1050" s="71">
        <v>0</v>
      </c>
      <c r="CE1050" s="71">
        <v>0</v>
      </c>
      <c r="CF1050" s="71">
        <v>0</v>
      </c>
      <c r="CG1050" s="71">
        <v>5.0031670000000002E-5</v>
      </c>
      <c r="CH1050" s="71">
        <v>8.4254515000000004E-4</v>
      </c>
      <c r="CI1050" s="71">
        <v>3.6886264000000003E-11</v>
      </c>
      <c r="CJ1050" s="71">
        <v>0</v>
      </c>
      <c r="CL1050" s="186">
        <v>0</v>
      </c>
      <c r="CM1050" s="186">
        <v>44.454103000000003</v>
      </c>
      <c r="CN1050" s="187">
        <v>0</v>
      </c>
      <c r="CO1050" s="186">
        <v>3.1985143000000001E-2</v>
      </c>
      <c r="CP1050" s="186">
        <v>0</v>
      </c>
      <c r="CQ1050" s="186">
        <v>0</v>
      </c>
      <c r="CR1050" s="186">
        <v>2.9056861999999998E-3</v>
      </c>
      <c r="CS1050" s="186">
        <v>0</v>
      </c>
      <c r="CT1050" s="186">
        <v>0</v>
      </c>
      <c r="CU1050" s="186">
        <v>0</v>
      </c>
      <c r="CW1050" s="101"/>
      <c r="CX1050" s="165"/>
    </row>
    <row r="1051" spans="1:102" ht="14.4">
      <c r="A1051" t="s">
        <v>1366</v>
      </c>
      <c r="B1051" s="92" t="s">
        <v>1343</v>
      </c>
      <c r="C1051" s="126" t="str">
        <f t="shared" si="290"/>
        <v>A.140.03.120</v>
      </c>
      <c r="D1051" s="11" t="s">
        <v>1736</v>
      </c>
      <c r="E1051" s="125" t="s">
        <v>878</v>
      </c>
      <c r="F1051" s="128" t="str">
        <f t="shared" si="291"/>
        <v>weaving  30 dtex</v>
      </c>
      <c r="G1051" s="131">
        <f t="shared" si="301"/>
        <v>4.4808929869999998</v>
      </c>
      <c r="H1051" s="183">
        <f t="shared" si="302"/>
        <v>0.141982778</v>
      </c>
      <c r="I1051" s="183">
        <f t="shared" si="303"/>
        <v>0.29413876</v>
      </c>
      <c r="J1051" s="184">
        <f t="shared" si="304"/>
        <v>0.71105164899999995</v>
      </c>
      <c r="K1051" s="183">
        <v>3.3337197999999999</v>
      </c>
      <c r="L1051" s="146">
        <v>0.16025331000000001</v>
      </c>
      <c r="M1051" s="146">
        <v>0.13388544999999999</v>
      </c>
      <c r="N1051" s="146">
        <v>0.12291638000000001</v>
      </c>
      <c r="O1051" s="146">
        <v>1.9066397999999998E-2</v>
      </c>
      <c r="P1051" s="146">
        <v>0</v>
      </c>
      <c r="Q1051" s="146">
        <v>0</v>
      </c>
      <c r="R1051" s="146">
        <v>0</v>
      </c>
      <c r="S1051" s="146">
        <v>1.4542159000000001E-2</v>
      </c>
      <c r="T1051" s="146">
        <v>0</v>
      </c>
      <c r="U1051" s="146">
        <v>0.69650948999999995</v>
      </c>
      <c r="V1051" s="146">
        <v>0</v>
      </c>
      <c r="W1051" s="146">
        <v>0</v>
      </c>
      <c r="X1051" s="146">
        <v>0</v>
      </c>
      <c r="Z1051" s="157">
        <f t="shared" si="295"/>
        <v>22.224798666666668</v>
      </c>
      <c r="AB1051" s="131">
        <f t="shared" si="296"/>
        <v>3.3337197999999999</v>
      </c>
      <c r="AC1051" s="131">
        <f t="shared" si="297"/>
        <v>0.43612153799999998</v>
      </c>
      <c r="AD1051" s="131">
        <f t="shared" si="298"/>
        <v>0.29413876</v>
      </c>
      <c r="AE1051" s="131">
        <f t="shared" si="299"/>
        <v>0.29413876</v>
      </c>
      <c r="AF1051" s="131">
        <f t="shared" si="300"/>
        <v>0.71105164899999995</v>
      </c>
      <c r="AH1051">
        <v>424.19519000000003</v>
      </c>
      <c r="AI1051" s="71">
        <v>250.77394000000001</v>
      </c>
      <c r="AJ1051" s="71">
        <v>96.498098999999996</v>
      </c>
      <c r="AK1051" s="71">
        <v>0</v>
      </c>
      <c r="AL1051" s="71">
        <v>18.481669</v>
      </c>
      <c r="AM1051" s="71">
        <v>39.130423999999998</v>
      </c>
      <c r="AN1051" s="71">
        <v>19.311057000000002</v>
      </c>
      <c r="AP1051" s="129">
        <v>0.42331741000000001</v>
      </c>
      <c r="AQ1051" s="129">
        <v>0.39760668999999998</v>
      </c>
      <c r="AR1051" s="129">
        <v>1.7947089999999999E-2</v>
      </c>
      <c r="AS1051" s="129">
        <v>7.7636316999999998E-3</v>
      </c>
      <c r="AT1051" s="172">
        <f t="shared" si="292"/>
        <v>2.3837331337600002E-5</v>
      </c>
      <c r="AU1051" s="172">
        <f t="shared" si="293"/>
        <v>6.6372374457100007E-8</v>
      </c>
      <c r="AV1051" s="185">
        <f t="shared" si="294"/>
        <v>1.0873433636000001</v>
      </c>
      <c r="AW1051" s="121">
        <v>2.0624613000000001E-5</v>
      </c>
      <c r="AX1051" s="121">
        <v>6.2229437000000005E-8</v>
      </c>
      <c r="AY1051" s="121">
        <v>1.7001970999999999E-12</v>
      </c>
      <c r="AZ1051" s="121">
        <v>0</v>
      </c>
      <c r="BA1051" s="121">
        <v>0</v>
      </c>
      <c r="BB1051" s="121">
        <v>3.2938375999999999E-9</v>
      </c>
      <c r="BC1051" s="121">
        <v>3.2094245000000001E-6</v>
      </c>
      <c r="BD1051" s="121">
        <v>7.5115566000000002E-10</v>
      </c>
      <c r="BE1051" s="121">
        <v>3.3900816E-9</v>
      </c>
      <c r="BF1051" s="121">
        <v>0</v>
      </c>
      <c r="BG1051" s="121">
        <v>0</v>
      </c>
      <c r="BH1051" s="121">
        <v>0</v>
      </c>
      <c r="BI1051" s="121">
        <v>0</v>
      </c>
      <c r="BJ1051" s="121">
        <v>0</v>
      </c>
      <c r="BK1051" s="121">
        <v>0</v>
      </c>
      <c r="BL1051" s="121">
        <v>0</v>
      </c>
      <c r="BM1051" s="121">
        <v>0</v>
      </c>
      <c r="BN1051" s="121">
        <v>1.5620636E-3</v>
      </c>
      <c r="BO1051" s="121">
        <v>1.0857813000000001</v>
      </c>
      <c r="BP1051" s="121">
        <v>0</v>
      </c>
      <c r="BQ1051" s="121">
        <v>0</v>
      </c>
      <c r="BR1051" s="121">
        <v>0</v>
      </c>
      <c r="BT1051" s="71">
        <v>1.1258573E-3</v>
      </c>
      <c r="BU1051" s="71">
        <v>2.3372247000000002E-5</v>
      </c>
      <c r="BV1051" s="71">
        <v>6.1968636000000001E-4</v>
      </c>
      <c r="BW1051" s="71">
        <v>5.8518912000000001E-8</v>
      </c>
      <c r="BX1051" s="71">
        <v>3.6318478000000001E-5</v>
      </c>
      <c r="BY1051" s="71">
        <v>0</v>
      </c>
      <c r="BZ1051" s="71">
        <v>0</v>
      </c>
      <c r="CA1051" s="71">
        <v>0</v>
      </c>
      <c r="CB1051" s="71">
        <v>0</v>
      </c>
      <c r="CC1051" s="71">
        <v>1.7851292999999999E-7</v>
      </c>
      <c r="CD1051" s="71">
        <v>0</v>
      </c>
      <c r="CE1051" s="71">
        <v>0</v>
      </c>
      <c r="CF1051" s="71">
        <v>0</v>
      </c>
      <c r="CG1051" s="71">
        <v>2.50133E-5</v>
      </c>
      <c r="CH1051" s="71">
        <v>4.2122988000000002E-4</v>
      </c>
      <c r="CI1051" s="71">
        <v>1.8441262999999999E-11</v>
      </c>
      <c r="CJ1051" s="71">
        <v>0</v>
      </c>
      <c r="CL1051" s="186">
        <v>0</v>
      </c>
      <c r="CM1051" s="186">
        <v>22.224799000000001</v>
      </c>
      <c r="CN1051" s="187">
        <v>0</v>
      </c>
      <c r="CO1051" s="186">
        <v>1.5990951E-2</v>
      </c>
      <c r="CP1051" s="186">
        <v>0</v>
      </c>
      <c r="CQ1051" s="186">
        <v>0</v>
      </c>
      <c r="CR1051" s="186">
        <v>1.4526959E-3</v>
      </c>
      <c r="CS1051" s="186">
        <v>0</v>
      </c>
      <c r="CT1051" s="186">
        <v>0</v>
      </c>
      <c r="CU1051" s="186">
        <v>0</v>
      </c>
      <c r="CW1051" s="101"/>
      <c r="CX1051" s="167"/>
    </row>
    <row r="1052" spans="1:102" ht="14.4">
      <c r="A1052" t="s">
        <v>1367</v>
      </c>
      <c r="B1052" s="92" t="s">
        <v>1343</v>
      </c>
      <c r="C1052" s="126" t="str">
        <f t="shared" si="290"/>
        <v>A.140.03.121</v>
      </c>
      <c r="D1052" s="11" t="s">
        <v>1736</v>
      </c>
      <c r="E1052" s="125" t="s">
        <v>878</v>
      </c>
      <c r="F1052" s="128" t="str">
        <f t="shared" si="291"/>
        <v>weaving  45 dtex</v>
      </c>
      <c r="G1052" s="131">
        <f t="shared" si="301"/>
        <v>2.9875647364000004</v>
      </c>
      <c r="H1052" s="183">
        <f t="shared" si="302"/>
        <v>9.466477999999999E-2</v>
      </c>
      <c r="I1052" s="183">
        <f t="shared" si="303"/>
        <v>0.196112381</v>
      </c>
      <c r="J1052" s="184">
        <f t="shared" si="304"/>
        <v>0.47408247539999998</v>
      </c>
      <c r="K1052" s="183">
        <v>2.2227051000000002</v>
      </c>
      <c r="L1052" s="146">
        <v>0.10684637</v>
      </c>
      <c r="M1052" s="146">
        <v>8.9266011000000006E-2</v>
      </c>
      <c r="N1052" s="146">
        <v>8.1952558999999994E-2</v>
      </c>
      <c r="O1052" s="146">
        <v>1.2712220999999999E-2</v>
      </c>
      <c r="P1052" s="146">
        <v>0</v>
      </c>
      <c r="Q1052" s="146">
        <v>0</v>
      </c>
      <c r="R1052" s="146">
        <v>0</v>
      </c>
      <c r="S1052" s="146">
        <v>9.6957554000000005E-3</v>
      </c>
      <c r="T1052" s="146">
        <v>0</v>
      </c>
      <c r="U1052" s="146">
        <v>0.46438671999999998</v>
      </c>
      <c r="V1052" s="146">
        <v>0</v>
      </c>
      <c r="W1052" s="146">
        <v>0</v>
      </c>
      <c r="X1052" s="146">
        <v>0</v>
      </c>
      <c r="Z1052" s="157">
        <f t="shared" si="295"/>
        <v>14.818034000000003</v>
      </c>
      <c r="AB1052" s="131">
        <f t="shared" si="296"/>
        <v>2.2227051000000002</v>
      </c>
      <c r="AC1052" s="131">
        <f t="shared" si="297"/>
        <v>0.29077716100000001</v>
      </c>
      <c r="AD1052" s="131">
        <f t="shared" si="298"/>
        <v>0.196112381</v>
      </c>
      <c r="AE1052" s="131">
        <f t="shared" si="299"/>
        <v>0.196112381</v>
      </c>
      <c r="AF1052" s="131">
        <f t="shared" si="300"/>
        <v>0.47408247539999998</v>
      </c>
      <c r="AH1052">
        <v>282.82546000000002</v>
      </c>
      <c r="AI1052" s="71">
        <v>167.19956999999999</v>
      </c>
      <c r="AJ1052" s="71">
        <v>64.338586000000006</v>
      </c>
      <c r="AK1052" s="71">
        <v>0</v>
      </c>
      <c r="AL1052" s="71">
        <v>12.322362</v>
      </c>
      <c r="AM1052" s="71">
        <v>26.089593000000001</v>
      </c>
      <c r="AN1052" s="71">
        <v>12.875343000000001</v>
      </c>
      <c r="AP1052" s="129">
        <v>0.28224020999999999</v>
      </c>
      <c r="AQ1052" s="129">
        <v>0.26509799000000001</v>
      </c>
      <c r="AR1052" s="129">
        <v>1.1965939E-2</v>
      </c>
      <c r="AS1052" s="129">
        <v>5.1762789999999998E-3</v>
      </c>
      <c r="AT1052" s="172">
        <f t="shared" si="292"/>
        <v>1.5893165314300001E-5</v>
      </c>
      <c r="AU1052" s="172">
        <f t="shared" si="293"/>
        <v>4.4252734279600005E-8</v>
      </c>
      <c r="AV1052" s="185">
        <f t="shared" si="294"/>
        <v>0.7249690513</v>
      </c>
      <c r="AW1052" s="121">
        <v>1.3751136E-5</v>
      </c>
      <c r="AX1052" s="121">
        <v>4.1490496000000002E-8</v>
      </c>
      <c r="AY1052" s="121">
        <v>1.1335796000000001E-12</v>
      </c>
      <c r="AZ1052" s="121">
        <v>0</v>
      </c>
      <c r="BA1052" s="121">
        <v>0</v>
      </c>
      <c r="BB1052" s="121">
        <v>2.1961142999999999E-9</v>
      </c>
      <c r="BC1052" s="121">
        <v>2.1398332E-6</v>
      </c>
      <c r="BD1052" s="121">
        <v>5.008212E-10</v>
      </c>
      <c r="BE1052" s="121">
        <v>2.2602834999999998E-9</v>
      </c>
      <c r="BF1052" s="121">
        <v>0</v>
      </c>
      <c r="BG1052" s="121">
        <v>0</v>
      </c>
      <c r="BH1052" s="121">
        <v>0</v>
      </c>
      <c r="BI1052" s="121">
        <v>0</v>
      </c>
      <c r="BJ1052" s="121">
        <v>0</v>
      </c>
      <c r="BK1052" s="121">
        <v>0</v>
      </c>
      <c r="BL1052" s="121">
        <v>0</v>
      </c>
      <c r="BM1052" s="121">
        <v>0</v>
      </c>
      <c r="BN1052" s="121">
        <v>1.0414813E-3</v>
      </c>
      <c r="BO1052" s="121">
        <v>0.72392756999999996</v>
      </c>
      <c r="BP1052" s="121">
        <v>0</v>
      </c>
      <c r="BQ1052" s="121">
        <v>0</v>
      </c>
      <c r="BR1052" s="121">
        <v>0</v>
      </c>
      <c r="BT1052" s="71">
        <v>7.5064762000000003E-4</v>
      </c>
      <c r="BU1052" s="71">
        <v>1.5583077E-5</v>
      </c>
      <c r="BV1052" s="71">
        <v>4.1316611000000002E-4</v>
      </c>
      <c r="BW1052" s="71">
        <v>3.9016561999999997E-8</v>
      </c>
      <c r="BX1052" s="71">
        <v>2.4214773E-5</v>
      </c>
      <c r="BY1052" s="71">
        <v>0</v>
      </c>
      <c r="BZ1052" s="71">
        <v>0</v>
      </c>
      <c r="CA1052" s="71">
        <v>0</v>
      </c>
      <c r="CB1052" s="71">
        <v>0</v>
      </c>
      <c r="CC1052" s="71">
        <v>1.1902067999999999E-7</v>
      </c>
      <c r="CD1052" s="71">
        <v>0</v>
      </c>
      <c r="CE1052" s="71">
        <v>0</v>
      </c>
      <c r="CF1052" s="71">
        <v>0</v>
      </c>
      <c r="CG1052" s="71">
        <v>1.6677223E-5</v>
      </c>
      <c r="CH1052" s="71">
        <v>2.8084837999999999E-4</v>
      </c>
      <c r="CI1052" s="71">
        <v>1.2295421E-11</v>
      </c>
      <c r="CJ1052" s="71">
        <v>0</v>
      </c>
      <c r="CL1052" s="186">
        <v>0</v>
      </c>
      <c r="CM1052" s="186">
        <v>14.818034000000001</v>
      </c>
      <c r="CN1052" s="187">
        <v>0</v>
      </c>
      <c r="CO1052" s="186">
        <v>1.0661713999999999E-2</v>
      </c>
      <c r="CP1052" s="186">
        <v>0</v>
      </c>
      <c r="CQ1052" s="186">
        <v>0</v>
      </c>
      <c r="CR1052" s="186">
        <v>9.6856207999999997E-4</v>
      </c>
      <c r="CS1052" s="186">
        <v>0</v>
      </c>
      <c r="CT1052" s="186">
        <v>0</v>
      </c>
      <c r="CU1052" s="186">
        <v>0</v>
      </c>
      <c r="CW1052" s="101"/>
      <c r="CX1052" s="167"/>
    </row>
    <row r="1053" spans="1:102" ht="14.4">
      <c r="A1053" t="s">
        <v>1368</v>
      </c>
      <c r="B1053" s="92" t="s">
        <v>1343</v>
      </c>
      <c r="C1053" s="126" t="str">
        <f t="shared" si="290"/>
        <v>A.140.03.122</v>
      </c>
      <c r="D1053" s="11" t="s">
        <v>1736</v>
      </c>
      <c r="E1053" s="125" t="s">
        <v>878</v>
      </c>
      <c r="F1053" s="128" t="str">
        <f t="shared" si="291"/>
        <v>weaving  70 dtex</v>
      </c>
      <c r="G1053" s="131">
        <f t="shared" si="301"/>
        <v>1.9202529342000001</v>
      </c>
      <c r="H1053" s="183">
        <f t="shared" si="302"/>
        <v>6.0845650400000006E-2</v>
      </c>
      <c r="I1053" s="183">
        <f t="shared" si="303"/>
        <v>0.12605095099999999</v>
      </c>
      <c r="J1053" s="184">
        <f t="shared" si="304"/>
        <v>0.30471583280000003</v>
      </c>
      <c r="K1053" s="183">
        <v>1.4286405</v>
      </c>
      <c r="L1053" s="146">
        <v>6.8675350999999996E-2</v>
      </c>
      <c r="M1053" s="146">
        <v>5.7375599999999999E-2</v>
      </c>
      <c r="N1053" s="146">
        <v>5.2674889000000003E-2</v>
      </c>
      <c r="O1053" s="146">
        <v>8.1707614000000005E-3</v>
      </c>
      <c r="P1053" s="146">
        <v>0</v>
      </c>
      <c r="Q1053" s="146">
        <v>0</v>
      </c>
      <c r="R1053" s="146">
        <v>0</v>
      </c>
      <c r="S1053" s="146">
        <v>6.2319328000000002E-3</v>
      </c>
      <c r="T1053" s="146">
        <v>0</v>
      </c>
      <c r="U1053" s="146">
        <v>0.29848390000000002</v>
      </c>
      <c r="V1053" s="146">
        <v>0</v>
      </c>
      <c r="W1053" s="146">
        <v>0</v>
      </c>
      <c r="X1053" s="146">
        <v>0</v>
      </c>
      <c r="Z1053" s="157">
        <f t="shared" si="295"/>
        <v>9.5242699999999996</v>
      </c>
      <c r="AB1053" s="131">
        <f t="shared" si="296"/>
        <v>1.4286405</v>
      </c>
      <c r="AC1053" s="131">
        <f t="shared" si="297"/>
        <v>0.1868966014</v>
      </c>
      <c r="AD1053" s="131">
        <f t="shared" si="298"/>
        <v>0.12605095099999999</v>
      </c>
      <c r="AE1053" s="131">
        <f t="shared" si="299"/>
        <v>0.12605095099999999</v>
      </c>
      <c r="AF1053" s="131">
        <f t="shared" si="300"/>
        <v>0.30471583280000003</v>
      </c>
      <c r="AH1053">
        <v>181.78565</v>
      </c>
      <c r="AI1053" s="71">
        <v>107.46728</v>
      </c>
      <c r="AJ1053" s="71">
        <v>41.353532999999999</v>
      </c>
      <c r="AK1053" s="71">
        <v>0</v>
      </c>
      <c r="AL1053" s="71">
        <v>7.9201801999999999</v>
      </c>
      <c r="AM1053" s="71">
        <v>16.769048000000002</v>
      </c>
      <c r="AN1053" s="71">
        <v>8.2756080999999995</v>
      </c>
      <c r="AP1053" s="129">
        <v>0.18140949000000001</v>
      </c>
      <c r="AQ1053" s="129">
        <v>0.17039135</v>
      </c>
      <c r="AR1053" s="129">
        <v>7.6910902000000003E-3</v>
      </c>
      <c r="AS1053" s="129">
        <v>3.3270459000000001E-3</v>
      </c>
      <c r="AT1053" s="172">
        <f t="shared" si="292"/>
        <v>1.0215308949300001E-5</v>
      </c>
      <c r="AU1053" s="172">
        <f t="shared" si="293"/>
        <v>2.8443380606670002E-8</v>
      </c>
      <c r="AV1053" s="185">
        <f t="shared" si="294"/>
        <v>0.46597281057999995</v>
      </c>
      <c r="AW1053" s="121">
        <v>8.8385226999999999E-6</v>
      </c>
      <c r="AX1053" s="121">
        <v>2.6667956E-8</v>
      </c>
      <c r="AY1053" s="121">
        <v>7.2860667000000002E-13</v>
      </c>
      <c r="AZ1053" s="121">
        <v>0</v>
      </c>
      <c r="BA1053" s="121">
        <v>0</v>
      </c>
      <c r="BB1053" s="121">
        <v>1.4115492999999999E-9</v>
      </c>
      <c r="BC1053" s="121">
        <v>1.3753746999999999E-6</v>
      </c>
      <c r="BD1053" s="121">
        <v>3.2190209999999999E-10</v>
      </c>
      <c r="BE1053" s="121">
        <v>1.4527938999999999E-9</v>
      </c>
      <c r="BF1053" s="121">
        <v>0</v>
      </c>
      <c r="BG1053" s="121">
        <v>0</v>
      </c>
      <c r="BH1053" s="121">
        <v>0</v>
      </c>
      <c r="BI1053" s="121">
        <v>0</v>
      </c>
      <c r="BJ1053" s="121">
        <v>0</v>
      </c>
      <c r="BK1053" s="121">
        <v>0</v>
      </c>
      <c r="BL1053" s="121">
        <v>0</v>
      </c>
      <c r="BM1053" s="121">
        <v>0</v>
      </c>
      <c r="BN1053" s="121">
        <v>6.6941058000000002E-4</v>
      </c>
      <c r="BO1053" s="121">
        <v>0.46530339999999998</v>
      </c>
      <c r="BP1053" s="121">
        <v>0</v>
      </c>
      <c r="BQ1053" s="121">
        <v>0</v>
      </c>
      <c r="BR1053" s="121">
        <v>0</v>
      </c>
      <c r="BT1053" s="71">
        <v>4.8247767000000002E-4</v>
      </c>
      <c r="BU1053" s="71">
        <v>1.0016E-5</v>
      </c>
      <c r="BV1053" s="71">
        <v>2.6556192E-4</v>
      </c>
      <c r="BW1053" s="71">
        <v>2.5077839E-8</v>
      </c>
      <c r="BX1053" s="71">
        <v>1.5564009999999999E-5</v>
      </c>
      <c r="BY1053" s="71">
        <v>0</v>
      </c>
      <c r="BZ1053" s="71">
        <v>0</v>
      </c>
      <c r="CA1053" s="71">
        <v>0</v>
      </c>
      <c r="CB1053" s="71">
        <v>0</v>
      </c>
      <c r="CC1053" s="71">
        <v>7.6500369999999996E-8</v>
      </c>
      <c r="CD1053" s="71">
        <v>0</v>
      </c>
      <c r="CE1053" s="71">
        <v>0</v>
      </c>
      <c r="CF1053" s="71">
        <v>0</v>
      </c>
      <c r="CG1053" s="71">
        <v>1.0719261000000001E-5</v>
      </c>
      <c r="CH1053" s="71">
        <v>1.8051488999999999E-4</v>
      </c>
      <c r="CI1053" s="71">
        <v>7.9028642000000005E-12</v>
      </c>
      <c r="CJ1053" s="71">
        <v>0</v>
      </c>
      <c r="CL1053" s="186">
        <v>0</v>
      </c>
      <c r="CM1053" s="186">
        <v>9.5242701000000007</v>
      </c>
      <c r="CN1053" s="187">
        <v>0</v>
      </c>
      <c r="CO1053" s="186">
        <v>6.8528015000000001E-3</v>
      </c>
      <c r="CP1053" s="186">
        <v>0</v>
      </c>
      <c r="CQ1053" s="186">
        <v>0</v>
      </c>
      <c r="CR1053" s="186">
        <v>6.2254187999999995E-4</v>
      </c>
      <c r="CS1053" s="186">
        <v>0</v>
      </c>
      <c r="CT1053" s="186">
        <v>0</v>
      </c>
      <c r="CU1053" s="186">
        <v>0</v>
      </c>
      <c r="CW1053" s="101"/>
      <c r="CX1053" s="167"/>
    </row>
    <row r="1054" spans="1:102" ht="14.4">
      <c r="A1054" t="s">
        <v>1369</v>
      </c>
      <c r="B1054" s="92" t="s">
        <v>1343</v>
      </c>
      <c r="C1054" s="126" t="str">
        <f t="shared" si="290"/>
        <v>A.140.03.123</v>
      </c>
      <c r="D1054" s="11" t="s">
        <v>1736</v>
      </c>
      <c r="E1054" s="125" t="s">
        <v>878</v>
      </c>
      <c r="F1054" s="128" t="str">
        <f t="shared" si="291"/>
        <v>weaving 100 dtex</v>
      </c>
      <c r="G1054" s="131">
        <f t="shared" si="301"/>
        <v>1.3443587154999999</v>
      </c>
      <c r="H1054" s="183">
        <f t="shared" si="302"/>
        <v>4.2597712000000003E-2</v>
      </c>
      <c r="I1054" s="183">
        <f t="shared" si="303"/>
        <v>8.8247591E-2</v>
      </c>
      <c r="J1054" s="184">
        <f t="shared" si="304"/>
        <v>0.2133299125</v>
      </c>
      <c r="K1054" s="183">
        <v>1.0001834999999999</v>
      </c>
      <c r="L1054" s="146">
        <v>4.8079243000000001E-2</v>
      </c>
      <c r="M1054" s="146">
        <v>4.0168348E-2</v>
      </c>
      <c r="N1054" s="146">
        <v>3.6877406000000001E-2</v>
      </c>
      <c r="O1054" s="146">
        <v>5.7203059999999997E-3</v>
      </c>
      <c r="P1054" s="146">
        <v>0</v>
      </c>
      <c r="Q1054" s="146">
        <v>0</v>
      </c>
      <c r="R1054" s="146">
        <v>0</v>
      </c>
      <c r="S1054" s="146">
        <v>4.3629424999999996E-3</v>
      </c>
      <c r="T1054" s="146">
        <v>0</v>
      </c>
      <c r="U1054" s="146">
        <v>0.20896697</v>
      </c>
      <c r="V1054" s="146">
        <v>0</v>
      </c>
      <c r="W1054" s="146">
        <v>0</v>
      </c>
      <c r="X1054" s="146">
        <v>0</v>
      </c>
      <c r="Z1054" s="157">
        <f t="shared" si="295"/>
        <v>6.6678899999999999</v>
      </c>
      <c r="AB1054" s="131">
        <f t="shared" si="296"/>
        <v>1.0001834999999999</v>
      </c>
      <c r="AC1054" s="131">
        <f t="shared" si="297"/>
        <v>0.13084530300000002</v>
      </c>
      <c r="AD1054" s="131">
        <f t="shared" si="298"/>
        <v>8.8247591E-2</v>
      </c>
      <c r="AE1054" s="131">
        <f t="shared" si="299"/>
        <v>8.8247591E-2</v>
      </c>
      <c r="AF1054" s="131">
        <f t="shared" si="300"/>
        <v>0.2133299125</v>
      </c>
      <c r="AH1054">
        <v>127.26716</v>
      </c>
      <c r="AI1054" s="71">
        <v>75.237264999999994</v>
      </c>
      <c r="AJ1054" s="71">
        <v>28.951385999999999</v>
      </c>
      <c r="AK1054" s="71">
        <v>0</v>
      </c>
      <c r="AL1054" s="71">
        <v>5.5448753999999996</v>
      </c>
      <c r="AM1054" s="71">
        <v>11.73992</v>
      </c>
      <c r="AN1054" s="71">
        <v>5.7937086000000004</v>
      </c>
      <c r="AP1054" s="129">
        <v>0.1270038</v>
      </c>
      <c r="AQ1054" s="129">
        <v>0.11929007</v>
      </c>
      <c r="AR1054" s="129">
        <v>5.3844907999999999E-3</v>
      </c>
      <c r="AS1054" s="129">
        <v>2.3292469E-3</v>
      </c>
      <c r="AT1054" s="172">
        <f t="shared" si="292"/>
        <v>7.1516827180700003E-6</v>
      </c>
      <c r="AU1054" s="172">
        <f t="shared" si="293"/>
        <v>1.99130572136E-8</v>
      </c>
      <c r="AV1054" s="185">
        <f t="shared" si="294"/>
        <v>0.32622505074000002</v>
      </c>
      <c r="AW1054" s="121">
        <v>6.1878020999999999E-6</v>
      </c>
      <c r="AX1054" s="121">
        <v>1.8670092000000001E-8</v>
      </c>
      <c r="AY1054" s="121">
        <v>5.1009359999999996E-13</v>
      </c>
      <c r="AZ1054" s="121">
        <v>0</v>
      </c>
      <c r="BA1054" s="121">
        <v>0</v>
      </c>
      <c r="BB1054" s="121">
        <v>9.8821807000000001E-10</v>
      </c>
      <c r="BC1054" s="121">
        <v>9.6289240000000009E-7</v>
      </c>
      <c r="BD1054" s="121">
        <v>2.2536192000000001E-10</v>
      </c>
      <c r="BE1054" s="121">
        <v>1.0170932E-9</v>
      </c>
      <c r="BF1054" s="121">
        <v>0</v>
      </c>
      <c r="BG1054" s="121">
        <v>0</v>
      </c>
      <c r="BH1054" s="121">
        <v>0</v>
      </c>
      <c r="BI1054" s="121">
        <v>0</v>
      </c>
      <c r="BJ1054" s="121">
        <v>0</v>
      </c>
      <c r="BK1054" s="121">
        <v>0</v>
      </c>
      <c r="BL1054" s="121">
        <v>0</v>
      </c>
      <c r="BM1054" s="121">
        <v>0</v>
      </c>
      <c r="BN1054" s="121">
        <v>4.6865074E-4</v>
      </c>
      <c r="BO1054" s="121">
        <v>0.3257564</v>
      </c>
      <c r="BP1054" s="121">
        <v>0</v>
      </c>
      <c r="BQ1054" s="121">
        <v>0</v>
      </c>
      <c r="BR1054" s="121">
        <v>0</v>
      </c>
      <c r="BT1054" s="71">
        <v>3.3778002000000001E-4</v>
      </c>
      <c r="BU1054" s="71">
        <v>7.0121477999999999E-6</v>
      </c>
      <c r="BV1054" s="71">
        <v>1.8591847E-4</v>
      </c>
      <c r="BW1054" s="71">
        <v>1.7556860000000001E-8</v>
      </c>
      <c r="BX1054" s="71">
        <v>1.089628E-5</v>
      </c>
      <c r="BY1054" s="71">
        <v>0</v>
      </c>
      <c r="BZ1054" s="71">
        <v>0</v>
      </c>
      <c r="CA1054" s="71">
        <v>0</v>
      </c>
      <c r="CB1054" s="71">
        <v>0</v>
      </c>
      <c r="CC1054" s="71">
        <v>5.3557496999999997E-8</v>
      </c>
      <c r="CD1054" s="71">
        <v>0</v>
      </c>
      <c r="CE1054" s="71">
        <v>0</v>
      </c>
      <c r="CF1054" s="71">
        <v>0</v>
      </c>
      <c r="CG1054" s="71">
        <v>7.504497E-6</v>
      </c>
      <c r="CH1054" s="71">
        <v>1.2637750000000001E-4</v>
      </c>
      <c r="CI1054" s="71">
        <v>5.5327526000000001E-12</v>
      </c>
      <c r="CJ1054" s="71">
        <v>0</v>
      </c>
      <c r="CL1054" s="186">
        <v>0</v>
      </c>
      <c r="CM1054" s="186">
        <v>6.6678902000000004</v>
      </c>
      <c r="CN1054" s="187">
        <v>0</v>
      </c>
      <c r="CO1054" s="186">
        <v>4.7976093999999997E-3</v>
      </c>
      <c r="CP1054" s="186">
        <v>0</v>
      </c>
      <c r="CQ1054" s="186">
        <v>0</v>
      </c>
      <c r="CR1054" s="186">
        <v>4.3583821E-4</v>
      </c>
      <c r="CS1054" s="186">
        <v>0</v>
      </c>
      <c r="CT1054" s="186">
        <v>0</v>
      </c>
      <c r="CU1054" s="186">
        <v>0</v>
      </c>
      <c r="CW1054" s="101"/>
      <c r="CX1054" s="167"/>
    </row>
    <row r="1055" spans="1:102" ht="14.4">
      <c r="A1055" t="s">
        <v>1370</v>
      </c>
      <c r="B1055" s="92" t="s">
        <v>1343</v>
      </c>
      <c r="C1055" s="126" t="str">
        <f t="shared" si="290"/>
        <v>A.140.03.124</v>
      </c>
      <c r="D1055" s="11" t="s">
        <v>1736</v>
      </c>
      <c r="E1055" s="125" t="s">
        <v>878</v>
      </c>
      <c r="F1055" s="128" t="str">
        <f t="shared" si="291"/>
        <v>weaving 150 dtex</v>
      </c>
      <c r="G1055" s="131">
        <f t="shared" si="301"/>
        <v>0.89654194269999998</v>
      </c>
      <c r="H1055" s="183">
        <f t="shared" si="302"/>
        <v>2.8408068700000001E-2</v>
      </c>
      <c r="I1055" s="183">
        <f t="shared" si="303"/>
        <v>5.8851603000000002E-2</v>
      </c>
      <c r="J1055" s="184">
        <f t="shared" si="304"/>
        <v>0.14226799100000001</v>
      </c>
      <c r="K1055" s="183">
        <v>0.66701427999999996</v>
      </c>
      <c r="L1055" s="146">
        <v>3.2063657000000002E-2</v>
      </c>
      <c r="M1055" s="146">
        <v>2.6787946E-2</v>
      </c>
      <c r="N1055" s="146">
        <v>2.4593243000000001E-2</v>
      </c>
      <c r="O1055" s="146">
        <v>3.8148256999999998E-3</v>
      </c>
      <c r="P1055" s="146">
        <v>0</v>
      </c>
      <c r="Q1055" s="146">
        <v>0</v>
      </c>
      <c r="R1055" s="146">
        <v>0</v>
      </c>
      <c r="S1055" s="146">
        <v>2.9096109999999999E-3</v>
      </c>
      <c r="T1055" s="146">
        <v>0</v>
      </c>
      <c r="U1055" s="146">
        <v>0.13935838</v>
      </c>
      <c r="V1055" s="146">
        <v>0</v>
      </c>
      <c r="W1055" s="146">
        <v>0</v>
      </c>
      <c r="X1055" s="146">
        <v>0</v>
      </c>
      <c r="Z1055" s="157">
        <f t="shared" si="295"/>
        <v>4.4467618666666668</v>
      </c>
      <c r="AB1055" s="131">
        <f t="shared" si="296"/>
        <v>0.66701427999999996</v>
      </c>
      <c r="AC1055" s="131">
        <f t="shared" si="297"/>
        <v>8.7259671699999999E-2</v>
      </c>
      <c r="AD1055" s="131">
        <f t="shared" si="298"/>
        <v>5.8851603000000002E-2</v>
      </c>
      <c r="AE1055" s="131">
        <f t="shared" si="299"/>
        <v>5.8851603000000002E-2</v>
      </c>
      <c r="AF1055" s="131">
        <f t="shared" si="300"/>
        <v>0.14226799100000001</v>
      </c>
      <c r="AH1055">
        <v>84.873434000000003</v>
      </c>
      <c r="AI1055" s="71">
        <v>50.175122000000002</v>
      </c>
      <c r="AJ1055" s="71">
        <v>19.307444</v>
      </c>
      <c r="AK1055" s="71">
        <v>0</v>
      </c>
      <c r="AL1055" s="71">
        <v>3.6978325000000001</v>
      </c>
      <c r="AM1055" s="71">
        <v>7.8292577000000003</v>
      </c>
      <c r="AN1055" s="71">
        <v>3.8637773000000002</v>
      </c>
      <c r="AP1055" s="129">
        <v>8.4697807999999999E-2</v>
      </c>
      <c r="AQ1055" s="129">
        <v>7.9553578999999999E-2</v>
      </c>
      <c r="AR1055" s="129">
        <v>3.5908732000000001E-3</v>
      </c>
      <c r="AS1055" s="129">
        <v>1.5533559000000001E-3</v>
      </c>
      <c r="AT1055" s="172">
        <f t="shared" si="292"/>
        <v>4.7693991746200004E-6</v>
      </c>
      <c r="AU1055" s="172">
        <f t="shared" si="293"/>
        <v>1.3279856417279999E-8</v>
      </c>
      <c r="AV1055" s="185">
        <f t="shared" si="294"/>
        <v>0.21755683938000001</v>
      </c>
      <c r="AW1055" s="121">
        <v>4.1265950000000001E-6</v>
      </c>
      <c r="AX1055" s="121">
        <v>1.2450933E-8</v>
      </c>
      <c r="AY1055" s="121">
        <v>3.4017728000000001E-13</v>
      </c>
      <c r="AZ1055" s="121">
        <v>0</v>
      </c>
      <c r="BA1055" s="121">
        <v>0</v>
      </c>
      <c r="BB1055" s="121">
        <v>6.5903461999999995E-10</v>
      </c>
      <c r="BC1055" s="121">
        <v>6.4214514000000002E-7</v>
      </c>
      <c r="BD1055" s="121">
        <v>1.5029203999999999E-10</v>
      </c>
      <c r="BE1055" s="121">
        <v>6.7829120000000001E-10</v>
      </c>
      <c r="BF1055" s="121">
        <v>0</v>
      </c>
      <c r="BG1055" s="121">
        <v>0</v>
      </c>
      <c r="BH1055" s="121">
        <v>0</v>
      </c>
      <c r="BI1055" s="121">
        <v>0</v>
      </c>
      <c r="BJ1055" s="121">
        <v>0</v>
      </c>
      <c r="BK1055" s="121">
        <v>0</v>
      </c>
      <c r="BL1055" s="121">
        <v>0</v>
      </c>
      <c r="BM1055" s="121">
        <v>0</v>
      </c>
      <c r="BN1055" s="121">
        <v>3.1253938000000002E-4</v>
      </c>
      <c r="BO1055" s="121">
        <v>0.2172443</v>
      </c>
      <c r="BP1055" s="121">
        <v>0</v>
      </c>
      <c r="BQ1055" s="121">
        <v>0</v>
      </c>
      <c r="BR1055" s="121">
        <v>0</v>
      </c>
      <c r="BT1055" s="71">
        <v>2.2526275000000001E-4</v>
      </c>
      <c r="BU1055" s="71">
        <v>4.6763444999999997E-6</v>
      </c>
      <c r="BV1055" s="71">
        <v>1.2398752E-4</v>
      </c>
      <c r="BW1055" s="71">
        <v>1.1708527999999999E-8</v>
      </c>
      <c r="BX1055" s="71">
        <v>7.2666405E-6</v>
      </c>
      <c r="BY1055" s="71">
        <v>0</v>
      </c>
      <c r="BZ1055" s="71">
        <v>0</v>
      </c>
      <c r="CA1055" s="71">
        <v>0</v>
      </c>
      <c r="CB1055" s="71">
        <v>0</v>
      </c>
      <c r="CC1055" s="71">
        <v>3.5717060000000001E-8</v>
      </c>
      <c r="CD1055" s="71">
        <v>0</v>
      </c>
      <c r="CE1055" s="71">
        <v>0</v>
      </c>
      <c r="CF1055" s="71">
        <v>0</v>
      </c>
      <c r="CG1055" s="71">
        <v>5.0046882000000001E-6</v>
      </c>
      <c r="CH1055" s="71">
        <v>8.4280132000000001E-5</v>
      </c>
      <c r="CI1055" s="71">
        <v>3.6897478999999997E-12</v>
      </c>
      <c r="CJ1055" s="71">
        <v>0</v>
      </c>
      <c r="CL1055" s="186">
        <v>0</v>
      </c>
      <c r="CM1055" s="186">
        <v>4.4467619000000003</v>
      </c>
      <c r="CN1055" s="187">
        <v>0</v>
      </c>
      <c r="CO1055" s="186">
        <v>3.1994867999999999E-3</v>
      </c>
      <c r="CP1055" s="186">
        <v>0</v>
      </c>
      <c r="CQ1055" s="186">
        <v>0</v>
      </c>
      <c r="CR1055" s="186">
        <v>2.9065697E-4</v>
      </c>
      <c r="CS1055" s="186">
        <v>0</v>
      </c>
      <c r="CT1055" s="186">
        <v>0</v>
      </c>
      <c r="CU1055" s="186">
        <v>0</v>
      </c>
      <c r="CW1055" s="101"/>
      <c r="CX1055" s="167"/>
    </row>
    <row r="1056" spans="1:102" ht="14.4">
      <c r="A1056" t="s">
        <v>1371</v>
      </c>
      <c r="B1056" s="92" t="s">
        <v>1343</v>
      </c>
      <c r="C1056" s="126" t="str">
        <f t="shared" si="290"/>
        <v>A.140.03.125</v>
      </c>
      <c r="D1056" s="11" t="s">
        <v>1736</v>
      </c>
      <c r="E1056" s="125" t="s">
        <v>878</v>
      </c>
      <c r="F1056" s="128" t="str">
        <f t="shared" si="291"/>
        <v>weaving 200 dtex</v>
      </c>
      <c r="G1056" s="131">
        <f t="shared" si="301"/>
        <v>0.67217936229999997</v>
      </c>
      <c r="H1056" s="183">
        <f t="shared" si="302"/>
        <v>2.1298856000000001E-2</v>
      </c>
      <c r="I1056" s="183">
        <f t="shared" si="303"/>
        <v>4.4123795E-2</v>
      </c>
      <c r="J1056" s="184">
        <f t="shared" si="304"/>
        <v>0.1066649513</v>
      </c>
      <c r="K1056" s="183">
        <v>0.50009176</v>
      </c>
      <c r="L1056" s="146">
        <v>2.4039621000000001E-2</v>
      </c>
      <c r="M1056" s="146">
        <v>2.0084174E-2</v>
      </c>
      <c r="N1056" s="146">
        <v>1.8438703000000001E-2</v>
      </c>
      <c r="O1056" s="146">
        <v>2.8601529999999998E-3</v>
      </c>
      <c r="P1056" s="146">
        <v>0</v>
      </c>
      <c r="Q1056" s="146">
        <v>0</v>
      </c>
      <c r="R1056" s="146">
        <v>0</v>
      </c>
      <c r="S1056" s="146">
        <v>2.1814713E-3</v>
      </c>
      <c r="T1056" s="146">
        <v>0</v>
      </c>
      <c r="U1056" s="146">
        <v>0.10448348</v>
      </c>
      <c r="V1056" s="146">
        <v>0</v>
      </c>
      <c r="W1056" s="146">
        <v>0</v>
      </c>
      <c r="X1056" s="146">
        <v>0</v>
      </c>
      <c r="Z1056" s="157">
        <f t="shared" si="295"/>
        <v>3.3339450666666668</v>
      </c>
      <c r="AB1056" s="131">
        <f t="shared" si="296"/>
        <v>0.50009176</v>
      </c>
      <c r="AC1056" s="131">
        <f t="shared" si="297"/>
        <v>6.5422650999999998E-2</v>
      </c>
      <c r="AD1056" s="131">
        <f t="shared" si="298"/>
        <v>4.4123795E-2</v>
      </c>
      <c r="AE1056" s="131">
        <f t="shared" si="299"/>
        <v>4.4123795E-2</v>
      </c>
      <c r="AF1056" s="131">
        <f t="shared" si="300"/>
        <v>0.1066649513</v>
      </c>
      <c r="AH1056">
        <v>63.633578</v>
      </c>
      <c r="AI1056" s="71">
        <v>37.618633000000003</v>
      </c>
      <c r="AJ1056" s="71">
        <v>14.475693</v>
      </c>
      <c r="AK1056" s="71">
        <v>0</v>
      </c>
      <c r="AL1056" s="71">
        <v>2.7724376999999998</v>
      </c>
      <c r="AM1056" s="71">
        <v>5.8699602000000004</v>
      </c>
      <c r="AN1056" s="71">
        <v>2.8968543000000002</v>
      </c>
      <c r="AP1056" s="129">
        <v>6.3501901999999999E-2</v>
      </c>
      <c r="AQ1056" s="129">
        <v>5.9645034E-2</v>
      </c>
      <c r="AR1056" s="129">
        <v>2.6922453999999999E-3</v>
      </c>
      <c r="AS1056" s="129">
        <v>1.1646234E-3</v>
      </c>
      <c r="AT1056" s="172">
        <f t="shared" si="292"/>
        <v>3.5758413090300002E-6</v>
      </c>
      <c r="AU1056" s="172">
        <f t="shared" si="293"/>
        <v>9.9565288068000001E-9</v>
      </c>
      <c r="AV1056" s="185">
        <f t="shared" si="294"/>
        <v>0.16311252537000001</v>
      </c>
      <c r="AW1056" s="121">
        <v>3.093901E-6</v>
      </c>
      <c r="AX1056" s="121">
        <v>9.3350462000000004E-9</v>
      </c>
      <c r="AY1056" s="121">
        <v>2.5504679999999998E-13</v>
      </c>
      <c r="AZ1056" s="121">
        <v>0</v>
      </c>
      <c r="BA1056" s="121">
        <v>0</v>
      </c>
      <c r="BB1056" s="121">
        <v>4.9410902999999998E-10</v>
      </c>
      <c r="BC1056" s="121">
        <v>4.8144620000000005E-7</v>
      </c>
      <c r="BD1056" s="121">
        <v>1.1268096E-10</v>
      </c>
      <c r="BE1056" s="121">
        <v>5.0854660000000002E-10</v>
      </c>
      <c r="BF1056" s="121">
        <v>0</v>
      </c>
      <c r="BG1056" s="121">
        <v>0</v>
      </c>
      <c r="BH1056" s="121">
        <v>0</v>
      </c>
      <c r="BI1056" s="121">
        <v>0</v>
      </c>
      <c r="BJ1056" s="121">
        <v>0</v>
      </c>
      <c r="BK1056" s="121">
        <v>0</v>
      </c>
      <c r="BL1056" s="121">
        <v>0</v>
      </c>
      <c r="BM1056" s="121">
        <v>0</v>
      </c>
      <c r="BN1056" s="121">
        <v>2.3432537E-4</v>
      </c>
      <c r="BO1056" s="121">
        <v>0.1628782</v>
      </c>
      <c r="BP1056" s="121">
        <v>0</v>
      </c>
      <c r="BQ1056" s="121">
        <v>0</v>
      </c>
      <c r="BR1056" s="121">
        <v>0</v>
      </c>
      <c r="BT1056" s="71">
        <v>1.6889001E-4</v>
      </c>
      <c r="BU1056" s="71">
        <v>3.5060739E-6</v>
      </c>
      <c r="BV1056" s="71">
        <v>9.2959234999999998E-5</v>
      </c>
      <c r="BW1056" s="71">
        <v>8.7784299000000006E-9</v>
      </c>
      <c r="BX1056" s="71">
        <v>5.4481397999999999E-6</v>
      </c>
      <c r="BY1056" s="71">
        <v>0</v>
      </c>
      <c r="BZ1056" s="71">
        <v>0</v>
      </c>
      <c r="CA1056" s="71">
        <v>0</v>
      </c>
      <c r="CB1056" s="71">
        <v>0</v>
      </c>
      <c r="CC1056" s="71">
        <v>2.6778748E-8</v>
      </c>
      <c r="CD1056" s="71">
        <v>0</v>
      </c>
      <c r="CE1056" s="71">
        <v>0</v>
      </c>
      <c r="CF1056" s="71">
        <v>0</v>
      </c>
      <c r="CG1056" s="71">
        <v>3.7522485E-6</v>
      </c>
      <c r="CH1056" s="71">
        <v>6.3188751E-5</v>
      </c>
      <c r="CI1056" s="71">
        <v>2.7663763000000001E-12</v>
      </c>
      <c r="CJ1056" s="71">
        <v>0</v>
      </c>
      <c r="CL1056" s="186">
        <v>0</v>
      </c>
      <c r="CM1056" s="186">
        <v>3.3339451000000002</v>
      </c>
      <c r="CN1056" s="187">
        <v>0</v>
      </c>
      <c r="CO1056" s="186">
        <v>2.3988046999999998E-3</v>
      </c>
      <c r="CP1056" s="186">
        <v>0</v>
      </c>
      <c r="CQ1056" s="186">
        <v>0</v>
      </c>
      <c r="CR1056" s="186">
        <v>2.1791911000000001E-4</v>
      </c>
      <c r="CS1056" s="186">
        <v>0</v>
      </c>
      <c r="CT1056" s="186">
        <v>0</v>
      </c>
      <c r="CU1056" s="186">
        <v>0</v>
      </c>
      <c r="CW1056" s="101"/>
      <c r="CX1056" s="167"/>
    </row>
    <row r="1057" spans="1:102" ht="14.4">
      <c r="A1057" t="s">
        <v>1372</v>
      </c>
      <c r="B1057" s="92" t="s">
        <v>1343</v>
      </c>
      <c r="C1057" s="126" t="str">
        <f t="shared" si="290"/>
        <v>A.140.03.126</v>
      </c>
      <c r="D1057" s="11" t="s">
        <v>1736</v>
      </c>
      <c r="E1057" s="125" t="s">
        <v>878</v>
      </c>
      <c r="F1057" s="128" t="str">
        <f t="shared" si="291"/>
        <v>weaving 300 dtex</v>
      </c>
      <c r="G1057" s="131">
        <f t="shared" si="301"/>
        <v>0.44781679379999995</v>
      </c>
      <c r="H1057" s="183">
        <f t="shared" si="302"/>
        <v>1.4189643300000001E-2</v>
      </c>
      <c r="I1057" s="183">
        <f t="shared" si="303"/>
        <v>2.9395987999999998E-2</v>
      </c>
      <c r="J1057" s="184">
        <f t="shared" si="304"/>
        <v>7.1061922499999999E-2</v>
      </c>
      <c r="K1057" s="183">
        <v>0.33316923999999998</v>
      </c>
      <c r="L1057" s="146">
        <v>1.6015585999999998E-2</v>
      </c>
      <c r="M1057" s="146">
        <v>1.3380402E-2</v>
      </c>
      <c r="N1057" s="146">
        <v>1.2284163000000001E-2</v>
      </c>
      <c r="O1057" s="146">
        <v>1.9054803000000001E-3</v>
      </c>
      <c r="P1057" s="146">
        <v>0</v>
      </c>
      <c r="Q1057" s="146">
        <v>0</v>
      </c>
      <c r="R1057" s="146">
        <v>0</v>
      </c>
      <c r="S1057" s="146">
        <v>1.4533314999999999E-3</v>
      </c>
      <c r="T1057" s="146">
        <v>0</v>
      </c>
      <c r="U1057" s="188">
        <v>6.9608590999999997E-2</v>
      </c>
      <c r="V1057" s="146">
        <v>0</v>
      </c>
      <c r="W1057" s="146">
        <v>0</v>
      </c>
      <c r="X1057" s="146">
        <v>0</v>
      </c>
      <c r="Z1057" s="157">
        <f t="shared" si="295"/>
        <v>2.2211282666666667</v>
      </c>
      <c r="AB1057" s="131">
        <f t="shared" si="296"/>
        <v>0.33316923999999998</v>
      </c>
      <c r="AC1057" s="131">
        <f t="shared" si="297"/>
        <v>4.3585631299999997E-2</v>
      </c>
      <c r="AD1057" s="131">
        <f t="shared" si="298"/>
        <v>2.9395987999999998E-2</v>
      </c>
      <c r="AE1057" s="131">
        <f t="shared" si="299"/>
        <v>2.9395987999999998E-2</v>
      </c>
      <c r="AF1057" s="131">
        <f t="shared" si="300"/>
        <v>7.1061922499999999E-2</v>
      </c>
      <c r="AH1057">
        <v>42.393720999999999</v>
      </c>
      <c r="AI1057" s="71">
        <v>25.062142999999999</v>
      </c>
      <c r="AJ1057" s="71">
        <v>9.6439412999999998</v>
      </c>
      <c r="AK1057" s="71">
        <v>0</v>
      </c>
      <c r="AL1057" s="71">
        <v>1.847043</v>
      </c>
      <c r="AM1057" s="71">
        <v>3.9106627</v>
      </c>
      <c r="AN1057" s="71">
        <v>1.9299313</v>
      </c>
      <c r="AP1057" s="129">
        <v>4.2305996999999998E-2</v>
      </c>
      <c r="AQ1057" s="129">
        <v>3.9736489E-2</v>
      </c>
      <c r="AR1057" s="129">
        <v>1.7936174999999999E-3</v>
      </c>
      <c r="AS1057" s="129">
        <v>7.7589102000000004E-4</v>
      </c>
      <c r="AT1057" s="172">
        <f t="shared" si="292"/>
        <v>2.3822834534499999E-6</v>
      </c>
      <c r="AU1057" s="172">
        <f t="shared" si="293"/>
        <v>6.6332009903099995E-9</v>
      </c>
      <c r="AV1057" s="185">
        <f t="shared" si="294"/>
        <v>0.10866821136</v>
      </c>
      <c r="AW1057" s="121">
        <v>2.0612069999999998E-6</v>
      </c>
      <c r="AX1057" s="121">
        <v>6.2191591999999996E-9</v>
      </c>
      <c r="AY1057" s="121">
        <v>1.6991630999999999E-13</v>
      </c>
      <c r="AZ1057" s="121">
        <v>0</v>
      </c>
      <c r="BA1057" s="121">
        <v>0</v>
      </c>
      <c r="BB1057" s="121">
        <v>3.2918345000000001E-10</v>
      </c>
      <c r="BC1057" s="121">
        <v>3.2074727000000001E-7</v>
      </c>
      <c r="BD1057" s="121">
        <v>7.5069884000000003E-11</v>
      </c>
      <c r="BE1057" s="121">
        <v>3.3880198999999998E-10</v>
      </c>
      <c r="BF1057" s="121">
        <v>0</v>
      </c>
      <c r="BG1057" s="121">
        <v>0</v>
      </c>
      <c r="BH1057" s="121">
        <v>0</v>
      </c>
      <c r="BI1057" s="121">
        <v>0</v>
      </c>
      <c r="BJ1057" s="121">
        <v>0</v>
      </c>
      <c r="BK1057" s="121">
        <v>0</v>
      </c>
      <c r="BL1057" s="121">
        <v>0</v>
      </c>
      <c r="BM1057" s="121">
        <v>0</v>
      </c>
      <c r="BN1057" s="121">
        <v>1.5611136000000001E-4</v>
      </c>
      <c r="BO1057" s="121">
        <v>0.1085121</v>
      </c>
      <c r="BP1057" s="121">
        <v>0</v>
      </c>
      <c r="BQ1057" s="121">
        <v>0</v>
      </c>
      <c r="BR1057" s="121">
        <v>0</v>
      </c>
      <c r="BT1057" s="71">
        <v>1.1251726E-4</v>
      </c>
      <c r="BU1057" s="71">
        <v>2.3358032999999998E-6</v>
      </c>
      <c r="BV1057" s="71">
        <v>6.1930949999999997E-5</v>
      </c>
      <c r="BW1057" s="71">
        <v>5.8483323999999997E-9</v>
      </c>
      <c r="BX1057" s="71">
        <v>3.6296390999999999E-6</v>
      </c>
      <c r="BY1057" s="71">
        <v>0</v>
      </c>
      <c r="BZ1057" s="71">
        <v>0</v>
      </c>
      <c r="CA1057" s="71">
        <v>0</v>
      </c>
      <c r="CB1057" s="71">
        <v>0</v>
      </c>
      <c r="CC1057" s="71">
        <v>1.7840436E-8</v>
      </c>
      <c r="CD1057" s="71">
        <v>0</v>
      </c>
      <c r="CE1057" s="71">
        <v>0</v>
      </c>
      <c r="CF1057" s="71">
        <v>0</v>
      </c>
      <c r="CG1057" s="71">
        <v>2.4998087999999999E-6</v>
      </c>
      <c r="CH1057" s="71">
        <v>4.2097371000000002E-5</v>
      </c>
      <c r="CI1057" s="71">
        <v>1.8430048000000001E-12</v>
      </c>
      <c r="CJ1057" s="71">
        <v>0</v>
      </c>
      <c r="CL1057" s="186">
        <v>0</v>
      </c>
      <c r="CM1057" s="186">
        <v>2.2211283000000002</v>
      </c>
      <c r="CN1057" s="187">
        <v>0</v>
      </c>
      <c r="CO1057" s="186">
        <v>1.5981226E-3</v>
      </c>
      <c r="CP1057" s="186">
        <v>0</v>
      </c>
      <c r="CQ1057" s="186">
        <v>0</v>
      </c>
      <c r="CR1057" s="186">
        <v>1.4518123999999999E-4</v>
      </c>
      <c r="CS1057" s="186">
        <v>0</v>
      </c>
      <c r="CT1057" s="186">
        <v>0</v>
      </c>
      <c r="CU1057" s="186">
        <v>0</v>
      </c>
      <c r="CW1057" s="101"/>
      <c r="CX1057" s="167"/>
    </row>
    <row r="1058" spans="1:102" ht="14.4">
      <c r="A1058" t="s">
        <v>1373</v>
      </c>
      <c r="B1058" s="92" t="s">
        <v>1343</v>
      </c>
      <c r="C1058" s="126" t="str">
        <f t="shared" si="290"/>
        <v>A.140.03.127</v>
      </c>
      <c r="D1058" s="11" t="s">
        <v>1736</v>
      </c>
      <c r="E1058" s="125" t="s">
        <v>878</v>
      </c>
      <c r="F1058" s="128" t="str">
        <f t="shared" si="291"/>
        <v>weaving 400 dtex</v>
      </c>
      <c r="G1058" s="131">
        <f t="shared" si="301"/>
        <v>0.33608968360000002</v>
      </c>
      <c r="H1058" s="183">
        <f t="shared" si="302"/>
        <v>1.0649428000000001E-2</v>
      </c>
      <c r="I1058" s="183">
        <f t="shared" si="303"/>
        <v>2.2061898E-2</v>
      </c>
      <c r="J1058" s="184">
        <f t="shared" si="304"/>
        <v>5.3332477599999997E-2</v>
      </c>
      <c r="K1058" s="183">
        <v>0.25004588</v>
      </c>
      <c r="L1058" s="146">
        <v>1.2019811E-2</v>
      </c>
      <c r="M1058" s="146">
        <v>1.0042087E-2</v>
      </c>
      <c r="N1058" s="146">
        <v>9.2193515000000004E-3</v>
      </c>
      <c r="O1058" s="188">
        <v>1.4300764999999999E-3</v>
      </c>
      <c r="P1058" s="188">
        <v>0</v>
      </c>
      <c r="Q1058" s="188">
        <v>0</v>
      </c>
      <c r="R1058" s="146">
        <v>0</v>
      </c>
      <c r="S1058" s="146">
        <v>1.0907356E-3</v>
      </c>
      <c r="T1058" s="146">
        <v>0</v>
      </c>
      <c r="U1058" s="188">
        <v>5.2241742000000001E-2</v>
      </c>
      <c r="V1058" s="188">
        <v>0</v>
      </c>
      <c r="W1058" s="146">
        <v>0</v>
      </c>
      <c r="X1058" s="146">
        <v>0</v>
      </c>
      <c r="Z1058" s="157">
        <f t="shared" si="295"/>
        <v>1.6669725333333334</v>
      </c>
      <c r="AB1058" s="131">
        <f t="shared" si="296"/>
        <v>0.25004588</v>
      </c>
      <c r="AC1058" s="131">
        <f t="shared" si="297"/>
        <v>3.2711325999999999E-2</v>
      </c>
      <c r="AD1058" s="131">
        <f t="shared" si="298"/>
        <v>2.2061898E-2</v>
      </c>
      <c r="AE1058" s="131">
        <f t="shared" si="299"/>
        <v>2.2061898E-2</v>
      </c>
      <c r="AF1058" s="131">
        <f t="shared" si="300"/>
        <v>5.3332477599999997E-2</v>
      </c>
      <c r="AH1058">
        <v>31.816789</v>
      </c>
      <c r="AI1058" s="71">
        <v>18.809315999999999</v>
      </c>
      <c r="AJ1058" s="71">
        <v>7.2378463999999996</v>
      </c>
      <c r="AK1058" s="71">
        <v>0</v>
      </c>
      <c r="AL1058" s="71">
        <v>1.3862189</v>
      </c>
      <c r="AM1058" s="71">
        <v>2.9349801000000002</v>
      </c>
      <c r="AN1058" s="71">
        <v>1.4484271</v>
      </c>
      <c r="AP1058" s="129">
        <v>3.1750950999999999E-2</v>
      </c>
      <c r="AQ1058" s="129">
        <v>2.9822517E-2</v>
      </c>
      <c r="AR1058" s="129">
        <v>1.3461227E-3</v>
      </c>
      <c r="AS1058" s="129">
        <v>5.8231172000000001E-4</v>
      </c>
      <c r="AT1058" s="172">
        <f t="shared" si="292"/>
        <v>1.7879206545199999E-6</v>
      </c>
      <c r="AU1058" s="172">
        <f t="shared" si="293"/>
        <v>4.9782644044000002E-9</v>
      </c>
      <c r="AV1058" s="185">
        <f t="shared" si="294"/>
        <v>8.1556263680000005E-2</v>
      </c>
      <c r="AW1058" s="121">
        <v>1.5469505E-6</v>
      </c>
      <c r="AX1058" s="121">
        <v>4.6675231000000002E-9</v>
      </c>
      <c r="AY1058" s="121">
        <v>1.2752339999999999E-13</v>
      </c>
      <c r="AZ1058" s="121">
        <v>0</v>
      </c>
      <c r="BA1058" s="121">
        <v>0</v>
      </c>
      <c r="BB1058" s="121">
        <v>2.4705452000000001E-10</v>
      </c>
      <c r="BC1058" s="121">
        <v>2.4072310000000002E-7</v>
      </c>
      <c r="BD1058" s="121">
        <v>5.6340481000000002E-11</v>
      </c>
      <c r="BE1058" s="121">
        <v>2.5427330000000001E-10</v>
      </c>
      <c r="BF1058" s="121">
        <v>0</v>
      </c>
      <c r="BG1058" s="121">
        <v>0</v>
      </c>
      <c r="BH1058" s="121">
        <v>0</v>
      </c>
      <c r="BI1058" s="121">
        <v>0</v>
      </c>
      <c r="BJ1058" s="121">
        <v>0</v>
      </c>
      <c r="BK1058" s="121">
        <v>0</v>
      </c>
      <c r="BL1058" s="121">
        <v>0</v>
      </c>
      <c r="BM1058" s="121">
        <v>0</v>
      </c>
      <c r="BN1058" s="121">
        <v>1.1716267999999999E-4</v>
      </c>
      <c r="BO1058" s="121">
        <v>8.1439101E-2</v>
      </c>
      <c r="BP1058" s="121">
        <v>0</v>
      </c>
      <c r="BQ1058" s="121">
        <v>0</v>
      </c>
      <c r="BR1058" s="121">
        <v>0</v>
      </c>
      <c r="BT1058" s="71">
        <v>8.4445004000000006E-5</v>
      </c>
      <c r="BU1058" s="71">
        <v>1.7530369E-6</v>
      </c>
      <c r="BV1058" s="71">
        <v>4.6479617999999997E-5</v>
      </c>
      <c r="BW1058" s="71">
        <v>4.3892150000000003E-9</v>
      </c>
      <c r="BX1058" s="71">
        <v>2.7240699E-6</v>
      </c>
      <c r="BY1058" s="71">
        <v>0</v>
      </c>
      <c r="BZ1058" s="71">
        <v>0</v>
      </c>
      <c r="CA1058" s="71">
        <v>0</v>
      </c>
      <c r="CB1058" s="71">
        <v>0</v>
      </c>
      <c r="CC1058" s="71">
        <v>1.3389374E-8</v>
      </c>
      <c r="CD1058" s="71">
        <v>0</v>
      </c>
      <c r="CE1058" s="71">
        <v>0</v>
      </c>
      <c r="CF1058" s="71">
        <v>0</v>
      </c>
      <c r="CG1058" s="71">
        <v>1.8761243E-6</v>
      </c>
      <c r="CH1058" s="71">
        <v>3.1594375999999998E-5</v>
      </c>
      <c r="CI1058" s="71">
        <v>1.3831882000000001E-12</v>
      </c>
      <c r="CJ1058" s="71">
        <v>0</v>
      </c>
      <c r="CL1058" s="186">
        <v>0</v>
      </c>
      <c r="CM1058" s="186">
        <v>1.6669725</v>
      </c>
      <c r="CN1058" s="187">
        <v>0</v>
      </c>
      <c r="CO1058" s="186">
        <v>1.1994023999999999E-3</v>
      </c>
      <c r="CP1058" s="186">
        <v>0</v>
      </c>
      <c r="CQ1058" s="186">
        <v>0</v>
      </c>
      <c r="CR1058" s="186">
        <v>1.0895955E-4</v>
      </c>
      <c r="CS1058" s="186">
        <v>0</v>
      </c>
      <c r="CT1058" s="186">
        <v>0</v>
      </c>
      <c r="CU1058" s="186">
        <v>0</v>
      </c>
      <c r="CW1058" s="101"/>
      <c r="CX1058" s="167"/>
    </row>
    <row r="1059" spans="1:102" ht="14.4">
      <c r="A1059" t="s">
        <v>1374</v>
      </c>
      <c r="B1059" s="92" t="s">
        <v>1343</v>
      </c>
      <c r="C1059" s="126" t="str">
        <f t="shared" si="290"/>
        <v>A.140.03.128</v>
      </c>
      <c r="D1059" s="11" t="s">
        <v>1736</v>
      </c>
      <c r="E1059" s="125" t="s">
        <v>878</v>
      </c>
      <c r="F1059" s="128" t="str">
        <f t="shared" si="291"/>
        <v>weaving 500 dtex</v>
      </c>
      <c r="G1059" s="131">
        <f t="shared" si="301"/>
        <v>0.26887174201000003</v>
      </c>
      <c r="H1059" s="183">
        <f t="shared" si="302"/>
        <v>8.5195423999999999E-3</v>
      </c>
      <c r="I1059" s="183">
        <f t="shared" si="303"/>
        <v>1.7649518099999997E-2</v>
      </c>
      <c r="J1059" s="184">
        <f t="shared" si="304"/>
        <v>4.2665981509999999E-2</v>
      </c>
      <c r="K1059" s="183">
        <v>0.20003670000000001</v>
      </c>
      <c r="L1059" s="146">
        <v>9.6158484999999995E-3</v>
      </c>
      <c r="M1059" s="146">
        <v>8.0336695999999996E-3</v>
      </c>
      <c r="N1059" s="146">
        <v>7.3754811999999998E-3</v>
      </c>
      <c r="O1059" s="188">
        <v>1.1440612000000001E-3</v>
      </c>
      <c r="P1059" s="188">
        <v>0</v>
      </c>
      <c r="Q1059" s="188">
        <v>0</v>
      </c>
      <c r="R1059" s="188">
        <v>0</v>
      </c>
      <c r="S1059" s="146">
        <v>8.7258851000000001E-4</v>
      </c>
      <c r="T1059" s="146">
        <v>0</v>
      </c>
      <c r="U1059" s="146">
        <v>4.1793392999999998E-2</v>
      </c>
      <c r="V1059" s="188">
        <v>0</v>
      </c>
      <c r="W1059" s="146">
        <v>0</v>
      </c>
      <c r="X1059" s="146">
        <v>0</v>
      </c>
      <c r="Z1059" s="157">
        <f t="shared" si="295"/>
        <v>1.3335780000000002</v>
      </c>
      <c r="AB1059" s="131">
        <f t="shared" si="296"/>
        <v>0.20003670000000001</v>
      </c>
      <c r="AC1059" s="131">
        <f t="shared" si="297"/>
        <v>2.6169060499999997E-2</v>
      </c>
      <c r="AD1059" s="131">
        <f t="shared" si="298"/>
        <v>1.7649518099999997E-2</v>
      </c>
      <c r="AE1059" s="131">
        <f t="shared" si="299"/>
        <v>1.7649518099999997E-2</v>
      </c>
      <c r="AF1059" s="131">
        <f t="shared" si="300"/>
        <v>4.2665981509999999E-2</v>
      </c>
      <c r="AH1059">
        <v>25.453430999999998</v>
      </c>
      <c r="AI1059" s="71">
        <v>15.047453000000001</v>
      </c>
      <c r="AJ1059" s="71">
        <v>5.7902772000000002</v>
      </c>
      <c r="AK1059" s="71">
        <v>0</v>
      </c>
      <c r="AL1059" s="71">
        <v>1.1089751000000001</v>
      </c>
      <c r="AM1059" s="71">
        <v>2.3479841000000001</v>
      </c>
      <c r="AN1059" s="71">
        <v>1.1587417</v>
      </c>
      <c r="AP1059" s="129">
        <v>2.5400761000000001E-2</v>
      </c>
      <c r="AQ1059" s="129">
        <v>2.3858013000000001E-2</v>
      </c>
      <c r="AR1059" s="129">
        <v>1.0768982E-3</v>
      </c>
      <c r="AS1059" s="129">
        <v>4.6584938E-4</v>
      </c>
      <c r="AT1059" s="172">
        <f t="shared" si="292"/>
        <v>1.4303365236099998E-6</v>
      </c>
      <c r="AU1059" s="172">
        <f t="shared" si="293"/>
        <v>3.9826115437199995E-9</v>
      </c>
      <c r="AV1059" s="185">
        <f t="shared" si="294"/>
        <v>6.5245010147000002E-2</v>
      </c>
      <c r="AW1059" s="121">
        <v>1.2375603999999999E-6</v>
      </c>
      <c r="AX1059" s="121">
        <v>3.7340184999999998E-9</v>
      </c>
      <c r="AY1059" s="121">
        <v>1.0201871999999999E-13</v>
      </c>
      <c r="AZ1059" s="121">
        <v>0</v>
      </c>
      <c r="BA1059" s="121">
        <v>0</v>
      </c>
      <c r="BB1059" s="121">
        <v>1.9764361000000001E-10</v>
      </c>
      <c r="BC1059" s="121">
        <v>1.9257848000000001E-7</v>
      </c>
      <c r="BD1059" s="121">
        <v>4.5072384999999999E-11</v>
      </c>
      <c r="BE1059" s="121">
        <v>2.0341864E-10</v>
      </c>
      <c r="BF1059" s="121">
        <v>0</v>
      </c>
      <c r="BG1059" s="121">
        <v>0</v>
      </c>
      <c r="BH1059" s="121">
        <v>0</v>
      </c>
      <c r="BI1059" s="121">
        <v>0</v>
      </c>
      <c r="BJ1059" s="121">
        <v>0</v>
      </c>
      <c r="BK1059" s="121">
        <v>0</v>
      </c>
      <c r="BL1059" s="121">
        <v>0</v>
      </c>
      <c r="BM1059" s="121">
        <v>0</v>
      </c>
      <c r="BN1059" s="121">
        <v>9.3730146999999994E-5</v>
      </c>
      <c r="BO1059" s="121">
        <v>6.5151280000000006E-2</v>
      </c>
      <c r="BP1059" s="121">
        <v>0</v>
      </c>
      <c r="BQ1059" s="121">
        <v>0</v>
      </c>
      <c r="BR1059" s="121">
        <v>0</v>
      </c>
      <c r="BT1059" s="71">
        <v>6.7556003000000003E-5</v>
      </c>
      <c r="BU1059" s="71">
        <v>1.4024295999999999E-6</v>
      </c>
      <c r="BV1059" s="71">
        <v>3.7183693999999998E-5</v>
      </c>
      <c r="BW1059" s="71">
        <v>3.5113719999999999E-9</v>
      </c>
      <c r="BX1059" s="71">
        <v>2.1792559000000002E-6</v>
      </c>
      <c r="BY1059" s="71">
        <v>0</v>
      </c>
      <c r="BZ1059" s="71">
        <v>0</v>
      </c>
      <c r="CA1059" s="71">
        <v>0</v>
      </c>
      <c r="CB1059" s="71">
        <v>0</v>
      </c>
      <c r="CC1059" s="71">
        <v>1.0711498999999999E-8</v>
      </c>
      <c r="CD1059" s="71">
        <v>0</v>
      </c>
      <c r="CE1059" s="71">
        <v>0</v>
      </c>
      <c r="CF1059" s="71">
        <v>0</v>
      </c>
      <c r="CG1059" s="71">
        <v>1.5008994E-6</v>
      </c>
      <c r="CH1059" s="71">
        <v>2.5275501000000002E-5</v>
      </c>
      <c r="CI1059" s="71">
        <v>1.1065505000000001E-12</v>
      </c>
      <c r="CJ1059" s="71">
        <v>0</v>
      </c>
      <c r="CL1059" s="186">
        <v>0</v>
      </c>
      <c r="CM1059" s="186">
        <v>1.3335779999999999</v>
      </c>
      <c r="CN1059" s="187">
        <v>0</v>
      </c>
      <c r="CO1059" s="186">
        <v>9.5952188000000002E-4</v>
      </c>
      <c r="CP1059" s="186">
        <v>0</v>
      </c>
      <c r="CQ1059" s="186">
        <v>0</v>
      </c>
      <c r="CR1059" s="186">
        <v>8.7167641999999997E-5</v>
      </c>
      <c r="CS1059" s="186">
        <v>0</v>
      </c>
      <c r="CT1059" s="186">
        <v>0</v>
      </c>
      <c r="CU1059" s="186">
        <v>0</v>
      </c>
      <c r="CW1059" s="86"/>
      <c r="CX1059" s="167"/>
    </row>
    <row r="1060" spans="1:102" ht="14.4">
      <c r="A1060" t="s">
        <v>3356</v>
      </c>
      <c r="B1060" s="92" t="s">
        <v>1343</v>
      </c>
      <c r="C1060" s="126" t="str">
        <f t="shared" si="290"/>
        <v>A.140.03.131</v>
      </c>
      <c r="D1060" s="11" t="s">
        <v>1736</v>
      </c>
      <c r="E1060" s="125" t="s">
        <v>878</v>
      </c>
      <c r="F1060" s="128" t="str">
        <f t="shared" si="291"/>
        <v>circular knitting (fabric interlock, 83 dtex, 28 GG)</v>
      </c>
      <c r="G1060" s="131">
        <f t="shared" si="301"/>
        <v>3.1792267659999998E-2</v>
      </c>
      <c r="H1060" s="183">
        <f t="shared" si="302"/>
        <v>1.00737832E-3</v>
      </c>
      <c r="I1060" s="183">
        <f t="shared" si="303"/>
        <v>2.08693625E-3</v>
      </c>
      <c r="J1060" s="184">
        <f t="shared" si="304"/>
        <v>5.0449640900000004E-3</v>
      </c>
      <c r="K1060" s="183">
        <v>2.3652988999999999E-2</v>
      </c>
      <c r="L1060" s="146">
        <v>1.1370091000000001E-3</v>
      </c>
      <c r="M1060" s="146">
        <v>9.4992714999999998E-4</v>
      </c>
      <c r="N1060" s="146">
        <v>8.7210081000000002E-4</v>
      </c>
      <c r="O1060" s="188">
        <v>1.3527750999999999E-4</v>
      </c>
      <c r="P1060" s="188">
        <v>0</v>
      </c>
      <c r="Q1060" s="188">
        <v>0</v>
      </c>
      <c r="R1060" s="188">
        <v>0</v>
      </c>
      <c r="S1060" s="146">
        <v>1.0317769E-4</v>
      </c>
      <c r="T1060" s="146">
        <v>0</v>
      </c>
      <c r="U1060" s="146">
        <v>4.9417864000000002E-3</v>
      </c>
      <c r="V1060" s="188">
        <v>0</v>
      </c>
      <c r="W1060" s="146">
        <v>0</v>
      </c>
      <c r="X1060" s="146">
        <v>0</v>
      </c>
      <c r="Z1060" s="157">
        <f t="shared" si="295"/>
        <v>0.15768659333333335</v>
      </c>
      <c r="AB1060" s="131">
        <f t="shared" si="296"/>
        <v>2.3652988999999999E-2</v>
      </c>
      <c r="AC1060" s="131">
        <f t="shared" si="297"/>
        <v>3.0943145700000002E-3</v>
      </c>
      <c r="AD1060" s="131">
        <f t="shared" si="298"/>
        <v>2.08693625E-3</v>
      </c>
      <c r="AE1060" s="131">
        <f t="shared" si="299"/>
        <v>2.08693625E-3</v>
      </c>
      <c r="AF1060" s="131">
        <f t="shared" si="300"/>
        <v>5.0449640900000004E-3</v>
      </c>
      <c r="AH1060">
        <v>3.0096962</v>
      </c>
      <c r="AI1060" s="71">
        <v>1.7792597000000001</v>
      </c>
      <c r="AJ1060" s="71">
        <v>0.68466115000000005</v>
      </c>
      <c r="AK1060" s="71">
        <v>0</v>
      </c>
      <c r="AL1060" s="71">
        <v>0.13112881000000001</v>
      </c>
      <c r="AM1060" s="71">
        <v>0.27763325</v>
      </c>
      <c r="AN1060" s="71">
        <v>0.13701337999999999</v>
      </c>
      <c r="AP1060" s="129">
        <v>3.0034684000000002E-3</v>
      </c>
      <c r="AQ1060" s="129">
        <v>2.8210488999999999E-3</v>
      </c>
      <c r="AR1060" s="129">
        <v>1.2733593000000001E-4</v>
      </c>
      <c r="AS1060" s="129">
        <v>5.5083541000000001E-5</v>
      </c>
      <c r="AT1060" s="172">
        <f t="shared" si="292"/>
        <v>1.6912763402199999E-7</v>
      </c>
      <c r="AU1060" s="172">
        <f t="shared" si="293"/>
        <v>4.7091690802399999E-10</v>
      </c>
      <c r="AV1060" s="185">
        <f t="shared" si="294"/>
        <v>7.714781657E-3</v>
      </c>
      <c r="AW1060" s="121">
        <v>1.4633315999999999E-7</v>
      </c>
      <c r="AX1060" s="121">
        <v>4.4152245999999999E-10</v>
      </c>
      <c r="AY1060" s="121">
        <v>1.2063023999999999E-14</v>
      </c>
      <c r="AZ1060" s="121">
        <v>0</v>
      </c>
      <c r="BA1060" s="121">
        <v>0</v>
      </c>
      <c r="BB1060" s="121">
        <v>2.3370021999999999E-11</v>
      </c>
      <c r="BC1060" s="121">
        <v>2.2771103999999999E-8</v>
      </c>
      <c r="BD1060" s="121">
        <v>5.3295050000000003E-12</v>
      </c>
      <c r="BE1060" s="121">
        <v>2.4052879999999999E-11</v>
      </c>
      <c r="BF1060" s="121">
        <v>0</v>
      </c>
      <c r="BG1060" s="121">
        <v>0</v>
      </c>
      <c r="BH1060" s="121">
        <v>0</v>
      </c>
      <c r="BI1060" s="121">
        <v>0</v>
      </c>
      <c r="BJ1060" s="121">
        <v>0</v>
      </c>
      <c r="BK1060" s="121">
        <v>0</v>
      </c>
      <c r="BL1060" s="121">
        <v>0</v>
      </c>
      <c r="BM1060" s="121">
        <v>0</v>
      </c>
      <c r="BN1060" s="121">
        <v>1.1082956999999999E-5</v>
      </c>
      <c r="BO1060" s="121">
        <v>7.7036986999999999E-3</v>
      </c>
      <c r="BP1060" s="121">
        <v>0</v>
      </c>
      <c r="BQ1060" s="121">
        <v>0</v>
      </c>
      <c r="BR1060" s="121">
        <v>0</v>
      </c>
      <c r="BT1060" s="71">
        <v>7.9880409999999992E-6</v>
      </c>
      <c r="BU1060" s="71">
        <v>1.6582782E-7</v>
      </c>
      <c r="BV1060" s="71">
        <v>4.3967206E-6</v>
      </c>
      <c r="BW1060" s="71">
        <v>4.1519600999999998E-10</v>
      </c>
      <c r="BX1060" s="71">
        <v>2.5768229000000001E-7</v>
      </c>
      <c r="BY1060" s="71">
        <v>0</v>
      </c>
      <c r="BZ1060" s="71">
        <v>0</v>
      </c>
      <c r="CA1060" s="71">
        <v>0</v>
      </c>
      <c r="CB1060" s="71">
        <v>0</v>
      </c>
      <c r="CC1060" s="71">
        <v>1.2665624E-9</v>
      </c>
      <c r="CD1060" s="71">
        <v>0</v>
      </c>
      <c r="CE1060" s="71">
        <v>0</v>
      </c>
      <c r="CF1060" s="71">
        <v>0</v>
      </c>
      <c r="CG1060" s="71">
        <v>1.7747121000000001E-7</v>
      </c>
      <c r="CH1060" s="71">
        <v>2.9886572E-6</v>
      </c>
      <c r="CI1060" s="71">
        <v>1.3084212E-13</v>
      </c>
      <c r="CJ1060" s="71">
        <v>0</v>
      </c>
      <c r="CL1060" s="186">
        <v>0</v>
      </c>
      <c r="CM1060" s="186">
        <v>0.15768658999999999</v>
      </c>
      <c r="CN1060" s="187">
        <v>0</v>
      </c>
      <c r="CO1060" s="186">
        <v>1.1345697999999999E-4</v>
      </c>
      <c r="CP1060" s="186">
        <v>0</v>
      </c>
      <c r="CQ1060" s="186">
        <v>0</v>
      </c>
      <c r="CR1060" s="186">
        <v>1.0306985E-5</v>
      </c>
      <c r="CS1060" s="186">
        <v>0</v>
      </c>
      <c r="CT1060" s="186">
        <v>0</v>
      </c>
      <c r="CU1060" s="186">
        <v>0</v>
      </c>
      <c r="CW1060" s="101"/>
      <c r="CX1060" s="167"/>
    </row>
    <row r="1061" spans="1:102" ht="14.4">
      <c r="A1061" t="s">
        <v>3357</v>
      </c>
      <c r="B1061" s="92" t="s">
        <v>1343</v>
      </c>
      <c r="C1061" s="126" t="str">
        <f t="shared" si="290"/>
        <v>A.140.03.132</v>
      </c>
      <c r="D1061" s="11" t="s">
        <v>1736</v>
      </c>
      <c r="E1061" s="125" t="s">
        <v>878</v>
      </c>
      <c r="F1061" s="128" t="str">
        <f t="shared" si="291"/>
        <v>circular knitting  (cotton, 200 dtex)</v>
      </c>
      <c r="G1061" s="131">
        <f t="shared" si="301"/>
        <v>1.7258659529999998E-2</v>
      </c>
      <c r="H1061" s="183">
        <f t="shared" si="302"/>
        <v>5.4686252100000004E-4</v>
      </c>
      <c r="I1061" s="183">
        <f t="shared" si="303"/>
        <v>1.13290826E-3</v>
      </c>
      <c r="J1061" s="184">
        <f t="shared" si="304"/>
        <v>2.7386947489999999E-3</v>
      </c>
      <c r="K1061" s="183">
        <v>1.2840193999999999E-2</v>
      </c>
      <c r="L1061" s="146">
        <v>6.1723352E-4</v>
      </c>
      <c r="M1061" s="146">
        <v>5.1567474000000001E-4</v>
      </c>
      <c r="N1061" s="146">
        <v>4.7342616E-4</v>
      </c>
      <c r="O1061" s="188">
        <v>7.3436361E-5</v>
      </c>
      <c r="P1061" s="188">
        <v>0</v>
      </c>
      <c r="Q1061" s="188">
        <v>0</v>
      </c>
      <c r="R1061" s="188">
        <v>0</v>
      </c>
      <c r="S1061" s="146">
        <v>5.6010749000000003E-5</v>
      </c>
      <c r="T1061" s="146">
        <v>0</v>
      </c>
      <c r="U1061" s="146">
        <v>2.6826839999999998E-3</v>
      </c>
      <c r="V1061" s="188">
        <v>0</v>
      </c>
      <c r="W1061" s="146">
        <v>0</v>
      </c>
      <c r="X1061" s="146">
        <v>0</v>
      </c>
      <c r="Z1061" s="157">
        <f t="shared" si="295"/>
        <v>8.5601293333333328E-2</v>
      </c>
      <c r="AB1061" s="131">
        <f t="shared" si="296"/>
        <v>1.2840193999999999E-2</v>
      </c>
      <c r="AC1061" s="131">
        <f t="shared" si="297"/>
        <v>1.679770781E-3</v>
      </c>
      <c r="AD1061" s="131">
        <f t="shared" si="298"/>
        <v>1.13290826E-3</v>
      </c>
      <c r="AE1061" s="131">
        <f t="shared" si="299"/>
        <v>1.13290826E-3</v>
      </c>
      <c r="AF1061" s="131">
        <f t="shared" si="300"/>
        <v>2.7386947489999999E-3</v>
      </c>
      <c r="AH1061">
        <v>1.6338351</v>
      </c>
      <c r="AI1061" s="71">
        <v>0.96588381000000001</v>
      </c>
      <c r="AJ1061" s="71">
        <v>0.37167319999999998</v>
      </c>
      <c r="AK1061" s="71">
        <v>0</v>
      </c>
      <c r="AL1061" s="71">
        <v>7.1184211999999997E-2</v>
      </c>
      <c r="AM1061" s="71">
        <v>0.15071519</v>
      </c>
      <c r="AN1061" s="71">
        <v>7.4378690999999997E-2</v>
      </c>
      <c r="AP1061" s="129">
        <v>1.6304543E-3</v>
      </c>
      <c r="AQ1061" s="129">
        <v>1.5314265E-3</v>
      </c>
      <c r="AR1061" s="129">
        <v>6.9125220000000002E-5</v>
      </c>
      <c r="AS1061" s="129">
        <v>2.9902494000000001E-5</v>
      </c>
      <c r="AT1061" s="172">
        <f t="shared" si="292"/>
        <v>9.181214358300001E-8</v>
      </c>
      <c r="AU1061" s="172">
        <f t="shared" si="293"/>
        <v>2.5564060529890002E-10</v>
      </c>
      <c r="AV1061" s="185">
        <f t="shared" si="294"/>
        <v>4.1880243620999996E-3</v>
      </c>
      <c r="AW1061" s="121">
        <v>7.9438E-8</v>
      </c>
      <c r="AX1061" s="121">
        <v>2.3968361999999999E-10</v>
      </c>
      <c r="AY1061" s="121">
        <v>6.5484989E-15</v>
      </c>
      <c r="AZ1061" s="121">
        <v>0</v>
      </c>
      <c r="BA1061" s="121">
        <v>0</v>
      </c>
      <c r="BB1061" s="121">
        <v>1.2686583E-11</v>
      </c>
      <c r="BC1061" s="121">
        <v>1.2361457000000001E-8</v>
      </c>
      <c r="BD1061" s="121">
        <v>2.8931598E-12</v>
      </c>
      <c r="BE1061" s="121">
        <v>1.3057277E-11</v>
      </c>
      <c r="BF1061" s="121">
        <v>0</v>
      </c>
      <c r="BG1061" s="121">
        <v>0</v>
      </c>
      <c r="BH1061" s="121">
        <v>0</v>
      </c>
      <c r="BI1061" s="121">
        <v>0</v>
      </c>
      <c r="BJ1061" s="121">
        <v>0</v>
      </c>
      <c r="BK1061" s="121">
        <v>0</v>
      </c>
      <c r="BL1061" s="121">
        <v>0</v>
      </c>
      <c r="BM1061" s="121">
        <v>0</v>
      </c>
      <c r="BN1061" s="121">
        <v>6.0164621000000001E-6</v>
      </c>
      <c r="BO1061" s="121">
        <v>4.1820078999999996E-3</v>
      </c>
      <c r="BP1061" s="121">
        <v>0</v>
      </c>
      <c r="BQ1061" s="121">
        <v>0</v>
      </c>
      <c r="BR1061" s="121">
        <v>0</v>
      </c>
      <c r="BT1061" s="71">
        <v>4.3363650999999997E-6</v>
      </c>
      <c r="BU1061" s="71">
        <v>9.0020816000000003E-8</v>
      </c>
      <c r="BV1061" s="71">
        <v>2.3867912E-6</v>
      </c>
      <c r="BW1061" s="71">
        <v>2.2539211999999999E-10</v>
      </c>
      <c r="BX1061" s="71">
        <v>1.3988467000000001E-7</v>
      </c>
      <c r="BY1061" s="71">
        <v>0</v>
      </c>
      <c r="BZ1061" s="71">
        <v>0</v>
      </c>
      <c r="CA1061" s="71">
        <v>0</v>
      </c>
      <c r="CB1061" s="71">
        <v>0</v>
      </c>
      <c r="CC1061" s="71">
        <v>6.8756245999999995E-10</v>
      </c>
      <c r="CD1061" s="71">
        <v>0</v>
      </c>
      <c r="CE1061" s="71">
        <v>0</v>
      </c>
      <c r="CF1061" s="71">
        <v>0</v>
      </c>
      <c r="CG1061" s="71">
        <v>9.6341515999999995E-8</v>
      </c>
      <c r="CH1061" s="71">
        <v>1.6224138999999999E-6</v>
      </c>
      <c r="CI1061" s="71">
        <v>7.1028580999999998E-14</v>
      </c>
      <c r="CJ1061" s="71">
        <v>0</v>
      </c>
      <c r="CL1061" s="186">
        <v>0</v>
      </c>
      <c r="CM1061" s="186">
        <v>8.5601292999999995E-2</v>
      </c>
      <c r="CN1061" s="187">
        <v>0</v>
      </c>
      <c r="CO1061" s="186">
        <v>6.1590932000000001E-5</v>
      </c>
      <c r="CP1061" s="186">
        <v>0</v>
      </c>
      <c r="CQ1061" s="186">
        <v>0</v>
      </c>
      <c r="CR1061" s="186">
        <v>5.5952202999999998E-6</v>
      </c>
      <c r="CS1061" s="186">
        <v>0</v>
      </c>
      <c r="CT1061" s="186">
        <v>0</v>
      </c>
      <c r="CU1061" s="186">
        <v>0</v>
      </c>
      <c r="CW1061" s="101"/>
    </row>
    <row r="1062" spans="1:102" ht="14.4">
      <c r="A1062" t="s">
        <v>3358</v>
      </c>
      <c r="B1062" s="92" t="s">
        <v>1343</v>
      </c>
      <c r="C1062" s="126" t="str">
        <f t="shared" si="290"/>
        <v>A.140.03.133</v>
      </c>
      <c r="D1062" s="11" t="s">
        <v>1736</v>
      </c>
      <c r="E1062" s="125" t="s">
        <v>878</v>
      </c>
      <c r="F1062" s="128" t="str">
        <f t="shared" si="291"/>
        <v>circular knitting (cotton, 300 dtex)</v>
      </c>
      <c r="G1062" s="131">
        <f t="shared" si="301"/>
        <v>1.4533608061999999E-2</v>
      </c>
      <c r="H1062" s="183">
        <f t="shared" si="302"/>
        <v>4.6051580599999997E-4</v>
      </c>
      <c r="I1062" s="183">
        <f t="shared" si="303"/>
        <v>9.5402800999999995E-4</v>
      </c>
      <c r="J1062" s="184">
        <f t="shared" si="304"/>
        <v>2.306269246E-3</v>
      </c>
      <c r="K1062" s="183">
        <v>1.0812795E-2</v>
      </c>
      <c r="L1062" s="146">
        <v>5.1977559999999998E-4</v>
      </c>
      <c r="M1062" s="146">
        <v>4.3425240999999998E-4</v>
      </c>
      <c r="N1062" s="146">
        <v>3.9867465999999998E-4</v>
      </c>
      <c r="O1062" s="188">
        <v>6.1841146000000006E-5</v>
      </c>
      <c r="P1062" s="188">
        <v>0</v>
      </c>
      <c r="Q1062" s="188">
        <v>0</v>
      </c>
      <c r="R1062" s="188">
        <v>0</v>
      </c>
      <c r="S1062" s="146">
        <v>4.7166946000000003E-5</v>
      </c>
      <c r="T1062" s="146">
        <v>0</v>
      </c>
      <c r="U1062" s="146">
        <v>2.2591022999999999E-3</v>
      </c>
      <c r="V1062" s="188">
        <v>0</v>
      </c>
      <c r="W1062" s="146">
        <v>0</v>
      </c>
      <c r="X1062" s="146">
        <v>0</v>
      </c>
      <c r="Z1062" s="157">
        <f t="shared" si="295"/>
        <v>7.2085300000000005E-2</v>
      </c>
      <c r="AB1062" s="131">
        <f t="shared" si="296"/>
        <v>1.0812795E-2</v>
      </c>
      <c r="AC1062" s="131">
        <f t="shared" si="297"/>
        <v>1.4145438159999999E-3</v>
      </c>
      <c r="AD1062" s="131">
        <f t="shared" si="298"/>
        <v>9.5402800999999995E-4</v>
      </c>
      <c r="AE1062" s="131">
        <f t="shared" si="299"/>
        <v>9.5402800999999995E-4</v>
      </c>
      <c r="AF1062" s="131">
        <f t="shared" si="300"/>
        <v>2.306269246E-3</v>
      </c>
      <c r="AH1062">
        <v>1.3758611000000001</v>
      </c>
      <c r="AI1062" s="71">
        <v>0.81337583999999996</v>
      </c>
      <c r="AJ1062" s="71">
        <v>0.31298795000000001</v>
      </c>
      <c r="AK1062" s="71">
        <v>0</v>
      </c>
      <c r="AL1062" s="71">
        <v>5.9944599000000001E-2</v>
      </c>
      <c r="AM1062" s="71">
        <v>0.12691806</v>
      </c>
      <c r="AN1062" s="71">
        <v>6.2634687999999994E-2</v>
      </c>
      <c r="AP1062" s="129">
        <v>1.3730140999999999E-3</v>
      </c>
      <c r="AQ1062" s="129">
        <v>1.2896222999999999E-3</v>
      </c>
      <c r="AR1062" s="129">
        <v>5.8210710999999998E-5</v>
      </c>
      <c r="AS1062" s="129">
        <v>2.5181047E-5</v>
      </c>
      <c r="AT1062" s="172">
        <f t="shared" si="292"/>
        <v>7.7315488439000009E-8</v>
      </c>
      <c r="AU1062" s="172">
        <f t="shared" si="293"/>
        <v>2.1527630162539999E-10</v>
      </c>
      <c r="AV1062" s="185">
        <f t="shared" si="294"/>
        <v>3.5267572943999998E-3</v>
      </c>
      <c r="AW1062" s="121">
        <v>6.6895157000000005E-8</v>
      </c>
      <c r="AX1062" s="121">
        <v>2.0183884E-10</v>
      </c>
      <c r="AY1062" s="121">
        <v>5.5145254000000001E-15</v>
      </c>
      <c r="AZ1062" s="121">
        <v>0</v>
      </c>
      <c r="BA1062" s="121">
        <v>0</v>
      </c>
      <c r="BB1062" s="121">
        <v>1.0683439E-11</v>
      </c>
      <c r="BC1062" s="121">
        <v>1.0409648000000001E-8</v>
      </c>
      <c r="BD1062" s="121">
        <v>2.4363450999999998E-12</v>
      </c>
      <c r="BE1062" s="121">
        <v>1.0995602E-11</v>
      </c>
      <c r="BF1062" s="121">
        <v>0</v>
      </c>
      <c r="BG1062" s="121">
        <v>0</v>
      </c>
      <c r="BH1062" s="121">
        <v>0</v>
      </c>
      <c r="BI1062" s="121">
        <v>0</v>
      </c>
      <c r="BJ1062" s="121">
        <v>0</v>
      </c>
      <c r="BK1062" s="121">
        <v>0</v>
      </c>
      <c r="BL1062" s="121">
        <v>0</v>
      </c>
      <c r="BM1062" s="121">
        <v>0</v>
      </c>
      <c r="BN1062" s="121">
        <v>5.0664943999999997E-6</v>
      </c>
      <c r="BO1062" s="121">
        <v>3.5216907999999999E-3</v>
      </c>
      <c r="BP1062" s="121">
        <v>0</v>
      </c>
      <c r="BQ1062" s="121">
        <v>0</v>
      </c>
      <c r="BR1062" s="121">
        <v>0</v>
      </c>
      <c r="BT1062" s="71">
        <v>3.6516758999999999E-6</v>
      </c>
      <c r="BU1062" s="71">
        <v>7.5807002999999996E-8</v>
      </c>
      <c r="BV1062" s="71">
        <v>2.0099293999999999E-6</v>
      </c>
      <c r="BW1062" s="71">
        <v>1.8980388999999999E-10</v>
      </c>
      <c r="BX1062" s="71">
        <v>1.1779762E-7</v>
      </c>
      <c r="BY1062" s="71">
        <v>0</v>
      </c>
      <c r="BZ1062" s="71">
        <v>0</v>
      </c>
      <c r="CA1062" s="71">
        <v>0</v>
      </c>
      <c r="CB1062" s="71">
        <v>0</v>
      </c>
      <c r="CC1062" s="71">
        <v>5.7899995999999999E-10</v>
      </c>
      <c r="CD1062" s="71">
        <v>0</v>
      </c>
      <c r="CE1062" s="71">
        <v>0</v>
      </c>
      <c r="CF1062" s="71">
        <v>0</v>
      </c>
      <c r="CG1062" s="71">
        <v>8.1129698000000002E-8</v>
      </c>
      <c r="CH1062" s="71">
        <v>1.3662433000000001E-6</v>
      </c>
      <c r="CI1062" s="71">
        <v>5.9813542000000006E-14</v>
      </c>
      <c r="CJ1062" s="71">
        <v>0</v>
      </c>
      <c r="CL1062" s="186">
        <v>0</v>
      </c>
      <c r="CM1062" s="186">
        <v>7.2085299000000005E-2</v>
      </c>
      <c r="CN1062" s="187">
        <v>0</v>
      </c>
      <c r="CO1062" s="186">
        <v>5.1866047999999999E-5</v>
      </c>
      <c r="CP1062" s="186">
        <v>0</v>
      </c>
      <c r="CQ1062" s="186">
        <v>0</v>
      </c>
      <c r="CR1062" s="186">
        <v>4.7117644E-6</v>
      </c>
      <c r="CS1062" s="186">
        <v>0</v>
      </c>
      <c r="CT1062" s="186">
        <v>0</v>
      </c>
      <c r="CU1062" s="186">
        <v>0</v>
      </c>
      <c r="CW1062" s="101"/>
    </row>
    <row r="1063" spans="1:102" ht="14.4">
      <c r="A1063" t="s">
        <v>3359</v>
      </c>
      <c r="B1063" s="92" t="s">
        <v>1343</v>
      </c>
      <c r="C1063" s="126" t="str">
        <f t="shared" si="290"/>
        <v>A.140.03.134</v>
      </c>
      <c r="D1063" s="11" t="s">
        <v>1736</v>
      </c>
      <c r="E1063" s="125" t="s">
        <v>878</v>
      </c>
      <c r="F1063" s="128" t="str">
        <f t="shared" si="291"/>
        <v>flat bed knitting panels (cotton, thin)</v>
      </c>
      <c r="G1063" s="131">
        <f t="shared" si="301"/>
        <v>0.10627700787</v>
      </c>
      <c r="H1063" s="183">
        <f t="shared" si="302"/>
        <v>3.36752178E-3</v>
      </c>
      <c r="I1063" s="183">
        <f t="shared" si="303"/>
        <v>6.9763298000000001E-3</v>
      </c>
      <c r="J1063" s="184">
        <f t="shared" si="304"/>
        <v>1.686459429E-2</v>
      </c>
      <c r="K1063" s="183">
        <v>7.9068561999999995E-2</v>
      </c>
      <c r="L1063" s="146">
        <v>3.8008590000000002E-3</v>
      </c>
      <c r="M1063" s="146">
        <v>3.1754708E-3</v>
      </c>
      <c r="N1063" s="146">
        <v>2.9153083999999998E-3</v>
      </c>
      <c r="O1063" s="188">
        <v>4.5221337999999997E-4</v>
      </c>
      <c r="P1063" s="188">
        <v>0</v>
      </c>
      <c r="Q1063" s="188">
        <v>0</v>
      </c>
      <c r="R1063" s="188">
        <v>0</v>
      </c>
      <c r="S1063" s="146">
        <v>3.4490828999999998E-4</v>
      </c>
      <c r="T1063" s="146">
        <v>0</v>
      </c>
      <c r="U1063" s="146">
        <v>1.6519685999999999E-2</v>
      </c>
      <c r="V1063" s="188">
        <v>0</v>
      </c>
      <c r="W1063" s="146">
        <v>0</v>
      </c>
      <c r="X1063" s="146">
        <v>0</v>
      </c>
      <c r="Z1063" s="157">
        <f t="shared" si="295"/>
        <v>0.52712374666666661</v>
      </c>
      <c r="AB1063" s="131">
        <f t="shared" si="296"/>
        <v>7.9068561999999995E-2</v>
      </c>
      <c r="AC1063" s="131">
        <f t="shared" si="297"/>
        <v>1.0343851580000001E-2</v>
      </c>
      <c r="AD1063" s="131">
        <f t="shared" si="298"/>
        <v>6.9763298000000001E-3</v>
      </c>
      <c r="AE1063" s="131">
        <f t="shared" si="299"/>
        <v>6.9763298000000001E-3</v>
      </c>
      <c r="AF1063" s="131">
        <f t="shared" si="300"/>
        <v>1.686459429E-2</v>
      </c>
      <c r="AH1063">
        <v>10.060985000000001</v>
      </c>
      <c r="AI1063" s="71">
        <v>5.9478108000000001</v>
      </c>
      <c r="AJ1063" s="71">
        <v>2.2887244</v>
      </c>
      <c r="AK1063" s="71">
        <v>0</v>
      </c>
      <c r="AL1063" s="71">
        <v>0.43834487999999999</v>
      </c>
      <c r="AM1063" s="71">
        <v>0.92808829999999998</v>
      </c>
      <c r="AN1063" s="71">
        <v>0.45801615000000001</v>
      </c>
      <c r="AP1063" s="129">
        <v>1.0040166E-2</v>
      </c>
      <c r="AQ1063" s="129">
        <v>9.4303634000000008E-3</v>
      </c>
      <c r="AR1063" s="129">
        <v>4.2566582999999997E-4</v>
      </c>
      <c r="AS1063" s="129">
        <v>1.8413640999999999E-4</v>
      </c>
      <c r="AT1063" s="172">
        <f t="shared" si="292"/>
        <v>5.6536951064400006E-7</v>
      </c>
      <c r="AU1063" s="172">
        <f t="shared" si="293"/>
        <v>1.5742079389670001E-9</v>
      </c>
      <c r="AV1063" s="185">
        <f t="shared" si="294"/>
        <v>2.5789412740999999E-2</v>
      </c>
      <c r="AW1063" s="121">
        <v>4.8917084000000001E-7</v>
      </c>
      <c r="AX1063" s="121">
        <v>1.4759465E-9</v>
      </c>
      <c r="AY1063" s="121">
        <v>4.0324967000000001E-14</v>
      </c>
      <c r="AZ1063" s="121">
        <v>0</v>
      </c>
      <c r="BA1063" s="121">
        <v>0</v>
      </c>
      <c r="BB1063" s="121">
        <v>7.8122643999999999E-11</v>
      </c>
      <c r="BC1063" s="121">
        <v>7.6120547999999999E-8</v>
      </c>
      <c r="BD1063" s="121">
        <v>1.7815774E-11</v>
      </c>
      <c r="BE1063" s="121">
        <v>8.0405339999999995E-11</v>
      </c>
      <c r="BF1063" s="121">
        <v>0</v>
      </c>
      <c r="BG1063" s="121">
        <v>0</v>
      </c>
      <c r="BH1063" s="121">
        <v>0</v>
      </c>
      <c r="BI1063" s="121">
        <v>0</v>
      </c>
      <c r="BJ1063" s="121">
        <v>0</v>
      </c>
      <c r="BK1063" s="121">
        <v>0</v>
      </c>
      <c r="BL1063" s="121">
        <v>0</v>
      </c>
      <c r="BM1063" s="121">
        <v>0</v>
      </c>
      <c r="BN1063" s="121">
        <v>3.7048741000000002E-5</v>
      </c>
      <c r="BO1063" s="121">
        <v>2.5752364E-2</v>
      </c>
      <c r="BP1063" s="121">
        <v>0</v>
      </c>
      <c r="BQ1063" s="121">
        <v>0</v>
      </c>
      <c r="BR1063" s="121">
        <v>0</v>
      </c>
      <c r="BT1063" s="71">
        <v>2.670288E-5</v>
      </c>
      <c r="BU1063" s="71">
        <v>5.5433870999999995E-7</v>
      </c>
      <c r="BV1063" s="71">
        <v>1.4697608999999999E-5</v>
      </c>
      <c r="BW1063" s="71">
        <v>1.387941E-9</v>
      </c>
      <c r="BX1063" s="71">
        <v>8.6139507999999996E-7</v>
      </c>
      <c r="BY1063" s="71">
        <v>0</v>
      </c>
      <c r="BZ1063" s="71">
        <v>0</v>
      </c>
      <c r="CA1063" s="71">
        <v>0</v>
      </c>
      <c r="CB1063" s="71">
        <v>0</v>
      </c>
      <c r="CC1063" s="71">
        <v>4.2339371999999999E-9</v>
      </c>
      <c r="CD1063" s="71">
        <v>0</v>
      </c>
      <c r="CE1063" s="71">
        <v>0</v>
      </c>
      <c r="CF1063" s="71">
        <v>0</v>
      </c>
      <c r="CG1063" s="71">
        <v>5.9326090999999997E-7</v>
      </c>
      <c r="CH1063" s="71">
        <v>9.9906539E-6</v>
      </c>
      <c r="CI1063" s="71">
        <v>4.3738653000000002E-13</v>
      </c>
      <c r="CJ1063" s="71">
        <v>0</v>
      </c>
      <c r="CL1063" s="186">
        <v>0</v>
      </c>
      <c r="CM1063" s="186">
        <v>0.52712375</v>
      </c>
      <c r="CN1063" s="187">
        <v>0</v>
      </c>
      <c r="CO1063" s="186">
        <v>3.7927046999999998E-4</v>
      </c>
      <c r="CP1063" s="186">
        <v>0</v>
      </c>
      <c r="CQ1063" s="186">
        <v>0</v>
      </c>
      <c r="CR1063" s="186">
        <v>3.4454776999999998E-5</v>
      </c>
      <c r="CS1063" s="186">
        <v>0</v>
      </c>
      <c r="CT1063" s="186">
        <v>0</v>
      </c>
      <c r="CU1063" s="186">
        <v>0</v>
      </c>
      <c r="CW1063" s="101"/>
    </row>
    <row r="1064" spans="1:102" ht="14.4">
      <c r="A1064" t="s">
        <v>3360</v>
      </c>
      <c r="B1064" s="92" t="s">
        <v>1343</v>
      </c>
      <c r="C1064" s="126" t="str">
        <f t="shared" si="290"/>
        <v>A.140.03.135</v>
      </c>
      <c r="D1064" s="11" t="s">
        <v>1736</v>
      </c>
      <c r="E1064" s="125" t="s">
        <v>878</v>
      </c>
      <c r="F1064" s="128" t="str">
        <f t="shared" si="291"/>
        <v>fully fashioned flat bed knitting (cotton, thick)</v>
      </c>
      <c r="G1064" s="131">
        <f t="shared" si="301"/>
        <v>0.20801226711999998</v>
      </c>
      <c r="H1064" s="183">
        <f t="shared" si="302"/>
        <v>6.5911324000000006E-3</v>
      </c>
      <c r="I1064" s="183">
        <f t="shared" si="303"/>
        <v>1.3654525800000001E-2</v>
      </c>
      <c r="J1064" s="184">
        <f t="shared" si="304"/>
        <v>3.3008478920000001E-2</v>
      </c>
      <c r="K1064" s="183">
        <v>0.15475812999999999</v>
      </c>
      <c r="L1064" s="146">
        <v>7.4392881999999997E-3</v>
      </c>
      <c r="M1064" s="146">
        <v>6.2152376000000004E-3</v>
      </c>
      <c r="N1064" s="146">
        <v>5.7060310000000003E-3</v>
      </c>
      <c r="O1064" s="188">
        <v>8.8510140000000004E-4</v>
      </c>
      <c r="P1064" s="188">
        <v>0</v>
      </c>
      <c r="Q1064" s="188">
        <v>0</v>
      </c>
      <c r="R1064" s="188">
        <v>0</v>
      </c>
      <c r="S1064" s="146">
        <v>6.7507692000000005E-4</v>
      </c>
      <c r="T1064" s="146">
        <v>0</v>
      </c>
      <c r="U1064" s="146">
        <v>3.2333401999999997E-2</v>
      </c>
      <c r="V1064" s="188">
        <v>0</v>
      </c>
      <c r="W1064" s="146">
        <v>0</v>
      </c>
      <c r="X1064" s="146">
        <v>0</v>
      </c>
      <c r="Z1064" s="157">
        <f t="shared" si="295"/>
        <v>1.0317208666666666</v>
      </c>
      <c r="AB1064" s="131">
        <f t="shared" si="296"/>
        <v>0.15475812999999999</v>
      </c>
      <c r="AC1064" s="131">
        <f t="shared" si="297"/>
        <v>2.0245658200000002E-2</v>
      </c>
      <c r="AD1064" s="131">
        <f t="shared" si="298"/>
        <v>1.3654525800000001E-2</v>
      </c>
      <c r="AE1064" s="131">
        <f t="shared" si="299"/>
        <v>1.3654525800000001E-2</v>
      </c>
      <c r="AF1064" s="131">
        <f t="shared" si="300"/>
        <v>3.3008478920000001E-2</v>
      </c>
      <c r="AH1064">
        <v>19.692012999999999</v>
      </c>
      <c r="AI1064" s="71">
        <v>11.641442</v>
      </c>
      <c r="AJ1064" s="71">
        <v>4.4796401000000001</v>
      </c>
      <c r="AK1064" s="71">
        <v>0</v>
      </c>
      <c r="AL1064" s="71">
        <v>0.85795708000000004</v>
      </c>
      <c r="AM1064" s="71">
        <v>1.8165146999999999</v>
      </c>
      <c r="AN1064" s="71">
        <v>0.89645896999999997</v>
      </c>
      <c r="AP1064" s="129">
        <v>1.9651264000000002E-2</v>
      </c>
      <c r="AQ1064" s="129">
        <v>1.845772E-2</v>
      </c>
      <c r="AR1064" s="129">
        <v>8.3314079999999996E-4</v>
      </c>
      <c r="AS1064" s="129">
        <v>3.6040374E-4</v>
      </c>
      <c r="AT1064" s="172">
        <f t="shared" si="292"/>
        <v>1.1065779267100001E-6</v>
      </c>
      <c r="AU1064" s="172">
        <f t="shared" si="293"/>
        <v>3.0811420666439999E-9</v>
      </c>
      <c r="AV1064" s="185">
        <f t="shared" si="294"/>
        <v>5.0476714202000006E-2</v>
      </c>
      <c r="AW1064" s="121">
        <v>9.574369400000001E-7</v>
      </c>
      <c r="AX1064" s="121">
        <v>2.8888183999999999E-9</v>
      </c>
      <c r="AY1064" s="121">
        <v>7.8926643999999996E-14</v>
      </c>
      <c r="AZ1064" s="121">
        <v>0</v>
      </c>
      <c r="BA1064" s="121">
        <v>0</v>
      </c>
      <c r="BB1064" s="121">
        <v>1.5290670999999999E-10</v>
      </c>
      <c r="BC1064" s="121">
        <v>1.4898808000000001E-7</v>
      </c>
      <c r="BD1064" s="121">
        <v>3.4870189999999998E-11</v>
      </c>
      <c r="BE1064" s="121">
        <v>1.5737455E-10</v>
      </c>
      <c r="BF1064" s="121">
        <v>0</v>
      </c>
      <c r="BG1064" s="121">
        <v>0</v>
      </c>
      <c r="BH1064" s="121">
        <v>0</v>
      </c>
      <c r="BI1064" s="121">
        <v>0</v>
      </c>
      <c r="BJ1064" s="121">
        <v>0</v>
      </c>
      <c r="BK1064" s="121">
        <v>0</v>
      </c>
      <c r="BL1064" s="121">
        <v>0</v>
      </c>
      <c r="BM1064" s="121">
        <v>0</v>
      </c>
      <c r="BN1064" s="121">
        <v>7.2514201999999996E-5</v>
      </c>
      <c r="BO1064" s="121">
        <v>5.0404200000000003E-2</v>
      </c>
      <c r="BP1064" s="121">
        <v>0</v>
      </c>
      <c r="BQ1064" s="121">
        <v>0</v>
      </c>
      <c r="BR1064" s="121">
        <v>0</v>
      </c>
      <c r="BT1064" s="71">
        <v>5.2264610999999998E-5</v>
      </c>
      <c r="BU1064" s="71">
        <v>1.0849877000000001E-6</v>
      </c>
      <c r="BV1064" s="71">
        <v>2.8767114999999999E-5</v>
      </c>
      <c r="BW1064" s="71">
        <v>2.7165682000000001E-9</v>
      </c>
      <c r="BX1064" s="71">
        <v>1.6859784E-6</v>
      </c>
      <c r="BY1064" s="71">
        <v>0</v>
      </c>
      <c r="BZ1064" s="71">
        <v>0</v>
      </c>
      <c r="CA1064" s="71">
        <v>0</v>
      </c>
      <c r="CB1064" s="71">
        <v>0</v>
      </c>
      <c r="CC1064" s="71">
        <v>8.2869369999999998E-9</v>
      </c>
      <c r="CD1064" s="71">
        <v>0</v>
      </c>
      <c r="CE1064" s="71">
        <v>0</v>
      </c>
      <c r="CF1064" s="71">
        <v>0</v>
      </c>
      <c r="CG1064" s="71">
        <v>1.1611687999999999E-6</v>
      </c>
      <c r="CH1064" s="71">
        <v>1.9554356999999999E-5</v>
      </c>
      <c r="CI1064" s="71">
        <v>8.5608132000000004E-13</v>
      </c>
      <c r="CJ1064" s="71">
        <v>0</v>
      </c>
      <c r="CL1064" s="186">
        <v>0</v>
      </c>
      <c r="CM1064" s="186">
        <v>1.0317208</v>
      </c>
      <c r="CN1064" s="187">
        <v>0</v>
      </c>
      <c r="CO1064" s="186">
        <v>7.4233280999999997E-4</v>
      </c>
      <c r="CP1064" s="186">
        <v>0</v>
      </c>
      <c r="CQ1064" s="186">
        <v>0</v>
      </c>
      <c r="CR1064" s="186">
        <v>6.7437128999999998E-5</v>
      </c>
      <c r="CS1064" s="186">
        <v>0</v>
      </c>
      <c r="CT1064" s="186">
        <v>0</v>
      </c>
      <c r="CU1064" s="186">
        <v>0</v>
      </c>
      <c r="CW1064" s="86"/>
      <c r="CX1064" s="167"/>
    </row>
    <row r="1065" spans="1:102" ht="14.4">
      <c r="A1065" t="s">
        <v>3361</v>
      </c>
      <c r="B1065" s="92" t="s">
        <v>1343</v>
      </c>
      <c r="C1065" s="126" t="str">
        <f t="shared" si="290"/>
        <v>A.140.03.136</v>
      </c>
      <c r="D1065" s="11" t="s">
        <v>1736</v>
      </c>
      <c r="E1065" s="125" t="s">
        <v>878</v>
      </c>
      <c r="F1065" s="128" t="str">
        <f t="shared" si="291"/>
        <v>fully fashioned flat bed knitting (cotton, thin)</v>
      </c>
      <c r="G1065" s="131">
        <f t="shared" si="301"/>
        <v>0.41693287470000001</v>
      </c>
      <c r="H1065" s="183">
        <f t="shared" si="302"/>
        <v>1.32110469E-2</v>
      </c>
      <c r="I1065" s="183">
        <f t="shared" si="303"/>
        <v>2.7368678E-2</v>
      </c>
      <c r="J1065" s="184">
        <f t="shared" si="304"/>
        <v>6.6161099800000012E-2</v>
      </c>
      <c r="K1065" s="183">
        <v>0.31019205</v>
      </c>
      <c r="L1065" s="146">
        <v>1.4911061999999999E-2</v>
      </c>
      <c r="M1065" s="146">
        <v>1.2457615999999999E-2</v>
      </c>
      <c r="N1065" s="146">
        <v>1.1436979E-2</v>
      </c>
      <c r="O1065" s="188">
        <v>1.7740678999999999E-3</v>
      </c>
      <c r="P1065" s="188">
        <v>0</v>
      </c>
      <c r="Q1065" s="188">
        <v>0</v>
      </c>
      <c r="R1065" s="188">
        <v>0</v>
      </c>
      <c r="S1065" s="146">
        <v>1.3531018000000001E-3</v>
      </c>
      <c r="T1065" s="146">
        <v>0</v>
      </c>
      <c r="U1065" s="146">
        <v>6.4807998000000006E-2</v>
      </c>
      <c r="V1065" s="188">
        <v>0</v>
      </c>
      <c r="W1065" s="146">
        <v>0</v>
      </c>
      <c r="X1065" s="146">
        <v>0</v>
      </c>
      <c r="Z1065" s="157">
        <f t="shared" si="295"/>
        <v>2.0679470000000002</v>
      </c>
      <c r="AB1065" s="131">
        <f t="shared" si="296"/>
        <v>0.31019205</v>
      </c>
      <c r="AC1065" s="131">
        <f t="shared" si="297"/>
        <v>4.0579724900000003E-2</v>
      </c>
      <c r="AD1065" s="131">
        <f t="shared" si="298"/>
        <v>2.7368678E-2</v>
      </c>
      <c r="AE1065" s="131">
        <f t="shared" si="299"/>
        <v>2.7368678E-2</v>
      </c>
      <c r="AF1065" s="131">
        <f t="shared" si="300"/>
        <v>6.6161099800000012E-2</v>
      </c>
      <c r="AH1065">
        <v>39.470016999999999</v>
      </c>
      <c r="AI1065" s="71">
        <v>23.333718999999999</v>
      </c>
      <c r="AJ1065" s="71">
        <v>8.9788419000000008</v>
      </c>
      <c r="AK1065" s="71">
        <v>0</v>
      </c>
      <c r="AL1065" s="71">
        <v>1.7196606999999999</v>
      </c>
      <c r="AM1065" s="71">
        <v>3.6409617999999999</v>
      </c>
      <c r="AN1065" s="71">
        <v>1.7968325999999999</v>
      </c>
      <c r="AP1065" s="129">
        <v>3.9388342E-2</v>
      </c>
      <c r="AQ1065" s="129">
        <v>3.6996041E-2</v>
      </c>
      <c r="AR1065" s="129">
        <v>1.6699198E-3</v>
      </c>
      <c r="AS1065" s="129">
        <v>7.2238130000000002E-4</v>
      </c>
      <c r="AT1065" s="172">
        <f t="shared" si="292"/>
        <v>2.2179880511399999E-6</v>
      </c>
      <c r="AU1065" s="172">
        <f t="shared" si="293"/>
        <v>6.1757387789500001E-9</v>
      </c>
      <c r="AV1065" s="185">
        <f t="shared" si="294"/>
        <v>0.10117385506</v>
      </c>
      <c r="AW1065" s="121">
        <v>1.9190547999999999E-6</v>
      </c>
      <c r="AX1065" s="121">
        <v>5.7902516E-9</v>
      </c>
      <c r="AY1065" s="121">
        <v>1.5819795E-13</v>
      </c>
      <c r="AZ1065" s="121">
        <v>0</v>
      </c>
      <c r="BA1065" s="121">
        <v>0</v>
      </c>
      <c r="BB1065" s="121">
        <v>3.0648114000000002E-10</v>
      </c>
      <c r="BC1065" s="121">
        <v>2.9862677E-7</v>
      </c>
      <c r="BD1065" s="121">
        <v>6.9892651000000002E-11</v>
      </c>
      <c r="BE1065" s="121">
        <v>3.1543632999999999E-10</v>
      </c>
      <c r="BF1065" s="121">
        <v>0</v>
      </c>
      <c r="BG1065" s="121">
        <v>0</v>
      </c>
      <c r="BH1065" s="121">
        <v>0</v>
      </c>
      <c r="BI1065" s="121">
        <v>0</v>
      </c>
      <c r="BJ1065" s="121">
        <v>0</v>
      </c>
      <c r="BK1065" s="121">
        <v>0</v>
      </c>
      <c r="BL1065" s="121">
        <v>0</v>
      </c>
      <c r="BM1065" s="121">
        <v>0</v>
      </c>
      <c r="BN1065" s="121">
        <v>1.4534505999999999E-4</v>
      </c>
      <c r="BO1065" s="121">
        <v>0.10102851</v>
      </c>
      <c r="BP1065" s="121">
        <v>0</v>
      </c>
      <c r="BQ1065" s="121">
        <v>0</v>
      </c>
      <c r="BR1065" s="121">
        <v>0</v>
      </c>
      <c r="BT1065" s="71">
        <v>1.0475745E-4</v>
      </c>
      <c r="BU1065" s="71">
        <v>2.1747134E-6</v>
      </c>
      <c r="BV1065" s="71">
        <v>5.7659850000000003E-5</v>
      </c>
      <c r="BW1065" s="71">
        <v>5.4449990999999998E-9</v>
      </c>
      <c r="BX1065" s="71">
        <v>3.3793192000000002E-6</v>
      </c>
      <c r="BY1065" s="71">
        <v>0</v>
      </c>
      <c r="BZ1065" s="71">
        <v>0</v>
      </c>
      <c r="CA1065" s="71">
        <v>0</v>
      </c>
      <c r="CB1065" s="71">
        <v>0</v>
      </c>
      <c r="CC1065" s="71">
        <v>1.6610061000000001E-8</v>
      </c>
      <c r="CD1065" s="71">
        <v>0</v>
      </c>
      <c r="CE1065" s="71">
        <v>0</v>
      </c>
      <c r="CF1065" s="71">
        <v>0</v>
      </c>
      <c r="CG1065" s="71">
        <v>2.3274082E-6</v>
      </c>
      <c r="CH1065" s="71">
        <v>3.9194104000000002E-5</v>
      </c>
      <c r="CI1065" s="71">
        <v>1.715901E-12</v>
      </c>
      <c r="CJ1065" s="71">
        <v>0</v>
      </c>
      <c r="CL1065" s="186">
        <v>0</v>
      </c>
      <c r="CM1065" s="186">
        <v>2.0679470000000002</v>
      </c>
      <c r="CN1065" s="187">
        <v>0</v>
      </c>
      <c r="CO1065" s="186">
        <v>1.4879072E-3</v>
      </c>
      <c r="CP1065" s="186">
        <v>0</v>
      </c>
      <c r="CQ1065" s="186">
        <v>0</v>
      </c>
      <c r="CR1065" s="186">
        <v>1.3516873999999999E-4</v>
      </c>
      <c r="CS1065" s="186">
        <v>0</v>
      </c>
      <c r="CT1065" s="186">
        <v>0</v>
      </c>
      <c r="CU1065" s="186">
        <v>0</v>
      </c>
      <c r="CW1065" s="86"/>
      <c r="CX1065" s="167"/>
    </row>
    <row r="1066" spans="1:102" ht="14.4">
      <c r="A1066" t="s">
        <v>3362</v>
      </c>
      <c r="B1066" s="92" t="s">
        <v>1343</v>
      </c>
      <c r="C1066" s="126" t="str">
        <f t="shared" ref="C1066:C1135" si="305">MID(A1066,1,12)</f>
        <v>A.140.03.137</v>
      </c>
      <c r="D1066" s="11" t="s">
        <v>1736</v>
      </c>
      <c r="E1066" s="125" t="s">
        <v>878</v>
      </c>
      <c r="F1066" s="128" t="str">
        <f t="shared" ref="F1066:F1135" si="306">MID(A1066, 21,85)</f>
        <v>whole garment flat bed knitting (recycled wool, 1400 dtex (2-ply), normal speed)</v>
      </c>
      <c r="G1066" s="131">
        <f t="shared" si="301"/>
        <v>0.27886360107999997</v>
      </c>
      <c r="H1066" s="183">
        <f t="shared" si="302"/>
        <v>8.8361469999999991E-3</v>
      </c>
      <c r="I1066" s="183">
        <f t="shared" si="303"/>
        <v>1.8305412300000001E-2</v>
      </c>
      <c r="J1066" s="184">
        <f t="shared" si="304"/>
        <v>4.425154178E-2</v>
      </c>
      <c r="K1066" s="183">
        <v>0.2074705</v>
      </c>
      <c r="L1066" s="146">
        <v>9.9731942000000004E-3</v>
      </c>
      <c r="M1066" s="146">
        <v>8.3322181000000002E-3</v>
      </c>
      <c r="N1066" s="146">
        <v>7.6495699999999996E-3</v>
      </c>
      <c r="O1066" s="188">
        <v>1.1865770000000001E-3</v>
      </c>
      <c r="P1066" s="188">
        <v>0</v>
      </c>
      <c r="Q1066" s="188">
        <v>0</v>
      </c>
      <c r="R1066" s="188">
        <v>0</v>
      </c>
      <c r="S1066" s="146">
        <v>9.0501578000000004E-4</v>
      </c>
      <c r="T1066" s="146">
        <v>0</v>
      </c>
      <c r="U1066" s="146">
        <v>4.3346526000000003E-2</v>
      </c>
      <c r="V1066" s="188">
        <v>0</v>
      </c>
      <c r="W1066" s="146">
        <v>0</v>
      </c>
      <c r="X1066" s="146">
        <v>0</v>
      </c>
      <c r="Z1066" s="157">
        <f t="shared" si="295"/>
        <v>1.3831366666666667</v>
      </c>
      <c r="AB1066" s="131">
        <f t="shared" si="296"/>
        <v>0.2074705</v>
      </c>
      <c r="AC1066" s="131">
        <f t="shared" si="297"/>
        <v>2.71415593E-2</v>
      </c>
      <c r="AD1066" s="131">
        <f t="shared" si="298"/>
        <v>1.8305412300000001E-2</v>
      </c>
      <c r="AE1066" s="131">
        <f t="shared" si="299"/>
        <v>1.8305412300000001E-2</v>
      </c>
      <c r="AF1066" s="131">
        <f t="shared" si="300"/>
        <v>4.425154178E-2</v>
      </c>
      <c r="AH1066">
        <v>26.399336000000002</v>
      </c>
      <c r="AI1066" s="71">
        <v>15.606649000000001</v>
      </c>
      <c r="AJ1066" s="71">
        <v>6.0054563999999999</v>
      </c>
      <c r="AK1066" s="71">
        <v>0</v>
      </c>
      <c r="AL1066" s="71">
        <v>1.1501870000000001</v>
      </c>
      <c r="AM1066" s="71">
        <v>2.4352402</v>
      </c>
      <c r="AN1066" s="71">
        <v>1.2018031</v>
      </c>
      <c r="AP1066" s="129">
        <v>2.6344708000000001E-2</v>
      </c>
      <c r="AQ1066" s="129">
        <v>2.4744629000000001E-2</v>
      </c>
      <c r="AR1066" s="129">
        <v>1.1169179999999999E-3</v>
      </c>
      <c r="AS1066" s="129">
        <v>4.8316134999999997E-4</v>
      </c>
      <c r="AT1066" s="172">
        <f t="shared" si="292"/>
        <v>1.4834908984799999E-6</v>
      </c>
      <c r="AU1066" s="172">
        <f t="shared" si="293"/>
        <v>4.1306140019600004E-9</v>
      </c>
      <c r="AV1066" s="185">
        <f t="shared" si="294"/>
        <v>6.7669656361999994E-2</v>
      </c>
      <c r="AW1066" s="121">
        <v>1.2835507999999999E-6</v>
      </c>
      <c r="AX1066" s="121">
        <v>3.8727827000000004E-9</v>
      </c>
      <c r="AY1066" s="121">
        <v>1.0580996E-13</v>
      </c>
      <c r="AZ1066" s="121">
        <v>0</v>
      </c>
      <c r="BA1066" s="121">
        <v>0</v>
      </c>
      <c r="BB1066" s="121">
        <v>2.0498848000000001E-10</v>
      </c>
      <c r="BC1066" s="121">
        <v>1.9973511000000001E-7</v>
      </c>
      <c r="BD1066" s="121">
        <v>4.6747372000000002E-11</v>
      </c>
      <c r="BE1066" s="121">
        <v>2.1097812E-10</v>
      </c>
      <c r="BF1066" s="121">
        <v>0</v>
      </c>
      <c r="BG1066" s="121">
        <v>0</v>
      </c>
      <c r="BH1066" s="121">
        <v>0</v>
      </c>
      <c r="BI1066" s="121">
        <v>0</v>
      </c>
      <c r="BJ1066" s="121">
        <v>0</v>
      </c>
      <c r="BK1066" s="121">
        <v>0</v>
      </c>
      <c r="BL1066" s="121">
        <v>0</v>
      </c>
      <c r="BM1066" s="121">
        <v>0</v>
      </c>
      <c r="BN1066" s="121">
        <v>9.7213361999999996E-5</v>
      </c>
      <c r="BO1066" s="121">
        <v>6.7572442999999996E-2</v>
      </c>
      <c r="BP1066" s="121">
        <v>0</v>
      </c>
      <c r="BQ1066" s="121">
        <v>0</v>
      </c>
      <c r="BR1066" s="121">
        <v>0</v>
      </c>
      <c r="BT1066" s="71">
        <v>7.0066530999999995E-5</v>
      </c>
      <c r="BU1066" s="71">
        <v>1.4545469000000001E-6</v>
      </c>
      <c r="BV1066" s="71">
        <v>3.8565520999999999E-5</v>
      </c>
      <c r="BW1066" s="71">
        <v>3.6418622E-9</v>
      </c>
      <c r="BX1066" s="71">
        <v>2.2602418E-6</v>
      </c>
      <c r="BY1066" s="71">
        <v>0</v>
      </c>
      <c r="BZ1066" s="71">
        <v>0</v>
      </c>
      <c r="CA1066" s="71">
        <v>0</v>
      </c>
      <c r="CB1066" s="71">
        <v>0</v>
      </c>
      <c r="CC1066" s="71">
        <v>1.1109561999999999E-8</v>
      </c>
      <c r="CD1066" s="71">
        <v>0</v>
      </c>
      <c r="CE1066" s="71">
        <v>0</v>
      </c>
      <c r="CF1066" s="71">
        <v>0</v>
      </c>
      <c r="CG1066" s="71">
        <v>1.5566761E-6</v>
      </c>
      <c r="CH1066" s="71">
        <v>2.6214792999999999E-5</v>
      </c>
      <c r="CI1066" s="71">
        <v>1.1476723E-12</v>
      </c>
      <c r="CJ1066" s="71">
        <v>0</v>
      </c>
      <c r="CL1066" s="186">
        <v>0</v>
      </c>
      <c r="CM1066" s="186">
        <v>1.3831367000000001</v>
      </c>
      <c r="CN1066" s="187">
        <v>0</v>
      </c>
      <c r="CO1066" s="186">
        <v>9.9517978999999999E-4</v>
      </c>
      <c r="CP1066" s="186">
        <v>0</v>
      </c>
      <c r="CQ1066" s="186">
        <v>0</v>
      </c>
      <c r="CR1066" s="186">
        <v>9.0406980000000002E-5</v>
      </c>
      <c r="CS1066" s="186">
        <v>0</v>
      </c>
      <c r="CT1066" s="186">
        <v>0</v>
      </c>
      <c r="CU1066" s="186">
        <v>0</v>
      </c>
      <c r="CW1066" s="101"/>
      <c r="CX1066" s="167"/>
    </row>
    <row r="1067" spans="1:102" ht="14.4">
      <c r="B1067" s="92"/>
      <c r="C1067" s="126"/>
      <c r="D1067" s="1" t="s">
        <v>2164</v>
      </c>
      <c r="E1067" s="125"/>
      <c r="J1067" s="158"/>
      <c r="O1067" s="4"/>
      <c r="P1067" s="4"/>
      <c r="Q1067" s="4"/>
      <c r="R1067" s="4"/>
      <c r="V1067" s="4"/>
      <c r="AT1067" s="4"/>
      <c r="AU1067" s="4"/>
      <c r="AV1067" s="16"/>
      <c r="CN1067" s="97"/>
      <c r="CW1067" s="102"/>
      <c r="CX1067" s="167"/>
    </row>
    <row r="1068" spans="1:102" ht="14.4">
      <c r="A1068" t="s">
        <v>2420</v>
      </c>
      <c r="B1068" s="92" t="s">
        <v>1343</v>
      </c>
      <c r="C1068" s="126" t="str">
        <f t="shared" si="305"/>
        <v>A.140.04.101</v>
      </c>
      <c r="D1068" s="11" t="s">
        <v>1736</v>
      </c>
      <c r="E1068" s="125" t="s">
        <v>878</v>
      </c>
      <c r="F1068" s="128" t="str">
        <f t="shared" si="306"/>
        <v>Geotextiles (PP  500 dTex  woven)</v>
      </c>
      <c r="G1068" s="131">
        <f t="shared" si="301"/>
        <v>1.6144556832329999</v>
      </c>
      <c r="H1068" s="183">
        <f t="shared" si="302"/>
        <v>3.4470017300000003E-2</v>
      </c>
      <c r="I1068" s="183">
        <f t="shared" si="303"/>
        <v>0.96995955123300004</v>
      </c>
      <c r="J1068" s="184">
        <f t="shared" si="304"/>
        <v>5.2994664699999999E-2</v>
      </c>
      <c r="K1068" s="183">
        <v>0.55703144999999998</v>
      </c>
      <c r="L1068" s="146">
        <v>6.7458620999999996E-2</v>
      </c>
      <c r="M1068" s="146">
        <v>2.0643642E-2</v>
      </c>
      <c r="N1068" s="146">
        <v>1.7046635000000001E-2</v>
      </c>
      <c r="O1068" s="146">
        <v>2.5679597000000001E-3</v>
      </c>
      <c r="P1068" s="188">
        <v>9.4127037000000004E-3</v>
      </c>
      <c r="Q1068" s="146">
        <v>5.4427188999999999E-3</v>
      </c>
      <c r="R1068" s="146">
        <v>0.10185608</v>
      </c>
      <c r="S1068" s="146">
        <v>1.1277946999999999E-3</v>
      </c>
      <c r="T1068" s="146">
        <v>0.78</v>
      </c>
      <c r="U1068" s="188">
        <v>5.1866870000000002E-2</v>
      </c>
      <c r="V1068" s="188">
        <v>1.208233E-6</v>
      </c>
      <c r="W1068" s="188">
        <v>0</v>
      </c>
      <c r="X1068" s="146">
        <v>0</v>
      </c>
      <c r="Z1068" s="157">
        <f t="shared" si="295"/>
        <v>3.713543</v>
      </c>
      <c r="AB1068" s="131">
        <f t="shared" si="296"/>
        <v>0.55703144999999998</v>
      </c>
      <c r="AC1068" s="131">
        <f t="shared" si="297"/>
        <v>0.22442836030000002</v>
      </c>
      <c r="AD1068" s="131">
        <f t="shared" si="298"/>
        <v>0.189958343</v>
      </c>
      <c r="AE1068" s="131">
        <f t="shared" si="299"/>
        <v>0.96995955123300004</v>
      </c>
      <c r="AF1068" s="131">
        <f t="shared" si="300"/>
        <v>5.2994664699999999E-2</v>
      </c>
      <c r="AH1068">
        <v>119.43528000000001</v>
      </c>
      <c r="AI1068" s="71">
        <v>105.71767</v>
      </c>
      <c r="AJ1068" s="71">
        <v>7.1811677999999999</v>
      </c>
      <c r="AK1068" s="71">
        <v>0</v>
      </c>
      <c r="AL1068" s="71">
        <v>2.1934862000000002</v>
      </c>
      <c r="AM1068" s="71">
        <v>2.9053450000000001</v>
      </c>
      <c r="AN1068" s="71">
        <v>1.4376093999999999</v>
      </c>
      <c r="AP1068" s="129">
        <v>8.8917158999999996E-2</v>
      </c>
      <c r="AQ1068" s="129">
        <v>7.8891304999999995E-2</v>
      </c>
      <c r="AR1068" s="129">
        <v>3.2279755999999999E-3</v>
      </c>
      <c r="AS1068" s="129">
        <v>6.7978785E-3</v>
      </c>
      <c r="AT1068" s="172">
        <f t="shared" ref="AT1068:AT1136" si="307">AW1068+AZ1068+BA1068+BB1068+BC1068+BK1068+BL1068+BP1068</f>
        <v>4.7296945954400004E-6</v>
      </c>
      <c r="AU1068" s="172">
        <f t="shared" ref="AU1068:AU1136" si="308">AX1068+AY1068+BD1068+BE1068+BF1068+BG1068+BH1068+BI1068+BJ1068+BM1068+BQ1068+BR1068</f>
        <v>1.1937779051219998E-8</v>
      </c>
      <c r="AV1068" s="185">
        <f t="shared" ref="AV1068:AV1136" si="309">BN1068+BO1068</f>
        <v>0.95208381523000007</v>
      </c>
      <c r="AW1068" s="121">
        <v>3.4461679000000002E-6</v>
      </c>
      <c r="AX1068" s="121">
        <v>1.0397919999999999E-8</v>
      </c>
      <c r="AY1068" s="121">
        <v>2.8408604000000001E-13</v>
      </c>
      <c r="AZ1068" s="121">
        <v>0</v>
      </c>
      <c r="BA1068" s="121">
        <v>0</v>
      </c>
      <c r="BB1068" s="121">
        <v>4.7635604000000004E-10</v>
      </c>
      <c r="BC1068" s="121">
        <v>1.2653934E-6</v>
      </c>
      <c r="BD1068" s="121">
        <v>1.0868566E-10</v>
      </c>
      <c r="BE1068" s="121">
        <v>1.4270546E-9</v>
      </c>
      <c r="BF1068" s="121">
        <v>0</v>
      </c>
      <c r="BG1068" s="121">
        <v>0</v>
      </c>
      <c r="BH1068" s="121">
        <v>3.1027695999999999E-12</v>
      </c>
      <c r="BI1068" s="121">
        <v>6.1221514000000003E-13</v>
      </c>
      <c r="BJ1068" s="121">
        <v>1.1972043999999999E-13</v>
      </c>
      <c r="BK1068" s="121">
        <v>1.3877854E-9</v>
      </c>
      <c r="BL1068" s="121">
        <v>1.6269154000000001E-8</v>
      </c>
      <c r="BM1068" s="121">
        <v>0</v>
      </c>
      <c r="BN1068" s="121">
        <v>1.1992523E-4</v>
      </c>
      <c r="BO1068" s="121">
        <v>0.95196389000000003</v>
      </c>
      <c r="BP1068" s="121">
        <v>0</v>
      </c>
      <c r="BQ1068" s="121">
        <v>0</v>
      </c>
      <c r="BR1068" s="121">
        <v>0</v>
      </c>
      <c r="BT1068" s="71">
        <v>2.9495615000000002E-4</v>
      </c>
      <c r="BU1068" s="71">
        <v>9.8385456000000002E-6</v>
      </c>
      <c r="BV1068" s="71">
        <v>1.0354343E-4</v>
      </c>
      <c r="BW1068" s="71">
        <v>1.1938823E-5</v>
      </c>
      <c r="BX1068" s="71">
        <v>1.0402878E-5</v>
      </c>
      <c r="BY1068" s="71">
        <v>0</v>
      </c>
      <c r="BZ1068" s="71">
        <v>0</v>
      </c>
      <c r="CA1068" s="71">
        <v>0</v>
      </c>
      <c r="CB1068" s="71">
        <v>1.2954237999999999E-5</v>
      </c>
      <c r="CC1068" s="71">
        <v>5.4904288000000003E-6</v>
      </c>
      <c r="CD1068" s="71">
        <v>0</v>
      </c>
      <c r="CE1068" s="71">
        <v>0</v>
      </c>
      <c r="CF1068" s="71">
        <v>0</v>
      </c>
      <c r="CG1068" s="71">
        <v>3.8972078000000001E-6</v>
      </c>
      <c r="CH1068" s="71">
        <v>1.3689059E-4</v>
      </c>
      <c r="CI1068" s="71">
        <v>1.3652257E-12</v>
      </c>
      <c r="CJ1068" s="71">
        <v>0</v>
      </c>
      <c r="CL1068" s="186">
        <v>0</v>
      </c>
      <c r="CM1068" s="186">
        <v>3.713543</v>
      </c>
      <c r="CN1068" s="187">
        <v>3.3281611000000001E-3</v>
      </c>
      <c r="CO1068" s="186">
        <v>6.7313896000000002E-3</v>
      </c>
      <c r="CP1068" s="186">
        <v>1.5649414E-9</v>
      </c>
      <c r="CQ1068" s="186">
        <v>1.8721471000000001E-7</v>
      </c>
      <c r="CR1068" s="186">
        <v>4.7540152000000001E-4</v>
      </c>
      <c r="CS1068" s="186">
        <v>0.51005370999999999</v>
      </c>
      <c r="CT1068" s="186">
        <v>0</v>
      </c>
      <c r="CU1068" s="186">
        <v>0</v>
      </c>
      <c r="CW1068" s="101"/>
      <c r="CX1068" s="167"/>
    </row>
    <row r="1069" spans="1:102" ht="14.4">
      <c r="A1069" t="s">
        <v>2421</v>
      </c>
      <c r="B1069" s="92" t="s">
        <v>1343</v>
      </c>
      <c r="C1069" s="126" t="str">
        <f t="shared" si="305"/>
        <v>A.140.04.102</v>
      </c>
      <c r="D1069" s="11" t="s">
        <v>1736</v>
      </c>
      <c r="E1069" s="125" t="s">
        <v>878</v>
      </c>
      <c r="F1069" s="128" t="str">
        <f t="shared" si="306"/>
        <v>Duck Down in Rotterdam from China</v>
      </c>
      <c r="G1069" s="131">
        <f t="shared" si="301"/>
        <v>0.12122720927944908</v>
      </c>
      <c r="H1069" s="183">
        <f t="shared" si="302"/>
        <v>7.3653704420000004E-3</v>
      </c>
      <c r="I1069" s="183">
        <f t="shared" si="303"/>
        <v>1.5872803128000001E-2</v>
      </c>
      <c r="J1069" s="184">
        <f t="shared" si="304"/>
        <v>3.3626349709449076E-2</v>
      </c>
      <c r="K1069" s="183">
        <v>6.4362686000000002E-2</v>
      </c>
      <c r="L1069" s="146">
        <v>1.1592254E-2</v>
      </c>
      <c r="M1069" s="146">
        <v>2.4426967000000001E-3</v>
      </c>
      <c r="N1069" s="146">
        <v>2.3683896E-3</v>
      </c>
      <c r="O1069" s="188">
        <v>1.7800533000000001E-3</v>
      </c>
      <c r="P1069" s="188">
        <v>1.4111242E-5</v>
      </c>
      <c r="Q1069" s="146">
        <v>3.2028162999999999E-3</v>
      </c>
      <c r="R1069" s="146">
        <v>2.5072943000000001E-4</v>
      </c>
      <c r="S1069" s="146">
        <v>1.5109877E-4</v>
      </c>
      <c r="T1069" s="146">
        <v>1.5455104999999999E-3</v>
      </c>
      <c r="U1069" s="146">
        <v>3.3472394000000003E-2</v>
      </c>
      <c r="V1069" s="188">
        <v>4.1612498000000003E-5</v>
      </c>
      <c r="W1069" s="188">
        <v>2.8569131000000002E-6</v>
      </c>
      <c r="X1069" s="146">
        <v>2.6349072999999999E-11</v>
      </c>
      <c r="Z1069" s="157">
        <f t="shared" si="295"/>
        <v>0.42908457333333339</v>
      </c>
      <c r="AB1069" s="131">
        <f t="shared" si="296"/>
        <v>6.4362686000000002E-2</v>
      </c>
      <c r="AC1069" s="131">
        <f t="shared" si="297"/>
        <v>2.1651050572000001E-2</v>
      </c>
      <c r="AD1069" s="131">
        <f t="shared" si="298"/>
        <v>1.4288537043100001E-2</v>
      </c>
      <c r="AE1069" s="131">
        <f t="shared" si="299"/>
        <v>1.5872803128000001E-2</v>
      </c>
      <c r="AF1069" s="131">
        <f t="shared" si="300"/>
        <v>3.3623492796349075E-2</v>
      </c>
      <c r="AH1069">
        <v>6.0377840999999997</v>
      </c>
      <c r="AI1069" s="71">
        <v>5.8970406000000004</v>
      </c>
      <c r="AJ1069" s="71">
        <v>2.6664908000000001E-2</v>
      </c>
      <c r="AK1069" s="71">
        <v>0</v>
      </c>
      <c r="AL1069" s="71">
        <v>6.8131463000000003E-2</v>
      </c>
      <c r="AM1069" s="71">
        <v>3.9441225000000003E-2</v>
      </c>
      <c r="AN1069" s="71">
        <v>6.5058896000000001E-3</v>
      </c>
      <c r="AP1069" s="129">
        <v>1.1181919E-2</v>
      </c>
      <c r="AQ1069" s="129">
        <v>1.0365098999999999E-2</v>
      </c>
      <c r="AR1069" s="129">
        <v>4.0148846999999999E-4</v>
      </c>
      <c r="AS1069" s="129">
        <v>4.1533142999999997E-4</v>
      </c>
      <c r="AT1069" s="172">
        <f t="shared" si="307"/>
        <v>6.2140880433269999E-7</v>
      </c>
      <c r="AU1069" s="172">
        <f t="shared" si="308"/>
        <v>1.4847946861125063E-9</v>
      </c>
      <c r="AV1069" s="185">
        <f t="shared" si="309"/>
        <v>5.8169667959999997E-2</v>
      </c>
      <c r="AW1069" s="121">
        <v>3.9821265999999998E-7</v>
      </c>
      <c r="AX1069" s="121">
        <v>1.2015028999999999E-9</v>
      </c>
      <c r="AY1069" s="121">
        <v>3.2826771999999998E-14</v>
      </c>
      <c r="AZ1069" s="121">
        <v>3.7228646999999996E-12</v>
      </c>
      <c r="BA1069" s="121">
        <v>0</v>
      </c>
      <c r="BB1069" s="121">
        <v>1.5976792999999999E-10</v>
      </c>
      <c r="BC1069" s="121">
        <v>2.2228011E-7</v>
      </c>
      <c r="BD1069" s="121">
        <v>2.6300351999999999E-11</v>
      </c>
      <c r="BE1069" s="121">
        <v>2.5451014999999998E-10</v>
      </c>
      <c r="BF1069" s="121">
        <v>4.2537063999999999E-14</v>
      </c>
      <c r="BG1069" s="121">
        <v>6.3178290999999995E-16</v>
      </c>
      <c r="BH1069" s="121">
        <v>1.8245966999999998E-12</v>
      </c>
      <c r="BI1069" s="121">
        <v>4.8908661000000003E-13</v>
      </c>
      <c r="BJ1069" s="121">
        <v>9.1605148000000003E-14</v>
      </c>
      <c r="BK1069" s="121">
        <v>3.1733137999999999E-11</v>
      </c>
      <c r="BL1069" s="121">
        <v>7.2081040000000004E-10</v>
      </c>
      <c r="BM1069" s="121">
        <v>3.5596282000000002E-20</v>
      </c>
      <c r="BN1069" s="121">
        <v>1.2702960000000001E-5</v>
      </c>
      <c r="BO1069" s="121">
        <v>5.8156964999999998E-2</v>
      </c>
      <c r="BP1069" s="121">
        <v>0</v>
      </c>
      <c r="BQ1069" s="121">
        <v>0</v>
      </c>
      <c r="BR1069" s="121">
        <v>0</v>
      </c>
      <c r="BT1069" s="71">
        <v>2.5632170999999999E-5</v>
      </c>
      <c r="BU1069" s="71">
        <v>1.7933374999999999E-6</v>
      </c>
      <c r="BV1069" s="71">
        <v>1.1964016E-5</v>
      </c>
      <c r="BW1069" s="71">
        <v>3.0745451000000003E-8</v>
      </c>
      <c r="BX1069" s="71">
        <v>1.6096171E-6</v>
      </c>
      <c r="BY1069" s="71">
        <v>7.6625826000000005E-8</v>
      </c>
      <c r="BZ1069" s="71">
        <v>1.0453982E-9</v>
      </c>
      <c r="CA1069" s="71">
        <v>1.1540545E-7</v>
      </c>
      <c r="CB1069" s="71">
        <v>1.7388001E-7</v>
      </c>
      <c r="CC1069" s="71">
        <v>2.1300638000000001E-6</v>
      </c>
      <c r="CD1069" s="71">
        <v>0</v>
      </c>
      <c r="CE1069" s="71">
        <v>7.8716637000000004E-17</v>
      </c>
      <c r="CF1069" s="71">
        <v>6.4452875999999995E-13</v>
      </c>
      <c r="CG1069" s="71">
        <v>5.6222444000000003E-7</v>
      </c>
      <c r="CH1069" s="71">
        <v>7.1607052000000001E-6</v>
      </c>
      <c r="CI1069" s="71">
        <v>1.4503284E-8</v>
      </c>
      <c r="CJ1069" s="71">
        <v>0</v>
      </c>
      <c r="CL1069" s="186">
        <v>5.4553792999999997E-13</v>
      </c>
      <c r="CM1069" s="186">
        <v>0.42909458</v>
      </c>
      <c r="CN1069" s="187">
        <v>3.1752679000000002E-3</v>
      </c>
      <c r="CO1069" s="186">
        <v>1.2444136E-3</v>
      </c>
      <c r="CP1069" s="186">
        <v>8.2170173999999996E-10</v>
      </c>
      <c r="CQ1069" s="186">
        <v>9.7110216000000003E-8</v>
      </c>
      <c r="CR1069" s="186">
        <v>7.6719500000000003E-5</v>
      </c>
      <c r="CS1069" s="186">
        <v>0.24266744000000001</v>
      </c>
      <c r="CT1069" s="186">
        <v>2.8501427999999999E-8</v>
      </c>
      <c r="CU1069" s="186">
        <v>2.6955466E-5</v>
      </c>
      <c r="CW1069" s="101"/>
      <c r="CX1069" s="161" t="s">
        <v>3115</v>
      </c>
    </row>
    <row r="1070" spans="1:102" ht="14.4">
      <c r="A1070" t="s">
        <v>2422</v>
      </c>
      <c r="B1070" s="92" t="s">
        <v>1343</v>
      </c>
      <c r="C1070" s="126" t="str">
        <f t="shared" si="305"/>
        <v>A.140.04.103</v>
      </c>
      <c r="D1070" s="11" t="s">
        <v>1736</v>
      </c>
      <c r="E1070" s="125" t="s">
        <v>878</v>
      </c>
      <c r="F1070" s="128" t="str">
        <f t="shared" si="306"/>
        <v>Duck Down in Rotterdam from Poland</v>
      </c>
      <c r="G1070" s="131">
        <f t="shared" si="301"/>
        <v>9.1636497127283473E-2</v>
      </c>
      <c r="H1070" s="183">
        <f t="shared" si="302"/>
        <v>1.0683715531999999E-2</v>
      </c>
      <c r="I1070" s="183">
        <f t="shared" si="303"/>
        <v>1.236532215E-2</v>
      </c>
      <c r="J1070" s="184">
        <f t="shared" si="304"/>
        <v>2.1303312445283471E-2</v>
      </c>
      <c r="K1070" s="183">
        <v>4.7284146999999999E-2</v>
      </c>
      <c r="L1070" s="146">
        <v>2.4755864999999998E-3</v>
      </c>
      <c r="M1070" s="146">
        <v>4.6456071E-3</v>
      </c>
      <c r="N1070" s="146">
        <v>3.9765864999999996E-3</v>
      </c>
      <c r="O1070" s="146">
        <v>4.7609454000000001E-3</v>
      </c>
      <c r="P1070" s="188">
        <v>2.5746832E-5</v>
      </c>
      <c r="Q1070" s="146">
        <v>1.9204368E-3</v>
      </c>
      <c r="R1070" s="146">
        <v>6.2682899999999997E-4</v>
      </c>
      <c r="S1070" s="146">
        <v>3.8465591999999998E-4</v>
      </c>
      <c r="T1070" s="146">
        <v>4.4978854999999998E-3</v>
      </c>
      <c r="U1070" s="146">
        <v>2.0910341999999998E-2</v>
      </c>
      <c r="V1070" s="188">
        <v>1.1941405E-4</v>
      </c>
      <c r="W1070" s="188">
        <v>8.3144486000000005E-6</v>
      </c>
      <c r="X1070" s="146">
        <v>7.6683472000000001E-11</v>
      </c>
      <c r="Z1070" s="157">
        <f t="shared" si="295"/>
        <v>0.31522764666666669</v>
      </c>
      <c r="AB1070" s="131">
        <f t="shared" si="296"/>
        <v>4.7284146999999999E-2</v>
      </c>
      <c r="AC1070" s="131">
        <f t="shared" si="297"/>
        <v>1.8431738132000001E-2</v>
      </c>
      <c r="AD1070" s="131">
        <f t="shared" si="298"/>
        <v>7.7563370485999993E-3</v>
      </c>
      <c r="AE1070" s="131">
        <f t="shared" si="299"/>
        <v>1.236532215E-2</v>
      </c>
      <c r="AF1070" s="131">
        <f t="shared" si="300"/>
        <v>2.1294997996683471E-2</v>
      </c>
      <c r="AH1070">
        <v>5.3430843000000001</v>
      </c>
      <c r="AI1070" s="71">
        <v>4.9948537000000002</v>
      </c>
      <c r="AJ1070" s="71">
        <v>3.5094463999999999E-2</v>
      </c>
      <c r="AK1070" s="71">
        <v>0</v>
      </c>
      <c r="AL1070" s="71">
        <v>0.19828238000000001</v>
      </c>
      <c r="AM1070" s="71">
        <v>0.10634797999999999</v>
      </c>
      <c r="AN1070" s="71">
        <v>8.5056993000000008E-3</v>
      </c>
      <c r="AP1070" s="129">
        <v>6.7384699000000003E-3</v>
      </c>
      <c r="AQ1070" s="129">
        <v>6.1076180000000004E-3</v>
      </c>
      <c r="AR1070" s="129">
        <v>2.7640142000000001E-4</v>
      </c>
      <c r="AS1070" s="129">
        <v>3.5445045000000001E-4</v>
      </c>
      <c r="AT1070" s="172">
        <f t="shared" si="307"/>
        <v>3.6616414403300002E-7</v>
      </c>
      <c r="AU1070" s="172">
        <f t="shared" si="308"/>
        <v>1.0221945918265957E-9</v>
      </c>
      <c r="AV1070" s="185">
        <f t="shared" si="309"/>
        <v>4.9642920443999997E-2</v>
      </c>
      <c r="AW1070" s="121">
        <v>2.9259578E-7</v>
      </c>
      <c r="AX1070" s="121">
        <v>8.8282962E-10</v>
      </c>
      <c r="AY1070" s="121">
        <v>2.4120157999999999E-14</v>
      </c>
      <c r="AZ1070" s="121">
        <v>1.0834619999999999E-11</v>
      </c>
      <c r="BA1070" s="121">
        <v>0</v>
      </c>
      <c r="BB1070" s="121">
        <v>3.8682688000000001E-10</v>
      </c>
      <c r="BC1070" s="121">
        <v>7.2585125000000001E-8</v>
      </c>
      <c r="BD1070" s="121">
        <v>5.8720965999999994E-11</v>
      </c>
      <c r="BE1070" s="121">
        <v>7.9382007000000003E-11</v>
      </c>
      <c r="BF1070" s="121">
        <v>1.2379524000000001E-13</v>
      </c>
      <c r="BG1070" s="121">
        <v>1.8386721E-15</v>
      </c>
      <c r="BH1070" s="121">
        <v>1.0940962E-12</v>
      </c>
      <c r="BI1070" s="121">
        <v>1.3782397E-14</v>
      </c>
      <c r="BJ1070" s="121">
        <v>4.3660558999999997E-15</v>
      </c>
      <c r="BK1070" s="121">
        <v>2.8288803000000001E-11</v>
      </c>
      <c r="BL1070" s="121">
        <v>5.5728872999999997E-10</v>
      </c>
      <c r="BM1070" s="121">
        <v>1.0359554E-19</v>
      </c>
      <c r="BN1070" s="121">
        <v>3.1938443999999999E-5</v>
      </c>
      <c r="BO1070" s="121">
        <v>4.9610981999999998E-2</v>
      </c>
      <c r="BP1070" s="121">
        <v>0</v>
      </c>
      <c r="BQ1070" s="121">
        <v>0</v>
      </c>
      <c r="BR1070" s="121">
        <v>0</v>
      </c>
      <c r="BT1070" s="71">
        <v>1.9018463E-5</v>
      </c>
      <c r="BU1070" s="71">
        <v>6.5981767999999999E-7</v>
      </c>
      <c r="BV1070" s="71">
        <v>8.7893831999999993E-6</v>
      </c>
      <c r="BW1070" s="71">
        <v>7.4587807999999998E-8</v>
      </c>
      <c r="BX1070" s="71">
        <v>5.5327749999999997E-7</v>
      </c>
      <c r="BY1070" s="71">
        <v>2.2300344999999999E-7</v>
      </c>
      <c r="BZ1070" s="71">
        <v>3.0424130000000002E-9</v>
      </c>
      <c r="CA1070" s="71">
        <v>3.3586346E-7</v>
      </c>
      <c r="CB1070" s="71">
        <v>1.2795022000000001E-7</v>
      </c>
      <c r="CC1070" s="71">
        <v>1.294314E-6</v>
      </c>
      <c r="CD1070" s="71">
        <v>0</v>
      </c>
      <c r="CE1070" s="71">
        <v>2.2908832E-16</v>
      </c>
      <c r="CF1070" s="71">
        <v>1.8757663000000001E-12</v>
      </c>
      <c r="CG1070" s="71">
        <v>7.8284562000000005E-7</v>
      </c>
      <c r="CH1070" s="71">
        <v>6.1321666000000003E-6</v>
      </c>
      <c r="CI1070" s="71">
        <v>4.2208775000000002E-8</v>
      </c>
      <c r="CJ1070" s="71">
        <v>0</v>
      </c>
      <c r="CL1070" s="186">
        <v>1.5876742E-12</v>
      </c>
      <c r="CM1070" s="186">
        <v>0.31525677000000002</v>
      </c>
      <c r="CN1070" s="187">
        <v>9.2409537999999999E-3</v>
      </c>
      <c r="CO1070" s="186">
        <v>5.0218769000000003E-4</v>
      </c>
      <c r="CP1070" s="186">
        <v>4.9530527999999998E-10</v>
      </c>
      <c r="CQ1070" s="186">
        <v>5.8358805999999998E-8</v>
      </c>
      <c r="CR1070" s="186">
        <v>2.2182971000000002E-5</v>
      </c>
      <c r="CS1070" s="186">
        <v>8.1124436999999994E-3</v>
      </c>
      <c r="CT1070" s="186">
        <v>8.2947449999999999E-8</v>
      </c>
      <c r="CU1070" s="186">
        <v>7.8448252000000001E-5</v>
      </c>
      <c r="CW1070" s="101"/>
      <c r="CX1070" s="161" t="s">
        <v>3115</v>
      </c>
    </row>
    <row r="1071" spans="1:102" ht="14.4">
      <c r="A1071" t="s">
        <v>2423</v>
      </c>
      <c r="B1071" s="92" t="s">
        <v>1343</v>
      </c>
      <c r="C1071" s="126" t="str">
        <f t="shared" si="305"/>
        <v>A.140.04.104</v>
      </c>
      <c r="D1071" s="11" t="s">
        <v>1736</v>
      </c>
      <c r="E1071" s="125" t="s">
        <v>878</v>
      </c>
      <c r="F1071" s="128" t="str">
        <f t="shared" si="306"/>
        <v>Polyester fiberfill</v>
      </c>
      <c r="G1071" s="131">
        <f t="shared" si="301"/>
        <v>1.24853908122573</v>
      </c>
      <c r="H1071" s="183">
        <f t="shared" si="302"/>
        <v>4.9952289400000002E-2</v>
      </c>
      <c r="I1071" s="183">
        <f t="shared" si="303"/>
        <v>0.68255167068572997</v>
      </c>
      <c r="J1071" s="184">
        <f t="shared" si="304"/>
        <v>2.8259751139999997E-2</v>
      </c>
      <c r="K1071" s="183">
        <v>0.48777536999999999</v>
      </c>
      <c r="L1071" s="146">
        <v>7.8750743999999998E-2</v>
      </c>
      <c r="M1071" s="146">
        <v>1.5606362E-2</v>
      </c>
      <c r="N1071" s="146">
        <v>3.092526E-2</v>
      </c>
      <c r="O1071" s="146">
        <v>9.6373507000000001E-3</v>
      </c>
      <c r="P1071" s="188">
        <v>6.6633198000000003E-3</v>
      </c>
      <c r="Q1071" s="146">
        <v>2.7263589000000002E-3</v>
      </c>
      <c r="R1071" s="146">
        <v>1.9573738E-2</v>
      </c>
      <c r="S1071" s="146">
        <v>5.3364213999999995E-4</v>
      </c>
      <c r="T1071" s="146">
        <v>0.56862000000000001</v>
      </c>
      <c r="U1071" s="146">
        <v>2.7726108999999999E-2</v>
      </c>
      <c r="V1071" s="188">
        <v>8.2668572999999997E-7</v>
      </c>
      <c r="W1071" s="146">
        <v>0</v>
      </c>
      <c r="X1071" s="146">
        <v>0</v>
      </c>
      <c r="Z1071" s="157">
        <f t="shared" si="295"/>
        <v>3.2518357999999998</v>
      </c>
      <c r="AB1071" s="131">
        <f t="shared" si="296"/>
        <v>0.48777536999999999</v>
      </c>
      <c r="AC1071" s="131">
        <f t="shared" si="297"/>
        <v>0.16388313340000002</v>
      </c>
      <c r="AD1071" s="131">
        <f t="shared" si="298"/>
        <v>0.113930844</v>
      </c>
      <c r="AE1071" s="131">
        <f t="shared" si="299"/>
        <v>0.68255167068572997</v>
      </c>
      <c r="AF1071" s="131">
        <f t="shared" si="300"/>
        <v>2.8259751139999997E-2</v>
      </c>
      <c r="AH1071">
        <v>92.421469000000002</v>
      </c>
      <c r="AI1071" s="71">
        <v>85.935225000000003</v>
      </c>
      <c r="AJ1071" s="71">
        <v>3.8380768999999999</v>
      </c>
      <c r="AK1071" s="71">
        <v>0</v>
      </c>
      <c r="AL1071" s="71">
        <v>0.63316483000000001</v>
      </c>
      <c r="AM1071" s="71">
        <v>1.3474324</v>
      </c>
      <c r="AN1071" s="71">
        <v>0.66756956999999995</v>
      </c>
      <c r="AP1071" s="129">
        <v>8.5560399999999995E-2</v>
      </c>
      <c r="AQ1071" s="129">
        <v>7.6800263999999993E-2</v>
      </c>
      <c r="AR1071" s="129">
        <v>2.9717445999999999E-3</v>
      </c>
      <c r="AS1071" s="129">
        <v>5.7883910000000004E-3</v>
      </c>
      <c r="AT1071" s="172">
        <f t="shared" si="307"/>
        <v>4.6043324833500003E-6</v>
      </c>
      <c r="AU1071" s="172">
        <f t="shared" si="308"/>
        <v>1.0990179693538001E-8</v>
      </c>
      <c r="AV1071" s="185">
        <f t="shared" si="309"/>
        <v>0.81069902530999993</v>
      </c>
      <c r="AW1071" s="121">
        <v>3.0177036999999998E-6</v>
      </c>
      <c r="AX1071" s="121">
        <v>9.1051402999999995E-9</v>
      </c>
      <c r="AY1071" s="121">
        <v>2.4876544000000002E-13</v>
      </c>
      <c r="AZ1071" s="121">
        <v>0</v>
      </c>
      <c r="BA1071" s="121">
        <v>0</v>
      </c>
      <c r="BB1071" s="121">
        <v>9.507765199999999E-10</v>
      </c>
      <c r="BC1071" s="121">
        <v>1.5813581000000001E-6</v>
      </c>
      <c r="BD1071" s="121">
        <v>2.1715584000000001E-10</v>
      </c>
      <c r="BE1071" s="121">
        <v>1.6659340000000001E-9</v>
      </c>
      <c r="BF1071" s="121">
        <v>0</v>
      </c>
      <c r="BG1071" s="121">
        <v>0</v>
      </c>
      <c r="BH1071" s="121">
        <v>1.5545194E-12</v>
      </c>
      <c r="BI1071" s="121">
        <v>1.1806255000000001E-13</v>
      </c>
      <c r="BJ1071" s="121">
        <v>2.8206148E-14</v>
      </c>
      <c r="BK1071" s="121">
        <v>8.4901362999999999E-10</v>
      </c>
      <c r="BL1071" s="121">
        <v>3.4708932E-9</v>
      </c>
      <c r="BM1071" s="121">
        <v>0</v>
      </c>
      <c r="BN1071" s="121">
        <v>6.1735309999999999E-5</v>
      </c>
      <c r="BO1071" s="121">
        <v>0.81063728999999995</v>
      </c>
      <c r="BP1071" s="121">
        <v>0</v>
      </c>
      <c r="BQ1071" s="121">
        <v>0</v>
      </c>
      <c r="BR1071" s="121">
        <v>0</v>
      </c>
      <c r="BT1071" s="71">
        <v>2.4975441000000002E-4</v>
      </c>
      <c r="BU1071" s="71">
        <v>1.1485452000000001E-5</v>
      </c>
      <c r="BV1071" s="71">
        <v>9.0669810999999994E-5</v>
      </c>
      <c r="BW1071" s="71">
        <v>2.2969462999999998E-6</v>
      </c>
      <c r="BX1071" s="71">
        <v>1.8087164E-5</v>
      </c>
      <c r="BY1071" s="71">
        <v>0</v>
      </c>
      <c r="BZ1071" s="71">
        <v>0</v>
      </c>
      <c r="CA1071" s="71">
        <v>0</v>
      </c>
      <c r="CB1071" s="71">
        <v>9.0950135000000004E-6</v>
      </c>
      <c r="CC1071" s="71">
        <v>2.4867880000000002E-6</v>
      </c>
      <c r="CD1071" s="71">
        <v>0</v>
      </c>
      <c r="CE1071" s="71">
        <v>0</v>
      </c>
      <c r="CF1071" s="71">
        <v>0</v>
      </c>
      <c r="CG1071" s="71">
        <v>6.6570883999999996E-6</v>
      </c>
      <c r="CH1071" s="71">
        <v>1.0897614E-4</v>
      </c>
      <c r="CI1071" s="71">
        <v>6.3227952999999998E-13</v>
      </c>
      <c r="CJ1071" s="71">
        <v>0</v>
      </c>
      <c r="CL1071" s="186">
        <v>0</v>
      </c>
      <c r="CM1071" s="186">
        <v>3.2518357999999998</v>
      </c>
      <c r="CN1071" s="187">
        <v>2.0778518999999999E-2</v>
      </c>
      <c r="CO1071" s="186">
        <v>7.8581793000000004E-3</v>
      </c>
      <c r="CP1071" s="186">
        <v>7.7631010999999995E-10</v>
      </c>
      <c r="CQ1071" s="186">
        <v>8.6881408000000007E-8</v>
      </c>
      <c r="CR1071" s="186">
        <v>7.2055492E-4</v>
      </c>
      <c r="CS1071" s="186">
        <v>9.8899519000000005E-2</v>
      </c>
      <c r="CT1071" s="186">
        <v>0</v>
      </c>
      <c r="CU1071" s="186">
        <v>0</v>
      </c>
      <c r="CW1071" s="101"/>
      <c r="CX1071" s="161" t="s">
        <v>3116</v>
      </c>
    </row>
    <row r="1072" spans="1:102" ht="14.4">
      <c r="B1072" s="92"/>
      <c r="C1072" s="126"/>
      <c r="D1072" s="11"/>
      <c r="E1072" s="125"/>
      <c r="J1072" s="158"/>
      <c r="P1072" s="4"/>
      <c r="V1072" s="4"/>
      <c r="AT1072" s="4"/>
      <c r="AU1072" s="4"/>
      <c r="AV1072" s="16"/>
      <c r="CN1072" s="97"/>
      <c r="CW1072" s="102"/>
      <c r="CX1072" s="167"/>
    </row>
    <row r="1073" spans="1:102" ht="14.4">
      <c r="B1073" s="92"/>
      <c r="C1073" s="126"/>
      <c r="D1073" s="1" t="s">
        <v>735</v>
      </c>
      <c r="E1073" s="125"/>
      <c r="J1073" s="158"/>
      <c r="P1073" s="4"/>
      <c r="V1073" s="4"/>
      <c r="AT1073" s="4"/>
      <c r="AU1073" s="4"/>
      <c r="AV1073" s="16"/>
      <c r="CN1073" s="97"/>
      <c r="CW1073" s="102"/>
      <c r="CX1073" s="165"/>
    </row>
    <row r="1074" spans="1:102" ht="14.4">
      <c r="A1074" t="s">
        <v>2424</v>
      </c>
      <c r="B1074" s="92" t="s">
        <v>649</v>
      </c>
      <c r="C1074" s="126" t="str">
        <f t="shared" si="305"/>
        <v>A.150.01.101</v>
      </c>
      <c r="D1074" s="11" t="s">
        <v>735</v>
      </c>
      <c r="E1074" s="125" t="s">
        <v>1026</v>
      </c>
      <c r="F1074" s="128" t="str">
        <f t="shared" si="306"/>
        <v>drinking water without water stress</v>
      </c>
      <c r="G1074" s="131">
        <f t="shared" si="301"/>
        <v>0.15186887968599999</v>
      </c>
      <c r="H1074" s="183">
        <f t="shared" si="302"/>
        <v>2.8651162686000001E-2</v>
      </c>
      <c r="I1074" s="183">
        <f t="shared" si="303"/>
        <v>2.1888789699999998E-2</v>
      </c>
      <c r="J1074" s="184">
        <f t="shared" si="304"/>
        <v>6.9555273000000001E-3</v>
      </c>
      <c r="K1074" s="183">
        <v>9.4373399999999996E-2</v>
      </c>
      <c r="L1074" s="146">
        <v>8.2276515000000005E-3</v>
      </c>
      <c r="M1074" s="146">
        <v>1.0815175E-2</v>
      </c>
      <c r="N1074" s="146">
        <v>8.0783999999999995E-3</v>
      </c>
      <c r="O1074" s="188">
        <v>2.0370800000000001E-2</v>
      </c>
      <c r="P1074" s="188">
        <v>4.7629826E-5</v>
      </c>
      <c r="Q1074" s="146">
        <v>1.5433286E-4</v>
      </c>
      <c r="R1074" s="146">
        <v>2.8459632E-3</v>
      </c>
      <c r="S1074" s="146">
        <v>3.3866E-3</v>
      </c>
      <c r="T1074" s="146">
        <v>0</v>
      </c>
      <c r="U1074" s="146">
        <v>3.5689273000000001E-3</v>
      </c>
      <c r="V1074" s="146">
        <v>0</v>
      </c>
      <c r="W1074" s="146">
        <v>0</v>
      </c>
      <c r="X1074" s="146">
        <v>0</v>
      </c>
      <c r="Z1074" s="157">
        <f t="shared" si="295"/>
        <v>0.62915600000000005</v>
      </c>
      <c r="AB1074" s="131">
        <f t="shared" si="296"/>
        <v>9.4373399999999996E-2</v>
      </c>
      <c r="AC1074" s="131">
        <f t="shared" si="297"/>
        <v>5.0539952386000002E-2</v>
      </c>
      <c r="AD1074" s="131">
        <f t="shared" si="298"/>
        <v>2.1888789699999998E-2</v>
      </c>
      <c r="AE1074" s="131">
        <f t="shared" si="299"/>
        <v>2.1888789699999998E-2</v>
      </c>
      <c r="AF1074" s="131">
        <f t="shared" si="300"/>
        <v>6.9555273000000001E-3</v>
      </c>
      <c r="AH1074">
        <v>3.7859517999999999</v>
      </c>
      <c r="AI1074" s="71">
        <v>3.2712918000000002</v>
      </c>
      <c r="AJ1074" s="71">
        <v>0.44334499999999999</v>
      </c>
      <c r="AK1074" s="71">
        <v>0</v>
      </c>
      <c r="AL1074" s="71">
        <v>2.1499999999999999E-4</v>
      </c>
      <c r="AM1074" s="71">
        <v>2.5000000000000001E-2</v>
      </c>
      <c r="AN1074" s="71">
        <v>4.6100000000000002E-2</v>
      </c>
      <c r="AP1074" s="129">
        <v>1.8344711999999999E-2</v>
      </c>
      <c r="AQ1074" s="129">
        <v>1.7572311E-2</v>
      </c>
      <c r="AR1074" s="129">
        <v>5.3680163000000003E-4</v>
      </c>
      <c r="AS1074" s="129">
        <v>2.3559892000000001E-4</v>
      </c>
      <c r="AT1074" s="172">
        <f t="shared" si="307"/>
        <v>1.0534958748999998E-6</v>
      </c>
      <c r="AU1074" s="172">
        <f t="shared" si="308"/>
        <v>1.9852131357979998E-9</v>
      </c>
      <c r="AV1074" s="185">
        <f t="shared" si="309"/>
        <v>3.2997048000000001E-2</v>
      </c>
      <c r="AW1074" s="121">
        <v>5.8385677000000002E-7</v>
      </c>
      <c r="AX1074" s="121">
        <v>1.7616367999999999E-9</v>
      </c>
      <c r="AY1074" s="121">
        <v>4.8130434000000003E-14</v>
      </c>
      <c r="AZ1074" s="121">
        <v>0</v>
      </c>
      <c r="BA1074" s="121">
        <v>0</v>
      </c>
      <c r="BB1074" s="121">
        <v>2.1648000000000001E-10</v>
      </c>
      <c r="BC1074" s="121">
        <v>4.6895399999999998E-7</v>
      </c>
      <c r="BD1074" s="121">
        <v>4.9368000000000002E-11</v>
      </c>
      <c r="BE1074" s="121">
        <v>1.74052E-10</v>
      </c>
      <c r="BF1074" s="121">
        <v>0</v>
      </c>
      <c r="BG1074" s="121">
        <v>0</v>
      </c>
      <c r="BH1074" s="121">
        <v>8.7931150999999998E-14</v>
      </c>
      <c r="BI1074" s="121">
        <v>1.7089552000000001E-14</v>
      </c>
      <c r="BJ1074" s="121">
        <v>3.1846610000000002E-15</v>
      </c>
      <c r="BK1074" s="121">
        <v>1.35849E-11</v>
      </c>
      <c r="BL1074" s="121">
        <v>4.5504000000000001E-10</v>
      </c>
      <c r="BM1074" s="121">
        <v>0</v>
      </c>
      <c r="BN1074" s="121">
        <v>2.8413000000000001E-4</v>
      </c>
      <c r="BO1074" s="121">
        <v>3.2712918000000001E-2</v>
      </c>
      <c r="BP1074" s="121">
        <v>0</v>
      </c>
      <c r="BQ1074" s="121">
        <v>0</v>
      </c>
      <c r="BR1074" s="121">
        <v>0</v>
      </c>
      <c r="BT1074" s="71">
        <v>4.4765027999999999E-5</v>
      </c>
      <c r="BU1074" s="71">
        <v>1.1999671E-6</v>
      </c>
      <c r="BV1074" s="71">
        <v>1.7542539E-5</v>
      </c>
      <c r="BW1074" s="71">
        <v>3.3724524000000002E-7</v>
      </c>
      <c r="BX1074" s="71">
        <v>1.9221953000000001E-5</v>
      </c>
      <c r="BY1074" s="71">
        <v>0</v>
      </c>
      <c r="BZ1074" s="71">
        <v>0</v>
      </c>
      <c r="CA1074" s="71">
        <v>0</v>
      </c>
      <c r="CB1074" s="71">
        <v>7.4517659E-8</v>
      </c>
      <c r="CC1074" s="71">
        <v>2.1163859E-7</v>
      </c>
      <c r="CD1074" s="71">
        <v>0</v>
      </c>
      <c r="CE1074" s="71">
        <v>0</v>
      </c>
      <c r="CF1074" s="71">
        <v>0</v>
      </c>
      <c r="CG1074" s="71">
        <v>1.6221237000000001E-6</v>
      </c>
      <c r="CH1074" s="71">
        <v>4.5550436000000002E-6</v>
      </c>
      <c r="CI1074" s="71">
        <v>4.7681001000000001E-14</v>
      </c>
      <c r="CJ1074" s="71">
        <v>0</v>
      </c>
      <c r="CL1074" s="186">
        <v>0</v>
      </c>
      <c r="CM1074" s="186">
        <v>0.62915600000000005</v>
      </c>
      <c r="CN1074" s="187">
        <v>0</v>
      </c>
      <c r="CO1074" s="186">
        <v>8.2100000000000001E-4</v>
      </c>
      <c r="CP1074" s="186">
        <v>4.230063E-11</v>
      </c>
      <c r="CQ1074" s="186">
        <v>5.2994199999999999E-9</v>
      </c>
      <c r="CR1074" s="186">
        <v>5.5817221000000004E-4</v>
      </c>
      <c r="CS1074" s="186">
        <v>1.4246279000000001E-2</v>
      </c>
      <c r="CT1074" s="186">
        <v>0</v>
      </c>
      <c r="CU1074" s="186">
        <v>0</v>
      </c>
      <c r="CW1074" s="101"/>
      <c r="CX1074" s="167"/>
    </row>
    <row r="1075" spans="1:102" ht="14.4">
      <c r="A1075" t="s">
        <v>2425</v>
      </c>
      <c r="B1075" s="92" t="s">
        <v>649</v>
      </c>
      <c r="C1075" s="126" t="str">
        <f t="shared" si="305"/>
        <v>A.150.01.102</v>
      </c>
      <c r="D1075" s="11" t="s">
        <v>735</v>
      </c>
      <c r="E1075" s="125" t="s">
        <v>1026</v>
      </c>
      <c r="F1075" s="128" t="str">
        <f t="shared" si="306"/>
        <v>industrial reverse osmosis water</v>
      </c>
      <c r="G1075" s="131">
        <f t="shared" si="301"/>
        <v>2.8951192409399997</v>
      </c>
      <c r="H1075" s="183">
        <f t="shared" si="302"/>
        <v>0.13640730094</v>
      </c>
      <c r="I1075" s="183">
        <f t="shared" si="303"/>
        <v>1.23645022</v>
      </c>
      <c r="J1075" s="184">
        <f t="shared" si="304"/>
        <v>0.23571051999999998</v>
      </c>
      <c r="K1075" s="183">
        <v>1.2865511999999999</v>
      </c>
      <c r="L1075" s="146">
        <v>0.1463139</v>
      </c>
      <c r="M1075" s="146">
        <v>0.12913642</v>
      </c>
      <c r="N1075" s="146">
        <v>0.10893600000000001</v>
      </c>
      <c r="O1075" s="188">
        <v>2.1172799999999999E-2</v>
      </c>
      <c r="P1075" s="146">
        <v>6.4881574000000004E-4</v>
      </c>
      <c r="Q1075" s="146">
        <v>5.6496851999999998E-3</v>
      </c>
      <c r="R1075" s="146">
        <v>0.96099990000000002</v>
      </c>
      <c r="S1075" s="146">
        <v>3.3276E-3</v>
      </c>
      <c r="T1075" s="146">
        <v>0</v>
      </c>
      <c r="U1075" s="146">
        <v>0.23238291999999999</v>
      </c>
      <c r="V1075" s="146">
        <v>0</v>
      </c>
      <c r="W1075" s="146">
        <v>0</v>
      </c>
      <c r="X1075" s="146">
        <v>0</v>
      </c>
      <c r="Z1075" s="157">
        <f t="shared" si="295"/>
        <v>8.5770079999999993</v>
      </c>
      <c r="AB1075" s="131">
        <f t="shared" si="296"/>
        <v>1.2865511999999999</v>
      </c>
      <c r="AC1075" s="131">
        <f t="shared" si="297"/>
        <v>1.37285752094</v>
      </c>
      <c r="AD1075" s="131">
        <f t="shared" si="298"/>
        <v>1.23645022</v>
      </c>
      <c r="AE1075" s="131">
        <f t="shared" si="299"/>
        <v>1.23645022</v>
      </c>
      <c r="AF1075" s="131">
        <f t="shared" si="300"/>
        <v>0.23571051999999998</v>
      </c>
      <c r="AH1075">
        <v>113.57024</v>
      </c>
      <c r="AI1075" s="71">
        <v>80.390015000000005</v>
      </c>
      <c r="AJ1075" s="71">
        <v>28.867443000000002</v>
      </c>
      <c r="AK1075" s="71">
        <v>0</v>
      </c>
      <c r="AL1075" s="71">
        <v>2.2499999999999998E-3</v>
      </c>
      <c r="AM1075" s="71">
        <v>1.7363459999999999</v>
      </c>
      <c r="AN1075" s="71">
        <v>2.5741879999999999</v>
      </c>
      <c r="AP1075" s="129">
        <v>0.19837371000000001</v>
      </c>
      <c r="AQ1075" s="129">
        <v>0.18511821000000001</v>
      </c>
      <c r="AR1075" s="129">
        <v>7.5136606999999999E-3</v>
      </c>
      <c r="AS1075" s="129">
        <v>5.7418403999999999E-3</v>
      </c>
      <c r="AT1075" s="172">
        <f t="shared" si="307"/>
        <v>1.1098213952E-5</v>
      </c>
      <c r="AU1075" s="172">
        <f t="shared" si="308"/>
        <v>2.7787206321609998E-8</v>
      </c>
      <c r="AV1075" s="185">
        <f t="shared" si="309"/>
        <v>0.80417933000000008</v>
      </c>
      <c r="AW1075" s="121">
        <v>7.9594634000000008E-6</v>
      </c>
      <c r="AX1075" s="121">
        <v>2.4015622E-8</v>
      </c>
      <c r="AY1075" s="121">
        <v>6.5614110999999998E-13</v>
      </c>
      <c r="AZ1075" s="121">
        <v>0</v>
      </c>
      <c r="BA1075" s="121">
        <v>0</v>
      </c>
      <c r="BB1075" s="121">
        <v>2.9192E-9</v>
      </c>
      <c r="BC1075" s="121">
        <v>2.9893119999999998E-6</v>
      </c>
      <c r="BD1075" s="121">
        <v>6.6571999999999995E-10</v>
      </c>
      <c r="BE1075" s="121">
        <v>3.0951999999999998E-9</v>
      </c>
      <c r="BF1075" s="121">
        <v>0</v>
      </c>
      <c r="BG1075" s="121">
        <v>0</v>
      </c>
      <c r="BH1075" s="121">
        <v>3.2186519000000001E-12</v>
      </c>
      <c r="BI1075" s="121">
        <v>5.768293E-12</v>
      </c>
      <c r="BJ1075" s="121">
        <v>1.0212356000000001E-12</v>
      </c>
      <c r="BK1075" s="121">
        <v>2.391102E-9</v>
      </c>
      <c r="BL1075" s="121">
        <v>1.4412825000000001E-7</v>
      </c>
      <c r="BM1075" s="121">
        <v>0</v>
      </c>
      <c r="BN1075" s="121">
        <v>2.7918000000000002E-4</v>
      </c>
      <c r="BO1075" s="121">
        <v>0.80390015000000004</v>
      </c>
      <c r="BP1075" s="121">
        <v>0</v>
      </c>
      <c r="BQ1075" s="121">
        <v>0</v>
      </c>
      <c r="BR1075" s="121">
        <v>0</v>
      </c>
      <c r="BT1075" s="71">
        <v>6.0591115000000004E-4</v>
      </c>
      <c r="BU1075" s="71">
        <v>2.1339244000000001E-5</v>
      </c>
      <c r="BV1075" s="71">
        <v>2.3914973999999999E-4</v>
      </c>
      <c r="BW1075" s="71">
        <v>1.1262148E-4</v>
      </c>
      <c r="BX1075" s="71">
        <v>3.6529222000000003E-5</v>
      </c>
      <c r="BY1075" s="71">
        <v>0</v>
      </c>
      <c r="BZ1075" s="71">
        <v>0</v>
      </c>
      <c r="CA1075" s="71">
        <v>0</v>
      </c>
      <c r="CB1075" s="71">
        <v>2.2065794999999999E-6</v>
      </c>
      <c r="CC1075" s="71">
        <v>3.6915237999999999E-5</v>
      </c>
      <c r="CD1075" s="71">
        <v>0</v>
      </c>
      <c r="CE1075" s="71">
        <v>0</v>
      </c>
      <c r="CF1075" s="71">
        <v>0</v>
      </c>
      <c r="CG1075" s="71">
        <v>2.2208906E-5</v>
      </c>
      <c r="CH1075" s="71">
        <v>1.3494074E-4</v>
      </c>
      <c r="CI1075" s="71">
        <v>4.6850322000000002E-14</v>
      </c>
      <c r="CJ1075" s="71">
        <v>0</v>
      </c>
      <c r="CL1075" s="186">
        <v>0</v>
      </c>
      <c r="CM1075" s="186">
        <v>8.5770079999999993</v>
      </c>
      <c r="CN1075" s="187">
        <v>0</v>
      </c>
      <c r="CO1075" s="186">
        <v>1.46E-2</v>
      </c>
      <c r="CP1075" s="186">
        <v>2.2372077000000001E-9</v>
      </c>
      <c r="CQ1075" s="186">
        <v>3.8168600000000002E-7</v>
      </c>
      <c r="CR1075" s="186">
        <v>1.4202221000000001E-3</v>
      </c>
      <c r="CS1075" s="186">
        <v>4.7895494999999997</v>
      </c>
      <c r="CT1075" s="186">
        <v>0</v>
      </c>
      <c r="CU1075" s="186">
        <v>0</v>
      </c>
      <c r="CW1075" s="101"/>
      <c r="CX1075" s="167"/>
    </row>
    <row r="1076" spans="1:102" ht="14.4">
      <c r="A1076" t="s">
        <v>3363</v>
      </c>
      <c r="B1076" s="92" t="s">
        <v>649</v>
      </c>
      <c r="C1076" s="126" t="str">
        <f t="shared" si="305"/>
        <v>A.150.02.101</v>
      </c>
      <c r="D1076" s="11" t="s">
        <v>735</v>
      </c>
      <c r="E1076" s="125" t="s">
        <v>1026</v>
      </c>
      <c r="F1076" s="128" t="str">
        <f t="shared" si="306"/>
        <v>cooling water - excluding pumping energy - excluding BWS</v>
      </c>
      <c r="G1076" s="131">
        <f t="shared" si="301"/>
        <v>0</v>
      </c>
      <c r="H1076" s="183">
        <f t="shared" si="302"/>
        <v>0</v>
      </c>
      <c r="I1076" s="183">
        <f t="shared" si="303"/>
        <v>0</v>
      </c>
      <c r="J1076" s="184">
        <f t="shared" si="304"/>
        <v>0</v>
      </c>
      <c r="K1076" s="183">
        <v>0</v>
      </c>
      <c r="L1076" s="146">
        <v>0</v>
      </c>
      <c r="M1076" s="146">
        <v>0</v>
      </c>
      <c r="N1076" s="146">
        <v>0</v>
      </c>
      <c r="O1076" s="188">
        <v>0</v>
      </c>
      <c r="P1076" s="188">
        <v>0</v>
      </c>
      <c r="Q1076" s="146">
        <v>0</v>
      </c>
      <c r="R1076" s="146">
        <v>0</v>
      </c>
      <c r="S1076" s="146">
        <v>0</v>
      </c>
      <c r="T1076" s="146">
        <v>0</v>
      </c>
      <c r="U1076" s="146">
        <v>0</v>
      </c>
      <c r="V1076" s="146">
        <v>0</v>
      </c>
      <c r="W1076" s="146">
        <v>0</v>
      </c>
      <c r="X1076" s="146">
        <v>0</v>
      </c>
      <c r="Z1076" s="157">
        <f t="shared" si="295"/>
        <v>0</v>
      </c>
      <c r="AB1076" s="131">
        <f t="shared" si="296"/>
        <v>0</v>
      </c>
      <c r="AC1076" s="131">
        <f t="shared" si="297"/>
        <v>0</v>
      </c>
      <c r="AD1076" s="131">
        <f t="shared" si="298"/>
        <v>0</v>
      </c>
      <c r="AE1076" s="131">
        <f t="shared" si="299"/>
        <v>0</v>
      </c>
      <c r="AF1076" s="131">
        <f t="shared" si="300"/>
        <v>0</v>
      </c>
      <c r="AH1076">
        <v>0</v>
      </c>
      <c r="AI1076" s="71">
        <v>0</v>
      </c>
      <c r="AJ1076" s="71">
        <v>0</v>
      </c>
      <c r="AK1076" s="71">
        <v>0</v>
      </c>
      <c r="AL1076" s="71">
        <v>0</v>
      </c>
      <c r="AM1076" s="71">
        <v>0</v>
      </c>
      <c r="AN1076" s="71">
        <v>0</v>
      </c>
      <c r="AP1076" s="129">
        <v>0</v>
      </c>
      <c r="AQ1076" s="129">
        <v>0</v>
      </c>
      <c r="AR1076" s="129">
        <v>0</v>
      </c>
      <c r="AS1076" s="129">
        <v>0</v>
      </c>
      <c r="AT1076" s="172">
        <f t="shared" si="307"/>
        <v>0</v>
      </c>
      <c r="AU1076" s="172">
        <f t="shared" si="308"/>
        <v>0</v>
      </c>
      <c r="AV1076" s="185">
        <f t="shared" si="309"/>
        <v>0</v>
      </c>
      <c r="AW1076" s="121">
        <v>0</v>
      </c>
      <c r="AX1076" s="121">
        <v>0</v>
      </c>
      <c r="AY1076" s="121">
        <v>0</v>
      </c>
      <c r="AZ1076" s="121">
        <v>0</v>
      </c>
      <c r="BA1076" s="121">
        <v>0</v>
      </c>
      <c r="BB1076" s="121">
        <v>0</v>
      </c>
      <c r="BC1076" s="121">
        <v>0</v>
      </c>
      <c r="BD1076" s="121">
        <v>0</v>
      </c>
      <c r="BE1076" s="121">
        <v>0</v>
      </c>
      <c r="BF1076" s="121">
        <v>0</v>
      </c>
      <c r="BG1076" s="121">
        <v>0</v>
      </c>
      <c r="BH1076" s="121">
        <v>0</v>
      </c>
      <c r="BI1076" s="121">
        <v>0</v>
      </c>
      <c r="BJ1076" s="121">
        <v>0</v>
      </c>
      <c r="BK1076" s="121">
        <v>0</v>
      </c>
      <c r="BL1076" s="121">
        <v>0</v>
      </c>
      <c r="BM1076" s="121">
        <v>0</v>
      </c>
      <c r="BN1076" s="121">
        <v>0</v>
      </c>
      <c r="BO1076" s="121">
        <v>0</v>
      </c>
      <c r="BP1076" s="121">
        <v>0</v>
      </c>
      <c r="BQ1076" s="121">
        <v>0</v>
      </c>
      <c r="BR1076" s="121">
        <v>0</v>
      </c>
      <c r="BT1076" s="71">
        <v>0</v>
      </c>
      <c r="BU1076" s="71">
        <v>0</v>
      </c>
      <c r="BV1076" s="71">
        <v>0</v>
      </c>
      <c r="BW1076" s="71">
        <v>0</v>
      </c>
      <c r="BX1076" s="71">
        <v>0</v>
      </c>
      <c r="BY1076" s="71">
        <v>0</v>
      </c>
      <c r="BZ1076" s="71">
        <v>0</v>
      </c>
      <c r="CA1076" s="71">
        <v>0</v>
      </c>
      <c r="CB1076" s="71">
        <v>0</v>
      </c>
      <c r="CC1076" s="71">
        <v>0</v>
      </c>
      <c r="CD1076" s="71">
        <v>0</v>
      </c>
      <c r="CE1076" s="71">
        <v>0</v>
      </c>
      <c r="CF1076" s="71">
        <v>0</v>
      </c>
      <c r="CG1076" s="71">
        <v>0</v>
      </c>
      <c r="CH1076" s="71">
        <v>0</v>
      </c>
      <c r="CI1076" s="71">
        <v>0</v>
      </c>
      <c r="CJ1076" s="71">
        <v>0</v>
      </c>
      <c r="CL1076" s="186">
        <v>0</v>
      </c>
      <c r="CM1076" s="186">
        <v>0</v>
      </c>
      <c r="CN1076" s="187">
        <v>0</v>
      </c>
      <c r="CO1076" s="186">
        <v>0</v>
      </c>
      <c r="CP1076" s="186">
        <v>0</v>
      </c>
      <c r="CQ1076" s="186">
        <v>0</v>
      </c>
      <c r="CR1076" s="186">
        <v>0</v>
      </c>
      <c r="CS1076" s="186">
        <v>0</v>
      </c>
      <c r="CT1076" s="186">
        <v>0</v>
      </c>
      <c r="CU1076" s="186">
        <v>0</v>
      </c>
      <c r="CW1076" s="101"/>
    </row>
    <row r="1077" spans="1:102" ht="14.4">
      <c r="A1077" t="s">
        <v>2426</v>
      </c>
      <c r="B1077" s="92" t="s">
        <v>649</v>
      </c>
      <c r="C1077" s="126" t="str">
        <f t="shared" si="305"/>
        <v>A.150.03.101</v>
      </c>
      <c r="D1077" s="11" t="s">
        <v>735</v>
      </c>
      <c r="E1077" s="125" t="s">
        <v>1026</v>
      </c>
      <c r="F1077" s="128" t="str">
        <f t="shared" si="306"/>
        <v>low water stress (BWS &lt; 10%) drinking water and cooling tower water</v>
      </c>
      <c r="G1077" s="131">
        <f t="shared" si="301"/>
        <v>0.26636887968599998</v>
      </c>
      <c r="H1077" s="183">
        <f t="shared" si="302"/>
        <v>2.8651162686000001E-2</v>
      </c>
      <c r="I1077" s="183">
        <f t="shared" si="303"/>
        <v>2.1888789699999998E-2</v>
      </c>
      <c r="J1077" s="184">
        <f t="shared" si="304"/>
        <v>0.1214555273</v>
      </c>
      <c r="K1077" s="183">
        <v>9.4373399999999996E-2</v>
      </c>
      <c r="L1077" s="146">
        <v>8.2276515000000005E-3</v>
      </c>
      <c r="M1077" s="146">
        <v>1.0815175E-2</v>
      </c>
      <c r="N1077" s="146">
        <v>8.0783999999999995E-3</v>
      </c>
      <c r="O1077" s="188">
        <v>2.0370800000000001E-2</v>
      </c>
      <c r="P1077" s="188">
        <v>4.7629826E-5</v>
      </c>
      <c r="Q1077" s="146">
        <v>1.5433286E-4</v>
      </c>
      <c r="R1077" s="146">
        <v>2.8459632E-3</v>
      </c>
      <c r="S1077" s="146">
        <v>3.3866E-3</v>
      </c>
      <c r="T1077" s="146">
        <v>0</v>
      </c>
      <c r="U1077" s="146">
        <v>3.5689273000000001E-3</v>
      </c>
      <c r="V1077" s="146">
        <v>0</v>
      </c>
      <c r="W1077" s="146">
        <v>0.1145</v>
      </c>
      <c r="X1077" s="146">
        <v>0</v>
      </c>
      <c r="Z1077" s="157">
        <f t="shared" si="295"/>
        <v>0.62915600000000005</v>
      </c>
      <c r="AB1077" s="131">
        <f t="shared" si="296"/>
        <v>9.4373399999999996E-2</v>
      </c>
      <c r="AC1077" s="131">
        <f t="shared" si="297"/>
        <v>5.0539952386000002E-2</v>
      </c>
      <c r="AD1077" s="131">
        <f t="shared" si="298"/>
        <v>0.13638878970000001</v>
      </c>
      <c r="AE1077" s="131">
        <f t="shared" si="299"/>
        <v>2.1888789699999998E-2</v>
      </c>
      <c r="AF1077" s="131">
        <f t="shared" si="300"/>
        <v>6.9555273000000001E-3</v>
      </c>
      <c r="AH1077">
        <v>3.7859517999999999</v>
      </c>
      <c r="AI1077" s="71">
        <v>3.2712918000000002</v>
      </c>
      <c r="AJ1077" s="71">
        <v>0.44334499999999999</v>
      </c>
      <c r="AK1077" s="71">
        <v>0</v>
      </c>
      <c r="AL1077" s="71">
        <v>2.1499999999999999E-4</v>
      </c>
      <c r="AM1077" s="71">
        <v>2.5000000000000001E-2</v>
      </c>
      <c r="AN1077" s="71">
        <v>4.6100000000000002E-2</v>
      </c>
      <c r="AP1077" s="129">
        <v>1.8344711999999999E-2</v>
      </c>
      <c r="AQ1077" s="129">
        <v>1.7572311E-2</v>
      </c>
      <c r="AR1077" s="129">
        <v>5.3680163000000003E-4</v>
      </c>
      <c r="AS1077" s="129">
        <v>2.3559892000000001E-4</v>
      </c>
      <c r="AT1077" s="172">
        <f t="shared" si="307"/>
        <v>1.0534958748999998E-6</v>
      </c>
      <c r="AU1077" s="172">
        <f t="shared" si="308"/>
        <v>1.9852131357979998E-9</v>
      </c>
      <c r="AV1077" s="185">
        <f t="shared" si="309"/>
        <v>3.2997048000000001E-2</v>
      </c>
      <c r="AW1077" s="121">
        <v>5.8385677000000002E-7</v>
      </c>
      <c r="AX1077" s="121">
        <v>1.7616367999999999E-9</v>
      </c>
      <c r="AY1077" s="121">
        <v>4.8130434000000003E-14</v>
      </c>
      <c r="AZ1077" s="121">
        <v>0</v>
      </c>
      <c r="BA1077" s="121">
        <v>0</v>
      </c>
      <c r="BB1077" s="121">
        <v>2.1648000000000001E-10</v>
      </c>
      <c r="BC1077" s="121">
        <v>4.6895399999999998E-7</v>
      </c>
      <c r="BD1077" s="121">
        <v>4.9368000000000002E-11</v>
      </c>
      <c r="BE1077" s="121">
        <v>1.74052E-10</v>
      </c>
      <c r="BF1077" s="121">
        <v>0</v>
      </c>
      <c r="BG1077" s="121">
        <v>0</v>
      </c>
      <c r="BH1077" s="121">
        <v>8.7931150999999998E-14</v>
      </c>
      <c r="BI1077" s="121">
        <v>1.7089552000000001E-14</v>
      </c>
      <c r="BJ1077" s="121">
        <v>3.1846610000000002E-15</v>
      </c>
      <c r="BK1077" s="121">
        <v>1.35849E-11</v>
      </c>
      <c r="BL1077" s="121">
        <v>4.5504000000000001E-10</v>
      </c>
      <c r="BM1077" s="121">
        <v>0</v>
      </c>
      <c r="BN1077" s="121">
        <v>2.8413000000000001E-4</v>
      </c>
      <c r="BO1077" s="121">
        <v>3.2712918000000001E-2</v>
      </c>
      <c r="BP1077" s="121">
        <v>0</v>
      </c>
      <c r="BQ1077" s="121">
        <v>0</v>
      </c>
      <c r="BR1077" s="121">
        <v>0</v>
      </c>
      <c r="BT1077" s="71">
        <v>4.4765027999999999E-5</v>
      </c>
      <c r="BU1077" s="71">
        <v>1.1999671E-6</v>
      </c>
      <c r="BV1077" s="71">
        <v>1.7542539E-5</v>
      </c>
      <c r="BW1077" s="71">
        <v>3.3724524000000002E-7</v>
      </c>
      <c r="BX1077" s="71">
        <v>1.9221953000000001E-5</v>
      </c>
      <c r="BY1077" s="71">
        <v>0</v>
      </c>
      <c r="BZ1077" s="71">
        <v>0</v>
      </c>
      <c r="CA1077" s="71">
        <v>0</v>
      </c>
      <c r="CB1077" s="71">
        <v>7.4517659E-8</v>
      </c>
      <c r="CC1077" s="71">
        <v>2.1163859E-7</v>
      </c>
      <c r="CD1077" s="71">
        <v>0</v>
      </c>
      <c r="CE1077" s="71">
        <v>0</v>
      </c>
      <c r="CF1077" s="71">
        <v>0</v>
      </c>
      <c r="CG1077" s="71">
        <v>1.6221237000000001E-6</v>
      </c>
      <c r="CH1077" s="71">
        <v>4.5550436000000002E-6</v>
      </c>
      <c r="CI1077" s="71">
        <v>4.7681001000000001E-14</v>
      </c>
      <c r="CJ1077" s="71">
        <v>0</v>
      </c>
      <c r="CL1077" s="186">
        <v>0</v>
      </c>
      <c r="CM1077" s="186">
        <v>0.62915600000000005</v>
      </c>
      <c r="CN1077" s="187">
        <v>0</v>
      </c>
      <c r="CO1077" s="186">
        <v>8.2100000000000001E-4</v>
      </c>
      <c r="CP1077" s="186">
        <v>4.230063E-11</v>
      </c>
      <c r="CQ1077" s="186">
        <v>5.2994199999999999E-9</v>
      </c>
      <c r="CR1077" s="186">
        <v>5.5817221000000004E-4</v>
      </c>
      <c r="CS1077" s="186">
        <v>1.4246279000000001E-2</v>
      </c>
      <c r="CT1077" s="186">
        <v>0</v>
      </c>
      <c r="CU1077" s="186">
        <v>0</v>
      </c>
      <c r="CW1077" s="101"/>
    </row>
    <row r="1078" spans="1:102" ht="14.4">
      <c r="A1078" t="s">
        <v>2427</v>
      </c>
      <c r="B1078" s="92" t="s">
        <v>649</v>
      </c>
      <c r="C1078" s="126" t="str">
        <f t="shared" si="305"/>
        <v>A.150.03.102</v>
      </c>
      <c r="D1078" s="11" t="s">
        <v>735</v>
      </c>
      <c r="E1078" s="125" t="s">
        <v>1026</v>
      </c>
      <c r="F1078" s="128" t="str">
        <f t="shared" si="306"/>
        <v>low medium water stress (BWS 10%-20%) drinking water and cooling tower water</v>
      </c>
      <c r="G1078" s="131">
        <f t="shared" si="301"/>
        <v>0.38086887968600003</v>
      </c>
      <c r="H1078" s="183">
        <f t="shared" si="302"/>
        <v>2.8651162686000001E-2</v>
      </c>
      <c r="I1078" s="183">
        <f t="shared" si="303"/>
        <v>2.1888789699999998E-2</v>
      </c>
      <c r="J1078" s="184">
        <f t="shared" si="304"/>
        <v>0.23595552730000002</v>
      </c>
      <c r="K1078" s="183">
        <v>9.4373399999999996E-2</v>
      </c>
      <c r="L1078" s="146">
        <v>8.2276515000000005E-3</v>
      </c>
      <c r="M1078" s="146">
        <v>1.0815175E-2</v>
      </c>
      <c r="N1078" s="146">
        <v>8.0783999999999995E-3</v>
      </c>
      <c r="O1078" s="188">
        <v>2.0370800000000001E-2</v>
      </c>
      <c r="P1078" s="188">
        <v>4.7629826E-5</v>
      </c>
      <c r="Q1078" s="146">
        <v>1.5433286E-4</v>
      </c>
      <c r="R1078" s="146">
        <v>2.8459632E-3</v>
      </c>
      <c r="S1078" s="146">
        <v>3.3866E-3</v>
      </c>
      <c r="T1078" s="146">
        <v>0</v>
      </c>
      <c r="U1078" s="146">
        <v>3.5689273000000001E-3</v>
      </c>
      <c r="V1078" s="146">
        <v>0</v>
      </c>
      <c r="W1078" s="146">
        <v>0.22900000000000001</v>
      </c>
      <c r="X1078" s="146">
        <v>0</v>
      </c>
      <c r="Z1078" s="157">
        <f t="shared" si="295"/>
        <v>0.62915600000000005</v>
      </c>
      <c r="AB1078" s="131">
        <f t="shared" si="296"/>
        <v>9.4373399999999996E-2</v>
      </c>
      <c r="AC1078" s="131">
        <f t="shared" si="297"/>
        <v>5.0539952386000002E-2</v>
      </c>
      <c r="AD1078" s="131">
        <f t="shared" si="298"/>
        <v>0.2508887897</v>
      </c>
      <c r="AE1078" s="131">
        <f t="shared" si="299"/>
        <v>2.1888789699999998E-2</v>
      </c>
      <c r="AF1078" s="131">
        <f t="shared" si="300"/>
        <v>6.9555273000000001E-3</v>
      </c>
      <c r="AH1078">
        <v>3.7859517999999999</v>
      </c>
      <c r="AI1078" s="71">
        <v>3.2712918000000002</v>
      </c>
      <c r="AJ1078" s="71">
        <v>0.44334499999999999</v>
      </c>
      <c r="AK1078" s="71">
        <v>0</v>
      </c>
      <c r="AL1078" s="71">
        <v>2.1499999999999999E-4</v>
      </c>
      <c r="AM1078" s="71">
        <v>2.5000000000000001E-2</v>
      </c>
      <c r="AN1078" s="71">
        <v>4.6100000000000002E-2</v>
      </c>
      <c r="AP1078" s="129">
        <v>1.8344711999999999E-2</v>
      </c>
      <c r="AQ1078" s="129">
        <v>1.7572311E-2</v>
      </c>
      <c r="AR1078" s="129">
        <v>5.3680163000000003E-4</v>
      </c>
      <c r="AS1078" s="129">
        <v>2.3559892000000001E-4</v>
      </c>
      <c r="AT1078" s="172">
        <f t="shared" si="307"/>
        <v>1.0534958748999998E-6</v>
      </c>
      <c r="AU1078" s="172">
        <f t="shared" si="308"/>
        <v>1.9852131357979998E-9</v>
      </c>
      <c r="AV1078" s="185">
        <f t="shared" si="309"/>
        <v>3.2997048000000001E-2</v>
      </c>
      <c r="AW1078" s="121">
        <v>5.8385677000000002E-7</v>
      </c>
      <c r="AX1078" s="121">
        <v>1.7616367999999999E-9</v>
      </c>
      <c r="AY1078" s="121">
        <v>4.8130434000000003E-14</v>
      </c>
      <c r="AZ1078" s="121">
        <v>0</v>
      </c>
      <c r="BA1078" s="121">
        <v>0</v>
      </c>
      <c r="BB1078" s="121">
        <v>2.1648000000000001E-10</v>
      </c>
      <c r="BC1078" s="121">
        <v>4.6895399999999998E-7</v>
      </c>
      <c r="BD1078" s="121">
        <v>4.9368000000000002E-11</v>
      </c>
      <c r="BE1078" s="121">
        <v>1.74052E-10</v>
      </c>
      <c r="BF1078" s="121">
        <v>0</v>
      </c>
      <c r="BG1078" s="121">
        <v>0</v>
      </c>
      <c r="BH1078" s="121">
        <v>8.7931150999999998E-14</v>
      </c>
      <c r="BI1078" s="121">
        <v>1.7089552000000001E-14</v>
      </c>
      <c r="BJ1078" s="121">
        <v>3.1846610000000002E-15</v>
      </c>
      <c r="BK1078" s="121">
        <v>1.35849E-11</v>
      </c>
      <c r="BL1078" s="121">
        <v>4.5504000000000001E-10</v>
      </c>
      <c r="BM1078" s="121">
        <v>0</v>
      </c>
      <c r="BN1078" s="121">
        <v>2.8413000000000001E-4</v>
      </c>
      <c r="BO1078" s="121">
        <v>3.2712918000000001E-2</v>
      </c>
      <c r="BP1078" s="121">
        <v>0</v>
      </c>
      <c r="BQ1078" s="121">
        <v>0</v>
      </c>
      <c r="BR1078" s="121">
        <v>0</v>
      </c>
      <c r="BT1078" s="71">
        <v>4.4765027999999999E-5</v>
      </c>
      <c r="BU1078" s="71">
        <v>1.1999671E-6</v>
      </c>
      <c r="BV1078" s="71">
        <v>1.7542539E-5</v>
      </c>
      <c r="BW1078" s="71">
        <v>3.3724524000000002E-7</v>
      </c>
      <c r="BX1078" s="71">
        <v>1.9221953000000001E-5</v>
      </c>
      <c r="BY1078" s="71">
        <v>0</v>
      </c>
      <c r="BZ1078" s="71">
        <v>0</v>
      </c>
      <c r="CA1078" s="71">
        <v>0</v>
      </c>
      <c r="CB1078" s="71">
        <v>7.4517659E-8</v>
      </c>
      <c r="CC1078" s="71">
        <v>2.1163859E-7</v>
      </c>
      <c r="CD1078" s="71">
        <v>0</v>
      </c>
      <c r="CE1078" s="71">
        <v>0</v>
      </c>
      <c r="CF1078" s="71">
        <v>0</v>
      </c>
      <c r="CG1078" s="71">
        <v>1.6221237000000001E-6</v>
      </c>
      <c r="CH1078" s="71">
        <v>4.5550436000000002E-6</v>
      </c>
      <c r="CI1078" s="71">
        <v>4.7681001000000001E-14</v>
      </c>
      <c r="CJ1078" s="71">
        <v>0</v>
      </c>
      <c r="CL1078" s="186">
        <v>0</v>
      </c>
      <c r="CM1078" s="186">
        <v>0.62915600000000005</v>
      </c>
      <c r="CN1078" s="187">
        <v>0</v>
      </c>
      <c r="CO1078" s="186">
        <v>8.2100000000000001E-4</v>
      </c>
      <c r="CP1078" s="186">
        <v>4.230063E-11</v>
      </c>
      <c r="CQ1078" s="186">
        <v>5.2994199999999999E-9</v>
      </c>
      <c r="CR1078" s="186">
        <v>5.5817221000000004E-4</v>
      </c>
      <c r="CS1078" s="186">
        <v>1.4246279000000001E-2</v>
      </c>
      <c r="CT1078" s="186">
        <v>0</v>
      </c>
      <c r="CU1078" s="186">
        <v>0</v>
      </c>
      <c r="CW1078" s="101"/>
    </row>
    <row r="1079" spans="1:102" ht="14.4">
      <c r="A1079" t="s">
        <v>2428</v>
      </c>
      <c r="B1079" s="92" t="s">
        <v>649</v>
      </c>
      <c r="C1079" s="126" t="str">
        <f t="shared" si="305"/>
        <v>A.150.03.103</v>
      </c>
      <c r="D1079" s="11" t="s">
        <v>735</v>
      </c>
      <c r="E1079" s="125" t="s">
        <v>1026</v>
      </c>
      <c r="F1079" s="128" t="str">
        <f t="shared" si="306"/>
        <v>medium high water stress (BWS 20%-40%) drinking water and cooling tower water</v>
      </c>
      <c r="G1079" s="131">
        <f t="shared" si="301"/>
        <v>0.6098688796859999</v>
      </c>
      <c r="H1079" s="183">
        <f t="shared" si="302"/>
        <v>2.8651162686000001E-2</v>
      </c>
      <c r="I1079" s="183">
        <f t="shared" si="303"/>
        <v>2.1888789699999998E-2</v>
      </c>
      <c r="J1079" s="184">
        <f t="shared" si="304"/>
        <v>0.4649555273</v>
      </c>
      <c r="K1079" s="183">
        <v>9.4373399999999996E-2</v>
      </c>
      <c r="L1079" s="146">
        <v>8.2276515000000005E-3</v>
      </c>
      <c r="M1079" s="146">
        <v>1.0815175E-2</v>
      </c>
      <c r="N1079" s="146">
        <v>8.0783999999999995E-3</v>
      </c>
      <c r="O1079" s="188">
        <v>2.0370800000000001E-2</v>
      </c>
      <c r="P1079" s="188">
        <v>4.7629826E-5</v>
      </c>
      <c r="Q1079" s="146">
        <v>1.5433286E-4</v>
      </c>
      <c r="R1079" s="146">
        <v>2.8459632E-3</v>
      </c>
      <c r="S1079" s="146">
        <v>3.3866E-3</v>
      </c>
      <c r="T1079" s="146">
        <v>0</v>
      </c>
      <c r="U1079" s="188">
        <v>3.5689273000000001E-3</v>
      </c>
      <c r="V1079" s="188">
        <v>0</v>
      </c>
      <c r="W1079" s="146">
        <v>0.45800000000000002</v>
      </c>
      <c r="X1079" s="146">
        <v>0</v>
      </c>
      <c r="Z1079" s="157">
        <f t="shared" si="295"/>
        <v>0.62915600000000005</v>
      </c>
      <c r="AB1079" s="131">
        <f t="shared" si="296"/>
        <v>9.4373399999999996E-2</v>
      </c>
      <c r="AC1079" s="131">
        <f t="shared" si="297"/>
        <v>5.0539952386000002E-2</v>
      </c>
      <c r="AD1079" s="131">
        <f t="shared" si="298"/>
        <v>0.47988878970000004</v>
      </c>
      <c r="AE1079" s="131">
        <f t="shared" si="299"/>
        <v>2.1888789699999998E-2</v>
      </c>
      <c r="AF1079" s="131">
        <f t="shared" si="300"/>
        <v>6.9555273000000001E-3</v>
      </c>
      <c r="AH1079">
        <v>3.7859517999999999</v>
      </c>
      <c r="AI1079" s="71">
        <v>3.2712918000000002</v>
      </c>
      <c r="AJ1079" s="71">
        <v>0.44334499999999999</v>
      </c>
      <c r="AK1079" s="71">
        <v>0</v>
      </c>
      <c r="AL1079" s="71">
        <v>2.1499999999999999E-4</v>
      </c>
      <c r="AM1079" s="71">
        <v>2.5000000000000001E-2</v>
      </c>
      <c r="AN1079" s="71">
        <v>4.6100000000000002E-2</v>
      </c>
      <c r="AP1079" s="129">
        <v>1.8344711999999999E-2</v>
      </c>
      <c r="AQ1079" s="129">
        <v>1.7572311E-2</v>
      </c>
      <c r="AR1079" s="129">
        <v>5.3680163000000003E-4</v>
      </c>
      <c r="AS1079" s="129">
        <v>2.3559892000000001E-4</v>
      </c>
      <c r="AT1079" s="172">
        <f t="shared" si="307"/>
        <v>1.0534958748999998E-6</v>
      </c>
      <c r="AU1079" s="172">
        <f t="shared" si="308"/>
        <v>1.9852131357979998E-9</v>
      </c>
      <c r="AV1079" s="185">
        <f t="shared" si="309"/>
        <v>3.2997048000000001E-2</v>
      </c>
      <c r="AW1079" s="121">
        <v>5.8385677000000002E-7</v>
      </c>
      <c r="AX1079" s="121">
        <v>1.7616367999999999E-9</v>
      </c>
      <c r="AY1079" s="121">
        <v>4.8130434000000003E-14</v>
      </c>
      <c r="AZ1079" s="121">
        <v>0</v>
      </c>
      <c r="BA1079" s="121">
        <v>0</v>
      </c>
      <c r="BB1079" s="121">
        <v>2.1648000000000001E-10</v>
      </c>
      <c r="BC1079" s="121">
        <v>4.6895399999999998E-7</v>
      </c>
      <c r="BD1079" s="121">
        <v>4.9368000000000002E-11</v>
      </c>
      <c r="BE1079" s="121">
        <v>1.74052E-10</v>
      </c>
      <c r="BF1079" s="121">
        <v>0</v>
      </c>
      <c r="BG1079" s="121">
        <v>0</v>
      </c>
      <c r="BH1079" s="121">
        <v>8.7931150999999998E-14</v>
      </c>
      <c r="BI1079" s="121">
        <v>1.7089552000000001E-14</v>
      </c>
      <c r="BJ1079" s="121">
        <v>3.1846610000000002E-15</v>
      </c>
      <c r="BK1079" s="121">
        <v>1.35849E-11</v>
      </c>
      <c r="BL1079" s="121">
        <v>4.5504000000000001E-10</v>
      </c>
      <c r="BM1079" s="121">
        <v>0</v>
      </c>
      <c r="BN1079" s="121">
        <v>2.8413000000000001E-4</v>
      </c>
      <c r="BO1079" s="121">
        <v>3.2712918000000001E-2</v>
      </c>
      <c r="BP1079" s="121">
        <v>0</v>
      </c>
      <c r="BQ1079" s="121">
        <v>0</v>
      </c>
      <c r="BR1079" s="121">
        <v>0</v>
      </c>
      <c r="BT1079" s="71">
        <v>4.4765027999999999E-5</v>
      </c>
      <c r="BU1079" s="71">
        <v>1.1999671E-6</v>
      </c>
      <c r="BV1079" s="71">
        <v>1.7542539E-5</v>
      </c>
      <c r="BW1079" s="71">
        <v>3.3724524000000002E-7</v>
      </c>
      <c r="BX1079" s="71">
        <v>1.9221953000000001E-5</v>
      </c>
      <c r="BY1079" s="71">
        <v>0</v>
      </c>
      <c r="BZ1079" s="71">
        <v>0</v>
      </c>
      <c r="CA1079" s="71">
        <v>0</v>
      </c>
      <c r="CB1079" s="71">
        <v>7.4517659E-8</v>
      </c>
      <c r="CC1079" s="71">
        <v>2.1163859E-7</v>
      </c>
      <c r="CD1079" s="71">
        <v>0</v>
      </c>
      <c r="CE1079" s="71">
        <v>0</v>
      </c>
      <c r="CF1079" s="71">
        <v>0</v>
      </c>
      <c r="CG1079" s="71">
        <v>1.6221237000000001E-6</v>
      </c>
      <c r="CH1079" s="71">
        <v>4.5550436000000002E-6</v>
      </c>
      <c r="CI1079" s="71">
        <v>4.7681001000000001E-14</v>
      </c>
      <c r="CJ1079" s="71">
        <v>0</v>
      </c>
      <c r="CL1079" s="186">
        <v>0</v>
      </c>
      <c r="CM1079" s="186">
        <v>0.62915600000000005</v>
      </c>
      <c r="CN1079" s="187">
        <v>0</v>
      </c>
      <c r="CO1079" s="186">
        <v>8.2100000000000001E-4</v>
      </c>
      <c r="CP1079" s="186">
        <v>4.230063E-11</v>
      </c>
      <c r="CQ1079" s="186">
        <v>5.2994199999999999E-9</v>
      </c>
      <c r="CR1079" s="186">
        <v>5.5817221000000004E-4</v>
      </c>
      <c r="CS1079" s="186">
        <v>1.4246279000000001E-2</v>
      </c>
      <c r="CT1079" s="186">
        <v>0</v>
      </c>
      <c r="CU1079" s="186">
        <v>0</v>
      </c>
      <c r="CW1079" s="101"/>
    </row>
    <row r="1080" spans="1:102" ht="14.4">
      <c r="A1080" t="s">
        <v>2429</v>
      </c>
      <c r="B1080" s="92" t="s">
        <v>649</v>
      </c>
      <c r="C1080" s="126" t="str">
        <f t="shared" si="305"/>
        <v>A.150.03.104</v>
      </c>
      <c r="D1080" s="11" t="s">
        <v>735</v>
      </c>
      <c r="E1080" s="125" t="s">
        <v>1026</v>
      </c>
      <c r="F1080" s="128" t="str">
        <f t="shared" si="306"/>
        <v>high water stress (BWS 40%-80%) drinking water and cooling tower water</v>
      </c>
      <c r="G1080" s="131">
        <f t="shared" si="301"/>
        <v>1.0678688796860001</v>
      </c>
      <c r="H1080" s="183">
        <f t="shared" si="302"/>
        <v>2.8651162686000001E-2</v>
      </c>
      <c r="I1080" s="183">
        <f t="shared" si="303"/>
        <v>2.1888789699999998E-2</v>
      </c>
      <c r="J1080" s="184">
        <f t="shared" si="304"/>
        <v>0.92295552730000008</v>
      </c>
      <c r="K1080" s="183">
        <v>9.4373399999999996E-2</v>
      </c>
      <c r="L1080" s="146">
        <v>8.2276515000000005E-3</v>
      </c>
      <c r="M1080" s="146">
        <v>1.0815175E-2</v>
      </c>
      <c r="N1080" s="146">
        <v>8.0783999999999995E-3</v>
      </c>
      <c r="O1080" s="188">
        <v>2.0370800000000001E-2</v>
      </c>
      <c r="P1080" s="188">
        <v>4.7629826E-5</v>
      </c>
      <c r="Q1080" s="146">
        <v>1.5433286E-4</v>
      </c>
      <c r="R1080" s="146">
        <v>2.8459632E-3</v>
      </c>
      <c r="S1080" s="146">
        <v>3.3866E-3</v>
      </c>
      <c r="T1080" s="146">
        <v>0</v>
      </c>
      <c r="U1080" s="146">
        <v>3.5689273000000001E-3</v>
      </c>
      <c r="V1080" s="188">
        <v>0</v>
      </c>
      <c r="W1080" s="146">
        <v>0.91600000000000004</v>
      </c>
      <c r="X1080" s="146">
        <v>0</v>
      </c>
      <c r="Z1080" s="157">
        <f t="shared" si="295"/>
        <v>0.62915600000000005</v>
      </c>
      <c r="AB1080" s="131">
        <f t="shared" si="296"/>
        <v>9.4373399999999996E-2</v>
      </c>
      <c r="AC1080" s="131">
        <f t="shared" si="297"/>
        <v>5.0539952386000002E-2</v>
      </c>
      <c r="AD1080" s="131">
        <f t="shared" si="298"/>
        <v>0.9378887897</v>
      </c>
      <c r="AE1080" s="131">
        <f t="shared" si="299"/>
        <v>2.1888789699999998E-2</v>
      </c>
      <c r="AF1080" s="131">
        <f t="shared" si="300"/>
        <v>6.9555273000000001E-3</v>
      </c>
      <c r="AH1080">
        <v>3.7859517999999999</v>
      </c>
      <c r="AI1080" s="71">
        <v>3.2712918000000002</v>
      </c>
      <c r="AJ1080" s="71">
        <v>0.44334499999999999</v>
      </c>
      <c r="AK1080" s="71">
        <v>0</v>
      </c>
      <c r="AL1080" s="71">
        <v>2.1499999999999999E-4</v>
      </c>
      <c r="AM1080" s="71">
        <v>2.5000000000000001E-2</v>
      </c>
      <c r="AN1080" s="71">
        <v>4.6100000000000002E-2</v>
      </c>
      <c r="AP1080" s="129">
        <v>1.8344711999999999E-2</v>
      </c>
      <c r="AQ1080" s="129">
        <v>1.7572311E-2</v>
      </c>
      <c r="AR1080" s="129">
        <v>5.3680163000000003E-4</v>
      </c>
      <c r="AS1080" s="129">
        <v>2.3559892000000001E-4</v>
      </c>
      <c r="AT1080" s="172">
        <f t="shared" si="307"/>
        <v>1.0534958748999998E-6</v>
      </c>
      <c r="AU1080" s="172">
        <f t="shared" si="308"/>
        <v>1.9852131357979998E-9</v>
      </c>
      <c r="AV1080" s="185">
        <f t="shared" si="309"/>
        <v>3.2997048000000001E-2</v>
      </c>
      <c r="AW1080" s="121">
        <v>5.8385677000000002E-7</v>
      </c>
      <c r="AX1080" s="121">
        <v>1.7616367999999999E-9</v>
      </c>
      <c r="AY1080" s="121">
        <v>4.8130434000000003E-14</v>
      </c>
      <c r="AZ1080" s="121">
        <v>0</v>
      </c>
      <c r="BA1080" s="121">
        <v>0</v>
      </c>
      <c r="BB1080" s="121">
        <v>2.1648000000000001E-10</v>
      </c>
      <c r="BC1080" s="121">
        <v>4.6895399999999998E-7</v>
      </c>
      <c r="BD1080" s="121">
        <v>4.9368000000000002E-11</v>
      </c>
      <c r="BE1080" s="121">
        <v>1.74052E-10</v>
      </c>
      <c r="BF1080" s="121">
        <v>0</v>
      </c>
      <c r="BG1080" s="121">
        <v>0</v>
      </c>
      <c r="BH1080" s="121">
        <v>8.7931150999999998E-14</v>
      </c>
      <c r="BI1080" s="121">
        <v>1.7089552000000001E-14</v>
      </c>
      <c r="BJ1080" s="121">
        <v>3.1846610000000002E-15</v>
      </c>
      <c r="BK1080" s="121">
        <v>1.35849E-11</v>
      </c>
      <c r="BL1080" s="121">
        <v>4.5504000000000001E-10</v>
      </c>
      <c r="BM1080" s="121">
        <v>0</v>
      </c>
      <c r="BN1080" s="121">
        <v>2.8413000000000001E-4</v>
      </c>
      <c r="BO1080" s="121">
        <v>3.2712918000000001E-2</v>
      </c>
      <c r="BP1080" s="121">
        <v>0</v>
      </c>
      <c r="BQ1080" s="121">
        <v>0</v>
      </c>
      <c r="BR1080" s="121">
        <v>0</v>
      </c>
      <c r="BT1080" s="71">
        <v>4.4765027999999999E-5</v>
      </c>
      <c r="BU1080" s="71">
        <v>1.1999671E-6</v>
      </c>
      <c r="BV1080" s="71">
        <v>1.7542539E-5</v>
      </c>
      <c r="BW1080" s="71">
        <v>3.3724524000000002E-7</v>
      </c>
      <c r="BX1080" s="71">
        <v>1.9221953000000001E-5</v>
      </c>
      <c r="BY1080" s="71">
        <v>0</v>
      </c>
      <c r="BZ1080" s="71">
        <v>0</v>
      </c>
      <c r="CA1080" s="71">
        <v>0</v>
      </c>
      <c r="CB1080" s="71">
        <v>7.4517659E-8</v>
      </c>
      <c r="CC1080" s="71">
        <v>2.1163859E-7</v>
      </c>
      <c r="CD1080" s="71">
        <v>0</v>
      </c>
      <c r="CE1080" s="71">
        <v>0</v>
      </c>
      <c r="CF1080" s="71">
        <v>0</v>
      </c>
      <c r="CG1080" s="71">
        <v>1.6221237000000001E-6</v>
      </c>
      <c r="CH1080" s="71">
        <v>4.5550436000000002E-6</v>
      </c>
      <c r="CI1080" s="71">
        <v>4.7681001000000001E-14</v>
      </c>
      <c r="CJ1080" s="71">
        <v>0</v>
      </c>
      <c r="CL1080" s="186">
        <v>0</v>
      </c>
      <c r="CM1080" s="186">
        <v>0.62915600000000005</v>
      </c>
      <c r="CN1080" s="187">
        <v>0</v>
      </c>
      <c r="CO1080" s="186">
        <v>8.2100000000000001E-4</v>
      </c>
      <c r="CP1080" s="186">
        <v>4.230063E-11</v>
      </c>
      <c r="CQ1080" s="186">
        <v>5.2994199999999999E-9</v>
      </c>
      <c r="CR1080" s="186">
        <v>5.5817221000000004E-4</v>
      </c>
      <c r="CS1080" s="186">
        <v>1.4246279000000001E-2</v>
      </c>
      <c r="CT1080" s="186">
        <v>0</v>
      </c>
      <c r="CU1080" s="186">
        <v>0</v>
      </c>
      <c r="CW1080" s="101"/>
    </row>
    <row r="1081" spans="1:102" ht="14.4">
      <c r="A1081" t="s">
        <v>2430</v>
      </c>
      <c r="B1081" s="92" t="s">
        <v>649</v>
      </c>
      <c r="C1081" s="126" t="str">
        <f t="shared" si="305"/>
        <v>A.150.03.105</v>
      </c>
      <c r="D1081" s="11" t="s">
        <v>735</v>
      </c>
      <c r="E1081" s="125" t="s">
        <v>1026</v>
      </c>
      <c r="F1081" s="128" t="str">
        <f t="shared" si="306"/>
        <v>extremely high water stress (BWS &gt; 80%) drinking water and cooling tower water</v>
      </c>
      <c r="G1081" s="131">
        <f t="shared" si="301"/>
        <v>1.296868879686</v>
      </c>
      <c r="H1081" s="183">
        <f t="shared" si="302"/>
        <v>2.8651162686000001E-2</v>
      </c>
      <c r="I1081" s="183">
        <f t="shared" si="303"/>
        <v>2.1888789699999998E-2</v>
      </c>
      <c r="J1081" s="184">
        <f t="shared" si="304"/>
        <v>1.1519555272999999</v>
      </c>
      <c r="K1081" s="183">
        <v>9.4373399999999996E-2</v>
      </c>
      <c r="L1081" s="146">
        <v>8.2276515000000005E-3</v>
      </c>
      <c r="M1081" s="146">
        <v>1.0815175E-2</v>
      </c>
      <c r="N1081" s="146">
        <v>8.0783999999999995E-3</v>
      </c>
      <c r="O1081" s="188">
        <v>2.0370800000000001E-2</v>
      </c>
      <c r="P1081" s="188">
        <v>4.7629826E-5</v>
      </c>
      <c r="Q1081" s="146">
        <v>1.5433286E-4</v>
      </c>
      <c r="R1081" s="146">
        <v>2.8459632E-3</v>
      </c>
      <c r="S1081" s="146">
        <v>3.3866E-3</v>
      </c>
      <c r="T1081" s="146">
        <v>0</v>
      </c>
      <c r="U1081" s="188">
        <v>3.5689273000000001E-3</v>
      </c>
      <c r="V1081" s="188">
        <v>0</v>
      </c>
      <c r="W1081" s="188">
        <v>1.145</v>
      </c>
      <c r="X1081" s="146">
        <v>0</v>
      </c>
      <c r="Z1081" s="157">
        <f t="shared" si="295"/>
        <v>0.62915600000000005</v>
      </c>
      <c r="AB1081" s="131">
        <f t="shared" si="296"/>
        <v>9.4373399999999996E-2</v>
      </c>
      <c r="AC1081" s="131">
        <f t="shared" si="297"/>
        <v>5.0539952386000002E-2</v>
      </c>
      <c r="AD1081" s="131">
        <f t="shared" si="298"/>
        <v>1.1668887897</v>
      </c>
      <c r="AE1081" s="131">
        <f t="shared" si="299"/>
        <v>2.1888789699999998E-2</v>
      </c>
      <c r="AF1081" s="131">
        <f t="shared" si="300"/>
        <v>6.9555273000000001E-3</v>
      </c>
      <c r="AH1081">
        <v>3.7859517999999999</v>
      </c>
      <c r="AI1081" s="71">
        <v>3.2712918000000002</v>
      </c>
      <c r="AJ1081" s="71">
        <v>0.44334499999999999</v>
      </c>
      <c r="AK1081" s="71">
        <v>0</v>
      </c>
      <c r="AL1081" s="71">
        <v>2.1499999999999999E-4</v>
      </c>
      <c r="AM1081" s="71">
        <v>2.5000000000000001E-2</v>
      </c>
      <c r="AN1081" s="71">
        <v>4.6100000000000002E-2</v>
      </c>
      <c r="AP1081" s="129">
        <v>1.8344711999999999E-2</v>
      </c>
      <c r="AQ1081" s="129">
        <v>1.7572311E-2</v>
      </c>
      <c r="AR1081" s="129">
        <v>5.3680163000000003E-4</v>
      </c>
      <c r="AS1081" s="129">
        <v>2.3559892000000001E-4</v>
      </c>
      <c r="AT1081" s="172">
        <f t="shared" si="307"/>
        <v>1.0534958748999998E-6</v>
      </c>
      <c r="AU1081" s="172">
        <f t="shared" si="308"/>
        <v>1.9852131357979998E-9</v>
      </c>
      <c r="AV1081" s="185">
        <f t="shared" si="309"/>
        <v>3.2997048000000001E-2</v>
      </c>
      <c r="AW1081" s="121">
        <v>5.8385677000000002E-7</v>
      </c>
      <c r="AX1081" s="121">
        <v>1.7616367999999999E-9</v>
      </c>
      <c r="AY1081" s="121">
        <v>4.8130434000000003E-14</v>
      </c>
      <c r="AZ1081" s="121">
        <v>0</v>
      </c>
      <c r="BA1081" s="121">
        <v>0</v>
      </c>
      <c r="BB1081" s="121">
        <v>2.1648000000000001E-10</v>
      </c>
      <c r="BC1081" s="121">
        <v>4.6895399999999998E-7</v>
      </c>
      <c r="BD1081" s="121">
        <v>4.9368000000000002E-11</v>
      </c>
      <c r="BE1081" s="121">
        <v>1.74052E-10</v>
      </c>
      <c r="BF1081" s="121">
        <v>0</v>
      </c>
      <c r="BG1081" s="121">
        <v>0</v>
      </c>
      <c r="BH1081" s="121">
        <v>8.7931150999999998E-14</v>
      </c>
      <c r="BI1081" s="121">
        <v>1.7089552000000001E-14</v>
      </c>
      <c r="BJ1081" s="121">
        <v>3.1846610000000002E-15</v>
      </c>
      <c r="BK1081" s="121">
        <v>1.35849E-11</v>
      </c>
      <c r="BL1081" s="121">
        <v>4.5504000000000001E-10</v>
      </c>
      <c r="BM1081" s="121">
        <v>0</v>
      </c>
      <c r="BN1081" s="121">
        <v>2.8413000000000001E-4</v>
      </c>
      <c r="BO1081" s="121">
        <v>3.2712918000000001E-2</v>
      </c>
      <c r="BP1081" s="121">
        <v>0</v>
      </c>
      <c r="BQ1081" s="121">
        <v>0</v>
      </c>
      <c r="BR1081" s="121">
        <v>0</v>
      </c>
      <c r="BT1081" s="71">
        <v>4.4765027999999999E-5</v>
      </c>
      <c r="BU1081" s="71">
        <v>1.1999671E-6</v>
      </c>
      <c r="BV1081" s="71">
        <v>1.7542539E-5</v>
      </c>
      <c r="BW1081" s="71">
        <v>3.3724524000000002E-7</v>
      </c>
      <c r="BX1081" s="71">
        <v>1.9221953000000001E-5</v>
      </c>
      <c r="BY1081" s="71">
        <v>0</v>
      </c>
      <c r="BZ1081" s="71">
        <v>0</v>
      </c>
      <c r="CA1081" s="71">
        <v>0</v>
      </c>
      <c r="CB1081" s="71">
        <v>7.4517659E-8</v>
      </c>
      <c r="CC1081" s="71">
        <v>2.1163859E-7</v>
      </c>
      <c r="CD1081" s="71">
        <v>0</v>
      </c>
      <c r="CE1081" s="71">
        <v>0</v>
      </c>
      <c r="CF1081" s="71">
        <v>0</v>
      </c>
      <c r="CG1081" s="71">
        <v>1.6221237000000001E-6</v>
      </c>
      <c r="CH1081" s="71">
        <v>4.5550436000000002E-6</v>
      </c>
      <c r="CI1081" s="71">
        <v>4.7681001000000001E-14</v>
      </c>
      <c r="CJ1081" s="71">
        <v>0</v>
      </c>
      <c r="CL1081" s="186">
        <v>0</v>
      </c>
      <c r="CM1081" s="186">
        <v>0.62915600000000005</v>
      </c>
      <c r="CN1081" s="187">
        <v>0</v>
      </c>
      <c r="CO1081" s="186">
        <v>8.2100000000000001E-4</v>
      </c>
      <c r="CP1081" s="186">
        <v>4.230063E-11</v>
      </c>
      <c r="CQ1081" s="186">
        <v>5.2994199999999999E-9</v>
      </c>
      <c r="CR1081" s="186">
        <v>5.5817221000000004E-4</v>
      </c>
      <c r="CS1081" s="186">
        <v>1.4246279000000001E-2</v>
      </c>
      <c r="CT1081" s="186">
        <v>0</v>
      </c>
      <c r="CU1081" s="186">
        <v>0</v>
      </c>
      <c r="CW1081" s="101"/>
    </row>
    <row r="1082" spans="1:102" ht="14.4">
      <c r="B1082" s="92"/>
      <c r="C1082" s="126"/>
      <c r="D1082" s="11"/>
      <c r="E1082" s="125"/>
      <c r="J1082" s="158"/>
      <c r="O1082" s="4"/>
      <c r="P1082" s="4"/>
      <c r="U1082" s="4"/>
      <c r="V1082" s="4"/>
      <c r="W1082" s="4"/>
      <c r="AT1082" s="4"/>
      <c r="AU1082" s="4"/>
      <c r="AV1082" s="16"/>
      <c r="CN1082" s="97"/>
    </row>
    <row r="1083" spans="1:102" ht="14.4">
      <c r="B1083" s="92"/>
      <c r="C1083" s="126"/>
      <c r="D1083" s="1" t="s">
        <v>653</v>
      </c>
      <c r="E1083" s="125"/>
      <c r="J1083" s="158"/>
      <c r="O1083" s="4"/>
      <c r="P1083" s="4"/>
      <c r="U1083" s="4"/>
      <c r="V1083" s="4"/>
      <c r="W1083" s="4"/>
      <c r="AT1083" s="4"/>
      <c r="AU1083" s="4"/>
      <c r="AV1083" s="16"/>
      <c r="CN1083" s="97"/>
    </row>
    <row r="1084" spans="1:102" ht="14.4">
      <c r="A1084" t="s">
        <v>1375</v>
      </c>
      <c r="B1084" s="92" t="s">
        <v>1376</v>
      </c>
      <c r="C1084" s="126" t="str">
        <f t="shared" si="305"/>
        <v>A.160.01.101</v>
      </c>
      <c r="D1084" s="11" t="s">
        <v>653</v>
      </c>
      <c r="E1084" s="125" t="s">
        <v>878</v>
      </c>
      <c r="F1084" s="128" t="str">
        <f t="shared" si="306"/>
        <v>Afrormosia FSC/PEFC 700 (kg/m3)</v>
      </c>
      <c r="G1084" s="131">
        <f t="shared" si="301"/>
        <v>5.5231224461627045E-2</v>
      </c>
      <c r="H1084" s="183">
        <f t="shared" si="302"/>
        <v>2.7528483714000002E-3</v>
      </c>
      <c r="I1084" s="183">
        <f t="shared" si="303"/>
        <v>5.8722523290000005E-3</v>
      </c>
      <c r="J1084" s="184">
        <f t="shared" si="304"/>
        <v>1.2634041761227042E-2</v>
      </c>
      <c r="K1084" s="183">
        <v>3.3972082000000001E-2</v>
      </c>
      <c r="L1084" s="146">
        <v>3.1153484000000001E-3</v>
      </c>
      <c r="M1084" s="146">
        <v>1.7039996000000001E-3</v>
      </c>
      <c r="N1084" s="146">
        <v>1.5441521000000001E-3</v>
      </c>
      <c r="O1084" s="188">
        <v>1.066467E-3</v>
      </c>
      <c r="P1084" s="188">
        <v>5.4824813999999999E-6</v>
      </c>
      <c r="Q1084" s="146">
        <v>1.3674679E-4</v>
      </c>
      <c r="R1084" s="146">
        <v>1.2392360999999999E-4</v>
      </c>
      <c r="S1084" s="146">
        <v>1.5341005999999999E-4</v>
      </c>
      <c r="T1084" s="146">
        <v>9.0487651999999997E-4</v>
      </c>
      <c r="U1084" s="146">
        <v>1.2478959E-2</v>
      </c>
      <c r="V1084" s="188">
        <v>2.4104198999999999E-5</v>
      </c>
      <c r="W1084" s="188">
        <v>1.6726858E-6</v>
      </c>
      <c r="X1084" s="146">
        <v>1.5427043000000001E-11</v>
      </c>
      <c r="Z1084" s="157">
        <f t="shared" si="295"/>
        <v>0.22648054666666667</v>
      </c>
      <c r="AB1084" s="131">
        <f t="shared" si="296"/>
        <v>3.3972082000000001E-2</v>
      </c>
      <c r="AC1084" s="131">
        <f t="shared" si="297"/>
        <v>7.6961199814000007E-3</v>
      </c>
      <c r="AD1084" s="131">
        <f t="shared" si="298"/>
        <v>4.9449442958000005E-3</v>
      </c>
      <c r="AE1084" s="131">
        <f t="shared" si="299"/>
        <v>5.8722523290000005E-3</v>
      </c>
      <c r="AF1084" s="131">
        <f t="shared" si="300"/>
        <v>1.2632369075427042E-2</v>
      </c>
      <c r="AH1084">
        <v>24.765605000000001</v>
      </c>
      <c r="AI1084" s="71">
        <v>2.9281703000000001</v>
      </c>
      <c r="AJ1084" s="71">
        <v>0.49783369</v>
      </c>
      <c r="AK1084" s="71">
        <v>0</v>
      </c>
      <c r="AL1084" s="71">
        <v>21.019553999999999</v>
      </c>
      <c r="AM1084" s="71">
        <v>0.22000594000000001</v>
      </c>
      <c r="AN1084" s="71">
        <v>0.10004136</v>
      </c>
      <c r="AP1084" s="129">
        <v>4.9251123999999999E-3</v>
      </c>
      <c r="AQ1084" s="129">
        <v>4.5735165000000003E-3</v>
      </c>
      <c r="AR1084" s="129">
        <v>1.9525864000000001E-4</v>
      </c>
      <c r="AS1084" s="129">
        <v>1.5633731E-4</v>
      </c>
      <c r="AT1084" s="172">
        <f t="shared" si="307"/>
        <v>2.7419163602399999E-7</v>
      </c>
      <c r="AU1084" s="172">
        <f t="shared" si="308"/>
        <v>7.2211034738959108E-10</v>
      </c>
      <c r="AV1084" s="185">
        <f t="shared" si="309"/>
        <v>2.1895982384999998E-2</v>
      </c>
      <c r="AW1084" s="121">
        <v>2.1018693000000001E-7</v>
      </c>
      <c r="AX1084" s="121">
        <v>6.3418419999999997E-10</v>
      </c>
      <c r="AY1084" s="121">
        <v>1.7326816999999999E-14</v>
      </c>
      <c r="AZ1084" s="121">
        <v>2.1796893E-12</v>
      </c>
      <c r="BA1084" s="121">
        <v>0</v>
      </c>
      <c r="BB1084" s="121">
        <v>9.7762399999999996E-11</v>
      </c>
      <c r="BC1084" s="121">
        <v>6.3840022999999999E-8</v>
      </c>
      <c r="BD1084" s="121">
        <v>1.6360959E-11</v>
      </c>
      <c r="BE1084" s="121">
        <v>7.1337952999999997E-11</v>
      </c>
      <c r="BF1084" s="121">
        <v>2.4904903000000001E-14</v>
      </c>
      <c r="BG1084" s="121">
        <v>3.6990075000000002E-16</v>
      </c>
      <c r="BH1084" s="121">
        <v>7.7914891999999996E-14</v>
      </c>
      <c r="BI1084" s="121">
        <v>9.0217858999999994E-14</v>
      </c>
      <c r="BJ1084" s="121">
        <v>1.6500996999999999E-14</v>
      </c>
      <c r="BK1084" s="121">
        <v>3.6289926999999998E-12</v>
      </c>
      <c r="BL1084" s="121">
        <v>6.1111942000000006E-11</v>
      </c>
      <c r="BM1084" s="121">
        <v>2.0841165E-20</v>
      </c>
      <c r="BN1084" s="121">
        <v>1.4562385E-5</v>
      </c>
      <c r="BO1084" s="121">
        <v>2.1881419999999999E-2</v>
      </c>
      <c r="BP1084" s="121">
        <v>0</v>
      </c>
      <c r="BQ1084" s="121">
        <v>0</v>
      </c>
      <c r="BR1084" s="121">
        <v>0</v>
      </c>
      <c r="BT1084" s="71">
        <v>1.2078611999999999E-5</v>
      </c>
      <c r="BU1084" s="71">
        <v>5.1446481999999998E-7</v>
      </c>
      <c r="BV1084" s="71">
        <v>6.3148785999999998E-6</v>
      </c>
      <c r="BW1084" s="71">
        <v>1.5055318E-8</v>
      </c>
      <c r="BX1084" s="71">
        <v>5.2301352999999996E-7</v>
      </c>
      <c r="BY1084" s="71">
        <v>4.4863434000000002E-8</v>
      </c>
      <c r="BZ1084" s="71">
        <v>6.1206717000000005E-10</v>
      </c>
      <c r="CA1084" s="71">
        <v>6.7568406999999994E-8</v>
      </c>
      <c r="CB1084" s="71">
        <v>1.4089870000000001E-8</v>
      </c>
      <c r="CC1084" s="71">
        <v>9.6226069000000003E-8</v>
      </c>
      <c r="CD1084" s="71">
        <v>0</v>
      </c>
      <c r="CE1084" s="71">
        <v>4.6087577000000002E-17</v>
      </c>
      <c r="CF1084" s="71">
        <v>3.7736329000000002E-13</v>
      </c>
      <c r="CG1084" s="71">
        <v>3.2451860999999998E-7</v>
      </c>
      <c r="CH1084" s="71">
        <v>4.1548288999999998E-6</v>
      </c>
      <c r="CI1084" s="71">
        <v>8.4915791000000007E-9</v>
      </c>
      <c r="CJ1084" s="71">
        <v>0</v>
      </c>
      <c r="CL1084" s="186">
        <v>3.1940542999999998E-13</v>
      </c>
      <c r="CM1084" s="186">
        <v>0.22648641</v>
      </c>
      <c r="CN1084" s="187">
        <v>1.8590785000000001E-3</v>
      </c>
      <c r="CO1084" s="186">
        <v>3.6219913999999999E-4</v>
      </c>
      <c r="CP1084" s="186">
        <v>3.5703795999999997E-11</v>
      </c>
      <c r="CQ1084" s="186">
        <v>4.1781733000000001E-9</v>
      </c>
      <c r="CR1084" s="186">
        <v>2.3133051E-5</v>
      </c>
      <c r="CS1084" s="186">
        <v>4.4618012999999998E-2</v>
      </c>
      <c r="CT1084" s="186">
        <v>1.6687218999999999E-8</v>
      </c>
      <c r="CU1084" s="186">
        <v>1.5782077999999999E-5</v>
      </c>
      <c r="CW1084" s="101"/>
      <c r="CX1084" s="161" t="s">
        <v>3117</v>
      </c>
    </row>
    <row r="1085" spans="1:102" ht="14.4">
      <c r="A1085" t="s">
        <v>2431</v>
      </c>
      <c r="B1085" s="92" t="s">
        <v>1376</v>
      </c>
      <c r="C1085" s="126" t="str">
        <f t="shared" si="305"/>
        <v>A.160.01.102</v>
      </c>
      <c r="D1085" s="11" t="s">
        <v>653</v>
      </c>
      <c r="E1085" s="125" t="s">
        <v>878</v>
      </c>
      <c r="F1085" s="128" t="str">
        <f t="shared" si="306"/>
        <v>Afrormosia natural forest clear cut 700 (kg/m3)</v>
      </c>
      <c r="G1085" s="131">
        <f t="shared" si="301"/>
        <v>5.6011727182626263</v>
      </c>
      <c r="H1085" s="183">
        <f t="shared" si="302"/>
        <v>2.7528483714000002E-3</v>
      </c>
      <c r="I1085" s="183">
        <f t="shared" si="303"/>
        <v>5.0343137481299998</v>
      </c>
      <c r="J1085" s="184">
        <f t="shared" si="304"/>
        <v>1.2634041761227042E-2</v>
      </c>
      <c r="K1085" s="183">
        <v>0.55147208000000003</v>
      </c>
      <c r="L1085" s="146">
        <v>3.1153484000000001E-3</v>
      </c>
      <c r="M1085" s="146">
        <v>1.7039996000000001E-3</v>
      </c>
      <c r="N1085" s="146">
        <v>1.5441521000000001E-3</v>
      </c>
      <c r="O1085" s="188">
        <v>1.066467E-3</v>
      </c>
      <c r="P1085" s="188">
        <v>5.4824813999999999E-6</v>
      </c>
      <c r="Q1085" s="146">
        <v>1.3674679E-4</v>
      </c>
      <c r="R1085" s="146">
        <v>1.2392360999999999E-4</v>
      </c>
      <c r="S1085" s="146">
        <v>1.5341005999999999E-4</v>
      </c>
      <c r="T1085" s="146">
        <v>9.0487651999999997E-4</v>
      </c>
      <c r="U1085" s="188">
        <v>1.2478959E-2</v>
      </c>
      <c r="V1085" s="188">
        <v>5.0284655999999996</v>
      </c>
      <c r="W1085" s="188">
        <v>1.6726858E-6</v>
      </c>
      <c r="X1085" s="146">
        <v>1.5427043000000001E-11</v>
      </c>
      <c r="Z1085" s="157">
        <f t="shared" si="295"/>
        <v>3.6764805333333337</v>
      </c>
      <c r="AB1085" s="131">
        <f t="shared" si="296"/>
        <v>0.55147208000000003</v>
      </c>
      <c r="AC1085" s="131">
        <f t="shared" si="297"/>
        <v>7.6961199814000007E-3</v>
      </c>
      <c r="AD1085" s="131">
        <f t="shared" si="298"/>
        <v>4.9449442958000005E-3</v>
      </c>
      <c r="AE1085" s="131">
        <f t="shared" si="299"/>
        <v>5.0343137481299998</v>
      </c>
      <c r="AF1085" s="131">
        <f t="shared" si="300"/>
        <v>1.2632369075427042E-2</v>
      </c>
      <c r="AH1085">
        <v>24.765605000000001</v>
      </c>
      <c r="AI1085" s="71">
        <v>2.9281703000000001</v>
      </c>
      <c r="AJ1085" s="71">
        <v>0.49783369</v>
      </c>
      <c r="AK1085" s="71">
        <v>0</v>
      </c>
      <c r="AL1085" s="71">
        <v>21.019553999999999</v>
      </c>
      <c r="AM1085" s="71">
        <v>0.22000594000000001</v>
      </c>
      <c r="AN1085" s="71">
        <v>0.10004136</v>
      </c>
      <c r="AP1085" s="129">
        <v>6.0939936E-2</v>
      </c>
      <c r="AQ1085" s="129">
        <v>5.7976204000000003E-2</v>
      </c>
      <c r="AR1085" s="129">
        <v>2.8073939999999999E-3</v>
      </c>
      <c r="AS1085" s="129">
        <v>1.5633731E-4</v>
      </c>
      <c r="AT1085" s="172">
        <f t="shared" si="307"/>
        <v>3.4757916060240003E-6</v>
      </c>
      <c r="AU1085" s="172">
        <f t="shared" si="308"/>
        <v>1.0382374072392592E-8</v>
      </c>
      <c r="AV1085" s="185">
        <f t="shared" si="309"/>
        <v>2.1895982384999998E-2</v>
      </c>
      <c r="AW1085" s="121">
        <v>3.4117869E-6</v>
      </c>
      <c r="AX1085" s="121">
        <v>1.0294184E-8</v>
      </c>
      <c r="AY1085" s="121">
        <v>2.8125181999999999E-13</v>
      </c>
      <c r="AZ1085" s="121">
        <v>2.1796893E-12</v>
      </c>
      <c r="BA1085" s="121">
        <v>0</v>
      </c>
      <c r="BB1085" s="121">
        <v>9.7762399999999996E-11</v>
      </c>
      <c r="BC1085" s="121">
        <v>6.3840022999999999E-8</v>
      </c>
      <c r="BD1085" s="121">
        <v>1.6360959E-11</v>
      </c>
      <c r="BE1085" s="121">
        <v>7.1337952999999997E-11</v>
      </c>
      <c r="BF1085" s="121">
        <v>2.4904903000000001E-14</v>
      </c>
      <c r="BG1085" s="121">
        <v>3.6990075000000002E-16</v>
      </c>
      <c r="BH1085" s="121">
        <v>7.7914891999999996E-14</v>
      </c>
      <c r="BI1085" s="121">
        <v>9.0217858999999994E-14</v>
      </c>
      <c r="BJ1085" s="121">
        <v>1.6500996999999999E-14</v>
      </c>
      <c r="BK1085" s="121">
        <v>3.6289926999999998E-12</v>
      </c>
      <c r="BL1085" s="121">
        <v>6.1111942000000006E-11</v>
      </c>
      <c r="BM1085" s="121">
        <v>2.0841165E-20</v>
      </c>
      <c r="BN1085" s="121">
        <v>1.4562385E-5</v>
      </c>
      <c r="BO1085" s="121">
        <v>2.1881419999999999E-2</v>
      </c>
      <c r="BP1085" s="121">
        <v>0</v>
      </c>
      <c r="BQ1085" s="121">
        <v>0</v>
      </c>
      <c r="BR1085" s="121">
        <v>0</v>
      </c>
      <c r="BT1085" s="71">
        <v>1.0827377E-4</v>
      </c>
      <c r="BU1085" s="71">
        <v>5.1446481999999998E-7</v>
      </c>
      <c r="BV1085" s="71">
        <v>1.0251002999999999E-4</v>
      </c>
      <c r="BW1085" s="71">
        <v>1.5055318E-8</v>
      </c>
      <c r="BX1085" s="71">
        <v>5.2301352999999996E-7</v>
      </c>
      <c r="BY1085" s="71">
        <v>4.4863434000000002E-8</v>
      </c>
      <c r="BZ1085" s="71">
        <v>6.1206717000000005E-10</v>
      </c>
      <c r="CA1085" s="71">
        <v>6.7568406999999994E-8</v>
      </c>
      <c r="CB1085" s="71">
        <v>1.4089870000000001E-8</v>
      </c>
      <c r="CC1085" s="71">
        <v>9.6226069000000003E-8</v>
      </c>
      <c r="CD1085" s="71">
        <v>0</v>
      </c>
      <c r="CE1085" s="71">
        <v>4.6087577000000002E-17</v>
      </c>
      <c r="CF1085" s="71">
        <v>3.7736329000000002E-13</v>
      </c>
      <c r="CG1085" s="71">
        <v>3.2451860999999998E-7</v>
      </c>
      <c r="CH1085" s="71">
        <v>4.1548288999999998E-6</v>
      </c>
      <c r="CI1085" s="71">
        <v>8.4915791000000007E-9</v>
      </c>
      <c r="CJ1085" s="71">
        <v>0</v>
      </c>
      <c r="CL1085" s="186">
        <v>3.1940542999999998E-13</v>
      </c>
      <c r="CM1085" s="186">
        <v>3.6764863999999999</v>
      </c>
      <c r="CN1085" s="187">
        <v>1.8590785000000001E-3</v>
      </c>
      <c r="CO1085" s="186">
        <v>3.6219913999999999E-4</v>
      </c>
      <c r="CP1085" s="186">
        <v>3.5703795999999997E-11</v>
      </c>
      <c r="CQ1085" s="186">
        <v>4.1781733000000001E-9</v>
      </c>
      <c r="CR1085" s="186">
        <v>2.3133051E-5</v>
      </c>
      <c r="CS1085" s="186">
        <v>4.4618012999999998E-2</v>
      </c>
      <c r="CT1085" s="186">
        <v>1.6687218999999999E-8</v>
      </c>
      <c r="CU1085" s="186">
        <v>1.5782077999999999E-5</v>
      </c>
      <c r="CW1085" s="101"/>
      <c r="CX1085" s="161" t="s">
        <v>3117</v>
      </c>
    </row>
    <row r="1086" spans="1:102" ht="14.4">
      <c r="A1086" t="s">
        <v>1377</v>
      </c>
      <c r="B1086" s="92" t="s">
        <v>1376</v>
      </c>
      <c r="C1086" s="126" t="str">
        <f t="shared" si="305"/>
        <v>A.160.01.103</v>
      </c>
      <c r="D1086" s="11" t="s">
        <v>653</v>
      </c>
      <c r="E1086" s="125" t="s">
        <v>878</v>
      </c>
      <c r="F1086" s="128" t="str">
        <f t="shared" si="306"/>
        <v>Afzelia FCS/PEFC 820 (kg/m3)</v>
      </c>
      <c r="G1086" s="131">
        <f t="shared" si="301"/>
        <v>5.2968355379427047E-2</v>
      </c>
      <c r="H1086" s="183">
        <f t="shared" si="302"/>
        <v>2.7277443332E-3</v>
      </c>
      <c r="I1086" s="183">
        <f t="shared" si="303"/>
        <v>5.5817062950000006E-3</v>
      </c>
      <c r="J1086" s="184">
        <f t="shared" si="304"/>
        <v>1.1921350751227043E-2</v>
      </c>
      <c r="K1086" s="183">
        <v>3.2737554000000002E-2</v>
      </c>
      <c r="L1086" s="146">
        <v>2.8422588000000001E-3</v>
      </c>
      <c r="M1086" s="146">
        <v>1.6865736E-3</v>
      </c>
      <c r="N1086" s="146">
        <v>1.522079E-3</v>
      </c>
      <c r="O1086" s="188">
        <v>1.0641591999999999E-3</v>
      </c>
      <c r="P1086" s="188">
        <v>5.3773731999999997E-6</v>
      </c>
      <c r="Q1086" s="146">
        <v>1.3612876000000001E-4</v>
      </c>
      <c r="R1086" s="146">
        <v>1.2390788000000001E-4</v>
      </c>
      <c r="S1086" s="146">
        <v>1.5293805E-4</v>
      </c>
      <c r="T1086" s="146">
        <v>9.0487651999999997E-4</v>
      </c>
      <c r="U1086" s="146">
        <v>1.1766739999999999E-2</v>
      </c>
      <c r="V1086" s="188">
        <v>2.4089495E-5</v>
      </c>
      <c r="W1086" s="188">
        <v>1.6726858E-6</v>
      </c>
      <c r="X1086" s="146">
        <v>1.5427043000000001E-11</v>
      </c>
      <c r="Z1086" s="157">
        <f t="shared" si="295"/>
        <v>0.21825036000000003</v>
      </c>
      <c r="AB1086" s="131">
        <f t="shared" si="296"/>
        <v>3.2737554000000002E-2</v>
      </c>
      <c r="AC1086" s="131">
        <f t="shared" si="297"/>
        <v>7.3804846132000008E-3</v>
      </c>
      <c r="AD1086" s="131">
        <f t="shared" si="298"/>
        <v>4.6544129658000009E-3</v>
      </c>
      <c r="AE1086" s="131">
        <f t="shared" si="299"/>
        <v>5.5817062950000006E-3</v>
      </c>
      <c r="AF1086" s="131">
        <f t="shared" si="300"/>
        <v>1.1919678065427044E-2</v>
      </c>
      <c r="AH1086">
        <v>24.657506000000001</v>
      </c>
      <c r="AI1086" s="71">
        <v>2.8205988999999998</v>
      </c>
      <c r="AJ1086" s="71">
        <v>0.49746757000000003</v>
      </c>
      <c r="AK1086" s="71">
        <v>0</v>
      </c>
      <c r="AL1086" s="71">
        <v>21.019553999999999</v>
      </c>
      <c r="AM1086" s="71">
        <v>0.21993457</v>
      </c>
      <c r="AN1086" s="71">
        <v>9.9951216999999995E-2</v>
      </c>
      <c r="AP1086" s="129">
        <v>4.6989939000000001E-3</v>
      </c>
      <c r="AQ1086" s="129">
        <v>4.3627782000000004E-3</v>
      </c>
      <c r="AR1086" s="129">
        <v>1.8742435000000001E-4</v>
      </c>
      <c r="AS1086" s="129">
        <v>1.4879136999999999E-4</v>
      </c>
      <c r="AT1086" s="172">
        <f t="shared" si="307"/>
        <v>2.6155744596240002E-7</v>
      </c>
      <c r="AU1086" s="172">
        <f t="shared" si="308"/>
        <v>6.9313737728159113E-10</v>
      </c>
      <c r="AV1086" s="185">
        <f t="shared" si="309"/>
        <v>2.0839126972000001E-2</v>
      </c>
      <c r="AW1086" s="121">
        <v>2.0254931999999999E-7</v>
      </c>
      <c r="AX1086" s="121">
        <v>6.1113968000000004E-10</v>
      </c>
      <c r="AY1086" s="121">
        <v>1.6697207999999999E-14</v>
      </c>
      <c r="AZ1086" s="121">
        <v>2.1796893E-12</v>
      </c>
      <c r="BA1086" s="121">
        <v>0</v>
      </c>
      <c r="BB1086" s="121">
        <v>9.7170898999999994E-11</v>
      </c>
      <c r="BC1086" s="121">
        <v>5.8844254999999999E-8</v>
      </c>
      <c r="BD1086" s="121">
        <v>1.6226068E-11</v>
      </c>
      <c r="BE1086" s="121">
        <v>6.5560874000000005E-11</v>
      </c>
      <c r="BF1086" s="121">
        <v>2.4904903000000001E-14</v>
      </c>
      <c r="BG1086" s="121">
        <v>3.6990075000000002E-16</v>
      </c>
      <c r="BH1086" s="121">
        <v>7.7562796000000001E-14</v>
      </c>
      <c r="BI1086" s="121">
        <v>7.7098058999999997E-14</v>
      </c>
      <c r="BJ1086" s="121">
        <v>1.4122394E-14</v>
      </c>
      <c r="BK1086" s="121">
        <v>3.6115091000000001E-12</v>
      </c>
      <c r="BL1086" s="121">
        <v>6.0908864999999997E-11</v>
      </c>
      <c r="BM1086" s="121">
        <v>2.0841165E-20</v>
      </c>
      <c r="BN1086" s="121">
        <v>1.4518971999999999E-5</v>
      </c>
      <c r="BO1086" s="121">
        <v>2.0824608000000001E-2</v>
      </c>
      <c r="BP1086" s="121">
        <v>0</v>
      </c>
      <c r="BQ1086" s="121">
        <v>0</v>
      </c>
      <c r="BR1086" s="121">
        <v>0</v>
      </c>
      <c r="BT1086" s="71">
        <v>1.1637065999999999E-5</v>
      </c>
      <c r="BU1086" s="71">
        <v>4.7463588999999999E-7</v>
      </c>
      <c r="BV1086" s="71">
        <v>6.0853991999999999E-6</v>
      </c>
      <c r="BW1086" s="71">
        <v>1.5042841E-8</v>
      </c>
      <c r="BX1086" s="71">
        <v>4.8813940999999995E-7</v>
      </c>
      <c r="BY1086" s="71">
        <v>4.4863434000000002E-8</v>
      </c>
      <c r="BZ1086" s="71">
        <v>6.1206717000000005E-10</v>
      </c>
      <c r="CA1086" s="71">
        <v>6.7568406999999994E-8</v>
      </c>
      <c r="CB1086" s="71">
        <v>1.3918975000000001E-8</v>
      </c>
      <c r="CC1086" s="71">
        <v>9.5785053000000001E-8</v>
      </c>
      <c r="CD1086" s="71">
        <v>0</v>
      </c>
      <c r="CE1086" s="71">
        <v>4.6087577000000002E-17</v>
      </c>
      <c r="CF1086" s="71">
        <v>3.7736329000000002E-13</v>
      </c>
      <c r="CG1086" s="71">
        <v>3.1771380000000002E-7</v>
      </c>
      <c r="CH1086" s="71">
        <v>4.0248948E-6</v>
      </c>
      <c r="CI1086" s="71">
        <v>8.4915791000000007E-9</v>
      </c>
      <c r="CJ1086" s="71">
        <v>0</v>
      </c>
      <c r="CL1086" s="186">
        <v>3.1940542999999998E-13</v>
      </c>
      <c r="CM1086" s="186">
        <v>0.21825622</v>
      </c>
      <c r="CN1086" s="187">
        <v>1.8590785000000001E-3</v>
      </c>
      <c r="CO1086" s="186">
        <v>3.3494877000000002E-4</v>
      </c>
      <c r="CP1086" s="186">
        <v>3.5544498E-11</v>
      </c>
      <c r="CQ1086" s="186">
        <v>4.1593474000000001E-9</v>
      </c>
      <c r="CR1086" s="186">
        <v>2.1410199000000001E-5</v>
      </c>
      <c r="CS1086" s="186">
        <v>3.8151561000000001E-2</v>
      </c>
      <c r="CT1086" s="186">
        <v>1.6687218999999999E-8</v>
      </c>
      <c r="CU1086" s="186">
        <v>1.5782077999999999E-5</v>
      </c>
      <c r="CW1086" s="101"/>
      <c r="CX1086" s="161" t="s">
        <v>3118</v>
      </c>
    </row>
    <row r="1087" spans="1:102" ht="14.4">
      <c r="A1087" t="s">
        <v>2432</v>
      </c>
      <c r="B1087" s="92" t="s">
        <v>1376</v>
      </c>
      <c r="C1087" s="126" t="str">
        <f t="shared" si="305"/>
        <v>A.160.01.104</v>
      </c>
      <c r="D1087" s="11" t="s">
        <v>653</v>
      </c>
      <c r="E1087" s="125" t="s">
        <v>878</v>
      </c>
      <c r="F1087" s="128" t="str">
        <f t="shared" si="306"/>
        <v>Afzelia natural forest clear cut 820 (kg/m3)</v>
      </c>
      <c r="G1087" s="131">
        <f t="shared" si="301"/>
        <v>6.5473683618844269</v>
      </c>
      <c r="H1087" s="183">
        <f t="shared" si="302"/>
        <v>2.7277443332E-3</v>
      </c>
      <c r="I1087" s="183">
        <f t="shared" si="303"/>
        <v>5.9824817167999997</v>
      </c>
      <c r="J1087" s="184">
        <f t="shared" si="304"/>
        <v>1.1921350751227043E-2</v>
      </c>
      <c r="K1087" s="183">
        <v>0.55023754999999996</v>
      </c>
      <c r="L1087" s="146">
        <v>2.8422588000000001E-3</v>
      </c>
      <c r="M1087" s="146">
        <v>1.6865736E-3</v>
      </c>
      <c r="N1087" s="146">
        <v>1.522079E-3</v>
      </c>
      <c r="O1087" s="188">
        <v>1.0641591999999999E-3</v>
      </c>
      <c r="P1087" s="188">
        <v>5.3773731999999997E-6</v>
      </c>
      <c r="Q1087" s="146">
        <v>1.3612876000000001E-4</v>
      </c>
      <c r="R1087" s="146">
        <v>1.2390788000000001E-4</v>
      </c>
      <c r="S1087" s="146">
        <v>1.5293805E-4</v>
      </c>
      <c r="T1087" s="146">
        <v>9.0487651999999997E-4</v>
      </c>
      <c r="U1087" s="188">
        <v>1.1766739999999999E-2</v>
      </c>
      <c r="V1087" s="188">
        <v>5.9769240999999997</v>
      </c>
      <c r="W1087" s="188">
        <v>1.6726858E-6</v>
      </c>
      <c r="X1087" s="146">
        <v>1.5427043000000001E-11</v>
      </c>
      <c r="Z1087" s="157">
        <f t="shared" si="295"/>
        <v>3.6682503333333334</v>
      </c>
      <c r="AB1087" s="131">
        <f t="shared" si="296"/>
        <v>0.55023754999999996</v>
      </c>
      <c r="AC1087" s="131">
        <f t="shared" si="297"/>
        <v>7.3804846132000008E-3</v>
      </c>
      <c r="AD1087" s="131">
        <f t="shared" si="298"/>
        <v>4.6544129658000009E-3</v>
      </c>
      <c r="AE1087" s="131">
        <f t="shared" si="299"/>
        <v>5.9824817167999997</v>
      </c>
      <c r="AF1087" s="131">
        <f t="shared" si="300"/>
        <v>1.1919678065427044E-2</v>
      </c>
      <c r="AH1087">
        <v>24.657506000000001</v>
      </c>
      <c r="AI1087" s="71">
        <v>2.8205988999999998</v>
      </c>
      <c r="AJ1087" s="71">
        <v>0.49746757000000003</v>
      </c>
      <c r="AK1087" s="71">
        <v>0</v>
      </c>
      <c r="AL1087" s="71">
        <v>21.019553999999999</v>
      </c>
      <c r="AM1087" s="71">
        <v>0.21993457</v>
      </c>
      <c r="AN1087" s="71">
        <v>9.9951216999999995E-2</v>
      </c>
      <c r="AP1087" s="129">
        <v>6.0713817000000003E-2</v>
      </c>
      <c r="AQ1087" s="129">
        <v>5.7765466000000001E-2</v>
      </c>
      <c r="AR1087" s="129">
        <v>2.7995596999999999E-3</v>
      </c>
      <c r="AS1087" s="129">
        <v>1.4879136999999999E-4</v>
      </c>
      <c r="AT1087" s="172">
        <f t="shared" si="307"/>
        <v>3.4631574259623999E-6</v>
      </c>
      <c r="AU1087" s="172">
        <f t="shared" si="308"/>
        <v>1.0353401622283593E-8</v>
      </c>
      <c r="AV1087" s="185">
        <f t="shared" si="309"/>
        <v>2.0839126972000001E-2</v>
      </c>
      <c r="AW1087" s="121">
        <v>3.4041492999999998E-6</v>
      </c>
      <c r="AX1087" s="121">
        <v>1.027114E-8</v>
      </c>
      <c r="AY1087" s="121">
        <v>2.8062221000000001E-13</v>
      </c>
      <c r="AZ1087" s="121">
        <v>2.1796893E-12</v>
      </c>
      <c r="BA1087" s="121">
        <v>0</v>
      </c>
      <c r="BB1087" s="121">
        <v>9.7170898999999994E-11</v>
      </c>
      <c r="BC1087" s="121">
        <v>5.8844254999999999E-8</v>
      </c>
      <c r="BD1087" s="121">
        <v>1.6226068E-11</v>
      </c>
      <c r="BE1087" s="121">
        <v>6.5560874000000005E-11</v>
      </c>
      <c r="BF1087" s="121">
        <v>2.4904903000000001E-14</v>
      </c>
      <c r="BG1087" s="121">
        <v>3.6990075000000002E-16</v>
      </c>
      <c r="BH1087" s="121">
        <v>7.7562796000000001E-14</v>
      </c>
      <c r="BI1087" s="121">
        <v>7.7098058999999997E-14</v>
      </c>
      <c r="BJ1087" s="121">
        <v>1.4122394E-14</v>
      </c>
      <c r="BK1087" s="121">
        <v>3.6115091000000001E-12</v>
      </c>
      <c r="BL1087" s="121">
        <v>6.0908864999999997E-11</v>
      </c>
      <c r="BM1087" s="121">
        <v>2.0841165E-20</v>
      </c>
      <c r="BN1087" s="121">
        <v>1.4518971999999999E-5</v>
      </c>
      <c r="BO1087" s="121">
        <v>2.0824608000000001E-2</v>
      </c>
      <c r="BP1087" s="121">
        <v>0</v>
      </c>
      <c r="BQ1087" s="121">
        <v>0</v>
      </c>
      <c r="BR1087" s="121">
        <v>0</v>
      </c>
      <c r="BT1087" s="71">
        <v>1.0783222E-4</v>
      </c>
      <c r="BU1087" s="71">
        <v>4.7463588999999999E-7</v>
      </c>
      <c r="BV1087" s="71">
        <v>1.0228055E-4</v>
      </c>
      <c r="BW1087" s="71">
        <v>1.5042841E-8</v>
      </c>
      <c r="BX1087" s="71">
        <v>4.8813940999999995E-7</v>
      </c>
      <c r="BY1087" s="71">
        <v>4.4863434000000002E-8</v>
      </c>
      <c r="BZ1087" s="71">
        <v>6.1206717000000005E-10</v>
      </c>
      <c r="CA1087" s="71">
        <v>6.7568406999999994E-8</v>
      </c>
      <c r="CB1087" s="71">
        <v>1.3918975000000001E-8</v>
      </c>
      <c r="CC1087" s="71">
        <v>9.5785053000000001E-8</v>
      </c>
      <c r="CD1087" s="71">
        <v>0</v>
      </c>
      <c r="CE1087" s="71">
        <v>4.6087577000000002E-17</v>
      </c>
      <c r="CF1087" s="71">
        <v>3.7736329000000002E-13</v>
      </c>
      <c r="CG1087" s="71">
        <v>3.1771380000000002E-7</v>
      </c>
      <c r="CH1087" s="71">
        <v>4.0248948E-6</v>
      </c>
      <c r="CI1087" s="71">
        <v>8.4915791000000007E-9</v>
      </c>
      <c r="CJ1087" s="71">
        <v>0</v>
      </c>
      <c r="CL1087" s="186">
        <v>3.1940542999999998E-13</v>
      </c>
      <c r="CM1087" s="186">
        <v>3.6682562000000001</v>
      </c>
      <c r="CN1087" s="187">
        <v>1.8590785000000001E-3</v>
      </c>
      <c r="CO1087" s="186">
        <v>3.3494877000000002E-4</v>
      </c>
      <c r="CP1087" s="186">
        <v>3.5544498E-11</v>
      </c>
      <c r="CQ1087" s="186">
        <v>4.1593474000000001E-9</v>
      </c>
      <c r="CR1087" s="186">
        <v>2.1410199000000001E-5</v>
      </c>
      <c r="CS1087" s="186">
        <v>3.8151561000000001E-2</v>
      </c>
      <c r="CT1087" s="186">
        <v>1.6687218999999999E-8</v>
      </c>
      <c r="CU1087" s="186">
        <v>1.5782077999999999E-5</v>
      </c>
      <c r="CW1087" s="101"/>
      <c r="CX1087" s="161" t="s">
        <v>3118</v>
      </c>
    </row>
    <row r="1088" spans="1:102" ht="14.4">
      <c r="A1088" t="s">
        <v>1378</v>
      </c>
      <c r="B1088" s="92" t="s">
        <v>1376</v>
      </c>
      <c r="C1088" s="126" t="str">
        <f t="shared" si="305"/>
        <v>A.160.01.105</v>
      </c>
      <c r="D1088" s="11" t="s">
        <v>653</v>
      </c>
      <c r="E1088" s="125" t="s">
        <v>878</v>
      </c>
      <c r="F1088" s="128" t="str">
        <f t="shared" si="306"/>
        <v>Guaiacum wood FSC/PEFC 1250 (kg/m3)</v>
      </c>
      <c r="G1088" s="131">
        <f t="shared" si="301"/>
        <v>5.1761490929727046E-2</v>
      </c>
      <c r="H1088" s="183">
        <f t="shared" si="302"/>
        <v>2.7143555554999996E-3</v>
      </c>
      <c r="I1088" s="183">
        <f t="shared" si="303"/>
        <v>5.4267483630000002E-3</v>
      </c>
      <c r="J1088" s="184">
        <f t="shared" si="304"/>
        <v>1.1541248011227044E-2</v>
      </c>
      <c r="K1088" s="183">
        <v>3.2079139E-2</v>
      </c>
      <c r="L1088" s="146">
        <v>2.6966109999999998E-3</v>
      </c>
      <c r="M1088" s="146">
        <v>1.6772797000000001E-3</v>
      </c>
      <c r="N1088" s="146">
        <v>1.5103066999999999E-3</v>
      </c>
      <c r="O1088" s="188">
        <v>1.0629284E-3</v>
      </c>
      <c r="P1088" s="188">
        <v>5.3213155000000001E-6</v>
      </c>
      <c r="Q1088" s="146">
        <v>1.3579913999999999E-4</v>
      </c>
      <c r="R1088" s="146">
        <v>1.2389949000000001E-4</v>
      </c>
      <c r="S1088" s="146">
        <v>1.5268631E-4</v>
      </c>
      <c r="T1088" s="146">
        <v>9.0487651999999997E-4</v>
      </c>
      <c r="U1088" s="146">
        <v>1.1386889000000001E-2</v>
      </c>
      <c r="V1088" s="188">
        <v>2.4081653000000002E-5</v>
      </c>
      <c r="W1088" s="188">
        <v>1.6726858E-6</v>
      </c>
      <c r="X1088" s="146">
        <v>1.5427043000000001E-11</v>
      </c>
      <c r="Z1088" s="157">
        <f t="shared" si="295"/>
        <v>0.21386092666666667</v>
      </c>
      <c r="AB1088" s="131">
        <f t="shared" si="296"/>
        <v>3.2079139E-2</v>
      </c>
      <c r="AC1088" s="131">
        <f t="shared" si="297"/>
        <v>7.2121457455000008E-3</v>
      </c>
      <c r="AD1088" s="131">
        <f t="shared" si="298"/>
        <v>4.4994628758000003E-3</v>
      </c>
      <c r="AE1088" s="131">
        <f t="shared" si="299"/>
        <v>5.4267483630000002E-3</v>
      </c>
      <c r="AF1088" s="131">
        <f t="shared" si="300"/>
        <v>1.1539575325427045E-2</v>
      </c>
      <c r="AH1088">
        <v>24.599853</v>
      </c>
      <c r="AI1088" s="71">
        <v>2.7632275000000002</v>
      </c>
      <c r="AJ1088" s="71">
        <v>0.4972723</v>
      </c>
      <c r="AK1088" s="71">
        <v>0</v>
      </c>
      <c r="AL1088" s="71">
        <v>21.019553999999999</v>
      </c>
      <c r="AM1088" s="71">
        <v>0.21989650999999999</v>
      </c>
      <c r="AN1088" s="71">
        <v>9.9903143E-2</v>
      </c>
      <c r="AP1088" s="129">
        <v>4.5783973000000002E-3</v>
      </c>
      <c r="AQ1088" s="129">
        <v>4.2503844000000004E-3</v>
      </c>
      <c r="AR1088" s="129">
        <v>1.8324606E-4</v>
      </c>
      <c r="AS1088" s="129">
        <v>1.4476687E-4</v>
      </c>
      <c r="AT1088" s="172">
        <f t="shared" si="307"/>
        <v>2.5481920386280001E-7</v>
      </c>
      <c r="AU1088" s="172">
        <f t="shared" si="308"/>
        <v>6.7768512688859113E-10</v>
      </c>
      <c r="AV1088" s="185">
        <f t="shared" si="309"/>
        <v>2.0275470819E-2</v>
      </c>
      <c r="AW1088" s="121">
        <v>1.9847592000000001E-7</v>
      </c>
      <c r="AX1088" s="121">
        <v>5.9884927000000001E-10</v>
      </c>
      <c r="AY1088" s="121">
        <v>1.6361416E-14</v>
      </c>
      <c r="AZ1088" s="121">
        <v>2.1796893E-12</v>
      </c>
      <c r="BA1088" s="121">
        <v>0</v>
      </c>
      <c r="BB1088" s="121">
        <v>9.6855430999999995E-11</v>
      </c>
      <c r="BC1088" s="121">
        <v>5.6179846000000001E-8</v>
      </c>
      <c r="BD1088" s="121">
        <v>1.6154126000000001E-11</v>
      </c>
      <c r="BE1088" s="121">
        <v>6.2479765E-11</v>
      </c>
      <c r="BF1088" s="121">
        <v>2.4904903000000001E-14</v>
      </c>
      <c r="BG1088" s="121">
        <v>3.6990075000000002E-16</v>
      </c>
      <c r="BH1088" s="121">
        <v>7.7375011000000003E-14</v>
      </c>
      <c r="BI1088" s="121">
        <v>7.0100832000000001E-14</v>
      </c>
      <c r="BJ1088" s="121">
        <v>1.2853805E-14</v>
      </c>
      <c r="BK1088" s="121">
        <v>3.6021845000000001E-12</v>
      </c>
      <c r="BL1088" s="121">
        <v>6.0800557999999998E-11</v>
      </c>
      <c r="BM1088" s="121">
        <v>2.0841165E-20</v>
      </c>
      <c r="BN1088" s="121">
        <v>1.4495819E-5</v>
      </c>
      <c r="BO1088" s="121">
        <v>2.0260975000000001E-2</v>
      </c>
      <c r="BP1088" s="121">
        <v>0</v>
      </c>
      <c r="BQ1088" s="121">
        <v>0</v>
      </c>
      <c r="BR1088" s="121">
        <v>0</v>
      </c>
      <c r="BT1088" s="71">
        <v>1.1401574999999999E-5</v>
      </c>
      <c r="BU1088" s="71">
        <v>4.5339379999999998E-7</v>
      </c>
      <c r="BV1088" s="71">
        <v>5.9630102000000001E-6</v>
      </c>
      <c r="BW1088" s="71">
        <v>1.5036187E-8</v>
      </c>
      <c r="BX1088" s="71">
        <v>4.6953988E-7</v>
      </c>
      <c r="BY1088" s="71">
        <v>4.4863434000000002E-8</v>
      </c>
      <c r="BZ1088" s="71">
        <v>6.1206717000000005E-10</v>
      </c>
      <c r="CA1088" s="71">
        <v>6.7568406999999994E-8</v>
      </c>
      <c r="CB1088" s="71">
        <v>1.382783E-8</v>
      </c>
      <c r="CC1088" s="71">
        <v>9.5549843999999995E-8</v>
      </c>
      <c r="CD1088" s="71">
        <v>0</v>
      </c>
      <c r="CE1088" s="71">
        <v>4.6087577000000002E-17</v>
      </c>
      <c r="CF1088" s="71">
        <v>3.7736329000000002E-13</v>
      </c>
      <c r="CG1088" s="71">
        <v>3.1408455999999999E-7</v>
      </c>
      <c r="CH1088" s="71">
        <v>3.9555967000000002E-6</v>
      </c>
      <c r="CI1088" s="71">
        <v>8.4915791000000007E-9</v>
      </c>
      <c r="CJ1088" s="71">
        <v>0</v>
      </c>
      <c r="CL1088" s="186">
        <v>3.1940542999999998E-13</v>
      </c>
      <c r="CM1088" s="186">
        <v>0.21386679</v>
      </c>
      <c r="CN1088" s="187">
        <v>1.8590785000000001E-3</v>
      </c>
      <c r="CO1088" s="186">
        <v>3.2041524000000002E-4</v>
      </c>
      <c r="CP1088" s="186">
        <v>3.5459538999999998E-11</v>
      </c>
      <c r="CQ1088" s="186">
        <v>4.1493068999999999E-9</v>
      </c>
      <c r="CR1088" s="186">
        <v>2.0491345000000001E-5</v>
      </c>
      <c r="CS1088" s="186">
        <v>3.4702785999999999E-2</v>
      </c>
      <c r="CT1088" s="186">
        <v>1.6687218999999999E-8</v>
      </c>
      <c r="CU1088" s="186">
        <v>1.5782077999999999E-5</v>
      </c>
      <c r="CW1088" s="101"/>
      <c r="CX1088" s="161" t="s">
        <v>2743</v>
      </c>
    </row>
    <row r="1089" spans="1:102" ht="14.4">
      <c r="A1089" t="s">
        <v>2433</v>
      </c>
      <c r="B1089" s="92" t="s">
        <v>1376</v>
      </c>
      <c r="C1089" s="126" t="str">
        <f t="shared" si="305"/>
        <v>A.160.01.106</v>
      </c>
      <c r="D1089" s="11" t="s">
        <v>653</v>
      </c>
      <c r="E1089" s="125" t="s">
        <v>878</v>
      </c>
      <c r="F1089" s="128" t="str">
        <f t="shared" si="306"/>
        <v>Guaiacum wood natural forest clear cut 1250 (kg/m3)</v>
      </c>
      <c r="G1089" s="131">
        <f t="shared" si="301"/>
        <v>3.5061865102767267</v>
      </c>
      <c r="H1089" s="183">
        <f t="shared" si="302"/>
        <v>2.7143555554999996E-3</v>
      </c>
      <c r="I1089" s="183">
        <f t="shared" si="303"/>
        <v>2.9423517667099999</v>
      </c>
      <c r="J1089" s="184">
        <f t="shared" si="304"/>
        <v>1.1541248011227044E-2</v>
      </c>
      <c r="K1089" s="183">
        <v>0.54957913999999997</v>
      </c>
      <c r="L1089" s="146">
        <v>2.6966109999999998E-3</v>
      </c>
      <c r="M1089" s="146">
        <v>1.6772797000000001E-3</v>
      </c>
      <c r="N1089" s="146">
        <v>1.5103066999999999E-3</v>
      </c>
      <c r="O1089" s="188">
        <v>1.0629284E-3</v>
      </c>
      <c r="P1089" s="188">
        <v>5.3213155000000001E-6</v>
      </c>
      <c r="Q1089" s="146">
        <v>1.3579913999999999E-4</v>
      </c>
      <c r="R1089" s="146">
        <v>1.2389949000000001E-4</v>
      </c>
      <c r="S1089" s="146">
        <v>1.5268631E-4</v>
      </c>
      <c r="T1089" s="146">
        <v>9.0487651999999997E-4</v>
      </c>
      <c r="U1089" s="188">
        <v>1.1386889000000001E-2</v>
      </c>
      <c r="V1089" s="188">
        <v>2.9369491000000001</v>
      </c>
      <c r="W1089" s="188">
        <v>1.6726858E-6</v>
      </c>
      <c r="X1089" s="146">
        <v>1.5427043000000001E-11</v>
      </c>
      <c r="Z1089" s="157">
        <f t="shared" si="295"/>
        <v>3.6638609333333334</v>
      </c>
      <c r="AB1089" s="131">
        <f t="shared" si="296"/>
        <v>0.54957913999999997</v>
      </c>
      <c r="AC1089" s="131">
        <f t="shared" si="297"/>
        <v>7.2121457455000008E-3</v>
      </c>
      <c r="AD1089" s="131">
        <f t="shared" si="298"/>
        <v>4.4994628758000003E-3</v>
      </c>
      <c r="AE1089" s="131">
        <f t="shared" si="299"/>
        <v>2.9423517667100003</v>
      </c>
      <c r="AF1089" s="131">
        <f t="shared" si="300"/>
        <v>1.1539575325427045E-2</v>
      </c>
      <c r="AH1089">
        <v>24.599853</v>
      </c>
      <c r="AI1089" s="71">
        <v>2.7632275000000002</v>
      </c>
      <c r="AJ1089" s="71">
        <v>0.4972723</v>
      </c>
      <c r="AK1089" s="71">
        <v>0</v>
      </c>
      <c r="AL1089" s="71">
        <v>21.019553999999999</v>
      </c>
      <c r="AM1089" s="71">
        <v>0.21989650999999999</v>
      </c>
      <c r="AN1089" s="71">
        <v>9.9903143E-2</v>
      </c>
      <c r="AP1089" s="129">
        <v>6.0593221000000003E-2</v>
      </c>
      <c r="AQ1089" s="129">
        <v>5.7653072E-2</v>
      </c>
      <c r="AR1089" s="129">
        <v>2.7953814000000001E-3</v>
      </c>
      <c r="AS1089" s="129">
        <v>1.4476687E-4</v>
      </c>
      <c r="AT1089" s="172">
        <f t="shared" si="307"/>
        <v>3.4564191838627999E-6</v>
      </c>
      <c r="AU1089" s="172">
        <f t="shared" si="308"/>
        <v>1.0337948781892591E-8</v>
      </c>
      <c r="AV1089" s="185">
        <f t="shared" si="309"/>
        <v>2.0275470819E-2</v>
      </c>
      <c r="AW1089" s="121">
        <v>3.4000759000000001E-6</v>
      </c>
      <c r="AX1089" s="121">
        <v>1.0258848999999999E-8</v>
      </c>
      <c r="AY1089" s="121">
        <v>2.8028642000000002E-13</v>
      </c>
      <c r="AZ1089" s="121">
        <v>2.1796893E-12</v>
      </c>
      <c r="BA1089" s="121">
        <v>0</v>
      </c>
      <c r="BB1089" s="121">
        <v>9.6855430999999995E-11</v>
      </c>
      <c r="BC1089" s="121">
        <v>5.6179846000000001E-8</v>
      </c>
      <c r="BD1089" s="121">
        <v>1.6154126000000001E-11</v>
      </c>
      <c r="BE1089" s="121">
        <v>6.2479765E-11</v>
      </c>
      <c r="BF1089" s="121">
        <v>2.4904903000000001E-14</v>
      </c>
      <c r="BG1089" s="121">
        <v>3.6990075000000002E-16</v>
      </c>
      <c r="BH1089" s="121">
        <v>7.7375011000000003E-14</v>
      </c>
      <c r="BI1089" s="121">
        <v>7.0100832000000001E-14</v>
      </c>
      <c r="BJ1089" s="121">
        <v>1.2853805E-14</v>
      </c>
      <c r="BK1089" s="121">
        <v>3.6021845000000001E-12</v>
      </c>
      <c r="BL1089" s="121">
        <v>6.0800557999999998E-11</v>
      </c>
      <c r="BM1089" s="121">
        <v>2.0841165E-20</v>
      </c>
      <c r="BN1089" s="121">
        <v>1.4495819E-5</v>
      </c>
      <c r="BO1089" s="121">
        <v>2.0260975000000001E-2</v>
      </c>
      <c r="BP1089" s="121">
        <v>0</v>
      </c>
      <c r="BQ1089" s="121">
        <v>0</v>
      </c>
      <c r="BR1089" s="121">
        <v>0</v>
      </c>
      <c r="BT1089" s="71">
        <v>1.0759673E-4</v>
      </c>
      <c r="BU1089" s="71">
        <v>4.5339379999999998E-7</v>
      </c>
      <c r="BV1089" s="71">
        <v>1.0215816E-4</v>
      </c>
      <c r="BW1089" s="71">
        <v>1.5036187E-8</v>
      </c>
      <c r="BX1089" s="71">
        <v>4.6953988E-7</v>
      </c>
      <c r="BY1089" s="71">
        <v>4.4863434000000002E-8</v>
      </c>
      <c r="BZ1089" s="71">
        <v>6.1206717000000005E-10</v>
      </c>
      <c r="CA1089" s="71">
        <v>6.7568406999999994E-8</v>
      </c>
      <c r="CB1089" s="71">
        <v>1.382783E-8</v>
      </c>
      <c r="CC1089" s="71">
        <v>9.5549843999999995E-8</v>
      </c>
      <c r="CD1089" s="71">
        <v>0</v>
      </c>
      <c r="CE1089" s="71">
        <v>4.6087577000000002E-17</v>
      </c>
      <c r="CF1089" s="71">
        <v>3.7736329000000002E-13</v>
      </c>
      <c r="CG1089" s="71">
        <v>3.1408455999999999E-7</v>
      </c>
      <c r="CH1089" s="71">
        <v>3.9555967000000002E-6</v>
      </c>
      <c r="CI1089" s="71">
        <v>8.4915791000000007E-9</v>
      </c>
      <c r="CJ1089" s="71">
        <v>0</v>
      </c>
      <c r="CL1089" s="186">
        <v>3.1940542999999998E-13</v>
      </c>
      <c r="CM1089" s="186">
        <v>3.6638668000000001</v>
      </c>
      <c r="CN1089" s="187">
        <v>1.8590785000000001E-3</v>
      </c>
      <c r="CO1089" s="186">
        <v>3.2041524000000002E-4</v>
      </c>
      <c r="CP1089" s="186">
        <v>3.5459538999999998E-11</v>
      </c>
      <c r="CQ1089" s="186">
        <v>4.1493068999999999E-9</v>
      </c>
      <c r="CR1089" s="186">
        <v>2.0491345000000001E-5</v>
      </c>
      <c r="CS1089" s="186">
        <v>3.4702785999999999E-2</v>
      </c>
      <c r="CT1089" s="186">
        <v>1.6687218999999999E-8</v>
      </c>
      <c r="CU1089" s="186">
        <v>1.5782077999999999E-5</v>
      </c>
      <c r="CW1089" s="101"/>
      <c r="CX1089" s="161" t="s">
        <v>2743</v>
      </c>
    </row>
    <row r="1090" spans="1:102" ht="14.4">
      <c r="A1090" t="s">
        <v>1379</v>
      </c>
      <c r="B1090" s="92" t="s">
        <v>1376</v>
      </c>
      <c r="C1090" s="126" t="str">
        <f t="shared" si="305"/>
        <v>A.160.01.107</v>
      </c>
      <c r="D1090" s="11" t="s">
        <v>653</v>
      </c>
      <c r="E1090" s="125" t="s">
        <v>878</v>
      </c>
      <c r="F1090" s="128" t="str">
        <f t="shared" si="306"/>
        <v>Iroko FSC/PEFC 650 (kg/m3)</v>
      </c>
      <c r="G1090" s="131">
        <f t="shared" si="301"/>
        <v>5.8399242509027047E-2</v>
      </c>
      <c r="H1090" s="183">
        <f t="shared" si="302"/>
        <v>2.7879939827999997E-3</v>
      </c>
      <c r="I1090" s="183">
        <f t="shared" si="303"/>
        <v>6.2790169450000011E-3</v>
      </c>
      <c r="J1090" s="184">
        <f t="shared" si="304"/>
        <v>1.3631810581227042E-2</v>
      </c>
      <c r="K1090" s="183">
        <v>3.5700421000000003E-2</v>
      </c>
      <c r="L1090" s="146">
        <v>3.4976739000000001E-3</v>
      </c>
      <c r="M1090" s="146">
        <v>1.7283960999999999E-3</v>
      </c>
      <c r="N1090" s="146">
        <v>1.5750543999999999E-3</v>
      </c>
      <c r="O1090" s="188">
        <v>1.0696979E-3</v>
      </c>
      <c r="P1090" s="188">
        <v>5.6296327999999998E-6</v>
      </c>
      <c r="Q1090" s="146">
        <v>1.3761205E-4</v>
      </c>
      <c r="R1090" s="146">
        <v>1.2394564E-4</v>
      </c>
      <c r="S1090" s="146">
        <v>1.5407088E-4</v>
      </c>
      <c r="T1090" s="146">
        <v>9.0487651999999997E-4</v>
      </c>
      <c r="U1090" s="146">
        <v>1.3476067E-2</v>
      </c>
      <c r="V1090" s="188">
        <v>2.4124784999999999E-5</v>
      </c>
      <c r="W1090" s="188">
        <v>1.6726858E-6</v>
      </c>
      <c r="X1090" s="146">
        <v>1.5427043000000001E-11</v>
      </c>
      <c r="Z1090" s="157">
        <f t="shared" si="295"/>
        <v>0.23800280666666671</v>
      </c>
      <c r="AB1090" s="131">
        <f t="shared" si="296"/>
        <v>3.5700421000000003E-2</v>
      </c>
      <c r="AC1090" s="131">
        <f t="shared" si="297"/>
        <v>8.1380096227999989E-3</v>
      </c>
      <c r="AD1090" s="131">
        <f t="shared" si="298"/>
        <v>5.351688325800001E-3</v>
      </c>
      <c r="AE1090" s="131">
        <f t="shared" si="299"/>
        <v>6.2790169450000002E-3</v>
      </c>
      <c r="AF1090" s="131">
        <f t="shared" si="300"/>
        <v>1.3630137895427042E-2</v>
      </c>
      <c r="AH1090">
        <v>24.916944000000001</v>
      </c>
      <c r="AI1090" s="71">
        <v>3.0787703</v>
      </c>
      <c r="AJ1090" s="71">
        <v>0.49834624999999999</v>
      </c>
      <c r="AK1090" s="71">
        <v>0</v>
      </c>
      <c r="AL1090" s="71">
        <v>21.019553999999999</v>
      </c>
      <c r="AM1090" s="71">
        <v>0.22010584999999999</v>
      </c>
      <c r="AN1090" s="71">
        <v>0.10016754999999999</v>
      </c>
      <c r="AP1090" s="129">
        <v>5.2416783999999998E-3</v>
      </c>
      <c r="AQ1090" s="129">
        <v>4.8685500999999997E-3</v>
      </c>
      <c r="AR1090" s="129">
        <v>2.0622665000000001E-4</v>
      </c>
      <c r="AS1090" s="129">
        <v>1.6690163000000001E-4</v>
      </c>
      <c r="AT1090" s="172">
        <f t="shared" si="307"/>
        <v>2.9187950691000005E-7</v>
      </c>
      <c r="AU1090" s="172">
        <f t="shared" si="308"/>
        <v>7.6267250854459115E-10</v>
      </c>
      <c r="AV1090" s="185">
        <f t="shared" si="309"/>
        <v>2.3375579162999999E-2</v>
      </c>
      <c r="AW1090" s="121">
        <v>2.2087959E-7</v>
      </c>
      <c r="AX1090" s="121">
        <v>6.6644652999999996E-10</v>
      </c>
      <c r="AY1090" s="121">
        <v>1.8208270000000001E-14</v>
      </c>
      <c r="AZ1090" s="121">
        <v>2.1796893E-12</v>
      </c>
      <c r="BA1090" s="121">
        <v>0</v>
      </c>
      <c r="BB1090" s="121">
        <v>9.8590501000000004E-11</v>
      </c>
      <c r="BC1090" s="121">
        <v>7.0834097000000005E-8</v>
      </c>
      <c r="BD1090" s="121">
        <v>1.6549806999999999E-11</v>
      </c>
      <c r="BE1090" s="121">
        <v>7.9425863999999994E-11</v>
      </c>
      <c r="BF1090" s="121">
        <v>2.4904903000000001E-14</v>
      </c>
      <c r="BG1090" s="121">
        <v>3.6990075000000002E-16</v>
      </c>
      <c r="BH1090" s="121">
        <v>7.8407826999999997E-14</v>
      </c>
      <c r="BI1090" s="121">
        <v>1.0858558E-13</v>
      </c>
      <c r="BJ1090" s="121">
        <v>1.9831043000000001E-14</v>
      </c>
      <c r="BK1090" s="121">
        <v>3.6534696999999996E-12</v>
      </c>
      <c r="BL1090" s="121">
        <v>6.1396249999999996E-11</v>
      </c>
      <c r="BM1090" s="121">
        <v>2.0841165E-20</v>
      </c>
      <c r="BN1090" s="121">
        <v>1.4623163E-5</v>
      </c>
      <c r="BO1090" s="121">
        <v>2.3360955999999999E-2</v>
      </c>
      <c r="BP1090" s="121">
        <v>0</v>
      </c>
      <c r="BQ1090" s="121">
        <v>0</v>
      </c>
      <c r="BR1090" s="121">
        <v>0</v>
      </c>
      <c r="BT1090" s="71">
        <v>1.2696775999999999E-5</v>
      </c>
      <c r="BU1090" s="71">
        <v>5.7022532000000001E-7</v>
      </c>
      <c r="BV1090" s="71">
        <v>6.6361498000000001E-6</v>
      </c>
      <c r="BW1090" s="71">
        <v>1.5072786E-8</v>
      </c>
      <c r="BX1090" s="71">
        <v>5.7183729999999996E-7</v>
      </c>
      <c r="BY1090" s="71">
        <v>4.4863434000000002E-8</v>
      </c>
      <c r="BZ1090" s="71">
        <v>6.1206717000000005E-10</v>
      </c>
      <c r="CA1090" s="71">
        <v>6.7568406999999994E-8</v>
      </c>
      <c r="CB1090" s="71">
        <v>1.4329123E-8</v>
      </c>
      <c r="CC1090" s="71">
        <v>9.6843493000000004E-8</v>
      </c>
      <c r="CD1090" s="71">
        <v>0</v>
      </c>
      <c r="CE1090" s="71">
        <v>4.6087577000000002E-17</v>
      </c>
      <c r="CF1090" s="71">
        <v>3.7736329000000002E-13</v>
      </c>
      <c r="CG1090" s="71">
        <v>3.3404533999999999E-7</v>
      </c>
      <c r="CH1090" s="71">
        <v>4.3367365000000002E-6</v>
      </c>
      <c r="CI1090" s="71">
        <v>8.4915791000000007E-9</v>
      </c>
      <c r="CJ1090" s="71">
        <v>0</v>
      </c>
      <c r="CL1090" s="186">
        <v>3.1940542999999998E-13</v>
      </c>
      <c r="CM1090" s="186">
        <v>0.23800867000000001</v>
      </c>
      <c r="CN1090" s="187">
        <v>1.8590785000000001E-3</v>
      </c>
      <c r="CO1090" s="186">
        <v>4.0034966E-4</v>
      </c>
      <c r="CP1090" s="186">
        <v>3.5926813000000001E-11</v>
      </c>
      <c r="CQ1090" s="186">
        <v>4.2045296E-9</v>
      </c>
      <c r="CR1090" s="186">
        <v>2.5545043000000001E-5</v>
      </c>
      <c r="CS1090" s="186">
        <v>5.3671046E-2</v>
      </c>
      <c r="CT1090" s="186">
        <v>1.6687218999999999E-8</v>
      </c>
      <c r="CU1090" s="186">
        <v>1.5782077999999999E-5</v>
      </c>
      <c r="CW1090" s="101"/>
      <c r="CX1090" s="161" t="s">
        <v>2744</v>
      </c>
    </row>
    <row r="1091" spans="1:102" ht="14.4">
      <c r="A1091" t="s">
        <v>2434</v>
      </c>
      <c r="B1091" s="92" t="s">
        <v>1376</v>
      </c>
      <c r="C1091" s="126" t="str">
        <f t="shared" si="305"/>
        <v>A.160.01.108</v>
      </c>
      <c r="D1091" s="11" t="s">
        <v>653</v>
      </c>
      <c r="E1091" s="125" t="s">
        <v>878</v>
      </c>
      <c r="F1091" s="128" t="str">
        <f t="shared" si="306"/>
        <v>Iroko natural forest clear cut 650 (kg/m3)</v>
      </c>
      <c r="G1091" s="131">
        <f t="shared" si="301"/>
        <v>5.2990242167240265</v>
      </c>
      <c r="H1091" s="183">
        <f t="shared" si="302"/>
        <v>2.7879939827999997E-3</v>
      </c>
      <c r="I1091" s="183">
        <f t="shared" si="303"/>
        <v>4.72940399216</v>
      </c>
      <c r="J1091" s="184">
        <f t="shared" si="304"/>
        <v>1.3631810581227042E-2</v>
      </c>
      <c r="K1091" s="183">
        <v>0.55320042000000003</v>
      </c>
      <c r="L1091" s="146">
        <v>3.4976739000000001E-3</v>
      </c>
      <c r="M1091" s="146">
        <v>1.7283960999999999E-3</v>
      </c>
      <c r="N1091" s="146">
        <v>1.5750543999999999E-3</v>
      </c>
      <c r="O1091" s="188">
        <v>1.0696979E-3</v>
      </c>
      <c r="P1091" s="188">
        <v>5.6296327999999998E-6</v>
      </c>
      <c r="Q1091" s="146">
        <v>1.3761205E-4</v>
      </c>
      <c r="R1091" s="146">
        <v>1.2394564E-4</v>
      </c>
      <c r="S1091" s="146">
        <v>1.5407088E-4</v>
      </c>
      <c r="T1091" s="146">
        <v>9.0487651999999997E-4</v>
      </c>
      <c r="U1091" s="188">
        <v>1.3476067E-2</v>
      </c>
      <c r="V1091" s="188">
        <v>4.7231490999999997</v>
      </c>
      <c r="W1091" s="188">
        <v>1.6726858E-6</v>
      </c>
      <c r="X1091" s="146">
        <v>1.5427043000000001E-11</v>
      </c>
      <c r="Z1091" s="157">
        <f t="shared" si="295"/>
        <v>3.6880028000000005</v>
      </c>
      <c r="AB1091" s="131">
        <f t="shared" si="296"/>
        <v>0.55320042000000003</v>
      </c>
      <c r="AC1091" s="131">
        <f t="shared" si="297"/>
        <v>8.1380096227999989E-3</v>
      </c>
      <c r="AD1091" s="131">
        <f t="shared" si="298"/>
        <v>5.351688325800001E-3</v>
      </c>
      <c r="AE1091" s="131">
        <f t="shared" si="299"/>
        <v>4.72940399216</v>
      </c>
      <c r="AF1091" s="131">
        <f t="shared" si="300"/>
        <v>1.3630137895427042E-2</v>
      </c>
      <c r="AH1091">
        <v>24.916944000000001</v>
      </c>
      <c r="AI1091" s="71">
        <v>3.0787703</v>
      </c>
      <c r="AJ1091" s="71">
        <v>0.49834624999999999</v>
      </c>
      <c r="AK1091" s="71">
        <v>0</v>
      </c>
      <c r="AL1091" s="71">
        <v>21.019553999999999</v>
      </c>
      <c r="AM1091" s="71">
        <v>0.22010584999999999</v>
      </c>
      <c r="AN1091" s="71">
        <v>0.10016754999999999</v>
      </c>
      <c r="AP1091" s="129">
        <v>6.1256501999999997E-2</v>
      </c>
      <c r="AQ1091" s="129">
        <v>5.8271238000000003E-2</v>
      </c>
      <c r="AR1091" s="129">
        <v>2.818362E-3</v>
      </c>
      <c r="AS1091" s="129">
        <v>1.6690163000000001E-4</v>
      </c>
      <c r="AT1091" s="172">
        <f t="shared" si="307"/>
        <v>3.4934795169100004E-6</v>
      </c>
      <c r="AU1091" s="172">
        <f t="shared" si="308"/>
        <v>1.0422936903544591E-8</v>
      </c>
      <c r="AV1091" s="185">
        <f t="shared" si="309"/>
        <v>2.3375579162999999E-2</v>
      </c>
      <c r="AW1091" s="121">
        <v>3.4224796E-6</v>
      </c>
      <c r="AX1091" s="121">
        <v>1.0326447E-8</v>
      </c>
      <c r="AY1091" s="121">
        <v>2.8213327000000001E-13</v>
      </c>
      <c r="AZ1091" s="121">
        <v>2.1796893E-12</v>
      </c>
      <c r="BA1091" s="121">
        <v>0</v>
      </c>
      <c r="BB1091" s="121">
        <v>9.8590501000000004E-11</v>
      </c>
      <c r="BC1091" s="121">
        <v>7.0834097000000005E-8</v>
      </c>
      <c r="BD1091" s="121">
        <v>1.6549806999999999E-11</v>
      </c>
      <c r="BE1091" s="121">
        <v>7.9425863999999994E-11</v>
      </c>
      <c r="BF1091" s="121">
        <v>2.4904903000000001E-14</v>
      </c>
      <c r="BG1091" s="121">
        <v>3.6990075000000002E-16</v>
      </c>
      <c r="BH1091" s="121">
        <v>7.8407826999999997E-14</v>
      </c>
      <c r="BI1091" s="121">
        <v>1.0858558E-13</v>
      </c>
      <c r="BJ1091" s="121">
        <v>1.9831043000000001E-14</v>
      </c>
      <c r="BK1091" s="121">
        <v>3.6534696999999996E-12</v>
      </c>
      <c r="BL1091" s="121">
        <v>6.1396249999999996E-11</v>
      </c>
      <c r="BM1091" s="121">
        <v>2.0841165E-20</v>
      </c>
      <c r="BN1091" s="121">
        <v>1.4623163E-5</v>
      </c>
      <c r="BO1091" s="121">
        <v>2.3360955999999999E-2</v>
      </c>
      <c r="BP1091" s="121">
        <v>0</v>
      </c>
      <c r="BQ1091" s="121">
        <v>0</v>
      </c>
      <c r="BR1091" s="121">
        <v>0</v>
      </c>
      <c r="BT1091" s="71">
        <v>1.0889193E-4</v>
      </c>
      <c r="BU1091" s="71">
        <v>5.7022532000000001E-7</v>
      </c>
      <c r="BV1091" s="71">
        <v>1.028313E-4</v>
      </c>
      <c r="BW1091" s="71">
        <v>1.5072786E-8</v>
      </c>
      <c r="BX1091" s="71">
        <v>5.7183729999999996E-7</v>
      </c>
      <c r="BY1091" s="71">
        <v>4.4863434000000002E-8</v>
      </c>
      <c r="BZ1091" s="71">
        <v>6.1206717000000005E-10</v>
      </c>
      <c r="CA1091" s="71">
        <v>6.7568406999999994E-8</v>
      </c>
      <c r="CB1091" s="71">
        <v>1.4329123E-8</v>
      </c>
      <c r="CC1091" s="71">
        <v>9.6843493000000004E-8</v>
      </c>
      <c r="CD1091" s="71">
        <v>0</v>
      </c>
      <c r="CE1091" s="71">
        <v>4.6087577000000002E-17</v>
      </c>
      <c r="CF1091" s="71">
        <v>3.7736329000000002E-13</v>
      </c>
      <c r="CG1091" s="71">
        <v>3.3404533999999999E-7</v>
      </c>
      <c r="CH1091" s="71">
        <v>4.3367365000000002E-6</v>
      </c>
      <c r="CI1091" s="71">
        <v>8.4915791000000007E-9</v>
      </c>
      <c r="CJ1091" s="71">
        <v>0</v>
      </c>
      <c r="CL1091" s="186">
        <v>3.1940542999999998E-13</v>
      </c>
      <c r="CM1091" s="186">
        <v>3.6880087000000001</v>
      </c>
      <c r="CN1091" s="187">
        <v>1.8590785000000001E-3</v>
      </c>
      <c r="CO1091" s="186">
        <v>4.0034966E-4</v>
      </c>
      <c r="CP1091" s="186">
        <v>3.5926813000000001E-11</v>
      </c>
      <c r="CQ1091" s="186">
        <v>4.2045296E-9</v>
      </c>
      <c r="CR1091" s="186">
        <v>2.5545043000000001E-5</v>
      </c>
      <c r="CS1091" s="186">
        <v>5.3671046E-2</v>
      </c>
      <c r="CT1091" s="186">
        <v>1.6687218999999999E-8</v>
      </c>
      <c r="CU1091" s="186">
        <v>1.5782077999999999E-5</v>
      </c>
      <c r="CW1091" s="101"/>
      <c r="CX1091" s="161" t="s">
        <v>2744</v>
      </c>
    </row>
    <row r="1092" spans="1:102" ht="14.4">
      <c r="A1092" t="s">
        <v>1380</v>
      </c>
      <c r="B1092" s="92" t="s">
        <v>1376</v>
      </c>
      <c r="C1092" s="126" t="str">
        <f t="shared" si="305"/>
        <v>A.160.01.109</v>
      </c>
      <c r="D1092" s="11" t="s">
        <v>653</v>
      </c>
      <c r="E1092" s="125" t="s">
        <v>878</v>
      </c>
      <c r="F1092" s="128" t="str">
        <f t="shared" si="306"/>
        <v>Makore FSC/PEFC 660 (kg/m3)</v>
      </c>
      <c r="G1092" s="131">
        <f t="shared" si="301"/>
        <v>5.568379898422704E-2</v>
      </c>
      <c r="H1092" s="183">
        <f t="shared" si="302"/>
        <v>2.7578692030000001E-3</v>
      </c>
      <c r="I1092" s="183">
        <f t="shared" si="303"/>
        <v>5.9303616200000004E-3</v>
      </c>
      <c r="J1092" s="184">
        <f t="shared" si="304"/>
        <v>1.2776580161227043E-2</v>
      </c>
      <c r="K1092" s="183">
        <v>3.4218987999999999E-2</v>
      </c>
      <c r="L1092" s="146">
        <v>3.1699663999999999E-3</v>
      </c>
      <c r="M1092" s="146">
        <v>1.7074848000000001E-3</v>
      </c>
      <c r="N1092" s="146">
        <v>1.5485666999999999E-3</v>
      </c>
      <c r="O1092" s="188">
        <v>1.0669286E-3</v>
      </c>
      <c r="P1092" s="188">
        <v>5.5035029999999998E-6</v>
      </c>
      <c r="Q1092" s="146">
        <v>1.3687040000000001E-4</v>
      </c>
      <c r="R1092" s="146">
        <v>1.2392676E-4</v>
      </c>
      <c r="S1092" s="146">
        <v>1.5350446E-4</v>
      </c>
      <c r="T1092" s="146">
        <v>9.0487651999999997E-4</v>
      </c>
      <c r="U1092" s="146">
        <v>1.2621403E-2</v>
      </c>
      <c r="V1092" s="188">
        <v>2.4107140000000001E-5</v>
      </c>
      <c r="W1092" s="188">
        <v>1.6726858E-6</v>
      </c>
      <c r="X1092" s="146">
        <v>1.5427043000000001E-11</v>
      </c>
      <c r="Z1092" s="157">
        <f t="shared" si="295"/>
        <v>0.22812658666666666</v>
      </c>
      <c r="AB1092" s="131">
        <f t="shared" si="296"/>
        <v>3.4218987999999999E-2</v>
      </c>
      <c r="AC1092" s="131">
        <f t="shared" si="297"/>
        <v>7.7592471630000001E-3</v>
      </c>
      <c r="AD1092" s="131">
        <f t="shared" si="298"/>
        <v>5.0030506458000005E-3</v>
      </c>
      <c r="AE1092" s="131">
        <f t="shared" si="299"/>
        <v>5.9303616200000004E-3</v>
      </c>
      <c r="AF1092" s="131">
        <f t="shared" si="300"/>
        <v>1.2774907475427043E-2</v>
      </c>
      <c r="AH1092">
        <v>24.787224999999999</v>
      </c>
      <c r="AI1092" s="71">
        <v>2.9496845999999999</v>
      </c>
      <c r="AJ1092" s="71">
        <v>0.49790690999999998</v>
      </c>
      <c r="AK1092" s="71">
        <v>0</v>
      </c>
      <c r="AL1092" s="71">
        <v>21.019553999999999</v>
      </c>
      <c r="AM1092" s="71">
        <v>0.22002020999999999</v>
      </c>
      <c r="AN1092" s="71">
        <v>0.10005938</v>
      </c>
      <c r="AP1092" s="129">
        <v>4.9703361000000001E-3</v>
      </c>
      <c r="AQ1092" s="129">
        <v>4.6156640999999998E-3</v>
      </c>
      <c r="AR1092" s="129">
        <v>1.9682550000000001E-4</v>
      </c>
      <c r="AS1092" s="129">
        <v>1.5784649999999999E-4</v>
      </c>
      <c r="AT1092" s="172">
        <f t="shared" si="307"/>
        <v>2.7671847143670003E-7</v>
      </c>
      <c r="AU1092" s="172">
        <f t="shared" si="308"/>
        <v>7.2790494741159125E-10</v>
      </c>
      <c r="AV1092" s="185">
        <f t="shared" si="309"/>
        <v>2.2107353067999998E-2</v>
      </c>
      <c r="AW1092" s="121">
        <v>2.1171445E-7</v>
      </c>
      <c r="AX1092" s="121">
        <v>6.3879311000000002E-10</v>
      </c>
      <c r="AY1092" s="121">
        <v>1.7452739E-14</v>
      </c>
      <c r="AZ1092" s="121">
        <v>2.1796893E-12</v>
      </c>
      <c r="BA1092" s="121">
        <v>0</v>
      </c>
      <c r="BB1092" s="121">
        <v>9.7880700000000006E-11</v>
      </c>
      <c r="BC1092" s="121">
        <v>6.4839176000000006E-8</v>
      </c>
      <c r="BD1092" s="121">
        <v>1.6387936999999999E-11</v>
      </c>
      <c r="BE1092" s="121">
        <v>7.2493369E-11</v>
      </c>
      <c r="BF1092" s="121">
        <v>2.4904903000000001E-14</v>
      </c>
      <c r="BG1092" s="121">
        <v>3.6990075000000002E-16</v>
      </c>
      <c r="BH1092" s="121">
        <v>7.7985310999999996E-14</v>
      </c>
      <c r="BI1092" s="121">
        <v>9.2841819000000006E-14</v>
      </c>
      <c r="BJ1092" s="121">
        <v>1.6976718000000001E-14</v>
      </c>
      <c r="BK1092" s="121">
        <v>3.6324894000000001E-12</v>
      </c>
      <c r="BL1092" s="121">
        <v>6.1152557999999994E-11</v>
      </c>
      <c r="BM1092" s="121">
        <v>2.0841165E-20</v>
      </c>
      <c r="BN1092" s="121">
        <v>1.4571067999999999E-5</v>
      </c>
      <c r="BO1092" s="121">
        <v>2.2092781999999998E-2</v>
      </c>
      <c r="BP1092" s="121">
        <v>0</v>
      </c>
      <c r="BQ1092" s="121">
        <v>0</v>
      </c>
      <c r="BR1092" s="121">
        <v>0</v>
      </c>
      <c r="BT1092" s="71">
        <v>1.2166920999999999E-5</v>
      </c>
      <c r="BU1092" s="71">
        <v>5.2243061000000004E-7</v>
      </c>
      <c r="BV1092" s="71">
        <v>6.3607745000000004E-6</v>
      </c>
      <c r="BW1092" s="71">
        <v>1.5057813999999999E-8</v>
      </c>
      <c r="BX1092" s="71">
        <v>5.2998836000000003E-7</v>
      </c>
      <c r="BY1092" s="71">
        <v>4.4863434000000002E-8</v>
      </c>
      <c r="BZ1092" s="71">
        <v>6.1206717000000005E-10</v>
      </c>
      <c r="CA1092" s="71">
        <v>6.7568406999999994E-8</v>
      </c>
      <c r="CB1092" s="71">
        <v>1.4124049E-8</v>
      </c>
      <c r="CC1092" s="71">
        <v>9.6314272999999996E-8</v>
      </c>
      <c r="CD1092" s="71">
        <v>0</v>
      </c>
      <c r="CE1092" s="71">
        <v>4.6087577000000002E-17</v>
      </c>
      <c r="CF1092" s="71">
        <v>3.7736329000000002E-13</v>
      </c>
      <c r="CG1092" s="71">
        <v>3.2587956999999998E-7</v>
      </c>
      <c r="CH1092" s="71">
        <v>4.1808156999999996E-6</v>
      </c>
      <c r="CI1092" s="71">
        <v>8.4915791000000007E-9</v>
      </c>
      <c r="CJ1092" s="71">
        <v>0</v>
      </c>
      <c r="CL1092" s="186">
        <v>3.1940542999999998E-13</v>
      </c>
      <c r="CM1092" s="186">
        <v>0.22813243999999999</v>
      </c>
      <c r="CN1092" s="187">
        <v>1.8590785000000001E-3</v>
      </c>
      <c r="CO1092" s="186">
        <v>3.6764921999999999E-4</v>
      </c>
      <c r="CP1092" s="186">
        <v>3.5735655999999997E-11</v>
      </c>
      <c r="CQ1092" s="186">
        <v>4.1819385000000001E-9</v>
      </c>
      <c r="CR1092" s="186">
        <v>2.3477621000000001E-5</v>
      </c>
      <c r="CS1092" s="186">
        <v>4.5911303000000001E-2</v>
      </c>
      <c r="CT1092" s="186">
        <v>1.6687218999999999E-8</v>
      </c>
      <c r="CU1092" s="186">
        <v>1.5782077999999999E-5</v>
      </c>
      <c r="CW1092" s="101"/>
      <c r="CX1092" s="161" t="s">
        <v>3119</v>
      </c>
    </row>
    <row r="1093" spans="1:102" ht="14.4">
      <c r="A1093" t="s">
        <v>2435</v>
      </c>
      <c r="B1093" s="92" t="s">
        <v>1376</v>
      </c>
      <c r="C1093" s="126" t="str">
        <f t="shared" si="305"/>
        <v>A.160.01.110</v>
      </c>
      <c r="D1093" s="11" t="s">
        <v>653</v>
      </c>
      <c r="E1093" s="125" t="s">
        <v>878</v>
      </c>
      <c r="F1093" s="128" t="str">
        <f t="shared" si="306"/>
        <v>Makore natural forest clear cut 660 (kg/m3)</v>
      </c>
      <c r="G1093" s="131">
        <f t="shared" si="301"/>
        <v>5.2104337938442278</v>
      </c>
      <c r="H1093" s="183">
        <f t="shared" si="302"/>
        <v>2.7578692030000001E-3</v>
      </c>
      <c r="I1093" s="183">
        <f t="shared" si="303"/>
        <v>4.6431803544800001</v>
      </c>
      <c r="J1093" s="184">
        <f t="shared" si="304"/>
        <v>1.2776580161227043E-2</v>
      </c>
      <c r="K1093" s="183">
        <v>0.55171899000000002</v>
      </c>
      <c r="L1093" s="146">
        <v>3.1699663999999999E-3</v>
      </c>
      <c r="M1093" s="146">
        <v>1.7074848000000001E-3</v>
      </c>
      <c r="N1093" s="146">
        <v>1.5485666999999999E-3</v>
      </c>
      <c r="O1093" s="188">
        <v>1.0669286E-3</v>
      </c>
      <c r="P1093" s="188">
        <v>5.5035029999999998E-6</v>
      </c>
      <c r="Q1093" s="146">
        <v>1.3687040000000001E-4</v>
      </c>
      <c r="R1093" s="146">
        <v>1.2392676E-4</v>
      </c>
      <c r="S1093" s="146">
        <v>1.5350446E-4</v>
      </c>
      <c r="T1093" s="146">
        <v>9.0487651999999997E-4</v>
      </c>
      <c r="U1093" s="188">
        <v>1.2621403E-2</v>
      </c>
      <c r="V1093" s="188">
        <v>4.6372741</v>
      </c>
      <c r="W1093" s="188">
        <v>1.6726858E-6</v>
      </c>
      <c r="X1093" s="146">
        <v>1.5427043000000001E-11</v>
      </c>
      <c r="Z1093" s="157">
        <f t="shared" si="295"/>
        <v>3.6781266000000001</v>
      </c>
      <c r="AB1093" s="131">
        <f t="shared" si="296"/>
        <v>0.55171899000000002</v>
      </c>
      <c r="AC1093" s="131">
        <f t="shared" si="297"/>
        <v>7.7592471630000001E-3</v>
      </c>
      <c r="AD1093" s="131">
        <f t="shared" si="298"/>
        <v>5.0030506458000005E-3</v>
      </c>
      <c r="AE1093" s="131">
        <f t="shared" si="299"/>
        <v>4.6431803544799992</v>
      </c>
      <c r="AF1093" s="131">
        <f t="shared" si="300"/>
        <v>1.2774907475427043E-2</v>
      </c>
      <c r="AH1093">
        <v>24.787224999999999</v>
      </c>
      <c r="AI1093" s="71">
        <v>2.9496845999999999</v>
      </c>
      <c r="AJ1093" s="71">
        <v>0.49790690999999998</v>
      </c>
      <c r="AK1093" s="71">
        <v>0</v>
      </c>
      <c r="AL1093" s="71">
        <v>21.019553999999999</v>
      </c>
      <c r="AM1093" s="71">
        <v>0.22002020999999999</v>
      </c>
      <c r="AN1093" s="71">
        <v>0.10005938</v>
      </c>
      <c r="AP1093" s="129">
        <v>6.0985159999999997E-2</v>
      </c>
      <c r="AQ1093" s="129">
        <v>5.8018352000000002E-2</v>
      </c>
      <c r="AR1093" s="129">
        <v>2.8089609E-3</v>
      </c>
      <c r="AS1093" s="129">
        <v>1.5784649999999999E-4</v>
      </c>
      <c r="AT1093" s="172">
        <f t="shared" si="307"/>
        <v>3.4783185214367001E-6</v>
      </c>
      <c r="AU1093" s="172">
        <f t="shared" si="308"/>
        <v>1.0388168762412591E-8</v>
      </c>
      <c r="AV1093" s="185">
        <f t="shared" si="309"/>
        <v>2.2107353067999998E-2</v>
      </c>
      <c r="AW1093" s="121">
        <v>3.4133145000000001E-6</v>
      </c>
      <c r="AX1093" s="121">
        <v>1.0298793E-8</v>
      </c>
      <c r="AY1093" s="121">
        <v>2.8137773999999999E-13</v>
      </c>
      <c r="AZ1093" s="121">
        <v>2.1796893E-12</v>
      </c>
      <c r="BA1093" s="121">
        <v>0</v>
      </c>
      <c r="BB1093" s="121">
        <v>9.7880700000000006E-11</v>
      </c>
      <c r="BC1093" s="121">
        <v>6.4839176000000006E-8</v>
      </c>
      <c r="BD1093" s="121">
        <v>1.6387936999999999E-11</v>
      </c>
      <c r="BE1093" s="121">
        <v>7.2493369E-11</v>
      </c>
      <c r="BF1093" s="121">
        <v>2.4904903000000001E-14</v>
      </c>
      <c r="BG1093" s="121">
        <v>3.6990075000000002E-16</v>
      </c>
      <c r="BH1093" s="121">
        <v>7.7985310999999996E-14</v>
      </c>
      <c r="BI1093" s="121">
        <v>9.2841819000000006E-14</v>
      </c>
      <c r="BJ1093" s="121">
        <v>1.6976718000000001E-14</v>
      </c>
      <c r="BK1093" s="121">
        <v>3.6324894000000001E-12</v>
      </c>
      <c r="BL1093" s="121">
        <v>6.1152557999999994E-11</v>
      </c>
      <c r="BM1093" s="121">
        <v>2.0841165E-20</v>
      </c>
      <c r="BN1093" s="121">
        <v>1.4571067999999999E-5</v>
      </c>
      <c r="BO1093" s="121">
        <v>2.2092781999999998E-2</v>
      </c>
      <c r="BP1093" s="121">
        <v>0</v>
      </c>
      <c r="BQ1093" s="121">
        <v>0</v>
      </c>
      <c r="BR1093" s="121">
        <v>0</v>
      </c>
      <c r="BT1093" s="71">
        <v>1.0836207E-4</v>
      </c>
      <c r="BU1093" s="71">
        <v>5.2243061000000004E-7</v>
      </c>
      <c r="BV1093" s="71">
        <v>1.0255592999999999E-4</v>
      </c>
      <c r="BW1093" s="71">
        <v>1.5057813999999999E-8</v>
      </c>
      <c r="BX1093" s="71">
        <v>5.2998836000000003E-7</v>
      </c>
      <c r="BY1093" s="71">
        <v>4.4863434000000002E-8</v>
      </c>
      <c r="BZ1093" s="71">
        <v>6.1206717000000005E-10</v>
      </c>
      <c r="CA1093" s="71">
        <v>6.7568406999999994E-8</v>
      </c>
      <c r="CB1093" s="71">
        <v>1.4124049E-8</v>
      </c>
      <c r="CC1093" s="71">
        <v>9.6314272999999996E-8</v>
      </c>
      <c r="CD1093" s="71">
        <v>0</v>
      </c>
      <c r="CE1093" s="71">
        <v>4.6087577000000002E-17</v>
      </c>
      <c r="CF1093" s="71">
        <v>3.7736329000000002E-13</v>
      </c>
      <c r="CG1093" s="71">
        <v>3.2587956999999998E-7</v>
      </c>
      <c r="CH1093" s="71">
        <v>4.1808156999999996E-6</v>
      </c>
      <c r="CI1093" s="71">
        <v>8.4915791000000007E-9</v>
      </c>
      <c r="CJ1093" s="71">
        <v>0</v>
      </c>
      <c r="CL1093" s="186">
        <v>3.1940542999999998E-13</v>
      </c>
      <c r="CM1093" s="186">
        <v>3.6781324</v>
      </c>
      <c r="CN1093" s="187">
        <v>1.8590785000000001E-3</v>
      </c>
      <c r="CO1093" s="186">
        <v>3.6764921999999999E-4</v>
      </c>
      <c r="CP1093" s="186">
        <v>3.5735655999999997E-11</v>
      </c>
      <c r="CQ1093" s="186">
        <v>4.1819385000000001E-9</v>
      </c>
      <c r="CR1093" s="186">
        <v>2.3477621000000001E-5</v>
      </c>
      <c r="CS1093" s="186">
        <v>4.5911303000000001E-2</v>
      </c>
      <c r="CT1093" s="186">
        <v>1.6687218999999999E-8</v>
      </c>
      <c r="CU1093" s="186">
        <v>1.5782077999999999E-5</v>
      </c>
      <c r="CW1093" s="101"/>
      <c r="CX1093" s="161" t="s">
        <v>3119</v>
      </c>
    </row>
    <row r="1094" spans="1:102" ht="14.4">
      <c r="A1094" t="s">
        <v>1381</v>
      </c>
      <c r="B1094" s="92" t="s">
        <v>1376</v>
      </c>
      <c r="C1094" s="126" t="str">
        <f t="shared" si="305"/>
        <v>A.160.01.111</v>
      </c>
      <c r="D1094" s="11" t="s">
        <v>653</v>
      </c>
      <c r="E1094" s="125" t="s">
        <v>878</v>
      </c>
      <c r="F1094" s="128" t="str">
        <f t="shared" si="306"/>
        <v>Mansonia FSC/PEFC 620 (kg/m3)</v>
      </c>
      <c r="G1094" s="131">
        <f t="shared" si="301"/>
        <v>5.7192378059327045E-2</v>
      </c>
      <c r="H1094" s="183">
        <f t="shared" si="302"/>
        <v>2.7746052051000002E-3</v>
      </c>
      <c r="I1094" s="183">
        <f t="shared" si="303"/>
        <v>6.1240590130000007E-3</v>
      </c>
      <c r="J1094" s="184">
        <f t="shared" si="304"/>
        <v>1.3251707841227044E-2</v>
      </c>
      <c r="K1094" s="183">
        <v>3.5042006000000001E-2</v>
      </c>
      <c r="L1094" s="146">
        <v>3.3520261000000002E-3</v>
      </c>
      <c r="M1094" s="146">
        <v>1.7191022E-3</v>
      </c>
      <c r="N1094" s="146">
        <v>1.5632821000000001E-3</v>
      </c>
      <c r="O1094" s="188">
        <v>1.0684671000000001E-3</v>
      </c>
      <c r="P1094" s="188">
        <v>5.5735751000000002E-6</v>
      </c>
      <c r="Q1094" s="146">
        <v>1.3728243000000001E-4</v>
      </c>
      <c r="R1094" s="146">
        <v>1.2393724999999999E-4</v>
      </c>
      <c r="S1094" s="146">
        <v>1.5381914000000001E-4</v>
      </c>
      <c r="T1094" s="146">
        <v>9.0487651999999997E-4</v>
      </c>
      <c r="U1094" s="146">
        <v>1.3096216000000001E-2</v>
      </c>
      <c r="V1094" s="188">
        <v>2.4116943E-5</v>
      </c>
      <c r="W1094" s="188">
        <v>1.6726858E-6</v>
      </c>
      <c r="X1094" s="146">
        <v>1.5427043000000001E-11</v>
      </c>
      <c r="Z1094" s="157">
        <f t="shared" si="295"/>
        <v>0.23361337333333335</v>
      </c>
      <c r="AB1094" s="131">
        <f t="shared" si="296"/>
        <v>3.5042006000000001E-2</v>
      </c>
      <c r="AC1094" s="131">
        <f t="shared" si="297"/>
        <v>7.9696707550999998E-3</v>
      </c>
      <c r="AD1094" s="131">
        <f t="shared" si="298"/>
        <v>5.1967382358000004E-3</v>
      </c>
      <c r="AE1094" s="131">
        <f t="shared" si="299"/>
        <v>6.1240590130000007E-3</v>
      </c>
      <c r="AF1094" s="131">
        <f t="shared" si="300"/>
        <v>1.3250035155427045E-2</v>
      </c>
      <c r="AH1094">
        <v>24.859290999999999</v>
      </c>
      <c r="AI1094" s="71">
        <v>3.0213988999999999</v>
      </c>
      <c r="AJ1094" s="71">
        <v>0.49815099000000002</v>
      </c>
      <c r="AK1094" s="71">
        <v>0</v>
      </c>
      <c r="AL1094" s="71">
        <v>21.019553999999999</v>
      </c>
      <c r="AM1094" s="71">
        <v>0.22006779000000001</v>
      </c>
      <c r="AN1094" s="71">
        <v>0.10011948</v>
      </c>
      <c r="AP1094" s="129">
        <v>5.1210817999999998E-3</v>
      </c>
      <c r="AQ1094" s="129">
        <v>4.7561564000000002E-3</v>
      </c>
      <c r="AR1094" s="129">
        <v>2.0204836E-4</v>
      </c>
      <c r="AS1094" s="129">
        <v>1.6287712999999999E-4</v>
      </c>
      <c r="AT1094" s="172">
        <f t="shared" si="307"/>
        <v>2.8514126481039999E-7</v>
      </c>
      <c r="AU1094" s="172">
        <f t="shared" si="308"/>
        <v>7.4722025814859117E-10</v>
      </c>
      <c r="AV1094" s="185">
        <f t="shared" si="309"/>
        <v>2.2811923009E-2</v>
      </c>
      <c r="AW1094" s="121">
        <v>2.1680618999999999E-7</v>
      </c>
      <c r="AX1094" s="121">
        <v>6.5415612000000003E-10</v>
      </c>
      <c r="AY1094" s="121">
        <v>1.7872477999999999E-14</v>
      </c>
      <c r="AZ1094" s="121">
        <v>2.1796893E-12</v>
      </c>
      <c r="BA1094" s="121">
        <v>0</v>
      </c>
      <c r="BB1094" s="121">
        <v>9.8275033999999998E-11</v>
      </c>
      <c r="BC1094" s="121">
        <v>6.8169688000000001E-8</v>
      </c>
      <c r="BD1094" s="121">
        <v>1.6477864999999999E-11</v>
      </c>
      <c r="BE1094" s="121">
        <v>7.6344755000000003E-11</v>
      </c>
      <c r="BF1094" s="121">
        <v>2.4904903000000001E-14</v>
      </c>
      <c r="BG1094" s="121">
        <v>3.6990075000000002E-16</v>
      </c>
      <c r="BH1094" s="121">
        <v>7.8220041999999999E-14</v>
      </c>
      <c r="BI1094" s="121">
        <v>1.0158835000000001E-13</v>
      </c>
      <c r="BJ1094" s="121">
        <v>1.8562453999999999E-14</v>
      </c>
      <c r="BK1094" s="121">
        <v>3.6441451E-12</v>
      </c>
      <c r="BL1094" s="121">
        <v>6.1287942000000003E-11</v>
      </c>
      <c r="BM1094" s="121">
        <v>2.0841165E-20</v>
      </c>
      <c r="BN1094" s="121">
        <v>1.4600009E-5</v>
      </c>
      <c r="BO1094" s="121">
        <v>2.2797323000000001E-2</v>
      </c>
      <c r="BP1094" s="121">
        <v>0</v>
      </c>
      <c r="BQ1094" s="121">
        <v>0</v>
      </c>
      <c r="BR1094" s="121">
        <v>0</v>
      </c>
      <c r="BT1094" s="71">
        <v>1.2461284E-5</v>
      </c>
      <c r="BU1094" s="71">
        <v>5.4898323E-7</v>
      </c>
      <c r="BV1094" s="71">
        <v>6.5137608000000003E-6</v>
      </c>
      <c r="BW1094" s="71">
        <v>1.5066132E-8</v>
      </c>
      <c r="BX1094" s="71">
        <v>5.5323776999999995E-7</v>
      </c>
      <c r="BY1094" s="71">
        <v>4.4863434000000002E-8</v>
      </c>
      <c r="BZ1094" s="71">
        <v>6.1206717000000005E-10</v>
      </c>
      <c r="CA1094" s="71">
        <v>6.7568406999999994E-8</v>
      </c>
      <c r="CB1094" s="71">
        <v>1.4237979E-8</v>
      </c>
      <c r="CC1094" s="71">
        <v>9.6608283999999998E-8</v>
      </c>
      <c r="CD1094" s="71">
        <v>0</v>
      </c>
      <c r="CE1094" s="71">
        <v>4.6087577000000002E-17</v>
      </c>
      <c r="CF1094" s="71">
        <v>3.7736329000000002E-13</v>
      </c>
      <c r="CG1094" s="71">
        <v>3.3041610999999999E-7</v>
      </c>
      <c r="CH1094" s="71">
        <v>4.2674384000000004E-6</v>
      </c>
      <c r="CI1094" s="71">
        <v>8.4915791000000007E-9</v>
      </c>
      <c r="CJ1094" s="71">
        <v>0</v>
      </c>
      <c r="CL1094" s="186">
        <v>3.1940542999999998E-13</v>
      </c>
      <c r="CM1094" s="186">
        <v>0.23361923000000001</v>
      </c>
      <c r="CN1094" s="187">
        <v>1.8590785000000001E-3</v>
      </c>
      <c r="CO1094" s="186">
        <v>3.8581613E-4</v>
      </c>
      <c r="CP1094" s="186">
        <v>3.5841854E-11</v>
      </c>
      <c r="CQ1094" s="186">
        <v>4.1944890999999998E-9</v>
      </c>
      <c r="CR1094" s="186">
        <v>2.4626189000000001E-5</v>
      </c>
      <c r="CS1094" s="186">
        <v>5.0222270999999999E-2</v>
      </c>
      <c r="CT1094" s="186">
        <v>1.6687218999999999E-8</v>
      </c>
      <c r="CU1094" s="186">
        <v>1.5782077999999999E-5</v>
      </c>
      <c r="CW1094" s="101"/>
      <c r="CX1094" s="161" t="s">
        <v>3120</v>
      </c>
    </row>
    <row r="1095" spans="1:102" ht="14.4">
      <c r="A1095" t="s">
        <v>2436</v>
      </c>
      <c r="B1095" s="92" t="s">
        <v>1376</v>
      </c>
      <c r="C1095" s="126" t="str">
        <f t="shared" si="305"/>
        <v>A.160.01.112</v>
      </c>
      <c r="D1095" s="11" t="s">
        <v>653</v>
      </c>
      <c r="E1095" s="125" t="s">
        <v>878</v>
      </c>
      <c r="F1095" s="128" t="str">
        <f t="shared" si="306"/>
        <v>Mansonia natural forest clear cut 620 (kg/m3)</v>
      </c>
      <c r="G1095" s="131">
        <f t="shared" si="301"/>
        <v>6.2551518651163258</v>
      </c>
      <c r="H1095" s="183">
        <f t="shared" si="302"/>
        <v>2.7746052051000002E-3</v>
      </c>
      <c r="I1095" s="183">
        <f t="shared" si="303"/>
        <v>5.6865835420699993</v>
      </c>
      <c r="J1095" s="184">
        <f t="shared" si="304"/>
        <v>1.3251707841227044E-2</v>
      </c>
      <c r="K1095" s="183">
        <v>0.55254201000000003</v>
      </c>
      <c r="L1095" s="146">
        <v>3.3520261000000002E-3</v>
      </c>
      <c r="M1095" s="146">
        <v>1.7191022E-3</v>
      </c>
      <c r="N1095" s="146">
        <v>1.5632821000000001E-3</v>
      </c>
      <c r="O1095" s="188">
        <v>1.0684671000000001E-3</v>
      </c>
      <c r="P1095" s="188">
        <v>5.5735751000000002E-6</v>
      </c>
      <c r="Q1095" s="146">
        <v>1.3728243000000001E-4</v>
      </c>
      <c r="R1095" s="146">
        <v>1.2393724999999999E-4</v>
      </c>
      <c r="S1095" s="146">
        <v>1.5381914000000001E-4</v>
      </c>
      <c r="T1095" s="146">
        <v>9.0487651999999997E-4</v>
      </c>
      <c r="U1095" s="188">
        <v>1.3096216000000001E-2</v>
      </c>
      <c r="V1095" s="188">
        <v>5.6804835999999996</v>
      </c>
      <c r="W1095" s="188">
        <v>1.6726858E-6</v>
      </c>
      <c r="X1095" s="146">
        <v>1.5427043000000001E-11</v>
      </c>
      <c r="Z1095" s="157">
        <f t="shared" si="295"/>
        <v>3.6836134000000005</v>
      </c>
      <c r="AB1095" s="131">
        <f t="shared" si="296"/>
        <v>0.55254201000000003</v>
      </c>
      <c r="AC1095" s="131">
        <f t="shared" si="297"/>
        <v>7.9696707550999998E-3</v>
      </c>
      <c r="AD1095" s="131">
        <f t="shared" si="298"/>
        <v>5.1967382358000004E-3</v>
      </c>
      <c r="AE1095" s="131">
        <f t="shared" si="299"/>
        <v>5.6865835420699993</v>
      </c>
      <c r="AF1095" s="131">
        <f t="shared" si="300"/>
        <v>1.3250035155427045E-2</v>
      </c>
      <c r="AH1095">
        <v>24.859290999999999</v>
      </c>
      <c r="AI1095" s="71">
        <v>3.0213988999999999</v>
      </c>
      <c r="AJ1095" s="71">
        <v>0.49815099000000002</v>
      </c>
      <c r="AK1095" s="71">
        <v>0</v>
      </c>
      <c r="AL1095" s="71">
        <v>21.019553999999999</v>
      </c>
      <c r="AM1095" s="71">
        <v>0.22006779000000001</v>
      </c>
      <c r="AN1095" s="71">
        <v>0.10011948</v>
      </c>
      <c r="AP1095" s="129">
        <v>6.1135904999999997E-2</v>
      </c>
      <c r="AQ1095" s="129">
        <v>5.8158844000000001E-2</v>
      </c>
      <c r="AR1095" s="129">
        <v>2.8141836999999999E-3</v>
      </c>
      <c r="AS1095" s="129">
        <v>1.6287712999999999E-4</v>
      </c>
      <c r="AT1095" s="172">
        <f t="shared" si="307"/>
        <v>3.4867412748103996E-6</v>
      </c>
      <c r="AU1095" s="172">
        <f t="shared" si="308"/>
        <v>1.0407484063150595E-8</v>
      </c>
      <c r="AV1095" s="185">
        <f t="shared" si="309"/>
        <v>2.2811923009E-2</v>
      </c>
      <c r="AW1095" s="121">
        <v>3.4184061999999998E-6</v>
      </c>
      <c r="AX1095" s="121">
        <v>1.0314156000000001E-8</v>
      </c>
      <c r="AY1095" s="121">
        <v>2.8179748000000002E-13</v>
      </c>
      <c r="AZ1095" s="121">
        <v>2.1796893E-12</v>
      </c>
      <c r="BA1095" s="121">
        <v>0</v>
      </c>
      <c r="BB1095" s="121">
        <v>9.8275033999999998E-11</v>
      </c>
      <c r="BC1095" s="121">
        <v>6.8169688000000001E-8</v>
      </c>
      <c r="BD1095" s="121">
        <v>1.6477864999999999E-11</v>
      </c>
      <c r="BE1095" s="121">
        <v>7.6344755000000003E-11</v>
      </c>
      <c r="BF1095" s="121">
        <v>2.4904903000000001E-14</v>
      </c>
      <c r="BG1095" s="121">
        <v>3.6990075000000002E-16</v>
      </c>
      <c r="BH1095" s="121">
        <v>7.8220041999999999E-14</v>
      </c>
      <c r="BI1095" s="121">
        <v>1.0158835000000001E-13</v>
      </c>
      <c r="BJ1095" s="121">
        <v>1.8562453999999999E-14</v>
      </c>
      <c r="BK1095" s="121">
        <v>3.6441451E-12</v>
      </c>
      <c r="BL1095" s="121">
        <v>6.1287942000000003E-11</v>
      </c>
      <c r="BM1095" s="121">
        <v>2.0841165E-20</v>
      </c>
      <c r="BN1095" s="121">
        <v>1.4600009E-5</v>
      </c>
      <c r="BO1095" s="121">
        <v>2.2797323000000001E-2</v>
      </c>
      <c r="BP1095" s="121">
        <v>0</v>
      </c>
      <c r="BQ1095" s="121">
        <v>0</v>
      </c>
      <c r="BR1095" s="121">
        <v>0</v>
      </c>
      <c r="BT1095" s="71">
        <v>1.0865644E-4</v>
      </c>
      <c r="BU1095" s="71">
        <v>5.4898323E-7</v>
      </c>
      <c r="BV1095" s="71">
        <v>1.0270892E-4</v>
      </c>
      <c r="BW1095" s="71">
        <v>1.5066132E-8</v>
      </c>
      <c r="BX1095" s="71">
        <v>5.5323776999999995E-7</v>
      </c>
      <c r="BY1095" s="71">
        <v>4.4863434000000002E-8</v>
      </c>
      <c r="BZ1095" s="71">
        <v>6.1206717000000005E-10</v>
      </c>
      <c r="CA1095" s="71">
        <v>6.7568406999999994E-8</v>
      </c>
      <c r="CB1095" s="71">
        <v>1.4237979E-8</v>
      </c>
      <c r="CC1095" s="71">
        <v>9.6608283999999998E-8</v>
      </c>
      <c r="CD1095" s="71">
        <v>0</v>
      </c>
      <c r="CE1095" s="71">
        <v>4.6087577000000002E-17</v>
      </c>
      <c r="CF1095" s="71">
        <v>3.7736329000000002E-13</v>
      </c>
      <c r="CG1095" s="71">
        <v>3.3041610999999999E-7</v>
      </c>
      <c r="CH1095" s="71">
        <v>4.2674384000000004E-6</v>
      </c>
      <c r="CI1095" s="71">
        <v>8.4915791000000007E-9</v>
      </c>
      <c r="CJ1095" s="71">
        <v>0</v>
      </c>
      <c r="CL1095" s="186">
        <v>3.1940542999999998E-13</v>
      </c>
      <c r="CM1095" s="186">
        <v>3.6836191999999999</v>
      </c>
      <c r="CN1095" s="187">
        <v>1.8590785000000001E-3</v>
      </c>
      <c r="CO1095" s="186">
        <v>3.8581613E-4</v>
      </c>
      <c r="CP1095" s="186">
        <v>3.5841854E-11</v>
      </c>
      <c r="CQ1095" s="186">
        <v>4.1944890999999998E-9</v>
      </c>
      <c r="CR1095" s="186">
        <v>2.4626189000000001E-5</v>
      </c>
      <c r="CS1095" s="186">
        <v>5.0222270999999999E-2</v>
      </c>
      <c r="CT1095" s="186">
        <v>1.6687218999999999E-8</v>
      </c>
      <c r="CU1095" s="186">
        <v>1.5782077999999999E-5</v>
      </c>
      <c r="CW1095" s="101"/>
      <c r="CX1095" s="161" t="s">
        <v>3120</v>
      </c>
    </row>
    <row r="1096" spans="1:102" ht="14.4">
      <c r="A1096" t="s">
        <v>1382</v>
      </c>
      <c r="B1096" s="92" t="s">
        <v>1376</v>
      </c>
      <c r="C1096" s="126" t="str">
        <f t="shared" si="305"/>
        <v>A.160.01.113</v>
      </c>
      <c r="D1096" s="11" t="s">
        <v>653</v>
      </c>
      <c r="E1096" s="125" t="s">
        <v>878</v>
      </c>
      <c r="F1096" s="128" t="str">
        <f t="shared" si="306"/>
        <v>Moabi FSC/PEFC 815 (kg/m3)</v>
      </c>
      <c r="G1096" s="131">
        <f t="shared" si="301"/>
        <v>5.3119213177627043E-2</v>
      </c>
      <c r="H1096" s="183">
        <f t="shared" si="302"/>
        <v>2.7294179404000001E-3</v>
      </c>
      <c r="I1096" s="183">
        <f t="shared" si="303"/>
        <v>5.6010760259999999E-3</v>
      </c>
      <c r="J1096" s="184">
        <f t="shared" si="304"/>
        <v>1.1968863211227043E-2</v>
      </c>
      <c r="K1096" s="183">
        <v>3.2819856000000001E-2</v>
      </c>
      <c r="L1096" s="146">
        <v>2.8604647999999999E-3</v>
      </c>
      <c r="M1096" s="146">
        <v>1.6877353E-3</v>
      </c>
      <c r="N1096" s="146">
        <v>1.5235506E-3</v>
      </c>
      <c r="O1096" s="188">
        <v>1.0643130000000001E-3</v>
      </c>
      <c r="P1096" s="188">
        <v>5.3843803999999997E-6</v>
      </c>
      <c r="Q1096" s="146">
        <v>1.3616995999999999E-4</v>
      </c>
      <c r="R1096" s="146">
        <v>1.2390892999999999E-4</v>
      </c>
      <c r="S1096" s="146">
        <v>1.5296951E-4</v>
      </c>
      <c r="T1096" s="146">
        <v>9.0487651999999997E-4</v>
      </c>
      <c r="U1096" s="146">
        <v>1.1814221E-2</v>
      </c>
      <c r="V1096" s="188">
        <v>2.4090476E-5</v>
      </c>
      <c r="W1096" s="188">
        <v>1.6726858E-6</v>
      </c>
      <c r="X1096" s="146">
        <v>1.5427043000000001E-11</v>
      </c>
      <c r="Z1096" s="157">
        <f t="shared" si="295"/>
        <v>0.21879904000000003</v>
      </c>
      <c r="AB1096" s="131">
        <f t="shared" si="296"/>
        <v>3.2819856000000001E-2</v>
      </c>
      <c r="AC1096" s="131">
        <f t="shared" si="297"/>
        <v>7.4015269703999994E-3</v>
      </c>
      <c r="AD1096" s="131">
        <f t="shared" si="298"/>
        <v>4.6737817158000001E-3</v>
      </c>
      <c r="AE1096" s="131">
        <f t="shared" si="299"/>
        <v>5.6010760259999999E-3</v>
      </c>
      <c r="AF1096" s="131">
        <f t="shared" si="300"/>
        <v>1.1967190525427043E-2</v>
      </c>
      <c r="AH1096">
        <v>24.664712000000002</v>
      </c>
      <c r="AI1096" s="71">
        <v>2.8277703000000001</v>
      </c>
      <c r="AJ1096" s="71">
        <v>0.49749197000000001</v>
      </c>
      <c r="AK1096" s="71">
        <v>0</v>
      </c>
      <c r="AL1096" s="71">
        <v>21.019553999999999</v>
      </c>
      <c r="AM1096" s="71">
        <v>0.21993932999999999</v>
      </c>
      <c r="AN1096" s="71">
        <v>9.9957226999999996E-2</v>
      </c>
      <c r="AP1096" s="129">
        <v>4.7140684999999998E-3</v>
      </c>
      <c r="AQ1096" s="129">
        <v>4.3768273999999999E-3</v>
      </c>
      <c r="AR1096" s="129">
        <v>1.8794663000000001E-4</v>
      </c>
      <c r="AS1096" s="129">
        <v>1.4929443E-4</v>
      </c>
      <c r="AT1096" s="172">
        <f t="shared" si="307"/>
        <v>2.6239972109989998E-7</v>
      </c>
      <c r="AU1096" s="172">
        <f t="shared" si="308"/>
        <v>6.9506890795359111E-10</v>
      </c>
      <c r="AV1096" s="185">
        <f t="shared" si="309"/>
        <v>2.0909583866999999E-2</v>
      </c>
      <c r="AW1096" s="121">
        <v>2.0305848999999999E-7</v>
      </c>
      <c r="AX1096" s="121">
        <v>6.1267597999999998E-10</v>
      </c>
      <c r="AY1096" s="121">
        <v>1.6739180999999999E-14</v>
      </c>
      <c r="AZ1096" s="121">
        <v>2.1796893E-12</v>
      </c>
      <c r="BA1096" s="121">
        <v>0</v>
      </c>
      <c r="BB1096" s="121">
        <v>9.7210332000000004E-11</v>
      </c>
      <c r="BC1096" s="121">
        <v>5.9177305999999999E-8</v>
      </c>
      <c r="BD1096" s="121">
        <v>1.6235060999999999E-11</v>
      </c>
      <c r="BE1096" s="121">
        <v>6.5946012999999995E-11</v>
      </c>
      <c r="BF1096" s="121">
        <v>2.4904903000000001E-14</v>
      </c>
      <c r="BG1096" s="121">
        <v>3.6990075000000002E-16</v>
      </c>
      <c r="BH1096" s="121">
        <v>7.7586268999999997E-14</v>
      </c>
      <c r="BI1096" s="121">
        <v>7.7972711999999999E-14</v>
      </c>
      <c r="BJ1096" s="121">
        <v>1.4280967E-14</v>
      </c>
      <c r="BK1096" s="121">
        <v>3.6126746E-12</v>
      </c>
      <c r="BL1096" s="121">
        <v>6.0922404E-11</v>
      </c>
      <c r="BM1096" s="121">
        <v>2.0841165E-20</v>
      </c>
      <c r="BN1096" s="121">
        <v>1.4521867E-5</v>
      </c>
      <c r="BO1096" s="121">
        <v>2.0895061999999999E-2</v>
      </c>
      <c r="BP1096" s="121">
        <v>0</v>
      </c>
      <c r="BQ1096" s="121">
        <v>0</v>
      </c>
      <c r="BR1096" s="121">
        <v>0</v>
      </c>
      <c r="BT1096" s="71">
        <v>1.1666502E-5</v>
      </c>
      <c r="BU1096" s="71">
        <v>4.7729115000000005E-7</v>
      </c>
      <c r="BV1096" s="71">
        <v>6.1006978000000004E-6</v>
      </c>
      <c r="BW1096" s="71">
        <v>1.5043673000000001E-8</v>
      </c>
      <c r="BX1096" s="71">
        <v>4.9046434999999996E-7</v>
      </c>
      <c r="BY1096" s="71">
        <v>4.4863434000000002E-8</v>
      </c>
      <c r="BZ1096" s="71">
        <v>6.1206717000000005E-10</v>
      </c>
      <c r="CA1096" s="71">
        <v>6.7568406999999994E-8</v>
      </c>
      <c r="CB1096" s="71">
        <v>1.3930368E-8</v>
      </c>
      <c r="CC1096" s="71">
        <v>9.5814454000000006E-8</v>
      </c>
      <c r="CD1096" s="71">
        <v>0</v>
      </c>
      <c r="CE1096" s="71">
        <v>4.6087577000000002E-17</v>
      </c>
      <c r="CF1096" s="71">
        <v>3.7736329000000002E-13</v>
      </c>
      <c r="CG1096" s="71">
        <v>3.1816745000000001E-7</v>
      </c>
      <c r="CH1096" s="71">
        <v>4.0335570999999996E-6</v>
      </c>
      <c r="CI1096" s="71">
        <v>8.4915791000000007E-9</v>
      </c>
      <c r="CJ1096" s="71">
        <v>0</v>
      </c>
      <c r="CL1096" s="186">
        <v>3.1940542999999998E-13</v>
      </c>
      <c r="CM1096" s="186">
        <v>0.2188049</v>
      </c>
      <c r="CN1096" s="187">
        <v>1.8590785000000001E-3</v>
      </c>
      <c r="CO1096" s="186">
        <v>3.3676546E-4</v>
      </c>
      <c r="CP1096" s="186">
        <v>3.5555117999999997E-11</v>
      </c>
      <c r="CQ1096" s="186">
        <v>4.1606024999999999E-9</v>
      </c>
      <c r="CR1096" s="186">
        <v>2.1525056000000001E-5</v>
      </c>
      <c r="CS1096" s="186">
        <v>3.8582657999999999E-2</v>
      </c>
      <c r="CT1096" s="186">
        <v>1.6687218999999999E-8</v>
      </c>
      <c r="CU1096" s="186">
        <v>1.5782077999999999E-5</v>
      </c>
      <c r="CW1096" s="101"/>
      <c r="CX1096" s="161" t="s">
        <v>3121</v>
      </c>
    </row>
    <row r="1097" spans="1:102" ht="14.4">
      <c r="A1097" t="s">
        <v>2437</v>
      </c>
      <c r="B1097" s="92" t="s">
        <v>1376</v>
      </c>
      <c r="C1097" s="126" t="str">
        <f t="shared" si="305"/>
        <v>A.160.01.114</v>
      </c>
      <c r="D1097" s="11" t="s">
        <v>653</v>
      </c>
      <c r="E1097" s="125" t="s">
        <v>878</v>
      </c>
      <c r="F1097" s="128" t="str">
        <f t="shared" si="306"/>
        <v>Moabi natural forest clear cut 815 (kg/m3)</v>
      </c>
      <c r="G1097" s="131">
        <f t="shared" si="301"/>
        <v>6.5475192267016276</v>
      </c>
      <c r="H1097" s="183">
        <f t="shared" si="302"/>
        <v>2.7294179404000001E-3</v>
      </c>
      <c r="I1097" s="183">
        <f t="shared" si="303"/>
        <v>5.98250108555</v>
      </c>
      <c r="J1097" s="184">
        <f t="shared" si="304"/>
        <v>1.1968863211227043E-2</v>
      </c>
      <c r="K1097" s="183">
        <v>0.55031985999999999</v>
      </c>
      <c r="L1097" s="146">
        <v>2.8604647999999999E-3</v>
      </c>
      <c r="M1097" s="146">
        <v>1.6877353E-3</v>
      </c>
      <c r="N1097" s="146">
        <v>1.5235506E-3</v>
      </c>
      <c r="O1097" s="188">
        <v>1.0643130000000001E-3</v>
      </c>
      <c r="P1097" s="188">
        <v>5.3843803999999997E-6</v>
      </c>
      <c r="Q1097" s="146">
        <v>1.3616995999999999E-4</v>
      </c>
      <c r="R1097" s="146">
        <v>1.2390892999999999E-4</v>
      </c>
      <c r="S1097" s="146">
        <v>1.5296951E-4</v>
      </c>
      <c r="T1097" s="146">
        <v>9.0487651999999997E-4</v>
      </c>
      <c r="U1097" s="188">
        <v>1.1814221E-2</v>
      </c>
      <c r="V1097" s="188">
        <v>5.9769240999999997</v>
      </c>
      <c r="W1097" s="188">
        <v>1.6726858E-6</v>
      </c>
      <c r="X1097" s="146">
        <v>1.5427043000000001E-11</v>
      </c>
      <c r="Z1097" s="157">
        <f t="shared" si="295"/>
        <v>3.6687990666666668</v>
      </c>
      <c r="AB1097" s="131">
        <f t="shared" si="296"/>
        <v>0.55031985999999999</v>
      </c>
      <c r="AC1097" s="131">
        <f t="shared" si="297"/>
        <v>7.4015269703999994E-3</v>
      </c>
      <c r="AD1097" s="131">
        <f t="shared" si="298"/>
        <v>4.6737817158000001E-3</v>
      </c>
      <c r="AE1097" s="131">
        <f t="shared" si="299"/>
        <v>5.98250108555</v>
      </c>
      <c r="AF1097" s="131">
        <f t="shared" si="300"/>
        <v>1.1967190525427043E-2</v>
      </c>
      <c r="AH1097">
        <v>24.664712000000002</v>
      </c>
      <c r="AI1097" s="71">
        <v>2.8277703000000001</v>
      </c>
      <c r="AJ1097" s="71">
        <v>0.49749197000000001</v>
      </c>
      <c r="AK1097" s="71">
        <v>0</v>
      </c>
      <c r="AL1097" s="71">
        <v>21.019553999999999</v>
      </c>
      <c r="AM1097" s="71">
        <v>0.21993932999999999</v>
      </c>
      <c r="AN1097" s="71">
        <v>9.9957226999999996E-2</v>
      </c>
      <c r="AP1097" s="129">
        <v>6.0728892E-2</v>
      </c>
      <c r="AQ1097" s="129">
        <v>5.7779514999999997E-2</v>
      </c>
      <c r="AR1097" s="129">
        <v>2.8000820000000002E-3</v>
      </c>
      <c r="AS1097" s="129">
        <v>1.4929443E-4</v>
      </c>
      <c r="AT1097" s="172">
        <f t="shared" si="307"/>
        <v>3.4639997310999001E-6</v>
      </c>
      <c r="AU1097" s="172">
        <f t="shared" si="308"/>
        <v>1.0355332852952592E-8</v>
      </c>
      <c r="AV1097" s="185">
        <f t="shared" si="309"/>
        <v>2.0909583866999999E-2</v>
      </c>
      <c r="AW1097" s="121">
        <v>3.4046585E-6</v>
      </c>
      <c r="AX1097" s="121">
        <v>1.0272676E-8</v>
      </c>
      <c r="AY1097" s="121">
        <v>2.8066418000000002E-13</v>
      </c>
      <c r="AZ1097" s="121">
        <v>2.1796893E-12</v>
      </c>
      <c r="BA1097" s="121">
        <v>0</v>
      </c>
      <c r="BB1097" s="121">
        <v>9.7210332000000004E-11</v>
      </c>
      <c r="BC1097" s="121">
        <v>5.9177305999999999E-8</v>
      </c>
      <c r="BD1097" s="121">
        <v>1.6235060999999999E-11</v>
      </c>
      <c r="BE1097" s="121">
        <v>6.5946012999999995E-11</v>
      </c>
      <c r="BF1097" s="121">
        <v>2.4904903000000001E-14</v>
      </c>
      <c r="BG1097" s="121">
        <v>3.6990075000000002E-16</v>
      </c>
      <c r="BH1097" s="121">
        <v>7.7586268999999997E-14</v>
      </c>
      <c r="BI1097" s="121">
        <v>7.7972711999999999E-14</v>
      </c>
      <c r="BJ1097" s="121">
        <v>1.4280967E-14</v>
      </c>
      <c r="BK1097" s="121">
        <v>3.6126746E-12</v>
      </c>
      <c r="BL1097" s="121">
        <v>6.0922404E-11</v>
      </c>
      <c r="BM1097" s="121">
        <v>2.0841165E-20</v>
      </c>
      <c r="BN1097" s="121">
        <v>1.4521867E-5</v>
      </c>
      <c r="BO1097" s="121">
        <v>2.0895061999999999E-2</v>
      </c>
      <c r="BP1097" s="121">
        <v>0</v>
      </c>
      <c r="BQ1097" s="121">
        <v>0</v>
      </c>
      <c r="BR1097" s="121">
        <v>0</v>
      </c>
      <c r="BT1097" s="71">
        <v>1.0786165999999999E-4</v>
      </c>
      <c r="BU1097" s="71">
        <v>4.7729115000000005E-7</v>
      </c>
      <c r="BV1097" s="71">
        <v>1.0229585E-4</v>
      </c>
      <c r="BW1097" s="71">
        <v>1.5043673000000001E-8</v>
      </c>
      <c r="BX1097" s="71">
        <v>4.9046434999999996E-7</v>
      </c>
      <c r="BY1097" s="71">
        <v>4.4863434000000002E-8</v>
      </c>
      <c r="BZ1097" s="71">
        <v>6.1206717000000005E-10</v>
      </c>
      <c r="CA1097" s="71">
        <v>6.7568406999999994E-8</v>
      </c>
      <c r="CB1097" s="71">
        <v>1.3930368E-8</v>
      </c>
      <c r="CC1097" s="71">
        <v>9.5814454000000006E-8</v>
      </c>
      <c r="CD1097" s="71">
        <v>0</v>
      </c>
      <c r="CE1097" s="71">
        <v>4.6087577000000002E-17</v>
      </c>
      <c r="CF1097" s="71">
        <v>3.7736329000000002E-13</v>
      </c>
      <c r="CG1097" s="71">
        <v>3.1816745000000001E-7</v>
      </c>
      <c r="CH1097" s="71">
        <v>4.0335570999999996E-6</v>
      </c>
      <c r="CI1097" s="71">
        <v>8.4915791000000007E-9</v>
      </c>
      <c r="CJ1097" s="71">
        <v>0</v>
      </c>
      <c r="CL1097" s="186">
        <v>3.1940542999999998E-13</v>
      </c>
      <c r="CM1097" s="186">
        <v>3.6688049</v>
      </c>
      <c r="CN1097" s="187">
        <v>1.8590785000000001E-3</v>
      </c>
      <c r="CO1097" s="186">
        <v>3.3676546E-4</v>
      </c>
      <c r="CP1097" s="186">
        <v>3.5555117999999997E-11</v>
      </c>
      <c r="CQ1097" s="186">
        <v>4.1606024999999999E-9</v>
      </c>
      <c r="CR1097" s="186">
        <v>2.1525056000000001E-5</v>
      </c>
      <c r="CS1097" s="186">
        <v>3.8582657999999999E-2</v>
      </c>
      <c r="CT1097" s="186">
        <v>1.6687218999999999E-8</v>
      </c>
      <c r="CU1097" s="186">
        <v>1.5782077999999999E-5</v>
      </c>
      <c r="CW1097" s="101"/>
      <c r="CX1097" s="161" t="s">
        <v>3121</v>
      </c>
    </row>
    <row r="1098" spans="1:102" ht="14.4">
      <c r="A1098" t="s">
        <v>2438</v>
      </c>
      <c r="B1098" s="92" t="s">
        <v>1376</v>
      </c>
      <c r="C1098" s="126" t="str">
        <f t="shared" si="305"/>
        <v>A.160.01.115</v>
      </c>
      <c r="D1098" s="11" t="s">
        <v>653</v>
      </c>
      <c r="E1098" s="125" t="s">
        <v>878</v>
      </c>
      <c r="F1098" s="128" t="str">
        <f t="shared" si="306"/>
        <v>Padouk African FSC/PEFC 740 (kg/m3)</v>
      </c>
      <c r="G1098" s="131">
        <f t="shared" si="301"/>
        <v>5.4476935434527043E-2</v>
      </c>
      <c r="H1098" s="183">
        <f t="shared" si="302"/>
        <v>2.7444803253000001E-3</v>
      </c>
      <c r="I1098" s="183">
        <f t="shared" si="303"/>
        <v>5.775403688E-3</v>
      </c>
      <c r="J1098" s="184">
        <f t="shared" si="304"/>
        <v>1.2396478421227044E-2</v>
      </c>
      <c r="K1098" s="183">
        <v>3.3560573000000003E-2</v>
      </c>
      <c r="L1098" s="146">
        <v>3.0243186E-3</v>
      </c>
      <c r="M1098" s="146">
        <v>1.6981908999999999E-3</v>
      </c>
      <c r="N1098" s="146">
        <v>1.5367944000000001E-3</v>
      </c>
      <c r="O1098" s="188">
        <v>1.0656977E-3</v>
      </c>
      <c r="P1098" s="188">
        <v>5.4474453000000001E-6</v>
      </c>
      <c r="Q1098" s="146">
        <v>1.3654077999999999E-4</v>
      </c>
      <c r="R1098" s="146">
        <v>1.2391837E-4</v>
      </c>
      <c r="S1098" s="146">
        <v>1.5325272000000001E-4</v>
      </c>
      <c r="T1098" s="146">
        <v>9.0487651999999997E-4</v>
      </c>
      <c r="U1098" s="146">
        <v>1.2241553000000001E-2</v>
      </c>
      <c r="V1098" s="188">
        <v>2.4099297999999999E-5</v>
      </c>
      <c r="W1098" s="188">
        <v>1.6726858E-6</v>
      </c>
      <c r="X1098" s="146">
        <v>1.5427043000000001E-11</v>
      </c>
      <c r="Z1098" s="157">
        <f t="shared" ref="Z1098:Z1163" si="310">K1098/0.15</f>
        <v>0.22373715333333336</v>
      </c>
      <c r="AB1098" s="131">
        <f t="shared" si="296"/>
        <v>3.3560573000000003E-2</v>
      </c>
      <c r="AC1098" s="131">
        <f t="shared" si="297"/>
        <v>7.5909081952999988E-3</v>
      </c>
      <c r="AD1098" s="131">
        <f t="shared" si="298"/>
        <v>4.8481005557999999E-3</v>
      </c>
      <c r="AE1098" s="131">
        <f t="shared" si="299"/>
        <v>5.7754036880000009E-3</v>
      </c>
      <c r="AF1098" s="131">
        <f t="shared" si="300"/>
        <v>1.2394805735427044E-2</v>
      </c>
      <c r="AH1098">
        <v>24.729572000000001</v>
      </c>
      <c r="AI1098" s="71">
        <v>2.8923131999999998</v>
      </c>
      <c r="AJ1098" s="71">
        <v>0.49771165000000001</v>
      </c>
      <c r="AK1098" s="71">
        <v>0</v>
      </c>
      <c r="AL1098" s="71">
        <v>21.019553999999999</v>
      </c>
      <c r="AM1098" s="71">
        <v>0.21998214999999999</v>
      </c>
      <c r="AN1098" s="71">
        <v>0.10001131000000001</v>
      </c>
      <c r="AP1098" s="129">
        <v>4.8497395999999998E-3</v>
      </c>
      <c r="AQ1098" s="129">
        <v>4.5032704000000003E-3</v>
      </c>
      <c r="AR1098" s="129">
        <v>1.9264721E-4</v>
      </c>
      <c r="AS1098" s="129">
        <v>1.5382199999999999E-4</v>
      </c>
      <c r="AT1098" s="172">
        <f t="shared" si="307"/>
        <v>2.6998023933710006E-7</v>
      </c>
      <c r="AU1098" s="172">
        <f t="shared" si="308"/>
        <v>7.1245269701959121E-10</v>
      </c>
      <c r="AV1098" s="185">
        <f t="shared" si="309"/>
        <v>2.1543696914000002E-2</v>
      </c>
      <c r="AW1098" s="121">
        <v>2.0764106000000001E-7</v>
      </c>
      <c r="AX1098" s="121">
        <v>6.2650269999999999E-10</v>
      </c>
      <c r="AY1098" s="121">
        <v>1.7116947000000001E-14</v>
      </c>
      <c r="AZ1098" s="121">
        <v>2.1796893E-12</v>
      </c>
      <c r="BA1098" s="121">
        <v>0</v>
      </c>
      <c r="BB1098" s="121">
        <v>9.7565233E-11</v>
      </c>
      <c r="BC1098" s="121">
        <v>6.2174767000000001E-8</v>
      </c>
      <c r="BD1098" s="121">
        <v>1.6315995E-11</v>
      </c>
      <c r="BE1098" s="121">
        <v>6.9412259999999995E-11</v>
      </c>
      <c r="BF1098" s="121">
        <v>2.4904903000000001E-14</v>
      </c>
      <c r="BG1098" s="121">
        <v>3.6990075000000002E-16</v>
      </c>
      <c r="BH1098" s="121">
        <v>7.7797527000000004E-14</v>
      </c>
      <c r="BI1098" s="121">
        <v>8.5844591999999997E-14</v>
      </c>
      <c r="BJ1098" s="121">
        <v>1.5708128999999999E-14</v>
      </c>
      <c r="BK1098" s="121">
        <v>3.6231648E-12</v>
      </c>
      <c r="BL1098" s="121">
        <v>6.1044250000000001E-11</v>
      </c>
      <c r="BM1098" s="121">
        <v>2.0841165E-20</v>
      </c>
      <c r="BN1098" s="121">
        <v>1.4547914E-5</v>
      </c>
      <c r="BO1098" s="121">
        <v>2.1529149000000001E-2</v>
      </c>
      <c r="BP1098" s="121">
        <v>0</v>
      </c>
      <c r="BQ1098" s="121">
        <v>0</v>
      </c>
      <c r="BR1098" s="121">
        <v>0</v>
      </c>
      <c r="BT1098" s="71">
        <v>1.1931429999999999E-5</v>
      </c>
      <c r="BU1098" s="71">
        <v>5.0118851E-7</v>
      </c>
      <c r="BV1098" s="71">
        <v>6.2383854999999998E-6</v>
      </c>
      <c r="BW1098" s="71">
        <v>1.5051159000000001E-8</v>
      </c>
      <c r="BX1098" s="71">
        <v>5.1138883000000002E-7</v>
      </c>
      <c r="BY1098" s="71">
        <v>4.4863434000000002E-8</v>
      </c>
      <c r="BZ1098" s="71">
        <v>6.1206717000000005E-10</v>
      </c>
      <c r="CA1098" s="71">
        <v>6.7568406999999994E-8</v>
      </c>
      <c r="CB1098" s="71">
        <v>1.4032905E-8</v>
      </c>
      <c r="CC1098" s="71">
        <v>9.6079064000000003E-8</v>
      </c>
      <c r="CD1098" s="71">
        <v>0</v>
      </c>
      <c r="CE1098" s="71">
        <v>4.6087577000000002E-17</v>
      </c>
      <c r="CF1098" s="71">
        <v>3.7736329000000002E-13</v>
      </c>
      <c r="CG1098" s="71">
        <v>3.2225033999999998E-7</v>
      </c>
      <c r="CH1098" s="71">
        <v>4.1115174999999999E-6</v>
      </c>
      <c r="CI1098" s="71">
        <v>8.4915791000000007E-9</v>
      </c>
      <c r="CJ1098" s="71">
        <v>0</v>
      </c>
      <c r="CL1098" s="186">
        <v>3.1940542999999998E-13</v>
      </c>
      <c r="CM1098" s="186">
        <v>0.22374300999999999</v>
      </c>
      <c r="CN1098" s="187">
        <v>1.8590785000000001E-3</v>
      </c>
      <c r="CO1098" s="186">
        <v>3.5311567999999998E-4</v>
      </c>
      <c r="CP1098" s="186">
        <v>3.5650697000000003E-11</v>
      </c>
      <c r="CQ1098" s="186">
        <v>4.1718979999999998E-9</v>
      </c>
      <c r="CR1098" s="186">
        <v>2.2558767000000001E-5</v>
      </c>
      <c r="CS1098" s="186">
        <v>4.2462528999999999E-2</v>
      </c>
      <c r="CT1098" s="186">
        <v>1.6687218999999999E-8</v>
      </c>
      <c r="CU1098" s="186">
        <v>1.5782077999999999E-5</v>
      </c>
      <c r="CW1098" s="101"/>
      <c r="CX1098" s="161" t="s">
        <v>3122</v>
      </c>
    </row>
    <row r="1099" spans="1:102" ht="14.4">
      <c r="A1099" t="s">
        <v>2439</v>
      </c>
      <c r="B1099" s="92" t="s">
        <v>1376</v>
      </c>
      <c r="C1099" s="126" t="str">
        <f t="shared" si="305"/>
        <v>A.160.01.116</v>
      </c>
      <c r="D1099" s="11" t="s">
        <v>653</v>
      </c>
      <c r="E1099" s="125" t="s">
        <v>878</v>
      </c>
      <c r="F1099" s="128" t="str">
        <f t="shared" si="306"/>
        <v>Padouk African natural forest clear cut 740 (kg/m3)</v>
      </c>
      <c r="G1099" s="131">
        <f t="shared" si="301"/>
        <v>7.1671769331365267</v>
      </c>
      <c r="H1099" s="183">
        <f t="shared" si="302"/>
        <v>2.7444803253000001E-3</v>
      </c>
      <c r="I1099" s="183">
        <f t="shared" si="303"/>
        <v>6.6009754043899997</v>
      </c>
      <c r="J1099" s="184">
        <f t="shared" si="304"/>
        <v>1.2396478421227044E-2</v>
      </c>
      <c r="K1099" s="183">
        <v>0.55106056999999997</v>
      </c>
      <c r="L1099" s="146">
        <v>3.0243186E-3</v>
      </c>
      <c r="M1099" s="146">
        <v>1.6981908999999999E-3</v>
      </c>
      <c r="N1099" s="146">
        <v>1.5367944000000001E-3</v>
      </c>
      <c r="O1099" s="188">
        <v>1.0656977E-3</v>
      </c>
      <c r="P1099" s="188">
        <v>5.4474453000000001E-6</v>
      </c>
      <c r="Q1099" s="146">
        <v>1.3654077999999999E-4</v>
      </c>
      <c r="R1099" s="146">
        <v>1.2391837E-4</v>
      </c>
      <c r="S1099" s="146">
        <v>1.5325272000000001E-4</v>
      </c>
      <c r="T1099" s="146">
        <v>9.0487651999999997E-4</v>
      </c>
      <c r="U1099" s="188">
        <v>1.2241553000000001E-2</v>
      </c>
      <c r="V1099" s="188">
        <v>6.5952241000000003</v>
      </c>
      <c r="W1099" s="188">
        <v>1.6726858E-6</v>
      </c>
      <c r="X1099" s="146">
        <v>1.5427043000000001E-11</v>
      </c>
      <c r="Z1099" s="157">
        <f t="shared" si="310"/>
        <v>3.6737371333333333</v>
      </c>
      <c r="AB1099" s="131">
        <f t="shared" si="296"/>
        <v>0.55106056999999997</v>
      </c>
      <c r="AC1099" s="131">
        <f t="shared" si="297"/>
        <v>7.5909081952999988E-3</v>
      </c>
      <c r="AD1099" s="131">
        <f t="shared" si="298"/>
        <v>4.8481005557999999E-3</v>
      </c>
      <c r="AE1099" s="131">
        <f t="shared" si="299"/>
        <v>6.6009754043899997</v>
      </c>
      <c r="AF1099" s="131">
        <f t="shared" si="300"/>
        <v>1.2394805735427044E-2</v>
      </c>
      <c r="AH1099">
        <v>24.729572000000001</v>
      </c>
      <c r="AI1099" s="71">
        <v>2.8923131999999998</v>
      </c>
      <c r="AJ1099" s="71">
        <v>0.49771165000000001</v>
      </c>
      <c r="AK1099" s="71">
        <v>0</v>
      </c>
      <c r="AL1099" s="71">
        <v>21.019553999999999</v>
      </c>
      <c r="AM1099" s="71">
        <v>0.21998214999999999</v>
      </c>
      <c r="AN1099" s="71">
        <v>0.10001131000000001</v>
      </c>
      <c r="AP1099" s="129">
        <v>6.0864562999999997E-2</v>
      </c>
      <c r="AQ1099" s="129">
        <v>5.7905958E-2</v>
      </c>
      <c r="AR1099" s="129">
        <v>2.8047825999999998E-3</v>
      </c>
      <c r="AS1099" s="129">
        <v>1.5382199999999999E-4</v>
      </c>
      <c r="AT1099" s="172">
        <f t="shared" si="307"/>
        <v>3.4715802793371001E-6</v>
      </c>
      <c r="AU1099" s="172">
        <f t="shared" si="308"/>
        <v>1.0372716922022594E-8</v>
      </c>
      <c r="AV1099" s="185">
        <f t="shared" si="309"/>
        <v>2.1543696914000002E-2</v>
      </c>
      <c r="AW1099" s="121">
        <v>3.4092410999999999E-6</v>
      </c>
      <c r="AX1099" s="121">
        <v>1.0286503E-8</v>
      </c>
      <c r="AY1099" s="121">
        <v>2.8104195E-13</v>
      </c>
      <c r="AZ1099" s="121">
        <v>2.1796893E-12</v>
      </c>
      <c r="BA1099" s="121">
        <v>0</v>
      </c>
      <c r="BB1099" s="121">
        <v>9.7565233E-11</v>
      </c>
      <c r="BC1099" s="121">
        <v>6.2174767000000001E-8</v>
      </c>
      <c r="BD1099" s="121">
        <v>1.6315995E-11</v>
      </c>
      <c r="BE1099" s="121">
        <v>6.9412259999999995E-11</v>
      </c>
      <c r="BF1099" s="121">
        <v>2.4904903000000001E-14</v>
      </c>
      <c r="BG1099" s="121">
        <v>3.6990075000000002E-16</v>
      </c>
      <c r="BH1099" s="121">
        <v>7.7797527000000004E-14</v>
      </c>
      <c r="BI1099" s="121">
        <v>8.5844591999999997E-14</v>
      </c>
      <c r="BJ1099" s="121">
        <v>1.5708128999999999E-14</v>
      </c>
      <c r="BK1099" s="121">
        <v>3.6231648E-12</v>
      </c>
      <c r="BL1099" s="121">
        <v>6.1044250000000001E-11</v>
      </c>
      <c r="BM1099" s="121">
        <v>2.0841165E-20</v>
      </c>
      <c r="BN1099" s="121">
        <v>1.4547914E-5</v>
      </c>
      <c r="BO1099" s="121">
        <v>2.1529149000000001E-2</v>
      </c>
      <c r="BP1099" s="121">
        <v>0</v>
      </c>
      <c r="BQ1099" s="121">
        <v>0</v>
      </c>
      <c r="BR1099" s="121">
        <v>0</v>
      </c>
      <c r="BT1099" s="71">
        <v>1.0812658E-4</v>
      </c>
      <c r="BU1099" s="71">
        <v>5.0118851E-7</v>
      </c>
      <c r="BV1099" s="71">
        <v>1.0243354E-4</v>
      </c>
      <c r="BW1099" s="71">
        <v>1.5051159000000001E-8</v>
      </c>
      <c r="BX1099" s="71">
        <v>5.1138883000000002E-7</v>
      </c>
      <c r="BY1099" s="71">
        <v>4.4863434000000002E-8</v>
      </c>
      <c r="BZ1099" s="71">
        <v>6.1206717000000005E-10</v>
      </c>
      <c r="CA1099" s="71">
        <v>6.7568406999999994E-8</v>
      </c>
      <c r="CB1099" s="71">
        <v>1.4032905E-8</v>
      </c>
      <c r="CC1099" s="71">
        <v>9.6079064000000003E-8</v>
      </c>
      <c r="CD1099" s="71">
        <v>0</v>
      </c>
      <c r="CE1099" s="71">
        <v>4.6087577000000002E-17</v>
      </c>
      <c r="CF1099" s="71">
        <v>3.7736329000000002E-13</v>
      </c>
      <c r="CG1099" s="71">
        <v>3.2225033999999998E-7</v>
      </c>
      <c r="CH1099" s="71">
        <v>4.1115174999999999E-6</v>
      </c>
      <c r="CI1099" s="71">
        <v>8.4915791000000007E-9</v>
      </c>
      <c r="CJ1099" s="71">
        <v>0</v>
      </c>
      <c r="CL1099" s="186">
        <v>3.1940542999999998E-13</v>
      </c>
      <c r="CM1099" s="186">
        <v>3.673743</v>
      </c>
      <c r="CN1099" s="187">
        <v>1.8590785000000001E-3</v>
      </c>
      <c r="CO1099" s="186">
        <v>3.5311567999999998E-4</v>
      </c>
      <c r="CP1099" s="186">
        <v>3.5650697000000003E-11</v>
      </c>
      <c r="CQ1099" s="186">
        <v>4.1718979999999998E-9</v>
      </c>
      <c r="CR1099" s="186">
        <v>2.2558767000000001E-5</v>
      </c>
      <c r="CS1099" s="186">
        <v>4.2462528999999999E-2</v>
      </c>
      <c r="CT1099" s="186">
        <v>1.6687218999999999E-8</v>
      </c>
      <c r="CU1099" s="186">
        <v>1.5782077999999999E-5</v>
      </c>
      <c r="CW1099" s="101"/>
      <c r="CX1099" s="161" t="s">
        <v>3122</v>
      </c>
    </row>
    <row r="1100" spans="1:102" ht="14.4">
      <c r="A1100" t="s">
        <v>2440</v>
      </c>
      <c r="B1100" s="92" t="s">
        <v>1376</v>
      </c>
      <c r="C1100" s="126" t="str">
        <f t="shared" si="305"/>
        <v>A.160.01.117</v>
      </c>
      <c r="D1100" s="11" t="s">
        <v>653</v>
      </c>
      <c r="E1100" s="125" t="s">
        <v>878</v>
      </c>
      <c r="F1100" s="128" t="str">
        <f t="shared" si="306"/>
        <v>Palissander Indisch FSC/PEFC 850 (kg/m3)</v>
      </c>
      <c r="G1100" s="131">
        <f t="shared" si="301"/>
        <v>5.1610634112527046E-2</v>
      </c>
      <c r="H1100" s="183">
        <f t="shared" si="302"/>
        <v>2.7126819383E-3</v>
      </c>
      <c r="I1100" s="183">
        <f t="shared" si="303"/>
        <v>5.4073786329999996E-3</v>
      </c>
      <c r="J1100" s="184">
        <f t="shared" si="304"/>
        <v>1.1493735541227044E-2</v>
      </c>
      <c r="K1100" s="183">
        <v>3.1996838E-2</v>
      </c>
      <c r="L1100" s="146">
        <v>2.6784051000000001E-3</v>
      </c>
      <c r="M1100" s="146">
        <v>1.6761179000000001E-3</v>
      </c>
      <c r="N1100" s="146">
        <v>1.5088352000000001E-3</v>
      </c>
      <c r="O1100" s="188">
        <v>1.0627745E-3</v>
      </c>
      <c r="P1100" s="188">
        <v>5.3143083000000001E-6</v>
      </c>
      <c r="Q1100" s="146">
        <v>1.3575792999999999E-4</v>
      </c>
      <c r="R1100" s="146">
        <v>1.2389844E-4</v>
      </c>
      <c r="S1100" s="146">
        <v>1.5265484000000001E-4</v>
      </c>
      <c r="T1100" s="146">
        <v>9.0487651999999997E-4</v>
      </c>
      <c r="U1100" s="188">
        <v>1.1339408E-2</v>
      </c>
      <c r="V1100" s="188">
        <v>2.4080673000000001E-5</v>
      </c>
      <c r="W1100" s="188">
        <v>1.6726858E-6</v>
      </c>
      <c r="X1100" s="146">
        <v>1.5427043000000001E-11</v>
      </c>
      <c r="Z1100" s="157">
        <f t="shared" si="310"/>
        <v>0.21331225333333334</v>
      </c>
      <c r="AB1100" s="131">
        <f t="shared" si="296"/>
        <v>3.1996838E-2</v>
      </c>
      <c r="AC1100" s="131">
        <f t="shared" si="297"/>
        <v>7.1911033783000006E-3</v>
      </c>
      <c r="AD1100" s="131">
        <f t="shared" si="298"/>
        <v>4.4800941258000002E-3</v>
      </c>
      <c r="AE1100" s="131">
        <f t="shared" si="299"/>
        <v>5.4073786330000005E-3</v>
      </c>
      <c r="AF1100" s="131">
        <f t="shared" si="300"/>
        <v>1.1492062855427044E-2</v>
      </c>
      <c r="AH1100">
        <v>24.592645999999998</v>
      </c>
      <c r="AI1100" s="71">
        <v>2.7560560000000001</v>
      </c>
      <c r="AJ1100" s="71">
        <v>0.49724789000000003</v>
      </c>
      <c r="AK1100" s="71">
        <v>0</v>
      </c>
      <c r="AL1100" s="71">
        <v>21.019553999999999</v>
      </c>
      <c r="AM1100" s="71">
        <v>0.21989175999999999</v>
      </c>
      <c r="AN1100" s="71">
        <v>9.9897133999999999E-2</v>
      </c>
      <c r="AP1100" s="129">
        <v>4.5633228000000001E-3</v>
      </c>
      <c r="AQ1100" s="129">
        <v>4.2363352E-3</v>
      </c>
      <c r="AR1100" s="129">
        <v>1.8272376999999999E-4</v>
      </c>
      <c r="AS1100" s="129">
        <v>1.442638E-4</v>
      </c>
      <c r="AT1100" s="172">
        <f t="shared" si="307"/>
        <v>2.5397692872519999E-7</v>
      </c>
      <c r="AU1100" s="172">
        <f t="shared" si="308"/>
        <v>6.7575359721459117E-10</v>
      </c>
      <c r="AV1100" s="185">
        <f t="shared" si="309"/>
        <v>2.0205013925000001E-2</v>
      </c>
      <c r="AW1100" s="121">
        <v>1.9796675000000001E-7</v>
      </c>
      <c r="AX1100" s="121">
        <v>5.9731296999999997E-10</v>
      </c>
      <c r="AY1100" s="121">
        <v>1.6319442E-14</v>
      </c>
      <c r="AZ1100" s="121">
        <v>2.1796893E-12</v>
      </c>
      <c r="BA1100" s="121">
        <v>0</v>
      </c>
      <c r="BB1100" s="121">
        <v>9.6815997999999998E-11</v>
      </c>
      <c r="BC1100" s="121">
        <v>5.5846795000000001E-8</v>
      </c>
      <c r="BD1100" s="121">
        <v>1.6145132999999999E-11</v>
      </c>
      <c r="BE1100" s="121">
        <v>6.2094627000000004E-11</v>
      </c>
      <c r="BF1100" s="121">
        <v>2.4904903000000001E-14</v>
      </c>
      <c r="BG1100" s="121">
        <v>3.6990075000000002E-16</v>
      </c>
      <c r="BH1100" s="121">
        <v>7.7351537999999994E-14</v>
      </c>
      <c r="BI1100" s="121">
        <v>6.9226178999999999E-14</v>
      </c>
      <c r="BJ1100" s="121">
        <v>1.2695230999999999E-14</v>
      </c>
      <c r="BK1100" s="121">
        <v>3.6010189000000001E-12</v>
      </c>
      <c r="BL1100" s="121">
        <v>6.0787018999999996E-11</v>
      </c>
      <c r="BM1100" s="121">
        <v>2.0841165E-20</v>
      </c>
      <c r="BN1100" s="121">
        <v>1.4492925E-5</v>
      </c>
      <c r="BO1100" s="121">
        <v>2.0190520999999999E-2</v>
      </c>
      <c r="BP1100" s="121">
        <v>0</v>
      </c>
      <c r="BQ1100" s="121">
        <v>0</v>
      </c>
      <c r="BR1100" s="121">
        <v>0</v>
      </c>
      <c r="BT1100" s="71">
        <v>1.1372138E-5</v>
      </c>
      <c r="BU1100" s="71">
        <v>4.5073852999999999E-7</v>
      </c>
      <c r="BV1100" s="71">
        <v>5.9477114999999996E-6</v>
      </c>
      <c r="BW1100" s="71">
        <v>1.5035354999999999E-8</v>
      </c>
      <c r="BX1100" s="71">
        <v>4.6721493999999999E-7</v>
      </c>
      <c r="BY1100" s="71">
        <v>4.4863434000000002E-8</v>
      </c>
      <c r="BZ1100" s="71">
        <v>6.1206717000000005E-10</v>
      </c>
      <c r="CA1100" s="71">
        <v>6.7568406999999994E-8</v>
      </c>
      <c r="CB1100" s="71">
        <v>1.3816437E-8</v>
      </c>
      <c r="CC1100" s="71">
        <v>9.5520443000000003E-8</v>
      </c>
      <c r="CD1100" s="71">
        <v>0</v>
      </c>
      <c r="CE1100" s="71">
        <v>4.6087577000000002E-17</v>
      </c>
      <c r="CF1100" s="71">
        <v>3.7736329000000002E-13</v>
      </c>
      <c r="CG1100" s="71">
        <v>3.1363091E-7</v>
      </c>
      <c r="CH1100" s="71">
        <v>3.9469343999999997E-6</v>
      </c>
      <c r="CI1100" s="71">
        <v>8.4915791000000007E-9</v>
      </c>
      <c r="CJ1100" s="71">
        <v>0</v>
      </c>
      <c r="CL1100" s="186">
        <v>3.1940542999999998E-13</v>
      </c>
      <c r="CM1100" s="186">
        <v>0.21331811000000001</v>
      </c>
      <c r="CN1100" s="187">
        <v>1.8590785000000001E-3</v>
      </c>
      <c r="CO1100" s="186">
        <v>3.1859854000000003E-4</v>
      </c>
      <c r="CP1100" s="186">
        <v>3.5448919000000001E-11</v>
      </c>
      <c r="CQ1100" s="186">
        <v>4.1480519000000002E-9</v>
      </c>
      <c r="CR1100" s="186">
        <v>2.0376489E-5</v>
      </c>
      <c r="CS1100" s="186">
        <v>3.4271689000000001E-2</v>
      </c>
      <c r="CT1100" s="186">
        <v>1.6687218999999999E-8</v>
      </c>
      <c r="CU1100" s="186">
        <v>1.5782077999999999E-5</v>
      </c>
      <c r="CW1100" s="101"/>
      <c r="CX1100" s="161" t="s">
        <v>3123</v>
      </c>
    </row>
    <row r="1101" spans="1:102" ht="14.4">
      <c r="A1101" t="s">
        <v>2441</v>
      </c>
      <c r="B1101" s="92" t="s">
        <v>1376</v>
      </c>
      <c r="C1101" s="126" t="str">
        <f t="shared" si="305"/>
        <v>A.160.01.118</v>
      </c>
      <c r="D1101" s="11" t="s">
        <v>653</v>
      </c>
      <c r="E1101" s="125" t="s">
        <v>878</v>
      </c>
      <c r="F1101" s="128" t="str">
        <f t="shared" si="306"/>
        <v>Palissander Indisch natural forest clear cut 850 (kg/m3)</v>
      </c>
      <c r="G1101" s="131">
        <f t="shared" si="301"/>
        <v>4.8972106554395269</v>
      </c>
      <c r="H1101" s="183">
        <f t="shared" si="302"/>
        <v>2.7126819383E-3</v>
      </c>
      <c r="I1101" s="183">
        <f t="shared" si="303"/>
        <v>4.3335073979600001</v>
      </c>
      <c r="J1101" s="184">
        <f t="shared" si="304"/>
        <v>1.1493735541227044E-2</v>
      </c>
      <c r="K1101" s="183">
        <v>0.54949683999999999</v>
      </c>
      <c r="L1101" s="146">
        <v>2.6784051000000001E-3</v>
      </c>
      <c r="M1101" s="146">
        <v>1.6761179000000001E-3</v>
      </c>
      <c r="N1101" s="146">
        <v>1.5088352000000001E-3</v>
      </c>
      <c r="O1101" s="188">
        <v>1.0627745E-3</v>
      </c>
      <c r="P1101" s="188">
        <v>5.3143083000000001E-6</v>
      </c>
      <c r="Q1101" s="146">
        <v>1.3575792999999999E-4</v>
      </c>
      <c r="R1101" s="146">
        <v>1.2389844E-4</v>
      </c>
      <c r="S1101" s="146">
        <v>1.5265484000000001E-4</v>
      </c>
      <c r="T1101" s="146">
        <v>9.0487651999999997E-4</v>
      </c>
      <c r="U1101" s="146">
        <v>1.1339408E-2</v>
      </c>
      <c r="V1101" s="188">
        <v>4.3281241000000001</v>
      </c>
      <c r="W1101" s="188">
        <v>1.6726858E-6</v>
      </c>
      <c r="X1101" s="146">
        <v>1.5427043000000001E-11</v>
      </c>
      <c r="Z1101" s="157">
        <f t="shared" si="310"/>
        <v>3.6633122666666669</v>
      </c>
      <c r="AB1101" s="131">
        <f t="shared" si="296"/>
        <v>0.54949683999999999</v>
      </c>
      <c r="AC1101" s="131">
        <f t="shared" si="297"/>
        <v>7.1911033783000006E-3</v>
      </c>
      <c r="AD1101" s="131">
        <f t="shared" si="298"/>
        <v>4.4800941258000002E-3</v>
      </c>
      <c r="AE1101" s="131">
        <f t="shared" si="299"/>
        <v>4.3335073979600001</v>
      </c>
      <c r="AF1101" s="131">
        <f t="shared" si="300"/>
        <v>1.1492062855427044E-2</v>
      </c>
      <c r="AH1101">
        <v>24.592645999999998</v>
      </c>
      <c r="AI1101" s="71">
        <v>2.7560560000000001</v>
      </c>
      <c r="AJ1101" s="71">
        <v>0.49724789000000003</v>
      </c>
      <c r="AK1101" s="71">
        <v>0</v>
      </c>
      <c r="AL1101" s="71">
        <v>21.019553999999999</v>
      </c>
      <c r="AM1101" s="71">
        <v>0.21989175999999999</v>
      </c>
      <c r="AN1101" s="71">
        <v>9.9897133999999999E-2</v>
      </c>
      <c r="AP1101" s="129">
        <v>6.0578145999999999E-2</v>
      </c>
      <c r="AQ1101" s="129">
        <v>5.7639022999999998E-2</v>
      </c>
      <c r="AR1101" s="129">
        <v>2.7948590999999998E-3</v>
      </c>
      <c r="AS1101" s="129">
        <v>1.442638E-4</v>
      </c>
      <c r="AT1101" s="172">
        <f t="shared" si="307"/>
        <v>3.4555769787252001E-6</v>
      </c>
      <c r="AU1101" s="172">
        <f t="shared" si="308"/>
        <v>1.0336017552212593E-8</v>
      </c>
      <c r="AV1101" s="185">
        <f t="shared" si="309"/>
        <v>2.0205013925000001E-2</v>
      </c>
      <c r="AW1101" s="121">
        <v>3.3995667999999999E-6</v>
      </c>
      <c r="AX1101" s="121">
        <v>1.0257312999999999E-8</v>
      </c>
      <c r="AY1101" s="121">
        <v>2.8024443999999998E-13</v>
      </c>
      <c r="AZ1101" s="121">
        <v>2.1796893E-12</v>
      </c>
      <c r="BA1101" s="121">
        <v>0</v>
      </c>
      <c r="BB1101" s="121">
        <v>9.6815997999999998E-11</v>
      </c>
      <c r="BC1101" s="121">
        <v>5.5846795000000001E-8</v>
      </c>
      <c r="BD1101" s="121">
        <v>1.6145132999999999E-11</v>
      </c>
      <c r="BE1101" s="121">
        <v>6.2094627000000004E-11</v>
      </c>
      <c r="BF1101" s="121">
        <v>2.4904903000000001E-14</v>
      </c>
      <c r="BG1101" s="121">
        <v>3.6990075000000002E-16</v>
      </c>
      <c r="BH1101" s="121">
        <v>7.7351537999999994E-14</v>
      </c>
      <c r="BI1101" s="121">
        <v>6.9226178999999999E-14</v>
      </c>
      <c r="BJ1101" s="121">
        <v>1.2695230999999999E-14</v>
      </c>
      <c r="BK1101" s="121">
        <v>3.6010189000000001E-12</v>
      </c>
      <c r="BL1101" s="121">
        <v>6.0787018999999996E-11</v>
      </c>
      <c r="BM1101" s="121">
        <v>2.0841165E-20</v>
      </c>
      <c r="BN1101" s="121">
        <v>1.4492925E-5</v>
      </c>
      <c r="BO1101" s="121">
        <v>2.0190520999999999E-2</v>
      </c>
      <c r="BP1101" s="121">
        <v>0</v>
      </c>
      <c r="BQ1101" s="121">
        <v>0</v>
      </c>
      <c r="BR1101" s="121">
        <v>0</v>
      </c>
      <c r="BT1101" s="71">
        <v>1.0756729E-4</v>
      </c>
      <c r="BU1101" s="71">
        <v>4.5073852999999999E-7</v>
      </c>
      <c r="BV1101" s="71">
        <v>1.0214287000000001E-4</v>
      </c>
      <c r="BW1101" s="71">
        <v>1.5035354999999999E-8</v>
      </c>
      <c r="BX1101" s="71">
        <v>4.6721493999999999E-7</v>
      </c>
      <c r="BY1101" s="71">
        <v>4.4863434000000002E-8</v>
      </c>
      <c r="BZ1101" s="71">
        <v>6.1206717000000005E-10</v>
      </c>
      <c r="CA1101" s="71">
        <v>6.7568406999999994E-8</v>
      </c>
      <c r="CB1101" s="71">
        <v>1.3816437E-8</v>
      </c>
      <c r="CC1101" s="71">
        <v>9.5520443000000003E-8</v>
      </c>
      <c r="CD1101" s="71">
        <v>0</v>
      </c>
      <c r="CE1101" s="71">
        <v>4.6087577000000002E-17</v>
      </c>
      <c r="CF1101" s="71">
        <v>3.7736329000000002E-13</v>
      </c>
      <c r="CG1101" s="71">
        <v>3.1363091E-7</v>
      </c>
      <c r="CH1101" s="71">
        <v>3.9469343999999997E-6</v>
      </c>
      <c r="CI1101" s="71">
        <v>8.4915791000000007E-9</v>
      </c>
      <c r="CJ1101" s="71">
        <v>0</v>
      </c>
      <c r="CL1101" s="186">
        <v>3.1940542999999998E-13</v>
      </c>
      <c r="CM1101" s="186">
        <v>3.6633181000000001</v>
      </c>
      <c r="CN1101" s="187">
        <v>1.8590785000000001E-3</v>
      </c>
      <c r="CO1101" s="186">
        <v>3.1859854000000003E-4</v>
      </c>
      <c r="CP1101" s="186">
        <v>3.5448919000000001E-11</v>
      </c>
      <c r="CQ1101" s="186">
        <v>4.1480519000000002E-9</v>
      </c>
      <c r="CR1101" s="186">
        <v>2.0376489E-5</v>
      </c>
      <c r="CS1101" s="186">
        <v>3.4271689000000001E-2</v>
      </c>
      <c r="CT1101" s="186">
        <v>1.6687218999999999E-8</v>
      </c>
      <c r="CU1101" s="186">
        <v>1.5782077999999999E-5</v>
      </c>
      <c r="CW1101" s="101"/>
      <c r="CX1101" s="161" t="s">
        <v>3123</v>
      </c>
    </row>
    <row r="1102" spans="1:102" ht="14.4">
      <c r="A1102" t="s">
        <v>1383</v>
      </c>
      <c r="B1102" s="92" t="s">
        <v>1376</v>
      </c>
      <c r="C1102" s="126" t="str">
        <f t="shared" si="305"/>
        <v>A.160.01.119</v>
      </c>
      <c r="D1102" s="11" t="s">
        <v>653</v>
      </c>
      <c r="E1102" s="125" t="s">
        <v>878</v>
      </c>
      <c r="F1102" s="128" t="str">
        <f t="shared" si="306"/>
        <v>Robinia FSC/PEFC 740 (kg/m3)</v>
      </c>
      <c r="G1102" s="131">
        <f t="shared" si="301"/>
        <v>5.5402509578425706E-2</v>
      </c>
      <c r="H1102" s="183">
        <f t="shared" si="302"/>
        <v>4.2181788606000005E-3</v>
      </c>
      <c r="I1102" s="183">
        <f t="shared" si="303"/>
        <v>6.0743117729999997E-3</v>
      </c>
      <c r="J1102" s="184">
        <f t="shared" si="304"/>
        <v>1.1627080944825707E-2</v>
      </c>
      <c r="K1102" s="183">
        <v>3.3482937999999997E-2</v>
      </c>
      <c r="L1102" s="146">
        <v>1.7170275E-3</v>
      </c>
      <c r="M1102" s="146">
        <v>2.3834691000000001E-3</v>
      </c>
      <c r="N1102" s="146">
        <v>2.0743086000000002E-3</v>
      </c>
      <c r="O1102" s="188">
        <v>1.8862296999999999E-3</v>
      </c>
      <c r="P1102" s="188">
        <v>8.9658005999999994E-6</v>
      </c>
      <c r="Q1102" s="146">
        <v>2.4867476E-4</v>
      </c>
      <c r="R1102" s="146">
        <v>2.3216010000000001E-4</v>
      </c>
      <c r="S1102" s="146">
        <v>2.1725763E-4</v>
      </c>
      <c r="T1102" s="146">
        <v>1.6966435E-3</v>
      </c>
      <c r="U1102" s="188">
        <v>1.1406687E-2</v>
      </c>
      <c r="V1102" s="188">
        <v>4.5011573000000001E-5</v>
      </c>
      <c r="W1102" s="188">
        <v>3.1362859E-6</v>
      </c>
      <c r="X1102" s="146">
        <v>2.8925706E-11</v>
      </c>
      <c r="Z1102" s="157">
        <f t="shared" si="310"/>
        <v>0.22321958666666666</v>
      </c>
      <c r="AB1102" s="131">
        <f t="shared" si="296"/>
        <v>3.3482937999999997E-2</v>
      </c>
      <c r="AC1102" s="131">
        <f t="shared" si="297"/>
        <v>8.5508355605999984E-3</v>
      </c>
      <c r="AD1102" s="131">
        <f t="shared" si="298"/>
        <v>4.3357929858999994E-3</v>
      </c>
      <c r="AE1102" s="131">
        <f t="shared" si="299"/>
        <v>6.0743117730000006E-3</v>
      </c>
      <c r="AF1102" s="131">
        <f t="shared" si="300"/>
        <v>1.1623944658925706E-2</v>
      </c>
      <c r="AH1102">
        <v>24.927961</v>
      </c>
      <c r="AI1102" s="71">
        <v>3.0336392000000001</v>
      </c>
      <c r="AJ1102" s="71">
        <v>0.50094844000000005</v>
      </c>
      <c r="AK1102" s="71">
        <v>0</v>
      </c>
      <c r="AL1102" s="71">
        <v>21.054456999999999</v>
      </c>
      <c r="AM1102" s="71">
        <v>0.23809831000000001</v>
      </c>
      <c r="AN1102" s="71">
        <v>0.10081745</v>
      </c>
      <c r="AP1102" s="129">
        <v>4.5309362000000002E-3</v>
      </c>
      <c r="AQ1102" s="129">
        <v>4.1779588999999997E-3</v>
      </c>
      <c r="AR1102" s="129">
        <v>1.8859635000000001E-4</v>
      </c>
      <c r="AS1102" s="129">
        <v>1.6438094999999999E-4</v>
      </c>
      <c r="AT1102" s="172">
        <f t="shared" si="307"/>
        <v>2.5047715263400003E-7</v>
      </c>
      <c r="AU1102" s="172">
        <f t="shared" si="308"/>
        <v>6.9747171959768725E-10</v>
      </c>
      <c r="AV1102" s="185">
        <f t="shared" si="309"/>
        <v>2.3022541965000001E-2</v>
      </c>
      <c r="AW1102" s="121">
        <v>2.0717212000000001E-7</v>
      </c>
      <c r="AX1102" s="121">
        <v>6.2508735000000004E-10</v>
      </c>
      <c r="AY1102" s="121">
        <v>1.7078275999999999E-14</v>
      </c>
      <c r="AZ1102" s="121">
        <v>4.0869174999999999E-12</v>
      </c>
      <c r="BA1102" s="121">
        <v>0</v>
      </c>
      <c r="BB1102" s="121">
        <v>1.6130447000000001E-10</v>
      </c>
      <c r="BC1102" s="121">
        <v>4.3021008999999998E-8</v>
      </c>
      <c r="BD1102" s="121">
        <v>2.5659719000000001E-11</v>
      </c>
      <c r="BE1102" s="121">
        <v>4.6512125000000002E-11</v>
      </c>
      <c r="BF1102" s="121">
        <v>4.6696694000000001E-14</v>
      </c>
      <c r="BG1102" s="121">
        <v>6.9356390999999996E-16</v>
      </c>
      <c r="BH1102" s="121">
        <v>1.4168921999999999E-13</v>
      </c>
      <c r="BI1102" s="121">
        <v>5.1609832999999999E-15</v>
      </c>
      <c r="BJ1102" s="121">
        <v>1.2068214000000001E-15</v>
      </c>
      <c r="BK1102" s="121">
        <v>6.5858165000000003E-12</v>
      </c>
      <c r="BL1102" s="121">
        <v>1.1204643E-10</v>
      </c>
      <c r="BM1102" s="121">
        <v>3.9077184000000002E-20</v>
      </c>
      <c r="BN1102" s="121">
        <v>1.9834965E-5</v>
      </c>
      <c r="BO1102" s="121">
        <v>2.3002707000000001E-2</v>
      </c>
      <c r="BP1102" s="121">
        <v>0</v>
      </c>
      <c r="BQ1102" s="121">
        <v>0</v>
      </c>
      <c r="BR1102" s="121">
        <v>0</v>
      </c>
      <c r="BT1102" s="71">
        <v>1.2135549999999999E-5</v>
      </c>
      <c r="BU1102" s="71">
        <v>3.6311754000000001E-7</v>
      </c>
      <c r="BV1102" s="71">
        <v>6.2239543999999998E-6</v>
      </c>
      <c r="BW1102" s="71">
        <v>2.7813262E-8</v>
      </c>
      <c r="BX1102" s="71">
        <v>3.8367243000000002E-7</v>
      </c>
      <c r="BY1102" s="71">
        <v>8.4118939999999994E-8</v>
      </c>
      <c r="BZ1102" s="71">
        <v>1.1476260000000001E-9</v>
      </c>
      <c r="CA1102" s="71">
        <v>1.2669076000000001E-7</v>
      </c>
      <c r="CB1102" s="71">
        <v>2.4282315E-8</v>
      </c>
      <c r="CC1102" s="71">
        <v>1.7411957E-7</v>
      </c>
      <c r="CD1102" s="71">
        <v>0</v>
      </c>
      <c r="CE1102" s="71">
        <v>8.6414208E-17</v>
      </c>
      <c r="CF1102" s="71">
        <v>7.0755615999999995E-13</v>
      </c>
      <c r="CG1102" s="71">
        <v>4.1249273000000001E-7</v>
      </c>
      <c r="CH1102" s="71">
        <v>4.2982178999999999E-6</v>
      </c>
      <c r="CI1102" s="71">
        <v>1.5921628999999999E-8</v>
      </c>
      <c r="CJ1102" s="71">
        <v>0</v>
      </c>
      <c r="CL1102" s="186">
        <v>5.9888518999999996E-13</v>
      </c>
      <c r="CM1102" s="186">
        <v>0.22323058000000001</v>
      </c>
      <c r="CN1102" s="187">
        <v>3.4857721999999999E-3</v>
      </c>
      <c r="CO1102" s="186">
        <v>2.6758312000000001E-4</v>
      </c>
      <c r="CP1102" s="186">
        <v>6.4953389999999998E-11</v>
      </c>
      <c r="CQ1102" s="186">
        <v>7.5987510000000008E-9</v>
      </c>
      <c r="CR1102" s="186">
        <v>1.5396963000000001E-5</v>
      </c>
      <c r="CS1102" s="186">
        <v>2.8281224999999999E-3</v>
      </c>
      <c r="CT1102" s="186">
        <v>3.1288536000000001E-8</v>
      </c>
      <c r="CU1102" s="186">
        <v>2.9591397000000001E-5</v>
      </c>
      <c r="CW1102" s="101"/>
      <c r="CX1102" s="161" t="s">
        <v>3124</v>
      </c>
    </row>
    <row r="1103" spans="1:102" ht="14.4">
      <c r="A1103" t="s">
        <v>1384</v>
      </c>
      <c r="B1103" s="92" t="s">
        <v>1376</v>
      </c>
      <c r="C1103" s="126" t="str">
        <f t="shared" si="305"/>
        <v>A.160.01.120</v>
      </c>
      <c r="D1103" s="11" t="s">
        <v>653</v>
      </c>
      <c r="E1103" s="125" t="s">
        <v>878</v>
      </c>
      <c r="F1103" s="128" t="str">
        <f t="shared" si="306"/>
        <v>Teak FSC/PEFC 665 (kg/m3)</v>
      </c>
      <c r="G1103" s="131">
        <f t="shared" si="301"/>
        <v>7.2127318300227047E-2</v>
      </c>
      <c r="H1103" s="183">
        <f t="shared" si="302"/>
        <v>2.9402917689999998E-3</v>
      </c>
      <c r="I1103" s="183">
        <f t="shared" si="303"/>
        <v>8.0416633999999994E-3</v>
      </c>
      <c r="J1103" s="184">
        <f t="shared" si="304"/>
        <v>1.7955473131227043E-2</v>
      </c>
      <c r="K1103" s="183">
        <v>4.3189890000000002E-2</v>
      </c>
      <c r="L1103" s="146">
        <v>5.1544175999999999E-3</v>
      </c>
      <c r="M1103" s="146">
        <v>1.8341142E-3</v>
      </c>
      <c r="N1103" s="146">
        <v>1.7089645000000001E-3</v>
      </c>
      <c r="O1103" s="188">
        <v>1.0836985000000001E-3</v>
      </c>
      <c r="P1103" s="188">
        <v>6.267289E-6</v>
      </c>
      <c r="Q1103" s="146">
        <v>1.4136148000000001E-4</v>
      </c>
      <c r="R1103" s="146">
        <v>1.2404108999999999E-4</v>
      </c>
      <c r="S1103" s="146">
        <v>1.5693443E-4</v>
      </c>
      <c r="T1103" s="146">
        <v>9.0487651999999997E-4</v>
      </c>
      <c r="U1103" s="146">
        <v>1.7796866000000001E-2</v>
      </c>
      <c r="V1103" s="188">
        <v>2.4213990000000002E-5</v>
      </c>
      <c r="W1103" s="188">
        <v>1.6726858E-6</v>
      </c>
      <c r="X1103" s="146">
        <v>1.5427043000000001E-11</v>
      </c>
      <c r="Z1103" s="157">
        <f t="shared" si="310"/>
        <v>0.28793260000000004</v>
      </c>
      <c r="AB1103" s="131">
        <f t="shared" si="296"/>
        <v>4.3189890000000002E-2</v>
      </c>
      <c r="AC1103" s="131">
        <f t="shared" si="297"/>
        <v>1.0052864659E-2</v>
      </c>
      <c r="AD1103" s="131">
        <f t="shared" si="298"/>
        <v>7.1142455757999996E-3</v>
      </c>
      <c r="AE1103" s="131">
        <f t="shared" si="299"/>
        <v>8.0416633999999994E-3</v>
      </c>
      <c r="AF1103" s="131">
        <f t="shared" si="300"/>
        <v>1.7953800445427041E-2</v>
      </c>
      <c r="AH1103">
        <v>25.572744</v>
      </c>
      <c r="AI1103" s="71">
        <v>3.7313703</v>
      </c>
      <c r="AJ1103" s="71">
        <v>0.50056738000000001</v>
      </c>
      <c r="AK1103" s="71">
        <v>0</v>
      </c>
      <c r="AL1103" s="71">
        <v>21.019553999999999</v>
      </c>
      <c r="AM1103" s="71">
        <v>0.22053877999999999</v>
      </c>
      <c r="AN1103" s="71">
        <v>0.10071439</v>
      </c>
      <c r="AP1103" s="129">
        <v>6.6134643E-3</v>
      </c>
      <c r="AQ1103" s="129">
        <v>6.1470292999999997E-3</v>
      </c>
      <c r="AR1103" s="129">
        <v>2.5375468000000002E-4</v>
      </c>
      <c r="AS1103" s="129">
        <v>2.1268036E-4</v>
      </c>
      <c r="AT1103" s="172">
        <f t="shared" si="307"/>
        <v>3.6852692641500008E-7</v>
      </c>
      <c r="AU1103" s="172">
        <f t="shared" si="308"/>
        <v>9.3844186287059107E-10</v>
      </c>
      <c r="AV1103" s="185">
        <f t="shared" si="309"/>
        <v>2.9787165532999999E-2</v>
      </c>
      <c r="AW1103" s="121">
        <v>2.6721443E-7</v>
      </c>
      <c r="AX1103" s="121">
        <v>8.0624994999999997E-10</v>
      </c>
      <c r="AY1103" s="121">
        <v>2.2027899000000001E-14</v>
      </c>
      <c r="AZ1103" s="121">
        <v>2.1796893E-12</v>
      </c>
      <c r="BA1103" s="121">
        <v>0</v>
      </c>
      <c r="BB1103" s="121">
        <v>1.0217894E-10</v>
      </c>
      <c r="BC1103" s="121">
        <v>1.0114175E-7</v>
      </c>
      <c r="BD1103" s="121">
        <v>1.7368146E-11</v>
      </c>
      <c r="BE1103" s="121">
        <v>1.1447348E-10</v>
      </c>
      <c r="BF1103" s="121">
        <v>2.4904903000000001E-14</v>
      </c>
      <c r="BG1103" s="121">
        <v>3.6990075000000002E-16</v>
      </c>
      <c r="BH1103" s="121">
        <v>8.0543877000000006E-14</v>
      </c>
      <c r="BI1103" s="121">
        <v>1.8817903E-13</v>
      </c>
      <c r="BJ1103" s="121">
        <v>3.4261240000000001E-14</v>
      </c>
      <c r="BK1103" s="121">
        <v>3.7595367000000001E-12</v>
      </c>
      <c r="BL1103" s="121">
        <v>6.2628248999999998E-11</v>
      </c>
      <c r="BM1103" s="121">
        <v>2.0841165E-20</v>
      </c>
      <c r="BN1103" s="121">
        <v>1.4886533000000001E-5</v>
      </c>
      <c r="BO1103" s="121">
        <v>2.9772278999999999E-2</v>
      </c>
      <c r="BP1103" s="121">
        <v>0</v>
      </c>
      <c r="BQ1103" s="121">
        <v>0</v>
      </c>
      <c r="BR1103" s="121">
        <v>0</v>
      </c>
      <c r="BT1103" s="71">
        <v>1.5375486E-5</v>
      </c>
      <c r="BU1103" s="71">
        <v>8.1185415999999996E-7</v>
      </c>
      <c r="BV1103" s="71">
        <v>8.0283249000000008E-6</v>
      </c>
      <c r="BW1103" s="71">
        <v>1.5148479999999999E-8</v>
      </c>
      <c r="BX1103" s="71">
        <v>7.8340696999999997E-7</v>
      </c>
      <c r="BY1103" s="71">
        <v>4.4863434000000002E-8</v>
      </c>
      <c r="BZ1103" s="71">
        <v>6.1206717000000005E-10</v>
      </c>
      <c r="CA1103" s="71">
        <v>6.7568406999999994E-8</v>
      </c>
      <c r="CB1103" s="71">
        <v>1.5365888000000001E-8</v>
      </c>
      <c r="CC1103" s="71">
        <v>9.9518995000000001E-8</v>
      </c>
      <c r="CD1103" s="71">
        <v>0</v>
      </c>
      <c r="CE1103" s="71">
        <v>4.6087577000000002E-17</v>
      </c>
      <c r="CF1103" s="71">
        <v>3.7736329000000002E-13</v>
      </c>
      <c r="CG1103" s="71">
        <v>3.7532787000000002E-7</v>
      </c>
      <c r="CH1103" s="71">
        <v>5.1250029999999999E-6</v>
      </c>
      <c r="CI1103" s="71">
        <v>8.4915791000000007E-9</v>
      </c>
      <c r="CJ1103" s="71">
        <v>0</v>
      </c>
      <c r="CL1103" s="186">
        <v>3.1940542999999998E-13</v>
      </c>
      <c r="CM1103" s="186">
        <v>0.28793846000000001</v>
      </c>
      <c r="CN1103" s="187">
        <v>1.8590785000000001E-3</v>
      </c>
      <c r="CO1103" s="186">
        <v>5.6566858999999999E-4</v>
      </c>
      <c r="CP1103" s="186">
        <v>3.6893223000000001E-11</v>
      </c>
      <c r="CQ1103" s="186">
        <v>4.3187402000000004E-9</v>
      </c>
      <c r="CR1103" s="186">
        <v>3.5997007E-5</v>
      </c>
      <c r="CS1103" s="186">
        <v>9.2900856000000004E-2</v>
      </c>
      <c r="CT1103" s="186">
        <v>1.6687218999999999E-8</v>
      </c>
      <c r="CU1103" s="186">
        <v>1.5782077999999999E-5</v>
      </c>
      <c r="CW1103" s="101"/>
      <c r="CX1103" s="161" t="s">
        <v>3125</v>
      </c>
    </row>
    <row r="1104" spans="1:102" ht="14.4">
      <c r="A1104" t="s">
        <v>2442</v>
      </c>
      <c r="B1104" s="92" t="s">
        <v>1376</v>
      </c>
      <c r="C1104" s="126" t="str">
        <f t="shared" si="305"/>
        <v>A.160.01.121</v>
      </c>
      <c r="D1104" s="11" t="s">
        <v>653</v>
      </c>
      <c r="E1104" s="125" t="s">
        <v>878</v>
      </c>
      <c r="F1104" s="128" t="str">
        <f t="shared" si="306"/>
        <v>Teak natural forest clear cut 665 (kg/m3)</v>
      </c>
      <c r="G1104" s="131">
        <f t="shared" si="301"/>
        <v>5.1839398043102269</v>
      </c>
      <c r="H1104" s="183">
        <f t="shared" si="302"/>
        <v>2.9402917689999998E-3</v>
      </c>
      <c r="I1104" s="183">
        <f t="shared" si="303"/>
        <v>4.60235414941</v>
      </c>
      <c r="J1104" s="184">
        <f t="shared" si="304"/>
        <v>1.7955473131227043E-2</v>
      </c>
      <c r="K1104" s="183">
        <v>0.56068989000000002</v>
      </c>
      <c r="L1104" s="146">
        <v>5.1544175999999999E-3</v>
      </c>
      <c r="M1104" s="146">
        <v>1.8341142E-3</v>
      </c>
      <c r="N1104" s="146">
        <v>1.7089645000000001E-3</v>
      </c>
      <c r="O1104" s="188">
        <v>1.0836985000000001E-3</v>
      </c>
      <c r="P1104" s="188">
        <v>6.267289E-6</v>
      </c>
      <c r="Q1104" s="146">
        <v>1.4136148000000001E-4</v>
      </c>
      <c r="R1104" s="146">
        <v>1.2404108999999999E-4</v>
      </c>
      <c r="S1104" s="146">
        <v>1.5693443E-4</v>
      </c>
      <c r="T1104" s="146">
        <v>9.0487651999999997E-4</v>
      </c>
      <c r="U1104" s="188">
        <v>1.7796866000000001E-2</v>
      </c>
      <c r="V1104" s="188">
        <v>4.5943367000000004</v>
      </c>
      <c r="W1104" s="188">
        <v>1.6726858E-6</v>
      </c>
      <c r="X1104" s="146">
        <v>1.5427043000000001E-11</v>
      </c>
      <c r="Z1104" s="157">
        <f t="shared" si="310"/>
        <v>3.7379326000000002</v>
      </c>
      <c r="AB1104" s="131">
        <f t="shared" si="296"/>
        <v>0.56068989000000002</v>
      </c>
      <c r="AC1104" s="131">
        <f t="shared" si="297"/>
        <v>1.0052864659E-2</v>
      </c>
      <c r="AD1104" s="131">
        <f t="shared" si="298"/>
        <v>7.1142455757999996E-3</v>
      </c>
      <c r="AE1104" s="131">
        <f t="shared" si="299"/>
        <v>4.6023541494100009</v>
      </c>
      <c r="AF1104" s="131">
        <f t="shared" si="300"/>
        <v>1.7953800445427041E-2</v>
      </c>
      <c r="AH1104">
        <v>25.572744</v>
      </c>
      <c r="AI1104" s="71">
        <v>3.7313703</v>
      </c>
      <c r="AJ1104" s="71">
        <v>0.50056738000000001</v>
      </c>
      <c r="AK1104" s="71">
        <v>0</v>
      </c>
      <c r="AL1104" s="71">
        <v>21.019553999999999</v>
      </c>
      <c r="AM1104" s="71">
        <v>0.22053877999999999</v>
      </c>
      <c r="AN1104" s="71">
        <v>0.10071439</v>
      </c>
      <c r="AP1104" s="129">
        <v>6.2628288000000004E-2</v>
      </c>
      <c r="AQ1104" s="129">
        <v>5.9549717000000002E-2</v>
      </c>
      <c r="AR1104" s="129">
        <v>2.8658899999999998E-3</v>
      </c>
      <c r="AS1104" s="129">
        <v>2.1268036E-4</v>
      </c>
      <c r="AT1104" s="172">
        <f t="shared" si="307"/>
        <v>3.5701268964150001E-6</v>
      </c>
      <c r="AU1104" s="172">
        <f t="shared" si="308"/>
        <v>1.0598705837871592E-8</v>
      </c>
      <c r="AV1104" s="185">
        <f t="shared" si="309"/>
        <v>2.9787165532999999E-2</v>
      </c>
      <c r="AW1104" s="121">
        <v>3.4688143999999999E-6</v>
      </c>
      <c r="AX1104" s="121">
        <v>1.046625E-8</v>
      </c>
      <c r="AY1104" s="121">
        <v>2.8595290000000002E-13</v>
      </c>
      <c r="AZ1104" s="121">
        <v>2.1796893E-12</v>
      </c>
      <c r="BA1104" s="121">
        <v>0</v>
      </c>
      <c r="BB1104" s="121">
        <v>1.0217894E-10</v>
      </c>
      <c r="BC1104" s="121">
        <v>1.0114175E-7</v>
      </c>
      <c r="BD1104" s="121">
        <v>1.7368146E-11</v>
      </c>
      <c r="BE1104" s="121">
        <v>1.1447348E-10</v>
      </c>
      <c r="BF1104" s="121">
        <v>2.4904903000000001E-14</v>
      </c>
      <c r="BG1104" s="121">
        <v>3.6990075000000002E-16</v>
      </c>
      <c r="BH1104" s="121">
        <v>8.0543877000000006E-14</v>
      </c>
      <c r="BI1104" s="121">
        <v>1.8817903E-13</v>
      </c>
      <c r="BJ1104" s="121">
        <v>3.4261240000000001E-14</v>
      </c>
      <c r="BK1104" s="121">
        <v>3.7595367000000001E-12</v>
      </c>
      <c r="BL1104" s="121">
        <v>6.2628248999999998E-11</v>
      </c>
      <c r="BM1104" s="121">
        <v>2.0841165E-20</v>
      </c>
      <c r="BN1104" s="121">
        <v>1.4886533000000001E-5</v>
      </c>
      <c r="BO1104" s="121">
        <v>2.9772278999999999E-2</v>
      </c>
      <c r="BP1104" s="121">
        <v>0</v>
      </c>
      <c r="BQ1104" s="121">
        <v>0</v>
      </c>
      <c r="BR1104" s="121">
        <v>0</v>
      </c>
      <c r="BT1104" s="71">
        <v>1.1157063999999999E-4</v>
      </c>
      <c r="BU1104" s="71">
        <v>8.1185415999999996E-7</v>
      </c>
      <c r="BV1104" s="71">
        <v>1.0422348E-4</v>
      </c>
      <c r="BW1104" s="71">
        <v>1.5148479999999999E-8</v>
      </c>
      <c r="BX1104" s="71">
        <v>7.8340696999999997E-7</v>
      </c>
      <c r="BY1104" s="71">
        <v>4.4863434000000002E-8</v>
      </c>
      <c r="BZ1104" s="71">
        <v>6.1206717000000005E-10</v>
      </c>
      <c r="CA1104" s="71">
        <v>6.7568406999999994E-8</v>
      </c>
      <c r="CB1104" s="71">
        <v>1.5365888000000001E-8</v>
      </c>
      <c r="CC1104" s="71">
        <v>9.9518995000000001E-8</v>
      </c>
      <c r="CD1104" s="71">
        <v>0</v>
      </c>
      <c r="CE1104" s="71">
        <v>4.6087577000000002E-17</v>
      </c>
      <c r="CF1104" s="71">
        <v>3.7736329000000002E-13</v>
      </c>
      <c r="CG1104" s="71">
        <v>3.7532787000000002E-7</v>
      </c>
      <c r="CH1104" s="71">
        <v>5.1250029999999999E-6</v>
      </c>
      <c r="CI1104" s="71">
        <v>8.4915791000000007E-9</v>
      </c>
      <c r="CJ1104" s="71">
        <v>0</v>
      </c>
      <c r="CL1104" s="186">
        <v>3.1940542999999998E-13</v>
      </c>
      <c r="CM1104" s="186">
        <v>3.7379384999999998</v>
      </c>
      <c r="CN1104" s="187">
        <v>1.8590785000000001E-3</v>
      </c>
      <c r="CO1104" s="186">
        <v>5.6566858999999999E-4</v>
      </c>
      <c r="CP1104" s="186">
        <v>3.6893223000000001E-11</v>
      </c>
      <c r="CQ1104" s="186">
        <v>4.3187402000000004E-9</v>
      </c>
      <c r="CR1104" s="186">
        <v>3.5997007E-5</v>
      </c>
      <c r="CS1104" s="186">
        <v>9.2900856000000004E-2</v>
      </c>
      <c r="CT1104" s="186">
        <v>1.6687218999999999E-8</v>
      </c>
      <c r="CU1104" s="186">
        <v>1.5782077999999999E-5</v>
      </c>
      <c r="CW1104" s="101"/>
      <c r="CX1104" s="161" t="s">
        <v>3125</v>
      </c>
    </row>
    <row r="1105" spans="1:102" ht="14.4">
      <c r="B1105" s="92"/>
      <c r="C1105" s="126"/>
      <c r="D1105" s="1" t="s">
        <v>654</v>
      </c>
      <c r="E1105" s="125"/>
      <c r="J1105" s="158"/>
      <c r="O1105" s="4"/>
      <c r="P1105" s="4"/>
      <c r="U1105" s="4"/>
      <c r="V1105" s="4"/>
      <c r="W1105" s="4"/>
      <c r="AT1105" s="4"/>
      <c r="AU1105" s="4"/>
      <c r="AV1105" s="16"/>
      <c r="CN1105" s="97"/>
      <c r="CW1105" s="102"/>
      <c r="CX1105" s="167"/>
    </row>
    <row r="1106" spans="1:102" ht="14.4">
      <c r="A1106" t="s">
        <v>1385</v>
      </c>
      <c r="B1106" s="92" t="s">
        <v>1376</v>
      </c>
      <c r="C1106" s="126" t="str">
        <f t="shared" si="305"/>
        <v>A.160.02.101</v>
      </c>
      <c r="D1106" s="11" t="s">
        <v>654</v>
      </c>
      <c r="E1106" s="125" t="s">
        <v>878</v>
      </c>
      <c r="F1106" s="128" t="str">
        <f t="shared" si="306"/>
        <v>Agba FSC/PEFC 500 (kg/m3)</v>
      </c>
      <c r="G1106" s="131">
        <f t="shared" si="301"/>
        <v>6.1265542931027039E-2</v>
      </c>
      <c r="H1106" s="183">
        <f t="shared" si="302"/>
        <v>2.8197924697999999E-3</v>
      </c>
      <c r="I1106" s="183">
        <f t="shared" si="303"/>
        <v>6.6470419999999997E-3</v>
      </c>
      <c r="J1106" s="184">
        <f t="shared" si="304"/>
        <v>1.4534552461227044E-2</v>
      </c>
      <c r="K1106" s="183">
        <v>3.7264156E-2</v>
      </c>
      <c r="L1106" s="146">
        <v>3.8435874E-3</v>
      </c>
      <c r="M1106" s="146">
        <v>1.7504691E-3</v>
      </c>
      <c r="N1106" s="146">
        <v>1.6030136999999999E-3</v>
      </c>
      <c r="O1106" s="188">
        <v>1.0726211E-3</v>
      </c>
      <c r="P1106" s="188">
        <v>5.7627697999999998E-6</v>
      </c>
      <c r="Q1106" s="146">
        <v>1.383949E-4</v>
      </c>
      <c r="R1106" s="146">
        <v>1.2396557E-4</v>
      </c>
      <c r="S1106" s="146">
        <v>1.5466876E-4</v>
      </c>
      <c r="T1106" s="146">
        <v>9.0487651999999997E-4</v>
      </c>
      <c r="U1106" s="146">
        <v>1.4378211E-2</v>
      </c>
      <c r="V1106" s="188">
        <v>2.4143410000000001E-5</v>
      </c>
      <c r="W1106" s="188">
        <v>1.6726858E-6</v>
      </c>
      <c r="X1106" s="146">
        <v>1.5427043000000001E-11</v>
      </c>
      <c r="Z1106" s="157">
        <f t="shared" si="310"/>
        <v>0.24842770666666666</v>
      </c>
      <c r="AB1106" s="131">
        <f t="shared" si="296"/>
        <v>3.7264156E-2</v>
      </c>
      <c r="AC1106" s="131">
        <f t="shared" si="297"/>
        <v>8.5378145397999993E-3</v>
      </c>
      <c r="AD1106" s="131">
        <f t="shared" si="298"/>
        <v>5.7196947557999998E-3</v>
      </c>
      <c r="AE1106" s="131">
        <f t="shared" si="299"/>
        <v>6.6470419999999997E-3</v>
      </c>
      <c r="AF1106" s="131">
        <f t="shared" si="300"/>
        <v>1.4532879775427044E-2</v>
      </c>
      <c r="AH1106">
        <v>25.053868999999999</v>
      </c>
      <c r="AI1106" s="71">
        <v>3.2150275000000001</v>
      </c>
      <c r="AJ1106" s="71">
        <v>0.49881001000000003</v>
      </c>
      <c r="AK1106" s="71">
        <v>0</v>
      </c>
      <c r="AL1106" s="71">
        <v>21.019553999999999</v>
      </c>
      <c r="AM1106" s="71">
        <v>0.22019623999999999</v>
      </c>
      <c r="AN1106" s="71">
        <v>0.10028173</v>
      </c>
      <c r="AP1106" s="129">
        <v>5.5280952000000003E-3</v>
      </c>
      <c r="AQ1106" s="129">
        <v>5.1354853000000001E-3</v>
      </c>
      <c r="AR1106" s="129">
        <v>2.1615008E-4</v>
      </c>
      <c r="AS1106" s="129">
        <v>1.7645983E-4</v>
      </c>
      <c r="AT1106" s="172">
        <f t="shared" si="307"/>
        <v>3.0788281852079993E-7</v>
      </c>
      <c r="AU1106" s="172">
        <f t="shared" si="308"/>
        <v>7.9937159934559115E-10</v>
      </c>
      <c r="AV1106" s="185">
        <f t="shared" si="309"/>
        <v>2.4714262152E-2</v>
      </c>
      <c r="AW1106" s="121">
        <v>2.305539E-7</v>
      </c>
      <c r="AX1106" s="121">
        <v>6.9563625000000003E-10</v>
      </c>
      <c r="AY1106" s="121">
        <v>1.9005774999999999E-14</v>
      </c>
      <c r="AZ1106" s="121">
        <v>2.1796893E-12</v>
      </c>
      <c r="BA1106" s="121">
        <v>0</v>
      </c>
      <c r="BB1106" s="121">
        <v>9.9339736000000006E-11</v>
      </c>
      <c r="BC1106" s="121">
        <v>7.7162070000000002E-8</v>
      </c>
      <c r="BD1106" s="121">
        <v>1.6720669E-11</v>
      </c>
      <c r="BE1106" s="121">
        <v>8.6743498000000005E-11</v>
      </c>
      <c r="BF1106" s="121">
        <v>2.4904903000000001E-14</v>
      </c>
      <c r="BG1106" s="121">
        <v>3.6990075000000002E-16</v>
      </c>
      <c r="BH1106" s="121">
        <v>7.8853815000000001E-14</v>
      </c>
      <c r="BI1106" s="121">
        <v>1.2520398999999999E-13</v>
      </c>
      <c r="BJ1106" s="121">
        <v>2.2843941000000001E-14</v>
      </c>
      <c r="BK1106" s="121">
        <v>3.6756155000000003E-12</v>
      </c>
      <c r="BL1106" s="121">
        <v>6.1653479999999994E-11</v>
      </c>
      <c r="BM1106" s="121">
        <v>2.0841165E-20</v>
      </c>
      <c r="BN1106" s="121">
        <v>1.4678152E-5</v>
      </c>
      <c r="BO1106" s="121">
        <v>2.4699584E-2</v>
      </c>
      <c r="BP1106" s="121">
        <v>0</v>
      </c>
      <c r="BQ1106" s="121">
        <v>0</v>
      </c>
      <c r="BR1106" s="121">
        <v>0</v>
      </c>
      <c r="BT1106" s="71">
        <v>1.3256067E-5</v>
      </c>
      <c r="BU1106" s="71">
        <v>6.2067530000000002E-7</v>
      </c>
      <c r="BV1106" s="71">
        <v>6.9268237000000003E-6</v>
      </c>
      <c r="BW1106" s="71">
        <v>1.5088590999999999E-8</v>
      </c>
      <c r="BX1106" s="71">
        <v>6.1601119000000005E-7</v>
      </c>
      <c r="BY1106" s="71">
        <v>4.4863434000000002E-8</v>
      </c>
      <c r="BZ1106" s="71">
        <v>6.1206717000000005E-10</v>
      </c>
      <c r="CA1106" s="71">
        <v>6.7568406999999994E-8</v>
      </c>
      <c r="CB1106" s="71">
        <v>1.4545591E-8</v>
      </c>
      <c r="CC1106" s="71">
        <v>9.7402114000000004E-8</v>
      </c>
      <c r="CD1106" s="71">
        <v>0</v>
      </c>
      <c r="CE1106" s="71">
        <v>4.6087577000000002E-17</v>
      </c>
      <c r="CF1106" s="71">
        <v>3.7736329000000002E-13</v>
      </c>
      <c r="CG1106" s="71">
        <v>3.4266477000000002E-7</v>
      </c>
      <c r="CH1106" s="71">
        <v>4.5013196000000004E-6</v>
      </c>
      <c r="CI1106" s="71">
        <v>8.4915791000000007E-9</v>
      </c>
      <c r="CJ1106" s="71">
        <v>0</v>
      </c>
      <c r="CL1106" s="186">
        <v>3.1940542999999998E-13</v>
      </c>
      <c r="CM1106" s="186">
        <v>0.24843356999999999</v>
      </c>
      <c r="CN1106" s="187">
        <v>1.8590785000000001E-3</v>
      </c>
      <c r="CO1106" s="186">
        <v>4.3486680000000001E-4</v>
      </c>
      <c r="CP1106" s="186">
        <v>3.6128591000000003E-11</v>
      </c>
      <c r="CQ1106" s="186">
        <v>4.2283757999999997E-9</v>
      </c>
      <c r="CR1106" s="186">
        <v>2.7727320999999999E-5</v>
      </c>
      <c r="CS1106" s="186">
        <v>6.1861884999999998E-2</v>
      </c>
      <c r="CT1106" s="186">
        <v>1.6687218999999999E-8</v>
      </c>
      <c r="CU1106" s="186">
        <v>1.5782077999999999E-5</v>
      </c>
      <c r="CW1106" s="101"/>
      <c r="CX1106" s="161" t="s">
        <v>3126</v>
      </c>
    </row>
    <row r="1107" spans="1:102" ht="14.4">
      <c r="A1107" t="s">
        <v>2443</v>
      </c>
      <c r="B1107" s="92" t="s">
        <v>1376</v>
      </c>
      <c r="C1107" s="126" t="str">
        <f t="shared" si="305"/>
        <v>A.160.02.102</v>
      </c>
      <c r="D1107" s="11" t="s">
        <v>654</v>
      </c>
      <c r="E1107" s="125" t="s">
        <v>878</v>
      </c>
      <c r="F1107" s="128" t="str">
        <f t="shared" si="306"/>
        <v>Agba natural forest clear cut 500 (kg/m3)</v>
      </c>
      <c r="G1107" s="131">
        <f t="shared" si="301"/>
        <v>10.402865503521028</v>
      </c>
      <c r="H1107" s="183">
        <f t="shared" si="302"/>
        <v>2.8197924697999999E-3</v>
      </c>
      <c r="I1107" s="183">
        <f t="shared" si="303"/>
        <v>9.8307469985900013</v>
      </c>
      <c r="J1107" s="184">
        <f t="shared" si="304"/>
        <v>1.4534552461227044E-2</v>
      </c>
      <c r="K1107" s="183">
        <v>0.55476415999999995</v>
      </c>
      <c r="L1107" s="146">
        <v>3.8435874E-3</v>
      </c>
      <c r="M1107" s="146">
        <v>1.7504691E-3</v>
      </c>
      <c r="N1107" s="146">
        <v>1.6030136999999999E-3</v>
      </c>
      <c r="O1107" s="188">
        <v>1.0726211E-3</v>
      </c>
      <c r="P1107" s="188">
        <v>5.7627697999999998E-6</v>
      </c>
      <c r="Q1107" s="146">
        <v>1.383949E-4</v>
      </c>
      <c r="R1107" s="146">
        <v>1.2396557E-4</v>
      </c>
      <c r="S1107" s="146">
        <v>1.5466876E-4</v>
      </c>
      <c r="T1107" s="146">
        <v>9.0487651999999997E-4</v>
      </c>
      <c r="U1107" s="188">
        <v>1.4378211E-2</v>
      </c>
      <c r="V1107" s="188">
        <v>9.8241241000000006</v>
      </c>
      <c r="W1107" s="188">
        <v>1.6726858E-6</v>
      </c>
      <c r="X1107" s="146">
        <v>1.5427043000000001E-11</v>
      </c>
      <c r="Z1107" s="157">
        <f t="shared" si="310"/>
        <v>3.6984277333333333</v>
      </c>
      <c r="AB1107" s="131">
        <f t="shared" si="296"/>
        <v>0.55476415999999995</v>
      </c>
      <c r="AC1107" s="131">
        <f t="shared" si="297"/>
        <v>8.5378145397999993E-3</v>
      </c>
      <c r="AD1107" s="131">
        <f t="shared" si="298"/>
        <v>5.7196947557999998E-3</v>
      </c>
      <c r="AE1107" s="131">
        <f t="shared" si="299"/>
        <v>9.8307469985899996</v>
      </c>
      <c r="AF1107" s="131">
        <f t="shared" si="300"/>
        <v>1.4532879775427044E-2</v>
      </c>
      <c r="AH1107">
        <v>25.053868999999999</v>
      </c>
      <c r="AI1107" s="71">
        <v>3.2150275000000001</v>
      </c>
      <c r="AJ1107" s="71">
        <v>0.49881001000000003</v>
      </c>
      <c r="AK1107" s="71">
        <v>0</v>
      </c>
      <c r="AL1107" s="71">
        <v>21.019553999999999</v>
      </c>
      <c r="AM1107" s="71">
        <v>0.22019623999999999</v>
      </c>
      <c r="AN1107" s="71">
        <v>0.10028173</v>
      </c>
      <c r="AP1107" s="129">
        <v>6.1542919000000001E-2</v>
      </c>
      <c r="AQ1107" s="129">
        <v>5.8538172999999999E-2</v>
      </c>
      <c r="AR1107" s="129">
        <v>2.8282854E-3</v>
      </c>
      <c r="AS1107" s="129">
        <v>1.7645983E-4</v>
      </c>
      <c r="AT1107" s="172">
        <f t="shared" si="307"/>
        <v>3.5094828185208005E-6</v>
      </c>
      <c r="AU1107" s="172">
        <f t="shared" si="308"/>
        <v>1.0459635274340591E-8</v>
      </c>
      <c r="AV1107" s="185">
        <f t="shared" si="309"/>
        <v>2.4714262152E-2</v>
      </c>
      <c r="AW1107" s="121">
        <v>3.4321539E-6</v>
      </c>
      <c r="AX1107" s="121">
        <v>1.0355636E-8</v>
      </c>
      <c r="AY1107" s="121">
        <v>2.8293076999999999E-13</v>
      </c>
      <c r="AZ1107" s="121">
        <v>2.1796893E-12</v>
      </c>
      <c r="BA1107" s="121">
        <v>0</v>
      </c>
      <c r="BB1107" s="121">
        <v>9.9339736000000006E-11</v>
      </c>
      <c r="BC1107" s="121">
        <v>7.7162070000000002E-8</v>
      </c>
      <c r="BD1107" s="121">
        <v>1.6720669E-11</v>
      </c>
      <c r="BE1107" s="121">
        <v>8.6743498000000005E-11</v>
      </c>
      <c r="BF1107" s="121">
        <v>2.4904903000000001E-14</v>
      </c>
      <c r="BG1107" s="121">
        <v>3.6990075000000002E-16</v>
      </c>
      <c r="BH1107" s="121">
        <v>7.8853815000000001E-14</v>
      </c>
      <c r="BI1107" s="121">
        <v>1.2520398999999999E-13</v>
      </c>
      <c r="BJ1107" s="121">
        <v>2.2843941000000001E-14</v>
      </c>
      <c r="BK1107" s="121">
        <v>3.6756155000000003E-12</v>
      </c>
      <c r="BL1107" s="121">
        <v>6.1653479999999994E-11</v>
      </c>
      <c r="BM1107" s="121">
        <v>2.0841165E-20</v>
      </c>
      <c r="BN1107" s="121">
        <v>1.4678152E-5</v>
      </c>
      <c r="BO1107" s="121">
        <v>2.4699584E-2</v>
      </c>
      <c r="BP1107" s="121">
        <v>0</v>
      </c>
      <c r="BQ1107" s="121">
        <v>0</v>
      </c>
      <c r="BR1107" s="121">
        <v>0</v>
      </c>
      <c r="BT1107" s="71">
        <v>1.0945121999999999E-4</v>
      </c>
      <c r="BU1107" s="71">
        <v>6.2067530000000002E-7</v>
      </c>
      <c r="BV1107" s="71">
        <v>1.0312198000000001E-4</v>
      </c>
      <c r="BW1107" s="71">
        <v>1.5088590999999999E-8</v>
      </c>
      <c r="BX1107" s="71">
        <v>6.1601119000000005E-7</v>
      </c>
      <c r="BY1107" s="71">
        <v>4.4863434000000002E-8</v>
      </c>
      <c r="BZ1107" s="71">
        <v>6.1206717000000005E-10</v>
      </c>
      <c r="CA1107" s="71">
        <v>6.7568406999999994E-8</v>
      </c>
      <c r="CB1107" s="71">
        <v>1.4545591E-8</v>
      </c>
      <c r="CC1107" s="71">
        <v>9.7402114000000004E-8</v>
      </c>
      <c r="CD1107" s="71">
        <v>0</v>
      </c>
      <c r="CE1107" s="71">
        <v>4.6087577000000002E-17</v>
      </c>
      <c r="CF1107" s="71">
        <v>3.7736329000000002E-13</v>
      </c>
      <c r="CG1107" s="71">
        <v>3.4266477000000002E-7</v>
      </c>
      <c r="CH1107" s="71">
        <v>4.5013196000000004E-6</v>
      </c>
      <c r="CI1107" s="71">
        <v>8.4915791000000007E-9</v>
      </c>
      <c r="CJ1107" s="71">
        <v>0</v>
      </c>
      <c r="CL1107" s="186">
        <v>3.1940542999999998E-13</v>
      </c>
      <c r="CM1107" s="186">
        <v>3.6984336</v>
      </c>
      <c r="CN1107" s="187">
        <v>1.8590785000000001E-3</v>
      </c>
      <c r="CO1107" s="186">
        <v>4.3486680000000001E-4</v>
      </c>
      <c r="CP1107" s="186">
        <v>3.6128591000000003E-11</v>
      </c>
      <c r="CQ1107" s="186">
        <v>4.2283757999999997E-9</v>
      </c>
      <c r="CR1107" s="186">
        <v>2.7727320999999999E-5</v>
      </c>
      <c r="CS1107" s="186">
        <v>6.1861884999999998E-2</v>
      </c>
      <c r="CT1107" s="186">
        <v>1.6687218999999999E-8</v>
      </c>
      <c r="CU1107" s="186">
        <v>1.5782077999999999E-5</v>
      </c>
      <c r="CW1107" s="101"/>
      <c r="CX1107" s="161" t="s">
        <v>3126</v>
      </c>
    </row>
    <row r="1108" spans="1:102" ht="14.4">
      <c r="A1108" t="s">
        <v>1386</v>
      </c>
      <c r="B1108" s="92" t="s">
        <v>1376</v>
      </c>
      <c r="C1108" s="126" t="str">
        <f t="shared" si="305"/>
        <v>A.160.02.103</v>
      </c>
      <c r="D1108" s="11" t="s">
        <v>654</v>
      </c>
      <c r="E1108" s="125" t="s">
        <v>878</v>
      </c>
      <c r="F1108" s="128" t="str">
        <f t="shared" si="306"/>
        <v>Angelique FSC 735 (kg/m3)</v>
      </c>
      <c r="G1108" s="131">
        <f t="shared" si="301"/>
        <v>5.2968355379427047E-2</v>
      </c>
      <c r="H1108" s="183">
        <f t="shared" si="302"/>
        <v>2.7277443332E-3</v>
      </c>
      <c r="I1108" s="183">
        <f t="shared" si="303"/>
        <v>5.5817062950000006E-3</v>
      </c>
      <c r="J1108" s="184">
        <f t="shared" si="304"/>
        <v>1.1921350751227043E-2</v>
      </c>
      <c r="K1108" s="183">
        <v>3.2737554000000002E-2</v>
      </c>
      <c r="L1108" s="146">
        <v>2.8422588000000001E-3</v>
      </c>
      <c r="M1108" s="146">
        <v>1.6865736E-3</v>
      </c>
      <c r="N1108" s="146">
        <v>1.522079E-3</v>
      </c>
      <c r="O1108" s="188">
        <v>1.0641591999999999E-3</v>
      </c>
      <c r="P1108" s="188">
        <v>5.3773731999999997E-6</v>
      </c>
      <c r="Q1108" s="146">
        <v>1.3612876000000001E-4</v>
      </c>
      <c r="R1108" s="146">
        <v>1.2390788000000001E-4</v>
      </c>
      <c r="S1108" s="146">
        <v>1.5293805E-4</v>
      </c>
      <c r="T1108" s="146">
        <v>9.0487651999999997E-4</v>
      </c>
      <c r="U1108" s="146">
        <v>1.1766739999999999E-2</v>
      </c>
      <c r="V1108" s="188">
        <v>2.4089495E-5</v>
      </c>
      <c r="W1108" s="188">
        <v>1.6726858E-6</v>
      </c>
      <c r="X1108" s="146">
        <v>1.5427043000000001E-11</v>
      </c>
      <c r="Z1108" s="157">
        <f t="shared" si="310"/>
        <v>0.21825036000000003</v>
      </c>
      <c r="AB1108" s="131">
        <f t="shared" si="296"/>
        <v>3.2737554000000002E-2</v>
      </c>
      <c r="AC1108" s="131">
        <f t="shared" si="297"/>
        <v>7.3804846132000008E-3</v>
      </c>
      <c r="AD1108" s="131">
        <f t="shared" si="298"/>
        <v>4.6544129658000009E-3</v>
      </c>
      <c r="AE1108" s="131">
        <f t="shared" si="299"/>
        <v>5.5817062950000006E-3</v>
      </c>
      <c r="AF1108" s="131">
        <f t="shared" si="300"/>
        <v>1.1919678065427044E-2</v>
      </c>
      <c r="AH1108">
        <v>24.657506000000001</v>
      </c>
      <c r="AI1108" s="71">
        <v>2.8205988999999998</v>
      </c>
      <c r="AJ1108" s="71">
        <v>0.49746757000000003</v>
      </c>
      <c r="AK1108" s="71">
        <v>0</v>
      </c>
      <c r="AL1108" s="71">
        <v>21.019553999999999</v>
      </c>
      <c r="AM1108" s="71">
        <v>0.21993457</v>
      </c>
      <c r="AN1108" s="71">
        <v>9.9951216999999995E-2</v>
      </c>
      <c r="AP1108" s="129">
        <v>4.6989939000000001E-3</v>
      </c>
      <c r="AQ1108" s="129">
        <v>4.3627782000000004E-3</v>
      </c>
      <c r="AR1108" s="129">
        <v>1.8742435000000001E-4</v>
      </c>
      <c r="AS1108" s="129">
        <v>1.4879136999999999E-4</v>
      </c>
      <c r="AT1108" s="172">
        <f t="shared" si="307"/>
        <v>2.6155744596240002E-7</v>
      </c>
      <c r="AU1108" s="172">
        <f t="shared" si="308"/>
        <v>6.9313737728159113E-10</v>
      </c>
      <c r="AV1108" s="185">
        <f t="shared" si="309"/>
        <v>2.0839126972000001E-2</v>
      </c>
      <c r="AW1108" s="121">
        <v>2.0254931999999999E-7</v>
      </c>
      <c r="AX1108" s="121">
        <v>6.1113968000000004E-10</v>
      </c>
      <c r="AY1108" s="121">
        <v>1.6697207999999999E-14</v>
      </c>
      <c r="AZ1108" s="121">
        <v>2.1796893E-12</v>
      </c>
      <c r="BA1108" s="121">
        <v>0</v>
      </c>
      <c r="BB1108" s="121">
        <v>9.7170898999999994E-11</v>
      </c>
      <c r="BC1108" s="121">
        <v>5.8844254999999999E-8</v>
      </c>
      <c r="BD1108" s="121">
        <v>1.6226068E-11</v>
      </c>
      <c r="BE1108" s="121">
        <v>6.5560874000000005E-11</v>
      </c>
      <c r="BF1108" s="121">
        <v>2.4904903000000001E-14</v>
      </c>
      <c r="BG1108" s="121">
        <v>3.6990075000000002E-16</v>
      </c>
      <c r="BH1108" s="121">
        <v>7.7562796000000001E-14</v>
      </c>
      <c r="BI1108" s="121">
        <v>7.7098058999999997E-14</v>
      </c>
      <c r="BJ1108" s="121">
        <v>1.4122394E-14</v>
      </c>
      <c r="BK1108" s="121">
        <v>3.6115091000000001E-12</v>
      </c>
      <c r="BL1108" s="121">
        <v>6.0908864999999997E-11</v>
      </c>
      <c r="BM1108" s="121">
        <v>2.0841165E-20</v>
      </c>
      <c r="BN1108" s="121">
        <v>1.4518971999999999E-5</v>
      </c>
      <c r="BO1108" s="121">
        <v>2.0824608000000001E-2</v>
      </c>
      <c r="BP1108" s="121">
        <v>0</v>
      </c>
      <c r="BQ1108" s="121">
        <v>0</v>
      </c>
      <c r="BR1108" s="121">
        <v>0</v>
      </c>
      <c r="BT1108" s="71">
        <v>1.1637065999999999E-5</v>
      </c>
      <c r="BU1108" s="71">
        <v>4.7463588999999999E-7</v>
      </c>
      <c r="BV1108" s="71">
        <v>6.0853991999999999E-6</v>
      </c>
      <c r="BW1108" s="71">
        <v>1.5042841E-8</v>
      </c>
      <c r="BX1108" s="71">
        <v>4.8813940999999995E-7</v>
      </c>
      <c r="BY1108" s="71">
        <v>4.4863434000000002E-8</v>
      </c>
      <c r="BZ1108" s="71">
        <v>6.1206717000000005E-10</v>
      </c>
      <c r="CA1108" s="71">
        <v>6.7568406999999994E-8</v>
      </c>
      <c r="CB1108" s="71">
        <v>1.3918975000000001E-8</v>
      </c>
      <c r="CC1108" s="71">
        <v>9.5785053000000001E-8</v>
      </c>
      <c r="CD1108" s="71">
        <v>0</v>
      </c>
      <c r="CE1108" s="71">
        <v>4.6087577000000002E-17</v>
      </c>
      <c r="CF1108" s="71">
        <v>3.7736329000000002E-13</v>
      </c>
      <c r="CG1108" s="71">
        <v>3.1771380000000002E-7</v>
      </c>
      <c r="CH1108" s="71">
        <v>4.0248948E-6</v>
      </c>
      <c r="CI1108" s="71">
        <v>8.4915791000000007E-9</v>
      </c>
      <c r="CJ1108" s="71">
        <v>0</v>
      </c>
      <c r="CL1108" s="186">
        <v>3.1940542999999998E-13</v>
      </c>
      <c r="CM1108" s="186">
        <v>0.21825622</v>
      </c>
      <c r="CN1108" s="187">
        <v>1.8590785000000001E-3</v>
      </c>
      <c r="CO1108" s="186">
        <v>3.3494877000000002E-4</v>
      </c>
      <c r="CP1108" s="186">
        <v>3.5544498E-11</v>
      </c>
      <c r="CQ1108" s="186">
        <v>4.1593474000000001E-9</v>
      </c>
      <c r="CR1108" s="186">
        <v>2.1410199000000001E-5</v>
      </c>
      <c r="CS1108" s="186">
        <v>3.8151561000000001E-2</v>
      </c>
      <c r="CT1108" s="186">
        <v>1.6687218999999999E-8</v>
      </c>
      <c r="CU1108" s="186">
        <v>1.5782077999999999E-5</v>
      </c>
      <c r="CW1108" s="101"/>
      <c r="CX1108" s="161" t="s">
        <v>3127</v>
      </c>
    </row>
    <row r="1109" spans="1:102" ht="14.4">
      <c r="A1109" t="s">
        <v>2444</v>
      </c>
      <c r="B1109" s="92" t="s">
        <v>1376</v>
      </c>
      <c r="C1109" s="126" t="str">
        <f t="shared" si="305"/>
        <v>A.160.02.104</v>
      </c>
      <c r="D1109" s="11" t="s">
        <v>654</v>
      </c>
      <c r="E1109" s="125" t="s">
        <v>878</v>
      </c>
      <c r="F1109" s="128" t="str">
        <f t="shared" si="306"/>
        <v>Angelique natural forest clear cut 735 (kg/m3)</v>
      </c>
      <c r="G1109" s="131">
        <f t="shared" si="301"/>
        <v>5.5683933618844268</v>
      </c>
      <c r="H1109" s="183">
        <f t="shared" si="302"/>
        <v>2.7277443332E-3</v>
      </c>
      <c r="I1109" s="183">
        <f t="shared" si="303"/>
        <v>5.0035067167999996</v>
      </c>
      <c r="J1109" s="184">
        <f t="shared" si="304"/>
        <v>1.1921350751227043E-2</v>
      </c>
      <c r="K1109" s="183">
        <v>0.55023754999999996</v>
      </c>
      <c r="L1109" s="146">
        <v>2.8422588000000001E-3</v>
      </c>
      <c r="M1109" s="146">
        <v>1.6865736E-3</v>
      </c>
      <c r="N1109" s="146">
        <v>1.522079E-3</v>
      </c>
      <c r="O1109" s="188">
        <v>1.0641591999999999E-3</v>
      </c>
      <c r="P1109" s="188">
        <v>5.3773731999999997E-6</v>
      </c>
      <c r="Q1109" s="146">
        <v>1.3612876000000001E-4</v>
      </c>
      <c r="R1109" s="146">
        <v>1.2390788000000001E-4</v>
      </c>
      <c r="S1109" s="146">
        <v>1.5293805E-4</v>
      </c>
      <c r="T1109" s="146">
        <v>9.0487651999999997E-4</v>
      </c>
      <c r="U1109" s="188">
        <v>1.1766739999999999E-2</v>
      </c>
      <c r="V1109" s="188">
        <v>4.9979490999999996</v>
      </c>
      <c r="W1109" s="188">
        <v>1.6726858E-6</v>
      </c>
      <c r="X1109" s="146">
        <v>1.5427043000000001E-11</v>
      </c>
      <c r="Z1109" s="157">
        <f t="shared" si="310"/>
        <v>3.6682503333333334</v>
      </c>
      <c r="AB1109" s="131">
        <f t="shared" si="296"/>
        <v>0.55023754999999996</v>
      </c>
      <c r="AC1109" s="131">
        <f t="shared" si="297"/>
        <v>7.3804846132000008E-3</v>
      </c>
      <c r="AD1109" s="131">
        <f t="shared" si="298"/>
        <v>4.6544129658000009E-3</v>
      </c>
      <c r="AE1109" s="131">
        <f t="shared" si="299"/>
        <v>5.0035067167999996</v>
      </c>
      <c r="AF1109" s="131">
        <f t="shared" si="300"/>
        <v>1.1919678065427044E-2</v>
      </c>
      <c r="AH1109">
        <v>24.657506000000001</v>
      </c>
      <c r="AI1109" s="71">
        <v>2.8205988999999998</v>
      </c>
      <c r="AJ1109" s="71">
        <v>0.49746757000000003</v>
      </c>
      <c r="AK1109" s="71">
        <v>0</v>
      </c>
      <c r="AL1109" s="71">
        <v>21.019553999999999</v>
      </c>
      <c r="AM1109" s="71">
        <v>0.21993457</v>
      </c>
      <c r="AN1109" s="71">
        <v>9.9951216999999995E-2</v>
      </c>
      <c r="AP1109" s="129">
        <v>6.0713817000000003E-2</v>
      </c>
      <c r="AQ1109" s="129">
        <v>5.7765466000000001E-2</v>
      </c>
      <c r="AR1109" s="129">
        <v>2.7995596999999999E-3</v>
      </c>
      <c r="AS1109" s="129">
        <v>1.4879136999999999E-4</v>
      </c>
      <c r="AT1109" s="172">
        <f t="shared" si="307"/>
        <v>3.4631574259623999E-6</v>
      </c>
      <c r="AU1109" s="172">
        <f t="shared" si="308"/>
        <v>1.0353401622283593E-8</v>
      </c>
      <c r="AV1109" s="185">
        <f t="shared" si="309"/>
        <v>2.0839126972000001E-2</v>
      </c>
      <c r="AW1109" s="121">
        <v>3.4041492999999998E-6</v>
      </c>
      <c r="AX1109" s="121">
        <v>1.027114E-8</v>
      </c>
      <c r="AY1109" s="121">
        <v>2.8062221000000001E-13</v>
      </c>
      <c r="AZ1109" s="121">
        <v>2.1796893E-12</v>
      </c>
      <c r="BA1109" s="121">
        <v>0</v>
      </c>
      <c r="BB1109" s="121">
        <v>9.7170898999999994E-11</v>
      </c>
      <c r="BC1109" s="121">
        <v>5.8844254999999999E-8</v>
      </c>
      <c r="BD1109" s="121">
        <v>1.6226068E-11</v>
      </c>
      <c r="BE1109" s="121">
        <v>6.5560874000000005E-11</v>
      </c>
      <c r="BF1109" s="121">
        <v>2.4904903000000001E-14</v>
      </c>
      <c r="BG1109" s="121">
        <v>3.6990075000000002E-16</v>
      </c>
      <c r="BH1109" s="121">
        <v>7.7562796000000001E-14</v>
      </c>
      <c r="BI1109" s="121">
        <v>7.7098058999999997E-14</v>
      </c>
      <c r="BJ1109" s="121">
        <v>1.4122394E-14</v>
      </c>
      <c r="BK1109" s="121">
        <v>3.6115091000000001E-12</v>
      </c>
      <c r="BL1109" s="121">
        <v>6.0908864999999997E-11</v>
      </c>
      <c r="BM1109" s="121">
        <v>2.0841165E-20</v>
      </c>
      <c r="BN1109" s="121">
        <v>1.4518971999999999E-5</v>
      </c>
      <c r="BO1109" s="121">
        <v>2.0824608000000001E-2</v>
      </c>
      <c r="BP1109" s="121">
        <v>0</v>
      </c>
      <c r="BQ1109" s="121">
        <v>0</v>
      </c>
      <c r="BR1109" s="121">
        <v>0</v>
      </c>
      <c r="BT1109" s="71">
        <v>1.0783222E-4</v>
      </c>
      <c r="BU1109" s="71">
        <v>4.7463588999999999E-7</v>
      </c>
      <c r="BV1109" s="71">
        <v>1.0228055E-4</v>
      </c>
      <c r="BW1109" s="71">
        <v>1.5042841E-8</v>
      </c>
      <c r="BX1109" s="71">
        <v>4.8813940999999995E-7</v>
      </c>
      <c r="BY1109" s="71">
        <v>4.4863434000000002E-8</v>
      </c>
      <c r="BZ1109" s="71">
        <v>6.1206717000000005E-10</v>
      </c>
      <c r="CA1109" s="71">
        <v>6.7568406999999994E-8</v>
      </c>
      <c r="CB1109" s="71">
        <v>1.3918975000000001E-8</v>
      </c>
      <c r="CC1109" s="71">
        <v>9.5785053000000001E-8</v>
      </c>
      <c r="CD1109" s="71">
        <v>0</v>
      </c>
      <c r="CE1109" s="71">
        <v>4.6087577000000002E-17</v>
      </c>
      <c r="CF1109" s="71">
        <v>3.7736329000000002E-13</v>
      </c>
      <c r="CG1109" s="71">
        <v>3.1771380000000002E-7</v>
      </c>
      <c r="CH1109" s="71">
        <v>4.0248948E-6</v>
      </c>
      <c r="CI1109" s="71">
        <v>8.4915791000000007E-9</v>
      </c>
      <c r="CJ1109" s="71">
        <v>0</v>
      </c>
      <c r="CL1109" s="186">
        <v>3.1940542999999998E-13</v>
      </c>
      <c r="CM1109" s="186">
        <v>3.6682562000000001</v>
      </c>
      <c r="CN1109" s="187">
        <v>1.8590785000000001E-3</v>
      </c>
      <c r="CO1109" s="186">
        <v>3.3494877000000002E-4</v>
      </c>
      <c r="CP1109" s="186">
        <v>3.5544498E-11</v>
      </c>
      <c r="CQ1109" s="186">
        <v>4.1593474000000001E-9</v>
      </c>
      <c r="CR1109" s="186">
        <v>2.1410199000000001E-5</v>
      </c>
      <c r="CS1109" s="186">
        <v>3.8151561000000001E-2</v>
      </c>
      <c r="CT1109" s="186">
        <v>1.6687218999999999E-8</v>
      </c>
      <c r="CU1109" s="186">
        <v>1.5782077999999999E-5</v>
      </c>
      <c r="CW1109" s="101"/>
      <c r="CX1109" s="161" t="s">
        <v>3127</v>
      </c>
    </row>
    <row r="1110" spans="1:102" ht="14.4">
      <c r="A1110" t="s">
        <v>1387</v>
      </c>
      <c r="B1110" s="92" t="s">
        <v>1376</v>
      </c>
      <c r="C1110" s="126" t="str">
        <f t="shared" si="305"/>
        <v>A.160.02.105</v>
      </c>
      <c r="D1110" s="11" t="s">
        <v>654</v>
      </c>
      <c r="E1110" s="125" t="s">
        <v>878</v>
      </c>
      <c r="F1110" s="128" t="str">
        <f t="shared" si="306"/>
        <v>Azobé FSC/PEFC 1060 (kg/m3)</v>
      </c>
      <c r="G1110" s="131">
        <f t="shared" si="301"/>
        <v>5.2364923159627041E-2</v>
      </c>
      <c r="H1110" s="183">
        <f t="shared" si="302"/>
        <v>2.7210499943999995E-3</v>
      </c>
      <c r="I1110" s="183">
        <f t="shared" si="303"/>
        <v>5.504227284000001E-3</v>
      </c>
      <c r="J1110" s="184">
        <f t="shared" si="304"/>
        <v>1.1731298881227042E-2</v>
      </c>
      <c r="K1110" s="183">
        <v>3.2408346999999997E-2</v>
      </c>
      <c r="L1110" s="146">
        <v>2.7694349000000002E-3</v>
      </c>
      <c r="M1110" s="146">
        <v>1.6819266E-3</v>
      </c>
      <c r="N1110" s="146">
        <v>1.5161929000000001E-3</v>
      </c>
      <c r="O1110" s="188">
        <v>1.0635438E-3</v>
      </c>
      <c r="P1110" s="188">
        <v>5.3493443999999999E-6</v>
      </c>
      <c r="Q1110" s="146">
        <v>1.3596395000000001E-4</v>
      </c>
      <c r="R1110" s="146">
        <v>1.2390369E-4</v>
      </c>
      <c r="S1110" s="146">
        <v>1.5281218000000001E-4</v>
      </c>
      <c r="T1110" s="146">
        <v>9.0487651999999997E-4</v>
      </c>
      <c r="U1110" s="146">
        <v>1.1576814E-2</v>
      </c>
      <c r="V1110" s="188">
        <v>2.4085574000000001E-5</v>
      </c>
      <c r="W1110" s="188">
        <v>1.6726858E-6</v>
      </c>
      <c r="X1110" s="146">
        <v>1.5427043000000001E-11</v>
      </c>
      <c r="Z1110" s="157">
        <f t="shared" si="310"/>
        <v>0.21605564666666666</v>
      </c>
      <c r="AB1110" s="131">
        <f t="shared" si="296"/>
        <v>3.2408346999999997E-2</v>
      </c>
      <c r="AC1110" s="131">
        <f t="shared" si="297"/>
        <v>7.2963151843999999E-3</v>
      </c>
      <c r="AD1110" s="131">
        <f t="shared" si="298"/>
        <v>4.5769378758000008E-3</v>
      </c>
      <c r="AE1110" s="131">
        <f t="shared" si="299"/>
        <v>5.5042272840000002E-3</v>
      </c>
      <c r="AF1110" s="131">
        <f t="shared" si="300"/>
        <v>1.1729626195427043E-2</v>
      </c>
      <c r="AH1110">
        <v>24.628679000000002</v>
      </c>
      <c r="AI1110" s="71">
        <v>2.7919132000000002</v>
      </c>
      <c r="AJ1110" s="71">
        <v>0.49736993000000002</v>
      </c>
      <c r="AK1110" s="71">
        <v>0</v>
      </c>
      <c r="AL1110" s="71">
        <v>21.019553999999999</v>
      </c>
      <c r="AM1110" s="71">
        <v>0.21991553999999999</v>
      </c>
      <c r="AN1110" s="71">
        <v>9.9927180000000004E-2</v>
      </c>
      <c r="AP1110" s="129">
        <v>4.6386956000000002E-3</v>
      </c>
      <c r="AQ1110" s="129">
        <v>4.3065813E-3</v>
      </c>
      <c r="AR1110" s="129">
        <v>1.853352E-4</v>
      </c>
      <c r="AS1110" s="129">
        <v>1.4677911999999999E-4</v>
      </c>
      <c r="AT1110" s="172">
        <f t="shared" si="307"/>
        <v>2.581883254131E-7</v>
      </c>
      <c r="AU1110" s="172">
        <f t="shared" si="308"/>
        <v>6.8541125758359113E-10</v>
      </c>
      <c r="AV1110" s="185">
        <f t="shared" si="309"/>
        <v>2.0557299396000001E-2</v>
      </c>
      <c r="AW1110" s="121">
        <v>2.0051261999999999E-7</v>
      </c>
      <c r="AX1110" s="121">
        <v>6.0499448E-10</v>
      </c>
      <c r="AY1110" s="121">
        <v>1.6529312000000001E-14</v>
      </c>
      <c r="AZ1110" s="121">
        <v>2.1796893E-12</v>
      </c>
      <c r="BA1110" s="121">
        <v>0</v>
      </c>
      <c r="BB1110" s="121">
        <v>9.7013164999999995E-11</v>
      </c>
      <c r="BC1110" s="121">
        <v>5.7512050999999999E-8</v>
      </c>
      <c r="BD1110" s="121">
        <v>1.6190096999999999E-11</v>
      </c>
      <c r="BE1110" s="121">
        <v>6.4020320000000006E-11</v>
      </c>
      <c r="BF1110" s="121">
        <v>2.4904903000000001E-14</v>
      </c>
      <c r="BG1110" s="121">
        <v>3.6990075000000002E-16</v>
      </c>
      <c r="BH1110" s="121">
        <v>7.7468902999999999E-14</v>
      </c>
      <c r="BI1110" s="121">
        <v>7.3599445000000002E-14</v>
      </c>
      <c r="BJ1110" s="121">
        <v>1.3488098999999999E-14</v>
      </c>
      <c r="BK1110" s="121">
        <v>3.6068467999999999E-12</v>
      </c>
      <c r="BL1110" s="121">
        <v>6.0854711999999995E-11</v>
      </c>
      <c r="BM1110" s="121">
        <v>2.0841165E-20</v>
      </c>
      <c r="BN1110" s="121">
        <v>1.4507396E-5</v>
      </c>
      <c r="BO1110" s="121">
        <v>2.0542792000000001E-2</v>
      </c>
      <c r="BP1110" s="121">
        <v>0</v>
      </c>
      <c r="BQ1110" s="121">
        <v>0</v>
      </c>
      <c r="BR1110" s="121">
        <v>0</v>
      </c>
      <c r="BT1110" s="71">
        <v>1.151932E-5</v>
      </c>
      <c r="BU1110" s="71">
        <v>4.6401484000000002E-7</v>
      </c>
      <c r="BV1110" s="71">
        <v>6.0242047000000004E-6</v>
      </c>
      <c r="BW1110" s="71">
        <v>1.5039514000000002E-8</v>
      </c>
      <c r="BX1110" s="71">
        <v>4.7883965000000002E-7</v>
      </c>
      <c r="BY1110" s="71">
        <v>4.4863434000000002E-8</v>
      </c>
      <c r="BZ1110" s="71">
        <v>6.1206717000000005E-10</v>
      </c>
      <c r="CA1110" s="71">
        <v>6.7568406999999994E-8</v>
      </c>
      <c r="CB1110" s="71">
        <v>1.3873403000000001E-8</v>
      </c>
      <c r="CC1110" s="71">
        <v>9.5667448000000003E-8</v>
      </c>
      <c r="CD1110" s="71">
        <v>0</v>
      </c>
      <c r="CE1110" s="71">
        <v>4.6087577000000002E-17</v>
      </c>
      <c r="CF1110" s="71">
        <v>3.7736329000000002E-13</v>
      </c>
      <c r="CG1110" s="71">
        <v>3.1589918000000001E-7</v>
      </c>
      <c r="CH1110" s="71">
        <v>3.9902456999999997E-6</v>
      </c>
      <c r="CI1110" s="71">
        <v>8.4915791000000007E-9</v>
      </c>
      <c r="CJ1110" s="71">
        <v>0</v>
      </c>
      <c r="CL1110" s="186">
        <v>3.1940542999999998E-13</v>
      </c>
      <c r="CM1110" s="186">
        <v>0.21606151000000001</v>
      </c>
      <c r="CN1110" s="187">
        <v>1.8590785000000001E-3</v>
      </c>
      <c r="CO1110" s="186">
        <v>3.2768199999999998E-4</v>
      </c>
      <c r="CP1110" s="186">
        <v>3.5502018000000002E-11</v>
      </c>
      <c r="CQ1110" s="186">
        <v>4.1543271999999996E-9</v>
      </c>
      <c r="CR1110" s="186">
        <v>2.0950771999999999E-5</v>
      </c>
      <c r="CS1110" s="186">
        <v>3.6427173E-2</v>
      </c>
      <c r="CT1110" s="186">
        <v>1.6687218999999999E-8</v>
      </c>
      <c r="CU1110" s="186">
        <v>1.5782077999999999E-5</v>
      </c>
      <c r="CW1110" s="101"/>
      <c r="CX1110" s="161" t="s">
        <v>3128</v>
      </c>
    </row>
    <row r="1111" spans="1:102" ht="14.4">
      <c r="A1111" t="s">
        <v>2445</v>
      </c>
      <c r="B1111" s="92" t="s">
        <v>1376</v>
      </c>
      <c r="C1111" s="126" t="str">
        <f t="shared" si="305"/>
        <v>A.160.02.106</v>
      </c>
      <c r="D1111" s="11" t="s">
        <v>654</v>
      </c>
      <c r="E1111" s="125" t="s">
        <v>878</v>
      </c>
      <c r="F1111" s="128" t="str">
        <f t="shared" si="306"/>
        <v>Azobé natural forest clear cut 1060 (kg/m3)</v>
      </c>
      <c r="G1111" s="131">
        <f t="shared" si="301"/>
        <v>5.1727649405856271</v>
      </c>
      <c r="H1111" s="183">
        <f t="shared" si="302"/>
        <v>2.7210499943999995E-3</v>
      </c>
      <c r="I1111" s="183">
        <f t="shared" si="303"/>
        <v>4.6084042417099997</v>
      </c>
      <c r="J1111" s="184">
        <f t="shared" si="304"/>
        <v>1.1731298881227042E-2</v>
      </c>
      <c r="K1111" s="183">
        <v>0.54990835000000005</v>
      </c>
      <c r="L1111" s="146">
        <v>2.7694349000000002E-3</v>
      </c>
      <c r="M1111" s="146">
        <v>1.6819266E-3</v>
      </c>
      <c r="N1111" s="146">
        <v>1.5161929000000001E-3</v>
      </c>
      <c r="O1111" s="188">
        <v>1.0635438E-3</v>
      </c>
      <c r="P1111" s="188">
        <v>5.3493443999999999E-6</v>
      </c>
      <c r="Q1111" s="146">
        <v>1.3596395000000001E-4</v>
      </c>
      <c r="R1111" s="146">
        <v>1.2390369E-4</v>
      </c>
      <c r="S1111" s="146">
        <v>1.5281218000000001E-4</v>
      </c>
      <c r="T1111" s="146">
        <v>9.0487651999999997E-4</v>
      </c>
      <c r="U1111" s="188">
        <v>1.1576814E-2</v>
      </c>
      <c r="V1111" s="188">
        <v>4.6029241000000001</v>
      </c>
      <c r="W1111" s="188">
        <v>1.6726858E-6</v>
      </c>
      <c r="X1111" s="146">
        <v>1.5427043000000001E-11</v>
      </c>
      <c r="Z1111" s="157">
        <f t="shared" si="310"/>
        <v>3.6660556666666673</v>
      </c>
      <c r="AB1111" s="131">
        <f t="shared" si="296"/>
        <v>0.54990835000000005</v>
      </c>
      <c r="AC1111" s="131">
        <f t="shared" si="297"/>
        <v>7.2963151843999999E-3</v>
      </c>
      <c r="AD1111" s="131">
        <f t="shared" si="298"/>
        <v>4.5769378758000008E-3</v>
      </c>
      <c r="AE1111" s="131">
        <f t="shared" si="299"/>
        <v>4.6084042417099997</v>
      </c>
      <c r="AF1111" s="131">
        <f t="shared" si="300"/>
        <v>1.1729626195427043E-2</v>
      </c>
      <c r="AH1111">
        <v>24.628679000000002</v>
      </c>
      <c r="AI1111" s="71">
        <v>2.7919132000000002</v>
      </c>
      <c r="AJ1111" s="71">
        <v>0.49736993000000002</v>
      </c>
      <c r="AK1111" s="71">
        <v>0</v>
      </c>
      <c r="AL1111" s="71">
        <v>21.019553999999999</v>
      </c>
      <c r="AM1111" s="71">
        <v>0.21991553999999999</v>
      </c>
      <c r="AN1111" s="71">
        <v>9.9927180000000004E-2</v>
      </c>
      <c r="AP1111" s="129">
        <v>6.0653519000000003E-2</v>
      </c>
      <c r="AQ1111" s="129">
        <v>5.7709269000000001E-2</v>
      </c>
      <c r="AR1111" s="129">
        <v>2.7974706E-3</v>
      </c>
      <c r="AS1111" s="129">
        <v>1.4677911999999999E-4</v>
      </c>
      <c r="AT1111" s="172">
        <f t="shared" si="307"/>
        <v>3.4597883054131006E-6</v>
      </c>
      <c r="AU1111" s="172">
        <f t="shared" si="308"/>
        <v>1.0345674702581592E-8</v>
      </c>
      <c r="AV1111" s="185">
        <f t="shared" si="309"/>
        <v>2.0557299396000001E-2</v>
      </c>
      <c r="AW1111" s="121">
        <v>3.4021126E-6</v>
      </c>
      <c r="AX1111" s="121">
        <v>1.0264993999999999E-8</v>
      </c>
      <c r="AY1111" s="121">
        <v>2.8045430999999998E-13</v>
      </c>
      <c r="AZ1111" s="121">
        <v>2.1796893E-12</v>
      </c>
      <c r="BA1111" s="121">
        <v>0</v>
      </c>
      <c r="BB1111" s="121">
        <v>9.7013164999999995E-11</v>
      </c>
      <c r="BC1111" s="121">
        <v>5.7512050999999999E-8</v>
      </c>
      <c r="BD1111" s="121">
        <v>1.6190096999999999E-11</v>
      </c>
      <c r="BE1111" s="121">
        <v>6.4020320000000006E-11</v>
      </c>
      <c r="BF1111" s="121">
        <v>2.4904903000000001E-14</v>
      </c>
      <c r="BG1111" s="121">
        <v>3.6990075000000002E-16</v>
      </c>
      <c r="BH1111" s="121">
        <v>7.7468902999999999E-14</v>
      </c>
      <c r="BI1111" s="121">
        <v>7.3599445000000002E-14</v>
      </c>
      <c r="BJ1111" s="121">
        <v>1.3488098999999999E-14</v>
      </c>
      <c r="BK1111" s="121">
        <v>3.6068467999999999E-12</v>
      </c>
      <c r="BL1111" s="121">
        <v>6.0854711999999995E-11</v>
      </c>
      <c r="BM1111" s="121">
        <v>2.0841165E-20</v>
      </c>
      <c r="BN1111" s="121">
        <v>1.4507396E-5</v>
      </c>
      <c r="BO1111" s="121">
        <v>2.0542792000000001E-2</v>
      </c>
      <c r="BP1111" s="121">
        <v>0</v>
      </c>
      <c r="BQ1111" s="121">
        <v>0</v>
      </c>
      <c r="BR1111" s="121">
        <v>0</v>
      </c>
      <c r="BT1111" s="71">
        <v>1.0771447E-4</v>
      </c>
      <c r="BU1111" s="71">
        <v>4.6401484000000002E-7</v>
      </c>
      <c r="BV1111" s="71">
        <v>1.0221936E-4</v>
      </c>
      <c r="BW1111" s="71">
        <v>1.5039514000000002E-8</v>
      </c>
      <c r="BX1111" s="71">
        <v>4.7883965000000002E-7</v>
      </c>
      <c r="BY1111" s="71">
        <v>4.4863434000000002E-8</v>
      </c>
      <c r="BZ1111" s="71">
        <v>6.1206717000000005E-10</v>
      </c>
      <c r="CA1111" s="71">
        <v>6.7568406999999994E-8</v>
      </c>
      <c r="CB1111" s="71">
        <v>1.3873403000000001E-8</v>
      </c>
      <c r="CC1111" s="71">
        <v>9.5667448000000003E-8</v>
      </c>
      <c r="CD1111" s="71">
        <v>0</v>
      </c>
      <c r="CE1111" s="71">
        <v>4.6087577000000002E-17</v>
      </c>
      <c r="CF1111" s="71">
        <v>3.7736329000000002E-13</v>
      </c>
      <c r="CG1111" s="71">
        <v>3.1589918000000001E-7</v>
      </c>
      <c r="CH1111" s="71">
        <v>3.9902456999999997E-6</v>
      </c>
      <c r="CI1111" s="71">
        <v>8.4915791000000007E-9</v>
      </c>
      <c r="CJ1111" s="71">
        <v>0</v>
      </c>
      <c r="CL1111" s="186">
        <v>3.1940542999999998E-13</v>
      </c>
      <c r="CM1111" s="186">
        <v>3.6660615000000001</v>
      </c>
      <c r="CN1111" s="187">
        <v>1.8590785000000001E-3</v>
      </c>
      <c r="CO1111" s="186">
        <v>3.2768199999999998E-4</v>
      </c>
      <c r="CP1111" s="186">
        <v>3.5502018000000002E-11</v>
      </c>
      <c r="CQ1111" s="186">
        <v>4.1543271999999996E-9</v>
      </c>
      <c r="CR1111" s="186">
        <v>2.0950771999999999E-5</v>
      </c>
      <c r="CS1111" s="186">
        <v>3.6427173E-2</v>
      </c>
      <c r="CT1111" s="186">
        <v>1.6687218999999999E-8</v>
      </c>
      <c r="CU1111" s="186">
        <v>1.5782077999999999E-5</v>
      </c>
      <c r="CW1111" s="101"/>
      <c r="CX1111" s="161" t="s">
        <v>3128</v>
      </c>
    </row>
    <row r="1112" spans="1:102" ht="14.4">
      <c r="A1112" t="s">
        <v>1388</v>
      </c>
      <c r="B1112" s="92" t="s">
        <v>1376</v>
      </c>
      <c r="C1112" s="126" t="str">
        <f t="shared" si="305"/>
        <v>A.160.02.107</v>
      </c>
      <c r="D1112" s="11" t="s">
        <v>654</v>
      </c>
      <c r="E1112" s="125" t="s">
        <v>878</v>
      </c>
      <c r="F1112" s="128" t="str">
        <f t="shared" si="306"/>
        <v>Bosse clair FSC/PEFC 575 (kg/m3)</v>
      </c>
      <c r="G1112" s="131">
        <f t="shared" si="301"/>
        <v>5.8550100516227041E-2</v>
      </c>
      <c r="H1112" s="183">
        <f t="shared" si="302"/>
        <v>2.7896676899999999E-3</v>
      </c>
      <c r="I1112" s="183">
        <f t="shared" si="303"/>
        <v>6.2983867749999995E-3</v>
      </c>
      <c r="J1112" s="184">
        <f t="shared" si="304"/>
        <v>1.3679323051227042E-2</v>
      </c>
      <c r="K1112" s="183">
        <v>3.5782723000000002E-2</v>
      </c>
      <c r="L1112" s="146">
        <v>3.5158798999999998E-3</v>
      </c>
      <c r="M1112" s="146">
        <v>1.7295578999999999E-3</v>
      </c>
      <c r="N1112" s="146">
        <v>1.576526E-3</v>
      </c>
      <c r="O1112" s="188">
        <v>1.0698518E-3</v>
      </c>
      <c r="P1112" s="188">
        <v>5.6366399999999998E-6</v>
      </c>
      <c r="Q1112" s="146">
        <v>1.3765325000000001E-4</v>
      </c>
      <c r="R1112" s="146">
        <v>1.2394669E-4</v>
      </c>
      <c r="S1112" s="146">
        <v>1.5410234999999999E-4</v>
      </c>
      <c r="T1112" s="146">
        <v>9.0487651999999997E-4</v>
      </c>
      <c r="U1112" s="146">
        <v>1.3523548E-2</v>
      </c>
      <c r="V1112" s="188">
        <v>2.4125765E-5</v>
      </c>
      <c r="W1112" s="188">
        <v>1.6726858E-6</v>
      </c>
      <c r="X1112" s="146">
        <v>1.5427043000000001E-11</v>
      </c>
      <c r="Z1112" s="157">
        <f t="shared" si="310"/>
        <v>0.2385514866666667</v>
      </c>
      <c r="AB1112" s="131">
        <f t="shared" si="296"/>
        <v>3.5782723000000002E-2</v>
      </c>
      <c r="AC1112" s="131">
        <f t="shared" si="297"/>
        <v>8.1590521799999993E-3</v>
      </c>
      <c r="AD1112" s="131">
        <f t="shared" si="298"/>
        <v>5.3710571757999998E-3</v>
      </c>
      <c r="AE1112" s="131">
        <f t="shared" si="299"/>
        <v>6.2983867749999995E-3</v>
      </c>
      <c r="AF1112" s="131">
        <f t="shared" si="300"/>
        <v>1.3677650365427042E-2</v>
      </c>
      <c r="AH1112">
        <v>24.924150000000001</v>
      </c>
      <c r="AI1112" s="71">
        <v>3.0859418000000001</v>
      </c>
      <c r="AJ1112" s="71">
        <v>0.49837066000000002</v>
      </c>
      <c r="AK1112" s="71">
        <v>0</v>
      </c>
      <c r="AL1112" s="71">
        <v>21.019553999999999</v>
      </c>
      <c r="AM1112" s="71">
        <v>0.22011059999999999</v>
      </c>
      <c r="AN1112" s="71">
        <v>0.10017355999999999</v>
      </c>
      <c r="AP1112" s="129">
        <v>5.2567530000000003E-3</v>
      </c>
      <c r="AQ1112" s="129">
        <v>4.8825993999999998E-3</v>
      </c>
      <c r="AR1112" s="129">
        <v>2.0674893E-4</v>
      </c>
      <c r="AS1112" s="129">
        <v>1.6740470000000001E-4</v>
      </c>
      <c r="AT1112" s="172">
        <f t="shared" si="307"/>
        <v>2.9272178304649994E-7</v>
      </c>
      <c r="AU1112" s="172">
        <f t="shared" si="308"/>
        <v>7.6460403821559123E-10</v>
      </c>
      <c r="AV1112" s="185">
        <f t="shared" si="309"/>
        <v>2.3446036056999998E-2</v>
      </c>
      <c r="AW1112" s="121">
        <v>2.2138876E-7</v>
      </c>
      <c r="AX1112" s="121">
        <v>6.6798283E-10</v>
      </c>
      <c r="AY1112" s="121">
        <v>1.8250244000000001E-14</v>
      </c>
      <c r="AZ1112" s="121">
        <v>2.1796893E-12</v>
      </c>
      <c r="BA1112" s="121">
        <v>0</v>
      </c>
      <c r="BB1112" s="121">
        <v>9.8629934E-11</v>
      </c>
      <c r="BC1112" s="121">
        <v>7.1167149000000002E-8</v>
      </c>
      <c r="BD1112" s="121">
        <v>1.6558799E-11</v>
      </c>
      <c r="BE1112" s="121">
        <v>7.9811002999999998E-11</v>
      </c>
      <c r="BF1112" s="121">
        <v>2.4904903000000001E-14</v>
      </c>
      <c r="BG1112" s="121">
        <v>3.6990075000000002E-16</v>
      </c>
      <c r="BH1112" s="121">
        <v>7.8431300000000006E-14</v>
      </c>
      <c r="BI1112" s="121">
        <v>1.0946023E-13</v>
      </c>
      <c r="BJ1112" s="121">
        <v>1.9989617000000001E-14</v>
      </c>
      <c r="BK1112" s="121">
        <v>3.6546352000000003E-12</v>
      </c>
      <c r="BL1112" s="121">
        <v>6.1409788000000005E-11</v>
      </c>
      <c r="BM1112" s="121">
        <v>2.0841165E-20</v>
      </c>
      <c r="BN1112" s="121">
        <v>1.4626056999999999E-5</v>
      </c>
      <c r="BO1112" s="121">
        <v>2.343141E-2</v>
      </c>
      <c r="BP1112" s="121">
        <v>0</v>
      </c>
      <c r="BQ1112" s="121">
        <v>0</v>
      </c>
      <c r="BR1112" s="121">
        <v>0</v>
      </c>
      <c r="BT1112" s="71">
        <v>1.2726212E-5</v>
      </c>
      <c r="BU1112" s="71">
        <v>5.7288058000000002E-7</v>
      </c>
      <c r="BV1112" s="71">
        <v>6.6514483999999998E-6</v>
      </c>
      <c r="BW1112" s="71">
        <v>1.5073618000000001E-8</v>
      </c>
      <c r="BX1112" s="71">
        <v>5.7416225000000001E-7</v>
      </c>
      <c r="BY1112" s="71">
        <v>4.4863434000000002E-8</v>
      </c>
      <c r="BZ1112" s="71">
        <v>6.1206717000000005E-10</v>
      </c>
      <c r="CA1112" s="71">
        <v>6.7568406999999994E-8</v>
      </c>
      <c r="CB1112" s="71">
        <v>1.4340516E-8</v>
      </c>
      <c r="CC1112" s="71">
        <v>9.6872893999999996E-8</v>
      </c>
      <c r="CD1112" s="71">
        <v>0</v>
      </c>
      <c r="CE1112" s="71">
        <v>4.6087577000000002E-17</v>
      </c>
      <c r="CF1112" s="71">
        <v>3.7736329000000002E-13</v>
      </c>
      <c r="CG1112" s="71">
        <v>3.3449900000000001E-7</v>
      </c>
      <c r="CH1112" s="71">
        <v>4.3453987999999998E-6</v>
      </c>
      <c r="CI1112" s="71">
        <v>8.4915791000000007E-9</v>
      </c>
      <c r="CJ1112" s="71">
        <v>0</v>
      </c>
      <c r="CL1112" s="186">
        <v>3.1940542999999998E-13</v>
      </c>
      <c r="CM1112" s="186">
        <v>0.23855735</v>
      </c>
      <c r="CN1112" s="187">
        <v>1.8590785000000001E-3</v>
      </c>
      <c r="CO1112" s="186">
        <v>4.0216636E-4</v>
      </c>
      <c r="CP1112" s="186">
        <v>3.5937432999999999E-11</v>
      </c>
      <c r="CQ1112" s="186">
        <v>4.2057846999999998E-9</v>
      </c>
      <c r="CR1112" s="186">
        <v>2.5659898999999999E-5</v>
      </c>
      <c r="CS1112" s="186">
        <v>5.4102142999999998E-2</v>
      </c>
      <c r="CT1112" s="186">
        <v>1.6687218999999999E-8</v>
      </c>
      <c r="CU1112" s="186">
        <v>1.5782077999999999E-5</v>
      </c>
      <c r="CW1112" s="101"/>
      <c r="CX1112" s="161" t="s">
        <v>3129</v>
      </c>
    </row>
    <row r="1113" spans="1:102" ht="14.4">
      <c r="A1113" t="s">
        <v>2446</v>
      </c>
      <c r="B1113" s="92" t="s">
        <v>1376</v>
      </c>
      <c r="C1113" s="126" t="str">
        <f t="shared" si="305"/>
        <v>A.160.02.108</v>
      </c>
      <c r="D1113" s="11" t="s">
        <v>654</v>
      </c>
      <c r="E1113" s="125" t="s">
        <v>878</v>
      </c>
      <c r="F1113" s="128" t="str">
        <f t="shared" si="306"/>
        <v>Bosse clair natural forest clear cut 575 (kg/m3)</v>
      </c>
      <c r="G1113" s="131">
        <f t="shared" si="301"/>
        <v>9.0948500717512264</v>
      </c>
      <c r="H1113" s="183">
        <f t="shared" si="302"/>
        <v>2.7896676899999999E-3</v>
      </c>
      <c r="I1113" s="183">
        <f t="shared" si="303"/>
        <v>8.5250983610100004</v>
      </c>
      <c r="J1113" s="184">
        <f t="shared" si="304"/>
        <v>1.3679323051227042E-2</v>
      </c>
      <c r="K1113" s="183">
        <v>0.55328272000000001</v>
      </c>
      <c r="L1113" s="146">
        <v>3.5158798999999998E-3</v>
      </c>
      <c r="M1113" s="146">
        <v>1.7295578999999999E-3</v>
      </c>
      <c r="N1113" s="146">
        <v>1.576526E-3</v>
      </c>
      <c r="O1113" s="188">
        <v>1.0698518E-3</v>
      </c>
      <c r="P1113" s="188">
        <v>5.6366399999999998E-6</v>
      </c>
      <c r="Q1113" s="146">
        <v>1.3765325000000001E-4</v>
      </c>
      <c r="R1113" s="146">
        <v>1.2394669E-4</v>
      </c>
      <c r="S1113" s="146">
        <v>1.5410234999999999E-4</v>
      </c>
      <c r="T1113" s="146">
        <v>9.0487651999999997E-4</v>
      </c>
      <c r="U1113" s="188">
        <v>1.3523548E-2</v>
      </c>
      <c r="V1113" s="188">
        <v>8.5188240999999998</v>
      </c>
      <c r="W1113" s="188">
        <v>1.6726858E-6</v>
      </c>
      <c r="X1113" s="146">
        <v>1.5427043000000001E-11</v>
      </c>
      <c r="Z1113" s="157">
        <f t="shared" si="310"/>
        <v>3.688551466666667</v>
      </c>
      <c r="AB1113" s="131">
        <f t="shared" si="296"/>
        <v>0.55328272000000001</v>
      </c>
      <c r="AC1113" s="131">
        <f t="shared" si="297"/>
        <v>8.1590521799999993E-3</v>
      </c>
      <c r="AD1113" s="131">
        <f t="shared" si="298"/>
        <v>5.3710571757999998E-3</v>
      </c>
      <c r="AE1113" s="131">
        <f t="shared" si="299"/>
        <v>8.5250983610099986</v>
      </c>
      <c r="AF1113" s="131">
        <f t="shared" si="300"/>
        <v>1.3677650365427042E-2</v>
      </c>
      <c r="AH1113">
        <v>24.924150000000001</v>
      </c>
      <c r="AI1113" s="71">
        <v>3.0859418000000001</v>
      </c>
      <c r="AJ1113" s="71">
        <v>0.49837066000000002</v>
      </c>
      <c r="AK1113" s="71">
        <v>0</v>
      </c>
      <c r="AL1113" s="71">
        <v>21.019553999999999</v>
      </c>
      <c r="AM1113" s="71">
        <v>0.22011059999999999</v>
      </c>
      <c r="AN1113" s="71">
        <v>0.10017355999999999</v>
      </c>
      <c r="AP1113" s="129">
        <v>6.1271576000000001E-2</v>
      </c>
      <c r="AQ1113" s="129">
        <v>5.8285286999999998E-2</v>
      </c>
      <c r="AR1113" s="129">
        <v>2.8188842999999999E-3</v>
      </c>
      <c r="AS1113" s="129">
        <v>1.6740470000000001E-4</v>
      </c>
      <c r="AT1113" s="172">
        <f t="shared" si="307"/>
        <v>3.4943218230465006E-6</v>
      </c>
      <c r="AU1113" s="172">
        <f t="shared" si="308"/>
        <v>1.0424868133211591E-8</v>
      </c>
      <c r="AV1113" s="185">
        <f t="shared" si="309"/>
        <v>2.3446036056999998E-2</v>
      </c>
      <c r="AW1113" s="121">
        <v>3.4229888000000001E-6</v>
      </c>
      <c r="AX1113" s="121">
        <v>1.0327982999999999E-8</v>
      </c>
      <c r="AY1113" s="121">
        <v>2.8217524000000001E-13</v>
      </c>
      <c r="AZ1113" s="121">
        <v>2.1796893E-12</v>
      </c>
      <c r="BA1113" s="121">
        <v>0</v>
      </c>
      <c r="BB1113" s="121">
        <v>9.8629934E-11</v>
      </c>
      <c r="BC1113" s="121">
        <v>7.1167149000000002E-8</v>
      </c>
      <c r="BD1113" s="121">
        <v>1.6558799E-11</v>
      </c>
      <c r="BE1113" s="121">
        <v>7.9811002999999998E-11</v>
      </c>
      <c r="BF1113" s="121">
        <v>2.4904903000000001E-14</v>
      </c>
      <c r="BG1113" s="121">
        <v>3.6990075000000002E-16</v>
      </c>
      <c r="BH1113" s="121">
        <v>7.8431300000000006E-14</v>
      </c>
      <c r="BI1113" s="121">
        <v>1.0946023E-13</v>
      </c>
      <c r="BJ1113" s="121">
        <v>1.9989617000000001E-14</v>
      </c>
      <c r="BK1113" s="121">
        <v>3.6546352000000003E-12</v>
      </c>
      <c r="BL1113" s="121">
        <v>6.1409788000000005E-11</v>
      </c>
      <c r="BM1113" s="121">
        <v>2.0841165E-20</v>
      </c>
      <c r="BN1113" s="121">
        <v>1.4626056999999999E-5</v>
      </c>
      <c r="BO1113" s="121">
        <v>2.343141E-2</v>
      </c>
      <c r="BP1113" s="121">
        <v>0</v>
      </c>
      <c r="BQ1113" s="121">
        <v>0</v>
      </c>
      <c r="BR1113" s="121">
        <v>0</v>
      </c>
      <c r="BT1113" s="71">
        <v>1.0892136999999999E-4</v>
      </c>
      <c r="BU1113" s="71">
        <v>5.7288058000000002E-7</v>
      </c>
      <c r="BV1113" s="71">
        <v>1.028466E-4</v>
      </c>
      <c r="BW1113" s="71">
        <v>1.5073618000000001E-8</v>
      </c>
      <c r="BX1113" s="71">
        <v>5.7416225000000001E-7</v>
      </c>
      <c r="BY1113" s="71">
        <v>4.4863434000000002E-8</v>
      </c>
      <c r="BZ1113" s="71">
        <v>6.1206717000000005E-10</v>
      </c>
      <c r="CA1113" s="71">
        <v>6.7568406999999994E-8</v>
      </c>
      <c r="CB1113" s="71">
        <v>1.4340516E-8</v>
      </c>
      <c r="CC1113" s="71">
        <v>9.6872893999999996E-8</v>
      </c>
      <c r="CD1113" s="71">
        <v>0</v>
      </c>
      <c r="CE1113" s="71">
        <v>4.6087577000000002E-17</v>
      </c>
      <c r="CF1113" s="71">
        <v>3.7736329000000002E-13</v>
      </c>
      <c r="CG1113" s="71">
        <v>3.3449900000000001E-7</v>
      </c>
      <c r="CH1113" s="71">
        <v>4.3453987999999998E-6</v>
      </c>
      <c r="CI1113" s="71">
        <v>8.4915791000000007E-9</v>
      </c>
      <c r="CJ1113" s="71">
        <v>0</v>
      </c>
      <c r="CL1113" s="186">
        <v>3.1940542999999998E-13</v>
      </c>
      <c r="CM1113" s="186">
        <v>3.6885572999999998</v>
      </c>
      <c r="CN1113" s="187">
        <v>1.8590785000000001E-3</v>
      </c>
      <c r="CO1113" s="186">
        <v>4.0216636E-4</v>
      </c>
      <c r="CP1113" s="186">
        <v>3.5937432999999999E-11</v>
      </c>
      <c r="CQ1113" s="186">
        <v>4.2057846999999998E-9</v>
      </c>
      <c r="CR1113" s="186">
        <v>2.5659898999999999E-5</v>
      </c>
      <c r="CS1113" s="186">
        <v>5.4102142999999998E-2</v>
      </c>
      <c r="CT1113" s="186">
        <v>1.6687218999999999E-8</v>
      </c>
      <c r="CU1113" s="186">
        <v>1.5782077999999999E-5</v>
      </c>
      <c r="CW1113" s="101"/>
      <c r="CX1113" s="161" t="s">
        <v>3129</v>
      </c>
    </row>
    <row r="1114" spans="1:102" ht="14.4">
      <c r="A1114" t="s">
        <v>1389</v>
      </c>
      <c r="B1114" s="92" t="s">
        <v>1376</v>
      </c>
      <c r="C1114" s="126" t="str">
        <f t="shared" si="305"/>
        <v>A.160.02.109</v>
      </c>
      <c r="D1114" s="11" t="s">
        <v>654</v>
      </c>
      <c r="E1114" s="125" t="s">
        <v>878</v>
      </c>
      <c r="F1114" s="128" t="str">
        <f t="shared" si="306"/>
        <v>Bubinga FSC/PEFC 830 (kg/m3)</v>
      </c>
      <c r="G1114" s="131">
        <f t="shared" si="301"/>
        <v>5.2817496562227048E-2</v>
      </c>
      <c r="H1114" s="183">
        <f t="shared" si="302"/>
        <v>2.7260707159999999E-3</v>
      </c>
      <c r="I1114" s="183">
        <f t="shared" si="303"/>
        <v>5.562336565000001E-3</v>
      </c>
      <c r="J1114" s="184">
        <f t="shared" si="304"/>
        <v>1.1873837281227043E-2</v>
      </c>
      <c r="K1114" s="183">
        <v>3.2655252000000003E-2</v>
      </c>
      <c r="L1114" s="146">
        <v>2.8240528999999999E-3</v>
      </c>
      <c r="M1114" s="146">
        <v>1.6854118E-3</v>
      </c>
      <c r="N1114" s="146">
        <v>1.5206074999999999E-3</v>
      </c>
      <c r="O1114" s="188">
        <v>1.0640052999999999E-3</v>
      </c>
      <c r="P1114" s="188">
        <v>5.3703659999999998E-6</v>
      </c>
      <c r="Q1114" s="146">
        <v>1.3608755000000001E-4</v>
      </c>
      <c r="R1114" s="146">
        <v>1.2390683000000001E-4</v>
      </c>
      <c r="S1114" s="146">
        <v>1.5290658E-4</v>
      </c>
      <c r="T1114" s="146">
        <v>9.0487651999999997E-4</v>
      </c>
      <c r="U1114" s="146">
        <v>1.1719258E-2</v>
      </c>
      <c r="V1114" s="188">
        <v>2.4088514999999999E-5</v>
      </c>
      <c r="W1114" s="188">
        <v>1.6726858E-6</v>
      </c>
      <c r="X1114" s="146">
        <v>1.5427043000000001E-11</v>
      </c>
      <c r="Z1114" s="157">
        <f t="shared" si="310"/>
        <v>0.21770168000000004</v>
      </c>
      <c r="AB1114" s="131">
        <f t="shared" si="296"/>
        <v>3.2655252000000003E-2</v>
      </c>
      <c r="AC1114" s="131">
        <f t="shared" si="297"/>
        <v>7.3594422460000006E-3</v>
      </c>
      <c r="AD1114" s="131">
        <f t="shared" si="298"/>
        <v>4.6350442158000008E-3</v>
      </c>
      <c r="AE1114" s="131">
        <f t="shared" si="299"/>
        <v>5.5623365650000001E-3</v>
      </c>
      <c r="AF1114" s="131">
        <f t="shared" si="300"/>
        <v>1.1872164595427044E-2</v>
      </c>
      <c r="AH1114">
        <v>24.650299</v>
      </c>
      <c r="AI1114" s="71">
        <v>2.8134275</v>
      </c>
      <c r="AJ1114" s="71">
        <v>0.49744316</v>
      </c>
      <c r="AK1114" s="71">
        <v>0</v>
      </c>
      <c r="AL1114" s="71">
        <v>21.019553999999999</v>
      </c>
      <c r="AM1114" s="71">
        <v>0.21992982</v>
      </c>
      <c r="AN1114" s="71">
        <v>9.9945207999999994E-2</v>
      </c>
      <c r="AP1114" s="129">
        <v>4.6839192999999996E-3</v>
      </c>
      <c r="AQ1114" s="129">
        <v>4.3487289000000004E-3</v>
      </c>
      <c r="AR1114" s="129">
        <v>1.8690206E-4</v>
      </c>
      <c r="AS1114" s="129">
        <v>1.4828831000000001E-4</v>
      </c>
      <c r="AT1114" s="172">
        <f t="shared" si="307"/>
        <v>2.6071516082480001E-7</v>
      </c>
      <c r="AU1114" s="172">
        <f t="shared" si="308"/>
        <v>6.9120584760659132E-10</v>
      </c>
      <c r="AV1114" s="185">
        <f t="shared" si="309"/>
        <v>2.0768670078000002E-2</v>
      </c>
      <c r="AW1114" s="121">
        <v>2.0204014000000001E-7</v>
      </c>
      <c r="AX1114" s="121">
        <v>6.0960338000000001E-10</v>
      </c>
      <c r="AY1114" s="121">
        <v>1.6655234000000002E-14</v>
      </c>
      <c r="AZ1114" s="121">
        <v>2.1796893E-12</v>
      </c>
      <c r="BA1114" s="121">
        <v>0</v>
      </c>
      <c r="BB1114" s="121">
        <v>9.7131465000000004E-11</v>
      </c>
      <c r="BC1114" s="121">
        <v>5.8511203999999999E-8</v>
      </c>
      <c r="BD1114" s="121">
        <v>1.6217075000000001E-11</v>
      </c>
      <c r="BE1114" s="121">
        <v>6.5175735999999996E-11</v>
      </c>
      <c r="BF1114" s="121">
        <v>2.4904903000000001E-14</v>
      </c>
      <c r="BG1114" s="121">
        <v>3.6990075000000002E-16</v>
      </c>
      <c r="BH1114" s="121">
        <v>7.7539323000000005E-14</v>
      </c>
      <c r="BI1114" s="121">
        <v>7.6223405000000001E-14</v>
      </c>
      <c r="BJ1114" s="121">
        <v>1.396382E-14</v>
      </c>
      <c r="BK1114" s="121">
        <v>3.6103435000000001E-12</v>
      </c>
      <c r="BL1114" s="121">
        <v>6.0895327000000001E-11</v>
      </c>
      <c r="BM1114" s="121">
        <v>2.0841165E-20</v>
      </c>
      <c r="BN1114" s="121">
        <v>1.4516078E-5</v>
      </c>
      <c r="BO1114" s="121">
        <v>2.0754154E-2</v>
      </c>
      <c r="BP1114" s="121">
        <v>0</v>
      </c>
      <c r="BQ1114" s="121">
        <v>0</v>
      </c>
      <c r="BR1114" s="121">
        <v>0</v>
      </c>
      <c r="BT1114" s="71">
        <v>1.1607629E-5</v>
      </c>
      <c r="BU1114" s="71">
        <v>4.7198062999999998E-7</v>
      </c>
      <c r="BV1114" s="71">
        <v>6.0701006000000002E-6</v>
      </c>
      <c r="BW1114" s="71">
        <v>1.504201E-8</v>
      </c>
      <c r="BX1114" s="71">
        <v>4.8581447000000005E-7</v>
      </c>
      <c r="BY1114" s="71">
        <v>4.4863434000000002E-8</v>
      </c>
      <c r="BZ1114" s="71">
        <v>6.1206717000000005E-10</v>
      </c>
      <c r="CA1114" s="71">
        <v>6.7568406999999994E-8</v>
      </c>
      <c r="CB1114" s="71">
        <v>1.3907582E-8</v>
      </c>
      <c r="CC1114" s="71">
        <v>9.5755651000000005E-8</v>
      </c>
      <c r="CD1114" s="71">
        <v>0</v>
      </c>
      <c r="CE1114" s="71">
        <v>4.6087577000000002E-17</v>
      </c>
      <c r="CF1114" s="71">
        <v>3.7736329000000002E-13</v>
      </c>
      <c r="CG1114" s="71">
        <v>3.1726014E-7</v>
      </c>
      <c r="CH1114" s="71">
        <v>4.0162325000000003E-6</v>
      </c>
      <c r="CI1114" s="71">
        <v>8.4915791000000007E-9</v>
      </c>
      <c r="CJ1114" s="71">
        <v>0</v>
      </c>
      <c r="CL1114" s="186">
        <v>3.1940542999999998E-13</v>
      </c>
      <c r="CM1114" s="186">
        <v>0.21770754</v>
      </c>
      <c r="CN1114" s="187">
        <v>1.8590785000000001E-3</v>
      </c>
      <c r="CO1114" s="186">
        <v>3.3313207999999999E-4</v>
      </c>
      <c r="CP1114" s="186">
        <v>3.5533878000000002E-11</v>
      </c>
      <c r="CQ1114" s="186">
        <v>4.1580923999999996E-9</v>
      </c>
      <c r="CR1114" s="186">
        <v>2.1295343E-5</v>
      </c>
      <c r="CS1114" s="186">
        <v>3.7720464000000002E-2</v>
      </c>
      <c r="CT1114" s="186">
        <v>1.6687218999999999E-8</v>
      </c>
      <c r="CU1114" s="186">
        <v>1.5782077999999999E-5</v>
      </c>
      <c r="CW1114" s="101"/>
      <c r="CX1114" s="161" t="s">
        <v>3130</v>
      </c>
    </row>
    <row r="1115" spans="1:102" ht="14.4">
      <c r="A1115" t="s">
        <v>2447</v>
      </c>
      <c r="B1115" s="92" t="s">
        <v>1376</v>
      </c>
      <c r="C1115" s="126" t="str">
        <f t="shared" si="305"/>
        <v>A.160.02.110</v>
      </c>
      <c r="D1115" s="11" t="s">
        <v>654</v>
      </c>
      <c r="E1115" s="125" t="s">
        <v>878</v>
      </c>
      <c r="F1115" s="128" t="str">
        <f t="shared" si="306"/>
        <v>Bubinga natural forest clear cut 830 (kg/m3)</v>
      </c>
      <c r="G1115" s="131">
        <f t="shared" si="301"/>
        <v>6.4785175060472273</v>
      </c>
      <c r="H1115" s="183">
        <f t="shared" si="302"/>
        <v>2.7260707159999999E-3</v>
      </c>
      <c r="I1115" s="183">
        <f t="shared" si="303"/>
        <v>5.9137623480499997</v>
      </c>
      <c r="J1115" s="184">
        <f t="shared" si="304"/>
        <v>1.1873837281227043E-2</v>
      </c>
      <c r="K1115" s="183">
        <v>0.55015524999999998</v>
      </c>
      <c r="L1115" s="146">
        <v>2.8240528999999999E-3</v>
      </c>
      <c r="M1115" s="146">
        <v>1.6854118E-3</v>
      </c>
      <c r="N1115" s="146">
        <v>1.5206074999999999E-3</v>
      </c>
      <c r="O1115" s="188">
        <v>1.0640052999999999E-3</v>
      </c>
      <c r="P1115" s="188">
        <v>5.3703659999999998E-6</v>
      </c>
      <c r="Q1115" s="146">
        <v>1.3608755000000001E-4</v>
      </c>
      <c r="R1115" s="146">
        <v>1.2390683000000001E-4</v>
      </c>
      <c r="S1115" s="146">
        <v>1.5290658E-4</v>
      </c>
      <c r="T1115" s="146">
        <v>9.0487651999999997E-4</v>
      </c>
      <c r="U1115" s="188">
        <v>1.1719258E-2</v>
      </c>
      <c r="V1115" s="188">
        <v>5.9082241</v>
      </c>
      <c r="W1115" s="188">
        <v>1.6726858E-6</v>
      </c>
      <c r="X1115" s="146">
        <v>1.5427043000000001E-11</v>
      </c>
      <c r="Z1115" s="157">
        <f t="shared" si="310"/>
        <v>3.6677016666666669</v>
      </c>
      <c r="AB1115" s="131">
        <f t="shared" si="296"/>
        <v>0.55015524999999998</v>
      </c>
      <c r="AC1115" s="131">
        <f t="shared" si="297"/>
        <v>7.3594422460000006E-3</v>
      </c>
      <c r="AD1115" s="131">
        <f t="shared" si="298"/>
        <v>4.6350442158000008E-3</v>
      </c>
      <c r="AE1115" s="131">
        <f t="shared" si="299"/>
        <v>5.9137623480499997</v>
      </c>
      <c r="AF1115" s="131">
        <f t="shared" si="300"/>
        <v>1.1872164595427044E-2</v>
      </c>
      <c r="AH1115">
        <v>24.650299</v>
      </c>
      <c r="AI1115" s="71">
        <v>2.8134275</v>
      </c>
      <c r="AJ1115" s="71">
        <v>0.49744316</v>
      </c>
      <c r="AK1115" s="71">
        <v>0</v>
      </c>
      <c r="AL1115" s="71">
        <v>21.019553999999999</v>
      </c>
      <c r="AM1115" s="71">
        <v>0.21992982</v>
      </c>
      <c r="AN1115" s="71">
        <v>9.9945207999999994E-2</v>
      </c>
      <c r="AP1115" s="129">
        <v>6.0698742999999999E-2</v>
      </c>
      <c r="AQ1115" s="129">
        <v>5.7751416999999999E-2</v>
      </c>
      <c r="AR1115" s="129">
        <v>2.7990374E-3</v>
      </c>
      <c r="AS1115" s="129">
        <v>1.4828831000000001E-4</v>
      </c>
      <c r="AT1115" s="172">
        <f t="shared" si="307"/>
        <v>3.4623151208248001E-6</v>
      </c>
      <c r="AU1115" s="172">
        <f t="shared" si="308"/>
        <v>1.035146939260259E-8</v>
      </c>
      <c r="AV1115" s="185">
        <f t="shared" si="309"/>
        <v>2.0768670078000002E-2</v>
      </c>
      <c r="AW1115" s="121">
        <v>3.4036401000000001E-6</v>
      </c>
      <c r="AX1115" s="121">
        <v>1.0269602999999999E-8</v>
      </c>
      <c r="AY1115" s="121">
        <v>2.8058023000000002E-13</v>
      </c>
      <c r="AZ1115" s="121">
        <v>2.1796893E-12</v>
      </c>
      <c r="BA1115" s="121">
        <v>0</v>
      </c>
      <c r="BB1115" s="121">
        <v>9.7131465000000004E-11</v>
      </c>
      <c r="BC1115" s="121">
        <v>5.8511203999999999E-8</v>
      </c>
      <c r="BD1115" s="121">
        <v>1.6217075000000001E-11</v>
      </c>
      <c r="BE1115" s="121">
        <v>6.5175735999999996E-11</v>
      </c>
      <c r="BF1115" s="121">
        <v>2.4904903000000001E-14</v>
      </c>
      <c r="BG1115" s="121">
        <v>3.6990075000000002E-16</v>
      </c>
      <c r="BH1115" s="121">
        <v>7.7539323000000005E-14</v>
      </c>
      <c r="BI1115" s="121">
        <v>7.6223405000000001E-14</v>
      </c>
      <c r="BJ1115" s="121">
        <v>1.396382E-14</v>
      </c>
      <c r="BK1115" s="121">
        <v>3.6103435000000001E-12</v>
      </c>
      <c r="BL1115" s="121">
        <v>6.0895327000000001E-11</v>
      </c>
      <c r="BM1115" s="121">
        <v>2.0841165E-20</v>
      </c>
      <c r="BN1115" s="121">
        <v>1.4516078E-5</v>
      </c>
      <c r="BO1115" s="121">
        <v>2.0754154E-2</v>
      </c>
      <c r="BP1115" s="121">
        <v>0</v>
      </c>
      <c r="BQ1115" s="121">
        <v>0</v>
      </c>
      <c r="BR1115" s="121">
        <v>0</v>
      </c>
      <c r="BT1115" s="71">
        <v>1.0780278E-4</v>
      </c>
      <c r="BU1115" s="71">
        <v>4.7198062999999998E-7</v>
      </c>
      <c r="BV1115" s="71">
        <v>1.0226525E-4</v>
      </c>
      <c r="BW1115" s="71">
        <v>1.504201E-8</v>
      </c>
      <c r="BX1115" s="71">
        <v>4.8581447000000005E-7</v>
      </c>
      <c r="BY1115" s="71">
        <v>4.4863434000000002E-8</v>
      </c>
      <c r="BZ1115" s="71">
        <v>6.1206717000000005E-10</v>
      </c>
      <c r="CA1115" s="71">
        <v>6.7568406999999994E-8</v>
      </c>
      <c r="CB1115" s="71">
        <v>1.3907582E-8</v>
      </c>
      <c r="CC1115" s="71">
        <v>9.5755651000000005E-8</v>
      </c>
      <c r="CD1115" s="71">
        <v>0</v>
      </c>
      <c r="CE1115" s="71">
        <v>4.6087577000000002E-17</v>
      </c>
      <c r="CF1115" s="71">
        <v>3.7736329000000002E-13</v>
      </c>
      <c r="CG1115" s="71">
        <v>3.1726014E-7</v>
      </c>
      <c r="CH1115" s="71">
        <v>4.0162325000000003E-6</v>
      </c>
      <c r="CI1115" s="71">
        <v>8.4915791000000007E-9</v>
      </c>
      <c r="CJ1115" s="71">
        <v>0</v>
      </c>
      <c r="CL1115" s="186">
        <v>3.1940542999999998E-13</v>
      </c>
      <c r="CM1115" s="186">
        <v>3.6677075000000001</v>
      </c>
      <c r="CN1115" s="187">
        <v>1.8590785000000001E-3</v>
      </c>
      <c r="CO1115" s="186">
        <v>3.3313207999999999E-4</v>
      </c>
      <c r="CP1115" s="186">
        <v>3.5533878000000002E-11</v>
      </c>
      <c r="CQ1115" s="186">
        <v>4.1580923999999996E-9</v>
      </c>
      <c r="CR1115" s="186">
        <v>2.1295343E-5</v>
      </c>
      <c r="CS1115" s="186">
        <v>3.7720464000000002E-2</v>
      </c>
      <c r="CT1115" s="186">
        <v>1.6687218999999999E-8</v>
      </c>
      <c r="CU1115" s="186">
        <v>1.5782077999999999E-5</v>
      </c>
      <c r="CW1115" s="101"/>
      <c r="CX1115" s="161" t="s">
        <v>3130</v>
      </c>
    </row>
    <row r="1116" spans="1:102" ht="14.4">
      <c r="A1116" t="s">
        <v>2448</v>
      </c>
      <c r="B1116" s="92" t="s">
        <v>1376</v>
      </c>
      <c r="C1116" s="126" t="str">
        <f t="shared" si="305"/>
        <v>A.160.02.111</v>
      </c>
      <c r="D1116" s="11" t="s">
        <v>654</v>
      </c>
      <c r="E1116" s="125" t="s">
        <v>878</v>
      </c>
      <c r="F1116" s="128" t="str">
        <f t="shared" si="306"/>
        <v>Cedar  American FSC/PEFC 490 (kg/m3)</v>
      </c>
      <c r="G1116" s="131">
        <f t="shared" si="301"/>
        <v>6.3075839710527049E-2</v>
      </c>
      <c r="H1116" s="183">
        <f t="shared" si="302"/>
        <v>2.8398756862999999E-3</v>
      </c>
      <c r="I1116" s="183">
        <f t="shared" si="303"/>
        <v>6.8794789530000006E-3</v>
      </c>
      <c r="J1116" s="184">
        <f t="shared" si="304"/>
        <v>1.5104706071227042E-2</v>
      </c>
      <c r="K1116" s="183">
        <v>3.8251779E-2</v>
      </c>
      <c r="L1116" s="146">
        <v>4.0620591000000003E-3</v>
      </c>
      <c r="M1116" s="146">
        <v>1.7644099999999999E-3</v>
      </c>
      <c r="N1116" s="146">
        <v>1.6206720999999999E-3</v>
      </c>
      <c r="O1116" s="188">
        <v>1.0744674000000001E-3</v>
      </c>
      <c r="P1116" s="188">
        <v>5.8468563000000002E-6</v>
      </c>
      <c r="Q1116" s="146">
        <v>1.3888932999999999E-4</v>
      </c>
      <c r="R1116" s="146">
        <v>1.2397816E-4</v>
      </c>
      <c r="S1116" s="146">
        <v>1.5504637E-4</v>
      </c>
      <c r="T1116" s="146">
        <v>9.0487651999999997E-4</v>
      </c>
      <c r="U1116" s="188">
        <v>1.4947986999999999E-2</v>
      </c>
      <c r="V1116" s="188">
        <v>2.4155173000000002E-5</v>
      </c>
      <c r="W1116" s="188">
        <v>1.6726858E-6</v>
      </c>
      <c r="X1116" s="146">
        <v>1.5427043000000001E-11</v>
      </c>
      <c r="Z1116" s="157">
        <f t="shared" si="310"/>
        <v>0.25501186000000003</v>
      </c>
      <c r="AB1116" s="131">
        <f t="shared" si="296"/>
        <v>3.8251779E-2</v>
      </c>
      <c r="AC1116" s="131">
        <f t="shared" si="297"/>
        <v>8.7903229462999999E-3</v>
      </c>
      <c r="AD1116" s="131">
        <f t="shared" si="298"/>
        <v>5.9521199458000005E-3</v>
      </c>
      <c r="AE1116" s="131">
        <f t="shared" si="299"/>
        <v>6.8794789530000006E-3</v>
      </c>
      <c r="AF1116" s="131">
        <f t="shared" si="300"/>
        <v>1.5103033385427043E-2</v>
      </c>
      <c r="AH1116">
        <v>25.140347999999999</v>
      </c>
      <c r="AI1116" s="71">
        <v>3.3010845999999998</v>
      </c>
      <c r="AJ1116" s="71">
        <v>0.49910290000000002</v>
      </c>
      <c r="AK1116" s="71">
        <v>0</v>
      </c>
      <c r="AL1116" s="71">
        <v>21.019553999999999</v>
      </c>
      <c r="AM1116" s="71">
        <v>0.22025333</v>
      </c>
      <c r="AN1116" s="71">
        <v>0.10035384</v>
      </c>
      <c r="AP1116" s="129">
        <v>5.7089901000000002E-3</v>
      </c>
      <c r="AQ1116" s="129">
        <v>5.3040759999999996E-3</v>
      </c>
      <c r="AR1116" s="129">
        <v>2.2241751E-4</v>
      </c>
      <c r="AS1116" s="129">
        <v>1.8249658E-4</v>
      </c>
      <c r="AT1116" s="172">
        <f t="shared" si="307"/>
        <v>3.1799017216970003E-7</v>
      </c>
      <c r="AU1116" s="172">
        <f t="shared" si="308"/>
        <v>8.225499784325911E-10</v>
      </c>
      <c r="AV1116" s="185">
        <f t="shared" si="309"/>
        <v>2.5559745882000003E-2</v>
      </c>
      <c r="AW1116" s="121">
        <v>2.3666399E-7</v>
      </c>
      <c r="AX1116" s="121">
        <v>7.1407186999999995E-10</v>
      </c>
      <c r="AY1116" s="121">
        <v>1.9509461999999999E-14</v>
      </c>
      <c r="AZ1116" s="121">
        <v>2.1796893E-12</v>
      </c>
      <c r="BA1116" s="121">
        <v>0</v>
      </c>
      <c r="BB1116" s="121">
        <v>9.9812936000000004E-11</v>
      </c>
      <c r="BC1116" s="121">
        <v>8.1158683999999998E-8</v>
      </c>
      <c r="BD1116" s="121">
        <v>1.6828581E-11</v>
      </c>
      <c r="BE1116" s="121">
        <v>9.1365160999999995E-11</v>
      </c>
      <c r="BF1116" s="121">
        <v>2.4904903000000001E-14</v>
      </c>
      <c r="BG1116" s="121">
        <v>3.6990075000000002E-16</v>
      </c>
      <c r="BH1116" s="121">
        <v>7.9135491999999995E-14</v>
      </c>
      <c r="BI1116" s="121">
        <v>1.3569983000000001E-13</v>
      </c>
      <c r="BJ1116" s="121">
        <v>2.4746823999999999E-14</v>
      </c>
      <c r="BK1116" s="121">
        <v>3.6896023999999997E-12</v>
      </c>
      <c r="BL1116" s="121">
        <v>6.1815941999999996E-11</v>
      </c>
      <c r="BM1116" s="121">
        <v>2.0841165E-20</v>
      </c>
      <c r="BN1116" s="121">
        <v>1.4712882E-5</v>
      </c>
      <c r="BO1116" s="121">
        <v>2.5545033000000002E-2</v>
      </c>
      <c r="BP1116" s="121">
        <v>0</v>
      </c>
      <c r="BQ1116" s="121">
        <v>0</v>
      </c>
      <c r="BR1116" s="121">
        <v>0</v>
      </c>
      <c r="BT1116" s="71">
        <v>1.3609303E-5</v>
      </c>
      <c r="BU1116" s="71">
        <v>6.5253844E-7</v>
      </c>
      <c r="BV1116" s="71">
        <v>7.1104071999999996E-6</v>
      </c>
      <c r="BW1116" s="71">
        <v>1.5098572000000001E-8</v>
      </c>
      <c r="BX1116" s="71">
        <v>6.4391049000000003E-7</v>
      </c>
      <c r="BY1116" s="71">
        <v>4.4863434000000002E-8</v>
      </c>
      <c r="BZ1116" s="71">
        <v>6.1206717000000005E-10</v>
      </c>
      <c r="CA1116" s="71">
        <v>6.7568406999999994E-8</v>
      </c>
      <c r="CB1116" s="71">
        <v>1.4682307000000001E-8</v>
      </c>
      <c r="CC1116" s="71">
        <v>9.7754927000000004E-8</v>
      </c>
      <c r="CD1116" s="71">
        <v>0</v>
      </c>
      <c r="CE1116" s="71">
        <v>4.6087577000000002E-17</v>
      </c>
      <c r="CF1116" s="71">
        <v>3.7736329000000002E-13</v>
      </c>
      <c r="CG1116" s="71">
        <v>3.4810861999999998E-7</v>
      </c>
      <c r="CH1116" s="71">
        <v>4.6052667999999996E-6</v>
      </c>
      <c r="CI1116" s="71">
        <v>8.4915791000000007E-9</v>
      </c>
      <c r="CJ1116" s="71">
        <v>0</v>
      </c>
      <c r="CL1116" s="186">
        <v>3.1940542999999998E-13</v>
      </c>
      <c r="CM1116" s="186">
        <v>0.25501772</v>
      </c>
      <c r="CN1116" s="187">
        <v>1.8590785000000001E-3</v>
      </c>
      <c r="CO1116" s="186">
        <v>4.5666709999999999E-4</v>
      </c>
      <c r="CP1116" s="186">
        <v>3.6256030000000002E-11</v>
      </c>
      <c r="CQ1116" s="186">
        <v>4.2434364999999997E-9</v>
      </c>
      <c r="CR1116" s="186">
        <v>2.9105602E-5</v>
      </c>
      <c r="CS1116" s="186">
        <v>6.7035047E-2</v>
      </c>
      <c r="CT1116" s="186">
        <v>1.6687218999999999E-8</v>
      </c>
      <c r="CU1116" s="186">
        <v>1.5782077999999999E-5</v>
      </c>
      <c r="CW1116" s="101"/>
      <c r="CX1116" s="161" t="s">
        <v>3131</v>
      </c>
    </row>
    <row r="1117" spans="1:102" ht="14.4">
      <c r="A1117" t="s">
        <v>2449</v>
      </c>
      <c r="B1117" s="92" t="s">
        <v>1376</v>
      </c>
      <c r="C1117" s="126" t="str">
        <f t="shared" si="305"/>
        <v>A.160.02.112</v>
      </c>
      <c r="D1117" s="11" t="s">
        <v>654</v>
      </c>
      <c r="E1117" s="125" t="s">
        <v>878</v>
      </c>
      <c r="F1117" s="128" t="str">
        <f t="shared" si="306"/>
        <v>Cedar  American natural forest clear cut 490 (kg/m3)</v>
      </c>
      <c r="G1117" s="131">
        <f t="shared" si="301"/>
        <v>9.3209333855375274</v>
      </c>
      <c r="H1117" s="183">
        <f t="shared" si="302"/>
        <v>2.8398756862999999E-3</v>
      </c>
      <c r="I1117" s="183">
        <f t="shared" si="303"/>
        <v>8.7472370237800003</v>
      </c>
      <c r="J1117" s="184">
        <f t="shared" si="304"/>
        <v>1.5104706071227042E-2</v>
      </c>
      <c r="K1117" s="183">
        <v>0.55575178000000003</v>
      </c>
      <c r="L1117" s="146">
        <v>4.0620591000000003E-3</v>
      </c>
      <c r="M1117" s="146">
        <v>1.7644099999999999E-3</v>
      </c>
      <c r="N1117" s="146">
        <v>1.6206720999999999E-3</v>
      </c>
      <c r="O1117" s="188">
        <v>1.0744674000000001E-3</v>
      </c>
      <c r="P1117" s="188">
        <v>5.8468563000000002E-6</v>
      </c>
      <c r="Q1117" s="146">
        <v>1.3888932999999999E-4</v>
      </c>
      <c r="R1117" s="146">
        <v>1.2397816E-4</v>
      </c>
      <c r="S1117" s="146">
        <v>1.5504637E-4</v>
      </c>
      <c r="T1117" s="146">
        <v>9.0487651999999997E-4</v>
      </c>
      <c r="U1117" s="146">
        <v>1.4947986999999999E-2</v>
      </c>
      <c r="V1117" s="188">
        <v>8.7403817000000004</v>
      </c>
      <c r="W1117" s="188">
        <v>1.6726858E-6</v>
      </c>
      <c r="X1117" s="146">
        <v>1.5427043000000001E-11</v>
      </c>
      <c r="Z1117" s="157">
        <f t="shared" si="310"/>
        <v>3.7050118666666672</v>
      </c>
      <c r="AB1117" s="131">
        <f t="shared" si="296"/>
        <v>0.55575178000000003</v>
      </c>
      <c r="AC1117" s="131">
        <f t="shared" si="297"/>
        <v>8.7903229462999999E-3</v>
      </c>
      <c r="AD1117" s="131">
        <f t="shared" si="298"/>
        <v>5.9521199458000005E-3</v>
      </c>
      <c r="AE1117" s="131">
        <f t="shared" si="299"/>
        <v>8.7472370237800003</v>
      </c>
      <c r="AF1117" s="131">
        <f t="shared" si="300"/>
        <v>1.5103033385427043E-2</v>
      </c>
      <c r="AH1117">
        <v>25.140347999999999</v>
      </c>
      <c r="AI1117" s="71">
        <v>3.3010845999999998</v>
      </c>
      <c r="AJ1117" s="71">
        <v>0.49910290000000002</v>
      </c>
      <c r="AK1117" s="71">
        <v>0</v>
      </c>
      <c r="AL1117" s="71">
        <v>21.019553999999999</v>
      </c>
      <c r="AM1117" s="71">
        <v>0.22025333</v>
      </c>
      <c r="AN1117" s="71">
        <v>0.10035384</v>
      </c>
      <c r="AP1117" s="129">
        <v>6.1723813000000002E-2</v>
      </c>
      <c r="AQ1117" s="129">
        <v>5.8706764000000002E-2</v>
      </c>
      <c r="AR1117" s="129">
        <v>2.8345529E-3</v>
      </c>
      <c r="AS1117" s="129">
        <v>1.8249658E-4</v>
      </c>
      <c r="AT1117" s="172">
        <f t="shared" si="307"/>
        <v>3.5195901821697E-6</v>
      </c>
      <c r="AU1117" s="172">
        <f t="shared" si="308"/>
        <v>1.0482814033430593E-8</v>
      </c>
      <c r="AV1117" s="185">
        <f t="shared" si="309"/>
        <v>2.5559745882000003E-2</v>
      </c>
      <c r="AW1117" s="121">
        <v>3.438264E-6</v>
      </c>
      <c r="AX1117" s="121">
        <v>1.0374072000000001E-8</v>
      </c>
      <c r="AY1117" s="121">
        <v>2.8343446000000001E-13</v>
      </c>
      <c r="AZ1117" s="121">
        <v>2.1796893E-12</v>
      </c>
      <c r="BA1117" s="121">
        <v>0</v>
      </c>
      <c r="BB1117" s="121">
        <v>9.9812936000000004E-11</v>
      </c>
      <c r="BC1117" s="121">
        <v>8.1158683999999998E-8</v>
      </c>
      <c r="BD1117" s="121">
        <v>1.6828581E-11</v>
      </c>
      <c r="BE1117" s="121">
        <v>9.1365160999999995E-11</v>
      </c>
      <c r="BF1117" s="121">
        <v>2.4904903000000001E-14</v>
      </c>
      <c r="BG1117" s="121">
        <v>3.6990075000000002E-16</v>
      </c>
      <c r="BH1117" s="121">
        <v>7.9135491999999995E-14</v>
      </c>
      <c r="BI1117" s="121">
        <v>1.3569983000000001E-13</v>
      </c>
      <c r="BJ1117" s="121">
        <v>2.4746823999999999E-14</v>
      </c>
      <c r="BK1117" s="121">
        <v>3.6896023999999997E-12</v>
      </c>
      <c r="BL1117" s="121">
        <v>6.1815941999999996E-11</v>
      </c>
      <c r="BM1117" s="121">
        <v>2.0841165E-20</v>
      </c>
      <c r="BN1117" s="121">
        <v>1.4712882E-5</v>
      </c>
      <c r="BO1117" s="121">
        <v>2.5545033000000002E-2</v>
      </c>
      <c r="BP1117" s="121">
        <v>0</v>
      </c>
      <c r="BQ1117" s="121">
        <v>0</v>
      </c>
      <c r="BR1117" s="121">
        <v>0</v>
      </c>
      <c r="BT1117" s="71">
        <v>1.0980446E-4</v>
      </c>
      <c r="BU1117" s="71">
        <v>6.5253844E-7</v>
      </c>
      <c r="BV1117" s="71">
        <v>1.0330556E-4</v>
      </c>
      <c r="BW1117" s="71">
        <v>1.5098572000000001E-8</v>
      </c>
      <c r="BX1117" s="71">
        <v>6.4391049000000003E-7</v>
      </c>
      <c r="BY1117" s="71">
        <v>4.4863434000000002E-8</v>
      </c>
      <c r="BZ1117" s="71">
        <v>6.1206717000000005E-10</v>
      </c>
      <c r="CA1117" s="71">
        <v>6.7568406999999994E-8</v>
      </c>
      <c r="CB1117" s="71">
        <v>1.4682307000000001E-8</v>
      </c>
      <c r="CC1117" s="71">
        <v>9.7754927000000004E-8</v>
      </c>
      <c r="CD1117" s="71">
        <v>0</v>
      </c>
      <c r="CE1117" s="71">
        <v>4.6087577000000002E-17</v>
      </c>
      <c r="CF1117" s="71">
        <v>3.7736329000000002E-13</v>
      </c>
      <c r="CG1117" s="71">
        <v>3.4810861999999998E-7</v>
      </c>
      <c r="CH1117" s="71">
        <v>4.6052667999999996E-6</v>
      </c>
      <c r="CI1117" s="71">
        <v>8.4915791000000007E-9</v>
      </c>
      <c r="CJ1117" s="71">
        <v>0</v>
      </c>
      <c r="CL1117" s="186">
        <v>3.1940542999999998E-13</v>
      </c>
      <c r="CM1117" s="186">
        <v>3.7050177</v>
      </c>
      <c r="CN1117" s="187">
        <v>1.8590785000000001E-3</v>
      </c>
      <c r="CO1117" s="186">
        <v>4.5666709999999999E-4</v>
      </c>
      <c r="CP1117" s="186">
        <v>3.6256030000000002E-11</v>
      </c>
      <c r="CQ1117" s="186">
        <v>4.2434364999999997E-9</v>
      </c>
      <c r="CR1117" s="186">
        <v>2.9105602E-5</v>
      </c>
      <c r="CS1117" s="186">
        <v>6.7035047E-2</v>
      </c>
      <c r="CT1117" s="186">
        <v>1.6687218999999999E-8</v>
      </c>
      <c r="CU1117" s="186">
        <v>1.5782077999999999E-5</v>
      </c>
      <c r="CW1117" s="101"/>
      <c r="CX1117" s="161" t="s">
        <v>3131</v>
      </c>
    </row>
    <row r="1118" spans="1:102" ht="14.4">
      <c r="A1118" t="s">
        <v>1390</v>
      </c>
      <c r="B1118" s="92" t="s">
        <v>1376</v>
      </c>
      <c r="C1118" s="126" t="str">
        <f t="shared" si="305"/>
        <v>A.160.02.113</v>
      </c>
      <c r="D1118" s="11" t="s">
        <v>654</v>
      </c>
      <c r="E1118" s="125" t="s">
        <v>878</v>
      </c>
      <c r="F1118" s="128" t="str">
        <f t="shared" si="306"/>
        <v>Chestnut FSC/PEFC 540 (kg/m3)</v>
      </c>
      <c r="G1118" s="131">
        <f t="shared" si="301"/>
        <v>4.080042566516761E-2</v>
      </c>
      <c r="H1118" s="183">
        <f t="shared" si="302"/>
        <v>5.3843864410000001E-3</v>
      </c>
      <c r="I1118" s="183">
        <f t="shared" si="303"/>
        <v>7.6021927409999999E-3</v>
      </c>
      <c r="J1118" s="184">
        <f t="shared" si="304"/>
        <v>1.4301592483167607E-2</v>
      </c>
      <c r="K1118" s="183">
        <v>1.3512254E-2</v>
      </c>
      <c r="L1118" s="146">
        <v>2.0186535000000002E-3</v>
      </c>
      <c r="M1118" s="146">
        <v>2.9517857E-3</v>
      </c>
      <c r="N1118" s="146">
        <v>2.5581016999999999E-3</v>
      </c>
      <c r="O1118" s="188">
        <v>2.4827640000000002E-3</v>
      </c>
      <c r="P1118" s="188">
        <v>1.1954401E-5</v>
      </c>
      <c r="Q1118" s="146">
        <v>3.3156633999999999E-4</v>
      </c>
      <c r="R1118" s="146">
        <v>3.0954681000000002E-4</v>
      </c>
      <c r="S1118" s="146">
        <v>2.6511073E-4</v>
      </c>
      <c r="T1118" s="146">
        <v>2.2621912999999999E-3</v>
      </c>
      <c r="U1118" s="188">
        <v>1.4032299999999999E-2</v>
      </c>
      <c r="V1118" s="188">
        <v>6.0015431E-5</v>
      </c>
      <c r="W1118" s="188">
        <v>4.1817145999999997E-6</v>
      </c>
      <c r="X1118" s="146">
        <v>3.8567607999999998E-11</v>
      </c>
      <c r="Z1118" s="157">
        <f t="shared" si="310"/>
        <v>9.0081693333333338E-2</v>
      </c>
      <c r="AB1118" s="131">
        <f t="shared" ref="AB1118:AB1183" si="311">K1118</f>
        <v>1.3512254E-2</v>
      </c>
      <c r="AC1118" s="131">
        <f t="shared" ref="AC1118:AC1183" si="312">L1118+M1118+N1118+O1118+P1118+Q1118+R1118</f>
        <v>1.0664372451000001E-2</v>
      </c>
      <c r="AD1118" s="131">
        <f t="shared" ref="AD1118:AD1183" si="313">L1118+M1118+R1118+W1118</f>
        <v>5.2841677246E-3</v>
      </c>
      <c r="AE1118" s="131">
        <f t="shared" ref="AE1118:AE1183" si="314">V1118+L1118+M1118+R1118+T1118</f>
        <v>7.6021927410000007E-3</v>
      </c>
      <c r="AF1118" s="131">
        <f t="shared" ref="AF1118:AF1183" si="315">S1118+U1118+X1118</f>
        <v>1.4297410768567607E-2</v>
      </c>
      <c r="AH1118">
        <v>25.558686999999999</v>
      </c>
      <c r="AI1118" s="71">
        <v>3.621219</v>
      </c>
      <c r="AJ1118" s="71">
        <v>0.5049167</v>
      </c>
      <c r="AK1118" s="71">
        <v>0</v>
      </c>
      <c r="AL1118" s="71">
        <v>21.079388999999999</v>
      </c>
      <c r="AM1118" s="71">
        <v>0.25136125999999998</v>
      </c>
      <c r="AN1118" s="71">
        <v>0.10180103</v>
      </c>
      <c r="AP1118" s="129">
        <v>2.5659860000000001E-3</v>
      </c>
      <c r="AQ1118" s="129">
        <v>2.2674968000000002E-3</v>
      </c>
      <c r="AR1118" s="129">
        <v>9.2429809999999995E-5</v>
      </c>
      <c r="AS1118" s="129">
        <v>2.0605946999999999E-4</v>
      </c>
      <c r="AT1118" s="172">
        <f t="shared" si="307"/>
        <v>1.3594105289200001E-7</v>
      </c>
      <c r="AU1118" s="172">
        <f t="shared" si="308"/>
        <v>3.4182621931579292E-10</v>
      </c>
      <c r="AV1118" s="185">
        <f t="shared" si="309"/>
        <v>2.8859869821E-2</v>
      </c>
      <c r="AW1118" s="121">
        <v>8.3628264999999995E-8</v>
      </c>
      <c r="AX1118" s="121">
        <v>2.5232541000000002E-10</v>
      </c>
      <c r="AY1118" s="121">
        <v>6.8938865000000003E-15</v>
      </c>
      <c r="AZ1118" s="121">
        <v>5.4492233000000004E-12</v>
      </c>
      <c r="BA1118" s="121">
        <v>0</v>
      </c>
      <c r="BB1118" s="121">
        <v>2.0950834000000001E-10</v>
      </c>
      <c r="BC1118" s="121">
        <v>5.1939654000000003E-8</v>
      </c>
      <c r="BD1118" s="121">
        <v>3.2944028999999998E-11</v>
      </c>
      <c r="BE1118" s="121">
        <v>5.6289289999999998E-11</v>
      </c>
      <c r="BF1118" s="121">
        <v>6.2262258999999995E-14</v>
      </c>
      <c r="BG1118" s="121">
        <v>9.2475188999999994E-16</v>
      </c>
      <c r="BH1118" s="121">
        <v>1.8891896E-13</v>
      </c>
      <c r="BI1118" s="121">
        <v>6.8813111000000004E-15</v>
      </c>
      <c r="BJ1118" s="121">
        <v>1.6090951999999999E-15</v>
      </c>
      <c r="BK1118" s="121">
        <v>8.7810886999999993E-12</v>
      </c>
      <c r="BL1118" s="121">
        <v>1.4939523999999999E-10</v>
      </c>
      <c r="BM1118" s="121">
        <v>5.2102911999999998E-20</v>
      </c>
      <c r="BN1118" s="121">
        <v>2.3807821E-5</v>
      </c>
      <c r="BO1118" s="121">
        <v>2.8836061999999999E-2</v>
      </c>
      <c r="BP1118" s="121">
        <v>0</v>
      </c>
      <c r="BQ1118" s="121">
        <v>0</v>
      </c>
      <c r="BR1118" s="121">
        <v>0</v>
      </c>
      <c r="BT1118" s="71">
        <v>9.5387676000000003E-6</v>
      </c>
      <c r="BU1118" s="71">
        <v>4.4467391000000002E-7</v>
      </c>
      <c r="BV1118" s="71">
        <v>2.5117166000000001E-6</v>
      </c>
      <c r="BW1118" s="71">
        <v>3.6985492999999998E-8</v>
      </c>
      <c r="BX1118" s="71">
        <v>4.5021032E-7</v>
      </c>
      <c r="BY1118" s="71">
        <v>1.1215859E-7</v>
      </c>
      <c r="BZ1118" s="71">
        <v>1.5301679000000001E-9</v>
      </c>
      <c r="CA1118" s="71">
        <v>1.6892102E-7</v>
      </c>
      <c r="CB1118" s="71">
        <v>3.2376420999999997E-8</v>
      </c>
      <c r="CC1118" s="71">
        <v>2.3185786000000001E-7</v>
      </c>
      <c r="CD1118" s="71">
        <v>0</v>
      </c>
      <c r="CE1118" s="71">
        <v>1.1521894E-16</v>
      </c>
      <c r="CF1118" s="71">
        <v>9.4340822000000006E-13</v>
      </c>
      <c r="CG1118" s="71">
        <v>5.0773526000000003E-7</v>
      </c>
      <c r="CH1118" s="71">
        <v>5.0193721999999997E-6</v>
      </c>
      <c r="CI1118" s="71">
        <v>2.1228806999999999E-8</v>
      </c>
      <c r="CJ1118" s="71">
        <v>0</v>
      </c>
      <c r="CL1118" s="186">
        <v>7.9851358999999997E-13</v>
      </c>
      <c r="CM1118" s="186">
        <v>9.0096339999999997E-2</v>
      </c>
      <c r="CN1118" s="187">
        <v>4.6476961999999998E-3</v>
      </c>
      <c r="CO1118" s="186">
        <v>3.2976392000000002E-4</v>
      </c>
      <c r="CP1118" s="186">
        <v>8.6604520000000002E-11</v>
      </c>
      <c r="CQ1118" s="186">
        <v>1.0131667999999999E-8</v>
      </c>
      <c r="CR1118" s="186">
        <v>1.8075239999999999E-5</v>
      </c>
      <c r="CS1118" s="186">
        <v>3.7708300000000002E-3</v>
      </c>
      <c r="CT1118" s="186">
        <v>4.1718047000000002E-8</v>
      </c>
      <c r="CU1118" s="186">
        <v>3.9455195999999997E-5</v>
      </c>
      <c r="CW1118" s="101"/>
      <c r="CX1118" s="161" t="s">
        <v>3132</v>
      </c>
    </row>
    <row r="1119" spans="1:102" ht="14.4">
      <c r="A1119" t="s">
        <v>1391</v>
      </c>
      <c r="B1119" s="92" t="s">
        <v>1376</v>
      </c>
      <c r="C1119" s="126" t="str">
        <f t="shared" si="305"/>
        <v>A.160.02.114</v>
      </c>
      <c r="D1119" s="11" t="s">
        <v>654</v>
      </c>
      <c r="E1119" s="125" t="s">
        <v>878</v>
      </c>
      <c r="F1119" s="128" t="str">
        <f t="shared" si="306"/>
        <v>Cordia FCS/PEFC 540 (kg/m3)</v>
      </c>
      <c r="G1119" s="131">
        <f t="shared" si="301"/>
        <v>6.7299863290427031E-2</v>
      </c>
      <c r="H1119" s="183">
        <f t="shared" si="302"/>
        <v>2.8867364581999996E-3</v>
      </c>
      <c r="I1119" s="183">
        <f t="shared" si="303"/>
        <v>7.4218316710000006E-3</v>
      </c>
      <c r="J1119" s="184">
        <f t="shared" si="304"/>
        <v>1.6435064161227041E-2</v>
      </c>
      <c r="K1119" s="183">
        <v>4.0556230999999998E-2</v>
      </c>
      <c r="L1119" s="146">
        <v>4.5718264000000003E-3</v>
      </c>
      <c r="M1119" s="146">
        <v>1.7969386000000001E-3</v>
      </c>
      <c r="N1119" s="146">
        <v>1.6618752E-3</v>
      </c>
      <c r="O1119" s="188">
        <v>1.0787752E-3</v>
      </c>
      <c r="P1119" s="188">
        <v>6.0430581999999998E-6</v>
      </c>
      <c r="Q1119" s="146">
        <v>1.4004299999999999E-4</v>
      </c>
      <c r="R1119" s="146">
        <v>1.2400753E-4</v>
      </c>
      <c r="S1119" s="146">
        <v>1.5592745999999999E-4</v>
      </c>
      <c r="T1119" s="146">
        <v>9.0487651999999997E-4</v>
      </c>
      <c r="U1119" s="146">
        <v>1.6277463999999998E-2</v>
      </c>
      <c r="V1119" s="188">
        <v>2.4182620999999999E-5</v>
      </c>
      <c r="W1119" s="188">
        <v>1.6726858E-6</v>
      </c>
      <c r="X1119" s="146">
        <v>1.5427043000000001E-11</v>
      </c>
      <c r="Z1119" s="157">
        <f t="shared" si="310"/>
        <v>0.27037487333333332</v>
      </c>
      <c r="AB1119" s="131">
        <f t="shared" si="311"/>
        <v>4.0556230999999998E-2</v>
      </c>
      <c r="AC1119" s="131">
        <f t="shared" si="312"/>
        <v>9.3795089881999975E-3</v>
      </c>
      <c r="AD1119" s="131">
        <f t="shared" si="313"/>
        <v>6.4944452158000009E-3</v>
      </c>
      <c r="AE1119" s="131">
        <f t="shared" si="314"/>
        <v>7.4218316710000006E-3</v>
      </c>
      <c r="AF1119" s="131">
        <f t="shared" si="315"/>
        <v>1.643339147542704E-2</v>
      </c>
      <c r="AH1119">
        <v>25.342133</v>
      </c>
      <c r="AI1119" s="71">
        <v>3.5018845999999999</v>
      </c>
      <c r="AJ1119" s="71">
        <v>0.49978633</v>
      </c>
      <c r="AK1119" s="71">
        <v>0</v>
      </c>
      <c r="AL1119" s="71">
        <v>21.019553999999999</v>
      </c>
      <c r="AM1119" s="71">
        <v>0.22038653999999999</v>
      </c>
      <c r="AN1119" s="71">
        <v>0.1005221</v>
      </c>
      <c r="AP1119" s="129">
        <v>6.1310781000000003E-3</v>
      </c>
      <c r="AQ1119" s="129">
        <v>5.6974542000000003E-3</v>
      </c>
      <c r="AR1119" s="129">
        <v>2.3704151999999999E-4</v>
      </c>
      <c r="AS1119" s="129">
        <v>1.9658235000000001E-4</v>
      </c>
      <c r="AT1119" s="172">
        <f t="shared" si="307"/>
        <v>3.415739900157001E-7</v>
      </c>
      <c r="AU1119" s="172">
        <f t="shared" si="308"/>
        <v>8.7663285731059111E-10</v>
      </c>
      <c r="AV1119" s="185">
        <f t="shared" si="309"/>
        <v>2.7532541919000002E-2</v>
      </c>
      <c r="AW1119" s="121">
        <v>2.5092086000000002E-7</v>
      </c>
      <c r="AX1119" s="121">
        <v>7.5708831000000004E-10</v>
      </c>
      <c r="AY1119" s="121">
        <v>2.0684732E-14</v>
      </c>
      <c r="AZ1119" s="121">
        <v>2.1796893E-12</v>
      </c>
      <c r="BA1119" s="121">
        <v>0</v>
      </c>
      <c r="BB1119" s="121">
        <v>1.0091707E-10</v>
      </c>
      <c r="BC1119" s="121">
        <v>9.0484116000000002E-8</v>
      </c>
      <c r="BD1119" s="121">
        <v>1.7080377999999999E-11</v>
      </c>
      <c r="BE1119" s="121">
        <v>1.0214904000000001E-10</v>
      </c>
      <c r="BF1119" s="121">
        <v>2.4904903000000001E-14</v>
      </c>
      <c r="BG1119" s="121">
        <v>3.6990075000000002E-16</v>
      </c>
      <c r="BH1119" s="121">
        <v>7.9792738999999999E-14</v>
      </c>
      <c r="BI1119" s="121">
        <v>1.6019013000000001E-13</v>
      </c>
      <c r="BJ1119" s="121">
        <v>2.9186884999999999E-14</v>
      </c>
      <c r="BK1119" s="121">
        <v>3.7222384E-12</v>
      </c>
      <c r="BL1119" s="121">
        <v>6.2195017999999996E-11</v>
      </c>
      <c r="BM1119" s="121">
        <v>2.0841165E-20</v>
      </c>
      <c r="BN1119" s="121">
        <v>1.4793918999999999E-5</v>
      </c>
      <c r="BO1119" s="121">
        <v>2.7517748000000002E-2</v>
      </c>
      <c r="BP1119" s="121">
        <v>0</v>
      </c>
      <c r="BQ1119" s="121">
        <v>0</v>
      </c>
      <c r="BR1119" s="121">
        <v>0</v>
      </c>
      <c r="BT1119" s="71">
        <v>1.4433522E-5</v>
      </c>
      <c r="BU1119" s="71">
        <v>7.2688577000000003E-7</v>
      </c>
      <c r="BV1119" s="71">
        <v>7.5387688E-6</v>
      </c>
      <c r="BW1119" s="71">
        <v>1.5121863000000001E-8</v>
      </c>
      <c r="BX1119" s="71">
        <v>7.0900885000000003E-7</v>
      </c>
      <c r="BY1119" s="71">
        <v>4.4863434000000002E-8</v>
      </c>
      <c r="BZ1119" s="71">
        <v>6.1206717000000005E-10</v>
      </c>
      <c r="CA1119" s="71">
        <v>6.7568406999999994E-8</v>
      </c>
      <c r="CB1119" s="71">
        <v>1.5001311E-8</v>
      </c>
      <c r="CC1119" s="71">
        <v>9.8578159000000005E-8</v>
      </c>
      <c r="CD1119" s="71">
        <v>0</v>
      </c>
      <c r="CE1119" s="71">
        <v>4.6087577000000002E-17</v>
      </c>
      <c r="CF1119" s="71">
        <v>3.7736329000000002E-13</v>
      </c>
      <c r="CG1119" s="71">
        <v>3.6081093999999998E-7</v>
      </c>
      <c r="CH1119" s="71">
        <v>4.8478104E-6</v>
      </c>
      <c r="CI1119" s="71">
        <v>8.4915791000000007E-9</v>
      </c>
      <c r="CJ1119" s="71">
        <v>0</v>
      </c>
      <c r="CL1119" s="186">
        <v>3.1940542999999998E-13</v>
      </c>
      <c r="CM1119" s="186">
        <v>0.27038073000000001</v>
      </c>
      <c r="CN1119" s="187">
        <v>1.8590785000000001E-3</v>
      </c>
      <c r="CO1119" s="186">
        <v>5.0753446000000003E-4</v>
      </c>
      <c r="CP1119" s="186">
        <v>3.6553386000000002E-11</v>
      </c>
      <c r="CQ1119" s="186">
        <v>4.2785783000000002E-9</v>
      </c>
      <c r="CR1119" s="186">
        <v>3.2321591000000001E-5</v>
      </c>
      <c r="CS1119" s="186">
        <v>7.9105757999999998E-2</v>
      </c>
      <c r="CT1119" s="186">
        <v>1.6687218999999999E-8</v>
      </c>
      <c r="CU1119" s="186">
        <v>1.5782077999999999E-5</v>
      </c>
      <c r="CW1119" s="101"/>
      <c r="CX1119" s="161" t="s">
        <v>3133</v>
      </c>
    </row>
    <row r="1120" spans="1:102" ht="14.4">
      <c r="A1120" t="s">
        <v>2450</v>
      </c>
      <c r="B1120" s="92" t="s">
        <v>1376</v>
      </c>
      <c r="C1120" s="126" t="str">
        <f t="shared" si="305"/>
        <v>A.160.02.115</v>
      </c>
      <c r="D1120" s="11" t="s">
        <v>654</v>
      </c>
      <c r="E1120" s="125" t="s">
        <v>878</v>
      </c>
      <c r="F1120" s="128" t="str">
        <f t="shared" si="306"/>
        <v>Cordia natural forest clear cut 540 (kg/m3)</v>
      </c>
      <c r="G1120" s="131">
        <f t="shared" si="301"/>
        <v>6.2525498796694272</v>
      </c>
      <c r="H1120" s="183">
        <f t="shared" si="302"/>
        <v>2.8867364581999996E-3</v>
      </c>
      <c r="I1120" s="183">
        <f t="shared" si="303"/>
        <v>5.6751718490499998</v>
      </c>
      <c r="J1120" s="184">
        <f t="shared" si="304"/>
        <v>1.6435064161227041E-2</v>
      </c>
      <c r="K1120" s="183">
        <v>0.55805623000000004</v>
      </c>
      <c r="L1120" s="146">
        <v>4.5718264000000003E-3</v>
      </c>
      <c r="M1120" s="146">
        <v>1.7969386000000001E-3</v>
      </c>
      <c r="N1120" s="146">
        <v>1.6618752E-3</v>
      </c>
      <c r="O1120" s="188">
        <v>1.0787752E-3</v>
      </c>
      <c r="P1120" s="188">
        <v>6.0430581999999998E-6</v>
      </c>
      <c r="Q1120" s="146">
        <v>1.4004299999999999E-4</v>
      </c>
      <c r="R1120" s="146">
        <v>1.2400753E-4</v>
      </c>
      <c r="S1120" s="146">
        <v>1.5592745999999999E-4</v>
      </c>
      <c r="T1120" s="146">
        <v>9.0487651999999997E-4</v>
      </c>
      <c r="U1120" s="188">
        <v>1.6277463999999998E-2</v>
      </c>
      <c r="V1120" s="188">
        <v>5.6677742000000002</v>
      </c>
      <c r="W1120" s="188">
        <v>1.6726858E-6</v>
      </c>
      <c r="X1120" s="146">
        <v>1.5427043000000001E-11</v>
      </c>
      <c r="Z1120" s="157">
        <f t="shared" si="310"/>
        <v>3.7203748666666669</v>
      </c>
      <c r="AB1120" s="131">
        <f t="shared" si="311"/>
        <v>0.55805623000000004</v>
      </c>
      <c r="AC1120" s="131">
        <f t="shared" si="312"/>
        <v>9.3795089881999975E-3</v>
      </c>
      <c r="AD1120" s="131">
        <f t="shared" si="313"/>
        <v>6.4944452158000009E-3</v>
      </c>
      <c r="AE1120" s="131">
        <f t="shared" si="314"/>
        <v>5.6751718490500007</v>
      </c>
      <c r="AF1120" s="131">
        <f t="shared" si="315"/>
        <v>1.643339147542704E-2</v>
      </c>
      <c r="AH1120">
        <v>25.342133</v>
      </c>
      <c r="AI1120" s="71">
        <v>3.5018845999999999</v>
      </c>
      <c r="AJ1120" s="71">
        <v>0.49978633</v>
      </c>
      <c r="AK1120" s="71">
        <v>0</v>
      </c>
      <c r="AL1120" s="71">
        <v>21.019553999999999</v>
      </c>
      <c r="AM1120" s="71">
        <v>0.22038653999999999</v>
      </c>
      <c r="AN1120" s="71">
        <v>0.1005221</v>
      </c>
      <c r="AP1120" s="129">
        <v>6.2145901000000003E-2</v>
      </c>
      <c r="AQ1120" s="129">
        <v>5.9100142000000001E-2</v>
      </c>
      <c r="AR1120" s="129">
        <v>2.8491769E-3</v>
      </c>
      <c r="AS1120" s="129">
        <v>1.9658235000000001E-4</v>
      </c>
      <c r="AT1120" s="172">
        <f t="shared" si="307"/>
        <v>3.5431740300157004E-6</v>
      </c>
      <c r="AU1120" s="172">
        <f t="shared" si="308"/>
        <v>1.0536896472308591E-8</v>
      </c>
      <c r="AV1120" s="185">
        <f t="shared" si="309"/>
        <v>2.7532541919000002E-2</v>
      </c>
      <c r="AW1120" s="121">
        <v>3.4525209E-6</v>
      </c>
      <c r="AX1120" s="121">
        <v>1.0417088E-8</v>
      </c>
      <c r="AY1120" s="121">
        <v>2.8460973000000002E-13</v>
      </c>
      <c r="AZ1120" s="121">
        <v>2.1796893E-12</v>
      </c>
      <c r="BA1120" s="121">
        <v>0</v>
      </c>
      <c r="BB1120" s="121">
        <v>1.0091707E-10</v>
      </c>
      <c r="BC1120" s="121">
        <v>9.0484116000000002E-8</v>
      </c>
      <c r="BD1120" s="121">
        <v>1.7080377999999999E-11</v>
      </c>
      <c r="BE1120" s="121">
        <v>1.0214904000000001E-10</v>
      </c>
      <c r="BF1120" s="121">
        <v>2.4904903000000001E-14</v>
      </c>
      <c r="BG1120" s="121">
        <v>3.6990075000000002E-16</v>
      </c>
      <c r="BH1120" s="121">
        <v>7.9792738999999999E-14</v>
      </c>
      <c r="BI1120" s="121">
        <v>1.6019013000000001E-13</v>
      </c>
      <c r="BJ1120" s="121">
        <v>2.9186884999999999E-14</v>
      </c>
      <c r="BK1120" s="121">
        <v>3.7222384E-12</v>
      </c>
      <c r="BL1120" s="121">
        <v>6.2195017999999996E-11</v>
      </c>
      <c r="BM1120" s="121">
        <v>2.0841165E-20</v>
      </c>
      <c r="BN1120" s="121">
        <v>1.4793918999999999E-5</v>
      </c>
      <c r="BO1120" s="121">
        <v>2.7517748000000002E-2</v>
      </c>
      <c r="BP1120" s="121">
        <v>0</v>
      </c>
      <c r="BQ1120" s="121">
        <v>0</v>
      </c>
      <c r="BR1120" s="121">
        <v>0</v>
      </c>
      <c r="BT1120" s="71">
        <v>1.1062868000000001E-4</v>
      </c>
      <c r="BU1120" s="71">
        <v>7.2688577000000003E-7</v>
      </c>
      <c r="BV1120" s="71">
        <v>1.0373392E-4</v>
      </c>
      <c r="BW1120" s="71">
        <v>1.5121863000000001E-8</v>
      </c>
      <c r="BX1120" s="71">
        <v>7.0900885000000003E-7</v>
      </c>
      <c r="BY1120" s="71">
        <v>4.4863434000000002E-8</v>
      </c>
      <c r="BZ1120" s="71">
        <v>6.1206717000000005E-10</v>
      </c>
      <c r="CA1120" s="71">
        <v>6.7568406999999994E-8</v>
      </c>
      <c r="CB1120" s="71">
        <v>1.5001311E-8</v>
      </c>
      <c r="CC1120" s="71">
        <v>9.8578159000000005E-8</v>
      </c>
      <c r="CD1120" s="71">
        <v>0</v>
      </c>
      <c r="CE1120" s="71">
        <v>4.6087577000000002E-17</v>
      </c>
      <c r="CF1120" s="71">
        <v>3.7736329000000002E-13</v>
      </c>
      <c r="CG1120" s="71">
        <v>3.6081093999999998E-7</v>
      </c>
      <c r="CH1120" s="71">
        <v>4.8478104E-6</v>
      </c>
      <c r="CI1120" s="71">
        <v>8.4915791000000007E-9</v>
      </c>
      <c r="CJ1120" s="71">
        <v>0</v>
      </c>
      <c r="CL1120" s="186">
        <v>3.1940542999999998E-13</v>
      </c>
      <c r="CM1120" s="186">
        <v>3.7203807000000002</v>
      </c>
      <c r="CN1120" s="187">
        <v>1.8590785000000001E-3</v>
      </c>
      <c r="CO1120" s="186">
        <v>5.0753446000000003E-4</v>
      </c>
      <c r="CP1120" s="186">
        <v>3.6553386000000002E-11</v>
      </c>
      <c r="CQ1120" s="186">
        <v>4.2785783000000002E-9</v>
      </c>
      <c r="CR1120" s="186">
        <v>3.2321591000000001E-5</v>
      </c>
      <c r="CS1120" s="186">
        <v>7.9105757999999998E-2</v>
      </c>
      <c r="CT1120" s="186">
        <v>1.6687218999999999E-8</v>
      </c>
      <c r="CU1120" s="186">
        <v>1.5782077999999999E-5</v>
      </c>
      <c r="CW1120" s="101"/>
      <c r="CX1120" s="161" t="s">
        <v>3133</v>
      </c>
    </row>
    <row r="1121" spans="1:102" ht="14.4">
      <c r="A1121" t="s">
        <v>1392</v>
      </c>
      <c r="B1121" s="92" t="s">
        <v>1376</v>
      </c>
      <c r="C1121" s="126" t="str">
        <f t="shared" si="305"/>
        <v>A.160.02.116</v>
      </c>
      <c r="D1121" s="11" t="s">
        <v>654</v>
      </c>
      <c r="E1121" s="125" t="s">
        <v>878</v>
      </c>
      <c r="F1121" s="128" t="str">
        <f t="shared" si="306"/>
        <v>Idigbo FSC/PEFC 550 (kg/m3)</v>
      </c>
      <c r="G1121" s="131">
        <f t="shared" si="301"/>
        <v>5.6438088932327046E-2</v>
      </c>
      <c r="H1121" s="183">
        <f t="shared" si="302"/>
        <v>2.7662371591000001E-3</v>
      </c>
      <c r="I1121" s="183">
        <f t="shared" si="303"/>
        <v>6.0272102720000005E-3</v>
      </c>
      <c r="J1121" s="184">
        <f t="shared" si="304"/>
        <v>1.3014144501227043E-2</v>
      </c>
      <c r="K1121" s="183">
        <v>3.4630497000000003E-2</v>
      </c>
      <c r="L1121" s="146">
        <v>3.2609962E-3</v>
      </c>
      <c r="M1121" s="146">
        <v>1.7132935E-3</v>
      </c>
      <c r="N1121" s="146">
        <v>1.5559243999999999E-3</v>
      </c>
      <c r="O1121" s="188">
        <v>1.0676978000000001E-3</v>
      </c>
      <c r="P1121" s="188">
        <v>5.5385391000000004E-6</v>
      </c>
      <c r="Q1121" s="146">
        <v>1.3707642E-4</v>
      </c>
      <c r="R1121" s="146">
        <v>1.2393201000000001E-4</v>
      </c>
      <c r="S1121" s="146">
        <v>1.5366180000000001E-4</v>
      </c>
      <c r="T1121" s="146">
        <v>9.0487651999999997E-4</v>
      </c>
      <c r="U1121" s="146">
        <v>1.285881E-2</v>
      </c>
      <c r="V1121" s="188">
        <v>2.4112042E-5</v>
      </c>
      <c r="W1121" s="188">
        <v>1.6726858E-6</v>
      </c>
      <c r="X1121" s="146">
        <v>1.5427043000000001E-11</v>
      </c>
      <c r="Z1121" s="157">
        <f t="shared" si="310"/>
        <v>0.23086998000000003</v>
      </c>
      <c r="AB1121" s="131">
        <f t="shared" si="311"/>
        <v>3.4630497000000003E-2</v>
      </c>
      <c r="AC1121" s="131">
        <f t="shared" si="312"/>
        <v>7.8644588690999998E-3</v>
      </c>
      <c r="AD1121" s="131">
        <f t="shared" si="313"/>
        <v>5.0998943958000011E-3</v>
      </c>
      <c r="AE1121" s="131">
        <f t="shared" si="314"/>
        <v>6.0272102720000005E-3</v>
      </c>
      <c r="AF1121" s="131">
        <f t="shared" si="315"/>
        <v>1.3012471815427043E-2</v>
      </c>
      <c r="AH1121">
        <v>24.823257999999999</v>
      </c>
      <c r="AI1121" s="71">
        <v>2.9855417000000002</v>
      </c>
      <c r="AJ1121" s="71">
        <v>0.49802895000000003</v>
      </c>
      <c r="AK1121" s="71">
        <v>0</v>
      </c>
      <c r="AL1121" s="71">
        <v>21.019553999999999</v>
      </c>
      <c r="AM1121" s="71">
        <v>0.22004399999999999</v>
      </c>
      <c r="AN1121" s="71">
        <v>0.10008942999999999</v>
      </c>
      <c r="AP1121" s="129">
        <v>5.0457089999999998E-3</v>
      </c>
      <c r="AQ1121" s="129">
        <v>4.6859103000000003E-3</v>
      </c>
      <c r="AR1121" s="129">
        <v>1.9943692999999999E-4</v>
      </c>
      <c r="AS1121" s="129">
        <v>1.6036182000000001E-4</v>
      </c>
      <c r="AT1121" s="172">
        <f t="shared" si="307"/>
        <v>2.8092986812350001E-7</v>
      </c>
      <c r="AU1121" s="172">
        <f t="shared" si="308"/>
        <v>7.3756259778159113E-10</v>
      </c>
      <c r="AV1121" s="185">
        <f t="shared" si="309"/>
        <v>2.2459638538999998E-2</v>
      </c>
      <c r="AW1121" s="121">
        <v>2.1426032000000001E-7</v>
      </c>
      <c r="AX1121" s="121">
        <v>6.4647461E-10</v>
      </c>
      <c r="AY1121" s="121">
        <v>1.7662608000000001E-14</v>
      </c>
      <c r="AZ1121" s="121">
        <v>2.1796893E-12</v>
      </c>
      <c r="BA1121" s="121">
        <v>0</v>
      </c>
      <c r="BB1121" s="121">
        <v>9.8077867000000002E-11</v>
      </c>
      <c r="BC1121" s="121">
        <v>6.6504432000000003E-8</v>
      </c>
      <c r="BD1121" s="121">
        <v>1.6432900999999999E-11</v>
      </c>
      <c r="BE1121" s="121">
        <v>7.4419062000000001E-11</v>
      </c>
      <c r="BF1121" s="121">
        <v>2.4904903000000001E-14</v>
      </c>
      <c r="BG1121" s="121">
        <v>3.6990075000000002E-16</v>
      </c>
      <c r="BH1121" s="121">
        <v>7.8102676999999994E-14</v>
      </c>
      <c r="BI1121" s="121">
        <v>9.7215086000000002E-14</v>
      </c>
      <c r="BJ1121" s="121">
        <v>1.7769585999999998E-14</v>
      </c>
      <c r="BK1121" s="121">
        <v>3.6383172000000002E-12</v>
      </c>
      <c r="BL1121" s="121">
        <v>6.1220249999999999E-11</v>
      </c>
      <c r="BM1121" s="121">
        <v>2.0841165E-20</v>
      </c>
      <c r="BN1121" s="121">
        <v>1.4585539E-5</v>
      </c>
      <c r="BO1121" s="121">
        <v>2.2445053E-2</v>
      </c>
      <c r="BP1121" s="121">
        <v>0</v>
      </c>
      <c r="BQ1121" s="121">
        <v>0</v>
      </c>
      <c r="BR1121" s="121">
        <v>0</v>
      </c>
      <c r="BT1121" s="71">
        <v>1.2314102999999999E-5</v>
      </c>
      <c r="BU1121" s="71">
        <v>5.3570692000000002E-7</v>
      </c>
      <c r="BV1121" s="71">
        <v>6.4372676000000004E-6</v>
      </c>
      <c r="BW1121" s="71">
        <v>1.5061973000000001E-8</v>
      </c>
      <c r="BX1121" s="71">
        <v>5.4161307000000001E-7</v>
      </c>
      <c r="BY1121" s="71">
        <v>4.4863434000000002E-8</v>
      </c>
      <c r="BZ1121" s="71">
        <v>6.1206717000000005E-10</v>
      </c>
      <c r="CA1121" s="71">
        <v>6.7568406999999994E-8</v>
      </c>
      <c r="CB1121" s="71">
        <v>1.4181013999999999E-8</v>
      </c>
      <c r="CC1121" s="71">
        <v>9.6461277999999995E-8</v>
      </c>
      <c r="CD1121" s="71">
        <v>0</v>
      </c>
      <c r="CE1121" s="71">
        <v>4.6087577000000002E-17</v>
      </c>
      <c r="CF1121" s="71">
        <v>3.7736329000000002E-13</v>
      </c>
      <c r="CG1121" s="71">
        <v>3.2814783999999998E-7</v>
      </c>
      <c r="CH1121" s="71">
        <v>4.2241269999999996E-6</v>
      </c>
      <c r="CI1121" s="71">
        <v>8.4915791000000007E-9</v>
      </c>
      <c r="CJ1121" s="71">
        <v>0</v>
      </c>
      <c r="CL1121" s="186">
        <v>3.1940542999999998E-13</v>
      </c>
      <c r="CM1121" s="186">
        <v>0.23087584</v>
      </c>
      <c r="CN1121" s="187">
        <v>1.8590785000000001E-3</v>
      </c>
      <c r="CO1121" s="186">
        <v>3.7673266999999999E-4</v>
      </c>
      <c r="CP1121" s="186">
        <v>3.5788754999999999E-11</v>
      </c>
      <c r="CQ1121" s="186">
        <v>4.1882138000000003E-9</v>
      </c>
      <c r="CR1121" s="186">
        <v>2.4051905E-5</v>
      </c>
      <c r="CS1121" s="186">
        <v>4.8066787E-2</v>
      </c>
      <c r="CT1121" s="186">
        <v>1.6687218999999999E-8</v>
      </c>
      <c r="CU1121" s="186">
        <v>1.5782077999999999E-5</v>
      </c>
      <c r="CW1121" s="101"/>
      <c r="CX1121" s="161" t="s">
        <v>3134</v>
      </c>
    </row>
    <row r="1122" spans="1:102" ht="14.4">
      <c r="A1122" t="s">
        <v>2451</v>
      </c>
      <c r="B1122" s="92" t="s">
        <v>1376</v>
      </c>
      <c r="C1122" s="126" t="str">
        <f t="shared" si="305"/>
        <v>A.160.02.117</v>
      </c>
      <c r="D1122" s="11" t="s">
        <v>654</v>
      </c>
      <c r="E1122" s="125" t="s">
        <v>878</v>
      </c>
      <c r="F1122" s="128" t="str">
        <f t="shared" si="306"/>
        <v>Idigbo natural forest clear cut 550 (kg/m3)</v>
      </c>
      <c r="G1122" s="131">
        <f t="shared" si="301"/>
        <v>5.039438079890326</v>
      </c>
      <c r="H1122" s="183">
        <f t="shared" si="302"/>
        <v>2.7662371591000001E-3</v>
      </c>
      <c r="I1122" s="183">
        <f t="shared" si="303"/>
        <v>4.4715271982299996</v>
      </c>
      <c r="J1122" s="184">
        <f t="shared" si="304"/>
        <v>1.3014144501227043E-2</v>
      </c>
      <c r="K1122" s="183">
        <v>0.55213049999999997</v>
      </c>
      <c r="L1122" s="146">
        <v>3.2609962E-3</v>
      </c>
      <c r="M1122" s="146">
        <v>1.7132935E-3</v>
      </c>
      <c r="N1122" s="146">
        <v>1.5559243999999999E-3</v>
      </c>
      <c r="O1122" s="188">
        <v>1.0676978000000001E-3</v>
      </c>
      <c r="P1122" s="188">
        <v>5.5385391000000004E-6</v>
      </c>
      <c r="Q1122" s="146">
        <v>1.3707642E-4</v>
      </c>
      <c r="R1122" s="146">
        <v>1.2393201000000001E-4</v>
      </c>
      <c r="S1122" s="146">
        <v>1.5366180000000001E-4</v>
      </c>
      <c r="T1122" s="146">
        <v>9.0487651999999997E-4</v>
      </c>
      <c r="U1122" s="188">
        <v>1.285881E-2</v>
      </c>
      <c r="V1122" s="188">
        <v>4.4655240999999997</v>
      </c>
      <c r="W1122" s="188">
        <v>1.6726858E-6</v>
      </c>
      <c r="X1122" s="146">
        <v>1.5427043000000001E-11</v>
      </c>
      <c r="Z1122" s="157">
        <f t="shared" si="310"/>
        <v>3.6808700000000001</v>
      </c>
      <c r="AB1122" s="131">
        <f t="shared" si="311"/>
        <v>0.55213049999999997</v>
      </c>
      <c r="AC1122" s="131">
        <f t="shared" si="312"/>
        <v>7.8644588690999998E-3</v>
      </c>
      <c r="AD1122" s="131">
        <f t="shared" si="313"/>
        <v>5.0998943958000011E-3</v>
      </c>
      <c r="AE1122" s="131">
        <f t="shared" si="314"/>
        <v>4.4715271982299996</v>
      </c>
      <c r="AF1122" s="131">
        <f t="shared" si="315"/>
        <v>1.3012471815427043E-2</v>
      </c>
      <c r="AH1122">
        <v>24.823257999999999</v>
      </c>
      <c r="AI1122" s="71">
        <v>2.9855417000000002</v>
      </c>
      <c r="AJ1122" s="71">
        <v>0.49802895000000003</v>
      </c>
      <c r="AK1122" s="71">
        <v>0</v>
      </c>
      <c r="AL1122" s="71">
        <v>21.019553999999999</v>
      </c>
      <c r="AM1122" s="71">
        <v>0.22004399999999999</v>
      </c>
      <c r="AN1122" s="71">
        <v>0.10008942999999999</v>
      </c>
      <c r="AP1122" s="129">
        <v>6.1060532000000001E-2</v>
      </c>
      <c r="AQ1122" s="129">
        <v>5.8088597999999998E-2</v>
      </c>
      <c r="AR1122" s="129">
        <v>2.8115723000000001E-3</v>
      </c>
      <c r="AS1122" s="129">
        <v>1.6036182000000001E-4</v>
      </c>
      <c r="AT1122" s="172">
        <f t="shared" si="307"/>
        <v>3.4825298481235003E-6</v>
      </c>
      <c r="AU1122" s="172">
        <f t="shared" si="308"/>
        <v>1.0397826912783594E-8</v>
      </c>
      <c r="AV1122" s="185">
        <f t="shared" si="309"/>
        <v>2.2459638538999998E-2</v>
      </c>
      <c r="AW1122" s="121">
        <v>3.4158603000000002E-6</v>
      </c>
      <c r="AX1122" s="121">
        <v>1.0306475000000001E-8</v>
      </c>
      <c r="AY1122" s="121">
        <v>2.8158760999999998E-13</v>
      </c>
      <c r="AZ1122" s="121">
        <v>2.1796893E-12</v>
      </c>
      <c r="BA1122" s="121">
        <v>0</v>
      </c>
      <c r="BB1122" s="121">
        <v>9.8077867000000002E-11</v>
      </c>
      <c r="BC1122" s="121">
        <v>6.6504432000000003E-8</v>
      </c>
      <c r="BD1122" s="121">
        <v>1.6432900999999999E-11</v>
      </c>
      <c r="BE1122" s="121">
        <v>7.4419062000000001E-11</v>
      </c>
      <c r="BF1122" s="121">
        <v>2.4904903000000001E-14</v>
      </c>
      <c r="BG1122" s="121">
        <v>3.6990075000000002E-16</v>
      </c>
      <c r="BH1122" s="121">
        <v>7.8102676999999994E-14</v>
      </c>
      <c r="BI1122" s="121">
        <v>9.7215086000000002E-14</v>
      </c>
      <c r="BJ1122" s="121">
        <v>1.7769585999999998E-14</v>
      </c>
      <c r="BK1122" s="121">
        <v>3.6383172000000002E-12</v>
      </c>
      <c r="BL1122" s="121">
        <v>6.1220249999999999E-11</v>
      </c>
      <c r="BM1122" s="121">
        <v>2.0841165E-20</v>
      </c>
      <c r="BN1122" s="121">
        <v>1.4585539E-5</v>
      </c>
      <c r="BO1122" s="121">
        <v>2.2445053E-2</v>
      </c>
      <c r="BP1122" s="121">
        <v>0</v>
      </c>
      <c r="BQ1122" s="121">
        <v>0</v>
      </c>
      <c r="BR1122" s="121">
        <v>0</v>
      </c>
      <c r="BT1122" s="71">
        <v>1.0850926000000001E-4</v>
      </c>
      <c r="BU1122" s="71">
        <v>5.3570692000000002E-7</v>
      </c>
      <c r="BV1122" s="71">
        <v>1.0263242E-4</v>
      </c>
      <c r="BW1122" s="71">
        <v>1.5061973000000001E-8</v>
      </c>
      <c r="BX1122" s="71">
        <v>5.4161307000000001E-7</v>
      </c>
      <c r="BY1122" s="71">
        <v>4.4863434000000002E-8</v>
      </c>
      <c r="BZ1122" s="71">
        <v>6.1206717000000005E-10</v>
      </c>
      <c r="CA1122" s="71">
        <v>6.7568406999999994E-8</v>
      </c>
      <c r="CB1122" s="71">
        <v>1.4181013999999999E-8</v>
      </c>
      <c r="CC1122" s="71">
        <v>9.6461277999999995E-8</v>
      </c>
      <c r="CD1122" s="71">
        <v>0</v>
      </c>
      <c r="CE1122" s="71">
        <v>4.6087577000000002E-17</v>
      </c>
      <c r="CF1122" s="71">
        <v>3.7736329000000002E-13</v>
      </c>
      <c r="CG1122" s="71">
        <v>3.2814783999999998E-7</v>
      </c>
      <c r="CH1122" s="71">
        <v>4.2241269999999996E-6</v>
      </c>
      <c r="CI1122" s="71">
        <v>8.4915791000000007E-9</v>
      </c>
      <c r="CJ1122" s="71">
        <v>0</v>
      </c>
      <c r="CL1122" s="186">
        <v>3.1940542999999998E-13</v>
      </c>
      <c r="CM1122" s="186">
        <v>3.6808757999999999</v>
      </c>
      <c r="CN1122" s="187">
        <v>1.8590785000000001E-3</v>
      </c>
      <c r="CO1122" s="186">
        <v>3.7673266999999999E-4</v>
      </c>
      <c r="CP1122" s="186">
        <v>3.5788754999999999E-11</v>
      </c>
      <c r="CQ1122" s="186">
        <v>4.1882138000000003E-9</v>
      </c>
      <c r="CR1122" s="186">
        <v>2.4051905E-5</v>
      </c>
      <c r="CS1122" s="186">
        <v>4.8066787E-2</v>
      </c>
      <c r="CT1122" s="186">
        <v>1.6687218999999999E-8</v>
      </c>
      <c r="CU1122" s="186">
        <v>1.5782077999999999E-5</v>
      </c>
      <c r="CW1122" s="101"/>
      <c r="CX1122" s="161" t="s">
        <v>3134</v>
      </c>
    </row>
    <row r="1123" spans="1:102" ht="14.4">
      <c r="A1123" t="s">
        <v>1393</v>
      </c>
      <c r="B1123" s="92" t="s">
        <v>1376</v>
      </c>
      <c r="C1123" s="126" t="str">
        <f t="shared" si="305"/>
        <v>A.160.02.118</v>
      </c>
      <c r="D1123" s="11" t="s">
        <v>654</v>
      </c>
      <c r="E1123" s="125" t="s">
        <v>878</v>
      </c>
      <c r="F1123" s="128" t="str">
        <f t="shared" si="306"/>
        <v>Mahogany FSC/PEFC 1110 (kg/m3)</v>
      </c>
      <c r="G1123" s="131">
        <f t="shared" si="301"/>
        <v>5.2666639755027042E-2</v>
      </c>
      <c r="H1123" s="183">
        <f t="shared" si="302"/>
        <v>2.7243971088000002E-3</v>
      </c>
      <c r="I1123" s="183">
        <f t="shared" si="303"/>
        <v>5.5429668350000004E-3</v>
      </c>
      <c r="J1123" s="184">
        <f t="shared" si="304"/>
        <v>1.1826324811227043E-2</v>
      </c>
      <c r="K1123" s="183">
        <v>3.2572951000000003E-2</v>
      </c>
      <c r="L1123" s="146">
        <v>2.8058469000000002E-3</v>
      </c>
      <c r="M1123" s="146">
        <v>1.6842501E-3</v>
      </c>
      <c r="N1123" s="146">
        <v>1.5191359000000001E-3</v>
      </c>
      <c r="O1123" s="188">
        <v>1.0638514999999999E-3</v>
      </c>
      <c r="P1123" s="188">
        <v>5.3633587999999998E-6</v>
      </c>
      <c r="Q1123" s="146">
        <v>1.3604635E-4</v>
      </c>
      <c r="R1123" s="146">
        <v>1.2390578E-4</v>
      </c>
      <c r="S1123" s="146">
        <v>1.5287511000000001E-4</v>
      </c>
      <c r="T1123" s="146">
        <v>9.0487651999999997E-4</v>
      </c>
      <c r="U1123" s="146">
        <v>1.1671776999999999E-2</v>
      </c>
      <c r="V1123" s="188">
        <v>2.4087534999999998E-5</v>
      </c>
      <c r="W1123" s="188">
        <v>1.6726858E-6</v>
      </c>
      <c r="X1123" s="146">
        <v>1.5427043000000001E-11</v>
      </c>
      <c r="Z1123" s="157">
        <f t="shared" si="310"/>
        <v>0.2171530066666667</v>
      </c>
      <c r="AB1123" s="131">
        <f t="shared" si="311"/>
        <v>3.2572951000000003E-2</v>
      </c>
      <c r="AC1123" s="131">
        <f t="shared" si="312"/>
        <v>7.3383998888000004E-3</v>
      </c>
      <c r="AD1123" s="131">
        <f t="shared" si="313"/>
        <v>4.6156754658000006E-3</v>
      </c>
      <c r="AE1123" s="131">
        <f t="shared" si="314"/>
        <v>5.5429668350000004E-3</v>
      </c>
      <c r="AF1123" s="131">
        <f t="shared" si="315"/>
        <v>1.1824652125427043E-2</v>
      </c>
      <c r="AH1123">
        <v>24.643093</v>
      </c>
      <c r="AI1123" s="71">
        <v>2.8062559999999999</v>
      </c>
      <c r="AJ1123" s="71">
        <v>0.49741875000000002</v>
      </c>
      <c r="AK1123" s="71">
        <v>0</v>
      </c>
      <c r="AL1123" s="71">
        <v>21.019553999999999</v>
      </c>
      <c r="AM1123" s="71">
        <v>0.21992506000000001</v>
      </c>
      <c r="AN1123" s="71">
        <v>9.9939199000000006E-2</v>
      </c>
      <c r="AP1123" s="129">
        <v>4.6688446999999999E-3</v>
      </c>
      <c r="AQ1123" s="129">
        <v>4.3346796999999999E-3</v>
      </c>
      <c r="AR1123" s="129">
        <v>1.8637978E-4</v>
      </c>
      <c r="AS1123" s="129">
        <v>1.4778524000000001E-4</v>
      </c>
      <c r="AT1123" s="172">
        <f t="shared" si="307"/>
        <v>2.5987288568820002E-7</v>
      </c>
      <c r="AU1123" s="172">
        <f t="shared" si="308"/>
        <v>6.8927431693259111E-10</v>
      </c>
      <c r="AV1123" s="185">
        <f t="shared" si="309"/>
        <v>2.0698213183999999E-2</v>
      </c>
      <c r="AW1123" s="121">
        <v>2.0153097E-7</v>
      </c>
      <c r="AX1123" s="121">
        <v>6.0806707999999997E-10</v>
      </c>
      <c r="AY1123" s="121">
        <v>1.6613260000000001E-14</v>
      </c>
      <c r="AZ1123" s="121">
        <v>2.1796893E-12</v>
      </c>
      <c r="BA1123" s="121">
        <v>0</v>
      </c>
      <c r="BB1123" s="121">
        <v>9.7092031999999995E-11</v>
      </c>
      <c r="BC1123" s="121">
        <v>5.8178152999999999E-8</v>
      </c>
      <c r="BD1123" s="121">
        <v>1.6208081999999999E-11</v>
      </c>
      <c r="BE1123" s="121">
        <v>6.4790597000000005E-11</v>
      </c>
      <c r="BF1123" s="121">
        <v>2.4904903000000001E-14</v>
      </c>
      <c r="BG1123" s="121">
        <v>3.6990075000000002E-16</v>
      </c>
      <c r="BH1123" s="121">
        <v>7.7515849999999997E-14</v>
      </c>
      <c r="BI1123" s="121">
        <v>7.5348752E-14</v>
      </c>
      <c r="BJ1123" s="121">
        <v>1.3805246000000001E-14</v>
      </c>
      <c r="BK1123" s="121">
        <v>3.6091779000000002E-12</v>
      </c>
      <c r="BL1123" s="121">
        <v>6.0881789000000006E-11</v>
      </c>
      <c r="BM1123" s="121">
        <v>2.0841165E-20</v>
      </c>
      <c r="BN1123" s="121">
        <v>1.4513184E-5</v>
      </c>
      <c r="BO1123" s="121">
        <v>2.0683699999999999E-2</v>
      </c>
      <c r="BP1123" s="121">
        <v>0</v>
      </c>
      <c r="BQ1123" s="121">
        <v>0</v>
      </c>
      <c r="BR1123" s="121">
        <v>0</v>
      </c>
      <c r="BT1123" s="71">
        <v>1.1578193E-5</v>
      </c>
      <c r="BU1123" s="71">
        <v>4.6932537000000002E-7</v>
      </c>
      <c r="BV1123" s="71">
        <v>6.0548018999999997E-6</v>
      </c>
      <c r="BW1123" s="71">
        <v>1.5041177999999999E-8</v>
      </c>
      <c r="BX1123" s="71">
        <v>4.8348953000000004E-7</v>
      </c>
      <c r="BY1123" s="71">
        <v>4.4863434000000002E-8</v>
      </c>
      <c r="BZ1123" s="71">
        <v>6.1206717000000005E-10</v>
      </c>
      <c r="CA1123" s="71">
        <v>6.7568406999999994E-8</v>
      </c>
      <c r="CB1123" s="71">
        <v>1.3896189E-8</v>
      </c>
      <c r="CC1123" s="71">
        <v>9.572625E-8</v>
      </c>
      <c r="CD1123" s="71">
        <v>0</v>
      </c>
      <c r="CE1123" s="71">
        <v>4.6087577000000002E-17</v>
      </c>
      <c r="CF1123" s="71">
        <v>3.7736329000000002E-13</v>
      </c>
      <c r="CG1123" s="71">
        <v>3.1680649000000002E-7</v>
      </c>
      <c r="CH1123" s="71">
        <v>4.0075702999999998E-6</v>
      </c>
      <c r="CI1123" s="71">
        <v>8.4915791000000007E-9</v>
      </c>
      <c r="CJ1123" s="71">
        <v>0</v>
      </c>
      <c r="CL1123" s="186">
        <v>3.1940542999999998E-13</v>
      </c>
      <c r="CM1123" s="186">
        <v>0.21715886000000001</v>
      </c>
      <c r="CN1123" s="187">
        <v>1.8590785000000001E-3</v>
      </c>
      <c r="CO1123" s="186">
        <v>3.3131539000000001E-4</v>
      </c>
      <c r="CP1123" s="186">
        <v>3.5523257999999997E-11</v>
      </c>
      <c r="CQ1123" s="186">
        <v>4.1568372999999999E-9</v>
      </c>
      <c r="CR1123" s="186">
        <v>2.1180486E-5</v>
      </c>
      <c r="CS1123" s="186">
        <v>3.7289366999999997E-2</v>
      </c>
      <c r="CT1123" s="186">
        <v>1.6687218999999999E-8</v>
      </c>
      <c r="CU1123" s="186">
        <v>1.5782077999999999E-5</v>
      </c>
      <c r="CW1123" s="101"/>
      <c r="CX1123" s="161" t="s">
        <v>2745</v>
      </c>
    </row>
    <row r="1124" spans="1:102" ht="14.4">
      <c r="A1124" t="s">
        <v>2452</v>
      </c>
      <c r="B1124" s="92" t="s">
        <v>1376</v>
      </c>
      <c r="C1124" s="126" t="str">
        <f t="shared" si="305"/>
        <v>A.160.02.119</v>
      </c>
      <c r="D1124" s="11" t="s">
        <v>654</v>
      </c>
      <c r="E1124" s="125" t="s">
        <v>878</v>
      </c>
      <c r="F1124" s="128" t="str">
        <f t="shared" si="306"/>
        <v>Mahogany natural forest clear cut 1110 (kg/m3)</v>
      </c>
      <c r="G1124" s="131">
        <f t="shared" si="301"/>
        <v>3.8780716512200266</v>
      </c>
      <c r="H1124" s="183">
        <f t="shared" si="302"/>
        <v>2.7243971088000002E-3</v>
      </c>
      <c r="I1124" s="183">
        <f t="shared" si="303"/>
        <v>3.3134479792999998</v>
      </c>
      <c r="J1124" s="184">
        <f t="shared" si="304"/>
        <v>1.1826324811227043E-2</v>
      </c>
      <c r="K1124" s="183">
        <v>0.55007295</v>
      </c>
      <c r="L1124" s="146">
        <v>2.8058469000000002E-3</v>
      </c>
      <c r="M1124" s="146">
        <v>1.6842501E-3</v>
      </c>
      <c r="N1124" s="146">
        <v>1.5191359000000001E-3</v>
      </c>
      <c r="O1124" s="188">
        <v>1.0638514999999999E-3</v>
      </c>
      <c r="P1124" s="188">
        <v>5.3633587999999998E-6</v>
      </c>
      <c r="Q1124" s="146">
        <v>1.3604635E-4</v>
      </c>
      <c r="R1124" s="146">
        <v>1.2390578E-4</v>
      </c>
      <c r="S1124" s="146">
        <v>1.5287511000000001E-4</v>
      </c>
      <c r="T1124" s="146">
        <v>9.0487651999999997E-4</v>
      </c>
      <c r="U1124" s="188">
        <v>1.1671776999999999E-2</v>
      </c>
      <c r="V1124" s="188">
        <v>3.3079291</v>
      </c>
      <c r="W1124" s="188">
        <v>1.6726858E-6</v>
      </c>
      <c r="X1124" s="146">
        <v>1.5427043000000001E-11</v>
      </c>
      <c r="Z1124" s="157">
        <f t="shared" si="310"/>
        <v>3.6671530000000003</v>
      </c>
      <c r="AB1124" s="131">
        <f t="shared" si="311"/>
        <v>0.55007295</v>
      </c>
      <c r="AC1124" s="131">
        <f t="shared" si="312"/>
        <v>7.3383998888000004E-3</v>
      </c>
      <c r="AD1124" s="131">
        <f t="shared" si="313"/>
        <v>4.6156754658000006E-3</v>
      </c>
      <c r="AE1124" s="131">
        <f t="shared" si="314"/>
        <v>3.3134479792999998</v>
      </c>
      <c r="AF1124" s="131">
        <f t="shared" si="315"/>
        <v>1.1824652125427043E-2</v>
      </c>
      <c r="AH1124">
        <v>24.643093</v>
      </c>
      <c r="AI1124" s="71">
        <v>2.8062559999999999</v>
      </c>
      <c r="AJ1124" s="71">
        <v>0.49741875000000002</v>
      </c>
      <c r="AK1124" s="71">
        <v>0</v>
      </c>
      <c r="AL1124" s="71">
        <v>21.019553999999999</v>
      </c>
      <c r="AM1124" s="71">
        <v>0.21992506000000001</v>
      </c>
      <c r="AN1124" s="71">
        <v>9.9939199000000006E-2</v>
      </c>
      <c r="AP1124" s="129">
        <v>6.0683668000000003E-2</v>
      </c>
      <c r="AQ1124" s="129">
        <v>5.7737367999999997E-2</v>
      </c>
      <c r="AR1124" s="129">
        <v>2.7985151000000002E-3</v>
      </c>
      <c r="AS1124" s="129">
        <v>1.4778524000000001E-4</v>
      </c>
      <c r="AT1124" s="172">
        <f t="shared" si="307"/>
        <v>3.4614729156881998E-6</v>
      </c>
      <c r="AU1124" s="172">
        <f t="shared" si="308"/>
        <v>1.0349538161932592E-8</v>
      </c>
      <c r="AV1124" s="185">
        <f t="shared" si="309"/>
        <v>2.0698213183999999E-2</v>
      </c>
      <c r="AW1124" s="121">
        <v>3.4031309999999999E-6</v>
      </c>
      <c r="AX1124" s="121">
        <v>1.0268067E-8</v>
      </c>
      <c r="AY1124" s="121">
        <v>2.8053826000000002E-13</v>
      </c>
      <c r="AZ1124" s="121">
        <v>2.1796893E-12</v>
      </c>
      <c r="BA1124" s="121">
        <v>0</v>
      </c>
      <c r="BB1124" s="121">
        <v>9.7092031999999995E-11</v>
      </c>
      <c r="BC1124" s="121">
        <v>5.8178152999999999E-8</v>
      </c>
      <c r="BD1124" s="121">
        <v>1.6208081999999999E-11</v>
      </c>
      <c r="BE1124" s="121">
        <v>6.4790597000000005E-11</v>
      </c>
      <c r="BF1124" s="121">
        <v>2.4904903000000001E-14</v>
      </c>
      <c r="BG1124" s="121">
        <v>3.6990075000000002E-16</v>
      </c>
      <c r="BH1124" s="121">
        <v>7.7515849999999997E-14</v>
      </c>
      <c r="BI1124" s="121">
        <v>7.5348752E-14</v>
      </c>
      <c r="BJ1124" s="121">
        <v>1.3805246000000001E-14</v>
      </c>
      <c r="BK1124" s="121">
        <v>3.6091779000000002E-12</v>
      </c>
      <c r="BL1124" s="121">
        <v>6.0881789000000006E-11</v>
      </c>
      <c r="BM1124" s="121">
        <v>2.0841165E-20</v>
      </c>
      <c r="BN1124" s="121">
        <v>1.4513184E-5</v>
      </c>
      <c r="BO1124" s="121">
        <v>2.0683699999999999E-2</v>
      </c>
      <c r="BP1124" s="121">
        <v>0</v>
      </c>
      <c r="BQ1124" s="121">
        <v>0</v>
      </c>
      <c r="BR1124" s="121">
        <v>0</v>
      </c>
      <c r="BT1124" s="71">
        <v>1.0777335E-4</v>
      </c>
      <c r="BU1124" s="71">
        <v>4.6932537000000002E-7</v>
      </c>
      <c r="BV1124" s="71">
        <v>1.0224996E-4</v>
      </c>
      <c r="BW1124" s="71">
        <v>1.5041177999999999E-8</v>
      </c>
      <c r="BX1124" s="71">
        <v>4.8348953000000004E-7</v>
      </c>
      <c r="BY1124" s="71">
        <v>4.4863434000000002E-8</v>
      </c>
      <c r="BZ1124" s="71">
        <v>6.1206717000000005E-10</v>
      </c>
      <c r="CA1124" s="71">
        <v>6.7568406999999994E-8</v>
      </c>
      <c r="CB1124" s="71">
        <v>1.3896189E-8</v>
      </c>
      <c r="CC1124" s="71">
        <v>9.572625E-8</v>
      </c>
      <c r="CD1124" s="71">
        <v>0</v>
      </c>
      <c r="CE1124" s="71">
        <v>4.6087577000000002E-17</v>
      </c>
      <c r="CF1124" s="71">
        <v>3.7736329000000002E-13</v>
      </c>
      <c r="CG1124" s="71">
        <v>3.1680649000000002E-7</v>
      </c>
      <c r="CH1124" s="71">
        <v>4.0075702999999998E-6</v>
      </c>
      <c r="CI1124" s="71">
        <v>8.4915791000000007E-9</v>
      </c>
      <c r="CJ1124" s="71">
        <v>0</v>
      </c>
      <c r="CL1124" s="186">
        <v>3.1940542999999998E-13</v>
      </c>
      <c r="CM1124" s="186">
        <v>3.6671589</v>
      </c>
      <c r="CN1124" s="187">
        <v>1.8590785000000001E-3</v>
      </c>
      <c r="CO1124" s="186">
        <v>3.3131539000000001E-4</v>
      </c>
      <c r="CP1124" s="186">
        <v>3.5523257999999997E-11</v>
      </c>
      <c r="CQ1124" s="186">
        <v>4.1568372999999999E-9</v>
      </c>
      <c r="CR1124" s="186">
        <v>2.1180486E-5</v>
      </c>
      <c r="CS1124" s="186">
        <v>3.7289366999999997E-2</v>
      </c>
      <c r="CT1124" s="186">
        <v>1.6687218999999999E-8</v>
      </c>
      <c r="CU1124" s="186">
        <v>1.5782077999999999E-5</v>
      </c>
      <c r="CW1124" s="101"/>
      <c r="CX1124" s="161" t="s">
        <v>2745</v>
      </c>
    </row>
    <row r="1125" spans="1:102" ht="14.4">
      <c r="A1125" t="s">
        <v>1394</v>
      </c>
      <c r="B1125" s="92" t="s">
        <v>1376</v>
      </c>
      <c r="C1125" s="126" t="str">
        <f t="shared" si="305"/>
        <v>A.160.02.120</v>
      </c>
      <c r="D1125" s="11" t="s">
        <v>654</v>
      </c>
      <c r="E1125" s="125" t="s">
        <v>878</v>
      </c>
      <c r="F1125" s="128" t="str">
        <f t="shared" si="306"/>
        <v>Meranti FSC/PEFC 640 (kg/m3)</v>
      </c>
      <c r="G1125" s="131">
        <f t="shared" si="301"/>
        <v>7.5446193044827053E-2</v>
      </c>
      <c r="H1125" s="183">
        <f t="shared" si="302"/>
        <v>2.9771109875999999E-3</v>
      </c>
      <c r="I1125" s="183">
        <f t="shared" si="303"/>
        <v>8.4677976459999992E-3</v>
      </c>
      <c r="J1125" s="184">
        <f t="shared" si="304"/>
        <v>1.9000753411227044E-2</v>
      </c>
      <c r="K1125" s="183">
        <v>4.5000531000000003E-2</v>
      </c>
      <c r="L1125" s="146">
        <v>5.554949E-3</v>
      </c>
      <c r="M1125" s="146">
        <v>1.8596724000000001E-3</v>
      </c>
      <c r="N1125" s="146">
        <v>1.7413382999999999E-3</v>
      </c>
      <c r="O1125" s="188">
        <v>1.0870833000000001E-3</v>
      </c>
      <c r="P1125" s="188">
        <v>6.4214475999999999E-6</v>
      </c>
      <c r="Q1125" s="146">
        <v>1.4226794E-4</v>
      </c>
      <c r="R1125" s="146">
        <v>1.2406417000000001E-4</v>
      </c>
      <c r="S1125" s="146">
        <v>1.5762670999999999E-4</v>
      </c>
      <c r="T1125" s="146">
        <v>9.0487651999999997E-4</v>
      </c>
      <c r="U1125" s="146">
        <v>1.8841454000000001E-2</v>
      </c>
      <c r="V1125" s="188">
        <v>2.4235555999999998E-5</v>
      </c>
      <c r="W1125" s="188">
        <v>1.6726858E-6</v>
      </c>
      <c r="X1125" s="146">
        <v>1.5427043000000001E-11</v>
      </c>
      <c r="Z1125" s="157">
        <f t="shared" si="310"/>
        <v>0.30000354000000001</v>
      </c>
      <c r="AB1125" s="131">
        <f t="shared" si="311"/>
        <v>4.5000531000000003E-2</v>
      </c>
      <c r="AC1125" s="131">
        <f t="shared" si="312"/>
        <v>1.05157965576E-2</v>
      </c>
      <c r="AD1125" s="131">
        <f t="shared" si="313"/>
        <v>7.5403582558000006E-3</v>
      </c>
      <c r="AE1125" s="131">
        <f t="shared" si="314"/>
        <v>8.4677976459999992E-3</v>
      </c>
      <c r="AF1125" s="131">
        <f t="shared" si="315"/>
        <v>1.8999080725427043E-2</v>
      </c>
      <c r="AH1125">
        <v>25.731290000000001</v>
      </c>
      <c r="AI1125" s="71">
        <v>3.8891418</v>
      </c>
      <c r="AJ1125" s="71">
        <v>0.50110436000000003</v>
      </c>
      <c r="AK1125" s="71">
        <v>0</v>
      </c>
      <c r="AL1125" s="71">
        <v>21.019553999999999</v>
      </c>
      <c r="AM1125" s="71">
        <v>0.22064344999999999</v>
      </c>
      <c r="AN1125" s="71">
        <v>0.10084659999999999</v>
      </c>
      <c r="AP1125" s="129">
        <v>6.9451048E-3</v>
      </c>
      <c r="AQ1125" s="129">
        <v>6.4561121000000004E-3</v>
      </c>
      <c r="AR1125" s="129">
        <v>2.6524497000000001E-4</v>
      </c>
      <c r="AS1125" s="129">
        <v>2.2374774E-4</v>
      </c>
      <c r="AT1125" s="172">
        <f t="shared" si="307"/>
        <v>3.8705708744360004E-7</v>
      </c>
      <c r="AU1125" s="172">
        <f t="shared" si="308"/>
        <v>9.8093555370459098E-10</v>
      </c>
      <c r="AV1125" s="185">
        <f t="shared" si="309"/>
        <v>3.1337219205000003E-2</v>
      </c>
      <c r="AW1125" s="121">
        <v>2.7841627E-7</v>
      </c>
      <c r="AX1125" s="121">
        <v>8.4004857999999999E-10</v>
      </c>
      <c r="AY1125" s="121">
        <v>2.2951326E-14</v>
      </c>
      <c r="AZ1125" s="121">
        <v>2.1796893E-12</v>
      </c>
      <c r="BA1125" s="121">
        <v>0</v>
      </c>
      <c r="BB1125" s="121">
        <v>1.0304648000000001E-10</v>
      </c>
      <c r="BC1125" s="121">
        <v>1.0846888E-7</v>
      </c>
      <c r="BD1125" s="121">
        <v>1.7565986E-11</v>
      </c>
      <c r="BE1125" s="121">
        <v>1.2294653E-10</v>
      </c>
      <c r="BF1125" s="121">
        <v>2.4904903000000001E-14</v>
      </c>
      <c r="BG1125" s="121">
        <v>3.6990075000000002E-16</v>
      </c>
      <c r="BH1125" s="121">
        <v>8.1060285000000003E-14</v>
      </c>
      <c r="BI1125" s="121">
        <v>2.0742141E-13</v>
      </c>
      <c r="BJ1125" s="121">
        <v>3.7749858999999997E-14</v>
      </c>
      <c r="BK1125" s="121">
        <v>3.7851792999999998E-12</v>
      </c>
      <c r="BL1125" s="121">
        <v>6.2926094999999997E-11</v>
      </c>
      <c r="BM1125" s="121">
        <v>2.0841165E-20</v>
      </c>
      <c r="BN1125" s="121">
        <v>1.4950205E-5</v>
      </c>
      <c r="BO1125" s="121">
        <v>3.1322269E-2</v>
      </c>
      <c r="BP1125" s="121">
        <v>0</v>
      </c>
      <c r="BQ1125" s="121">
        <v>0</v>
      </c>
      <c r="BR1125" s="121">
        <v>0</v>
      </c>
      <c r="BT1125" s="71">
        <v>1.6023086000000001E-5</v>
      </c>
      <c r="BU1125" s="71">
        <v>8.7026992E-7</v>
      </c>
      <c r="BV1125" s="71">
        <v>8.3648947E-6</v>
      </c>
      <c r="BW1125" s="71">
        <v>1.5166779999999999E-8</v>
      </c>
      <c r="BX1125" s="71">
        <v>8.3455567999999998E-7</v>
      </c>
      <c r="BY1125" s="71">
        <v>4.4863434000000002E-8</v>
      </c>
      <c r="BZ1125" s="71">
        <v>6.1206717000000005E-10</v>
      </c>
      <c r="CA1125" s="71">
        <v>6.7568406999999994E-8</v>
      </c>
      <c r="CB1125" s="71">
        <v>1.5616534E-8</v>
      </c>
      <c r="CC1125" s="71">
        <v>1.0016581999999999E-7</v>
      </c>
      <c r="CD1125" s="71">
        <v>0</v>
      </c>
      <c r="CE1125" s="71">
        <v>4.6087577000000002E-17</v>
      </c>
      <c r="CF1125" s="71">
        <v>3.7736329000000002E-13</v>
      </c>
      <c r="CG1125" s="71">
        <v>3.8530825999999999E-7</v>
      </c>
      <c r="CH1125" s="71">
        <v>5.3155728999999999E-6</v>
      </c>
      <c r="CI1125" s="71">
        <v>8.4915792000000007E-9</v>
      </c>
      <c r="CJ1125" s="71">
        <v>0</v>
      </c>
      <c r="CL1125" s="186">
        <v>3.1940542999999998E-13</v>
      </c>
      <c r="CM1125" s="186">
        <v>0.30000939999999998</v>
      </c>
      <c r="CN1125" s="187">
        <v>1.8590785000000001E-3</v>
      </c>
      <c r="CO1125" s="186">
        <v>6.0563581E-4</v>
      </c>
      <c r="CP1125" s="186">
        <v>3.7126860000000002E-11</v>
      </c>
      <c r="CQ1125" s="186">
        <v>4.3463516000000001E-9</v>
      </c>
      <c r="CR1125" s="186">
        <v>3.8523855999999999E-5</v>
      </c>
      <c r="CS1125" s="186">
        <v>0.10238499</v>
      </c>
      <c r="CT1125" s="186">
        <v>1.6687218999999999E-8</v>
      </c>
      <c r="CU1125" s="186">
        <v>1.5782077999999999E-5</v>
      </c>
      <c r="CW1125" s="101"/>
      <c r="CX1125" s="161" t="s">
        <v>3135</v>
      </c>
    </row>
    <row r="1126" spans="1:102" ht="14.4">
      <c r="A1126" t="s">
        <v>2453</v>
      </c>
      <c r="B1126" s="92" t="s">
        <v>1376</v>
      </c>
      <c r="C1126" s="126" t="str">
        <f t="shared" si="305"/>
        <v>A.160.02.121</v>
      </c>
      <c r="D1126" s="11" t="s">
        <v>654</v>
      </c>
      <c r="E1126" s="125" t="s">
        <v>878</v>
      </c>
      <c r="F1126" s="128" t="str">
        <f t="shared" si="306"/>
        <v>Meranti natural forest clear cut 640 (kg/m3)</v>
      </c>
      <c r="G1126" s="131">
        <f t="shared" si="301"/>
        <v>8.2186461564888269</v>
      </c>
      <c r="H1126" s="183">
        <f t="shared" si="302"/>
        <v>2.9771109875999999E-3</v>
      </c>
      <c r="I1126" s="183">
        <f t="shared" si="303"/>
        <v>7.6341677620899997</v>
      </c>
      <c r="J1126" s="184">
        <f t="shared" si="304"/>
        <v>1.9000753411227044E-2</v>
      </c>
      <c r="K1126" s="183">
        <v>0.56250053</v>
      </c>
      <c r="L1126" s="146">
        <v>5.554949E-3</v>
      </c>
      <c r="M1126" s="146">
        <v>1.8596724000000001E-3</v>
      </c>
      <c r="N1126" s="146">
        <v>1.7413382999999999E-3</v>
      </c>
      <c r="O1126" s="188">
        <v>1.0870833000000001E-3</v>
      </c>
      <c r="P1126" s="188">
        <v>6.4214475999999999E-6</v>
      </c>
      <c r="Q1126" s="146">
        <v>1.4226794E-4</v>
      </c>
      <c r="R1126" s="146">
        <v>1.2406417000000001E-4</v>
      </c>
      <c r="S1126" s="146">
        <v>1.5762670999999999E-4</v>
      </c>
      <c r="T1126" s="146">
        <v>9.0487651999999997E-4</v>
      </c>
      <c r="U1126" s="188">
        <v>1.8841454000000001E-2</v>
      </c>
      <c r="V1126" s="188">
        <v>7.6257241999999996</v>
      </c>
      <c r="W1126" s="188">
        <v>1.6726858E-6</v>
      </c>
      <c r="X1126" s="146">
        <v>1.5427043000000001E-11</v>
      </c>
      <c r="Z1126" s="157">
        <f t="shared" si="310"/>
        <v>3.7500035333333335</v>
      </c>
      <c r="AB1126" s="131">
        <f t="shared" si="311"/>
        <v>0.56250053</v>
      </c>
      <c r="AC1126" s="131">
        <f t="shared" si="312"/>
        <v>1.05157965576E-2</v>
      </c>
      <c r="AD1126" s="131">
        <f t="shared" si="313"/>
        <v>7.5403582558000006E-3</v>
      </c>
      <c r="AE1126" s="131">
        <f t="shared" si="314"/>
        <v>7.6341677620900006</v>
      </c>
      <c r="AF1126" s="131">
        <f t="shared" si="315"/>
        <v>1.8999080725427043E-2</v>
      </c>
      <c r="AH1126">
        <v>25.731290000000001</v>
      </c>
      <c r="AI1126" s="71">
        <v>3.8891418</v>
      </c>
      <c r="AJ1126" s="71">
        <v>0.50110436000000003</v>
      </c>
      <c r="AK1126" s="71">
        <v>0</v>
      </c>
      <c r="AL1126" s="71">
        <v>21.019553999999999</v>
      </c>
      <c r="AM1126" s="71">
        <v>0.22064344999999999</v>
      </c>
      <c r="AN1126" s="71">
        <v>0.10084659999999999</v>
      </c>
      <c r="AP1126" s="129">
        <v>6.2959927999999998E-2</v>
      </c>
      <c r="AQ1126" s="129">
        <v>5.9858799999999997E-2</v>
      </c>
      <c r="AR1126" s="129">
        <v>2.8773802999999998E-3</v>
      </c>
      <c r="AS1126" s="129">
        <v>2.2374774E-4</v>
      </c>
      <c r="AT1126" s="172">
        <f t="shared" si="307"/>
        <v>3.5886571174436003E-6</v>
      </c>
      <c r="AU1126" s="172">
        <f t="shared" si="308"/>
        <v>1.0641199898708594E-8</v>
      </c>
      <c r="AV1126" s="185">
        <f t="shared" si="309"/>
        <v>3.1337219205000003E-2</v>
      </c>
      <c r="AW1126" s="121">
        <v>3.4800163E-6</v>
      </c>
      <c r="AX1126" s="121">
        <v>1.0500049E-8</v>
      </c>
      <c r="AY1126" s="121">
        <v>2.8687632999999998E-13</v>
      </c>
      <c r="AZ1126" s="121">
        <v>2.1796893E-12</v>
      </c>
      <c r="BA1126" s="121">
        <v>0</v>
      </c>
      <c r="BB1126" s="121">
        <v>1.0304648000000001E-10</v>
      </c>
      <c r="BC1126" s="121">
        <v>1.0846888E-7</v>
      </c>
      <c r="BD1126" s="121">
        <v>1.7565986E-11</v>
      </c>
      <c r="BE1126" s="121">
        <v>1.2294653E-10</v>
      </c>
      <c r="BF1126" s="121">
        <v>2.4904903000000001E-14</v>
      </c>
      <c r="BG1126" s="121">
        <v>3.6990075000000002E-16</v>
      </c>
      <c r="BH1126" s="121">
        <v>8.1060285000000003E-14</v>
      </c>
      <c r="BI1126" s="121">
        <v>2.0742141E-13</v>
      </c>
      <c r="BJ1126" s="121">
        <v>3.7749858999999997E-14</v>
      </c>
      <c r="BK1126" s="121">
        <v>3.7851792999999998E-12</v>
      </c>
      <c r="BL1126" s="121">
        <v>6.2926094999999997E-11</v>
      </c>
      <c r="BM1126" s="121">
        <v>2.0841165E-20</v>
      </c>
      <c r="BN1126" s="121">
        <v>1.4950205E-5</v>
      </c>
      <c r="BO1126" s="121">
        <v>3.1322269E-2</v>
      </c>
      <c r="BP1126" s="121">
        <v>0</v>
      </c>
      <c r="BQ1126" s="121">
        <v>0</v>
      </c>
      <c r="BR1126" s="121">
        <v>0</v>
      </c>
      <c r="BT1126" s="71">
        <v>1.1221824000000001E-4</v>
      </c>
      <c r="BU1126" s="71">
        <v>8.7026992E-7</v>
      </c>
      <c r="BV1126" s="71">
        <v>1.0456005000000001E-4</v>
      </c>
      <c r="BW1126" s="71">
        <v>1.5166779999999999E-8</v>
      </c>
      <c r="BX1126" s="71">
        <v>8.3455567999999998E-7</v>
      </c>
      <c r="BY1126" s="71">
        <v>4.4863434000000002E-8</v>
      </c>
      <c r="BZ1126" s="71">
        <v>6.1206717000000005E-10</v>
      </c>
      <c r="CA1126" s="71">
        <v>6.7568406999999994E-8</v>
      </c>
      <c r="CB1126" s="71">
        <v>1.5616534E-8</v>
      </c>
      <c r="CC1126" s="71">
        <v>1.0016581999999999E-7</v>
      </c>
      <c r="CD1126" s="71">
        <v>0</v>
      </c>
      <c r="CE1126" s="71">
        <v>4.6087577000000002E-17</v>
      </c>
      <c r="CF1126" s="71">
        <v>3.7736329000000002E-13</v>
      </c>
      <c r="CG1126" s="71">
        <v>3.8530825999999999E-7</v>
      </c>
      <c r="CH1126" s="71">
        <v>5.3155728999999999E-6</v>
      </c>
      <c r="CI1126" s="71">
        <v>8.4915792000000007E-9</v>
      </c>
      <c r="CJ1126" s="71">
        <v>0</v>
      </c>
      <c r="CL1126" s="186">
        <v>3.1940542999999998E-13</v>
      </c>
      <c r="CM1126" s="186">
        <v>3.7500094000000002</v>
      </c>
      <c r="CN1126" s="187">
        <v>1.8590785000000001E-3</v>
      </c>
      <c r="CO1126" s="186">
        <v>6.0563581E-4</v>
      </c>
      <c r="CP1126" s="186">
        <v>3.7126860000000002E-11</v>
      </c>
      <c r="CQ1126" s="186">
        <v>4.3463516000000001E-9</v>
      </c>
      <c r="CR1126" s="186">
        <v>3.8523855999999999E-5</v>
      </c>
      <c r="CS1126" s="186">
        <v>0.10238499</v>
      </c>
      <c r="CT1126" s="186">
        <v>1.6687218999999999E-8</v>
      </c>
      <c r="CU1126" s="186">
        <v>1.5782077999999999E-5</v>
      </c>
      <c r="CW1126" s="101"/>
      <c r="CX1126" s="161" t="s">
        <v>3135</v>
      </c>
    </row>
    <row r="1127" spans="1:102" ht="14.4">
      <c r="A1127" t="s">
        <v>1395</v>
      </c>
      <c r="B1127" s="92" t="s">
        <v>1376</v>
      </c>
      <c r="C1127" s="126" t="str">
        <f t="shared" si="305"/>
        <v>A.160.02.122</v>
      </c>
      <c r="D1127" s="11" t="s">
        <v>654</v>
      </c>
      <c r="E1127" s="125" t="s">
        <v>878</v>
      </c>
      <c r="F1127" s="128" t="str">
        <f t="shared" si="306"/>
        <v>Merbau FSC/PEFC 800 (kg/m3)</v>
      </c>
      <c r="G1127" s="131">
        <f t="shared" si="301"/>
        <v>6.835586904292705E-2</v>
      </c>
      <c r="H1127" s="183">
        <f t="shared" si="302"/>
        <v>2.8984517287000003E-3</v>
      </c>
      <c r="I1127" s="183">
        <f t="shared" si="303"/>
        <v>7.5574198730000005E-3</v>
      </c>
      <c r="J1127" s="184">
        <f t="shared" si="304"/>
        <v>1.6767653441227045E-2</v>
      </c>
      <c r="K1127" s="183">
        <v>4.1132344000000001E-2</v>
      </c>
      <c r="L1127" s="146">
        <v>4.6992681999999996E-3</v>
      </c>
      <c r="M1127" s="146">
        <v>1.8050708E-3</v>
      </c>
      <c r="N1127" s="146">
        <v>1.672176E-3</v>
      </c>
      <c r="O1127" s="188">
        <v>1.0798521999999999E-3</v>
      </c>
      <c r="P1127" s="188">
        <v>6.0921087000000003E-6</v>
      </c>
      <c r="Q1127" s="146">
        <v>1.4033142E-4</v>
      </c>
      <c r="R1127" s="146">
        <v>1.2401487E-4</v>
      </c>
      <c r="S1127" s="146">
        <v>1.5614774000000001E-4</v>
      </c>
      <c r="T1127" s="146">
        <v>9.0487651999999997E-4</v>
      </c>
      <c r="U1127" s="188">
        <v>1.6609833000000001E-2</v>
      </c>
      <c r="V1127" s="188">
        <v>2.4189483E-5</v>
      </c>
      <c r="W1127" s="188">
        <v>1.6726858E-6</v>
      </c>
      <c r="X1127" s="146">
        <v>1.5427043000000001E-11</v>
      </c>
      <c r="Z1127" s="157">
        <f t="shared" si="310"/>
        <v>0.27421562666666671</v>
      </c>
      <c r="AB1127" s="131">
        <f t="shared" si="311"/>
        <v>4.1132344000000001E-2</v>
      </c>
      <c r="AC1127" s="131">
        <f t="shared" si="312"/>
        <v>9.5268055986999986E-3</v>
      </c>
      <c r="AD1127" s="131">
        <f t="shared" si="313"/>
        <v>6.6300265558000004E-3</v>
      </c>
      <c r="AE1127" s="131">
        <f t="shared" si="314"/>
        <v>7.5574198730000005E-3</v>
      </c>
      <c r="AF1127" s="131">
        <f t="shared" si="315"/>
        <v>1.6765980755427044E-2</v>
      </c>
      <c r="AH1127">
        <v>25.392579000000001</v>
      </c>
      <c r="AI1127" s="71">
        <v>3.5520846000000001</v>
      </c>
      <c r="AJ1127" s="71">
        <v>0.49995718</v>
      </c>
      <c r="AK1127" s="71">
        <v>0</v>
      </c>
      <c r="AL1127" s="71">
        <v>21.019553999999999</v>
      </c>
      <c r="AM1127" s="71">
        <v>0.22041984000000001</v>
      </c>
      <c r="AN1127" s="71">
        <v>0.10056416</v>
      </c>
      <c r="AP1127" s="129">
        <v>6.2366000000000001E-3</v>
      </c>
      <c r="AQ1127" s="129">
        <v>5.7957987000000002E-3</v>
      </c>
      <c r="AR1127" s="129">
        <v>2.4069753E-4</v>
      </c>
      <c r="AS1127" s="129">
        <v>2.0010378999999999E-4</v>
      </c>
      <c r="AT1127" s="172">
        <f t="shared" si="307"/>
        <v>3.4746994698469998E-7</v>
      </c>
      <c r="AU1127" s="172">
        <f t="shared" si="308"/>
        <v>8.9015356702459127E-10</v>
      </c>
      <c r="AV1127" s="185">
        <f t="shared" si="309"/>
        <v>2.8025740178999999E-2</v>
      </c>
      <c r="AW1127" s="121">
        <v>2.5448507999999999E-7</v>
      </c>
      <c r="AX1127" s="121">
        <v>7.6784240999999999E-10</v>
      </c>
      <c r="AY1127" s="121">
        <v>2.0978549999999998E-14</v>
      </c>
      <c r="AZ1127" s="121">
        <v>2.1796893E-12</v>
      </c>
      <c r="BA1127" s="121">
        <v>0</v>
      </c>
      <c r="BB1127" s="121">
        <v>1.0119311E-10</v>
      </c>
      <c r="BC1127" s="121">
        <v>9.2815474E-8</v>
      </c>
      <c r="BD1127" s="121">
        <v>1.7143327E-11</v>
      </c>
      <c r="BE1127" s="121">
        <v>1.0484500999999999E-10</v>
      </c>
      <c r="BF1127" s="121">
        <v>2.4904903000000001E-14</v>
      </c>
      <c r="BG1127" s="121">
        <v>3.6990075000000002E-16</v>
      </c>
      <c r="BH1127" s="121">
        <v>7.9957049999999996E-14</v>
      </c>
      <c r="BI1127" s="121">
        <v>1.6631269999999999E-13</v>
      </c>
      <c r="BJ1127" s="121">
        <v>3.0296899999999997E-14</v>
      </c>
      <c r="BK1127" s="121">
        <v>3.7303973999999996E-12</v>
      </c>
      <c r="BL1127" s="121">
        <v>6.2289788000000006E-11</v>
      </c>
      <c r="BM1127" s="121">
        <v>2.0841165E-20</v>
      </c>
      <c r="BN1127" s="121">
        <v>1.4814179E-5</v>
      </c>
      <c r="BO1127" s="121">
        <v>2.8010925999999998E-2</v>
      </c>
      <c r="BP1127" s="121">
        <v>0</v>
      </c>
      <c r="BQ1127" s="121">
        <v>0</v>
      </c>
      <c r="BR1127" s="121">
        <v>0</v>
      </c>
      <c r="BT1127" s="71">
        <v>1.4639577E-5</v>
      </c>
      <c r="BU1127" s="71">
        <v>7.4547260999999996E-7</v>
      </c>
      <c r="BV1127" s="71">
        <v>7.6458592000000002E-6</v>
      </c>
      <c r="BW1127" s="71">
        <v>1.5127685E-8</v>
      </c>
      <c r="BX1127" s="71">
        <v>7.2528344000000003E-7</v>
      </c>
      <c r="BY1127" s="71">
        <v>4.4863434000000002E-8</v>
      </c>
      <c r="BZ1127" s="71">
        <v>6.1206717000000005E-10</v>
      </c>
      <c r="CA1127" s="71">
        <v>6.7568406999999994E-8</v>
      </c>
      <c r="CB1127" s="71">
        <v>1.5081062000000001E-8</v>
      </c>
      <c r="CC1127" s="71">
        <v>9.8783967000000006E-8</v>
      </c>
      <c r="CD1127" s="71">
        <v>0</v>
      </c>
      <c r="CE1127" s="71">
        <v>4.6087577000000002E-17</v>
      </c>
      <c r="CF1127" s="71">
        <v>3.7736329000000002E-13</v>
      </c>
      <c r="CG1127" s="71">
        <v>3.6398651999999999E-7</v>
      </c>
      <c r="CH1127" s="71">
        <v>4.9084463000000001E-6</v>
      </c>
      <c r="CI1127" s="71">
        <v>8.4915791000000007E-9</v>
      </c>
      <c r="CJ1127" s="71">
        <v>0</v>
      </c>
      <c r="CL1127" s="186">
        <v>3.1940542999999998E-13</v>
      </c>
      <c r="CM1127" s="186">
        <v>0.27422148000000002</v>
      </c>
      <c r="CN1127" s="187">
        <v>1.8590785000000001E-3</v>
      </c>
      <c r="CO1127" s="186">
        <v>5.2025130999999996E-4</v>
      </c>
      <c r="CP1127" s="186">
        <v>3.6627726E-11</v>
      </c>
      <c r="CQ1127" s="186">
        <v>4.2873636999999999E-9</v>
      </c>
      <c r="CR1127" s="186">
        <v>3.3125588000000001E-5</v>
      </c>
      <c r="CS1127" s="186">
        <v>8.2123435999999994E-2</v>
      </c>
      <c r="CT1127" s="186">
        <v>1.6687218999999999E-8</v>
      </c>
      <c r="CU1127" s="186">
        <v>1.5782077999999999E-5</v>
      </c>
      <c r="CW1127" s="101"/>
      <c r="CX1127" s="161" t="s">
        <v>2746</v>
      </c>
    </row>
    <row r="1128" spans="1:102" ht="14.4">
      <c r="A1128" t="s">
        <v>2454</v>
      </c>
      <c r="B1128" s="92" t="s">
        <v>1376</v>
      </c>
      <c r="C1128" s="126" t="str">
        <f t="shared" si="305"/>
        <v>A.160.02.123</v>
      </c>
      <c r="D1128" s="11" t="s">
        <v>654</v>
      </c>
      <c r="E1128" s="125" t="s">
        <v>878</v>
      </c>
      <c r="F1128" s="128" t="str">
        <f t="shared" si="306"/>
        <v>Merbau natural forest clear cut 800 (kg/m3)</v>
      </c>
      <c r="G1128" s="131">
        <f t="shared" si="301"/>
        <v>6.7001558755599273</v>
      </c>
      <c r="H1128" s="183">
        <f t="shared" si="302"/>
        <v>2.8984517287000003E-3</v>
      </c>
      <c r="I1128" s="183">
        <f t="shared" si="303"/>
        <v>6.1218574303900004</v>
      </c>
      <c r="J1128" s="184">
        <f t="shared" si="304"/>
        <v>1.6767653441227045E-2</v>
      </c>
      <c r="K1128" s="183">
        <v>0.55863233999999995</v>
      </c>
      <c r="L1128" s="146">
        <v>4.6992681999999996E-3</v>
      </c>
      <c r="M1128" s="146">
        <v>1.8050708E-3</v>
      </c>
      <c r="N1128" s="146">
        <v>1.672176E-3</v>
      </c>
      <c r="O1128" s="188">
        <v>1.0798521999999999E-3</v>
      </c>
      <c r="P1128" s="188">
        <v>6.0921087000000003E-6</v>
      </c>
      <c r="Q1128" s="146">
        <v>1.4033142E-4</v>
      </c>
      <c r="R1128" s="146">
        <v>1.2401487E-4</v>
      </c>
      <c r="S1128" s="146">
        <v>1.5614774000000001E-4</v>
      </c>
      <c r="T1128" s="146">
        <v>9.0487651999999997E-4</v>
      </c>
      <c r="U1128" s="146">
        <v>1.6609833000000001E-2</v>
      </c>
      <c r="V1128" s="188">
        <v>6.1143242000000004</v>
      </c>
      <c r="W1128" s="188">
        <v>1.6726858E-6</v>
      </c>
      <c r="X1128" s="146">
        <v>1.5427043000000001E-11</v>
      </c>
      <c r="Z1128" s="157">
        <f t="shared" si="310"/>
        <v>3.7242156</v>
      </c>
      <c r="AB1128" s="131">
        <f t="shared" si="311"/>
        <v>0.55863233999999995</v>
      </c>
      <c r="AC1128" s="131">
        <f t="shared" si="312"/>
        <v>9.5268055986999986E-3</v>
      </c>
      <c r="AD1128" s="131">
        <f t="shared" si="313"/>
        <v>6.6300265558000004E-3</v>
      </c>
      <c r="AE1128" s="131">
        <f t="shared" si="314"/>
        <v>6.1218574303900004</v>
      </c>
      <c r="AF1128" s="131">
        <f t="shared" si="315"/>
        <v>1.6765980755427044E-2</v>
      </c>
      <c r="AH1128">
        <v>25.392579000000001</v>
      </c>
      <c r="AI1128" s="71">
        <v>3.5520846000000001</v>
      </c>
      <c r="AJ1128" s="71">
        <v>0.49995718</v>
      </c>
      <c r="AK1128" s="71">
        <v>0</v>
      </c>
      <c r="AL1128" s="71">
        <v>21.019553999999999</v>
      </c>
      <c r="AM1128" s="71">
        <v>0.22041984000000001</v>
      </c>
      <c r="AN1128" s="71">
        <v>0.10056416</v>
      </c>
      <c r="AP1128" s="129">
        <v>6.2251423E-2</v>
      </c>
      <c r="AQ1128" s="129">
        <v>5.9198487000000001E-2</v>
      </c>
      <c r="AR1128" s="129">
        <v>2.8528328999999999E-3</v>
      </c>
      <c r="AS1128" s="129">
        <v>2.0010378999999999E-4</v>
      </c>
      <c r="AT1128" s="172">
        <f t="shared" si="307"/>
        <v>3.5490699669847001E-6</v>
      </c>
      <c r="AU1128" s="172">
        <f t="shared" si="308"/>
        <v>1.0550417082024592E-8</v>
      </c>
      <c r="AV1128" s="185">
        <f t="shared" si="309"/>
        <v>2.8025740178999999E-2</v>
      </c>
      <c r="AW1128" s="121">
        <v>3.4560851E-6</v>
      </c>
      <c r="AX1128" s="121">
        <v>1.0427842E-8</v>
      </c>
      <c r="AY1128" s="121">
        <v>2.8490355000000001E-13</v>
      </c>
      <c r="AZ1128" s="121">
        <v>2.1796893E-12</v>
      </c>
      <c r="BA1128" s="121">
        <v>0</v>
      </c>
      <c r="BB1128" s="121">
        <v>1.0119311E-10</v>
      </c>
      <c r="BC1128" s="121">
        <v>9.2815474E-8</v>
      </c>
      <c r="BD1128" s="121">
        <v>1.7143327E-11</v>
      </c>
      <c r="BE1128" s="121">
        <v>1.0484500999999999E-10</v>
      </c>
      <c r="BF1128" s="121">
        <v>2.4904903000000001E-14</v>
      </c>
      <c r="BG1128" s="121">
        <v>3.6990075000000002E-16</v>
      </c>
      <c r="BH1128" s="121">
        <v>7.9957049999999996E-14</v>
      </c>
      <c r="BI1128" s="121">
        <v>1.6631269999999999E-13</v>
      </c>
      <c r="BJ1128" s="121">
        <v>3.0296899999999997E-14</v>
      </c>
      <c r="BK1128" s="121">
        <v>3.7303973999999996E-12</v>
      </c>
      <c r="BL1128" s="121">
        <v>6.2289788000000006E-11</v>
      </c>
      <c r="BM1128" s="121">
        <v>2.0841165E-20</v>
      </c>
      <c r="BN1128" s="121">
        <v>1.4814179E-5</v>
      </c>
      <c r="BO1128" s="121">
        <v>2.8010925999999998E-2</v>
      </c>
      <c r="BP1128" s="121">
        <v>0</v>
      </c>
      <c r="BQ1128" s="121">
        <v>0</v>
      </c>
      <c r="BR1128" s="121">
        <v>0</v>
      </c>
      <c r="BT1128" s="71">
        <v>1.1083473E-4</v>
      </c>
      <c r="BU1128" s="71">
        <v>7.4547260999999996E-7</v>
      </c>
      <c r="BV1128" s="71">
        <v>1.0384101E-4</v>
      </c>
      <c r="BW1128" s="71">
        <v>1.5127685E-8</v>
      </c>
      <c r="BX1128" s="71">
        <v>7.2528344000000003E-7</v>
      </c>
      <c r="BY1128" s="71">
        <v>4.4863434000000002E-8</v>
      </c>
      <c r="BZ1128" s="71">
        <v>6.1206717000000005E-10</v>
      </c>
      <c r="CA1128" s="71">
        <v>6.7568406999999994E-8</v>
      </c>
      <c r="CB1128" s="71">
        <v>1.5081062000000001E-8</v>
      </c>
      <c r="CC1128" s="71">
        <v>9.8783967000000006E-8</v>
      </c>
      <c r="CD1128" s="71">
        <v>0</v>
      </c>
      <c r="CE1128" s="71">
        <v>4.6087577000000002E-17</v>
      </c>
      <c r="CF1128" s="71">
        <v>3.7736329000000002E-13</v>
      </c>
      <c r="CG1128" s="71">
        <v>3.6398651999999999E-7</v>
      </c>
      <c r="CH1128" s="71">
        <v>4.9084463000000001E-6</v>
      </c>
      <c r="CI1128" s="71">
        <v>8.4915791000000007E-9</v>
      </c>
      <c r="CJ1128" s="71">
        <v>0</v>
      </c>
      <c r="CL1128" s="186">
        <v>3.1940542999999998E-13</v>
      </c>
      <c r="CM1128" s="186">
        <v>3.7242215000000001</v>
      </c>
      <c r="CN1128" s="187">
        <v>1.8590785000000001E-3</v>
      </c>
      <c r="CO1128" s="186">
        <v>5.2025130999999996E-4</v>
      </c>
      <c r="CP1128" s="186">
        <v>3.6627726E-11</v>
      </c>
      <c r="CQ1128" s="186">
        <v>4.2873636999999999E-9</v>
      </c>
      <c r="CR1128" s="186">
        <v>3.3125588000000001E-5</v>
      </c>
      <c r="CS1128" s="186">
        <v>8.2123435999999994E-2</v>
      </c>
      <c r="CT1128" s="186">
        <v>1.6687218999999999E-8</v>
      </c>
      <c r="CU1128" s="186">
        <v>1.5782077999999999E-5</v>
      </c>
      <c r="CW1128" s="101"/>
      <c r="CX1128" s="161" t="s">
        <v>2746</v>
      </c>
    </row>
    <row r="1129" spans="1:102" ht="14.4">
      <c r="A1129" t="s">
        <v>2455</v>
      </c>
      <c r="B1129" s="92" t="s">
        <v>1376</v>
      </c>
      <c r="C1129" s="126" t="str">
        <f t="shared" si="305"/>
        <v>A.160.02.124</v>
      </c>
      <c r="D1129" s="11" t="s">
        <v>654</v>
      </c>
      <c r="E1129" s="125" t="s">
        <v>878</v>
      </c>
      <c r="F1129" s="128" t="str">
        <f t="shared" si="306"/>
        <v>Oak European FSC/PEFC 710 (kg/m3)</v>
      </c>
      <c r="G1129" s="131">
        <f t="shared" si="301"/>
        <v>4.8863760420440563E-2</v>
      </c>
      <c r="H1129" s="183">
        <f t="shared" si="302"/>
        <v>3.5184542504999999E-3</v>
      </c>
      <c r="I1129" s="183">
        <f t="shared" si="303"/>
        <v>5.1575832380000002E-3</v>
      </c>
      <c r="J1129" s="184">
        <f t="shared" si="304"/>
        <v>1.0022373931940566E-2</v>
      </c>
      <c r="K1129" s="183">
        <v>3.0165349000000001E-2</v>
      </c>
      <c r="L1129" s="146">
        <v>1.5360519E-3</v>
      </c>
      <c r="M1129" s="146">
        <v>2.0424791999999999E-3</v>
      </c>
      <c r="N1129" s="146">
        <v>1.7840327000000001E-3</v>
      </c>
      <c r="O1129" s="188">
        <v>1.5283091000000001E-3</v>
      </c>
      <c r="P1129" s="188">
        <v>7.1726404999999997E-6</v>
      </c>
      <c r="Q1129" s="146">
        <v>1.9893980999999999E-4</v>
      </c>
      <c r="R1129" s="146">
        <v>1.8572808E-4</v>
      </c>
      <c r="S1129" s="146">
        <v>1.8854578000000001E-4</v>
      </c>
      <c r="T1129" s="146">
        <v>1.3573147999999999E-3</v>
      </c>
      <c r="U1129" s="188">
        <v>9.8313190999999994E-3</v>
      </c>
      <c r="V1129" s="188">
        <v>3.6009257999999999E-5</v>
      </c>
      <c r="W1129" s="188">
        <v>2.5090287999999999E-6</v>
      </c>
      <c r="X1129" s="146">
        <v>2.3140565E-11</v>
      </c>
      <c r="Z1129" s="157">
        <f t="shared" si="310"/>
        <v>0.20110232666666669</v>
      </c>
      <c r="AB1129" s="131">
        <f t="shared" si="311"/>
        <v>3.0165349000000001E-2</v>
      </c>
      <c r="AC1129" s="131">
        <f t="shared" si="312"/>
        <v>7.2827134304999999E-3</v>
      </c>
      <c r="AD1129" s="131">
        <f t="shared" si="313"/>
        <v>3.7667682088000001E-3</v>
      </c>
      <c r="AE1129" s="131">
        <f t="shared" si="314"/>
        <v>5.1575832380000002E-3</v>
      </c>
      <c r="AF1129" s="131">
        <f t="shared" si="315"/>
        <v>1.0019864903140566E-2</v>
      </c>
      <c r="AH1129">
        <v>24.549524999999999</v>
      </c>
      <c r="AI1129" s="71">
        <v>2.6810912999999998</v>
      </c>
      <c r="AJ1129" s="71">
        <v>0.49856749</v>
      </c>
      <c r="AK1129" s="71">
        <v>0</v>
      </c>
      <c r="AL1129" s="71">
        <v>21.039498999999999</v>
      </c>
      <c r="AM1129" s="71">
        <v>0.23014054</v>
      </c>
      <c r="AN1129" s="71">
        <v>0.10022730000000001</v>
      </c>
      <c r="AP1129" s="129">
        <v>4.0538159000000004E-3</v>
      </c>
      <c r="AQ1129" s="129">
        <v>3.7453741000000001E-3</v>
      </c>
      <c r="AR1129" s="129">
        <v>1.6906793000000001E-4</v>
      </c>
      <c r="AS1129" s="129">
        <v>1.3937384000000001E-4</v>
      </c>
      <c r="AT1129" s="172">
        <f t="shared" si="307"/>
        <v>2.2454280948320003E-7</v>
      </c>
      <c r="AU1129" s="172">
        <f t="shared" si="308"/>
        <v>6.2525122177119164E-10</v>
      </c>
      <c r="AV1129" s="185">
        <f t="shared" si="309"/>
        <v>1.9520145252E-2</v>
      </c>
      <c r="AW1129" s="121">
        <v>1.8664243000000001E-7</v>
      </c>
      <c r="AX1129" s="121">
        <v>5.6314451999999995E-10</v>
      </c>
      <c r="AY1129" s="121">
        <v>1.5385909999999999E-14</v>
      </c>
      <c r="AZ1129" s="121">
        <v>3.269534E-12</v>
      </c>
      <c r="BA1129" s="121">
        <v>0</v>
      </c>
      <c r="BB1129" s="121">
        <v>1.3238215E-10</v>
      </c>
      <c r="BC1129" s="121">
        <v>3.7669822000000002E-8</v>
      </c>
      <c r="BD1129" s="121">
        <v>2.1289132999999999E-11</v>
      </c>
      <c r="BE1129" s="121">
        <v>4.0645824999999997E-11</v>
      </c>
      <c r="BF1129" s="121">
        <v>3.7357355000000001E-14</v>
      </c>
      <c r="BG1129" s="121">
        <v>5.5485113000000003E-16</v>
      </c>
      <c r="BH1129" s="121">
        <v>1.1335138E-13</v>
      </c>
      <c r="BI1129" s="121">
        <v>4.1287867000000004E-15</v>
      </c>
      <c r="BJ1129" s="121">
        <v>9.6545710000000004E-16</v>
      </c>
      <c r="BK1129" s="121">
        <v>5.2686531999999996E-12</v>
      </c>
      <c r="BL1129" s="121">
        <v>8.9637145999999994E-11</v>
      </c>
      <c r="BM1129" s="121">
        <v>3.1261746999999998E-20</v>
      </c>
      <c r="BN1129" s="121">
        <v>1.7451251999999999E-5</v>
      </c>
      <c r="BO1129" s="121">
        <v>1.9502694000000001E-2</v>
      </c>
      <c r="BP1129" s="121">
        <v>0</v>
      </c>
      <c r="BQ1129" s="121">
        <v>0</v>
      </c>
      <c r="BR1129" s="121">
        <v>0</v>
      </c>
      <c r="BT1129" s="71">
        <v>1.0849589E-5</v>
      </c>
      <c r="BU1129" s="71">
        <v>3.1418372000000002E-7</v>
      </c>
      <c r="BV1129" s="71">
        <v>5.6072664999999997E-6</v>
      </c>
      <c r="BW1129" s="71">
        <v>2.2309923000000001E-8</v>
      </c>
      <c r="BX1129" s="71">
        <v>3.4374970000000001E-7</v>
      </c>
      <c r="BY1129" s="71">
        <v>6.7295152000000004E-8</v>
      </c>
      <c r="BZ1129" s="71">
        <v>9.1810076000000004E-10</v>
      </c>
      <c r="CA1129" s="71">
        <v>1.0135261E-7</v>
      </c>
      <c r="CB1129" s="71">
        <v>1.9425852000000001E-8</v>
      </c>
      <c r="CC1129" s="71">
        <v>1.3947658999999999E-7</v>
      </c>
      <c r="CD1129" s="71">
        <v>0</v>
      </c>
      <c r="CE1129" s="71">
        <v>6.9131365999999997E-17</v>
      </c>
      <c r="CF1129" s="71">
        <v>5.6604493000000004E-13</v>
      </c>
      <c r="CG1129" s="71">
        <v>3.5534721999999999E-7</v>
      </c>
      <c r="CH1129" s="71">
        <v>3.8655254000000003E-6</v>
      </c>
      <c r="CI1129" s="71">
        <v>1.2737322E-8</v>
      </c>
      <c r="CJ1129" s="71">
        <v>0</v>
      </c>
      <c r="CL1129" s="186">
        <v>4.7910815000000001E-13</v>
      </c>
      <c r="CM1129" s="186">
        <v>0.20111112</v>
      </c>
      <c r="CN1129" s="187">
        <v>2.7886177E-3</v>
      </c>
      <c r="CO1129" s="186">
        <v>2.3027462999999999E-4</v>
      </c>
      <c r="CP1129" s="186">
        <v>5.1962712000000002E-11</v>
      </c>
      <c r="CQ1129" s="186">
        <v>6.0790007999999996E-9</v>
      </c>
      <c r="CR1129" s="186">
        <v>1.3789997E-5</v>
      </c>
      <c r="CS1129" s="186">
        <v>2.2624979999999999E-3</v>
      </c>
      <c r="CT1129" s="186">
        <v>2.5030827999999999E-8</v>
      </c>
      <c r="CU1129" s="186">
        <v>2.3673118000000001E-5</v>
      </c>
      <c r="CW1129" s="101"/>
      <c r="CX1129" s="161" t="s">
        <v>3136</v>
      </c>
    </row>
    <row r="1130" spans="1:102" ht="14.4">
      <c r="A1130" t="s">
        <v>1396</v>
      </c>
      <c r="B1130" s="92" t="s">
        <v>1376</v>
      </c>
      <c r="C1130" s="126" t="str">
        <f t="shared" si="305"/>
        <v>A.160.02.125</v>
      </c>
      <c r="D1130" s="11" t="s">
        <v>654</v>
      </c>
      <c r="E1130" s="125" t="s">
        <v>878</v>
      </c>
      <c r="F1130" s="128" t="str">
        <f t="shared" si="306"/>
        <v>Purpleheart FSC/PEFC 850 (kg/m3)</v>
      </c>
      <c r="G1130" s="131">
        <f t="shared" si="301"/>
        <v>5.145977630532704E-2</v>
      </c>
      <c r="H1130" s="183">
        <f t="shared" si="302"/>
        <v>2.7110083310999998E-3</v>
      </c>
      <c r="I1130" s="183">
        <f t="shared" si="303"/>
        <v>5.388008903E-3</v>
      </c>
      <c r="J1130" s="184">
        <f t="shared" si="304"/>
        <v>1.1446223071227044E-2</v>
      </c>
      <c r="K1130" s="183">
        <v>3.1914536E-2</v>
      </c>
      <c r="L1130" s="146">
        <v>2.6601990999999998E-3</v>
      </c>
      <c r="M1130" s="146">
        <v>1.6749562000000001E-3</v>
      </c>
      <c r="N1130" s="146">
        <v>1.5073636E-3</v>
      </c>
      <c r="O1130" s="188">
        <v>1.0626207E-3</v>
      </c>
      <c r="P1130" s="188">
        <v>5.3073011000000002E-6</v>
      </c>
      <c r="Q1130" s="146">
        <v>1.3571673000000001E-4</v>
      </c>
      <c r="R1130" s="146">
        <v>1.2389739E-4</v>
      </c>
      <c r="S1130" s="146">
        <v>1.5262336999999999E-4</v>
      </c>
      <c r="T1130" s="146">
        <v>9.0487651999999997E-4</v>
      </c>
      <c r="U1130" s="188">
        <v>1.1291927E-2</v>
      </c>
      <c r="V1130" s="188">
        <v>2.4079693E-5</v>
      </c>
      <c r="W1130" s="188">
        <v>1.6726858E-6</v>
      </c>
      <c r="X1130" s="146">
        <v>1.5427043000000001E-11</v>
      </c>
      <c r="Z1130" s="157">
        <f t="shared" si="310"/>
        <v>0.21276357333333334</v>
      </c>
      <c r="AB1130" s="131">
        <f t="shared" si="311"/>
        <v>3.1914536E-2</v>
      </c>
      <c r="AC1130" s="131">
        <f t="shared" si="312"/>
        <v>7.1700610210999995E-3</v>
      </c>
      <c r="AD1130" s="131">
        <f t="shared" si="313"/>
        <v>4.4607253758000001E-3</v>
      </c>
      <c r="AE1130" s="131">
        <f t="shared" si="314"/>
        <v>5.388008903E-3</v>
      </c>
      <c r="AF1130" s="131">
        <f t="shared" si="315"/>
        <v>1.1444550385427044E-2</v>
      </c>
      <c r="AH1130">
        <v>24.585439999999998</v>
      </c>
      <c r="AI1130" s="71">
        <v>2.7488845999999998</v>
      </c>
      <c r="AJ1130" s="71">
        <v>0.49722348999999999</v>
      </c>
      <c r="AK1130" s="71">
        <v>0</v>
      </c>
      <c r="AL1130" s="71">
        <v>21.019553999999999</v>
      </c>
      <c r="AM1130" s="71">
        <v>0.219887</v>
      </c>
      <c r="AN1130" s="71">
        <v>9.9891124999999997E-2</v>
      </c>
      <c r="AP1130" s="129">
        <v>4.5482481999999996E-3</v>
      </c>
      <c r="AQ1130" s="129">
        <v>4.2222859999999996E-3</v>
      </c>
      <c r="AR1130" s="129">
        <v>1.8220148999999999E-4</v>
      </c>
      <c r="AS1130" s="129">
        <v>1.4376073999999999E-4</v>
      </c>
      <c r="AT1130" s="172">
        <f t="shared" si="307"/>
        <v>2.531346535887E-7</v>
      </c>
      <c r="AU1130" s="172">
        <f t="shared" si="308"/>
        <v>6.7382206854159122E-10</v>
      </c>
      <c r="AV1130" s="185">
        <f t="shared" si="309"/>
        <v>2.0134557030999999E-2</v>
      </c>
      <c r="AW1130" s="121">
        <v>1.9745758000000001E-7</v>
      </c>
      <c r="AX1130" s="121">
        <v>5.9577667000000004E-10</v>
      </c>
      <c r="AY1130" s="121">
        <v>1.6277467999999999E-14</v>
      </c>
      <c r="AZ1130" s="121">
        <v>2.1796893E-12</v>
      </c>
      <c r="BA1130" s="121">
        <v>0</v>
      </c>
      <c r="BB1130" s="121">
        <v>9.6776565000000002E-11</v>
      </c>
      <c r="BC1130" s="121">
        <v>5.5513744000000001E-8</v>
      </c>
      <c r="BD1130" s="121">
        <v>1.6136141000000001E-11</v>
      </c>
      <c r="BE1130" s="121">
        <v>6.1709488999999995E-11</v>
      </c>
      <c r="BF1130" s="121">
        <v>2.4904903000000001E-14</v>
      </c>
      <c r="BG1130" s="121">
        <v>3.6990075000000002E-16</v>
      </c>
      <c r="BH1130" s="121">
        <v>7.7328064999999998E-14</v>
      </c>
      <c r="BI1130" s="121">
        <v>6.8351525999999997E-14</v>
      </c>
      <c r="BJ1130" s="121">
        <v>1.2536658E-14</v>
      </c>
      <c r="BK1130" s="121">
        <v>3.5998534000000002E-12</v>
      </c>
      <c r="BL1130" s="121">
        <v>6.0773481E-11</v>
      </c>
      <c r="BM1130" s="121">
        <v>2.0841165E-20</v>
      </c>
      <c r="BN1130" s="121">
        <v>1.4490031E-5</v>
      </c>
      <c r="BO1130" s="121">
        <v>2.0120066999999998E-2</v>
      </c>
      <c r="BP1130" s="121">
        <v>0</v>
      </c>
      <c r="BQ1130" s="121">
        <v>0</v>
      </c>
      <c r="BR1130" s="121">
        <v>0</v>
      </c>
      <c r="BT1130" s="71">
        <v>1.1342701999999999E-5</v>
      </c>
      <c r="BU1130" s="71">
        <v>4.4808326999999998E-7</v>
      </c>
      <c r="BV1130" s="71">
        <v>5.9324128999999999E-6</v>
      </c>
      <c r="BW1130" s="71">
        <v>1.5034522999999999E-8</v>
      </c>
      <c r="BX1130" s="71">
        <v>4.6488999999999998E-7</v>
      </c>
      <c r="BY1130" s="71">
        <v>4.4863434000000002E-8</v>
      </c>
      <c r="BZ1130" s="71">
        <v>6.1206717000000005E-10</v>
      </c>
      <c r="CA1130" s="71">
        <v>6.7568406999999994E-8</v>
      </c>
      <c r="CB1130" s="71">
        <v>1.3805043999999999E-8</v>
      </c>
      <c r="CC1130" s="71">
        <v>9.5491040999999994E-8</v>
      </c>
      <c r="CD1130" s="71">
        <v>0</v>
      </c>
      <c r="CE1130" s="71">
        <v>4.6087577000000002E-17</v>
      </c>
      <c r="CF1130" s="71">
        <v>3.7736329000000002E-13</v>
      </c>
      <c r="CG1130" s="71">
        <v>3.1317724999999998E-7</v>
      </c>
      <c r="CH1130" s="71">
        <v>3.9382721000000001E-6</v>
      </c>
      <c r="CI1130" s="71">
        <v>8.4915791000000007E-9</v>
      </c>
      <c r="CJ1130" s="71">
        <v>0</v>
      </c>
      <c r="CL1130" s="186">
        <v>3.1940542999999998E-13</v>
      </c>
      <c r="CM1130" s="186">
        <v>0.21276943000000001</v>
      </c>
      <c r="CN1130" s="187">
        <v>1.8590785000000001E-3</v>
      </c>
      <c r="CO1130" s="186">
        <v>3.1678184999999999E-4</v>
      </c>
      <c r="CP1130" s="186">
        <v>3.5438299000000003E-11</v>
      </c>
      <c r="CQ1130" s="186">
        <v>4.1467967999999996E-9</v>
      </c>
      <c r="CR1130" s="186">
        <v>2.0261632E-5</v>
      </c>
      <c r="CS1130" s="186">
        <v>3.3840593000000002E-2</v>
      </c>
      <c r="CT1130" s="186">
        <v>1.6687218999999999E-8</v>
      </c>
      <c r="CU1130" s="186">
        <v>1.5782077999999999E-5</v>
      </c>
      <c r="CW1130" s="101"/>
      <c r="CX1130" s="161" t="s">
        <v>2747</v>
      </c>
    </row>
    <row r="1131" spans="1:102" ht="14.4">
      <c r="A1131" t="s">
        <v>2456</v>
      </c>
      <c r="B1131" s="92" t="s">
        <v>1376</v>
      </c>
      <c r="C1131" s="126" t="str">
        <f t="shared" si="305"/>
        <v>A.160.02.126</v>
      </c>
      <c r="D1131" s="11" t="s">
        <v>654</v>
      </c>
      <c r="E1131" s="125" t="s">
        <v>878</v>
      </c>
      <c r="F1131" s="128" t="str">
        <f t="shared" si="306"/>
        <v>Purpleheart natural forest clear cut 850 (kg/m3)</v>
      </c>
      <c r="G1131" s="131">
        <f t="shared" ref="G1131:G1196" si="316">H1131+I1131+J1131+K1131</f>
        <v>4.8970598006123263</v>
      </c>
      <c r="H1131" s="183">
        <f t="shared" ref="H1131:H1196" si="317">N1131+O1131+P1131+Q1131</f>
        <v>2.7110083310999998E-3</v>
      </c>
      <c r="I1131" s="183">
        <f t="shared" ref="I1131:I1196" si="318">L1131+M1131+R1131+V1131+T1131</f>
        <v>4.3334880292099998</v>
      </c>
      <c r="J1131" s="184">
        <f t="shared" ref="J1131:J1196" si="319">S1131+U1131+W1131+X1131</f>
        <v>1.1446223071227044E-2</v>
      </c>
      <c r="K1131" s="183">
        <v>0.54941454000000001</v>
      </c>
      <c r="L1131" s="146">
        <v>2.6601990999999998E-3</v>
      </c>
      <c r="M1131" s="146">
        <v>1.6749562000000001E-3</v>
      </c>
      <c r="N1131" s="146">
        <v>1.5073636E-3</v>
      </c>
      <c r="O1131" s="188">
        <v>1.0626207E-3</v>
      </c>
      <c r="P1131" s="188">
        <v>5.3073011000000002E-6</v>
      </c>
      <c r="Q1131" s="146">
        <v>1.3571673000000001E-4</v>
      </c>
      <c r="R1131" s="146">
        <v>1.2389739E-4</v>
      </c>
      <c r="S1131" s="146">
        <v>1.5262336999999999E-4</v>
      </c>
      <c r="T1131" s="146">
        <v>9.0487651999999997E-4</v>
      </c>
      <c r="U1131" s="146">
        <v>1.1291927E-2</v>
      </c>
      <c r="V1131" s="188">
        <v>4.3281241000000001</v>
      </c>
      <c r="W1131" s="188">
        <v>1.6726858E-6</v>
      </c>
      <c r="X1131" s="146">
        <v>1.5427043000000001E-11</v>
      </c>
      <c r="Z1131" s="157">
        <f t="shared" si="310"/>
        <v>3.6627636000000003</v>
      </c>
      <c r="AB1131" s="131">
        <f t="shared" si="311"/>
        <v>0.54941454000000001</v>
      </c>
      <c r="AC1131" s="131">
        <f t="shared" si="312"/>
        <v>7.1700610210999995E-3</v>
      </c>
      <c r="AD1131" s="131">
        <f t="shared" si="313"/>
        <v>4.4607253758000001E-3</v>
      </c>
      <c r="AE1131" s="131">
        <f t="shared" si="314"/>
        <v>4.3334880292099998</v>
      </c>
      <c r="AF1131" s="131">
        <f t="shared" si="315"/>
        <v>1.1444550385427044E-2</v>
      </c>
      <c r="AH1131">
        <v>24.585439999999998</v>
      </c>
      <c r="AI1131" s="71">
        <v>2.7488845999999998</v>
      </c>
      <c r="AJ1131" s="71">
        <v>0.49722348999999999</v>
      </c>
      <c r="AK1131" s="71">
        <v>0</v>
      </c>
      <c r="AL1131" s="71">
        <v>21.019553999999999</v>
      </c>
      <c r="AM1131" s="71">
        <v>0.219887</v>
      </c>
      <c r="AN1131" s="71">
        <v>9.9891124999999997E-2</v>
      </c>
      <c r="AP1131" s="129">
        <v>6.0563072000000003E-2</v>
      </c>
      <c r="AQ1131" s="129">
        <v>5.7624974000000002E-2</v>
      </c>
      <c r="AR1131" s="129">
        <v>2.7943369E-3</v>
      </c>
      <c r="AS1131" s="129">
        <v>1.4376073999999999E-4</v>
      </c>
      <c r="AT1131" s="172">
        <f t="shared" si="307"/>
        <v>3.4547346735887006E-6</v>
      </c>
      <c r="AU1131" s="172">
        <f t="shared" si="308"/>
        <v>1.0334086323543591E-8</v>
      </c>
      <c r="AV1131" s="185">
        <f t="shared" si="309"/>
        <v>2.0134557030999999E-2</v>
      </c>
      <c r="AW1131" s="121">
        <v>3.3990576000000001E-6</v>
      </c>
      <c r="AX1131" s="121">
        <v>1.0255776999999999E-8</v>
      </c>
      <c r="AY1131" s="121">
        <v>2.8020246999999998E-13</v>
      </c>
      <c r="AZ1131" s="121">
        <v>2.1796893E-12</v>
      </c>
      <c r="BA1131" s="121">
        <v>0</v>
      </c>
      <c r="BB1131" s="121">
        <v>9.6776565000000002E-11</v>
      </c>
      <c r="BC1131" s="121">
        <v>5.5513744000000001E-8</v>
      </c>
      <c r="BD1131" s="121">
        <v>1.6136141000000001E-11</v>
      </c>
      <c r="BE1131" s="121">
        <v>6.1709488999999995E-11</v>
      </c>
      <c r="BF1131" s="121">
        <v>2.4904903000000001E-14</v>
      </c>
      <c r="BG1131" s="121">
        <v>3.6990075000000002E-16</v>
      </c>
      <c r="BH1131" s="121">
        <v>7.7328064999999998E-14</v>
      </c>
      <c r="BI1131" s="121">
        <v>6.8351525999999997E-14</v>
      </c>
      <c r="BJ1131" s="121">
        <v>1.2536658E-14</v>
      </c>
      <c r="BK1131" s="121">
        <v>3.5998534000000002E-12</v>
      </c>
      <c r="BL1131" s="121">
        <v>6.0773481E-11</v>
      </c>
      <c r="BM1131" s="121">
        <v>2.0841165E-20</v>
      </c>
      <c r="BN1131" s="121">
        <v>1.4490031E-5</v>
      </c>
      <c r="BO1131" s="121">
        <v>2.0120066999999998E-2</v>
      </c>
      <c r="BP1131" s="121">
        <v>0</v>
      </c>
      <c r="BQ1131" s="121">
        <v>0</v>
      </c>
      <c r="BR1131" s="121">
        <v>0</v>
      </c>
      <c r="BT1131" s="71">
        <v>1.0753786E-4</v>
      </c>
      <c r="BU1131" s="71">
        <v>4.4808326999999998E-7</v>
      </c>
      <c r="BV1131" s="71">
        <v>1.0212757000000001E-4</v>
      </c>
      <c r="BW1131" s="71">
        <v>1.5034522999999999E-8</v>
      </c>
      <c r="BX1131" s="71">
        <v>4.6488999999999998E-7</v>
      </c>
      <c r="BY1131" s="71">
        <v>4.4863434000000002E-8</v>
      </c>
      <c r="BZ1131" s="71">
        <v>6.1206717000000005E-10</v>
      </c>
      <c r="CA1131" s="71">
        <v>6.7568406999999994E-8</v>
      </c>
      <c r="CB1131" s="71">
        <v>1.3805043999999999E-8</v>
      </c>
      <c r="CC1131" s="71">
        <v>9.5491040999999994E-8</v>
      </c>
      <c r="CD1131" s="71">
        <v>0</v>
      </c>
      <c r="CE1131" s="71">
        <v>4.6087577000000002E-17</v>
      </c>
      <c r="CF1131" s="71">
        <v>3.7736329000000002E-13</v>
      </c>
      <c r="CG1131" s="71">
        <v>3.1317724999999998E-7</v>
      </c>
      <c r="CH1131" s="71">
        <v>3.9382721000000001E-6</v>
      </c>
      <c r="CI1131" s="71">
        <v>8.4915791000000007E-9</v>
      </c>
      <c r="CJ1131" s="71">
        <v>0</v>
      </c>
      <c r="CL1131" s="186">
        <v>3.1940542999999998E-13</v>
      </c>
      <c r="CM1131" s="186">
        <v>3.6627694000000002</v>
      </c>
      <c r="CN1131" s="187">
        <v>1.8590785000000001E-3</v>
      </c>
      <c r="CO1131" s="186">
        <v>3.1678184999999999E-4</v>
      </c>
      <c r="CP1131" s="186">
        <v>3.5438299000000003E-11</v>
      </c>
      <c r="CQ1131" s="186">
        <v>4.1467967999999996E-9</v>
      </c>
      <c r="CR1131" s="186">
        <v>2.0261632E-5</v>
      </c>
      <c r="CS1131" s="186">
        <v>3.3840593000000002E-2</v>
      </c>
      <c r="CT1131" s="186">
        <v>1.6687218999999999E-8</v>
      </c>
      <c r="CU1131" s="186">
        <v>1.5782077999999999E-5</v>
      </c>
      <c r="CW1131" s="101"/>
      <c r="CX1131" s="161" t="s">
        <v>2747</v>
      </c>
    </row>
    <row r="1132" spans="1:102" ht="14.4">
      <c r="A1132" t="s">
        <v>2457</v>
      </c>
      <c r="B1132" s="92" t="s">
        <v>1376</v>
      </c>
      <c r="C1132" s="126" t="str">
        <f t="shared" si="305"/>
        <v>A.160.02.127</v>
      </c>
      <c r="D1132" s="11" t="s">
        <v>654</v>
      </c>
      <c r="E1132" s="125" t="s">
        <v>878</v>
      </c>
      <c r="F1132" s="128" t="str">
        <f t="shared" si="306"/>
        <v>Red Cedar Western 370 (kg/m3)</v>
      </c>
      <c r="G1132" s="131">
        <f t="shared" si="316"/>
        <v>9.8595035283855437E-2</v>
      </c>
      <c r="H1132" s="183">
        <f t="shared" si="317"/>
        <v>3.4429832798999996E-3</v>
      </c>
      <c r="I1132" s="183">
        <f t="shared" si="318"/>
        <v>1.1465767894999999E-2</v>
      </c>
      <c r="J1132" s="184">
        <f t="shared" si="319"/>
        <v>2.6139932108955426E-2</v>
      </c>
      <c r="K1132" s="183">
        <v>5.7546352000000002E-2</v>
      </c>
      <c r="L1132" s="146">
        <v>8.1459046E-3</v>
      </c>
      <c r="M1132" s="146">
        <v>2.1348172999999999E-3</v>
      </c>
      <c r="N1132" s="146">
        <v>2.0426409E-3</v>
      </c>
      <c r="O1132" s="188">
        <v>1.2277758E-3</v>
      </c>
      <c r="P1132" s="188">
        <v>7.9931698999999996E-6</v>
      </c>
      <c r="Q1132" s="146">
        <v>1.6457341000000001E-4</v>
      </c>
      <c r="R1132" s="146">
        <v>1.3968731E-4</v>
      </c>
      <c r="S1132" s="146">
        <v>1.7157132E-4</v>
      </c>
      <c r="T1132" s="146">
        <v>1.0179861000000001E-3</v>
      </c>
      <c r="U1132" s="188">
        <v>2.5966479000000001E-2</v>
      </c>
      <c r="V1132" s="188">
        <v>2.7372584999999998E-5</v>
      </c>
      <c r="W1132" s="188">
        <v>1.8817716E-6</v>
      </c>
      <c r="X1132" s="146">
        <v>1.7355423E-11</v>
      </c>
      <c r="Z1132" s="157">
        <f t="shared" si="310"/>
        <v>0.38364234666666669</v>
      </c>
      <c r="AB1132" s="131">
        <f t="shared" si="311"/>
        <v>5.7546352000000002E-2</v>
      </c>
      <c r="AC1132" s="131">
        <f t="shared" si="312"/>
        <v>1.3863392489900001E-2</v>
      </c>
      <c r="AD1132" s="131">
        <f t="shared" si="313"/>
        <v>1.04222909816E-2</v>
      </c>
      <c r="AE1132" s="131">
        <f t="shared" si="314"/>
        <v>1.1465767894999999E-2</v>
      </c>
      <c r="AF1132" s="131">
        <f t="shared" si="315"/>
        <v>2.6138050337355424E-2</v>
      </c>
      <c r="AH1132">
        <v>26.859152999999999</v>
      </c>
      <c r="AI1132" s="71">
        <v>5.0034862999999996</v>
      </c>
      <c r="AJ1132" s="71">
        <v>0.50529071999999997</v>
      </c>
      <c r="AK1132" s="71">
        <v>0</v>
      </c>
      <c r="AL1132" s="71">
        <v>21.024539999999998</v>
      </c>
      <c r="AM1132" s="71">
        <v>0.22395733000000001</v>
      </c>
      <c r="AN1132" s="71">
        <v>0.1018786</v>
      </c>
      <c r="AP1132" s="129">
        <v>9.1995102000000002E-3</v>
      </c>
      <c r="AQ1132" s="129">
        <v>8.5531488000000003E-3</v>
      </c>
      <c r="AR1132" s="129">
        <v>3.4435221E-4</v>
      </c>
      <c r="AS1132" s="129">
        <v>3.0200919E-4</v>
      </c>
      <c r="AT1132" s="172">
        <f t="shared" si="307"/>
        <v>5.1277870459069995E-7</v>
      </c>
      <c r="AU1132" s="172">
        <f t="shared" si="308"/>
        <v>1.2734919363297962E-9</v>
      </c>
      <c r="AV1132" s="185">
        <f t="shared" si="309"/>
        <v>4.2298206066999994E-2</v>
      </c>
      <c r="AW1132" s="121">
        <v>3.560347E-7</v>
      </c>
      <c r="AX1132" s="121">
        <v>1.0742421000000001E-9</v>
      </c>
      <c r="AY1132" s="121">
        <v>2.9349826000000002E-14</v>
      </c>
      <c r="AZ1132" s="121">
        <v>2.4521505000000001E-12</v>
      </c>
      <c r="BA1132" s="121">
        <v>0</v>
      </c>
      <c r="BB1132" s="121">
        <v>1.1816849000000001E-10</v>
      </c>
      <c r="BC1132" s="121">
        <v>1.5654672E-7</v>
      </c>
      <c r="BD1132" s="121">
        <v>2.0272838999999999E-11</v>
      </c>
      <c r="BE1132" s="121">
        <v>1.7843622999999999E-10</v>
      </c>
      <c r="BF1132" s="121">
        <v>2.8018016000000001E-14</v>
      </c>
      <c r="BG1132" s="121">
        <v>4.1613834999999999E-16</v>
      </c>
      <c r="BH1132" s="121">
        <v>9.3768992000000006E-14</v>
      </c>
      <c r="BI1132" s="121">
        <v>3.2934229000000002E-13</v>
      </c>
      <c r="BJ1132" s="121">
        <v>5.9872043999999999E-14</v>
      </c>
      <c r="BK1132" s="121">
        <v>4.3862482000000004E-12</v>
      </c>
      <c r="BL1132" s="121">
        <v>7.2277702E-11</v>
      </c>
      <c r="BM1132" s="121">
        <v>2.3446310000000001E-20</v>
      </c>
      <c r="BN1132" s="121">
        <v>1.6147067E-5</v>
      </c>
      <c r="BO1132" s="121">
        <v>4.2282058999999997E-2</v>
      </c>
      <c r="BP1132" s="121">
        <v>0</v>
      </c>
      <c r="BQ1132" s="121">
        <v>0</v>
      </c>
      <c r="BR1132" s="121">
        <v>0</v>
      </c>
      <c r="BT1132" s="71">
        <v>2.0543396999999999E-5</v>
      </c>
      <c r="BU1132" s="71">
        <v>1.2556626E-6</v>
      </c>
      <c r="BV1132" s="71">
        <v>1.0696967000000001E-5</v>
      </c>
      <c r="BW1132" s="71">
        <v>1.7116847000000001E-8</v>
      </c>
      <c r="BX1132" s="71">
        <v>1.1710301E-6</v>
      </c>
      <c r="BY1132" s="71">
        <v>5.0471363999999999E-8</v>
      </c>
      <c r="BZ1132" s="71">
        <v>6.8857557000000003E-10</v>
      </c>
      <c r="CA1132" s="71">
        <v>7.6014458000000002E-8</v>
      </c>
      <c r="CB1132" s="71">
        <v>1.8818983999999999E-8</v>
      </c>
      <c r="CC1132" s="71">
        <v>1.1580023000000001E-7</v>
      </c>
      <c r="CD1132" s="71">
        <v>0</v>
      </c>
      <c r="CE1132" s="71">
        <v>5.1848525000000001E-17</v>
      </c>
      <c r="CF1132" s="71">
        <v>4.2453370000000003E-13</v>
      </c>
      <c r="CG1132" s="71">
        <v>4.6741468999999999E-7</v>
      </c>
      <c r="CH1132" s="71">
        <v>6.6638592000000001E-6</v>
      </c>
      <c r="CI1132" s="71">
        <v>9.5530148999999994E-9</v>
      </c>
      <c r="CJ1132" s="71">
        <v>0</v>
      </c>
      <c r="CL1132" s="186">
        <v>3.5933111000000001E-13</v>
      </c>
      <c r="CM1132" s="186">
        <v>0.38364893999999999</v>
      </c>
      <c r="CN1132" s="187">
        <v>2.0914633000000001E-3</v>
      </c>
      <c r="CO1132" s="186">
        <v>8.7059208999999997E-4</v>
      </c>
      <c r="CP1132" s="186">
        <v>4.2933250000000003E-11</v>
      </c>
      <c r="CQ1132" s="186">
        <v>5.0273884999999999E-9</v>
      </c>
      <c r="CR1132" s="186">
        <v>5.5024600000000002E-5</v>
      </c>
      <c r="CS1132" s="186">
        <v>0.16249598000000001</v>
      </c>
      <c r="CT1132" s="186">
        <v>1.8773121000000001E-8</v>
      </c>
      <c r="CU1132" s="186">
        <v>1.7754837999999999E-5</v>
      </c>
      <c r="CW1132" s="101"/>
      <c r="CX1132" s="161" t="s">
        <v>3137</v>
      </c>
    </row>
    <row r="1133" spans="1:102" ht="14.4">
      <c r="A1133" t="s">
        <v>2458</v>
      </c>
      <c r="B1133" s="92" t="s">
        <v>1376</v>
      </c>
      <c r="C1133" s="126" t="str">
        <f t="shared" si="305"/>
        <v>A.160.02.128</v>
      </c>
      <c r="D1133" s="11" t="s">
        <v>654</v>
      </c>
      <c r="E1133" s="125" t="s">
        <v>878</v>
      </c>
      <c r="F1133" s="128" t="str">
        <f t="shared" si="306"/>
        <v>Utile (Sipo) FSC/PEFC 640 (kg/m3)</v>
      </c>
      <c r="G1133" s="131">
        <f t="shared" si="316"/>
        <v>5.6739804636727044E-2</v>
      </c>
      <c r="H1133" s="183">
        <f t="shared" si="317"/>
        <v>2.7695843734999999E-3</v>
      </c>
      <c r="I1133" s="183">
        <f t="shared" si="318"/>
        <v>6.0659498220000004E-3</v>
      </c>
      <c r="J1133" s="184">
        <f t="shared" si="319"/>
        <v>1.3109169441227043E-2</v>
      </c>
      <c r="K1133" s="183">
        <v>3.4795101000000002E-2</v>
      </c>
      <c r="L1133" s="146">
        <v>3.2974082E-3</v>
      </c>
      <c r="M1133" s="146">
        <v>1.715617E-3</v>
      </c>
      <c r="N1133" s="146">
        <v>1.5588675E-3</v>
      </c>
      <c r="O1133" s="188">
        <v>1.0680055000000001E-3</v>
      </c>
      <c r="P1133" s="188">
        <v>5.5525535000000003E-6</v>
      </c>
      <c r="Q1133" s="146">
        <v>1.3715881999999999E-4</v>
      </c>
      <c r="R1133" s="146">
        <v>1.239341E-4</v>
      </c>
      <c r="S1133" s="146">
        <v>1.5372473999999999E-4</v>
      </c>
      <c r="T1133" s="146">
        <v>9.0487651999999997E-4</v>
      </c>
      <c r="U1133" s="146">
        <v>1.2953772000000001E-2</v>
      </c>
      <c r="V1133" s="188">
        <v>2.4114001999999999E-5</v>
      </c>
      <c r="W1133" s="188">
        <v>1.6726858E-6</v>
      </c>
      <c r="X1133" s="146">
        <v>1.5427043000000001E-11</v>
      </c>
      <c r="Z1133" s="157">
        <f t="shared" si="310"/>
        <v>0.23196734000000002</v>
      </c>
      <c r="AB1133" s="131">
        <f t="shared" si="311"/>
        <v>3.4795101000000002E-2</v>
      </c>
      <c r="AC1133" s="131">
        <f t="shared" si="312"/>
        <v>7.9065436735000008E-3</v>
      </c>
      <c r="AD1133" s="131">
        <f t="shared" si="313"/>
        <v>5.1386319858000001E-3</v>
      </c>
      <c r="AE1133" s="131">
        <f t="shared" si="314"/>
        <v>6.0659498219999995E-3</v>
      </c>
      <c r="AF1133" s="131">
        <f t="shared" si="315"/>
        <v>1.3107496755427044E-2</v>
      </c>
      <c r="AH1133">
        <v>24.837671</v>
      </c>
      <c r="AI1133" s="71">
        <v>2.9998846000000001</v>
      </c>
      <c r="AJ1133" s="71">
        <v>0.49807776999999998</v>
      </c>
      <c r="AK1133" s="71">
        <v>0</v>
      </c>
      <c r="AL1133" s="71">
        <v>21.019553999999999</v>
      </c>
      <c r="AM1133" s="71">
        <v>0.22005351000000001</v>
      </c>
      <c r="AN1133" s="71">
        <v>0.10010144999999999</v>
      </c>
      <c r="AP1133" s="129">
        <v>5.0758581000000004E-3</v>
      </c>
      <c r="AQ1133" s="129">
        <v>4.7140087000000002E-3</v>
      </c>
      <c r="AR1133" s="129">
        <v>2.004815E-4</v>
      </c>
      <c r="AS1133" s="129">
        <v>1.6136794E-4</v>
      </c>
      <c r="AT1133" s="172">
        <f t="shared" si="307"/>
        <v>2.8261442839869998E-7</v>
      </c>
      <c r="AU1133" s="172">
        <f t="shared" si="308"/>
        <v>7.4142565712959125E-10</v>
      </c>
      <c r="AV1133" s="185">
        <f t="shared" si="309"/>
        <v>2.2600552327000003E-2</v>
      </c>
      <c r="AW1133" s="121">
        <v>2.1527867E-7</v>
      </c>
      <c r="AX1133" s="121">
        <v>6.4954720999999997E-10</v>
      </c>
      <c r="AY1133" s="121">
        <v>1.7746555999999999E-14</v>
      </c>
      <c r="AZ1133" s="121">
        <v>2.1796893E-12</v>
      </c>
      <c r="BA1133" s="121">
        <v>0</v>
      </c>
      <c r="BB1133" s="121">
        <v>9.8156734000000002E-11</v>
      </c>
      <c r="BC1133" s="121">
        <v>6.7170534000000003E-8</v>
      </c>
      <c r="BD1133" s="121">
        <v>1.6450886E-11</v>
      </c>
      <c r="BE1133" s="121">
        <v>7.5189339000000001E-11</v>
      </c>
      <c r="BF1133" s="121">
        <v>2.4904903000000001E-14</v>
      </c>
      <c r="BG1133" s="121">
        <v>3.6990075000000002E-16</v>
      </c>
      <c r="BH1133" s="121">
        <v>7.8149622999999999E-14</v>
      </c>
      <c r="BI1133" s="121">
        <v>9.8964393E-14</v>
      </c>
      <c r="BJ1133" s="121">
        <v>1.8086733E-14</v>
      </c>
      <c r="BK1133" s="121">
        <v>3.6406484000000001E-12</v>
      </c>
      <c r="BL1133" s="121">
        <v>6.1247326999999997E-11</v>
      </c>
      <c r="BM1133" s="121">
        <v>2.0841165E-20</v>
      </c>
      <c r="BN1133" s="121">
        <v>1.4591326999999999E-5</v>
      </c>
      <c r="BO1133" s="121">
        <v>2.2585961000000002E-2</v>
      </c>
      <c r="BP1133" s="121">
        <v>0</v>
      </c>
      <c r="BQ1133" s="121">
        <v>0</v>
      </c>
      <c r="BR1133" s="121">
        <v>0</v>
      </c>
      <c r="BT1133" s="71">
        <v>1.2372975E-5</v>
      </c>
      <c r="BU1133" s="71">
        <v>5.4101744000000004E-7</v>
      </c>
      <c r="BV1133" s="71">
        <v>6.4678648999999997E-6</v>
      </c>
      <c r="BW1133" s="71">
        <v>1.5063636000000002E-8</v>
      </c>
      <c r="BX1133" s="71">
        <v>5.4626295000000003E-7</v>
      </c>
      <c r="BY1133" s="71">
        <v>4.4863434000000002E-8</v>
      </c>
      <c r="BZ1133" s="71">
        <v>6.1206717000000005E-10</v>
      </c>
      <c r="CA1133" s="71">
        <v>6.7568406999999994E-8</v>
      </c>
      <c r="CB1133" s="71">
        <v>1.42038E-8</v>
      </c>
      <c r="CC1133" s="71">
        <v>9.6520080999999996E-8</v>
      </c>
      <c r="CD1133" s="71">
        <v>0</v>
      </c>
      <c r="CE1133" s="71">
        <v>4.6087577000000002E-17</v>
      </c>
      <c r="CF1133" s="71">
        <v>3.7736329000000002E-13</v>
      </c>
      <c r="CG1133" s="71">
        <v>3.2905514999999999E-7</v>
      </c>
      <c r="CH1133" s="71">
        <v>4.2414514999999998E-6</v>
      </c>
      <c r="CI1133" s="71">
        <v>8.4915791000000007E-9</v>
      </c>
      <c r="CJ1133" s="71">
        <v>0</v>
      </c>
      <c r="CL1133" s="186">
        <v>3.1940542999999998E-13</v>
      </c>
      <c r="CM1133" s="186">
        <v>0.23197319999999999</v>
      </c>
      <c r="CN1133" s="187">
        <v>1.8590785000000001E-3</v>
      </c>
      <c r="CO1133" s="186">
        <v>3.8036606000000001E-4</v>
      </c>
      <c r="CP1133" s="186">
        <v>3.5809995000000001E-11</v>
      </c>
      <c r="CQ1133" s="186">
        <v>4.1907239999999998E-9</v>
      </c>
      <c r="CR1133" s="186">
        <v>2.4281618000000001E-5</v>
      </c>
      <c r="CS1133" s="186">
        <v>4.8928981000000003E-2</v>
      </c>
      <c r="CT1133" s="186">
        <v>1.6687218999999999E-8</v>
      </c>
      <c r="CU1133" s="186">
        <v>1.5782077999999999E-5</v>
      </c>
      <c r="CW1133" s="101"/>
      <c r="CX1133" s="161" t="s">
        <v>3138</v>
      </c>
    </row>
    <row r="1134" spans="1:102" ht="14.4">
      <c r="A1134" t="s">
        <v>2459</v>
      </c>
      <c r="B1134" s="92" t="s">
        <v>1376</v>
      </c>
      <c r="C1134" s="126" t="str">
        <f t="shared" si="305"/>
        <v>A.160.02.129</v>
      </c>
      <c r="D1134" s="11" t="s">
        <v>654</v>
      </c>
      <c r="E1134" s="125" t="s">
        <v>878</v>
      </c>
      <c r="F1134" s="128" t="str">
        <f t="shared" si="306"/>
        <v>Utile (Sipo) natural forest clear cut 640 (kg/m3)</v>
      </c>
      <c r="G1134" s="131">
        <f t="shared" si="316"/>
        <v>6.076876189634727</v>
      </c>
      <c r="H1134" s="183">
        <f t="shared" si="317"/>
        <v>2.7695843734999999E-3</v>
      </c>
      <c r="I1134" s="183">
        <f t="shared" si="318"/>
        <v>5.5087023358199998</v>
      </c>
      <c r="J1134" s="184">
        <f t="shared" si="319"/>
        <v>1.3109169441227043E-2</v>
      </c>
      <c r="K1134" s="183">
        <v>0.55229510000000004</v>
      </c>
      <c r="L1134" s="146">
        <v>3.2974082E-3</v>
      </c>
      <c r="M1134" s="146">
        <v>1.715617E-3</v>
      </c>
      <c r="N1134" s="146">
        <v>1.5588675E-3</v>
      </c>
      <c r="O1134" s="188">
        <v>1.0680055000000001E-3</v>
      </c>
      <c r="P1134" s="188">
        <v>5.5525535000000003E-6</v>
      </c>
      <c r="Q1134" s="146">
        <v>1.3715881999999999E-4</v>
      </c>
      <c r="R1134" s="146">
        <v>1.239341E-4</v>
      </c>
      <c r="S1134" s="146">
        <v>1.5372473999999999E-4</v>
      </c>
      <c r="T1134" s="146">
        <v>9.0487651999999997E-4</v>
      </c>
      <c r="U1134" s="188">
        <v>1.2953772000000001E-2</v>
      </c>
      <c r="V1134" s="188">
        <v>5.5026605000000002</v>
      </c>
      <c r="W1134" s="188">
        <v>1.6726858E-6</v>
      </c>
      <c r="X1134" s="146">
        <v>1.5427043000000001E-11</v>
      </c>
      <c r="Z1134" s="157">
        <f t="shared" si="310"/>
        <v>3.6819673333333336</v>
      </c>
      <c r="AB1134" s="131">
        <f t="shared" si="311"/>
        <v>0.55229510000000004</v>
      </c>
      <c r="AC1134" s="131">
        <f t="shared" si="312"/>
        <v>7.9065436735000008E-3</v>
      </c>
      <c r="AD1134" s="131">
        <f t="shared" si="313"/>
        <v>5.1386319858000001E-3</v>
      </c>
      <c r="AE1134" s="131">
        <f t="shared" si="314"/>
        <v>5.5087023358200007</v>
      </c>
      <c r="AF1134" s="131">
        <f t="shared" si="315"/>
        <v>1.3107496755427044E-2</v>
      </c>
      <c r="AH1134">
        <v>24.837671</v>
      </c>
      <c r="AI1134" s="71">
        <v>2.9998846000000001</v>
      </c>
      <c r="AJ1134" s="71">
        <v>0.49807776999999998</v>
      </c>
      <c r="AK1134" s="71">
        <v>0</v>
      </c>
      <c r="AL1134" s="71">
        <v>21.019553999999999</v>
      </c>
      <c r="AM1134" s="71">
        <v>0.22005351000000001</v>
      </c>
      <c r="AN1134" s="71">
        <v>0.10010144999999999</v>
      </c>
      <c r="AP1134" s="129">
        <v>6.1090682E-2</v>
      </c>
      <c r="AQ1134" s="129">
        <v>5.8116697000000002E-2</v>
      </c>
      <c r="AR1134" s="129">
        <v>2.8126168999999999E-3</v>
      </c>
      <c r="AS1134" s="129">
        <v>1.6136794E-4</v>
      </c>
      <c r="AT1134" s="172">
        <f t="shared" si="307"/>
        <v>3.4842144583987003E-6</v>
      </c>
      <c r="AU1134" s="172">
        <f t="shared" si="308"/>
        <v>1.0401689372133593E-8</v>
      </c>
      <c r="AV1134" s="185">
        <f t="shared" si="309"/>
        <v>2.2600552327000003E-2</v>
      </c>
      <c r="AW1134" s="121">
        <v>3.4168787000000001E-6</v>
      </c>
      <c r="AX1134" s="121">
        <v>1.0309547000000001E-8</v>
      </c>
      <c r="AY1134" s="121">
        <v>2.8167156000000002E-13</v>
      </c>
      <c r="AZ1134" s="121">
        <v>2.1796893E-12</v>
      </c>
      <c r="BA1134" s="121">
        <v>0</v>
      </c>
      <c r="BB1134" s="121">
        <v>9.8156734000000002E-11</v>
      </c>
      <c r="BC1134" s="121">
        <v>6.7170534000000003E-8</v>
      </c>
      <c r="BD1134" s="121">
        <v>1.6450886E-11</v>
      </c>
      <c r="BE1134" s="121">
        <v>7.5189339000000001E-11</v>
      </c>
      <c r="BF1134" s="121">
        <v>2.4904903000000001E-14</v>
      </c>
      <c r="BG1134" s="121">
        <v>3.6990075000000002E-16</v>
      </c>
      <c r="BH1134" s="121">
        <v>7.8149622999999999E-14</v>
      </c>
      <c r="BI1134" s="121">
        <v>9.8964393E-14</v>
      </c>
      <c r="BJ1134" s="121">
        <v>1.8086733E-14</v>
      </c>
      <c r="BK1134" s="121">
        <v>3.6406484000000001E-12</v>
      </c>
      <c r="BL1134" s="121">
        <v>6.1247326999999997E-11</v>
      </c>
      <c r="BM1134" s="121">
        <v>2.0841165E-20</v>
      </c>
      <c r="BN1134" s="121">
        <v>1.4591326999999999E-5</v>
      </c>
      <c r="BO1134" s="121">
        <v>2.2585961000000002E-2</v>
      </c>
      <c r="BP1134" s="121">
        <v>0</v>
      </c>
      <c r="BQ1134" s="121">
        <v>0</v>
      </c>
      <c r="BR1134" s="121">
        <v>0</v>
      </c>
      <c r="BT1134" s="71">
        <v>1.0856813E-4</v>
      </c>
      <c r="BU1134" s="71">
        <v>5.4101744000000004E-7</v>
      </c>
      <c r="BV1134" s="71">
        <v>1.0266302E-4</v>
      </c>
      <c r="BW1134" s="71">
        <v>1.5063636000000002E-8</v>
      </c>
      <c r="BX1134" s="71">
        <v>5.4626295000000003E-7</v>
      </c>
      <c r="BY1134" s="71">
        <v>4.4863434000000002E-8</v>
      </c>
      <c r="BZ1134" s="71">
        <v>6.1206717000000005E-10</v>
      </c>
      <c r="CA1134" s="71">
        <v>6.7568406999999994E-8</v>
      </c>
      <c r="CB1134" s="71">
        <v>1.42038E-8</v>
      </c>
      <c r="CC1134" s="71">
        <v>9.6520080999999996E-8</v>
      </c>
      <c r="CD1134" s="71">
        <v>0</v>
      </c>
      <c r="CE1134" s="71">
        <v>4.6087577000000002E-17</v>
      </c>
      <c r="CF1134" s="71">
        <v>3.7736329000000002E-13</v>
      </c>
      <c r="CG1134" s="71">
        <v>3.2905514999999999E-7</v>
      </c>
      <c r="CH1134" s="71">
        <v>4.2414514999999998E-6</v>
      </c>
      <c r="CI1134" s="71">
        <v>8.4915791000000007E-9</v>
      </c>
      <c r="CJ1134" s="71">
        <v>0</v>
      </c>
      <c r="CL1134" s="186">
        <v>3.1940542999999998E-13</v>
      </c>
      <c r="CM1134" s="186">
        <v>3.6819731999999998</v>
      </c>
      <c r="CN1134" s="187">
        <v>1.8590785000000001E-3</v>
      </c>
      <c r="CO1134" s="186">
        <v>3.8036606000000001E-4</v>
      </c>
      <c r="CP1134" s="186">
        <v>3.5809995000000001E-11</v>
      </c>
      <c r="CQ1134" s="186">
        <v>4.1907239999999998E-9</v>
      </c>
      <c r="CR1134" s="186">
        <v>2.4281618000000001E-5</v>
      </c>
      <c r="CS1134" s="186">
        <v>4.8928981000000003E-2</v>
      </c>
      <c r="CT1134" s="186">
        <v>1.6687218999999999E-8</v>
      </c>
      <c r="CU1134" s="186">
        <v>1.5782077999999999E-5</v>
      </c>
      <c r="CW1134" s="101"/>
      <c r="CX1134" s="161" t="s">
        <v>3138</v>
      </c>
    </row>
    <row r="1135" spans="1:102" ht="14.4">
      <c r="A1135" t="s">
        <v>1397</v>
      </c>
      <c r="B1135" s="92" t="s">
        <v>1376</v>
      </c>
      <c r="C1135" s="126" t="str">
        <f t="shared" si="305"/>
        <v>A.160.02.130</v>
      </c>
      <c r="D1135" s="11" t="s">
        <v>654</v>
      </c>
      <c r="E1135" s="125" t="s">
        <v>878</v>
      </c>
      <c r="F1135" s="128" t="str">
        <f t="shared" si="306"/>
        <v>Wengé FSC/PEFC 830 (kg/m3)</v>
      </c>
      <c r="G1135" s="131">
        <f t="shared" si="316"/>
        <v>5.2817496562227048E-2</v>
      </c>
      <c r="H1135" s="183">
        <f t="shared" si="317"/>
        <v>2.7260707159999999E-3</v>
      </c>
      <c r="I1135" s="183">
        <f t="shared" si="318"/>
        <v>5.562336565000001E-3</v>
      </c>
      <c r="J1135" s="184">
        <f t="shared" si="319"/>
        <v>1.1873837281227043E-2</v>
      </c>
      <c r="K1135" s="183">
        <v>3.2655252000000003E-2</v>
      </c>
      <c r="L1135" s="146">
        <v>2.8240528999999999E-3</v>
      </c>
      <c r="M1135" s="146">
        <v>1.6854118E-3</v>
      </c>
      <c r="N1135" s="146">
        <v>1.5206074999999999E-3</v>
      </c>
      <c r="O1135" s="188">
        <v>1.0640052999999999E-3</v>
      </c>
      <c r="P1135" s="188">
        <v>5.3703659999999998E-6</v>
      </c>
      <c r="Q1135" s="146">
        <v>1.3608755000000001E-4</v>
      </c>
      <c r="R1135" s="146">
        <v>1.2390683000000001E-4</v>
      </c>
      <c r="S1135" s="146">
        <v>1.5290658E-4</v>
      </c>
      <c r="T1135" s="146">
        <v>9.0487651999999997E-4</v>
      </c>
      <c r="U1135" s="146">
        <v>1.1719258E-2</v>
      </c>
      <c r="V1135" s="188">
        <v>2.4088514999999999E-5</v>
      </c>
      <c r="W1135" s="188">
        <v>1.6726858E-6</v>
      </c>
      <c r="X1135" s="146">
        <v>1.5427043000000001E-11</v>
      </c>
      <c r="Z1135" s="157">
        <f t="shared" si="310"/>
        <v>0.21770168000000004</v>
      </c>
      <c r="AB1135" s="131">
        <f t="shared" si="311"/>
        <v>3.2655252000000003E-2</v>
      </c>
      <c r="AC1135" s="131">
        <f t="shared" si="312"/>
        <v>7.3594422460000006E-3</v>
      </c>
      <c r="AD1135" s="131">
        <f t="shared" si="313"/>
        <v>4.6350442158000008E-3</v>
      </c>
      <c r="AE1135" s="131">
        <f t="shared" si="314"/>
        <v>5.5623365650000001E-3</v>
      </c>
      <c r="AF1135" s="131">
        <f t="shared" si="315"/>
        <v>1.1872164595427044E-2</v>
      </c>
      <c r="AH1135">
        <v>24.650299</v>
      </c>
      <c r="AI1135" s="71">
        <v>2.8134275</v>
      </c>
      <c r="AJ1135" s="71">
        <v>0.49744316</v>
      </c>
      <c r="AK1135" s="71">
        <v>0</v>
      </c>
      <c r="AL1135" s="71">
        <v>21.019553999999999</v>
      </c>
      <c r="AM1135" s="71">
        <v>0.21992982</v>
      </c>
      <c r="AN1135" s="71">
        <v>9.9945207999999994E-2</v>
      </c>
      <c r="AP1135" s="129">
        <v>4.6839192999999996E-3</v>
      </c>
      <c r="AQ1135" s="129">
        <v>4.3487289000000004E-3</v>
      </c>
      <c r="AR1135" s="129">
        <v>1.8690206E-4</v>
      </c>
      <c r="AS1135" s="129">
        <v>1.4828831000000001E-4</v>
      </c>
      <c r="AT1135" s="172">
        <f t="shared" si="307"/>
        <v>2.6071516082480001E-7</v>
      </c>
      <c r="AU1135" s="172">
        <f t="shared" si="308"/>
        <v>6.9120584760659132E-10</v>
      </c>
      <c r="AV1135" s="185">
        <f t="shared" si="309"/>
        <v>2.0768670078000002E-2</v>
      </c>
      <c r="AW1135" s="121">
        <v>2.0204014000000001E-7</v>
      </c>
      <c r="AX1135" s="121">
        <v>6.0960338000000001E-10</v>
      </c>
      <c r="AY1135" s="121">
        <v>1.6655234000000002E-14</v>
      </c>
      <c r="AZ1135" s="121">
        <v>2.1796893E-12</v>
      </c>
      <c r="BA1135" s="121">
        <v>0</v>
      </c>
      <c r="BB1135" s="121">
        <v>9.7131465000000004E-11</v>
      </c>
      <c r="BC1135" s="121">
        <v>5.8511203999999999E-8</v>
      </c>
      <c r="BD1135" s="121">
        <v>1.6217075000000001E-11</v>
      </c>
      <c r="BE1135" s="121">
        <v>6.5175735999999996E-11</v>
      </c>
      <c r="BF1135" s="121">
        <v>2.4904903000000001E-14</v>
      </c>
      <c r="BG1135" s="121">
        <v>3.6990075000000002E-16</v>
      </c>
      <c r="BH1135" s="121">
        <v>7.7539323000000005E-14</v>
      </c>
      <c r="BI1135" s="121">
        <v>7.6223405000000001E-14</v>
      </c>
      <c r="BJ1135" s="121">
        <v>1.396382E-14</v>
      </c>
      <c r="BK1135" s="121">
        <v>3.6103435000000001E-12</v>
      </c>
      <c r="BL1135" s="121">
        <v>6.0895327000000001E-11</v>
      </c>
      <c r="BM1135" s="121">
        <v>2.0841165E-20</v>
      </c>
      <c r="BN1135" s="121">
        <v>1.4516078E-5</v>
      </c>
      <c r="BO1135" s="121">
        <v>2.0754154E-2</v>
      </c>
      <c r="BP1135" s="121">
        <v>0</v>
      </c>
      <c r="BQ1135" s="121">
        <v>0</v>
      </c>
      <c r="BR1135" s="121">
        <v>0</v>
      </c>
      <c r="BT1135" s="71">
        <v>1.1607629E-5</v>
      </c>
      <c r="BU1135" s="71">
        <v>4.7198062999999998E-7</v>
      </c>
      <c r="BV1135" s="71">
        <v>6.0701006000000002E-6</v>
      </c>
      <c r="BW1135" s="71">
        <v>1.504201E-8</v>
      </c>
      <c r="BX1135" s="71">
        <v>4.8581447000000005E-7</v>
      </c>
      <c r="BY1135" s="71">
        <v>4.4863434000000002E-8</v>
      </c>
      <c r="BZ1135" s="71">
        <v>6.1206717000000005E-10</v>
      </c>
      <c r="CA1135" s="71">
        <v>6.7568406999999994E-8</v>
      </c>
      <c r="CB1135" s="71">
        <v>1.3907582E-8</v>
      </c>
      <c r="CC1135" s="71">
        <v>9.5755651000000005E-8</v>
      </c>
      <c r="CD1135" s="71">
        <v>0</v>
      </c>
      <c r="CE1135" s="71">
        <v>4.6087577000000002E-17</v>
      </c>
      <c r="CF1135" s="71">
        <v>3.7736329000000002E-13</v>
      </c>
      <c r="CG1135" s="71">
        <v>3.1726014E-7</v>
      </c>
      <c r="CH1135" s="71">
        <v>4.0162325000000003E-6</v>
      </c>
      <c r="CI1135" s="71">
        <v>8.4915791000000007E-9</v>
      </c>
      <c r="CJ1135" s="71">
        <v>0</v>
      </c>
      <c r="CL1135" s="186">
        <v>3.1940542999999998E-13</v>
      </c>
      <c r="CM1135" s="186">
        <v>0.21770754</v>
      </c>
      <c r="CN1135" s="187">
        <v>1.8590785000000001E-3</v>
      </c>
      <c r="CO1135" s="186">
        <v>3.3313207999999999E-4</v>
      </c>
      <c r="CP1135" s="186">
        <v>3.5533878000000002E-11</v>
      </c>
      <c r="CQ1135" s="186">
        <v>4.1580923999999996E-9</v>
      </c>
      <c r="CR1135" s="186">
        <v>2.1295343E-5</v>
      </c>
      <c r="CS1135" s="186">
        <v>3.7720464000000002E-2</v>
      </c>
      <c r="CT1135" s="186">
        <v>1.6687218999999999E-8</v>
      </c>
      <c r="CU1135" s="186">
        <v>1.5782077999999999E-5</v>
      </c>
      <c r="CW1135" s="101"/>
      <c r="CX1135" s="161" t="s">
        <v>2748</v>
      </c>
    </row>
    <row r="1136" spans="1:102" ht="14.4">
      <c r="A1136" t="s">
        <v>2460</v>
      </c>
      <c r="B1136" s="92" t="s">
        <v>1376</v>
      </c>
      <c r="C1136" s="126" t="str">
        <f t="shared" ref="C1136:C1202" si="320">MID(A1136,1,12)</f>
        <v>A.160.02.131</v>
      </c>
      <c r="D1136" s="11" t="s">
        <v>654</v>
      </c>
      <c r="E1136" s="125" t="s">
        <v>878</v>
      </c>
      <c r="F1136" s="128" t="str">
        <f t="shared" ref="F1136:F1202" si="321">MID(A1136, 21,85)</f>
        <v>Wengé natural forest clear cut 830 (kg/m3)</v>
      </c>
      <c r="G1136" s="131">
        <f t="shared" si="316"/>
        <v>6.4785175060472273</v>
      </c>
      <c r="H1136" s="183">
        <f t="shared" si="317"/>
        <v>2.7260707159999999E-3</v>
      </c>
      <c r="I1136" s="183">
        <f t="shared" si="318"/>
        <v>5.9137623480499997</v>
      </c>
      <c r="J1136" s="184">
        <f t="shared" si="319"/>
        <v>1.1873837281227043E-2</v>
      </c>
      <c r="K1136" s="183">
        <v>0.55015524999999998</v>
      </c>
      <c r="L1136" s="146">
        <v>2.8240528999999999E-3</v>
      </c>
      <c r="M1136" s="146">
        <v>1.6854118E-3</v>
      </c>
      <c r="N1136" s="146">
        <v>1.5206074999999999E-3</v>
      </c>
      <c r="O1136" s="188">
        <v>1.0640052999999999E-3</v>
      </c>
      <c r="P1136" s="188">
        <v>5.3703659999999998E-6</v>
      </c>
      <c r="Q1136" s="146">
        <v>1.3608755000000001E-4</v>
      </c>
      <c r="R1136" s="146">
        <v>1.2390683000000001E-4</v>
      </c>
      <c r="S1136" s="146">
        <v>1.5290658E-4</v>
      </c>
      <c r="T1136" s="146">
        <v>9.0487651999999997E-4</v>
      </c>
      <c r="U1136" s="188">
        <v>1.1719258E-2</v>
      </c>
      <c r="V1136" s="188">
        <v>5.9082241</v>
      </c>
      <c r="W1136" s="188">
        <v>1.6726858E-6</v>
      </c>
      <c r="X1136" s="146">
        <v>1.5427043000000001E-11</v>
      </c>
      <c r="Z1136" s="157">
        <f t="shared" si="310"/>
        <v>3.6677016666666669</v>
      </c>
      <c r="AB1136" s="131">
        <f t="shared" si="311"/>
        <v>0.55015524999999998</v>
      </c>
      <c r="AC1136" s="131">
        <f t="shared" si="312"/>
        <v>7.3594422460000006E-3</v>
      </c>
      <c r="AD1136" s="131">
        <f t="shared" si="313"/>
        <v>4.6350442158000008E-3</v>
      </c>
      <c r="AE1136" s="131">
        <f t="shared" si="314"/>
        <v>5.9137623480499997</v>
      </c>
      <c r="AF1136" s="131">
        <f t="shared" si="315"/>
        <v>1.1872164595427044E-2</v>
      </c>
      <c r="AH1136">
        <v>24.650299</v>
      </c>
      <c r="AI1136" s="71">
        <v>2.8134275</v>
      </c>
      <c r="AJ1136" s="71">
        <v>0.49744316</v>
      </c>
      <c r="AK1136" s="71">
        <v>0</v>
      </c>
      <c r="AL1136" s="71">
        <v>21.019553999999999</v>
      </c>
      <c r="AM1136" s="71">
        <v>0.21992982</v>
      </c>
      <c r="AN1136" s="71">
        <v>9.9945207999999994E-2</v>
      </c>
      <c r="AP1136" s="129">
        <v>6.0698742999999999E-2</v>
      </c>
      <c r="AQ1136" s="129">
        <v>5.7751416999999999E-2</v>
      </c>
      <c r="AR1136" s="129">
        <v>2.7990374E-3</v>
      </c>
      <c r="AS1136" s="129">
        <v>1.4828831000000001E-4</v>
      </c>
      <c r="AT1136" s="172">
        <f t="shared" si="307"/>
        <v>3.4623151208248001E-6</v>
      </c>
      <c r="AU1136" s="172">
        <f t="shared" si="308"/>
        <v>1.035146939260259E-8</v>
      </c>
      <c r="AV1136" s="185">
        <f t="shared" si="309"/>
        <v>2.0768670078000002E-2</v>
      </c>
      <c r="AW1136" s="121">
        <v>3.4036401000000001E-6</v>
      </c>
      <c r="AX1136" s="121">
        <v>1.0269602999999999E-8</v>
      </c>
      <c r="AY1136" s="121">
        <v>2.8058023000000002E-13</v>
      </c>
      <c r="AZ1136" s="121">
        <v>2.1796893E-12</v>
      </c>
      <c r="BA1136" s="121">
        <v>0</v>
      </c>
      <c r="BB1136" s="121">
        <v>9.7131465000000004E-11</v>
      </c>
      <c r="BC1136" s="121">
        <v>5.8511203999999999E-8</v>
      </c>
      <c r="BD1136" s="121">
        <v>1.6217075000000001E-11</v>
      </c>
      <c r="BE1136" s="121">
        <v>6.5175735999999996E-11</v>
      </c>
      <c r="BF1136" s="121">
        <v>2.4904903000000001E-14</v>
      </c>
      <c r="BG1136" s="121">
        <v>3.6990075000000002E-16</v>
      </c>
      <c r="BH1136" s="121">
        <v>7.7539323000000005E-14</v>
      </c>
      <c r="BI1136" s="121">
        <v>7.6223405000000001E-14</v>
      </c>
      <c r="BJ1136" s="121">
        <v>1.396382E-14</v>
      </c>
      <c r="BK1136" s="121">
        <v>3.6103435000000001E-12</v>
      </c>
      <c r="BL1136" s="121">
        <v>6.0895327000000001E-11</v>
      </c>
      <c r="BM1136" s="121">
        <v>2.0841165E-20</v>
      </c>
      <c r="BN1136" s="121">
        <v>1.4516078E-5</v>
      </c>
      <c r="BO1136" s="121">
        <v>2.0754154E-2</v>
      </c>
      <c r="BP1136" s="121">
        <v>0</v>
      </c>
      <c r="BQ1136" s="121">
        <v>0</v>
      </c>
      <c r="BR1136" s="121">
        <v>0</v>
      </c>
      <c r="BT1136" s="71">
        <v>1.0780278E-4</v>
      </c>
      <c r="BU1136" s="71">
        <v>4.7198062999999998E-7</v>
      </c>
      <c r="BV1136" s="71">
        <v>1.0226525E-4</v>
      </c>
      <c r="BW1136" s="71">
        <v>1.504201E-8</v>
      </c>
      <c r="BX1136" s="71">
        <v>4.8581447000000005E-7</v>
      </c>
      <c r="BY1136" s="71">
        <v>4.4863434000000002E-8</v>
      </c>
      <c r="BZ1136" s="71">
        <v>6.1206717000000005E-10</v>
      </c>
      <c r="CA1136" s="71">
        <v>6.7568406999999994E-8</v>
      </c>
      <c r="CB1136" s="71">
        <v>1.3907582E-8</v>
      </c>
      <c r="CC1136" s="71">
        <v>9.5755651000000005E-8</v>
      </c>
      <c r="CD1136" s="71">
        <v>0</v>
      </c>
      <c r="CE1136" s="71">
        <v>4.6087577000000002E-17</v>
      </c>
      <c r="CF1136" s="71">
        <v>3.7736329000000002E-13</v>
      </c>
      <c r="CG1136" s="71">
        <v>3.1726014E-7</v>
      </c>
      <c r="CH1136" s="71">
        <v>4.0162325000000003E-6</v>
      </c>
      <c r="CI1136" s="71">
        <v>8.4915791000000007E-9</v>
      </c>
      <c r="CJ1136" s="71">
        <v>0</v>
      </c>
      <c r="CL1136" s="186">
        <v>3.1940542999999998E-13</v>
      </c>
      <c r="CM1136" s="186">
        <v>3.6677075000000001</v>
      </c>
      <c r="CN1136" s="187">
        <v>1.8590785000000001E-3</v>
      </c>
      <c r="CO1136" s="186">
        <v>3.3313207999999999E-4</v>
      </c>
      <c r="CP1136" s="186">
        <v>3.5533878000000002E-11</v>
      </c>
      <c r="CQ1136" s="186">
        <v>4.1580923999999996E-9</v>
      </c>
      <c r="CR1136" s="186">
        <v>2.1295343E-5</v>
      </c>
      <c r="CS1136" s="186">
        <v>3.7720464000000002E-2</v>
      </c>
      <c r="CT1136" s="186">
        <v>1.6687218999999999E-8</v>
      </c>
      <c r="CU1136" s="186">
        <v>1.5782077999999999E-5</v>
      </c>
      <c r="CW1136" s="101"/>
      <c r="CX1136" s="161" t="s">
        <v>2748</v>
      </c>
    </row>
    <row r="1137" spans="1:102" ht="14.4">
      <c r="B1137" s="92"/>
      <c r="C1137" s="126"/>
      <c r="D1137" s="1" t="s">
        <v>655</v>
      </c>
      <c r="E1137" s="125"/>
      <c r="J1137" s="158"/>
      <c r="O1137" s="4"/>
      <c r="P1137" s="4"/>
      <c r="U1137" s="4"/>
      <c r="V1137" s="4"/>
      <c r="W1137" s="4"/>
      <c r="AT1137" s="4"/>
      <c r="AU1137" s="4"/>
      <c r="AV1137" s="16"/>
      <c r="CN1137" s="97"/>
      <c r="CW1137" s="102"/>
      <c r="CX1137" s="167"/>
    </row>
    <row r="1138" spans="1:102" ht="14.4">
      <c r="A1138" t="s">
        <v>1398</v>
      </c>
      <c r="B1138" s="92" t="s">
        <v>1376</v>
      </c>
      <c r="C1138" s="126" t="str">
        <f t="shared" si="320"/>
        <v>A.160.03.101</v>
      </c>
      <c r="D1138" s="11" t="s">
        <v>655</v>
      </c>
      <c r="E1138" s="125" t="s">
        <v>878</v>
      </c>
      <c r="F1138" s="128" t="str">
        <f t="shared" si="321"/>
        <v>Carapa FSC/PEFC 610 (kg/m3)</v>
      </c>
      <c r="G1138" s="131">
        <f t="shared" si="316"/>
        <v>5.6287230314127037E-2</v>
      </c>
      <c r="H1138" s="183">
        <f t="shared" si="317"/>
        <v>2.7645636419000004E-3</v>
      </c>
      <c r="I1138" s="183">
        <f t="shared" si="318"/>
        <v>6.007840641E-3</v>
      </c>
      <c r="J1138" s="184">
        <f t="shared" si="319"/>
        <v>1.2966631031227043E-2</v>
      </c>
      <c r="K1138" s="183">
        <v>3.4548194999999997E-2</v>
      </c>
      <c r="L1138" s="146">
        <v>3.2427902999999998E-3</v>
      </c>
      <c r="M1138" s="146">
        <v>1.7121318E-3</v>
      </c>
      <c r="N1138" s="146">
        <v>1.5544529000000001E-3</v>
      </c>
      <c r="O1138" s="188">
        <v>1.0675439999999999E-3</v>
      </c>
      <c r="P1138" s="188">
        <v>5.5315319000000004E-6</v>
      </c>
      <c r="Q1138" s="146">
        <v>1.3703521000000001E-4</v>
      </c>
      <c r="R1138" s="146">
        <v>1.2393096E-4</v>
      </c>
      <c r="S1138" s="146">
        <v>1.5363032999999999E-4</v>
      </c>
      <c r="T1138" s="146">
        <v>9.0487651999999997E-4</v>
      </c>
      <c r="U1138" s="146">
        <v>1.2811328E-2</v>
      </c>
      <c r="V1138" s="188">
        <v>2.4111061E-5</v>
      </c>
      <c r="W1138" s="188">
        <v>1.6726858E-6</v>
      </c>
      <c r="X1138" s="146">
        <v>1.5427043000000001E-11</v>
      </c>
      <c r="Z1138" s="157">
        <f t="shared" si="310"/>
        <v>0.23032129999999998</v>
      </c>
      <c r="AB1138" s="131">
        <f t="shared" si="311"/>
        <v>3.4548194999999997E-2</v>
      </c>
      <c r="AC1138" s="131">
        <f t="shared" si="312"/>
        <v>7.8434167019000006E-3</v>
      </c>
      <c r="AD1138" s="131">
        <f t="shared" si="313"/>
        <v>5.0805257458000005E-3</v>
      </c>
      <c r="AE1138" s="131">
        <f t="shared" si="314"/>
        <v>6.007840641E-3</v>
      </c>
      <c r="AF1138" s="131">
        <f t="shared" si="315"/>
        <v>1.2964958345427043E-2</v>
      </c>
      <c r="AH1138">
        <v>24.816051000000002</v>
      </c>
      <c r="AI1138" s="71">
        <v>2.9783702999999999</v>
      </c>
      <c r="AJ1138" s="71">
        <v>0.49800454</v>
      </c>
      <c r="AK1138" s="71">
        <v>0</v>
      </c>
      <c r="AL1138" s="71">
        <v>21.019553999999999</v>
      </c>
      <c r="AM1138" s="71">
        <v>0.22003924</v>
      </c>
      <c r="AN1138" s="71">
        <v>0.10008342000000001</v>
      </c>
      <c r="AP1138" s="129">
        <v>5.0306344000000001E-3</v>
      </c>
      <c r="AQ1138" s="129">
        <v>4.6718610000000002E-3</v>
      </c>
      <c r="AR1138" s="129">
        <v>1.9891464E-4</v>
      </c>
      <c r="AS1138" s="129">
        <v>1.5985875000000001E-4</v>
      </c>
      <c r="AT1138" s="172">
        <f t="shared" ref="AT1138:AT1203" si="322">AW1138+AZ1138+BA1138+BB1138+BC1138+BK1138+BL1138+BP1138</f>
        <v>2.8008759298500002E-7</v>
      </c>
      <c r="AU1138" s="172">
        <f t="shared" ref="AU1138:AU1203" si="323">AX1138+AY1138+BD1138+BE1138+BF1138+BG1138+BH1138+BI1138+BJ1138+BM1138+BQ1138+BR1138</f>
        <v>7.3563106810859102E-10</v>
      </c>
      <c r="AV1138" s="185">
        <f t="shared" ref="AV1138:AV1203" si="324">BN1138+BO1138</f>
        <v>2.2389180644000001E-2</v>
      </c>
      <c r="AW1138" s="121">
        <v>2.1375115000000001E-7</v>
      </c>
      <c r="AX1138" s="121">
        <v>6.4493830999999997E-10</v>
      </c>
      <c r="AY1138" s="121">
        <v>1.7620634000000001E-14</v>
      </c>
      <c r="AZ1138" s="121">
        <v>2.1796893E-12</v>
      </c>
      <c r="BA1138" s="121">
        <v>0</v>
      </c>
      <c r="BB1138" s="121">
        <v>9.8038432999999998E-11</v>
      </c>
      <c r="BC1138" s="121">
        <v>6.6171380999999996E-8</v>
      </c>
      <c r="BD1138" s="121">
        <v>1.6423908000000001E-11</v>
      </c>
      <c r="BE1138" s="121">
        <v>7.4033924000000005E-11</v>
      </c>
      <c r="BF1138" s="121">
        <v>2.4904903000000001E-14</v>
      </c>
      <c r="BG1138" s="121">
        <v>3.6990075000000002E-16</v>
      </c>
      <c r="BH1138" s="121">
        <v>7.8079203999999998E-14</v>
      </c>
      <c r="BI1138" s="121">
        <v>9.6340433000000001E-14</v>
      </c>
      <c r="BJ1138" s="121">
        <v>1.7611013000000001E-14</v>
      </c>
      <c r="BK1138" s="121">
        <v>3.6371516999999999E-12</v>
      </c>
      <c r="BL1138" s="121">
        <v>6.1206710999999996E-11</v>
      </c>
      <c r="BM1138" s="121">
        <v>2.0841165E-20</v>
      </c>
      <c r="BN1138" s="121">
        <v>1.4582644E-5</v>
      </c>
      <c r="BO1138" s="121">
        <v>2.2374597999999999E-2</v>
      </c>
      <c r="BP1138" s="121">
        <v>0</v>
      </c>
      <c r="BQ1138" s="121">
        <v>0</v>
      </c>
      <c r="BR1138" s="121">
        <v>0</v>
      </c>
      <c r="BT1138" s="71">
        <v>1.2284666E-5</v>
      </c>
      <c r="BU1138" s="71">
        <v>5.3305164999999998E-7</v>
      </c>
      <c r="BV1138" s="71">
        <v>6.4219689999999999E-6</v>
      </c>
      <c r="BW1138" s="71">
        <v>1.5061141E-8</v>
      </c>
      <c r="BX1138" s="71">
        <v>5.3928811999999996E-7</v>
      </c>
      <c r="BY1138" s="71">
        <v>4.4863434000000002E-8</v>
      </c>
      <c r="BZ1138" s="71">
        <v>6.1206717000000005E-10</v>
      </c>
      <c r="CA1138" s="71">
        <v>6.7568406999999994E-8</v>
      </c>
      <c r="CB1138" s="71">
        <v>1.4169621E-8</v>
      </c>
      <c r="CC1138" s="71">
        <v>9.6431877000000003E-8</v>
      </c>
      <c r="CD1138" s="71">
        <v>0</v>
      </c>
      <c r="CE1138" s="71">
        <v>4.6087577000000002E-17</v>
      </c>
      <c r="CF1138" s="71">
        <v>3.7736329000000002E-13</v>
      </c>
      <c r="CG1138" s="71">
        <v>3.2769419E-7</v>
      </c>
      <c r="CH1138" s="71">
        <v>4.2154647E-6</v>
      </c>
      <c r="CI1138" s="71">
        <v>8.4915791000000007E-9</v>
      </c>
      <c r="CJ1138" s="71">
        <v>0</v>
      </c>
      <c r="CL1138" s="186">
        <v>3.1940542999999998E-13</v>
      </c>
      <c r="CM1138" s="186">
        <v>0.23032716</v>
      </c>
      <c r="CN1138" s="187">
        <v>1.8590785000000001E-3</v>
      </c>
      <c r="CO1138" s="186">
        <v>3.7491598000000001E-4</v>
      </c>
      <c r="CP1138" s="186">
        <v>3.5778135000000001E-11</v>
      </c>
      <c r="CQ1138" s="186">
        <v>4.1869587999999998E-9</v>
      </c>
      <c r="CR1138" s="186">
        <v>2.3937047999999999E-5</v>
      </c>
      <c r="CS1138" s="186">
        <v>4.7635691000000001E-2</v>
      </c>
      <c r="CT1138" s="186">
        <v>1.6687218999999999E-8</v>
      </c>
      <c r="CU1138" s="186">
        <v>1.5782077999999999E-5</v>
      </c>
      <c r="CW1138" s="101"/>
      <c r="CX1138" s="161" t="s">
        <v>3139</v>
      </c>
    </row>
    <row r="1139" spans="1:102" ht="14.4">
      <c r="A1139" t="s">
        <v>2461</v>
      </c>
      <c r="B1139" s="92" t="s">
        <v>1376</v>
      </c>
      <c r="C1139" s="126" t="str">
        <f t="shared" si="320"/>
        <v>A.160.03.102</v>
      </c>
      <c r="D1139" s="11" t="s">
        <v>655</v>
      </c>
      <c r="E1139" s="125" t="s">
        <v>878</v>
      </c>
      <c r="F1139" s="128" t="str">
        <f t="shared" si="321"/>
        <v>Carapa natural forest clear cut 610 (kg/m3)</v>
      </c>
      <c r="G1139" s="131">
        <f t="shared" si="316"/>
        <v>6.602212224253126</v>
      </c>
      <c r="H1139" s="183">
        <f t="shared" si="317"/>
        <v>2.7645636419000004E-3</v>
      </c>
      <c r="I1139" s="183">
        <f t="shared" si="318"/>
        <v>6.0344328295799992</v>
      </c>
      <c r="J1139" s="184">
        <f t="shared" si="319"/>
        <v>1.2966631031227043E-2</v>
      </c>
      <c r="K1139" s="183">
        <v>0.55204819999999999</v>
      </c>
      <c r="L1139" s="146">
        <v>3.2427902999999998E-3</v>
      </c>
      <c r="M1139" s="146">
        <v>1.7121318E-3</v>
      </c>
      <c r="N1139" s="146">
        <v>1.5544529000000001E-3</v>
      </c>
      <c r="O1139" s="188">
        <v>1.0675439999999999E-3</v>
      </c>
      <c r="P1139" s="188">
        <v>5.5315319000000004E-6</v>
      </c>
      <c r="Q1139" s="146">
        <v>1.3703521000000001E-4</v>
      </c>
      <c r="R1139" s="146">
        <v>1.2393096E-4</v>
      </c>
      <c r="S1139" s="146">
        <v>1.5363032999999999E-4</v>
      </c>
      <c r="T1139" s="146">
        <v>9.0487651999999997E-4</v>
      </c>
      <c r="U1139" s="188">
        <v>1.2811328E-2</v>
      </c>
      <c r="V1139" s="188">
        <v>6.0284490999999996</v>
      </c>
      <c r="W1139" s="188">
        <v>1.6726858E-6</v>
      </c>
      <c r="X1139" s="146">
        <v>1.5427043000000001E-11</v>
      </c>
      <c r="Z1139" s="157">
        <f t="shared" si="310"/>
        <v>3.6803213333333336</v>
      </c>
      <c r="AB1139" s="131">
        <f t="shared" si="311"/>
        <v>0.55204819999999999</v>
      </c>
      <c r="AC1139" s="131">
        <f t="shared" si="312"/>
        <v>7.8434167019000006E-3</v>
      </c>
      <c r="AD1139" s="131">
        <f t="shared" si="313"/>
        <v>5.0805257458000005E-3</v>
      </c>
      <c r="AE1139" s="131">
        <f t="shared" si="314"/>
        <v>6.0344328295799992</v>
      </c>
      <c r="AF1139" s="131">
        <f t="shared" si="315"/>
        <v>1.2964958345427043E-2</v>
      </c>
      <c r="AH1139">
        <v>24.816051000000002</v>
      </c>
      <c r="AI1139" s="71">
        <v>2.9783702999999999</v>
      </c>
      <c r="AJ1139" s="71">
        <v>0.49800454</v>
      </c>
      <c r="AK1139" s="71">
        <v>0</v>
      </c>
      <c r="AL1139" s="71">
        <v>21.019553999999999</v>
      </c>
      <c r="AM1139" s="71">
        <v>0.22003924</v>
      </c>
      <c r="AN1139" s="71">
        <v>0.10008342000000001</v>
      </c>
      <c r="AP1139" s="129">
        <v>6.1045457999999997E-2</v>
      </c>
      <c r="AQ1139" s="129">
        <v>5.8074549000000003E-2</v>
      </c>
      <c r="AR1139" s="129">
        <v>2.8110499999999998E-3</v>
      </c>
      <c r="AS1139" s="129">
        <v>1.5985875000000001E-4</v>
      </c>
      <c r="AT1139" s="172">
        <f t="shared" si="322"/>
        <v>3.4816875429850006E-6</v>
      </c>
      <c r="AU1139" s="172">
        <f t="shared" si="323"/>
        <v>1.0395894683104593E-8</v>
      </c>
      <c r="AV1139" s="185">
        <f t="shared" si="324"/>
        <v>2.2389180644000001E-2</v>
      </c>
      <c r="AW1139" s="121">
        <v>3.4153511E-6</v>
      </c>
      <c r="AX1139" s="121">
        <v>1.0304938E-8</v>
      </c>
      <c r="AY1139" s="121">
        <v>2.8154562999999999E-13</v>
      </c>
      <c r="AZ1139" s="121">
        <v>2.1796893E-12</v>
      </c>
      <c r="BA1139" s="121">
        <v>0</v>
      </c>
      <c r="BB1139" s="121">
        <v>9.8038432999999998E-11</v>
      </c>
      <c r="BC1139" s="121">
        <v>6.6171380999999996E-8</v>
      </c>
      <c r="BD1139" s="121">
        <v>1.6423908000000001E-11</v>
      </c>
      <c r="BE1139" s="121">
        <v>7.4033924000000005E-11</v>
      </c>
      <c r="BF1139" s="121">
        <v>2.4904903000000001E-14</v>
      </c>
      <c r="BG1139" s="121">
        <v>3.6990075000000002E-16</v>
      </c>
      <c r="BH1139" s="121">
        <v>7.8079203999999998E-14</v>
      </c>
      <c r="BI1139" s="121">
        <v>9.6340433000000001E-14</v>
      </c>
      <c r="BJ1139" s="121">
        <v>1.7611013000000001E-14</v>
      </c>
      <c r="BK1139" s="121">
        <v>3.6371516999999999E-12</v>
      </c>
      <c r="BL1139" s="121">
        <v>6.1206710999999996E-11</v>
      </c>
      <c r="BM1139" s="121">
        <v>2.0841165E-20</v>
      </c>
      <c r="BN1139" s="121">
        <v>1.4582644E-5</v>
      </c>
      <c r="BO1139" s="121">
        <v>2.2374597999999999E-2</v>
      </c>
      <c r="BP1139" s="121">
        <v>0</v>
      </c>
      <c r="BQ1139" s="121">
        <v>0</v>
      </c>
      <c r="BR1139" s="121">
        <v>0</v>
      </c>
      <c r="BT1139" s="71">
        <v>1.0847982000000001E-4</v>
      </c>
      <c r="BU1139" s="71">
        <v>5.3305164999999998E-7</v>
      </c>
      <c r="BV1139" s="71">
        <v>1.0261712000000001E-4</v>
      </c>
      <c r="BW1139" s="71">
        <v>1.5061141E-8</v>
      </c>
      <c r="BX1139" s="71">
        <v>5.3928811999999996E-7</v>
      </c>
      <c r="BY1139" s="71">
        <v>4.4863434000000002E-8</v>
      </c>
      <c r="BZ1139" s="71">
        <v>6.1206717000000005E-10</v>
      </c>
      <c r="CA1139" s="71">
        <v>6.7568406999999994E-8</v>
      </c>
      <c r="CB1139" s="71">
        <v>1.4169621E-8</v>
      </c>
      <c r="CC1139" s="71">
        <v>9.6431877000000003E-8</v>
      </c>
      <c r="CD1139" s="71">
        <v>0</v>
      </c>
      <c r="CE1139" s="71">
        <v>4.6087577000000002E-17</v>
      </c>
      <c r="CF1139" s="71">
        <v>3.7736329000000002E-13</v>
      </c>
      <c r="CG1139" s="71">
        <v>3.2769419E-7</v>
      </c>
      <c r="CH1139" s="71">
        <v>4.2154647E-6</v>
      </c>
      <c r="CI1139" s="71">
        <v>8.4915791000000007E-9</v>
      </c>
      <c r="CJ1139" s="71">
        <v>0</v>
      </c>
      <c r="CL1139" s="186">
        <v>3.1940542999999998E-13</v>
      </c>
      <c r="CM1139" s="186">
        <v>3.6803271999999998</v>
      </c>
      <c r="CN1139" s="187">
        <v>1.8590785000000001E-3</v>
      </c>
      <c r="CO1139" s="186">
        <v>3.7491598000000001E-4</v>
      </c>
      <c r="CP1139" s="186">
        <v>3.5778135000000001E-11</v>
      </c>
      <c r="CQ1139" s="186">
        <v>4.1869587999999998E-9</v>
      </c>
      <c r="CR1139" s="186">
        <v>2.3937047999999999E-5</v>
      </c>
      <c r="CS1139" s="186">
        <v>4.7635691000000001E-2</v>
      </c>
      <c r="CT1139" s="186">
        <v>1.6687218999999999E-8</v>
      </c>
      <c r="CU1139" s="186">
        <v>1.5782077999999999E-5</v>
      </c>
      <c r="CW1139" s="101"/>
      <c r="CX1139" s="161" t="s">
        <v>3139</v>
      </c>
    </row>
    <row r="1140" spans="1:102" ht="14.4">
      <c r="A1140" t="s">
        <v>1399</v>
      </c>
      <c r="B1140" s="92" t="s">
        <v>1376</v>
      </c>
      <c r="C1140" s="126" t="str">
        <f t="shared" si="320"/>
        <v>A.160.03.103</v>
      </c>
      <c r="D1140" s="11" t="s">
        <v>655</v>
      </c>
      <c r="E1140" s="125" t="s">
        <v>878</v>
      </c>
      <c r="F1140" s="128" t="str">
        <f t="shared" si="321"/>
        <v>Dibetou FSC/PEFC550 (kg/m3)</v>
      </c>
      <c r="G1140" s="131">
        <f t="shared" si="316"/>
        <v>5.9455248251527044E-2</v>
      </c>
      <c r="H1140" s="183">
        <f t="shared" si="317"/>
        <v>2.7997092533000004E-3</v>
      </c>
      <c r="I1140" s="183">
        <f t="shared" si="318"/>
        <v>6.4146051470000002E-3</v>
      </c>
      <c r="J1140" s="184">
        <f t="shared" si="319"/>
        <v>1.3964399851227043E-2</v>
      </c>
      <c r="K1140" s="183">
        <v>3.6276533999999999E-2</v>
      </c>
      <c r="L1140" s="146">
        <v>3.6251157000000002E-3</v>
      </c>
      <c r="M1140" s="146">
        <v>1.7365283000000001E-3</v>
      </c>
      <c r="N1140" s="146">
        <v>1.5853551999999999E-3</v>
      </c>
      <c r="O1140" s="188">
        <v>1.0707748999999999E-3</v>
      </c>
      <c r="P1140" s="188">
        <v>5.6786833000000003E-6</v>
      </c>
      <c r="Q1140" s="146">
        <v>1.3790047000000001E-4</v>
      </c>
      <c r="R1140" s="146">
        <v>1.2395298E-4</v>
      </c>
      <c r="S1140" s="146">
        <v>1.5429115E-4</v>
      </c>
      <c r="T1140" s="146">
        <v>9.0487651999999997E-4</v>
      </c>
      <c r="U1140" s="146">
        <v>1.3808436E-2</v>
      </c>
      <c r="V1140" s="188">
        <v>2.4131647E-5</v>
      </c>
      <c r="W1140" s="188">
        <v>1.6726858E-6</v>
      </c>
      <c r="X1140" s="146">
        <v>1.5427043000000001E-11</v>
      </c>
      <c r="Z1140" s="157">
        <f t="shared" si="310"/>
        <v>0.24184356000000001</v>
      </c>
      <c r="AB1140" s="131">
        <f t="shared" si="311"/>
        <v>3.6276533999999999E-2</v>
      </c>
      <c r="AC1140" s="131">
        <f t="shared" si="312"/>
        <v>8.2853062333000001E-3</v>
      </c>
      <c r="AD1140" s="131">
        <f t="shared" si="313"/>
        <v>5.4872696658000005E-3</v>
      </c>
      <c r="AE1140" s="131">
        <f t="shared" si="314"/>
        <v>6.4146051470000002E-3</v>
      </c>
      <c r="AF1140" s="131">
        <f t="shared" si="315"/>
        <v>1.3962727165427043E-2</v>
      </c>
      <c r="AH1140">
        <v>24.967390000000002</v>
      </c>
      <c r="AI1140" s="71">
        <v>3.1289703000000002</v>
      </c>
      <c r="AJ1140" s="71">
        <v>0.49851710999999999</v>
      </c>
      <c r="AK1140" s="71">
        <v>0</v>
      </c>
      <c r="AL1140" s="71">
        <v>21.019553999999999</v>
      </c>
      <c r="AM1140" s="71">
        <v>0.22013915000000001</v>
      </c>
      <c r="AN1140" s="71">
        <v>0.10020962</v>
      </c>
      <c r="AP1140" s="129">
        <v>5.3472004E-3</v>
      </c>
      <c r="AQ1140" s="129">
        <v>4.9668947000000001E-3</v>
      </c>
      <c r="AR1140" s="129">
        <v>2.0988265E-4</v>
      </c>
      <c r="AS1140" s="129">
        <v>1.7042307E-4</v>
      </c>
      <c r="AT1140" s="172">
        <f t="shared" si="322"/>
        <v>2.9777546487199995E-7</v>
      </c>
      <c r="AU1140" s="172">
        <f t="shared" si="323"/>
        <v>7.7619322825759109E-10</v>
      </c>
      <c r="AV1140" s="185">
        <f t="shared" si="324"/>
        <v>2.3868777421999998E-2</v>
      </c>
      <c r="AW1140" s="121">
        <v>2.2444380999999999E-7</v>
      </c>
      <c r="AX1140" s="121">
        <v>6.7720063999999995E-10</v>
      </c>
      <c r="AY1140" s="121">
        <v>1.8502087E-14</v>
      </c>
      <c r="AZ1140" s="121">
        <v>2.1796893E-12</v>
      </c>
      <c r="BA1140" s="121">
        <v>0</v>
      </c>
      <c r="BB1140" s="121">
        <v>9.8866535E-11</v>
      </c>
      <c r="BC1140" s="121">
        <v>7.3165455999999994E-8</v>
      </c>
      <c r="BD1140" s="121">
        <v>1.6612755999999999E-11</v>
      </c>
      <c r="BE1140" s="121">
        <v>8.2121833999999996E-11</v>
      </c>
      <c r="BF1140" s="121">
        <v>2.4904903000000001E-14</v>
      </c>
      <c r="BG1140" s="121">
        <v>3.6990075000000002E-16</v>
      </c>
      <c r="BH1140" s="121">
        <v>7.8572138000000006E-14</v>
      </c>
      <c r="BI1140" s="121">
        <v>1.1470814999999999E-13</v>
      </c>
      <c r="BJ1140" s="121">
        <v>2.0941057999999999E-14</v>
      </c>
      <c r="BK1140" s="121">
        <v>3.6616287000000001E-12</v>
      </c>
      <c r="BL1140" s="121">
        <v>6.1491018999999999E-11</v>
      </c>
      <c r="BM1140" s="121">
        <v>2.0841165E-20</v>
      </c>
      <c r="BN1140" s="121">
        <v>1.4643422E-5</v>
      </c>
      <c r="BO1140" s="121">
        <v>2.3854133999999999E-2</v>
      </c>
      <c r="BP1140" s="121">
        <v>0</v>
      </c>
      <c r="BQ1140" s="121">
        <v>0</v>
      </c>
      <c r="BR1140" s="121">
        <v>0</v>
      </c>
      <c r="BT1140" s="71">
        <v>1.290283E-5</v>
      </c>
      <c r="BU1140" s="71">
        <v>5.8881215000000001E-7</v>
      </c>
      <c r="BV1140" s="71">
        <v>6.7432402000000002E-6</v>
      </c>
      <c r="BW1140" s="71">
        <v>1.5078609E-8</v>
      </c>
      <c r="BX1140" s="71">
        <v>5.8811188999999996E-7</v>
      </c>
      <c r="BY1140" s="71">
        <v>4.4863434000000002E-8</v>
      </c>
      <c r="BZ1140" s="71">
        <v>6.1206717000000005E-10</v>
      </c>
      <c r="CA1140" s="71">
        <v>6.7568406999999994E-8</v>
      </c>
      <c r="CB1140" s="71">
        <v>1.4408874E-8</v>
      </c>
      <c r="CC1140" s="71">
        <v>9.7049301000000004E-8</v>
      </c>
      <c r="CD1140" s="71">
        <v>0</v>
      </c>
      <c r="CE1140" s="71">
        <v>4.6087577000000002E-17</v>
      </c>
      <c r="CF1140" s="71">
        <v>3.7736329000000002E-13</v>
      </c>
      <c r="CG1140" s="71">
        <v>3.3722092E-7</v>
      </c>
      <c r="CH1140" s="71">
        <v>4.3973724000000003E-6</v>
      </c>
      <c r="CI1140" s="71">
        <v>8.4915791000000007E-9</v>
      </c>
      <c r="CJ1140" s="71">
        <v>0</v>
      </c>
      <c r="CL1140" s="186">
        <v>3.1940542999999998E-13</v>
      </c>
      <c r="CM1140" s="186">
        <v>0.24184942000000001</v>
      </c>
      <c r="CN1140" s="187">
        <v>1.8590785000000001E-3</v>
      </c>
      <c r="CO1140" s="186">
        <v>4.1306650000000003E-4</v>
      </c>
      <c r="CP1140" s="186">
        <v>3.6001152999999998E-11</v>
      </c>
      <c r="CQ1140" s="186">
        <v>4.2133150999999998E-9</v>
      </c>
      <c r="CR1140" s="186">
        <v>2.6349040000000001E-5</v>
      </c>
      <c r="CS1140" s="186">
        <v>5.6688724000000003E-2</v>
      </c>
      <c r="CT1140" s="186">
        <v>1.6687218999999999E-8</v>
      </c>
      <c r="CU1140" s="186">
        <v>1.5782077999999999E-5</v>
      </c>
      <c r="CW1140" s="101"/>
      <c r="CX1140" s="161" t="s">
        <v>3140</v>
      </c>
    </row>
    <row r="1141" spans="1:102" ht="14.4">
      <c r="A1141" t="s">
        <v>2462</v>
      </c>
      <c r="B1141" s="92" t="s">
        <v>1376</v>
      </c>
      <c r="C1141" s="126" t="str">
        <f t="shared" si="320"/>
        <v>A.160.03.104</v>
      </c>
      <c r="D1141" s="11" t="s">
        <v>655</v>
      </c>
      <c r="E1141" s="125" t="s">
        <v>878</v>
      </c>
      <c r="F1141" s="128" t="str">
        <f t="shared" si="321"/>
        <v>Dibetou natural forest clear cut 550 (kg/m3)</v>
      </c>
      <c r="G1141" s="131">
        <f t="shared" si="316"/>
        <v>9.5079552126045268</v>
      </c>
      <c r="H1141" s="183">
        <f t="shared" si="317"/>
        <v>2.7997092533000004E-3</v>
      </c>
      <c r="I1141" s="183">
        <f t="shared" si="318"/>
        <v>8.9374145734999999</v>
      </c>
      <c r="J1141" s="184">
        <f t="shared" si="319"/>
        <v>1.3964399851227043E-2</v>
      </c>
      <c r="K1141" s="183">
        <v>0.55377653000000004</v>
      </c>
      <c r="L1141" s="146">
        <v>3.6251157000000002E-3</v>
      </c>
      <c r="M1141" s="146">
        <v>1.7365283000000001E-3</v>
      </c>
      <c r="N1141" s="146">
        <v>1.5853551999999999E-3</v>
      </c>
      <c r="O1141" s="188">
        <v>1.0707748999999999E-3</v>
      </c>
      <c r="P1141" s="188">
        <v>5.6786833000000003E-6</v>
      </c>
      <c r="Q1141" s="146">
        <v>1.3790047000000001E-4</v>
      </c>
      <c r="R1141" s="146">
        <v>1.2395298E-4</v>
      </c>
      <c r="S1141" s="146">
        <v>1.5429115E-4</v>
      </c>
      <c r="T1141" s="146">
        <v>9.0487651999999997E-4</v>
      </c>
      <c r="U1141" s="188">
        <v>1.3808436E-2</v>
      </c>
      <c r="V1141" s="188">
        <v>8.9310241000000001</v>
      </c>
      <c r="W1141" s="188">
        <v>1.6726858E-6</v>
      </c>
      <c r="X1141" s="146">
        <v>1.5427043000000001E-11</v>
      </c>
      <c r="Z1141" s="157">
        <f t="shared" si="310"/>
        <v>3.6918435333333339</v>
      </c>
      <c r="AB1141" s="131">
        <f t="shared" si="311"/>
        <v>0.55377653000000004</v>
      </c>
      <c r="AC1141" s="131">
        <f t="shared" si="312"/>
        <v>8.2853062333000001E-3</v>
      </c>
      <c r="AD1141" s="131">
        <f t="shared" si="313"/>
        <v>5.4872696658000005E-3</v>
      </c>
      <c r="AE1141" s="131">
        <f t="shared" si="314"/>
        <v>8.9374145734999999</v>
      </c>
      <c r="AF1141" s="131">
        <f t="shared" si="315"/>
        <v>1.3962727165427043E-2</v>
      </c>
      <c r="AH1141">
        <v>24.967390000000002</v>
      </c>
      <c r="AI1141" s="71">
        <v>3.1289703000000002</v>
      </c>
      <c r="AJ1141" s="71">
        <v>0.49851710999999999</v>
      </c>
      <c r="AK1141" s="71">
        <v>0</v>
      </c>
      <c r="AL1141" s="71">
        <v>21.019553999999999</v>
      </c>
      <c r="AM1141" s="71">
        <v>0.22013915000000001</v>
      </c>
      <c r="AN1141" s="71">
        <v>0.10020962</v>
      </c>
      <c r="AP1141" s="129">
        <v>6.1362024000000001E-2</v>
      </c>
      <c r="AQ1141" s="129">
        <v>5.8369583000000003E-2</v>
      </c>
      <c r="AR1141" s="129">
        <v>2.8220179999999999E-3</v>
      </c>
      <c r="AS1141" s="129">
        <v>1.7042307E-4</v>
      </c>
      <c r="AT1141" s="172">
        <f t="shared" si="322"/>
        <v>3.4993754548720005E-6</v>
      </c>
      <c r="AU1141" s="172">
        <f t="shared" si="323"/>
        <v>1.0436457513260592E-8</v>
      </c>
      <c r="AV1141" s="185">
        <f t="shared" si="324"/>
        <v>2.3868777421999998E-2</v>
      </c>
      <c r="AW1141" s="121">
        <v>3.4260438E-6</v>
      </c>
      <c r="AX1141" s="121">
        <v>1.0337201E-8</v>
      </c>
      <c r="AY1141" s="121">
        <v>2.8242709E-13</v>
      </c>
      <c r="AZ1141" s="121">
        <v>2.1796893E-12</v>
      </c>
      <c r="BA1141" s="121">
        <v>0</v>
      </c>
      <c r="BB1141" s="121">
        <v>9.8866535E-11</v>
      </c>
      <c r="BC1141" s="121">
        <v>7.3165455999999994E-8</v>
      </c>
      <c r="BD1141" s="121">
        <v>1.6612755999999999E-11</v>
      </c>
      <c r="BE1141" s="121">
        <v>8.2121833999999996E-11</v>
      </c>
      <c r="BF1141" s="121">
        <v>2.4904903000000001E-14</v>
      </c>
      <c r="BG1141" s="121">
        <v>3.6990075000000002E-16</v>
      </c>
      <c r="BH1141" s="121">
        <v>7.8572138000000006E-14</v>
      </c>
      <c r="BI1141" s="121">
        <v>1.1470814999999999E-13</v>
      </c>
      <c r="BJ1141" s="121">
        <v>2.0941057999999999E-14</v>
      </c>
      <c r="BK1141" s="121">
        <v>3.6616287000000001E-12</v>
      </c>
      <c r="BL1141" s="121">
        <v>6.1491018999999999E-11</v>
      </c>
      <c r="BM1141" s="121">
        <v>2.0841165E-20</v>
      </c>
      <c r="BN1141" s="121">
        <v>1.4643422E-5</v>
      </c>
      <c r="BO1141" s="121">
        <v>2.3854133999999999E-2</v>
      </c>
      <c r="BP1141" s="121">
        <v>0</v>
      </c>
      <c r="BQ1141" s="121">
        <v>0</v>
      </c>
      <c r="BR1141" s="121">
        <v>0</v>
      </c>
      <c r="BT1141" s="71">
        <v>1.0909798E-4</v>
      </c>
      <c r="BU1141" s="71">
        <v>5.8881215000000001E-7</v>
      </c>
      <c r="BV1141" s="71">
        <v>1.0293839E-4</v>
      </c>
      <c r="BW1141" s="71">
        <v>1.5078609E-8</v>
      </c>
      <c r="BX1141" s="71">
        <v>5.8811188999999996E-7</v>
      </c>
      <c r="BY1141" s="71">
        <v>4.4863434000000002E-8</v>
      </c>
      <c r="BZ1141" s="71">
        <v>6.1206717000000005E-10</v>
      </c>
      <c r="CA1141" s="71">
        <v>6.7568406999999994E-8</v>
      </c>
      <c r="CB1141" s="71">
        <v>1.4408874E-8</v>
      </c>
      <c r="CC1141" s="71">
        <v>9.7049301000000004E-8</v>
      </c>
      <c r="CD1141" s="71">
        <v>0</v>
      </c>
      <c r="CE1141" s="71">
        <v>4.6087577000000002E-17</v>
      </c>
      <c r="CF1141" s="71">
        <v>3.7736329000000002E-13</v>
      </c>
      <c r="CG1141" s="71">
        <v>3.3722092E-7</v>
      </c>
      <c r="CH1141" s="71">
        <v>4.3973724000000003E-6</v>
      </c>
      <c r="CI1141" s="71">
        <v>8.4915791000000007E-9</v>
      </c>
      <c r="CJ1141" s="71">
        <v>0</v>
      </c>
      <c r="CL1141" s="186">
        <v>3.1940542999999998E-13</v>
      </c>
      <c r="CM1141" s="186">
        <v>3.6918494000000002</v>
      </c>
      <c r="CN1141" s="187">
        <v>1.8590785000000001E-3</v>
      </c>
      <c r="CO1141" s="186">
        <v>4.1306650000000003E-4</v>
      </c>
      <c r="CP1141" s="186">
        <v>3.6001152999999998E-11</v>
      </c>
      <c r="CQ1141" s="186">
        <v>4.2133150999999998E-9</v>
      </c>
      <c r="CR1141" s="186">
        <v>2.6349040000000001E-5</v>
      </c>
      <c r="CS1141" s="186">
        <v>5.6688724000000003E-2</v>
      </c>
      <c r="CT1141" s="186">
        <v>1.6687218999999999E-8</v>
      </c>
      <c r="CU1141" s="186">
        <v>1.5782077999999999E-5</v>
      </c>
      <c r="CW1141" s="101"/>
      <c r="CX1141" s="161" t="s">
        <v>3140</v>
      </c>
    </row>
    <row r="1142" spans="1:102" ht="14.4">
      <c r="A1142" t="s">
        <v>1400</v>
      </c>
      <c r="B1142" s="92" t="s">
        <v>1376</v>
      </c>
      <c r="C1142" s="126" t="str">
        <f t="shared" si="320"/>
        <v>A.160.03.105</v>
      </c>
      <c r="D1142" s="11" t="s">
        <v>655</v>
      </c>
      <c r="E1142" s="125" t="s">
        <v>878</v>
      </c>
      <c r="F1142" s="128" t="str">
        <f t="shared" si="321"/>
        <v>Kauri FSC/PEFC 485 (kg/m3)</v>
      </c>
      <c r="G1142" s="131">
        <f t="shared" si="316"/>
        <v>8.6760540935627045E-2</v>
      </c>
      <c r="H1142" s="183">
        <f t="shared" si="317"/>
        <v>3.1026312184000001E-3</v>
      </c>
      <c r="I1142" s="183">
        <f t="shared" si="318"/>
        <v>9.9205282360000004E-3</v>
      </c>
      <c r="J1142" s="184">
        <f t="shared" si="319"/>
        <v>2.2564211481227042E-2</v>
      </c>
      <c r="K1142" s="183">
        <v>5.1173169999999997E-2</v>
      </c>
      <c r="L1142" s="146">
        <v>6.9203970999999996E-3</v>
      </c>
      <c r="M1142" s="146">
        <v>1.9468027000000001E-3</v>
      </c>
      <c r="N1142" s="146">
        <v>1.8517038E-3</v>
      </c>
      <c r="O1142" s="188">
        <v>1.0986222999999999E-3</v>
      </c>
      <c r="P1142" s="188">
        <v>6.9469884E-6</v>
      </c>
      <c r="Q1142" s="146">
        <v>1.4535813E-4</v>
      </c>
      <c r="R1142" s="146">
        <v>1.2414284E-4</v>
      </c>
      <c r="S1142" s="146">
        <v>1.5998678000000001E-4</v>
      </c>
      <c r="T1142" s="146">
        <v>9.0487651999999997E-4</v>
      </c>
      <c r="U1142" s="146">
        <v>2.2402551999999999E-2</v>
      </c>
      <c r="V1142" s="188">
        <v>2.4309075999999998E-5</v>
      </c>
      <c r="W1142" s="188">
        <v>1.6726858E-6</v>
      </c>
      <c r="X1142" s="146">
        <v>1.5427043000000001E-11</v>
      </c>
      <c r="Z1142" s="157">
        <f t="shared" si="310"/>
        <v>0.34115446666666666</v>
      </c>
      <c r="AB1142" s="131">
        <f t="shared" si="311"/>
        <v>5.1173169999999997E-2</v>
      </c>
      <c r="AC1142" s="131">
        <f t="shared" si="312"/>
        <v>1.20939738584E-2</v>
      </c>
      <c r="AD1142" s="131">
        <f t="shared" si="313"/>
        <v>8.9930153257999999E-3</v>
      </c>
      <c r="AE1142" s="131">
        <f t="shared" si="314"/>
        <v>9.9205282360000004E-3</v>
      </c>
      <c r="AF1142" s="131">
        <f t="shared" si="315"/>
        <v>2.256253879542704E-2</v>
      </c>
      <c r="AH1142">
        <v>26.271785000000001</v>
      </c>
      <c r="AI1142" s="71">
        <v>4.4269989000000001</v>
      </c>
      <c r="AJ1142" s="71">
        <v>0.50293496000000004</v>
      </c>
      <c r="AK1142" s="71">
        <v>0</v>
      </c>
      <c r="AL1142" s="71">
        <v>21.019553999999999</v>
      </c>
      <c r="AM1142" s="71">
        <v>0.22100026</v>
      </c>
      <c r="AN1142" s="71">
        <v>0.10129729</v>
      </c>
      <c r="AP1142" s="129">
        <v>8.0756976000000008E-3</v>
      </c>
      <c r="AQ1142" s="129">
        <v>7.5098036999999996E-3</v>
      </c>
      <c r="AR1142" s="129">
        <v>3.0441643000000002E-4</v>
      </c>
      <c r="AS1142" s="129">
        <v>2.6147745999999998E-4</v>
      </c>
      <c r="AT1142" s="172">
        <f t="shared" si="322"/>
        <v>4.5022804774550005E-7</v>
      </c>
      <c r="AU1142" s="172">
        <f t="shared" si="323"/>
        <v>1.1258003902505909E-9</v>
      </c>
      <c r="AV1142" s="185">
        <f t="shared" si="324"/>
        <v>3.6621493269000001E-2</v>
      </c>
      <c r="AW1142" s="121">
        <v>3.1660433E-7</v>
      </c>
      <c r="AX1142" s="121">
        <v>9.5527116999999999E-10</v>
      </c>
      <c r="AY1142" s="121">
        <v>2.6099371E-14</v>
      </c>
      <c r="AZ1142" s="121">
        <v>2.1796893E-12</v>
      </c>
      <c r="BA1142" s="121">
        <v>0</v>
      </c>
      <c r="BB1142" s="121">
        <v>1.0600398000000001E-10</v>
      </c>
      <c r="BC1142" s="121">
        <v>1.3344772000000001E-7</v>
      </c>
      <c r="BD1142" s="121">
        <v>1.8240442E-11</v>
      </c>
      <c r="BE1142" s="121">
        <v>1.5183192E-10</v>
      </c>
      <c r="BF1142" s="121">
        <v>2.4904903000000001E-14</v>
      </c>
      <c r="BG1142" s="121">
        <v>3.6990075000000002E-16</v>
      </c>
      <c r="BH1142" s="121">
        <v>8.2820765999999995E-14</v>
      </c>
      <c r="BI1142" s="121">
        <v>2.7302041E-13</v>
      </c>
      <c r="BJ1142" s="121">
        <v>4.9642879000000003E-14</v>
      </c>
      <c r="BK1142" s="121">
        <v>3.8725972000000003E-12</v>
      </c>
      <c r="BL1142" s="121">
        <v>6.3941478999999995E-11</v>
      </c>
      <c r="BM1142" s="121">
        <v>2.0841165E-20</v>
      </c>
      <c r="BN1142" s="121">
        <v>1.5167269E-5</v>
      </c>
      <c r="BO1142" s="121">
        <v>3.6606326000000002E-2</v>
      </c>
      <c r="BP1142" s="121">
        <v>0</v>
      </c>
      <c r="BQ1142" s="121">
        <v>0</v>
      </c>
      <c r="BR1142" s="121">
        <v>0</v>
      </c>
      <c r="BT1142" s="71">
        <v>1.8230814999999999E-5</v>
      </c>
      <c r="BU1142" s="71">
        <v>1.0694145999999999E-6</v>
      </c>
      <c r="BV1142" s="71">
        <v>9.5122917000000003E-6</v>
      </c>
      <c r="BW1142" s="71">
        <v>1.5229165E-8</v>
      </c>
      <c r="BX1142" s="71">
        <v>1.0089263000000001E-6</v>
      </c>
      <c r="BY1142" s="71">
        <v>4.4863434000000002E-8</v>
      </c>
      <c r="BZ1142" s="71">
        <v>6.1206717000000005E-10</v>
      </c>
      <c r="CA1142" s="71">
        <v>6.7568406999999994E-8</v>
      </c>
      <c r="CB1142" s="71">
        <v>1.6471009999999999E-8</v>
      </c>
      <c r="CC1142" s="71">
        <v>1.0237090000000001E-7</v>
      </c>
      <c r="CD1142" s="71">
        <v>0</v>
      </c>
      <c r="CE1142" s="71">
        <v>4.6087577000000002E-17</v>
      </c>
      <c r="CF1142" s="71">
        <v>3.7736329000000002E-13</v>
      </c>
      <c r="CG1142" s="71">
        <v>4.1933231999999998E-7</v>
      </c>
      <c r="CH1142" s="71">
        <v>5.9652431000000001E-6</v>
      </c>
      <c r="CI1142" s="71">
        <v>8.4915792000000007E-9</v>
      </c>
      <c r="CJ1142" s="71">
        <v>0</v>
      </c>
      <c r="CL1142" s="186">
        <v>3.1940542999999998E-13</v>
      </c>
      <c r="CM1142" s="186">
        <v>0.34116033000000001</v>
      </c>
      <c r="CN1142" s="187">
        <v>1.8590785000000001E-3</v>
      </c>
      <c r="CO1142" s="186">
        <v>7.4188767000000003E-4</v>
      </c>
      <c r="CP1142" s="186">
        <v>3.7923350999999999E-11</v>
      </c>
      <c r="CQ1142" s="186">
        <v>4.4404811999999999E-9</v>
      </c>
      <c r="CR1142" s="186">
        <v>4.7138112000000001E-5</v>
      </c>
      <c r="CS1142" s="186">
        <v>0.13471725000000001</v>
      </c>
      <c r="CT1142" s="186">
        <v>1.6687218999999999E-8</v>
      </c>
      <c r="CU1142" s="186">
        <v>1.5782077999999999E-5</v>
      </c>
      <c r="CW1142" s="101"/>
      <c r="CX1142" s="161" t="s">
        <v>3141</v>
      </c>
    </row>
    <row r="1143" spans="1:102" ht="14.4">
      <c r="A1143" t="s">
        <v>2463</v>
      </c>
      <c r="B1143" s="92" t="s">
        <v>1376</v>
      </c>
      <c r="C1143" s="126" t="str">
        <f t="shared" si="320"/>
        <v>A.160.03.106</v>
      </c>
      <c r="D1143" s="11" t="s">
        <v>655</v>
      </c>
      <c r="E1143" s="125" t="s">
        <v>878</v>
      </c>
      <c r="F1143" s="128" t="str">
        <f t="shared" si="321"/>
        <v>Kauri natural forest clear cut 485 (kg/m3)</v>
      </c>
      <c r="G1143" s="131">
        <f t="shared" si="316"/>
        <v>10.703160231859627</v>
      </c>
      <c r="H1143" s="183">
        <f t="shared" si="317"/>
        <v>3.1026312184000001E-3</v>
      </c>
      <c r="I1143" s="183">
        <f t="shared" si="318"/>
        <v>10.10882021916</v>
      </c>
      <c r="J1143" s="184">
        <f t="shared" si="319"/>
        <v>2.2564211481227042E-2</v>
      </c>
      <c r="K1143" s="183">
        <v>0.56867316999999995</v>
      </c>
      <c r="L1143" s="146">
        <v>6.9203970999999996E-3</v>
      </c>
      <c r="M1143" s="146">
        <v>1.9468027000000001E-3</v>
      </c>
      <c r="N1143" s="146">
        <v>1.8517038E-3</v>
      </c>
      <c r="O1143" s="188">
        <v>1.0986222999999999E-3</v>
      </c>
      <c r="P1143" s="188">
        <v>6.9469884E-6</v>
      </c>
      <c r="Q1143" s="146">
        <v>1.4535813E-4</v>
      </c>
      <c r="R1143" s="146">
        <v>1.2414284E-4</v>
      </c>
      <c r="S1143" s="146">
        <v>1.5998678000000001E-4</v>
      </c>
      <c r="T1143" s="146">
        <v>9.0487651999999997E-4</v>
      </c>
      <c r="U1143" s="188">
        <v>2.2402551999999999E-2</v>
      </c>
      <c r="V1143" s="188">
        <v>10.098924</v>
      </c>
      <c r="W1143" s="188">
        <v>1.6726858E-6</v>
      </c>
      <c r="X1143" s="146">
        <v>1.5427043000000001E-11</v>
      </c>
      <c r="Z1143" s="157">
        <f t="shared" si="310"/>
        <v>3.7911544666666663</v>
      </c>
      <c r="AB1143" s="131">
        <f t="shared" si="311"/>
        <v>0.56867316999999995</v>
      </c>
      <c r="AC1143" s="131">
        <f t="shared" si="312"/>
        <v>1.20939738584E-2</v>
      </c>
      <c r="AD1143" s="131">
        <f t="shared" si="313"/>
        <v>8.9930153257999999E-3</v>
      </c>
      <c r="AE1143" s="131">
        <f t="shared" si="314"/>
        <v>10.10882021916</v>
      </c>
      <c r="AF1143" s="131">
        <f t="shared" si="315"/>
        <v>2.256253879542704E-2</v>
      </c>
      <c r="AH1143">
        <v>26.271785000000001</v>
      </c>
      <c r="AI1143" s="71">
        <v>4.4269989000000001</v>
      </c>
      <c r="AJ1143" s="71">
        <v>0.50293496000000004</v>
      </c>
      <c r="AK1143" s="71">
        <v>0</v>
      </c>
      <c r="AL1143" s="71">
        <v>21.019553999999999</v>
      </c>
      <c r="AM1143" s="71">
        <v>0.22100026</v>
      </c>
      <c r="AN1143" s="71">
        <v>0.10129729</v>
      </c>
      <c r="AP1143" s="129">
        <v>6.4090520999999998E-2</v>
      </c>
      <c r="AQ1143" s="129">
        <v>6.0912491999999999E-2</v>
      </c>
      <c r="AR1143" s="129">
        <v>2.9165518000000001E-3</v>
      </c>
      <c r="AS1143" s="129">
        <v>2.6147745999999998E-4</v>
      </c>
      <c r="AT1143" s="172">
        <f t="shared" si="322"/>
        <v>3.6518280177454998E-6</v>
      </c>
      <c r="AU1143" s="172">
        <f t="shared" si="323"/>
        <v>1.0786064145249592E-8</v>
      </c>
      <c r="AV1143" s="185">
        <f t="shared" si="324"/>
        <v>3.6621493269000001E-2</v>
      </c>
      <c r="AW1143" s="121">
        <v>3.5182043E-6</v>
      </c>
      <c r="AX1143" s="121">
        <v>1.0615271E-8</v>
      </c>
      <c r="AY1143" s="121">
        <v>2.9002437000000002E-13</v>
      </c>
      <c r="AZ1143" s="121">
        <v>2.1796893E-12</v>
      </c>
      <c r="BA1143" s="121">
        <v>0</v>
      </c>
      <c r="BB1143" s="121">
        <v>1.0600398000000001E-10</v>
      </c>
      <c r="BC1143" s="121">
        <v>1.3344772000000001E-7</v>
      </c>
      <c r="BD1143" s="121">
        <v>1.8240442E-11</v>
      </c>
      <c r="BE1143" s="121">
        <v>1.5183192E-10</v>
      </c>
      <c r="BF1143" s="121">
        <v>2.4904903000000001E-14</v>
      </c>
      <c r="BG1143" s="121">
        <v>3.6990075000000002E-16</v>
      </c>
      <c r="BH1143" s="121">
        <v>8.2820765999999995E-14</v>
      </c>
      <c r="BI1143" s="121">
        <v>2.7302041E-13</v>
      </c>
      <c r="BJ1143" s="121">
        <v>4.9642879000000003E-14</v>
      </c>
      <c r="BK1143" s="121">
        <v>3.8725972000000003E-12</v>
      </c>
      <c r="BL1143" s="121">
        <v>6.3941478999999995E-11</v>
      </c>
      <c r="BM1143" s="121">
        <v>2.0841165E-20</v>
      </c>
      <c r="BN1143" s="121">
        <v>1.5167269E-5</v>
      </c>
      <c r="BO1143" s="121">
        <v>3.6606326000000002E-2</v>
      </c>
      <c r="BP1143" s="121">
        <v>0</v>
      </c>
      <c r="BQ1143" s="121">
        <v>0</v>
      </c>
      <c r="BR1143" s="121">
        <v>0</v>
      </c>
      <c r="BT1143" s="71">
        <v>1.1442597E-4</v>
      </c>
      <c r="BU1143" s="71">
        <v>1.0694145999999999E-6</v>
      </c>
      <c r="BV1143" s="71">
        <v>1.0570745E-4</v>
      </c>
      <c r="BW1143" s="71">
        <v>1.5229165E-8</v>
      </c>
      <c r="BX1143" s="71">
        <v>1.0089263000000001E-6</v>
      </c>
      <c r="BY1143" s="71">
        <v>4.4863434000000002E-8</v>
      </c>
      <c r="BZ1143" s="71">
        <v>6.1206717000000005E-10</v>
      </c>
      <c r="CA1143" s="71">
        <v>6.7568406999999994E-8</v>
      </c>
      <c r="CB1143" s="71">
        <v>1.6471009999999999E-8</v>
      </c>
      <c r="CC1143" s="71">
        <v>1.0237090000000001E-7</v>
      </c>
      <c r="CD1143" s="71">
        <v>0</v>
      </c>
      <c r="CE1143" s="71">
        <v>4.6087577000000002E-17</v>
      </c>
      <c r="CF1143" s="71">
        <v>3.7736329000000002E-13</v>
      </c>
      <c r="CG1143" s="71">
        <v>4.1933231999999998E-7</v>
      </c>
      <c r="CH1143" s="71">
        <v>5.9652431000000001E-6</v>
      </c>
      <c r="CI1143" s="71">
        <v>8.4915792000000007E-9</v>
      </c>
      <c r="CJ1143" s="71">
        <v>0</v>
      </c>
      <c r="CL1143" s="186">
        <v>3.1940542999999998E-13</v>
      </c>
      <c r="CM1143" s="186">
        <v>3.7911603</v>
      </c>
      <c r="CN1143" s="187">
        <v>1.8590785000000001E-3</v>
      </c>
      <c r="CO1143" s="186">
        <v>7.4188767000000003E-4</v>
      </c>
      <c r="CP1143" s="186">
        <v>3.7923350999999999E-11</v>
      </c>
      <c r="CQ1143" s="186">
        <v>4.4404811999999999E-9</v>
      </c>
      <c r="CR1143" s="186">
        <v>4.7138112000000001E-5</v>
      </c>
      <c r="CS1143" s="186">
        <v>0.13471725000000001</v>
      </c>
      <c r="CT1143" s="186">
        <v>1.6687218999999999E-8</v>
      </c>
      <c r="CU1143" s="186">
        <v>1.5782077999999999E-5</v>
      </c>
      <c r="CW1143" s="101"/>
      <c r="CX1143" s="161" t="s">
        <v>3141</v>
      </c>
    </row>
    <row r="1144" spans="1:102" ht="14.4">
      <c r="A1144" t="s">
        <v>1401</v>
      </c>
      <c r="B1144" s="92" t="s">
        <v>1376</v>
      </c>
      <c r="C1144" s="126" t="str">
        <f t="shared" si="320"/>
        <v>A.160.03.107</v>
      </c>
      <c r="D1144" s="11" t="s">
        <v>655</v>
      </c>
      <c r="E1144" s="125" t="s">
        <v>878</v>
      </c>
      <c r="F1144" s="128" t="str">
        <f t="shared" si="321"/>
        <v>Kotibe FSC/PEFCt 760 (kg/m3)</v>
      </c>
      <c r="G1144" s="131">
        <f t="shared" si="316"/>
        <v>5.3571787609327043E-2</v>
      </c>
      <c r="H1144" s="183">
        <f t="shared" si="317"/>
        <v>2.7344387720999999E-3</v>
      </c>
      <c r="I1144" s="183">
        <f t="shared" si="318"/>
        <v>5.6591852160000006E-3</v>
      </c>
      <c r="J1144" s="184">
        <f t="shared" si="319"/>
        <v>1.2111401621227043E-2</v>
      </c>
      <c r="K1144" s="183">
        <v>3.3066762E-2</v>
      </c>
      <c r="L1144" s="146">
        <v>2.9150827000000001E-3</v>
      </c>
      <c r="M1144" s="146">
        <v>1.6912205E-3</v>
      </c>
      <c r="N1144" s="146">
        <v>1.5279651999999999E-3</v>
      </c>
      <c r="O1144" s="188">
        <v>1.0647746000000001E-3</v>
      </c>
      <c r="P1144" s="188">
        <v>5.4054021000000004E-6</v>
      </c>
      <c r="Q1144" s="146">
        <v>1.3629357E-4</v>
      </c>
      <c r="R1144" s="146">
        <v>1.2391208000000001E-4</v>
      </c>
      <c r="S1144" s="146">
        <v>1.5306392E-4</v>
      </c>
      <c r="T1144" s="146">
        <v>9.0487651999999997E-4</v>
      </c>
      <c r="U1144" s="188">
        <v>1.1956665E-2</v>
      </c>
      <c r="V1144" s="188">
        <v>2.4093415999999999E-5</v>
      </c>
      <c r="W1144" s="188">
        <v>1.6726858E-6</v>
      </c>
      <c r="X1144" s="146">
        <v>1.5427043000000001E-11</v>
      </c>
      <c r="Z1144" s="157">
        <f t="shared" si="310"/>
        <v>0.22044508000000002</v>
      </c>
      <c r="AB1144" s="131">
        <f t="shared" si="311"/>
        <v>3.3066762E-2</v>
      </c>
      <c r="AC1144" s="131">
        <f t="shared" si="312"/>
        <v>7.4646540521000008E-3</v>
      </c>
      <c r="AD1144" s="131">
        <f t="shared" si="313"/>
        <v>4.7318879658000005E-3</v>
      </c>
      <c r="AE1144" s="131">
        <f t="shared" si="314"/>
        <v>5.6591852159999997E-3</v>
      </c>
      <c r="AF1144" s="131">
        <f t="shared" si="315"/>
        <v>1.2109728935427043E-2</v>
      </c>
      <c r="AH1144">
        <v>24.686332</v>
      </c>
      <c r="AI1144" s="71">
        <v>2.8492845999999998</v>
      </c>
      <c r="AJ1144" s="71">
        <v>0.49756519999999999</v>
      </c>
      <c r="AK1144" s="71">
        <v>0</v>
      </c>
      <c r="AL1144" s="71">
        <v>21.019553999999999</v>
      </c>
      <c r="AM1144" s="71">
        <v>0.2199536</v>
      </c>
      <c r="AN1144" s="71">
        <v>9.9975254E-2</v>
      </c>
      <c r="AP1144" s="129">
        <v>4.7592922000000001E-3</v>
      </c>
      <c r="AQ1144" s="129">
        <v>4.4189750999999999E-3</v>
      </c>
      <c r="AR1144" s="129">
        <v>1.8951349000000001E-4</v>
      </c>
      <c r="AS1144" s="129">
        <v>1.5080361999999999E-4</v>
      </c>
      <c r="AT1144" s="172">
        <f t="shared" si="322"/>
        <v>2.6492655751170005E-7</v>
      </c>
      <c r="AU1144" s="172">
        <f t="shared" si="323"/>
        <v>7.0086350797559128E-10</v>
      </c>
      <c r="AV1144" s="185">
        <f t="shared" si="324"/>
        <v>2.1120955549000002E-2</v>
      </c>
      <c r="AW1144" s="121">
        <v>2.0458601000000001E-7</v>
      </c>
      <c r="AX1144" s="121">
        <v>6.1728489000000003E-10</v>
      </c>
      <c r="AY1144" s="121">
        <v>1.6865103E-14</v>
      </c>
      <c r="AZ1144" s="121">
        <v>2.1796893E-12</v>
      </c>
      <c r="BA1144" s="121">
        <v>0</v>
      </c>
      <c r="BB1144" s="121">
        <v>9.7328632E-11</v>
      </c>
      <c r="BC1144" s="121">
        <v>6.0176459999999997E-8</v>
      </c>
      <c r="BD1144" s="121">
        <v>1.6262039000000001E-11</v>
      </c>
      <c r="BE1144" s="121">
        <v>6.7101428999999997E-11</v>
      </c>
      <c r="BF1144" s="121">
        <v>2.4904903000000001E-14</v>
      </c>
      <c r="BG1144" s="121">
        <v>3.6990075000000002E-16</v>
      </c>
      <c r="BH1144" s="121">
        <v>7.7656687999999997E-14</v>
      </c>
      <c r="BI1144" s="121">
        <v>8.0596671999999998E-14</v>
      </c>
      <c r="BJ1144" s="121">
        <v>1.4756688000000002E-14</v>
      </c>
      <c r="BK1144" s="121">
        <v>3.6161713999999999E-12</v>
      </c>
      <c r="BL1144" s="121">
        <v>6.0963019000000006E-11</v>
      </c>
      <c r="BM1144" s="121">
        <v>2.0841165E-20</v>
      </c>
      <c r="BN1144" s="121">
        <v>1.4530549E-5</v>
      </c>
      <c r="BO1144" s="121">
        <v>2.1106425000000002E-2</v>
      </c>
      <c r="BP1144" s="121">
        <v>0</v>
      </c>
      <c r="BQ1144" s="121">
        <v>0</v>
      </c>
      <c r="BR1144" s="121">
        <v>0</v>
      </c>
      <c r="BT1144" s="71">
        <v>1.1754811E-5</v>
      </c>
      <c r="BU1144" s="71">
        <v>4.8525694000000001E-7</v>
      </c>
      <c r="BV1144" s="71">
        <v>6.1465937000000002E-6</v>
      </c>
      <c r="BW1144" s="71">
        <v>1.5046168999999999E-8</v>
      </c>
      <c r="BX1144" s="71">
        <v>4.9743918000000003E-7</v>
      </c>
      <c r="BY1144" s="71">
        <v>4.4863434000000002E-8</v>
      </c>
      <c r="BZ1144" s="71">
        <v>6.1206717000000005E-10</v>
      </c>
      <c r="CA1144" s="71">
        <v>6.7568406999999994E-8</v>
      </c>
      <c r="CB1144" s="71">
        <v>1.3964546999999999E-8</v>
      </c>
      <c r="CC1144" s="71">
        <v>9.5902656999999995E-8</v>
      </c>
      <c r="CD1144" s="71">
        <v>0</v>
      </c>
      <c r="CE1144" s="71">
        <v>4.6087577000000002E-17</v>
      </c>
      <c r="CF1144" s="71">
        <v>3.7736329000000002E-13</v>
      </c>
      <c r="CG1144" s="71">
        <v>3.1952841000000001E-7</v>
      </c>
      <c r="CH1144" s="71">
        <v>4.0595439000000003E-6</v>
      </c>
      <c r="CI1144" s="71">
        <v>8.4915791000000007E-9</v>
      </c>
      <c r="CJ1144" s="71">
        <v>0</v>
      </c>
      <c r="CL1144" s="186">
        <v>3.1940542999999998E-13</v>
      </c>
      <c r="CM1144" s="186">
        <v>0.22045094000000001</v>
      </c>
      <c r="CN1144" s="187">
        <v>1.8590785000000001E-3</v>
      </c>
      <c r="CO1144" s="186">
        <v>3.4221552999999999E-4</v>
      </c>
      <c r="CP1144" s="186">
        <v>3.5586977000000003E-11</v>
      </c>
      <c r="CQ1144" s="186">
        <v>4.1643676999999998E-9</v>
      </c>
      <c r="CR1144" s="186">
        <v>2.1869625999999999E-5</v>
      </c>
      <c r="CS1144" s="186">
        <v>3.9875948000000001E-2</v>
      </c>
      <c r="CT1144" s="186">
        <v>1.6687218999999999E-8</v>
      </c>
      <c r="CU1144" s="186">
        <v>1.5782077999999999E-5</v>
      </c>
      <c r="CW1144" s="101"/>
      <c r="CX1144" s="161" t="s">
        <v>3142</v>
      </c>
    </row>
    <row r="1145" spans="1:102" ht="14.4">
      <c r="A1145" t="s">
        <v>2464</v>
      </c>
      <c r="B1145" s="92" t="s">
        <v>1376</v>
      </c>
      <c r="C1145" s="126" t="str">
        <f t="shared" si="320"/>
        <v>A.160.03.108</v>
      </c>
      <c r="D1145" s="11" t="s">
        <v>655</v>
      </c>
      <c r="E1145" s="125" t="s">
        <v>878</v>
      </c>
      <c r="F1145" s="128" t="str">
        <f t="shared" si="321"/>
        <v>Kotibe natural forest clear cut 760 (kg/m3)</v>
      </c>
      <c r="G1145" s="131">
        <f t="shared" si="316"/>
        <v>3.9960896921933267</v>
      </c>
      <c r="H1145" s="183">
        <f t="shared" si="317"/>
        <v>2.7344387720999999E-3</v>
      </c>
      <c r="I1145" s="183">
        <f t="shared" si="318"/>
        <v>3.4306770917999998</v>
      </c>
      <c r="J1145" s="184">
        <f t="shared" si="319"/>
        <v>1.2111401621227043E-2</v>
      </c>
      <c r="K1145" s="183">
        <v>0.55056676000000004</v>
      </c>
      <c r="L1145" s="146">
        <v>2.9150827000000001E-3</v>
      </c>
      <c r="M1145" s="146">
        <v>1.6912205E-3</v>
      </c>
      <c r="N1145" s="146">
        <v>1.5279651999999999E-3</v>
      </c>
      <c r="O1145" s="188">
        <v>1.0647746000000001E-3</v>
      </c>
      <c r="P1145" s="188">
        <v>5.4054021000000004E-6</v>
      </c>
      <c r="Q1145" s="146">
        <v>1.3629357E-4</v>
      </c>
      <c r="R1145" s="146">
        <v>1.2391208000000001E-4</v>
      </c>
      <c r="S1145" s="146">
        <v>1.5306392E-4</v>
      </c>
      <c r="T1145" s="146">
        <v>9.0487651999999997E-4</v>
      </c>
      <c r="U1145" s="146">
        <v>1.1956665E-2</v>
      </c>
      <c r="V1145" s="188">
        <v>3.4250419999999999</v>
      </c>
      <c r="W1145" s="188">
        <v>1.6726858E-6</v>
      </c>
      <c r="X1145" s="146">
        <v>1.5427043000000001E-11</v>
      </c>
      <c r="Z1145" s="157">
        <f t="shared" si="310"/>
        <v>3.6704450666666673</v>
      </c>
      <c r="AB1145" s="131">
        <f t="shared" si="311"/>
        <v>0.55056676000000004</v>
      </c>
      <c r="AC1145" s="131">
        <f t="shared" si="312"/>
        <v>7.4646540521000008E-3</v>
      </c>
      <c r="AD1145" s="131">
        <f t="shared" si="313"/>
        <v>4.7318879658000005E-3</v>
      </c>
      <c r="AE1145" s="131">
        <f t="shared" si="314"/>
        <v>3.4306770917999998</v>
      </c>
      <c r="AF1145" s="131">
        <f t="shared" si="315"/>
        <v>1.2109728935427043E-2</v>
      </c>
      <c r="AH1145">
        <v>24.686332</v>
      </c>
      <c r="AI1145" s="71">
        <v>2.8492845999999998</v>
      </c>
      <c r="AJ1145" s="71">
        <v>0.49756519999999999</v>
      </c>
      <c r="AK1145" s="71">
        <v>0</v>
      </c>
      <c r="AL1145" s="71">
        <v>21.019553999999999</v>
      </c>
      <c r="AM1145" s="71">
        <v>0.2199536</v>
      </c>
      <c r="AN1145" s="71">
        <v>9.9975254E-2</v>
      </c>
      <c r="AP1145" s="129">
        <v>6.0774116000000003E-2</v>
      </c>
      <c r="AQ1145" s="129">
        <v>5.7821663000000002E-2</v>
      </c>
      <c r="AR1145" s="129">
        <v>2.8016489000000002E-3</v>
      </c>
      <c r="AS1145" s="129">
        <v>1.5080361999999999E-4</v>
      </c>
      <c r="AT1145" s="172">
        <f t="shared" si="322"/>
        <v>3.4665265475117003E-6</v>
      </c>
      <c r="AU1145" s="172">
        <f t="shared" si="323"/>
        <v>1.0361127542972592E-8</v>
      </c>
      <c r="AV1145" s="185">
        <f t="shared" si="324"/>
        <v>2.1120955549000002E-2</v>
      </c>
      <c r="AW1145" s="121">
        <v>3.4061860000000001E-6</v>
      </c>
      <c r="AX1145" s="121">
        <v>1.0277285E-8</v>
      </c>
      <c r="AY1145" s="121">
        <v>2.8079010000000002E-13</v>
      </c>
      <c r="AZ1145" s="121">
        <v>2.1796893E-12</v>
      </c>
      <c r="BA1145" s="121">
        <v>0</v>
      </c>
      <c r="BB1145" s="121">
        <v>9.7328632E-11</v>
      </c>
      <c r="BC1145" s="121">
        <v>6.0176459999999997E-8</v>
      </c>
      <c r="BD1145" s="121">
        <v>1.6262039000000001E-11</v>
      </c>
      <c r="BE1145" s="121">
        <v>6.7101428999999997E-11</v>
      </c>
      <c r="BF1145" s="121">
        <v>2.4904903000000001E-14</v>
      </c>
      <c r="BG1145" s="121">
        <v>3.6990075000000002E-16</v>
      </c>
      <c r="BH1145" s="121">
        <v>7.7656687999999997E-14</v>
      </c>
      <c r="BI1145" s="121">
        <v>8.0596671999999998E-14</v>
      </c>
      <c r="BJ1145" s="121">
        <v>1.4756688000000002E-14</v>
      </c>
      <c r="BK1145" s="121">
        <v>3.6161713999999999E-12</v>
      </c>
      <c r="BL1145" s="121">
        <v>6.0963019000000006E-11</v>
      </c>
      <c r="BM1145" s="121">
        <v>2.0841165E-20</v>
      </c>
      <c r="BN1145" s="121">
        <v>1.4530549E-5</v>
      </c>
      <c r="BO1145" s="121">
        <v>2.1106425000000002E-2</v>
      </c>
      <c r="BP1145" s="121">
        <v>0</v>
      </c>
      <c r="BQ1145" s="121">
        <v>0</v>
      </c>
      <c r="BR1145" s="121">
        <v>0</v>
      </c>
      <c r="BT1145" s="71">
        <v>1.0794997000000001E-4</v>
      </c>
      <c r="BU1145" s="71">
        <v>4.8525694000000001E-7</v>
      </c>
      <c r="BV1145" s="71">
        <v>1.0234175E-4</v>
      </c>
      <c r="BW1145" s="71">
        <v>1.5046168999999999E-8</v>
      </c>
      <c r="BX1145" s="71">
        <v>4.9743918000000003E-7</v>
      </c>
      <c r="BY1145" s="71">
        <v>4.4863434000000002E-8</v>
      </c>
      <c r="BZ1145" s="71">
        <v>6.1206717000000005E-10</v>
      </c>
      <c r="CA1145" s="71">
        <v>6.7568406999999994E-8</v>
      </c>
      <c r="CB1145" s="71">
        <v>1.3964546999999999E-8</v>
      </c>
      <c r="CC1145" s="71">
        <v>9.5902656999999995E-8</v>
      </c>
      <c r="CD1145" s="71">
        <v>0</v>
      </c>
      <c r="CE1145" s="71">
        <v>4.6087577000000002E-17</v>
      </c>
      <c r="CF1145" s="71">
        <v>3.7736329000000002E-13</v>
      </c>
      <c r="CG1145" s="71">
        <v>3.1952841000000001E-7</v>
      </c>
      <c r="CH1145" s="71">
        <v>4.0595439000000003E-6</v>
      </c>
      <c r="CI1145" s="71">
        <v>8.4915791000000007E-9</v>
      </c>
      <c r="CJ1145" s="71">
        <v>0</v>
      </c>
      <c r="CL1145" s="186">
        <v>3.1940542999999998E-13</v>
      </c>
      <c r="CM1145" s="186">
        <v>3.6704509000000001</v>
      </c>
      <c r="CN1145" s="187">
        <v>1.8590785000000001E-3</v>
      </c>
      <c r="CO1145" s="186">
        <v>3.4221552999999999E-4</v>
      </c>
      <c r="CP1145" s="186">
        <v>3.5586977000000003E-11</v>
      </c>
      <c r="CQ1145" s="186">
        <v>4.1643676999999998E-9</v>
      </c>
      <c r="CR1145" s="186">
        <v>2.1869625999999999E-5</v>
      </c>
      <c r="CS1145" s="186">
        <v>3.9875948000000001E-2</v>
      </c>
      <c r="CT1145" s="186">
        <v>1.6687218999999999E-8</v>
      </c>
      <c r="CU1145" s="186">
        <v>1.5782077999999999E-5</v>
      </c>
      <c r="CW1145" s="101"/>
      <c r="CX1145" s="161" t="s">
        <v>3142</v>
      </c>
    </row>
    <row r="1146" spans="1:102" ht="14.4">
      <c r="A1146" t="s">
        <v>1402</v>
      </c>
      <c r="B1146" s="92" t="s">
        <v>1376</v>
      </c>
      <c r="C1146" s="126" t="str">
        <f t="shared" si="320"/>
        <v>A.160.03.109</v>
      </c>
      <c r="D1146" s="11" t="s">
        <v>655</v>
      </c>
      <c r="E1146" s="125" t="s">
        <v>878</v>
      </c>
      <c r="F1146" s="128" t="str">
        <f t="shared" si="321"/>
        <v>Larch FSC/PEFC 600 (kg/m3)</v>
      </c>
      <c r="G1146" s="131">
        <f t="shared" si="316"/>
        <v>5.3571787609327043E-2</v>
      </c>
      <c r="H1146" s="183">
        <f t="shared" si="317"/>
        <v>2.7344387720999999E-3</v>
      </c>
      <c r="I1146" s="183">
        <f t="shared" si="318"/>
        <v>5.6591852160000006E-3</v>
      </c>
      <c r="J1146" s="184">
        <f t="shared" si="319"/>
        <v>1.2111401621227043E-2</v>
      </c>
      <c r="K1146" s="183">
        <v>3.3066762E-2</v>
      </c>
      <c r="L1146" s="146">
        <v>2.9150827000000001E-3</v>
      </c>
      <c r="M1146" s="146">
        <v>1.6912205E-3</v>
      </c>
      <c r="N1146" s="146">
        <v>1.5279651999999999E-3</v>
      </c>
      <c r="O1146" s="188">
        <v>1.0647746000000001E-3</v>
      </c>
      <c r="P1146" s="188">
        <v>5.4054021000000004E-6</v>
      </c>
      <c r="Q1146" s="146">
        <v>1.3629357E-4</v>
      </c>
      <c r="R1146" s="146">
        <v>1.2391208000000001E-4</v>
      </c>
      <c r="S1146" s="146">
        <v>1.5306392E-4</v>
      </c>
      <c r="T1146" s="146">
        <v>9.0487651999999997E-4</v>
      </c>
      <c r="U1146" s="188">
        <v>1.1956665E-2</v>
      </c>
      <c r="V1146" s="188">
        <v>2.4093415999999999E-5</v>
      </c>
      <c r="W1146" s="188">
        <v>1.6726858E-6</v>
      </c>
      <c r="X1146" s="146">
        <v>1.5427043000000001E-11</v>
      </c>
      <c r="Z1146" s="157">
        <f t="shared" si="310"/>
        <v>0.22044508000000002</v>
      </c>
      <c r="AB1146" s="131">
        <f t="shared" si="311"/>
        <v>3.3066762E-2</v>
      </c>
      <c r="AC1146" s="131">
        <f t="shared" si="312"/>
        <v>7.4646540521000008E-3</v>
      </c>
      <c r="AD1146" s="131">
        <f t="shared" si="313"/>
        <v>4.7318879658000005E-3</v>
      </c>
      <c r="AE1146" s="131">
        <f t="shared" si="314"/>
        <v>5.6591852159999997E-3</v>
      </c>
      <c r="AF1146" s="131">
        <f t="shared" si="315"/>
        <v>1.2109728935427043E-2</v>
      </c>
      <c r="AH1146">
        <v>24.686332</v>
      </c>
      <c r="AI1146" s="71">
        <v>2.8492845999999998</v>
      </c>
      <c r="AJ1146" s="71">
        <v>0.49756519999999999</v>
      </c>
      <c r="AK1146" s="71">
        <v>0</v>
      </c>
      <c r="AL1146" s="71">
        <v>21.019553999999999</v>
      </c>
      <c r="AM1146" s="71">
        <v>0.2199536</v>
      </c>
      <c r="AN1146" s="71">
        <v>9.9975254E-2</v>
      </c>
      <c r="AP1146" s="129">
        <v>4.7592922000000001E-3</v>
      </c>
      <c r="AQ1146" s="129">
        <v>4.4189750999999999E-3</v>
      </c>
      <c r="AR1146" s="129">
        <v>1.8951349000000001E-4</v>
      </c>
      <c r="AS1146" s="129">
        <v>1.5080361999999999E-4</v>
      </c>
      <c r="AT1146" s="172">
        <f t="shared" si="322"/>
        <v>2.6492655751170005E-7</v>
      </c>
      <c r="AU1146" s="172">
        <f t="shared" si="323"/>
        <v>7.0086350797559128E-10</v>
      </c>
      <c r="AV1146" s="185">
        <f t="shared" si="324"/>
        <v>2.1120955549000002E-2</v>
      </c>
      <c r="AW1146" s="121">
        <v>2.0458601000000001E-7</v>
      </c>
      <c r="AX1146" s="121">
        <v>6.1728489000000003E-10</v>
      </c>
      <c r="AY1146" s="121">
        <v>1.6865103E-14</v>
      </c>
      <c r="AZ1146" s="121">
        <v>2.1796893E-12</v>
      </c>
      <c r="BA1146" s="121">
        <v>0</v>
      </c>
      <c r="BB1146" s="121">
        <v>9.7328632E-11</v>
      </c>
      <c r="BC1146" s="121">
        <v>6.0176459999999997E-8</v>
      </c>
      <c r="BD1146" s="121">
        <v>1.6262039000000001E-11</v>
      </c>
      <c r="BE1146" s="121">
        <v>6.7101428999999997E-11</v>
      </c>
      <c r="BF1146" s="121">
        <v>2.4904903000000001E-14</v>
      </c>
      <c r="BG1146" s="121">
        <v>3.6990075000000002E-16</v>
      </c>
      <c r="BH1146" s="121">
        <v>7.7656687999999997E-14</v>
      </c>
      <c r="BI1146" s="121">
        <v>8.0596671999999998E-14</v>
      </c>
      <c r="BJ1146" s="121">
        <v>1.4756688000000002E-14</v>
      </c>
      <c r="BK1146" s="121">
        <v>3.6161713999999999E-12</v>
      </c>
      <c r="BL1146" s="121">
        <v>6.0963019000000006E-11</v>
      </c>
      <c r="BM1146" s="121">
        <v>2.0841165E-20</v>
      </c>
      <c r="BN1146" s="121">
        <v>1.4530549E-5</v>
      </c>
      <c r="BO1146" s="121">
        <v>2.1106425000000002E-2</v>
      </c>
      <c r="BP1146" s="121">
        <v>0</v>
      </c>
      <c r="BQ1146" s="121">
        <v>0</v>
      </c>
      <c r="BR1146" s="121">
        <v>0</v>
      </c>
      <c r="BT1146" s="71">
        <v>1.1754811E-5</v>
      </c>
      <c r="BU1146" s="71">
        <v>4.8525694000000001E-7</v>
      </c>
      <c r="BV1146" s="71">
        <v>6.1465937000000002E-6</v>
      </c>
      <c r="BW1146" s="71">
        <v>1.5046168999999999E-8</v>
      </c>
      <c r="BX1146" s="71">
        <v>4.9743918000000003E-7</v>
      </c>
      <c r="BY1146" s="71">
        <v>4.4863434000000002E-8</v>
      </c>
      <c r="BZ1146" s="71">
        <v>6.1206717000000005E-10</v>
      </c>
      <c r="CA1146" s="71">
        <v>6.7568406999999994E-8</v>
      </c>
      <c r="CB1146" s="71">
        <v>1.3964546999999999E-8</v>
      </c>
      <c r="CC1146" s="71">
        <v>9.5902656999999995E-8</v>
      </c>
      <c r="CD1146" s="71">
        <v>0</v>
      </c>
      <c r="CE1146" s="71">
        <v>4.6087577000000002E-17</v>
      </c>
      <c r="CF1146" s="71">
        <v>3.7736329000000002E-13</v>
      </c>
      <c r="CG1146" s="71">
        <v>3.1952841000000001E-7</v>
      </c>
      <c r="CH1146" s="71">
        <v>4.0595439000000003E-6</v>
      </c>
      <c r="CI1146" s="71">
        <v>8.4915791000000007E-9</v>
      </c>
      <c r="CJ1146" s="71">
        <v>0</v>
      </c>
      <c r="CL1146" s="186">
        <v>3.1940542999999998E-13</v>
      </c>
      <c r="CM1146" s="186">
        <v>0.22045094000000001</v>
      </c>
      <c r="CN1146" s="187">
        <v>1.8590785000000001E-3</v>
      </c>
      <c r="CO1146" s="186">
        <v>3.4221552999999999E-4</v>
      </c>
      <c r="CP1146" s="186">
        <v>3.5586977000000003E-11</v>
      </c>
      <c r="CQ1146" s="186">
        <v>4.1643676999999998E-9</v>
      </c>
      <c r="CR1146" s="186">
        <v>2.1869625999999999E-5</v>
      </c>
      <c r="CS1146" s="186">
        <v>3.9875948000000001E-2</v>
      </c>
      <c r="CT1146" s="186">
        <v>1.6687218999999999E-8</v>
      </c>
      <c r="CU1146" s="186">
        <v>1.5782077999999999E-5</v>
      </c>
      <c r="CW1146" s="101"/>
      <c r="CX1146" s="161" t="s">
        <v>3143</v>
      </c>
    </row>
    <row r="1147" spans="1:102" ht="14.4">
      <c r="A1147" t="s">
        <v>2465</v>
      </c>
      <c r="B1147" s="92" t="s">
        <v>1376</v>
      </c>
      <c r="C1147" s="126" t="str">
        <f t="shared" si="320"/>
        <v>A.160.03.110</v>
      </c>
      <c r="D1147" s="11" t="s">
        <v>655</v>
      </c>
      <c r="E1147" s="125" t="s">
        <v>878</v>
      </c>
      <c r="F1147" s="128" t="str">
        <f t="shared" si="321"/>
        <v>Mahogany African FSC/PEFC 640 (kg/m3)</v>
      </c>
      <c r="G1147" s="131">
        <f t="shared" si="316"/>
        <v>5.6739804636727044E-2</v>
      </c>
      <c r="H1147" s="183">
        <f t="shared" si="317"/>
        <v>2.7695843734999999E-3</v>
      </c>
      <c r="I1147" s="183">
        <f t="shared" si="318"/>
        <v>6.0659498220000004E-3</v>
      </c>
      <c r="J1147" s="184">
        <f t="shared" si="319"/>
        <v>1.3109169441227043E-2</v>
      </c>
      <c r="K1147" s="183">
        <v>3.4795101000000002E-2</v>
      </c>
      <c r="L1147" s="146">
        <v>3.2974082E-3</v>
      </c>
      <c r="M1147" s="146">
        <v>1.715617E-3</v>
      </c>
      <c r="N1147" s="146">
        <v>1.5588675E-3</v>
      </c>
      <c r="O1147" s="188">
        <v>1.0680055000000001E-3</v>
      </c>
      <c r="P1147" s="188">
        <v>5.5525535000000003E-6</v>
      </c>
      <c r="Q1147" s="146">
        <v>1.3715881999999999E-4</v>
      </c>
      <c r="R1147" s="146">
        <v>1.239341E-4</v>
      </c>
      <c r="S1147" s="146">
        <v>1.5372473999999999E-4</v>
      </c>
      <c r="T1147" s="146">
        <v>9.0487651999999997E-4</v>
      </c>
      <c r="U1147" s="146">
        <v>1.2953772000000001E-2</v>
      </c>
      <c r="V1147" s="188">
        <v>2.4114001999999999E-5</v>
      </c>
      <c r="W1147" s="188">
        <v>1.6726858E-6</v>
      </c>
      <c r="X1147" s="146">
        <v>1.5427043000000001E-11</v>
      </c>
      <c r="Z1147" s="157">
        <f t="shared" si="310"/>
        <v>0.23196734000000002</v>
      </c>
      <c r="AB1147" s="131">
        <f t="shared" si="311"/>
        <v>3.4795101000000002E-2</v>
      </c>
      <c r="AC1147" s="131">
        <f t="shared" si="312"/>
        <v>7.9065436735000008E-3</v>
      </c>
      <c r="AD1147" s="131">
        <f t="shared" si="313"/>
        <v>5.1386319858000001E-3</v>
      </c>
      <c r="AE1147" s="131">
        <f t="shared" si="314"/>
        <v>6.0659498219999995E-3</v>
      </c>
      <c r="AF1147" s="131">
        <f t="shared" si="315"/>
        <v>1.3107496755427044E-2</v>
      </c>
      <c r="AH1147">
        <v>24.837671</v>
      </c>
      <c r="AI1147" s="71">
        <v>2.9998846000000001</v>
      </c>
      <c r="AJ1147" s="71">
        <v>0.49807776999999998</v>
      </c>
      <c r="AK1147" s="71">
        <v>0</v>
      </c>
      <c r="AL1147" s="71">
        <v>21.019553999999999</v>
      </c>
      <c r="AM1147" s="71">
        <v>0.22005351000000001</v>
      </c>
      <c r="AN1147" s="71">
        <v>0.10010144999999999</v>
      </c>
      <c r="AP1147" s="129">
        <v>5.0758581000000004E-3</v>
      </c>
      <c r="AQ1147" s="129">
        <v>4.7140087000000002E-3</v>
      </c>
      <c r="AR1147" s="129">
        <v>2.004815E-4</v>
      </c>
      <c r="AS1147" s="129">
        <v>1.6136794E-4</v>
      </c>
      <c r="AT1147" s="172">
        <f t="shared" si="322"/>
        <v>2.8261442839869998E-7</v>
      </c>
      <c r="AU1147" s="172">
        <f t="shared" si="323"/>
        <v>7.4142565712959125E-10</v>
      </c>
      <c r="AV1147" s="185">
        <f t="shared" si="324"/>
        <v>2.2600552327000003E-2</v>
      </c>
      <c r="AW1147" s="121">
        <v>2.1527867E-7</v>
      </c>
      <c r="AX1147" s="121">
        <v>6.4954720999999997E-10</v>
      </c>
      <c r="AY1147" s="121">
        <v>1.7746555999999999E-14</v>
      </c>
      <c r="AZ1147" s="121">
        <v>2.1796893E-12</v>
      </c>
      <c r="BA1147" s="121">
        <v>0</v>
      </c>
      <c r="BB1147" s="121">
        <v>9.8156734000000002E-11</v>
      </c>
      <c r="BC1147" s="121">
        <v>6.7170534000000003E-8</v>
      </c>
      <c r="BD1147" s="121">
        <v>1.6450886E-11</v>
      </c>
      <c r="BE1147" s="121">
        <v>7.5189339000000001E-11</v>
      </c>
      <c r="BF1147" s="121">
        <v>2.4904903000000001E-14</v>
      </c>
      <c r="BG1147" s="121">
        <v>3.6990075000000002E-16</v>
      </c>
      <c r="BH1147" s="121">
        <v>7.8149622999999999E-14</v>
      </c>
      <c r="BI1147" s="121">
        <v>9.8964393E-14</v>
      </c>
      <c r="BJ1147" s="121">
        <v>1.8086733E-14</v>
      </c>
      <c r="BK1147" s="121">
        <v>3.6406484000000001E-12</v>
      </c>
      <c r="BL1147" s="121">
        <v>6.1247326999999997E-11</v>
      </c>
      <c r="BM1147" s="121">
        <v>2.0841165E-20</v>
      </c>
      <c r="BN1147" s="121">
        <v>1.4591326999999999E-5</v>
      </c>
      <c r="BO1147" s="121">
        <v>2.2585961000000002E-2</v>
      </c>
      <c r="BP1147" s="121">
        <v>0</v>
      </c>
      <c r="BQ1147" s="121">
        <v>0</v>
      </c>
      <c r="BR1147" s="121">
        <v>0</v>
      </c>
      <c r="BT1147" s="71">
        <v>1.2372975E-5</v>
      </c>
      <c r="BU1147" s="71">
        <v>5.4101744000000004E-7</v>
      </c>
      <c r="BV1147" s="71">
        <v>6.4678648999999997E-6</v>
      </c>
      <c r="BW1147" s="71">
        <v>1.5063636000000002E-8</v>
      </c>
      <c r="BX1147" s="71">
        <v>5.4626295000000003E-7</v>
      </c>
      <c r="BY1147" s="71">
        <v>4.4863434000000002E-8</v>
      </c>
      <c r="BZ1147" s="71">
        <v>6.1206717000000005E-10</v>
      </c>
      <c r="CA1147" s="71">
        <v>6.7568406999999994E-8</v>
      </c>
      <c r="CB1147" s="71">
        <v>1.42038E-8</v>
      </c>
      <c r="CC1147" s="71">
        <v>9.6520080999999996E-8</v>
      </c>
      <c r="CD1147" s="71">
        <v>0</v>
      </c>
      <c r="CE1147" s="71">
        <v>4.6087577000000002E-17</v>
      </c>
      <c r="CF1147" s="71">
        <v>3.7736329000000002E-13</v>
      </c>
      <c r="CG1147" s="71">
        <v>3.2905514999999999E-7</v>
      </c>
      <c r="CH1147" s="71">
        <v>4.2414514999999998E-6</v>
      </c>
      <c r="CI1147" s="71">
        <v>8.4915791000000007E-9</v>
      </c>
      <c r="CJ1147" s="71">
        <v>0</v>
      </c>
      <c r="CL1147" s="186">
        <v>3.1940542999999998E-13</v>
      </c>
      <c r="CM1147" s="186">
        <v>0.23197319999999999</v>
      </c>
      <c r="CN1147" s="187">
        <v>1.8590785000000001E-3</v>
      </c>
      <c r="CO1147" s="186">
        <v>3.8036606000000001E-4</v>
      </c>
      <c r="CP1147" s="186">
        <v>3.5809995000000001E-11</v>
      </c>
      <c r="CQ1147" s="186">
        <v>4.1907239999999998E-9</v>
      </c>
      <c r="CR1147" s="186">
        <v>2.4281618000000001E-5</v>
      </c>
      <c r="CS1147" s="186">
        <v>4.8928981000000003E-2</v>
      </c>
      <c r="CT1147" s="186">
        <v>1.6687218999999999E-8</v>
      </c>
      <c r="CU1147" s="186">
        <v>1.5782077999999999E-5</v>
      </c>
      <c r="CW1147" s="101"/>
      <c r="CX1147" s="161" t="s">
        <v>3144</v>
      </c>
    </row>
    <row r="1148" spans="1:102" ht="14.4">
      <c r="A1148" t="s">
        <v>2466</v>
      </c>
      <c r="B1148" s="92" t="s">
        <v>1376</v>
      </c>
      <c r="C1148" s="126" t="str">
        <f t="shared" si="320"/>
        <v>A.160.03.111</v>
      </c>
      <c r="D1148" s="11" t="s">
        <v>655</v>
      </c>
      <c r="E1148" s="125" t="s">
        <v>878</v>
      </c>
      <c r="F1148" s="128" t="str">
        <f t="shared" si="321"/>
        <v>Mahogany African natural forest clear cut 640 (kg/m3)</v>
      </c>
      <c r="G1148" s="131">
        <f t="shared" si="316"/>
        <v>8.1999397896347261</v>
      </c>
      <c r="H1148" s="183">
        <f t="shared" si="317"/>
        <v>2.7695843734999999E-3</v>
      </c>
      <c r="I1148" s="183">
        <f t="shared" si="318"/>
        <v>7.6317659358199998</v>
      </c>
      <c r="J1148" s="184">
        <f t="shared" si="319"/>
        <v>1.3109169441227043E-2</v>
      </c>
      <c r="K1148" s="183">
        <v>0.55229510000000004</v>
      </c>
      <c r="L1148" s="146">
        <v>3.2974082E-3</v>
      </c>
      <c r="M1148" s="146">
        <v>1.715617E-3</v>
      </c>
      <c r="N1148" s="146">
        <v>1.5588675E-3</v>
      </c>
      <c r="O1148" s="188">
        <v>1.0680055000000001E-3</v>
      </c>
      <c r="P1148" s="188">
        <v>5.5525535000000003E-6</v>
      </c>
      <c r="Q1148" s="146">
        <v>1.3715881999999999E-4</v>
      </c>
      <c r="R1148" s="146">
        <v>1.239341E-4</v>
      </c>
      <c r="S1148" s="146">
        <v>1.5372473999999999E-4</v>
      </c>
      <c r="T1148" s="146">
        <v>9.0487651999999997E-4</v>
      </c>
      <c r="U1148" s="188">
        <v>1.2953772000000001E-2</v>
      </c>
      <c r="V1148" s="188">
        <v>7.6257241000000002</v>
      </c>
      <c r="W1148" s="188">
        <v>1.6726858E-6</v>
      </c>
      <c r="X1148" s="146">
        <v>1.5427043000000001E-11</v>
      </c>
      <c r="Z1148" s="157">
        <f t="shared" si="310"/>
        <v>3.6819673333333336</v>
      </c>
      <c r="AB1148" s="131">
        <f t="shared" si="311"/>
        <v>0.55229510000000004</v>
      </c>
      <c r="AC1148" s="131">
        <f t="shared" si="312"/>
        <v>7.9065436735000008E-3</v>
      </c>
      <c r="AD1148" s="131">
        <f t="shared" si="313"/>
        <v>5.1386319858000001E-3</v>
      </c>
      <c r="AE1148" s="131">
        <f t="shared" si="314"/>
        <v>7.6317659358200007</v>
      </c>
      <c r="AF1148" s="131">
        <f t="shared" si="315"/>
        <v>1.3107496755427044E-2</v>
      </c>
      <c r="AH1148">
        <v>24.837671</v>
      </c>
      <c r="AI1148" s="71">
        <v>2.9998846000000001</v>
      </c>
      <c r="AJ1148" s="71">
        <v>0.49807776999999998</v>
      </c>
      <c r="AK1148" s="71">
        <v>0</v>
      </c>
      <c r="AL1148" s="71">
        <v>21.019553999999999</v>
      </c>
      <c r="AM1148" s="71">
        <v>0.22005351000000001</v>
      </c>
      <c r="AN1148" s="71">
        <v>0.10010144999999999</v>
      </c>
      <c r="AP1148" s="129">
        <v>6.1090682E-2</v>
      </c>
      <c r="AQ1148" s="129">
        <v>5.8116697000000002E-2</v>
      </c>
      <c r="AR1148" s="129">
        <v>2.8126168999999999E-3</v>
      </c>
      <c r="AS1148" s="129">
        <v>1.6136794E-4</v>
      </c>
      <c r="AT1148" s="172">
        <f t="shared" si="322"/>
        <v>3.4842144583987003E-6</v>
      </c>
      <c r="AU1148" s="172">
        <f t="shared" si="323"/>
        <v>1.0401689372133593E-8</v>
      </c>
      <c r="AV1148" s="185">
        <f t="shared" si="324"/>
        <v>2.2600552327000003E-2</v>
      </c>
      <c r="AW1148" s="121">
        <v>3.4168787000000001E-6</v>
      </c>
      <c r="AX1148" s="121">
        <v>1.0309547000000001E-8</v>
      </c>
      <c r="AY1148" s="121">
        <v>2.8167156000000002E-13</v>
      </c>
      <c r="AZ1148" s="121">
        <v>2.1796893E-12</v>
      </c>
      <c r="BA1148" s="121">
        <v>0</v>
      </c>
      <c r="BB1148" s="121">
        <v>9.8156734000000002E-11</v>
      </c>
      <c r="BC1148" s="121">
        <v>6.7170534000000003E-8</v>
      </c>
      <c r="BD1148" s="121">
        <v>1.6450886E-11</v>
      </c>
      <c r="BE1148" s="121">
        <v>7.5189339000000001E-11</v>
      </c>
      <c r="BF1148" s="121">
        <v>2.4904903000000001E-14</v>
      </c>
      <c r="BG1148" s="121">
        <v>3.6990075000000002E-16</v>
      </c>
      <c r="BH1148" s="121">
        <v>7.8149622999999999E-14</v>
      </c>
      <c r="BI1148" s="121">
        <v>9.8964393E-14</v>
      </c>
      <c r="BJ1148" s="121">
        <v>1.8086733E-14</v>
      </c>
      <c r="BK1148" s="121">
        <v>3.6406484000000001E-12</v>
      </c>
      <c r="BL1148" s="121">
        <v>6.1247326999999997E-11</v>
      </c>
      <c r="BM1148" s="121">
        <v>2.0841165E-20</v>
      </c>
      <c r="BN1148" s="121">
        <v>1.4591326999999999E-5</v>
      </c>
      <c r="BO1148" s="121">
        <v>2.2585961000000002E-2</v>
      </c>
      <c r="BP1148" s="121">
        <v>0</v>
      </c>
      <c r="BQ1148" s="121">
        <v>0</v>
      </c>
      <c r="BR1148" s="121">
        <v>0</v>
      </c>
      <c r="BT1148" s="71">
        <v>1.0856813E-4</v>
      </c>
      <c r="BU1148" s="71">
        <v>5.4101744000000004E-7</v>
      </c>
      <c r="BV1148" s="71">
        <v>1.0266302E-4</v>
      </c>
      <c r="BW1148" s="71">
        <v>1.5063636000000002E-8</v>
      </c>
      <c r="BX1148" s="71">
        <v>5.4626295000000003E-7</v>
      </c>
      <c r="BY1148" s="71">
        <v>4.4863434000000002E-8</v>
      </c>
      <c r="BZ1148" s="71">
        <v>6.1206717000000005E-10</v>
      </c>
      <c r="CA1148" s="71">
        <v>6.7568406999999994E-8</v>
      </c>
      <c r="CB1148" s="71">
        <v>1.42038E-8</v>
      </c>
      <c r="CC1148" s="71">
        <v>9.6520080999999996E-8</v>
      </c>
      <c r="CD1148" s="71">
        <v>0</v>
      </c>
      <c r="CE1148" s="71">
        <v>4.6087577000000002E-17</v>
      </c>
      <c r="CF1148" s="71">
        <v>3.7736329000000002E-13</v>
      </c>
      <c r="CG1148" s="71">
        <v>3.2905514999999999E-7</v>
      </c>
      <c r="CH1148" s="71">
        <v>4.2414514999999998E-6</v>
      </c>
      <c r="CI1148" s="71">
        <v>8.4915791000000007E-9</v>
      </c>
      <c r="CJ1148" s="71">
        <v>0</v>
      </c>
      <c r="CL1148" s="186">
        <v>3.1940542999999998E-13</v>
      </c>
      <c r="CM1148" s="186">
        <v>3.6819731999999998</v>
      </c>
      <c r="CN1148" s="187">
        <v>1.8590785000000001E-3</v>
      </c>
      <c r="CO1148" s="186">
        <v>3.8036606000000001E-4</v>
      </c>
      <c r="CP1148" s="186">
        <v>3.5809995000000001E-11</v>
      </c>
      <c r="CQ1148" s="186">
        <v>4.1907239999999998E-9</v>
      </c>
      <c r="CR1148" s="186">
        <v>2.4281618000000001E-5</v>
      </c>
      <c r="CS1148" s="186">
        <v>4.8928981000000003E-2</v>
      </c>
      <c r="CT1148" s="186">
        <v>1.6687218999999999E-8</v>
      </c>
      <c r="CU1148" s="186">
        <v>1.5782077999999999E-5</v>
      </c>
      <c r="CW1148" s="101"/>
      <c r="CX1148" s="161" t="s">
        <v>3144</v>
      </c>
    </row>
    <row r="1149" spans="1:102" ht="14.4">
      <c r="A1149" t="s">
        <v>1403</v>
      </c>
      <c r="B1149" s="92" t="s">
        <v>1376</v>
      </c>
      <c r="C1149" s="126" t="str">
        <f t="shared" si="320"/>
        <v>A.160.03.112</v>
      </c>
      <c r="D1149" s="11" t="s">
        <v>655</v>
      </c>
      <c r="E1149" s="125" t="s">
        <v>878</v>
      </c>
      <c r="F1149" s="128" t="str">
        <f t="shared" si="321"/>
        <v>Movigui FSC/PEFC 710 (kg/m3)</v>
      </c>
      <c r="G1149" s="131">
        <f t="shared" si="316"/>
        <v>5.2817496562227048E-2</v>
      </c>
      <c r="H1149" s="183">
        <f t="shared" si="317"/>
        <v>2.7260707159999999E-3</v>
      </c>
      <c r="I1149" s="183">
        <f t="shared" si="318"/>
        <v>5.562336565000001E-3</v>
      </c>
      <c r="J1149" s="184">
        <f t="shared" si="319"/>
        <v>1.1873837281227043E-2</v>
      </c>
      <c r="K1149" s="183">
        <v>3.2655252000000003E-2</v>
      </c>
      <c r="L1149" s="146">
        <v>2.8240528999999999E-3</v>
      </c>
      <c r="M1149" s="146">
        <v>1.6854118E-3</v>
      </c>
      <c r="N1149" s="146">
        <v>1.5206074999999999E-3</v>
      </c>
      <c r="O1149" s="188">
        <v>1.0640052999999999E-3</v>
      </c>
      <c r="P1149" s="188">
        <v>5.3703659999999998E-6</v>
      </c>
      <c r="Q1149" s="146">
        <v>1.3608755000000001E-4</v>
      </c>
      <c r="R1149" s="146">
        <v>1.2390683000000001E-4</v>
      </c>
      <c r="S1149" s="146">
        <v>1.5290658E-4</v>
      </c>
      <c r="T1149" s="146">
        <v>9.0487651999999997E-4</v>
      </c>
      <c r="U1149" s="146">
        <v>1.1719258E-2</v>
      </c>
      <c r="V1149" s="188">
        <v>2.4088514999999999E-5</v>
      </c>
      <c r="W1149" s="188">
        <v>1.6726858E-6</v>
      </c>
      <c r="X1149" s="146">
        <v>1.5427043000000001E-11</v>
      </c>
      <c r="Z1149" s="157">
        <f t="shared" si="310"/>
        <v>0.21770168000000004</v>
      </c>
      <c r="AB1149" s="131">
        <f t="shared" si="311"/>
        <v>3.2655252000000003E-2</v>
      </c>
      <c r="AC1149" s="131">
        <f t="shared" si="312"/>
        <v>7.3594422460000006E-3</v>
      </c>
      <c r="AD1149" s="131">
        <f t="shared" si="313"/>
        <v>4.6350442158000008E-3</v>
      </c>
      <c r="AE1149" s="131">
        <f t="shared" si="314"/>
        <v>5.5623365650000001E-3</v>
      </c>
      <c r="AF1149" s="131">
        <f t="shared" si="315"/>
        <v>1.1872164595427044E-2</v>
      </c>
      <c r="AH1149">
        <v>24.650299</v>
      </c>
      <c r="AI1149" s="71">
        <v>2.8134275</v>
      </c>
      <c r="AJ1149" s="71">
        <v>0.49744316</v>
      </c>
      <c r="AK1149" s="71">
        <v>0</v>
      </c>
      <c r="AL1149" s="71">
        <v>21.019553999999999</v>
      </c>
      <c r="AM1149" s="71">
        <v>0.21992982</v>
      </c>
      <c r="AN1149" s="71">
        <v>9.9945207999999994E-2</v>
      </c>
      <c r="AP1149" s="129">
        <v>4.6839192999999996E-3</v>
      </c>
      <c r="AQ1149" s="129">
        <v>4.3487289000000004E-3</v>
      </c>
      <c r="AR1149" s="129">
        <v>1.8690206E-4</v>
      </c>
      <c r="AS1149" s="129">
        <v>1.4828831000000001E-4</v>
      </c>
      <c r="AT1149" s="172">
        <f t="shared" si="322"/>
        <v>2.6071516082480001E-7</v>
      </c>
      <c r="AU1149" s="172">
        <f t="shared" si="323"/>
        <v>6.9120584760659132E-10</v>
      </c>
      <c r="AV1149" s="185">
        <f t="shared" si="324"/>
        <v>2.0768670078000002E-2</v>
      </c>
      <c r="AW1149" s="121">
        <v>2.0204014000000001E-7</v>
      </c>
      <c r="AX1149" s="121">
        <v>6.0960338000000001E-10</v>
      </c>
      <c r="AY1149" s="121">
        <v>1.6655234000000002E-14</v>
      </c>
      <c r="AZ1149" s="121">
        <v>2.1796893E-12</v>
      </c>
      <c r="BA1149" s="121">
        <v>0</v>
      </c>
      <c r="BB1149" s="121">
        <v>9.7131465000000004E-11</v>
      </c>
      <c r="BC1149" s="121">
        <v>5.8511203999999999E-8</v>
      </c>
      <c r="BD1149" s="121">
        <v>1.6217075000000001E-11</v>
      </c>
      <c r="BE1149" s="121">
        <v>6.5175735999999996E-11</v>
      </c>
      <c r="BF1149" s="121">
        <v>2.4904903000000001E-14</v>
      </c>
      <c r="BG1149" s="121">
        <v>3.6990075000000002E-16</v>
      </c>
      <c r="BH1149" s="121">
        <v>7.7539323000000005E-14</v>
      </c>
      <c r="BI1149" s="121">
        <v>7.6223405000000001E-14</v>
      </c>
      <c r="BJ1149" s="121">
        <v>1.396382E-14</v>
      </c>
      <c r="BK1149" s="121">
        <v>3.6103435000000001E-12</v>
      </c>
      <c r="BL1149" s="121">
        <v>6.0895327000000001E-11</v>
      </c>
      <c r="BM1149" s="121">
        <v>2.0841165E-20</v>
      </c>
      <c r="BN1149" s="121">
        <v>1.4516078E-5</v>
      </c>
      <c r="BO1149" s="121">
        <v>2.0754154E-2</v>
      </c>
      <c r="BP1149" s="121">
        <v>0</v>
      </c>
      <c r="BQ1149" s="121">
        <v>0</v>
      </c>
      <c r="BR1149" s="121">
        <v>0</v>
      </c>
      <c r="BT1149" s="71">
        <v>1.1607629E-5</v>
      </c>
      <c r="BU1149" s="71">
        <v>4.7198062999999998E-7</v>
      </c>
      <c r="BV1149" s="71">
        <v>6.0701006000000002E-6</v>
      </c>
      <c r="BW1149" s="71">
        <v>1.504201E-8</v>
      </c>
      <c r="BX1149" s="71">
        <v>4.8581447000000005E-7</v>
      </c>
      <c r="BY1149" s="71">
        <v>4.4863434000000002E-8</v>
      </c>
      <c r="BZ1149" s="71">
        <v>6.1206717000000005E-10</v>
      </c>
      <c r="CA1149" s="71">
        <v>6.7568406999999994E-8</v>
      </c>
      <c r="CB1149" s="71">
        <v>1.3907582E-8</v>
      </c>
      <c r="CC1149" s="71">
        <v>9.5755651000000005E-8</v>
      </c>
      <c r="CD1149" s="71">
        <v>0</v>
      </c>
      <c r="CE1149" s="71">
        <v>4.6087577000000002E-17</v>
      </c>
      <c r="CF1149" s="71">
        <v>3.7736329000000002E-13</v>
      </c>
      <c r="CG1149" s="71">
        <v>3.1726014E-7</v>
      </c>
      <c r="CH1149" s="71">
        <v>4.0162325000000003E-6</v>
      </c>
      <c r="CI1149" s="71">
        <v>8.4915791000000007E-9</v>
      </c>
      <c r="CJ1149" s="71">
        <v>0</v>
      </c>
      <c r="CL1149" s="186">
        <v>3.1940542999999998E-13</v>
      </c>
      <c r="CM1149" s="186">
        <v>0.21770754</v>
      </c>
      <c r="CN1149" s="187">
        <v>1.8590785000000001E-3</v>
      </c>
      <c r="CO1149" s="186">
        <v>3.3313207999999999E-4</v>
      </c>
      <c r="CP1149" s="186">
        <v>3.5533878000000002E-11</v>
      </c>
      <c r="CQ1149" s="186">
        <v>4.1580923999999996E-9</v>
      </c>
      <c r="CR1149" s="186">
        <v>2.1295343E-5</v>
      </c>
      <c r="CS1149" s="186">
        <v>3.7720464000000002E-2</v>
      </c>
      <c r="CT1149" s="186">
        <v>1.6687218999999999E-8</v>
      </c>
      <c r="CU1149" s="186">
        <v>1.5782077999999999E-5</v>
      </c>
      <c r="CW1149" s="101"/>
      <c r="CX1149" s="161" t="s">
        <v>3145</v>
      </c>
    </row>
    <row r="1150" spans="1:102" ht="14.4">
      <c r="A1150" t="s">
        <v>2467</v>
      </c>
      <c r="B1150" s="92" t="s">
        <v>1376</v>
      </c>
      <c r="C1150" s="126" t="str">
        <f t="shared" si="320"/>
        <v>A.160.03.113</v>
      </c>
      <c r="D1150" s="11" t="s">
        <v>655</v>
      </c>
      <c r="E1150" s="125" t="s">
        <v>878</v>
      </c>
      <c r="F1150" s="128" t="str">
        <f t="shared" si="321"/>
        <v>Movigui natural forest clear cut 710 (kg/m3)</v>
      </c>
      <c r="G1150" s="131">
        <f t="shared" si="316"/>
        <v>3.5793775060472273</v>
      </c>
      <c r="H1150" s="183">
        <f t="shared" si="317"/>
        <v>2.7260707159999999E-3</v>
      </c>
      <c r="I1150" s="183">
        <f t="shared" si="318"/>
        <v>3.0146223480500001</v>
      </c>
      <c r="J1150" s="184">
        <f t="shared" si="319"/>
        <v>1.1873837281227043E-2</v>
      </c>
      <c r="K1150" s="183">
        <v>0.55015524999999998</v>
      </c>
      <c r="L1150" s="146">
        <v>2.8240528999999999E-3</v>
      </c>
      <c r="M1150" s="146">
        <v>1.6854118E-3</v>
      </c>
      <c r="N1150" s="146">
        <v>1.5206074999999999E-3</v>
      </c>
      <c r="O1150" s="188">
        <v>1.0640052999999999E-3</v>
      </c>
      <c r="P1150" s="188">
        <v>5.3703659999999998E-6</v>
      </c>
      <c r="Q1150" s="146">
        <v>1.3608755000000001E-4</v>
      </c>
      <c r="R1150" s="146">
        <v>1.2390683000000001E-4</v>
      </c>
      <c r="S1150" s="146">
        <v>1.5290658E-4</v>
      </c>
      <c r="T1150" s="146">
        <v>9.0487651999999997E-4</v>
      </c>
      <c r="U1150" s="188">
        <v>1.1719258E-2</v>
      </c>
      <c r="V1150" s="188">
        <v>3.0090840999999999</v>
      </c>
      <c r="W1150" s="188">
        <v>1.6726858E-6</v>
      </c>
      <c r="X1150" s="146">
        <v>1.5427043000000001E-11</v>
      </c>
      <c r="Z1150" s="157">
        <f t="shared" si="310"/>
        <v>3.6677016666666669</v>
      </c>
      <c r="AB1150" s="131">
        <f t="shared" si="311"/>
        <v>0.55015524999999998</v>
      </c>
      <c r="AC1150" s="131">
        <f t="shared" si="312"/>
        <v>7.3594422460000006E-3</v>
      </c>
      <c r="AD1150" s="131">
        <f t="shared" si="313"/>
        <v>4.6350442158000008E-3</v>
      </c>
      <c r="AE1150" s="131">
        <f t="shared" si="314"/>
        <v>3.0146223480499996</v>
      </c>
      <c r="AF1150" s="131">
        <f t="shared" si="315"/>
        <v>1.1872164595427044E-2</v>
      </c>
      <c r="AH1150">
        <v>24.650299</v>
      </c>
      <c r="AI1150" s="71">
        <v>2.8134275</v>
      </c>
      <c r="AJ1150" s="71">
        <v>0.49744316</v>
      </c>
      <c r="AK1150" s="71">
        <v>0</v>
      </c>
      <c r="AL1150" s="71">
        <v>21.019553999999999</v>
      </c>
      <c r="AM1150" s="71">
        <v>0.21992982</v>
      </c>
      <c r="AN1150" s="71">
        <v>9.9945207999999994E-2</v>
      </c>
      <c r="AP1150" s="129">
        <v>6.0698742999999999E-2</v>
      </c>
      <c r="AQ1150" s="129">
        <v>5.7751416999999999E-2</v>
      </c>
      <c r="AR1150" s="129">
        <v>2.7990374E-3</v>
      </c>
      <c r="AS1150" s="129">
        <v>1.4828831000000001E-4</v>
      </c>
      <c r="AT1150" s="172">
        <f t="shared" si="322"/>
        <v>3.4623151208248001E-6</v>
      </c>
      <c r="AU1150" s="172">
        <f t="shared" si="323"/>
        <v>1.035146939260259E-8</v>
      </c>
      <c r="AV1150" s="185">
        <f t="shared" si="324"/>
        <v>2.0768670078000002E-2</v>
      </c>
      <c r="AW1150" s="121">
        <v>3.4036401000000001E-6</v>
      </c>
      <c r="AX1150" s="121">
        <v>1.0269602999999999E-8</v>
      </c>
      <c r="AY1150" s="121">
        <v>2.8058023000000002E-13</v>
      </c>
      <c r="AZ1150" s="121">
        <v>2.1796893E-12</v>
      </c>
      <c r="BA1150" s="121">
        <v>0</v>
      </c>
      <c r="BB1150" s="121">
        <v>9.7131465000000004E-11</v>
      </c>
      <c r="BC1150" s="121">
        <v>5.8511203999999999E-8</v>
      </c>
      <c r="BD1150" s="121">
        <v>1.6217075000000001E-11</v>
      </c>
      <c r="BE1150" s="121">
        <v>6.5175735999999996E-11</v>
      </c>
      <c r="BF1150" s="121">
        <v>2.4904903000000001E-14</v>
      </c>
      <c r="BG1150" s="121">
        <v>3.6990075000000002E-16</v>
      </c>
      <c r="BH1150" s="121">
        <v>7.7539323000000005E-14</v>
      </c>
      <c r="BI1150" s="121">
        <v>7.6223405000000001E-14</v>
      </c>
      <c r="BJ1150" s="121">
        <v>1.396382E-14</v>
      </c>
      <c r="BK1150" s="121">
        <v>3.6103435000000001E-12</v>
      </c>
      <c r="BL1150" s="121">
        <v>6.0895327000000001E-11</v>
      </c>
      <c r="BM1150" s="121">
        <v>2.0841165E-20</v>
      </c>
      <c r="BN1150" s="121">
        <v>1.4516078E-5</v>
      </c>
      <c r="BO1150" s="121">
        <v>2.0754154E-2</v>
      </c>
      <c r="BP1150" s="121">
        <v>0</v>
      </c>
      <c r="BQ1150" s="121">
        <v>0</v>
      </c>
      <c r="BR1150" s="121">
        <v>0</v>
      </c>
      <c r="BT1150" s="71">
        <v>1.0780278E-4</v>
      </c>
      <c r="BU1150" s="71">
        <v>4.7198062999999998E-7</v>
      </c>
      <c r="BV1150" s="71">
        <v>1.0226525E-4</v>
      </c>
      <c r="BW1150" s="71">
        <v>1.504201E-8</v>
      </c>
      <c r="BX1150" s="71">
        <v>4.8581447000000005E-7</v>
      </c>
      <c r="BY1150" s="71">
        <v>4.4863434000000002E-8</v>
      </c>
      <c r="BZ1150" s="71">
        <v>6.1206717000000005E-10</v>
      </c>
      <c r="CA1150" s="71">
        <v>6.7568406999999994E-8</v>
      </c>
      <c r="CB1150" s="71">
        <v>1.3907582E-8</v>
      </c>
      <c r="CC1150" s="71">
        <v>9.5755651000000005E-8</v>
      </c>
      <c r="CD1150" s="71">
        <v>0</v>
      </c>
      <c r="CE1150" s="71">
        <v>4.6087577000000002E-17</v>
      </c>
      <c r="CF1150" s="71">
        <v>3.7736329000000002E-13</v>
      </c>
      <c r="CG1150" s="71">
        <v>3.1726014E-7</v>
      </c>
      <c r="CH1150" s="71">
        <v>4.0162325000000003E-6</v>
      </c>
      <c r="CI1150" s="71">
        <v>8.4915791000000007E-9</v>
      </c>
      <c r="CJ1150" s="71">
        <v>0</v>
      </c>
      <c r="CL1150" s="186">
        <v>3.1940542999999998E-13</v>
      </c>
      <c r="CM1150" s="186">
        <v>3.6677075000000001</v>
      </c>
      <c r="CN1150" s="187">
        <v>1.8590785000000001E-3</v>
      </c>
      <c r="CO1150" s="186">
        <v>3.3313207999999999E-4</v>
      </c>
      <c r="CP1150" s="186">
        <v>3.5533878000000002E-11</v>
      </c>
      <c r="CQ1150" s="186">
        <v>4.1580923999999996E-9</v>
      </c>
      <c r="CR1150" s="186">
        <v>2.1295343E-5</v>
      </c>
      <c r="CS1150" s="186">
        <v>3.7720464000000002E-2</v>
      </c>
      <c r="CT1150" s="186">
        <v>1.6687218999999999E-8</v>
      </c>
      <c r="CU1150" s="186">
        <v>1.5782077999999999E-5</v>
      </c>
      <c r="CW1150" s="101"/>
      <c r="CX1150" s="161" t="s">
        <v>3145</v>
      </c>
    </row>
    <row r="1151" spans="1:102" ht="14.4">
      <c r="A1151" t="s">
        <v>1404</v>
      </c>
      <c r="B1151" s="92" t="s">
        <v>1376</v>
      </c>
      <c r="C1151" s="126" t="str">
        <f t="shared" si="320"/>
        <v>A.160.03.114</v>
      </c>
      <c r="D1151" s="11" t="s">
        <v>655</v>
      </c>
      <c r="E1151" s="125" t="s">
        <v>878</v>
      </c>
      <c r="F1151" s="128" t="str">
        <f t="shared" si="321"/>
        <v>Mutenye FSC/PEFCt 820 (kg/m3)</v>
      </c>
      <c r="G1151" s="131">
        <f t="shared" si="316"/>
        <v>5.4627793241727049E-2</v>
      </c>
      <c r="H1151" s="183">
        <f t="shared" si="317"/>
        <v>2.7461539325000003E-3</v>
      </c>
      <c r="I1151" s="183">
        <f t="shared" si="318"/>
        <v>5.7947734180000005E-3</v>
      </c>
      <c r="J1151" s="184">
        <f t="shared" si="319"/>
        <v>1.2443990891227044E-2</v>
      </c>
      <c r="K1151" s="183">
        <v>3.3642875000000003E-2</v>
      </c>
      <c r="L1151" s="146">
        <v>3.0425245000000002E-3</v>
      </c>
      <c r="M1151" s="146">
        <v>1.6993526999999999E-3</v>
      </c>
      <c r="N1151" s="146">
        <v>1.5382658999999999E-3</v>
      </c>
      <c r="O1151" s="188">
        <v>1.0658516E-3</v>
      </c>
      <c r="P1151" s="188">
        <v>5.4544525000000001E-6</v>
      </c>
      <c r="Q1151" s="146">
        <v>1.3658198E-4</v>
      </c>
      <c r="R1151" s="146">
        <v>1.2391942000000001E-4</v>
      </c>
      <c r="S1151" s="146">
        <v>1.5328419E-4</v>
      </c>
      <c r="T1151" s="146">
        <v>9.0487651999999997E-4</v>
      </c>
      <c r="U1151" s="146">
        <v>1.2289034000000001E-2</v>
      </c>
      <c r="V1151" s="188">
        <v>2.4100278E-5</v>
      </c>
      <c r="W1151" s="188">
        <v>1.6726858E-6</v>
      </c>
      <c r="X1151" s="146">
        <v>1.5427043000000001E-11</v>
      </c>
      <c r="Z1151" s="157">
        <f t="shared" si="310"/>
        <v>0.22428583333333335</v>
      </c>
      <c r="AB1151" s="131">
        <f t="shared" si="311"/>
        <v>3.3642875000000003E-2</v>
      </c>
      <c r="AC1151" s="131">
        <f t="shared" si="312"/>
        <v>7.6119505524999999E-3</v>
      </c>
      <c r="AD1151" s="131">
        <f t="shared" si="313"/>
        <v>4.8674693058000009E-3</v>
      </c>
      <c r="AE1151" s="131">
        <f t="shared" si="314"/>
        <v>5.7947734180000005E-3</v>
      </c>
      <c r="AF1151" s="131">
        <f t="shared" si="315"/>
        <v>1.2442318205427044E-2</v>
      </c>
      <c r="AH1151">
        <v>24.736778000000001</v>
      </c>
      <c r="AI1151" s="71">
        <v>2.8994846000000001</v>
      </c>
      <c r="AJ1151" s="71">
        <v>0.49773604999999999</v>
      </c>
      <c r="AK1151" s="71">
        <v>0</v>
      </c>
      <c r="AL1151" s="71">
        <v>21.019553999999999</v>
      </c>
      <c r="AM1151" s="71">
        <v>0.21998691000000001</v>
      </c>
      <c r="AN1151" s="71">
        <v>0.10001732000000001</v>
      </c>
      <c r="AP1151" s="129">
        <v>4.8648142000000004E-3</v>
      </c>
      <c r="AQ1151" s="129">
        <v>4.5173195999999999E-3</v>
      </c>
      <c r="AR1151" s="129">
        <v>1.9316949E-4</v>
      </c>
      <c r="AS1151" s="129">
        <v>1.5432506E-4</v>
      </c>
      <c r="AT1151" s="172">
        <f t="shared" si="322"/>
        <v>2.7082251447369995E-7</v>
      </c>
      <c r="AU1151" s="172">
        <f t="shared" si="323"/>
        <v>7.1438422769459117E-10</v>
      </c>
      <c r="AV1151" s="185">
        <f t="shared" si="324"/>
        <v>2.1614153807999997E-2</v>
      </c>
      <c r="AW1151" s="121">
        <v>2.0815023000000001E-7</v>
      </c>
      <c r="AX1151" s="121">
        <v>6.2803900000000003E-10</v>
      </c>
      <c r="AY1151" s="121">
        <v>1.7158921000000001E-14</v>
      </c>
      <c r="AZ1151" s="121">
        <v>2.1796893E-12</v>
      </c>
      <c r="BA1151" s="121">
        <v>0</v>
      </c>
      <c r="BB1151" s="121">
        <v>9.7604665999999996E-11</v>
      </c>
      <c r="BC1151" s="121">
        <v>6.2507817999999995E-8</v>
      </c>
      <c r="BD1151" s="121">
        <v>1.6324987999999999E-11</v>
      </c>
      <c r="BE1151" s="121">
        <v>6.9797398999999998E-11</v>
      </c>
      <c r="BF1151" s="121">
        <v>2.4904903000000001E-14</v>
      </c>
      <c r="BG1151" s="121">
        <v>3.6990075000000002E-16</v>
      </c>
      <c r="BH1151" s="121">
        <v>7.7821E-14</v>
      </c>
      <c r="BI1151" s="121">
        <v>8.6719246000000005E-14</v>
      </c>
      <c r="BJ1151" s="121">
        <v>1.5866703E-14</v>
      </c>
      <c r="BK1151" s="121">
        <v>3.6243304E-12</v>
      </c>
      <c r="BL1151" s="121">
        <v>6.1057787999999997E-11</v>
      </c>
      <c r="BM1151" s="121">
        <v>2.0841165E-20</v>
      </c>
      <c r="BN1151" s="121">
        <v>1.4550808E-5</v>
      </c>
      <c r="BO1151" s="121">
        <v>2.1599602999999998E-2</v>
      </c>
      <c r="BP1151" s="121">
        <v>0</v>
      </c>
      <c r="BQ1151" s="121">
        <v>0</v>
      </c>
      <c r="BR1151" s="121">
        <v>0</v>
      </c>
      <c r="BT1151" s="71">
        <v>1.1960866E-5</v>
      </c>
      <c r="BU1151" s="71">
        <v>5.0384377000000001E-7</v>
      </c>
      <c r="BV1151" s="71">
        <v>6.2536841000000003E-6</v>
      </c>
      <c r="BW1151" s="71">
        <v>1.5051990999999999E-8</v>
      </c>
      <c r="BX1151" s="71">
        <v>5.1371377000000003E-7</v>
      </c>
      <c r="BY1151" s="71">
        <v>4.4863434000000002E-8</v>
      </c>
      <c r="BZ1151" s="71">
        <v>6.1206717000000005E-10</v>
      </c>
      <c r="CA1151" s="71">
        <v>6.7568406999999994E-8</v>
      </c>
      <c r="CB1151" s="71">
        <v>1.4044298000000001E-8</v>
      </c>
      <c r="CC1151" s="71">
        <v>9.6108464999999995E-8</v>
      </c>
      <c r="CD1151" s="71">
        <v>0</v>
      </c>
      <c r="CE1151" s="71">
        <v>4.6087577000000002E-17</v>
      </c>
      <c r="CF1151" s="71">
        <v>3.7736329000000002E-13</v>
      </c>
      <c r="CG1151" s="71">
        <v>3.2270399000000002E-7</v>
      </c>
      <c r="CH1151" s="71">
        <v>4.1201798000000004E-6</v>
      </c>
      <c r="CI1151" s="71">
        <v>8.4915791000000007E-9</v>
      </c>
      <c r="CJ1151" s="71">
        <v>0</v>
      </c>
      <c r="CL1151" s="186">
        <v>3.1940542999999998E-13</v>
      </c>
      <c r="CM1151" s="186">
        <v>0.22429168999999999</v>
      </c>
      <c r="CN1151" s="187">
        <v>1.8590785000000001E-3</v>
      </c>
      <c r="CO1151" s="186">
        <v>3.5493238000000002E-4</v>
      </c>
      <c r="CP1151" s="186">
        <v>3.5661316E-11</v>
      </c>
      <c r="CQ1151" s="186">
        <v>4.1731531000000004E-9</v>
      </c>
      <c r="CR1151" s="186">
        <v>2.2673624000000002E-5</v>
      </c>
      <c r="CS1151" s="186">
        <v>4.2893625999999997E-2</v>
      </c>
      <c r="CT1151" s="186">
        <v>1.6687218999999999E-8</v>
      </c>
      <c r="CU1151" s="186">
        <v>1.5782077999999999E-5</v>
      </c>
      <c r="CW1151" s="101"/>
      <c r="CX1151" s="161" t="s">
        <v>3146</v>
      </c>
    </row>
    <row r="1152" spans="1:102" ht="14.4">
      <c r="A1152" t="s">
        <v>2468</v>
      </c>
      <c r="B1152" s="92" t="s">
        <v>1376</v>
      </c>
      <c r="C1152" s="126" t="str">
        <f t="shared" si="320"/>
        <v>A.160.03.115</v>
      </c>
      <c r="D1152" s="11" t="s">
        <v>655</v>
      </c>
      <c r="E1152" s="125" t="s">
        <v>878</v>
      </c>
      <c r="F1152" s="128" t="str">
        <f t="shared" si="321"/>
        <v>Mutenye natural forest clear cut 820 (kg/m3)</v>
      </c>
      <c r="G1152" s="131">
        <f t="shared" si="316"/>
        <v>3.560577787963727</v>
      </c>
      <c r="H1152" s="183">
        <f t="shared" si="317"/>
        <v>2.7461539325000003E-3</v>
      </c>
      <c r="I1152" s="183">
        <f t="shared" si="318"/>
        <v>2.9942447731399997</v>
      </c>
      <c r="J1152" s="184">
        <f t="shared" si="319"/>
        <v>1.2443990891227044E-2</v>
      </c>
      <c r="K1152" s="183">
        <v>0.55114286999999995</v>
      </c>
      <c r="L1152" s="146">
        <v>3.0425245000000002E-3</v>
      </c>
      <c r="M1152" s="146">
        <v>1.6993526999999999E-3</v>
      </c>
      <c r="N1152" s="146">
        <v>1.5382658999999999E-3</v>
      </c>
      <c r="O1152" s="188">
        <v>1.0658516E-3</v>
      </c>
      <c r="P1152" s="188">
        <v>5.4544525000000001E-6</v>
      </c>
      <c r="Q1152" s="146">
        <v>1.3658198E-4</v>
      </c>
      <c r="R1152" s="146">
        <v>1.2391942000000001E-4</v>
      </c>
      <c r="S1152" s="146">
        <v>1.5328419E-4</v>
      </c>
      <c r="T1152" s="146">
        <v>9.0487651999999997E-4</v>
      </c>
      <c r="U1152" s="188">
        <v>1.2289034000000001E-2</v>
      </c>
      <c r="V1152" s="188">
        <v>2.9884740999999999</v>
      </c>
      <c r="W1152" s="188">
        <v>1.6726858E-6</v>
      </c>
      <c r="X1152" s="146">
        <v>1.5427043000000001E-11</v>
      </c>
      <c r="Z1152" s="157">
        <f t="shared" si="310"/>
        <v>3.6742857999999998</v>
      </c>
      <c r="AB1152" s="131">
        <f t="shared" si="311"/>
        <v>0.55114286999999995</v>
      </c>
      <c r="AC1152" s="131">
        <f t="shared" si="312"/>
        <v>7.6119505524999999E-3</v>
      </c>
      <c r="AD1152" s="131">
        <f t="shared" si="313"/>
        <v>4.8674693058000009E-3</v>
      </c>
      <c r="AE1152" s="131">
        <f t="shared" si="314"/>
        <v>2.9942447731400001</v>
      </c>
      <c r="AF1152" s="131">
        <f t="shared" si="315"/>
        <v>1.2442318205427044E-2</v>
      </c>
      <c r="AH1152">
        <v>24.736778000000001</v>
      </c>
      <c r="AI1152" s="71">
        <v>2.8994846000000001</v>
      </c>
      <c r="AJ1152" s="71">
        <v>0.49773604999999999</v>
      </c>
      <c r="AK1152" s="71">
        <v>0</v>
      </c>
      <c r="AL1152" s="71">
        <v>21.019553999999999</v>
      </c>
      <c r="AM1152" s="71">
        <v>0.21998691000000001</v>
      </c>
      <c r="AN1152" s="71">
        <v>0.10001732000000001</v>
      </c>
      <c r="AP1152" s="129">
        <v>6.0879638E-2</v>
      </c>
      <c r="AQ1152" s="129">
        <v>5.7920008000000002E-2</v>
      </c>
      <c r="AR1152" s="129">
        <v>2.8053049000000001E-3</v>
      </c>
      <c r="AS1152" s="129">
        <v>1.5432506E-4</v>
      </c>
      <c r="AT1152" s="172">
        <f t="shared" si="322"/>
        <v>3.4724224844737004E-6</v>
      </c>
      <c r="AU1152" s="172">
        <f t="shared" si="323"/>
        <v>1.0374648152693589E-8</v>
      </c>
      <c r="AV1152" s="185">
        <f t="shared" si="324"/>
        <v>2.1614153807999997E-2</v>
      </c>
      <c r="AW1152" s="121">
        <v>3.4097502000000001E-6</v>
      </c>
      <c r="AX1152" s="121">
        <v>1.0288039E-8</v>
      </c>
      <c r="AY1152" s="121">
        <v>2.8108392E-13</v>
      </c>
      <c r="AZ1152" s="121">
        <v>2.1796893E-12</v>
      </c>
      <c r="BA1152" s="121">
        <v>0</v>
      </c>
      <c r="BB1152" s="121">
        <v>9.7604665999999996E-11</v>
      </c>
      <c r="BC1152" s="121">
        <v>6.2507817999999995E-8</v>
      </c>
      <c r="BD1152" s="121">
        <v>1.6324987999999999E-11</v>
      </c>
      <c r="BE1152" s="121">
        <v>6.9797398999999998E-11</v>
      </c>
      <c r="BF1152" s="121">
        <v>2.4904903000000001E-14</v>
      </c>
      <c r="BG1152" s="121">
        <v>3.6990075000000002E-16</v>
      </c>
      <c r="BH1152" s="121">
        <v>7.7821E-14</v>
      </c>
      <c r="BI1152" s="121">
        <v>8.6719246000000005E-14</v>
      </c>
      <c r="BJ1152" s="121">
        <v>1.5866703E-14</v>
      </c>
      <c r="BK1152" s="121">
        <v>3.6243304E-12</v>
      </c>
      <c r="BL1152" s="121">
        <v>6.1057787999999997E-11</v>
      </c>
      <c r="BM1152" s="121">
        <v>2.0841165E-20</v>
      </c>
      <c r="BN1152" s="121">
        <v>1.4550808E-5</v>
      </c>
      <c r="BO1152" s="121">
        <v>2.1599602999999998E-2</v>
      </c>
      <c r="BP1152" s="121">
        <v>0</v>
      </c>
      <c r="BQ1152" s="121">
        <v>0</v>
      </c>
      <c r="BR1152" s="121">
        <v>0</v>
      </c>
      <c r="BT1152" s="71">
        <v>1.0815602E-4</v>
      </c>
      <c r="BU1152" s="71">
        <v>5.0384377000000001E-7</v>
      </c>
      <c r="BV1152" s="71">
        <v>1.0244884E-4</v>
      </c>
      <c r="BW1152" s="71">
        <v>1.5051990999999999E-8</v>
      </c>
      <c r="BX1152" s="71">
        <v>5.1371377000000003E-7</v>
      </c>
      <c r="BY1152" s="71">
        <v>4.4863434000000002E-8</v>
      </c>
      <c r="BZ1152" s="71">
        <v>6.1206717000000005E-10</v>
      </c>
      <c r="CA1152" s="71">
        <v>6.7568406999999994E-8</v>
      </c>
      <c r="CB1152" s="71">
        <v>1.4044298000000001E-8</v>
      </c>
      <c r="CC1152" s="71">
        <v>9.6108464999999995E-8</v>
      </c>
      <c r="CD1152" s="71">
        <v>0</v>
      </c>
      <c r="CE1152" s="71">
        <v>4.6087577000000002E-17</v>
      </c>
      <c r="CF1152" s="71">
        <v>3.7736329000000002E-13</v>
      </c>
      <c r="CG1152" s="71">
        <v>3.2270399000000002E-7</v>
      </c>
      <c r="CH1152" s="71">
        <v>4.1201798000000004E-6</v>
      </c>
      <c r="CI1152" s="71">
        <v>8.4915791000000007E-9</v>
      </c>
      <c r="CJ1152" s="71">
        <v>0</v>
      </c>
      <c r="CL1152" s="186">
        <v>3.1940542999999998E-13</v>
      </c>
      <c r="CM1152" s="186">
        <v>3.6742916999999999</v>
      </c>
      <c r="CN1152" s="187">
        <v>1.8590785000000001E-3</v>
      </c>
      <c r="CO1152" s="186">
        <v>3.5493238000000002E-4</v>
      </c>
      <c r="CP1152" s="186">
        <v>3.5661316E-11</v>
      </c>
      <c r="CQ1152" s="186">
        <v>4.1731531000000004E-9</v>
      </c>
      <c r="CR1152" s="186">
        <v>2.2673624000000002E-5</v>
      </c>
      <c r="CS1152" s="186">
        <v>4.2893625999999997E-2</v>
      </c>
      <c r="CT1152" s="186">
        <v>1.6687218999999999E-8</v>
      </c>
      <c r="CU1152" s="186">
        <v>1.5782077999999999E-5</v>
      </c>
      <c r="CW1152" s="101"/>
      <c r="CX1152" s="161" t="s">
        <v>3146</v>
      </c>
    </row>
    <row r="1153" spans="1:102" ht="14.4">
      <c r="A1153" t="s">
        <v>1405</v>
      </c>
      <c r="B1153" s="92" t="s">
        <v>1376</v>
      </c>
      <c r="C1153" s="126" t="str">
        <f t="shared" si="320"/>
        <v>A.160.03.116</v>
      </c>
      <c r="D1153" s="11" t="s">
        <v>655</v>
      </c>
      <c r="E1153" s="125" t="s">
        <v>878</v>
      </c>
      <c r="F1153" s="128" t="str">
        <f t="shared" si="321"/>
        <v>Niangon FSC/PEFC 710 (kg/m3)</v>
      </c>
      <c r="G1153" s="131">
        <f t="shared" si="316"/>
        <v>5.2817496562227048E-2</v>
      </c>
      <c r="H1153" s="183">
        <f t="shared" si="317"/>
        <v>2.7260707159999999E-3</v>
      </c>
      <c r="I1153" s="183">
        <f t="shared" si="318"/>
        <v>5.562336565000001E-3</v>
      </c>
      <c r="J1153" s="184">
        <f t="shared" si="319"/>
        <v>1.1873837281227043E-2</v>
      </c>
      <c r="K1153" s="183">
        <v>3.2655252000000003E-2</v>
      </c>
      <c r="L1153" s="146">
        <v>2.8240528999999999E-3</v>
      </c>
      <c r="M1153" s="146">
        <v>1.6854118E-3</v>
      </c>
      <c r="N1153" s="146">
        <v>1.5206074999999999E-3</v>
      </c>
      <c r="O1153" s="188">
        <v>1.0640052999999999E-3</v>
      </c>
      <c r="P1153" s="188">
        <v>5.3703659999999998E-6</v>
      </c>
      <c r="Q1153" s="146">
        <v>1.3608755000000001E-4</v>
      </c>
      <c r="R1153" s="146">
        <v>1.2390683000000001E-4</v>
      </c>
      <c r="S1153" s="146">
        <v>1.5290658E-4</v>
      </c>
      <c r="T1153" s="146">
        <v>9.0487651999999997E-4</v>
      </c>
      <c r="U1153" s="146">
        <v>1.1719258E-2</v>
      </c>
      <c r="V1153" s="188">
        <v>2.4088514999999999E-5</v>
      </c>
      <c r="W1153" s="188">
        <v>1.6726858E-6</v>
      </c>
      <c r="X1153" s="146">
        <v>1.5427043000000001E-11</v>
      </c>
      <c r="Z1153" s="157">
        <f t="shared" si="310"/>
        <v>0.21770168000000004</v>
      </c>
      <c r="AB1153" s="131">
        <f t="shared" si="311"/>
        <v>3.2655252000000003E-2</v>
      </c>
      <c r="AC1153" s="131">
        <f t="shared" si="312"/>
        <v>7.3594422460000006E-3</v>
      </c>
      <c r="AD1153" s="131">
        <f t="shared" si="313"/>
        <v>4.6350442158000008E-3</v>
      </c>
      <c r="AE1153" s="131">
        <f t="shared" si="314"/>
        <v>5.5623365650000001E-3</v>
      </c>
      <c r="AF1153" s="131">
        <f t="shared" si="315"/>
        <v>1.1872164595427044E-2</v>
      </c>
      <c r="AH1153">
        <v>24.650299</v>
      </c>
      <c r="AI1153" s="71">
        <v>2.8134275</v>
      </c>
      <c r="AJ1153" s="71">
        <v>0.49744316</v>
      </c>
      <c r="AK1153" s="71">
        <v>0</v>
      </c>
      <c r="AL1153" s="71">
        <v>21.019553999999999</v>
      </c>
      <c r="AM1153" s="71">
        <v>0.21992982</v>
      </c>
      <c r="AN1153" s="71">
        <v>9.9945207999999994E-2</v>
      </c>
      <c r="AP1153" s="129">
        <v>4.6839192999999996E-3</v>
      </c>
      <c r="AQ1153" s="129">
        <v>4.3487289000000004E-3</v>
      </c>
      <c r="AR1153" s="129">
        <v>1.8690206E-4</v>
      </c>
      <c r="AS1153" s="129">
        <v>1.4828831000000001E-4</v>
      </c>
      <c r="AT1153" s="172">
        <f t="shared" si="322"/>
        <v>2.6071516082480001E-7</v>
      </c>
      <c r="AU1153" s="172">
        <f t="shared" si="323"/>
        <v>6.9120584760659132E-10</v>
      </c>
      <c r="AV1153" s="185">
        <f t="shared" si="324"/>
        <v>2.0768670078000002E-2</v>
      </c>
      <c r="AW1153" s="121">
        <v>2.0204014000000001E-7</v>
      </c>
      <c r="AX1153" s="121">
        <v>6.0960338000000001E-10</v>
      </c>
      <c r="AY1153" s="121">
        <v>1.6655234000000002E-14</v>
      </c>
      <c r="AZ1153" s="121">
        <v>2.1796893E-12</v>
      </c>
      <c r="BA1153" s="121">
        <v>0</v>
      </c>
      <c r="BB1153" s="121">
        <v>9.7131465000000004E-11</v>
      </c>
      <c r="BC1153" s="121">
        <v>5.8511203999999999E-8</v>
      </c>
      <c r="BD1153" s="121">
        <v>1.6217075000000001E-11</v>
      </c>
      <c r="BE1153" s="121">
        <v>6.5175735999999996E-11</v>
      </c>
      <c r="BF1153" s="121">
        <v>2.4904903000000001E-14</v>
      </c>
      <c r="BG1153" s="121">
        <v>3.6990075000000002E-16</v>
      </c>
      <c r="BH1153" s="121">
        <v>7.7539323000000005E-14</v>
      </c>
      <c r="BI1153" s="121">
        <v>7.6223405000000001E-14</v>
      </c>
      <c r="BJ1153" s="121">
        <v>1.396382E-14</v>
      </c>
      <c r="BK1153" s="121">
        <v>3.6103435000000001E-12</v>
      </c>
      <c r="BL1153" s="121">
        <v>6.0895327000000001E-11</v>
      </c>
      <c r="BM1153" s="121">
        <v>2.0841165E-20</v>
      </c>
      <c r="BN1153" s="121">
        <v>1.4516078E-5</v>
      </c>
      <c r="BO1153" s="121">
        <v>2.0754154E-2</v>
      </c>
      <c r="BP1153" s="121">
        <v>0</v>
      </c>
      <c r="BQ1153" s="121">
        <v>0</v>
      </c>
      <c r="BR1153" s="121">
        <v>0</v>
      </c>
      <c r="BT1153" s="71">
        <v>1.1607629E-5</v>
      </c>
      <c r="BU1153" s="71">
        <v>4.7198062999999998E-7</v>
      </c>
      <c r="BV1153" s="71">
        <v>6.0701006000000002E-6</v>
      </c>
      <c r="BW1153" s="71">
        <v>1.504201E-8</v>
      </c>
      <c r="BX1153" s="71">
        <v>4.8581447000000005E-7</v>
      </c>
      <c r="BY1153" s="71">
        <v>4.4863434000000002E-8</v>
      </c>
      <c r="BZ1153" s="71">
        <v>6.1206717000000005E-10</v>
      </c>
      <c r="CA1153" s="71">
        <v>6.7568406999999994E-8</v>
      </c>
      <c r="CB1153" s="71">
        <v>1.3907582E-8</v>
      </c>
      <c r="CC1153" s="71">
        <v>9.5755651000000005E-8</v>
      </c>
      <c r="CD1153" s="71">
        <v>0</v>
      </c>
      <c r="CE1153" s="71">
        <v>4.6087577000000002E-17</v>
      </c>
      <c r="CF1153" s="71">
        <v>3.7736329000000002E-13</v>
      </c>
      <c r="CG1153" s="71">
        <v>3.1726014E-7</v>
      </c>
      <c r="CH1153" s="71">
        <v>4.0162325000000003E-6</v>
      </c>
      <c r="CI1153" s="71">
        <v>8.4915791000000007E-9</v>
      </c>
      <c r="CJ1153" s="71">
        <v>0</v>
      </c>
      <c r="CL1153" s="186">
        <v>3.1940542999999998E-13</v>
      </c>
      <c r="CM1153" s="186">
        <v>0.21770754</v>
      </c>
      <c r="CN1153" s="187">
        <v>1.8590785000000001E-3</v>
      </c>
      <c r="CO1153" s="186">
        <v>3.3313207999999999E-4</v>
      </c>
      <c r="CP1153" s="186">
        <v>3.5533878000000002E-11</v>
      </c>
      <c r="CQ1153" s="186">
        <v>4.1580923999999996E-9</v>
      </c>
      <c r="CR1153" s="186">
        <v>2.1295343E-5</v>
      </c>
      <c r="CS1153" s="186">
        <v>3.7720464000000002E-2</v>
      </c>
      <c r="CT1153" s="186">
        <v>1.6687218999999999E-8</v>
      </c>
      <c r="CU1153" s="186">
        <v>1.5782077999999999E-5</v>
      </c>
      <c r="CW1153" s="101"/>
      <c r="CX1153" s="161" t="s">
        <v>3147</v>
      </c>
    </row>
    <row r="1154" spans="1:102" ht="14.4">
      <c r="A1154" t="s">
        <v>2469</v>
      </c>
      <c r="B1154" s="92" t="s">
        <v>1376</v>
      </c>
      <c r="C1154" s="126" t="str">
        <f t="shared" si="320"/>
        <v>A.160.03.117</v>
      </c>
      <c r="D1154" s="11" t="s">
        <v>655</v>
      </c>
      <c r="E1154" s="125" t="s">
        <v>878</v>
      </c>
      <c r="F1154" s="128" t="str">
        <f t="shared" si="321"/>
        <v>Niangon natural forest clear cut 710 (kg/m3)</v>
      </c>
      <c r="G1154" s="131">
        <f t="shared" si="316"/>
        <v>4.005317506047227</v>
      </c>
      <c r="H1154" s="183">
        <f t="shared" si="317"/>
        <v>2.7260707159999999E-3</v>
      </c>
      <c r="I1154" s="183">
        <f t="shared" si="318"/>
        <v>3.4405623480500003</v>
      </c>
      <c r="J1154" s="184">
        <f t="shared" si="319"/>
        <v>1.1873837281227043E-2</v>
      </c>
      <c r="K1154" s="183">
        <v>0.55015524999999998</v>
      </c>
      <c r="L1154" s="146">
        <v>2.8240528999999999E-3</v>
      </c>
      <c r="M1154" s="146">
        <v>1.6854118E-3</v>
      </c>
      <c r="N1154" s="146">
        <v>1.5206074999999999E-3</v>
      </c>
      <c r="O1154" s="188">
        <v>1.0640052999999999E-3</v>
      </c>
      <c r="P1154" s="188">
        <v>5.3703659999999998E-6</v>
      </c>
      <c r="Q1154" s="146">
        <v>1.3608755000000001E-4</v>
      </c>
      <c r="R1154" s="146">
        <v>1.2390683000000001E-4</v>
      </c>
      <c r="S1154" s="146">
        <v>1.5290658E-4</v>
      </c>
      <c r="T1154" s="146">
        <v>9.0487651999999997E-4</v>
      </c>
      <c r="U1154" s="188">
        <v>1.1719258E-2</v>
      </c>
      <c r="V1154" s="188">
        <v>3.4350241000000001</v>
      </c>
      <c r="W1154" s="188">
        <v>1.6726858E-6</v>
      </c>
      <c r="X1154" s="146">
        <v>1.5427043000000001E-11</v>
      </c>
      <c r="Z1154" s="157">
        <f t="shared" si="310"/>
        <v>3.6677016666666669</v>
      </c>
      <c r="AB1154" s="131">
        <f t="shared" si="311"/>
        <v>0.55015524999999998</v>
      </c>
      <c r="AC1154" s="131">
        <f t="shared" si="312"/>
        <v>7.3594422460000006E-3</v>
      </c>
      <c r="AD1154" s="131">
        <f t="shared" si="313"/>
        <v>4.6350442158000008E-3</v>
      </c>
      <c r="AE1154" s="131">
        <f t="shared" si="314"/>
        <v>3.4405623480499998</v>
      </c>
      <c r="AF1154" s="131">
        <f t="shared" si="315"/>
        <v>1.1872164595427044E-2</v>
      </c>
      <c r="AH1154">
        <v>24.650299</v>
      </c>
      <c r="AI1154" s="71">
        <v>2.8134275</v>
      </c>
      <c r="AJ1154" s="71">
        <v>0.49744316</v>
      </c>
      <c r="AK1154" s="71">
        <v>0</v>
      </c>
      <c r="AL1154" s="71">
        <v>21.019553999999999</v>
      </c>
      <c r="AM1154" s="71">
        <v>0.21992982</v>
      </c>
      <c r="AN1154" s="71">
        <v>9.9945207999999994E-2</v>
      </c>
      <c r="AP1154" s="129">
        <v>6.0698742999999999E-2</v>
      </c>
      <c r="AQ1154" s="129">
        <v>5.7751416999999999E-2</v>
      </c>
      <c r="AR1154" s="129">
        <v>2.7990374E-3</v>
      </c>
      <c r="AS1154" s="129">
        <v>1.4828831000000001E-4</v>
      </c>
      <c r="AT1154" s="172">
        <f t="shared" si="322"/>
        <v>3.4623151208248001E-6</v>
      </c>
      <c r="AU1154" s="172">
        <f t="shared" si="323"/>
        <v>1.035146939260259E-8</v>
      </c>
      <c r="AV1154" s="185">
        <f t="shared" si="324"/>
        <v>2.0768670078000002E-2</v>
      </c>
      <c r="AW1154" s="121">
        <v>3.4036401000000001E-6</v>
      </c>
      <c r="AX1154" s="121">
        <v>1.0269602999999999E-8</v>
      </c>
      <c r="AY1154" s="121">
        <v>2.8058023000000002E-13</v>
      </c>
      <c r="AZ1154" s="121">
        <v>2.1796893E-12</v>
      </c>
      <c r="BA1154" s="121">
        <v>0</v>
      </c>
      <c r="BB1154" s="121">
        <v>9.7131465000000004E-11</v>
      </c>
      <c r="BC1154" s="121">
        <v>5.8511203999999999E-8</v>
      </c>
      <c r="BD1154" s="121">
        <v>1.6217075000000001E-11</v>
      </c>
      <c r="BE1154" s="121">
        <v>6.5175735999999996E-11</v>
      </c>
      <c r="BF1154" s="121">
        <v>2.4904903000000001E-14</v>
      </c>
      <c r="BG1154" s="121">
        <v>3.6990075000000002E-16</v>
      </c>
      <c r="BH1154" s="121">
        <v>7.7539323000000005E-14</v>
      </c>
      <c r="BI1154" s="121">
        <v>7.6223405000000001E-14</v>
      </c>
      <c r="BJ1154" s="121">
        <v>1.396382E-14</v>
      </c>
      <c r="BK1154" s="121">
        <v>3.6103435000000001E-12</v>
      </c>
      <c r="BL1154" s="121">
        <v>6.0895327000000001E-11</v>
      </c>
      <c r="BM1154" s="121">
        <v>2.0841165E-20</v>
      </c>
      <c r="BN1154" s="121">
        <v>1.4516078E-5</v>
      </c>
      <c r="BO1154" s="121">
        <v>2.0754154E-2</v>
      </c>
      <c r="BP1154" s="121">
        <v>0</v>
      </c>
      <c r="BQ1154" s="121">
        <v>0</v>
      </c>
      <c r="BR1154" s="121">
        <v>0</v>
      </c>
      <c r="BT1154" s="71">
        <v>1.0780278E-4</v>
      </c>
      <c r="BU1154" s="71">
        <v>4.7198062999999998E-7</v>
      </c>
      <c r="BV1154" s="71">
        <v>1.0226525E-4</v>
      </c>
      <c r="BW1154" s="71">
        <v>1.504201E-8</v>
      </c>
      <c r="BX1154" s="71">
        <v>4.8581447000000005E-7</v>
      </c>
      <c r="BY1154" s="71">
        <v>4.4863434000000002E-8</v>
      </c>
      <c r="BZ1154" s="71">
        <v>6.1206717000000005E-10</v>
      </c>
      <c r="CA1154" s="71">
        <v>6.7568406999999994E-8</v>
      </c>
      <c r="CB1154" s="71">
        <v>1.3907582E-8</v>
      </c>
      <c r="CC1154" s="71">
        <v>9.5755651000000005E-8</v>
      </c>
      <c r="CD1154" s="71">
        <v>0</v>
      </c>
      <c r="CE1154" s="71">
        <v>4.6087577000000002E-17</v>
      </c>
      <c r="CF1154" s="71">
        <v>3.7736329000000002E-13</v>
      </c>
      <c r="CG1154" s="71">
        <v>3.1726014E-7</v>
      </c>
      <c r="CH1154" s="71">
        <v>4.0162325000000003E-6</v>
      </c>
      <c r="CI1154" s="71">
        <v>8.4915791000000007E-9</v>
      </c>
      <c r="CJ1154" s="71">
        <v>0</v>
      </c>
      <c r="CL1154" s="186">
        <v>3.1940542999999998E-13</v>
      </c>
      <c r="CM1154" s="186">
        <v>3.6677075000000001</v>
      </c>
      <c r="CN1154" s="187">
        <v>1.8590785000000001E-3</v>
      </c>
      <c r="CO1154" s="186">
        <v>3.3313207999999999E-4</v>
      </c>
      <c r="CP1154" s="186">
        <v>3.5533878000000002E-11</v>
      </c>
      <c r="CQ1154" s="186">
        <v>4.1580923999999996E-9</v>
      </c>
      <c r="CR1154" s="186">
        <v>2.1295343E-5</v>
      </c>
      <c r="CS1154" s="186">
        <v>3.7720464000000002E-2</v>
      </c>
      <c r="CT1154" s="186">
        <v>1.6687218999999999E-8</v>
      </c>
      <c r="CU1154" s="186">
        <v>1.5782077999999999E-5</v>
      </c>
      <c r="CW1154" s="101"/>
      <c r="CX1154" s="161" t="s">
        <v>3147</v>
      </c>
    </row>
    <row r="1155" spans="1:102" ht="14.4">
      <c r="A1155" t="s">
        <v>1406</v>
      </c>
      <c r="B1155" s="92" t="s">
        <v>1376</v>
      </c>
      <c r="C1155" s="126" t="str">
        <f t="shared" si="320"/>
        <v>A.160.03.118</v>
      </c>
      <c r="D1155" s="11" t="s">
        <v>655</v>
      </c>
      <c r="E1155" s="125" t="s">
        <v>878</v>
      </c>
      <c r="F1155" s="128" t="str">
        <f t="shared" si="321"/>
        <v>Olon FSC/PEFC 485 (kg/m3)</v>
      </c>
      <c r="G1155" s="131">
        <f t="shared" si="316"/>
        <v>6.201983406912704E-2</v>
      </c>
      <c r="H1155" s="183">
        <f t="shared" si="317"/>
        <v>2.8281605158999999E-3</v>
      </c>
      <c r="I1155" s="183">
        <f t="shared" si="318"/>
        <v>6.7438907520000011E-3</v>
      </c>
      <c r="J1155" s="184">
        <f t="shared" si="319"/>
        <v>1.4772116801227043E-2</v>
      </c>
      <c r="K1155" s="183">
        <v>3.7675665999999997E-2</v>
      </c>
      <c r="L1155" s="146">
        <v>3.9346173000000002E-3</v>
      </c>
      <c r="M1155" s="146">
        <v>1.7562777999999999E-3</v>
      </c>
      <c r="N1155" s="146">
        <v>1.6103713999999999E-3</v>
      </c>
      <c r="O1155" s="188">
        <v>1.0733903999999999E-3</v>
      </c>
      <c r="P1155" s="188">
        <v>5.7978058999999996E-6</v>
      </c>
      <c r="Q1155" s="146">
        <v>1.3860091E-4</v>
      </c>
      <c r="R1155" s="146">
        <v>1.2397082E-4</v>
      </c>
      <c r="S1155" s="146">
        <v>1.548261E-4</v>
      </c>
      <c r="T1155" s="146">
        <v>9.0487651999999997E-4</v>
      </c>
      <c r="U1155" s="146">
        <v>1.4615618E-2</v>
      </c>
      <c r="V1155" s="188">
        <v>2.4148312E-5</v>
      </c>
      <c r="W1155" s="188">
        <v>1.6726858E-6</v>
      </c>
      <c r="X1155" s="146">
        <v>1.5427043000000001E-11</v>
      </c>
      <c r="Z1155" s="157">
        <f t="shared" si="310"/>
        <v>0.25117110666666664</v>
      </c>
      <c r="AB1155" s="131">
        <f t="shared" si="311"/>
        <v>3.7675665999999997E-2</v>
      </c>
      <c r="AC1155" s="131">
        <f t="shared" si="312"/>
        <v>8.6430264359E-3</v>
      </c>
      <c r="AD1155" s="131">
        <f t="shared" si="313"/>
        <v>5.8165386058000009E-3</v>
      </c>
      <c r="AE1155" s="131">
        <f t="shared" si="314"/>
        <v>6.7438907520000011E-3</v>
      </c>
      <c r="AF1155" s="131">
        <f t="shared" si="315"/>
        <v>1.4770444115427044E-2</v>
      </c>
      <c r="AH1155">
        <v>25.089901999999999</v>
      </c>
      <c r="AI1155" s="71">
        <v>3.2508846</v>
      </c>
      <c r="AJ1155" s="71">
        <v>0.49893205000000002</v>
      </c>
      <c r="AK1155" s="71">
        <v>0</v>
      </c>
      <c r="AL1155" s="71">
        <v>21.019553999999999</v>
      </c>
      <c r="AM1155" s="71">
        <v>0.22022003000000001</v>
      </c>
      <c r="AN1155" s="71">
        <v>0.10031176999999999</v>
      </c>
      <c r="AP1155" s="129">
        <v>5.6034680999999999E-3</v>
      </c>
      <c r="AQ1155" s="129">
        <v>5.2057314E-3</v>
      </c>
      <c r="AR1155" s="129">
        <v>2.1876151000000001E-4</v>
      </c>
      <c r="AS1155" s="129">
        <v>1.7897514000000001E-4</v>
      </c>
      <c r="AT1155" s="172">
        <f t="shared" si="322"/>
        <v>3.120942142087E-7</v>
      </c>
      <c r="AU1155" s="172">
        <f t="shared" si="323"/>
        <v>8.090292587185911E-10</v>
      </c>
      <c r="AV1155" s="185">
        <f t="shared" si="324"/>
        <v>2.5066546622999997E-2</v>
      </c>
      <c r="AW1155" s="121">
        <v>2.3309977E-7</v>
      </c>
      <c r="AX1155" s="121">
        <v>7.0331775999999996E-10</v>
      </c>
      <c r="AY1155" s="121">
        <v>1.9215644000000001E-14</v>
      </c>
      <c r="AZ1155" s="121">
        <v>2.1796893E-12</v>
      </c>
      <c r="BA1155" s="121">
        <v>0</v>
      </c>
      <c r="BB1155" s="121">
        <v>9.9536903000000002E-11</v>
      </c>
      <c r="BC1155" s="121">
        <v>7.8827324999999996E-8</v>
      </c>
      <c r="BD1155" s="121">
        <v>1.6765631999999999E-11</v>
      </c>
      <c r="BE1155" s="121">
        <v>8.8669190999999994E-11</v>
      </c>
      <c r="BF1155" s="121">
        <v>2.4904903000000001E-14</v>
      </c>
      <c r="BG1155" s="121">
        <v>3.6990075000000002E-16</v>
      </c>
      <c r="BH1155" s="121">
        <v>7.8971180999999999E-14</v>
      </c>
      <c r="BI1155" s="121">
        <v>1.2957726E-13</v>
      </c>
      <c r="BJ1155" s="121">
        <v>2.3636809000000001E-14</v>
      </c>
      <c r="BK1155" s="121">
        <v>3.6814434000000001E-12</v>
      </c>
      <c r="BL1155" s="121">
        <v>6.1721173000000006E-11</v>
      </c>
      <c r="BM1155" s="121">
        <v>2.0841165E-20</v>
      </c>
      <c r="BN1155" s="121">
        <v>1.4692623E-5</v>
      </c>
      <c r="BO1155" s="121">
        <v>2.5051853999999998E-2</v>
      </c>
      <c r="BP1155" s="121">
        <v>0</v>
      </c>
      <c r="BQ1155" s="121">
        <v>0</v>
      </c>
      <c r="BR1155" s="121">
        <v>0</v>
      </c>
      <c r="BT1155" s="71">
        <v>1.3403249E-5</v>
      </c>
      <c r="BU1155" s="71">
        <v>6.3395161E-7</v>
      </c>
      <c r="BV1155" s="71">
        <v>7.0033168000000003E-6</v>
      </c>
      <c r="BW1155" s="71">
        <v>1.5092750000000001E-8</v>
      </c>
      <c r="BX1155" s="71">
        <v>6.2763590000000003E-7</v>
      </c>
      <c r="BY1155" s="71">
        <v>4.4863434000000002E-8</v>
      </c>
      <c r="BZ1155" s="71">
        <v>6.1206717000000005E-10</v>
      </c>
      <c r="CA1155" s="71">
        <v>6.7568406999999994E-8</v>
      </c>
      <c r="CB1155" s="71">
        <v>1.4602555999999999E-8</v>
      </c>
      <c r="CC1155" s="71">
        <v>9.7549119999999994E-8</v>
      </c>
      <c r="CD1155" s="71">
        <v>0</v>
      </c>
      <c r="CE1155" s="71">
        <v>4.6087577000000002E-17</v>
      </c>
      <c r="CF1155" s="71">
        <v>3.7736329000000002E-13</v>
      </c>
      <c r="CG1155" s="71">
        <v>3.4493304000000002E-7</v>
      </c>
      <c r="CH1155" s="71">
        <v>4.5446310000000003E-6</v>
      </c>
      <c r="CI1155" s="71">
        <v>8.4915791000000007E-9</v>
      </c>
      <c r="CJ1155" s="71">
        <v>0</v>
      </c>
      <c r="CL1155" s="186">
        <v>3.1940542999999998E-13</v>
      </c>
      <c r="CM1155" s="186">
        <v>0.25117696</v>
      </c>
      <c r="CN1155" s="187">
        <v>1.8590785000000001E-3</v>
      </c>
      <c r="CO1155" s="186">
        <v>4.4395026000000002E-4</v>
      </c>
      <c r="CP1155" s="186">
        <v>3.6181690999999998E-11</v>
      </c>
      <c r="CQ1155" s="186">
        <v>4.2346511E-9</v>
      </c>
      <c r="CR1155" s="186">
        <v>2.8301605000000001E-5</v>
      </c>
      <c r="CS1155" s="186">
        <v>6.4017369000000005E-2</v>
      </c>
      <c r="CT1155" s="186">
        <v>1.6687218999999999E-8</v>
      </c>
      <c r="CU1155" s="186">
        <v>1.5782077999999999E-5</v>
      </c>
      <c r="CW1155" s="101"/>
      <c r="CX1155" s="161" t="s">
        <v>3148</v>
      </c>
    </row>
    <row r="1156" spans="1:102" ht="14.4">
      <c r="A1156" t="s">
        <v>2470</v>
      </c>
      <c r="B1156" s="92" t="s">
        <v>1376</v>
      </c>
      <c r="C1156" s="126" t="str">
        <f t="shared" si="320"/>
        <v>A.160.03.119</v>
      </c>
      <c r="D1156" s="11" t="s">
        <v>655</v>
      </c>
      <c r="E1156" s="125" t="s">
        <v>878</v>
      </c>
      <c r="F1156" s="128" t="str">
        <f t="shared" si="321"/>
        <v>Olon natural forest clear cut 485 (kg/m3)</v>
      </c>
      <c r="G1156" s="131">
        <f t="shared" si="316"/>
        <v>10.678419689757128</v>
      </c>
      <c r="H1156" s="183">
        <f t="shared" si="317"/>
        <v>2.8281605158999999E-3</v>
      </c>
      <c r="I1156" s="183">
        <f t="shared" si="318"/>
        <v>10.10564374244</v>
      </c>
      <c r="J1156" s="184">
        <f t="shared" si="319"/>
        <v>1.4772116801227043E-2</v>
      </c>
      <c r="K1156" s="183">
        <v>0.55517567000000001</v>
      </c>
      <c r="L1156" s="146">
        <v>3.9346173000000002E-3</v>
      </c>
      <c r="M1156" s="146">
        <v>1.7562777999999999E-3</v>
      </c>
      <c r="N1156" s="146">
        <v>1.6103713999999999E-3</v>
      </c>
      <c r="O1156" s="188">
        <v>1.0733903999999999E-3</v>
      </c>
      <c r="P1156" s="188">
        <v>5.7978058999999996E-6</v>
      </c>
      <c r="Q1156" s="146">
        <v>1.3860091E-4</v>
      </c>
      <c r="R1156" s="146">
        <v>1.2397082E-4</v>
      </c>
      <c r="S1156" s="146">
        <v>1.548261E-4</v>
      </c>
      <c r="T1156" s="146">
        <v>9.0487651999999997E-4</v>
      </c>
      <c r="U1156" s="146">
        <v>1.4615618E-2</v>
      </c>
      <c r="V1156" s="188">
        <v>10.098924</v>
      </c>
      <c r="W1156" s="188">
        <v>1.6726858E-6</v>
      </c>
      <c r="X1156" s="146">
        <v>1.5427043000000001E-11</v>
      </c>
      <c r="Z1156" s="157">
        <f t="shared" si="310"/>
        <v>3.7011711333333337</v>
      </c>
      <c r="AB1156" s="131">
        <f t="shared" si="311"/>
        <v>0.55517567000000001</v>
      </c>
      <c r="AC1156" s="131">
        <f t="shared" si="312"/>
        <v>8.6430264359E-3</v>
      </c>
      <c r="AD1156" s="131">
        <f t="shared" si="313"/>
        <v>5.8165386058000009E-3</v>
      </c>
      <c r="AE1156" s="131">
        <f t="shared" si="314"/>
        <v>10.105643742440002</v>
      </c>
      <c r="AF1156" s="131">
        <f t="shared" si="315"/>
        <v>1.4770444115427044E-2</v>
      </c>
      <c r="AH1156">
        <v>25.089901999999999</v>
      </c>
      <c r="AI1156" s="71">
        <v>3.2508846</v>
      </c>
      <c r="AJ1156" s="71">
        <v>0.49893205000000002</v>
      </c>
      <c r="AK1156" s="71">
        <v>0</v>
      </c>
      <c r="AL1156" s="71">
        <v>21.019553999999999</v>
      </c>
      <c r="AM1156" s="71">
        <v>0.22022003000000001</v>
      </c>
      <c r="AN1156" s="71">
        <v>0.10031176999999999</v>
      </c>
      <c r="AP1156" s="129">
        <v>6.1618290999999999E-2</v>
      </c>
      <c r="AQ1156" s="129">
        <v>5.8608419000000002E-2</v>
      </c>
      <c r="AR1156" s="129">
        <v>2.8308969000000002E-3</v>
      </c>
      <c r="AS1156" s="129">
        <v>1.7897514000000001E-4</v>
      </c>
      <c r="AT1156" s="172">
        <f t="shared" si="322"/>
        <v>3.5136942442086998E-6</v>
      </c>
      <c r="AU1156" s="172">
        <f t="shared" si="323"/>
        <v>1.0469293423714593E-8</v>
      </c>
      <c r="AV1156" s="185">
        <f t="shared" si="324"/>
        <v>2.5066546622999997E-2</v>
      </c>
      <c r="AW1156" s="121">
        <v>3.4346998E-6</v>
      </c>
      <c r="AX1156" s="121">
        <v>1.0363318E-8</v>
      </c>
      <c r="AY1156" s="121">
        <v>2.8314063999999998E-13</v>
      </c>
      <c r="AZ1156" s="121">
        <v>2.1796893E-12</v>
      </c>
      <c r="BA1156" s="121">
        <v>0</v>
      </c>
      <c r="BB1156" s="121">
        <v>9.9536903000000002E-11</v>
      </c>
      <c r="BC1156" s="121">
        <v>7.8827324999999996E-8</v>
      </c>
      <c r="BD1156" s="121">
        <v>1.6765631999999999E-11</v>
      </c>
      <c r="BE1156" s="121">
        <v>8.8669190999999994E-11</v>
      </c>
      <c r="BF1156" s="121">
        <v>2.4904903000000001E-14</v>
      </c>
      <c r="BG1156" s="121">
        <v>3.6990075000000002E-16</v>
      </c>
      <c r="BH1156" s="121">
        <v>7.8971180999999999E-14</v>
      </c>
      <c r="BI1156" s="121">
        <v>1.2957726E-13</v>
      </c>
      <c r="BJ1156" s="121">
        <v>2.3636809000000001E-14</v>
      </c>
      <c r="BK1156" s="121">
        <v>3.6814434000000001E-12</v>
      </c>
      <c r="BL1156" s="121">
        <v>6.1721173000000006E-11</v>
      </c>
      <c r="BM1156" s="121">
        <v>2.0841165E-20</v>
      </c>
      <c r="BN1156" s="121">
        <v>1.4692623E-5</v>
      </c>
      <c r="BO1156" s="121">
        <v>2.5051853999999998E-2</v>
      </c>
      <c r="BP1156" s="121">
        <v>0</v>
      </c>
      <c r="BQ1156" s="121">
        <v>0</v>
      </c>
      <c r="BR1156" s="121">
        <v>0</v>
      </c>
      <c r="BT1156" s="71">
        <v>1.095984E-4</v>
      </c>
      <c r="BU1156" s="71">
        <v>6.3395161E-7</v>
      </c>
      <c r="BV1156" s="71">
        <v>1.0319847E-4</v>
      </c>
      <c r="BW1156" s="71">
        <v>1.5092750000000001E-8</v>
      </c>
      <c r="BX1156" s="71">
        <v>6.2763590000000003E-7</v>
      </c>
      <c r="BY1156" s="71">
        <v>4.4863434000000002E-8</v>
      </c>
      <c r="BZ1156" s="71">
        <v>6.1206717000000005E-10</v>
      </c>
      <c r="CA1156" s="71">
        <v>6.7568406999999994E-8</v>
      </c>
      <c r="CB1156" s="71">
        <v>1.4602555999999999E-8</v>
      </c>
      <c r="CC1156" s="71">
        <v>9.7549119999999994E-8</v>
      </c>
      <c r="CD1156" s="71">
        <v>0</v>
      </c>
      <c r="CE1156" s="71">
        <v>4.6087577000000002E-17</v>
      </c>
      <c r="CF1156" s="71">
        <v>3.7736329000000002E-13</v>
      </c>
      <c r="CG1156" s="71">
        <v>3.4493304000000002E-7</v>
      </c>
      <c r="CH1156" s="71">
        <v>4.5446310000000003E-6</v>
      </c>
      <c r="CI1156" s="71">
        <v>8.4915791000000007E-9</v>
      </c>
      <c r="CJ1156" s="71">
        <v>0</v>
      </c>
      <c r="CL1156" s="186">
        <v>3.1940542999999998E-13</v>
      </c>
      <c r="CM1156" s="186">
        <v>3.7011769999999999</v>
      </c>
      <c r="CN1156" s="187">
        <v>1.8590785000000001E-3</v>
      </c>
      <c r="CO1156" s="186">
        <v>4.4395026000000002E-4</v>
      </c>
      <c r="CP1156" s="186">
        <v>3.6181690999999998E-11</v>
      </c>
      <c r="CQ1156" s="186">
        <v>4.2346511E-9</v>
      </c>
      <c r="CR1156" s="186">
        <v>2.8301605000000001E-5</v>
      </c>
      <c r="CS1156" s="186">
        <v>6.4017369000000005E-2</v>
      </c>
      <c r="CT1156" s="186">
        <v>1.6687218999999999E-8</v>
      </c>
      <c r="CU1156" s="186">
        <v>1.5782077999999999E-5</v>
      </c>
      <c r="CW1156" s="101"/>
      <c r="CX1156" s="161" t="s">
        <v>3148</v>
      </c>
    </row>
    <row r="1157" spans="1:102" ht="14.4">
      <c r="A1157" t="s">
        <v>1407</v>
      </c>
      <c r="B1157" s="92" t="s">
        <v>1376</v>
      </c>
      <c r="C1157" s="126" t="str">
        <f t="shared" si="320"/>
        <v>A.160.03.120</v>
      </c>
      <c r="D1157" s="11" t="s">
        <v>655</v>
      </c>
      <c r="E1157" s="125" t="s">
        <v>878</v>
      </c>
      <c r="F1157" s="128" t="str">
        <f t="shared" si="321"/>
        <v>Oregon Pine FSC/PEFC 505 (kg/m3)</v>
      </c>
      <c r="G1157" s="131">
        <f t="shared" si="316"/>
        <v>5.5829653806027044E-2</v>
      </c>
      <c r="H1157" s="183">
        <f t="shared" si="317"/>
        <v>3.0423815688000004E-3</v>
      </c>
      <c r="I1157" s="183">
        <f t="shared" si="318"/>
        <v>9.2232175860000008E-3</v>
      </c>
      <c r="J1157" s="184">
        <f t="shared" si="319"/>
        <v>2.0853751651227041E-2</v>
      </c>
      <c r="K1157" s="183">
        <v>2.2710303000000001E-2</v>
      </c>
      <c r="L1157" s="146">
        <v>6.2649819999999997E-3</v>
      </c>
      <c r="M1157" s="146">
        <v>1.9049802E-3</v>
      </c>
      <c r="N1157" s="146">
        <v>1.7987284E-3</v>
      </c>
      <c r="O1157" s="188">
        <v>1.0930836000000001E-3</v>
      </c>
      <c r="P1157" s="188">
        <v>6.6947287999999999E-6</v>
      </c>
      <c r="Q1157" s="146">
        <v>1.4387484E-4</v>
      </c>
      <c r="R1157" s="146">
        <v>1.2410508000000001E-4</v>
      </c>
      <c r="S1157" s="146">
        <v>1.5885395E-4</v>
      </c>
      <c r="T1157" s="146">
        <v>9.0487651999999997E-4</v>
      </c>
      <c r="U1157" s="188">
        <v>2.0693224999999999E-2</v>
      </c>
      <c r="V1157" s="188">
        <v>2.4273786E-5</v>
      </c>
      <c r="W1157" s="188">
        <v>1.6726858E-6</v>
      </c>
      <c r="X1157" s="146">
        <v>1.5427043000000001E-11</v>
      </c>
      <c r="Z1157" s="157">
        <f t="shared" si="310"/>
        <v>0.15140202000000003</v>
      </c>
      <c r="AB1157" s="131">
        <f t="shared" si="311"/>
        <v>2.2710303000000001E-2</v>
      </c>
      <c r="AC1157" s="131">
        <f t="shared" si="312"/>
        <v>1.13364488488E-2</v>
      </c>
      <c r="AD1157" s="131">
        <f t="shared" si="313"/>
        <v>8.2957399658000006E-3</v>
      </c>
      <c r="AE1157" s="131">
        <f t="shared" si="314"/>
        <v>9.2232175860000008E-3</v>
      </c>
      <c r="AF1157" s="131">
        <f t="shared" si="315"/>
        <v>2.085207896542704E-2</v>
      </c>
      <c r="AH1157">
        <v>26.012346999999998</v>
      </c>
      <c r="AI1157" s="71">
        <v>4.1688274999999999</v>
      </c>
      <c r="AJ1157" s="71">
        <v>0.50205626999999997</v>
      </c>
      <c r="AK1157" s="71">
        <v>0</v>
      </c>
      <c r="AL1157" s="71">
        <v>21.019553999999999</v>
      </c>
      <c r="AM1157" s="71">
        <v>0.22082899</v>
      </c>
      <c r="AN1157" s="71">
        <v>0.10108096</v>
      </c>
      <c r="AP1157" s="129">
        <v>4.7728624000000002E-3</v>
      </c>
      <c r="AQ1157" s="129">
        <v>4.372595E-3</v>
      </c>
      <c r="AR1157" s="129">
        <v>1.5690020999999999E-4</v>
      </c>
      <c r="AS1157" s="129">
        <v>2.4336719999999999E-4</v>
      </c>
      <c r="AT1157" s="172">
        <f t="shared" si="322"/>
        <v>2.6214597879990003E-7</v>
      </c>
      <c r="AU1157" s="172">
        <f t="shared" si="323"/>
        <v>5.8025226398759121E-10</v>
      </c>
      <c r="AV1157" s="185">
        <f t="shared" si="324"/>
        <v>3.4085042077999998E-2</v>
      </c>
      <c r="AW1157" s="121">
        <v>1.4051405999999999E-7</v>
      </c>
      <c r="AX1157" s="121">
        <v>4.2396433000000001E-10</v>
      </c>
      <c r="AY1157" s="121">
        <v>1.1583309E-14</v>
      </c>
      <c r="AZ1157" s="121">
        <v>2.1796893E-12</v>
      </c>
      <c r="BA1157" s="121">
        <v>0</v>
      </c>
      <c r="BB1157" s="121">
        <v>1.0458438E-10</v>
      </c>
      <c r="BC1157" s="121">
        <v>1.2145787000000001E-7</v>
      </c>
      <c r="BD1157" s="121">
        <v>1.7916703000000001E-11</v>
      </c>
      <c r="BE1157" s="121">
        <v>1.3796692999999999E-10</v>
      </c>
      <c r="BF1157" s="121">
        <v>2.4904903000000001E-14</v>
      </c>
      <c r="BG1157" s="121">
        <v>3.6990075000000002E-16</v>
      </c>
      <c r="BH1157" s="121">
        <v>8.1975734999999999E-14</v>
      </c>
      <c r="BI1157" s="121">
        <v>2.4153289E-13</v>
      </c>
      <c r="BJ1157" s="121">
        <v>4.3934228999999998E-14</v>
      </c>
      <c r="BK1157" s="121">
        <v>3.8306366000000004E-12</v>
      </c>
      <c r="BL1157" s="121">
        <v>6.3454093999999996E-11</v>
      </c>
      <c r="BM1157" s="121">
        <v>2.0841165E-20</v>
      </c>
      <c r="BN1157" s="121">
        <v>1.5063078E-5</v>
      </c>
      <c r="BO1157" s="121">
        <v>3.4069979E-2</v>
      </c>
      <c r="BP1157" s="121">
        <v>0</v>
      </c>
      <c r="BQ1157" s="121">
        <v>0</v>
      </c>
      <c r="BR1157" s="121">
        <v>0</v>
      </c>
      <c r="BT1157" s="71">
        <v>1.2431053999999999E-5</v>
      </c>
      <c r="BU1157" s="71">
        <v>9.7382513E-7</v>
      </c>
      <c r="BV1157" s="71">
        <v>4.2214901000000002E-6</v>
      </c>
      <c r="BW1157" s="71">
        <v>1.519922E-8</v>
      </c>
      <c r="BX1157" s="71">
        <v>9.2522839999999995E-7</v>
      </c>
      <c r="BY1157" s="71">
        <v>4.4863434000000002E-8</v>
      </c>
      <c r="BZ1157" s="71">
        <v>6.1206717000000005E-10</v>
      </c>
      <c r="CA1157" s="71">
        <v>6.7568406999999994E-8</v>
      </c>
      <c r="CB1157" s="71">
        <v>1.6060862E-8</v>
      </c>
      <c r="CC1157" s="71">
        <v>1.0131246E-7</v>
      </c>
      <c r="CD1157" s="71">
        <v>0</v>
      </c>
      <c r="CE1157" s="71">
        <v>4.6087577000000002E-17</v>
      </c>
      <c r="CF1157" s="71">
        <v>3.7736329000000002E-13</v>
      </c>
      <c r="CG1157" s="71">
        <v>4.0300076999999998E-7</v>
      </c>
      <c r="CH1157" s="71">
        <v>5.6534013999999999E-6</v>
      </c>
      <c r="CI1157" s="71">
        <v>8.4915792000000007E-9</v>
      </c>
      <c r="CJ1157" s="71">
        <v>0</v>
      </c>
      <c r="CL1157" s="186">
        <v>3.1940542999999998E-13</v>
      </c>
      <c r="CM1157" s="186">
        <v>0.15140787999999999</v>
      </c>
      <c r="CN1157" s="187">
        <v>1.8590785000000001E-3</v>
      </c>
      <c r="CO1157" s="186">
        <v>6.7648678000000004E-4</v>
      </c>
      <c r="CP1157" s="186">
        <v>3.7541034999999997E-11</v>
      </c>
      <c r="CQ1157" s="186">
        <v>4.395299E-9</v>
      </c>
      <c r="CR1157" s="186">
        <v>4.3003268999999997E-5</v>
      </c>
      <c r="CS1157" s="186">
        <v>0.11919776</v>
      </c>
      <c r="CT1157" s="186">
        <v>1.6687218999999999E-8</v>
      </c>
      <c r="CU1157" s="186">
        <v>1.5782077999999999E-5</v>
      </c>
      <c r="CW1157" s="101"/>
      <c r="CX1157" s="161" t="s">
        <v>3149</v>
      </c>
    </row>
    <row r="1158" spans="1:102" ht="14.4">
      <c r="A1158" t="s">
        <v>2471</v>
      </c>
      <c r="B1158" s="92" t="s">
        <v>1376</v>
      </c>
      <c r="C1158" s="126" t="str">
        <f t="shared" si="320"/>
        <v>A.160.03.121</v>
      </c>
      <c r="D1158" s="11" t="s">
        <v>655</v>
      </c>
      <c r="E1158" s="125" t="s">
        <v>878</v>
      </c>
      <c r="F1158" s="128" t="str">
        <f t="shared" si="321"/>
        <v>Oregon Pine natural forest clear cut 505 (kg/m3)</v>
      </c>
      <c r="G1158" s="131">
        <f t="shared" si="316"/>
        <v>3.6883421800200269</v>
      </c>
      <c r="H1158" s="183">
        <f t="shared" si="317"/>
        <v>3.0423815688000004E-3</v>
      </c>
      <c r="I1158" s="183">
        <f t="shared" si="318"/>
        <v>3.6417357438</v>
      </c>
      <c r="J1158" s="184">
        <f t="shared" si="319"/>
        <v>2.0853751651227041E-2</v>
      </c>
      <c r="K1158" s="183">
        <v>2.2710303000000001E-2</v>
      </c>
      <c r="L1158" s="146">
        <v>6.2649819999999997E-3</v>
      </c>
      <c r="M1158" s="146">
        <v>1.9049802E-3</v>
      </c>
      <c r="N1158" s="146">
        <v>1.7987284E-3</v>
      </c>
      <c r="O1158" s="188">
        <v>1.0930836000000001E-3</v>
      </c>
      <c r="P1158" s="188">
        <v>6.6947287999999999E-6</v>
      </c>
      <c r="Q1158" s="146">
        <v>1.4387484E-4</v>
      </c>
      <c r="R1158" s="146">
        <v>1.2410508000000001E-4</v>
      </c>
      <c r="S1158" s="146">
        <v>1.5885395E-4</v>
      </c>
      <c r="T1158" s="146">
        <v>9.0487651999999997E-4</v>
      </c>
      <c r="U1158" s="146">
        <v>2.0693224999999999E-2</v>
      </c>
      <c r="V1158" s="188">
        <v>3.6325368</v>
      </c>
      <c r="W1158" s="188">
        <v>1.6726858E-6</v>
      </c>
      <c r="X1158" s="146">
        <v>1.5427043000000001E-11</v>
      </c>
      <c r="Z1158" s="157">
        <f t="shared" si="310"/>
        <v>0.15140202000000003</v>
      </c>
      <c r="AB1158" s="131">
        <f t="shared" si="311"/>
        <v>2.2710303000000001E-2</v>
      </c>
      <c r="AC1158" s="131">
        <f t="shared" si="312"/>
        <v>1.13364488488E-2</v>
      </c>
      <c r="AD1158" s="131">
        <f t="shared" si="313"/>
        <v>8.2957399658000006E-3</v>
      </c>
      <c r="AE1158" s="131">
        <f t="shared" si="314"/>
        <v>3.6417357437999995</v>
      </c>
      <c r="AF1158" s="131">
        <f t="shared" si="315"/>
        <v>2.085207896542704E-2</v>
      </c>
      <c r="AH1158">
        <v>26.012346999999998</v>
      </c>
      <c r="AI1158" s="71">
        <v>4.1688274999999999</v>
      </c>
      <c r="AJ1158" s="71">
        <v>0.50205626999999997</v>
      </c>
      <c r="AK1158" s="71">
        <v>0</v>
      </c>
      <c r="AL1158" s="71">
        <v>21.019553999999999</v>
      </c>
      <c r="AM1158" s="71">
        <v>0.22082899</v>
      </c>
      <c r="AN1158" s="71">
        <v>0.10108096</v>
      </c>
      <c r="AP1158" s="129">
        <v>4.7728624000000002E-3</v>
      </c>
      <c r="AQ1158" s="129">
        <v>4.372595E-3</v>
      </c>
      <c r="AR1158" s="129">
        <v>1.5690020999999999E-4</v>
      </c>
      <c r="AS1158" s="129">
        <v>2.4336719999999999E-4</v>
      </c>
      <c r="AT1158" s="172">
        <f t="shared" si="322"/>
        <v>2.6214597879990003E-7</v>
      </c>
      <c r="AU1158" s="172">
        <f t="shared" si="323"/>
        <v>5.8025226398759121E-10</v>
      </c>
      <c r="AV1158" s="185">
        <f t="shared" si="324"/>
        <v>3.4085042077999998E-2</v>
      </c>
      <c r="AW1158" s="121">
        <v>1.4051405999999999E-7</v>
      </c>
      <c r="AX1158" s="121">
        <v>4.2396433000000001E-10</v>
      </c>
      <c r="AY1158" s="121">
        <v>1.1583309E-14</v>
      </c>
      <c r="AZ1158" s="121">
        <v>2.1796893E-12</v>
      </c>
      <c r="BA1158" s="121">
        <v>0</v>
      </c>
      <c r="BB1158" s="121">
        <v>1.0458438E-10</v>
      </c>
      <c r="BC1158" s="121">
        <v>1.2145787000000001E-7</v>
      </c>
      <c r="BD1158" s="121">
        <v>1.7916703000000001E-11</v>
      </c>
      <c r="BE1158" s="121">
        <v>1.3796692999999999E-10</v>
      </c>
      <c r="BF1158" s="121">
        <v>2.4904903000000001E-14</v>
      </c>
      <c r="BG1158" s="121">
        <v>3.6990075000000002E-16</v>
      </c>
      <c r="BH1158" s="121">
        <v>8.1975734999999999E-14</v>
      </c>
      <c r="BI1158" s="121">
        <v>2.4153289E-13</v>
      </c>
      <c r="BJ1158" s="121">
        <v>4.3934228999999998E-14</v>
      </c>
      <c r="BK1158" s="121">
        <v>3.8306366000000004E-12</v>
      </c>
      <c r="BL1158" s="121">
        <v>6.3454093999999996E-11</v>
      </c>
      <c r="BM1158" s="121">
        <v>2.0841165E-20</v>
      </c>
      <c r="BN1158" s="121">
        <v>1.5063078E-5</v>
      </c>
      <c r="BO1158" s="121">
        <v>3.4069979E-2</v>
      </c>
      <c r="BP1158" s="121">
        <v>0</v>
      </c>
      <c r="BQ1158" s="121">
        <v>0</v>
      </c>
      <c r="BR1158" s="121">
        <v>0</v>
      </c>
      <c r="BT1158" s="71">
        <v>1.2431053999999999E-5</v>
      </c>
      <c r="BU1158" s="71">
        <v>9.7382513E-7</v>
      </c>
      <c r="BV1158" s="71">
        <v>4.2214901000000002E-6</v>
      </c>
      <c r="BW1158" s="71">
        <v>1.519922E-8</v>
      </c>
      <c r="BX1158" s="71">
        <v>9.2522839999999995E-7</v>
      </c>
      <c r="BY1158" s="71">
        <v>4.4863434000000002E-8</v>
      </c>
      <c r="BZ1158" s="71">
        <v>6.1206717000000005E-10</v>
      </c>
      <c r="CA1158" s="71">
        <v>6.7568406999999994E-8</v>
      </c>
      <c r="CB1158" s="71">
        <v>1.6060862E-8</v>
      </c>
      <c r="CC1158" s="71">
        <v>1.0131246E-7</v>
      </c>
      <c r="CD1158" s="71">
        <v>0</v>
      </c>
      <c r="CE1158" s="71">
        <v>4.6087577000000002E-17</v>
      </c>
      <c r="CF1158" s="71">
        <v>3.7736329000000002E-13</v>
      </c>
      <c r="CG1158" s="71">
        <v>4.0300076999999998E-7</v>
      </c>
      <c r="CH1158" s="71">
        <v>5.6534013999999999E-6</v>
      </c>
      <c r="CI1158" s="71">
        <v>8.4915792000000007E-9</v>
      </c>
      <c r="CJ1158" s="71">
        <v>0</v>
      </c>
      <c r="CL1158" s="186">
        <v>3.1940542999999998E-13</v>
      </c>
      <c r="CM1158" s="186">
        <v>0.15140787999999999</v>
      </c>
      <c r="CN1158" s="187">
        <v>1.8590785000000001E-3</v>
      </c>
      <c r="CO1158" s="186">
        <v>6.7648678000000004E-4</v>
      </c>
      <c r="CP1158" s="186">
        <v>3.7541034999999997E-11</v>
      </c>
      <c r="CQ1158" s="186">
        <v>4.395299E-9</v>
      </c>
      <c r="CR1158" s="186">
        <v>4.3003268999999997E-5</v>
      </c>
      <c r="CS1158" s="186">
        <v>0.11919776</v>
      </c>
      <c r="CT1158" s="186">
        <v>1.6687218999999999E-8</v>
      </c>
      <c r="CU1158" s="186">
        <v>1.5782077999999999E-5</v>
      </c>
      <c r="CW1158" s="101"/>
      <c r="CX1158" s="161" t="s">
        <v>3149</v>
      </c>
    </row>
    <row r="1159" spans="1:102" ht="14.4">
      <c r="A1159" t="s">
        <v>2472</v>
      </c>
      <c r="B1159" s="92" t="s">
        <v>1376</v>
      </c>
      <c r="C1159" s="126" t="str">
        <f t="shared" si="320"/>
        <v>A.160.03.122</v>
      </c>
      <c r="D1159" s="11" t="s">
        <v>655</v>
      </c>
      <c r="E1159" s="125" t="s">
        <v>878</v>
      </c>
      <c r="F1159" s="128" t="str">
        <f t="shared" si="321"/>
        <v>Tchitola natural forest clear cut 630 (kg/m3)</v>
      </c>
      <c r="G1159" s="131">
        <f t="shared" si="316"/>
        <v>6.1560595454519262</v>
      </c>
      <c r="H1159" s="183">
        <f t="shared" si="317"/>
        <v>2.7712579807E-3</v>
      </c>
      <c r="I1159" s="183">
        <f t="shared" si="318"/>
        <v>5.5877542045699995</v>
      </c>
      <c r="J1159" s="184">
        <f t="shared" si="319"/>
        <v>1.3156682901227044E-2</v>
      </c>
      <c r="K1159" s="183">
        <v>0.55237740000000002</v>
      </c>
      <c r="L1159" s="146">
        <v>3.3156142000000002E-3</v>
      </c>
      <c r="M1159" s="146">
        <v>1.7167787E-3</v>
      </c>
      <c r="N1159" s="146">
        <v>1.560339E-3</v>
      </c>
      <c r="O1159" s="188">
        <v>1.0681594000000001E-3</v>
      </c>
      <c r="P1159" s="188">
        <v>5.5595607000000003E-6</v>
      </c>
      <c r="Q1159" s="146">
        <v>1.3720002E-4</v>
      </c>
      <c r="R1159" s="146">
        <v>1.2393515000000001E-4</v>
      </c>
      <c r="S1159" s="146">
        <v>1.537562E-4</v>
      </c>
      <c r="T1159" s="146">
        <v>9.0487651999999997E-4</v>
      </c>
      <c r="U1159" s="188">
        <v>1.3001254E-2</v>
      </c>
      <c r="V1159" s="188">
        <v>5.5816929999999996</v>
      </c>
      <c r="W1159" s="188">
        <v>1.6726858E-6</v>
      </c>
      <c r="X1159" s="146">
        <v>1.5427043000000001E-11</v>
      </c>
      <c r="Z1159" s="157">
        <f t="shared" si="310"/>
        <v>3.6825160000000001</v>
      </c>
      <c r="AB1159" s="131">
        <f t="shared" si="311"/>
        <v>0.55237740000000002</v>
      </c>
      <c r="AC1159" s="131">
        <f t="shared" si="312"/>
        <v>7.9275860307000002E-3</v>
      </c>
      <c r="AD1159" s="131">
        <f t="shared" si="313"/>
        <v>5.1580007358000002E-3</v>
      </c>
      <c r="AE1159" s="131">
        <f t="shared" si="314"/>
        <v>5.5877542045699995</v>
      </c>
      <c r="AF1159" s="131">
        <f t="shared" si="315"/>
        <v>1.3155010215427044E-2</v>
      </c>
      <c r="AH1159">
        <v>24.844877</v>
      </c>
      <c r="AI1159" s="71">
        <v>3.007056</v>
      </c>
      <c r="AJ1159" s="71">
        <v>0.49810217000000001</v>
      </c>
      <c r="AK1159" s="71">
        <v>0</v>
      </c>
      <c r="AL1159" s="71">
        <v>21.019553999999999</v>
      </c>
      <c r="AM1159" s="71">
        <v>0.22005827</v>
      </c>
      <c r="AN1159" s="71">
        <v>0.10010746</v>
      </c>
      <c r="AP1159" s="129">
        <v>6.1105755999999997E-2</v>
      </c>
      <c r="AQ1159" s="129">
        <v>5.8130745999999997E-2</v>
      </c>
      <c r="AR1159" s="129">
        <v>2.8131392000000002E-3</v>
      </c>
      <c r="AS1159" s="129">
        <v>1.6187100000000001E-4</v>
      </c>
      <c r="AT1159" s="172">
        <f t="shared" si="322"/>
        <v>3.4850566645352001E-6</v>
      </c>
      <c r="AU1159" s="172">
        <f t="shared" si="323"/>
        <v>1.0403621602803595E-8</v>
      </c>
      <c r="AV1159" s="185">
        <f t="shared" si="324"/>
        <v>2.2671009220999998E-2</v>
      </c>
      <c r="AW1159" s="121">
        <v>3.4173877999999999E-6</v>
      </c>
      <c r="AX1159" s="121">
        <v>1.0311084000000001E-8</v>
      </c>
      <c r="AY1159" s="121">
        <v>2.8171352999999998E-13</v>
      </c>
      <c r="AZ1159" s="121">
        <v>2.1796893E-12</v>
      </c>
      <c r="BA1159" s="121">
        <v>0</v>
      </c>
      <c r="BB1159" s="121">
        <v>9.8196166999999998E-11</v>
      </c>
      <c r="BC1159" s="121">
        <v>6.7503586000000001E-8</v>
      </c>
      <c r="BD1159" s="121">
        <v>1.6459878999999999E-11</v>
      </c>
      <c r="BE1159" s="121">
        <v>7.5574478000000004E-11</v>
      </c>
      <c r="BF1159" s="121">
        <v>2.4904903000000001E-14</v>
      </c>
      <c r="BG1159" s="121">
        <v>3.6990075000000002E-16</v>
      </c>
      <c r="BH1159" s="121">
        <v>7.8173095999999995E-14</v>
      </c>
      <c r="BI1159" s="121">
        <v>9.9839046000000002E-14</v>
      </c>
      <c r="BJ1159" s="121">
        <v>1.8245307E-14</v>
      </c>
      <c r="BK1159" s="121">
        <v>3.6418139E-12</v>
      </c>
      <c r="BL1159" s="121">
        <v>6.1260865000000005E-11</v>
      </c>
      <c r="BM1159" s="121">
        <v>2.0841165E-20</v>
      </c>
      <c r="BN1159" s="121">
        <v>1.4594221000000001E-5</v>
      </c>
      <c r="BO1159" s="121">
        <v>2.2656414999999999E-2</v>
      </c>
      <c r="BP1159" s="121">
        <v>0</v>
      </c>
      <c r="BQ1159" s="121">
        <v>0</v>
      </c>
      <c r="BR1159" s="121">
        <v>0</v>
      </c>
      <c r="BT1159" s="71">
        <v>1.0859757E-4</v>
      </c>
      <c r="BU1159" s="71">
        <v>5.4367270000000005E-7</v>
      </c>
      <c r="BV1159" s="71">
        <v>1.0267832E-4</v>
      </c>
      <c r="BW1159" s="71">
        <v>1.5064467999999999E-8</v>
      </c>
      <c r="BX1159" s="71">
        <v>5.4858789000000004E-7</v>
      </c>
      <c r="BY1159" s="71">
        <v>4.4863434000000002E-8</v>
      </c>
      <c r="BZ1159" s="71">
        <v>6.1206717000000005E-10</v>
      </c>
      <c r="CA1159" s="71">
        <v>6.7568406999999994E-8</v>
      </c>
      <c r="CB1159" s="71">
        <v>1.4215193000000001E-8</v>
      </c>
      <c r="CC1159" s="71">
        <v>9.6549482000000001E-8</v>
      </c>
      <c r="CD1159" s="71">
        <v>0</v>
      </c>
      <c r="CE1159" s="71">
        <v>4.6087577000000002E-17</v>
      </c>
      <c r="CF1159" s="71">
        <v>3.7736329000000002E-13</v>
      </c>
      <c r="CG1159" s="71">
        <v>3.2950879999999998E-7</v>
      </c>
      <c r="CH1159" s="71">
        <v>4.2501138000000003E-6</v>
      </c>
      <c r="CI1159" s="71">
        <v>8.4915791000000007E-9</v>
      </c>
      <c r="CJ1159" s="71">
        <v>0</v>
      </c>
      <c r="CL1159" s="186">
        <v>3.1940542999999998E-13</v>
      </c>
      <c r="CM1159" s="186">
        <v>3.6825218999999998</v>
      </c>
      <c r="CN1159" s="187">
        <v>1.8590785000000001E-3</v>
      </c>
      <c r="CO1159" s="186">
        <v>3.8218274999999999E-4</v>
      </c>
      <c r="CP1159" s="186">
        <v>3.5820614999999998E-11</v>
      </c>
      <c r="CQ1159" s="186">
        <v>4.1919790000000003E-9</v>
      </c>
      <c r="CR1159" s="186">
        <v>2.4396475000000001E-5</v>
      </c>
      <c r="CS1159" s="186">
        <v>4.9360078000000002E-2</v>
      </c>
      <c r="CT1159" s="186">
        <v>1.6687218999999999E-8</v>
      </c>
      <c r="CU1159" s="186">
        <v>1.5782077999999999E-5</v>
      </c>
      <c r="CW1159" s="101"/>
      <c r="CX1159" s="161" t="s">
        <v>3150</v>
      </c>
    </row>
    <row r="1160" spans="1:102" ht="14.4">
      <c r="A1160" t="s">
        <v>1408</v>
      </c>
      <c r="B1160" s="92" t="s">
        <v>1376</v>
      </c>
      <c r="C1160" s="126" t="str">
        <f t="shared" si="320"/>
        <v>A.160.03.123</v>
      </c>
      <c r="D1160" s="11" t="s">
        <v>655</v>
      </c>
      <c r="E1160" s="125" t="s">
        <v>878</v>
      </c>
      <c r="F1160" s="128" t="str">
        <f t="shared" si="321"/>
        <v>Peroba FSC/PEFC 750 (kg/m3)</v>
      </c>
      <c r="G1160" s="131">
        <f t="shared" si="316"/>
        <v>5.5231224461627045E-2</v>
      </c>
      <c r="H1160" s="183">
        <f t="shared" si="317"/>
        <v>2.7528483714000002E-3</v>
      </c>
      <c r="I1160" s="183">
        <f t="shared" si="318"/>
        <v>5.8722523290000005E-3</v>
      </c>
      <c r="J1160" s="184">
        <f t="shared" si="319"/>
        <v>1.2634041761227042E-2</v>
      </c>
      <c r="K1160" s="183">
        <v>3.3972082000000001E-2</v>
      </c>
      <c r="L1160" s="146">
        <v>3.1153484000000001E-3</v>
      </c>
      <c r="M1160" s="146">
        <v>1.7039996000000001E-3</v>
      </c>
      <c r="N1160" s="146">
        <v>1.5441521000000001E-3</v>
      </c>
      <c r="O1160" s="188">
        <v>1.066467E-3</v>
      </c>
      <c r="P1160" s="188">
        <v>5.4824813999999999E-6</v>
      </c>
      <c r="Q1160" s="146">
        <v>1.3674679E-4</v>
      </c>
      <c r="R1160" s="146">
        <v>1.2392360999999999E-4</v>
      </c>
      <c r="S1160" s="146">
        <v>1.5341005999999999E-4</v>
      </c>
      <c r="T1160" s="146">
        <v>9.0487651999999997E-4</v>
      </c>
      <c r="U1160" s="146">
        <v>1.2478959E-2</v>
      </c>
      <c r="V1160" s="188">
        <v>2.4104198999999999E-5</v>
      </c>
      <c r="W1160" s="188">
        <v>1.6726858E-6</v>
      </c>
      <c r="X1160" s="146">
        <v>1.5427043000000001E-11</v>
      </c>
      <c r="Z1160" s="157">
        <f t="shared" si="310"/>
        <v>0.22648054666666667</v>
      </c>
      <c r="AB1160" s="131">
        <f t="shared" si="311"/>
        <v>3.3972082000000001E-2</v>
      </c>
      <c r="AC1160" s="131">
        <f t="shared" si="312"/>
        <v>7.6961199814000007E-3</v>
      </c>
      <c r="AD1160" s="131">
        <f t="shared" si="313"/>
        <v>4.9449442958000005E-3</v>
      </c>
      <c r="AE1160" s="131">
        <f t="shared" si="314"/>
        <v>5.8722523290000005E-3</v>
      </c>
      <c r="AF1160" s="131">
        <f t="shared" si="315"/>
        <v>1.2632369075427042E-2</v>
      </c>
      <c r="AH1160">
        <v>24.765605000000001</v>
      </c>
      <c r="AI1160" s="71">
        <v>2.9281703000000001</v>
      </c>
      <c r="AJ1160" s="71">
        <v>0.49783369</v>
      </c>
      <c r="AK1160" s="71">
        <v>0</v>
      </c>
      <c r="AL1160" s="71">
        <v>21.019553999999999</v>
      </c>
      <c r="AM1160" s="71">
        <v>0.22000594000000001</v>
      </c>
      <c r="AN1160" s="71">
        <v>0.10004136</v>
      </c>
      <c r="AP1160" s="129">
        <v>4.9251123999999999E-3</v>
      </c>
      <c r="AQ1160" s="129">
        <v>4.5735165000000003E-3</v>
      </c>
      <c r="AR1160" s="129">
        <v>1.9525864000000001E-4</v>
      </c>
      <c r="AS1160" s="129">
        <v>1.5633731E-4</v>
      </c>
      <c r="AT1160" s="172">
        <f t="shared" si="322"/>
        <v>2.7419163602399999E-7</v>
      </c>
      <c r="AU1160" s="172">
        <f t="shared" si="323"/>
        <v>7.2211034738959108E-10</v>
      </c>
      <c r="AV1160" s="185">
        <f t="shared" si="324"/>
        <v>2.1895982384999998E-2</v>
      </c>
      <c r="AW1160" s="121">
        <v>2.1018693000000001E-7</v>
      </c>
      <c r="AX1160" s="121">
        <v>6.3418419999999997E-10</v>
      </c>
      <c r="AY1160" s="121">
        <v>1.7326816999999999E-14</v>
      </c>
      <c r="AZ1160" s="121">
        <v>2.1796893E-12</v>
      </c>
      <c r="BA1160" s="121">
        <v>0</v>
      </c>
      <c r="BB1160" s="121">
        <v>9.7762399999999996E-11</v>
      </c>
      <c r="BC1160" s="121">
        <v>6.3840022999999999E-8</v>
      </c>
      <c r="BD1160" s="121">
        <v>1.6360959E-11</v>
      </c>
      <c r="BE1160" s="121">
        <v>7.1337952999999997E-11</v>
      </c>
      <c r="BF1160" s="121">
        <v>2.4904903000000001E-14</v>
      </c>
      <c r="BG1160" s="121">
        <v>3.6990075000000002E-16</v>
      </c>
      <c r="BH1160" s="121">
        <v>7.7914891999999996E-14</v>
      </c>
      <c r="BI1160" s="121">
        <v>9.0217858999999994E-14</v>
      </c>
      <c r="BJ1160" s="121">
        <v>1.6500996999999999E-14</v>
      </c>
      <c r="BK1160" s="121">
        <v>3.6289926999999998E-12</v>
      </c>
      <c r="BL1160" s="121">
        <v>6.1111942000000006E-11</v>
      </c>
      <c r="BM1160" s="121">
        <v>2.0841165E-20</v>
      </c>
      <c r="BN1160" s="121">
        <v>1.4562385E-5</v>
      </c>
      <c r="BO1160" s="121">
        <v>2.1881419999999999E-2</v>
      </c>
      <c r="BP1160" s="121">
        <v>0</v>
      </c>
      <c r="BQ1160" s="121">
        <v>0</v>
      </c>
      <c r="BR1160" s="121">
        <v>0</v>
      </c>
      <c r="BT1160" s="71">
        <v>1.2078611999999999E-5</v>
      </c>
      <c r="BU1160" s="71">
        <v>5.1446481999999998E-7</v>
      </c>
      <c r="BV1160" s="71">
        <v>6.3148785999999998E-6</v>
      </c>
      <c r="BW1160" s="71">
        <v>1.5055318E-8</v>
      </c>
      <c r="BX1160" s="71">
        <v>5.2301352999999996E-7</v>
      </c>
      <c r="BY1160" s="71">
        <v>4.4863434000000002E-8</v>
      </c>
      <c r="BZ1160" s="71">
        <v>6.1206717000000005E-10</v>
      </c>
      <c r="CA1160" s="71">
        <v>6.7568406999999994E-8</v>
      </c>
      <c r="CB1160" s="71">
        <v>1.4089870000000001E-8</v>
      </c>
      <c r="CC1160" s="71">
        <v>9.6226069000000003E-8</v>
      </c>
      <c r="CD1160" s="71">
        <v>0</v>
      </c>
      <c r="CE1160" s="71">
        <v>4.6087577000000002E-17</v>
      </c>
      <c r="CF1160" s="71">
        <v>3.7736329000000002E-13</v>
      </c>
      <c r="CG1160" s="71">
        <v>3.2451860999999998E-7</v>
      </c>
      <c r="CH1160" s="71">
        <v>4.1548288999999998E-6</v>
      </c>
      <c r="CI1160" s="71">
        <v>8.4915791000000007E-9</v>
      </c>
      <c r="CJ1160" s="71">
        <v>0</v>
      </c>
      <c r="CL1160" s="186">
        <v>3.1940542999999998E-13</v>
      </c>
      <c r="CM1160" s="186">
        <v>0.22648641</v>
      </c>
      <c r="CN1160" s="187">
        <v>1.8590785000000001E-3</v>
      </c>
      <c r="CO1160" s="186">
        <v>3.6219913999999999E-4</v>
      </c>
      <c r="CP1160" s="186">
        <v>3.5703795999999997E-11</v>
      </c>
      <c r="CQ1160" s="186">
        <v>4.1781733000000001E-9</v>
      </c>
      <c r="CR1160" s="186">
        <v>2.3133051E-5</v>
      </c>
      <c r="CS1160" s="186">
        <v>4.4618012999999998E-2</v>
      </c>
      <c r="CT1160" s="186">
        <v>1.6687218999999999E-8</v>
      </c>
      <c r="CU1160" s="186">
        <v>1.5782077999999999E-5</v>
      </c>
      <c r="CW1160" s="101"/>
      <c r="CX1160" s="161" t="s">
        <v>3150</v>
      </c>
    </row>
    <row r="1161" spans="1:102" ht="14.4">
      <c r="A1161" t="s">
        <v>2473</v>
      </c>
      <c r="B1161" s="92" t="s">
        <v>1376</v>
      </c>
      <c r="C1161" s="126" t="str">
        <f t="shared" si="320"/>
        <v>A.160.03.124</v>
      </c>
      <c r="D1161" s="11" t="s">
        <v>655</v>
      </c>
      <c r="E1161" s="125" t="s">
        <v>878</v>
      </c>
      <c r="F1161" s="128" t="str">
        <f t="shared" si="321"/>
        <v>Peroba natural forest clear cut 750 (kg/m3)</v>
      </c>
      <c r="G1161" s="131">
        <f t="shared" si="316"/>
        <v>5.4676062182626266</v>
      </c>
      <c r="H1161" s="183">
        <f t="shared" si="317"/>
        <v>2.7528483714000002E-3</v>
      </c>
      <c r="I1161" s="183">
        <f t="shared" si="318"/>
        <v>4.9007472481300001</v>
      </c>
      <c r="J1161" s="184">
        <f t="shared" si="319"/>
        <v>1.2634041761227042E-2</v>
      </c>
      <c r="K1161" s="183">
        <v>0.55147208000000003</v>
      </c>
      <c r="L1161" s="146">
        <v>3.1153484000000001E-3</v>
      </c>
      <c r="M1161" s="146">
        <v>1.7039996000000001E-3</v>
      </c>
      <c r="N1161" s="146">
        <v>1.5441521000000001E-3</v>
      </c>
      <c r="O1161" s="188">
        <v>1.066467E-3</v>
      </c>
      <c r="P1161" s="188">
        <v>5.4824813999999999E-6</v>
      </c>
      <c r="Q1161" s="146">
        <v>1.3674679E-4</v>
      </c>
      <c r="R1161" s="146">
        <v>1.2392360999999999E-4</v>
      </c>
      <c r="S1161" s="146">
        <v>1.5341005999999999E-4</v>
      </c>
      <c r="T1161" s="146">
        <v>9.0487651999999997E-4</v>
      </c>
      <c r="U1161" s="188">
        <v>1.2478959E-2</v>
      </c>
      <c r="V1161" s="188">
        <v>4.8948990999999999</v>
      </c>
      <c r="W1161" s="188">
        <v>1.6726858E-6</v>
      </c>
      <c r="X1161" s="146">
        <v>1.5427043000000001E-11</v>
      </c>
      <c r="Z1161" s="157">
        <f t="shared" si="310"/>
        <v>3.6764805333333337</v>
      </c>
      <c r="AB1161" s="131">
        <f t="shared" si="311"/>
        <v>0.55147208000000003</v>
      </c>
      <c r="AC1161" s="131">
        <f t="shared" si="312"/>
        <v>7.6961199814000007E-3</v>
      </c>
      <c r="AD1161" s="131">
        <f t="shared" si="313"/>
        <v>4.9449442958000005E-3</v>
      </c>
      <c r="AE1161" s="131">
        <f t="shared" si="314"/>
        <v>4.9007472481300001</v>
      </c>
      <c r="AF1161" s="131">
        <f t="shared" si="315"/>
        <v>1.2632369075427042E-2</v>
      </c>
      <c r="AH1161">
        <v>24.765605000000001</v>
      </c>
      <c r="AI1161" s="71">
        <v>2.9281703000000001</v>
      </c>
      <c r="AJ1161" s="71">
        <v>0.49783369</v>
      </c>
      <c r="AK1161" s="71">
        <v>0</v>
      </c>
      <c r="AL1161" s="71">
        <v>21.019553999999999</v>
      </c>
      <c r="AM1161" s="71">
        <v>0.22000594000000001</v>
      </c>
      <c r="AN1161" s="71">
        <v>0.10004136</v>
      </c>
      <c r="AP1161" s="129">
        <v>6.0939936E-2</v>
      </c>
      <c r="AQ1161" s="129">
        <v>5.7976204000000003E-2</v>
      </c>
      <c r="AR1161" s="129">
        <v>2.8073939999999999E-3</v>
      </c>
      <c r="AS1161" s="129">
        <v>1.5633731E-4</v>
      </c>
      <c r="AT1161" s="172">
        <f t="shared" si="322"/>
        <v>3.4757916060240003E-6</v>
      </c>
      <c r="AU1161" s="172">
        <f t="shared" si="323"/>
        <v>1.0382374072392592E-8</v>
      </c>
      <c r="AV1161" s="185">
        <f t="shared" si="324"/>
        <v>2.1895982384999998E-2</v>
      </c>
      <c r="AW1161" s="121">
        <v>3.4117869E-6</v>
      </c>
      <c r="AX1161" s="121">
        <v>1.0294184E-8</v>
      </c>
      <c r="AY1161" s="121">
        <v>2.8125181999999999E-13</v>
      </c>
      <c r="AZ1161" s="121">
        <v>2.1796893E-12</v>
      </c>
      <c r="BA1161" s="121">
        <v>0</v>
      </c>
      <c r="BB1161" s="121">
        <v>9.7762399999999996E-11</v>
      </c>
      <c r="BC1161" s="121">
        <v>6.3840022999999999E-8</v>
      </c>
      <c r="BD1161" s="121">
        <v>1.6360959E-11</v>
      </c>
      <c r="BE1161" s="121">
        <v>7.1337952999999997E-11</v>
      </c>
      <c r="BF1161" s="121">
        <v>2.4904903000000001E-14</v>
      </c>
      <c r="BG1161" s="121">
        <v>3.6990075000000002E-16</v>
      </c>
      <c r="BH1161" s="121">
        <v>7.7914891999999996E-14</v>
      </c>
      <c r="BI1161" s="121">
        <v>9.0217858999999994E-14</v>
      </c>
      <c r="BJ1161" s="121">
        <v>1.6500996999999999E-14</v>
      </c>
      <c r="BK1161" s="121">
        <v>3.6289926999999998E-12</v>
      </c>
      <c r="BL1161" s="121">
        <v>6.1111942000000006E-11</v>
      </c>
      <c r="BM1161" s="121">
        <v>2.0841165E-20</v>
      </c>
      <c r="BN1161" s="121">
        <v>1.4562385E-5</v>
      </c>
      <c r="BO1161" s="121">
        <v>2.1881419999999999E-2</v>
      </c>
      <c r="BP1161" s="121">
        <v>0</v>
      </c>
      <c r="BQ1161" s="121">
        <v>0</v>
      </c>
      <c r="BR1161" s="121">
        <v>0</v>
      </c>
      <c r="BT1161" s="71">
        <v>1.0827377E-4</v>
      </c>
      <c r="BU1161" s="71">
        <v>5.1446481999999998E-7</v>
      </c>
      <c r="BV1161" s="71">
        <v>1.0251002999999999E-4</v>
      </c>
      <c r="BW1161" s="71">
        <v>1.5055318E-8</v>
      </c>
      <c r="BX1161" s="71">
        <v>5.2301352999999996E-7</v>
      </c>
      <c r="BY1161" s="71">
        <v>4.4863434000000002E-8</v>
      </c>
      <c r="BZ1161" s="71">
        <v>6.1206717000000005E-10</v>
      </c>
      <c r="CA1161" s="71">
        <v>6.7568406999999994E-8</v>
      </c>
      <c r="CB1161" s="71">
        <v>1.4089870000000001E-8</v>
      </c>
      <c r="CC1161" s="71">
        <v>9.6226069000000003E-8</v>
      </c>
      <c r="CD1161" s="71">
        <v>0</v>
      </c>
      <c r="CE1161" s="71">
        <v>4.6087577000000002E-17</v>
      </c>
      <c r="CF1161" s="71">
        <v>3.7736329000000002E-13</v>
      </c>
      <c r="CG1161" s="71">
        <v>3.2451860999999998E-7</v>
      </c>
      <c r="CH1161" s="71">
        <v>4.1548288999999998E-6</v>
      </c>
      <c r="CI1161" s="71">
        <v>8.4915791000000007E-9</v>
      </c>
      <c r="CJ1161" s="71">
        <v>0</v>
      </c>
      <c r="CL1161" s="186">
        <v>3.1940542999999998E-13</v>
      </c>
      <c r="CM1161" s="186">
        <v>3.6764863999999999</v>
      </c>
      <c r="CN1161" s="187">
        <v>1.8590785000000001E-3</v>
      </c>
      <c r="CO1161" s="186">
        <v>3.6219913999999999E-4</v>
      </c>
      <c r="CP1161" s="186">
        <v>3.5703795999999997E-11</v>
      </c>
      <c r="CQ1161" s="186">
        <v>4.1781733000000001E-9</v>
      </c>
      <c r="CR1161" s="186">
        <v>2.3133051E-5</v>
      </c>
      <c r="CS1161" s="186">
        <v>4.4618012999999998E-2</v>
      </c>
      <c r="CT1161" s="186">
        <v>1.6687218999999999E-8</v>
      </c>
      <c r="CU1161" s="186">
        <v>1.5782077999999999E-5</v>
      </c>
      <c r="CW1161" s="101"/>
      <c r="CX1161" s="161" t="s">
        <v>3150</v>
      </c>
    </row>
    <row r="1162" spans="1:102" ht="14.4">
      <c r="A1162" t="s">
        <v>1409</v>
      </c>
      <c r="B1162" s="92" t="s">
        <v>1376</v>
      </c>
      <c r="C1162" s="126" t="str">
        <f t="shared" si="320"/>
        <v>A.160.03.125</v>
      </c>
      <c r="D1162" s="11" t="s">
        <v>655</v>
      </c>
      <c r="E1162" s="125" t="s">
        <v>878</v>
      </c>
      <c r="F1162" s="128" t="str">
        <f t="shared" si="321"/>
        <v>Pitch Pine FSC/PEFC 750 (kg/m3)</v>
      </c>
      <c r="G1162" s="131">
        <f t="shared" si="316"/>
        <v>5.5231224461627045E-2</v>
      </c>
      <c r="H1162" s="183">
        <f t="shared" si="317"/>
        <v>2.7528483714000002E-3</v>
      </c>
      <c r="I1162" s="183">
        <f t="shared" si="318"/>
        <v>5.8722523290000005E-3</v>
      </c>
      <c r="J1162" s="184">
        <f t="shared" si="319"/>
        <v>1.2634041761227042E-2</v>
      </c>
      <c r="K1162" s="183">
        <v>3.3972082000000001E-2</v>
      </c>
      <c r="L1162" s="146">
        <v>3.1153484000000001E-3</v>
      </c>
      <c r="M1162" s="146">
        <v>1.7039996000000001E-3</v>
      </c>
      <c r="N1162" s="146">
        <v>1.5441521000000001E-3</v>
      </c>
      <c r="O1162" s="188">
        <v>1.066467E-3</v>
      </c>
      <c r="P1162" s="188">
        <v>5.4824813999999999E-6</v>
      </c>
      <c r="Q1162" s="146">
        <v>1.3674679E-4</v>
      </c>
      <c r="R1162" s="146">
        <v>1.2392360999999999E-4</v>
      </c>
      <c r="S1162" s="146">
        <v>1.5341005999999999E-4</v>
      </c>
      <c r="T1162" s="146">
        <v>9.0487651999999997E-4</v>
      </c>
      <c r="U1162" s="146">
        <v>1.2478959E-2</v>
      </c>
      <c r="V1162" s="188">
        <v>2.4104198999999999E-5</v>
      </c>
      <c r="W1162" s="188">
        <v>1.6726858E-6</v>
      </c>
      <c r="X1162" s="146">
        <v>1.5427043000000001E-11</v>
      </c>
      <c r="Z1162" s="157">
        <f t="shared" si="310"/>
        <v>0.22648054666666667</v>
      </c>
      <c r="AB1162" s="131">
        <f t="shared" si="311"/>
        <v>3.3972082000000001E-2</v>
      </c>
      <c r="AC1162" s="131">
        <f t="shared" si="312"/>
        <v>7.6961199814000007E-3</v>
      </c>
      <c r="AD1162" s="131">
        <f t="shared" si="313"/>
        <v>4.9449442958000005E-3</v>
      </c>
      <c r="AE1162" s="131">
        <f t="shared" si="314"/>
        <v>5.8722523290000005E-3</v>
      </c>
      <c r="AF1162" s="131">
        <f t="shared" si="315"/>
        <v>1.2632369075427042E-2</v>
      </c>
      <c r="AH1162">
        <v>24.765605000000001</v>
      </c>
      <c r="AI1162" s="71">
        <v>2.9281703000000001</v>
      </c>
      <c r="AJ1162" s="71">
        <v>0.49783369</v>
      </c>
      <c r="AK1162" s="71">
        <v>0</v>
      </c>
      <c r="AL1162" s="71">
        <v>21.019553999999999</v>
      </c>
      <c r="AM1162" s="71">
        <v>0.22000594000000001</v>
      </c>
      <c r="AN1162" s="71">
        <v>0.10004136</v>
      </c>
      <c r="AP1162" s="129">
        <v>4.9251123999999999E-3</v>
      </c>
      <c r="AQ1162" s="129">
        <v>4.5735165000000003E-3</v>
      </c>
      <c r="AR1162" s="129">
        <v>1.9525864000000001E-4</v>
      </c>
      <c r="AS1162" s="129">
        <v>1.5633731E-4</v>
      </c>
      <c r="AT1162" s="172">
        <f t="shared" si="322"/>
        <v>2.7419163602399999E-7</v>
      </c>
      <c r="AU1162" s="172">
        <f t="shared" si="323"/>
        <v>7.2211034738959108E-10</v>
      </c>
      <c r="AV1162" s="185">
        <f t="shared" si="324"/>
        <v>2.1895982384999998E-2</v>
      </c>
      <c r="AW1162" s="121">
        <v>2.1018693000000001E-7</v>
      </c>
      <c r="AX1162" s="121">
        <v>6.3418419999999997E-10</v>
      </c>
      <c r="AY1162" s="121">
        <v>1.7326816999999999E-14</v>
      </c>
      <c r="AZ1162" s="121">
        <v>2.1796893E-12</v>
      </c>
      <c r="BA1162" s="121">
        <v>0</v>
      </c>
      <c r="BB1162" s="121">
        <v>9.7762399999999996E-11</v>
      </c>
      <c r="BC1162" s="121">
        <v>6.3840022999999999E-8</v>
      </c>
      <c r="BD1162" s="121">
        <v>1.6360959E-11</v>
      </c>
      <c r="BE1162" s="121">
        <v>7.1337952999999997E-11</v>
      </c>
      <c r="BF1162" s="121">
        <v>2.4904903000000001E-14</v>
      </c>
      <c r="BG1162" s="121">
        <v>3.6990075000000002E-16</v>
      </c>
      <c r="BH1162" s="121">
        <v>7.7914891999999996E-14</v>
      </c>
      <c r="BI1162" s="121">
        <v>9.0217858999999994E-14</v>
      </c>
      <c r="BJ1162" s="121">
        <v>1.6500996999999999E-14</v>
      </c>
      <c r="BK1162" s="121">
        <v>3.6289926999999998E-12</v>
      </c>
      <c r="BL1162" s="121">
        <v>6.1111942000000006E-11</v>
      </c>
      <c r="BM1162" s="121">
        <v>2.0841165E-20</v>
      </c>
      <c r="BN1162" s="121">
        <v>1.4562385E-5</v>
      </c>
      <c r="BO1162" s="121">
        <v>2.1881419999999999E-2</v>
      </c>
      <c r="BP1162" s="121">
        <v>0</v>
      </c>
      <c r="BQ1162" s="121">
        <v>0</v>
      </c>
      <c r="BR1162" s="121">
        <v>0</v>
      </c>
      <c r="BT1162" s="71">
        <v>1.2078611999999999E-5</v>
      </c>
      <c r="BU1162" s="71">
        <v>5.1446481999999998E-7</v>
      </c>
      <c r="BV1162" s="71">
        <v>6.3148785999999998E-6</v>
      </c>
      <c r="BW1162" s="71">
        <v>1.5055318E-8</v>
      </c>
      <c r="BX1162" s="71">
        <v>5.2301352999999996E-7</v>
      </c>
      <c r="BY1162" s="71">
        <v>4.4863434000000002E-8</v>
      </c>
      <c r="BZ1162" s="71">
        <v>6.1206717000000005E-10</v>
      </c>
      <c r="CA1162" s="71">
        <v>6.7568406999999994E-8</v>
      </c>
      <c r="CB1162" s="71">
        <v>1.4089870000000001E-8</v>
      </c>
      <c r="CC1162" s="71">
        <v>9.6226069000000003E-8</v>
      </c>
      <c r="CD1162" s="71">
        <v>0</v>
      </c>
      <c r="CE1162" s="71">
        <v>4.6087577000000002E-17</v>
      </c>
      <c r="CF1162" s="71">
        <v>3.7736329000000002E-13</v>
      </c>
      <c r="CG1162" s="71">
        <v>3.2451860999999998E-7</v>
      </c>
      <c r="CH1162" s="71">
        <v>4.1548288999999998E-6</v>
      </c>
      <c r="CI1162" s="71">
        <v>8.4915791000000007E-9</v>
      </c>
      <c r="CJ1162" s="71">
        <v>0</v>
      </c>
      <c r="CL1162" s="186">
        <v>3.1940542999999998E-13</v>
      </c>
      <c r="CM1162" s="186">
        <v>0.22648641</v>
      </c>
      <c r="CN1162" s="187">
        <v>1.8590785000000001E-3</v>
      </c>
      <c r="CO1162" s="186">
        <v>3.6219913999999999E-4</v>
      </c>
      <c r="CP1162" s="186">
        <v>3.5703795999999997E-11</v>
      </c>
      <c r="CQ1162" s="186">
        <v>4.1781733000000001E-9</v>
      </c>
      <c r="CR1162" s="186">
        <v>2.3133051E-5</v>
      </c>
      <c r="CS1162" s="186">
        <v>4.4618012999999998E-2</v>
      </c>
      <c r="CT1162" s="186">
        <v>1.6687218999999999E-8</v>
      </c>
      <c r="CU1162" s="186">
        <v>1.5782077999999999E-5</v>
      </c>
      <c r="CW1162" s="101"/>
      <c r="CX1162" s="161" t="s">
        <v>3151</v>
      </c>
    </row>
    <row r="1163" spans="1:102" ht="14.4">
      <c r="A1163" t="s">
        <v>2474</v>
      </c>
      <c r="B1163" s="92" t="s">
        <v>1376</v>
      </c>
      <c r="C1163" s="126" t="str">
        <f t="shared" si="320"/>
        <v>A.160.03.126</v>
      </c>
      <c r="D1163" s="11" t="s">
        <v>655</v>
      </c>
      <c r="E1163" s="125" t="s">
        <v>878</v>
      </c>
      <c r="F1163" s="128" t="str">
        <f t="shared" si="321"/>
        <v>Pitch Pine natural forest clear cut 750 (kg/m3)</v>
      </c>
      <c r="G1163" s="131">
        <f t="shared" si="316"/>
        <v>7.0992312182626263</v>
      </c>
      <c r="H1163" s="183">
        <f t="shared" si="317"/>
        <v>2.7528483714000002E-3</v>
      </c>
      <c r="I1163" s="183">
        <f t="shared" si="318"/>
        <v>6.5323722481299997</v>
      </c>
      <c r="J1163" s="184">
        <f t="shared" si="319"/>
        <v>1.2634041761227042E-2</v>
      </c>
      <c r="K1163" s="183">
        <v>0.55147208000000003</v>
      </c>
      <c r="L1163" s="146">
        <v>3.1153484000000001E-3</v>
      </c>
      <c r="M1163" s="146">
        <v>1.7039996000000001E-3</v>
      </c>
      <c r="N1163" s="146">
        <v>1.5441521000000001E-3</v>
      </c>
      <c r="O1163" s="188">
        <v>1.066467E-3</v>
      </c>
      <c r="P1163" s="188">
        <v>5.4824813999999999E-6</v>
      </c>
      <c r="Q1163" s="188">
        <v>1.3674679E-4</v>
      </c>
      <c r="R1163" s="188">
        <v>1.2392360999999999E-4</v>
      </c>
      <c r="S1163" s="146">
        <v>1.5341005999999999E-4</v>
      </c>
      <c r="T1163" s="146">
        <v>9.0487651999999997E-4</v>
      </c>
      <c r="U1163" s="188">
        <v>1.2478959E-2</v>
      </c>
      <c r="V1163" s="188">
        <v>6.5265240999999996</v>
      </c>
      <c r="W1163" s="188">
        <v>1.6726858E-6</v>
      </c>
      <c r="X1163" s="146">
        <v>1.5427043000000001E-11</v>
      </c>
      <c r="Z1163" s="157">
        <f t="shared" si="310"/>
        <v>3.6764805333333337</v>
      </c>
      <c r="AB1163" s="131">
        <f t="shared" si="311"/>
        <v>0.55147208000000003</v>
      </c>
      <c r="AC1163" s="131">
        <f t="shared" si="312"/>
        <v>7.6961199814000007E-3</v>
      </c>
      <c r="AD1163" s="131">
        <f t="shared" si="313"/>
        <v>4.9449442958000005E-3</v>
      </c>
      <c r="AE1163" s="131">
        <f t="shared" si="314"/>
        <v>6.5323722481299997</v>
      </c>
      <c r="AF1163" s="131">
        <f t="shared" si="315"/>
        <v>1.2632369075427042E-2</v>
      </c>
      <c r="AH1163">
        <v>24.765605000000001</v>
      </c>
      <c r="AI1163" s="71">
        <v>2.9281703000000001</v>
      </c>
      <c r="AJ1163" s="71">
        <v>0.49783369</v>
      </c>
      <c r="AK1163" s="71">
        <v>0</v>
      </c>
      <c r="AL1163" s="71">
        <v>21.019553999999999</v>
      </c>
      <c r="AM1163" s="71">
        <v>0.22000594000000001</v>
      </c>
      <c r="AN1163" s="71">
        <v>0.10004136</v>
      </c>
      <c r="AP1163" s="129">
        <v>6.0939936E-2</v>
      </c>
      <c r="AQ1163" s="129">
        <v>5.7976204000000003E-2</v>
      </c>
      <c r="AR1163" s="129">
        <v>2.8073939999999999E-3</v>
      </c>
      <c r="AS1163" s="129">
        <v>1.5633731E-4</v>
      </c>
      <c r="AT1163" s="172">
        <f t="shared" si="322"/>
        <v>3.4757916060240003E-6</v>
      </c>
      <c r="AU1163" s="172">
        <f t="shared" si="323"/>
        <v>1.0382374072392592E-8</v>
      </c>
      <c r="AV1163" s="185">
        <f t="shared" si="324"/>
        <v>2.1895982384999998E-2</v>
      </c>
      <c r="AW1163" s="121">
        <v>3.4117869E-6</v>
      </c>
      <c r="AX1163" s="121">
        <v>1.0294184E-8</v>
      </c>
      <c r="AY1163" s="121">
        <v>2.8125181999999999E-13</v>
      </c>
      <c r="AZ1163" s="121">
        <v>2.1796893E-12</v>
      </c>
      <c r="BA1163" s="121">
        <v>0</v>
      </c>
      <c r="BB1163" s="121">
        <v>9.7762399999999996E-11</v>
      </c>
      <c r="BC1163" s="121">
        <v>6.3840022999999999E-8</v>
      </c>
      <c r="BD1163" s="121">
        <v>1.6360959E-11</v>
      </c>
      <c r="BE1163" s="121">
        <v>7.1337952999999997E-11</v>
      </c>
      <c r="BF1163" s="121">
        <v>2.4904903000000001E-14</v>
      </c>
      <c r="BG1163" s="121">
        <v>3.6990075000000002E-16</v>
      </c>
      <c r="BH1163" s="121">
        <v>7.7914891999999996E-14</v>
      </c>
      <c r="BI1163" s="121">
        <v>9.0217858999999994E-14</v>
      </c>
      <c r="BJ1163" s="121">
        <v>1.6500996999999999E-14</v>
      </c>
      <c r="BK1163" s="121">
        <v>3.6289926999999998E-12</v>
      </c>
      <c r="BL1163" s="121">
        <v>6.1111942000000006E-11</v>
      </c>
      <c r="BM1163" s="121">
        <v>2.0841165E-20</v>
      </c>
      <c r="BN1163" s="121">
        <v>1.4562385E-5</v>
      </c>
      <c r="BO1163" s="121">
        <v>2.1881419999999999E-2</v>
      </c>
      <c r="BP1163" s="121">
        <v>0</v>
      </c>
      <c r="BQ1163" s="121">
        <v>0</v>
      </c>
      <c r="BR1163" s="121">
        <v>0</v>
      </c>
      <c r="BT1163" s="71">
        <v>1.0827377E-4</v>
      </c>
      <c r="BU1163" s="71">
        <v>5.1446481999999998E-7</v>
      </c>
      <c r="BV1163" s="71">
        <v>1.0251002999999999E-4</v>
      </c>
      <c r="BW1163" s="71">
        <v>1.5055318E-8</v>
      </c>
      <c r="BX1163" s="71">
        <v>5.2301352999999996E-7</v>
      </c>
      <c r="BY1163" s="71">
        <v>4.4863434000000002E-8</v>
      </c>
      <c r="BZ1163" s="71">
        <v>6.1206717000000005E-10</v>
      </c>
      <c r="CA1163" s="71">
        <v>6.7568406999999994E-8</v>
      </c>
      <c r="CB1163" s="71">
        <v>1.4089870000000001E-8</v>
      </c>
      <c r="CC1163" s="71">
        <v>9.6226069000000003E-8</v>
      </c>
      <c r="CD1163" s="71">
        <v>0</v>
      </c>
      <c r="CE1163" s="71">
        <v>4.6087577000000002E-17</v>
      </c>
      <c r="CF1163" s="71">
        <v>3.7736329000000002E-13</v>
      </c>
      <c r="CG1163" s="71">
        <v>3.2451860999999998E-7</v>
      </c>
      <c r="CH1163" s="71">
        <v>4.1548288999999998E-6</v>
      </c>
      <c r="CI1163" s="71">
        <v>8.4915791000000007E-9</v>
      </c>
      <c r="CJ1163" s="71">
        <v>0</v>
      </c>
      <c r="CL1163" s="186">
        <v>3.1940542999999998E-13</v>
      </c>
      <c r="CM1163" s="186">
        <v>3.6764863999999999</v>
      </c>
      <c r="CN1163" s="187">
        <v>1.8590785000000001E-3</v>
      </c>
      <c r="CO1163" s="186">
        <v>3.6219913999999999E-4</v>
      </c>
      <c r="CP1163" s="186">
        <v>3.5703795999999997E-11</v>
      </c>
      <c r="CQ1163" s="186">
        <v>4.1781733000000001E-9</v>
      </c>
      <c r="CR1163" s="186">
        <v>2.3133051E-5</v>
      </c>
      <c r="CS1163" s="186">
        <v>4.4618012999999998E-2</v>
      </c>
      <c r="CT1163" s="186">
        <v>1.6687218999999999E-8</v>
      </c>
      <c r="CU1163" s="186">
        <v>1.5782077999999999E-5</v>
      </c>
      <c r="CW1163" s="101"/>
      <c r="CX1163" s="161" t="s">
        <v>3151</v>
      </c>
    </row>
    <row r="1164" spans="1:102" ht="14.4">
      <c r="A1164" t="s">
        <v>1410</v>
      </c>
      <c r="B1164" s="92" t="s">
        <v>1376</v>
      </c>
      <c r="C1164" s="126" t="str">
        <f t="shared" si="320"/>
        <v>A.160.03.127</v>
      </c>
      <c r="D1164" s="11" t="s">
        <v>655</v>
      </c>
      <c r="E1164" s="125" t="s">
        <v>878</v>
      </c>
      <c r="F1164" s="128" t="str">
        <f t="shared" si="321"/>
        <v>Sapelli FSC/PEFC 650 (kg/m3)</v>
      </c>
      <c r="G1164" s="131">
        <f t="shared" si="316"/>
        <v>5.6438088932327046E-2</v>
      </c>
      <c r="H1164" s="183">
        <f t="shared" si="317"/>
        <v>2.7662371591000001E-3</v>
      </c>
      <c r="I1164" s="183">
        <f t="shared" si="318"/>
        <v>6.0272102720000005E-3</v>
      </c>
      <c r="J1164" s="184">
        <f t="shared" si="319"/>
        <v>1.3014144501227043E-2</v>
      </c>
      <c r="K1164" s="183">
        <v>3.4630497000000003E-2</v>
      </c>
      <c r="L1164" s="146">
        <v>3.2609962E-3</v>
      </c>
      <c r="M1164" s="146">
        <v>1.7132935E-3</v>
      </c>
      <c r="N1164" s="146">
        <v>1.5559243999999999E-3</v>
      </c>
      <c r="O1164" s="188">
        <v>1.0676978000000001E-3</v>
      </c>
      <c r="P1164" s="188">
        <v>5.5385391000000004E-6</v>
      </c>
      <c r="Q1164" s="146">
        <v>1.3707642E-4</v>
      </c>
      <c r="R1164" s="146">
        <v>1.2393201000000001E-4</v>
      </c>
      <c r="S1164" s="146">
        <v>1.5366180000000001E-4</v>
      </c>
      <c r="T1164" s="146">
        <v>9.0487651999999997E-4</v>
      </c>
      <c r="U1164" s="188">
        <v>1.285881E-2</v>
      </c>
      <c r="V1164" s="188">
        <v>2.4112042E-5</v>
      </c>
      <c r="W1164" s="188">
        <v>1.6726858E-6</v>
      </c>
      <c r="X1164" s="146">
        <v>1.5427043000000001E-11</v>
      </c>
      <c r="Z1164" s="157">
        <f t="shared" ref="Z1164:Z1229" si="325">K1164/0.15</f>
        <v>0.23086998000000003</v>
      </c>
      <c r="AB1164" s="131">
        <f t="shared" si="311"/>
        <v>3.4630497000000003E-2</v>
      </c>
      <c r="AC1164" s="131">
        <f t="shared" si="312"/>
        <v>7.8644588690999998E-3</v>
      </c>
      <c r="AD1164" s="131">
        <f t="shared" si="313"/>
        <v>5.0998943958000011E-3</v>
      </c>
      <c r="AE1164" s="131">
        <f t="shared" si="314"/>
        <v>6.0272102720000005E-3</v>
      </c>
      <c r="AF1164" s="131">
        <f t="shared" si="315"/>
        <v>1.3012471815427043E-2</v>
      </c>
      <c r="AH1164">
        <v>24.823257999999999</v>
      </c>
      <c r="AI1164" s="71">
        <v>2.9855417000000002</v>
      </c>
      <c r="AJ1164" s="71">
        <v>0.49802895000000003</v>
      </c>
      <c r="AK1164" s="71">
        <v>0</v>
      </c>
      <c r="AL1164" s="71">
        <v>21.019553999999999</v>
      </c>
      <c r="AM1164" s="71">
        <v>0.22004399999999999</v>
      </c>
      <c r="AN1164" s="71">
        <v>0.10008942999999999</v>
      </c>
      <c r="AP1164" s="129">
        <v>5.0457089999999998E-3</v>
      </c>
      <c r="AQ1164" s="129">
        <v>4.6859103000000003E-3</v>
      </c>
      <c r="AR1164" s="129">
        <v>1.9943692999999999E-4</v>
      </c>
      <c r="AS1164" s="129">
        <v>1.6036182000000001E-4</v>
      </c>
      <c r="AT1164" s="172">
        <f t="shared" si="322"/>
        <v>2.8092986812350001E-7</v>
      </c>
      <c r="AU1164" s="172">
        <f t="shared" si="323"/>
        <v>7.3756259778159113E-10</v>
      </c>
      <c r="AV1164" s="185">
        <f t="shared" si="324"/>
        <v>2.2459638538999998E-2</v>
      </c>
      <c r="AW1164" s="121">
        <v>2.1426032000000001E-7</v>
      </c>
      <c r="AX1164" s="121">
        <v>6.4647461E-10</v>
      </c>
      <c r="AY1164" s="121">
        <v>1.7662608000000001E-14</v>
      </c>
      <c r="AZ1164" s="121">
        <v>2.1796893E-12</v>
      </c>
      <c r="BA1164" s="121">
        <v>0</v>
      </c>
      <c r="BB1164" s="121">
        <v>9.8077867000000002E-11</v>
      </c>
      <c r="BC1164" s="121">
        <v>6.6504432000000003E-8</v>
      </c>
      <c r="BD1164" s="121">
        <v>1.6432900999999999E-11</v>
      </c>
      <c r="BE1164" s="121">
        <v>7.4419062000000001E-11</v>
      </c>
      <c r="BF1164" s="121">
        <v>2.4904903000000001E-14</v>
      </c>
      <c r="BG1164" s="121">
        <v>3.6990075000000002E-16</v>
      </c>
      <c r="BH1164" s="121">
        <v>7.8102676999999994E-14</v>
      </c>
      <c r="BI1164" s="121">
        <v>9.7215086000000002E-14</v>
      </c>
      <c r="BJ1164" s="121">
        <v>1.7769585999999998E-14</v>
      </c>
      <c r="BK1164" s="121">
        <v>3.6383172000000002E-12</v>
      </c>
      <c r="BL1164" s="121">
        <v>6.1220249999999999E-11</v>
      </c>
      <c r="BM1164" s="121">
        <v>2.0841165E-20</v>
      </c>
      <c r="BN1164" s="121">
        <v>1.4585539E-5</v>
      </c>
      <c r="BO1164" s="121">
        <v>2.2445053E-2</v>
      </c>
      <c r="BP1164" s="121">
        <v>0</v>
      </c>
      <c r="BQ1164" s="121">
        <v>0</v>
      </c>
      <c r="BR1164" s="121">
        <v>0</v>
      </c>
      <c r="BT1164" s="71">
        <v>1.2314102999999999E-5</v>
      </c>
      <c r="BU1164" s="71">
        <v>5.3570692000000002E-7</v>
      </c>
      <c r="BV1164" s="71">
        <v>6.4372676000000004E-6</v>
      </c>
      <c r="BW1164" s="71">
        <v>1.5061973000000001E-8</v>
      </c>
      <c r="BX1164" s="71">
        <v>5.4161307000000001E-7</v>
      </c>
      <c r="BY1164" s="71">
        <v>4.4863434000000002E-8</v>
      </c>
      <c r="BZ1164" s="71">
        <v>6.1206717000000005E-10</v>
      </c>
      <c r="CA1164" s="71">
        <v>6.7568406999999994E-8</v>
      </c>
      <c r="CB1164" s="71">
        <v>1.4181013999999999E-8</v>
      </c>
      <c r="CC1164" s="71">
        <v>9.6461277999999995E-8</v>
      </c>
      <c r="CD1164" s="71">
        <v>0</v>
      </c>
      <c r="CE1164" s="71">
        <v>4.6087577000000002E-17</v>
      </c>
      <c r="CF1164" s="71">
        <v>3.7736329000000002E-13</v>
      </c>
      <c r="CG1164" s="71">
        <v>3.2814783999999998E-7</v>
      </c>
      <c r="CH1164" s="71">
        <v>4.2241269999999996E-6</v>
      </c>
      <c r="CI1164" s="71">
        <v>8.4915791000000007E-9</v>
      </c>
      <c r="CJ1164" s="71">
        <v>0</v>
      </c>
      <c r="CL1164" s="186">
        <v>3.1940542999999998E-13</v>
      </c>
      <c r="CM1164" s="186">
        <v>0.23087584</v>
      </c>
      <c r="CN1164" s="187">
        <v>1.8590785000000001E-3</v>
      </c>
      <c r="CO1164" s="186">
        <v>3.7673266999999999E-4</v>
      </c>
      <c r="CP1164" s="186">
        <v>3.5788754999999999E-11</v>
      </c>
      <c r="CQ1164" s="186">
        <v>4.1882138000000003E-9</v>
      </c>
      <c r="CR1164" s="186">
        <v>2.4051905E-5</v>
      </c>
      <c r="CS1164" s="186">
        <v>4.8066787E-2</v>
      </c>
      <c r="CT1164" s="186">
        <v>1.6687218999999999E-8</v>
      </c>
      <c r="CU1164" s="186">
        <v>1.5782077999999999E-5</v>
      </c>
      <c r="CW1164" s="101"/>
      <c r="CX1164" s="161" t="s">
        <v>3152</v>
      </c>
    </row>
    <row r="1165" spans="1:102" ht="14.4">
      <c r="A1165" t="s">
        <v>2475</v>
      </c>
      <c r="B1165" s="92" t="s">
        <v>1376</v>
      </c>
      <c r="C1165" s="126" t="str">
        <f t="shared" si="320"/>
        <v>A.160.03.128</v>
      </c>
      <c r="D1165" s="11" t="s">
        <v>655</v>
      </c>
      <c r="E1165" s="125" t="s">
        <v>878</v>
      </c>
      <c r="F1165" s="128" t="str">
        <f t="shared" si="321"/>
        <v>Sapelli natural forest clear cut 650 (kg/m3)</v>
      </c>
      <c r="G1165" s="131">
        <f t="shared" si="316"/>
        <v>8.1309380798903259</v>
      </c>
      <c r="H1165" s="183">
        <f t="shared" si="317"/>
        <v>2.7662371591000001E-3</v>
      </c>
      <c r="I1165" s="183">
        <f t="shared" si="318"/>
        <v>7.5630271982299995</v>
      </c>
      <c r="J1165" s="184">
        <f t="shared" si="319"/>
        <v>1.3014144501227043E-2</v>
      </c>
      <c r="K1165" s="183">
        <v>0.55213049999999997</v>
      </c>
      <c r="L1165" s="146">
        <v>3.2609962E-3</v>
      </c>
      <c r="M1165" s="146">
        <v>1.7132935E-3</v>
      </c>
      <c r="N1165" s="146">
        <v>1.5559243999999999E-3</v>
      </c>
      <c r="O1165" s="188">
        <v>1.0676978000000001E-3</v>
      </c>
      <c r="P1165" s="188">
        <v>5.5385391000000004E-6</v>
      </c>
      <c r="Q1165" s="188">
        <v>1.3707642E-4</v>
      </c>
      <c r="R1165" s="188">
        <v>1.2393201000000001E-4</v>
      </c>
      <c r="S1165" s="188">
        <v>1.5366180000000001E-4</v>
      </c>
      <c r="T1165" s="146">
        <v>9.0487651999999997E-4</v>
      </c>
      <c r="U1165" s="188">
        <v>1.285881E-2</v>
      </c>
      <c r="V1165" s="188">
        <v>7.5570240999999996</v>
      </c>
      <c r="W1165" s="188">
        <v>1.6726858E-6</v>
      </c>
      <c r="X1165" s="146">
        <v>1.5427043000000001E-11</v>
      </c>
      <c r="Z1165" s="157">
        <f t="shared" si="325"/>
        <v>3.6808700000000001</v>
      </c>
      <c r="AB1165" s="131">
        <f t="shared" si="311"/>
        <v>0.55213049999999997</v>
      </c>
      <c r="AC1165" s="131">
        <f t="shared" si="312"/>
        <v>7.8644588690999998E-3</v>
      </c>
      <c r="AD1165" s="131">
        <f t="shared" si="313"/>
        <v>5.0998943958000011E-3</v>
      </c>
      <c r="AE1165" s="131">
        <f t="shared" si="314"/>
        <v>7.5630271982299995</v>
      </c>
      <c r="AF1165" s="131">
        <f t="shared" si="315"/>
        <v>1.3012471815427043E-2</v>
      </c>
      <c r="AH1165">
        <v>24.823257999999999</v>
      </c>
      <c r="AI1165" s="71">
        <v>2.9855417000000002</v>
      </c>
      <c r="AJ1165" s="71">
        <v>0.49802895000000003</v>
      </c>
      <c r="AK1165" s="71">
        <v>0</v>
      </c>
      <c r="AL1165" s="71">
        <v>21.019553999999999</v>
      </c>
      <c r="AM1165" s="71">
        <v>0.22004399999999999</v>
      </c>
      <c r="AN1165" s="71">
        <v>0.10008942999999999</v>
      </c>
      <c r="AP1165" s="129">
        <v>6.1060532000000001E-2</v>
      </c>
      <c r="AQ1165" s="129">
        <v>5.8088597999999998E-2</v>
      </c>
      <c r="AR1165" s="129">
        <v>2.8115723000000001E-3</v>
      </c>
      <c r="AS1165" s="129">
        <v>1.6036182000000001E-4</v>
      </c>
      <c r="AT1165" s="172">
        <f t="shared" si="322"/>
        <v>3.4825298481235003E-6</v>
      </c>
      <c r="AU1165" s="172">
        <f t="shared" si="323"/>
        <v>1.0397826912783594E-8</v>
      </c>
      <c r="AV1165" s="185">
        <f t="shared" si="324"/>
        <v>2.2459638538999998E-2</v>
      </c>
      <c r="AW1165" s="121">
        <v>3.4158603000000002E-6</v>
      </c>
      <c r="AX1165" s="121">
        <v>1.0306475000000001E-8</v>
      </c>
      <c r="AY1165" s="121">
        <v>2.8158760999999998E-13</v>
      </c>
      <c r="AZ1165" s="121">
        <v>2.1796893E-12</v>
      </c>
      <c r="BA1165" s="121">
        <v>0</v>
      </c>
      <c r="BB1165" s="121">
        <v>9.8077867000000002E-11</v>
      </c>
      <c r="BC1165" s="121">
        <v>6.6504432000000003E-8</v>
      </c>
      <c r="BD1165" s="121">
        <v>1.6432900999999999E-11</v>
      </c>
      <c r="BE1165" s="121">
        <v>7.4419062000000001E-11</v>
      </c>
      <c r="BF1165" s="121">
        <v>2.4904903000000001E-14</v>
      </c>
      <c r="BG1165" s="121">
        <v>3.6990075000000002E-16</v>
      </c>
      <c r="BH1165" s="121">
        <v>7.8102676999999994E-14</v>
      </c>
      <c r="BI1165" s="121">
        <v>9.7215086000000002E-14</v>
      </c>
      <c r="BJ1165" s="121">
        <v>1.7769585999999998E-14</v>
      </c>
      <c r="BK1165" s="121">
        <v>3.6383172000000002E-12</v>
      </c>
      <c r="BL1165" s="121">
        <v>6.1220249999999999E-11</v>
      </c>
      <c r="BM1165" s="121">
        <v>2.0841165E-20</v>
      </c>
      <c r="BN1165" s="121">
        <v>1.4585539E-5</v>
      </c>
      <c r="BO1165" s="121">
        <v>2.2445053E-2</v>
      </c>
      <c r="BP1165" s="121">
        <v>0</v>
      </c>
      <c r="BQ1165" s="121">
        <v>0</v>
      </c>
      <c r="BR1165" s="121">
        <v>0</v>
      </c>
      <c r="BT1165" s="71">
        <v>1.0850926000000001E-4</v>
      </c>
      <c r="BU1165" s="71">
        <v>5.3570692000000002E-7</v>
      </c>
      <c r="BV1165" s="71">
        <v>1.0263242E-4</v>
      </c>
      <c r="BW1165" s="71">
        <v>1.5061973000000001E-8</v>
      </c>
      <c r="BX1165" s="71">
        <v>5.4161307000000001E-7</v>
      </c>
      <c r="BY1165" s="71">
        <v>4.4863434000000002E-8</v>
      </c>
      <c r="BZ1165" s="71">
        <v>6.1206717000000005E-10</v>
      </c>
      <c r="CA1165" s="71">
        <v>6.7568406999999994E-8</v>
      </c>
      <c r="CB1165" s="71">
        <v>1.4181013999999999E-8</v>
      </c>
      <c r="CC1165" s="71">
        <v>9.6461277999999995E-8</v>
      </c>
      <c r="CD1165" s="71">
        <v>0</v>
      </c>
      <c r="CE1165" s="71">
        <v>4.6087577000000002E-17</v>
      </c>
      <c r="CF1165" s="71">
        <v>3.7736329000000002E-13</v>
      </c>
      <c r="CG1165" s="71">
        <v>3.2814783999999998E-7</v>
      </c>
      <c r="CH1165" s="71">
        <v>4.2241269999999996E-6</v>
      </c>
      <c r="CI1165" s="71">
        <v>8.4915791000000007E-9</v>
      </c>
      <c r="CJ1165" s="71">
        <v>0</v>
      </c>
      <c r="CL1165" s="186">
        <v>3.1940542999999998E-13</v>
      </c>
      <c r="CM1165" s="186">
        <v>3.6808757999999999</v>
      </c>
      <c r="CN1165" s="187">
        <v>1.8590785000000001E-3</v>
      </c>
      <c r="CO1165" s="186">
        <v>3.7673266999999999E-4</v>
      </c>
      <c r="CP1165" s="186">
        <v>3.5788754999999999E-11</v>
      </c>
      <c r="CQ1165" s="186">
        <v>4.1882138000000003E-9</v>
      </c>
      <c r="CR1165" s="186">
        <v>2.4051905E-5</v>
      </c>
      <c r="CS1165" s="186">
        <v>4.8066787E-2</v>
      </c>
      <c r="CT1165" s="186">
        <v>1.6687218999999999E-8</v>
      </c>
      <c r="CU1165" s="186">
        <v>1.5782077999999999E-5</v>
      </c>
      <c r="CW1165" s="101"/>
      <c r="CX1165" s="161" t="s">
        <v>3152</v>
      </c>
    </row>
    <row r="1166" spans="1:102" ht="14.4">
      <c r="A1166" t="s">
        <v>1411</v>
      </c>
      <c r="B1166" s="92" t="s">
        <v>1376</v>
      </c>
      <c r="C1166" s="126" t="str">
        <f t="shared" si="320"/>
        <v>A.160.03.129</v>
      </c>
      <c r="D1166" s="11" t="s">
        <v>655</v>
      </c>
      <c r="E1166" s="125" t="s">
        <v>878</v>
      </c>
      <c r="F1166" s="128" t="str">
        <f t="shared" si="321"/>
        <v>Scots pine FSC/PEFC 520 (kg/m3)</v>
      </c>
      <c r="G1166" s="131">
        <f t="shared" si="316"/>
        <v>4.1878401920115271E-2</v>
      </c>
      <c r="H1166" s="183">
        <f t="shared" si="317"/>
        <v>1.4130632298000002E-3</v>
      </c>
      <c r="I1166" s="183">
        <f t="shared" si="318"/>
        <v>4.0111615776999999E-3</v>
      </c>
      <c r="J1166" s="184">
        <f t="shared" si="319"/>
        <v>9.2924471126152753E-3</v>
      </c>
      <c r="K1166" s="183">
        <v>2.7161729999999999E-2</v>
      </c>
      <c r="L1166" s="146">
        <v>2.6593564E-3</v>
      </c>
      <c r="M1166" s="146">
        <v>1.0489631E-3</v>
      </c>
      <c r="N1166" s="146">
        <v>9.8356407000000008E-4</v>
      </c>
      <c r="O1166" s="188">
        <v>3.8547024000000002E-4</v>
      </c>
      <c r="P1166" s="188">
        <v>2.0323168E-6</v>
      </c>
      <c r="Q1166" s="188">
        <v>4.1996602999999999E-5</v>
      </c>
      <c r="R1166" s="188">
        <v>3.5696313999999997E-5</v>
      </c>
      <c r="S1166" s="188">
        <v>9.8663711000000005E-5</v>
      </c>
      <c r="T1166" s="146">
        <v>2.6015199999999999E-4</v>
      </c>
      <c r="U1166" s="146">
        <v>9.1933025000000002E-3</v>
      </c>
      <c r="V1166" s="188">
        <v>6.9937636999999999E-6</v>
      </c>
      <c r="W1166" s="188">
        <v>4.8089717999999996E-7</v>
      </c>
      <c r="X1166" s="146">
        <v>4.4352748999999999E-12</v>
      </c>
      <c r="Z1166" s="157">
        <f t="shared" si="325"/>
        <v>0.18107819999999999</v>
      </c>
      <c r="AB1166" s="131">
        <f t="shared" si="311"/>
        <v>2.7161729999999999E-2</v>
      </c>
      <c r="AC1166" s="131">
        <f t="shared" si="312"/>
        <v>5.1570790437999994E-3</v>
      </c>
      <c r="AD1166" s="131">
        <f t="shared" si="313"/>
        <v>3.7444967111800002E-3</v>
      </c>
      <c r="AE1166" s="131">
        <f t="shared" si="314"/>
        <v>4.0111615776999999E-3</v>
      </c>
      <c r="AF1166" s="131">
        <f t="shared" si="315"/>
        <v>9.291966215435276E-3</v>
      </c>
      <c r="AH1166">
        <v>24.946189</v>
      </c>
      <c r="AI1166" s="71">
        <v>2.2141574999999998</v>
      </c>
      <c r="AJ1166" s="71">
        <v>0.49315954000000001</v>
      </c>
      <c r="AK1166" s="71">
        <v>0</v>
      </c>
      <c r="AL1166" s="71">
        <v>21.935131999999999</v>
      </c>
      <c r="AM1166" s="71">
        <v>0.20485687</v>
      </c>
      <c r="AN1166" s="71">
        <v>9.8883058999999995E-2</v>
      </c>
      <c r="AP1166" s="129">
        <v>3.9257331000000003E-3</v>
      </c>
      <c r="AQ1166" s="129">
        <v>3.6650701999999999E-3</v>
      </c>
      <c r="AR1166" s="129">
        <v>1.5493764999999999E-4</v>
      </c>
      <c r="AS1166" s="129">
        <v>1.0572522E-4</v>
      </c>
      <c r="AT1166" s="172">
        <f t="shared" si="322"/>
        <v>2.1972842687678001E-7</v>
      </c>
      <c r="AU1166" s="172">
        <f t="shared" si="323"/>
        <v>5.7299427031116187E-10</v>
      </c>
      <c r="AV1166" s="185">
        <f t="shared" si="324"/>
        <v>1.4807453502999999E-2</v>
      </c>
      <c r="AW1166" s="121">
        <v>1.680443E-7</v>
      </c>
      <c r="AX1166" s="121">
        <v>5.0703008E-10</v>
      </c>
      <c r="AY1166" s="121">
        <v>1.3852786000000001E-14</v>
      </c>
      <c r="AZ1166" s="121">
        <v>6.2666068000000001E-13</v>
      </c>
      <c r="BA1166" s="121">
        <v>0</v>
      </c>
      <c r="BB1166" s="121">
        <v>4.2567103999999997E-11</v>
      </c>
      <c r="BC1166" s="121">
        <v>5.1621363000000003E-8</v>
      </c>
      <c r="BD1166" s="121">
        <v>8.0014556E-12</v>
      </c>
      <c r="BE1166" s="121">
        <v>5.7819751999999999E-11</v>
      </c>
      <c r="BF1166" s="121">
        <v>7.1601596999999992E-15</v>
      </c>
      <c r="BG1166" s="121">
        <v>1.0634647E-16</v>
      </c>
      <c r="BH1166" s="121">
        <v>2.3928408000000001E-14</v>
      </c>
      <c r="BI1166" s="121">
        <v>8.2869322E-14</v>
      </c>
      <c r="BJ1166" s="121">
        <v>1.5065683E-14</v>
      </c>
      <c r="BK1166" s="121">
        <v>1.1192031000000001E-12</v>
      </c>
      <c r="BL1166" s="121">
        <v>1.8450909E-11</v>
      </c>
      <c r="BM1166" s="121">
        <v>5.9918349000000001E-21</v>
      </c>
      <c r="BN1166" s="121">
        <v>1.0015503000000001E-5</v>
      </c>
      <c r="BO1166" s="121">
        <v>1.4797438E-2</v>
      </c>
      <c r="BP1166" s="121">
        <v>0</v>
      </c>
      <c r="BQ1166" s="121">
        <v>0</v>
      </c>
      <c r="BR1166" s="121">
        <v>0</v>
      </c>
      <c r="BT1166" s="71">
        <v>9.4539739000000002E-6</v>
      </c>
      <c r="BU1166" s="71">
        <v>4.0513567E-7</v>
      </c>
      <c r="BV1166" s="71">
        <v>5.0489406999999999E-6</v>
      </c>
      <c r="BW1166" s="71">
        <v>4.5938517000000003E-9</v>
      </c>
      <c r="BX1166" s="71">
        <v>4.3284003999999999E-7</v>
      </c>
      <c r="BY1166" s="71">
        <v>1.2898237E-8</v>
      </c>
      <c r="BZ1166" s="71">
        <v>1.7596930999999999E-10</v>
      </c>
      <c r="CA1166" s="71">
        <v>1.9425917000000001E-8</v>
      </c>
      <c r="CB1166" s="71">
        <v>4.7924156000000001E-9</v>
      </c>
      <c r="CC1166" s="71">
        <v>3.0223320000000001E-8</v>
      </c>
      <c r="CD1166" s="71">
        <v>0</v>
      </c>
      <c r="CE1166" s="71">
        <v>1.3250178000000001E-17</v>
      </c>
      <c r="CF1166" s="71">
        <v>1.0849195E-13</v>
      </c>
      <c r="CG1166" s="71">
        <v>2.1314788000000001E-7</v>
      </c>
      <c r="CH1166" s="71">
        <v>3.2793584000000002E-6</v>
      </c>
      <c r="CI1166" s="71">
        <v>2.4413956000000001E-9</v>
      </c>
      <c r="CJ1166" s="71">
        <v>0</v>
      </c>
      <c r="CL1166" s="186">
        <v>9.1829062000000003E-14</v>
      </c>
      <c r="CM1166" s="186">
        <v>0.18107988999999999</v>
      </c>
      <c r="CN1166" s="187">
        <v>5.3448506999999995E-4</v>
      </c>
      <c r="CO1166" s="186">
        <v>2.8012323999999998E-4</v>
      </c>
      <c r="CP1166" s="186">
        <v>1.0956096E-11</v>
      </c>
      <c r="CQ1166" s="186">
        <v>1.2829175E-9</v>
      </c>
      <c r="CR1166" s="186">
        <v>1.9372363E-5</v>
      </c>
      <c r="CS1166" s="186">
        <v>4.0888016999999999E-2</v>
      </c>
      <c r="CT1166" s="186">
        <v>4.7975754999999997E-9</v>
      </c>
      <c r="CU1166" s="186">
        <v>4.5373475999999996E-6</v>
      </c>
      <c r="CW1166" s="101"/>
      <c r="CX1166" s="161" t="s">
        <v>3153</v>
      </c>
    </row>
    <row r="1167" spans="1:102" ht="14.4">
      <c r="A1167" t="s">
        <v>1412</v>
      </c>
      <c r="B1167" s="92" t="s">
        <v>1376</v>
      </c>
      <c r="C1167" s="126" t="str">
        <f t="shared" si="320"/>
        <v>A.160.03.130</v>
      </c>
      <c r="D1167" s="11" t="s">
        <v>655</v>
      </c>
      <c r="E1167" s="125" t="s">
        <v>878</v>
      </c>
      <c r="F1167" s="128" t="str">
        <f t="shared" si="321"/>
        <v>Tchitola FSC/PEFC 630 (kg/m3)</v>
      </c>
      <c r="G1167" s="131">
        <f t="shared" si="316"/>
        <v>5.6890663433927041E-2</v>
      </c>
      <c r="H1167" s="183">
        <f t="shared" si="317"/>
        <v>2.7712579807E-3</v>
      </c>
      <c r="I1167" s="183">
        <f t="shared" si="318"/>
        <v>6.085319552E-3</v>
      </c>
      <c r="J1167" s="184">
        <f t="shared" si="319"/>
        <v>1.3156682901227044E-2</v>
      </c>
      <c r="K1167" s="183">
        <v>3.4877403000000001E-2</v>
      </c>
      <c r="L1167" s="146">
        <v>3.3156142000000002E-3</v>
      </c>
      <c r="M1167" s="146">
        <v>1.7167787E-3</v>
      </c>
      <c r="N1167" s="146">
        <v>1.560339E-3</v>
      </c>
      <c r="O1167" s="188">
        <v>1.0681594000000001E-3</v>
      </c>
      <c r="P1167" s="188">
        <v>5.5595607000000003E-6</v>
      </c>
      <c r="Q1167" s="146">
        <v>1.3720002E-4</v>
      </c>
      <c r="R1167" s="146">
        <v>1.2393515000000001E-4</v>
      </c>
      <c r="S1167" s="146">
        <v>1.537562E-4</v>
      </c>
      <c r="T1167" s="146">
        <v>9.0487651999999997E-4</v>
      </c>
      <c r="U1167" s="188">
        <v>1.3001254E-2</v>
      </c>
      <c r="V1167" s="188">
        <v>2.4114981999999999E-5</v>
      </c>
      <c r="W1167" s="188">
        <v>1.6726858E-6</v>
      </c>
      <c r="X1167" s="146">
        <v>1.5427043000000001E-11</v>
      </c>
      <c r="Z1167" s="157">
        <f t="shared" si="325"/>
        <v>0.23251602000000002</v>
      </c>
      <c r="AB1167" s="131">
        <f t="shared" si="311"/>
        <v>3.4877403000000001E-2</v>
      </c>
      <c r="AC1167" s="131">
        <f t="shared" si="312"/>
        <v>7.9275860307000002E-3</v>
      </c>
      <c r="AD1167" s="131">
        <f t="shared" si="313"/>
        <v>5.1580007358000002E-3</v>
      </c>
      <c r="AE1167" s="131">
        <f t="shared" si="314"/>
        <v>6.085319552E-3</v>
      </c>
      <c r="AF1167" s="131">
        <f t="shared" si="315"/>
        <v>1.3155010215427044E-2</v>
      </c>
      <c r="AH1167">
        <v>24.844877</v>
      </c>
      <c r="AI1167" s="71">
        <v>3.007056</v>
      </c>
      <c r="AJ1167" s="71">
        <v>0.49810217000000001</v>
      </c>
      <c r="AK1167" s="71">
        <v>0</v>
      </c>
      <c r="AL1167" s="71">
        <v>21.019553999999999</v>
      </c>
      <c r="AM1167" s="71">
        <v>0.22005827</v>
      </c>
      <c r="AN1167" s="71">
        <v>0.10010746</v>
      </c>
      <c r="AP1167" s="129">
        <v>5.0909327000000001E-3</v>
      </c>
      <c r="AQ1167" s="129">
        <v>4.7280578999999998E-3</v>
      </c>
      <c r="AR1167" s="129">
        <v>2.0100378999999999E-4</v>
      </c>
      <c r="AS1167" s="129">
        <v>1.6187100000000001E-4</v>
      </c>
      <c r="AT1167" s="172">
        <f t="shared" si="322"/>
        <v>2.8345671453520001E-7</v>
      </c>
      <c r="AU1167" s="172">
        <f t="shared" si="323"/>
        <v>7.4335719780359119E-10</v>
      </c>
      <c r="AV1167" s="185">
        <f t="shared" si="324"/>
        <v>2.2671009220999998E-2</v>
      </c>
      <c r="AW1167" s="121">
        <v>2.1578785000000001E-7</v>
      </c>
      <c r="AX1167" s="121">
        <v>6.5108351999999995E-10</v>
      </c>
      <c r="AY1167" s="121">
        <v>1.7788529999999999E-14</v>
      </c>
      <c r="AZ1167" s="121">
        <v>2.1796893E-12</v>
      </c>
      <c r="BA1167" s="121">
        <v>0</v>
      </c>
      <c r="BB1167" s="121">
        <v>9.8196166999999998E-11</v>
      </c>
      <c r="BC1167" s="121">
        <v>6.7503586000000001E-8</v>
      </c>
      <c r="BD1167" s="121">
        <v>1.6459878999999999E-11</v>
      </c>
      <c r="BE1167" s="121">
        <v>7.5574478000000004E-11</v>
      </c>
      <c r="BF1167" s="121">
        <v>2.4904903000000001E-14</v>
      </c>
      <c r="BG1167" s="121">
        <v>3.6990075000000002E-16</v>
      </c>
      <c r="BH1167" s="121">
        <v>7.8173095999999995E-14</v>
      </c>
      <c r="BI1167" s="121">
        <v>9.9839046000000002E-14</v>
      </c>
      <c r="BJ1167" s="121">
        <v>1.8245307E-14</v>
      </c>
      <c r="BK1167" s="121">
        <v>3.6418139E-12</v>
      </c>
      <c r="BL1167" s="121">
        <v>6.1260865000000005E-11</v>
      </c>
      <c r="BM1167" s="121">
        <v>2.0841165E-20</v>
      </c>
      <c r="BN1167" s="121">
        <v>1.4594221000000001E-5</v>
      </c>
      <c r="BO1167" s="121">
        <v>2.2656414999999999E-2</v>
      </c>
      <c r="BP1167" s="121">
        <v>0</v>
      </c>
      <c r="BQ1167" s="121">
        <v>0</v>
      </c>
      <c r="BR1167" s="121">
        <v>0</v>
      </c>
      <c r="BT1167" s="71">
        <v>1.2402412E-5</v>
      </c>
      <c r="BU1167" s="71">
        <v>5.4367270000000005E-7</v>
      </c>
      <c r="BV1167" s="71">
        <v>6.4831635000000002E-6</v>
      </c>
      <c r="BW1167" s="71">
        <v>1.5064467999999999E-8</v>
      </c>
      <c r="BX1167" s="71">
        <v>5.4858789000000004E-7</v>
      </c>
      <c r="BY1167" s="71">
        <v>4.4863434000000002E-8</v>
      </c>
      <c r="BZ1167" s="71">
        <v>6.1206717000000005E-10</v>
      </c>
      <c r="CA1167" s="71">
        <v>6.7568406999999994E-8</v>
      </c>
      <c r="CB1167" s="71">
        <v>1.4215193000000001E-8</v>
      </c>
      <c r="CC1167" s="71">
        <v>9.6549482000000001E-8</v>
      </c>
      <c r="CD1167" s="71">
        <v>0</v>
      </c>
      <c r="CE1167" s="71">
        <v>4.6087577000000002E-17</v>
      </c>
      <c r="CF1167" s="71">
        <v>3.7736329000000002E-13</v>
      </c>
      <c r="CG1167" s="71">
        <v>3.2950879999999998E-7</v>
      </c>
      <c r="CH1167" s="71">
        <v>4.2501138000000003E-6</v>
      </c>
      <c r="CI1167" s="71">
        <v>8.4915791000000007E-9</v>
      </c>
      <c r="CJ1167" s="71">
        <v>0</v>
      </c>
      <c r="CL1167" s="186">
        <v>3.1940542999999998E-13</v>
      </c>
      <c r="CM1167" s="186">
        <v>0.23252187999999999</v>
      </c>
      <c r="CN1167" s="187">
        <v>1.8590785000000001E-3</v>
      </c>
      <c r="CO1167" s="186">
        <v>3.8218274999999999E-4</v>
      </c>
      <c r="CP1167" s="186">
        <v>3.5820614999999998E-11</v>
      </c>
      <c r="CQ1167" s="186">
        <v>4.1919790000000003E-9</v>
      </c>
      <c r="CR1167" s="186">
        <v>2.4396475000000001E-5</v>
      </c>
      <c r="CS1167" s="186">
        <v>4.9360078000000002E-2</v>
      </c>
      <c r="CT1167" s="186">
        <v>1.6687218999999999E-8</v>
      </c>
      <c r="CU1167" s="186">
        <v>1.5782077999999999E-5</v>
      </c>
      <c r="CW1167" s="101"/>
      <c r="CX1167" s="161" t="s">
        <v>3154</v>
      </c>
    </row>
    <row r="1168" spans="1:102" ht="14.4">
      <c r="A1168" t="s">
        <v>1413</v>
      </c>
      <c r="B1168" s="92" t="s">
        <v>1376</v>
      </c>
      <c r="C1168" s="126" t="str">
        <f t="shared" si="320"/>
        <v>A.160.03.131</v>
      </c>
      <c r="D1168" s="11" t="s">
        <v>655</v>
      </c>
      <c r="E1168" s="125" t="s">
        <v>878</v>
      </c>
      <c r="F1168" s="128" t="str">
        <f t="shared" si="321"/>
        <v>Tiama FSC/PEFC 560 (kg/m3)</v>
      </c>
      <c r="G1168" s="131">
        <f t="shared" si="316"/>
        <v>5.8399242509027047E-2</v>
      </c>
      <c r="H1168" s="183">
        <f t="shared" si="317"/>
        <v>2.7879939827999997E-3</v>
      </c>
      <c r="I1168" s="183">
        <f t="shared" si="318"/>
        <v>6.2790169450000011E-3</v>
      </c>
      <c r="J1168" s="184">
        <f t="shared" si="319"/>
        <v>1.3631810581227042E-2</v>
      </c>
      <c r="K1168" s="183">
        <v>3.5700421000000003E-2</v>
      </c>
      <c r="L1168" s="146">
        <v>3.4976739000000001E-3</v>
      </c>
      <c r="M1168" s="146">
        <v>1.7283960999999999E-3</v>
      </c>
      <c r="N1168" s="146">
        <v>1.5750543999999999E-3</v>
      </c>
      <c r="O1168" s="188">
        <v>1.0696979E-3</v>
      </c>
      <c r="P1168" s="188">
        <v>5.6296327999999998E-6</v>
      </c>
      <c r="Q1168" s="146">
        <v>1.3761205E-4</v>
      </c>
      <c r="R1168" s="146">
        <v>1.2394564E-4</v>
      </c>
      <c r="S1168" s="146">
        <v>1.5407088E-4</v>
      </c>
      <c r="T1168" s="146">
        <v>9.0487651999999997E-4</v>
      </c>
      <c r="U1168" s="188">
        <v>1.3476067E-2</v>
      </c>
      <c r="V1168" s="188">
        <v>2.4124784999999999E-5</v>
      </c>
      <c r="W1168" s="188">
        <v>1.6726858E-6</v>
      </c>
      <c r="X1168" s="146">
        <v>1.5427043000000001E-11</v>
      </c>
      <c r="Z1168" s="157">
        <f t="shared" si="325"/>
        <v>0.23800280666666671</v>
      </c>
      <c r="AB1168" s="131">
        <f t="shared" si="311"/>
        <v>3.5700421000000003E-2</v>
      </c>
      <c r="AC1168" s="131">
        <f t="shared" si="312"/>
        <v>8.1380096227999989E-3</v>
      </c>
      <c r="AD1168" s="131">
        <f t="shared" si="313"/>
        <v>5.351688325800001E-3</v>
      </c>
      <c r="AE1168" s="131">
        <f t="shared" si="314"/>
        <v>6.2790169450000002E-3</v>
      </c>
      <c r="AF1168" s="131">
        <f t="shared" si="315"/>
        <v>1.3630137895427042E-2</v>
      </c>
      <c r="AH1168">
        <v>24.916944000000001</v>
      </c>
      <c r="AI1168" s="71">
        <v>3.0787703</v>
      </c>
      <c r="AJ1168" s="71">
        <v>0.49834624999999999</v>
      </c>
      <c r="AK1168" s="71">
        <v>0</v>
      </c>
      <c r="AL1168" s="71">
        <v>21.019553999999999</v>
      </c>
      <c r="AM1168" s="71">
        <v>0.22010584999999999</v>
      </c>
      <c r="AN1168" s="71">
        <v>0.10016754999999999</v>
      </c>
      <c r="AP1168" s="129">
        <v>5.2416783999999998E-3</v>
      </c>
      <c r="AQ1168" s="129">
        <v>4.8685500999999997E-3</v>
      </c>
      <c r="AR1168" s="129">
        <v>2.0622665000000001E-4</v>
      </c>
      <c r="AS1168" s="129">
        <v>1.6690163000000001E-4</v>
      </c>
      <c r="AT1168" s="172">
        <f t="shared" si="322"/>
        <v>2.9187950691000005E-7</v>
      </c>
      <c r="AU1168" s="172">
        <f t="shared" si="323"/>
        <v>7.6267250854459115E-10</v>
      </c>
      <c r="AV1168" s="185">
        <f t="shared" si="324"/>
        <v>2.3375579162999999E-2</v>
      </c>
      <c r="AW1168" s="121">
        <v>2.2087959E-7</v>
      </c>
      <c r="AX1168" s="121">
        <v>6.6644652999999996E-10</v>
      </c>
      <c r="AY1168" s="121">
        <v>1.8208270000000001E-14</v>
      </c>
      <c r="AZ1168" s="121">
        <v>2.1796893E-12</v>
      </c>
      <c r="BA1168" s="121">
        <v>0</v>
      </c>
      <c r="BB1168" s="121">
        <v>9.8590501000000004E-11</v>
      </c>
      <c r="BC1168" s="121">
        <v>7.0834097000000005E-8</v>
      </c>
      <c r="BD1168" s="121">
        <v>1.6549806999999999E-11</v>
      </c>
      <c r="BE1168" s="121">
        <v>7.9425863999999994E-11</v>
      </c>
      <c r="BF1168" s="121">
        <v>2.4904903000000001E-14</v>
      </c>
      <c r="BG1168" s="121">
        <v>3.6990075000000002E-16</v>
      </c>
      <c r="BH1168" s="121">
        <v>7.8407826999999997E-14</v>
      </c>
      <c r="BI1168" s="121">
        <v>1.0858558E-13</v>
      </c>
      <c r="BJ1168" s="121">
        <v>1.9831043000000001E-14</v>
      </c>
      <c r="BK1168" s="121">
        <v>3.6534696999999996E-12</v>
      </c>
      <c r="BL1168" s="121">
        <v>6.1396249999999996E-11</v>
      </c>
      <c r="BM1168" s="121">
        <v>2.0841165E-20</v>
      </c>
      <c r="BN1168" s="121">
        <v>1.4623163E-5</v>
      </c>
      <c r="BO1168" s="121">
        <v>2.3360955999999999E-2</v>
      </c>
      <c r="BP1168" s="121">
        <v>0</v>
      </c>
      <c r="BQ1168" s="121">
        <v>0</v>
      </c>
      <c r="BR1168" s="121">
        <v>0</v>
      </c>
      <c r="BT1168" s="71">
        <v>1.2696775999999999E-5</v>
      </c>
      <c r="BU1168" s="71">
        <v>5.7022532000000001E-7</v>
      </c>
      <c r="BV1168" s="71">
        <v>6.6361498000000001E-6</v>
      </c>
      <c r="BW1168" s="71">
        <v>1.5072786E-8</v>
      </c>
      <c r="BX1168" s="71">
        <v>5.7183729999999996E-7</v>
      </c>
      <c r="BY1168" s="71">
        <v>4.4863434000000002E-8</v>
      </c>
      <c r="BZ1168" s="71">
        <v>6.1206717000000005E-10</v>
      </c>
      <c r="CA1168" s="71">
        <v>6.7568406999999994E-8</v>
      </c>
      <c r="CB1168" s="71">
        <v>1.4329123E-8</v>
      </c>
      <c r="CC1168" s="71">
        <v>9.6843493000000004E-8</v>
      </c>
      <c r="CD1168" s="71">
        <v>0</v>
      </c>
      <c r="CE1168" s="71">
        <v>4.6087577000000002E-17</v>
      </c>
      <c r="CF1168" s="71">
        <v>3.7736329000000002E-13</v>
      </c>
      <c r="CG1168" s="71">
        <v>3.3404533999999999E-7</v>
      </c>
      <c r="CH1168" s="71">
        <v>4.3367365000000002E-6</v>
      </c>
      <c r="CI1168" s="71">
        <v>8.4915791000000007E-9</v>
      </c>
      <c r="CJ1168" s="71">
        <v>0</v>
      </c>
      <c r="CL1168" s="186">
        <v>3.1940542999999998E-13</v>
      </c>
      <c r="CM1168" s="186">
        <v>0.23800867000000001</v>
      </c>
      <c r="CN1168" s="187">
        <v>1.8590785000000001E-3</v>
      </c>
      <c r="CO1168" s="186">
        <v>4.0034966E-4</v>
      </c>
      <c r="CP1168" s="186">
        <v>3.5926813000000001E-11</v>
      </c>
      <c r="CQ1168" s="186">
        <v>4.2045296E-9</v>
      </c>
      <c r="CR1168" s="186">
        <v>2.5545043000000001E-5</v>
      </c>
      <c r="CS1168" s="186">
        <v>5.3671046E-2</v>
      </c>
      <c r="CT1168" s="186">
        <v>1.6687218999999999E-8</v>
      </c>
      <c r="CU1168" s="186">
        <v>1.5782077999999999E-5</v>
      </c>
      <c r="CW1168" s="101"/>
      <c r="CX1168" s="161" t="s">
        <v>3155</v>
      </c>
    </row>
    <row r="1169" spans="1:102" ht="14.4">
      <c r="A1169" t="s">
        <v>2476</v>
      </c>
      <c r="B1169" s="92" t="s">
        <v>1376</v>
      </c>
      <c r="C1169" s="126" t="str">
        <f t="shared" si="320"/>
        <v>A.160.03.132</v>
      </c>
      <c r="D1169" s="11" t="s">
        <v>655</v>
      </c>
      <c r="E1169" s="125" t="s">
        <v>878</v>
      </c>
      <c r="F1169" s="128" t="str">
        <f t="shared" si="321"/>
        <v>Tiama natural forest clear cut 560 (kg/m3)</v>
      </c>
      <c r="G1169" s="131">
        <f t="shared" si="316"/>
        <v>9.3007992167240268</v>
      </c>
      <c r="H1169" s="183">
        <f t="shared" si="317"/>
        <v>2.7879939827999997E-3</v>
      </c>
      <c r="I1169" s="183">
        <f t="shared" si="318"/>
        <v>8.7311789921600003</v>
      </c>
      <c r="J1169" s="184">
        <f t="shared" si="319"/>
        <v>1.3631810581227042E-2</v>
      </c>
      <c r="K1169" s="183">
        <v>0.55320042000000003</v>
      </c>
      <c r="L1169" s="146">
        <v>3.4976739000000001E-3</v>
      </c>
      <c r="M1169" s="146">
        <v>1.7283960999999999E-3</v>
      </c>
      <c r="N1169" s="146">
        <v>1.5750543999999999E-3</v>
      </c>
      <c r="O1169" s="188">
        <v>1.0696979E-3</v>
      </c>
      <c r="P1169" s="188">
        <v>5.6296327999999998E-6</v>
      </c>
      <c r="Q1169" s="146">
        <v>1.3761205E-4</v>
      </c>
      <c r="R1169" s="146">
        <v>1.2394564E-4</v>
      </c>
      <c r="S1169" s="146">
        <v>1.5407088E-4</v>
      </c>
      <c r="T1169" s="146">
        <v>9.0487651999999997E-4</v>
      </c>
      <c r="U1169" s="146">
        <v>1.3476067E-2</v>
      </c>
      <c r="V1169" s="188">
        <v>8.7249241000000008</v>
      </c>
      <c r="W1169" s="188">
        <v>1.6726858E-6</v>
      </c>
      <c r="X1169" s="146">
        <v>1.5427043000000001E-11</v>
      </c>
      <c r="Z1169" s="157">
        <f t="shared" si="325"/>
        <v>3.6880028000000005</v>
      </c>
      <c r="AB1169" s="131">
        <f t="shared" si="311"/>
        <v>0.55320042000000003</v>
      </c>
      <c r="AC1169" s="131">
        <f t="shared" si="312"/>
        <v>8.1380096227999989E-3</v>
      </c>
      <c r="AD1169" s="131">
        <f t="shared" si="313"/>
        <v>5.351688325800001E-3</v>
      </c>
      <c r="AE1169" s="131">
        <f t="shared" si="314"/>
        <v>8.731178992160002</v>
      </c>
      <c r="AF1169" s="131">
        <f t="shared" si="315"/>
        <v>1.3630137895427042E-2</v>
      </c>
      <c r="AH1169">
        <v>24.916944000000001</v>
      </c>
      <c r="AI1169" s="71">
        <v>3.0787703</v>
      </c>
      <c r="AJ1169" s="71">
        <v>0.49834624999999999</v>
      </c>
      <c r="AK1169" s="71">
        <v>0</v>
      </c>
      <c r="AL1169" s="71">
        <v>21.019553999999999</v>
      </c>
      <c r="AM1169" s="71">
        <v>0.22010584999999999</v>
      </c>
      <c r="AN1169" s="71">
        <v>0.10016754999999999</v>
      </c>
      <c r="AP1169" s="129">
        <v>6.1256501999999997E-2</v>
      </c>
      <c r="AQ1169" s="129">
        <v>5.8271238000000003E-2</v>
      </c>
      <c r="AR1169" s="129">
        <v>2.818362E-3</v>
      </c>
      <c r="AS1169" s="129">
        <v>1.6690163000000001E-4</v>
      </c>
      <c r="AT1169" s="172">
        <f t="shared" si="322"/>
        <v>3.4934795169100004E-6</v>
      </c>
      <c r="AU1169" s="172">
        <f t="shared" si="323"/>
        <v>1.0422936903544591E-8</v>
      </c>
      <c r="AV1169" s="185">
        <f t="shared" si="324"/>
        <v>2.3375579162999999E-2</v>
      </c>
      <c r="AW1169" s="121">
        <v>3.4224796E-6</v>
      </c>
      <c r="AX1169" s="121">
        <v>1.0326447E-8</v>
      </c>
      <c r="AY1169" s="121">
        <v>2.8213327000000001E-13</v>
      </c>
      <c r="AZ1169" s="121">
        <v>2.1796893E-12</v>
      </c>
      <c r="BA1169" s="121">
        <v>0</v>
      </c>
      <c r="BB1169" s="121">
        <v>9.8590501000000004E-11</v>
      </c>
      <c r="BC1169" s="121">
        <v>7.0834097000000005E-8</v>
      </c>
      <c r="BD1169" s="121">
        <v>1.6549806999999999E-11</v>
      </c>
      <c r="BE1169" s="121">
        <v>7.9425863999999994E-11</v>
      </c>
      <c r="BF1169" s="121">
        <v>2.4904903000000001E-14</v>
      </c>
      <c r="BG1169" s="121">
        <v>3.6990075000000002E-16</v>
      </c>
      <c r="BH1169" s="121">
        <v>7.8407826999999997E-14</v>
      </c>
      <c r="BI1169" s="121">
        <v>1.0858558E-13</v>
      </c>
      <c r="BJ1169" s="121">
        <v>1.9831043000000001E-14</v>
      </c>
      <c r="BK1169" s="121">
        <v>3.6534696999999996E-12</v>
      </c>
      <c r="BL1169" s="121">
        <v>6.1396249999999996E-11</v>
      </c>
      <c r="BM1169" s="121">
        <v>2.0841165E-20</v>
      </c>
      <c r="BN1169" s="121">
        <v>1.4623163E-5</v>
      </c>
      <c r="BO1169" s="121">
        <v>2.3360955999999999E-2</v>
      </c>
      <c r="BP1169" s="121">
        <v>0</v>
      </c>
      <c r="BQ1169" s="121">
        <v>0</v>
      </c>
      <c r="BR1169" s="121">
        <v>0</v>
      </c>
      <c r="BT1169" s="71">
        <v>1.0889193E-4</v>
      </c>
      <c r="BU1169" s="71">
        <v>5.7022532000000001E-7</v>
      </c>
      <c r="BV1169" s="71">
        <v>1.028313E-4</v>
      </c>
      <c r="BW1169" s="71">
        <v>1.5072786E-8</v>
      </c>
      <c r="BX1169" s="71">
        <v>5.7183729999999996E-7</v>
      </c>
      <c r="BY1169" s="71">
        <v>4.4863434000000002E-8</v>
      </c>
      <c r="BZ1169" s="71">
        <v>6.1206717000000005E-10</v>
      </c>
      <c r="CA1169" s="71">
        <v>6.7568406999999994E-8</v>
      </c>
      <c r="CB1169" s="71">
        <v>1.4329123E-8</v>
      </c>
      <c r="CC1169" s="71">
        <v>9.6843493000000004E-8</v>
      </c>
      <c r="CD1169" s="71">
        <v>0</v>
      </c>
      <c r="CE1169" s="71">
        <v>4.6087577000000002E-17</v>
      </c>
      <c r="CF1169" s="71">
        <v>3.7736329000000002E-13</v>
      </c>
      <c r="CG1169" s="71">
        <v>3.3404533999999999E-7</v>
      </c>
      <c r="CH1169" s="71">
        <v>4.3367365000000002E-6</v>
      </c>
      <c r="CI1169" s="71">
        <v>8.4915791000000007E-9</v>
      </c>
      <c r="CJ1169" s="71">
        <v>0</v>
      </c>
      <c r="CL1169" s="186">
        <v>3.1940542999999998E-13</v>
      </c>
      <c r="CM1169" s="186">
        <v>3.6880087000000001</v>
      </c>
      <c r="CN1169" s="187">
        <v>1.8590785000000001E-3</v>
      </c>
      <c r="CO1169" s="186">
        <v>4.0034966E-4</v>
      </c>
      <c r="CP1169" s="186">
        <v>3.5926813000000001E-11</v>
      </c>
      <c r="CQ1169" s="186">
        <v>4.2045296E-9</v>
      </c>
      <c r="CR1169" s="186">
        <v>2.5545043000000001E-5</v>
      </c>
      <c r="CS1169" s="186">
        <v>5.3671046E-2</v>
      </c>
      <c r="CT1169" s="186">
        <v>1.6687218999999999E-8</v>
      </c>
      <c r="CU1169" s="186">
        <v>1.5782077999999999E-5</v>
      </c>
      <c r="CW1169" s="101"/>
      <c r="CX1169" s="161" t="s">
        <v>3155</v>
      </c>
    </row>
    <row r="1170" spans="1:102" ht="14.4">
      <c r="A1170" t="s">
        <v>1414</v>
      </c>
      <c r="B1170" s="92" t="s">
        <v>1376</v>
      </c>
      <c r="C1170" s="126" t="str">
        <f t="shared" si="320"/>
        <v>A.160.03.133</v>
      </c>
      <c r="D1170" s="11" t="s">
        <v>655</v>
      </c>
      <c r="E1170" s="125" t="s">
        <v>878</v>
      </c>
      <c r="F1170" s="128" t="str">
        <f t="shared" si="321"/>
        <v>Walnut FSC/PEFC 670 (kg/m3)</v>
      </c>
      <c r="G1170" s="131">
        <f t="shared" si="316"/>
        <v>6.6300425665167612E-2</v>
      </c>
      <c r="H1170" s="183">
        <f t="shared" si="317"/>
        <v>5.3843864410000001E-3</v>
      </c>
      <c r="I1170" s="183">
        <f t="shared" si="318"/>
        <v>7.6021927409999999E-3</v>
      </c>
      <c r="J1170" s="184">
        <f t="shared" si="319"/>
        <v>1.4301592483167607E-2</v>
      </c>
      <c r="K1170" s="183">
        <v>3.9012254000000003E-2</v>
      </c>
      <c r="L1170" s="146">
        <v>2.0186535000000002E-3</v>
      </c>
      <c r="M1170" s="146">
        <v>2.9517857E-3</v>
      </c>
      <c r="N1170" s="146">
        <v>2.5581016999999999E-3</v>
      </c>
      <c r="O1170" s="188">
        <v>2.4827640000000002E-3</v>
      </c>
      <c r="P1170" s="188">
        <v>1.1954401E-5</v>
      </c>
      <c r="Q1170" s="146">
        <v>3.3156633999999999E-4</v>
      </c>
      <c r="R1170" s="146">
        <v>3.0954681000000002E-4</v>
      </c>
      <c r="S1170" s="146">
        <v>2.6511073E-4</v>
      </c>
      <c r="T1170" s="146">
        <v>2.2621912999999999E-3</v>
      </c>
      <c r="U1170" s="188">
        <v>1.4032299999999999E-2</v>
      </c>
      <c r="V1170" s="188">
        <v>6.0015431E-5</v>
      </c>
      <c r="W1170" s="188">
        <v>4.1817145999999997E-6</v>
      </c>
      <c r="X1170" s="146">
        <v>3.8567607999999998E-11</v>
      </c>
      <c r="Z1170" s="157">
        <f t="shared" si="325"/>
        <v>0.26008169333333336</v>
      </c>
      <c r="AB1170" s="131">
        <f t="shared" si="311"/>
        <v>3.9012254000000003E-2</v>
      </c>
      <c r="AC1170" s="131">
        <f t="shared" si="312"/>
        <v>1.0664372451000001E-2</v>
      </c>
      <c r="AD1170" s="131">
        <f t="shared" si="313"/>
        <v>5.2841677246E-3</v>
      </c>
      <c r="AE1170" s="131">
        <f t="shared" si="314"/>
        <v>7.6021927410000007E-3</v>
      </c>
      <c r="AF1170" s="131">
        <f t="shared" si="315"/>
        <v>1.4297410768567607E-2</v>
      </c>
      <c r="AH1170">
        <v>25.558686999999999</v>
      </c>
      <c r="AI1170" s="71">
        <v>3.621219</v>
      </c>
      <c r="AJ1170" s="71">
        <v>0.5049167</v>
      </c>
      <c r="AK1170" s="71">
        <v>0</v>
      </c>
      <c r="AL1170" s="71">
        <v>21.079388999999999</v>
      </c>
      <c r="AM1170" s="71">
        <v>0.25136125999999998</v>
      </c>
      <c r="AN1170" s="71">
        <v>0.10180103</v>
      </c>
      <c r="AP1170" s="129">
        <v>5.3261367999999998E-3</v>
      </c>
      <c r="AQ1170" s="129">
        <v>4.8989335999999996E-3</v>
      </c>
      <c r="AR1170" s="129">
        <v>2.2114372999999999E-4</v>
      </c>
      <c r="AS1170" s="129">
        <v>2.0605946999999999E-4</v>
      </c>
      <c r="AT1170" s="172">
        <f t="shared" si="322"/>
        <v>2.93701047892E-7</v>
      </c>
      <c r="AU1170" s="172">
        <f t="shared" si="323"/>
        <v>8.1783922431629283E-10</v>
      </c>
      <c r="AV1170" s="185">
        <f t="shared" si="324"/>
        <v>2.8859869821E-2</v>
      </c>
      <c r="AW1170" s="121">
        <v>2.4138826000000001E-7</v>
      </c>
      <c r="AX1170" s="121">
        <v>7.2832541000000003E-10</v>
      </c>
      <c r="AY1170" s="121">
        <v>1.9898887000000001E-14</v>
      </c>
      <c r="AZ1170" s="121">
        <v>5.4492233000000004E-12</v>
      </c>
      <c r="BA1170" s="121">
        <v>0</v>
      </c>
      <c r="BB1170" s="121">
        <v>2.0950834000000001E-10</v>
      </c>
      <c r="BC1170" s="121">
        <v>5.1939654000000003E-8</v>
      </c>
      <c r="BD1170" s="121">
        <v>3.2944028999999998E-11</v>
      </c>
      <c r="BE1170" s="121">
        <v>5.6289289999999998E-11</v>
      </c>
      <c r="BF1170" s="121">
        <v>6.2262258999999995E-14</v>
      </c>
      <c r="BG1170" s="121">
        <v>9.2475188999999994E-16</v>
      </c>
      <c r="BH1170" s="121">
        <v>1.8891896E-13</v>
      </c>
      <c r="BI1170" s="121">
        <v>6.8813111000000004E-15</v>
      </c>
      <c r="BJ1170" s="121">
        <v>1.6090951999999999E-15</v>
      </c>
      <c r="BK1170" s="121">
        <v>8.7810886999999993E-12</v>
      </c>
      <c r="BL1170" s="121">
        <v>1.4939523999999999E-10</v>
      </c>
      <c r="BM1170" s="121">
        <v>5.2102911999999998E-20</v>
      </c>
      <c r="BN1170" s="121">
        <v>2.3807821E-5</v>
      </c>
      <c r="BO1170" s="121">
        <v>2.8836061999999999E-2</v>
      </c>
      <c r="BP1170" s="121">
        <v>0</v>
      </c>
      <c r="BQ1170" s="121">
        <v>0</v>
      </c>
      <c r="BR1170" s="121">
        <v>0</v>
      </c>
      <c r="BT1170" s="71">
        <v>1.4278819E-5</v>
      </c>
      <c r="BU1170" s="71">
        <v>4.4467391000000002E-7</v>
      </c>
      <c r="BV1170" s="71">
        <v>7.2517676999999999E-6</v>
      </c>
      <c r="BW1170" s="71">
        <v>3.6985492999999998E-8</v>
      </c>
      <c r="BX1170" s="71">
        <v>4.5021032E-7</v>
      </c>
      <c r="BY1170" s="71">
        <v>1.1215859E-7</v>
      </c>
      <c r="BZ1170" s="71">
        <v>1.5301679000000001E-9</v>
      </c>
      <c r="CA1170" s="71">
        <v>1.6892102E-7</v>
      </c>
      <c r="CB1170" s="71">
        <v>3.2376420999999997E-8</v>
      </c>
      <c r="CC1170" s="71">
        <v>2.3185786000000001E-7</v>
      </c>
      <c r="CD1170" s="71">
        <v>0</v>
      </c>
      <c r="CE1170" s="71">
        <v>1.1521894E-16</v>
      </c>
      <c r="CF1170" s="71">
        <v>9.4340822000000006E-13</v>
      </c>
      <c r="CG1170" s="71">
        <v>5.0773526000000003E-7</v>
      </c>
      <c r="CH1170" s="71">
        <v>5.0193721999999997E-6</v>
      </c>
      <c r="CI1170" s="71">
        <v>2.1228806999999999E-8</v>
      </c>
      <c r="CJ1170" s="71">
        <v>0</v>
      </c>
      <c r="CL1170" s="186">
        <v>7.9851358999999997E-13</v>
      </c>
      <c r="CM1170" s="186">
        <v>0.26009633999999998</v>
      </c>
      <c r="CN1170" s="187">
        <v>4.6476961999999998E-3</v>
      </c>
      <c r="CO1170" s="186">
        <v>3.2976392000000002E-4</v>
      </c>
      <c r="CP1170" s="186">
        <v>8.6604520000000002E-11</v>
      </c>
      <c r="CQ1170" s="186">
        <v>1.0131667999999999E-8</v>
      </c>
      <c r="CR1170" s="186">
        <v>1.8075239999999999E-5</v>
      </c>
      <c r="CS1170" s="186">
        <v>3.7708300000000002E-3</v>
      </c>
      <c r="CT1170" s="186">
        <v>4.1718047000000002E-8</v>
      </c>
      <c r="CU1170" s="186">
        <v>3.9455195999999997E-5</v>
      </c>
      <c r="CW1170" s="101"/>
      <c r="CX1170" s="161" t="s">
        <v>3156</v>
      </c>
    </row>
    <row r="1171" spans="1:102" ht="14.4">
      <c r="A1171" t="s">
        <v>1415</v>
      </c>
      <c r="B1171" s="92" t="s">
        <v>1376</v>
      </c>
      <c r="C1171" s="126" t="str">
        <f t="shared" si="320"/>
        <v>A.160.03.134</v>
      </c>
      <c r="D1171" s="11" t="s">
        <v>655</v>
      </c>
      <c r="E1171" s="125" t="s">
        <v>878</v>
      </c>
      <c r="F1171" s="128" t="str">
        <f t="shared" si="321"/>
        <v>Yang FSC/PEFC 750 (kg/m3)</v>
      </c>
      <c r="G1171" s="131">
        <f t="shared" si="316"/>
        <v>6.8506725850127043E-2</v>
      </c>
      <c r="H1171" s="183">
        <f t="shared" si="317"/>
        <v>2.9001253359E-3</v>
      </c>
      <c r="I1171" s="183">
        <f t="shared" si="318"/>
        <v>7.5767896030000002E-3</v>
      </c>
      <c r="J1171" s="184">
        <f t="shared" si="319"/>
        <v>1.6815165911227042E-2</v>
      </c>
      <c r="K1171" s="183">
        <v>4.1214645000000001E-2</v>
      </c>
      <c r="L1171" s="146">
        <v>4.7174742000000002E-3</v>
      </c>
      <c r="M1171" s="146">
        <v>1.8062325E-3</v>
      </c>
      <c r="N1171" s="146">
        <v>1.6736475000000001E-3</v>
      </c>
      <c r="O1171" s="188">
        <v>1.0800060999999999E-3</v>
      </c>
      <c r="P1171" s="188">
        <v>6.0991159000000003E-6</v>
      </c>
      <c r="Q1171" s="146">
        <v>1.4037262000000001E-4</v>
      </c>
      <c r="R1171" s="146">
        <v>1.2401592000000001E-4</v>
      </c>
      <c r="S1171" s="146">
        <v>1.5617921E-4</v>
      </c>
      <c r="T1171" s="146">
        <v>9.0487651999999997E-4</v>
      </c>
      <c r="U1171" s="146">
        <v>1.6657313999999999E-2</v>
      </c>
      <c r="V1171" s="188">
        <v>2.4190463E-5</v>
      </c>
      <c r="W1171" s="188">
        <v>1.6726858E-6</v>
      </c>
      <c r="X1171" s="146">
        <v>1.5427043000000001E-11</v>
      </c>
      <c r="Z1171" s="157">
        <f t="shared" si="325"/>
        <v>0.27476430000000002</v>
      </c>
      <c r="AB1171" s="131">
        <f t="shared" si="311"/>
        <v>4.1214645000000001E-2</v>
      </c>
      <c r="AC1171" s="131">
        <f t="shared" si="312"/>
        <v>9.5478479558999997E-3</v>
      </c>
      <c r="AD1171" s="131">
        <f t="shared" si="313"/>
        <v>6.6493953058000006E-3</v>
      </c>
      <c r="AE1171" s="131">
        <f t="shared" si="314"/>
        <v>7.5767896030000002E-3</v>
      </c>
      <c r="AF1171" s="131">
        <f t="shared" si="315"/>
        <v>1.681349322542704E-2</v>
      </c>
      <c r="AH1171">
        <v>25.399785999999999</v>
      </c>
      <c r="AI1171" s="71">
        <v>3.5592560999999998</v>
      </c>
      <c r="AJ1171" s="71">
        <v>0.49998158999999998</v>
      </c>
      <c r="AK1171" s="71">
        <v>0</v>
      </c>
      <c r="AL1171" s="71">
        <v>21.019553999999999</v>
      </c>
      <c r="AM1171" s="71">
        <v>0.2204246</v>
      </c>
      <c r="AN1171" s="71">
        <v>0.10057017</v>
      </c>
      <c r="AP1171" s="129">
        <v>6.2516745999999998E-3</v>
      </c>
      <c r="AQ1171" s="129">
        <v>5.8098480000000003E-3</v>
      </c>
      <c r="AR1171" s="129">
        <v>2.4121981E-4</v>
      </c>
      <c r="AS1171" s="129">
        <v>2.0060685E-4</v>
      </c>
      <c r="AT1171" s="172">
        <f t="shared" si="322"/>
        <v>3.4831222311830005E-7</v>
      </c>
      <c r="AU1171" s="172">
        <f t="shared" si="323"/>
        <v>8.9208510869559118E-10</v>
      </c>
      <c r="AV1171" s="185">
        <f t="shared" si="324"/>
        <v>2.8096197072999998E-2</v>
      </c>
      <c r="AW1171" s="121">
        <v>2.5499424999999999E-7</v>
      </c>
      <c r="AX1171" s="121">
        <v>7.6937871999999997E-10</v>
      </c>
      <c r="AY1171" s="121">
        <v>2.1020523999999999E-14</v>
      </c>
      <c r="AZ1171" s="121">
        <v>2.1796893E-12</v>
      </c>
      <c r="BA1171" s="121">
        <v>0</v>
      </c>
      <c r="BB1171" s="121">
        <v>1.0123254E-10</v>
      </c>
      <c r="BC1171" s="121">
        <v>9.3148525999999997E-8</v>
      </c>
      <c r="BD1171" s="121">
        <v>1.7152319999999999E-11</v>
      </c>
      <c r="BE1171" s="121">
        <v>1.0523015E-10</v>
      </c>
      <c r="BF1171" s="121">
        <v>2.4904903000000001E-14</v>
      </c>
      <c r="BG1171" s="121">
        <v>3.6990075000000002E-16</v>
      </c>
      <c r="BH1171" s="121">
        <v>7.9980523000000004E-14</v>
      </c>
      <c r="BI1171" s="121">
        <v>1.6718735E-13</v>
      </c>
      <c r="BJ1171" s="121">
        <v>3.0455473999999998E-14</v>
      </c>
      <c r="BK1171" s="121">
        <v>3.7315629999999996E-12</v>
      </c>
      <c r="BL1171" s="121">
        <v>6.2303326000000001E-11</v>
      </c>
      <c r="BM1171" s="121">
        <v>2.0841165E-20</v>
      </c>
      <c r="BN1171" s="121">
        <v>1.4817073E-5</v>
      </c>
      <c r="BO1171" s="121">
        <v>2.808138E-2</v>
      </c>
      <c r="BP1171" s="121">
        <v>0</v>
      </c>
      <c r="BQ1171" s="121">
        <v>0</v>
      </c>
      <c r="BR1171" s="121">
        <v>0</v>
      </c>
      <c r="BT1171" s="71">
        <v>1.4669013E-5</v>
      </c>
      <c r="BU1171" s="71">
        <v>7.4812786999999997E-7</v>
      </c>
      <c r="BV1171" s="71">
        <v>7.6611578000000007E-6</v>
      </c>
      <c r="BW1171" s="71">
        <v>1.5128517000000001E-8</v>
      </c>
      <c r="BX1171" s="71">
        <v>7.2760838000000004E-7</v>
      </c>
      <c r="BY1171" s="71">
        <v>4.4863434000000002E-8</v>
      </c>
      <c r="BZ1171" s="71">
        <v>6.1206717000000005E-10</v>
      </c>
      <c r="CA1171" s="71">
        <v>6.7568406999999994E-8</v>
      </c>
      <c r="CB1171" s="71">
        <v>1.5092455E-8</v>
      </c>
      <c r="CC1171" s="71">
        <v>9.8813367999999998E-8</v>
      </c>
      <c r="CD1171" s="71">
        <v>0</v>
      </c>
      <c r="CE1171" s="71">
        <v>4.6087577000000002E-17</v>
      </c>
      <c r="CF1171" s="71">
        <v>3.7736329000000002E-13</v>
      </c>
      <c r="CG1171" s="71">
        <v>3.6444016999999998E-7</v>
      </c>
      <c r="CH1171" s="71">
        <v>4.9171084999999998E-6</v>
      </c>
      <c r="CI1171" s="71">
        <v>8.4915791000000007E-9</v>
      </c>
      <c r="CJ1171" s="71">
        <v>0</v>
      </c>
      <c r="CL1171" s="186">
        <v>3.1940542999999998E-13</v>
      </c>
      <c r="CM1171" s="186">
        <v>0.27477015999999999</v>
      </c>
      <c r="CN1171" s="187">
        <v>1.8590785000000001E-3</v>
      </c>
      <c r="CO1171" s="186">
        <v>5.2206799999999999E-4</v>
      </c>
      <c r="CP1171" s="186">
        <v>3.6638345999999997E-11</v>
      </c>
      <c r="CQ1171" s="186">
        <v>4.2886187999999996E-9</v>
      </c>
      <c r="CR1171" s="186">
        <v>3.3240444999999997E-5</v>
      </c>
      <c r="CS1171" s="186">
        <v>8.2554532E-2</v>
      </c>
      <c r="CT1171" s="186">
        <v>1.6687218999999999E-8</v>
      </c>
      <c r="CU1171" s="186">
        <v>1.5782077999999999E-5</v>
      </c>
      <c r="CW1171" s="101"/>
      <c r="CX1171" s="161" t="s">
        <v>3157</v>
      </c>
    </row>
    <row r="1172" spans="1:102" ht="14.4">
      <c r="A1172" t="s">
        <v>2477</v>
      </c>
      <c r="B1172" s="92" t="s">
        <v>1376</v>
      </c>
      <c r="C1172" s="126" t="str">
        <f t="shared" si="320"/>
        <v>A.160.03.135</v>
      </c>
      <c r="D1172" s="11" t="s">
        <v>655</v>
      </c>
      <c r="E1172" s="125" t="s">
        <v>878</v>
      </c>
      <c r="F1172" s="128" t="str">
        <f t="shared" si="321"/>
        <v>Yang natural forest clear cut 750 (kg/m3)</v>
      </c>
      <c r="G1172" s="131">
        <f t="shared" si="316"/>
        <v>4.6650692403871279</v>
      </c>
      <c r="H1172" s="183">
        <f t="shared" si="317"/>
        <v>2.9001253359E-3</v>
      </c>
      <c r="I1172" s="183">
        <f t="shared" si="318"/>
        <v>4.0866392991400007</v>
      </c>
      <c r="J1172" s="184">
        <f t="shared" si="319"/>
        <v>1.6815165911227042E-2</v>
      </c>
      <c r="K1172" s="183">
        <v>0.55871464999999998</v>
      </c>
      <c r="L1172" s="146">
        <v>4.7174742000000002E-3</v>
      </c>
      <c r="M1172" s="146">
        <v>1.8062325E-3</v>
      </c>
      <c r="N1172" s="146">
        <v>1.6736475000000001E-3</v>
      </c>
      <c r="O1172" s="188">
        <v>1.0800060999999999E-3</v>
      </c>
      <c r="P1172" s="188">
        <v>6.0991159000000003E-6</v>
      </c>
      <c r="Q1172" s="146">
        <v>1.4037262000000001E-4</v>
      </c>
      <c r="R1172" s="146">
        <v>1.2401592000000001E-4</v>
      </c>
      <c r="S1172" s="146">
        <v>1.5617921E-4</v>
      </c>
      <c r="T1172" s="146">
        <v>9.0487651999999997E-4</v>
      </c>
      <c r="U1172" s="188">
        <v>1.6657313999999999E-2</v>
      </c>
      <c r="V1172" s="188">
        <v>4.0790867000000004</v>
      </c>
      <c r="W1172" s="188">
        <v>1.6726858E-6</v>
      </c>
      <c r="X1172" s="146">
        <v>1.5427043000000001E-11</v>
      </c>
      <c r="Z1172" s="157">
        <f t="shared" si="325"/>
        <v>3.7247643333333333</v>
      </c>
      <c r="AB1172" s="131">
        <f t="shared" si="311"/>
        <v>0.55871464999999998</v>
      </c>
      <c r="AC1172" s="131">
        <f t="shared" si="312"/>
        <v>9.5478479558999997E-3</v>
      </c>
      <c r="AD1172" s="131">
        <f t="shared" si="313"/>
        <v>6.6493953058000006E-3</v>
      </c>
      <c r="AE1172" s="131">
        <f t="shared" si="314"/>
        <v>4.0866392991399998</v>
      </c>
      <c r="AF1172" s="131">
        <f t="shared" si="315"/>
        <v>1.681349322542704E-2</v>
      </c>
      <c r="AH1172">
        <v>25.399785999999999</v>
      </c>
      <c r="AI1172" s="71">
        <v>3.5592560999999998</v>
      </c>
      <c r="AJ1172" s="71">
        <v>0.49998158999999998</v>
      </c>
      <c r="AK1172" s="71">
        <v>0</v>
      </c>
      <c r="AL1172" s="71">
        <v>21.019553999999999</v>
      </c>
      <c r="AM1172" s="71">
        <v>0.2204246</v>
      </c>
      <c r="AN1172" s="71">
        <v>0.10057017</v>
      </c>
      <c r="AP1172" s="129">
        <v>6.2266498000000003E-2</v>
      </c>
      <c r="AQ1172" s="129">
        <v>5.9212536000000003E-2</v>
      </c>
      <c r="AR1172" s="129">
        <v>2.8533552000000002E-3</v>
      </c>
      <c r="AS1172" s="129">
        <v>2.0060685E-4</v>
      </c>
      <c r="AT1172" s="172">
        <f t="shared" si="322"/>
        <v>3.5499122731183005E-6</v>
      </c>
      <c r="AU1172" s="172">
        <f t="shared" si="323"/>
        <v>1.0552349313691592E-8</v>
      </c>
      <c r="AV1172" s="185">
        <f t="shared" si="324"/>
        <v>2.8096197072999998E-2</v>
      </c>
      <c r="AW1172" s="121">
        <v>3.4565943000000002E-6</v>
      </c>
      <c r="AX1172" s="121">
        <v>1.0429379E-8</v>
      </c>
      <c r="AY1172" s="121">
        <v>2.8494552000000001E-13</v>
      </c>
      <c r="AZ1172" s="121">
        <v>2.1796893E-12</v>
      </c>
      <c r="BA1172" s="121">
        <v>0</v>
      </c>
      <c r="BB1172" s="121">
        <v>1.0123254E-10</v>
      </c>
      <c r="BC1172" s="121">
        <v>9.3148525999999997E-8</v>
      </c>
      <c r="BD1172" s="121">
        <v>1.7152319999999999E-11</v>
      </c>
      <c r="BE1172" s="121">
        <v>1.0523015E-10</v>
      </c>
      <c r="BF1172" s="121">
        <v>2.4904903000000001E-14</v>
      </c>
      <c r="BG1172" s="121">
        <v>3.6990075000000002E-16</v>
      </c>
      <c r="BH1172" s="121">
        <v>7.9980523000000004E-14</v>
      </c>
      <c r="BI1172" s="121">
        <v>1.6718735E-13</v>
      </c>
      <c r="BJ1172" s="121">
        <v>3.0455473999999998E-14</v>
      </c>
      <c r="BK1172" s="121">
        <v>3.7315629999999996E-12</v>
      </c>
      <c r="BL1172" s="121">
        <v>6.2303326000000001E-11</v>
      </c>
      <c r="BM1172" s="121">
        <v>2.0841165E-20</v>
      </c>
      <c r="BN1172" s="121">
        <v>1.4817073E-5</v>
      </c>
      <c r="BO1172" s="121">
        <v>2.808138E-2</v>
      </c>
      <c r="BP1172" s="121">
        <v>0</v>
      </c>
      <c r="BQ1172" s="121">
        <v>0</v>
      </c>
      <c r="BR1172" s="121">
        <v>0</v>
      </c>
      <c r="BT1172" s="71">
        <v>1.1086417E-4</v>
      </c>
      <c r="BU1172" s="71">
        <v>7.4812786999999997E-7</v>
      </c>
      <c r="BV1172" s="71">
        <v>1.0385631E-4</v>
      </c>
      <c r="BW1172" s="71">
        <v>1.5128517000000001E-8</v>
      </c>
      <c r="BX1172" s="71">
        <v>7.2760838000000004E-7</v>
      </c>
      <c r="BY1172" s="71">
        <v>4.4863434000000002E-8</v>
      </c>
      <c r="BZ1172" s="71">
        <v>6.1206717000000005E-10</v>
      </c>
      <c r="CA1172" s="71">
        <v>6.7568406999999994E-8</v>
      </c>
      <c r="CB1172" s="71">
        <v>1.5092455E-8</v>
      </c>
      <c r="CC1172" s="71">
        <v>9.8813367999999998E-8</v>
      </c>
      <c r="CD1172" s="71">
        <v>0</v>
      </c>
      <c r="CE1172" s="71">
        <v>4.6087577000000002E-17</v>
      </c>
      <c r="CF1172" s="71">
        <v>3.7736329000000002E-13</v>
      </c>
      <c r="CG1172" s="71">
        <v>3.6444016999999998E-7</v>
      </c>
      <c r="CH1172" s="71">
        <v>4.9171084999999998E-6</v>
      </c>
      <c r="CI1172" s="71">
        <v>8.4915791000000007E-9</v>
      </c>
      <c r="CJ1172" s="71">
        <v>0</v>
      </c>
      <c r="CL1172" s="186">
        <v>3.1940542999999998E-13</v>
      </c>
      <c r="CM1172" s="186">
        <v>3.7247702</v>
      </c>
      <c r="CN1172" s="187">
        <v>1.8590785000000001E-3</v>
      </c>
      <c r="CO1172" s="186">
        <v>5.2206799999999999E-4</v>
      </c>
      <c r="CP1172" s="186">
        <v>3.6638345999999997E-11</v>
      </c>
      <c r="CQ1172" s="186">
        <v>4.2886187999999996E-9</v>
      </c>
      <c r="CR1172" s="186">
        <v>3.3240444999999997E-5</v>
      </c>
      <c r="CS1172" s="186">
        <v>8.2554532E-2</v>
      </c>
      <c r="CT1172" s="186">
        <v>1.6687218999999999E-8</v>
      </c>
      <c r="CU1172" s="186">
        <v>1.5782077999999999E-5</v>
      </c>
      <c r="CW1172" s="101"/>
      <c r="CX1172" s="161" t="s">
        <v>3157</v>
      </c>
    </row>
    <row r="1173" spans="1:102" ht="14.4">
      <c r="B1173" s="92"/>
      <c r="C1173" s="126"/>
      <c r="D1173" s="1" t="s">
        <v>656</v>
      </c>
      <c r="E1173" s="125"/>
      <c r="J1173" s="158"/>
      <c r="O1173" s="4"/>
      <c r="P1173" s="4"/>
      <c r="U1173" s="4"/>
      <c r="V1173" s="4"/>
      <c r="W1173" s="4"/>
      <c r="AT1173" s="4"/>
      <c r="AU1173" s="4"/>
      <c r="AV1173" s="16"/>
      <c r="CN1173" s="97"/>
      <c r="CW1173" s="102"/>
      <c r="CX1173" s="167"/>
    </row>
    <row r="1174" spans="1:102" ht="14.4">
      <c r="A1174" t="s">
        <v>1416</v>
      </c>
      <c r="B1174" s="92" t="s">
        <v>1376</v>
      </c>
      <c r="C1174" s="126" t="str">
        <f t="shared" si="320"/>
        <v>A.160.04.101</v>
      </c>
      <c r="D1174" s="11" t="s">
        <v>656</v>
      </c>
      <c r="E1174" s="125" t="s">
        <v>878</v>
      </c>
      <c r="F1174" s="128" t="str">
        <f t="shared" si="321"/>
        <v>Aningre FSC/PEFC 580 (kg/m3)</v>
      </c>
      <c r="G1174" s="131">
        <f t="shared" si="316"/>
        <v>5.5532941177027041E-2</v>
      </c>
      <c r="H1174" s="183">
        <f t="shared" si="317"/>
        <v>2.7561955957999995E-3</v>
      </c>
      <c r="I1174" s="183">
        <f t="shared" si="318"/>
        <v>5.9109918900000008E-3</v>
      </c>
      <c r="J1174" s="184">
        <f t="shared" si="319"/>
        <v>1.2729067691227043E-2</v>
      </c>
      <c r="K1174" s="183">
        <v>3.4136685999999999E-2</v>
      </c>
      <c r="L1174" s="146">
        <v>3.1517604000000001E-3</v>
      </c>
      <c r="M1174" s="146">
        <v>1.7063231000000001E-3</v>
      </c>
      <c r="N1174" s="146">
        <v>1.5470951999999999E-3</v>
      </c>
      <c r="O1174" s="188">
        <v>1.0667747E-3</v>
      </c>
      <c r="P1174" s="188">
        <v>5.4964957999999998E-6</v>
      </c>
      <c r="Q1174" s="146">
        <v>1.368292E-4</v>
      </c>
      <c r="R1174" s="146">
        <v>1.2392571E-4</v>
      </c>
      <c r="S1174" s="146">
        <v>1.5347299000000001E-4</v>
      </c>
      <c r="T1174" s="146">
        <v>9.0487651999999997E-4</v>
      </c>
      <c r="U1174" s="146">
        <v>1.2573922E-2</v>
      </c>
      <c r="V1174" s="188">
        <v>2.410616E-5</v>
      </c>
      <c r="W1174" s="188">
        <v>1.6726858E-6</v>
      </c>
      <c r="X1174" s="146">
        <v>1.5427043000000001E-11</v>
      </c>
      <c r="Z1174" s="157">
        <f t="shared" si="325"/>
        <v>0.22757790666666666</v>
      </c>
      <c r="AB1174" s="131">
        <f t="shared" si="311"/>
        <v>3.4136685999999999E-2</v>
      </c>
      <c r="AC1174" s="131">
        <f t="shared" si="312"/>
        <v>7.7382048058000008E-3</v>
      </c>
      <c r="AD1174" s="131">
        <f t="shared" si="313"/>
        <v>4.9836818958000012E-3</v>
      </c>
      <c r="AE1174" s="131">
        <f t="shared" si="314"/>
        <v>5.9109918900000008E-3</v>
      </c>
      <c r="AF1174" s="131">
        <f t="shared" si="315"/>
        <v>1.2727395005427043E-2</v>
      </c>
      <c r="AH1174">
        <v>24.780017999999998</v>
      </c>
      <c r="AI1174" s="71">
        <v>2.9425132000000001</v>
      </c>
      <c r="AJ1174" s="71">
        <v>0.49788250000000001</v>
      </c>
      <c r="AK1174" s="71">
        <v>0</v>
      </c>
      <c r="AL1174" s="71">
        <v>21.019553999999999</v>
      </c>
      <c r="AM1174" s="71">
        <v>0.22001545</v>
      </c>
      <c r="AN1174" s="71">
        <v>0.10005337</v>
      </c>
      <c r="AP1174" s="129">
        <v>4.9552616000000001E-3</v>
      </c>
      <c r="AQ1174" s="129">
        <v>4.6016149000000003E-3</v>
      </c>
      <c r="AR1174" s="129">
        <v>1.9630321E-4</v>
      </c>
      <c r="AS1174" s="129">
        <v>1.5734344E-4</v>
      </c>
      <c r="AT1174" s="172">
        <f t="shared" si="322"/>
        <v>2.7587619629809998E-7</v>
      </c>
      <c r="AU1174" s="172">
        <f t="shared" si="323"/>
        <v>7.2597340873859115E-10</v>
      </c>
      <c r="AV1174" s="185">
        <f t="shared" si="324"/>
        <v>2.2036896173E-2</v>
      </c>
      <c r="AW1174" s="121">
        <v>2.1120528E-7</v>
      </c>
      <c r="AX1174" s="121">
        <v>6.3725680000000004E-10</v>
      </c>
      <c r="AY1174" s="121">
        <v>1.7410765E-14</v>
      </c>
      <c r="AZ1174" s="121">
        <v>2.1796893E-12</v>
      </c>
      <c r="BA1174" s="121">
        <v>0</v>
      </c>
      <c r="BB1174" s="121">
        <v>9.7841266000000002E-11</v>
      </c>
      <c r="BC1174" s="121">
        <v>6.4506124999999999E-8</v>
      </c>
      <c r="BD1174" s="121">
        <v>1.6378945000000001E-11</v>
      </c>
      <c r="BE1174" s="121">
        <v>7.2108231000000003E-11</v>
      </c>
      <c r="BF1174" s="121">
        <v>2.4904903000000001E-14</v>
      </c>
      <c r="BG1174" s="121">
        <v>3.6990075000000002E-16</v>
      </c>
      <c r="BH1174" s="121">
        <v>7.7961838E-14</v>
      </c>
      <c r="BI1174" s="121">
        <v>9.1967166000000004E-14</v>
      </c>
      <c r="BJ1174" s="121">
        <v>1.6818145000000001E-14</v>
      </c>
      <c r="BK1174" s="121">
        <v>3.6313238000000001E-12</v>
      </c>
      <c r="BL1174" s="121">
        <v>6.1139019000000004E-11</v>
      </c>
      <c r="BM1174" s="121">
        <v>2.0841165E-20</v>
      </c>
      <c r="BN1174" s="121">
        <v>1.4568173E-5</v>
      </c>
      <c r="BO1174" s="121">
        <v>2.2022328000000001E-2</v>
      </c>
      <c r="BP1174" s="121">
        <v>0</v>
      </c>
      <c r="BQ1174" s="121">
        <v>0</v>
      </c>
      <c r="BR1174" s="121">
        <v>0</v>
      </c>
      <c r="BT1174" s="71">
        <v>1.2137484E-5</v>
      </c>
      <c r="BU1174" s="71">
        <v>5.1977534E-7</v>
      </c>
      <c r="BV1174" s="71">
        <v>6.3454758999999999E-6</v>
      </c>
      <c r="BW1174" s="71">
        <v>1.5056982000000001E-8</v>
      </c>
      <c r="BX1174" s="71">
        <v>5.2766342000000002E-7</v>
      </c>
      <c r="BY1174" s="71">
        <v>4.4863434000000002E-8</v>
      </c>
      <c r="BZ1174" s="71">
        <v>6.1206717000000005E-10</v>
      </c>
      <c r="CA1174" s="71">
        <v>6.7568406999999994E-8</v>
      </c>
      <c r="CB1174" s="71">
        <v>1.4112656E-8</v>
      </c>
      <c r="CC1174" s="71">
        <v>9.6284872000000004E-8</v>
      </c>
      <c r="CD1174" s="71">
        <v>0</v>
      </c>
      <c r="CE1174" s="71">
        <v>4.6087577000000002E-17</v>
      </c>
      <c r="CF1174" s="71">
        <v>3.7736329000000002E-13</v>
      </c>
      <c r="CG1174" s="71">
        <v>3.2542591999999999E-7</v>
      </c>
      <c r="CH1174" s="71">
        <v>4.1721534E-6</v>
      </c>
      <c r="CI1174" s="71">
        <v>8.4915791000000007E-9</v>
      </c>
      <c r="CJ1174" s="71">
        <v>0</v>
      </c>
      <c r="CL1174" s="186">
        <v>3.1940542999999998E-13</v>
      </c>
      <c r="CM1174" s="186">
        <v>0.22758376</v>
      </c>
      <c r="CN1174" s="187">
        <v>1.8590785000000001E-3</v>
      </c>
      <c r="CO1174" s="186">
        <v>3.6583252E-4</v>
      </c>
      <c r="CP1174" s="186">
        <v>3.5725036E-11</v>
      </c>
      <c r="CQ1174" s="186">
        <v>4.1806835000000004E-9</v>
      </c>
      <c r="CR1174" s="186">
        <v>2.3362764000000001E-5</v>
      </c>
      <c r="CS1174" s="186">
        <v>4.5480207000000002E-2</v>
      </c>
      <c r="CT1174" s="186">
        <v>1.6687218999999999E-8</v>
      </c>
      <c r="CU1174" s="186">
        <v>1.5782077999999999E-5</v>
      </c>
      <c r="CW1174" s="101"/>
      <c r="CX1174" s="161" t="s">
        <v>2749</v>
      </c>
    </row>
    <row r="1175" spans="1:102" ht="14.4">
      <c r="A1175" t="s">
        <v>2478</v>
      </c>
      <c r="B1175" s="92" t="s">
        <v>1376</v>
      </c>
      <c r="C1175" s="126" t="str">
        <f t="shared" si="320"/>
        <v>A.160.04.102</v>
      </c>
      <c r="D1175" s="11" t="s">
        <v>656</v>
      </c>
      <c r="E1175" s="125" t="s">
        <v>878</v>
      </c>
      <c r="F1175" s="128" t="str">
        <f t="shared" si="321"/>
        <v>Aningre natural forest clear cut 580 (kg/m3)</v>
      </c>
      <c r="G1175" s="131">
        <f t="shared" si="316"/>
        <v>4.7980829390170268</v>
      </c>
      <c r="H1175" s="183">
        <f t="shared" si="317"/>
        <v>2.7561955957999995E-3</v>
      </c>
      <c r="I1175" s="183">
        <f t="shared" si="318"/>
        <v>4.2309609857299995</v>
      </c>
      <c r="J1175" s="184">
        <f t="shared" si="319"/>
        <v>1.2729067691227043E-2</v>
      </c>
      <c r="K1175" s="183">
        <v>0.55163669000000004</v>
      </c>
      <c r="L1175" s="146">
        <v>3.1517604000000001E-3</v>
      </c>
      <c r="M1175" s="146">
        <v>1.7063231000000001E-3</v>
      </c>
      <c r="N1175" s="146">
        <v>1.5470951999999999E-3</v>
      </c>
      <c r="O1175" s="188">
        <v>1.0667747E-3</v>
      </c>
      <c r="P1175" s="188">
        <v>5.4964957999999998E-6</v>
      </c>
      <c r="Q1175" s="146">
        <v>1.368292E-4</v>
      </c>
      <c r="R1175" s="146">
        <v>1.2392571E-4</v>
      </c>
      <c r="S1175" s="146">
        <v>1.5347299000000001E-4</v>
      </c>
      <c r="T1175" s="146">
        <v>9.0487651999999997E-4</v>
      </c>
      <c r="U1175" s="188">
        <v>1.2573922E-2</v>
      </c>
      <c r="V1175" s="188">
        <v>4.2250740999999996</v>
      </c>
      <c r="W1175" s="188">
        <v>1.6726858E-6</v>
      </c>
      <c r="X1175" s="146">
        <v>1.5427043000000001E-11</v>
      </c>
      <c r="Z1175" s="157">
        <f t="shared" si="325"/>
        <v>3.6775779333333336</v>
      </c>
      <c r="AB1175" s="131">
        <f t="shared" si="311"/>
        <v>0.55163669000000004</v>
      </c>
      <c r="AC1175" s="131">
        <f t="shared" si="312"/>
        <v>7.7382048058000008E-3</v>
      </c>
      <c r="AD1175" s="131">
        <f t="shared" si="313"/>
        <v>4.9836818958000012E-3</v>
      </c>
      <c r="AE1175" s="131">
        <f t="shared" si="314"/>
        <v>4.2309609857299986</v>
      </c>
      <c r="AF1175" s="131">
        <f t="shared" si="315"/>
        <v>1.2727395005427043E-2</v>
      </c>
      <c r="AH1175">
        <v>24.780017999999998</v>
      </c>
      <c r="AI1175" s="71">
        <v>2.9425132000000001</v>
      </c>
      <c r="AJ1175" s="71">
        <v>0.49788250000000001</v>
      </c>
      <c r="AK1175" s="71">
        <v>0</v>
      </c>
      <c r="AL1175" s="71">
        <v>21.019553999999999</v>
      </c>
      <c r="AM1175" s="71">
        <v>0.22001545</v>
      </c>
      <c r="AN1175" s="71">
        <v>0.10005337</v>
      </c>
      <c r="AP1175" s="129">
        <v>6.0970085E-2</v>
      </c>
      <c r="AQ1175" s="129">
        <v>5.8004303E-2</v>
      </c>
      <c r="AR1175" s="129">
        <v>2.8084386000000001E-3</v>
      </c>
      <c r="AS1175" s="129">
        <v>1.5734344E-4</v>
      </c>
      <c r="AT1175" s="172">
        <f t="shared" si="322"/>
        <v>3.4774762162981004E-6</v>
      </c>
      <c r="AU1175" s="172">
        <f t="shared" si="323"/>
        <v>1.0386237533733591E-8</v>
      </c>
      <c r="AV1175" s="185">
        <f t="shared" si="324"/>
        <v>2.2036896173E-2</v>
      </c>
      <c r="AW1175" s="121">
        <v>3.4128052999999999E-6</v>
      </c>
      <c r="AX1175" s="121">
        <v>1.0297257E-8</v>
      </c>
      <c r="AY1175" s="121">
        <v>2.8133576E-13</v>
      </c>
      <c r="AZ1175" s="121">
        <v>2.1796893E-12</v>
      </c>
      <c r="BA1175" s="121">
        <v>0</v>
      </c>
      <c r="BB1175" s="121">
        <v>9.7841266000000002E-11</v>
      </c>
      <c r="BC1175" s="121">
        <v>6.4506124999999999E-8</v>
      </c>
      <c r="BD1175" s="121">
        <v>1.6378945000000001E-11</v>
      </c>
      <c r="BE1175" s="121">
        <v>7.2108231000000003E-11</v>
      </c>
      <c r="BF1175" s="121">
        <v>2.4904903000000001E-14</v>
      </c>
      <c r="BG1175" s="121">
        <v>3.6990075000000002E-16</v>
      </c>
      <c r="BH1175" s="121">
        <v>7.7961838E-14</v>
      </c>
      <c r="BI1175" s="121">
        <v>9.1967166000000004E-14</v>
      </c>
      <c r="BJ1175" s="121">
        <v>1.6818145000000001E-14</v>
      </c>
      <c r="BK1175" s="121">
        <v>3.6313238000000001E-12</v>
      </c>
      <c r="BL1175" s="121">
        <v>6.1139019000000004E-11</v>
      </c>
      <c r="BM1175" s="121">
        <v>2.0841165E-20</v>
      </c>
      <c r="BN1175" s="121">
        <v>1.4568173E-5</v>
      </c>
      <c r="BO1175" s="121">
        <v>2.2022328000000001E-2</v>
      </c>
      <c r="BP1175" s="121">
        <v>0</v>
      </c>
      <c r="BQ1175" s="121">
        <v>0</v>
      </c>
      <c r="BR1175" s="121">
        <v>0</v>
      </c>
      <c r="BT1175" s="71">
        <v>1.0833264E-4</v>
      </c>
      <c r="BU1175" s="71">
        <v>5.1977534E-7</v>
      </c>
      <c r="BV1175" s="71">
        <v>1.0254062999999999E-4</v>
      </c>
      <c r="BW1175" s="71">
        <v>1.5056982000000001E-8</v>
      </c>
      <c r="BX1175" s="71">
        <v>5.2766342000000002E-7</v>
      </c>
      <c r="BY1175" s="71">
        <v>4.4863434000000002E-8</v>
      </c>
      <c r="BZ1175" s="71">
        <v>6.1206717000000005E-10</v>
      </c>
      <c r="CA1175" s="71">
        <v>6.7568406999999994E-8</v>
      </c>
      <c r="CB1175" s="71">
        <v>1.4112656E-8</v>
      </c>
      <c r="CC1175" s="71">
        <v>9.6284872000000004E-8</v>
      </c>
      <c r="CD1175" s="71">
        <v>0</v>
      </c>
      <c r="CE1175" s="71">
        <v>4.6087577000000002E-17</v>
      </c>
      <c r="CF1175" s="71">
        <v>3.7736329000000002E-13</v>
      </c>
      <c r="CG1175" s="71">
        <v>3.2542591999999999E-7</v>
      </c>
      <c r="CH1175" s="71">
        <v>4.1721534E-6</v>
      </c>
      <c r="CI1175" s="71">
        <v>8.4915791000000007E-9</v>
      </c>
      <c r="CJ1175" s="71">
        <v>0</v>
      </c>
      <c r="CL1175" s="186">
        <v>3.1940542999999998E-13</v>
      </c>
      <c r="CM1175" s="186">
        <v>3.6775837999999998</v>
      </c>
      <c r="CN1175" s="187">
        <v>1.8590785000000001E-3</v>
      </c>
      <c r="CO1175" s="186">
        <v>3.6583252E-4</v>
      </c>
      <c r="CP1175" s="186">
        <v>3.5725036E-11</v>
      </c>
      <c r="CQ1175" s="186">
        <v>4.1806835000000004E-9</v>
      </c>
      <c r="CR1175" s="186">
        <v>2.3362764000000001E-5</v>
      </c>
      <c r="CS1175" s="186">
        <v>4.5480207000000002E-2</v>
      </c>
      <c r="CT1175" s="186">
        <v>1.6687218999999999E-8</v>
      </c>
      <c r="CU1175" s="186">
        <v>1.5782077999999999E-5</v>
      </c>
      <c r="CW1175" s="101"/>
      <c r="CX1175" s="161" t="s">
        <v>2749</v>
      </c>
    </row>
    <row r="1176" spans="1:102" ht="14.4">
      <c r="A1176" t="s">
        <v>1417</v>
      </c>
      <c r="B1176" s="92" t="s">
        <v>1376</v>
      </c>
      <c r="C1176" s="126" t="str">
        <f t="shared" si="320"/>
        <v>A.160.04.103</v>
      </c>
      <c r="D1176" s="11" t="s">
        <v>656</v>
      </c>
      <c r="E1176" s="125" t="s">
        <v>878</v>
      </c>
      <c r="F1176" s="128" t="str">
        <f t="shared" si="321"/>
        <v>Avodire FSC/PEFC 550 (kg/m3)</v>
      </c>
      <c r="G1176" s="131">
        <f t="shared" si="316"/>
        <v>5.6438088932327046E-2</v>
      </c>
      <c r="H1176" s="183">
        <f t="shared" si="317"/>
        <v>2.7662371591000001E-3</v>
      </c>
      <c r="I1176" s="183">
        <f t="shared" si="318"/>
        <v>6.0272102720000005E-3</v>
      </c>
      <c r="J1176" s="184">
        <f t="shared" si="319"/>
        <v>1.3014144501227043E-2</v>
      </c>
      <c r="K1176" s="183">
        <v>3.4630497000000003E-2</v>
      </c>
      <c r="L1176" s="146">
        <v>3.2609962E-3</v>
      </c>
      <c r="M1176" s="146">
        <v>1.7132935E-3</v>
      </c>
      <c r="N1176" s="146">
        <v>1.5559243999999999E-3</v>
      </c>
      <c r="O1176" s="188">
        <v>1.0676978000000001E-3</v>
      </c>
      <c r="P1176" s="188">
        <v>5.5385391000000004E-6</v>
      </c>
      <c r="Q1176" s="146">
        <v>1.3707642E-4</v>
      </c>
      <c r="R1176" s="146">
        <v>1.2393201000000001E-4</v>
      </c>
      <c r="S1176" s="146">
        <v>1.5366180000000001E-4</v>
      </c>
      <c r="T1176" s="146">
        <v>9.0487651999999997E-4</v>
      </c>
      <c r="U1176" s="146">
        <v>1.285881E-2</v>
      </c>
      <c r="V1176" s="188">
        <v>2.4112042E-5</v>
      </c>
      <c r="W1176" s="188">
        <v>1.6726858E-6</v>
      </c>
      <c r="X1176" s="146">
        <v>1.5427043000000001E-11</v>
      </c>
      <c r="Z1176" s="157">
        <f t="shared" si="325"/>
        <v>0.23086998000000003</v>
      </c>
      <c r="AB1176" s="131">
        <f t="shared" si="311"/>
        <v>3.4630497000000003E-2</v>
      </c>
      <c r="AC1176" s="131">
        <f t="shared" si="312"/>
        <v>7.8644588690999998E-3</v>
      </c>
      <c r="AD1176" s="131">
        <f t="shared" si="313"/>
        <v>5.0998943958000011E-3</v>
      </c>
      <c r="AE1176" s="131">
        <f t="shared" si="314"/>
        <v>6.0272102720000005E-3</v>
      </c>
      <c r="AF1176" s="131">
        <f t="shared" si="315"/>
        <v>1.3012471815427043E-2</v>
      </c>
      <c r="AH1176">
        <v>24.823257999999999</v>
      </c>
      <c r="AI1176" s="71">
        <v>2.9855417000000002</v>
      </c>
      <c r="AJ1176" s="71">
        <v>0.49802895000000003</v>
      </c>
      <c r="AK1176" s="71">
        <v>0</v>
      </c>
      <c r="AL1176" s="71">
        <v>21.019553999999999</v>
      </c>
      <c r="AM1176" s="71">
        <v>0.22004399999999999</v>
      </c>
      <c r="AN1176" s="71">
        <v>0.10008942999999999</v>
      </c>
      <c r="AP1176" s="129">
        <v>5.0457089999999998E-3</v>
      </c>
      <c r="AQ1176" s="129">
        <v>4.6859103000000003E-3</v>
      </c>
      <c r="AR1176" s="129">
        <v>1.9943692999999999E-4</v>
      </c>
      <c r="AS1176" s="129">
        <v>1.6036182000000001E-4</v>
      </c>
      <c r="AT1176" s="172">
        <f t="shared" si="322"/>
        <v>2.8092986812350001E-7</v>
      </c>
      <c r="AU1176" s="172">
        <f t="shared" si="323"/>
        <v>7.3756259778159113E-10</v>
      </c>
      <c r="AV1176" s="185">
        <f t="shared" si="324"/>
        <v>2.2459638538999998E-2</v>
      </c>
      <c r="AW1176" s="121">
        <v>2.1426032000000001E-7</v>
      </c>
      <c r="AX1176" s="121">
        <v>6.4647461E-10</v>
      </c>
      <c r="AY1176" s="121">
        <v>1.7662608000000001E-14</v>
      </c>
      <c r="AZ1176" s="121">
        <v>2.1796893E-12</v>
      </c>
      <c r="BA1176" s="121">
        <v>0</v>
      </c>
      <c r="BB1176" s="121">
        <v>9.8077867000000002E-11</v>
      </c>
      <c r="BC1176" s="121">
        <v>6.6504432000000003E-8</v>
      </c>
      <c r="BD1176" s="121">
        <v>1.6432900999999999E-11</v>
      </c>
      <c r="BE1176" s="121">
        <v>7.4419062000000001E-11</v>
      </c>
      <c r="BF1176" s="121">
        <v>2.4904903000000001E-14</v>
      </c>
      <c r="BG1176" s="121">
        <v>3.6990075000000002E-16</v>
      </c>
      <c r="BH1176" s="121">
        <v>7.8102676999999994E-14</v>
      </c>
      <c r="BI1176" s="121">
        <v>9.7215086000000002E-14</v>
      </c>
      <c r="BJ1176" s="121">
        <v>1.7769585999999998E-14</v>
      </c>
      <c r="BK1176" s="121">
        <v>3.6383172000000002E-12</v>
      </c>
      <c r="BL1176" s="121">
        <v>6.1220249999999999E-11</v>
      </c>
      <c r="BM1176" s="121">
        <v>2.0841165E-20</v>
      </c>
      <c r="BN1176" s="121">
        <v>1.4585539E-5</v>
      </c>
      <c r="BO1176" s="121">
        <v>2.2445053E-2</v>
      </c>
      <c r="BP1176" s="121">
        <v>0</v>
      </c>
      <c r="BQ1176" s="121">
        <v>0</v>
      </c>
      <c r="BR1176" s="121">
        <v>0</v>
      </c>
      <c r="BT1176" s="71">
        <v>1.2314102999999999E-5</v>
      </c>
      <c r="BU1176" s="71">
        <v>5.3570692000000002E-7</v>
      </c>
      <c r="BV1176" s="71">
        <v>6.4372676000000004E-6</v>
      </c>
      <c r="BW1176" s="71">
        <v>1.5061973000000001E-8</v>
      </c>
      <c r="BX1176" s="71">
        <v>5.4161307000000001E-7</v>
      </c>
      <c r="BY1176" s="71">
        <v>4.4863434000000002E-8</v>
      </c>
      <c r="BZ1176" s="71">
        <v>6.1206717000000005E-10</v>
      </c>
      <c r="CA1176" s="71">
        <v>6.7568406999999994E-8</v>
      </c>
      <c r="CB1176" s="71">
        <v>1.4181013999999999E-8</v>
      </c>
      <c r="CC1176" s="71">
        <v>9.6461277999999995E-8</v>
      </c>
      <c r="CD1176" s="71">
        <v>0</v>
      </c>
      <c r="CE1176" s="71">
        <v>4.6087577000000002E-17</v>
      </c>
      <c r="CF1176" s="71">
        <v>3.7736329000000002E-13</v>
      </c>
      <c r="CG1176" s="71">
        <v>3.2814783999999998E-7</v>
      </c>
      <c r="CH1176" s="71">
        <v>4.2241269999999996E-6</v>
      </c>
      <c r="CI1176" s="71">
        <v>8.4915791000000007E-9</v>
      </c>
      <c r="CJ1176" s="71">
        <v>0</v>
      </c>
      <c r="CL1176" s="186">
        <v>3.1940542999999998E-13</v>
      </c>
      <c r="CM1176" s="186">
        <v>0.23087584</v>
      </c>
      <c r="CN1176" s="187">
        <v>1.8590785000000001E-3</v>
      </c>
      <c r="CO1176" s="186">
        <v>3.7673266999999999E-4</v>
      </c>
      <c r="CP1176" s="186">
        <v>3.5788754999999999E-11</v>
      </c>
      <c r="CQ1176" s="186">
        <v>4.1882138000000003E-9</v>
      </c>
      <c r="CR1176" s="186">
        <v>2.4051905E-5</v>
      </c>
      <c r="CS1176" s="186">
        <v>4.8066787E-2</v>
      </c>
      <c r="CT1176" s="186">
        <v>1.6687218999999999E-8</v>
      </c>
      <c r="CU1176" s="186">
        <v>1.5782077999999999E-5</v>
      </c>
      <c r="CW1176" s="101"/>
      <c r="CX1176" s="161" t="s">
        <v>3158</v>
      </c>
    </row>
    <row r="1177" spans="1:102" ht="14.4">
      <c r="A1177" t="s">
        <v>2479</v>
      </c>
      <c r="B1177" s="92" t="s">
        <v>1376</v>
      </c>
      <c r="C1177" s="126" t="str">
        <f t="shared" si="320"/>
        <v>A.160.04.104</v>
      </c>
      <c r="D1177" s="11" t="s">
        <v>656</v>
      </c>
      <c r="E1177" s="125" t="s">
        <v>878</v>
      </c>
      <c r="F1177" s="128" t="str">
        <f t="shared" si="321"/>
        <v>Avodire natural forest clear cut 550 (kg/m3)</v>
      </c>
      <c r="G1177" s="131">
        <f t="shared" si="316"/>
        <v>5.039438079890326</v>
      </c>
      <c r="H1177" s="183">
        <f t="shared" si="317"/>
        <v>2.7662371591000001E-3</v>
      </c>
      <c r="I1177" s="183">
        <f t="shared" si="318"/>
        <v>4.4715271982299996</v>
      </c>
      <c r="J1177" s="184">
        <f t="shared" si="319"/>
        <v>1.3014144501227043E-2</v>
      </c>
      <c r="K1177" s="183">
        <v>0.55213049999999997</v>
      </c>
      <c r="L1177" s="146">
        <v>3.2609962E-3</v>
      </c>
      <c r="M1177" s="146">
        <v>1.7132935E-3</v>
      </c>
      <c r="N1177" s="146">
        <v>1.5559243999999999E-3</v>
      </c>
      <c r="O1177" s="188">
        <v>1.0676978000000001E-3</v>
      </c>
      <c r="P1177" s="188">
        <v>5.5385391000000004E-6</v>
      </c>
      <c r="Q1177" s="146">
        <v>1.3707642E-4</v>
      </c>
      <c r="R1177" s="146">
        <v>1.2393201000000001E-4</v>
      </c>
      <c r="S1177" s="146">
        <v>1.5366180000000001E-4</v>
      </c>
      <c r="T1177" s="146">
        <v>9.0487651999999997E-4</v>
      </c>
      <c r="U1177" s="188">
        <v>1.285881E-2</v>
      </c>
      <c r="V1177" s="188">
        <v>4.4655240999999997</v>
      </c>
      <c r="W1177" s="188">
        <v>1.6726858E-6</v>
      </c>
      <c r="X1177" s="146">
        <v>1.5427043000000001E-11</v>
      </c>
      <c r="Z1177" s="157">
        <f t="shared" si="325"/>
        <v>3.6808700000000001</v>
      </c>
      <c r="AB1177" s="131">
        <f t="shared" si="311"/>
        <v>0.55213049999999997</v>
      </c>
      <c r="AC1177" s="131">
        <f t="shared" si="312"/>
        <v>7.8644588690999998E-3</v>
      </c>
      <c r="AD1177" s="131">
        <f t="shared" si="313"/>
        <v>5.0998943958000011E-3</v>
      </c>
      <c r="AE1177" s="131">
        <f t="shared" si="314"/>
        <v>4.4715271982299996</v>
      </c>
      <c r="AF1177" s="131">
        <f t="shared" si="315"/>
        <v>1.3012471815427043E-2</v>
      </c>
      <c r="AH1177">
        <v>24.823257999999999</v>
      </c>
      <c r="AI1177" s="71">
        <v>2.9855417000000002</v>
      </c>
      <c r="AJ1177" s="71">
        <v>0.49802895000000003</v>
      </c>
      <c r="AK1177" s="71">
        <v>0</v>
      </c>
      <c r="AL1177" s="71">
        <v>21.019553999999999</v>
      </c>
      <c r="AM1177" s="71">
        <v>0.22004399999999999</v>
      </c>
      <c r="AN1177" s="71">
        <v>0.10008942999999999</v>
      </c>
      <c r="AP1177" s="129">
        <v>6.1060532000000001E-2</v>
      </c>
      <c r="AQ1177" s="129">
        <v>5.8088597999999998E-2</v>
      </c>
      <c r="AR1177" s="129">
        <v>2.8115723000000001E-3</v>
      </c>
      <c r="AS1177" s="129">
        <v>1.6036182000000001E-4</v>
      </c>
      <c r="AT1177" s="172">
        <f t="shared" si="322"/>
        <v>3.4825298481235003E-6</v>
      </c>
      <c r="AU1177" s="172">
        <f t="shared" si="323"/>
        <v>1.0397826912783594E-8</v>
      </c>
      <c r="AV1177" s="185">
        <f t="shared" si="324"/>
        <v>2.2459638538999998E-2</v>
      </c>
      <c r="AW1177" s="121">
        <v>3.4158603000000002E-6</v>
      </c>
      <c r="AX1177" s="121">
        <v>1.0306475000000001E-8</v>
      </c>
      <c r="AY1177" s="121">
        <v>2.8158760999999998E-13</v>
      </c>
      <c r="AZ1177" s="121">
        <v>2.1796893E-12</v>
      </c>
      <c r="BA1177" s="121">
        <v>0</v>
      </c>
      <c r="BB1177" s="121">
        <v>9.8077867000000002E-11</v>
      </c>
      <c r="BC1177" s="121">
        <v>6.6504432000000003E-8</v>
      </c>
      <c r="BD1177" s="121">
        <v>1.6432900999999999E-11</v>
      </c>
      <c r="BE1177" s="121">
        <v>7.4419062000000001E-11</v>
      </c>
      <c r="BF1177" s="121">
        <v>2.4904903000000001E-14</v>
      </c>
      <c r="BG1177" s="121">
        <v>3.6990075000000002E-16</v>
      </c>
      <c r="BH1177" s="121">
        <v>7.8102676999999994E-14</v>
      </c>
      <c r="BI1177" s="121">
        <v>9.7215086000000002E-14</v>
      </c>
      <c r="BJ1177" s="121">
        <v>1.7769585999999998E-14</v>
      </c>
      <c r="BK1177" s="121">
        <v>3.6383172000000002E-12</v>
      </c>
      <c r="BL1177" s="121">
        <v>6.1220249999999999E-11</v>
      </c>
      <c r="BM1177" s="121">
        <v>2.0841165E-20</v>
      </c>
      <c r="BN1177" s="121">
        <v>1.4585539E-5</v>
      </c>
      <c r="BO1177" s="121">
        <v>2.2445053E-2</v>
      </c>
      <c r="BP1177" s="121">
        <v>0</v>
      </c>
      <c r="BQ1177" s="121">
        <v>0</v>
      </c>
      <c r="BR1177" s="121">
        <v>0</v>
      </c>
      <c r="BT1177" s="71">
        <v>1.0850926000000001E-4</v>
      </c>
      <c r="BU1177" s="71">
        <v>5.3570692000000002E-7</v>
      </c>
      <c r="BV1177" s="71">
        <v>1.0263242E-4</v>
      </c>
      <c r="BW1177" s="71">
        <v>1.5061973000000001E-8</v>
      </c>
      <c r="BX1177" s="71">
        <v>5.4161307000000001E-7</v>
      </c>
      <c r="BY1177" s="71">
        <v>4.4863434000000002E-8</v>
      </c>
      <c r="BZ1177" s="71">
        <v>6.1206717000000005E-10</v>
      </c>
      <c r="CA1177" s="71">
        <v>6.7568406999999994E-8</v>
      </c>
      <c r="CB1177" s="71">
        <v>1.4181013999999999E-8</v>
      </c>
      <c r="CC1177" s="71">
        <v>9.6461277999999995E-8</v>
      </c>
      <c r="CD1177" s="71">
        <v>0</v>
      </c>
      <c r="CE1177" s="71">
        <v>4.6087577000000002E-17</v>
      </c>
      <c r="CF1177" s="71">
        <v>3.7736329000000002E-13</v>
      </c>
      <c r="CG1177" s="71">
        <v>3.2814783999999998E-7</v>
      </c>
      <c r="CH1177" s="71">
        <v>4.2241269999999996E-6</v>
      </c>
      <c r="CI1177" s="71">
        <v>8.4915791000000007E-9</v>
      </c>
      <c r="CJ1177" s="71">
        <v>0</v>
      </c>
      <c r="CL1177" s="186">
        <v>3.1940542999999998E-13</v>
      </c>
      <c r="CM1177" s="186">
        <v>3.6808757999999999</v>
      </c>
      <c r="CN1177" s="187">
        <v>1.8590785000000001E-3</v>
      </c>
      <c r="CO1177" s="186">
        <v>3.7673266999999999E-4</v>
      </c>
      <c r="CP1177" s="186">
        <v>3.5788754999999999E-11</v>
      </c>
      <c r="CQ1177" s="186">
        <v>4.1882138000000003E-9</v>
      </c>
      <c r="CR1177" s="186">
        <v>2.4051905E-5</v>
      </c>
      <c r="CS1177" s="186">
        <v>4.8066787E-2</v>
      </c>
      <c r="CT1177" s="186">
        <v>1.6687218999999999E-8</v>
      </c>
      <c r="CU1177" s="186">
        <v>1.5782077999999999E-5</v>
      </c>
      <c r="CW1177" s="101"/>
      <c r="CX1177" s="161" t="s">
        <v>3158</v>
      </c>
    </row>
    <row r="1178" spans="1:102" ht="14.4">
      <c r="A1178" t="s">
        <v>1418</v>
      </c>
      <c r="B1178" s="92" t="s">
        <v>1376</v>
      </c>
      <c r="C1178" s="126" t="str">
        <f t="shared" si="320"/>
        <v>A.160.04.105</v>
      </c>
      <c r="D1178" s="11" t="s">
        <v>656</v>
      </c>
      <c r="E1178" s="125" t="s">
        <v>878</v>
      </c>
      <c r="F1178" s="128" t="str">
        <f t="shared" si="321"/>
        <v>Balsa FSC/PEFC 150 (kg/m3)</v>
      </c>
      <c r="G1178" s="131">
        <f t="shared" si="316"/>
        <v>0.13619905188021719</v>
      </c>
      <c r="H1178" s="183">
        <f t="shared" si="317"/>
        <v>6.5988633550000007E-3</v>
      </c>
      <c r="I1178" s="183">
        <f t="shared" si="318"/>
        <v>1.6631000207999999E-2</v>
      </c>
      <c r="J1178" s="184">
        <f t="shared" si="319"/>
        <v>3.5997919317217214E-2</v>
      </c>
      <c r="K1178" s="183">
        <v>7.6971268999999995E-2</v>
      </c>
      <c r="L1178" s="146">
        <v>1.0028522999999999E-2</v>
      </c>
      <c r="M1178" s="146">
        <v>3.6935109E-3</v>
      </c>
      <c r="N1178" s="146">
        <v>3.3984712999999998E-3</v>
      </c>
      <c r="O1178" s="188">
        <v>2.7999268000000002E-3</v>
      </c>
      <c r="P1178" s="188">
        <v>1.6243735000000001E-5</v>
      </c>
      <c r="Q1178" s="188">
        <v>3.8422152E-4</v>
      </c>
      <c r="R1178" s="188">
        <v>3.425034E-4</v>
      </c>
      <c r="S1178" s="188">
        <v>2.9883448000000003E-4</v>
      </c>
      <c r="T1178" s="146">
        <v>2.4997214E-3</v>
      </c>
      <c r="U1178" s="188">
        <v>3.5694464000000002E-2</v>
      </c>
      <c r="V1178" s="188">
        <v>6.6741508000000007E-5</v>
      </c>
      <c r="W1178" s="188">
        <v>4.6207945999999998E-6</v>
      </c>
      <c r="X1178" s="146">
        <v>4.2617206E-11</v>
      </c>
      <c r="Z1178" s="157">
        <f t="shared" si="325"/>
        <v>0.51314179333333332</v>
      </c>
      <c r="AB1178" s="131">
        <f t="shared" si="311"/>
        <v>7.6971268999999995E-2</v>
      </c>
      <c r="AC1178" s="131">
        <f t="shared" si="312"/>
        <v>2.0663400655000001E-2</v>
      </c>
      <c r="AD1178" s="131">
        <f t="shared" si="313"/>
        <v>1.40691580946E-2</v>
      </c>
      <c r="AE1178" s="131">
        <f t="shared" si="314"/>
        <v>1.6631000207999999E-2</v>
      </c>
      <c r="AF1178" s="131">
        <f t="shared" si="315"/>
        <v>3.5993298522617213E-2</v>
      </c>
      <c r="AH1178">
        <v>28.944051000000002</v>
      </c>
      <c r="AI1178" s="71">
        <v>6.9732311999999999</v>
      </c>
      <c r="AJ1178" s="71">
        <v>0.51715202999999998</v>
      </c>
      <c r="AK1178" s="71">
        <v>0</v>
      </c>
      <c r="AL1178" s="71">
        <v>21.089860000000002</v>
      </c>
      <c r="AM1178" s="71">
        <v>0.25899170999999999</v>
      </c>
      <c r="AN1178" s="71">
        <v>0.10481614</v>
      </c>
      <c r="AP1178" s="129">
        <v>1.2187409999999999E-2</v>
      </c>
      <c r="AQ1178" s="129">
        <v>1.1285056E-2</v>
      </c>
      <c r="AR1178" s="129">
        <v>4.6096348999999999E-4</v>
      </c>
      <c r="AS1178" s="129">
        <v>4.4139069000000001E-4</v>
      </c>
      <c r="AT1178" s="172">
        <f t="shared" si="322"/>
        <v>6.7656209170780003E-7</v>
      </c>
      <c r="AU1178" s="172">
        <f t="shared" si="323"/>
        <v>1.7047466834323738E-9</v>
      </c>
      <c r="AV1178" s="185">
        <f t="shared" si="324"/>
        <v>6.1819424601000005E-2</v>
      </c>
      <c r="AW1178" s="121">
        <v>4.7623144999999999E-7</v>
      </c>
      <c r="AX1178" s="121">
        <v>1.4369039000000001E-9</v>
      </c>
      <c r="AY1178" s="121">
        <v>3.9258260999999999E-14</v>
      </c>
      <c r="AZ1178" s="121">
        <v>6.0213918000000003E-12</v>
      </c>
      <c r="BA1178" s="121">
        <v>0</v>
      </c>
      <c r="BB1178" s="121">
        <v>2.4682863000000001E-10</v>
      </c>
      <c r="BC1178" s="121">
        <v>1.9989664E-7</v>
      </c>
      <c r="BD1178" s="121">
        <v>3.9897295000000002E-11</v>
      </c>
      <c r="BE1178" s="121">
        <v>2.2716072E-10</v>
      </c>
      <c r="BF1178" s="121">
        <v>6.8799796000000006E-14</v>
      </c>
      <c r="BG1178" s="121">
        <v>1.0218508000000001E-15</v>
      </c>
      <c r="BH1178" s="121">
        <v>2.1891929999999999E-13</v>
      </c>
      <c r="BI1178" s="121">
        <v>3.8632875000000002E-13</v>
      </c>
      <c r="BJ1178" s="121">
        <v>7.0440416999999995E-14</v>
      </c>
      <c r="BK1178" s="121">
        <v>1.0207796E-11</v>
      </c>
      <c r="BL1178" s="121">
        <v>1.7094388999999999E-10</v>
      </c>
      <c r="BM1178" s="121">
        <v>5.7573718000000001E-20</v>
      </c>
      <c r="BN1178" s="121">
        <v>2.6729600999999998E-5</v>
      </c>
      <c r="BO1178" s="121">
        <v>6.1792695000000002E-2</v>
      </c>
      <c r="BP1178" s="121">
        <v>0</v>
      </c>
      <c r="BQ1178" s="121">
        <v>0</v>
      </c>
      <c r="BR1178" s="121">
        <v>0</v>
      </c>
      <c r="BT1178" s="71">
        <v>2.7924944000000001E-5</v>
      </c>
      <c r="BU1178" s="71">
        <v>1.628656E-6</v>
      </c>
      <c r="BV1178" s="71">
        <v>1.4307755000000001E-5</v>
      </c>
      <c r="BW1178" s="71">
        <v>4.1198000000000003E-8</v>
      </c>
      <c r="BX1178" s="71">
        <v>1.4848559000000001E-6</v>
      </c>
      <c r="BY1178" s="71">
        <v>1.2393524E-7</v>
      </c>
      <c r="BZ1178" s="71">
        <v>1.6908356E-9</v>
      </c>
      <c r="CA1178" s="71">
        <v>1.8665773E-7</v>
      </c>
      <c r="CB1178" s="71">
        <v>4.0709121E-8</v>
      </c>
      <c r="CC1178" s="71">
        <v>2.6883863000000002E-7</v>
      </c>
      <c r="CD1178" s="71">
        <v>0</v>
      </c>
      <c r="CE1178" s="71">
        <v>1.2731693E-16</v>
      </c>
      <c r="CF1178" s="71">
        <v>1.0424661000000001E-12</v>
      </c>
      <c r="CG1178" s="71">
        <v>7.4416936000000003E-7</v>
      </c>
      <c r="CH1178" s="71">
        <v>9.0730194999999994E-6</v>
      </c>
      <c r="CI1178" s="71">
        <v>2.3457823000000001E-8</v>
      </c>
      <c r="CJ1178" s="71">
        <v>0</v>
      </c>
      <c r="CL1178" s="186">
        <v>8.8235751000000005E-13</v>
      </c>
      <c r="CM1178" s="186">
        <v>0.51315798000000001</v>
      </c>
      <c r="CN1178" s="187">
        <v>5.1357043000000002E-3</v>
      </c>
      <c r="CO1178" s="186">
        <v>1.1425073E-3</v>
      </c>
      <c r="CP1178" s="186">
        <v>1.0029639999999999E-10</v>
      </c>
      <c r="CQ1178" s="186">
        <v>1.1738934999999999E-8</v>
      </c>
      <c r="CR1178" s="186">
        <v>6.8933091000000001E-5</v>
      </c>
      <c r="CS1178" s="186">
        <v>0.19083169</v>
      </c>
      <c r="CT1178" s="186">
        <v>4.6098442000000002E-8</v>
      </c>
      <c r="CU1178" s="186">
        <v>4.3597992000000003E-5</v>
      </c>
      <c r="CW1178" s="101"/>
      <c r="CX1178" s="161" t="s">
        <v>3159</v>
      </c>
    </row>
    <row r="1179" spans="1:102" ht="14.4">
      <c r="A1179" t="s">
        <v>2480</v>
      </c>
      <c r="B1179" s="92" t="s">
        <v>1376</v>
      </c>
      <c r="C1179" s="126" t="str">
        <f t="shared" si="320"/>
        <v>A.160.04.106</v>
      </c>
      <c r="D1179" s="11" t="s">
        <v>656</v>
      </c>
      <c r="E1179" s="125" t="s">
        <v>878</v>
      </c>
      <c r="F1179" s="128" t="str">
        <f t="shared" si="321"/>
        <v>Balsa natural forest clear cut 150 (kg/m3)</v>
      </c>
      <c r="G1179" s="131">
        <f t="shared" si="316"/>
        <v>41.44432431137222</v>
      </c>
      <c r="H1179" s="183">
        <f t="shared" si="317"/>
        <v>6.5988633550000007E-3</v>
      </c>
      <c r="I1179" s="183">
        <f t="shared" si="318"/>
        <v>40.807256258700001</v>
      </c>
      <c r="J1179" s="184">
        <f t="shared" si="319"/>
        <v>3.5997919317217214E-2</v>
      </c>
      <c r="K1179" s="183">
        <v>0.59447127</v>
      </c>
      <c r="L1179" s="146">
        <v>1.0028522999999999E-2</v>
      </c>
      <c r="M1179" s="146">
        <v>3.6935109E-3</v>
      </c>
      <c r="N1179" s="146">
        <v>3.3984712999999998E-3</v>
      </c>
      <c r="O1179" s="188">
        <v>2.7999268000000002E-3</v>
      </c>
      <c r="P1179" s="188">
        <v>1.6243735000000001E-5</v>
      </c>
      <c r="Q1179" s="146">
        <v>3.8422152E-4</v>
      </c>
      <c r="R1179" s="146">
        <v>3.425034E-4</v>
      </c>
      <c r="S1179" s="146">
        <v>2.9883448000000003E-4</v>
      </c>
      <c r="T1179" s="146">
        <v>2.4997214E-3</v>
      </c>
      <c r="U1179" s="188">
        <v>3.5694464000000002E-2</v>
      </c>
      <c r="V1179" s="188">
        <v>40.790692</v>
      </c>
      <c r="W1179" s="188">
        <v>4.6207945999999998E-6</v>
      </c>
      <c r="X1179" s="146">
        <v>4.2617206E-11</v>
      </c>
      <c r="Z1179" s="157">
        <f t="shared" si="325"/>
        <v>3.9631418000000003</v>
      </c>
      <c r="AB1179" s="131">
        <f t="shared" si="311"/>
        <v>0.59447127</v>
      </c>
      <c r="AC1179" s="131">
        <f t="shared" si="312"/>
        <v>2.0663400655000001E-2</v>
      </c>
      <c r="AD1179" s="131">
        <f t="shared" si="313"/>
        <v>1.40691580946E-2</v>
      </c>
      <c r="AE1179" s="131">
        <f t="shared" si="314"/>
        <v>40.807256258700001</v>
      </c>
      <c r="AF1179" s="131">
        <f t="shared" si="315"/>
        <v>3.5993298522617213E-2</v>
      </c>
      <c r="AH1179">
        <v>28.944051000000002</v>
      </c>
      <c r="AI1179" s="71">
        <v>6.9732311999999999</v>
      </c>
      <c r="AJ1179" s="71">
        <v>0.51715202999999998</v>
      </c>
      <c r="AK1179" s="71">
        <v>0</v>
      </c>
      <c r="AL1179" s="71">
        <v>21.089860000000002</v>
      </c>
      <c r="AM1179" s="71">
        <v>0.25899170999999999</v>
      </c>
      <c r="AN1179" s="71">
        <v>0.10481614</v>
      </c>
      <c r="AP1179" s="129">
        <v>6.8202233000000001E-2</v>
      </c>
      <c r="AQ1179" s="129">
        <v>6.4687744000000005E-2</v>
      </c>
      <c r="AR1179" s="129">
        <v>3.0730989000000001E-3</v>
      </c>
      <c r="AS1179" s="129">
        <v>4.4139069000000001E-4</v>
      </c>
      <c r="AT1179" s="172">
        <f t="shared" si="322"/>
        <v>3.8781620417078005E-6</v>
      </c>
      <c r="AU1179" s="172">
        <f t="shared" si="323"/>
        <v>1.1365010708431372E-8</v>
      </c>
      <c r="AV1179" s="185">
        <f t="shared" si="324"/>
        <v>6.1819424601000005E-2</v>
      </c>
      <c r="AW1179" s="121">
        <v>3.6778314000000002E-6</v>
      </c>
      <c r="AX1179" s="121">
        <v>1.1096903999999999E-8</v>
      </c>
      <c r="AY1179" s="121">
        <v>3.0318326000000002E-13</v>
      </c>
      <c r="AZ1179" s="121">
        <v>6.0213918000000003E-12</v>
      </c>
      <c r="BA1179" s="121">
        <v>0</v>
      </c>
      <c r="BB1179" s="121">
        <v>2.4682863000000001E-10</v>
      </c>
      <c r="BC1179" s="121">
        <v>1.9989664E-7</v>
      </c>
      <c r="BD1179" s="121">
        <v>3.9897295000000002E-11</v>
      </c>
      <c r="BE1179" s="121">
        <v>2.2716072E-10</v>
      </c>
      <c r="BF1179" s="121">
        <v>6.8799796000000006E-14</v>
      </c>
      <c r="BG1179" s="121">
        <v>1.0218508000000001E-15</v>
      </c>
      <c r="BH1179" s="121">
        <v>2.1891929999999999E-13</v>
      </c>
      <c r="BI1179" s="121">
        <v>3.8632875000000002E-13</v>
      </c>
      <c r="BJ1179" s="121">
        <v>7.0440416999999995E-14</v>
      </c>
      <c r="BK1179" s="121">
        <v>1.0207796E-11</v>
      </c>
      <c r="BL1179" s="121">
        <v>1.7094388999999999E-10</v>
      </c>
      <c r="BM1179" s="121">
        <v>5.7573718000000001E-20</v>
      </c>
      <c r="BN1179" s="121">
        <v>2.6729600999999998E-5</v>
      </c>
      <c r="BO1179" s="121">
        <v>6.1792695000000002E-2</v>
      </c>
      <c r="BP1179" s="121">
        <v>0</v>
      </c>
      <c r="BQ1179" s="121">
        <v>0</v>
      </c>
      <c r="BR1179" s="121">
        <v>0</v>
      </c>
      <c r="BT1179" s="71">
        <v>1.241201E-4</v>
      </c>
      <c r="BU1179" s="71">
        <v>1.628656E-6</v>
      </c>
      <c r="BV1179" s="71">
        <v>1.1050291E-4</v>
      </c>
      <c r="BW1179" s="71">
        <v>4.1198000000000003E-8</v>
      </c>
      <c r="BX1179" s="71">
        <v>1.4848559000000001E-6</v>
      </c>
      <c r="BY1179" s="71">
        <v>1.2393524E-7</v>
      </c>
      <c r="BZ1179" s="71">
        <v>1.6908356E-9</v>
      </c>
      <c r="CA1179" s="71">
        <v>1.8665773E-7</v>
      </c>
      <c r="CB1179" s="71">
        <v>4.0709121E-8</v>
      </c>
      <c r="CC1179" s="71">
        <v>2.6883863000000002E-7</v>
      </c>
      <c r="CD1179" s="71">
        <v>0</v>
      </c>
      <c r="CE1179" s="71">
        <v>1.2731693E-16</v>
      </c>
      <c r="CF1179" s="71">
        <v>1.0424661000000001E-12</v>
      </c>
      <c r="CG1179" s="71">
        <v>7.4416936000000003E-7</v>
      </c>
      <c r="CH1179" s="71">
        <v>9.0730194999999994E-6</v>
      </c>
      <c r="CI1179" s="71">
        <v>2.3457823000000001E-8</v>
      </c>
      <c r="CJ1179" s="71">
        <v>0</v>
      </c>
      <c r="CL1179" s="186">
        <v>8.8235751000000005E-13</v>
      </c>
      <c r="CM1179" s="186">
        <v>3.963158</v>
      </c>
      <c r="CN1179" s="187">
        <v>5.1357043000000002E-3</v>
      </c>
      <c r="CO1179" s="186">
        <v>1.1425073E-3</v>
      </c>
      <c r="CP1179" s="186">
        <v>1.0029639999999999E-10</v>
      </c>
      <c r="CQ1179" s="186">
        <v>1.1738934999999999E-8</v>
      </c>
      <c r="CR1179" s="186">
        <v>6.8933091000000001E-5</v>
      </c>
      <c r="CS1179" s="186">
        <v>0.19083169</v>
      </c>
      <c r="CT1179" s="186">
        <v>4.6098442000000002E-8</v>
      </c>
      <c r="CU1179" s="186">
        <v>4.3597992000000003E-5</v>
      </c>
      <c r="CW1179" s="101"/>
      <c r="CX1179" s="161" t="s">
        <v>3159</v>
      </c>
    </row>
    <row r="1180" spans="1:102" ht="14.4">
      <c r="A1180" t="s">
        <v>1419</v>
      </c>
      <c r="B1180" s="92" t="s">
        <v>1376</v>
      </c>
      <c r="C1180" s="126" t="str">
        <f t="shared" si="320"/>
        <v>A.160.04.107</v>
      </c>
      <c r="D1180" s="11" t="s">
        <v>656</v>
      </c>
      <c r="E1180" s="125" t="s">
        <v>878</v>
      </c>
      <c r="F1180" s="128" t="str">
        <f t="shared" si="321"/>
        <v>Birch FSC/PEFC 660 (kg/m3)</v>
      </c>
      <c r="G1180" s="131">
        <f t="shared" si="316"/>
        <v>6.6300425665167612E-2</v>
      </c>
      <c r="H1180" s="183">
        <f t="shared" si="317"/>
        <v>5.3843864410000001E-3</v>
      </c>
      <c r="I1180" s="183">
        <f t="shared" si="318"/>
        <v>7.6021927409999999E-3</v>
      </c>
      <c r="J1180" s="184">
        <f t="shared" si="319"/>
        <v>1.4301592483167607E-2</v>
      </c>
      <c r="K1180" s="183">
        <v>3.9012254000000003E-2</v>
      </c>
      <c r="L1180" s="146">
        <v>2.0186535000000002E-3</v>
      </c>
      <c r="M1180" s="146">
        <v>2.9517857E-3</v>
      </c>
      <c r="N1180" s="146">
        <v>2.5581016999999999E-3</v>
      </c>
      <c r="O1180" s="188">
        <v>2.4827640000000002E-3</v>
      </c>
      <c r="P1180" s="188">
        <v>1.1954401E-5</v>
      </c>
      <c r="Q1180" s="146">
        <v>3.3156633999999999E-4</v>
      </c>
      <c r="R1180" s="146">
        <v>3.0954681000000002E-4</v>
      </c>
      <c r="S1180" s="146">
        <v>2.6511073E-4</v>
      </c>
      <c r="T1180" s="146">
        <v>2.2621912999999999E-3</v>
      </c>
      <c r="U1180" s="146">
        <v>1.4032299999999999E-2</v>
      </c>
      <c r="V1180" s="188">
        <v>6.0015431E-5</v>
      </c>
      <c r="W1180" s="188">
        <v>4.1817145999999997E-6</v>
      </c>
      <c r="X1180" s="146">
        <v>3.8567607999999998E-11</v>
      </c>
      <c r="Z1180" s="157">
        <f t="shared" si="325"/>
        <v>0.26008169333333336</v>
      </c>
      <c r="AB1180" s="131">
        <f t="shared" si="311"/>
        <v>3.9012254000000003E-2</v>
      </c>
      <c r="AC1180" s="131">
        <f t="shared" si="312"/>
        <v>1.0664372451000001E-2</v>
      </c>
      <c r="AD1180" s="131">
        <f t="shared" si="313"/>
        <v>5.2841677246E-3</v>
      </c>
      <c r="AE1180" s="131">
        <f t="shared" si="314"/>
        <v>7.6021927410000007E-3</v>
      </c>
      <c r="AF1180" s="131">
        <f t="shared" si="315"/>
        <v>1.4297410768567607E-2</v>
      </c>
      <c r="AH1180">
        <v>26.502687000000002</v>
      </c>
      <c r="AI1180" s="71">
        <v>3.621219</v>
      </c>
      <c r="AJ1180" s="71">
        <v>0.5049167</v>
      </c>
      <c r="AK1180" s="71">
        <v>0</v>
      </c>
      <c r="AL1180" s="71">
        <v>22.023389000000002</v>
      </c>
      <c r="AM1180" s="71">
        <v>0.25136125999999998</v>
      </c>
      <c r="AN1180" s="71">
        <v>0.10180103</v>
      </c>
      <c r="AP1180" s="129">
        <v>5.3261367999999998E-3</v>
      </c>
      <c r="AQ1180" s="129">
        <v>4.8989335999999996E-3</v>
      </c>
      <c r="AR1180" s="129">
        <v>2.2114372999999999E-4</v>
      </c>
      <c r="AS1180" s="129">
        <v>2.0605946999999999E-4</v>
      </c>
      <c r="AT1180" s="172">
        <f t="shared" si="322"/>
        <v>2.93701047892E-7</v>
      </c>
      <c r="AU1180" s="172">
        <f t="shared" si="323"/>
        <v>8.1783922431629283E-10</v>
      </c>
      <c r="AV1180" s="185">
        <f t="shared" si="324"/>
        <v>2.8859869821E-2</v>
      </c>
      <c r="AW1180" s="121">
        <v>2.4138826000000001E-7</v>
      </c>
      <c r="AX1180" s="121">
        <v>7.2832541000000003E-10</v>
      </c>
      <c r="AY1180" s="121">
        <v>1.9898887000000001E-14</v>
      </c>
      <c r="AZ1180" s="121">
        <v>5.4492233000000004E-12</v>
      </c>
      <c r="BA1180" s="121">
        <v>0</v>
      </c>
      <c r="BB1180" s="121">
        <v>2.0950834000000001E-10</v>
      </c>
      <c r="BC1180" s="121">
        <v>5.1939654000000003E-8</v>
      </c>
      <c r="BD1180" s="121">
        <v>3.2944028999999998E-11</v>
      </c>
      <c r="BE1180" s="121">
        <v>5.6289289999999998E-11</v>
      </c>
      <c r="BF1180" s="121">
        <v>6.2262258999999995E-14</v>
      </c>
      <c r="BG1180" s="121">
        <v>9.2475188999999994E-16</v>
      </c>
      <c r="BH1180" s="121">
        <v>1.8891896E-13</v>
      </c>
      <c r="BI1180" s="121">
        <v>6.8813111000000004E-15</v>
      </c>
      <c r="BJ1180" s="121">
        <v>1.6090951999999999E-15</v>
      </c>
      <c r="BK1180" s="121">
        <v>8.7810886999999993E-12</v>
      </c>
      <c r="BL1180" s="121">
        <v>1.4939523999999999E-10</v>
      </c>
      <c r="BM1180" s="121">
        <v>5.2102911999999998E-20</v>
      </c>
      <c r="BN1180" s="121">
        <v>2.3807821E-5</v>
      </c>
      <c r="BO1180" s="121">
        <v>2.8836061999999999E-2</v>
      </c>
      <c r="BP1180" s="121">
        <v>0</v>
      </c>
      <c r="BQ1180" s="121">
        <v>0</v>
      </c>
      <c r="BR1180" s="121">
        <v>0</v>
      </c>
      <c r="BT1180" s="71">
        <v>1.4278819E-5</v>
      </c>
      <c r="BU1180" s="71">
        <v>4.4467391000000002E-7</v>
      </c>
      <c r="BV1180" s="71">
        <v>7.2517676999999999E-6</v>
      </c>
      <c r="BW1180" s="71">
        <v>3.6985492999999998E-8</v>
      </c>
      <c r="BX1180" s="71">
        <v>4.5021032E-7</v>
      </c>
      <c r="BY1180" s="71">
        <v>1.1215859E-7</v>
      </c>
      <c r="BZ1180" s="71">
        <v>1.5301679000000001E-9</v>
      </c>
      <c r="CA1180" s="71">
        <v>1.6892102E-7</v>
      </c>
      <c r="CB1180" s="71">
        <v>3.2376420999999997E-8</v>
      </c>
      <c r="CC1180" s="71">
        <v>2.3185786000000001E-7</v>
      </c>
      <c r="CD1180" s="71">
        <v>0</v>
      </c>
      <c r="CE1180" s="71">
        <v>1.1521894E-16</v>
      </c>
      <c r="CF1180" s="71">
        <v>9.4340822000000006E-13</v>
      </c>
      <c r="CG1180" s="71">
        <v>5.0773526000000003E-7</v>
      </c>
      <c r="CH1180" s="71">
        <v>5.0193721999999997E-6</v>
      </c>
      <c r="CI1180" s="71">
        <v>2.1228806999999999E-8</v>
      </c>
      <c r="CJ1180" s="71">
        <v>0</v>
      </c>
      <c r="CL1180" s="186">
        <v>7.9851358999999997E-13</v>
      </c>
      <c r="CM1180" s="186">
        <v>0.26009633999999998</v>
      </c>
      <c r="CN1180" s="187">
        <v>4.6476961999999998E-3</v>
      </c>
      <c r="CO1180" s="186">
        <v>3.2976392000000002E-4</v>
      </c>
      <c r="CP1180" s="186">
        <v>8.6604520000000002E-11</v>
      </c>
      <c r="CQ1180" s="186">
        <v>1.0131667999999999E-8</v>
      </c>
      <c r="CR1180" s="186">
        <v>1.8075239999999999E-5</v>
      </c>
      <c r="CS1180" s="186">
        <v>3.7708300000000002E-3</v>
      </c>
      <c r="CT1180" s="186">
        <v>4.1718047000000002E-8</v>
      </c>
      <c r="CU1180" s="186">
        <v>3.9455195999999997E-5</v>
      </c>
      <c r="CW1180" s="101"/>
      <c r="CX1180" s="161" t="s">
        <v>3160</v>
      </c>
    </row>
    <row r="1181" spans="1:102" ht="14.4">
      <c r="A1181" t="s">
        <v>1420</v>
      </c>
      <c r="B1181" s="92" t="s">
        <v>1376</v>
      </c>
      <c r="C1181" s="126" t="str">
        <f t="shared" si="320"/>
        <v>A.160.04.108</v>
      </c>
      <c r="D1181" s="11" t="s">
        <v>656</v>
      </c>
      <c r="E1181" s="125" t="s">
        <v>878</v>
      </c>
      <c r="F1181" s="128" t="str">
        <f t="shared" si="321"/>
        <v>Elm FSC/PEFC 650 (kg/m3)</v>
      </c>
      <c r="G1181" s="131">
        <f t="shared" si="316"/>
        <v>6.6300425665167612E-2</v>
      </c>
      <c r="H1181" s="183">
        <f t="shared" si="317"/>
        <v>5.3843864410000001E-3</v>
      </c>
      <c r="I1181" s="183">
        <f t="shared" si="318"/>
        <v>7.6021927409999999E-3</v>
      </c>
      <c r="J1181" s="184">
        <f t="shared" si="319"/>
        <v>1.4301592483167607E-2</v>
      </c>
      <c r="K1181" s="183">
        <v>3.9012254000000003E-2</v>
      </c>
      <c r="L1181" s="146">
        <v>2.0186535000000002E-3</v>
      </c>
      <c r="M1181" s="146">
        <v>2.9517857E-3</v>
      </c>
      <c r="N1181" s="146">
        <v>2.5581016999999999E-3</v>
      </c>
      <c r="O1181" s="188">
        <v>2.4827640000000002E-3</v>
      </c>
      <c r="P1181" s="188">
        <v>1.1954401E-5</v>
      </c>
      <c r="Q1181" s="146">
        <v>3.3156633999999999E-4</v>
      </c>
      <c r="R1181" s="146">
        <v>3.0954681000000002E-4</v>
      </c>
      <c r="S1181" s="146">
        <v>2.6511073E-4</v>
      </c>
      <c r="T1181" s="146">
        <v>2.2621912999999999E-3</v>
      </c>
      <c r="U1181" s="188">
        <v>1.4032299999999999E-2</v>
      </c>
      <c r="V1181" s="188">
        <v>6.0015431E-5</v>
      </c>
      <c r="W1181" s="188">
        <v>4.1817145999999997E-6</v>
      </c>
      <c r="X1181" s="146">
        <v>3.8567607999999998E-11</v>
      </c>
      <c r="Z1181" s="157">
        <f t="shared" si="325"/>
        <v>0.26008169333333336</v>
      </c>
      <c r="AB1181" s="131">
        <f t="shared" si="311"/>
        <v>3.9012254000000003E-2</v>
      </c>
      <c r="AC1181" s="131">
        <f t="shared" si="312"/>
        <v>1.0664372451000001E-2</v>
      </c>
      <c r="AD1181" s="131">
        <f t="shared" si="313"/>
        <v>5.2841677246E-3</v>
      </c>
      <c r="AE1181" s="131">
        <f t="shared" si="314"/>
        <v>7.6021927410000007E-3</v>
      </c>
      <c r="AF1181" s="131">
        <f t="shared" si="315"/>
        <v>1.4297410768567607E-2</v>
      </c>
      <c r="AH1181">
        <v>26.502687000000002</v>
      </c>
      <c r="AI1181" s="71">
        <v>3.621219</v>
      </c>
      <c r="AJ1181" s="71">
        <v>0.5049167</v>
      </c>
      <c r="AK1181" s="71">
        <v>0</v>
      </c>
      <c r="AL1181" s="71">
        <v>22.023389000000002</v>
      </c>
      <c r="AM1181" s="71">
        <v>0.25136125999999998</v>
      </c>
      <c r="AN1181" s="71">
        <v>0.10180103</v>
      </c>
      <c r="AP1181" s="129">
        <v>5.3261367999999998E-3</v>
      </c>
      <c r="AQ1181" s="129">
        <v>4.8989335999999996E-3</v>
      </c>
      <c r="AR1181" s="129">
        <v>2.2114372999999999E-4</v>
      </c>
      <c r="AS1181" s="129">
        <v>2.0605946999999999E-4</v>
      </c>
      <c r="AT1181" s="172">
        <f t="shared" si="322"/>
        <v>2.93701047892E-7</v>
      </c>
      <c r="AU1181" s="172">
        <f t="shared" si="323"/>
        <v>8.1783922431629283E-10</v>
      </c>
      <c r="AV1181" s="185">
        <f t="shared" si="324"/>
        <v>2.8859869821E-2</v>
      </c>
      <c r="AW1181" s="121">
        <v>2.4138826000000001E-7</v>
      </c>
      <c r="AX1181" s="121">
        <v>7.2832541000000003E-10</v>
      </c>
      <c r="AY1181" s="121">
        <v>1.9898887000000001E-14</v>
      </c>
      <c r="AZ1181" s="121">
        <v>5.4492233000000004E-12</v>
      </c>
      <c r="BA1181" s="121">
        <v>0</v>
      </c>
      <c r="BB1181" s="121">
        <v>2.0950834000000001E-10</v>
      </c>
      <c r="BC1181" s="121">
        <v>5.1939654000000003E-8</v>
      </c>
      <c r="BD1181" s="121">
        <v>3.2944028999999998E-11</v>
      </c>
      <c r="BE1181" s="121">
        <v>5.6289289999999998E-11</v>
      </c>
      <c r="BF1181" s="121">
        <v>6.2262258999999995E-14</v>
      </c>
      <c r="BG1181" s="121">
        <v>9.2475188999999994E-16</v>
      </c>
      <c r="BH1181" s="121">
        <v>1.8891896E-13</v>
      </c>
      <c r="BI1181" s="121">
        <v>6.8813111000000004E-15</v>
      </c>
      <c r="BJ1181" s="121">
        <v>1.6090951999999999E-15</v>
      </c>
      <c r="BK1181" s="121">
        <v>8.7810886999999993E-12</v>
      </c>
      <c r="BL1181" s="121">
        <v>1.4939523999999999E-10</v>
      </c>
      <c r="BM1181" s="121">
        <v>5.2102911999999998E-20</v>
      </c>
      <c r="BN1181" s="121">
        <v>2.3807821E-5</v>
      </c>
      <c r="BO1181" s="121">
        <v>2.8836061999999999E-2</v>
      </c>
      <c r="BP1181" s="121">
        <v>0</v>
      </c>
      <c r="BQ1181" s="121">
        <v>0</v>
      </c>
      <c r="BR1181" s="121">
        <v>0</v>
      </c>
      <c r="BT1181" s="71">
        <v>1.4278819E-5</v>
      </c>
      <c r="BU1181" s="71">
        <v>4.4467391000000002E-7</v>
      </c>
      <c r="BV1181" s="71">
        <v>7.2517676999999999E-6</v>
      </c>
      <c r="BW1181" s="71">
        <v>3.6985492999999998E-8</v>
      </c>
      <c r="BX1181" s="71">
        <v>4.5021032E-7</v>
      </c>
      <c r="BY1181" s="71">
        <v>1.1215859E-7</v>
      </c>
      <c r="BZ1181" s="71">
        <v>1.5301679000000001E-9</v>
      </c>
      <c r="CA1181" s="71">
        <v>1.6892102E-7</v>
      </c>
      <c r="CB1181" s="71">
        <v>3.2376420999999997E-8</v>
      </c>
      <c r="CC1181" s="71">
        <v>2.3185786000000001E-7</v>
      </c>
      <c r="CD1181" s="71">
        <v>0</v>
      </c>
      <c r="CE1181" s="71">
        <v>1.1521894E-16</v>
      </c>
      <c r="CF1181" s="71">
        <v>9.4340822000000006E-13</v>
      </c>
      <c r="CG1181" s="71">
        <v>5.0773526000000003E-7</v>
      </c>
      <c r="CH1181" s="71">
        <v>5.0193721999999997E-6</v>
      </c>
      <c r="CI1181" s="71">
        <v>2.1228806999999999E-8</v>
      </c>
      <c r="CJ1181" s="71">
        <v>0</v>
      </c>
      <c r="CL1181" s="186">
        <v>7.9851358999999997E-13</v>
      </c>
      <c r="CM1181" s="186">
        <v>0.26009633999999998</v>
      </c>
      <c r="CN1181" s="187">
        <v>4.6476961999999998E-3</v>
      </c>
      <c r="CO1181" s="186">
        <v>3.2976392000000002E-4</v>
      </c>
      <c r="CP1181" s="186">
        <v>8.6604520000000002E-11</v>
      </c>
      <c r="CQ1181" s="186">
        <v>1.0131667999999999E-8</v>
      </c>
      <c r="CR1181" s="186">
        <v>1.8075239999999999E-5</v>
      </c>
      <c r="CS1181" s="186">
        <v>3.7708300000000002E-3</v>
      </c>
      <c r="CT1181" s="186">
        <v>4.1718047000000002E-8</v>
      </c>
      <c r="CU1181" s="186">
        <v>3.9455195999999997E-5</v>
      </c>
      <c r="CW1181" s="101"/>
      <c r="CX1181" s="161" t="s">
        <v>3161</v>
      </c>
    </row>
    <row r="1182" spans="1:102" ht="14.4">
      <c r="A1182" t="s">
        <v>1421</v>
      </c>
      <c r="B1182" s="92" t="s">
        <v>1376</v>
      </c>
      <c r="C1182" s="126" t="str">
        <f t="shared" si="320"/>
        <v>A.160.04.109</v>
      </c>
      <c r="D1182" s="11" t="s">
        <v>656</v>
      </c>
      <c r="E1182" s="125" t="s">
        <v>878</v>
      </c>
      <c r="F1182" s="128" t="str">
        <f t="shared" si="321"/>
        <v>Emeri FSC/PEFC 515 (kg/m3)</v>
      </c>
      <c r="G1182" s="131">
        <f t="shared" si="316"/>
        <v>5.8550100516227041E-2</v>
      </c>
      <c r="H1182" s="183">
        <f t="shared" si="317"/>
        <v>2.7896676899999999E-3</v>
      </c>
      <c r="I1182" s="183">
        <f t="shared" si="318"/>
        <v>6.2983867749999995E-3</v>
      </c>
      <c r="J1182" s="184">
        <f t="shared" si="319"/>
        <v>1.3679323051227042E-2</v>
      </c>
      <c r="K1182" s="183">
        <v>3.5782723000000002E-2</v>
      </c>
      <c r="L1182" s="146">
        <v>3.5158798999999998E-3</v>
      </c>
      <c r="M1182" s="146">
        <v>1.7295578999999999E-3</v>
      </c>
      <c r="N1182" s="146">
        <v>1.576526E-3</v>
      </c>
      <c r="O1182" s="188">
        <v>1.0698518E-3</v>
      </c>
      <c r="P1182" s="188">
        <v>5.6366399999999998E-6</v>
      </c>
      <c r="Q1182" s="146">
        <v>1.3765325000000001E-4</v>
      </c>
      <c r="R1182" s="146">
        <v>1.2394669E-4</v>
      </c>
      <c r="S1182" s="146">
        <v>1.5410234999999999E-4</v>
      </c>
      <c r="T1182" s="146">
        <v>9.0487651999999997E-4</v>
      </c>
      <c r="U1182" s="188">
        <v>1.3523548E-2</v>
      </c>
      <c r="V1182" s="188">
        <v>2.4125765E-5</v>
      </c>
      <c r="W1182" s="188">
        <v>1.6726858E-6</v>
      </c>
      <c r="X1182" s="146">
        <v>1.5427043000000001E-11</v>
      </c>
      <c r="Z1182" s="157">
        <f t="shared" si="325"/>
        <v>0.2385514866666667</v>
      </c>
      <c r="AB1182" s="131">
        <f t="shared" si="311"/>
        <v>3.5782723000000002E-2</v>
      </c>
      <c r="AC1182" s="131">
        <f t="shared" si="312"/>
        <v>8.1590521799999993E-3</v>
      </c>
      <c r="AD1182" s="131">
        <f t="shared" si="313"/>
        <v>5.3710571757999998E-3</v>
      </c>
      <c r="AE1182" s="131">
        <f t="shared" si="314"/>
        <v>6.2983867749999995E-3</v>
      </c>
      <c r="AF1182" s="131">
        <f t="shared" si="315"/>
        <v>1.3677650365427042E-2</v>
      </c>
      <c r="AH1182">
        <v>24.924150000000001</v>
      </c>
      <c r="AI1182" s="71">
        <v>3.0859418000000001</v>
      </c>
      <c r="AJ1182" s="71">
        <v>0.49837066000000002</v>
      </c>
      <c r="AK1182" s="71">
        <v>0</v>
      </c>
      <c r="AL1182" s="71">
        <v>21.019553999999999</v>
      </c>
      <c r="AM1182" s="71">
        <v>0.22011059999999999</v>
      </c>
      <c r="AN1182" s="71">
        <v>0.10017355999999999</v>
      </c>
      <c r="AP1182" s="129">
        <v>5.2567530000000003E-3</v>
      </c>
      <c r="AQ1182" s="129">
        <v>4.8825993999999998E-3</v>
      </c>
      <c r="AR1182" s="129">
        <v>2.0674893E-4</v>
      </c>
      <c r="AS1182" s="129">
        <v>1.6740470000000001E-4</v>
      </c>
      <c r="AT1182" s="172">
        <f t="shared" si="322"/>
        <v>2.9272178304649994E-7</v>
      </c>
      <c r="AU1182" s="172">
        <f t="shared" si="323"/>
        <v>7.6460403821559123E-10</v>
      </c>
      <c r="AV1182" s="185">
        <f t="shared" si="324"/>
        <v>2.3446036056999998E-2</v>
      </c>
      <c r="AW1182" s="121">
        <v>2.2138876E-7</v>
      </c>
      <c r="AX1182" s="121">
        <v>6.6798283E-10</v>
      </c>
      <c r="AY1182" s="121">
        <v>1.8250244000000001E-14</v>
      </c>
      <c r="AZ1182" s="121">
        <v>2.1796893E-12</v>
      </c>
      <c r="BA1182" s="121">
        <v>0</v>
      </c>
      <c r="BB1182" s="121">
        <v>9.8629934E-11</v>
      </c>
      <c r="BC1182" s="121">
        <v>7.1167149000000002E-8</v>
      </c>
      <c r="BD1182" s="121">
        <v>1.6558799E-11</v>
      </c>
      <c r="BE1182" s="121">
        <v>7.9811002999999998E-11</v>
      </c>
      <c r="BF1182" s="121">
        <v>2.4904903000000001E-14</v>
      </c>
      <c r="BG1182" s="121">
        <v>3.6990075000000002E-16</v>
      </c>
      <c r="BH1182" s="121">
        <v>7.8431300000000006E-14</v>
      </c>
      <c r="BI1182" s="121">
        <v>1.0946023E-13</v>
      </c>
      <c r="BJ1182" s="121">
        <v>1.9989617000000001E-14</v>
      </c>
      <c r="BK1182" s="121">
        <v>3.6546352000000003E-12</v>
      </c>
      <c r="BL1182" s="121">
        <v>6.1409788000000005E-11</v>
      </c>
      <c r="BM1182" s="121">
        <v>2.0841165E-20</v>
      </c>
      <c r="BN1182" s="121">
        <v>1.4626056999999999E-5</v>
      </c>
      <c r="BO1182" s="121">
        <v>2.343141E-2</v>
      </c>
      <c r="BP1182" s="121">
        <v>0</v>
      </c>
      <c r="BQ1182" s="121">
        <v>0</v>
      </c>
      <c r="BR1182" s="121">
        <v>0</v>
      </c>
      <c r="BT1182" s="71">
        <v>1.2726212E-5</v>
      </c>
      <c r="BU1182" s="71">
        <v>5.7288058000000002E-7</v>
      </c>
      <c r="BV1182" s="71">
        <v>6.6514483999999998E-6</v>
      </c>
      <c r="BW1182" s="71">
        <v>1.5073618000000001E-8</v>
      </c>
      <c r="BX1182" s="71">
        <v>5.7416225000000001E-7</v>
      </c>
      <c r="BY1182" s="71">
        <v>4.4863434000000002E-8</v>
      </c>
      <c r="BZ1182" s="71">
        <v>6.1206717000000005E-10</v>
      </c>
      <c r="CA1182" s="71">
        <v>6.7568406999999994E-8</v>
      </c>
      <c r="CB1182" s="71">
        <v>1.4340516E-8</v>
      </c>
      <c r="CC1182" s="71">
        <v>9.6872893999999996E-8</v>
      </c>
      <c r="CD1182" s="71">
        <v>0</v>
      </c>
      <c r="CE1182" s="71">
        <v>4.6087577000000002E-17</v>
      </c>
      <c r="CF1182" s="71">
        <v>3.7736329000000002E-13</v>
      </c>
      <c r="CG1182" s="71">
        <v>3.3449900000000001E-7</v>
      </c>
      <c r="CH1182" s="71">
        <v>4.3453987999999998E-6</v>
      </c>
      <c r="CI1182" s="71">
        <v>8.4915791000000007E-9</v>
      </c>
      <c r="CJ1182" s="71">
        <v>0</v>
      </c>
      <c r="CL1182" s="186">
        <v>3.1940542999999998E-13</v>
      </c>
      <c r="CM1182" s="186">
        <v>0.23855735</v>
      </c>
      <c r="CN1182" s="187">
        <v>1.8590785000000001E-3</v>
      </c>
      <c r="CO1182" s="186">
        <v>4.0216636E-4</v>
      </c>
      <c r="CP1182" s="186">
        <v>3.5937432999999999E-11</v>
      </c>
      <c r="CQ1182" s="186">
        <v>4.2057846999999998E-9</v>
      </c>
      <c r="CR1182" s="186">
        <v>2.5659898999999999E-5</v>
      </c>
      <c r="CS1182" s="186">
        <v>5.4102142999999998E-2</v>
      </c>
      <c r="CT1182" s="186">
        <v>1.6687218999999999E-8</v>
      </c>
      <c r="CU1182" s="186">
        <v>1.5782077999999999E-5</v>
      </c>
      <c r="CW1182" s="101"/>
      <c r="CX1182" s="161" t="s">
        <v>3162</v>
      </c>
    </row>
    <row r="1183" spans="1:102" ht="14.4">
      <c r="A1183" t="s">
        <v>2481</v>
      </c>
      <c r="B1183" s="92" t="s">
        <v>1376</v>
      </c>
      <c r="C1183" s="126" t="str">
        <f t="shared" si="320"/>
        <v>A.160.04.110</v>
      </c>
      <c r="D1183" s="11" t="s">
        <v>656</v>
      </c>
      <c r="E1183" s="125" t="s">
        <v>878</v>
      </c>
      <c r="F1183" s="128" t="str">
        <f t="shared" si="321"/>
        <v>Emeri natural forest clear cut 515 (kg/m3)</v>
      </c>
      <c r="G1183" s="131">
        <f t="shared" si="316"/>
        <v>7.6865000717512277</v>
      </c>
      <c r="H1183" s="183">
        <f t="shared" si="317"/>
        <v>2.7896676899999999E-3</v>
      </c>
      <c r="I1183" s="183">
        <f t="shared" si="318"/>
        <v>7.11674836101</v>
      </c>
      <c r="J1183" s="184">
        <f t="shared" si="319"/>
        <v>1.3679323051227042E-2</v>
      </c>
      <c r="K1183" s="183">
        <v>0.55328272000000001</v>
      </c>
      <c r="L1183" s="146">
        <v>3.5158798999999998E-3</v>
      </c>
      <c r="M1183" s="146">
        <v>1.7295578999999999E-3</v>
      </c>
      <c r="N1183" s="146">
        <v>1.576526E-3</v>
      </c>
      <c r="O1183" s="188">
        <v>1.0698518E-3</v>
      </c>
      <c r="P1183" s="188">
        <v>5.6366399999999998E-6</v>
      </c>
      <c r="Q1183" s="146">
        <v>1.3765325000000001E-4</v>
      </c>
      <c r="R1183" s="146">
        <v>1.2394669E-4</v>
      </c>
      <c r="S1183" s="146">
        <v>1.5410234999999999E-4</v>
      </c>
      <c r="T1183" s="146">
        <v>9.0487651999999997E-4</v>
      </c>
      <c r="U1183" s="188">
        <v>1.3523548E-2</v>
      </c>
      <c r="V1183" s="188">
        <v>7.1104741000000002</v>
      </c>
      <c r="W1183" s="188">
        <v>1.6726858E-6</v>
      </c>
      <c r="X1183" s="146">
        <v>1.5427043000000001E-11</v>
      </c>
      <c r="Z1183" s="157">
        <f t="shared" si="325"/>
        <v>3.688551466666667</v>
      </c>
      <c r="AB1183" s="131">
        <f t="shared" si="311"/>
        <v>0.55328272000000001</v>
      </c>
      <c r="AC1183" s="131">
        <f t="shared" si="312"/>
        <v>8.1590521799999993E-3</v>
      </c>
      <c r="AD1183" s="131">
        <f t="shared" si="313"/>
        <v>5.3710571757999998E-3</v>
      </c>
      <c r="AE1183" s="131">
        <f t="shared" si="314"/>
        <v>7.11674836101</v>
      </c>
      <c r="AF1183" s="131">
        <f t="shared" si="315"/>
        <v>1.3677650365427042E-2</v>
      </c>
      <c r="AH1183">
        <v>24.924150000000001</v>
      </c>
      <c r="AI1183" s="71">
        <v>3.0859418000000001</v>
      </c>
      <c r="AJ1183" s="71">
        <v>0.49837066000000002</v>
      </c>
      <c r="AK1183" s="71">
        <v>0</v>
      </c>
      <c r="AL1183" s="71">
        <v>21.019553999999999</v>
      </c>
      <c r="AM1183" s="71">
        <v>0.22011059999999999</v>
      </c>
      <c r="AN1183" s="71">
        <v>0.10017355999999999</v>
      </c>
      <c r="AP1183" s="129">
        <v>6.1271576000000001E-2</v>
      </c>
      <c r="AQ1183" s="129">
        <v>5.8285286999999998E-2</v>
      </c>
      <c r="AR1183" s="129">
        <v>2.8188842999999999E-3</v>
      </c>
      <c r="AS1183" s="129">
        <v>1.6740470000000001E-4</v>
      </c>
      <c r="AT1183" s="172">
        <f t="shared" si="322"/>
        <v>3.4943218230465006E-6</v>
      </c>
      <c r="AU1183" s="172">
        <f t="shared" si="323"/>
        <v>1.0424868133211591E-8</v>
      </c>
      <c r="AV1183" s="185">
        <f t="shared" si="324"/>
        <v>2.3446036056999998E-2</v>
      </c>
      <c r="AW1183" s="121">
        <v>3.4229888000000001E-6</v>
      </c>
      <c r="AX1183" s="121">
        <v>1.0327982999999999E-8</v>
      </c>
      <c r="AY1183" s="121">
        <v>2.8217524000000001E-13</v>
      </c>
      <c r="AZ1183" s="121">
        <v>2.1796893E-12</v>
      </c>
      <c r="BA1183" s="121">
        <v>0</v>
      </c>
      <c r="BB1183" s="121">
        <v>9.8629934E-11</v>
      </c>
      <c r="BC1183" s="121">
        <v>7.1167149000000002E-8</v>
      </c>
      <c r="BD1183" s="121">
        <v>1.6558799E-11</v>
      </c>
      <c r="BE1183" s="121">
        <v>7.9811002999999998E-11</v>
      </c>
      <c r="BF1183" s="121">
        <v>2.4904903000000001E-14</v>
      </c>
      <c r="BG1183" s="121">
        <v>3.6990075000000002E-16</v>
      </c>
      <c r="BH1183" s="121">
        <v>7.8431300000000006E-14</v>
      </c>
      <c r="BI1183" s="121">
        <v>1.0946023E-13</v>
      </c>
      <c r="BJ1183" s="121">
        <v>1.9989617000000001E-14</v>
      </c>
      <c r="BK1183" s="121">
        <v>3.6546352000000003E-12</v>
      </c>
      <c r="BL1183" s="121">
        <v>6.1409788000000005E-11</v>
      </c>
      <c r="BM1183" s="121">
        <v>2.0841165E-20</v>
      </c>
      <c r="BN1183" s="121">
        <v>1.4626056999999999E-5</v>
      </c>
      <c r="BO1183" s="121">
        <v>2.343141E-2</v>
      </c>
      <c r="BP1183" s="121">
        <v>0</v>
      </c>
      <c r="BQ1183" s="121">
        <v>0</v>
      </c>
      <c r="BR1183" s="121">
        <v>0</v>
      </c>
      <c r="BT1183" s="71">
        <v>1.0892136999999999E-4</v>
      </c>
      <c r="BU1183" s="71">
        <v>5.7288058000000002E-7</v>
      </c>
      <c r="BV1183" s="71">
        <v>1.028466E-4</v>
      </c>
      <c r="BW1183" s="71">
        <v>1.5073618000000001E-8</v>
      </c>
      <c r="BX1183" s="71">
        <v>5.7416225000000001E-7</v>
      </c>
      <c r="BY1183" s="71">
        <v>4.4863434000000002E-8</v>
      </c>
      <c r="BZ1183" s="71">
        <v>6.1206717000000005E-10</v>
      </c>
      <c r="CA1183" s="71">
        <v>6.7568406999999994E-8</v>
      </c>
      <c r="CB1183" s="71">
        <v>1.4340516E-8</v>
      </c>
      <c r="CC1183" s="71">
        <v>9.6872893999999996E-8</v>
      </c>
      <c r="CD1183" s="71">
        <v>0</v>
      </c>
      <c r="CE1183" s="71">
        <v>4.6087577000000002E-17</v>
      </c>
      <c r="CF1183" s="71">
        <v>3.7736329000000002E-13</v>
      </c>
      <c r="CG1183" s="71">
        <v>3.3449900000000001E-7</v>
      </c>
      <c r="CH1183" s="71">
        <v>4.3453987999999998E-6</v>
      </c>
      <c r="CI1183" s="71">
        <v>8.4915791000000007E-9</v>
      </c>
      <c r="CJ1183" s="71">
        <v>0</v>
      </c>
      <c r="CL1183" s="186">
        <v>3.1940542999999998E-13</v>
      </c>
      <c r="CM1183" s="186">
        <v>3.6885572999999998</v>
      </c>
      <c r="CN1183" s="187">
        <v>1.8590785000000001E-3</v>
      </c>
      <c r="CO1183" s="186">
        <v>4.0216636E-4</v>
      </c>
      <c r="CP1183" s="186">
        <v>3.5937432999999999E-11</v>
      </c>
      <c r="CQ1183" s="186">
        <v>4.2057846999999998E-9</v>
      </c>
      <c r="CR1183" s="186">
        <v>2.5659898999999999E-5</v>
      </c>
      <c r="CS1183" s="186">
        <v>5.4102142999999998E-2</v>
      </c>
      <c r="CT1183" s="186">
        <v>1.6687218999999999E-8</v>
      </c>
      <c r="CU1183" s="186">
        <v>1.5782077999999999E-5</v>
      </c>
      <c r="CW1183" s="101"/>
      <c r="CX1183" s="161" t="s">
        <v>3162</v>
      </c>
    </row>
    <row r="1184" spans="1:102" ht="14.4">
      <c r="A1184" t="s">
        <v>1422</v>
      </c>
      <c r="B1184" s="92" t="s">
        <v>1376</v>
      </c>
      <c r="C1184" s="126" t="str">
        <f t="shared" si="320"/>
        <v>A.160.04.111</v>
      </c>
      <c r="D1184" s="11" t="s">
        <v>656</v>
      </c>
      <c r="E1184" s="125" t="s">
        <v>878</v>
      </c>
      <c r="F1184" s="128" t="str">
        <f t="shared" si="321"/>
        <v>Hemlock FSC/PEFCt 490 (kg/m3)</v>
      </c>
      <c r="G1184" s="131">
        <f t="shared" si="316"/>
        <v>8.2687376063927037E-2</v>
      </c>
      <c r="H1184" s="183">
        <f t="shared" si="317"/>
        <v>3.0574439537E-3</v>
      </c>
      <c r="I1184" s="183">
        <f t="shared" si="318"/>
        <v>9.3975452489999996E-3</v>
      </c>
      <c r="J1184" s="184">
        <f t="shared" si="319"/>
        <v>2.1281366861227044E-2</v>
      </c>
      <c r="K1184" s="183">
        <v>4.8951019999999998E-2</v>
      </c>
      <c r="L1184" s="146">
        <v>6.4288358000000002E-3</v>
      </c>
      <c r="M1184" s="146">
        <v>1.9154357999999999E-3</v>
      </c>
      <c r="N1184" s="146">
        <v>1.8119722000000001E-3</v>
      </c>
      <c r="O1184" s="188">
        <v>1.0944683E-3</v>
      </c>
      <c r="P1184" s="188">
        <v>6.7577937000000004E-6</v>
      </c>
      <c r="Q1184" s="146">
        <v>1.4424566E-4</v>
      </c>
      <c r="R1184" s="146">
        <v>1.2411451999999999E-4</v>
      </c>
      <c r="S1184" s="146">
        <v>1.5913715999999999E-4</v>
      </c>
      <c r="T1184" s="146">
        <v>9.0487651999999997E-4</v>
      </c>
      <c r="U1184" s="146">
        <v>2.1120557000000002E-2</v>
      </c>
      <c r="V1184" s="188">
        <v>2.4282609000000002E-5</v>
      </c>
      <c r="W1184" s="188">
        <v>1.6726858E-6</v>
      </c>
      <c r="X1184" s="146">
        <v>1.5427043000000001E-11</v>
      </c>
      <c r="Z1184" s="157">
        <f t="shared" si="325"/>
        <v>0.32634013333333334</v>
      </c>
      <c r="AB1184" s="131">
        <f t="shared" ref="AB1184:AB1249" si="326">K1184</f>
        <v>4.8951019999999998E-2</v>
      </c>
      <c r="AC1184" s="131">
        <f t="shared" ref="AC1184:AC1249" si="327">L1184+M1184+N1184+O1184+P1184+Q1184+R1184</f>
        <v>1.1525830073699998E-2</v>
      </c>
      <c r="AD1184" s="131">
        <f t="shared" ref="AD1184:AD1249" si="328">L1184+M1184+R1184+W1184</f>
        <v>8.4700588057999987E-3</v>
      </c>
      <c r="AE1184" s="131">
        <f t="shared" ref="AE1184:AE1249" si="329">V1184+L1184+M1184+R1184+T1184</f>
        <v>9.3975452489999996E-3</v>
      </c>
      <c r="AF1184" s="131">
        <f t="shared" ref="AF1184:AF1249" si="330">S1184+U1184+X1184</f>
        <v>2.1279694175427043E-2</v>
      </c>
      <c r="AH1184">
        <v>26.077207000000001</v>
      </c>
      <c r="AI1184" s="71">
        <v>4.2333704000000001</v>
      </c>
      <c r="AJ1184" s="71">
        <v>0.50227593999999998</v>
      </c>
      <c r="AK1184" s="71">
        <v>0</v>
      </c>
      <c r="AL1184" s="71">
        <v>21.019553999999999</v>
      </c>
      <c r="AM1184" s="71">
        <v>0.22087181</v>
      </c>
      <c r="AN1184" s="71">
        <v>0.10113504</v>
      </c>
      <c r="AP1184" s="129">
        <v>7.6686842000000003E-3</v>
      </c>
      <c r="AQ1184" s="129">
        <v>7.1304747000000002E-3</v>
      </c>
      <c r="AR1184" s="129">
        <v>2.9031469999999998E-4</v>
      </c>
      <c r="AS1184" s="129">
        <v>2.4789476000000002E-4</v>
      </c>
      <c r="AT1184" s="172">
        <f t="shared" si="322"/>
        <v>4.2748649603700001E-7</v>
      </c>
      <c r="AU1184" s="172">
        <f t="shared" si="323"/>
        <v>1.0736490520545911E-9</v>
      </c>
      <c r="AV1184" s="185">
        <f t="shared" si="324"/>
        <v>3.4719154125999997E-2</v>
      </c>
      <c r="AW1184" s="121">
        <v>3.0285662000000002E-7</v>
      </c>
      <c r="AX1184" s="121">
        <v>9.1379103999999999E-10</v>
      </c>
      <c r="AY1184" s="121">
        <v>2.4966075E-14</v>
      </c>
      <c r="AZ1184" s="121">
        <v>2.1796893E-12</v>
      </c>
      <c r="BA1184" s="121">
        <v>0</v>
      </c>
      <c r="BB1184" s="121">
        <v>1.0493928E-10</v>
      </c>
      <c r="BC1184" s="121">
        <v>1.2445534E-7</v>
      </c>
      <c r="BD1184" s="121">
        <v>1.7997637999999999E-11</v>
      </c>
      <c r="BE1184" s="121">
        <v>1.4143318E-10</v>
      </c>
      <c r="BF1184" s="121">
        <v>2.4904903000000001E-14</v>
      </c>
      <c r="BG1184" s="121">
        <v>3.6990075000000002E-16</v>
      </c>
      <c r="BH1184" s="121">
        <v>8.2186993000000006E-14</v>
      </c>
      <c r="BI1184" s="121">
        <v>2.4940477000000001E-13</v>
      </c>
      <c r="BJ1184" s="121">
        <v>4.5361391999999997E-14</v>
      </c>
      <c r="BK1184" s="121">
        <v>3.8411266999999999E-12</v>
      </c>
      <c r="BL1184" s="121">
        <v>6.3575941000000004E-11</v>
      </c>
      <c r="BM1184" s="121">
        <v>2.0841165E-20</v>
      </c>
      <c r="BN1184" s="121">
        <v>1.5089126E-5</v>
      </c>
      <c r="BO1184" s="121">
        <v>3.4704064999999999E-2</v>
      </c>
      <c r="BP1184" s="121">
        <v>0</v>
      </c>
      <c r="BQ1184" s="121">
        <v>0</v>
      </c>
      <c r="BR1184" s="121">
        <v>0</v>
      </c>
      <c r="BT1184" s="71">
        <v>1.7436033000000001E-5</v>
      </c>
      <c r="BU1184" s="71">
        <v>9.9772249000000005E-7</v>
      </c>
      <c r="BV1184" s="71">
        <v>9.0992288000000003E-6</v>
      </c>
      <c r="BW1184" s="71">
        <v>1.5206707000000001E-8</v>
      </c>
      <c r="BX1184" s="71">
        <v>9.4615286999999997E-7</v>
      </c>
      <c r="BY1184" s="71">
        <v>4.4863434000000002E-8</v>
      </c>
      <c r="BZ1184" s="71">
        <v>6.1206717000000005E-10</v>
      </c>
      <c r="CA1184" s="71">
        <v>6.7568406999999994E-8</v>
      </c>
      <c r="CB1184" s="71">
        <v>1.6163398999999999E-8</v>
      </c>
      <c r="CC1184" s="71">
        <v>1.0157707E-7</v>
      </c>
      <c r="CD1184" s="71">
        <v>0</v>
      </c>
      <c r="CE1184" s="71">
        <v>4.6087577000000002E-17</v>
      </c>
      <c r="CF1184" s="71">
        <v>3.7736329000000002E-13</v>
      </c>
      <c r="CG1184" s="71">
        <v>4.0708366E-7</v>
      </c>
      <c r="CH1184" s="71">
        <v>5.7313618000000002E-6</v>
      </c>
      <c r="CI1184" s="71">
        <v>8.4915792000000007E-9</v>
      </c>
      <c r="CJ1184" s="71">
        <v>0</v>
      </c>
      <c r="CL1184" s="186">
        <v>3.1940542999999998E-13</v>
      </c>
      <c r="CM1184" s="186">
        <v>0.32634598999999997</v>
      </c>
      <c r="CN1184" s="187">
        <v>1.8590785000000001E-3</v>
      </c>
      <c r="CO1184" s="186">
        <v>6.9283699999999997E-4</v>
      </c>
      <c r="CP1184" s="186">
        <v>3.7636614000000002E-11</v>
      </c>
      <c r="CQ1184" s="186">
        <v>4.4065945E-9</v>
      </c>
      <c r="CR1184" s="186">
        <v>4.4036979999999997E-5</v>
      </c>
      <c r="CS1184" s="186">
        <v>0.12307762999999999</v>
      </c>
      <c r="CT1184" s="186">
        <v>1.6687218999999999E-8</v>
      </c>
      <c r="CU1184" s="186">
        <v>1.5782077999999999E-5</v>
      </c>
      <c r="CW1184" s="101"/>
      <c r="CX1184" s="161" t="s">
        <v>3163</v>
      </c>
    </row>
    <row r="1185" spans="1:102" ht="14.4">
      <c r="A1185" t="s">
        <v>1423</v>
      </c>
      <c r="B1185" s="92" t="s">
        <v>1376</v>
      </c>
      <c r="C1185" s="126" t="str">
        <f t="shared" si="320"/>
        <v>A.160.04.112</v>
      </c>
      <c r="D1185" s="11" t="s">
        <v>656</v>
      </c>
      <c r="E1185" s="125" t="s">
        <v>878</v>
      </c>
      <c r="F1185" s="128" t="str">
        <f t="shared" si="321"/>
        <v>Hickory FSC/PEFCt 800 (kg/m3)</v>
      </c>
      <c r="G1185" s="131">
        <f t="shared" si="316"/>
        <v>5.026950614342704E-2</v>
      </c>
      <c r="H1185" s="183">
        <f t="shared" si="317"/>
        <v>2.6978036542000001E-3</v>
      </c>
      <c r="I1185" s="183">
        <f t="shared" si="318"/>
        <v>5.235181698E-3</v>
      </c>
      <c r="J1185" s="184">
        <f t="shared" si="319"/>
        <v>1.1071346791227043E-2</v>
      </c>
      <c r="K1185" s="183">
        <v>3.1265174E-2</v>
      </c>
      <c r="L1185" s="146">
        <v>2.5165539999999998E-3</v>
      </c>
      <c r="M1185" s="146">
        <v>1.6657900999999999E-3</v>
      </c>
      <c r="N1185" s="146">
        <v>1.4957531999999999E-3</v>
      </c>
      <c r="O1185" s="188">
        <v>1.0614068E-3</v>
      </c>
      <c r="P1185" s="188">
        <v>5.2520141999999997E-6</v>
      </c>
      <c r="Q1185" s="146">
        <v>1.3539164E-4</v>
      </c>
      <c r="R1185" s="146">
        <v>1.2388912E-4</v>
      </c>
      <c r="S1185" s="146">
        <v>1.5237509E-4</v>
      </c>
      <c r="T1185" s="146">
        <v>9.0487651999999997E-4</v>
      </c>
      <c r="U1185" s="188">
        <v>1.0917299E-2</v>
      </c>
      <c r="V1185" s="188">
        <v>2.4071958000000001E-5</v>
      </c>
      <c r="W1185" s="188">
        <v>1.6726858E-6</v>
      </c>
      <c r="X1185" s="146">
        <v>1.5427043000000001E-11</v>
      </c>
      <c r="Z1185" s="157">
        <f t="shared" si="325"/>
        <v>0.20843449333333333</v>
      </c>
      <c r="AB1185" s="131">
        <f t="shared" si="326"/>
        <v>3.1265174E-2</v>
      </c>
      <c r="AC1185" s="131">
        <f t="shared" si="327"/>
        <v>7.0040368742000005E-3</v>
      </c>
      <c r="AD1185" s="131">
        <f t="shared" si="328"/>
        <v>4.3079059058E-3</v>
      </c>
      <c r="AE1185" s="131">
        <f t="shared" si="329"/>
        <v>5.235181698E-3</v>
      </c>
      <c r="AF1185" s="131">
        <f t="shared" si="330"/>
        <v>1.1069674105427044E-2</v>
      </c>
      <c r="AH1185">
        <v>24.528580000000002</v>
      </c>
      <c r="AI1185" s="71">
        <v>2.6923020000000002</v>
      </c>
      <c r="AJ1185" s="71">
        <v>0.49703090999999999</v>
      </c>
      <c r="AK1185" s="71">
        <v>0</v>
      </c>
      <c r="AL1185" s="71">
        <v>21.019553999999999</v>
      </c>
      <c r="AM1185" s="71">
        <v>0.21984946</v>
      </c>
      <c r="AN1185" s="71">
        <v>9.9843712000000001E-2</v>
      </c>
      <c r="AP1185" s="129">
        <v>4.4293097999999996E-3</v>
      </c>
      <c r="AQ1185" s="129">
        <v>4.1114376000000001E-3</v>
      </c>
      <c r="AR1185" s="129">
        <v>1.7808065000000001E-4</v>
      </c>
      <c r="AS1185" s="129">
        <v>1.3979157E-4</v>
      </c>
      <c r="AT1185" s="172">
        <f t="shared" si="322"/>
        <v>2.4648906244429998E-7</v>
      </c>
      <c r="AU1185" s="172">
        <f t="shared" si="323"/>
        <v>6.5858228300359107E-10</v>
      </c>
      <c r="AV1185" s="185">
        <f t="shared" si="324"/>
        <v>1.9578652195000001E-2</v>
      </c>
      <c r="AW1185" s="121">
        <v>1.9344018999999999E-7</v>
      </c>
      <c r="AX1185" s="121">
        <v>5.8365524999999996E-10</v>
      </c>
      <c r="AY1185" s="121">
        <v>1.5946293999999999E-14</v>
      </c>
      <c r="AZ1185" s="121">
        <v>2.1796893E-12</v>
      </c>
      <c r="BA1185" s="121">
        <v>0</v>
      </c>
      <c r="BB1185" s="121">
        <v>9.6465434999999999E-11</v>
      </c>
      <c r="BC1185" s="121">
        <v>5.2885969999999998E-8</v>
      </c>
      <c r="BD1185" s="121">
        <v>1.6065188E-11</v>
      </c>
      <c r="BE1185" s="121">
        <v>5.8670745E-11</v>
      </c>
      <c r="BF1185" s="121">
        <v>2.4904903000000001E-14</v>
      </c>
      <c r="BG1185" s="121">
        <v>3.6990075000000002E-16</v>
      </c>
      <c r="BH1185" s="121">
        <v>7.7142862000000002E-14</v>
      </c>
      <c r="BI1185" s="121">
        <v>6.1450510999999996E-14</v>
      </c>
      <c r="BJ1185" s="121">
        <v>1.1285512E-14</v>
      </c>
      <c r="BK1185" s="121">
        <v>3.5906569999999999E-12</v>
      </c>
      <c r="BL1185" s="121">
        <v>6.0666663000000002E-11</v>
      </c>
      <c r="BM1185" s="121">
        <v>2.0841165E-20</v>
      </c>
      <c r="BN1185" s="121">
        <v>1.4467195000000001E-5</v>
      </c>
      <c r="BO1185" s="121">
        <v>1.9564185000000001E-2</v>
      </c>
      <c r="BP1185" s="121">
        <v>0</v>
      </c>
      <c r="BQ1185" s="121">
        <v>0</v>
      </c>
      <c r="BR1185" s="121">
        <v>0</v>
      </c>
      <c r="BT1185" s="71">
        <v>1.1110449E-5</v>
      </c>
      <c r="BU1185" s="71">
        <v>4.2713326000000001E-7</v>
      </c>
      <c r="BV1185" s="71">
        <v>5.8117067999999999E-6</v>
      </c>
      <c r="BW1185" s="71">
        <v>1.5027960000000001E-8</v>
      </c>
      <c r="BX1185" s="71">
        <v>4.4654621E-7</v>
      </c>
      <c r="BY1185" s="71">
        <v>4.4863434000000002E-8</v>
      </c>
      <c r="BZ1185" s="71">
        <v>6.1206717000000005E-10</v>
      </c>
      <c r="CA1185" s="71">
        <v>6.7568406999999994E-8</v>
      </c>
      <c r="CB1185" s="71">
        <v>1.3715154E-8</v>
      </c>
      <c r="CC1185" s="71">
        <v>9.5259066999999998E-8</v>
      </c>
      <c r="CD1185" s="71">
        <v>0</v>
      </c>
      <c r="CE1185" s="71">
        <v>4.6087577000000002E-17</v>
      </c>
      <c r="CF1185" s="71">
        <v>3.7736329000000002E-13</v>
      </c>
      <c r="CG1185" s="71">
        <v>3.0959791999999999E-7</v>
      </c>
      <c r="CH1185" s="71">
        <v>3.8699267999999998E-6</v>
      </c>
      <c r="CI1185" s="71">
        <v>8.4915791000000007E-9</v>
      </c>
      <c r="CJ1185" s="71">
        <v>0</v>
      </c>
      <c r="CL1185" s="186">
        <v>3.1940542999999998E-13</v>
      </c>
      <c r="CM1185" s="186">
        <v>0.20844035</v>
      </c>
      <c r="CN1185" s="187">
        <v>1.8590785000000001E-3</v>
      </c>
      <c r="CO1185" s="186">
        <v>3.0244815999999999E-4</v>
      </c>
      <c r="CP1185" s="186">
        <v>3.5354507999999997E-11</v>
      </c>
      <c r="CQ1185" s="186">
        <v>4.1368944000000003E-9</v>
      </c>
      <c r="CR1185" s="186">
        <v>1.9355412000000001E-5</v>
      </c>
      <c r="CS1185" s="186">
        <v>3.0439239E-2</v>
      </c>
      <c r="CT1185" s="186">
        <v>1.6687218999999999E-8</v>
      </c>
      <c r="CU1185" s="186">
        <v>1.5782077999999999E-5</v>
      </c>
      <c r="CW1185" s="101"/>
      <c r="CX1185" s="161" t="s">
        <v>3164</v>
      </c>
    </row>
    <row r="1186" spans="1:102" ht="14.4">
      <c r="A1186" t="s">
        <v>1424</v>
      </c>
      <c r="B1186" s="92" t="s">
        <v>1376</v>
      </c>
      <c r="C1186" s="126" t="str">
        <f t="shared" si="320"/>
        <v>A.160.04.113</v>
      </c>
      <c r="D1186" s="11" t="s">
        <v>656</v>
      </c>
      <c r="E1186" s="125" t="s">
        <v>878</v>
      </c>
      <c r="F1186" s="128" t="str">
        <f t="shared" si="321"/>
        <v>Limba FSC/PEFC 560 (kg/m3)</v>
      </c>
      <c r="G1186" s="131">
        <f t="shared" si="316"/>
        <v>5.6136372406827041E-2</v>
      </c>
      <c r="H1186" s="183">
        <f t="shared" si="317"/>
        <v>2.7628899346E-3</v>
      </c>
      <c r="I1186" s="183">
        <f t="shared" si="318"/>
        <v>5.9884709110000003E-3</v>
      </c>
      <c r="J1186" s="184">
        <f t="shared" si="319"/>
        <v>1.2919118561227043E-2</v>
      </c>
      <c r="K1186" s="183">
        <v>3.4465892999999997E-2</v>
      </c>
      <c r="L1186" s="146">
        <v>3.2245843000000001E-3</v>
      </c>
      <c r="M1186" s="146">
        <v>1.7109701000000001E-3</v>
      </c>
      <c r="N1186" s="146">
        <v>1.5529813E-3</v>
      </c>
      <c r="O1186" s="188">
        <v>1.0673900999999999E-3</v>
      </c>
      <c r="P1186" s="188">
        <v>5.5245245999999997E-6</v>
      </c>
      <c r="Q1186" s="146">
        <v>1.3699401E-4</v>
      </c>
      <c r="R1186" s="146">
        <v>1.2392990999999999E-4</v>
      </c>
      <c r="S1186" s="146">
        <v>1.5359885999999999E-4</v>
      </c>
      <c r="T1186" s="146">
        <v>9.0487651999999997E-4</v>
      </c>
      <c r="U1186" s="146">
        <v>1.2763847E-2</v>
      </c>
      <c r="V1186" s="188">
        <v>2.4110080999999999E-5</v>
      </c>
      <c r="W1186" s="188">
        <v>1.6726858E-6</v>
      </c>
      <c r="X1186" s="146">
        <v>1.5427043000000001E-11</v>
      </c>
      <c r="Z1186" s="157">
        <f t="shared" si="325"/>
        <v>0.22977261999999998</v>
      </c>
      <c r="AB1186" s="131">
        <f t="shared" si="326"/>
        <v>3.4465892999999997E-2</v>
      </c>
      <c r="AC1186" s="131">
        <f t="shared" si="327"/>
        <v>7.8223742446E-3</v>
      </c>
      <c r="AD1186" s="131">
        <f t="shared" si="328"/>
        <v>5.0611569958000004E-3</v>
      </c>
      <c r="AE1186" s="131">
        <f t="shared" si="329"/>
        <v>5.9884709110000003E-3</v>
      </c>
      <c r="AF1186" s="131">
        <f t="shared" si="330"/>
        <v>1.2917445875427043E-2</v>
      </c>
      <c r="AH1186">
        <v>24.808844000000001</v>
      </c>
      <c r="AI1186" s="71">
        <v>2.9711989000000001</v>
      </c>
      <c r="AJ1186" s="71">
        <v>0.49798013000000002</v>
      </c>
      <c r="AK1186" s="71">
        <v>0</v>
      </c>
      <c r="AL1186" s="71">
        <v>21.019553999999999</v>
      </c>
      <c r="AM1186" s="71">
        <v>0.22003448</v>
      </c>
      <c r="AN1186" s="71">
        <v>0.10007741000000001</v>
      </c>
      <c r="AP1186" s="129">
        <v>5.0155599E-3</v>
      </c>
      <c r="AQ1186" s="129">
        <v>4.6578117999999998E-3</v>
      </c>
      <c r="AR1186" s="129">
        <v>1.9839234999999999E-4</v>
      </c>
      <c r="AS1186" s="129">
        <v>1.5935569E-4</v>
      </c>
      <c r="AT1186" s="172">
        <f t="shared" si="322"/>
        <v>2.7924530784839999E-7</v>
      </c>
      <c r="AU1186" s="172">
        <f t="shared" si="323"/>
        <v>7.3369953743359127E-10</v>
      </c>
      <c r="AV1186" s="185">
        <f t="shared" si="324"/>
        <v>2.2318723750000002E-2</v>
      </c>
      <c r="AW1186" s="121">
        <v>2.1324197E-7</v>
      </c>
      <c r="AX1186" s="121">
        <v>6.4340201000000003E-10</v>
      </c>
      <c r="AY1186" s="121">
        <v>1.7578660000000001E-14</v>
      </c>
      <c r="AZ1186" s="121">
        <v>2.1796893E-12</v>
      </c>
      <c r="BA1186" s="121">
        <v>0</v>
      </c>
      <c r="BB1186" s="121">
        <v>9.7999000000000002E-11</v>
      </c>
      <c r="BC1186" s="121">
        <v>6.5838330000000003E-8</v>
      </c>
      <c r="BD1186" s="121">
        <v>1.6414914999999998E-11</v>
      </c>
      <c r="BE1186" s="121">
        <v>7.3648785000000002E-11</v>
      </c>
      <c r="BF1186" s="121">
        <v>2.4904903000000001E-14</v>
      </c>
      <c r="BG1186" s="121">
        <v>3.6990075000000002E-16</v>
      </c>
      <c r="BH1186" s="121">
        <v>7.8055731000000003E-14</v>
      </c>
      <c r="BI1186" s="121">
        <v>9.5465779000000005E-14</v>
      </c>
      <c r="BJ1186" s="121">
        <v>1.7452439E-14</v>
      </c>
      <c r="BK1186" s="121">
        <v>3.6359860999999999E-12</v>
      </c>
      <c r="BL1186" s="121">
        <v>6.1193173E-11</v>
      </c>
      <c r="BM1186" s="121">
        <v>2.0841165E-20</v>
      </c>
      <c r="BN1186" s="121">
        <v>1.457975E-5</v>
      </c>
      <c r="BO1186" s="121">
        <v>2.2304144000000001E-2</v>
      </c>
      <c r="BP1186" s="121">
        <v>0</v>
      </c>
      <c r="BQ1186" s="121">
        <v>0</v>
      </c>
      <c r="BR1186" s="121">
        <v>0</v>
      </c>
      <c r="BT1186" s="71">
        <v>1.225523E-5</v>
      </c>
      <c r="BU1186" s="71">
        <v>5.3039638999999997E-7</v>
      </c>
      <c r="BV1186" s="71">
        <v>6.4066704000000002E-6</v>
      </c>
      <c r="BW1186" s="71">
        <v>1.5060309E-8</v>
      </c>
      <c r="BX1186" s="71">
        <v>5.3696317999999995E-7</v>
      </c>
      <c r="BY1186" s="71">
        <v>4.4863434000000002E-8</v>
      </c>
      <c r="BZ1186" s="71">
        <v>6.1206717000000005E-10</v>
      </c>
      <c r="CA1186" s="71">
        <v>6.7568406999999994E-8</v>
      </c>
      <c r="CB1186" s="71">
        <v>1.4158228E-8</v>
      </c>
      <c r="CC1186" s="71">
        <v>9.6402475999999998E-8</v>
      </c>
      <c r="CD1186" s="71">
        <v>0</v>
      </c>
      <c r="CE1186" s="71">
        <v>4.6087577000000002E-17</v>
      </c>
      <c r="CF1186" s="71">
        <v>3.7736329000000002E-13</v>
      </c>
      <c r="CG1186" s="71">
        <v>3.2724052999999997E-7</v>
      </c>
      <c r="CH1186" s="71">
        <v>4.2068025000000003E-6</v>
      </c>
      <c r="CI1186" s="71">
        <v>8.4915791000000007E-9</v>
      </c>
      <c r="CJ1186" s="71">
        <v>0</v>
      </c>
      <c r="CL1186" s="186">
        <v>3.1940542999999998E-13</v>
      </c>
      <c r="CM1186" s="186">
        <v>0.22977848000000001</v>
      </c>
      <c r="CN1186" s="187">
        <v>1.8590785000000001E-3</v>
      </c>
      <c r="CO1186" s="186">
        <v>3.7309928999999998E-4</v>
      </c>
      <c r="CP1186" s="186">
        <v>3.5767515000000003E-11</v>
      </c>
      <c r="CQ1186" s="186">
        <v>4.1857037000000001E-9</v>
      </c>
      <c r="CR1186" s="186">
        <v>2.3822190999999999E-5</v>
      </c>
      <c r="CS1186" s="186">
        <v>4.7204594000000002E-2</v>
      </c>
      <c r="CT1186" s="186">
        <v>1.6687218999999999E-8</v>
      </c>
      <c r="CU1186" s="186">
        <v>1.5782077999999999E-5</v>
      </c>
      <c r="CW1186" s="101"/>
      <c r="CX1186" s="161" t="s">
        <v>3165</v>
      </c>
    </row>
    <row r="1187" spans="1:102" ht="14.4">
      <c r="A1187" t="s">
        <v>2482</v>
      </c>
      <c r="B1187" s="92" t="s">
        <v>1376</v>
      </c>
      <c r="C1187" s="126" t="str">
        <f t="shared" si="320"/>
        <v>A.160.04.114</v>
      </c>
      <c r="D1187" s="11" t="s">
        <v>656</v>
      </c>
      <c r="E1187" s="125" t="s">
        <v>878</v>
      </c>
      <c r="F1187" s="128" t="str">
        <f t="shared" si="321"/>
        <v>Limba natural forest clear cut 560 (kg/m3)</v>
      </c>
      <c r="G1187" s="131">
        <f t="shared" si="316"/>
        <v>4.9360863593258273</v>
      </c>
      <c r="H1187" s="183">
        <f t="shared" si="317"/>
        <v>2.7628899346E-3</v>
      </c>
      <c r="I1187" s="183">
        <f t="shared" si="318"/>
        <v>4.3684384608300002</v>
      </c>
      <c r="J1187" s="184">
        <f t="shared" si="319"/>
        <v>1.2919118561227043E-2</v>
      </c>
      <c r="K1187" s="183">
        <v>0.55196588999999996</v>
      </c>
      <c r="L1187" s="146">
        <v>3.2245843000000001E-3</v>
      </c>
      <c r="M1187" s="146">
        <v>1.7109701000000001E-3</v>
      </c>
      <c r="N1187" s="146">
        <v>1.5529813E-3</v>
      </c>
      <c r="O1187" s="188">
        <v>1.0673900999999999E-3</v>
      </c>
      <c r="P1187" s="188">
        <v>5.5245245999999997E-6</v>
      </c>
      <c r="Q1187" s="146">
        <v>1.3699401E-4</v>
      </c>
      <c r="R1187" s="146">
        <v>1.2392990999999999E-4</v>
      </c>
      <c r="S1187" s="146">
        <v>1.5359885999999999E-4</v>
      </c>
      <c r="T1187" s="146">
        <v>9.0487651999999997E-4</v>
      </c>
      <c r="U1187" s="188">
        <v>1.2763847E-2</v>
      </c>
      <c r="V1187" s="188">
        <v>4.3624741</v>
      </c>
      <c r="W1187" s="188">
        <v>1.6726858E-6</v>
      </c>
      <c r="X1187" s="146">
        <v>1.5427043000000001E-11</v>
      </c>
      <c r="Z1187" s="157">
        <f t="shared" si="325"/>
        <v>3.6797725999999997</v>
      </c>
      <c r="AB1187" s="131">
        <f t="shared" si="326"/>
        <v>0.55196588999999996</v>
      </c>
      <c r="AC1187" s="131">
        <f t="shared" si="327"/>
        <v>7.8223742446E-3</v>
      </c>
      <c r="AD1187" s="131">
        <f t="shared" si="328"/>
        <v>5.0611569958000004E-3</v>
      </c>
      <c r="AE1187" s="131">
        <f t="shared" si="329"/>
        <v>4.3684384608300002</v>
      </c>
      <c r="AF1187" s="131">
        <f t="shared" si="330"/>
        <v>1.2917445875427043E-2</v>
      </c>
      <c r="AH1187">
        <v>24.808844000000001</v>
      </c>
      <c r="AI1187" s="71">
        <v>2.9711989000000001</v>
      </c>
      <c r="AJ1187" s="71">
        <v>0.49798013000000002</v>
      </c>
      <c r="AK1187" s="71">
        <v>0</v>
      </c>
      <c r="AL1187" s="71">
        <v>21.019553999999999</v>
      </c>
      <c r="AM1187" s="71">
        <v>0.22003448</v>
      </c>
      <c r="AN1187" s="71">
        <v>0.10007741000000001</v>
      </c>
      <c r="AP1187" s="129">
        <v>6.1030383000000001E-2</v>
      </c>
      <c r="AQ1187" s="129">
        <v>5.8060500000000001E-2</v>
      </c>
      <c r="AR1187" s="129">
        <v>2.8105277E-3</v>
      </c>
      <c r="AS1187" s="129">
        <v>1.5935569E-4</v>
      </c>
      <c r="AT1187" s="172">
        <f t="shared" si="322"/>
        <v>3.4808453378484003E-6</v>
      </c>
      <c r="AU1187" s="172">
        <f t="shared" si="323"/>
        <v>1.0393963452433591E-8</v>
      </c>
      <c r="AV1187" s="185">
        <f t="shared" si="324"/>
        <v>2.2318723750000002E-2</v>
      </c>
      <c r="AW1187" s="121">
        <v>3.4148420000000002E-6</v>
      </c>
      <c r="AX1187" s="121">
        <v>1.0303402E-8</v>
      </c>
      <c r="AY1187" s="121">
        <v>2.8150365999999998E-13</v>
      </c>
      <c r="AZ1187" s="121">
        <v>2.1796893E-12</v>
      </c>
      <c r="BA1187" s="121">
        <v>0</v>
      </c>
      <c r="BB1187" s="121">
        <v>9.7999000000000002E-11</v>
      </c>
      <c r="BC1187" s="121">
        <v>6.5838330000000003E-8</v>
      </c>
      <c r="BD1187" s="121">
        <v>1.6414914999999998E-11</v>
      </c>
      <c r="BE1187" s="121">
        <v>7.3648785000000002E-11</v>
      </c>
      <c r="BF1187" s="121">
        <v>2.4904903000000001E-14</v>
      </c>
      <c r="BG1187" s="121">
        <v>3.6990075000000002E-16</v>
      </c>
      <c r="BH1187" s="121">
        <v>7.8055731000000003E-14</v>
      </c>
      <c r="BI1187" s="121">
        <v>9.5465779000000005E-14</v>
      </c>
      <c r="BJ1187" s="121">
        <v>1.7452439E-14</v>
      </c>
      <c r="BK1187" s="121">
        <v>3.6359860999999999E-12</v>
      </c>
      <c r="BL1187" s="121">
        <v>6.1193173E-11</v>
      </c>
      <c r="BM1187" s="121">
        <v>2.0841165E-20</v>
      </c>
      <c r="BN1187" s="121">
        <v>1.457975E-5</v>
      </c>
      <c r="BO1187" s="121">
        <v>2.2304144000000001E-2</v>
      </c>
      <c r="BP1187" s="121">
        <v>0</v>
      </c>
      <c r="BQ1187" s="121">
        <v>0</v>
      </c>
      <c r="BR1187" s="121">
        <v>0</v>
      </c>
      <c r="BT1187" s="71">
        <v>1.0845038000000001E-4</v>
      </c>
      <c r="BU1187" s="71">
        <v>5.3039638999999997E-7</v>
      </c>
      <c r="BV1187" s="71">
        <v>1.0260182000000001E-4</v>
      </c>
      <c r="BW1187" s="71">
        <v>1.5060309E-8</v>
      </c>
      <c r="BX1187" s="71">
        <v>5.3696317999999995E-7</v>
      </c>
      <c r="BY1187" s="71">
        <v>4.4863434000000002E-8</v>
      </c>
      <c r="BZ1187" s="71">
        <v>6.1206717000000005E-10</v>
      </c>
      <c r="CA1187" s="71">
        <v>6.7568406999999994E-8</v>
      </c>
      <c r="CB1187" s="71">
        <v>1.4158228E-8</v>
      </c>
      <c r="CC1187" s="71">
        <v>9.6402475999999998E-8</v>
      </c>
      <c r="CD1187" s="71">
        <v>0</v>
      </c>
      <c r="CE1187" s="71">
        <v>4.6087577000000002E-17</v>
      </c>
      <c r="CF1187" s="71">
        <v>3.7736329000000002E-13</v>
      </c>
      <c r="CG1187" s="71">
        <v>3.2724052999999997E-7</v>
      </c>
      <c r="CH1187" s="71">
        <v>4.2068025000000003E-6</v>
      </c>
      <c r="CI1187" s="71">
        <v>8.4915791000000007E-9</v>
      </c>
      <c r="CJ1187" s="71">
        <v>0</v>
      </c>
      <c r="CL1187" s="186">
        <v>3.1940542999999998E-13</v>
      </c>
      <c r="CM1187" s="186">
        <v>3.6797784999999998</v>
      </c>
      <c r="CN1187" s="187">
        <v>1.8590785000000001E-3</v>
      </c>
      <c r="CO1187" s="186">
        <v>3.7309928999999998E-4</v>
      </c>
      <c r="CP1187" s="186">
        <v>3.5767515000000003E-11</v>
      </c>
      <c r="CQ1187" s="186">
        <v>4.1857037000000001E-9</v>
      </c>
      <c r="CR1187" s="186">
        <v>2.3822190999999999E-5</v>
      </c>
      <c r="CS1187" s="186">
        <v>4.7204594000000002E-2</v>
      </c>
      <c r="CT1187" s="186">
        <v>1.6687218999999999E-8</v>
      </c>
      <c r="CU1187" s="186">
        <v>1.5782077999999999E-5</v>
      </c>
      <c r="CW1187" s="101"/>
      <c r="CX1187" s="161" t="s">
        <v>3165</v>
      </c>
    </row>
    <row r="1188" spans="1:102" ht="14.4">
      <c r="A1188" t="s">
        <v>1425</v>
      </c>
      <c r="B1188" s="92" t="s">
        <v>1376</v>
      </c>
      <c r="C1188" s="126" t="str">
        <f t="shared" si="320"/>
        <v>A.160.04.115</v>
      </c>
      <c r="D1188" s="11" t="s">
        <v>656</v>
      </c>
      <c r="E1188" s="125" t="s">
        <v>878</v>
      </c>
      <c r="F1188" s="128" t="str">
        <f t="shared" si="321"/>
        <v>Menkulang FSC/PEFC 710 (kg/m3)</v>
      </c>
      <c r="G1188" s="131">
        <f t="shared" si="316"/>
        <v>7.0166164822427046E-2</v>
      </c>
      <c r="H1188" s="183">
        <f t="shared" si="317"/>
        <v>2.9185350451999999E-3</v>
      </c>
      <c r="I1188" s="183">
        <f t="shared" si="318"/>
        <v>7.7898567260000001E-3</v>
      </c>
      <c r="J1188" s="184">
        <f t="shared" si="319"/>
        <v>1.733780705122704E-2</v>
      </c>
      <c r="K1188" s="183">
        <v>4.2119966000000002E-2</v>
      </c>
      <c r="L1188" s="146">
        <v>4.9177398999999998E-3</v>
      </c>
      <c r="M1188" s="146">
        <v>1.8190115999999999E-3</v>
      </c>
      <c r="N1188" s="146">
        <v>1.6898345E-3</v>
      </c>
      <c r="O1188" s="188">
        <v>1.0816985E-3</v>
      </c>
      <c r="P1188" s="188">
        <v>6.1761951999999998E-6</v>
      </c>
      <c r="Q1188" s="146">
        <v>1.4082585000000001E-4</v>
      </c>
      <c r="R1188" s="146">
        <v>1.2402746E-4</v>
      </c>
      <c r="S1188" s="146">
        <v>1.5652535000000001E-4</v>
      </c>
      <c r="T1188" s="146">
        <v>9.0487651999999997E-4</v>
      </c>
      <c r="U1188" s="146">
        <v>1.7179608999999998E-2</v>
      </c>
      <c r="V1188" s="188">
        <v>2.4201246E-5</v>
      </c>
      <c r="W1188" s="188">
        <v>1.6726858E-6</v>
      </c>
      <c r="X1188" s="146">
        <v>1.5427043000000001E-11</v>
      </c>
      <c r="Z1188" s="157">
        <f t="shared" si="325"/>
        <v>0.28079977333333334</v>
      </c>
      <c r="AB1188" s="131">
        <f t="shared" si="326"/>
        <v>4.2119966000000002E-2</v>
      </c>
      <c r="AC1188" s="131">
        <f t="shared" si="327"/>
        <v>9.7793140052000009E-3</v>
      </c>
      <c r="AD1188" s="131">
        <f t="shared" si="328"/>
        <v>6.8624516458000006E-3</v>
      </c>
      <c r="AE1188" s="131">
        <f t="shared" si="329"/>
        <v>7.7898567260000001E-3</v>
      </c>
      <c r="AF1188" s="131">
        <f t="shared" si="330"/>
        <v>1.7336134365427039E-2</v>
      </c>
      <c r="AH1188">
        <v>25.479058999999999</v>
      </c>
      <c r="AI1188" s="71">
        <v>3.6381418000000001</v>
      </c>
      <c r="AJ1188" s="71">
        <v>0.50025008000000004</v>
      </c>
      <c r="AK1188" s="71">
        <v>0</v>
      </c>
      <c r="AL1188" s="71">
        <v>21.019553999999999</v>
      </c>
      <c r="AM1188" s="71">
        <v>0.22047692999999999</v>
      </c>
      <c r="AN1188" s="71">
        <v>0.10063627</v>
      </c>
      <c r="AP1188" s="129">
        <v>6.4174949E-3</v>
      </c>
      <c r="AQ1188" s="129">
        <v>5.9643893999999998E-3</v>
      </c>
      <c r="AR1188" s="129">
        <v>2.4696495999999997E-4</v>
      </c>
      <c r="AS1188" s="129">
        <v>2.0614054000000001E-4</v>
      </c>
      <c r="AT1188" s="172">
        <f t="shared" si="322"/>
        <v>3.5757730063259999E-7</v>
      </c>
      <c r="AU1188" s="172">
        <f t="shared" si="323"/>
        <v>9.1333195411159118E-10</v>
      </c>
      <c r="AV1188" s="185">
        <f t="shared" si="324"/>
        <v>2.8871223909000002E-2</v>
      </c>
      <c r="AW1188" s="121">
        <v>2.6059516999999999E-7</v>
      </c>
      <c r="AX1188" s="121">
        <v>7.8627803000000001E-10</v>
      </c>
      <c r="AY1188" s="121">
        <v>2.1482237000000002E-14</v>
      </c>
      <c r="AZ1188" s="121">
        <v>2.1796893E-12</v>
      </c>
      <c r="BA1188" s="121">
        <v>0</v>
      </c>
      <c r="BB1188" s="121">
        <v>1.0166631E-10</v>
      </c>
      <c r="BC1188" s="121">
        <v>9.6812087999999995E-8</v>
      </c>
      <c r="BD1188" s="121">
        <v>1.725124E-11</v>
      </c>
      <c r="BE1188" s="121">
        <v>1.0946667999999999E-10</v>
      </c>
      <c r="BF1188" s="121">
        <v>2.4904903000000001E-14</v>
      </c>
      <c r="BG1188" s="121">
        <v>3.6990075000000002E-16</v>
      </c>
      <c r="BH1188" s="121">
        <v>8.0238727000000003E-14</v>
      </c>
      <c r="BI1188" s="121">
        <v>1.7680853999999999E-13</v>
      </c>
      <c r="BJ1188" s="121">
        <v>3.2199782999999999E-14</v>
      </c>
      <c r="BK1188" s="121">
        <v>3.7443842999999999E-12</v>
      </c>
      <c r="BL1188" s="121">
        <v>6.2452249000000001E-11</v>
      </c>
      <c r="BM1188" s="121">
        <v>2.0841165E-20</v>
      </c>
      <c r="BN1188" s="121">
        <v>1.4848909000000001E-5</v>
      </c>
      <c r="BO1188" s="121">
        <v>2.8856375E-2</v>
      </c>
      <c r="BP1188" s="121">
        <v>0</v>
      </c>
      <c r="BQ1188" s="121">
        <v>0</v>
      </c>
      <c r="BR1188" s="121">
        <v>0</v>
      </c>
      <c r="BT1188" s="71">
        <v>1.4992813E-5</v>
      </c>
      <c r="BU1188" s="71">
        <v>7.7733575000000004E-7</v>
      </c>
      <c r="BV1188" s="71">
        <v>7.8294426999999994E-6</v>
      </c>
      <c r="BW1188" s="71">
        <v>1.5137666999999999E-8</v>
      </c>
      <c r="BX1188" s="71">
        <v>7.5318272999999998E-7</v>
      </c>
      <c r="BY1188" s="71">
        <v>4.4863434000000002E-8</v>
      </c>
      <c r="BZ1188" s="71">
        <v>6.1206717000000005E-10</v>
      </c>
      <c r="CA1188" s="71">
        <v>6.7568406999999994E-8</v>
      </c>
      <c r="CB1188" s="71">
        <v>1.5217779E-8</v>
      </c>
      <c r="CC1188" s="71">
        <v>9.9136780000000006E-8</v>
      </c>
      <c r="CD1188" s="71">
        <v>0</v>
      </c>
      <c r="CE1188" s="71">
        <v>4.6087577000000002E-17</v>
      </c>
      <c r="CF1188" s="71">
        <v>3.7736329000000002E-13</v>
      </c>
      <c r="CG1188" s="71">
        <v>3.6943037000000001E-7</v>
      </c>
      <c r="CH1188" s="71">
        <v>5.0123935000000002E-6</v>
      </c>
      <c r="CI1188" s="71">
        <v>8.4915791000000007E-9</v>
      </c>
      <c r="CJ1188" s="71">
        <v>0</v>
      </c>
      <c r="CL1188" s="186">
        <v>3.1940542999999998E-13</v>
      </c>
      <c r="CM1188" s="186">
        <v>0.28080562999999997</v>
      </c>
      <c r="CN1188" s="187">
        <v>1.8590785000000001E-3</v>
      </c>
      <c r="CO1188" s="186">
        <v>5.4205159999999998E-4</v>
      </c>
      <c r="CP1188" s="186">
        <v>3.6755163999999998E-11</v>
      </c>
      <c r="CQ1188" s="186">
        <v>4.3024243999999999E-9</v>
      </c>
      <c r="CR1188" s="186">
        <v>3.4503869000000002E-5</v>
      </c>
      <c r="CS1188" s="186">
        <v>8.7296597000000004E-2</v>
      </c>
      <c r="CT1188" s="186">
        <v>1.6687218999999999E-8</v>
      </c>
      <c r="CU1188" s="186">
        <v>1.5782077999999999E-5</v>
      </c>
      <c r="CW1188" s="101"/>
      <c r="CX1188" s="161" t="s">
        <v>3166</v>
      </c>
    </row>
    <row r="1189" spans="1:102" ht="14.4">
      <c r="A1189" t="s">
        <v>2483</v>
      </c>
      <c r="B1189" s="92" t="s">
        <v>1376</v>
      </c>
      <c r="C1189" s="126" t="str">
        <f t="shared" si="320"/>
        <v>A.160.04.116</v>
      </c>
      <c r="D1189" s="11" t="s">
        <v>656</v>
      </c>
      <c r="E1189" s="125" t="s">
        <v>878</v>
      </c>
      <c r="F1189" s="128" t="str">
        <f t="shared" si="321"/>
        <v>Menkulang natural forest clear cut 710 (kg/m3)</v>
      </c>
      <c r="G1189" s="131">
        <f t="shared" si="316"/>
        <v>4.8814161675764272</v>
      </c>
      <c r="H1189" s="183">
        <f t="shared" si="317"/>
        <v>2.9185350451999999E-3</v>
      </c>
      <c r="I1189" s="183">
        <f t="shared" si="318"/>
        <v>4.3015398554799997</v>
      </c>
      <c r="J1189" s="184">
        <f t="shared" si="319"/>
        <v>1.733780705122704E-2</v>
      </c>
      <c r="K1189" s="183">
        <v>0.55961996999999997</v>
      </c>
      <c r="L1189" s="146">
        <v>4.9177398999999998E-3</v>
      </c>
      <c r="M1189" s="146">
        <v>1.8190115999999999E-3</v>
      </c>
      <c r="N1189" s="146">
        <v>1.6898345E-3</v>
      </c>
      <c r="O1189" s="188">
        <v>1.0816985E-3</v>
      </c>
      <c r="P1189" s="188">
        <v>6.1761951999999998E-6</v>
      </c>
      <c r="Q1189" s="146">
        <v>1.4082585000000001E-4</v>
      </c>
      <c r="R1189" s="146">
        <v>1.2402746E-4</v>
      </c>
      <c r="S1189" s="146">
        <v>1.5652535000000001E-4</v>
      </c>
      <c r="T1189" s="146">
        <v>9.0487651999999997E-4</v>
      </c>
      <c r="U1189" s="188">
        <v>1.7179608999999998E-2</v>
      </c>
      <c r="V1189" s="188">
        <v>4.2937741999999997</v>
      </c>
      <c r="W1189" s="188">
        <v>1.6726858E-6</v>
      </c>
      <c r="X1189" s="146">
        <v>1.5427043000000001E-11</v>
      </c>
      <c r="Z1189" s="157">
        <f t="shared" si="325"/>
        <v>3.7307997999999998</v>
      </c>
      <c r="AB1189" s="131">
        <f t="shared" si="326"/>
        <v>0.55961996999999997</v>
      </c>
      <c r="AC1189" s="131">
        <f t="shared" si="327"/>
        <v>9.7793140052000009E-3</v>
      </c>
      <c r="AD1189" s="131">
        <f t="shared" si="328"/>
        <v>6.8624516458000006E-3</v>
      </c>
      <c r="AE1189" s="131">
        <f t="shared" si="329"/>
        <v>4.3015398554799997</v>
      </c>
      <c r="AF1189" s="131">
        <f t="shared" si="330"/>
        <v>1.7336134365427039E-2</v>
      </c>
      <c r="AH1189">
        <v>25.479058999999999</v>
      </c>
      <c r="AI1189" s="71">
        <v>3.6381418000000001</v>
      </c>
      <c r="AJ1189" s="71">
        <v>0.50025008000000004</v>
      </c>
      <c r="AK1189" s="71">
        <v>0</v>
      </c>
      <c r="AL1189" s="71">
        <v>21.019553999999999</v>
      </c>
      <c r="AM1189" s="71">
        <v>0.22047692999999999</v>
      </c>
      <c r="AN1189" s="71">
        <v>0.10063627</v>
      </c>
      <c r="AP1189" s="129">
        <v>6.2432318000000001E-2</v>
      </c>
      <c r="AQ1189" s="129">
        <v>5.9367076999999997E-2</v>
      </c>
      <c r="AR1189" s="129">
        <v>2.8591002999999999E-3</v>
      </c>
      <c r="AS1189" s="129">
        <v>2.0614054000000001E-4</v>
      </c>
      <c r="AT1189" s="172">
        <f t="shared" si="322"/>
        <v>3.5591773306326005E-6</v>
      </c>
      <c r="AU1189" s="172">
        <f t="shared" si="323"/>
        <v>1.0573595849114591E-8</v>
      </c>
      <c r="AV1189" s="185">
        <f t="shared" si="324"/>
        <v>2.8871223909000002E-2</v>
      </c>
      <c r="AW1189" s="121">
        <v>3.4621952E-6</v>
      </c>
      <c r="AX1189" s="121">
        <v>1.0446278000000001E-8</v>
      </c>
      <c r="AY1189" s="121">
        <v>2.8540723999999998E-13</v>
      </c>
      <c r="AZ1189" s="121">
        <v>2.1796893E-12</v>
      </c>
      <c r="BA1189" s="121">
        <v>0</v>
      </c>
      <c r="BB1189" s="121">
        <v>1.0166631E-10</v>
      </c>
      <c r="BC1189" s="121">
        <v>9.6812087999999995E-8</v>
      </c>
      <c r="BD1189" s="121">
        <v>1.725124E-11</v>
      </c>
      <c r="BE1189" s="121">
        <v>1.0946667999999999E-10</v>
      </c>
      <c r="BF1189" s="121">
        <v>2.4904903000000001E-14</v>
      </c>
      <c r="BG1189" s="121">
        <v>3.6990075000000002E-16</v>
      </c>
      <c r="BH1189" s="121">
        <v>8.0238727000000003E-14</v>
      </c>
      <c r="BI1189" s="121">
        <v>1.7680853999999999E-13</v>
      </c>
      <c r="BJ1189" s="121">
        <v>3.2199782999999999E-14</v>
      </c>
      <c r="BK1189" s="121">
        <v>3.7443842999999999E-12</v>
      </c>
      <c r="BL1189" s="121">
        <v>6.2452249000000001E-11</v>
      </c>
      <c r="BM1189" s="121">
        <v>2.0841165E-20</v>
      </c>
      <c r="BN1189" s="121">
        <v>1.4848909000000001E-5</v>
      </c>
      <c r="BO1189" s="121">
        <v>2.8856375E-2</v>
      </c>
      <c r="BP1189" s="121">
        <v>0</v>
      </c>
      <c r="BQ1189" s="121">
        <v>0</v>
      </c>
      <c r="BR1189" s="121">
        <v>0</v>
      </c>
      <c r="BT1189" s="71">
        <v>1.1118797E-4</v>
      </c>
      <c r="BU1189" s="71">
        <v>7.7733575000000004E-7</v>
      </c>
      <c r="BV1189" s="71">
        <v>1.0402459999999999E-4</v>
      </c>
      <c r="BW1189" s="71">
        <v>1.5137666999999999E-8</v>
      </c>
      <c r="BX1189" s="71">
        <v>7.5318272999999998E-7</v>
      </c>
      <c r="BY1189" s="71">
        <v>4.4863434000000002E-8</v>
      </c>
      <c r="BZ1189" s="71">
        <v>6.1206717000000005E-10</v>
      </c>
      <c r="CA1189" s="71">
        <v>6.7568406999999994E-8</v>
      </c>
      <c r="CB1189" s="71">
        <v>1.5217779E-8</v>
      </c>
      <c r="CC1189" s="71">
        <v>9.9136780000000006E-8</v>
      </c>
      <c r="CD1189" s="71">
        <v>0</v>
      </c>
      <c r="CE1189" s="71">
        <v>4.6087577000000002E-17</v>
      </c>
      <c r="CF1189" s="71">
        <v>3.7736329000000002E-13</v>
      </c>
      <c r="CG1189" s="71">
        <v>3.6943037000000001E-7</v>
      </c>
      <c r="CH1189" s="71">
        <v>5.0123935000000002E-6</v>
      </c>
      <c r="CI1189" s="71">
        <v>8.4915791000000007E-9</v>
      </c>
      <c r="CJ1189" s="71">
        <v>0</v>
      </c>
      <c r="CL1189" s="186">
        <v>3.1940542999999998E-13</v>
      </c>
      <c r="CM1189" s="186">
        <v>3.7308056000000001</v>
      </c>
      <c r="CN1189" s="187">
        <v>1.8590785000000001E-3</v>
      </c>
      <c r="CO1189" s="186">
        <v>5.4205159999999998E-4</v>
      </c>
      <c r="CP1189" s="186">
        <v>3.6755163999999998E-11</v>
      </c>
      <c r="CQ1189" s="186">
        <v>4.3024243999999999E-9</v>
      </c>
      <c r="CR1189" s="186">
        <v>3.4503869000000002E-5</v>
      </c>
      <c r="CS1189" s="186">
        <v>8.7296597000000004E-2</v>
      </c>
      <c r="CT1189" s="186">
        <v>1.6687218999999999E-8</v>
      </c>
      <c r="CU1189" s="186">
        <v>1.5782077999999999E-5</v>
      </c>
      <c r="CW1189" s="101"/>
      <c r="CX1189" s="161" t="s">
        <v>3166</v>
      </c>
    </row>
    <row r="1190" spans="1:102" ht="14.4">
      <c r="A1190" t="s">
        <v>1426</v>
      </c>
      <c r="B1190" s="92" t="s">
        <v>1376</v>
      </c>
      <c r="C1190" s="126" t="str">
        <f t="shared" si="320"/>
        <v>A.160.04.117</v>
      </c>
      <c r="D1190" s="11" t="s">
        <v>656</v>
      </c>
      <c r="E1190" s="125" t="s">
        <v>878</v>
      </c>
      <c r="F1190" s="128" t="str">
        <f t="shared" si="321"/>
        <v>Mersawa FSC/PEFC 640 (kg/m3)</v>
      </c>
      <c r="G1190" s="131">
        <f t="shared" si="316"/>
        <v>7.3334181859927045E-2</v>
      </c>
      <c r="H1190" s="183">
        <f t="shared" si="317"/>
        <v>2.9536806466999997E-3</v>
      </c>
      <c r="I1190" s="183">
        <f t="shared" si="318"/>
        <v>8.1966213419999989E-3</v>
      </c>
      <c r="J1190" s="184">
        <f t="shared" si="319"/>
        <v>1.8335574871227042E-2</v>
      </c>
      <c r="K1190" s="183">
        <v>4.3848304999999997E-2</v>
      </c>
      <c r="L1190" s="146">
        <v>5.3000653999999998E-3</v>
      </c>
      <c r="M1190" s="146">
        <v>1.8434081E-3</v>
      </c>
      <c r="N1190" s="146">
        <v>1.7207367999999999E-3</v>
      </c>
      <c r="O1190" s="188">
        <v>1.0849294E-3</v>
      </c>
      <c r="P1190" s="188">
        <v>6.3233466999999997E-6</v>
      </c>
      <c r="Q1190" s="146">
        <v>1.416911E-4</v>
      </c>
      <c r="R1190" s="146">
        <v>1.2404949000000001E-4</v>
      </c>
      <c r="S1190" s="146">
        <v>1.5718616999999999E-4</v>
      </c>
      <c r="T1190" s="146">
        <v>9.0487651999999997E-4</v>
      </c>
      <c r="U1190" s="146">
        <v>1.8176715999999999E-2</v>
      </c>
      <c r="V1190" s="188">
        <v>2.4221832E-5</v>
      </c>
      <c r="W1190" s="188">
        <v>1.6726858E-6</v>
      </c>
      <c r="X1190" s="146">
        <v>1.5427043000000001E-11</v>
      </c>
      <c r="Z1190" s="157">
        <f t="shared" si="325"/>
        <v>0.29232203333333334</v>
      </c>
      <c r="AB1190" s="131">
        <f t="shared" si="326"/>
        <v>4.3848304999999997E-2</v>
      </c>
      <c r="AC1190" s="131">
        <f t="shared" si="327"/>
        <v>1.02212036367E-2</v>
      </c>
      <c r="AD1190" s="131">
        <f t="shared" si="328"/>
        <v>7.2691956758000002E-3</v>
      </c>
      <c r="AE1190" s="131">
        <f t="shared" si="329"/>
        <v>8.1966213419999989E-3</v>
      </c>
      <c r="AF1190" s="131">
        <f t="shared" si="330"/>
        <v>1.8333902185427041E-2</v>
      </c>
      <c r="AH1190">
        <v>25.630396999999999</v>
      </c>
      <c r="AI1190" s="71">
        <v>3.7887417999999999</v>
      </c>
      <c r="AJ1190" s="71">
        <v>0.50076264999999998</v>
      </c>
      <c r="AK1190" s="71">
        <v>0</v>
      </c>
      <c r="AL1190" s="71">
        <v>21.019553999999999</v>
      </c>
      <c r="AM1190" s="71">
        <v>0.22057684</v>
      </c>
      <c r="AN1190" s="71">
        <v>0.10076247000000001</v>
      </c>
      <c r="AP1190" s="129">
        <v>6.7340608999999999E-3</v>
      </c>
      <c r="AQ1190" s="129">
        <v>6.2594230000000001E-3</v>
      </c>
      <c r="AR1190" s="129">
        <v>2.5793297000000002E-4</v>
      </c>
      <c r="AS1190" s="129">
        <v>2.1670486E-4</v>
      </c>
      <c r="AT1190" s="172">
        <f t="shared" si="322"/>
        <v>3.7526516951660004E-7</v>
      </c>
      <c r="AU1190" s="172">
        <f t="shared" si="323"/>
        <v>9.5389411426559114E-10</v>
      </c>
      <c r="AV1190" s="185">
        <f t="shared" si="324"/>
        <v>3.0350820686999999E-2</v>
      </c>
      <c r="AW1190" s="121">
        <v>2.7128783000000001E-7</v>
      </c>
      <c r="AX1190" s="121">
        <v>8.1854036E-10</v>
      </c>
      <c r="AY1190" s="121">
        <v>2.236369E-14</v>
      </c>
      <c r="AZ1190" s="121">
        <v>2.1796893E-12</v>
      </c>
      <c r="BA1190" s="121">
        <v>0</v>
      </c>
      <c r="BB1190" s="121">
        <v>1.0249441E-10</v>
      </c>
      <c r="BC1190" s="121">
        <v>1.0380615999999999E-7</v>
      </c>
      <c r="BD1190" s="121">
        <v>1.7440087999999999E-11</v>
      </c>
      <c r="BE1190" s="121">
        <v>1.1755459E-10</v>
      </c>
      <c r="BF1190" s="121">
        <v>2.4904903000000001E-14</v>
      </c>
      <c r="BG1190" s="121">
        <v>3.6990075000000002E-16</v>
      </c>
      <c r="BH1190" s="121">
        <v>8.0731662000000004E-14</v>
      </c>
      <c r="BI1190" s="121">
        <v>1.9517626E-13</v>
      </c>
      <c r="BJ1190" s="121">
        <v>3.5529829E-14</v>
      </c>
      <c r="BK1190" s="121">
        <v>3.7688612999999997E-12</v>
      </c>
      <c r="BL1190" s="121">
        <v>6.2736555999999997E-11</v>
      </c>
      <c r="BM1190" s="121">
        <v>2.0841165E-20</v>
      </c>
      <c r="BN1190" s="121">
        <v>1.4909687E-5</v>
      </c>
      <c r="BO1190" s="121">
        <v>3.0335911E-2</v>
      </c>
      <c r="BP1190" s="121">
        <v>0</v>
      </c>
      <c r="BQ1190" s="121">
        <v>0</v>
      </c>
      <c r="BR1190" s="121">
        <v>0</v>
      </c>
      <c r="BT1190" s="71">
        <v>1.5610977000000001E-5</v>
      </c>
      <c r="BU1190" s="71">
        <v>8.3309624999999996E-7</v>
      </c>
      <c r="BV1190" s="71">
        <v>8.1507138999999998E-6</v>
      </c>
      <c r="BW1190" s="71">
        <v>1.5155134999999999E-8</v>
      </c>
      <c r="BX1190" s="71">
        <v>8.0200649999999998E-7</v>
      </c>
      <c r="BY1190" s="71">
        <v>4.4863434000000002E-8</v>
      </c>
      <c r="BZ1190" s="71">
        <v>6.1206717000000005E-10</v>
      </c>
      <c r="CA1190" s="71">
        <v>6.7568406999999994E-8</v>
      </c>
      <c r="CB1190" s="71">
        <v>1.5457032000000001E-8</v>
      </c>
      <c r="CC1190" s="71">
        <v>9.9754203000000003E-8</v>
      </c>
      <c r="CD1190" s="71">
        <v>0</v>
      </c>
      <c r="CE1190" s="71">
        <v>4.6087577000000002E-17</v>
      </c>
      <c r="CF1190" s="71">
        <v>3.7736329000000002E-13</v>
      </c>
      <c r="CG1190" s="71">
        <v>3.7895710000000002E-7</v>
      </c>
      <c r="CH1190" s="71">
        <v>5.1943010999999997E-6</v>
      </c>
      <c r="CI1190" s="71">
        <v>8.4915791000000007E-9</v>
      </c>
      <c r="CJ1190" s="71">
        <v>0</v>
      </c>
      <c r="CL1190" s="186">
        <v>3.1940542999999998E-13</v>
      </c>
      <c r="CM1190" s="186">
        <v>0.29232788999999998</v>
      </c>
      <c r="CN1190" s="187">
        <v>1.8590785000000001E-3</v>
      </c>
      <c r="CO1190" s="186">
        <v>5.8020212999999995E-4</v>
      </c>
      <c r="CP1190" s="186">
        <v>3.6978182000000002E-11</v>
      </c>
      <c r="CQ1190" s="186">
        <v>4.3287806999999998E-9</v>
      </c>
      <c r="CR1190" s="186">
        <v>3.6915860999999997E-5</v>
      </c>
      <c r="CS1190" s="186">
        <v>9.6349630000000006E-2</v>
      </c>
      <c r="CT1190" s="186">
        <v>1.6687218999999999E-8</v>
      </c>
      <c r="CU1190" s="186">
        <v>1.5782077999999999E-5</v>
      </c>
      <c r="CW1190" s="101"/>
      <c r="CX1190" s="161" t="s">
        <v>3167</v>
      </c>
    </row>
    <row r="1191" spans="1:102" ht="14.4">
      <c r="A1191" t="s">
        <v>2484</v>
      </c>
      <c r="B1191" s="92" t="s">
        <v>1376</v>
      </c>
      <c r="C1191" s="126" t="str">
        <f t="shared" si="320"/>
        <v>A.160.04.118</v>
      </c>
      <c r="D1191" s="11" t="s">
        <v>656</v>
      </c>
      <c r="E1191" s="125" t="s">
        <v>878</v>
      </c>
      <c r="F1191" s="128" t="str">
        <f t="shared" si="321"/>
        <v>Mersawa natural forest clear cut 640 (kg/m3)</v>
      </c>
      <c r="G1191" s="131">
        <f t="shared" si="316"/>
        <v>5.356896655027926</v>
      </c>
      <c r="H1191" s="183">
        <f t="shared" si="317"/>
        <v>2.9536806466999997E-3</v>
      </c>
      <c r="I1191" s="183">
        <f t="shared" si="318"/>
        <v>4.77425909951</v>
      </c>
      <c r="J1191" s="184">
        <f t="shared" si="319"/>
        <v>1.8335574871227042E-2</v>
      </c>
      <c r="K1191" s="183">
        <v>0.56134830000000002</v>
      </c>
      <c r="L1191" s="146">
        <v>5.3000653999999998E-3</v>
      </c>
      <c r="M1191" s="146">
        <v>1.8434081E-3</v>
      </c>
      <c r="N1191" s="146">
        <v>1.7207367999999999E-3</v>
      </c>
      <c r="O1191" s="188">
        <v>1.0849294E-3</v>
      </c>
      <c r="P1191" s="188">
        <v>6.3233466999999997E-6</v>
      </c>
      <c r="Q1191" s="146">
        <v>1.416911E-4</v>
      </c>
      <c r="R1191" s="146">
        <v>1.2404949000000001E-4</v>
      </c>
      <c r="S1191" s="146">
        <v>1.5718616999999999E-4</v>
      </c>
      <c r="T1191" s="146">
        <v>9.0487651999999997E-4</v>
      </c>
      <c r="U1191" s="188">
        <v>1.8176715999999999E-2</v>
      </c>
      <c r="V1191" s="188">
        <v>4.7660866999999998</v>
      </c>
      <c r="W1191" s="188">
        <v>1.6726858E-6</v>
      </c>
      <c r="X1191" s="146">
        <v>1.5427043000000001E-11</v>
      </c>
      <c r="Z1191" s="157">
        <f t="shared" si="325"/>
        <v>3.7423220000000001</v>
      </c>
      <c r="AB1191" s="131">
        <f t="shared" si="326"/>
        <v>0.56134830000000002</v>
      </c>
      <c r="AC1191" s="131">
        <f t="shared" si="327"/>
        <v>1.02212036367E-2</v>
      </c>
      <c r="AD1191" s="131">
        <f t="shared" si="328"/>
        <v>7.2691956758000002E-3</v>
      </c>
      <c r="AE1191" s="131">
        <f t="shared" si="329"/>
        <v>4.77425909951</v>
      </c>
      <c r="AF1191" s="131">
        <f t="shared" si="330"/>
        <v>1.8333902185427041E-2</v>
      </c>
      <c r="AH1191">
        <v>25.630396999999999</v>
      </c>
      <c r="AI1191" s="71">
        <v>3.7887417999999999</v>
      </c>
      <c r="AJ1191" s="71">
        <v>0.50076264999999998</v>
      </c>
      <c r="AK1191" s="71">
        <v>0</v>
      </c>
      <c r="AL1191" s="71">
        <v>21.019553999999999</v>
      </c>
      <c r="AM1191" s="71">
        <v>0.22057684</v>
      </c>
      <c r="AN1191" s="71">
        <v>0.10076247000000001</v>
      </c>
      <c r="AP1191" s="129">
        <v>6.2748884000000005E-2</v>
      </c>
      <c r="AQ1191" s="129">
        <v>5.9662110999999997E-2</v>
      </c>
      <c r="AR1191" s="129">
        <v>2.8700683E-3</v>
      </c>
      <c r="AS1191" s="129">
        <v>2.1670486E-4</v>
      </c>
      <c r="AT1191" s="172">
        <f t="shared" si="322"/>
        <v>3.5768651395166006E-6</v>
      </c>
      <c r="AU1191" s="172">
        <f t="shared" si="323"/>
        <v>1.0614157679265592E-8</v>
      </c>
      <c r="AV1191" s="185">
        <f t="shared" si="324"/>
        <v>3.0350820686999999E-2</v>
      </c>
      <c r="AW1191" s="121">
        <v>3.4728878E-6</v>
      </c>
      <c r="AX1191" s="121">
        <v>1.047854E-8</v>
      </c>
      <c r="AY1191" s="121">
        <v>2.8628869000000001E-13</v>
      </c>
      <c r="AZ1191" s="121">
        <v>2.1796893E-12</v>
      </c>
      <c r="BA1191" s="121">
        <v>0</v>
      </c>
      <c r="BB1191" s="121">
        <v>1.0249441E-10</v>
      </c>
      <c r="BC1191" s="121">
        <v>1.0380615999999999E-7</v>
      </c>
      <c r="BD1191" s="121">
        <v>1.7440087999999999E-11</v>
      </c>
      <c r="BE1191" s="121">
        <v>1.1755459E-10</v>
      </c>
      <c r="BF1191" s="121">
        <v>2.4904903000000001E-14</v>
      </c>
      <c r="BG1191" s="121">
        <v>3.6990075000000002E-16</v>
      </c>
      <c r="BH1191" s="121">
        <v>8.0731662000000004E-14</v>
      </c>
      <c r="BI1191" s="121">
        <v>1.9517626E-13</v>
      </c>
      <c r="BJ1191" s="121">
        <v>3.5529829E-14</v>
      </c>
      <c r="BK1191" s="121">
        <v>3.7688612999999997E-12</v>
      </c>
      <c r="BL1191" s="121">
        <v>6.2736555999999997E-11</v>
      </c>
      <c r="BM1191" s="121">
        <v>2.0841165E-20</v>
      </c>
      <c r="BN1191" s="121">
        <v>1.4909687E-5</v>
      </c>
      <c r="BO1191" s="121">
        <v>3.0335911E-2</v>
      </c>
      <c r="BP1191" s="121">
        <v>0</v>
      </c>
      <c r="BQ1191" s="121">
        <v>0</v>
      </c>
      <c r="BR1191" s="121">
        <v>0</v>
      </c>
      <c r="BT1191" s="71">
        <v>1.1180613E-4</v>
      </c>
      <c r="BU1191" s="71">
        <v>8.3309624999999996E-7</v>
      </c>
      <c r="BV1191" s="71">
        <v>1.0434587E-4</v>
      </c>
      <c r="BW1191" s="71">
        <v>1.5155134999999999E-8</v>
      </c>
      <c r="BX1191" s="71">
        <v>8.0200649999999998E-7</v>
      </c>
      <c r="BY1191" s="71">
        <v>4.4863434000000002E-8</v>
      </c>
      <c r="BZ1191" s="71">
        <v>6.1206717000000005E-10</v>
      </c>
      <c r="CA1191" s="71">
        <v>6.7568406999999994E-8</v>
      </c>
      <c r="CB1191" s="71">
        <v>1.5457032000000001E-8</v>
      </c>
      <c r="CC1191" s="71">
        <v>9.9754203000000003E-8</v>
      </c>
      <c r="CD1191" s="71">
        <v>0</v>
      </c>
      <c r="CE1191" s="71">
        <v>4.6087577000000002E-17</v>
      </c>
      <c r="CF1191" s="71">
        <v>3.7736329000000002E-13</v>
      </c>
      <c r="CG1191" s="71">
        <v>3.7895710000000002E-7</v>
      </c>
      <c r="CH1191" s="71">
        <v>5.1943010999999997E-6</v>
      </c>
      <c r="CI1191" s="71">
        <v>8.4915791000000007E-9</v>
      </c>
      <c r="CJ1191" s="71">
        <v>0</v>
      </c>
      <c r="CL1191" s="186">
        <v>3.1940542999999998E-13</v>
      </c>
      <c r="CM1191" s="186">
        <v>3.7423278999999998</v>
      </c>
      <c r="CN1191" s="187">
        <v>1.8590785000000001E-3</v>
      </c>
      <c r="CO1191" s="186">
        <v>5.8020212999999995E-4</v>
      </c>
      <c r="CP1191" s="186">
        <v>3.6978182000000002E-11</v>
      </c>
      <c r="CQ1191" s="186">
        <v>4.3287806999999998E-9</v>
      </c>
      <c r="CR1191" s="186">
        <v>3.6915860999999997E-5</v>
      </c>
      <c r="CS1191" s="186">
        <v>9.6349630000000006E-2</v>
      </c>
      <c r="CT1191" s="186">
        <v>1.6687218999999999E-8</v>
      </c>
      <c r="CU1191" s="186">
        <v>1.5782077999999999E-5</v>
      </c>
      <c r="CW1191" s="101"/>
      <c r="CX1191" s="161" t="s">
        <v>3167</v>
      </c>
    </row>
    <row r="1192" spans="1:102" ht="14.4">
      <c r="A1192" t="s">
        <v>1427</v>
      </c>
      <c r="B1192" s="92" t="s">
        <v>1376</v>
      </c>
      <c r="C1192" s="126" t="str">
        <f t="shared" si="320"/>
        <v>A.160.04.119</v>
      </c>
      <c r="D1192" s="11" t="s">
        <v>656</v>
      </c>
      <c r="E1192" s="125" t="s">
        <v>878</v>
      </c>
      <c r="F1192" s="128" t="str">
        <f t="shared" si="321"/>
        <v>Okoume FSC/PEFC forest 440 (kg/m3)</v>
      </c>
      <c r="G1192" s="131">
        <f t="shared" si="316"/>
        <v>6.4131845263027037E-2</v>
      </c>
      <c r="H1192" s="183">
        <f t="shared" si="317"/>
        <v>2.8515908567999996E-3</v>
      </c>
      <c r="I1192" s="183">
        <f t="shared" si="318"/>
        <v>7.015067055E-3</v>
      </c>
      <c r="J1192" s="184">
        <f t="shared" si="319"/>
        <v>1.5437295351227042E-2</v>
      </c>
      <c r="K1192" s="183">
        <v>3.8827892000000003E-2</v>
      </c>
      <c r="L1192" s="146">
        <v>4.1895009000000004E-3</v>
      </c>
      <c r="M1192" s="146">
        <v>1.7725421E-3</v>
      </c>
      <c r="N1192" s="146">
        <v>1.6309728999999999E-3</v>
      </c>
      <c r="O1192" s="188">
        <v>1.0755443E-3</v>
      </c>
      <c r="P1192" s="188">
        <v>5.8959067999999998E-6</v>
      </c>
      <c r="Q1192" s="146">
        <v>1.3917775E-4</v>
      </c>
      <c r="R1192" s="146">
        <v>1.2398549999999999E-4</v>
      </c>
      <c r="S1192" s="146">
        <v>1.5526664999999999E-4</v>
      </c>
      <c r="T1192" s="146">
        <v>9.0487651999999997E-4</v>
      </c>
      <c r="U1192" s="146">
        <v>1.5280356E-2</v>
      </c>
      <c r="V1192" s="188">
        <v>2.4162034999999999E-5</v>
      </c>
      <c r="W1192" s="188">
        <v>1.6726858E-6</v>
      </c>
      <c r="X1192" s="146">
        <v>1.5427043000000001E-11</v>
      </c>
      <c r="Z1192" s="157">
        <f t="shared" si="325"/>
        <v>0.25885261333333337</v>
      </c>
      <c r="AB1192" s="131">
        <f t="shared" si="326"/>
        <v>3.8827892000000003E-2</v>
      </c>
      <c r="AC1192" s="131">
        <f t="shared" si="327"/>
        <v>8.9376193568000001E-3</v>
      </c>
      <c r="AD1192" s="131">
        <f t="shared" si="328"/>
        <v>6.0877011858000004E-3</v>
      </c>
      <c r="AE1192" s="131">
        <f t="shared" si="329"/>
        <v>7.015067055E-3</v>
      </c>
      <c r="AF1192" s="131">
        <f t="shared" si="330"/>
        <v>1.5435622665427043E-2</v>
      </c>
      <c r="AH1192">
        <v>25.190794</v>
      </c>
      <c r="AI1192" s="71">
        <v>3.3512846000000001</v>
      </c>
      <c r="AJ1192" s="71">
        <v>0.49927376000000001</v>
      </c>
      <c r="AK1192" s="71">
        <v>0</v>
      </c>
      <c r="AL1192" s="71">
        <v>21.019553999999999</v>
      </c>
      <c r="AM1192" s="71">
        <v>0.22028663000000001</v>
      </c>
      <c r="AN1192" s="71">
        <v>0.1003959</v>
      </c>
      <c r="AP1192" s="129">
        <v>5.8145120999999996E-3</v>
      </c>
      <c r="AQ1192" s="129">
        <v>5.4024205000000004E-3</v>
      </c>
      <c r="AR1192" s="129">
        <v>2.2607352000000001E-4</v>
      </c>
      <c r="AS1192" s="129">
        <v>1.8601802000000001E-4</v>
      </c>
      <c r="AT1192" s="172">
        <f t="shared" si="322"/>
        <v>3.2388611913170005E-7</v>
      </c>
      <c r="AU1192" s="172">
        <f t="shared" si="323"/>
        <v>8.3607069915859116E-10</v>
      </c>
      <c r="AV1192" s="185">
        <f t="shared" si="324"/>
        <v>2.6052944142E-2</v>
      </c>
      <c r="AW1192" s="121">
        <v>2.4022820000000001E-7</v>
      </c>
      <c r="AX1192" s="121">
        <v>7.2482598000000005E-10</v>
      </c>
      <c r="AY1192" s="121">
        <v>1.9803280000000001E-14</v>
      </c>
      <c r="AZ1192" s="121">
        <v>2.1796893E-12</v>
      </c>
      <c r="BA1192" s="121">
        <v>0</v>
      </c>
      <c r="BB1192" s="121">
        <v>1.0008897E-10</v>
      </c>
      <c r="BC1192" s="121">
        <v>8.3490041999999995E-8</v>
      </c>
      <c r="BD1192" s="121">
        <v>1.6891531000000001E-11</v>
      </c>
      <c r="BE1192" s="121">
        <v>9.4061130999999996E-11</v>
      </c>
      <c r="BF1192" s="121">
        <v>2.4904903000000001E-14</v>
      </c>
      <c r="BG1192" s="121">
        <v>3.6990075000000002E-16</v>
      </c>
      <c r="BH1192" s="121">
        <v>7.9299803999999998E-14</v>
      </c>
      <c r="BI1192" s="121">
        <v>1.4182241E-13</v>
      </c>
      <c r="BJ1192" s="121">
        <v>2.5856840000000001E-14</v>
      </c>
      <c r="BK1192" s="121">
        <v>3.6977614000000002E-12</v>
      </c>
      <c r="BL1192" s="121">
        <v>6.1910710999999999E-11</v>
      </c>
      <c r="BM1192" s="121">
        <v>2.0841165E-20</v>
      </c>
      <c r="BN1192" s="121">
        <v>1.4733141999999999E-5</v>
      </c>
      <c r="BO1192" s="121">
        <v>2.6038210999999999E-2</v>
      </c>
      <c r="BP1192" s="121">
        <v>0</v>
      </c>
      <c r="BQ1192" s="121">
        <v>0</v>
      </c>
      <c r="BR1192" s="121">
        <v>0</v>
      </c>
      <c r="BT1192" s="71">
        <v>1.3815358E-5</v>
      </c>
      <c r="BU1192" s="71">
        <v>6.7112527E-7</v>
      </c>
      <c r="BV1192" s="71">
        <v>7.2174975999999997E-6</v>
      </c>
      <c r="BW1192" s="71">
        <v>1.5104395000000001E-8</v>
      </c>
      <c r="BX1192" s="71">
        <v>6.6018508000000003E-7</v>
      </c>
      <c r="BY1192" s="71">
        <v>4.4863434000000002E-8</v>
      </c>
      <c r="BZ1192" s="71">
        <v>6.1206717000000005E-10</v>
      </c>
      <c r="CA1192" s="71">
        <v>6.7568406999999994E-8</v>
      </c>
      <c r="CB1192" s="71">
        <v>1.4762058E-8</v>
      </c>
      <c r="CC1192" s="71">
        <v>9.7960735000000004E-8</v>
      </c>
      <c r="CD1192" s="71">
        <v>0</v>
      </c>
      <c r="CE1192" s="71">
        <v>4.6087577000000002E-17</v>
      </c>
      <c r="CF1192" s="71">
        <v>3.7736329000000002E-13</v>
      </c>
      <c r="CG1192" s="71">
        <v>3.512842E-7</v>
      </c>
      <c r="CH1192" s="71">
        <v>4.6659026999999997E-6</v>
      </c>
      <c r="CI1192" s="71">
        <v>8.4915791000000007E-9</v>
      </c>
      <c r="CJ1192" s="71">
        <v>0</v>
      </c>
      <c r="CL1192" s="186">
        <v>3.1940542999999998E-13</v>
      </c>
      <c r="CM1192" s="186">
        <v>0.25885847000000001</v>
      </c>
      <c r="CN1192" s="187">
        <v>1.8590785000000001E-3</v>
      </c>
      <c r="CO1192" s="186">
        <v>4.6938394000000001E-4</v>
      </c>
      <c r="CP1192" s="186">
        <v>3.6330368999999999E-11</v>
      </c>
      <c r="CQ1192" s="186">
        <v>4.2522220000000002E-9</v>
      </c>
      <c r="CR1192" s="186">
        <v>2.9909599E-5</v>
      </c>
      <c r="CS1192" s="186">
        <v>7.0052724999999996E-2</v>
      </c>
      <c r="CT1192" s="186">
        <v>1.6687218999999999E-8</v>
      </c>
      <c r="CU1192" s="186">
        <v>1.5782077999999999E-5</v>
      </c>
      <c r="CW1192" s="101"/>
      <c r="CX1192" s="161" t="s">
        <v>3168</v>
      </c>
    </row>
    <row r="1193" spans="1:102" ht="14.4">
      <c r="A1193" t="s">
        <v>2485</v>
      </c>
      <c r="B1193" s="92" t="s">
        <v>1376</v>
      </c>
      <c r="C1193" s="126" t="str">
        <f t="shared" si="320"/>
        <v>A.160.04.120</v>
      </c>
      <c r="D1193" s="11" t="s">
        <v>656</v>
      </c>
      <c r="E1193" s="125" t="s">
        <v>878</v>
      </c>
      <c r="F1193" s="128" t="str">
        <f t="shared" si="321"/>
        <v>Okoume natural forest clear cut 440 (kg/m3)</v>
      </c>
      <c r="G1193" s="131">
        <f t="shared" si="316"/>
        <v>11.711031681228027</v>
      </c>
      <c r="H1193" s="183">
        <f t="shared" si="317"/>
        <v>2.8515908567999996E-3</v>
      </c>
      <c r="I1193" s="183">
        <f t="shared" si="318"/>
        <v>11.136414905020001</v>
      </c>
      <c r="J1193" s="184">
        <f t="shared" si="319"/>
        <v>1.5437295351227042E-2</v>
      </c>
      <c r="K1193" s="183">
        <v>0.55632789000000005</v>
      </c>
      <c r="L1193" s="146">
        <v>4.1895009000000004E-3</v>
      </c>
      <c r="M1193" s="146">
        <v>1.7725421E-3</v>
      </c>
      <c r="N1193" s="146">
        <v>1.6309728999999999E-3</v>
      </c>
      <c r="O1193" s="188">
        <v>1.0755443E-3</v>
      </c>
      <c r="P1193" s="188">
        <v>5.8959067999999998E-6</v>
      </c>
      <c r="Q1193" s="146">
        <v>1.3917775E-4</v>
      </c>
      <c r="R1193" s="146">
        <v>1.2398549999999999E-4</v>
      </c>
      <c r="S1193" s="146">
        <v>1.5526664999999999E-4</v>
      </c>
      <c r="T1193" s="146">
        <v>9.0487651999999997E-4</v>
      </c>
      <c r="U1193" s="188">
        <v>1.5280356E-2</v>
      </c>
      <c r="V1193" s="188">
        <v>11.129424</v>
      </c>
      <c r="W1193" s="188">
        <v>1.6726858E-6</v>
      </c>
      <c r="X1193" s="146">
        <v>1.5427043000000001E-11</v>
      </c>
      <c r="Z1193" s="157">
        <f t="shared" si="325"/>
        <v>3.7088526000000006</v>
      </c>
      <c r="AB1193" s="131">
        <f t="shared" si="326"/>
        <v>0.55632789000000005</v>
      </c>
      <c r="AC1193" s="131">
        <f t="shared" si="327"/>
        <v>8.9376193568000001E-3</v>
      </c>
      <c r="AD1193" s="131">
        <f t="shared" si="328"/>
        <v>6.0877011858000004E-3</v>
      </c>
      <c r="AE1193" s="131">
        <f t="shared" si="329"/>
        <v>11.136414905020001</v>
      </c>
      <c r="AF1193" s="131">
        <f t="shared" si="330"/>
        <v>1.5435622665427043E-2</v>
      </c>
      <c r="AH1193">
        <v>25.190794</v>
      </c>
      <c r="AI1193" s="71">
        <v>3.3512846000000001</v>
      </c>
      <c r="AJ1193" s="71">
        <v>0.49927376000000001</v>
      </c>
      <c r="AK1193" s="71">
        <v>0</v>
      </c>
      <c r="AL1193" s="71">
        <v>21.019553999999999</v>
      </c>
      <c r="AM1193" s="71">
        <v>0.22028663000000001</v>
      </c>
      <c r="AN1193" s="71">
        <v>0.1003959</v>
      </c>
      <c r="AP1193" s="129">
        <v>6.1829334999999999E-2</v>
      </c>
      <c r="AQ1193" s="129">
        <v>5.8805109000000001E-2</v>
      </c>
      <c r="AR1193" s="129">
        <v>2.8382088999999999E-3</v>
      </c>
      <c r="AS1193" s="129">
        <v>1.8601802000000001E-4</v>
      </c>
      <c r="AT1193" s="172">
        <f t="shared" si="322"/>
        <v>3.5254861191317002E-6</v>
      </c>
      <c r="AU1193" s="172">
        <f t="shared" si="323"/>
        <v>1.0496334644158591E-8</v>
      </c>
      <c r="AV1193" s="185">
        <f t="shared" si="324"/>
        <v>2.6052944142E-2</v>
      </c>
      <c r="AW1193" s="121">
        <v>3.4418282E-6</v>
      </c>
      <c r="AX1193" s="121">
        <v>1.0384826000000001E-8</v>
      </c>
      <c r="AY1193" s="121">
        <v>2.8372828E-13</v>
      </c>
      <c r="AZ1193" s="121">
        <v>2.1796893E-12</v>
      </c>
      <c r="BA1193" s="121">
        <v>0</v>
      </c>
      <c r="BB1193" s="121">
        <v>1.0008897E-10</v>
      </c>
      <c r="BC1193" s="121">
        <v>8.3490041999999995E-8</v>
      </c>
      <c r="BD1193" s="121">
        <v>1.6891531000000001E-11</v>
      </c>
      <c r="BE1193" s="121">
        <v>9.4061130999999996E-11</v>
      </c>
      <c r="BF1193" s="121">
        <v>2.4904903000000001E-14</v>
      </c>
      <c r="BG1193" s="121">
        <v>3.6990075000000002E-16</v>
      </c>
      <c r="BH1193" s="121">
        <v>7.9299803999999998E-14</v>
      </c>
      <c r="BI1193" s="121">
        <v>1.4182241E-13</v>
      </c>
      <c r="BJ1193" s="121">
        <v>2.5856840000000001E-14</v>
      </c>
      <c r="BK1193" s="121">
        <v>3.6977614000000002E-12</v>
      </c>
      <c r="BL1193" s="121">
        <v>6.1910710999999999E-11</v>
      </c>
      <c r="BM1193" s="121">
        <v>2.0841165E-20</v>
      </c>
      <c r="BN1193" s="121">
        <v>1.4733141999999999E-5</v>
      </c>
      <c r="BO1193" s="121">
        <v>2.6038210999999999E-2</v>
      </c>
      <c r="BP1193" s="121">
        <v>0</v>
      </c>
      <c r="BQ1193" s="121">
        <v>0</v>
      </c>
      <c r="BR1193" s="121">
        <v>0</v>
      </c>
      <c r="BT1193" s="71">
        <v>1.1001050999999999E-4</v>
      </c>
      <c r="BU1193" s="71">
        <v>6.7112527E-7</v>
      </c>
      <c r="BV1193" s="71">
        <v>1.0341265E-4</v>
      </c>
      <c r="BW1193" s="71">
        <v>1.5104395000000001E-8</v>
      </c>
      <c r="BX1193" s="71">
        <v>6.6018508000000003E-7</v>
      </c>
      <c r="BY1193" s="71">
        <v>4.4863434000000002E-8</v>
      </c>
      <c r="BZ1193" s="71">
        <v>6.1206717000000005E-10</v>
      </c>
      <c r="CA1193" s="71">
        <v>6.7568406999999994E-8</v>
      </c>
      <c r="CB1193" s="71">
        <v>1.4762058E-8</v>
      </c>
      <c r="CC1193" s="71">
        <v>9.7960735000000004E-8</v>
      </c>
      <c r="CD1193" s="71">
        <v>0</v>
      </c>
      <c r="CE1193" s="71">
        <v>4.6087577000000002E-17</v>
      </c>
      <c r="CF1193" s="71">
        <v>3.7736329000000002E-13</v>
      </c>
      <c r="CG1193" s="71">
        <v>3.512842E-7</v>
      </c>
      <c r="CH1193" s="71">
        <v>4.6659026999999997E-6</v>
      </c>
      <c r="CI1193" s="71">
        <v>8.4915791000000007E-9</v>
      </c>
      <c r="CJ1193" s="71">
        <v>0</v>
      </c>
      <c r="CL1193" s="186">
        <v>3.1940542999999998E-13</v>
      </c>
      <c r="CM1193" s="186">
        <v>3.7088584999999998</v>
      </c>
      <c r="CN1193" s="187">
        <v>1.8590785000000001E-3</v>
      </c>
      <c r="CO1193" s="186">
        <v>4.6938394000000001E-4</v>
      </c>
      <c r="CP1193" s="186">
        <v>3.6330368999999999E-11</v>
      </c>
      <c r="CQ1193" s="186">
        <v>4.2522220000000002E-9</v>
      </c>
      <c r="CR1193" s="186">
        <v>2.9909599E-5</v>
      </c>
      <c r="CS1193" s="186">
        <v>7.0052724999999996E-2</v>
      </c>
      <c r="CT1193" s="186">
        <v>1.6687218999999999E-8</v>
      </c>
      <c r="CU1193" s="186">
        <v>1.5782077999999999E-5</v>
      </c>
      <c r="CW1193" s="101"/>
      <c r="CX1193" s="161" t="s">
        <v>3168</v>
      </c>
    </row>
    <row r="1194" spans="1:102" ht="14.4">
      <c r="A1194" t="s">
        <v>1428</v>
      </c>
      <c r="B1194" s="92" t="s">
        <v>1376</v>
      </c>
      <c r="C1194" s="126" t="str">
        <f t="shared" si="320"/>
        <v>A.160.04.121</v>
      </c>
      <c r="D1194" s="11" t="s">
        <v>656</v>
      </c>
      <c r="E1194" s="125" t="s">
        <v>878</v>
      </c>
      <c r="F1194" s="128" t="str">
        <f t="shared" si="321"/>
        <v>Parana Pine FSC/PEFC 540 (kg/m3)</v>
      </c>
      <c r="G1194" s="131">
        <f t="shared" si="316"/>
        <v>5.8248383801827036E-2</v>
      </c>
      <c r="H1194" s="183">
        <f t="shared" si="317"/>
        <v>2.7863204756E-3</v>
      </c>
      <c r="I1194" s="183">
        <f t="shared" si="318"/>
        <v>6.2596472149999997E-3</v>
      </c>
      <c r="J1194" s="184">
        <f t="shared" si="319"/>
        <v>1.3584297111227044E-2</v>
      </c>
      <c r="K1194" s="183">
        <v>3.5618118999999997E-2</v>
      </c>
      <c r="L1194" s="146">
        <v>3.4794678999999998E-3</v>
      </c>
      <c r="M1194" s="146">
        <v>1.7272343999999999E-3</v>
      </c>
      <c r="N1194" s="146">
        <v>1.5735828999999999E-3</v>
      </c>
      <c r="O1194" s="188">
        <v>1.0695441E-3</v>
      </c>
      <c r="P1194" s="188">
        <v>5.6226255999999999E-6</v>
      </c>
      <c r="Q1194" s="146">
        <v>1.3757084999999999E-4</v>
      </c>
      <c r="R1194" s="146">
        <v>1.2394458999999999E-4</v>
      </c>
      <c r="S1194" s="146">
        <v>1.5403941000000001E-4</v>
      </c>
      <c r="T1194" s="146">
        <v>9.0487651999999997E-4</v>
      </c>
      <c r="U1194" s="188">
        <v>1.3428585E-2</v>
      </c>
      <c r="V1194" s="188">
        <v>2.4123805000000001E-5</v>
      </c>
      <c r="W1194" s="188">
        <v>1.6726858E-6</v>
      </c>
      <c r="X1194" s="146">
        <v>1.5427043000000001E-11</v>
      </c>
      <c r="Z1194" s="157">
        <f t="shared" si="325"/>
        <v>0.23745412666666665</v>
      </c>
      <c r="AB1194" s="131">
        <f t="shared" si="326"/>
        <v>3.5618118999999997E-2</v>
      </c>
      <c r="AC1194" s="131">
        <f t="shared" si="327"/>
        <v>8.1169673655999974E-3</v>
      </c>
      <c r="AD1194" s="131">
        <f t="shared" si="328"/>
        <v>5.3323195758E-3</v>
      </c>
      <c r="AE1194" s="131">
        <f t="shared" si="329"/>
        <v>6.2596472149999997E-3</v>
      </c>
      <c r="AF1194" s="131">
        <f t="shared" si="330"/>
        <v>1.3582624425427044E-2</v>
      </c>
      <c r="AH1194">
        <v>24.909737</v>
      </c>
      <c r="AI1194" s="71">
        <v>3.0715989000000001</v>
      </c>
      <c r="AJ1194" s="71">
        <v>0.49832185000000001</v>
      </c>
      <c r="AK1194" s="71">
        <v>0</v>
      </c>
      <c r="AL1194" s="71">
        <v>21.019553999999999</v>
      </c>
      <c r="AM1194" s="71">
        <v>0.22010109</v>
      </c>
      <c r="AN1194" s="71">
        <v>0.10016153999999999</v>
      </c>
      <c r="AP1194" s="129">
        <v>5.2266038000000001E-3</v>
      </c>
      <c r="AQ1194" s="129">
        <v>4.8545009000000002E-3</v>
      </c>
      <c r="AR1194" s="129">
        <v>2.0570435999999999E-4</v>
      </c>
      <c r="AS1194" s="129">
        <v>1.6639857E-4</v>
      </c>
      <c r="AT1194" s="172">
        <f t="shared" si="322"/>
        <v>2.910372217724E-7</v>
      </c>
      <c r="AU1194" s="172">
        <f t="shared" si="323"/>
        <v>7.6074097887359117E-10</v>
      </c>
      <c r="AV1194" s="185">
        <f t="shared" si="324"/>
        <v>2.3305122269E-2</v>
      </c>
      <c r="AW1194" s="121">
        <v>2.2037041000000001E-7</v>
      </c>
      <c r="AX1194" s="121">
        <v>6.6491023000000002E-10</v>
      </c>
      <c r="AY1194" s="121">
        <v>1.8166296000000001E-14</v>
      </c>
      <c r="AZ1194" s="121">
        <v>2.1796893E-12</v>
      </c>
      <c r="BA1194" s="121">
        <v>0</v>
      </c>
      <c r="BB1194" s="121">
        <v>9.8551067999999994E-11</v>
      </c>
      <c r="BC1194" s="121">
        <v>7.0501045999999999E-8</v>
      </c>
      <c r="BD1194" s="121">
        <v>1.6540814E-11</v>
      </c>
      <c r="BE1194" s="121">
        <v>7.9040725999999998E-11</v>
      </c>
      <c r="BF1194" s="121">
        <v>2.4904903000000001E-14</v>
      </c>
      <c r="BG1194" s="121">
        <v>3.6990075000000002E-16</v>
      </c>
      <c r="BH1194" s="121">
        <v>7.8384354000000001E-14</v>
      </c>
      <c r="BI1194" s="121">
        <v>1.0771093E-13</v>
      </c>
      <c r="BJ1194" s="121">
        <v>1.9672469E-14</v>
      </c>
      <c r="BK1194" s="121">
        <v>3.6523040999999996E-12</v>
      </c>
      <c r="BL1194" s="121">
        <v>6.1382710999999994E-11</v>
      </c>
      <c r="BM1194" s="121">
        <v>2.0841165E-20</v>
      </c>
      <c r="BN1194" s="121">
        <v>1.4620269E-5</v>
      </c>
      <c r="BO1194" s="121">
        <v>2.3290502000000001E-2</v>
      </c>
      <c r="BP1194" s="121">
        <v>0</v>
      </c>
      <c r="BQ1194" s="121">
        <v>0</v>
      </c>
      <c r="BR1194" s="121">
        <v>0</v>
      </c>
      <c r="BT1194" s="71">
        <v>1.2667339E-5</v>
      </c>
      <c r="BU1194" s="71">
        <v>5.6757006E-7</v>
      </c>
      <c r="BV1194" s="71">
        <v>6.6208511999999996E-6</v>
      </c>
      <c r="BW1194" s="71">
        <v>1.5071953999999999E-8</v>
      </c>
      <c r="BX1194" s="71">
        <v>5.6951235999999995E-7</v>
      </c>
      <c r="BY1194" s="71">
        <v>4.4863434000000002E-8</v>
      </c>
      <c r="BZ1194" s="71">
        <v>6.1206717000000005E-10</v>
      </c>
      <c r="CA1194" s="71">
        <v>6.7568406999999994E-8</v>
      </c>
      <c r="CB1194" s="71">
        <v>1.431773E-8</v>
      </c>
      <c r="CC1194" s="71">
        <v>9.6814091999999999E-8</v>
      </c>
      <c r="CD1194" s="71">
        <v>0</v>
      </c>
      <c r="CE1194" s="71">
        <v>4.6087577000000002E-17</v>
      </c>
      <c r="CF1194" s="71">
        <v>3.7736329000000002E-13</v>
      </c>
      <c r="CG1194" s="71">
        <v>3.3359169E-7</v>
      </c>
      <c r="CH1194" s="71">
        <v>4.3280741999999997E-6</v>
      </c>
      <c r="CI1194" s="71">
        <v>8.4915791000000007E-9</v>
      </c>
      <c r="CJ1194" s="71">
        <v>0</v>
      </c>
      <c r="CL1194" s="186">
        <v>3.1940542999999998E-13</v>
      </c>
      <c r="CM1194" s="186">
        <v>0.23745999000000001</v>
      </c>
      <c r="CN1194" s="187">
        <v>1.8590785000000001E-3</v>
      </c>
      <c r="CO1194" s="186">
        <v>3.9853297000000003E-4</v>
      </c>
      <c r="CP1194" s="186">
        <v>3.5916193999999997E-11</v>
      </c>
      <c r="CQ1194" s="186">
        <v>4.2032746000000003E-9</v>
      </c>
      <c r="CR1194" s="186">
        <v>2.5430186000000001E-5</v>
      </c>
      <c r="CS1194" s="186">
        <v>5.3239949000000002E-2</v>
      </c>
      <c r="CT1194" s="186">
        <v>1.6687218999999999E-8</v>
      </c>
      <c r="CU1194" s="186">
        <v>1.5782077999999999E-5</v>
      </c>
      <c r="CW1194" s="101"/>
      <c r="CX1194" s="161" t="s">
        <v>3169</v>
      </c>
    </row>
    <row r="1195" spans="1:102" ht="14.4">
      <c r="A1195" t="s">
        <v>2486</v>
      </c>
      <c r="B1195" s="92" t="s">
        <v>1376</v>
      </c>
      <c r="C1195" s="126" t="str">
        <f t="shared" si="320"/>
        <v>A.160.04.122</v>
      </c>
      <c r="D1195" s="11" t="s">
        <v>656</v>
      </c>
      <c r="E1195" s="125" t="s">
        <v>878</v>
      </c>
      <c r="F1195" s="128" t="str">
        <f t="shared" si="321"/>
        <v>Parana Pine natural forest clear cut 540 (kg/m3)</v>
      </c>
      <c r="G1195" s="131">
        <f t="shared" si="316"/>
        <v>7.3770483609968274</v>
      </c>
      <c r="H1195" s="183">
        <f t="shared" si="317"/>
        <v>2.7863204756E-3</v>
      </c>
      <c r="I1195" s="183">
        <f t="shared" si="318"/>
        <v>6.8075596234100004</v>
      </c>
      <c r="J1195" s="184">
        <f t="shared" si="319"/>
        <v>1.3584297111227044E-2</v>
      </c>
      <c r="K1195" s="183">
        <v>0.55311812000000005</v>
      </c>
      <c r="L1195" s="146">
        <v>3.4794678999999998E-3</v>
      </c>
      <c r="M1195" s="146">
        <v>1.7272343999999999E-3</v>
      </c>
      <c r="N1195" s="146">
        <v>1.5735828999999999E-3</v>
      </c>
      <c r="O1195" s="188">
        <v>1.0695441E-3</v>
      </c>
      <c r="P1195" s="188">
        <v>5.6226255999999999E-6</v>
      </c>
      <c r="Q1195" s="146">
        <v>1.3757084999999999E-4</v>
      </c>
      <c r="R1195" s="146">
        <v>1.2394458999999999E-4</v>
      </c>
      <c r="S1195" s="146">
        <v>1.5403941000000001E-4</v>
      </c>
      <c r="T1195" s="146">
        <v>9.0487651999999997E-4</v>
      </c>
      <c r="U1195" s="188">
        <v>1.3428585E-2</v>
      </c>
      <c r="V1195" s="188">
        <v>6.8013241000000004</v>
      </c>
      <c r="W1195" s="188">
        <v>1.6726858E-6</v>
      </c>
      <c r="X1195" s="146">
        <v>1.5427043000000001E-11</v>
      </c>
      <c r="Z1195" s="157">
        <f t="shared" si="325"/>
        <v>3.6874541333333339</v>
      </c>
      <c r="AB1195" s="131">
        <f t="shared" si="326"/>
        <v>0.55311812000000005</v>
      </c>
      <c r="AC1195" s="131">
        <f t="shared" si="327"/>
        <v>8.1169673655999974E-3</v>
      </c>
      <c r="AD1195" s="131">
        <f t="shared" si="328"/>
        <v>5.3323195758E-3</v>
      </c>
      <c r="AE1195" s="131">
        <f t="shared" si="329"/>
        <v>6.8075596234100004</v>
      </c>
      <c r="AF1195" s="131">
        <f t="shared" si="330"/>
        <v>1.3582624425427044E-2</v>
      </c>
      <c r="AH1195">
        <v>24.909737</v>
      </c>
      <c r="AI1195" s="71">
        <v>3.0715989000000001</v>
      </c>
      <c r="AJ1195" s="71">
        <v>0.49832185000000001</v>
      </c>
      <c r="AK1195" s="71">
        <v>0</v>
      </c>
      <c r="AL1195" s="71">
        <v>21.019553999999999</v>
      </c>
      <c r="AM1195" s="71">
        <v>0.22010109</v>
      </c>
      <c r="AN1195" s="71">
        <v>0.10016153999999999</v>
      </c>
      <c r="AP1195" s="129">
        <v>6.1241427000000001E-2</v>
      </c>
      <c r="AQ1195" s="129">
        <v>5.8257189000000001E-2</v>
      </c>
      <c r="AR1195" s="129">
        <v>2.8178397000000002E-3</v>
      </c>
      <c r="AS1195" s="129">
        <v>1.6639857E-4</v>
      </c>
      <c r="AT1195" s="172">
        <f t="shared" si="322"/>
        <v>3.4926372117724003E-6</v>
      </c>
      <c r="AU1195" s="172">
        <f t="shared" si="323"/>
        <v>1.0421004673877593E-8</v>
      </c>
      <c r="AV1195" s="185">
        <f t="shared" si="324"/>
        <v>2.3305122269E-2</v>
      </c>
      <c r="AW1195" s="121">
        <v>3.4219703999999998E-6</v>
      </c>
      <c r="AX1195" s="121">
        <v>1.0324909999999999E-8</v>
      </c>
      <c r="AY1195" s="121">
        <v>2.8209130000000001E-13</v>
      </c>
      <c r="AZ1195" s="121">
        <v>2.1796893E-12</v>
      </c>
      <c r="BA1195" s="121">
        <v>0</v>
      </c>
      <c r="BB1195" s="121">
        <v>9.8551067999999994E-11</v>
      </c>
      <c r="BC1195" s="121">
        <v>7.0501045999999999E-8</v>
      </c>
      <c r="BD1195" s="121">
        <v>1.6540814E-11</v>
      </c>
      <c r="BE1195" s="121">
        <v>7.9040725999999998E-11</v>
      </c>
      <c r="BF1195" s="121">
        <v>2.4904903000000001E-14</v>
      </c>
      <c r="BG1195" s="121">
        <v>3.6990075000000002E-16</v>
      </c>
      <c r="BH1195" s="121">
        <v>7.8384354000000001E-14</v>
      </c>
      <c r="BI1195" s="121">
        <v>1.0771093E-13</v>
      </c>
      <c r="BJ1195" s="121">
        <v>1.9672469E-14</v>
      </c>
      <c r="BK1195" s="121">
        <v>3.6523040999999996E-12</v>
      </c>
      <c r="BL1195" s="121">
        <v>6.1382710999999994E-11</v>
      </c>
      <c r="BM1195" s="121">
        <v>2.0841165E-20</v>
      </c>
      <c r="BN1195" s="121">
        <v>1.4620269E-5</v>
      </c>
      <c r="BO1195" s="121">
        <v>2.3290502000000001E-2</v>
      </c>
      <c r="BP1195" s="121">
        <v>0</v>
      </c>
      <c r="BQ1195" s="121">
        <v>0</v>
      </c>
      <c r="BR1195" s="121">
        <v>0</v>
      </c>
      <c r="BT1195" s="71">
        <v>1.0886249E-4</v>
      </c>
      <c r="BU1195" s="71">
        <v>5.6757006E-7</v>
      </c>
      <c r="BV1195" s="71">
        <v>1.0281601E-4</v>
      </c>
      <c r="BW1195" s="71">
        <v>1.5071953999999999E-8</v>
      </c>
      <c r="BX1195" s="71">
        <v>5.6951235999999995E-7</v>
      </c>
      <c r="BY1195" s="71">
        <v>4.4863434000000002E-8</v>
      </c>
      <c r="BZ1195" s="71">
        <v>6.1206717000000005E-10</v>
      </c>
      <c r="CA1195" s="71">
        <v>6.7568406999999994E-8</v>
      </c>
      <c r="CB1195" s="71">
        <v>1.431773E-8</v>
      </c>
      <c r="CC1195" s="71">
        <v>9.6814091999999999E-8</v>
      </c>
      <c r="CD1195" s="71">
        <v>0</v>
      </c>
      <c r="CE1195" s="71">
        <v>4.6087577000000002E-17</v>
      </c>
      <c r="CF1195" s="71">
        <v>3.7736329000000002E-13</v>
      </c>
      <c r="CG1195" s="71">
        <v>3.3359169E-7</v>
      </c>
      <c r="CH1195" s="71">
        <v>4.3280741999999997E-6</v>
      </c>
      <c r="CI1195" s="71">
        <v>8.4915791000000007E-9</v>
      </c>
      <c r="CJ1195" s="71">
        <v>0</v>
      </c>
      <c r="CL1195" s="186">
        <v>3.1940542999999998E-13</v>
      </c>
      <c r="CM1195" s="186">
        <v>3.6874600000000002</v>
      </c>
      <c r="CN1195" s="187">
        <v>1.8590785000000001E-3</v>
      </c>
      <c r="CO1195" s="186">
        <v>3.9853297000000003E-4</v>
      </c>
      <c r="CP1195" s="186">
        <v>3.5916193999999997E-11</v>
      </c>
      <c r="CQ1195" s="186">
        <v>4.2032746000000003E-9</v>
      </c>
      <c r="CR1195" s="186">
        <v>2.5430186000000001E-5</v>
      </c>
      <c r="CS1195" s="186">
        <v>5.3239949000000002E-2</v>
      </c>
      <c r="CT1195" s="186">
        <v>1.6687218999999999E-8</v>
      </c>
      <c r="CU1195" s="186">
        <v>1.5782077999999999E-5</v>
      </c>
      <c r="CW1195" s="101"/>
      <c r="CX1195" s="161" t="s">
        <v>3169</v>
      </c>
    </row>
    <row r="1196" spans="1:102" ht="14.4">
      <c r="A1196" t="s">
        <v>1429</v>
      </c>
      <c r="B1196" s="92" t="s">
        <v>1376</v>
      </c>
      <c r="C1196" s="126" t="str">
        <f t="shared" si="320"/>
        <v>A.160.04.123</v>
      </c>
      <c r="D1196" s="11" t="s">
        <v>656</v>
      </c>
      <c r="E1196" s="125" t="s">
        <v>878</v>
      </c>
      <c r="F1196" s="128" t="str">
        <f t="shared" si="321"/>
        <v>Radiata Pine FSC/PEFC 450 (kg/m3)</v>
      </c>
      <c r="G1196" s="131">
        <f t="shared" si="316"/>
        <v>9.8678320956227056E-2</v>
      </c>
      <c r="H1196" s="183">
        <f t="shared" si="317"/>
        <v>3.2348457980000004E-3</v>
      </c>
      <c r="I1196" s="183">
        <f t="shared" si="318"/>
        <v>1.1450737737E-2</v>
      </c>
      <c r="J1196" s="184">
        <f t="shared" si="319"/>
        <v>2.6317721421227045E-2</v>
      </c>
      <c r="K1196" s="183">
        <v>5.7675016000000003E-2</v>
      </c>
      <c r="L1196" s="146">
        <v>8.3586690000000009E-3</v>
      </c>
      <c r="M1196" s="146">
        <v>2.0385799999999999E-3</v>
      </c>
      <c r="N1196" s="146">
        <v>1.9679554000000001E-3</v>
      </c>
      <c r="O1196" s="188">
        <v>1.1107767E-3</v>
      </c>
      <c r="P1196" s="188">
        <v>7.5005579999999999E-6</v>
      </c>
      <c r="Q1196" s="188">
        <v>1.4861314E-4</v>
      </c>
      <c r="R1196" s="188">
        <v>1.2422569999999999E-4</v>
      </c>
      <c r="S1196" s="146">
        <v>1.6247272000000001E-4</v>
      </c>
      <c r="T1196" s="146">
        <v>9.0487651999999997E-4</v>
      </c>
      <c r="U1196" s="188">
        <v>2.6153576000000001E-2</v>
      </c>
      <c r="V1196" s="188">
        <v>2.4386517000000001E-5</v>
      </c>
      <c r="W1196" s="188">
        <v>1.6726858E-6</v>
      </c>
      <c r="X1196" s="146">
        <v>1.5427043000000001E-11</v>
      </c>
      <c r="Z1196" s="157">
        <f t="shared" si="325"/>
        <v>0.38450010666666667</v>
      </c>
      <c r="AB1196" s="131">
        <f t="shared" si="326"/>
        <v>5.7675016000000003E-2</v>
      </c>
      <c r="AC1196" s="131">
        <f t="shared" si="327"/>
        <v>1.3756320498E-2</v>
      </c>
      <c r="AD1196" s="131">
        <f t="shared" si="328"/>
        <v>1.05231473858E-2</v>
      </c>
      <c r="AE1196" s="131">
        <f t="shared" si="329"/>
        <v>1.1450737737E-2</v>
      </c>
      <c r="AF1196" s="131">
        <f t="shared" si="330"/>
        <v>2.6316048735427044E-2</v>
      </c>
      <c r="AH1196">
        <v>27.785107</v>
      </c>
      <c r="AI1196" s="71">
        <v>4.9935418</v>
      </c>
      <c r="AJ1196" s="71">
        <v>0.50486319000000002</v>
      </c>
      <c r="AK1196" s="71">
        <v>0</v>
      </c>
      <c r="AL1196" s="71">
        <v>21.963553999999998</v>
      </c>
      <c r="AM1196" s="71">
        <v>0.22137609999999999</v>
      </c>
      <c r="AN1196" s="71">
        <v>0.10177202</v>
      </c>
      <c r="AP1196" s="129">
        <v>9.2665886999999999E-3</v>
      </c>
      <c r="AQ1196" s="129">
        <v>8.6196921999999992E-3</v>
      </c>
      <c r="AR1196" s="129">
        <v>3.4567703000000001E-4</v>
      </c>
      <c r="AS1196" s="129">
        <v>3.0121942999999999E-4</v>
      </c>
      <c r="AT1196" s="172">
        <f t="shared" si="322"/>
        <v>5.1676811460260002E-7</v>
      </c>
      <c r="AU1196" s="172">
        <f t="shared" si="323"/>
        <v>1.2783913915005912E-9</v>
      </c>
      <c r="AV1196" s="185">
        <f t="shared" si="324"/>
        <v>4.2187595909000002E-2</v>
      </c>
      <c r="AW1196" s="121">
        <v>3.5682908E-7</v>
      </c>
      <c r="AX1196" s="121">
        <v>1.076639E-9</v>
      </c>
      <c r="AY1196" s="121">
        <v>2.9415313000000001E-14</v>
      </c>
      <c r="AZ1196" s="121">
        <v>2.1796893E-12</v>
      </c>
      <c r="BA1196" s="121">
        <v>0</v>
      </c>
      <c r="BB1196" s="121">
        <v>1.0911922E-10</v>
      </c>
      <c r="BC1196" s="121">
        <v>1.5975876E-7</v>
      </c>
      <c r="BD1196" s="121">
        <v>1.8950868E-11</v>
      </c>
      <c r="BE1196" s="121">
        <v>1.8225787E-10</v>
      </c>
      <c r="BF1196" s="121">
        <v>2.4904903000000001E-14</v>
      </c>
      <c r="BG1196" s="121">
        <v>3.6990075000000002E-16</v>
      </c>
      <c r="BH1196" s="121">
        <v>8.4675140000000003E-14</v>
      </c>
      <c r="BI1196" s="121">
        <v>3.4211803000000002E-13</v>
      </c>
      <c r="BJ1196" s="121">
        <v>6.2170192999999998E-14</v>
      </c>
      <c r="BK1196" s="121">
        <v>3.9646772999999997E-12</v>
      </c>
      <c r="BL1196" s="121">
        <v>6.5011015999999995E-11</v>
      </c>
      <c r="BM1196" s="121">
        <v>2.0841165E-20</v>
      </c>
      <c r="BN1196" s="121">
        <v>1.5395909000000001E-5</v>
      </c>
      <c r="BO1196" s="121">
        <v>4.21722E-2</v>
      </c>
      <c r="BP1196" s="121">
        <v>0</v>
      </c>
      <c r="BQ1196" s="121">
        <v>0</v>
      </c>
      <c r="BR1196" s="121">
        <v>0</v>
      </c>
      <c r="BT1196" s="71">
        <v>2.0556289000000002E-5</v>
      </c>
      <c r="BU1196" s="71">
        <v>1.2791803000000001E-6</v>
      </c>
      <c r="BV1196" s="71">
        <v>1.0720882999999999E-5</v>
      </c>
      <c r="BW1196" s="71">
        <v>1.5294878E-8</v>
      </c>
      <c r="BX1196" s="71">
        <v>1.1925966999999999E-6</v>
      </c>
      <c r="BY1196" s="71">
        <v>4.4863434000000002E-8</v>
      </c>
      <c r="BZ1196" s="71">
        <v>6.1206717000000005E-10</v>
      </c>
      <c r="CA1196" s="71">
        <v>6.7568406999999994E-8</v>
      </c>
      <c r="CB1196" s="71">
        <v>1.7371058999999999E-8</v>
      </c>
      <c r="CC1196" s="71">
        <v>1.0469359000000001E-7</v>
      </c>
      <c r="CD1196" s="71">
        <v>0</v>
      </c>
      <c r="CE1196" s="71">
        <v>4.6087577000000002E-17</v>
      </c>
      <c r="CF1196" s="71">
        <v>3.7736329000000002E-13</v>
      </c>
      <c r="CG1196" s="71">
        <v>4.5517099999999999E-7</v>
      </c>
      <c r="CH1196" s="71">
        <v>6.6495622999999999E-6</v>
      </c>
      <c r="CI1196" s="71">
        <v>8.4915792000000007E-9</v>
      </c>
      <c r="CJ1196" s="71">
        <v>0</v>
      </c>
      <c r="CL1196" s="186">
        <v>3.1940542999999998E-13</v>
      </c>
      <c r="CM1196" s="186">
        <v>0.38450596999999997</v>
      </c>
      <c r="CN1196" s="187">
        <v>1.8590785000000001E-3</v>
      </c>
      <c r="CO1196" s="186">
        <v>8.8540630999999999E-4</v>
      </c>
      <c r="CP1196" s="186">
        <v>3.8762322E-11</v>
      </c>
      <c r="CQ1196" s="186">
        <v>4.5396310000000003E-9</v>
      </c>
      <c r="CR1196" s="186">
        <v>5.6211795999999998E-5</v>
      </c>
      <c r="CS1196" s="186">
        <v>0.16877389000000001</v>
      </c>
      <c r="CT1196" s="186">
        <v>1.6687218999999999E-8</v>
      </c>
      <c r="CU1196" s="186">
        <v>1.5782077999999999E-5</v>
      </c>
      <c r="CW1196" s="101"/>
      <c r="CX1196" s="161" t="s">
        <v>3170</v>
      </c>
    </row>
    <row r="1197" spans="1:102" ht="14.4">
      <c r="A1197" t="s">
        <v>1430</v>
      </c>
      <c r="B1197" s="92" t="s">
        <v>1376</v>
      </c>
      <c r="C1197" s="126" t="str">
        <f t="shared" si="320"/>
        <v>A.160.04.124</v>
      </c>
      <c r="D1197" s="11" t="s">
        <v>656</v>
      </c>
      <c r="E1197" s="125" t="s">
        <v>878</v>
      </c>
      <c r="F1197" s="128" t="str">
        <f t="shared" si="321"/>
        <v>Red oak FSC/PEFC 700 (kg/m3)</v>
      </c>
      <c r="G1197" s="131">
        <f t="shared" ref="G1197:G1262" si="331">H1197+I1197+J1197+K1197</f>
        <v>6.6300425665167612E-2</v>
      </c>
      <c r="H1197" s="183">
        <f t="shared" ref="H1197:H1262" si="332">N1197+O1197+P1197+Q1197</f>
        <v>5.3843864410000001E-3</v>
      </c>
      <c r="I1197" s="183">
        <f t="shared" ref="I1197:I1262" si="333">L1197+M1197+R1197+V1197+T1197</f>
        <v>7.6021927409999999E-3</v>
      </c>
      <c r="J1197" s="184">
        <f t="shared" ref="J1197:J1262" si="334">S1197+U1197+W1197+X1197</f>
        <v>1.4301592483167607E-2</v>
      </c>
      <c r="K1197" s="183">
        <v>3.9012254000000003E-2</v>
      </c>
      <c r="L1197" s="146">
        <v>2.0186535000000002E-3</v>
      </c>
      <c r="M1197" s="146">
        <v>2.9517857E-3</v>
      </c>
      <c r="N1197" s="146">
        <v>2.5581016999999999E-3</v>
      </c>
      <c r="O1197" s="188">
        <v>2.4827640000000002E-3</v>
      </c>
      <c r="P1197" s="188">
        <v>1.1954401E-5</v>
      </c>
      <c r="Q1197" s="146">
        <v>3.3156633999999999E-4</v>
      </c>
      <c r="R1197" s="146">
        <v>3.0954681000000002E-4</v>
      </c>
      <c r="S1197" s="146">
        <v>2.6511073E-4</v>
      </c>
      <c r="T1197" s="146">
        <v>2.2621912999999999E-3</v>
      </c>
      <c r="U1197" s="188">
        <v>1.4032299999999999E-2</v>
      </c>
      <c r="V1197" s="188">
        <v>6.0015431E-5</v>
      </c>
      <c r="W1197" s="188">
        <v>4.1817145999999997E-6</v>
      </c>
      <c r="X1197" s="146">
        <v>3.8567607999999998E-11</v>
      </c>
      <c r="Z1197" s="157">
        <f t="shared" si="325"/>
        <v>0.26008169333333336</v>
      </c>
      <c r="AB1197" s="131">
        <f t="shared" si="326"/>
        <v>3.9012254000000003E-2</v>
      </c>
      <c r="AC1197" s="131">
        <f t="shared" si="327"/>
        <v>1.0664372451000001E-2</v>
      </c>
      <c r="AD1197" s="131">
        <f t="shared" si="328"/>
        <v>5.2841677246E-3</v>
      </c>
      <c r="AE1197" s="131">
        <f t="shared" si="329"/>
        <v>7.6021927410000007E-3</v>
      </c>
      <c r="AF1197" s="131">
        <f t="shared" si="330"/>
        <v>1.4297410768567607E-2</v>
      </c>
      <c r="AH1197">
        <v>25.558686999999999</v>
      </c>
      <c r="AI1197" s="71">
        <v>3.621219</v>
      </c>
      <c r="AJ1197" s="71">
        <v>0.5049167</v>
      </c>
      <c r="AK1197" s="71">
        <v>0</v>
      </c>
      <c r="AL1197" s="71">
        <v>21.079388999999999</v>
      </c>
      <c r="AM1197" s="71">
        <v>0.25136125999999998</v>
      </c>
      <c r="AN1197" s="71">
        <v>0.10180103</v>
      </c>
      <c r="AP1197" s="129">
        <v>5.3261367999999998E-3</v>
      </c>
      <c r="AQ1197" s="129">
        <v>4.8989335999999996E-3</v>
      </c>
      <c r="AR1197" s="129">
        <v>2.2114372999999999E-4</v>
      </c>
      <c r="AS1197" s="129">
        <v>2.0605946999999999E-4</v>
      </c>
      <c r="AT1197" s="172">
        <f t="shared" si="322"/>
        <v>2.93701047892E-7</v>
      </c>
      <c r="AU1197" s="172">
        <f t="shared" si="323"/>
        <v>8.1783922431629283E-10</v>
      </c>
      <c r="AV1197" s="185">
        <f t="shared" si="324"/>
        <v>2.8859869821E-2</v>
      </c>
      <c r="AW1197" s="121">
        <v>2.4138826000000001E-7</v>
      </c>
      <c r="AX1197" s="121">
        <v>7.2832541000000003E-10</v>
      </c>
      <c r="AY1197" s="121">
        <v>1.9898887000000001E-14</v>
      </c>
      <c r="AZ1197" s="121">
        <v>5.4492233000000004E-12</v>
      </c>
      <c r="BA1197" s="121">
        <v>0</v>
      </c>
      <c r="BB1197" s="121">
        <v>2.0950834000000001E-10</v>
      </c>
      <c r="BC1197" s="121">
        <v>5.1939654000000003E-8</v>
      </c>
      <c r="BD1197" s="121">
        <v>3.2944028999999998E-11</v>
      </c>
      <c r="BE1197" s="121">
        <v>5.6289289999999998E-11</v>
      </c>
      <c r="BF1197" s="121">
        <v>6.2262258999999995E-14</v>
      </c>
      <c r="BG1197" s="121">
        <v>9.2475188999999994E-16</v>
      </c>
      <c r="BH1197" s="121">
        <v>1.8891896E-13</v>
      </c>
      <c r="BI1197" s="121">
        <v>6.8813111000000004E-15</v>
      </c>
      <c r="BJ1197" s="121">
        <v>1.6090951999999999E-15</v>
      </c>
      <c r="BK1197" s="121">
        <v>8.7810886999999993E-12</v>
      </c>
      <c r="BL1197" s="121">
        <v>1.4939523999999999E-10</v>
      </c>
      <c r="BM1197" s="121">
        <v>5.2102911999999998E-20</v>
      </c>
      <c r="BN1197" s="121">
        <v>2.3807821E-5</v>
      </c>
      <c r="BO1197" s="121">
        <v>2.8836061999999999E-2</v>
      </c>
      <c r="BP1197" s="121">
        <v>0</v>
      </c>
      <c r="BQ1197" s="121">
        <v>0</v>
      </c>
      <c r="BR1197" s="121">
        <v>0</v>
      </c>
      <c r="BT1197" s="71">
        <v>1.4278819E-5</v>
      </c>
      <c r="BU1197" s="71">
        <v>4.4467391000000002E-7</v>
      </c>
      <c r="BV1197" s="71">
        <v>7.2517676999999999E-6</v>
      </c>
      <c r="BW1197" s="71">
        <v>3.6985492999999998E-8</v>
      </c>
      <c r="BX1197" s="71">
        <v>4.5021032E-7</v>
      </c>
      <c r="BY1197" s="71">
        <v>1.1215859E-7</v>
      </c>
      <c r="BZ1197" s="71">
        <v>1.5301679000000001E-9</v>
      </c>
      <c r="CA1197" s="71">
        <v>1.6892102E-7</v>
      </c>
      <c r="CB1197" s="71">
        <v>3.2376420999999997E-8</v>
      </c>
      <c r="CC1197" s="71">
        <v>2.3185786000000001E-7</v>
      </c>
      <c r="CD1197" s="71">
        <v>0</v>
      </c>
      <c r="CE1197" s="71">
        <v>1.1521894E-16</v>
      </c>
      <c r="CF1197" s="71">
        <v>9.4340822000000006E-13</v>
      </c>
      <c r="CG1197" s="71">
        <v>5.0773526000000003E-7</v>
      </c>
      <c r="CH1197" s="71">
        <v>5.0193721999999997E-6</v>
      </c>
      <c r="CI1197" s="71">
        <v>2.1228806999999999E-8</v>
      </c>
      <c r="CJ1197" s="71">
        <v>0</v>
      </c>
      <c r="CL1197" s="186">
        <v>7.9851358999999997E-13</v>
      </c>
      <c r="CM1197" s="186">
        <v>0.26009633999999998</v>
      </c>
      <c r="CN1197" s="187">
        <v>4.6476961999999998E-3</v>
      </c>
      <c r="CO1197" s="186">
        <v>3.2976392000000002E-4</v>
      </c>
      <c r="CP1197" s="186">
        <v>8.6604520000000002E-11</v>
      </c>
      <c r="CQ1197" s="186">
        <v>1.0131667999999999E-8</v>
      </c>
      <c r="CR1197" s="186">
        <v>1.8075239999999999E-5</v>
      </c>
      <c r="CS1197" s="186">
        <v>3.7708300000000002E-3</v>
      </c>
      <c r="CT1197" s="186">
        <v>4.1718047000000002E-8</v>
      </c>
      <c r="CU1197" s="186">
        <v>3.9455195999999997E-5</v>
      </c>
      <c r="CW1197" s="101"/>
      <c r="CX1197" s="161" t="s">
        <v>3171</v>
      </c>
    </row>
    <row r="1198" spans="1:102" ht="14.4">
      <c r="A1198" t="s">
        <v>1431</v>
      </c>
      <c r="B1198" s="92" t="s">
        <v>1376</v>
      </c>
      <c r="C1198" s="126" t="str">
        <f t="shared" si="320"/>
        <v>A.160.04.125</v>
      </c>
      <c r="D1198" s="11" t="s">
        <v>656</v>
      </c>
      <c r="E1198" s="125" t="s">
        <v>878</v>
      </c>
      <c r="F1198" s="128" t="str">
        <f t="shared" si="321"/>
        <v>Silver fir FSC/PEFC 450 (kg/m3)</v>
      </c>
      <c r="G1198" s="131">
        <f t="shared" si="331"/>
        <v>5.5402509578425706E-2</v>
      </c>
      <c r="H1198" s="183">
        <f t="shared" si="332"/>
        <v>4.2181788606000005E-3</v>
      </c>
      <c r="I1198" s="183">
        <f t="shared" si="333"/>
        <v>6.0743117729999997E-3</v>
      </c>
      <c r="J1198" s="184">
        <f t="shared" si="334"/>
        <v>1.1627080944825707E-2</v>
      </c>
      <c r="K1198" s="183">
        <v>3.3482937999999997E-2</v>
      </c>
      <c r="L1198" s="146">
        <v>1.7170275E-3</v>
      </c>
      <c r="M1198" s="146">
        <v>2.3834691000000001E-3</v>
      </c>
      <c r="N1198" s="146">
        <v>2.0743086000000002E-3</v>
      </c>
      <c r="O1198" s="188">
        <v>1.8862296999999999E-3</v>
      </c>
      <c r="P1198" s="188">
        <v>8.9658005999999994E-6</v>
      </c>
      <c r="Q1198" s="188">
        <v>2.4867476E-4</v>
      </c>
      <c r="R1198" s="188">
        <v>2.3216010000000001E-4</v>
      </c>
      <c r="S1198" s="188">
        <v>2.1725763E-4</v>
      </c>
      <c r="T1198" s="146">
        <v>1.6966435E-3</v>
      </c>
      <c r="U1198" s="188">
        <v>1.1406687E-2</v>
      </c>
      <c r="V1198" s="188">
        <v>4.5011573000000001E-5</v>
      </c>
      <c r="W1198" s="188">
        <v>3.1362859E-6</v>
      </c>
      <c r="X1198" s="146">
        <v>2.8925706E-11</v>
      </c>
      <c r="Z1198" s="157">
        <f t="shared" si="325"/>
        <v>0.22321958666666666</v>
      </c>
      <c r="AB1198" s="131">
        <f t="shared" si="326"/>
        <v>3.3482937999999997E-2</v>
      </c>
      <c r="AC1198" s="131">
        <f t="shared" si="327"/>
        <v>8.5508355605999984E-3</v>
      </c>
      <c r="AD1198" s="131">
        <f t="shared" si="328"/>
        <v>4.3357929858999994E-3</v>
      </c>
      <c r="AE1198" s="131">
        <f t="shared" si="329"/>
        <v>6.0743117730000006E-3</v>
      </c>
      <c r="AF1198" s="131">
        <f t="shared" si="330"/>
        <v>1.1623944658925706E-2</v>
      </c>
      <c r="AH1198">
        <v>25.871960999999999</v>
      </c>
      <c r="AI1198" s="71">
        <v>3.0336392000000001</v>
      </c>
      <c r="AJ1198" s="71">
        <v>0.50094844000000005</v>
      </c>
      <c r="AK1198" s="71">
        <v>0</v>
      </c>
      <c r="AL1198" s="71">
        <v>21.998456999999998</v>
      </c>
      <c r="AM1198" s="71">
        <v>0.23809831000000001</v>
      </c>
      <c r="AN1198" s="71">
        <v>0.10081745</v>
      </c>
      <c r="AP1198" s="129">
        <v>4.5309362000000002E-3</v>
      </c>
      <c r="AQ1198" s="129">
        <v>4.1779588999999997E-3</v>
      </c>
      <c r="AR1198" s="129">
        <v>1.8859635000000001E-4</v>
      </c>
      <c r="AS1198" s="129">
        <v>1.6438094999999999E-4</v>
      </c>
      <c r="AT1198" s="172">
        <f t="shared" si="322"/>
        <v>2.5047715263400003E-7</v>
      </c>
      <c r="AU1198" s="172">
        <f t="shared" si="323"/>
        <v>6.9747171959768725E-10</v>
      </c>
      <c r="AV1198" s="185">
        <f t="shared" si="324"/>
        <v>2.3022541965000001E-2</v>
      </c>
      <c r="AW1198" s="121">
        <v>2.0717212000000001E-7</v>
      </c>
      <c r="AX1198" s="121">
        <v>6.2508735000000004E-10</v>
      </c>
      <c r="AY1198" s="121">
        <v>1.7078275999999999E-14</v>
      </c>
      <c r="AZ1198" s="121">
        <v>4.0869174999999999E-12</v>
      </c>
      <c r="BA1198" s="121">
        <v>0</v>
      </c>
      <c r="BB1198" s="121">
        <v>1.6130447000000001E-10</v>
      </c>
      <c r="BC1198" s="121">
        <v>4.3021008999999998E-8</v>
      </c>
      <c r="BD1198" s="121">
        <v>2.5659719000000001E-11</v>
      </c>
      <c r="BE1198" s="121">
        <v>4.6512125000000002E-11</v>
      </c>
      <c r="BF1198" s="121">
        <v>4.6696694000000001E-14</v>
      </c>
      <c r="BG1198" s="121">
        <v>6.9356390999999996E-16</v>
      </c>
      <c r="BH1198" s="121">
        <v>1.4168921999999999E-13</v>
      </c>
      <c r="BI1198" s="121">
        <v>5.1609832999999999E-15</v>
      </c>
      <c r="BJ1198" s="121">
        <v>1.2068214000000001E-15</v>
      </c>
      <c r="BK1198" s="121">
        <v>6.5858165000000003E-12</v>
      </c>
      <c r="BL1198" s="121">
        <v>1.1204643E-10</v>
      </c>
      <c r="BM1198" s="121">
        <v>3.9077184000000002E-20</v>
      </c>
      <c r="BN1198" s="121">
        <v>1.9834965E-5</v>
      </c>
      <c r="BO1198" s="121">
        <v>2.3002707000000001E-2</v>
      </c>
      <c r="BP1198" s="121">
        <v>0</v>
      </c>
      <c r="BQ1198" s="121">
        <v>0</v>
      </c>
      <c r="BR1198" s="121">
        <v>0</v>
      </c>
      <c r="BT1198" s="71">
        <v>1.2135549999999999E-5</v>
      </c>
      <c r="BU1198" s="71">
        <v>3.6311754000000001E-7</v>
      </c>
      <c r="BV1198" s="71">
        <v>6.2239543999999998E-6</v>
      </c>
      <c r="BW1198" s="71">
        <v>2.7813262E-8</v>
      </c>
      <c r="BX1198" s="71">
        <v>3.8367243000000002E-7</v>
      </c>
      <c r="BY1198" s="71">
        <v>8.4118939999999994E-8</v>
      </c>
      <c r="BZ1198" s="71">
        <v>1.1476260000000001E-9</v>
      </c>
      <c r="CA1198" s="71">
        <v>1.2669076000000001E-7</v>
      </c>
      <c r="CB1198" s="71">
        <v>2.4282315E-8</v>
      </c>
      <c r="CC1198" s="71">
        <v>1.7411957E-7</v>
      </c>
      <c r="CD1198" s="71">
        <v>0</v>
      </c>
      <c r="CE1198" s="71">
        <v>8.6414208E-17</v>
      </c>
      <c r="CF1198" s="71">
        <v>7.0755615999999995E-13</v>
      </c>
      <c r="CG1198" s="71">
        <v>4.1249273000000001E-7</v>
      </c>
      <c r="CH1198" s="71">
        <v>4.2982178999999999E-6</v>
      </c>
      <c r="CI1198" s="71">
        <v>1.5921628999999999E-8</v>
      </c>
      <c r="CJ1198" s="71">
        <v>0</v>
      </c>
      <c r="CL1198" s="186">
        <v>5.9888518999999996E-13</v>
      </c>
      <c r="CM1198" s="186">
        <v>0.22323058000000001</v>
      </c>
      <c r="CN1198" s="187">
        <v>3.4857721999999999E-3</v>
      </c>
      <c r="CO1198" s="186">
        <v>2.6758312000000001E-4</v>
      </c>
      <c r="CP1198" s="186">
        <v>6.4953389999999998E-11</v>
      </c>
      <c r="CQ1198" s="186">
        <v>7.5987510000000008E-9</v>
      </c>
      <c r="CR1198" s="186">
        <v>1.5396963000000001E-5</v>
      </c>
      <c r="CS1198" s="186">
        <v>2.8281224999999999E-3</v>
      </c>
      <c r="CT1198" s="186">
        <v>3.1288536000000001E-8</v>
      </c>
      <c r="CU1198" s="186">
        <v>2.9591397000000001E-5</v>
      </c>
      <c r="CW1198" s="101"/>
      <c r="CX1198" s="161" t="s">
        <v>3172</v>
      </c>
    </row>
    <row r="1199" spans="1:102" ht="14.4">
      <c r="A1199" t="s">
        <v>2487</v>
      </c>
      <c r="B1199" s="92" t="s">
        <v>1376</v>
      </c>
      <c r="C1199" s="126" t="str">
        <f t="shared" si="320"/>
        <v>A.160.04.126</v>
      </c>
      <c r="D1199" s="11" t="s">
        <v>656</v>
      </c>
      <c r="E1199" s="125" t="s">
        <v>878</v>
      </c>
      <c r="F1199" s="128" t="str">
        <f t="shared" si="321"/>
        <v>Spruce European FSC/PEFC 460 (kg/m3)</v>
      </c>
      <c r="G1199" s="131">
        <f t="shared" si="331"/>
        <v>3.466127006141527E-2</v>
      </c>
      <c r="H1199" s="183">
        <f t="shared" si="332"/>
        <v>1.3329971457999999E-3</v>
      </c>
      <c r="I1199" s="183">
        <f t="shared" si="333"/>
        <v>3.0845021299999997E-3</v>
      </c>
      <c r="J1199" s="184">
        <f t="shared" si="334"/>
        <v>7.0194087856152746E-3</v>
      </c>
      <c r="K1199" s="183">
        <v>2.3224361999999998E-2</v>
      </c>
      <c r="L1199" s="146">
        <v>1.7883721999999999E-3</v>
      </c>
      <c r="M1199" s="146">
        <v>9.933849299999999E-4</v>
      </c>
      <c r="N1199" s="146">
        <v>9.131648E-4</v>
      </c>
      <c r="O1199" s="188">
        <v>3.7810981000000002E-4</v>
      </c>
      <c r="P1199" s="188">
        <v>1.6970878E-6</v>
      </c>
      <c r="Q1199" s="188">
        <v>4.0025448000000003E-5</v>
      </c>
      <c r="R1199" s="188">
        <v>3.5646133000000001E-5</v>
      </c>
      <c r="S1199" s="188">
        <v>9.7158283999999997E-5</v>
      </c>
      <c r="T1199" s="146">
        <v>2.6015199999999999E-4</v>
      </c>
      <c r="U1199" s="146">
        <v>6.9217695999999997E-3</v>
      </c>
      <c r="V1199" s="188">
        <v>6.9468670000000001E-6</v>
      </c>
      <c r="W1199" s="188">
        <v>4.8089717999999996E-7</v>
      </c>
      <c r="X1199" s="146">
        <v>4.4352748999999999E-12</v>
      </c>
      <c r="Z1199" s="157">
        <f t="shared" si="325"/>
        <v>0.15482908000000001</v>
      </c>
      <c r="AB1199" s="131">
        <f t="shared" si="326"/>
        <v>2.3224361999999998E-2</v>
      </c>
      <c r="AC1199" s="131">
        <f t="shared" si="327"/>
        <v>4.1504004088000002E-3</v>
      </c>
      <c r="AD1199" s="131">
        <f t="shared" si="328"/>
        <v>2.81788416018E-3</v>
      </c>
      <c r="AE1199" s="131">
        <f t="shared" si="329"/>
        <v>3.0845021300000002E-3</v>
      </c>
      <c r="AF1199" s="131">
        <f t="shared" si="330"/>
        <v>7.0189278884352745E-3</v>
      </c>
      <c r="AH1199">
        <v>24.601420999999998</v>
      </c>
      <c r="AI1199" s="71">
        <v>1.8710722</v>
      </c>
      <c r="AJ1199" s="71">
        <v>0.49199184000000001</v>
      </c>
      <c r="AK1199" s="71">
        <v>0</v>
      </c>
      <c r="AL1199" s="71">
        <v>21.935131999999999</v>
      </c>
      <c r="AM1199" s="71">
        <v>0.20462927</v>
      </c>
      <c r="AN1199" s="71">
        <v>9.8595572000000006E-2</v>
      </c>
      <c r="AP1199" s="129">
        <v>3.2045569999999998E-3</v>
      </c>
      <c r="AQ1199" s="129">
        <v>2.9929473999999998E-3</v>
      </c>
      <c r="AR1199" s="129">
        <v>1.2995119E-4</v>
      </c>
      <c r="AS1199" s="129">
        <v>8.1658399999999997E-5</v>
      </c>
      <c r="AT1199" s="172">
        <f t="shared" si="322"/>
        <v>1.7943329891218001E-7</v>
      </c>
      <c r="AU1199" s="172">
        <f t="shared" si="323"/>
        <v>4.8058870931846173E-10</v>
      </c>
      <c r="AV1199" s="185">
        <f t="shared" si="324"/>
        <v>1.1436751043500001E-2</v>
      </c>
      <c r="AW1199" s="121">
        <v>1.4368511999999999E-7</v>
      </c>
      <c r="AX1199" s="121">
        <v>4.3353254999999999E-10</v>
      </c>
      <c r="AY1199" s="121">
        <v>1.1844728000000001E-14</v>
      </c>
      <c r="AZ1199" s="121">
        <v>6.2666068000000001E-13</v>
      </c>
      <c r="BA1199" s="121">
        <v>0</v>
      </c>
      <c r="BB1199" s="121">
        <v>4.0680587999999999E-11</v>
      </c>
      <c r="BC1199" s="121">
        <v>3.5688005E-8</v>
      </c>
      <c r="BD1199" s="121">
        <v>7.5712377999999999E-12</v>
      </c>
      <c r="BE1199" s="121">
        <v>3.9394499999999999E-11</v>
      </c>
      <c r="BF1199" s="121">
        <v>7.1601596999999992E-15</v>
      </c>
      <c r="BG1199" s="121">
        <v>1.0634647E-16</v>
      </c>
      <c r="BH1199" s="121">
        <v>2.2805442E-14</v>
      </c>
      <c r="BI1199" s="121">
        <v>4.1025404999999997E-14</v>
      </c>
      <c r="BJ1199" s="121">
        <v>7.4794312999999999E-15</v>
      </c>
      <c r="BK1199" s="121">
        <v>1.0634415E-12</v>
      </c>
      <c r="BL1199" s="121">
        <v>1.7803222000000001E-11</v>
      </c>
      <c r="BM1199" s="121">
        <v>5.9918349000000001E-21</v>
      </c>
      <c r="BN1199" s="121">
        <v>9.8770434999999994E-6</v>
      </c>
      <c r="BO1199" s="121">
        <v>1.1426874E-2</v>
      </c>
      <c r="BP1199" s="121">
        <v>0</v>
      </c>
      <c r="BQ1199" s="121">
        <v>0</v>
      </c>
      <c r="BR1199" s="121">
        <v>0</v>
      </c>
      <c r="BT1199" s="71">
        <v>8.0457205999999992E-6</v>
      </c>
      <c r="BU1199" s="71">
        <v>2.7810641999999998E-7</v>
      </c>
      <c r="BV1199" s="71">
        <v>4.3170455999999997E-6</v>
      </c>
      <c r="BW1199" s="71">
        <v>4.5540577E-9</v>
      </c>
      <c r="BX1199" s="71">
        <v>3.2161351000000001E-7</v>
      </c>
      <c r="BY1199" s="71">
        <v>1.2898237E-8</v>
      </c>
      <c r="BZ1199" s="71">
        <v>1.7596930999999999E-10</v>
      </c>
      <c r="CA1199" s="71">
        <v>1.9425917000000001E-8</v>
      </c>
      <c r="CB1199" s="71">
        <v>4.2473671000000003E-9</v>
      </c>
      <c r="CC1199" s="71">
        <v>2.8816754E-8</v>
      </c>
      <c r="CD1199" s="71">
        <v>0</v>
      </c>
      <c r="CE1199" s="71">
        <v>1.3250178000000001E-17</v>
      </c>
      <c r="CF1199" s="71">
        <v>1.0849194E-13</v>
      </c>
      <c r="CG1199" s="71">
        <v>1.9144479999999999E-7</v>
      </c>
      <c r="CH1199" s="71">
        <v>2.8649504000000002E-6</v>
      </c>
      <c r="CI1199" s="71">
        <v>2.4413956000000001E-9</v>
      </c>
      <c r="CJ1199" s="71">
        <v>0</v>
      </c>
      <c r="CL1199" s="186">
        <v>9.1829062000000003E-14</v>
      </c>
      <c r="CM1199" s="186">
        <v>0.15483077000000001</v>
      </c>
      <c r="CN1199" s="187">
        <v>5.3448505999999999E-4</v>
      </c>
      <c r="CO1199" s="186">
        <v>1.9321168000000001E-4</v>
      </c>
      <c r="CP1199" s="186">
        <v>1.0448033999999999E-11</v>
      </c>
      <c r="CQ1199" s="186">
        <v>1.2228746E-9</v>
      </c>
      <c r="CR1199" s="186">
        <v>1.3877550000000001E-5</v>
      </c>
      <c r="CS1199" s="186">
        <v>2.0264099000000001E-2</v>
      </c>
      <c r="CT1199" s="186">
        <v>4.7975753999999997E-9</v>
      </c>
      <c r="CU1199" s="186">
        <v>4.5373474999999997E-6</v>
      </c>
      <c r="CW1199" s="101"/>
      <c r="CX1199" s="161" t="s">
        <v>3173</v>
      </c>
    </row>
    <row r="1200" spans="1:102" ht="14.4">
      <c r="A1200" t="s">
        <v>1432</v>
      </c>
      <c r="B1200" s="92" t="s">
        <v>1376</v>
      </c>
      <c r="C1200" s="126" t="str">
        <f t="shared" si="320"/>
        <v>A.160.04.127</v>
      </c>
      <c r="D1200" s="11" t="s">
        <v>656</v>
      </c>
      <c r="E1200" s="125" t="s">
        <v>878</v>
      </c>
      <c r="F1200" s="128" t="str">
        <f t="shared" si="321"/>
        <v>Yellow pine FSC/PEFC 540 (kg/m3)</v>
      </c>
      <c r="G1200" s="131">
        <f t="shared" si="331"/>
        <v>4.6028888675727048E-2</v>
      </c>
      <c r="H1200" s="183">
        <f t="shared" si="332"/>
        <v>2.6507586815000001E-3</v>
      </c>
      <c r="I1200" s="183">
        <f t="shared" si="333"/>
        <v>4.6906982530000004E-3</v>
      </c>
      <c r="J1200" s="184">
        <f t="shared" si="334"/>
        <v>9.7357627412270435E-3</v>
      </c>
      <c r="K1200" s="183">
        <v>2.8951668999999999E-2</v>
      </c>
      <c r="L1200" s="146">
        <v>2.0047839999999999E-3</v>
      </c>
      <c r="M1200" s="146">
        <v>1.6331337E-3</v>
      </c>
      <c r="N1200" s="146">
        <v>1.4543882000000001E-3</v>
      </c>
      <c r="O1200" s="188">
        <v>1.057082E-3</v>
      </c>
      <c r="P1200" s="188">
        <v>5.0550415000000001E-6</v>
      </c>
      <c r="Q1200" s="146">
        <v>1.3423343999999999E-4</v>
      </c>
      <c r="R1200" s="146">
        <v>1.2385963000000001E-4</v>
      </c>
      <c r="S1200" s="146">
        <v>1.5149054000000001E-4</v>
      </c>
      <c r="T1200" s="146">
        <v>9.0487651999999997E-4</v>
      </c>
      <c r="U1200" s="188">
        <v>9.5825995000000004E-3</v>
      </c>
      <c r="V1200" s="188">
        <v>2.4044403000000001E-5</v>
      </c>
      <c r="W1200" s="188">
        <v>1.6726858E-6</v>
      </c>
      <c r="X1200" s="146">
        <v>1.5427043000000001E-11</v>
      </c>
      <c r="Z1200" s="157">
        <f t="shared" si="325"/>
        <v>0.19301112666666667</v>
      </c>
      <c r="AB1200" s="131">
        <f t="shared" si="326"/>
        <v>2.8951668999999999E-2</v>
      </c>
      <c r="AC1200" s="131">
        <f t="shared" si="327"/>
        <v>6.4125360114999997E-3</v>
      </c>
      <c r="AD1200" s="131">
        <f t="shared" si="328"/>
        <v>3.7634500158E-3</v>
      </c>
      <c r="AE1200" s="131">
        <f t="shared" si="329"/>
        <v>4.6906982530000004E-3</v>
      </c>
      <c r="AF1200" s="131">
        <f t="shared" si="330"/>
        <v>9.734090055427044E-3</v>
      </c>
      <c r="AH1200">
        <v>25.270002000000002</v>
      </c>
      <c r="AI1200" s="71">
        <v>2.4907132000000001</v>
      </c>
      <c r="AJ1200" s="71">
        <v>0.49634479999999997</v>
      </c>
      <c r="AK1200" s="71">
        <v>0</v>
      </c>
      <c r="AL1200" s="71">
        <v>21.963553999999998</v>
      </c>
      <c r="AM1200" s="71">
        <v>0.21971573</v>
      </c>
      <c r="AN1200" s="71">
        <v>9.9674791999999998E-2</v>
      </c>
      <c r="AP1200" s="129">
        <v>4.0055637E-3</v>
      </c>
      <c r="AQ1200" s="129">
        <v>3.7165140000000002E-3</v>
      </c>
      <c r="AR1200" s="129">
        <v>1.6339919E-4</v>
      </c>
      <c r="AS1200" s="129">
        <v>1.2565047000000001E-4</v>
      </c>
      <c r="AT1200" s="172">
        <f t="shared" si="322"/>
        <v>2.2281259264110002E-7</v>
      </c>
      <c r="AU1200" s="172">
        <f t="shared" si="323"/>
        <v>6.0428693727789109E-10</v>
      </c>
      <c r="AV1200" s="185">
        <f t="shared" si="324"/>
        <v>1.7598105839999999E-2</v>
      </c>
      <c r="AW1200" s="121">
        <v>1.7912731E-7</v>
      </c>
      <c r="AX1200" s="121">
        <v>5.4046982000000002E-10</v>
      </c>
      <c r="AY1200" s="121">
        <v>1.4766406E-14</v>
      </c>
      <c r="AZ1200" s="121">
        <v>2.1796893E-12</v>
      </c>
      <c r="BA1200" s="121">
        <v>0</v>
      </c>
      <c r="BB1200" s="121">
        <v>9.5356961999999998E-11</v>
      </c>
      <c r="BC1200" s="121">
        <v>4.3523902000000002E-8</v>
      </c>
      <c r="BD1200" s="121">
        <v>1.5812401999999999E-11</v>
      </c>
      <c r="BE1200" s="121">
        <v>4.7844498999999999E-11</v>
      </c>
      <c r="BF1200" s="121">
        <v>2.4904903000000001E-14</v>
      </c>
      <c r="BG1200" s="121">
        <v>3.6990075000000002E-16</v>
      </c>
      <c r="BH1200" s="121">
        <v>7.6483034000000002E-14</v>
      </c>
      <c r="BI1200" s="121">
        <v>3.6864004999999999E-14</v>
      </c>
      <c r="BJ1200" s="121">
        <v>6.8280082999999998E-15</v>
      </c>
      <c r="BK1200" s="121">
        <v>3.5578927999999999E-12</v>
      </c>
      <c r="BL1200" s="121">
        <v>6.0286096999999995E-11</v>
      </c>
      <c r="BM1200" s="121">
        <v>2.0841165E-20</v>
      </c>
      <c r="BN1200" s="121">
        <v>1.438584E-5</v>
      </c>
      <c r="BO1200" s="121">
        <v>1.7583720000000001E-2</v>
      </c>
      <c r="BP1200" s="121">
        <v>0</v>
      </c>
      <c r="BQ1200" s="121">
        <v>0</v>
      </c>
      <c r="BR1200" s="121">
        <v>0</v>
      </c>
      <c r="BT1200" s="71">
        <v>1.0282991999999999E-5</v>
      </c>
      <c r="BU1200" s="71">
        <v>3.5249384999999999E-7</v>
      </c>
      <c r="BV1200" s="71">
        <v>5.3816622999999997E-6</v>
      </c>
      <c r="BW1200" s="71">
        <v>1.5004577999999999E-8</v>
      </c>
      <c r="BX1200" s="71">
        <v>3.8119211000000002E-7</v>
      </c>
      <c r="BY1200" s="71">
        <v>4.4863434000000002E-8</v>
      </c>
      <c r="BZ1200" s="71">
        <v>6.1206717000000005E-10</v>
      </c>
      <c r="CA1200" s="71">
        <v>6.7568406999999994E-8</v>
      </c>
      <c r="CB1200" s="71">
        <v>1.3394896E-8</v>
      </c>
      <c r="CC1200" s="71">
        <v>9.4432601000000004E-8</v>
      </c>
      <c r="CD1200" s="71">
        <v>0</v>
      </c>
      <c r="CE1200" s="71">
        <v>4.6087577000000002E-17</v>
      </c>
      <c r="CF1200" s="71">
        <v>3.7736329000000002E-13</v>
      </c>
      <c r="CG1200" s="71">
        <v>2.9684571000000002E-7</v>
      </c>
      <c r="CH1200" s="71">
        <v>3.6264303999999999E-6</v>
      </c>
      <c r="CI1200" s="71">
        <v>8.4915791000000007E-9</v>
      </c>
      <c r="CJ1200" s="71">
        <v>0</v>
      </c>
      <c r="CL1200" s="186">
        <v>3.1940542999999998E-13</v>
      </c>
      <c r="CM1200" s="186">
        <v>0.19301699</v>
      </c>
      <c r="CN1200" s="187">
        <v>1.8590785000000001E-3</v>
      </c>
      <c r="CO1200" s="186">
        <v>2.5138096000000001E-4</v>
      </c>
      <c r="CP1200" s="186">
        <v>3.5055983000000001E-11</v>
      </c>
      <c r="CQ1200" s="186">
        <v>4.1016145999999997E-9</v>
      </c>
      <c r="CR1200" s="186">
        <v>1.6126788999999999E-5</v>
      </c>
      <c r="CS1200" s="186">
        <v>1.8321107999999999E-2</v>
      </c>
      <c r="CT1200" s="186">
        <v>1.6687218999999999E-8</v>
      </c>
      <c r="CU1200" s="186">
        <v>1.5782077999999999E-5</v>
      </c>
      <c r="CW1200" s="101"/>
      <c r="CX1200" s="161" t="s">
        <v>3174</v>
      </c>
    </row>
    <row r="1201" spans="1:102" ht="14.4">
      <c r="B1201" s="92"/>
      <c r="C1201" s="126"/>
      <c r="D1201" s="1" t="s">
        <v>657</v>
      </c>
      <c r="E1201" s="125"/>
      <c r="J1201" s="158"/>
      <c r="O1201" s="4"/>
      <c r="P1201" s="4"/>
      <c r="U1201" s="4"/>
      <c r="V1201" s="4"/>
      <c r="W1201" s="4"/>
      <c r="AT1201" s="4"/>
      <c r="AU1201" s="4"/>
      <c r="AV1201" s="16"/>
      <c r="CN1201" s="97"/>
      <c r="CW1201" s="102"/>
      <c r="CX1201" s="167"/>
    </row>
    <row r="1202" spans="1:102" ht="14.4">
      <c r="A1202" t="s">
        <v>1433</v>
      </c>
      <c r="B1202" s="92" t="s">
        <v>1376</v>
      </c>
      <c r="C1202" s="126" t="str">
        <f t="shared" si="320"/>
        <v>A.160.05.101</v>
      </c>
      <c r="D1202" s="11" t="s">
        <v>657</v>
      </c>
      <c r="E1202" s="125" t="s">
        <v>878</v>
      </c>
      <c r="F1202" s="128" t="str">
        <f t="shared" si="321"/>
        <v>Abura FSC/PEFC 560 (kg/m3)</v>
      </c>
      <c r="G1202" s="131">
        <f t="shared" si="331"/>
        <v>6.1416401838227039E-2</v>
      </c>
      <c r="H1202" s="183">
        <f t="shared" si="332"/>
        <v>2.821466077E-3</v>
      </c>
      <c r="I1202" s="183">
        <f t="shared" si="333"/>
        <v>6.6664118299999998E-3</v>
      </c>
      <c r="J1202" s="184">
        <f t="shared" si="334"/>
        <v>1.4582065931227043E-2</v>
      </c>
      <c r="K1202" s="183">
        <v>3.7346457999999999E-2</v>
      </c>
      <c r="L1202" s="146">
        <v>3.8617933999999998E-3</v>
      </c>
      <c r="M1202" s="146">
        <v>1.7516309E-3</v>
      </c>
      <c r="N1202" s="146">
        <v>1.6044852E-3</v>
      </c>
      <c r="O1202" s="188">
        <v>1.072775E-3</v>
      </c>
      <c r="P1202" s="188">
        <v>5.7697769999999998E-6</v>
      </c>
      <c r="Q1202" s="146">
        <v>1.3843610000000001E-4</v>
      </c>
      <c r="R1202" s="146">
        <v>1.2396662E-4</v>
      </c>
      <c r="S1202" s="146">
        <v>1.5470023E-4</v>
      </c>
      <c r="T1202" s="146">
        <v>9.0487651999999997E-4</v>
      </c>
      <c r="U1202" s="188">
        <v>1.4425693E-2</v>
      </c>
      <c r="V1202" s="188">
        <v>2.4144390000000001E-5</v>
      </c>
      <c r="W1202" s="188">
        <v>1.6726858E-6</v>
      </c>
      <c r="X1202" s="146">
        <v>1.5427043000000001E-11</v>
      </c>
      <c r="Z1202" s="157">
        <f t="shared" si="325"/>
        <v>0.24897638666666666</v>
      </c>
      <c r="AB1202" s="131">
        <f t="shared" si="326"/>
        <v>3.7346457999999999E-2</v>
      </c>
      <c r="AC1202" s="131">
        <f t="shared" si="327"/>
        <v>8.558856997E-3</v>
      </c>
      <c r="AD1202" s="131">
        <f t="shared" si="328"/>
        <v>5.7390636057999996E-3</v>
      </c>
      <c r="AE1202" s="131">
        <f t="shared" si="329"/>
        <v>6.6664118299999998E-3</v>
      </c>
      <c r="AF1202" s="131">
        <f t="shared" si="330"/>
        <v>1.4580393245427044E-2</v>
      </c>
      <c r="AH1202">
        <v>25.061076</v>
      </c>
      <c r="AI1202" s="71">
        <v>3.2221989</v>
      </c>
      <c r="AJ1202" s="71">
        <v>0.49883442</v>
      </c>
      <c r="AK1202" s="71">
        <v>0</v>
      </c>
      <c r="AL1202" s="71">
        <v>21.019553999999999</v>
      </c>
      <c r="AM1202" s="71">
        <v>0.22020100000000001</v>
      </c>
      <c r="AN1202" s="71">
        <v>0.10028774</v>
      </c>
      <c r="AP1202" s="129">
        <v>5.5431698E-3</v>
      </c>
      <c r="AQ1202" s="129">
        <v>5.1495346000000001E-3</v>
      </c>
      <c r="AR1202" s="129">
        <v>2.1667236999999999E-4</v>
      </c>
      <c r="AS1202" s="129">
        <v>1.7696289000000001E-4</v>
      </c>
      <c r="AT1202" s="172">
        <f t="shared" si="322"/>
        <v>3.0872509365839995E-7</v>
      </c>
      <c r="AU1202" s="172">
        <f t="shared" si="323"/>
        <v>8.0130312802659118E-10</v>
      </c>
      <c r="AV1202" s="185">
        <f t="shared" si="324"/>
        <v>2.4784719046000003E-2</v>
      </c>
      <c r="AW1202" s="121">
        <v>2.3106307E-7</v>
      </c>
      <c r="AX1202" s="121">
        <v>6.9717254999999997E-10</v>
      </c>
      <c r="AY1202" s="121">
        <v>1.9047749E-14</v>
      </c>
      <c r="AZ1202" s="121">
        <v>2.1796893E-12</v>
      </c>
      <c r="BA1202" s="121">
        <v>0</v>
      </c>
      <c r="BB1202" s="121">
        <v>9.9379169000000002E-11</v>
      </c>
      <c r="BC1202" s="121">
        <v>7.7495120999999996E-8</v>
      </c>
      <c r="BD1202" s="121">
        <v>1.6729661000000001E-11</v>
      </c>
      <c r="BE1202" s="121">
        <v>8.7128636000000002E-11</v>
      </c>
      <c r="BF1202" s="121">
        <v>2.4904903000000001E-14</v>
      </c>
      <c r="BG1202" s="121">
        <v>3.6990075000000002E-16</v>
      </c>
      <c r="BH1202" s="121">
        <v>7.8877287999999997E-14</v>
      </c>
      <c r="BI1202" s="121">
        <v>1.2607865000000001E-13</v>
      </c>
      <c r="BJ1202" s="121">
        <v>2.3002515000000001E-14</v>
      </c>
      <c r="BK1202" s="121">
        <v>3.6767811000000002E-12</v>
      </c>
      <c r="BL1202" s="121">
        <v>6.1667018999999997E-11</v>
      </c>
      <c r="BM1202" s="121">
        <v>2.0841165E-20</v>
      </c>
      <c r="BN1202" s="121">
        <v>1.4681046E-5</v>
      </c>
      <c r="BO1202" s="121">
        <v>2.4770038000000001E-2</v>
      </c>
      <c r="BP1202" s="121">
        <v>0</v>
      </c>
      <c r="BQ1202" s="121">
        <v>0</v>
      </c>
      <c r="BR1202" s="121">
        <v>0</v>
      </c>
      <c r="BT1202" s="71">
        <v>1.3285503E-5</v>
      </c>
      <c r="BU1202" s="71">
        <v>6.2333056000000003E-7</v>
      </c>
      <c r="BV1202" s="71">
        <v>6.9421223E-6</v>
      </c>
      <c r="BW1202" s="71">
        <v>1.5089421999999999E-8</v>
      </c>
      <c r="BX1202" s="71">
        <v>6.1833612999999995E-7</v>
      </c>
      <c r="BY1202" s="71">
        <v>4.4863434000000002E-8</v>
      </c>
      <c r="BZ1202" s="71">
        <v>6.1206717000000005E-10</v>
      </c>
      <c r="CA1202" s="71">
        <v>6.7568406999999994E-8</v>
      </c>
      <c r="CB1202" s="71">
        <v>1.4556984000000001E-8</v>
      </c>
      <c r="CC1202" s="71">
        <v>9.7431514999999996E-8</v>
      </c>
      <c r="CD1202" s="71">
        <v>0</v>
      </c>
      <c r="CE1202" s="71">
        <v>4.6087577000000002E-17</v>
      </c>
      <c r="CF1202" s="71">
        <v>3.7736329000000002E-13</v>
      </c>
      <c r="CG1202" s="71">
        <v>3.4311842999999999E-7</v>
      </c>
      <c r="CH1202" s="71">
        <v>4.5099819E-6</v>
      </c>
      <c r="CI1202" s="71">
        <v>8.4915791000000007E-9</v>
      </c>
      <c r="CJ1202" s="71">
        <v>0</v>
      </c>
      <c r="CL1202" s="186">
        <v>3.1940542999999998E-13</v>
      </c>
      <c r="CM1202" s="186">
        <v>0.24898224999999999</v>
      </c>
      <c r="CN1202" s="187">
        <v>1.8590785000000001E-3</v>
      </c>
      <c r="CO1202" s="186">
        <v>4.3668348999999999E-4</v>
      </c>
      <c r="CP1202" s="186">
        <v>3.6139211000000001E-11</v>
      </c>
      <c r="CQ1202" s="186">
        <v>4.2296309000000003E-9</v>
      </c>
      <c r="CR1202" s="186">
        <v>2.7842177999999999E-5</v>
      </c>
      <c r="CS1202" s="186">
        <v>6.2292981999999997E-2</v>
      </c>
      <c r="CT1202" s="186">
        <v>1.6687218999999999E-8</v>
      </c>
      <c r="CU1202" s="186">
        <v>1.5782077999999999E-5</v>
      </c>
      <c r="CW1202" s="101"/>
      <c r="CX1202" s="161" t="s">
        <v>3175</v>
      </c>
    </row>
    <row r="1203" spans="1:102" ht="14.4">
      <c r="A1203" t="s">
        <v>2488</v>
      </c>
      <c r="B1203" s="92" t="s">
        <v>1376</v>
      </c>
      <c r="C1203" s="126" t="str">
        <f t="shared" ref="C1203:C1268" si="335">MID(A1203,1,12)</f>
        <v>A.160.05.102</v>
      </c>
      <c r="D1203" s="11" t="s">
        <v>657</v>
      </c>
      <c r="E1203" s="125" t="s">
        <v>878</v>
      </c>
      <c r="F1203" s="128" t="str">
        <f t="shared" ref="F1203:F1268" si="336">MID(A1203, 21,85)</f>
        <v>Abura natural forest clear cut 560 (kg/m3)</v>
      </c>
      <c r="G1203" s="131">
        <f t="shared" si="331"/>
        <v>6.0319788594482278</v>
      </c>
      <c r="H1203" s="183">
        <f t="shared" si="332"/>
        <v>2.821466077E-3</v>
      </c>
      <c r="I1203" s="183">
        <f t="shared" si="333"/>
        <v>5.45972886744</v>
      </c>
      <c r="J1203" s="184">
        <f t="shared" si="334"/>
        <v>1.4582065931227043E-2</v>
      </c>
      <c r="K1203" s="183">
        <v>0.55484646000000004</v>
      </c>
      <c r="L1203" s="146">
        <v>3.8617933999999998E-3</v>
      </c>
      <c r="M1203" s="146">
        <v>1.7516309E-3</v>
      </c>
      <c r="N1203" s="146">
        <v>1.6044852E-3</v>
      </c>
      <c r="O1203" s="188">
        <v>1.072775E-3</v>
      </c>
      <c r="P1203" s="188">
        <v>5.7697769999999998E-6</v>
      </c>
      <c r="Q1203" s="146">
        <v>1.3843610000000001E-4</v>
      </c>
      <c r="R1203" s="146">
        <v>1.2396662E-4</v>
      </c>
      <c r="S1203" s="146">
        <v>1.5470023E-4</v>
      </c>
      <c r="T1203" s="146">
        <v>9.0487651999999997E-4</v>
      </c>
      <c r="U1203" s="188">
        <v>1.4425693E-2</v>
      </c>
      <c r="V1203" s="188">
        <v>5.4530865999999998</v>
      </c>
      <c r="W1203" s="188">
        <v>1.6726858E-6</v>
      </c>
      <c r="X1203" s="146">
        <v>1.5427043000000001E-11</v>
      </c>
      <c r="Z1203" s="157">
        <f t="shared" si="325"/>
        <v>3.6989764000000003</v>
      </c>
      <c r="AB1203" s="131">
        <f t="shared" si="326"/>
        <v>0.55484646000000004</v>
      </c>
      <c r="AC1203" s="131">
        <f t="shared" si="327"/>
        <v>8.558856997E-3</v>
      </c>
      <c r="AD1203" s="131">
        <f t="shared" si="328"/>
        <v>5.7390636057999996E-3</v>
      </c>
      <c r="AE1203" s="131">
        <f t="shared" si="329"/>
        <v>5.45972886744</v>
      </c>
      <c r="AF1203" s="131">
        <f t="shared" si="330"/>
        <v>1.4580393245427044E-2</v>
      </c>
      <c r="AH1203">
        <v>25.061076</v>
      </c>
      <c r="AI1203" s="71">
        <v>3.2221989</v>
      </c>
      <c r="AJ1203" s="71">
        <v>0.49883442</v>
      </c>
      <c r="AK1203" s="71">
        <v>0</v>
      </c>
      <c r="AL1203" s="71">
        <v>21.019553999999999</v>
      </c>
      <c r="AM1203" s="71">
        <v>0.22020100000000001</v>
      </c>
      <c r="AN1203" s="71">
        <v>0.10028774</v>
      </c>
      <c r="AP1203" s="129">
        <v>6.1557992999999998E-2</v>
      </c>
      <c r="AQ1203" s="129">
        <v>5.8552223E-2</v>
      </c>
      <c r="AR1203" s="129">
        <v>2.8288076999999998E-3</v>
      </c>
      <c r="AS1203" s="129">
        <v>1.7696289000000001E-4</v>
      </c>
      <c r="AT1203" s="172">
        <f t="shared" si="322"/>
        <v>3.5103251236584007E-6</v>
      </c>
      <c r="AU1203" s="172">
        <f t="shared" si="323"/>
        <v>1.0461567503027593E-8</v>
      </c>
      <c r="AV1203" s="185">
        <f t="shared" si="324"/>
        <v>2.4784719046000003E-2</v>
      </c>
      <c r="AW1203" s="121">
        <v>3.4326631000000002E-6</v>
      </c>
      <c r="AX1203" s="121">
        <v>1.0357173E-8</v>
      </c>
      <c r="AY1203" s="121">
        <v>2.8297274999999998E-13</v>
      </c>
      <c r="AZ1203" s="121">
        <v>2.1796893E-12</v>
      </c>
      <c r="BA1203" s="121">
        <v>0</v>
      </c>
      <c r="BB1203" s="121">
        <v>9.9379169000000002E-11</v>
      </c>
      <c r="BC1203" s="121">
        <v>7.7495120999999996E-8</v>
      </c>
      <c r="BD1203" s="121">
        <v>1.6729661000000001E-11</v>
      </c>
      <c r="BE1203" s="121">
        <v>8.7128636000000002E-11</v>
      </c>
      <c r="BF1203" s="121">
        <v>2.4904903000000001E-14</v>
      </c>
      <c r="BG1203" s="121">
        <v>3.6990075000000002E-16</v>
      </c>
      <c r="BH1203" s="121">
        <v>7.8877287999999997E-14</v>
      </c>
      <c r="BI1203" s="121">
        <v>1.2607865000000001E-13</v>
      </c>
      <c r="BJ1203" s="121">
        <v>2.3002515000000001E-14</v>
      </c>
      <c r="BK1203" s="121">
        <v>3.6767811000000002E-12</v>
      </c>
      <c r="BL1203" s="121">
        <v>6.1667018999999997E-11</v>
      </c>
      <c r="BM1203" s="121">
        <v>2.0841165E-20</v>
      </c>
      <c r="BN1203" s="121">
        <v>1.4681046E-5</v>
      </c>
      <c r="BO1203" s="121">
        <v>2.4770038000000001E-2</v>
      </c>
      <c r="BP1203" s="121">
        <v>0</v>
      </c>
      <c r="BQ1203" s="121">
        <v>0</v>
      </c>
      <c r="BR1203" s="121">
        <v>0</v>
      </c>
      <c r="BT1203" s="71">
        <v>1.0948065999999999E-4</v>
      </c>
      <c r="BU1203" s="71">
        <v>6.2333056000000003E-7</v>
      </c>
      <c r="BV1203" s="71">
        <v>1.0313728E-4</v>
      </c>
      <c r="BW1203" s="71">
        <v>1.5089421999999999E-8</v>
      </c>
      <c r="BX1203" s="71">
        <v>6.1833612999999995E-7</v>
      </c>
      <c r="BY1203" s="71">
        <v>4.4863434000000002E-8</v>
      </c>
      <c r="BZ1203" s="71">
        <v>6.1206717000000005E-10</v>
      </c>
      <c r="CA1203" s="71">
        <v>6.7568406999999994E-8</v>
      </c>
      <c r="CB1203" s="71">
        <v>1.4556984000000001E-8</v>
      </c>
      <c r="CC1203" s="71">
        <v>9.7431514999999996E-8</v>
      </c>
      <c r="CD1203" s="71">
        <v>0</v>
      </c>
      <c r="CE1203" s="71">
        <v>4.6087577000000002E-17</v>
      </c>
      <c r="CF1203" s="71">
        <v>3.7736329000000002E-13</v>
      </c>
      <c r="CG1203" s="71">
        <v>3.4311842999999999E-7</v>
      </c>
      <c r="CH1203" s="71">
        <v>4.5099819E-6</v>
      </c>
      <c r="CI1203" s="71">
        <v>8.4915791000000007E-9</v>
      </c>
      <c r="CJ1203" s="71">
        <v>0</v>
      </c>
      <c r="CL1203" s="186">
        <v>3.1940542999999998E-13</v>
      </c>
      <c r="CM1203" s="186">
        <v>3.6989822000000001</v>
      </c>
      <c r="CN1203" s="187">
        <v>1.8590785000000001E-3</v>
      </c>
      <c r="CO1203" s="186">
        <v>4.3668348999999999E-4</v>
      </c>
      <c r="CP1203" s="186">
        <v>3.6139211000000001E-11</v>
      </c>
      <c r="CQ1203" s="186">
        <v>4.2296309000000003E-9</v>
      </c>
      <c r="CR1203" s="186">
        <v>2.7842177999999999E-5</v>
      </c>
      <c r="CS1203" s="186">
        <v>6.2292981999999997E-2</v>
      </c>
      <c r="CT1203" s="186">
        <v>1.6687218999999999E-8</v>
      </c>
      <c r="CU1203" s="186">
        <v>1.5782077999999999E-5</v>
      </c>
      <c r="CW1203" s="101"/>
      <c r="CX1203" s="161" t="s">
        <v>3175</v>
      </c>
    </row>
    <row r="1204" spans="1:102" ht="14.4">
      <c r="A1204" t="s">
        <v>1434</v>
      </c>
      <c r="B1204" s="92" t="s">
        <v>1376</v>
      </c>
      <c r="C1204" s="126" t="str">
        <f t="shared" si="335"/>
        <v>A.160.05.103</v>
      </c>
      <c r="D1204" s="11" t="s">
        <v>657</v>
      </c>
      <c r="E1204" s="125" t="s">
        <v>878</v>
      </c>
      <c r="F1204" s="128" t="str">
        <f t="shared" si="336"/>
        <v>Ahorn FSC/PEFC 640 (kg/m3)</v>
      </c>
      <c r="G1204" s="131">
        <f t="shared" si="331"/>
        <v>6.6300425665167612E-2</v>
      </c>
      <c r="H1204" s="183">
        <f t="shared" si="332"/>
        <v>5.3843864410000001E-3</v>
      </c>
      <c r="I1204" s="183">
        <f t="shared" si="333"/>
        <v>7.6021927409999999E-3</v>
      </c>
      <c r="J1204" s="184">
        <f t="shared" si="334"/>
        <v>1.4301592483167607E-2</v>
      </c>
      <c r="K1204" s="183">
        <v>3.9012254000000003E-2</v>
      </c>
      <c r="L1204" s="146">
        <v>2.0186535000000002E-3</v>
      </c>
      <c r="M1204" s="146">
        <v>2.9517857E-3</v>
      </c>
      <c r="N1204" s="146">
        <v>2.5581016999999999E-3</v>
      </c>
      <c r="O1204" s="188">
        <v>2.4827640000000002E-3</v>
      </c>
      <c r="P1204" s="188">
        <v>1.1954401E-5</v>
      </c>
      <c r="Q1204" s="146">
        <v>3.3156633999999999E-4</v>
      </c>
      <c r="R1204" s="146">
        <v>3.0954681000000002E-4</v>
      </c>
      <c r="S1204" s="146">
        <v>2.6511073E-4</v>
      </c>
      <c r="T1204" s="146">
        <v>2.2621912999999999E-3</v>
      </c>
      <c r="U1204" s="146">
        <v>1.4032299999999999E-2</v>
      </c>
      <c r="V1204" s="188">
        <v>6.0015431E-5</v>
      </c>
      <c r="W1204" s="188">
        <v>4.1817145999999997E-6</v>
      </c>
      <c r="X1204" s="146">
        <v>3.8567607999999998E-11</v>
      </c>
      <c r="Z1204" s="157">
        <f t="shared" si="325"/>
        <v>0.26008169333333336</v>
      </c>
      <c r="AB1204" s="131">
        <f t="shared" si="326"/>
        <v>3.9012254000000003E-2</v>
      </c>
      <c r="AC1204" s="131">
        <f t="shared" si="327"/>
        <v>1.0664372451000001E-2</v>
      </c>
      <c r="AD1204" s="131">
        <f t="shared" si="328"/>
        <v>5.2841677246E-3</v>
      </c>
      <c r="AE1204" s="131">
        <f t="shared" si="329"/>
        <v>7.6021927410000007E-3</v>
      </c>
      <c r="AF1204" s="131">
        <f t="shared" si="330"/>
        <v>1.4297410768567607E-2</v>
      </c>
      <c r="AH1204">
        <v>25.558686999999999</v>
      </c>
      <c r="AI1204" s="71">
        <v>3.621219</v>
      </c>
      <c r="AJ1204" s="71">
        <v>0.5049167</v>
      </c>
      <c r="AK1204" s="71">
        <v>0</v>
      </c>
      <c r="AL1204" s="71">
        <v>21.079388999999999</v>
      </c>
      <c r="AM1204" s="71">
        <v>0.25136125999999998</v>
      </c>
      <c r="AN1204" s="71">
        <v>0.10180103</v>
      </c>
      <c r="AP1204" s="129">
        <v>5.3261367999999998E-3</v>
      </c>
      <c r="AQ1204" s="129">
        <v>4.8989335999999996E-3</v>
      </c>
      <c r="AR1204" s="129">
        <v>2.2114372999999999E-4</v>
      </c>
      <c r="AS1204" s="129">
        <v>2.0605946999999999E-4</v>
      </c>
      <c r="AT1204" s="172">
        <f t="shared" ref="AT1204:AT1269" si="337">AW1204+AZ1204+BA1204+BB1204+BC1204+BK1204+BL1204+BP1204</f>
        <v>2.93701047892E-7</v>
      </c>
      <c r="AU1204" s="172">
        <f t="shared" ref="AU1204:AU1269" si="338">AX1204+AY1204+BD1204+BE1204+BF1204+BG1204+BH1204+BI1204+BJ1204+BM1204+BQ1204+BR1204</f>
        <v>8.1783922431629283E-10</v>
      </c>
      <c r="AV1204" s="185">
        <f t="shared" ref="AV1204:AV1269" si="339">BN1204+BO1204</f>
        <v>2.8859869821E-2</v>
      </c>
      <c r="AW1204" s="121">
        <v>2.4138826000000001E-7</v>
      </c>
      <c r="AX1204" s="121">
        <v>7.2832541000000003E-10</v>
      </c>
      <c r="AY1204" s="121">
        <v>1.9898887000000001E-14</v>
      </c>
      <c r="AZ1204" s="121">
        <v>5.4492233000000004E-12</v>
      </c>
      <c r="BA1204" s="121">
        <v>0</v>
      </c>
      <c r="BB1204" s="121">
        <v>2.0950834000000001E-10</v>
      </c>
      <c r="BC1204" s="121">
        <v>5.1939654000000003E-8</v>
      </c>
      <c r="BD1204" s="121">
        <v>3.2944028999999998E-11</v>
      </c>
      <c r="BE1204" s="121">
        <v>5.6289289999999998E-11</v>
      </c>
      <c r="BF1204" s="121">
        <v>6.2262258999999995E-14</v>
      </c>
      <c r="BG1204" s="121">
        <v>9.2475188999999994E-16</v>
      </c>
      <c r="BH1204" s="121">
        <v>1.8891896E-13</v>
      </c>
      <c r="BI1204" s="121">
        <v>6.8813111000000004E-15</v>
      </c>
      <c r="BJ1204" s="121">
        <v>1.6090951999999999E-15</v>
      </c>
      <c r="BK1204" s="121">
        <v>8.7810886999999993E-12</v>
      </c>
      <c r="BL1204" s="121">
        <v>1.4939523999999999E-10</v>
      </c>
      <c r="BM1204" s="121">
        <v>5.2102911999999998E-20</v>
      </c>
      <c r="BN1204" s="121">
        <v>2.3807821E-5</v>
      </c>
      <c r="BO1204" s="121">
        <v>2.8836061999999999E-2</v>
      </c>
      <c r="BP1204" s="121">
        <v>0</v>
      </c>
      <c r="BQ1204" s="121">
        <v>0</v>
      </c>
      <c r="BR1204" s="121">
        <v>0</v>
      </c>
      <c r="BT1204" s="71">
        <v>1.4278819E-5</v>
      </c>
      <c r="BU1204" s="71">
        <v>4.4467391000000002E-7</v>
      </c>
      <c r="BV1204" s="71">
        <v>7.2517676999999999E-6</v>
      </c>
      <c r="BW1204" s="71">
        <v>3.6985492999999998E-8</v>
      </c>
      <c r="BX1204" s="71">
        <v>4.5021032E-7</v>
      </c>
      <c r="BY1204" s="71">
        <v>1.1215859E-7</v>
      </c>
      <c r="BZ1204" s="71">
        <v>1.5301679000000001E-9</v>
      </c>
      <c r="CA1204" s="71">
        <v>1.6892102E-7</v>
      </c>
      <c r="CB1204" s="71">
        <v>3.2376420999999997E-8</v>
      </c>
      <c r="CC1204" s="71">
        <v>2.3185786000000001E-7</v>
      </c>
      <c r="CD1204" s="71">
        <v>0</v>
      </c>
      <c r="CE1204" s="71">
        <v>1.1521894E-16</v>
      </c>
      <c r="CF1204" s="71">
        <v>9.4340822000000006E-13</v>
      </c>
      <c r="CG1204" s="71">
        <v>5.0773526000000003E-7</v>
      </c>
      <c r="CH1204" s="71">
        <v>5.0193721999999997E-6</v>
      </c>
      <c r="CI1204" s="71">
        <v>2.1228806999999999E-8</v>
      </c>
      <c r="CJ1204" s="71">
        <v>0</v>
      </c>
      <c r="CL1204" s="186">
        <v>7.9851358999999997E-13</v>
      </c>
      <c r="CM1204" s="186">
        <v>0.26009633999999998</v>
      </c>
      <c r="CN1204" s="187">
        <v>4.6476961999999998E-3</v>
      </c>
      <c r="CO1204" s="186">
        <v>3.2976392000000002E-4</v>
      </c>
      <c r="CP1204" s="186">
        <v>8.6604520000000002E-11</v>
      </c>
      <c r="CQ1204" s="186">
        <v>1.0131667999999999E-8</v>
      </c>
      <c r="CR1204" s="186">
        <v>1.8075239999999999E-5</v>
      </c>
      <c r="CS1204" s="186">
        <v>3.7708300000000002E-3</v>
      </c>
      <c r="CT1204" s="186">
        <v>4.1718047000000002E-8</v>
      </c>
      <c r="CU1204" s="186">
        <v>3.9455195999999997E-5</v>
      </c>
      <c r="CW1204" s="101"/>
      <c r="CX1204" s="161" t="s">
        <v>3176</v>
      </c>
    </row>
    <row r="1205" spans="1:102" ht="14.4">
      <c r="A1205" t="s">
        <v>1435</v>
      </c>
      <c r="B1205" s="92" t="s">
        <v>1376</v>
      </c>
      <c r="C1205" s="126" t="str">
        <f t="shared" si="335"/>
        <v>A.160.05.104</v>
      </c>
      <c r="D1205" s="11" t="s">
        <v>657</v>
      </c>
      <c r="E1205" s="125" t="s">
        <v>878</v>
      </c>
      <c r="F1205" s="128" t="str">
        <f t="shared" si="336"/>
        <v>Alder FSC/PEFC 530 (kg/m3)</v>
      </c>
      <c r="G1205" s="131">
        <f t="shared" si="331"/>
        <v>6.6300425665167612E-2</v>
      </c>
      <c r="H1205" s="183">
        <f t="shared" si="332"/>
        <v>5.3843864410000001E-3</v>
      </c>
      <c r="I1205" s="183">
        <f t="shared" si="333"/>
        <v>7.6021927409999999E-3</v>
      </c>
      <c r="J1205" s="184">
        <f t="shared" si="334"/>
        <v>1.4301592483167607E-2</v>
      </c>
      <c r="K1205" s="183">
        <v>3.9012254000000003E-2</v>
      </c>
      <c r="L1205" s="146">
        <v>2.0186535000000002E-3</v>
      </c>
      <c r="M1205" s="146">
        <v>2.9517857E-3</v>
      </c>
      <c r="N1205" s="146">
        <v>2.5581016999999999E-3</v>
      </c>
      <c r="O1205" s="188">
        <v>2.4827640000000002E-3</v>
      </c>
      <c r="P1205" s="188">
        <v>1.1954401E-5</v>
      </c>
      <c r="Q1205" s="146">
        <v>3.3156633999999999E-4</v>
      </c>
      <c r="R1205" s="146">
        <v>3.0954681000000002E-4</v>
      </c>
      <c r="S1205" s="146">
        <v>2.6511073E-4</v>
      </c>
      <c r="T1205" s="146">
        <v>2.2621912999999999E-3</v>
      </c>
      <c r="U1205" s="188">
        <v>1.4032299999999999E-2</v>
      </c>
      <c r="V1205" s="188">
        <v>6.0015431E-5</v>
      </c>
      <c r="W1205" s="188">
        <v>4.1817145999999997E-6</v>
      </c>
      <c r="X1205" s="146">
        <v>3.8567607999999998E-11</v>
      </c>
      <c r="Z1205" s="157">
        <f t="shared" si="325"/>
        <v>0.26008169333333336</v>
      </c>
      <c r="AB1205" s="131">
        <f t="shared" si="326"/>
        <v>3.9012254000000003E-2</v>
      </c>
      <c r="AC1205" s="131">
        <f t="shared" si="327"/>
        <v>1.0664372451000001E-2</v>
      </c>
      <c r="AD1205" s="131">
        <f t="shared" si="328"/>
        <v>5.2841677246E-3</v>
      </c>
      <c r="AE1205" s="131">
        <f t="shared" si="329"/>
        <v>7.6021927410000007E-3</v>
      </c>
      <c r="AF1205" s="131">
        <f t="shared" si="330"/>
        <v>1.4297410768567607E-2</v>
      </c>
      <c r="AH1205">
        <v>25.558686999999999</v>
      </c>
      <c r="AI1205" s="71">
        <v>3.621219</v>
      </c>
      <c r="AJ1205" s="71">
        <v>0.5049167</v>
      </c>
      <c r="AK1205" s="71">
        <v>0</v>
      </c>
      <c r="AL1205" s="71">
        <v>21.079388999999999</v>
      </c>
      <c r="AM1205" s="71">
        <v>0.25136125999999998</v>
      </c>
      <c r="AN1205" s="71">
        <v>0.10180103</v>
      </c>
      <c r="AP1205" s="129">
        <v>5.3261367999999998E-3</v>
      </c>
      <c r="AQ1205" s="129">
        <v>4.8989335999999996E-3</v>
      </c>
      <c r="AR1205" s="129">
        <v>2.2114372999999999E-4</v>
      </c>
      <c r="AS1205" s="129">
        <v>2.0605946999999999E-4</v>
      </c>
      <c r="AT1205" s="172">
        <f t="shared" si="337"/>
        <v>2.93701047892E-7</v>
      </c>
      <c r="AU1205" s="172">
        <f t="shared" si="338"/>
        <v>8.1783922431629283E-10</v>
      </c>
      <c r="AV1205" s="185">
        <f t="shared" si="339"/>
        <v>2.8859869821E-2</v>
      </c>
      <c r="AW1205" s="121">
        <v>2.4138826000000001E-7</v>
      </c>
      <c r="AX1205" s="121">
        <v>7.2832541000000003E-10</v>
      </c>
      <c r="AY1205" s="121">
        <v>1.9898887000000001E-14</v>
      </c>
      <c r="AZ1205" s="121">
        <v>5.4492233000000004E-12</v>
      </c>
      <c r="BA1205" s="121">
        <v>0</v>
      </c>
      <c r="BB1205" s="121">
        <v>2.0950834000000001E-10</v>
      </c>
      <c r="BC1205" s="121">
        <v>5.1939654000000003E-8</v>
      </c>
      <c r="BD1205" s="121">
        <v>3.2944028999999998E-11</v>
      </c>
      <c r="BE1205" s="121">
        <v>5.6289289999999998E-11</v>
      </c>
      <c r="BF1205" s="121">
        <v>6.2262258999999995E-14</v>
      </c>
      <c r="BG1205" s="121">
        <v>9.2475188999999994E-16</v>
      </c>
      <c r="BH1205" s="121">
        <v>1.8891896E-13</v>
      </c>
      <c r="BI1205" s="121">
        <v>6.8813111000000004E-15</v>
      </c>
      <c r="BJ1205" s="121">
        <v>1.6090951999999999E-15</v>
      </c>
      <c r="BK1205" s="121">
        <v>8.7810886999999993E-12</v>
      </c>
      <c r="BL1205" s="121">
        <v>1.4939523999999999E-10</v>
      </c>
      <c r="BM1205" s="121">
        <v>5.2102911999999998E-20</v>
      </c>
      <c r="BN1205" s="121">
        <v>2.3807821E-5</v>
      </c>
      <c r="BO1205" s="121">
        <v>2.8836061999999999E-2</v>
      </c>
      <c r="BP1205" s="121">
        <v>0</v>
      </c>
      <c r="BQ1205" s="121">
        <v>0</v>
      </c>
      <c r="BR1205" s="121">
        <v>0</v>
      </c>
      <c r="BT1205" s="71">
        <v>1.4278819E-5</v>
      </c>
      <c r="BU1205" s="71">
        <v>4.4467391000000002E-7</v>
      </c>
      <c r="BV1205" s="71">
        <v>7.2517676999999999E-6</v>
      </c>
      <c r="BW1205" s="71">
        <v>3.6985492999999998E-8</v>
      </c>
      <c r="BX1205" s="71">
        <v>4.5021032E-7</v>
      </c>
      <c r="BY1205" s="71">
        <v>1.1215859E-7</v>
      </c>
      <c r="BZ1205" s="71">
        <v>1.5301679000000001E-9</v>
      </c>
      <c r="CA1205" s="71">
        <v>1.6892102E-7</v>
      </c>
      <c r="CB1205" s="71">
        <v>3.2376420999999997E-8</v>
      </c>
      <c r="CC1205" s="71">
        <v>2.3185786000000001E-7</v>
      </c>
      <c r="CD1205" s="71">
        <v>0</v>
      </c>
      <c r="CE1205" s="71">
        <v>1.1521894E-16</v>
      </c>
      <c r="CF1205" s="71">
        <v>9.4340822000000006E-13</v>
      </c>
      <c r="CG1205" s="71">
        <v>5.0773526000000003E-7</v>
      </c>
      <c r="CH1205" s="71">
        <v>5.0193721999999997E-6</v>
      </c>
      <c r="CI1205" s="71">
        <v>2.1228806999999999E-8</v>
      </c>
      <c r="CJ1205" s="71">
        <v>0</v>
      </c>
      <c r="CL1205" s="186">
        <v>7.9851358999999997E-13</v>
      </c>
      <c r="CM1205" s="186">
        <v>0.26009633999999998</v>
      </c>
      <c r="CN1205" s="187">
        <v>4.6476961999999998E-3</v>
      </c>
      <c r="CO1205" s="186">
        <v>3.2976392000000002E-4</v>
      </c>
      <c r="CP1205" s="186">
        <v>8.6604520000000002E-11</v>
      </c>
      <c r="CQ1205" s="186">
        <v>1.0131667999999999E-8</v>
      </c>
      <c r="CR1205" s="186">
        <v>1.8075239999999999E-5</v>
      </c>
      <c r="CS1205" s="186">
        <v>3.7708300000000002E-3</v>
      </c>
      <c r="CT1205" s="186">
        <v>4.1718047000000002E-8</v>
      </c>
      <c r="CU1205" s="186">
        <v>3.9455195999999997E-5</v>
      </c>
      <c r="CW1205" s="101"/>
      <c r="CX1205" s="161" t="s">
        <v>3177</v>
      </c>
    </row>
    <row r="1206" spans="1:102" ht="14.4">
      <c r="A1206" t="s">
        <v>1436</v>
      </c>
      <c r="B1206" s="92" t="s">
        <v>1376</v>
      </c>
      <c r="C1206" s="126" t="str">
        <f t="shared" si="335"/>
        <v>A.160.05.105</v>
      </c>
      <c r="D1206" s="11" t="s">
        <v>657</v>
      </c>
      <c r="E1206" s="125" t="s">
        <v>878</v>
      </c>
      <c r="F1206" s="128" t="str">
        <f t="shared" si="336"/>
        <v>Antiaris FSC/PEFC 445 (kg/m3)</v>
      </c>
      <c r="G1206" s="131">
        <f t="shared" si="331"/>
        <v>6.0209537288527043E-2</v>
      </c>
      <c r="H1206" s="183">
        <f t="shared" si="332"/>
        <v>2.8080771992999996E-3</v>
      </c>
      <c r="I1206" s="183">
        <f t="shared" si="333"/>
        <v>6.5114538980000003E-3</v>
      </c>
      <c r="J1206" s="184">
        <f t="shared" si="334"/>
        <v>1.4201963191227043E-2</v>
      </c>
      <c r="K1206" s="183">
        <v>3.6688042999999997E-2</v>
      </c>
      <c r="L1206" s="146">
        <v>3.7161455999999999E-3</v>
      </c>
      <c r="M1206" s="146">
        <v>1.7423370000000001E-3</v>
      </c>
      <c r="N1206" s="146">
        <v>1.5927128999999999E-3</v>
      </c>
      <c r="O1206" s="188">
        <v>1.0715441E-3</v>
      </c>
      <c r="P1206" s="188">
        <v>5.7137193000000002E-6</v>
      </c>
      <c r="Q1206" s="146">
        <v>1.3810647999999999E-4</v>
      </c>
      <c r="R1206" s="146">
        <v>1.2395823E-4</v>
      </c>
      <c r="S1206" s="146">
        <v>1.5444849E-4</v>
      </c>
      <c r="T1206" s="146">
        <v>9.0487651999999997E-4</v>
      </c>
      <c r="U1206" s="188">
        <v>1.4045841999999999E-2</v>
      </c>
      <c r="V1206" s="188">
        <v>2.4136548E-5</v>
      </c>
      <c r="W1206" s="188">
        <v>1.6726858E-6</v>
      </c>
      <c r="X1206" s="146">
        <v>1.5427043000000001E-11</v>
      </c>
      <c r="Z1206" s="157">
        <f t="shared" si="325"/>
        <v>0.24458695333333333</v>
      </c>
      <c r="AB1206" s="131">
        <f t="shared" si="326"/>
        <v>3.6688042999999997E-2</v>
      </c>
      <c r="AC1206" s="131">
        <f t="shared" si="327"/>
        <v>8.3905180293000012E-3</v>
      </c>
      <c r="AD1206" s="131">
        <f t="shared" si="328"/>
        <v>5.5841135158000007E-3</v>
      </c>
      <c r="AE1206" s="131">
        <f t="shared" si="329"/>
        <v>6.5114538980000011E-3</v>
      </c>
      <c r="AF1206" s="131">
        <f t="shared" si="330"/>
        <v>1.4200290505427043E-2</v>
      </c>
      <c r="AH1206">
        <v>25.003423000000002</v>
      </c>
      <c r="AI1206" s="71">
        <v>3.1648274999999999</v>
      </c>
      <c r="AJ1206" s="71">
        <v>0.49863914999999998</v>
      </c>
      <c r="AK1206" s="71">
        <v>0</v>
      </c>
      <c r="AL1206" s="71">
        <v>21.019553999999999</v>
      </c>
      <c r="AM1206" s="71">
        <v>0.22016294</v>
      </c>
      <c r="AN1206" s="71">
        <v>0.10023965999999999</v>
      </c>
      <c r="AP1206" s="129">
        <v>5.4225732999999996E-3</v>
      </c>
      <c r="AQ1206" s="129">
        <v>5.0371408000000001E-3</v>
      </c>
      <c r="AR1206" s="129">
        <v>2.1249408000000001E-4</v>
      </c>
      <c r="AS1206" s="129">
        <v>1.7293838999999999E-4</v>
      </c>
      <c r="AT1206" s="172">
        <f t="shared" si="337"/>
        <v>3.0198686055879998E-7</v>
      </c>
      <c r="AU1206" s="172">
        <f t="shared" si="338"/>
        <v>7.8585087763159116E-10</v>
      </c>
      <c r="AV1206" s="185">
        <f t="shared" si="339"/>
        <v>2.4221062893000002E-2</v>
      </c>
      <c r="AW1206" s="121">
        <v>2.2698968E-7</v>
      </c>
      <c r="AX1206" s="121">
        <v>6.8488214000000004E-10</v>
      </c>
      <c r="AY1206" s="121">
        <v>1.8711957000000001E-14</v>
      </c>
      <c r="AZ1206" s="121">
        <v>2.1796893E-12</v>
      </c>
      <c r="BA1206" s="121">
        <v>0</v>
      </c>
      <c r="BB1206" s="121">
        <v>9.9063701999999996E-11</v>
      </c>
      <c r="BC1206" s="121">
        <v>7.4830711000000001E-8</v>
      </c>
      <c r="BD1206" s="121">
        <v>1.6657718999999999E-11</v>
      </c>
      <c r="BE1206" s="121">
        <v>8.4047526999999997E-11</v>
      </c>
      <c r="BF1206" s="121">
        <v>2.4904903000000001E-14</v>
      </c>
      <c r="BG1206" s="121">
        <v>3.6990075000000002E-16</v>
      </c>
      <c r="BH1206" s="121">
        <v>7.8689504000000004E-14</v>
      </c>
      <c r="BI1206" s="121">
        <v>1.1908142000000001E-13</v>
      </c>
      <c r="BJ1206" s="121">
        <v>2.1733925999999999E-14</v>
      </c>
      <c r="BK1206" s="121">
        <v>3.6674564999999998E-12</v>
      </c>
      <c r="BL1206" s="121">
        <v>6.1558711000000004E-11</v>
      </c>
      <c r="BM1206" s="121">
        <v>2.0841165E-20</v>
      </c>
      <c r="BN1206" s="121">
        <v>1.4657893E-5</v>
      </c>
      <c r="BO1206" s="121">
        <v>2.4206405E-2</v>
      </c>
      <c r="BP1206" s="121">
        <v>0</v>
      </c>
      <c r="BQ1206" s="121">
        <v>0</v>
      </c>
      <c r="BR1206" s="121">
        <v>0</v>
      </c>
      <c r="BT1206" s="71">
        <v>1.3050012E-5</v>
      </c>
      <c r="BU1206" s="71">
        <v>6.0208845999999999E-7</v>
      </c>
      <c r="BV1206" s="71">
        <v>6.8197333000000002E-6</v>
      </c>
      <c r="BW1206" s="71">
        <v>1.5082767999999999E-8</v>
      </c>
      <c r="BX1206" s="71">
        <v>5.9973660000000005E-7</v>
      </c>
      <c r="BY1206" s="71">
        <v>4.4863434000000002E-8</v>
      </c>
      <c r="BZ1206" s="71">
        <v>6.1206717000000005E-10</v>
      </c>
      <c r="CA1206" s="71">
        <v>6.7568406999999994E-8</v>
      </c>
      <c r="CB1206" s="71">
        <v>1.4465839E-8</v>
      </c>
      <c r="CC1206" s="71">
        <v>9.7196306000000004E-8</v>
      </c>
      <c r="CD1206" s="71">
        <v>0</v>
      </c>
      <c r="CE1206" s="71">
        <v>4.6087577000000002E-17</v>
      </c>
      <c r="CF1206" s="71">
        <v>3.7736329000000002E-13</v>
      </c>
      <c r="CG1206" s="71">
        <v>3.3948919E-7</v>
      </c>
      <c r="CH1206" s="71">
        <v>4.4406837000000003E-6</v>
      </c>
      <c r="CI1206" s="71">
        <v>8.4915791000000007E-9</v>
      </c>
      <c r="CJ1206" s="71">
        <v>0</v>
      </c>
      <c r="CL1206" s="186">
        <v>3.1940542999999998E-13</v>
      </c>
      <c r="CM1206" s="186">
        <v>0.24459280999999999</v>
      </c>
      <c r="CN1206" s="187">
        <v>1.8590785000000001E-3</v>
      </c>
      <c r="CO1206" s="186">
        <v>4.2214995999999999E-4</v>
      </c>
      <c r="CP1206" s="186">
        <v>3.6054252E-11</v>
      </c>
      <c r="CQ1206" s="186">
        <v>4.2195904E-9</v>
      </c>
      <c r="CR1206" s="186">
        <v>2.6923323999999999E-5</v>
      </c>
      <c r="CS1206" s="186">
        <v>5.8844208000000002E-2</v>
      </c>
      <c r="CT1206" s="186">
        <v>1.6687218999999999E-8</v>
      </c>
      <c r="CU1206" s="186">
        <v>1.5782077999999999E-5</v>
      </c>
      <c r="CW1206" s="101"/>
      <c r="CX1206" s="161" t="s">
        <v>3178</v>
      </c>
    </row>
    <row r="1207" spans="1:102" ht="14.4">
      <c r="A1207" t="s">
        <v>2489</v>
      </c>
      <c r="B1207" s="92" t="s">
        <v>1376</v>
      </c>
      <c r="C1207" s="126" t="str">
        <f t="shared" si="335"/>
        <v>A.160.05.106</v>
      </c>
      <c r="D1207" s="11" t="s">
        <v>657</v>
      </c>
      <c r="E1207" s="125" t="s">
        <v>878</v>
      </c>
      <c r="F1207" s="128" t="str">
        <f t="shared" si="336"/>
        <v>Antiaris natural forest clear cut 445 (kg/m3)</v>
      </c>
      <c r="G1207" s="131">
        <f t="shared" si="331"/>
        <v>6.0737094977405262</v>
      </c>
      <c r="H1207" s="183">
        <f t="shared" si="332"/>
        <v>2.8080771992999996E-3</v>
      </c>
      <c r="I1207" s="183">
        <f t="shared" si="333"/>
        <v>5.5025114173499992</v>
      </c>
      <c r="J1207" s="184">
        <f t="shared" si="334"/>
        <v>1.4201963191227043E-2</v>
      </c>
      <c r="K1207" s="183">
        <v>0.55418803999999999</v>
      </c>
      <c r="L1207" s="146">
        <v>3.7161455999999999E-3</v>
      </c>
      <c r="M1207" s="146">
        <v>1.7423370000000001E-3</v>
      </c>
      <c r="N1207" s="146">
        <v>1.5927128999999999E-3</v>
      </c>
      <c r="O1207" s="188">
        <v>1.0715441E-3</v>
      </c>
      <c r="P1207" s="188">
        <v>5.7137193000000002E-6</v>
      </c>
      <c r="Q1207" s="146">
        <v>1.3810647999999999E-4</v>
      </c>
      <c r="R1207" s="146">
        <v>1.2395823E-4</v>
      </c>
      <c r="S1207" s="146">
        <v>1.5444849E-4</v>
      </c>
      <c r="T1207" s="146">
        <v>9.0487651999999997E-4</v>
      </c>
      <c r="U1207" s="188">
        <v>1.4045841999999999E-2</v>
      </c>
      <c r="V1207" s="188">
        <v>5.4960240999999996</v>
      </c>
      <c r="W1207" s="188">
        <v>1.6726858E-6</v>
      </c>
      <c r="X1207" s="146">
        <v>1.5427043000000001E-11</v>
      </c>
      <c r="Z1207" s="157">
        <f t="shared" si="325"/>
        <v>3.6945869333333334</v>
      </c>
      <c r="AB1207" s="131">
        <f t="shared" si="326"/>
        <v>0.55418803999999999</v>
      </c>
      <c r="AC1207" s="131">
        <f t="shared" si="327"/>
        <v>8.3905180293000012E-3</v>
      </c>
      <c r="AD1207" s="131">
        <f t="shared" si="328"/>
        <v>5.5841135158000007E-3</v>
      </c>
      <c r="AE1207" s="131">
        <f t="shared" si="329"/>
        <v>5.5025114173499992</v>
      </c>
      <c r="AF1207" s="131">
        <f t="shared" si="330"/>
        <v>1.4200290505427043E-2</v>
      </c>
      <c r="AH1207">
        <v>25.003423000000002</v>
      </c>
      <c r="AI1207" s="71">
        <v>3.1648274999999999</v>
      </c>
      <c r="AJ1207" s="71">
        <v>0.49863914999999998</v>
      </c>
      <c r="AK1207" s="71">
        <v>0</v>
      </c>
      <c r="AL1207" s="71">
        <v>21.019553999999999</v>
      </c>
      <c r="AM1207" s="71">
        <v>0.22016294</v>
      </c>
      <c r="AN1207" s="71">
        <v>0.10023965999999999</v>
      </c>
      <c r="AP1207" s="129">
        <v>6.1437396999999998E-2</v>
      </c>
      <c r="AQ1207" s="129">
        <v>5.8439828999999999E-2</v>
      </c>
      <c r="AR1207" s="129">
        <v>2.8246294000000001E-3</v>
      </c>
      <c r="AS1207" s="129">
        <v>1.7293838999999999E-4</v>
      </c>
      <c r="AT1207" s="172">
        <f t="shared" si="337"/>
        <v>3.5035868805588E-6</v>
      </c>
      <c r="AU1207" s="172">
        <f t="shared" si="338"/>
        <v>1.0446114662634592E-8</v>
      </c>
      <c r="AV1207" s="185">
        <f t="shared" si="339"/>
        <v>2.4221062893000002E-2</v>
      </c>
      <c r="AW1207" s="121">
        <v>3.4285897E-6</v>
      </c>
      <c r="AX1207" s="121">
        <v>1.0344882E-8</v>
      </c>
      <c r="AY1207" s="121">
        <v>2.8263695999999999E-13</v>
      </c>
      <c r="AZ1207" s="121">
        <v>2.1796893E-12</v>
      </c>
      <c r="BA1207" s="121">
        <v>0</v>
      </c>
      <c r="BB1207" s="121">
        <v>9.9063701999999996E-11</v>
      </c>
      <c r="BC1207" s="121">
        <v>7.4830711000000001E-8</v>
      </c>
      <c r="BD1207" s="121">
        <v>1.6657718999999999E-11</v>
      </c>
      <c r="BE1207" s="121">
        <v>8.4047526999999997E-11</v>
      </c>
      <c r="BF1207" s="121">
        <v>2.4904903000000001E-14</v>
      </c>
      <c r="BG1207" s="121">
        <v>3.6990075000000002E-16</v>
      </c>
      <c r="BH1207" s="121">
        <v>7.8689504000000004E-14</v>
      </c>
      <c r="BI1207" s="121">
        <v>1.1908142000000001E-13</v>
      </c>
      <c r="BJ1207" s="121">
        <v>2.1733925999999999E-14</v>
      </c>
      <c r="BK1207" s="121">
        <v>3.6674564999999998E-12</v>
      </c>
      <c r="BL1207" s="121">
        <v>6.1558711000000004E-11</v>
      </c>
      <c r="BM1207" s="121">
        <v>2.0841165E-20</v>
      </c>
      <c r="BN1207" s="121">
        <v>1.4657893E-5</v>
      </c>
      <c r="BO1207" s="121">
        <v>2.4206405E-2</v>
      </c>
      <c r="BP1207" s="121">
        <v>0</v>
      </c>
      <c r="BQ1207" s="121">
        <v>0</v>
      </c>
      <c r="BR1207" s="121">
        <v>0</v>
      </c>
      <c r="BT1207" s="71">
        <v>1.0924517E-4</v>
      </c>
      <c r="BU1207" s="71">
        <v>6.0208845999999999E-7</v>
      </c>
      <c r="BV1207" s="71">
        <v>1.0301488999999999E-4</v>
      </c>
      <c r="BW1207" s="71">
        <v>1.5082767999999999E-8</v>
      </c>
      <c r="BX1207" s="71">
        <v>5.9973660000000005E-7</v>
      </c>
      <c r="BY1207" s="71">
        <v>4.4863434000000002E-8</v>
      </c>
      <c r="BZ1207" s="71">
        <v>6.1206717000000005E-10</v>
      </c>
      <c r="CA1207" s="71">
        <v>6.7568406999999994E-8</v>
      </c>
      <c r="CB1207" s="71">
        <v>1.4465839E-8</v>
      </c>
      <c r="CC1207" s="71">
        <v>9.7196306000000004E-8</v>
      </c>
      <c r="CD1207" s="71">
        <v>0</v>
      </c>
      <c r="CE1207" s="71">
        <v>4.6087577000000002E-17</v>
      </c>
      <c r="CF1207" s="71">
        <v>3.7736329000000002E-13</v>
      </c>
      <c r="CG1207" s="71">
        <v>3.3948919E-7</v>
      </c>
      <c r="CH1207" s="71">
        <v>4.4406837000000003E-6</v>
      </c>
      <c r="CI1207" s="71">
        <v>8.4915791000000007E-9</v>
      </c>
      <c r="CJ1207" s="71">
        <v>0</v>
      </c>
      <c r="CL1207" s="186">
        <v>3.1940542999999998E-13</v>
      </c>
      <c r="CM1207" s="186">
        <v>3.6945928000000001</v>
      </c>
      <c r="CN1207" s="187">
        <v>1.8590785000000001E-3</v>
      </c>
      <c r="CO1207" s="186">
        <v>4.2214995999999999E-4</v>
      </c>
      <c r="CP1207" s="186">
        <v>3.6054252E-11</v>
      </c>
      <c r="CQ1207" s="186">
        <v>4.2195904E-9</v>
      </c>
      <c r="CR1207" s="186">
        <v>2.6923323999999999E-5</v>
      </c>
      <c r="CS1207" s="186">
        <v>5.8844208000000002E-2</v>
      </c>
      <c r="CT1207" s="186">
        <v>1.6687218999999999E-8</v>
      </c>
      <c r="CU1207" s="186">
        <v>1.5782077999999999E-5</v>
      </c>
      <c r="CW1207" s="101"/>
      <c r="CX1207" s="161" t="s">
        <v>3178</v>
      </c>
    </row>
    <row r="1208" spans="1:102" ht="14.4">
      <c r="A1208" t="s">
        <v>1437</v>
      </c>
      <c r="B1208" s="92" t="s">
        <v>1376</v>
      </c>
      <c r="C1208" s="126" t="str">
        <f t="shared" si="335"/>
        <v>A.160.05.107</v>
      </c>
      <c r="D1208" s="11" t="s">
        <v>657</v>
      </c>
      <c r="E1208" s="125" t="s">
        <v>878</v>
      </c>
      <c r="F1208" s="128" t="str">
        <f t="shared" si="336"/>
        <v>Ash FSC/PEFC 700 (kg/m3)</v>
      </c>
      <c r="G1208" s="131">
        <f t="shared" si="331"/>
        <v>6.6300425665167612E-2</v>
      </c>
      <c r="H1208" s="183">
        <f t="shared" si="332"/>
        <v>5.3843864410000001E-3</v>
      </c>
      <c r="I1208" s="183">
        <f t="shared" si="333"/>
        <v>7.6021927409999999E-3</v>
      </c>
      <c r="J1208" s="184">
        <f t="shared" si="334"/>
        <v>1.4301592483167607E-2</v>
      </c>
      <c r="K1208" s="183">
        <v>3.9012254000000003E-2</v>
      </c>
      <c r="L1208" s="146">
        <v>2.0186535000000002E-3</v>
      </c>
      <c r="M1208" s="146">
        <v>2.9517857E-3</v>
      </c>
      <c r="N1208" s="146">
        <v>2.5581016999999999E-3</v>
      </c>
      <c r="O1208" s="188">
        <v>2.4827640000000002E-3</v>
      </c>
      <c r="P1208" s="188">
        <v>1.1954401E-5</v>
      </c>
      <c r="Q1208" s="146">
        <v>3.3156633999999999E-4</v>
      </c>
      <c r="R1208" s="146">
        <v>3.0954681000000002E-4</v>
      </c>
      <c r="S1208" s="146">
        <v>2.6511073E-4</v>
      </c>
      <c r="T1208" s="146">
        <v>2.2621912999999999E-3</v>
      </c>
      <c r="U1208" s="146">
        <v>1.4032299999999999E-2</v>
      </c>
      <c r="V1208" s="188">
        <v>6.0015431E-5</v>
      </c>
      <c r="W1208" s="188">
        <v>4.1817145999999997E-6</v>
      </c>
      <c r="X1208" s="146">
        <v>3.8567607999999998E-11</v>
      </c>
      <c r="Z1208" s="157">
        <f t="shared" si="325"/>
        <v>0.26008169333333336</v>
      </c>
      <c r="AB1208" s="131">
        <f t="shared" si="326"/>
        <v>3.9012254000000003E-2</v>
      </c>
      <c r="AC1208" s="131">
        <f t="shared" si="327"/>
        <v>1.0664372451000001E-2</v>
      </c>
      <c r="AD1208" s="131">
        <f t="shared" si="328"/>
        <v>5.2841677246E-3</v>
      </c>
      <c r="AE1208" s="131">
        <f t="shared" si="329"/>
        <v>7.6021927410000007E-3</v>
      </c>
      <c r="AF1208" s="131">
        <f t="shared" si="330"/>
        <v>1.4297410768567607E-2</v>
      </c>
      <c r="AH1208">
        <v>25.558686999999999</v>
      </c>
      <c r="AI1208" s="71">
        <v>3.621219</v>
      </c>
      <c r="AJ1208" s="71">
        <v>0.5049167</v>
      </c>
      <c r="AK1208" s="71">
        <v>0</v>
      </c>
      <c r="AL1208" s="71">
        <v>21.079388999999999</v>
      </c>
      <c r="AM1208" s="71">
        <v>0.25136125999999998</v>
      </c>
      <c r="AN1208" s="71">
        <v>0.10180103</v>
      </c>
      <c r="AP1208" s="129">
        <v>5.3261367999999998E-3</v>
      </c>
      <c r="AQ1208" s="129">
        <v>4.8989335999999996E-3</v>
      </c>
      <c r="AR1208" s="129">
        <v>2.2114372999999999E-4</v>
      </c>
      <c r="AS1208" s="129">
        <v>2.0605946999999999E-4</v>
      </c>
      <c r="AT1208" s="172">
        <f t="shared" si="337"/>
        <v>2.93701047892E-7</v>
      </c>
      <c r="AU1208" s="172">
        <f t="shared" si="338"/>
        <v>8.1783922431629283E-10</v>
      </c>
      <c r="AV1208" s="185">
        <f t="shared" si="339"/>
        <v>2.8859869821E-2</v>
      </c>
      <c r="AW1208" s="121">
        <v>2.4138826000000001E-7</v>
      </c>
      <c r="AX1208" s="121">
        <v>7.2832541000000003E-10</v>
      </c>
      <c r="AY1208" s="121">
        <v>1.9898887000000001E-14</v>
      </c>
      <c r="AZ1208" s="121">
        <v>5.4492233000000004E-12</v>
      </c>
      <c r="BA1208" s="121">
        <v>0</v>
      </c>
      <c r="BB1208" s="121">
        <v>2.0950834000000001E-10</v>
      </c>
      <c r="BC1208" s="121">
        <v>5.1939654000000003E-8</v>
      </c>
      <c r="BD1208" s="121">
        <v>3.2944028999999998E-11</v>
      </c>
      <c r="BE1208" s="121">
        <v>5.6289289999999998E-11</v>
      </c>
      <c r="BF1208" s="121">
        <v>6.2262258999999995E-14</v>
      </c>
      <c r="BG1208" s="121">
        <v>9.2475188999999994E-16</v>
      </c>
      <c r="BH1208" s="121">
        <v>1.8891896E-13</v>
      </c>
      <c r="BI1208" s="121">
        <v>6.8813111000000004E-15</v>
      </c>
      <c r="BJ1208" s="121">
        <v>1.6090951999999999E-15</v>
      </c>
      <c r="BK1208" s="121">
        <v>8.7810886999999993E-12</v>
      </c>
      <c r="BL1208" s="121">
        <v>1.4939523999999999E-10</v>
      </c>
      <c r="BM1208" s="121">
        <v>5.2102911999999998E-20</v>
      </c>
      <c r="BN1208" s="121">
        <v>2.3807821E-5</v>
      </c>
      <c r="BO1208" s="121">
        <v>2.8836061999999999E-2</v>
      </c>
      <c r="BP1208" s="121">
        <v>0</v>
      </c>
      <c r="BQ1208" s="121">
        <v>0</v>
      </c>
      <c r="BR1208" s="121">
        <v>0</v>
      </c>
      <c r="BT1208" s="71">
        <v>1.4278819E-5</v>
      </c>
      <c r="BU1208" s="71">
        <v>4.4467391000000002E-7</v>
      </c>
      <c r="BV1208" s="71">
        <v>7.2517676999999999E-6</v>
      </c>
      <c r="BW1208" s="71">
        <v>3.6985492999999998E-8</v>
      </c>
      <c r="BX1208" s="71">
        <v>4.5021032E-7</v>
      </c>
      <c r="BY1208" s="71">
        <v>1.1215859E-7</v>
      </c>
      <c r="BZ1208" s="71">
        <v>1.5301679000000001E-9</v>
      </c>
      <c r="CA1208" s="71">
        <v>1.6892102E-7</v>
      </c>
      <c r="CB1208" s="71">
        <v>3.2376420999999997E-8</v>
      </c>
      <c r="CC1208" s="71">
        <v>2.3185786000000001E-7</v>
      </c>
      <c r="CD1208" s="71">
        <v>0</v>
      </c>
      <c r="CE1208" s="71">
        <v>1.1521894E-16</v>
      </c>
      <c r="CF1208" s="71">
        <v>9.4340822000000006E-13</v>
      </c>
      <c r="CG1208" s="71">
        <v>5.0773526000000003E-7</v>
      </c>
      <c r="CH1208" s="71">
        <v>5.0193721999999997E-6</v>
      </c>
      <c r="CI1208" s="71">
        <v>2.1228806999999999E-8</v>
      </c>
      <c r="CJ1208" s="71">
        <v>0</v>
      </c>
      <c r="CL1208" s="186">
        <v>7.9851358999999997E-13</v>
      </c>
      <c r="CM1208" s="186">
        <v>0.26009633999999998</v>
      </c>
      <c r="CN1208" s="187">
        <v>4.6476961999999998E-3</v>
      </c>
      <c r="CO1208" s="186">
        <v>3.2976392000000002E-4</v>
      </c>
      <c r="CP1208" s="186">
        <v>8.6604520000000002E-11</v>
      </c>
      <c r="CQ1208" s="186">
        <v>1.0131667999999999E-8</v>
      </c>
      <c r="CR1208" s="186">
        <v>1.8075239999999999E-5</v>
      </c>
      <c r="CS1208" s="186">
        <v>3.7708300000000002E-3</v>
      </c>
      <c r="CT1208" s="186">
        <v>4.1718047000000002E-8</v>
      </c>
      <c r="CU1208" s="186">
        <v>3.9455195999999997E-5</v>
      </c>
      <c r="CW1208" s="101"/>
      <c r="CX1208" s="161" t="s">
        <v>3179</v>
      </c>
    </row>
    <row r="1209" spans="1:102" ht="14.4">
      <c r="A1209" t="s">
        <v>1438</v>
      </c>
      <c r="B1209" s="92" t="s">
        <v>1376</v>
      </c>
      <c r="C1209" s="126" t="str">
        <f t="shared" si="335"/>
        <v>A.160.05.108</v>
      </c>
      <c r="D1209" s="11" t="s">
        <v>657</v>
      </c>
      <c r="E1209" s="125" t="s">
        <v>878</v>
      </c>
      <c r="F1209" s="128" t="str">
        <f t="shared" si="336"/>
        <v>Aspen FSC/PEFC 440 (kg/m3)</v>
      </c>
      <c r="G1209" s="131">
        <f t="shared" si="331"/>
        <v>7.719834184040951E-2</v>
      </c>
      <c r="H1209" s="183">
        <f t="shared" si="332"/>
        <v>6.5505941309999998E-3</v>
      </c>
      <c r="I1209" s="183">
        <f t="shared" si="333"/>
        <v>9.1300736980000005E-3</v>
      </c>
      <c r="J1209" s="184">
        <f t="shared" si="334"/>
        <v>1.6976105011409511E-2</v>
      </c>
      <c r="K1209" s="183">
        <v>4.4541569000000003E-2</v>
      </c>
      <c r="L1209" s="146">
        <v>2.3202795999999999E-3</v>
      </c>
      <c r="M1209" s="146">
        <v>3.5201021999999998E-3</v>
      </c>
      <c r="N1209" s="146">
        <v>3.0418949000000002E-3</v>
      </c>
      <c r="O1209" s="188">
        <v>3.0792982999999999E-3</v>
      </c>
      <c r="P1209" s="188">
        <v>1.4943001E-5</v>
      </c>
      <c r="Q1209" s="188">
        <v>4.1445792999999999E-4</v>
      </c>
      <c r="R1209" s="146">
        <v>3.8693351000000003E-4</v>
      </c>
      <c r="S1209" s="146">
        <v>3.1296382000000001E-4</v>
      </c>
      <c r="T1209" s="146">
        <v>2.8277391000000002E-3</v>
      </c>
      <c r="U1209" s="188">
        <v>1.6657913999999999E-2</v>
      </c>
      <c r="V1209" s="188">
        <v>7.5019287999999996E-5</v>
      </c>
      <c r="W1209" s="188">
        <v>5.2271432000000003E-6</v>
      </c>
      <c r="X1209" s="146">
        <v>4.8209510000000002E-11</v>
      </c>
      <c r="Z1209" s="157">
        <f t="shared" si="325"/>
        <v>0.29694379333333337</v>
      </c>
      <c r="AB1209" s="131">
        <f t="shared" si="326"/>
        <v>4.4541569000000003E-2</v>
      </c>
      <c r="AC1209" s="131">
        <f t="shared" si="327"/>
        <v>1.2777909441000001E-2</v>
      </c>
      <c r="AD1209" s="131">
        <f t="shared" si="328"/>
        <v>6.2325424531999999E-3</v>
      </c>
      <c r="AE1209" s="131">
        <f t="shared" si="329"/>
        <v>9.1300736980000005E-3</v>
      </c>
      <c r="AF1209" s="131">
        <f t="shared" si="330"/>
        <v>1.697087786820951E-2</v>
      </c>
      <c r="AH1209">
        <v>26.189412999999998</v>
      </c>
      <c r="AI1209" s="71">
        <v>4.2087988000000003</v>
      </c>
      <c r="AJ1209" s="71">
        <v>0.50888495</v>
      </c>
      <c r="AK1209" s="71">
        <v>0</v>
      </c>
      <c r="AL1209" s="71">
        <v>21.104320000000001</v>
      </c>
      <c r="AM1209" s="71">
        <v>0.26462421000000003</v>
      </c>
      <c r="AN1209" s="71">
        <v>0.10278461</v>
      </c>
      <c r="AP1209" s="129">
        <v>6.1213372999999998E-3</v>
      </c>
      <c r="AQ1209" s="129">
        <v>5.6199081999999999E-3</v>
      </c>
      <c r="AR1209" s="129">
        <v>2.5369109999999999E-4</v>
      </c>
      <c r="AS1209" s="129">
        <v>2.4773798999999999E-4</v>
      </c>
      <c r="AT1209" s="172">
        <f t="shared" si="337"/>
        <v>3.3692495315020001E-7</v>
      </c>
      <c r="AU1209" s="172">
        <f t="shared" si="338"/>
        <v>9.3820673003292853E-10</v>
      </c>
      <c r="AV1209" s="185">
        <f t="shared" si="339"/>
        <v>3.4697197677000004E-2</v>
      </c>
      <c r="AW1209" s="121">
        <v>2.7560441000000002E-7</v>
      </c>
      <c r="AX1209" s="121">
        <v>8.3156347000000002E-10</v>
      </c>
      <c r="AY1209" s="121">
        <v>2.2719496999999999E-14</v>
      </c>
      <c r="AZ1209" s="121">
        <v>6.8115292000000001E-12</v>
      </c>
      <c r="BA1209" s="121">
        <v>0</v>
      </c>
      <c r="BB1209" s="121">
        <v>2.5771221E-10</v>
      </c>
      <c r="BC1209" s="121">
        <v>6.0858299000000001E-8</v>
      </c>
      <c r="BD1209" s="121">
        <v>4.0228338999999997E-11</v>
      </c>
      <c r="BE1209" s="121">
        <v>6.6066455999999994E-11</v>
      </c>
      <c r="BF1209" s="121">
        <v>7.7827823000000002E-14</v>
      </c>
      <c r="BG1209" s="121">
        <v>1.1559399E-15</v>
      </c>
      <c r="BH1209" s="121">
        <v>2.3614870000000002E-13</v>
      </c>
      <c r="BI1209" s="121">
        <v>8.6016388999999993E-15</v>
      </c>
      <c r="BJ1209" s="121">
        <v>2.011369E-15</v>
      </c>
      <c r="BK1209" s="121">
        <v>1.0976361E-11</v>
      </c>
      <c r="BL1209" s="121">
        <v>1.8674404999999999E-10</v>
      </c>
      <c r="BM1209" s="121">
        <v>6.5128639999999994E-20</v>
      </c>
      <c r="BN1209" s="121">
        <v>2.7780677E-5</v>
      </c>
      <c r="BO1209" s="121">
        <v>3.4669417000000001E-2</v>
      </c>
      <c r="BP1209" s="121">
        <v>0</v>
      </c>
      <c r="BQ1209" s="121">
        <v>0</v>
      </c>
      <c r="BR1209" s="121">
        <v>0</v>
      </c>
      <c r="BT1209" s="71">
        <v>1.6422087000000001E-5</v>
      </c>
      <c r="BU1209" s="71">
        <v>5.2623027999999998E-7</v>
      </c>
      <c r="BV1209" s="71">
        <v>8.2795808999999992E-6</v>
      </c>
      <c r="BW1209" s="71">
        <v>4.6157724E-8</v>
      </c>
      <c r="BX1209" s="71">
        <v>5.167482E-7</v>
      </c>
      <c r="BY1209" s="71">
        <v>1.4019823000000001E-7</v>
      </c>
      <c r="BZ1209" s="71">
        <v>1.9127099000000001E-9</v>
      </c>
      <c r="CA1209" s="71">
        <v>2.1115127000000001E-7</v>
      </c>
      <c r="CB1209" s="71">
        <v>4.0470526E-8</v>
      </c>
      <c r="CC1209" s="71">
        <v>2.8959615999999999E-7</v>
      </c>
      <c r="CD1209" s="71">
        <v>0</v>
      </c>
      <c r="CE1209" s="71">
        <v>1.4402368E-16</v>
      </c>
      <c r="CF1209" s="71">
        <v>1.1792602999999999E-12</v>
      </c>
      <c r="CG1209" s="71">
        <v>6.0297777999999996E-7</v>
      </c>
      <c r="CH1209" s="71">
        <v>5.7405265000000003E-6</v>
      </c>
      <c r="CI1209" s="71">
        <v>2.6535985999999999E-8</v>
      </c>
      <c r="CJ1209" s="71">
        <v>0</v>
      </c>
      <c r="CL1209" s="186">
        <v>9.9814198E-13</v>
      </c>
      <c r="CM1209" s="186">
        <v>0.29696211</v>
      </c>
      <c r="CN1209" s="187">
        <v>5.8096203000000003E-3</v>
      </c>
      <c r="CO1209" s="186">
        <v>3.9194472999999998E-4</v>
      </c>
      <c r="CP1209" s="186">
        <v>1.0825565000000001E-10</v>
      </c>
      <c r="CQ1209" s="186">
        <v>1.2664585E-8</v>
      </c>
      <c r="CR1209" s="186">
        <v>2.0753518E-5</v>
      </c>
      <c r="CS1209" s="186">
        <v>4.7135375E-3</v>
      </c>
      <c r="CT1209" s="186">
        <v>5.2147559E-8</v>
      </c>
      <c r="CU1209" s="186">
        <v>4.9318995E-5</v>
      </c>
      <c r="CW1209" s="101"/>
      <c r="CX1209" s="161" t="s">
        <v>3180</v>
      </c>
    </row>
    <row r="1210" spans="1:102" ht="14.4">
      <c r="A1210" t="s">
        <v>1439</v>
      </c>
      <c r="B1210" s="92" t="s">
        <v>1376</v>
      </c>
      <c r="C1210" s="126" t="str">
        <f t="shared" si="335"/>
        <v>A.160.05.109</v>
      </c>
      <c r="D1210" s="11" t="s">
        <v>657</v>
      </c>
      <c r="E1210" s="125" t="s">
        <v>878</v>
      </c>
      <c r="F1210" s="128" t="str">
        <f t="shared" si="336"/>
        <v>Baboen FSC/PEFC 410 (kg/m3)</v>
      </c>
      <c r="G1210" s="131">
        <f t="shared" si="331"/>
        <v>9.6417906894127048E-2</v>
      </c>
      <c r="H1210" s="183">
        <f t="shared" si="332"/>
        <v>3.2097689338999999E-3</v>
      </c>
      <c r="I1210" s="183">
        <f t="shared" si="333"/>
        <v>1.1160507038999999E-2</v>
      </c>
      <c r="J1210" s="184">
        <f t="shared" si="334"/>
        <v>2.5605802921227043E-2</v>
      </c>
      <c r="K1210" s="183">
        <v>5.6441827999999999E-2</v>
      </c>
      <c r="L1210" s="146">
        <v>8.0858757999999996E-3</v>
      </c>
      <c r="M1210" s="146">
        <v>2.0211729000000002E-3</v>
      </c>
      <c r="N1210" s="146">
        <v>1.9459061999999999E-3</v>
      </c>
      <c r="O1210" s="188">
        <v>1.1084713999999999E-3</v>
      </c>
      <c r="P1210" s="188">
        <v>7.3955638999999999E-6</v>
      </c>
      <c r="Q1210" s="146">
        <v>1.4799577000000001E-4</v>
      </c>
      <c r="R1210" s="146">
        <v>1.2420998999999999E-4</v>
      </c>
      <c r="S1210" s="146">
        <v>1.6200122000000001E-4</v>
      </c>
      <c r="T1210" s="146">
        <v>9.0487651999999997E-4</v>
      </c>
      <c r="U1210" s="188">
        <v>2.5442129000000001E-2</v>
      </c>
      <c r="V1210" s="188">
        <v>2.4371828999999999E-5</v>
      </c>
      <c r="W1210" s="188">
        <v>1.6726858E-6</v>
      </c>
      <c r="X1210" s="146">
        <v>1.5427043000000001E-11</v>
      </c>
      <c r="Z1210" s="157">
        <f t="shared" si="325"/>
        <v>0.37627885333333333</v>
      </c>
      <c r="AB1210" s="131">
        <f t="shared" si="326"/>
        <v>5.6441827999999999E-2</v>
      </c>
      <c r="AC1210" s="131">
        <f t="shared" si="327"/>
        <v>1.3441027623899999E-2</v>
      </c>
      <c r="AD1210" s="131">
        <f t="shared" si="328"/>
        <v>1.0232931375799999E-2</v>
      </c>
      <c r="AE1210" s="131">
        <f t="shared" si="329"/>
        <v>1.1160507038999999E-2</v>
      </c>
      <c r="AF1210" s="131">
        <f t="shared" si="330"/>
        <v>2.5604130235427042E-2</v>
      </c>
      <c r="AH1210">
        <v>26.733125000000001</v>
      </c>
      <c r="AI1210" s="71">
        <v>4.8860871000000001</v>
      </c>
      <c r="AJ1210" s="71">
        <v>0.50449747</v>
      </c>
      <c r="AK1210" s="71">
        <v>0</v>
      </c>
      <c r="AL1210" s="71">
        <v>21.019553999999999</v>
      </c>
      <c r="AM1210" s="71">
        <v>0.22130482000000001</v>
      </c>
      <c r="AN1210" s="71">
        <v>0.10168198000000001</v>
      </c>
      <c r="AP1210" s="129">
        <v>9.0407154999999993E-3</v>
      </c>
      <c r="AQ1210" s="129">
        <v>8.4091826000000005E-3</v>
      </c>
      <c r="AR1210" s="129">
        <v>3.3785123999999998E-4</v>
      </c>
      <c r="AS1210" s="129">
        <v>2.9368168E-4</v>
      </c>
      <c r="AT1210" s="172">
        <f t="shared" si="337"/>
        <v>5.0414763342200003E-7</v>
      </c>
      <c r="AU1210" s="172">
        <f t="shared" si="338"/>
        <v>1.2494498742675914E-9</v>
      </c>
      <c r="AV1210" s="185">
        <f t="shared" si="339"/>
        <v>4.1131887543000005E-2</v>
      </c>
      <c r="AW1210" s="121">
        <v>3.4919976000000001E-7</v>
      </c>
      <c r="AX1210" s="121">
        <v>1.0536195E-9</v>
      </c>
      <c r="AY1210" s="121">
        <v>2.8786386999999997E-14</v>
      </c>
      <c r="AZ1210" s="121">
        <v>2.1796893E-12</v>
      </c>
      <c r="BA1210" s="121">
        <v>0</v>
      </c>
      <c r="BB1210" s="121">
        <v>1.0852836E-10</v>
      </c>
      <c r="BC1210" s="121">
        <v>1.5476841E-7</v>
      </c>
      <c r="BD1210" s="121">
        <v>1.8816123000000001E-11</v>
      </c>
      <c r="BE1210" s="121">
        <v>1.7648706000000001E-10</v>
      </c>
      <c r="BF1210" s="121">
        <v>2.4904903000000001E-14</v>
      </c>
      <c r="BG1210" s="121">
        <v>3.6990075000000002E-16</v>
      </c>
      <c r="BH1210" s="121">
        <v>8.4323426000000002E-14</v>
      </c>
      <c r="BI1210" s="121">
        <v>3.2901246000000002E-13</v>
      </c>
      <c r="BJ1210" s="121">
        <v>5.9794169999999997E-14</v>
      </c>
      <c r="BK1210" s="121">
        <v>3.9472127E-12</v>
      </c>
      <c r="BL1210" s="121">
        <v>6.4808160000000004E-11</v>
      </c>
      <c r="BM1210" s="121">
        <v>2.0841165E-20</v>
      </c>
      <c r="BN1210" s="121">
        <v>1.5352543E-5</v>
      </c>
      <c r="BO1210" s="121">
        <v>4.1116535000000003E-2</v>
      </c>
      <c r="BP1210" s="121">
        <v>0</v>
      </c>
      <c r="BQ1210" s="121">
        <v>0</v>
      </c>
      <c r="BR1210" s="121">
        <v>0</v>
      </c>
      <c r="BT1210" s="71">
        <v>2.0115222E-5</v>
      </c>
      <c r="BU1210" s="71">
        <v>1.2393944999999999E-6</v>
      </c>
      <c r="BV1210" s="71">
        <v>1.0491653E-5</v>
      </c>
      <c r="BW1210" s="71">
        <v>1.5282414E-8</v>
      </c>
      <c r="BX1210" s="71">
        <v>1.1577604000000001E-6</v>
      </c>
      <c r="BY1210" s="71">
        <v>4.4863434000000002E-8</v>
      </c>
      <c r="BZ1210" s="71">
        <v>6.1206717000000005E-10</v>
      </c>
      <c r="CA1210" s="71">
        <v>6.7568406999999994E-8</v>
      </c>
      <c r="CB1210" s="71">
        <v>1.7200349000000001E-8</v>
      </c>
      <c r="CC1210" s="71">
        <v>1.0425305E-7</v>
      </c>
      <c r="CD1210" s="71">
        <v>0</v>
      </c>
      <c r="CE1210" s="71">
        <v>4.6087577000000002E-17</v>
      </c>
      <c r="CF1210" s="71">
        <v>3.7736329000000002E-13</v>
      </c>
      <c r="CG1210" s="71">
        <v>4.4837357000000002E-7</v>
      </c>
      <c r="CH1210" s="71">
        <v>6.5197692999999998E-6</v>
      </c>
      <c r="CI1210" s="71">
        <v>8.4915792000000007E-9</v>
      </c>
      <c r="CJ1210" s="71">
        <v>0</v>
      </c>
      <c r="CL1210" s="186">
        <v>3.1940542999999998E-13</v>
      </c>
      <c r="CM1210" s="186">
        <v>0.37628471000000002</v>
      </c>
      <c r="CN1210" s="187">
        <v>1.8590785000000001E-3</v>
      </c>
      <c r="CO1210" s="186">
        <v>8.5818549999999998E-4</v>
      </c>
      <c r="CP1210" s="186">
        <v>3.8603195999999998E-11</v>
      </c>
      <c r="CQ1210" s="186">
        <v>4.5208256000000002E-9</v>
      </c>
      <c r="CR1210" s="186">
        <v>5.4490814000000002E-5</v>
      </c>
      <c r="CS1210" s="186">
        <v>0.16231445999999999</v>
      </c>
      <c r="CT1210" s="186">
        <v>1.6687218999999999E-8</v>
      </c>
      <c r="CU1210" s="186">
        <v>1.5782077999999999E-5</v>
      </c>
      <c r="CW1210" s="101"/>
      <c r="CX1210" s="161" t="s">
        <v>3181</v>
      </c>
    </row>
    <row r="1211" spans="1:102" ht="14.4">
      <c r="A1211" t="s">
        <v>2490</v>
      </c>
      <c r="B1211" s="92" t="s">
        <v>1376</v>
      </c>
      <c r="C1211" s="126" t="str">
        <f t="shared" si="335"/>
        <v>A.160.05.110</v>
      </c>
      <c r="D1211" s="11" t="s">
        <v>657</v>
      </c>
      <c r="E1211" s="125" t="s">
        <v>878</v>
      </c>
      <c r="F1211" s="128" t="str">
        <f t="shared" si="336"/>
        <v>Baboen natural forest clear cut 410 (kg/m3)</v>
      </c>
      <c r="G1211" s="131">
        <f t="shared" si="331"/>
        <v>9.5792679370651275</v>
      </c>
      <c r="H1211" s="183">
        <f t="shared" si="332"/>
        <v>3.2097689338999999E-3</v>
      </c>
      <c r="I1211" s="183">
        <f t="shared" si="333"/>
        <v>8.9765105352100001</v>
      </c>
      <c r="J1211" s="184">
        <f t="shared" si="334"/>
        <v>2.5605802921227043E-2</v>
      </c>
      <c r="K1211" s="183">
        <v>0.57394182999999999</v>
      </c>
      <c r="L1211" s="146">
        <v>8.0858757999999996E-3</v>
      </c>
      <c r="M1211" s="146">
        <v>2.0211729000000002E-3</v>
      </c>
      <c r="N1211" s="146">
        <v>1.9459061999999999E-3</v>
      </c>
      <c r="O1211" s="188">
        <v>1.1084713999999999E-3</v>
      </c>
      <c r="P1211" s="188">
        <v>7.3955638999999999E-6</v>
      </c>
      <c r="Q1211" s="188">
        <v>1.4799577000000001E-4</v>
      </c>
      <c r="R1211" s="188">
        <v>1.2420998999999999E-4</v>
      </c>
      <c r="S1211" s="188">
        <v>1.6200122000000001E-4</v>
      </c>
      <c r="T1211" s="146">
        <v>9.0487651999999997E-4</v>
      </c>
      <c r="U1211" s="188">
        <v>2.5442129000000001E-2</v>
      </c>
      <c r="V1211" s="188">
        <v>8.9653744</v>
      </c>
      <c r="W1211" s="188">
        <v>1.6726858E-6</v>
      </c>
      <c r="X1211" s="146">
        <v>1.5427043000000001E-11</v>
      </c>
      <c r="Z1211" s="157">
        <f t="shared" si="325"/>
        <v>3.8262788666666667</v>
      </c>
      <c r="AB1211" s="131">
        <f t="shared" si="326"/>
        <v>0.57394182999999999</v>
      </c>
      <c r="AC1211" s="131">
        <f t="shared" si="327"/>
        <v>1.3441027623899999E-2</v>
      </c>
      <c r="AD1211" s="131">
        <f t="shared" si="328"/>
        <v>1.0232931375799999E-2</v>
      </c>
      <c r="AE1211" s="131">
        <f t="shared" si="329"/>
        <v>8.9765105352100001</v>
      </c>
      <c r="AF1211" s="131">
        <f t="shared" si="330"/>
        <v>2.5604130235427042E-2</v>
      </c>
      <c r="AH1211">
        <v>26.733125000000001</v>
      </c>
      <c r="AI1211" s="71">
        <v>4.8860871000000001</v>
      </c>
      <c r="AJ1211" s="71">
        <v>0.50449747</v>
      </c>
      <c r="AK1211" s="71">
        <v>0</v>
      </c>
      <c r="AL1211" s="71">
        <v>21.019553999999999</v>
      </c>
      <c r="AM1211" s="71">
        <v>0.22130482000000001</v>
      </c>
      <c r="AN1211" s="71">
        <v>0.10168198000000001</v>
      </c>
      <c r="AP1211" s="129">
        <v>6.5055538999999996E-2</v>
      </c>
      <c r="AQ1211" s="129">
        <v>6.1811870999999997E-2</v>
      </c>
      <c r="AR1211" s="129">
        <v>2.9499866000000001E-3</v>
      </c>
      <c r="AS1211" s="129">
        <v>2.9368168E-4</v>
      </c>
      <c r="AT1211" s="172">
        <f t="shared" si="337"/>
        <v>3.7057476734220003E-6</v>
      </c>
      <c r="AU1211" s="172">
        <f t="shared" si="338"/>
        <v>1.0909713299270591E-8</v>
      </c>
      <c r="AV1211" s="185">
        <f t="shared" si="339"/>
        <v>4.1131887543000005E-2</v>
      </c>
      <c r="AW1211" s="121">
        <v>3.5507998000000001E-6</v>
      </c>
      <c r="AX1211" s="121">
        <v>1.0713619E-8</v>
      </c>
      <c r="AY1211" s="121">
        <v>2.9271138999999999E-13</v>
      </c>
      <c r="AZ1211" s="121">
        <v>2.1796893E-12</v>
      </c>
      <c r="BA1211" s="121">
        <v>0</v>
      </c>
      <c r="BB1211" s="121">
        <v>1.0852836E-10</v>
      </c>
      <c r="BC1211" s="121">
        <v>1.5476841E-7</v>
      </c>
      <c r="BD1211" s="121">
        <v>1.8816123000000001E-11</v>
      </c>
      <c r="BE1211" s="121">
        <v>1.7648706000000001E-10</v>
      </c>
      <c r="BF1211" s="121">
        <v>2.4904903000000001E-14</v>
      </c>
      <c r="BG1211" s="121">
        <v>3.6990075000000002E-16</v>
      </c>
      <c r="BH1211" s="121">
        <v>8.4323426000000002E-14</v>
      </c>
      <c r="BI1211" s="121">
        <v>3.2901246000000002E-13</v>
      </c>
      <c r="BJ1211" s="121">
        <v>5.9794169999999997E-14</v>
      </c>
      <c r="BK1211" s="121">
        <v>3.9472127E-12</v>
      </c>
      <c r="BL1211" s="121">
        <v>6.4808160000000004E-11</v>
      </c>
      <c r="BM1211" s="121">
        <v>2.0841165E-20</v>
      </c>
      <c r="BN1211" s="121">
        <v>1.5352543E-5</v>
      </c>
      <c r="BO1211" s="121">
        <v>4.1116535000000003E-2</v>
      </c>
      <c r="BP1211" s="121">
        <v>0</v>
      </c>
      <c r="BQ1211" s="121">
        <v>0</v>
      </c>
      <c r="BR1211" s="121">
        <v>0</v>
      </c>
      <c r="BT1211" s="71">
        <v>1.1631038E-4</v>
      </c>
      <c r="BU1211" s="71">
        <v>1.2393944999999999E-6</v>
      </c>
      <c r="BV1211" s="71">
        <v>1.0668681E-4</v>
      </c>
      <c r="BW1211" s="71">
        <v>1.5282414E-8</v>
      </c>
      <c r="BX1211" s="71">
        <v>1.1577604000000001E-6</v>
      </c>
      <c r="BY1211" s="71">
        <v>4.4863434000000002E-8</v>
      </c>
      <c r="BZ1211" s="71">
        <v>6.1206717000000005E-10</v>
      </c>
      <c r="CA1211" s="71">
        <v>6.7568406999999994E-8</v>
      </c>
      <c r="CB1211" s="71">
        <v>1.7200349000000001E-8</v>
      </c>
      <c r="CC1211" s="71">
        <v>1.0425305E-7</v>
      </c>
      <c r="CD1211" s="71">
        <v>0</v>
      </c>
      <c r="CE1211" s="71">
        <v>4.6087577000000002E-17</v>
      </c>
      <c r="CF1211" s="71">
        <v>3.7736329000000002E-13</v>
      </c>
      <c r="CG1211" s="71">
        <v>4.4837357000000002E-7</v>
      </c>
      <c r="CH1211" s="71">
        <v>6.5197692999999998E-6</v>
      </c>
      <c r="CI1211" s="71">
        <v>8.4915792000000007E-9</v>
      </c>
      <c r="CJ1211" s="71">
        <v>0</v>
      </c>
      <c r="CL1211" s="186">
        <v>3.1940542999999998E-13</v>
      </c>
      <c r="CM1211" s="186">
        <v>3.8262847</v>
      </c>
      <c r="CN1211" s="187">
        <v>1.8590785000000001E-3</v>
      </c>
      <c r="CO1211" s="186">
        <v>8.5818549999999998E-4</v>
      </c>
      <c r="CP1211" s="186">
        <v>3.8603195999999998E-11</v>
      </c>
      <c r="CQ1211" s="186">
        <v>4.5208256000000002E-9</v>
      </c>
      <c r="CR1211" s="186">
        <v>5.4490814000000002E-5</v>
      </c>
      <c r="CS1211" s="186">
        <v>0.16231445999999999</v>
      </c>
      <c r="CT1211" s="186">
        <v>1.6687218999999999E-8</v>
      </c>
      <c r="CU1211" s="186">
        <v>1.5782077999999999E-5</v>
      </c>
      <c r="CW1211" s="101"/>
      <c r="CX1211" s="161" t="s">
        <v>3181</v>
      </c>
    </row>
    <row r="1212" spans="1:102" ht="14.4">
      <c r="A1212" t="s">
        <v>2491</v>
      </c>
      <c r="B1212" s="92" t="s">
        <v>1376</v>
      </c>
      <c r="C1212" s="126" t="str">
        <f t="shared" si="335"/>
        <v>A.160.05.111</v>
      </c>
      <c r="D1212" s="11" t="s">
        <v>657</v>
      </c>
      <c r="E1212" s="125" t="s">
        <v>878</v>
      </c>
      <c r="F1212" s="128" t="str">
        <f t="shared" si="336"/>
        <v>Beech European FSC/PEFC 710 (kg/m3)</v>
      </c>
      <c r="G1212" s="131">
        <f t="shared" si="331"/>
        <v>3.64401360235488E-2</v>
      </c>
      <c r="H1212" s="183">
        <f t="shared" si="332"/>
        <v>2.1889775562999999E-3</v>
      </c>
      <c r="I1212" s="183">
        <f t="shared" si="333"/>
        <v>3.4157988650000007E-3</v>
      </c>
      <c r="J1212" s="184">
        <f t="shared" si="334"/>
        <v>6.9734306022487952E-3</v>
      </c>
      <c r="K1212" s="183">
        <v>2.3861929E-2</v>
      </c>
      <c r="L1212" s="146">
        <v>1.1921982000000001E-3</v>
      </c>
      <c r="M1212" s="146">
        <v>1.3945983E-3</v>
      </c>
      <c r="N1212" s="146">
        <v>1.2325085E-3</v>
      </c>
      <c r="O1212" s="188">
        <v>8.4826002000000001E-4</v>
      </c>
      <c r="P1212" s="188">
        <v>3.7656363E-6</v>
      </c>
      <c r="Q1212" s="146">
        <v>1.044434E-4</v>
      </c>
      <c r="R1212" s="188">
        <v>9.7507244000000001E-5</v>
      </c>
      <c r="S1212" s="146">
        <v>1.3399325000000001E-4</v>
      </c>
      <c r="T1212" s="146">
        <v>7.1259025999999997E-4</v>
      </c>
      <c r="U1212" s="146">
        <v>6.8381201000000001E-3</v>
      </c>
      <c r="V1212" s="188">
        <v>1.8904860999999999E-5</v>
      </c>
      <c r="W1212" s="188">
        <v>1.3172401000000001E-6</v>
      </c>
      <c r="X1212" s="146">
        <v>1.2148795999999999E-11</v>
      </c>
      <c r="Z1212" s="157">
        <f t="shared" si="325"/>
        <v>0.15907952666666667</v>
      </c>
      <c r="AB1212" s="131">
        <f t="shared" si="326"/>
        <v>2.3861929E-2</v>
      </c>
      <c r="AC1212" s="131">
        <f t="shared" si="327"/>
        <v>4.8732813003000003E-3</v>
      </c>
      <c r="AD1212" s="131">
        <f t="shared" si="328"/>
        <v>2.6856209841000004E-3</v>
      </c>
      <c r="AE1212" s="131">
        <f t="shared" si="329"/>
        <v>3.4157988649999999E-3</v>
      </c>
      <c r="AF1212" s="131">
        <f t="shared" si="330"/>
        <v>6.9721133621487956E-3</v>
      </c>
      <c r="AH1212">
        <v>24.774498000000001</v>
      </c>
      <c r="AI1212" s="71">
        <v>2.0112502999999999</v>
      </c>
      <c r="AJ1212" s="71">
        <v>0.49404367999999999</v>
      </c>
      <c r="AK1212" s="71">
        <v>0</v>
      </c>
      <c r="AL1212" s="71">
        <v>21.955076999999999</v>
      </c>
      <c r="AM1212" s="71">
        <v>0.21502077999999999</v>
      </c>
      <c r="AN1212" s="71">
        <v>9.9106013000000007E-2</v>
      </c>
      <c r="AP1212" s="129">
        <v>3.1472872E-3</v>
      </c>
      <c r="AQ1212" s="129">
        <v>2.9234629999999998E-3</v>
      </c>
      <c r="AR1212" s="129">
        <v>1.3196392999999999E-4</v>
      </c>
      <c r="AS1212" s="129">
        <v>9.1860323999999998E-5</v>
      </c>
      <c r="AT1212" s="172">
        <f t="shared" si="337"/>
        <v>1.7526756879429998E-7</v>
      </c>
      <c r="AU1212" s="172">
        <f t="shared" si="338"/>
        <v>4.8803226528923236E-10</v>
      </c>
      <c r="AV1212" s="185">
        <f t="shared" si="339"/>
        <v>1.2865591196E-2</v>
      </c>
      <c r="AW1212" s="121">
        <v>1.4763602999999999E-7</v>
      </c>
      <c r="AX1212" s="121">
        <v>4.4545312999999998E-10</v>
      </c>
      <c r="AY1212" s="121">
        <v>1.2170415E-14</v>
      </c>
      <c r="AZ1212" s="121">
        <v>1.7165054000000001E-12</v>
      </c>
      <c r="BA1212" s="121">
        <v>0</v>
      </c>
      <c r="BB1212" s="121">
        <v>7.7429744999999999E-11</v>
      </c>
      <c r="BC1212" s="121">
        <v>2.7502566999999999E-8</v>
      </c>
      <c r="BD1212" s="121">
        <v>1.298502E-11</v>
      </c>
      <c r="BE1212" s="121">
        <v>2.9499857000000003E-11</v>
      </c>
      <c r="BF1212" s="121">
        <v>1.9612611000000001E-14</v>
      </c>
      <c r="BG1212" s="121">
        <v>2.9129684E-16</v>
      </c>
      <c r="BH1212" s="121">
        <v>5.9509471999999997E-14</v>
      </c>
      <c r="BI1212" s="121">
        <v>2.167613E-15</v>
      </c>
      <c r="BJ1212" s="121">
        <v>5.0686498000000001E-16</v>
      </c>
      <c r="BK1212" s="121">
        <v>2.7660428999999999E-12</v>
      </c>
      <c r="BL1212" s="121">
        <v>4.7059501E-11</v>
      </c>
      <c r="BM1212" s="121">
        <v>1.6412416999999999E-20</v>
      </c>
      <c r="BN1212" s="121">
        <v>1.2922196E-5</v>
      </c>
      <c r="BO1212" s="121">
        <v>1.2852669000000001E-2</v>
      </c>
      <c r="BP1212" s="121">
        <v>0</v>
      </c>
      <c r="BQ1212" s="121">
        <v>0</v>
      </c>
      <c r="BR1212" s="121">
        <v>0</v>
      </c>
      <c r="BT1212" s="71">
        <v>8.4062622000000004E-6</v>
      </c>
      <c r="BU1212" s="71">
        <v>2.2120946999999999E-7</v>
      </c>
      <c r="BV1212" s="71">
        <v>4.4355593999999996E-6</v>
      </c>
      <c r="BW1212" s="71">
        <v>1.185358E-8</v>
      </c>
      <c r="BX1212" s="71">
        <v>2.6789651E-7</v>
      </c>
      <c r="BY1212" s="71">
        <v>3.5329955000000002E-8</v>
      </c>
      <c r="BZ1212" s="71">
        <v>4.8200289999999998E-10</v>
      </c>
      <c r="CA1212" s="71">
        <v>5.3210121E-8</v>
      </c>
      <c r="CB1212" s="71">
        <v>1.0198572E-8</v>
      </c>
      <c r="CC1212" s="71">
        <v>7.3654937999999994E-8</v>
      </c>
      <c r="CD1212" s="71">
        <v>0</v>
      </c>
      <c r="CE1212" s="71">
        <v>3.6293966999999997E-17</v>
      </c>
      <c r="CF1212" s="71">
        <v>2.9717359000000001E-13</v>
      </c>
      <c r="CG1212" s="71">
        <v>2.4677074000000002E-7</v>
      </c>
      <c r="CH1212" s="71">
        <v>3.0434095000000001E-6</v>
      </c>
      <c r="CI1212" s="71">
        <v>6.6871384E-9</v>
      </c>
      <c r="CJ1212" s="71">
        <v>0</v>
      </c>
      <c r="CL1212" s="186">
        <v>2.5153178E-13</v>
      </c>
      <c r="CM1212" s="186">
        <v>0.15908414000000001</v>
      </c>
      <c r="CN1212" s="187">
        <v>1.4640243000000001E-3</v>
      </c>
      <c r="CO1212" s="186">
        <v>1.5938850999999999E-4</v>
      </c>
      <c r="CP1212" s="186">
        <v>2.7280424000000001E-11</v>
      </c>
      <c r="CQ1212" s="186">
        <v>3.1914754E-9</v>
      </c>
      <c r="CR1212" s="186">
        <v>1.0736761E-5</v>
      </c>
      <c r="CS1212" s="186">
        <v>1.1878113999999999E-3</v>
      </c>
      <c r="CT1212" s="186">
        <v>1.3141184999999999E-8</v>
      </c>
      <c r="CU1212" s="186">
        <v>1.2428387000000001E-5</v>
      </c>
      <c r="CW1212" s="101"/>
      <c r="CX1212" s="161" t="s">
        <v>3182</v>
      </c>
    </row>
    <row r="1213" spans="1:102" ht="14.4">
      <c r="A1213" t="s">
        <v>1440</v>
      </c>
      <c r="B1213" s="92" t="s">
        <v>1376</v>
      </c>
      <c r="C1213" s="126" t="str">
        <f t="shared" si="335"/>
        <v>A.160.05.112</v>
      </c>
      <c r="D1213" s="11" t="s">
        <v>657</v>
      </c>
      <c r="E1213" s="125" t="s">
        <v>878</v>
      </c>
      <c r="F1213" s="128" t="str">
        <f t="shared" si="336"/>
        <v>Black poplar FSC/PEFC 440 (kg/m3)</v>
      </c>
      <c r="G1213" s="131">
        <f t="shared" si="331"/>
        <v>6.6300425665167612E-2</v>
      </c>
      <c r="H1213" s="183">
        <f t="shared" si="332"/>
        <v>5.3843864410000001E-3</v>
      </c>
      <c r="I1213" s="183">
        <f t="shared" si="333"/>
        <v>7.6021927409999999E-3</v>
      </c>
      <c r="J1213" s="184">
        <f t="shared" si="334"/>
        <v>1.4301592483167607E-2</v>
      </c>
      <c r="K1213" s="183">
        <v>3.9012254000000003E-2</v>
      </c>
      <c r="L1213" s="146">
        <v>2.0186535000000002E-3</v>
      </c>
      <c r="M1213" s="146">
        <v>2.9517857E-3</v>
      </c>
      <c r="N1213" s="146">
        <v>2.5581016999999999E-3</v>
      </c>
      <c r="O1213" s="188">
        <v>2.4827640000000002E-3</v>
      </c>
      <c r="P1213" s="188">
        <v>1.1954401E-5</v>
      </c>
      <c r="Q1213" s="146">
        <v>3.3156633999999999E-4</v>
      </c>
      <c r="R1213" s="146">
        <v>3.0954681000000002E-4</v>
      </c>
      <c r="S1213" s="146">
        <v>2.6511073E-4</v>
      </c>
      <c r="T1213" s="146">
        <v>2.2621912999999999E-3</v>
      </c>
      <c r="U1213" s="188">
        <v>1.4032299999999999E-2</v>
      </c>
      <c r="V1213" s="188">
        <v>6.0015431E-5</v>
      </c>
      <c r="W1213" s="188">
        <v>4.1817145999999997E-6</v>
      </c>
      <c r="X1213" s="146">
        <v>3.8567607999999998E-11</v>
      </c>
      <c r="Z1213" s="157">
        <f t="shared" si="325"/>
        <v>0.26008169333333336</v>
      </c>
      <c r="AB1213" s="131">
        <f t="shared" si="326"/>
        <v>3.9012254000000003E-2</v>
      </c>
      <c r="AC1213" s="131">
        <f t="shared" si="327"/>
        <v>1.0664372451000001E-2</v>
      </c>
      <c r="AD1213" s="131">
        <f t="shared" si="328"/>
        <v>5.2841677246E-3</v>
      </c>
      <c r="AE1213" s="131">
        <f t="shared" si="329"/>
        <v>7.6021927410000007E-3</v>
      </c>
      <c r="AF1213" s="131">
        <f t="shared" si="330"/>
        <v>1.4297410768567607E-2</v>
      </c>
      <c r="AH1213">
        <v>25.558686999999999</v>
      </c>
      <c r="AI1213" s="71">
        <v>3.621219</v>
      </c>
      <c r="AJ1213" s="71">
        <v>0.5049167</v>
      </c>
      <c r="AK1213" s="71">
        <v>0</v>
      </c>
      <c r="AL1213" s="71">
        <v>21.079388999999999</v>
      </c>
      <c r="AM1213" s="71">
        <v>0.25136125999999998</v>
      </c>
      <c r="AN1213" s="71">
        <v>0.10180103</v>
      </c>
      <c r="AP1213" s="129">
        <v>5.3261367999999998E-3</v>
      </c>
      <c r="AQ1213" s="129">
        <v>4.8989335999999996E-3</v>
      </c>
      <c r="AR1213" s="129">
        <v>2.2114372999999999E-4</v>
      </c>
      <c r="AS1213" s="129">
        <v>2.0605946999999999E-4</v>
      </c>
      <c r="AT1213" s="172">
        <f t="shared" si="337"/>
        <v>2.93701047892E-7</v>
      </c>
      <c r="AU1213" s="172">
        <f t="shared" si="338"/>
        <v>8.1783922431629283E-10</v>
      </c>
      <c r="AV1213" s="185">
        <f t="shared" si="339"/>
        <v>2.8859869821E-2</v>
      </c>
      <c r="AW1213" s="121">
        <v>2.4138826000000001E-7</v>
      </c>
      <c r="AX1213" s="121">
        <v>7.2832541000000003E-10</v>
      </c>
      <c r="AY1213" s="121">
        <v>1.9898887000000001E-14</v>
      </c>
      <c r="AZ1213" s="121">
        <v>5.4492233000000004E-12</v>
      </c>
      <c r="BA1213" s="121">
        <v>0</v>
      </c>
      <c r="BB1213" s="121">
        <v>2.0950834000000001E-10</v>
      </c>
      <c r="BC1213" s="121">
        <v>5.1939654000000003E-8</v>
      </c>
      <c r="BD1213" s="121">
        <v>3.2944028999999998E-11</v>
      </c>
      <c r="BE1213" s="121">
        <v>5.6289289999999998E-11</v>
      </c>
      <c r="BF1213" s="121">
        <v>6.2262258999999995E-14</v>
      </c>
      <c r="BG1213" s="121">
        <v>9.2475188999999994E-16</v>
      </c>
      <c r="BH1213" s="121">
        <v>1.8891896E-13</v>
      </c>
      <c r="BI1213" s="121">
        <v>6.8813111000000004E-15</v>
      </c>
      <c r="BJ1213" s="121">
        <v>1.6090951999999999E-15</v>
      </c>
      <c r="BK1213" s="121">
        <v>8.7810886999999993E-12</v>
      </c>
      <c r="BL1213" s="121">
        <v>1.4939523999999999E-10</v>
      </c>
      <c r="BM1213" s="121">
        <v>5.2102911999999998E-20</v>
      </c>
      <c r="BN1213" s="121">
        <v>2.3807821E-5</v>
      </c>
      <c r="BO1213" s="121">
        <v>2.8836061999999999E-2</v>
      </c>
      <c r="BP1213" s="121">
        <v>0</v>
      </c>
      <c r="BQ1213" s="121">
        <v>0</v>
      </c>
      <c r="BR1213" s="121">
        <v>0</v>
      </c>
      <c r="BT1213" s="71">
        <v>1.4278819E-5</v>
      </c>
      <c r="BU1213" s="71">
        <v>4.4467391000000002E-7</v>
      </c>
      <c r="BV1213" s="71">
        <v>7.2517676999999999E-6</v>
      </c>
      <c r="BW1213" s="71">
        <v>3.6985492999999998E-8</v>
      </c>
      <c r="BX1213" s="71">
        <v>4.5021032E-7</v>
      </c>
      <c r="BY1213" s="71">
        <v>1.1215859E-7</v>
      </c>
      <c r="BZ1213" s="71">
        <v>1.5301679000000001E-9</v>
      </c>
      <c r="CA1213" s="71">
        <v>1.6892102E-7</v>
      </c>
      <c r="CB1213" s="71">
        <v>3.2376420999999997E-8</v>
      </c>
      <c r="CC1213" s="71">
        <v>2.3185786000000001E-7</v>
      </c>
      <c r="CD1213" s="71">
        <v>0</v>
      </c>
      <c r="CE1213" s="71">
        <v>1.1521894E-16</v>
      </c>
      <c r="CF1213" s="71">
        <v>9.4340822000000006E-13</v>
      </c>
      <c r="CG1213" s="71">
        <v>5.0773526000000003E-7</v>
      </c>
      <c r="CH1213" s="71">
        <v>5.0193721999999997E-6</v>
      </c>
      <c r="CI1213" s="71">
        <v>2.1228806999999999E-8</v>
      </c>
      <c r="CJ1213" s="71">
        <v>0</v>
      </c>
      <c r="CL1213" s="186">
        <v>7.9851358999999997E-13</v>
      </c>
      <c r="CM1213" s="186">
        <v>0.26009633999999998</v>
      </c>
      <c r="CN1213" s="187">
        <v>4.6476961999999998E-3</v>
      </c>
      <c r="CO1213" s="186">
        <v>3.2976392000000002E-4</v>
      </c>
      <c r="CP1213" s="186">
        <v>8.6604520000000002E-11</v>
      </c>
      <c r="CQ1213" s="186">
        <v>1.0131667999999999E-8</v>
      </c>
      <c r="CR1213" s="186">
        <v>1.8075239999999999E-5</v>
      </c>
      <c r="CS1213" s="186">
        <v>3.7708300000000002E-3</v>
      </c>
      <c r="CT1213" s="186">
        <v>4.1718047000000002E-8</v>
      </c>
      <c r="CU1213" s="186">
        <v>3.9455195999999997E-5</v>
      </c>
      <c r="CW1213" s="101"/>
      <c r="CX1213" s="161" t="s">
        <v>3183</v>
      </c>
    </row>
    <row r="1214" spans="1:102" ht="14.4">
      <c r="A1214" t="s">
        <v>1441</v>
      </c>
      <c r="B1214" s="92" t="s">
        <v>1376</v>
      </c>
      <c r="C1214" s="126" t="str">
        <f t="shared" si="335"/>
        <v>A.160.05.113</v>
      </c>
      <c r="D1214" s="11" t="s">
        <v>657</v>
      </c>
      <c r="E1214" s="125" t="s">
        <v>878</v>
      </c>
      <c r="F1214" s="128" t="str">
        <f t="shared" si="336"/>
        <v>Blue gum FSC/PEFC 900 (kg/m3)</v>
      </c>
      <c r="G1214" s="131">
        <f t="shared" si="331"/>
        <v>7.1071311657727038E-2</v>
      </c>
      <c r="H1214" s="183">
        <f t="shared" si="332"/>
        <v>2.9285766085E-3</v>
      </c>
      <c r="I1214" s="183">
        <f t="shared" si="333"/>
        <v>7.9060751980000003E-3</v>
      </c>
      <c r="J1214" s="184">
        <f t="shared" si="334"/>
        <v>1.7622882851227043E-2</v>
      </c>
      <c r="K1214" s="183">
        <v>4.2613776999999999E-2</v>
      </c>
      <c r="L1214" s="146">
        <v>5.0269757000000002E-3</v>
      </c>
      <c r="M1214" s="146">
        <v>1.8259820999999999E-3</v>
      </c>
      <c r="N1214" s="146">
        <v>1.6986637E-3</v>
      </c>
      <c r="O1214" s="188">
        <v>1.0826216E-3</v>
      </c>
      <c r="P1214" s="188">
        <v>6.2182385000000003E-6</v>
      </c>
      <c r="Q1214" s="146">
        <v>1.4107306999999999E-4</v>
      </c>
      <c r="R1214" s="146">
        <v>1.2403374999999999E-4</v>
      </c>
      <c r="S1214" s="146">
        <v>1.5671414999999999E-4</v>
      </c>
      <c r="T1214" s="146">
        <v>9.0487651999999997E-4</v>
      </c>
      <c r="U1214" s="146">
        <v>1.7464495999999999E-2</v>
      </c>
      <c r="V1214" s="188">
        <v>2.4207128000000001E-5</v>
      </c>
      <c r="W1214" s="188">
        <v>1.6726858E-6</v>
      </c>
      <c r="X1214" s="146">
        <v>1.5427043000000001E-11</v>
      </c>
      <c r="Z1214" s="157">
        <f t="shared" si="325"/>
        <v>0.28409184666666665</v>
      </c>
      <c r="AB1214" s="131">
        <f t="shared" si="326"/>
        <v>4.2613776999999999E-2</v>
      </c>
      <c r="AC1214" s="131">
        <f t="shared" si="327"/>
        <v>9.9055681585000013E-3</v>
      </c>
      <c r="AD1214" s="131">
        <f t="shared" si="328"/>
        <v>6.9786642358000009E-3</v>
      </c>
      <c r="AE1214" s="131">
        <f t="shared" si="329"/>
        <v>7.9060751980000003E-3</v>
      </c>
      <c r="AF1214" s="131">
        <f t="shared" si="330"/>
        <v>1.7621210165427042E-2</v>
      </c>
      <c r="AH1214">
        <v>25.522297999999999</v>
      </c>
      <c r="AI1214" s="71">
        <v>3.6811702999999998</v>
      </c>
      <c r="AJ1214" s="71">
        <v>0.50039652999999995</v>
      </c>
      <c r="AK1214" s="71">
        <v>0</v>
      </c>
      <c r="AL1214" s="71">
        <v>21.019553999999999</v>
      </c>
      <c r="AM1214" s="71">
        <v>0.22050548</v>
      </c>
      <c r="AN1214" s="71">
        <v>0.10067233</v>
      </c>
      <c r="AP1214" s="129">
        <v>6.5079422999999997E-3</v>
      </c>
      <c r="AQ1214" s="129">
        <v>6.0486847000000002E-3</v>
      </c>
      <c r="AR1214" s="129">
        <v>2.5009868000000002E-4</v>
      </c>
      <c r="AS1214" s="129">
        <v>2.0915891999999999E-4</v>
      </c>
      <c r="AT1214" s="172">
        <f t="shared" si="337"/>
        <v>3.6263098245700003E-7</v>
      </c>
      <c r="AU1214" s="172">
        <f t="shared" si="338"/>
        <v>9.2492114315659117E-10</v>
      </c>
      <c r="AV1214" s="185">
        <f t="shared" si="339"/>
        <v>2.9293966273999997E-2</v>
      </c>
      <c r="AW1214" s="121">
        <v>2.6365022000000001E-7</v>
      </c>
      <c r="AX1214" s="121">
        <v>7.9549583999999997E-10</v>
      </c>
      <c r="AY1214" s="121">
        <v>2.1734081E-14</v>
      </c>
      <c r="AZ1214" s="121">
        <v>2.1796893E-12</v>
      </c>
      <c r="BA1214" s="121">
        <v>0</v>
      </c>
      <c r="BB1214" s="121">
        <v>1.0190291E-10</v>
      </c>
      <c r="BC1214" s="121">
        <v>9.8810395E-8</v>
      </c>
      <c r="BD1214" s="121">
        <v>1.7305196999999999E-11</v>
      </c>
      <c r="BE1214" s="121">
        <v>1.1177751E-10</v>
      </c>
      <c r="BF1214" s="121">
        <v>2.4904903000000001E-14</v>
      </c>
      <c r="BG1214" s="121">
        <v>3.6990075000000002E-16</v>
      </c>
      <c r="BH1214" s="121">
        <v>8.0379565999999997E-14</v>
      </c>
      <c r="BI1214" s="121">
        <v>1.8205645999999999E-13</v>
      </c>
      <c r="BJ1214" s="121">
        <v>3.3151225000000003E-14</v>
      </c>
      <c r="BK1214" s="121">
        <v>3.7513776999999996E-12</v>
      </c>
      <c r="BL1214" s="121">
        <v>6.2533479999999995E-11</v>
      </c>
      <c r="BM1214" s="121">
        <v>2.0841165E-20</v>
      </c>
      <c r="BN1214" s="121">
        <v>1.4866274000000001E-5</v>
      </c>
      <c r="BO1214" s="121">
        <v>2.9279099999999999E-2</v>
      </c>
      <c r="BP1214" s="121">
        <v>0</v>
      </c>
      <c r="BQ1214" s="121">
        <v>0</v>
      </c>
      <c r="BR1214" s="121">
        <v>0</v>
      </c>
      <c r="BT1214" s="71">
        <v>1.5169431000000001E-5</v>
      </c>
      <c r="BU1214" s="71">
        <v>7.9326732000000003E-7</v>
      </c>
      <c r="BV1214" s="71">
        <v>7.9212345000000007E-6</v>
      </c>
      <c r="BW1214" s="71">
        <v>1.5142657999999999E-8</v>
      </c>
      <c r="BX1214" s="71">
        <v>7.6713237999999997E-7</v>
      </c>
      <c r="BY1214" s="71">
        <v>4.4863434000000002E-8</v>
      </c>
      <c r="BZ1214" s="71">
        <v>6.1206717000000005E-10</v>
      </c>
      <c r="CA1214" s="71">
        <v>6.7568406999999994E-8</v>
      </c>
      <c r="CB1214" s="71">
        <v>1.5286136999999999E-8</v>
      </c>
      <c r="CC1214" s="71">
        <v>9.9313187000000001E-8</v>
      </c>
      <c r="CD1214" s="71">
        <v>0</v>
      </c>
      <c r="CE1214" s="71">
        <v>4.6087577000000002E-17</v>
      </c>
      <c r="CF1214" s="71">
        <v>3.7736329000000002E-13</v>
      </c>
      <c r="CG1214" s="71">
        <v>3.7215229E-7</v>
      </c>
      <c r="CH1214" s="71">
        <v>5.0643670999999998E-6</v>
      </c>
      <c r="CI1214" s="71">
        <v>8.4915791000000007E-9</v>
      </c>
      <c r="CJ1214" s="71">
        <v>0</v>
      </c>
      <c r="CL1214" s="186">
        <v>3.1940542999999998E-13</v>
      </c>
      <c r="CM1214" s="186">
        <v>0.28409771</v>
      </c>
      <c r="CN1214" s="187">
        <v>1.8590785000000001E-3</v>
      </c>
      <c r="CO1214" s="186">
        <v>5.5295175000000002E-4</v>
      </c>
      <c r="CP1214" s="186">
        <v>3.6818883999999997E-11</v>
      </c>
      <c r="CQ1214" s="186">
        <v>4.3099547999999999E-9</v>
      </c>
      <c r="CR1214" s="186">
        <v>3.5193010000000001E-5</v>
      </c>
      <c r="CS1214" s="186">
        <v>8.9883177999999994E-2</v>
      </c>
      <c r="CT1214" s="186">
        <v>1.6687218999999999E-8</v>
      </c>
      <c r="CU1214" s="186">
        <v>1.5782077999999999E-5</v>
      </c>
      <c r="CW1214" s="101"/>
      <c r="CX1214" s="161" t="s">
        <v>3184</v>
      </c>
    </row>
    <row r="1215" spans="1:102" ht="14.4">
      <c r="A1215" t="s">
        <v>2492</v>
      </c>
      <c r="B1215" s="92" t="s">
        <v>1376</v>
      </c>
      <c r="C1215" s="126" t="str">
        <f t="shared" si="335"/>
        <v>A.160.05.114</v>
      </c>
      <c r="D1215" s="11" t="s">
        <v>657</v>
      </c>
      <c r="E1215" s="125" t="s">
        <v>878</v>
      </c>
      <c r="F1215" s="128" t="str">
        <f t="shared" si="336"/>
        <v>Blue gum natural forest clear cut 900 (kg/m3)</v>
      </c>
      <c r="G1215" s="131">
        <f t="shared" si="331"/>
        <v>1.9453963075297271</v>
      </c>
      <c r="H1215" s="183">
        <f t="shared" si="332"/>
        <v>2.9285766085E-3</v>
      </c>
      <c r="I1215" s="183">
        <f t="shared" si="333"/>
        <v>1.36473106807</v>
      </c>
      <c r="J1215" s="184">
        <f t="shared" si="334"/>
        <v>1.7622882851227043E-2</v>
      </c>
      <c r="K1215" s="183">
        <v>0.56011378000000001</v>
      </c>
      <c r="L1215" s="146">
        <v>5.0269757000000002E-3</v>
      </c>
      <c r="M1215" s="146">
        <v>1.8259820999999999E-3</v>
      </c>
      <c r="N1215" s="146">
        <v>1.6986637E-3</v>
      </c>
      <c r="O1215" s="188">
        <v>1.0826216E-3</v>
      </c>
      <c r="P1215" s="188">
        <v>6.2182385000000003E-6</v>
      </c>
      <c r="Q1215" s="146">
        <v>1.4107306999999999E-4</v>
      </c>
      <c r="R1215" s="146">
        <v>1.2403374999999999E-4</v>
      </c>
      <c r="S1215" s="146">
        <v>1.5671414999999999E-4</v>
      </c>
      <c r="T1215" s="146">
        <v>9.0487651999999997E-4</v>
      </c>
      <c r="U1215" s="188">
        <v>1.7464495999999999E-2</v>
      </c>
      <c r="V1215" s="188">
        <v>1.3568492000000001</v>
      </c>
      <c r="W1215" s="188">
        <v>1.6726858E-6</v>
      </c>
      <c r="X1215" s="146">
        <v>1.5427043000000001E-11</v>
      </c>
      <c r="Z1215" s="157">
        <f t="shared" si="325"/>
        <v>3.7340918666666667</v>
      </c>
      <c r="AB1215" s="131">
        <f t="shared" si="326"/>
        <v>0.56011378000000001</v>
      </c>
      <c r="AC1215" s="131">
        <f t="shared" si="327"/>
        <v>9.9055681585000013E-3</v>
      </c>
      <c r="AD1215" s="131">
        <f t="shared" si="328"/>
        <v>6.9786642358000009E-3</v>
      </c>
      <c r="AE1215" s="131">
        <f t="shared" si="329"/>
        <v>1.36473106807</v>
      </c>
      <c r="AF1215" s="131">
        <f t="shared" si="330"/>
        <v>1.7621210165427042E-2</v>
      </c>
      <c r="AH1215">
        <v>25.522297999999999</v>
      </c>
      <c r="AI1215" s="71">
        <v>3.6811702999999998</v>
      </c>
      <c r="AJ1215" s="71">
        <v>0.50039652999999995</v>
      </c>
      <c r="AK1215" s="71">
        <v>0</v>
      </c>
      <c r="AL1215" s="71">
        <v>21.019553999999999</v>
      </c>
      <c r="AM1215" s="71">
        <v>0.22050548</v>
      </c>
      <c r="AN1215" s="71">
        <v>0.10067233</v>
      </c>
      <c r="AP1215" s="129">
        <v>6.2522765999999994E-2</v>
      </c>
      <c r="AQ1215" s="129">
        <v>5.9451373000000002E-2</v>
      </c>
      <c r="AR1215" s="129">
        <v>2.862234E-3</v>
      </c>
      <c r="AS1215" s="129">
        <v>2.0915891999999999E-4</v>
      </c>
      <c r="AT1215" s="172">
        <f t="shared" si="337"/>
        <v>3.5642309624570001E-6</v>
      </c>
      <c r="AU1215" s="172">
        <f t="shared" si="338"/>
        <v>1.0585185228155592E-8</v>
      </c>
      <c r="AV1215" s="185">
        <f t="shared" si="339"/>
        <v>2.9293966273999997E-2</v>
      </c>
      <c r="AW1215" s="121">
        <v>3.4652501999999999E-6</v>
      </c>
      <c r="AX1215" s="121">
        <v>1.0455495999999999E-8</v>
      </c>
      <c r="AY1215" s="121">
        <v>2.8565907999999998E-13</v>
      </c>
      <c r="AZ1215" s="121">
        <v>2.1796893E-12</v>
      </c>
      <c r="BA1215" s="121">
        <v>0</v>
      </c>
      <c r="BB1215" s="121">
        <v>1.0190291E-10</v>
      </c>
      <c r="BC1215" s="121">
        <v>9.8810395E-8</v>
      </c>
      <c r="BD1215" s="121">
        <v>1.7305196999999999E-11</v>
      </c>
      <c r="BE1215" s="121">
        <v>1.1177751E-10</v>
      </c>
      <c r="BF1215" s="121">
        <v>2.4904903000000001E-14</v>
      </c>
      <c r="BG1215" s="121">
        <v>3.6990075000000002E-16</v>
      </c>
      <c r="BH1215" s="121">
        <v>8.0379565999999997E-14</v>
      </c>
      <c r="BI1215" s="121">
        <v>1.8205645999999999E-13</v>
      </c>
      <c r="BJ1215" s="121">
        <v>3.3151225000000003E-14</v>
      </c>
      <c r="BK1215" s="121">
        <v>3.7513776999999996E-12</v>
      </c>
      <c r="BL1215" s="121">
        <v>6.2533479999999995E-11</v>
      </c>
      <c r="BM1215" s="121">
        <v>2.0841165E-20</v>
      </c>
      <c r="BN1215" s="121">
        <v>1.4866274000000001E-5</v>
      </c>
      <c r="BO1215" s="121">
        <v>2.9279099999999999E-2</v>
      </c>
      <c r="BP1215" s="121">
        <v>0</v>
      </c>
      <c r="BQ1215" s="121">
        <v>0</v>
      </c>
      <c r="BR1215" s="121">
        <v>0</v>
      </c>
      <c r="BT1215" s="71">
        <v>1.1136459E-4</v>
      </c>
      <c r="BU1215" s="71">
        <v>7.9326732000000003E-7</v>
      </c>
      <c r="BV1215" s="71">
        <v>1.0411639E-4</v>
      </c>
      <c r="BW1215" s="71">
        <v>1.5142657999999999E-8</v>
      </c>
      <c r="BX1215" s="71">
        <v>7.6713237999999997E-7</v>
      </c>
      <c r="BY1215" s="71">
        <v>4.4863434000000002E-8</v>
      </c>
      <c r="BZ1215" s="71">
        <v>6.1206717000000005E-10</v>
      </c>
      <c r="CA1215" s="71">
        <v>6.7568406999999994E-8</v>
      </c>
      <c r="CB1215" s="71">
        <v>1.5286136999999999E-8</v>
      </c>
      <c r="CC1215" s="71">
        <v>9.9313187000000001E-8</v>
      </c>
      <c r="CD1215" s="71">
        <v>0</v>
      </c>
      <c r="CE1215" s="71">
        <v>4.6087577000000002E-17</v>
      </c>
      <c r="CF1215" s="71">
        <v>3.7736329000000002E-13</v>
      </c>
      <c r="CG1215" s="71">
        <v>3.7215229E-7</v>
      </c>
      <c r="CH1215" s="71">
        <v>5.0643670999999998E-6</v>
      </c>
      <c r="CI1215" s="71">
        <v>8.4915791000000007E-9</v>
      </c>
      <c r="CJ1215" s="71">
        <v>0</v>
      </c>
      <c r="CL1215" s="186">
        <v>3.1940542999999998E-13</v>
      </c>
      <c r="CM1215" s="186">
        <v>3.7340977</v>
      </c>
      <c r="CN1215" s="187">
        <v>1.8590785000000001E-3</v>
      </c>
      <c r="CO1215" s="186">
        <v>5.5295175000000002E-4</v>
      </c>
      <c r="CP1215" s="186">
        <v>3.6818883999999997E-11</v>
      </c>
      <c r="CQ1215" s="186">
        <v>4.3099547999999999E-9</v>
      </c>
      <c r="CR1215" s="186">
        <v>3.5193010000000001E-5</v>
      </c>
      <c r="CS1215" s="186">
        <v>8.9883177999999994E-2</v>
      </c>
      <c r="CT1215" s="186">
        <v>1.6687218999999999E-8</v>
      </c>
      <c r="CU1215" s="186">
        <v>1.5782077999999999E-5</v>
      </c>
      <c r="CW1215" s="101"/>
      <c r="CX1215" s="161" t="s">
        <v>3184</v>
      </c>
    </row>
    <row r="1216" spans="1:102" ht="14.4">
      <c r="A1216" t="s">
        <v>1442</v>
      </c>
      <c r="B1216" s="92" t="s">
        <v>1376</v>
      </c>
      <c r="C1216" s="126" t="str">
        <f t="shared" si="335"/>
        <v>A.160.05.115</v>
      </c>
      <c r="D1216" s="11" t="s">
        <v>657</v>
      </c>
      <c r="E1216" s="125" t="s">
        <v>878</v>
      </c>
      <c r="F1216" s="128" t="str">
        <f t="shared" si="336"/>
        <v>Canaria FSC/PEFC 830 (kg/m3)</v>
      </c>
      <c r="G1216" s="131">
        <f t="shared" si="331"/>
        <v>5.2817496562227048E-2</v>
      </c>
      <c r="H1216" s="183">
        <f t="shared" si="332"/>
        <v>2.7260707159999999E-3</v>
      </c>
      <c r="I1216" s="183">
        <f t="shared" si="333"/>
        <v>5.562336565000001E-3</v>
      </c>
      <c r="J1216" s="184">
        <f t="shared" si="334"/>
        <v>1.1873837281227043E-2</v>
      </c>
      <c r="K1216" s="183">
        <v>3.2655252000000003E-2</v>
      </c>
      <c r="L1216" s="146">
        <v>2.8240528999999999E-3</v>
      </c>
      <c r="M1216" s="146">
        <v>1.6854118E-3</v>
      </c>
      <c r="N1216" s="146">
        <v>1.5206074999999999E-3</v>
      </c>
      <c r="O1216" s="188">
        <v>1.0640052999999999E-3</v>
      </c>
      <c r="P1216" s="188">
        <v>5.3703659999999998E-6</v>
      </c>
      <c r="Q1216" s="146">
        <v>1.3608755000000001E-4</v>
      </c>
      <c r="R1216" s="146">
        <v>1.2390683000000001E-4</v>
      </c>
      <c r="S1216" s="146">
        <v>1.5290658E-4</v>
      </c>
      <c r="T1216" s="146">
        <v>9.0487651999999997E-4</v>
      </c>
      <c r="U1216" s="146">
        <v>1.1719258E-2</v>
      </c>
      <c r="V1216" s="188">
        <v>2.4088514999999999E-5</v>
      </c>
      <c r="W1216" s="188">
        <v>1.6726858E-6</v>
      </c>
      <c r="X1216" s="146">
        <v>1.5427043000000001E-11</v>
      </c>
      <c r="Z1216" s="157">
        <f t="shared" si="325"/>
        <v>0.21770168000000004</v>
      </c>
      <c r="AB1216" s="131">
        <f t="shared" si="326"/>
        <v>3.2655252000000003E-2</v>
      </c>
      <c r="AC1216" s="131">
        <f t="shared" si="327"/>
        <v>7.3594422460000006E-3</v>
      </c>
      <c r="AD1216" s="131">
        <f t="shared" si="328"/>
        <v>4.6350442158000008E-3</v>
      </c>
      <c r="AE1216" s="131">
        <f t="shared" si="329"/>
        <v>5.5623365650000001E-3</v>
      </c>
      <c r="AF1216" s="131">
        <f t="shared" si="330"/>
        <v>1.1872164595427044E-2</v>
      </c>
      <c r="AH1216">
        <v>24.650299</v>
      </c>
      <c r="AI1216" s="71">
        <v>2.8134275</v>
      </c>
      <c r="AJ1216" s="71">
        <v>0.49744316</v>
      </c>
      <c r="AK1216" s="71">
        <v>0</v>
      </c>
      <c r="AL1216" s="71">
        <v>21.019553999999999</v>
      </c>
      <c r="AM1216" s="71">
        <v>0.21992982</v>
      </c>
      <c r="AN1216" s="71">
        <v>9.9945207999999994E-2</v>
      </c>
      <c r="AP1216" s="129">
        <v>4.6839192999999996E-3</v>
      </c>
      <c r="AQ1216" s="129">
        <v>4.3487289000000004E-3</v>
      </c>
      <c r="AR1216" s="129">
        <v>1.8690206E-4</v>
      </c>
      <c r="AS1216" s="129">
        <v>1.4828831000000001E-4</v>
      </c>
      <c r="AT1216" s="172">
        <f t="shared" si="337"/>
        <v>2.6071516082480001E-7</v>
      </c>
      <c r="AU1216" s="172">
        <f t="shared" si="338"/>
        <v>6.9120584760659132E-10</v>
      </c>
      <c r="AV1216" s="185">
        <f t="shared" si="339"/>
        <v>2.0768670078000002E-2</v>
      </c>
      <c r="AW1216" s="121">
        <v>2.0204014000000001E-7</v>
      </c>
      <c r="AX1216" s="121">
        <v>6.0960338000000001E-10</v>
      </c>
      <c r="AY1216" s="121">
        <v>1.6655234000000002E-14</v>
      </c>
      <c r="AZ1216" s="121">
        <v>2.1796893E-12</v>
      </c>
      <c r="BA1216" s="121">
        <v>0</v>
      </c>
      <c r="BB1216" s="121">
        <v>9.7131465000000004E-11</v>
      </c>
      <c r="BC1216" s="121">
        <v>5.8511203999999999E-8</v>
      </c>
      <c r="BD1216" s="121">
        <v>1.6217075000000001E-11</v>
      </c>
      <c r="BE1216" s="121">
        <v>6.5175735999999996E-11</v>
      </c>
      <c r="BF1216" s="121">
        <v>2.4904903000000001E-14</v>
      </c>
      <c r="BG1216" s="121">
        <v>3.6990075000000002E-16</v>
      </c>
      <c r="BH1216" s="121">
        <v>7.7539323000000005E-14</v>
      </c>
      <c r="BI1216" s="121">
        <v>7.6223405000000001E-14</v>
      </c>
      <c r="BJ1216" s="121">
        <v>1.396382E-14</v>
      </c>
      <c r="BK1216" s="121">
        <v>3.6103435000000001E-12</v>
      </c>
      <c r="BL1216" s="121">
        <v>6.0895327000000001E-11</v>
      </c>
      <c r="BM1216" s="121">
        <v>2.0841165E-20</v>
      </c>
      <c r="BN1216" s="121">
        <v>1.4516078E-5</v>
      </c>
      <c r="BO1216" s="121">
        <v>2.0754154E-2</v>
      </c>
      <c r="BP1216" s="121">
        <v>0</v>
      </c>
      <c r="BQ1216" s="121">
        <v>0</v>
      </c>
      <c r="BR1216" s="121">
        <v>0</v>
      </c>
      <c r="BT1216" s="71">
        <v>1.1607629E-5</v>
      </c>
      <c r="BU1216" s="71">
        <v>4.7198062999999998E-7</v>
      </c>
      <c r="BV1216" s="71">
        <v>6.0701006000000002E-6</v>
      </c>
      <c r="BW1216" s="71">
        <v>1.504201E-8</v>
      </c>
      <c r="BX1216" s="71">
        <v>4.8581447000000005E-7</v>
      </c>
      <c r="BY1216" s="71">
        <v>4.4863434000000002E-8</v>
      </c>
      <c r="BZ1216" s="71">
        <v>6.1206717000000005E-10</v>
      </c>
      <c r="CA1216" s="71">
        <v>6.7568406999999994E-8</v>
      </c>
      <c r="CB1216" s="71">
        <v>1.3907582E-8</v>
      </c>
      <c r="CC1216" s="71">
        <v>9.5755651000000005E-8</v>
      </c>
      <c r="CD1216" s="71">
        <v>0</v>
      </c>
      <c r="CE1216" s="71">
        <v>4.6087577000000002E-17</v>
      </c>
      <c r="CF1216" s="71">
        <v>3.7736329000000002E-13</v>
      </c>
      <c r="CG1216" s="71">
        <v>3.1726014E-7</v>
      </c>
      <c r="CH1216" s="71">
        <v>4.0162325000000003E-6</v>
      </c>
      <c r="CI1216" s="71">
        <v>8.4915791000000007E-9</v>
      </c>
      <c r="CJ1216" s="71">
        <v>0</v>
      </c>
      <c r="CL1216" s="186">
        <v>3.1940542999999998E-13</v>
      </c>
      <c r="CM1216" s="186">
        <v>0.21770754</v>
      </c>
      <c r="CN1216" s="187">
        <v>1.8590785000000001E-3</v>
      </c>
      <c r="CO1216" s="186">
        <v>3.3313207999999999E-4</v>
      </c>
      <c r="CP1216" s="186">
        <v>3.5533878000000002E-11</v>
      </c>
      <c r="CQ1216" s="186">
        <v>4.1580923999999996E-9</v>
      </c>
      <c r="CR1216" s="186">
        <v>2.1295343E-5</v>
      </c>
      <c r="CS1216" s="186">
        <v>3.7720464000000002E-2</v>
      </c>
      <c r="CT1216" s="186">
        <v>1.6687218999999999E-8</v>
      </c>
      <c r="CU1216" s="186">
        <v>1.5782077999999999E-5</v>
      </c>
      <c r="CW1216" s="101"/>
      <c r="CX1216" s="161" t="s">
        <v>3185</v>
      </c>
    </row>
    <row r="1217" spans="1:102" ht="14.4">
      <c r="A1217" t="s">
        <v>2493</v>
      </c>
      <c r="B1217" s="92" t="s">
        <v>1376</v>
      </c>
      <c r="C1217" s="126" t="str">
        <f t="shared" si="335"/>
        <v>A.160.05.116</v>
      </c>
      <c r="D1217" s="11" t="s">
        <v>657</v>
      </c>
      <c r="E1217" s="125" t="s">
        <v>878</v>
      </c>
      <c r="F1217" s="128" t="str">
        <f t="shared" si="336"/>
        <v>Canaria natural forest clear cut 830 (kg/m3)</v>
      </c>
      <c r="G1217" s="131">
        <f t="shared" si="331"/>
        <v>6.4785175060472273</v>
      </c>
      <c r="H1217" s="183">
        <f t="shared" si="332"/>
        <v>2.7260707159999999E-3</v>
      </c>
      <c r="I1217" s="183">
        <f t="shared" si="333"/>
        <v>5.9137623480499997</v>
      </c>
      <c r="J1217" s="184">
        <f t="shared" si="334"/>
        <v>1.1873837281227043E-2</v>
      </c>
      <c r="K1217" s="183">
        <v>0.55015524999999998</v>
      </c>
      <c r="L1217" s="146">
        <v>2.8240528999999999E-3</v>
      </c>
      <c r="M1217" s="146">
        <v>1.6854118E-3</v>
      </c>
      <c r="N1217" s="146">
        <v>1.5206074999999999E-3</v>
      </c>
      <c r="O1217" s="188">
        <v>1.0640052999999999E-3</v>
      </c>
      <c r="P1217" s="188">
        <v>5.3703659999999998E-6</v>
      </c>
      <c r="Q1217" s="146">
        <v>1.3608755000000001E-4</v>
      </c>
      <c r="R1217" s="146">
        <v>1.2390683000000001E-4</v>
      </c>
      <c r="S1217" s="146">
        <v>1.5290658E-4</v>
      </c>
      <c r="T1217" s="146">
        <v>9.0487651999999997E-4</v>
      </c>
      <c r="U1217" s="188">
        <v>1.1719258E-2</v>
      </c>
      <c r="V1217" s="188">
        <v>5.9082241</v>
      </c>
      <c r="W1217" s="188">
        <v>1.6726858E-6</v>
      </c>
      <c r="X1217" s="146">
        <v>1.5427043000000001E-11</v>
      </c>
      <c r="Z1217" s="157">
        <f t="shared" si="325"/>
        <v>3.6677016666666669</v>
      </c>
      <c r="AB1217" s="131">
        <f t="shared" si="326"/>
        <v>0.55015524999999998</v>
      </c>
      <c r="AC1217" s="131">
        <f t="shared" si="327"/>
        <v>7.3594422460000006E-3</v>
      </c>
      <c r="AD1217" s="131">
        <f t="shared" si="328"/>
        <v>4.6350442158000008E-3</v>
      </c>
      <c r="AE1217" s="131">
        <f t="shared" si="329"/>
        <v>5.9137623480499997</v>
      </c>
      <c r="AF1217" s="131">
        <f t="shared" si="330"/>
        <v>1.1872164595427044E-2</v>
      </c>
      <c r="AH1217">
        <v>24.650299</v>
      </c>
      <c r="AI1217" s="71">
        <v>2.8134275</v>
      </c>
      <c r="AJ1217" s="71">
        <v>0.49744316</v>
      </c>
      <c r="AK1217" s="71">
        <v>0</v>
      </c>
      <c r="AL1217" s="71">
        <v>21.019553999999999</v>
      </c>
      <c r="AM1217" s="71">
        <v>0.21992982</v>
      </c>
      <c r="AN1217" s="71">
        <v>9.9945207999999994E-2</v>
      </c>
      <c r="AP1217" s="129">
        <v>6.0698742999999999E-2</v>
      </c>
      <c r="AQ1217" s="129">
        <v>5.7751416999999999E-2</v>
      </c>
      <c r="AR1217" s="129">
        <v>2.7990374E-3</v>
      </c>
      <c r="AS1217" s="129">
        <v>1.4828831000000001E-4</v>
      </c>
      <c r="AT1217" s="172">
        <f t="shared" si="337"/>
        <v>3.4623151208248001E-6</v>
      </c>
      <c r="AU1217" s="172">
        <f t="shared" si="338"/>
        <v>1.035146939260259E-8</v>
      </c>
      <c r="AV1217" s="185">
        <f t="shared" si="339"/>
        <v>2.0768670078000002E-2</v>
      </c>
      <c r="AW1217" s="121">
        <v>3.4036401000000001E-6</v>
      </c>
      <c r="AX1217" s="121">
        <v>1.0269602999999999E-8</v>
      </c>
      <c r="AY1217" s="121">
        <v>2.8058023000000002E-13</v>
      </c>
      <c r="AZ1217" s="121">
        <v>2.1796893E-12</v>
      </c>
      <c r="BA1217" s="121">
        <v>0</v>
      </c>
      <c r="BB1217" s="121">
        <v>9.7131465000000004E-11</v>
      </c>
      <c r="BC1217" s="121">
        <v>5.8511203999999999E-8</v>
      </c>
      <c r="BD1217" s="121">
        <v>1.6217075000000001E-11</v>
      </c>
      <c r="BE1217" s="121">
        <v>6.5175735999999996E-11</v>
      </c>
      <c r="BF1217" s="121">
        <v>2.4904903000000001E-14</v>
      </c>
      <c r="BG1217" s="121">
        <v>3.6990075000000002E-16</v>
      </c>
      <c r="BH1217" s="121">
        <v>7.7539323000000005E-14</v>
      </c>
      <c r="BI1217" s="121">
        <v>7.6223405000000001E-14</v>
      </c>
      <c r="BJ1217" s="121">
        <v>1.396382E-14</v>
      </c>
      <c r="BK1217" s="121">
        <v>3.6103435000000001E-12</v>
      </c>
      <c r="BL1217" s="121">
        <v>6.0895327000000001E-11</v>
      </c>
      <c r="BM1217" s="121">
        <v>2.0841165E-20</v>
      </c>
      <c r="BN1217" s="121">
        <v>1.4516078E-5</v>
      </c>
      <c r="BO1217" s="121">
        <v>2.0754154E-2</v>
      </c>
      <c r="BP1217" s="121">
        <v>0</v>
      </c>
      <c r="BQ1217" s="121">
        <v>0</v>
      </c>
      <c r="BR1217" s="121">
        <v>0</v>
      </c>
      <c r="BT1217" s="71">
        <v>1.0780278E-4</v>
      </c>
      <c r="BU1217" s="71">
        <v>4.7198062999999998E-7</v>
      </c>
      <c r="BV1217" s="71">
        <v>1.0226525E-4</v>
      </c>
      <c r="BW1217" s="71">
        <v>1.504201E-8</v>
      </c>
      <c r="BX1217" s="71">
        <v>4.8581447000000005E-7</v>
      </c>
      <c r="BY1217" s="71">
        <v>4.4863434000000002E-8</v>
      </c>
      <c r="BZ1217" s="71">
        <v>6.1206717000000005E-10</v>
      </c>
      <c r="CA1217" s="71">
        <v>6.7568406999999994E-8</v>
      </c>
      <c r="CB1217" s="71">
        <v>1.3907582E-8</v>
      </c>
      <c r="CC1217" s="71">
        <v>9.5755651000000005E-8</v>
      </c>
      <c r="CD1217" s="71">
        <v>0</v>
      </c>
      <c r="CE1217" s="71">
        <v>4.6087577000000002E-17</v>
      </c>
      <c r="CF1217" s="71">
        <v>3.7736329000000002E-13</v>
      </c>
      <c r="CG1217" s="71">
        <v>3.1726014E-7</v>
      </c>
      <c r="CH1217" s="71">
        <v>4.0162325000000003E-6</v>
      </c>
      <c r="CI1217" s="71">
        <v>8.4915791000000007E-9</v>
      </c>
      <c r="CJ1217" s="71">
        <v>0</v>
      </c>
      <c r="CL1217" s="186">
        <v>3.1940542999999998E-13</v>
      </c>
      <c r="CM1217" s="186">
        <v>3.6677075000000001</v>
      </c>
      <c r="CN1217" s="187">
        <v>1.8590785000000001E-3</v>
      </c>
      <c r="CO1217" s="186">
        <v>3.3313207999999999E-4</v>
      </c>
      <c r="CP1217" s="186">
        <v>3.5533878000000002E-11</v>
      </c>
      <c r="CQ1217" s="186">
        <v>4.1580923999999996E-9</v>
      </c>
      <c r="CR1217" s="186">
        <v>2.1295343E-5</v>
      </c>
      <c r="CS1217" s="186">
        <v>3.7720464000000002E-2</v>
      </c>
      <c r="CT1217" s="186">
        <v>1.6687218999999999E-8</v>
      </c>
      <c r="CU1217" s="186">
        <v>1.5782077999999999E-5</v>
      </c>
      <c r="CW1217" s="101"/>
      <c r="CX1217" s="161" t="s">
        <v>3185</v>
      </c>
    </row>
    <row r="1218" spans="1:102" ht="14.4">
      <c r="A1218" t="s">
        <v>1443</v>
      </c>
      <c r="B1218" s="92" t="s">
        <v>1376</v>
      </c>
      <c r="C1218" s="126" t="str">
        <f t="shared" si="335"/>
        <v>A.160.05.117</v>
      </c>
      <c r="D1218" s="11" t="s">
        <v>657</v>
      </c>
      <c r="E1218" s="125" t="s">
        <v>878</v>
      </c>
      <c r="F1218" s="128" t="str">
        <f t="shared" si="336"/>
        <v>Cottonwood FSC/PEFC 440 (kg/m3)</v>
      </c>
      <c r="G1218" s="131">
        <f t="shared" si="331"/>
        <v>5.7343236866527043E-2</v>
      </c>
      <c r="H1218" s="183">
        <f t="shared" si="332"/>
        <v>2.7762787123000003E-3</v>
      </c>
      <c r="I1218" s="183">
        <f t="shared" si="333"/>
        <v>6.1434288429999999E-3</v>
      </c>
      <c r="J1218" s="184">
        <f t="shared" si="334"/>
        <v>1.3299221311227044E-2</v>
      </c>
      <c r="K1218" s="183">
        <v>3.5124308E-2</v>
      </c>
      <c r="L1218" s="146">
        <v>3.3702320999999999E-3</v>
      </c>
      <c r="M1218" s="146">
        <v>1.720264E-3</v>
      </c>
      <c r="N1218" s="146">
        <v>1.5647536000000001E-3</v>
      </c>
      <c r="O1218" s="188">
        <v>1.0686209E-3</v>
      </c>
      <c r="P1218" s="188">
        <v>5.5805823000000002E-6</v>
      </c>
      <c r="Q1218" s="146">
        <v>1.3732362999999999E-4</v>
      </c>
      <c r="R1218" s="146">
        <v>1.239383E-4</v>
      </c>
      <c r="S1218" s="146">
        <v>1.5385061E-4</v>
      </c>
      <c r="T1218" s="146">
        <v>9.0487651999999997E-4</v>
      </c>
      <c r="U1218" s="188">
        <v>1.3143698000000001E-2</v>
      </c>
      <c r="V1218" s="188">
        <v>2.4117923000000001E-5</v>
      </c>
      <c r="W1218" s="188">
        <v>1.6726858E-6</v>
      </c>
      <c r="X1218" s="146">
        <v>1.5427043000000001E-11</v>
      </c>
      <c r="Z1218" s="157">
        <f t="shared" si="325"/>
        <v>0.23416205333333334</v>
      </c>
      <c r="AB1218" s="131">
        <f t="shared" si="326"/>
        <v>3.5124308E-2</v>
      </c>
      <c r="AC1218" s="131">
        <f t="shared" si="327"/>
        <v>7.9907131122999974E-3</v>
      </c>
      <c r="AD1218" s="131">
        <f t="shared" si="328"/>
        <v>5.2161070858000001E-3</v>
      </c>
      <c r="AE1218" s="131">
        <f t="shared" si="329"/>
        <v>6.1434288429999999E-3</v>
      </c>
      <c r="AF1218" s="131">
        <f t="shared" si="330"/>
        <v>1.3297548625427045E-2</v>
      </c>
      <c r="AH1218">
        <v>24.866496999999999</v>
      </c>
      <c r="AI1218" s="71">
        <v>3.0285703000000002</v>
      </c>
      <c r="AJ1218" s="71">
        <v>0.49817539999999999</v>
      </c>
      <c r="AK1218" s="71">
        <v>0</v>
      </c>
      <c r="AL1218" s="71">
        <v>21.019553999999999</v>
      </c>
      <c r="AM1218" s="71">
        <v>0.22007254000000001</v>
      </c>
      <c r="AN1218" s="71">
        <v>0.10012549</v>
      </c>
      <c r="AP1218" s="129">
        <v>5.1361564000000004E-3</v>
      </c>
      <c r="AQ1218" s="129">
        <v>4.7702055999999998E-3</v>
      </c>
      <c r="AR1218" s="129">
        <v>2.0257064E-4</v>
      </c>
      <c r="AS1218" s="129">
        <v>1.6338019E-4</v>
      </c>
      <c r="AT1218" s="172">
        <f t="shared" si="337"/>
        <v>2.85983549948E-7</v>
      </c>
      <c r="AU1218" s="172">
        <f t="shared" si="338"/>
        <v>7.4915178782959094E-10</v>
      </c>
      <c r="AV1218" s="185">
        <f t="shared" si="339"/>
        <v>2.2882379903999998E-2</v>
      </c>
      <c r="AW1218" s="121">
        <v>2.1731537E-7</v>
      </c>
      <c r="AX1218" s="121">
        <v>6.5569241999999996E-10</v>
      </c>
      <c r="AY1218" s="121">
        <v>1.7914451999999999E-14</v>
      </c>
      <c r="AZ1218" s="121">
        <v>2.1796893E-12</v>
      </c>
      <c r="BA1218" s="121">
        <v>0</v>
      </c>
      <c r="BB1218" s="121">
        <v>9.8314466999999995E-11</v>
      </c>
      <c r="BC1218" s="121">
        <v>6.8502738999999994E-8</v>
      </c>
      <c r="BD1218" s="121">
        <v>1.6486857000000001E-11</v>
      </c>
      <c r="BE1218" s="121">
        <v>7.6729894000000006E-11</v>
      </c>
      <c r="BF1218" s="121">
        <v>2.4904903000000001E-14</v>
      </c>
      <c r="BG1218" s="121">
        <v>3.6990075000000002E-16</v>
      </c>
      <c r="BH1218" s="121">
        <v>7.8243514999999995E-14</v>
      </c>
      <c r="BI1218" s="121">
        <v>1.0246301E-13</v>
      </c>
      <c r="BJ1218" s="121">
        <v>1.8721027999999999E-14</v>
      </c>
      <c r="BK1218" s="121">
        <v>3.6453106999999999E-12</v>
      </c>
      <c r="BL1218" s="121">
        <v>6.1301481000000006E-11</v>
      </c>
      <c r="BM1218" s="121">
        <v>2.0841165E-20</v>
      </c>
      <c r="BN1218" s="121">
        <v>1.4602904E-5</v>
      </c>
      <c r="BO1218" s="121">
        <v>2.2867776999999999E-2</v>
      </c>
      <c r="BP1218" s="121">
        <v>0</v>
      </c>
      <c r="BQ1218" s="121">
        <v>0</v>
      </c>
      <c r="BR1218" s="121">
        <v>0</v>
      </c>
      <c r="BT1218" s="71">
        <v>1.2490721E-5</v>
      </c>
      <c r="BU1218" s="71">
        <v>5.5163849000000001E-7</v>
      </c>
      <c r="BV1218" s="71">
        <v>6.5290594E-6</v>
      </c>
      <c r="BW1218" s="71">
        <v>1.5066964E-8</v>
      </c>
      <c r="BX1218" s="71">
        <v>5.5556270999999996E-7</v>
      </c>
      <c r="BY1218" s="71">
        <v>4.4863434000000002E-8</v>
      </c>
      <c r="BZ1218" s="71">
        <v>6.1206717000000005E-10</v>
      </c>
      <c r="CA1218" s="71">
        <v>6.7568406999999994E-8</v>
      </c>
      <c r="CB1218" s="71">
        <v>1.4249372E-8</v>
      </c>
      <c r="CC1218" s="71">
        <v>9.6637685000000004E-8</v>
      </c>
      <c r="CD1218" s="71">
        <v>0</v>
      </c>
      <c r="CE1218" s="71">
        <v>4.6087577000000002E-17</v>
      </c>
      <c r="CF1218" s="71">
        <v>3.7736329000000002E-13</v>
      </c>
      <c r="CG1218" s="71">
        <v>3.3086977000000001E-7</v>
      </c>
      <c r="CH1218" s="71">
        <v>4.2761006000000001E-6</v>
      </c>
      <c r="CI1218" s="71">
        <v>8.4915791000000007E-9</v>
      </c>
      <c r="CJ1218" s="71">
        <v>0</v>
      </c>
      <c r="CL1218" s="186">
        <v>3.1940542999999998E-13</v>
      </c>
      <c r="CM1218" s="186">
        <v>0.23416791000000001</v>
      </c>
      <c r="CN1218" s="187">
        <v>1.8590785000000001E-3</v>
      </c>
      <c r="CO1218" s="186">
        <v>3.8763281999999998E-4</v>
      </c>
      <c r="CP1218" s="186">
        <v>3.5852473999999998E-11</v>
      </c>
      <c r="CQ1218" s="186">
        <v>4.1957442000000003E-9</v>
      </c>
      <c r="CR1218" s="186">
        <v>2.4741044999999999E-5</v>
      </c>
      <c r="CS1218" s="186">
        <v>5.0653367999999997E-2</v>
      </c>
      <c r="CT1218" s="186">
        <v>1.6687218999999999E-8</v>
      </c>
      <c r="CU1218" s="186">
        <v>1.5782077999999999E-5</v>
      </c>
      <c r="CW1218" s="101"/>
      <c r="CX1218" s="161" t="s">
        <v>3186</v>
      </c>
    </row>
    <row r="1219" spans="1:102" ht="14.4">
      <c r="A1219" t="s">
        <v>2494</v>
      </c>
      <c r="B1219" s="92" t="s">
        <v>1376</v>
      </c>
      <c r="C1219" s="126" t="str">
        <f t="shared" si="335"/>
        <v>A.160.05.118</v>
      </c>
      <c r="D1219" s="11" t="s">
        <v>657</v>
      </c>
      <c r="E1219" s="125" t="s">
        <v>878</v>
      </c>
      <c r="F1219" s="128" t="str">
        <f t="shared" si="336"/>
        <v>Cottonwood natural forest clear cut 440 (kg/m3)</v>
      </c>
      <c r="G1219" s="131">
        <f t="shared" si="331"/>
        <v>1.1313132409435271</v>
      </c>
      <c r="H1219" s="183">
        <f t="shared" si="332"/>
        <v>2.7762787123000003E-3</v>
      </c>
      <c r="I1219" s="183">
        <f t="shared" si="333"/>
        <v>0.56261343092000005</v>
      </c>
      <c r="J1219" s="184">
        <f t="shared" si="334"/>
        <v>1.3299221311227044E-2</v>
      </c>
      <c r="K1219" s="183">
        <v>0.55262431000000001</v>
      </c>
      <c r="L1219" s="146">
        <v>3.3702320999999999E-3</v>
      </c>
      <c r="M1219" s="146">
        <v>1.720264E-3</v>
      </c>
      <c r="N1219" s="146">
        <v>1.5647536000000001E-3</v>
      </c>
      <c r="O1219" s="188">
        <v>1.0686209E-3</v>
      </c>
      <c r="P1219" s="188">
        <v>5.5805823000000002E-6</v>
      </c>
      <c r="Q1219" s="146">
        <v>1.3732362999999999E-4</v>
      </c>
      <c r="R1219" s="146">
        <v>1.239383E-4</v>
      </c>
      <c r="S1219" s="146">
        <v>1.5385061E-4</v>
      </c>
      <c r="T1219" s="146">
        <v>9.0487651999999997E-4</v>
      </c>
      <c r="U1219" s="188">
        <v>1.3143698000000001E-2</v>
      </c>
      <c r="V1219" s="188">
        <v>0.55649411999999998</v>
      </c>
      <c r="W1219" s="188">
        <v>1.6726858E-6</v>
      </c>
      <c r="X1219" s="146">
        <v>1.5427043000000001E-11</v>
      </c>
      <c r="Z1219" s="157">
        <f t="shared" si="325"/>
        <v>3.684162066666667</v>
      </c>
      <c r="AB1219" s="131">
        <f t="shared" si="326"/>
        <v>0.55262431000000001</v>
      </c>
      <c r="AC1219" s="131">
        <f t="shared" si="327"/>
        <v>7.9907131122999974E-3</v>
      </c>
      <c r="AD1219" s="131">
        <f t="shared" si="328"/>
        <v>5.2161070858000001E-3</v>
      </c>
      <c r="AE1219" s="131">
        <f t="shared" si="329"/>
        <v>0.56261343092000005</v>
      </c>
      <c r="AF1219" s="131">
        <f t="shared" si="330"/>
        <v>1.3297548625427045E-2</v>
      </c>
      <c r="AH1219">
        <v>24.866496999999999</v>
      </c>
      <c r="AI1219" s="71">
        <v>3.0285703000000002</v>
      </c>
      <c r="AJ1219" s="71">
        <v>0.49817539999999999</v>
      </c>
      <c r="AK1219" s="71">
        <v>0</v>
      </c>
      <c r="AL1219" s="71">
        <v>21.019553999999999</v>
      </c>
      <c r="AM1219" s="71">
        <v>0.22007254000000001</v>
      </c>
      <c r="AN1219" s="71">
        <v>0.10012549</v>
      </c>
      <c r="AP1219" s="129">
        <v>6.1150980000000001E-2</v>
      </c>
      <c r="AQ1219" s="129">
        <v>5.8172894000000003E-2</v>
      </c>
      <c r="AR1219" s="129">
        <v>2.8147060000000002E-3</v>
      </c>
      <c r="AS1219" s="129">
        <v>1.6338019E-4</v>
      </c>
      <c r="AT1219" s="172">
        <f t="shared" si="337"/>
        <v>3.4875835799480002E-6</v>
      </c>
      <c r="AU1219" s="172">
        <f t="shared" si="338"/>
        <v>1.040941529282759E-8</v>
      </c>
      <c r="AV1219" s="185">
        <f t="shared" si="339"/>
        <v>2.2882379903999998E-2</v>
      </c>
      <c r="AW1219" s="121">
        <v>3.4189154E-6</v>
      </c>
      <c r="AX1219" s="121">
        <v>1.0315692000000001E-8</v>
      </c>
      <c r="AY1219" s="121">
        <v>2.8183945000000002E-13</v>
      </c>
      <c r="AZ1219" s="121">
        <v>2.1796893E-12</v>
      </c>
      <c r="BA1219" s="121">
        <v>0</v>
      </c>
      <c r="BB1219" s="121">
        <v>9.8314466999999995E-11</v>
      </c>
      <c r="BC1219" s="121">
        <v>6.8502738999999994E-8</v>
      </c>
      <c r="BD1219" s="121">
        <v>1.6486857000000001E-11</v>
      </c>
      <c r="BE1219" s="121">
        <v>7.6729894000000006E-11</v>
      </c>
      <c r="BF1219" s="121">
        <v>2.4904903000000001E-14</v>
      </c>
      <c r="BG1219" s="121">
        <v>3.6990075000000002E-16</v>
      </c>
      <c r="BH1219" s="121">
        <v>7.8243514999999995E-14</v>
      </c>
      <c r="BI1219" s="121">
        <v>1.0246301E-13</v>
      </c>
      <c r="BJ1219" s="121">
        <v>1.8721027999999999E-14</v>
      </c>
      <c r="BK1219" s="121">
        <v>3.6453106999999999E-12</v>
      </c>
      <c r="BL1219" s="121">
        <v>6.1301481000000006E-11</v>
      </c>
      <c r="BM1219" s="121">
        <v>2.0841165E-20</v>
      </c>
      <c r="BN1219" s="121">
        <v>1.4602904E-5</v>
      </c>
      <c r="BO1219" s="121">
        <v>2.2867776999999999E-2</v>
      </c>
      <c r="BP1219" s="121">
        <v>0</v>
      </c>
      <c r="BQ1219" s="121">
        <v>0</v>
      </c>
      <c r="BR1219" s="121">
        <v>0</v>
      </c>
      <c r="BT1219" s="71">
        <v>1.0868588E-4</v>
      </c>
      <c r="BU1219" s="71">
        <v>5.5163849000000001E-7</v>
      </c>
      <c r="BV1219" s="71">
        <v>1.0272421E-4</v>
      </c>
      <c r="BW1219" s="71">
        <v>1.5066964E-8</v>
      </c>
      <c r="BX1219" s="71">
        <v>5.5556270999999996E-7</v>
      </c>
      <c r="BY1219" s="71">
        <v>4.4863434000000002E-8</v>
      </c>
      <c r="BZ1219" s="71">
        <v>6.1206717000000005E-10</v>
      </c>
      <c r="CA1219" s="71">
        <v>6.7568406999999994E-8</v>
      </c>
      <c r="CB1219" s="71">
        <v>1.4249372E-8</v>
      </c>
      <c r="CC1219" s="71">
        <v>9.6637685000000004E-8</v>
      </c>
      <c r="CD1219" s="71">
        <v>0</v>
      </c>
      <c r="CE1219" s="71">
        <v>4.6087577000000002E-17</v>
      </c>
      <c r="CF1219" s="71">
        <v>3.7736329000000002E-13</v>
      </c>
      <c r="CG1219" s="71">
        <v>3.3086977000000001E-7</v>
      </c>
      <c r="CH1219" s="71">
        <v>4.2761006000000001E-6</v>
      </c>
      <c r="CI1219" s="71">
        <v>8.4915791000000007E-9</v>
      </c>
      <c r="CJ1219" s="71">
        <v>0</v>
      </c>
      <c r="CL1219" s="186">
        <v>3.1940542999999998E-13</v>
      </c>
      <c r="CM1219" s="186">
        <v>3.6841678999999998</v>
      </c>
      <c r="CN1219" s="187">
        <v>1.8590785000000001E-3</v>
      </c>
      <c r="CO1219" s="186">
        <v>3.8763281999999998E-4</v>
      </c>
      <c r="CP1219" s="186">
        <v>3.5852473999999998E-11</v>
      </c>
      <c r="CQ1219" s="186">
        <v>4.1957442000000003E-9</v>
      </c>
      <c r="CR1219" s="186">
        <v>2.4741044999999999E-5</v>
      </c>
      <c r="CS1219" s="186">
        <v>5.0653367999999997E-2</v>
      </c>
      <c r="CT1219" s="186">
        <v>1.6687218999999999E-8</v>
      </c>
      <c r="CU1219" s="186">
        <v>1.5782077999999999E-5</v>
      </c>
      <c r="CW1219" s="101"/>
      <c r="CX1219" s="161" t="s">
        <v>3186</v>
      </c>
    </row>
    <row r="1220" spans="1:102" ht="14.4">
      <c r="A1220" t="s">
        <v>1444</v>
      </c>
      <c r="B1220" s="92" t="s">
        <v>1376</v>
      </c>
      <c r="C1220" s="126" t="str">
        <f t="shared" si="335"/>
        <v>A.160.05.119</v>
      </c>
      <c r="D1220" s="11" t="s">
        <v>657</v>
      </c>
      <c r="E1220" s="125" t="s">
        <v>878</v>
      </c>
      <c r="F1220" s="128" t="str">
        <f t="shared" si="336"/>
        <v>Hornbean FSC/PEFC 750 (kg/m3)</v>
      </c>
      <c r="G1220" s="131">
        <f t="shared" si="331"/>
        <v>4.4504594101983805E-2</v>
      </c>
      <c r="H1220" s="183">
        <f t="shared" si="332"/>
        <v>3.0519711703999993E-3</v>
      </c>
      <c r="I1220" s="183">
        <f t="shared" si="333"/>
        <v>4.5464306150000003E-3</v>
      </c>
      <c r="J1220" s="184">
        <f t="shared" si="334"/>
        <v>8.9525693165838031E-3</v>
      </c>
      <c r="K1220" s="183">
        <v>2.7953623E-2</v>
      </c>
      <c r="L1220" s="146">
        <v>1.4154014000000001E-3</v>
      </c>
      <c r="M1220" s="146">
        <v>1.8151525E-3</v>
      </c>
      <c r="N1220" s="146">
        <v>1.5905153999999999E-3</v>
      </c>
      <c r="O1220" s="188">
        <v>1.2896953999999999E-3</v>
      </c>
      <c r="P1220" s="188">
        <v>5.9772003999999999E-6</v>
      </c>
      <c r="Q1220" s="146">
        <v>1.6578316999999999E-4</v>
      </c>
      <c r="R1220" s="146">
        <v>1.547734E-4</v>
      </c>
      <c r="S1220" s="146">
        <v>1.6940453999999999E-4</v>
      </c>
      <c r="T1220" s="146">
        <v>1.1310955999999999E-3</v>
      </c>
      <c r="U1220" s="146">
        <v>8.7810739000000002E-3</v>
      </c>
      <c r="V1220" s="188">
        <v>3.0007714999999998E-5</v>
      </c>
      <c r="W1220" s="188">
        <v>2.0908572999999999E-6</v>
      </c>
      <c r="X1220" s="146">
        <v>1.9283803999999999E-11</v>
      </c>
      <c r="Z1220" s="157">
        <f t="shared" si="325"/>
        <v>0.18635748666666668</v>
      </c>
      <c r="AB1220" s="131">
        <f t="shared" si="326"/>
        <v>2.7953623E-2</v>
      </c>
      <c r="AC1220" s="131">
        <f t="shared" si="327"/>
        <v>6.4372984703999995E-3</v>
      </c>
      <c r="AD1220" s="131">
        <f t="shared" si="328"/>
        <v>3.3874181573E-3</v>
      </c>
      <c r="AE1220" s="131">
        <f t="shared" si="329"/>
        <v>4.5464306150000003E-3</v>
      </c>
      <c r="AF1220" s="131">
        <f t="shared" si="330"/>
        <v>8.9504784592838033E-3</v>
      </c>
      <c r="AH1220">
        <v>24.297235000000001</v>
      </c>
      <c r="AI1220" s="71">
        <v>2.4460594000000002</v>
      </c>
      <c r="AJ1220" s="71">
        <v>0.49698018999999999</v>
      </c>
      <c r="AK1220" s="71">
        <v>0</v>
      </c>
      <c r="AL1220" s="71">
        <v>21.029526000000001</v>
      </c>
      <c r="AM1220" s="71">
        <v>0.22483536000000001</v>
      </c>
      <c r="AN1220" s="71">
        <v>9.9833862999999995E-2</v>
      </c>
      <c r="AP1220" s="129">
        <v>3.7357356999999998E-3</v>
      </c>
      <c r="AQ1220" s="129">
        <v>3.4569841999999998E-3</v>
      </c>
      <c r="AR1220" s="129">
        <v>1.5604898000000001E-4</v>
      </c>
      <c r="AS1220" s="129">
        <v>1.2270242999999999E-4</v>
      </c>
      <c r="AT1220" s="172">
        <f t="shared" si="337"/>
        <v>2.0725324738699999E-7</v>
      </c>
      <c r="AU1220" s="172">
        <f t="shared" si="338"/>
        <v>5.7710422388017147E-10</v>
      </c>
      <c r="AV1220" s="185">
        <f t="shared" si="339"/>
        <v>1.7185214108999997E-2</v>
      </c>
      <c r="AW1220" s="121">
        <v>1.7295597E-7</v>
      </c>
      <c r="AX1220" s="121">
        <v>5.218493E-10</v>
      </c>
      <c r="AY1220" s="121">
        <v>1.4257666000000001E-14</v>
      </c>
      <c r="AZ1220" s="121">
        <v>2.7246116999999998E-12</v>
      </c>
      <c r="BA1220" s="121">
        <v>0</v>
      </c>
      <c r="BB1220" s="121">
        <v>1.1310061000000001E-10</v>
      </c>
      <c r="BC1220" s="121">
        <v>3.4102364E-8</v>
      </c>
      <c r="BD1220" s="121">
        <v>1.8375409000000001E-11</v>
      </c>
      <c r="BE1220" s="121">
        <v>3.6734958999999999E-11</v>
      </c>
      <c r="BF1220" s="121">
        <v>3.1131129000000001E-14</v>
      </c>
      <c r="BG1220" s="121">
        <v>4.6237593999999997E-16</v>
      </c>
      <c r="BH1220" s="121">
        <v>9.4459480000000001E-14</v>
      </c>
      <c r="BI1220" s="121">
        <v>3.4406556000000002E-15</v>
      </c>
      <c r="BJ1220" s="121">
        <v>8.0454757999999997E-16</v>
      </c>
      <c r="BK1220" s="121">
        <v>4.3905442999999996E-12</v>
      </c>
      <c r="BL1220" s="121">
        <v>7.4697621000000001E-11</v>
      </c>
      <c r="BM1220" s="121">
        <v>2.6051455999999999E-20</v>
      </c>
      <c r="BN1220" s="121">
        <v>1.5862109E-5</v>
      </c>
      <c r="BO1220" s="121">
        <v>1.7169351999999999E-2</v>
      </c>
      <c r="BP1220" s="121">
        <v>0</v>
      </c>
      <c r="BQ1220" s="121">
        <v>0</v>
      </c>
      <c r="BR1220" s="121">
        <v>0</v>
      </c>
      <c r="BT1220" s="71">
        <v>9.9922811000000005E-6</v>
      </c>
      <c r="BU1220" s="71">
        <v>2.8156117999999998E-7</v>
      </c>
      <c r="BV1220" s="71">
        <v>5.1961411999999996E-6</v>
      </c>
      <c r="BW1220" s="71">
        <v>1.8641031000000001E-8</v>
      </c>
      <c r="BX1220" s="71">
        <v>3.1713455000000002E-7</v>
      </c>
      <c r="BY1220" s="71">
        <v>5.6079293E-8</v>
      </c>
      <c r="BZ1220" s="71">
        <v>7.6508397000000001E-10</v>
      </c>
      <c r="CA1220" s="71">
        <v>8.4460508999999997E-8</v>
      </c>
      <c r="CB1220" s="71">
        <v>1.618821E-8</v>
      </c>
      <c r="CC1220" s="71">
        <v>1.1638128E-7</v>
      </c>
      <c r="CD1220" s="71">
        <v>0</v>
      </c>
      <c r="CE1220" s="71">
        <v>5.7609472E-17</v>
      </c>
      <c r="CF1220" s="71">
        <v>4.7170411000000003E-13</v>
      </c>
      <c r="CG1220" s="71">
        <v>3.1725020999999998E-7</v>
      </c>
      <c r="CH1220" s="71">
        <v>3.5770637000000001E-6</v>
      </c>
      <c r="CI1220" s="71">
        <v>1.0614449999999999E-8</v>
      </c>
      <c r="CJ1220" s="71">
        <v>0</v>
      </c>
      <c r="CL1220" s="186">
        <v>3.9925678999999999E-13</v>
      </c>
      <c r="CM1220" s="186">
        <v>0.18636480999999999</v>
      </c>
      <c r="CN1220" s="187">
        <v>2.3238480999999999E-3</v>
      </c>
      <c r="CO1220" s="186">
        <v>2.0540230999999999E-4</v>
      </c>
      <c r="CP1220" s="186">
        <v>4.3302260000000001E-11</v>
      </c>
      <c r="CQ1220" s="186">
        <v>5.0658339999999997E-9</v>
      </c>
      <c r="CR1220" s="186">
        <v>1.2718686000000001E-5</v>
      </c>
      <c r="CS1220" s="186">
        <v>1.8854150000000001E-3</v>
      </c>
      <c r="CT1220" s="186">
        <v>2.0859023999999999E-8</v>
      </c>
      <c r="CU1220" s="186">
        <v>1.9727597999999998E-5</v>
      </c>
      <c r="CW1220" s="101"/>
      <c r="CX1220" s="161" t="s">
        <v>3187</v>
      </c>
    </row>
    <row r="1221" spans="1:102" ht="14.4">
      <c r="A1221" t="s">
        <v>1445</v>
      </c>
      <c r="B1221" s="92" t="s">
        <v>1376</v>
      </c>
      <c r="C1221" s="126" t="str">
        <f t="shared" si="335"/>
        <v>A.160.05.120</v>
      </c>
      <c r="D1221" s="11" t="s">
        <v>657</v>
      </c>
      <c r="E1221" s="125" t="s">
        <v>878</v>
      </c>
      <c r="F1221" s="128" t="str">
        <f t="shared" si="336"/>
        <v>Horse chestnut FSC/PEFC 450 (kg/m3)</v>
      </c>
      <c r="G1221" s="131">
        <f t="shared" si="331"/>
        <v>4.4504594101983805E-2</v>
      </c>
      <c r="H1221" s="183">
        <f t="shared" si="332"/>
        <v>3.0519711703999993E-3</v>
      </c>
      <c r="I1221" s="183">
        <f t="shared" si="333"/>
        <v>4.5464306150000003E-3</v>
      </c>
      <c r="J1221" s="184">
        <f t="shared" si="334"/>
        <v>8.9525693165838031E-3</v>
      </c>
      <c r="K1221" s="183">
        <v>2.7953623E-2</v>
      </c>
      <c r="L1221" s="146">
        <v>1.4154014000000001E-3</v>
      </c>
      <c r="M1221" s="146">
        <v>1.8151525E-3</v>
      </c>
      <c r="N1221" s="146">
        <v>1.5905153999999999E-3</v>
      </c>
      <c r="O1221" s="188">
        <v>1.2896953999999999E-3</v>
      </c>
      <c r="P1221" s="188">
        <v>5.9772003999999999E-6</v>
      </c>
      <c r="Q1221" s="146">
        <v>1.6578316999999999E-4</v>
      </c>
      <c r="R1221" s="146">
        <v>1.547734E-4</v>
      </c>
      <c r="S1221" s="146">
        <v>1.6940453999999999E-4</v>
      </c>
      <c r="T1221" s="146">
        <v>1.1310955999999999E-3</v>
      </c>
      <c r="U1221" s="188">
        <v>8.7810739000000002E-3</v>
      </c>
      <c r="V1221" s="188">
        <v>3.0007714999999998E-5</v>
      </c>
      <c r="W1221" s="188">
        <v>2.0908572999999999E-6</v>
      </c>
      <c r="X1221" s="146">
        <v>1.9283803999999999E-11</v>
      </c>
      <c r="Z1221" s="157">
        <f t="shared" si="325"/>
        <v>0.18635748666666668</v>
      </c>
      <c r="AB1221" s="131">
        <f t="shared" si="326"/>
        <v>2.7953623E-2</v>
      </c>
      <c r="AC1221" s="131">
        <f t="shared" si="327"/>
        <v>6.4372984703999995E-3</v>
      </c>
      <c r="AD1221" s="131">
        <f t="shared" si="328"/>
        <v>3.3874181573E-3</v>
      </c>
      <c r="AE1221" s="131">
        <f t="shared" si="329"/>
        <v>4.5464306150000003E-3</v>
      </c>
      <c r="AF1221" s="131">
        <f t="shared" si="330"/>
        <v>8.9504784592838033E-3</v>
      </c>
      <c r="AH1221">
        <v>24.297235000000001</v>
      </c>
      <c r="AI1221" s="71">
        <v>2.4460594000000002</v>
      </c>
      <c r="AJ1221" s="71">
        <v>0.49698018999999999</v>
      </c>
      <c r="AK1221" s="71">
        <v>0</v>
      </c>
      <c r="AL1221" s="71">
        <v>21.029526000000001</v>
      </c>
      <c r="AM1221" s="71">
        <v>0.22483536000000001</v>
      </c>
      <c r="AN1221" s="71">
        <v>9.9833862999999995E-2</v>
      </c>
      <c r="AP1221" s="129">
        <v>3.7357356999999998E-3</v>
      </c>
      <c r="AQ1221" s="129">
        <v>3.4569841999999998E-3</v>
      </c>
      <c r="AR1221" s="129">
        <v>1.5604898000000001E-4</v>
      </c>
      <c r="AS1221" s="129">
        <v>1.2270242999999999E-4</v>
      </c>
      <c r="AT1221" s="172">
        <f t="shared" si="337"/>
        <v>2.0725324738699999E-7</v>
      </c>
      <c r="AU1221" s="172">
        <f t="shared" si="338"/>
        <v>5.7710422388017147E-10</v>
      </c>
      <c r="AV1221" s="185">
        <f t="shared" si="339"/>
        <v>1.7185214108999997E-2</v>
      </c>
      <c r="AW1221" s="121">
        <v>1.7295597E-7</v>
      </c>
      <c r="AX1221" s="121">
        <v>5.218493E-10</v>
      </c>
      <c r="AY1221" s="121">
        <v>1.4257666000000001E-14</v>
      </c>
      <c r="AZ1221" s="121">
        <v>2.7246116999999998E-12</v>
      </c>
      <c r="BA1221" s="121">
        <v>0</v>
      </c>
      <c r="BB1221" s="121">
        <v>1.1310061000000001E-10</v>
      </c>
      <c r="BC1221" s="121">
        <v>3.4102364E-8</v>
      </c>
      <c r="BD1221" s="121">
        <v>1.8375409000000001E-11</v>
      </c>
      <c r="BE1221" s="121">
        <v>3.6734958999999999E-11</v>
      </c>
      <c r="BF1221" s="121">
        <v>3.1131129000000001E-14</v>
      </c>
      <c r="BG1221" s="121">
        <v>4.6237593999999997E-16</v>
      </c>
      <c r="BH1221" s="121">
        <v>9.4459480000000001E-14</v>
      </c>
      <c r="BI1221" s="121">
        <v>3.4406556000000002E-15</v>
      </c>
      <c r="BJ1221" s="121">
        <v>8.0454757999999997E-16</v>
      </c>
      <c r="BK1221" s="121">
        <v>4.3905442999999996E-12</v>
      </c>
      <c r="BL1221" s="121">
        <v>7.4697621000000001E-11</v>
      </c>
      <c r="BM1221" s="121">
        <v>2.6051455999999999E-20</v>
      </c>
      <c r="BN1221" s="121">
        <v>1.5862109E-5</v>
      </c>
      <c r="BO1221" s="121">
        <v>1.7169351999999999E-2</v>
      </c>
      <c r="BP1221" s="121">
        <v>0</v>
      </c>
      <c r="BQ1221" s="121">
        <v>0</v>
      </c>
      <c r="BR1221" s="121">
        <v>0</v>
      </c>
      <c r="BT1221" s="71">
        <v>9.9922811000000005E-6</v>
      </c>
      <c r="BU1221" s="71">
        <v>2.8156117999999998E-7</v>
      </c>
      <c r="BV1221" s="71">
        <v>5.1961411999999996E-6</v>
      </c>
      <c r="BW1221" s="71">
        <v>1.8641031000000001E-8</v>
      </c>
      <c r="BX1221" s="71">
        <v>3.1713455000000002E-7</v>
      </c>
      <c r="BY1221" s="71">
        <v>5.6079293E-8</v>
      </c>
      <c r="BZ1221" s="71">
        <v>7.6508397000000001E-10</v>
      </c>
      <c r="CA1221" s="71">
        <v>8.4460508999999997E-8</v>
      </c>
      <c r="CB1221" s="71">
        <v>1.618821E-8</v>
      </c>
      <c r="CC1221" s="71">
        <v>1.1638128E-7</v>
      </c>
      <c r="CD1221" s="71">
        <v>0</v>
      </c>
      <c r="CE1221" s="71">
        <v>5.7609472E-17</v>
      </c>
      <c r="CF1221" s="71">
        <v>4.7170411000000003E-13</v>
      </c>
      <c r="CG1221" s="71">
        <v>3.1725020999999998E-7</v>
      </c>
      <c r="CH1221" s="71">
        <v>3.5770637000000001E-6</v>
      </c>
      <c r="CI1221" s="71">
        <v>1.0614449999999999E-8</v>
      </c>
      <c r="CJ1221" s="71">
        <v>0</v>
      </c>
      <c r="CL1221" s="186">
        <v>3.9925678999999999E-13</v>
      </c>
      <c r="CM1221" s="186">
        <v>0.18636480999999999</v>
      </c>
      <c r="CN1221" s="187">
        <v>2.3238480999999999E-3</v>
      </c>
      <c r="CO1221" s="186">
        <v>2.0540230999999999E-4</v>
      </c>
      <c r="CP1221" s="186">
        <v>4.3302260000000001E-11</v>
      </c>
      <c r="CQ1221" s="186">
        <v>5.0658339999999997E-9</v>
      </c>
      <c r="CR1221" s="186">
        <v>1.2718686000000001E-5</v>
      </c>
      <c r="CS1221" s="186">
        <v>1.8854150000000001E-3</v>
      </c>
      <c r="CT1221" s="186">
        <v>2.0859023999999999E-8</v>
      </c>
      <c r="CU1221" s="186">
        <v>1.9727597999999998E-5</v>
      </c>
      <c r="CW1221" s="101"/>
      <c r="CX1221" s="161" t="s">
        <v>3188</v>
      </c>
    </row>
    <row r="1222" spans="1:102" ht="14.4">
      <c r="A1222" t="s">
        <v>1446</v>
      </c>
      <c r="B1222" s="92" t="s">
        <v>1376</v>
      </c>
      <c r="C1222" s="126" t="str">
        <f t="shared" si="335"/>
        <v>A.160.05.121</v>
      </c>
      <c r="D1222" s="11" t="s">
        <v>657</v>
      </c>
      <c r="E1222" s="125" t="s">
        <v>878</v>
      </c>
      <c r="F1222" s="128" t="str">
        <f t="shared" si="336"/>
        <v>Ilomba FSC/PEFC 480 (kg/m3)</v>
      </c>
      <c r="G1222" s="131">
        <f t="shared" si="331"/>
        <v>6.2170690876327046E-2</v>
      </c>
      <c r="H1222" s="183">
        <f t="shared" si="332"/>
        <v>2.8298340230999996E-3</v>
      </c>
      <c r="I1222" s="183">
        <f t="shared" si="333"/>
        <v>6.7632605819999995E-3</v>
      </c>
      <c r="J1222" s="184">
        <f t="shared" si="334"/>
        <v>1.4819629271227043E-2</v>
      </c>
      <c r="K1222" s="183">
        <v>3.7757967000000003E-2</v>
      </c>
      <c r="L1222" s="146">
        <v>3.9528232999999999E-3</v>
      </c>
      <c r="M1222" s="146">
        <v>1.7574396E-3</v>
      </c>
      <c r="N1222" s="146">
        <v>1.6118428999999999E-3</v>
      </c>
      <c r="O1222" s="188">
        <v>1.0735441999999999E-3</v>
      </c>
      <c r="P1222" s="188">
        <v>5.8048131000000004E-6</v>
      </c>
      <c r="Q1222" s="146">
        <v>1.3864211000000001E-4</v>
      </c>
      <c r="R1222" s="146">
        <v>1.2397187E-4</v>
      </c>
      <c r="S1222" s="146">
        <v>1.5485757E-4</v>
      </c>
      <c r="T1222" s="146">
        <v>9.0487651999999997E-4</v>
      </c>
      <c r="U1222" s="146">
        <v>1.4663099000000001E-2</v>
      </c>
      <c r="V1222" s="188">
        <v>2.4149292000000001E-5</v>
      </c>
      <c r="W1222" s="188">
        <v>1.6726858E-6</v>
      </c>
      <c r="X1222" s="146">
        <v>1.5427043000000001E-11</v>
      </c>
      <c r="Z1222" s="157">
        <f t="shared" si="325"/>
        <v>0.25171978000000006</v>
      </c>
      <c r="AB1222" s="131">
        <f t="shared" si="326"/>
        <v>3.7757967000000003E-2</v>
      </c>
      <c r="AC1222" s="131">
        <f t="shared" si="327"/>
        <v>8.6640687930999993E-3</v>
      </c>
      <c r="AD1222" s="131">
        <f t="shared" si="328"/>
        <v>5.8359074557999997E-3</v>
      </c>
      <c r="AE1222" s="131">
        <f t="shared" si="329"/>
        <v>6.7632605819999995E-3</v>
      </c>
      <c r="AF1222" s="131">
        <f t="shared" si="330"/>
        <v>1.4817956585427044E-2</v>
      </c>
      <c r="AH1222">
        <v>25.097109</v>
      </c>
      <c r="AI1222" s="71">
        <v>3.2580559999999998</v>
      </c>
      <c r="AJ1222" s="71">
        <v>0.49895645999999999</v>
      </c>
      <c r="AK1222" s="71">
        <v>0</v>
      </c>
      <c r="AL1222" s="71">
        <v>21.019553999999999</v>
      </c>
      <c r="AM1222" s="71">
        <v>0.22022478000000001</v>
      </c>
      <c r="AN1222" s="71">
        <v>0.10031778</v>
      </c>
      <c r="AP1222" s="129">
        <v>5.6185426999999996E-3</v>
      </c>
      <c r="AQ1222" s="129">
        <v>5.2197807000000001E-3</v>
      </c>
      <c r="AR1222" s="129">
        <v>2.192838E-4</v>
      </c>
      <c r="AS1222" s="129">
        <v>1.7947821000000001E-4</v>
      </c>
      <c r="AT1222" s="172">
        <f t="shared" si="337"/>
        <v>3.1293649034529999E-7</v>
      </c>
      <c r="AU1222" s="172">
        <f t="shared" si="338"/>
        <v>8.1096078838959119E-10</v>
      </c>
      <c r="AV1222" s="185">
        <f t="shared" si="339"/>
        <v>2.5137003517E-2</v>
      </c>
      <c r="AW1222" s="121">
        <v>2.3360894E-7</v>
      </c>
      <c r="AX1222" s="121">
        <v>7.0485405999999999E-10</v>
      </c>
      <c r="AY1222" s="121">
        <v>1.9257618000000001E-14</v>
      </c>
      <c r="AZ1222" s="121">
        <v>2.1796893E-12</v>
      </c>
      <c r="BA1222" s="121">
        <v>0</v>
      </c>
      <c r="BB1222" s="121">
        <v>9.9576335999999998E-11</v>
      </c>
      <c r="BC1222" s="121">
        <v>7.9160377000000006E-8</v>
      </c>
      <c r="BD1222" s="121">
        <v>1.6774625000000002E-11</v>
      </c>
      <c r="BE1222" s="121">
        <v>8.9054329000000003E-11</v>
      </c>
      <c r="BF1222" s="121">
        <v>2.4904903000000001E-14</v>
      </c>
      <c r="BG1222" s="121">
        <v>3.6990075000000002E-16</v>
      </c>
      <c r="BH1222" s="121">
        <v>7.8994653999999995E-14</v>
      </c>
      <c r="BI1222" s="121">
        <v>1.3045191000000001E-13</v>
      </c>
      <c r="BJ1222" s="121">
        <v>2.3795383000000002E-14</v>
      </c>
      <c r="BK1222" s="121">
        <v>3.682609E-12</v>
      </c>
      <c r="BL1222" s="121">
        <v>6.1734711000000002E-11</v>
      </c>
      <c r="BM1222" s="121">
        <v>2.0841165E-20</v>
      </c>
      <c r="BN1222" s="121">
        <v>1.4695517E-5</v>
      </c>
      <c r="BO1222" s="121">
        <v>2.5122307999999999E-2</v>
      </c>
      <c r="BP1222" s="121">
        <v>0</v>
      </c>
      <c r="BQ1222" s="121">
        <v>0</v>
      </c>
      <c r="BR1222" s="121">
        <v>0</v>
      </c>
      <c r="BT1222" s="71">
        <v>1.3432685E-5</v>
      </c>
      <c r="BU1222" s="71">
        <v>6.3660687000000001E-7</v>
      </c>
      <c r="BV1222" s="71">
        <v>7.0186154999999999E-6</v>
      </c>
      <c r="BW1222" s="71">
        <v>1.5093581000000001E-8</v>
      </c>
      <c r="BX1222" s="71">
        <v>6.2996084000000004E-7</v>
      </c>
      <c r="BY1222" s="71">
        <v>4.4863434000000002E-8</v>
      </c>
      <c r="BZ1222" s="71">
        <v>6.1206717000000005E-10</v>
      </c>
      <c r="CA1222" s="71">
        <v>6.7568406999999994E-8</v>
      </c>
      <c r="CB1222" s="71">
        <v>1.4613949E-8</v>
      </c>
      <c r="CC1222" s="71">
        <v>9.7578520999999999E-8</v>
      </c>
      <c r="CD1222" s="71">
        <v>0</v>
      </c>
      <c r="CE1222" s="71">
        <v>4.6087577000000002E-17</v>
      </c>
      <c r="CF1222" s="71">
        <v>3.7736329000000002E-13</v>
      </c>
      <c r="CG1222" s="71">
        <v>3.4538669999999999E-7</v>
      </c>
      <c r="CH1222" s="71">
        <v>4.5532932E-6</v>
      </c>
      <c r="CI1222" s="71">
        <v>8.4915791000000007E-9</v>
      </c>
      <c r="CJ1222" s="71">
        <v>0</v>
      </c>
      <c r="CL1222" s="186">
        <v>3.1940542999999998E-13</v>
      </c>
      <c r="CM1222" s="186">
        <v>0.25172563999999997</v>
      </c>
      <c r="CN1222" s="187">
        <v>1.8590785000000001E-3</v>
      </c>
      <c r="CO1222" s="186">
        <v>4.4576695E-4</v>
      </c>
      <c r="CP1222" s="186">
        <v>3.6192311000000003E-11</v>
      </c>
      <c r="CQ1222" s="186">
        <v>4.2359061999999997E-9</v>
      </c>
      <c r="CR1222" s="186">
        <v>2.8416461000000001E-5</v>
      </c>
      <c r="CS1222" s="186">
        <v>6.4448465999999996E-2</v>
      </c>
      <c r="CT1222" s="186">
        <v>1.6687218999999999E-8</v>
      </c>
      <c r="CU1222" s="186">
        <v>1.5782077999999999E-5</v>
      </c>
      <c r="CW1222" s="101"/>
      <c r="CX1222" s="161" t="s">
        <v>3189</v>
      </c>
    </row>
    <row r="1223" spans="1:102" ht="14.4">
      <c r="A1223" t="s">
        <v>2495</v>
      </c>
      <c r="B1223" s="92" t="s">
        <v>1376</v>
      </c>
      <c r="C1223" s="126" t="str">
        <f t="shared" si="335"/>
        <v>A.160.05.122</v>
      </c>
      <c r="D1223" s="11" t="s">
        <v>657</v>
      </c>
      <c r="E1223" s="125" t="s">
        <v>878</v>
      </c>
      <c r="F1223" s="128" t="str">
        <f t="shared" si="336"/>
        <v>Ilomba natural forest clear cut 480 (kg/m3)</v>
      </c>
      <c r="G1223" s="131">
        <f t="shared" si="331"/>
        <v>6.9773581445843273</v>
      </c>
      <c r="H1223" s="183">
        <f t="shared" si="332"/>
        <v>2.8298340230999996E-3</v>
      </c>
      <c r="I1223" s="183">
        <f t="shared" si="333"/>
        <v>6.40445071129</v>
      </c>
      <c r="J1223" s="184">
        <f t="shared" si="334"/>
        <v>1.4819629271227043E-2</v>
      </c>
      <c r="K1223" s="183">
        <v>0.55525796999999999</v>
      </c>
      <c r="L1223" s="146">
        <v>3.9528232999999999E-3</v>
      </c>
      <c r="M1223" s="146">
        <v>1.7574396E-3</v>
      </c>
      <c r="N1223" s="146">
        <v>1.6118428999999999E-3</v>
      </c>
      <c r="O1223" s="188">
        <v>1.0735441999999999E-3</v>
      </c>
      <c r="P1223" s="188">
        <v>5.8048131000000004E-6</v>
      </c>
      <c r="Q1223" s="146">
        <v>1.3864211000000001E-4</v>
      </c>
      <c r="R1223" s="188">
        <v>1.2397187E-4</v>
      </c>
      <c r="S1223" s="146">
        <v>1.5485757E-4</v>
      </c>
      <c r="T1223" s="146">
        <v>9.0487651999999997E-4</v>
      </c>
      <c r="U1223" s="188">
        <v>1.4663099000000001E-2</v>
      </c>
      <c r="V1223" s="188">
        <v>6.3977116000000001</v>
      </c>
      <c r="W1223" s="188">
        <v>1.6726858E-6</v>
      </c>
      <c r="X1223" s="146">
        <v>1.5427043000000001E-11</v>
      </c>
      <c r="Z1223" s="157">
        <f t="shared" si="325"/>
        <v>3.7017198000000002</v>
      </c>
      <c r="AB1223" s="131">
        <f t="shared" si="326"/>
        <v>0.55525796999999999</v>
      </c>
      <c r="AC1223" s="131">
        <f t="shared" si="327"/>
        <v>8.6640687930999993E-3</v>
      </c>
      <c r="AD1223" s="131">
        <f t="shared" si="328"/>
        <v>5.8359074557999997E-3</v>
      </c>
      <c r="AE1223" s="131">
        <f t="shared" si="329"/>
        <v>6.40445071129</v>
      </c>
      <c r="AF1223" s="131">
        <f t="shared" si="330"/>
        <v>1.4817956585427044E-2</v>
      </c>
      <c r="AH1223">
        <v>25.097109</v>
      </c>
      <c r="AI1223" s="71">
        <v>3.2580559999999998</v>
      </c>
      <c r="AJ1223" s="71">
        <v>0.49895645999999999</v>
      </c>
      <c r="AK1223" s="71">
        <v>0</v>
      </c>
      <c r="AL1223" s="71">
        <v>21.019553999999999</v>
      </c>
      <c r="AM1223" s="71">
        <v>0.22022478000000001</v>
      </c>
      <c r="AN1223" s="71">
        <v>0.10031778</v>
      </c>
      <c r="AP1223" s="129">
        <v>6.1633366000000002E-2</v>
      </c>
      <c r="AQ1223" s="129">
        <v>5.8622469000000003E-2</v>
      </c>
      <c r="AR1223" s="129">
        <v>2.8314192E-3</v>
      </c>
      <c r="AS1223" s="129">
        <v>1.7947821000000001E-4</v>
      </c>
      <c r="AT1223" s="172">
        <f t="shared" si="337"/>
        <v>3.5145364503453005E-6</v>
      </c>
      <c r="AU1223" s="172">
        <f t="shared" si="338"/>
        <v>1.0471224653391594E-8</v>
      </c>
      <c r="AV1223" s="185">
        <f t="shared" si="339"/>
        <v>2.5137003517E-2</v>
      </c>
      <c r="AW1223" s="121">
        <v>3.4352088999999998E-6</v>
      </c>
      <c r="AX1223" s="121">
        <v>1.0364854E-8</v>
      </c>
      <c r="AY1223" s="121">
        <v>2.8318262000000002E-13</v>
      </c>
      <c r="AZ1223" s="121">
        <v>2.1796893E-12</v>
      </c>
      <c r="BA1223" s="121">
        <v>0</v>
      </c>
      <c r="BB1223" s="121">
        <v>9.9576335999999998E-11</v>
      </c>
      <c r="BC1223" s="121">
        <v>7.9160377000000006E-8</v>
      </c>
      <c r="BD1223" s="121">
        <v>1.6774625000000002E-11</v>
      </c>
      <c r="BE1223" s="121">
        <v>8.9054329000000003E-11</v>
      </c>
      <c r="BF1223" s="121">
        <v>2.4904903000000001E-14</v>
      </c>
      <c r="BG1223" s="121">
        <v>3.6990075000000002E-16</v>
      </c>
      <c r="BH1223" s="121">
        <v>7.8994653999999995E-14</v>
      </c>
      <c r="BI1223" s="121">
        <v>1.3045191000000001E-13</v>
      </c>
      <c r="BJ1223" s="121">
        <v>2.3795383000000002E-14</v>
      </c>
      <c r="BK1223" s="121">
        <v>3.682609E-12</v>
      </c>
      <c r="BL1223" s="121">
        <v>6.1734711000000002E-11</v>
      </c>
      <c r="BM1223" s="121">
        <v>2.0841165E-20</v>
      </c>
      <c r="BN1223" s="121">
        <v>1.4695517E-5</v>
      </c>
      <c r="BO1223" s="121">
        <v>2.5122307999999999E-2</v>
      </c>
      <c r="BP1223" s="121">
        <v>0</v>
      </c>
      <c r="BQ1223" s="121">
        <v>0</v>
      </c>
      <c r="BR1223" s="121">
        <v>0</v>
      </c>
      <c r="BT1223" s="71">
        <v>1.0962784E-4</v>
      </c>
      <c r="BU1223" s="71">
        <v>6.3660687000000001E-7</v>
      </c>
      <c r="BV1223" s="71">
        <v>1.0321377E-4</v>
      </c>
      <c r="BW1223" s="71">
        <v>1.5093581000000001E-8</v>
      </c>
      <c r="BX1223" s="71">
        <v>6.2996084000000004E-7</v>
      </c>
      <c r="BY1223" s="71">
        <v>4.4863434000000002E-8</v>
      </c>
      <c r="BZ1223" s="71">
        <v>6.1206717000000005E-10</v>
      </c>
      <c r="CA1223" s="71">
        <v>6.7568406999999994E-8</v>
      </c>
      <c r="CB1223" s="71">
        <v>1.4613949E-8</v>
      </c>
      <c r="CC1223" s="71">
        <v>9.7578520999999999E-8</v>
      </c>
      <c r="CD1223" s="71">
        <v>0</v>
      </c>
      <c r="CE1223" s="71">
        <v>4.6087577000000002E-17</v>
      </c>
      <c r="CF1223" s="71">
        <v>3.7736329000000002E-13</v>
      </c>
      <c r="CG1223" s="71">
        <v>3.4538669999999999E-7</v>
      </c>
      <c r="CH1223" s="71">
        <v>4.5532932E-6</v>
      </c>
      <c r="CI1223" s="71">
        <v>8.4915791000000007E-9</v>
      </c>
      <c r="CJ1223" s="71">
        <v>0</v>
      </c>
      <c r="CL1223" s="186">
        <v>3.1940542999999998E-13</v>
      </c>
      <c r="CM1223" s="186">
        <v>3.7017256000000001</v>
      </c>
      <c r="CN1223" s="187">
        <v>1.8590785000000001E-3</v>
      </c>
      <c r="CO1223" s="186">
        <v>4.4576695E-4</v>
      </c>
      <c r="CP1223" s="186">
        <v>3.6192311000000003E-11</v>
      </c>
      <c r="CQ1223" s="186">
        <v>4.2359061999999997E-9</v>
      </c>
      <c r="CR1223" s="186">
        <v>2.8416461000000001E-5</v>
      </c>
      <c r="CS1223" s="186">
        <v>6.4448465999999996E-2</v>
      </c>
      <c r="CT1223" s="186">
        <v>1.6687218999999999E-8</v>
      </c>
      <c r="CU1223" s="186">
        <v>1.5782077999999999E-5</v>
      </c>
      <c r="CW1223" s="101"/>
      <c r="CX1223" s="161" t="s">
        <v>3189</v>
      </c>
    </row>
    <row r="1224" spans="1:102" ht="14.4">
      <c r="A1224" t="s">
        <v>1447</v>
      </c>
      <c r="B1224" s="92" t="s">
        <v>1376</v>
      </c>
      <c r="C1224" s="126" t="str">
        <f t="shared" si="335"/>
        <v>A.160.05.123</v>
      </c>
      <c r="D1224" s="11" t="s">
        <v>657</v>
      </c>
      <c r="E1224" s="125" t="s">
        <v>878</v>
      </c>
      <c r="F1224" s="128" t="str">
        <f t="shared" si="336"/>
        <v>Koto FSC/PEFC 560 (kg/m3)</v>
      </c>
      <c r="G1224" s="131">
        <f t="shared" si="331"/>
        <v>5.6136372406827041E-2</v>
      </c>
      <c r="H1224" s="183">
        <f t="shared" si="332"/>
        <v>2.7628899346E-3</v>
      </c>
      <c r="I1224" s="183">
        <f t="shared" si="333"/>
        <v>5.9884709110000003E-3</v>
      </c>
      <c r="J1224" s="184">
        <f t="shared" si="334"/>
        <v>1.2919118561227043E-2</v>
      </c>
      <c r="K1224" s="183">
        <v>3.4465892999999997E-2</v>
      </c>
      <c r="L1224" s="146">
        <v>3.2245843000000001E-3</v>
      </c>
      <c r="M1224" s="146">
        <v>1.7109701000000001E-3</v>
      </c>
      <c r="N1224" s="146">
        <v>1.5529813E-3</v>
      </c>
      <c r="O1224" s="188">
        <v>1.0673900999999999E-3</v>
      </c>
      <c r="P1224" s="188">
        <v>5.5245245999999997E-6</v>
      </c>
      <c r="Q1224" s="146">
        <v>1.3699401E-4</v>
      </c>
      <c r="R1224" s="146">
        <v>1.2392990999999999E-4</v>
      </c>
      <c r="S1224" s="146">
        <v>1.5359885999999999E-4</v>
      </c>
      <c r="T1224" s="146">
        <v>9.0487651999999997E-4</v>
      </c>
      <c r="U1224" s="188">
        <v>1.2763847E-2</v>
      </c>
      <c r="V1224" s="188">
        <v>2.4110080999999999E-5</v>
      </c>
      <c r="W1224" s="188">
        <v>1.6726858E-6</v>
      </c>
      <c r="X1224" s="146">
        <v>1.5427043000000001E-11</v>
      </c>
      <c r="Z1224" s="157">
        <f t="shared" si="325"/>
        <v>0.22977261999999998</v>
      </c>
      <c r="AB1224" s="131">
        <f t="shared" si="326"/>
        <v>3.4465892999999997E-2</v>
      </c>
      <c r="AC1224" s="131">
        <f t="shared" si="327"/>
        <v>7.8223742446E-3</v>
      </c>
      <c r="AD1224" s="131">
        <f t="shared" si="328"/>
        <v>5.0611569958000004E-3</v>
      </c>
      <c r="AE1224" s="131">
        <f t="shared" si="329"/>
        <v>5.9884709110000003E-3</v>
      </c>
      <c r="AF1224" s="131">
        <f t="shared" si="330"/>
        <v>1.2917445875427043E-2</v>
      </c>
      <c r="AH1224">
        <v>24.808844000000001</v>
      </c>
      <c r="AI1224" s="71">
        <v>2.9711989000000001</v>
      </c>
      <c r="AJ1224" s="71">
        <v>0.49798013000000002</v>
      </c>
      <c r="AK1224" s="71">
        <v>0</v>
      </c>
      <c r="AL1224" s="71">
        <v>21.019553999999999</v>
      </c>
      <c r="AM1224" s="71">
        <v>0.22003448</v>
      </c>
      <c r="AN1224" s="71">
        <v>0.10007741000000001</v>
      </c>
      <c r="AP1224" s="129">
        <v>5.0155599E-3</v>
      </c>
      <c r="AQ1224" s="129">
        <v>4.6578117999999998E-3</v>
      </c>
      <c r="AR1224" s="129">
        <v>1.9839234999999999E-4</v>
      </c>
      <c r="AS1224" s="129">
        <v>1.5935569E-4</v>
      </c>
      <c r="AT1224" s="172">
        <f t="shared" si="337"/>
        <v>2.7924530784839999E-7</v>
      </c>
      <c r="AU1224" s="172">
        <f t="shared" si="338"/>
        <v>7.3369953743359127E-10</v>
      </c>
      <c r="AV1224" s="185">
        <f t="shared" si="339"/>
        <v>2.2318723750000002E-2</v>
      </c>
      <c r="AW1224" s="121">
        <v>2.1324197E-7</v>
      </c>
      <c r="AX1224" s="121">
        <v>6.4340201000000003E-10</v>
      </c>
      <c r="AY1224" s="121">
        <v>1.7578660000000001E-14</v>
      </c>
      <c r="AZ1224" s="121">
        <v>2.1796893E-12</v>
      </c>
      <c r="BA1224" s="121">
        <v>0</v>
      </c>
      <c r="BB1224" s="121">
        <v>9.7999000000000002E-11</v>
      </c>
      <c r="BC1224" s="121">
        <v>6.5838330000000003E-8</v>
      </c>
      <c r="BD1224" s="121">
        <v>1.6414914999999998E-11</v>
      </c>
      <c r="BE1224" s="121">
        <v>7.3648785000000002E-11</v>
      </c>
      <c r="BF1224" s="121">
        <v>2.4904903000000001E-14</v>
      </c>
      <c r="BG1224" s="121">
        <v>3.6990075000000002E-16</v>
      </c>
      <c r="BH1224" s="121">
        <v>7.8055731000000003E-14</v>
      </c>
      <c r="BI1224" s="121">
        <v>9.5465779000000005E-14</v>
      </c>
      <c r="BJ1224" s="121">
        <v>1.7452439E-14</v>
      </c>
      <c r="BK1224" s="121">
        <v>3.6359860999999999E-12</v>
      </c>
      <c r="BL1224" s="121">
        <v>6.1193173E-11</v>
      </c>
      <c r="BM1224" s="121">
        <v>2.0841165E-20</v>
      </c>
      <c r="BN1224" s="121">
        <v>1.457975E-5</v>
      </c>
      <c r="BO1224" s="121">
        <v>2.2304144000000001E-2</v>
      </c>
      <c r="BP1224" s="121">
        <v>0</v>
      </c>
      <c r="BQ1224" s="121">
        <v>0</v>
      </c>
      <c r="BR1224" s="121">
        <v>0</v>
      </c>
      <c r="BT1224" s="71">
        <v>1.225523E-5</v>
      </c>
      <c r="BU1224" s="71">
        <v>5.3039638999999997E-7</v>
      </c>
      <c r="BV1224" s="71">
        <v>6.4066704000000002E-6</v>
      </c>
      <c r="BW1224" s="71">
        <v>1.5060309E-8</v>
      </c>
      <c r="BX1224" s="71">
        <v>5.3696317999999995E-7</v>
      </c>
      <c r="BY1224" s="71">
        <v>4.4863434000000002E-8</v>
      </c>
      <c r="BZ1224" s="71">
        <v>6.1206717000000005E-10</v>
      </c>
      <c r="CA1224" s="71">
        <v>6.7568406999999994E-8</v>
      </c>
      <c r="CB1224" s="71">
        <v>1.4158228E-8</v>
      </c>
      <c r="CC1224" s="71">
        <v>9.6402475999999998E-8</v>
      </c>
      <c r="CD1224" s="71">
        <v>0</v>
      </c>
      <c r="CE1224" s="71">
        <v>4.6087577000000002E-17</v>
      </c>
      <c r="CF1224" s="71">
        <v>3.7736329000000002E-13</v>
      </c>
      <c r="CG1224" s="71">
        <v>3.2724052999999997E-7</v>
      </c>
      <c r="CH1224" s="71">
        <v>4.2068025000000003E-6</v>
      </c>
      <c r="CI1224" s="71">
        <v>8.4915791000000007E-9</v>
      </c>
      <c r="CJ1224" s="71">
        <v>0</v>
      </c>
      <c r="CL1224" s="186">
        <v>3.1940542999999998E-13</v>
      </c>
      <c r="CM1224" s="186">
        <v>0.22977848000000001</v>
      </c>
      <c r="CN1224" s="187">
        <v>1.8590785000000001E-3</v>
      </c>
      <c r="CO1224" s="186">
        <v>3.7309928999999998E-4</v>
      </c>
      <c r="CP1224" s="186">
        <v>3.5767515000000003E-11</v>
      </c>
      <c r="CQ1224" s="186">
        <v>4.1857037000000001E-9</v>
      </c>
      <c r="CR1224" s="186">
        <v>2.3822190999999999E-5</v>
      </c>
      <c r="CS1224" s="186">
        <v>4.7204594000000002E-2</v>
      </c>
      <c r="CT1224" s="186">
        <v>1.6687218999999999E-8</v>
      </c>
      <c r="CU1224" s="186">
        <v>1.5782077999999999E-5</v>
      </c>
      <c r="CW1224" s="101"/>
      <c r="CX1224" s="161" t="s">
        <v>3190</v>
      </c>
    </row>
    <row r="1225" spans="1:102" ht="14.4">
      <c r="A1225" t="s">
        <v>2496</v>
      </c>
      <c r="B1225" s="92" t="s">
        <v>1376</v>
      </c>
      <c r="C1225" s="126" t="str">
        <f t="shared" si="335"/>
        <v>A.160.05.124</v>
      </c>
      <c r="D1225" s="11" t="s">
        <v>657</v>
      </c>
      <c r="E1225" s="125" t="s">
        <v>878</v>
      </c>
      <c r="F1225" s="128" t="str">
        <f t="shared" si="336"/>
        <v>Koto natural forest clear cut 560 (kg/m3)</v>
      </c>
      <c r="G1225" s="131">
        <f t="shared" si="331"/>
        <v>4.9360863593258273</v>
      </c>
      <c r="H1225" s="183">
        <f t="shared" si="332"/>
        <v>2.7628899346E-3</v>
      </c>
      <c r="I1225" s="183">
        <f t="shared" si="333"/>
        <v>4.3684384608300002</v>
      </c>
      <c r="J1225" s="184">
        <f t="shared" si="334"/>
        <v>1.2919118561227043E-2</v>
      </c>
      <c r="K1225" s="183">
        <v>0.55196588999999996</v>
      </c>
      <c r="L1225" s="146">
        <v>3.2245843000000001E-3</v>
      </c>
      <c r="M1225" s="146">
        <v>1.7109701000000001E-3</v>
      </c>
      <c r="N1225" s="146">
        <v>1.5529813E-3</v>
      </c>
      <c r="O1225" s="188">
        <v>1.0673900999999999E-3</v>
      </c>
      <c r="P1225" s="188">
        <v>5.5245245999999997E-6</v>
      </c>
      <c r="Q1225" s="146">
        <v>1.3699401E-4</v>
      </c>
      <c r="R1225" s="146">
        <v>1.2392990999999999E-4</v>
      </c>
      <c r="S1225" s="146">
        <v>1.5359885999999999E-4</v>
      </c>
      <c r="T1225" s="146">
        <v>9.0487651999999997E-4</v>
      </c>
      <c r="U1225" s="188">
        <v>1.2763847E-2</v>
      </c>
      <c r="V1225" s="188">
        <v>4.3624741</v>
      </c>
      <c r="W1225" s="188">
        <v>1.6726858E-6</v>
      </c>
      <c r="X1225" s="146">
        <v>1.5427043000000001E-11</v>
      </c>
      <c r="Z1225" s="157">
        <f t="shared" si="325"/>
        <v>3.6797725999999997</v>
      </c>
      <c r="AB1225" s="131">
        <f t="shared" si="326"/>
        <v>0.55196588999999996</v>
      </c>
      <c r="AC1225" s="131">
        <f t="shared" si="327"/>
        <v>7.8223742446E-3</v>
      </c>
      <c r="AD1225" s="131">
        <f t="shared" si="328"/>
        <v>5.0611569958000004E-3</v>
      </c>
      <c r="AE1225" s="131">
        <f t="shared" si="329"/>
        <v>4.3684384608300002</v>
      </c>
      <c r="AF1225" s="131">
        <f t="shared" si="330"/>
        <v>1.2917445875427043E-2</v>
      </c>
      <c r="AH1225">
        <v>24.808844000000001</v>
      </c>
      <c r="AI1225" s="71">
        <v>2.9711989000000001</v>
      </c>
      <c r="AJ1225" s="71">
        <v>0.49798013000000002</v>
      </c>
      <c r="AK1225" s="71">
        <v>0</v>
      </c>
      <c r="AL1225" s="71">
        <v>21.019553999999999</v>
      </c>
      <c r="AM1225" s="71">
        <v>0.22003448</v>
      </c>
      <c r="AN1225" s="71">
        <v>0.10007741000000001</v>
      </c>
      <c r="AP1225" s="129">
        <v>6.1030383000000001E-2</v>
      </c>
      <c r="AQ1225" s="129">
        <v>5.8060500000000001E-2</v>
      </c>
      <c r="AR1225" s="129">
        <v>2.8105277E-3</v>
      </c>
      <c r="AS1225" s="129">
        <v>1.5935569E-4</v>
      </c>
      <c r="AT1225" s="172">
        <f t="shared" si="337"/>
        <v>3.4808453378484003E-6</v>
      </c>
      <c r="AU1225" s="172">
        <f t="shared" si="338"/>
        <v>1.0393963452433591E-8</v>
      </c>
      <c r="AV1225" s="185">
        <f t="shared" si="339"/>
        <v>2.2318723750000002E-2</v>
      </c>
      <c r="AW1225" s="121">
        <v>3.4148420000000002E-6</v>
      </c>
      <c r="AX1225" s="121">
        <v>1.0303402E-8</v>
      </c>
      <c r="AY1225" s="121">
        <v>2.8150365999999998E-13</v>
      </c>
      <c r="AZ1225" s="121">
        <v>2.1796893E-12</v>
      </c>
      <c r="BA1225" s="121">
        <v>0</v>
      </c>
      <c r="BB1225" s="121">
        <v>9.7999000000000002E-11</v>
      </c>
      <c r="BC1225" s="121">
        <v>6.5838330000000003E-8</v>
      </c>
      <c r="BD1225" s="121">
        <v>1.6414914999999998E-11</v>
      </c>
      <c r="BE1225" s="121">
        <v>7.3648785000000002E-11</v>
      </c>
      <c r="BF1225" s="121">
        <v>2.4904903000000001E-14</v>
      </c>
      <c r="BG1225" s="121">
        <v>3.6990075000000002E-16</v>
      </c>
      <c r="BH1225" s="121">
        <v>7.8055731000000003E-14</v>
      </c>
      <c r="BI1225" s="121">
        <v>9.5465779000000005E-14</v>
      </c>
      <c r="BJ1225" s="121">
        <v>1.7452439E-14</v>
      </c>
      <c r="BK1225" s="121">
        <v>3.6359860999999999E-12</v>
      </c>
      <c r="BL1225" s="121">
        <v>6.1193173E-11</v>
      </c>
      <c r="BM1225" s="121">
        <v>2.0841165E-20</v>
      </c>
      <c r="BN1225" s="121">
        <v>1.457975E-5</v>
      </c>
      <c r="BO1225" s="121">
        <v>2.2304144000000001E-2</v>
      </c>
      <c r="BP1225" s="121">
        <v>0</v>
      </c>
      <c r="BQ1225" s="121">
        <v>0</v>
      </c>
      <c r="BR1225" s="121">
        <v>0</v>
      </c>
      <c r="BT1225" s="71">
        <v>1.0845038000000001E-4</v>
      </c>
      <c r="BU1225" s="71">
        <v>5.3039638999999997E-7</v>
      </c>
      <c r="BV1225" s="71">
        <v>1.0260182000000001E-4</v>
      </c>
      <c r="BW1225" s="71">
        <v>1.5060309E-8</v>
      </c>
      <c r="BX1225" s="71">
        <v>5.3696317999999995E-7</v>
      </c>
      <c r="BY1225" s="71">
        <v>4.4863434000000002E-8</v>
      </c>
      <c r="BZ1225" s="71">
        <v>6.1206717000000005E-10</v>
      </c>
      <c r="CA1225" s="71">
        <v>6.7568406999999994E-8</v>
      </c>
      <c r="CB1225" s="71">
        <v>1.4158228E-8</v>
      </c>
      <c r="CC1225" s="71">
        <v>9.6402475999999998E-8</v>
      </c>
      <c r="CD1225" s="71">
        <v>0</v>
      </c>
      <c r="CE1225" s="71">
        <v>4.6087577000000002E-17</v>
      </c>
      <c r="CF1225" s="71">
        <v>3.7736329000000002E-13</v>
      </c>
      <c r="CG1225" s="71">
        <v>3.2724052999999997E-7</v>
      </c>
      <c r="CH1225" s="71">
        <v>4.2068025000000003E-6</v>
      </c>
      <c r="CI1225" s="71">
        <v>8.4915791000000007E-9</v>
      </c>
      <c r="CJ1225" s="71">
        <v>0</v>
      </c>
      <c r="CL1225" s="186">
        <v>3.1940542999999998E-13</v>
      </c>
      <c r="CM1225" s="186">
        <v>3.6797784999999998</v>
      </c>
      <c r="CN1225" s="187">
        <v>1.8590785000000001E-3</v>
      </c>
      <c r="CO1225" s="186">
        <v>3.7309928999999998E-4</v>
      </c>
      <c r="CP1225" s="186">
        <v>3.5767515000000003E-11</v>
      </c>
      <c r="CQ1225" s="186">
        <v>4.1857037000000001E-9</v>
      </c>
      <c r="CR1225" s="186">
        <v>2.3822190999999999E-5</v>
      </c>
      <c r="CS1225" s="186">
        <v>4.7204594000000002E-2</v>
      </c>
      <c r="CT1225" s="186">
        <v>1.6687218999999999E-8</v>
      </c>
      <c r="CU1225" s="186">
        <v>1.5782077999999999E-5</v>
      </c>
      <c r="CW1225" s="101"/>
      <c r="CX1225" s="161" t="s">
        <v>3190</v>
      </c>
    </row>
    <row r="1226" spans="1:102" ht="14.4">
      <c r="A1226" t="s">
        <v>1448</v>
      </c>
      <c r="B1226" s="92" t="s">
        <v>1376</v>
      </c>
      <c r="C1226" s="126" t="str">
        <f t="shared" si="335"/>
        <v>A.160.05.125</v>
      </c>
      <c r="D1226" s="11" t="s">
        <v>657</v>
      </c>
      <c r="E1226" s="125" t="s">
        <v>878</v>
      </c>
      <c r="F1226" s="128" t="str">
        <f t="shared" si="336"/>
        <v>Linde FSC/PEFC 540 (kg/m3)</v>
      </c>
      <c r="G1226" s="131">
        <f t="shared" si="331"/>
        <v>4.4504594101983805E-2</v>
      </c>
      <c r="H1226" s="183">
        <f t="shared" si="332"/>
        <v>3.0519711703999993E-3</v>
      </c>
      <c r="I1226" s="183">
        <f t="shared" si="333"/>
        <v>4.5464306150000003E-3</v>
      </c>
      <c r="J1226" s="184">
        <f t="shared" si="334"/>
        <v>8.9525693165838031E-3</v>
      </c>
      <c r="K1226" s="183">
        <v>2.7953623E-2</v>
      </c>
      <c r="L1226" s="146">
        <v>1.4154014000000001E-3</v>
      </c>
      <c r="M1226" s="146">
        <v>1.8151525E-3</v>
      </c>
      <c r="N1226" s="146">
        <v>1.5905153999999999E-3</v>
      </c>
      <c r="O1226" s="188">
        <v>1.2896953999999999E-3</v>
      </c>
      <c r="P1226" s="188">
        <v>5.9772003999999999E-6</v>
      </c>
      <c r="Q1226" s="146">
        <v>1.6578316999999999E-4</v>
      </c>
      <c r="R1226" s="146">
        <v>1.547734E-4</v>
      </c>
      <c r="S1226" s="146">
        <v>1.6940453999999999E-4</v>
      </c>
      <c r="T1226" s="146">
        <v>1.1310955999999999E-3</v>
      </c>
      <c r="U1226" s="188">
        <v>8.7810739000000002E-3</v>
      </c>
      <c r="V1226" s="188">
        <v>3.0007714999999998E-5</v>
      </c>
      <c r="W1226" s="188">
        <v>2.0908572999999999E-6</v>
      </c>
      <c r="X1226" s="146">
        <v>1.9283803999999999E-11</v>
      </c>
      <c r="Z1226" s="157">
        <f t="shared" si="325"/>
        <v>0.18635748666666668</v>
      </c>
      <c r="AB1226" s="131">
        <f t="shared" si="326"/>
        <v>2.7953623E-2</v>
      </c>
      <c r="AC1226" s="131">
        <f t="shared" si="327"/>
        <v>6.4372984703999995E-3</v>
      </c>
      <c r="AD1226" s="131">
        <f t="shared" si="328"/>
        <v>3.3874181573E-3</v>
      </c>
      <c r="AE1226" s="131">
        <f t="shared" si="329"/>
        <v>4.5464306150000003E-3</v>
      </c>
      <c r="AF1226" s="131">
        <f t="shared" si="330"/>
        <v>8.9504784592838033E-3</v>
      </c>
      <c r="AH1226">
        <v>25.241235</v>
      </c>
      <c r="AI1226" s="71">
        <v>2.4460594000000002</v>
      </c>
      <c r="AJ1226" s="71">
        <v>0.49698018999999999</v>
      </c>
      <c r="AK1226" s="71">
        <v>0</v>
      </c>
      <c r="AL1226" s="71">
        <v>21.973526</v>
      </c>
      <c r="AM1226" s="71">
        <v>0.22483536000000001</v>
      </c>
      <c r="AN1226" s="71">
        <v>9.9833862999999995E-2</v>
      </c>
      <c r="AP1226" s="129">
        <v>3.7357356999999998E-3</v>
      </c>
      <c r="AQ1226" s="129">
        <v>3.4569841999999998E-3</v>
      </c>
      <c r="AR1226" s="129">
        <v>1.5604898000000001E-4</v>
      </c>
      <c r="AS1226" s="129">
        <v>1.2270242999999999E-4</v>
      </c>
      <c r="AT1226" s="172">
        <f t="shared" si="337"/>
        <v>2.0725324738699999E-7</v>
      </c>
      <c r="AU1226" s="172">
        <f t="shared" si="338"/>
        <v>5.7710422388017147E-10</v>
      </c>
      <c r="AV1226" s="185">
        <f t="shared" si="339"/>
        <v>1.7185214108999997E-2</v>
      </c>
      <c r="AW1226" s="121">
        <v>1.7295597E-7</v>
      </c>
      <c r="AX1226" s="121">
        <v>5.218493E-10</v>
      </c>
      <c r="AY1226" s="121">
        <v>1.4257666000000001E-14</v>
      </c>
      <c r="AZ1226" s="121">
        <v>2.7246116999999998E-12</v>
      </c>
      <c r="BA1226" s="121">
        <v>0</v>
      </c>
      <c r="BB1226" s="121">
        <v>1.1310061000000001E-10</v>
      </c>
      <c r="BC1226" s="121">
        <v>3.4102364E-8</v>
      </c>
      <c r="BD1226" s="121">
        <v>1.8375409000000001E-11</v>
      </c>
      <c r="BE1226" s="121">
        <v>3.6734958999999999E-11</v>
      </c>
      <c r="BF1226" s="121">
        <v>3.1131129000000001E-14</v>
      </c>
      <c r="BG1226" s="121">
        <v>4.6237593999999997E-16</v>
      </c>
      <c r="BH1226" s="121">
        <v>9.4459480000000001E-14</v>
      </c>
      <c r="BI1226" s="121">
        <v>3.4406556000000002E-15</v>
      </c>
      <c r="BJ1226" s="121">
        <v>8.0454757999999997E-16</v>
      </c>
      <c r="BK1226" s="121">
        <v>4.3905442999999996E-12</v>
      </c>
      <c r="BL1226" s="121">
        <v>7.4697621000000001E-11</v>
      </c>
      <c r="BM1226" s="121">
        <v>2.6051455999999999E-20</v>
      </c>
      <c r="BN1226" s="121">
        <v>1.5862109E-5</v>
      </c>
      <c r="BO1226" s="121">
        <v>1.7169351999999999E-2</v>
      </c>
      <c r="BP1226" s="121">
        <v>0</v>
      </c>
      <c r="BQ1226" s="121">
        <v>0</v>
      </c>
      <c r="BR1226" s="121">
        <v>0</v>
      </c>
      <c r="BT1226" s="71">
        <v>9.9922811000000005E-6</v>
      </c>
      <c r="BU1226" s="71">
        <v>2.8156117999999998E-7</v>
      </c>
      <c r="BV1226" s="71">
        <v>5.1961411999999996E-6</v>
      </c>
      <c r="BW1226" s="71">
        <v>1.8641031000000001E-8</v>
      </c>
      <c r="BX1226" s="71">
        <v>3.1713455000000002E-7</v>
      </c>
      <c r="BY1226" s="71">
        <v>5.6079293E-8</v>
      </c>
      <c r="BZ1226" s="71">
        <v>7.6508397000000001E-10</v>
      </c>
      <c r="CA1226" s="71">
        <v>8.4460508999999997E-8</v>
      </c>
      <c r="CB1226" s="71">
        <v>1.618821E-8</v>
      </c>
      <c r="CC1226" s="71">
        <v>1.1638128E-7</v>
      </c>
      <c r="CD1226" s="71">
        <v>0</v>
      </c>
      <c r="CE1226" s="71">
        <v>5.7609472E-17</v>
      </c>
      <c r="CF1226" s="71">
        <v>4.7170411000000003E-13</v>
      </c>
      <c r="CG1226" s="71">
        <v>3.1725020999999998E-7</v>
      </c>
      <c r="CH1226" s="71">
        <v>3.5770637000000001E-6</v>
      </c>
      <c r="CI1226" s="71">
        <v>1.0614449999999999E-8</v>
      </c>
      <c r="CJ1226" s="71">
        <v>0</v>
      </c>
      <c r="CL1226" s="186">
        <v>3.9925678999999999E-13</v>
      </c>
      <c r="CM1226" s="186">
        <v>0.18636480999999999</v>
      </c>
      <c r="CN1226" s="187">
        <v>2.3238480999999999E-3</v>
      </c>
      <c r="CO1226" s="186">
        <v>2.0540230999999999E-4</v>
      </c>
      <c r="CP1226" s="186">
        <v>4.3302260000000001E-11</v>
      </c>
      <c r="CQ1226" s="186">
        <v>5.0658339999999997E-9</v>
      </c>
      <c r="CR1226" s="186">
        <v>1.2718686000000001E-5</v>
      </c>
      <c r="CS1226" s="186">
        <v>1.8854150000000001E-3</v>
      </c>
      <c r="CT1226" s="186">
        <v>2.0859023999999999E-8</v>
      </c>
      <c r="CU1226" s="186">
        <v>1.9727597999999998E-5</v>
      </c>
      <c r="CW1226" s="101"/>
      <c r="CX1226" s="161" t="s">
        <v>3191</v>
      </c>
    </row>
    <row r="1227" spans="1:102" ht="14.4">
      <c r="A1227" t="s">
        <v>1449</v>
      </c>
      <c r="B1227" s="92" t="s">
        <v>1376</v>
      </c>
      <c r="C1227" s="126" t="str">
        <f t="shared" si="335"/>
        <v>A.160.05.126</v>
      </c>
      <c r="D1227" s="11" t="s">
        <v>657</v>
      </c>
      <c r="E1227" s="125" t="s">
        <v>878</v>
      </c>
      <c r="F1227" s="128" t="str">
        <f t="shared" si="336"/>
        <v>Platan FSC/PEFC 620 (kg/m3)</v>
      </c>
      <c r="G1227" s="131">
        <f t="shared" si="331"/>
        <v>4.4504594101983805E-2</v>
      </c>
      <c r="H1227" s="183">
        <f t="shared" si="332"/>
        <v>3.0519711703999993E-3</v>
      </c>
      <c r="I1227" s="183">
        <f t="shared" si="333"/>
        <v>4.5464306150000003E-3</v>
      </c>
      <c r="J1227" s="184">
        <f t="shared" si="334"/>
        <v>8.9525693165838031E-3</v>
      </c>
      <c r="K1227" s="183">
        <v>2.7953623E-2</v>
      </c>
      <c r="L1227" s="146">
        <v>1.4154014000000001E-3</v>
      </c>
      <c r="M1227" s="146">
        <v>1.8151525E-3</v>
      </c>
      <c r="N1227" s="146">
        <v>1.5905153999999999E-3</v>
      </c>
      <c r="O1227" s="188">
        <v>1.2896953999999999E-3</v>
      </c>
      <c r="P1227" s="188">
        <v>5.9772003999999999E-6</v>
      </c>
      <c r="Q1227" s="146">
        <v>1.6578316999999999E-4</v>
      </c>
      <c r="R1227" s="146">
        <v>1.547734E-4</v>
      </c>
      <c r="S1227" s="146">
        <v>1.6940453999999999E-4</v>
      </c>
      <c r="T1227" s="146">
        <v>1.1310955999999999E-3</v>
      </c>
      <c r="U1227" s="188">
        <v>8.7810739000000002E-3</v>
      </c>
      <c r="V1227" s="188">
        <v>3.0007714999999998E-5</v>
      </c>
      <c r="W1227" s="188">
        <v>2.0908572999999999E-6</v>
      </c>
      <c r="X1227" s="146">
        <v>1.9283803999999999E-11</v>
      </c>
      <c r="Z1227" s="157">
        <f t="shared" si="325"/>
        <v>0.18635748666666668</v>
      </c>
      <c r="AB1227" s="131">
        <f t="shared" si="326"/>
        <v>2.7953623E-2</v>
      </c>
      <c r="AC1227" s="131">
        <f t="shared" si="327"/>
        <v>6.4372984703999995E-3</v>
      </c>
      <c r="AD1227" s="131">
        <f t="shared" si="328"/>
        <v>3.3874181573E-3</v>
      </c>
      <c r="AE1227" s="131">
        <f t="shared" si="329"/>
        <v>4.5464306150000003E-3</v>
      </c>
      <c r="AF1227" s="131">
        <f t="shared" si="330"/>
        <v>8.9504784592838033E-3</v>
      </c>
      <c r="AH1227">
        <v>25.241235</v>
      </c>
      <c r="AI1227" s="71">
        <v>2.4460594000000002</v>
      </c>
      <c r="AJ1227" s="71">
        <v>0.49698018999999999</v>
      </c>
      <c r="AK1227" s="71">
        <v>0</v>
      </c>
      <c r="AL1227" s="71">
        <v>21.973526</v>
      </c>
      <c r="AM1227" s="71">
        <v>0.22483536000000001</v>
      </c>
      <c r="AN1227" s="71">
        <v>9.9833862999999995E-2</v>
      </c>
      <c r="AP1227" s="129">
        <v>3.7357356999999998E-3</v>
      </c>
      <c r="AQ1227" s="129">
        <v>3.4569841999999998E-3</v>
      </c>
      <c r="AR1227" s="129">
        <v>1.5604898000000001E-4</v>
      </c>
      <c r="AS1227" s="129">
        <v>1.2270242999999999E-4</v>
      </c>
      <c r="AT1227" s="172">
        <f t="shared" si="337"/>
        <v>2.0725324738699999E-7</v>
      </c>
      <c r="AU1227" s="172">
        <f t="shared" si="338"/>
        <v>5.7710422388017147E-10</v>
      </c>
      <c r="AV1227" s="185">
        <f t="shared" si="339"/>
        <v>1.7185214108999997E-2</v>
      </c>
      <c r="AW1227" s="121">
        <v>1.7295597E-7</v>
      </c>
      <c r="AX1227" s="121">
        <v>5.218493E-10</v>
      </c>
      <c r="AY1227" s="121">
        <v>1.4257666000000001E-14</v>
      </c>
      <c r="AZ1227" s="121">
        <v>2.7246116999999998E-12</v>
      </c>
      <c r="BA1227" s="121">
        <v>0</v>
      </c>
      <c r="BB1227" s="121">
        <v>1.1310061000000001E-10</v>
      </c>
      <c r="BC1227" s="121">
        <v>3.4102364E-8</v>
      </c>
      <c r="BD1227" s="121">
        <v>1.8375409000000001E-11</v>
      </c>
      <c r="BE1227" s="121">
        <v>3.6734958999999999E-11</v>
      </c>
      <c r="BF1227" s="121">
        <v>3.1131129000000001E-14</v>
      </c>
      <c r="BG1227" s="121">
        <v>4.6237593999999997E-16</v>
      </c>
      <c r="BH1227" s="121">
        <v>9.4459480000000001E-14</v>
      </c>
      <c r="BI1227" s="121">
        <v>3.4406556000000002E-15</v>
      </c>
      <c r="BJ1227" s="121">
        <v>8.0454757999999997E-16</v>
      </c>
      <c r="BK1227" s="121">
        <v>4.3905442999999996E-12</v>
      </c>
      <c r="BL1227" s="121">
        <v>7.4697621000000001E-11</v>
      </c>
      <c r="BM1227" s="121">
        <v>2.6051455999999999E-20</v>
      </c>
      <c r="BN1227" s="121">
        <v>1.5862109E-5</v>
      </c>
      <c r="BO1227" s="121">
        <v>1.7169351999999999E-2</v>
      </c>
      <c r="BP1227" s="121">
        <v>0</v>
      </c>
      <c r="BQ1227" s="121">
        <v>0</v>
      </c>
      <c r="BR1227" s="121">
        <v>0</v>
      </c>
      <c r="BT1227" s="71">
        <v>9.9922811000000005E-6</v>
      </c>
      <c r="BU1227" s="71">
        <v>2.8156117999999998E-7</v>
      </c>
      <c r="BV1227" s="71">
        <v>5.1961411999999996E-6</v>
      </c>
      <c r="BW1227" s="71">
        <v>1.8641031000000001E-8</v>
      </c>
      <c r="BX1227" s="71">
        <v>3.1713455000000002E-7</v>
      </c>
      <c r="BY1227" s="71">
        <v>5.6079293E-8</v>
      </c>
      <c r="BZ1227" s="71">
        <v>7.6508397000000001E-10</v>
      </c>
      <c r="CA1227" s="71">
        <v>8.4460508999999997E-8</v>
      </c>
      <c r="CB1227" s="71">
        <v>1.618821E-8</v>
      </c>
      <c r="CC1227" s="71">
        <v>1.1638128E-7</v>
      </c>
      <c r="CD1227" s="71">
        <v>0</v>
      </c>
      <c r="CE1227" s="71">
        <v>5.7609472E-17</v>
      </c>
      <c r="CF1227" s="71">
        <v>4.7170411000000003E-13</v>
      </c>
      <c r="CG1227" s="71">
        <v>3.1725020999999998E-7</v>
      </c>
      <c r="CH1227" s="71">
        <v>3.5770637000000001E-6</v>
      </c>
      <c r="CI1227" s="71">
        <v>1.0614449999999999E-8</v>
      </c>
      <c r="CJ1227" s="71">
        <v>0</v>
      </c>
      <c r="CL1227" s="186">
        <v>3.9925678999999999E-13</v>
      </c>
      <c r="CM1227" s="186">
        <v>0.18636480999999999</v>
      </c>
      <c r="CN1227" s="187">
        <v>2.3238480999999999E-3</v>
      </c>
      <c r="CO1227" s="186">
        <v>2.0540230999999999E-4</v>
      </c>
      <c r="CP1227" s="186">
        <v>4.3302260000000001E-11</v>
      </c>
      <c r="CQ1227" s="186">
        <v>5.0658339999999997E-9</v>
      </c>
      <c r="CR1227" s="186">
        <v>1.2718686000000001E-5</v>
      </c>
      <c r="CS1227" s="186">
        <v>1.8854150000000001E-3</v>
      </c>
      <c r="CT1227" s="186">
        <v>2.0859023999999999E-8</v>
      </c>
      <c r="CU1227" s="186">
        <v>1.9727597999999998E-5</v>
      </c>
      <c r="CW1227" s="101"/>
      <c r="CX1227" s="161" t="s">
        <v>3192</v>
      </c>
    </row>
    <row r="1228" spans="1:102" ht="14.4">
      <c r="A1228" t="s">
        <v>1450</v>
      </c>
      <c r="B1228" s="92" t="s">
        <v>1376</v>
      </c>
      <c r="C1228" s="126" t="str">
        <f t="shared" si="335"/>
        <v>A.160.05.127</v>
      </c>
      <c r="D1228" s="11" t="s">
        <v>657</v>
      </c>
      <c r="E1228" s="125" t="s">
        <v>878</v>
      </c>
      <c r="F1228" s="128" t="str">
        <f t="shared" si="336"/>
        <v>Poplar FSC/PEFC 440 (kg/m3)</v>
      </c>
      <c r="G1228" s="131">
        <f t="shared" si="331"/>
        <v>4.4504594101983805E-2</v>
      </c>
      <c r="H1228" s="183">
        <f t="shared" si="332"/>
        <v>3.0519711703999993E-3</v>
      </c>
      <c r="I1228" s="183">
        <f t="shared" si="333"/>
        <v>4.5464306150000003E-3</v>
      </c>
      <c r="J1228" s="184">
        <f t="shared" si="334"/>
        <v>8.9525693165838031E-3</v>
      </c>
      <c r="K1228" s="183">
        <v>2.7953623E-2</v>
      </c>
      <c r="L1228" s="146">
        <v>1.4154014000000001E-3</v>
      </c>
      <c r="M1228" s="146">
        <v>1.8151525E-3</v>
      </c>
      <c r="N1228" s="146">
        <v>1.5905153999999999E-3</v>
      </c>
      <c r="O1228" s="188">
        <v>1.2896953999999999E-3</v>
      </c>
      <c r="P1228" s="188">
        <v>5.9772003999999999E-6</v>
      </c>
      <c r="Q1228" s="146">
        <v>1.6578316999999999E-4</v>
      </c>
      <c r="R1228" s="146">
        <v>1.547734E-4</v>
      </c>
      <c r="S1228" s="146">
        <v>1.6940453999999999E-4</v>
      </c>
      <c r="T1228" s="146">
        <v>1.1310955999999999E-3</v>
      </c>
      <c r="U1228" s="146">
        <v>8.7810739000000002E-3</v>
      </c>
      <c r="V1228" s="188">
        <v>3.0007714999999998E-5</v>
      </c>
      <c r="W1228" s="188">
        <v>2.0908572999999999E-6</v>
      </c>
      <c r="X1228" s="146">
        <v>1.9283803999999999E-11</v>
      </c>
      <c r="Z1228" s="157">
        <f t="shared" si="325"/>
        <v>0.18635748666666668</v>
      </c>
      <c r="AB1228" s="131">
        <f t="shared" si="326"/>
        <v>2.7953623E-2</v>
      </c>
      <c r="AC1228" s="131">
        <f t="shared" si="327"/>
        <v>6.4372984703999995E-3</v>
      </c>
      <c r="AD1228" s="131">
        <f t="shared" si="328"/>
        <v>3.3874181573E-3</v>
      </c>
      <c r="AE1228" s="131">
        <f t="shared" si="329"/>
        <v>4.5464306150000003E-3</v>
      </c>
      <c r="AF1228" s="131">
        <f t="shared" si="330"/>
        <v>8.9504784592838033E-3</v>
      </c>
      <c r="AH1228">
        <v>25.241235</v>
      </c>
      <c r="AI1228" s="71">
        <v>2.4460594000000002</v>
      </c>
      <c r="AJ1228" s="71">
        <v>0.49698018999999999</v>
      </c>
      <c r="AK1228" s="71">
        <v>0</v>
      </c>
      <c r="AL1228" s="71">
        <v>21.973526</v>
      </c>
      <c r="AM1228" s="71">
        <v>0.22483536000000001</v>
      </c>
      <c r="AN1228" s="71">
        <v>9.9833862999999995E-2</v>
      </c>
      <c r="AP1228" s="129">
        <v>3.7357356999999998E-3</v>
      </c>
      <c r="AQ1228" s="129">
        <v>3.4569841999999998E-3</v>
      </c>
      <c r="AR1228" s="129">
        <v>1.5604898000000001E-4</v>
      </c>
      <c r="AS1228" s="129">
        <v>1.2270242999999999E-4</v>
      </c>
      <c r="AT1228" s="172">
        <f t="shared" si="337"/>
        <v>2.0725324738699999E-7</v>
      </c>
      <c r="AU1228" s="172">
        <f t="shared" si="338"/>
        <v>5.7710422388017147E-10</v>
      </c>
      <c r="AV1228" s="185">
        <f t="shared" si="339"/>
        <v>1.7185214108999997E-2</v>
      </c>
      <c r="AW1228" s="121">
        <v>1.7295597E-7</v>
      </c>
      <c r="AX1228" s="121">
        <v>5.218493E-10</v>
      </c>
      <c r="AY1228" s="121">
        <v>1.4257666000000001E-14</v>
      </c>
      <c r="AZ1228" s="121">
        <v>2.7246116999999998E-12</v>
      </c>
      <c r="BA1228" s="121">
        <v>0</v>
      </c>
      <c r="BB1228" s="121">
        <v>1.1310061000000001E-10</v>
      </c>
      <c r="BC1228" s="121">
        <v>3.4102364E-8</v>
      </c>
      <c r="BD1228" s="121">
        <v>1.8375409000000001E-11</v>
      </c>
      <c r="BE1228" s="121">
        <v>3.6734958999999999E-11</v>
      </c>
      <c r="BF1228" s="121">
        <v>3.1131129000000001E-14</v>
      </c>
      <c r="BG1228" s="121">
        <v>4.6237593999999997E-16</v>
      </c>
      <c r="BH1228" s="121">
        <v>9.4459480000000001E-14</v>
      </c>
      <c r="BI1228" s="121">
        <v>3.4406556000000002E-15</v>
      </c>
      <c r="BJ1228" s="121">
        <v>8.0454757999999997E-16</v>
      </c>
      <c r="BK1228" s="121">
        <v>4.3905442999999996E-12</v>
      </c>
      <c r="BL1228" s="121">
        <v>7.4697621000000001E-11</v>
      </c>
      <c r="BM1228" s="121">
        <v>2.6051455999999999E-20</v>
      </c>
      <c r="BN1228" s="121">
        <v>1.5862109E-5</v>
      </c>
      <c r="BO1228" s="121">
        <v>1.7169351999999999E-2</v>
      </c>
      <c r="BP1228" s="121">
        <v>0</v>
      </c>
      <c r="BQ1228" s="121">
        <v>0</v>
      </c>
      <c r="BR1228" s="121">
        <v>0</v>
      </c>
      <c r="BT1228" s="71">
        <v>9.9922811000000005E-6</v>
      </c>
      <c r="BU1228" s="71">
        <v>2.8156117999999998E-7</v>
      </c>
      <c r="BV1228" s="71">
        <v>5.1961411999999996E-6</v>
      </c>
      <c r="BW1228" s="71">
        <v>1.8641031000000001E-8</v>
      </c>
      <c r="BX1228" s="71">
        <v>3.1713455000000002E-7</v>
      </c>
      <c r="BY1228" s="71">
        <v>5.6079293E-8</v>
      </c>
      <c r="BZ1228" s="71">
        <v>7.6508397000000001E-10</v>
      </c>
      <c r="CA1228" s="71">
        <v>8.4460508999999997E-8</v>
      </c>
      <c r="CB1228" s="71">
        <v>1.618821E-8</v>
      </c>
      <c r="CC1228" s="71">
        <v>1.1638128E-7</v>
      </c>
      <c r="CD1228" s="71">
        <v>0</v>
      </c>
      <c r="CE1228" s="71">
        <v>5.7609472E-17</v>
      </c>
      <c r="CF1228" s="71">
        <v>4.7170411000000003E-13</v>
      </c>
      <c r="CG1228" s="71">
        <v>3.1725020999999998E-7</v>
      </c>
      <c r="CH1228" s="71">
        <v>3.5770637000000001E-6</v>
      </c>
      <c r="CI1228" s="71">
        <v>1.0614449999999999E-8</v>
      </c>
      <c r="CJ1228" s="71">
        <v>0</v>
      </c>
      <c r="CL1228" s="186">
        <v>3.9925678999999999E-13</v>
      </c>
      <c r="CM1228" s="186">
        <v>0.18636480999999999</v>
      </c>
      <c r="CN1228" s="187">
        <v>2.3238480999999999E-3</v>
      </c>
      <c r="CO1228" s="186">
        <v>2.0540230999999999E-4</v>
      </c>
      <c r="CP1228" s="186">
        <v>4.3302260000000001E-11</v>
      </c>
      <c r="CQ1228" s="186">
        <v>5.0658339999999997E-9</v>
      </c>
      <c r="CR1228" s="186">
        <v>1.2718686000000001E-5</v>
      </c>
      <c r="CS1228" s="186">
        <v>1.8854150000000001E-3</v>
      </c>
      <c r="CT1228" s="186">
        <v>2.0859023999999999E-8</v>
      </c>
      <c r="CU1228" s="186">
        <v>1.9727597999999998E-5</v>
      </c>
      <c r="CW1228" s="101"/>
      <c r="CX1228" s="161" t="s">
        <v>3193</v>
      </c>
    </row>
    <row r="1229" spans="1:102" ht="14.4">
      <c r="A1229" t="s">
        <v>2497</v>
      </c>
      <c r="B1229" s="92" t="s">
        <v>1376</v>
      </c>
      <c r="C1229" s="126" t="str">
        <f t="shared" si="335"/>
        <v>A.160.05.129</v>
      </c>
      <c r="D1229" s="11" t="s">
        <v>657</v>
      </c>
      <c r="E1229" s="125" t="s">
        <v>878</v>
      </c>
      <c r="F1229" s="128" t="str">
        <f t="shared" si="336"/>
        <v>Sycamore FSC/PEFC 615 (kg/m3)</v>
      </c>
      <c r="G1229" s="131">
        <f t="shared" si="331"/>
        <v>7.3937612979727035E-2</v>
      </c>
      <c r="H1229" s="183">
        <f t="shared" si="332"/>
        <v>2.9603749854999997E-3</v>
      </c>
      <c r="I1229" s="183">
        <f t="shared" si="333"/>
        <v>8.2741002529999989E-3</v>
      </c>
      <c r="J1229" s="184">
        <f t="shared" si="334"/>
        <v>1.8525625741227042E-2</v>
      </c>
      <c r="K1229" s="183">
        <v>4.4177512000000002E-2</v>
      </c>
      <c r="L1229" s="146">
        <v>5.3728891999999997E-3</v>
      </c>
      <c r="M1229" s="146">
        <v>1.8480551E-3</v>
      </c>
      <c r="N1229" s="146">
        <v>1.7266229E-3</v>
      </c>
      <c r="O1229" s="188">
        <v>1.0855448E-3</v>
      </c>
      <c r="P1229" s="188">
        <v>6.3513755000000004E-6</v>
      </c>
      <c r="Q1229" s="188">
        <v>1.4185591E-4</v>
      </c>
      <c r="R1229" s="146">
        <v>1.2405367999999999E-4</v>
      </c>
      <c r="S1229" s="146">
        <v>1.5731204E-4</v>
      </c>
      <c r="T1229" s="146">
        <v>9.0487651999999997E-4</v>
      </c>
      <c r="U1229" s="188">
        <v>1.8366641E-2</v>
      </c>
      <c r="V1229" s="188">
        <v>2.4225752999999999E-5</v>
      </c>
      <c r="W1229" s="188">
        <v>1.6726858E-6</v>
      </c>
      <c r="X1229" s="146">
        <v>1.5427043000000001E-11</v>
      </c>
      <c r="Z1229" s="157">
        <f t="shared" si="325"/>
        <v>0.29451674666666672</v>
      </c>
      <c r="AB1229" s="131">
        <f t="shared" si="326"/>
        <v>4.4177512000000002E-2</v>
      </c>
      <c r="AC1229" s="131">
        <f t="shared" si="327"/>
        <v>1.03053729655E-2</v>
      </c>
      <c r="AD1229" s="131">
        <f t="shared" si="328"/>
        <v>7.3466706657999998E-3</v>
      </c>
      <c r="AE1229" s="131">
        <f t="shared" si="329"/>
        <v>8.2741002529999989E-3</v>
      </c>
      <c r="AF1229" s="131">
        <f t="shared" si="330"/>
        <v>1.8523953055427041E-2</v>
      </c>
      <c r="AH1229">
        <v>25.659223999999998</v>
      </c>
      <c r="AI1229" s="71">
        <v>3.8174275</v>
      </c>
      <c r="AJ1229" s="71">
        <v>0.50086028000000005</v>
      </c>
      <c r="AK1229" s="71">
        <v>0</v>
      </c>
      <c r="AL1229" s="71">
        <v>21.019553999999999</v>
      </c>
      <c r="AM1229" s="71">
        <v>0.22059587</v>
      </c>
      <c r="AN1229" s="71">
        <v>0.1007865</v>
      </c>
      <c r="AP1229" s="129">
        <v>6.7943591000000003E-3</v>
      </c>
      <c r="AQ1229" s="129">
        <v>6.3156198999999996E-3</v>
      </c>
      <c r="AR1229" s="129">
        <v>2.6002210999999999E-4</v>
      </c>
      <c r="AS1229" s="129">
        <v>2.1871710999999999E-4</v>
      </c>
      <c r="AT1229" s="172">
        <f t="shared" si="337"/>
        <v>3.7863428606290001E-7</v>
      </c>
      <c r="AU1229" s="172">
        <f t="shared" si="338"/>
        <v>9.616202299575913E-10</v>
      </c>
      <c r="AV1229" s="185">
        <f t="shared" si="339"/>
        <v>3.0632649263000002E-2</v>
      </c>
      <c r="AW1229" s="121">
        <v>2.7332452E-7</v>
      </c>
      <c r="AX1229" s="121">
        <v>8.2468556000000005E-10</v>
      </c>
      <c r="AY1229" s="121">
        <v>2.2531586000000001E-14</v>
      </c>
      <c r="AZ1229" s="121">
        <v>2.1796893E-12</v>
      </c>
      <c r="BA1229" s="121">
        <v>0</v>
      </c>
      <c r="BB1229" s="121">
        <v>1.0265214E-10</v>
      </c>
      <c r="BC1229" s="121">
        <v>1.0513837E-7</v>
      </c>
      <c r="BD1229" s="121">
        <v>1.7476059E-11</v>
      </c>
      <c r="BE1229" s="121">
        <v>1.1909513999999999E-10</v>
      </c>
      <c r="BF1229" s="121">
        <v>2.4904903000000001E-14</v>
      </c>
      <c r="BG1229" s="121">
        <v>3.6990075000000002E-16</v>
      </c>
      <c r="BH1229" s="121">
        <v>8.0825554E-14</v>
      </c>
      <c r="BI1229" s="121">
        <v>1.9867486999999999E-13</v>
      </c>
      <c r="BJ1229" s="121">
        <v>3.6164123000000003E-14</v>
      </c>
      <c r="BK1229" s="121">
        <v>3.7735236000000003E-12</v>
      </c>
      <c r="BL1229" s="121">
        <v>6.2790710000000006E-11</v>
      </c>
      <c r="BM1229" s="121">
        <v>2.0841165E-20</v>
      </c>
      <c r="BN1229" s="121">
        <v>1.4921262999999999E-5</v>
      </c>
      <c r="BO1229" s="121">
        <v>3.0617728E-2</v>
      </c>
      <c r="BP1229" s="121">
        <v>0</v>
      </c>
      <c r="BQ1229" s="121">
        <v>0</v>
      </c>
      <c r="BR1229" s="121">
        <v>0</v>
      </c>
      <c r="BT1229" s="71">
        <v>1.5728723E-5</v>
      </c>
      <c r="BU1229" s="71">
        <v>8.4371730000000004E-7</v>
      </c>
      <c r="BV1229" s="71">
        <v>8.2119084000000001E-6</v>
      </c>
      <c r="BW1229" s="71">
        <v>1.5158462000000001E-8</v>
      </c>
      <c r="BX1229" s="71">
        <v>8.1130627000000005E-7</v>
      </c>
      <c r="BY1229" s="71">
        <v>4.4863434000000002E-8</v>
      </c>
      <c r="BZ1229" s="71">
        <v>6.1206717000000005E-10</v>
      </c>
      <c r="CA1229" s="71">
        <v>6.7568406999999994E-8</v>
      </c>
      <c r="CB1229" s="71">
        <v>1.5502603999999999E-8</v>
      </c>
      <c r="CC1229" s="71">
        <v>9.9871808000000001E-8</v>
      </c>
      <c r="CD1229" s="71">
        <v>0</v>
      </c>
      <c r="CE1229" s="71">
        <v>4.6087577000000002E-17</v>
      </c>
      <c r="CF1229" s="71">
        <v>3.7736329000000002E-13</v>
      </c>
      <c r="CG1229" s="71">
        <v>3.8077171999999998E-7</v>
      </c>
      <c r="CH1229" s="71">
        <v>5.2289502E-6</v>
      </c>
      <c r="CI1229" s="71">
        <v>8.4915791000000007E-9</v>
      </c>
      <c r="CJ1229" s="71">
        <v>0</v>
      </c>
      <c r="CL1229" s="186">
        <v>3.1940542999999998E-13</v>
      </c>
      <c r="CM1229" s="186">
        <v>0.29452261000000002</v>
      </c>
      <c r="CN1229" s="187">
        <v>1.8590785000000001E-3</v>
      </c>
      <c r="CO1229" s="186">
        <v>5.8746888999999997E-4</v>
      </c>
      <c r="CP1229" s="186">
        <v>3.7020660999999999E-11</v>
      </c>
      <c r="CQ1229" s="186">
        <v>4.3338010000000004E-9</v>
      </c>
      <c r="CR1229" s="186">
        <v>3.7375288000000002E-5</v>
      </c>
      <c r="CS1229" s="186">
        <v>9.8074017999999999E-2</v>
      </c>
      <c r="CT1229" s="186">
        <v>1.6687218999999999E-8</v>
      </c>
      <c r="CU1229" s="186">
        <v>1.5782077999999999E-5</v>
      </c>
      <c r="CW1229" s="101"/>
      <c r="CX1229" s="161" t="s">
        <v>3194</v>
      </c>
    </row>
    <row r="1230" spans="1:102" ht="14.4">
      <c r="A1230" t="s">
        <v>2498</v>
      </c>
      <c r="B1230" s="92" t="s">
        <v>1376</v>
      </c>
      <c r="C1230" s="126" t="str">
        <f t="shared" si="335"/>
        <v>A.160.05.130</v>
      </c>
      <c r="D1230" s="11" t="s">
        <v>657</v>
      </c>
      <c r="E1230" s="125" t="s">
        <v>878</v>
      </c>
      <c r="F1230" s="128" t="str">
        <f t="shared" si="336"/>
        <v>Wawa FSC/PEFC 390 (kg/m3)</v>
      </c>
      <c r="G1230" s="131">
        <f t="shared" si="331"/>
        <v>6.8389654100291242E-2</v>
      </c>
      <c r="H1230" s="183">
        <f t="shared" si="332"/>
        <v>3.0033572781999998E-3</v>
      </c>
      <c r="I1230" s="183">
        <f t="shared" si="333"/>
        <v>7.5746198070000001E-3</v>
      </c>
      <c r="J1230" s="184">
        <f t="shared" si="334"/>
        <v>1.6702515015091235E-2</v>
      </c>
      <c r="K1230" s="183">
        <v>4.1109161999999998E-2</v>
      </c>
      <c r="L1230" s="146">
        <v>4.6019889999999999E-3</v>
      </c>
      <c r="M1230" s="146">
        <v>1.8537702999999999E-3</v>
      </c>
      <c r="N1230" s="146">
        <v>1.7102545E-3</v>
      </c>
      <c r="O1230" s="188">
        <v>1.1384286999999999E-3</v>
      </c>
      <c r="P1230" s="188">
        <v>6.3419182000000002E-6</v>
      </c>
      <c r="Q1230" s="146">
        <v>1.4833216E-4</v>
      </c>
      <c r="R1230" s="146">
        <v>1.3174620000000001E-4</v>
      </c>
      <c r="S1230" s="146">
        <v>1.6071276999999999E-4</v>
      </c>
      <c r="T1230" s="146">
        <v>9.614313E-4</v>
      </c>
      <c r="U1230" s="188">
        <v>1.6540025E-2</v>
      </c>
      <c r="V1230" s="188">
        <v>2.5683007E-5</v>
      </c>
      <c r="W1230" s="188">
        <v>1.7772287E-6</v>
      </c>
      <c r="X1230" s="146">
        <v>1.6391232999999999E-11</v>
      </c>
      <c r="Z1230" s="157">
        <f t="shared" ref="Z1230:Z1298" si="340">K1230/0.15</f>
        <v>0.27406108000000001</v>
      </c>
      <c r="AB1230" s="131">
        <f t="shared" si="326"/>
        <v>4.1109161999999998E-2</v>
      </c>
      <c r="AC1230" s="131">
        <f t="shared" si="327"/>
        <v>9.5908627781999996E-3</v>
      </c>
      <c r="AD1230" s="131">
        <f t="shared" si="328"/>
        <v>6.5892827286999998E-3</v>
      </c>
      <c r="AE1230" s="131">
        <f t="shared" si="329"/>
        <v>7.5746198070000001E-3</v>
      </c>
      <c r="AF1230" s="131">
        <f t="shared" si="330"/>
        <v>1.6700737786391234E-2</v>
      </c>
      <c r="AH1230">
        <v>25.405206</v>
      </c>
      <c r="AI1230" s="71">
        <v>3.5606426</v>
      </c>
      <c r="AJ1230" s="71">
        <v>0.50018315000000002</v>
      </c>
      <c r="AK1230" s="71">
        <v>0</v>
      </c>
      <c r="AL1230" s="71">
        <v>21.022047000000001</v>
      </c>
      <c r="AM1230" s="71">
        <v>0.22171283</v>
      </c>
      <c r="AN1230" s="71">
        <v>0.10062045</v>
      </c>
      <c r="AP1230" s="129">
        <v>6.2105980999999999E-3</v>
      </c>
      <c r="AQ1230" s="129">
        <v>5.7695515999999997E-3</v>
      </c>
      <c r="AR1230" s="129">
        <v>2.4029626E-4</v>
      </c>
      <c r="AS1230" s="129">
        <v>2.0075019999999999E-4</v>
      </c>
      <c r="AT1230" s="172">
        <f t="shared" si="337"/>
        <v>3.4589638604449995E-7</v>
      </c>
      <c r="AU1230" s="172">
        <f t="shared" si="338"/>
        <v>8.8866960527969385E-10</v>
      </c>
      <c r="AV1230" s="185">
        <f t="shared" si="339"/>
        <v>2.8116274205E-2</v>
      </c>
      <c r="AW1230" s="121">
        <v>2.5434247999999998E-7</v>
      </c>
      <c r="AX1230" s="121">
        <v>7.6741211000000003E-10</v>
      </c>
      <c r="AY1230" s="121">
        <v>2.0966793000000001E-14</v>
      </c>
      <c r="AZ1230" s="121">
        <v>2.3159199E-12</v>
      </c>
      <c r="BA1230" s="121">
        <v>0</v>
      </c>
      <c r="BB1230" s="121">
        <v>1.0573746E-10</v>
      </c>
      <c r="BC1230" s="121">
        <v>9.1375980999999994E-8</v>
      </c>
      <c r="BD1230" s="121">
        <v>1.7808808999999999E-11</v>
      </c>
      <c r="BE1230" s="121">
        <v>1.0312676E-10</v>
      </c>
      <c r="BF1230" s="121">
        <v>2.6461460000000001E-14</v>
      </c>
      <c r="BG1230" s="121">
        <v>3.9301955000000001E-16</v>
      </c>
      <c r="BH1230" s="121">
        <v>8.4515712999999998E-14</v>
      </c>
      <c r="BI1230" s="121">
        <v>1.6036216E-13</v>
      </c>
      <c r="BJ1230" s="121">
        <v>2.9227112000000001E-14</v>
      </c>
      <c r="BK1230" s="121">
        <v>3.9417656000000004E-12</v>
      </c>
      <c r="BL1230" s="121">
        <v>6.5929898999999999E-11</v>
      </c>
      <c r="BM1230" s="121">
        <v>2.2143737999999999E-20</v>
      </c>
      <c r="BN1230" s="121">
        <v>1.5191205E-5</v>
      </c>
      <c r="BO1230" s="121">
        <v>2.8101082999999999E-2</v>
      </c>
      <c r="BP1230" s="121">
        <v>0</v>
      </c>
      <c r="BQ1230" s="121">
        <v>0</v>
      </c>
      <c r="BR1230" s="121">
        <v>0</v>
      </c>
      <c r="BT1230" s="71">
        <v>1.4647849E-5</v>
      </c>
      <c r="BU1230" s="71">
        <v>7.3504141000000003E-7</v>
      </c>
      <c r="BV1230" s="71">
        <v>7.6415500999999996E-6</v>
      </c>
      <c r="BW1230" s="71">
        <v>1.6039086E-8</v>
      </c>
      <c r="BX1230" s="71">
        <v>7.1566263999999999E-7</v>
      </c>
      <c r="BY1230" s="71">
        <v>4.7667398999999997E-8</v>
      </c>
      <c r="BZ1230" s="71">
        <v>6.5032136999999999E-10</v>
      </c>
      <c r="CA1230" s="71">
        <v>7.1791433000000006E-8</v>
      </c>
      <c r="CB1230" s="71">
        <v>1.5810721999999999E-8</v>
      </c>
      <c r="CC1230" s="71">
        <v>1.0435199E-7</v>
      </c>
      <c r="CD1230" s="71">
        <v>0</v>
      </c>
      <c r="CE1230" s="71">
        <v>4.8968050999999998E-17</v>
      </c>
      <c r="CF1230" s="71">
        <v>4.0094848999999998E-13</v>
      </c>
      <c r="CG1230" s="71">
        <v>3.7033518999999999E-7</v>
      </c>
      <c r="CH1230" s="71">
        <v>4.9199257999999997E-6</v>
      </c>
      <c r="CI1230" s="71">
        <v>9.022297E-9</v>
      </c>
      <c r="CJ1230" s="71">
        <v>0</v>
      </c>
      <c r="CL1230" s="186">
        <v>3.3936827000000002E-13</v>
      </c>
      <c r="CM1230" s="186">
        <v>0.27406731000000001</v>
      </c>
      <c r="CN1230" s="187">
        <v>1.9752709000000002E-3</v>
      </c>
      <c r="CO1230" s="186">
        <v>5.1375254999999999E-4</v>
      </c>
      <c r="CP1230" s="186">
        <v>3.8718499000000003E-11</v>
      </c>
      <c r="CQ1230" s="186">
        <v>4.5318700000000004E-9</v>
      </c>
      <c r="CR1230" s="186">
        <v>3.2589419000000002E-5</v>
      </c>
      <c r="CS1230" s="186">
        <v>7.9200029000000005E-2</v>
      </c>
      <c r="CT1230" s="186">
        <v>1.7730169999999999E-8</v>
      </c>
      <c r="CU1230" s="186">
        <v>1.6768457999999999E-5</v>
      </c>
      <c r="CW1230" s="101"/>
      <c r="CX1230" s="161" t="s">
        <v>3195</v>
      </c>
    </row>
    <row r="1231" spans="1:102" ht="14.4">
      <c r="A1231" t="s">
        <v>2499</v>
      </c>
      <c r="B1231" s="92" t="s">
        <v>1376</v>
      </c>
      <c r="C1231" s="126" t="str">
        <f t="shared" si="335"/>
        <v>A.160.05.131</v>
      </c>
      <c r="D1231" s="11" t="s">
        <v>657</v>
      </c>
      <c r="E1231" s="125" t="s">
        <v>878</v>
      </c>
      <c r="F1231" s="128" t="str">
        <f t="shared" si="336"/>
        <v>Wawa natural forest clear cut 390 (kg/m3)</v>
      </c>
      <c r="G1231" s="131">
        <f t="shared" si="331"/>
        <v>8.4434521690932911</v>
      </c>
      <c r="H1231" s="183">
        <f t="shared" si="332"/>
        <v>3.0033572781999998E-3</v>
      </c>
      <c r="I1231" s="183">
        <f t="shared" si="333"/>
        <v>7.8651371368000005</v>
      </c>
      <c r="J1231" s="184">
        <f t="shared" si="334"/>
        <v>1.6702515015091235E-2</v>
      </c>
      <c r="K1231" s="183">
        <v>0.55860916000000005</v>
      </c>
      <c r="L1231" s="146">
        <v>4.6019889999999999E-3</v>
      </c>
      <c r="M1231" s="146">
        <v>1.8537702999999999E-3</v>
      </c>
      <c r="N1231" s="146">
        <v>1.7102545E-3</v>
      </c>
      <c r="O1231" s="188">
        <v>1.1384286999999999E-3</v>
      </c>
      <c r="P1231" s="188">
        <v>6.3419182000000002E-6</v>
      </c>
      <c r="Q1231" s="188">
        <v>1.4833216E-4</v>
      </c>
      <c r="R1231" s="188">
        <v>1.3174620000000001E-4</v>
      </c>
      <c r="S1231" s="146">
        <v>1.6071276999999999E-4</v>
      </c>
      <c r="T1231" s="146">
        <v>9.614313E-4</v>
      </c>
      <c r="U1231" s="146">
        <v>1.6540025E-2</v>
      </c>
      <c r="V1231" s="188">
        <v>7.8575882000000004</v>
      </c>
      <c r="W1231" s="188">
        <v>1.7772287E-6</v>
      </c>
      <c r="X1231" s="146">
        <v>1.6391232999999999E-11</v>
      </c>
      <c r="Z1231" s="157">
        <f t="shared" si="340"/>
        <v>3.7240610666666671</v>
      </c>
      <c r="AB1231" s="131">
        <f t="shared" si="326"/>
        <v>0.55860916000000005</v>
      </c>
      <c r="AC1231" s="131">
        <f t="shared" si="327"/>
        <v>9.5908627781999996E-3</v>
      </c>
      <c r="AD1231" s="131">
        <f t="shared" si="328"/>
        <v>6.5892827286999998E-3</v>
      </c>
      <c r="AE1231" s="131">
        <f t="shared" si="329"/>
        <v>7.8651371368000014</v>
      </c>
      <c r="AF1231" s="131">
        <f t="shared" si="330"/>
        <v>1.6700737786391234E-2</v>
      </c>
      <c r="AH1231">
        <v>25.405206</v>
      </c>
      <c r="AI1231" s="71">
        <v>3.5606426</v>
      </c>
      <c r="AJ1231" s="71">
        <v>0.50018315000000002</v>
      </c>
      <c r="AK1231" s="71">
        <v>0</v>
      </c>
      <c r="AL1231" s="71">
        <v>21.022047000000001</v>
      </c>
      <c r="AM1231" s="71">
        <v>0.22171283</v>
      </c>
      <c r="AN1231" s="71">
        <v>0.10062045</v>
      </c>
      <c r="AP1231" s="129">
        <v>6.2225421000000003E-2</v>
      </c>
      <c r="AQ1231" s="129">
        <v>5.9172240000000001E-2</v>
      </c>
      <c r="AR1231" s="129">
        <v>2.8524316000000001E-3</v>
      </c>
      <c r="AS1231" s="129">
        <v>2.0075019999999999E-4</v>
      </c>
      <c r="AT1231" s="172">
        <f t="shared" si="337"/>
        <v>3.5474964060444995E-6</v>
      </c>
      <c r="AU1231" s="172">
        <f t="shared" si="338"/>
        <v>1.0548933420276696E-8</v>
      </c>
      <c r="AV1231" s="185">
        <f t="shared" si="339"/>
        <v>2.8116274205E-2</v>
      </c>
      <c r="AW1231" s="121">
        <v>3.4559424999999998E-6</v>
      </c>
      <c r="AX1231" s="121">
        <v>1.0427412E-8</v>
      </c>
      <c r="AY1231" s="121">
        <v>2.8489179E-13</v>
      </c>
      <c r="AZ1231" s="121">
        <v>2.3159199E-12</v>
      </c>
      <c r="BA1231" s="121">
        <v>0</v>
      </c>
      <c r="BB1231" s="121">
        <v>1.0573746E-10</v>
      </c>
      <c r="BC1231" s="121">
        <v>9.1375980999999994E-8</v>
      </c>
      <c r="BD1231" s="121">
        <v>1.7808808999999999E-11</v>
      </c>
      <c r="BE1231" s="121">
        <v>1.0312676E-10</v>
      </c>
      <c r="BF1231" s="121">
        <v>2.6461460000000001E-14</v>
      </c>
      <c r="BG1231" s="121">
        <v>3.9301955000000001E-16</v>
      </c>
      <c r="BH1231" s="121">
        <v>8.4515712999999998E-14</v>
      </c>
      <c r="BI1231" s="121">
        <v>1.6036216E-13</v>
      </c>
      <c r="BJ1231" s="121">
        <v>2.9227112000000001E-14</v>
      </c>
      <c r="BK1231" s="121">
        <v>3.9417656000000004E-12</v>
      </c>
      <c r="BL1231" s="121">
        <v>6.5929898999999999E-11</v>
      </c>
      <c r="BM1231" s="121">
        <v>2.2143737999999999E-20</v>
      </c>
      <c r="BN1231" s="121">
        <v>1.5191205E-5</v>
      </c>
      <c r="BO1231" s="121">
        <v>2.8101082999999999E-2</v>
      </c>
      <c r="BP1231" s="121">
        <v>0</v>
      </c>
      <c r="BQ1231" s="121">
        <v>0</v>
      </c>
      <c r="BR1231" s="121">
        <v>0</v>
      </c>
      <c r="BT1231" s="71">
        <v>1.10843E-4</v>
      </c>
      <c r="BU1231" s="71">
        <v>7.3504141000000003E-7</v>
      </c>
      <c r="BV1231" s="71">
        <v>1.0383669999999999E-4</v>
      </c>
      <c r="BW1231" s="71">
        <v>1.6039086E-8</v>
      </c>
      <c r="BX1231" s="71">
        <v>7.1566263999999999E-7</v>
      </c>
      <c r="BY1231" s="71">
        <v>4.7667398999999997E-8</v>
      </c>
      <c r="BZ1231" s="71">
        <v>6.5032136999999999E-10</v>
      </c>
      <c r="CA1231" s="71">
        <v>7.1791433000000006E-8</v>
      </c>
      <c r="CB1231" s="71">
        <v>1.5810721999999999E-8</v>
      </c>
      <c r="CC1231" s="71">
        <v>1.0435199E-7</v>
      </c>
      <c r="CD1231" s="71">
        <v>0</v>
      </c>
      <c r="CE1231" s="71">
        <v>4.8968050999999998E-17</v>
      </c>
      <c r="CF1231" s="71">
        <v>4.0094848999999998E-13</v>
      </c>
      <c r="CG1231" s="71">
        <v>3.7033518999999999E-7</v>
      </c>
      <c r="CH1231" s="71">
        <v>4.9199257999999997E-6</v>
      </c>
      <c r="CI1231" s="71">
        <v>9.022297E-9</v>
      </c>
      <c r="CJ1231" s="71">
        <v>0</v>
      </c>
      <c r="CL1231" s="186">
        <v>3.3936827000000002E-13</v>
      </c>
      <c r="CM1231" s="186">
        <v>3.7240673000000002</v>
      </c>
      <c r="CN1231" s="187">
        <v>1.9752709000000002E-3</v>
      </c>
      <c r="CO1231" s="186">
        <v>5.1375254999999999E-4</v>
      </c>
      <c r="CP1231" s="186">
        <v>3.8718499000000003E-11</v>
      </c>
      <c r="CQ1231" s="186">
        <v>4.5318700000000004E-9</v>
      </c>
      <c r="CR1231" s="186">
        <v>3.2589419000000002E-5</v>
      </c>
      <c r="CS1231" s="186">
        <v>7.9200029000000005E-2</v>
      </c>
      <c r="CT1231" s="186">
        <v>1.7730169999999999E-8</v>
      </c>
      <c r="CU1231" s="186">
        <v>1.6768457999999999E-5</v>
      </c>
      <c r="CW1231" s="101"/>
      <c r="CX1231" s="161" t="s">
        <v>3195</v>
      </c>
    </row>
    <row r="1232" spans="1:102" ht="14.4">
      <c r="A1232" t="s">
        <v>1451</v>
      </c>
      <c r="B1232" s="92" t="s">
        <v>1376</v>
      </c>
      <c r="C1232" s="126" t="str">
        <f t="shared" si="335"/>
        <v>A.160.05.132</v>
      </c>
      <c r="D1232" s="11" t="s">
        <v>657</v>
      </c>
      <c r="E1232" s="125" t="s">
        <v>878</v>
      </c>
      <c r="F1232" s="128" t="str">
        <f t="shared" si="336"/>
        <v>Willow FSC/PEFC 450 (kg/m3)</v>
      </c>
      <c r="G1232" s="131">
        <f t="shared" si="331"/>
        <v>3.3606677854441901E-2</v>
      </c>
      <c r="H1232" s="183">
        <f t="shared" si="332"/>
        <v>1.8857635861999999E-3</v>
      </c>
      <c r="I1232" s="183">
        <f t="shared" si="333"/>
        <v>3.0185497800000001E-3</v>
      </c>
      <c r="J1232" s="184">
        <f t="shared" si="334"/>
        <v>6.2780574882419019E-3</v>
      </c>
      <c r="K1232" s="183">
        <v>2.2424307000000001E-2</v>
      </c>
      <c r="L1232" s="146">
        <v>1.1137753999999999E-3</v>
      </c>
      <c r="M1232" s="146">
        <v>1.2468360000000001E-3</v>
      </c>
      <c r="N1232" s="146">
        <v>1.1067223E-3</v>
      </c>
      <c r="O1232" s="188">
        <v>6.9316110000000001E-4</v>
      </c>
      <c r="P1232" s="188">
        <v>2.9886001999999999E-6</v>
      </c>
      <c r="Q1232" s="188">
        <v>8.2891586000000006E-5</v>
      </c>
      <c r="R1232" s="188">
        <v>7.7386701999999994E-5</v>
      </c>
      <c r="S1232" s="146">
        <v>1.2155145000000001E-4</v>
      </c>
      <c r="T1232" s="146">
        <v>5.6554781999999999E-4</v>
      </c>
      <c r="U1232" s="188">
        <v>6.1554606E-3</v>
      </c>
      <c r="V1232" s="188">
        <v>1.5003858000000001E-5</v>
      </c>
      <c r="W1232" s="188">
        <v>1.0454286E-6</v>
      </c>
      <c r="X1232" s="146">
        <v>9.6419018999999994E-12</v>
      </c>
      <c r="Z1232" s="157">
        <f t="shared" si="340"/>
        <v>0.14949538000000001</v>
      </c>
      <c r="AB1232" s="131">
        <f t="shared" si="326"/>
        <v>2.2424307000000001E-2</v>
      </c>
      <c r="AC1232" s="131">
        <f t="shared" si="327"/>
        <v>4.3237616882000002E-3</v>
      </c>
      <c r="AD1232" s="131">
        <f t="shared" si="328"/>
        <v>2.4390435305999998E-3</v>
      </c>
      <c r="AE1232" s="131">
        <f t="shared" si="329"/>
        <v>3.0185497800000001E-3</v>
      </c>
      <c r="AF1232" s="131">
        <f t="shared" si="330"/>
        <v>6.2770120596419019E-3</v>
      </c>
      <c r="AH1232">
        <v>24.610509</v>
      </c>
      <c r="AI1232" s="71">
        <v>1.8584795999999999</v>
      </c>
      <c r="AJ1232" s="71">
        <v>0.49301192999999999</v>
      </c>
      <c r="AK1232" s="71">
        <v>0</v>
      </c>
      <c r="AL1232" s="71">
        <v>21.948595000000001</v>
      </c>
      <c r="AM1232" s="71">
        <v>0.21157242000000001</v>
      </c>
      <c r="AN1232" s="71">
        <v>9.8850280999999998E-2</v>
      </c>
      <c r="AP1232" s="129">
        <v>2.9405350999999998E-3</v>
      </c>
      <c r="AQ1232" s="129">
        <v>2.7360096E-3</v>
      </c>
      <c r="AR1232" s="129">
        <v>1.2350161000000001E-4</v>
      </c>
      <c r="AS1232" s="129">
        <v>8.1023908000000004E-5</v>
      </c>
      <c r="AT1232" s="172">
        <f t="shared" si="337"/>
        <v>1.6402935212799999E-7</v>
      </c>
      <c r="AU1232" s="172">
        <f t="shared" si="338"/>
        <v>4.5673671916358571E-10</v>
      </c>
      <c r="AV1232" s="185">
        <f t="shared" si="339"/>
        <v>1.1347886253000001E-2</v>
      </c>
      <c r="AW1232" s="121">
        <v>1.3873983E-7</v>
      </c>
      <c r="AX1232" s="121">
        <v>4.1861124000000001E-10</v>
      </c>
      <c r="AY1232" s="121">
        <v>1.1437056E-14</v>
      </c>
      <c r="AZ1232" s="121">
        <v>1.3623058000000001E-12</v>
      </c>
      <c r="BA1232" s="121">
        <v>0</v>
      </c>
      <c r="BB1232" s="121">
        <v>6.4896739000000001E-11</v>
      </c>
      <c r="BC1232" s="121">
        <v>2.5183718999999999E-8</v>
      </c>
      <c r="BD1232" s="121">
        <v>1.1091099E-11</v>
      </c>
      <c r="BE1232" s="121">
        <v>2.6957793999999999E-11</v>
      </c>
      <c r="BF1232" s="121">
        <v>1.5565565E-14</v>
      </c>
      <c r="BG1232" s="121">
        <v>2.3118796999999999E-16</v>
      </c>
      <c r="BH1232" s="121">
        <v>4.7229740000000001E-14</v>
      </c>
      <c r="BI1232" s="121">
        <v>1.7203278000000001E-15</v>
      </c>
      <c r="BJ1232" s="121">
        <v>4.0227378999999999E-16</v>
      </c>
      <c r="BK1232" s="121">
        <v>2.1952721999999999E-12</v>
      </c>
      <c r="BL1232" s="121">
        <v>3.7348810999999998E-11</v>
      </c>
      <c r="BM1232" s="121">
        <v>1.3025728E-20</v>
      </c>
      <c r="BN1232" s="121">
        <v>1.1889253E-5</v>
      </c>
      <c r="BO1232" s="121">
        <v>1.1335997E-2</v>
      </c>
      <c r="BP1232" s="121">
        <v>0</v>
      </c>
      <c r="BQ1232" s="121">
        <v>0</v>
      </c>
      <c r="BR1232" s="121">
        <v>0</v>
      </c>
      <c r="BT1232" s="71">
        <v>7.8490122999999999E-6</v>
      </c>
      <c r="BU1232" s="71">
        <v>2.0000481E-7</v>
      </c>
      <c r="BV1232" s="71">
        <v>4.1683279000000004E-6</v>
      </c>
      <c r="BW1232" s="71">
        <v>9.4687995999999993E-9</v>
      </c>
      <c r="BX1232" s="71">
        <v>2.5059665999999999E-7</v>
      </c>
      <c r="BY1232" s="71">
        <v>2.8039647000000002E-8</v>
      </c>
      <c r="BZ1232" s="71">
        <v>3.8254197999999998E-10</v>
      </c>
      <c r="CA1232" s="71">
        <v>4.2230255E-8</v>
      </c>
      <c r="CB1232" s="71">
        <v>8.0941051E-9</v>
      </c>
      <c r="CC1232" s="71">
        <v>5.8642981000000002E-8</v>
      </c>
      <c r="CD1232" s="71">
        <v>0</v>
      </c>
      <c r="CE1232" s="71">
        <v>2.8804736E-17</v>
      </c>
      <c r="CF1232" s="71">
        <v>2.3585205000000002E-13</v>
      </c>
      <c r="CG1232" s="71">
        <v>2.2200767999999999E-7</v>
      </c>
      <c r="CH1232" s="71">
        <v>2.8559093999999998E-6</v>
      </c>
      <c r="CI1232" s="71">
        <v>5.3072719999999998E-9</v>
      </c>
      <c r="CJ1232" s="71">
        <v>0</v>
      </c>
      <c r="CL1232" s="186">
        <v>1.9962839999999999E-13</v>
      </c>
      <c r="CM1232" s="186">
        <v>0.14949904</v>
      </c>
      <c r="CN1232" s="187">
        <v>1.1619241E-3</v>
      </c>
      <c r="CO1232" s="186">
        <v>1.4322151000000001E-4</v>
      </c>
      <c r="CP1232" s="186">
        <v>2.165113E-11</v>
      </c>
      <c r="CQ1232" s="186">
        <v>2.5329169999999998E-9</v>
      </c>
      <c r="CR1232" s="186">
        <v>1.0040408999999999E-5</v>
      </c>
      <c r="CS1232" s="186">
        <v>9.4270750000000005E-4</v>
      </c>
      <c r="CT1232" s="186">
        <v>1.0429512E-8</v>
      </c>
      <c r="CU1232" s="186">
        <v>9.8637989999999992E-6</v>
      </c>
      <c r="CW1232" s="101"/>
      <c r="CX1232" s="161" t="s">
        <v>3196</v>
      </c>
    </row>
    <row r="1233" spans="1:102" ht="14.4">
      <c r="B1233" s="92"/>
      <c r="C1233" s="126"/>
      <c r="D1233" s="1" t="s">
        <v>658</v>
      </c>
      <c r="E1233" s="125"/>
      <c r="J1233" s="158"/>
      <c r="O1233" s="4"/>
      <c r="P1233" s="4"/>
      <c r="Q1233" s="4"/>
      <c r="R1233" s="4"/>
      <c r="U1233" s="4"/>
      <c r="V1233" s="4"/>
      <c r="W1233" s="4"/>
      <c r="AT1233" s="4"/>
      <c r="AU1233" s="4"/>
      <c r="AV1233" s="16"/>
      <c r="CN1233" s="97"/>
      <c r="CW1233" s="102"/>
      <c r="CX1233" s="167"/>
    </row>
    <row r="1234" spans="1:102" ht="14.4">
      <c r="A1234" t="s">
        <v>2500</v>
      </c>
      <c r="B1234" s="92" t="s">
        <v>1376</v>
      </c>
      <c r="C1234" s="126" t="str">
        <f t="shared" si="335"/>
        <v>A.160.06.101</v>
      </c>
      <c r="D1234" s="11" t="s">
        <v>658</v>
      </c>
      <c r="E1234" s="125" t="s">
        <v>878</v>
      </c>
      <c r="F1234" s="128" t="str">
        <f t="shared" si="336"/>
        <v>Anzala (Mukulungu) FSC/PEFC 940 (kg/m3)</v>
      </c>
      <c r="G1234" s="131">
        <f t="shared" si="331"/>
        <v>5.0856343185527043E-2</v>
      </c>
      <c r="H1234" s="183">
        <f t="shared" si="332"/>
        <v>2.7043139922999998E-3</v>
      </c>
      <c r="I1234" s="183">
        <f t="shared" si="333"/>
        <v>5.310529992E-3</v>
      </c>
      <c r="J1234" s="184">
        <f t="shared" si="334"/>
        <v>1.1256171201227043E-2</v>
      </c>
      <c r="K1234" s="183">
        <v>3.1585328000000003E-2</v>
      </c>
      <c r="L1234" s="146">
        <v>2.5873751999999999E-3</v>
      </c>
      <c r="M1234" s="146">
        <v>1.6703092999999999E-3</v>
      </c>
      <c r="N1234" s="146">
        <v>1.5014774999999999E-3</v>
      </c>
      <c r="O1234" s="188">
        <v>1.0620053000000001E-3</v>
      </c>
      <c r="P1234" s="188">
        <v>5.2792723000000003E-6</v>
      </c>
      <c r="Q1234" s="146">
        <v>1.3555191999999999E-4</v>
      </c>
      <c r="R1234" s="146">
        <v>1.2389319999999999E-4</v>
      </c>
      <c r="S1234" s="146">
        <v>1.5249750000000001E-4</v>
      </c>
      <c r="T1234" s="146">
        <v>9.0487651999999997E-4</v>
      </c>
      <c r="U1234" s="146">
        <v>1.1102001E-2</v>
      </c>
      <c r="V1234" s="188">
        <v>2.4075772000000001E-5</v>
      </c>
      <c r="W1234" s="188">
        <v>1.6726858E-6</v>
      </c>
      <c r="X1234" s="146">
        <v>1.5427043000000001E-11</v>
      </c>
      <c r="Z1234" s="157">
        <f t="shared" si="340"/>
        <v>0.21056885333333336</v>
      </c>
      <c r="AB1234" s="131">
        <f t="shared" si="326"/>
        <v>3.1585328000000003E-2</v>
      </c>
      <c r="AC1234" s="131">
        <f t="shared" si="327"/>
        <v>7.0858916922999999E-3</v>
      </c>
      <c r="AD1234" s="131">
        <f t="shared" si="328"/>
        <v>4.3832503858000004E-3</v>
      </c>
      <c r="AE1234" s="131">
        <f t="shared" si="329"/>
        <v>5.310529992E-3</v>
      </c>
      <c r="AF1234" s="131">
        <f t="shared" si="330"/>
        <v>1.1254498515427043E-2</v>
      </c>
      <c r="AH1234">
        <v>24.556612999999999</v>
      </c>
      <c r="AI1234" s="71">
        <v>2.7201989000000002</v>
      </c>
      <c r="AJ1234" s="71">
        <v>0.49712584999999998</v>
      </c>
      <c r="AK1234" s="71">
        <v>0</v>
      </c>
      <c r="AL1234" s="71">
        <v>21.019553999999999</v>
      </c>
      <c r="AM1234" s="71">
        <v>0.21986797</v>
      </c>
      <c r="AN1234" s="71">
        <v>9.9867088000000007E-2</v>
      </c>
      <c r="AP1234" s="129">
        <v>4.4879498999999996E-3</v>
      </c>
      <c r="AQ1234" s="129">
        <v>4.1660891E-3</v>
      </c>
      <c r="AR1234" s="129">
        <v>1.8011234000000001E-4</v>
      </c>
      <c r="AS1234" s="129">
        <v>1.4174848999999999E-4</v>
      </c>
      <c r="AT1234" s="172">
        <f t="shared" si="337"/>
        <v>2.4976553203840006E-7</v>
      </c>
      <c r="AU1234" s="172">
        <f t="shared" si="338"/>
        <v>6.6609594784459113E-10</v>
      </c>
      <c r="AV1234" s="185">
        <f t="shared" si="339"/>
        <v>1.9852729454E-2</v>
      </c>
      <c r="AW1234" s="121">
        <v>1.9542088E-7</v>
      </c>
      <c r="AX1234" s="121">
        <v>5.8963146999999999E-10</v>
      </c>
      <c r="AY1234" s="121">
        <v>1.6109571999999998E-14</v>
      </c>
      <c r="AZ1234" s="121">
        <v>2.1796893E-12</v>
      </c>
      <c r="BA1234" s="121">
        <v>0</v>
      </c>
      <c r="BB1234" s="121">
        <v>9.6618831000000002E-11</v>
      </c>
      <c r="BC1234" s="121">
        <v>5.4181538999999997E-8</v>
      </c>
      <c r="BD1234" s="121">
        <v>1.6100169999999999E-11</v>
      </c>
      <c r="BE1234" s="121">
        <v>6.0168934000000002E-11</v>
      </c>
      <c r="BF1234" s="121">
        <v>2.4904903000000001E-14</v>
      </c>
      <c r="BG1234" s="121">
        <v>3.6990075000000002E-16</v>
      </c>
      <c r="BH1234" s="121">
        <v>7.7234173000000002E-14</v>
      </c>
      <c r="BI1234" s="121">
        <v>6.4852912000000002E-14</v>
      </c>
      <c r="BJ1234" s="121">
        <v>1.1902363000000001E-14</v>
      </c>
      <c r="BK1234" s="121">
        <v>3.5951911E-12</v>
      </c>
      <c r="BL1234" s="121">
        <v>6.0719327000000004E-11</v>
      </c>
      <c r="BM1234" s="121">
        <v>2.0841165E-20</v>
      </c>
      <c r="BN1234" s="121">
        <v>1.4478454E-5</v>
      </c>
      <c r="BO1234" s="121">
        <v>1.9838251000000001E-2</v>
      </c>
      <c r="BP1234" s="121">
        <v>0</v>
      </c>
      <c r="BQ1234" s="121">
        <v>0</v>
      </c>
      <c r="BR1234" s="121">
        <v>0</v>
      </c>
      <c r="BT1234" s="71">
        <v>1.1224957000000001E-5</v>
      </c>
      <c r="BU1234" s="71">
        <v>4.3746222999999999E-7</v>
      </c>
      <c r="BV1234" s="71">
        <v>5.8712183999999996E-6</v>
      </c>
      <c r="BW1234" s="71">
        <v>1.5031196E-8</v>
      </c>
      <c r="BX1234" s="71">
        <v>4.5559023000000001E-7</v>
      </c>
      <c r="BY1234" s="71">
        <v>4.4863434000000002E-8</v>
      </c>
      <c r="BZ1234" s="71">
        <v>6.1206717000000005E-10</v>
      </c>
      <c r="CA1234" s="71">
        <v>6.7568406999999994E-8</v>
      </c>
      <c r="CB1234" s="71">
        <v>1.3759471999999999E-8</v>
      </c>
      <c r="CC1234" s="71">
        <v>9.5373437E-8</v>
      </c>
      <c r="CD1234" s="71">
        <v>0</v>
      </c>
      <c r="CE1234" s="71">
        <v>4.6087577000000002E-17</v>
      </c>
      <c r="CF1234" s="71">
        <v>3.7736329000000002E-13</v>
      </c>
      <c r="CG1234" s="71">
        <v>3.1136264E-7</v>
      </c>
      <c r="CH1234" s="71">
        <v>3.9036230999999997E-6</v>
      </c>
      <c r="CI1234" s="71">
        <v>8.4915791000000007E-9</v>
      </c>
      <c r="CJ1234" s="71">
        <v>0</v>
      </c>
      <c r="CL1234" s="186">
        <v>3.1940542999999998E-13</v>
      </c>
      <c r="CM1234" s="186">
        <v>0.21057471999999999</v>
      </c>
      <c r="CN1234" s="187">
        <v>1.8590785000000001E-3</v>
      </c>
      <c r="CO1234" s="186">
        <v>3.0951509000000003E-4</v>
      </c>
      <c r="CP1234" s="186">
        <v>3.5395818999999999E-11</v>
      </c>
      <c r="CQ1234" s="186">
        <v>4.1417765999999999E-9</v>
      </c>
      <c r="CR1234" s="186">
        <v>1.9802204999999999E-5</v>
      </c>
      <c r="CS1234" s="186">
        <v>3.2116206000000001E-2</v>
      </c>
      <c r="CT1234" s="186">
        <v>1.6687218999999999E-8</v>
      </c>
      <c r="CU1234" s="186">
        <v>1.5782077999999999E-5</v>
      </c>
      <c r="CW1234" s="101"/>
      <c r="CX1234" s="161" t="s">
        <v>3197</v>
      </c>
    </row>
    <row r="1235" spans="1:102" ht="14.4">
      <c r="A1235" t="s">
        <v>2501</v>
      </c>
      <c r="B1235" s="92" t="s">
        <v>1376</v>
      </c>
      <c r="C1235" s="126" t="str">
        <f t="shared" si="335"/>
        <v>A.160.06.102</v>
      </c>
      <c r="D1235" s="11" t="s">
        <v>658</v>
      </c>
      <c r="E1235" s="125" t="s">
        <v>878</v>
      </c>
      <c r="F1235" s="128" t="str">
        <f t="shared" si="336"/>
        <v>Anzala (Mukulungu) natural forest clear cut 940 (kg/m3)</v>
      </c>
      <c r="G1235" s="131">
        <f t="shared" si="331"/>
        <v>3.1789563694135268</v>
      </c>
      <c r="H1235" s="183">
        <f t="shared" si="332"/>
        <v>2.7043139922999998E-3</v>
      </c>
      <c r="I1235" s="183">
        <f t="shared" si="333"/>
        <v>2.6159105542199996</v>
      </c>
      <c r="J1235" s="184">
        <f t="shared" si="334"/>
        <v>1.1256171201227043E-2</v>
      </c>
      <c r="K1235" s="183">
        <v>0.54908533000000004</v>
      </c>
      <c r="L1235" s="146">
        <v>2.5873751999999999E-3</v>
      </c>
      <c r="M1235" s="146">
        <v>1.6703092999999999E-3</v>
      </c>
      <c r="N1235" s="146">
        <v>1.5014774999999999E-3</v>
      </c>
      <c r="O1235" s="188">
        <v>1.0620053000000001E-3</v>
      </c>
      <c r="P1235" s="188">
        <v>5.2792723000000003E-6</v>
      </c>
      <c r="Q1235" s="146">
        <v>1.3555191999999999E-4</v>
      </c>
      <c r="R1235" s="146">
        <v>1.2389319999999999E-4</v>
      </c>
      <c r="S1235" s="146">
        <v>1.5249750000000001E-4</v>
      </c>
      <c r="T1235" s="146">
        <v>9.0487651999999997E-4</v>
      </c>
      <c r="U1235" s="188">
        <v>1.1102001E-2</v>
      </c>
      <c r="V1235" s="188">
        <v>2.6106240999999999</v>
      </c>
      <c r="W1235" s="188">
        <v>1.6726858E-6</v>
      </c>
      <c r="X1235" s="146">
        <v>1.5427043000000001E-11</v>
      </c>
      <c r="Z1235" s="157">
        <f t="shared" si="340"/>
        <v>3.6605688666666669</v>
      </c>
      <c r="AB1235" s="131">
        <f t="shared" si="326"/>
        <v>0.54908533000000004</v>
      </c>
      <c r="AC1235" s="131">
        <f t="shared" si="327"/>
        <v>7.0858916922999999E-3</v>
      </c>
      <c r="AD1235" s="131">
        <f t="shared" si="328"/>
        <v>4.3832503858000004E-3</v>
      </c>
      <c r="AE1235" s="131">
        <f t="shared" si="329"/>
        <v>2.6159105542200001</v>
      </c>
      <c r="AF1235" s="131">
        <f t="shared" si="330"/>
        <v>1.1254498515427043E-2</v>
      </c>
      <c r="AH1235">
        <v>24.556612999999999</v>
      </c>
      <c r="AI1235" s="71">
        <v>2.7201989000000002</v>
      </c>
      <c r="AJ1235" s="71">
        <v>0.49712584999999998</v>
      </c>
      <c r="AK1235" s="71">
        <v>0</v>
      </c>
      <c r="AL1235" s="71">
        <v>21.019553999999999</v>
      </c>
      <c r="AM1235" s="71">
        <v>0.21986797</v>
      </c>
      <c r="AN1235" s="71">
        <v>9.9867088000000007E-2</v>
      </c>
      <c r="AP1235" s="129">
        <v>6.0502773000000003E-2</v>
      </c>
      <c r="AQ1235" s="129">
        <v>5.7568777000000002E-2</v>
      </c>
      <c r="AR1235" s="129">
        <v>2.7922477000000001E-3</v>
      </c>
      <c r="AS1235" s="129">
        <v>1.4174848999999999E-4</v>
      </c>
      <c r="AT1235" s="172">
        <f t="shared" si="337"/>
        <v>3.4513655520383999E-6</v>
      </c>
      <c r="AU1235" s="172">
        <f t="shared" si="338"/>
        <v>1.0326359402842593E-8</v>
      </c>
      <c r="AV1235" s="185">
        <f t="shared" si="339"/>
        <v>1.9852729454E-2</v>
      </c>
      <c r="AW1235" s="121">
        <v>3.3970208999999998E-6</v>
      </c>
      <c r="AX1235" s="121">
        <v>1.0249631000000001E-8</v>
      </c>
      <c r="AY1235" s="121">
        <v>2.8003456999999999E-13</v>
      </c>
      <c r="AZ1235" s="121">
        <v>2.1796893E-12</v>
      </c>
      <c r="BA1235" s="121">
        <v>0</v>
      </c>
      <c r="BB1235" s="121">
        <v>9.6618831000000002E-11</v>
      </c>
      <c r="BC1235" s="121">
        <v>5.4181538999999997E-8</v>
      </c>
      <c r="BD1235" s="121">
        <v>1.6100169999999999E-11</v>
      </c>
      <c r="BE1235" s="121">
        <v>6.0168934000000002E-11</v>
      </c>
      <c r="BF1235" s="121">
        <v>2.4904903000000001E-14</v>
      </c>
      <c r="BG1235" s="121">
        <v>3.6990075000000002E-16</v>
      </c>
      <c r="BH1235" s="121">
        <v>7.7234173000000002E-14</v>
      </c>
      <c r="BI1235" s="121">
        <v>6.4852912000000002E-14</v>
      </c>
      <c r="BJ1235" s="121">
        <v>1.1902363000000001E-14</v>
      </c>
      <c r="BK1235" s="121">
        <v>3.5951911E-12</v>
      </c>
      <c r="BL1235" s="121">
        <v>6.0719327000000004E-11</v>
      </c>
      <c r="BM1235" s="121">
        <v>2.0841165E-20</v>
      </c>
      <c r="BN1235" s="121">
        <v>1.4478454E-5</v>
      </c>
      <c r="BO1235" s="121">
        <v>1.9838251000000001E-2</v>
      </c>
      <c r="BP1235" s="121">
        <v>0</v>
      </c>
      <c r="BQ1235" s="121">
        <v>0</v>
      </c>
      <c r="BR1235" s="121">
        <v>0</v>
      </c>
      <c r="BT1235" s="71">
        <v>1.0742011000000001E-4</v>
      </c>
      <c r="BU1235" s="71">
        <v>4.3746222999999999E-7</v>
      </c>
      <c r="BV1235" s="71">
        <v>1.0206636999999999E-4</v>
      </c>
      <c r="BW1235" s="71">
        <v>1.5031196E-8</v>
      </c>
      <c r="BX1235" s="71">
        <v>4.5559023000000001E-7</v>
      </c>
      <c r="BY1235" s="71">
        <v>4.4863434000000002E-8</v>
      </c>
      <c r="BZ1235" s="71">
        <v>6.1206717000000005E-10</v>
      </c>
      <c r="CA1235" s="71">
        <v>6.7568406999999994E-8</v>
      </c>
      <c r="CB1235" s="71">
        <v>1.3759471999999999E-8</v>
      </c>
      <c r="CC1235" s="71">
        <v>9.5373437E-8</v>
      </c>
      <c r="CD1235" s="71">
        <v>0</v>
      </c>
      <c r="CE1235" s="71">
        <v>4.6087577000000002E-17</v>
      </c>
      <c r="CF1235" s="71">
        <v>3.7736329000000002E-13</v>
      </c>
      <c r="CG1235" s="71">
        <v>3.1136264E-7</v>
      </c>
      <c r="CH1235" s="71">
        <v>3.9036230999999997E-6</v>
      </c>
      <c r="CI1235" s="71">
        <v>8.4915791000000007E-9</v>
      </c>
      <c r="CJ1235" s="71">
        <v>0</v>
      </c>
      <c r="CL1235" s="186">
        <v>3.1940542999999998E-13</v>
      </c>
      <c r="CM1235" s="186">
        <v>3.6605747000000002</v>
      </c>
      <c r="CN1235" s="187">
        <v>1.8590785000000001E-3</v>
      </c>
      <c r="CO1235" s="186">
        <v>3.0951509000000003E-4</v>
      </c>
      <c r="CP1235" s="186">
        <v>3.5395818999999999E-11</v>
      </c>
      <c r="CQ1235" s="186">
        <v>4.1417765999999999E-9</v>
      </c>
      <c r="CR1235" s="186">
        <v>1.9802204999999999E-5</v>
      </c>
      <c r="CS1235" s="186">
        <v>3.2116206000000001E-2</v>
      </c>
      <c r="CT1235" s="186">
        <v>1.6687218999999999E-8</v>
      </c>
      <c r="CU1235" s="186">
        <v>1.5782077999999999E-5</v>
      </c>
      <c r="CW1235" s="101"/>
      <c r="CX1235" s="161" t="s">
        <v>3197</v>
      </c>
    </row>
    <row r="1236" spans="1:102" ht="14.4">
      <c r="A1236" t="s">
        <v>1452</v>
      </c>
      <c r="B1236" s="92" t="s">
        <v>1376</v>
      </c>
      <c r="C1236" s="126" t="str">
        <f t="shared" si="335"/>
        <v>A.160.06.103</v>
      </c>
      <c r="D1236" s="11" t="s">
        <v>658</v>
      </c>
      <c r="E1236" s="125" t="s">
        <v>878</v>
      </c>
      <c r="F1236" s="128" t="str">
        <f t="shared" si="336"/>
        <v>Coromandel Ebony FSC/PEFC 1100 (kg/m3)</v>
      </c>
      <c r="G1236" s="131">
        <f t="shared" si="331"/>
        <v>6.5338708813727039E-2</v>
      </c>
      <c r="H1236" s="183">
        <f t="shared" si="332"/>
        <v>2.8649797344999996E-3</v>
      </c>
      <c r="I1236" s="183">
        <f t="shared" si="333"/>
        <v>7.1700249880000009E-3</v>
      </c>
      <c r="J1236" s="184">
        <f t="shared" si="334"/>
        <v>1.5817398091227043E-2</v>
      </c>
      <c r="K1236" s="183">
        <v>3.9486305999999999E-2</v>
      </c>
      <c r="L1236" s="146">
        <v>4.3351487000000003E-3</v>
      </c>
      <c r="M1236" s="146">
        <v>1.781836E-3</v>
      </c>
      <c r="N1236" s="146">
        <v>1.6427452E-3</v>
      </c>
      <c r="O1236" s="188">
        <v>1.0767751999999999E-3</v>
      </c>
      <c r="P1236" s="188">
        <v>5.9519645000000003E-6</v>
      </c>
      <c r="Q1236" s="146">
        <v>1.3950736999999999E-4</v>
      </c>
      <c r="R1236" s="146">
        <v>1.2399389E-4</v>
      </c>
      <c r="S1236" s="146">
        <v>1.5551839000000001E-4</v>
      </c>
      <c r="T1236" s="146">
        <v>9.0487651999999997E-4</v>
      </c>
      <c r="U1236" s="146">
        <v>1.5660206999999999E-2</v>
      </c>
      <c r="V1236" s="188">
        <v>2.4169878E-5</v>
      </c>
      <c r="W1236" s="188">
        <v>1.6726858E-6</v>
      </c>
      <c r="X1236" s="146">
        <v>1.5427043000000001E-11</v>
      </c>
      <c r="Z1236" s="157">
        <f t="shared" si="340"/>
        <v>0.26324204000000001</v>
      </c>
      <c r="AB1236" s="131">
        <f t="shared" si="326"/>
        <v>3.9486305999999999E-2</v>
      </c>
      <c r="AC1236" s="131">
        <f t="shared" si="327"/>
        <v>9.1059583245000006E-3</v>
      </c>
      <c r="AD1236" s="131">
        <f t="shared" si="328"/>
        <v>6.242651275800001E-3</v>
      </c>
      <c r="AE1236" s="131">
        <f t="shared" si="329"/>
        <v>7.1700249880000009E-3</v>
      </c>
      <c r="AF1236" s="131">
        <f t="shared" si="330"/>
        <v>1.5815725405427042E-2</v>
      </c>
      <c r="AH1236">
        <v>25.248446999999999</v>
      </c>
      <c r="AI1236" s="71">
        <v>3.4086560000000001</v>
      </c>
      <c r="AJ1236" s="71">
        <v>0.49946901999999999</v>
      </c>
      <c r="AK1236" s="71">
        <v>0</v>
      </c>
      <c r="AL1236" s="71">
        <v>21.019553999999999</v>
      </c>
      <c r="AM1236" s="71">
        <v>0.22032468999999999</v>
      </c>
      <c r="AN1236" s="71">
        <v>0.10044398</v>
      </c>
      <c r="AP1236" s="129">
        <v>5.9351085999999999E-3</v>
      </c>
      <c r="AQ1236" s="129">
        <v>5.5148143000000004E-3</v>
      </c>
      <c r="AR1236" s="129">
        <v>2.3025180999999999E-4</v>
      </c>
      <c r="AS1236" s="129">
        <v>1.9004252999999999E-4</v>
      </c>
      <c r="AT1236" s="172">
        <f t="shared" si="337"/>
        <v>3.3062436123430003E-7</v>
      </c>
      <c r="AU1236" s="172">
        <f t="shared" si="338"/>
        <v>8.5152294954259113E-10</v>
      </c>
      <c r="AV1236" s="185">
        <f t="shared" si="339"/>
        <v>2.6616600295000001E-2</v>
      </c>
      <c r="AW1236" s="121">
        <v>2.4430160000000002E-7</v>
      </c>
      <c r="AX1236" s="121">
        <v>7.3711638999999998E-10</v>
      </c>
      <c r="AY1236" s="121">
        <v>2.0139071E-14</v>
      </c>
      <c r="AZ1236" s="121">
        <v>2.1796893E-12</v>
      </c>
      <c r="BA1236" s="121">
        <v>0</v>
      </c>
      <c r="BB1236" s="121">
        <v>1.0040444E-10</v>
      </c>
      <c r="BC1236" s="121">
        <v>8.6154451E-8</v>
      </c>
      <c r="BD1236" s="121">
        <v>1.6963473E-11</v>
      </c>
      <c r="BE1236" s="121">
        <v>9.7142240000000001E-11</v>
      </c>
      <c r="BF1236" s="121">
        <v>2.4904903000000001E-14</v>
      </c>
      <c r="BG1236" s="121">
        <v>3.6990075000000002E-16</v>
      </c>
      <c r="BH1236" s="121">
        <v>7.9487588999999996E-14</v>
      </c>
      <c r="BI1236" s="121">
        <v>1.4881962999999999E-13</v>
      </c>
      <c r="BJ1236" s="121">
        <v>2.7125428E-14</v>
      </c>
      <c r="BK1236" s="121">
        <v>3.7070859999999998E-12</v>
      </c>
      <c r="BL1236" s="121">
        <v>6.2019019000000005E-11</v>
      </c>
      <c r="BM1236" s="121">
        <v>2.0841165E-20</v>
      </c>
      <c r="BN1236" s="121">
        <v>1.4756294999999999E-5</v>
      </c>
      <c r="BO1236" s="121">
        <v>2.6601843999999999E-2</v>
      </c>
      <c r="BP1236" s="121">
        <v>0</v>
      </c>
      <c r="BQ1236" s="121">
        <v>0</v>
      </c>
      <c r="BR1236" s="121">
        <v>0</v>
      </c>
      <c r="BT1236" s="71">
        <v>1.4050849E-5</v>
      </c>
      <c r="BU1236" s="71">
        <v>6.9236737000000004E-7</v>
      </c>
      <c r="BV1236" s="71">
        <v>7.3398866000000003E-6</v>
      </c>
      <c r="BW1236" s="71">
        <v>1.5111049000000001E-8</v>
      </c>
      <c r="BX1236" s="71">
        <v>6.7878461000000004E-7</v>
      </c>
      <c r="BY1236" s="71">
        <v>4.4863434000000002E-8</v>
      </c>
      <c r="BZ1236" s="71">
        <v>6.1206717000000005E-10</v>
      </c>
      <c r="CA1236" s="71">
        <v>6.7568406999999994E-8</v>
      </c>
      <c r="CB1236" s="71">
        <v>1.4853202000000001E-8</v>
      </c>
      <c r="CC1236" s="71">
        <v>9.8195943999999997E-8</v>
      </c>
      <c r="CD1236" s="71">
        <v>0</v>
      </c>
      <c r="CE1236" s="71">
        <v>4.6087577000000002E-17</v>
      </c>
      <c r="CF1236" s="71">
        <v>3.7736329000000002E-13</v>
      </c>
      <c r="CG1236" s="71">
        <v>3.5491342999999999E-7</v>
      </c>
      <c r="CH1236" s="71">
        <v>4.7352009000000003E-6</v>
      </c>
      <c r="CI1236" s="71">
        <v>8.4915791000000007E-9</v>
      </c>
      <c r="CJ1236" s="71">
        <v>0</v>
      </c>
      <c r="CL1236" s="186">
        <v>3.1940542999999998E-13</v>
      </c>
      <c r="CM1236" s="186">
        <v>0.26324789999999998</v>
      </c>
      <c r="CN1236" s="187">
        <v>1.8590785000000001E-3</v>
      </c>
      <c r="CO1236" s="186">
        <v>4.8391747000000001E-4</v>
      </c>
      <c r="CP1236" s="186">
        <v>3.6415328E-11</v>
      </c>
      <c r="CQ1236" s="186">
        <v>4.2622624999999997E-9</v>
      </c>
      <c r="CR1236" s="186">
        <v>3.0828453000000003E-5</v>
      </c>
      <c r="CS1236" s="186">
        <v>7.3501498999999998E-2</v>
      </c>
      <c r="CT1236" s="186">
        <v>1.6687218999999999E-8</v>
      </c>
      <c r="CU1236" s="186">
        <v>1.5782077999999999E-5</v>
      </c>
      <c r="CW1236" s="101"/>
      <c r="CX1236" s="161" t="s">
        <v>3198</v>
      </c>
    </row>
    <row r="1237" spans="1:102" ht="14.4">
      <c r="A1237" t="s">
        <v>2502</v>
      </c>
      <c r="B1237" s="92" t="s">
        <v>1376</v>
      </c>
      <c r="C1237" s="126" t="str">
        <f t="shared" si="335"/>
        <v>A.160.06.104</v>
      </c>
      <c r="D1237" s="11" t="s">
        <v>658</v>
      </c>
      <c r="E1237" s="125" t="s">
        <v>878</v>
      </c>
      <c r="F1237" s="128" t="str">
        <f t="shared" si="336"/>
        <v>Coromandel Ebony natural forest clear cut 1100 (kg/m3)</v>
      </c>
      <c r="G1237" s="131">
        <f t="shared" si="331"/>
        <v>6.164713742935727</v>
      </c>
      <c r="H1237" s="183">
        <f t="shared" si="332"/>
        <v>2.8649797344999996E-3</v>
      </c>
      <c r="I1237" s="183">
        <f t="shared" si="333"/>
        <v>5.5890450551099997</v>
      </c>
      <c r="J1237" s="184">
        <f t="shared" si="334"/>
        <v>1.5817398091227043E-2</v>
      </c>
      <c r="K1237" s="183">
        <v>0.55698630999999998</v>
      </c>
      <c r="L1237" s="146">
        <v>4.3351487000000003E-3</v>
      </c>
      <c r="M1237" s="146">
        <v>1.781836E-3</v>
      </c>
      <c r="N1237" s="146">
        <v>1.6427452E-3</v>
      </c>
      <c r="O1237" s="188">
        <v>1.0767751999999999E-3</v>
      </c>
      <c r="P1237" s="188">
        <v>5.9519645000000003E-6</v>
      </c>
      <c r="Q1237" s="146">
        <v>1.3950736999999999E-4</v>
      </c>
      <c r="R1237" s="146">
        <v>1.2399389E-4</v>
      </c>
      <c r="S1237" s="146">
        <v>1.5551839000000001E-4</v>
      </c>
      <c r="T1237" s="146">
        <v>9.0487651999999997E-4</v>
      </c>
      <c r="U1237" s="188">
        <v>1.5660206999999999E-2</v>
      </c>
      <c r="V1237" s="188">
        <v>5.5818991999999996</v>
      </c>
      <c r="W1237" s="188">
        <v>1.6726858E-6</v>
      </c>
      <c r="X1237" s="146">
        <v>1.5427043000000001E-11</v>
      </c>
      <c r="Z1237" s="157">
        <f t="shared" si="340"/>
        <v>3.7132420666666666</v>
      </c>
      <c r="AB1237" s="131">
        <f t="shared" si="326"/>
        <v>0.55698630999999998</v>
      </c>
      <c r="AC1237" s="131">
        <f t="shared" si="327"/>
        <v>9.1059583245000006E-3</v>
      </c>
      <c r="AD1237" s="131">
        <f t="shared" si="328"/>
        <v>6.242651275800001E-3</v>
      </c>
      <c r="AE1237" s="131">
        <f t="shared" si="329"/>
        <v>5.5890450551099997</v>
      </c>
      <c r="AF1237" s="131">
        <f t="shared" si="330"/>
        <v>1.5815725405427042E-2</v>
      </c>
      <c r="AH1237">
        <v>25.248446999999999</v>
      </c>
      <c r="AI1237" s="71">
        <v>3.4086560000000001</v>
      </c>
      <c r="AJ1237" s="71">
        <v>0.49946901999999999</v>
      </c>
      <c r="AK1237" s="71">
        <v>0</v>
      </c>
      <c r="AL1237" s="71">
        <v>21.019553999999999</v>
      </c>
      <c r="AM1237" s="71">
        <v>0.22032468999999999</v>
      </c>
      <c r="AN1237" s="71">
        <v>0.10044398</v>
      </c>
      <c r="AP1237" s="129">
        <v>6.1949931999999999E-2</v>
      </c>
      <c r="AQ1237" s="129">
        <v>5.8917501999999997E-2</v>
      </c>
      <c r="AR1237" s="129">
        <v>2.8423872000000001E-3</v>
      </c>
      <c r="AS1237" s="129">
        <v>1.9004252999999999E-4</v>
      </c>
      <c r="AT1237" s="172">
        <f t="shared" si="337"/>
        <v>3.5322243612343007E-6</v>
      </c>
      <c r="AU1237" s="172">
        <f t="shared" si="338"/>
        <v>1.0511786484541594E-8</v>
      </c>
      <c r="AV1237" s="185">
        <f t="shared" si="339"/>
        <v>2.6616600295000001E-2</v>
      </c>
      <c r="AW1237" s="121">
        <v>3.4459016000000002E-6</v>
      </c>
      <c r="AX1237" s="121">
        <v>1.0397115999999999E-8</v>
      </c>
      <c r="AY1237" s="121">
        <v>2.8406406999999999E-13</v>
      </c>
      <c r="AZ1237" s="121">
        <v>2.1796893E-12</v>
      </c>
      <c r="BA1237" s="121">
        <v>0</v>
      </c>
      <c r="BB1237" s="121">
        <v>1.0040444E-10</v>
      </c>
      <c r="BC1237" s="121">
        <v>8.6154451E-8</v>
      </c>
      <c r="BD1237" s="121">
        <v>1.6963473E-11</v>
      </c>
      <c r="BE1237" s="121">
        <v>9.7142240000000001E-11</v>
      </c>
      <c r="BF1237" s="121">
        <v>2.4904903000000001E-14</v>
      </c>
      <c r="BG1237" s="121">
        <v>3.6990075000000002E-16</v>
      </c>
      <c r="BH1237" s="121">
        <v>7.9487588999999996E-14</v>
      </c>
      <c r="BI1237" s="121">
        <v>1.4881962999999999E-13</v>
      </c>
      <c r="BJ1237" s="121">
        <v>2.7125428E-14</v>
      </c>
      <c r="BK1237" s="121">
        <v>3.7070859999999998E-12</v>
      </c>
      <c r="BL1237" s="121">
        <v>6.2019019000000005E-11</v>
      </c>
      <c r="BM1237" s="121">
        <v>2.0841165E-20</v>
      </c>
      <c r="BN1237" s="121">
        <v>1.4756294999999999E-5</v>
      </c>
      <c r="BO1237" s="121">
        <v>2.6601843999999999E-2</v>
      </c>
      <c r="BP1237" s="121">
        <v>0</v>
      </c>
      <c r="BQ1237" s="121">
        <v>0</v>
      </c>
      <c r="BR1237" s="121">
        <v>0</v>
      </c>
      <c r="BT1237" s="71">
        <v>1.10246E-4</v>
      </c>
      <c r="BU1237" s="71">
        <v>6.9236737000000004E-7</v>
      </c>
      <c r="BV1237" s="71">
        <v>1.0353504000000001E-4</v>
      </c>
      <c r="BW1237" s="71">
        <v>1.5111049000000001E-8</v>
      </c>
      <c r="BX1237" s="71">
        <v>6.7878461000000004E-7</v>
      </c>
      <c r="BY1237" s="71">
        <v>4.4863434000000002E-8</v>
      </c>
      <c r="BZ1237" s="71">
        <v>6.1206717000000005E-10</v>
      </c>
      <c r="CA1237" s="71">
        <v>6.7568406999999994E-8</v>
      </c>
      <c r="CB1237" s="71">
        <v>1.4853202000000001E-8</v>
      </c>
      <c r="CC1237" s="71">
        <v>9.8195943999999997E-8</v>
      </c>
      <c r="CD1237" s="71">
        <v>0</v>
      </c>
      <c r="CE1237" s="71">
        <v>4.6087577000000002E-17</v>
      </c>
      <c r="CF1237" s="71">
        <v>3.7736329000000002E-13</v>
      </c>
      <c r="CG1237" s="71">
        <v>3.5491342999999999E-7</v>
      </c>
      <c r="CH1237" s="71">
        <v>4.7352009000000003E-6</v>
      </c>
      <c r="CI1237" s="71">
        <v>8.4915791000000007E-9</v>
      </c>
      <c r="CJ1237" s="71">
        <v>0</v>
      </c>
      <c r="CL1237" s="186">
        <v>3.1940542999999998E-13</v>
      </c>
      <c r="CM1237" s="186">
        <v>3.7132478999999998</v>
      </c>
      <c r="CN1237" s="187">
        <v>1.8590785000000001E-3</v>
      </c>
      <c r="CO1237" s="186">
        <v>4.8391747000000001E-4</v>
      </c>
      <c r="CP1237" s="186">
        <v>3.6415328E-11</v>
      </c>
      <c r="CQ1237" s="186">
        <v>4.2622624999999997E-9</v>
      </c>
      <c r="CR1237" s="186">
        <v>3.0828453000000003E-5</v>
      </c>
      <c r="CS1237" s="186">
        <v>7.3501498999999998E-2</v>
      </c>
      <c r="CT1237" s="186">
        <v>1.6687218999999999E-8</v>
      </c>
      <c r="CU1237" s="186">
        <v>1.5782077999999999E-5</v>
      </c>
      <c r="CW1237" s="101"/>
      <c r="CX1237" s="161" t="s">
        <v>3198</v>
      </c>
    </row>
    <row r="1238" spans="1:102" ht="14.4">
      <c r="A1238" t="s">
        <v>1453</v>
      </c>
      <c r="B1238" s="92" t="s">
        <v>1376</v>
      </c>
      <c r="C1238" s="126" t="str">
        <f t="shared" si="335"/>
        <v>A.160.06.105</v>
      </c>
      <c r="D1238" s="11" t="s">
        <v>658</v>
      </c>
      <c r="E1238" s="125" t="s">
        <v>878</v>
      </c>
      <c r="F1238" s="128" t="str">
        <f t="shared" si="336"/>
        <v>Dabema FSC/PEFC 690 (kg/m3)</v>
      </c>
      <c r="G1238" s="131">
        <f t="shared" si="331"/>
        <v>5.5532941177027041E-2</v>
      </c>
      <c r="H1238" s="183">
        <f t="shared" si="332"/>
        <v>2.7561955957999995E-3</v>
      </c>
      <c r="I1238" s="183">
        <f t="shared" si="333"/>
        <v>5.9109918900000008E-3</v>
      </c>
      <c r="J1238" s="184">
        <f t="shared" si="334"/>
        <v>1.2729067691227043E-2</v>
      </c>
      <c r="K1238" s="183">
        <v>3.4136685999999999E-2</v>
      </c>
      <c r="L1238" s="146">
        <v>3.1517604000000001E-3</v>
      </c>
      <c r="M1238" s="146">
        <v>1.7063231000000001E-3</v>
      </c>
      <c r="N1238" s="146">
        <v>1.5470951999999999E-3</v>
      </c>
      <c r="O1238" s="188">
        <v>1.0667747E-3</v>
      </c>
      <c r="P1238" s="188">
        <v>5.4964957999999998E-6</v>
      </c>
      <c r="Q1238" s="146">
        <v>1.368292E-4</v>
      </c>
      <c r="R1238" s="146">
        <v>1.2392571E-4</v>
      </c>
      <c r="S1238" s="146">
        <v>1.5347299000000001E-4</v>
      </c>
      <c r="T1238" s="146">
        <v>9.0487651999999997E-4</v>
      </c>
      <c r="U1238" s="146">
        <v>1.2573922E-2</v>
      </c>
      <c r="V1238" s="188">
        <v>2.410616E-5</v>
      </c>
      <c r="W1238" s="188">
        <v>1.6726858E-6</v>
      </c>
      <c r="X1238" s="146">
        <v>1.5427043000000001E-11</v>
      </c>
      <c r="Z1238" s="157">
        <f t="shared" si="340"/>
        <v>0.22757790666666666</v>
      </c>
      <c r="AB1238" s="131">
        <f t="shared" si="326"/>
        <v>3.4136685999999999E-2</v>
      </c>
      <c r="AC1238" s="131">
        <f t="shared" si="327"/>
        <v>7.7382048058000008E-3</v>
      </c>
      <c r="AD1238" s="131">
        <f t="shared" si="328"/>
        <v>4.9836818958000012E-3</v>
      </c>
      <c r="AE1238" s="131">
        <f t="shared" si="329"/>
        <v>5.9109918900000008E-3</v>
      </c>
      <c r="AF1238" s="131">
        <f t="shared" si="330"/>
        <v>1.2727395005427043E-2</v>
      </c>
      <c r="AH1238">
        <v>24.780017999999998</v>
      </c>
      <c r="AI1238" s="71">
        <v>2.9425132000000001</v>
      </c>
      <c r="AJ1238" s="71">
        <v>0.49788250000000001</v>
      </c>
      <c r="AK1238" s="71">
        <v>0</v>
      </c>
      <c r="AL1238" s="71">
        <v>21.019553999999999</v>
      </c>
      <c r="AM1238" s="71">
        <v>0.22001545</v>
      </c>
      <c r="AN1238" s="71">
        <v>0.10005337</v>
      </c>
      <c r="AP1238" s="129">
        <v>4.9552616000000001E-3</v>
      </c>
      <c r="AQ1238" s="129">
        <v>4.6016149000000003E-3</v>
      </c>
      <c r="AR1238" s="129">
        <v>1.9630321E-4</v>
      </c>
      <c r="AS1238" s="129">
        <v>1.5734344E-4</v>
      </c>
      <c r="AT1238" s="172">
        <f t="shared" si="337"/>
        <v>2.7587619629809998E-7</v>
      </c>
      <c r="AU1238" s="172">
        <f t="shared" si="338"/>
        <v>7.2597340873859115E-10</v>
      </c>
      <c r="AV1238" s="185">
        <f t="shared" si="339"/>
        <v>2.2036896173E-2</v>
      </c>
      <c r="AW1238" s="121">
        <v>2.1120528E-7</v>
      </c>
      <c r="AX1238" s="121">
        <v>6.3725680000000004E-10</v>
      </c>
      <c r="AY1238" s="121">
        <v>1.7410765E-14</v>
      </c>
      <c r="AZ1238" s="121">
        <v>2.1796893E-12</v>
      </c>
      <c r="BA1238" s="121">
        <v>0</v>
      </c>
      <c r="BB1238" s="121">
        <v>9.7841266000000002E-11</v>
      </c>
      <c r="BC1238" s="121">
        <v>6.4506124999999999E-8</v>
      </c>
      <c r="BD1238" s="121">
        <v>1.6378945000000001E-11</v>
      </c>
      <c r="BE1238" s="121">
        <v>7.2108231000000003E-11</v>
      </c>
      <c r="BF1238" s="121">
        <v>2.4904903000000001E-14</v>
      </c>
      <c r="BG1238" s="121">
        <v>3.6990075000000002E-16</v>
      </c>
      <c r="BH1238" s="121">
        <v>7.7961838E-14</v>
      </c>
      <c r="BI1238" s="121">
        <v>9.1967166000000004E-14</v>
      </c>
      <c r="BJ1238" s="121">
        <v>1.6818145000000001E-14</v>
      </c>
      <c r="BK1238" s="121">
        <v>3.6313238000000001E-12</v>
      </c>
      <c r="BL1238" s="121">
        <v>6.1139019000000004E-11</v>
      </c>
      <c r="BM1238" s="121">
        <v>2.0841165E-20</v>
      </c>
      <c r="BN1238" s="121">
        <v>1.4568173E-5</v>
      </c>
      <c r="BO1238" s="121">
        <v>2.2022328000000001E-2</v>
      </c>
      <c r="BP1238" s="121">
        <v>0</v>
      </c>
      <c r="BQ1238" s="121">
        <v>0</v>
      </c>
      <c r="BR1238" s="121">
        <v>0</v>
      </c>
      <c r="BT1238" s="71">
        <v>1.2137484E-5</v>
      </c>
      <c r="BU1238" s="71">
        <v>5.1977534E-7</v>
      </c>
      <c r="BV1238" s="71">
        <v>6.3454758999999999E-6</v>
      </c>
      <c r="BW1238" s="71">
        <v>1.5056982000000001E-8</v>
      </c>
      <c r="BX1238" s="71">
        <v>5.2766342000000002E-7</v>
      </c>
      <c r="BY1238" s="71">
        <v>4.4863434000000002E-8</v>
      </c>
      <c r="BZ1238" s="71">
        <v>6.1206717000000005E-10</v>
      </c>
      <c r="CA1238" s="71">
        <v>6.7568406999999994E-8</v>
      </c>
      <c r="CB1238" s="71">
        <v>1.4112656E-8</v>
      </c>
      <c r="CC1238" s="71">
        <v>9.6284872000000004E-8</v>
      </c>
      <c r="CD1238" s="71">
        <v>0</v>
      </c>
      <c r="CE1238" s="71">
        <v>4.6087577000000002E-17</v>
      </c>
      <c r="CF1238" s="71">
        <v>3.7736329000000002E-13</v>
      </c>
      <c r="CG1238" s="71">
        <v>3.2542591999999999E-7</v>
      </c>
      <c r="CH1238" s="71">
        <v>4.1721534E-6</v>
      </c>
      <c r="CI1238" s="71">
        <v>8.4915791000000007E-9</v>
      </c>
      <c r="CJ1238" s="71">
        <v>0</v>
      </c>
      <c r="CL1238" s="186">
        <v>3.1940542999999998E-13</v>
      </c>
      <c r="CM1238" s="186">
        <v>0.22758376</v>
      </c>
      <c r="CN1238" s="187">
        <v>1.8590785000000001E-3</v>
      </c>
      <c r="CO1238" s="186">
        <v>3.6583252E-4</v>
      </c>
      <c r="CP1238" s="186">
        <v>3.5725036E-11</v>
      </c>
      <c r="CQ1238" s="186">
        <v>4.1806835000000004E-9</v>
      </c>
      <c r="CR1238" s="186">
        <v>2.3362764000000001E-5</v>
      </c>
      <c r="CS1238" s="186">
        <v>4.5480207000000002E-2</v>
      </c>
      <c r="CT1238" s="186">
        <v>1.6687218999999999E-8</v>
      </c>
      <c r="CU1238" s="186">
        <v>1.5782077999999999E-5</v>
      </c>
      <c r="CW1238" s="101"/>
      <c r="CX1238" s="161" t="s">
        <v>3199</v>
      </c>
    </row>
    <row r="1239" spans="1:102" ht="14.4">
      <c r="A1239" t="s">
        <v>2503</v>
      </c>
      <c r="B1239" s="92" t="s">
        <v>1376</v>
      </c>
      <c r="C1239" s="126" t="str">
        <f t="shared" si="335"/>
        <v>A.160.06.106</v>
      </c>
      <c r="D1239" s="11" t="s">
        <v>658</v>
      </c>
      <c r="E1239" s="125" t="s">
        <v>878</v>
      </c>
      <c r="F1239" s="128" t="str">
        <f t="shared" si="336"/>
        <v>Dabema natural forest clear cut 690 (kg/m3)</v>
      </c>
      <c r="G1239" s="131">
        <f t="shared" si="331"/>
        <v>7.6491329390170275</v>
      </c>
      <c r="H1239" s="183">
        <f t="shared" si="332"/>
        <v>2.7561955957999995E-3</v>
      </c>
      <c r="I1239" s="183">
        <f t="shared" si="333"/>
        <v>7.0820109857300002</v>
      </c>
      <c r="J1239" s="184">
        <f t="shared" si="334"/>
        <v>1.2729067691227043E-2</v>
      </c>
      <c r="K1239" s="183">
        <v>0.55163669000000004</v>
      </c>
      <c r="L1239" s="146">
        <v>3.1517604000000001E-3</v>
      </c>
      <c r="M1239" s="146">
        <v>1.7063231000000001E-3</v>
      </c>
      <c r="N1239" s="146">
        <v>1.5470951999999999E-3</v>
      </c>
      <c r="O1239" s="188">
        <v>1.0667747E-3</v>
      </c>
      <c r="P1239" s="188">
        <v>5.4964957999999998E-6</v>
      </c>
      <c r="Q1239" s="146">
        <v>1.368292E-4</v>
      </c>
      <c r="R1239" s="146">
        <v>1.2392571E-4</v>
      </c>
      <c r="S1239" s="146">
        <v>1.5347299000000001E-4</v>
      </c>
      <c r="T1239" s="146">
        <v>9.0487651999999997E-4</v>
      </c>
      <c r="U1239" s="188">
        <v>1.2573922E-2</v>
      </c>
      <c r="V1239" s="188">
        <v>7.0761241000000004</v>
      </c>
      <c r="W1239" s="188">
        <v>1.6726858E-6</v>
      </c>
      <c r="X1239" s="146">
        <v>1.5427043000000001E-11</v>
      </c>
      <c r="Z1239" s="157">
        <f t="shared" si="340"/>
        <v>3.6775779333333336</v>
      </c>
      <c r="AB1239" s="131">
        <f t="shared" si="326"/>
        <v>0.55163669000000004</v>
      </c>
      <c r="AC1239" s="131">
        <f t="shared" si="327"/>
        <v>7.7382048058000008E-3</v>
      </c>
      <c r="AD1239" s="131">
        <f t="shared" si="328"/>
        <v>4.9836818958000012E-3</v>
      </c>
      <c r="AE1239" s="131">
        <f t="shared" si="329"/>
        <v>7.0820109857299993</v>
      </c>
      <c r="AF1239" s="131">
        <f t="shared" si="330"/>
        <v>1.2727395005427043E-2</v>
      </c>
      <c r="AH1239">
        <v>24.780017999999998</v>
      </c>
      <c r="AI1239" s="71">
        <v>2.9425132000000001</v>
      </c>
      <c r="AJ1239" s="71">
        <v>0.49788250000000001</v>
      </c>
      <c r="AK1239" s="71">
        <v>0</v>
      </c>
      <c r="AL1239" s="71">
        <v>21.019553999999999</v>
      </c>
      <c r="AM1239" s="71">
        <v>0.22001545</v>
      </c>
      <c r="AN1239" s="71">
        <v>0.10005337</v>
      </c>
      <c r="AP1239" s="129">
        <v>6.0970085E-2</v>
      </c>
      <c r="AQ1239" s="129">
        <v>5.8004303E-2</v>
      </c>
      <c r="AR1239" s="129">
        <v>2.8084386000000001E-3</v>
      </c>
      <c r="AS1239" s="129">
        <v>1.5734344E-4</v>
      </c>
      <c r="AT1239" s="172">
        <f t="shared" si="337"/>
        <v>3.4774762162981004E-6</v>
      </c>
      <c r="AU1239" s="172">
        <f t="shared" si="338"/>
        <v>1.0386237533733591E-8</v>
      </c>
      <c r="AV1239" s="185">
        <f t="shared" si="339"/>
        <v>2.2036896173E-2</v>
      </c>
      <c r="AW1239" s="121">
        <v>3.4128052999999999E-6</v>
      </c>
      <c r="AX1239" s="121">
        <v>1.0297257E-8</v>
      </c>
      <c r="AY1239" s="121">
        <v>2.8133576E-13</v>
      </c>
      <c r="AZ1239" s="121">
        <v>2.1796893E-12</v>
      </c>
      <c r="BA1239" s="121">
        <v>0</v>
      </c>
      <c r="BB1239" s="121">
        <v>9.7841266000000002E-11</v>
      </c>
      <c r="BC1239" s="121">
        <v>6.4506124999999999E-8</v>
      </c>
      <c r="BD1239" s="121">
        <v>1.6378945000000001E-11</v>
      </c>
      <c r="BE1239" s="121">
        <v>7.2108231000000003E-11</v>
      </c>
      <c r="BF1239" s="121">
        <v>2.4904903000000001E-14</v>
      </c>
      <c r="BG1239" s="121">
        <v>3.6990075000000002E-16</v>
      </c>
      <c r="BH1239" s="121">
        <v>7.7961838E-14</v>
      </c>
      <c r="BI1239" s="121">
        <v>9.1967166000000004E-14</v>
      </c>
      <c r="BJ1239" s="121">
        <v>1.6818145000000001E-14</v>
      </c>
      <c r="BK1239" s="121">
        <v>3.6313238000000001E-12</v>
      </c>
      <c r="BL1239" s="121">
        <v>6.1139019000000004E-11</v>
      </c>
      <c r="BM1239" s="121">
        <v>2.0841165E-20</v>
      </c>
      <c r="BN1239" s="121">
        <v>1.4568173E-5</v>
      </c>
      <c r="BO1239" s="121">
        <v>2.2022328000000001E-2</v>
      </c>
      <c r="BP1239" s="121">
        <v>0</v>
      </c>
      <c r="BQ1239" s="121">
        <v>0</v>
      </c>
      <c r="BR1239" s="121">
        <v>0</v>
      </c>
      <c r="BT1239" s="71">
        <v>1.0833264E-4</v>
      </c>
      <c r="BU1239" s="71">
        <v>5.1977534E-7</v>
      </c>
      <c r="BV1239" s="71">
        <v>1.0254062999999999E-4</v>
      </c>
      <c r="BW1239" s="71">
        <v>1.5056982000000001E-8</v>
      </c>
      <c r="BX1239" s="71">
        <v>5.2766342000000002E-7</v>
      </c>
      <c r="BY1239" s="71">
        <v>4.4863434000000002E-8</v>
      </c>
      <c r="BZ1239" s="71">
        <v>6.1206717000000005E-10</v>
      </c>
      <c r="CA1239" s="71">
        <v>6.7568406999999994E-8</v>
      </c>
      <c r="CB1239" s="71">
        <v>1.4112656E-8</v>
      </c>
      <c r="CC1239" s="71">
        <v>9.6284872000000004E-8</v>
      </c>
      <c r="CD1239" s="71">
        <v>0</v>
      </c>
      <c r="CE1239" s="71">
        <v>4.6087577000000002E-17</v>
      </c>
      <c r="CF1239" s="71">
        <v>3.7736329000000002E-13</v>
      </c>
      <c r="CG1239" s="71">
        <v>3.2542591999999999E-7</v>
      </c>
      <c r="CH1239" s="71">
        <v>4.1721534E-6</v>
      </c>
      <c r="CI1239" s="71">
        <v>8.4915791000000007E-9</v>
      </c>
      <c r="CJ1239" s="71">
        <v>0</v>
      </c>
      <c r="CL1239" s="186">
        <v>3.1940542999999998E-13</v>
      </c>
      <c r="CM1239" s="186">
        <v>3.6775837999999998</v>
      </c>
      <c r="CN1239" s="187">
        <v>1.8590785000000001E-3</v>
      </c>
      <c r="CO1239" s="186">
        <v>3.6583252E-4</v>
      </c>
      <c r="CP1239" s="186">
        <v>3.5725036E-11</v>
      </c>
      <c r="CQ1239" s="186">
        <v>4.1806835000000004E-9</v>
      </c>
      <c r="CR1239" s="186">
        <v>2.3362764000000001E-5</v>
      </c>
      <c r="CS1239" s="186">
        <v>4.5480207000000002E-2</v>
      </c>
      <c r="CT1239" s="186">
        <v>1.6687218999999999E-8</v>
      </c>
      <c r="CU1239" s="186">
        <v>1.5782077999999999E-5</v>
      </c>
      <c r="CW1239" s="101"/>
      <c r="CX1239" s="161" t="s">
        <v>3199</v>
      </c>
    </row>
    <row r="1240" spans="1:102" ht="14.4">
      <c r="A1240" t="s">
        <v>1454</v>
      </c>
      <c r="B1240" s="92" t="s">
        <v>1376</v>
      </c>
      <c r="C1240" s="126" t="str">
        <f t="shared" si="335"/>
        <v>A.160.06.107</v>
      </c>
      <c r="D1240" s="11" t="s">
        <v>658</v>
      </c>
      <c r="E1240" s="125" t="s">
        <v>878</v>
      </c>
      <c r="F1240" s="128" t="str">
        <f t="shared" si="336"/>
        <v>Emien FSC/PEFC 360 (kg/m3)</v>
      </c>
      <c r="G1240" s="131">
        <f t="shared" si="331"/>
        <v>6.76524920935411E-2</v>
      </c>
      <c r="H1240" s="183">
        <f t="shared" si="332"/>
        <v>3.1415223540999996E-3</v>
      </c>
      <c r="I1240" s="183">
        <f t="shared" si="333"/>
        <v>7.4979769429999992E-3</v>
      </c>
      <c r="J1240" s="184">
        <f t="shared" si="334"/>
        <v>1.6364254796441099E-2</v>
      </c>
      <c r="K1240" s="183">
        <v>4.0648737999999997E-2</v>
      </c>
      <c r="L1240" s="146">
        <v>4.3711269999999998E-3</v>
      </c>
      <c r="M1240" s="146">
        <v>1.9159085E-3</v>
      </c>
      <c r="N1240" s="146">
        <v>1.7559125000000001E-3</v>
      </c>
      <c r="O1240" s="188">
        <v>1.2196357E-3</v>
      </c>
      <c r="P1240" s="188">
        <v>6.6552141000000002E-6</v>
      </c>
      <c r="Q1240" s="146">
        <v>1.5931893999999999E-4</v>
      </c>
      <c r="R1240" s="146">
        <v>1.4256459999999999E-4</v>
      </c>
      <c r="S1240" s="146">
        <v>1.6694019E-4</v>
      </c>
      <c r="T1240" s="146">
        <v>1.0406079999999999E-3</v>
      </c>
      <c r="U1240" s="188">
        <v>1.6195391E-2</v>
      </c>
      <c r="V1240" s="188">
        <v>2.7768842999999998E-5</v>
      </c>
      <c r="W1240" s="188">
        <v>1.9235887000000002E-6</v>
      </c>
      <c r="X1240" s="146">
        <v>1.77411E-11</v>
      </c>
      <c r="Z1240" s="157">
        <f t="shared" si="340"/>
        <v>0.27099158666666667</v>
      </c>
      <c r="AB1240" s="131">
        <f t="shared" si="326"/>
        <v>4.0648737999999997E-2</v>
      </c>
      <c r="AC1240" s="131">
        <f t="shared" si="327"/>
        <v>9.5711224541000003E-3</v>
      </c>
      <c r="AD1240" s="131">
        <f t="shared" si="328"/>
        <v>6.4315236886999996E-3</v>
      </c>
      <c r="AE1240" s="131">
        <f t="shared" si="329"/>
        <v>7.4979769429999992E-3</v>
      </c>
      <c r="AF1240" s="131">
        <f t="shared" si="330"/>
        <v>1.6362331207741099E-2</v>
      </c>
      <c r="AH1240">
        <v>25.385408000000002</v>
      </c>
      <c r="AI1240" s="71">
        <v>3.5353322999999999</v>
      </c>
      <c r="AJ1240" s="71">
        <v>0.50037259000000001</v>
      </c>
      <c r="AK1240" s="71">
        <v>0</v>
      </c>
      <c r="AL1240" s="71">
        <v>21.025537</v>
      </c>
      <c r="AM1240" s="71">
        <v>0.22349827999999999</v>
      </c>
      <c r="AN1240" s="71">
        <v>0.10066802</v>
      </c>
      <c r="AP1240" s="129">
        <v>6.0958076000000002E-3</v>
      </c>
      <c r="AQ1240" s="129">
        <v>5.6597497999999998E-3</v>
      </c>
      <c r="AR1240" s="129">
        <v>2.3701859999999999E-4</v>
      </c>
      <c r="AS1240" s="129">
        <v>1.9903925000000001E-4</v>
      </c>
      <c r="AT1240" s="172">
        <f t="shared" si="337"/>
        <v>3.3931353141880002E-7</v>
      </c>
      <c r="AU1240" s="172">
        <f t="shared" si="338"/>
        <v>8.7654808593583739E-10</v>
      </c>
      <c r="AV1240" s="185">
        <f t="shared" si="339"/>
        <v>2.7876644991999999E-2</v>
      </c>
      <c r="AW1240" s="121">
        <v>2.5149511999999998E-7</v>
      </c>
      <c r="AX1240" s="121">
        <v>7.5882092000000004E-10</v>
      </c>
      <c r="AY1240" s="121">
        <v>2.073207E-14</v>
      </c>
      <c r="AZ1240" s="121">
        <v>2.5066426999999999E-12</v>
      </c>
      <c r="BA1240" s="121">
        <v>0</v>
      </c>
      <c r="BB1240" s="121">
        <v>1.118945E-10</v>
      </c>
      <c r="BC1240" s="121">
        <v>8.7628823000000003E-8</v>
      </c>
      <c r="BD1240" s="121">
        <v>1.8693721000000001E-11</v>
      </c>
      <c r="BE1240" s="121">
        <v>9.8718483000000006E-11</v>
      </c>
      <c r="BF1240" s="121">
        <v>2.8640638999999997E-14</v>
      </c>
      <c r="BG1240" s="121">
        <v>4.2538587E-16</v>
      </c>
      <c r="BH1240" s="121">
        <v>9.0775779999999995E-14</v>
      </c>
      <c r="BI1240" s="121">
        <v>1.4748321000000001E-13</v>
      </c>
      <c r="BJ1240" s="121">
        <v>2.6904827E-14</v>
      </c>
      <c r="BK1240" s="121">
        <v>4.2316201000000002E-12</v>
      </c>
      <c r="BL1240" s="121">
        <v>7.0955656000000006E-11</v>
      </c>
      <c r="BM1240" s="121">
        <v>2.3967339999999999E-20</v>
      </c>
      <c r="BN1240" s="121">
        <v>1.5703991999999999E-5</v>
      </c>
      <c r="BO1240" s="121">
        <v>2.7860941E-2</v>
      </c>
      <c r="BP1240" s="121">
        <v>0</v>
      </c>
      <c r="BQ1240" s="121">
        <v>0</v>
      </c>
      <c r="BR1240" s="121">
        <v>0</v>
      </c>
      <c r="BT1240" s="71">
        <v>1.4506361000000001E-5</v>
      </c>
      <c r="BU1240" s="71">
        <v>7.0663036999999999E-7</v>
      </c>
      <c r="BV1240" s="71">
        <v>7.5559645999999997E-6</v>
      </c>
      <c r="BW1240" s="71">
        <v>1.7310720999999999E-8</v>
      </c>
      <c r="BX1240" s="71">
        <v>6.9010381999999995E-7</v>
      </c>
      <c r="BY1240" s="71">
        <v>5.1592950000000001E-8</v>
      </c>
      <c r="BZ1240" s="71">
        <v>7.0387725000000001E-10</v>
      </c>
      <c r="CA1240" s="71">
        <v>7.7703668000000006E-8</v>
      </c>
      <c r="CB1240" s="71">
        <v>1.6773001000000001E-8</v>
      </c>
      <c r="CC1240" s="71">
        <v>1.1199433E-7</v>
      </c>
      <c r="CD1240" s="71">
        <v>0</v>
      </c>
      <c r="CE1240" s="71">
        <v>5.3000713999999998E-17</v>
      </c>
      <c r="CF1240" s="71">
        <v>4.3396777999999999E-13</v>
      </c>
      <c r="CG1240" s="71">
        <v>3.7686432999999999E-7</v>
      </c>
      <c r="CH1240" s="71">
        <v>4.8909533999999998E-6</v>
      </c>
      <c r="CI1240" s="71">
        <v>9.7653020000000004E-9</v>
      </c>
      <c r="CJ1240" s="71">
        <v>0</v>
      </c>
      <c r="CL1240" s="186">
        <v>3.6731625E-13</v>
      </c>
      <c r="CM1240" s="186">
        <v>0.27099833000000001</v>
      </c>
      <c r="CN1240" s="187">
        <v>2.1379403000000002E-3</v>
      </c>
      <c r="CO1240" s="186">
        <v>4.9520748000000004E-4</v>
      </c>
      <c r="CP1240" s="186">
        <v>4.1590359000000002E-11</v>
      </c>
      <c r="CQ1240" s="186">
        <v>4.8676524000000002E-9</v>
      </c>
      <c r="CR1240" s="186">
        <v>3.1241526E-5</v>
      </c>
      <c r="CS1240" s="186">
        <v>7.2865554999999999E-2</v>
      </c>
      <c r="CT1240" s="186">
        <v>1.9190301999999999E-8</v>
      </c>
      <c r="CU1240" s="186">
        <v>1.8149389999999999E-5</v>
      </c>
      <c r="CW1240" s="101"/>
      <c r="CX1240" s="161" t="s">
        <v>3200</v>
      </c>
    </row>
    <row r="1241" spans="1:102" ht="14.4">
      <c r="A1241" t="s">
        <v>2504</v>
      </c>
      <c r="B1241" s="92" t="s">
        <v>1376</v>
      </c>
      <c r="C1241" s="126" t="str">
        <f t="shared" si="335"/>
        <v>A.160.06.108</v>
      </c>
      <c r="D1241" s="11" t="s">
        <v>658</v>
      </c>
      <c r="E1241" s="125" t="s">
        <v>878</v>
      </c>
      <c r="F1241" s="128" t="str">
        <f t="shared" si="336"/>
        <v>Emien natural forest clear cut 360 (kg/m3)</v>
      </c>
      <c r="G1241" s="131">
        <f t="shared" si="331"/>
        <v>7.3864525252505411</v>
      </c>
      <c r="H1241" s="183">
        <f t="shared" si="332"/>
        <v>3.1415223540999996E-3</v>
      </c>
      <c r="I1241" s="183">
        <f t="shared" si="333"/>
        <v>6.8087980081000001</v>
      </c>
      <c r="J1241" s="184">
        <f t="shared" si="334"/>
        <v>1.6364254796441099E-2</v>
      </c>
      <c r="K1241" s="183">
        <v>0.55814874000000003</v>
      </c>
      <c r="L1241" s="146">
        <v>4.3711269999999998E-3</v>
      </c>
      <c r="M1241" s="146">
        <v>1.9159085E-3</v>
      </c>
      <c r="N1241" s="146">
        <v>1.7559125000000001E-3</v>
      </c>
      <c r="O1241" s="188">
        <v>1.2196357E-3</v>
      </c>
      <c r="P1241" s="188">
        <v>6.6552141000000002E-6</v>
      </c>
      <c r="Q1241" s="146">
        <v>1.5931893999999999E-4</v>
      </c>
      <c r="R1241" s="146">
        <v>1.4256459999999999E-4</v>
      </c>
      <c r="S1241" s="146">
        <v>1.6694019E-4</v>
      </c>
      <c r="T1241" s="146">
        <v>1.0406079999999999E-3</v>
      </c>
      <c r="U1241" s="146">
        <v>1.6195391E-2</v>
      </c>
      <c r="V1241" s="188">
        <v>6.8013278000000001</v>
      </c>
      <c r="W1241" s="188">
        <v>1.9235887000000002E-6</v>
      </c>
      <c r="X1241" s="146">
        <v>1.77411E-11</v>
      </c>
      <c r="Z1241" s="157">
        <f t="shared" si="340"/>
        <v>3.7209916000000005</v>
      </c>
      <c r="AB1241" s="131">
        <f t="shared" si="326"/>
        <v>0.55814874000000003</v>
      </c>
      <c r="AC1241" s="131">
        <f t="shared" si="327"/>
        <v>9.5711224541000003E-3</v>
      </c>
      <c r="AD1241" s="131">
        <f t="shared" si="328"/>
        <v>6.4315236886999996E-3</v>
      </c>
      <c r="AE1241" s="131">
        <f t="shared" si="329"/>
        <v>6.8087980081000001</v>
      </c>
      <c r="AF1241" s="131">
        <f t="shared" si="330"/>
        <v>1.6362331207741099E-2</v>
      </c>
      <c r="AH1241">
        <v>25.385408000000002</v>
      </c>
      <c r="AI1241" s="71">
        <v>3.5353322999999999</v>
      </c>
      <c r="AJ1241" s="71">
        <v>0.50037259000000001</v>
      </c>
      <c r="AK1241" s="71">
        <v>0</v>
      </c>
      <c r="AL1241" s="71">
        <v>21.025537</v>
      </c>
      <c r="AM1241" s="71">
        <v>0.22349827999999999</v>
      </c>
      <c r="AN1241" s="71">
        <v>0.10066802</v>
      </c>
      <c r="AP1241" s="129">
        <v>6.2110630999999999E-2</v>
      </c>
      <c r="AQ1241" s="129">
        <v>5.9062438000000002E-2</v>
      </c>
      <c r="AR1241" s="129">
        <v>2.849154E-3</v>
      </c>
      <c r="AS1241" s="129">
        <v>1.9903925000000001E-4</v>
      </c>
      <c r="AT1241" s="172">
        <f t="shared" si="337"/>
        <v>3.5409135114188E-6</v>
      </c>
      <c r="AU1241" s="172">
        <f t="shared" si="338"/>
        <v>1.0536812090935836E-8</v>
      </c>
      <c r="AV1241" s="185">
        <f t="shared" si="339"/>
        <v>2.7876644991999999E-2</v>
      </c>
      <c r="AW1241" s="121">
        <v>3.4530951E-6</v>
      </c>
      <c r="AX1241" s="121">
        <v>1.0418821E-8</v>
      </c>
      <c r="AY1241" s="121">
        <v>2.8465707000000001E-13</v>
      </c>
      <c r="AZ1241" s="121">
        <v>2.5066426999999999E-12</v>
      </c>
      <c r="BA1241" s="121">
        <v>0</v>
      </c>
      <c r="BB1241" s="121">
        <v>1.118945E-10</v>
      </c>
      <c r="BC1241" s="121">
        <v>8.7628823000000003E-8</v>
      </c>
      <c r="BD1241" s="121">
        <v>1.8693721000000001E-11</v>
      </c>
      <c r="BE1241" s="121">
        <v>9.8718483000000006E-11</v>
      </c>
      <c r="BF1241" s="121">
        <v>2.8640638999999997E-14</v>
      </c>
      <c r="BG1241" s="121">
        <v>4.2538587E-16</v>
      </c>
      <c r="BH1241" s="121">
        <v>9.0775779999999995E-14</v>
      </c>
      <c r="BI1241" s="121">
        <v>1.4748321000000001E-13</v>
      </c>
      <c r="BJ1241" s="121">
        <v>2.6904827E-14</v>
      </c>
      <c r="BK1241" s="121">
        <v>4.2316201000000002E-12</v>
      </c>
      <c r="BL1241" s="121">
        <v>7.0955656000000006E-11</v>
      </c>
      <c r="BM1241" s="121">
        <v>2.3967339999999999E-20</v>
      </c>
      <c r="BN1241" s="121">
        <v>1.5703991999999999E-5</v>
      </c>
      <c r="BO1241" s="121">
        <v>2.7860941E-2</v>
      </c>
      <c r="BP1241" s="121">
        <v>0</v>
      </c>
      <c r="BQ1241" s="121">
        <v>0</v>
      </c>
      <c r="BR1241" s="121">
        <v>0</v>
      </c>
      <c r="BT1241" s="71">
        <v>1.1070151E-4</v>
      </c>
      <c r="BU1241" s="71">
        <v>7.0663036999999999E-7</v>
      </c>
      <c r="BV1241" s="71">
        <v>1.0375112E-4</v>
      </c>
      <c r="BW1241" s="71">
        <v>1.7310720999999999E-8</v>
      </c>
      <c r="BX1241" s="71">
        <v>6.9010381999999995E-7</v>
      </c>
      <c r="BY1241" s="71">
        <v>5.1592950000000001E-8</v>
      </c>
      <c r="BZ1241" s="71">
        <v>7.0387725000000001E-10</v>
      </c>
      <c r="CA1241" s="71">
        <v>7.7703668000000006E-8</v>
      </c>
      <c r="CB1241" s="71">
        <v>1.6773001000000001E-8</v>
      </c>
      <c r="CC1241" s="71">
        <v>1.1199433E-7</v>
      </c>
      <c r="CD1241" s="71">
        <v>0</v>
      </c>
      <c r="CE1241" s="71">
        <v>5.3000713999999998E-17</v>
      </c>
      <c r="CF1241" s="71">
        <v>4.3396777999999999E-13</v>
      </c>
      <c r="CG1241" s="71">
        <v>3.7686432999999999E-7</v>
      </c>
      <c r="CH1241" s="71">
        <v>4.8909533999999998E-6</v>
      </c>
      <c r="CI1241" s="71">
        <v>9.7653020000000004E-9</v>
      </c>
      <c r="CJ1241" s="71">
        <v>0</v>
      </c>
      <c r="CL1241" s="186">
        <v>3.6731625E-13</v>
      </c>
      <c r="CM1241" s="186">
        <v>3.7209983000000002</v>
      </c>
      <c r="CN1241" s="187">
        <v>2.1379403000000002E-3</v>
      </c>
      <c r="CO1241" s="186">
        <v>4.9520748000000004E-4</v>
      </c>
      <c r="CP1241" s="186">
        <v>4.1590359000000002E-11</v>
      </c>
      <c r="CQ1241" s="186">
        <v>4.8676524000000002E-9</v>
      </c>
      <c r="CR1241" s="186">
        <v>3.1241526E-5</v>
      </c>
      <c r="CS1241" s="186">
        <v>7.2865554999999999E-2</v>
      </c>
      <c r="CT1241" s="186">
        <v>1.9190301999999999E-8</v>
      </c>
      <c r="CU1241" s="186">
        <v>1.8149389999999999E-5</v>
      </c>
      <c r="CW1241" s="101"/>
      <c r="CX1241" s="161" t="s">
        <v>3200</v>
      </c>
    </row>
    <row r="1242" spans="1:102" ht="14.4">
      <c r="A1242" t="s">
        <v>1455</v>
      </c>
      <c r="B1242" s="92" t="s">
        <v>1376</v>
      </c>
      <c r="C1242" s="126" t="str">
        <f t="shared" si="335"/>
        <v>A.160.06.109</v>
      </c>
      <c r="D1242" s="11" t="s">
        <v>658</v>
      </c>
      <c r="E1242" s="125" t="s">
        <v>878</v>
      </c>
      <c r="F1242" s="128" t="str">
        <f t="shared" si="336"/>
        <v>Incense cedar FSC/PEFC 385 (kg/m3)</v>
      </c>
      <c r="G1242" s="131">
        <f t="shared" si="331"/>
        <v>9.0632876109884075E-2</v>
      </c>
      <c r="H1242" s="183">
        <f t="shared" si="332"/>
        <v>3.2710273130000002E-3</v>
      </c>
      <c r="I1242" s="183">
        <f t="shared" si="333"/>
        <v>1.0433159543E-2</v>
      </c>
      <c r="J1242" s="184">
        <f t="shared" si="334"/>
        <v>2.3692870253884071E-2</v>
      </c>
      <c r="K1242" s="183">
        <v>5.3235818999999997E-2</v>
      </c>
      <c r="L1242" s="146">
        <v>7.2660937000000002E-3</v>
      </c>
      <c r="M1242" s="146">
        <v>2.0347503000000002E-3</v>
      </c>
      <c r="N1242" s="146">
        <v>1.9347750999999999E-3</v>
      </c>
      <c r="O1242" s="188">
        <v>1.1728219E-3</v>
      </c>
      <c r="P1242" s="188">
        <v>7.4247430000000004E-6</v>
      </c>
      <c r="Q1242" s="146">
        <v>1.5600556999999999E-4</v>
      </c>
      <c r="R1242" s="146">
        <v>1.3344708E-4</v>
      </c>
      <c r="S1242" s="146">
        <v>1.6626410000000001E-4</v>
      </c>
      <c r="T1242" s="146">
        <v>9.7274226000000001E-4</v>
      </c>
      <c r="U1242" s="188">
        <v>2.3524808000000001E-2</v>
      </c>
      <c r="V1242" s="188">
        <v>2.6126202999999999E-5</v>
      </c>
      <c r="W1242" s="188">
        <v>1.7981373E-6</v>
      </c>
      <c r="X1242" s="146">
        <v>1.6584071E-11</v>
      </c>
      <c r="Z1242" s="157">
        <f t="shared" si="340"/>
        <v>0.35490546000000001</v>
      </c>
      <c r="AB1242" s="131">
        <f t="shared" si="326"/>
        <v>5.3235818999999997E-2</v>
      </c>
      <c r="AC1242" s="131">
        <f t="shared" si="327"/>
        <v>1.2705318392999999E-2</v>
      </c>
      <c r="AD1242" s="131">
        <f t="shared" si="328"/>
        <v>9.4360892173000008E-3</v>
      </c>
      <c r="AE1242" s="131">
        <f t="shared" si="329"/>
        <v>1.0433159543E-2</v>
      </c>
      <c r="AF1242" s="131">
        <f t="shared" si="330"/>
        <v>2.3691072116584073E-2</v>
      </c>
      <c r="AH1242">
        <v>26.469984</v>
      </c>
      <c r="AI1242" s="71">
        <v>4.6194227999999997</v>
      </c>
      <c r="AJ1242" s="71">
        <v>0.50382609</v>
      </c>
      <c r="AK1242" s="71">
        <v>0</v>
      </c>
      <c r="AL1242" s="71">
        <v>21.022545000000001</v>
      </c>
      <c r="AM1242" s="71">
        <v>0.22267269000000001</v>
      </c>
      <c r="AN1242" s="71">
        <v>0.10151747999999999</v>
      </c>
      <c r="AP1242" s="129">
        <v>8.4273894000000005E-3</v>
      </c>
      <c r="AQ1242" s="129">
        <v>7.8351574000000007E-3</v>
      </c>
      <c r="AR1242" s="129">
        <v>3.1720096999999999E-4</v>
      </c>
      <c r="AS1242" s="129">
        <v>2.7503095E-4</v>
      </c>
      <c r="AT1242" s="172">
        <f t="shared" si="337"/>
        <v>4.6973365131050001E-7</v>
      </c>
      <c r="AU1242" s="172">
        <f t="shared" si="338"/>
        <v>1.173080527079714E-9</v>
      </c>
      <c r="AV1242" s="185">
        <f t="shared" si="339"/>
        <v>3.8519741212999996E-2</v>
      </c>
      <c r="AW1242" s="121">
        <v>3.2936621999999999E-7</v>
      </c>
      <c r="AX1242" s="121">
        <v>9.9377685999999992E-10</v>
      </c>
      <c r="AY1242" s="121">
        <v>2.7151402E-14</v>
      </c>
      <c r="AZ1242" s="121">
        <v>2.3431660000000001E-12</v>
      </c>
      <c r="BA1242" s="121">
        <v>0</v>
      </c>
      <c r="BB1242" s="121">
        <v>1.1245881E-10</v>
      </c>
      <c r="BC1242" s="121">
        <v>1.4017982000000001E-7</v>
      </c>
      <c r="BD1242" s="121">
        <v>1.9267435000000001E-11</v>
      </c>
      <c r="BE1242" s="121">
        <v>1.5955254E-10</v>
      </c>
      <c r="BF1242" s="121">
        <v>2.6772770999999999E-14</v>
      </c>
      <c r="BG1242" s="121">
        <v>3.9764330999999998E-16</v>
      </c>
      <c r="BH1242" s="121">
        <v>8.8887378000000005E-14</v>
      </c>
      <c r="BI1242" s="121">
        <v>2.8809596000000002E-13</v>
      </c>
      <c r="BJ1242" s="121">
        <v>5.2386903E-14</v>
      </c>
      <c r="BK1242" s="121">
        <v>4.1558445000000004E-12</v>
      </c>
      <c r="BL1242" s="121">
        <v>6.8653490000000002E-11</v>
      </c>
      <c r="BM1242" s="121">
        <v>2.2404251999999999E-20</v>
      </c>
      <c r="BN1242" s="121">
        <v>1.5693213E-5</v>
      </c>
      <c r="BO1242" s="121">
        <v>3.8504047999999999E-2</v>
      </c>
      <c r="BP1242" s="121">
        <v>0</v>
      </c>
      <c r="BQ1242" s="121">
        <v>0</v>
      </c>
      <c r="BR1242" s="121">
        <v>0</v>
      </c>
      <c r="BT1242" s="71">
        <v>1.8988426E-5</v>
      </c>
      <c r="BU1242" s="71">
        <v>1.1243408E-6</v>
      </c>
      <c r="BV1242" s="71">
        <v>9.8957060000000006E-6</v>
      </c>
      <c r="BW1242" s="71">
        <v>1.6343973999999999E-8</v>
      </c>
      <c r="BX1242" s="71">
        <v>1.0564348E-6</v>
      </c>
      <c r="BY1242" s="71">
        <v>4.8228192000000002E-8</v>
      </c>
      <c r="BZ1242" s="71">
        <v>6.5797220999999997E-10</v>
      </c>
      <c r="CA1242" s="71">
        <v>7.2636037999999995E-8</v>
      </c>
      <c r="CB1242" s="71">
        <v>1.7635984000000001E-8</v>
      </c>
      <c r="CC1242" s="71">
        <v>1.0979932E-7</v>
      </c>
      <c r="CD1242" s="71">
        <v>0</v>
      </c>
      <c r="CE1242" s="71">
        <v>4.9544146E-17</v>
      </c>
      <c r="CF1242" s="71">
        <v>4.0566553000000001E-13</v>
      </c>
      <c r="CG1242" s="71">
        <v>4.3847354000000001E-7</v>
      </c>
      <c r="CH1242" s="71">
        <v>6.1990402000000004E-6</v>
      </c>
      <c r="CI1242" s="71">
        <v>9.1284406000000006E-9</v>
      </c>
      <c r="CJ1242" s="71">
        <v>0</v>
      </c>
      <c r="CL1242" s="186">
        <v>3.4336084000000001E-13</v>
      </c>
      <c r="CM1242" s="186">
        <v>0.35491176000000002</v>
      </c>
      <c r="CN1242" s="187">
        <v>1.9985094E-3</v>
      </c>
      <c r="CO1242" s="186">
        <v>7.8023312999999999E-4</v>
      </c>
      <c r="CP1242" s="186">
        <v>4.0702024999999998E-11</v>
      </c>
      <c r="CQ1242" s="186">
        <v>4.7657672999999997E-9</v>
      </c>
      <c r="CR1242" s="186">
        <v>4.9412071000000001E-5</v>
      </c>
      <c r="CS1242" s="186">
        <v>0.14215902</v>
      </c>
      <c r="CT1242" s="186">
        <v>1.7938759999999999E-8</v>
      </c>
      <c r="CU1242" s="186">
        <v>1.6965733999999999E-5</v>
      </c>
      <c r="CW1242" s="101"/>
      <c r="CX1242" s="161" t="s">
        <v>3201</v>
      </c>
    </row>
    <row r="1243" spans="1:102" ht="14.4">
      <c r="A1243" t="s">
        <v>2505</v>
      </c>
      <c r="B1243" s="92" t="s">
        <v>1376</v>
      </c>
      <c r="C1243" s="126" t="str">
        <f t="shared" si="335"/>
        <v>A.160.06.110</v>
      </c>
      <c r="D1243" s="11" t="s">
        <v>658</v>
      </c>
      <c r="E1243" s="125" t="s">
        <v>878</v>
      </c>
      <c r="F1243" s="128" t="str">
        <f t="shared" si="336"/>
        <v>Missanda (Tali) FSC/PEFC 900 (kg/m3)</v>
      </c>
      <c r="G1243" s="131">
        <f t="shared" si="331"/>
        <v>5.0856343185527043E-2</v>
      </c>
      <c r="H1243" s="183">
        <f t="shared" si="332"/>
        <v>2.7043139922999998E-3</v>
      </c>
      <c r="I1243" s="183">
        <f t="shared" si="333"/>
        <v>5.310529992E-3</v>
      </c>
      <c r="J1243" s="184">
        <f t="shared" si="334"/>
        <v>1.1256171201227043E-2</v>
      </c>
      <c r="K1243" s="183">
        <v>3.1585328000000003E-2</v>
      </c>
      <c r="L1243" s="146">
        <v>2.5873751999999999E-3</v>
      </c>
      <c r="M1243" s="146">
        <v>1.6703092999999999E-3</v>
      </c>
      <c r="N1243" s="146">
        <v>1.5014774999999999E-3</v>
      </c>
      <c r="O1243" s="188">
        <v>1.0620053000000001E-3</v>
      </c>
      <c r="P1243" s="188">
        <v>5.2792723000000003E-6</v>
      </c>
      <c r="Q1243" s="146">
        <v>1.3555191999999999E-4</v>
      </c>
      <c r="R1243" s="146">
        <v>1.2389319999999999E-4</v>
      </c>
      <c r="S1243" s="146">
        <v>1.5249750000000001E-4</v>
      </c>
      <c r="T1243" s="146">
        <v>9.0487651999999997E-4</v>
      </c>
      <c r="U1243" s="188">
        <v>1.1102001E-2</v>
      </c>
      <c r="V1243" s="188">
        <v>2.4075772000000001E-5</v>
      </c>
      <c r="W1243" s="188">
        <v>1.6726858E-6</v>
      </c>
      <c r="X1243" s="146">
        <v>1.5427043000000001E-11</v>
      </c>
      <c r="Z1243" s="157">
        <f t="shared" si="340"/>
        <v>0.21056885333333336</v>
      </c>
      <c r="AB1243" s="131">
        <f t="shared" si="326"/>
        <v>3.1585328000000003E-2</v>
      </c>
      <c r="AC1243" s="131">
        <f t="shared" si="327"/>
        <v>7.0858916922999999E-3</v>
      </c>
      <c r="AD1243" s="131">
        <f t="shared" si="328"/>
        <v>4.3832503858000004E-3</v>
      </c>
      <c r="AE1243" s="131">
        <f t="shared" si="329"/>
        <v>5.310529992E-3</v>
      </c>
      <c r="AF1243" s="131">
        <f t="shared" si="330"/>
        <v>1.1254498515427043E-2</v>
      </c>
      <c r="AH1243">
        <v>24.556612999999999</v>
      </c>
      <c r="AI1243" s="71">
        <v>2.7201989000000002</v>
      </c>
      <c r="AJ1243" s="71">
        <v>0.49712584999999998</v>
      </c>
      <c r="AK1243" s="71">
        <v>0</v>
      </c>
      <c r="AL1243" s="71">
        <v>21.019553999999999</v>
      </c>
      <c r="AM1243" s="71">
        <v>0.21986797</v>
      </c>
      <c r="AN1243" s="71">
        <v>9.9867088000000007E-2</v>
      </c>
      <c r="AP1243" s="129">
        <v>4.4879498999999996E-3</v>
      </c>
      <c r="AQ1243" s="129">
        <v>4.1660891E-3</v>
      </c>
      <c r="AR1243" s="129">
        <v>1.8011234000000001E-4</v>
      </c>
      <c r="AS1243" s="129">
        <v>1.4174848999999999E-4</v>
      </c>
      <c r="AT1243" s="172">
        <f t="shared" si="337"/>
        <v>2.4976553203840006E-7</v>
      </c>
      <c r="AU1243" s="172">
        <f t="shared" si="338"/>
        <v>6.6609594784459113E-10</v>
      </c>
      <c r="AV1243" s="185">
        <f t="shared" si="339"/>
        <v>1.9852729454E-2</v>
      </c>
      <c r="AW1243" s="121">
        <v>1.9542088E-7</v>
      </c>
      <c r="AX1243" s="121">
        <v>5.8963146999999999E-10</v>
      </c>
      <c r="AY1243" s="121">
        <v>1.6109571999999998E-14</v>
      </c>
      <c r="AZ1243" s="121">
        <v>2.1796893E-12</v>
      </c>
      <c r="BA1243" s="121">
        <v>0</v>
      </c>
      <c r="BB1243" s="121">
        <v>9.6618831000000002E-11</v>
      </c>
      <c r="BC1243" s="121">
        <v>5.4181538999999997E-8</v>
      </c>
      <c r="BD1243" s="121">
        <v>1.6100169999999999E-11</v>
      </c>
      <c r="BE1243" s="121">
        <v>6.0168934000000002E-11</v>
      </c>
      <c r="BF1243" s="121">
        <v>2.4904903000000001E-14</v>
      </c>
      <c r="BG1243" s="121">
        <v>3.6990075000000002E-16</v>
      </c>
      <c r="BH1243" s="121">
        <v>7.7234173000000002E-14</v>
      </c>
      <c r="BI1243" s="121">
        <v>6.4852912000000002E-14</v>
      </c>
      <c r="BJ1243" s="121">
        <v>1.1902363000000001E-14</v>
      </c>
      <c r="BK1243" s="121">
        <v>3.5951911E-12</v>
      </c>
      <c r="BL1243" s="121">
        <v>6.0719327000000004E-11</v>
      </c>
      <c r="BM1243" s="121">
        <v>2.0841165E-20</v>
      </c>
      <c r="BN1243" s="121">
        <v>1.4478454E-5</v>
      </c>
      <c r="BO1243" s="121">
        <v>1.9838251000000001E-2</v>
      </c>
      <c r="BP1243" s="121">
        <v>0</v>
      </c>
      <c r="BQ1243" s="121">
        <v>0</v>
      </c>
      <c r="BR1243" s="121">
        <v>0</v>
      </c>
      <c r="BT1243" s="71">
        <v>1.1224957000000001E-5</v>
      </c>
      <c r="BU1243" s="71">
        <v>4.3746222999999999E-7</v>
      </c>
      <c r="BV1243" s="71">
        <v>5.8712183999999996E-6</v>
      </c>
      <c r="BW1243" s="71">
        <v>1.5031196E-8</v>
      </c>
      <c r="BX1243" s="71">
        <v>4.5559023000000001E-7</v>
      </c>
      <c r="BY1243" s="71">
        <v>4.4863434000000002E-8</v>
      </c>
      <c r="BZ1243" s="71">
        <v>6.1206717000000005E-10</v>
      </c>
      <c r="CA1243" s="71">
        <v>6.7568406999999994E-8</v>
      </c>
      <c r="CB1243" s="71">
        <v>1.3759471999999999E-8</v>
      </c>
      <c r="CC1243" s="71">
        <v>9.5373437E-8</v>
      </c>
      <c r="CD1243" s="71">
        <v>0</v>
      </c>
      <c r="CE1243" s="71">
        <v>4.6087577000000002E-17</v>
      </c>
      <c r="CF1243" s="71">
        <v>3.7736329000000002E-13</v>
      </c>
      <c r="CG1243" s="71">
        <v>3.1136264E-7</v>
      </c>
      <c r="CH1243" s="71">
        <v>3.9036230999999997E-6</v>
      </c>
      <c r="CI1243" s="71">
        <v>8.4915791000000007E-9</v>
      </c>
      <c r="CJ1243" s="71">
        <v>0</v>
      </c>
      <c r="CL1243" s="186">
        <v>3.1940542999999998E-13</v>
      </c>
      <c r="CM1243" s="186">
        <v>0.21057471999999999</v>
      </c>
      <c r="CN1243" s="187">
        <v>1.8590785000000001E-3</v>
      </c>
      <c r="CO1243" s="186">
        <v>3.0951509000000003E-4</v>
      </c>
      <c r="CP1243" s="186">
        <v>3.5395818999999999E-11</v>
      </c>
      <c r="CQ1243" s="186">
        <v>4.1417765999999999E-9</v>
      </c>
      <c r="CR1243" s="186">
        <v>1.9802204999999999E-5</v>
      </c>
      <c r="CS1243" s="186">
        <v>3.2116206000000001E-2</v>
      </c>
      <c r="CT1243" s="186">
        <v>1.6687218999999999E-8</v>
      </c>
      <c r="CU1243" s="186">
        <v>1.5782077999999999E-5</v>
      </c>
      <c r="CW1243" s="101"/>
      <c r="CX1243" s="161" t="s">
        <v>3202</v>
      </c>
    </row>
    <row r="1244" spans="1:102" ht="14.4">
      <c r="A1244" t="s">
        <v>2506</v>
      </c>
      <c r="B1244" s="92" t="s">
        <v>1376</v>
      </c>
      <c r="C1244" s="126" t="str">
        <f t="shared" si="335"/>
        <v>A.160.06.111</v>
      </c>
      <c r="D1244" s="11" t="s">
        <v>658</v>
      </c>
      <c r="E1244" s="125" t="s">
        <v>878</v>
      </c>
      <c r="F1244" s="128" t="str">
        <f t="shared" si="336"/>
        <v>Missanda (Tali) natural forest clear cut 900 (kg/m3)</v>
      </c>
      <c r="G1244" s="131">
        <f t="shared" si="331"/>
        <v>3.2820063694135269</v>
      </c>
      <c r="H1244" s="183">
        <f t="shared" si="332"/>
        <v>2.7043139922999998E-3</v>
      </c>
      <c r="I1244" s="183">
        <f t="shared" si="333"/>
        <v>2.7189605542199997</v>
      </c>
      <c r="J1244" s="184">
        <f t="shared" si="334"/>
        <v>1.1256171201227043E-2</v>
      </c>
      <c r="K1244" s="183">
        <v>0.54908533000000004</v>
      </c>
      <c r="L1244" s="146">
        <v>2.5873751999999999E-3</v>
      </c>
      <c r="M1244" s="146">
        <v>1.6703092999999999E-3</v>
      </c>
      <c r="N1244" s="146">
        <v>1.5014774999999999E-3</v>
      </c>
      <c r="O1244" s="188">
        <v>1.0620053000000001E-3</v>
      </c>
      <c r="P1244" s="188">
        <v>5.2792723000000003E-6</v>
      </c>
      <c r="Q1244" s="188">
        <v>1.3555191999999999E-4</v>
      </c>
      <c r="R1244" s="188">
        <v>1.2389319999999999E-4</v>
      </c>
      <c r="S1244" s="146">
        <v>1.5249750000000001E-4</v>
      </c>
      <c r="T1244" s="146">
        <v>9.0487651999999997E-4</v>
      </c>
      <c r="U1244" s="146">
        <v>1.1102001E-2</v>
      </c>
      <c r="V1244" s="188">
        <v>2.7136741</v>
      </c>
      <c r="W1244" s="188">
        <v>1.6726858E-6</v>
      </c>
      <c r="X1244" s="146">
        <v>1.5427043000000001E-11</v>
      </c>
      <c r="Z1244" s="157">
        <f t="shared" si="340"/>
        <v>3.6605688666666669</v>
      </c>
      <c r="AB1244" s="131">
        <f t="shared" si="326"/>
        <v>0.54908533000000004</v>
      </c>
      <c r="AC1244" s="131">
        <f t="shared" si="327"/>
        <v>7.0858916922999999E-3</v>
      </c>
      <c r="AD1244" s="131">
        <f t="shared" si="328"/>
        <v>4.3832503858000004E-3</v>
      </c>
      <c r="AE1244" s="131">
        <f t="shared" si="329"/>
        <v>2.7189605542200002</v>
      </c>
      <c r="AF1244" s="131">
        <f t="shared" si="330"/>
        <v>1.1254498515427043E-2</v>
      </c>
      <c r="AH1244">
        <v>24.556612999999999</v>
      </c>
      <c r="AI1244" s="71">
        <v>2.7201989000000002</v>
      </c>
      <c r="AJ1244" s="71">
        <v>0.49712584999999998</v>
      </c>
      <c r="AK1244" s="71">
        <v>0</v>
      </c>
      <c r="AL1244" s="71">
        <v>21.019553999999999</v>
      </c>
      <c r="AM1244" s="71">
        <v>0.21986797</v>
      </c>
      <c r="AN1244" s="71">
        <v>9.9867088000000007E-2</v>
      </c>
      <c r="AP1244" s="129">
        <v>6.0502773000000003E-2</v>
      </c>
      <c r="AQ1244" s="129">
        <v>5.7568777000000002E-2</v>
      </c>
      <c r="AR1244" s="129">
        <v>2.7922477000000001E-3</v>
      </c>
      <c r="AS1244" s="129">
        <v>1.4174848999999999E-4</v>
      </c>
      <c r="AT1244" s="172">
        <f t="shared" si="337"/>
        <v>3.4513655520383999E-6</v>
      </c>
      <c r="AU1244" s="172">
        <f t="shared" si="338"/>
        <v>1.0326359402842593E-8</v>
      </c>
      <c r="AV1244" s="185">
        <f t="shared" si="339"/>
        <v>1.9852729454E-2</v>
      </c>
      <c r="AW1244" s="121">
        <v>3.3970208999999998E-6</v>
      </c>
      <c r="AX1244" s="121">
        <v>1.0249631000000001E-8</v>
      </c>
      <c r="AY1244" s="121">
        <v>2.8003456999999999E-13</v>
      </c>
      <c r="AZ1244" s="121">
        <v>2.1796893E-12</v>
      </c>
      <c r="BA1244" s="121">
        <v>0</v>
      </c>
      <c r="BB1244" s="121">
        <v>9.6618831000000002E-11</v>
      </c>
      <c r="BC1244" s="121">
        <v>5.4181538999999997E-8</v>
      </c>
      <c r="BD1244" s="121">
        <v>1.6100169999999999E-11</v>
      </c>
      <c r="BE1244" s="121">
        <v>6.0168934000000002E-11</v>
      </c>
      <c r="BF1244" s="121">
        <v>2.4904903000000001E-14</v>
      </c>
      <c r="BG1244" s="121">
        <v>3.6990075000000002E-16</v>
      </c>
      <c r="BH1244" s="121">
        <v>7.7234173000000002E-14</v>
      </c>
      <c r="BI1244" s="121">
        <v>6.4852912000000002E-14</v>
      </c>
      <c r="BJ1244" s="121">
        <v>1.1902363000000001E-14</v>
      </c>
      <c r="BK1244" s="121">
        <v>3.5951911E-12</v>
      </c>
      <c r="BL1244" s="121">
        <v>6.0719327000000004E-11</v>
      </c>
      <c r="BM1244" s="121">
        <v>2.0841165E-20</v>
      </c>
      <c r="BN1244" s="121">
        <v>1.4478454E-5</v>
      </c>
      <c r="BO1244" s="121">
        <v>1.9838251000000001E-2</v>
      </c>
      <c r="BP1244" s="121">
        <v>0</v>
      </c>
      <c r="BQ1244" s="121">
        <v>0</v>
      </c>
      <c r="BR1244" s="121">
        <v>0</v>
      </c>
      <c r="BT1244" s="71">
        <v>1.0742011000000001E-4</v>
      </c>
      <c r="BU1244" s="71">
        <v>4.3746222999999999E-7</v>
      </c>
      <c r="BV1244" s="71">
        <v>1.0206636999999999E-4</v>
      </c>
      <c r="BW1244" s="71">
        <v>1.5031196E-8</v>
      </c>
      <c r="BX1244" s="71">
        <v>4.5559023000000001E-7</v>
      </c>
      <c r="BY1244" s="71">
        <v>4.4863434000000002E-8</v>
      </c>
      <c r="BZ1244" s="71">
        <v>6.1206717000000005E-10</v>
      </c>
      <c r="CA1244" s="71">
        <v>6.7568406999999994E-8</v>
      </c>
      <c r="CB1244" s="71">
        <v>1.3759471999999999E-8</v>
      </c>
      <c r="CC1244" s="71">
        <v>9.5373437E-8</v>
      </c>
      <c r="CD1244" s="71">
        <v>0</v>
      </c>
      <c r="CE1244" s="71">
        <v>4.6087577000000002E-17</v>
      </c>
      <c r="CF1244" s="71">
        <v>3.7736329000000002E-13</v>
      </c>
      <c r="CG1244" s="71">
        <v>3.1136264E-7</v>
      </c>
      <c r="CH1244" s="71">
        <v>3.9036230999999997E-6</v>
      </c>
      <c r="CI1244" s="71">
        <v>8.4915791000000007E-9</v>
      </c>
      <c r="CJ1244" s="71">
        <v>0</v>
      </c>
      <c r="CL1244" s="186">
        <v>3.1940542999999998E-13</v>
      </c>
      <c r="CM1244" s="186">
        <v>3.6605747000000002</v>
      </c>
      <c r="CN1244" s="187">
        <v>1.8590785000000001E-3</v>
      </c>
      <c r="CO1244" s="186">
        <v>3.0951509000000003E-4</v>
      </c>
      <c r="CP1244" s="186">
        <v>3.5395818999999999E-11</v>
      </c>
      <c r="CQ1244" s="186">
        <v>4.1417765999999999E-9</v>
      </c>
      <c r="CR1244" s="186">
        <v>1.9802204999999999E-5</v>
      </c>
      <c r="CS1244" s="186">
        <v>3.2116206000000001E-2</v>
      </c>
      <c r="CT1244" s="186">
        <v>1.6687218999999999E-8</v>
      </c>
      <c r="CU1244" s="186">
        <v>1.5782077999999999E-5</v>
      </c>
      <c r="CW1244" s="101"/>
      <c r="CX1244" s="161" t="s">
        <v>3202</v>
      </c>
    </row>
    <row r="1245" spans="1:102" ht="14.4">
      <c r="A1245" t="s">
        <v>2507</v>
      </c>
      <c r="B1245" s="92" t="s">
        <v>1376</v>
      </c>
      <c r="C1245" s="126" t="str">
        <f t="shared" si="335"/>
        <v>A.160.06.112</v>
      </c>
      <c r="D1245" s="11" t="s">
        <v>658</v>
      </c>
      <c r="E1245" s="125" t="s">
        <v>878</v>
      </c>
      <c r="F1245" s="128" t="str">
        <f t="shared" si="336"/>
        <v>Mountain ash European FEC/PEFC 700 (kg/m3)</v>
      </c>
      <c r="G1245" s="131">
        <f t="shared" si="331"/>
        <v>4.4504594101983805E-2</v>
      </c>
      <c r="H1245" s="183">
        <f t="shared" si="332"/>
        <v>3.0519711703999993E-3</v>
      </c>
      <c r="I1245" s="183">
        <f t="shared" si="333"/>
        <v>4.5464306150000003E-3</v>
      </c>
      <c r="J1245" s="184">
        <f t="shared" si="334"/>
        <v>8.9525693165838031E-3</v>
      </c>
      <c r="K1245" s="183">
        <v>2.7953623E-2</v>
      </c>
      <c r="L1245" s="146">
        <v>1.4154014000000001E-3</v>
      </c>
      <c r="M1245" s="146">
        <v>1.8151525E-3</v>
      </c>
      <c r="N1245" s="146">
        <v>1.5905153999999999E-3</v>
      </c>
      <c r="O1245" s="188">
        <v>1.2896953999999999E-3</v>
      </c>
      <c r="P1245" s="188">
        <v>5.9772003999999999E-6</v>
      </c>
      <c r="Q1245" s="146">
        <v>1.6578316999999999E-4</v>
      </c>
      <c r="R1245" s="146">
        <v>1.547734E-4</v>
      </c>
      <c r="S1245" s="146">
        <v>1.6940453999999999E-4</v>
      </c>
      <c r="T1245" s="146">
        <v>1.1310955999999999E-3</v>
      </c>
      <c r="U1245" s="188">
        <v>8.7810739000000002E-3</v>
      </c>
      <c r="V1245" s="188">
        <v>3.0007714999999998E-5</v>
      </c>
      <c r="W1245" s="188">
        <v>2.0908572999999999E-6</v>
      </c>
      <c r="X1245" s="146">
        <v>1.9283803999999999E-11</v>
      </c>
      <c r="Z1245" s="157">
        <f t="shared" si="340"/>
        <v>0.18635748666666668</v>
      </c>
      <c r="AB1245" s="131">
        <f t="shared" si="326"/>
        <v>2.7953623E-2</v>
      </c>
      <c r="AC1245" s="131">
        <f t="shared" si="327"/>
        <v>6.4372984703999995E-3</v>
      </c>
      <c r="AD1245" s="131">
        <f t="shared" si="328"/>
        <v>3.3874181573E-3</v>
      </c>
      <c r="AE1245" s="131">
        <f t="shared" si="329"/>
        <v>4.5464306150000003E-3</v>
      </c>
      <c r="AF1245" s="131">
        <f t="shared" si="330"/>
        <v>8.9504784592838033E-3</v>
      </c>
      <c r="AH1245">
        <v>25.241235</v>
      </c>
      <c r="AI1245" s="71">
        <v>2.4460594000000002</v>
      </c>
      <c r="AJ1245" s="71">
        <v>0.49698018999999999</v>
      </c>
      <c r="AK1245" s="71">
        <v>0</v>
      </c>
      <c r="AL1245" s="71">
        <v>21.973526</v>
      </c>
      <c r="AM1245" s="71">
        <v>0.22483536000000001</v>
      </c>
      <c r="AN1245" s="71">
        <v>9.9833862999999995E-2</v>
      </c>
      <c r="AP1245" s="129">
        <v>3.7357356999999998E-3</v>
      </c>
      <c r="AQ1245" s="129">
        <v>3.4569841999999998E-3</v>
      </c>
      <c r="AR1245" s="129">
        <v>1.5604898000000001E-4</v>
      </c>
      <c r="AS1245" s="129">
        <v>1.2270242999999999E-4</v>
      </c>
      <c r="AT1245" s="172">
        <f t="shared" si="337"/>
        <v>2.0725324738699999E-7</v>
      </c>
      <c r="AU1245" s="172">
        <f t="shared" si="338"/>
        <v>5.7710422388017147E-10</v>
      </c>
      <c r="AV1245" s="185">
        <f t="shared" si="339"/>
        <v>1.7185214108999997E-2</v>
      </c>
      <c r="AW1245" s="121">
        <v>1.7295597E-7</v>
      </c>
      <c r="AX1245" s="121">
        <v>5.218493E-10</v>
      </c>
      <c r="AY1245" s="121">
        <v>1.4257666000000001E-14</v>
      </c>
      <c r="AZ1245" s="121">
        <v>2.7246116999999998E-12</v>
      </c>
      <c r="BA1245" s="121">
        <v>0</v>
      </c>
      <c r="BB1245" s="121">
        <v>1.1310061000000001E-10</v>
      </c>
      <c r="BC1245" s="121">
        <v>3.4102364E-8</v>
      </c>
      <c r="BD1245" s="121">
        <v>1.8375409000000001E-11</v>
      </c>
      <c r="BE1245" s="121">
        <v>3.6734958999999999E-11</v>
      </c>
      <c r="BF1245" s="121">
        <v>3.1131129000000001E-14</v>
      </c>
      <c r="BG1245" s="121">
        <v>4.6237593999999997E-16</v>
      </c>
      <c r="BH1245" s="121">
        <v>9.4459480000000001E-14</v>
      </c>
      <c r="BI1245" s="121">
        <v>3.4406556000000002E-15</v>
      </c>
      <c r="BJ1245" s="121">
        <v>8.0454757999999997E-16</v>
      </c>
      <c r="BK1245" s="121">
        <v>4.3905442999999996E-12</v>
      </c>
      <c r="BL1245" s="121">
        <v>7.4697621000000001E-11</v>
      </c>
      <c r="BM1245" s="121">
        <v>2.6051455999999999E-20</v>
      </c>
      <c r="BN1245" s="121">
        <v>1.5862109E-5</v>
      </c>
      <c r="BO1245" s="121">
        <v>1.7169351999999999E-2</v>
      </c>
      <c r="BP1245" s="121">
        <v>0</v>
      </c>
      <c r="BQ1245" s="121">
        <v>0</v>
      </c>
      <c r="BR1245" s="121">
        <v>0</v>
      </c>
      <c r="BT1245" s="71">
        <v>9.9922811000000005E-6</v>
      </c>
      <c r="BU1245" s="71">
        <v>2.8156117999999998E-7</v>
      </c>
      <c r="BV1245" s="71">
        <v>5.1961411999999996E-6</v>
      </c>
      <c r="BW1245" s="71">
        <v>1.8641031000000001E-8</v>
      </c>
      <c r="BX1245" s="71">
        <v>3.1713455000000002E-7</v>
      </c>
      <c r="BY1245" s="71">
        <v>5.6079293E-8</v>
      </c>
      <c r="BZ1245" s="71">
        <v>7.6508397000000001E-10</v>
      </c>
      <c r="CA1245" s="71">
        <v>8.4460508999999997E-8</v>
      </c>
      <c r="CB1245" s="71">
        <v>1.618821E-8</v>
      </c>
      <c r="CC1245" s="71">
        <v>1.1638128E-7</v>
      </c>
      <c r="CD1245" s="71">
        <v>0</v>
      </c>
      <c r="CE1245" s="71">
        <v>5.7609472E-17</v>
      </c>
      <c r="CF1245" s="71">
        <v>4.7170411000000003E-13</v>
      </c>
      <c r="CG1245" s="71">
        <v>3.1725020999999998E-7</v>
      </c>
      <c r="CH1245" s="71">
        <v>3.5770637000000001E-6</v>
      </c>
      <c r="CI1245" s="71">
        <v>1.0614449999999999E-8</v>
      </c>
      <c r="CJ1245" s="71">
        <v>0</v>
      </c>
      <c r="CL1245" s="186">
        <v>3.9925678999999999E-13</v>
      </c>
      <c r="CM1245" s="186">
        <v>0.18636480999999999</v>
      </c>
      <c r="CN1245" s="187">
        <v>2.3238480999999999E-3</v>
      </c>
      <c r="CO1245" s="186">
        <v>2.0540230999999999E-4</v>
      </c>
      <c r="CP1245" s="186">
        <v>4.3302260000000001E-11</v>
      </c>
      <c r="CQ1245" s="186">
        <v>5.0658339999999997E-9</v>
      </c>
      <c r="CR1245" s="186">
        <v>1.2718686000000001E-5</v>
      </c>
      <c r="CS1245" s="186">
        <v>1.8854150000000001E-3</v>
      </c>
      <c r="CT1245" s="186">
        <v>2.0859023999999999E-8</v>
      </c>
      <c r="CU1245" s="186">
        <v>1.9727597999999998E-5</v>
      </c>
      <c r="CW1245" s="101"/>
      <c r="CX1245" s="161" t="s">
        <v>3203</v>
      </c>
    </row>
    <row r="1246" spans="1:102" ht="14.4">
      <c r="A1246" t="s">
        <v>1456</v>
      </c>
      <c r="B1246" s="92" t="s">
        <v>1376</v>
      </c>
      <c r="C1246" s="126" t="str">
        <f t="shared" si="335"/>
        <v>A.160.06.113</v>
      </c>
      <c r="D1246" s="11" t="s">
        <v>658</v>
      </c>
      <c r="E1246" s="125" t="s">
        <v>878</v>
      </c>
      <c r="F1246" s="128" t="str">
        <f t="shared" si="336"/>
        <v>Mubura FSC/PEFC 830 (kg/m3)</v>
      </c>
      <c r="G1246" s="131">
        <f t="shared" si="331"/>
        <v>4.7386610432627041E-2</v>
      </c>
      <c r="H1246" s="183">
        <f t="shared" si="332"/>
        <v>2.6658210663999997E-3</v>
      </c>
      <c r="I1246" s="183">
        <f t="shared" si="333"/>
        <v>4.8650259150000005E-3</v>
      </c>
      <c r="J1246" s="184">
        <f t="shared" si="334"/>
        <v>1.0163377451227043E-2</v>
      </c>
      <c r="K1246" s="183">
        <v>2.9692386000000001E-2</v>
      </c>
      <c r="L1246" s="146">
        <v>2.1686378E-3</v>
      </c>
      <c r="M1246" s="146">
        <v>1.6435893000000001E-3</v>
      </c>
      <c r="N1246" s="146">
        <v>1.4676321E-3</v>
      </c>
      <c r="O1246" s="188">
        <v>1.0584666000000001E-3</v>
      </c>
      <c r="P1246" s="188">
        <v>5.1181063999999997E-6</v>
      </c>
      <c r="Q1246" s="146">
        <v>1.3460425999999999E-4</v>
      </c>
      <c r="R1246" s="146">
        <v>1.2386906999999999E-4</v>
      </c>
      <c r="S1246" s="146">
        <v>1.5177375E-4</v>
      </c>
      <c r="T1246" s="146">
        <v>9.0487651999999997E-4</v>
      </c>
      <c r="U1246" s="146">
        <v>1.0009931E-2</v>
      </c>
      <c r="V1246" s="188">
        <v>2.4053225E-5</v>
      </c>
      <c r="W1246" s="188">
        <v>1.6726858E-6</v>
      </c>
      <c r="X1246" s="146">
        <v>1.5427043000000001E-11</v>
      </c>
      <c r="Z1246" s="157">
        <f t="shared" si="340"/>
        <v>0.19794924000000003</v>
      </c>
      <c r="AB1246" s="131">
        <f t="shared" si="326"/>
        <v>2.9692386000000001E-2</v>
      </c>
      <c r="AC1246" s="131">
        <f t="shared" si="327"/>
        <v>6.6019172364000008E-3</v>
      </c>
      <c r="AD1246" s="131">
        <f t="shared" si="328"/>
        <v>3.9377688558000007E-3</v>
      </c>
      <c r="AE1246" s="131">
        <f t="shared" si="329"/>
        <v>4.8650259150000005E-3</v>
      </c>
      <c r="AF1246" s="131">
        <f t="shared" si="330"/>
        <v>1.0161704765427043E-2</v>
      </c>
      <c r="AH1246">
        <v>24.390861000000001</v>
      </c>
      <c r="AI1246" s="71">
        <v>2.555256</v>
      </c>
      <c r="AJ1246" s="71">
        <v>0.49656446999999998</v>
      </c>
      <c r="AK1246" s="71">
        <v>0</v>
      </c>
      <c r="AL1246" s="71">
        <v>21.019553999999999</v>
      </c>
      <c r="AM1246" s="71">
        <v>0.21975855</v>
      </c>
      <c r="AN1246" s="71">
        <v>9.9728874999999995E-2</v>
      </c>
      <c r="AP1246" s="129">
        <v>4.1412348E-3</v>
      </c>
      <c r="AQ1246" s="129">
        <v>3.8429570000000001E-3</v>
      </c>
      <c r="AR1246" s="129">
        <v>1.6809976E-4</v>
      </c>
      <c r="AS1246" s="129">
        <v>1.3017804E-4</v>
      </c>
      <c r="AT1246" s="172">
        <f t="shared" si="337"/>
        <v>2.3039309987820001E-7</v>
      </c>
      <c r="AU1246" s="172">
        <f t="shared" si="338"/>
        <v>6.2167072734419109E-10</v>
      </c>
      <c r="AV1246" s="185">
        <f t="shared" si="339"/>
        <v>1.8232218887999998E-2</v>
      </c>
      <c r="AW1246" s="121">
        <v>1.8370987E-7</v>
      </c>
      <c r="AX1246" s="121">
        <v>5.5429654000000003E-10</v>
      </c>
      <c r="AY1246" s="121">
        <v>1.5144171999999999E-14</v>
      </c>
      <c r="AZ1246" s="121">
        <v>2.1796893E-12</v>
      </c>
      <c r="BA1246" s="121">
        <v>0</v>
      </c>
      <c r="BB1246" s="121">
        <v>9.5711862999999995E-11</v>
      </c>
      <c r="BC1246" s="121">
        <v>4.6521362E-8</v>
      </c>
      <c r="BD1246" s="121">
        <v>1.5893337E-11</v>
      </c>
      <c r="BE1246" s="121">
        <v>5.1310745999999999E-11</v>
      </c>
      <c r="BF1246" s="121">
        <v>2.4904903000000001E-14</v>
      </c>
      <c r="BG1246" s="121">
        <v>3.6990075000000002E-16</v>
      </c>
      <c r="BH1246" s="121">
        <v>7.6694291999999997E-14</v>
      </c>
      <c r="BI1246" s="121">
        <v>4.4735885000000003E-14</v>
      </c>
      <c r="BJ1246" s="121">
        <v>8.2551705999999995E-15</v>
      </c>
      <c r="BK1246" s="121">
        <v>3.5683828999999998E-12</v>
      </c>
      <c r="BL1246" s="121">
        <v>6.0407942999999996E-11</v>
      </c>
      <c r="BM1246" s="121">
        <v>2.0841165E-20</v>
      </c>
      <c r="BN1246" s="121">
        <v>1.4411888000000001E-5</v>
      </c>
      <c r="BO1246" s="121">
        <v>1.8217806999999999E-2</v>
      </c>
      <c r="BP1246" s="121">
        <v>0</v>
      </c>
      <c r="BQ1246" s="121">
        <v>0</v>
      </c>
      <c r="BR1246" s="121">
        <v>0</v>
      </c>
      <c r="BT1246" s="71">
        <v>1.0547920000000001E-5</v>
      </c>
      <c r="BU1246" s="71">
        <v>3.7639120000000001E-7</v>
      </c>
      <c r="BV1246" s="71">
        <v>5.5193499999999999E-6</v>
      </c>
      <c r="BW1246" s="71">
        <v>1.5012065E-8</v>
      </c>
      <c r="BX1246" s="71">
        <v>4.0211657999999999E-7</v>
      </c>
      <c r="BY1246" s="71">
        <v>4.4863434000000002E-8</v>
      </c>
      <c r="BZ1246" s="71">
        <v>6.1206717000000005E-10</v>
      </c>
      <c r="CA1246" s="71">
        <v>6.7568406999999994E-8</v>
      </c>
      <c r="CB1246" s="71">
        <v>1.3497433000000001E-8</v>
      </c>
      <c r="CC1246" s="71">
        <v>9.4697211000000002E-8</v>
      </c>
      <c r="CD1246" s="71">
        <v>0</v>
      </c>
      <c r="CE1246" s="71">
        <v>4.6087577000000002E-17</v>
      </c>
      <c r="CF1246" s="71">
        <v>3.7736329000000002E-13</v>
      </c>
      <c r="CG1246" s="71">
        <v>3.0092859E-7</v>
      </c>
      <c r="CH1246" s="71">
        <v>3.7043909000000001E-6</v>
      </c>
      <c r="CI1246" s="71">
        <v>8.4915791000000007E-9</v>
      </c>
      <c r="CJ1246" s="71">
        <v>0</v>
      </c>
      <c r="CL1246" s="186">
        <v>3.1940542999999998E-13</v>
      </c>
      <c r="CM1246" s="186">
        <v>0.19795509999999999</v>
      </c>
      <c r="CN1246" s="187">
        <v>1.8590785000000001E-3</v>
      </c>
      <c r="CO1246" s="186">
        <v>2.6773117999999999E-4</v>
      </c>
      <c r="CP1246" s="186">
        <v>3.5151562E-11</v>
      </c>
      <c r="CQ1246" s="186">
        <v>4.1129101999999997E-9</v>
      </c>
      <c r="CR1246" s="186">
        <v>1.7160499999999999E-5</v>
      </c>
      <c r="CS1246" s="186">
        <v>2.2200978999999999E-2</v>
      </c>
      <c r="CT1246" s="186">
        <v>1.6687218999999999E-8</v>
      </c>
      <c r="CU1246" s="186">
        <v>1.5782077999999999E-5</v>
      </c>
      <c r="CW1246" s="101"/>
      <c r="CX1246" s="161" t="s">
        <v>3204</v>
      </c>
    </row>
    <row r="1247" spans="1:102" ht="14.4">
      <c r="A1247" t="s">
        <v>2508</v>
      </c>
      <c r="B1247" s="92" t="s">
        <v>1376</v>
      </c>
      <c r="C1247" s="126" t="str">
        <f t="shared" si="335"/>
        <v>A.160.06.114</v>
      </c>
      <c r="D1247" s="11" t="s">
        <v>658</v>
      </c>
      <c r="E1247" s="125" t="s">
        <v>878</v>
      </c>
      <c r="F1247" s="128" t="str">
        <f t="shared" si="336"/>
        <v>Mubura natural forest clear cut 830 (kg/m3)</v>
      </c>
      <c r="G1247" s="131">
        <f t="shared" si="331"/>
        <v>3.5189866612076273</v>
      </c>
      <c r="H1247" s="183">
        <f t="shared" si="332"/>
        <v>2.6658210663999997E-3</v>
      </c>
      <c r="I1247" s="183">
        <f t="shared" si="333"/>
        <v>2.9589650726899999</v>
      </c>
      <c r="J1247" s="184">
        <f t="shared" si="334"/>
        <v>1.0163377451227043E-2</v>
      </c>
      <c r="K1247" s="183">
        <v>0.54719238999999997</v>
      </c>
      <c r="L1247" s="146">
        <v>2.1686378E-3</v>
      </c>
      <c r="M1247" s="146">
        <v>1.6435893000000001E-3</v>
      </c>
      <c r="N1247" s="146">
        <v>1.4676321E-3</v>
      </c>
      <c r="O1247" s="188">
        <v>1.0584666000000001E-3</v>
      </c>
      <c r="P1247" s="188">
        <v>5.1181063999999997E-6</v>
      </c>
      <c r="Q1247" s="146">
        <v>1.3460425999999999E-4</v>
      </c>
      <c r="R1247" s="146">
        <v>1.2386906999999999E-4</v>
      </c>
      <c r="S1247" s="146">
        <v>1.5177375E-4</v>
      </c>
      <c r="T1247" s="146">
        <v>9.0487651999999997E-4</v>
      </c>
      <c r="U1247" s="188">
        <v>1.0009931E-2</v>
      </c>
      <c r="V1247" s="188">
        <v>2.9541241</v>
      </c>
      <c r="W1247" s="188">
        <v>1.6726858E-6</v>
      </c>
      <c r="X1247" s="146">
        <v>1.5427043000000001E-11</v>
      </c>
      <c r="Z1247" s="157">
        <f t="shared" si="340"/>
        <v>3.6479492666666666</v>
      </c>
      <c r="AB1247" s="131">
        <f t="shared" si="326"/>
        <v>0.54719238999999997</v>
      </c>
      <c r="AC1247" s="131">
        <f t="shared" si="327"/>
        <v>6.6019172364000008E-3</v>
      </c>
      <c r="AD1247" s="131">
        <f t="shared" si="328"/>
        <v>3.9377688558000007E-3</v>
      </c>
      <c r="AE1247" s="131">
        <f t="shared" si="329"/>
        <v>2.9589650726899999</v>
      </c>
      <c r="AF1247" s="131">
        <f t="shared" si="330"/>
        <v>1.0161704765427043E-2</v>
      </c>
      <c r="AH1247">
        <v>24.390861000000001</v>
      </c>
      <c r="AI1247" s="71">
        <v>2.555256</v>
      </c>
      <c r="AJ1247" s="71">
        <v>0.49656446999999998</v>
      </c>
      <c r="AK1247" s="71">
        <v>0</v>
      </c>
      <c r="AL1247" s="71">
        <v>21.019553999999999</v>
      </c>
      <c r="AM1247" s="71">
        <v>0.21975855</v>
      </c>
      <c r="AN1247" s="71">
        <v>9.9728874999999995E-2</v>
      </c>
      <c r="AP1247" s="129">
        <v>6.0156057999999998E-2</v>
      </c>
      <c r="AQ1247" s="129">
        <v>5.7245644999999998E-2</v>
      </c>
      <c r="AR1247" s="129">
        <v>2.7802350999999999E-3</v>
      </c>
      <c r="AS1247" s="129">
        <v>1.3017804E-4</v>
      </c>
      <c r="AT1247" s="172">
        <f t="shared" si="337"/>
        <v>3.4319931298782002E-6</v>
      </c>
      <c r="AU1247" s="172">
        <f t="shared" si="338"/>
        <v>1.0281935112342193E-8</v>
      </c>
      <c r="AV1247" s="185">
        <f t="shared" si="339"/>
        <v>1.8232218887999998E-2</v>
      </c>
      <c r="AW1247" s="121">
        <v>3.3853098999999999E-6</v>
      </c>
      <c r="AX1247" s="121">
        <v>1.0214297E-8</v>
      </c>
      <c r="AY1247" s="121">
        <v>2.7906916999999998E-13</v>
      </c>
      <c r="AZ1247" s="121">
        <v>2.1796893E-12</v>
      </c>
      <c r="BA1247" s="121">
        <v>0</v>
      </c>
      <c r="BB1247" s="121">
        <v>9.5711862999999995E-11</v>
      </c>
      <c r="BC1247" s="121">
        <v>4.6521362E-8</v>
      </c>
      <c r="BD1247" s="121">
        <v>1.5893337E-11</v>
      </c>
      <c r="BE1247" s="121">
        <v>5.1310745999999999E-11</v>
      </c>
      <c r="BF1247" s="121">
        <v>2.4904903000000001E-14</v>
      </c>
      <c r="BG1247" s="121">
        <v>3.6990075000000002E-16</v>
      </c>
      <c r="BH1247" s="121">
        <v>7.6694291999999997E-14</v>
      </c>
      <c r="BI1247" s="121">
        <v>4.4735885000000003E-14</v>
      </c>
      <c r="BJ1247" s="121">
        <v>8.2551705999999995E-15</v>
      </c>
      <c r="BK1247" s="121">
        <v>3.5683828999999998E-12</v>
      </c>
      <c r="BL1247" s="121">
        <v>6.0407942999999996E-11</v>
      </c>
      <c r="BM1247" s="121">
        <v>2.0841165E-20</v>
      </c>
      <c r="BN1247" s="121">
        <v>1.4411888000000001E-5</v>
      </c>
      <c r="BO1247" s="121">
        <v>1.8217806999999999E-2</v>
      </c>
      <c r="BP1247" s="121">
        <v>0</v>
      </c>
      <c r="BQ1247" s="121">
        <v>0</v>
      </c>
      <c r="BR1247" s="121">
        <v>0</v>
      </c>
      <c r="BT1247" s="71">
        <v>1.0674307E-4</v>
      </c>
      <c r="BU1247" s="71">
        <v>3.7639120000000001E-7</v>
      </c>
      <c r="BV1247" s="71">
        <v>1.017145E-4</v>
      </c>
      <c r="BW1247" s="71">
        <v>1.5012065E-8</v>
      </c>
      <c r="BX1247" s="71">
        <v>4.0211657999999999E-7</v>
      </c>
      <c r="BY1247" s="71">
        <v>4.4863434000000002E-8</v>
      </c>
      <c r="BZ1247" s="71">
        <v>6.1206717000000005E-10</v>
      </c>
      <c r="CA1247" s="71">
        <v>6.7568406999999994E-8</v>
      </c>
      <c r="CB1247" s="71">
        <v>1.3497433000000001E-8</v>
      </c>
      <c r="CC1247" s="71">
        <v>9.4697211000000002E-8</v>
      </c>
      <c r="CD1247" s="71">
        <v>0</v>
      </c>
      <c r="CE1247" s="71">
        <v>4.6087577000000002E-17</v>
      </c>
      <c r="CF1247" s="71">
        <v>3.7736329000000002E-13</v>
      </c>
      <c r="CG1247" s="71">
        <v>3.0092859E-7</v>
      </c>
      <c r="CH1247" s="71">
        <v>3.7043909000000001E-6</v>
      </c>
      <c r="CI1247" s="71">
        <v>8.4915791000000007E-9</v>
      </c>
      <c r="CJ1247" s="71">
        <v>0</v>
      </c>
      <c r="CL1247" s="186">
        <v>3.1940542999999998E-13</v>
      </c>
      <c r="CM1247" s="186">
        <v>3.6479550999999999</v>
      </c>
      <c r="CN1247" s="187">
        <v>1.8590785000000001E-3</v>
      </c>
      <c r="CO1247" s="186">
        <v>2.6773117999999999E-4</v>
      </c>
      <c r="CP1247" s="186">
        <v>3.5151562E-11</v>
      </c>
      <c r="CQ1247" s="186">
        <v>4.1129101999999997E-9</v>
      </c>
      <c r="CR1247" s="186">
        <v>1.7160499999999999E-5</v>
      </c>
      <c r="CS1247" s="186">
        <v>2.2200978999999999E-2</v>
      </c>
      <c r="CT1247" s="186">
        <v>1.6687218999999999E-8</v>
      </c>
      <c r="CU1247" s="186">
        <v>1.5782077999999999E-5</v>
      </c>
      <c r="CW1247" s="101"/>
      <c r="CX1247" s="161" t="s">
        <v>3204</v>
      </c>
    </row>
    <row r="1248" spans="1:102" ht="14.4">
      <c r="A1248" t="s">
        <v>1457</v>
      </c>
      <c r="B1248" s="92" t="s">
        <v>1376</v>
      </c>
      <c r="C1248" s="126" t="str">
        <f t="shared" si="335"/>
        <v>A.160.06.115</v>
      </c>
      <c r="D1248" s="11" t="s">
        <v>658</v>
      </c>
      <c r="E1248" s="125" t="s">
        <v>878</v>
      </c>
      <c r="F1248" s="128" t="str">
        <f t="shared" si="336"/>
        <v>Niove FSC/PEFC 850 (kg/m3)</v>
      </c>
      <c r="G1248" s="131">
        <f t="shared" si="331"/>
        <v>5.2666639755027042E-2</v>
      </c>
      <c r="H1248" s="183">
        <f t="shared" si="332"/>
        <v>2.7243971088000002E-3</v>
      </c>
      <c r="I1248" s="183">
        <f t="shared" si="333"/>
        <v>5.5429668350000004E-3</v>
      </c>
      <c r="J1248" s="184">
        <f t="shared" si="334"/>
        <v>1.1826324811227043E-2</v>
      </c>
      <c r="K1248" s="183">
        <v>3.2572951000000003E-2</v>
      </c>
      <c r="L1248" s="146">
        <v>2.8058469000000002E-3</v>
      </c>
      <c r="M1248" s="146">
        <v>1.6842501E-3</v>
      </c>
      <c r="N1248" s="146">
        <v>1.5191359000000001E-3</v>
      </c>
      <c r="O1248" s="188">
        <v>1.0638514999999999E-3</v>
      </c>
      <c r="P1248" s="188">
        <v>5.3633587999999998E-6</v>
      </c>
      <c r="Q1248" s="146">
        <v>1.3604635E-4</v>
      </c>
      <c r="R1248" s="146">
        <v>1.2390578E-4</v>
      </c>
      <c r="S1248" s="146">
        <v>1.5287511000000001E-4</v>
      </c>
      <c r="T1248" s="146">
        <v>9.0487651999999997E-4</v>
      </c>
      <c r="U1248" s="146">
        <v>1.1671776999999999E-2</v>
      </c>
      <c r="V1248" s="188">
        <v>2.4087534999999998E-5</v>
      </c>
      <c r="W1248" s="188">
        <v>1.6726858E-6</v>
      </c>
      <c r="X1248" s="146">
        <v>1.5427043000000001E-11</v>
      </c>
      <c r="Z1248" s="157">
        <f t="shared" si="340"/>
        <v>0.2171530066666667</v>
      </c>
      <c r="AB1248" s="131">
        <f t="shared" si="326"/>
        <v>3.2572951000000003E-2</v>
      </c>
      <c r="AC1248" s="131">
        <f t="shared" si="327"/>
        <v>7.3383998888000004E-3</v>
      </c>
      <c r="AD1248" s="131">
        <f t="shared" si="328"/>
        <v>4.6156754658000006E-3</v>
      </c>
      <c r="AE1248" s="131">
        <f t="shared" si="329"/>
        <v>5.5429668350000004E-3</v>
      </c>
      <c r="AF1248" s="131">
        <f t="shared" si="330"/>
        <v>1.1824652125427043E-2</v>
      </c>
      <c r="AH1248">
        <v>24.643093</v>
      </c>
      <c r="AI1248" s="71">
        <v>2.8062559999999999</v>
      </c>
      <c r="AJ1248" s="71">
        <v>0.49741875000000002</v>
      </c>
      <c r="AK1248" s="71">
        <v>0</v>
      </c>
      <c r="AL1248" s="71">
        <v>21.019553999999999</v>
      </c>
      <c r="AM1248" s="71">
        <v>0.21992506000000001</v>
      </c>
      <c r="AN1248" s="71">
        <v>9.9939199000000006E-2</v>
      </c>
      <c r="AP1248" s="129">
        <v>4.6688446999999999E-3</v>
      </c>
      <c r="AQ1248" s="129">
        <v>4.3346796999999999E-3</v>
      </c>
      <c r="AR1248" s="129">
        <v>1.8637978E-4</v>
      </c>
      <c r="AS1248" s="129">
        <v>1.4778524000000001E-4</v>
      </c>
      <c r="AT1248" s="172">
        <f t="shared" si="337"/>
        <v>2.5987288568820002E-7</v>
      </c>
      <c r="AU1248" s="172">
        <f t="shared" si="338"/>
        <v>6.8927431693259111E-10</v>
      </c>
      <c r="AV1248" s="185">
        <f t="shared" si="339"/>
        <v>2.0698213183999999E-2</v>
      </c>
      <c r="AW1248" s="121">
        <v>2.0153097E-7</v>
      </c>
      <c r="AX1248" s="121">
        <v>6.0806707999999997E-10</v>
      </c>
      <c r="AY1248" s="121">
        <v>1.6613260000000001E-14</v>
      </c>
      <c r="AZ1248" s="121">
        <v>2.1796893E-12</v>
      </c>
      <c r="BA1248" s="121">
        <v>0</v>
      </c>
      <c r="BB1248" s="121">
        <v>9.7092031999999995E-11</v>
      </c>
      <c r="BC1248" s="121">
        <v>5.8178152999999999E-8</v>
      </c>
      <c r="BD1248" s="121">
        <v>1.6208081999999999E-11</v>
      </c>
      <c r="BE1248" s="121">
        <v>6.4790597000000005E-11</v>
      </c>
      <c r="BF1248" s="121">
        <v>2.4904903000000001E-14</v>
      </c>
      <c r="BG1248" s="121">
        <v>3.6990075000000002E-16</v>
      </c>
      <c r="BH1248" s="121">
        <v>7.7515849999999997E-14</v>
      </c>
      <c r="BI1248" s="121">
        <v>7.5348752E-14</v>
      </c>
      <c r="BJ1248" s="121">
        <v>1.3805246000000001E-14</v>
      </c>
      <c r="BK1248" s="121">
        <v>3.6091779000000002E-12</v>
      </c>
      <c r="BL1248" s="121">
        <v>6.0881789000000006E-11</v>
      </c>
      <c r="BM1248" s="121">
        <v>2.0841165E-20</v>
      </c>
      <c r="BN1248" s="121">
        <v>1.4513184E-5</v>
      </c>
      <c r="BO1248" s="121">
        <v>2.0683699999999999E-2</v>
      </c>
      <c r="BP1248" s="121">
        <v>0</v>
      </c>
      <c r="BQ1248" s="121">
        <v>0</v>
      </c>
      <c r="BR1248" s="121">
        <v>0</v>
      </c>
      <c r="BT1248" s="71">
        <v>1.1578193E-5</v>
      </c>
      <c r="BU1248" s="71">
        <v>4.6932537000000002E-7</v>
      </c>
      <c r="BV1248" s="71">
        <v>6.0548018999999997E-6</v>
      </c>
      <c r="BW1248" s="71">
        <v>1.5041177999999999E-8</v>
      </c>
      <c r="BX1248" s="71">
        <v>4.8348953000000004E-7</v>
      </c>
      <c r="BY1248" s="71">
        <v>4.4863434000000002E-8</v>
      </c>
      <c r="BZ1248" s="71">
        <v>6.1206717000000005E-10</v>
      </c>
      <c r="CA1248" s="71">
        <v>6.7568406999999994E-8</v>
      </c>
      <c r="CB1248" s="71">
        <v>1.3896189E-8</v>
      </c>
      <c r="CC1248" s="71">
        <v>9.572625E-8</v>
      </c>
      <c r="CD1248" s="71">
        <v>0</v>
      </c>
      <c r="CE1248" s="71">
        <v>4.6087577000000002E-17</v>
      </c>
      <c r="CF1248" s="71">
        <v>3.7736329000000002E-13</v>
      </c>
      <c r="CG1248" s="71">
        <v>3.1680649000000002E-7</v>
      </c>
      <c r="CH1248" s="71">
        <v>4.0075702999999998E-6</v>
      </c>
      <c r="CI1248" s="71">
        <v>8.4915791000000007E-9</v>
      </c>
      <c r="CJ1248" s="71">
        <v>0</v>
      </c>
      <c r="CL1248" s="186">
        <v>3.1940542999999998E-13</v>
      </c>
      <c r="CM1248" s="186">
        <v>0.21715886000000001</v>
      </c>
      <c r="CN1248" s="187">
        <v>1.8590785000000001E-3</v>
      </c>
      <c r="CO1248" s="186">
        <v>3.3131539000000001E-4</v>
      </c>
      <c r="CP1248" s="186">
        <v>3.5523257999999997E-11</v>
      </c>
      <c r="CQ1248" s="186">
        <v>4.1568372999999999E-9</v>
      </c>
      <c r="CR1248" s="186">
        <v>2.1180486E-5</v>
      </c>
      <c r="CS1248" s="186">
        <v>3.7289366999999997E-2</v>
      </c>
      <c r="CT1248" s="186">
        <v>1.6687218999999999E-8</v>
      </c>
      <c r="CU1248" s="186">
        <v>1.5782077999999999E-5</v>
      </c>
      <c r="CW1248" s="101"/>
      <c r="CX1248" s="161" t="s">
        <v>3205</v>
      </c>
    </row>
    <row r="1249" spans="1:102" ht="14.4">
      <c r="A1249" t="s">
        <v>2509</v>
      </c>
      <c r="B1249" s="92" t="s">
        <v>1376</v>
      </c>
      <c r="C1249" s="126" t="str">
        <f t="shared" si="335"/>
        <v>A.160.06.116</v>
      </c>
      <c r="D1249" s="11" t="s">
        <v>658</v>
      </c>
      <c r="E1249" s="125" t="s">
        <v>878</v>
      </c>
      <c r="F1249" s="128" t="str">
        <f t="shared" si="336"/>
        <v>Niove natural forest clear cut 850 (kg/m3)</v>
      </c>
      <c r="G1249" s="131">
        <f t="shared" si="331"/>
        <v>6.3409666512200262</v>
      </c>
      <c r="H1249" s="183">
        <f t="shared" si="332"/>
        <v>2.7243971088000002E-3</v>
      </c>
      <c r="I1249" s="183">
        <f t="shared" si="333"/>
        <v>5.7763429792999998</v>
      </c>
      <c r="J1249" s="184">
        <f t="shared" si="334"/>
        <v>1.1826324811227043E-2</v>
      </c>
      <c r="K1249" s="183">
        <v>0.55007295</v>
      </c>
      <c r="L1249" s="146">
        <v>2.8058469000000002E-3</v>
      </c>
      <c r="M1249" s="146">
        <v>1.6842501E-3</v>
      </c>
      <c r="N1249" s="146">
        <v>1.5191359000000001E-3</v>
      </c>
      <c r="O1249" s="188">
        <v>1.0638514999999999E-3</v>
      </c>
      <c r="P1249" s="188">
        <v>5.3633587999999998E-6</v>
      </c>
      <c r="Q1249" s="146">
        <v>1.3604635E-4</v>
      </c>
      <c r="R1249" s="146">
        <v>1.2390578E-4</v>
      </c>
      <c r="S1249" s="146">
        <v>1.5287511000000001E-4</v>
      </c>
      <c r="T1249" s="146">
        <v>9.0487651999999997E-4</v>
      </c>
      <c r="U1249" s="188">
        <v>1.1671776999999999E-2</v>
      </c>
      <c r="V1249" s="188">
        <v>5.7708240999999996</v>
      </c>
      <c r="W1249" s="188">
        <v>1.6726858E-6</v>
      </c>
      <c r="X1249" s="146">
        <v>1.5427043000000001E-11</v>
      </c>
      <c r="Z1249" s="157">
        <f t="shared" si="340"/>
        <v>3.6671530000000003</v>
      </c>
      <c r="AB1249" s="131">
        <f t="shared" si="326"/>
        <v>0.55007295</v>
      </c>
      <c r="AC1249" s="131">
        <f t="shared" si="327"/>
        <v>7.3383998888000004E-3</v>
      </c>
      <c r="AD1249" s="131">
        <f t="shared" si="328"/>
        <v>4.6156754658000006E-3</v>
      </c>
      <c r="AE1249" s="131">
        <f t="shared" si="329"/>
        <v>5.7763429792999998</v>
      </c>
      <c r="AF1249" s="131">
        <f t="shared" si="330"/>
        <v>1.1824652125427043E-2</v>
      </c>
      <c r="AH1249">
        <v>24.643093</v>
      </c>
      <c r="AI1249" s="71">
        <v>2.8062559999999999</v>
      </c>
      <c r="AJ1249" s="71">
        <v>0.49741875000000002</v>
      </c>
      <c r="AK1249" s="71">
        <v>0</v>
      </c>
      <c r="AL1249" s="71">
        <v>21.019553999999999</v>
      </c>
      <c r="AM1249" s="71">
        <v>0.21992506000000001</v>
      </c>
      <c r="AN1249" s="71">
        <v>9.9939199000000006E-2</v>
      </c>
      <c r="AP1249" s="129">
        <v>6.0683668000000003E-2</v>
      </c>
      <c r="AQ1249" s="129">
        <v>5.7737367999999997E-2</v>
      </c>
      <c r="AR1249" s="129">
        <v>2.7985151000000002E-3</v>
      </c>
      <c r="AS1249" s="129">
        <v>1.4778524000000001E-4</v>
      </c>
      <c r="AT1249" s="172">
        <f t="shared" si="337"/>
        <v>3.4614729156881998E-6</v>
      </c>
      <c r="AU1249" s="172">
        <f t="shared" si="338"/>
        <v>1.0349538161932592E-8</v>
      </c>
      <c r="AV1249" s="185">
        <f t="shared" si="339"/>
        <v>2.0698213183999999E-2</v>
      </c>
      <c r="AW1249" s="121">
        <v>3.4031309999999999E-6</v>
      </c>
      <c r="AX1249" s="121">
        <v>1.0268067E-8</v>
      </c>
      <c r="AY1249" s="121">
        <v>2.8053826000000002E-13</v>
      </c>
      <c r="AZ1249" s="121">
        <v>2.1796893E-12</v>
      </c>
      <c r="BA1249" s="121">
        <v>0</v>
      </c>
      <c r="BB1249" s="121">
        <v>9.7092031999999995E-11</v>
      </c>
      <c r="BC1249" s="121">
        <v>5.8178152999999999E-8</v>
      </c>
      <c r="BD1249" s="121">
        <v>1.6208081999999999E-11</v>
      </c>
      <c r="BE1249" s="121">
        <v>6.4790597000000005E-11</v>
      </c>
      <c r="BF1249" s="121">
        <v>2.4904903000000001E-14</v>
      </c>
      <c r="BG1249" s="121">
        <v>3.6990075000000002E-16</v>
      </c>
      <c r="BH1249" s="121">
        <v>7.7515849999999997E-14</v>
      </c>
      <c r="BI1249" s="121">
        <v>7.5348752E-14</v>
      </c>
      <c r="BJ1249" s="121">
        <v>1.3805246000000001E-14</v>
      </c>
      <c r="BK1249" s="121">
        <v>3.6091779000000002E-12</v>
      </c>
      <c r="BL1249" s="121">
        <v>6.0881789000000006E-11</v>
      </c>
      <c r="BM1249" s="121">
        <v>2.0841165E-20</v>
      </c>
      <c r="BN1249" s="121">
        <v>1.4513184E-5</v>
      </c>
      <c r="BO1249" s="121">
        <v>2.0683699999999999E-2</v>
      </c>
      <c r="BP1249" s="121">
        <v>0</v>
      </c>
      <c r="BQ1249" s="121">
        <v>0</v>
      </c>
      <c r="BR1249" s="121">
        <v>0</v>
      </c>
      <c r="BT1249" s="71">
        <v>1.0777335E-4</v>
      </c>
      <c r="BU1249" s="71">
        <v>4.6932537000000002E-7</v>
      </c>
      <c r="BV1249" s="71">
        <v>1.0224996E-4</v>
      </c>
      <c r="BW1249" s="71">
        <v>1.5041177999999999E-8</v>
      </c>
      <c r="BX1249" s="71">
        <v>4.8348953000000004E-7</v>
      </c>
      <c r="BY1249" s="71">
        <v>4.4863434000000002E-8</v>
      </c>
      <c r="BZ1249" s="71">
        <v>6.1206717000000005E-10</v>
      </c>
      <c r="CA1249" s="71">
        <v>6.7568406999999994E-8</v>
      </c>
      <c r="CB1249" s="71">
        <v>1.3896189E-8</v>
      </c>
      <c r="CC1249" s="71">
        <v>9.572625E-8</v>
      </c>
      <c r="CD1249" s="71">
        <v>0</v>
      </c>
      <c r="CE1249" s="71">
        <v>4.6087577000000002E-17</v>
      </c>
      <c r="CF1249" s="71">
        <v>3.7736329000000002E-13</v>
      </c>
      <c r="CG1249" s="71">
        <v>3.1680649000000002E-7</v>
      </c>
      <c r="CH1249" s="71">
        <v>4.0075702999999998E-6</v>
      </c>
      <c r="CI1249" s="71">
        <v>8.4915791000000007E-9</v>
      </c>
      <c r="CJ1249" s="71">
        <v>0</v>
      </c>
      <c r="CL1249" s="186">
        <v>3.1940542999999998E-13</v>
      </c>
      <c r="CM1249" s="186">
        <v>3.6671589</v>
      </c>
      <c r="CN1249" s="187">
        <v>1.8590785000000001E-3</v>
      </c>
      <c r="CO1249" s="186">
        <v>3.3131539000000001E-4</v>
      </c>
      <c r="CP1249" s="186">
        <v>3.5523257999999997E-11</v>
      </c>
      <c r="CQ1249" s="186">
        <v>4.1568372999999999E-9</v>
      </c>
      <c r="CR1249" s="186">
        <v>2.1180486E-5</v>
      </c>
      <c r="CS1249" s="186">
        <v>3.7289366999999997E-2</v>
      </c>
      <c r="CT1249" s="186">
        <v>1.6687218999999999E-8</v>
      </c>
      <c r="CU1249" s="186">
        <v>1.5782077999999999E-5</v>
      </c>
      <c r="CW1249" s="101"/>
      <c r="CX1249" s="161" t="s">
        <v>3205</v>
      </c>
    </row>
    <row r="1250" spans="1:102" ht="14.4">
      <c r="A1250" t="s">
        <v>1458</v>
      </c>
      <c r="B1250" s="92" t="s">
        <v>1376</v>
      </c>
      <c r="C1250" s="126" t="str">
        <f t="shared" si="335"/>
        <v>A.160.06.117</v>
      </c>
      <c r="D1250" s="11" t="s">
        <v>658</v>
      </c>
      <c r="E1250" s="125" t="s">
        <v>878</v>
      </c>
      <c r="F1250" s="128" t="str">
        <f t="shared" si="336"/>
        <v>Onzabili FSC/PEFCt 550 (kg/m3)</v>
      </c>
      <c r="G1250" s="131">
        <f t="shared" si="331"/>
        <v>5.9455248251527044E-2</v>
      </c>
      <c r="H1250" s="183">
        <f t="shared" si="332"/>
        <v>2.7997092533000004E-3</v>
      </c>
      <c r="I1250" s="183">
        <f t="shared" si="333"/>
        <v>6.4146051470000002E-3</v>
      </c>
      <c r="J1250" s="184">
        <f t="shared" si="334"/>
        <v>1.3964399851227043E-2</v>
      </c>
      <c r="K1250" s="183">
        <v>3.6276533999999999E-2</v>
      </c>
      <c r="L1250" s="146">
        <v>3.6251157000000002E-3</v>
      </c>
      <c r="M1250" s="146">
        <v>1.7365283000000001E-3</v>
      </c>
      <c r="N1250" s="146">
        <v>1.5853551999999999E-3</v>
      </c>
      <c r="O1250" s="188">
        <v>1.0707748999999999E-3</v>
      </c>
      <c r="P1250" s="188">
        <v>5.6786833000000003E-6</v>
      </c>
      <c r="Q1250" s="146">
        <v>1.3790047000000001E-4</v>
      </c>
      <c r="R1250" s="146">
        <v>1.2395298E-4</v>
      </c>
      <c r="S1250" s="146">
        <v>1.5429115E-4</v>
      </c>
      <c r="T1250" s="146">
        <v>9.0487651999999997E-4</v>
      </c>
      <c r="U1250" s="146">
        <v>1.3808436E-2</v>
      </c>
      <c r="V1250" s="188">
        <v>2.4131647E-5</v>
      </c>
      <c r="W1250" s="188">
        <v>1.6726858E-6</v>
      </c>
      <c r="X1250" s="146">
        <v>1.5427043000000001E-11</v>
      </c>
      <c r="Z1250" s="157">
        <f t="shared" si="340"/>
        <v>0.24184356000000001</v>
      </c>
      <c r="AB1250" s="131">
        <f t="shared" ref="AB1250:AB1320" si="341">K1250</f>
        <v>3.6276533999999999E-2</v>
      </c>
      <c r="AC1250" s="131">
        <f t="shared" ref="AC1250:AC1320" si="342">L1250+M1250+N1250+O1250+P1250+Q1250+R1250</f>
        <v>8.2853062333000001E-3</v>
      </c>
      <c r="AD1250" s="131">
        <f t="shared" ref="AD1250:AD1320" si="343">L1250+M1250+R1250+W1250</f>
        <v>5.4872696658000005E-3</v>
      </c>
      <c r="AE1250" s="131">
        <f t="shared" ref="AE1250:AE1320" si="344">V1250+L1250+M1250+R1250+T1250</f>
        <v>6.4146051470000002E-3</v>
      </c>
      <c r="AF1250" s="131">
        <f t="shared" ref="AF1250:AF1320" si="345">S1250+U1250+X1250</f>
        <v>1.3962727165427043E-2</v>
      </c>
      <c r="AH1250">
        <v>24.967390000000002</v>
      </c>
      <c r="AI1250" s="71">
        <v>3.1289703000000002</v>
      </c>
      <c r="AJ1250" s="71">
        <v>0.49851710999999999</v>
      </c>
      <c r="AK1250" s="71">
        <v>0</v>
      </c>
      <c r="AL1250" s="71">
        <v>21.019553999999999</v>
      </c>
      <c r="AM1250" s="71">
        <v>0.22013915000000001</v>
      </c>
      <c r="AN1250" s="71">
        <v>0.10020962</v>
      </c>
      <c r="AP1250" s="129">
        <v>5.3472004E-3</v>
      </c>
      <c r="AQ1250" s="129">
        <v>4.9668947000000001E-3</v>
      </c>
      <c r="AR1250" s="129">
        <v>2.0988265E-4</v>
      </c>
      <c r="AS1250" s="129">
        <v>1.7042307E-4</v>
      </c>
      <c r="AT1250" s="172">
        <f t="shared" si="337"/>
        <v>2.9777546487199995E-7</v>
      </c>
      <c r="AU1250" s="172">
        <f t="shared" si="338"/>
        <v>7.7619322825759109E-10</v>
      </c>
      <c r="AV1250" s="185">
        <f t="shared" si="339"/>
        <v>2.3868777421999998E-2</v>
      </c>
      <c r="AW1250" s="121">
        <v>2.2444380999999999E-7</v>
      </c>
      <c r="AX1250" s="121">
        <v>6.7720063999999995E-10</v>
      </c>
      <c r="AY1250" s="121">
        <v>1.8502087E-14</v>
      </c>
      <c r="AZ1250" s="121">
        <v>2.1796893E-12</v>
      </c>
      <c r="BA1250" s="121">
        <v>0</v>
      </c>
      <c r="BB1250" s="121">
        <v>9.8866535E-11</v>
      </c>
      <c r="BC1250" s="121">
        <v>7.3165455999999994E-8</v>
      </c>
      <c r="BD1250" s="121">
        <v>1.6612755999999999E-11</v>
      </c>
      <c r="BE1250" s="121">
        <v>8.2121833999999996E-11</v>
      </c>
      <c r="BF1250" s="121">
        <v>2.4904903000000001E-14</v>
      </c>
      <c r="BG1250" s="121">
        <v>3.6990075000000002E-16</v>
      </c>
      <c r="BH1250" s="121">
        <v>7.8572138000000006E-14</v>
      </c>
      <c r="BI1250" s="121">
        <v>1.1470814999999999E-13</v>
      </c>
      <c r="BJ1250" s="121">
        <v>2.0941057999999999E-14</v>
      </c>
      <c r="BK1250" s="121">
        <v>3.6616287000000001E-12</v>
      </c>
      <c r="BL1250" s="121">
        <v>6.1491018999999999E-11</v>
      </c>
      <c r="BM1250" s="121">
        <v>2.0841165E-20</v>
      </c>
      <c r="BN1250" s="121">
        <v>1.4643422E-5</v>
      </c>
      <c r="BO1250" s="121">
        <v>2.3854133999999999E-2</v>
      </c>
      <c r="BP1250" s="121">
        <v>0</v>
      </c>
      <c r="BQ1250" s="121">
        <v>0</v>
      </c>
      <c r="BR1250" s="121">
        <v>0</v>
      </c>
      <c r="BT1250" s="71">
        <v>1.290283E-5</v>
      </c>
      <c r="BU1250" s="71">
        <v>5.8881215000000001E-7</v>
      </c>
      <c r="BV1250" s="71">
        <v>6.7432402000000002E-6</v>
      </c>
      <c r="BW1250" s="71">
        <v>1.5078609E-8</v>
      </c>
      <c r="BX1250" s="71">
        <v>5.8811188999999996E-7</v>
      </c>
      <c r="BY1250" s="71">
        <v>4.4863434000000002E-8</v>
      </c>
      <c r="BZ1250" s="71">
        <v>6.1206717000000005E-10</v>
      </c>
      <c r="CA1250" s="71">
        <v>6.7568406999999994E-8</v>
      </c>
      <c r="CB1250" s="71">
        <v>1.4408874E-8</v>
      </c>
      <c r="CC1250" s="71">
        <v>9.7049301000000004E-8</v>
      </c>
      <c r="CD1250" s="71">
        <v>0</v>
      </c>
      <c r="CE1250" s="71">
        <v>4.6087577000000002E-17</v>
      </c>
      <c r="CF1250" s="71">
        <v>3.7736329000000002E-13</v>
      </c>
      <c r="CG1250" s="71">
        <v>3.3722092E-7</v>
      </c>
      <c r="CH1250" s="71">
        <v>4.3973724000000003E-6</v>
      </c>
      <c r="CI1250" s="71">
        <v>8.4915791000000007E-9</v>
      </c>
      <c r="CJ1250" s="71">
        <v>0</v>
      </c>
      <c r="CL1250" s="186">
        <v>3.1940542999999998E-13</v>
      </c>
      <c r="CM1250" s="186">
        <v>0.24184942000000001</v>
      </c>
      <c r="CN1250" s="187">
        <v>1.8590785000000001E-3</v>
      </c>
      <c r="CO1250" s="186">
        <v>4.1306650000000003E-4</v>
      </c>
      <c r="CP1250" s="186">
        <v>3.6001152999999998E-11</v>
      </c>
      <c r="CQ1250" s="186">
        <v>4.2133150999999998E-9</v>
      </c>
      <c r="CR1250" s="186">
        <v>2.6349040000000001E-5</v>
      </c>
      <c r="CS1250" s="186">
        <v>5.6688724000000003E-2</v>
      </c>
      <c r="CT1250" s="186">
        <v>1.6687218999999999E-8</v>
      </c>
      <c r="CU1250" s="186">
        <v>1.5782077999999999E-5</v>
      </c>
      <c r="CW1250" s="101"/>
      <c r="CX1250" s="161" t="s">
        <v>3206</v>
      </c>
    </row>
    <row r="1251" spans="1:102" ht="14.4">
      <c r="A1251" t="s">
        <v>2510</v>
      </c>
      <c r="B1251" s="92" t="s">
        <v>1376</v>
      </c>
      <c r="C1251" s="126" t="str">
        <f t="shared" si="335"/>
        <v>A.160.06.118</v>
      </c>
      <c r="D1251" s="11" t="s">
        <v>658</v>
      </c>
      <c r="E1251" s="125" t="s">
        <v>878</v>
      </c>
      <c r="F1251" s="128" t="str">
        <f t="shared" si="336"/>
        <v>Onzabili natural forest clear cut 550 (kg/m3)</v>
      </c>
      <c r="G1251" s="131">
        <f t="shared" si="331"/>
        <v>9.5079552126045268</v>
      </c>
      <c r="H1251" s="183">
        <f t="shared" si="332"/>
        <v>2.7997092533000004E-3</v>
      </c>
      <c r="I1251" s="183">
        <f t="shared" si="333"/>
        <v>8.9374145734999999</v>
      </c>
      <c r="J1251" s="184">
        <f t="shared" si="334"/>
        <v>1.3964399851227043E-2</v>
      </c>
      <c r="K1251" s="183">
        <v>0.55377653000000004</v>
      </c>
      <c r="L1251" s="146">
        <v>3.6251157000000002E-3</v>
      </c>
      <c r="M1251" s="146">
        <v>1.7365283000000001E-3</v>
      </c>
      <c r="N1251" s="146">
        <v>1.5853551999999999E-3</v>
      </c>
      <c r="O1251" s="188">
        <v>1.0707748999999999E-3</v>
      </c>
      <c r="P1251" s="188">
        <v>5.6786833000000003E-6</v>
      </c>
      <c r="Q1251" s="146">
        <v>1.3790047000000001E-4</v>
      </c>
      <c r="R1251" s="146">
        <v>1.2395298E-4</v>
      </c>
      <c r="S1251" s="146">
        <v>1.5429115E-4</v>
      </c>
      <c r="T1251" s="146">
        <v>9.0487651999999997E-4</v>
      </c>
      <c r="U1251" s="188">
        <v>1.3808436E-2</v>
      </c>
      <c r="V1251" s="188">
        <v>8.9310241000000001</v>
      </c>
      <c r="W1251" s="188">
        <v>1.6726858E-6</v>
      </c>
      <c r="X1251" s="146">
        <v>1.5427043000000001E-11</v>
      </c>
      <c r="Z1251" s="157">
        <f t="shared" si="340"/>
        <v>3.6918435333333339</v>
      </c>
      <c r="AB1251" s="131">
        <f t="shared" si="341"/>
        <v>0.55377653000000004</v>
      </c>
      <c r="AC1251" s="131">
        <f t="shared" si="342"/>
        <v>8.2853062333000001E-3</v>
      </c>
      <c r="AD1251" s="131">
        <f t="shared" si="343"/>
        <v>5.4872696658000005E-3</v>
      </c>
      <c r="AE1251" s="131">
        <f t="shared" si="344"/>
        <v>8.9374145734999999</v>
      </c>
      <c r="AF1251" s="131">
        <f t="shared" si="345"/>
        <v>1.3962727165427043E-2</v>
      </c>
      <c r="AH1251">
        <v>24.967390000000002</v>
      </c>
      <c r="AI1251" s="71">
        <v>3.1289703000000002</v>
      </c>
      <c r="AJ1251" s="71">
        <v>0.49851710999999999</v>
      </c>
      <c r="AK1251" s="71">
        <v>0</v>
      </c>
      <c r="AL1251" s="71">
        <v>21.019553999999999</v>
      </c>
      <c r="AM1251" s="71">
        <v>0.22013915000000001</v>
      </c>
      <c r="AN1251" s="71">
        <v>0.10020962</v>
      </c>
      <c r="AP1251" s="129">
        <v>6.1362024000000001E-2</v>
      </c>
      <c r="AQ1251" s="129">
        <v>5.8369583000000003E-2</v>
      </c>
      <c r="AR1251" s="129">
        <v>2.8220179999999999E-3</v>
      </c>
      <c r="AS1251" s="129">
        <v>1.7042307E-4</v>
      </c>
      <c r="AT1251" s="172">
        <f t="shared" si="337"/>
        <v>3.4993754548720005E-6</v>
      </c>
      <c r="AU1251" s="172">
        <f t="shared" si="338"/>
        <v>1.0436457513260592E-8</v>
      </c>
      <c r="AV1251" s="185">
        <f t="shared" si="339"/>
        <v>2.3868777421999998E-2</v>
      </c>
      <c r="AW1251" s="121">
        <v>3.4260438E-6</v>
      </c>
      <c r="AX1251" s="121">
        <v>1.0337201E-8</v>
      </c>
      <c r="AY1251" s="121">
        <v>2.8242709E-13</v>
      </c>
      <c r="AZ1251" s="121">
        <v>2.1796893E-12</v>
      </c>
      <c r="BA1251" s="121">
        <v>0</v>
      </c>
      <c r="BB1251" s="121">
        <v>9.8866535E-11</v>
      </c>
      <c r="BC1251" s="121">
        <v>7.3165455999999994E-8</v>
      </c>
      <c r="BD1251" s="121">
        <v>1.6612755999999999E-11</v>
      </c>
      <c r="BE1251" s="121">
        <v>8.2121833999999996E-11</v>
      </c>
      <c r="BF1251" s="121">
        <v>2.4904903000000001E-14</v>
      </c>
      <c r="BG1251" s="121">
        <v>3.6990075000000002E-16</v>
      </c>
      <c r="BH1251" s="121">
        <v>7.8572138000000006E-14</v>
      </c>
      <c r="BI1251" s="121">
        <v>1.1470814999999999E-13</v>
      </c>
      <c r="BJ1251" s="121">
        <v>2.0941057999999999E-14</v>
      </c>
      <c r="BK1251" s="121">
        <v>3.6616287000000001E-12</v>
      </c>
      <c r="BL1251" s="121">
        <v>6.1491018999999999E-11</v>
      </c>
      <c r="BM1251" s="121">
        <v>2.0841165E-20</v>
      </c>
      <c r="BN1251" s="121">
        <v>1.4643422E-5</v>
      </c>
      <c r="BO1251" s="121">
        <v>2.3854133999999999E-2</v>
      </c>
      <c r="BP1251" s="121">
        <v>0</v>
      </c>
      <c r="BQ1251" s="121">
        <v>0</v>
      </c>
      <c r="BR1251" s="121">
        <v>0</v>
      </c>
      <c r="BT1251" s="71">
        <v>1.0909798E-4</v>
      </c>
      <c r="BU1251" s="71">
        <v>5.8881215000000001E-7</v>
      </c>
      <c r="BV1251" s="71">
        <v>1.0293839E-4</v>
      </c>
      <c r="BW1251" s="71">
        <v>1.5078609E-8</v>
      </c>
      <c r="BX1251" s="71">
        <v>5.8811188999999996E-7</v>
      </c>
      <c r="BY1251" s="71">
        <v>4.4863434000000002E-8</v>
      </c>
      <c r="BZ1251" s="71">
        <v>6.1206717000000005E-10</v>
      </c>
      <c r="CA1251" s="71">
        <v>6.7568406999999994E-8</v>
      </c>
      <c r="CB1251" s="71">
        <v>1.4408874E-8</v>
      </c>
      <c r="CC1251" s="71">
        <v>9.7049301000000004E-8</v>
      </c>
      <c r="CD1251" s="71">
        <v>0</v>
      </c>
      <c r="CE1251" s="71">
        <v>4.6087577000000002E-17</v>
      </c>
      <c r="CF1251" s="71">
        <v>3.7736329000000002E-13</v>
      </c>
      <c r="CG1251" s="71">
        <v>3.3722092E-7</v>
      </c>
      <c r="CH1251" s="71">
        <v>4.3973724000000003E-6</v>
      </c>
      <c r="CI1251" s="71">
        <v>8.4915791000000007E-9</v>
      </c>
      <c r="CJ1251" s="71">
        <v>0</v>
      </c>
      <c r="CL1251" s="186">
        <v>3.1940542999999998E-13</v>
      </c>
      <c r="CM1251" s="186">
        <v>3.6918494000000002</v>
      </c>
      <c r="CN1251" s="187">
        <v>1.8590785000000001E-3</v>
      </c>
      <c r="CO1251" s="186">
        <v>4.1306650000000003E-4</v>
      </c>
      <c r="CP1251" s="186">
        <v>3.6001152999999998E-11</v>
      </c>
      <c r="CQ1251" s="186">
        <v>4.2133150999999998E-9</v>
      </c>
      <c r="CR1251" s="186">
        <v>2.6349040000000001E-5</v>
      </c>
      <c r="CS1251" s="186">
        <v>5.6688724000000003E-2</v>
      </c>
      <c r="CT1251" s="186">
        <v>1.6687218999999999E-8</v>
      </c>
      <c r="CU1251" s="186">
        <v>1.5782077999999999E-5</v>
      </c>
      <c r="CW1251" s="101"/>
      <c r="CX1251" s="161" t="s">
        <v>3206</v>
      </c>
    </row>
    <row r="1252" spans="1:102" ht="14.4">
      <c r="A1252" t="s">
        <v>2511</v>
      </c>
      <c r="B1252" s="92" t="s">
        <v>1376</v>
      </c>
      <c r="C1252" s="126" t="str">
        <f t="shared" si="335"/>
        <v>A.160.06.119</v>
      </c>
      <c r="D1252" s="11" t="s">
        <v>658</v>
      </c>
      <c r="E1252" s="125" t="s">
        <v>878</v>
      </c>
      <c r="F1252" s="128" t="str">
        <f t="shared" si="336"/>
        <v>Ozigo (Igaganga) FSC/PEFC 650 (kg/m3)</v>
      </c>
      <c r="G1252" s="131">
        <f t="shared" si="331"/>
        <v>5.3873502204727045E-2</v>
      </c>
      <c r="H1252" s="183">
        <f t="shared" si="332"/>
        <v>2.7377858864999997E-3</v>
      </c>
      <c r="I1252" s="183">
        <f t="shared" si="333"/>
        <v>5.697924767E-3</v>
      </c>
      <c r="J1252" s="184">
        <f t="shared" si="334"/>
        <v>1.2206426551227043E-2</v>
      </c>
      <c r="K1252" s="183">
        <v>3.3231364999999999E-2</v>
      </c>
      <c r="L1252" s="146">
        <v>2.9514947000000001E-3</v>
      </c>
      <c r="M1252" s="146">
        <v>1.693544E-3</v>
      </c>
      <c r="N1252" s="146">
        <v>1.5309081999999999E-3</v>
      </c>
      <c r="O1252" s="188">
        <v>1.0650823000000001E-3</v>
      </c>
      <c r="P1252" s="188">
        <v>5.4194165000000003E-6</v>
      </c>
      <c r="Q1252" s="146">
        <v>1.3637596999999999E-4</v>
      </c>
      <c r="R1252" s="146">
        <v>1.2391417E-4</v>
      </c>
      <c r="S1252" s="146">
        <v>1.5312685E-4</v>
      </c>
      <c r="T1252" s="146">
        <v>9.0487651999999997E-4</v>
      </c>
      <c r="U1252" s="146">
        <v>1.2051627000000001E-2</v>
      </c>
      <c r="V1252" s="188">
        <v>2.4095377E-5</v>
      </c>
      <c r="W1252" s="188">
        <v>1.6726858E-6</v>
      </c>
      <c r="X1252" s="146">
        <v>1.5427043000000001E-11</v>
      </c>
      <c r="Z1252" s="157">
        <f t="shared" si="340"/>
        <v>0.22154243333333334</v>
      </c>
      <c r="AB1252" s="131">
        <f t="shared" si="341"/>
        <v>3.3231364999999999E-2</v>
      </c>
      <c r="AC1252" s="131">
        <f t="shared" si="342"/>
        <v>7.5067387564999996E-3</v>
      </c>
      <c r="AD1252" s="131">
        <f t="shared" si="343"/>
        <v>4.7706255558000003E-3</v>
      </c>
      <c r="AE1252" s="131">
        <f t="shared" si="344"/>
        <v>5.6979247670000009E-3</v>
      </c>
      <c r="AF1252" s="131">
        <f t="shared" si="345"/>
        <v>1.2204753865427043E-2</v>
      </c>
      <c r="AH1252">
        <v>24.700745000000001</v>
      </c>
      <c r="AI1252" s="71">
        <v>2.8636275000000002</v>
      </c>
      <c r="AJ1252" s="71">
        <v>0.49761401</v>
      </c>
      <c r="AK1252" s="71">
        <v>0</v>
      </c>
      <c r="AL1252" s="71">
        <v>21.019553999999999</v>
      </c>
      <c r="AM1252" s="71">
        <v>0.21996312000000001</v>
      </c>
      <c r="AN1252" s="71">
        <v>9.9987273000000002E-2</v>
      </c>
      <c r="AP1252" s="129">
        <v>4.7894412999999999E-3</v>
      </c>
      <c r="AQ1252" s="129">
        <v>4.4470734999999999E-3</v>
      </c>
      <c r="AR1252" s="129">
        <v>1.9055805999999999E-4</v>
      </c>
      <c r="AS1252" s="129">
        <v>1.5180974999999999E-4</v>
      </c>
      <c r="AT1252" s="172">
        <f t="shared" si="337"/>
        <v>2.6661111778680002E-7</v>
      </c>
      <c r="AU1252" s="172">
        <f t="shared" si="338"/>
        <v>7.0472656732359119E-10</v>
      </c>
      <c r="AV1252" s="185">
        <f t="shared" si="339"/>
        <v>2.1261869337E-2</v>
      </c>
      <c r="AW1252" s="121">
        <v>2.0560436E-7</v>
      </c>
      <c r="AX1252" s="121">
        <v>6.2035749E-10</v>
      </c>
      <c r="AY1252" s="121">
        <v>1.6949051E-14</v>
      </c>
      <c r="AZ1252" s="121">
        <v>2.1796893E-12</v>
      </c>
      <c r="BA1252" s="121">
        <v>0</v>
      </c>
      <c r="BB1252" s="121">
        <v>9.7407499E-11</v>
      </c>
      <c r="BC1252" s="121">
        <v>6.0842561999999997E-8</v>
      </c>
      <c r="BD1252" s="121">
        <v>1.6280023999999999E-11</v>
      </c>
      <c r="BE1252" s="121">
        <v>6.7871705999999997E-11</v>
      </c>
      <c r="BF1252" s="121">
        <v>2.4904903000000001E-14</v>
      </c>
      <c r="BG1252" s="121">
        <v>3.6990075000000002E-16</v>
      </c>
      <c r="BH1252" s="121">
        <v>7.7703634000000002E-14</v>
      </c>
      <c r="BI1252" s="121">
        <v>8.2345978999999996E-14</v>
      </c>
      <c r="BJ1252" s="121">
        <v>1.5073835E-14</v>
      </c>
      <c r="BK1252" s="121">
        <v>3.6185024999999998E-12</v>
      </c>
      <c r="BL1252" s="121">
        <v>6.0990096000000005E-11</v>
      </c>
      <c r="BM1252" s="121">
        <v>2.0841165E-20</v>
      </c>
      <c r="BN1252" s="121">
        <v>1.4536337E-5</v>
      </c>
      <c r="BO1252" s="121">
        <v>2.1247333E-2</v>
      </c>
      <c r="BP1252" s="121">
        <v>0</v>
      </c>
      <c r="BQ1252" s="121">
        <v>0</v>
      </c>
      <c r="BR1252" s="121">
        <v>0</v>
      </c>
      <c r="BT1252" s="71">
        <v>1.1813684E-5</v>
      </c>
      <c r="BU1252" s="71">
        <v>4.9056746000000003E-7</v>
      </c>
      <c r="BV1252" s="71">
        <v>6.1771910000000003E-6</v>
      </c>
      <c r="BW1252" s="71">
        <v>1.5047832E-8</v>
      </c>
      <c r="BX1252" s="71">
        <v>5.0208906000000005E-7</v>
      </c>
      <c r="BY1252" s="71">
        <v>4.4863434000000002E-8</v>
      </c>
      <c r="BZ1252" s="71">
        <v>6.1206717000000005E-10</v>
      </c>
      <c r="CA1252" s="71">
        <v>6.7568406999999994E-8</v>
      </c>
      <c r="CB1252" s="71">
        <v>1.3987333E-8</v>
      </c>
      <c r="CC1252" s="71">
        <v>9.5961459000000006E-8</v>
      </c>
      <c r="CD1252" s="71">
        <v>0</v>
      </c>
      <c r="CE1252" s="71">
        <v>4.6087577000000002E-17</v>
      </c>
      <c r="CF1252" s="71">
        <v>3.7736329000000002E-13</v>
      </c>
      <c r="CG1252" s="71">
        <v>3.2043572000000001E-7</v>
      </c>
      <c r="CH1252" s="71">
        <v>4.0768683999999996E-6</v>
      </c>
      <c r="CI1252" s="71">
        <v>8.4915791000000007E-9</v>
      </c>
      <c r="CJ1252" s="71">
        <v>0</v>
      </c>
      <c r="CL1252" s="186">
        <v>3.1940542999999998E-13</v>
      </c>
      <c r="CM1252" s="186">
        <v>0.2215483</v>
      </c>
      <c r="CN1252" s="187">
        <v>1.8590785000000001E-3</v>
      </c>
      <c r="CO1252" s="186">
        <v>3.4584892000000001E-4</v>
      </c>
      <c r="CP1252" s="186">
        <v>3.5608216999999999E-11</v>
      </c>
      <c r="CQ1252" s="186">
        <v>4.1668778000000001E-9</v>
      </c>
      <c r="CR1252" s="186">
        <v>2.209934E-5</v>
      </c>
      <c r="CS1252" s="186">
        <v>4.0738141999999998E-2</v>
      </c>
      <c r="CT1252" s="186">
        <v>1.6687218999999999E-8</v>
      </c>
      <c r="CU1252" s="186">
        <v>1.5782077999999999E-5</v>
      </c>
      <c r="CW1252" s="101"/>
      <c r="CX1252" s="161" t="s">
        <v>3207</v>
      </c>
    </row>
    <row r="1253" spans="1:102" ht="14.4">
      <c r="A1253" t="s">
        <v>2512</v>
      </c>
      <c r="B1253" s="92" t="s">
        <v>1376</v>
      </c>
      <c r="C1253" s="126" t="str">
        <f t="shared" si="335"/>
        <v>A.160.06.120</v>
      </c>
      <c r="D1253" s="11" t="s">
        <v>658</v>
      </c>
      <c r="E1253" s="125" t="s">
        <v>878</v>
      </c>
      <c r="F1253" s="128" t="str">
        <f t="shared" si="336"/>
        <v>Ozigo (Igaganga) natural forest clear cut 650 (kg/m3)</v>
      </c>
      <c r="G1253" s="131">
        <f t="shared" si="331"/>
        <v>3.8813395118277274</v>
      </c>
      <c r="H1253" s="183">
        <f t="shared" si="332"/>
        <v>2.7377858864999997E-3</v>
      </c>
      <c r="I1253" s="183">
        <f t="shared" si="333"/>
        <v>3.3156639293899999</v>
      </c>
      <c r="J1253" s="184">
        <f t="shared" si="334"/>
        <v>1.2206426551227043E-2</v>
      </c>
      <c r="K1253" s="183">
        <v>0.55073137000000005</v>
      </c>
      <c r="L1253" s="146">
        <v>2.9514947000000001E-3</v>
      </c>
      <c r="M1253" s="146">
        <v>1.693544E-3</v>
      </c>
      <c r="N1253" s="146">
        <v>1.5309081999999999E-3</v>
      </c>
      <c r="O1253" s="188">
        <v>1.0650823000000001E-3</v>
      </c>
      <c r="P1253" s="188">
        <v>5.4194165000000003E-6</v>
      </c>
      <c r="Q1253" s="146">
        <v>1.3637596999999999E-4</v>
      </c>
      <c r="R1253" s="146">
        <v>1.2391417E-4</v>
      </c>
      <c r="S1253" s="146">
        <v>1.5312685E-4</v>
      </c>
      <c r="T1253" s="146">
        <v>9.0487651999999997E-4</v>
      </c>
      <c r="U1253" s="188">
        <v>1.2051627000000001E-2</v>
      </c>
      <c r="V1253" s="188">
        <v>3.3099900999999998</v>
      </c>
      <c r="W1253" s="188">
        <v>1.6726858E-6</v>
      </c>
      <c r="X1253" s="146">
        <v>1.5427043000000001E-11</v>
      </c>
      <c r="Z1253" s="157">
        <f t="shared" si="340"/>
        <v>3.6715424666666672</v>
      </c>
      <c r="AB1253" s="131">
        <f t="shared" si="341"/>
        <v>0.55073137000000005</v>
      </c>
      <c r="AC1253" s="131">
        <f t="shared" si="342"/>
        <v>7.5067387564999996E-3</v>
      </c>
      <c r="AD1253" s="131">
        <f t="shared" si="343"/>
        <v>4.7706255558000003E-3</v>
      </c>
      <c r="AE1253" s="131">
        <f t="shared" si="344"/>
        <v>3.3156639293899999</v>
      </c>
      <c r="AF1253" s="131">
        <f t="shared" si="345"/>
        <v>1.2204753865427043E-2</v>
      </c>
      <c r="AH1253">
        <v>24.700745000000001</v>
      </c>
      <c r="AI1253" s="71">
        <v>2.8636275000000002</v>
      </c>
      <c r="AJ1253" s="71">
        <v>0.49761401</v>
      </c>
      <c r="AK1253" s="71">
        <v>0</v>
      </c>
      <c r="AL1253" s="71">
        <v>21.019553999999999</v>
      </c>
      <c r="AM1253" s="71">
        <v>0.21996312000000001</v>
      </c>
      <c r="AN1253" s="71">
        <v>9.9987273000000002E-2</v>
      </c>
      <c r="AP1253" s="129">
        <v>6.0804265000000003E-2</v>
      </c>
      <c r="AQ1253" s="129">
        <v>5.7849761E-2</v>
      </c>
      <c r="AR1253" s="129">
        <v>2.8026933999999999E-3</v>
      </c>
      <c r="AS1253" s="129">
        <v>1.5180974999999999E-4</v>
      </c>
      <c r="AT1253" s="172">
        <f t="shared" si="337"/>
        <v>3.4682111577868002E-6</v>
      </c>
      <c r="AU1253" s="172">
        <f t="shared" si="338"/>
        <v>1.0364990002322591E-8</v>
      </c>
      <c r="AV1253" s="185">
        <f t="shared" si="339"/>
        <v>2.1261869337E-2</v>
      </c>
      <c r="AW1253" s="121">
        <v>3.4072044E-6</v>
      </c>
      <c r="AX1253" s="121">
        <v>1.0280357E-8</v>
      </c>
      <c r="AY1253" s="121">
        <v>2.8087405000000001E-13</v>
      </c>
      <c r="AZ1253" s="121">
        <v>2.1796893E-12</v>
      </c>
      <c r="BA1253" s="121">
        <v>0</v>
      </c>
      <c r="BB1253" s="121">
        <v>9.7407499E-11</v>
      </c>
      <c r="BC1253" s="121">
        <v>6.0842561999999997E-8</v>
      </c>
      <c r="BD1253" s="121">
        <v>1.6280023999999999E-11</v>
      </c>
      <c r="BE1253" s="121">
        <v>6.7871705999999997E-11</v>
      </c>
      <c r="BF1253" s="121">
        <v>2.4904903000000001E-14</v>
      </c>
      <c r="BG1253" s="121">
        <v>3.6990075000000002E-16</v>
      </c>
      <c r="BH1253" s="121">
        <v>7.7703634000000002E-14</v>
      </c>
      <c r="BI1253" s="121">
        <v>8.2345978999999996E-14</v>
      </c>
      <c r="BJ1253" s="121">
        <v>1.5073835E-14</v>
      </c>
      <c r="BK1253" s="121">
        <v>3.6185024999999998E-12</v>
      </c>
      <c r="BL1253" s="121">
        <v>6.0990096000000005E-11</v>
      </c>
      <c r="BM1253" s="121">
        <v>2.0841165E-20</v>
      </c>
      <c r="BN1253" s="121">
        <v>1.4536337E-5</v>
      </c>
      <c r="BO1253" s="121">
        <v>2.1247333E-2</v>
      </c>
      <c r="BP1253" s="121">
        <v>0</v>
      </c>
      <c r="BQ1253" s="121">
        <v>0</v>
      </c>
      <c r="BR1253" s="121">
        <v>0</v>
      </c>
      <c r="BT1253" s="71">
        <v>1.0800884E-4</v>
      </c>
      <c r="BU1253" s="71">
        <v>4.9056746000000003E-7</v>
      </c>
      <c r="BV1253" s="71">
        <v>1.0237235E-4</v>
      </c>
      <c r="BW1253" s="71">
        <v>1.5047832E-8</v>
      </c>
      <c r="BX1253" s="71">
        <v>5.0208906000000005E-7</v>
      </c>
      <c r="BY1253" s="71">
        <v>4.4863434000000002E-8</v>
      </c>
      <c r="BZ1253" s="71">
        <v>6.1206717000000005E-10</v>
      </c>
      <c r="CA1253" s="71">
        <v>6.7568406999999994E-8</v>
      </c>
      <c r="CB1253" s="71">
        <v>1.3987333E-8</v>
      </c>
      <c r="CC1253" s="71">
        <v>9.5961459000000006E-8</v>
      </c>
      <c r="CD1253" s="71">
        <v>0</v>
      </c>
      <c r="CE1253" s="71">
        <v>4.6087577000000002E-17</v>
      </c>
      <c r="CF1253" s="71">
        <v>3.7736329000000002E-13</v>
      </c>
      <c r="CG1253" s="71">
        <v>3.2043572000000001E-7</v>
      </c>
      <c r="CH1253" s="71">
        <v>4.0768683999999996E-6</v>
      </c>
      <c r="CI1253" s="71">
        <v>8.4915791000000007E-9</v>
      </c>
      <c r="CJ1253" s="71">
        <v>0</v>
      </c>
      <c r="CL1253" s="186">
        <v>3.1940542999999998E-13</v>
      </c>
      <c r="CM1253" s="186">
        <v>3.6715483</v>
      </c>
      <c r="CN1253" s="187">
        <v>1.8590785000000001E-3</v>
      </c>
      <c r="CO1253" s="186">
        <v>3.4584892000000001E-4</v>
      </c>
      <c r="CP1253" s="186">
        <v>3.5608216999999999E-11</v>
      </c>
      <c r="CQ1253" s="186">
        <v>4.1668778000000001E-9</v>
      </c>
      <c r="CR1253" s="186">
        <v>2.209934E-5</v>
      </c>
      <c r="CS1253" s="186">
        <v>4.0738141999999998E-2</v>
      </c>
      <c r="CT1253" s="186">
        <v>1.6687218999999999E-8</v>
      </c>
      <c r="CU1253" s="186">
        <v>1.5782077999999999E-5</v>
      </c>
      <c r="CW1253" s="101"/>
      <c r="CX1253" s="161" t="s">
        <v>3207</v>
      </c>
    </row>
    <row r="1254" spans="1:102" ht="14.4">
      <c r="A1254" t="s">
        <v>1459</v>
      </c>
      <c r="B1254" s="92" t="s">
        <v>1376</v>
      </c>
      <c r="C1254" s="126" t="str">
        <f t="shared" si="335"/>
        <v>A.160.06.121</v>
      </c>
      <c r="D1254" s="11" t="s">
        <v>658</v>
      </c>
      <c r="E1254" s="125" t="s">
        <v>878</v>
      </c>
      <c r="F1254" s="128" t="str">
        <f t="shared" si="336"/>
        <v>Parasolier FSC/PEFC 190 (kg/m3)</v>
      </c>
      <c r="G1254" s="131">
        <f t="shared" si="331"/>
        <v>0.10791915486004666</v>
      </c>
      <c r="H1254" s="183">
        <f t="shared" si="332"/>
        <v>5.3234465000000005E-3</v>
      </c>
      <c r="I1254" s="183">
        <f t="shared" si="333"/>
        <v>1.2881611266000001E-2</v>
      </c>
      <c r="J1254" s="184">
        <f t="shared" si="334"/>
        <v>2.778832209404666E-2</v>
      </c>
      <c r="K1254" s="183">
        <v>6.1925775000000002E-2</v>
      </c>
      <c r="L1254" s="146">
        <v>7.5481044000000001E-3</v>
      </c>
      <c r="M1254" s="146">
        <v>3.0300893999999998E-3</v>
      </c>
      <c r="N1254" s="146">
        <v>2.7753254000000001E-3</v>
      </c>
      <c r="O1254" s="188">
        <v>2.2324990000000002E-3</v>
      </c>
      <c r="P1254" s="188">
        <v>1.264635E-5</v>
      </c>
      <c r="Q1254" s="146">
        <v>3.0297575000000002E-4</v>
      </c>
      <c r="R1254" s="146">
        <v>2.7118071999999998E-4</v>
      </c>
      <c r="S1254" s="146">
        <v>2.5100205999999998E-4</v>
      </c>
      <c r="T1254" s="146">
        <v>1.9794173999999999E-3</v>
      </c>
      <c r="U1254" s="188">
        <v>2.7533661000000001E-2</v>
      </c>
      <c r="V1254" s="188">
        <v>5.2819345999999997E-5</v>
      </c>
      <c r="W1254" s="188">
        <v>3.6590002999999999E-6</v>
      </c>
      <c r="X1254" s="146">
        <v>3.3746657000000002E-11</v>
      </c>
      <c r="Z1254" s="157">
        <f t="shared" si="340"/>
        <v>0.41283850000000005</v>
      </c>
      <c r="AB1254" s="131">
        <f t="shared" si="341"/>
        <v>6.1925775000000002E-2</v>
      </c>
      <c r="AC1254" s="131">
        <f t="shared" si="342"/>
        <v>1.6172821019999999E-2</v>
      </c>
      <c r="AD1254" s="131">
        <f t="shared" si="343"/>
        <v>1.0853033520299999E-2</v>
      </c>
      <c r="AE1254" s="131">
        <f t="shared" si="344"/>
        <v>1.2881611266000001E-2</v>
      </c>
      <c r="AF1254" s="131">
        <f t="shared" si="345"/>
        <v>2.7784663093746661E-2</v>
      </c>
      <c r="AH1254">
        <v>27.491783999999999</v>
      </c>
      <c r="AI1254" s="71">
        <v>5.5649148000000004</v>
      </c>
      <c r="AJ1254" s="71">
        <v>0.51054787000000001</v>
      </c>
      <c r="AK1254" s="71">
        <v>0</v>
      </c>
      <c r="AL1254" s="71">
        <v>21.066922999999999</v>
      </c>
      <c r="AM1254" s="71">
        <v>0.24621414</v>
      </c>
      <c r="AN1254" s="71">
        <v>0.10318412</v>
      </c>
      <c r="AP1254" s="129">
        <v>9.6318024000000002E-3</v>
      </c>
      <c r="AQ1254" s="129">
        <v>8.9218031999999999E-3</v>
      </c>
      <c r="AR1254" s="129">
        <v>3.6782329000000001E-4</v>
      </c>
      <c r="AS1254" s="129">
        <v>3.4217584000000001E-4</v>
      </c>
      <c r="AT1254" s="172">
        <f t="shared" si="337"/>
        <v>5.3488028964140005E-7</v>
      </c>
      <c r="AU1254" s="172">
        <f t="shared" si="338"/>
        <v>1.3602932557324901E-9</v>
      </c>
      <c r="AV1254" s="185">
        <f t="shared" si="339"/>
        <v>4.7923787378000002E-2</v>
      </c>
      <c r="AW1254" s="121">
        <v>3.8314252000000001E-7</v>
      </c>
      <c r="AX1254" s="121">
        <v>1.1560323999999999E-9</v>
      </c>
      <c r="AY1254" s="121">
        <v>3.1584453000000003E-14</v>
      </c>
      <c r="AZ1254" s="121">
        <v>4.7680704000000001E-12</v>
      </c>
      <c r="BA1254" s="121">
        <v>0</v>
      </c>
      <c r="BB1254" s="121">
        <v>1.9770962999999999E-10</v>
      </c>
      <c r="BC1254" s="121">
        <v>1.5139230000000001E-7</v>
      </c>
      <c r="BD1254" s="121">
        <v>3.2107609000000002E-11</v>
      </c>
      <c r="BE1254" s="121">
        <v>1.7156394999999999E-10</v>
      </c>
      <c r="BF1254" s="121">
        <v>5.4479475999999998E-14</v>
      </c>
      <c r="BG1254" s="121">
        <v>8.091579E-16</v>
      </c>
      <c r="BH1254" s="121">
        <v>1.7262768999999999E-13</v>
      </c>
      <c r="BI1254" s="121">
        <v>2.7891299E-13</v>
      </c>
      <c r="BJ1254" s="121">
        <v>5.0882919999999998E-14</v>
      </c>
      <c r="BK1254" s="121">
        <v>8.0471110000000002E-12</v>
      </c>
      <c r="BL1254" s="121">
        <v>1.3494483000000001E-10</v>
      </c>
      <c r="BM1254" s="121">
        <v>4.5590048E-20</v>
      </c>
      <c r="BN1254" s="121">
        <v>2.2724377999999999E-5</v>
      </c>
      <c r="BO1254" s="121">
        <v>4.7901063000000001E-2</v>
      </c>
      <c r="BP1254" s="121">
        <v>0</v>
      </c>
      <c r="BQ1254" s="121">
        <v>0</v>
      </c>
      <c r="BR1254" s="121">
        <v>0</v>
      </c>
      <c r="BT1254" s="71">
        <v>2.2391334999999999E-5</v>
      </c>
      <c r="BU1254" s="71">
        <v>1.2323374E-6</v>
      </c>
      <c r="BV1254" s="71">
        <v>1.1511033000000001E-5</v>
      </c>
      <c r="BW1254" s="71">
        <v>3.2658898999999999E-8</v>
      </c>
      <c r="BX1254" s="71">
        <v>1.1423231E-6</v>
      </c>
      <c r="BY1254" s="71">
        <v>9.8138763000000003E-8</v>
      </c>
      <c r="BZ1254" s="71">
        <v>1.3388969E-9</v>
      </c>
      <c r="CA1254" s="71">
        <v>1.4780588999999999E-7</v>
      </c>
      <c r="CB1254" s="71">
        <v>3.1883989000000003E-8</v>
      </c>
      <c r="CC1254" s="71">
        <v>2.1216186000000001E-7</v>
      </c>
      <c r="CD1254" s="71">
        <v>0</v>
      </c>
      <c r="CE1254" s="71">
        <v>1.0081658E-16</v>
      </c>
      <c r="CF1254" s="71">
        <v>8.2548219E-13</v>
      </c>
      <c r="CG1254" s="71">
        <v>6.0165407999999997E-7</v>
      </c>
      <c r="CH1254" s="71">
        <v>7.3614229999999999E-6</v>
      </c>
      <c r="CI1254" s="71">
        <v>1.8575217999999999E-8</v>
      </c>
      <c r="CJ1254" s="71">
        <v>0</v>
      </c>
      <c r="CL1254" s="186">
        <v>6.9869939000000001E-13</v>
      </c>
      <c r="CM1254" s="186">
        <v>0.41285132000000002</v>
      </c>
      <c r="CN1254" s="187">
        <v>4.0667341999999999E-3</v>
      </c>
      <c r="CO1254" s="186">
        <v>8.6548128000000005E-4</v>
      </c>
      <c r="CP1254" s="186">
        <v>7.9092357999999999E-11</v>
      </c>
      <c r="CQ1254" s="186">
        <v>9.2567887000000002E-9</v>
      </c>
      <c r="CR1254" s="186">
        <v>5.2571409000000001E-5</v>
      </c>
      <c r="CS1254" s="186">
        <v>0.13780168000000001</v>
      </c>
      <c r="CT1254" s="186">
        <v>3.6503292E-8</v>
      </c>
      <c r="CU1254" s="186">
        <v>3.4523297E-5</v>
      </c>
      <c r="CW1254" s="101"/>
      <c r="CX1254" s="161" t="s">
        <v>3208</v>
      </c>
    </row>
    <row r="1255" spans="1:102" ht="14.4">
      <c r="A1255" t="s">
        <v>2513</v>
      </c>
      <c r="B1255" s="92" t="s">
        <v>1376</v>
      </c>
      <c r="C1255" s="126" t="str">
        <f t="shared" si="335"/>
        <v>A.160.06.122</v>
      </c>
      <c r="D1255" s="11" t="s">
        <v>658</v>
      </c>
      <c r="E1255" s="125" t="s">
        <v>878</v>
      </c>
      <c r="F1255" s="128" t="str">
        <f t="shared" si="336"/>
        <v>Parasolier natural forest clear cut 190 (kg/m3)</v>
      </c>
      <c r="G1255" s="131">
        <f t="shared" si="331"/>
        <v>13.506669330514047</v>
      </c>
      <c r="H1255" s="183">
        <f t="shared" si="332"/>
        <v>5.3234465000000005E-3</v>
      </c>
      <c r="I1255" s="183">
        <f t="shared" si="333"/>
        <v>12.89413179192</v>
      </c>
      <c r="J1255" s="184">
        <f t="shared" si="334"/>
        <v>2.778832209404666E-2</v>
      </c>
      <c r="K1255" s="183">
        <v>0.57942576999999995</v>
      </c>
      <c r="L1255" s="146">
        <v>7.5481044000000001E-3</v>
      </c>
      <c r="M1255" s="146">
        <v>3.0300893999999998E-3</v>
      </c>
      <c r="N1255" s="146">
        <v>2.7753254000000001E-3</v>
      </c>
      <c r="O1255" s="188">
        <v>2.2324990000000002E-3</v>
      </c>
      <c r="P1255" s="188">
        <v>1.264635E-5</v>
      </c>
      <c r="Q1255" s="146">
        <v>3.0297575000000002E-4</v>
      </c>
      <c r="R1255" s="146">
        <v>2.7118071999999998E-4</v>
      </c>
      <c r="S1255" s="146">
        <v>2.5100205999999998E-4</v>
      </c>
      <c r="T1255" s="146">
        <v>1.9794173999999999E-3</v>
      </c>
      <c r="U1255" s="146">
        <v>2.7533661000000001E-2</v>
      </c>
      <c r="V1255" s="188">
        <v>12.881303000000001</v>
      </c>
      <c r="W1255" s="188">
        <v>3.6590002999999999E-6</v>
      </c>
      <c r="X1255" s="146">
        <v>3.3746657000000002E-11</v>
      </c>
      <c r="Z1255" s="157">
        <f t="shared" si="340"/>
        <v>3.8628384666666666</v>
      </c>
      <c r="AB1255" s="131">
        <f t="shared" si="341"/>
        <v>0.57942576999999995</v>
      </c>
      <c r="AC1255" s="131">
        <f t="shared" si="342"/>
        <v>1.6172821019999999E-2</v>
      </c>
      <c r="AD1255" s="131">
        <f t="shared" si="343"/>
        <v>1.0853033520299999E-2</v>
      </c>
      <c r="AE1255" s="131">
        <f t="shared" si="344"/>
        <v>12.89413179192</v>
      </c>
      <c r="AF1255" s="131">
        <f t="shared" si="345"/>
        <v>2.7784663093746661E-2</v>
      </c>
      <c r="AH1255">
        <v>27.491783999999999</v>
      </c>
      <c r="AI1255" s="71">
        <v>5.5649148000000004</v>
      </c>
      <c r="AJ1255" s="71">
        <v>0.51054787000000001</v>
      </c>
      <c r="AK1255" s="71">
        <v>0</v>
      </c>
      <c r="AL1255" s="71">
        <v>21.066922999999999</v>
      </c>
      <c r="AM1255" s="71">
        <v>0.24621414</v>
      </c>
      <c r="AN1255" s="71">
        <v>0.10318412</v>
      </c>
      <c r="AP1255" s="129">
        <v>6.5646626E-2</v>
      </c>
      <c r="AQ1255" s="129">
        <v>6.2324491000000003E-2</v>
      </c>
      <c r="AR1255" s="129">
        <v>2.9799586999999998E-3</v>
      </c>
      <c r="AS1255" s="129">
        <v>3.4217584000000001E-4</v>
      </c>
      <c r="AT1255" s="172">
        <f t="shared" si="337"/>
        <v>3.7364802696413996E-6</v>
      </c>
      <c r="AU1255" s="172">
        <f t="shared" si="338"/>
        <v>1.1020556780729492E-8</v>
      </c>
      <c r="AV1255" s="185">
        <f t="shared" si="339"/>
        <v>4.7923787378000002E-2</v>
      </c>
      <c r="AW1255" s="121">
        <v>3.5847425000000002E-6</v>
      </c>
      <c r="AX1255" s="121">
        <v>1.0816031999999999E-8</v>
      </c>
      <c r="AY1255" s="121">
        <v>2.9550945000000001E-13</v>
      </c>
      <c r="AZ1255" s="121">
        <v>4.7680704000000001E-12</v>
      </c>
      <c r="BA1255" s="121">
        <v>0</v>
      </c>
      <c r="BB1255" s="121">
        <v>1.9770962999999999E-10</v>
      </c>
      <c r="BC1255" s="121">
        <v>1.5139230000000001E-7</v>
      </c>
      <c r="BD1255" s="121">
        <v>3.2107609000000002E-11</v>
      </c>
      <c r="BE1255" s="121">
        <v>1.7156394999999999E-10</v>
      </c>
      <c r="BF1255" s="121">
        <v>5.4479475999999998E-14</v>
      </c>
      <c r="BG1255" s="121">
        <v>8.091579E-16</v>
      </c>
      <c r="BH1255" s="121">
        <v>1.7262768999999999E-13</v>
      </c>
      <c r="BI1255" s="121">
        <v>2.7891299E-13</v>
      </c>
      <c r="BJ1255" s="121">
        <v>5.0882919999999998E-14</v>
      </c>
      <c r="BK1255" s="121">
        <v>8.0471110000000002E-12</v>
      </c>
      <c r="BL1255" s="121">
        <v>1.3494483000000001E-10</v>
      </c>
      <c r="BM1255" s="121">
        <v>4.5590048E-20</v>
      </c>
      <c r="BN1255" s="121">
        <v>2.2724377999999999E-5</v>
      </c>
      <c r="BO1255" s="121">
        <v>4.7901063000000001E-2</v>
      </c>
      <c r="BP1255" s="121">
        <v>0</v>
      </c>
      <c r="BQ1255" s="121">
        <v>0</v>
      </c>
      <c r="BR1255" s="121">
        <v>0</v>
      </c>
      <c r="BT1255" s="71">
        <v>1.1858649E-4</v>
      </c>
      <c r="BU1255" s="71">
        <v>1.2323374E-6</v>
      </c>
      <c r="BV1255" s="71">
        <v>1.0770619E-4</v>
      </c>
      <c r="BW1255" s="71">
        <v>3.2658898999999999E-8</v>
      </c>
      <c r="BX1255" s="71">
        <v>1.1423231E-6</v>
      </c>
      <c r="BY1255" s="71">
        <v>9.8138763000000003E-8</v>
      </c>
      <c r="BZ1255" s="71">
        <v>1.3388969E-9</v>
      </c>
      <c r="CA1255" s="71">
        <v>1.4780588999999999E-7</v>
      </c>
      <c r="CB1255" s="71">
        <v>3.1883989000000003E-8</v>
      </c>
      <c r="CC1255" s="71">
        <v>2.1216186000000001E-7</v>
      </c>
      <c r="CD1255" s="71">
        <v>0</v>
      </c>
      <c r="CE1255" s="71">
        <v>1.0081658E-16</v>
      </c>
      <c r="CF1255" s="71">
        <v>8.2548219E-13</v>
      </c>
      <c r="CG1255" s="71">
        <v>6.0165407999999997E-7</v>
      </c>
      <c r="CH1255" s="71">
        <v>7.3614229999999999E-6</v>
      </c>
      <c r="CI1255" s="71">
        <v>1.8575217999999999E-8</v>
      </c>
      <c r="CJ1255" s="71">
        <v>0</v>
      </c>
      <c r="CL1255" s="186">
        <v>6.9869939000000001E-13</v>
      </c>
      <c r="CM1255" s="186">
        <v>3.8628513</v>
      </c>
      <c r="CN1255" s="187">
        <v>4.0667341999999999E-3</v>
      </c>
      <c r="CO1255" s="186">
        <v>8.6548128000000005E-4</v>
      </c>
      <c r="CP1255" s="186">
        <v>7.9092357999999999E-11</v>
      </c>
      <c r="CQ1255" s="186">
        <v>9.2567887000000002E-9</v>
      </c>
      <c r="CR1255" s="186">
        <v>5.2571409000000001E-5</v>
      </c>
      <c r="CS1255" s="186">
        <v>0.13780168000000001</v>
      </c>
      <c r="CT1255" s="186">
        <v>3.6503292E-8</v>
      </c>
      <c r="CU1255" s="186">
        <v>3.4523297E-5</v>
      </c>
      <c r="CW1255" s="101"/>
      <c r="CX1255" s="161" t="s">
        <v>3208</v>
      </c>
    </row>
    <row r="1256" spans="1:102" ht="14.4">
      <c r="A1256" t="s">
        <v>1460</v>
      </c>
      <c r="B1256" s="92" t="s">
        <v>1376</v>
      </c>
      <c r="C1256" s="126" t="str">
        <f t="shared" si="335"/>
        <v>A.160.06.123</v>
      </c>
      <c r="D1256" s="11" t="s">
        <v>658</v>
      </c>
      <c r="E1256" s="125" t="s">
        <v>878</v>
      </c>
      <c r="F1256" s="128" t="str">
        <f t="shared" si="336"/>
        <v>Pear FSC/PEFC 680 (kg/m3)</v>
      </c>
      <c r="G1256" s="131">
        <f t="shared" si="331"/>
        <v>4.8137232597397772E-2</v>
      </c>
      <c r="H1256" s="183">
        <f t="shared" si="332"/>
        <v>3.4407071004000003E-3</v>
      </c>
      <c r="I1256" s="183">
        <f t="shared" si="333"/>
        <v>5.055724371E-3</v>
      </c>
      <c r="J1256" s="184">
        <f t="shared" si="334"/>
        <v>9.8440731259977713E-3</v>
      </c>
      <c r="K1256" s="183">
        <v>2.9796728000000001E-2</v>
      </c>
      <c r="L1256" s="146">
        <v>1.5159434E-3</v>
      </c>
      <c r="M1256" s="146">
        <v>2.0045914000000001E-3</v>
      </c>
      <c r="N1256" s="146">
        <v>1.7517798E-3</v>
      </c>
      <c r="O1256" s="188">
        <v>1.4885402000000001E-3</v>
      </c>
      <c r="P1256" s="188">
        <v>6.9734003999999998E-6</v>
      </c>
      <c r="Q1256" s="146">
        <v>1.9341369999999999E-4</v>
      </c>
      <c r="R1256" s="146">
        <v>1.8056897000000001E-4</v>
      </c>
      <c r="S1256" s="146">
        <v>1.8535557E-4</v>
      </c>
      <c r="T1256" s="146">
        <v>1.3196116E-3</v>
      </c>
      <c r="U1256" s="188">
        <v>9.6562782E-3</v>
      </c>
      <c r="V1256" s="188">
        <v>3.5009000999999999E-5</v>
      </c>
      <c r="W1256" s="188">
        <v>2.4393335000000001E-6</v>
      </c>
      <c r="X1256" s="146">
        <v>2.2497770999999999E-11</v>
      </c>
      <c r="Z1256" s="157">
        <f t="shared" si="340"/>
        <v>0.19864485333333334</v>
      </c>
      <c r="AB1256" s="131">
        <f t="shared" si="341"/>
        <v>2.9796728000000001E-2</v>
      </c>
      <c r="AC1256" s="131">
        <f t="shared" si="342"/>
        <v>7.1418108703999996E-3</v>
      </c>
      <c r="AD1256" s="131">
        <f t="shared" si="343"/>
        <v>3.7035431034999999E-3</v>
      </c>
      <c r="AE1256" s="131">
        <f t="shared" si="344"/>
        <v>5.055724371E-3</v>
      </c>
      <c r="AF1256" s="131">
        <f t="shared" si="345"/>
        <v>9.8416337924977712E-3</v>
      </c>
      <c r="AH1256">
        <v>24.507477000000002</v>
      </c>
      <c r="AI1256" s="71">
        <v>2.6419193000000001</v>
      </c>
      <c r="AJ1256" s="71">
        <v>0.49830294000000003</v>
      </c>
      <c r="AK1256" s="71">
        <v>0</v>
      </c>
      <c r="AL1256" s="71">
        <v>21.037835999999999</v>
      </c>
      <c r="AM1256" s="71">
        <v>0.22925635</v>
      </c>
      <c r="AN1256" s="71">
        <v>0.10016172</v>
      </c>
      <c r="AP1256" s="129">
        <v>4.0008025000000001E-3</v>
      </c>
      <c r="AQ1256" s="129">
        <v>3.6973090999999998E-3</v>
      </c>
      <c r="AR1256" s="129">
        <v>1.6689809999999999E-4</v>
      </c>
      <c r="AS1256" s="129">
        <v>1.3659526999999999E-4</v>
      </c>
      <c r="AT1256" s="172">
        <f t="shared" si="337"/>
        <v>2.2166122279929999E-7</v>
      </c>
      <c r="AU1256" s="172">
        <f t="shared" si="338"/>
        <v>6.1722671845693336E-10</v>
      </c>
      <c r="AV1256" s="185">
        <f t="shared" si="339"/>
        <v>1.9130990395000002E-2</v>
      </c>
      <c r="AW1256" s="121">
        <v>1.8436136E-7</v>
      </c>
      <c r="AX1256" s="121">
        <v>5.5626198000000003E-10</v>
      </c>
      <c r="AY1256" s="121">
        <v>1.5197869999999999E-14</v>
      </c>
      <c r="AZ1256" s="121">
        <v>3.1787136E-12</v>
      </c>
      <c r="BA1256" s="121">
        <v>0</v>
      </c>
      <c r="BB1256" s="121">
        <v>1.2916856E-10</v>
      </c>
      <c r="BC1256" s="121">
        <v>3.7075245999999998E-8</v>
      </c>
      <c r="BD1256" s="121">
        <v>2.0803512E-11</v>
      </c>
      <c r="BE1256" s="121">
        <v>3.9994013999999999E-11</v>
      </c>
      <c r="BF1256" s="121">
        <v>3.6319651000000003E-14</v>
      </c>
      <c r="BG1256" s="121">
        <v>5.394386E-16</v>
      </c>
      <c r="BH1256" s="121">
        <v>1.1020273E-13</v>
      </c>
      <c r="BI1256" s="121">
        <v>4.0140980999999998E-15</v>
      </c>
      <c r="BJ1256" s="121">
        <v>9.3863884000000002E-16</v>
      </c>
      <c r="BK1256" s="121">
        <v>5.1223016999999999E-12</v>
      </c>
      <c r="BL1256" s="121">
        <v>8.7147224000000004E-11</v>
      </c>
      <c r="BM1256" s="121">
        <v>3.0393364999999999E-20</v>
      </c>
      <c r="BN1256" s="121">
        <v>1.7186395000000002E-5</v>
      </c>
      <c r="BO1256" s="121">
        <v>1.9113804000000002E-2</v>
      </c>
      <c r="BP1256" s="121">
        <v>0</v>
      </c>
      <c r="BQ1256" s="121">
        <v>0</v>
      </c>
      <c r="BR1256" s="121">
        <v>0</v>
      </c>
      <c r="BT1256" s="71">
        <v>1.0706704E-5</v>
      </c>
      <c r="BU1256" s="71">
        <v>3.0874663000000001E-7</v>
      </c>
      <c r="BV1256" s="71">
        <v>5.5387456000000003E-6</v>
      </c>
      <c r="BW1256" s="71">
        <v>2.1698440999999998E-8</v>
      </c>
      <c r="BX1256" s="71">
        <v>3.3931383999999999E-7</v>
      </c>
      <c r="BY1256" s="71">
        <v>6.5425842000000002E-8</v>
      </c>
      <c r="BZ1256" s="71">
        <v>8.9259796000000001E-10</v>
      </c>
      <c r="CA1256" s="71">
        <v>9.8537259999999994E-8</v>
      </c>
      <c r="CB1256" s="71">
        <v>1.8886245E-8</v>
      </c>
      <c r="CC1256" s="71">
        <v>1.3562736999999999E-7</v>
      </c>
      <c r="CD1256" s="71">
        <v>0</v>
      </c>
      <c r="CE1256" s="71">
        <v>6.7211049999999995E-17</v>
      </c>
      <c r="CF1256" s="71">
        <v>5.5032146000000004E-13</v>
      </c>
      <c r="CG1256" s="71">
        <v>3.4899771000000002E-7</v>
      </c>
      <c r="CH1256" s="71">
        <v>3.8174484000000003E-6</v>
      </c>
      <c r="CI1256" s="71">
        <v>1.238351E-8</v>
      </c>
      <c r="CJ1256" s="71">
        <v>0</v>
      </c>
      <c r="CL1256" s="186">
        <v>4.6579958999999998E-13</v>
      </c>
      <c r="CM1256" s="186">
        <v>0.19865340000000001</v>
      </c>
      <c r="CN1256" s="187">
        <v>2.7111561000000002E-3</v>
      </c>
      <c r="CO1256" s="186">
        <v>2.2612924999999999E-4</v>
      </c>
      <c r="CP1256" s="186">
        <v>5.0519303000000002E-11</v>
      </c>
      <c r="CQ1256" s="186">
        <v>5.9101396000000003E-9</v>
      </c>
      <c r="CR1256" s="186">
        <v>1.3611445E-5</v>
      </c>
      <c r="CS1256" s="186">
        <v>2.1996507999999999E-3</v>
      </c>
      <c r="CT1256" s="186">
        <v>2.4335527999999999E-8</v>
      </c>
      <c r="CU1256" s="186">
        <v>2.3015531000000002E-5</v>
      </c>
      <c r="CW1256" s="101"/>
      <c r="CX1256" s="161" t="s">
        <v>3209</v>
      </c>
    </row>
    <row r="1257" spans="1:102" ht="14.4">
      <c r="A1257" t="s">
        <v>1461</v>
      </c>
      <c r="B1257" s="92" t="s">
        <v>1376</v>
      </c>
      <c r="C1257" s="126" t="str">
        <f t="shared" si="335"/>
        <v>A.160.06.124</v>
      </c>
      <c r="D1257" s="11" t="s">
        <v>658</v>
      </c>
      <c r="E1257" s="125" t="s">
        <v>878</v>
      </c>
      <c r="F1257" s="128" t="str">
        <f t="shared" si="336"/>
        <v>Pockwood FSC/PEFC1250 (kg/m3)</v>
      </c>
      <c r="G1257" s="131">
        <f t="shared" si="331"/>
        <v>5.1761490929727046E-2</v>
      </c>
      <c r="H1257" s="183">
        <f t="shared" si="332"/>
        <v>2.7143555554999996E-3</v>
      </c>
      <c r="I1257" s="183">
        <f t="shared" si="333"/>
        <v>5.4267483630000002E-3</v>
      </c>
      <c r="J1257" s="184">
        <f t="shared" si="334"/>
        <v>1.1541248011227044E-2</v>
      </c>
      <c r="K1257" s="183">
        <v>3.2079139E-2</v>
      </c>
      <c r="L1257" s="146">
        <v>2.6966109999999998E-3</v>
      </c>
      <c r="M1257" s="146">
        <v>1.6772797000000001E-3</v>
      </c>
      <c r="N1257" s="146">
        <v>1.5103066999999999E-3</v>
      </c>
      <c r="O1257" s="188">
        <v>1.0629284E-3</v>
      </c>
      <c r="P1257" s="188">
        <v>5.3213155000000001E-6</v>
      </c>
      <c r="Q1257" s="146">
        <v>1.3579913999999999E-4</v>
      </c>
      <c r="R1257" s="146">
        <v>1.2389949000000001E-4</v>
      </c>
      <c r="S1257" s="146">
        <v>1.5268631E-4</v>
      </c>
      <c r="T1257" s="146">
        <v>9.0487651999999997E-4</v>
      </c>
      <c r="U1257" s="188">
        <v>1.1386889000000001E-2</v>
      </c>
      <c r="V1257" s="188">
        <v>2.4081653000000002E-5</v>
      </c>
      <c r="W1257" s="188">
        <v>1.6726858E-6</v>
      </c>
      <c r="X1257" s="146">
        <v>1.5427043000000001E-11</v>
      </c>
      <c r="Z1257" s="157">
        <f t="shared" si="340"/>
        <v>0.21386092666666667</v>
      </c>
      <c r="AB1257" s="131">
        <f t="shared" si="341"/>
        <v>3.2079139E-2</v>
      </c>
      <c r="AC1257" s="131">
        <f t="shared" si="342"/>
        <v>7.2121457455000008E-3</v>
      </c>
      <c r="AD1257" s="131">
        <f t="shared" si="343"/>
        <v>4.4994628758000003E-3</v>
      </c>
      <c r="AE1257" s="131">
        <f t="shared" si="344"/>
        <v>5.4267483630000002E-3</v>
      </c>
      <c r="AF1257" s="131">
        <f t="shared" si="345"/>
        <v>1.1539575325427045E-2</v>
      </c>
      <c r="AH1257">
        <v>24.599853</v>
      </c>
      <c r="AI1257" s="71">
        <v>2.7632275000000002</v>
      </c>
      <c r="AJ1257" s="71">
        <v>0.4972723</v>
      </c>
      <c r="AK1257" s="71">
        <v>0</v>
      </c>
      <c r="AL1257" s="71">
        <v>21.019553999999999</v>
      </c>
      <c r="AM1257" s="71">
        <v>0.21989650999999999</v>
      </c>
      <c r="AN1257" s="71">
        <v>9.9903143E-2</v>
      </c>
      <c r="AP1257" s="129">
        <v>4.5783973000000002E-3</v>
      </c>
      <c r="AQ1257" s="129">
        <v>4.2503844000000004E-3</v>
      </c>
      <c r="AR1257" s="129">
        <v>1.8324606E-4</v>
      </c>
      <c r="AS1257" s="129">
        <v>1.4476687E-4</v>
      </c>
      <c r="AT1257" s="172">
        <f t="shared" si="337"/>
        <v>2.5481920386280001E-7</v>
      </c>
      <c r="AU1257" s="172">
        <f t="shared" si="338"/>
        <v>6.7768512688859113E-10</v>
      </c>
      <c r="AV1257" s="185">
        <f t="shared" si="339"/>
        <v>2.0275470819E-2</v>
      </c>
      <c r="AW1257" s="121">
        <v>1.9847592000000001E-7</v>
      </c>
      <c r="AX1257" s="121">
        <v>5.9884927000000001E-10</v>
      </c>
      <c r="AY1257" s="121">
        <v>1.6361416E-14</v>
      </c>
      <c r="AZ1257" s="121">
        <v>2.1796893E-12</v>
      </c>
      <c r="BA1257" s="121">
        <v>0</v>
      </c>
      <c r="BB1257" s="121">
        <v>9.6855430999999995E-11</v>
      </c>
      <c r="BC1257" s="121">
        <v>5.6179846000000001E-8</v>
      </c>
      <c r="BD1257" s="121">
        <v>1.6154126000000001E-11</v>
      </c>
      <c r="BE1257" s="121">
        <v>6.2479765E-11</v>
      </c>
      <c r="BF1257" s="121">
        <v>2.4904903000000001E-14</v>
      </c>
      <c r="BG1257" s="121">
        <v>3.6990075000000002E-16</v>
      </c>
      <c r="BH1257" s="121">
        <v>7.7375011000000003E-14</v>
      </c>
      <c r="BI1257" s="121">
        <v>7.0100832000000001E-14</v>
      </c>
      <c r="BJ1257" s="121">
        <v>1.2853805E-14</v>
      </c>
      <c r="BK1257" s="121">
        <v>3.6021845000000001E-12</v>
      </c>
      <c r="BL1257" s="121">
        <v>6.0800557999999998E-11</v>
      </c>
      <c r="BM1257" s="121">
        <v>2.0841165E-20</v>
      </c>
      <c r="BN1257" s="121">
        <v>1.4495819E-5</v>
      </c>
      <c r="BO1257" s="121">
        <v>2.0260975000000001E-2</v>
      </c>
      <c r="BP1257" s="121">
        <v>0</v>
      </c>
      <c r="BQ1257" s="121">
        <v>0</v>
      </c>
      <c r="BR1257" s="121">
        <v>0</v>
      </c>
      <c r="BT1257" s="71">
        <v>1.1401574999999999E-5</v>
      </c>
      <c r="BU1257" s="71">
        <v>4.5339379999999998E-7</v>
      </c>
      <c r="BV1257" s="71">
        <v>5.9630102000000001E-6</v>
      </c>
      <c r="BW1257" s="71">
        <v>1.5036187E-8</v>
      </c>
      <c r="BX1257" s="71">
        <v>4.6953988E-7</v>
      </c>
      <c r="BY1257" s="71">
        <v>4.4863434000000002E-8</v>
      </c>
      <c r="BZ1257" s="71">
        <v>6.1206717000000005E-10</v>
      </c>
      <c r="CA1257" s="71">
        <v>6.7568406999999994E-8</v>
      </c>
      <c r="CB1257" s="71">
        <v>1.382783E-8</v>
      </c>
      <c r="CC1257" s="71">
        <v>9.5549843999999995E-8</v>
      </c>
      <c r="CD1257" s="71">
        <v>0</v>
      </c>
      <c r="CE1257" s="71">
        <v>4.6087577000000002E-17</v>
      </c>
      <c r="CF1257" s="71">
        <v>3.7736329000000002E-13</v>
      </c>
      <c r="CG1257" s="71">
        <v>3.1408455999999999E-7</v>
      </c>
      <c r="CH1257" s="71">
        <v>3.9555967000000002E-6</v>
      </c>
      <c r="CI1257" s="71">
        <v>8.4915791000000007E-9</v>
      </c>
      <c r="CJ1257" s="71">
        <v>0</v>
      </c>
      <c r="CL1257" s="186">
        <v>3.1940542999999998E-13</v>
      </c>
      <c r="CM1257" s="186">
        <v>0.21386679</v>
      </c>
      <c r="CN1257" s="187">
        <v>1.8590785000000001E-3</v>
      </c>
      <c r="CO1257" s="186">
        <v>3.2041524000000002E-4</v>
      </c>
      <c r="CP1257" s="186">
        <v>3.5459538999999998E-11</v>
      </c>
      <c r="CQ1257" s="186">
        <v>4.1493068999999999E-9</v>
      </c>
      <c r="CR1257" s="186">
        <v>2.0491345000000001E-5</v>
      </c>
      <c r="CS1257" s="186">
        <v>3.4702785999999999E-2</v>
      </c>
      <c r="CT1257" s="186">
        <v>1.6687218999999999E-8</v>
      </c>
      <c r="CU1257" s="186">
        <v>1.5782077999999999E-5</v>
      </c>
      <c r="CW1257" s="101"/>
      <c r="CX1257" s="161" t="s">
        <v>3210</v>
      </c>
    </row>
    <row r="1258" spans="1:102" ht="14.4">
      <c r="A1258" t="s">
        <v>2514</v>
      </c>
      <c r="B1258" s="92" t="s">
        <v>1376</v>
      </c>
      <c r="C1258" s="126" t="str">
        <f t="shared" si="335"/>
        <v>A.160.06.125</v>
      </c>
      <c r="D1258" s="11" t="s">
        <v>658</v>
      </c>
      <c r="E1258" s="125" t="s">
        <v>878</v>
      </c>
      <c r="F1258" s="128" t="str">
        <f t="shared" si="336"/>
        <v>Pockwood natural forest clear cut 1250 (kg/m3)</v>
      </c>
      <c r="G1258" s="131">
        <f t="shared" si="331"/>
        <v>3.5061865102767267</v>
      </c>
      <c r="H1258" s="183">
        <f t="shared" si="332"/>
        <v>2.7143555554999996E-3</v>
      </c>
      <c r="I1258" s="183">
        <f t="shared" si="333"/>
        <v>2.9423517667099999</v>
      </c>
      <c r="J1258" s="184">
        <f t="shared" si="334"/>
        <v>1.1541248011227044E-2</v>
      </c>
      <c r="K1258" s="183">
        <v>0.54957913999999997</v>
      </c>
      <c r="L1258" s="146">
        <v>2.6966109999999998E-3</v>
      </c>
      <c r="M1258" s="146">
        <v>1.6772797000000001E-3</v>
      </c>
      <c r="N1258" s="146">
        <v>1.5103066999999999E-3</v>
      </c>
      <c r="O1258" s="188">
        <v>1.0629284E-3</v>
      </c>
      <c r="P1258" s="188">
        <v>5.3213155000000001E-6</v>
      </c>
      <c r="Q1258" s="146">
        <v>1.3579913999999999E-4</v>
      </c>
      <c r="R1258" s="146">
        <v>1.2389949000000001E-4</v>
      </c>
      <c r="S1258" s="146">
        <v>1.5268631E-4</v>
      </c>
      <c r="T1258" s="146">
        <v>9.0487651999999997E-4</v>
      </c>
      <c r="U1258" s="146">
        <v>1.1386889000000001E-2</v>
      </c>
      <c r="V1258" s="188">
        <v>2.9369491000000001</v>
      </c>
      <c r="W1258" s="188">
        <v>1.6726858E-6</v>
      </c>
      <c r="X1258" s="146">
        <v>1.5427043000000001E-11</v>
      </c>
      <c r="Z1258" s="157">
        <f t="shared" si="340"/>
        <v>3.6638609333333334</v>
      </c>
      <c r="AB1258" s="131">
        <f t="shared" si="341"/>
        <v>0.54957913999999997</v>
      </c>
      <c r="AC1258" s="131">
        <f t="shared" si="342"/>
        <v>7.2121457455000008E-3</v>
      </c>
      <c r="AD1258" s="131">
        <f t="shared" si="343"/>
        <v>4.4994628758000003E-3</v>
      </c>
      <c r="AE1258" s="131">
        <f t="shared" si="344"/>
        <v>2.9423517667100003</v>
      </c>
      <c r="AF1258" s="131">
        <f t="shared" si="345"/>
        <v>1.1539575325427045E-2</v>
      </c>
      <c r="AH1258">
        <v>24.599853</v>
      </c>
      <c r="AI1258" s="71">
        <v>2.7632275000000002</v>
      </c>
      <c r="AJ1258" s="71">
        <v>0.4972723</v>
      </c>
      <c r="AK1258" s="71">
        <v>0</v>
      </c>
      <c r="AL1258" s="71">
        <v>21.019553999999999</v>
      </c>
      <c r="AM1258" s="71">
        <v>0.21989650999999999</v>
      </c>
      <c r="AN1258" s="71">
        <v>9.9903143E-2</v>
      </c>
      <c r="AP1258" s="129">
        <v>6.0593221000000003E-2</v>
      </c>
      <c r="AQ1258" s="129">
        <v>5.7653072E-2</v>
      </c>
      <c r="AR1258" s="129">
        <v>2.7953814000000001E-3</v>
      </c>
      <c r="AS1258" s="129">
        <v>1.4476687E-4</v>
      </c>
      <c r="AT1258" s="172">
        <f t="shared" si="337"/>
        <v>3.4564191838627999E-6</v>
      </c>
      <c r="AU1258" s="172">
        <f t="shared" si="338"/>
        <v>1.0337948781892591E-8</v>
      </c>
      <c r="AV1258" s="185">
        <f t="shared" si="339"/>
        <v>2.0275470819E-2</v>
      </c>
      <c r="AW1258" s="121">
        <v>3.4000759000000001E-6</v>
      </c>
      <c r="AX1258" s="121">
        <v>1.0258848999999999E-8</v>
      </c>
      <c r="AY1258" s="121">
        <v>2.8028642000000002E-13</v>
      </c>
      <c r="AZ1258" s="121">
        <v>2.1796893E-12</v>
      </c>
      <c r="BA1258" s="121">
        <v>0</v>
      </c>
      <c r="BB1258" s="121">
        <v>9.6855430999999995E-11</v>
      </c>
      <c r="BC1258" s="121">
        <v>5.6179846000000001E-8</v>
      </c>
      <c r="BD1258" s="121">
        <v>1.6154126000000001E-11</v>
      </c>
      <c r="BE1258" s="121">
        <v>6.2479765E-11</v>
      </c>
      <c r="BF1258" s="121">
        <v>2.4904903000000001E-14</v>
      </c>
      <c r="BG1258" s="121">
        <v>3.6990075000000002E-16</v>
      </c>
      <c r="BH1258" s="121">
        <v>7.7375011000000003E-14</v>
      </c>
      <c r="BI1258" s="121">
        <v>7.0100832000000001E-14</v>
      </c>
      <c r="BJ1258" s="121">
        <v>1.2853805E-14</v>
      </c>
      <c r="BK1258" s="121">
        <v>3.6021845000000001E-12</v>
      </c>
      <c r="BL1258" s="121">
        <v>6.0800557999999998E-11</v>
      </c>
      <c r="BM1258" s="121">
        <v>2.0841165E-20</v>
      </c>
      <c r="BN1258" s="121">
        <v>1.4495819E-5</v>
      </c>
      <c r="BO1258" s="121">
        <v>2.0260975000000001E-2</v>
      </c>
      <c r="BP1258" s="121">
        <v>0</v>
      </c>
      <c r="BQ1258" s="121">
        <v>0</v>
      </c>
      <c r="BR1258" s="121">
        <v>0</v>
      </c>
      <c r="BT1258" s="71">
        <v>1.0759673E-4</v>
      </c>
      <c r="BU1258" s="71">
        <v>4.5339379999999998E-7</v>
      </c>
      <c r="BV1258" s="71">
        <v>1.0215816E-4</v>
      </c>
      <c r="BW1258" s="71">
        <v>1.5036187E-8</v>
      </c>
      <c r="BX1258" s="71">
        <v>4.6953988E-7</v>
      </c>
      <c r="BY1258" s="71">
        <v>4.4863434000000002E-8</v>
      </c>
      <c r="BZ1258" s="71">
        <v>6.1206717000000005E-10</v>
      </c>
      <c r="CA1258" s="71">
        <v>6.7568406999999994E-8</v>
      </c>
      <c r="CB1258" s="71">
        <v>1.382783E-8</v>
      </c>
      <c r="CC1258" s="71">
        <v>9.5549843999999995E-8</v>
      </c>
      <c r="CD1258" s="71">
        <v>0</v>
      </c>
      <c r="CE1258" s="71">
        <v>4.6087577000000002E-17</v>
      </c>
      <c r="CF1258" s="71">
        <v>3.7736329000000002E-13</v>
      </c>
      <c r="CG1258" s="71">
        <v>3.1408455999999999E-7</v>
      </c>
      <c r="CH1258" s="71">
        <v>3.9555967000000002E-6</v>
      </c>
      <c r="CI1258" s="71">
        <v>8.4915791000000007E-9</v>
      </c>
      <c r="CJ1258" s="71">
        <v>0</v>
      </c>
      <c r="CL1258" s="186">
        <v>3.1940542999999998E-13</v>
      </c>
      <c r="CM1258" s="186">
        <v>3.6638668000000001</v>
      </c>
      <c r="CN1258" s="187">
        <v>1.8590785000000001E-3</v>
      </c>
      <c r="CO1258" s="186">
        <v>3.2041524000000002E-4</v>
      </c>
      <c r="CP1258" s="186">
        <v>3.5459538999999998E-11</v>
      </c>
      <c r="CQ1258" s="186">
        <v>4.1493068999999999E-9</v>
      </c>
      <c r="CR1258" s="186">
        <v>2.0491345000000001E-5</v>
      </c>
      <c r="CS1258" s="186">
        <v>3.4702785999999999E-2</v>
      </c>
      <c r="CT1258" s="186">
        <v>1.6687218999999999E-8</v>
      </c>
      <c r="CU1258" s="186">
        <v>1.5782077999999999E-5</v>
      </c>
      <c r="CW1258" s="101"/>
      <c r="CX1258" s="161" t="s">
        <v>3210</v>
      </c>
    </row>
    <row r="1259" spans="1:102" ht="14.4">
      <c r="A1259" t="s">
        <v>2515</v>
      </c>
      <c r="B1259" s="92" t="s">
        <v>1376</v>
      </c>
      <c r="C1259" s="126" t="str">
        <f t="shared" si="335"/>
        <v>A.160.06.126</v>
      </c>
      <c r="D1259" s="11" t="s">
        <v>658</v>
      </c>
      <c r="E1259" s="125" t="s">
        <v>878</v>
      </c>
      <c r="F1259" s="128" t="str">
        <f t="shared" si="336"/>
        <v>Simmon (Persimmon) FSC/PEFC 835 (kg/m3)</v>
      </c>
      <c r="G1259" s="131">
        <f t="shared" si="331"/>
        <v>4.9800337433027045E-2</v>
      </c>
      <c r="H1259" s="183">
        <f t="shared" si="332"/>
        <v>2.6925987218E-3</v>
      </c>
      <c r="I1259" s="183">
        <f t="shared" si="333"/>
        <v>5.1749417800000001E-3</v>
      </c>
      <c r="J1259" s="184">
        <f t="shared" si="334"/>
        <v>1.0923581931227042E-2</v>
      </c>
      <c r="K1259" s="183">
        <v>3.1009215E-2</v>
      </c>
      <c r="L1259" s="146">
        <v>2.4599333999999998E-3</v>
      </c>
      <c r="M1259" s="146">
        <v>1.6621771E-3</v>
      </c>
      <c r="N1259" s="146">
        <v>1.4911766999999999E-3</v>
      </c>
      <c r="O1259" s="188">
        <v>1.0609282999999999E-3</v>
      </c>
      <c r="P1259" s="188">
        <v>5.2302217999999998E-6</v>
      </c>
      <c r="Q1259" s="146">
        <v>1.352635E-4</v>
      </c>
      <c r="R1259" s="146">
        <v>1.2388585E-4</v>
      </c>
      <c r="S1259" s="146">
        <v>1.5227723000000001E-4</v>
      </c>
      <c r="T1259" s="146">
        <v>9.0487651999999997E-4</v>
      </c>
      <c r="U1259" s="188">
        <v>1.0769631999999999E-2</v>
      </c>
      <c r="V1259" s="188">
        <v>2.406891E-5</v>
      </c>
      <c r="W1259" s="188">
        <v>1.6726858E-6</v>
      </c>
      <c r="X1259" s="146">
        <v>1.5427043000000001E-11</v>
      </c>
      <c r="Z1259" s="157">
        <f t="shared" si="340"/>
        <v>0.2067281</v>
      </c>
      <c r="AB1259" s="131">
        <f t="shared" si="341"/>
        <v>3.1009215E-2</v>
      </c>
      <c r="AC1259" s="131">
        <f t="shared" si="342"/>
        <v>6.9385950717999996E-3</v>
      </c>
      <c r="AD1259" s="131">
        <f t="shared" si="343"/>
        <v>4.2476690358E-3</v>
      </c>
      <c r="AE1259" s="131">
        <f t="shared" si="344"/>
        <v>5.1749417800000001E-3</v>
      </c>
      <c r="AF1259" s="131">
        <f t="shared" si="345"/>
        <v>1.0921909245427042E-2</v>
      </c>
      <c r="AH1259">
        <v>24.506167000000001</v>
      </c>
      <c r="AI1259" s="71">
        <v>2.6699989</v>
      </c>
      <c r="AJ1259" s="71">
        <v>0.49695499999999998</v>
      </c>
      <c r="AK1259" s="71">
        <v>0</v>
      </c>
      <c r="AL1259" s="71">
        <v>21.019553999999999</v>
      </c>
      <c r="AM1259" s="71">
        <v>0.21983467000000001</v>
      </c>
      <c r="AN1259" s="71">
        <v>9.9825022999999999E-2</v>
      </c>
      <c r="AP1259" s="129">
        <v>4.3824279000000002E-3</v>
      </c>
      <c r="AQ1259" s="129">
        <v>4.0677444999999996E-3</v>
      </c>
      <c r="AR1259" s="129">
        <v>1.7645633999999999E-4</v>
      </c>
      <c r="AS1259" s="129">
        <v>1.3822705000000001E-4</v>
      </c>
      <c r="AT1259" s="172">
        <f t="shared" si="337"/>
        <v>2.4386957507640001E-7</v>
      </c>
      <c r="AU1259" s="172">
        <f t="shared" si="338"/>
        <v>6.5257522712759132E-10</v>
      </c>
      <c r="AV1259" s="185">
        <f t="shared" si="339"/>
        <v>1.9359530195000002E-2</v>
      </c>
      <c r="AW1259" s="121">
        <v>1.9185666000000001E-7</v>
      </c>
      <c r="AX1259" s="121">
        <v>5.7887736E-10</v>
      </c>
      <c r="AY1259" s="121">
        <v>1.5815755E-14</v>
      </c>
      <c r="AZ1259" s="121">
        <v>2.1796893E-12</v>
      </c>
      <c r="BA1259" s="121">
        <v>0</v>
      </c>
      <c r="BB1259" s="121">
        <v>9.6342797000000006E-11</v>
      </c>
      <c r="BC1259" s="121">
        <v>5.1850180999999999E-8</v>
      </c>
      <c r="BD1259" s="121">
        <v>1.6037220000000001E-11</v>
      </c>
      <c r="BE1259" s="121">
        <v>5.7472964000000001E-11</v>
      </c>
      <c r="BF1259" s="121">
        <v>2.4904903000000001E-14</v>
      </c>
      <c r="BG1259" s="121">
        <v>3.6990075000000002E-16</v>
      </c>
      <c r="BH1259" s="121">
        <v>7.7069861E-14</v>
      </c>
      <c r="BI1259" s="121">
        <v>5.8730339000000001E-14</v>
      </c>
      <c r="BJ1259" s="121">
        <v>1.0792348000000001E-14</v>
      </c>
      <c r="BK1259" s="121">
        <v>3.5870320999999999E-12</v>
      </c>
      <c r="BL1259" s="121">
        <v>6.0624558000000001E-11</v>
      </c>
      <c r="BM1259" s="121">
        <v>2.0841165E-20</v>
      </c>
      <c r="BN1259" s="121">
        <v>1.4458195E-5</v>
      </c>
      <c r="BO1259" s="121">
        <v>1.9345072000000001E-2</v>
      </c>
      <c r="BP1259" s="121">
        <v>0</v>
      </c>
      <c r="BQ1259" s="121">
        <v>0</v>
      </c>
      <c r="BR1259" s="121">
        <v>0</v>
      </c>
      <c r="BT1259" s="71">
        <v>1.1018901999999999E-5</v>
      </c>
      <c r="BU1259" s="71">
        <v>4.1887539000000001E-7</v>
      </c>
      <c r="BV1259" s="71">
        <v>5.7641280000000004E-6</v>
      </c>
      <c r="BW1259" s="71">
        <v>1.5025374000000001E-8</v>
      </c>
      <c r="BX1259" s="71">
        <v>4.3931564000000001E-7</v>
      </c>
      <c r="BY1259" s="71">
        <v>4.4863434000000002E-8</v>
      </c>
      <c r="BZ1259" s="71">
        <v>6.1206717000000005E-10</v>
      </c>
      <c r="CA1259" s="71">
        <v>6.7568406999999994E-8</v>
      </c>
      <c r="CB1259" s="71">
        <v>1.3679720999999999E-8</v>
      </c>
      <c r="CC1259" s="71">
        <v>9.5167629E-8</v>
      </c>
      <c r="CD1259" s="71">
        <v>0</v>
      </c>
      <c r="CE1259" s="71">
        <v>4.6087577000000002E-17</v>
      </c>
      <c r="CF1259" s="71">
        <v>3.7736329000000002E-13</v>
      </c>
      <c r="CG1259" s="71">
        <v>3.0818705999999998E-7</v>
      </c>
      <c r="CH1259" s="71">
        <v>3.8429871999999996E-6</v>
      </c>
      <c r="CI1259" s="71">
        <v>8.4915791000000007E-9</v>
      </c>
      <c r="CJ1259" s="71">
        <v>0</v>
      </c>
      <c r="CL1259" s="186">
        <v>3.1940542999999998E-13</v>
      </c>
      <c r="CM1259" s="186">
        <v>0.20673395999999999</v>
      </c>
      <c r="CN1259" s="187">
        <v>1.8590785000000001E-3</v>
      </c>
      <c r="CO1259" s="186">
        <v>2.9679825E-4</v>
      </c>
      <c r="CP1259" s="186">
        <v>3.5321480000000002E-11</v>
      </c>
      <c r="CQ1259" s="186">
        <v>4.1329911000000002E-9</v>
      </c>
      <c r="CR1259" s="186">
        <v>1.8998207999999999E-5</v>
      </c>
      <c r="CS1259" s="186">
        <v>2.9098527999999999E-2</v>
      </c>
      <c r="CT1259" s="186">
        <v>1.6687218999999999E-8</v>
      </c>
      <c r="CU1259" s="186">
        <v>1.5782077999999999E-5</v>
      </c>
      <c r="CW1259" s="101"/>
      <c r="CX1259" s="161" t="s">
        <v>3211</v>
      </c>
    </row>
    <row r="1260" spans="1:102" ht="14.4">
      <c r="A1260" t="s">
        <v>2516</v>
      </c>
      <c r="B1260" s="92" t="s">
        <v>1376</v>
      </c>
      <c r="C1260" s="126" t="str">
        <f t="shared" si="335"/>
        <v>A.160.06.127</v>
      </c>
      <c r="D1260" s="11" t="s">
        <v>658</v>
      </c>
      <c r="E1260" s="125" t="s">
        <v>878</v>
      </c>
      <c r="F1260" s="128" t="str">
        <f t="shared" si="336"/>
        <v>Sterculia (Niangon) FSC/PEFC 700 (kg/m3)</v>
      </c>
      <c r="G1260" s="131">
        <f t="shared" si="331"/>
        <v>7.5677117529427046E-2</v>
      </c>
      <c r="H1260" s="183">
        <f t="shared" si="332"/>
        <v>3.4473003332000001E-3</v>
      </c>
      <c r="I1260" s="183">
        <f t="shared" si="333"/>
        <v>7.0723750950000006E-3</v>
      </c>
      <c r="J1260" s="184">
        <f t="shared" si="334"/>
        <v>1.5524896101227044E-2</v>
      </c>
      <c r="K1260" s="183">
        <v>4.9632546E-2</v>
      </c>
      <c r="L1260" s="146">
        <v>3.6544082000000001E-3</v>
      </c>
      <c r="M1260" s="146">
        <v>2.365093E-3</v>
      </c>
      <c r="N1260" s="146">
        <v>2.1450082E-3</v>
      </c>
      <c r="O1260" s="188">
        <v>1.160786E-3</v>
      </c>
      <c r="P1260" s="188">
        <v>5.3773731999999997E-6</v>
      </c>
      <c r="Q1260" s="146">
        <v>1.3612876000000001E-4</v>
      </c>
      <c r="R1260" s="146">
        <v>1.2390788000000001E-4</v>
      </c>
      <c r="S1260" s="146">
        <v>2.266364E-4</v>
      </c>
      <c r="T1260" s="146">
        <v>9.0487651999999997E-4</v>
      </c>
      <c r="U1260" s="146">
        <v>1.5296587E-2</v>
      </c>
      <c r="V1260" s="188">
        <v>2.4089495E-5</v>
      </c>
      <c r="W1260" s="188">
        <v>1.6726858E-6</v>
      </c>
      <c r="X1260" s="146">
        <v>1.5427043000000001E-11</v>
      </c>
      <c r="Z1260" s="157">
        <f t="shared" si="340"/>
        <v>0.33088364000000003</v>
      </c>
      <c r="AB1260" s="131">
        <f t="shared" si="341"/>
        <v>4.9632546E-2</v>
      </c>
      <c r="AC1260" s="131">
        <f t="shared" si="342"/>
        <v>9.5907094131999996E-3</v>
      </c>
      <c r="AD1260" s="131">
        <f t="shared" si="343"/>
        <v>6.1450817658000008E-3</v>
      </c>
      <c r="AE1260" s="131">
        <f t="shared" si="344"/>
        <v>7.0723750950000006E-3</v>
      </c>
      <c r="AF1260" s="131">
        <f t="shared" si="345"/>
        <v>1.5523223415427044E-2</v>
      </c>
      <c r="AH1260">
        <v>26.807289000000001</v>
      </c>
      <c r="AI1260" s="71">
        <v>4.0914986000000004</v>
      </c>
      <c r="AJ1260" s="71">
        <v>0.98651124000000001</v>
      </c>
      <c r="AK1260" s="71">
        <v>0</v>
      </c>
      <c r="AL1260" s="71">
        <v>21.113216999999999</v>
      </c>
      <c r="AM1260" s="71">
        <v>0.41824403999999998</v>
      </c>
      <c r="AN1260" s="71">
        <v>0.19781792000000001</v>
      </c>
      <c r="AP1260" s="129">
        <v>6.8443284000000004E-3</v>
      </c>
      <c r="AQ1260" s="129">
        <v>6.3778131E-3</v>
      </c>
      <c r="AR1260" s="129">
        <v>2.7837857999999998E-4</v>
      </c>
      <c r="AS1260" s="129">
        <v>1.8813675E-4</v>
      </c>
      <c r="AT1260" s="172">
        <f t="shared" si="337"/>
        <v>3.8236289383340006E-7</v>
      </c>
      <c r="AU1260" s="172">
        <f t="shared" si="338"/>
        <v>1.0295066017265911E-9</v>
      </c>
      <c r="AV1260" s="185">
        <f t="shared" si="339"/>
        <v>2.6349685370000001E-2</v>
      </c>
      <c r="AW1260" s="121">
        <v>3.0707299999999999E-7</v>
      </c>
      <c r="AX1260" s="121">
        <v>9.2651287E-10</v>
      </c>
      <c r="AY1260" s="121">
        <v>2.5313653E-14</v>
      </c>
      <c r="AZ1260" s="121">
        <v>2.1796893E-12</v>
      </c>
      <c r="BA1260" s="121">
        <v>0</v>
      </c>
      <c r="BB1260" s="121">
        <v>1.1386377E-10</v>
      </c>
      <c r="BC1260" s="121">
        <v>7.5109329999999994E-8</v>
      </c>
      <c r="BD1260" s="121">
        <v>2.0032856999999999E-11</v>
      </c>
      <c r="BE1260" s="121">
        <v>8.2741502999999998E-11</v>
      </c>
      <c r="BF1260" s="121">
        <v>2.4904903000000001E-14</v>
      </c>
      <c r="BG1260" s="121">
        <v>3.6990075000000002E-16</v>
      </c>
      <c r="BH1260" s="121">
        <v>7.7562796000000001E-14</v>
      </c>
      <c r="BI1260" s="121">
        <v>7.7098058999999997E-14</v>
      </c>
      <c r="BJ1260" s="121">
        <v>1.4122394E-14</v>
      </c>
      <c r="BK1260" s="121">
        <v>3.6115091000000001E-12</v>
      </c>
      <c r="BL1260" s="121">
        <v>6.0908864999999997E-11</v>
      </c>
      <c r="BM1260" s="121">
        <v>2.0841165E-20</v>
      </c>
      <c r="BN1260" s="121">
        <v>2.243537E-5</v>
      </c>
      <c r="BO1260" s="121">
        <v>2.632725E-2</v>
      </c>
      <c r="BP1260" s="121">
        <v>0</v>
      </c>
      <c r="BQ1260" s="121">
        <v>0</v>
      </c>
      <c r="BR1260" s="121">
        <v>0</v>
      </c>
      <c r="BT1260" s="71">
        <v>1.7342809000000001E-5</v>
      </c>
      <c r="BU1260" s="71">
        <v>5.9308433E-7</v>
      </c>
      <c r="BV1260" s="71">
        <v>9.2259138999999992E-6</v>
      </c>
      <c r="BW1260" s="71">
        <v>1.5339410000000001E-8</v>
      </c>
      <c r="BX1260" s="71">
        <v>6.7219819E-7</v>
      </c>
      <c r="BY1260" s="71">
        <v>4.4863434000000002E-8</v>
      </c>
      <c r="BZ1260" s="71">
        <v>6.1206717000000005E-10</v>
      </c>
      <c r="CA1260" s="71">
        <v>6.7568406999999994E-8</v>
      </c>
      <c r="CB1260" s="71">
        <v>1.3918975000000001E-8</v>
      </c>
      <c r="CC1260" s="71">
        <v>9.6689739999999997E-8</v>
      </c>
      <c r="CD1260" s="71">
        <v>0</v>
      </c>
      <c r="CE1260" s="71">
        <v>4.6087577000000002E-17</v>
      </c>
      <c r="CF1260" s="71">
        <v>3.7736329000000002E-13</v>
      </c>
      <c r="CG1260" s="71">
        <v>4.4447895000000002E-7</v>
      </c>
      <c r="CH1260" s="71">
        <v>6.1596498999999996E-6</v>
      </c>
      <c r="CI1260" s="71">
        <v>8.4916725000000007E-9</v>
      </c>
      <c r="CJ1260" s="71">
        <v>0</v>
      </c>
      <c r="CL1260" s="186">
        <v>3.1940542999999998E-13</v>
      </c>
      <c r="CM1260" s="186">
        <v>0.3308895</v>
      </c>
      <c r="CN1260" s="187">
        <v>1.8590785000000001E-3</v>
      </c>
      <c r="CO1260" s="186">
        <v>4.1598946999999998E-4</v>
      </c>
      <c r="CP1260" s="186">
        <v>3.5544498E-11</v>
      </c>
      <c r="CQ1260" s="186">
        <v>4.1593474000000001E-9</v>
      </c>
      <c r="CR1260" s="186">
        <v>2.8772331E-5</v>
      </c>
      <c r="CS1260" s="186">
        <v>3.8151561000000001E-2</v>
      </c>
      <c r="CT1260" s="186">
        <v>1.6687218999999999E-8</v>
      </c>
      <c r="CU1260" s="186">
        <v>1.5782077999999999E-5</v>
      </c>
      <c r="CW1260" s="101"/>
      <c r="CX1260" s="161" t="s">
        <v>3212</v>
      </c>
    </row>
    <row r="1261" spans="1:102" ht="14.4">
      <c r="A1261" t="s">
        <v>2517</v>
      </c>
      <c r="B1261" s="92" t="s">
        <v>1376</v>
      </c>
      <c r="C1261" s="126" t="str">
        <f t="shared" si="335"/>
        <v>A.160.06.128</v>
      </c>
      <c r="D1261" s="11" t="s">
        <v>658</v>
      </c>
      <c r="E1261" s="125" t="s">
        <v>878</v>
      </c>
      <c r="F1261" s="128" t="str">
        <f t="shared" si="336"/>
        <v>Sterculia (Niangon) natural forest clear cut 700 (kg/m3)</v>
      </c>
      <c r="G1261" s="131">
        <f t="shared" si="331"/>
        <v>4.096877132034427</v>
      </c>
      <c r="H1261" s="183">
        <f t="shared" si="332"/>
        <v>3.4473003332000001E-3</v>
      </c>
      <c r="I1261" s="183">
        <f t="shared" si="333"/>
        <v>3.5107723855999997</v>
      </c>
      <c r="J1261" s="184">
        <f t="shared" si="334"/>
        <v>1.5524896101227044E-2</v>
      </c>
      <c r="K1261" s="183">
        <v>0.56713254999999996</v>
      </c>
      <c r="L1261" s="146">
        <v>3.6544082000000001E-3</v>
      </c>
      <c r="M1261" s="146">
        <v>2.365093E-3</v>
      </c>
      <c r="N1261" s="146">
        <v>2.1450082E-3</v>
      </c>
      <c r="O1261" s="188">
        <v>1.160786E-3</v>
      </c>
      <c r="P1261" s="188">
        <v>5.3773731999999997E-6</v>
      </c>
      <c r="Q1261" s="146">
        <v>1.3612876000000001E-4</v>
      </c>
      <c r="R1261" s="146">
        <v>1.2390788000000001E-4</v>
      </c>
      <c r="S1261" s="146">
        <v>2.266364E-4</v>
      </c>
      <c r="T1261" s="146">
        <v>9.0487651999999997E-4</v>
      </c>
      <c r="U1261" s="188">
        <v>1.5296587E-2</v>
      </c>
      <c r="V1261" s="188">
        <v>3.5037240999999999</v>
      </c>
      <c r="W1261" s="188">
        <v>1.6726858E-6</v>
      </c>
      <c r="X1261" s="146">
        <v>1.5427043000000001E-11</v>
      </c>
      <c r="Z1261" s="157">
        <f t="shared" si="340"/>
        <v>3.7808836666666665</v>
      </c>
      <c r="AB1261" s="131">
        <f t="shared" si="341"/>
        <v>0.56713254999999996</v>
      </c>
      <c r="AC1261" s="131">
        <f t="shared" si="342"/>
        <v>9.5907094131999996E-3</v>
      </c>
      <c r="AD1261" s="131">
        <f t="shared" si="343"/>
        <v>6.1450817658000008E-3</v>
      </c>
      <c r="AE1261" s="131">
        <f t="shared" si="344"/>
        <v>3.5107723855999997</v>
      </c>
      <c r="AF1261" s="131">
        <f t="shared" si="345"/>
        <v>1.5523223415427044E-2</v>
      </c>
      <c r="AH1261">
        <v>26.807289000000001</v>
      </c>
      <c r="AI1261" s="71">
        <v>4.0914986000000004</v>
      </c>
      <c r="AJ1261" s="71">
        <v>0.98651124000000001</v>
      </c>
      <c r="AK1261" s="71">
        <v>0</v>
      </c>
      <c r="AL1261" s="71">
        <v>21.113216999999999</v>
      </c>
      <c r="AM1261" s="71">
        <v>0.41824403999999998</v>
      </c>
      <c r="AN1261" s="71">
        <v>0.19781792000000001</v>
      </c>
      <c r="AP1261" s="129">
        <v>6.2859152000000001E-2</v>
      </c>
      <c r="AQ1261" s="129">
        <v>5.9780501E-2</v>
      </c>
      <c r="AR1261" s="129">
        <v>2.8905138999999998E-3</v>
      </c>
      <c r="AS1261" s="129">
        <v>1.8813675E-4</v>
      </c>
      <c r="AT1261" s="172">
        <f t="shared" si="337"/>
        <v>3.5839628938334002E-6</v>
      </c>
      <c r="AU1261" s="172">
        <f t="shared" si="338"/>
        <v>1.0689770656723594E-8</v>
      </c>
      <c r="AV1261" s="185">
        <f t="shared" si="339"/>
        <v>2.6349685370000001E-2</v>
      </c>
      <c r="AW1261" s="121">
        <v>3.5086729999999999E-6</v>
      </c>
      <c r="AX1261" s="121">
        <v>1.0586512999999999E-8</v>
      </c>
      <c r="AY1261" s="121">
        <v>2.8923865000000002E-13</v>
      </c>
      <c r="AZ1261" s="121">
        <v>2.1796893E-12</v>
      </c>
      <c r="BA1261" s="121">
        <v>0</v>
      </c>
      <c r="BB1261" s="121">
        <v>1.1386377E-10</v>
      </c>
      <c r="BC1261" s="121">
        <v>7.5109329999999994E-8</v>
      </c>
      <c r="BD1261" s="121">
        <v>2.0032856999999999E-11</v>
      </c>
      <c r="BE1261" s="121">
        <v>8.2741502999999998E-11</v>
      </c>
      <c r="BF1261" s="121">
        <v>2.4904903000000001E-14</v>
      </c>
      <c r="BG1261" s="121">
        <v>3.6990075000000002E-16</v>
      </c>
      <c r="BH1261" s="121">
        <v>7.7562796000000001E-14</v>
      </c>
      <c r="BI1261" s="121">
        <v>7.7098058999999997E-14</v>
      </c>
      <c r="BJ1261" s="121">
        <v>1.4122394E-14</v>
      </c>
      <c r="BK1261" s="121">
        <v>3.6115091000000001E-12</v>
      </c>
      <c r="BL1261" s="121">
        <v>6.0908864999999997E-11</v>
      </c>
      <c r="BM1261" s="121">
        <v>2.0841165E-20</v>
      </c>
      <c r="BN1261" s="121">
        <v>2.243537E-5</v>
      </c>
      <c r="BO1261" s="121">
        <v>2.632725E-2</v>
      </c>
      <c r="BP1261" s="121">
        <v>0</v>
      </c>
      <c r="BQ1261" s="121">
        <v>0</v>
      </c>
      <c r="BR1261" s="121">
        <v>0</v>
      </c>
      <c r="BT1261" s="71">
        <v>1.1353795999999999E-4</v>
      </c>
      <c r="BU1261" s="71">
        <v>5.9308433E-7</v>
      </c>
      <c r="BV1261" s="71">
        <v>1.0542107E-4</v>
      </c>
      <c r="BW1261" s="71">
        <v>1.5339410000000001E-8</v>
      </c>
      <c r="BX1261" s="71">
        <v>6.7219819E-7</v>
      </c>
      <c r="BY1261" s="71">
        <v>4.4863434000000002E-8</v>
      </c>
      <c r="BZ1261" s="71">
        <v>6.1206717000000005E-10</v>
      </c>
      <c r="CA1261" s="71">
        <v>6.7568406999999994E-8</v>
      </c>
      <c r="CB1261" s="71">
        <v>1.3918975000000001E-8</v>
      </c>
      <c r="CC1261" s="71">
        <v>9.6689739999999997E-8</v>
      </c>
      <c r="CD1261" s="71">
        <v>0</v>
      </c>
      <c r="CE1261" s="71">
        <v>4.6087577000000002E-17</v>
      </c>
      <c r="CF1261" s="71">
        <v>3.7736329000000002E-13</v>
      </c>
      <c r="CG1261" s="71">
        <v>4.4447895000000002E-7</v>
      </c>
      <c r="CH1261" s="71">
        <v>6.1596498999999996E-6</v>
      </c>
      <c r="CI1261" s="71">
        <v>8.4916725000000007E-9</v>
      </c>
      <c r="CJ1261" s="71">
        <v>0</v>
      </c>
      <c r="CL1261" s="186">
        <v>3.1940542999999998E-13</v>
      </c>
      <c r="CM1261" s="186">
        <v>3.7808894999999998</v>
      </c>
      <c r="CN1261" s="187">
        <v>1.8590785000000001E-3</v>
      </c>
      <c r="CO1261" s="186">
        <v>4.1598946999999998E-4</v>
      </c>
      <c r="CP1261" s="186">
        <v>3.5544498E-11</v>
      </c>
      <c r="CQ1261" s="186">
        <v>4.1593474000000001E-9</v>
      </c>
      <c r="CR1261" s="186">
        <v>2.8772331E-5</v>
      </c>
      <c r="CS1261" s="186">
        <v>3.8151561000000001E-2</v>
      </c>
      <c r="CT1261" s="186">
        <v>1.6687218999999999E-8</v>
      </c>
      <c r="CU1261" s="186">
        <v>1.5782077999999999E-5</v>
      </c>
      <c r="CW1261" s="101"/>
      <c r="CX1261" s="161" t="s">
        <v>3212</v>
      </c>
    </row>
    <row r="1262" spans="1:102" ht="14.4">
      <c r="A1262" t="s">
        <v>2518</v>
      </c>
      <c r="B1262" s="92" t="s">
        <v>1376</v>
      </c>
      <c r="C1262" s="126" t="str">
        <f t="shared" si="335"/>
        <v>A.160.06.129</v>
      </c>
      <c r="D1262" s="11" t="s">
        <v>658</v>
      </c>
      <c r="E1262" s="125" t="s">
        <v>878</v>
      </c>
      <c r="F1262" s="128" t="str">
        <f t="shared" si="336"/>
        <v>Zebrano (Goncalo-alvez) FSC/PEFC 900 (kg/m3)</v>
      </c>
      <c r="G1262" s="131">
        <f t="shared" si="331"/>
        <v>7.3565106035527045E-2</v>
      </c>
      <c r="H1262" s="183">
        <f t="shared" si="332"/>
        <v>3.4238697922999994E-3</v>
      </c>
      <c r="I1262" s="183">
        <f t="shared" si="333"/>
        <v>6.8011986920000003E-3</v>
      </c>
      <c r="J1262" s="184">
        <f t="shared" si="334"/>
        <v>1.4859717551227043E-2</v>
      </c>
      <c r="K1262" s="183">
        <v>4.848032E-2</v>
      </c>
      <c r="L1262" s="146">
        <v>3.3995245999999999E-3</v>
      </c>
      <c r="M1262" s="146">
        <v>2.3488286000000001E-3</v>
      </c>
      <c r="N1262" s="146">
        <v>2.1244065999999999E-3</v>
      </c>
      <c r="O1262" s="188">
        <v>1.1586319999999999E-3</v>
      </c>
      <c r="P1262" s="188">
        <v>5.2792723000000003E-6</v>
      </c>
      <c r="Q1262" s="146">
        <v>1.3555191999999999E-4</v>
      </c>
      <c r="R1262" s="146">
        <v>1.2389319999999999E-4</v>
      </c>
      <c r="S1262" s="146">
        <v>2.2619584999999999E-4</v>
      </c>
      <c r="T1262" s="146">
        <v>9.0487651999999997E-4</v>
      </c>
      <c r="U1262" s="146">
        <v>1.4631849000000001E-2</v>
      </c>
      <c r="V1262" s="188">
        <v>2.4075772000000001E-5</v>
      </c>
      <c r="W1262" s="188">
        <v>1.6726858E-6</v>
      </c>
      <c r="X1262" s="146">
        <v>1.5427043000000001E-11</v>
      </c>
      <c r="Z1262" s="157">
        <f t="shared" si="340"/>
        <v>0.32320213333333336</v>
      </c>
      <c r="AB1262" s="131">
        <f t="shared" si="341"/>
        <v>4.848032E-2</v>
      </c>
      <c r="AC1262" s="131">
        <f t="shared" si="342"/>
        <v>9.2961161922999989E-3</v>
      </c>
      <c r="AD1262" s="131">
        <f t="shared" si="343"/>
        <v>5.8739190858000008E-3</v>
      </c>
      <c r="AE1262" s="131">
        <f t="shared" si="344"/>
        <v>6.8011986920000003E-3</v>
      </c>
      <c r="AF1262" s="131">
        <f t="shared" si="345"/>
        <v>1.4858044865427043E-2</v>
      </c>
      <c r="AH1262">
        <v>26.706396000000002</v>
      </c>
      <c r="AI1262" s="71">
        <v>3.9910985999999999</v>
      </c>
      <c r="AJ1262" s="71">
        <v>0.98616952999999996</v>
      </c>
      <c r="AK1262" s="71">
        <v>0</v>
      </c>
      <c r="AL1262" s="71">
        <v>21.113216999999999</v>
      </c>
      <c r="AM1262" s="71">
        <v>0.41817744000000001</v>
      </c>
      <c r="AN1262" s="71">
        <v>0.19773378999999999</v>
      </c>
      <c r="AP1262" s="129">
        <v>6.6332845000000003E-3</v>
      </c>
      <c r="AQ1262" s="129">
        <v>6.1811239999999996E-3</v>
      </c>
      <c r="AR1262" s="129">
        <v>2.7106658E-4</v>
      </c>
      <c r="AS1262" s="129">
        <v>1.8109387E-4</v>
      </c>
      <c r="AT1262" s="172">
        <f t="shared" si="337"/>
        <v>3.7057097990740005E-7</v>
      </c>
      <c r="AU1262" s="172">
        <f t="shared" si="338"/>
        <v>1.0024651612905913E-9</v>
      </c>
      <c r="AV1262" s="185">
        <f t="shared" si="339"/>
        <v>2.5363287851000001E-2</v>
      </c>
      <c r="AW1262" s="121">
        <v>2.9994456E-7</v>
      </c>
      <c r="AX1262" s="121">
        <v>9.0500465000000001E-10</v>
      </c>
      <c r="AY1262" s="121">
        <v>2.4726018E-14</v>
      </c>
      <c r="AZ1262" s="121">
        <v>2.1796893E-12</v>
      </c>
      <c r="BA1262" s="121">
        <v>0</v>
      </c>
      <c r="BB1262" s="121">
        <v>1.1331170000000001E-10</v>
      </c>
      <c r="BC1262" s="121">
        <v>7.0446613999999998E-8</v>
      </c>
      <c r="BD1262" s="121">
        <v>1.9906959000000001E-11</v>
      </c>
      <c r="BE1262" s="121">
        <v>7.7349562000000002E-11</v>
      </c>
      <c r="BF1262" s="121">
        <v>2.4904903000000001E-14</v>
      </c>
      <c r="BG1262" s="121">
        <v>3.6990075000000002E-16</v>
      </c>
      <c r="BH1262" s="121">
        <v>7.7234173000000002E-14</v>
      </c>
      <c r="BI1262" s="121">
        <v>6.4852912000000002E-14</v>
      </c>
      <c r="BJ1262" s="121">
        <v>1.1902363000000001E-14</v>
      </c>
      <c r="BK1262" s="121">
        <v>3.5951911E-12</v>
      </c>
      <c r="BL1262" s="121">
        <v>6.0719327000000004E-11</v>
      </c>
      <c r="BM1262" s="121">
        <v>2.0841165E-20</v>
      </c>
      <c r="BN1262" s="121">
        <v>2.2394851000000001E-5</v>
      </c>
      <c r="BO1262" s="121">
        <v>2.5340893E-2</v>
      </c>
      <c r="BP1262" s="121">
        <v>0</v>
      </c>
      <c r="BQ1262" s="121">
        <v>0</v>
      </c>
      <c r="BR1262" s="121">
        <v>0</v>
      </c>
      <c r="BT1262" s="71">
        <v>1.69307E-5</v>
      </c>
      <c r="BU1262" s="71">
        <v>5.5591067E-7</v>
      </c>
      <c r="BV1262" s="71">
        <v>9.0117331000000007E-6</v>
      </c>
      <c r="BW1262" s="71">
        <v>1.5327765000000001E-8</v>
      </c>
      <c r="BX1262" s="71">
        <v>6.3964901E-7</v>
      </c>
      <c r="BY1262" s="71">
        <v>4.4863434000000002E-8</v>
      </c>
      <c r="BZ1262" s="71">
        <v>6.1206717000000005E-10</v>
      </c>
      <c r="CA1262" s="71">
        <v>6.7568406999999994E-8</v>
      </c>
      <c r="CB1262" s="71">
        <v>1.3759471999999999E-8</v>
      </c>
      <c r="CC1262" s="71">
        <v>9.6278123999999997E-8</v>
      </c>
      <c r="CD1262" s="71">
        <v>0</v>
      </c>
      <c r="CE1262" s="71">
        <v>4.6087577000000002E-17</v>
      </c>
      <c r="CF1262" s="71">
        <v>3.7736329000000002E-13</v>
      </c>
      <c r="CG1262" s="71">
        <v>4.3812779E-7</v>
      </c>
      <c r="CH1262" s="71">
        <v>6.0383782000000002E-6</v>
      </c>
      <c r="CI1262" s="71">
        <v>8.4916725000000007E-9</v>
      </c>
      <c r="CJ1262" s="71">
        <v>0</v>
      </c>
      <c r="CL1262" s="186">
        <v>3.1940542999999998E-13</v>
      </c>
      <c r="CM1262" s="186">
        <v>0.32320799</v>
      </c>
      <c r="CN1262" s="187">
        <v>1.8590785000000001E-3</v>
      </c>
      <c r="CO1262" s="186">
        <v>3.9055578999999999E-4</v>
      </c>
      <c r="CP1262" s="186">
        <v>3.5395818999999999E-11</v>
      </c>
      <c r="CQ1262" s="186">
        <v>4.1417765999999999E-9</v>
      </c>
      <c r="CR1262" s="186">
        <v>2.7164337000000001E-5</v>
      </c>
      <c r="CS1262" s="186">
        <v>3.2116206000000001E-2</v>
      </c>
      <c r="CT1262" s="186">
        <v>1.6687218999999999E-8</v>
      </c>
      <c r="CU1262" s="186">
        <v>1.5782077999999999E-5</v>
      </c>
      <c r="CW1262" s="101"/>
      <c r="CX1262" s="161" t="s">
        <v>3213</v>
      </c>
    </row>
    <row r="1263" spans="1:102" ht="14.4">
      <c r="A1263" t="s">
        <v>2519</v>
      </c>
      <c r="B1263" s="92" t="s">
        <v>1376</v>
      </c>
      <c r="C1263" s="126" t="str">
        <f t="shared" si="335"/>
        <v>A.160.06.130</v>
      </c>
      <c r="D1263" s="11" t="s">
        <v>658</v>
      </c>
      <c r="E1263" s="125" t="s">
        <v>878</v>
      </c>
      <c r="F1263" s="128" t="str">
        <f t="shared" si="336"/>
        <v>Zebrano (Goncalo-alvez) natural forest clear cut 900 (kg/m3)</v>
      </c>
      <c r="G1263" s="131">
        <f t="shared" ref="G1263:G1333" si="346">H1263+I1263+J1263+K1263</f>
        <v>3.3047151302635269</v>
      </c>
      <c r="H1263" s="183">
        <f t="shared" ref="H1263:H1333" si="347">N1263+O1263+P1263+Q1263</f>
        <v>3.4238697922999994E-3</v>
      </c>
      <c r="I1263" s="183">
        <f t="shared" ref="I1263:I1333" si="348">L1263+M1263+R1263+V1263+T1263</f>
        <v>2.72045122292</v>
      </c>
      <c r="J1263" s="184">
        <f t="shared" ref="J1263:J1333" si="349">S1263+U1263+W1263+X1263</f>
        <v>1.4859717551227043E-2</v>
      </c>
      <c r="K1263" s="183">
        <v>0.56598031999999998</v>
      </c>
      <c r="L1263" s="146">
        <v>3.3995245999999999E-3</v>
      </c>
      <c r="M1263" s="146">
        <v>2.3488286000000001E-3</v>
      </c>
      <c r="N1263" s="146">
        <v>2.1244065999999999E-3</v>
      </c>
      <c r="O1263" s="188">
        <v>1.1586319999999999E-3</v>
      </c>
      <c r="P1263" s="188">
        <v>5.2792723000000003E-6</v>
      </c>
      <c r="Q1263" s="146">
        <v>1.3555191999999999E-4</v>
      </c>
      <c r="R1263" s="146">
        <v>1.2389319999999999E-4</v>
      </c>
      <c r="S1263" s="146">
        <v>2.2619584999999999E-4</v>
      </c>
      <c r="T1263" s="146">
        <v>9.0487651999999997E-4</v>
      </c>
      <c r="U1263" s="188">
        <v>1.4631849000000001E-2</v>
      </c>
      <c r="V1263" s="188">
        <v>2.7136741</v>
      </c>
      <c r="W1263" s="188">
        <v>1.6726858E-6</v>
      </c>
      <c r="X1263" s="146">
        <v>1.5427043000000001E-11</v>
      </c>
      <c r="Z1263" s="157">
        <f t="shared" si="340"/>
        <v>3.7732021333333332</v>
      </c>
      <c r="AB1263" s="131">
        <f t="shared" si="341"/>
        <v>0.56598031999999998</v>
      </c>
      <c r="AC1263" s="131">
        <f t="shared" si="342"/>
        <v>9.2961161922999989E-3</v>
      </c>
      <c r="AD1263" s="131">
        <f t="shared" si="343"/>
        <v>5.8739190858000008E-3</v>
      </c>
      <c r="AE1263" s="131">
        <f t="shared" si="344"/>
        <v>2.72045122292</v>
      </c>
      <c r="AF1263" s="131">
        <f t="shared" si="345"/>
        <v>1.4858044865427043E-2</v>
      </c>
      <c r="AH1263">
        <v>26.706396000000002</v>
      </c>
      <c r="AI1263" s="71">
        <v>3.9910985999999999</v>
      </c>
      <c r="AJ1263" s="71">
        <v>0.98616952999999996</v>
      </c>
      <c r="AK1263" s="71">
        <v>0</v>
      </c>
      <c r="AL1263" s="71">
        <v>21.113216999999999</v>
      </c>
      <c r="AM1263" s="71">
        <v>0.41817744000000001</v>
      </c>
      <c r="AN1263" s="71">
        <v>0.19773378999999999</v>
      </c>
      <c r="AP1263" s="129">
        <v>6.2648107999999994E-2</v>
      </c>
      <c r="AQ1263" s="129">
        <v>5.9583812E-2</v>
      </c>
      <c r="AR1263" s="129">
        <v>2.8832019E-3</v>
      </c>
      <c r="AS1263" s="129">
        <v>1.8109387E-4</v>
      </c>
      <c r="AT1263" s="172">
        <f t="shared" si="337"/>
        <v>3.5721710199074E-6</v>
      </c>
      <c r="AU1263" s="172">
        <f t="shared" si="338"/>
        <v>1.0662729436292593E-8</v>
      </c>
      <c r="AV1263" s="185">
        <f t="shared" si="339"/>
        <v>2.5363287851000001E-2</v>
      </c>
      <c r="AW1263" s="121">
        <v>3.5015445999999999E-6</v>
      </c>
      <c r="AX1263" s="121">
        <v>1.0565005000000001E-8</v>
      </c>
      <c r="AY1263" s="121">
        <v>2.8865101999999998E-13</v>
      </c>
      <c r="AZ1263" s="121">
        <v>2.1796893E-12</v>
      </c>
      <c r="BA1263" s="121">
        <v>0</v>
      </c>
      <c r="BB1263" s="121">
        <v>1.1331170000000001E-10</v>
      </c>
      <c r="BC1263" s="121">
        <v>7.0446613999999998E-8</v>
      </c>
      <c r="BD1263" s="121">
        <v>1.9906959000000001E-11</v>
      </c>
      <c r="BE1263" s="121">
        <v>7.7349562000000002E-11</v>
      </c>
      <c r="BF1263" s="121">
        <v>2.4904903000000001E-14</v>
      </c>
      <c r="BG1263" s="121">
        <v>3.6990075000000002E-16</v>
      </c>
      <c r="BH1263" s="121">
        <v>7.7234173000000002E-14</v>
      </c>
      <c r="BI1263" s="121">
        <v>6.4852912000000002E-14</v>
      </c>
      <c r="BJ1263" s="121">
        <v>1.1902363000000001E-14</v>
      </c>
      <c r="BK1263" s="121">
        <v>3.5951911E-12</v>
      </c>
      <c r="BL1263" s="121">
        <v>6.0719327000000004E-11</v>
      </c>
      <c r="BM1263" s="121">
        <v>2.0841165E-20</v>
      </c>
      <c r="BN1263" s="121">
        <v>2.2394851000000001E-5</v>
      </c>
      <c r="BO1263" s="121">
        <v>2.5340893E-2</v>
      </c>
      <c r="BP1263" s="121">
        <v>0</v>
      </c>
      <c r="BQ1263" s="121">
        <v>0</v>
      </c>
      <c r="BR1263" s="121">
        <v>0</v>
      </c>
      <c r="BT1263" s="71">
        <v>1.1312585E-4</v>
      </c>
      <c r="BU1263" s="71">
        <v>5.5591067E-7</v>
      </c>
      <c r="BV1263" s="71">
        <v>1.0520689E-4</v>
      </c>
      <c r="BW1263" s="71">
        <v>1.5327765000000001E-8</v>
      </c>
      <c r="BX1263" s="71">
        <v>6.3964901E-7</v>
      </c>
      <c r="BY1263" s="71">
        <v>4.4863434000000002E-8</v>
      </c>
      <c r="BZ1263" s="71">
        <v>6.1206717000000005E-10</v>
      </c>
      <c r="CA1263" s="71">
        <v>6.7568406999999994E-8</v>
      </c>
      <c r="CB1263" s="71">
        <v>1.3759471999999999E-8</v>
      </c>
      <c r="CC1263" s="71">
        <v>9.6278123999999997E-8</v>
      </c>
      <c r="CD1263" s="71">
        <v>0</v>
      </c>
      <c r="CE1263" s="71">
        <v>4.6087577000000002E-17</v>
      </c>
      <c r="CF1263" s="71">
        <v>3.7736329000000002E-13</v>
      </c>
      <c r="CG1263" s="71">
        <v>4.3812779E-7</v>
      </c>
      <c r="CH1263" s="71">
        <v>6.0383782000000002E-6</v>
      </c>
      <c r="CI1263" s="71">
        <v>8.4916725000000007E-9</v>
      </c>
      <c r="CJ1263" s="71">
        <v>0</v>
      </c>
      <c r="CL1263" s="186">
        <v>3.1940542999999998E-13</v>
      </c>
      <c r="CM1263" s="186">
        <v>3.7732079999999999</v>
      </c>
      <c r="CN1263" s="187">
        <v>1.8590785000000001E-3</v>
      </c>
      <c r="CO1263" s="186">
        <v>3.9055578999999999E-4</v>
      </c>
      <c r="CP1263" s="186">
        <v>3.5395818999999999E-11</v>
      </c>
      <c r="CQ1263" s="186">
        <v>4.1417765999999999E-9</v>
      </c>
      <c r="CR1263" s="186">
        <v>2.7164337000000001E-5</v>
      </c>
      <c r="CS1263" s="186">
        <v>3.2116206000000001E-2</v>
      </c>
      <c r="CT1263" s="186">
        <v>1.6687218999999999E-8</v>
      </c>
      <c r="CU1263" s="186">
        <v>1.5782077999999999E-5</v>
      </c>
      <c r="CW1263" s="101"/>
      <c r="CX1263" s="161" t="s">
        <v>3213</v>
      </c>
    </row>
    <row r="1264" spans="1:102" ht="14.4">
      <c r="B1264" s="92"/>
      <c r="C1264" s="126"/>
      <c r="D1264" s="1" t="s">
        <v>710</v>
      </c>
      <c r="E1264" s="125"/>
      <c r="J1264" s="158"/>
      <c r="O1264" s="4"/>
      <c r="P1264" s="4"/>
      <c r="U1264" s="4"/>
      <c r="V1264" s="4"/>
      <c r="W1264" s="4"/>
      <c r="AT1264" s="4"/>
      <c r="AU1264" s="4"/>
      <c r="AV1264" s="16"/>
      <c r="CN1264" s="97"/>
      <c r="CW1264" s="102"/>
      <c r="CX1264" s="167"/>
    </row>
    <row r="1265" spans="1:102" ht="14.4">
      <c r="A1265" t="s">
        <v>1462</v>
      </c>
      <c r="B1265" s="92" t="s">
        <v>1376</v>
      </c>
      <c r="C1265" s="126" t="str">
        <f t="shared" si="335"/>
        <v>A.160.07.101</v>
      </c>
      <c r="D1265" s="11" t="s">
        <v>2750</v>
      </c>
      <c r="E1265" s="125" t="s">
        <v>878</v>
      </c>
      <c r="F1265" s="128" t="str">
        <f t="shared" si="336"/>
        <v>Angelim Vermelho FSC/PEFC 1430 (kg/m3) wet</v>
      </c>
      <c r="G1265" s="131">
        <f t="shared" si="346"/>
        <v>5.1761490929727046E-2</v>
      </c>
      <c r="H1265" s="183">
        <f t="shared" si="347"/>
        <v>2.7143555554999996E-3</v>
      </c>
      <c r="I1265" s="183">
        <f t="shared" si="348"/>
        <v>5.4267483630000002E-3</v>
      </c>
      <c r="J1265" s="184">
        <f t="shared" si="349"/>
        <v>1.1541248011227044E-2</v>
      </c>
      <c r="K1265" s="183">
        <v>3.2079139E-2</v>
      </c>
      <c r="L1265" s="146">
        <v>2.6966109999999998E-3</v>
      </c>
      <c r="M1265" s="146">
        <v>1.6772797000000001E-3</v>
      </c>
      <c r="N1265" s="146">
        <v>1.5103066999999999E-3</v>
      </c>
      <c r="O1265" s="188">
        <v>1.0629284E-3</v>
      </c>
      <c r="P1265" s="188">
        <v>5.3213155000000001E-6</v>
      </c>
      <c r="Q1265" s="146">
        <v>1.3579913999999999E-4</v>
      </c>
      <c r="R1265" s="146">
        <v>1.2389949000000001E-4</v>
      </c>
      <c r="S1265" s="146">
        <v>1.5268631E-4</v>
      </c>
      <c r="T1265" s="146">
        <v>9.0487651999999997E-4</v>
      </c>
      <c r="U1265" s="146">
        <v>1.1386889000000001E-2</v>
      </c>
      <c r="V1265" s="188">
        <v>2.4081653000000002E-5</v>
      </c>
      <c r="W1265" s="188">
        <v>1.6726858E-6</v>
      </c>
      <c r="X1265" s="146">
        <v>1.5427043000000001E-11</v>
      </c>
      <c r="Z1265" s="157">
        <f t="shared" si="340"/>
        <v>0.21386092666666667</v>
      </c>
      <c r="AB1265" s="131">
        <f t="shared" si="341"/>
        <v>3.2079139E-2</v>
      </c>
      <c r="AC1265" s="131">
        <f t="shared" si="342"/>
        <v>7.2121457455000008E-3</v>
      </c>
      <c r="AD1265" s="131">
        <f t="shared" si="343"/>
        <v>4.4994628758000003E-3</v>
      </c>
      <c r="AE1265" s="131">
        <f t="shared" si="344"/>
        <v>5.4267483630000002E-3</v>
      </c>
      <c r="AF1265" s="131">
        <f t="shared" si="345"/>
        <v>1.1539575325427045E-2</v>
      </c>
      <c r="AH1265">
        <v>24.599853</v>
      </c>
      <c r="AI1265" s="71">
        <v>2.7632275000000002</v>
      </c>
      <c r="AJ1265" s="71">
        <v>0.4972723</v>
      </c>
      <c r="AK1265" s="71">
        <v>0</v>
      </c>
      <c r="AL1265" s="71">
        <v>21.019553999999999</v>
      </c>
      <c r="AM1265" s="71">
        <v>0.21989650999999999</v>
      </c>
      <c r="AN1265" s="71">
        <v>9.9903143E-2</v>
      </c>
      <c r="AP1265" s="129">
        <v>4.5783973000000002E-3</v>
      </c>
      <c r="AQ1265" s="129">
        <v>4.2503844000000004E-3</v>
      </c>
      <c r="AR1265" s="129">
        <v>1.8324606E-4</v>
      </c>
      <c r="AS1265" s="129">
        <v>1.4476687E-4</v>
      </c>
      <c r="AT1265" s="172">
        <f t="shared" si="337"/>
        <v>2.5481920386280001E-7</v>
      </c>
      <c r="AU1265" s="172">
        <f t="shared" si="338"/>
        <v>6.7768512688859113E-10</v>
      </c>
      <c r="AV1265" s="185">
        <f t="shared" si="339"/>
        <v>2.0275470819E-2</v>
      </c>
      <c r="AW1265" s="121">
        <v>1.9847592000000001E-7</v>
      </c>
      <c r="AX1265" s="121">
        <v>5.9884927000000001E-10</v>
      </c>
      <c r="AY1265" s="121">
        <v>1.6361416E-14</v>
      </c>
      <c r="AZ1265" s="121">
        <v>2.1796893E-12</v>
      </c>
      <c r="BA1265" s="121">
        <v>0</v>
      </c>
      <c r="BB1265" s="121">
        <v>9.6855430999999995E-11</v>
      </c>
      <c r="BC1265" s="121">
        <v>5.6179846000000001E-8</v>
      </c>
      <c r="BD1265" s="121">
        <v>1.6154126000000001E-11</v>
      </c>
      <c r="BE1265" s="121">
        <v>6.2479765E-11</v>
      </c>
      <c r="BF1265" s="121">
        <v>2.4904903000000001E-14</v>
      </c>
      <c r="BG1265" s="121">
        <v>3.6990075000000002E-16</v>
      </c>
      <c r="BH1265" s="121">
        <v>7.7375011000000003E-14</v>
      </c>
      <c r="BI1265" s="121">
        <v>7.0100832000000001E-14</v>
      </c>
      <c r="BJ1265" s="121">
        <v>1.2853805E-14</v>
      </c>
      <c r="BK1265" s="121">
        <v>3.6021845000000001E-12</v>
      </c>
      <c r="BL1265" s="121">
        <v>6.0800557999999998E-11</v>
      </c>
      <c r="BM1265" s="121">
        <v>2.0841165E-20</v>
      </c>
      <c r="BN1265" s="121">
        <v>1.4495819E-5</v>
      </c>
      <c r="BO1265" s="121">
        <v>2.0260975000000001E-2</v>
      </c>
      <c r="BP1265" s="121">
        <v>0</v>
      </c>
      <c r="BQ1265" s="121">
        <v>0</v>
      </c>
      <c r="BR1265" s="121">
        <v>0</v>
      </c>
      <c r="BT1265" s="71">
        <v>1.1401574999999999E-5</v>
      </c>
      <c r="BU1265" s="71">
        <v>4.5339379999999998E-7</v>
      </c>
      <c r="BV1265" s="71">
        <v>5.9630102000000001E-6</v>
      </c>
      <c r="BW1265" s="71">
        <v>1.5036187E-8</v>
      </c>
      <c r="BX1265" s="71">
        <v>4.6953988E-7</v>
      </c>
      <c r="BY1265" s="71">
        <v>4.4863434000000002E-8</v>
      </c>
      <c r="BZ1265" s="71">
        <v>6.1206717000000005E-10</v>
      </c>
      <c r="CA1265" s="71">
        <v>6.7568406999999994E-8</v>
      </c>
      <c r="CB1265" s="71">
        <v>1.382783E-8</v>
      </c>
      <c r="CC1265" s="71">
        <v>9.5549843999999995E-8</v>
      </c>
      <c r="CD1265" s="71">
        <v>0</v>
      </c>
      <c r="CE1265" s="71">
        <v>4.6087577000000002E-17</v>
      </c>
      <c r="CF1265" s="71">
        <v>3.7736329000000002E-13</v>
      </c>
      <c r="CG1265" s="71">
        <v>3.1408455999999999E-7</v>
      </c>
      <c r="CH1265" s="71">
        <v>3.9555967000000002E-6</v>
      </c>
      <c r="CI1265" s="71">
        <v>8.4915791000000007E-9</v>
      </c>
      <c r="CJ1265" s="71">
        <v>0</v>
      </c>
      <c r="CL1265" s="186">
        <v>3.1940542999999998E-13</v>
      </c>
      <c r="CM1265" s="186">
        <v>0.21386679</v>
      </c>
      <c r="CN1265" s="187">
        <v>1.8590785000000001E-3</v>
      </c>
      <c r="CO1265" s="186">
        <v>3.2041524000000002E-4</v>
      </c>
      <c r="CP1265" s="186">
        <v>3.5459538999999998E-11</v>
      </c>
      <c r="CQ1265" s="186">
        <v>4.1493068999999999E-9</v>
      </c>
      <c r="CR1265" s="186">
        <v>2.0491345000000001E-5</v>
      </c>
      <c r="CS1265" s="186">
        <v>3.4702785999999999E-2</v>
      </c>
      <c r="CT1265" s="186">
        <v>1.6687218999999999E-8</v>
      </c>
      <c r="CU1265" s="186">
        <v>1.5782077999999999E-5</v>
      </c>
      <c r="CW1265" s="101"/>
      <c r="CX1265" s="161" t="s">
        <v>3214</v>
      </c>
    </row>
    <row r="1266" spans="1:102" ht="14.4">
      <c r="A1266" t="s">
        <v>2520</v>
      </c>
      <c r="B1266" s="92" t="s">
        <v>1376</v>
      </c>
      <c r="C1266" s="126" t="str">
        <f t="shared" si="335"/>
        <v>A.160.07.102</v>
      </c>
      <c r="D1266" s="11" t="s">
        <v>2750</v>
      </c>
      <c r="E1266" s="125" t="s">
        <v>878</v>
      </c>
      <c r="F1266" s="128" t="str">
        <f t="shared" si="336"/>
        <v>Angelim Vermelho natural forest clear cut 1430 (kg/m3) wet</v>
      </c>
      <c r="G1266" s="131">
        <f t="shared" si="346"/>
        <v>2.9899615102767267</v>
      </c>
      <c r="H1266" s="183">
        <f t="shared" si="347"/>
        <v>2.7143555554999996E-3</v>
      </c>
      <c r="I1266" s="183">
        <f t="shared" si="348"/>
        <v>2.5816767667099998</v>
      </c>
      <c r="J1266" s="184">
        <f t="shared" si="349"/>
        <v>1.1541248011227044E-2</v>
      </c>
      <c r="K1266" s="183">
        <v>0.39402914</v>
      </c>
      <c r="L1266" s="146">
        <v>2.6966109999999998E-3</v>
      </c>
      <c r="M1266" s="146">
        <v>1.6772797000000001E-3</v>
      </c>
      <c r="N1266" s="146">
        <v>1.5103066999999999E-3</v>
      </c>
      <c r="O1266" s="188">
        <v>1.0629284E-3</v>
      </c>
      <c r="P1266" s="188">
        <v>5.3213155000000001E-6</v>
      </c>
      <c r="Q1266" s="146">
        <v>1.3579913999999999E-4</v>
      </c>
      <c r="R1266" s="146">
        <v>1.2389949000000001E-4</v>
      </c>
      <c r="S1266" s="146">
        <v>1.5268631E-4</v>
      </c>
      <c r="T1266" s="146">
        <v>9.0487651999999997E-4</v>
      </c>
      <c r="U1266" s="188">
        <v>1.1386889000000001E-2</v>
      </c>
      <c r="V1266" s="188">
        <v>2.5762741</v>
      </c>
      <c r="W1266" s="188">
        <v>1.6726858E-6</v>
      </c>
      <c r="X1266" s="146">
        <v>1.5427043000000001E-11</v>
      </c>
      <c r="Z1266" s="157">
        <f t="shared" si="340"/>
        <v>2.6268609333333335</v>
      </c>
      <c r="AB1266" s="131">
        <f t="shared" si="341"/>
        <v>0.39402914</v>
      </c>
      <c r="AC1266" s="131">
        <f t="shared" si="342"/>
        <v>7.2121457455000008E-3</v>
      </c>
      <c r="AD1266" s="131">
        <f t="shared" si="343"/>
        <v>4.4994628758000003E-3</v>
      </c>
      <c r="AE1266" s="131">
        <f t="shared" si="344"/>
        <v>2.5816767667100002</v>
      </c>
      <c r="AF1266" s="131">
        <f t="shared" si="345"/>
        <v>1.1539575325427045E-2</v>
      </c>
      <c r="AH1266">
        <v>24.599853</v>
      </c>
      <c r="AI1266" s="71">
        <v>2.7632275000000002</v>
      </c>
      <c r="AJ1266" s="71">
        <v>0.4972723</v>
      </c>
      <c r="AK1266" s="71">
        <v>0</v>
      </c>
      <c r="AL1266" s="71">
        <v>21.019553999999999</v>
      </c>
      <c r="AM1266" s="71">
        <v>0.21989650999999999</v>
      </c>
      <c r="AN1266" s="71">
        <v>9.9903143E-2</v>
      </c>
      <c r="AP1266" s="129">
        <v>4.3756300999999997E-2</v>
      </c>
      <c r="AQ1266" s="129">
        <v>4.1601307999999997E-2</v>
      </c>
      <c r="AR1266" s="129">
        <v>2.0102265000000001E-3</v>
      </c>
      <c r="AS1266" s="129">
        <v>1.4476687E-4</v>
      </c>
      <c r="AT1266" s="172">
        <f t="shared" si="337"/>
        <v>2.4940831838627997E-6</v>
      </c>
      <c r="AU1266" s="172">
        <f t="shared" si="338"/>
        <v>7.4342697513925905E-9</v>
      </c>
      <c r="AV1266" s="185">
        <f t="shared" si="339"/>
        <v>2.0275470819E-2</v>
      </c>
      <c r="AW1266" s="121">
        <v>2.4377398999999999E-6</v>
      </c>
      <c r="AX1266" s="121">
        <v>7.3552493000000004E-9</v>
      </c>
      <c r="AY1266" s="121">
        <v>2.0095592000000001E-13</v>
      </c>
      <c r="AZ1266" s="121">
        <v>2.1796893E-12</v>
      </c>
      <c r="BA1266" s="121">
        <v>0</v>
      </c>
      <c r="BB1266" s="121">
        <v>9.6855430999999995E-11</v>
      </c>
      <c r="BC1266" s="121">
        <v>5.6179846000000001E-8</v>
      </c>
      <c r="BD1266" s="121">
        <v>1.6154126000000001E-11</v>
      </c>
      <c r="BE1266" s="121">
        <v>6.2479765E-11</v>
      </c>
      <c r="BF1266" s="121">
        <v>2.4904903000000001E-14</v>
      </c>
      <c r="BG1266" s="121">
        <v>3.6990075000000002E-16</v>
      </c>
      <c r="BH1266" s="121">
        <v>7.7375011000000003E-14</v>
      </c>
      <c r="BI1266" s="121">
        <v>7.0100832000000001E-14</v>
      </c>
      <c r="BJ1266" s="121">
        <v>1.2853805E-14</v>
      </c>
      <c r="BK1266" s="121">
        <v>3.6021845000000001E-12</v>
      </c>
      <c r="BL1266" s="121">
        <v>6.0800557999999998E-11</v>
      </c>
      <c r="BM1266" s="121">
        <v>2.0841165E-20</v>
      </c>
      <c r="BN1266" s="121">
        <v>1.4495819E-5</v>
      </c>
      <c r="BO1266" s="121">
        <v>2.0260975000000001E-2</v>
      </c>
      <c r="BP1266" s="121">
        <v>0</v>
      </c>
      <c r="BQ1266" s="121">
        <v>0</v>
      </c>
      <c r="BR1266" s="121">
        <v>0</v>
      </c>
      <c r="BT1266" s="71">
        <v>7.8682417000000004E-5</v>
      </c>
      <c r="BU1266" s="71">
        <v>4.5339379999999998E-7</v>
      </c>
      <c r="BV1266" s="71">
        <v>7.3243852999999997E-5</v>
      </c>
      <c r="BW1266" s="71">
        <v>1.5036187E-8</v>
      </c>
      <c r="BX1266" s="71">
        <v>4.6953988E-7</v>
      </c>
      <c r="BY1266" s="71">
        <v>4.4863434000000002E-8</v>
      </c>
      <c r="BZ1266" s="71">
        <v>6.1206717000000005E-10</v>
      </c>
      <c r="CA1266" s="71">
        <v>6.7568406999999994E-8</v>
      </c>
      <c r="CB1266" s="71">
        <v>1.382783E-8</v>
      </c>
      <c r="CC1266" s="71">
        <v>9.5549843999999995E-8</v>
      </c>
      <c r="CD1266" s="71">
        <v>0</v>
      </c>
      <c r="CE1266" s="71">
        <v>4.6087577000000002E-17</v>
      </c>
      <c r="CF1266" s="71">
        <v>3.7736329000000002E-13</v>
      </c>
      <c r="CG1266" s="71">
        <v>3.1408455999999999E-7</v>
      </c>
      <c r="CH1266" s="71">
        <v>3.9555967000000002E-6</v>
      </c>
      <c r="CI1266" s="71">
        <v>8.4915791000000007E-9</v>
      </c>
      <c r="CJ1266" s="71">
        <v>0</v>
      </c>
      <c r="CL1266" s="186">
        <v>3.1940542999999998E-13</v>
      </c>
      <c r="CM1266" s="186">
        <v>2.6268668000000002</v>
      </c>
      <c r="CN1266" s="187">
        <v>1.8590785000000001E-3</v>
      </c>
      <c r="CO1266" s="186">
        <v>3.2041524000000002E-4</v>
      </c>
      <c r="CP1266" s="186">
        <v>3.5459538999999998E-11</v>
      </c>
      <c r="CQ1266" s="186">
        <v>4.1493068999999999E-9</v>
      </c>
      <c r="CR1266" s="186">
        <v>2.0491345000000001E-5</v>
      </c>
      <c r="CS1266" s="186">
        <v>3.4702785999999999E-2</v>
      </c>
      <c r="CT1266" s="186">
        <v>1.6687218999999999E-8</v>
      </c>
      <c r="CU1266" s="186">
        <v>1.5782077999999999E-5</v>
      </c>
      <c r="CW1266" s="101"/>
      <c r="CX1266" s="161" t="s">
        <v>3214</v>
      </c>
    </row>
    <row r="1267" spans="1:102" ht="14.4">
      <c r="A1267" t="s">
        <v>1463</v>
      </c>
      <c r="B1267" s="92" t="s">
        <v>1376</v>
      </c>
      <c r="C1267" s="126" t="str">
        <f t="shared" si="335"/>
        <v>A.160.07.103</v>
      </c>
      <c r="D1267" s="11" t="s">
        <v>2750</v>
      </c>
      <c r="E1267" s="125" t="s">
        <v>878</v>
      </c>
      <c r="F1267" s="128" t="str">
        <f t="shared" si="336"/>
        <v>Cumaru FSC/PEFC 1200 (kg/m3) wet</v>
      </c>
      <c r="G1267" s="131">
        <f t="shared" si="346"/>
        <v>5.1761490929727046E-2</v>
      </c>
      <c r="H1267" s="183">
        <f t="shared" si="347"/>
        <v>2.7143555554999996E-3</v>
      </c>
      <c r="I1267" s="183">
        <f t="shared" si="348"/>
        <v>5.4267483630000002E-3</v>
      </c>
      <c r="J1267" s="184">
        <f t="shared" si="349"/>
        <v>1.1541248011227044E-2</v>
      </c>
      <c r="K1267" s="183">
        <v>3.2079139E-2</v>
      </c>
      <c r="L1267" s="146">
        <v>2.6966109999999998E-3</v>
      </c>
      <c r="M1267" s="146">
        <v>1.6772797000000001E-3</v>
      </c>
      <c r="N1267" s="146">
        <v>1.5103066999999999E-3</v>
      </c>
      <c r="O1267" s="188">
        <v>1.0629284E-3</v>
      </c>
      <c r="P1267" s="188">
        <v>5.3213155000000001E-6</v>
      </c>
      <c r="Q1267" s="146">
        <v>1.3579913999999999E-4</v>
      </c>
      <c r="R1267" s="146">
        <v>1.2389949000000001E-4</v>
      </c>
      <c r="S1267" s="146">
        <v>1.5268631E-4</v>
      </c>
      <c r="T1267" s="146">
        <v>9.0487651999999997E-4</v>
      </c>
      <c r="U1267" s="146">
        <v>1.1386889000000001E-2</v>
      </c>
      <c r="V1267" s="188">
        <v>2.4081653000000002E-5</v>
      </c>
      <c r="W1267" s="188">
        <v>1.6726858E-6</v>
      </c>
      <c r="X1267" s="146">
        <v>1.5427043000000001E-11</v>
      </c>
      <c r="Z1267" s="157">
        <f t="shared" si="340"/>
        <v>0.21386092666666667</v>
      </c>
      <c r="AB1267" s="131">
        <f t="shared" si="341"/>
        <v>3.2079139E-2</v>
      </c>
      <c r="AC1267" s="131">
        <f t="shared" si="342"/>
        <v>7.2121457455000008E-3</v>
      </c>
      <c r="AD1267" s="131">
        <f t="shared" si="343"/>
        <v>4.4994628758000003E-3</v>
      </c>
      <c r="AE1267" s="131">
        <f t="shared" si="344"/>
        <v>5.4267483630000002E-3</v>
      </c>
      <c r="AF1267" s="131">
        <f t="shared" si="345"/>
        <v>1.1539575325427045E-2</v>
      </c>
      <c r="AH1267">
        <v>24.599853</v>
      </c>
      <c r="AI1267" s="71">
        <v>2.7632275000000002</v>
      </c>
      <c r="AJ1267" s="71">
        <v>0.4972723</v>
      </c>
      <c r="AK1267" s="71">
        <v>0</v>
      </c>
      <c r="AL1267" s="71">
        <v>21.019553999999999</v>
      </c>
      <c r="AM1267" s="71">
        <v>0.21989650999999999</v>
      </c>
      <c r="AN1267" s="71">
        <v>9.9903143E-2</v>
      </c>
      <c r="AP1267" s="129">
        <v>4.5783973000000002E-3</v>
      </c>
      <c r="AQ1267" s="129">
        <v>4.2503844000000004E-3</v>
      </c>
      <c r="AR1267" s="129">
        <v>1.8324606E-4</v>
      </c>
      <c r="AS1267" s="129">
        <v>1.4476687E-4</v>
      </c>
      <c r="AT1267" s="172">
        <f t="shared" si="337"/>
        <v>2.5481920386280001E-7</v>
      </c>
      <c r="AU1267" s="172">
        <f t="shared" si="338"/>
        <v>6.7768512688859113E-10</v>
      </c>
      <c r="AV1267" s="185">
        <f t="shared" si="339"/>
        <v>2.0275470819E-2</v>
      </c>
      <c r="AW1267" s="121">
        <v>1.9847592000000001E-7</v>
      </c>
      <c r="AX1267" s="121">
        <v>5.9884927000000001E-10</v>
      </c>
      <c r="AY1267" s="121">
        <v>1.6361416E-14</v>
      </c>
      <c r="AZ1267" s="121">
        <v>2.1796893E-12</v>
      </c>
      <c r="BA1267" s="121">
        <v>0</v>
      </c>
      <c r="BB1267" s="121">
        <v>9.6855430999999995E-11</v>
      </c>
      <c r="BC1267" s="121">
        <v>5.6179846000000001E-8</v>
      </c>
      <c r="BD1267" s="121">
        <v>1.6154126000000001E-11</v>
      </c>
      <c r="BE1267" s="121">
        <v>6.2479765E-11</v>
      </c>
      <c r="BF1267" s="121">
        <v>2.4904903000000001E-14</v>
      </c>
      <c r="BG1267" s="121">
        <v>3.6990075000000002E-16</v>
      </c>
      <c r="BH1267" s="121">
        <v>7.7375011000000003E-14</v>
      </c>
      <c r="BI1267" s="121">
        <v>7.0100832000000001E-14</v>
      </c>
      <c r="BJ1267" s="121">
        <v>1.2853805E-14</v>
      </c>
      <c r="BK1267" s="121">
        <v>3.6021845000000001E-12</v>
      </c>
      <c r="BL1267" s="121">
        <v>6.0800557999999998E-11</v>
      </c>
      <c r="BM1267" s="121">
        <v>2.0841165E-20</v>
      </c>
      <c r="BN1267" s="121">
        <v>1.4495819E-5</v>
      </c>
      <c r="BO1267" s="121">
        <v>2.0260975000000001E-2</v>
      </c>
      <c r="BP1267" s="121">
        <v>0</v>
      </c>
      <c r="BQ1267" s="121">
        <v>0</v>
      </c>
      <c r="BR1267" s="121">
        <v>0</v>
      </c>
      <c r="BT1267" s="71">
        <v>1.1401574999999999E-5</v>
      </c>
      <c r="BU1267" s="71">
        <v>4.5339379999999998E-7</v>
      </c>
      <c r="BV1267" s="71">
        <v>5.9630102000000001E-6</v>
      </c>
      <c r="BW1267" s="71">
        <v>1.5036187E-8</v>
      </c>
      <c r="BX1267" s="71">
        <v>4.6953988E-7</v>
      </c>
      <c r="BY1267" s="71">
        <v>4.4863434000000002E-8</v>
      </c>
      <c r="BZ1267" s="71">
        <v>6.1206717000000005E-10</v>
      </c>
      <c r="CA1267" s="71">
        <v>6.7568406999999994E-8</v>
      </c>
      <c r="CB1267" s="71">
        <v>1.382783E-8</v>
      </c>
      <c r="CC1267" s="71">
        <v>9.5549843999999995E-8</v>
      </c>
      <c r="CD1267" s="71">
        <v>0</v>
      </c>
      <c r="CE1267" s="71">
        <v>4.6087577000000002E-17</v>
      </c>
      <c r="CF1267" s="71">
        <v>3.7736329000000002E-13</v>
      </c>
      <c r="CG1267" s="71">
        <v>3.1408455999999999E-7</v>
      </c>
      <c r="CH1267" s="71">
        <v>3.9555967000000002E-6</v>
      </c>
      <c r="CI1267" s="71">
        <v>8.4915791000000007E-9</v>
      </c>
      <c r="CJ1267" s="71">
        <v>0</v>
      </c>
      <c r="CL1267" s="186">
        <v>3.1940542999999998E-13</v>
      </c>
      <c r="CM1267" s="186">
        <v>0.21386679</v>
      </c>
      <c r="CN1267" s="187">
        <v>1.8590785000000001E-3</v>
      </c>
      <c r="CO1267" s="186">
        <v>3.2041524000000002E-4</v>
      </c>
      <c r="CP1267" s="186">
        <v>3.5459538999999998E-11</v>
      </c>
      <c r="CQ1267" s="186">
        <v>4.1493068999999999E-9</v>
      </c>
      <c r="CR1267" s="186">
        <v>2.0491345000000001E-5</v>
      </c>
      <c r="CS1267" s="186">
        <v>3.4702785999999999E-2</v>
      </c>
      <c r="CT1267" s="186">
        <v>1.6687218999999999E-8</v>
      </c>
      <c r="CU1267" s="186">
        <v>1.5782077999999999E-5</v>
      </c>
      <c r="CW1267" s="101"/>
      <c r="CX1267" s="161" t="s">
        <v>3215</v>
      </c>
    </row>
    <row r="1268" spans="1:102" ht="14.4">
      <c r="A1268" t="s">
        <v>2521</v>
      </c>
      <c r="B1268" s="92" t="s">
        <v>1376</v>
      </c>
      <c r="C1268" s="126" t="str">
        <f t="shared" si="335"/>
        <v>A.160.07.104</v>
      </c>
      <c r="D1268" s="11" t="s">
        <v>2750</v>
      </c>
      <c r="E1268" s="125" t="s">
        <v>878</v>
      </c>
      <c r="F1268" s="128" t="str">
        <f t="shared" si="336"/>
        <v>Cumaru natural forest clear cut 1200 (kg/m3) wet</v>
      </c>
      <c r="G1268" s="131">
        <f t="shared" si="346"/>
        <v>3.5445865102767264</v>
      </c>
      <c r="H1268" s="183">
        <f t="shared" si="347"/>
        <v>2.7143555554999996E-3</v>
      </c>
      <c r="I1268" s="183">
        <f t="shared" si="348"/>
        <v>3.04540176671</v>
      </c>
      <c r="J1268" s="184">
        <f t="shared" si="349"/>
        <v>1.1541248011227044E-2</v>
      </c>
      <c r="K1268" s="183">
        <v>0.48492913999999998</v>
      </c>
      <c r="L1268" s="146">
        <v>2.6966109999999998E-3</v>
      </c>
      <c r="M1268" s="146">
        <v>1.6772797000000001E-3</v>
      </c>
      <c r="N1268" s="146">
        <v>1.5103066999999999E-3</v>
      </c>
      <c r="O1268" s="188">
        <v>1.0629284E-3</v>
      </c>
      <c r="P1268" s="188">
        <v>5.3213155000000001E-6</v>
      </c>
      <c r="Q1268" s="146">
        <v>1.3579913999999999E-4</v>
      </c>
      <c r="R1268" s="146">
        <v>1.2389949000000001E-4</v>
      </c>
      <c r="S1268" s="146">
        <v>1.5268631E-4</v>
      </c>
      <c r="T1268" s="146">
        <v>9.0487651999999997E-4</v>
      </c>
      <c r="U1268" s="188">
        <v>1.1386889000000001E-2</v>
      </c>
      <c r="V1268" s="188">
        <v>3.0399991000000002</v>
      </c>
      <c r="W1268" s="188">
        <v>1.6726858E-6</v>
      </c>
      <c r="X1268" s="146">
        <v>1.5427043000000001E-11</v>
      </c>
      <c r="Z1268" s="157">
        <f t="shared" si="340"/>
        <v>3.2328609333333334</v>
      </c>
      <c r="AB1268" s="131">
        <f t="shared" si="341"/>
        <v>0.48492913999999998</v>
      </c>
      <c r="AC1268" s="131">
        <f t="shared" si="342"/>
        <v>7.2121457455000008E-3</v>
      </c>
      <c r="AD1268" s="131">
        <f t="shared" si="343"/>
        <v>4.4994628758000003E-3</v>
      </c>
      <c r="AE1268" s="131">
        <f t="shared" si="344"/>
        <v>3.0454017667100004</v>
      </c>
      <c r="AF1268" s="131">
        <f t="shared" si="345"/>
        <v>1.1539575325427045E-2</v>
      </c>
      <c r="AH1268">
        <v>24.599853</v>
      </c>
      <c r="AI1268" s="71">
        <v>2.7632275000000002</v>
      </c>
      <c r="AJ1268" s="71">
        <v>0.4972723</v>
      </c>
      <c r="AK1268" s="71">
        <v>0</v>
      </c>
      <c r="AL1268" s="71">
        <v>21.019553999999999</v>
      </c>
      <c r="AM1268" s="71">
        <v>0.21989650999999999</v>
      </c>
      <c r="AN1268" s="71">
        <v>9.9903143E-2</v>
      </c>
      <c r="AP1268" s="129">
        <v>5.3595427000000001E-2</v>
      </c>
      <c r="AQ1268" s="129">
        <v>5.0981605999999999E-2</v>
      </c>
      <c r="AR1268" s="129">
        <v>2.4690538E-3</v>
      </c>
      <c r="AS1268" s="129">
        <v>1.4476687E-4</v>
      </c>
      <c r="AT1268" s="172">
        <f t="shared" si="337"/>
        <v>3.0564511838628E-6</v>
      </c>
      <c r="AU1268" s="172">
        <f t="shared" si="338"/>
        <v>9.1311161103925911E-9</v>
      </c>
      <c r="AV1268" s="185">
        <f t="shared" si="339"/>
        <v>2.0275470819E-2</v>
      </c>
      <c r="AW1268" s="121">
        <v>3.0001079000000002E-6</v>
      </c>
      <c r="AX1268" s="121">
        <v>9.0520492999999998E-9</v>
      </c>
      <c r="AY1268" s="121">
        <v>2.4731492000000001E-13</v>
      </c>
      <c r="AZ1268" s="121">
        <v>2.1796893E-12</v>
      </c>
      <c r="BA1268" s="121">
        <v>0</v>
      </c>
      <c r="BB1268" s="121">
        <v>9.6855430999999995E-11</v>
      </c>
      <c r="BC1268" s="121">
        <v>5.6179846000000001E-8</v>
      </c>
      <c r="BD1268" s="121">
        <v>1.6154126000000001E-11</v>
      </c>
      <c r="BE1268" s="121">
        <v>6.2479765E-11</v>
      </c>
      <c r="BF1268" s="121">
        <v>2.4904903000000001E-14</v>
      </c>
      <c r="BG1268" s="121">
        <v>3.6990075000000002E-16</v>
      </c>
      <c r="BH1268" s="121">
        <v>7.7375011000000003E-14</v>
      </c>
      <c r="BI1268" s="121">
        <v>7.0100832000000001E-14</v>
      </c>
      <c r="BJ1268" s="121">
        <v>1.2853805E-14</v>
      </c>
      <c r="BK1268" s="121">
        <v>3.6021845000000001E-12</v>
      </c>
      <c r="BL1268" s="121">
        <v>6.0800557999999998E-11</v>
      </c>
      <c r="BM1268" s="121">
        <v>2.0841165E-20</v>
      </c>
      <c r="BN1268" s="121">
        <v>1.4495819E-5</v>
      </c>
      <c r="BO1268" s="121">
        <v>2.0260975000000001E-2</v>
      </c>
      <c r="BP1268" s="121">
        <v>0</v>
      </c>
      <c r="BQ1268" s="121">
        <v>0</v>
      </c>
      <c r="BR1268" s="121">
        <v>0</v>
      </c>
      <c r="BT1268" s="71">
        <v>9.5579305000000002E-5</v>
      </c>
      <c r="BU1268" s="71">
        <v>4.5339379999999998E-7</v>
      </c>
      <c r="BV1268" s="71">
        <v>9.0140740999999995E-5</v>
      </c>
      <c r="BW1268" s="71">
        <v>1.5036187E-8</v>
      </c>
      <c r="BX1268" s="71">
        <v>4.6953988E-7</v>
      </c>
      <c r="BY1268" s="71">
        <v>4.4863434000000002E-8</v>
      </c>
      <c r="BZ1268" s="71">
        <v>6.1206717000000005E-10</v>
      </c>
      <c r="CA1268" s="71">
        <v>6.7568406999999994E-8</v>
      </c>
      <c r="CB1268" s="71">
        <v>1.382783E-8</v>
      </c>
      <c r="CC1268" s="71">
        <v>9.5549843999999995E-8</v>
      </c>
      <c r="CD1268" s="71">
        <v>0</v>
      </c>
      <c r="CE1268" s="71">
        <v>4.6087577000000002E-17</v>
      </c>
      <c r="CF1268" s="71">
        <v>3.7736329000000002E-13</v>
      </c>
      <c r="CG1268" s="71">
        <v>3.1408455999999999E-7</v>
      </c>
      <c r="CH1268" s="71">
        <v>3.9555967000000002E-6</v>
      </c>
      <c r="CI1268" s="71">
        <v>8.4915791000000007E-9</v>
      </c>
      <c r="CJ1268" s="71">
        <v>0</v>
      </c>
      <c r="CL1268" s="186">
        <v>3.1940542999999998E-13</v>
      </c>
      <c r="CM1268" s="186">
        <v>3.2328668</v>
      </c>
      <c r="CN1268" s="187">
        <v>1.8590785000000001E-3</v>
      </c>
      <c r="CO1268" s="186">
        <v>3.2041524000000002E-4</v>
      </c>
      <c r="CP1268" s="186">
        <v>3.5459538999999998E-11</v>
      </c>
      <c r="CQ1268" s="186">
        <v>4.1493068999999999E-9</v>
      </c>
      <c r="CR1268" s="186">
        <v>2.0491345000000001E-5</v>
      </c>
      <c r="CS1268" s="186">
        <v>3.4702785999999999E-2</v>
      </c>
      <c r="CT1268" s="186">
        <v>1.6687218999999999E-8</v>
      </c>
      <c r="CU1268" s="186">
        <v>1.5782077999999999E-5</v>
      </c>
      <c r="CW1268" s="101"/>
      <c r="CX1268" s="161" t="s">
        <v>3215</v>
      </c>
    </row>
    <row r="1269" spans="1:102" ht="14.4">
      <c r="A1269" t="s">
        <v>1464</v>
      </c>
      <c r="B1269" s="92" t="s">
        <v>1376</v>
      </c>
      <c r="C1269" s="126" t="str">
        <f t="shared" ref="C1269:C1338" si="350">MID(A1269,1,12)</f>
        <v>A.160.07.105</v>
      </c>
      <c r="D1269" s="11" t="s">
        <v>2750</v>
      </c>
      <c r="E1269" s="125" t="s">
        <v>878</v>
      </c>
      <c r="F1269" s="128" t="str">
        <f t="shared" ref="F1269:F1338" si="351">MID(A1269, 21,85)</f>
        <v>Massaranduba FCS/PEFC 1200 (kg/m3) wet</v>
      </c>
      <c r="G1269" s="131">
        <f t="shared" si="346"/>
        <v>5.1761490929727046E-2</v>
      </c>
      <c r="H1269" s="183">
        <f t="shared" si="347"/>
        <v>2.7143555554999996E-3</v>
      </c>
      <c r="I1269" s="183">
        <f t="shared" si="348"/>
        <v>5.4267483630000002E-3</v>
      </c>
      <c r="J1269" s="184">
        <f t="shared" si="349"/>
        <v>1.1541248011227044E-2</v>
      </c>
      <c r="K1269" s="183">
        <v>3.2079139E-2</v>
      </c>
      <c r="L1269" s="146">
        <v>2.6966109999999998E-3</v>
      </c>
      <c r="M1269" s="146">
        <v>1.6772797000000001E-3</v>
      </c>
      <c r="N1269" s="146">
        <v>1.5103066999999999E-3</v>
      </c>
      <c r="O1269" s="188">
        <v>1.0629284E-3</v>
      </c>
      <c r="P1269" s="188">
        <v>5.3213155000000001E-6</v>
      </c>
      <c r="Q1269" s="146">
        <v>1.3579913999999999E-4</v>
      </c>
      <c r="R1269" s="146">
        <v>1.2389949000000001E-4</v>
      </c>
      <c r="S1269" s="146">
        <v>1.5268631E-4</v>
      </c>
      <c r="T1269" s="146">
        <v>9.0487651999999997E-4</v>
      </c>
      <c r="U1269" s="146">
        <v>1.1386889000000001E-2</v>
      </c>
      <c r="V1269" s="188">
        <v>2.4081653000000002E-5</v>
      </c>
      <c r="W1269" s="188">
        <v>1.6726858E-6</v>
      </c>
      <c r="X1269" s="146">
        <v>1.5427043000000001E-11</v>
      </c>
      <c r="Z1269" s="157">
        <f t="shared" si="340"/>
        <v>0.21386092666666667</v>
      </c>
      <c r="AB1269" s="131">
        <f t="shared" si="341"/>
        <v>3.2079139E-2</v>
      </c>
      <c r="AC1269" s="131">
        <f t="shared" si="342"/>
        <v>7.2121457455000008E-3</v>
      </c>
      <c r="AD1269" s="131">
        <f t="shared" si="343"/>
        <v>4.4994628758000003E-3</v>
      </c>
      <c r="AE1269" s="131">
        <f t="shared" si="344"/>
        <v>5.4267483630000002E-3</v>
      </c>
      <c r="AF1269" s="131">
        <f t="shared" si="345"/>
        <v>1.1539575325427045E-2</v>
      </c>
      <c r="AH1269">
        <v>24.599853</v>
      </c>
      <c r="AI1269" s="71">
        <v>2.7632275000000002</v>
      </c>
      <c r="AJ1269" s="71">
        <v>0.4972723</v>
      </c>
      <c r="AK1269" s="71">
        <v>0</v>
      </c>
      <c r="AL1269" s="71">
        <v>21.019553999999999</v>
      </c>
      <c r="AM1269" s="71">
        <v>0.21989650999999999</v>
      </c>
      <c r="AN1269" s="71">
        <v>9.9903143E-2</v>
      </c>
      <c r="AP1269" s="129">
        <v>4.5783973000000002E-3</v>
      </c>
      <c r="AQ1269" s="129">
        <v>4.2503844000000004E-3</v>
      </c>
      <c r="AR1269" s="129">
        <v>1.8324606E-4</v>
      </c>
      <c r="AS1269" s="129">
        <v>1.4476687E-4</v>
      </c>
      <c r="AT1269" s="172">
        <f t="shared" si="337"/>
        <v>2.5481920386280001E-7</v>
      </c>
      <c r="AU1269" s="172">
        <f t="shared" si="338"/>
        <v>6.7768512688859113E-10</v>
      </c>
      <c r="AV1269" s="185">
        <f t="shared" si="339"/>
        <v>2.0275470819E-2</v>
      </c>
      <c r="AW1269" s="121">
        <v>1.9847592000000001E-7</v>
      </c>
      <c r="AX1269" s="121">
        <v>5.9884927000000001E-10</v>
      </c>
      <c r="AY1269" s="121">
        <v>1.6361416E-14</v>
      </c>
      <c r="AZ1269" s="121">
        <v>2.1796893E-12</v>
      </c>
      <c r="BA1269" s="121">
        <v>0</v>
      </c>
      <c r="BB1269" s="121">
        <v>9.6855430999999995E-11</v>
      </c>
      <c r="BC1269" s="121">
        <v>5.6179846000000001E-8</v>
      </c>
      <c r="BD1269" s="121">
        <v>1.6154126000000001E-11</v>
      </c>
      <c r="BE1269" s="121">
        <v>6.2479765E-11</v>
      </c>
      <c r="BF1269" s="121">
        <v>2.4904903000000001E-14</v>
      </c>
      <c r="BG1269" s="121">
        <v>3.6990075000000002E-16</v>
      </c>
      <c r="BH1269" s="121">
        <v>7.7375011000000003E-14</v>
      </c>
      <c r="BI1269" s="121">
        <v>7.0100832000000001E-14</v>
      </c>
      <c r="BJ1269" s="121">
        <v>1.2853805E-14</v>
      </c>
      <c r="BK1269" s="121">
        <v>3.6021845000000001E-12</v>
      </c>
      <c r="BL1269" s="121">
        <v>6.0800557999999998E-11</v>
      </c>
      <c r="BM1269" s="121">
        <v>2.0841165E-20</v>
      </c>
      <c r="BN1269" s="121">
        <v>1.4495819E-5</v>
      </c>
      <c r="BO1269" s="121">
        <v>2.0260975000000001E-2</v>
      </c>
      <c r="BP1269" s="121">
        <v>0</v>
      </c>
      <c r="BQ1269" s="121">
        <v>0</v>
      </c>
      <c r="BR1269" s="121">
        <v>0</v>
      </c>
      <c r="BT1269" s="71">
        <v>1.1401574999999999E-5</v>
      </c>
      <c r="BU1269" s="71">
        <v>4.5339379999999998E-7</v>
      </c>
      <c r="BV1269" s="71">
        <v>5.9630102000000001E-6</v>
      </c>
      <c r="BW1269" s="71">
        <v>1.5036187E-8</v>
      </c>
      <c r="BX1269" s="71">
        <v>4.6953988E-7</v>
      </c>
      <c r="BY1269" s="71">
        <v>4.4863434000000002E-8</v>
      </c>
      <c r="BZ1269" s="71">
        <v>6.1206717000000005E-10</v>
      </c>
      <c r="CA1269" s="71">
        <v>6.7568406999999994E-8</v>
      </c>
      <c r="CB1269" s="71">
        <v>1.382783E-8</v>
      </c>
      <c r="CC1269" s="71">
        <v>9.5549843999999995E-8</v>
      </c>
      <c r="CD1269" s="71">
        <v>0</v>
      </c>
      <c r="CE1269" s="71">
        <v>4.6087577000000002E-17</v>
      </c>
      <c r="CF1269" s="71">
        <v>3.7736329000000002E-13</v>
      </c>
      <c r="CG1269" s="71">
        <v>3.1408455999999999E-7</v>
      </c>
      <c r="CH1269" s="71">
        <v>3.9555967000000002E-6</v>
      </c>
      <c r="CI1269" s="71">
        <v>8.4915791000000007E-9</v>
      </c>
      <c r="CJ1269" s="71">
        <v>0</v>
      </c>
      <c r="CL1269" s="186">
        <v>3.1940542999999998E-13</v>
      </c>
      <c r="CM1269" s="186">
        <v>0.21386679</v>
      </c>
      <c r="CN1269" s="187">
        <v>1.8590785000000001E-3</v>
      </c>
      <c r="CO1269" s="186">
        <v>3.2041524000000002E-4</v>
      </c>
      <c r="CP1269" s="186">
        <v>3.5459538999999998E-11</v>
      </c>
      <c r="CQ1269" s="186">
        <v>4.1493068999999999E-9</v>
      </c>
      <c r="CR1269" s="186">
        <v>2.0491345000000001E-5</v>
      </c>
      <c r="CS1269" s="186">
        <v>3.4702785999999999E-2</v>
      </c>
      <c r="CT1269" s="186">
        <v>1.6687218999999999E-8</v>
      </c>
      <c r="CU1269" s="186">
        <v>1.5782077999999999E-5</v>
      </c>
      <c r="CW1269" s="101"/>
      <c r="CX1269" s="161" t="s">
        <v>3216</v>
      </c>
    </row>
    <row r="1270" spans="1:102" ht="14.4">
      <c r="A1270" t="s">
        <v>2522</v>
      </c>
      <c r="B1270" s="92" t="s">
        <v>1376</v>
      </c>
      <c r="C1270" s="126" t="str">
        <f t="shared" si="350"/>
        <v>A.160.07.106</v>
      </c>
      <c r="D1270" s="11" t="s">
        <v>2750</v>
      </c>
      <c r="E1270" s="125" t="s">
        <v>878</v>
      </c>
      <c r="F1270" s="128" t="str">
        <f t="shared" si="351"/>
        <v>Massaranduba natural forest clear cut 1200 (kg/m3) wet</v>
      </c>
      <c r="G1270" s="131">
        <f t="shared" si="346"/>
        <v>3.5445865102767264</v>
      </c>
      <c r="H1270" s="183">
        <f t="shared" si="347"/>
        <v>2.7143555554999996E-3</v>
      </c>
      <c r="I1270" s="183">
        <f t="shared" si="348"/>
        <v>3.04540176671</v>
      </c>
      <c r="J1270" s="184">
        <f t="shared" si="349"/>
        <v>1.1541248011227044E-2</v>
      </c>
      <c r="K1270" s="183">
        <v>0.48492913999999998</v>
      </c>
      <c r="L1270" s="146">
        <v>2.6966109999999998E-3</v>
      </c>
      <c r="M1270" s="146">
        <v>1.6772797000000001E-3</v>
      </c>
      <c r="N1270" s="146">
        <v>1.5103066999999999E-3</v>
      </c>
      <c r="O1270" s="188">
        <v>1.0629284E-3</v>
      </c>
      <c r="P1270" s="188">
        <v>5.3213155000000001E-6</v>
      </c>
      <c r="Q1270" s="146">
        <v>1.3579913999999999E-4</v>
      </c>
      <c r="R1270" s="146">
        <v>1.2389949000000001E-4</v>
      </c>
      <c r="S1270" s="146">
        <v>1.5268631E-4</v>
      </c>
      <c r="T1270" s="146">
        <v>9.0487651999999997E-4</v>
      </c>
      <c r="U1270" s="188">
        <v>1.1386889000000001E-2</v>
      </c>
      <c r="V1270" s="188">
        <v>3.0399991000000002</v>
      </c>
      <c r="W1270" s="188">
        <v>1.6726858E-6</v>
      </c>
      <c r="X1270" s="146">
        <v>1.5427043000000001E-11</v>
      </c>
      <c r="Z1270" s="157">
        <f t="shared" si="340"/>
        <v>3.2328609333333334</v>
      </c>
      <c r="AB1270" s="131">
        <f t="shared" si="341"/>
        <v>0.48492913999999998</v>
      </c>
      <c r="AC1270" s="131">
        <f t="shared" si="342"/>
        <v>7.2121457455000008E-3</v>
      </c>
      <c r="AD1270" s="131">
        <f t="shared" si="343"/>
        <v>4.4994628758000003E-3</v>
      </c>
      <c r="AE1270" s="131">
        <f t="shared" si="344"/>
        <v>3.0454017667100004</v>
      </c>
      <c r="AF1270" s="131">
        <f t="shared" si="345"/>
        <v>1.1539575325427045E-2</v>
      </c>
      <c r="AH1270">
        <v>24.599853</v>
      </c>
      <c r="AI1270" s="71">
        <v>2.7632275000000002</v>
      </c>
      <c r="AJ1270" s="71">
        <v>0.4972723</v>
      </c>
      <c r="AK1270" s="71">
        <v>0</v>
      </c>
      <c r="AL1270" s="71">
        <v>21.019553999999999</v>
      </c>
      <c r="AM1270" s="71">
        <v>0.21989650999999999</v>
      </c>
      <c r="AN1270" s="71">
        <v>9.9903143E-2</v>
      </c>
      <c r="AP1270" s="129">
        <v>5.3595427000000001E-2</v>
      </c>
      <c r="AQ1270" s="129">
        <v>5.0981605999999999E-2</v>
      </c>
      <c r="AR1270" s="129">
        <v>2.4690538E-3</v>
      </c>
      <c r="AS1270" s="129">
        <v>1.4476687E-4</v>
      </c>
      <c r="AT1270" s="172">
        <f t="shared" ref="AT1270:AT1339" si="352">AW1270+AZ1270+BA1270+BB1270+BC1270+BK1270+BL1270+BP1270</f>
        <v>3.0564511838628E-6</v>
      </c>
      <c r="AU1270" s="172">
        <f t="shared" ref="AU1270:AU1339" si="353">AX1270+AY1270+BD1270+BE1270+BF1270+BG1270+BH1270+BI1270+BJ1270+BM1270+BQ1270+BR1270</f>
        <v>9.1311161103925911E-9</v>
      </c>
      <c r="AV1270" s="185">
        <f t="shared" ref="AV1270:AV1339" si="354">BN1270+BO1270</f>
        <v>2.0275470819E-2</v>
      </c>
      <c r="AW1270" s="121">
        <v>3.0001079000000002E-6</v>
      </c>
      <c r="AX1270" s="121">
        <v>9.0520492999999998E-9</v>
      </c>
      <c r="AY1270" s="121">
        <v>2.4731492000000001E-13</v>
      </c>
      <c r="AZ1270" s="121">
        <v>2.1796893E-12</v>
      </c>
      <c r="BA1270" s="121">
        <v>0</v>
      </c>
      <c r="BB1270" s="121">
        <v>9.6855430999999995E-11</v>
      </c>
      <c r="BC1270" s="121">
        <v>5.6179846000000001E-8</v>
      </c>
      <c r="BD1270" s="121">
        <v>1.6154126000000001E-11</v>
      </c>
      <c r="BE1270" s="121">
        <v>6.2479765E-11</v>
      </c>
      <c r="BF1270" s="121">
        <v>2.4904903000000001E-14</v>
      </c>
      <c r="BG1270" s="121">
        <v>3.6990075000000002E-16</v>
      </c>
      <c r="BH1270" s="121">
        <v>7.7375011000000003E-14</v>
      </c>
      <c r="BI1270" s="121">
        <v>7.0100832000000001E-14</v>
      </c>
      <c r="BJ1270" s="121">
        <v>1.2853805E-14</v>
      </c>
      <c r="BK1270" s="121">
        <v>3.6021845000000001E-12</v>
      </c>
      <c r="BL1270" s="121">
        <v>6.0800557999999998E-11</v>
      </c>
      <c r="BM1270" s="121">
        <v>2.0841165E-20</v>
      </c>
      <c r="BN1270" s="121">
        <v>1.4495819E-5</v>
      </c>
      <c r="BO1270" s="121">
        <v>2.0260975000000001E-2</v>
      </c>
      <c r="BP1270" s="121">
        <v>0</v>
      </c>
      <c r="BQ1270" s="121">
        <v>0</v>
      </c>
      <c r="BR1270" s="121">
        <v>0</v>
      </c>
      <c r="BT1270" s="71">
        <v>9.5579305000000002E-5</v>
      </c>
      <c r="BU1270" s="71">
        <v>4.5339379999999998E-7</v>
      </c>
      <c r="BV1270" s="71">
        <v>9.0140740999999995E-5</v>
      </c>
      <c r="BW1270" s="71">
        <v>1.5036187E-8</v>
      </c>
      <c r="BX1270" s="71">
        <v>4.6953988E-7</v>
      </c>
      <c r="BY1270" s="71">
        <v>4.4863434000000002E-8</v>
      </c>
      <c r="BZ1270" s="71">
        <v>6.1206717000000005E-10</v>
      </c>
      <c r="CA1270" s="71">
        <v>6.7568406999999994E-8</v>
      </c>
      <c r="CB1270" s="71">
        <v>1.382783E-8</v>
      </c>
      <c r="CC1270" s="71">
        <v>9.5549843999999995E-8</v>
      </c>
      <c r="CD1270" s="71">
        <v>0</v>
      </c>
      <c r="CE1270" s="71">
        <v>4.6087577000000002E-17</v>
      </c>
      <c r="CF1270" s="71">
        <v>3.7736329000000002E-13</v>
      </c>
      <c r="CG1270" s="71">
        <v>3.1408455999999999E-7</v>
      </c>
      <c r="CH1270" s="71">
        <v>3.9555967000000002E-6</v>
      </c>
      <c r="CI1270" s="71">
        <v>8.4915791000000007E-9</v>
      </c>
      <c r="CJ1270" s="71">
        <v>0</v>
      </c>
      <c r="CL1270" s="186">
        <v>3.1940542999999998E-13</v>
      </c>
      <c r="CM1270" s="186">
        <v>3.2328668</v>
      </c>
      <c r="CN1270" s="187">
        <v>1.8590785000000001E-3</v>
      </c>
      <c r="CO1270" s="186">
        <v>3.2041524000000002E-4</v>
      </c>
      <c r="CP1270" s="186">
        <v>3.5459538999999998E-11</v>
      </c>
      <c r="CQ1270" s="186">
        <v>4.1493068999999999E-9</v>
      </c>
      <c r="CR1270" s="186">
        <v>2.0491345000000001E-5</v>
      </c>
      <c r="CS1270" s="186">
        <v>3.4702785999999999E-2</v>
      </c>
      <c r="CT1270" s="186">
        <v>1.6687218999999999E-8</v>
      </c>
      <c r="CU1270" s="186">
        <v>1.5782077999999999E-5</v>
      </c>
      <c r="CW1270" s="101"/>
      <c r="CX1270" s="161" t="s">
        <v>3216</v>
      </c>
    </row>
    <row r="1271" spans="1:102" ht="14.4">
      <c r="A1271" t="s">
        <v>1465</v>
      </c>
      <c r="B1271" s="92" t="s">
        <v>1376</v>
      </c>
      <c r="C1271" s="126" t="str">
        <f t="shared" si="350"/>
        <v>A.160.07.107</v>
      </c>
      <c r="D1271" s="11" t="s">
        <v>2750</v>
      </c>
      <c r="E1271" s="125" t="s">
        <v>878</v>
      </c>
      <c r="F1271" s="128" t="str">
        <f t="shared" si="351"/>
        <v>Okan FSC/PEFC 1075 (kg/m3) wet</v>
      </c>
      <c r="G1271" s="131">
        <f t="shared" si="346"/>
        <v>5.0856343185527043E-2</v>
      </c>
      <c r="H1271" s="183">
        <f t="shared" si="347"/>
        <v>2.7043139922999998E-3</v>
      </c>
      <c r="I1271" s="183">
        <f t="shared" si="348"/>
        <v>5.310529992E-3</v>
      </c>
      <c r="J1271" s="184">
        <f t="shared" si="349"/>
        <v>1.1256171201227043E-2</v>
      </c>
      <c r="K1271" s="183">
        <v>3.1585328000000003E-2</v>
      </c>
      <c r="L1271" s="146">
        <v>2.5873751999999999E-3</v>
      </c>
      <c r="M1271" s="146">
        <v>1.6703092999999999E-3</v>
      </c>
      <c r="N1271" s="146">
        <v>1.5014774999999999E-3</v>
      </c>
      <c r="O1271" s="188">
        <v>1.0620053000000001E-3</v>
      </c>
      <c r="P1271" s="188">
        <v>5.2792723000000003E-6</v>
      </c>
      <c r="Q1271" s="146">
        <v>1.3555191999999999E-4</v>
      </c>
      <c r="R1271" s="146">
        <v>1.2389319999999999E-4</v>
      </c>
      <c r="S1271" s="146">
        <v>1.5249750000000001E-4</v>
      </c>
      <c r="T1271" s="146">
        <v>9.0487651999999997E-4</v>
      </c>
      <c r="U1271" s="146">
        <v>1.1102001E-2</v>
      </c>
      <c r="V1271" s="188">
        <v>2.4075772000000001E-5</v>
      </c>
      <c r="W1271" s="188">
        <v>1.6726858E-6</v>
      </c>
      <c r="X1271" s="146">
        <v>1.5427043000000001E-11</v>
      </c>
      <c r="Z1271" s="157">
        <f t="shared" si="340"/>
        <v>0.21056885333333336</v>
      </c>
      <c r="AB1271" s="131">
        <f t="shared" si="341"/>
        <v>3.1585328000000003E-2</v>
      </c>
      <c r="AC1271" s="131">
        <f t="shared" si="342"/>
        <v>7.0858916922999999E-3</v>
      </c>
      <c r="AD1271" s="131">
        <f t="shared" si="343"/>
        <v>4.3832503858000004E-3</v>
      </c>
      <c r="AE1271" s="131">
        <f t="shared" si="344"/>
        <v>5.310529992E-3</v>
      </c>
      <c r="AF1271" s="131">
        <f t="shared" si="345"/>
        <v>1.1254498515427043E-2</v>
      </c>
      <c r="AH1271">
        <v>24.556612999999999</v>
      </c>
      <c r="AI1271" s="71">
        <v>2.7201989000000002</v>
      </c>
      <c r="AJ1271" s="71">
        <v>0.49712584999999998</v>
      </c>
      <c r="AK1271" s="71">
        <v>0</v>
      </c>
      <c r="AL1271" s="71">
        <v>21.019553999999999</v>
      </c>
      <c r="AM1271" s="71">
        <v>0.21986797</v>
      </c>
      <c r="AN1271" s="71">
        <v>9.9867088000000007E-2</v>
      </c>
      <c r="AP1271" s="129">
        <v>4.4879498999999996E-3</v>
      </c>
      <c r="AQ1271" s="129">
        <v>4.1660891E-3</v>
      </c>
      <c r="AR1271" s="129">
        <v>1.8011234000000001E-4</v>
      </c>
      <c r="AS1271" s="129">
        <v>1.4174848999999999E-4</v>
      </c>
      <c r="AT1271" s="172">
        <f t="shared" si="352"/>
        <v>2.4976553203840006E-7</v>
      </c>
      <c r="AU1271" s="172">
        <f t="shared" si="353"/>
        <v>6.6609594784459113E-10</v>
      </c>
      <c r="AV1271" s="185">
        <f t="shared" si="354"/>
        <v>1.9852729454E-2</v>
      </c>
      <c r="AW1271" s="121">
        <v>1.9542088E-7</v>
      </c>
      <c r="AX1271" s="121">
        <v>5.8963146999999999E-10</v>
      </c>
      <c r="AY1271" s="121">
        <v>1.6109571999999998E-14</v>
      </c>
      <c r="AZ1271" s="121">
        <v>2.1796893E-12</v>
      </c>
      <c r="BA1271" s="121">
        <v>0</v>
      </c>
      <c r="BB1271" s="121">
        <v>9.6618831000000002E-11</v>
      </c>
      <c r="BC1271" s="121">
        <v>5.4181538999999997E-8</v>
      </c>
      <c r="BD1271" s="121">
        <v>1.6100169999999999E-11</v>
      </c>
      <c r="BE1271" s="121">
        <v>6.0168934000000002E-11</v>
      </c>
      <c r="BF1271" s="121">
        <v>2.4904903000000001E-14</v>
      </c>
      <c r="BG1271" s="121">
        <v>3.6990075000000002E-16</v>
      </c>
      <c r="BH1271" s="121">
        <v>7.7234173000000002E-14</v>
      </c>
      <c r="BI1271" s="121">
        <v>6.4852912000000002E-14</v>
      </c>
      <c r="BJ1271" s="121">
        <v>1.1902363000000001E-14</v>
      </c>
      <c r="BK1271" s="121">
        <v>3.5951911E-12</v>
      </c>
      <c r="BL1271" s="121">
        <v>6.0719327000000004E-11</v>
      </c>
      <c r="BM1271" s="121">
        <v>2.0841165E-20</v>
      </c>
      <c r="BN1271" s="121">
        <v>1.4478454E-5</v>
      </c>
      <c r="BO1271" s="121">
        <v>1.9838251000000001E-2</v>
      </c>
      <c r="BP1271" s="121">
        <v>0</v>
      </c>
      <c r="BQ1271" s="121">
        <v>0</v>
      </c>
      <c r="BR1271" s="121">
        <v>0</v>
      </c>
      <c r="BT1271" s="71">
        <v>1.1224957000000001E-5</v>
      </c>
      <c r="BU1271" s="71">
        <v>4.3746222999999999E-7</v>
      </c>
      <c r="BV1271" s="71">
        <v>5.8712183999999996E-6</v>
      </c>
      <c r="BW1271" s="71">
        <v>1.5031196E-8</v>
      </c>
      <c r="BX1271" s="71">
        <v>4.5559023000000001E-7</v>
      </c>
      <c r="BY1271" s="71">
        <v>4.4863434000000002E-8</v>
      </c>
      <c r="BZ1271" s="71">
        <v>6.1206717000000005E-10</v>
      </c>
      <c r="CA1271" s="71">
        <v>6.7568406999999994E-8</v>
      </c>
      <c r="CB1271" s="71">
        <v>1.3759471999999999E-8</v>
      </c>
      <c r="CC1271" s="71">
        <v>9.5373437E-8</v>
      </c>
      <c r="CD1271" s="71">
        <v>0</v>
      </c>
      <c r="CE1271" s="71">
        <v>4.6087577000000002E-17</v>
      </c>
      <c r="CF1271" s="71">
        <v>3.7736329000000002E-13</v>
      </c>
      <c r="CG1271" s="71">
        <v>3.1136264E-7</v>
      </c>
      <c r="CH1271" s="71">
        <v>3.9036230999999997E-6</v>
      </c>
      <c r="CI1271" s="71">
        <v>8.4915791000000007E-9</v>
      </c>
      <c r="CJ1271" s="71">
        <v>0</v>
      </c>
      <c r="CL1271" s="186">
        <v>3.1940542999999998E-13</v>
      </c>
      <c r="CM1271" s="186">
        <v>0.21057471999999999</v>
      </c>
      <c r="CN1271" s="187">
        <v>1.8590785000000001E-3</v>
      </c>
      <c r="CO1271" s="186">
        <v>3.0951509000000003E-4</v>
      </c>
      <c r="CP1271" s="186">
        <v>3.5395818999999999E-11</v>
      </c>
      <c r="CQ1271" s="186">
        <v>4.1417765999999999E-9</v>
      </c>
      <c r="CR1271" s="186">
        <v>1.9802204999999999E-5</v>
      </c>
      <c r="CS1271" s="186">
        <v>3.2116206000000001E-2</v>
      </c>
      <c r="CT1271" s="186">
        <v>1.6687218999999999E-8</v>
      </c>
      <c r="CU1271" s="186">
        <v>1.5782077999999999E-5</v>
      </c>
      <c r="CW1271" s="101"/>
      <c r="CX1271" s="161" t="s">
        <v>3217</v>
      </c>
    </row>
    <row r="1272" spans="1:102" ht="14.4">
      <c r="A1272" t="s">
        <v>2523</v>
      </c>
      <c r="B1272" s="92" t="s">
        <v>1376</v>
      </c>
      <c r="C1272" s="126" t="str">
        <f t="shared" si="350"/>
        <v>A.160.07.108</v>
      </c>
      <c r="D1272" s="11" t="s">
        <v>2750</v>
      </c>
      <c r="E1272" s="125" t="s">
        <v>878</v>
      </c>
      <c r="F1272" s="128" t="str">
        <f t="shared" si="351"/>
        <v>Okan natural forest clear cut 1075 (kg/m3) wet</v>
      </c>
      <c r="G1272" s="131">
        <f t="shared" si="346"/>
        <v>2.9037336694135272</v>
      </c>
      <c r="H1272" s="183">
        <f t="shared" si="347"/>
        <v>2.7043139922999998E-3</v>
      </c>
      <c r="I1272" s="183">
        <f t="shared" si="348"/>
        <v>2.4152378542199999</v>
      </c>
      <c r="J1272" s="184">
        <f t="shared" si="349"/>
        <v>1.1256171201227043E-2</v>
      </c>
      <c r="K1272" s="183">
        <v>0.47453532999999998</v>
      </c>
      <c r="L1272" s="146">
        <v>2.5873751999999999E-3</v>
      </c>
      <c r="M1272" s="146">
        <v>1.6703092999999999E-3</v>
      </c>
      <c r="N1272" s="146">
        <v>1.5014774999999999E-3</v>
      </c>
      <c r="O1272" s="146">
        <v>1.0620053000000001E-3</v>
      </c>
      <c r="P1272" s="188">
        <v>5.2792723000000003E-6</v>
      </c>
      <c r="Q1272" s="146">
        <v>1.3555191999999999E-4</v>
      </c>
      <c r="R1272" s="146">
        <v>1.2389319999999999E-4</v>
      </c>
      <c r="S1272" s="146">
        <v>1.5249750000000001E-4</v>
      </c>
      <c r="T1272" s="146">
        <v>9.0487651999999997E-4</v>
      </c>
      <c r="U1272" s="146">
        <v>1.1102001E-2</v>
      </c>
      <c r="V1272" s="188">
        <v>2.4099514000000002</v>
      </c>
      <c r="W1272" s="188">
        <v>1.6726858E-6</v>
      </c>
      <c r="X1272" s="146">
        <v>1.5427043000000001E-11</v>
      </c>
      <c r="Z1272" s="157">
        <f t="shared" si="340"/>
        <v>3.1635688666666666</v>
      </c>
      <c r="AB1272" s="131">
        <f t="shared" si="341"/>
        <v>0.47453532999999998</v>
      </c>
      <c r="AC1272" s="131">
        <f t="shared" si="342"/>
        <v>7.0858916922999999E-3</v>
      </c>
      <c r="AD1272" s="131">
        <f t="shared" si="343"/>
        <v>4.3832503858000004E-3</v>
      </c>
      <c r="AE1272" s="131">
        <f t="shared" si="344"/>
        <v>2.4152378542200004</v>
      </c>
      <c r="AF1272" s="131">
        <f t="shared" si="345"/>
        <v>1.1254498515427043E-2</v>
      </c>
      <c r="AH1272">
        <v>24.556612999999999</v>
      </c>
      <c r="AI1272" s="71">
        <v>2.7201989000000002</v>
      </c>
      <c r="AJ1272" s="71">
        <v>0.49712584999999998</v>
      </c>
      <c r="AK1272" s="71">
        <v>0</v>
      </c>
      <c r="AL1272" s="71">
        <v>21.019553999999999</v>
      </c>
      <c r="AM1272" s="71">
        <v>0.21986797</v>
      </c>
      <c r="AN1272" s="71">
        <v>9.9867088000000007E-2</v>
      </c>
      <c r="AP1272" s="129">
        <v>5.2433391000000003E-2</v>
      </c>
      <c r="AQ1272" s="129">
        <v>4.9875693999999998E-2</v>
      </c>
      <c r="AR1272" s="129">
        <v>2.4159488000000001E-3</v>
      </c>
      <c r="AS1272" s="129">
        <v>1.4174848999999999E-4</v>
      </c>
      <c r="AT1272" s="172">
        <f t="shared" si="352"/>
        <v>2.9901495520384E-6</v>
      </c>
      <c r="AU1272" s="172">
        <f t="shared" si="353"/>
        <v>8.9347218823425933E-9</v>
      </c>
      <c r="AV1272" s="185">
        <f t="shared" si="354"/>
        <v>1.9852729454E-2</v>
      </c>
      <c r="AW1272" s="121">
        <v>2.9358048999999999E-6</v>
      </c>
      <c r="AX1272" s="121">
        <v>8.8580315000000008E-9</v>
      </c>
      <c r="AY1272" s="121">
        <v>2.4201406999999998E-13</v>
      </c>
      <c r="AZ1272" s="121">
        <v>2.1796893E-12</v>
      </c>
      <c r="BA1272" s="121">
        <v>0</v>
      </c>
      <c r="BB1272" s="121">
        <v>9.6618831000000002E-11</v>
      </c>
      <c r="BC1272" s="121">
        <v>5.4181538999999997E-8</v>
      </c>
      <c r="BD1272" s="121">
        <v>1.6100169999999999E-11</v>
      </c>
      <c r="BE1272" s="121">
        <v>6.0168934000000002E-11</v>
      </c>
      <c r="BF1272" s="121">
        <v>2.4904903000000001E-14</v>
      </c>
      <c r="BG1272" s="121">
        <v>3.6990075000000002E-16</v>
      </c>
      <c r="BH1272" s="121">
        <v>7.7234173000000002E-14</v>
      </c>
      <c r="BI1272" s="121">
        <v>6.4852912000000002E-14</v>
      </c>
      <c r="BJ1272" s="121">
        <v>1.1902363000000001E-14</v>
      </c>
      <c r="BK1272" s="121">
        <v>3.5951911E-12</v>
      </c>
      <c r="BL1272" s="121">
        <v>6.0719327000000004E-11</v>
      </c>
      <c r="BM1272" s="121">
        <v>2.0841165E-20</v>
      </c>
      <c r="BN1272" s="121">
        <v>1.4478454E-5</v>
      </c>
      <c r="BO1272" s="121">
        <v>1.9838251000000001E-2</v>
      </c>
      <c r="BP1272" s="121">
        <v>0</v>
      </c>
      <c r="BQ1272" s="121">
        <v>0</v>
      </c>
      <c r="BR1272" s="121">
        <v>0</v>
      </c>
      <c r="BT1272" s="71">
        <v>9.3562432000000005E-5</v>
      </c>
      <c r="BU1272" s="71">
        <v>4.3746222999999999E-7</v>
      </c>
      <c r="BV1272" s="71">
        <v>8.8208693999999998E-5</v>
      </c>
      <c r="BW1272" s="71">
        <v>1.5031196E-8</v>
      </c>
      <c r="BX1272" s="71">
        <v>4.5559023000000001E-7</v>
      </c>
      <c r="BY1272" s="71">
        <v>4.4863434000000002E-8</v>
      </c>
      <c r="BZ1272" s="71">
        <v>6.1206717000000005E-10</v>
      </c>
      <c r="CA1272" s="71">
        <v>6.7568406999999994E-8</v>
      </c>
      <c r="CB1272" s="71">
        <v>1.3759471999999999E-8</v>
      </c>
      <c r="CC1272" s="71">
        <v>9.5373437E-8</v>
      </c>
      <c r="CD1272" s="71">
        <v>0</v>
      </c>
      <c r="CE1272" s="71">
        <v>4.6087577000000002E-17</v>
      </c>
      <c r="CF1272" s="71">
        <v>3.7736329000000002E-13</v>
      </c>
      <c r="CG1272" s="71">
        <v>3.1136264E-7</v>
      </c>
      <c r="CH1272" s="71">
        <v>3.9036230999999997E-6</v>
      </c>
      <c r="CI1272" s="71">
        <v>8.4915791000000007E-9</v>
      </c>
      <c r="CJ1272" s="71">
        <v>0</v>
      </c>
      <c r="CL1272" s="186">
        <v>3.1940542999999998E-13</v>
      </c>
      <c r="CM1272" s="186">
        <v>3.1635746999999999</v>
      </c>
      <c r="CN1272" s="187">
        <v>1.8590785000000001E-3</v>
      </c>
      <c r="CO1272" s="186">
        <v>3.0951509000000003E-4</v>
      </c>
      <c r="CP1272" s="186">
        <v>3.5395818999999999E-11</v>
      </c>
      <c r="CQ1272" s="186">
        <v>4.1417765999999999E-9</v>
      </c>
      <c r="CR1272" s="186">
        <v>1.9802204999999999E-5</v>
      </c>
      <c r="CS1272" s="186">
        <v>3.2116206000000001E-2</v>
      </c>
      <c r="CT1272" s="186">
        <v>1.6687218999999999E-8</v>
      </c>
      <c r="CU1272" s="186">
        <v>1.5782077999999999E-5</v>
      </c>
      <c r="CW1272" s="101"/>
      <c r="CX1272" s="161" t="s">
        <v>3217</v>
      </c>
    </row>
    <row r="1273" spans="1:102" ht="14.4">
      <c r="A1273" t="s">
        <v>1466</v>
      </c>
      <c r="B1273" s="92" t="s">
        <v>1376</v>
      </c>
      <c r="C1273" s="126" t="str">
        <f t="shared" si="350"/>
        <v>A.160.07.109</v>
      </c>
      <c r="D1273" s="11" t="s">
        <v>2750</v>
      </c>
      <c r="E1273" s="125" t="s">
        <v>878</v>
      </c>
      <c r="F1273" s="128" t="str">
        <f t="shared" si="351"/>
        <v>Sapupira FSC/PEFC 1075 (kg/m3) wet</v>
      </c>
      <c r="G1273" s="131">
        <f t="shared" si="346"/>
        <v>5.1761490929727046E-2</v>
      </c>
      <c r="H1273" s="183">
        <f t="shared" si="347"/>
        <v>2.7143555554999996E-3</v>
      </c>
      <c r="I1273" s="183">
        <f t="shared" si="348"/>
        <v>5.4267483630000002E-3</v>
      </c>
      <c r="J1273" s="184">
        <f t="shared" si="349"/>
        <v>1.1541248011227044E-2</v>
      </c>
      <c r="K1273" s="183">
        <v>3.2079139E-2</v>
      </c>
      <c r="L1273" s="146">
        <v>2.6966109999999998E-3</v>
      </c>
      <c r="M1273" s="146">
        <v>1.6772797000000001E-3</v>
      </c>
      <c r="N1273" s="146">
        <v>1.5103066999999999E-3</v>
      </c>
      <c r="O1273" s="146">
        <v>1.0629284E-3</v>
      </c>
      <c r="P1273" s="188">
        <v>5.3213155000000001E-6</v>
      </c>
      <c r="Q1273" s="146">
        <v>1.3579913999999999E-4</v>
      </c>
      <c r="R1273" s="188">
        <v>1.2389949000000001E-4</v>
      </c>
      <c r="S1273" s="146">
        <v>1.5268631E-4</v>
      </c>
      <c r="T1273" s="146">
        <v>9.0487651999999997E-4</v>
      </c>
      <c r="U1273" s="188">
        <v>1.1386889000000001E-2</v>
      </c>
      <c r="V1273" s="188">
        <v>2.4081653000000002E-5</v>
      </c>
      <c r="W1273" s="188">
        <v>1.6726858E-6</v>
      </c>
      <c r="X1273" s="146">
        <v>1.5427043000000001E-11</v>
      </c>
      <c r="Z1273" s="157">
        <f t="shared" si="340"/>
        <v>0.21386092666666667</v>
      </c>
      <c r="AB1273" s="131">
        <f t="shared" si="341"/>
        <v>3.2079139E-2</v>
      </c>
      <c r="AC1273" s="131">
        <f t="shared" si="342"/>
        <v>7.2121457455000008E-3</v>
      </c>
      <c r="AD1273" s="131">
        <f t="shared" si="343"/>
        <v>4.4994628758000003E-3</v>
      </c>
      <c r="AE1273" s="131">
        <f t="shared" si="344"/>
        <v>5.4267483630000002E-3</v>
      </c>
      <c r="AF1273" s="131">
        <f t="shared" si="345"/>
        <v>1.1539575325427045E-2</v>
      </c>
      <c r="AH1273">
        <v>24.599853</v>
      </c>
      <c r="AI1273" s="71">
        <v>2.7632275000000002</v>
      </c>
      <c r="AJ1273" s="71">
        <v>0.4972723</v>
      </c>
      <c r="AK1273" s="71">
        <v>0</v>
      </c>
      <c r="AL1273" s="71">
        <v>21.019553999999999</v>
      </c>
      <c r="AM1273" s="71">
        <v>0.21989650999999999</v>
      </c>
      <c r="AN1273" s="71">
        <v>9.9903143E-2</v>
      </c>
      <c r="AP1273" s="129">
        <v>4.5783973000000002E-3</v>
      </c>
      <c r="AQ1273" s="129">
        <v>4.2503844000000004E-3</v>
      </c>
      <c r="AR1273" s="129">
        <v>1.8324606E-4</v>
      </c>
      <c r="AS1273" s="129">
        <v>1.4476687E-4</v>
      </c>
      <c r="AT1273" s="172">
        <f t="shared" si="352"/>
        <v>2.5481920386280001E-7</v>
      </c>
      <c r="AU1273" s="172">
        <f t="shared" si="353"/>
        <v>6.7768512688859113E-10</v>
      </c>
      <c r="AV1273" s="185">
        <f t="shared" si="354"/>
        <v>2.0275470819E-2</v>
      </c>
      <c r="AW1273" s="121">
        <v>1.9847592000000001E-7</v>
      </c>
      <c r="AX1273" s="121">
        <v>5.9884927000000001E-10</v>
      </c>
      <c r="AY1273" s="121">
        <v>1.6361416E-14</v>
      </c>
      <c r="AZ1273" s="121">
        <v>2.1796893E-12</v>
      </c>
      <c r="BA1273" s="121">
        <v>0</v>
      </c>
      <c r="BB1273" s="121">
        <v>9.6855430999999995E-11</v>
      </c>
      <c r="BC1273" s="121">
        <v>5.6179846000000001E-8</v>
      </c>
      <c r="BD1273" s="121">
        <v>1.6154126000000001E-11</v>
      </c>
      <c r="BE1273" s="121">
        <v>6.2479765E-11</v>
      </c>
      <c r="BF1273" s="121">
        <v>2.4904903000000001E-14</v>
      </c>
      <c r="BG1273" s="121">
        <v>3.6990075000000002E-16</v>
      </c>
      <c r="BH1273" s="121">
        <v>7.7375011000000003E-14</v>
      </c>
      <c r="BI1273" s="121">
        <v>7.0100832000000001E-14</v>
      </c>
      <c r="BJ1273" s="121">
        <v>1.2853805E-14</v>
      </c>
      <c r="BK1273" s="121">
        <v>3.6021845000000001E-12</v>
      </c>
      <c r="BL1273" s="121">
        <v>6.0800557999999998E-11</v>
      </c>
      <c r="BM1273" s="121">
        <v>2.0841165E-20</v>
      </c>
      <c r="BN1273" s="121">
        <v>1.4495819E-5</v>
      </c>
      <c r="BO1273" s="121">
        <v>2.0260975000000001E-2</v>
      </c>
      <c r="BP1273" s="121">
        <v>0</v>
      </c>
      <c r="BQ1273" s="121">
        <v>0</v>
      </c>
      <c r="BR1273" s="121">
        <v>0</v>
      </c>
      <c r="BT1273" s="71">
        <v>1.1401574999999999E-5</v>
      </c>
      <c r="BU1273" s="71">
        <v>4.5339379999999998E-7</v>
      </c>
      <c r="BV1273" s="71">
        <v>5.9630102000000001E-6</v>
      </c>
      <c r="BW1273" s="71">
        <v>1.5036187E-8</v>
      </c>
      <c r="BX1273" s="71">
        <v>4.6953988E-7</v>
      </c>
      <c r="BY1273" s="71">
        <v>4.4863434000000002E-8</v>
      </c>
      <c r="BZ1273" s="71">
        <v>6.1206717000000005E-10</v>
      </c>
      <c r="CA1273" s="71">
        <v>6.7568406999999994E-8</v>
      </c>
      <c r="CB1273" s="71">
        <v>1.382783E-8</v>
      </c>
      <c r="CC1273" s="71">
        <v>9.5549843999999995E-8</v>
      </c>
      <c r="CD1273" s="71">
        <v>0</v>
      </c>
      <c r="CE1273" s="71">
        <v>4.6087577000000002E-17</v>
      </c>
      <c r="CF1273" s="71">
        <v>3.7736329000000002E-13</v>
      </c>
      <c r="CG1273" s="71">
        <v>3.1408455999999999E-7</v>
      </c>
      <c r="CH1273" s="71">
        <v>3.9555967000000002E-6</v>
      </c>
      <c r="CI1273" s="71">
        <v>8.4915791000000007E-9</v>
      </c>
      <c r="CJ1273" s="71">
        <v>0</v>
      </c>
      <c r="CL1273" s="186">
        <v>3.1940542999999998E-13</v>
      </c>
      <c r="CM1273" s="186">
        <v>0.21386679</v>
      </c>
      <c r="CN1273" s="187">
        <v>1.8590785000000001E-3</v>
      </c>
      <c r="CO1273" s="186">
        <v>3.2041524000000002E-4</v>
      </c>
      <c r="CP1273" s="186">
        <v>3.5459538999999998E-11</v>
      </c>
      <c r="CQ1273" s="186">
        <v>4.1493068999999999E-9</v>
      </c>
      <c r="CR1273" s="186">
        <v>2.0491345000000001E-5</v>
      </c>
      <c r="CS1273" s="186">
        <v>3.4702785999999999E-2</v>
      </c>
      <c r="CT1273" s="186">
        <v>1.6687218999999999E-8</v>
      </c>
      <c r="CU1273" s="186">
        <v>1.5782077999999999E-5</v>
      </c>
      <c r="CW1273" s="101"/>
      <c r="CX1273" s="161" t="s">
        <v>3218</v>
      </c>
    </row>
    <row r="1274" spans="1:102" ht="14.4">
      <c r="A1274" t="s">
        <v>2524</v>
      </c>
      <c r="B1274" s="92" t="s">
        <v>1376</v>
      </c>
      <c r="C1274" s="126" t="str">
        <f t="shared" si="350"/>
        <v>A.160.07.110</v>
      </c>
      <c r="D1274" s="11" t="s">
        <v>2750</v>
      </c>
      <c r="E1274" s="125" t="s">
        <v>878</v>
      </c>
      <c r="F1274" s="128" t="str">
        <f t="shared" si="351"/>
        <v>Sapupira natural forest clear cut 1075 (kg/m3) wet</v>
      </c>
      <c r="G1274" s="131">
        <f t="shared" si="346"/>
        <v>3.8182615102767263</v>
      </c>
      <c r="H1274" s="183">
        <f t="shared" si="347"/>
        <v>2.7143555554999996E-3</v>
      </c>
      <c r="I1274" s="183">
        <f t="shared" si="348"/>
        <v>3.4060767667099996</v>
      </c>
      <c r="J1274" s="184">
        <f t="shared" si="349"/>
        <v>1.1541248011227044E-2</v>
      </c>
      <c r="K1274" s="183">
        <v>0.39792914000000001</v>
      </c>
      <c r="L1274" s="146">
        <v>2.6966109999999998E-3</v>
      </c>
      <c r="M1274" s="146">
        <v>1.6772797000000001E-3</v>
      </c>
      <c r="N1274" s="188">
        <v>1.5103066999999999E-3</v>
      </c>
      <c r="O1274" s="188">
        <v>1.0629284E-3</v>
      </c>
      <c r="P1274" s="188">
        <v>5.3213155000000001E-6</v>
      </c>
      <c r="Q1274" s="146">
        <v>1.3579913999999999E-4</v>
      </c>
      <c r="R1274" s="188">
        <v>1.2389949000000001E-4</v>
      </c>
      <c r="S1274" s="146">
        <v>1.5268631E-4</v>
      </c>
      <c r="T1274" s="146">
        <v>9.0487651999999997E-4</v>
      </c>
      <c r="U1274" s="188">
        <v>1.1386889000000001E-2</v>
      </c>
      <c r="V1274" s="188">
        <v>3.4006740999999998</v>
      </c>
      <c r="W1274" s="188">
        <v>1.6726858E-6</v>
      </c>
      <c r="X1274" s="146">
        <v>1.5427043000000001E-11</v>
      </c>
      <c r="Z1274" s="157">
        <f t="shared" si="340"/>
        <v>2.6528609333333337</v>
      </c>
      <c r="AB1274" s="131">
        <f t="shared" si="341"/>
        <v>0.39792914000000001</v>
      </c>
      <c r="AC1274" s="131">
        <f t="shared" si="342"/>
        <v>7.2121457455000008E-3</v>
      </c>
      <c r="AD1274" s="131">
        <f t="shared" si="343"/>
        <v>4.4994628758000003E-3</v>
      </c>
      <c r="AE1274" s="131">
        <f t="shared" si="344"/>
        <v>3.40607676671</v>
      </c>
      <c r="AF1274" s="131">
        <f t="shared" si="345"/>
        <v>1.1539575325427045E-2</v>
      </c>
      <c r="AH1274">
        <v>24.599853</v>
      </c>
      <c r="AI1274" s="71">
        <v>2.7632275000000002</v>
      </c>
      <c r="AJ1274" s="71">
        <v>0.4972723</v>
      </c>
      <c r="AK1274" s="71">
        <v>0</v>
      </c>
      <c r="AL1274" s="71">
        <v>21.019553999999999</v>
      </c>
      <c r="AM1274" s="71">
        <v>0.21989650999999999</v>
      </c>
      <c r="AN1274" s="71">
        <v>9.9903143E-2</v>
      </c>
      <c r="AP1274" s="129">
        <v>4.4178441999999998E-2</v>
      </c>
      <c r="AQ1274" s="129">
        <v>4.2003763E-2</v>
      </c>
      <c r="AR1274" s="129">
        <v>2.0299122000000001E-3</v>
      </c>
      <c r="AS1274" s="129">
        <v>1.4476687E-4</v>
      </c>
      <c r="AT1274" s="172">
        <f t="shared" si="352"/>
        <v>2.5182111838627999E-6</v>
      </c>
      <c r="AU1274" s="172">
        <f t="shared" si="353"/>
        <v>7.5070717403925928E-9</v>
      </c>
      <c r="AV1274" s="185">
        <f t="shared" si="354"/>
        <v>2.0275470819E-2</v>
      </c>
      <c r="AW1274" s="121">
        <v>2.4618679000000001E-6</v>
      </c>
      <c r="AX1274" s="121">
        <v>7.4280493000000004E-9</v>
      </c>
      <c r="AY1274" s="121">
        <v>2.0294491999999999E-13</v>
      </c>
      <c r="AZ1274" s="121">
        <v>2.1796893E-12</v>
      </c>
      <c r="BA1274" s="121">
        <v>0</v>
      </c>
      <c r="BB1274" s="121">
        <v>9.6855430999999995E-11</v>
      </c>
      <c r="BC1274" s="121">
        <v>5.6179846000000001E-8</v>
      </c>
      <c r="BD1274" s="121">
        <v>1.6154126000000001E-11</v>
      </c>
      <c r="BE1274" s="121">
        <v>6.2479765E-11</v>
      </c>
      <c r="BF1274" s="121">
        <v>2.4904903000000001E-14</v>
      </c>
      <c r="BG1274" s="121">
        <v>3.6990075000000002E-16</v>
      </c>
      <c r="BH1274" s="121">
        <v>7.7375011000000003E-14</v>
      </c>
      <c r="BI1274" s="121">
        <v>7.0100832000000001E-14</v>
      </c>
      <c r="BJ1274" s="121">
        <v>1.2853805E-14</v>
      </c>
      <c r="BK1274" s="121">
        <v>3.6021845000000001E-12</v>
      </c>
      <c r="BL1274" s="121">
        <v>6.0800557999999998E-11</v>
      </c>
      <c r="BM1274" s="121">
        <v>2.0841165E-20</v>
      </c>
      <c r="BN1274" s="121">
        <v>1.4495819E-5</v>
      </c>
      <c r="BO1274" s="121">
        <v>2.0260975000000001E-2</v>
      </c>
      <c r="BP1274" s="121">
        <v>0</v>
      </c>
      <c r="BQ1274" s="121">
        <v>0</v>
      </c>
      <c r="BR1274" s="121">
        <v>0</v>
      </c>
      <c r="BT1274" s="71">
        <v>7.9407365999999995E-5</v>
      </c>
      <c r="BU1274" s="71">
        <v>4.5339379999999998E-7</v>
      </c>
      <c r="BV1274" s="71">
        <v>7.3968802000000001E-5</v>
      </c>
      <c r="BW1274" s="71">
        <v>1.5036187E-8</v>
      </c>
      <c r="BX1274" s="71">
        <v>4.6953988E-7</v>
      </c>
      <c r="BY1274" s="71">
        <v>4.4863434000000002E-8</v>
      </c>
      <c r="BZ1274" s="71">
        <v>6.1206717000000005E-10</v>
      </c>
      <c r="CA1274" s="71">
        <v>6.7568406999999994E-8</v>
      </c>
      <c r="CB1274" s="71">
        <v>1.382783E-8</v>
      </c>
      <c r="CC1274" s="71">
        <v>9.5549843999999995E-8</v>
      </c>
      <c r="CD1274" s="71">
        <v>0</v>
      </c>
      <c r="CE1274" s="71">
        <v>4.6087577000000002E-17</v>
      </c>
      <c r="CF1274" s="71">
        <v>3.7736329000000002E-13</v>
      </c>
      <c r="CG1274" s="71">
        <v>3.1408455999999999E-7</v>
      </c>
      <c r="CH1274" s="71">
        <v>3.9555967000000002E-6</v>
      </c>
      <c r="CI1274" s="71">
        <v>8.4915791000000007E-9</v>
      </c>
      <c r="CJ1274" s="71">
        <v>0</v>
      </c>
      <c r="CL1274" s="186">
        <v>3.1940542999999998E-13</v>
      </c>
      <c r="CM1274" s="186">
        <v>2.6528668</v>
      </c>
      <c r="CN1274" s="187">
        <v>1.8590785000000001E-3</v>
      </c>
      <c r="CO1274" s="186">
        <v>3.2041524000000002E-4</v>
      </c>
      <c r="CP1274" s="186">
        <v>3.5459538999999998E-11</v>
      </c>
      <c r="CQ1274" s="186">
        <v>4.1493068999999999E-9</v>
      </c>
      <c r="CR1274" s="186">
        <v>2.0491345000000001E-5</v>
      </c>
      <c r="CS1274" s="186">
        <v>3.4702785999999999E-2</v>
      </c>
      <c r="CT1274" s="186">
        <v>1.6687218999999999E-8</v>
      </c>
      <c r="CU1274" s="186">
        <v>1.5782077999999999E-5</v>
      </c>
      <c r="CW1274" s="101"/>
      <c r="CX1274" s="161" t="s">
        <v>3218</v>
      </c>
    </row>
    <row r="1275" spans="1:102" ht="14.4">
      <c r="B1275" s="92"/>
      <c r="C1275" s="126"/>
      <c r="D1275" s="1" t="s">
        <v>659</v>
      </c>
      <c r="E1275" s="125"/>
      <c r="J1275" s="158"/>
      <c r="N1275" s="4"/>
      <c r="O1275" s="4"/>
      <c r="P1275" s="4"/>
      <c r="R1275" s="4"/>
      <c r="U1275" s="4"/>
      <c r="V1275" s="4"/>
      <c r="W1275" s="4"/>
      <c r="AT1275" s="4"/>
      <c r="AU1275" s="4"/>
      <c r="AV1275" s="16"/>
      <c r="CN1275" s="97"/>
    </row>
    <row r="1276" spans="1:102" ht="14.4">
      <c r="A1276" t="s">
        <v>2122</v>
      </c>
      <c r="B1276" s="92" t="s">
        <v>1376</v>
      </c>
      <c r="C1276" s="126" t="str">
        <f t="shared" si="350"/>
        <v>A.160.09.101</v>
      </c>
      <c r="D1276" s="11" t="s">
        <v>659</v>
      </c>
      <c r="E1276" s="125" t="s">
        <v>878</v>
      </c>
      <c r="F1276" s="128" t="str">
        <f t="shared" si="351"/>
        <v>Acetylated Radiata pine = durable wood, s.g. 515 kg/m3 (Netherlands)</v>
      </c>
      <c r="G1276" s="131">
        <f t="shared" si="346"/>
        <v>0.34790186368999998</v>
      </c>
      <c r="H1276" s="183">
        <f t="shared" si="347"/>
        <v>4.760193259E-2</v>
      </c>
      <c r="I1276" s="183">
        <f t="shared" si="348"/>
        <v>6.4377601100000001E-2</v>
      </c>
      <c r="J1276" s="184">
        <f t="shared" si="349"/>
        <v>0</v>
      </c>
      <c r="K1276" s="183">
        <v>0.23592233000000001</v>
      </c>
      <c r="L1276" s="146">
        <v>6.3047882999999999E-2</v>
      </c>
      <c r="M1276" s="146">
        <v>3.134379E-4</v>
      </c>
      <c r="N1276" s="146">
        <v>3.648233E-2</v>
      </c>
      <c r="O1276" s="146">
        <v>5.9955340000000003E-3</v>
      </c>
      <c r="P1276" s="188">
        <v>7.0492579000000001E-4</v>
      </c>
      <c r="Q1276" s="146">
        <v>4.4191428000000003E-3</v>
      </c>
      <c r="R1276" s="146">
        <v>1.0162801999999999E-3</v>
      </c>
      <c r="S1276" s="188">
        <v>0</v>
      </c>
      <c r="T1276" s="146">
        <v>0</v>
      </c>
      <c r="U1276" s="188">
        <v>0</v>
      </c>
      <c r="V1276" s="188">
        <v>0</v>
      </c>
      <c r="W1276" s="188">
        <v>0</v>
      </c>
      <c r="X1276" s="146">
        <v>0</v>
      </c>
      <c r="Z1276" s="157">
        <f t="shared" si="340"/>
        <v>1.5728155333333336</v>
      </c>
      <c r="AB1276" s="131">
        <f t="shared" si="341"/>
        <v>0.23592233000000001</v>
      </c>
      <c r="AC1276" s="131">
        <f t="shared" si="342"/>
        <v>0.11197953368999999</v>
      </c>
      <c r="AD1276" s="131">
        <f t="shared" si="343"/>
        <v>6.4377601100000001E-2</v>
      </c>
      <c r="AE1276" s="131">
        <f t="shared" si="344"/>
        <v>6.4377601100000001E-2</v>
      </c>
      <c r="AF1276" s="131">
        <f t="shared" si="345"/>
        <v>0</v>
      </c>
      <c r="AH1276">
        <v>48.482543999999997</v>
      </c>
      <c r="AI1276" s="71">
        <v>1.6331068</v>
      </c>
      <c r="AJ1276" s="71">
        <v>0</v>
      </c>
      <c r="AK1276" s="71">
        <v>0</v>
      </c>
      <c r="AL1276" s="71">
        <v>46.849437000000002</v>
      </c>
      <c r="AM1276" s="71">
        <v>0</v>
      </c>
      <c r="AN1276" s="71">
        <v>0</v>
      </c>
      <c r="AP1276" s="129">
        <v>4.6778136999999997E-2</v>
      </c>
      <c r="AQ1276" s="129">
        <v>4.5049076E-2</v>
      </c>
      <c r="AR1276" s="129">
        <v>1.6124570000000001E-3</v>
      </c>
      <c r="AS1276" s="129">
        <v>1.1660383E-4</v>
      </c>
      <c r="AT1276" s="172">
        <f t="shared" si="352"/>
        <v>2.7007839539100003E-6</v>
      </c>
      <c r="AU1276" s="172">
        <f t="shared" si="353"/>
        <v>5.9632285554324006E-9</v>
      </c>
      <c r="AV1276" s="185">
        <f t="shared" si="354"/>
        <v>1.6331068000000001E-2</v>
      </c>
      <c r="AW1276" s="121">
        <v>1.4595728E-6</v>
      </c>
      <c r="AX1276" s="121">
        <v>4.4038835000000002E-9</v>
      </c>
      <c r="AY1276" s="121">
        <v>1.2032039E-13</v>
      </c>
      <c r="AZ1276" s="121">
        <v>0</v>
      </c>
      <c r="BA1276" s="121">
        <v>0</v>
      </c>
      <c r="BB1276" s="121">
        <v>9.7763107000000008E-10</v>
      </c>
      <c r="BC1276" s="121">
        <v>1.2390544000000001E-6</v>
      </c>
      <c r="BD1276" s="121">
        <v>2.2294757E-10</v>
      </c>
      <c r="BE1276" s="121">
        <v>1.3337475999999999E-9</v>
      </c>
      <c r="BF1276" s="121">
        <v>0</v>
      </c>
      <c r="BG1276" s="121">
        <v>0</v>
      </c>
      <c r="BH1276" s="121">
        <v>2.5176524000000001E-12</v>
      </c>
      <c r="BI1276" s="121">
        <v>6.2659045000000003E-15</v>
      </c>
      <c r="BJ1276" s="121">
        <v>5.6467379000000003E-15</v>
      </c>
      <c r="BK1276" s="121">
        <v>1.2195394E-10</v>
      </c>
      <c r="BL1276" s="121">
        <v>1.0571689E-9</v>
      </c>
      <c r="BM1276" s="121">
        <v>0</v>
      </c>
      <c r="BN1276" s="121">
        <v>0</v>
      </c>
      <c r="BO1276" s="121">
        <v>1.6331068000000001E-2</v>
      </c>
      <c r="BP1276" s="121">
        <v>0</v>
      </c>
      <c r="BQ1276" s="121">
        <v>0</v>
      </c>
      <c r="BR1276" s="121">
        <v>0</v>
      </c>
      <c r="BT1276" s="71">
        <v>7.9861746999999997E-5</v>
      </c>
      <c r="BU1276" s="71">
        <v>9.1952587999999995E-6</v>
      </c>
      <c r="BV1276" s="71">
        <v>4.3854270000000003E-5</v>
      </c>
      <c r="BW1276" s="71">
        <v>1.3730687999999999E-7</v>
      </c>
      <c r="BX1276" s="71">
        <v>1.2940934E-5</v>
      </c>
      <c r="BY1276" s="71">
        <v>0</v>
      </c>
      <c r="BZ1276" s="71">
        <v>0</v>
      </c>
      <c r="CA1276" s="71">
        <v>0</v>
      </c>
      <c r="CB1276" s="71">
        <v>1.1605095000000001E-6</v>
      </c>
      <c r="CC1276" s="71">
        <v>3.0120741999999999E-6</v>
      </c>
      <c r="CD1276" s="71">
        <v>0</v>
      </c>
      <c r="CE1276" s="71">
        <v>0</v>
      </c>
      <c r="CF1276" s="71">
        <v>0</v>
      </c>
      <c r="CG1276" s="71">
        <v>7.5706888000000002E-6</v>
      </c>
      <c r="CH1276" s="71">
        <v>1.9907045000000001E-6</v>
      </c>
      <c r="CI1276" s="71">
        <v>0</v>
      </c>
      <c r="CJ1276" s="71">
        <v>0</v>
      </c>
      <c r="CL1276" s="186">
        <v>0</v>
      </c>
      <c r="CM1276" s="186">
        <v>1.5728154999999999</v>
      </c>
      <c r="CN1276" s="187">
        <v>0</v>
      </c>
      <c r="CO1276" s="186">
        <v>6.2912621000000002E-3</v>
      </c>
      <c r="CP1276" s="186">
        <v>1.1394564E-9</v>
      </c>
      <c r="CQ1276" s="186">
        <v>1.3411446999999999E-7</v>
      </c>
      <c r="CR1276" s="186">
        <v>5.3398051E-4</v>
      </c>
      <c r="CS1276" s="186">
        <v>7.0387740000000002E-3</v>
      </c>
      <c r="CT1276" s="186">
        <v>0</v>
      </c>
      <c r="CU1276" s="186">
        <v>0</v>
      </c>
    </row>
    <row r="1277" spans="1:102" ht="14.4">
      <c r="A1277" t="s">
        <v>2123</v>
      </c>
      <c r="B1277" s="92" t="s">
        <v>1376</v>
      </c>
      <c r="C1277" s="126" t="str">
        <f t="shared" si="350"/>
        <v>A.160.09.102</v>
      </c>
      <c r="D1277" s="11" t="s">
        <v>659</v>
      </c>
      <c r="E1277" s="125" t="s">
        <v>878</v>
      </c>
      <c r="F1277" s="128" t="str">
        <f t="shared" si="351"/>
        <v>Acetylated Scots pine = durable wood, s.g. 540 kg/m3 (Netherlands)</v>
      </c>
      <c r="G1277" s="131">
        <f t="shared" si="346"/>
        <v>0.27337379926772515</v>
      </c>
      <c r="H1277" s="183">
        <f t="shared" si="347"/>
        <v>4.4063162019999998E-2</v>
      </c>
      <c r="I1277" s="183">
        <f t="shared" si="348"/>
        <v>3.9200559507999999E-2</v>
      </c>
      <c r="J1277" s="184">
        <f t="shared" si="349"/>
        <v>-1.2983152260274862E-2</v>
      </c>
      <c r="K1277" s="183">
        <v>0.20309323000000001</v>
      </c>
      <c r="L1277" s="146">
        <v>3.9207388000000003E-2</v>
      </c>
      <c r="M1277" s="146">
        <v>-3.8977715E-4</v>
      </c>
      <c r="N1277" s="146">
        <v>3.4100506000000003E-2</v>
      </c>
      <c r="O1277" s="188">
        <v>5.1635092999999998E-3</v>
      </c>
      <c r="P1277" s="188">
        <v>6.6799692000000003E-4</v>
      </c>
      <c r="Q1277" s="146">
        <v>4.1311498E-3</v>
      </c>
      <c r="R1277" s="146">
        <v>9.0008305E-4</v>
      </c>
      <c r="S1277" s="188">
        <v>-4.0384433000000003E-5</v>
      </c>
      <c r="T1277" s="146">
        <v>-5.0354703000000001E-4</v>
      </c>
      <c r="U1277" s="188">
        <v>-1.2941836999999999E-2</v>
      </c>
      <c r="V1277" s="188">
        <v>-1.3587362000000001E-5</v>
      </c>
      <c r="W1277" s="188">
        <v>-9.3081868999999998E-7</v>
      </c>
      <c r="X1277" s="146">
        <v>-8.5848637999999992E-12</v>
      </c>
      <c r="Z1277" s="157">
        <f t="shared" si="340"/>
        <v>1.3539548666666668</v>
      </c>
      <c r="AB1277" s="131">
        <f t="shared" si="341"/>
        <v>0.20309323000000001</v>
      </c>
      <c r="AC1277" s="131">
        <f t="shared" si="342"/>
        <v>8.3780855919999994E-2</v>
      </c>
      <c r="AD1277" s="131">
        <f t="shared" si="343"/>
        <v>3.9716763081310003E-2</v>
      </c>
      <c r="AE1277" s="131">
        <f t="shared" si="344"/>
        <v>3.9200559507999999E-2</v>
      </c>
      <c r="AF1277" s="131">
        <f t="shared" si="345"/>
        <v>-1.2982221441584863E-2</v>
      </c>
      <c r="AH1277">
        <v>47.105981999999997</v>
      </c>
      <c r="AI1277" s="71">
        <v>-0.47163323000000001</v>
      </c>
      <c r="AJ1277" s="71">
        <v>5.4175041E-2</v>
      </c>
      <c r="AK1277" s="71">
        <v>0</v>
      </c>
      <c r="AL1277" s="71">
        <v>47.500239999999998</v>
      </c>
      <c r="AM1277" s="71">
        <v>1.2789493000000001E-2</v>
      </c>
      <c r="AN1277" s="71">
        <v>1.0410704999999999E-2</v>
      </c>
      <c r="AP1277" s="129">
        <v>3.5572799000000002E-2</v>
      </c>
      <c r="AQ1277" s="129">
        <v>3.4306338999999998E-2</v>
      </c>
      <c r="AR1277" s="129">
        <v>1.3044615E-3</v>
      </c>
      <c r="AS1277" s="129">
        <v>-3.8001223999999997E-5</v>
      </c>
      <c r="AT1277" s="172">
        <f t="shared" si="352"/>
        <v>2.0567349546732003E-6</v>
      </c>
      <c r="AU1277" s="172">
        <f t="shared" si="353"/>
        <v>4.8241917980524825E-9</v>
      </c>
      <c r="AV1277" s="185">
        <f t="shared" si="354"/>
        <v>-5.3223002658999994E-3</v>
      </c>
      <c r="AW1277" s="121">
        <v>1.2564629000000001E-6</v>
      </c>
      <c r="AX1277" s="121">
        <v>3.7910519999999999E-9</v>
      </c>
      <c r="AY1277" s="121">
        <v>1.0357696E-13</v>
      </c>
      <c r="AZ1277" s="121">
        <v>-1.2129568000000001E-12</v>
      </c>
      <c r="BA1277" s="121">
        <v>0</v>
      </c>
      <c r="BB1277" s="121">
        <v>8.8242823E-10</v>
      </c>
      <c r="BC1277" s="121">
        <v>7.9830493999999997E-7</v>
      </c>
      <c r="BD1277" s="121">
        <v>2.0453863999999999E-10</v>
      </c>
      <c r="BE1277" s="121">
        <v>8.2638931E-10</v>
      </c>
      <c r="BF1277" s="121">
        <v>-1.3859118E-14</v>
      </c>
      <c r="BG1277" s="121">
        <v>-2.0584292E-16</v>
      </c>
      <c r="BH1277" s="121">
        <v>2.3535739999999999E-12</v>
      </c>
      <c r="BI1277" s="121">
        <v>-1.9932245E-13</v>
      </c>
      <c r="BJ1277" s="121">
        <v>-3.1915485000000003E-14</v>
      </c>
      <c r="BK1277" s="121">
        <v>1.1408178E-10</v>
      </c>
      <c r="BL1277" s="121">
        <v>9.7181762000000001E-10</v>
      </c>
      <c r="BM1277" s="121">
        <v>-1.1597722E-20</v>
      </c>
      <c r="BN1277" s="121">
        <v>-3.1853659E-6</v>
      </c>
      <c r="BO1277" s="121">
        <v>-5.3191148999999997E-3</v>
      </c>
      <c r="BP1277" s="121">
        <v>0</v>
      </c>
      <c r="BQ1277" s="121">
        <v>0</v>
      </c>
      <c r="BR1277" s="121">
        <v>0</v>
      </c>
      <c r="BT1277" s="71">
        <v>6.3588428999999995E-5</v>
      </c>
      <c r="BU1277" s="71">
        <v>5.6847792000000001E-6</v>
      </c>
      <c r="BV1277" s="71">
        <v>3.7751854000000001E-5</v>
      </c>
      <c r="BW1277" s="71">
        <v>1.2262806000000001E-7</v>
      </c>
      <c r="BX1277" s="71">
        <v>9.7804848999999996E-6</v>
      </c>
      <c r="BY1277" s="71">
        <v>-2.4965670000000001E-8</v>
      </c>
      <c r="BZ1277" s="71">
        <v>-3.4060404999999999E-10</v>
      </c>
      <c r="CA1277" s="71">
        <v>-3.7600566999999998E-8</v>
      </c>
      <c r="CB1277" s="71">
        <v>1.0969212000000001E-6</v>
      </c>
      <c r="CC1277" s="71">
        <v>2.8144856000000002E-6</v>
      </c>
      <c r="CD1277" s="71">
        <v>0</v>
      </c>
      <c r="CE1277" s="71">
        <v>-2.5646882999999999E-17</v>
      </c>
      <c r="CF1277" s="71">
        <v>-2.0999568000000001E-13</v>
      </c>
      <c r="CG1277" s="71">
        <v>6.8897676999999998E-6</v>
      </c>
      <c r="CH1277" s="71">
        <v>-4.8485905000000001E-7</v>
      </c>
      <c r="CI1277" s="71">
        <v>-4.7253425000000001E-9</v>
      </c>
      <c r="CJ1277" s="71">
        <v>0</v>
      </c>
      <c r="CL1277" s="186">
        <v>-1.7774321E-13</v>
      </c>
      <c r="CM1277" s="186">
        <v>1.3539516</v>
      </c>
      <c r="CN1277" s="187">
        <v>-1.0345427999999999E-3</v>
      </c>
      <c r="CO1277" s="186">
        <v>3.8837616000000001E-3</v>
      </c>
      <c r="CP1277" s="186">
        <v>1.0649521E-9</v>
      </c>
      <c r="CQ1277" s="186">
        <v>1.2535784000000001E-7</v>
      </c>
      <c r="CR1277" s="186">
        <v>3.8035074999999999E-4</v>
      </c>
      <c r="CS1277" s="186">
        <v>-9.4558360999999994E-2</v>
      </c>
      <c r="CT1277" s="186">
        <v>-9.2861283000000008E-9</v>
      </c>
      <c r="CU1277" s="186">
        <v>-8.7824344000000002E-6</v>
      </c>
    </row>
    <row r="1278" spans="1:102" ht="14.4">
      <c r="A1278" t="s">
        <v>2525</v>
      </c>
      <c r="B1278" s="92" t="s">
        <v>1376</v>
      </c>
      <c r="C1278" s="126" t="str">
        <f t="shared" si="350"/>
        <v>A.160.09.103</v>
      </c>
      <c r="D1278" s="11" t="s">
        <v>659</v>
      </c>
      <c r="E1278" s="125" t="s">
        <v>878</v>
      </c>
      <c r="F1278" s="128" t="str">
        <f t="shared" si="351"/>
        <v>Bamboo (local at forest road China)</v>
      </c>
      <c r="G1278" s="131">
        <f t="shared" si="346"/>
        <v>3.0873892105200001E-2</v>
      </c>
      <c r="H1278" s="183">
        <f t="shared" si="347"/>
        <v>8.3898988320000006E-4</v>
      </c>
      <c r="I1278" s="183">
        <f t="shared" si="348"/>
        <v>1.77901047E-3</v>
      </c>
      <c r="J1278" s="184">
        <f t="shared" si="349"/>
        <v>8.2387347519999998E-3</v>
      </c>
      <c r="K1278" s="183">
        <v>2.0017157000000001E-2</v>
      </c>
      <c r="L1278" s="146">
        <v>8.3807681999999997E-4</v>
      </c>
      <c r="M1278" s="146">
        <v>7.3739514000000005E-4</v>
      </c>
      <c r="N1278" s="146">
        <v>5.7434699000000005E-4</v>
      </c>
      <c r="O1278" s="188">
        <v>7.8141086000000005E-5</v>
      </c>
      <c r="P1278" s="188">
        <v>5.6548872E-6</v>
      </c>
      <c r="Q1278" s="188">
        <v>1.8084692000000001E-4</v>
      </c>
      <c r="R1278" s="146">
        <v>1.7039054000000001E-4</v>
      </c>
      <c r="S1278" s="188">
        <v>4.3953352E-5</v>
      </c>
      <c r="T1278" s="146">
        <v>0</v>
      </c>
      <c r="U1278" s="146">
        <v>8.1947814000000001E-3</v>
      </c>
      <c r="V1278" s="188">
        <v>3.314797E-5</v>
      </c>
      <c r="W1278" s="188">
        <v>0</v>
      </c>
      <c r="X1278" s="146">
        <v>0</v>
      </c>
      <c r="Z1278" s="157">
        <f t="shared" si="340"/>
        <v>0.13344771333333336</v>
      </c>
      <c r="AB1278" s="131">
        <f t="shared" si="341"/>
        <v>2.0017157000000001E-2</v>
      </c>
      <c r="AC1278" s="131">
        <f t="shared" si="342"/>
        <v>2.5848523831999998E-3</v>
      </c>
      <c r="AD1278" s="131">
        <f t="shared" si="343"/>
        <v>1.7458625000000001E-3</v>
      </c>
      <c r="AE1278" s="131">
        <f t="shared" si="344"/>
        <v>1.7790104700000002E-3</v>
      </c>
      <c r="AF1278" s="131">
        <f t="shared" si="345"/>
        <v>8.2387347519999998E-3</v>
      </c>
      <c r="AH1278">
        <v>23.163481000000001</v>
      </c>
      <c r="AI1278" s="71">
        <v>1.7834236000000001</v>
      </c>
      <c r="AJ1278" s="71">
        <v>0.25915550999999998</v>
      </c>
      <c r="AK1278" s="71">
        <v>0</v>
      </c>
      <c r="AL1278" s="71">
        <v>20.934203</v>
      </c>
      <c r="AM1278" s="71">
        <v>0.13461087999999999</v>
      </c>
      <c r="AN1278" s="71">
        <v>5.2088290000000002E-2</v>
      </c>
      <c r="AP1278" s="129">
        <v>2.5485779000000001E-3</v>
      </c>
      <c r="AQ1278" s="129">
        <v>2.3413024000000001E-3</v>
      </c>
      <c r="AR1278" s="129">
        <v>1.0680995E-4</v>
      </c>
      <c r="AS1278" s="129">
        <v>1.0046552E-4</v>
      </c>
      <c r="AT1278" s="172">
        <f t="shared" si="352"/>
        <v>1.4036585490779999E-7</v>
      </c>
      <c r="AU1278" s="172">
        <f t="shared" si="353"/>
        <v>3.9500722127941999E-10</v>
      </c>
      <c r="AV1278" s="185">
        <f t="shared" si="354"/>
        <v>1.4070800876100001E-2</v>
      </c>
      <c r="AW1278" s="121">
        <v>1.2383948E-7</v>
      </c>
      <c r="AX1278" s="121">
        <v>3.7365360000000001E-10</v>
      </c>
      <c r="AY1278" s="121">
        <v>1.0208749999999999E-14</v>
      </c>
      <c r="AZ1278" s="121">
        <v>0</v>
      </c>
      <c r="BA1278" s="121">
        <v>0</v>
      </c>
      <c r="BB1278" s="121">
        <v>1.5390997999999999E-11</v>
      </c>
      <c r="BC1278" s="121">
        <v>1.6445979E-8</v>
      </c>
      <c r="BD1278" s="121">
        <v>3.5098983E-12</v>
      </c>
      <c r="BE1278" s="121">
        <v>1.7729111E-11</v>
      </c>
      <c r="BF1278" s="121">
        <v>0</v>
      </c>
      <c r="BG1278" s="121">
        <v>0</v>
      </c>
      <c r="BH1278" s="121">
        <v>1.0302579E-13</v>
      </c>
      <c r="BI1278" s="121">
        <v>1.0277403E-15</v>
      </c>
      <c r="BJ1278" s="121">
        <v>3.4969912E-16</v>
      </c>
      <c r="BK1278" s="121">
        <v>2.5798627999999999E-12</v>
      </c>
      <c r="BL1278" s="121">
        <v>6.2425047000000002E-11</v>
      </c>
      <c r="BM1278" s="121">
        <v>0</v>
      </c>
      <c r="BN1278" s="121">
        <v>4.5938761000000003E-6</v>
      </c>
      <c r="BO1278" s="121">
        <v>1.4066207000000001E-2</v>
      </c>
      <c r="BP1278" s="121">
        <v>0</v>
      </c>
      <c r="BQ1278" s="121">
        <v>0</v>
      </c>
      <c r="BR1278" s="121">
        <v>0</v>
      </c>
      <c r="BT1278" s="71">
        <v>6.7791196999999999E-6</v>
      </c>
      <c r="BU1278" s="71">
        <v>1.2222984999999999E-7</v>
      </c>
      <c r="BV1278" s="71">
        <v>3.7208762999999998E-6</v>
      </c>
      <c r="BW1278" s="71">
        <v>2.0268147E-8</v>
      </c>
      <c r="BX1278" s="71">
        <v>1.7062746000000001E-7</v>
      </c>
      <c r="BY1278" s="71">
        <v>0</v>
      </c>
      <c r="BZ1278" s="71">
        <v>0</v>
      </c>
      <c r="CA1278" s="71">
        <v>0</v>
      </c>
      <c r="CB1278" s="71">
        <v>1.6511030000000001E-8</v>
      </c>
      <c r="CC1278" s="71">
        <v>1.2635596999999999E-7</v>
      </c>
      <c r="CD1278" s="71">
        <v>0</v>
      </c>
      <c r="CE1278" s="71">
        <v>0</v>
      </c>
      <c r="CF1278" s="71">
        <v>0</v>
      </c>
      <c r="CG1278" s="71">
        <v>1.1772386999999999E-7</v>
      </c>
      <c r="CH1278" s="71">
        <v>2.4845270000000002E-6</v>
      </c>
      <c r="CI1278" s="71">
        <v>4.8943558000000001E-14</v>
      </c>
      <c r="CJ1278" s="71">
        <v>0</v>
      </c>
      <c r="CL1278" s="186">
        <v>0</v>
      </c>
      <c r="CM1278" s="186">
        <v>0.13344771</v>
      </c>
      <c r="CN1278" s="187">
        <v>0</v>
      </c>
      <c r="CO1278" s="186">
        <v>8.3627882000000004E-5</v>
      </c>
      <c r="CP1278" s="186">
        <v>4.6519807000000003E-11</v>
      </c>
      <c r="CQ1278" s="186">
        <v>5.5166514999999996E-9</v>
      </c>
      <c r="CR1278" s="186">
        <v>7.0592474000000001E-6</v>
      </c>
      <c r="CS1278" s="186">
        <v>9.2898514999999995E-4</v>
      </c>
      <c r="CT1278" s="186">
        <v>0</v>
      </c>
      <c r="CU1278" s="186">
        <v>0</v>
      </c>
    </row>
    <row r="1279" spans="1:102" ht="14.4">
      <c r="A1279" t="s">
        <v>2526</v>
      </c>
      <c r="B1279" s="92" t="s">
        <v>1376</v>
      </c>
      <c r="C1279" s="126" t="str">
        <f t="shared" si="350"/>
        <v>A.160.09.104</v>
      </c>
      <c r="D1279" s="11" t="s">
        <v>659</v>
      </c>
      <c r="E1279" s="125" t="s">
        <v>878</v>
      </c>
      <c r="F1279" s="128" t="str">
        <f t="shared" si="351"/>
        <v>CCA wood (Scots pine with Cromium Copper and Asenic) incl EoL</v>
      </c>
      <c r="G1279" s="131">
        <f t="shared" si="346"/>
        <v>1.3272861864113215</v>
      </c>
      <c r="H1279" s="183">
        <f t="shared" si="347"/>
        <v>1.05305384827</v>
      </c>
      <c r="I1279" s="183">
        <f t="shared" si="348"/>
        <v>0.20808082050009999</v>
      </c>
      <c r="J1279" s="184">
        <f t="shared" si="349"/>
        <v>2.2391618641221318E-2</v>
      </c>
      <c r="K1279" s="183">
        <v>4.3759898999999998E-2</v>
      </c>
      <c r="L1279" s="146">
        <v>7.6135253999999996E-3</v>
      </c>
      <c r="M1279" s="146">
        <v>3.7910132999999999E-3</v>
      </c>
      <c r="N1279" s="146">
        <v>2.5714674000000002E-3</v>
      </c>
      <c r="O1279" s="188">
        <v>4.6514087E-4</v>
      </c>
      <c r="P1279" s="188">
        <v>0.27734432999999997</v>
      </c>
      <c r="Q1279" s="188">
        <v>0.77267291000000005</v>
      </c>
      <c r="R1279" s="146">
        <v>0.19640816999999999</v>
      </c>
      <c r="S1279" s="146">
        <v>1.1729962E-2</v>
      </c>
      <c r="T1279" s="146">
        <v>2.6109306999999999E-4</v>
      </c>
      <c r="U1279" s="188">
        <v>1.0661174000000001E-2</v>
      </c>
      <c r="V1279" s="188">
        <v>7.0187300999999997E-6</v>
      </c>
      <c r="W1279" s="188">
        <v>4.8263677000000002E-7</v>
      </c>
      <c r="X1279" s="146">
        <v>4.4513190000000003E-12</v>
      </c>
      <c r="Z1279" s="157">
        <f t="shared" si="340"/>
        <v>0.29173265999999998</v>
      </c>
      <c r="AB1279" s="131">
        <f t="shared" si="341"/>
        <v>4.3759898999999998E-2</v>
      </c>
      <c r="AC1279" s="131">
        <f t="shared" si="342"/>
        <v>1.2608665569699999</v>
      </c>
      <c r="AD1279" s="131">
        <f t="shared" si="343"/>
        <v>0.20781319133676998</v>
      </c>
      <c r="AE1279" s="131">
        <f t="shared" si="344"/>
        <v>0.20808082050009999</v>
      </c>
      <c r="AF1279" s="131">
        <f t="shared" si="345"/>
        <v>2.2391136004451317E-2</v>
      </c>
      <c r="AH1279">
        <v>25.230643000000001</v>
      </c>
      <c r="AI1279" s="71">
        <v>2.2971265000000001</v>
      </c>
      <c r="AJ1279" s="71">
        <v>0.67510323999999999</v>
      </c>
      <c r="AK1279" s="71">
        <v>0</v>
      </c>
      <c r="AL1279" s="71">
        <v>21.935424000000001</v>
      </c>
      <c r="AM1279" s="71">
        <v>0.21767792999999999</v>
      </c>
      <c r="AN1279" s="71">
        <v>0.10531111999999999</v>
      </c>
      <c r="AP1279" s="129">
        <v>0.92039957999999999</v>
      </c>
      <c r="AQ1279" s="129">
        <v>0.91987589000000003</v>
      </c>
      <c r="AR1279" s="129">
        <v>4.1088110000000002E-4</v>
      </c>
      <c r="AS1279" s="129">
        <v>1.1280751E-4</v>
      </c>
      <c r="AT1279" s="172">
        <f t="shared" si="352"/>
        <v>5.5148434410229598E-5</v>
      </c>
      <c r="AU1279" s="172">
        <f t="shared" si="353"/>
        <v>1.5195306872633137E-9</v>
      </c>
      <c r="AV1279" s="185">
        <f t="shared" si="354"/>
        <v>1.5799370859999998E-2</v>
      </c>
      <c r="AW1279" s="121">
        <v>2.7079435999999999E-7</v>
      </c>
      <c r="AX1279" s="121">
        <v>8.1705289000000004E-10</v>
      </c>
      <c r="AY1279" s="121">
        <v>2.2322975000000001E-14</v>
      </c>
      <c r="AZ1279" s="121">
        <v>3.5973996000000002E-12</v>
      </c>
      <c r="BA1279" s="121">
        <v>0</v>
      </c>
      <c r="BB1279" s="121">
        <v>2.7231283000000001E-10</v>
      </c>
      <c r="BC1279" s="121">
        <v>1.6002873999999999E-7</v>
      </c>
      <c r="BD1279" s="121">
        <v>4.0711603000000002E-11</v>
      </c>
      <c r="BE1279" s="121">
        <v>1.8174853000000001E-10</v>
      </c>
      <c r="BF1279" s="121">
        <v>2.9017108000000001E-11</v>
      </c>
      <c r="BG1279" s="121">
        <v>4.8868822999999998E-15</v>
      </c>
      <c r="BH1279" s="121">
        <v>2.0233583999999999E-12</v>
      </c>
      <c r="BI1279" s="121">
        <v>3.7831609E-10</v>
      </c>
      <c r="BJ1279" s="121">
        <v>7.0633897999999994E-11</v>
      </c>
      <c r="BK1279" s="121">
        <v>2.9650554000000002E-6</v>
      </c>
      <c r="BL1279" s="121">
        <v>5.1752280000000001E-5</v>
      </c>
      <c r="BM1279" s="121">
        <v>6.0135097000000002E-21</v>
      </c>
      <c r="BN1279" s="121">
        <v>5.0226085999999996E-4</v>
      </c>
      <c r="BO1279" s="121">
        <v>1.5297109999999999E-2</v>
      </c>
      <c r="BP1279" s="121">
        <v>0</v>
      </c>
      <c r="BQ1279" s="121">
        <v>0</v>
      </c>
      <c r="BR1279" s="121">
        <v>0</v>
      </c>
      <c r="BT1279" s="71">
        <v>9.2730858999999998E-4</v>
      </c>
      <c r="BU1279" s="71">
        <v>1.3346378999999999E-6</v>
      </c>
      <c r="BV1279" s="71">
        <v>8.1342806999999992E-6</v>
      </c>
      <c r="BW1279" s="71">
        <v>2.3007021999999999E-5</v>
      </c>
      <c r="BX1279" s="71">
        <v>1.1589112999999999E-6</v>
      </c>
      <c r="BY1279" s="71">
        <v>1.748099E-7</v>
      </c>
      <c r="BZ1279" s="71">
        <v>7.3654038000000001E-7</v>
      </c>
      <c r="CA1279" s="71">
        <v>2.4356263999999999E-7</v>
      </c>
      <c r="CB1279" s="71">
        <v>3.7217887000000002E-4</v>
      </c>
      <c r="CC1279" s="71">
        <v>5.1128613000000003E-4</v>
      </c>
      <c r="CD1279" s="71">
        <v>0</v>
      </c>
      <c r="CE1279" s="71">
        <v>1.329811E-17</v>
      </c>
      <c r="CF1279" s="71">
        <v>1.088844E-13</v>
      </c>
      <c r="CG1279" s="71">
        <v>5.6358667000000002E-7</v>
      </c>
      <c r="CH1279" s="71">
        <v>3.6107694000000002E-6</v>
      </c>
      <c r="CI1279" s="71">
        <v>4.8794632E-6</v>
      </c>
      <c r="CJ1279" s="71">
        <v>0</v>
      </c>
      <c r="CL1279" s="186">
        <v>9.2161243999999999E-14</v>
      </c>
      <c r="CM1279" s="186">
        <v>0.29170471999999997</v>
      </c>
      <c r="CN1279" s="187">
        <v>6.6109133E-3</v>
      </c>
      <c r="CO1279" s="186">
        <v>9.4994418999999998E-4</v>
      </c>
      <c r="CP1279" s="186">
        <v>2.6504348000000001E-5</v>
      </c>
      <c r="CQ1279" s="186">
        <v>7.1056124999999994E-5</v>
      </c>
      <c r="CR1279" s="186">
        <v>5.3359461000000003E-5</v>
      </c>
      <c r="CS1279" s="186">
        <v>504.01292999999998</v>
      </c>
      <c r="CT1279" s="186">
        <v>1.9273943E-5</v>
      </c>
      <c r="CU1279" s="186">
        <v>5.8105227999999997E-5</v>
      </c>
    </row>
    <row r="1280" spans="1:102" ht="14.4">
      <c r="A1280" t="s">
        <v>1467</v>
      </c>
      <c r="B1280" s="92" t="s">
        <v>1376</v>
      </c>
      <c r="C1280" s="126" t="str">
        <f t="shared" si="350"/>
        <v>A.160.09.105</v>
      </c>
      <c r="D1280" s="11" t="s">
        <v>659</v>
      </c>
      <c r="E1280" s="125" t="s">
        <v>878</v>
      </c>
      <c r="F1280" s="128" t="str">
        <f t="shared" si="351"/>
        <v>Cork at factory gate in Portugal 150 kg/m3</v>
      </c>
      <c r="G1280" s="131">
        <f t="shared" si="346"/>
        <v>8.3531176497197851E-2</v>
      </c>
      <c r="H1280" s="183">
        <f t="shared" si="347"/>
        <v>4.4740345443999999E-3</v>
      </c>
      <c r="I1280" s="183">
        <f t="shared" si="348"/>
        <v>1.3002068241E-2</v>
      </c>
      <c r="J1280" s="184">
        <f t="shared" si="349"/>
        <v>2.4900906711797861E-2</v>
      </c>
      <c r="K1280" s="183">
        <v>4.1154166999999998E-2</v>
      </c>
      <c r="L1280" s="146">
        <v>9.3943472999999996E-3</v>
      </c>
      <c r="M1280" s="146">
        <v>2.1339384999999999E-3</v>
      </c>
      <c r="N1280" s="146">
        <v>2.9454006000000001E-3</v>
      </c>
      <c r="O1280" s="188">
        <v>1.3362368E-3</v>
      </c>
      <c r="P1280" s="188">
        <v>6.6944643999999996E-6</v>
      </c>
      <c r="Q1280" s="188">
        <v>1.8570268000000001E-4</v>
      </c>
      <c r="R1280" s="188">
        <v>1.733467E-4</v>
      </c>
      <c r="S1280" s="146">
        <v>1.0719093000000001E-4</v>
      </c>
      <c r="T1280" s="146">
        <v>1.2668270999999999E-3</v>
      </c>
      <c r="U1280" s="188">
        <v>2.4791374000000001E-2</v>
      </c>
      <c r="V1280" s="188">
        <v>3.3608641000000001E-5</v>
      </c>
      <c r="W1280" s="188">
        <v>2.3417601999999998E-6</v>
      </c>
      <c r="X1280" s="146">
        <v>2.1597860000000001E-11</v>
      </c>
      <c r="Z1280" s="157">
        <f t="shared" si="340"/>
        <v>0.27436111333333335</v>
      </c>
      <c r="AB1280" s="131">
        <f t="shared" si="341"/>
        <v>4.1154166999999998E-2</v>
      </c>
      <c r="AC1280" s="131">
        <f t="shared" si="342"/>
        <v>1.6175667044399999E-2</v>
      </c>
      <c r="AD1280" s="131">
        <f t="shared" si="343"/>
        <v>1.1703974260199999E-2</v>
      </c>
      <c r="AE1280" s="131">
        <f t="shared" si="344"/>
        <v>1.3002068241E-2</v>
      </c>
      <c r="AF1280" s="131">
        <f t="shared" si="345"/>
        <v>2.4898564951597861E-2</v>
      </c>
      <c r="AH1280">
        <v>25.092625999999999</v>
      </c>
      <c r="AI1280" s="71">
        <v>4.1099788000000004</v>
      </c>
      <c r="AJ1280" s="71">
        <v>8.8888909999999995E-3</v>
      </c>
      <c r="AK1280" s="71">
        <v>0</v>
      </c>
      <c r="AL1280" s="71">
        <v>20.941846000000002</v>
      </c>
      <c r="AM1280" s="71">
        <v>2.9709006999999999E-2</v>
      </c>
      <c r="AN1280" s="71">
        <v>2.2032238000000001E-3</v>
      </c>
      <c r="AP1280" s="129">
        <v>7.7898726E-3</v>
      </c>
      <c r="AQ1280" s="129">
        <v>7.2258102999999997E-3</v>
      </c>
      <c r="AR1280" s="129">
        <v>2.7166057000000001E-4</v>
      </c>
      <c r="AS1280" s="129">
        <v>2.9240167E-4</v>
      </c>
      <c r="AT1280" s="172">
        <f t="shared" si="352"/>
        <v>4.332020569707E-7</v>
      </c>
      <c r="AU1280" s="172">
        <f t="shared" si="353"/>
        <v>1.0046618781047278E-9</v>
      </c>
      <c r="AV1280" s="185">
        <f t="shared" si="354"/>
        <v>4.0952614197199998E-2</v>
      </c>
      <c r="AW1280" s="121">
        <v>2.5462529000000001E-7</v>
      </c>
      <c r="AX1280" s="121">
        <v>7.6826525000000001E-10</v>
      </c>
      <c r="AY1280" s="121">
        <v>2.0990102000000001E-14</v>
      </c>
      <c r="AZ1280" s="121">
        <v>3.0515651000000001E-12</v>
      </c>
      <c r="BA1280" s="121">
        <v>0</v>
      </c>
      <c r="BB1280" s="121">
        <v>1.6737666000000001E-10</v>
      </c>
      <c r="BC1280" s="121">
        <v>1.7831776E-7</v>
      </c>
      <c r="BD1280" s="121">
        <v>2.9888853999999997E-11</v>
      </c>
      <c r="BE1280" s="121">
        <v>2.0634084999999999E-10</v>
      </c>
      <c r="BF1280" s="121">
        <v>3.4866864999999997E-14</v>
      </c>
      <c r="BG1280" s="121">
        <v>5.1786106E-16</v>
      </c>
      <c r="BH1280" s="121">
        <v>1.0579462E-13</v>
      </c>
      <c r="BI1280" s="121">
        <v>3.8535342000000002E-15</v>
      </c>
      <c r="BJ1280" s="121">
        <v>9.0109329000000001E-16</v>
      </c>
      <c r="BK1280" s="121">
        <v>4.9174095999999999E-12</v>
      </c>
      <c r="BL1280" s="121">
        <v>8.3661335999999994E-11</v>
      </c>
      <c r="BM1280" s="121">
        <v>2.9177631000000001E-20</v>
      </c>
      <c r="BN1280" s="121">
        <v>8.8991971999999994E-6</v>
      </c>
      <c r="BO1280" s="121">
        <v>4.0943714999999999E-2</v>
      </c>
      <c r="BP1280" s="121">
        <v>0</v>
      </c>
      <c r="BQ1280" s="121">
        <v>0</v>
      </c>
      <c r="BR1280" s="121">
        <v>0</v>
      </c>
      <c r="BT1280" s="71">
        <v>1.6278839000000001E-5</v>
      </c>
      <c r="BU1280" s="71">
        <v>1.4542714E-6</v>
      </c>
      <c r="BV1280" s="71">
        <v>7.6499157999999999E-6</v>
      </c>
      <c r="BW1280" s="71">
        <v>2.0545855000000001E-8</v>
      </c>
      <c r="BX1280" s="71">
        <v>1.1964932E-6</v>
      </c>
      <c r="BY1280" s="71">
        <v>6.2808807999999995E-8</v>
      </c>
      <c r="BZ1280" s="71">
        <v>8.5689404000000003E-10</v>
      </c>
      <c r="CA1280" s="71">
        <v>9.4595769999999995E-8</v>
      </c>
      <c r="CB1280" s="71">
        <v>1.8130795E-8</v>
      </c>
      <c r="CC1280" s="71">
        <v>1.2935067E-7</v>
      </c>
      <c r="CD1280" s="71">
        <v>0</v>
      </c>
      <c r="CE1280" s="71">
        <v>6.4522607999999995E-17</v>
      </c>
      <c r="CF1280" s="71">
        <v>5.283086E-13</v>
      </c>
      <c r="CG1280" s="71">
        <v>6.5176068999999997E-7</v>
      </c>
      <c r="CH1280" s="71">
        <v>4.9882205000000002E-6</v>
      </c>
      <c r="CI1280" s="71">
        <v>1.1888079999999999E-8</v>
      </c>
      <c r="CJ1280" s="71">
        <v>0</v>
      </c>
      <c r="CL1280" s="186">
        <v>4.4716761000000002E-13</v>
      </c>
      <c r="CM1280" s="186">
        <v>0.27436930999999998</v>
      </c>
      <c r="CN1280" s="187">
        <v>4.2218153E-3</v>
      </c>
      <c r="CO1280" s="186">
        <v>1.009285E-3</v>
      </c>
      <c r="CP1280" s="186">
        <v>4.8498530999999999E-11</v>
      </c>
      <c r="CQ1280" s="186">
        <v>5.6737340999999997E-9</v>
      </c>
      <c r="CR1280" s="186">
        <v>5.9165997999999997E-5</v>
      </c>
      <c r="CS1280" s="186">
        <v>2.1116647999999999E-3</v>
      </c>
      <c r="CT1280" s="186">
        <v>2.3362106999999999E-8</v>
      </c>
      <c r="CU1280" s="186">
        <v>2.2094910000000002E-5</v>
      </c>
    </row>
    <row r="1281" spans="1:99" ht="14.4">
      <c r="A1281" t="s">
        <v>1468</v>
      </c>
      <c r="B1281" s="92" t="s">
        <v>1376</v>
      </c>
      <c r="C1281" s="126" t="str">
        <f t="shared" si="350"/>
        <v>A.160.09.106</v>
      </c>
      <c r="D1281" s="11" t="s">
        <v>659</v>
      </c>
      <c r="E1281" s="125" t="s">
        <v>878</v>
      </c>
      <c r="F1281" s="128" t="str">
        <f t="shared" si="351"/>
        <v>Cork at forest road 150 kg/m3</v>
      </c>
      <c r="G1281" s="131">
        <f t="shared" si="346"/>
        <v>5.9119844448117E-2</v>
      </c>
      <c r="H1281" s="183">
        <f t="shared" si="347"/>
        <v>1.8617295254980001E-3</v>
      </c>
      <c r="I1281" s="183">
        <f t="shared" si="348"/>
        <v>9.5796149226190005E-3</v>
      </c>
      <c r="J1281" s="184">
        <f t="shared" si="349"/>
        <v>1.891E-2</v>
      </c>
      <c r="K1281" s="183">
        <v>2.8768499999999999E-2</v>
      </c>
      <c r="L1281" s="146">
        <v>8.7187050000000002E-3</v>
      </c>
      <c r="M1281" s="146">
        <v>8.6090943E-4</v>
      </c>
      <c r="N1281" s="146">
        <v>1.861704E-3</v>
      </c>
      <c r="O1281" s="188">
        <v>0</v>
      </c>
      <c r="P1281" s="188">
        <v>0</v>
      </c>
      <c r="Q1281" s="188">
        <v>2.5525497999999999E-8</v>
      </c>
      <c r="R1281" s="188">
        <v>4.9261899999999999E-10</v>
      </c>
      <c r="S1281" s="146">
        <v>0</v>
      </c>
      <c r="T1281" s="146">
        <v>0</v>
      </c>
      <c r="U1281" s="188">
        <v>1.891E-2</v>
      </c>
      <c r="V1281" s="188">
        <v>0</v>
      </c>
      <c r="W1281" s="188">
        <v>0</v>
      </c>
      <c r="X1281" s="146">
        <v>0</v>
      </c>
      <c r="Z1281" s="157">
        <f t="shared" si="340"/>
        <v>0.19178999999999999</v>
      </c>
      <c r="AB1281" s="131">
        <f t="shared" si="341"/>
        <v>2.8768499999999999E-2</v>
      </c>
      <c r="AC1281" s="131">
        <f t="shared" si="342"/>
        <v>1.1441344448117001E-2</v>
      </c>
      <c r="AD1281" s="131">
        <f t="shared" si="343"/>
        <v>9.5796149226190005E-3</v>
      </c>
      <c r="AE1281" s="131">
        <f t="shared" si="344"/>
        <v>9.5796149226190005E-3</v>
      </c>
      <c r="AF1281" s="131">
        <f t="shared" si="345"/>
        <v>1.891E-2</v>
      </c>
      <c r="AH1281">
        <v>23.6798</v>
      </c>
      <c r="AI1281" s="71">
        <v>2.7938000000000001</v>
      </c>
      <c r="AJ1281" s="71">
        <v>0</v>
      </c>
      <c r="AK1281" s="71">
        <v>0</v>
      </c>
      <c r="AL1281" s="71">
        <v>20.885999999999999</v>
      </c>
      <c r="AM1281" s="71">
        <v>0</v>
      </c>
      <c r="AN1281" s="71">
        <v>0</v>
      </c>
      <c r="AP1281" s="129">
        <v>6.0086232999999999E-3</v>
      </c>
      <c r="AQ1281" s="129">
        <v>5.6108271000000001E-3</v>
      </c>
      <c r="AR1281" s="129">
        <v>1.9875445999999999E-4</v>
      </c>
      <c r="AS1281" s="129">
        <v>1.9904178000000001E-4</v>
      </c>
      <c r="AT1281" s="172">
        <f t="shared" si="352"/>
        <v>3.3638052000000003E-7</v>
      </c>
      <c r="AU1281" s="172">
        <f t="shared" si="353"/>
        <v>7.3503867193500008E-10</v>
      </c>
      <c r="AV1281" s="185">
        <f t="shared" si="354"/>
        <v>2.7876999999999999E-2</v>
      </c>
      <c r="AW1281" s="121">
        <v>1.7798112E-7</v>
      </c>
      <c r="AX1281" s="121">
        <v>5.3701200000000001E-10</v>
      </c>
      <c r="AY1281" s="121">
        <v>1.4671935000000001E-14</v>
      </c>
      <c r="AZ1281" s="121">
        <v>0</v>
      </c>
      <c r="BA1281" s="121">
        <v>0</v>
      </c>
      <c r="BB1281" s="121">
        <v>5.9399999999999997E-11</v>
      </c>
      <c r="BC1281" s="121">
        <v>1.5834E-7</v>
      </c>
      <c r="BD1281" s="121">
        <v>1.3572000000000001E-11</v>
      </c>
      <c r="BE1281" s="121">
        <v>1.8444000000000001E-10</v>
      </c>
      <c r="BF1281" s="121">
        <v>0</v>
      </c>
      <c r="BG1281" s="121">
        <v>0</v>
      </c>
      <c r="BH1281" s="121">
        <v>0</v>
      </c>
      <c r="BI1281" s="121">
        <v>0</v>
      </c>
      <c r="BJ1281" s="121">
        <v>0</v>
      </c>
      <c r="BK1281" s="121">
        <v>0</v>
      </c>
      <c r="BL1281" s="121">
        <v>0</v>
      </c>
      <c r="BM1281" s="121">
        <v>0</v>
      </c>
      <c r="BN1281" s="121">
        <v>0</v>
      </c>
      <c r="BO1281" s="121">
        <v>2.7876999999999999E-2</v>
      </c>
      <c r="BP1281" s="121">
        <v>0</v>
      </c>
      <c r="BQ1281" s="121">
        <v>0</v>
      </c>
      <c r="BR1281" s="121">
        <v>0</v>
      </c>
      <c r="BT1281" s="71">
        <v>1.1477917000000001E-5</v>
      </c>
      <c r="BU1281" s="71">
        <v>1.2715851E-6</v>
      </c>
      <c r="BV1281" s="71">
        <v>5.3476141000000002E-6</v>
      </c>
      <c r="BW1281" s="71">
        <v>5.7703806000000005E-14</v>
      </c>
      <c r="BX1281" s="71">
        <v>1.0474483999999999E-6</v>
      </c>
      <c r="BY1281" s="71">
        <v>0</v>
      </c>
      <c r="BZ1281" s="71">
        <v>0</v>
      </c>
      <c r="CA1281" s="71">
        <v>0</v>
      </c>
      <c r="CB1281" s="71">
        <v>0</v>
      </c>
      <c r="CC1281" s="71">
        <v>1.689037E-11</v>
      </c>
      <c r="CD1281" s="71">
        <v>0</v>
      </c>
      <c r="CE1281" s="71">
        <v>0</v>
      </c>
      <c r="CF1281" s="71">
        <v>0</v>
      </c>
      <c r="CG1281" s="71">
        <v>4.3841743000000003E-7</v>
      </c>
      <c r="CH1281" s="71">
        <v>3.372835E-6</v>
      </c>
      <c r="CI1281" s="71">
        <v>0</v>
      </c>
      <c r="CJ1281" s="71">
        <v>0</v>
      </c>
      <c r="CL1281" s="186">
        <v>0</v>
      </c>
      <c r="CM1281" s="186">
        <v>0.19178999999999999</v>
      </c>
      <c r="CN1281" s="187">
        <v>1.6191053999999999E-3</v>
      </c>
      <c r="CO1281" s="186">
        <v>8.7000000000000001E-4</v>
      </c>
      <c r="CP1281" s="186">
        <v>0</v>
      </c>
      <c r="CQ1281" s="186">
        <v>0</v>
      </c>
      <c r="CR1281" s="186">
        <v>5.3166657000000003E-5</v>
      </c>
      <c r="CS1281" s="186">
        <v>0</v>
      </c>
      <c r="CT1281" s="186">
        <v>0</v>
      </c>
      <c r="CU1281" s="186">
        <v>0</v>
      </c>
    </row>
    <row r="1282" spans="1:99" ht="14.4">
      <c r="A1282" t="s">
        <v>1469</v>
      </c>
      <c r="B1282" s="92" t="s">
        <v>1376</v>
      </c>
      <c r="C1282" s="126" t="str">
        <f t="shared" si="350"/>
        <v>A.160.09.107</v>
      </c>
      <c r="D1282" s="11" t="s">
        <v>659</v>
      </c>
      <c r="E1282" s="125" t="s">
        <v>878</v>
      </c>
      <c r="F1282" s="128" t="str">
        <f t="shared" si="351"/>
        <v>Cork granulate 150 kg/m3</v>
      </c>
      <c r="G1282" s="131">
        <f t="shared" si="346"/>
        <v>3.9563588199939652E-2</v>
      </c>
      <c r="H1282" s="183">
        <f t="shared" si="347"/>
        <v>1.5386321581999998E-3</v>
      </c>
      <c r="I1282" s="183">
        <f t="shared" si="348"/>
        <v>2.8657441722000003E-3</v>
      </c>
      <c r="J1282" s="184">
        <f t="shared" si="349"/>
        <v>6.9842378695396529E-3</v>
      </c>
      <c r="K1282" s="183">
        <v>2.8174973999999998E-2</v>
      </c>
      <c r="L1282" s="146">
        <v>1.3518580000000001E-3</v>
      </c>
      <c r="M1282" s="146">
        <v>1.2521831000000001E-3</v>
      </c>
      <c r="N1282" s="146">
        <v>1.1222331999999999E-3</v>
      </c>
      <c r="O1282" s="188">
        <v>3.628956E-4</v>
      </c>
      <c r="P1282" s="188">
        <v>1.7462671999999999E-6</v>
      </c>
      <c r="Q1282" s="188">
        <v>5.1757091000000002E-5</v>
      </c>
      <c r="R1282" s="188">
        <v>4.6437504000000001E-5</v>
      </c>
      <c r="S1282" s="146">
        <v>1.2690463000000001E-4</v>
      </c>
      <c r="T1282" s="146">
        <v>2.0585941000000001E-4</v>
      </c>
      <c r="U1282" s="188">
        <v>6.8569527000000002E-3</v>
      </c>
      <c r="V1282" s="188">
        <v>9.4061581999999998E-6</v>
      </c>
      <c r="W1282" s="188">
        <v>3.8053602999999999E-7</v>
      </c>
      <c r="X1282" s="146">
        <v>3.5096522999999998E-12</v>
      </c>
      <c r="Z1282" s="157">
        <f t="shared" si="340"/>
        <v>0.18783316</v>
      </c>
      <c r="AB1282" s="131">
        <f t="shared" si="341"/>
        <v>2.8174973999999998E-2</v>
      </c>
      <c r="AC1282" s="131">
        <f t="shared" si="342"/>
        <v>4.1891107622000004E-3</v>
      </c>
      <c r="AD1282" s="131">
        <f t="shared" si="343"/>
        <v>2.6508591400299999E-3</v>
      </c>
      <c r="AE1282" s="131">
        <f t="shared" si="344"/>
        <v>2.8657441722000003E-3</v>
      </c>
      <c r="AF1282" s="131">
        <f t="shared" si="345"/>
        <v>6.9838573335096526E-3</v>
      </c>
      <c r="AH1282">
        <v>24.416349</v>
      </c>
      <c r="AI1282" s="71">
        <v>2.2120435999999999</v>
      </c>
      <c r="AJ1282" s="71">
        <v>0.72450250999999999</v>
      </c>
      <c r="AK1282" s="71">
        <v>0</v>
      </c>
      <c r="AL1282" s="71">
        <v>21.033488999999999</v>
      </c>
      <c r="AM1282" s="71">
        <v>0.30123391999999999</v>
      </c>
      <c r="AN1282" s="71">
        <v>0.14507995000000001</v>
      </c>
      <c r="AP1282" s="129">
        <v>3.6116154E-3</v>
      </c>
      <c r="AQ1282" s="129">
        <v>3.3771524000000002E-3</v>
      </c>
      <c r="AR1282" s="129">
        <v>1.5257585E-4</v>
      </c>
      <c r="AS1282" s="129">
        <v>8.1887142999999995E-5</v>
      </c>
      <c r="AT1282" s="172">
        <f t="shared" si="352"/>
        <v>2.0246717207062002E-7</v>
      </c>
      <c r="AU1282" s="172">
        <f t="shared" si="353"/>
        <v>5.6425978833627227E-10</v>
      </c>
      <c r="AV1282" s="185">
        <f t="shared" si="354"/>
        <v>1.1468787147999999E-2</v>
      </c>
      <c r="AW1282" s="121">
        <v>1.7431213E-7</v>
      </c>
      <c r="AX1282" s="121">
        <v>5.2594164999999995E-10</v>
      </c>
      <c r="AY1282" s="121">
        <v>1.4369476999999999E-14</v>
      </c>
      <c r="AZ1282" s="121">
        <v>4.9587931999999997E-13</v>
      </c>
      <c r="BA1282" s="121">
        <v>0</v>
      </c>
      <c r="BB1282" s="121">
        <v>4.2900083999999999E-11</v>
      </c>
      <c r="BC1282" s="121">
        <v>2.8089808E-8</v>
      </c>
      <c r="BD1282" s="121">
        <v>8.4334094000000006E-12</v>
      </c>
      <c r="BE1282" s="121">
        <v>2.9834199000000002E-11</v>
      </c>
      <c r="BF1282" s="121">
        <v>5.6658654999999999E-15</v>
      </c>
      <c r="BG1282" s="121">
        <v>8.4152421E-17</v>
      </c>
      <c r="BH1282" s="121">
        <v>2.9488018999999999E-14</v>
      </c>
      <c r="BI1282" s="121">
        <v>7.3645016000000004E-16</v>
      </c>
      <c r="BJ1282" s="121">
        <v>1.8596745000000001E-16</v>
      </c>
      <c r="BK1282" s="121">
        <v>1.1001803E-12</v>
      </c>
      <c r="BL1282" s="121">
        <v>2.0737927E-11</v>
      </c>
      <c r="BM1282" s="121">
        <v>4.7413650000000003E-21</v>
      </c>
      <c r="BN1282" s="121">
        <v>1.3193148E-5</v>
      </c>
      <c r="BO1282" s="121">
        <v>1.1455593999999999E-2</v>
      </c>
      <c r="BP1282" s="121">
        <v>0</v>
      </c>
      <c r="BQ1282" s="121">
        <v>0</v>
      </c>
      <c r="BR1282" s="121">
        <v>0</v>
      </c>
      <c r="BT1282" s="71">
        <v>9.6190896000000003E-6</v>
      </c>
      <c r="BU1282" s="71">
        <v>2.1083644999999999E-7</v>
      </c>
      <c r="BV1282" s="71">
        <v>5.2372870000000001E-6</v>
      </c>
      <c r="BW1282" s="71">
        <v>5.9333366999999999E-9</v>
      </c>
      <c r="BX1282" s="71">
        <v>3.0390352000000003E-7</v>
      </c>
      <c r="BY1282" s="71">
        <v>1.0206431000000001E-8</v>
      </c>
      <c r="BZ1282" s="71">
        <v>1.3924528E-10</v>
      </c>
      <c r="CA1282" s="71">
        <v>1.5371813E-8</v>
      </c>
      <c r="CB1282" s="71">
        <v>4.8924477999999997E-9</v>
      </c>
      <c r="CC1282" s="71">
        <v>3.7301131000000003E-8</v>
      </c>
      <c r="CD1282" s="71">
        <v>0</v>
      </c>
      <c r="CE1282" s="71">
        <v>1.0484923999999999E-17</v>
      </c>
      <c r="CF1282" s="71">
        <v>8.5850147999999994E-14</v>
      </c>
      <c r="CG1282" s="71">
        <v>2.2728564999999999E-7</v>
      </c>
      <c r="CH1282" s="71">
        <v>3.5640006000000002E-6</v>
      </c>
      <c r="CI1282" s="71">
        <v>1.9319511000000001E-9</v>
      </c>
      <c r="CJ1282" s="71">
        <v>0</v>
      </c>
      <c r="CL1282" s="186">
        <v>7.2664735999999996E-14</v>
      </c>
      <c r="CM1282" s="186">
        <v>0.18783449999999999</v>
      </c>
      <c r="CN1282" s="187">
        <v>4.2294035999999998E-4</v>
      </c>
      <c r="CO1282" s="186">
        <v>1.4657396000000001E-4</v>
      </c>
      <c r="CP1282" s="186">
        <v>1.3431432E-11</v>
      </c>
      <c r="CQ1282" s="186">
        <v>1.5799556E-9</v>
      </c>
      <c r="CR1282" s="186">
        <v>1.2183852000000001E-5</v>
      </c>
      <c r="CS1282" s="186">
        <v>4.4372147000000002E-4</v>
      </c>
      <c r="CT1282" s="186">
        <v>3.7963422999999996E-9</v>
      </c>
      <c r="CU1282" s="186">
        <v>3.5904228000000001E-6</v>
      </c>
    </row>
    <row r="1283" spans="1:99" ht="14.4">
      <c r="A1283" t="s">
        <v>1470</v>
      </c>
      <c r="B1283" s="92" t="s">
        <v>1376</v>
      </c>
      <c r="C1283" s="126" t="str">
        <f t="shared" si="350"/>
        <v>A.160.09.108</v>
      </c>
      <c r="D1283" s="11" t="s">
        <v>659</v>
      </c>
      <c r="E1283" s="125" t="s">
        <v>878</v>
      </c>
      <c r="F1283" s="128" t="str">
        <f t="shared" si="351"/>
        <v>Cork granulate glued = aggregate (e.g. slab for insulation) 150 kg/m3</v>
      </c>
      <c r="G1283" s="131">
        <f t="shared" si="346"/>
        <v>0.25273632684487868</v>
      </c>
      <c r="H1283" s="183">
        <f t="shared" si="347"/>
        <v>9.4475697570000003E-3</v>
      </c>
      <c r="I1283" s="183">
        <f t="shared" si="348"/>
        <v>9.9709848692299985E-2</v>
      </c>
      <c r="J1283" s="184">
        <f t="shared" si="349"/>
        <v>1.9979288395578689E-2</v>
      </c>
      <c r="K1283" s="183">
        <v>0.12359961999999999</v>
      </c>
      <c r="L1283" s="146">
        <v>2.4130176999999999E-2</v>
      </c>
      <c r="M1283" s="146">
        <v>1.1923135E-2</v>
      </c>
      <c r="N1283" s="146">
        <v>8.6809781000000003E-3</v>
      </c>
      <c r="O1283" s="188">
        <v>6.9378785000000004E-4</v>
      </c>
      <c r="P1283" s="188">
        <v>2.0173152000000001E-5</v>
      </c>
      <c r="Q1283" s="188">
        <v>5.2630655000000001E-5</v>
      </c>
      <c r="R1283" s="146">
        <v>1.4863815000000001E-4</v>
      </c>
      <c r="S1283" s="146">
        <v>3.9426791000000001E-4</v>
      </c>
      <c r="T1283" s="146">
        <v>6.3499432999999994E-2</v>
      </c>
      <c r="U1283" s="188">
        <v>1.9584678000000001E-2</v>
      </c>
      <c r="V1283" s="188">
        <v>8.4655423000000002E-6</v>
      </c>
      <c r="W1283" s="188">
        <v>3.4248242000000002E-7</v>
      </c>
      <c r="X1283" s="146">
        <v>3.1586871000000001E-12</v>
      </c>
      <c r="Z1283" s="157">
        <f t="shared" si="340"/>
        <v>0.82399746666666662</v>
      </c>
      <c r="AB1283" s="131">
        <f t="shared" si="341"/>
        <v>0.12359961999999999</v>
      </c>
      <c r="AC1283" s="131">
        <f t="shared" si="342"/>
        <v>4.5649519906999995E-2</v>
      </c>
      <c r="AD1283" s="131">
        <f t="shared" si="343"/>
        <v>3.6202292632419995E-2</v>
      </c>
      <c r="AE1283" s="131">
        <f t="shared" si="344"/>
        <v>9.9709848692299985E-2</v>
      </c>
      <c r="AF1283" s="131">
        <f t="shared" si="345"/>
        <v>1.9978945913158689E-2</v>
      </c>
      <c r="AH1283">
        <v>35.114713000000002</v>
      </c>
      <c r="AI1283" s="71">
        <v>11.791081</v>
      </c>
      <c r="AJ1283" s="71">
        <v>2.5104182000000002</v>
      </c>
      <c r="AK1283" s="71">
        <v>0</v>
      </c>
      <c r="AL1283" s="71">
        <v>19.286061</v>
      </c>
      <c r="AM1283" s="71">
        <v>1.0246865000000001</v>
      </c>
      <c r="AN1283" s="71">
        <v>0.50246542000000005</v>
      </c>
      <c r="AP1283" s="129">
        <v>2.2738938E-2</v>
      </c>
      <c r="AQ1283" s="129">
        <v>2.1355988999999999E-2</v>
      </c>
      <c r="AR1283" s="129">
        <v>8.2442433000000002E-4</v>
      </c>
      <c r="AS1283" s="129">
        <v>5.5852468000000001E-4</v>
      </c>
      <c r="AT1283" s="172">
        <f t="shared" si="352"/>
        <v>1.2803350797083899E-6</v>
      </c>
      <c r="AU1283" s="172">
        <f t="shared" si="353"/>
        <v>3.0489065528684975E-9</v>
      </c>
      <c r="AV1283" s="185">
        <f t="shared" si="354"/>
        <v>7.8224745142999999E-2</v>
      </c>
      <c r="AW1283" s="121">
        <v>7.6761476000000004E-7</v>
      </c>
      <c r="AX1283" s="121">
        <v>2.3161937E-9</v>
      </c>
      <c r="AY1283" s="121">
        <v>6.3276874000000004E-14</v>
      </c>
      <c r="AZ1283" s="121">
        <v>4.4629139000000002E-13</v>
      </c>
      <c r="BA1283" s="121">
        <v>0</v>
      </c>
      <c r="BB1283" s="121">
        <v>6.1633012E-10</v>
      </c>
      <c r="BC1283" s="121">
        <v>5.1177642999999996E-7</v>
      </c>
      <c r="BD1283" s="121">
        <v>1.0009377000000001E-10</v>
      </c>
      <c r="BE1283" s="121">
        <v>6.3241047000000002E-10</v>
      </c>
      <c r="BF1283" s="121">
        <v>1.1116887999999999E-13</v>
      </c>
      <c r="BG1283" s="121">
        <v>3.7521372E-15</v>
      </c>
      <c r="BH1283" s="121">
        <v>2.6766545E-14</v>
      </c>
      <c r="BI1283" s="121">
        <v>3.4628275999999999E-15</v>
      </c>
      <c r="BJ1283" s="121">
        <v>1.8560043E-16</v>
      </c>
      <c r="BK1283" s="121">
        <v>3.0316963E-10</v>
      </c>
      <c r="BL1283" s="121">
        <v>2.3943667000000001E-11</v>
      </c>
      <c r="BM1283" s="121">
        <v>4.2672285000000001E-21</v>
      </c>
      <c r="BN1283" s="121">
        <v>4.1956143000000001E-5</v>
      </c>
      <c r="BO1283" s="121">
        <v>7.8182789000000003E-2</v>
      </c>
      <c r="BP1283" s="121">
        <v>0</v>
      </c>
      <c r="BQ1283" s="121">
        <v>0</v>
      </c>
      <c r="BR1283" s="121">
        <v>0</v>
      </c>
      <c r="BT1283" s="71">
        <v>5.2292324E-5</v>
      </c>
      <c r="BU1283" s="71">
        <v>4.6140895E-6</v>
      </c>
      <c r="BV1283" s="71">
        <v>2.2975236000000002E-5</v>
      </c>
      <c r="BW1283" s="71">
        <v>2.9008485E-8</v>
      </c>
      <c r="BX1283" s="71">
        <v>4.1035911000000003E-6</v>
      </c>
      <c r="BY1283" s="71">
        <v>3.3132498999999997E-7</v>
      </c>
      <c r="BZ1283" s="71">
        <v>1.2532074999999999E-10</v>
      </c>
      <c r="CA1283" s="71">
        <v>1.0227968E-6</v>
      </c>
      <c r="CB1283" s="71">
        <v>2.9365121000000001E-8</v>
      </c>
      <c r="CC1283" s="71">
        <v>4.4377405000000001E-8</v>
      </c>
      <c r="CD1283" s="71">
        <v>0</v>
      </c>
      <c r="CE1283" s="71">
        <v>9.4364314000000005E-18</v>
      </c>
      <c r="CF1283" s="71">
        <v>7.7265132999999994E-14</v>
      </c>
      <c r="CG1283" s="71">
        <v>1.8878334E-6</v>
      </c>
      <c r="CH1283" s="71">
        <v>1.7252837E-5</v>
      </c>
      <c r="CI1283" s="71">
        <v>1.7391110999999999E-9</v>
      </c>
      <c r="CJ1283" s="71">
        <v>0</v>
      </c>
      <c r="CL1283" s="186">
        <v>6.5398262999999995E-14</v>
      </c>
      <c r="CM1283" s="186">
        <v>0.82154185999999996</v>
      </c>
      <c r="CN1283" s="187">
        <v>1.2175525E-2</v>
      </c>
      <c r="CO1283" s="186">
        <v>3.1419552000000002E-3</v>
      </c>
      <c r="CP1283" s="186">
        <v>3.3286786000000002E-11</v>
      </c>
      <c r="CQ1283" s="186">
        <v>1.4247536E-9</v>
      </c>
      <c r="CR1283" s="186">
        <v>5.8058835000000003E-5</v>
      </c>
      <c r="CS1283" s="186">
        <v>1.7421909999999999E-3</v>
      </c>
      <c r="CT1283" s="186">
        <v>7.4542919999999996E-8</v>
      </c>
      <c r="CU1283" s="186">
        <v>2.2606857999999999E-4</v>
      </c>
    </row>
    <row r="1284" spans="1:99" ht="14.4">
      <c r="A1284" t="s">
        <v>1471</v>
      </c>
      <c r="B1284" s="92" t="s">
        <v>1376</v>
      </c>
      <c r="C1284" s="126" t="str">
        <f t="shared" si="350"/>
        <v>A.160.09.109</v>
      </c>
      <c r="D1284" s="11" t="s">
        <v>659</v>
      </c>
      <c r="E1284" s="125" t="s">
        <v>878</v>
      </c>
      <c r="F1284" s="128" t="str">
        <f t="shared" si="351"/>
        <v>MDF at factury gate</v>
      </c>
      <c r="G1284" s="131">
        <f t="shared" si="346"/>
        <v>0.18811903554774118</v>
      </c>
      <c r="H1284" s="183">
        <f t="shared" si="347"/>
        <v>8.9714996350000013E-3</v>
      </c>
      <c r="I1284" s="183">
        <f t="shared" si="348"/>
        <v>7.5297445432999988E-2</v>
      </c>
      <c r="J1284" s="184">
        <f t="shared" si="349"/>
        <v>1.047034847974119E-2</v>
      </c>
      <c r="K1284" s="183">
        <v>9.3379742000000002E-2</v>
      </c>
      <c r="L1284" s="146">
        <v>1.8820410999999999E-2</v>
      </c>
      <c r="M1284" s="146">
        <v>9.8528239E-3</v>
      </c>
      <c r="N1284" s="146">
        <v>8.1532927999999998E-3</v>
      </c>
      <c r="O1284" s="188">
        <v>7.1081796000000005E-4</v>
      </c>
      <c r="P1284" s="188">
        <v>3.2017041000000001E-5</v>
      </c>
      <c r="Q1284" s="188">
        <v>7.5371833999999995E-5</v>
      </c>
      <c r="R1284" s="146">
        <v>1.4010073E-4</v>
      </c>
      <c r="S1284" s="146">
        <v>2.2488795999999999E-4</v>
      </c>
      <c r="T1284" s="146">
        <v>4.6472723000000001E-2</v>
      </c>
      <c r="U1284" s="188">
        <v>1.0244812000000001E-2</v>
      </c>
      <c r="V1284" s="188">
        <v>1.1386803000000001E-5</v>
      </c>
      <c r="W1284" s="188">
        <v>6.4851375999999996E-7</v>
      </c>
      <c r="X1284" s="146">
        <v>5.9811888000000004E-12</v>
      </c>
      <c r="Z1284" s="157">
        <f t="shared" si="340"/>
        <v>0.6225316133333334</v>
      </c>
      <c r="AB1284" s="131">
        <f t="shared" si="341"/>
        <v>9.3379742000000002E-2</v>
      </c>
      <c r="AC1284" s="131">
        <f t="shared" si="342"/>
        <v>3.7784835264999997E-2</v>
      </c>
      <c r="AD1284" s="131">
        <f t="shared" si="343"/>
        <v>2.8813984143759994E-2</v>
      </c>
      <c r="AE1284" s="131">
        <f t="shared" si="344"/>
        <v>7.5297445433000001E-2</v>
      </c>
      <c r="AF1284" s="131">
        <f t="shared" si="345"/>
        <v>1.046969996598119E-2</v>
      </c>
      <c r="AH1284">
        <v>29.863565999999999</v>
      </c>
      <c r="AI1284" s="71">
        <v>8.3597493000000007</v>
      </c>
      <c r="AJ1284" s="71">
        <v>1.1241862</v>
      </c>
      <c r="AK1284" s="71">
        <v>0</v>
      </c>
      <c r="AL1284" s="71">
        <v>19.694509</v>
      </c>
      <c r="AM1284" s="71">
        <v>0.46022627999999999</v>
      </c>
      <c r="AN1284" s="71">
        <v>0.22489540999999999</v>
      </c>
      <c r="AP1284" s="129">
        <v>1.7528658999999999E-2</v>
      </c>
      <c r="AQ1284" s="129">
        <v>1.6414049999999999E-2</v>
      </c>
      <c r="AR1284" s="129">
        <v>6.3343793000000001E-4</v>
      </c>
      <c r="AS1284" s="129">
        <v>4.8117104999999998E-4</v>
      </c>
      <c r="AT1284" s="172">
        <f t="shared" si="352"/>
        <v>9.8405573357509987E-7</v>
      </c>
      <c r="AU1284" s="172">
        <f t="shared" si="353"/>
        <v>2.3425959310703903E-9</v>
      </c>
      <c r="AV1284" s="185">
        <f t="shared" si="354"/>
        <v>6.7390903215999998E-2</v>
      </c>
      <c r="AW1284" s="121">
        <v>5.7953579999999997E-7</v>
      </c>
      <c r="AX1284" s="121">
        <v>1.7486703E-9</v>
      </c>
      <c r="AY1284" s="121">
        <v>4.7773167999999999E-14</v>
      </c>
      <c r="AZ1284" s="121">
        <v>8.4508310000000004E-13</v>
      </c>
      <c r="BA1284" s="121">
        <v>0</v>
      </c>
      <c r="BB1284" s="121">
        <v>5.2638511999999995E-10</v>
      </c>
      <c r="BC1284" s="121">
        <v>4.0370568000000001E-7</v>
      </c>
      <c r="BD1284" s="121">
        <v>8.7565743000000006E-11</v>
      </c>
      <c r="BE1284" s="121">
        <v>5.0625901E-10</v>
      </c>
      <c r="BF1284" s="121">
        <v>9.7826871999999993E-15</v>
      </c>
      <c r="BG1284" s="121">
        <v>1.4622051999999999E-16</v>
      </c>
      <c r="BH1284" s="121">
        <v>4.1152246999999999E-14</v>
      </c>
      <c r="BI1284" s="121">
        <v>1.64403E-15</v>
      </c>
      <c r="BJ1284" s="121">
        <v>3.7970958999999999E-16</v>
      </c>
      <c r="BK1284" s="121">
        <v>2.4482736E-10</v>
      </c>
      <c r="BL1284" s="121">
        <v>4.2196011999999999E-11</v>
      </c>
      <c r="BM1284" s="121">
        <v>8.0802873999999994E-21</v>
      </c>
      <c r="BN1284" s="121">
        <v>2.2720216E-5</v>
      </c>
      <c r="BO1284" s="121">
        <v>6.7368182999999998E-2</v>
      </c>
      <c r="BP1284" s="121">
        <v>0</v>
      </c>
      <c r="BQ1284" s="121">
        <v>0</v>
      </c>
      <c r="BR1284" s="121">
        <v>0</v>
      </c>
      <c r="BT1284" s="71">
        <v>3.8869126999999997E-5</v>
      </c>
      <c r="BU1284" s="71">
        <v>3.7066573000000001E-6</v>
      </c>
      <c r="BV1284" s="71">
        <v>1.7357832999999999E-5</v>
      </c>
      <c r="BW1284" s="71">
        <v>2.7458410999999999E-8</v>
      </c>
      <c r="BX1284" s="71">
        <v>3.2599509999999998E-6</v>
      </c>
      <c r="BY1284" s="71">
        <v>2.6947787E-7</v>
      </c>
      <c r="BZ1284" s="71">
        <v>2.3730337000000002E-10</v>
      </c>
      <c r="CA1284" s="71">
        <v>8.9104939000000004E-7</v>
      </c>
      <c r="CB1284" s="71">
        <v>4.6588460999999998E-8</v>
      </c>
      <c r="CC1284" s="71">
        <v>6.3030007000000002E-8</v>
      </c>
      <c r="CD1284" s="71">
        <v>0</v>
      </c>
      <c r="CE1284" s="71">
        <v>1.7868524999999999E-17</v>
      </c>
      <c r="CF1284" s="71">
        <v>1.4630678000000001E-13</v>
      </c>
      <c r="CG1284" s="71">
        <v>1.7366672000000001E-6</v>
      </c>
      <c r="CH1284" s="71">
        <v>1.1506883999999999E-5</v>
      </c>
      <c r="CI1284" s="71">
        <v>3.2924270999999999E-9</v>
      </c>
      <c r="CJ1284" s="71">
        <v>0</v>
      </c>
      <c r="CL1284" s="186">
        <v>1.2383606000000001E-13</v>
      </c>
      <c r="CM1284" s="186">
        <v>0.62101468000000004</v>
      </c>
      <c r="CN1284" s="187">
        <v>1.0312293E-2</v>
      </c>
      <c r="CO1284" s="186">
        <v>2.5135094999999999E-3</v>
      </c>
      <c r="CP1284" s="186">
        <v>3.5915732000000002E-11</v>
      </c>
      <c r="CQ1284" s="186">
        <v>2.212713E-9</v>
      </c>
      <c r="CR1284" s="186">
        <v>4.0004067999999998E-5</v>
      </c>
      <c r="CS1284" s="186">
        <v>1.085496E-3</v>
      </c>
      <c r="CT1284" s="186">
        <v>6.5548336999999997E-9</v>
      </c>
      <c r="CU1284" s="186">
        <v>1.9519637E-4</v>
      </c>
    </row>
    <row r="1285" spans="1:99" ht="14.4">
      <c r="A1285" t="s">
        <v>1472</v>
      </c>
      <c r="B1285" s="92" t="s">
        <v>1376</v>
      </c>
      <c r="C1285" s="126" t="str">
        <f t="shared" si="350"/>
        <v>A.160.09.110</v>
      </c>
      <c r="D1285" s="11" t="s">
        <v>659</v>
      </c>
      <c r="E1285" s="125" t="s">
        <v>878</v>
      </c>
      <c r="F1285" s="128" t="str">
        <f t="shared" si="351"/>
        <v>Particle board  standard (Rotterdam)</v>
      </c>
      <c r="G1285" s="131">
        <f t="shared" si="346"/>
        <v>0.20090705315265567</v>
      </c>
      <c r="H1285" s="183">
        <f t="shared" si="347"/>
        <v>9.6743501550000006E-3</v>
      </c>
      <c r="I1285" s="183">
        <f t="shared" si="348"/>
        <v>7.7008414806E-2</v>
      </c>
      <c r="J1285" s="184">
        <f t="shared" si="349"/>
        <v>1.4091258191655676E-2</v>
      </c>
      <c r="K1285" s="183">
        <v>0.10013303</v>
      </c>
      <c r="L1285" s="146">
        <v>1.9819758E-2</v>
      </c>
      <c r="M1285" s="146">
        <v>1.021126E-2</v>
      </c>
      <c r="N1285" s="146">
        <v>8.4806193000000005E-3</v>
      </c>
      <c r="O1285" s="188">
        <v>1.0380353E-3</v>
      </c>
      <c r="P1285" s="188">
        <v>3.3943255000000001E-5</v>
      </c>
      <c r="Q1285" s="146">
        <v>1.217523E-4</v>
      </c>
      <c r="R1285" s="146">
        <v>1.8167984E-4</v>
      </c>
      <c r="S1285" s="146">
        <v>2.5201662E-4</v>
      </c>
      <c r="T1285" s="146">
        <v>4.6776233E-2</v>
      </c>
      <c r="U1285" s="188">
        <v>1.3838032E-2</v>
      </c>
      <c r="V1285" s="188">
        <v>1.9483965999999999E-5</v>
      </c>
      <c r="W1285" s="188">
        <v>1.2095604999999999E-6</v>
      </c>
      <c r="X1285" s="146">
        <v>1.1155676E-11</v>
      </c>
      <c r="Z1285" s="157">
        <f t="shared" si="340"/>
        <v>0.66755353333333334</v>
      </c>
      <c r="AB1285" s="131">
        <f t="shared" si="341"/>
        <v>0.10013303</v>
      </c>
      <c r="AC1285" s="131">
        <f t="shared" si="342"/>
        <v>3.9887047994999994E-2</v>
      </c>
      <c r="AD1285" s="131">
        <f t="shared" si="343"/>
        <v>3.0213907400499999E-2</v>
      </c>
      <c r="AE1285" s="131">
        <f t="shared" si="344"/>
        <v>7.7008414806E-2</v>
      </c>
      <c r="AF1285" s="131">
        <f t="shared" si="345"/>
        <v>1.4090048631155675E-2</v>
      </c>
      <c r="AH1285">
        <v>30.533560000000001</v>
      </c>
      <c r="AI1285" s="71">
        <v>9.0049694999999996</v>
      </c>
      <c r="AJ1285" s="71">
        <v>1.1274386000000001</v>
      </c>
      <c r="AK1285" s="71">
        <v>0</v>
      </c>
      <c r="AL1285" s="71">
        <v>19.707889000000002</v>
      </c>
      <c r="AM1285" s="71">
        <v>0.46756291</v>
      </c>
      <c r="AN1285" s="71">
        <v>0.22569969000000001</v>
      </c>
      <c r="AP1285" s="129">
        <v>1.8648846E-2</v>
      </c>
      <c r="AQ1285" s="129">
        <v>1.7447237000000001E-2</v>
      </c>
      <c r="AR1285" s="129">
        <v>6.7493016999999999E-4</v>
      </c>
      <c r="AS1285" s="129">
        <v>5.2667942000000001E-4</v>
      </c>
      <c r="AT1285" s="172">
        <f t="shared" si="352"/>
        <v>1.0459974063992E-6</v>
      </c>
      <c r="AU1285" s="172">
        <f t="shared" si="353"/>
        <v>2.4960435091543709E-9</v>
      </c>
      <c r="AV1285" s="185">
        <f t="shared" si="354"/>
        <v>7.3764624447999999E-2</v>
      </c>
      <c r="AW1285" s="121">
        <v>6.2132047000000002E-7</v>
      </c>
      <c r="AX1285" s="121">
        <v>1.8747444999999999E-9</v>
      </c>
      <c r="AY1285" s="121">
        <v>5.1217697E-14</v>
      </c>
      <c r="AZ1285" s="121">
        <v>1.5761872E-12</v>
      </c>
      <c r="BA1285" s="121">
        <v>0</v>
      </c>
      <c r="BB1285" s="121">
        <v>5.5406846E-10</v>
      </c>
      <c r="BC1285" s="121">
        <v>4.2381237E-7</v>
      </c>
      <c r="BD1285" s="121">
        <v>9.1888654999999998E-11</v>
      </c>
      <c r="BE1285" s="121">
        <v>5.2922245999999996E-10</v>
      </c>
      <c r="BF1285" s="121">
        <v>1.8136207E-14</v>
      </c>
      <c r="BG1285" s="121">
        <v>2.7029139999999999E-16</v>
      </c>
      <c r="BH1285" s="121">
        <v>6.7578635E-14</v>
      </c>
      <c r="BI1285" s="121">
        <v>4.2801326999999999E-14</v>
      </c>
      <c r="BJ1285" s="121">
        <v>7.8899819000000001E-15</v>
      </c>
      <c r="BK1285" s="121">
        <v>2.4605910999999999E-10</v>
      </c>
      <c r="BL1285" s="121">
        <v>6.2862642000000003E-11</v>
      </c>
      <c r="BM1285" s="121">
        <v>1.5070761000000001E-20</v>
      </c>
      <c r="BN1285" s="121">
        <v>2.4985448000000001E-5</v>
      </c>
      <c r="BO1285" s="121">
        <v>7.3739638999999996E-2</v>
      </c>
      <c r="BP1285" s="121">
        <v>0</v>
      </c>
      <c r="BQ1285" s="121">
        <v>0</v>
      </c>
      <c r="BR1285" s="121">
        <v>0</v>
      </c>
      <c r="BT1285" s="71">
        <v>4.1373420999999997E-5</v>
      </c>
      <c r="BU1285" s="71">
        <v>3.8725679E-6</v>
      </c>
      <c r="BV1285" s="71">
        <v>1.8613162999999999E-5</v>
      </c>
      <c r="BW1285" s="71">
        <v>3.2419104999999998E-8</v>
      </c>
      <c r="BX1285" s="71">
        <v>3.4026068999999999E-6</v>
      </c>
      <c r="BY1285" s="71">
        <v>2.8452581000000002E-7</v>
      </c>
      <c r="BZ1285" s="71">
        <v>4.4260089999999998E-10</v>
      </c>
      <c r="CA1285" s="71">
        <v>9.1371296000000004E-7</v>
      </c>
      <c r="CB1285" s="71">
        <v>5.1456376000000002E-8</v>
      </c>
      <c r="CC1285" s="71">
        <v>9.5368676000000001E-8</v>
      </c>
      <c r="CD1285" s="71">
        <v>0</v>
      </c>
      <c r="CE1285" s="71">
        <v>3.3327065999999997E-17</v>
      </c>
      <c r="CF1285" s="71">
        <v>2.7288072000000002E-13</v>
      </c>
      <c r="CG1285" s="71">
        <v>1.8086487E-6</v>
      </c>
      <c r="CH1285" s="71">
        <v>1.2292368E-5</v>
      </c>
      <c r="CI1285" s="71">
        <v>6.1406129000000001E-9</v>
      </c>
      <c r="CJ1285" s="71">
        <v>0</v>
      </c>
      <c r="CL1285" s="186">
        <v>2.3096995999999998E-13</v>
      </c>
      <c r="CM1285" s="186">
        <v>0.66603853999999996</v>
      </c>
      <c r="CN1285" s="187">
        <v>1.0935858E-2</v>
      </c>
      <c r="CO1285" s="186">
        <v>2.6304477E-3</v>
      </c>
      <c r="CP1285" s="186">
        <v>4.8023686000000001E-11</v>
      </c>
      <c r="CQ1285" s="186">
        <v>3.6297779E-9</v>
      </c>
      <c r="CR1285" s="186">
        <v>4.6724821000000001E-5</v>
      </c>
      <c r="CS1285" s="186">
        <v>2.1421869E-2</v>
      </c>
      <c r="CT1285" s="186">
        <v>1.2152005E-8</v>
      </c>
      <c r="CU1285" s="186">
        <v>2.0048994E-4</v>
      </c>
    </row>
    <row r="1286" spans="1:99" ht="14.4">
      <c r="A1286" t="s">
        <v>1473</v>
      </c>
      <c r="B1286" s="92" t="s">
        <v>1376</v>
      </c>
      <c r="C1286" s="126" t="str">
        <f t="shared" si="350"/>
        <v>A.160.09.111</v>
      </c>
      <c r="D1286" s="11" t="s">
        <v>659</v>
      </c>
      <c r="E1286" s="125" t="s">
        <v>878</v>
      </c>
      <c r="F1286" s="128" t="str">
        <f t="shared" si="351"/>
        <v>Particle board biodegradable at factury gate</v>
      </c>
      <c r="G1286" s="131">
        <f t="shared" si="346"/>
        <v>0.1530037268297412</v>
      </c>
      <c r="H1286" s="183">
        <f t="shared" si="347"/>
        <v>6.128065072E-3</v>
      </c>
      <c r="I1286" s="183">
        <f t="shared" si="348"/>
        <v>9.7435227980000004E-3</v>
      </c>
      <c r="J1286" s="184">
        <f t="shared" si="349"/>
        <v>1.1051058959741188E-2</v>
      </c>
      <c r="K1286" s="183">
        <v>0.12608108000000001</v>
      </c>
      <c r="L1286" s="146">
        <v>3.9673672000000004E-3</v>
      </c>
      <c r="M1286" s="146">
        <v>5.0704607000000004E-3</v>
      </c>
      <c r="N1286" s="146">
        <v>4.9659648000000001E-3</v>
      </c>
      <c r="O1286" s="188">
        <v>1.0075552999999999E-3</v>
      </c>
      <c r="P1286" s="188">
        <v>5.1888872000000001E-5</v>
      </c>
      <c r="Q1286" s="146">
        <v>1.0265609999999999E-4</v>
      </c>
      <c r="R1286" s="146">
        <v>3.4194200999999999E-4</v>
      </c>
      <c r="S1286" s="146">
        <v>2.9761244000000003E-4</v>
      </c>
      <c r="T1286" s="146">
        <v>3.5082791E-4</v>
      </c>
      <c r="U1286" s="188">
        <v>1.0752797999999999E-2</v>
      </c>
      <c r="V1286" s="188">
        <v>1.2924978000000001E-5</v>
      </c>
      <c r="W1286" s="188">
        <v>6.4851375999999996E-7</v>
      </c>
      <c r="X1286" s="146">
        <v>5.9811888000000004E-12</v>
      </c>
      <c r="Z1286" s="157">
        <f t="shared" si="340"/>
        <v>0.84054053333333345</v>
      </c>
      <c r="AB1286" s="131">
        <f t="shared" si="341"/>
        <v>0.12608108000000001</v>
      </c>
      <c r="AC1286" s="131">
        <f t="shared" si="342"/>
        <v>1.5507834982E-2</v>
      </c>
      <c r="AD1286" s="131">
        <f t="shared" si="343"/>
        <v>9.3804184237600008E-3</v>
      </c>
      <c r="AE1286" s="131">
        <f t="shared" si="344"/>
        <v>9.7435227980000021E-3</v>
      </c>
      <c r="AF1286" s="131">
        <f t="shared" si="345"/>
        <v>1.1050410445981188E-2</v>
      </c>
      <c r="AH1286">
        <v>35.407646999999997</v>
      </c>
      <c r="AI1286" s="71">
        <v>11.396134</v>
      </c>
      <c r="AJ1286" s="71">
        <v>1.1872898999999999</v>
      </c>
      <c r="AK1286" s="71">
        <v>0</v>
      </c>
      <c r="AL1286" s="71">
        <v>22.111446000000001</v>
      </c>
      <c r="AM1286" s="71">
        <v>0.47568435999999997</v>
      </c>
      <c r="AN1286" s="71">
        <v>0.23709222999999999</v>
      </c>
      <c r="AP1286" s="129">
        <v>1.5788628999999998E-2</v>
      </c>
      <c r="AQ1286" s="129">
        <v>1.4421474E-2</v>
      </c>
      <c r="AR1286" s="129">
        <v>6.6872068999999999E-4</v>
      </c>
      <c r="AS1286" s="129">
        <v>6.9843469999999997E-4</v>
      </c>
      <c r="AT1286" s="172">
        <f t="shared" si="352"/>
        <v>8.6459673569389994E-7</v>
      </c>
      <c r="AU1286" s="172">
        <f t="shared" si="353"/>
        <v>2.4730794998158003E-9</v>
      </c>
      <c r="AV1286" s="185">
        <f t="shared" si="354"/>
        <v>9.7819985676999996E-2</v>
      </c>
      <c r="AW1286" s="121">
        <v>7.8002667000000002E-7</v>
      </c>
      <c r="AX1286" s="121">
        <v>2.3535285999999998E-9</v>
      </c>
      <c r="AY1286" s="121">
        <v>6.4301761999999999E-14</v>
      </c>
      <c r="AZ1286" s="121">
        <v>8.4508310000000004E-13</v>
      </c>
      <c r="BA1286" s="121">
        <v>0</v>
      </c>
      <c r="BB1286" s="121">
        <v>1.5648044000000001E-10</v>
      </c>
      <c r="BC1286" s="121">
        <v>8.4327024999999996E-8</v>
      </c>
      <c r="BD1286" s="121">
        <v>3.3221988E-11</v>
      </c>
      <c r="BE1286" s="121">
        <v>8.6192703999999999E-11</v>
      </c>
      <c r="BF1286" s="121">
        <v>9.7826871999999993E-15</v>
      </c>
      <c r="BG1286" s="121">
        <v>1.4622051999999999E-16</v>
      </c>
      <c r="BH1286" s="121">
        <v>5.8497136000000001E-14</v>
      </c>
      <c r="BI1286" s="121">
        <v>2.8354227000000001E-15</v>
      </c>
      <c r="BJ1286" s="121">
        <v>6.4457930000000004E-16</v>
      </c>
      <c r="BK1286" s="121">
        <v>8.3412697999999999E-12</v>
      </c>
      <c r="BL1286" s="121">
        <v>7.7373900999999997E-11</v>
      </c>
      <c r="BM1286" s="121">
        <v>8.0802873999999994E-21</v>
      </c>
      <c r="BN1286" s="121">
        <v>2.8821676999999999E-5</v>
      </c>
      <c r="BO1286" s="121">
        <v>9.7791164E-2</v>
      </c>
      <c r="BP1286" s="121">
        <v>0</v>
      </c>
      <c r="BQ1286" s="121">
        <v>0</v>
      </c>
      <c r="BR1286" s="121">
        <v>0</v>
      </c>
      <c r="BT1286" s="71">
        <v>4.1668064000000003E-5</v>
      </c>
      <c r="BU1286" s="71">
        <v>6.0363665E-7</v>
      </c>
      <c r="BV1286" s="71">
        <v>2.3436501000000001E-5</v>
      </c>
      <c r="BW1286" s="71">
        <v>4.2347927000000003E-8</v>
      </c>
      <c r="BX1286" s="71">
        <v>1.0664471E-6</v>
      </c>
      <c r="BY1286" s="71">
        <v>1.8622706E-8</v>
      </c>
      <c r="BZ1286" s="71">
        <v>2.3730337000000002E-10</v>
      </c>
      <c r="CA1286" s="71">
        <v>2.8049076E-8</v>
      </c>
      <c r="CB1286" s="71">
        <v>7.4963759999999998E-8</v>
      </c>
      <c r="CC1286" s="71">
        <v>8.6570562000000001E-8</v>
      </c>
      <c r="CD1286" s="71">
        <v>0</v>
      </c>
      <c r="CE1286" s="71">
        <v>1.7868524999999999E-17</v>
      </c>
      <c r="CF1286" s="71">
        <v>1.4630678000000001E-13</v>
      </c>
      <c r="CG1286" s="71">
        <v>9.8677386000000007E-7</v>
      </c>
      <c r="CH1286" s="71">
        <v>1.5320621000000001E-5</v>
      </c>
      <c r="CI1286" s="71">
        <v>3.2924281000000002E-9</v>
      </c>
      <c r="CJ1286" s="71">
        <v>0</v>
      </c>
      <c r="CL1286" s="186">
        <v>1.2383606000000001E-13</v>
      </c>
      <c r="CM1286" s="186">
        <v>0.84054282999999996</v>
      </c>
      <c r="CN1286" s="187">
        <v>7.7213602999999997E-4</v>
      </c>
      <c r="CO1286" s="186">
        <v>4.1724250000000002E-4</v>
      </c>
      <c r="CP1286" s="186">
        <v>2.7261096000000001E-11</v>
      </c>
      <c r="CQ1286" s="186">
        <v>3.1879145999999998E-9</v>
      </c>
      <c r="CR1286" s="186">
        <v>4.0623559000000003E-5</v>
      </c>
      <c r="CS1286" s="186">
        <v>2.0721476000000001E-3</v>
      </c>
      <c r="CT1286" s="186">
        <v>6.5548336999999997E-9</v>
      </c>
      <c r="CU1286" s="186">
        <v>6.5489681000000002E-6</v>
      </c>
    </row>
    <row r="1287" spans="1:99" ht="14.4">
      <c r="A1287" t="s">
        <v>1474</v>
      </c>
      <c r="B1287" s="92" t="s">
        <v>1376</v>
      </c>
      <c r="C1287" s="126" t="str">
        <f t="shared" si="350"/>
        <v>A.160.09.112</v>
      </c>
      <c r="D1287" s="11" t="s">
        <v>659</v>
      </c>
      <c r="E1287" s="125" t="s">
        <v>878</v>
      </c>
      <c r="F1287" s="128" t="str">
        <f t="shared" si="351"/>
        <v>Particle board high humidity P5 (Rotterdam)</v>
      </c>
      <c r="G1287" s="131">
        <f t="shared" si="346"/>
        <v>0.24085646454900825</v>
      </c>
      <c r="H1287" s="183">
        <f t="shared" si="347"/>
        <v>1.1229054759E-2</v>
      </c>
      <c r="I1287" s="183">
        <f t="shared" si="348"/>
        <v>8.2274573259000006E-2</v>
      </c>
      <c r="J1287" s="184">
        <f t="shared" si="349"/>
        <v>2.5867556531008234E-2</v>
      </c>
      <c r="K1287" s="183">
        <v>0.12148528</v>
      </c>
      <c r="L1287" s="146">
        <v>2.3563210000000001E-2</v>
      </c>
      <c r="M1287" s="146">
        <v>1.1033977E-2</v>
      </c>
      <c r="N1287" s="146">
        <v>9.2717019999999997E-3</v>
      </c>
      <c r="O1287" s="188">
        <v>1.7012745E-3</v>
      </c>
      <c r="P1287" s="188">
        <v>3.8438488999999998E-5</v>
      </c>
      <c r="Q1287" s="188">
        <v>2.1763977000000001E-4</v>
      </c>
      <c r="R1287" s="146">
        <v>2.6416489999999998E-4</v>
      </c>
      <c r="S1287" s="146">
        <v>3.0881631000000001E-4</v>
      </c>
      <c r="T1287" s="146">
        <v>4.7377598999999999E-2</v>
      </c>
      <c r="U1287" s="188">
        <v>2.5556419E-2</v>
      </c>
      <c r="V1287" s="188">
        <v>3.5622359000000001E-5</v>
      </c>
      <c r="W1287" s="188">
        <v>2.3211996000000001E-6</v>
      </c>
      <c r="X1287" s="146">
        <v>2.1408232000000001E-11</v>
      </c>
      <c r="Z1287" s="157">
        <f t="shared" si="340"/>
        <v>0.80990186666666675</v>
      </c>
      <c r="AB1287" s="131">
        <f t="shared" si="341"/>
        <v>0.12148528</v>
      </c>
      <c r="AC1287" s="131">
        <f t="shared" si="342"/>
        <v>4.6090406659000008E-2</v>
      </c>
      <c r="AD1287" s="131">
        <f t="shared" si="343"/>
        <v>3.4863673099600007E-2</v>
      </c>
      <c r="AE1287" s="131">
        <f t="shared" si="344"/>
        <v>8.2274573259000006E-2</v>
      </c>
      <c r="AF1287" s="131">
        <f t="shared" si="345"/>
        <v>2.5865235331408234E-2</v>
      </c>
      <c r="AH1287">
        <v>32.559072999999998</v>
      </c>
      <c r="AI1287" s="71">
        <v>10.977990999999999</v>
      </c>
      <c r="AJ1287" s="71">
        <v>1.1362468999999999</v>
      </c>
      <c r="AK1287" s="71">
        <v>0</v>
      </c>
      <c r="AL1287" s="71">
        <v>19.734399</v>
      </c>
      <c r="AM1287" s="71">
        <v>0.48256026000000002</v>
      </c>
      <c r="AN1287" s="71">
        <v>0.22787531</v>
      </c>
      <c r="AP1287" s="129">
        <v>2.2328429E-2</v>
      </c>
      <c r="AQ1287" s="129">
        <v>2.0855127000000001E-2</v>
      </c>
      <c r="AR1287" s="129">
        <v>8.0772866000000003E-4</v>
      </c>
      <c r="AS1287" s="129">
        <v>6.6557339999999995E-4</v>
      </c>
      <c r="AT1287" s="172">
        <f t="shared" si="352"/>
        <v>1.2503073581424001E-6</v>
      </c>
      <c r="AU1287" s="172">
        <f t="shared" si="353"/>
        <v>2.9871621593281916E-9</v>
      </c>
      <c r="AV1287" s="185">
        <f t="shared" si="354"/>
        <v>9.3217564023999999E-2</v>
      </c>
      <c r="AW1287" s="121">
        <v>7.5342837999999999E-7</v>
      </c>
      <c r="AX1287" s="121">
        <v>2.2733456000000001E-9</v>
      </c>
      <c r="AY1287" s="121">
        <v>6.2108047999999998E-14</v>
      </c>
      <c r="AZ1287" s="121">
        <v>3.0247724E-12</v>
      </c>
      <c r="BA1287" s="121">
        <v>0</v>
      </c>
      <c r="BB1287" s="121">
        <v>6.1273871999999998E-10</v>
      </c>
      <c r="BC1287" s="121">
        <v>4.9590947999999996E-7</v>
      </c>
      <c r="BD1287" s="121">
        <v>1.0132494E-10</v>
      </c>
      <c r="BE1287" s="121">
        <v>6.1202490000000003E-10</v>
      </c>
      <c r="BF1287" s="121">
        <v>3.4687591E-14</v>
      </c>
      <c r="BG1287" s="121">
        <v>5.1612126999999996E-16</v>
      </c>
      <c r="BH1287" s="121">
        <v>1.2221253E-13</v>
      </c>
      <c r="BI1287" s="121">
        <v>2.0906544E-13</v>
      </c>
      <c r="BJ1287" s="121">
        <v>3.8129568999999999E-14</v>
      </c>
      <c r="BK1287" s="121">
        <v>2.4861253999999997E-10</v>
      </c>
      <c r="BL1287" s="121">
        <v>1.0512211E-10</v>
      </c>
      <c r="BM1287" s="121">
        <v>2.8921452000000001E-20</v>
      </c>
      <c r="BN1287" s="121">
        <v>2.9754023999999999E-5</v>
      </c>
      <c r="BO1287" s="121">
        <v>9.3187809999999996E-2</v>
      </c>
      <c r="BP1287" s="121">
        <v>0</v>
      </c>
      <c r="BQ1287" s="121">
        <v>0</v>
      </c>
      <c r="BR1287" s="121">
        <v>0</v>
      </c>
      <c r="BT1287" s="71">
        <v>4.9186469000000003E-5</v>
      </c>
      <c r="BU1287" s="71">
        <v>4.4584787E-6</v>
      </c>
      <c r="BV1287" s="71">
        <v>2.2582213000000001E-5</v>
      </c>
      <c r="BW1287" s="71">
        <v>4.2328622999999997E-8</v>
      </c>
      <c r="BX1287" s="71">
        <v>3.9104479000000004E-6</v>
      </c>
      <c r="BY1287" s="71">
        <v>3.143413E-7</v>
      </c>
      <c r="BZ1287" s="71">
        <v>8.4937053999999996E-10</v>
      </c>
      <c r="CA1287" s="71">
        <v>9.586178E-7</v>
      </c>
      <c r="CB1287" s="71">
        <v>6.2204995000000002E-8</v>
      </c>
      <c r="CC1287" s="71">
        <v>1.6229114000000001E-7</v>
      </c>
      <c r="CD1287" s="71">
        <v>0</v>
      </c>
      <c r="CE1287" s="71">
        <v>6.3956101999999997E-17</v>
      </c>
      <c r="CF1287" s="71">
        <v>5.2367007000000003E-13</v>
      </c>
      <c r="CG1287" s="71">
        <v>1.9952103000000001E-6</v>
      </c>
      <c r="CH1287" s="71">
        <v>1.4687702E-5</v>
      </c>
      <c r="CI1287" s="71">
        <v>1.1783913E-8</v>
      </c>
      <c r="CJ1287" s="71">
        <v>0</v>
      </c>
      <c r="CL1287" s="186">
        <v>4.4324149000000001E-13</v>
      </c>
      <c r="CM1287" s="186">
        <v>0.80839079999999996</v>
      </c>
      <c r="CN1287" s="187">
        <v>1.2171371E-2</v>
      </c>
      <c r="CO1287" s="186">
        <v>3.0381046E-3</v>
      </c>
      <c r="CP1287" s="186">
        <v>7.3042591999999998E-11</v>
      </c>
      <c r="CQ1287" s="186">
        <v>6.5590645000000001E-9</v>
      </c>
      <c r="CR1287" s="186">
        <v>7.1165791999999994E-5</v>
      </c>
      <c r="CS1287" s="186">
        <v>0.10347048</v>
      </c>
      <c r="CT1287" s="186">
        <v>2.3242053000000001E-8</v>
      </c>
      <c r="CU1287" s="186">
        <v>2.1097845E-4</v>
      </c>
    </row>
    <row r="1288" spans="1:99" ht="14.4">
      <c r="A1288" t="s">
        <v>2527</v>
      </c>
      <c r="B1288" s="92" t="s">
        <v>1376</v>
      </c>
      <c r="C1288" s="126" t="str">
        <f t="shared" si="350"/>
        <v>A.160.09.113</v>
      </c>
      <c r="D1288" s="11" t="s">
        <v>659</v>
      </c>
      <c r="E1288" s="125" t="s">
        <v>878</v>
      </c>
      <c r="F1288" s="128" t="str">
        <f t="shared" si="351"/>
        <v>Plato wood = thermal treated European Spruce s.g. 420 kg/m3</v>
      </c>
      <c r="G1288" s="131">
        <f t="shared" si="346"/>
        <v>8.5457513350312569E-2</v>
      </c>
      <c r="H1288" s="183">
        <f t="shared" si="347"/>
        <v>3.5215196819999997E-3</v>
      </c>
      <c r="I1288" s="183">
        <f t="shared" si="348"/>
        <v>8.4218995370000001E-3</v>
      </c>
      <c r="J1288" s="184">
        <f t="shared" si="349"/>
        <v>1.3500213131312567E-2</v>
      </c>
      <c r="K1288" s="183">
        <v>6.0013880999999998E-2</v>
      </c>
      <c r="L1288" s="146">
        <v>3.2832391999999999E-3</v>
      </c>
      <c r="M1288" s="146">
        <v>4.3421980999999998E-3</v>
      </c>
      <c r="N1288" s="146">
        <v>2.4535509E-3</v>
      </c>
      <c r="O1288" s="188">
        <v>9.2719896999999998E-4</v>
      </c>
      <c r="P1288" s="188">
        <v>1.3216792E-5</v>
      </c>
      <c r="Q1288" s="146">
        <v>1.2755302E-4</v>
      </c>
      <c r="R1288" s="146">
        <v>1.5803491999999999E-4</v>
      </c>
      <c r="S1288" s="188">
        <v>2.4725029E-4</v>
      </c>
      <c r="T1288" s="146">
        <v>6.1661679000000005E-4</v>
      </c>
      <c r="U1288" s="188">
        <v>1.3251822999999999E-2</v>
      </c>
      <c r="V1288" s="188">
        <v>2.1810527000000001E-5</v>
      </c>
      <c r="W1288" s="188">
        <v>1.1398308E-6</v>
      </c>
      <c r="X1288" s="146">
        <v>1.0512565999999999E-11</v>
      </c>
      <c r="Z1288" s="157">
        <f t="shared" si="340"/>
        <v>0.40009254</v>
      </c>
      <c r="AB1288" s="131">
        <f t="shared" si="341"/>
        <v>6.0013880999999998E-2</v>
      </c>
      <c r="AC1288" s="131">
        <f t="shared" si="342"/>
        <v>1.1304991901999999E-2</v>
      </c>
      <c r="AD1288" s="131">
        <f t="shared" si="343"/>
        <v>7.7846120507999994E-3</v>
      </c>
      <c r="AE1288" s="131">
        <f t="shared" si="344"/>
        <v>8.4218995370000001E-3</v>
      </c>
      <c r="AF1288" s="131">
        <f t="shared" si="345"/>
        <v>1.3499073300512567E-2</v>
      </c>
      <c r="AH1288">
        <v>30.833383000000001</v>
      </c>
      <c r="AI1288" s="71">
        <v>5.1105195999999999</v>
      </c>
      <c r="AJ1288" s="71">
        <v>0.99145342999999997</v>
      </c>
      <c r="AK1288" s="71">
        <v>0</v>
      </c>
      <c r="AL1288" s="71">
        <v>24.116766999999999</v>
      </c>
      <c r="AM1288" s="71">
        <v>0.41604755999999998</v>
      </c>
      <c r="AN1288" s="71">
        <v>0.19859566000000001</v>
      </c>
      <c r="AP1288" s="129">
        <v>7.9296712999999998E-3</v>
      </c>
      <c r="AQ1288" s="129">
        <v>7.3211038000000001E-3</v>
      </c>
      <c r="AR1288" s="129">
        <v>3.4630202000000002E-4</v>
      </c>
      <c r="AS1288" s="129">
        <v>2.6226545000000001E-4</v>
      </c>
      <c r="AT1288" s="172">
        <f t="shared" si="352"/>
        <v>4.3891509546539999E-7</v>
      </c>
      <c r="AU1288" s="172">
        <f t="shared" si="353"/>
        <v>1.2807027770093418E-9</v>
      </c>
      <c r="AV1288" s="185">
        <f t="shared" si="354"/>
        <v>3.6731855815999997E-2</v>
      </c>
      <c r="AW1288" s="121">
        <v>3.7129472000000001E-7</v>
      </c>
      <c r="AX1288" s="121">
        <v>1.1202855000000001E-9</v>
      </c>
      <c r="AY1288" s="121">
        <v>3.0607798E-14</v>
      </c>
      <c r="AZ1288" s="121">
        <v>1.4853219999999999E-12</v>
      </c>
      <c r="BA1288" s="121">
        <v>0</v>
      </c>
      <c r="BB1288" s="121">
        <v>1.0418751E-10</v>
      </c>
      <c r="BC1288" s="121">
        <v>6.7451107999999994E-8</v>
      </c>
      <c r="BD1288" s="121">
        <v>1.9716479000000001E-11</v>
      </c>
      <c r="BE1288" s="121">
        <v>7.2845142999999994E-11</v>
      </c>
      <c r="BF1288" s="121">
        <v>6.7696970999999999E-11</v>
      </c>
      <c r="BG1288" s="121">
        <v>4.8234423999999999E-16</v>
      </c>
      <c r="BH1288" s="121">
        <v>7.2675377999999998E-14</v>
      </c>
      <c r="BI1288" s="121">
        <v>4.6375391999999997E-14</v>
      </c>
      <c r="BJ1288" s="121">
        <v>8.5430828999999995E-15</v>
      </c>
      <c r="BK1288" s="121">
        <v>4.0444823999999999E-12</v>
      </c>
      <c r="BL1288" s="121">
        <v>5.9550150999999994E-11</v>
      </c>
      <c r="BM1288" s="121">
        <v>1.4201950999999999E-20</v>
      </c>
      <c r="BN1288" s="121">
        <v>2.6613816E-5</v>
      </c>
      <c r="BO1288" s="121">
        <v>3.6705241999999999E-2</v>
      </c>
      <c r="BP1288" s="121">
        <v>0</v>
      </c>
      <c r="BQ1288" s="121">
        <v>0</v>
      </c>
      <c r="BR1288" s="121">
        <v>0</v>
      </c>
      <c r="BT1288" s="71">
        <v>2.0478657999999999E-5</v>
      </c>
      <c r="BU1288" s="71">
        <v>5.1764376999999999E-7</v>
      </c>
      <c r="BV1288" s="71">
        <v>1.1155642E-5</v>
      </c>
      <c r="BW1288" s="71">
        <v>1.9551863000000001E-8</v>
      </c>
      <c r="BX1288" s="71">
        <v>6.7345606999999998E-7</v>
      </c>
      <c r="BY1288" s="71">
        <v>3.0571625999999997E-8</v>
      </c>
      <c r="BZ1288" s="71">
        <v>4.1708552E-10</v>
      </c>
      <c r="CA1288" s="71">
        <v>4.6043645999999998E-8</v>
      </c>
      <c r="CB1288" s="71">
        <v>2.4065236E-8</v>
      </c>
      <c r="CC1288" s="71">
        <v>9.2873275999999996E-8</v>
      </c>
      <c r="CD1288" s="71">
        <v>0</v>
      </c>
      <c r="CE1288" s="71">
        <v>3.1405803000000003E-17</v>
      </c>
      <c r="CF1288" s="71">
        <v>2.5714949E-13</v>
      </c>
      <c r="CG1288" s="71">
        <v>4.9985165000000002E-7</v>
      </c>
      <c r="CH1288" s="71">
        <v>7.4127338E-6</v>
      </c>
      <c r="CI1288" s="71">
        <v>5.8077443000000002E-9</v>
      </c>
      <c r="CJ1288" s="71">
        <v>0</v>
      </c>
      <c r="CL1288" s="186">
        <v>2.1765484E-13</v>
      </c>
      <c r="CM1288" s="186">
        <v>0.40009653000000001</v>
      </c>
      <c r="CN1288" s="187">
        <v>1.2697673999999999E-3</v>
      </c>
      <c r="CO1288" s="186">
        <v>3.6112166999999998E-4</v>
      </c>
      <c r="CP1288" s="186">
        <v>3.3282499000000002E-11</v>
      </c>
      <c r="CQ1288" s="186">
        <v>3.9044732E-9</v>
      </c>
      <c r="CR1288" s="186">
        <v>2.7748279999999999E-5</v>
      </c>
      <c r="CS1288" s="186">
        <v>2.3124652999999998E-2</v>
      </c>
      <c r="CT1288" s="186">
        <v>4.5394986999999999E-5</v>
      </c>
      <c r="CU1288" s="186">
        <v>1.0833172999999999E-5</v>
      </c>
    </row>
    <row r="1289" spans="1:99" ht="14.4">
      <c r="A1289" t="s">
        <v>1475</v>
      </c>
      <c r="B1289" s="92" t="s">
        <v>1376</v>
      </c>
      <c r="C1289" s="126" t="str">
        <f t="shared" si="350"/>
        <v>A.160.09.114</v>
      </c>
      <c r="D1289" s="11" t="s">
        <v>659</v>
      </c>
      <c r="E1289" s="125" t="s">
        <v>878</v>
      </c>
      <c r="F1289" s="128" t="str">
        <f t="shared" si="351"/>
        <v>Plywood Bamboo (density approx 700 kg/m3)</v>
      </c>
      <c r="G1289" s="131">
        <f t="shared" si="346"/>
        <v>0.12194658210082041</v>
      </c>
      <c r="H1289" s="183">
        <f t="shared" si="347"/>
        <v>1.1252338323999999E-2</v>
      </c>
      <c r="I1289" s="183">
        <f t="shared" si="348"/>
        <v>4.5330588462999998E-2</v>
      </c>
      <c r="J1289" s="184">
        <f t="shared" si="349"/>
        <v>3.8321416313820418E-2</v>
      </c>
      <c r="K1289" s="183">
        <v>2.7042238999999999E-2</v>
      </c>
      <c r="L1289" s="146">
        <v>1.4943484E-2</v>
      </c>
      <c r="M1289" s="146">
        <v>8.7033756000000004E-3</v>
      </c>
      <c r="N1289" s="188">
        <v>7.4701050000000003E-3</v>
      </c>
      <c r="O1289" s="188">
        <v>3.2751912999999999E-3</v>
      </c>
      <c r="P1289" s="188">
        <v>2.4066984000000001E-5</v>
      </c>
      <c r="Q1289" s="188">
        <v>4.8297504000000002E-4</v>
      </c>
      <c r="R1289" s="188">
        <v>4.3655374999999999E-4</v>
      </c>
      <c r="S1289" s="188">
        <v>5.3786632000000004E-4</v>
      </c>
      <c r="T1289" s="146">
        <v>2.1160992E-2</v>
      </c>
      <c r="U1289" s="188">
        <v>3.7778570999999997E-2</v>
      </c>
      <c r="V1289" s="188">
        <v>8.6183112999999994E-5</v>
      </c>
      <c r="W1289" s="188">
        <v>4.9789479000000004E-6</v>
      </c>
      <c r="X1289" s="146">
        <v>4.5920425000000001E-11</v>
      </c>
      <c r="Z1289" s="157">
        <f t="shared" si="340"/>
        <v>0.18028159333333332</v>
      </c>
      <c r="AB1289" s="131">
        <f t="shared" si="341"/>
        <v>2.7042238999999999E-2</v>
      </c>
      <c r="AC1289" s="131">
        <f t="shared" si="342"/>
        <v>3.5335751674E-2</v>
      </c>
      <c r="AD1289" s="131">
        <f t="shared" si="343"/>
        <v>2.40883922979E-2</v>
      </c>
      <c r="AE1289" s="131">
        <f t="shared" si="344"/>
        <v>4.5330588463000004E-2</v>
      </c>
      <c r="AF1289" s="131">
        <f t="shared" si="345"/>
        <v>3.8316437365920421E-2</v>
      </c>
      <c r="AH1289">
        <v>14.991451</v>
      </c>
      <c r="AI1289" s="71">
        <v>11.160057999999999</v>
      </c>
      <c r="AJ1289" s="71">
        <v>2.0308459999999999</v>
      </c>
      <c r="AK1289" s="71">
        <v>0</v>
      </c>
      <c r="AL1289" s="71">
        <v>0.50300476000000005</v>
      </c>
      <c r="AM1289" s="71">
        <v>0.88994269999999998</v>
      </c>
      <c r="AN1289" s="71">
        <v>0.40759885000000001</v>
      </c>
      <c r="AP1289" s="129">
        <v>8.9362950000000003E-3</v>
      </c>
      <c r="AQ1289" s="129">
        <v>8.0930633999999994E-3</v>
      </c>
      <c r="AR1289" s="129">
        <v>2.6030466000000001E-4</v>
      </c>
      <c r="AS1289" s="129">
        <v>5.8292689000000002E-4</v>
      </c>
      <c r="AT1289" s="172">
        <f t="shared" si="352"/>
        <v>4.8519565088270005E-7</v>
      </c>
      <c r="AU1289" s="172">
        <f t="shared" si="353"/>
        <v>9.6266516193253637E-10</v>
      </c>
      <c r="AV1289" s="185">
        <f t="shared" si="354"/>
        <v>8.1642421391000003E-2</v>
      </c>
      <c r="AW1289" s="121">
        <v>1.6806892E-7</v>
      </c>
      <c r="AX1289" s="121">
        <v>5.0713147000000002E-10</v>
      </c>
      <c r="AY1289" s="121">
        <v>1.385435E-14</v>
      </c>
      <c r="AZ1289" s="121">
        <v>6.7173127000000001E-12</v>
      </c>
      <c r="BA1289" s="121">
        <v>0</v>
      </c>
      <c r="BB1289" s="121">
        <v>4.8224001000000003E-10</v>
      </c>
      <c r="BC1289" s="121">
        <v>3.1632225000000003E-7</v>
      </c>
      <c r="BD1289" s="121">
        <v>8.0295703999999998E-11</v>
      </c>
      <c r="BE1289" s="121">
        <v>3.7468390999999999E-10</v>
      </c>
      <c r="BF1289" s="121">
        <v>7.4132400999999999E-14</v>
      </c>
      <c r="BG1289" s="121">
        <v>1.1010535E-15</v>
      </c>
      <c r="BH1289" s="121">
        <v>2.7446156999999998E-13</v>
      </c>
      <c r="BI1289" s="121">
        <v>1.6086223E-13</v>
      </c>
      <c r="BJ1289" s="121">
        <v>2.9666265999999998E-14</v>
      </c>
      <c r="BK1289" s="121">
        <v>1.0840981E-10</v>
      </c>
      <c r="BL1289" s="121">
        <v>2.0711375E-10</v>
      </c>
      <c r="BM1289" s="121">
        <v>6.2036200999999999E-20</v>
      </c>
      <c r="BN1289" s="121">
        <v>5.2081391000000001E-5</v>
      </c>
      <c r="BO1289" s="121">
        <v>8.1590339999999997E-2</v>
      </c>
      <c r="BP1289" s="121">
        <v>0</v>
      </c>
      <c r="BQ1289" s="121">
        <v>0</v>
      </c>
      <c r="BR1289" s="121">
        <v>0</v>
      </c>
      <c r="BT1289" s="71">
        <v>2.9191014000000001E-5</v>
      </c>
      <c r="BU1289" s="71">
        <v>2.7334397999999999E-6</v>
      </c>
      <c r="BV1289" s="71">
        <v>5.0267291999999997E-6</v>
      </c>
      <c r="BW1289" s="71">
        <v>5.6995471000000003E-8</v>
      </c>
      <c r="BX1289" s="71">
        <v>2.5983370000000001E-6</v>
      </c>
      <c r="BY1289" s="71">
        <v>2.3398545E-7</v>
      </c>
      <c r="BZ1289" s="71">
        <v>1.8218906E-9</v>
      </c>
      <c r="CA1289" s="71">
        <v>5.4667655999999998E-7</v>
      </c>
      <c r="CB1289" s="71">
        <v>5.6012066999999997E-8</v>
      </c>
      <c r="CC1289" s="71">
        <v>3.4181287999999998E-7</v>
      </c>
      <c r="CD1289" s="71">
        <v>0</v>
      </c>
      <c r="CE1289" s="71">
        <v>1.3718514E-16</v>
      </c>
      <c r="CF1289" s="71">
        <v>5.2143369999999997E-10</v>
      </c>
      <c r="CG1289" s="71">
        <v>1.5689839E-6</v>
      </c>
      <c r="CH1289" s="71">
        <v>1.6000422E-5</v>
      </c>
      <c r="CI1289" s="71">
        <v>2.5276298E-8</v>
      </c>
      <c r="CJ1289" s="71">
        <v>0</v>
      </c>
      <c r="CL1289" s="186">
        <v>4.3260541999999999E-10</v>
      </c>
      <c r="CM1289" s="186">
        <v>0.17969009999999999</v>
      </c>
      <c r="CN1289" s="187">
        <v>9.4076382000000004E-3</v>
      </c>
      <c r="CO1289" s="186">
        <v>1.8898497000000001E-3</v>
      </c>
      <c r="CP1289" s="186">
        <v>1.3225956999999999E-10</v>
      </c>
      <c r="CQ1289" s="186">
        <v>1.4709656E-8</v>
      </c>
      <c r="CR1289" s="186">
        <v>7.2396048999999997E-5</v>
      </c>
      <c r="CS1289" s="186">
        <v>7.9916959999999995E-2</v>
      </c>
      <c r="CT1289" s="186">
        <v>4.9671487999999999E-8</v>
      </c>
      <c r="CU1289" s="186">
        <v>1.2251292999999999E-4</v>
      </c>
    </row>
    <row r="1290" spans="1:99" ht="14.4">
      <c r="A1290" t="s">
        <v>2528</v>
      </c>
      <c r="B1290" s="92" t="s">
        <v>1376</v>
      </c>
      <c r="C1290" s="126" t="str">
        <f t="shared" si="350"/>
        <v>A.160.09.115</v>
      </c>
      <c r="D1290" s="11" t="s">
        <v>659</v>
      </c>
      <c r="E1290" s="125" t="s">
        <v>878</v>
      </c>
      <c r="F1290" s="128" t="str">
        <f t="shared" si="351"/>
        <v>Plywood (softwood 600 kg/m3) - indoor use</v>
      </c>
      <c r="G1290" s="131">
        <f t="shared" si="346"/>
        <v>0.20804805221129391</v>
      </c>
      <c r="H1290" s="183">
        <f t="shared" si="347"/>
        <v>9.4701893279999991E-3</v>
      </c>
      <c r="I1290" s="183">
        <f t="shared" si="348"/>
        <v>9.1883477911900005E-2</v>
      </c>
      <c r="J1290" s="184">
        <f t="shared" si="349"/>
        <v>1.5404687971393903E-2</v>
      </c>
      <c r="K1290" s="190">
        <v>9.1289697000000003E-2</v>
      </c>
      <c r="L1290" s="188">
        <v>2.3924388000000001E-2</v>
      </c>
      <c r="M1290" s="188">
        <v>1.093999E-2</v>
      </c>
      <c r="N1290" s="188">
        <v>8.8775868999999997E-3</v>
      </c>
      <c r="O1290" s="188">
        <v>5.3119286000000003E-4</v>
      </c>
      <c r="P1290" s="188">
        <v>2.0767446999999999E-5</v>
      </c>
      <c r="Q1290" s="188">
        <v>4.0642120999999999E-5</v>
      </c>
      <c r="R1290" s="188">
        <v>3.2173650000000003E-5</v>
      </c>
      <c r="S1290" s="188">
        <v>2.3585319000000001E-4</v>
      </c>
      <c r="T1290" s="188">
        <v>5.6980864999999999E-2</v>
      </c>
      <c r="U1290" s="188">
        <v>1.5168417999999999E-2</v>
      </c>
      <c r="V1290" s="188">
        <v>6.0612619000000002E-6</v>
      </c>
      <c r="W1290" s="188">
        <v>4.1677755000000001E-7</v>
      </c>
      <c r="X1290" s="146">
        <v>3.8439049000000002E-12</v>
      </c>
      <c r="Z1290" s="157">
        <f t="shared" si="340"/>
        <v>0.60859798000000009</v>
      </c>
      <c r="AB1290" s="131">
        <f t="shared" si="341"/>
        <v>9.1289697000000003E-2</v>
      </c>
      <c r="AC1290" s="131">
        <f t="shared" si="342"/>
        <v>4.4366740978000002E-2</v>
      </c>
      <c r="AD1290" s="131">
        <f t="shared" si="343"/>
        <v>3.4896968427550003E-2</v>
      </c>
      <c r="AE1290" s="131">
        <f t="shared" si="344"/>
        <v>9.1883477911900005E-2</v>
      </c>
      <c r="AF1290" s="131">
        <f t="shared" si="345"/>
        <v>1.5404271193843903E-2</v>
      </c>
      <c r="AH1290">
        <v>29.338148</v>
      </c>
      <c r="AI1290" s="71">
        <v>7.8441326</v>
      </c>
      <c r="AJ1290" s="71">
        <v>1.425054</v>
      </c>
      <c r="AK1290" s="71">
        <v>0</v>
      </c>
      <c r="AL1290" s="71">
        <v>19.201521</v>
      </c>
      <c r="AM1290" s="71">
        <v>0.58209392999999998</v>
      </c>
      <c r="AN1290" s="71">
        <v>0.28534672</v>
      </c>
      <c r="AP1290" s="129">
        <v>1.9005660000000001E-2</v>
      </c>
      <c r="AQ1290" s="129">
        <v>1.7934484000000001E-2</v>
      </c>
      <c r="AR1290" s="129">
        <v>6.6185813E-4</v>
      </c>
      <c r="AS1290" s="129">
        <v>4.0931840999999997E-4</v>
      </c>
      <c r="AT1290" s="172">
        <f t="shared" si="352"/>
        <v>1.0752088542079301E-6</v>
      </c>
      <c r="AU1290" s="172">
        <f t="shared" si="353"/>
        <v>2.4477001641979309E-9</v>
      </c>
      <c r="AV1290" s="185">
        <f t="shared" si="354"/>
        <v>5.7327508552999999E-2</v>
      </c>
      <c r="AW1290" s="121">
        <v>5.6702352000000001E-7</v>
      </c>
      <c r="AX1290" s="121">
        <v>1.7109341000000001E-9</v>
      </c>
      <c r="AY1290" s="121">
        <v>4.6741471999999998E-14</v>
      </c>
      <c r="AZ1290" s="121">
        <v>5.4310593000000001E-13</v>
      </c>
      <c r="BA1290" s="121">
        <v>0</v>
      </c>
      <c r="BB1290" s="121">
        <v>6.0202795000000001E-10</v>
      </c>
      <c r="BC1290" s="121">
        <v>5.0726720000000002E-7</v>
      </c>
      <c r="BD1290" s="121">
        <v>9.8881256999999994E-11</v>
      </c>
      <c r="BE1290" s="121">
        <v>6.3772589999999996E-10</v>
      </c>
      <c r="BF1290" s="121">
        <v>6.2054717999999999E-15</v>
      </c>
      <c r="BG1290" s="121">
        <v>9.2166937999999996E-17</v>
      </c>
      <c r="BH1290" s="121">
        <v>2.0949419999999999E-14</v>
      </c>
      <c r="BI1290" s="121">
        <v>7.1856507E-14</v>
      </c>
      <c r="BJ1290" s="121">
        <v>1.3062155E-14</v>
      </c>
      <c r="BK1290" s="121">
        <v>2.9797164000000002E-10</v>
      </c>
      <c r="BL1290" s="121">
        <v>1.7591512000000001E-11</v>
      </c>
      <c r="BM1290" s="121">
        <v>5.1929235999999999E-21</v>
      </c>
      <c r="BN1290" s="121">
        <v>2.4829552999999998E-5</v>
      </c>
      <c r="BO1290" s="121">
        <v>5.7302679000000002E-2</v>
      </c>
      <c r="BP1290" s="121">
        <v>0</v>
      </c>
      <c r="BQ1290" s="121">
        <v>0</v>
      </c>
      <c r="BR1290" s="121">
        <v>0</v>
      </c>
      <c r="BT1290" s="71">
        <v>4.0233435000000003E-5</v>
      </c>
      <c r="BU1290" s="71">
        <v>4.6569869E-6</v>
      </c>
      <c r="BV1290" s="71">
        <v>1.6969326000000001E-5</v>
      </c>
      <c r="BW1290" s="71">
        <v>1.6860377000000001E-8</v>
      </c>
      <c r="BX1290" s="71">
        <v>3.9791468000000001E-6</v>
      </c>
      <c r="BY1290" s="71">
        <v>3.1986884999999998E-7</v>
      </c>
      <c r="BZ1290" s="71">
        <v>1.5250674E-10</v>
      </c>
      <c r="CA1290" s="71">
        <v>1.0788027999999999E-6</v>
      </c>
      <c r="CB1290" s="71">
        <v>2.9658283000000001E-8</v>
      </c>
      <c r="CC1290" s="71">
        <v>3.6786403000000002E-8</v>
      </c>
      <c r="CD1290" s="71">
        <v>0</v>
      </c>
      <c r="CE1290" s="71">
        <v>1.1483488E-17</v>
      </c>
      <c r="CF1290" s="71">
        <v>9.4026352999999998E-14</v>
      </c>
      <c r="CG1290" s="71">
        <v>1.9234614E-6</v>
      </c>
      <c r="CH1290" s="71">
        <v>1.1220269E-5</v>
      </c>
      <c r="CI1290" s="71">
        <v>2.1160667999999999E-9</v>
      </c>
      <c r="CJ1290" s="71">
        <v>0</v>
      </c>
      <c r="CL1290" s="186">
        <v>7.9585186999999994E-14</v>
      </c>
      <c r="CM1290" s="186">
        <v>0.60672996999999995</v>
      </c>
      <c r="CN1290" s="187">
        <v>1.2202881E-2</v>
      </c>
      <c r="CO1290" s="186">
        <v>3.1558392000000002E-3</v>
      </c>
      <c r="CP1290" s="186">
        <v>3.0441716000000002E-11</v>
      </c>
      <c r="CQ1290" s="186">
        <v>1.1123731999999999E-9</v>
      </c>
      <c r="CR1290" s="186">
        <v>5.0429278999999998E-5</v>
      </c>
      <c r="CS1290" s="186">
        <v>3.5483534999999997E-2</v>
      </c>
      <c r="CT1290" s="186">
        <v>4.1578986999999999E-9</v>
      </c>
      <c r="CU1290" s="186">
        <v>2.3607283999999999E-4</v>
      </c>
    </row>
    <row r="1291" spans="1:99" ht="14.4">
      <c r="A1291" t="s">
        <v>3364</v>
      </c>
      <c r="B1291" s="92" t="s">
        <v>1376</v>
      </c>
      <c r="C1291" s="126" t="str">
        <f t="shared" si="350"/>
        <v>A.160.09.116</v>
      </c>
      <c r="D1291" s="11" t="s">
        <v>659</v>
      </c>
      <c r="E1291" s="125" t="s">
        <v>878</v>
      </c>
      <c r="F1291" s="128" t="str">
        <f t="shared" si="351"/>
        <v>Plywood Okoumei plantation (500 kg/m3) - marine and outdoor use</v>
      </c>
      <c r="G1291" s="131">
        <f t="shared" si="346"/>
        <v>0.30197268377105868</v>
      </c>
      <c r="H1291" s="183">
        <f t="shared" si="347"/>
        <v>8.9994018520000007E-3</v>
      </c>
      <c r="I1291" s="183">
        <f t="shared" si="348"/>
        <v>0.14410128329999999</v>
      </c>
      <c r="J1291" s="184">
        <f t="shared" si="349"/>
        <v>2.1788808619058717E-2</v>
      </c>
      <c r="K1291" s="183">
        <v>0.12708319000000001</v>
      </c>
      <c r="L1291" s="146">
        <v>3.6373542000000002E-2</v>
      </c>
      <c r="M1291" s="146">
        <v>1.7544483999999999E-2</v>
      </c>
      <c r="N1291" s="146">
        <v>7.7106125999999997E-3</v>
      </c>
      <c r="O1291" s="188">
        <v>1.1399996E-3</v>
      </c>
      <c r="P1291" s="188">
        <v>2.4892371999999999E-5</v>
      </c>
      <c r="Q1291" s="188">
        <v>1.2389728E-4</v>
      </c>
      <c r="R1291" s="188">
        <v>4.8286519000000002E-4</v>
      </c>
      <c r="S1291" s="188">
        <v>3.1083754999999998E-4</v>
      </c>
      <c r="T1291" s="146">
        <v>8.9680096000000001E-2</v>
      </c>
      <c r="U1291" s="188">
        <v>2.1476565999999999E-2</v>
      </c>
      <c r="V1291" s="188">
        <v>2.0296110000000001E-5</v>
      </c>
      <c r="W1291" s="188">
        <v>1.4050561000000001E-6</v>
      </c>
      <c r="X1291" s="146">
        <v>1.2958716E-11</v>
      </c>
      <c r="Z1291" s="157">
        <f t="shared" si="340"/>
        <v>0.84722126666666675</v>
      </c>
      <c r="AB1291" s="131">
        <f t="shared" si="341"/>
        <v>0.12708319000000001</v>
      </c>
      <c r="AC1291" s="131">
        <f t="shared" si="342"/>
        <v>6.3400293041999997E-2</v>
      </c>
      <c r="AD1291" s="131">
        <f t="shared" si="343"/>
        <v>5.4402296246100004E-2</v>
      </c>
      <c r="AE1291" s="131">
        <f t="shared" si="344"/>
        <v>0.14410128329999999</v>
      </c>
      <c r="AF1291" s="131">
        <f t="shared" si="345"/>
        <v>2.1787403562958718E-2</v>
      </c>
      <c r="AH1291">
        <v>36.119655999999999</v>
      </c>
      <c r="AI1291" s="71">
        <v>15.622961999999999</v>
      </c>
      <c r="AJ1291" s="71">
        <v>1.6165689000000001</v>
      </c>
      <c r="AK1291" s="71">
        <v>0</v>
      </c>
      <c r="AL1291" s="71">
        <v>17.885712999999999</v>
      </c>
      <c r="AM1291" s="71">
        <v>0.67050233999999997</v>
      </c>
      <c r="AN1291" s="71">
        <v>0.32391024000000002</v>
      </c>
      <c r="AP1291" s="129">
        <v>2.8047095000000001E-2</v>
      </c>
      <c r="AQ1291" s="129">
        <v>2.6225004E-2</v>
      </c>
      <c r="AR1291" s="129">
        <v>9.4592731000000001E-4</v>
      </c>
      <c r="AS1291" s="129">
        <v>8.7616368E-4</v>
      </c>
      <c r="AT1291" s="172">
        <f t="shared" si="352"/>
        <v>1.5722424342520001E-6</v>
      </c>
      <c r="AU1291" s="172">
        <f t="shared" si="353"/>
        <v>3.4982519022995065E-9</v>
      </c>
      <c r="AV1291" s="185">
        <f t="shared" si="354"/>
        <v>0.12271200518</v>
      </c>
      <c r="AW1291" s="121">
        <v>7.8971407000000004E-7</v>
      </c>
      <c r="AX1291" s="121">
        <v>2.3828934000000001E-9</v>
      </c>
      <c r="AY1291" s="121">
        <v>6.5098313999999996E-14</v>
      </c>
      <c r="AZ1291" s="121">
        <v>1.8309390000000001E-12</v>
      </c>
      <c r="BA1291" s="121">
        <v>0</v>
      </c>
      <c r="BB1291" s="121">
        <v>8.2619458999999999E-10</v>
      </c>
      <c r="BC1291" s="121">
        <v>7.8133613999999995E-7</v>
      </c>
      <c r="BD1291" s="121">
        <v>1.2312247E-10</v>
      </c>
      <c r="BE1291" s="121">
        <v>9.9153992999999997E-10</v>
      </c>
      <c r="BF1291" s="121">
        <v>3.9974012E-13</v>
      </c>
      <c r="BG1291" s="121">
        <v>1.3440716999999999E-14</v>
      </c>
      <c r="BH1291" s="121">
        <v>6.6996378999999994E-14</v>
      </c>
      <c r="BI1291" s="121">
        <v>1.2906238999999999E-13</v>
      </c>
      <c r="BJ1291" s="121">
        <v>2.1764362000000001E-14</v>
      </c>
      <c r="BK1291" s="121">
        <v>3.0854051999999999E-10</v>
      </c>
      <c r="BL1291" s="121">
        <v>5.5658203000000001E-11</v>
      </c>
      <c r="BM1291" s="121">
        <v>1.7506577999999999E-20</v>
      </c>
      <c r="BN1291" s="121">
        <v>3.1755180000000002E-5</v>
      </c>
      <c r="BO1291" s="121">
        <v>0.12268025</v>
      </c>
      <c r="BP1291" s="121">
        <v>0</v>
      </c>
      <c r="BQ1291" s="121">
        <v>0</v>
      </c>
      <c r="BR1291" s="121">
        <v>0</v>
      </c>
      <c r="BT1291" s="71">
        <v>6.2010959999999997E-5</v>
      </c>
      <c r="BU1291" s="71">
        <v>7.2766343000000003E-6</v>
      </c>
      <c r="BV1291" s="71">
        <v>2.3622777000000001E-5</v>
      </c>
      <c r="BW1291" s="71">
        <v>7.5158172999999996E-8</v>
      </c>
      <c r="BX1291" s="71">
        <v>6.1055426999999997E-6</v>
      </c>
      <c r="BY1291" s="71">
        <v>5.4335066000000002E-7</v>
      </c>
      <c r="BZ1291" s="71">
        <v>5.1413642999999996E-10</v>
      </c>
      <c r="CA1291" s="71">
        <v>1.8234903E-6</v>
      </c>
      <c r="CB1291" s="71">
        <v>3.9157950000000003E-8</v>
      </c>
      <c r="CC1291" s="71">
        <v>8.9849763000000001E-8</v>
      </c>
      <c r="CD1291" s="71">
        <v>0</v>
      </c>
      <c r="CE1291" s="71">
        <v>3.8713564999999997E-17</v>
      </c>
      <c r="CF1291" s="71">
        <v>3.1698516000000001E-13</v>
      </c>
      <c r="CG1291" s="71">
        <v>1.8181600999999999E-6</v>
      </c>
      <c r="CH1291" s="71">
        <v>2.0609192000000001E-5</v>
      </c>
      <c r="CI1291" s="71">
        <v>7.1331551999999999E-9</v>
      </c>
      <c r="CJ1291" s="71">
        <v>0</v>
      </c>
      <c r="CL1291" s="186">
        <v>2.6830057000000001E-13</v>
      </c>
      <c r="CM1291" s="186">
        <v>0.84431738000000001</v>
      </c>
      <c r="CN1291" s="187">
        <v>2.0688862999999998E-2</v>
      </c>
      <c r="CO1291" s="186">
        <v>4.9284300999999997E-3</v>
      </c>
      <c r="CP1291" s="186">
        <v>5.3499830000000001E-11</v>
      </c>
      <c r="CQ1291" s="186">
        <v>3.5775898000000002E-9</v>
      </c>
      <c r="CR1291" s="186">
        <v>7.4321328999999995E-5</v>
      </c>
      <c r="CS1291" s="186">
        <v>6.3550904000000005E-2</v>
      </c>
      <c r="CT1291" s="186">
        <v>2.6803944999999997E-7</v>
      </c>
      <c r="CU1291" s="186">
        <v>4.0366064000000001E-4</v>
      </c>
    </row>
    <row r="1292" spans="1:99" ht="14.4">
      <c r="B1292" s="92"/>
      <c r="C1292" s="126"/>
      <c r="D1292" s="1" t="s">
        <v>2529</v>
      </c>
      <c r="E1292" s="125"/>
      <c r="J1292" s="158"/>
      <c r="O1292" s="4"/>
      <c r="P1292" s="4"/>
      <c r="Q1292" s="4"/>
      <c r="R1292" s="4"/>
      <c r="S1292" s="4"/>
      <c r="U1292" s="4"/>
      <c r="V1292" s="4"/>
      <c r="W1292" s="4"/>
      <c r="AT1292" s="4"/>
      <c r="AU1292" s="4"/>
      <c r="AV1292" s="16"/>
      <c r="CN1292" s="97"/>
    </row>
    <row r="1293" spans="1:99" ht="14.4">
      <c r="B1293" s="92"/>
      <c r="C1293" s="126"/>
      <c r="D1293" s="1" t="s">
        <v>660</v>
      </c>
      <c r="E1293" s="125"/>
      <c r="J1293" s="158"/>
      <c r="O1293" s="4"/>
      <c r="P1293" s="4"/>
      <c r="Q1293" s="4"/>
      <c r="R1293" s="4"/>
      <c r="S1293" s="4"/>
      <c r="U1293" s="4"/>
      <c r="V1293" s="4"/>
      <c r="W1293" s="4"/>
      <c r="AT1293" s="4"/>
      <c r="AU1293" s="4"/>
      <c r="AV1293" s="16"/>
      <c r="CN1293" s="97"/>
    </row>
    <row r="1294" spans="1:99" ht="14.4">
      <c r="A1294" t="s">
        <v>2530</v>
      </c>
      <c r="B1294" s="92" t="s">
        <v>1856</v>
      </c>
      <c r="C1294" s="126" t="str">
        <f t="shared" si="350"/>
        <v>B.030.01.101</v>
      </c>
      <c r="D1294" s="11" t="s">
        <v>660</v>
      </c>
      <c r="E1294" s="125" t="s">
        <v>1058</v>
      </c>
      <c r="F1294" s="128" t="str">
        <f t="shared" si="351"/>
        <v>Electricity coal EU - US - China 38% efficiency</v>
      </c>
      <c r="G1294" s="131">
        <f t="shared" si="346"/>
        <v>5.6616961971480001E-2</v>
      </c>
      <c r="H1294" s="183">
        <f t="shared" si="347"/>
        <v>3.97570745168E-3</v>
      </c>
      <c r="I1294" s="183">
        <f t="shared" si="348"/>
        <v>1.1126698837199999E-2</v>
      </c>
      <c r="J1294" s="184">
        <f t="shared" si="349"/>
        <v>4.0726868259999998E-4</v>
      </c>
      <c r="K1294" s="183">
        <v>4.1107286999999999E-2</v>
      </c>
      <c r="L1294" s="188">
        <v>6.4308734999999999E-3</v>
      </c>
      <c r="M1294" s="188">
        <v>4.6787547000000001E-3</v>
      </c>
      <c r="N1294" s="188">
        <v>3.9575964999999996E-3</v>
      </c>
      <c r="O1294" s="188">
        <v>3.0564563000000002E-6</v>
      </c>
      <c r="P1294" s="188">
        <v>3.2955738000000002E-7</v>
      </c>
      <c r="Q1294" s="188">
        <v>1.4724937999999999E-5</v>
      </c>
      <c r="R1294" s="188">
        <v>1.5145453000000001E-5</v>
      </c>
      <c r="S1294" s="188">
        <v>1.4457626000000001E-6</v>
      </c>
      <c r="T1294" s="188">
        <v>0</v>
      </c>
      <c r="U1294" s="188">
        <v>4.0582291999999997E-4</v>
      </c>
      <c r="V1294" s="188">
        <v>1.9251842000000001E-6</v>
      </c>
      <c r="W1294" s="188">
        <v>0</v>
      </c>
      <c r="X1294" s="146">
        <v>0</v>
      </c>
      <c r="Z1294" s="157">
        <f t="shared" si="340"/>
        <v>0.27404857999999999</v>
      </c>
      <c r="AB1294" s="131">
        <f t="shared" si="341"/>
        <v>4.1107286999999999E-2</v>
      </c>
      <c r="AC1294" s="131">
        <f t="shared" si="342"/>
        <v>1.510048110468E-2</v>
      </c>
      <c r="AD1294" s="131">
        <f t="shared" si="343"/>
        <v>1.1124773652999999E-2</v>
      </c>
      <c r="AE1294" s="131">
        <f t="shared" si="344"/>
        <v>1.1126698837199999E-2</v>
      </c>
      <c r="AF1294" s="131">
        <f t="shared" si="345"/>
        <v>4.0726868259999998E-4</v>
      </c>
      <c r="AH1294">
        <v>3.5214433999999999</v>
      </c>
      <c r="AI1294" s="71">
        <v>3.5059054000000001</v>
      </c>
      <c r="AJ1294" s="71">
        <v>7.7493696999999997E-3</v>
      </c>
      <c r="AK1294" s="71">
        <v>0</v>
      </c>
      <c r="AL1294" s="71">
        <v>1.4465922999999999E-3</v>
      </c>
      <c r="AM1294" s="71">
        <v>4.7787202999999999E-3</v>
      </c>
      <c r="AN1294" s="71">
        <v>1.5633093E-3</v>
      </c>
      <c r="AP1294" s="129">
        <v>7.3058782999999997E-3</v>
      </c>
      <c r="AQ1294" s="129">
        <v>6.9754643000000003E-3</v>
      </c>
      <c r="AR1294" s="129">
        <v>2.8163944000000001E-4</v>
      </c>
      <c r="AS1294" s="129">
        <v>4.8774569000000001E-5</v>
      </c>
      <c r="AT1294" s="172">
        <f t="shared" si="352"/>
        <v>4.1819330715083004E-7</v>
      </c>
      <c r="AU1294" s="172">
        <f t="shared" si="353"/>
        <v>1.0415659828133352E-9</v>
      </c>
      <c r="AV1294" s="185">
        <f t="shared" si="354"/>
        <v>6.8311720660499996E-3</v>
      </c>
      <c r="AW1294" s="121">
        <v>2.5660447000000002E-7</v>
      </c>
      <c r="AX1294" s="121">
        <v>7.7432684000000004E-10</v>
      </c>
      <c r="AY1294" s="121">
        <v>2.1151948E-14</v>
      </c>
      <c r="AZ1294" s="121">
        <v>0</v>
      </c>
      <c r="BA1294" s="121">
        <v>0</v>
      </c>
      <c r="BB1294" s="121">
        <v>5.8140872999999999E-10</v>
      </c>
      <c r="BC1294" s="121">
        <v>1.6100371999999999E-7</v>
      </c>
      <c r="BD1294" s="121">
        <v>8.2473540000000002E-11</v>
      </c>
      <c r="BE1294" s="121">
        <v>1.8473838E-10</v>
      </c>
      <c r="BF1294" s="121">
        <v>0</v>
      </c>
      <c r="BG1294" s="121">
        <v>0</v>
      </c>
      <c r="BH1294" s="121">
        <v>5.9941665E-15</v>
      </c>
      <c r="BI1294" s="121">
        <v>5.6867908000000005E-17</v>
      </c>
      <c r="BJ1294" s="121">
        <v>1.9830926999999999E-17</v>
      </c>
      <c r="BK1294" s="121">
        <v>1.4901293E-13</v>
      </c>
      <c r="BL1294" s="121">
        <v>3.5594079000000001E-12</v>
      </c>
      <c r="BM1294" s="121">
        <v>0</v>
      </c>
      <c r="BN1294" s="121">
        <v>1.4806604999999999E-7</v>
      </c>
      <c r="BO1294" s="121">
        <v>6.8310239999999998E-3</v>
      </c>
      <c r="BP1294" s="121">
        <v>0</v>
      </c>
      <c r="BQ1294" s="121">
        <v>0</v>
      </c>
      <c r="BR1294" s="121">
        <v>0</v>
      </c>
      <c r="BT1294" s="71">
        <v>1.6082836E-5</v>
      </c>
      <c r="BU1294" s="71">
        <v>1.4648515999999999E-6</v>
      </c>
      <c r="BV1294" s="71">
        <v>7.6412014999999997E-6</v>
      </c>
      <c r="BW1294" s="71">
        <v>1.7872974E-9</v>
      </c>
      <c r="BX1294" s="71">
        <v>9.2900774999999997E-7</v>
      </c>
      <c r="BY1294" s="71">
        <v>3.759876E-7</v>
      </c>
      <c r="BZ1294" s="71">
        <v>0</v>
      </c>
      <c r="CA1294" s="71">
        <v>5.7066826999999999E-7</v>
      </c>
      <c r="CB1294" s="71">
        <v>9.6082929000000002E-10</v>
      </c>
      <c r="CC1294" s="71">
        <v>1.0101389000000001E-8</v>
      </c>
      <c r="CD1294" s="71">
        <v>0</v>
      </c>
      <c r="CE1294" s="71">
        <v>0</v>
      </c>
      <c r="CF1294" s="71">
        <v>0</v>
      </c>
      <c r="CG1294" s="71">
        <v>8.1739908000000005E-7</v>
      </c>
      <c r="CH1294" s="71">
        <v>4.2708707000000001E-6</v>
      </c>
      <c r="CI1294" s="71">
        <v>1.4477593E-15</v>
      </c>
      <c r="CJ1294" s="71">
        <v>0</v>
      </c>
      <c r="CL1294" s="186">
        <v>0</v>
      </c>
      <c r="CM1294" s="186">
        <v>0.27213764000000001</v>
      </c>
      <c r="CN1294" s="187">
        <v>1.0765992E-2</v>
      </c>
      <c r="CO1294" s="186">
        <v>1.0884632000000001E-3</v>
      </c>
      <c r="CP1294" s="186">
        <v>2.7061864999999998E-12</v>
      </c>
      <c r="CQ1294" s="186">
        <v>3.2085869000000002E-10</v>
      </c>
      <c r="CR1294" s="186">
        <v>4.3901064E-5</v>
      </c>
      <c r="CS1294" s="186">
        <v>5.1620079E-5</v>
      </c>
      <c r="CT1294" s="186">
        <v>0</v>
      </c>
      <c r="CU1294" s="186">
        <v>1.3222497000000001E-4</v>
      </c>
    </row>
    <row r="1295" spans="1:99" ht="14.4">
      <c r="A1295" t="s">
        <v>2531</v>
      </c>
      <c r="B1295" s="92" t="s">
        <v>1856</v>
      </c>
      <c r="C1295" s="126" t="str">
        <f t="shared" si="350"/>
        <v>B.030.01.102</v>
      </c>
      <c r="D1295" s="11" t="s">
        <v>660</v>
      </c>
      <c r="E1295" s="125" t="s">
        <v>1058</v>
      </c>
      <c r="F1295" s="128" t="str">
        <f t="shared" si="351"/>
        <v>Electricity from offshore windmill (5MW  capacity factor 0.47)</v>
      </c>
      <c r="G1295" s="131">
        <f t="shared" si="346"/>
        <v>9.0548933836447586E-4</v>
      </c>
      <c r="H1295" s="183">
        <f t="shared" si="347"/>
        <v>3.81513472E-5</v>
      </c>
      <c r="I1295" s="183">
        <f t="shared" si="348"/>
        <v>1.24712042864E-4</v>
      </c>
      <c r="J1295" s="184">
        <f t="shared" si="349"/>
        <v>2.9533692830047587E-4</v>
      </c>
      <c r="K1295" s="183">
        <v>4.4728901999999999E-4</v>
      </c>
      <c r="L1295" s="188">
        <v>7.9874916999999996E-5</v>
      </c>
      <c r="M1295" s="188">
        <v>3.0330379999999999E-5</v>
      </c>
      <c r="N1295" s="188">
        <v>3.4245421E-5</v>
      </c>
      <c r="O1295" s="188">
        <v>1.7238609E-6</v>
      </c>
      <c r="P1295" s="188">
        <v>1.4045977E-6</v>
      </c>
      <c r="Q1295" s="188">
        <v>7.7746759999999996E-7</v>
      </c>
      <c r="R1295" s="188">
        <v>2.9554599000000001E-6</v>
      </c>
      <c r="S1295" s="188">
        <v>2.8780213E-4</v>
      </c>
      <c r="T1295" s="188">
        <v>1.1522707E-5</v>
      </c>
      <c r="U1295" s="188">
        <v>7.534544E-6</v>
      </c>
      <c r="V1295" s="188">
        <v>2.8578963999999999E-8</v>
      </c>
      <c r="W1295" s="188">
        <v>2.5406736000000001E-10</v>
      </c>
      <c r="X1295" s="146">
        <v>2.3311587000000002E-13</v>
      </c>
      <c r="Z1295" s="157">
        <f t="shared" si="340"/>
        <v>2.9819268E-3</v>
      </c>
      <c r="AB1295" s="131">
        <f t="shared" si="341"/>
        <v>4.4728901999999999E-4</v>
      </c>
      <c r="AC1295" s="131">
        <f t="shared" si="342"/>
        <v>1.5131210409999996E-4</v>
      </c>
      <c r="AD1295" s="131">
        <f t="shared" si="343"/>
        <v>1.1316101096736001E-4</v>
      </c>
      <c r="AE1295" s="131">
        <f t="shared" si="344"/>
        <v>1.24712042864E-4</v>
      </c>
      <c r="AF1295" s="131">
        <f t="shared" si="345"/>
        <v>2.9533667423311589E-4</v>
      </c>
      <c r="AH1295">
        <v>1.0348381</v>
      </c>
      <c r="AI1295" s="71">
        <v>3.4089448000000001E-2</v>
      </c>
      <c r="AJ1295" s="71">
        <v>3.6930639999999999E-4</v>
      </c>
      <c r="AK1295" s="71">
        <v>0</v>
      </c>
      <c r="AL1295" s="71">
        <v>2.4055437000000001E-5</v>
      </c>
      <c r="AM1295" s="71">
        <v>1.0002089000000001</v>
      </c>
      <c r="AN1295" s="71">
        <v>1.4636542999999999E-4</v>
      </c>
      <c r="AP1295" s="129">
        <v>7.4552326999999995E-5</v>
      </c>
      <c r="AQ1295" s="129">
        <v>6.9444595000000002E-5</v>
      </c>
      <c r="AR1295" s="129">
        <v>2.6140848E-6</v>
      </c>
      <c r="AS1295" s="129">
        <v>2.4936477E-6</v>
      </c>
      <c r="AT1295" s="172">
        <f t="shared" si="352"/>
        <v>4.1633450404159998E-9</v>
      </c>
      <c r="AU1295" s="172">
        <f t="shared" si="353"/>
        <v>9.6674733487531651E-12</v>
      </c>
      <c r="AV1295" s="185">
        <f t="shared" si="354"/>
        <v>3.4925037699999996E-4</v>
      </c>
      <c r="AW1295" s="121">
        <v>2.7679711999999999E-9</v>
      </c>
      <c r="AX1295" s="121">
        <v>8.3516504000000001E-12</v>
      </c>
      <c r="AY1295" s="121">
        <v>2.2817809999999999E-16</v>
      </c>
      <c r="AZ1295" s="121">
        <v>3.4012415999999999E-14</v>
      </c>
      <c r="BA1295" s="121">
        <v>0</v>
      </c>
      <c r="BB1295" s="121">
        <v>1.3651930000000001E-12</v>
      </c>
      <c r="BC1295" s="121">
        <v>8.8680551000000002E-10</v>
      </c>
      <c r="BD1295" s="121">
        <v>2.6736108999999998E-13</v>
      </c>
      <c r="BE1295" s="121">
        <v>1.0066812E-12</v>
      </c>
      <c r="BF1295" s="121">
        <v>3.5080587000000002E-14</v>
      </c>
      <c r="BG1295" s="121">
        <v>5.5490339999999998E-16</v>
      </c>
      <c r="BH1295" s="121">
        <v>2.3060027999999999E-15</v>
      </c>
      <c r="BI1295" s="121">
        <v>3.0025724000000002E-15</v>
      </c>
      <c r="BJ1295" s="121">
        <v>6.0841505000000004E-16</v>
      </c>
      <c r="BK1295" s="121">
        <v>4.7924530999999997E-10</v>
      </c>
      <c r="BL1295" s="121">
        <v>2.7923815000000001E-11</v>
      </c>
      <c r="BM1295" s="121">
        <v>3.1656032000000002E-24</v>
      </c>
      <c r="BN1295" s="121">
        <v>1.3839037E-5</v>
      </c>
      <c r="BO1295" s="121">
        <v>3.3541133999999997E-4</v>
      </c>
      <c r="BP1295" s="121">
        <v>0</v>
      </c>
      <c r="BQ1295" s="121">
        <v>0</v>
      </c>
      <c r="BR1295" s="121">
        <v>0</v>
      </c>
      <c r="BT1295" s="71">
        <v>1.8827314000000001E-7</v>
      </c>
      <c r="BU1295" s="71">
        <v>7.1084263000000001E-9</v>
      </c>
      <c r="BV1295" s="71">
        <v>8.3144032000000003E-8</v>
      </c>
      <c r="BW1295" s="71">
        <v>3.5818744E-10</v>
      </c>
      <c r="BX1295" s="71">
        <v>7.0293127E-9</v>
      </c>
      <c r="BY1295" s="71">
        <v>3.5086602E-10</v>
      </c>
      <c r="BZ1295" s="71">
        <v>8.8155228000000005E-10</v>
      </c>
      <c r="CA1295" s="71">
        <v>5.0158434000000004E-10</v>
      </c>
      <c r="CB1295" s="71">
        <v>1.8671568999999998E-9</v>
      </c>
      <c r="CC1295" s="71">
        <v>5.7738998000000002E-10</v>
      </c>
      <c r="CD1295" s="71">
        <v>0</v>
      </c>
      <c r="CE1295" s="71">
        <v>7.0003277000000001E-21</v>
      </c>
      <c r="CF1295" s="71">
        <v>5.7318410000000003E-17</v>
      </c>
      <c r="CG1295" s="71">
        <v>6.9775641999999997E-9</v>
      </c>
      <c r="CH1295" s="71">
        <v>4.1965904000000003E-8</v>
      </c>
      <c r="CI1295" s="71">
        <v>3.7511160999999999E-8</v>
      </c>
      <c r="CJ1295" s="71">
        <v>0</v>
      </c>
      <c r="CL1295" s="186">
        <v>4.8515084E-17</v>
      </c>
      <c r="CM1295" s="186">
        <v>2.9815667E-3</v>
      </c>
      <c r="CN1295" s="187">
        <v>1.6404236E-5</v>
      </c>
      <c r="CO1295" s="186">
        <v>4.9392755999999999E-6</v>
      </c>
      <c r="CP1295" s="186">
        <v>2.1276759999999999E-10</v>
      </c>
      <c r="CQ1295" s="186">
        <v>3.6633924999999998E-11</v>
      </c>
      <c r="CR1295" s="186">
        <v>3.1716616000000002E-7</v>
      </c>
      <c r="CS1295" s="186">
        <v>2.9977596999999998E-3</v>
      </c>
      <c r="CT1295" s="186">
        <v>2.3344981999999999E-8</v>
      </c>
      <c r="CU1295" s="186">
        <v>3.0579803E-7</v>
      </c>
    </row>
    <row r="1296" spans="1:99" ht="14.4">
      <c r="A1296" t="s">
        <v>2532</v>
      </c>
      <c r="B1296" s="92" t="s">
        <v>1856</v>
      </c>
      <c r="C1296" s="126" t="str">
        <f t="shared" si="350"/>
        <v>B.030.01.103</v>
      </c>
      <c r="D1296" s="11" t="s">
        <v>660</v>
      </c>
      <c r="E1296" s="125" t="s">
        <v>1058</v>
      </c>
      <c r="F1296" s="128" t="str">
        <f t="shared" si="351"/>
        <v>Electricity gas EU - US - China 60% efficiency</v>
      </c>
      <c r="G1296" s="131">
        <f t="shared" si="346"/>
        <v>3.153678375262229E-2</v>
      </c>
      <c r="H1296" s="183">
        <f t="shared" si="347"/>
        <v>3.4593299658999999E-3</v>
      </c>
      <c r="I1296" s="183">
        <f t="shared" si="348"/>
        <v>3.0322770682499997E-3</v>
      </c>
      <c r="J1296" s="184">
        <f t="shared" si="349"/>
        <v>5.7487571847228869E-4</v>
      </c>
      <c r="K1296" s="183">
        <v>2.4470301E-2</v>
      </c>
      <c r="L1296" s="146">
        <v>4.2269737999999998E-4</v>
      </c>
      <c r="M1296" s="146">
        <v>2.5643314000000001E-3</v>
      </c>
      <c r="N1296" s="188">
        <v>2.2473866999999999E-3</v>
      </c>
      <c r="O1296" s="188">
        <v>1.1977541999999999E-3</v>
      </c>
      <c r="P1296" s="188">
        <v>7.3397186999999999E-6</v>
      </c>
      <c r="Q1296" s="188">
        <v>6.8493471999999999E-6</v>
      </c>
      <c r="R1296" s="188">
        <v>4.2314784E-5</v>
      </c>
      <c r="S1296" s="188">
        <v>2.1614803999999999E-5</v>
      </c>
      <c r="T1296" s="188">
        <v>2.5449652000000002E-6</v>
      </c>
      <c r="U1296" s="188">
        <v>5.5325621000000005E-4</v>
      </c>
      <c r="V1296" s="188">
        <v>3.8853905000000001E-7</v>
      </c>
      <c r="W1296" s="188">
        <v>4.7044288999999997E-9</v>
      </c>
      <c r="X1296" s="146">
        <v>4.3388558999999999E-14</v>
      </c>
      <c r="Z1296" s="157">
        <f t="shared" si="340"/>
        <v>0.16313534000000002</v>
      </c>
      <c r="AB1296" s="131">
        <f t="shared" si="341"/>
        <v>2.4470301E-2</v>
      </c>
      <c r="AC1296" s="131">
        <f t="shared" si="342"/>
        <v>6.4886735299000001E-3</v>
      </c>
      <c r="AD1296" s="131">
        <f t="shared" si="343"/>
        <v>3.0293482684288996E-3</v>
      </c>
      <c r="AE1296" s="131">
        <f t="shared" si="344"/>
        <v>3.0322770682499997E-3</v>
      </c>
      <c r="AF1296" s="131">
        <f t="shared" si="345"/>
        <v>5.7487101404338865E-4</v>
      </c>
      <c r="AH1296">
        <v>1.4134336000000001</v>
      </c>
      <c r="AI1296" s="71">
        <v>1.3196578000000001</v>
      </c>
      <c r="AJ1296" s="71">
        <v>5.4711129999999997E-2</v>
      </c>
      <c r="AK1296" s="71">
        <v>0</v>
      </c>
      <c r="AL1296" s="71">
        <v>8.0735830000000005E-3</v>
      </c>
      <c r="AM1296" s="71">
        <v>2.0127512E-2</v>
      </c>
      <c r="AN1296" s="71">
        <v>1.0863546999999999E-2</v>
      </c>
      <c r="AP1296" s="129">
        <v>3.5258605999999998E-3</v>
      </c>
      <c r="AQ1296" s="129">
        <v>3.2936648999999998E-3</v>
      </c>
      <c r="AR1296" s="129">
        <v>1.4235881E-4</v>
      </c>
      <c r="AS1296" s="129">
        <v>8.9836840000000003E-5</v>
      </c>
      <c r="AT1296" s="172">
        <f t="shared" si="352"/>
        <v>1.9746192374847633E-7</v>
      </c>
      <c r="AU1296" s="172">
        <f t="shared" si="353"/>
        <v>5.2647490874701555E-10</v>
      </c>
      <c r="AV1296" s="185">
        <f t="shared" si="354"/>
        <v>1.25821903108E-2</v>
      </c>
      <c r="AW1296" s="121">
        <v>1.5138962999999999E-7</v>
      </c>
      <c r="AX1296" s="121">
        <v>4.5677906E-10</v>
      </c>
      <c r="AY1296" s="121">
        <v>1.2479856E-14</v>
      </c>
      <c r="AZ1296" s="121">
        <v>6.1303762999999999E-15</v>
      </c>
      <c r="BA1296" s="121">
        <v>0</v>
      </c>
      <c r="BB1296" s="121">
        <v>2.6905544E-10</v>
      </c>
      <c r="BC1296" s="121">
        <v>4.5794458E-8</v>
      </c>
      <c r="BD1296" s="121">
        <v>3.9376060999999998E-11</v>
      </c>
      <c r="BE1296" s="121">
        <v>3.0300048999999997E-11</v>
      </c>
      <c r="BF1296" s="121">
        <v>7.0045041E-17</v>
      </c>
      <c r="BG1296" s="121">
        <v>1.0403459E-18</v>
      </c>
      <c r="BH1296" s="121">
        <v>3.9036707999999996E-15</v>
      </c>
      <c r="BI1296" s="121">
        <v>2.7713978E-15</v>
      </c>
      <c r="BJ1296" s="121">
        <v>5.1273696999999998E-16</v>
      </c>
      <c r="BK1296" s="121">
        <v>1.0207646E-12</v>
      </c>
      <c r="BL1296" s="121">
        <v>7.7534135000000002E-12</v>
      </c>
      <c r="BM1296" s="121">
        <v>5.8615776000000004E-23</v>
      </c>
      <c r="BN1296" s="121">
        <v>1.9613108E-6</v>
      </c>
      <c r="BO1296" s="121">
        <v>1.2580229E-2</v>
      </c>
      <c r="BP1296" s="121">
        <v>0</v>
      </c>
      <c r="BQ1296" s="121">
        <v>0</v>
      </c>
      <c r="BR1296" s="121">
        <v>0</v>
      </c>
      <c r="BT1296" s="71">
        <v>8.5753125999999998E-6</v>
      </c>
      <c r="BU1296" s="71">
        <v>2.9276526999999999E-7</v>
      </c>
      <c r="BV1296" s="71">
        <v>4.5486460999999999E-6</v>
      </c>
      <c r="BW1296" s="71">
        <v>5.2125583999999999E-9</v>
      </c>
      <c r="BX1296" s="71">
        <v>1.1879568000000001E-6</v>
      </c>
      <c r="BY1296" s="71">
        <v>1.6491531E-7</v>
      </c>
      <c r="BZ1296" s="71">
        <v>1.7214389E-12</v>
      </c>
      <c r="CA1296" s="71">
        <v>2.5030448000000001E-7</v>
      </c>
      <c r="CB1296" s="71">
        <v>1.0226959E-8</v>
      </c>
      <c r="CC1296" s="71">
        <v>6.7615905999999998E-9</v>
      </c>
      <c r="CD1296" s="71">
        <v>0</v>
      </c>
      <c r="CE1296" s="71">
        <v>1.2962130999999999E-19</v>
      </c>
      <c r="CF1296" s="71">
        <v>1.0613342000000001E-15</v>
      </c>
      <c r="CG1296" s="71">
        <v>4.3360156000000001E-7</v>
      </c>
      <c r="CH1296" s="71">
        <v>1.6748963E-6</v>
      </c>
      <c r="CI1296" s="71">
        <v>2.3890460000000002E-11</v>
      </c>
      <c r="CJ1296" s="71">
        <v>0</v>
      </c>
      <c r="CL1296" s="186">
        <v>8.9832777999999995E-16</v>
      </c>
      <c r="CM1296" s="186">
        <v>0.16313536000000001</v>
      </c>
      <c r="CN1296" s="187">
        <v>4.7172333999999996E-3</v>
      </c>
      <c r="CO1296" s="186">
        <v>2.3812898000000001E-4</v>
      </c>
      <c r="CP1296" s="186">
        <v>1.8589001000000001E-12</v>
      </c>
      <c r="CQ1296" s="186">
        <v>2.168306E-10</v>
      </c>
      <c r="CR1296" s="186">
        <v>3.4403838999999997E-5</v>
      </c>
      <c r="CS1296" s="186">
        <v>1.4539450999999999E-3</v>
      </c>
      <c r="CT1296" s="186">
        <v>4.6932803000000002E-11</v>
      </c>
      <c r="CU1296" s="186">
        <v>5.7996398E-5</v>
      </c>
    </row>
    <row r="1297" spans="1:99" ht="14.4">
      <c r="A1297" t="s">
        <v>1476</v>
      </c>
      <c r="B1297" s="92" t="s">
        <v>1856</v>
      </c>
      <c r="C1297" s="126" t="str">
        <f t="shared" si="350"/>
        <v>B.030.01.104</v>
      </c>
      <c r="D1297" s="11" t="s">
        <v>660</v>
      </c>
      <c r="E1297" s="125" t="s">
        <v>1058</v>
      </c>
      <c r="F1297" s="128" t="str">
        <f t="shared" si="351"/>
        <v>Electricity nuclear (US)</v>
      </c>
      <c r="G1297" s="131">
        <f t="shared" si="346"/>
        <v>2.5692443346754423E-2</v>
      </c>
      <c r="H1297" s="183">
        <f t="shared" si="347"/>
        <v>9.4729216110000006E-5</v>
      </c>
      <c r="I1297" s="183">
        <f t="shared" si="348"/>
        <v>5.987043876050001E-4</v>
      </c>
      <c r="J1297" s="184">
        <f t="shared" si="349"/>
        <v>2.4629981613039423E-2</v>
      </c>
      <c r="K1297" s="190">
        <v>3.6902813E-4</v>
      </c>
      <c r="L1297" s="188">
        <v>4.4359443000000003E-4</v>
      </c>
      <c r="M1297" s="188">
        <v>1.1132845999999999E-4</v>
      </c>
      <c r="N1297" s="188">
        <v>9.1142662E-5</v>
      </c>
      <c r="O1297" s="188">
        <v>2.1029644000000001E-6</v>
      </c>
      <c r="P1297" s="188">
        <v>1.0477671000000001E-7</v>
      </c>
      <c r="Q1297" s="188">
        <v>1.378813E-6</v>
      </c>
      <c r="R1297" s="188">
        <v>4.3725947999999999E-5</v>
      </c>
      <c r="S1297" s="188">
        <v>8.6056374000000004E-7</v>
      </c>
      <c r="T1297" s="188">
        <v>2.6669370000000001E-8</v>
      </c>
      <c r="U1297" s="188">
        <v>2.4629121E-2</v>
      </c>
      <c r="V1297" s="188">
        <v>2.8880235E-8</v>
      </c>
      <c r="W1297" s="188">
        <v>4.9298966999999999E-11</v>
      </c>
      <c r="X1297" s="146">
        <v>4.5468028999999997E-16</v>
      </c>
      <c r="Z1297" s="157">
        <f t="shared" si="340"/>
        <v>2.4601875333333336E-3</v>
      </c>
      <c r="AB1297" s="131">
        <f t="shared" si="341"/>
        <v>3.6902813E-4</v>
      </c>
      <c r="AC1297" s="131">
        <f t="shared" si="342"/>
        <v>6.9337805411000004E-4</v>
      </c>
      <c r="AD1297" s="131">
        <f t="shared" si="343"/>
        <v>5.9864888729896707E-4</v>
      </c>
      <c r="AE1297" s="131">
        <f t="shared" si="344"/>
        <v>5.987043876050001E-4</v>
      </c>
      <c r="AF1297" s="131">
        <f t="shared" si="345"/>
        <v>2.4629981563740456E-2</v>
      </c>
      <c r="AH1297">
        <v>3.0926809</v>
      </c>
      <c r="AI1297" s="71">
        <v>2.9407725999999999E-2</v>
      </c>
      <c r="AJ1297" s="71">
        <v>3.0597517999999999</v>
      </c>
      <c r="AK1297" s="71">
        <v>0</v>
      </c>
      <c r="AL1297" s="71">
        <v>4.6813418999999999E-4</v>
      </c>
      <c r="AM1297" s="71">
        <v>2.3365282000000001E-3</v>
      </c>
      <c r="AN1297" s="71">
        <v>7.1667010999999997E-4</v>
      </c>
      <c r="AP1297" s="129">
        <v>1.9991757E-4</v>
      </c>
      <c r="AQ1297" s="129">
        <v>1.9332951E-4</v>
      </c>
      <c r="AR1297" s="129">
        <v>5.1076831000000003E-6</v>
      </c>
      <c r="AS1297" s="129">
        <v>1.4803829000000001E-6</v>
      </c>
      <c r="AT1297" s="172">
        <f t="shared" si="352"/>
        <v>1.159049798864185E-8</v>
      </c>
      <c r="AU1297" s="172">
        <f t="shared" si="353"/>
        <v>1.8889360591171302E-11</v>
      </c>
      <c r="AV1297" s="185">
        <f t="shared" si="354"/>
        <v>2.0733653295999999E-4</v>
      </c>
      <c r="AW1297" s="121">
        <v>2.2834946000000002E-9</v>
      </c>
      <c r="AX1297" s="121">
        <v>6.8898715000000001E-12</v>
      </c>
      <c r="AY1297" s="121">
        <v>1.8824041E-16</v>
      </c>
      <c r="AZ1297" s="121">
        <v>6.4241849999999997E-17</v>
      </c>
      <c r="BA1297" s="121">
        <v>0</v>
      </c>
      <c r="BB1297" s="121">
        <v>1.111946E-11</v>
      </c>
      <c r="BC1297" s="121">
        <v>8.9187539999999997E-9</v>
      </c>
      <c r="BD1297" s="121">
        <v>1.6221306E-12</v>
      </c>
      <c r="BE1297" s="121">
        <v>1.0334641E-11</v>
      </c>
      <c r="BF1297" s="121">
        <v>7.3402068999999999E-19</v>
      </c>
      <c r="BG1297" s="121">
        <v>1.6896497000000001E-16</v>
      </c>
      <c r="BH1297" s="121">
        <v>1.0670917E-16</v>
      </c>
      <c r="BI1297" s="121">
        <v>3.508428E-14</v>
      </c>
      <c r="BJ1297" s="121">
        <v>7.1685625999999994E-15</v>
      </c>
      <c r="BK1297" s="121">
        <v>3.9659644000000003E-12</v>
      </c>
      <c r="BL1297" s="121">
        <v>3.7316389999999998E-10</v>
      </c>
      <c r="BM1297" s="121">
        <v>6.1425037000000002E-25</v>
      </c>
      <c r="BN1297" s="121">
        <v>1.1985296E-7</v>
      </c>
      <c r="BO1297" s="121">
        <v>2.0721668E-4</v>
      </c>
      <c r="BP1297" s="121">
        <v>0</v>
      </c>
      <c r="BQ1297" s="121">
        <v>0</v>
      </c>
      <c r="BR1297" s="121">
        <v>0</v>
      </c>
      <c r="BT1297" s="71">
        <v>4.1989648000000002E-6</v>
      </c>
      <c r="BU1297" s="71">
        <v>7.4777692000000004E-8</v>
      </c>
      <c r="BV1297" s="71">
        <v>6.8596556999999997E-8</v>
      </c>
      <c r="BW1297" s="71">
        <v>5.1378034999999996E-9</v>
      </c>
      <c r="BX1297" s="71">
        <v>5.8397846000000002E-8</v>
      </c>
      <c r="BY1297" s="71">
        <v>7.3808708000000002E-9</v>
      </c>
      <c r="BZ1297" s="71">
        <v>1.8039417999999999E-14</v>
      </c>
      <c r="CA1297" s="71">
        <v>1.0802263999999999E-8</v>
      </c>
      <c r="CB1297" s="71">
        <v>1.5396297999999999E-10</v>
      </c>
      <c r="CC1297" s="71">
        <v>1.011632E-9</v>
      </c>
      <c r="CD1297" s="71">
        <v>0</v>
      </c>
      <c r="CE1297" s="71">
        <v>1.3583363E-21</v>
      </c>
      <c r="CF1297" s="71">
        <v>1.1122005E-17</v>
      </c>
      <c r="CG1297" s="71">
        <v>2.1622052E-8</v>
      </c>
      <c r="CH1297" s="71">
        <v>3.9510838999999998E-6</v>
      </c>
      <c r="CI1297" s="71">
        <v>2.5123438000000003E-13</v>
      </c>
      <c r="CJ1297" s="71">
        <v>0</v>
      </c>
      <c r="CL1297" s="186">
        <v>9.4138166999999996E-18</v>
      </c>
      <c r="CM1297" s="186">
        <v>2.4598200000000001E-3</v>
      </c>
      <c r="CN1297" s="187">
        <v>2.8881797E-4</v>
      </c>
      <c r="CO1297" s="186">
        <v>5.2688856000000003E-5</v>
      </c>
      <c r="CP1297" s="186">
        <v>1.2464386000000001E-12</v>
      </c>
      <c r="CQ1297" s="186">
        <v>3.0548168999999999E-10</v>
      </c>
      <c r="CR1297" s="186">
        <v>2.8503741999999999E-6</v>
      </c>
      <c r="CS1297" s="186">
        <v>1.2023325E-2</v>
      </c>
      <c r="CT1297" s="186">
        <v>4.9182138000000005E-13</v>
      </c>
      <c r="CU1297" s="186">
        <v>2.5519538999999999E-6</v>
      </c>
    </row>
    <row r="1298" spans="1:99" ht="14.4">
      <c r="A1298" t="s">
        <v>2533</v>
      </c>
      <c r="B1298" s="92" t="s">
        <v>1856</v>
      </c>
      <c r="C1298" s="126" t="str">
        <f t="shared" si="350"/>
        <v>B.030.01.105</v>
      </c>
      <c r="D1298" s="11" t="s">
        <v>660</v>
      </c>
      <c r="E1298" s="125" t="s">
        <v>1058</v>
      </c>
      <c r="F1298" s="128" t="str">
        <f t="shared" si="351"/>
        <v>Electricity oil EU - US - China  45% efficiency</v>
      </c>
      <c r="G1298" s="131">
        <f t="shared" si="346"/>
        <v>4.6165887286434101E-2</v>
      </c>
      <c r="H1298" s="183">
        <f t="shared" si="347"/>
        <v>2.6919380072721001E-3</v>
      </c>
      <c r="I1298" s="183">
        <f t="shared" si="348"/>
        <v>8.9343749894400006E-3</v>
      </c>
      <c r="J1298" s="184">
        <f t="shared" si="349"/>
        <v>8.8741289721999995E-5</v>
      </c>
      <c r="K1298" s="183">
        <v>3.4450833E-2</v>
      </c>
      <c r="L1298" s="146">
        <v>7.2015613000000001E-3</v>
      </c>
      <c r="M1298" s="146">
        <v>1.7326748999999999E-3</v>
      </c>
      <c r="N1298" s="146">
        <v>1.4657400000000001E-3</v>
      </c>
      <c r="O1298" s="188">
        <v>1.2251552E-3</v>
      </c>
      <c r="P1298" s="188">
        <v>3.0967721000000001E-9</v>
      </c>
      <c r="Q1298" s="188">
        <v>1.0397104999999999E-6</v>
      </c>
      <c r="R1298" s="188">
        <v>1.3878943999999999E-7</v>
      </c>
      <c r="S1298" s="188">
        <v>2.1295722000000002E-8</v>
      </c>
      <c r="T1298" s="188">
        <v>0</v>
      </c>
      <c r="U1298" s="188">
        <v>8.8719994000000001E-5</v>
      </c>
      <c r="V1298" s="188">
        <v>0</v>
      </c>
      <c r="W1298" s="188">
        <v>0</v>
      </c>
      <c r="X1298" s="146">
        <v>0</v>
      </c>
      <c r="Z1298" s="157">
        <f t="shared" si="340"/>
        <v>0.22967222000000001</v>
      </c>
      <c r="AB1298" s="131">
        <f t="shared" si="341"/>
        <v>3.4450833E-2</v>
      </c>
      <c r="AC1298" s="131">
        <f t="shared" si="342"/>
        <v>1.16263129967121E-2</v>
      </c>
      <c r="AD1298" s="131">
        <f t="shared" si="343"/>
        <v>8.9343749894400006E-3</v>
      </c>
      <c r="AE1298" s="131">
        <f t="shared" si="344"/>
        <v>8.9343749894400006E-3</v>
      </c>
      <c r="AF1298" s="131">
        <f t="shared" si="345"/>
        <v>8.8741289721999995E-5</v>
      </c>
      <c r="AH1298">
        <v>2.6079777000000002</v>
      </c>
      <c r="AI1298" s="71">
        <v>2.5956559000000001</v>
      </c>
      <c r="AJ1298" s="71">
        <v>1.1021117E-2</v>
      </c>
      <c r="AK1298" s="71">
        <v>0</v>
      </c>
      <c r="AL1298" s="71">
        <v>9.7478989999999998E-4</v>
      </c>
      <c r="AM1298" s="71">
        <v>3.9017501E-5</v>
      </c>
      <c r="AN1298" s="71">
        <v>2.8687804999999998E-4</v>
      </c>
      <c r="AP1298" s="129">
        <v>6.7270094999999997E-3</v>
      </c>
      <c r="AQ1298" s="129">
        <v>6.3141936000000003E-3</v>
      </c>
      <c r="AR1298" s="129">
        <v>2.2748606E-4</v>
      </c>
      <c r="AS1298" s="129">
        <v>1.8532984999999999E-4</v>
      </c>
      <c r="AT1298" s="172">
        <f t="shared" si="352"/>
        <v>3.7854877398527366E-7</v>
      </c>
      <c r="AU1298" s="172">
        <f t="shared" si="353"/>
        <v>8.4129460018506141E-10</v>
      </c>
      <c r="AV1298" s="185">
        <f t="shared" si="354"/>
        <v>2.5956560786674999E-2</v>
      </c>
      <c r="AW1298" s="121">
        <v>2.1313581999999999E-7</v>
      </c>
      <c r="AX1298" s="121">
        <v>6.4308221999999998E-10</v>
      </c>
      <c r="AY1298" s="121">
        <v>1.7569924999999999E-14</v>
      </c>
      <c r="AZ1298" s="121">
        <v>0</v>
      </c>
      <c r="BA1298" s="121">
        <v>0</v>
      </c>
      <c r="BB1298" s="121">
        <v>2.0319078000000001E-10</v>
      </c>
      <c r="BC1298" s="121">
        <v>1.6520951999999999E-7</v>
      </c>
      <c r="BD1298" s="121">
        <v>2.9083856000000001E-11</v>
      </c>
      <c r="BE1298" s="121">
        <v>1.6911036E-10</v>
      </c>
      <c r="BF1298" s="121">
        <v>0</v>
      </c>
      <c r="BG1298" s="121">
        <v>0</v>
      </c>
      <c r="BH1298" s="121">
        <v>5.9230066999999996E-16</v>
      </c>
      <c r="BI1298" s="121">
        <v>8.5968443000000001E-19</v>
      </c>
      <c r="BJ1298" s="121">
        <v>1.0997068E-18</v>
      </c>
      <c r="BK1298" s="121">
        <v>9.4047437000000008E-15</v>
      </c>
      <c r="BL1298" s="121">
        <v>2.3380053000000002E-13</v>
      </c>
      <c r="BM1298" s="121">
        <v>0</v>
      </c>
      <c r="BN1298" s="121">
        <v>1.7866749999999999E-9</v>
      </c>
      <c r="BO1298" s="121">
        <v>2.5956559000000001E-2</v>
      </c>
      <c r="BP1298" s="121">
        <v>0</v>
      </c>
      <c r="BQ1298" s="121">
        <v>0</v>
      </c>
      <c r="BR1298" s="121">
        <v>0</v>
      </c>
      <c r="BT1298" s="71">
        <v>1.3503693E-5</v>
      </c>
      <c r="BU1298" s="71">
        <v>1.2317260000000001E-6</v>
      </c>
      <c r="BV1298" s="71">
        <v>6.4038709999999996E-6</v>
      </c>
      <c r="BW1298" s="71">
        <v>7.4087057E-11</v>
      </c>
      <c r="BX1298" s="71">
        <v>2.0147013E-6</v>
      </c>
      <c r="BY1298" s="71">
        <v>1.2944211E-7</v>
      </c>
      <c r="BZ1298" s="71">
        <v>0</v>
      </c>
      <c r="CA1298" s="71">
        <v>1.9646527000000001E-7</v>
      </c>
      <c r="CB1298" s="71">
        <v>5.4522464999999998E-11</v>
      </c>
      <c r="CC1298" s="71">
        <v>8.6853892999999997E-10</v>
      </c>
      <c r="CD1298" s="71">
        <v>0</v>
      </c>
      <c r="CE1298" s="71">
        <v>0</v>
      </c>
      <c r="CF1298" s="71">
        <v>0</v>
      </c>
      <c r="CG1298" s="71">
        <v>3.4836351E-7</v>
      </c>
      <c r="CH1298" s="71">
        <v>3.1781268999999999E-6</v>
      </c>
      <c r="CI1298" s="71">
        <v>2.9982913999999999E-19</v>
      </c>
      <c r="CJ1298" s="71">
        <v>0</v>
      </c>
      <c r="CL1298" s="186">
        <v>0</v>
      </c>
      <c r="CM1298" s="186">
        <v>0.22967222000000001</v>
      </c>
      <c r="CN1298" s="187">
        <v>3.7012867000000001E-3</v>
      </c>
      <c r="CO1298" s="186">
        <v>8.7241667000000002E-4</v>
      </c>
      <c r="CP1298" s="186">
        <v>2.6648836999999999E-13</v>
      </c>
      <c r="CQ1298" s="186">
        <v>3.1531705000000002E-11</v>
      </c>
      <c r="CR1298" s="186">
        <v>7.6054498000000003E-5</v>
      </c>
      <c r="CS1298" s="186">
        <v>1.1516989E-6</v>
      </c>
      <c r="CT1298" s="186">
        <v>0</v>
      </c>
      <c r="CU1298" s="186">
        <v>4.5521391000000003E-5</v>
      </c>
    </row>
    <row r="1299" spans="1:99" ht="14.4">
      <c r="A1299" t="s">
        <v>2534</v>
      </c>
      <c r="B1299" s="92" t="s">
        <v>1856</v>
      </c>
      <c r="C1299" s="126" t="str">
        <f t="shared" si="350"/>
        <v>B.030.01.106</v>
      </c>
      <c r="D1299" s="11" t="s">
        <v>660</v>
      </c>
      <c r="E1299" s="125" t="s">
        <v>1058</v>
      </c>
      <c r="F1299" s="128" t="str">
        <f t="shared" si="351"/>
        <v>Electricity from Hydropower (Norway)</v>
      </c>
      <c r="G1299" s="131">
        <f t="shared" si="346"/>
        <v>5.1091195955999999E-4</v>
      </c>
      <c r="H1299" s="183">
        <f t="shared" si="347"/>
        <v>8.5499220600000001E-6</v>
      </c>
      <c r="I1299" s="183">
        <f t="shared" si="348"/>
        <v>4.4144156000000003E-6</v>
      </c>
      <c r="J1299" s="184">
        <f t="shared" si="349"/>
        <v>1.979476219E-4</v>
      </c>
      <c r="K1299" s="183">
        <v>2.9999999999999997E-4</v>
      </c>
      <c r="L1299" s="188">
        <v>0</v>
      </c>
      <c r="M1299" s="188">
        <v>0</v>
      </c>
      <c r="N1299" s="188">
        <v>0</v>
      </c>
      <c r="O1299" s="188">
        <v>6.1754000000000002E-6</v>
      </c>
      <c r="P1299" s="188">
        <v>1.0913606E-7</v>
      </c>
      <c r="Q1299" s="188">
        <v>2.265386E-6</v>
      </c>
      <c r="R1299" s="188">
        <v>4.3079305999999999E-6</v>
      </c>
      <c r="S1299" s="146">
        <v>1.9233999999999999E-4</v>
      </c>
      <c r="T1299" s="188">
        <v>0</v>
      </c>
      <c r="U1299" s="188">
        <v>5.6076218999999997E-6</v>
      </c>
      <c r="V1299" s="188">
        <v>1.06485E-7</v>
      </c>
      <c r="W1299" s="188">
        <v>0</v>
      </c>
      <c r="X1299" s="146">
        <v>0</v>
      </c>
      <c r="Z1299" s="157">
        <f t="shared" ref="Z1299:Z1365" si="355">K1299/0.15</f>
        <v>2E-3</v>
      </c>
      <c r="AB1299" s="131">
        <f t="shared" si="341"/>
        <v>2.9999999999999997E-4</v>
      </c>
      <c r="AC1299" s="131">
        <f t="shared" si="342"/>
        <v>1.285785266E-5</v>
      </c>
      <c r="AD1299" s="131">
        <f t="shared" si="343"/>
        <v>4.3079305999999999E-6</v>
      </c>
      <c r="AE1299" s="131">
        <f t="shared" si="344"/>
        <v>4.4144156000000003E-6</v>
      </c>
      <c r="AF1299" s="131">
        <f t="shared" si="345"/>
        <v>1.979476219E-4</v>
      </c>
      <c r="AH1299">
        <v>1.0094181</v>
      </c>
      <c r="AI1299" s="71">
        <v>8.2807589000000008E-3</v>
      </c>
      <c r="AJ1299" s="71">
        <v>6.96599E-4</v>
      </c>
      <c r="AK1299" s="71">
        <v>0</v>
      </c>
      <c r="AL1299" s="71">
        <v>0</v>
      </c>
      <c r="AM1299" s="71">
        <v>4.4072300000000002E-4</v>
      </c>
      <c r="AN1299" s="71">
        <v>1</v>
      </c>
      <c r="AP1299" s="129">
        <v>3.4814044999999999E-5</v>
      </c>
      <c r="AQ1299" s="129">
        <v>3.2592941000000003E-5</v>
      </c>
      <c r="AR1299" s="129">
        <v>1.5146392E-6</v>
      </c>
      <c r="AS1299" s="129">
        <v>7.0646436000000003E-7</v>
      </c>
      <c r="AT1299" s="172">
        <f t="shared" si="352"/>
        <v>1.9540132590999998E-9</v>
      </c>
      <c r="AU1299" s="172">
        <f t="shared" si="353"/>
        <v>5.6014761947560008E-12</v>
      </c>
      <c r="AV1299" s="185">
        <f t="shared" si="354"/>
        <v>9.8944588999999998E-5</v>
      </c>
      <c r="AW1299" s="121">
        <v>1.856E-9</v>
      </c>
      <c r="AX1299" s="121">
        <v>5.6000000000000004E-12</v>
      </c>
      <c r="AY1299" s="121">
        <v>1.53E-16</v>
      </c>
      <c r="AZ1299" s="121">
        <v>0</v>
      </c>
      <c r="BA1299" s="121">
        <v>0</v>
      </c>
      <c r="BB1299" s="121">
        <v>0</v>
      </c>
      <c r="BC1299" s="121">
        <v>9.6866000000000002E-11</v>
      </c>
      <c r="BD1299" s="121">
        <v>0</v>
      </c>
      <c r="BE1299" s="121">
        <v>0</v>
      </c>
      <c r="BF1299" s="121">
        <v>0</v>
      </c>
      <c r="BG1299" s="121">
        <v>0</v>
      </c>
      <c r="BH1299" s="121">
        <v>1.2905655E-15</v>
      </c>
      <c r="BI1299" s="121">
        <v>2.5922863000000001E-17</v>
      </c>
      <c r="BJ1299" s="121">
        <v>6.7063930000000003E-18</v>
      </c>
      <c r="BK1299" s="121">
        <v>4.1929100000000002E-14</v>
      </c>
      <c r="BL1299" s="121">
        <v>1.1053300000000001E-12</v>
      </c>
      <c r="BM1299" s="121">
        <v>0</v>
      </c>
      <c r="BN1299" s="121">
        <v>1.6137000000000002E-5</v>
      </c>
      <c r="BO1299" s="121">
        <v>8.2807589E-5</v>
      </c>
      <c r="BP1299" s="121">
        <v>0</v>
      </c>
      <c r="BQ1299" s="121">
        <v>0</v>
      </c>
      <c r="BR1299" s="121">
        <v>0</v>
      </c>
      <c r="BT1299" s="71">
        <v>7.4691078999999999E-8</v>
      </c>
      <c r="BU1299" s="71">
        <v>0</v>
      </c>
      <c r="BV1299" s="71">
        <v>5.5765306999999999E-8</v>
      </c>
      <c r="BW1299" s="71">
        <v>5.0506601E-10</v>
      </c>
      <c r="BX1299" s="71">
        <v>5.5274779999999998E-9</v>
      </c>
      <c r="BY1299" s="71">
        <v>0</v>
      </c>
      <c r="BZ1299" s="71">
        <v>0</v>
      </c>
      <c r="CA1299" s="71">
        <v>0</v>
      </c>
      <c r="CB1299" s="71">
        <v>2.6062618E-10</v>
      </c>
      <c r="CC1299" s="71">
        <v>1.6470334999999999E-9</v>
      </c>
      <c r="CD1299" s="71">
        <v>0</v>
      </c>
      <c r="CE1299" s="71">
        <v>0</v>
      </c>
      <c r="CF1299" s="71">
        <v>0</v>
      </c>
      <c r="CG1299" s="71">
        <v>0</v>
      </c>
      <c r="CH1299" s="71">
        <v>1.0985566000000001E-8</v>
      </c>
      <c r="CI1299" s="71">
        <v>2.7080150999999999E-15</v>
      </c>
      <c r="CJ1299" s="71">
        <v>0</v>
      </c>
      <c r="CL1299" s="186">
        <v>0</v>
      </c>
      <c r="CM1299" s="186">
        <v>2E-3</v>
      </c>
      <c r="CN1299" s="187">
        <v>0</v>
      </c>
      <c r="CO1299" s="186">
        <v>0</v>
      </c>
      <c r="CP1299" s="186">
        <v>5.8486148999999997E-13</v>
      </c>
      <c r="CQ1299" s="186">
        <v>6.9580670000000006E-11</v>
      </c>
      <c r="CR1299" s="186">
        <v>1.54E-7</v>
      </c>
      <c r="CS1299" s="186">
        <v>2.2465054E-5</v>
      </c>
      <c r="CT1299" s="186">
        <v>0</v>
      </c>
      <c r="CU1299" s="186">
        <v>0</v>
      </c>
    </row>
    <row r="1300" spans="1:99" ht="14.4">
      <c r="A1300" t="s">
        <v>2535</v>
      </c>
      <c r="B1300" s="92" t="s">
        <v>1856</v>
      </c>
      <c r="C1300" s="126" t="str">
        <f t="shared" si="350"/>
        <v>B.030.01.107</v>
      </c>
      <c r="D1300" s="11" t="s">
        <v>660</v>
      </c>
      <c r="E1300" s="125" t="s">
        <v>1058</v>
      </c>
      <c r="F1300" s="128" t="str">
        <f t="shared" si="351"/>
        <v>Electricity from PV panel  Mono-Si (irradiation 1100 kWh per m2 ) in MJ</v>
      </c>
      <c r="G1300" s="131">
        <f t="shared" si="346"/>
        <v>9.7233052033280005E-4</v>
      </c>
      <c r="H1300" s="183">
        <f t="shared" si="347"/>
        <v>3.869060861E-5</v>
      </c>
      <c r="I1300" s="183">
        <f t="shared" si="348"/>
        <v>1.4613620181000002E-4</v>
      </c>
      <c r="J1300" s="184">
        <f t="shared" si="349"/>
        <v>3.0201413991279996E-4</v>
      </c>
      <c r="K1300" s="190">
        <v>4.8548957000000003E-4</v>
      </c>
      <c r="L1300" s="188">
        <v>4.3593749999999999E-5</v>
      </c>
      <c r="M1300" s="188">
        <v>3.7351110999999999E-5</v>
      </c>
      <c r="N1300" s="188">
        <v>2.9354423000000001E-5</v>
      </c>
      <c r="O1300" s="188">
        <v>5.5974312999999996E-6</v>
      </c>
      <c r="P1300" s="188">
        <v>5.6680660999999996E-7</v>
      </c>
      <c r="Q1300" s="188">
        <v>3.1719476999999999E-6</v>
      </c>
      <c r="R1300" s="188">
        <v>1.8406801000000001E-5</v>
      </c>
      <c r="S1300" s="188">
        <v>2.6528651999999998E-4</v>
      </c>
      <c r="T1300" s="188">
        <v>4.6693561000000003E-5</v>
      </c>
      <c r="U1300" s="188">
        <v>3.6415948999999999E-5</v>
      </c>
      <c r="V1300" s="188">
        <v>9.0978809999999996E-8</v>
      </c>
      <c r="W1300" s="188">
        <v>5.6297828E-9</v>
      </c>
      <c r="X1300" s="146">
        <v>3.0604112999999998E-7</v>
      </c>
      <c r="Z1300" s="157">
        <f t="shared" si="355"/>
        <v>3.2365971333333334E-3</v>
      </c>
      <c r="AB1300" s="131">
        <f t="shared" si="341"/>
        <v>4.8548957000000003E-4</v>
      </c>
      <c r="AC1300" s="131">
        <f t="shared" si="342"/>
        <v>1.3804227061000002E-4</v>
      </c>
      <c r="AD1300" s="131">
        <f t="shared" si="343"/>
        <v>9.9357291782800006E-5</v>
      </c>
      <c r="AE1300" s="131">
        <f t="shared" si="344"/>
        <v>1.4613620181E-4</v>
      </c>
      <c r="AF1300" s="131">
        <f t="shared" si="345"/>
        <v>3.0200851012999997E-4</v>
      </c>
      <c r="AH1300">
        <v>1.0468103</v>
      </c>
      <c r="AI1300" s="71">
        <v>4.1841820000000002E-2</v>
      </c>
      <c r="AJ1300" s="71">
        <v>2.1176633999999998E-3</v>
      </c>
      <c r="AK1300" s="71">
        <v>0</v>
      </c>
      <c r="AL1300" s="71">
        <v>4.7716776999999998E-4</v>
      </c>
      <c r="AM1300" s="71">
        <v>1.0010483999999999</v>
      </c>
      <c r="AN1300" s="71">
        <v>1.3252272000000001E-3</v>
      </c>
      <c r="AP1300" s="129">
        <v>8.6863922E-5</v>
      </c>
      <c r="AQ1300" s="129">
        <v>8.1404914999999998E-5</v>
      </c>
      <c r="AR1300" s="129">
        <v>2.9643915E-6</v>
      </c>
      <c r="AS1300" s="129">
        <v>2.4946162000000001E-6</v>
      </c>
      <c r="AT1300" s="172">
        <f t="shared" si="352"/>
        <v>4.8803905186399999E-9</v>
      </c>
      <c r="AU1300" s="172">
        <f t="shared" si="353"/>
        <v>1.0962986303052747E-11</v>
      </c>
      <c r="AV1300" s="185">
        <f t="shared" si="354"/>
        <v>3.49386021E-4</v>
      </c>
      <c r="AW1300" s="121">
        <v>3.0090126000000001E-9</v>
      </c>
      <c r="AX1300" s="121">
        <v>9.0791236000000007E-12</v>
      </c>
      <c r="AY1300" s="121">
        <v>2.4804576999999998E-16</v>
      </c>
      <c r="AZ1300" s="121">
        <v>1.377904E-14</v>
      </c>
      <c r="BA1300" s="121">
        <v>0</v>
      </c>
      <c r="BB1300" s="121">
        <v>2.7732396000000002E-12</v>
      </c>
      <c r="BC1300" s="121">
        <v>1.0118657E-9</v>
      </c>
      <c r="BD1300" s="121">
        <v>4.2346920999999999E-13</v>
      </c>
      <c r="BE1300" s="121">
        <v>1.1230065999999999E-12</v>
      </c>
      <c r="BF1300" s="121">
        <v>1.8048173000000001E-13</v>
      </c>
      <c r="BG1300" s="121">
        <v>8.6512126000000003E-18</v>
      </c>
      <c r="BH1300" s="121">
        <v>1.0119064E-14</v>
      </c>
      <c r="BI1300" s="121">
        <v>1.2249946999999999E-13</v>
      </c>
      <c r="BJ1300" s="121">
        <v>2.4029931999999999E-14</v>
      </c>
      <c r="BK1300" s="121">
        <v>4.3036459999999999E-11</v>
      </c>
      <c r="BL1300" s="121">
        <v>8.1368873999999998E-10</v>
      </c>
      <c r="BM1300" s="121">
        <v>7.0145407999999999E-23</v>
      </c>
      <c r="BN1300" s="121">
        <v>1.4485451E-5</v>
      </c>
      <c r="BO1300" s="121">
        <v>3.3490057000000001E-4</v>
      </c>
      <c r="BP1300" s="121">
        <v>0</v>
      </c>
      <c r="BQ1300" s="121">
        <v>0</v>
      </c>
      <c r="BR1300" s="121">
        <v>0</v>
      </c>
      <c r="BT1300" s="71">
        <v>4.5522166999999999E-7</v>
      </c>
      <c r="BU1300" s="71">
        <v>8.5396519000000006E-9</v>
      </c>
      <c r="BV1300" s="71">
        <v>9.0244917000000002E-8</v>
      </c>
      <c r="BW1300" s="71">
        <v>2.1621647000000002E-9</v>
      </c>
      <c r="BX1300" s="71">
        <v>8.1090179000000008E-9</v>
      </c>
      <c r="BY1300" s="71">
        <v>1.5881259999999999E-9</v>
      </c>
      <c r="BZ1300" s="71">
        <v>4.5501138000000001E-9</v>
      </c>
      <c r="CA1300" s="71">
        <v>2.3795849000000001E-9</v>
      </c>
      <c r="CB1300" s="71">
        <v>8.1001547999999999E-10</v>
      </c>
      <c r="CC1300" s="71">
        <v>2.3603701999999998E-9</v>
      </c>
      <c r="CD1300" s="71">
        <v>0</v>
      </c>
      <c r="CE1300" s="71">
        <v>1.5511762E-19</v>
      </c>
      <c r="CF1300" s="71">
        <v>1.270097E-15</v>
      </c>
      <c r="CG1300" s="71">
        <v>6.0229636000000004E-9</v>
      </c>
      <c r="CH1300" s="71">
        <v>5.3439416E-8</v>
      </c>
      <c r="CI1300" s="71">
        <v>2.7501532E-7</v>
      </c>
      <c r="CJ1300" s="71">
        <v>0</v>
      </c>
      <c r="CL1300" s="186">
        <v>1.0750275000000001E-15</v>
      </c>
      <c r="CM1300" s="186">
        <v>3.2321492999999998E-3</v>
      </c>
      <c r="CN1300" s="187">
        <v>5.5071331000000001E-5</v>
      </c>
      <c r="CO1300" s="186">
        <v>6.2027517999999998E-6</v>
      </c>
      <c r="CP1300" s="186">
        <v>1.7791812E-11</v>
      </c>
      <c r="CQ1300" s="186">
        <v>6.7698621999999997E-10</v>
      </c>
      <c r="CR1300" s="186">
        <v>3.4526254999999999E-7</v>
      </c>
      <c r="CS1300" s="186">
        <v>4.8665899999999998E-2</v>
      </c>
      <c r="CT1300" s="186">
        <v>1.1990307E-7</v>
      </c>
      <c r="CU1300" s="186">
        <v>5.5431203999999998E-7</v>
      </c>
    </row>
    <row r="1301" spans="1:99" ht="14.4">
      <c r="A1301" t="s">
        <v>2536</v>
      </c>
      <c r="B1301" s="92" t="s">
        <v>1856</v>
      </c>
      <c r="C1301" s="126" t="str">
        <f t="shared" si="350"/>
        <v>B.030.01.108</v>
      </c>
      <c r="D1301" s="11" t="s">
        <v>660</v>
      </c>
      <c r="E1301" s="125" t="s">
        <v>1058</v>
      </c>
      <c r="F1301" s="128" t="str">
        <f t="shared" si="351"/>
        <v>Electricity from sawdust (waste wood 12% MC) in power plant</v>
      </c>
      <c r="G1301" s="131">
        <f t="shared" si="346"/>
        <v>9.0382767991206304E-3</v>
      </c>
      <c r="H1301" s="183">
        <f t="shared" si="347"/>
        <v>3.6626787463317997E-3</v>
      </c>
      <c r="I1301" s="183">
        <f t="shared" si="348"/>
        <v>5.3229868509932004E-3</v>
      </c>
      <c r="J1301" s="184">
        <f t="shared" si="349"/>
        <v>5.3888457956299276E-6</v>
      </c>
      <c r="K1301" s="190">
        <v>4.7222355999999997E-5</v>
      </c>
      <c r="L1301" s="146">
        <v>2.6365099999999999E-3</v>
      </c>
      <c r="M1301" s="146">
        <v>2.6858079E-3</v>
      </c>
      <c r="N1301" s="146">
        <v>2.2584507999999998E-3</v>
      </c>
      <c r="O1301" s="146">
        <v>1.4040189E-3</v>
      </c>
      <c r="P1301" s="188">
        <v>9.4398217999999999E-9</v>
      </c>
      <c r="Q1301" s="188">
        <v>1.9960650999999999E-7</v>
      </c>
      <c r="R1301" s="188">
        <v>6.2211748999999996E-7</v>
      </c>
      <c r="S1301" s="188">
        <v>4.7297181999999997E-6</v>
      </c>
      <c r="T1301" s="188">
        <v>4.3107311999999997E-8</v>
      </c>
      <c r="U1301" s="188">
        <v>6.5904791E-7</v>
      </c>
      <c r="V1301" s="188">
        <v>3.7261912000000003E-9</v>
      </c>
      <c r="W1301" s="188">
        <v>7.9684895000000005E-11</v>
      </c>
      <c r="X1301" s="146">
        <v>7.3492719000000001E-16</v>
      </c>
      <c r="Z1301" s="157">
        <f t="shared" si="355"/>
        <v>3.1481570666666667E-4</v>
      </c>
      <c r="AB1301" s="131">
        <f t="shared" si="341"/>
        <v>4.7222355999999997E-5</v>
      </c>
      <c r="AC1301" s="131">
        <f t="shared" si="342"/>
        <v>8.9856187638218E-3</v>
      </c>
      <c r="AD1301" s="131">
        <f t="shared" si="343"/>
        <v>5.3229400971748948E-3</v>
      </c>
      <c r="AE1301" s="131">
        <f t="shared" si="344"/>
        <v>5.3229868509932004E-3</v>
      </c>
      <c r="AF1301" s="131">
        <f t="shared" si="345"/>
        <v>5.3887661107349274E-6</v>
      </c>
      <c r="AH1301">
        <v>2.1888387E-3</v>
      </c>
      <c r="AI1301" s="71">
        <v>2.1518165000000001E-3</v>
      </c>
      <c r="AJ1301" s="71">
        <v>1.9911124999999999E-6</v>
      </c>
      <c r="AK1301" s="71">
        <v>0</v>
      </c>
      <c r="AL1301" s="71">
        <v>2.3799984000000002E-6</v>
      </c>
      <c r="AM1301" s="71">
        <v>1.0663687E-5</v>
      </c>
      <c r="AN1301" s="71">
        <v>2.1987402000000001E-5</v>
      </c>
      <c r="AP1301" s="129">
        <v>1.6370095E-3</v>
      </c>
      <c r="AQ1301" s="129">
        <v>1.6010874000000001E-3</v>
      </c>
      <c r="AR1301" s="129">
        <v>3.5764284000000002E-5</v>
      </c>
      <c r="AS1301" s="129">
        <v>1.5785154E-7</v>
      </c>
      <c r="AT1301" s="172">
        <f t="shared" si="352"/>
        <v>9.5988450602124796E-8</v>
      </c>
      <c r="AU1301" s="172">
        <f t="shared" si="353"/>
        <v>1.3226436495916943E-10</v>
      </c>
      <c r="AV1301" s="185">
        <f t="shared" si="354"/>
        <v>2.2108059140000001E-5</v>
      </c>
      <c r="AW1301" s="121">
        <v>2.9214959E-10</v>
      </c>
      <c r="AX1301" s="121">
        <v>8.8148581E-13</v>
      </c>
      <c r="AY1301" s="121">
        <v>2.4083451999999999E-17</v>
      </c>
      <c r="AZ1301" s="121">
        <v>1.0383798E-16</v>
      </c>
      <c r="BA1301" s="121">
        <v>0</v>
      </c>
      <c r="BB1301" s="121">
        <v>3.3530144000000002E-10</v>
      </c>
      <c r="BC1301" s="121">
        <v>9.5360861000000001E-8</v>
      </c>
      <c r="BD1301" s="121">
        <v>4.7541654999999997E-11</v>
      </c>
      <c r="BE1301" s="121">
        <v>8.3841052000000004E-11</v>
      </c>
      <c r="BF1301" s="121">
        <v>1.1864419E-18</v>
      </c>
      <c r="BG1301" s="121">
        <v>2.8466679000000002E-17</v>
      </c>
      <c r="BH1301" s="121">
        <v>1.1371163000000001E-16</v>
      </c>
      <c r="BI1301" s="121">
        <v>3.8353986999999997E-18</v>
      </c>
      <c r="BJ1301" s="121">
        <v>8.6556680000000001E-19</v>
      </c>
      <c r="BK1301" s="121">
        <v>4.3198967999999996E-15</v>
      </c>
      <c r="BL1301" s="121">
        <v>1.3414838999999999E-13</v>
      </c>
      <c r="BM1301" s="121">
        <v>9.9284992999999998E-25</v>
      </c>
      <c r="BN1301" s="121">
        <v>6.1384114E-7</v>
      </c>
      <c r="BO1301" s="121">
        <v>2.1494218000000001E-5</v>
      </c>
      <c r="BP1301" s="121">
        <v>0</v>
      </c>
      <c r="BQ1301" s="121">
        <v>0</v>
      </c>
      <c r="BR1301" s="121">
        <v>0</v>
      </c>
      <c r="BT1301" s="71">
        <v>3.3649318999999998E-6</v>
      </c>
      <c r="BU1301" s="71">
        <v>6.8837814999999999E-7</v>
      </c>
      <c r="BV1301" s="71">
        <v>8.7778971999999996E-9</v>
      </c>
      <c r="BW1301" s="71">
        <v>7.4784752000000002E-11</v>
      </c>
      <c r="BX1301" s="71">
        <v>1.6618889000000001E-6</v>
      </c>
      <c r="BY1301" s="71">
        <v>2.1699359000000001E-7</v>
      </c>
      <c r="BZ1301" s="71">
        <v>2.9158200000000001E-14</v>
      </c>
      <c r="CA1301" s="71">
        <v>3.2934954999999998E-7</v>
      </c>
      <c r="CB1301" s="71">
        <v>2.2995231999999999E-11</v>
      </c>
      <c r="CC1301" s="71">
        <v>1.5916385000000001E-10</v>
      </c>
      <c r="CD1301" s="71">
        <v>0</v>
      </c>
      <c r="CE1301" s="71">
        <v>2.1955609999999999E-21</v>
      </c>
      <c r="CF1301" s="71">
        <v>1.7977168E-17</v>
      </c>
      <c r="CG1301" s="71">
        <v>4.5665912999999998E-7</v>
      </c>
      <c r="CH1301" s="71">
        <v>2.6254147000000002E-9</v>
      </c>
      <c r="CI1301" s="71">
        <v>2.2652901E-12</v>
      </c>
      <c r="CJ1301" s="71">
        <v>0</v>
      </c>
      <c r="CL1301" s="186">
        <v>1.521612E-17</v>
      </c>
      <c r="CM1301" s="186">
        <v>3.1481598000000001E-4</v>
      </c>
      <c r="CN1301" s="187">
        <v>6.2050311999999998E-3</v>
      </c>
      <c r="CO1301" s="186">
        <v>5.2074597E-4</v>
      </c>
      <c r="CP1301" s="186">
        <v>5.1752877E-14</v>
      </c>
      <c r="CQ1301" s="186">
        <v>6.1841930000000002E-12</v>
      </c>
      <c r="CR1301" s="186">
        <v>5.3738549999999997E-5</v>
      </c>
      <c r="CS1301" s="186">
        <v>3.2272523000000002E-6</v>
      </c>
      <c r="CT1301" s="186">
        <v>7.9496056999999996E-13</v>
      </c>
      <c r="CU1301" s="186">
        <v>7.6320665999999996E-5</v>
      </c>
    </row>
    <row r="1302" spans="1:99" ht="14.4">
      <c r="B1302" s="92"/>
      <c r="C1302" s="126"/>
      <c r="D1302" s="1" t="s">
        <v>2010</v>
      </c>
      <c r="E1302" s="125"/>
      <c r="J1302" s="158"/>
      <c r="K1302" s="4"/>
      <c r="P1302" s="4"/>
      <c r="Q1302" s="4"/>
      <c r="R1302" s="4"/>
      <c r="S1302" s="4"/>
      <c r="T1302" s="4"/>
      <c r="U1302" s="4"/>
      <c r="V1302" s="4"/>
      <c r="W1302" s="4"/>
      <c r="AT1302" s="4"/>
      <c r="AU1302" s="4"/>
      <c r="AV1302" s="16"/>
      <c r="CN1302" s="97"/>
    </row>
    <row r="1303" spans="1:99" ht="14.4">
      <c r="A1303" t="s">
        <v>3365</v>
      </c>
      <c r="B1303" s="92" t="s">
        <v>2124</v>
      </c>
      <c r="C1303" s="126" t="str">
        <f t="shared" si="350"/>
        <v>B.040.01.101</v>
      </c>
      <c r="D1303" s="11" t="s">
        <v>2010</v>
      </c>
      <c r="E1303" s="125" t="s">
        <v>1058</v>
      </c>
      <c r="F1303" s="128" t="str">
        <f t="shared" si="351"/>
        <v>Electricity General Industry</v>
      </c>
      <c r="G1303" s="131">
        <f t="shared" si="346"/>
        <v>2.5231957989999998E-2</v>
      </c>
      <c r="H1303" s="183">
        <f t="shared" si="347"/>
        <v>7.9950660000000005E-4</v>
      </c>
      <c r="I1303" s="183">
        <f t="shared" si="348"/>
        <v>1.6562986299999999E-3</v>
      </c>
      <c r="J1303" s="184">
        <f t="shared" si="349"/>
        <v>4.0039397600000002E-3</v>
      </c>
      <c r="K1303" s="183">
        <v>1.8772212999999999E-2</v>
      </c>
      <c r="L1303" s="146">
        <v>9.0238818999999995E-4</v>
      </c>
      <c r="M1303" s="146">
        <v>7.5391043999999997E-4</v>
      </c>
      <c r="N1303" s="146">
        <v>6.9214350000000005E-4</v>
      </c>
      <c r="O1303" s="146">
        <v>1.073631E-4</v>
      </c>
      <c r="P1303" s="188">
        <v>0</v>
      </c>
      <c r="Q1303" s="146">
        <v>0</v>
      </c>
      <c r="R1303" s="146">
        <v>0</v>
      </c>
      <c r="S1303" s="188">
        <v>8.1887060000000001E-5</v>
      </c>
      <c r="T1303" s="146">
        <v>0</v>
      </c>
      <c r="U1303" s="146">
        <v>3.9220527000000003E-3</v>
      </c>
      <c r="V1303" s="188">
        <v>0</v>
      </c>
      <c r="W1303" s="188">
        <v>0</v>
      </c>
      <c r="X1303" s="146">
        <v>0</v>
      </c>
      <c r="Z1303" s="157">
        <f t="shared" si="355"/>
        <v>0.12514808666666666</v>
      </c>
      <c r="AB1303" s="131">
        <f t="shared" si="341"/>
        <v>1.8772212999999999E-2</v>
      </c>
      <c r="AC1303" s="131">
        <f t="shared" si="342"/>
        <v>2.4558052300000001E-3</v>
      </c>
      <c r="AD1303" s="131">
        <f t="shared" si="343"/>
        <v>1.6562986299999999E-3</v>
      </c>
      <c r="AE1303" s="131">
        <f t="shared" si="344"/>
        <v>1.6562986299999999E-3</v>
      </c>
      <c r="AF1303" s="131">
        <f t="shared" si="345"/>
        <v>4.0039397600000002E-3</v>
      </c>
      <c r="AH1303">
        <v>2.3886478000000002</v>
      </c>
      <c r="AI1303" s="71">
        <v>1.4121108</v>
      </c>
      <c r="AJ1303" s="71">
        <v>0.54338185999999999</v>
      </c>
      <c r="AK1303" s="71">
        <v>0</v>
      </c>
      <c r="AL1303" s="71">
        <v>0.10407049</v>
      </c>
      <c r="AM1303" s="71">
        <v>0.22034385000000001</v>
      </c>
      <c r="AN1303" s="71">
        <v>0.10874078</v>
      </c>
      <c r="AP1303" s="129">
        <v>2.3837049999999999E-3</v>
      </c>
      <c r="AQ1303" s="129">
        <v>2.2389277000000002E-3</v>
      </c>
      <c r="AR1303" s="129">
        <v>1.0106026E-4</v>
      </c>
      <c r="AS1303" s="129">
        <v>4.3717095999999998E-5</v>
      </c>
      <c r="AT1303" s="172">
        <f t="shared" si="352"/>
        <v>1.34228282636E-7</v>
      </c>
      <c r="AU1303" s="172">
        <f t="shared" si="353"/>
        <v>3.7374357672879998E-10</v>
      </c>
      <c r="AV1303" s="185">
        <f t="shared" si="354"/>
        <v>6.1228425973000001E-3</v>
      </c>
      <c r="AW1303" s="121">
        <v>1.1613743E-7</v>
      </c>
      <c r="AX1303" s="121">
        <v>3.5041465000000002E-10</v>
      </c>
      <c r="AY1303" s="121">
        <v>9.5738288000000006E-15</v>
      </c>
      <c r="AZ1303" s="121">
        <v>0</v>
      </c>
      <c r="BA1303" s="121">
        <v>0</v>
      </c>
      <c r="BB1303" s="121">
        <v>1.8547635999999999E-11</v>
      </c>
      <c r="BC1303" s="121">
        <v>1.8072304999999999E-8</v>
      </c>
      <c r="BD1303" s="121">
        <v>4.2297659000000001E-12</v>
      </c>
      <c r="BE1303" s="121">
        <v>1.9089587E-11</v>
      </c>
      <c r="BF1303" s="121">
        <v>0</v>
      </c>
      <c r="BG1303" s="121">
        <v>0</v>
      </c>
      <c r="BH1303" s="121">
        <v>0</v>
      </c>
      <c r="BI1303" s="121">
        <v>0</v>
      </c>
      <c r="BJ1303" s="121">
        <v>0</v>
      </c>
      <c r="BK1303" s="121">
        <v>0</v>
      </c>
      <c r="BL1303" s="121">
        <v>0</v>
      </c>
      <c r="BM1303" s="121">
        <v>0</v>
      </c>
      <c r="BN1303" s="121">
        <v>8.7959973000000001E-6</v>
      </c>
      <c r="BO1303" s="121">
        <v>6.1140465999999999E-3</v>
      </c>
      <c r="BP1303" s="121">
        <v>0</v>
      </c>
      <c r="BQ1303" s="121">
        <v>0</v>
      </c>
      <c r="BR1303" s="121">
        <v>0</v>
      </c>
      <c r="BT1303" s="71">
        <v>6.3397149999999998E-6</v>
      </c>
      <c r="BU1303" s="71">
        <v>1.3160938E-7</v>
      </c>
      <c r="BV1303" s="71">
        <v>3.4894607999999999E-6</v>
      </c>
      <c r="BW1303" s="71">
        <v>3.2952064000000002E-10</v>
      </c>
      <c r="BX1303" s="71">
        <v>2.0450974999999999E-7</v>
      </c>
      <c r="BY1303" s="71">
        <v>0</v>
      </c>
      <c r="BZ1303" s="71">
        <v>0</v>
      </c>
      <c r="CA1303" s="71">
        <v>0</v>
      </c>
      <c r="CB1303" s="71">
        <v>0</v>
      </c>
      <c r="CC1303" s="71">
        <v>1.0052083E-9</v>
      </c>
      <c r="CD1303" s="71">
        <v>0</v>
      </c>
      <c r="CE1303" s="71">
        <v>0</v>
      </c>
      <c r="CF1303" s="71">
        <v>0</v>
      </c>
      <c r="CG1303" s="71">
        <v>1.4085017E-7</v>
      </c>
      <c r="CH1303" s="71">
        <v>2.3719501000000002E-6</v>
      </c>
      <c r="CI1303" s="71">
        <v>1.0384295E-13</v>
      </c>
      <c r="CJ1303" s="71">
        <v>0</v>
      </c>
      <c r="CL1303" s="186">
        <v>0</v>
      </c>
      <c r="CM1303" s="186">
        <v>0.12514808999999999</v>
      </c>
      <c r="CN1303" s="187">
        <v>0</v>
      </c>
      <c r="CO1303" s="186">
        <v>9.0045222000000003E-5</v>
      </c>
      <c r="CP1303" s="186">
        <v>0</v>
      </c>
      <c r="CQ1303" s="186">
        <v>0</v>
      </c>
      <c r="CR1303" s="186">
        <v>8.1801466000000003E-6</v>
      </c>
      <c r="CS1303" s="186">
        <v>0</v>
      </c>
      <c r="CT1303" s="186">
        <v>0</v>
      </c>
      <c r="CU1303" s="186">
        <v>0</v>
      </c>
    </row>
    <row r="1304" spans="1:99" ht="14.4">
      <c r="A1304" t="s">
        <v>3366</v>
      </c>
      <c r="B1304" s="92" t="s">
        <v>2124</v>
      </c>
      <c r="C1304" s="126" t="str">
        <f t="shared" si="350"/>
        <v>B.040.01.104</v>
      </c>
      <c r="D1304" s="11" t="s">
        <v>2010</v>
      </c>
      <c r="E1304" s="125" t="s">
        <v>1058</v>
      </c>
      <c r="F1304" s="128" t="str">
        <f t="shared" si="351"/>
        <v>Electricity General domestic use Low Voltage</v>
      </c>
      <c r="G1304" s="131">
        <f t="shared" si="346"/>
        <v>2.6559956534999998E-2</v>
      </c>
      <c r="H1304" s="183">
        <f t="shared" si="347"/>
        <v>8.4158590000000004E-4</v>
      </c>
      <c r="I1304" s="183">
        <f t="shared" si="348"/>
        <v>1.74347223E-3</v>
      </c>
      <c r="J1304" s="184">
        <f t="shared" si="349"/>
        <v>4.2146734049999992E-3</v>
      </c>
      <c r="K1304" s="183">
        <v>1.9760224999999999E-2</v>
      </c>
      <c r="L1304" s="146">
        <v>9.4988229999999998E-4</v>
      </c>
      <c r="M1304" s="146">
        <v>7.9358993000000001E-4</v>
      </c>
      <c r="N1304" s="146">
        <v>7.2857211000000002E-4</v>
      </c>
      <c r="O1304" s="146">
        <v>1.1301379E-4</v>
      </c>
      <c r="P1304" s="188">
        <v>0</v>
      </c>
      <c r="Q1304" s="188">
        <v>0</v>
      </c>
      <c r="R1304" s="188">
        <v>0</v>
      </c>
      <c r="S1304" s="188">
        <v>8.6196905000000002E-5</v>
      </c>
      <c r="T1304" s="146">
        <v>0</v>
      </c>
      <c r="U1304" s="146">
        <v>4.1284764999999996E-3</v>
      </c>
      <c r="V1304" s="188">
        <v>0</v>
      </c>
      <c r="W1304" s="188">
        <v>0</v>
      </c>
      <c r="X1304" s="146">
        <v>0</v>
      </c>
      <c r="Z1304" s="157">
        <f t="shared" si="355"/>
        <v>0.13173483333333333</v>
      </c>
      <c r="AB1304" s="131">
        <f t="shared" si="341"/>
        <v>1.9760224999999999E-2</v>
      </c>
      <c r="AC1304" s="131">
        <f t="shared" si="342"/>
        <v>2.5850581299999998E-3</v>
      </c>
      <c r="AD1304" s="131">
        <f t="shared" si="343"/>
        <v>1.74347223E-3</v>
      </c>
      <c r="AE1304" s="131">
        <f t="shared" si="344"/>
        <v>1.74347223E-3</v>
      </c>
      <c r="AF1304" s="131">
        <f t="shared" si="345"/>
        <v>4.2146734049999992E-3</v>
      </c>
      <c r="AH1304">
        <v>2.5143661000000002</v>
      </c>
      <c r="AI1304" s="71">
        <v>1.4864325</v>
      </c>
      <c r="AJ1304" s="71">
        <v>0.57198090999999995</v>
      </c>
      <c r="AK1304" s="71">
        <v>0</v>
      </c>
      <c r="AL1304" s="71">
        <v>0.10954788</v>
      </c>
      <c r="AM1304" s="71">
        <v>0.23194090000000001</v>
      </c>
      <c r="AN1304" s="71">
        <v>0.11446398000000001</v>
      </c>
      <c r="AP1304" s="129">
        <v>2.5091632000000001E-3</v>
      </c>
      <c r="AQ1304" s="129">
        <v>2.3567660000000002E-3</v>
      </c>
      <c r="AR1304" s="129">
        <v>1.0637921999999999E-4</v>
      </c>
      <c r="AS1304" s="129">
        <v>4.6017996000000001E-5</v>
      </c>
      <c r="AT1304" s="172">
        <f t="shared" si="352"/>
        <v>1.4129292282799999E-7</v>
      </c>
      <c r="AU1304" s="172">
        <f t="shared" si="353"/>
        <v>3.9341428481400001E-10</v>
      </c>
      <c r="AV1304" s="185">
        <f t="shared" si="354"/>
        <v>6.4450974444999996E-3</v>
      </c>
      <c r="AW1304" s="121">
        <v>1.2224992E-7</v>
      </c>
      <c r="AX1304" s="121">
        <v>3.6885752000000002E-10</v>
      </c>
      <c r="AY1304" s="121">
        <v>1.0077713999999999E-14</v>
      </c>
      <c r="AZ1304" s="121">
        <v>0</v>
      </c>
      <c r="BA1304" s="121">
        <v>0</v>
      </c>
      <c r="BB1304" s="121">
        <v>1.9523828E-11</v>
      </c>
      <c r="BC1304" s="121">
        <v>1.9023479000000001E-8</v>
      </c>
      <c r="BD1304" s="121">
        <v>4.4523851000000002E-12</v>
      </c>
      <c r="BE1304" s="121">
        <v>2.0094302E-11</v>
      </c>
      <c r="BF1304" s="121">
        <v>0</v>
      </c>
      <c r="BG1304" s="121">
        <v>0</v>
      </c>
      <c r="BH1304" s="121">
        <v>0</v>
      </c>
      <c r="BI1304" s="121">
        <v>0</v>
      </c>
      <c r="BJ1304" s="121">
        <v>0</v>
      </c>
      <c r="BK1304" s="121">
        <v>0</v>
      </c>
      <c r="BL1304" s="121">
        <v>0</v>
      </c>
      <c r="BM1304" s="121">
        <v>0</v>
      </c>
      <c r="BN1304" s="121">
        <v>9.2589445000000005E-6</v>
      </c>
      <c r="BO1304" s="121">
        <v>6.4358384999999999E-3</v>
      </c>
      <c r="BP1304" s="121">
        <v>0</v>
      </c>
      <c r="BQ1304" s="121">
        <v>0</v>
      </c>
      <c r="BR1304" s="121">
        <v>0</v>
      </c>
      <c r="BT1304" s="71">
        <v>6.6733842999999997E-6</v>
      </c>
      <c r="BU1304" s="71">
        <v>1.3853618999999999E-7</v>
      </c>
      <c r="BV1304" s="71">
        <v>3.6731166000000001E-6</v>
      </c>
      <c r="BW1304" s="71">
        <v>3.4686384000000002E-10</v>
      </c>
      <c r="BX1304" s="71">
        <v>2.1527342000000001E-7</v>
      </c>
      <c r="BY1304" s="71">
        <v>0</v>
      </c>
      <c r="BZ1304" s="71">
        <v>0</v>
      </c>
      <c r="CA1304" s="71">
        <v>0</v>
      </c>
      <c r="CB1304" s="71">
        <v>0</v>
      </c>
      <c r="CC1304" s="71">
        <v>1.058114E-9</v>
      </c>
      <c r="CD1304" s="71">
        <v>0</v>
      </c>
      <c r="CE1304" s="71">
        <v>0</v>
      </c>
      <c r="CF1304" s="71">
        <v>0</v>
      </c>
      <c r="CG1304" s="71">
        <v>1.4826334E-7</v>
      </c>
      <c r="CH1304" s="71">
        <v>2.4967895999999999E-6</v>
      </c>
      <c r="CI1304" s="71">
        <v>1.0930836999999999E-13</v>
      </c>
      <c r="CJ1304" s="71">
        <v>0</v>
      </c>
      <c r="CL1304" s="186">
        <v>0</v>
      </c>
      <c r="CM1304" s="186">
        <v>0.13173483</v>
      </c>
      <c r="CN1304" s="187">
        <v>0</v>
      </c>
      <c r="CO1304" s="186">
        <v>9.4784443999999994E-5</v>
      </c>
      <c r="CP1304" s="186">
        <v>0</v>
      </c>
      <c r="CQ1304" s="186">
        <v>0</v>
      </c>
      <c r="CR1304" s="186">
        <v>8.6106806000000003E-6</v>
      </c>
      <c r="CS1304" s="186">
        <v>0</v>
      </c>
      <c r="CT1304" s="186">
        <v>0</v>
      </c>
      <c r="CU1304" s="186">
        <v>0</v>
      </c>
    </row>
    <row r="1305" spans="1:99" ht="14.4">
      <c r="B1305" s="92"/>
      <c r="C1305" s="126"/>
      <c r="D1305" s="1" t="s">
        <v>1821</v>
      </c>
      <c r="E1305" s="125"/>
      <c r="J1305" s="158"/>
      <c r="P1305" s="4"/>
      <c r="Q1305" s="4"/>
      <c r="R1305" s="4"/>
      <c r="S1305" s="4"/>
      <c r="V1305" s="4"/>
      <c r="W1305" s="4"/>
      <c r="AT1305" s="4"/>
      <c r="AU1305" s="4"/>
      <c r="AV1305" s="16"/>
      <c r="CN1305" s="97"/>
    </row>
    <row r="1306" spans="1:99" ht="14.4">
      <c r="A1306" t="s">
        <v>3367</v>
      </c>
      <c r="B1306" s="92" t="s">
        <v>1857</v>
      </c>
      <c r="C1306" s="126" t="str">
        <f t="shared" si="350"/>
        <v>B.042.01.101</v>
      </c>
      <c r="D1306" s="11" t="s">
        <v>1821</v>
      </c>
      <c r="E1306" s="125" t="s">
        <v>1058</v>
      </c>
      <c r="F1306" s="128" t="str">
        <f t="shared" si="351"/>
        <v>Electricity .EU-27 production</v>
      </c>
      <c r="G1306" s="131">
        <f t="shared" si="346"/>
        <v>1.8046742710000001E-2</v>
      </c>
      <c r="H1306" s="183">
        <f t="shared" si="347"/>
        <v>6.5976923999999995E-4</v>
      </c>
      <c r="I1306" s="183">
        <f t="shared" si="348"/>
        <v>1.3556966300000001E-3</v>
      </c>
      <c r="J1306" s="184">
        <f t="shared" si="349"/>
        <v>6.1474152399999997E-3</v>
      </c>
      <c r="K1306" s="183">
        <v>9.8838616000000001E-3</v>
      </c>
      <c r="L1306" s="146">
        <v>7.7121058E-4</v>
      </c>
      <c r="M1306" s="146">
        <v>5.8448604999999996E-4</v>
      </c>
      <c r="N1306" s="146">
        <v>5.3380930999999995E-4</v>
      </c>
      <c r="O1306" s="146">
        <v>1.2595993E-4</v>
      </c>
      <c r="P1306" s="188">
        <v>0</v>
      </c>
      <c r="Q1306" s="146">
        <v>0</v>
      </c>
      <c r="R1306" s="188">
        <v>0</v>
      </c>
      <c r="S1306" s="188">
        <v>1.0545654E-4</v>
      </c>
      <c r="T1306" s="146">
        <v>0</v>
      </c>
      <c r="U1306" s="146">
        <v>6.0419586999999999E-3</v>
      </c>
      <c r="V1306" s="188">
        <v>0</v>
      </c>
      <c r="W1306" s="188">
        <v>0</v>
      </c>
      <c r="X1306" s="146">
        <v>0</v>
      </c>
      <c r="Z1306" s="157">
        <f t="shared" si="355"/>
        <v>6.5892410666666665E-2</v>
      </c>
      <c r="AB1306" s="131">
        <f t="shared" si="341"/>
        <v>9.8838616000000001E-3</v>
      </c>
      <c r="AC1306" s="131">
        <f t="shared" si="342"/>
        <v>2.0154658700000001E-3</v>
      </c>
      <c r="AD1306" s="131">
        <f t="shared" si="343"/>
        <v>1.3556966300000001E-3</v>
      </c>
      <c r="AE1306" s="131">
        <f t="shared" si="344"/>
        <v>1.3556966300000001E-3</v>
      </c>
      <c r="AF1306" s="131">
        <f t="shared" si="345"/>
        <v>6.1474152399999997E-3</v>
      </c>
      <c r="AH1306">
        <v>2.3040619000000002</v>
      </c>
      <c r="AI1306" s="71">
        <v>0.84541396000000002</v>
      </c>
      <c r="AJ1306" s="71">
        <v>0.83708483</v>
      </c>
      <c r="AK1306" s="71">
        <v>0</v>
      </c>
      <c r="AL1306" s="71">
        <v>0.20241113999999999</v>
      </c>
      <c r="AM1306" s="71">
        <v>0.28856259000000001</v>
      </c>
      <c r="AN1306" s="71">
        <v>0.13058934</v>
      </c>
      <c r="AP1306" s="129">
        <v>1.3757085E-3</v>
      </c>
      <c r="AQ1306" s="129">
        <v>1.2867645999999999E-3</v>
      </c>
      <c r="AR1306" s="129">
        <v>5.5183380000000003E-5</v>
      </c>
      <c r="AS1306" s="129">
        <v>3.3760512999999999E-5</v>
      </c>
      <c r="AT1306" s="172">
        <f t="shared" si="352"/>
        <v>7.7144161694000002E-8</v>
      </c>
      <c r="AU1306" s="172">
        <f t="shared" si="353"/>
        <v>2.040805467694E-10</v>
      </c>
      <c r="AV1306" s="185">
        <f t="shared" si="354"/>
        <v>4.7283631519999996E-3</v>
      </c>
      <c r="AW1306" s="121">
        <v>6.1148157E-8</v>
      </c>
      <c r="AX1306" s="121">
        <v>1.8449875E-10</v>
      </c>
      <c r="AY1306" s="121">
        <v>5.0407694000000002E-15</v>
      </c>
      <c r="AZ1306" s="121">
        <v>0</v>
      </c>
      <c r="BA1306" s="121">
        <v>0</v>
      </c>
      <c r="BB1306" s="121">
        <v>1.4304694E-11</v>
      </c>
      <c r="BC1306" s="121">
        <v>1.5981700000000001E-8</v>
      </c>
      <c r="BD1306" s="121">
        <v>3.2621680000000001E-12</v>
      </c>
      <c r="BE1306" s="121">
        <v>1.6314587999999999E-11</v>
      </c>
      <c r="BF1306" s="121">
        <v>0</v>
      </c>
      <c r="BG1306" s="121">
        <v>0</v>
      </c>
      <c r="BH1306" s="121">
        <v>0</v>
      </c>
      <c r="BI1306" s="121">
        <v>0</v>
      </c>
      <c r="BJ1306" s="121">
        <v>0</v>
      </c>
      <c r="BK1306" s="121">
        <v>0</v>
      </c>
      <c r="BL1306" s="121">
        <v>0</v>
      </c>
      <c r="BM1306" s="121">
        <v>0</v>
      </c>
      <c r="BN1306" s="121">
        <v>1.2757152000000001E-5</v>
      </c>
      <c r="BO1306" s="121">
        <v>4.7156059999999998E-3</v>
      </c>
      <c r="BP1306" s="121">
        <v>0</v>
      </c>
      <c r="BQ1306" s="121">
        <v>0</v>
      </c>
      <c r="BR1306" s="121">
        <v>0</v>
      </c>
      <c r="BT1306" s="71">
        <v>4.3360718000000001E-6</v>
      </c>
      <c r="BU1306" s="71">
        <v>1.1247769999999999E-7</v>
      </c>
      <c r="BV1306" s="71">
        <v>1.8372553E-6</v>
      </c>
      <c r="BW1306" s="71">
        <v>2.5413977000000002E-10</v>
      </c>
      <c r="BX1306" s="71">
        <v>2.0539598E-7</v>
      </c>
      <c r="BY1306" s="71">
        <v>0</v>
      </c>
      <c r="BZ1306" s="71">
        <v>0</v>
      </c>
      <c r="CA1306" s="71">
        <v>0</v>
      </c>
      <c r="CB1306" s="71">
        <v>0</v>
      </c>
      <c r="CC1306" s="71">
        <v>7.7525764E-10</v>
      </c>
      <c r="CD1306" s="71">
        <v>0</v>
      </c>
      <c r="CE1306" s="71">
        <v>0</v>
      </c>
      <c r="CF1306" s="71">
        <v>0</v>
      </c>
      <c r="CG1306" s="71">
        <v>1.0934183000000001E-7</v>
      </c>
      <c r="CH1306" s="71">
        <v>2.0705715000000001E-6</v>
      </c>
      <c r="CI1306" s="71">
        <v>1.3373198E-13</v>
      </c>
      <c r="CJ1306" s="71">
        <v>0</v>
      </c>
      <c r="CL1306" s="186">
        <v>0</v>
      </c>
      <c r="CM1306" s="186">
        <v>6.5892410999999998E-2</v>
      </c>
      <c r="CN1306" s="187">
        <v>0</v>
      </c>
      <c r="CO1306" s="186">
        <v>7.6955603E-5</v>
      </c>
      <c r="CP1306" s="186">
        <v>0</v>
      </c>
      <c r="CQ1306" s="186">
        <v>0</v>
      </c>
      <c r="CR1306" s="186">
        <v>7.8439868999999993E-6</v>
      </c>
      <c r="CS1306" s="186">
        <v>0</v>
      </c>
      <c r="CT1306" s="186">
        <v>0</v>
      </c>
      <c r="CU1306" s="186">
        <v>0</v>
      </c>
    </row>
    <row r="1307" spans="1:99" ht="14.4">
      <c r="A1307" t="s">
        <v>3368</v>
      </c>
      <c r="B1307" s="92" t="s">
        <v>1857</v>
      </c>
      <c r="C1307" s="126" t="str">
        <f t="shared" si="350"/>
        <v>B.042.01.102</v>
      </c>
      <c r="D1307" s="11" t="s">
        <v>1821</v>
      </c>
      <c r="E1307" s="125" t="s">
        <v>1058</v>
      </c>
      <c r="F1307" s="128" t="str">
        <f t="shared" si="351"/>
        <v>Electricity Austria production</v>
      </c>
      <c r="G1307" s="131">
        <f t="shared" si="346"/>
        <v>4.8133859300000005E-3</v>
      </c>
      <c r="H1307" s="183">
        <f t="shared" si="347"/>
        <v>4.8809333999999999E-4</v>
      </c>
      <c r="I1307" s="183">
        <f t="shared" si="348"/>
        <v>9.8930969000000013E-4</v>
      </c>
      <c r="J1307" s="184">
        <f t="shared" si="349"/>
        <v>1.838191E-4</v>
      </c>
      <c r="K1307" s="183">
        <v>3.1521638000000002E-3</v>
      </c>
      <c r="L1307" s="146">
        <v>5.7963994E-4</v>
      </c>
      <c r="M1307" s="146">
        <v>4.0966975000000002E-4</v>
      </c>
      <c r="N1307" s="146">
        <v>3.6530767999999998E-4</v>
      </c>
      <c r="O1307" s="188">
        <v>1.2278566E-4</v>
      </c>
      <c r="P1307" s="188">
        <v>0</v>
      </c>
      <c r="Q1307" s="188">
        <v>0</v>
      </c>
      <c r="R1307" s="188">
        <v>0</v>
      </c>
      <c r="S1307" s="188">
        <v>1.838191E-4</v>
      </c>
      <c r="T1307" s="146">
        <v>0</v>
      </c>
      <c r="U1307" s="146">
        <v>0</v>
      </c>
      <c r="V1307" s="188">
        <v>0</v>
      </c>
      <c r="W1307" s="146">
        <v>0</v>
      </c>
      <c r="X1307" s="146">
        <v>0</v>
      </c>
      <c r="Z1307" s="157">
        <f t="shared" si="355"/>
        <v>2.1014425333333336E-2</v>
      </c>
      <c r="AB1307" s="131">
        <f t="shared" si="341"/>
        <v>3.1521638000000002E-3</v>
      </c>
      <c r="AC1307" s="131">
        <f t="shared" si="342"/>
        <v>1.4774030300000001E-3</v>
      </c>
      <c r="AD1307" s="131">
        <f t="shared" si="343"/>
        <v>9.8930969000000013E-4</v>
      </c>
      <c r="AE1307" s="131">
        <f t="shared" si="344"/>
        <v>9.8930969000000013E-4</v>
      </c>
      <c r="AF1307" s="131">
        <f t="shared" si="345"/>
        <v>1.838191E-4</v>
      </c>
      <c r="AH1307">
        <v>1.4022283</v>
      </c>
      <c r="AI1307" s="71">
        <v>0.32560296999999999</v>
      </c>
      <c r="AJ1307" s="71">
        <v>0</v>
      </c>
      <c r="AK1307" s="71">
        <v>0</v>
      </c>
      <c r="AL1307" s="71">
        <v>0.23042372999999999</v>
      </c>
      <c r="AM1307" s="71">
        <v>0.2451863</v>
      </c>
      <c r="AN1307" s="71">
        <v>0.60101526000000005</v>
      </c>
      <c r="AP1307" s="129">
        <v>5.7309104999999998E-4</v>
      </c>
      <c r="AQ1307" s="129">
        <v>5.3315917999999999E-4</v>
      </c>
      <c r="AR1307" s="129">
        <v>1.9830173000000001E-5</v>
      </c>
      <c r="AS1307" s="129">
        <v>2.0101696999999999E-5</v>
      </c>
      <c r="AT1307" s="172">
        <f t="shared" si="352"/>
        <v>3.1963980290700001E-8</v>
      </c>
      <c r="AU1307" s="172">
        <f t="shared" si="353"/>
        <v>7.3336437403500015E-11</v>
      </c>
      <c r="AV1307" s="185">
        <f t="shared" si="354"/>
        <v>2.8153636988000001E-3</v>
      </c>
      <c r="AW1307" s="121">
        <v>1.9501387000000001E-8</v>
      </c>
      <c r="AX1307" s="121">
        <v>5.8840391E-11</v>
      </c>
      <c r="AY1307" s="121">
        <v>1.6076035000000001E-15</v>
      </c>
      <c r="AZ1307" s="121">
        <v>0</v>
      </c>
      <c r="BA1307" s="121">
        <v>0</v>
      </c>
      <c r="BB1307" s="121">
        <v>9.7892907000000002E-12</v>
      </c>
      <c r="BC1307" s="121">
        <v>1.2452803999999999E-8</v>
      </c>
      <c r="BD1307" s="121">
        <v>2.2324358000000001E-12</v>
      </c>
      <c r="BE1307" s="121">
        <v>1.2262002999999999E-11</v>
      </c>
      <c r="BF1307" s="121">
        <v>0</v>
      </c>
      <c r="BG1307" s="121">
        <v>0</v>
      </c>
      <c r="BH1307" s="121">
        <v>0</v>
      </c>
      <c r="BI1307" s="121">
        <v>0</v>
      </c>
      <c r="BJ1307" s="121">
        <v>0</v>
      </c>
      <c r="BK1307" s="121">
        <v>0</v>
      </c>
      <c r="BL1307" s="121">
        <v>0</v>
      </c>
      <c r="BM1307" s="121">
        <v>0</v>
      </c>
      <c r="BN1307" s="121">
        <v>7.0463987999999999E-6</v>
      </c>
      <c r="BO1307" s="121">
        <v>2.8083172999999999E-3</v>
      </c>
      <c r="BP1307" s="121">
        <v>0</v>
      </c>
      <c r="BQ1307" s="121">
        <v>0</v>
      </c>
      <c r="BR1307" s="121">
        <v>0</v>
      </c>
      <c r="BT1307" s="71">
        <v>1.3077404E-6</v>
      </c>
      <c r="BU1307" s="71">
        <v>8.4537957000000002E-8</v>
      </c>
      <c r="BV1307" s="71">
        <v>5.8593793999999996E-7</v>
      </c>
      <c r="BW1307" s="71">
        <v>1.7391830000000001E-10</v>
      </c>
      <c r="BX1307" s="71">
        <v>1.7953983E-7</v>
      </c>
      <c r="BY1307" s="71">
        <v>0</v>
      </c>
      <c r="BZ1307" s="71">
        <v>0</v>
      </c>
      <c r="CA1307" s="71">
        <v>0</v>
      </c>
      <c r="CB1307" s="71">
        <v>0</v>
      </c>
      <c r="CC1307" s="71">
        <v>5.3054070000000003E-10</v>
      </c>
      <c r="CD1307" s="71">
        <v>0</v>
      </c>
      <c r="CE1307" s="71">
        <v>0</v>
      </c>
      <c r="CF1307" s="71">
        <v>0</v>
      </c>
      <c r="CG1307" s="71">
        <v>7.5318172000000002E-8</v>
      </c>
      <c r="CH1307" s="71">
        <v>3.8170182000000002E-7</v>
      </c>
      <c r="CI1307" s="71">
        <v>2.3310542999999998E-13</v>
      </c>
      <c r="CJ1307" s="71">
        <v>0</v>
      </c>
      <c r="CL1307" s="186">
        <v>0</v>
      </c>
      <c r="CM1307" s="186">
        <v>2.1014425E-2</v>
      </c>
      <c r="CN1307" s="187">
        <v>0</v>
      </c>
      <c r="CO1307" s="186">
        <v>5.7839639000000001E-5</v>
      </c>
      <c r="CP1307" s="186">
        <v>0</v>
      </c>
      <c r="CQ1307" s="186">
        <v>0</v>
      </c>
      <c r="CR1307" s="186">
        <v>6.5966305999999997E-6</v>
      </c>
      <c r="CS1307" s="186">
        <v>0</v>
      </c>
      <c r="CT1307" s="186">
        <v>0</v>
      </c>
      <c r="CU1307" s="186">
        <v>0</v>
      </c>
    </row>
    <row r="1308" spans="1:99" ht="14.4">
      <c r="A1308" t="s">
        <v>3369</v>
      </c>
      <c r="B1308" s="92" t="s">
        <v>1857</v>
      </c>
      <c r="C1308" s="126" t="str">
        <f t="shared" si="350"/>
        <v>B.042.01.103</v>
      </c>
      <c r="D1308" s="11" t="s">
        <v>1821</v>
      </c>
      <c r="E1308" s="125" t="s">
        <v>1058</v>
      </c>
      <c r="F1308" s="128" t="str">
        <f t="shared" si="351"/>
        <v>Electricity Belgium production</v>
      </c>
      <c r="G1308" s="131">
        <f t="shared" si="346"/>
        <v>2.0206852988999997E-2</v>
      </c>
      <c r="H1308" s="183">
        <f t="shared" si="347"/>
        <v>6.0252866999999999E-4</v>
      </c>
      <c r="I1308" s="183">
        <f t="shared" si="348"/>
        <v>1.3213956599999999E-3</v>
      </c>
      <c r="J1308" s="184">
        <f t="shared" si="349"/>
        <v>1.0858129758999999E-2</v>
      </c>
      <c r="K1308" s="183">
        <v>7.4247988999999997E-3</v>
      </c>
      <c r="L1308" s="188">
        <v>7.8376393999999997E-4</v>
      </c>
      <c r="M1308" s="188">
        <v>5.3763172000000005E-4</v>
      </c>
      <c r="N1308" s="188">
        <v>4.9408741999999999E-4</v>
      </c>
      <c r="O1308" s="188">
        <v>1.0844125E-4</v>
      </c>
      <c r="P1308" s="188">
        <v>0</v>
      </c>
      <c r="Q1308" s="188">
        <v>0</v>
      </c>
      <c r="R1308" s="188">
        <v>0</v>
      </c>
      <c r="S1308" s="188">
        <v>9.0441759E-5</v>
      </c>
      <c r="T1308" s="188">
        <v>0</v>
      </c>
      <c r="U1308" s="188">
        <v>1.0767687999999999E-2</v>
      </c>
      <c r="V1308" s="188">
        <v>0</v>
      </c>
      <c r="W1308" s="188">
        <v>0</v>
      </c>
      <c r="X1308" s="146">
        <v>0</v>
      </c>
      <c r="Z1308" s="157">
        <f t="shared" si="355"/>
        <v>4.9498659333333334E-2</v>
      </c>
      <c r="AB1308" s="131">
        <f t="shared" si="341"/>
        <v>7.4247988999999997E-3</v>
      </c>
      <c r="AC1308" s="131">
        <f t="shared" si="342"/>
        <v>1.9239243299999998E-3</v>
      </c>
      <c r="AD1308" s="131">
        <f t="shared" si="343"/>
        <v>1.3213956599999999E-3</v>
      </c>
      <c r="AE1308" s="131">
        <f t="shared" si="344"/>
        <v>1.3213956599999999E-3</v>
      </c>
      <c r="AF1308" s="131">
        <f t="shared" si="345"/>
        <v>1.0858129758999999E-2</v>
      </c>
      <c r="AH1308">
        <v>2.5066687000000001</v>
      </c>
      <c r="AI1308" s="71">
        <v>0.52504223999999999</v>
      </c>
      <c r="AJ1308" s="71">
        <v>1.4918123000000001</v>
      </c>
      <c r="AK1308" s="71">
        <v>0</v>
      </c>
      <c r="AL1308" s="71">
        <v>0.16469763000000001</v>
      </c>
      <c r="AM1308" s="71">
        <v>0.31927116</v>
      </c>
      <c r="AN1308" s="71">
        <v>5.8454181000000003E-3</v>
      </c>
      <c r="AP1308" s="129">
        <v>1.1060925000000001E-3</v>
      </c>
      <c r="AQ1308" s="129">
        <v>1.0322065000000001E-3</v>
      </c>
      <c r="AR1308" s="129">
        <v>4.2777173E-5</v>
      </c>
      <c r="AS1308" s="129">
        <v>3.1108790999999998E-5</v>
      </c>
      <c r="AT1308" s="172">
        <f t="shared" si="352"/>
        <v>6.1882883251000001E-8</v>
      </c>
      <c r="AU1308" s="172">
        <f t="shared" si="353"/>
        <v>1.5819960774739999E-10</v>
      </c>
      <c r="AV1308" s="185">
        <f t="shared" si="354"/>
        <v>4.356973466E-3</v>
      </c>
      <c r="AW1308" s="121">
        <v>4.5934756000000002E-8</v>
      </c>
      <c r="AX1308" s="121">
        <v>1.3859625000000001E-10</v>
      </c>
      <c r="AY1308" s="121">
        <v>3.7866473999999998E-15</v>
      </c>
      <c r="AZ1308" s="121">
        <v>0</v>
      </c>
      <c r="BA1308" s="121">
        <v>0</v>
      </c>
      <c r="BB1308" s="121">
        <v>1.3240251E-11</v>
      </c>
      <c r="BC1308" s="121">
        <v>1.5934887E-8</v>
      </c>
      <c r="BD1308" s="121">
        <v>3.0194230999999998E-12</v>
      </c>
      <c r="BE1308" s="121">
        <v>1.6580148000000001E-11</v>
      </c>
      <c r="BF1308" s="121">
        <v>0</v>
      </c>
      <c r="BG1308" s="121">
        <v>0</v>
      </c>
      <c r="BH1308" s="121">
        <v>0</v>
      </c>
      <c r="BI1308" s="121">
        <v>0</v>
      </c>
      <c r="BJ1308" s="121">
        <v>0</v>
      </c>
      <c r="BK1308" s="121">
        <v>0</v>
      </c>
      <c r="BL1308" s="121">
        <v>0</v>
      </c>
      <c r="BM1308" s="121">
        <v>0</v>
      </c>
      <c r="BN1308" s="121">
        <v>1.8997766E-5</v>
      </c>
      <c r="BO1308" s="121">
        <v>4.3379756999999998E-3</v>
      </c>
      <c r="BP1308" s="121">
        <v>0</v>
      </c>
      <c r="BQ1308" s="121">
        <v>0</v>
      </c>
      <c r="BR1308" s="121">
        <v>0</v>
      </c>
      <c r="BT1308" s="71">
        <v>4.3085307000000003E-6</v>
      </c>
      <c r="BU1308" s="71">
        <v>1.1430855E-7</v>
      </c>
      <c r="BV1308" s="71">
        <v>1.3801539999999999E-6</v>
      </c>
      <c r="BW1308" s="71">
        <v>2.3522867999999999E-10</v>
      </c>
      <c r="BX1308" s="71">
        <v>1.9122349E-7</v>
      </c>
      <c r="BY1308" s="71">
        <v>0</v>
      </c>
      <c r="BZ1308" s="71">
        <v>0</v>
      </c>
      <c r="CA1308" s="71">
        <v>0</v>
      </c>
      <c r="CB1308" s="71">
        <v>0</v>
      </c>
      <c r="CC1308" s="71">
        <v>7.1756905000000004E-10</v>
      </c>
      <c r="CD1308" s="71">
        <v>0</v>
      </c>
      <c r="CE1308" s="71">
        <v>0</v>
      </c>
      <c r="CF1308" s="71">
        <v>0</v>
      </c>
      <c r="CG1308" s="71">
        <v>1.0186761999999999E-7</v>
      </c>
      <c r="CH1308" s="71">
        <v>2.5200242000000001E-6</v>
      </c>
      <c r="CI1308" s="71">
        <v>1.1469137999999999E-13</v>
      </c>
      <c r="CJ1308" s="71">
        <v>0</v>
      </c>
      <c r="CL1308" s="186">
        <v>0</v>
      </c>
      <c r="CM1308" s="186">
        <v>4.9498659E-2</v>
      </c>
      <c r="CN1308" s="187">
        <v>0</v>
      </c>
      <c r="CO1308" s="186">
        <v>7.8208246E-5</v>
      </c>
      <c r="CP1308" s="186">
        <v>0</v>
      </c>
      <c r="CQ1308" s="186">
        <v>0</v>
      </c>
      <c r="CR1308" s="186">
        <v>7.4836624999999999E-6</v>
      </c>
      <c r="CS1308" s="186">
        <v>0</v>
      </c>
      <c r="CT1308" s="186">
        <v>0</v>
      </c>
      <c r="CU1308" s="186">
        <v>0</v>
      </c>
    </row>
    <row r="1309" spans="1:99" ht="14.4">
      <c r="A1309" t="s">
        <v>3370</v>
      </c>
      <c r="B1309" s="92" t="s">
        <v>1857</v>
      </c>
      <c r="C1309" s="126" t="str">
        <f t="shared" si="350"/>
        <v>B.042.01.104</v>
      </c>
      <c r="D1309" s="11" t="s">
        <v>1821</v>
      </c>
      <c r="E1309" s="125" t="s">
        <v>1058</v>
      </c>
      <c r="F1309" s="128" t="str">
        <f t="shared" si="351"/>
        <v>Electricity Bulgaria production</v>
      </c>
      <c r="G1309" s="131">
        <f t="shared" si="346"/>
        <v>2.7529225237E-2</v>
      </c>
      <c r="H1309" s="183">
        <f t="shared" si="347"/>
        <v>4.33428847E-4</v>
      </c>
      <c r="I1309" s="183">
        <f t="shared" si="348"/>
        <v>9.2858510999999999E-4</v>
      </c>
      <c r="J1309" s="184">
        <f t="shared" si="349"/>
        <v>1.090516528E-2</v>
      </c>
      <c r="K1309" s="183">
        <v>1.5262046E-2</v>
      </c>
      <c r="L1309" s="146">
        <v>5.4291409999999995E-4</v>
      </c>
      <c r="M1309" s="146">
        <v>3.8567100999999999E-4</v>
      </c>
      <c r="N1309" s="146">
        <v>3.4183891000000001E-4</v>
      </c>
      <c r="O1309" s="146">
        <v>9.1589937000000003E-5</v>
      </c>
      <c r="P1309" s="188">
        <v>0</v>
      </c>
      <c r="Q1309" s="188">
        <v>0</v>
      </c>
      <c r="R1309" s="188">
        <v>0</v>
      </c>
      <c r="S1309" s="188">
        <v>6.8287279999999998E-5</v>
      </c>
      <c r="T1309" s="188">
        <v>0</v>
      </c>
      <c r="U1309" s="146">
        <v>1.0836877999999999E-2</v>
      </c>
      <c r="V1309" s="188">
        <v>0</v>
      </c>
      <c r="W1309" s="188">
        <v>0</v>
      </c>
      <c r="X1309" s="146">
        <v>0</v>
      </c>
      <c r="Z1309" s="157">
        <f t="shared" si="355"/>
        <v>0.10174697333333334</v>
      </c>
      <c r="AB1309" s="131">
        <f t="shared" si="341"/>
        <v>1.5262046E-2</v>
      </c>
      <c r="AC1309" s="131">
        <f t="shared" si="342"/>
        <v>1.3620139569999999E-3</v>
      </c>
      <c r="AD1309" s="131">
        <f t="shared" si="343"/>
        <v>9.2858510999999999E-4</v>
      </c>
      <c r="AE1309" s="131">
        <f t="shared" si="344"/>
        <v>9.2858510999999999E-4</v>
      </c>
      <c r="AF1309" s="131">
        <f t="shared" si="345"/>
        <v>1.090516528E-2</v>
      </c>
      <c r="AH1309">
        <v>2.7152172000000001</v>
      </c>
      <c r="AI1309" s="71">
        <v>0.76433119999999999</v>
      </c>
      <c r="AJ1309" s="71">
        <v>1.5013981999999999</v>
      </c>
      <c r="AK1309" s="71">
        <v>0</v>
      </c>
      <c r="AL1309" s="71">
        <v>0.17394404999999999</v>
      </c>
      <c r="AM1309" s="71">
        <v>0.19333417</v>
      </c>
      <c r="AN1309" s="71">
        <v>8.2209539999999998E-2</v>
      </c>
      <c r="AP1309" s="129">
        <v>1.8600506E-3</v>
      </c>
      <c r="AQ1309" s="129">
        <v>1.7635239E-3</v>
      </c>
      <c r="AR1309" s="129">
        <v>8.0707210999999995E-5</v>
      </c>
      <c r="AS1309" s="129">
        <v>1.5819515000000001E-5</v>
      </c>
      <c r="AT1309" s="172">
        <f t="shared" si="352"/>
        <v>1.0572685038910001E-7</v>
      </c>
      <c r="AU1309" s="172">
        <f t="shared" si="353"/>
        <v>2.9847341524359995E-10</v>
      </c>
      <c r="AV1309" s="185">
        <f t="shared" si="354"/>
        <v>2.215618407E-3</v>
      </c>
      <c r="AW1309" s="121">
        <v>9.4421192000000004E-8</v>
      </c>
      <c r="AX1309" s="121">
        <v>2.8489152999999998E-10</v>
      </c>
      <c r="AY1309" s="121">
        <v>7.7836435999999997E-15</v>
      </c>
      <c r="AZ1309" s="121">
        <v>0</v>
      </c>
      <c r="BA1309" s="121">
        <v>0</v>
      </c>
      <c r="BB1309" s="121">
        <v>9.1603891000000006E-12</v>
      </c>
      <c r="BC1309" s="121">
        <v>1.1296498000000001E-8</v>
      </c>
      <c r="BD1309" s="121">
        <v>2.0890155999999998E-12</v>
      </c>
      <c r="BE1309" s="121">
        <v>1.1485086000000001E-11</v>
      </c>
      <c r="BF1309" s="121">
        <v>0</v>
      </c>
      <c r="BG1309" s="121">
        <v>0</v>
      </c>
      <c r="BH1309" s="121">
        <v>0</v>
      </c>
      <c r="BI1309" s="121">
        <v>0</v>
      </c>
      <c r="BJ1309" s="121">
        <v>0</v>
      </c>
      <c r="BK1309" s="121">
        <v>0</v>
      </c>
      <c r="BL1309" s="121">
        <v>0</v>
      </c>
      <c r="BM1309" s="121">
        <v>0</v>
      </c>
      <c r="BN1309" s="121">
        <v>1.8248306999999999E-5</v>
      </c>
      <c r="BO1309" s="121">
        <v>2.1973701000000002E-3</v>
      </c>
      <c r="BP1309" s="121">
        <v>0</v>
      </c>
      <c r="BQ1309" s="121">
        <v>0</v>
      </c>
      <c r="BR1309" s="121">
        <v>0</v>
      </c>
      <c r="BT1309" s="71">
        <v>5.9727495E-6</v>
      </c>
      <c r="BU1309" s="71">
        <v>7.9181652999999999E-8</v>
      </c>
      <c r="BV1309" s="71">
        <v>2.8369756000000001E-6</v>
      </c>
      <c r="BW1309" s="71">
        <v>1.6274512000000001E-10</v>
      </c>
      <c r="BX1309" s="71">
        <v>1.4720498999999999E-7</v>
      </c>
      <c r="BY1309" s="71">
        <v>0</v>
      </c>
      <c r="BZ1309" s="71">
        <v>0</v>
      </c>
      <c r="CA1309" s="71">
        <v>0</v>
      </c>
      <c r="CB1309" s="71">
        <v>0</v>
      </c>
      <c r="CC1309" s="71">
        <v>4.9645672999999997E-10</v>
      </c>
      <c r="CD1309" s="71">
        <v>0</v>
      </c>
      <c r="CE1309" s="71">
        <v>0</v>
      </c>
      <c r="CF1309" s="71">
        <v>0</v>
      </c>
      <c r="CG1309" s="71">
        <v>7.0484294999999996E-8</v>
      </c>
      <c r="CH1309" s="71">
        <v>2.8382436999999999E-6</v>
      </c>
      <c r="CI1309" s="71">
        <v>8.6596747000000003E-14</v>
      </c>
      <c r="CJ1309" s="71">
        <v>0</v>
      </c>
      <c r="CL1309" s="186">
        <v>0</v>
      </c>
      <c r="CM1309" s="186">
        <v>0.10174697000000001</v>
      </c>
      <c r="CN1309" s="187">
        <v>0</v>
      </c>
      <c r="CO1309" s="186">
        <v>5.4174934000000002E-5</v>
      </c>
      <c r="CP1309" s="186">
        <v>0</v>
      </c>
      <c r="CQ1309" s="186">
        <v>0</v>
      </c>
      <c r="CR1309" s="186">
        <v>5.5947280999999998E-6</v>
      </c>
      <c r="CS1309" s="186">
        <v>0</v>
      </c>
      <c r="CT1309" s="186">
        <v>0</v>
      </c>
      <c r="CU1309" s="186">
        <v>0</v>
      </c>
    </row>
    <row r="1310" spans="1:99" ht="14.4">
      <c r="A1310" t="s">
        <v>3371</v>
      </c>
      <c r="B1310" s="92" t="s">
        <v>1857</v>
      </c>
      <c r="C1310" s="126" t="str">
        <f t="shared" si="350"/>
        <v>B.042.01.105</v>
      </c>
      <c r="D1310" s="11" t="s">
        <v>1821</v>
      </c>
      <c r="E1310" s="125" t="s">
        <v>1058</v>
      </c>
      <c r="F1310" s="128" t="str">
        <f t="shared" si="351"/>
        <v>Electricity Croatia production</v>
      </c>
      <c r="G1310" s="131">
        <f t="shared" si="346"/>
        <v>1.018506592E-2</v>
      </c>
      <c r="H1310" s="183">
        <f t="shared" si="347"/>
        <v>7.1428456999999993E-4</v>
      </c>
      <c r="I1310" s="183">
        <f t="shared" si="348"/>
        <v>1.10780987E-3</v>
      </c>
      <c r="J1310" s="184">
        <f t="shared" si="349"/>
        <v>1.6599048000000001E-4</v>
      </c>
      <c r="K1310" s="183">
        <v>8.1969810000000008E-3</v>
      </c>
      <c r="L1310" s="146">
        <v>5.0574208999999996E-4</v>
      </c>
      <c r="M1310" s="146">
        <v>6.0206777999999999E-4</v>
      </c>
      <c r="N1310" s="188">
        <v>5.5945078999999995E-4</v>
      </c>
      <c r="O1310" s="188">
        <v>1.5483378E-4</v>
      </c>
      <c r="P1310" s="188">
        <v>0</v>
      </c>
      <c r="Q1310" s="188">
        <v>0</v>
      </c>
      <c r="R1310" s="188">
        <v>0</v>
      </c>
      <c r="S1310" s="188">
        <v>1.6599048000000001E-4</v>
      </c>
      <c r="T1310" s="188">
        <v>0</v>
      </c>
      <c r="U1310" s="146">
        <v>0</v>
      </c>
      <c r="V1310" s="188">
        <v>0</v>
      </c>
      <c r="W1310" s="188">
        <v>0</v>
      </c>
      <c r="X1310" s="146">
        <v>0</v>
      </c>
      <c r="Z1310" s="157">
        <f t="shared" si="355"/>
        <v>5.4646540000000007E-2</v>
      </c>
      <c r="AB1310" s="131">
        <f t="shared" si="341"/>
        <v>8.1969810000000008E-3</v>
      </c>
      <c r="AC1310" s="131">
        <f t="shared" si="342"/>
        <v>1.8220944399999998E-3</v>
      </c>
      <c r="AD1310" s="131">
        <f t="shared" si="343"/>
        <v>1.10780987E-3</v>
      </c>
      <c r="AE1310" s="131">
        <f t="shared" si="344"/>
        <v>1.10780987E-3</v>
      </c>
      <c r="AF1310" s="131">
        <f t="shared" si="345"/>
        <v>1.6599048000000001E-4</v>
      </c>
      <c r="AH1310">
        <v>1.7226992999999999</v>
      </c>
      <c r="AI1310" s="71">
        <v>0.71518610000000005</v>
      </c>
      <c r="AJ1310" s="71">
        <v>0</v>
      </c>
      <c r="AK1310" s="71">
        <v>0</v>
      </c>
      <c r="AL1310" s="71">
        <v>0.25868153999999999</v>
      </c>
      <c r="AM1310" s="71">
        <v>0.24788911</v>
      </c>
      <c r="AN1310" s="71">
        <v>0.50094256000000004</v>
      </c>
      <c r="AP1310" s="129">
        <v>1.1176881E-3</v>
      </c>
      <c r="AQ1310" s="129">
        <v>1.0398384000000001E-3</v>
      </c>
      <c r="AR1310" s="129">
        <v>4.5192516999999998E-5</v>
      </c>
      <c r="AS1310" s="129">
        <v>3.2657197000000001E-5</v>
      </c>
      <c r="AT1310" s="172">
        <f t="shared" si="352"/>
        <v>6.2340428819E-8</v>
      </c>
      <c r="AU1310" s="172">
        <f t="shared" si="353"/>
        <v>1.671320864603E-10</v>
      </c>
      <c r="AV1310" s="185">
        <f t="shared" si="354"/>
        <v>4.5738371686000001E-3</v>
      </c>
      <c r="AW1310" s="121">
        <v>5.0711988999999998E-8</v>
      </c>
      <c r="AX1310" s="121">
        <v>1.5301031000000001E-10</v>
      </c>
      <c r="AY1310" s="121">
        <v>4.1804603E-15</v>
      </c>
      <c r="AZ1310" s="121">
        <v>0</v>
      </c>
      <c r="BA1310" s="121">
        <v>0</v>
      </c>
      <c r="BB1310" s="121">
        <v>1.4991819000000001E-11</v>
      </c>
      <c r="BC1310" s="121">
        <v>1.1613448E-8</v>
      </c>
      <c r="BD1310" s="121">
        <v>3.4188660000000001E-12</v>
      </c>
      <c r="BE1310" s="121">
        <v>1.069873E-11</v>
      </c>
      <c r="BF1310" s="121">
        <v>0</v>
      </c>
      <c r="BG1310" s="121">
        <v>0</v>
      </c>
      <c r="BH1310" s="121">
        <v>0</v>
      </c>
      <c r="BI1310" s="121">
        <v>0</v>
      </c>
      <c r="BJ1310" s="121">
        <v>0</v>
      </c>
      <c r="BK1310" s="121">
        <v>0</v>
      </c>
      <c r="BL1310" s="121">
        <v>0</v>
      </c>
      <c r="BM1310" s="121">
        <v>0</v>
      </c>
      <c r="BN1310" s="121">
        <v>6.3629686000000003E-6</v>
      </c>
      <c r="BO1310" s="121">
        <v>4.5674742000000003E-3</v>
      </c>
      <c r="BP1310" s="121">
        <v>0</v>
      </c>
      <c r="BQ1310" s="121">
        <v>0</v>
      </c>
      <c r="BR1310" s="121">
        <v>0</v>
      </c>
      <c r="BT1310" s="71">
        <v>2.7437868999999998E-6</v>
      </c>
      <c r="BU1310" s="71">
        <v>7.3760277000000006E-8</v>
      </c>
      <c r="BV1310" s="71">
        <v>1.5236905E-6</v>
      </c>
      <c r="BW1310" s="71">
        <v>2.6634735E-10</v>
      </c>
      <c r="BX1310" s="71">
        <v>1.9934752E-7</v>
      </c>
      <c r="BY1310" s="71">
        <v>0</v>
      </c>
      <c r="BZ1310" s="71">
        <v>0</v>
      </c>
      <c r="CA1310" s="71">
        <v>0</v>
      </c>
      <c r="CB1310" s="71">
        <v>0</v>
      </c>
      <c r="CC1310" s="71">
        <v>8.1249707000000001E-10</v>
      </c>
      <c r="CD1310" s="71">
        <v>0</v>
      </c>
      <c r="CE1310" s="71">
        <v>0</v>
      </c>
      <c r="CF1310" s="71">
        <v>0</v>
      </c>
      <c r="CG1310" s="71">
        <v>1.1173007E-7</v>
      </c>
      <c r="CH1310" s="71">
        <v>8.3417946999999995E-7</v>
      </c>
      <c r="CI1310" s="71">
        <v>2.1049654E-13</v>
      </c>
      <c r="CJ1310" s="71">
        <v>0</v>
      </c>
      <c r="CL1310" s="186">
        <v>0</v>
      </c>
      <c r="CM1310" s="186">
        <v>5.464654E-2</v>
      </c>
      <c r="CN1310" s="187">
        <v>0</v>
      </c>
      <c r="CO1310" s="186">
        <v>5.0465706999999999E-5</v>
      </c>
      <c r="CP1310" s="186">
        <v>0</v>
      </c>
      <c r="CQ1310" s="186">
        <v>0</v>
      </c>
      <c r="CR1310" s="186">
        <v>6.9452064000000004E-6</v>
      </c>
      <c r="CS1310" s="186">
        <v>0</v>
      </c>
      <c r="CT1310" s="186">
        <v>0</v>
      </c>
      <c r="CU1310" s="186">
        <v>0</v>
      </c>
    </row>
    <row r="1311" spans="1:99" ht="14.4">
      <c r="A1311" t="s">
        <v>3372</v>
      </c>
      <c r="B1311" s="92" t="s">
        <v>1857</v>
      </c>
      <c r="C1311" s="126" t="str">
        <f t="shared" si="350"/>
        <v>B.042.01.106</v>
      </c>
      <c r="D1311" s="11" t="s">
        <v>1821</v>
      </c>
      <c r="E1311" s="125" t="s">
        <v>1058</v>
      </c>
      <c r="F1311" s="128" t="str">
        <f t="shared" si="351"/>
        <v>Electricity Cyprus production</v>
      </c>
      <c r="G1311" s="131">
        <f t="shared" si="346"/>
        <v>3.1665652475999999E-2</v>
      </c>
      <c r="H1311" s="183">
        <f t="shared" si="347"/>
        <v>1.3107390999999998E-3</v>
      </c>
      <c r="I1311" s="183">
        <f t="shared" si="348"/>
        <v>6.4369612000000007E-3</v>
      </c>
      <c r="J1311" s="184">
        <f t="shared" si="349"/>
        <v>6.3300175999999995E-5</v>
      </c>
      <c r="K1311" s="183">
        <v>2.3854652E-2</v>
      </c>
      <c r="L1311" s="146">
        <v>5.0316005000000004E-3</v>
      </c>
      <c r="M1311" s="146">
        <v>1.4053607000000001E-3</v>
      </c>
      <c r="N1311" s="146">
        <v>1.1895256999999999E-3</v>
      </c>
      <c r="O1311" s="146">
        <v>1.2121339999999999E-4</v>
      </c>
      <c r="P1311" s="188">
        <v>0</v>
      </c>
      <c r="Q1311" s="188">
        <v>0</v>
      </c>
      <c r="R1311" s="188">
        <v>0</v>
      </c>
      <c r="S1311" s="188">
        <v>6.3300175999999995E-5</v>
      </c>
      <c r="T1311" s="146">
        <v>0</v>
      </c>
      <c r="U1311" s="188">
        <v>0</v>
      </c>
      <c r="V1311" s="146">
        <v>0</v>
      </c>
      <c r="W1311" s="146">
        <v>0</v>
      </c>
      <c r="X1311" s="146">
        <v>0</v>
      </c>
      <c r="Z1311" s="157">
        <f t="shared" si="355"/>
        <v>0.15903101333333333</v>
      </c>
      <c r="AB1311" s="131">
        <f t="shared" si="341"/>
        <v>2.3854652E-2</v>
      </c>
      <c r="AC1311" s="131">
        <f t="shared" si="342"/>
        <v>7.7477003000000011E-3</v>
      </c>
      <c r="AD1311" s="131">
        <f t="shared" si="343"/>
        <v>6.4369612000000007E-3</v>
      </c>
      <c r="AE1311" s="131">
        <f t="shared" si="344"/>
        <v>6.4369612000000007E-3</v>
      </c>
      <c r="AF1311" s="131">
        <f t="shared" si="345"/>
        <v>6.3300175999999995E-5</v>
      </c>
      <c r="AH1311">
        <v>2.2873681000000001</v>
      </c>
      <c r="AI1311" s="71">
        <v>2.0216626</v>
      </c>
      <c r="AJ1311" s="71">
        <v>0</v>
      </c>
      <c r="AK1311" s="71">
        <v>0</v>
      </c>
      <c r="AL1311" s="71">
        <v>3.0292989999999999E-2</v>
      </c>
      <c r="AM1311" s="71">
        <v>0.23541249</v>
      </c>
      <c r="AN1311" s="71">
        <v>0</v>
      </c>
      <c r="AP1311" s="129">
        <v>4.3136095999999997E-3</v>
      </c>
      <c r="AQ1311" s="129">
        <v>4.0180894E-3</v>
      </c>
      <c r="AR1311" s="129">
        <v>1.5115615E-4</v>
      </c>
      <c r="AS1311" s="129">
        <v>1.4436403999999999E-4</v>
      </c>
      <c r="AT1311" s="172">
        <f t="shared" si="352"/>
        <v>2.4089264917799996E-7</v>
      </c>
      <c r="AU1311" s="172">
        <f t="shared" si="353"/>
        <v>5.59009409473E-10</v>
      </c>
      <c r="AV1311" s="185">
        <f t="shared" si="354"/>
        <v>2.0219052506800003E-2</v>
      </c>
      <c r="AW1311" s="121">
        <v>1.4758078E-7</v>
      </c>
      <c r="AX1311" s="121">
        <v>4.4528684000000001E-10</v>
      </c>
      <c r="AY1311" s="121">
        <v>1.2165873E-14</v>
      </c>
      <c r="AZ1311" s="121">
        <v>0</v>
      </c>
      <c r="BA1311" s="121">
        <v>0</v>
      </c>
      <c r="BB1311" s="121">
        <v>3.1876178000000001E-11</v>
      </c>
      <c r="BC1311" s="121">
        <v>9.3279993E-8</v>
      </c>
      <c r="BD1311" s="121">
        <v>7.2693236E-12</v>
      </c>
      <c r="BE1311" s="121">
        <v>1.0644108E-10</v>
      </c>
      <c r="BF1311" s="121">
        <v>0</v>
      </c>
      <c r="BG1311" s="121">
        <v>0</v>
      </c>
      <c r="BH1311" s="121">
        <v>0</v>
      </c>
      <c r="BI1311" s="121">
        <v>0</v>
      </c>
      <c r="BJ1311" s="121">
        <v>0</v>
      </c>
      <c r="BK1311" s="121">
        <v>0</v>
      </c>
      <c r="BL1311" s="121">
        <v>0</v>
      </c>
      <c r="BM1311" s="121">
        <v>0</v>
      </c>
      <c r="BN1311" s="121">
        <v>2.4265068000000001E-6</v>
      </c>
      <c r="BO1311" s="121">
        <v>2.0216626000000001E-2</v>
      </c>
      <c r="BP1311" s="121">
        <v>0</v>
      </c>
      <c r="BQ1311" s="121">
        <v>0</v>
      </c>
      <c r="BR1311" s="121">
        <v>0</v>
      </c>
      <c r="BT1311" s="71">
        <v>8.5994330999999996E-6</v>
      </c>
      <c r="BU1311" s="71">
        <v>7.3383699E-7</v>
      </c>
      <c r="BV1311" s="71">
        <v>4.4342067E-6</v>
      </c>
      <c r="BW1311" s="71">
        <v>5.6631792E-10</v>
      </c>
      <c r="BX1311" s="71">
        <v>7.1298247000000004E-7</v>
      </c>
      <c r="BY1311" s="71">
        <v>0</v>
      </c>
      <c r="BZ1311" s="71">
        <v>0</v>
      </c>
      <c r="CA1311" s="71">
        <v>0</v>
      </c>
      <c r="CB1311" s="71">
        <v>0</v>
      </c>
      <c r="CC1311" s="71">
        <v>1.7275623000000001E-9</v>
      </c>
      <c r="CD1311" s="71">
        <v>0</v>
      </c>
      <c r="CE1311" s="71">
        <v>0</v>
      </c>
      <c r="CF1311" s="71">
        <v>0</v>
      </c>
      <c r="CG1311" s="71">
        <v>2.7501996999999998E-7</v>
      </c>
      <c r="CH1311" s="71">
        <v>2.4410929999999998E-6</v>
      </c>
      <c r="CI1311" s="71">
        <v>8.0272480000000003E-14</v>
      </c>
      <c r="CJ1311" s="71">
        <v>0</v>
      </c>
      <c r="CL1311" s="186">
        <v>0</v>
      </c>
      <c r="CM1311" s="186">
        <v>0.15903102</v>
      </c>
      <c r="CN1311" s="187">
        <v>0</v>
      </c>
      <c r="CO1311" s="186">
        <v>5.0208057999999998E-4</v>
      </c>
      <c r="CP1311" s="186">
        <v>0</v>
      </c>
      <c r="CQ1311" s="186">
        <v>0</v>
      </c>
      <c r="CR1311" s="186">
        <v>3.3705475000000003E-5</v>
      </c>
      <c r="CS1311" s="186">
        <v>0</v>
      </c>
      <c r="CT1311" s="186">
        <v>0</v>
      </c>
      <c r="CU1311" s="186">
        <v>0</v>
      </c>
    </row>
    <row r="1312" spans="1:99" ht="14.4">
      <c r="A1312" t="s">
        <v>3373</v>
      </c>
      <c r="B1312" s="92" t="s">
        <v>1857</v>
      </c>
      <c r="C1312" s="126" t="str">
        <f t="shared" si="350"/>
        <v>B.042.01.107</v>
      </c>
      <c r="D1312" s="11" t="s">
        <v>1821</v>
      </c>
      <c r="E1312" s="125" t="s">
        <v>1058</v>
      </c>
      <c r="F1312" s="128" t="str">
        <f t="shared" si="351"/>
        <v>Electricity Czechia production</v>
      </c>
      <c r="G1312" s="131">
        <f t="shared" si="346"/>
        <v>3.0481751304999999E-2</v>
      </c>
      <c r="H1312" s="183">
        <f t="shared" si="347"/>
        <v>5.8006729000000001E-4</v>
      </c>
      <c r="I1312" s="183">
        <f t="shared" si="348"/>
        <v>1.1756286700000001E-3</v>
      </c>
      <c r="J1312" s="184">
        <f t="shared" si="349"/>
        <v>1.0496987345E-2</v>
      </c>
      <c r="K1312" s="183">
        <v>1.8229068000000001E-2</v>
      </c>
      <c r="L1312" s="146">
        <v>6.6280595999999999E-4</v>
      </c>
      <c r="M1312" s="146">
        <v>5.1282271E-4</v>
      </c>
      <c r="N1312" s="146">
        <v>4.5293096E-4</v>
      </c>
      <c r="O1312" s="188">
        <v>1.2713633000000001E-4</v>
      </c>
      <c r="P1312" s="188">
        <v>0</v>
      </c>
      <c r="Q1312" s="188">
        <v>0</v>
      </c>
      <c r="R1312" s="188">
        <v>0</v>
      </c>
      <c r="S1312" s="188">
        <v>2.5483345E-5</v>
      </c>
      <c r="T1312" s="146">
        <v>0</v>
      </c>
      <c r="U1312" s="188">
        <v>1.0471504E-2</v>
      </c>
      <c r="V1312" s="188">
        <v>0</v>
      </c>
      <c r="W1312" s="146">
        <v>0</v>
      </c>
      <c r="X1312" s="146">
        <v>0</v>
      </c>
      <c r="Z1312" s="157">
        <f t="shared" si="355"/>
        <v>0.12152712000000002</v>
      </c>
      <c r="AB1312" s="131">
        <f t="shared" si="341"/>
        <v>1.8229068000000001E-2</v>
      </c>
      <c r="AC1312" s="131">
        <f t="shared" si="342"/>
        <v>1.7556959599999999E-3</v>
      </c>
      <c r="AD1312" s="131">
        <f t="shared" si="343"/>
        <v>1.1756286700000001E-3</v>
      </c>
      <c r="AE1312" s="131">
        <f t="shared" si="344"/>
        <v>1.1756286700000001E-3</v>
      </c>
      <c r="AF1312" s="131">
        <f t="shared" si="345"/>
        <v>1.0496987345E-2</v>
      </c>
      <c r="AH1312">
        <v>2.9994906000000001</v>
      </c>
      <c r="AI1312" s="71">
        <v>1.1946914</v>
      </c>
      <c r="AJ1312" s="71">
        <v>1.4507774</v>
      </c>
      <c r="AK1312" s="71">
        <v>0</v>
      </c>
      <c r="AL1312" s="71">
        <v>0.24956149999999999</v>
      </c>
      <c r="AM1312" s="71">
        <v>6.7163255000000005E-2</v>
      </c>
      <c r="AN1312" s="71">
        <v>3.7297039999999997E-2</v>
      </c>
      <c r="AP1312" s="129">
        <v>2.2332532999999998E-3</v>
      </c>
      <c r="AQ1312" s="129">
        <v>2.1153697E-3</v>
      </c>
      <c r="AR1312" s="129">
        <v>9.6552940000000005E-5</v>
      </c>
      <c r="AS1312" s="129">
        <v>2.1330648999999999E-5</v>
      </c>
      <c r="AT1312" s="172">
        <f t="shared" si="352"/>
        <v>1.2682072936600002E-7</v>
      </c>
      <c r="AU1312" s="172">
        <f t="shared" si="353"/>
        <v>3.570744792246E-10</v>
      </c>
      <c r="AV1312" s="185">
        <f t="shared" si="354"/>
        <v>2.9874857910000001E-3</v>
      </c>
      <c r="AW1312" s="121">
        <v>1.1277717E-7</v>
      </c>
      <c r="AX1312" s="121">
        <v>3.4027593E-10</v>
      </c>
      <c r="AY1312" s="121">
        <v>9.2968245999999994E-15</v>
      </c>
      <c r="AZ1312" s="121">
        <v>0</v>
      </c>
      <c r="BA1312" s="121">
        <v>0</v>
      </c>
      <c r="BB1312" s="121">
        <v>1.2137365999999999E-11</v>
      </c>
      <c r="BC1312" s="121">
        <v>1.4031422000000001E-8</v>
      </c>
      <c r="BD1312" s="121">
        <v>2.7679114000000001E-12</v>
      </c>
      <c r="BE1312" s="121">
        <v>1.4021341000000001E-11</v>
      </c>
      <c r="BF1312" s="121">
        <v>0</v>
      </c>
      <c r="BG1312" s="121">
        <v>0</v>
      </c>
      <c r="BH1312" s="121">
        <v>0</v>
      </c>
      <c r="BI1312" s="121">
        <v>0</v>
      </c>
      <c r="BJ1312" s="121">
        <v>0</v>
      </c>
      <c r="BK1312" s="121">
        <v>0</v>
      </c>
      <c r="BL1312" s="121">
        <v>0</v>
      </c>
      <c r="BM1312" s="121">
        <v>0</v>
      </c>
      <c r="BN1312" s="121">
        <v>1.6080491000000002E-5</v>
      </c>
      <c r="BO1312" s="121">
        <v>2.9714053E-3</v>
      </c>
      <c r="BP1312" s="121">
        <v>0</v>
      </c>
      <c r="BQ1312" s="121">
        <v>0</v>
      </c>
      <c r="BR1312" s="121">
        <v>0</v>
      </c>
      <c r="BT1312" s="71">
        <v>7.0653504999999997E-6</v>
      </c>
      <c r="BU1312" s="71">
        <v>9.6667358000000003E-8</v>
      </c>
      <c r="BV1312" s="71">
        <v>3.3884984999999999E-6</v>
      </c>
      <c r="BW1312" s="71">
        <v>2.1563461999999999E-10</v>
      </c>
      <c r="BX1312" s="71">
        <v>1.9342543E-7</v>
      </c>
      <c r="BY1312" s="71">
        <v>0</v>
      </c>
      <c r="BZ1312" s="71">
        <v>0</v>
      </c>
      <c r="CA1312" s="71">
        <v>0</v>
      </c>
      <c r="CB1312" s="71">
        <v>0</v>
      </c>
      <c r="CC1312" s="71">
        <v>6.5779703999999999E-10</v>
      </c>
      <c r="CD1312" s="71">
        <v>0</v>
      </c>
      <c r="CE1312" s="71">
        <v>0</v>
      </c>
      <c r="CF1312" s="71">
        <v>0</v>
      </c>
      <c r="CG1312" s="71">
        <v>9.2855196000000003E-8</v>
      </c>
      <c r="CH1312" s="71">
        <v>3.2930305000000002E-6</v>
      </c>
      <c r="CI1312" s="71">
        <v>3.2316045E-14</v>
      </c>
      <c r="CJ1312" s="71">
        <v>0</v>
      </c>
      <c r="CL1312" s="186">
        <v>0</v>
      </c>
      <c r="CM1312" s="186">
        <v>0.12152712</v>
      </c>
      <c r="CN1312" s="187">
        <v>0</v>
      </c>
      <c r="CO1312" s="186">
        <v>6.6138399000000001E-5</v>
      </c>
      <c r="CP1312" s="186">
        <v>0</v>
      </c>
      <c r="CQ1312" s="186">
        <v>0</v>
      </c>
      <c r="CR1312" s="186">
        <v>7.2122723000000003E-6</v>
      </c>
      <c r="CS1312" s="186">
        <v>0</v>
      </c>
      <c r="CT1312" s="186">
        <v>0</v>
      </c>
      <c r="CU1312" s="186">
        <v>0</v>
      </c>
    </row>
    <row r="1313" spans="1:99" ht="14.4">
      <c r="A1313" t="s">
        <v>3374</v>
      </c>
      <c r="B1313" s="92" t="s">
        <v>1857</v>
      </c>
      <c r="C1313" s="126" t="str">
        <f t="shared" si="350"/>
        <v>B.042.01.108</v>
      </c>
      <c r="D1313" s="11" t="s">
        <v>1821</v>
      </c>
      <c r="E1313" s="125" t="s">
        <v>1058</v>
      </c>
      <c r="F1313" s="128" t="str">
        <f t="shared" si="351"/>
        <v>Electricity Denmark production</v>
      </c>
      <c r="G1313" s="131">
        <f t="shared" si="346"/>
        <v>7.5104206599999994E-3</v>
      </c>
      <c r="H1313" s="183">
        <f t="shared" si="347"/>
        <v>8.7225897000000002E-4</v>
      </c>
      <c r="I1313" s="183">
        <f t="shared" si="348"/>
        <v>1.48081302E-3</v>
      </c>
      <c r="J1313" s="184">
        <f t="shared" si="349"/>
        <v>2.0874927E-4</v>
      </c>
      <c r="K1313" s="183">
        <v>4.9485993999999998E-3</v>
      </c>
      <c r="L1313" s="188">
        <v>8.0515605999999999E-4</v>
      </c>
      <c r="M1313" s="188">
        <v>6.7565696000000002E-4</v>
      </c>
      <c r="N1313" s="188">
        <v>5.8099797000000001E-4</v>
      </c>
      <c r="O1313" s="188">
        <v>2.9126100000000002E-4</v>
      </c>
      <c r="P1313" s="188">
        <v>0</v>
      </c>
      <c r="Q1313" s="188">
        <v>0</v>
      </c>
      <c r="R1313" s="188">
        <v>0</v>
      </c>
      <c r="S1313" s="188">
        <v>2.0874927E-4</v>
      </c>
      <c r="T1313" s="188">
        <v>0</v>
      </c>
      <c r="U1313" s="188">
        <v>0</v>
      </c>
      <c r="V1313" s="188">
        <v>0</v>
      </c>
      <c r="W1313" s="188">
        <v>0</v>
      </c>
      <c r="X1313" s="146">
        <v>0</v>
      </c>
      <c r="Z1313" s="157">
        <f t="shared" si="355"/>
        <v>3.299066266666667E-2</v>
      </c>
      <c r="AB1313" s="131">
        <f t="shared" si="341"/>
        <v>4.9485993999999998E-3</v>
      </c>
      <c r="AC1313" s="131">
        <f t="shared" si="342"/>
        <v>2.3530719900000004E-3</v>
      </c>
      <c r="AD1313" s="131">
        <f t="shared" si="343"/>
        <v>1.48081302E-3</v>
      </c>
      <c r="AE1313" s="131">
        <f t="shared" si="344"/>
        <v>1.48081302E-3</v>
      </c>
      <c r="AF1313" s="131">
        <f t="shared" si="345"/>
        <v>2.0874927E-4</v>
      </c>
      <c r="AH1313">
        <v>1.7335659000000001</v>
      </c>
      <c r="AI1313" s="71">
        <v>0.33162346999999998</v>
      </c>
      <c r="AJ1313" s="71">
        <v>0</v>
      </c>
      <c r="AK1313" s="71">
        <v>0</v>
      </c>
      <c r="AL1313" s="71">
        <v>0.67037645999999995</v>
      </c>
      <c r="AM1313" s="71">
        <v>0.73096974000000003</v>
      </c>
      <c r="AN1313" s="71">
        <v>5.9622329000000003E-4</v>
      </c>
      <c r="AP1313" s="129">
        <v>8.722771E-4</v>
      </c>
      <c r="AQ1313" s="129">
        <v>8.3103036000000004E-4</v>
      </c>
      <c r="AR1313" s="129">
        <v>3.0544279000000001E-5</v>
      </c>
      <c r="AS1313" s="129">
        <v>1.0702455E-5</v>
      </c>
      <c r="AT1313" s="172">
        <f t="shared" si="352"/>
        <v>4.9821964226999995E-8</v>
      </c>
      <c r="AU1313" s="172">
        <f t="shared" si="353"/>
        <v>1.1295961088570001E-10</v>
      </c>
      <c r="AV1313" s="185">
        <f t="shared" si="354"/>
        <v>1.4989433555000001E-3</v>
      </c>
      <c r="AW1313" s="121">
        <v>3.0615334999999997E-8</v>
      </c>
      <c r="AX1313" s="121">
        <v>9.2373856000000003E-11</v>
      </c>
      <c r="AY1313" s="121">
        <v>2.5237856999999999E-15</v>
      </c>
      <c r="AZ1313" s="121">
        <v>0</v>
      </c>
      <c r="BA1313" s="121">
        <v>0</v>
      </c>
      <c r="BB1313" s="121">
        <v>1.5569227000000001E-11</v>
      </c>
      <c r="BC1313" s="121">
        <v>1.9191059999999999E-8</v>
      </c>
      <c r="BD1313" s="121">
        <v>3.5505431000000001E-12</v>
      </c>
      <c r="BE1313" s="121">
        <v>1.7032687999999999E-11</v>
      </c>
      <c r="BF1313" s="121">
        <v>0</v>
      </c>
      <c r="BG1313" s="121">
        <v>0</v>
      </c>
      <c r="BH1313" s="121">
        <v>0</v>
      </c>
      <c r="BI1313" s="121">
        <v>0</v>
      </c>
      <c r="BJ1313" s="121">
        <v>0</v>
      </c>
      <c r="BK1313" s="121">
        <v>0</v>
      </c>
      <c r="BL1313" s="121">
        <v>0</v>
      </c>
      <c r="BM1313" s="121">
        <v>0</v>
      </c>
      <c r="BN1313" s="121">
        <v>8.0020555000000008E-6</v>
      </c>
      <c r="BO1313" s="121">
        <v>1.4909413000000001E-3</v>
      </c>
      <c r="BP1313" s="121">
        <v>0</v>
      </c>
      <c r="BQ1313" s="121">
        <v>0</v>
      </c>
      <c r="BR1313" s="121">
        <v>0</v>
      </c>
      <c r="BT1313" s="71">
        <v>1.9117378000000002E-6</v>
      </c>
      <c r="BU1313" s="71">
        <v>1.174285E-7</v>
      </c>
      <c r="BV1313" s="71">
        <v>9.1986721999999997E-7</v>
      </c>
      <c r="BW1313" s="71">
        <v>2.7660567999999998E-10</v>
      </c>
      <c r="BX1313" s="71">
        <v>3.5743183000000001E-7</v>
      </c>
      <c r="BY1313" s="71">
        <v>0</v>
      </c>
      <c r="BZ1313" s="71">
        <v>0</v>
      </c>
      <c r="CA1313" s="71">
        <v>0</v>
      </c>
      <c r="CB1313" s="71">
        <v>0</v>
      </c>
      <c r="CC1313" s="71">
        <v>8.4379028000000005E-10</v>
      </c>
      <c r="CD1313" s="71">
        <v>0</v>
      </c>
      <c r="CE1313" s="71">
        <v>0</v>
      </c>
      <c r="CF1313" s="71">
        <v>0</v>
      </c>
      <c r="CG1313" s="71">
        <v>1.1868356999999999E-7</v>
      </c>
      <c r="CH1313" s="71">
        <v>3.9720596999999999E-7</v>
      </c>
      <c r="CI1313" s="71">
        <v>2.6471999000000002E-13</v>
      </c>
      <c r="CJ1313" s="71">
        <v>0</v>
      </c>
      <c r="CL1313" s="186">
        <v>0</v>
      </c>
      <c r="CM1313" s="186">
        <v>3.2990663000000003E-2</v>
      </c>
      <c r="CN1313" s="187">
        <v>0</v>
      </c>
      <c r="CO1313" s="186">
        <v>8.0342868999999995E-5</v>
      </c>
      <c r="CP1313" s="186">
        <v>0</v>
      </c>
      <c r="CQ1313" s="186">
        <v>0</v>
      </c>
      <c r="CR1313" s="186">
        <v>1.2173208000000001E-5</v>
      </c>
      <c r="CS1313" s="186">
        <v>0</v>
      </c>
      <c r="CT1313" s="186">
        <v>0</v>
      </c>
      <c r="CU1313" s="186">
        <v>0</v>
      </c>
    </row>
    <row r="1314" spans="1:99" ht="14.4">
      <c r="A1314" t="s">
        <v>3375</v>
      </c>
      <c r="B1314" s="92" t="s">
        <v>1857</v>
      </c>
      <c r="C1314" s="126" t="str">
        <f t="shared" si="350"/>
        <v>B.042.01.109</v>
      </c>
      <c r="D1314" s="11" t="s">
        <v>1821</v>
      </c>
      <c r="E1314" s="125" t="s">
        <v>1058</v>
      </c>
      <c r="F1314" s="128" t="str">
        <f t="shared" si="351"/>
        <v>Electricity Estonia production</v>
      </c>
      <c r="G1314" s="131">
        <f t="shared" si="346"/>
        <v>2.3884560810000004E-2</v>
      </c>
      <c r="H1314" s="183">
        <f t="shared" si="347"/>
        <v>1.8741704E-3</v>
      </c>
      <c r="I1314" s="183">
        <f t="shared" si="348"/>
        <v>5.8253534000000003E-3</v>
      </c>
      <c r="J1314" s="184">
        <f t="shared" si="349"/>
        <v>1.2125301E-4</v>
      </c>
      <c r="K1314" s="190">
        <v>1.6063784000000001E-2</v>
      </c>
      <c r="L1314" s="146">
        <v>4.1458663000000003E-3</v>
      </c>
      <c r="M1314" s="146">
        <v>1.6794870999999999E-3</v>
      </c>
      <c r="N1314" s="146">
        <v>1.4200732000000001E-3</v>
      </c>
      <c r="O1314" s="146">
        <v>4.540972E-4</v>
      </c>
      <c r="P1314" s="188">
        <v>0</v>
      </c>
      <c r="Q1314" s="188">
        <v>0</v>
      </c>
      <c r="R1314" s="188">
        <v>0</v>
      </c>
      <c r="S1314" s="188">
        <v>1.2125301E-4</v>
      </c>
      <c r="T1314" s="188">
        <v>0</v>
      </c>
      <c r="U1314" s="188">
        <v>0</v>
      </c>
      <c r="V1314" s="188">
        <v>0</v>
      </c>
      <c r="W1314" s="188">
        <v>0</v>
      </c>
      <c r="X1314" s="146">
        <v>0</v>
      </c>
      <c r="Z1314" s="157">
        <f t="shared" si="355"/>
        <v>0.10709189333333334</v>
      </c>
      <c r="AB1314" s="131">
        <f t="shared" si="341"/>
        <v>1.6063784000000001E-2</v>
      </c>
      <c r="AC1314" s="131">
        <f t="shared" si="342"/>
        <v>7.6995238000000001E-3</v>
      </c>
      <c r="AD1314" s="131">
        <f t="shared" si="343"/>
        <v>5.8253534000000003E-3</v>
      </c>
      <c r="AE1314" s="131">
        <f t="shared" si="344"/>
        <v>5.8253534000000003E-3</v>
      </c>
      <c r="AF1314" s="131">
        <f t="shared" si="345"/>
        <v>1.2125301E-4</v>
      </c>
      <c r="AH1314">
        <v>2.7281479000000002</v>
      </c>
      <c r="AI1314" s="71">
        <v>1.3853609</v>
      </c>
      <c r="AJ1314" s="71">
        <v>0</v>
      </c>
      <c r="AK1314" s="71">
        <v>0</v>
      </c>
      <c r="AL1314" s="71">
        <v>0.90951696000000004</v>
      </c>
      <c r="AM1314" s="71">
        <v>0.42918265999999999</v>
      </c>
      <c r="AN1314" s="71">
        <v>4.0874537000000002E-3</v>
      </c>
      <c r="AP1314" s="129">
        <v>3.2389658000000002E-3</v>
      </c>
      <c r="AQ1314" s="129">
        <v>3.0330092999999998E-3</v>
      </c>
      <c r="AR1314" s="129">
        <v>1.0714533E-4</v>
      </c>
      <c r="AS1314" s="129">
        <v>9.8811090000000006E-5</v>
      </c>
      <c r="AT1314" s="172">
        <f t="shared" si="352"/>
        <v>1.8183509125E-7</v>
      </c>
      <c r="AU1314" s="172">
        <f t="shared" si="353"/>
        <v>3.9624752983000002E-10</v>
      </c>
      <c r="AV1314" s="185">
        <f t="shared" si="354"/>
        <v>1.3839088031899999E-2</v>
      </c>
      <c r="AW1314" s="121">
        <v>9.9381279000000001E-8</v>
      </c>
      <c r="AX1314" s="121">
        <v>2.9985731E-10</v>
      </c>
      <c r="AY1314" s="121">
        <v>8.1925299999999998E-15</v>
      </c>
      <c r="AZ1314" s="121">
        <v>0</v>
      </c>
      <c r="BA1314" s="121">
        <v>0</v>
      </c>
      <c r="BB1314" s="121">
        <v>3.8054249999999998E-11</v>
      </c>
      <c r="BC1314" s="121">
        <v>8.2415757999999997E-8</v>
      </c>
      <c r="BD1314" s="121">
        <v>8.6782253000000008E-12</v>
      </c>
      <c r="BE1314" s="121">
        <v>8.7703802000000002E-11</v>
      </c>
      <c r="BF1314" s="121">
        <v>0</v>
      </c>
      <c r="BG1314" s="121">
        <v>0</v>
      </c>
      <c r="BH1314" s="121">
        <v>0</v>
      </c>
      <c r="BI1314" s="121">
        <v>0</v>
      </c>
      <c r="BJ1314" s="121">
        <v>0</v>
      </c>
      <c r="BK1314" s="121">
        <v>0</v>
      </c>
      <c r="BL1314" s="121">
        <v>0</v>
      </c>
      <c r="BM1314" s="121">
        <v>0</v>
      </c>
      <c r="BN1314" s="121">
        <v>4.6480319000000003E-6</v>
      </c>
      <c r="BO1314" s="121">
        <v>1.383444E-2</v>
      </c>
      <c r="BP1314" s="121">
        <v>0</v>
      </c>
      <c r="BQ1314" s="121">
        <v>0</v>
      </c>
      <c r="BR1314" s="121">
        <v>0</v>
      </c>
      <c r="BT1314" s="71">
        <v>6.4809246000000004E-6</v>
      </c>
      <c r="BU1314" s="71">
        <v>6.0465651000000001E-7</v>
      </c>
      <c r="BV1314" s="71">
        <v>2.9860061999999999E-6</v>
      </c>
      <c r="BW1314" s="71">
        <v>6.7607864999999999E-10</v>
      </c>
      <c r="BX1314" s="71">
        <v>9.0452975000000001E-7</v>
      </c>
      <c r="BY1314" s="71">
        <v>0</v>
      </c>
      <c r="BZ1314" s="71">
        <v>0</v>
      </c>
      <c r="CA1314" s="71">
        <v>0</v>
      </c>
      <c r="CB1314" s="71">
        <v>0</v>
      </c>
      <c r="CC1314" s="71">
        <v>2.0623893000000001E-9</v>
      </c>
      <c r="CD1314" s="71">
        <v>0</v>
      </c>
      <c r="CE1314" s="71">
        <v>0</v>
      </c>
      <c r="CF1314" s="71">
        <v>0</v>
      </c>
      <c r="CG1314" s="71">
        <v>3.1070486999999998E-7</v>
      </c>
      <c r="CH1314" s="71">
        <v>1.6722886E-6</v>
      </c>
      <c r="CI1314" s="71">
        <v>1.5376386E-13</v>
      </c>
      <c r="CJ1314" s="71">
        <v>0</v>
      </c>
      <c r="CL1314" s="186">
        <v>0</v>
      </c>
      <c r="CM1314" s="186">
        <v>0.1070919</v>
      </c>
      <c r="CN1314" s="187">
        <v>0</v>
      </c>
      <c r="CO1314" s="186">
        <v>4.1369718000000002E-4</v>
      </c>
      <c r="CP1314" s="186">
        <v>0</v>
      </c>
      <c r="CQ1314" s="186">
        <v>0</v>
      </c>
      <c r="CR1314" s="186">
        <v>3.6605608999999999E-5</v>
      </c>
      <c r="CS1314" s="186">
        <v>0</v>
      </c>
      <c r="CT1314" s="186">
        <v>0</v>
      </c>
      <c r="CU1314" s="186">
        <v>0</v>
      </c>
    </row>
    <row r="1315" spans="1:99" ht="14.4">
      <c r="A1315" t="s">
        <v>3376</v>
      </c>
      <c r="B1315" s="92" t="s">
        <v>1857</v>
      </c>
      <c r="C1315" s="126" t="str">
        <f t="shared" si="350"/>
        <v>B.042.01.110</v>
      </c>
      <c r="D1315" s="11" t="s">
        <v>1821</v>
      </c>
      <c r="E1315" s="125" t="s">
        <v>1058</v>
      </c>
      <c r="F1315" s="128" t="str">
        <f t="shared" si="351"/>
        <v>Electricity Finland production</v>
      </c>
      <c r="G1315" s="131">
        <f t="shared" si="346"/>
        <v>1.4680233829999998E-2</v>
      </c>
      <c r="H1315" s="183">
        <f t="shared" si="347"/>
        <v>5.9849114999999998E-4</v>
      </c>
      <c r="I1315" s="183">
        <f t="shared" si="348"/>
        <v>1.2891433399999999E-3</v>
      </c>
      <c r="J1315" s="184">
        <f t="shared" si="349"/>
        <v>1.0072469839999999E-2</v>
      </c>
      <c r="K1315" s="183">
        <v>2.7201295000000001E-3</v>
      </c>
      <c r="L1315" s="146">
        <v>8.0816953999999998E-4</v>
      </c>
      <c r="M1315" s="146">
        <v>4.8097379999999999E-4</v>
      </c>
      <c r="N1315" s="188">
        <v>4.0927684999999999E-4</v>
      </c>
      <c r="O1315" s="188">
        <v>1.8921429999999999E-4</v>
      </c>
      <c r="P1315" s="146">
        <v>0</v>
      </c>
      <c r="Q1315" s="146">
        <v>0</v>
      </c>
      <c r="R1315" s="146">
        <v>0</v>
      </c>
      <c r="S1315" s="188">
        <v>1.1122804E-4</v>
      </c>
      <c r="T1315" s="146">
        <v>0</v>
      </c>
      <c r="U1315" s="146">
        <v>9.9612417999999994E-3</v>
      </c>
      <c r="V1315" s="146">
        <v>0</v>
      </c>
      <c r="W1315" s="146">
        <v>0</v>
      </c>
      <c r="X1315" s="146">
        <v>0</v>
      </c>
      <c r="Z1315" s="157">
        <f t="shared" si="355"/>
        <v>1.8134196666666668E-2</v>
      </c>
      <c r="AB1315" s="131">
        <f t="shared" si="341"/>
        <v>2.7201295000000001E-3</v>
      </c>
      <c r="AC1315" s="131">
        <f t="shared" si="342"/>
        <v>1.8876344899999998E-3</v>
      </c>
      <c r="AD1315" s="131">
        <f t="shared" si="343"/>
        <v>1.2891433399999999E-3</v>
      </c>
      <c r="AE1315" s="131">
        <f t="shared" si="344"/>
        <v>1.2891433399999999E-3</v>
      </c>
      <c r="AF1315" s="131">
        <f t="shared" si="345"/>
        <v>1.0072469839999999E-2</v>
      </c>
      <c r="AH1315">
        <v>2.4020915999999999</v>
      </c>
      <c r="AI1315" s="71">
        <v>0.14523681999999999</v>
      </c>
      <c r="AJ1315" s="71">
        <v>1.3800829999999999</v>
      </c>
      <c r="AK1315" s="71">
        <v>0</v>
      </c>
      <c r="AL1315" s="71">
        <v>0.43139759999999999</v>
      </c>
      <c r="AM1315" s="71">
        <v>0.26841251999999999</v>
      </c>
      <c r="AN1315" s="71">
        <v>0.17696168000000001</v>
      </c>
      <c r="AP1315" s="129">
        <v>6.0310666999999999E-4</v>
      </c>
      <c r="AQ1315" s="129">
        <v>5.7520323999999995E-4</v>
      </c>
      <c r="AR1315" s="129">
        <v>1.9029322000000001E-5</v>
      </c>
      <c r="AS1315" s="129">
        <v>8.8741092999999997E-6</v>
      </c>
      <c r="AT1315" s="172">
        <f t="shared" si="352"/>
        <v>3.448460655E-8</v>
      </c>
      <c r="AU1315" s="172">
        <f t="shared" si="353"/>
        <v>7.0374710565999992E-11</v>
      </c>
      <c r="AV1315" s="185">
        <f t="shared" si="354"/>
        <v>1.2428724910000001E-3</v>
      </c>
      <c r="AW1315" s="121">
        <v>1.6828533999999998E-8</v>
      </c>
      <c r="AX1315" s="121">
        <v>5.077575E-11</v>
      </c>
      <c r="AY1315" s="121">
        <v>1.3872660000000001E-15</v>
      </c>
      <c r="AZ1315" s="121">
        <v>0</v>
      </c>
      <c r="BA1315" s="121">
        <v>0</v>
      </c>
      <c r="BB1315" s="121">
        <v>1.096755E-11</v>
      </c>
      <c r="BC1315" s="121">
        <v>1.7645105000000001E-8</v>
      </c>
      <c r="BD1315" s="121">
        <v>2.5011362999999999E-12</v>
      </c>
      <c r="BE1315" s="121">
        <v>1.7096436999999999E-11</v>
      </c>
      <c r="BF1315" s="121">
        <v>0</v>
      </c>
      <c r="BG1315" s="121">
        <v>0</v>
      </c>
      <c r="BH1315" s="121">
        <v>0</v>
      </c>
      <c r="BI1315" s="121">
        <v>0</v>
      </c>
      <c r="BJ1315" s="121">
        <v>0</v>
      </c>
      <c r="BK1315" s="121">
        <v>0</v>
      </c>
      <c r="BL1315" s="121">
        <v>0</v>
      </c>
      <c r="BM1315" s="121">
        <v>0</v>
      </c>
      <c r="BN1315" s="121">
        <v>1.8631391000000001E-5</v>
      </c>
      <c r="BO1315" s="121">
        <v>1.2242411000000001E-3</v>
      </c>
      <c r="BP1315" s="121">
        <v>0</v>
      </c>
      <c r="BQ1315" s="121">
        <v>0</v>
      </c>
      <c r="BR1315" s="121">
        <v>0</v>
      </c>
      <c r="BT1315" s="71">
        <v>2.9174068999999998E-6</v>
      </c>
      <c r="BU1315" s="71">
        <v>1.1786799999999999E-7</v>
      </c>
      <c r="BV1315" s="71">
        <v>5.0562950999999998E-7</v>
      </c>
      <c r="BW1315" s="71">
        <v>1.9485145999999999E-10</v>
      </c>
      <c r="BX1315" s="71">
        <v>2.6645388999999998E-7</v>
      </c>
      <c r="BY1315" s="71">
        <v>0</v>
      </c>
      <c r="BZ1315" s="71">
        <v>0</v>
      </c>
      <c r="CA1315" s="71">
        <v>0</v>
      </c>
      <c r="CB1315" s="71">
        <v>0</v>
      </c>
      <c r="CC1315" s="71">
        <v>5.9439765999999995E-10</v>
      </c>
      <c r="CD1315" s="71">
        <v>0</v>
      </c>
      <c r="CE1315" s="71">
        <v>0</v>
      </c>
      <c r="CF1315" s="71">
        <v>0</v>
      </c>
      <c r="CG1315" s="71">
        <v>8.5886677E-8</v>
      </c>
      <c r="CH1315" s="71">
        <v>1.9407793999999999E-6</v>
      </c>
      <c r="CI1315" s="71">
        <v>1.4105095999999999E-13</v>
      </c>
      <c r="CJ1315" s="71">
        <v>0</v>
      </c>
      <c r="CL1315" s="186">
        <v>0</v>
      </c>
      <c r="CM1315" s="186">
        <v>1.8134196000000002E-2</v>
      </c>
      <c r="CN1315" s="187">
        <v>0</v>
      </c>
      <c r="CO1315" s="186">
        <v>8.0643570000000006E-5</v>
      </c>
      <c r="CP1315" s="186">
        <v>0</v>
      </c>
      <c r="CQ1315" s="186">
        <v>0</v>
      </c>
      <c r="CR1315" s="186">
        <v>9.6467784000000001E-6</v>
      </c>
      <c r="CS1315" s="186">
        <v>0</v>
      </c>
      <c r="CT1315" s="186">
        <v>0</v>
      </c>
      <c r="CU1315" s="186">
        <v>0</v>
      </c>
    </row>
    <row r="1316" spans="1:99" ht="14.4">
      <c r="A1316" t="s">
        <v>3377</v>
      </c>
      <c r="B1316" s="92" t="s">
        <v>1857</v>
      </c>
      <c r="C1316" s="126" t="str">
        <f t="shared" si="350"/>
        <v>B.042.01.111</v>
      </c>
      <c r="D1316" s="11" t="s">
        <v>1821</v>
      </c>
      <c r="E1316" s="125" t="s">
        <v>1058</v>
      </c>
      <c r="F1316" s="128" t="str">
        <f t="shared" si="351"/>
        <v>Electricity France production</v>
      </c>
      <c r="G1316" s="131">
        <f t="shared" si="346"/>
        <v>2.0588384942E-2</v>
      </c>
      <c r="H1316" s="183">
        <f t="shared" si="347"/>
        <v>2.3657017399999998E-4</v>
      </c>
      <c r="I1316" s="183">
        <f t="shared" si="348"/>
        <v>7.8587466999999992E-4</v>
      </c>
      <c r="J1316" s="184">
        <f t="shared" si="349"/>
        <v>1.8059301698000001E-2</v>
      </c>
      <c r="K1316" s="183">
        <v>1.5066384E-3</v>
      </c>
      <c r="L1316" s="146">
        <v>5.6095959999999997E-4</v>
      </c>
      <c r="M1316" s="146">
        <v>2.2491507E-4</v>
      </c>
      <c r="N1316" s="146">
        <v>1.9830533999999999E-4</v>
      </c>
      <c r="O1316" s="188">
        <v>3.8264834E-5</v>
      </c>
      <c r="P1316" s="146">
        <v>0</v>
      </c>
      <c r="Q1316" s="146">
        <v>0</v>
      </c>
      <c r="R1316" s="188">
        <v>0</v>
      </c>
      <c r="S1316" s="188">
        <v>6.1756697999999999E-5</v>
      </c>
      <c r="T1316" s="146">
        <v>0</v>
      </c>
      <c r="U1316" s="146">
        <v>1.7997545E-2</v>
      </c>
      <c r="V1316" s="146">
        <v>0</v>
      </c>
      <c r="W1316" s="146">
        <v>0</v>
      </c>
      <c r="X1316" s="146">
        <v>0</v>
      </c>
      <c r="Z1316" s="157">
        <f t="shared" si="355"/>
        <v>1.0044256E-2</v>
      </c>
      <c r="AB1316" s="131">
        <f t="shared" si="341"/>
        <v>1.5066384E-3</v>
      </c>
      <c r="AC1316" s="131">
        <f t="shared" si="342"/>
        <v>1.0224448439999998E-3</v>
      </c>
      <c r="AD1316" s="131">
        <f t="shared" si="343"/>
        <v>7.8587466999999992E-4</v>
      </c>
      <c r="AE1316" s="131">
        <f t="shared" si="344"/>
        <v>7.8587466999999992E-4</v>
      </c>
      <c r="AF1316" s="131">
        <f t="shared" si="345"/>
        <v>1.8059301698000001E-2</v>
      </c>
      <c r="AH1316">
        <v>2.9663845000000002</v>
      </c>
      <c r="AI1316" s="71">
        <v>0.14642443999999999</v>
      </c>
      <c r="AJ1316" s="71">
        <v>2.4934748</v>
      </c>
      <c r="AK1316" s="71">
        <v>0</v>
      </c>
      <c r="AL1316" s="71">
        <v>6.3262951999999997E-2</v>
      </c>
      <c r="AM1316" s="71">
        <v>0.12973276</v>
      </c>
      <c r="AN1316" s="71">
        <v>0.13348950000000001</v>
      </c>
      <c r="AP1316" s="129">
        <v>3.555319E-4</v>
      </c>
      <c r="AQ1316" s="129">
        <v>3.3550417E-4</v>
      </c>
      <c r="AR1316" s="129">
        <v>1.1141394E-5</v>
      </c>
      <c r="AS1316" s="129">
        <v>8.886339E-6</v>
      </c>
      <c r="AT1316" s="172">
        <f t="shared" si="352"/>
        <v>2.01141583646E-8</v>
      </c>
      <c r="AU1316" s="172">
        <f t="shared" si="353"/>
        <v>4.1203380285559999E-11</v>
      </c>
      <c r="AV1316" s="185">
        <f t="shared" si="354"/>
        <v>1.244585294E-3</v>
      </c>
      <c r="AW1316" s="121">
        <v>9.3210693000000001E-9</v>
      </c>
      <c r="AX1316" s="121">
        <v>2.8123916000000001E-11</v>
      </c>
      <c r="AY1316" s="121">
        <v>7.6838555999999996E-16</v>
      </c>
      <c r="AZ1316" s="121">
        <v>0</v>
      </c>
      <c r="BA1316" s="121">
        <v>0</v>
      </c>
      <c r="BB1316" s="121">
        <v>5.3140646000000003E-12</v>
      </c>
      <c r="BC1316" s="121">
        <v>1.0787775E-8</v>
      </c>
      <c r="BD1316" s="121">
        <v>1.2118659E-12</v>
      </c>
      <c r="BE1316" s="121">
        <v>1.1866830000000001E-11</v>
      </c>
      <c r="BF1316" s="121">
        <v>0</v>
      </c>
      <c r="BG1316" s="121">
        <v>0</v>
      </c>
      <c r="BH1316" s="121">
        <v>0</v>
      </c>
      <c r="BI1316" s="121">
        <v>0</v>
      </c>
      <c r="BJ1316" s="121">
        <v>0</v>
      </c>
      <c r="BK1316" s="121">
        <v>0</v>
      </c>
      <c r="BL1316" s="121">
        <v>0</v>
      </c>
      <c r="BM1316" s="121">
        <v>0</v>
      </c>
      <c r="BN1316" s="121">
        <v>2.8326194E-5</v>
      </c>
      <c r="BO1316" s="121">
        <v>1.2162591E-3</v>
      </c>
      <c r="BP1316" s="121">
        <v>0</v>
      </c>
      <c r="BQ1316" s="121">
        <v>0</v>
      </c>
      <c r="BR1316" s="121">
        <v>0</v>
      </c>
      <c r="BT1316" s="71">
        <v>3.8709441E-6</v>
      </c>
      <c r="BU1316" s="71">
        <v>8.1813510999999994E-8</v>
      </c>
      <c r="BV1316" s="71">
        <v>2.800605E-7</v>
      </c>
      <c r="BW1316" s="71">
        <v>9.4410626999999994E-11</v>
      </c>
      <c r="BX1316" s="71">
        <v>1.016427E-7</v>
      </c>
      <c r="BY1316" s="71">
        <v>0</v>
      </c>
      <c r="BZ1316" s="71">
        <v>0</v>
      </c>
      <c r="CA1316" s="71">
        <v>0</v>
      </c>
      <c r="CB1316" s="71">
        <v>0</v>
      </c>
      <c r="CC1316" s="71">
        <v>2.8800121E-10</v>
      </c>
      <c r="CD1316" s="71">
        <v>0</v>
      </c>
      <c r="CE1316" s="71">
        <v>0</v>
      </c>
      <c r="CF1316" s="71">
        <v>0</v>
      </c>
      <c r="CG1316" s="71">
        <v>4.3217915E-8</v>
      </c>
      <c r="CH1316" s="71">
        <v>3.363827E-6</v>
      </c>
      <c r="CI1316" s="71">
        <v>7.8315158000000002E-14</v>
      </c>
      <c r="CJ1316" s="71">
        <v>0</v>
      </c>
      <c r="CL1316" s="186">
        <v>0</v>
      </c>
      <c r="CM1316" s="186">
        <v>1.0044256E-2</v>
      </c>
      <c r="CN1316" s="187">
        <v>0</v>
      </c>
      <c r="CO1316" s="186">
        <v>5.5975613000000002E-5</v>
      </c>
      <c r="CP1316" s="186">
        <v>0</v>
      </c>
      <c r="CQ1316" s="186">
        <v>0</v>
      </c>
      <c r="CR1316" s="186">
        <v>4.3749664999999996E-6</v>
      </c>
      <c r="CS1316" s="186">
        <v>0</v>
      </c>
      <c r="CT1316" s="186">
        <v>0</v>
      </c>
      <c r="CU1316" s="186">
        <v>0</v>
      </c>
    </row>
    <row r="1317" spans="1:99" ht="14.4">
      <c r="A1317" t="s">
        <v>3378</v>
      </c>
      <c r="B1317" s="92" t="s">
        <v>1857</v>
      </c>
      <c r="C1317" s="126" t="str">
        <f t="shared" si="350"/>
        <v>B.042.01.112</v>
      </c>
      <c r="D1317" s="11" t="s">
        <v>1821</v>
      </c>
      <c r="E1317" s="125" t="s">
        <v>1058</v>
      </c>
      <c r="F1317" s="128" t="str">
        <f t="shared" si="351"/>
        <v>Electricity Germany production</v>
      </c>
      <c r="G1317" s="131">
        <f t="shared" si="346"/>
        <v>1.7397445970000001E-2</v>
      </c>
      <c r="H1317" s="183">
        <f t="shared" si="347"/>
        <v>8.4342162999999999E-4</v>
      </c>
      <c r="I1317" s="183">
        <f t="shared" si="348"/>
        <v>1.5945083199999999E-3</v>
      </c>
      <c r="J1317" s="184">
        <f t="shared" si="349"/>
        <v>1.3698802E-4</v>
      </c>
      <c r="K1317" s="183">
        <v>1.4822528E-2</v>
      </c>
      <c r="L1317" s="146">
        <v>8.6705327999999997E-4</v>
      </c>
      <c r="M1317" s="146">
        <v>7.2745503999999996E-4</v>
      </c>
      <c r="N1317" s="146">
        <v>6.5643739999999998E-4</v>
      </c>
      <c r="O1317" s="188">
        <v>1.8698423000000001E-4</v>
      </c>
      <c r="P1317" s="146">
        <v>0</v>
      </c>
      <c r="Q1317" s="146">
        <v>0</v>
      </c>
      <c r="R1317" s="146">
        <v>0</v>
      </c>
      <c r="S1317" s="188">
        <v>1.3698802E-4</v>
      </c>
      <c r="T1317" s="146">
        <v>0</v>
      </c>
      <c r="U1317" s="146">
        <v>0</v>
      </c>
      <c r="V1317" s="146">
        <v>0</v>
      </c>
      <c r="W1317" s="146">
        <v>0</v>
      </c>
      <c r="X1317" s="146">
        <v>0</v>
      </c>
      <c r="Z1317" s="157">
        <f t="shared" si="355"/>
        <v>9.8816853333333329E-2</v>
      </c>
      <c r="AB1317" s="131">
        <f t="shared" si="341"/>
        <v>1.4822528E-2</v>
      </c>
      <c r="AC1317" s="131">
        <f t="shared" si="342"/>
        <v>2.4379299499999998E-3</v>
      </c>
      <c r="AD1317" s="131">
        <f t="shared" si="343"/>
        <v>1.5945083199999999E-3</v>
      </c>
      <c r="AE1317" s="131">
        <f t="shared" si="344"/>
        <v>1.5945083199999999E-3</v>
      </c>
      <c r="AF1317" s="131">
        <f t="shared" si="345"/>
        <v>1.3698802E-4</v>
      </c>
      <c r="AH1317">
        <v>1.9868861</v>
      </c>
      <c r="AI1317" s="71">
        <v>1.1404618</v>
      </c>
      <c r="AJ1317" s="71">
        <v>0</v>
      </c>
      <c r="AK1317" s="71">
        <v>0</v>
      </c>
      <c r="AL1317" s="71">
        <v>0.34223425000000002</v>
      </c>
      <c r="AM1317" s="71">
        <v>0.45242885999999999</v>
      </c>
      <c r="AN1317" s="71">
        <v>5.1761117000000002E-2</v>
      </c>
      <c r="AP1317" s="129">
        <v>1.9602106999999998E-3</v>
      </c>
      <c r="AQ1317" s="129">
        <v>1.8414576999999999E-3</v>
      </c>
      <c r="AR1317" s="129">
        <v>8.0862689999999993E-5</v>
      </c>
      <c r="AS1317" s="129">
        <v>3.7890381E-5</v>
      </c>
      <c r="AT1317" s="172">
        <f t="shared" si="352"/>
        <v>1.10399140806E-7</v>
      </c>
      <c r="AU1317" s="172">
        <f t="shared" si="353"/>
        <v>2.9904840538939997E-10</v>
      </c>
      <c r="AV1317" s="185">
        <f t="shared" si="354"/>
        <v>5.3067760073999999E-3</v>
      </c>
      <c r="AW1317" s="121">
        <v>9.1702040999999999E-8</v>
      </c>
      <c r="AX1317" s="121">
        <v>2.7668719E-10</v>
      </c>
      <c r="AY1317" s="121">
        <v>7.5594894000000002E-15</v>
      </c>
      <c r="AZ1317" s="121">
        <v>0</v>
      </c>
      <c r="BA1317" s="121">
        <v>0</v>
      </c>
      <c r="BB1317" s="121">
        <v>1.7590806000000001E-11</v>
      </c>
      <c r="BC1317" s="121">
        <v>1.8679509000000001E-8</v>
      </c>
      <c r="BD1317" s="121">
        <v>4.0115619000000002E-12</v>
      </c>
      <c r="BE1317" s="121">
        <v>1.8342093999999999E-11</v>
      </c>
      <c r="BF1317" s="121">
        <v>0</v>
      </c>
      <c r="BG1317" s="121">
        <v>0</v>
      </c>
      <c r="BH1317" s="121">
        <v>0</v>
      </c>
      <c r="BI1317" s="121">
        <v>0</v>
      </c>
      <c r="BJ1317" s="121">
        <v>0</v>
      </c>
      <c r="BK1317" s="121">
        <v>0</v>
      </c>
      <c r="BL1317" s="121">
        <v>0</v>
      </c>
      <c r="BM1317" s="121">
        <v>0</v>
      </c>
      <c r="BN1317" s="121">
        <v>5.2512074000000004E-6</v>
      </c>
      <c r="BO1317" s="121">
        <v>5.3015247999999996E-3</v>
      </c>
      <c r="BP1317" s="121">
        <v>0</v>
      </c>
      <c r="BQ1317" s="121">
        <v>0</v>
      </c>
      <c r="BR1317" s="121">
        <v>0</v>
      </c>
      <c r="BT1317" s="71">
        <v>4.6442963000000003E-6</v>
      </c>
      <c r="BU1317" s="71">
        <v>1.2645594E-7</v>
      </c>
      <c r="BV1317" s="71">
        <v>2.7552760999999998E-6</v>
      </c>
      <c r="BW1317" s="71">
        <v>3.1252141999999999E-10</v>
      </c>
      <c r="BX1317" s="71">
        <v>2.7153197E-7</v>
      </c>
      <c r="BY1317" s="71">
        <v>0</v>
      </c>
      <c r="BZ1317" s="71">
        <v>0</v>
      </c>
      <c r="CA1317" s="71">
        <v>0</v>
      </c>
      <c r="CB1317" s="71">
        <v>0</v>
      </c>
      <c r="CC1317" s="71">
        <v>9.5335187000000008E-10</v>
      </c>
      <c r="CD1317" s="71">
        <v>0</v>
      </c>
      <c r="CE1317" s="71">
        <v>0</v>
      </c>
      <c r="CF1317" s="71">
        <v>0</v>
      </c>
      <c r="CG1317" s="71">
        <v>1.3369022999999999E-7</v>
      </c>
      <c r="CH1317" s="71">
        <v>1.356076E-6</v>
      </c>
      <c r="CI1317" s="71">
        <v>1.7371780999999999E-13</v>
      </c>
      <c r="CJ1317" s="71">
        <v>0</v>
      </c>
      <c r="CL1317" s="186">
        <v>0</v>
      </c>
      <c r="CM1317" s="186">
        <v>9.8816854999999995E-2</v>
      </c>
      <c r="CN1317" s="187">
        <v>0</v>
      </c>
      <c r="CO1317" s="186">
        <v>8.6519310999999993E-5</v>
      </c>
      <c r="CP1317" s="186">
        <v>0</v>
      </c>
      <c r="CQ1317" s="186">
        <v>0</v>
      </c>
      <c r="CR1317" s="186">
        <v>9.9502386000000003E-6</v>
      </c>
      <c r="CS1317" s="186">
        <v>0</v>
      </c>
      <c r="CT1317" s="186">
        <v>0</v>
      </c>
      <c r="CU1317" s="186">
        <v>0</v>
      </c>
    </row>
    <row r="1318" spans="1:99" ht="14.4">
      <c r="A1318" t="s">
        <v>3379</v>
      </c>
      <c r="B1318" s="92" t="s">
        <v>1857</v>
      </c>
      <c r="C1318" s="126" t="str">
        <f t="shared" si="350"/>
        <v>B.042.01.113</v>
      </c>
      <c r="D1318" s="11" t="s">
        <v>1821</v>
      </c>
      <c r="E1318" s="125" t="s">
        <v>1058</v>
      </c>
      <c r="F1318" s="128" t="str">
        <f t="shared" si="351"/>
        <v>Electricity Greece production</v>
      </c>
      <c r="G1318" s="131">
        <f t="shared" si="346"/>
        <v>1.840333928E-2</v>
      </c>
      <c r="H1318" s="183">
        <f t="shared" si="347"/>
        <v>9.0082838E-4</v>
      </c>
      <c r="I1318" s="183">
        <f t="shared" si="348"/>
        <v>1.8760910999999999E-3</v>
      </c>
      <c r="J1318" s="184">
        <f t="shared" si="349"/>
        <v>1.4644979999999999E-4</v>
      </c>
      <c r="K1318" s="183">
        <v>1.5479969999999999E-2</v>
      </c>
      <c r="L1318" s="146">
        <v>1.0370463999999999E-3</v>
      </c>
      <c r="M1318" s="146">
        <v>8.3904469999999997E-4</v>
      </c>
      <c r="N1318" s="146">
        <v>7.9633807E-4</v>
      </c>
      <c r="O1318" s="188">
        <v>1.0449031000000001E-4</v>
      </c>
      <c r="P1318" s="146">
        <v>0</v>
      </c>
      <c r="Q1318" s="146">
        <v>0</v>
      </c>
      <c r="R1318" s="188">
        <v>0</v>
      </c>
      <c r="S1318" s="188">
        <v>1.4644979999999999E-4</v>
      </c>
      <c r="T1318" s="146">
        <v>0</v>
      </c>
      <c r="U1318" s="146">
        <v>0</v>
      </c>
      <c r="V1318" s="146">
        <v>0</v>
      </c>
      <c r="W1318" s="146">
        <v>0</v>
      </c>
      <c r="X1318" s="146">
        <v>0</v>
      </c>
      <c r="Z1318" s="157">
        <f t="shared" si="355"/>
        <v>0.10319979999999999</v>
      </c>
      <c r="AB1318" s="131">
        <f t="shared" si="341"/>
        <v>1.5479969999999999E-2</v>
      </c>
      <c r="AC1318" s="131">
        <f t="shared" si="342"/>
        <v>2.7769194799999999E-3</v>
      </c>
      <c r="AD1318" s="131">
        <f t="shared" si="343"/>
        <v>1.8760910999999999E-3</v>
      </c>
      <c r="AE1318" s="131">
        <f t="shared" si="344"/>
        <v>1.8760910999999999E-3</v>
      </c>
      <c r="AF1318" s="131">
        <f t="shared" si="345"/>
        <v>1.4644979999999999E-4</v>
      </c>
      <c r="AH1318">
        <v>1.9087243</v>
      </c>
      <c r="AI1318" s="71">
        <v>1.3178513000000001</v>
      </c>
      <c r="AJ1318" s="71">
        <v>0</v>
      </c>
      <c r="AK1318" s="71">
        <v>0</v>
      </c>
      <c r="AL1318" s="71">
        <v>4.3174197999999997E-2</v>
      </c>
      <c r="AM1318" s="71">
        <v>0.48701850000000002</v>
      </c>
      <c r="AN1318" s="71">
        <v>6.0680294000000003E-2</v>
      </c>
      <c r="AP1318" s="129">
        <v>2.0940097000000002E-3</v>
      </c>
      <c r="AQ1318" s="129">
        <v>1.9392755E-3</v>
      </c>
      <c r="AR1318" s="129">
        <v>8.5384765E-5</v>
      </c>
      <c r="AS1318" s="129">
        <v>6.9349452999999995E-5</v>
      </c>
      <c r="AT1318" s="172">
        <f t="shared" si="352"/>
        <v>1.16263517778E-7</v>
      </c>
      <c r="AU1318" s="172">
        <f t="shared" si="353"/>
        <v>3.1577206118459999E-10</v>
      </c>
      <c r="AV1318" s="185">
        <f t="shared" si="354"/>
        <v>9.712808509E-3</v>
      </c>
      <c r="AW1318" s="121">
        <v>9.5769413999999995E-8</v>
      </c>
      <c r="AX1318" s="121">
        <v>2.8895943999999999E-10</v>
      </c>
      <c r="AY1318" s="121">
        <v>7.8947846E-15</v>
      </c>
      <c r="AZ1318" s="121">
        <v>0</v>
      </c>
      <c r="BA1318" s="121">
        <v>0</v>
      </c>
      <c r="BB1318" s="121">
        <v>2.1339777999999999E-11</v>
      </c>
      <c r="BC1318" s="121">
        <v>2.0472764000000002E-8</v>
      </c>
      <c r="BD1318" s="121">
        <v>4.8665104000000003E-12</v>
      </c>
      <c r="BE1318" s="121">
        <v>2.1938216000000002E-11</v>
      </c>
      <c r="BF1318" s="121">
        <v>0</v>
      </c>
      <c r="BG1318" s="121">
        <v>0</v>
      </c>
      <c r="BH1318" s="121">
        <v>0</v>
      </c>
      <c r="BI1318" s="121">
        <v>0</v>
      </c>
      <c r="BJ1318" s="121">
        <v>0</v>
      </c>
      <c r="BK1318" s="121">
        <v>0</v>
      </c>
      <c r="BL1318" s="121">
        <v>0</v>
      </c>
      <c r="BM1318" s="121">
        <v>0</v>
      </c>
      <c r="BN1318" s="121">
        <v>5.6139090000000002E-6</v>
      </c>
      <c r="BO1318" s="121">
        <v>9.7071945999999999E-3</v>
      </c>
      <c r="BP1318" s="121">
        <v>0</v>
      </c>
      <c r="BQ1318" s="121">
        <v>0</v>
      </c>
      <c r="BR1318" s="121">
        <v>0</v>
      </c>
      <c r="BT1318" s="71">
        <v>4.9508504E-6</v>
      </c>
      <c r="BU1318" s="71">
        <v>1.5124868999999999E-7</v>
      </c>
      <c r="BV1318" s="71">
        <v>2.8774841999999998E-6</v>
      </c>
      <c r="BW1318" s="71">
        <v>3.7912633999999999E-10</v>
      </c>
      <c r="BX1318" s="71">
        <v>2.1811595E-7</v>
      </c>
      <c r="BY1318" s="71">
        <v>0</v>
      </c>
      <c r="BZ1318" s="71">
        <v>0</v>
      </c>
      <c r="CA1318" s="71">
        <v>0</v>
      </c>
      <c r="CB1318" s="71">
        <v>0</v>
      </c>
      <c r="CC1318" s="71">
        <v>1.1565312999999999E-9</v>
      </c>
      <c r="CD1318" s="71">
        <v>0</v>
      </c>
      <c r="CE1318" s="71">
        <v>0</v>
      </c>
      <c r="CF1318" s="71">
        <v>0</v>
      </c>
      <c r="CG1318" s="71">
        <v>1.6204237999999999E-7</v>
      </c>
      <c r="CH1318" s="71">
        <v>1.5404234000000001E-6</v>
      </c>
      <c r="CI1318" s="71">
        <v>1.8571652000000001E-13</v>
      </c>
      <c r="CJ1318" s="71">
        <v>0</v>
      </c>
      <c r="CL1318" s="186">
        <v>0</v>
      </c>
      <c r="CM1318" s="186">
        <v>0.10319979999999999</v>
      </c>
      <c r="CN1318" s="187">
        <v>0</v>
      </c>
      <c r="CO1318" s="186">
        <v>1.0348215000000001E-4</v>
      </c>
      <c r="CP1318" s="186">
        <v>0</v>
      </c>
      <c r="CQ1318" s="186">
        <v>0</v>
      </c>
      <c r="CR1318" s="186">
        <v>8.9296513999999993E-6</v>
      </c>
      <c r="CS1318" s="186">
        <v>0</v>
      </c>
      <c r="CT1318" s="186">
        <v>0</v>
      </c>
      <c r="CU1318" s="186">
        <v>0</v>
      </c>
    </row>
    <row r="1319" spans="1:99" ht="14.4">
      <c r="A1319" t="s">
        <v>3380</v>
      </c>
      <c r="B1319" s="92" t="s">
        <v>1857</v>
      </c>
      <c r="C1319" s="126" t="str">
        <f t="shared" si="350"/>
        <v>B.042.01.114</v>
      </c>
      <c r="D1319" s="11" t="s">
        <v>1821</v>
      </c>
      <c r="E1319" s="125" t="s">
        <v>1058</v>
      </c>
      <c r="F1319" s="128" t="str">
        <f t="shared" si="351"/>
        <v>Electricity Hungary production</v>
      </c>
      <c r="G1319" s="131">
        <f t="shared" si="346"/>
        <v>2.2381755312999997E-2</v>
      </c>
      <c r="H1319" s="183">
        <f t="shared" si="347"/>
        <v>6.0488909999999998E-4</v>
      </c>
      <c r="I1319" s="183">
        <f t="shared" si="348"/>
        <v>1.2046132899999999E-3</v>
      </c>
      <c r="J1319" s="184">
        <f t="shared" si="349"/>
        <v>1.1200591522999999E-2</v>
      </c>
      <c r="K1319" s="183">
        <v>9.3716614E-3</v>
      </c>
      <c r="L1319" s="146">
        <v>6.6638020999999997E-4</v>
      </c>
      <c r="M1319" s="146">
        <v>5.3823307999999995E-4</v>
      </c>
      <c r="N1319" s="146">
        <v>4.9580635000000001E-4</v>
      </c>
      <c r="O1319" s="146">
        <v>1.0908275E-4</v>
      </c>
      <c r="P1319" s="146">
        <v>0</v>
      </c>
      <c r="Q1319" s="146">
        <v>0</v>
      </c>
      <c r="R1319" s="146">
        <v>0</v>
      </c>
      <c r="S1319" s="188">
        <v>7.7110522999999996E-5</v>
      </c>
      <c r="T1319" s="146">
        <v>0</v>
      </c>
      <c r="U1319" s="146">
        <v>1.1123480999999999E-2</v>
      </c>
      <c r="V1319" s="146">
        <v>0</v>
      </c>
      <c r="W1319" s="146">
        <v>0</v>
      </c>
      <c r="X1319" s="146">
        <v>0</v>
      </c>
      <c r="Z1319" s="157">
        <f t="shared" si="355"/>
        <v>6.2477742666666669E-2</v>
      </c>
      <c r="AB1319" s="131">
        <f t="shared" si="341"/>
        <v>9.3716614E-3</v>
      </c>
      <c r="AC1319" s="131">
        <f t="shared" si="342"/>
        <v>1.8095023899999999E-3</v>
      </c>
      <c r="AD1319" s="131">
        <f t="shared" si="343"/>
        <v>1.2046132899999999E-3</v>
      </c>
      <c r="AE1319" s="131">
        <f t="shared" si="344"/>
        <v>1.2046132899999999E-3</v>
      </c>
      <c r="AF1319" s="131">
        <f t="shared" si="345"/>
        <v>1.1200591522999999E-2</v>
      </c>
      <c r="AH1319">
        <v>2.6647732999999998</v>
      </c>
      <c r="AI1319" s="71">
        <v>0.66597972999999999</v>
      </c>
      <c r="AJ1319" s="71">
        <v>1.5411056999999999</v>
      </c>
      <c r="AK1319" s="71">
        <v>0</v>
      </c>
      <c r="AL1319" s="71">
        <v>0.16516243999999999</v>
      </c>
      <c r="AM1319" s="71">
        <v>0.28604986999999998</v>
      </c>
      <c r="AN1319" s="71">
        <v>6.4755391999999998E-3</v>
      </c>
      <c r="AP1319" s="129">
        <v>1.2795103999999999E-3</v>
      </c>
      <c r="AQ1319" s="129">
        <v>1.1977203999999999E-3</v>
      </c>
      <c r="AR1319" s="129">
        <v>5.1935548999999998E-5</v>
      </c>
      <c r="AS1319" s="129">
        <v>2.9854478999999999E-5</v>
      </c>
      <c r="AT1319" s="172">
        <f t="shared" si="352"/>
        <v>7.1805780313999994E-8</v>
      </c>
      <c r="AU1319" s="172">
        <f t="shared" si="353"/>
        <v>1.9206933924729999E-10</v>
      </c>
      <c r="AV1319" s="185">
        <f t="shared" si="354"/>
        <v>4.1812995149999995E-3</v>
      </c>
      <c r="AW1319" s="121">
        <v>5.7979345E-8</v>
      </c>
      <c r="AX1319" s="121">
        <v>1.7493768E-10</v>
      </c>
      <c r="AY1319" s="121">
        <v>4.7795472999999998E-15</v>
      </c>
      <c r="AZ1319" s="121">
        <v>0</v>
      </c>
      <c r="BA1319" s="121">
        <v>0</v>
      </c>
      <c r="BB1319" s="121">
        <v>1.3286314E-11</v>
      </c>
      <c r="BC1319" s="121">
        <v>1.3813149000000001E-8</v>
      </c>
      <c r="BD1319" s="121">
        <v>3.0299277000000001E-12</v>
      </c>
      <c r="BE1319" s="121">
        <v>1.4096952E-11</v>
      </c>
      <c r="BF1319" s="121">
        <v>0</v>
      </c>
      <c r="BG1319" s="121">
        <v>0</v>
      </c>
      <c r="BH1319" s="121">
        <v>0</v>
      </c>
      <c r="BI1319" s="121">
        <v>0</v>
      </c>
      <c r="BJ1319" s="121">
        <v>0</v>
      </c>
      <c r="BK1319" s="121">
        <v>0</v>
      </c>
      <c r="BL1319" s="121">
        <v>0</v>
      </c>
      <c r="BM1319" s="121">
        <v>0</v>
      </c>
      <c r="BN1319" s="121">
        <v>1.8999914999999998E-5</v>
      </c>
      <c r="BO1319" s="121">
        <v>4.1622995999999997E-3</v>
      </c>
      <c r="BP1319" s="121">
        <v>0</v>
      </c>
      <c r="BQ1319" s="121">
        <v>0</v>
      </c>
      <c r="BR1319" s="121">
        <v>0</v>
      </c>
      <c r="BT1319" s="71">
        <v>4.8714554999999998E-6</v>
      </c>
      <c r="BU1319" s="71">
        <v>9.7188645999999997E-8</v>
      </c>
      <c r="BV1319" s="71">
        <v>1.7420453E-6</v>
      </c>
      <c r="BW1319" s="71">
        <v>2.3604704000000002E-10</v>
      </c>
      <c r="BX1319" s="71">
        <v>1.7769543E-7</v>
      </c>
      <c r="BY1319" s="71">
        <v>0</v>
      </c>
      <c r="BZ1319" s="71">
        <v>0</v>
      </c>
      <c r="CA1319" s="71">
        <v>0</v>
      </c>
      <c r="CB1319" s="71">
        <v>0</v>
      </c>
      <c r="CC1319" s="71">
        <v>7.2006548E-10</v>
      </c>
      <c r="CD1319" s="71">
        <v>0</v>
      </c>
      <c r="CE1319" s="71">
        <v>0</v>
      </c>
      <c r="CF1319" s="71">
        <v>0</v>
      </c>
      <c r="CG1319" s="71">
        <v>1.010849E-7</v>
      </c>
      <c r="CH1319" s="71">
        <v>2.7524851000000001E-6</v>
      </c>
      <c r="CI1319" s="71">
        <v>9.7785713000000001E-14</v>
      </c>
      <c r="CJ1319" s="71">
        <v>0</v>
      </c>
      <c r="CL1319" s="186">
        <v>0</v>
      </c>
      <c r="CM1319" s="186">
        <v>6.2477743000000002E-2</v>
      </c>
      <c r="CN1319" s="187">
        <v>0</v>
      </c>
      <c r="CO1319" s="186">
        <v>6.6495055999999999E-5</v>
      </c>
      <c r="CP1319" s="186">
        <v>0</v>
      </c>
      <c r="CQ1319" s="186">
        <v>0</v>
      </c>
      <c r="CR1319" s="186">
        <v>6.7838541000000003E-6</v>
      </c>
      <c r="CS1319" s="186">
        <v>0</v>
      </c>
      <c r="CT1319" s="186">
        <v>0</v>
      </c>
      <c r="CU1319" s="186">
        <v>0</v>
      </c>
    </row>
    <row r="1320" spans="1:99" ht="14.4">
      <c r="A1320" t="s">
        <v>3381</v>
      </c>
      <c r="B1320" s="92" t="s">
        <v>1857</v>
      </c>
      <c r="C1320" s="126" t="str">
        <f t="shared" si="350"/>
        <v>B.042.01.115</v>
      </c>
      <c r="D1320" s="11" t="s">
        <v>1821</v>
      </c>
      <c r="E1320" s="125" t="s">
        <v>1058</v>
      </c>
      <c r="F1320" s="128" t="str">
        <f t="shared" si="351"/>
        <v>Electricity Ireland production</v>
      </c>
      <c r="G1320" s="131">
        <f t="shared" si="346"/>
        <v>1.890918812E-2</v>
      </c>
      <c r="H1320" s="183">
        <f t="shared" si="347"/>
        <v>1.03937406E-3</v>
      </c>
      <c r="I1320" s="183">
        <f t="shared" si="348"/>
        <v>1.8006654299999999E-3</v>
      </c>
      <c r="J1320" s="184">
        <f t="shared" si="349"/>
        <v>1.3034063000000001E-4</v>
      </c>
      <c r="K1320" s="183">
        <v>1.5938807999999999E-2</v>
      </c>
      <c r="L1320" s="146">
        <v>8.6266881000000004E-4</v>
      </c>
      <c r="M1320" s="146">
        <v>9.3799661999999998E-4</v>
      </c>
      <c r="N1320" s="146">
        <v>9.0229380000000003E-4</v>
      </c>
      <c r="O1320" s="146">
        <v>1.3708026E-4</v>
      </c>
      <c r="P1320" s="146">
        <v>0</v>
      </c>
      <c r="Q1320" s="146">
        <v>0</v>
      </c>
      <c r="R1320" s="146">
        <v>0</v>
      </c>
      <c r="S1320" s="188">
        <v>1.3034063000000001E-4</v>
      </c>
      <c r="T1320" s="146">
        <v>0</v>
      </c>
      <c r="U1320" s="146">
        <v>0</v>
      </c>
      <c r="V1320" s="146">
        <v>0</v>
      </c>
      <c r="W1320" s="146">
        <v>0</v>
      </c>
      <c r="X1320" s="146">
        <v>0</v>
      </c>
      <c r="Z1320" s="157">
        <f t="shared" si="355"/>
        <v>0.10625872</v>
      </c>
      <c r="AB1320" s="131">
        <f t="shared" si="341"/>
        <v>1.5938807999999999E-2</v>
      </c>
      <c r="AC1320" s="131">
        <f t="shared" si="342"/>
        <v>2.8400394900000001E-3</v>
      </c>
      <c r="AD1320" s="131">
        <f t="shared" si="343"/>
        <v>1.8006654299999999E-3</v>
      </c>
      <c r="AE1320" s="131">
        <f t="shared" si="344"/>
        <v>1.8006654299999999E-3</v>
      </c>
      <c r="AF1320" s="131">
        <f t="shared" si="345"/>
        <v>1.3034063000000001E-4</v>
      </c>
      <c r="AH1320">
        <v>1.9050396999999999</v>
      </c>
      <c r="AI1320" s="71">
        <v>1.3425012000000001</v>
      </c>
      <c r="AJ1320" s="71">
        <v>0</v>
      </c>
      <c r="AK1320" s="71">
        <v>0</v>
      </c>
      <c r="AL1320" s="71">
        <v>9.8579369999999999E-2</v>
      </c>
      <c r="AM1320" s="71">
        <v>0.43718548000000002</v>
      </c>
      <c r="AN1320" s="71">
        <v>2.6773648000000001E-2</v>
      </c>
      <c r="AP1320" s="129">
        <v>2.1018145000000002E-3</v>
      </c>
      <c r="AQ1320" s="129">
        <v>1.9423755E-3</v>
      </c>
      <c r="AR1320" s="129">
        <v>8.6878411000000002E-5</v>
      </c>
      <c r="AS1320" s="129">
        <v>7.2560660000000002E-5</v>
      </c>
      <c r="AT1320" s="172">
        <f t="shared" si="352"/>
        <v>1.16449369115E-7</v>
      </c>
      <c r="AU1320" s="172">
        <f t="shared" si="353"/>
        <v>3.2129589949190002E-10</v>
      </c>
      <c r="AV1320" s="185">
        <f t="shared" si="354"/>
        <v>1.0162557390900001E-2</v>
      </c>
      <c r="AW1320" s="121">
        <v>9.8608090000000001E-8</v>
      </c>
      <c r="AX1320" s="121">
        <v>2.9752441000000002E-10</v>
      </c>
      <c r="AY1320" s="121">
        <v>8.1287919000000005E-15</v>
      </c>
      <c r="AZ1320" s="121">
        <v>0</v>
      </c>
      <c r="BA1320" s="121">
        <v>0</v>
      </c>
      <c r="BB1320" s="121">
        <v>2.4179115E-11</v>
      </c>
      <c r="BC1320" s="121">
        <v>1.7817099999999999E-8</v>
      </c>
      <c r="BD1320" s="121">
        <v>5.5140176999999998E-12</v>
      </c>
      <c r="BE1320" s="121">
        <v>1.8249343E-11</v>
      </c>
      <c r="BF1320" s="121">
        <v>0</v>
      </c>
      <c r="BG1320" s="121">
        <v>0</v>
      </c>
      <c r="BH1320" s="121">
        <v>0</v>
      </c>
      <c r="BI1320" s="121">
        <v>0</v>
      </c>
      <c r="BJ1320" s="121">
        <v>0</v>
      </c>
      <c r="BK1320" s="121">
        <v>0</v>
      </c>
      <c r="BL1320" s="121">
        <v>0</v>
      </c>
      <c r="BM1320" s="121">
        <v>0</v>
      </c>
      <c r="BN1320" s="121">
        <v>4.9963908999999997E-6</v>
      </c>
      <c r="BO1320" s="121">
        <v>1.0157561000000001E-2</v>
      </c>
      <c r="BP1320" s="121">
        <v>0</v>
      </c>
      <c r="BQ1320" s="121">
        <v>0</v>
      </c>
      <c r="BR1320" s="121">
        <v>0</v>
      </c>
      <c r="BT1320" s="71">
        <v>5.0543553000000003E-6</v>
      </c>
      <c r="BU1320" s="71">
        <v>1.2581647999999999E-7</v>
      </c>
      <c r="BV1320" s="71">
        <v>2.9627750000000002E-6</v>
      </c>
      <c r="BW1320" s="71">
        <v>4.2957050999999999E-10</v>
      </c>
      <c r="BX1320" s="71">
        <v>2.2633717999999999E-7</v>
      </c>
      <c r="BY1320" s="71">
        <v>0</v>
      </c>
      <c r="BZ1320" s="71">
        <v>0</v>
      </c>
      <c r="CA1320" s="71">
        <v>0</v>
      </c>
      <c r="CB1320" s="71">
        <v>0</v>
      </c>
      <c r="CC1320" s="71">
        <v>1.3104121000000001E-9</v>
      </c>
      <c r="CD1320" s="71">
        <v>0</v>
      </c>
      <c r="CE1320" s="71">
        <v>0</v>
      </c>
      <c r="CF1320" s="71">
        <v>0</v>
      </c>
      <c r="CG1320" s="71">
        <v>1.8064551000000001E-7</v>
      </c>
      <c r="CH1320" s="71">
        <v>1.5570409E-6</v>
      </c>
      <c r="CI1320" s="71">
        <v>1.6528810000000001E-13</v>
      </c>
      <c r="CJ1320" s="71">
        <v>0</v>
      </c>
      <c r="CL1320" s="186">
        <v>0</v>
      </c>
      <c r="CM1320" s="186">
        <v>0.10625872</v>
      </c>
      <c r="CN1320" s="187">
        <v>0</v>
      </c>
      <c r="CO1320" s="186">
        <v>8.6081805E-5</v>
      </c>
      <c r="CP1320" s="186">
        <v>0</v>
      </c>
      <c r="CQ1320" s="186">
        <v>0</v>
      </c>
      <c r="CR1320" s="186">
        <v>8.6790141999999992E-6</v>
      </c>
      <c r="CS1320" s="186">
        <v>0</v>
      </c>
      <c r="CT1320" s="186">
        <v>0</v>
      </c>
      <c r="CU1320" s="186">
        <v>0</v>
      </c>
    </row>
    <row r="1321" spans="1:99" ht="14.4">
      <c r="A1321" t="s">
        <v>3382</v>
      </c>
      <c r="B1321" s="92" t="s">
        <v>1857</v>
      </c>
      <c r="C1321" s="126" t="str">
        <f t="shared" si="350"/>
        <v>B.042.01.116</v>
      </c>
      <c r="D1321" s="11" t="s">
        <v>1821</v>
      </c>
      <c r="E1321" s="125" t="s">
        <v>1058</v>
      </c>
      <c r="F1321" s="128" t="str">
        <f t="shared" si="351"/>
        <v>Electricity Italy production</v>
      </c>
      <c r="G1321" s="131">
        <f t="shared" si="346"/>
        <v>1.707815935E-2</v>
      </c>
      <c r="H1321" s="183">
        <f t="shared" si="347"/>
        <v>1.09771168E-3</v>
      </c>
      <c r="I1321" s="183">
        <f t="shared" si="348"/>
        <v>1.9966302999999998E-3</v>
      </c>
      <c r="J1321" s="184">
        <f t="shared" si="349"/>
        <v>1.0450037E-4</v>
      </c>
      <c r="K1321" s="183">
        <v>1.3879317E-2</v>
      </c>
      <c r="L1321" s="146">
        <v>1.0223851E-3</v>
      </c>
      <c r="M1321" s="146">
        <v>9.7424519999999995E-4</v>
      </c>
      <c r="N1321" s="146">
        <v>9.1715925000000005E-4</v>
      </c>
      <c r="O1321" s="146">
        <v>1.8055242999999999E-4</v>
      </c>
      <c r="P1321" s="146">
        <v>0</v>
      </c>
      <c r="Q1321" s="146">
        <v>0</v>
      </c>
      <c r="R1321" s="146">
        <v>0</v>
      </c>
      <c r="S1321" s="188">
        <v>1.0450037E-4</v>
      </c>
      <c r="T1321" s="146">
        <v>0</v>
      </c>
      <c r="U1321" s="146">
        <v>0</v>
      </c>
      <c r="V1321" s="146">
        <v>0</v>
      </c>
      <c r="W1321" s="146">
        <v>0</v>
      </c>
      <c r="X1321" s="146">
        <v>0</v>
      </c>
      <c r="Z1321" s="157">
        <f t="shared" si="355"/>
        <v>9.2528780000000005E-2</v>
      </c>
      <c r="AB1321" s="131">
        <f t="shared" ref="AB1321:AB1384" si="356">K1321</f>
        <v>1.3879317E-2</v>
      </c>
      <c r="AC1321" s="131">
        <f t="shared" ref="AC1321:AC1384" si="357">L1321+M1321+N1321+O1321+P1321+Q1321+R1321</f>
        <v>3.09434198E-3</v>
      </c>
      <c r="AD1321" s="131">
        <f t="shared" ref="AD1321:AD1384" si="358">L1321+M1321+R1321+W1321</f>
        <v>1.9966302999999998E-3</v>
      </c>
      <c r="AE1321" s="131">
        <f t="shared" ref="AE1321:AE1384" si="359">V1321+L1321+M1321+R1321+T1321</f>
        <v>1.9966302999999998E-3</v>
      </c>
      <c r="AF1321" s="131">
        <f t="shared" ref="AF1321:AF1384" si="360">S1321+U1321+X1321</f>
        <v>1.0450037E-4</v>
      </c>
      <c r="AH1321">
        <v>1.9122866000000001</v>
      </c>
      <c r="AI1321" s="71">
        <v>1.2299336000000001</v>
      </c>
      <c r="AJ1321" s="71">
        <v>0</v>
      </c>
      <c r="AK1321" s="71">
        <v>0</v>
      </c>
      <c r="AL1321" s="71">
        <v>0.21797723999999999</v>
      </c>
      <c r="AM1321" s="71">
        <v>0.25853600999999998</v>
      </c>
      <c r="AN1321" s="71">
        <v>0.20583973999999999</v>
      </c>
      <c r="AP1321" s="129">
        <v>1.9360001E-3</v>
      </c>
      <c r="AQ1321" s="129">
        <v>1.7896119000000001E-3</v>
      </c>
      <c r="AR1321" s="129">
        <v>7.7421085999999998E-5</v>
      </c>
      <c r="AS1321" s="129">
        <v>6.8967119000000004E-5</v>
      </c>
      <c r="AT1321" s="172">
        <f t="shared" si="352"/>
        <v>1.0729087947000002E-7</v>
      </c>
      <c r="AU1321" s="172">
        <f t="shared" si="353"/>
        <v>2.863205835516E-10</v>
      </c>
      <c r="AV1321" s="185">
        <f t="shared" si="354"/>
        <v>9.6592603474000005E-3</v>
      </c>
      <c r="AW1321" s="121">
        <v>8.5866707000000006E-8</v>
      </c>
      <c r="AX1321" s="121">
        <v>2.5908058E-10</v>
      </c>
      <c r="AY1321" s="121">
        <v>7.0784516000000002E-15</v>
      </c>
      <c r="AZ1321" s="121">
        <v>0</v>
      </c>
      <c r="BA1321" s="121">
        <v>0</v>
      </c>
      <c r="BB1321" s="121">
        <v>2.4577470000000001E-11</v>
      </c>
      <c r="BC1321" s="121">
        <v>2.1399595E-8</v>
      </c>
      <c r="BD1321" s="121">
        <v>5.6048621E-12</v>
      </c>
      <c r="BE1321" s="121">
        <v>2.1628063E-11</v>
      </c>
      <c r="BF1321" s="121">
        <v>0</v>
      </c>
      <c r="BG1321" s="121">
        <v>0</v>
      </c>
      <c r="BH1321" s="121">
        <v>0</v>
      </c>
      <c r="BI1321" s="121">
        <v>0</v>
      </c>
      <c r="BJ1321" s="121">
        <v>0</v>
      </c>
      <c r="BK1321" s="121">
        <v>0</v>
      </c>
      <c r="BL1321" s="121">
        <v>0</v>
      </c>
      <c r="BM1321" s="121">
        <v>0</v>
      </c>
      <c r="BN1321" s="121">
        <v>4.0058473999999998E-6</v>
      </c>
      <c r="BO1321" s="121">
        <v>9.6552545E-3</v>
      </c>
      <c r="BP1321" s="121">
        <v>0</v>
      </c>
      <c r="BQ1321" s="121">
        <v>0</v>
      </c>
      <c r="BR1321" s="121">
        <v>0</v>
      </c>
      <c r="BT1321" s="71">
        <v>4.6287433000000002E-6</v>
      </c>
      <c r="BU1321" s="71">
        <v>1.4911040000000001E-7</v>
      </c>
      <c r="BV1321" s="71">
        <v>2.5799479000000002E-6</v>
      </c>
      <c r="BW1321" s="71">
        <v>4.3664774999999999E-10</v>
      </c>
      <c r="BX1321" s="71">
        <v>2.8443626000000001E-7</v>
      </c>
      <c r="BY1321" s="71">
        <v>0</v>
      </c>
      <c r="BZ1321" s="71">
        <v>0</v>
      </c>
      <c r="CA1321" s="71">
        <v>0</v>
      </c>
      <c r="CB1321" s="71">
        <v>0</v>
      </c>
      <c r="CC1321" s="71">
        <v>1.3320013E-9</v>
      </c>
      <c r="CD1321" s="71">
        <v>0</v>
      </c>
      <c r="CE1321" s="71">
        <v>0</v>
      </c>
      <c r="CF1321" s="71">
        <v>0</v>
      </c>
      <c r="CG1321" s="71">
        <v>1.8499920000000001E-7</v>
      </c>
      <c r="CH1321" s="71">
        <v>1.4284808E-6</v>
      </c>
      <c r="CI1321" s="71">
        <v>1.3251944E-13</v>
      </c>
      <c r="CJ1321" s="71">
        <v>0</v>
      </c>
      <c r="CL1321" s="186">
        <v>0</v>
      </c>
      <c r="CM1321" s="186">
        <v>9.2528779000000005E-2</v>
      </c>
      <c r="CN1321" s="187">
        <v>0</v>
      </c>
      <c r="CO1321" s="186">
        <v>1.0201916E-4</v>
      </c>
      <c r="CP1321" s="186">
        <v>0</v>
      </c>
      <c r="CQ1321" s="186">
        <v>0</v>
      </c>
      <c r="CR1321" s="186">
        <v>1.0737057999999999E-5</v>
      </c>
      <c r="CS1321" s="186">
        <v>0</v>
      </c>
      <c r="CT1321" s="186">
        <v>0</v>
      </c>
      <c r="CU1321" s="186">
        <v>0</v>
      </c>
    </row>
    <row r="1322" spans="1:99" ht="14.4">
      <c r="A1322" t="s">
        <v>3383</v>
      </c>
      <c r="B1322" s="92" t="s">
        <v>1857</v>
      </c>
      <c r="C1322" s="126" t="str">
        <f t="shared" si="350"/>
        <v>B.042.01.117</v>
      </c>
      <c r="D1322" s="11" t="s">
        <v>1821</v>
      </c>
      <c r="E1322" s="125" t="s">
        <v>1058</v>
      </c>
      <c r="F1322" s="128" t="str">
        <f t="shared" si="351"/>
        <v>Electricity Latvia production</v>
      </c>
      <c r="G1322" s="131">
        <f t="shared" si="346"/>
        <v>1.018196241E-2</v>
      </c>
      <c r="H1322" s="183">
        <f t="shared" si="347"/>
        <v>9.1597573999999994E-4</v>
      </c>
      <c r="I1322" s="183">
        <f t="shared" si="348"/>
        <v>1.37992216E-3</v>
      </c>
      <c r="J1322" s="184">
        <f t="shared" si="349"/>
        <v>1.3818840999999999E-4</v>
      </c>
      <c r="K1322" s="183">
        <v>7.7478761000000004E-3</v>
      </c>
      <c r="L1322" s="146">
        <v>6.3087839000000004E-4</v>
      </c>
      <c r="M1322" s="146">
        <v>7.4904376999999998E-4</v>
      </c>
      <c r="N1322" s="146">
        <v>6.8583120999999995E-4</v>
      </c>
      <c r="O1322" s="146">
        <v>2.3014452999999999E-4</v>
      </c>
      <c r="P1322" s="146">
        <v>0</v>
      </c>
      <c r="Q1322" s="146">
        <v>0</v>
      </c>
      <c r="R1322" s="188">
        <v>0</v>
      </c>
      <c r="S1322" s="188">
        <v>1.3818840999999999E-4</v>
      </c>
      <c r="T1322" s="146">
        <v>0</v>
      </c>
      <c r="U1322" s="146">
        <v>0</v>
      </c>
      <c r="V1322" s="146">
        <v>0</v>
      </c>
      <c r="W1322" s="146">
        <v>0</v>
      </c>
      <c r="X1322" s="146">
        <v>0</v>
      </c>
      <c r="Z1322" s="157">
        <f t="shared" si="355"/>
        <v>5.165250733333334E-2</v>
      </c>
      <c r="AB1322" s="131">
        <f t="shared" si="356"/>
        <v>7.7478761000000004E-3</v>
      </c>
      <c r="AC1322" s="131">
        <f t="shared" si="357"/>
        <v>2.2958978999999997E-3</v>
      </c>
      <c r="AD1322" s="131">
        <f t="shared" si="358"/>
        <v>1.37992216E-3</v>
      </c>
      <c r="AE1322" s="131">
        <f t="shared" si="359"/>
        <v>1.37992216E-3</v>
      </c>
      <c r="AF1322" s="131">
        <f t="shared" si="360"/>
        <v>1.3818840999999999E-4</v>
      </c>
      <c r="AH1322">
        <v>1.6965626</v>
      </c>
      <c r="AI1322" s="71">
        <v>0.60244207999999999</v>
      </c>
      <c r="AJ1322" s="71">
        <v>0</v>
      </c>
      <c r="AK1322" s="71">
        <v>0</v>
      </c>
      <c r="AL1322" s="71">
        <v>0.43268391</v>
      </c>
      <c r="AM1322" s="71">
        <v>0.12833845999999999</v>
      </c>
      <c r="AN1322" s="71">
        <v>0.53309819999999997</v>
      </c>
      <c r="AP1322" s="129">
        <v>1.1289182000000001E-3</v>
      </c>
      <c r="AQ1322" s="129">
        <v>1.0511612E-3</v>
      </c>
      <c r="AR1322" s="129">
        <v>4.3850251999999998E-5</v>
      </c>
      <c r="AS1322" s="129">
        <v>3.3906789999999998E-5</v>
      </c>
      <c r="AT1322" s="172">
        <f t="shared" si="352"/>
        <v>6.3019256483000003E-8</v>
      </c>
      <c r="AU1322" s="172">
        <f t="shared" si="353"/>
        <v>1.6216809011680001E-10</v>
      </c>
      <c r="AV1322" s="185">
        <f t="shared" si="354"/>
        <v>4.7488502225999998E-3</v>
      </c>
      <c r="AW1322" s="121">
        <v>4.7933527000000002E-8</v>
      </c>
      <c r="AX1322" s="121">
        <v>1.4462702000000001E-10</v>
      </c>
      <c r="AY1322" s="121">
        <v>3.9514167999999996E-15</v>
      </c>
      <c r="AZ1322" s="121">
        <v>0</v>
      </c>
      <c r="BA1322" s="121">
        <v>0</v>
      </c>
      <c r="BB1322" s="121">
        <v>1.8378482999999999E-11</v>
      </c>
      <c r="BC1322" s="121">
        <v>1.5067351000000001E-8</v>
      </c>
      <c r="BD1322" s="121">
        <v>4.1911906999999996E-12</v>
      </c>
      <c r="BE1322" s="121">
        <v>1.3345928E-11</v>
      </c>
      <c r="BF1322" s="121">
        <v>0</v>
      </c>
      <c r="BG1322" s="121">
        <v>0</v>
      </c>
      <c r="BH1322" s="121">
        <v>0</v>
      </c>
      <c r="BI1322" s="121">
        <v>0</v>
      </c>
      <c r="BJ1322" s="121">
        <v>0</v>
      </c>
      <c r="BK1322" s="121">
        <v>0</v>
      </c>
      <c r="BL1322" s="121">
        <v>0</v>
      </c>
      <c r="BM1322" s="121">
        <v>0</v>
      </c>
      <c r="BN1322" s="121">
        <v>5.2972225999999997E-6</v>
      </c>
      <c r="BO1322" s="121">
        <v>4.7435530000000002E-3</v>
      </c>
      <c r="BP1322" s="121">
        <v>0</v>
      </c>
      <c r="BQ1322" s="121">
        <v>0</v>
      </c>
      <c r="BR1322" s="121">
        <v>0</v>
      </c>
      <c r="BT1322" s="71">
        <v>2.6470684000000002E-6</v>
      </c>
      <c r="BU1322" s="71">
        <v>9.2010861000000001E-8</v>
      </c>
      <c r="BV1322" s="71">
        <v>1.440209E-6</v>
      </c>
      <c r="BW1322" s="71">
        <v>3.2651543999999998E-10</v>
      </c>
      <c r="BX1322" s="71">
        <v>2.8179031E-7</v>
      </c>
      <c r="BY1322" s="71">
        <v>0</v>
      </c>
      <c r="BZ1322" s="71">
        <v>0</v>
      </c>
      <c r="CA1322" s="71">
        <v>0</v>
      </c>
      <c r="CB1322" s="71">
        <v>0</v>
      </c>
      <c r="CC1322" s="71">
        <v>9.9604085000000007E-10</v>
      </c>
      <c r="CD1322" s="71">
        <v>0</v>
      </c>
      <c r="CE1322" s="71">
        <v>0</v>
      </c>
      <c r="CF1322" s="71">
        <v>0</v>
      </c>
      <c r="CG1322" s="71">
        <v>1.3707308E-7</v>
      </c>
      <c r="CH1322" s="71">
        <v>6.9466245999999998E-7</v>
      </c>
      <c r="CI1322" s="71">
        <v>1.7524006000000001E-13</v>
      </c>
      <c r="CJ1322" s="71">
        <v>0</v>
      </c>
      <c r="CL1322" s="186">
        <v>0</v>
      </c>
      <c r="CM1322" s="186">
        <v>5.1652507E-2</v>
      </c>
      <c r="CN1322" s="187">
        <v>0</v>
      </c>
      <c r="CO1322" s="186">
        <v>6.2952491000000006E-5</v>
      </c>
      <c r="CP1322" s="186">
        <v>0</v>
      </c>
      <c r="CQ1322" s="186">
        <v>0</v>
      </c>
      <c r="CR1322" s="186">
        <v>9.5863610000000002E-6</v>
      </c>
      <c r="CS1322" s="186">
        <v>0</v>
      </c>
      <c r="CT1322" s="186">
        <v>0</v>
      </c>
      <c r="CU1322" s="186">
        <v>0</v>
      </c>
    </row>
    <row r="1323" spans="1:99" ht="14.4">
      <c r="A1323" t="s">
        <v>3384</v>
      </c>
      <c r="B1323" s="92" t="s">
        <v>1857</v>
      </c>
      <c r="C1323" s="126" t="str">
        <f t="shared" si="350"/>
        <v>B.042.01.118</v>
      </c>
      <c r="D1323" s="11" t="s">
        <v>1821</v>
      </c>
      <c r="E1323" s="125" t="s">
        <v>1058</v>
      </c>
      <c r="F1323" s="128" t="str">
        <f t="shared" si="351"/>
        <v>Electricity Lithuania production</v>
      </c>
      <c r="G1323" s="131">
        <f t="shared" si="346"/>
        <v>9.5534999700000005E-3</v>
      </c>
      <c r="H1323" s="183">
        <f t="shared" si="347"/>
        <v>8.3006321000000005E-4</v>
      </c>
      <c r="I1323" s="183">
        <f t="shared" si="348"/>
        <v>1.9012627799999998E-3</v>
      </c>
      <c r="J1323" s="184">
        <f t="shared" si="349"/>
        <v>2.2909537999999999E-4</v>
      </c>
      <c r="K1323" s="183">
        <v>6.5930785999999998E-3</v>
      </c>
      <c r="L1323" s="146">
        <v>1.1907110999999999E-3</v>
      </c>
      <c r="M1323" s="146">
        <v>7.1055168000000001E-4</v>
      </c>
      <c r="N1323" s="146">
        <v>6.2797703000000004E-4</v>
      </c>
      <c r="O1323" s="146">
        <v>2.0208617999999999E-4</v>
      </c>
      <c r="P1323" s="146">
        <v>0</v>
      </c>
      <c r="Q1323" s="146">
        <v>0</v>
      </c>
      <c r="R1323" s="146">
        <v>0</v>
      </c>
      <c r="S1323" s="188">
        <v>2.2909537999999999E-4</v>
      </c>
      <c r="T1323" s="146">
        <v>0</v>
      </c>
      <c r="U1323" s="146">
        <v>0</v>
      </c>
      <c r="V1323" s="146">
        <v>0</v>
      </c>
      <c r="W1323" s="146">
        <v>0</v>
      </c>
      <c r="X1323" s="146">
        <v>0</v>
      </c>
      <c r="Z1323" s="157">
        <f t="shared" si="355"/>
        <v>4.3953857333333332E-2</v>
      </c>
      <c r="AB1323" s="131">
        <f t="shared" si="356"/>
        <v>6.5930785999999998E-3</v>
      </c>
      <c r="AC1323" s="131">
        <f t="shared" si="357"/>
        <v>2.7313259899999997E-3</v>
      </c>
      <c r="AD1323" s="131">
        <f t="shared" si="358"/>
        <v>1.9012627799999998E-3</v>
      </c>
      <c r="AE1323" s="131">
        <f t="shared" si="359"/>
        <v>1.9012627799999998E-3</v>
      </c>
      <c r="AF1323" s="131">
        <f t="shared" si="360"/>
        <v>2.2909537999999999E-4</v>
      </c>
      <c r="AH1323">
        <v>1.7831112</v>
      </c>
      <c r="AI1323" s="71">
        <v>0.55522786999999996</v>
      </c>
      <c r="AJ1323" s="71">
        <v>0</v>
      </c>
      <c r="AK1323" s="71">
        <v>0</v>
      </c>
      <c r="AL1323" s="71">
        <v>0.39283388000000002</v>
      </c>
      <c r="AM1323" s="71">
        <v>0.76546199999999998</v>
      </c>
      <c r="AN1323" s="71">
        <v>6.9587452999999994E-2</v>
      </c>
      <c r="AP1323" s="129">
        <v>1.1709293999999999E-3</v>
      </c>
      <c r="AQ1323" s="129">
        <v>1.0942135999999999E-3</v>
      </c>
      <c r="AR1323" s="129">
        <v>4.1128034000000003E-5</v>
      </c>
      <c r="AS1323" s="129">
        <v>3.5587765000000003E-5</v>
      </c>
      <c r="AT1323" s="172">
        <f t="shared" si="352"/>
        <v>6.5600337143000003E-8</v>
      </c>
      <c r="AU1323" s="172">
        <f t="shared" si="353"/>
        <v>1.5210071787009998E-10</v>
      </c>
      <c r="AV1323" s="185">
        <f t="shared" si="354"/>
        <v>4.9842807896000006E-3</v>
      </c>
      <c r="AW1323" s="121">
        <v>4.078918E-8</v>
      </c>
      <c r="AX1323" s="121">
        <v>1.2307079999999999E-10</v>
      </c>
      <c r="AY1323" s="121">
        <v>3.3624701E-15</v>
      </c>
      <c r="AZ1323" s="121">
        <v>0</v>
      </c>
      <c r="BA1323" s="121">
        <v>0</v>
      </c>
      <c r="BB1323" s="121">
        <v>1.6828142999999999E-11</v>
      </c>
      <c r="BC1323" s="121">
        <v>2.4794328999999999E-8</v>
      </c>
      <c r="BD1323" s="121">
        <v>3.8376374000000003E-12</v>
      </c>
      <c r="BE1323" s="121">
        <v>2.5188918000000001E-11</v>
      </c>
      <c r="BF1323" s="121">
        <v>0</v>
      </c>
      <c r="BG1323" s="121">
        <v>0</v>
      </c>
      <c r="BH1323" s="121">
        <v>0</v>
      </c>
      <c r="BI1323" s="121">
        <v>0</v>
      </c>
      <c r="BJ1323" s="121">
        <v>0</v>
      </c>
      <c r="BK1323" s="121">
        <v>0</v>
      </c>
      <c r="BL1323" s="121">
        <v>0</v>
      </c>
      <c r="BM1323" s="121">
        <v>0</v>
      </c>
      <c r="BN1323" s="121">
        <v>8.7819895999999995E-6</v>
      </c>
      <c r="BO1323" s="121">
        <v>4.9754988000000003E-3</v>
      </c>
      <c r="BP1323" s="121">
        <v>0</v>
      </c>
      <c r="BQ1323" s="121">
        <v>0</v>
      </c>
      <c r="BR1323" s="121">
        <v>0</v>
      </c>
      <c r="BT1323" s="71">
        <v>2.5113333000000001E-6</v>
      </c>
      <c r="BU1323" s="71">
        <v>1.7366000999999999E-7</v>
      </c>
      <c r="BV1323" s="71">
        <v>1.2255501999999999E-6</v>
      </c>
      <c r="BW1323" s="71">
        <v>2.9897181E-10</v>
      </c>
      <c r="BX1323" s="71">
        <v>3.2393305000000002E-7</v>
      </c>
      <c r="BY1323" s="71">
        <v>0</v>
      </c>
      <c r="BZ1323" s="71">
        <v>0</v>
      </c>
      <c r="CA1323" s="71">
        <v>0</v>
      </c>
      <c r="CB1323" s="71">
        <v>0</v>
      </c>
      <c r="CC1323" s="71">
        <v>9.1201854000000003E-10</v>
      </c>
      <c r="CD1323" s="71">
        <v>0</v>
      </c>
      <c r="CE1323" s="71">
        <v>0</v>
      </c>
      <c r="CF1323" s="71">
        <v>0</v>
      </c>
      <c r="CG1323" s="71">
        <v>1.3131403999999999E-7</v>
      </c>
      <c r="CH1323" s="71">
        <v>6.5566474999999996E-7</v>
      </c>
      <c r="CI1323" s="71">
        <v>2.9052137999999999E-13</v>
      </c>
      <c r="CJ1323" s="71">
        <v>0</v>
      </c>
      <c r="CL1323" s="186">
        <v>0</v>
      </c>
      <c r="CM1323" s="186">
        <v>4.3953856999999999E-2</v>
      </c>
      <c r="CN1323" s="187">
        <v>0</v>
      </c>
      <c r="CO1323" s="186">
        <v>1.1881565E-4</v>
      </c>
      <c r="CP1323" s="186">
        <v>0</v>
      </c>
      <c r="CQ1323" s="186">
        <v>0</v>
      </c>
      <c r="CR1323" s="186">
        <v>1.2300511E-5</v>
      </c>
      <c r="CS1323" s="186">
        <v>0</v>
      </c>
      <c r="CT1323" s="186">
        <v>0</v>
      </c>
      <c r="CU1323" s="186">
        <v>0</v>
      </c>
    </row>
    <row r="1324" spans="1:99" ht="14.4">
      <c r="A1324" t="s">
        <v>3385</v>
      </c>
      <c r="B1324" s="92" t="s">
        <v>1857</v>
      </c>
      <c r="C1324" s="126" t="str">
        <f t="shared" si="350"/>
        <v>B.042.01.119</v>
      </c>
      <c r="D1324" s="11" t="s">
        <v>1821</v>
      </c>
      <c r="E1324" s="125" t="s">
        <v>1058</v>
      </c>
      <c r="F1324" s="128" t="str">
        <f t="shared" si="351"/>
        <v>Electricity Luxembourg production</v>
      </c>
      <c r="G1324" s="131">
        <f t="shared" si="346"/>
        <v>5.806855960000001E-3</v>
      </c>
      <c r="H1324" s="183">
        <f t="shared" si="347"/>
        <v>1.4978090000000001E-3</v>
      </c>
      <c r="I1324" s="183">
        <f t="shared" si="348"/>
        <v>2.5196721000000002E-3</v>
      </c>
      <c r="J1324" s="184">
        <f t="shared" si="349"/>
        <v>1.8907476000000001E-4</v>
      </c>
      <c r="K1324" s="190">
        <v>1.6003001000000001E-3</v>
      </c>
      <c r="L1324" s="188">
        <v>1.3703699000000001E-3</v>
      </c>
      <c r="M1324" s="188">
        <v>1.1493021999999999E-3</v>
      </c>
      <c r="N1324" s="188">
        <v>9.8164146000000001E-4</v>
      </c>
      <c r="O1324" s="146">
        <v>5.1616754E-4</v>
      </c>
      <c r="P1324" s="146">
        <v>0</v>
      </c>
      <c r="Q1324" s="146">
        <v>0</v>
      </c>
      <c r="R1324" s="146">
        <v>0</v>
      </c>
      <c r="S1324" s="188">
        <v>1.8907476000000001E-4</v>
      </c>
      <c r="T1324" s="146">
        <v>0</v>
      </c>
      <c r="U1324" s="146">
        <v>0</v>
      </c>
      <c r="V1324" s="146">
        <v>0</v>
      </c>
      <c r="W1324" s="146">
        <v>0</v>
      </c>
      <c r="X1324" s="146">
        <v>0</v>
      </c>
      <c r="Z1324" s="157">
        <f t="shared" si="355"/>
        <v>1.0668667333333335E-2</v>
      </c>
      <c r="AB1324" s="131">
        <f t="shared" si="356"/>
        <v>1.6003001000000001E-3</v>
      </c>
      <c r="AC1324" s="131">
        <f t="shared" si="357"/>
        <v>4.0174811000000003E-3</v>
      </c>
      <c r="AD1324" s="131">
        <f t="shared" si="358"/>
        <v>2.5196721000000002E-3</v>
      </c>
      <c r="AE1324" s="131">
        <f t="shared" si="359"/>
        <v>2.5196721000000002E-3</v>
      </c>
      <c r="AF1324" s="131">
        <f t="shared" si="360"/>
        <v>1.8907476000000001E-4</v>
      </c>
      <c r="AH1324">
        <v>2.1663377000000001</v>
      </c>
      <c r="AI1324" s="71">
        <v>0.26843781999999999</v>
      </c>
      <c r="AJ1324" s="71">
        <v>0</v>
      </c>
      <c r="AK1324" s="71">
        <v>0</v>
      </c>
      <c r="AL1324" s="71">
        <v>1.1912351000000001</v>
      </c>
      <c r="AM1324" s="71">
        <v>0.60141688999999998</v>
      </c>
      <c r="AN1324" s="71">
        <v>0.10524796</v>
      </c>
      <c r="AP1324" s="129">
        <v>7.5049092000000004E-4</v>
      </c>
      <c r="AQ1324" s="129">
        <v>7.1574791000000003E-4</v>
      </c>
      <c r="AR1324" s="129">
        <v>1.7538554999999999E-5</v>
      </c>
      <c r="AS1324" s="129">
        <v>1.7204449000000002E-5</v>
      </c>
      <c r="AT1324" s="172">
        <f t="shared" si="352"/>
        <v>4.2910546925000001E-8</v>
      </c>
      <c r="AU1324" s="172">
        <f t="shared" si="353"/>
        <v>6.4861519153070006E-11</v>
      </c>
      <c r="AV1324" s="185">
        <f t="shared" si="354"/>
        <v>2.4095866655999996E-3</v>
      </c>
      <c r="AW1324" s="121">
        <v>9.9005235000000008E-9</v>
      </c>
      <c r="AX1324" s="121">
        <v>2.9872269000000001E-11</v>
      </c>
      <c r="AY1324" s="121">
        <v>8.1615307E-16</v>
      </c>
      <c r="AZ1324" s="121">
        <v>0</v>
      </c>
      <c r="BA1324" s="121">
        <v>0</v>
      </c>
      <c r="BB1324" s="121">
        <v>2.6305425E-11</v>
      </c>
      <c r="BC1324" s="121">
        <v>3.2983718000000002E-8</v>
      </c>
      <c r="BD1324" s="121">
        <v>5.9989199999999996E-12</v>
      </c>
      <c r="BE1324" s="121">
        <v>2.8989513999999999E-11</v>
      </c>
      <c r="BF1324" s="121">
        <v>0</v>
      </c>
      <c r="BG1324" s="121">
        <v>0</v>
      </c>
      <c r="BH1324" s="121">
        <v>0</v>
      </c>
      <c r="BI1324" s="121">
        <v>0</v>
      </c>
      <c r="BJ1324" s="121">
        <v>0</v>
      </c>
      <c r="BK1324" s="121">
        <v>0</v>
      </c>
      <c r="BL1324" s="121">
        <v>0</v>
      </c>
      <c r="BM1324" s="121">
        <v>0</v>
      </c>
      <c r="BN1324" s="121">
        <v>7.2478656000000002E-6</v>
      </c>
      <c r="BO1324" s="121">
        <v>2.4023387999999998E-3</v>
      </c>
      <c r="BP1324" s="121">
        <v>0</v>
      </c>
      <c r="BQ1324" s="121">
        <v>0</v>
      </c>
      <c r="BR1324" s="121">
        <v>0</v>
      </c>
      <c r="BT1324" s="71">
        <v>1.6434060999999999E-6</v>
      </c>
      <c r="BU1324" s="71">
        <v>1.9986247E-7</v>
      </c>
      <c r="BV1324" s="71">
        <v>2.9747075999999998E-7</v>
      </c>
      <c r="BW1324" s="71">
        <v>4.6734691000000003E-10</v>
      </c>
      <c r="BX1324" s="71">
        <v>6.2664491000000003E-7</v>
      </c>
      <c r="BY1324" s="71">
        <v>0</v>
      </c>
      <c r="BZ1324" s="71">
        <v>0</v>
      </c>
      <c r="CA1324" s="71">
        <v>0</v>
      </c>
      <c r="CB1324" s="71">
        <v>0</v>
      </c>
      <c r="CC1324" s="71">
        <v>1.4256496E-9</v>
      </c>
      <c r="CD1324" s="71">
        <v>0</v>
      </c>
      <c r="CE1324" s="71">
        <v>0</v>
      </c>
      <c r="CF1324" s="71">
        <v>0</v>
      </c>
      <c r="CG1324" s="71">
        <v>2.0061979999999999E-7</v>
      </c>
      <c r="CH1324" s="71">
        <v>3.1691497000000003E-7</v>
      </c>
      <c r="CI1324" s="71">
        <v>2.3977025999999998E-13</v>
      </c>
      <c r="CJ1324" s="71">
        <v>0</v>
      </c>
      <c r="CL1324" s="186">
        <v>0</v>
      </c>
      <c r="CM1324" s="186">
        <v>1.0668667999999999E-2</v>
      </c>
      <c r="CN1324" s="187">
        <v>0</v>
      </c>
      <c r="CO1324" s="186">
        <v>1.3674299E-4</v>
      </c>
      <c r="CP1324" s="186">
        <v>0</v>
      </c>
      <c r="CQ1324" s="186">
        <v>0</v>
      </c>
      <c r="CR1324" s="186">
        <v>2.1228523000000001E-5</v>
      </c>
      <c r="CS1324" s="186">
        <v>0</v>
      </c>
      <c r="CT1324" s="186">
        <v>0</v>
      </c>
      <c r="CU1324" s="186">
        <v>0</v>
      </c>
    </row>
    <row r="1325" spans="1:99" ht="14.4">
      <c r="A1325" t="s">
        <v>3386</v>
      </c>
      <c r="B1325" s="92" t="s">
        <v>1857</v>
      </c>
      <c r="C1325" s="126" t="str">
        <f t="shared" si="350"/>
        <v>B.042.01.120</v>
      </c>
      <c r="D1325" s="11" t="s">
        <v>1821</v>
      </c>
      <c r="E1325" s="125" t="s">
        <v>1058</v>
      </c>
      <c r="F1325" s="128" t="str">
        <f t="shared" si="351"/>
        <v>Electricity Malta production</v>
      </c>
      <c r="G1325" s="131">
        <f t="shared" si="346"/>
        <v>2.6057652814E-2</v>
      </c>
      <c r="H1325" s="183">
        <f t="shared" si="347"/>
        <v>1.4763165299999999E-3</v>
      </c>
      <c r="I1325" s="183">
        <f t="shared" si="348"/>
        <v>2.3365086200000003E-3</v>
      </c>
      <c r="J1325" s="184">
        <f t="shared" si="349"/>
        <v>4.7004664000000002E-5</v>
      </c>
      <c r="K1325" s="183">
        <v>2.2197822999999998E-2</v>
      </c>
      <c r="L1325" s="146">
        <v>9.9009142000000007E-4</v>
      </c>
      <c r="M1325" s="146">
        <v>1.3464172E-3</v>
      </c>
      <c r="N1325" s="146">
        <v>1.3157361999999999E-3</v>
      </c>
      <c r="O1325" s="146">
        <v>1.6058032999999999E-4</v>
      </c>
      <c r="P1325" s="146">
        <v>0</v>
      </c>
      <c r="Q1325" s="146">
        <v>0</v>
      </c>
      <c r="R1325" s="188">
        <v>0</v>
      </c>
      <c r="S1325" s="188">
        <v>4.7004664000000002E-5</v>
      </c>
      <c r="T1325" s="146">
        <v>0</v>
      </c>
      <c r="U1325" s="146">
        <v>0</v>
      </c>
      <c r="V1325" s="146">
        <v>0</v>
      </c>
      <c r="W1325" s="146">
        <v>0</v>
      </c>
      <c r="X1325" s="146">
        <v>0</v>
      </c>
      <c r="Z1325" s="157">
        <f t="shared" si="355"/>
        <v>0.14798548666666667</v>
      </c>
      <c r="AB1325" s="131">
        <f t="shared" si="356"/>
        <v>2.2197822999999998E-2</v>
      </c>
      <c r="AC1325" s="131">
        <f t="shared" si="357"/>
        <v>3.81282515E-3</v>
      </c>
      <c r="AD1325" s="131">
        <f t="shared" si="358"/>
        <v>2.3365086200000003E-3</v>
      </c>
      <c r="AE1325" s="131">
        <f t="shared" si="359"/>
        <v>2.3365086200000003E-3</v>
      </c>
      <c r="AF1325" s="131">
        <f t="shared" si="360"/>
        <v>4.7004664000000002E-5</v>
      </c>
      <c r="AH1325">
        <v>2.1921689999999998</v>
      </c>
      <c r="AI1325" s="71">
        <v>1.9984748999999999</v>
      </c>
      <c r="AJ1325" s="71">
        <v>0</v>
      </c>
      <c r="AK1325" s="71">
        <v>0</v>
      </c>
      <c r="AL1325" s="71">
        <v>1.6586285999999999E-2</v>
      </c>
      <c r="AM1325" s="71">
        <v>0.17710781</v>
      </c>
      <c r="AN1325" s="71">
        <v>0</v>
      </c>
      <c r="AP1325" s="129">
        <v>2.8656407999999999E-3</v>
      </c>
      <c r="AQ1325" s="129">
        <v>2.6331985E-3</v>
      </c>
      <c r="AR1325" s="129">
        <v>1.1988351E-4</v>
      </c>
      <c r="AS1325" s="129">
        <v>1.1255874E-4</v>
      </c>
      <c r="AT1325" s="172">
        <f t="shared" si="352"/>
        <v>1.5786562128999999E-7</v>
      </c>
      <c r="AU1325" s="172">
        <f t="shared" si="353"/>
        <v>4.4335618778899998E-10</v>
      </c>
      <c r="AV1325" s="185">
        <f t="shared" si="354"/>
        <v>1.5764529845399999E-2</v>
      </c>
      <c r="AW1325" s="121">
        <v>1.3733052999999999E-7</v>
      </c>
      <c r="AX1325" s="121">
        <v>4.1435935E-10</v>
      </c>
      <c r="AY1325" s="121">
        <v>1.1320889E-14</v>
      </c>
      <c r="AZ1325" s="121">
        <v>0</v>
      </c>
      <c r="BA1325" s="121">
        <v>0</v>
      </c>
      <c r="BB1325" s="121">
        <v>3.5258289999999998E-11</v>
      </c>
      <c r="BC1325" s="121">
        <v>2.0499833000000001E-8</v>
      </c>
      <c r="BD1325" s="121">
        <v>8.0406099000000004E-12</v>
      </c>
      <c r="BE1325" s="121">
        <v>2.0944907E-11</v>
      </c>
      <c r="BF1325" s="121">
        <v>0</v>
      </c>
      <c r="BG1325" s="121">
        <v>0</v>
      </c>
      <c r="BH1325" s="121">
        <v>0</v>
      </c>
      <c r="BI1325" s="121">
        <v>0</v>
      </c>
      <c r="BJ1325" s="121">
        <v>0</v>
      </c>
      <c r="BK1325" s="121">
        <v>0</v>
      </c>
      <c r="BL1325" s="121">
        <v>0</v>
      </c>
      <c r="BM1325" s="121">
        <v>0</v>
      </c>
      <c r="BN1325" s="121">
        <v>1.8018454E-6</v>
      </c>
      <c r="BO1325" s="121">
        <v>1.5762728E-2</v>
      </c>
      <c r="BP1325" s="121">
        <v>0</v>
      </c>
      <c r="BQ1325" s="121">
        <v>0</v>
      </c>
      <c r="BR1325" s="121">
        <v>0</v>
      </c>
      <c r="BT1325" s="71">
        <v>7.1018162999999998E-6</v>
      </c>
      <c r="BU1325" s="71">
        <v>1.4440050999999999E-7</v>
      </c>
      <c r="BV1325" s="71">
        <v>4.1262279000000004E-6</v>
      </c>
      <c r="BW1325" s="71">
        <v>6.2640511000000004E-10</v>
      </c>
      <c r="BX1325" s="71">
        <v>2.6267992999999998E-7</v>
      </c>
      <c r="BY1325" s="71">
        <v>0</v>
      </c>
      <c r="BZ1325" s="71">
        <v>0</v>
      </c>
      <c r="CA1325" s="71">
        <v>0</v>
      </c>
      <c r="CB1325" s="71">
        <v>0</v>
      </c>
      <c r="CC1325" s="71">
        <v>1.9108592999999999E-9</v>
      </c>
      <c r="CD1325" s="71">
        <v>0</v>
      </c>
      <c r="CE1325" s="71">
        <v>0</v>
      </c>
      <c r="CF1325" s="71">
        <v>0</v>
      </c>
      <c r="CG1325" s="71">
        <v>2.6088361000000001E-7</v>
      </c>
      <c r="CH1325" s="71">
        <v>2.305087E-6</v>
      </c>
      <c r="CI1325" s="71">
        <v>5.9607747999999999E-14</v>
      </c>
      <c r="CJ1325" s="71">
        <v>0</v>
      </c>
      <c r="CL1325" s="186">
        <v>0</v>
      </c>
      <c r="CM1325" s="186">
        <v>0.14798548</v>
      </c>
      <c r="CN1325" s="187">
        <v>0</v>
      </c>
      <c r="CO1325" s="186">
        <v>9.8796728999999995E-5</v>
      </c>
      <c r="CP1325" s="186">
        <v>0</v>
      </c>
      <c r="CQ1325" s="186">
        <v>0</v>
      </c>
      <c r="CR1325" s="186">
        <v>1.0042074000000001E-5</v>
      </c>
      <c r="CS1325" s="186">
        <v>0</v>
      </c>
      <c r="CT1325" s="186">
        <v>0</v>
      </c>
      <c r="CU1325" s="186">
        <v>0</v>
      </c>
    </row>
    <row r="1326" spans="1:99" ht="14.4">
      <c r="A1326" t="s">
        <v>3387</v>
      </c>
      <c r="B1326" s="92" t="s">
        <v>1857</v>
      </c>
      <c r="C1326" s="126" t="str">
        <f t="shared" si="350"/>
        <v>B.042.01.121</v>
      </c>
      <c r="D1326" s="11" t="s">
        <v>1821</v>
      </c>
      <c r="E1326" s="125" t="s">
        <v>1058</v>
      </c>
      <c r="F1326" s="128" t="str">
        <f t="shared" si="351"/>
        <v>Electricity Netherlands production</v>
      </c>
      <c r="G1326" s="131">
        <f t="shared" si="346"/>
        <v>1.7910598029999999E-2</v>
      </c>
      <c r="H1326" s="183">
        <f t="shared" si="347"/>
        <v>9.3990791000000008E-4</v>
      </c>
      <c r="I1326" s="183">
        <f t="shared" si="348"/>
        <v>1.70345022E-3</v>
      </c>
      <c r="J1326" s="184">
        <f t="shared" si="349"/>
        <v>8.857289E-4</v>
      </c>
      <c r="K1326" s="183">
        <v>1.4381511E-2</v>
      </c>
      <c r="L1326" s="188">
        <v>8.7121658999999999E-4</v>
      </c>
      <c r="M1326" s="188">
        <v>8.3223363000000002E-4</v>
      </c>
      <c r="N1326" s="188">
        <v>7.8082021000000002E-4</v>
      </c>
      <c r="O1326" s="188">
        <v>1.590877E-4</v>
      </c>
      <c r="P1326" s="146">
        <v>0</v>
      </c>
      <c r="Q1326" s="146">
        <v>0</v>
      </c>
      <c r="R1326" s="146">
        <v>0</v>
      </c>
      <c r="S1326" s="188">
        <v>1.3037926000000001E-4</v>
      </c>
      <c r="T1326" s="146">
        <v>0</v>
      </c>
      <c r="U1326" s="146">
        <v>7.5534964000000004E-4</v>
      </c>
      <c r="V1326" s="146">
        <v>0</v>
      </c>
      <c r="W1326" s="146">
        <v>0</v>
      </c>
      <c r="X1326" s="146">
        <v>0</v>
      </c>
      <c r="Z1326" s="157">
        <f t="shared" si="355"/>
        <v>9.5876740000000002E-2</v>
      </c>
      <c r="AB1326" s="131">
        <f t="shared" si="356"/>
        <v>1.4381511E-2</v>
      </c>
      <c r="AC1326" s="131">
        <f t="shared" si="357"/>
        <v>2.6433581300000001E-3</v>
      </c>
      <c r="AD1326" s="131">
        <f t="shared" si="358"/>
        <v>1.70345022E-3</v>
      </c>
      <c r="AE1326" s="131">
        <f t="shared" si="359"/>
        <v>1.70345022E-3</v>
      </c>
      <c r="AF1326" s="131">
        <f t="shared" si="360"/>
        <v>8.857289E-4</v>
      </c>
      <c r="AH1326">
        <v>1.8985734999999999</v>
      </c>
      <c r="AI1326" s="71">
        <v>1.1183593999999999</v>
      </c>
      <c r="AJ1326" s="71">
        <v>0.10465012</v>
      </c>
      <c r="AK1326" s="71">
        <v>0</v>
      </c>
      <c r="AL1326" s="71">
        <v>0.20850091000000001</v>
      </c>
      <c r="AM1326" s="71">
        <v>0.46621128000000001</v>
      </c>
      <c r="AN1326" s="71">
        <v>8.5183866999999998E-4</v>
      </c>
      <c r="AP1326" s="129">
        <v>1.9247767E-3</v>
      </c>
      <c r="AQ1326" s="129">
        <v>1.7899655000000001E-3</v>
      </c>
      <c r="AR1326" s="129">
        <v>7.8865959000000001E-5</v>
      </c>
      <c r="AS1326" s="129">
        <v>5.5945264999999999E-5</v>
      </c>
      <c r="AT1326" s="172">
        <f t="shared" si="352"/>
        <v>1.0731207794E-7</v>
      </c>
      <c r="AU1326" s="172">
        <f t="shared" si="353"/>
        <v>2.9166405067050004E-10</v>
      </c>
      <c r="AV1326" s="185">
        <f t="shared" si="354"/>
        <v>7.8354712542999996E-3</v>
      </c>
      <c r="AW1326" s="121">
        <v>8.8973614000000003E-8</v>
      </c>
      <c r="AX1326" s="121">
        <v>2.6845487000000002E-10</v>
      </c>
      <c r="AY1326" s="121">
        <v>7.3345704999999995E-15</v>
      </c>
      <c r="AZ1326" s="121">
        <v>0</v>
      </c>
      <c r="BA1326" s="121">
        <v>0</v>
      </c>
      <c r="BB1326" s="121">
        <v>2.092394E-11</v>
      </c>
      <c r="BC1326" s="121">
        <v>1.8317540000000001E-8</v>
      </c>
      <c r="BD1326" s="121">
        <v>4.7716791E-12</v>
      </c>
      <c r="BE1326" s="121">
        <v>1.8430167000000001E-11</v>
      </c>
      <c r="BF1326" s="121">
        <v>0</v>
      </c>
      <c r="BG1326" s="121">
        <v>0</v>
      </c>
      <c r="BH1326" s="121">
        <v>0</v>
      </c>
      <c r="BI1326" s="121">
        <v>0</v>
      </c>
      <c r="BJ1326" s="121">
        <v>0</v>
      </c>
      <c r="BK1326" s="121">
        <v>0</v>
      </c>
      <c r="BL1326" s="121">
        <v>0</v>
      </c>
      <c r="BM1326" s="121">
        <v>0</v>
      </c>
      <c r="BN1326" s="121">
        <v>6.0873543000000002E-6</v>
      </c>
      <c r="BO1326" s="121">
        <v>7.8293839000000004E-3</v>
      </c>
      <c r="BP1326" s="121">
        <v>0</v>
      </c>
      <c r="BQ1326" s="121">
        <v>0</v>
      </c>
      <c r="BR1326" s="121">
        <v>0</v>
      </c>
      <c r="BT1326" s="71">
        <v>4.6457661999999998E-6</v>
      </c>
      <c r="BU1326" s="71">
        <v>1.2706314000000001E-7</v>
      </c>
      <c r="BV1326" s="71">
        <v>2.6732978999999999E-6</v>
      </c>
      <c r="BW1326" s="71">
        <v>3.7173848999999999E-10</v>
      </c>
      <c r="BX1326" s="71">
        <v>2.4706252000000003E-7</v>
      </c>
      <c r="BY1326" s="71">
        <v>0</v>
      </c>
      <c r="BZ1326" s="71">
        <v>0</v>
      </c>
      <c r="CA1326" s="71">
        <v>0</v>
      </c>
      <c r="CB1326" s="71">
        <v>0</v>
      </c>
      <c r="CC1326" s="71">
        <v>1.1339944999999999E-9</v>
      </c>
      <c r="CD1326" s="71">
        <v>0</v>
      </c>
      <c r="CE1326" s="71">
        <v>0</v>
      </c>
      <c r="CF1326" s="71">
        <v>0</v>
      </c>
      <c r="CG1326" s="71">
        <v>1.5750608999999999E-7</v>
      </c>
      <c r="CH1326" s="71">
        <v>1.4393306E-6</v>
      </c>
      <c r="CI1326" s="71">
        <v>1.6533709000000001E-13</v>
      </c>
      <c r="CJ1326" s="71">
        <v>0</v>
      </c>
      <c r="CL1326" s="186">
        <v>0</v>
      </c>
      <c r="CM1326" s="186">
        <v>9.5876739000000002E-2</v>
      </c>
      <c r="CN1326" s="187">
        <v>0</v>
      </c>
      <c r="CO1326" s="186">
        <v>8.6934750000000003E-5</v>
      </c>
      <c r="CP1326" s="186">
        <v>0</v>
      </c>
      <c r="CQ1326" s="186">
        <v>0</v>
      </c>
      <c r="CR1326" s="186">
        <v>9.2799524999999993E-6</v>
      </c>
      <c r="CS1326" s="186">
        <v>0</v>
      </c>
      <c r="CT1326" s="186">
        <v>0</v>
      </c>
      <c r="CU1326" s="186">
        <v>0</v>
      </c>
    </row>
    <row r="1327" spans="1:99" ht="14.4">
      <c r="A1327" t="s">
        <v>3388</v>
      </c>
      <c r="B1327" s="92" t="s">
        <v>1857</v>
      </c>
      <c r="C1327" s="126" t="str">
        <f t="shared" si="350"/>
        <v>B.042.01.122</v>
      </c>
      <c r="D1327" s="11" t="s">
        <v>1821</v>
      </c>
      <c r="E1327" s="125" t="s">
        <v>1058</v>
      </c>
      <c r="F1327" s="128" t="str">
        <f t="shared" si="351"/>
        <v>Electricity Norway production</v>
      </c>
      <c r="G1327" s="131">
        <f t="shared" si="346"/>
        <v>1.1620373639999999E-3</v>
      </c>
      <c r="H1327" s="183">
        <f t="shared" si="347"/>
        <v>4.2492240999999998E-5</v>
      </c>
      <c r="I1327" s="183">
        <f t="shared" si="348"/>
        <v>9.1527973000000008E-5</v>
      </c>
      <c r="J1327" s="184">
        <f t="shared" si="349"/>
        <v>2.0816201E-4</v>
      </c>
      <c r="K1327" s="183">
        <v>8.1985513999999996E-4</v>
      </c>
      <c r="L1327" s="188">
        <v>5.7895252000000003E-5</v>
      </c>
      <c r="M1327" s="188">
        <v>3.3632720999999998E-5</v>
      </c>
      <c r="N1327" s="188">
        <v>3.1526548000000002E-5</v>
      </c>
      <c r="O1327" s="188">
        <v>1.0965693E-5</v>
      </c>
      <c r="P1327" s="146">
        <v>0</v>
      </c>
      <c r="Q1327" s="146">
        <v>0</v>
      </c>
      <c r="R1327" s="146">
        <v>0</v>
      </c>
      <c r="S1327" s="188">
        <v>2.0816201E-4</v>
      </c>
      <c r="T1327" s="146">
        <v>0</v>
      </c>
      <c r="U1327" s="146">
        <v>0</v>
      </c>
      <c r="V1327" s="146">
        <v>0</v>
      </c>
      <c r="W1327" s="146">
        <v>0</v>
      </c>
      <c r="X1327" s="146">
        <v>0</v>
      </c>
      <c r="Z1327" s="157">
        <f t="shared" si="355"/>
        <v>5.4657009333333329E-3</v>
      </c>
      <c r="AB1327" s="131">
        <f t="shared" si="356"/>
        <v>8.1985513999999996E-4</v>
      </c>
      <c r="AC1327" s="131">
        <f t="shared" si="357"/>
        <v>1.3402021400000003E-4</v>
      </c>
      <c r="AD1327" s="131">
        <f t="shared" si="358"/>
        <v>9.1527973000000008E-5</v>
      </c>
      <c r="AE1327" s="131">
        <f t="shared" si="359"/>
        <v>9.1527973000000008E-5</v>
      </c>
      <c r="AF1327" s="131">
        <f t="shared" si="360"/>
        <v>2.0816201E-4</v>
      </c>
      <c r="AH1327">
        <v>1.0778802999999999</v>
      </c>
      <c r="AI1327" s="71">
        <v>3.9370817000000002E-2</v>
      </c>
      <c r="AJ1327" s="71">
        <v>0</v>
      </c>
      <c r="AK1327" s="71">
        <v>0</v>
      </c>
      <c r="AL1327" s="71">
        <v>5.6763876E-3</v>
      </c>
      <c r="AM1327" s="71">
        <v>0.10007758999999999</v>
      </c>
      <c r="AN1327" s="71">
        <v>0.93275551000000001</v>
      </c>
      <c r="AP1327" s="129">
        <v>1.1199809E-4</v>
      </c>
      <c r="AQ1327" s="129">
        <v>1.0502484999999999E-4</v>
      </c>
      <c r="AR1327" s="129">
        <v>4.5215718000000002E-6</v>
      </c>
      <c r="AS1327" s="129">
        <v>2.4516697E-6</v>
      </c>
      <c r="AT1327" s="172">
        <f t="shared" si="352"/>
        <v>6.29645382907E-9</v>
      </c>
      <c r="AU1327" s="172">
        <f t="shared" si="353"/>
        <v>1.6721789466120001E-11</v>
      </c>
      <c r="AV1327" s="185">
        <f t="shared" si="354"/>
        <v>3.4337110370000001E-4</v>
      </c>
      <c r="AW1327" s="121">
        <v>5.0721704999999996E-9</v>
      </c>
      <c r="AX1327" s="121">
        <v>1.5303963000000001E-11</v>
      </c>
      <c r="AY1327" s="121">
        <v>4.1812612000000001E-16</v>
      </c>
      <c r="AZ1327" s="121">
        <v>0</v>
      </c>
      <c r="BA1327" s="121">
        <v>0</v>
      </c>
      <c r="BB1327" s="121">
        <v>8.4482906999999997E-13</v>
      </c>
      <c r="BC1327" s="121">
        <v>1.2234385E-9</v>
      </c>
      <c r="BD1327" s="121">
        <v>1.9266224000000001E-13</v>
      </c>
      <c r="BE1327" s="121">
        <v>1.2247461E-12</v>
      </c>
      <c r="BF1327" s="121">
        <v>0</v>
      </c>
      <c r="BG1327" s="121">
        <v>0</v>
      </c>
      <c r="BH1327" s="121">
        <v>0</v>
      </c>
      <c r="BI1327" s="121">
        <v>0</v>
      </c>
      <c r="BJ1327" s="121">
        <v>0</v>
      </c>
      <c r="BK1327" s="121">
        <v>0</v>
      </c>
      <c r="BL1327" s="121">
        <v>0</v>
      </c>
      <c r="BM1327" s="121">
        <v>0</v>
      </c>
      <c r="BN1327" s="121">
        <v>7.9795436999999993E-6</v>
      </c>
      <c r="BO1327" s="121">
        <v>3.3539156000000003E-4</v>
      </c>
      <c r="BP1327" s="121">
        <v>0</v>
      </c>
      <c r="BQ1327" s="121">
        <v>0</v>
      </c>
      <c r="BR1327" s="121">
        <v>0</v>
      </c>
      <c r="BT1327" s="71">
        <v>2.3041374E-7</v>
      </c>
      <c r="BU1327" s="71">
        <v>8.4437699000000005E-9</v>
      </c>
      <c r="BV1327" s="71">
        <v>1.5239824999999999E-7</v>
      </c>
      <c r="BW1327" s="71">
        <v>1.5009384999999999E-11</v>
      </c>
      <c r="BX1327" s="71">
        <v>1.6770597999999999E-8</v>
      </c>
      <c r="BY1327" s="71">
        <v>0</v>
      </c>
      <c r="BZ1327" s="71">
        <v>0</v>
      </c>
      <c r="CA1327" s="71">
        <v>0</v>
      </c>
      <c r="CB1327" s="71">
        <v>0</v>
      </c>
      <c r="CC1327" s="71">
        <v>4.5786382000000003E-11</v>
      </c>
      <c r="CD1327" s="71">
        <v>0</v>
      </c>
      <c r="CE1327" s="71">
        <v>0</v>
      </c>
      <c r="CF1327" s="71">
        <v>0</v>
      </c>
      <c r="CG1327" s="71">
        <v>6.5745827000000003E-9</v>
      </c>
      <c r="CH1327" s="71">
        <v>4.6165485000000003E-8</v>
      </c>
      <c r="CI1327" s="71">
        <v>2.6397526000000002E-13</v>
      </c>
      <c r="CJ1327" s="71">
        <v>0</v>
      </c>
      <c r="CL1327" s="186">
        <v>0</v>
      </c>
      <c r="CM1327" s="186">
        <v>5.4657009999999999E-3</v>
      </c>
      <c r="CN1327" s="187">
        <v>0</v>
      </c>
      <c r="CO1327" s="186">
        <v>5.7771044E-6</v>
      </c>
      <c r="CP1327" s="186">
        <v>0</v>
      </c>
      <c r="CQ1327" s="186">
        <v>0</v>
      </c>
      <c r="CR1327" s="186">
        <v>6.2650388999999998E-7</v>
      </c>
      <c r="CS1327" s="186">
        <v>0</v>
      </c>
      <c r="CT1327" s="186">
        <v>0</v>
      </c>
      <c r="CU1327" s="186">
        <v>0</v>
      </c>
    </row>
    <row r="1328" spans="1:99" ht="14.4">
      <c r="A1328" t="s">
        <v>3389</v>
      </c>
      <c r="B1328" s="92" t="s">
        <v>1857</v>
      </c>
      <c r="C1328" s="126" t="str">
        <f t="shared" si="350"/>
        <v>B.042.01.123</v>
      </c>
      <c r="D1328" s="11" t="s">
        <v>1821</v>
      </c>
      <c r="E1328" s="125" t="s">
        <v>1058</v>
      </c>
      <c r="F1328" s="128" t="str">
        <f t="shared" si="351"/>
        <v>Electricity Poland production</v>
      </c>
      <c r="G1328" s="131">
        <f t="shared" si="346"/>
        <v>3.0467809036999999E-2</v>
      </c>
      <c r="H1328" s="183">
        <f t="shared" si="347"/>
        <v>7.4765683999999998E-4</v>
      </c>
      <c r="I1328" s="183">
        <f t="shared" si="348"/>
        <v>1.5733596800000002E-3</v>
      </c>
      <c r="J1328" s="184">
        <f t="shared" si="349"/>
        <v>7.3280516999999997E-5</v>
      </c>
      <c r="K1328" s="183">
        <v>2.8073511999999998E-2</v>
      </c>
      <c r="L1328" s="146">
        <v>8.8036022000000005E-4</v>
      </c>
      <c r="M1328" s="146">
        <v>6.9299946000000003E-4</v>
      </c>
      <c r="N1328" s="188">
        <v>6.2626920999999996E-4</v>
      </c>
      <c r="O1328" s="146">
        <v>1.2138763E-4</v>
      </c>
      <c r="P1328" s="146">
        <v>0</v>
      </c>
      <c r="Q1328" s="146">
        <v>0</v>
      </c>
      <c r="R1328" s="188">
        <v>0</v>
      </c>
      <c r="S1328" s="188">
        <v>7.3280516999999997E-5</v>
      </c>
      <c r="T1328" s="146">
        <v>0</v>
      </c>
      <c r="U1328" s="146">
        <v>0</v>
      </c>
      <c r="V1328" s="146">
        <v>0</v>
      </c>
      <c r="W1328" s="146">
        <v>0</v>
      </c>
      <c r="X1328" s="146">
        <v>0</v>
      </c>
      <c r="Z1328" s="157">
        <f t="shared" si="355"/>
        <v>0.18715674666666665</v>
      </c>
      <c r="AB1328" s="131">
        <f t="shared" si="356"/>
        <v>2.8073511999999998E-2</v>
      </c>
      <c r="AC1328" s="131">
        <f t="shared" si="357"/>
        <v>2.3210165200000001E-3</v>
      </c>
      <c r="AD1328" s="131">
        <f t="shared" si="358"/>
        <v>1.5733596800000002E-3</v>
      </c>
      <c r="AE1328" s="131">
        <f t="shared" si="359"/>
        <v>1.5733596800000002E-3</v>
      </c>
      <c r="AF1328" s="131">
        <f t="shared" si="360"/>
        <v>7.3280516999999997E-5</v>
      </c>
      <c r="AH1328">
        <v>2.4480209999999998</v>
      </c>
      <c r="AI1328" s="71">
        <v>2.0044260999999999</v>
      </c>
      <c r="AJ1328" s="71">
        <v>0</v>
      </c>
      <c r="AK1328" s="71">
        <v>0</v>
      </c>
      <c r="AL1328" s="71">
        <v>0.17748673000000001</v>
      </c>
      <c r="AM1328" s="71">
        <v>0.25142547999999998</v>
      </c>
      <c r="AN1328" s="71">
        <v>1.4682696E-2</v>
      </c>
      <c r="AP1328" s="129">
        <v>3.3889278999999998E-3</v>
      </c>
      <c r="AQ1328" s="129">
        <v>3.1957293000000001E-3</v>
      </c>
      <c r="AR1328" s="129">
        <v>1.4777468000000001E-4</v>
      </c>
      <c r="AS1328" s="129">
        <v>4.5423882000000001E-5</v>
      </c>
      <c r="AT1328" s="172">
        <f t="shared" si="352"/>
        <v>1.9159048437699998E-7</v>
      </c>
      <c r="AU1328" s="172">
        <f t="shared" si="353"/>
        <v>5.4650400419099997E-10</v>
      </c>
      <c r="AV1328" s="185">
        <f t="shared" si="354"/>
        <v>6.3618882865000004E-3</v>
      </c>
      <c r="AW1328" s="121">
        <v>1.7368146000000001E-7</v>
      </c>
      <c r="AX1328" s="121">
        <v>5.2403889E-10</v>
      </c>
      <c r="AY1328" s="121">
        <v>1.4317491E-14</v>
      </c>
      <c r="AZ1328" s="121">
        <v>0</v>
      </c>
      <c r="BA1328" s="121">
        <v>0</v>
      </c>
      <c r="BB1328" s="121">
        <v>1.6782377000000001E-11</v>
      </c>
      <c r="BC1328" s="121">
        <v>1.7892242E-8</v>
      </c>
      <c r="BD1328" s="121">
        <v>3.8272007000000001E-12</v>
      </c>
      <c r="BE1328" s="121">
        <v>1.8623596000000001E-11</v>
      </c>
      <c r="BF1328" s="121">
        <v>0</v>
      </c>
      <c r="BG1328" s="121">
        <v>0</v>
      </c>
      <c r="BH1328" s="121">
        <v>0</v>
      </c>
      <c r="BI1328" s="121">
        <v>0</v>
      </c>
      <c r="BJ1328" s="121">
        <v>0</v>
      </c>
      <c r="BK1328" s="121">
        <v>0</v>
      </c>
      <c r="BL1328" s="121">
        <v>0</v>
      </c>
      <c r="BM1328" s="121">
        <v>0</v>
      </c>
      <c r="BN1328" s="121">
        <v>2.8090865000000001E-6</v>
      </c>
      <c r="BO1328" s="121">
        <v>6.3590792000000002E-3</v>
      </c>
      <c r="BP1328" s="121">
        <v>0</v>
      </c>
      <c r="BQ1328" s="121">
        <v>0</v>
      </c>
      <c r="BR1328" s="121">
        <v>0</v>
      </c>
      <c r="BT1328" s="71">
        <v>8.0953308000000002E-6</v>
      </c>
      <c r="BU1328" s="71">
        <v>1.2839670000000001E-7</v>
      </c>
      <c r="BV1328" s="71">
        <v>5.2184266999999997E-6</v>
      </c>
      <c r="BW1328" s="71">
        <v>2.9815874E-10</v>
      </c>
      <c r="BX1328" s="71">
        <v>2.1441643E-7</v>
      </c>
      <c r="BY1328" s="71">
        <v>0</v>
      </c>
      <c r="BZ1328" s="71">
        <v>0</v>
      </c>
      <c r="CA1328" s="71">
        <v>0</v>
      </c>
      <c r="CB1328" s="71">
        <v>0</v>
      </c>
      <c r="CC1328" s="71">
        <v>9.0953825E-10</v>
      </c>
      <c r="CD1328" s="71">
        <v>0</v>
      </c>
      <c r="CE1328" s="71">
        <v>0</v>
      </c>
      <c r="CF1328" s="71">
        <v>0</v>
      </c>
      <c r="CG1328" s="71">
        <v>1.2804940000000001E-7</v>
      </c>
      <c r="CH1328" s="71">
        <v>2.4048338E-6</v>
      </c>
      <c r="CI1328" s="71">
        <v>9.2928790999999998E-14</v>
      </c>
      <c r="CJ1328" s="71">
        <v>0</v>
      </c>
      <c r="CL1328" s="186">
        <v>0</v>
      </c>
      <c r="CM1328" s="186">
        <v>0.18715675000000001</v>
      </c>
      <c r="CN1328" s="187">
        <v>0</v>
      </c>
      <c r="CO1328" s="186">
        <v>8.7847150999999994E-5</v>
      </c>
      <c r="CP1328" s="186">
        <v>0</v>
      </c>
      <c r="CQ1328" s="186">
        <v>0</v>
      </c>
      <c r="CR1328" s="186">
        <v>8.3955588999999993E-6</v>
      </c>
      <c r="CS1328" s="186">
        <v>0</v>
      </c>
      <c r="CT1328" s="186">
        <v>0</v>
      </c>
      <c r="CU1328" s="186">
        <v>0</v>
      </c>
    </row>
    <row r="1329" spans="1:99" ht="14.4">
      <c r="A1329" t="s">
        <v>3390</v>
      </c>
      <c r="B1329" s="92" t="s">
        <v>1857</v>
      </c>
      <c r="C1329" s="126" t="str">
        <f t="shared" si="350"/>
        <v>B.042.01.124</v>
      </c>
      <c r="D1329" s="11" t="s">
        <v>1821</v>
      </c>
      <c r="E1329" s="125" t="s">
        <v>1058</v>
      </c>
      <c r="F1329" s="128" t="str">
        <f t="shared" si="351"/>
        <v>Electricity Portugal production</v>
      </c>
      <c r="G1329" s="131">
        <f t="shared" si="346"/>
        <v>6.3334742900000001E-3</v>
      </c>
      <c r="H1329" s="183">
        <f t="shared" si="347"/>
        <v>6.3928165000000001E-4</v>
      </c>
      <c r="I1329" s="183">
        <f t="shared" si="348"/>
        <v>1.1717519400000001E-3</v>
      </c>
      <c r="J1329" s="184">
        <f t="shared" si="349"/>
        <v>2.097868E-4</v>
      </c>
      <c r="K1329" s="183">
        <v>4.3126539000000004E-3</v>
      </c>
      <c r="L1329" s="146">
        <v>6.4405856999999998E-4</v>
      </c>
      <c r="M1329" s="146">
        <v>5.2769337000000002E-4</v>
      </c>
      <c r="N1329" s="188">
        <v>4.7374788000000001E-4</v>
      </c>
      <c r="O1329" s="188">
        <v>1.6553377E-4</v>
      </c>
      <c r="P1329" s="146">
        <v>0</v>
      </c>
      <c r="Q1329" s="146">
        <v>0</v>
      </c>
      <c r="R1329" s="188">
        <v>0</v>
      </c>
      <c r="S1329" s="146">
        <v>2.097868E-4</v>
      </c>
      <c r="T1329" s="146">
        <v>0</v>
      </c>
      <c r="U1329" s="146">
        <v>0</v>
      </c>
      <c r="V1329" s="146">
        <v>0</v>
      </c>
      <c r="W1329" s="146">
        <v>0</v>
      </c>
      <c r="X1329" s="146">
        <v>0</v>
      </c>
      <c r="Z1329" s="157">
        <f t="shared" si="355"/>
        <v>2.8751026000000002E-2</v>
      </c>
      <c r="AB1329" s="131">
        <f t="shared" si="356"/>
        <v>4.3126539000000004E-3</v>
      </c>
      <c r="AC1329" s="131">
        <f t="shared" si="357"/>
        <v>1.8110335900000001E-3</v>
      </c>
      <c r="AD1329" s="131">
        <f t="shared" si="358"/>
        <v>1.1717519400000001E-3</v>
      </c>
      <c r="AE1329" s="131">
        <f t="shared" si="359"/>
        <v>1.1717519400000001E-3</v>
      </c>
      <c r="AF1329" s="131">
        <f t="shared" si="360"/>
        <v>2.097868E-4</v>
      </c>
      <c r="AH1329">
        <v>1.5620953</v>
      </c>
      <c r="AI1329" s="71">
        <v>0.37910305999999999</v>
      </c>
      <c r="AJ1329" s="71">
        <v>0</v>
      </c>
      <c r="AK1329" s="71">
        <v>0</v>
      </c>
      <c r="AL1329" s="71">
        <v>0.32403525</v>
      </c>
      <c r="AM1329" s="71">
        <v>0.51590678999999995</v>
      </c>
      <c r="AN1329" s="71">
        <v>0.34305018999999998</v>
      </c>
      <c r="AP1329" s="129">
        <v>7.3260437999999998E-4</v>
      </c>
      <c r="AQ1329" s="129">
        <v>6.8366137000000005E-4</v>
      </c>
      <c r="AR1329" s="129">
        <v>2.6235545999999999E-5</v>
      </c>
      <c r="AS1329" s="129">
        <v>2.270747E-5</v>
      </c>
      <c r="AT1329" s="172">
        <f t="shared" si="352"/>
        <v>4.0986892204999999E-8</v>
      </c>
      <c r="AU1329" s="172">
        <f t="shared" si="353"/>
        <v>9.7024947353500001E-11</v>
      </c>
      <c r="AV1329" s="185">
        <f t="shared" si="354"/>
        <v>3.1803179273999999E-3</v>
      </c>
      <c r="AW1329" s="121">
        <v>2.6680952E-8</v>
      </c>
      <c r="AX1329" s="121">
        <v>8.0502873000000004E-11</v>
      </c>
      <c r="AY1329" s="121">
        <v>2.1994535E-15</v>
      </c>
      <c r="AZ1329" s="121">
        <v>0</v>
      </c>
      <c r="BA1329" s="121">
        <v>0</v>
      </c>
      <c r="BB1329" s="121">
        <v>1.2695205E-11</v>
      </c>
      <c r="BC1329" s="121">
        <v>1.4293245E-8</v>
      </c>
      <c r="BD1329" s="121">
        <v>2.8951259000000001E-12</v>
      </c>
      <c r="BE1329" s="121">
        <v>1.3624749E-11</v>
      </c>
      <c r="BF1329" s="121">
        <v>0</v>
      </c>
      <c r="BG1329" s="121">
        <v>0</v>
      </c>
      <c r="BH1329" s="121">
        <v>0</v>
      </c>
      <c r="BI1329" s="121">
        <v>0</v>
      </c>
      <c r="BJ1329" s="121">
        <v>0</v>
      </c>
      <c r="BK1329" s="121">
        <v>0</v>
      </c>
      <c r="BL1329" s="121">
        <v>0</v>
      </c>
      <c r="BM1329" s="121">
        <v>0</v>
      </c>
      <c r="BN1329" s="121">
        <v>8.0418274000000001E-6</v>
      </c>
      <c r="BO1329" s="121">
        <v>3.1722760999999999E-3</v>
      </c>
      <c r="BP1329" s="121">
        <v>0</v>
      </c>
      <c r="BQ1329" s="121">
        <v>0</v>
      </c>
      <c r="BR1329" s="121">
        <v>0</v>
      </c>
      <c r="BT1329" s="71">
        <v>1.6606266999999999E-6</v>
      </c>
      <c r="BU1329" s="71">
        <v>9.3933133000000004E-8</v>
      </c>
      <c r="BV1329" s="71">
        <v>8.0165489000000004E-7</v>
      </c>
      <c r="BW1329" s="71">
        <v>2.2554528999999999E-10</v>
      </c>
      <c r="BX1329" s="71">
        <v>2.2554193999999999E-7</v>
      </c>
      <c r="BY1329" s="71">
        <v>0</v>
      </c>
      <c r="BZ1329" s="71">
        <v>0</v>
      </c>
      <c r="CA1329" s="71">
        <v>0</v>
      </c>
      <c r="CB1329" s="71">
        <v>0</v>
      </c>
      <c r="CC1329" s="71">
        <v>6.8802969999999996E-10</v>
      </c>
      <c r="CD1329" s="71">
        <v>0</v>
      </c>
      <c r="CE1329" s="71">
        <v>0</v>
      </c>
      <c r="CF1329" s="71">
        <v>0</v>
      </c>
      <c r="CG1329" s="71">
        <v>9.6656976999999999E-8</v>
      </c>
      <c r="CH1329" s="71">
        <v>4.4192588000000002E-7</v>
      </c>
      <c r="CI1329" s="71">
        <v>2.6603569999999999E-13</v>
      </c>
      <c r="CJ1329" s="71">
        <v>0</v>
      </c>
      <c r="CL1329" s="186">
        <v>0</v>
      </c>
      <c r="CM1329" s="186">
        <v>2.8751025999999999E-2</v>
      </c>
      <c r="CN1329" s="187">
        <v>0</v>
      </c>
      <c r="CO1329" s="186">
        <v>6.4267681999999999E-5</v>
      </c>
      <c r="CP1329" s="186">
        <v>0</v>
      </c>
      <c r="CQ1329" s="186">
        <v>0</v>
      </c>
      <c r="CR1329" s="186">
        <v>8.0554929000000003E-6</v>
      </c>
      <c r="CS1329" s="186">
        <v>0</v>
      </c>
      <c r="CT1329" s="186">
        <v>0</v>
      </c>
      <c r="CU1329" s="186">
        <v>0</v>
      </c>
    </row>
    <row r="1330" spans="1:99" ht="14.4">
      <c r="A1330" t="s">
        <v>3391</v>
      </c>
      <c r="B1330" s="92" t="s">
        <v>1857</v>
      </c>
      <c r="C1330" s="126" t="str">
        <f t="shared" si="350"/>
        <v>B.042.01.125</v>
      </c>
      <c r="D1330" s="11" t="s">
        <v>1821</v>
      </c>
      <c r="E1330" s="125" t="s">
        <v>1058</v>
      </c>
      <c r="F1330" s="128" t="str">
        <f t="shared" si="351"/>
        <v>Electricity Romania production</v>
      </c>
      <c r="G1330" s="131">
        <f t="shared" si="346"/>
        <v>1.9649037352E-2</v>
      </c>
      <c r="H1330" s="183">
        <f t="shared" si="347"/>
        <v>4.7305767200000001E-4</v>
      </c>
      <c r="I1330" s="183">
        <f t="shared" si="348"/>
        <v>8.9130918E-4</v>
      </c>
      <c r="J1330" s="184">
        <f t="shared" si="349"/>
        <v>5.6948594999999998E-3</v>
      </c>
      <c r="K1330" s="183">
        <v>1.2589810999999999E-2</v>
      </c>
      <c r="L1330" s="146">
        <v>4.5410945E-4</v>
      </c>
      <c r="M1330" s="146">
        <v>4.3719973E-4</v>
      </c>
      <c r="N1330" s="188">
        <v>4.1503674E-4</v>
      </c>
      <c r="O1330" s="188">
        <v>5.8020932E-5</v>
      </c>
      <c r="P1330" s="146">
        <v>0</v>
      </c>
      <c r="Q1330" s="146">
        <v>0</v>
      </c>
      <c r="R1330" s="146">
        <v>0</v>
      </c>
      <c r="S1330" s="188">
        <v>1.190541E-4</v>
      </c>
      <c r="T1330" s="146">
        <v>0</v>
      </c>
      <c r="U1330" s="146">
        <v>5.5758053999999998E-3</v>
      </c>
      <c r="V1330" s="146">
        <v>0</v>
      </c>
      <c r="W1330" s="146">
        <v>0</v>
      </c>
      <c r="X1330" s="146">
        <v>0</v>
      </c>
      <c r="Z1330" s="157">
        <f t="shared" si="355"/>
        <v>8.3932073333333329E-2</v>
      </c>
      <c r="AB1330" s="131">
        <f t="shared" si="356"/>
        <v>1.2589810999999999E-2</v>
      </c>
      <c r="AC1330" s="131">
        <f t="shared" si="357"/>
        <v>1.364366852E-3</v>
      </c>
      <c r="AD1330" s="131">
        <f t="shared" si="358"/>
        <v>8.9130918E-4</v>
      </c>
      <c r="AE1330" s="131">
        <f t="shared" si="359"/>
        <v>8.9130918E-4</v>
      </c>
      <c r="AF1330" s="131">
        <f t="shared" si="360"/>
        <v>5.6948594999999998E-3</v>
      </c>
      <c r="AH1330">
        <v>2.1947595</v>
      </c>
      <c r="AI1330" s="71">
        <v>0.86789386999999996</v>
      </c>
      <c r="AJ1330" s="71">
        <v>0.77250147999999996</v>
      </c>
      <c r="AK1330" s="71">
        <v>0</v>
      </c>
      <c r="AL1330" s="71">
        <v>3.6106447E-2</v>
      </c>
      <c r="AM1330" s="71">
        <v>0.22322038</v>
      </c>
      <c r="AN1330" s="71">
        <v>0.29503731999999999</v>
      </c>
      <c r="AP1330" s="129">
        <v>1.5505374E-3</v>
      </c>
      <c r="AQ1330" s="129">
        <v>1.4521149000000001E-3</v>
      </c>
      <c r="AR1330" s="129">
        <v>6.6831802000000005E-5</v>
      </c>
      <c r="AS1330" s="129">
        <v>3.1590626E-5</v>
      </c>
      <c r="AT1330" s="172">
        <f t="shared" si="352"/>
        <v>8.7057251599999991E-8</v>
      </c>
      <c r="AU1330" s="172">
        <f t="shared" si="353"/>
        <v>2.471590329037E-10</v>
      </c>
      <c r="AV1330" s="185">
        <f t="shared" si="354"/>
        <v>4.4244573330000005E-3</v>
      </c>
      <c r="AW1330" s="121">
        <v>7.7888964999999996E-8</v>
      </c>
      <c r="AX1330" s="121">
        <v>2.3500980999999998E-10</v>
      </c>
      <c r="AY1330" s="121">
        <v>6.4208036999999999E-15</v>
      </c>
      <c r="AZ1330" s="121">
        <v>0</v>
      </c>
      <c r="BA1330" s="121">
        <v>0</v>
      </c>
      <c r="BB1330" s="121">
        <v>1.1121899999999999E-11</v>
      </c>
      <c r="BC1330" s="121">
        <v>9.1571647000000001E-9</v>
      </c>
      <c r="BD1330" s="121">
        <v>2.5363357E-12</v>
      </c>
      <c r="BE1330" s="121">
        <v>9.6064664000000003E-12</v>
      </c>
      <c r="BF1330" s="121">
        <v>0</v>
      </c>
      <c r="BG1330" s="121">
        <v>0</v>
      </c>
      <c r="BH1330" s="121">
        <v>0</v>
      </c>
      <c r="BI1330" s="121">
        <v>0</v>
      </c>
      <c r="BJ1330" s="121">
        <v>0</v>
      </c>
      <c r="BK1330" s="121">
        <v>0</v>
      </c>
      <c r="BL1330" s="121">
        <v>0</v>
      </c>
      <c r="BM1330" s="121">
        <v>0</v>
      </c>
      <c r="BN1330" s="121">
        <v>1.2606033E-5</v>
      </c>
      <c r="BO1330" s="121">
        <v>4.4118513000000002E-3</v>
      </c>
      <c r="BP1330" s="121">
        <v>0</v>
      </c>
      <c r="BQ1330" s="121">
        <v>0</v>
      </c>
      <c r="BR1330" s="121">
        <v>0</v>
      </c>
      <c r="BT1330" s="71">
        <v>4.6093061999999997E-6</v>
      </c>
      <c r="BU1330" s="71">
        <v>6.6229882E-8</v>
      </c>
      <c r="BV1330" s="71">
        <v>2.3402489E-6</v>
      </c>
      <c r="BW1330" s="71">
        <v>1.9759367E-10</v>
      </c>
      <c r="BX1330" s="71">
        <v>1.0648922E-7</v>
      </c>
      <c r="BY1330" s="71">
        <v>0</v>
      </c>
      <c r="BZ1330" s="71">
        <v>0</v>
      </c>
      <c r="CA1330" s="71">
        <v>0</v>
      </c>
      <c r="CB1330" s="71">
        <v>0</v>
      </c>
      <c r="CC1330" s="71">
        <v>6.0276282000000005E-10</v>
      </c>
      <c r="CD1330" s="71">
        <v>0</v>
      </c>
      <c r="CE1330" s="71">
        <v>0</v>
      </c>
      <c r="CF1330" s="71">
        <v>0</v>
      </c>
      <c r="CG1330" s="71">
        <v>8.3635718000000005E-8</v>
      </c>
      <c r="CH1330" s="71">
        <v>2.0119019999999998E-6</v>
      </c>
      <c r="CI1330" s="71">
        <v>1.5097538E-13</v>
      </c>
      <c r="CJ1330" s="71">
        <v>0</v>
      </c>
      <c r="CL1330" s="186">
        <v>0</v>
      </c>
      <c r="CM1330" s="186">
        <v>8.3932073999999995E-2</v>
      </c>
      <c r="CN1330" s="187">
        <v>0</v>
      </c>
      <c r="CO1330" s="186">
        <v>4.5313521000000003E-5</v>
      </c>
      <c r="CP1330" s="186">
        <v>0</v>
      </c>
      <c r="CQ1330" s="186">
        <v>0</v>
      </c>
      <c r="CR1330" s="186">
        <v>4.2160651000000002E-6</v>
      </c>
      <c r="CS1330" s="186">
        <v>0</v>
      </c>
      <c r="CT1330" s="186">
        <v>0</v>
      </c>
      <c r="CU1330" s="186">
        <v>0</v>
      </c>
    </row>
    <row r="1331" spans="1:99" ht="14.4">
      <c r="A1331" t="s">
        <v>3392</v>
      </c>
      <c r="B1331" s="92" t="s">
        <v>1857</v>
      </c>
      <c r="C1331" s="126" t="str">
        <f t="shared" si="350"/>
        <v>B.042.01.126</v>
      </c>
      <c r="D1331" s="11" t="s">
        <v>1821</v>
      </c>
      <c r="E1331" s="125" t="s">
        <v>1058</v>
      </c>
      <c r="F1331" s="128" t="str">
        <f t="shared" si="351"/>
        <v>Electricity Slovakia production</v>
      </c>
      <c r="G1331" s="131">
        <f t="shared" si="346"/>
        <v>2.2349836392E-2</v>
      </c>
      <c r="H1331" s="183">
        <f t="shared" si="347"/>
        <v>4.72020495E-4</v>
      </c>
      <c r="I1331" s="183">
        <f t="shared" si="348"/>
        <v>1.16208913E-3</v>
      </c>
      <c r="J1331" s="184">
        <f t="shared" si="349"/>
        <v>1.6126473266999997E-2</v>
      </c>
      <c r="K1331" s="183">
        <v>4.5892535000000003E-3</v>
      </c>
      <c r="L1331" s="146">
        <v>7.4330876999999999E-4</v>
      </c>
      <c r="M1331" s="146">
        <v>4.1878036000000002E-4</v>
      </c>
      <c r="N1331" s="146">
        <v>3.7326754E-4</v>
      </c>
      <c r="O1331" s="188">
        <v>9.8752954999999998E-5</v>
      </c>
      <c r="P1331" s="146">
        <v>0</v>
      </c>
      <c r="Q1331" s="146">
        <v>0</v>
      </c>
      <c r="R1331" s="146">
        <v>0</v>
      </c>
      <c r="S1331" s="188">
        <v>3.9924267000000003E-5</v>
      </c>
      <c r="T1331" s="146">
        <v>0</v>
      </c>
      <c r="U1331" s="146">
        <v>1.6086548999999999E-2</v>
      </c>
      <c r="V1331" s="146">
        <v>0</v>
      </c>
      <c r="W1331" s="146">
        <v>0</v>
      </c>
      <c r="X1331" s="146">
        <v>0</v>
      </c>
      <c r="Z1331" s="157">
        <f t="shared" si="355"/>
        <v>3.0595023333333336E-2</v>
      </c>
      <c r="AB1331" s="131">
        <f t="shared" si="356"/>
        <v>4.5892535000000003E-3</v>
      </c>
      <c r="AC1331" s="131">
        <f t="shared" si="357"/>
        <v>1.634109625E-3</v>
      </c>
      <c r="AD1331" s="131">
        <f t="shared" si="358"/>
        <v>1.16208913E-3</v>
      </c>
      <c r="AE1331" s="131">
        <f t="shared" si="359"/>
        <v>1.16208913E-3</v>
      </c>
      <c r="AF1331" s="131">
        <f t="shared" si="360"/>
        <v>1.6126473266999997E-2</v>
      </c>
      <c r="AH1331">
        <v>2.9552195000000001</v>
      </c>
      <c r="AI1331" s="71">
        <v>0.34744395</v>
      </c>
      <c r="AJ1331" s="71">
        <v>2.2287154</v>
      </c>
      <c r="AK1331" s="71">
        <v>0</v>
      </c>
      <c r="AL1331" s="71">
        <v>0.18026171999999999</v>
      </c>
      <c r="AM1331" s="71">
        <v>2.6195464000000002E-2</v>
      </c>
      <c r="AN1331" s="71">
        <v>0.17260299000000001</v>
      </c>
      <c r="AP1331" s="129">
        <v>7.7142906999999995E-4</v>
      </c>
      <c r="AQ1331" s="129">
        <v>7.2475263999999999E-4</v>
      </c>
      <c r="AR1331" s="129">
        <v>2.8033402E-5</v>
      </c>
      <c r="AS1331" s="129">
        <v>1.8643024999999999E-5</v>
      </c>
      <c r="AT1331" s="172">
        <f t="shared" si="352"/>
        <v>4.3450398593999996E-8</v>
      </c>
      <c r="AU1331" s="172">
        <f t="shared" si="353"/>
        <v>1.036738239193E-10</v>
      </c>
      <c r="AV1331" s="185">
        <f t="shared" si="354"/>
        <v>2.611067849E-3</v>
      </c>
      <c r="AW1331" s="121">
        <v>2.8392181999999999E-8</v>
      </c>
      <c r="AX1331" s="121">
        <v>8.5666064999999997E-11</v>
      </c>
      <c r="AY1331" s="121">
        <v>2.3405193000000001E-15</v>
      </c>
      <c r="AZ1331" s="121">
        <v>0</v>
      </c>
      <c r="BA1331" s="121">
        <v>0</v>
      </c>
      <c r="BB1331" s="121">
        <v>1.0002594000000001E-11</v>
      </c>
      <c r="BC1331" s="121">
        <v>1.5048213999999999E-8</v>
      </c>
      <c r="BD1331" s="121">
        <v>2.2810793999999999E-12</v>
      </c>
      <c r="BE1331" s="121">
        <v>1.5724338999999999E-11</v>
      </c>
      <c r="BF1331" s="121">
        <v>0</v>
      </c>
      <c r="BG1331" s="121">
        <v>0</v>
      </c>
      <c r="BH1331" s="121">
        <v>0</v>
      </c>
      <c r="BI1331" s="121">
        <v>0</v>
      </c>
      <c r="BJ1331" s="121">
        <v>0</v>
      </c>
      <c r="BK1331" s="121">
        <v>0</v>
      </c>
      <c r="BL1331" s="121">
        <v>0</v>
      </c>
      <c r="BM1331" s="121">
        <v>0</v>
      </c>
      <c r="BN1331" s="121">
        <v>2.4732948999999999E-5</v>
      </c>
      <c r="BO1331" s="121">
        <v>2.5863348999999999E-3</v>
      </c>
      <c r="BP1331" s="121">
        <v>0</v>
      </c>
      <c r="BQ1331" s="121">
        <v>0</v>
      </c>
      <c r="BR1331" s="121">
        <v>0</v>
      </c>
      <c r="BT1331" s="71">
        <v>4.4787951999999997E-6</v>
      </c>
      <c r="BU1331" s="71">
        <v>1.0840834E-7</v>
      </c>
      <c r="BV1331" s="71">
        <v>8.5307043000000003E-7</v>
      </c>
      <c r="BW1331" s="71">
        <v>1.7770789000000001E-10</v>
      </c>
      <c r="BX1331" s="71">
        <v>1.7769149E-7</v>
      </c>
      <c r="BY1331" s="71">
        <v>0</v>
      </c>
      <c r="BZ1331" s="71">
        <v>0</v>
      </c>
      <c r="CA1331" s="71">
        <v>0</v>
      </c>
      <c r="CB1331" s="71">
        <v>0</v>
      </c>
      <c r="CC1331" s="71">
        <v>5.421009E-10</v>
      </c>
      <c r="CD1331" s="71">
        <v>0</v>
      </c>
      <c r="CE1331" s="71">
        <v>0</v>
      </c>
      <c r="CF1331" s="71">
        <v>0</v>
      </c>
      <c r="CG1331" s="71">
        <v>7.8389244E-8</v>
      </c>
      <c r="CH1331" s="71">
        <v>3.2605159E-6</v>
      </c>
      <c r="CI1331" s="71">
        <v>5.0628925999999999E-14</v>
      </c>
      <c r="CJ1331" s="71">
        <v>0</v>
      </c>
      <c r="CL1331" s="186">
        <v>0</v>
      </c>
      <c r="CM1331" s="186">
        <v>3.0595022999999999E-2</v>
      </c>
      <c r="CN1331" s="187">
        <v>0</v>
      </c>
      <c r="CO1331" s="186">
        <v>7.4171408999999997E-5</v>
      </c>
      <c r="CP1331" s="186">
        <v>0</v>
      </c>
      <c r="CQ1331" s="186">
        <v>0</v>
      </c>
      <c r="CR1331" s="186">
        <v>6.9953636000000001E-6</v>
      </c>
      <c r="CS1331" s="186">
        <v>0</v>
      </c>
      <c r="CT1331" s="186">
        <v>0</v>
      </c>
      <c r="CU1331" s="186">
        <v>0</v>
      </c>
    </row>
    <row r="1332" spans="1:99" ht="14.4">
      <c r="A1332" t="s">
        <v>3393</v>
      </c>
      <c r="B1332" s="92" t="s">
        <v>1857</v>
      </c>
      <c r="C1332" s="126" t="str">
        <f t="shared" si="350"/>
        <v>B.042.01.127</v>
      </c>
      <c r="D1332" s="11" t="s">
        <v>1821</v>
      </c>
      <c r="E1332" s="125" t="s">
        <v>1058</v>
      </c>
      <c r="F1332" s="128" t="str">
        <f t="shared" si="351"/>
        <v>Electricity Slovenia production</v>
      </c>
      <c r="G1332" s="131">
        <f t="shared" si="346"/>
        <v>2.0766155840000002E-2</v>
      </c>
      <c r="H1332" s="183">
        <f t="shared" si="347"/>
        <v>2.7468716200000002E-4</v>
      </c>
      <c r="I1332" s="183">
        <f t="shared" si="348"/>
        <v>6.1891730999999992E-4</v>
      </c>
      <c r="J1332" s="184">
        <f t="shared" si="349"/>
        <v>8.9654063680000007E-3</v>
      </c>
      <c r="K1332" s="183">
        <v>1.0907145E-2</v>
      </c>
      <c r="L1332" s="146">
        <v>3.6410218999999999E-4</v>
      </c>
      <c r="M1332" s="146">
        <v>2.5481511999999999E-4</v>
      </c>
      <c r="N1332" s="146">
        <v>2.2789707000000001E-4</v>
      </c>
      <c r="O1332" s="188">
        <v>4.6790092000000003E-5</v>
      </c>
      <c r="P1332" s="146">
        <v>0</v>
      </c>
      <c r="Q1332" s="146">
        <v>0</v>
      </c>
      <c r="R1332" s="146">
        <v>0</v>
      </c>
      <c r="S1332" s="188">
        <v>8.7872967999999996E-5</v>
      </c>
      <c r="T1332" s="146">
        <v>0</v>
      </c>
      <c r="U1332" s="146">
        <v>8.8775334000000001E-3</v>
      </c>
      <c r="V1332" s="146">
        <v>0</v>
      </c>
      <c r="W1332" s="146">
        <v>0</v>
      </c>
      <c r="X1332" s="146">
        <v>0</v>
      </c>
      <c r="Z1332" s="157">
        <f t="shared" si="355"/>
        <v>7.2714300000000009E-2</v>
      </c>
      <c r="AB1332" s="131">
        <f t="shared" si="356"/>
        <v>1.0907145E-2</v>
      </c>
      <c r="AC1332" s="131">
        <f t="shared" si="357"/>
        <v>8.9360447199999995E-4</v>
      </c>
      <c r="AD1332" s="131">
        <f t="shared" si="358"/>
        <v>6.1891730999999992E-4</v>
      </c>
      <c r="AE1332" s="131">
        <f t="shared" si="359"/>
        <v>6.1891730999999992E-4</v>
      </c>
      <c r="AF1332" s="131">
        <f t="shared" si="360"/>
        <v>8.9654063680000007E-3</v>
      </c>
      <c r="AH1332">
        <v>2.4034387000000001</v>
      </c>
      <c r="AI1332" s="71">
        <v>0.67908950999999995</v>
      </c>
      <c r="AJ1332" s="71">
        <v>1.2299403</v>
      </c>
      <c r="AK1332" s="71">
        <v>0</v>
      </c>
      <c r="AL1332" s="71">
        <v>7.3199814000000002E-2</v>
      </c>
      <c r="AM1332" s="71">
        <v>9.2430266999999997E-2</v>
      </c>
      <c r="AN1332" s="71">
        <v>0.32877883000000002</v>
      </c>
      <c r="AP1332" s="129">
        <v>1.3180726E-3</v>
      </c>
      <c r="AQ1332" s="129">
        <v>1.248187E-3</v>
      </c>
      <c r="AR1332" s="129">
        <v>5.7514271E-5</v>
      </c>
      <c r="AS1332" s="129">
        <v>1.2371277E-5</v>
      </c>
      <c r="AT1332" s="172">
        <f t="shared" si="352"/>
        <v>7.4831357545500006E-8</v>
      </c>
      <c r="AU1332" s="172">
        <f t="shared" si="353"/>
        <v>2.1270070324379998E-10</v>
      </c>
      <c r="AV1332" s="185">
        <f t="shared" si="354"/>
        <v>1.7326718210000001E-3</v>
      </c>
      <c r="AW1332" s="121">
        <v>6.7478868000000003E-8</v>
      </c>
      <c r="AX1332" s="121">
        <v>2.0360003E-10</v>
      </c>
      <c r="AY1332" s="121">
        <v>5.5626438000000001E-15</v>
      </c>
      <c r="AZ1332" s="121">
        <v>0</v>
      </c>
      <c r="BA1332" s="121">
        <v>0</v>
      </c>
      <c r="BB1332" s="121">
        <v>6.1070455000000001E-12</v>
      </c>
      <c r="BC1332" s="121">
        <v>7.3463825000000004E-9</v>
      </c>
      <c r="BD1332" s="121">
        <v>1.3927043E-12</v>
      </c>
      <c r="BE1332" s="121">
        <v>7.7024062999999996E-12</v>
      </c>
      <c r="BF1332" s="121">
        <v>0</v>
      </c>
      <c r="BG1332" s="121">
        <v>0</v>
      </c>
      <c r="BH1332" s="121">
        <v>0</v>
      </c>
      <c r="BI1332" s="121">
        <v>0</v>
      </c>
      <c r="BJ1332" s="121">
        <v>0</v>
      </c>
      <c r="BK1332" s="121">
        <v>0</v>
      </c>
      <c r="BL1332" s="121">
        <v>0</v>
      </c>
      <c r="BM1332" s="121">
        <v>0</v>
      </c>
      <c r="BN1332" s="121">
        <v>1.6173021E-5</v>
      </c>
      <c r="BO1332" s="121">
        <v>1.7164988E-3</v>
      </c>
      <c r="BP1332" s="121">
        <v>0</v>
      </c>
      <c r="BQ1332" s="121">
        <v>0</v>
      </c>
      <c r="BR1332" s="121">
        <v>0</v>
      </c>
      <c r="BT1332" s="71">
        <v>4.6033780999999996E-6</v>
      </c>
      <c r="BU1332" s="71">
        <v>5.3102715999999998E-8</v>
      </c>
      <c r="BV1332" s="71">
        <v>2.0274675999999999E-6</v>
      </c>
      <c r="BW1332" s="71">
        <v>1.0849886999999999E-10</v>
      </c>
      <c r="BX1332" s="71">
        <v>8.5623415999999999E-8</v>
      </c>
      <c r="BY1332" s="71">
        <v>0</v>
      </c>
      <c r="BZ1332" s="71">
        <v>0</v>
      </c>
      <c r="CA1332" s="71">
        <v>0</v>
      </c>
      <c r="CB1332" s="71">
        <v>0</v>
      </c>
      <c r="CC1332" s="71">
        <v>3.3097763000000002E-10</v>
      </c>
      <c r="CD1332" s="71">
        <v>0</v>
      </c>
      <c r="CE1332" s="71">
        <v>0</v>
      </c>
      <c r="CF1332" s="71">
        <v>0</v>
      </c>
      <c r="CG1332" s="71">
        <v>4.7010826999999998E-8</v>
      </c>
      <c r="CH1332" s="71">
        <v>2.3897339999999998E-6</v>
      </c>
      <c r="CI1332" s="71">
        <v>1.1143383E-13</v>
      </c>
      <c r="CJ1332" s="71">
        <v>0</v>
      </c>
      <c r="CL1332" s="186">
        <v>0</v>
      </c>
      <c r="CM1332" s="186">
        <v>7.2714297999999997E-2</v>
      </c>
      <c r="CN1332" s="187">
        <v>0</v>
      </c>
      <c r="CO1332" s="186">
        <v>3.6332104999999998E-5</v>
      </c>
      <c r="CP1332" s="186">
        <v>0</v>
      </c>
      <c r="CQ1332" s="186">
        <v>0</v>
      </c>
      <c r="CR1332" s="186">
        <v>3.3871301000000001E-6</v>
      </c>
      <c r="CS1332" s="186">
        <v>0</v>
      </c>
      <c r="CT1332" s="186">
        <v>0</v>
      </c>
      <c r="CU1332" s="186">
        <v>0</v>
      </c>
    </row>
    <row r="1333" spans="1:99" ht="14.4">
      <c r="A1333" t="s">
        <v>3394</v>
      </c>
      <c r="B1333" s="92" t="s">
        <v>1857</v>
      </c>
      <c r="C1333" s="126" t="str">
        <f t="shared" si="350"/>
        <v>B.042.01.128</v>
      </c>
      <c r="D1333" s="11" t="s">
        <v>1821</v>
      </c>
      <c r="E1333" s="125" t="s">
        <v>1058</v>
      </c>
      <c r="F1333" s="128" t="str">
        <f t="shared" si="351"/>
        <v>Electricity Spain production</v>
      </c>
      <c r="G1333" s="131">
        <f t="shared" si="346"/>
        <v>1.396916889E-2</v>
      </c>
      <c r="H1333" s="183">
        <f t="shared" si="347"/>
        <v>5.2511012000000003E-4</v>
      </c>
      <c r="I1333" s="183">
        <f t="shared" si="348"/>
        <v>1.1404973199999999E-3</v>
      </c>
      <c r="J1333" s="184">
        <f t="shared" si="349"/>
        <v>5.4461831499999997E-3</v>
      </c>
      <c r="K1333" s="183">
        <v>6.8573782999999996E-3</v>
      </c>
      <c r="L1333" s="146">
        <v>6.6141181E-4</v>
      </c>
      <c r="M1333" s="146">
        <v>4.7908550999999999E-4</v>
      </c>
      <c r="N1333" s="188">
        <v>4.4740246999999998E-4</v>
      </c>
      <c r="O1333" s="188">
        <v>7.7707649999999998E-5</v>
      </c>
      <c r="P1333" s="146">
        <v>0</v>
      </c>
      <c r="Q1333" s="146">
        <v>0</v>
      </c>
      <c r="R1333" s="146">
        <v>0</v>
      </c>
      <c r="S1333" s="146">
        <v>1.5654655E-4</v>
      </c>
      <c r="T1333" s="146">
        <v>0</v>
      </c>
      <c r="U1333" s="146">
        <v>5.2896365999999997E-3</v>
      </c>
      <c r="V1333" s="146">
        <v>0</v>
      </c>
      <c r="W1333" s="146">
        <v>0</v>
      </c>
      <c r="X1333" s="146">
        <v>0</v>
      </c>
      <c r="Z1333" s="157">
        <f t="shared" si="355"/>
        <v>4.5715855333333333E-2</v>
      </c>
      <c r="AB1333" s="131">
        <f t="shared" si="356"/>
        <v>6.8573782999999996E-3</v>
      </c>
      <c r="AC1333" s="131">
        <f t="shared" si="357"/>
        <v>1.6656074399999999E-3</v>
      </c>
      <c r="AD1333" s="131">
        <f t="shared" si="358"/>
        <v>1.1404973199999999E-3</v>
      </c>
      <c r="AE1333" s="131">
        <f t="shared" si="359"/>
        <v>1.1404973199999999E-3</v>
      </c>
      <c r="AF1333" s="131">
        <f t="shared" si="360"/>
        <v>5.4461831499999997E-3</v>
      </c>
      <c r="AH1333">
        <v>2.0032378</v>
      </c>
      <c r="AI1333" s="71">
        <v>0.58393096</v>
      </c>
      <c r="AJ1333" s="71">
        <v>0.73285414999999998</v>
      </c>
      <c r="AK1333" s="71">
        <v>0</v>
      </c>
      <c r="AL1333" s="71">
        <v>8.2545338999999995E-2</v>
      </c>
      <c r="AM1333" s="71">
        <v>0.47608234999999999</v>
      </c>
      <c r="AN1333" s="71">
        <v>0.12782495999999999</v>
      </c>
      <c r="AP1333" s="129">
        <v>1.0008840000000001E-3</v>
      </c>
      <c r="AQ1333" s="129">
        <v>9.2852685999999997E-4</v>
      </c>
      <c r="AR1333" s="129">
        <v>3.9136037000000001E-5</v>
      </c>
      <c r="AS1333" s="129">
        <v>3.3221067000000003E-5</v>
      </c>
      <c r="AT1333" s="172">
        <f t="shared" si="352"/>
        <v>5.5667078215999996E-8</v>
      </c>
      <c r="AU1333" s="172">
        <f t="shared" si="353"/>
        <v>1.4473387146290001E-10</v>
      </c>
      <c r="AV1333" s="185">
        <f t="shared" si="354"/>
        <v>4.6528105860000005E-3</v>
      </c>
      <c r="AW1333" s="121">
        <v>4.2424313999999997E-8</v>
      </c>
      <c r="AX1333" s="121">
        <v>1.280044E-10</v>
      </c>
      <c r="AY1333" s="121">
        <v>3.4972628999999998E-15</v>
      </c>
      <c r="AZ1333" s="121">
        <v>0</v>
      </c>
      <c r="BA1333" s="121">
        <v>0</v>
      </c>
      <c r="BB1333" s="121">
        <v>1.1989216E-11</v>
      </c>
      <c r="BC1333" s="121">
        <v>1.3230775000000001E-8</v>
      </c>
      <c r="BD1333" s="121">
        <v>2.7341262E-12</v>
      </c>
      <c r="BE1333" s="121">
        <v>1.3991848E-11</v>
      </c>
      <c r="BF1333" s="121">
        <v>0</v>
      </c>
      <c r="BG1333" s="121">
        <v>0</v>
      </c>
      <c r="BH1333" s="121">
        <v>0</v>
      </c>
      <c r="BI1333" s="121">
        <v>0</v>
      </c>
      <c r="BJ1333" s="121">
        <v>0</v>
      </c>
      <c r="BK1333" s="121">
        <v>0</v>
      </c>
      <c r="BL1333" s="121">
        <v>0</v>
      </c>
      <c r="BM1333" s="121">
        <v>0</v>
      </c>
      <c r="BN1333" s="121">
        <v>1.3630485999999999E-5</v>
      </c>
      <c r="BO1333" s="121">
        <v>4.6391801000000002E-3</v>
      </c>
      <c r="BP1333" s="121">
        <v>0</v>
      </c>
      <c r="BQ1333" s="121">
        <v>0</v>
      </c>
      <c r="BR1333" s="121">
        <v>0</v>
      </c>
      <c r="BT1333" s="71">
        <v>3.2312552E-6</v>
      </c>
      <c r="BU1333" s="71">
        <v>9.6464027000000001E-8</v>
      </c>
      <c r="BV1333" s="71">
        <v>1.2746794000000001E-6</v>
      </c>
      <c r="BW1333" s="71">
        <v>2.1300257000000001E-10</v>
      </c>
      <c r="BX1333" s="71">
        <v>1.4901531E-7</v>
      </c>
      <c r="BY1333" s="71">
        <v>0</v>
      </c>
      <c r="BZ1333" s="71">
        <v>0</v>
      </c>
      <c r="CA1333" s="71">
        <v>0</v>
      </c>
      <c r="CB1333" s="71">
        <v>0</v>
      </c>
      <c r="CC1333" s="71">
        <v>6.4976794000000005E-10</v>
      </c>
      <c r="CD1333" s="71">
        <v>0</v>
      </c>
      <c r="CE1333" s="71">
        <v>0</v>
      </c>
      <c r="CF1333" s="71">
        <v>0</v>
      </c>
      <c r="CG1333" s="71">
        <v>9.1785195000000004E-8</v>
      </c>
      <c r="CH1333" s="71">
        <v>1.6184482999999999E-6</v>
      </c>
      <c r="CI1333" s="71">
        <v>1.9852045E-13</v>
      </c>
      <c r="CJ1333" s="71">
        <v>0</v>
      </c>
      <c r="CL1333" s="186">
        <v>0</v>
      </c>
      <c r="CM1333" s="186">
        <v>4.5715855E-2</v>
      </c>
      <c r="CN1333" s="187">
        <v>0</v>
      </c>
      <c r="CO1333" s="186">
        <v>6.5999282000000001E-5</v>
      </c>
      <c r="CP1333" s="186">
        <v>0</v>
      </c>
      <c r="CQ1333" s="186">
        <v>0</v>
      </c>
      <c r="CR1333" s="186">
        <v>5.9711354E-6</v>
      </c>
      <c r="CS1333" s="186">
        <v>0</v>
      </c>
      <c r="CT1333" s="186">
        <v>0</v>
      </c>
      <c r="CU1333" s="186">
        <v>0</v>
      </c>
    </row>
    <row r="1334" spans="1:99" ht="14.4">
      <c r="A1334" t="s">
        <v>3395</v>
      </c>
      <c r="B1334" s="92" t="s">
        <v>1857</v>
      </c>
      <c r="C1334" s="126" t="str">
        <f t="shared" si="350"/>
        <v>B.042.01.129</v>
      </c>
      <c r="D1334" s="11" t="s">
        <v>1821</v>
      </c>
      <c r="E1334" s="125" t="s">
        <v>1058</v>
      </c>
      <c r="F1334" s="128" t="str">
        <f t="shared" si="351"/>
        <v>Electricity Sweden production</v>
      </c>
      <c r="G1334" s="131">
        <f t="shared" ref="G1334:G1397" si="361">H1334+I1334+J1334+K1334</f>
        <v>1.0377848062000001E-2</v>
      </c>
      <c r="H1334" s="183">
        <f t="shared" ref="H1334:H1397" si="362">N1334+O1334+P1334+Q1334</f>
        <v>2.9794965200000004E-4</v>
      </c>
      <c r="I1334" s="183">
        <f t="shared" ref="I1334:I1397" si="363">L1334+M1334+R1334+V1334+T1334</f>
        <v>6.5114074E-4</v>
      </c>
      <c r="J1334" s="184">
        <f t="shared" ref="J1334:J1397" si="364">S1334+U1334+W1334+X1334</f>
        <v>7.7888077700000004E-3</v>
      </c>
      <c r="K1334" s="183">
        <v>1.6399499E-3</v>
      </c>
      <c r="L1334" s="146">
        <v>4.1356222000000001E-4</v>
      </c>
      <c r="M1334" s="146">
        <v>2.3757851999999999E-4</v>
      </c>
      <c r="N1334" s="146">
        <v>2.0255087000000001E-4</v>
      </c>
      <c r="O1334" s="146">
        <v>9.5398782000000003E-5</v>
      </c>
      <c r="P1334" s="146">
        <v>0</v>
      </c>
      <c r="Q1334" s="146">
        <v>0</v>
      </c>
      <c r="R1334" s="188">
        <v>0</v>
      </c>
      <c r="S1334" s="146">
        <v>1.5538067E-4</v>
      </c>
      <c r="T1334" s="146">
        <v>0</v>
      </c>
      <c r="U1334" s="146">
        <v>7.6334271000000004E-3</v>
      </c>
      <c r="V1334" s="146">
        <v>0</v>
      </c>
      <c r="W1334" s="146">
        <v>0</v>
      </c>
      <c r="X1334" s="146">
        <v>0</v>
      </c>
      <c r="Z1334" s="157">
        <f t="shared" si="355"/>
        <v>1.0932999333333334E-2</v>
      </c>
      <c r="AB1334" s="131">
        <f t="shared" si="356"/>
        <v>1.6399499E-3</v>
      </c>
      <c r="AC1334" s="131">
        <f t="shared" si="357"/>
        <v>9.4909039200000004E-4</v>
      </c>
      <c r="AD1334" s="131">
        <f t="shared" si="358"/>
        <v>6.5114074E-4</v>
      </c>
      <c r="AE1334" s="131">
        <f t="shared" si="359"/>
        <v>6.5114074E-4</v>
      </c>
      <c r="AF1334" s="131">
        <f t="shared" si="360"/>
        <v>7.7888077700000004E-3</v>
      </c>
      <c r="AH1334">
        <v>1.9829878999999999</v>
      </c>
      <c r="AI1334" s="71">
        <v>3.6562772E-2</v>
      </c>
      <c r="AJ1334" s="71">
        <v>1.0575753000000001</v>
      </c>
      <c r="AK1334" s="71">
        <v>0</v>
      </c>
      <c r="AL1334" s="71">
        <v>0.21559310000000001</v>
      </c>
      <c r="AM1334" s="71">
        <v>0.27329555999999999</v>
      </c>
      <c r="AN1334" s="71">
        <v>0.39996120000000002</v>
      </c>
      <c r="AP1334" s="129">
        <v>3.332381E-4</v>
      </c>
      <c r="AQ1334" s="129">
        <v>3.1956110999999999E-4</v>
      </c>
      <c r="AR1334" s="129">
        <v>1.0978173000000001E-5</v>
      </c>
      <c r="AS1334" s="129">
        <v>2.6988122000000001E-6</v>
      </c>
      <c r="AT1334" s="172">
        <f t="shared" si="352"/>
        <v>1.9158340033700001E-8</v>
      </c>
      <c r="AU1334" s="172">
        <f t="shared" si="353"/>
        <v>4.0599753574429993E-11</v>
      </c>
      <c r="AV1334" s="185">
        <f t="shared" si="354"/>
        <v>3.7798490300000002E-4</v>
      </c>
      <c r="AW1334" s="121">
        <v>1.0145823E-8</v>
      </c>
      <c r="AX1334" s="121">
        <v>3.0612396999999999E-11</v>
      </c>
      <c r="AY1334" s="121">
        <v>8.3637443000000001E-16</v>
      </c>
      <c r="AZ1334" s="121">
        <v>0</v>
      </c>
      <c r="BA1334" s="121">
        <v>0</v>
      </c>
      <c r="BB1334" s="121">
        <v>5.4278337E-12</v>
      </c>
      <c r="BC1334" s="121">
        <v>9.0070891999999995E-9</v>
      </c>
      <c r="BD1334" s="121">
        <v>1.2378109000000001E-12</v>
      </c>
      <c r="BE1334" s="121">
        <v>8.7487093000000002E-12</v>
      </c>
      <c r="BF1334" s="121">
        <v>0</v>
      </c>
      <c r="BG1334" s="121">
        <v>0</v>
      </c>
      <c r="BH1334" s="121">
        <v>0</v>
      </c>
      <c r="BI1334" s="121">
        <v>0</v>
      </c>
      <c r="BJ1334" s="121">
        <v>0</v>
      </c>
      <c r="BK1334" s="121">
        <v>0</v>
      </c>
      <c r="BL1334" s="121">
        <v>0</v>
      </c>
      <c r="BM1334" s="121">
        <v>0</v>
      </c>
      <c r="BN1334" s="121">
        <v>1.6966373E-5</v>
      </c>
      <c r="BO1334" s="121">
        <v>3.6101853E-4</v>
      </c>
      <c r="BP1334" s="121">
        <v>0</v>
      </c>
      <c r="BQ1334" s="121">
        <v>0</v>
      </c>
      <c r="BR1334" s="121">
        <v>0</v>
      </c>
      <c r="BT1334" s="71">
        <v>1.9408943E-6</v>
      </c>
      <c r="BU1334" s="71">
        <v>6.0316244999999998E-8</v>
      </c>
      <c r="BV1334" s="71">
        <v>3.0484102000000002E-7</v>
      </c>
      <c r="BW1334" s="71">
        <v>9.6431870000000004E-11</v>
      </c>
      <c r="BX1334" s="71">
        <v>1.3507411999999999E-7</v>
      </c>
      <c r="BY1334" s="71">
        <v>0</v>
      </c>
      <c r="BZ1334" s="71">
        <v>0</v>
      </c>
      <c r="CA1334" s="71">
        <v>0</v>
      </c>
      <c r="CB1334" s="71">
        <v>0</v>
      </c>
      <c r="CC1334" s="71">
        <v>2.9416703999999998E-10</v>
      </c>
      <c r="CD1334" s="71">
        <v>0</v>
      </c>
      <c r="CE1334" s="71">
        <v>0</v>
      </c>
      <c r="CF1334" s="71">
        <v>0</v>
      </c>
      <c r="CG1334" s="71">
        <v>4.2634016000000002E-8</v>
      </c>
      <c r="CH1334" s="71">
        <v>1.3976380999999999E-6</v>
      </c>
      <c r="CI1334" s="71">
        <v>1.9704197E-13</v>
      </c>
      <c r="CJ1334" s="71">
        <v>0</v>
      </c>
      <c r="CL1334" s="186">
        <v>0</v>
      </c>
      <c r="CM1334" s="186">
        <v>1.0932999000000001E-2</v>
      </c>
      <c r="CN1334" s="187">
        <v>0</v>
      </c>
      <c r="CO1334" s="186">
        <v>4.1267497000000003E-5</v>
      </c>
      <c r="CP1334" s="186">
        <v>0</v>
      </c>
      <c r="CQ1334" s="186">
        <v>0</v>
      </c>
      <c r="CR1334" s="186">
        <v>4.9009240999999997E-6</v>
      </c>
      <c r="CS1334" s="186">
        <v>0</v>
      </c>
      <c r="CT1334" s="186">
        <v>0</v>
      </c>
      <c r="CU1334" s="186">
        <v>0</v>
      </c>
    </row>
    <row r="1335" spans="1:99" ht="14.4">
      <c r="A1335" t="s">
        <v>3396</v>
      </c>
      <c r="B1335" s="92" t="s">
        <v>1857</v>
      </c>
      <c r="C1335" s="126" t="str">
        <f t="shared" si="350"/>
        <v>B.042.01.131</v>
      </c>
      <c r="D1335" s="11" t="s">
        <v>1821</v>
      </c>
      <c r="E1335" s="125" t="s">
        <v>1058</v>
      </c>
      <c r="F1335" s="128" t="str">
        <f t="shared" si="351"/>
        <v>Electricity Switzerland production</v>
      </c>
      <c r="G1335" s="131">
        <f t="shared" si="361"/>
        <v>9.7985221219999991E-3</v>
      </c>
      <c r="H1335" s="183">
        <f t="shared" si="362"/>
        <v>1.5847611199999999E-4</v>
      </c>
      <c r="I1335" s="183">
        <f t="shared" si="363"/>
        <v>4.4492580000000004E-4</v>
      </c>
      <c r="J1335" s="184">
        <f t="shared" si="364"/>
        <v>8.1063273099999996E-3</v>
      </c>
      <c r="K1335" s="183">
        <v>1.0887929E-3</v>
      </c>
      <c r="L1335" s="146">
        <v>3.2218230000000001E-4</v>
      </c>
      <c r="M1335" s="146">
        <v>1.2274350000000001E-4</v>
      </c>
      <c r="N1335" s="146">
        <v>1.0467917E-4</v>
      </c>
      <c r="O1335" s="188">
        <v>5.3796942000000001E-5</v>
      </c>
      <c r="P1335" s="146">
        <v>0</v>
      </c>
      <c r="Q1335" s="146">
        <v>0</v>
      </c>
      <c r="R1335" s="146">
        <v>0</v>
      </c>
      <c r="S1335" s="146">
        <v>1.3783120999999999E-4</v>
      </c>
      <c r="T1335" s="146">
        <v>0</v>
      </c>
      <c r="U1335" s="146">
        <v>7.9684960999999999E-3</v>
      </c>
      <c r="V1335" s="146">
        <v>0</v>
      </c>
      <c r="W1335" s="146">
        <v>0</v>
      </c>
      <c r="X1335" s="146">
        <v>0</v>
      </c>
      <c r="Z1335" s="157">
        <f t="shared" si="355"/>
        <v>7.2586193333333332E-3</v>
      </c>
      <c r="AB1335" s="131">
        <f t="shared" si="356"/>
        <v>1.0887929E-3</v>
      </c>
      <c r="AC1335" s="131">
        <f t="shared" si="357"/>
        <v>6.0340191199999998E-4</v>
      </c>
      <c r="AD1335" s="131">
        <f t="shared" si="358"/>
        <v>4.4492580000000004E-4</v>
      </c>
      <c r="AE1335" s="131">
        <f t="shared" si="359"/>
        <v>4.4492580000000004E-4</v>
      </c>
      <c r="AF1335" s="131">
        <f t="shared" si="360"/>
        <v>8.1063273099999996E-3</v>
      </c>
      <c r="AH1335">
        <v>1.9109067</v>
      </c>
      <c r="AI1335" s="71">
        <v>6.2327173E-2</v>
      </c>
      <c r="AJ1335" s="71">
        <v>1.1039975</v>
      </c>
      <c r="AK1335" s="71">
        <v>0</v>
      </c>
      <c r="AL1335" s="71">
        <v>4.4991037999999997E-2</v>
      </c>
      <c r="AM1335" s="71">
        <v>9.6648701000000004E-2</v>
      </c>
      <c r="AN1335" s="71">
        <v>0.60294232999999997</v>
      </c>
      <c r="AP1335" s="129">
        <v>2.3598111000000001E-4</v>
      </c>
      <c r="AQ1335" s="129">
        <v>2.240756E-4</v>
      </c>
      <c r="AR1335" s="129">
        <v>7.5117136999999997E-6</v>
      </c>
      <c r="AS1335" s="129">
        <v>4.3938006999999998E-6</v>
      </c>
      <c r="AT1335" s="172">
        <f t="shared" si="352"/>
        <v>1.3433789028100001E-8</v>
      </c>
      <c r="AU1335" s="172">
        <f t="shared" si="353"/>
        <v>2.7780006634360001E-11</v>
      </c>
      <c r="AV1335" s="185">
        <f t="shared" si="354"/>
        <v>6.1537825199999994E-4</v>
      </c>
      <c r="AW1335" s="121">
        <v>6.7359986000000003E-9</v>
      </c>
      <c r="AX1335" s="121">
        <v>2.0324133999999999E-11</v>
      </c>
      <c r="AY1335" s="121">
        <v>5.5528436000000003E-16</v>
      </c>
      <c r="AZ1335" s="121">
        <v>0</v>
      </c>
      <c r="BA1335" s="121">
        <v>0</v>
      </c>
      <c r="BB1335" s="121">
        <v>2.8051280999999999E-12</v>
      </c>
      <c r="BC1335" s="121">
        <v>6.6949853E-9</v>
      </c>
      <c r="BD1335" s="121">
        <v>6.3970605000000005E-13</v>
      </c>
      <c r="BE1335" s="121">
        <v>6.8156113000000002E-12</v>
      </c>
      <c r="BF1335" s="121">
        <v>0</v>
      </c>
      <c r="BG1335" s="121">
        <v>0</v>
      </c>
      <c r="BH1335" s="121">
        <v>0</v>
      </c>
      <c r="BI1335" s="121">
        <v>0</v>
      </c>
      <c r="BJ1335" s="121">
        <v>0</v>
      </c>
      <c r="BK1335" s="121">
        <v>0</v>
      </c>
      <c r="BL1335" s="121">
        <v>0</v>
      </c>
      <c r="BM1335" s="121">
        <v>0</v>
      </c>
      <c r="BN1335" s="121">
        <v>1.6776931999999999E-5</v>
      </c>
      <c r="BO1335" s="121">
        <v>5.9860131999999995E-4</v>
      </c>
      <c r="BP1335" s="121">
        <v>0</v>
      </c>
      <c r="BQ1335" s="121">
        <v>0</v>
      </c>
      <c r="BR1335" s="121">
        <v>0</v>
      </c>
      <c r="BT1335" s="71">
        <v>1.8471507E-6</v>
      </c>
      <c r="BU1335" s="71">
        <v>4.6988882999999997E-8</v>
      </c>
      <c r="BV1335" s="71">
        <v>2.0238955999999999E-7</v>
      </c>
      <c r="BW1335" s="71">
        <v>4.9836411000000002E-11</v>
      </c>
      <c r="BX1335" s="71">
        <v>8.6858935E-8</v>
      </c>
      <c r="BY1335" s="71">
        <v>0</v>
      </c>
      <c r="BZ1335" s="71">
        <v>0</v>
      </c>
      <c r="CA1335" s="71">
        <v>0</v>
      </c>
      <c r="CB1335" s="71">
        <v>0</v>
      </c>
      <c r="CC1335" s="71">
        <v>1.5202681E-10</v>
      </c>
      <c r="CD1335" s="71">
        <v>0</v>
      </c>
      <c r="CE1335" s="71">
        <v>0</v>
      </c>
      <c r="CF1335" s="71">
        <v>0</v>
      </c>
      <c r="CG1335" s="71">
        <v>2.3060189E-8</v>
      </c>
      <c r="CH1335" s="71">
        <v>1.4876511E-6</v>
      </c>
      <c r="CI1335" s="71">
        <v>1.7478708E-13</v>
      </c>
      <c r="CJ1335" s="71">
        <v>0</v>
      </c>
      <c r="CL1335" s="186">
        <v>0</v>
      </c>
      <c r="CM1335" s="186">
        <v>7.2586190999999996E-3</v>
      </c>
      <c r="CN1335" s="187">
        <v>0</v>
      </c>
      <c r="CO1335" s="186">
        <v>3.2149110000000001E-5</v>
      </c>
      <c r="CP1335" s="186">
        <v>0</v>
      </c>
      <c r="CQ1335" s="186">
        <v>0</v>
      </c>
      <c r="CR1335" s="186">
        <v>3.3062371000000001E-6</v>
      </c>
      <c r="CS1335" s="186">
        <v>0</v>
      </c>
      <c r="CT1335" s="186">
        <v>0</v>
      </c>
      <c r="CU1335" s="186">
        <v>0</v>
      </c>
    </row>
    <row r="1336" spans="1:99" ht="14.4">
      <c r="A1336" t="s">
        <v>3397</v>
      </c>
      <c r="B1336" s="92" t="s">
        <v>1857</v>
      </c>
      <c r="C1336" s="126" t="str">
        <f t="shared" si="350"/>
        <v>B.042.01.132</v>
      </c>
      <c r="D1336" s="11" t="s">
        <v>1821</v>
      </c>
      <c r="E1336" s="125" t="s">
        <v>1058</v>
      </c>
      <c r="F1336" s="128" t="str">
        <f t="shared" si="351"/>
        <v>Electricity United Kingdom production</v>
      </c>
      <c r="G1336" s="131">
        <f t="shared" si="361"/>
        <v>1.8409994120000002E-2</v>
      </c>
      <c r="H1336" s="183">
        <f t="shared" si="362"/>
        <v>1.18461641E-3</v>
      </c>
      <c r="I1336" s="183">
        <f t="shared" si="363"/>
        <v>2.0784068099999999E-3</v>
      </c>
      <c r="J1336" s="184">
        <f t="shared" si="364"/>
        <v>4.0496919000000001E-3</v>
      </c>
      <c r="K1336" s="183">
        <v>1.1097279E-2</v>
      </c>
      <c r="L1336" s="146">
        <v>1.0853263000000001E-3</v>
      </c>
      <c r="M1336" s="146">
        <v>9.9308051000000005E-4</v>
      </c>
      <c r="N1336" s="146">
        <v>9.0578999E-4</v>
      </c>
      <c r="O1336" s="188">
        <v>2.7882641999999998E-4</v>
      </c>
      <c r="P1336" s="146">
        <v>0</v>
      </c>
      <c r="Q1336" s="146">
        <v>0</v>
      </c>
      <c r="R1336" s="188">
        <v>0</v>
      </c>
      <c r="S1336" s="188">
        <v>1.159541E-4</v>
      </c>
      <c r="T1336" s="146">
        <v>0</v>
      </c>
      <c r="U1336" s="146">
        <v>3.9337377999999999E-3</v>
      </c>
      <c r="V1336" s="146">
        <v>0</v>
      </c>
      <c r="W1336" s="146">
        <v>0</v>
      </c>
      <c r="X1336" s="146">
        <v>0</v>
      </c>
      <c r="Z1336" s="157">
        <f t="shared" si="355"/>
        <v>7.3981859999999997E-2</v>
      </c>
      <c r="AB1336" s="131">
        <f t="shared" si="356"/>
        <v>1.1097279E-2</v>
      </c>
      <c r="AC1336" s="131">
        <f t="shared" si="357"/>
        <v>3.2630232199999999E-3</v>
      </c>
      <c r="AD1336" s="131">
        <f t="shared" si="358"/>
        <v>2.0784068099999999E-3</v>
      </c>
      <c r="AE1336" s="131">
        <f t="shared" si="359"/>
        <v>2.0784068099999999E-3</v>
      </c>
      <c r="AF1336" s="131">
        <f t="shared" si="360"/>
        <v>4.0496919000000001E-3</v>
      </c>
      <c r="AH1336">
        <v>2.3220632000000001</v>
      </c>
      <c r="AI1336" s="71">
        <v>0.84454315999999996</v>
      </c>
      <c r="AJ1336" s="71">
        <v>0.54500079000000001</v>
      </c>
      <c r="AK1336" s="71">
        <v>0</v>
      </c>
      <c r="AL1336" s="71">
        <v>0.52022959000000002</v>
      </c>
      <c r="AM1336" s="71">
        <v>0.39069313</v>
      </c>
      <c r="AN1336" s="71">
        <v>2.1596494000000001E-2</v>
      </c>
      <c r="AP1336" s="129">
        <v>1.6588932999999999E-3</v>
      </c>
      <c r="AQ1336" s="129">
        <v>1.5472971E-3</v>
      </c>
      <c r="AR1336" s="129">
        <v>6.3719709000000004E-5</v>
      </c>
      <c r="AS1336" s="129">
        <v>4.7876561999999998E-5</v>
      </c>
      <c r="AT1336" s="172">
        <f t="shared" si="352"/>
        <v>9.2763612804000012E-8</v>
      </c>
      <c r="AU1336" s="172">
        <f t="shared" si="353"/>
        <v>2.3564980691249996E-10</v>
      </c>
      <c r="AV1336" s="185">
        <f t="shared" si="354"/>
        <v>6.7054007550000003E-3</v>
      </c>
      <c r="AW1336" s="121">
        <v>6.8655168000000002E-8</v>
      </c>
      <c r="AX1336" s="121">
        <v>2.0714921E-10</v>
      </c>
      <c r="AY1336" s="121">
        <v>5.6596125E-15</v>
      </c>
      <c r="AZ1336" s="121">
        <v>0</v>
      </c>
      <c r="BA1336" s="121">
        <v>0</v>
      </c>
      <c r="BB1336" s="121">
        <v>2.4272804E-11</v>
      </c>
      <c r="BC1336" s="121">
        <v>2.4084172000000001E-8</v>
      </c>
      <c r="BD1336" s="121">
        <v>5.5353833000000001E-12</v>
      </c>
      <c r="BE1336" s="121">
        <v>2.2959553999999999E-11</v>
      </c>
      <c r="BF1336" s="121">
        <v>0</v>
      </c>
      <c r="BG1336" s="121">
        <v>0</v>
      </c>
      <c r="BH1336" s="121">
        <v>0</v>
      </c>
      <c r="BI1336" s="121">
        <v>0</v>
      </c>
      <c r="BJ1336" s="121">
        <v>0</v>
      </c>
      <c r="BK1336" s="121">
        <v>0</v>
      </c>
      <c r="BL1336" s="121">
        <v>0</v>
      </c>
      <c r="BM1336" s="121">
        <v>0</v>
      </c>
      <c r="BN1336" s="121">
        <v>1.0118755000000001E-5</v>
      </c>
      <c r="BO1336" s="121">
        <v>6.6952820000000003E-3</v>
      </c>
      <c r="BP1336" s="121">
        <v>0</v>
      </c>
      <c r="BQ1336" s="121">
        <v>0</v>
      </c>
      <c r="BR1336" s="121">
        <v>0</v>
      </c>
      <c r="BT1336" s="71">
        <v>4.4640427000000003E-6</v>
      </c>
      <c r="BU1336" s="71">
        <v>1.5829009999999999E-7</v>
      </c>
      <c r="BV1336" s="71">
        <v>2.0628105999999999E-6</v>
      </c>
      <c r="BW1336" s="71">
        <v>4.3123499000000002E-10</v>
      </c>
      <c r="BX1336" s="71">
        <v>3.79961E-7</v>
      </c>
      <c r="BY1336" s="71">
        <v>0</v>
      </c>
      <c r="BZ1336" s="71">
        <v>0</v>
      </c>
      <c r="CA1336" s="71">
        <v>0</v>
      </c>
      <c r="CB1336" s="71">
        <v>0</v>
      </c>
      <c r="CC1336" s="71">
        <v>1.3154896000000001E-9</v>
      </c>
      <c r="CD1336" s="71">
        <v>0</v>
      </c>
      <c r="CE1336" s="71">
        <v>0</v>
      </c>
      <c r="CF1336" s="71">
        <v>0</v>
      </c>
      <c r="CG1336" s="71">
        <v>1.8342178999999999E-7</v>
      </c>
      <c r="CH1336" s="71">
        <v>1.6778123E-6</v>
      </c>
      <c r="CI1336" s="71">
        <v>1.470442E-13</v>
      </c>
      <c r="CJ1336" s="71">
        <v>0</v>
      </c>
      <c r="CL1336" s="186">
        <v>0</v>
      </c>
      <c r="CM1336" s="186">
        <v>7.3981861999999995E-2</v>
      </c>
      <c r="CN1336" s="187">
        <v>0</v>
      </c>
      <c r="CO1336" s="186">
        <v>1.0829978E-4</v>
      </c>
      <c r="CP1336" s="186">
        <v>0</v>
      </c>
      <c r="CQ1336" s="186">
        <v>0</v>
      </c>
      <c r="CR1336" s="186">
        <v>1.3571596E-5</v>
      </c>
      <c r="CS1336" s="186">
        <v>0</v>
      </c>
      <c r="CT1336" s="186">
        <v>0</v>
      </c>
      <c r="CU1336" s="186">
        <v>0</v>
      </c>
    </row>
    <row r="1337" spans="1:99" ht="14.4">
      <c r="B1337" s="92"/>
      <c r="C1337" s="126"/>
      <c r="D1337" s="1" t="s">
        <v>2165</v>
      </c>
      <c r="E1337" s="125"/>
      <c r="J1337" s="158"/>
      <c r="O1337" s="4"/>
      <c r="R1337" s="4"/>
      <c r="S1337" s="4"/>
      <c r="AT1337" s="4"/>
      <c r="AU1337" s="4"/>
      <c r="AV1337" s="16"/>
      <c r="CN1337" s="97"/>
    </row>
    <row r="1338" spans="1:99" ht="14.4">
      <c r="A1338" t="s">
        <v>3398</v>
      </c>
      <c r="B1338" s="92" t="s">
        <v>1857</v>
      </c>
      <c r="C1338" s="126" t="str">
        <f t="shared" si="350"/>
        <v>B.042.02.101</v>
      </c>
      <c r="D1338" s="11" t="s">
        <v>2165</v>
      </c>
      <c r="E1338" s="125" t="s">
        <v>1058</v>
      </c>
      <c r="F1338" s="128" t="str">
        <f t="shared" si="351"/>
        <v>Electricity .EU-27 consumption</v>
      </c>
      <c r="G1338" s="131">
        <f t="shared" si="361"/>
        <v>1.8005454319999999E-2</v>
      </c>
      <c r="H1338" s="183">
        <f t="shared" si="362"/>
        <v>6.6762351999999998E-4</v>
      </c>
      <c r="I1338" s="183">
        <f t="shared" si="363"/>
        <v>1.3606133099999999E-3</v>
      </c>
      <c r="J1338" s="184">
        <f t="shared" si="364"/>
        <v>6.10328109E-3</v>
      </c>
      <c r="K1338" s="183">
        <v>9.8739364E-3</v>
      </c>
      <c r="L1338" s="146">
        <v>7.7277257999999998E-4</v>
      </c>
      <c r="M1338" s="146">
        <v>5.8784072999999997E-4</v>
      </c>
      <c r="N1338" s="146">
        <v>5.3613838000000002E-4</v>
      </c>
      <c r="O1338" s="146">
        <v>1.3148513999999999E-4</v>
      </c>
      <c r="P1338" s="146">
        <v>0</v>
      </c>
      <c r="Q1338" s="146">
        <v>0</v>
      </c>
      <c r="R1338" s="188">
        <v>0</v>
      </c>
      <c r="S1338" s="188">
        <v>1.0611249E-4</v>
      </c>
      <c r="T1338" s="146">
        <v>0</v>
      </c>
      <c r="U1338" s="146">
        <v>5.9971686E-3</v>
      </c>
      <c r="V1338" s="146">
        <v>0</v>
      </c>
      <c r="W1338" s="146">
        <v>0</v>
      </c>
      <c r="X1338" s="146">
        <v>0</v>
      </c>
      <c r="Z1338" s="157">
        <f t="shared" si="355"/>
        <v>6.5826242666666673E-2</v>
      </c>
      <c r="AB1338" s="131">
        <f t="shared" si="356"/>
        <v>9.8739364E-3</v>
      </c>
      <c r="AC1338" s="131">
        <f t="shared" si="357"/>
        <v>2.0282368299999998E-3</v>
      </c>
      <c r="AD1338" s="131">
        <f t="shared" si="358"/>
        <v>1.3606133099999999E-3</v>
      </c>
      <c r="AE1338" s="131">
        <f t="shared" si="359"/>
        <v>1.3606133099999999E-3</v>
      </c>
      <c r="AF1338" s="131">
        <f t="shared" si="360"/>
        <v>6.10328109E-3</v>
      </c>
      <c r="AH1338">
        <v>2.2950534</v>
      </c>
      <c r="AI1338" s="71">
        <v>0.84003547999999995</v>
      </c>
      <c r="AJ1338" s="71">
        <v>0.83087937000000001</v>
      </c>
      <c r="AK1338" s="71">
        <v>0</v>
      </c>
      <c r="AL1338" s="71">
        <v>0.1993624</v>
      </c>
      <c r="AM1338" s="71">
        <v>0.28422131</v>
      </c>
      <c r="AN1338" s="71">
        <v>0.14055487999999999</v>
      </c>
      <c r="AP1338" s="129">
        <v>1.3761811E-3</v>
      </c>
      <c r="AQ1338" s="129">
        <v>1.2876602E-3</v>
      </c>
      <c r="AR1338" s="129">
        <v>5.5146065000000001E-5</v>
      </c>
      <c r="AS1338" s="129">
        <v>3.3374765999999998E-5</v>
      </c>
      <c r="AT1338" s="172">
        <f t="shared" si="352"/>
        <v>7.7197855107000012E-8</v>
      </c>
      <c r="AU1338" s="172">
        <f t="shared" si="353"/>
        <v>2.0394254790759999E-10</v>
      </c>
      <c r="AV1338" s="185">
        <f t="shared" si="354"/>
        <v>4.6743368929999998E-3</v>
      </c>
      <c r="AW1338" s="121">
        <v>6.1086753E-8</v>
      </c>
      <c r="AX1338" s="121">
        <v>1.8431348E-10</v>
      </c>
      <c r="AY1338" s="121">
        <v>5.0357076000000004E-15</v>
      </c>
      <c r="AZ1338" s="121">
        <v>0</v>
      </c>
      <c r="BA1338" s="121">
        <v>0</v>
      </c>
      <c r="BB1338" s="121">
        <v>1.4367107E-11</v>
      </c>
      <c r="BC1338" s="121">
        <v>1.6096735E-8</v>
      </c>
      <c r="BD1338" s="121">
        <v>3.2764011999999999E-12</v>
      </c>
      <c r="BE1338" s="121">
        <v>1.6347631E-11</v>
      </c>
      <c r="BF1338" s="121">
        <v>0</v>
      </c>
      <c r="BG1338" s="121">
        <v>0</v>
      </c>
      <c r="BH1338" s="121">
        <v>0</v>
      </c>
      <c r="BI1338" s="121">
        <v>0</v>
      </c>
      <c r="BJ1338" s="121">
        <v>0</v>
      </c>
      <c r="BK1338" s="121">
        <v>0</v>
      </c>
      <c r="BL1338" s="121">
        <v>0</v>
      </c>
      <c r="BM1338" s="121">
        <v>0</v>
      </c>
      <c r="BN1338" s="121">
        <v>1.2717692999999999E-5</v>
      </c>
      <c r="BO1338" s="121">
        <v>4.6616191999999997E-3</v>
      </c>
      <c r="BP1338" s="121">
        <v>0</v>
      </c>
      <c r="BQ1338" s="121">
        <v>0</v>
      </c>
      <c r="BR1338" s="121">
        <v>0</v>
      </c>
      <c r="BT1338" s="71">
        <v>4.3259022999999998E-6</v>
      </c>
      <c r="BU1338" s="71">
        <v>1.1270551E-7</v>
      </c>
      <c r="BV1338" s="71">
        <v>1.8354102999999999E-6</v>
      </c>
      <c r="BW1338" s="71">
        <v>2.5524860999999998E-10</v>
      </c>
      <c r="BX1338" s="71">
        <v>2.1052915000000001E-7</v>
      </c>
      <c r="BY1338" s="71">
        <v>0</v>
      </c>
      <c r="BZ1338" s="71">
        <v>0</v>
      </c>
      <c r="CA1338" s="71">
        <v>0</v>
      </c>
      <c r="CB1338" s="71">
        <v>0</v>
      </c>
      <c r="CC1338" s="71">
        <v>7.7864017000000005E-10</v>
      </c>
      <c r="CD1338" s="71">
        <v>0</v>
      </c>
      <c r="CE1338" s="71">
        <v>0</v>
      </c>
      <c r="CF1338" s="71">
        <v>0</v>
      </c>
      <c r="CG1338" s="71">
        <v>1.0980183E-7</v>
      </c>
      <c r="CH1338" s="71">
        <v>2.0564215E-6</v>
      </c>
      <c r="CI1338" s="71">
        <v>1.3456380999999999E-13</v>
      </c>
      <c r="CJ1338" s="71">
        <v>0</v>
      </c>
      <c r="CL1338" s="186">
        <v>0</v>
      </c>
      <c r="CM1338" s="186">
        <v>6.5826243000000007E-2</v>
      </c>
      <c r="CN1338" s="187">
        <v>0</v>
      </c>
      <c r="CO1338" s="186">
        <v>7.7111468000000001E-5</v>
      </c>
      <c r="CP1338" s="186">
        <v>0</v>
      </c>
      <c r="CQ1338" s="186">
        <v>0</v>
      </c>
      <c r="CR1338" s="186">
        <v>7.9912979000000005E-6</v>
      </c>
      <c r="CS1338" s="186">
        <v>0</v>
      </c>
      <c r="CT1338" s="186">
        <v>0</v>
      </c>
      <c r="CU1338" s="186">
        <v>0</v>
      </c>
    </row>
    <row r="1339" spans="1:99" ht="14.4">
      <c r="A1339" t="s">
        <v>3399</v>
      </c>
      <c r="B1339" s="92" t="s">
        <v>1857</v>
      </c>
      <c r="C1339" s="126" t="str">
        <f t="shared" ref="C1339:C1403" si="365">MID(A1339,1,12)</f>
        <v>B.042.02.102</v>
      </c>
      <c r="D1339" s="11" t="s">
        <v>2165</v>
      </c>
      <c r="E1339" s="125" t="s">
        <v>1058</v>
      </c>
      <c r="F1339" s="128" t="str">
        <f t="shared" ref="F1339:F1403" si="366">MID(A1339, 21,85)</f>
        <v>Electricity Austria consumption</v>
      </c>
      <c r="G1339" s="131">
        <f t="shared" si="361"/>
        <v>8.8517136300000007E-3</v>
      </c>
      <c r="H1339" s="183">
        <f t="shared" si="362"/>
        <v>5.2744266999999996E-4</v>
      </c>
      <c r="I1339" s="183">
        <f t="shared" si="363"/>
        <v>1.05927434E-3</v>
      </c>
      <c r="J1339" s="184">
        <f t="shared" si="364"/>
        <v>1.42289582E-3</v>
      </c>
      <c r="K1339" s="183">
        <v>5.8421007999999996E-3</v>
      </c>
      <c r="L1339" s="188">
        <v>6.1175151999999999E-4</v>
      </c>
      <c r="M1339" s="188">
        <v>4.4752281999999998E-4</v>
      </c>
      <c r="N1339" s="188">
        <v>3.9958776999999998E-4</v>
      </c>
      <c r="O1339" s="188">
        <v>1.2785490000000001E-4</v>
      </c>
      <c r="P1339" s="146">
        <v>0</v>
      </c>
      <c r="Q1339" s="146">
        <v>0</v>
      </c>
      <c r="R1339" s="146">
        <v>0</v>
      </c>
      <c r="S1339" s="188">
        <v>1.6195182E-4</v>
      </c>
      <c r="T1339" s="146">
        <v>0</v>
      </c>
      <c r="U1339" s="146">
        <v>1.260944E-3</v>
      </c>
      <c r="V1339" s="146">
        <v>0</v>
      </c>
      <c r="W1339" s="146">
        <v>0</v>
      </c>
      <c r="X1339" s="146">
        <v>0</v>
      </c>
      <c r="Z1339" s="157">
        <f t="shared" si="355"/>
        <v>3.8947338666666664E-2</v>
      </c>
      <c r="AB1339" s="131">
        <f t="shared" si="356"/>
        <v>5.8421007999999996E-3</v>
      </c>
      <c r="AC1339" s="131">
        <f t="shared" si="357"/>
        <v>1.58671701E-3</v>
      </c>
      <c r="AD1339" s="131">
        <f t="shared" si="358"/>
        <v>1.05927434E-3</v>
      </c>
      <c r="AE1339" s="131">
        <f t="shared" si="359"/>
        <v>1.05927434E-3</v>
      </c>
      <c r="AF1339" s="131">
        <f t="shared" si="360"/>
        <v>1.42289582E-3</v>
      </c>
      <c r="AH1339">
        <v>1.6374857</v>
      </c>
      <c r="AI1339" s="71">
        <v>0.49286450999999998</v>
      </c>
      <c r="AJ1339" s="71">
        <v>0.17469783999999999</v>
      </c>
      <c r="AK1339" s="71">
        <v>0</v>
      </c>
      <c r="AL1339" s="71">
        <v>0.23873741000000001</v>
      </c>
      <c r="AM1339" s="71">
        <v>0.24720223</v>
      </c>
      <c r="AN1339" s="71">
        <v>0.48398366999999998</v>
      </c>
      <c r="AP1339" s="129">
        <v>8.7731742999999998E-4</v>
      </c>
      <c r="AQ1339" s="129">
        <v>8.2181248999999999E-4</v>
      </c>
      <c r="AR1339" s="129">
        <v>3.3648241E-5</v>
      </c>
      <c r="AS1339" s="129">
        <v>2.1856707999999999E-5</v>
      </c>
      <c r="AT1339" s="172">
        <f t="shared" si="352"/>
        <v>4.9269333908000003E-8</v>
      </c>
      <c r="AU1339" s="172">
        <f t="shared" si="353"/>
        <v>1.2443876277140001E-10</v>
      </c>
      <c r="AV1339" s="185">
        <f t="shared" si="354"/>
        <v>3.0611635825E-3</v>
      </c>
      <c r="AW1339" s="121">
        <v>3.6143130000000003E-8</v>
      </c>
      <c r="AX1339" s="121">
        <v>1.0905255E-10</v>
      </c>
      <c r="AY1339" s="121">
        <v>2.9794714E-15</v>
      </c>
      <c r="AZ1339" s="121">
        <v>0</v>
      </c>
      <c r="BA1339" s="121">
        <v>0</v>
      </c>
      <c r="BB1339" s="121">
        <v>1.0707908E-11</v>
      </c>
      <c r="BC1339" s="121">
        <v>1.3115496E-8</v>
      </c>
      <c r="BD1339" s="121">
        <v>2.4419253E-12</v>
      </c>
      <c r="BE1339" s="121">
        <v>1.2941308E-11</v>
      </c>
      <c r="BF1339" s="121">
        <v>0</v>
      </c>
      <c r="BG1339" s="121">
        <v>0</v>
      </c>
      <c r="BH1339" s="121">
        <v>0</v>
      </c>
      <c r="BI1339" s="121">
        <v>0</v>
      </c>
      <c r="BJ1339" s="121">
        <v>0</v>
      </c>
      <c r="BK1339" s="121">
        <v>0</v>
      </c>
      <c r="BL1339" s="121">
        <v>0</v>
      </c>
      <c r="BM1339" s="121">
        <v>0</v>
      </c>
      <c r="BN1339" s="121">
        <v>8.0268824999999998E-6</v>
      </c>
      <c r="BO1339" s="121">
        <v>3.0531366999999999E-3</v>
      </c>
      <c r="BP1339" s="121">
        <v>0</v>
      </c>
      <c r="BQ1339" s="121">
        <v>0</v>
      </c>
      <c r="BR1339" s="121">
        <v>0</v>
      </c>
      <c r="BT1339" s="71">
        <v>2.2528852000000002E-6</v>
      </c>
      <c r="BU1339" s="71">
        <v>8.9221289999999995E-8</v>
      </c>
      <c r="BV1339" s="71">
        <v>1.0859551E-6</v>
      </c>
      <c r="BW1339" s="71">
        <v>1.9023860999999999E-10</v>
      </c>
      <c r="BX1339" s="71">
        <v>1.8793503E-7</v>
      </c>
      <c r="BY1339" s="71">
        <v>0</v>
      </c>
      <c r="BZ1339" s="71">
        <v>0</v>
      </c>
      <c r="CA1339" s="71">
        <v>0</v>
      </c>
      <c r="CB1339" s="71">
        <v>0</v>
      </c>
      <c r="CC1339" s="71">
        <v>5.8032608999999995E-10</v>
      </c>
      <c r="CD1339" s="71">
        <v>0</v>
      </c>
      <c r="CE1339" s="71">
        <v>0</v>
      </c>
      <c r="CF1339" s="71">
        <v>0</v>
      </c>
      <c r="CG1339" s="71">
        <v>8.2175007999999996E-8</v>
      </c>
      <c r="CH1339" s="71">
        <v>8.0682792E-7</v>
      </c>
      <c r="CI1339" s="71">
        <v>2.0537501000000001E-13</v>
      </c>
      <c r="CJ1339" s="71">
        <v>0</v>
      </c>
      <c r="CL1339" s="186">
        <v>0</v>
      </c>
      <c r="CM1339" s="186">
        <v>3.8947338999999997E-2</v>
      </c>
      <c r="CN1339" s="187">
        <v>0</v>
      </c>
      <c r="CO1339" s="186">
        <v>6.1043906999999999E-5</v>
      </c>
      <c r="CP1339" s="186">
        <v>0</v>
      </c>
      <c r="CQ1339" s="186">
        <v>0</v>
      </c>
      <c r="CR1339" s="186">
        <v>6.9188618000000003E-6</v>
      </c>
      <c r="CS1339" s="186">
        <v>0</v>
      </c>
      <c r="CT1339" s="186">
        <v>0</v>
      </c>
      <c r="CU1339" s="186">
        <v>0</v>
      </c>
    </row>
    <row r="1340" spans="1:99" ht="14.4">
      <c r="A1340" t="s">
        <v>3400</v>
      </c>
      <c r="B1340" s="92" t="s">
        <v>1857</v>
      </c>
      <c r="C1340" s="126" t="str">
        <f t="shared" si="365"/>
        <v>B.042.02.103</v>
      </c>
      <c r="D1340" s="11" t="s">
        <v>2165</v>
      </c>
      <c r="E1340" s="125" t="s">
        <v>1058</v>
      </c>
      <c r="F1340" s="128" t="str">
        <f t="shared" si="366"/>
        <v>Electricity Belgium consumption</v>
      </c>
      <c r="G1340" s="131">
        <f t="shared" si="361"/>
        <v>1.9955765435000002E-2</v>
      </c>
      <c r="H1340" s="183">
        <f t="shared" si="362"/>
        <v>6.1224379000000004E-4</v>
      </c>
      <c r="I1340" s="183">
        <f t="shared" si="363"/>
        <v>1.32342007E-3</v>
      </c>
      <c r="J1340" s="184">
        <f t="shared" si="364"/>
        <v>1.0291896675E-2</v>
      </c>
      <c r="K1340" s="183">
        <v>7.7282048999999997E-3</v>
      </c>
      <c r="L1340" s="146">
        <v>7.7782138000000005E-4</v>
      </c>
      <c r="M1340" s="146">
        <v>5.4559868999999996E-4</v>
      </c>
      <c r="N1340" s="146">
        <v>5.0165503000000004E-4</v>
      </c>
      <c r="O1340" s="146">
        <v>1.1058876E-4</v>
      </c>
      <c r="P1340" s="146">
        <v>0</v>
      </c>
      <c r="Q1340" s="146">
        <v>0</v>
      </c>
      <c r="R1340" s="188">
        <v>0</v>
      </c>
      <c r="S1340" s="188">
        <v>9.2814674999999996E-5</v>
      </c>
      <c r="T1340" s="146">
        <v>0</v>
      </c>
      <c r="U1340" s="146">
        <v>1.0199082E-2</v>
      </c>
      <c r="V1340" s="146">
        <v>0</v>
      </c>
      <c r="W1340" s="146">
        <v>0</v>
      </c>
      <c r="X1340" s="146">
        <v>0</v>
      </c>
      <c r="Z1340" s="157">
        <f t="shared" si="355"/>
        <v>5.1521365999999999E-2</v>
      </c>
      <c r="AB1340" s="131">
        <f t="shared" si="356"/>
        <v>7.7282048999999997E-3</v>
      </c>
      <c r="AC1340" s="131">
        <f t="shared" si="357"/>
        <v>1.93566386E-3</v>
      </c>
      <c r="AD1340" s="131">
        <f t="shared" si="358"/>
        <v>1.32342007E-3</v>
      </c>
      <c r="AE1340" s="131">
        <f t="shared" si="359"/>
        <v>1.32342007E-3</v>
      </c>
      <c r="AF1340" s="131">
        <f t="shared" si="360"/>
        <v>1.0291896675E-2</v>
      </c>
      <c r="AH1340">
        <v>2.4803313999999999</v>
      </c>
      <c r="AI1340" s="71">
        <v>0.56189323000000002</v>
      </c>
      <c r="AJ1340" s="71">
        <v>1.4130347000000001</v>
      </c>
      <c r="AK1340" s="71">
        <v>0</v>
      </c>
      <c r="AL1340" s="71">
        <v>0.16813897</v>
      </c>
      <c r="AM1340" s="71">
        <v>0.32027128999999999</v>
      </c>
      <c r="AN1340" s="71">
        <v>1.6993212000000001E-2</v>
      </c>
      <c r="AP1340" s="129">
        <v>1.1382783E-3</v>
      </c>
      <c r="AQ1340" s="129">
        <v>1.0622812000000001E-3</v>
      </c>
      <c r="AR1340" s="129">
        <v>4.4287159E-5</v>
      </c>
      <c r="AS1340" s="129">
        <v>3.1709966E-5</v>
      </c>
      <c r="AT1340" s="172">
        <f t="shared" ref="AT1340:AT1404" si="367">AW1340+AZ1340+BA1340+BB1340+BC1340+BK1340+BL1340+BP1340</f>
        <v>6.3685921043000008E-8</v>
      </c>
      <c r="AU1340" s="172">
        <f t="shared" ref="AU1340:AU1404" si="368">AX1340+AY1340+BD1340+BE1340+BF1340+BG1340+BH1340+BI1340+BJ1340+BM1340+BQ1340+BR1340</f>
        <v>1.6378387698450002E-10</v>
      </c>
      <c r="AV1340" s="185">
        <f t="shared" ref="AV1340:AV1404" si="369">BN1340+BO1340</f>
        <v>4.4411716960000005E-3</v>
      </c>
      <c r="AW1340" s="121">
        <v>4.7811828000000003E-8</v>
      </c>
      <c r="AX1340" s="121">
        <v>1.4425982999999999E-10</v>
      </c>
      <c r="AY1340" s="121">
        <v>3.9413845000000001E-15</v>
      </c>
      <c r="AZ1340" s="121">
        <v>0</v>
      </c>
      <c r="BA1340" s="121">
        <v>0</v>
      </c>
      <c r="BB1340" s="121">
        <v>1.3443043E-11</v>
      </c>
      <c r="BC1340" s="121">
        <v>1.586065E-8</v>
      </c>
      <c r="BD1340" s="121">
        <v>3.0656696E-12</v>
      </c>
      <c r="BE1340" s="121">
        <v>1.6454436E-11</v>
      </c>
      <c r="BF1340" s="121">
        <v>0</v>
      </c>
      <c r="BG1340" s="121">
        <v>0</v>
      </c>
      <c r="BH1340" s="121">
        <v>0</v>
      </c>
      <c r="BI1340" s="121">
        <v>0</v>
      </c>
      <c r="BJ1340" s="121">
        <v>0</v>
      </c>
      <c r="BK1340" s="121">
        <v>0</v>
      </c>
      <c r="BL1340" s="121">
        <v>0</v>
      </c>
      <c r="BM1340" s="121">
        <v>0</v>
      </c>
      <c r="BN1340" s="121">
        <v>1.8268595999999999E-5</v>
      </c>
      <c r="BO1340" s="121">
        <v>4.4229031000000002E-3</v>
      </c>
      <c r="BP1340" s="121">
        <v>0</v>
      </c>
      <c r="BQ1340" s="121">
        <v>0</v>
      </c>
      <c r="BR1340" s="121">
        <v>0</v>
      </c>
      <c r="BT1340" s="71">
        <v>4.3099700999999998E-6</v>
      </c>
      <c r="BU1340" s="71">
        <v>1.1344186E-7</v>
      </c>
      <c r="BV1340" s="71">
        <v>1.4365524000000001E-6</v>
      </c>
      <c r="BW1340" s="71">
        <v>2.3883151999999999E-10</v>
      </c>
      <c r="BX1340" s="71">
        <v>1.9243175999999999E-7</v>
      </c>
      <c r="BY1340" s="71">
        <v>0</v>
      </c>
      <c r="BZ1340" s="71">
        <v>0</v>
      </c>
      <c r="CA1340" s="71">
        <v>0</v>
      </c>
      <c r="CB1340" s="71">
        <v>0</v>
      </c>
      <c r="CC1340" s="71">
        <v>7.2855958000000001E-10</v>
      </c>
      <c r="CD1340" s="71">
        <v>0</v>
      </c>
      <c r="CE1340" s="71">
        <v>0</v>
      </c>
      <c r="CF1340" s="71">
        <v>0</v>
      </c>
      <c r="CG1340" s="71">
        <v>1.0325795E-7</v>
      </c>
      <c r="CH1340" s="71">
        <v>2.4633185999999999E-6</v>
      </c>
      <c r="CI1340" s="71">
        <v>1.1770053000000001E-13</v>
      </c>
      <c r="CJ1340" s="71">
        <v>0</v>
      </c>
      <c r="CL1340" s="186">
        <v>0</v>
      </c>
      <c r="CM1340" s="186">
        <v>5.1521365999999999E-2</v>
      </c>
      <c r="CN1340" s="187">
        <v>0</v>
      </c>
      <c r="CO1340" s="186">
        <v>7.7615266000000002E-5</v>
      </c>
      <c r="CP1340" s="186">
        <v>0</v>
      </c>
      <c r="CQ1340" s="186">
        <v>0</v>
      </c>
      <c r="CR1340" s="186">
        <v>7.5009786000000001E-6</v>
      </c>
      <c r="CS1340" s="186">
        <v>0</v>
      </c>
      <c r="CT1340" s="186">
        <v>0</v>
      </c>
      <c r="CU1340" s="186">
        <v>0</v>
      </c>
    </row>
    <row r="1341" spans="1:99" ht="14.4">
      <c r="A1341" t="s">
        <v>3401</v>
      </c>
      <c r="B1341" s="92" t="s">
        <v>1857</v>
      </c>
      <c r="C1341" s="126" t="str">
        <f t="shared" si="365"/>
        <v>B.042.02.104</v>
      </c>
      <c r="D1341" s="11" t="s">
        <v>2165</v>
      </c>
      <c r="E1341" s="125" t="s">
        <v>1058</v>
      </c>
      <c r="F1341" s="128" t="str">
        <f t="shared" si="366"/>
        <v>Electricity Bulgaria consumption</v>
      </c>
      <c r="G1341" s="131">
        <f t="shared" si="361"/>
        <v>2.6867739659000002E-2</v>
      </c>
      <c r="H1341" s="183">
        <f t="shared" si="362"/>
        <v>4.6029853700000001E-4</v>
      </c>
      <c r="I1341" s="183">
        <f t="shared" si="363"/>
        <v>9.6106256999999994E-4</v>
      </c>
      <c r="J1341" s="184">
        <f t="shared" si="364"/>
        <v>1.0228310552E-2</v>
      </c>
      <c r="K1341" s="183">
        <v>1.5218068E-2</v>
      </c>
      <c r="L1341" s="146">
        <v>5.5417464999999995E-4</v>
      </c>
      <c r="M1341" s="146">
        <v>4.0688791999999999E-4</v>
      </c>
      <c r="N1341" s="146">
        <v>3.6308438000000001E-4</v>
      </c>
      <c r="O1341" s="146">
        <v>9.7214157000000004E-5</v>
      </c>
      <c r="P1341" s="146">
        <v>0</v>
      </c>
      <c r="Q1341" s="146">
        <v>0</v>
      </c>
      <c r="R1341" s="188">
        <v>0</v>
      </c>
      <c r="S1341" s="188">
        <v>7.3319551999999997E-5</v>
      </c>
      <c r="T1341" s="146">
        <v>0</v>
      </c>
      <c r="U1341" s="146">
        <v>1.0154991E-2</v>
      </c>
      <c r="V1341" s="146">
        <v>0</v>
      </c>
      <c r="W1341" s="146">
        <v>0</v>
      </c>
      <c r="X1341" s="146">
        <v>0</v>
      </c>
      <c r="Z1341" s="157">
        <f t="shared" si="355"/>
        <v>0.10145378666666667</v>
      </c>
      <c r="AB1341" s="131">
        <f t="shared" si="356"/>
        <v>1.5218068E-2</v>
      </c>
      <c r="AC1341" s="131">
        <f t="shared" si="357"/>
        <v>1.4213611069999999E-3</v>
      </c>
      <c r="AD1341" s="131">
        <f t="shared" si="358"/>
        <v>9.6106256999999994E-4</v>
      </c>
      <c r="AE1341" s="131">
        <f t="shared" si="359"/>
        <v>9.6106256999999994E-4</v>
      </c>
      <c r="AF1341" s="131">
        <f t="shared" si="360"/>
        <v>1.0228310552E-2</v>
      </c>
      <c r="AH1341">
        <v>2.6578917999999998</v>
      </c>
      <c r="AI1341" s="71">
        <v>0.79170231000000002</v>
      </c>
      <c r="AJ1341" s="71">
        <v>1.4069259999999999</v>
      </c>
      <c r="AK1341" s="71">
        <v>0</v>
      </c>
      <c r="AL1341" s="71">
        <v>0.16046743999999999</v>
      </c>
      <c r="AM1341" s="71">
        <v>0.19635115</v>
      </c>
      <c r="AN1341" s="71">
        <v>0.10244494</v>
      </c>
      <c r="AP1341" s="129">
        <v>1.862156E-3</v>
      </c>
      <c r="AQ1341" s="129">
        <v>1.7638777000000001E-3</v>
      </c>
      <c r="AR1341" s="129">
        <v>8.0584743999999995E-5</v>
      </c>
      <c r="AS1341" s="129">
        <v>1.7693536000000001E-5</v>
      </c>
      <c r="AT1341" s="172">
        <f t="shared" si="367"/>
        <v>1.05748062712E-7</v>
      </c>
      <c r="AU1341" s="172">
        <f t="shared" si="368"/>
        <v>2.9802050821450006E-10</v>
      </c>
      <c r="AV1341" s="185">
        <f t="shared" si="369"/>
        <v>2.4780862880000002E-3</v>
      </c>
      <c r="AW1341" s="121">
        <v>9.4149112000000001E-8</v>
      </c>
      <c r="AX1341" s="121">
        <v>2.8407060000000002E-10</v>
      </c>
      <c r="AY1341" s="121">
        <v>7.7612145000000005E-15</v>
      </c>
      <c r="AZ1341" s="121">
        <v>0</v>
      </c>
      <c r="BA1341" s="121">
        <v>0</v>
      </c>
      <c r="BB1341" s="121">
        <v>9.7297120000000001E-12</v>
      </c>
      <c r="BC1341" s="121">
        <v>1.1589221E-8</v>
      </c>
      <c r="BD1341" s="121">
        <v>2.2188489999999998E-12</v>
      </c>
      <c r="BE1341" s="121">
        <v>1.1723298E-11</v>
      </c>
      <c r="BF1341" s="121">
        <v>0</v>
      </c>
      <c r="BG1341" s="121">
        <v>0</v>
      </c>
      <c r="BH1341" s="121">
        <v>0</v>
      </c>
      <c r="BI1341" s="121">
        <v>0</v>
      </c>
      <c r="BJ1341" s="121">
        <v>0</v>
      </c>
      <c r="BK1341" s="121">
        <v>0</v>
      </c>
      <c r="BL1341" s="121">
        <v>0</v>
      </c>
      <c r="BM1341" s="121">
        <v>0</v>
      </c>
      <c r="BN1341" s="121">
        <v>1.7457688000000001E-5</v>
      </c>
      <c r="BO1341" s="121">
        <v>2.4606286000000001E-3</v>
      </c>
      <c r="BP1341" s="121">
        <v>0</v>
      </c>
      <c r="BQ1341" s="121">
        <v>0</v>
      </c>
      <c r="BR1341" s="121">
        <v>0</v>
      </c>
      <c r="BT1341" s="71">
        <v>5.8870554999999999E-6</v>
      </c>
      <c r="BU1341" s="71">
        <v>8.0823955000000005E-8</v>
      </c>
      <c r="BV1341" s="71">
        <v>2.8288006999999999E-6</v>
      </c>
      <c r="BW1341" s="71">
        <v>1.7285980999999999E-10</v>
      </c>
      <c r="BX1341" s="71">
        <v>1.5359193E-7</v>
      </c>
      <c r="BY1341" s="71">
        <v>0</v>
      </c>
      <c r="BZ1341" s="71">
        <v>0</v>
      </c>
      <c r="CA1341" s="71">
        <v>0</v>
      </c>
      <c r="CB1341" s="71">
        <v>0</v>
      </c>
      <c r="CC1341" s="71">
        <v>5.2731177000000004E-10</v>
      </c>
      <c r="CD1341" s="71">
        <v>0</v>
      </c>
      <c r="CE1341" s="71">
        <v>0</v>
      </c>
      <c r="CF1341" s="71">
        <v>0</v>
      </c>
      <c r="CG1341" s="71">
        <v>7.4652088000000001E-8</v>
      </c>
      <c r="CH1341" s="71">
        <v>2.7484866000000001E-6</v>
      </c>
      <c r="CI1341" s="71">
        <v>9.2978292000000003E-14</v>
      </c>
      <c r="CJ1341" s="71">
        <v>0</v>
      </c>
      <c r="CL1341" s="186">
        <v>0</v>
      </c>
      <c r="CM1341" s="186">
        <v>0.10145377999999999</v>
      </c>
      <c r="CN1341" s="187">
        <v>0</v>
      </c>
      <c r="CO1341" s="186">
        <v>5.5298572999999999E-5</v>
      </c>
      <c r="CP1341" s="186">
        <v>0</v>
      </c>
      <c r="CQ1341" s="186">
        <v>0</v>
      </c>
      <c r="CR1341" s="186">
        <v>5.8036498E-6</v>
      </c>
      <c r="CS1341" s="186">
        <v>0</v>
      </c>
      <c r="CT1341" s="186">
        <v>0</v>
      </c>
      <c r="CU1341" s="186">
        <v>0</v>
      </c>
    </row>
    <row r="1342" spans="1:99" ht="14.4">
      <c r="A1342" t="s">
        <v>3402</v>
      </c>
      <c r="B1342" s="92" t="s">
        <v>1857</v>
      </c>
      <c r="C1342" s="126" t="str">
        <f t="shared" si="365"/>
        <v>B.042.02.105</v>
      </c>
      <c r="D1342" s="11" t="s">
        <v>2165</v>
      </c>
      <c r="E1342" s="125" t="s">
        <v>1058</v>
      </c>
      <c r="F1342" s="128" t="str">
        <f t="shared" si="366"/>
        <v>Electricity Croatia consumption</v>
      </c>
      <c r="G1342" s="131">
        <f t="shared" si="361"/>
        <v>1.67228364E-2</v>
      </c>
      <c r="H1342" s="183">
        <f t="shared" si="362"/>
        <v>9.8763928999999993E-4</v>
      </c>
      <c r="I1342" s="183">
        <f t="shared" si="363"/>
        <v>1.53463352E-3</v>
      </c>
      <c r="J1342" s="184">
        <f t="shared" si="364"/>
        <v>2.1241425900000001E-3</v>
      </c>
      <c r="K1342" s="183">
        <v>1.2076421E-2</v>
      </c>
      <c r="L1342" s="146">
        <v>7.5775246999999996E-4</v>
      </c>
      <c r="M1342" s="146">
        <v>7.7688105000000001E-4</v>
      </c>
      <c r="N1342" s="146">
        <v>6.9632359000000002E-4</v>
      </c>
      <c r="O1342" s="188">
        <v>2.9131570000000002E-4</v>
      </c>
      <c r="P1342" s="146">
        <v>0</v>
      </c>
      <c r="Q1342" s="146">
        <v>0</v>
      </c>
      <c r="R1342" s="146">
        <v>0</v>
      </c>
      <c r="S1342" s="188">
        <v>1.3398269E-4</v>
      </c>
      <c r="T1342" s="146">
        <v>0</v>
      </c>
      <c r="U1342" s="146">
        <v>1.9901598999999999E-3</v>
      </c>
      <c r="V1342" s="146">
        <v>0</v>
      </c>
      <c r="W1342" s="146">
        <v>0</v>
      </c>
      <c r="X1342" s="146">
        <v>0</v>
      </c>
      <c r="Z1342" s="157">
        <f t="shared" si="355"/>
        <v>8.0509473333333345E-2</v>
      </c>
      <c r="AB1342" s="131">
        <f t="shared" si="356"/>
        <v>1.2076421E-2</v>
      </c>
      <c r="AC1342" s="131">
        <f t="shared" si="357"/>
        <v>2.5222728100000001E-3</v>
      </c>
      <c r="AD1342" s="131">
        <f t="shared" si="358"/>
        <v>1.53463352E-3</v>
      </c>
      <c r="AE1342" s="131">
        <f t="shared" si="359"/>
        <v>1.53463352E-3</v>
      </c>
      <c r="AF1342" s="131">
        <f t="shared" si="360"/>
        <v>2.1241425900000001E-3</v>
      </c>
      <c r="AH1342">
        <v>1.9923926999999999</v>
      </c>
      <c r="AI1342" s="71">
        <v>0.92654908999999996</v>
      </c>
      <c r="AJ1342" s="71">
        <v>0.27572725999999997</v>
      </c>
      <c r="AK1342" s="71">
        <v>0</v>
      </c>
      <c r="AL1342" s="71">
        <v>0.18693562</v>
      </c>
      <c r="AM1342" s="71">
        <v>0.19933682</v>
      </c>
      <c r="AN1342" s="71">
        <v>0.40384390999999997</v>
      </c>
      <c r="AP1342" s="129">
        <v>1.6482701000000001E-3</v>
      </c>
      <c r="AQ1342" s="129">
        <v>1.5522820999999999E-3</v>
      </c>
      <c r="AR1342" s="129">
        <v>6.6442118000000001E-5</v>
      </c>
      <c r="AS1342" s="129">
        <v>2.9545874999999999E-5</v>
      </c>
      <c r="AT1342" s="172">
        <f t="shared" si="367"/>
        <v>9.3062476651999994E-8</v>
      </c>
      <c r="AU1342" s="172">
        <f t="shared" si="368"/>
        <v>2.4571788777489999E-10</v>
      </c>
      <c r="AV1342" s="185">
        <f t="shared" si="369"/>
        <v>4.1380778208999994E-3</v>
      </c>
      <c r="AW1342" s="121">
        <v>7.4712793999999996E-8</v>
      </c>
      <c r="AX1342" s="121">
        <v>2.2542652999999999E-10</v>
      </c>
      <c r="AY1342" s="121">
        <v>6.1589748999999999E-15</v>
      </c>
      <c r="AZ1342" s="121">
        <v>0</v>
      </c>
      <c r="BA1342" s="121">
        <v>0</v>
      </c>
      <c r="BB1342" s="121">
        <v>1.8659652E-11</v>
      </c>
      <c r="BC1342" s="121">
        <v>1.8331023000000001E-8</v>
      </c>
      <c r="BD1342" s="121">
        <v>4.2553108E-12</v>
      </c>
      <c r="BE1342" s="121">
        <v>1.6029887999999999E-11</v>
      </c>
      <c r="BF1342" s="121">
        <v>0</v>
      </c>
      <c r="BG1342" s="121">
        <v>0</v>
      </c>
      <c r="BH1342" s="121">
        <v>0</v>
      </c>
      <c r="BI1342" s="121">
        <v>0</v>
      </c>
      <c r="BJ1342" s="121">
        <v>0</v>
      </c>
      <c r="BK1342" s="121">
        <v>0</v>
      </c>
      <c r="BL1342" s="121">
        <v>0</v>
      </c>
      <c r="BM1342" s="121">
        <v>0</v>
      </c>
      <c r="BN1342" s="121">
        <v>8.0065208999999995E-6</v>
      </c>
      <c r="BO1342" s="121">
        <v>4.1300712999999996E-3</v>
      </c>
      <c r="BP1342" s="121">
        <v>0</v>
      </c>
      <c r="BQ1342" s="121">
        <v>0</v>
      </c>
      <c r="BR1342" s="121">
        <v>0</v>
      </c>
      <c r="BT1342" s="71">
        <v>4.2989357999999999E-6</v>
      </c>
      <c r="BU1342" s="71">
        <v>1.1051489000000001E-7</v>
      </c>
      <c r="BV1342" s="71">
        <v>2.2448177999999999E-6</v>
      </c>
      <c r="BW1342" s="71">
        <v>3.3151073000000002E-10</v>
      </c>
      <c r="BX1342" s="71">
        <v>3.5178581999999998E-7</v>
      </c>
      <c r="BY1342" s="71">
        <v>0</v>
      </c>
      <c r="BZ1342" s="71">
        <v>0</v>
      </c>
      <c r="CA1342" s="71">
        <v>0</v>
      </c>
      <c r="CB1342" s="71">
        <v>0</v>
      </c>
      <c r="CC1342" s="71">
        <v>1.0112791E-9</v>
      </c>
      <c r="CD1342" s="71">
        <v>0</v>
      </c>
      <c r="CE1342" s="71">
        <v>0</v>
      </c>
      <c r="CF1342" s="71">
        <v>0</v>
      </c>
      <c r="CG1342" s="71">
        <v>1.4027991E-7</v>
      </c>
      <c r="CH1342" s="71">
        <v>1.4501943999999999E-6</v>
      </c>
      <c r="CI1342" s="71">
        <v>1.6990668E-13</v>
      </c>
      <c r="CJ1342" s="71">
        <v>0</v>
      </c>
      <c r="CL1342" s="186">
        <v>0</v>
      </c>
      <c r="CM1342" s="186">
        <v>8.0509475999999996E-2</v>
      </c>
      <c r="CN1342" s="187">
        <v>0</v>
      </c>
      <c r="CO1342" s="186">
        <v>7.5612680000000001E-5</v>
      </c>
      <c r="CP1342" s="186">
        <v>0</v>
      </c>
      <c r="CQ1342" s="186">
        <v>0</v>
      </c>
      <c r="CR1342" s="186">
        <v>1.1885505E-5</v>
      </c>
      <c r="CS1342" s="186">
        <v>0</v>
      </c>
      <c r="CT1342" s="186">
        <v>0</v>
      </c>
      <c r="CU1342" s="186">
        <v>0</v>
      </c>
    </row>
    <row r="1343" spans="1:99" ht="14.4">
      <c r="A1343" t="s">
        <v>3403</v>
      </c>
      <c r="B1343" s="92" t="s">
        <v>1857</v>
      </c>
      <c r="C1343" s="126" t="str">
        <f t="shared" si="365"/>
        <v>B.042.02.106</v>
      </c>
      <c r="D1343" s="11" t="s">
        <v>2165</v>
      </c>
      <c r="E1343" s="125" t="s">
        <v>1058</v>
      </c>
      <c r="F1343" s="128" t="str">
        <f t="shared" si="366"/>
        <v>Electricity Cyprus consumption</v>
      </c>
      <c r="G1343" s="131">
        <f t="shared" si="361"/>
        <v>3.1665652475999999E-2</v>
      </c>
      <c r="H1343" s="183">
        <f t="shared" si="362"/>
        <v>1.3107390999999998E-3</v>
      </c>
      <c r="I1343" s="183">
        <f t="shared" si="363"/>
        <v>6.4369612000000007E-3</v>
      </c>
      <c r="J1343" s="184">
        <f t="shared" si="364"/>
        <v>6.3300175999999995E-5</v>
      </c>
      <c r="K1343" s="183">
        <v>2.3854652E-2</v>
      </c>
      <c r="L1343" s="146">
        <v>5.0316005000000004E-3</v>
      </c>
      <c r="M1343" s="146">
        <v>1.4053607000000001E-3</v>
      </c>
      <c r="N1343" s="146">
        <v>1.1895256999999999E-3</v>
      </c>
      <c r="O1343" s="188">
        <v>1.2121339999999999E-4</v>
      </c>
      <c r="P1343" s="146">
        <v>0</v>
      </c>
      <c r="Q1343" s="146">
        <v>0</v>
      </c>
      <c r="R1343" s="188">
        <v>0</v>
      </c>
      <c r="S1343" s="188">
        <v>6.3300175999999995E-5</v>
      </c>
      <c r="T1343" s="146">
        <v>0</v>
      </c>
      <c r="U1343" s="146">
        <v>0</v>
      </c>
      <c r="V1343" s="146">
        <v>0</v>
      </c>
      <c r="W1343" s="146">
        <v>0</v>
      </c>
      <c r="X1343" s="146">
        <v>0</v>
      </c>
      <c r="Z1343" s="157">
        <f t="shared" si="355"/>
        <v>0.15903101333333333</v>
      </c>
      <c r="AB1343" s="131">
        <f t="shared" si="356"/>
        <v>2.3854652E-2</v>
      </c>
      <c r="AC1343" s="131">
        <f t="shared" si="357"/>
        <v>7.7477003000000011E-3</v>
      </c>
      <c r="AD1343" s="131">
        <f t="shared" si="358"/>
        <v>6.4369612000000007E-3</v>
      </c>
      <c r="AE1343" s="131">
        <f t="shared" si="359"/>
        <v>6.4369612000000007E-3</v>
      </c>
      <c r="AF1343" s="131">
        <f t="shared" si="360"/>
        <v>6.3300175999999995E-5</v>
      </c>
      <c r="AH1343">
        <v>2.2873681000000001</v>
      </c>
      <c r="AI1343" s="71">
        <v>2.0216626</v>
      </c>
      <c r="AJ1343" s="71">
        <v>0</v>
      </c>
      <c r="AK1343" s="71">
        <v>0</v>
      </c>
      <c r="AL1343" s="71">
        <v>3.0292989999999999E-2</v>
      </c>
      <c r="AM1343" s="71">
        <v>0.23541249</v>
      </c>
      <c r="AN1343" s="71">
        <v>0</v>
      </c>
      <c r="AP1343" s="129">
        <v>4.3136095999999997E-3</v>
      </c>
      <c r="AQ1343" s="129">
        <v>4.0180894E-3</v>
      </c>
      <c r="AR1343" s="129">
        <v>1.5115615E-4</v>
      </c>
      <c r="AS1343" s="129">
        <v>1.4436403999999999E-4</v>
      </c>
      <c r="AT1343" s="172">
        <f t="shared" si="367"/>
        <v>2.4089264917799996E-7</v>
      </c>
      <c r="AU1343" s="172">
        <f t="shared" si="368"/>
        <v>5.59009409473E-10</v>
      </c>
      <c r="AV1343" s="185">
        <f t="shared" si="369"/>
        <v>2.0219052506800003E-2</v>
      </c>
      <c r="AW1343" s="121">
        <v>1.4758078E-7</v>
      </c>
      <c r="AX1343" s="121">
        <v>4.4528684000000001E-10</v>
      </c>
      <c r="AY1343" s="121">
        <v>1.2165873E-14</v>
      </c>
      <c r="AZ1343" s="121">
        <v>0</v>
      </c>
      <c r="BA1343" s="121">
        <v>0</v>
      </c>
      <c r="BB1343" s="121">
        <v>3.1876178000000001E-11</v>
      </c>
      <c r="BC1343" s="121">
        <v>9.3279993E-8</v>
      </c>
      <c r="BD1343" s="121">
        <v>7.2693236E-12</v>
      </c>
      <c r="BE1343" s="121">
        <v>1.0644108E-10</v>
      </c>
      <c r="BF1343" s="121">
        <v>0</v>
      </c>
      <c r="BG1343" s="121">
        <v>0</v>
      </c>
      <c r="BH1343" s="121">
        <v>0</v>
      </c>
      <c r="BI1343" s="121">
        <v>0</v>
      </c>
      <c r="BJ1343" s="121">
        <v>0</v>
      </c>
      <c r="BK1343" s="121">
        <v>0</v>
      </c>
      <c r="BL1343" s="121">
        <v>0</v>
      </c>
      <c r="BM1343" s="121">
        <v>0</v>
      </c>
      <c r="BN1343" s="121">
        <v>2.4265068000000001E-6</v>
      </c>
      <c r="BO1343" s="121">
        <v>2.0216626000000001E-2</v>
      </c>
      <c r="BP1343" s="121">
        <v>0</v>
      </c>
      <c r="BQ1343" s="121">
        <v>0</v>
      </c>
      <c r="BR1343" s="121">
        <v>0</v>
      </c>
      <c r="BT1343" s="71">
        <v>8.5994330999999996E-6</v>
      </c>
      <c r="BU1343" s="71">
        <v>7.3383699E-7</v>
      </c>
      <c r="BV1343" s="71">
        <v>4.4342067E-6</v>
      </c>
      <c r="BW1343" s="71">
        <v>5.6631792E-10</v>
      </c>
      <c r="BX1343" s="71">
        <v>7.1298247000000004E-7</v>
      </c>
      <c r="BY1343" s="71">
        <v>0</v>
      </c>
      <c r="BZ1343" s="71">
        <v>0</v>
      </c>
      <c r="CA1343" s="71">
        <v>0</v>
      </c>
      <c r="CB1343" s="71">
        <v>0</v>
      </c>
      <c r="CC1343" s="71">
        <v>1.7275623000000001E-9</v>
      </c>
      <c r="CD1343" s="71">
        <v>0</v>
      </c>
      <c r="CE1343" s="71">
        <v>0</v>
      </c>
      <c r="CF1343" s="71">
        <v>0</v>
      </c>
      <c r="CG1343" s="71">
        <v>2.7501996999999998E-7</v>
      </c>
      <c r="CH1343" s="71">
        <v>2.4410929999999998E-6</v>
      </c>
      <c r="CI1343" s="71">
        <v>8.0272480000000003E-14</v>
      </c>
      <c r="CJ1343" s="71">
        <v>0</v>
      </c>
      <c r="CL1343" s="186">
        <v>0</v>
      </c>
      <c r="CM1343" s="186">
        <v>0.15903102</v>
      </c>
      <c r="CN1343" s="187">
        <v>0</v>
      </c>
      <c r="CO1343" s="186">
        <v>5.0208057999999998E-4</v>
      </c>
      <c r="CP1343" s="186">
        <v>0</v>
      </c>
      <c r="CQ1343" s="186">
        <v>0</v>
      </c>
      <c r="CR1343" s="186">
        <v>3.3705475000000003E-5</v>
      </c>
      <c r="CS1343" s="186">
        <v>0</v>
      </c>
      <c r="CT1343" s="186">
        <v>0</v>
      </c>
      <c r="CU1343" s="186">
        <v>0</v>
      </c>
    </row>
    <row r="1344" spans="1:99" ht="14.4">
      <c r="A1344" t="s">
        <v>3404</v>
      </c>
      <c r="B1344" s="92" t="s">
        <v>1857</v>
      </c>
      <c r="C1344" s="126" t="str">
        <f t="shared" si="365"/>
        <v>B.042.02.107</v>
      </c>
      <c r="D1344" s="11" t="s">
        <v>2165</v>
      </c>
      <c r="E1344" s="125" t="s">
        <v>1058</v>
      </c>
      <c r="F1344" s="128" t="str">
        <f t="shared" si="366"/>
        <v>Electricity Czechia consumption</v>
      </c>
      <c r="G1344" s="131">
        <f t="shared" si="361"/>
        <v>2.9235215935000003E-2</v>
      </c>
      <c r="H1344" s="183">
        <f t="shared" si="362"/>
        <v>6.0852862999999997E-4</v>
      </c>
      <c r="I1344" s="183">
        <f t="shared" si="363"/>
        <v>1.2313604299999999E-3</v>
      </c>
      <c r="J1344" s="184">
        <f t="shared" si="364"/>
        <v>9.0738398750000015E-3</v>
      </c>
      <c r="K1344" s="183">
        <v>1.8321487000000001E-2</v>
      </c>
      <c r="L1344" s="146">
        <v>6.9279531000000002E-4</v>
      </c>
      <c r="M1344" s="146">
        <v>5.3856512000000003E-4</v>
      </c>
      <c r="N1344" s="146">
        <v>4.776936E-4</v>
      </c>
      <c r="O1344" s="188">
        <v>1.3083503000000001E-4</v>
      </c>
      <c r="P1344" s="146">
        <v>0</v>
      </c>
      <c r="Q1344" s="146">
        <v>0</v>
      </c>
      <c r="R1344" s="188">
        <v>0</v>
      </c>
      <c r="S1344" s="188">
        <v>3.8027475E-5</v>
      </c>
      <c r="T1344" s="146">
        <v>0</v>
      </c>
      <c r="U1344" s="146">
        <v>9.0358124000000008E-3</v>
      </c>
      <c r="V1344" s="146">
        <v>0</v>
      </c>
      <c r="W1344" s="146">
        <v>0</v>
      </c>
      <c r="X1344" s="146">
        <v>0</v>
      </c>
      <c r="Z1344" s="157">
        <f t="shared" si="355"/>
        <v>0.12214324666666668</v>
      </c>
      <c r="AB1344" s="131">
        <f t="shared" si="356"/>
        <v>1.8321487000000001E-2</v>
      </c>
      <c r="AC1344" s="131">
        <f t="shared" si="357"/>
        <v>1.8398890599999999E-3</v>
      </c>
      <c r="AD1344" s="131">
        <f t="shared" si="358"/>
        <v>1.2313604299999999E-3</v>
      </c>
      <c r="AE1344" s="131">
        <f t="shared" si="359"/>
        <v>1.2313604299999999E-3</v>
      </c>
      <c r="AF1344" s="131">
        <f t="shared" si="360"/>
        <v>9.0738398750000015E-3</v>
      </c>
      <c r="AH1344">
        <v>2.8770519999999999</v>
      </c>
      <c r="AI1344" s="71">
        <v>1.2244223999999999</v>
      </c>
      <c r="AJ1344" s="71">
        <v>1.2518691</v>
      </c>
      <c r="AK1344" s="71">
        <v>0</v>
      </c>
      <c r="AL1344" s="71">
        <v>0.25085431000000002</v>
      </c>
      <c r="AM1344" s="71">
        <v>0.10786817999999999</v>
      </c>
      <c r="AN1344" s="71">
        <v>4.2038002999999997E-2</v>
      </c>
      <c r="AP1344" s="129">
        <v>2.2562336000000001E-3</v>
      </c>
      <c r="AQ1344" s="129">
        <v>2.1349701E-3</v>
      </c>
      <c r="AR1344" s="129">
        <v>9.7231897999999994E-5</v>
      </c>
      <c r="AS1344" s="129">
        <v>2.4031659E-5</v>
      </c>
      <c r="AT1344" s="172">
        <f t="shared" si="367"/>
        <v>1.2799580494000001E-7</v>
      </c>
      <c r="AU1344" s="172">
        <f t="shared" si="368"/>
        <v>3.595854236583E-10</v>
      </c>
      <c r="AV1344" s="185">
        <f t="shared" si="369"/>
        <v>3.3657785720000001E-3</v>
      </c>
      <c r="AW1344" s="121">
        <v>1.1334893E-7</v>
      </c>
      <c r="AX1344" s="121">
        <v>3.4200109E-10</v>
      </c>
      <c r="AY1344" s="121">
        <v>9.3439583E-15</v>
      </c>
      <c r="AZ1344" s="121">
        <v>0</v>
      </c>
      <c r="BA1344" s="121">
        <v>0</v>
      </c>
      <c r="BB1344" s="121">
        <v>1.280094E-11</v>
      </c>
      <c r="BC1344" s="121">
        <v>1.4634073999999999E-8</v>
      </c>
      <c r="BD1344" s="121">
        <v>2.9192387E-12</v>
      </c>
      <c r="BE1344" s="121">
        <v>1.4655751000000001E-11</v>
      </c>
      <c r="BF1344" s="121">
        <v>0</v>
      </c>
      <c r="BG1344" s="121">
        <v>0</v>
      </c>
      <c r="BH1344" s="121">
        <v>0</v>
      </c>
      <c r="BI1344" s="121">
        <v>0</v>
      </c>
      <c r="BJ1344" s="121">
        <v>0</v>
      </c>
      <c r="BK1344" s="121">
        <v>0</v>
      </c>
      <c r="BL1344" s="121">
        <v>0</v>
      </c>
      <c r="BM1344" s="121">
        <v>0</v>
      </c>
      <c r="BN1344" s="121">
        <v>1.4490572E-5</v>
      </c>
      <c r="BO1344" s="121">
        <v>3.351288E-3</v>
      </c>
      <c r="BP1344" s="121">
        <v>0</v>
      </c>
      <c r="BQ1344" s="121">
        <v>0</v>
      </c>
      <c r="BR1344" s="121">
        <v>0</v>
      </c>
      <c r="BT1344" s="71">
        <v>6.8784358000000003E-6</v>
      </c>
      <c r="BU1344" s="71">
        <v>1.0104117000000001E-7</v>
      </c>
      <c r="BV1344" s="71">
        <v>3.4056777999999998E-6</v>
      </c>
      <c r="BW1344" s="71">
        <v>2.274238E-10</v>
      </c>
      <c r="BX1344" s="71">
        <v>2.0033892999999999E-7</v>
      </c>
      <c r="BY1344" s="71">
        <v>0</v>
      </c>
      <c r="BZ1344" s="71">
        <v>0</v>
      </c>
      <c r="CA1344" s="71">
        <v>0</v>
      </c>
      <c r="CB1344" s="71">
        <v>0</v>
      </c>
      <c r="CC1344" s="71">
        <v>6.9376012000000001E-10</v>
      </c>
      <c r="CD1344" s="71">
        <v>0</v>
      </c>
      <c r="CE1344" s="71">
        <v>0</v>
      </c>
      <c r="CF1344" s="71">
        <v>0</v>
      </c>
      <c r="CG1344" s="71">
        <v>9.7872627000000003E-8</v>
      </c>
      <c r="CH1344" s="71">
        <v>3.072584E-6</v>
      </c>
      <c r="CI1344" s="71">
        <v>4.8223557999999999E-14</v>
      </c>
      <c r="CJ1344" s="71">
        <v>0</v>
      </c>
      <c r="CL1344" s="186">
        <v>0</v>
      </c>
      <c r="CM1344" s="186">
        <v>0.12214324999999999</v>
      </c>
      <c r="CN1344" s="187">
        <v>0</v>
      </c>
      <c r="CO1344" s="186">
        <v>6.9130900000000006E-5</v>
      </c>
      <c r="CP1344" s="186">
        <v>0</v>
      </c>
      <c r="CQ1344" s="186">
        <v>0</v>
      </c>
      <c r="CR1344" s="186">
        <v>7.4873842999999999E-6</v>
      </c>
      <c r="CS1344" s="186">
        <v>0</v>
      </c>
      <c r="CT1344" s="186">
        <v>0</v>
      </c>
      <c r="CU1344" s="186">
        <v>0</v>
      </c>
    </row>
    <row r="1345" spans="1:99" ht="14.4">
      <c r="A1345" t="s">
        <v>3405</v>
      </c>
      <c r="B1345" s="92" t="s">
        <v>1857</v>
      </c>
      <c r="C1345" s="126" t="str">
        <f t="shared" si="365"/>
        <v>B.042.02.108</v>
      </c>
      <c r="D1345" s="11" t="s">
        <v>2165</v>
      </c>
      <c r="E1345" s="125" t="s">
        <v>1058</v>
      </c>
      <c r="F1345" s="128" t="str">
        <f t="shared" si="366"/>
        <v>Electricity Denmark consumption</v>
      </c>
      <c r="G1345" s="131">
        <f t="shared" si="361"/>
        <v>8.2642283800000004E-3</v>
      </c>
      <c r="H1345" s="183">
        <f t="shared" si="362"/>
        <v>6.8179223000000002E-4</v>
      </c>
      <c r="I1345" s="183">
        <f t="shared" si="363"/>
        <v>1.1985341500000001E-3</v>
      </c>
      <c r="J1345" s="184">
        <f t="shared" si="364"/>
        <v>1.586238E-3</v>
      </c>
      <c r="K1345" s="183">
        <v>4.7976640000000001E-3</v>
      </c>
      <c r="L1345" s="146">
        <v>6.6142698999999995E-4</v>
      </c>
      <c r="M1345" s="146">
        <v>5.3710716E-4</v>
      </c>
      <c r="N1345" s="188">
        <v>4.6573685999999999E-4</v>
      </c>
      <c r="O1345" s="188">
        <v>2.1605537E-4</v>
      </c>
      <c r="P1345" s="146">
        <v>0</v>
      </c>
      <c r="Q1345" s="146">
        <v>0</v>
      </c>
      <c r="R1345" s="188">
        <v>0</v>
      </c>
      <c r="S1345" s="188">
        <v>1.9239079999999999E-4</v>
      </c>
      <c r="T1345" s="146">
        <v>0</v>
      </c>
      <c r="U1345" s="146">
        <v>1.3938472E-3</v>
      </c>
      <c r="V1345" s="146">
        <v>0</v>
      </c>
      <c r="W1345" s="146">
        <v>0</v>
      </c>
      <c r="X1345" s="146">
        <v>0</v>
      </c>
      <c r="Z1345" s="157">
        <f t="shared" si="355"/>
        <v>3.198442666666667E-2</v>
      </c>
      <c r="AB1345" s="131">
        <f t="shared" si="356"/>
        <v>4.7976640000000001E-3</v>
      </c>
      <c r="AC1345" s="131">
        <f t="shared" si="357"/>
        <v>1.8803263800000001E-3</v>
      </c>
      <c r="AD1345" s="131">
        <f t="shared" si="358"/>
        <v>1.1985341500000001E-3</v>
      </c>
      <c r="AE1345" s="131">
        <f t="shared" si="359"/>
        <v>1.1985341500000001E-3</v>
      </c>
      <c r="AF1345" s="131">
        <f t="shared" si="360"/>
        <v>1.586238E-3</v>
      </c>
      <c r="AH1345">
        <v>1.7292945</v>
      </c>
      <c r="AI1345" s="71">
        <v>0.32082865999999999</v>
      </c>
      <c r="AJ1345" s="71">
        <v>0.19311094000000001</v>
      </c>
      <c r="AK1345" s="71">
        <v>0</v>
      </c>
      <c r="AL1345" s="71">
        <v>0.48404645000000002</v>
      </c>
      <c r="AM1345" s="71">
        <v>0.55702010999999996</v>
      </c>
      <c r="AN1345" s="71">
        <v>0.17428837</v>
      </c>
      <c r="AP1345" s="129">
        <v>7.9242587999999998E-4</v>
      </c>
      <c r="AQ1345" s="129">
        <v>7.5218747000000005E-4</v>
      </c>
      <c r="AR1345" s="129">
        <v>2.8769798000000001E-5</v>
      </c>
      <c r="AS1345" s="129">
        <v>1.1468612999999999E-5</v>
      </c>
      <c r="AT1345" s="172">
        <f t="shared" si="367"/>
        <v>4.5095171529999996E-8</v>
      </c>
      <c r="AU1345" s="172">
        <f t="shared" si="368"/>
        <v>1.0639718050870001E-10</v>
      </c>
      <c r="AV1345" s="185">
        <f t="shared" si="369"/>
        <v>1.6062483034999999E-3</v>
      </c>
      <c r="AW1345" s="121">
        <v>2.9681547999999999E-8</v>
      </c>
      <c r="AX1345" s="121">
        <v>8.9556395000000005E-11</v>
      </c>
      <c r="AY1345" s="121">
        <v>2.4468086999999999E-15</v>
      </c>
      <c r="AZ1345" s="121">
        <v>0</v>
      </c>
      <c r="BA1345" s="121">
        <v>0</v>
      </c>
      <c r="BB1345" s="121">
        <v>1.2480530000000001E-11</v>
      </c>
      <c r="BC1345" s="121">
        <v>1.5401142999999999E-8</v>
      </c>
      <c r="BD1345" s="121">
        <v>2.8461697E-12</v>
      </c>
      <c r="BE1345" s="121">
        <v>1.3992169E-11</v>
      </c>
      <c r="BF1345" s="121">
        <v>0</v>
      </c>
      <c r="BG1345" s="121">
        <v>0</v>
      </c>
      <c r="BH1345" s="121">
        <v>0</v>
      </c>
      <c r="BI1345" s="121">
        <v>0</v>
      </c>
      <c r="BJ1345" s="121">
        <v>0</v>
      </c>
      <c r="BK1345" s="121">
        <v>0</v>
      </c>
      <c r="BL1345" s="121">
        <v>0</v>
      </c>
      <c r="BM1345" s="121">
        <v>0</v>
      </c>
      <c r="BN1345" s="121">
        <v>9.3854034999999995E-6</v>
      </c>
      <c r="BO1345" s="121">
        <v>1.5968629E-3</v>
      </c>
      <c r="BP1345" s="121">
        <v>0</v>
      </c>
      <c r="BQ1345" s="121">
        <v>0</v>
      </c>
      <c r="BR1345" s="121">
        <v>0</v>
      </c>
      <c r="BT1345" s="71">
        <v>1.9869905E-6</v>
      </c>
      <c r="BU1345" s="71">
        <v>9.6466240999999999E-8</v>
      </c>
      <c r="BV1345" s="71">
        <v>8.9181069E-7</v>
      </c>
      <c r="BW1345" s="71">
        <v>2.2173135000000001E-10</v>
      </c>
      <c r="BX1345" s="71">
        <v>2.7284943000000001E-7</v>
      </c>
      <c r="BY1345" s="71">
        <v>0</v>
      </c>
      <c r="BZ1345" s="71">
        <v>0</v>
      </c>
      <c r="CA1345" s="71">
        <v>0</v>
      </c>
      <c r="CB1345" s="71">
        <v>0</v>
      </c>
      <c r="CC1345" s="71">
        <v>6.7639521000000003E-10</v>
      </c>
      <c r="CD1345" s="71">
        <v>0</v>
      </c>
      <c r="CE1345" s="71">
        <v>0</v>
      </c>
      <c r="CF1345" s="71">
        <v>0</v>
      </c>
      <c r="CG1345" s="71">
        <v>9.5290059000000004E-8</v>
      </c>
      <c r="CH1345" s="71">
        <v>6.2967567999999996E-7</v>
      </c>
      <c r="CI1345" s="71">
        <v>2.4397540999999999E-13</v>
      </c>
      <c r="CJ1345" s="71">
        <v>0</v>
      </c>
      <c r="CL1345" s="186">
        <v>0</v>
      </c>
      <c r="CM1345" s="186">
        <v>3.1984427000000003E-2</v>
      </c>
      <c r="CN1345" s="187">
        <v>0</v>
      </c>
      <c r="CO1345" s="186">
        <v>6.6000797000000005E-5</v>
      </c>
      <c r="CP1345" s="186">
        <v>0</v>
      </c>
      <c r="CQ1345" s="186">
        <v>0</v>
      </c>
      <c r="CR1345" s="186">
        <v>9.4212957E-6</v>
      </c>
      <c r="CS1345" s="186">
        <v>0</v>
      </c>
      <c r="CT1345" s="186">
        <v>0</v>
      </c>
      <c r="CU1345" s="186">
        <v>0</v>
      </c>
    </row>
    <row r="1346" spans="1:99" ht="14.4">
      <c r="A1346" t="s">
        <v>3406</v>
      </c>
      <c r="B1346" s="92" t="s">
        <v>1857</v>
      </c>
      <c r="C1346" s="126" t="str">
        <f t="shared" si="365"/>
        <v>B.042.02.109</v>
      </c>
      <c r="D1346" s="11" t="s">
        <v>2165</v>
      </c>
      <c r="E1346" s="125" t="s">
        <v>1058</v>
      </c>
      <c r="F1346" s="128" t="str">
        <f t="shared" si="366"/>
        <v>Electricity Estonia consumption</v>
      </c>
      <c r="G1346" s="131">
        <f t="shared" si="361"/>
        <v>1.8145652849999999E-2</v>
      </c>
      <c r="H1346" s="183">
        <f t="shared" si="362"/>
        <v>1.1051432499999999E-3</v>
      </c>
      <c r="I1346" s="183">
        <f t="shared" si="363"/>
        <v>3.0616717099999999E-3</v>
      </c>
      <c r="J1346" s="184">
        <f t="shared" si="364"/>
        <v>5.9112899899999996E-3</v>
      </c>
      <c r="K1346" s="183">
        <v>8.0675478999999994E-3</v>
      </c>
      <c r="L1346" s="146">
        <v>2.1055395999999998E-3</v>
      </c>
      <c r="M1346" s="146">
        <v>9.5613211000000005E-4</v>
      </c>
      <c r="N1346" s="146">
        <v>8.1142753999999999E-4</v>
      </c>
      <c r="O1346" s="146">
        <v>2.9371570999999998E-4</v>
      </c>
      <c r="P1346" s="146">
        <v>0</v>
      </c>
      <c r="Q1346" s="146">
        <v>0</v>
      </c>
      <c r="R1346" s="146">
        <v>0</v>
      </c>
      <c r="S1346" s="188">
        <v>1.1589499E-4</v>
      </c>
      <c r="T1346" s="146">
        <v>0</v>
      </c>
      <c r="U1346" s="146">
        <v>5.7953950000000001E-3</v>
      </c>
      <c r="V1346" s="146">
        <v>0</v>
      </c>
      <c r="W1346" s="146">
        <v>0</v>
      </c>
      <c r="X1346" s="146">
        <v>0</v>
      </c>
      <c r="Z1346" s="157">
        <f t="shared" si="355"/>
        <v>5.3783652666666668E-2</v>
      </c>
      <c r="AB1346" s="131">
        <f t="shared" si="356"/>
        <v>8.0675478999999994E-3</v>
      </c>
      <c r="AC1346" s="131">
        <f t="shared" si="357"/>
        <v>4.1668149600000001E-3</v>
      </c>
      <c r="AD1346" s="131">
        <f t="shared" si="358"/>
        <v>3.0616717099999999E-3</v>
      </c>
      <c r="AE1346" s="131">
        <f t="shared" si="359"/>
        <v>3.0616717099999999E-3</v>
      </c>
      <c r="AF1346" s="131">
        <f t="shared" si="360"/>
        <v>5.9112899899999996E-3</v>
      </c>
      <c r="AH1346">
        <v>2.4387287</v>
      </c>
      <c r="AI1346" s="71">
        <v>0.5904142</v>
      </c>
      <c r="AJ1346" s="71">
        <v>0.80292459000000005</v>
      </c>
      <c r="AK1346" s="71">
        <v>0</v>
      </c>
      <c r="AL1346" s="71">
        <v>0.59792586999999997</v>
      </c>
      <c r="AM1346" s="71">
        <v>0.3203085</v>
      </c>
      <c r="AN1346" s="71">
        <v>0.12715556</v>
      </c>
      <c r="AP1346" s="129">
        <v>1.6425744999999999E-3</v>
      </c>
      <c r="AQ1346" s="129">
        <v>1.5475494E-3</v>
      </c>
      <c r="AR1346" s="129">
        <v>5.4106698999999999E-5</v>
      </c>
      <c r="AS1346" s="129">
        <v>4.0918346999999999E-5</v>
      </c>
      <c r="AT1346" s="172">
        <f t="shared" si="367"/>
        <v>9.2778743137000003E-8</v>
      </c>
      <c r="AU1346" s="172">
        <f t="shared" si="368"/>
        <v>2.000987433494E-10</v>
      </c>
      <c r="AV1346" s="185">
        <f t="shared" si="369"/>
        <v>5.73086086E-3</v>
      </c>
      <c r="AW1346" s="121">
        <v>4.9911230000000003E-8</v>
      </c>
      <c r="AX1346" s="121">
        <v>1.5059422999999999E-10</v>
      </c>
      <c r="AY1346" s="121">
        <v>4.1144493999999997E-15</v>
      </c>
      <c r="AZ1346" s="121">
        <v>0</v>
      </c>
      <c r="BA1346" s="121">
        <v>0</v>
      </c>
      <c r="BB1346" s="121">
        <v>2.1744137000000001E-11</v>
      </c>
      <c r="BC1346" s="121">
        <v>4.2845769000000001E-8</v>
      </c>
      <c r="BD1346" s="121">
        <v>4.9587238999999999E-12</v>
      </c>
      <c r="BE1346" s="121">
        <v>4.4541675E-11</v>
      </c>
      <c r="BF1346" s="121">
        <v>0</v>
      </c>
      <c r="BG1346" s="121">
        <v>0</v>
      </c>
      <c r="BH1346" s="121">
        <v>0</v>
      </c>
      <c r="BI1346" s="121">
        <v>0</v>
      </c>
      <c r="BJ1346" s="121">
        <v>0</v>
      </c>
      <c r="BK1346" s="121">
        <v>0</v>
      </c>
      <c r="BL1346" s="121">
        <v>0</v>
      </c>
      <c r="BM1346" s="121">
        <v>0</v>
      </c>
      <c r="BN1346" s="121">
        <v>1.280166E-5</v>
      </c>
      <c r="BO1346" s="121">
        <v>5.7180592000000002E-3</v>
      </c>
      <c r="BP1346" s="121">
        <v>0</v>
      </c>
      <c r="BQ1346" s="121">
        <v>0</v>
      </c>
      <c r="BR1346" s="121">
        <v>0</v>
      </c>
      <c r="BT1346" s="71">
        <v>4.2380222E-6</v>
      </c>
      <c r="BU1346" s="71">
        <v>3.0708376E-7</v>
      </c>
      <c r="BV1346" s="71">
        <v>1.4996309000000001E-6</v>
      </c>
      <c r="BW1346" s="71">
        <v>3.8631024000000002E-10</v>
      </c>
      <c r="BX1346" s="71">
        <v>5.1585456000000003E-7</v>
      </c>
      <c r="BY1346" s="71">
        <v>0</v>
      </c>
      <c r="BZ1346" s="71">
        <v>0</v>
      </c>
      <c r="CA1346" s="71">
        <v>0</v>
      </c>
      <c r="CB1346" s="71">
        <v>0</v>
      </c>
      <c r="CC1346" s="71">
        <v>1.1784458999999999E-9</v>
      </c>
      <c r="CD1346" s="71">
        <v>0</v>
      </c>
      <c r="CE1346" s="71">
        <v>0</v>
      </c>
      <c r="CF1346" s="71">
        <v>0</v>
      </c>
      <c r="CG1346" s="71">
        <v>1.7504256000000001E-7</v>
      </c>
      <c r="CH1346" s="71">
        <v>1.7388455000000001E-6</v>
      </c>
      <c r="CI1346" s="71">
        <v>1.4696923E-13</v>
      </c>
      <c r="CJ1346" s="71">
        <v>0</v>
      </c>
      <c r="CL1346" s="186">
        <v>0</v>
      </c>
      <c r="CM1346" s="186">
        <v>5.3783652000000001E-2</v>
      </c>
      <c r="CN1346" s="187">
        <v>0</v>
      </c>
      <c r="CO1346" s="186">
        <v>2.1010224000000001E-4</v>
      </c>
      <c r="CP1346" s="186">
        <v>0</v>
      </c>
      <c r="CQ1346" s="186">
        <v>0</v>
      </c>
      <c r="CR1346" s="186">
        <v>2.016416E-5</v>
      </c>
      <c r="CS1346" s="186">
        <v>0</v>
      </c>
      <c r="CT1346" s="186">
        <v>0</v>
      </c>
      <c r="CU1346" s="186">
        <v>0</v>
      </c>
    </row>
    <row r="1347" spans="1:99" ht="14.4">
      <c r="A1347" t="s">
        <v>3407</v>
      </c>
      <c r="B1347" s="92" t="s">
        <v>1857</v>
      </c>
      <c r="C1347" s="126" t="str">
        <f t="shared" si="365"/>
        <v>B.042.02.110</v>
      </c>
      <c r="D1347" s="11" t="s">
        <v>2165</v>
      </c>
      <c r="E1347" s="125" t="s">
        <v>1058</v>
      </c>
      <c r="F1347" s="128" t="str">
        <f t="shared" si="366"/>
        <v>Electricity Finland consumption</v>
      </c>
      <c r="G1347" s="131">
        <f t="shared" si="361"/>
        <v>1.417562638E-2</v>
      </c>
      <c r="H1347" s="183">
        <f t="shared" si="362"/>
        <v>5.6523919000000004E-4</v>
      </c>
      <c r="I1347" s="183">
        <f t="shared" si="363"/>
        <v>1.2194154399999999E-3</v>
      </c>
      <c r="J1347" s="184">
        <f t="shared" si="364"/>
        <v>9.7854492499999998E-3</v>
      </c>
      <c r="K1347" s="183">
        <v>2.6055225E-3</v>
      </c>
      <c r="L1347" s="146">
        <v>7.6527363999999995E-4</v>
      </c>
      <c r="M1347" s="146">
        <v>4.5414179999999998E-4</v>
      </c>
      <c r="N1347" s="188">
        <v>3.8649308999999998E-4</v>
      </c>
      <c r="O1347" s="188">
        <v>1.7874610000000001E-4</v>
      </c>
      <c r="P1347" s="146">
        <v>0</v>
      </c>
      <c r="Q1347" s="146">
        <v>0</v>
      </c>
      <c r="R1347" s="146">
        <v>0</v>
      </c>
      <c r="S1347" s="188">
        <v>1.1627984999999999E-4</v>
      </c>
      <c r="T1347" s="146">
        <v>0</v>
      </c>
      <c r="U1347" s="146">
        <v>9.6691694000000002E-3</v>
      </c>
      <c r="V1347" s="146">
        <v>0</v>
      </c>
      <c r="W1347" s="146">
        <v>0</v>
      </c>
      <c r="X1347" s="146">
        <v>0</v>
      </c>
      <c r="Z1347" s="157">
        <f t="shared" si="355"/>
        <v>1.7370150000000001E-2</v>
      </c>
      <c r="AB1347" s="131">
        <f t="shared" si="356"/>
        <v>2.6055225E-3</v>
      </c>
      <c r="AC1347" s="131">
        <f t="shared" si="357"/>
        <v>1.78465463E-3</v>
      </c>
      <c r="AD1347" s="131">
        <f t="shared" si="358"/>
        <v>1.2194154399999999E-3</v>
      </c>
      <c r="AE1347" s="131">
        <f t="shared" si="359"/>
        <v>1.2194154399999999E-3</v>
      </c>
      <c r="AF1347" s="131">
        <f t="shared" si="360"/>
        <v>9.7854492499999998E-3</v>
      </c>
      <c r="AH1347">
        <v>2.3526956000000001</v>
      </c>
      <c r="AI1347" s="71">
        <v>0.13418121999999999</v>
      </c>
      <c r="AJ1347" s="71">
        <v>1.3396177</v>
      </c>
      <c r="AK1347" s="71">
        <v>0</v>
      </c>
      <c r="AL1347" s="71">
        <v>0.40767787999999999</v>
      </c>
      <c r="AM1347" s="71">
        <v>0.26826588000000001</v>
      </c>
      <c r="AN1347" s="71">
        <v>0.20295289</v>
      </c>
      <c r="AP1347" s="129">
        <v>5.7405349000000004E-4</v>
      </c>
      <c r="AQ1347" s="129">
        <v>5.4763323000000001E-4</v>
      </c>
      <c r="AR1347" s="129">
        <v>1.816781E-5</v>
      </c>
      <c r="AS1347" s="129">
        <v>8.2524464999999997E-6</v>
      </c>
      <c r="AT1347" s="172">
        <f t="shared" si="367"/>
        <v>3.2831728003999999E-8</v>
      </c>
      <c r="AU1347" s="172">
        <f t="shared" si="368"/>
        <v>6.7188646016500001E-11</v>
      </c>
      <c r="AV1347" s="185">
        <f t="shared" si="369"/>
        <v>1.1558048719999998E-3</v>
      </c>
      <c r="AW1347" s="121">
        <v>1.6119499000000001E-8</v>
      </c>
      <c r="AX1347" s="121">
        <v>4.8636420000000001E-11</v>
      </c>
      <c r="AY1347" s="121">
        <v>1.3288165E-15</v>
      </c>
      <c r="AZ1347" s="121">
        <v>0</v>
      </c>
      <c r="BA1347" s="121">
        <v>0</v>
      </c>
      <c r="BB1347" s="121">
        <v>1.0357003999999999E-11</v>
      </c>
      <c r="BC1347" s="121">
        <v>1.6701871999999999E-8</v>
      </c>
      <c r="BD1347" s="121">
        <v>2.3619021999999999E-12</v>
      </c>
      <c r="BE1347" s="121">
        <v>1.6188994999999999E-11</v>
      </c>
      <c r="BF1347" s="121">
        <v>0</v>
      </c>
      <c r="BG1347" s="121">
        <v>0</v>
      </c>
      <c r="BH1347" s="121">
        <v>0</v>
      </c>
      <c r="BI1347" s="121">
        <v>0</v>
      </c>
      <c r="BJ1347" s="121">
        <v>0</v>
      </c>
      <c r="BK1347" s="121">
        <v>0</v>
      </c>
      <c r="BL1347" s="121">
        <v>0</v>
      </c>
      <c r="BM1347" s="121">
        <v>0</v>
      </c>
      <c r="BN1347" s="121">
        <v>1.8403772000000002E-5</v>
      </c>
      <c r="BO1347" s="121">
        <v>1.1374010999999999E-3</v>
      </c>
      <c r="BP1347" s="121">
        <v>0</v>
      </c>
      <c r="BQ1347" s="121">
        <v>0</v>
      </c>
      <c r="BR1347" s="121">
        <v>0</v>
      </c>
      <c r="BT1347" s="71">
        <v>2.8054639999999999E-6</v>
      </c>
      <c r="BU1347" s="71">
        <v>1.1161182E-7</v>
      </c>
      <c r="BV1347" s="71">
        <v>4.8432587E-7</v>
      </c>
      <c r="BW1347" s="71">
        <v>1.8400439999999999E-10</v>
      </c>
      <c r="BX1347" s="71">
        <v>2.5193057999999999E-7</v>
      </c>
      <c r="BY1347" s="71">
        <v>0</v>
      </c>
      <c r="BZ1347" s="71">
        <v>0</v>
      </c>
      <c r="CA1347" s="71">
        <v>0</v>
      </c>
      <c r="CB1347" s="71">
        <v>0</v>
      </c>
      <c r="CC1347" s="71">
        <v>5.6130852999999996E-10</v>
      </c>
      <c r="CD1347" s="71">
        <v>0</v>
      </c>
      <c r="CE1347" s="71">
        <v>0</v>
      </c>
      <c r="CF1347" s="71">
        <v>0</v>
      </c>
      <c r="CG1347" s="71">
        <v>8.1125328999999996E-8</v>
      </c>
      <c r="CH1347" s="71">
        <v>1.8757249E-6</v>
      </c>
      <c r="CI1347" s="71">
        <v>1.4745727999999999E-13</v>
      </c>
      <c r="CJ1347" s="71">
        <v>0</v>
      </c>
      <c r="CL1347" s="186">
        <v>0</v>
      </c>
      <c r="CM1347" s="186">
        <v>1.7370150000000001E-2</v>
      </c>
      <c r="CN1347" s="187">
        <v>0</v>
      </c>
      <c r="CO1347" s="186">
        <v>7.6363183000000001E-5</v>
      </c>
      <c r="CP1347" s="186">
        <v>0</v>
      </c>
      <c r="CQ1347" s="186">
        <v>0</v>
      </c>
      <c r="CR1347" s="186">
        <v>9.1241468E-6</v>
      </c>
      <c r="CS1347" s="186">
        <v>0</v>
      </c>
      <c r="CT1347" s="186">
        <v>0</v>
      </c>
      <c r="CU1347" s="186">
        <v>0</v>
      </c>
    </row>
    <row r="1348" spans="1:99" ht="14.4">
      <c r="A1348" t="s">
        <v>3408</v>
      </c>
      <c r="B1348" s="92" t="s">
        <v>1857</v>
      </c>
      <c r="C1348" s="126" t="str">
        <f t="shared" si="365"/>
        <v>B.042.02.111</v>
      </c>
      <c r="D1348" s="11" t="s">
        <v>2165</v>
      </c>
      <c r="E1348" s="125" t="s">
        <v>1058</v>
      </c>
      <c r="F1348" s="128" t="str">
        <f t="shared" si="366"/>
        <v>Electricity France consumption</v>
      </c>
      <c r="G1348" s="131">
        <f t="shared" si="361"/>
        <v>2.0359115828999998E-2</v>
      </c>
      <c r="H1348" s="183">
        <f t="shared" si="362"/>
        <v>2.5550039800000001E-4</v>
      </c>
      <c r="I1348" s="183">
        <f t="shared" si="363"/>
        <v>8.0977380999999998E-4</v>
      </c>
      <c r="J1348" s="184">
        <f t="shared" si="364"/>
        <v>1.7468615120999998E-2</v>
      </c>
      <c r="K1348" s="183">
        <v>1.8252265000000001E-3</v>
      </c>
      <c r="L1348" s="146">
        <v>5.6908844999999997E-4</v>
      </c>
      <c r="M1348" s="146">
        <v>2.4068536E-4</v>
      </c>
      <c r="N1348" s="146">
        <v>2.1318537E-4</v>
      </c>
      <c r="O1348" s="188">
        <v>4.2315028000000001E-5</v>
      </c>
      <c r="P1348" s="146">
        <v>0</v>
      </c>
      <c r="Q1348" s="146">
        <v>0</v>
      </c>
      <c r="R1348" s="188">
        <v>0</v>
      </c>
      <c r="S1348" s="188">
        <v>6.5081121E-5</v>
      </c>
      <c r="T1348" s="146">
        <v>0</v>
      </c>
      <c r="U1348" s="146">
        <v>1.7403533999999998E-2</v>
      </c>
      <c r="V1348" s="146">
        <v>0</v>
      </c>
      <c r="W1348" s="146">
        <v>0</v>
      </c>
      <c r="X1348" s="146">
        <v>0</v>
      </c>
      <c r="Z1348" s="157">
        <f t="shared" si="355"/>
        <v>1.2168176666666667E-2</v>
      </c>
      <c r="AB1348" s="131">
        <f t="shared" si="356"/>
        <v>1.8252265000000001E-3</v>
      </c>
      <c r="AC1348" s="131">
        <f t="shared" si="357"/>
        <v>1.065274208E-3</v>
      </c>
      <c r="AD1348" s="131">
        <f t="shared" si="358"/>
        <v>8.0977380999999998E-4</v>
      </c>
      <c r="AE1348" s="131">
        <f t="shared" si="359"/>
        <v>8.0977380999999998E-4</v>
      </c>
      <c r="AF1348" s="131">
        <f t="shared" si="360"/>
        <v>1.7468615120999998E-2</v>
      </c>
      <c r="AH1348">
        <v>2.9257933</v>
      </c>
      <c r="AI1348" s="71">
        <v>0.17006644000000001</v>
      </c>
      <c r="AJ1348" s="71">
        <v>2.4111774000000001</v>
      </c>
      <c r="AK1348" s="71">
        <v>0</v>
      </c>
      <c r="AL1348" s="71">
        <v>6.9139158000000006E-2</v>
      </c>
      <c r="AM1348" s="71">
        <v>0.14125509999999999</v>
      </c>
      <c r="AN1348" s="71">
        <v>0.13415519000000001</v>
      </c>
      <c r="AP1348" s="129">
        <v>3.9474386E-4</v>
      </c>
      <c r="AQ1348" s="129">
        <v>3.7190919999999998E-4</v>
      </c>
      <c r="AR1348" s="129">
        <v>1.2820587999999999E-5</v>
      </c>
      <c r="AS1348" s="129">
        <v>1.0014071E-5</v>
      </c>
      <c r="AT1348" s="172">
        <f t="shared" si="367"/>
        <v>2.2296714810499999E-8</v>
      </c>
      <c r="AU1348" s="172">
        <f t="shared" si="368"/>
        <v>4.7413418365540001E-11</v>
      </c>
      <c r="AV1348" s="185">
        <f t="shared" si="369"/>
        <v>1.402530956E-3</v>
      </c>
      <c r="AW1348" s="121">
        <v>1.1292068E-8</v>
      </c>
      <c r="AX1348" s="121">
        <v>3.4070895999999999E-11</v>
      </c>
      <c r="AY1348" s="121">
        <v>9.3086554000000009E-16</v>
      </c>
      <c r="AZ1348" s="121">
        <v>0</v>
      </c>
      <c r="BA1348" s="121">
        <v>0</v>
      </c>
      <c r="BB1348" s="121">
        <v>5.7128105000000001E-12</v>
      </c>
      <c r="BC1348" s="121">
        <v>1.0998934E-8</v>
      </c>
      <c r="BD1348" s="121">
        <v>1.3027995E-12</v>
      </c>
      <c r="BE1348" s="121">
        <v>1.2038792E-11</v>
      </c>
      <c r="BF1348" s="121">
        <v>0</v>
      </c>
      <c r="BG1348" s="121">
        <v>0</v>
      </c>
      <c r="BH1348" s="121">
        <v>0</v>
      </c>
      <c r="BI1348" s="121">
        <v>0</v>
      </c>
      <c r="BJ1348" s="121">
        <v>0</v>
      </c>
      <c r="BK1348" s="121">
        <v>0</v>
      </c>
      <c r="BL1348" s="121">
        <v>0</v>
      </c>
      <c r="BM1348" s="121">
        <v>0</v>
      </c>
      <c r="BN1348" s="121">
        <v>2.7596856E-5</v>
      </c>
      <c r="BO1348" s="121">
        <v>1.3749341E-3</v>
      </c>
      <c r="BP1348" s="121">
        <v>0</v>
      </c>
      <c r="BQ1348" s="121">
        <v>0</v>
      </c>
      <c r="BR1348" s="121">
        <v>0</v>
      </c>
      <c r="BT1348" s="71">
        <v>3.8612138999999996E-6</v>
      </c>
      <c r="BU1348" s="71">
        <v>8.2999067999999996E-8</v>
      </c>
      <c r="BV1348" s="71">
        <v>3.3928105999999999E-7</v>
      </c>
      <c r="BW1348" s="71">
        <v>1.0149481999999999E-10</v>
      </c>
      <c r="BX1348" s="71">
        <v>1.0624453E-7</v>
      </c>
      <c r="BY1348" s="71">
        <v>0</v>
      </c>
      <c r="BZ1348" s="71">
        <v>0</v>
      </c>
      <c r="CA1348" s="71">
        <v>0</v>
      </c>
      <c r="CB1348" s="71">
        <v>0</v>
      </c>
      <c r="CC1348" s="71">
        <v>3.0961164999999999E-10</v>
      </c>
      <c r="CD1348" s="71">
        <v>0</v>
      </c>
      <c r="CE1348" s="71">
        <v>0</v>
      </c>
      <c r="CF1348" s="71">
        <v>0</v>
      </c>
      <c r="CG1348" s="71">
        <v>4.6139272000000001E-8</v>
      </c>
      <c r="CH1348" s="71">
        <v>3.2861387E-6</v>
      </c>
      <c r="CI1348" s="71">
        <v>8.2530937999999998E-14</v>
      </c>
      <c r="CJ1348" s="71">
        <v>0</v>
      </c>
      <c r="CL1348" s="186">
        <v>0</v>
      </c>
      <c r="CM1348" s="186">
        <v>1.2168177000000001E-2</v>
      </c>
      <c r="CN1348" s="187">
        <v>0</v>
      </c>
      <c r="CO1348" s="186">
        <v>5.6786753999999997E-5</v>
      </c>
      <c r="CP1348" s="186">
        <v>0</v>
      </c>
      <c r="CQ1348" s="186">
        <v>0</v>
      </c>
      <c r="CR1348" s="186">
        <v>4.5255386000000004E-6</v>
      </c>
      <c r="CS1348" s="186">
        <v>0</v>
      </c>
      <c r="CT1348" s="186">
        <v>0</v>
      </c>
      <c r="CU1348" s="186">
        <v>0</v>
      </c>
    </row>
    <row r="1349" spans="1:99" ht="14.4">
      <c r="A1349" t="s">
        <v>3409</v>
      </c>
      <c r="B1349" s="92" t="s">
        <v>1857</v>
      </c>
      <c r="C1349" s="126" t="str">
        <f t="shared" si="365"/>
        <v>B.042.02.112</v>
      </c>
      <c r="D1349" s="11" t="s">
        <v>2165</v>
      </c>
      <c r="E1349" s="125" t="s">
        <v>1058</v>
      </c>
      <c r="F1349" s="128" t="str">
        <f t="shared" si="366"/>
        <v>Electricity Germany consumption</v>
      </c>
      <c r="G1349" s="131">
        <f t="shared" si="361"/>
        <v>1.75847183E-2</v>
      </c>
      <c r="H1349" s="183">
        <f t="shared" si="362"/>
        <v>8.1181720000000001E-4</v>
      </c>
      <c r="I1349" s="183">
        <f t="shared" si="363"/>
        <v>1.5494153299999999E-3</v>
      </c>
      <c r="J1349" s="184">
        <f t="shared" si="364"/>
        <v>1.0259077699999999E-3</v>
      </c>
      <c r="K1349" s="183">
        <v>1.4197578000000001E-2</v>
      </c>
      <c r="L1349" s="146">
        <v>8.4749670999999997E-4</v>
      </c>
      <c r="M1349" s="146">
        <v>7.0191861999999996E-4</v>
      </c>
      <c r="N1349" s="146">
        <v>6.3394617E-4</v>
      </c>
      <c r="O1349" s="188">
        <v>1.7787103000000001E-4</v>
      </c>
      <c r="P1349" s="146">
        <v>0</v>
      </c>
      <c r="Q1349" s="146">
        <v>0</v>
      </c>
      <c r="R1349" s="146">
        <v>0</v>
      </c>
      <c r="S1349" s="188">
        <v>1.3264139999999999E-4</v>
      </c>
      <c r="T1349" s="146">
        <v>0</v>
      </c>
      <c r="U1349" s="146">
        <v>8.9326637000000002E-4</v>
      </c>
      <c r="V1349" s="146">
        <v>0</v>
      </c>
      <c r="W1349" s="146">
        <v>0</v>
      </c>
      <c r="X1349" s="146">
        <v>0</v>
      </c>
      <c r="Z1349" s="157">
        <f t="shared" si="355"/>
        <v>9.4650520000000002E-2</v>
      </c>
      <c r="AB1349" s="131">
        <f t="shared" si="356"/>
        <v>1.4197578000000001E-2</v>
      </c>
      <c r="AC1349" s="131">
        <f t="shared" si="357"/>
        <v>2.3612325299999996E-3</v>
      </c>
      <c r="AD1349" s="131">
        <f t="shared" si="358"/>
        <v>1.5494153299999999E-3</v>
      </c>
      <c r="AE1349" s="131">
        <f t="shared" si="359"/>
        <v>1.5494153299999999E-3</v>
      </c>
      <c r="AF1349" s="131">
        <f t="shared" si="360"/>
        <v>1.0259077699999999E-3</v>
      </c>
      <c r="AH1349">
        <v>2.0304167</v>
      </c>
      <c r="AI1349" s="71">
        <v>1.0903626</v>
      </c>
      <c r="AJ1349" s="71">
        <v>0.12375783</v>
      </c>
      <c r="AK1349" s="71">
        <v>0</v>
      </c>
      <c r="AL1349" s="71">
        <v>0.32288440000000002</v>
      </c>
      <c r="AM1349" s="71">
        <v>0.42793921000000001</v>
      </c>
      <c r="AN1349" s="71">
        <v>6.5472648999999994E-2</v>
      </c>
      <c r="AP1349" s="129">
        <v>1.8830333E-3</v>
      </c>
      <c r="AQ1349" s="129">
        <v>1.7686481999999999E-3</v>
      </c>
      <c r="AR1349" s="129">
        <v>7.7559154000000002E-5</v>
      </c>
      <c r="AS1349" s="129">
        <v>3.6825919999999997E-5</v>
      </c>
      <c r="AT1349" s="172">
        <f t="shared" si="367"/>
        <v>1.060340651E-7</v>
      </c>
      <c r="AU1349" s="172">
        <f t="shared" si="368"/>
        <v>2.8683119026459999E-10</v>
      </c>
      <c r="AV1349" s="185">
        <f t="shared" si="369"/>
        <v>5.1576918944000001E-3</v>
      </c>
      <c r="AW1349" s="121">
        <v>8.7835681000000001E-8</v>
      </c>
      <c r="AX1349" s="121">
        <v>2.6502144999999998E-10</v>
      </c>
      <c r="AY1349" s="121">
        <v>7.2407646000000005E-15</v>
      </c>
      <c r="AZ1349" s="121">
        <v>0</v>
      </c>
      <c r="BA1349" s="121">
        <v>0</v>
      </c>
      <c r="BB1349" s="121">
        <v>1.6988099999999999E-11</v>
      </c>
      <c r="BC1349" s="121">
        <v>1.8181396E-8</v>
      </c>
      <c r="BD1349" s="121">
        <v>3.8741155000000003E-12</v>
      </c>
      <c r="BE1349" s="121">
        <v>1.7928384000000001E-11</v>
      </c>
      <c r="BF1349" s="121">
        <v>0</v>
      </c>
      <c r="BG1349" s="121">
        <v>0</v>
      </c>
      <c r="BH1349" s="121">
        <v>0</v>
      </c>
      <c r="BI1349" s="121">
        <v>0</v>
      </c>
      <c r="BJ1349" s="121">
        <v>0</v>
      </c>
      <c r="BK1349" s="121">
        <v>0</v>
      </c>
      <c r="BL1349" s="121">
        <v>0</v>
      </c>
      <c r="BM1349" s="121">
        <v>0</v>
      </c>
      <c r="BN1349" s="121">
        <v>6.3729943999999998E-6</v>
      </c>
      <c r="BO1349" s="121">
        <v>5.1513189000000001E-3</v>
      </c>
      <c r="BP1349" s="121">
        <v>0</v>
      </c>
      <c r="BQ1349" s="121">
        <v>0</v>
      </c>
      <c r="BR1349" s="121">
        <v>0</v>
      </c>
      <c r="BT1349" s="71">
        <v>4.6084261E-6</v>
      </c>
      <c r="BU1349" s="71">
        <v>1.236037E-7</v>
      </c>
      <c r="BV1349" s="71">
        <v>2.6391075999999999E-6</v>
      </c>
      <c r="BW1349" s="71">
        <v>3.0181364E-10</v>
      </c>
      <c r="BX1349" s="71">
        <v>2.6102545000000001E-7</v>
      </c>
      <c r="BY1349" s="71">
        <v>0</v>
      </c>
      <c r="BZ1349" s="71">
        <v>0</v>
      </c>
      <c r="CA1349" s="71">
        <v>0</v>
      </c>
      <c r="CB1349" s="71">
        <v>0</v>
      </c>
      <c r="CC1349" s="71">
        <v>9.2068758999999997E-10</v>
      </c>
      <c r="CD1349" s="71">
        <v>0</v>
      </c>
      <c r="CE1349" s="71">
        <v>0</v>
      </c>
      <c r="CF1349" s="71">
        <v>0</v>
      </c>
      <c r="CG1349" s="71">
        <v>1.2920576E-7</v>
      </c>
      <c r="CH1349" s="71">
        <v>1.454261E-6</v>
      </c>
      <c r="CI1349" s="71">
        <v>1.6820576E-13</v>
      </c>
      <c r="CJ1349" s="71">
        <v>0</v>
      </c>
      <c r="CL1349" s="186">
        <v>0</v>
      </c>
      <c r="CM1349" s="186">
        <v>9.4650518000000003E-2</v>
      </c>
      <c r="CN1349" s="187">
        <v>0</v>
      </c>
      <c r="CO1349" s="186">
        <v>8.4567849999999997E-5</v>
      </c>
      <c r="CP1349" s="186">
        <v>0</v>
      </c>
      <c r="CQ1349" s="186">
        <v>0</v>
      </c>
      <c r="CR1349" s="186">
        <v>9.6037209000000001E-6</v>
      </c>
      <c r="CS1349" s="186">
        <v>0</v>
      </c>
      <c r="CT1349" s="186">
        <v>0</v>
      </c>
      <c r="CU1349" s="186">
        <v>0</v>
      </c>
    </row>
    <row r="1350" spans="1:99" ht="14.4">
      <c r="A1350" t="s">
        <v>3410</v>
      </c>
      <c r="B1350" s="92" t="s">
        <v>1857</v>
      </c>
      <c r="C1350" s="126" t="str">
        <f t="shared" si="365"/>
        <v>B.042.02.113</v>
      </c>
      <c r="D1350" s="11" t="s">
        <v>2165</v>
      </c>
      <c r="E1350" s="125" t="s">
        <v>1058</v>
      </c>
      <c r="F1350" s="128" t="str">
        <f t="shared" si="366"/>
        <v>Electricity Greece consumption</v>
      </c>
      <c r="G1350" s="131">
        <f t="shared" si="361"/>
        <v>1.9538301219999998E-2</v>
      </c>
      <c r="H1350" s="183">
        <f t="shared" si="362"/>
        <v>9.8084080000000002E-4</v>
      </c>
      <c r="I1350" s="183">
        <f t="shared" si="363"/>
        <v>1.94216631E-3</v>
      </c>
      <c r="J1350" s="184">
        <f t="shared" si="364"/>
        <v>5.7357011000000002E-4</v>
      </c>
      <c r="K1350" s="183">
        <v>1.6041724E-2</v>
      </c>
      <c r="L1350" s="146">
        <v>1.0648394000000001E-3</v>
      </c>
      <c r="M1350" s="146">
        <v>8.7732691000000005E-4</v>
      </c>
      <c r="N1350" s="146">
        <v>8.2228740000000002E-4</v>
      </c>
      <c r="O1350" s="188">
        <v>1.585534E-4</v>
      </c>
      <c r="P1350" s="146">
        <v>0</v>
      </c>
      <c r="Q1350" s="146">
        <v>0</v>
      </c>
      <c r="R1350" s="188">
        <v>0</v>
      </c>
      <c r="S1350" s="188">
        <v>1.4000403000000001E-4</v>
      </c>
      <c r="T1350" s="146">
        <v>0</v>
      </c>
      <c r="U1350" s="146">
        <v>4.3356607999999998E-4</v>
      </c>
      <c r="V1350" s="146">
        <v>0</v>
      </c>
      <c r="W1350" s="146">
        <v>0</v>
      </c>
      <c r="X1350" s="146">
        <v>0</v>
      </c>
      <c r="Z1350" s="157">
        <f t="shared" si="355"/>
        <v>0.10694482666666667</v>
      </c>
      <c r="AB1350" s="131">
        <f t="shared" si="356"/>
        <v>1.6041724E-2</v>
      </c>
      <c r="AC1350" s="131">
        <f t="shared" si="357"/>
        <v>2.9230071099999996E-3</v>
      </c>
      <c r="AD1350" s="131">
        <f t="shared" si="358"/>
        <v>1.94216631E-3</v>
      </c>
      <c r="AE1350" s="131">
        <f t="shared" si="359"/>
        <v>1.94216631E-3</v>
      </c>
      <c r="AF1350" s="131">
        <f t="shared" si="360"/>
        <v>5.7357011000000002E-4</v>
      </c>
      <c r="AH1350">
        <v>1.9596245999999999</v>
      </c>
      <c r="AI1350" s="71">
        <v>1.3121871000000001</v>
      </c>
      <c r="AJ1350" s="71">
        <v>6.0068531000000001E-2</v>
      </c>
      <c r="AK1350" s="71">
        <v>0</v>
      </c>
      <c r="AL1350" s="71">
        <v>5.1380316000000002E-2</v>
      </c>
      <c r="AM1350" s="71">
        <v>0.43978991000000001</v>
      </c>
      <c r="AN1350" s="71">
        <v>9.6198744000000003E-2</v>
      </c>
      <c r="AP1350" s="129">
        <v>2.1727897999999999E-3</v>
      </c>
      <c r="AQ1350" s="129">
        <v>2.0198207000000001E-3</v>
      </c>
      <c r="AR1350" s="129">
        <v>8.8422136999999996E-5</v>
      </c>
      <c r="AS1350" s="129">
        <v>6.4547024000000003E-5</v>
      </c>
      <c r="AT1350" s="172">
        <f t="shared" si="367"/>
        <v>1.21092366152E-7</v>
      </c>
      <c r="AU1350" s="172">
        <f t="shared" si="368"/>
        <v>3.2700494387909997E-10</v>
      </c>
      <c r="AV1350" s="185">
        <f t="shared" si="369"/>
        <v>9.0401994772999986E-3</v>
      </c>
      <c r="AW1350" s="121">
        <v>9.9244797999999995E-8</v>
      </c>
      <c r="AX1350" s="121">
        <v>2.9944550999999999E-10</v>
      </c>
      <c r="AY1350" s="121">
        <v>8.1812790999999997E-15</v>
      </c>
      <c r="AZ1350" s="121">
        <v>0</v>
      </c>
      <c r="BA1350" s="121">
        <v>0</v>
      </c>
      <c r="BB1350" s="121">
        <v>2.2035151999999999E-11</v>
      </c>
      <c r="BC1350" s="121">
        <v>2.1825533E-8</v>
      </c>
      <c r="BD1350" s="121">
        <v>5.0250896000000001E-12</v>
      </c>
      <c r="BE1350" s="121">
        <v>2.2526163E-11</v>
      </c>
      <c r="BF1350" s="121">
        <v>0</v>
      </c>
      <c r="BG1350" s="121">
        <v>0</v>
      </c>
      <c r="BH1350" s="121">
        <v>0</v>
      </c>
      <c r="BI1350" s="121">
        <v>0</v>
      </c>
      <c r="BJ1350" s="121">
        <v>0</v>
      </c>
      <c r="BK1350" s="121">
        <v>0</v>
      </c>
      <c r="BL1350" s="121">
        <v>0</v>
      </c>
      <c r="BM1350" s="121">
        <v>0</v>
      </c>
      <c r="BN1350" s="121">
        <v>5.9921773000000002E-6</v>
      </c>
      <c r="BO1350" s="121">
        <v>9.0342072999999995E-3</v>
      </c>
      <c r="BP1350" s="121">
        <v>0</v>
      </c>
      <c r="BQ1350" s="121">
        <v>0</v>
      </c>
      <c r="BR1350" s="121">
        <v>0</v>
      </c>
      <c r="BT1350" s="71">
        <v>5.1905611999999998E-6</v>
      </c>
      <c r="BU1350" s="71">
        <v>1.5530217999999999E-7</v>
      </c>
      <c r="BV1350" s="71">
        <v>2.9819054999999998E-6</v>
      </c>
      <c r="BW1350" s="71">
        <v>3.9148047999999999E-10</v>
      </c>
      <c r="BX1350" s="71">
        <v>2.6984574E-7</v>
      </c>
      <c r="BY1350" s="71">
        <v>0</v>
      </c>
      <c r="BZ1350" s="71">
        <v>0</v>
      </c>
      <c r="CA1350" s="71">
        <v>0</v>
      </c>
      <c r="CB1350" s="71">
        <v>0</v>
      </c>
      <c r="CC1350" s="71">
        <v>1.1942178E-9</v>
      </c>
      <c r="CD1350" s="71">
        <v>0</v>
      </c>
      <c r="CE1350" s="71">
        <v>0</v>
      </c>
      <c r="CF1350" s="71">
        <v>0</v>
      </c>
      <c r="CG1350" s="71">
        <v>1.6726586000000001E-7</v>
      </c>
      <c r="CH1350" s="71">
        <v>1.614656E-6</v>
      </c>
      <c r="CI1350" s="71">
        <v>1.7754248E-13</v>
      </c>
      <c r="CJ1350" s="71">
        <v>0</v>
      </c>
      <c r="CL1350" s="186">
        <v>0</v>
      </c>
      <c r="CM1350" s="186">
        <v>0.10694483</v>
      </c>
      <c r="CN1350" s="187">
        <v>0</v>
      </c>
      <c r="CO1350" s="186">
        <v>1.0625549E-4</v>
      </c>
      <c r="CP1350" s="186">
        <v>0</v>
      </c>
      <c r="CQ1350" s="186">
        <v>0</v>
      </c>
      <c r="CR1350" s="186">
        <v>1.044734E-5</v>
      </c>
      <c r="CS1350" s="186">
        <v>0</v>
      </c>
      <c r="CT1350" s="186">
        <v>0</v>
      </c>
      <c r="CU1350" s="186">
        <v>0</v>
      </c>
    </row>
    <row r="1351" spans="1:99" ht="14.4">
      <c r="A1351" t="s">
        <v>3411</v>
      </c>
      <c r="B1351" s="92" t="s">
        <v>1857</v>
      </c>
      <c r="C1351" s="126" t="str">
        <f t="shared" si="365"/>
        <v>B.042.02.114</v>
      </c>
      <c r="D1351" s="11" t="s">
        <v>2165</v>
      </c>
      <c r="E1351" s="125" t="s">
        <v>1058</v>
      </c>
      <c r="F1351" s="128" t="str">
        <f t="shared" si="366"/>
        <v>Electricity Hungary consumption</v>
      </c>
      <c r="G1351" s="131">
        <f t="shared" si="361"/>
        <v>2.1532087382999998E-2</v>
      </c>
      <c r="H1351" s="183">
        <f t="shared" si="362"/>
        <v>6.2624226999999995E-4</v>
      </c>
      <c r="I1351" s="183">
        <f t="shared" si="363"/>
        <v>1.25059471E-3</v>
      </c>
      <c r="J1351" s="184">
        <f t="shared" si="364"/>
        <v>1.1337422203E-2</v>
      </c>
      <c r="K1351" s="183">
        <v>8.3178282000000003E-3</v>
      </c>
      <c r="L1351" s="146">
        <v>7.1124971000000004E-4</v>
      </c>
      <c r="M1351" s="146">
        <v>5.3934499999999999E-4</v>
      </c>
      <c r="N1351" s="146">
        <v>4.8940675999999995E-4</v>
      </c>
      <c r="O1351" s="146">
        <v>1.3683551E-4</v>
      </c>
      <c r="P1351" s="146">
        <v>0</v>
      </c>
      <c r="Q1351" s="146">
        <v>0</v>
      </c>
      <c r="R1351" s="146">
        <v>0</v>
      </c>
      <c r="S1351" s="188">
        <v>7.6653203000000001E-5</v>
      </c>
      <c r="T1351" s="146">
        <v>0</v>
      </c>
      <c r="U1351" s="146">
        <v>1.1260769E-2</v>
      </c>
      <c r="V1351" s="146">
        <v>0</v>
      </c>
      <c r="W1351" s="146">
        <v>0</v>
      </c>
      <c r="X1351" s="146">
        <v>0</v>
      </c>
      <c r="Z1351" s="157">
        <f t="shared" si="355"/>
        <v>5.5452188000000006E-2</v>
      </c>
      <c r="AB1351" s="131">
        <f t="shared" si="356"/>
        <v>8.3178282000000003E-3</v>
      </c>
      <c r="AC1351" s="131">
        <f t="shared" si="357"/>
        <v>1.87683698E-3</v>
      </c>
      <c r="AD1351" s="131">
        <f t="shared" si="358"/>
        <v>1.25059471E-3</v>
      </c>
      <c r="AE1351" s="131">
        <f t="shared" si="359"/>
        <v>1.25059471E-3</v>
      </c>
      <c r="AF1351" s="131">
        <f t="shared" si="360"/>
        <v>1.1337422203E-2</v>
      </c>
      <c r="AH1351">
        <v>2.6379326000000001</v>
      </c>
      <c r="AI1351" s="71">
        <v>0.59826685999999996</v>
      </c>
      <c r="AJ1351" s="71">
        <v>1.5601263000000001</v>
      </c>
      <c r="AK1351" s="71">
        <v>0</v>
      </c>
      <c r="AL1351" s="71">
        <v>0.16301573</v>
      </c>
      <c r="AM1351" s="71">
        <v>0.21190292999999999</v>
      </c>
      <c r="AN1351" s="71">
        <v>0.1046208</v>
      </c>
      <c r="AP1351" s="129">
        <v>1.1828819000000001E-3</v>
      </c>
      <c r="AQ1351" s="129">
        <v>1.1098219999999999E-3</v>
      </c>
      <c r="AR1351" s="129">
        <v>4.6862303000000002E-5</v>
      </c>
      <c r="AS1351" s="129">
        <v>2.619763E-5</v>
      </c>
      <c r="AT1351" s="172">
        <f t="shared" si="367"/>
        <v>6.6536091821999994E-8</v>
      </c>
      <c r="AU1351" s="172">
        <f t="shared" si="368"/>
        <v>1.7330733619240002E-10</v>
      </c>
      <c r="AV1351" s="185">
        <f t="shared" si="369"/>
        <v>3.6691359019999999E-3</v>
      </c>
      <c r="AW1351" s="121">
        <v>5.1459630999999997E-8</v>
      </c>
      <c r="AX1351" s="121">
        <v>1.5526613E-10</v>
      </c>
      <c r="AY1351" s="121">
        <v>4.2420923999999998E-15</v>
      </c>
      <c r="AZ1351" s="121">
        <v>0</v>
      </c>
      <c r="BA1351" s="121">
        <v>0</v>
      </c>
      <c r="BB1351" s="121">
        <v>1.3114822E-11</v>
      </c>
      <c r="BC1351" s="121">
        <v>1.5063345999999998E-8</v>
      </c>
      <c r="BD1351" s="121">
        <v>2.9908190999999999E-12</v>
      </c>
      <c r="BE1351" s="121">
        <v>1.5046145E-11</v>
      </c>
      <c r="BF1351" s="121">
        <v>0</v>
      </c>
      <c r="BG1351" s="121">
        <v>0</v>
      </c>
      <c r="BH1351" s="121">
        <v>0</v>
      </c>
      <c r="BI1351" s="121">
        <v>0</v>
      </c>
      <c r="BJ1351" s="121">
        <v>0</v>
      </c>
      <c r="BK1351" s="121">
        <v>0</v>
      </c>
      <c r="BL1351" s="121">
        <v>0</v>
      </c>
      <c r="BM1351" s="121">
        <v>0</v>
      </c>
      <c r="BN1351" s="121">
        <v>1.9180401999999999E-5</v>
      </c>
      <c r="BO1351" s="121">
        <v>3.6499555E-3</v>
      </c>
      <c r="BP1351" s="121">
        <v>0</v>
      </c>
      <c r="BQ1351" s="121">
        <v>0</v>
      </c>
      <c r="BR1351" s="121">
        <v>0</v>
      </c>
      <c r="BT1351" s="71">
        <v>4.6586367000000003E-6</v>
      </c>
      <c r="BU1351" s="71">
        <v>1.0373267E-7</v>
      </c>
      <c r="BV1351" s="71">
        <v>1.5461541000000001E-6</v>
      </c>
      <c r="BW1351" s="71">
        <v>2.3300027999999998E-10</v>
      </c>
      <c r="BX1351" s="71">
        <v>2.0792691E-7</v>
      </c>
      <c r="BY1351" s="71">
        <v>0</v>
      </c>
      <c r="BZ1351" s="71">
        <v>0</v>
      </c>
      <c r="CA1351" s="71">
        <v>0</v>
      </c>
      <c r="CB1351" s="71">
        <v>0</v>
      </c>
      <c r="CC1351" s="71">
        <v>7.1077126999999999E-10</v>
      </c>
      <c r="CD1351" s="71">
        <v>0</v>
      </c>
      <c r="CE1351" s="71">
        <v>0</v>
      </c>
      <c r="CF1351" s="71">
        <v>0</v>
      </c>
      <c r="CG1351" s="71">
        <v>1.0028636999999999E-7</v>
      </c>
      <c r="CH1351" s="71">
        <v>2.6995927000000002E-6</v>
      </c>
      <c r="CI1351" s="71">
        <v>9.7205774999999994E-14</v>
      </c>
      <c r="CJ1351" s="71">
        <v>0</v>
      </c>
      <c r="CL1351" s="186">
        <v>0</v>
      </c>
      <c r="CM1351" s="186">
        <v>5.5452187999999999E-2</v>
      </c>
      <c r="CN1351" s="187">
        <v>0</v>
      </c>
      <c r="CO1351" s="186">
        <v>7.0972381000000006E-5</v>
      </c>
      <c r="CP1351" s="186">
        <v>0</v>
      </c>
      <c r="CQ1351" s="186">
        <v>0</v>
      </c>
      <c r="CR1351" s="186">
        <v>7.7495571000000001E-6</v>
      </c>
      <c r="CS1351" s="186">
        <v>0</v>
      </c>
      <c r="CT1351" s="186">
        <v>0</v>
      </c>
      <c r="CU1351" s="186">
        <v>0</v>
      </c>
    </row>
    <row r="1352" spans="1:99" ht="14.4">
      <c r="A1352" t="s">
        <v>3412</v>
      </c>
      <c r="B1352" s="92" t="s">
        <v>1857</v>
      </c>
      <c r="C1352" s="126" t="str">
        <f t="shared" si="365"/>
        <v>B.042.02.115</v>
      </c>
      <c r="D1352" s="11" t="s">
        <v>2165</v>
      </c>
      <c r="E1352" s="125" t="s">
        <v>1058</v>
      </c>
      <c r="F1352" s="128" t="str">
        <f t="shared" si="366"/>
        <v>Electricity Ireland consumption</v>
      </c>
      <c r="G1352" s="131">
        <f t="shared" si="361"/>
        <v>1.8855672529999999E-2</v>
      </c>
      <c r="H1352" s="183">
        <f t="shared" si="362"/>
        <v>1.05494468E-3</v>
      </c>
      <c r="I1352" s="183">
        <f t="shared" si="363"/>
        <v>1.8304405200000001E-3</v>
      </c>
      <c r="J1352" s="184">
        <f t="shared" si="364"/>
        <v>5.5051232999999995E-4</v>
      </c>
      <c r="K1352" s="183">
        <v>1.5419775E-2</v>
      </c>
      <c r="L1352" s="146">
        <v>8.8653867000000001E-4</v>
      </c>
      <c r="M1352" s="146">
        <v>9.4390184999999999E-4</v>
      </c>
      <c r="N1352" s="146">
        <v>9.0266860999999997E-4</v>
      </c>
      <c r="O1352" s="146">
        <v>1.5227607000000001E-4</v>
      </c>
      <c r="P1352" s="146">
        <v>0</v>
      </c>
      <c r="Q1352" s="146">
        <v>0</v>
      </c>
      <c r="R1352" s="146">
        <v>0</v>
      </c>
      <c r="S1352" s="188">
        <v>1.2879832999999999E-4</v>
      </c>
      <c r="T1352" s="146">
        <v>0</v>
      </c>
      <c r="U1352" s="146">
        <v>4.2171400000000001E-4</v>
      </c>
      <c r="V1352" s="146">
        <v>0</v>
      </c>
      <c r="W1352" s="146">
        <v>0</v>
      </c>
      <c r="X1352" s="146">
        <v>0</v>
      </c>
      <c r="Z1352" s="157">
        <f t="shared" si="355"/>
        <v>0.1027985</v>
      </c>
      <c r="AB1352" s="131">
        <f t="shared" si="356"/>
        <v>1.5419775E-2</v>
      </c>
      <c r="AC1352" s="131">
        <f t="shared" si="357"/>
        <v>2.8853851999999999E-3</v>
      </c>
      <c r="AD1352" s="131">
        <f t="shared" si="358"/>
        <v>1.8304405200000001E-3</v>
      </c>
      <c r="AE1352" s="131">
        <f t="shared" si="359"/>
        <v>1.8304405200000001E-3</v>
      </c>
      <c r="AF1352" s="131">
        <f t="shared" si="360"/>
        <v>5.5051232999999995E-4</v>
      </c>
      <c r="AH1352">
        <v>1.9498854000000001</v>
      </c>
      <c r="AI1352" s="71">
        <v>1.2896585</v>
      </c>
      <c r="AJ1352" s="71">
        <v>5.8426482000000002E-2</v>
      </c>
      <c r="AK1352" s="71">
        <v>0</v>
      </c>
      <c r="AL1352" s="71">
        <v>0.14332434999999999</v>
      </c>
      <c r="AM1352" s="71">
        <v>0.43225176999999998</v>
      </c>
      <c r="AN1352" s="71">
        <v>2.6224254999999998E-2</v>
      </c>
      <c r="AP1352" s="129">
        <v>2.0543583000000002E-3</v>
      </c>
      <c r="AQ1352" s="129">
        <v>1.9000213000000001E-3</v>
      </c>
      <c r="AR1352" s="129">
        <v>8.4395696000000005E-5</v>
      </c>
      <c r="AS1352" s="129">
        <v>6.9941254999999998E-5</v>
      </c>
      <c r="AT1352" s="172">
        <f t="shared" si="367"/>
        <v>1.1391015215899998E-7</v>
      </c>
      <c r="AU1352" s="172">
        <f t="shared" si="368"/>
        <v>3.1211426028499999E-10</v>
      </c>
      <c r="AV1352" s="185">
        <f t="shared" si="369"/>
        <v>9.7956939309000006E-3</v>
      </c>
      <c r="AW1352" s="121">
        <v>9.5397004999999995E-8</v>
      </c>
      <c r="AX1352" s="121">
        <v>2.8783579000000002E-10</v>
      </c>
      <c r="AY1352" s="121">
        <v>7.8640850000000005E-15</v>
      </c>
      <c r="AZ1352" s="121">
        <v>0</v>
      </c>
      <c r="BA1352" s="121">
        <v>0</v>
      </c>
      <c r="BB1352" s="121">
        <v>2.4189158999999999E-11</v>
      </c>
      <c r="BC1352" s="121">
        <v>1.8488958000000001E-8</v>
      </c>
      <c r="BD1352" s="121">
        <v>5.5163081999999997E-12</v>
      </c>
      <c r="BE1352" s="121">
        <v>1.8754297999999999E-11</v>
      </c>
      <c r="BF1352" s="121">
        <v>0</v>
      </c>
      <c r="BG1352" s="121">
        <v>0</v>
      </c>
      <c r="BH1352" s="121">
        <v>0</v>
      </c>
      <c r="BI1352" s="121">
        <v>0</v>
      </c>
      <c r="BJ1352" s="121">
        <v>0</v>
      </c>
      <c r="BK1352" s="121">
        <v>0</v>
      </c>
      <c r="BL1352" s="121">
        <v>0</v>
      </c>
      <c r="BM1352" s="121">
        <v>0</v>
      </c>
      <c r="BN1352" s="121">
        <v>5.5455309000000004E-6</v>
      </c>
      <c r="BO1352" s="121">
        <v>9.7901484000000004E-3</v>
      </c>
      <c r="BP1352" s="121">
        <v>0</v>
      </c>
      <c r="BQ1352" s="121">
        <v>0</v>
      </c>
      <c r="BR1352" s="121">
        <v>0</v>
      </c>
      <c r="BT1352" s="71">
        <v>4.9916972999999999E-6</v>
      </c>
      <c r="BU1352" s="71">
        <v>1.2929780000000001E-7</v>
      </c>
      <c r="BV1352" s="71">
        <v>2.8662949000000001E-6</v>
      </c>
      <c r="BW1352" s="71">
        <v>4.2974895000000002E-10</v>
      </c>
      <c r="BX1352" s="71">
        <v>2.4280633000000002E-7</v>
      </c>
      <c r="BY1352" s="71">
        <v>0</v>
      </c>
      <c r="BZ1352" s="71">
        <v>0</v>
      </c>
      <c r="CA1352" s="71">
        <v>0</v>
      </c>
      <c r="CB1352" s="71">
        <v>0</v>
      </c>
      <c r="CC1352" s="71">
        <v>1.3109564000000001E-9</v>
      </c>
      <c r="CD1352" s="71">
        <v>0</v>
      </c>
      <c r="CE1352" s="71">
        <v>0</v>
      </c>
      <c r="CF1352" s="71">
        <v>0</v>
      </c>
      <c r="CG1352" s="71">
        <v>1.8094313E-7</v>
      </c>
      <c r="CH1352" s="71">
        <v>1.5706144E-6</v>
      </c>
      <c r="CI1352" s="71">
        <v>1.6333227E-13</v>
      </c>
      <c r="CJ1352" s="71">
        <v>0</v>
      </c>
      <c r="CL1352" s="186">
        <v>0</v>
      </c>
      <c r="CM1352" s="186">
        <v>0.1027985</v>
      </c>
      <c r="CN1352" s="187">
        <v>0</v>
      </c>
      <c r="CO1352" s="186">
        <v>8.8463670000000003E-5</v>
      </c>
      <c r="CP1352" s="186">
        <v>0</v>
      </c>
      <c r="CQ1352" s="186">
        <v>0</v>
      </c>
      <c r="CR1352" s="186">
        <v>9.2035205000000003E-6</v>
      </c>
      <c r="CS1352" s="186">
        <v>0</v>
      </c>
      <c r="CT1352" s="186">
        <v>0</v>
      </c>
      <c r="CU1352" s="186">
        <v>0</v>
      </c>
    </row>
    <row r="1353" spans="1:99" ht="14.4">
      <c r="A1353" t="s">
        <v>3413</v>
      </c>
      <c r="B1353" s="92" t="s">
        <v>1857</v>
      </c>
      <c r="C1353" s="126" t="str">
        <f t="shared" si="365"/>
        <v>B.042.02.116</v>
      </c>
      <c r="D1353" s="11" t="s">
        <v>2165</v>
      </c>
      <c r="E1353" s="125" t="s">
        <v>1058</v>
      </c>
      <c r="F1353" s="128" t="str">
        <f t="shared" si="366"/>
        <v>Electricity Italy consumption</v>
      </c>
      <c r="G1353" s="131">
        <f t="shared" si="361"/>
        <v>1.6915651449999999E-2</v>
      </c>
      <c r="H1353" s="183">
        <f t="shared" si="362"/>
        <v>9.6725322000000005E-4</v>
      </c>
      <c r="I1353" s="183">
        <f t="shared" si="363"/>
        <v>1.7878376200000001E-3</v>
      </c>
      <c r="J1353" s="184">
        <f t="shared" si="364"/>
        <v>1.9511726099999999E-3</v>
      </c>
      <c r="K1353" s="183">
        <v>1.2209388E-2</v>
      </c>
      <c r="L1353" s="146">
        <v>9.3342556999999999E-4</v>
      </c>
      <c r="M1353" s="146">
        <v>8.5441205000000005E-4</v>
      </c>
      <c r="N1353" s="146">
        <v>8.0103808000000002E-4</v>
      </c>
      <c r="O1353" s="146">
        <v>1.6621514E-4</v>
      </c>
      <c r="P1353" s="146">
        <v>0</v>
      </c>
      <c r="Q1353" s="146">
        <v>0</v>
      </c>
      <c r="R1353" s="146">
        <v>0</v>
      </c>
      <c r="S1353" s="188">
        <v>1.0493431E-4</v>
      </c>
      <c r="T1353" s="146">
        <v>0</v>
      </c>
      <c r="U1353" s="146">
        <v>1.8462382999999999E-3</v>
      </c>
      <c r="V1353" s="146">
        <v>0</v>
      </c>
      <c r="W1353" s="146">
        <v>0</v>
      </c>
      <c r="X1353" s="146">
        <v>0</v>
      </c>
      <c r="Z1353" s="157">
        <f t="shared" si="355"/>
        <v>8.1395919999999997E-2</v>
      </c>
      <c r="AB1353" s="131">
        <f t="shared" si="356"/>
        <v>1.2209388E-2</v>
      </c>
      <c r="AC1353" s="131">
        <f t="shared" si="357"/>
        <v>2.7550908400000001E-3</v>
      </c>
      <c r="AD1353" s="131">
        <f t="shared" si="358"/>
        <v>1.7878376200000001E-3</v>
      </c>
      <c r="AE1353" s="131">
        <f t="shared" si="359"/>
        <v>1.7878376200000001E-3</v>
      </c>
      <c r="AF1353" s="131">
        <f t="shared" si="360"/>
        <v>1.9511726099999999E-3</v>
      </c>
      <c r="AH1353">
        <v>1.9856313000000001</v>
      </c>
      <c r="AI1353" s="71">
        <v>1.0678897999999999</v>
      </c>
      <c r="AJ1353" s="71">
        <v>0.25578759000000001</v>
      </c>
      <c r="AK1353" s="71">
        <v>0</v>
      </c>
      <c r="AL1353" s="71">
        <v>0.18964858000000001</v>
      </c>
      <c r="AM1353" s="71">
        <v>0.23545977000000001</v>
      </c>
      <c r="AN1353" s="71">
        <v>0.23684564999999999</v>
      </c>
      <c r="AP1353" s="129">
        <v>1.7135481999999999E-3</v>
      </c>
      <c r="AQ1353" s="129">
        <v>1.5865348E-3</v>
      </c>
      <c r="AR1353" s="129">
        <v>6.8291196999999999E-5</v>
      </c>
      <c r="AS1353" s="129">
        <v>5.8722235000000001E-5</v>
      </c>
      <c r="AT1353" s="172">
        <f t="shared" si="367"/>
        <v>9.5115992725999999E-8</v>
      </c>
      <c r="AU1353" s="172">
        <f t="shared" si="368"/>
        <v>2.5255619748780004E-10</v>
      </c>
      <c r="AV1353" s="185">
        <f t="shared" si="369"/>
        <v>8.2244026131999999E-3</v>
      </c>
      <c r="AW1353" s="121">
        <v>7.5535412999999997E-8</v>
      </c>
      <c r="AX1353" s="121">
        <v>2.2790857000000001E-10</v>
      </c>
      <c r="AY1353" s="121">
        <v>6.2267878E-15</v>
      </c>
      <c r="AZ1353" s="121">
        <v>0</v>
      </c>
      <c r="BA1353" s="121">
        <v>0</v>
      </c>
      <c r="BB1353" s="121">
        <v>2.1465725999999999E-11</v>
      </c>
      <c r="BC1353" s="121">
        <v>1.9559114E-8</v>
      </c>
      <c r="BD1353" s="121">
        <v>4.8952326999999999E-12</v>
      </c>
      <c r="BE1353" s="121">
        <v>1.9746168000000001E-11</v>
      </c>
      <c r="BF1353" s="121">
        <v>0</v>
      </c>
      <c r="BG1353" s="121">
        <v>0</v>
      </c>
      <c r="BH1353" s="121">
        <v>0</v>
      </c>
      <c r="BI1353" s="121">
        <v>0</v>
      </c>
      <c r="BJ1353" s="121">
        <v>0</v>
      </c>
      <c r="BK1353" s="121">
        <v>0</v>
      </c>
      <c r="BL1353" s="121">
        <v>0</v>
      </c>
      <c r="BM1353" s="121">
        <v>0</v>
      </c>
      <c r="BN1353" s="121">
        <v>6.6854132E-6</v>
      </c>
      <c r="BO1353" s="121">
        <v>8.2177172000000003E-3</v>
      </c>
      <c r="BP1353" s="121">
        <v>0</v>
      </c>
      <c r="BQ1353" s="121">
        <v>0</v>
      </c>
      <c r="BR1353" s="121">
        <v>0</v>
      </c>
      <c r="BT1353" s="71">
        <v>4.3994332999999998E-6</v>
      </c>
      <c r="BU1353" s="71">
        <v>1.3613604999999999E-7</v>
      </c>
      <c r="BV1353" s="71">
        <v>2.2695342E-6</v>
      </c>
      <c r="BW1353" s="71">
        <v>3.8136395999999997E-10</v>
      </c>
      <c r="BX1353" s="71">
        <v>2.6091582000000001E-7</v>
      </c>
      <c r="BY1353" s="71">
        <v>0</v>
      </c>
      <c r="BZ1353" s="71">
        <v>0</v>
      </c>
      <c r="CA1353" s="71">
        <v>0</v>
      </c>
      <c r="CB1353" s="71">
        <v>0</v>
      </c>
      <c r="CC1353" s="71">
        <v>1.1633571999999999E-9</v>
      </c>
      <c r="CD1353" s="71">
        <v>0</v>
      </c>
      <c r="CE1353" s="71">
        <v>0</v>
      </c>
      <c r="CF1353" s="71">
        <v>0</v>
      </c>
      <c r="CG1353" s="71">
        <v>1.6195979999999999E-7</v>
      </c>
      <c r="CH1353" s="71">
        <v>1.5693425999999999E-6</v>
      </c>
      <c r="CI1353" s="71">
        <v>1.3306972000000001E-13</v>
      </c>
      <c r="CJ1353" s="71">
        <v>0</v>
      </c>
      <c r="CL1353" s="186">
        <v>0</v>
      </c>
      <c r="CM1353" s="186">
        <v>8.1395918999999997E-2</v>
      </c>
      <c r="CN1353" s="187">
        <v>0</v>
      </c>
      <c r="CO1353" s="186">
        <v>9.3142301E-5</v>
      </c>
      <c r="CP1353" s="186">
        <v>0</v>
      </c>
      <c r="CQ1353" s="186">
        <v>0</v>
      </c>
      <c r="CR1353" s="186">
        <v>9.8370445999999992E-6</v>
      </c>
      <c r="CS1353" s="186">
        <v>0</v>
      </c>
      <c r="CT1353" s="186">
        <v>0</v>
      </c>
      <c r="CU1353" s="186">
        <v>0</v>
      </c>
    </row>
    <row r="1354" spans="1:99" ht="14.4">
      <c r="A1354" t="s">
        <v>3414</v>
      </c>
      <c r="B1354" s="92" t="s">
        <v>1857</v>
      </c>
      <c r="C1354" s="126" t="str">
        <f t="shared" si="365"/>
        <v>B.042.02.117</v>
      </c>
      <c r="D1354" s="11" t="s">
        <v>2165</v>
      </c>
      <c r="E1354" s="125" t="s">
        <v>1058</v>
      </c>
      <c r="F1354" s="128" t="str">
        <f t="shared" si="366"/>
        <v>Electricity Latvia consumption</v>
      </c>
      <c r="G1354" s="131">
        <f t="shared" si="361"/>
        <v>1.475035041E-2</v>
      </c>
      <c r="H1354" s="183">
        <f t="shared" si="362"/>
        <v>1.24163837E-3</v>
      </c>
      <c r="I1354" s="183">
        <f t="shared" si="363"/>
        <v>2.6328866000000003E-3</v>
      </c>
      <c r="J1354" s="184">
        <f t="shared" si="364"/>
        <v>4.2382843999999999E-4</v>
      </c>
      <c r="K1354" s="183">
        <v>1.0451996999999999E-2</v>
      </c>
      <c r="L1354" s="146">
        <v>1.5913323000000001E-3</v>
      </c>
      <c r="M1354" s="146">
        <v>1.0415543E-3</v>
      </c>
      <c r="N1354" s="146">
        <v>9.2096015000000002E-4</v>
      </c>
      <c r="O1354" s="146">
        <v>3.2067822000000001E-4</v>
      </c>
      <c r="P1354" s="146">
        <v>0</v>
      </c>
      <c r="Q1354" s="146">
        <v>0</v>
      </c>
      <c r="R1354" s="188">
        <v>0</v>
      </c>
      <c r="S1354" s="188">
        <v>1.3813403E-4</v>
      </c>
      <c r="T1354" s="146">
        <v>0</v>
      </c>
      <c r="U1354" s="146">
        <v>2.8569441000000001E-4</v>
      </c>
      <c r="V1354" s="146">
        <v>0</v>
      </c>
      <c r="W1354" s="146">
        <v>0</v>
      </c>
      <c r="X1354" s="146">
        <v>0</v>
      </c>
      <c r="Z1354" s="157">
        <f t="shared" si="355"/>
        <v>6.9679980000000002E-2</v>
      </c>
      <c r="AB1354" s="131">
        <f t="shared" si="356"/>
        <v>1.0451996999999999E-2</v>
      </c>
      <c r="AC1354" s="131">
        <f t="shared" si="357"/>
        <v>3.8745249700000003E-3</v>
      </c>
      <c r="AD1354" s="131">
        <f t="shared" si="358"/>
        <v>2.6328866000000003E-3</v>
      </c>
      <c r="AE1354" s="131">
        <f t="shared" si="359"/>
        <v>2.6328866000000003E-3</v>
      </c>
      <c r="AF1354" s="131">
        <f t="shared" si="360"/>
        <v>4.2382843999999999E-4</v>
      </c>
      <c r="AH1354">
        <v>1.9700614000000001</v>
      </c>
      <c r="AI1354" s="71">
        <v>0.82528606000000004</v>
      </c>
      <c r="AJ1354" s="71">
        <v>3.9581610000000003E-2</v>
      </c>
      <c r="AK1354" s="71">
        <v>0</v>
      </c>
      <c r="AL1354" s="71">
        <v>0.50180073999999997</v>
      </c>
      <c r="AM1354" s="71">
        <v>0.24822021</v>
      </c>
      <c r="AN1354" s="71">
        <v>0.35517278000000002</v>
      </c>
      <c r="AP1354" s="129">
        <v>1.7580854999999999E-3</v>
      </c>
      <c r="AQ1354" s="129">
        <v>1.6449467E-3</v>
      </c>
      <c r="AR1354" s="129">
        <v>6.3382094000000001E-5</v>
      </c>
      <c r="AS1354" s="129">
        <v>4.9756723E-5</v>
      </c>
      <c r="AT1354" s="172">
        <f t="shared" si="367"/>
        <v>9.8617905324000018E-8</v>
      </c>
      <c r="AU1354" s="172">
        <f t="shared" si="368"/>
        <v>2.3440123831859998E-10</v>
      </c>
      <c r="AV1354" s="185">
        <f t="shared" si="369"/>
        <v>6.9687287106000003E-3</v>
      </c>
      <c r="AW1354" s="121">
        <v>6.4663023000000005E-8</v>
      </c>
      <c r="AX1354" s="121">
        <v>1.9510395E-10</v>
      </c>
      <c r="AY1354" s="121">
        <v>5.3305185999999999E-15</v>
      </c>
      <c r="AZ1354" s="121">
        <v>0</v>
      </c>
      <c r="BA1354" s="121">
        <v>0</v>
      </c>
      <c r="BB1354" s="121">
        <v>2.4679324E-11</v>
      </c>
      <c r="BC1354" s="121">
        <v>3.3930203000000002E-8</v>
      </c>
      <c r="BD1354" s="121">
        <v>5.6280898E-12</v>
      </c>
      <c r="BE1354" s="121">
        <v>3.3663868E-11</v>
      </c>
      <c r="BF1354" s="121">
        <v>0</v>
      </c>
      <c r="BG1354" s="121">
        <v>0</v>
      </c>
      <c r="BH1354" s="121">
        <v>0</v>
      </c>
      <c r="BI1354" s="121">
        <v>0</v>
      </c>
      <c r="BJ1354" s="121">
        <v>0</v>
      </c>
      <c r="BK1354" s="121">
        <v>0</v>
      </c>
      <c r="BL1354" s="121">
        <v>0</v>
      </c>
      <c r="BM1354" s="121">
        <v>0</v>
      </c>
      <c r="BN1354" s="121">
        <v>5.7072105999999997E-6</v>
      </c>
      <c r="BO1354" s="121">
        <v>6.9630215000000004E-3</v>
      </c>
      <c r="BP1354" s="121">
        <v>0</v>
      </c>
      <c r="BQ1354" s="121">
        <v>0</v>
      </c>
      <c r="BR1354" s="121">
        <v>0</v>
      </c>
      <c r="BT1354" s="71">
        <v>3.8674484999999998E-6</v>
      </c>
      <c r="BU1354" s="71">
        <v>2.3208888E-7</v>
      </c>
      <c r="BV1354" s="71">
        <v>1.9428627999999998E-6</v>
      </c>
      <c r="BW1354" s="71">
        <v>4.3845731000000001E-10</v>
      </c>
      <c r="BX1354" s="71">
        <v>4.7821229999999997E-7</v>
      </c>
      <c r="BY1354" s="71">
        <v>0</v>
      </c>
      <c r="BZ1354" s="71">
        <v>0</v>
      </c>
      <c r="CA1354" s="71">
        <v>0</v>
      </c>
      <c r="CB1354" s="71">
        <v>0</v>
      </c>
      <c r="CC1354" s="71">
        <v>1.3375214E-9</v>
      </c>
      <c r="CD1354" s="71">
        <v>0</v>
      </c>
      <c r="CE1354" s="71">
        <v>0</v>
      </c>
      <c r="CF1354" s="71">
        <v>0</v>
      </c>
      <c r="CG1354" s="71">
        <v>1.9111216E-7</v>
      </c>
      <c r="CH1354" s="71">
        <v>1.0213963E-6</v>
      </c>
      <c r="CI1354" s="71">
        <v>1.7517108999999999E-13</v>
      </c>
      <c r="CJ1354" s="71">
        <v>0</v>
      </c>
      <c r="CL1354" s="186">
        <v>0</v>
      </c>
      <c r="CM1354" s="186">
        <v>6.9679982000000001E-2</v>
      </c>
      <c r="CN1354" s="187">
        <v>0</v>
      </c>
      <c r="CO1354" s="186">
        <v>1.5879183E-4</v>
      </c>
      <c r="CP1354" s="186">
        <v>0</v>
      </c>
      <c r="CQ1354" s="186">
        <v>0</v>
      </c>
      <c r="CR1354" s="186">
        <v>1.7700907000000001E-5</v>
      </c>
      <c r="CS1354" s="186">
        <v>0</v>
      </c>
      <c r="CT1354" s="186">
        <v>0</v>
      </c>
      <c r="CU1354" s="186">
        <v>0</v>
      </c>
    </row>
    <row r="1355" spans="1:99" ht="14.4">
      <c r="A1355" t="s">
        <v>3415</v>
      </c>
      <c r="B1355" s="92" t="s">
        <v>1857</v>
      </c>
      <c r="C1355" s="126" t="str">
        <f t="shared" si="365"/>
        <v>B.042.02.118</v>
      </c>
      <c r="D1355" s="11" t="s">
        <v>2165</v>
      </c>
      <c r="E1355" s="125" t="s">
        <v>1058</v>
      </c>
      <c r="F1355" s="128" t="str">
        <f t="shared" si="366"/>
        <v>Electricity Lithuania consumption</v>
      </c>
      <c r="G1355" s="131">
        <f t="shared" si="361"/>
        <v>1.4568884939999999E-2</v>
      </c>
      <c r="H1355" s="183">
        <f t="shared" si="362"/>
        <v>9.4889913999999999E-4</v>
      </c>
      <c r="I1355" s="183">
        <f t="shared" si="363"/>
        <v>1.7350834999999998E-3</v>
      </c>
      <c r="J1355" s="184">
        <f t="shared" si="364"/>
        <v>3.3298458E-3</v>
      </c>
      <c r="K1355" s="183">
        <v>8.5550564999999999E-3</v>
      </c>
      <c r="L1355" s="146">
        <v>9.6596202999999999E-4</v>
      </c>
      <c r="M1355" s="146">
        <v>7.6912146999999996E-4</v>
      </c>
      <c r="N1355" s="146">
        <v>6.8710972999999999E-4</v>
      </c>
      <c r="O1355" s="146">
        <v>2.6178941E-4</v>
      </c>
      <c r="P1355" s="146">
        <v>0</v>
      </c>
      <c r="Q1355" s="146">
        <v>0</v>
      </c>
      <c r="R1355" s="146">
        <v>0</v>
      </c>
      <c r="S1355" s="188">
        <v>1.5450469999999999E-4</v>
      </c>
      <c r="T1355" s="146">
        <v>0</v>
      </c>
      <c r="U1355" s="146">
        <v>3.1753411E-3</v>
      </c>
      <c r="V1355" s="146">
        <v>0</v>
      </c>
      <c r="W1355" s="146">
        <v>0</v>
      </c>
      <c r="X1355" s="146">
        <v>0</v>
      </c>
      <c r="Z1355" s="157">
        <f t="shared" si="355"/>
        <v>5.7033710000000001E-2</v>
      </c>
      <c r="AB1355" s="131">
        <f t="shared" si="356"/>
        <v>8.5550564999999999E-3</v>
      </c>
      <c r="AC1355" s="131">
        <f t="shared" si="357"/>
        <v>2.6839826399999997E-3</v>
      </c>
      <c r="AD1355" s="131">
        <f t="shared" si="358"/>
        <v>1.7350834999999998E-3</v>
      </c>
      <c r="AE1355" s="131">
        <f t="shared" si="359"/>
        <v>1.7350834999999998E-3</v>
      </c>
      <c r="AF1355" s="131">
        <f t="shared" si="360"/>
        <v>3.3298458E-3</v>
      </c>
      <c r="AH1355">
        <v>1.9773117</v>
      </c>
      <c r="AI1355" s="71">
        <v>0.63298646000000003</v>
      </c>
      <c r="AJ1355" s="71">
        <v>0.43992850999999999</v>
      </c>
      <c r="AK1355" s="71">
        <v>0</v>
      </c>
      <c r="AL1355" s="71">
        <v>0.28563172999999997</v>
      </c>
      <c r="AM1355" s="71">
        <v>0.36639003999999997</v>
      </c>
      <c r="AN1355" s="71">
        <v>0.25237493999999999</v>
      </c>
      <c r="AP1355" s="129">
        <v>1.3258237999999999E-3</v>
      </c>
      <c r="AQ1355" s="129">
        <v>1.2442423000000001E-3</v>
      </c>
      <c r="AR1355" s="129">
        <v>4.9843431000000003E-5</v>
      </c>
      <c r="AS1355" s="129">
        <v>3.1738110000000001E-5</v>
      </c>
      <c r="AT1355" s="172">
        <f t="shared" si="367"/>
        <v>7.4594859743999997E-8</v>
      </c>
      <c r="AU1355" s="172">
        <f t="shared" si="368"/>
        <v>1.8433221797880003E-10</v>
      </c>
      <c r="AV1355" s="185">
        <f t="shared" si="369"/>
        <v>4.4451134499999996E-3</v>
      </c>
      <c r="AW1355" s="121">
        <v>5.2927283000000002E-8</v>
      </c>
      <c r="AX1355" s="121">
        <v>1.5969439000000001E-10</v>
      </c>
      <c r="AY1355" s="121">
        <v>4.3630788000000001E-15</v>
      </c>
      <c r="AZ1355" s="121">
        <v>0</v>
      </c>
      <c r="BA1355" s="121">
        <v>0</v>
      </c>
      <c r="BB1355" s="121">
        <v>1.8412743999999998E-11</v>
      </c>
      <c r="BC1355" s="121">
        <v>2.1649164E-8</v>
      </c>
      <c r="BD1355" s="121">
        <v>4.1990039E-12</v>
      </c>
      <c r="BE1355" s="121">
        <v>2.0434461000000001E-11</v>
      </c>
      <c r="BF1355" s="121">
        <v>0</v>
      </c>
      <c r="BG1355" s="121">
        <v>0</v>
      </c>
      <c r="BH1355" s="121">
        <v>0</v>
      </c>
      <c r="BI1355" s="121">
        <v>0</v>
      </c>
      <c r="BJ1355" s="121">
        <v>0</v>
      </c>
      <c r="BK1355" s="121">
        <v>0</v>
      </c>
      <c r="BL1355" s="121">
        <v>0</v>
      </c>
      <c r="BM1355" s="121">
        <v>0</v>
      </c>
      <c r="BN1355" s="121">
        <v>1.050265E-5</v>
      </c>
      <c r="BO1355" s="121">
        <v>4.4346107999999997E-3</v>
      </c>
      <c r="BP1355" s="121">
        <v>0</v>
      </c>
      <c r="BQ1355" s="121">
        <v>0</v>
      </c>
      <c r="BR1355" s="121">
        <v>0</v>
      </c>
      <c r="BT1355" s="71">
        <v>3.5294291000000001E-6</v>
      </c>
      <c r="BU1355" s="71">
        <v>1.4088135E-7</v>
      </c>
      <c r="BV1355" s="71">
        <v>1.5902512000000001E-6</v>
      </c>
      <c r="BW1355" s="71">
        <v>3.2712413E-10</v>
      </c>
      <c r="BX1355" s="71">
        <v>3.5037132E-7</v>
      </c>
      <c r="BY1355" s="71">
        <v>0</v>
      </c>
      <c r="BZ1355" s="71">
        <v>0</v>
      </c>
      <c r="CA1355" s="71">
        <v>0</v>
      </c>
      <c r="CB1355" s="71">
        <v>0</v>
      </c>
      <c r="CC1355" s="71">
        <v>9.9789767E-10</v>
      </c>
      <c r="CD1355" s="71">
        <v>0</v>
      </c>
      <c r="CE1355" s="71">
        <v>0</v>
      </c>
      <c r="CF1355" s="71">
        <v>0</v>
      </c>
      <c r="CG1355" s="71">
        <v>1.4048981000000001E-7</v>
      </c>
      <c r="CH1355" s="71">
        <v>1.3061102E-6</v>
      </c>
      <c r="CI1355" s="71">
        <v>1.9593114E-13</v>
      </c>
      <c r="CJ1355" s="71">
        <v>0</v>
      </c>
      <c r="CL1355" s="186">
        <v>0</v>
      </c>
      <c r="CM1355" s="186">
        <v>5.7033710000000001E-2</v>
      </c>
      <c r="CN1355" s="187">
        <v>0</v>
      </c>
      <c r="CO1355" s="186">
        <v>9.6388966000000002E-5</v>
      </c>
      <c r="CP1355" s="186">
        <v>0</v>
      </c>
      <c r="CQ1355" s="186">
        <v>0</v>
      </c>
      <c r="CR1355" s="186">
        <v>1.2418850000000001E-5</v>
      </c>
      <c r="CS1355" s="186">
        <v>0</v>
      </c>
      <c r="CT1355" s="186">
        <v>0</v>
      </c>
      <c r="CU1355" s="186">
        <v>0</v>
      </c>
    </row>
    <row r="1356" spans="1:99" ht="14.4">
      <c r="A1356" t="s">
        <v>3416</v>
      </c>
      <c r="B1356" s="92" t="s">
        <v>1857</v>
      </c>
      <c r="C1356" s="126" t="str">
        <f t="shared" si="365"/>
        <v>B.042.02.119</v>
      </c>
      <c r="D1356" s="11" t="s">
        <v>2165</v>
      </c>
      <c r="E1356" s="125" t="s">
        <v>1058</v>
      </c>
      <c r="F1356" s="128" t="str">
        <f t="shared" si="366"/>
        <v>Electricity Luxembourg consumption</v>
      </c>
      <c r="G1356" s="131">
        <f t="shared" si="361"/>
        <v>1.487052019E-2</v>
      </c>
      <c r="H1356" s="183">
        <f t="shared" si="362"/>
        <v>9.6049853E-4</v>
      </c>
      <c r="I1356" s="183">
        <f t="shared" si="363"/>
        <v>1.77739081E-3</v>
      </c>
      <c r="J1356" s="184">
        <f t="shared" si="364"/>
        <v>3.03224885E-3</v>
      </c>
      <c r="K1356" s="183">
        <v>9.1003820000000006E-3</v>
      </c>
      <c r="L1356" s="146">
        <v>9.843869700000001E-4</v>
      </c>
      <c r="M1356" s="146">
        <v>7.9300384000000003E-4</v>
      </c>
      <c r="N1356" s="146">
        <v>7.0213716000000004E-4</v>
      </c>
      <c r="O1356" s="146">
        <v>2.5836137000000001E-4</v>
      </c>
      <c r="P1356" s="146">
        <v>0</v>
      </c>
      <c r="Q1356" s="146">
        <v>0</v>
      </c>
      <c r="R1356" s="188">
        <v>0</v>
      </c>
      <c r="S1356" s="188">
        <v>1.3917924999999999E-4</v>
      </c>
      <c r="T1356" s="146">
        <v>0</v>
      </c>
      <c r="U1356" s="146">
        <v>2.8930696000000001E-3</v>
      </c>
      <c r="V1356" s="146">
        <v>0</v>
      </c>
      <c r="W1356" s="146">
        <v>0</v>
      </c>
      <c r="X1356" s="146">
        <v>0</v>
      </c>
      <c r="Z1356" s="157">
        <f t="shared" si="355"/>
        <v>6.066921333333334E-2</v>
      </c>
      <c r="AB1356" s="131">
        <f t="shared" si="356"/>
        <v>9.1003820000000006E-3</v>
      </c>
      <c r="AC1356" s="131">
        <f t="shared" si="357"/>
        <v>2.7378893400000002E-3</v>
      </c>
      <c r="AD1356" s="131">
        <f t="shared" si="358"/>
        <v>1.77739081E-3</v>
      </c>
      <c r="AE1356" s="131">
        <f t="shared" si="359"/>
        <v>1.77739081E-3</v>
      </c>
      <c r="AF1356" s="131">
        <f t="shared" si="360"/>
        <v>3.03224885E-3</v>
      </c>
      <c r="AH1356">
        <v>2.1652100000000001</v>
      </c>
      <c r="AI1356" s="71">
        <v>0.74300831000000001</v>
      </c>
      <c r="AJ1356" s="71">
        <v>0.40082111999999998</v>
      </c>
      <c r="AK1356" s="71">
        <v>0</v>
      </c>
      <c r="AL1356" s="71">
        <v>0.51369142999999995</v>
      </c>
      <c r="AM1356" s="71">
        <v>0.45288118999999999</v>
      </c>
      <c r="AN1356" s="71">
        <v>5.4807924000000001E-2</v>
      </c>
      <c r="AP1356" s="129">
        <v>1.3883461E-3</v>
      </c>
      <c r="AQ1356" s="129">
        <v>1.3052075E-3</v>
      </c>
      <c r="AR1356" s="129">
        <v>5.2726245E-5</v>
      </c>
      <c r="AS1356" s="129">
        <v>3.0412335999999999E-5</v>
      </c>
      <c r="AT1356" s="172">
        <f t="shared" si="367"/>
        <v>7.8249852439999995E-8</v>
      </c>
      <c r="AU1356" s="172">
        <f t="shared" si="368"/>
        <v>1.949935113948E-10</v>
      </c>
      <c r="AV1356" s="185">
        <f t="shared" si="369"/>
        <v>4.2594308388999996E-3</v>
      </c>
      <c r="AW1356" s="121">
        <v>5.6301029999999999E-8</v>
      </c>
      <c r="AX1356" s="121">
        <v>1.698738E-10</v>
      </c>
      <c r="AY1356" s="121">
        <v>4.6411947999999999E-15</v>
      </c>
      <c r="AZ1356" s="121">
        <v>0</v>
      </c>
      <c r="BA1356" s="121">
        <v>0</v>
      </c>
      <c r="BB1356" s="121">
        <v>1.881544E-11</v>
      </c>
      <c r="BC1356" s="121">
        <v>2.1930007000000001E-8</v>
      </c>
      <c r="BD1356" s="121">
        <v>4.2908381999999997E-12</v>
      </c>
      <c r="BE1356" s="121">
        <v>2.0824231999999999E-11</v>
      </c>
      <c r="BF1356" s="121">
        <v>0</v>
      </c>
      <c r="BG1356" s="121">
        <v>0</v>
      </c>
      <c r="BH1356" s="121">
        <v>0</v>
      </c>
      <c r="BI1356" s="121">
        <v>0</v>
      </c>
      <c r="BJ1356" s="121">
        <v>0</v>
      </c>
      <c r="BK1356" s="121">
        <v>0</v>
      </c>
      <c r="BL1356" s="121">
        <v>0</v>
      </c>
      <c r="BM1356" s="121">
        <v>0</v>
      </c>
      <c r="BN1356" s="121">
        <v>9.5080388999999995E-6</v>
      </c>
      <c r="BO1356" s="121">
        <v>4.2499228E-3</v>
      </c>
      <c r="BP1356" s="121">
        <v>0</v>
      </c>
      <c r="BQ1356" s="121">
        <v>0</v>
      </c>
      <c r="BR1356" s="121">
        <v>0</v>
      </c>
      <c r="BT1356" s="71">
        <v>3.7219526000000001E-6</v>
      </c>
      <c r="BU1356" s="71">
        <v>1.4356854000000001E-7</v>
      </c>
      <c r="BV1356" s="71">
        <v>1.6916187000000001E-6</v>
      </c>
      <c r="BW1356" s="71">
        <v>3.3427849999999999E-10</v>
      </c>
      <c r="BX1356" s="71">
        <v>3.4951648000000001E-7</v>
      </c>
      <c r="BY1356" s="71">
        <v>0</v>
      </c>
      <c r="BZ1356" s="71">
        <v>0</v>
      </c>
      <c r="CA1356" s="71">
        <v>0</v>
      </c>
      <c r="CB1356" s="71">
        <v>0</v>
      </c>
      <c r="CC1356" s="71">
        <v>1.0197221999999999E-9</v>
      </c>
      <c r="CD1356" s="71">
        <v>0</v>
      </c>
      <c r="CE1356" s="71">
        <v>0</v>
      </c>
      <c r="CF1356" s="71">
        <v>0</v>
      </c>
      <c r="CG1356" s="71">
        <v>1.4353682000000001E-7</v>
      </c>
      <c r="CH1356" s="71">
        <v>1.3923579E-6</v>
      </c>
      <c r="CI1356" s="71">
        <v>1.7649657E-13</v>
      </c>
      <c r="CJ1356" s="71">
        <v>0</v>
      </c>
      <c r="CL1356" s="186">
        <v>0</v>
      </c>
      <c r="CM1356" s="186">
        <v>6.0669213999999999E-2</v>
      </c>
      <c r="CN1356" s="187">
        <v>0</v>
      </c>
      <c r="CO1356" s="186">
        <v>9.8227507999999996E-5</v>
      </c>
      <c r="CP1356" s="186">
        <v>0</v>
      </c>
      <c r="CQ1356" s="186">
        <v>0</v>
      </c>
      <c r="CR1356" s="186">
        <v>1.2445717999999999E-5</v>
      </c>
      <c r="CS1356" s="186">
        <v>0</v>
      </c>
      <c r="CT1356" s="186">
        <v>0</v>
      </c>
      <c r="CU1356" s="186">
        <v>0</v>
      </c>
    </row>
    <row r="1357" spans="1:99" ht="14.4">
      <c r="A1357" t="s">
        <v>3417</v>
      </c>
      <c r="B1357" s="92" t="s">
        <v>1857</v>
      </c>
      <c r="C1357" s="126" t="str">
        <f t="shared" si="365"/>
        <v>B.042.02.120</v>
      </c>
      <c r="D1357" s="11" t="s">
        <v>2165</v>
      </c>
      <c r="E1357" s="125" t="s">
        <v>1058</v>
      </c>
      <c r="F1357" s="128" t="str">
        <f t="shared" si="366"/>
        <v>Electricity Malta consumption</v>
      </c>
      <c r="G1357" s="131">
        <f t="shared" si="361"/>
        <v>2.4080292800999999E-2</v>
      </c>
      <c r="H1357" s="183">
        <f t="shared" si="362"/>
        <v>1.3929445500000001E-3</v>
      </c>
      <c r="I1357" s="183">
        <f t="shared" si="363"/>
        <v>2.26166455E-3</v>
      </c>
      <c r="J1357" s="184">
        <f t="shared" si="364"/>
        <v>5.9665701000000003E-5</v>
      </c>
      <c r="K1357" s="183">
        <v>2.0366018E-2</v>
      </c>
      <c r="L1357" s="146">
        <v>9.9720275000000002E-4</v>
      </c>
      <c r="M1357" s="146">
        <v>1.2644618E-3</v>
      </c>
      <c r="N1357" s="146">
        <v>1.2279662000000001E-3</v>
      </c>
      <c r="O1357" s="146">
        <v>1.6497834999999999E-4</v>
      </c>
      <c r="P1357" s="146">
        <v>0</v>
      </c>
      <c r="Q1357" s="146">
        <v>0</v>
      </c>
      <c r="R1357" s="146">
        <v>0</v>
      </c>
      <c r="S1357" s="188">
        <v>5.9665701000000003E-5</v>
      </c>
      <c r="T1357" s="146">
        <v>0</v>
      </c>
      <c r="U1357" s="146">
        <v>0</v>
      </c>
      <c r="V1357" s="146">
        <v>0</v>
      </c>
      <c r="W1357" s="146">
        <v>0</v>
      </c>
      <c r="X1357" s="146">
        <v>0</v>
      </c>
      <c r="Z1357" s="157">
        <f t="shared" si="355"/>
        <v>0.13577345333333335</v>
      </c>
      <c r="AB1357" s="131">
        <f t="shared" si="356"/>
        <v>2.0366018E-2</v>
      </c>
      <c r="AC1357" s="131">
        <f t="shared" si="357"/>
        <v>3.6546091000000001E-3</v>
      </c>
      <c r="AD1357" s="131">
        <f t="shared" si="358"/>
        <v>2.26166455E-3</v>
      </c>
      <c r="AE1357" s="131">
        <f t="shared" si="359"/>
        <v>2.26166455E-3</v>
      </c>
      <c r="AF1357" s="131">
        <f t="shared" si="360"/>
        <v>5.9665701000000003E-5</v>
      </c>
      <c r="AH1357">
        <v>2.1298865</v>
      </c>
      <c r="AI1357" s="71">
        <v>1.8274507</v>
      </c>
      <c r="AJ1357" s="71">
        <v>0</v>
      </c>
      <c r="AK1357" s="71">
        <v>0</v>
      </c>
      <c r="AL1357" s="71">
        <v>6.1401997999999999E-2</v>
      </c>
      <c r="AM1357" s="71">
        <v>0.19522809999999999</v>
      </c>
      <c r="AN1357" s="71">
        <v>4.5805704000000003E-2</v>
      </c>
      <c r="AP1357" s="129">
        <v>2.6608247999999998E-3</v>
      </c>
      <c r="AQ1357" s="129">
        <v>2.4474337E-3</v>
      </c>
      <c r="AR1357" s="129">
        <v>1.1053293E-4</v>
      </c>
      <c r="AS1357" s="129">
        <v>1.0285822E-4</v>
      </c>
      <c r="AT1357" s="172">
        <f t="shared" si="367"/>
        <v>1.4672863428299999E-7</v>
      </c>
      <c r="AU1357" s="172">
        <f t="shared" si="368"/>
        <v>4.0877562746899998E-10</v>
      </c>
      <c r="AV1357" s="185">
        <f t="shared" si="369"/>
        <v>1.4405913185199999E-2</v>
      </c>
      <c r="AW1357" s="121">
        <v>1.2599775999999999E-7</v>
      </c>
      <c r="AX1357" s="121">
        <v>3.8016565999999999E-10</v>
      </c>
      <c r="AY1357" s="121">
        <v>1.0386669000000001E-14</v>
      </c>
      <c r="AZ1357" s="121">
        <v>0</v>
      </c>
      <c r="BA1357" s="121">
        <v>0</v>
      </c>
      <c r="BB1357" s="121">
        <v>3.2906282999999999E-11</v>
      </c>
      <c r="BC1357" s="121">
        <v>2.0697968000000001E-8</v>
      </c>
      <c r="BD1357" s="121">
        <v>7.5042378000000003E-12</v>
      </c>
      <c r="BE1357" s="121">
        <v>2.1095343E-11</v>
      </c>
      <c r="BF1357" s="121">
        <v>0</v>
      </c>
      <c r="BG1357" s="121">
        <v>0</v>
      </c>
      <c r="BH1357" s="121">
        <v>0</v>
      </c>
      <c r="BI1357" s="121">
        <v>0</v>
      </c>
      <c r="BJ1357" s="121">
        <v>0</v>
      </c>
      <c r="BK1357" s="121">
        <v>0</v>
      </c>
      <c r="BL1357" s="121">
        <v>0</v>
      </c>
      <c r="BM1357" s="121">
        <v>0</v>
      </c>
      <c r="BN1357" s="121">
        <v>2.2871852E-6</v>
      </c>
      <c r="BO1357" s="121">
        <v>1.4403625999999999E-2</v>
      </c>
      <c r="BP1357" s="121">
        <v>0</v>
      </c>
      <c r="BQ1357" s="121">
        <v>0</v>
      </c>
      <c r="BR1357" s="121">
        <v>0</v>
      </c>
      <c r="BT1357" s="71">
        <v>6.5551889000000003E-6</v>
      </c>
      <c r="BU1357" s="71">
        <v>1.4543767E-7</v>
      </c>
      <c r="BV1357" s="71">
        <v>3.7857241000000002E-6</v>
      </c>
      <c r="BW1357" s="71">
        <v>5.8461894999999997E-10</v>
      </c>
      <c r="BX1357" s="71">
        <v>2.6747086E-7</v>
      </c>
      <c r="BY1357" s="71">
        <v>0</v>
      </c>
      <c r="BZ1357" s="71">
        <v>0</v>
      </c>
      <c r="CA1357" s="71">
        <v>0</v>
      </c>
      <c r="CB1357" s="71">
        <v>0</v>
      </c>
      <c r="CC1357" s="71">
        <v>1.7833898999999999E-9</v>
      </c>
      <c r="CD1357" s="71">
        <v>0</v>
      </c>
      <c r="CE1357" s="71">
        <v>0</v>
      </c>
      <c r="CF1357" s="71">
        <v>0</v>
      </c>
      <c r="CG1357" s="71">
        <v>2.4417321999999998E-7</v>
      </c>
      <c r="CH1357" s="71">
        <v>2.1100149999999999E-6</v>
      </c>
      <c r="CI1357" s="71">
        <v>7.5663514000000001E-14</v>
      </c>
      <c r="CJ1357" s="71">
        <v>0</v>
      </c>
      <c r="CL1357" s="186">
        <v>0</v>
      </c>
      <c r="CM1357" s="186">
        <v>0.13577344999999999</v>
      </c>
      <c r="CN1357" s="187">
        <v>0</v>
      </c>
      <c r="CO1357" s="186">
        <v>9.9506337000000001E-5</v>
      </c>
      <c r="CP1357" s="186">
        <v>0</v>
      </c>
      <c r="CQ1357" s="186">
        <v>0</v>
      </c>
      <c r="CR1357" s="186">
        <v>1.0195114999999999E-5</v>
      </c>
      <c r="CS1357" s="186">
        <v>0</v>
      </c>
      <c r="CT1357" s="186">
        <v>0</v>
      </c>
      <c r="CU1357" s="186">
        <v>0</v>
      </c>
    </row>
    <row r="1358" spans="1:99" ht="14.4">
      <c r="A1358" t="s">
        <v>3418</v>
      </c>
      <c r="B1358" s="92" t="s">
        <v>1857</v>
      </c>
      <c r="C1358" s="126" t="str">
        <f t="shared" si="365"/>
        <v>B.042.02.121</v>
      </c>
      <c r="D1358" s="11" t="s">
        <v>2165</v>
      </c>
      <c r="E1358" s="125" t="s">
        <v>1058</v>
      </c>
      <c r="F1358" s="128" t="str">
        <f t="shared" si="366"/>
        <v>Electricity Netherlands consumption</v>
      </c>
      <c r="G1358" s="131">
        <f t="shared" si="361"/>
        <v>1.74085787E-2</v>
      </c>
      <c r="H1358" s="183">
        <f t="shared" si="362"/>
        <v>9.0575979999999996E-4</v>
      </c>
      <c r="I1358" s="183">
        <f t="shared" si="363"/>
        <v>1.6504860899999999E-3</v>
      </c>
      <c r="J1358" s="184">
        <f t="shared" si="364"/>
        <v>1.1700848099999999E-3</v>
      </c>
      <c r="K1358" s="183">
        <v>1.3682247999999999E-2</v>
      </c>
      <c r="L1358" s="146">
        <v>8.5202206999999996E-4</v>
      </c>
      <c r="M1358" s="146">
        <v>7.9846401999999995E-4</v>
      </c>
      <c r="N1358" s="188">
        <v>7.4598077999999996E-4</v>
      </c>
      <c r="O1358" s="146">
        <v>1.5977902E-4</v>
      </c>
      <c r="P1358" s="146">
        <v>0</v>
      </c>
      <c r="Q1358" s="146">
        <v>0</v>
      </c>
      <c r="R1358" s="146">
        <v>0</v>
      </c>
      <c r="S1358" s="188">
        <v>1.3244441E-4</v>
      </c>
      <c r="T1358" s="146">
        <v>0</v>
      </c>
      <c r="U1358" s="146">
        <v>1.0376404E-3</v>
      </c>
      <c r="V1358" s="146">
        <v>0</v>
      </c>
      <c r="W1358" s="146">
        <v>0</v>
      </c>
      <c r="X1358" s="146">
        <v>0</v>
      </c>
      <c r="Z1358" s="157">
        <f t="shared" si="355"/>
        <v>9.1214986666666664E-2</v>
      </c>
      <c r="AB1358" s="131">
        <f t="shared" si="356"/>
        <v>1.3682247999999999E-2</v>
      </c>
      <c r="AC1358" s="131">
        <f t="shared" si="357"/>
        <v>2.5562458899999999E-3</v>
      </c>
      <c r="AD1358" s="131">
        <f t="shared" si="358"/>
        <v>1.6504860899999999E-3</v>
      </c>
      <c r="AE1358" s="131">
        <f t="shared" si="359"/>
        <v>1.6504860899999999E-3</v>
      </c>
      <c r="AF1358" s="131">
        <f t="shared" si="360"/>
        <v>1.1700848099999999E-3</v>
      </c>
      <c r="AH1358">
        <v>1.9075373</v>
      </c>
      <c r="AI1358" s="71">
        <v>1.060346</v>
      </c>
      <c r="AJ1358" s="71">
        <v>0.14376017999999999</v>
      </c>
      <c r="AK1358" s="71">
        <v>0</v>
      </c>
      <c r="AL1358" s="71">
        <v>0.22249348999999999</v>
      </c>
      <c r="AM1358" s="71">
        <v>0.45698865999999999</v>
      </c>
      <c r="AN1358" s="71">
        <v>2.3948918999999999E-2</v>
      </c>
      <c r="AP1358" s="129">
        <v>1.8393643999999999E-3</v>
      </c>
      <c r="AQ1358" s="129">
        <v>1.7121568000000001E-3</v>
      </c>
      <c r="AR1358" s="129">
        <v>7.5168988000000005E-5</v>
      </c>
      <c r="AS1358" s="129">
        <v>5.2038603000000002E-5</v>
      </c>
      <c r="AT1358" s="172">
        <f t="shared" si="367"/>
        <v>1.0264728833499999E-7</v>
      </c>
      <c r="AU1358" s="172">
        <f t="shared" si="368"/>
        <v>2.779918153463E-10</v>
      </c>
      <c r="AV1358" s="185">
        <f t="shared" si="369"/>
        <v>7.2883197816999996E-3</v>
      </c>
      <c r="AW1358" s="121">
        <v>8.4647504999999996E-8</v>
      </c>
      <c r="AX1358" s="121">
        <v>2.5540195000000002E-10</v>
      </c>
      <c r="AY1358" s="121">
        <v>6.9779463000000004E-15</v>
      </c>
      <c r="AZ1358" s="121">
        <v>0</v>
      </c>
      <c r="BA1358" s="121">
        <v>0</v>
      </c>
      <c r="BB1358" s="121">
        <v>1.9990335E-11</v>
      </c>
      <c r="BC1358" s="121">
        <v>1.7979793E-8</v>
      </c>
      <c r="BD1358" s="121">
        <v>4.5587714E-12</v>
      </c>
      <c r="BE1358" s="121">
        <v>1.8024116000000001E-11</v>
      </c>
      <c r="BF1358" s="121">
        <v>0</v>
      </c>
      <c r="BG1358" s="121">
        <v>0</v>
      </c>
      <c r="BH1358" s="121">
        <v>0</v>
      </c>
      <c r="BI1358" s="121">
        <v>0</v>
      </c>
      <c r="BJ1358" s="121">
        <v>0</v>
      </c>
      <c r="BK1358" s="121">
        <v>0</v>
      </c>
      <c r="BL1358" s="121">
        <v>0</v>
      </c>
      <c r="BM1358" s="121">
        <v>0</v>
      </c>
      <c r="BN1358" s="121">
        <v>6.5736817000000004E-6</v>
      </c>
      <c r="BO1358" s="121">
        <v>7.2817461E-3</v>
      </c>
      <c r="BP1358" s="121">
        <v>0</v>
      </c>
      <c r="BQ1358" s="121">
        <v>0</v>
      </c>
      <c r="BR1358" s="121">
        <v>0</v>
      </c>
      <c r="BT1358" s="71">
        <v>4.4882495000000001E-6</v>
      </c>
      <c r="BU1358" s="71">
        <v>1.242637E-7</v>
      </c>
      <c r="BV1358" s="71">
        <v>2.5433158E-6</v>
      </c>
      <c r="BW1358" s="71">
        <v>3.5515188000000001E-10</v>
      </c>
      <c r="BX1358" s="71">
        <v>2.4537532000000001E-7</v>
      </c>
      <c r="BY1358" s="71">
        <v>0</v>
      </c>
      <c r="BZ1358" s="71">
        <v>0</v>
      </c>
      <c r="CA1358" s="71">
        <v>0</v>
      </c>
      <c r="CB1358" s="71">
        <v>0</v>
      </c>
      <c r="CC1358" s="71">
        <v>1.0833968E-9</v>
      </c>
      <c r="CD1358" s="71">
        <v>0</v>
      </c>
      <c r="CE1358" s="71">
        <v>0</v>
      </c>
      <c r="CF1358" s="71">
        <v>0</v>
      </c>
      <c r="CG1358" s="71">
        <v>1.5066462999999999E-7</v>
      </c>
      <c r="CH1358" s="71">
        <v>1.4231913E-6</v>
      </c>
      <c r="CI1358" s="71">
        <v>1.6795594E-13</v>
      </c>
      <c r="CJ1358" s="71">
        <v>0</v>
      </c>
      <c r="CL1358" s="186">
        <v>0</v>
      </c>
      <c r="CM1358" s="186">
        <v>9.1214983999999999E-2</v>
      </c>
      <c r="CN1358" s="187">
        <v>0</v>
      </c>
      <c r="CO1358" s="186">
        <v>8.5019415000000002E-5</v>
      </c>
      <c r="CP1358" s="186">
        <v>0</v>
      </c>
      <c r="CQ1358" s="186">
        <v>0</v>
      </c>
      <c r="CR1358" s="186">
        <v>9.1801443000000006E-6</v>
      </c>
      <c r="CS1358" s="186">
        <v>0</v>
      </c>
      <c r="CT1358" s="186">
        <v>0</v>
      </c>
      <c r="CU1358" s="186">
        <v>0</v>
      </c>
    </row>
    <row r="1359" spans="1:99" ht="14.4">
      <c r="A1359" t="s">
        <v>3419</v>
      </c>
      <c r="B1359" s="92" t="s">
        <v>1857</v>
      </c>
      <c r="C1359" s="126" t="str">
        <f t="shared" si="365"/>
        <v>B.042.02.123</v>
      </c>
      <c r="D1359" s="11" t="s">
        <v>2165</v>
      </c>
      <c r="E1359" s="125" t="s">
        <v>1058</v>
      </c>
      <c r="F1359" s="128" t="str">
        <f t="shared" si="366"/>
        <v>Electricity Poland consumption</v>
      </c>
      <c r="G1359" s="131">
        <f t="shared" si="361"/>
        <v>2.9164687128000001E-2</v>
      </c>
      <c r="H1359" s="183">
        <f t="shared" si="362"/>
        <v>7.4155746000000001E-4</v>
      </c>
      <c r="I1359" s="183">
        <f t="shared" si="363"/>
        <v>1.55348464E-3</v>
      </c>
      <c r="J1359" s="184">
        <f t="shared" si="364"/>
        <v>3.5863102799999999E-4</v>
      </c>
      <c r="K1359" s="183">
        <v>2.6511013999999999E-2</v>
      </c>
      <c r="L1359" s="146">
        <v>8.7057130999999995E-4</v>
      </c>
      <c r="M1359" s="146">
        <v>6.8291333000000004E-4</v>
      </c>
      <c r="N1359" s="188">
        <v>6.1660166000000001E-4</v>
      </c>
      <c r="O1359" s="188">
        <v>1.249558E-4</v>
      </c>
      <c r="P1359" s="146">
        <v>0</v>
      </c>
      <c r="Q1359" s="146">
        <v>0</v>
      </c>
      <c r="R1359" s="188">
        <v>0</v>
      </c>
      <c r="S1359" s="188">
        <v>7.9351048000000004E-5</v>
      </c>
      <c r="T1359" s="146">
        <v>0</v>
      </c>
      <c r="U1359" s="146">
        <v>2.7927997999999999E-4</v>
      </c>
      <c r="V1359" s="146">
        <v>0</v>
      </c>
      <c r="W1359" s="146">
        <v>0</v>
      </c>
      <c r="X1359" s="146">
        <v>0</v>
      </c>
      <c r="Z1359" s="157">
        <f t="shared" si="355"/>
        <v>0.17674009333333335</v>
      </c>
      <c r="AB1359" s="131">
        <f t="shared" si="356"/>
        <v>2.6511013999999999E-2</v>
      </c>
      <c r="AC1359" s="131">
        <f t="shared" si="357"/>
        <v>2.2950421000000002E-3</v>
      </c>
      <c r="AD1359" s="131">
        <f t="shared" si="358"/>
        <v>1.55348464E-3</v>
      </c>
      <c r="AE1359" s="131">
        <f t="shared" si="359"/>
        <v>1.55348464E-3</v>
      </c>
      <c r="AF1359" s="131">
        <f t="shared" si="360"/>
        <v>3.5863102799999999E-4</v>
      </c>
      <c r="AH1359">
        <v>2.4135406000000001</v>
      </c>
      <c r="AI1359" s="71">
        <v>1.8956634000000001</v>
      </c>
      <c r="AJ1359" s="71">
        <v>3.8692920999999998E-2</v>
      </c>
      <c r="AK1359" s="71">
        <v>0</v>
      </c>
      <c r="AL1359" s="71">
        <v>0.18824854999999999</v>
      </c>
      <c r="AM1359" s="71">
        <v>0.26440236</v>
      </c>
      <c r="AN1359" s="71">
        <v>2.6533306E-2</v>
      </c>
      <c r="AP1359" s="129">
        <v>3.2160423999999998E-3</v>
      </c>
      <c r="AQ1359" s="129">
        <v>3.0324534999999998E-3</v>
      </c>
      <c r="AR1359" s="129">
        <v>1.3981584000000001E-4</v>
      </c>
      <c r="AS1359" s="129">
        <v>4.3773063000000002E-5</v>
      </c>
      <c r="AT1359" s="172">
        <f t="shared" si="367"/>
        <v>1.8180176831199999E-7</v>
      </c>
      <c r="AU1359" s="172">
        <f t="shared" si="368"/>
        <v>5.1707042781699996E-10</v>
      </c>
      <c r="AV1359" s="185">
        <f t="shared" si="369"/>
        <v>6.1306811110999997E-3</v>
      </c>
      <c r="AW1359" s="121">
        <v>1.6401481E-7</v>
      </c>
      <c r="AX1359" s="121">
        <v>4.9487227000000005E-10</v>
      </c>
      <c r="AY1359" s="121">
        <v>1.3520617E-14</v>
      </c>
      <c r="AZ1359" s="121">
        <v>0</v>
      </c>
      <c r="BA1359" s="121">
        <v>0</v>
      </c>
      <c r="BB1359" s="121">
        <v>1.6523312000000001E-11</v>
      </c>
      <c r="BC1359" s="121">
        <v>1.7770434999999999E-8</v>
      </c>
      <c r="BD1359" s="121">
        <v>3.7681211999999998E-12</v>
      </c>
      <c r="BE1359" s="121">
        <v>1.8416516000000001E-11</v>
      </c>
      <c r="BF1359" s="121">
        <v>0</v>
      </c>
      <c r="BG1359" s="121">
        <v>0</v>
      </c>
      <c r="BH1359" s="121">
        <v>0</v>
      </c>
      <c r="BI1359" s="121">
        <v>0</v>
      </c>
      <c r="BJ1359" s="121">
        <v>0</v>
      </c>
      <c r="BK1359" s="121">
        <v>0</v>
      </c>
      <c r="BL1359" s="121">
        <v>0</v>
      </c>
      <c r="BM1359" s="121">
        <v>0</v>
      </c>
      <c r="BN1359" s="121">
        <v>3.4446111000000001E-6</v>
      </c>
      <c r="BO1359" s="121">
        <v>6.1272365000000001E-3</v>
      </c>
      <c r="BP1359" s="121">
        <v>0</v>
      </c>
      <c r="BQ1359" s="121">
        <v>0</v>
      </c>
      <c r="BR1359" s="121">
        <v>0</v>
      </c>
      <c r="BT1359" s="71">
        <v>7.7218686000000002E-6</v>
      </c>
      <c r="BU1359" s="71">
        <v>1.2696903000000001E-7</v>
      </c>
      <c r="BV1359" s="71">
        <v>4.9279829000000003E-6</v>
      </c>
      <c r="BW1359" s="71">
        <v>2.9355613999999999E-10</v>
      </c>
      <c r="BX1359" s="71">
        <v>2.1643421000000001E-7</v>
      </c>
      <c r="BY1359" s="71">
        <v>0</v>
      </c>
      <c r="BZ1359" s="71">
        <v>0</v>
      </c>
      <c r="CA1359" s="71">
        <v>0</v>
      </c>
      <c r="CB1359" s="71">
        <v>0</v>
      </c>
      <c r="CC1359" s="71">
        <v>8.9549793999999998E-10</v>
      </c>
      <c r="CD1359" s="71">
        <v>0</v>
      </c>
      <c r="CE1359" s="71">
        <v>0</v>
      </c>
      <c r="CF1359" s="71">
        <v>0</v>
      </c>
      <c r="CG1359" s="71">
        <v>1.2610872E-7</v>
      </c>
      <c r="CH1359" s="71">
        <v>2.3231846000000001E-6</v>
      </c>
      <c r="CI1359" s="71">
        <v>1.0062698E-13</v>
      </c>
      <c r="CJ1359" s="71">
        <v>0</v>
      </c>
      <c r="CL1359" s="186">
        <v>0</v>
      </c>
      <c r="CM1359" s="186">
        <v>0.17674010000000001</v>
      </c>
      <c r="CN1359" s="187">
        <v>0</v>
      </c>
      <c r="CO1359" s="186">
        <v>8.6870359999999998E-5</v>
      </c>
      <c r="CP1359" s="186">
        <v>0</v>
      </c>
      <c r="CQ1359" s="186">
        <v>0</v>
      </c>
      <c r="CR1359" s="186">
        <v>8.4248479000000008E-6</v>
      </c>
      <c r="CS1359" s="186">
        <v>0</v>
      </c>
      <c r="CT1359" s="186">
        <v>0</v>
      </c>
      <c r="CU1359" s="186">
        <v>0</v>
      </c>
    </row>
    <row r="1360" spans="1:99" ht="14.4">
      <c r="A1360" t="s">
        <v>3420</v>
      </c>
      <c r="B1360" s="92" t="s">
        <v>1857</v>
      </c>
      <c r="C1360" s="126" t="str">
        <f t="shared" si="365"/>
        <v>B.042.02.124</v>
      </c>
      <c r="D1360" s="11" t="s">
        <v>2165</v>
      </c>
      <c r="E1360" s="125" t="s">
        <v>1058</v>
      </c>
      <c r="F1360" s="128" t="str">
        <f t="shared" si="366"/>
        <v>Electricity Portugal consumption</v>
      </c>
      <c r="G1360" s="131">
        <f t="shared" si="361"/>
        <v>8.0120222300000005E-3</v>
      </c>
      <c r="H1360" s="183">
        <f t="shared" si="362"/>
        <v>6.1418341999999997E-4</v>
      </c>
      <c r="I1360" s="183">
        <f t="shared" si="363"/>
        <v>1.16488127E-3</v>
      </c>
      <c r="J1360" s="184">
        <f t="shared" si="364"/>
        <v>1.3608991399999999E-3</v>
      </c>
      <c r="K1360" s="183">
        <v>4.8720584000000004E-3</v>
      </c>
      <c r="L1360" s="146">
        <v>6.4787332E-4</v>
      </c>
      <c r="M1360" s="146">
        <v>5.1700794999999999E-4</v>
      </c>
      <c r="N1360" s="188">
        <v>4.6795639000000002E-4</v>
      </c>
      <c r="O1360" s="188">
        <v>1.4622703000000001E-4</v>
      </c>
      <c r="P1360" s="146">
        <v>0</v>
      </c>
      <c r="Q1360" s="146">
        <v>0</v>
      </c>
      <c r="R1360" s="188">
        <v>0</v>
      </c>
      <c r="S1360" s="146">
        <v>1.9808304E-4</v>
      </c>
      <c r="T1360" s="146">
        <v>0</v>
      </c>
      <c r="U1360" s="146">
        <v>1.1628160999999999E-3</v>
      </c>
      <c r="V1360" s="146">
        <v>0</v>
      </c>
      <c r="W1360" s="146">
        <v>0</v>
      </c>
      <c r="X1360" s="146">
        <v>0</v>
      </c>
      <c r="Z1360" s="157">
        <f t="shared" si="355"/>
        <v>3.2480389333333338E-2</v>
      </c>
      <c r="AB1360" s="131">
        <f t="shared" si="356"/>
        <v>4.8720584000000004E-3</v>
      </c>
      <c r="AC1360" s="131">
        <f t="shared" si="357"/>
        <v>1.77906469E-3</v>
      </c>
      <c r="AD1360" s="131">
        <f t="shared" si="358"/>
        <v>1.16488127E-3</v>
      </c>
      <c r="AE1360" s="131">
        <f t="shared" si="359"/>
        <v>1.16488127E-3</v>
      </c>
      <c r="AF1360" s="131">
        <f t="shared" si="360"/>
        <v>1.3608991399999999E-3</v>
      </c>
      <c r="AH1360">
        <v>1.6580398999999999</v>
      </c>
      <c r="AI1360" s="71">
        <v>0.42485434</v>
      </c>
      <c r="AJ1360" s="71">
        <v>0.16110267</v>
      </c>
      <c r="AK1360" s="71">
        <v>0</v>
      </c>
      <c r="AL1360" s="71">
        <v>0.27009497999999998</v>
      </c>
      <c r="AM1360" s="71">
        <v>0.50701141999999999</v>
      </c>
      <c r="AN1360" s="71">
        <v>0.29497652000000002</v>
      </c>
      <c r="AP1360" s="129">
        <v>7.9161707000000004E-4</v>
      </c>
      <c r="AQ1360" s="129">
        <v>7.3748993E-4</v>
      </c>
      <c r="AR1360" s="129">
        <v>2.9071449000000002E-5</v>
      </c>
      <c r="AS1360" s="129">
        <v>2.5055692999999999E-5</v>
      </c>
      <c r="AT1360" s="172">
        <f t="shared" si="367"/>
        <v>4.4214024007999997E-8</v>
      </c>
      <c r="AU1360" s="172">
        <f t="shared" si="368"/>
        <v>1.075127562498E-10</v>
      </c>
      <c r="AV1360" s="185">
        <f t="shared" si="369"/>
        <v>3.5092007772000002E-3</v>
      </c>
      <c r="AW1360" s="121">
        <v>3.0141800999999999E-8</v>
      </c>
      <c r="AX1360" s="121">
        <v>9.0945090000000003E-11</v>
      </c>
      <c r="AY1360" s="121">
        <v>2.4847498E-15</v>
      </c>
      <c r="AZ1360" s="121">
        <v>0</v>
      </c>
      <c r="BA1360" s="121">
        <v>0</v>
      </c>
      <c r="BB1360" s="121">
        <v>1.2540007999999999E-11</v>
      </c>
      <c r="BC1360" s="121">
        <v>1.4059683E-8</v>
      </c>
      <c r="BD1360" s="121">
        <v>2.8597335E-12</v>
      </c>
      <c r="BE1360" s="121">
        <v>1.3705448E-11</v>
      </c>
      <c r="BF1360" s="121">
        <v>0</v>
      </c>
      <c r="BG1360" s="121">
        <v>0</v>
      </c>
      <c r="BH1360" s="121">
        <v>0</v>
      </c>
      <c r="BI1360" s="121">
        <v>0</v>
      </c>
      <c r="BJ1360" s="121">
        <v>0</v>
      </c>
      <c r="BK1360" s="121">
        <v>0</v>
      </c>
      <c r="BL1360" s="121">
        <v>0</v>
      </c>
      <c r="BM1360" s="121">
        <v>0</v>
      </c>
      <c r="BN1360" s="121">
        <v>9.2703772000000005E-6</v>
      </c>
      <c r="BO1360" s="121">
        <v>3.4999304000000002E-3</v>
      </c>
      <c r="BP1360" s="121">
        <v>0</v>
      </c>
      <c r="BQ1360" s="121">
        <v>0</v>
      </c>
      <c r="BR1360" s="121">
        <v>0</v>
      </c>
      <c r="BT1360" s="71">
        <v>2.0067398000000002E-6</v>
      </c>
      <c r="BU1360" s="71">
        <v>9.4489496999999996E-8</v>
      </c>
      <c r="BV1360" s="71">
        <v>9.0563943999999998E-7</v>
      </c>
      <c r="BW1360" s="71">
        <v>2.2278803999999999E-10</v>
      </c>
      <c r="BX1360" s="71">
        <v>2.0871916E-7</v>
      </c>
      <c r="BY1360" s="71">
        <v>0</v>
      </c>
      <c r="BZ1360" s="71">
        <v>0</v>
      </c>
      <c r="CA1360" s="71">
        <v>0</v>
      </c>
      <c r="CB1360" s="71">
        <v>0</v>
      </c>
      <c r="CC1360" s="71">
        <v>6.7961864999999996E-10</v>
      </c>
      <c r="CD1360" s="71">
        <v>0</v>
      </c>
      <c r="CE1360" s="71">
        <v>0</v>
      </c>
      <c r="CF1360" s="71">
        <v>0</v>
      </c>
      <c r="CG1360" s="71">
        <v>9.5586017000000002E-8</v>
      </c>
      <c r="CH1360" s="71">
        <v>7.0140305000000002E-7</v>
      </c>
      <c r="CI1360" s="71">
        <v>2.5119388000000002E-13</v>
      </c>
      <c r="CJ1360" s="71">
        <v>0</v>
      </c>
      <c r="CL1360" s="186">
        <v>0</v>
      </c>
      <c r="CM1360" s="186">
        <v>3.2480388999999998E-2</v>
      </c>
      <c r="CN1360" s="187">
        <v>0</v>
      </c>
      <c r="CO1360" s="186">
        <v>6.4648338E-5</v>
      </c>
      <c r="CP1360" s="186">
        <v>0</v>
      </c>
      <c r="CQ1360" s="186">
        <v>0</v>
      </c>
      <c r="CR1360" s="186">
        <v>7.5972904E-6</v>
      </c>
      <c r="CS1360" s="186">
        <v>0</v>
      </c>
      <c r="CT1360" s="186">
        <v>0</v>
      </c>
      <c r="CU1360" s="186">
        <v>0</v>
      </c>
    </row>
    <row r="1361" spans="1:99" ht="14.4">
      <c r="A1361" t="s">
        <v>3421</v>
      </c>
      <c r="B1361" s="92" t="s">
        <v>1857</v>
      </c>
      <c r="C1361" s="126" t="str">
        <f t="shared" si="365"/>
        <v>B.042.02.125</v>
      </c>
      <c r="D1361" s="11" t="s">
        <v>2165</v>
      </c>
      <c r="E1361" s="125" t="s">
        <v>1058</v>
      </c>
      <c r="F1361" s="128" t="str">
        <f t="shared" si="366"/>
        <v>Electricity Romania consumption</v>
      </c>
      <c r="G1361" s="131">
        <f t="shared" si="361"/>
        <v>2.1097034729999999E-2</v>
      </c>
      <c r="H1361" s="183">
        <f t="shared" si="362"/>
        <v>5.8873000999999994E-4</v>
      </c>
      <c r="I1361" s="183">
        <f t="shared" si="363"/>
        <v>1.06234693E-3</v>
      </c>
      <c r="J1361" s="184">
        <f t="shared" si="364"/>
        <v>6.06501479E-3</v>
      </c>
      <c r="K1361" s="183">
        <v>1.3380942999999999E-2</v>
      </c>
      <c r="L1361" s="146">
        <v>5.4752116000000004E-4</v>
      </c>
      <c r="M1361" s="146">
        <v>5.1482576999999996E-4</v>
      </c>
      <c r="N1361" s="188">
        <v>4.7820422999999998E-4</v>
      </c>
      <c r="O1361" s="188">
        <v>1.1052578E-4</v>
      </c>
      <c r="P1361" s="146">
        <v>0</v>
      </c>
      <c r="Q1361" s="146">
        <v>0</v>
      </c>
      <c r="R1361" s="146">
        <v>0</v>
      </c>
      <c r="S1361" s="188">
        <v>1.1136479E-4</v>
      </c>
      <c r="T1361" s="146">
        <v>0</v>
      </c>
      <c r="U1361" s="146">
        <v>5.9536499999999996E-3</v>
      </c>
      <c r="V1361" s="146">
        <v>0</v>
      </c>
      <c r="W1361" s="146">
        <v>0</v>
      </c>
      <c r="X1361" s="146">
        <v>0</v>
      </c>
      <c r="Z1361" s="157">
        <f t="shared" si="355"/>
        <v>8.9206286666666662E-2</v>
      </c>
      <c r="AB1361" s="131">
        <f t="shared" si="356"/>
        <v>1.3380942999999999E-2</v>
      </c>
      <c r="AC1361" s="131">
        <f t="shared" si="357"/>
        <v>1.6510769399999999E-3</v>
      </c>
      <c r="AD1361" s="131">
        <f t="shared" si="358"/>
        <v>1.06234693E-3</v>
      </c>
      <c r="AE1361" s="131">
        <f t="shared" si="359"/>
        <v>1.06234693E-3</v>
      </c>
      <c r="AF1361" s="131">
        <f t="shared" si="360"/>
        <v>6.06501479E-3</v>
      </c>
      <c r="AH1361">
        <v>2.2633200000000002</v>
      </c>
      <c r="AI1361" s="71">
        <v>0.90485349000000004</v>
      </c>
      <c r="AJ1361" s="71">
        <v>0.82485006999999999</v>
      </c>
      <c r="AK1361" s="71">
        <v>0</v>
      </c>
      <c r="AL1361" s="71">
        <v>5.1671440999999999E-2</v>
      </c>
      <c r="AM1361" s="71">
        <v>0.2166814</v>
      </c>
      <c r="AN1361" s="71">
        <v>0.26526358</v>
      </c>
      <c r="AP1361" s="129">
        <v>1.6781802000000001E-3</v>
      </c>
      <c r="AQ1361" s="129">
        <v>1.5758168999999999E-3</v>
      </c>
      <c r="AR1361" s="129">
        <v>7.1463834000000005E-5</v>
      </c>
      <c r="AS1361" s="129">
        <v>3.0899431999999998E-5</v>
      </c>
      <c r="AT1361" s="172">
        <f t="shared" si="367"/>
        <v>9.4473436623000007E-8</v>
      </c>
      <c r="AU1361" s="172">
        <f t="shared" si="368"/>
        <v>2.6428932948080002E-10</v>
      </c>
      <c r="AV1361" s="185">
        <f t="shared" si="369"/>
        <v>4.3276515620000004E-3</v>
      </c>
      <c r="AW1361" s="121">
        <v>8.2783432E-8</v>
      </c>
      <c r="AX1361" s="121">
        <v>2.497776E-10</v>
      </c>
      <c r="AY1361" s="121">
        <v>6.8242808000000004E-15</v>
      </c>
      <c r="AZ1361" s="121">
        <v>0</v>
      </c>
      <c r="BA1361" s="121">
        <v>0</v>
      </c>
      <c r="BB1361" s="121">
        <v>1.2814623E-11</v>
      </c>
      <c r="BC1361" s="121">
        <v>1.167719E-8</v>
      </c>
      <c r="BD1361" s="121">
        <v>2.9223592E-12</v>
      </c>
      <c r="BE1361" s="121">
        <v>1.1582546E-11</v>
      </c>
      <c r="BF1361" s="121">
        <v>0</v>
      </c>
      <c r="BG1361" s="121">
        <v>0</v>
      </c>
      <c r="BH1361" s="121">
        <v>0</v>
      </c>
      <c r="BI1361" s="121">
        <v>0</v>
      </c>
      <c r="BJ1361" s="121">
        <v>0</v>
      </c>
      <c r="BK1361" s="121">
        <v>0</v>
      </c>
      <c r="BL1361" s="121">
        <v>0</v>
      </c>
      <c r="BM1361" s="121">
        <v>0</v>
      </c>
      <c r="BN1361" s="121">
        <v>1.2856262E-5</v>
      </c>
      <c r="BO1361" s="121">
        <v>4.3147953000000003E-3</v>
      </c>
      <c r="BP1361" s="121">
        <v>0</v>
      </c>
      <c r="BQ1361" s="121">
        <v>0</v>
      </c>
      <c r="BR1361" s="121">
        <v>0</v>
      </c>
      <c r="BT1361" s="71">
        <v>4.9545161000000001E-6</v>
      </c>
      <c r="BU1361" s="71">
        <v>7.9853572999999994E-8</v>
      </c>
      <c r="BV1361" s="71">
        <v>2.4873079000000002E-6</v>
      </c>
      <c r="BW1361" s="71">
        <v>2.2766689999999999E-10</v>
      </c>
      <c r="BX1361" s="71">
        <v>1.6470757E-7</v>
      </c>
      <c r="BY1361" s="71">
        <v>0</v>
      </c>
      <c r="BZ1361" s="71">
        <v>0</v>
      </c>
      <c r="CA1361" s="71">
        <v>0</v>
      </c>
      <c r="CB1361" s="71">
        <v>0</v>
      </c>
      <c r="CC1361" s="71">
        <v>6.9450172000000004E-10</v>
      </c>
      <c r="CD1361" s="71">
        <v>0</v>
      </c>
      <c r="CE1361" s="71">
        <v>0</v>
      </c>
      <c r="CF1361" s="71">
        <v>0</v>
      </c>
      <c r="CG1361" s="71">
        <v>9.6594884000000002E-8</v>
      </c>
      <c r="CH1361" s="71">
        <v>2.1251297999999999E-6</v>
      </c>
      <c r="CI1361" s="71">
        <v>1.4122438E-13</v>
      </c>
      <c r="CJ1361" s="71">
        <v>0</v>
      </c>
      <c r="CL1361" s="186">
        <v>0</v>
      </c>
      <c r="CM1361" s="186">
        <v>8.9206284999999996E-2</v>
      </c>
      <c r="CN1361" s="187">
        <v>0</v>
      </c>
      <c r="CO1361" s="186">
        <v>5.4634652000000003E-5</v>
      </c>
      <c r="CP1361" s="186">
        <v>0</v>
      </c>
      <c r="CQ1361" s="186">
        <v>0</v>
      </c>
      <c r="CR1361" s="186">
        <v>6.0950375000000002E-6</v>
      </c>
      <c r="CS1361" s="186">
        <v>0</v>
      </c>
      <c r="CT1361" s="186">
        <v>0</v>
      </c>
      <c r="CU1361" s="186">
        <v>0</v>
      </c>
    </row>
    <row r="1362" spans="1:99" ht="14.4">
      <c r="A1362" t="s">
        <v>3422</v>
      </c>
      <c r="B1362" s="92" t="s">
        <v>1857</v>
      </c>
      <c r="C1362" s="126" t="str">
        <f t="shared" si="365"/>
        <v>B.042.02.126</v>
      </c>
      <c r="D1362" s="11" t="s">
        <v>2165</v>
      </c>
      <c r="E1362" s="125" t="s">
        <v>1058</v>
      </c>
      <c r="F1362" s="128" t="str">
        <f t="shared" si="366"/>
        <v>Electricity Slovakia consumption</v>
      </c>
      <c r="G1362" s="131">
        <f t="shared" si="361"/>
        <v>2.4463459768999999E-2</v>
      </c>
      <c r="H1362" s="183">
        <f t="shared" si="362"/>
        <v>5.2360532999999999E-4</v>
      </c>
      <c r="I1362" s="183">
        <f t="shared" si="363"/>
        <v>1.21099914E-3</v>
      </c>
      <c r="J1362" s="184">
        <f t="shared" si="364"/>
        <v>1.3648924799E-2</v>
      </c>
      <c r="K1362" s="183">
        <v>9.0799304999999997E-3</v>
      </c>
      <c r="L1362" s="146">
        <v>7.4574163000000005E-4</v>
      </c>
      <c r="M1362" s="146">
        <v>4.6525750999999998E-4</v>
      </c>
      <c r="N1362" s="146">
        <v>4.1484231999999998E-4</v>
      </c>
      <c r="O1362" s="188">
        <v>1.0876301E-4</v>
      </c>
      <c r="P1362" s="146">
        <v>0</v>
      </c>
      <c r="Q1362" s="146">
        <v>0</v>
      </c>
      <c r="R1362" s="146">
        <v>0</v>
      </c>
      <c r="S1362" s="188">
        <v>4.1526799000000001E-5</v>
      </c>
      <c r="T1362" s="146">
        <v>0</v>
      </c>
      <c r="U1362" s="146">
        <v>1.3607398E-2</v>
      </c>
      <c r="V1362" s="146">
        <v>0</v>
      </c>
      <c r="W1362" s="146">
        <v>0</v>
      </c>
      <c r="X1362" s="146">
        <v>0</v>
      </c>
      <c r="Z1362" s="157">
        <f t="shared" si="355"/>
        <v>6.0532870000000003E-2</v>
      </c>
      <c r="AB1362" s="131">
        <f t="shared" si="356"/>
        <v>9.0799304999999997E-3</v>
      </c>
      <c r="AC1362" s="131">
        <f t="shared" si="357"/>
        <v>1.7346044699999999E-3</v>
      </c>
      <c r="AD1362" s="131">
        <f t="shared" si="358"/>
        <v>1.21099914E-3</v>
      </c>
      <c r="AE1362" s="131">
        <f t="shared" si="359"/>
        <v>1.21099914E-3</v>
      </c>
      <c r="AF1362" s="131">
        <f t="shared" si="360"/>
        <v>1.3648924799E-2</v>
      </c>
      <c r="AH1362">
        <v>2.9102657000000001</v>
      </c>
      <c r="AI1362" s="71">
        <v>0.64440931999999995</v>
      </c>
      <c r="AJ1362" s="71">
        <v>1.8852408</v>
      </c>
      <c r="AK1362" s="71">
        <v>0</v>
      </c>
      <c r="AL1362" s="71">
        <v>0.18856514999999999</v>
      </c>
      <c r="AM1362" s="71">
        <v>5.7950162E-2</v>
      </c>
      <c r="AN1362" s="71">
        <v>0.13410036</v>
      </c>
      <c r="AP1362" s="129">
        <v>1.2640086E-3</v>
      </c>
      <c r="AQ1362" s="129">
        <v>1.1915363000000001E-3</v>
      </c>
      <c r="AR1362" s="129">
        <v>5.0783179999999997E-5</v>
      </c>
      <c r="AS1362" s="129">
        <v>2.1689052000000001E-5</v>
      </c>
      <c r="AT1362" s="172">
        <f t="shared" si="367"/>
        <v>7.1435032690000001E-8</v>
      </c>
      <c r="AU1362" s="172">
        <f t="shared" si="368"/>
        <v>1.8780762226449998E-10</v>
      </c>
      <c r="AV1362" s="185">
        <f t="shared" si="369"/>
        <v>3.0376822629999997E-3</v>
      </c>
      <c r="AW1362" s="121">
        <v>5.6174503000000002E-8</v>
      </c>
      <c r="AX1362" s="121">
        <v>1.6949203999999999E-10</v>
      </c>
      <c r="AY1362" s="121">
        <v>4.6307645000000003E-15</v>
      </c>
      <c r="AZ1362" s="121">
        <v>0</v>
      </c>
      <c r="BA1362" s="121">
        <v>0</v>
      </c>
      <c r="BB1362" s="121">
        <v>1.111669E-11</v>
      </c>
      <c r="BC1362" s="121">
        <v>1.5249412999999999E-8</v>
      </c>
      <c r="BD1362" s="121">
        <v>2.5351474999999999E-12</v>
      </c>
      <c r="BE1362" s="121">
        <v>1.5775804000000001E-11</v>
      </c>
      <c r="BF1362" s="121">
        <v>0</v>
      </c>
      <c r="BG1362" s="121">
        <v>0</v>
      </c>
      <c r="BH1362" s="121">
        <v>0</v>
      </c>
      <c r="BI1362" s="121">
        <v>0</v>
      </c>
      <c r="BJ1362" s="121">
        <v>0</v>
      </c>
      <c r="BK1362" s="121">
        <v>0</v>
      </c>
      <c r="BL1362" s="121">
        <v>0</v>
      </c>
      <c r="BM1362" s="121">
        <v>0</v>
      </c>
      <c r="BN1362" s="121">
        <v>2.1218562999999999E-5</v>
      </c>
      <c r="BO1362" s="121">
        <v>3.0164636999999998E-3</v>
      </c>
      <c r="BP1362" s="121">
        <v>0</v>
      </c>
      <c r="BQ1362" s="121">
        <v>0</v>
      </c>
      <c r="BR1362" s="121">
        <v>0</v>
      </c>
      <c r="BT1362" s="71">
        <v>5.2504946999999998E-6</v>
      </c>
      <c r="BU1362" s="71">
        <v>1.0876316E-7</v>
      </c>
      <c r="BV1362" s="71">
        <v>1.687817E-6</v>
      </c>
      <c r="BW1362" s="71">
        <v>1.9750111E-10</v>
      </c>
      <c r="BX1362" s="71">
        <v>1.8694357000000001E-7</v>
      </c>
      <c r="BY1362" s="71">
        <v>0</v>
      </c>
      <c r="BZ1362" s="71">
        <v>0</v>
      </c>
      <c r="CA1362" s="71">
        <v>0</v>
      </c>
      <c r="CB1362" s="71">
        <v>0</v>
      </c>
      <c r="CC1362" s="71">
        <v>6.0248045999999995E-10</v>
      </c>
      <c r="CD1362" s="71">
        <v>0</v>
      </c>
      <c r="CE1362" s="71">
        <v>0</v>
      </c>
      <c r="CF1362" s="71">
        <v>0</v>
      </c>
      <c r="CG1362" s="71">
        <v>8.6359523000000004E-8</v>
      </c>
      <c r="CH1362" s="71">
        <v>3.1798113999999999E-6</v>
      </c>
      <c r="CI1362" s="71">
        <v>5.2661134999999997E-14</v>
      </c>
      <c r="CJ1362" s="71">
        <v>0</v>
      </c>
      <c r="CL1362" s="186">
        <v>0</v>
      </c>
      <c r="CM1362" s="186">
        <v>6.0532870000000003E-2</v>
      </c>
      <c r="CN1362" s="187">
        <v>0</v>
      </c>
      <c r="CO1362" s="186">
        <v>7.4414172E-5</v>
      </c>
      <c r="CP1362" s="186">
        <v>0</v>
      </c>
      <c r="CQ1362" s="186">
        <v>0</v>
      </c>
      <c r="CR1362" s="186">
        <v>7.2598264000000004E-6</v>
      </c>
      <c r="CS1362" s="186">
        <v>0</v>
      </c>
      <c r="CT1362" s="186">
        <v>0</v>
      </c>
      <c r="CU1362" s="186">
        <v>0</v>
      </c>
    </row>
    <row r="1363" spans="1:99" ht="14.4">
      <c r="A1363" t="s">
        <v>3423</v>
      </c>
      <c r="B1363" s="92" t="s">
        <v>1857</v>
      </c>
      <c r="C1363" s="126" t="str">
        <f t="shared" si="365"/>
        <v>B.042.02.127</v>
      </c>
      <c r="D1363" s="11" t="s">
        <v>2165</v>
      </c>
      <c r="E1363" s="125" t="s">
        <v>1058</v>
      </c>
      <c r="F1363" s="128" t="str">
        <f t="shared" si="366"/>
        <v>Electricity Slovenia consumption</v>
      </c>
      <c r="G1363" s="131">
        <f t="shared" si="361"/>
        <v>1.6891257582E-2</v>
      </c>
      <c r="H1363" s="183">
        <f t="shared" si="362"/>
        <v>4.0652163199999999E-4</v>
      </c>
      <c r="I1363" s="183">
        <f t="shared" si="363"/>
        <v>7.9535120999999994E-4</v>
      </c>
      <c r="J1363" s="184">
        <f t="shared" si="364"/>
        <v>6.3299184399999995E-3</v>
      </c>
      <c r="K1363" s="183">
        <v>9.3594663000000008E-3</v>
      </c>
      <c r="L1363" s="146">
        <v>4.3659415E-4</v>
      </c>
      <c r="M1363" s="146">
        <v>3.5875706E-4</v>
      </c>
      <c r="N1363" s="188">
        <v>3.2572254999999999E-4</v>
      </c>
      <c r="O1363" s="188">
        <v>8.0799081999999994E-5</v>
      </c>
      <c r="P1363" s="146">
        <v>0</v>
      </c>
      <c r="Q1363" s="146">
        <v>0</v>
      </c>
      <c r="R1363" s="146">
        <v>0</v>
      </c>
      <c r="S1363" s="188">
        <v>1.1391244000000001E-4</v>
      </c>
      <c r="T1363" s="146">
        <v>0</v>
      </c>
      <c r="U1363" s="146">
        <v>6.2160059999999996E-3</v>
      </c>
      <c r="V1363" s="146">
        <v>0</v>
      </c>
      <c r="W1363" s="146">
        <v>0</v>
      </c>
      <c r="X1363" s="146">
        <v>0</v>
      </c>
      <c r="Z1363" s="157">
        <f t="shared" si="355"/>
        <v>6.239644200000001E-2</v>
      </c>
      <c r="AB1363" s="131">
        <f t="shared" si="356"/>
        <v>9.3594663000000008E-3</v>
      </c>
      <c r="AC1363" s="131">
        <f t="shared" si="357"/>
        <v>1.201872842E-3</v>
      </c>
      <c r="AD1363" s="131">
        <f t="shared" si="358"/>
        <v>7.9535120999999994E-4</v>
      </c>
      <c r="AE1363" s="131">
        <f t="shared" si="359"/>
        <v>7.9535120999999994E-4</v>
      </c>
      <c r="AF1363" s="131">
        <f t="shared" si="360"/>
        <v>6.3299184399999995E-3</v>
      </c>
      <c r="AH1363">
        <v>2.160933</v>
      </c>
      <c r="AI1363" s="71">
        <v>0.64238611999999995</v>
      </c>
      <c r="AJ1363" s="71">
        <v>0.86119825999999999</v>
      </c>
      <c r="AK1363" s="71">
        <v>0</v>
      </c>
      <c r="AL1363" s="71">
        <v>0.13205269</v>
      </c>
      <c r="AM1363" s="71">
        <v>0.15141673</v>
      </c>
      <c r="AN1363" s="71">
        <v>0.37387922000000001</v>
      </c>
      <c r="AP1363" s="129">
        <v>1.1878048E-3</v>
      </c>
      <c r="AQ1363" s="129">
        <v>1.1193779E-3</v>
      </c>
      <c r="AR1363" s="129">
        <v>5.0278521000000001E-5</v>
      </c>
      <c r="AS1363" s="129">
        <v>1.8148295999999999E-5</v>
      </c>
      <c r="AT1363" s="172">
        <f t="shared" si="367"/>
        <v>6.7108989712700002E-8</v>
      </c>
      <c r="AU1363" s="172">
        <f t="shared" si="368"/>
        <v>1.859412786278E-10</v>
      </c>
      <c r="AV1363" s="185">
        <f t="shared" si="369"/>
        <v>2.5417782320000001E-3</v>
      </c>
      <c r="AW1363" s="121">
        <v>5.7903898000000001E-8</v>
      </c>
      <c r="AX1363" s="121">
        <v>1.7471004000000001E-10</v>
      </c>
      <c r="AY1363" s="121">
        <v>4.7733278000000002E-15</v>
      </c>
      <c r="AZ1363" s="121">
        <v>0</v>
      </c>
      <c r="BA1363" s="121">
        <v>0</v>
      </c>
      <c r="BB1363" s="121">
        <v>8.7285126999999995E-12</v>
      </c>
      <c r="BC1363" s="121">
        <v>9.1963632000000001E-9</v>
      </c>
      <c r="BD1363" s="121">
        <v>1.9905267000000001E-12</v>
      </c>
      <c r="BE1363" s="121">
        <v>9.2359385999999999E-12</v>
      </c>
      <c r="BF1363" s="121">
        <v>0</v>
      </c>
      <c r="BG1363" s="121">
        <v>0</v>
      </c>
      <c r="BH1363" s="121">
        <v>0</v>
      </c>
      <c r="BI1363" s="121">
        <v>0</v>
      </c>
      <c r="BJ1363" s="121">
        <v>0</v>
      </c>
      <c r="BK1363" s="121">
        <v>0</v>
      </c>
      <c r="BL1363" s="121">
        <v>0</v>
      </c>
      <c r="BM1363" s="121">
        <v>0</v>
      </c>
      <c r="BN1363" s="121">
        <v>1.3332332E-5</v>
      </c>
      <c r="BO1363" s="121">
        <v>2.5284459000000001E-3</v>
      </c>
      <c r="BP1363" s="121">
        <v>0</v>
      </c>
      <c r="BQ1363" s="121">
        <v>0</v>
      </c>
      <c r="BR1363" s="121">
        <v>0</v>
      </c>
      <c r="BT1363" s="71">
        <v>3.8620467E-6</v>
      </c>
      <c r="BU1363" s="71">
        <v>6.3675350999999996E-8</v>
      </c>
      <c r="BV1363" s="71">
        <v>1.7397784000000001E-6</v>
      </c>
      <c r="BW1363" s="71">
        <v>1.5507233E-10</v>
      </c>
      <c r="BX1363" s="71">
        <v>1.2477322999999999E-7</v>
      </c>
      <c r="BY1363" s="71">
        <v>0</v>
      </c>
      <c r="BZ1363" s="71">
        <v>0</v>
      </c>
      <c r="CA1363" s="71">
        <v>0</v>
      </c>
      <c r="CB1363" s="71">
        <v>0</v>
      </c>
      <c r="CC1363" s="71">
        <v>4.7305074000000002E-10</v>
      </c>
      <c r="CD1363" s="71">
        <v>0</v>
      </c>
      <c r="CE1363" s="71">
        <v>0</v>
      </c>
      <c r="CF1363" s="71">
        <v>0</v>
      </c>
      <c r="CG1363" s="71">
        <v>6.6397002000000003E-8</v>
      </c>
      <c r="CH1363" s="71">
        <v>1.8667944000000001E-6</v>
      </c>
      <c r="CI1363" s="71">
        <v>1.4445511000000001E-13</v>
      </c>
      <c r="CJ1363" s="71">
        <v>0</v>
      </c>
      <c r="CL1363" s="186">
        <v>0</v>
      </c>
      <c r="CM1363" s="186">
        <v>6.2396442000000003E-2</v>
      </c>
      <c r="CN1363" s="187">
        <v>0</v>
      </c>
      <c r="CO1363" s="186">
        <v>4.3565748E-5</v>
      </c>
      <c r="CP1363" s="186">
        <v>0</v>
      </c>
      <c r="CQ1363" s="186">
        <v>0</v>
      </c>
      <c r="CR1363" s="186">
        <v>4.6772904999999999E-6</v>
      </c>
      <c r="CS1363" s="186">
        <v>0</v>
      </c>
      <c r="CT1363" s="186">
        <v>0</v>
      </c>
      <c r="CU1363" s="186">
        <v>0</v>
      </c>
    </row>
    <row r="1364" spans="1:99" ht="14.4">
      <c r="A1364" t="s">
        <v>3424</v>
      </c>
      <c r="B1364" s="92" t="s">
        <v>1857</v>
      </c>
      <c r="C1364" s="126" t="str">
        <f t="shared" si="365"/>
        <v>B.042.02.128</v>
      </c>
      <c r="D1364" s="11" t="s">
        <v>2165</v>
      </c>
      <c r="E1364" s="125" t="s">
        <v>1058</v>
      </c>
      <c r="F1364" s="128" t="str">
        <f t="shared" si="366"/>
        <v>Electricity Spain consumption</v>
      </c>
      <c r="G1364" s="131">
        <f t="shared" si="361"/>
        <v>1.4094624249000001E-2</v>
      </c>
      <c r="H1364" s="183">
        <f t="shared" si="362"/>
        <v>5.2342397899999996E-4</v>
      </c>
      <c r="I1364" s="183">
        <f t="shared" si="363"/>
        <v>1.1378160400000001E-3</v>
      </c>
      <c r="J1364" s="184">
        <f t="shared" si="364"/>
        <v>5.7005127300000001E-3</v>
      </c>
      <c r="K1364" s="190">
        <v>6.7328715000000003E-3</v>
      </c>
      <c r="L1364" s="188">
        <v>6.6173065000000003E-4</v>
      </c>
      <c r="M1364" s="188">
        <v>4.7608539000000002E-4</v>
      </c>
      <c r="N1364" s="188">
        <v>4.4380133E-4</v>
      </c>
      <c r="O1364" s="188">
        <v>7.9622649E-5</v>
      </c>
      <c r="P1364" s="146">
        <v>0</v>
      </c>
      <c r="Q1364" s="146">
        <v>0</v>
      </c>
      <c r="R1364" s="146">
        <v>0</v>
      </c>
      <c r="S1364" s="188">
        <v>1.5462953000000001E-4</v>
      </c>
      <c r="T1364" s="146">
        <v>0</v>
      </c>
      <c r="U1364" s="146">
        <v>5.5458831999999998E-3</v>
      </c>
      <c r="V1364" s="146">
        <v>0</v>
      </c>
      <c r="W1364" s="146">
        <v>0</v>
      </c>
      <c r="X1364" s="146">
        <v>0</v>
      </c>
      <c r="Z1364" s="157">
        <f t="shared" si="355"/>
        <v>4.4885810000000005E-2</v>
      </c>
      <c r="AB1364" s="131">
        <f t="shared" si="356"/>
        <v>6.7328715000000003E-3</v>
      </c>
      <c r="AC1364" s="131">
        <f t="shared" si="357"/>
        <v>1.6612400189999999E-3</v>
      </c>
      <c r="AD1364" s="131">
        <f t="shared" si="358"/>
        <v>1.1378160400000001E-3</v>
      </c>
      <c r="AE1364" s="131">
        <f t="shared" si="359"/>
        <v>1.1378160400000001E-3</v>
      </c>
      <c r="AF1364" s="131">
        <f t="shared" si="360"/>
        <v>5.7005127300000001E-3</v>
      </c>
      <c r="AH1364">
        <v>2.0232361000000001</v>
      </c>
      <c r="AI1364" s="71">
        <v>0.57265297000000004</v>
      </c>
      <c r="AJ1364" s="71">
        <v>0.76835591000000003</v>
      </c>
      <c r="AK1364" s="71">
        <v>0</v>
      </c>
      <c r="AL1364" s="71">
        <v>8.4733015999999994E-2</v>
      </c>
      <c r="AM1364" s="71">
        <v>0.46717376999999999</v>
      </c>
      <c r="AN1364" s="71">
        <v>0.13032047999999999</v>
      </c>
      <c r="AP1364" s="129">
        <v>9.8726023999999991E-4</v>
      </c>
      <c r="AQ1364" s="129">
        <v>9.1627457000000002E-4</v>
      </c>
      <c r="AR1364" s="129">
        <v>3.8503449000000002E-5</v>
      </c>
      <c r="AS1364" s="129">
        <v>3.2482221999999999E-5</v>
      </c>
      <c r="AT1364" s="172">
        <f t="shared" si="367"/>
        <v>5.4932528715000001E-8</v>
      </c>
      <c r="AU1364" s="172">
        <f t="shared" si="368"/>
        <v>1.423944159645E-10</v>
      </c>
      <c r="AV1364" s="185">
        <f t="shared" si="369"/>
        <v>4.5493307989999997E-3</v>
      </c>
      <c r="AW1364" s="121">
        <v>4.1654032000000001E-8</v>
      </c>
      <c r="AX1364" s="121">
        <v>1.2568026999999999E-10</v>
      </c>
      <c r="AY1364" s="121">
        <v>3.4337645E-15</v>
      </c>
      <c r="AZ1364" s="121">
        <v>0</v>
      </c>
      <c r="BA1364" s="121">
        <v>0</v>
      </c>
      <c r="BB1364" s="121">
        <v>1.1892715000000001E-11</v>
      </c>
      <c r="BC1364" s="121">
        <v>1.3266604E-8</v>
      </c>
      <c r="BD1364" s="121">
        <v>2.7121191999999999E-12</v>
      </c>
      <c r="BE1364" s="121">
        <v>1.3998593000000001E-11</v>
      </c>
      <c r="BF1364" s="121">
        <v>0</v>
      </c>
      <c r="BG1364" s="121">
        <v>0</v>
      </c>
      <c r="BH1364" s="121">
        <v>0</v>
      </c>
      <c r="BI1364" s="121">
        <v>0</v>
      </c>
      <c r="BJ1364" s="121">
        <v>0</v>
      </c>
      <c r="BK1364" s="121">
        <v>0</v>
      </c>
      <c r="BL1364" s="121">
        <v>0</v>
      </c>
      <c r="BM1364" s="121">
        <v>0</v>
      </c>
      <c r="BN1364" s="121">
        <v>1.3926599E-5</v>
      </c>
      <c r="BO1364" s="121">
        <v>4.5354041999999999E-3</v>
      </c>
      <c r="BP1364" s="121">
        <v>0</v>
      </c>
      <c r="BQ1364" s="121">
        <v>0</v>
      </c>
      <c r="BR1364" s="121">
        <v>0</v>
      </c>
      <c r="BT1364" s="71">
        <v>3.2416879999999999E-6</v>
      </c>
      <c r="BU1364" s="71">
        <v>9.6510528000000005E-8</v>
      </c>
      <c r="BV1364" s="71">
        <v>1.2515355E-6</v>
      </c>
      <c r="BW1364" s="71">
        <v>2.1128812E-10</v>
      </c>
      <c r="BX1364" s="71">
        <v>1.5076769E-7</v>
      </c>
      <c r="BY1364" s="71">
        <v>0</v>
      </c>
      <c r="BZ1364" s="71">
        <v>0</v>
      </c>
      <c r="CA1364" s="71">
        <v>0</v>
      </c>
      <c r="CB1364" s="71">
        <v>0</v>
      </c>
      <c r="CC1364" s="71">
        <v>6.4453796999999998E-10</v>
      </c>
      <c r="CD1364" s="71">
        <v>0</v>
      </c>
      <c r="CE1364" s="71">
        <v>0</v>
      </c>
      <c r="CF1364" s="71">
        <v>0</v>
      </c>
      <c r="CG1364" s="71">
        <v>9.1099837999999996E-8</v>
      </c>
      <c r="CH1364" s="71">
        <v>1.6509184999999999E-6</v>
      </c>
      <c r="CI1364" s="71">
        <v>1.9608942999999999E-13</v>
      </c>
      <c r="CJ1364" s="71">
        <v>0</v>
      </c>
      <c r="CL1364" s="186">
        <v>0</v>
      </c>
      <c r="CM1364" s="186">
        <v>4.4885809999999998E-2</v>
      </c>
      <c r="CN1364" s="187">
        <v>0</v>
      </c>
      <c r="CO1364" s="186">
        <v>6.6031098000000007E-5</v>
      </c>
      <c r="CP1364" s="186">
        <v>0</v>
      </c>
      <c r="CQ1364" s="186">
        <v>0</v>
      </c>
      <c r="CR1364" s="186">
        <v>6.0208351999999998E-6</v>
      </c>
      <c r="CS1364" s="186">
        <v>0</v>
      </c>
      <c r="CT1364" s="186">
        <v>0</v>
      </c>
      <c r="CU1364" s="186">
        <v>0</v>
      </c>
    </row>
    <row r="1365" spans="1:99" ht="14.4">
      <c r="A1365" t="s">
        <v>3425</v>
      </c>
      <c r="B1365" s="92" t="s">
        <v>1857</v>
      </c>
      <c r="C1365" s="126" t="str">
        <f t="shared" si="365"/>
        <v>B.042.02.129</v>
      </c>
      <c r="D1365" s="11" t="s">
        <v>2165</v>
      </c>
      <c r="E1365" s="125" t="s">
        <v>1058</v>
      </c>
      <c r="F1365" s="128" t="str">
        <f t="shared" si="366"/>
        <v>Electricity Sweden consumption</v>
      </c>
      <c r="G1365" s="131">
        <f t="shared" si="361"/>
        <v>1.0184854852E-2</v>
      </c>
      <c r="H1365" s="183">
        <f t="shared" si="362"/>
        <v>2.9983344200000002E-4</v>
      </c>
      <c r="I1365" s="183">
        <f t="shared" si="363"/>
        <v>6.5087165999999999E-4</v>
      </c>
      <c r="J1365" s="184">
        <f t="shared" si="364"/>
        <v>7.5136133500000001E-3</v>
      </c>
      <c r="K1365" s="183">
        <v>1.7205364000000001E-3</v>
      </c>
      <c r="L1365" s="146">
        <v>4.1168325000000001E-4</v>
      </c>
      <c r="M1365" s="146">
        <v>2.3918841E-4</v>
      </c>
      <c r="N1365" s="146">
        <v>2.0416615000000001E-4</v>
      </c>
      <c r="O1365" s="188">
        <v>9.5667292000000003E-5</v>
      </c>
      <c r="P1365" s="146">
        <v>0</v>
      </c>
      <c r="Q1365" s="146">
        <v>0</v>
      </c>
      <c r="R1365" s="188">
        <v>0</v>
      </c>
      <c r="S1365" s="146">
        <v>1.5680885E-4</v>
      </c>
      <c r="T1365" s="146">
        <v>0</v>
      </c>
      <c r="U1365" s="146">
        <v>7.3568045000000004E-3</v>
      </c>
      <c r="V1365" s="146">
        <v>0</v>
      </c>
      <c r="W1365" s="146">
        <v>0</v>
      </c>
      <c r="X1365" s="146">
        <v>0</v>
      </c>
      <c r="Z1365" s="157">
        <f t="shared" si="355"/>
        <v>1.1470242666666668E-2</v>
      </c>
      <c r="AB1365" s="131">
        <f t="shared" si="356"/>
        <v>1.7205364000000001E-3</v>
      </c>
      <c r="AC1365" s="131">
        <f t="shared" si="357"/>
        <v>9.5070510200000007E-4</v>
      </c>
      <c r="AD1365" s="131">
        <f t="shared" si="358"/>
        <v>6.5087165999999999E-4</v>
      </c>
      <c r="AE1365" s="131">
        <f t="shared" si="359"/>
        <v>6.5087165999999999E-4</v>
      </c>
      <c r="AF1365" s="131">
        <f t="shared" si="360"/>
        <v>7.5136133500000001E-3</v>
      </c>
      <c r="AH1365">
        <v>1.960674</v>
      </c>
      <c r="AI1365" s="71">
        <v>4.5046256E-2</v>
      </c>
      <c r="AJ1365" s="71">
        <v>1.0192505000000001</v>
      </c>
      <c r="AK1365" s="71">
        <v>0</v>
      </c>
      <c r="AL1365" s="71">
        <v>0.21551070999999999</v>
      </c>
      <c r="AM1365" s="71">
        <v>0.27318925999999999</v>
      </c>
      <c r="AN1365" s="71">
        <v>0.40767733</v>
      </c>
      <c r="AP1365" s="129">
        <v>3.4169167000000001E-4</v>
      </c>
      <c r="AQ1365" s="129">
        <v>3.2737891999999998E-4</v>
      </c>
      <c r="AR1365" s="129">
        <v>1.1376863999999999E-5</v>
      </c>
      <c r="AS1365" s="129">
        <v>2.9358920999999998E-6</v>
      </c>
      <c r="AT1365" s="172">
        <f t="shared" si="367"/>
        <v>1.9627033219099999E-8</v>
      </c>
      <c r="AU1365" s="172">
        <f t="shared" si="368"/>
        <v>4.2074199073559999E-11</v>
      </c>
      <c r="AV1365" s="185">
        <f t="shared" si="369"/>
        <v>4.1118937199999999E-4</v>
      </c>
      <c r="AW1365" s="121">
        <v>1.0644385E-8</v>
      </c>
      <c r="AX1365" s="121">
        <v>3.2116678999999997E-11</v>
      </c>
      <c r="AY1365" s="121">
        <v>8.7747355999999999E-16</v>
      </c>
      <c r="AZ1365" s="121">
        <v>0</v>
      </c>
      <c r="BA1365" s="121">
        <v>0</v>
      </c>
      <c r="BB1365" s="121">
        <v>5.4711190999999997E-12</v>
      </c>
      <c r="BC1365" s="121">
        <v>8.9771771000000001E-9</v>
      </c>
      <c r="BD1365" s="121">
        <v>1.2476819999999999E-12</v>
      </c>
      <c r="BE1365" s="121">
        <v>8.7089605999999992E-12</v>
      </c>
      <c r="BF1365" s="121">
        <v>0</v>
      </c>
      <c r="BG1365" s="121">
        <v>0</v>
      </c>
      <c r="BH1365" s="121">
        <v>0</v>
      </c>
      <c r="BI1365" s="121">
        <v>0</v>
      </c>
      <c r="BJ1365" s="121">
        <v>0</v>
      </c>
      <c r="BK1365" s="121">
        <v>0</v>
      </c>
      <c r="BL1365" s="121">
        <v>0</v>
      </c>
      <c r="BM1365" s="121">
        <v>0</v>
      </c>
      <c r="BN1365" s="121">
        <v>1.6622131999999999E-5</v>
      </c>
      <c r="BO1365" s="121">
        <v>3.9456723999999998E-4</v>
      </c>
      <c r="BP1365" s="121">
        <v>0</v>
      </c>
      <c r="BQ1365" s="121">
        <v>0</v>
      </c>
      <c r="BR1365" s="121">
        <v>0</v>
      </c>
      <c r="BT1365" s="71">
        <v>1.9169678000000001E-6</v>
      </c>
      <c r="BU1365" s="71">
        <v>6.0042205999999995E-8</v>
      </c>
      <c r="BV1365" s="71">
        <v>3.198208E-7</v>
      </c>
      <c r="BW1365" s="71">
        <v>9.7200886000000005E-11</v>
      </c>
      <c r="BX1365" s="71">
        <v>1.3508871999999999E-7</v>
      </c>
      <c r="BY1365" s="71">
        <v>0</v>
      </c>
      <c r="BZ1365" s="71">
        <v>0</v>
      </c>
      <c r="CA1365" s="71">
        <v>0</v>
      </c>
      <c r="CB1365" s="71">
        <v>0</v>
      </c>
      <c r="CC1365" s="71">
        <v>2.9651294000000001E-10</v>
      </c>
      <c r="CD1365" s="71">
        <v>0</v>
      </c>
      <c r="CE1365" s="71">
        <v>0</v>
      </c>
      <c r="CF1365" s="71">
        <v>0</v>
      </c>
      <c r="CG1365" s="71">
        <v>4.2924998000000002E-8</v>
      </c>
      <c r="CH1365" s="71">
        <v>1.3586971000000001E-6</v>
      </c>
      <c r="CI1365" s="71">
        <v>1.9885308000000001E-13</v>
      </c>
      <c r="CJ1365" s="71">
        <v>0</v>
      </c>
      <c r="CL1365" s="186">
        <v>0</v>
      </c>
      <c r="CM1365" s="186">
        <v>1.1470243E-2</v>
      </c>
      <c r="CN1365" s="187">
        <v>0</v>
      </c>
      <c r="CO1365" s="186">
        <v>4.1080003000000001E-5</v>
      </c>
      <c r="CP1365" s="186">
        <v>0</v>
      </c>
      <c r="CQ1365" s="186">
        <v>0</v>
      </c>
      <c r="CR1365" s="186">
        <v>4.8961621999999999E-6</v>
      </c>
      <c r="CS1365" s="186">
        <v>0</v>
      </c>
      <c r="CT1365" s="186">
        <v>0</v>
      </c>
      <c r="CU1365" s="186">
        <v>0</v>
      </c>
    </row>
    <row r="1366" spans="1:99" ht="14.4">
      <c r="A1366" t="s">
        <v>3426</v>
      </c>
      <c r="B1366" s="92" t="s">
        <v>1857</v>
      </c>
      <c r="C1366" s="126" t="str">
        <f t="shared" si="365"/>
        <v>B.042.02.131</v>
      </c>
      <c r="D1366" s="11" t="s">
        <v>2165</v>
      </c>
      <c r="E1366" s="125" t="s">
        <v>1058</v>
      </c>
      <c r="F1366" s="128" t="str">
        <f t="shared" si="366"/>
        <v>Electricity Switzerland consumption</v>
      </c>
      <c r="G1366" s="131">
        <f t="shared" si="361"/>
        <v>1.2021602603E-2</v>
      </c>
      <c r="H1366" s="183">
        <f t="shared" si="362"/>
        <v>2.2880460300000002E-4</v>
      </c>
      <c r="I1366" s="183">
        <f t="shared" si="363"/>
        <v>5.9980658E-4</v>
      </c>
      <c r="J1366" s="184">
        <f t="shared" si="364"/>
        <v>9.100951119999999E-3</v>
      </c>
      <c r="K1366" s="183">
        <v>2.0920403E-3</v>
      </c>
      <c r="L1366" s="188">
        <v>4.0903552000000001E-4</v>
      </c>
      <c r="M1366" s="188">
        <v>1.9077106000000001E-4</v>
      </c>
      <c r="N1366" s="188">
        <v>1.6704830000000001E-4</v>
      </c>
      <c r="O1366" s="188">
        <v>6.1756303000000005E-5</v>
      </c>
      <c r="P1366" s="146">
        <v>0</v>
      </c>
      <c r="Q1366" s="146">
        <v>0</v>
      </c>
      <c r="R1366" s="188">
        <v>0</v>
      </c>
      <c r="S1366" s="146">
        <v>1.2559052E-4</v>
      </c>
      <c r="T1366" s="146">
        <v>0</v>
      </c>
      <c r="U1366" s="146">
        <v>8.9753605999999993E-3</v>
      </c>
      <c r="V1366" s="146">
        <v>0</v>
      </c>
      <c r="W1366" s="146">
        <v>0</v>
      </c>
      <c r="X1366" s="146">
        <v>0</v>
      </c>
      <c r="Z1366" s="157">
        <f t="shared" ref="Z1366:Z1430" si="370">K1366/0.15</f>
        <v>1.3946935333333334E-2</v>
      </c>
      <c r="AB1366" s="131">
        <f t="shared" si="356"/>
        <v>2.0920403E-3</v>
      </c>
      <c r="AC1366" s="131">
        <f t="shared" si="357"/>
        <v>8.2861118300000007E-4</v>
      </c>
      <c r="AD1366" s="131">
        <f t="shared" si="358"/>
        <v>5.9980658E-4</v>
      </c>
      <c r="AE1366" s="131">
        <f t="shared" si="359"/>
        <v>5.9980658E-4</v>
      </c>
      <c r="AF1366" s="131">
        <f t="shared" si="360"/>
        <v>9.100951119999999E-3</v>
      </c>
      <c r="AH1366">
        <v>2.0895196</v>
      </c>
      <c r="AI1366" s="71">
        <v>0.15820739</v>
      </c>
      <c r="AJ1366" s="71">
        <v>1.2434938</v>
      </c>
      <c r="AK1366" s="71">
        <v>0</v>
      </c>
      <c r="AL1366" s="71">
        <v>7.2561709000000002E-2</v>
      </c>
      <c r="AM1366" s="71">
        <v>0.12872712</v>
      </c>
      <c r="AN1366" s="71">
        <v>0.48652960000000001</v>
      </c>
      <c r="AP1366" s="129">
        <v>3.7741613000000002E-4</v>
      </c>
      <c r="AQ1366" s="129">
        <v>3.5602464999999998E-4</v>
      </c>
      <c r="AR1366" s="129">
        <v>1.3175587000000001E-5</v>
      </c>
      <c r="AS1366" s="129">
        <v>8.2158931999999994E-6</v>
      </c>
      <c r="AT1366" s="172">
        <f t="shared" si="367"/>
        <v>2.1344403757700001E-8</v>
      </c>
      <c r="AU1366" s="172">
        <f t="shared" si="368"/>
        <v>4.8726284740500004E-11</v>
      </c>
      <c r="AV1366" s="185">
        <f t="shared" si="369"/>
        <v>1.1506853620000001E-3</v>
      </c>
      <c r="AW1366" s="121">
        <v>1.2942756E-8</v>
      </c>
      <c r="AX1366" s="121">
        <v>3.9051418000000001E-11</v>
      </c>
      <c r="AY1366" s="121">
        <v>1.0669405E-15</v>
      </c>
      <c r="AZ1366" s="121">
        <v>0</v>
      </c>
      <c r="BA1366" s="121">
        <v>0</v>
      </c>
      <c r="BB1366" s="121">
        <v>4.4764577E-12</v>
      </c>
      <c r="BC1366" s="121">
        <v>8.3971713000000007E-9</v>
      </c>
      <c r="BD1366" s="121">
        <v>1.0208507E-12</v>
      </c>
      <c r="BE1366" s="121">
        <v>8.6529491000000001E-12</v>
      </c>
      <c r="BF1366" s="121">
        <v>0</v>
      </c>
      <c r="BG1366" s="121">
        <v>0</v>
      </c>
      <c r="BH1366" s="121">
        <v>0</v>
      </c>
      <c r="BI1366" s="121">
        <v>0</v>
      </c>
      <c r="BJ1366" s="121">
        <v>0</v>
      </c>
      <c r="BK1366" s="121">
        <v>0</v>
      </c>
      <c r="BL1366" s="121">
        <v>0</v>
      </c>
      <c r="BM1366" s="121">
        <v>0</v>
      </c>
      <c r="BN1366" s="121">
        <v>1.7759961999999999E-5</v>
      </c>
      <c r="BO1366" s="121">
        <v>1.1329254E-3</v>
      </c>
      <c r="BP1366" s="121">
        <v>0</v>
      </c>
      <c r="BQ1366" s="121">
        <v>0</v>
      </c>
      <c r="BR1366" s="121">
        <v>0</v>
      </c>
      <c r="BT1366" s="71">
        <v>2.3683722E-6</v>
      </c>
      <c r="BU1366" s="71">
        <v>5.9656045000000006E-8</v>
      </c>
      <c r="BV1366" s="71">
        <v>3.8887754999999998E-7</v>
      </c>
      <c r="BW1366" s="71">
        <v>7.9529551999999996E-11</v>
      </c>
      <c r="BX1366" s="71">
        <v>1.0441758E-7</v>
      </c>
      <c r="BY1366" s="71">
        <v>0</v>
      </c>
      <c r="BZ1366" s="71">
        <v>0</v>
      </c>
      <c r="CA1366" s="71">
        <v>0</v>
      </c>
      <c r="CB1366" s="71">
        <v>0</v>
      </c>
      <c r="CC1366" s="71">
        <v>2.4260624E-10</v>
      </c>
      <c r="CD1366" s="71">
        <v>0</v>
      </c>
      <c r="CE1366" s="71">
        <v>0</v>
      </c>
      <c r="CF1366" s="71">
        <v>0</v>
      </c>
      <c r="CG1366" s="71">
        <v>3.5804651999999997E-8</v>
      </c>
      <c r="CH1366" s="71">
        <v>1.7792941E-6</v>
      </c>
      <c r="CI1366" s="71">
        <v>1.5926437E-13</v>
      </c>
      <c r="CJ1366" s="71">
        <v>0</v>
      </c>
      <c r="CL1366" s="186">
        <v>0</v>
      </c>
      <c r="CM1366" s="186">
        <v>1.3946935000000001E-2</v>
      </c>
      <c r="CN1366" s="187">
        <v>0</v>
      </c>
      <c r="CO1366" s="186">
        <v>4.0815797999999998E-5</v>
      </c>
      <c r="CP1366" s="186">
        <v>0</v>
      </c>
      <c r="CQ1366" s="186">
        <v>0</v>
      </c>
      <c r="CR1366" s="186">
        <v>4.0343556999999997E-6</v>
      </c>
      <c r="CS1366" s="186">
        <v>0</v>
      </c>
      <c r="CT1366" s="186">
        <v>0</v>
      </c>
      <c r="CU1366" s="186">
        <v>0</v>
      </c>
    </row>
    <row r="1367" spans="1:99" ht="14.4">
      <c r="B1367" s="92"/>
      <c r="C1367" s="126"/>
      <c r="D1367" s="1" t="s">
        <v>1738</v>
      </c>
      <c r="E1367" s="125"/>
      <c r="J1367" s="158"/>
      <c r="L1367" s="4"/>
      <c r="M1367" s="4"/>
      <c r="N1367" s="4"/>
      <c r="O1367" s="4"/>
      <c r="R1367" s="4"/>
      <c r="AT1367" s="4"/>
      <c r="AU1367" s="4"/>
      <c r="AV1367" s="16"/>
      <c r="CN1367" s="97"/>
    </row>
    <row r="1368" spans="1:99" ht="14.4">
      <c r="A1368" t="s">
        <v>3427</v>
      </c>
      <c r="B1368" s="92" t="s">
        <v>1737</v>
      </c>
      <c r="C1368" s="126" t="str">
        <f t="shared" si="365"/>
        <v>B.044.01.101</v>
      </c>
      <c r="D1368" s="11" t="s">
        <v>1738</v>
      </c>
      <c r="E1368" s="125" t="s">
        <v>1058</v>
      </c>
      <c r="F1368" s="128" t="str">
        <f t="shared" si="366"/>
        <v>Electricity .Middle Africa production</v>
      </c>
      <c r="G1368" s="131">
        <f t="shared" si="361"/>
        <v>6.0080555182E-4</v>
      </c>
      <c r="H1368" s="183">
        <f t="shared" si="362"/>
        <v>7.7194745200000011E-6</v>
      </c>
      <c r="I1368" s="183">
        <f t="shared" si="363"/>
        <v>9.3234730000000001E-7</v>
      </c>
      <c r="J1368" s="184">
        <f t="shared" si="364"/>
        <v>2.3099943999999999E-4</v>
      </c>
      <c r="K1368" s="183">
        <v>3.6115429000000001E-4</v>
      </c>
      <c r="L1368" s="188">
        <v>5.1121990999999999E-7</v>
      </c>
      <c r="M1368" s="188">
        <v>4.2112739000000002E-7</v>
      </c>
      <c r="N1368" s="188">
        <v>3.3728871999999999E-7</v>
      </c>
      <c r="O1368" s="188">
        <v>7.3821858000000004E-6</v>
      </c>
      <c r="P1368" s="146">
        <v>0</v>
      </c>
      <c r="Q1368" s="146">
        <v>0</v>
      </c>
      <c r="R1368" s="146">
        <v>0</v>
      </c>
      <c r="S1368" s="188">
        <v>2.3099943999999999E-4</v>
      </c>
      <c r="T1368" s="146">
        <v>0</v>
      </c>
      <c r="U1368" s="146">
        <v>0</v>
      </c>
      <c r="V1368" s="146">
        <v>0</v>
      </c>
      <c r="W1368" s="146">
        <v>0</v>
      </c>
      <c r="X1368" s="146">
        <v>0</v>
      </c>
      <c r="Z1368" s="157">
        <f t="shared" si="370"/>
        <v>2.4076952666666667E-3</v>
      </c>
      <c r="AB1368" s="131">
        <f t="shared" si="356"/>
        <v>3.6115429000000001E-4</v>
      </c>
      <c r="AC1368" s="131">
        <f t="shared" si="357"/>
        <v>8.6518218200000007E-6</v>
      </c>
      <c r="AD1368" s="131">
        <f t="shared" si="358"/>
        <v>9.3234730000000001E-7</v>
      </c>
      <c r="AE1368" s="131">
        <f t="shared" si="359"/>
        <v>9.3234730000000001E-7</v>
      </c>
      <c r="AF1368" s="131">
        <f t="shared" si="360"/>
        <v>2.3099943999999999E-4</v>
      </c>
      <c r="AH1368">
        <v>1.1966108</v>
      </c>
      <c r="AI1368" s="71">
        <v>0</v>
      </c>
      <c r="AJ1368" s="71">
        <v>0</v>
      </c>
      <c r="AK1368" s="71">
        <v>0</v>
      </c>
      <c r="AL1368" s="71">
        <v>0</v>
      </c>
      <c r="AM1368" s="71">
        <v>1.1480323000000001E-2</v>
      </c>
      <c r="AN1368" s="71">
        <v>1.1851305000000001</v>
      </c>
      <c r="AP1368" s="129">
        <v>4.1244961000000002E-5</v>
      </c>
      <c r="AQ1368" s="129">
        <v>3.9355289999999998E-5</v>
      </c>
      <c r="AR1368" s="129">
        <v>1.8264457E-6</v>
      </c>
      <c r="AS1368" s="129">
        <v>6.3224548E-8</v>
      </c>
      <c r="AT1368" s="172">
        <f t="shared" si="367"/>
        <v>2.3594298584559001E-9</v>
      </c>
      <c r="AU1368" s="172">
        <f t="shared" si="368"/>
        <v>6.7546068084900003E-12</v>
      </c>
      <c r="AV1368" s="185">
        <f t="shared" si="369"/>
        <v>8.8549787000000002E-6</v>
      </c>
      <c r="AW1368" s="121">
        <v>2.2343411999999999E-9</v>
      </c>
      <c r="AX1368" s="121">
        <v>6.7415468000000003E-12</v>
      </c>
      <c r="AY1368" s="121">
        <v>1.8418869000000001E-16</v>
      </c>
      <c r="AZ1368" s="121">
        <v>0</v>
      </c>
      <c r="BA1368" s="121">
        <v>0</v>
      </c>
      <c r="BB1368" s="121">
        <v>9.0384559000000005E-15</v>
      </c>
      <c r="BC1368" s="121">
        <v>1.2507962000000001E-10</v>
      </c>
      <c r="BD1368" s="121">
        <v>2.0612088E-15</v>
      </c>
      <c r="BE1368" s="121">
        <v>1.0814611E-14</v>
      </c>
      <c r="BF1368" s="121">
        <v>0</v>
      </c>
      <c r="BG1368" s="121">
        <v>0</v>
      </c>
      <c r="BH1368" s="121">
        <v>0</v>
      </c>
      <c r="BI1368" s="121">
        <v>0</v>
      </c>
      <c r="BJ1368" s="121">
        <v>0</v>
      </c>
      <c r="BK1368" s="121">
        <v>0</v>
      </c>
      <c r="BL1368" s="121">
        <v>0</v>
      </c>
      <c r="BM1368" s="121">
        <v>0</v>
      </c>
      <c r="BN1368" s="121">
        <v>8.8549787000000002E-6</v>
      </c>
      <c r="BO1368" s="121">
        <v>0</v>
      </c>
      <c r="BP1368" s="121">
        <v>0</v>
      </c>
      <c r="BQ1368" s="121">
        <v>0</v>
      </c>
      <c r="BR1368" s="121">
        <v>0</v>
      </c>
      <c r="BT1368" s="71">
        <v>7.3946814999999998E-8</v>
      </c>
      <c r="BU1368" s="71">
        <v>7.4559193000000005E-11</v>
      </c>
      <c r="BV1368" s="71">
        <v>6.7132933000000005E-8</v>
      </c>
      <c r="BW1368" s="71">
        <v>1.6057883E-13</v>
      </c>
      <c r="BX1368" s="71">
        <v>6.6690650000000001E-9</v>
      </c>
      <c r="BY1368" s="71">
        <v>0</v>
      </c>
      <c r="BZ1368" s="71">
        <v>0</v>
      </c>
      <c r="CA1368" s="71">
        <v>0</v>
      </c>
      <c r="CB1368" s="71">
        <v>0</v>
      </c>
      <c r="CC1368" s="71">
        <v>4.8984843000000002E-13</v>
      </c>
      <c r="CD1368" s="71">
        <v>0</v>
      </c>
      <c r="CE1368" s="71">
        <v>0</v>
      </c>
      <c r="CF1368" s="71">
        <v>0</v>
      </c>
      <c r="CG1368" s="71">
        <v>6.9314443000000003E-11</v>
      </c>
      <c r="CH1368" s="71">
        <v>0</v>
      </c>
      <c r="CI1368" s="71">
        <v>2.9293597000000002E-13</v>
      </c>
      <c r="CJ1368" s="71">
        <v>0</v>
      </c>
      <c r="CL1368" s="186">
        <v>0</v>
      </c>
      <c r="CM1368" s="186">
        <v>2.4076953000000002E-3</v>
      </c>
      <c r="CN1368" s="187">
        <v>0</v>
      </c>
      <c r="CO1368" s="186">
        <v>5.1012314000000001E-8</v>
      </c>
      <c r="CP1368" s="186">
        <v>0</v>
      </c>
      <c r="CQ1368" s="186">
        <v>0</v>
      </c>
      <c r="CR1368" s="186">
        <v>1.8721182999999999E-7</v>
      </c>
      <c r="CS1368" s="186">
        <v>0</v>
      </c>
      <c r="CT1368" s="186">
        <v>0</v>
      </c>
      <c r="CU1368" s="186">
        <v>0</v>
      </c>
    </row>
    <row r="1369" spans="1:99" ht="14.4">
      <c r="A1369" t="s">
        <v>3428</v>
      </c>
      <c r="B1369" s="92" t="s">
        <v>1737</v>
      </c>
      <c r="C1369" s="126" t="str">
        <f t="shared" si="365"/>
        <v>B.044.01.102</v>
      </c>
      <c r="D1369" s="11" t="s">
        <v>1738</v>
      </c>
      <c r="E1369" s="125" t="s">
        <v>1058</v>
      </c>
      <c r="F1369" s="128" t="str">
        <f t="shared" si="366"/>
        <v>Electricity .Middle East production</v>
      </c>
      <c r="G1369" s="131">
        <f t="shared" si="361"/>
        <v>3.9760525192999996E-2</v>
      </c>
      <c r="H1369" s="183">
        <f t="shared" si="362"/>
        <v>3.7073777000000002E-3</v>
      </c>
      <c r="I1369" s="183">
        <f t="shared" si="363"/>
        <v>6.3000178999999996E-3</v>
      </c>
      <c r="J1369" s="184">
        <f t="shared" si="364"/>
        <v>8.0264759299999999E-4</v>
      </c>
      <c r="K1369" s="183">
        <v>2.8950482E-2</v>
      </c>
      <c r="L1369" s="146">
        <v>3.5371920000000002E-3</v>
      </c>
      <c r="M1369" s="146">
        <v>2.7628258999999999E-3</v>
      </c>
      <c r="N1369" s="146">
        <v>2.4804568000000001E-3</v>
      </c>
      <c r="O1369" s="146">
        <v>1.2269208999999999E-3</v>
      </c>
      <c r="P1369" s="146">
        <v>0</v>
      </c>
      <c r="Q1369" s="146">
        <v>0</v>
      </c>
      <c r="R1369" s="146">
        <v>0</v>
      </c>
      <c r="S1369" s="188">
        <v>1.2126533E-5</v>
      </c>
      <c r="T1369" s="146">
        <v>0</v>
      </c>
      <c r="U1369" s="146">
        <v>7.9052105999999995E-4</v>
      </c>
      <c r="V1369" s="146">
        <v>0</v>
      </c>
      <c r="W1369" s="146">
        <v>0</v>
      </c>
      <c r="X1369" s="146">
        <v>0</v>
      </c>
      <c r="Z1369" s="157">
        <f t="shared" si="370"/>
        <v>0.19300321333333334</v>
      </c>
      <c r="AB1369" s="131">
        <f t="shared" si="356"/>
        <v>2.8950482E-2</v>
      </c>
      <c r="AC1369" s="131">
        <f t="shared" si="357"/>
        <v>1.0007395599999998E-2</v>
      </c>
      <c r="AD1369" s="131">
        <f t="shared" si="358"/>
        <v>6.3000178999999996E-3</v>
      </c>
      <c r="AE1369" s="131">
        <f t="shared" si="359"/>
        <v>6.3000178999999996E-3</v>
      </c>
      <c r="AF1369" s="131">
        <f t="shared" si="360"/>
        <v>8.0264759299999999E-4</v>
      </c>
      <c r="AH1369">
        <v>2.4406276</v>
      </c>
      <c r="AI1369" s="71">
        <v>2.2816804999999998</v>
      </c>
      <c r="AJ1369" s="71">
        <v>0.10952296</v>
      </c>
      <c r="AK1369" s="71">
        <v>0</v>
      </c>
      <c r="AL1369" s="71">
        <v>0</v>
      </c>
      <c r="AM1369" s="71">
        <v>3.4844455000000003E-2</v>
      </c>
      <c r="AN1369" s="71">
        <v>1.4579643999999999E-2</v>
      </c>
      <c r="AP1369" s="129">
        <v>4.6872776000000003E-3</v>
      </c>
      <c r="AQ1369" s="129">
        <v>4.3811262E-3</v>
      </c>
      <c r="AR1369" s="129">
        <v>1.7046278E-4</v>
      </c>
      <c r="AS1369" s="129">
        <v>1.3568856E-4</v>
      </c>
      <c r="AT1369" s="172">
        <f t="shared" si="367"/>
        <v>2.62657448758E-7</v>
      </c>
      <c r="AU1369" s="172">
        <f t="shared" si="368"/>
        <v>6.3040969274600013E-10</v>
      </c>
      <c r="AV1369" s="185">
        <f t="shared" si="369"/>
        <v>1.9004000062599998E-2</v>
      </c>
      <c r="AW1369" s="121">
        <v>1.7910698E-7</v>
      </c>
      <c r="AX1369" s="121">
        <v>5.4040899000000005E-10</v>
      </c>
      <c r="AY1369" s="121">
        <v>1.4764745999999999E-14</v>
      </c>
      <c r="AZ1369" s="121">
        <v>0</v>
      </c>
      <c r="BA1369" s="121">
        <v>0</v>
      </c>
      <c r="BB1369" s="121">
        <v>6.6469757999999994E-11</v>
      </c>
      <c r="BC1369" s="121">
        <v>8.3483999000000005E-8</v>
      </c>
      <c r="BD1369" s="121">
        <v>1.5158347000000001E-11</v>
      </c>
      <c r="BE1369" s="121">
        <v>7.4827591E-11</v>
      </c>
      <c r="BF1369" s="121">
        <v>0</v>
      </c>
      <c r="BG1369" s="121">
        <v>0</v>
      </c>
      <c r="BH1369" s="121">
        <v>0</v>
      </c>
      <c r="BI1369" s="121">
        <v>0</v>
      </c>
      <c r="BJ1369" s="121">
        <v>0</v>
      </c>
      <c r="BK1369" s="121">
        <v>0</v>
      </c>
      <c r="BL1369" s="121">
        <v>0</v>
      </c>
      <c r="BM1369" s="121">
        <v>0</v>
      </c>
      <c r="BN1369" s="121">
        <v>1.6050626E-6</v>
      </c>
      <c r="BO1369" s="121">
        <v>1.9002394999999998E-2</v>
      </c>
      <c r="BP1369" s="121">
        <v>0</v>
      </c>
      <c r="BQ1369" s="121">
        <v>0</v>
      </c>
      <c r="BR1369" s="121">
        <v>0</v>
      </c>
      <c r="BT1369" s="71">
        <v>1.0736978000000001E-5</v>
      </c>
      <c r="BU1369" s="71">
        <v>5.1588401999999996E-7</v>
      </c>
      <c r="BV1369" s="71">
        <v>5.3814416E-6</v>
      </c>
      <c r="BW1369" s="71">
        <v>1.1809136999999999E-9</v>
      </c>
      <c r="BX1369" s="71">
        <v>1.523144E-6</v>
      </c>
      <c r="BY1369" s="71">
        <v>0</v>
      </c>
      <c r="BZ1369" s="71">
        <v>0</v>
      </c>
      <c r="CA1369" s="71">
        <v>0</v>
      </c>
      <c r="CB1369" s="71">
        <v>0</v>
      </c>
      <c r="CC1369" s="71">
        <v>3.6023971000000002E-9</v>
      </c>
      <c r="CD1369" s="71">
        <v>0</v>
      </c>
      <c r="CE1369" s="71">
        <v>0</v>
      </c>
      <c r="CF1369" s="71">
        <v>0</v>
      </c>
      <c r="CG1369" s="71">
        <v>5.0764046000000004E-7</v>
      </c>
      <c r="CH1369" s="71">
        <v>2.8040845000000001E-6</v>
      </c>
      <c r="CI1369" s="71">
        <v>1.5377949E-14</v>
      </c>
      <c r="CJ1369" s="71">
        <v>0</v>
      </c>
      <c r="CL1369" s="186">
        <v>0</v>
      </c>
      <c r="CM1369" s="186">
        <v>0.19300321000000001</v>
      </c>
      <c r="CN1369" s="187">
        <v>0</v>
      </c>
      <c r="CO1369" s="186">
        <v>3.5296033000000002E-4</v>
      </c>
      <c r="CP1369" s="186">
        <v>0</v>
      </c>
      <c r="CQ1369" s="186">
        <v>0</v>
      </c>
      <c r="CR1369" s="186">
        <v>5.2166326E-5</v>
      </c>
      <c r="CS1369" s="186">
        <v>0</v>
      </c>
      <c r="CT1369" s="186">
        <v>0</v>
      </c>
      <c r="CU1369" s="186">
        <v>0</v>
      </c>
    </row>
    <row r="1370" spans="1:99" ht="14.4">
      <c r="A1370" t="s">
        <v>3429</v>
      </c>
      <c r="B1370" s="92" t="s">
        <v>1737</v>
      </c>
      <c r="C1370" s="126" t="str">
        <f t="shared" si="365"/>
        <v>B.044.01.103</v>
      </c>
      <c r="D1370" s="11" t="s">
        <v>1738</v>
      </c>
      <c r="E1370" s="125" t="s">
        <v>1058</v>
      </c>
      <c r="F1370" s="128" t="str">
        <f t="shared" si="366"/>
        <v>Electricity .North America production</v>
      </c>
      <c r="G1370" s="131">
        <f t="shared" si="361"/>
        <v>2.9089244667000001E-2</v>
      </c>
      <c r="H1370" s="183">
        <f t="shared" si="362"/>
        <v>2.38389988E-3</v>
      </c>
      <c r="I1370" s="183">
        <f t="shared" si="363"/>
        <v>3.6051169999999997E-3</v>
      </c>
      <c r="J1370" s="184">
        <f t="shared" si="364"/>
        <v>4.2730187869999998E-3</v>
      </c>
      <c r="K1370" s="183">
        <v>1.8827209000000001E-2</v>
      </c>
      <c r="L1370" s="146">
        <v>1.8147734999999999E-3</v>
      </c>
      <c r="M1370" s="146">
        <v>1.7903435E-3</v>
      </c>
      <c r="N1370" s="146">
        <v>1.5974176000000001E-3</v>
      </c>
      <c r="O1370" s="146">
        <v>7.8648227999999999E-4</v>
      </c>
      <c r="P1370" s="146">
        <v>0</v>
      </c>
      <c r="Q1370" s="146">
        <v>0</v>
      </c>
      <c r="R1370" s="188">
        <v>0</v>
      </c>
      <c r="S1370" s="188">
        <v>6.6321187000000002E-5</v>
      </c>
      <c r="T1370" s="146">
        <v>0</v>
      </c>
      <c r="U1370" s="146">
        <v>4.2066975999999999E-3</v>
      </c>
      <c r="V1370" s="146">
        <v>0</v>
      </c>
      <c r="W1370" s="146">
        <v>0</v>
      </c>
      <c r="X1370" s="146">
        <v>0</v>
      </c>
      <c r="Z1370" s="157">
        <f t="shared" si="370"/>
        <v>0.12551472666666669</v>
      </c>
      <c r="AB1370" s="131">
        <f t="shared" si="356"/>
        <v>1.8827209000000001E-2</v>
      </c>
      <c r="AC1370" s="131">
        <f t="shared" si="357"/>
        <v>5.9890168799999997E-3</v>
      </c>
      <c r="AD1370" s="131">
        <f t="shared" si="358"/>
        <v>3.6051169999999997E-3</v>
      </c>
      <c r="AE1370" s="131">
        <f t="shared" si="359"/>
        <v>3.6051169999999997E-3</v>
      </c>
      <c r="AF1370" s="131">
        <f t="shared" si="360"/>
        <v>4.2730187869999998E-3</v>
      </c>
      <c r="AH1370">
        <v>2.3245922999999999</v>
      </c>
      <c r="AI1370" s="71">
        <v>1.4133353</v>
      </c>
      <c r="AJ1370" s="71">
        <v>0.58281808000000002</v>
      </c>
      <c r="AK1370" s="71">
        <v>0</v>
      </c>
      <c r="AL1370" s="71">
        <v>4.7310405E-2</v>
      </c>
      <c r="AM1370" s="71">
        <v>0.15397431</v>
      </c>
      <c r="AN1370" s="71">
        <v>0.12715423000000001</v>
      </c>
      <c r="AP1370" s="129">
        <v>2.8695614999999998E-3</v>
      </c>
      <c r="AQ1370" s="129">
        <v>2.6990756000000002E-3</v>
      </c>
      <c r="AR1370" s="129">
        <v>1.0805278E-4</v>
      </c>
      <c r="AS1370" s="129">
        <v>6.2433120999999994E-5</v>
      </c>
      <c r="AT1370" s="172">
        <f t="shared" si="367"/>
        <v>1.6181508661400001E-7</v>
      </c>
      <c r="AU1370" s="172">
        <f t="shared" si="368"/>
        <v>3.9960349607670001E-10</v>
      </c>
      <c r="AV1370" s="185">
        <f t="shared" si="369"/>
        <v>8.7441346647000005E-3</v>
      </c>
      <c r="AW1370" s="121">
        <v>1.1647767E-7</v>
      </c>
      <c r="AX1370" s="121">
        <v>3.5144124000000002E-10</v>
      </c>
      <c r="AY1370" s="121">
        <v>9.6018766999999995E-15</v>
      </c>
      <c r="AZ1370" s="121">
        <v>0</v>
      </c>
      <c r="BA1370" s="121">
        <v>0</v>
      </c>
      <c r="BB1370" s="121">
        <v>4.2806614000000002E-11</v>
      </c>
      <c r="BC1370" s="121">
        <v>4.5294609999999998E-8</v>
      </c>
      <c r="BD1370" s="121">
        <v>9.7619961999999992E-12</v>
      </c>
      <c r="BE1370" s="121">
        <v>3.8390658000000001E-11</v>
      </c>
      <c r="BF1370" s="121">
        <v>0</v>
      </c>
      <c r="BG1370" s="121">
        <v>0</v>
      </c>
      <c r="BH1370" s="121">
        <v>0</v>
      </c>
      <c r="BI1370" s="121">
        <v>0</v>
      </c>
      <c r="BJ1370" s="121">
        <v>0</v>
      </c>
      <c r="BK1370" s="121">
        <v>0</v>
      </c>
      <c r="BL1370" s="121">
        <v>0</v>
      </c>
      <c r="BM1370" s="121">
        <v>0</v>
      </c>
      <c r="BN1370" s="121">
        <v>8.6098646999999998E-6</v>
      </c>
      <c r="BO1370" s="121">
        <v>8.7355248E-3</v>
      </c>
      <c r="BP1370" s="121">
        <v>0</v>
      </c>
      <c r="BQ1370" s="121">
        <v>0</v>
      </c>
      <c r="BR1370" s="121">
        <v>0</v>
      </c>
      <c r="BT1370" s="71">
        <v>7.4132970999999999E-6</v>
      </c>
      <c r="BU1370" s="71">
        <v>2.6467679000000001E-7</v>
      </c>
      <c r="BV1370" s="71">
        <v>3.4996836999999999E-6</v>
      </c>
      <c r="BW1370" s="71">
        <v>7.6051001000000004E-10</v>
      </c>
      <c r="BX1370" s="71">
        <v>9.2198806000000002E-7</v>
      </c>
      <c r="BY1370" s="71">
        <v>0</v>
      </c>
      <c r="BZ1370" s="71">
        <v>0</v>
      </c>
      <c r="CA1370" s="71">
        <v>0</v>
      </c>
      <c r="CB1370" s="71">
        <v>0</v>
      </c>
      <c r="CC1370" s="71">
        <v>2.3199486E-9</v>
      </c>
      <c r="CD1370" s="71">
        <v>0</v>
      </c>
      <c r="CE1370" s="71">
        <v>0</v>
      </c>
      <c r="CF1370" s="71">
        <v>0</v>
      </c>
      <c r="CG1370" s="71">
        <v>3.2253604999999999E-7</v>
      </c>
      <c r="CH1370" s="71">
        <v>2.4013319999999998E-6</v>
      </c>
      <c r="CI1370" s="71">
        <v>8.4103496999999998E-14</v>
      </c>
      <c r="CJ1370" s="71">
        <v>0</v>
      </c>
      <c r="CL1370" s="186">
        <v>0</v>
      </c>
      <c r="CM1370" s="186">
        <v>0.12551472999999999</v>
      </c>
      <c r="CN1370" s="187">
        <v>0</v>
      </c>
      <c r="CO1370" s="186">
        <v>1.8108801E-4</v>
      </c>
      <c r="CP1370" s="186">
        <v>0</v>
      </c>
      <c r="CQ1370" s="186">
        <v>0</v>
      </c>
      <c r="CR1370" s="186">
        <v>3.0679512000000003E-5</v>
      </c>
      <c r="CS1370" s="186">
        <v>0</v>
      </c>
      <c r="CT1370" s="186">
        <v>0</v>
      </c>
      <c r="CU1370" s="186">
        <v>0</v>
      </c>
    </row>
    <row r="1371" spans="1:99" ht="14.4">
      <c r="A1371" t="s">
        <v>3430</v>
      </c>
      <c r="B1371" s="92" t="s">
        <v>1737</v>
      </c>
      <c r="C1371" s="126" t="str">
        <f t="shared" si="365"/>
        <v>B.044.01.104</v>
      </c>
      <c r="D1371" s="11" t="s">
        <v>1738</v>
      </c>
      <c r="E1371" s="125" t="s">
        <v>1058</v>
      </c>
      <c r="F1371" s="128" t="str">
        <f t="shared" si="366"/>
        <v>Electricity .South America production</v>
      </c>
      <c r="G1371" s="131">
        <f t="shared" si="361"/>
        <v>1.196503417E-2</v>
      </c>
      <c r="H1371" s="183">
        <f t="shared" si="362"/>
        <v>1.2077160800000001E-3</v>
      </c>
      <c r="I1371" s="183">
        <f t="shared" si="363"/>
        <v>1.9314395900000001E-3</v>
      </c>
      <c r="J1371" s="184">
        <f t="shared" si="364"/>
        <v>6.9174059999999992E-4</v>
      </c>
      <c r="K1371" s="190">
        <v>8.1341378999999995E-3</v>
      </c>
      <c r="L1371" s="188">
        <v>1.0376815000000001E-3</v>
      </c>
      <c r="M1371" s="188">
        <v>8.9375809E-4</v>
      </c>
      <c r="N1371" s="188">
        <v>7.8987733000000001E-4</v>
      </c>
      <c r="O1371" s="146">
        <v>4.1783875E-4</v>
      </c>
      <c r="P1371" s="146">
        <v>0</v>
      </c>
      <c r="Q1371" s="146">
        <v>0</v>
      </c>
      <c r="R1371" s="146">
        <v>0</v>
      </c>
      <c r="S1371" s="188">
        <v>1.7344301E-4</v>
      </c>
      <c r="T1371" s="146">
        <v>0</v>
      </c>
      <c r="U1371" s="146">
        <v>5.1829758999999995E-4</v>
      </c>
      <c r="V1371" s="146">
        <v>0</v>
      </c>
      <c r="W1371" s="146">
        <v>0</v>
      </c>
      <c r="X1371" s="146">
        <v>0</v>
      </c>
      <c r="Z1371" s="157">
        <f t="shared" si="370"/>
        <v>5.4227586000000001E-2</v>
      </c>
      <c r="AB1371" s="131">
        <f t="shared" si="356"/>
        <v>8.1341378999999995E-3</v>
      </c>
      <c r="AC1371" s="131">
        <f t="shared" si="357"/>
        <v>3.1391556700000002E-3</v>
      </c>
      <c r="AD1371" s="131">
        <f t="shared" si="358"/>
        <v>1.9314395900000001E-3</v>
      </c>
      <c r="AE1371" s="131">
        <f t="shared" si="359"/>
        <v>1.9314395900000001E-3</v>
      </c>
      <c r="AF1371" s="131">
        <f t="shared" si="360"/>
        <v>6.9174059999999992E-4</v>
      </c>
      <c r="AH1371">
        <v>1.7096217</v>
      </c>
      <c r="AI1371" s="71">
        <v>0.60686556000000003</v>
      </c>
      <c r="AJ1371" s="71">
        <v>7.1807681999999998E-2</v>
      </c>
      <c r="AK1371" s="71">
        <v>0</v>
      </c>
      <c r="AL1371" s="71">
        <v>0.21270581999999999</v>
      </c>
      <c r="AM1371" s="71">
        <v>0.18236863</v>
      </c>
      <c r="AN1371" s="71">
        <v>0.63587395000000002</v>
      </c>
      <c r="AP1371" s="129">
        <v>1.3427628E-3</v>
      </c>
      <c r="AQ1371" s="129">
        <v>1.2634063E-3</v>
      </c>
      <c r="AR1371" s="129">
        <v>4.8298867000000002E-5</v>
      </c>
      <c r="AS1371" s="129">
        <v>3.1057621999999999E-5</v>
      </c>
      <c r="AT1371" s="172">
        <f t="shared" si="367"/>
        <v>7.5743780646999991E-8</v>
      </c>
      <c r="AU1371" s="172">
        <f t="shared" si="368"/>
        <v>1.7862006751029999E-10</v>
      </c>
      <c r="AV1371" s="185">
        <f t="shared" si="369"/>
        <v>4.3498070178E-3</v>
      </c>
      <c r="AW1371" s="121">
        <v>5.0323199999999998E-8</v>
      </c>
      <c r="AX1371" s="121">
        <v>1.5183724E-10</v>
      </c>
      <c r="AY1371" s="121">
        <v>4.1484102999999998E-15</v>
      </c>
      <c r="AZ1371" s="121">
        <v>0</v>
      </c>
      <c r="BA1371" s="121">
        <v>0</v>
      </c>
      <c r="BB1371" s="121">
        <v>2.1166647E-11</v>
      </c>
      <c r="BC1371" s="121">
        <v>2.5399414000000001E-8</v>
      </c>
      <c r="BD1371" s="121">
        <v>4.8270281000000004E-12</v>
      </c>
      <c r="BE1371" s="121">
        <v>2.1951650999999999E-11</v>
      </c>
      <c r="BF1371" s="121">
        <v>0</v>
      </c>
      <c r="BG1371" s="121">
        <v>0</v>
      </c>
      <c r="BH1371" s="121">
        <v>0</v>
      </c>
      <c r="BI1371" s="121">
        <v>0</v>
      </c>
      <c r="BJ1371" s="121">
        <v>0</v>
      </c>
      <c r="BK1371" s="121">
        <v>0</v>
      </c>
      <c r="BL1371" s="121">
        <v>0</v>
      </c>
      <c r="BM1371" s="121">
        <v>0</v>
      </c>
      <c r="BN1371" s="121">
        <v>7.3962177999999998E-6</v>
      </c>
      <c r="BO1371" s="121">
        <v>4.3424107999999999E-3</v>
      </c>
      <c r="BP1371" s="121">
        <v>0</v>
      </c>
      <c r="BQ1371" s="121">
        <v>0</v>
      </c>
      <c r="BR1371" s="121">
        <v>0</v>
      </c>
      <c r="BT1371" s="71">
        <v>3.1278271E-6</v>
      </c>
      <c r="BU1371" s="71">
        <v>1.5134130999999999E-7</v>
      </c>
      <c r="BV1371" s="71">
        <v>1.5120089999999999E-6</v>
      </c>
      <c r="BW1371" s="71">
        <v>3.7605045999999999E-10</v>
      </c>
      <c r="BX1371" s="71">
        <v>4.9866422E-7</v>
      </c>
      <c r="BY1371" s="71">
        <v>0</v>
      </c>
      <c r="BZ1371" s="71">
        <v>0</v>
      </c>
      <c r="CA1371" s="71">
        <v>0</v>
      </c>
      <c r="CB1371" s="71">
        <v>0</v>
      </c>
      <c r="CC1371" s="71">
        <v>1.1471483E-9</v>
      </c>
      <c r="CD1371" s="71">
        <v>0</v>
      </c>
      <c r="CE1371" s="71">
        <v>0</v>
      </c>
      <c r="CF1371" s="71">
        <v>0</v>
      </c>
      <c r="CG1371" s="71">
        <v>1.6081338E-7</v>
      </c>
      <c r="CH1371" s="71">
        <v>8.034758E-7</v>
      </c>
      <c r="CI1371" s="71">
        <v>2.1994726E-13</v>
      </c>
      <c r="CJ1371" s="71">
        <v>0</v>
      </c>
      <c r="CL1371" s="186">
        <v>0</v>
      </c>
      <c r="CM1371" s="186">
        <v>5.4227586000000001E-2</v>
      </c>
      <c r="CN1371" s="187">
        <v>0</v>
      </c>
      <c r="CO1371" s="186">
        <v>1.0354551999999999E-4</v>
      </c>
      <c r="CP1371" s="186">
        <v>0</v>
      </c>
      <c r="CQ1371" s="186">
        <v>0</v>
      </c>
      <c r="CR1371" s="186">
        <v>1.6747699999999999E-5</v>
      </c>
      <c r="CS1371" s="186">
        <v>0</v>
      </c>
      <c r="CT1371" s="186">
        <v>0</v>
      </c>
      <c r="CU1371" s="186">
        <v>0</v>
      </c>
    </row>
    <row r="1372" spans="1:99" ht="14.4">
      <c r="A1372" t="s">
        <v>3431</v>
      </c>
      <c r="B1372" s="92" t="s">
        <v>1737</v>
      </c>
      <c r="C1372" s="126" t="str">
        <f t="shared" si="365"/>
        <v>B.044.01.105</v>
      </c>
      <c r="D1372" s="11" t="s">
        <v>1738</v>
      </c>
      <c r="E1372" s="125" t="s">
        <v>1058</v>
      </c>
      <c r="F1372" s="128" t="str">
        <f t="shared" si="366"/>
        <v>Electricity Afghanistan production</v>
      </c>
      <c r="G1372" s="131">
        <f t="shared" si="361"/>
        <v>7.4714317700000001E-3</v>
      </c>
      <c r="H1372" s="183">
        <f t="shared" si="362"/>
        <v>4.7232451999999997E-4</v>
      </c>
      <c r="I1372" s="183">
        <f t="shared" si="363"/>
        <v>1.20585923E-3</v>
      </c>
      <c r="J1372" s="184">
        <f t="shared" si="364"/>
        <v>2.0379462E-4</v>
      </c>
      <c r="K1372" s="183">
        <v>5.5894533999999996E-3</v>
      </c>
      <c r="L1372" s="146">
        <v>8.9537822000000005E-4</v>
      </c>
      <c r="M1372" s="146">
        <v>3.1048101E-4</v>
      </c>
      <c r="N1372" s="146">
        <v>2.6312725999999998E-4</v>
      </c>
      <c r="O1372" s="146">
        <v>2.0919725999999999E-4</v>
      </c>
      <c r="P1372" s="146">
        <v>0</v>
      </c>
      <c r="Q1372" s="146">
        <v>0</v>
      </c>
      <c r="R1372" s="188">
        <v>0</v>
      </c>
      <c r="S1372" s="188">
        <v>2.0379462E-4</v>
      </c>
      <c r="T1372" s="146">
        <v>0</v>
      </c>
      <c r="U1372" s="146">
        <v>0</v>
      </c>
      <c r="V1372" s="146">
        <v>0</v>
      </c>
      <c r="W1372" s="146">
        <v>0</v>
      </c>
      <c r="X1372" s="146">
        <v>0</v>
      </c>
      <c r="Z1372" s="157">
        <f t="shared" si="370"/>
        <v>3.7263022666666666E-2</v>
      </c>
      <c r="AB1372" s="131">
        <f t="shared" si="356"/>
        <v>5.5894533999999996E-3</v>
      </c>
      <c r="AC1372" s="131">
        <f t="shared" si="357"/>
        <v>1.67818375E-3</v>
      </c>
      <c r="AD1372" s="131">
        <f t="shared" si="358"/>
        <v>1.20585923E-3</v>
      </c>
      <c r="AE1372" s="131">
        <f t="shared" si="359"/>
        <v>1.20585923E-3</v>
      </c>
      <c r="AF1372" s="131">
        <f t="shared" si="360"/>
        <v>2.0379462E-4</v>
      </c>
      <c r="AH1372">
        <v>1.4435815999999999</v>
      </c>
      <c r="AI1372" s="71">
        <v>0.42539219</v>
      </c>
      <c r="AJ1372" s="71">
        <v>0</v>
      </c>
      <c r="AK1372" s="71">
        <v>0</v>
      </c>
      <c r="AL1372" s="71">
        <v>0</v>
      </c>
      <c r="AM1372" s="71">
        <v>0.10909173</v>
      </c>
      <c r="AN1372" s="71">
        <v>0.90909770000000001</v>
      </c>
      <c r="AP1372" s="129">
        <v>9.6097341000000005E-4</v>
      </c>
      <c r="AQ1372" s="129">
        <v>9.0287975999999999E-4</v>
      </c>
      <c r="AR1372" s="129">
        <v>3.3769880000000002E-5</v>
      </c>
      <c r="AS1372" s="129">
        <v>2.4323772999999999E-5</v>
      </c>
      <c r="AT1372" s="172">
        <f t="shared" si="367"/>
        <v>5.4129482122699998E-8</v>
      </c>
      <c r="AU1372" s="172">
        <f t="shared" si="368"/>
        <v>1.248886055212E-10</v>
      </c>
      <c r="AV1372" s="185">
        <f t="shared" si="369"/>
        <v>3.4066908270000001E-3</v>
      </c>
      <c r="AW1372" s="121">
        <v>3.4580085E-8</v>
      </c>
      <c r="AX1372" s="121">
        <v>1.0433646E-10</v>
      </c>
      <c r="AY1372" s="121">
        <v>2.8506211999999999E-15</v>
      </c>
      <c r="AZ1372" s="121">
        <v>0</v>
      </c>
      <c r="BA1372" s="121">
        <v>0</v>
      </c>
      <c r="BB1372" s="121">
        <v>7.0511227000000003E-12</v>
      </c>
      <c r="BC1372" s="121">
        <v>1.9542345999999998E-8</v>
      </c>
      <c r="BD1372" s="121">
        <v>1.6079999E-12</v>
      </c>
      <c r="BE1372" s="121">
        <v>1.8941294999999999E-11</v>
      </c>
      <c r="BF1372" s="121">
        <v>0</v>
      </c>
      <c r="BG1372" s="121">
        <v>0</v>
      </c>
      <c r="BH1372" s="121">
        <v>0</v>
      </c>
      <c r="BI1372" s="121">
        <v>0</v>
      </c>
      <c r="BJ1372" s="121">
        <v>0</v>
      </c>
      <c r="BK1372" s="121">
        <v>0</v>
      </c>
      <c r="BL1372" s="121">
        <v>0</v>
      </c>
      <c r="BM1372" s="121">
        <v>0</v>
      </c>
      <c r="BN1372" s="121">
        <v>7.8121269999999998E-6</v>
      </c>
      <c r="BO1372" s="121">
        <v>3.3988786999999999E-3</v>
      </c>
      <c r="BP1372" s="121">
        <v>0</v>
      </c>
      <c r="BQ1372" s="121">
        <v>0</v>
      </c>
      <c r="BR1372" s="121">
        <v>0</v>
      </c>
      <c r="BT1372" s="71">
        <v>2.0373264E-6</v>
      </c>
      <c r="BU1372" s="71">
        <v>1.3058701000000001E-7</v>
      </c>
      <c r="BV1372" s="71">
        <v>1.0389919E-6</v>
      </c>
      <c r="BW1372" s="71">
        <v>1.2527151E-10</v>
      </c>
      <c r="BX1372" s="71">
        <v>2.9481732999999999E-7</v>
      </c>
      <c r="BY1372" s="71">
        <v>0</v>
      </c>
      <c r="BZ1372" s="71">
        <v>0</v>
      </c>
      <c r="CA1372" s="71">
        <v>0</v>
      </c>
      <c r="CB1372" s="71">
        <v>0</v>
      </c>
      <c r="CC1372" s="71">
        <v>3.8214286000000001E-10</v>
      </c>
      <c r="CD1372" s="71">
        <v>0</v>
      </c>
      <c r="CE1372" s="71">
        <v>0</v>
      </c>
      <c r="CF1372" s="71">
        <v>0</v>
      </c>
      <c r="CG1372" s="71">
        <v>5.8775020000000002E-8</v>
      </c>
      <c r="CH1372" s="71">
        <v>5.1364748000000001E-7</v>
      </c>
      <c r="CI1372" s="71">
        <v>2.5843686999999998E-13</v>
      </c>
      <c r="CJ1372" s="71">
        <v>0</v>
      </c>
      <c r="CL1372" s="186">
        <v>0</v>
      </c>
      <c r="CM1372" s="186">
        <v>3.7263022E-2</v>
      </c>
      <c r="CN1372" s="187">
        <v>0</v>
      </c>
      <c r="CO1372" s="186">
        <v>8.9345728999999993E-5</v>
      </c>
      <c r="CP1372" s="186">
        <v>0</v>
      </c>
      <c r="CQ1372" s="186">
        <v>0</v>
      </c>
      <c r="CR1372" s="186">
        <v>1.0676905E-5</v>
      </c>
      <c r="CS1372" s="186">
        <v>0</v>
      </c>
      <c r="CT1372" s="186">
        <v>0</v>
      </c>
      <c r="CU1372" s="186">
        <v>0</v>
      </c>
    </row>
    <row r="1373" spans="1:99" ht="14.4">
      <c r="A1373" t="s">
        <v>3432</v>
      </c>
      <c r="B1373" s="92" t="s">
        <v>1737</v>
      </c>
      <c r="C1373" s="126" t="str">
        <f t="shared" si="365"/>
        <v>B.044.01.106</v>
      </c>
      <c r="D1373" s="11" t="s">
        <v>1738</v>
      </c>
      <c r="E1373" s="125" t="s">
        <v>1058</v>
      </c>
      <c r="F1373" s="128" t="str">
        <f t="shared" si="366"/>
        <v>Electricity Africa production</v>
      </c>
      <c r="G1373" s="131">
        <f t="shared" si="361"/>
        <v>4.2900163423000001E-2</v>
      </c>
      <c r="H1373" s="183">
        <f t="shared" si="362"/>
        <v>3.8337079999999999E-3</v>
      </c>
      <c r="I1373" s="183">
        <f t="shared" si="363"/>
        <v>5.9023770999999999E-3</v>
      </c>
      <c r="J1373" s="184">
        <f t="shared" si="364"/>
        <v>3.8005832300000002E-4</v>
      </c>
      <c r="K1373" s="183">
        <v>3.2784019999999997E-2</v>
      </c>
      <c r="L1373" s="188">
        <v>3.067303E-3</v>
      </c>
      <c r="M1373" s="188">
        <v>2.8350741E-3</v>
      </c>
      <c r="N1373" s="188">
        <v>2.5147186999999998E-3</v>
      </c>
      <c r="O1373" s="188">
        <v>1.3189892999999999E-3</v>
      </c>
      <c r="P1373" s="146">
        <v>0</v>
      </c>
      <c r="Q1373" s="146">
        <v>0</v>
      </c>
      <c r="R1373" s="188">
        <v>0</v>
      </c>
      <c r="S1373" s="188">
        <v>6.5603383000000003E-5</v>
      </c>
      <c r="T1373" s="146">
        <v>0</v>
      </c>
      <c r="U1373" s="146">
        <v>3.1445494000000002E-4</v>
      </c>
      <c r="V1373" s="146">
        <v>0</v>
      </c>
      <c r="W1373" s="146">
        <v>0</v>
      </c>
      <c r="X1373" s="146">
        <v>0</v>
      </c>
      <c r="Z1373" s="157">
        <f t="shared" si="370"/>
        <v>0.21856013333333332</v>
      </c>
      <c r="AB1373" s="131">
        <f t="shared" si="356"/>
        <v>3.2784019999999997E-2</v>
      </c>
      <c r="AC1373" s="131">
        <f t="shared" si="357"/>
        <v>9.7360850999999998E-3</v>
      </c>
      <c r="AD1373" s="131">
        <f t="shared" si="358"/>
        <v>5.9023770999999999E-3</v>
      </c>
      <c r="AE1373" s="131">
        <f t="shared" si="359"/>
        <v>5.9023770999999999E-3</v>
      </c>
      <c r="AF1373" s="131">
        <f t="shared" si="360"/>
        <v>3.8005832300000002E-4</v>
      </c>
      <c r="AH1373">
        <v>2.8368240999999998</v>
      </c>
      <c r="AI1373" s="71">
        <v>2.4686306</v>
      </c>
      <c r="AJ1373" s="71">
        <v>4.3566246000000003E-2</v>
      </c>
      <c r="AK1373" s="71">
        <v>0</v>
      </c>
      <c r="AL1373" s="71">
        <v>1.107464E-2</v>
      </c>
      <c r="AM1373" s="71">
        <v>9.1746323000000005E-2</v>
      </c>
      <c r="AN1373" s="71">
        <v>0.22180633999999999</v>
      </c>
      <c r="AP1373" s="129">
        <v>4.9474719E-3</v>
      </c>
      <c r="AQ1373" s="129">
        <v>4.6584857999999998E-3</v>
      </c>
      <c r="AR1373" s="129">
        <v>1.8718173000000001E-4</v>
      </c>
      <c r="AS1373" s="129">
        <v>1.0180431E-4</v>
      </c>
      <c r="AT1373" s="172">
        <f t="shared" si="367"/>
        <v>2.79285718886E-7</v>
      </c>
      <c r="AU1373" s="172">
        <f t="shared" si="368"/>
        <v>6.9224013085000009E-10</v>
      </c>
      <c r="AV1373" s="185">
        <f t="shared" si="369"/>
        <v>1.4258306352099999E-2</v>
      </c>
      <c r="AW1373" s="121">
        <v>2.0282380000000001E-7</v>
      </c>
      <c r="AX1373" s="121">
        <v>6.1196836999999998E-10</v>
      </c>
      <c r="AY1373" s="121">
        <v>1.6719849999999999E-14</v>
      </c>
      <c r="AZ1373" s="121">
        <v>0</v>
      </c>
      <c r="BA1373" s="121">
        <v>0</v>
      </c>
      <c r="BB1373" s="121">
        <v>6.7387885999999994E-11</v>
      </c>
      <c r="BC1373" s="121">
        <v>7.6394530999999996E-8</v>
      </c>
      <c r="BD1373" s="121">
        <v>1.5367725E-11</v>
      </c>
      <c r="BE1373" s="121">
        <v>6.4887315999999997E-11</v>
      </c>
      <c r="BF1373" s="121">
        <v>0</v>
      </c>
      <c r="BG1373" s="121">
        <v>0</v>
      </c>
      <c r="BH1373" s="121">
        <v>0</v>
      </c>
      <c r="BI1373" s="121">
        <v>0</v>
      </c>
      <c r="BJ1373" s="121">
        <v>0</v>
      </c>
      <c r="BK1373" s="121">
        <v>0</v>
      </c>
      <c r="BL1373" s="121">
        <v>0</v>
      </c>
      <c r="BM1373" s="121">
        <v>0</v>
      </c>
      <c r="BN1373" s="121">
        <v>2.9683521000000001E-6</v>
      </c>
      <c r="BO1373" s="121">
        <v>1.4255337999999999E-2</v>
      </c>
      <c r="BP1373" s="121">
        <v>0</v>
      </c>
      <c r="BQ1373" s="121">
        <v>0</v>
      </c>
      <c r="BR1373" s="121">
        <v>0</v>
      </c>
      <c r="BT1373" s="71">
        <v>1.1570526E-5</v>
      </c>
      <c r="BU1373" s="71">
        <v>4.4735276E-7</v>
      </c>
      <c r="BV1373" s="71">
        <v>6.0940364000000003E-6</v>
      </c>
      <c r="BW1373" s="71">
        <v>1.1972253E-9</v>
      </c>
      <c r="BX1373" s="71">
        <v>1.5491009999999999E-6</v>
      </c>
      <c r="BY1373" s="71">
        <v>0</v>
      </c>
      <c r="BZ1373" s="71">
        <v>0</v>
      </c>
      <c r="CA1373" s="71">
        <v>0</v>
      </c>
      <c r="CB1373" s="71">
        <v>0</v>
      </c>
      <c r="CC1373" s="71">
        <v>3.6521558999999999E-9</v>
      </c>
      <c r="CD1373" s="71">
        <v>0</v>
      </c>
      <c r="CE1373" s="71">
        <v>0</v>
      </c>
      <c r="CF1373" s="71">
        <v>0</v>
      </c>
      <c r="CG1373" s="71">
        <v>5.0974120999999995E-7</v>
      </c>
      <c r="CH1373" s="71">
        <v>2.9654448999999998E-6</v>
      </c>
      <c r="CI1373" s="71">
        <v>8.3193231000000002E-14</v>
      </c>
      <c r="CJ1373" s="71">
        <v>0</v>
      </c>
      <c r="CL1373" s="186">
        <v>0</v>
      </c>
      <c r="CM1373" s="186">
        <v>0.21856012999999999</v>
      </c>
      <c r="CN1373" s="187">
        <v>0</v>
      </c>
      <c r="CO1373" s="186">
        <v>3.0607224000000002E-4</v>
      </c>
      <c r="CP1373" s="186">
        <v>0</v>
      </c>
      <c r="CQ1373" s="186">
        <v>0</v>
      </c>
      <c r="CR1373" s="186">
        <v>5.1596912E-5</v>
      </c>
      <c r="CS1373" s="186">
        <v>0</v>
      </c>
      <c r="CT1373" s="186">
        <v>0</v>
      </c>
      <c r="CU1373" s="186">
        <v>0</v>
      </c>
    </row>
    <row r="1374" spans="1:99" ht="14.4">
      <c r="A1374" t="s">
        <v>3433</v>
      </c>
      <c r="B1374" s="92" t="s">
        <v>1737</v>
      </c>
      <c r="C1374" s="126" t="str">
        <f t="shared" si="365"/>
        <v>B.044.01.107</v>
      </c>
      <c r="D1374" s="11" t="s">
        <v>1738</v>
      </c>
      <c r="E1374" s="125" t="s">
        <v>1058</v>
      </c>
      <c r="F1374" s="128" t="str">
        <f t="shared" si="366"/>
        <v>Electricity Albania production</v>
      </c>
      <c r="G1374" s="131">
        <f t="shared" si="361"/>
        <v>5.9189203570000003E-4</v>
      </c>
      <c r="H1374" s="183">
        <f t="shared" si="362"/>
        <v>8.2617996999999996E-6</v>
      </c>
      <c r="I1374" s="183">
        <f t="shared" si="363"/>
        <v>3.1056959999999996E-6</v>
      </c>
      <c r="J1374" s="184">
        <f t="shared" si="364"/>
        <v>2.2563992000000001E-4</v>
      </c>
      <c r="K1374" s="183">
        <v>3.5488461999999999E-4</v>
      </c>
      <c r="L1374" s="188">
        <v>1.6848069999999999E-6</v>
      </c>
      <c r="M1374" s="188">
        <v>1.4208889999999999E-6</v>
      </c>
      <c r="N1374" s="188">
        <v>1.1287887999999999E-6</v>
      </c>
      <c r="O1374" s="188">
        <v>7.1330109000000003E-6</v>
      </c>
      <c r="P1374" s="146">
        <v>0</v>
      </c>
      <c r="Q1374" s="146">
        <v>0</v>
      </c>
      <c r="R1374" s="146">
        <v>0</v>
      </c>
      <c r="S1374" s="188">
        <v>2.2563992000000001E-4</v>
      </c>
      <c r="T1374" s="146">
        <v>0</v>
      </c>
      <c r="U1374" s="146">
        <v>0</v>
      </c>
      <c r="V1374" s="146">
        <v>0</v>
      </c>
      <c r="W1374" s="146">
        <v>0</v>
      </c>
      <c r="X1374" s="146">
        <v>0</v>
      </c>
      <c r="Z1374" s="157">
        <f t="shared" si="370"/>
        <v>2.3658974666666667E-3</v>
      </c>
      <c r="AB1374" s="131">
        <f t="shared" si="356"/>
        <v>3.5488461999999999E-4</v>
      </c>
      <c r="AC1374" s="131">
        <f t="shared" si="357"/>
        <v>1.13674957E-5</v>
      </c>
      <c r="AD1374" s="131">
        <f t="shared" si="358"/>
        <v>3.1056959999999996E-6</v>
      </c>
      <c r="AE1374" s="131">
        <f t="shared" si="359"/>
        <v>3.1056959999999996E-6</v>
      </c>
      <c r="AF1374" s="131">
        <f t="shared" si="360"/>
        <v>2.2563992000000001E-4</v>
      </c>
      <c r="AH1374">
        <v>1.1585042999999999</v>
      </c>
      <c r="AI1374" s="71">
        <v>0</v>
      </c>
      <c r="AJ1374" s="71">
        <v>0</v>
      </c>
      <c r="AK1374" s="71">
        <v>0</v>
      </c>
      <c r="AL1374" s="71">
        <v>0</v>
      </c>
      <c r="AM1374" s="71">
        <v>3.8573951000000002E-2</v>
      </c>
      <c r="AN1374" s="71">
        <v>1.1199304000000001</v>
      </c>
      <c r="AP1374" s="129">
        <v>4.0863547000000001E-5</v>
      </c>
      <c r="AQ1374" s="129">
        <v>3.8998968999999999E-5</v>
      </c>
      <c r="AR1374" s="129">
        <v>1.8028198999999999E-6</v>
      </c>
      <c r="AS1374" s="129">
        <v>6.1757644999999999E-8</v>
      </c>
      <c r="AT1374" s="172">
        <f t="shared" si="367"/>
        <v>2.3380677285879998E-9</v>
      </c>
      <c r="AU1374" s="172">
        <f t="shared" si="368"/>
        <v>6.6672334248600001E-12</v>
      </c>
      <c r="AV1374" s="185">
        <f t="shared" si="369"/>
        <v>8.6495301999999994E-6</v>
      </c>
      <c r="AW1374" s="121">
        <v>2.1955529E-9</v>
      </c>
      <c r="AX1374" s="121">
        <v>6.6245129999999997E-12</v>
      </c>
      <c r="AY1374" s="121">
        <v>1.8099116E-16</v>
      </c>
      <c r="AZ1374" s="121">
        <v>0</v>
      </c>
      <c r="BA1374" s="121">
        <v>0</v>
      </c>
      <c r="BB1374" s="121">
        <v>3.0248587999999999E-14</v>
      </c>
      <c r="BC1374" s="121">
        <v>1.4248457999999999E-10</v>
      </c>
      <c r="BD1374" s="121">
        <v>6.8981536999999996E-15</v>
      </c>
      <c r="BE1374" s="121">
        <v>3.5641280000000003E-14</v>
      </c>
      <c r="BF1374" s="121">
        <v>0</v>
      </c>
      <c r="BG1374" s="121">
        <v>0</v>
      </c>
      <c r="BH1374" s="121">
        <v>0</v>
      </c>
      <c r="BI1374" s="121">
        <v>0</v>
      </c>
      <c r="BJ1374" s="121">
        <v>0</v>
      </c>
      <c r="BK1374" s="121">
        <v>0</v>
      </c>
      <c r="BL1374" s="121">
        <v>0</v>
      </c>
      <c r="BM1374" s="121">
        <v>0</v>
      </c>
      <c r="BN1374" s="121">
        <v>8.6495301999999994E-6</v>
      </c>
      <c r="BO1374" s="121">
        <v>0</v>
      </c>
      <c r="BP1374" s="121">
        <v>0</v>
      </c>
      <c r="BQ1374" s="121">
        <v>0</v>
      </c>
      <c r="BR1374" s="121">
        <v>0</v>
      </c>
      <c r="BT1374" s="71">
        <v>7.3034434999999994E-8</v>
      </c>
      <c r="BU1374" s="71">
        <v>2.4572174999999999E-10</v>
      </c>
      <c r="BV1374" s="71">
        <v>6.5967499999999998E-8</v>
      </c>
      <c r="BW1374" s="71">
        <v>5.3740185999999996E-13</v>
      </c>
      <c r="BX1374" s="71">
        <v>6.5870258999999997E-9</v>
      </c>
      <c r="BY1374" s="71">
        <v>0</v>
      </c>
      <c r="BZ1374" s="71">
        <v>0</v>
      </c>
      <c r="CA1374" s="71">
        <v>0</v>
      </c>
      <c r="CB1374" s="71">
        <v>0</v>
      </c>
      <c r="CC1374" s="71">
        <v>1.6393534E-12</v>
      </c>
      <c r="CD1374" s="71">
        <v>0</v>
      </c>
      <c r="CE1374" s="71">
        <v>0</v>
      </c>
      <c r="CF1374" s="71">
        <v>0</v>
      </c>
      <c r="CG1374" s="71">
        <v>2.3172467999999999E-10</v>
      </c>
      <c r="CH1374" s="71">
        <v>0</v>
      </c>
      <c r="CI1374" s="71">
        <v>2.8613942000000001E-13</v>
      </c>
      <c r="CJ1374" s="71">
        <v>0</v>
      </c>
      <c r="CL1374" s="186">
        <v>0</v>
      </c>
      <c r="CM1374" s="186">
        <v>2.3658974999999998E-3</v>
      </c>
      <c r="CN1374" s="187">
        <v>0</v>
      </c>
      <c r="CO1374" s="186">
        <v>1.6811924E-7</v>
      </c>
      <c r="CP1374" s="186">
        <v>0</v>
      </c>
      <c r="CQ1374" s="186">
        <v>0</v>
      </c>
      <c r="CR1374" s="186">
        <v>1.8815452000000001E-7</v>
      </c>
      <c r="CS1374" s="186">
        <v>0</v>
      </c>
      <c r="CT1374" s="186">
        <v>0</v>
      </c>
      <c r="CU1374" s="186">
        <v>0</v>
      </c>
    </row>
    <row r="1375" spans="1:99" ht="14.4">
      <c r="A1375" t="s">
        <v>3434</v>
      </c>
      <c r="B1375" s="92" t="s">
        <v>1737</v>
      </c>
      <c r="C1375" s="126" t="str">
        <f t="shared" si="365"/>
        <v>B.044.01.108</v>
      </c>
      <c r="D1375" s="11" t="s">
        <v>1738</v>
      </c>
      <c r="E1375" s="125" t="s">
        <v>1058</v>
      </c>
      <c r="F1375" s="128" t="str">
        <f t="shared" si="366"/>
        <v>Electricity Algeria production</v>
      </c>
      <c r="G1375" s="131">
        <f t="shared" si="361"/>
        <v>4.32338395556E-2</v>
      </c>
      <c r="H1375" s="183">
        <f t="shared" si="362"/>
        <v>4.5452224999999995E-3</v>
      </c>
      <c r="I1375" s="183">
        <f t="shared" si="363"/>
        <v>6.5603891999999999E-3</v>
      </c>
      <c r="J1375" s="184">
        <f t="shared" si="364"/>
        <v>2.7618556000000001E-6</v>
      </c>
      <c r="K1375" s="183">
        <v>3.2125465999999998E-2</v>
      </c>
      <c r="L1375" s="146">
        <v>3.0858024E-3</v>
      </c>
      <c r="M1375" s="146">
        <v>3.4745867999999998E-3</v>
      </c>
      <c r="N1375" s="146">
        <v>3.1500151E-3</v>
      </c>
      <c r="O1375" s="188">
        <v>1.3952074E-3</v>
      </c>
      <c r="P1375" s="146">
        <v>0</v>
      </c>
      <c r="Q1375" s="146">
        <v>0</v>
      </c>
      <c r="R1375" s="188">
        <v>0</v>
      </c>
      <c r="S1375" s="188">
        <v>2.7618556000000001E-6</v>
      </c>
      <c r="T1375" s="146">
        <v>0</v>
      </c>
      <c r="U1375" s="146">
        <v>0</v>
      </c>
      <c r="V1375" s="146">
        <v>0</v>
      </c>
      <c r="W1375" s="146">
        <v>0</v>
      </c>
      <c r="X1375" s="146">
        <v>0</v>
      </c>
      <c r="Z1375" s="157">
        <f t="shared" si="370"/>
        <v>0.21416977333333334</v>
      </c>
      <c r="AB1375" s="131">
        <f t="shared" si="356"/>
        <v>3.2125465999999998E-2</v>
      </c>
      <c r="AC1375" s="131">
        <f t="shared" si="357"/>
        <v>1.11056117E-2</v>
      </c>
      <c r="AD1375" s="131">
        <f t="shared" si="358"/>
        <v>6.5603891999999999E-3</v>
      </c>
      <c r="AE1375" s="131">
        <f t="shared" si="359"/>
        <v>6.5603891999999999E-3</v>
      </c>
      <c r="AF1375" s="131">
        <f t="shared" si="360"/>
        <v>2.7618556000000001E-6</v>
      </c>
      <c r="AH1375">
        <v>2.4948453000000002</v>
      </c>
      <c r="AI1375" s="71">
        <v>2.4843901000000002</v>
      </c>
      <c r="AJ1375" s="71">
        <v>0</v>
      </c>
      <c r="AK1375" s="71">
        <v>0</v>
      </c>
      <c r="AL1375" s="71">
        <v>0</v>
      </c>
      <c r="AM1375" s="71">
        <v>1.0225359999999999E-2</v>
      </c>
      <c r="AN1375" s="71">
        <v>2.2978336E-4</v>
      </c>
      <c r="AP1375" s="129">
        <v>4.9412222000000004E-3</v>
      </c>
      <c r="AQ1375" s="129">
        <v>4.6163569000000002E-3</v>
      </c>
      <c r="AR1375" s="129">
        <v>1.8501322999999999E-4</v>
      </c>
      <c r="AS1375" s="129">
        <v>1.3985207999999999E-4</v>
      </c>
      <c r="AT1375" s="172">
        <f t="shared" si="367"/>
        <v>2.7676000116999999E-7</v>
      </c>
      <c r="AU1375" s="172">
        <f t="shared" si="368"/>
        <v>6.8422050698799999E-10</v>
      </c>
      <c r="AV1375" s="185">
        <f t="shared" si="369"/>
        <v>1.9587125871130002E-2</v>
      </c>
      <c r="AW1375" s="121">
        <v>1.9874955000000001E-7</v>
      </c>
      <c r="AX1375" s="121">
        <v>5.9967536999999999E-10</v>
      </c>
      <c r="AY1375" s="121">
        <v>1.6383988E-14</v>
      </c>
      <c r="AZ1375" s="121">
        <v>0</v>
      </c>
      <c r="BA1375" s="121">
        <v>0</v>
      </c>
      <c r="BB1375" s="121">
        <v>8.4412169999999995E-11</v>
      </c>
      <c r="BC1375" s="121">
        <v>7.7926039000000002E-8</v>
      </c>
      <c r="BD1375" s="121">
        <v>1.9250092E-11</v>
      </c>
      <c r="BE1375" s="121">
        <v>6.5278661000000002E-11</v>
      </c>
      <c r="BF1375" s="121">
        <v>0</v>
      </c>
      <c r="BG1375" s="121">
        <v>0</v>
      </c>
      <c r="BH1375" s="121">
        <v>0</v>
      </c>
      <c r="BI1375" s="121">
        <v>0</v>
      </c>
      <c r="BJ1375" s="121">
        <v>0</v>
      </c>
      <c r="BK1375" s="121">
        <v>0</v>
      </c>
      <c r="BL1375" s="121">
        <v>0</v>
      </c>
      <c r="BM1375" s="121">
        <v>0</v>
      </c>
      <c r="BN1375" s="121">
        <v>1.0587113E-7</v>
      </c>
      <c r="BO1375" s="121">
        <v>1.958702E-2</v>
      </c>
      <c r="BP1375" s="121">
        <v>0</v>
      </c>
      <c r="BQ1375" s="121">
        <v>0</v>
      </c>
      <c r="BR1375" s="121">
        <v>0</v>
      </c>
      <c r="BT1375" s="71">
        <v>1.1543989E-5</v>
      </c>
      <c r="BU1375" s="71">
        <v>4.5005081999999999E-7</v>
      </c>
      <c r="BV1375" s="71">
        <v>5.9716216000000001E-6</v>
      </c>
      <c r="BW1375" s="71">
        <v>1.4996818000000001E-9</v>
      </c>
      <c r="BX1375" s="71">
        <v>1.6195448E-6</v>
      </c>
      <c r="BY1375" s="71">
        <v>0</v>
      </c>
      <c r="BZ1375" s="71">
        <v>0</v>
      </c>
      <c r="CA1375" s="71">
        <v>0</v>
      </c>
      <c r="CB1375" s="71">
        <v>0</v>
      </c>
      <c r="CC1375" s="71">
        <v>4.5748046000000002E-9</v>
      </c>
      <c r="CD1375" s="71">
        <v>0</v>
      </c>
      <c r="CE1375" s="71">
        <v>0</v>
      </c>
      <c r="CF1375" s="71">
        <v>0</v>
      </c>
      <c r="CG1375" s="71">
        <v>6.3135672000000002E-7</v>
      </c>
      <c r="CH1375" s="71">
        <v>2.8653403999999999E-6</v>
      </c>
      <c r="CI1375" s="71">
        <v>3.5023756999999999E-15</v>
      </c>
      <c r="CJ1375" s="71">
        <v>0</v>
      </c>
      <c r="CL1375" s="186">
        <v>0</v>
      </c>
      <c r="CM1375" s="186">
        <v>0.21416978</v>
      </c>
      <c r="CN1375" s="187">
        <v>0</v>
      </c>
      <c r="CO1375" s="186">
        <v>3.0791820999999999E-4</v>
      </c>
      <c r="CP1375" s="186">
        <v>0</v>
      </c>
      <c r="CQ1375" s="186">
        <v>0</v>
      </c>
      <c r="CR1375" s="186">
        <v>5.3610423E-5</v>
      </c>
      <c r="CS1375" s="186">
        <v>0</v>
      </c>
      <c r="CT1375" s="186">
        <v>0</v>
      </c>
      <c r="CU1375" s="186">
        <v>0</v>
      </c>
    </row>
    <row r="1376" spans="1:99" ht="14.4">
      <c r="A1376" t="s">
        <v>3435</v>
      </c>
      <c r="B1376" s="92" t="s">
        <v>1737</v>
      </c>
      <c r="C1376" s="126" t="str">
        <f t="shared" si="365"/>
        <v>B.044.01.109</v>
      </c>
      <c r="D1376" s="11" t="s">
        <v>1738</v>
      </c>
      <c r="E1376" s="125" t="s">
        <v>1058</v>
      </c>
      <c r="F1376" s="128" t="str">
        <f t="shared" si="366"/>
        <v>Electricity American Samoa production</v>
      </c>
      <c r="G1376" s="131">
        <f t="shared" si="361"/>
        <v>4.4143292100000002E-2</v>
      </c>
      <c r="H1376" s="183">
        <f t="shared" si="362"/>
        <v>2.8382317999999999E-3</v>
      </c>
      <c r="I1376" s="183">
        <f t="shared" si="363"/>
        <v>8.6423283E-3</v>
      </c>
      <c r="J1376" s="184">
        <f t="shared" si="364"/>
        <v>0</v>
      </c>
      <c r="K1376" s="183">
        <v>3.2662732E-2</v>
      </c>
      <c r="L1376" s="146">
        <v>6.8148536000000003E-3</v>
      </c>
      <c r="M1376" s="146">
        <v>1.8274747E-3</v>
      </c>
      <c r="N1376" s="146">
        <v>1.5473615999999999E-3</v>
      </c>
      <c r="O1376" s="188">
        <v>1.2908702E-3</v>
      </c>
      <c r="P1376" s="146">
        <v>0</v>
      </c>
      <c r="Q1376" s="146">
        <v>0</v>
      </c>
      <c r="R1376" s="188">
        <v>0</v>
      </c>
      <c r="S1376" s="188">
        <v>0</v>
      </c>
      <c r="T1376" s="146">
        <v>0</v>
      </c>
      <c r="U1376" s="146">
        <v>0</v>
      </c>
      <c r="V1376" s="146">
        <v>0</v>
      </c>
      <c r="W1376" s="146">
        <v>0</v>
      </c>
      <c r="X1376" s="146">
        <v>0</v>
      </c>
      <c r="Z1376" s="157">
        <f t="shared" si="370"/>
        <v>0.21775154666666668</v>
      </c>
      <c r="AB1376" s="131">
        <f t="shared" si="356"/>
        <v>3.2662732E-2</v>
      </c>
      <c r="AC1376" s="131">
        <f t="shared" si="357"/>
        <v>1.14805601E-2</v>
      </c>
      <c r="AD1376" s="131">
        <f t="shared" si="358"/>
        <v>8.6423283E-3</v>
      </c>
      <c r="AE1376" s="131">
        <f t="shared" si="359"/>
        <v>8.6423283E-3</v>
      </c>
      <c r="AF1376" s="131">
        <f t="shared" si="360"/>
        <v>0</v>
      </c>
      <c r="AH1376">
        <v>2.7575237000000001</v>
      </c>
      <c r="AI1376" s="71">
        <v>2.7575237000000001</v>
      </c>
      <c r="AJ1376" s="71">
        <v>0</v>
      </c>
      <c r="AK1376" s="71">
        <v>0</v>
      </c>
      <c r="AL1376" s="71">
        <v>0</v>
      </c>
      <c r="AM1376" s="71">
        <v>0</v>
      </c>
      <c r="AN1376" s="71">
        <v>0</v>
      </c>
      <c r="AP1376" s="129">
        <v>6.1767009000000001E-3</v>
      </c>
      <c r="AQ1376" s="129">
        <v>5.773406E-3</v>
      </c>
      <c r="AR1376" s="129">
        <v>2.0640769000000001E-4</v>
      </c>
      <c r="AS1376" s="129">
        <v>1.9688719E-4</v>
      </c>
      <c r="AT1376" s="172">
        <f t="shared" si="367"/>
        <v>3.4612745524599999E-7</v>
      </c>
      <c r="AU1376" s="172">
        <f t="shared" si="368"/>
        <v>7.6334203669400007E-10</v>
      </c>
      <c r="AV1376" s="185">
        <f t="shared" si="369"/>
        <v>2.7575236999999999E-2</v>
      </c>
      <c r="AW1376" s="121">
        <v>2.0207343999999999E-7</v>
      </c>
      <c r="AX1376" s="121">
        <v>6.0970433999999997E-10</v>
      </c>
      <c r="AY1376" s="121">
        <v>1.6657994E-14</v>
      </c>
      <c r="AZ1376" s="121">
        <v>0</v>
      </c>
      <c r="BA1376" s="121">
        <v>0</v>
      </c>
      <c r="BB1376" s="121">
        <v>4.1465246000000002E-11</v>
      </c>
      <c r="BC1376" s="121">
        <v>1.4401254999999999E-7</v>
      </c>
      <c r="BD1376" s="121">
        <v>9.4560987000000005E-12</v>
      </c>
      <c r="BE1376" s="121">
        <v>1.4416494E-10</v>
      </c>
      <c r="BF1376" s="121">
        <v>0</v>
      </c>
      <c r="BG1376" s="121">
        <v>0</v>
      </c>
      <c r="BH1376" s="121">
        <v>0</v>
      </c>
      <c r="BI1376" s="121">
        <v>0</v>
      </c>
      <c r="BJ1376" s="121">
        <v>0</v>
      </c>
      <c r="BK1376" s="121">
        <v>0</v>
      </c>
      <c r="BL1376" s="121">
        <v>0</v>
      </c>
      <c r="BM1376" s="121">
        <v>0</v>
      </c>
      <c r="BN1376" s="121">
        <v>0</v>
      </c>
      <c r="BO1376" s="121">
        <v>2.7575236999999999E-2</v>
      </c>
      <c r="BP1376" s="121">
        <v>0</v>
      </c>
      <c r="BQ1376" s="121">
        <v>0</v>
      </c>
      <c r="BR1376" s="121">
        <v>0</v>
      </c>
      <c r="BT1376" s="71">
        <v>1.2732473999999999E-5</v>
      </c>
      <c r="BU1376" s="71">
        <v>9.9391667000000004E-7</v>
      </c>
      <c r="BV1376" s="71">
        <v>6.0714909999999998E-6</v>
      </c>
      <c r="BW1376" s="71">
        <v>7.3667901000000002E-10</v>
      </c>
      <c r="BX1376" s="71">
        <v>1.9741556E-6</v>
      </c>
      <c r="BY1376" s="71">
        <v>0</v>
      </c>
      <c r="BZ1376" s="71">
        <v>0</v>
      </c>
      <c r="CA1376" s="71">
        <v>0</v>
      </c>
      <c r="CB1376" s="71">
        <v>0</v>
      </c>
      <c r="CC1376" s="71">
        <v>2.2472517000000002E-9</v>
      </c>
      <c r="CD1376" s="71">
        <v>0</v>
      </c>
      <c r="CE1376" s="71">
        <v>0</v>
      </c>
      <c r="CF1376" s="71">
        <v>0</v>
      </c>
      <c r="CG1376" s="71">
        <v>3.6030484E-7</v>
      </c>
      <c r="CH1376" s="71">
        <v>3.3296216999999998E-6</v>
      </c>
      <c r="CI1376" s="71">
        <v>0</v>
      </c>
      <c r="CJ1376" s="71">
        <v>0</v>
      </c>
      <c r="CL1376" s="186">
        <v>0</v>
      </c>
      <c r="CM1376" s="186">
        <v>0.21775154999999999</v>
      </c>
      <c r="CN1376" s="187">
        <v>0</v>
      </c>
      <c r="CO1376" s="186">
        <v>6.8002331000000004E-4</v>
      </c>
      <c r="CP1376" s="186">
        <v>0</v>
      </c>
      <c r="CQ1376" s="186">
        <v>0</v>
      </c>
      <c r="CR1376" s="186">
        <v>7.3748247999999998E-5</v>
      </c>
      <c r="CS1376" s="186">
        <v>0</v>
      </c>
      <c r="CT1376" s="186">
        <v>0</v>
      </c>
      <c r="CU1376" s="186">
        <v>0</v>
      </c>
    </row>
    <row r="1377" spans="1:99" ht="14.4">
      <c r="A1377" t="s">
        <v>3436</v>
      </c>
      <c r="B1377" s="92" t="s">
        <v>1737</v>
      </c>
      <c r="C1377" s="126" t="str">
        <f t="shared" si="365"/>
        <v>B.044.01.110</v>
      </c>
      <c r="D1377" s="11" t="s">
        <v>1738</v>
      </c>
      <c r="E1377" s="125" t="s">
        <v>1058</v>
      </c>
      <c r="F1377" s="128" t="str">
        <f t="shared" si="366"/>
        <v>Electricity Angola production</v>
      </c>
      <c r="G1377" s="131">
        <f t="shared" si="361"/>
        <v>1.142381345E-2</v>
      </c>
      <c r="H1377" s="183">
        <f t="shared" si="362"/>
        <v>8.9180413000000008E-4</v>
      </c>
      <c r="I1377" s="183">
        <f t="shared" si="363"/>
        <v>1.98124999E-3</v>
      </c>
      <c r="J1377" s="184">
        <f t="shared" si="364"/>
        <v>1.6685033E-4</v>
      </c>
      <c r="K1377" s="183">
        <v>8.3839090000000002E-3</v>
      </c>
      <c r="L1377" s="146">
        <v>1.3563099000000001E-3</v>
      </c>
      <c r="M1377" s="146">
        <v>6.2494009000000001E-4</v>
      </c>
      <c r="N1377" s="146">
        <v>5.4904734000000004E-4</v>
      </c>
      <c r="O1377" s="146">
        <v>3.4275678999999998E-4</v>
      </c>
      <c r="P1377" s="146">
        <v>0</v>
      </c>
      <c r="Q1377" s="146">
        <v>0</v>
      </c>
      <c r="R1377" s="188">
        <v>0</v>
      </c>
      <c r="S1377" s="188">
        <v>1.6685033E-4</v>
      </c>
      <c r="T1377" s="146">
        <v>0</v>
      </c>
      <c r="U1377" s="146">
        <v>0</v>
      </c>
      <c r="V1377" s="146">
        <v>0</v>
      </c>
      <c r="W1377" s="146">
        <v>0</v>
      </c>
      <c r="X1377" s="146">
        <v>0</v>
      </c>
      <c r="Z1377" s="157">
        <f t="shared" si="370"/>
        <v>5.589272666666667E-2</v>
      </c>
      <c r="AB1377" s="131">
        <f t="shared" si="356"/>
        <v>8.3839090000000002E-3</v>
      </c>
      <c r="AC1377" s="131">
        <f t="shared" si="357"/>
        <v>2.8730541199999998E-3</v>
      </c>
      <c r="AD1377" s="131">
        <f t="shared" si="358"/>
        <v>1.98124999E-3</v>
      </c>
      <c r="AE1377" s="131">
        <f t="shared" si="359"/>
        <v>1.98124999E-3</v>
      </c>
      <c r="AF1377" s="131">
        <f t="shared" si="360"/>
        <v>1.6685033E-4</v>
      </c>
      <c r="AH1377">
        <v>1.5325122</v>
      </c>
      <c r="AI1377" s="71">
        <v>0.66381345000000003</v>
      </c>
      <c r="AJ1377" s="71">
        <v>0</v>
      </c>
      <c r="AK1377" s="71">
        <v>0</v>
      </c>
      <c r="AL1377" s="71">
        <v>1.0589509E-2</v>
      </c>
      <c r="AM1377" s="71">
        <v>2.4499455999999999E-2</v>
      </c>
      <c r="AN1377" s="71">
        <v>0.83360977999999997</v>
      </c>
      <c r="AP1377" s="129">
        <v>1.4607680999999999E-3</v>
      </c>
      <c r="AQ1377" s="129">
        <v>1.3659494999999999E-3</v>
      </c>
      <c r="AR1377" s="129">
        <v>5.0984267000000002E-5</v>
      </c>
      <c r="AS1377" s="129">
        <v>4.3834314E-5</v>
      </c>
      <c r="AT1377" s="172">
        <f t="shared" si="367"/>
        <v>8.1891455033000005E-8</v>
      </c>
      <c r="AU1377" s="172">
        <f t="shared" si="368"/>
        <v>1.885512780936E-10</v>
      </c>
      <c r="AV1377" s="185">
        <f t="shared" si="369"/>
        <v>6.1392596294000002E-3</v>
      </c>
      <c r="AW1377" s="121">
        <v>5.1868450000000003E-8</v>
      </c>
      <c r="AX1377" s="121">
        <v>1.5649963000000001E-10</v>
      </c>
      <c r="AY1377" s="121">
        <v>4.2757936000000001E-15</v>
      </c>
      <c r="AZ1377" s="121">
        <v>0</v>
      </c>
      <c r="BA1377" s="121">
        <v>0</v>
      </c>
      <c r="BB1377" s="121">
        <v>1.4713033E-11</v>
      </c>
      <c r="BC1377" s="121">
        <v>3.0008292E-8</v>
      </c>
      <c r="BD1377" s="121">
        <v>3.3552892999999999E-12</v>
      </c>
      <c r="BE1377" s="121">
        <v>2.8692083E-11</v>
      </c>
      <c r="BF1377" s="121">
        <v>0</v>
      </c>
      <c r="BG1377" s="121">
        <v>0</v>
      </c>
      <c r="BH1377" s="121">
        <v>0</v>
      </c>
      <c r="BI1377" s="121">
        <v>0</v>
      </c>
      <c r="BJ1377" s="121">
        <v>0</v>
      </c>
      <c r="BK1377" s="121">
        <v>0</v>
      </c>
      <c r="BL1377" s="121">
        <v>0</v>
      </c>
      <c r="BM1377" s="121">
        <v>0</v>
      </c>
      <c r="BN1377" s="121">
        <v>6.3959294E-6</v>
      </c>
      <c r="BO1377" s="121">
        <v>6.1328637000000004E-3</v>
      </c>
      <c r="BP1377" s="121">
        <v>0</v>
      </c>
      <c r="BQ1377" s="121">
        <v>0</v>
      </c>
      <c r="BR1377" s="121">
        <v>0</v>
      </c>
      <c r="BT1377" s="71">
        <v>3.1334493E-6</v>
      </c>
      <c r="BU1377" s="71">
        <v>1.9781189E-7</v>
      </c>
      <c r="BV1377" s="71">
        <v>1.5584375000000001E-6</v>
      </c>
      <c r="BW1377" s="71">
        <v>2.6139438999999998E-10</v>
      </c>
      <c r="BX1377" s="71">
        <v>4.6973925999999999E-7</v>
      </c>
      <c r="BY1377" s="71">
        <v>0</v>
      </c>
      <c r="BZ1377" s="71">
        <v>0</v>
      </c>
      <c r="CA1377" s="71">
        <v>0</v>
      </c>
      <c r="CB1377" s="71">
        <v>0</v>
      </c>
      <c r="CC1377" s="71">
        <v>7.9738799999999996E-10</v>
      </c>
      <c r="CD1377" s="71">
        <v>0</v>
      </c>
      <c r="CE1377" s="71">
        <v>0</v>
      </c>
      <c r="CF1377" s="71">
        <v>0</v>
      </c>
      <c r="CG1377" s="71">
        <v>1.1779397E-7</v>
      </c>
      <c r="CH1377" s="71">
        <v>7.8860770999999997E-7</v>
      </c>
      <c r="CI1377" s="71">
        <v>2.1158692999999999E-13</v>
      </c>
      <c r="CJ1377" s="71">
        <v>0</v>
      </c>
      <c r="CL1377" s="186">
        <v>0</v>
      </c>
      <c r="CM1377" s="186">
        <v>5.5892725999999997E-2</v>
      </c>
      <c r="CN1377" s="187">
        <v>0</v>
      </c>
      <c r="CO1377" s="186">
        <v>1.3534001E-4</v>
      </c>
      <c r="CP1377" s="186">
        <v>0</v>
      </c>
      <c r="CQ1377" s="186">
        <v>0</v>
      </c>
      <c r="CR1377" s="186">
        <v>1.6818328000000001E-5</v>
      </c>
      <c r="CS1377" s="186">
        <v>0</v>
      </c>
      <c r="CT1377" s="186">
        <v>0</v>
      </c>
      <c r="CU1377" s="186">
        <v>0</v>
      </c>
    </row>
    <row r="1378" spans="1:99" ht="14.4">
      <c r="A1378" t="s">
        <v>3437</v>
      </c>
      <c r="B1378" s="92" t="s">
        <v>1737</v>
      </c>
      <c r="C1378" s="126" t="str">
        <f t="shared" si="365"/>
        <v>B.044.01.111</v>
      </c>
      <c r="D1378" s="11" t="s">
        <v>1738</v>
      </c>
      <c r="E1378" s="125" t="s">
        <v>1058</v>
      </c>
      <c r="F1378" s="128" t="str">
        <f t="shared" si="366"/>
        <v>Electricity Antigua and Barbuda production</v>
      </c>
      <c r="G1378" s="131">
        <f t="shared" si="361"/>
        <v>4.2825097487000002E-2</v>
      </c>
      <c r="H1378" s="183">
        <f t="shared" si="362"/>
        <v>2.7522257999999999E-3</v>
      </c>
      <c r="I1378" s="183">
        <f t="shared" si="363"/>
        <v>8.3789173000000002E-3</v>
      </c>
      <c r="J1378" s="184">
        <f t="shared" si="364"/>
        <v>1.5733386999999999E-5</v>
      </c>
      <c r="K1378" s="183">
        <v>3.1678220999999999E-2</v>
      </c>
      <c r="L1378" s="146">
        <v>6.6059674999999997E-3</v>
      </c>
      <c r="M1378" s="146">
        <v>1.7729498000000001E-3</v>
      </c>
      <c r="N1378" s="146">
        <v>1.5010799000000001E-3</v>
      </c>
      <c r="O1378" s="188">
        <v>1.2511459E-3</v>
      </c>
      <c r="P1378" s="146">
        <v>0</v>
      </c>
      <c r="Q1378" s="146">
        <v>0</v>
      </c>
      <c r="R1378" s="188">
        <v>0</v>
      </c>
      <c r="S1378" s="188">
        <v>1.5733386999999999E-5</v>
      </c>
      <c r="T1378" s="146">
        <v>0</v>
      </c>
      <c r="U1378" s="146">
        <v>0</v>
      </c>
      <c r="V1378" s="146">
        <v>0</v>
      </c>
      <c r="W1378" s="146">
        <v>0</v>
      </c>
      <c r="X1378" s="146">
        <v>0</v>
      </c>
      <c r="Z1378" s="157">
        <f t="shared" si="370"/>
        <v>0.21118814</v>
      </c>
      <c r="AB1378" s="131">
        <f t="shared" si="356"/>
        <v>3.1678220999999999E-2</v>
      </c>
      <c r="AC1378" s="131">
        <f t="shared" si="357"/>
        <v>1.1131143100000001E-2</v>
      </c>
      <c r="AD1378" s="131">
        <f t="shared" si="358"/>
        <v>8.3789173000000002E-3</v>
      </c>
      <c r="AE1378" s="131">
        <f t="shared" si="359"/>
        <v>8.3789173000000002E-3</v>
      </c>
      <c r="AF1378" s="131">
        <f t="shared" si="360"/>
        <v>1.5733386999999999E-5</v>
      </c>
      <c r="AH1378">
        <v>2.7312637999999998</v>
      </c>
      <c r="AI1378" s="71">
        <v>2.6719529999999998</v>
      </c>
      <c r="AJ1378" s="71">
        <v>0</v>
      </c>
      <c r="AK1378" s="71">
        <v>0</v>
      </c>
      <c r="AL1378" s="71">
        <v>0</v>
      </c>
      <c r="AM1378" s="71">
        <v>5.9310832000000001E-2</v>
      </c>
      <c r="AN1378" s="71">
        <v>0</v>
      </c>
      <c r="AP1378" s="129">
        <v>5.9890684999999999E-3</v>
      </c>
      <c r="AQ1378" s="129">
        <v>5.5981197999999998E-3</v>
      </c>
      <c r="AR1378" s="129">
        <v>2.0016692E-4</v>
      </c>
      <c r="AS1378" s="129">
        <v>1.9078174999999999E-4</v>
      </c>
      <c r="AT1378" s="172">
        <f t="shared" si="367"/>
        <v>3.3561869501799999E-7</v>
      </c>
      <c r="AU1378" s="172">
        <f t="shared" si="368"/>
        <v>7.4026227219300001E-10</v>
      </c>
      <c r="AV1378" s="185">
        <f t="shared" si="369"/>
        <v>2.6720133113159999E-2</v>
      </c>
      <c r="AW1378" s="121">
        <v>1.9598259000000001E-7</v>
      </c>
      <c r="AX1378" s="121">
        <v>5.9132679000000004E-10</v>
      </c>
      <c r="AY1378" s="121">
        <v>1.6155892999999999E-14</v>
      </c>
      <c r="AZ1378" s="121">
        <v>0</v>
      </c>
      <c r="BA1378" s="121">
        <v>0</v>
      </c>
      <c r="BB1378" s="121">
        <v>4.0225017999999999E-11</v>
      </c>
      <c r="BC1378" s="121">
        <v>1.3959587999999999E-7</v>
      </c>
      <c r="BD1378" s="121">
        <v>9.1732662999999992E-12</v>
      </c>
      <c r="BE1378" s="121">
        <v>1.3974606000000001E-10</v>
      </c>
      <c r="BF1378" s="121">
        <v>0</v>
      </c>
      <c r="BG1378" s="121">
        <v>0</v>
      </c>
      <c r="BH1378" s="121">
        <v>0</v>
      </c>
      <c r="BI1378" s="121">
        <v>0</v>
      </c>
      <c r="BJ1378" s="121">
        <v>0</v>
      </c>
      <c r="BK1378" s="121">
        <v>0</v>
      </c>
      <c r="BL1378" s="121">
        <v>0</v>
      </c>
      <c r="BM1378" s="121">
        <v>0</v>
      </c>
      <c r="BN1378" s="121">
        <v>6.0311315999999998E-7</v>
      </c>
      <c r="BO1378" s="121">
        <v>2.6719529999999998E-2</v>
      </c>
      <c r="BP1378" s="121">
        <v>0</v>
      </c>
      <c r="BQ1378" s="121">
        <v>0</v>
      </c>
      <c r="BR1378" s="121">
        <v>0</v>
      </c>
      <c r="BT1378" s="71">
        <v>1.2344113999999999E-5</v>
      </c>
      <c r="BU1378" s="71">
        <v>9.6345154999999997E-7</v>
      </c>
      <c r="BV1378" s="71">
        <v>5.8884856999999998E-6</v>
      </c>
      <c r="BW1378" s="71">
        <v>7.1464490000000004E-10</v>
      </c>
      <c r="BX1378" s="71">
        <v>1.9135040000000001E-6</v>
      </c>
      <c r="BY1378" s="71">
        <v>0</v>
      </c>
      <c r="BZ1378" s="71">
        <v>0</v>
      </c>
      <c r="CA1378" s="71">
        <v>0</v>
      </c>
      <c r="CB1378" s="71">
        <v>0</v>
      </c>
      <c r="CC1378" s="71">
        <v>2.1800362999999999E-9</v>
      </c>
      <c r="CD1378" s="71">
        <v>0</v>
      </c>
      <c r="CE1378" s="71">
        <v>0</v>
      </c>
      <c r="CF1378" s="71">
        <v>0</v>
      </c>
      <c r="CG1378" s="71">
        <v>3.4948026000000002E-7</v>
      </c>
      <c r="CH1378" s="71">
        <v>3.2262978999999999E-6</v>
      </c>
      <c r="CI1378" s="71">
        <v>1.9951887000000001E-14</v>
      </c>
      <c r="CJ1378" s="71">
        <v>0</v>
      </c>
      <c r="CL1378" s="186">
        <v>0</v>
      </c>
      <c r="CM1378" s="186">
        <v>0.21118814</v>
      </c>
      <c r="CN1378" s="187">
        <v>0</v>
      </c>
      <c r="CO1378" s="186">
        <v>6.5917951999999995E-4</v>
      </c>
      <c r="CP1378" s="186">
        <v>0</v>
      </c>
      <c r="CQ1378" s="186">
        <v>0</v>
      </c>
      <c r="CR1378" s="186">
        <v>7.1483831000000006E-5</v>
      </c>
      <c r="CS1378" s="186">
        <v>0</v>
      </c>
      <c r="CT1378" s="186">
        <v>0</v>
      </c>
      <c r="CU1378" s="186">
        <v>0</v>
      </c>
    </row>
    <row r="1379" spans="1:99" ht="14.4">
      <c r="A1379" t="s">
        <v>3438</v>
      </c>
      <c r="B1379" s="92" t="s">
        <v>1737</v>
      </c>
      <c r="C1379" s="126" t="str">
        <f t="shared" si="365"/>
        <v>B.044.01.112</v>
      </c>
      <c r="D1379" s="11" t="s">
        <v>1738</v>
      </c>
      <c r="E1379" s="125" t="s">
        <v>1058</v>
      </c>
      <c r="F1379" s="128" t="str">
        <f t="shared" si="366"/>
        <v>Electricity Argentina production</v>
      </c>
      <c r="G1379" s="131">
        <f t="shared" si="361"/>
        <v>3.3367841415000002E-2</v>
      </c>
      <c r="H1379" s="183">
        <f t="shared" si="362"/>
        <v>3.1651793999999999E-3</v>
      </c>
      <c r="I1379" s="183">
        <f t="shared" si="363"/>
        <v>4.9422025000000003E-3</v>
      </c>
      <c r="J1379" s="184">
        <f t="shared" si="364"/>
        <v>2.288999515E-3</v>
      </c>
      <c r="K1379" s="183">
        <v>2.2971459999999999E-2</v>
      </c>
      <c r="L1379" s="188">
        <v>2.5489252000000001E-3</v>
      </c>
      <c r="M1379" s="188">
        <v>2.3932773000000002E-3</v>
      </c>
      <c r="N1379" s="188">
        <v>2.1570598000000001E-3</v>
      </c>
      <c r="O1379" s="188">
        <v>1.0081196E-3</v>
      </c>
      <c r="P1379" s="146">
        <v>0</v>
      </c>
      <c r="Q1379" s="146">
        <v>0</v>
      </c>
      <c r="R1379" s="188">
        <v>0</v>
      </c>
      <c r="S1379" s="188">
        <v>8.8815415000000005E-5</v>
      </c>
      <c r="T1379" s="146">
        <v>0</v>
      </c>
      <c r="U1379" s="146">
        <v>2.2001841E-3</v>
      </c>
      <c r="V1379" s="146">
        <v>0</v>
      </c>
      <c r="W1379" s="146">
        <v>0</v>
      </c>
      <c r="X1379" s="146">
        <v>0</v>
      </c>
      <c r="Z1379" s="157">
        <f t="shared" si="370"/>
        <v>0.15314306666666666</v>
      </c>
      <c r="AB1379" s="131">
        <f t="shared" si="356"/>
        <v>2.2971459999999999E-2</v>
      </c>
      <c r="AC1379" s="131">
        <f t="shared" si="357"/>
        <v>8.1073819000000002E-3</v>
      </c>
      <c r="AD1379" s="131">
        <f t="shared" si="358"/>
        <v>4.9422025000000003E-3</v>
      </c>
      <c r="AE1379" s="131">
        <f t="shared" si="359"/>
        <v>4.9422025000000003E-3</v>
      </c>
      <c r="AF1379" s="131">
        <f t="shared" si="360"/>
        <v>2.288999515E-3</v>
      </c>
      <c r="AH1379">
        <v>2.5302736000000001</v>
      </c>
      <c r="AI1379" s="71">
        <v>1.7775729</v>
      </c>
      <c r="AJ1379" s="71">
        <v>0.30482511000000001</v>
      </c>
      <c r="AK1379" s="71">
        <v>0</v>
      </c>
      <c r="AL1379" s="71">
        <v>6.8011207000000004E-2</v>
      </c>
      <c r="AM1379" s="71">
        <v>0.17198179</v>
      </c>
      <c r="AN1379" s="71">
        <v>0.20788256999999999</v>
      </c>
      <c r="AP1379" s="129">
        <v>3.6432970999999998E-3</v>
      </c>
      <c r="AQ1379" s="129">
        <v>3.4073674999999999E-3</v>
      </c>
      <c r="AR1379" s="129">
        <v>1.3409558E-4</v>
      </c>
      <c r="AS1379" s="129">
        <v>1.0183403E-4</v>
      </c>
      <c r="AT1379" s="172">
        <f t="shared" si="367"/>
        <v>2.0427862356299999E-7</v>
      </c>
      <c r="AU1379" s="172">
        <f t="shared" si="368"/>
        <v>4.9591561044400002E-10</v>
      </c>
      <c r="AV1379" s="185">
        <f t="shared" si="369"/>
        <v>1.42624690381E-2</v>
      </c>
      <c r="AW1379" s="121">
        <v>1.4211676E-7</v>
      </c>
      <c r="AX1379" s="121">
        <v>4.2880058000000001E-10</v>
      </c>
      <c r="AY1379" s="121">
        <v>1.1715443999999999E-14</v>
      </c>
      <c r="AZ1379" s="121">
        <v>0</v>
      </c>
      <c r="BA1379" s="121">
        <v>0</v>
      </c>
      <c r="BB1379" s="121">
        <v>5.7803562999999999E-11</v>
      </c>
      <c r="BC1379" s="121">
        <v>6.2104060000000004E-8</v>
      </c>
      <c r="BD1379" s="121">
        <v>1.3182032E-11</v>
      </c>
      <c r="BE1379" s="121">
        <v>5.3921282999999997E-11</v>
      </c>
      <c r="BF1379" s="121">
        <v>0</v>
      </c>
      <c r="BG1379" s="121">
        <v>0</v>
      </c>
      <c r="BH1379" s="121">
        <v>0</v>
      </c>
      <c r="BI1379" s="121">
        <v>0</v>
      </c>
      <c r="BJ1379" s="121">
        <v>0</v>
      </c>
      <c r="BK1379" s="121">
        <v>0</v>
      </c>
      <c r="BL1379" s="121">
        <v>0</v>
      </c>
      <c r="BM1379" s="121">
        <v>0</v>
      </c>
      <c r="BN1379" s="121">
        <v>6.5780381000000001E-6</v>
      </c>
      <c r="BO1379" s="121">
        <v>1.4255891E-2</v>
      </c>
      <c r="BP1379" s="121">
        <v>0</v>
      </c>
      <c r="BQ1379" s="121">
        <v>0</v>
      </c>
      <c r="BR1379" s="121">
        <v>0</v>
      </c>
      <c r="BT1379" s="71">
        <v>8.7436704E-6</v>
      </c>
      <c r="BU1379" s="71">
        <v>3.7174960999999999E-7</v>
      </c>
      <c r="BV1379" s="71">
        <v>4.2700349999999997E-6</v>
      </c>
      <c r="BW1379" s="71">
        <v>1.0269485E-9</v>
      </c>
      <c r="BX1379" s="71">
        <v>1.2085707999999999E-6</v>
      </c>
      <c r="BY1379" s="71">
        <v>0</v>
      </c>
      <c r="BZ1379" s="71">
        <v>0</v>
      </c>
      <c r="CA1379" s="71">
        <v>0</v>
      </c>
      <c r="CB1379" s="71">
        <v>0</v>
      </c>
      <c r="CC1379" s="71">
        <v>3.1327236999999998E-9</v>
      </c>
      <c r="CD1379" s="71">
        <v>0</v>
      </c>
      <c r="CE1379" s="71">
        <v>0</v>
      </c>
      <c r="CF1379" s="71">
        <v>0</v>
      </c>
      <c r="CG1379" s="71">
        <v>4.3646513000000001E-7</v>
      </c>
      <c r="CH1379" s="71">
        <v>2.4526900999999999E-6</v>
      </c>
      <c r="CI1379" s="71">
        <v>1.1262897E-13</v>
      </c>
      <c r="CJ1379" s="71">
        <v>0</v>
      </c>
      <c r="CL1379" s="186">
        <v>0</v>
      </c>
      <c r="CM1379" s="186">
        <v>0.15314306</v>
      </c>
      <c r="CN1379" s="187">
        <v>0</v>
      </c>
      <c r="CO1379" s="186">
        <v>2.5434566999999998E-4</v>
      </c>
      <c r="CP1379" s="186">
        <v>0</v>
      </c>
      <c r="CQ1379" s="186">
        <v>0</v>
      </c>
      <c r="CR1379" s="186">
        <v>4.0683482999999998E-5</v>
      </c>
      <c r="CS1379" s="186">
        <v>0</v>
      </c>
      <c r="CT1379" s="186">
        <v>0</v>
      </c>
      <c r="CU1379" s="186">
        <v>0</v>
      </c>
    </row>
    <row r="1380" spans="1:99" ht="14.4">
      <c r="A1380" t="s">
        <v>3439</v>
      </c>
      <c r="B1380" s="92" t="s">
        <v>1737</v>
      </c>
      <c r="C1380" s="126" t="str">
        <f t="shared" si="365"/>
        <v>B.044.01.113</v>
      </c>
      <c r="D1380" s="11" t="s">
        <v>1738</v>
      </c>
      <c r="E1380" s="125" t="s">
        <v>1058</v>
      </c>
      <c r="F1380" s="128" t="str">
        <f t="shared" si="366"/>
        <v>Electricity Armenia production</v>
      </c>
      <c r="G1380" s="131">
        <f t="shared" si="361"/>
        <v>2.5232160672000001E-2</v>
      </c>
      <c r="H1380" s="183">
        <f t="shared" si="362"/>
        <v>1.8044825400000001E-3</v>
      </c>
      <c r="I1380" s="183">
        <f t="shared" si="363"/>
        <v>2.7318754000000001E-3</v>
      </c>
      <c r="J1380" s="184">
        <f t="shared" si="364"/>
        <v>7.9741437320000001E-3</v>
      </c>
      <c r="K1380" s="183">
        <v>1.2721659E-2</v>
      </c>
      <c r="L1380" s="146">
        <v>1.3405050999999999E-3</v>
      </c>
      <c r="M1380" s="146">
        <v>1.3913702999999999E-3</v>
      </c>
      <c r="N1380" s="146">
        <v>1.2592542000000001E-3</v>
      </c>
      <c r="O1380" s="146">
        <v>5.4522833999999997E-4</v>
      </c>
      <c r="P1380" s="146">
        <v>0</v>
      </c>
      <c r="Q1380" s="146">
        <v>0</v>
      </c>
      <c r="R1380" s="146">
        <v>0</v>
      </c>
      <c r="S1380" s="188">
        <v>6.9959231999999993E-5</v>
      </c>
      <c r="T1380" s="146">
        <v>0</v>
      </c>
      <c r="U1380" s="146">
        <v>7.9041844999999996E-3</v>
      </c>
      <c r="V1380" s="146">
        <v>0</v>
      </c>
      <c r="W1380" s="146">
        <v>0</v>
      </c>
      <c r="X1380" s="146">
        <v>0</v>
      </c>
      <c r="Z1380" s="157">
        <f t="shared" si="370"/>
        <v>8.4811060000000008E-2</v>
      </c>
      <c r="AB1380" s="131">
        <f t="shared" si="356"/>
        <v>1.2721659E-2</v>
      </c>
      <c r="AC1380" s="131">
        <f t="shared" si="357"/>
        <v>4.536357940000001E-3</v>
      </c>
      <c r="AD1380" s="131">
        <f t="shared" si="358"/>
        <v>2.7318754000000001E-3</v>
      </c>
      <c r="AE1380" s="131">
        <f t="shared" si="359"/>
        <v>2.7318754000000001E-3</v>
      </c>
      <c r="AF1380" s="131">
        <f t="shared" si="360"/>
        <v>7.9741437320000001E-3</v>
      </c>
      <c r="AH1380">
        <v>2.3839980999999999</v>
      </c>
      <c r="AI1380" s="71">
        <v>0.96558942000000003</v>
      </c>
      <c r="AJ1380" s="71">
        <v>1.0950873999999999</v>
      </c>
      <c r="AK1380" s="71">
        <v>0</v>
      </c>
      <c r="AL1380" s="71">
        <v>0</v>
      </c>
      <c r="AM1380" s="71">
        <v>0.1065628</v>
      </c>
      <c r="AN1380" s="71">
        <v>0.21675842000000001</v>
      </c>
      <c r="AP1380" s="129">
        <v>1.9904299E-3</v>
      </c>
      <c r="AQ1380" s="129">
        <v>1.8620818000000001E-3</v>
      </c>
      <c r="AR1380" s="129">
        <v>7.3962687E-5</v>
      </c>
      <c r="AS1380" s="129">
        <v>5.4385463999999998E-5</v>
      </c>
      <c r="AT1380" s="172">
        <f t="shared" si="367"/>
        <v>1.1163559772E-7</v>
      </c>
      <c r="AU1380" s="172">
        <f t="shared" si="368"/>
        <v>2.735306492463E-10</v>
      </c>
      <c r="AV1380" s="185">
        <f t="shared" si="369"/>
        <v>7.6170117130000001E-3</v>
      </c>
      <c r="AW1380" s="121">
        <v>7.8704666999999999E-8</v>
      </c>
      <c r="AX1380" s="121">
        <v>2.3747097999999998E-10</v>
      </c>
      <c r="AY1380" s="121">
        <v>6.4880463000000001E-15</v>
      </c>
      <c r="AZ1380" s="121">
        <v>0</v>
      </c>
      <c r="BA1380" s="121">
        <v>0</v>
      </c>
      <c r="BB1380" s="121">
        <v>3.3744720000000002E-11</v>
      </c>
      <c r="BC1380" s="121">
        <v>3.2897186E-8</v>
      </c>
      <c r="BD1380" s="121">
        <v>7.6954422000000006E-12</v>
      </c>
      <c r="BE1380" s="121">
        <v>2.8357739E-11</v>
      </c>
      <c r="BF1380" s="121">
        <v>0</v>
      </c>
      <c r="BG1380" s="121">
        <v>0</v>
      </c>
      <c r="BH1380" s="121">
        <v>0</v>
      </c>
      <c r="BI1380" s="121">
        <v>0</v>
      </c>
      <c r="BJ1380" s="121">
        <v>0</v>
      </c>
      <c r="BK1380" s="121">
        <v>0</v>
      </c>
      <c r="BL1380" s="121">
        <v>0</v>
      </c>
      <c r="BM1380" s="121">
        <v>0</v>
      </c>
      <c r="BN1380" s="121">
        <v>1.4082413E-5</v>
      </c>
      <c r="BO1380" s="121">
        <v>7.6029293000000001E-3</v>
      </c>
      <c r="BP1380" s="121">
        <v>0</v>
      </c>
      <c r="BQ1380" s="121">
        <v>0</v>
      </c>
      <c r="BR1380" s="121">
        <v>0</v>
      </c>
      <c r="BT1380" s="71">
        <v>5.9801853000000004E-6</v>
      </c>
      <c r="BU1380" s="71">
        <v>1.9550681999999999E-7</v>
      </c>
      <c r="BV1380" s="71">
        <v>2.3647575000000002E-6</v>
      </c>
      <c r="BW1380" s="71">
        <v>5.9951476000000004E-10</v>
      </c>
      <c r="BX1380" s="71">
        <v>6.4906874999999999E-7</v>
      </c>
      <c r="BY1380" s="71">
        <v>0</v>
      </c>
      <c r="BZ1380" s="71">
        <v>0</v>
      </c>
      <c r="CA1380" s="71">
        <v>0</v>
      </c>
      <c r="CB1380" s="71">
        <v>0</v>
      </c>
      <c r="CC1380" s="71">
        <v>1.8288298999999999E-9</v>
      </c>
      <c r="CD1380" s="71">
        <v>0</v>
      </c>
      <c r="CE1380" s="71">
        <v>0</v>
      </c>
      <c r="CF1380" s="71">
        <v>0</v>
      </c>
      <c r="CG1380" s="71">
        <v>2.5340424000000001E-7</v>
      </c>
      <c r="CH1380" s="71">
        <v>2.5150196E-6</v>
      </c>
      <c r="CI1380" s="71">
        <v>8.8716989000000005E-14</v>
      </c>
      <c r="CJ1380" s="71">
        <v>0</v>
      </c>
      <c r="CL1380" s="186">
        <v>0</v>
      </c>
      <c r="CM1380" s="186">
        <v>8.4811063000000006E-2</v>
      </c>
      <c r="CN1380" s="187">
        <v>0</v>
      </c>
      <c r="CO1380" s="186">
        <v>1.3376292000000001E-4</v>
      </c>
      <c r="CP1380" s="186">
        <v>0</v>
      </c>
      <c r="CQ1380" s="186">
        <v>0</v>
      </c>
      <c r="CR1380" s="186">
        <v>2.1771115999999999E-5</v>
      </c>
      <c r="CS1380" s="186">
        <v>0</v>
      </c>
      <c r="CT1380" s="186">
        <v>0</v>
      </c>
      <c r="CU1380" s="186">
        <v>0</v>
      </c>
    </row>
    <row r="1381" spans="1:99" ht="14.4">
      <c r="A1381" t="s">
        <v>3440</v>
      </c>
      <c r="B1381" s="92" t="s">
        <v>1737</v>
      </c>
      <c r="C1381" s="126" t="str">
        <f t="shared" si="365"/>
        <v>B.044.01.114</v>
      </c>
      <c r="D1381" s="11" t="s">
        <v>1738</v>
      </c>
      <c r="E1381" s="125" t="s">
        <v>1058</v>
      </c>
      <c r="F1381" s="128" t="str">
        <f t="shared" si="366"/>
        <v>Electricity Aruba production</v>
      </c>
      <c r="G1381" s="131">
        <f t="shared" si="361"/>
        <v>4.0779351835999997E-2</v>
      </c>
      <c r="H1381" s="183">
        <f t="shared" si="362"/>
        <v>2.6178694999999998E-3</v>
      </c>
      <c r="I1381" s="183">
        <f t="shared" si="363"/>
        <v>7.9705777999999998E-3</v>
      </c>
      <c r="J1381" s="184">
        <f t="shared" si="364"/>
        <v>5.5645536E-5</v>
      </c>
      <c r="K1381" s="183">
        <v>3.0135259000000001E-2</v>
      </c>
      <c r="L1381" s="146">
        <v>6.283337E-3</v>
      </c>
      <c r="M1381" s="146">
        <v>1.6872408000000001E-3</v>
      </c>
      <c r="N1381" s="146">
        <v>1.4299403999999999E-3</v>
      </c>
      <c r="O1381" s="146">
        <v>1.1879290999999999E-3</v>
      </c>
      <c r="P1381" s="146">
        <v>0</v>
      </c>
      <c r="Q1381" s="146">
        <v>0</v>
      </c>
      <c r="R1381" s="188">
        <v>0</v>
      </c>
      <c r="S1381" s="188">
        <v>5.5645536E-5</v>
      </c>
      <c r="T1381" s="146">
        <v>0</v>
      </c>
      <c r="U1381" s="146">
        <v>0</v>
      </c>
      <c r="V1381" s="146">
        <v>0</v>
      </c>
      <c r="W1381" s="146">
        <v>0</v>
      </c>
      <c r="X1381" s="146">
        <v>0</v>
      </c>
      <c r="Z1381" s="157">
        <f t="shared" si="370"/>
        <v>0.20090172666666667</v>
      </c>
      <c r="AB1381" s="131">
        <f t="shared" si="356"/>
        <v>3.0135259000000001E-2</v>
      </c>
      <c r="AC1381" s="131">
        <f t="shared" si="357"/>
        <v>1.05884473E-2</v>
      </c>
      <c r="AD1381" s="131">
        <f t="shared" si="358"/>
        <v>7.9705777999999998E-3</v>
      </c>
      <c r="AE1381" s="131">
        <f t="shared" si="359"/>
        <v>7.9705777999999998E-3</v>
      </c>
      <c r="AF1381" s="131">
        <f t="shared" si="360"/>
        <v>5.5645536E-5</v>
      </c>
      <c r="AH1381">
        <v>2.7326684000000001</v>
      </c>
      <c r="AI1381" s="71">
        <v>2.5366129000000002</v>
      </c>
      <c r="AJ1381" s="71">
        <v>0</v>
      </c>
      <c r="AK1381" s="71">
        <v>0</v>
      </c>
      <c r="AL1381" s="71">
        <v>0</v>
      </c>
      <c r="AM1381" s="71">
        <v>0.19605555</v>
      </c>
      <c r="AN1381" s="71">
        <v>0</v>
      </c>
      <c r="AP1381" s="129">
        <v>5.6961364999999998E-3</v>
      </c>
      <c r="AQ1381" s="129">
        <v>5.3245914999999998E-3</v>
      </c>
      <c r="AR1381" s="129">
        <v>1.904156E-4</v>
      </c>
      <c r="AS1381" s="129">
        <v>1.8112938999999999E-4</v>
      </c>
      <c r="AT1381" s="172">
        <f t="shared" si="367"/>
        <v>3.1922011866400001E-7</v>
      </c>
      <c r="AU1381" s="172">
        <f t="shared" si="368"/>
        <v>7.0419969348200001E-10</v>
      </c>
      <c r="AV1381" s="185">
        <f t="shared" si="369"/>
        <v>2.53682620789E-2</v>
      </c>
      <c r="AW1381" s="121">
        <v>1.8643680000000001E-7</v>
      </c>
      <c r="AX1381" s="121">
        <v>5.6252483000000005E-10</v>
      </c>
      <c r="AY1381" s="121">
        <v>1.5368981999999999E-14</v>
      </c>
      <c r="AZ1381" s="121">
        <v>0</v>
      </c>
      <c r="BA1381" s="121">
        <v>0</v>
      </c>
      <c r="BB1381" s="121">
        <v>3.8318664000000001E-11</v>
      </c>
      <c r="BC1381" s="121">
        <v>1.3274499999999999E-7</v>
      </c>
      <c r="BD1381" s="121">
        <v>8.7385245E-12</v>
      </c>
      <c r="BE1381" s="121">
        <v>1.3292097E-10</v>
      </c>
      <c r="BF1381" s="121">
        <v>0</v>
      </c>
      <c r="BG1381" s="121">
        <v>0</v>
      </c>
      <c r="BH1381" s="121">
        <v>0</v>
      </c>
      <c r="BI1381" s="121">
        <v>0</v>
      </c>
      <c r="BJ1381" s="121">
        <v>0</v>
      </c>
      <c r="BK1381" s="121">
        <v>0</v>
      </c>
      <c r="BL1381" s="121">
        <v>0</v>
      </c>
      <c r="BM1381" s="121">
        <v>0</v>
      </c>
      <c r="BN1381" s="121">
        <v>2.1330789000000001E-6</v>
      </c>
      <c r="BO1381" s="121">
        <v>2.5366129000000001E-2</v>
      </c>
      <c r="BP1381" s="121">
        <v>0</v>
      </c>
      <c r="BQ1381" s="121">
        <v>0</v>
      </c>
      <c r="BR1381" s="121">
        <v>0</v>
      </c>
      <c r="BT1381" s="71">
        <v>1.1734694E-5</v>
      </c>
      <c r="BU1381" s="71">
        <v>9.1639729999999997E-7</v>
      </c>
      <c r="BV1381" s="71">
        <v>5.6016732000000003E-6</v>
      </c>
      <c r="BW1381" s="71">
        <v>6.8077627000000003E-10</v>
      </c>
      <c r="BX1381" s="71">
        <v>1.8181596999999999E-6</v>
      </c>
      <c r="BY1381" s="71">
        <v>0</v>
      </c>
      <c r="BZ1381" s="71">
        <v>0</v>
      </c>
      <c r="CA1381" s="71">
        <v>0</v>
      </c>
      <c r="CB1381" s="71">
        <v>0</v>
      </c>
      <c r="CC1381" s="71">
        <v>2.0767195000000001E-9</v>
      </c>
      <c r="CD1381" s="71">
        <v>0</v>
      </c>
      <c r="CE1381" s="71">
        <v>0</v>
      </c>
      <c r="CF1381" s="71">
        <v>0</v>
      </c>
      <c r="CG1381" s="71">
        <v>3.3282711E-7</v>
      </c>
      <c r="CH1381" s="71">
        <v>3.062879E-6</v>
      </c>
      <c r="CI1381" s="71">
        <v>7.0565445999999996E-14</v>
      </c>
      <c r="CJ1381" s="71">
        <v>0</v>
      </c>
      <c r="CL1381" s="186">
        <v>0</v>
      </c>
      <c r="CM1381" s="186">
        <v>0.20090172000000001</v>
      </c>
      <c r="CN1381" s="187">
        <v>0</v>
      </c>
      <c r="CO1381" s="186">
        <v>6.2698569E-4</v>
      </c>
      <c r="CP1381" s="186">
        <v>0</v>
      </c>
      <c r="CQ1381" s="186">
        <v>0</v>
      </c>
      <c r="CR1381" s="186">
        <v>6.7939950999999996E-5</v>
      </c>
      <c r="CS1381" s="186">
        <v>0</v>
      </c>
      <c r="CT1381" s="186">
        <v>0</v>
      </c>
      <c r="CU1381" s="186">
        <v>0</v>
      </c>
    </row>
    <row r="1382" spans="1:99" ht="14.4">
      <c r="A1382" t="s">
        <v>3441</v>
      </c>
      <c r="B1382" s="92" t="s">
        <v>1737</v>
      </c>
      <c r="C1382" s="126" t="str">
        <f t="shared" si="365"/>
        <v>B.044.01.115</v>
      </c>
      <c r="D1382" s="11" t="s">
        <v>1738</v>
      </c>
      <c r="E1382" s="125" t="s">
        <v>1058</v>
      </c>
      <c r="F1382" s="128" t="str">
        <f t="shared" si="366"/>
        <v>Electricity Asia Pacific production</v>
      </c>
      <c r="G1382" s="131">
        <f t="shared" si="361"/>
        <v>3.4686225552000002E-2</v>
      </c>
      <c r="H1382" s="183">
        <f t="shared" si="362"/>
        <v>2.5951517899999998E-3</v>
      </c>
      <c r="I1382" s="183">
        <f t="shared" si="363"/>
        <v>3.7896737999999998E-3</v>
      </c>
      <c r="J1382" s="184">
        <f t="shared" si="364"/>
        <v>1.4072649619999999E-3</v>
      </c>
      <c r="K1382" s="183">
        <v>2.6894135E-2</v>
      </c>
      <c r="L1382" s="146">
        <v>1.9267932000000001E-3</v>
      </c>
      <c r="M1382" s="146">
        <v>1.8628805999999999E-3</v>
      </c>
      <c r="N1382" s="146">
        <v>1.6050991000000001E-3</v>
      </c>
      <c r="O1382" s="146">
        <v>9.9005269000000001E-4</v>
      </c>
      <c r="P1382" s="146">
        <v>0</v>
      </c>
      <c r="Q1382" s="146">
        <v>0</v>
      </c>
      <c r="R1382" s="146">
        <v>0</v>
      </c>
      <c r="S1382" s="188">
        <v>6.9006161999999999E-5</v>
      </c>
      <c r="T1382" s="146">
        <v>0</v>
      </c>
      <c r="U1382" s="146">
        <v>1.3382588E-3</v>
      </c>
      <c r="V1382" s="146">
        <v>0</v>
      </c>
      <c r="W1382" s="146">
        <v>0</v>
      </c>
      <c r="X1382" s="146">
        <v>0</v>
      </c>
      <c r="Z1382" s="157">
        <f t="shared" si="370"/>
        <v>0.17929423333333333</v>
      </c>
      <c r="AB1382" s="131">
        <f t="shared" si="356"/>
        <v>2.6894135E-2</v>
      </c>
      <c r="AC1382" s="131">
        <f t="shared" si="357"/>
        <v>6.3848255899999996E-3</v>
      </c>
      <c r="AD1382" s="131">
        <f t="shared" si="358"/>
        <v>3.7896737999999998E-3</v>
      </c>
      <c r="AE1382" s="131">
        <f t="shared" si="359"/>
        <v>3.7896737999999998E-3</v>
      </c>
      <c r="AF1382" s="131">
        <f t="shared" si="360"/>
        <v>1.4072649619999999E-3</v>
      </c>
      <c r="AH1382">
        <v>2.4068896999999998</v>
      </c>
      <c r="AI1382" s="71">
        <v>1.9321161</v>
      </c>
      <c r="AJ1382" s="71">
        <v>0.18540942999999999</v>
      </c>
      <c r="AK1382" s="71">
        <v>0</v>
      </c>
      <c r="AL1382" s="71">
        <v>0</v>
      </c>
      <c r="AM1382" s="71">
        <v>0.15906555999999999</v>
      </c>
      <c r="AN1382" s="71">
        <v>0.13029862</v>
      </c>
      <c r="AP1382" s="129">
        <v>3.8042050000000002E-3</v>
      </c>
      <c r="AQ1382" s="129">
        <v>3.6187296E-3</v>
      </c>
      <c r="AR1382" s="129">
        <v>1.4942490000000001E-4</v>
      </c>
      <c r="AS1382" s="129">
        <v>3.6050461999999999E-5</v>
      </c>
      <c r="AT1382" s="172">
        <f t="shared" si="367"/>
        <v>2.1695021945899997E-7</v>
      </c>
      <c r="AU1382" s="172">
        <f t="shared" si="368"/>
        <v>5.5260687680900001E-10</v>
      </c>
      <c r="AV1382" s="185">
        <f t="shared" si="369"/>
        <v>5.0490842808000001E-3</v>
      </c>
      <c r="AW1382" s="121">
        <v>1.6638504999999999E-7</v>
      </c>
      <c r="AX1382" s="121">
        <v>5.0202384000000003E-10</v>
      </c>
      <c r="AY1382" s="121">
        <v>1.3716009E-14</v>
      </c>
      <c r="AZ1382" s="121">
        <v>0</v>
      </c>
      <c r="BA1382" s="121">
        <v>0</v>
      </c>
      <c r="BB1382" s="121">
        <v>4.3012459E-11</v>
      </c>
      <c r="BC1382" s="121">
        <v>5.0522157000000001E-8</v>
      </c>
      <c r="BD1382" s="121">
        <v>9.8089387999999993E-12</v>
      </c>
      <c r="BE1382" s="121">
        <v>4.0760381999999998E-11</v>
      </c>
      <c r="BF1382" s="121">
        <v>0</v>
      </c>
      <c r="BG1382" s="121">
        <v>0</v>
      </c>
      <c r="BH1382" s="121">
        <v>0</v>
      </c>
      <c r="BI1382" s="121">
        <v>0</v>
      </c>
      <c r="BJ1382" s="121">
        <v>0</v>
      </c>
      <c r="BK1382" s="121">
        <v>0</v>
      </c>
      <c r="BL1382" s="121">
        <v>0</v>
      </c>
      <c r="BM1382" s="121">
        <v>0</v>
      </c>
      <c r="BN1382" s="121">
        <v>4.5754808000000003E-6</v>
      </c>
      <c r="BO1382" s="121">
        <v>5.0445087999999999E-3</v>
      </c>
      <c r="BP1382" s="121">
        <v>0</v>
      </c>
      <c r="BQ1382" s="121">
        <v>0</v>
      </c>
      <c r="BR1382" s="121">
        <v>0</v>
      </c>
      <c r="BT1382" s="71">
        <v>9.2833542000000006E-6</v>
      </c>
      <c r="BU1382" s="71">
        <v>2.8101438999999999E-7</v>
      </c>
      <c r="BV1382" s="71">
        <v>4.9991989000000002E-6</v>
      </c>
      <c r="BW1382" s="71">
        <v>7.6416707999999998E-10</v>
      </c>
      <c r="BX1382" s="71">
        <v>1.1176577E-6</v>
      </c>
      <c r="BY1382" s="71">
        <v>0</v>
      </c>
      <c r="BZ1382" s="71">
        <v>0</v>
      </c>
      <c r="CA1382" s="71">
        <v>0</v>
      </c>
      <c r="CB1382" s="71">
        <v>0</v>
      </c>
      <c r="CC1382" s="71">
        <v>2.3311045000000001E-9</v>
      </c>
      <c r="CD1382" s="71">
        <v>0</v>
      </c>
      <c r="CE1382" s="71">
        <v>0</v>
      </c>
      <c r="CF1382" s="71">
        <v>0</v>
      </c>
      <c r="CG1382" s="71">
        <v>3.2506494E-7</v>
      </c>
      <c r="CH1382" s="71">
        <v>2.5573229000000001E-6</v>
      </c>
      <c r="CI1382" s="71">
        <v>8.7508377000000006E-14</v>
      </c>
      <c r="CJ1382" s="71">
        <v>0</v>
      </c>
      <c r="CL1382" s="186">
        <v>0</v>
      </c>
      <c r="CM1382" s="186">
        <v>0.17929423</v>
      </c>
      <c r="CN1382" s="187">
        <v>0</v>
      </c>
      <c r="CO1382" s="186">
        <v>1.9226595E-4</v>
      </c>
      <c r="CP1382" s="186">
        <v>0</v>
      </c>
      <c r="CQ1382" s="186">
        <v>0</v>
      </c>
      <c r="CR1382" s="186">
        <v>3.6439176999999999E-5</v>
      </c>
      <c r="CS1382" s="186">
        <v>0</v>
      </c>
      <c r="CT1382" s="186">
        <v>0</v>
      </c>
      <c r="CU1382" s="186">
        <v>0</v>
      </c>
    </row>
    <row r="1383" spans="1:99" ht="14.4">
      <c r="A1383" t="s">
        <v>3442</v>
      </c>
      <c r="B1383" s="92" t="s">
        <v>1737</v>
      </c>
      <c r="C1383" s="126" t="str">
        <f t="shared" si="365"/>
        <v>B.044.01.116</v>
      </c>
      <c r="D1383" s="11" t="s">
        <v>1738</v>
      </c>
      <c r="E1383" s="125" t="s">
        <v>1058</v>
      </c>
      <c r="F1383" s="128" t="str">
        <f t="shared" si="366"/>
        <v>Electricity Australia production</v>
      </c>
      <c r="G1383" s="131">
        <f t="shared" si="361"/>
        <v>2.8711590573E-2</v>
      </c>
      <c r="H1383" s="183">
        <f t="shared" si="362"/>
        <v>1.7253823899999999E-3</v>
      </c>
      <c r="I1383" s="183">
        <f t="shared" si="363"/>
        <v>2.3928654300000001E-3</v>
      </c>
      <c r="J1383" s="184">
        <f t="shared" si="364"/>
        <v>9.4501752999999995E-5</v>
      </c>
      <c r="K1383" s="183">
        <v>2.4498841E-2</v>
      </c>
      <c r="L1383" s="146">
        <v>7.5345432999999996E-4</v>
      </c>
      <c r="M1383" s="146">
        <v>1.6394110999999999E-3</v>
      </c>
      <c r="N1383" s="146">
        <v>1.4284953E-3</v>
      </c>
      <c r="O1383" s="146">
        <v>2.9688708999999998E-4</v>
      </c>
      <c r="P1383" s="146">
        <v>0</v>
      </c>
      <c r="Q1383" s="146">
        <v>0</v>
      </c>
      <c r="R1383" s="188">
        <v>0</v>
      </c>
      <c r="S1383" s="188">
        <v>9.4501752999999995E-5</v>
      </c>
      <c r="T1383" s="146">
        <v>0</v>
      </c>
      <c r="U1383" s="146">
        <v>0</v>
      </c>
      <c r="V1383" s="146">
        <v>0</v>
      </c>
      <c r="W1383" s="146">
        <v>0</v>
      </c>
      <c r="X1383" s="146">
        <v>0</v>
      </c>
      <c r="Z1383" s="157">
        <f t="shared" si="370"/>
        <v>0.16332560666666668</v>
      </c>
      <c r="AB1383" s="131">
        <f t="shared" si="356"/>
        <v>2.4498841E-2</v>
      </c>
      <c r="AC1383" s="131">
        <f t="shared" si="357"/>
        <v>4.1182478199999996E-3</v>
      </c>
      <c r="AD1383" s="131">
        <f t="shared" si="358"/>
        <v>2.3928654300000001E-3</v>
      </c>
      <c r="AE1383" s="131">
        <f t="shared" si="359"/>
        <v>2.3928654300000001E-3</v>
      </c>
      <c r="AF1383" s="131">
        <f t="shared" si="360"/>
        <v>9.4501752999999995E-5</v>
      </c>
      <c r="AH1383">
        <v>2.1771710999999998</v>
      </c>
      <c r="AI1383" s="71">
        <v>1.7766133</v>
      </c>
      <c r="AJ1383" s="71">
        <v>0</v>
      </c>
      <c r="AK1383" s="71">
        <v>0</v>
      </c>
      <c r="AL1383" s="71">
        <v>4.1004170999999999E-2</v>
      </c>
      <c r="AM1383" s="71">
        <v>0.30892125999999998</v>
      </c>
      <c r="AN1383" s="71">
        <v>5.0632402E-2</v>
      </c>
      <c r="AP1383" s="129">
        <v>3.0080086000000002E-3</v>
      </c>
      <c r="AQ1383" s="129">
        <v>2.8346793000000002E-3</v>
      </c>
      <c r="AR1383" s="129">
        <v>1.3033087E-4</v>
      </c>
      <c r="AS1383" s="129">
        <v>4.2998455999999998E-5</v>
      </c>
      <c r="AT1383" s="172">
        <f t="shared" si="367"/>
        <v>1.6994480693999999E-7</v>
      </c>
      <c r="AU1383" s="172">
        <f t="shared" si="368"/>
        <v>4.8199286100900001E-10</v>
      </c>
      <c r="AV1383" s="185">
        <f t="shared" si="369"/>
        <v>6.0221927671999997E-3</v>
      </c>
      <c r="AW1383" s="121">
        <v>1.5156617E-7</v>
      </c>
      <c r="AX1383" s="121">
        <v>4.5731171000000001E-10</v>
      </c>
      <c r="AY1383" s="121">
        <v>1.2494409E-14</v>
      </c>
      <c r="AZ1383" s="121">
        <v>0</v>
      </c>
      <c r="BA1383" s="121">
        <v>0</v>
      </c>
      <c r="BB1383" s="121">
        <v>3.827994E-11</v>
      </c>
      <c r="BC1383" s="121">
        <v>1.8340356999999999E-8</v>
      </c>
      <c r="BD1383" s="121">
        <v>8.7296935999999994E-12</v>
      </c>
      <c r="BE1383" s="121">
        <v>1.5938963000000001E-11</v>
      </c>
      <c r="BF1383" s="121">
        <v>0</v>
      </c>
      <c r="BG1383" s="121">
        <v>0</v>
      </c>
      <c r="BH1383" s="121">
        <v>0</v>
      </c>
      <c r="BI1383" s="121">
        <v>0</v>
      </c>
      <c r="BJ1383" s="121">
        <v>0</v>
      </c>
      <c r="BK1383" s="121">
        <v>0</v>
      </c>
      <c r="BL1383" s="121">
        <v>0</v>
      </c>
      <c r="BM1383" s="121">
        <v>0</v>
      </c>
      <c r="BN1383" s="121">
        <v>3.6225671999999999E-6</v>
      </c>
      <c r="BO1383" s="121">
        <v>6.0185702000000001E-3</v>
      </c>
      <c r="BP1383" s="121">
        <v>0</v>
      </c>
      <c r="BQ1383" s="121">
        <v>0</v>
      </c>
      <c r="BR1383" s="121">
        <v>0</v>
      </c>
      <c r="BT1383" s="71">
        <v>7.4268955000000002E-6</v>
      </c>
      <c r="BU1383" s="71">
        <v>1.0988803E-7</v>
      </c>
      <c r="BV1383" s="71">
        <v>4.5539512999999999E-6</v>
      </c>
      <c r="BW1383" s="71">
        <v>6.8008829000000001E-10</v>
      </c>
      <c r="BX1383" s="71">
        <v>3.5625628999999998E-7</v>
      </c>
      <c r="BY1383" s="71">
        <v>0</v>
      </c>
      <c r="BZ1383" s="71">
        <v>0</v>
      </c>
      <c r="CA1383" s="71">
        <v>0</v>
      </c>
      <c r="CB1383" s="71">
        <v>0</v>
      </c>
      <c r="CC1383" s="71">
        <v>2.0746207999999999E-9</v>
      </c>
      <c r="CD1383" s="71">
        <v>0</v>
      </c>
      <c r="CE1383" s="71">
        <v>0</v>
      </c>
      <c r="CF1383" s="71">
        <v>0</v>
      </c>
      <c r="CG1383" s="71">
        <v>2.8019780999999998E-7</v>
      </c>
      <c r="CH1383" s="71">
        <v>2.1238472E-6</v>
      </c>
      <c r="CI1383" s="71">
        <v>1.1983994999999999E-13</v>
      </c>
      <c r="CJ1383" s="71">
        <v>0</v>
      </c>
      <c r="CL1383" s="186">
        <v>0</v>
      </c>
      <c r="CM1383" s="186">
        <v>0.16332561000000001</v>
      </c>
      <c r="CN1383" s="187">
        <v>0</v>
      </c>
      <c r="CO1383" s="186">
        <v>7.5183787999999997E-5</v>
      </c>
      <c r="CP1383" s="186">
        <v>0</v>
      </c>
      <c r="CQ1383" s="186">
        <v>0</v>
      </c>
      <c r="CR1383" s="186">
        <v>1.1998232000000001E-5</v>
      </c>
      <c r="CS1383" s="186">
        <v>0</v>
      </c>
      <c r="CT1383" s="186">
        <v>0</v>
      </c>
      <c r="CU1383" s="186">
        <v>0</v>
      </c>
    </row>
    <row r="1384" spans="1:99" ht="14.4">
      <c r="A1384" t="s">
        <v>3443</v>
      </c>
      <c r="B1384" s="92" t="s">
        <v>1737</v>
      </c>
      <c r="C1384" s="126" t="str">
        <f t="shared" si="365"/>
        <v>B.044.01.117</v>
      </c>
      <c r="D1384" s="11" t="s">
        <v>1738</v>
      </c>
      <c r="E1384" s="125" t="s">
        <v>1058</v>
      </c>
      <c r="F1384" s="128" t="str">
        <f t="shared" si="366"/>
        <v>Electricity Azerbaijan production</v>
      </c>
      <c r="G1384" s="131">
        <f t="shared" si="361"/>
        <v>3.7656134581999998E-2</v>
      </c>
      <c r="H1384" s="183">
        <f t="shared" si="362"/>
        <v>3.9640874E-3</v>
      </c>
      <c r="I1384" s="183">
        <f t="shared" si="363"/>
        <v>5.7219281000000007E-3</v>
      </c>
      <c r="J1384" s="184">
        <f t="shared" si="364"/>
        <v>2.5495082E-5</v>
      </c>
      <c r="K1384" s="183">
        <v>2.7944624000000001E-2</v>
      </c>
      <c r="L1384" s="146">
        <v>2.6925387000000002E-3</v>
      </c>
      <c r="M1384" s="146">
        <v>3.0293894000000001E-3</v>
      </c>
      <c r="N1384" s="146">
        <v>2.7456604000000002E-3</v>
      </c>
      <c r="O1384" s="146">
        <v>1.218427E-3</v>
      </c>
      <c r="P1384" s="146">
        <v>0</v>
      </c>
      <c r="Q1384" s="146">
        <v>0</v>
      </c>
      <c r="R1384" s="188">
        <v>0</v>
      </c>
      <c r="S1384" s="188">
        <v>2.5495082E-5</v>
      </c>
      <c r="T1384" s="146">
        <v>0</v>
      </c>
      <c r="U1384" s="146">
        <v>0</v>
      </c>
      <c r="V1384" s="146">
        <v>0</v>
      </c>
      <c r="W1384" s="146">
        <v>0</v>
      </c>
      <c r="X1384" s="146">
        <v>0</v>
      </c>
      <c r="Z1384" s="157">
        <f t="shared" si="370"/>
        <v>0.18629749333333334</v>
      </c>
      <c r="AB1384" s="131">
        <f t="shared" si="356"/>
        <v>2.7944624000000001E-2</v>
      </c>
      <c r="AC1384" s="131">
        <f t="shared" si="357"/>
        <v>9.6860155000000007E-3</v>
      </c>
      <c r="AD1384" s="131">
        <f t="shared" si="358"/>
        <v>5.7219281000000007E-3</v>
      </c>
      <c r="AE1384" s="131">
        <f t="shared" si="359"/>
        <v>5.7219281000000007E-3</v>
      </c>
      <c r="AF1384" s="131">
        <f t="shared" si="360"/>
        <v>2.5495082E-5</v>
      </c>
      <c r="AH1384">
        <v>2.2972139999999999</v>
      </c>
      <c r="AI1384" s="71">
        <v>2.1582709000000002</v>
      </c>
      <c r="AJ1384" s="71">
        <v>0</v>
      </c>
      <c r="AK1384" s="71">
        <v>0</v>
      </c>
      <c r="AL1384" s="71">
        <v>1.3701137E-2</v>
      </c>
      <c r="AM1384" s="71">
        <v>1.8102811E-2</v>
      </c>
      <c r="AN1384" s="71">
        <v>0.1071391</v>
      </c>
      <c r="AP1384" s="129">
        <v>4.3018574999999998E-3</v>
      </c>
      <c r="AQ1384" s="129">
        <v>4.0193579999999998E-3</v>
      </c>
      <c r="AR1384" s="129">
        <v>1.6099227E-4</v>
      </c>
      <c r="AS1384" s="129">
        <v>1.2150728999999999E-4</v>
      </c>
      <c r="AT1384" s="172">
        <f t="shared" si="367"/>
        <v>2.4096870152099998E-7</v>
      </c>
      <c r="AU1384" s="172">
        <f t="shared" si="368"/>
        <v>5.95385614758E-10</v>
      </c>
      <c r="AV1384" s="185">
        <f t="shared" si="369"/>
        <v>1.7017827311459999E-2</v>
      </c>
      <c r="AW1384" s="121">
        <v>1.7288406999999999E-7</v>
      </c>
      <c r="AX1384" s="121">
        <v>5.2163296999999998E-10</v>
      </c>
      <c r="AY1384" s="121">
        <v>1.4251758000000001E-14</v>
      </c>
      <c r="AZ1384" s="121">
        <v>0</v>
      </c>
      <c r="BA1384" s="121">
        <v>0</v>
      </c>
      <c r="BB1384" s="121">
        <v>7.3576520999999995E-11</v>
      </c>
      <c r="BC1384" s="121">
        <v>6.8011055E-8</v>
      </c>
      <c r="BD1384" s="121">
        <v>1.6779035999999998E-11</v>
      </c>
      <c r="BE1384" s="121">
        <v>5.6959357E-11</v>
      </c>
      <c r="BF1384" s="121">
        <v>0</v>
      </c>
      <c r="BG1384" s="121">
        <v>0</v>
      </c>
      <c r="BH1384" s="121">
        <v>0</v>
      </c>
      <c r="BI1384" s="121">
        <v>0</v>
      </c>
      <c r="BJ1384" s="121">
        <v>0</v>
      </c>
      <c r="BK1384" s="121">
        <v>0</v>
      </c>
      <c r="BL1384" s="121">
        <v>0</v>
      </c>
      <c r="BM1384" s="121">
        <v>0</v>
      </c>
      <c r="BN1384" s="121">
        <v>9.7731146000000001E-7</v>
      </c>
      <c r="BO1384" s="121">
        <v>1.701685E-2</v>
      </c>
      <c r="BP1384" s="121">
        <v>0</v>
      </c>
      <c r="BQ1384" s="121">
        <v>0</v>
      </c>
      <c r="BR1384" s="121">
        <v>0</v>
      </c>
      <c r="BT1384" s="71">
        <v>1.0046103E-5</v>
      </c>
      <c r="BU1384" s="71">
        <v>3.9269502E-7</v>
      </c>
      <c r="BV1384" s="71">
        <v>5.1944683999999997E-6</v>
      </c>
      <c r="BW1384" s="71">
        <v>1.3071737000000001E-9</v>
      </c>
      <c r="BX1384" s="71">
        <v>1.4140661999999999E-6</v>
      </c>
      <c r="BY1384" s="71">
        <v>0</v>
      </c>
      <c r="BZ1384" s="71">
        <v>0</v>
      </c>
      <c r="CA1384" s="71">
        <v>0</v>
      </c>
      <c r="CB1384" s="71">
        <v>0</v>
      </c>
      <c r="CC1384" s="71">
        <v>3.9875553999999996E-9</v>
      </c>
      <c r="CD1384" s="71">
        <v>0</v>
      </c>
      <c r="CE1384" s="71">
        <v>0</v>
      </c>
      <c r="CF1384" s="71">
        <v>0</v>
      </c>
      <c r="CG1384" s="71">
        <v>5.5033898E-7</v>
      </c>
      <c r="CH1384" s="71">
        <v>2.4892395999999999E-6</v>
      </c>
      <c r="CI1384" s="71">
        <v>3.2330928000000003E-14</v>
      </c>
      <c r="CJ1384" s="71">
        <v>0</v>
      </c>
      <c r="CL1384" s="186">
        <v>0</v>
      </c>
      <c r="CM1384" s="186">
        <v>0.18629749000000001</v>
      </c>
      <c r="CN1384" s="187">
        <v>0</v>
      </c>
      <c r="CO1384" s="186">
        <v>2.6867621E-4</v>
      </c>
      <c r="CP1384" s="186">
        <v>0</v>
      </c>
      <c r="CQ1384" s="186">
        <v>0</v>
      </c>
      <c r="CR1384" s="186">
        <v>4.6803810999999997E-5</v>
      </c>
      <c r="CS1384" s="186">
        <v>0</v>
      </c>
      <c r="CT1384" s="186">
        <v>0</v>
      </c>
      <c r="CU1384" s="186">
        <v>0</v>
      </c>
    </row>
    <row r="1385" spans="1:99" ht="14.4">
      <c r="A1385" t="s">
        <v>3444</v>
      </c>
      <c r="B1385" s="92" t="s">
        <v>1737</v>
      </c>
      <c r="C1385" s="126" t="str">
        <f t="shared" si="365"/>
        <v>B.044.01.118</v>
      </c>
      <c r="D1385" s="11" t="s">
        <v>1738</v>
      </c>
      <c r="E1385" s="125" t="s">
        <v>1058</v>
      </c>
      <c r="F1385" s="128" t="str">
        <f t="shared" si="366"/>
        <v>Electricity Bahamas production</v>
      </c>
      <c r="G1385" s="131">
        <f t="shared" si="361"/>
        <v>4.48567561364E-2</v>
      </c>
      <c r="H1385" s="183">
        <f t="shared" si="362"/>
        <v>2.8838848E-3</v>
      </c>
      <c r="I1385" s="183">
        <f t="shared" si="363"/>
        <v>8.7810723999999993E-3</v>
      </c>
      <c r="J1385" s="184">
        <f t="shared" si="364"/>
        <v>2.7629364000000002E-6</v>
      </c>
      <c r="K1385" s="183">
        <v>3.3189035999999998E-2</v>
      </c>
      <c r="L1385" s="188">
        <v>6.9240530999999999E-3</v>
      </c>
      <c r="M1385" s="188">
        <v>1.8570193E-3</v>
      </c>
      <c r="N1385" s="188">
        <v>1.5723575999999999E-3</v>
      </c>
      <c r="O1385" s="188">
        <v>1.3115271999999999E-3</v>
      </c>
      <c r="P1385" s="146">
        <v>0</v>
      </c>
      <c r="Q1385" s="146">
        <v>0</v>
      </c>
      <c r="R1385" s="188">
        <v>0</v>
      </c>
      <c r="S1385" s="188">
        <v>2.7629364000000002E-6</v>
      </c>
      <c r="T1385" s="146">
        <v>0</v>
      </c>
      <c r="U1385" s="146">
        <v>0</v>
      </c>
      <c r="V1385" s="146">
        <v>0</v>
      </c>
      <c r="W1385" s="146">
        <v>0</v>
      </c>
      <c r="X1385" s="146">
        <v>0</v>
      </c>
      <c r="Z1385" s="157">
        <f t="shared" si="370"/>
        <v>0.22126024</v>
      </c>
      <c r="AB1385" s="131">
        <f t="shared" ref="AB1385:AB1448" si="371">K1385</f>
        <v>3.3189035999999998E-2</v>
      </c>
      <c r="AC1385" s="131">
        <f t="shared" ref="AC1385:AC1448" si="372">L1385+M1385+N1385+O1385+P1385+Q1385+R1385</f>
        <v>1.1664957199999999E-2</v>
      </c>
      <c r="AD1385" s="131">
        <f t="shared" ref="AD1385:AD1448" si="373">L1385+M1385+R1385+W1385</f>
        <v>8.7810723999999993E-3</v>
      </c>
      <c r="AE1385" s="131">
        <f t="shared" ref="AE1385:AE1448" si="374">V1385+L1385+M1385+R1385+T1385</f>
        <v>8.7810723999999993E-3</v>
      </c>
      <c r="AF1385" s="131">
        <f t="shared" ref="AF1385:AF1448" si="375">S1385+U1385+X1385</f>
        <v>2.7629364000000002E-6</v>
      </c>
      <c r="AH1385">
        <v>2.811941</v>
      </c>
      <c r="AI1385" s="71">
        <v>2.8015254999999999</v>
      </c>
      <c r="AJ1385" s="71">
        <v>0</v>
      </c>
      <c r="AK1385" s="71">
        <v>0</v>
      </c>
      <c r="AL1385" s="71">
        <v>0</v>
      </c>
      <c r="AM1385" s="71">
        <v>1.0415561E-2</v>
      </c>
      <c r="AN1385" s="71">
        <v>0</v>
      </c>
      <c r="AP1385" s="129">
        <v>6.2759720999999999E-3</v>
      </c>
      <c r="AQ1385" s="129">
        <v>5.8662122000000001E-3</v>
      </c>
      <c r="AR1385" s="129">
        <v>2.0973020999999999E-4</v>
      </c>
      <c r="AS1385" s="129">
        <v>2.0002967000000001E-4</v>
      </c>
      <c r="AT1385" s="172">
        <f t="shared" si="367"/>
        <v>3.5169137507400003E-7</v>
      </c>
      <c r="AU1385" s="172">
        <f t="shared" si="368"/>
        <v>7.7562944860799996E-10</v>
      </c>
      <c r="AV1385" s="185">
        <f t="shared" si="369"/>
        <v>2.8015360912559999E-2</v>
      </c>
      <c r="AW1385" s="121">
        <v>2.0532950000000001E-7</v>
      </c>
      <c r="AX1385" s="121">
        <v>6.1952867E-10</v>
      </c>
      <c r="AY1385" s="121">
        <v>1.6926408E-14</v>
      </c>
      <c r="AZ1385" s="121">
        <v>0</v>
      </c>
      <c r="BA1385" s="121">
        <v>0</v>
      </c>
      <c r="BB1385" s="121">
        <v>4.2135074000000002E-11</v>
      </c>
      <c r="BC1385" s="121">
        <v>1.4631974000000001E-7</v>
      </c>
      <c r="BD1385" s="121">
        <v>9.6088521999999994E-12</v>
      </c>
      <c r="BE1385" s="121">
        <v>1.46475E-10</v>
      </c>
      <c r="BF1385" s="121">
        <v>0</v>
      </c>
      <c r="BG1385" s="121">
        <v>0</v>
      </c>
      <c r="BH1385" s="121">
        <v>0</v>
      </c>
      <c r="BI1385" s="121">
        <v>0</v>
      </c>
      <c r="BJ1385" s="121">
        <v>0</v>
      </c>
      <c r="BK1385" s="121">
        <v>0</v>
      </c>
      <c r="BL1385" s="121">
        <v>0</v>
      </c>
      <c r="BM1385" s="121">
        <v>0</v>
      </c>
      <c r="BN1385" s="121">
        <v>1.0591256E-7</v>
      </c>
      <c r="BO1385" s="121">
        <v>2.8015254999999999E-2</v>
      </c>
      <c r="BP1385" s="121">
        <v>0</v>
      </c>
      <c r="BQ1385" s="121">
        <v>0</v>
      </c>
      <c r="BR1385" s="121">
        <v>0</v>
      </c>
      <c r="BT1385" s="71">
        <v>1.2936830999999999E-5</v>
      </c>
      <c r="BU1385" s="71">
        <v>1.0098429E-6</v>
      </c>
      <c r="BV1385" s="71">
        <v>6.1693226000000002E-6</v>
      </c>
      <c r="BW1385" s="71">
        <v>7.485793E-10</v>
      </c>
      <c r="BX1385" s="71">
        <v>2.0057643E-6</v>
      </c>
      <c r="BY1385" s="71">
        <v>0</v>
      </c>
      <c r="BZ1385" s="71">
        <v>0</v>
      </c>
      <c r="CA1385" s="71">
        <v>0</v>
      </c>
      <c r="CB1385" s="71">
        <v>0</v>
      </c>
      <c r="CC1385" s="71">
        <v>2.2835538E-9</v>
      </c>
      <c r="CD1385" s="71">
        <v>0</v>
      </c>
      <c r="CE1385" s="71">
        <v>0</v>
      </c>
      <c r="CF1385" s="71">
        <v>0</v>
      </c>
      <c r="CG1385" s="71">
        <v>3.6611679E-7</v>
      </c>
      <c r="CH1385" s="71">
        <v>3.3827525000000001E-6</v>
      </c>
      <c r="CI1385" s="71">
        <v>3.5037462000000001E-15</v>
      </c>
      <c r="CJ1385" s="71">
        <v>0</v>
      </c>
      <c r="CL1385" s="186">
        <v>0</v>
      </c>
      <c r="CM1385" s="186">
        <v>0.22126024</v>
      </c>
      <c r="CN1385" s="187">
        <v>0</v>
      </c>
      <c r="CO1385" s="186">
        <v>6.9091982999999995E-4</v>
      </c>
      <c r="CP1385" s="186">
        <v>0</v>
      </c>
      <c r="CQ1385" s="186">
        <v>0</v>
      </c>
      <c r="CR1385" s="186">
        <v>7.4929284000000004E-5</v>
      </c>
      <c r="CS1385" s="186">
        <v>0</v>
      </c>
      <c r="CT1385" s="186">
        <v>0</v>
      </c>
      <c r="CU1385" s="186">
        <v>0</v>
      </c>
    </row>
    <row r="1386" spans="1:99" ht="14.4">
      <c r="A1386" t="s">
        <v>3445</v>
      </c>
      <c r="B1386" s="92" t="s">
        <v>1737</v>
      </c>
      <c r="C1386" s="126" t="str">
        <f t="shared" si="365"/>
        <v>B.044.01.119</v>
      </c>
      <c r="D1386" s="11" t="s">
        <v>1738</v>
      </c>
      <c r="E1386" s="125" t="s">
        <v>1058</v>
      </c>
      <c r="F1386" s="128" t="str">
        <f t="shared" si="366"/>
        <v>Electricity Bahrain production</v>
      </c>
      <c r="G1386" s="131">
        <f t="shared" si="361"/>
        <v>4.0558793241429997E-2</v>
      </c>
      <c r="H1386" s="183">
        <f t="shared" si="362"/>
        <v>4.2717177000000002E-3</v>
      </c>
      <c r="I1386" s="183">
        <f t="shared" si="363"/>
        <v>6.1469589E-3</v>
      </c>
      <c r="J1386" s="184">
        <f t="shared" si="364"/>
        <v>6.8064143000000004E-7</v>
      </c>
      <c r="K1386" s="183">
        <v>3.0139435999999999E-2</v>
      </c>
      <c r="L1386" s="146">
        <v>2.880133E-3</v>
      </c>
      <c r="M1386" s="146">
        <v>3.2668259E-3</v>
      </c>
      <c r="N1386" s="146">
        <v>2.9621326999999999E-3</v>
      </c>
      <c r="O1386" s="146">
        <v>1.309585E-3</v>
      </c>
      <c r="P1386" s="146">
        <v>0</v>
      </c>
      <c r="Q1386" s="146">
        <v>0</v>
      </c>
      <c r="R1386" s="188">
        <v>0</v>
      </c>
      <c r="S1386" s="188">
        <v>6.8064143000000004E-7</v>
      </c>
      <c r="T1386" s="146">
        <v>0</v>
      </c>
      <c r="U1386" s="146">
        <v>0</v>
      </c>
      <c r="V1386" s="146">
        <v>0</v>
      </c>
      <c r="W1386" s="146">
        <v>0</v>
      </c>
      <c r="X1386" s="146">
        <v>0</v>
      </c>
      <c r="Z1386" s="157">
        <f t="shared" si="370"/>
        <v>0.20092957333333333</v>
      </c>
      <c r="AB1386" s="131">
        <f t="shared" si="371"/>
        <v>3.0139435999999999E-2</v>
      </c>
      <c r="AC1386" s="131">
        <f t="shared" si="372"/>
        <v>1.0418676600000001E-2</v>
      </c>
      <c r="AD1386" s="131">
        <f t="shared" si="373"/>
        <v>6.1469589E-3</v>
      </c>
      <c r="AE1386" s="131">
        <f t="shared" si="374"/>
        <v>6.1469589E-3</v>
      </c>
      <c r="AF1386" s="131">
        <f t="shared" si="375"/>
        <v>6.8064143000000004E-7</v>
      </c>
      <c r="AH1386">
        <v>2.3327008999999999</v>
      </c>
      <c r="AI1386" s="71">
        <v>2.3301349999999998</v>
      </c>
      <c r="AJ1386" s="71">
        <v>0</v>
      </c>
      <c r="AK1386" s="71">
        <v>0</v>
      </c>
      <c r="AL1386" s="71">
        <v>0</v>
      </c>
      <c r="AM1386" s="71">
        <v>2.5658436000000001E-3</v>
      </c>
      <c r="AN1386" s="71">
        <v>0</v>
      </c>
      <c r="AP1386" s="129">
        <v>4.6311234999999997E-3</v>
      </c>
      <c r="AQ1386" s="129">
        <v>4.3266227999999999E-3</v>
      </c>
      <c r="AR1386" s="129">
        <v>1.7350159999999999E-4</v>
      </c>
      <c r="AS1386" s="129">
        <v>1.3099912000000001E-4</v>
      </c>
      <c r="AT1386" s="172">
        <f t="shared" si="367"/>
        <v>2.5938985841099998E-7</v>
      </c>
      <c r="AU1386" s="172">
        <f t="shared" si="368"/>
        <v>6.4164792711300001E-10</v>
      </c>
      <c r="AV1386" s="185">
        <f t="shared" si="369"/>
        <v>1.8347215091255E-2</v>
      </c>
      <c r="AW1386" s="121">
        <v>1.8646264999999999E-7</v>
      </c>
      <c r="AX1386" s="121">
        <v>5.6260281000000001E-10</v>
      </c>
      <c r="AY1386" s="121">
        <v>1.5371113E-14</v>
      </c>
      <c r="AZ1386" s="121">
        <v>0</v>
      </c>
      <c r="BA1386" s="121">
        <v>0</v>
      </c>
      <c r="BB1386" s="121">
        <v>7.9377411E-11</v>
      </c>
      <c r="BC1386" s="121">
        <v>7.2847831000000001E-8</v>
      </c>
      <c r="BD1386" s="121">
        <v>1.8101921999999999E-11</v>
      </c>
      <c r="BE1386" s="121">
        <v>6.0927824000000001E-11</v>
      </c>
      <c r="BF1386" s="121">
        <v>0</v>
      </c>
      <c r="BG1386" s="121">
        <v>0</v>
      </c>
      <c r="BH1386" s="121">
        <v>0</v>
      </c>
      <c r="BI1386" s="121">
        <v>0</v>
      </c>
      <c r="BJ1386" s="121">
        <v>0</v>
      </c>
      <c r="BK1386" s="121">
        <v>0</v>
      </c>
      <c r="BL1386" s="121">
        <v>0</v>
      </c>
      <c r="BM1386" s="121">
        <v>0</v>
      </c>
      <c r="BN1386" s="121">
        <v>2.6091255E-8</v>
      </c>
      <c r="BO1386" s="121">
        <v>1.8347189E-2</v>
      </c>
      <c r="BP1386" s="121">
        <v>0</v>
      </c>
      <c r="BQ1386" s="121">
        <v>0</v>
      </c>
      <c r="BR1386" s="121">
        <v>0</v>
      </c>
      <c r="BT1386" s="71">
        <v>1.0826735E-5</v>
      </c>
      <c r="BU1386" s="71">
        <v>4.2005483E-7</v>
      </c>
      <c r="BV1386" s="71">
        <v>5.6024497000000002E-6</v>
      </c>
      <c r="BW1386" s="71">
        <v>1.4102334E-9</v>
      </c>
      <c r="BX1386" s="71">
        <v>1.5181971E-6</v>
      </c>
      <c r="BY1386" s="71">
        <v>0</v>
      </c>
      <c r="BZ1386" s="71">
        <v>0</v>
      </c>
      <c r="CA1386" s="71">
        <v>0</v>
      </c>
      <c r="CB1386" s="71">
        <v>0</v>
      </c>
      <c r="CC1386" s="71">
        <v>4.3019406000000003E-9</v>
      </c>
      <c r="CD1386" s="71">
        <v>0</v>
      </c>
      <c r="CE1386" s="71">
        <v>0</v>
      </c>
      <c r="CF1386" s="71">
        <v>0</v>
      </c>
      <c r="CG1386" s="71">
        <v>5.9349483E-7</v>
      </c>
      <c r="CH1386" s="71">
        <v>2.6868264999999998E-6</v>
      </c>
      <c r="CI1386" s="71">
        <v>8.6313780999999996E-16</v>
      </c>
      <c r="CJ1386" s="71">
        <v>0</v>
      </c>
      <c r="CL1386" s="186">
        <v>0</v>
      </c>
      <c r="CM1386" s="186">
        <v>0.20092958</v>
      </c>
      <c r="CN1386" s="187">
        <v>0</v>
      </c>
      <c r="CO1386" s="186">
        <v>2.873954E-4</v>
      </c>
      <c r="CP1386" s="186">
        <v>0</v>
      </c>
      <c r="CQ1386" s="186">
        <v>0</v>
      </c>
      <c r="CR1386" s="186">
        <v>5.0221028000000002E-5</v>
      </c>
      <c r="CS1386" s="186">
        <v>0</v>
      </c>
      <c r="CT1386" s="186">
        <v>0</v>
      </c>
      <c r="CU1386" s="186">
        <v>0</v>
      </c>
    </row>
    <row r="1387" spans="1:99" ht="14.4">
      <c r="A1387" t="s">
        <v>3446</v>
      </c>
      <c r="B1387" s="92" t="s">
        <v>1737</v>
      </c>
      <c r="C1387" s="126" t="str">
        <f t="shared" si="365"/>
        <v>B.044.01.120</v>
      </c>
      <c r="D1387" s="11" t="s">
        <v>1738</v>
      </c>
      <c r="E1387" s="125" t="s">
        <v>1058</v>
      </c>
      <c r="F1387" s="128" t="str">
        <f t="shared" si="366"/>
        <v>Electricity Bangladesh production</v>
      </c>
      <c r="G1387" s="131">
        <f t="shared" si="361"/>
        <v>4.4525617624300004E-2</v>
      </c>
      <c r="H1387" s="183">
        <f t="shared" si="362"/>
        <v>4.0488133000000006E-3</v>
      </c>
      <c r="I1387" s="183">
        <f t="shared" si="363"/>
        <v>6.5996129000000002E-3</v>
      </c>
      <c r="J1387" s="184">
        <f t="shared" si="364"/>
        <v>5.2184243000000004E-6</v>
      </c>
      <c r="K1387" s="183">
        <v>3.3871973E-2</v>
      </c>
      <c r="L1387" s="146">
        <v>3.6069469000000001E-3</v>
      </c>
      <c r="M1387" s="146">
        <v>2.9926660000000002E-3</v>
      </c>
      <c r="N1387" s="146">
        <v>2.6638167000000001E-3</v>
      </c>
      <c r="O1387" s="146">
        <v>1.3849966000000001E-3</v>
      </c>
      <c r="P1387" s="146">
        <v>0</v>
      </c>
      <c r="Q1387" s="146">
        <v>0</v>
      </c>
      <c r="R1387" s="188">
        <v>0</v>
      </c>
      <c r="S1387" s="188">
        <v>5.2184243000000004E-6</v>
      </c>
      <c r="T1387" s="146">
        <v>0</v>
      </c>
      <c r="U1387" s="146">
        <v>0</v>
      </c>
      <c r="V1387" s="146">
        <v>0</v>
      </c>
      <c r="W1387" s="146">
        <v>0</v>
      </c>
      <c r="X1387" s="146">
        <v>0</v>
      </c>
      <c r="Z1387" s="157">
        <f t="shared" si="370"/>
        <v>0.22581315333333335</v>
      </c>
      <c r="AB1387" s="131">
        <f t="shared" si="371"/>
        <v>3.3871973E-2</v>
      </c>
      <c r="AC1387" s="131">
        <f t="shared" si="372"/>
        <v>1.0648426200000002E-2</v>
      </c>
      <c r="AD1387" s="131">
        <f t="shared" si="373"/>
        <v>6.5996129000000002E-3</v>
      </c>
      <c r="AE1387" s="131">
        <f t="shared" si="374"/>
        <v>6.5996129000000002E-3</v>
      </c>
      <c r="AF1387" s="131">
        <f t="shared" si="375"/>
        <v>5.2184243000000004E-6</v>
      </c>
      <c r="AH1387">
        <v>2.6278825000000001</v>
      </c>
      <c r="AI1387" s="71">
        <v>2.6058797</v>
      </c>
      <c r="AJ1387" s="71">
        <v>0</v>
      </c>
      <c r="AK1387" s="71">
        <v>0</v>
      </c>
      <c r="AL1387" s="71">
        <v>0</v>
      </c>
      <c r="AM1387" s="71">
        <v>1.3525499999999999E-2</v>
      </c>
      <c r="AN1387" s="71">
        <v>8.4772506999999993E-3</v>
      </c>
      <c r="AP1387" s="129">
        <v>5.2739802999999998E-3</v>
      </c>
      <c r="AQ1387" s="129">
        <v>4.9515638000000002E-3</v>
      </c>
      <c r="AR1387" s="129">
        <v>1.9600651999999999E-4</v>
      </c>
      <c r="AS1387" s="129">
        <v>1.2640994999999999E-4</v>
      </c>
      <c r="AT1387" s="172">
        <f t="shared" si="367"/>
        <v>2.9685633932300001E-7</v>
      </c>
      <c r="AU1387" s="172">
        <f t="shared" si="368"/>
        <v>7.2487619570600009E-10</v>
      </c>
      <c r="AV1387" s="185">
        <f t="shared" si="369"/>
        <v>1.7704475039599998E-2</v>
      </c>
      <c r="AW1387" s="121">
        <v>2.095546E-7</v>
      </c>
      <c r="AX1387" s="121">
        <v>6.3227682000000001E-10</v>
      </c>
      <c r="AY1387" s="121">
        <v>1.7274706E-14</v>
      </c>
      <c r="AZ1387" s="121">
        <v>0</v>
      </c>
      <c r="BA1387" s="121">
        <v>0</v>
      </c>
      <c r="BB1387" s="121">
        <v>7.1383323000000002E-11</v>
      </c>
      <c r="BC1387" s="121">
        <v>8.7230356000000002E-8</v>
      </c>
      <c r="BD1387" s="121">
        <v>1.6278880000000001E-11</v>
      </c>
      <c r="BE1387" s="121">
        <v>7.6303221000000002E-11</v>
      </c>
      <c r="BF1387" s="121">
        <v>0</v>
      </c>
      <c r="BG1387" s="121">
        <v>0</v>
      </c>
      <c r="BH1387" s="121">
        <v>0</v>
      </c>
      <c r="BI1387" s="121">
        <v>0</v>
      </c>
      <c r="BJ1387" s="121">
        <v>0</v>
      </c>
      <c r="BK1387" s="121">
        <v>0</v>
      </c>
      <c r="BL1387" s="121">
        <v>0</v>
      </c>
      <c r="BM1387" s="121">
        <v>0</v>
      </c>
      <c r="BN1387" s="121">
        <v>2.0003959999999999E-7</v>
      </c>
      <c r="BO1387" s="121">
        <v>1.7704274999999998E-2</v>
      </c>
      <c r="BP1387" s="121">
        <v>0</v>
      </c>
      <c r="BQ1387" s="121">
        <v>0</v>
      </c>
      <c r="BR1387" s="121">
        <v>0</v>
      </c>
      <c r="BT1387" s="71">
        <v>1.2108113000000001E-5</v>
      </c>
      <c r="BU1387" s="71">
        <v>5.2605745999999998E-7</v>
      </c>
      <c r="BV1387" s="71">
        <v>6.2962697999999999E-6</v>
      </c>
      <c r="BW1387" s="71">
        <v>1.268209E-9</v>
      </c>
      <c r="BX1387" s="71">
        <v>1.6730145999999999E-6</v>
      </c>
      <c r="BY1387" s="71">
        <v>0</v>
      </c>
      <c r="BZ1387" s="71">
        <v>0</v>
      </c>
      <c r="CA1387" s="71">
        <v>0</v>
      </c>
      <c r="CB1387" s="71">
        <v>0</v>
      </c>
      <c r="CC1387" s="71">
        <v>3.8686928000000003E-9</v>
      </c>
      <c r="CD1387" s="71">
        <v>0</v>
      </c>
      <c r="CE1387" s="71">
        <v>0</v>
      </c>
      <c r="CF1387" s="71">
        <v>0</v>
      </c>
      <c r="CG1387" s="71">
        <v>5.4335107999999995E-7</v>
      </c>
      <c r="CH1387" s="71">
        <v>3.0642834E-6</v>
      </c>
      <c r="CI1387" s="71">
        <v>6.6176095999999999E-15</v>
      </c>
      <c r="CJ1387" s="71">
        <v>0</v>
      </c>
      <c r="CL1387" s="186">
        <v>0</v>
      </c>
      <c r="CM1387" s="186">
        <v>0.22581314999999999</v>
      </c>
      <c r="CN1387" s="187">
        <v>0</v>
      </c>
      <c r="CO1387" s="186">
        <v>3.5992085999999999E-4</v>
      </c>
      <c r="CP1387" s="186">
        <v>0</v>
      </c>
      <c r="CQ1387" s="186">
        <v>0</v>
      </c>
      <c r="CR1387" s="186">
        <v>5.6533729000000003E-5</v>
      </c>
      <c r="CS1387" s="186">
        <v>0</v>
      </c>
      <c r="CT1387" s="186">
        <v>0</v>
      </c>
      <c r="CU1387" s="186">
        <v>0</v>
      </c>
    </row>
    <row r="1388" spans="1:99" ht="14.4">
      <c r="A1388" t="s">
        <v>3447</v>
      </c>
      <c r="B1388" s="92" t="s">
        <v>1737</v>
      </c>
      <c r="C1388" s="126" t="str">
        <f t="shared" si="365"/>
        <v>B.044.01.121</v>
      </c>
      <c r="D1388" s="11" t="s">
        <v>1738</v>
      </c>
      <c r="E1388" s="125" t="s">
        <v>1058</v>
      </c>
      <c r="F1388" s="128" t="str">
        <f t="shared" si="366"/>
        <v>Electricity Barbados production</v>
      </c>
      <c r="G1388" s="131">
        <f t="shared" si="361"/>
        <v>4.1572920786999999E-2</v>
      </c>
      <c r="H1388" s="183">
        <f t="shared" si="362"/>
        <v>2.7182261999999999E-3</v>
      </c>
      <c r="I1388" s="183">
        <f t="shared" si="363"/>
        <v>8.0804815999999998E-3</v>
      </c>
      <c r="J1388" s="184">
        <f t="shared" si="364"/>
        <v>2.3170987E-5</v>
      </c>
      <c r="K1388" s="183">
        <v>3.0751041999999999E-2</v>
      </c>
      <c r="L1388" s="146">
        <v>6.3144053999999996E-3</v>
      </c>
      <c r="M1388" s="146">
        <v>1.7660762E-3</v>
      </c>
      <c r="N1388" s="146">
        <v>1.5007553E-3</v>
      </c>
      <c r="O1388" s="146">
        <v>1.2174709000000001E-3</v>
      </c>
      <c r="P1388" s="146">
        <v>0</v>
      </c>
      <c r="Q1388" s="146">
        <v>0</v>
      </c>
      <c r="R1388" s="188">
        <v>0</v>
      </c>
      <c r="S1388" s="188">
        <v>2.3170987E-5</v>
      </c>
      <c r="T1388" s="146">
        <v>0</v>
      </c>
      <c r="U1388" s="146">
        <v>0</v>
      </c>
      <c r="V1388" s="146">
        <v>0</v>
      </c>
      <c r="W1388" s="146">
        <v>0</v>
      </c>
      <c r="X1388" s="146">
        <v>0</v>
      </c>
      <c r="Z1388" s="157">
        <f t="shared" si="370"/>
        <v>0.20500694666666666</v>
      </c>
      <c r="AB1388" s="131">
        <f t="shared" si="371"/>
        <v>3.0751041999999999E-2</v>
      </c>
      <c r="AC1388" s="131">
        <f t="shared" si="372"/>
        <v>1.07987078E-2</v>
      </c>
      <c r="AD1388" s="131">
        <f t="shared" si="373"/>
        <v>8.0804815999999998E-3</v>
      </c>
      <c r="AE1388" s="131">
        <f t="shared" si="374"/>
        <v>8.0804815999999998E-3</v>
      </c>
      <c r="AF1388" s="131">
        <f t="shared" si="375"/>
        <v>2.3170987E-5</v>
      </c>
      <c r="AH1388">
        <v>2.6738005999999999</v>
      </c>
      <c r="AI1388" s="71">
        <v>2.5864519000000001</v>
      </c>
      <c r="AJ1388" s="71">
        <v>0</v>
      </c>
      <c r="AK1388" s="71">
        <v>0</v>
      </c>
      <c r="AL1388" s="71">
        <v>0</v>
      </c>
      <c r="AM1388" s="71">
        <v>8.7348677999999999E-2</v>
      </c>
      <c r="AN1388" s="71">
        <v>0</v>
      </c>
      <c r="AP1388" s="129">
        <v>5.7828050999999998E-3</v>
      </c>
      <c r="AQ1388" s="129">
        <v>5.4053087999999996E-3</v>
      </c>
      <c r="AR1388" s="129">
        <v>1.9381855999999999E-4</v>
      </c>
      <c r="AS1388" s="129">
        <v>1.8367774000000001E-4</v>
      </c>
      <c r="AT1388" s="172">
        <f t="shared" si="367"/>
        <v>3.2405927631899999E-7</v>
      </c>
      <c r="AU1388" s="172">
        <f t="shared" si="368"/>
        <v>7.1678462543200004E-10</v>
      </c>
      <c r="AV1388" s="185">
        <f t="shared" si="369"/>
        <v>2.5725174221179998E-2</v>
      </c>
      <c r="AW1388" s="121">
        <v>1.9024645000000001E-7</v>
      </c>
      <c r="AX1388" s="121">
        <v>5.7401946000000002E-10</v>
      </c>
      <c r="AY1388" s="121">
        <v>1.5683031999999999E-14</v>
      </c>
      <c r="AZ1388" s="121">
        <v>0</v>
      </c>
      <c r="BA1388" s="121">
        <v>0</v>
      </c>
      <c r="BB1388" s="121">
        <v>4.0216318999999999E-11</v>
      </c>
      <c r="BC1388" s="121">
        <v>1.3377261E-7</v>
      </c>
      <c r="BD1388" s="121">
        <v>9.1712823999999994E-12</v>
      </c>
      <c r="BE1388" s="121">
        <v>1.3357819999999999E-10</v>
      </c>
      <c r="BF1388" s="121">
        <v>0</v>
      </c>
      <c r="BG1388" s="121">
        <v>0</v>
      </c>
      <c r="BH1388" s="121">
        <v>0</v>
      </c>
      <c r="BI1388" s="121">
        <v>0</v>
      </c>
      <c r="BJ1388" s="121">
        <v>0</v>
      </c>
      <c r="BK1388" s="121">
        <v>0</v>
      </c>
      <c r="BL1388" s="121">
        <v>0</v>
      </c>
      <c r="BM1388" s="121">
        <v>0</v>
      </c>
      <c r="BN1388" s="121">
        <v>8.8822117999999999E-7</v>
      </c>
      <c r="BO1388" s="121">
        <v>2.5724285999999999E-2</v>
      </c>
      <c r="BP1388" s="121">
        <v>0</v>
      </c>
      <c r="BQ1388" s="121">
        <v>0</v>
      </c>
      <c r="BR1388" s="121">
        <v>0</v>
      </c>
      <c r="BT1388" s="71">
        <v>1.1954423E-5</v>
      </c>
      <c r="BU1388" s="71">
        <v>9.2092848999999995E-7</v>
      </c>
      <c r="BV1388" s="71">
        <v>5.7161377000000002E-6</v>
      </c>
      <c r="BW1388" s="71">
        <v>7.1449034999999999E-10</v>
      </c>
      <c r="BX1388" s="71">
        <v>1.8483344999999999E-6</v>
      </c>
      <c r="BY1388" s="71">
        <v>0</v>
      </c>
      <c r="BZ1388" s="71">
        <v>0</v>
      </c>
      <c r="CA1388" s="71">
        <v>0</v>
      </c>
      <c r="CB1388" s="71">
        <v>0</v>
      </c>
      <c r="CC1388" s="71">
        <v>2.1795648000000002E-9</v>
      </c>
      <c r="CD1388" s="71">
        <v>0</v>
      </c>
      <c r="CE1388" s="71">
        <v>0</v>
      </c>
      <c r="CF1388" s="71">
        <v>0</v>
      </c>
      <c r="CG1388" s="71">
        <v>3.4665790000000001E-7</v>
      </c>
      <c r="CH1388" s="71">
        <v>3.1194705000000001E-6</v>
      </c>
      <c r="CI1388" s="71">
        <v>2.9383688000000002E-14</v>
      </c>
      <c r="CJ1388" s="71">
        <v>0</v>
      </c>
      <c r="CL1388" s="186">
        <v>0</v>
      </c>
      <c r="CM1388" s="186">
        <v>0.20500694999999999</v>
      </c>
      <c r="CN1388" s="187">
        <v>0</v>
      </c>
      <c r="CO1388" s="186">
        <v>6.3008585999999999E-4</v>
      </c>
      <c r="CP1388" s="186">
        <v>0</v>
      </c>
      <c r="CQ1388" s="186">
        <v>0</v>
      </c>
      <c r="CR1388" s="186">
        <v>6.8866109999999995E-5</v>
      </c>
      <c r="CS1388" s="186">
        <v>0</v>
      </c>
      <c r="CT1388" s="186">
        <v>0</v>
      </c>
      <c r="CU1388" s="186">
        <v>0</v>
      </c>
    </row>
    <row r="1389" spans="1:99" ht="14.4">
      <c r="A1389" t="s">
        <v>3448</v>
      </c>
      <c r="B1389" s="92" t="s">
        <v>1737</v>
      </c>
      <c r="C1389" s="126" t="str">
        <f t="shared" si="365"/>
        <v>B.044.01.122</v>
      </c>
      <c r="D1389" s="11" t="s">
        <v>1738</v>
      </c>
      <c r="E1389" s="125" t="s">
        <v>1058</v>
      </c>
      <c r="F1389" s="128" t="str">
        <f t="shared" si="366"/>
        <v>Electricity Belarus production</v>
      </c>
      <c r="G1389" s="131">
        <f t="shared" si="361"/>
        <v>3.5758852684899999E-2</v>
      </c>
      <c r="H1389" s="183">
        <f t="shared" si="362"/>
        <v>2.76376763E-3</v>
      </c>
      <c r="I1389" s="183">
        <f t="shared" si="363"/>
        <v>4.1800416E-3</v>
      </c>
      <c r="J1389" s="184">
        <f t="shared" si="364"/>
        <v>9.6537194548999995E-3</v>
      </c>
      <c r="K1389" s="183">
        <v>1.9161324E-2</v>
      </c>
      <c r="L1389" s="146">
        <v>2.0571792000000002E-3</v>
      </c>
      <c r="M1389" s="146">
        <v>2.1228623999999998E-3</v>
      </c>
      <c r="N1389" s="146">
        <v>1.9191343E-3</v>
      </c>
      <c r="O1389" s="146">
        <v>8.4463333E-4</v>
      </c>
      <c r="P1389" s="146">
        <v>0</v>
      </c>
      <c r="Q1389" s="146">
        <v>0</v>
      </c>
      <c r="R1389" s="188">
        <v>0</v>
      </c>
      <c r="S1389" s="188">
        <v>4.7172549E-6</v>
      </c>
      <c r="T1389" s="146">
        <v>0</v>
      </c>
      <c r="U1389" s="146">
        <v>9.6490021999999995E-3</v>
      </c>
      <c r="V1389" s="146">
        <v>0</v>
      </c>
      <c r="W1389" s="146">
        <v>0</v>
      </c>
      <c r="X1389" s="146">
        <v>0</v>
      </c>
      <c r="Z1389" s="157">
        <f t="shared" si="370"/>
        <v>0.12774216000000002</v>
      </c>
      <c r="AB1389" s="131">
        <f t="shared" si="371"/>
        <v>1.9161324E-2</v>
      </c>
      <c r="AC1389" s="131">
        <f t="shared" si="372"/>
        <v>6.9438092300000004E-3</v>
      </c>
      <c r="AD1389" s="131">
        <f t="shared" si="373"/>
        <v>4.1800416E-3</v>
      </c>
      <c r="AE1389" s="131">
        <f t="shared" si="374"/>
        <v>4.1800416E-3</v>
      </c>
      <c r="AF1389" s="131">
        <f t="shared" si="375"/>
        <v>9.6537194548999995E-3</v>
      </c>
      <c r="AH1389">
        <v>2.8739471000000001</v>
      </c>
      <c r="AI1389" s="71">
        <v>1.4717145</v>
      </c>
      <c r="AJ1389" s="71">
        <v>1.3368237000000001</v>
      </c>
      <c r="AK1389" s="71">
        <v>0</v>
      </c>
      <c r="AL1389" s="71">
        <v>4.5514255000000003E-2</v>
      </c>
      <c r="AM1389" s="71">
        <v>9.9473615999999994E-3</v>
      </c>
      <c r="AN1389" s="71">
        <v>9.9473614999999998E-3</v>
      </c>
      <c r="AP1389" s="129">
        <v>3.0171044999999998E-3</v>
      </c>
      <c r="AQ1389" s="129">
        <v>2.8223431999999998E-3</v>
      </c>
      <c r="AR1389" s="129">
        <v>1.1165749E-4</v>
      </c>
      <c r="AS1389" s="129">
        <v>8.3103792999999996E-5</v>
      </c>
      <c r="AT1389" s="172">
        <f t="shared" si="367"/>
        <v>1.6920523078099998E-7</v>
      </c>
      <c r="AU1389" s="172">
        <f t="shared" si="368"/>
        <v>4.1293450827549998E-10</v>
      </c>
      <c r="AV1389" s="185">
        <f t="shared" si="369"/>
        <v>1.1639187117E-2</v>
      </c>
      <c r="AW1389" s="121">
        <v>1.1854472999999999E-7</v>
      </c>
      <c r="AX1389" s="121">
        <v>3.5767805999999999E-10</v>
      </c>
      <c r="AY1389" s="121">
        <v>9.7722754999999995E-15</v>
      </c>
      <c r="AZ1389" s="121">
        <v>0</v>
      </c>
      <c r="BA1389" s="121">
        <v>0</v>
      </c>
      <c r="BB1389" s="121">
        <v>5.1427781000000002E-11</v>
      </c>
      <c r="BC1389" s="121">
        <v>5.0609073E-8</v>
      </c>
      <c r="BD1389" s="121">
        <v>1.1728043000000001E-11</v>
      </c>
      <c r="BE1389" s="121">
        <v>4.3518633000000001E-11</v>
      </c>
      <c r="BF1389" s="121">
        <v>0</v>
      </c>
      <c r="BG1389" s="121">
        <v>0</v>
      </c>
      <c r="BH1389" s="121">
        <v>0</v>
      </c>
      <c r="BI1389" s="121">
        <v>0</v>
      </c>
      <c r="BJ1389" s="121">
        <v>0</v>
      </c>
      <c r="BK1389" s="121">
        <v>0</v>
      </c>
      <c r="BL1389" s="121">
        <v>0</v>
      </c>
      <c r="BM1389" s="121">
        <v>0</v>
      </c>
      <c r="BN1389" s="121">
        <v>1.4098117E-5</v>
      </c>
      <c r="BO1389" s="121">
        <v>1.1625089E-2</v>
      </c>
      <c r="BP1389" s="121">
        <v>0</v>
      </c>
      <c r="BQ1389" s="121">
        <v>0</v>
      </c>
      <c r="BR1389" s="121">
        <v>0</v>
      </c>
      <c r="BT1389" s="71">
        <v>8.6644077999999999E-6</v>
      </c>
      <c r="BU1389" s="71">
        <v>3.0003061000000001E-7</v>
      </c>
      <c r="BV1389" s="71">
        <v>3.5617905000000002E-6</v>
      </c>
      <c r="BW1389" s="71">
        <v>9.1367520999999995E-10</v>
      </c>
      <c r="BX1389" s="71">
        <v>1.0031601000000001E-6</v>
      </c>
      <c r="BY1389" s="71">
        <v>0</v>
      </c>
      <c r="BZ1389" s="71">
        <v>0</v>
      </c>
      <c r="CA1389" s="71">
        <v>0</v>
      </c>
      <c r="CB1389" s="71">
        <v>0</v>
      </c>
      <c r="CC1389" s="71">
        <v>2.7871816E-9</v>
      </c>
      <c r="CD1389" s="71">
        <v>0</v>
      </c>
      <c r="CE1389" s="71">
        <v>0</v>
      </c>
      <c r="CF1389" s="71">
        <v>0</v>
      </c>
      <c r="CG1389" s="71">
        <v>3.8632887000000002E-7</v>
      </c>
      <c r="CH1389" s="71">
        <v>3.4093969000000001E-6</v>
      </c>
      <c r="CI1389" s="71">
        <v>5.9820647E-15</v>
      </c>
      <c r="CJ1389" s="71">
        <v>0</v>
      </c>
      <c r="CL1389" s="186">
        <v>0</v>
      </c>
      <c r="CM1389" s="186">
        <v>0.12774215999999999</v>
      </c>
      <c r="CN1389" s="187">
        <v>0</v>
      </c>
      <c r="CO1389" s="186">
        <v>2.0527657E-4</v>
      </c>
      <c r="CP1389" s="186">
        <v>0</v>
      </c>
      <c r="CQ1389" s="186">
        <v>0</v>
      </c>
      <c r="CR1389" s="186">
        <v>3.3607852000000003E-5</v>
      </c>
      <c r="CS1389" s="186">
        <v>0</v>
      </c>
      <c r="CT1389" s="186">
        <v>0</v>
      </c>
      <c r="CU1389" s="186">
        <v>0</v>
      </c>
    </row>
    <row r="1390" spans="1:99" ht="14.4">
      <c r="A1390" t="s">
        <v>3449</v>
      </c>
      <c r="B1390" s="92" t="s">
        <v>1737</v>
      </c>
      <c r="C1390" s="126" t="str">
        <f t="shared" si="365"/>
        <v>B.044.01.123</v>
      </c>
      <c r="D1390" s="11" t="s">
        <v>1738</v>
      </c>
      <c r="E1390" s="125" t="s">
        <v>1058</v>
      </c>
      <c r="F1390" s="128" t="str">
        <f t="shared" si="366"/>
        <v>Electricity Belize production</v>
      </c>
      <c r="G1390" s="131">
        <f t="shared" si="361"/>
        <v>8.5546758599999995E-3</v>
      </c>
      <c r="H1390" s="183">
        <f t="shared" si="362"/>
        <v>1.63123656E-3</v>
      </c>
      <c r="I1390" s="183">
        <f t="shared" si="363"/>
        <v>2.8832685999999998E-3</v>
      </c>
      <c r="J1390" s="184">
        <f t="shared" si="364"/>
        <v>1.1749180000000001E-4</v>
      </c>
      <c r="K1390" s="183">
        <v>3.9226788999999996E-3</v>
      </c>
      <c r="L1390" s="146">
        <v>1.718163E-3</v>
      </c>
      <c r="M1390" s="146">
        <v>1.1651056E-3</v>
      </c>
      <c r="N1390" s="188">
        <v>9.8079130000000006E-4</v>
      </c>
      <c r="O1390" s="146">
        <v>6.5044525999999997E-4</v>
      </c>
      <c r="P1390" s="146">
        <v>0</v>
      </c>
      <c r="Q1390" s="146">
        <v>0</v>
      </c>
      <c r="R1390" s="146">
        <v>0</v>
      </c>
      <c r="S1390" s="188">
        <v>1.1749180000000001E-4</v>
      </c>
      <c r="T1390" s="146">
        <v>0</v>
      </c>
      <c r="U1390" s="146">
        <v>0</v>
      </c>
      <c r="V1390" s="146">
        <v>0</v>
      </c>
      <c r="W1390" s="146">
        <v>0</v>
      </c>
      <c r="X1390" s="146">
        <v>0</v>
      </c>
      <c r="Z1390" s="157">
        <f t="shared" si="370"/>
        <v>2.6151192666666667E-2</v>
      </c>
      <c r="AB1390" s="131">
        <f t="shared" si="371"/>
        <v>3.9226788999999996E-3</v>
      </c>
      <c r="AC1390" s="131">
        <f t="shared" si="372"/>
        <v>4.5145051599999996E-3</v>
      </c>
      <c r="AD1390" s="131">
        <f t="shared" si="373"/>
        <v>2.8832685999999998E-3</v>
      </c>
      <c r="AE1390" s="131">
        <f t="shared" si="374"/>
        <v>2.8832685999999998E-3</v>
      </c>
      <c r="AF1390" s="131">
        <f t="shared" si="375"/>
        <v>1.1749180000000001E-4</v>
      </c>
      <c r="AH1390">
        <v>2.1072291999999999</v>
      </c>
      <c r="AI1390" s="71">
        <v>0.31434742999999998</v>
      </c>
      <c r="AJ1390" s="71">
        <v>0</v>
      </c>
      <c r="AK1390" s="71">
        <v>0</v>
      </c>
      <c r="AL1390" s="71">
        <v>1.1997735</v>
      </c>
      <c r="AM1390" s="71">
        <v>2.3724333E-2</v>
      </c>
      <c r="AN1390" s="71">
        <v>0.56938396000000002</v>
      </c>
      <c r="AP1390" s="129">
        <v>1.1496151999999999E-3</v>
      </c>
      <c r="AQ1390" s="129">
        <v>1.0958896000000001E-3</v>
      </c>
      <c r="AR1390" s="129">
        <v>3.1249040000000001E-5</v>
      </c>
      <c r="AS1390" s="129">
        <v>2.2476563999999999E-5</v>
      </c>
      <c r="AT1390" s="172">
        <f t="shared" si="367"/>
        <v>6.5700814642999996E-8</v>
      </c>
      <c r="AU1390" s="172">
        <f t="shared" si="368"/>
        <v>1.1556597416620001E-10</v>
      </c>
      <c r="AV1390" s="185">
        <f t="shared" si="369"/>
        <v>3.1479781523999998E-3</v>
      </c>
      <c r="AW1390" s="121">
        <v>2.4268307000000001E-8</v>
      </c>
      <c r="AX1390" s="121">
        <v>7.3223339000000002E-11</v>
      </c>
      <c r="AY1390" s="121">
        <v>2.0005662E-15</v>
      </c>
      <c r="AZ1390" s="121">
        <v>0</v>
      </c>
      <c r="BA1390" s="121">
        <v>0</v>
      </c>
      <c r="BB1390" s="121">
        <v>2.6282642999999999E-11</v>
      </c>
      <c r="BC1390" s="121">
        <v>4.1406225000000003E-8</v>
      </c>
      <c r="BD1390" s="121">
        <v>5.9937245999999999E-12</v>
      </c>
      <c r="BE1390" s="121">
        <v>3.6346910000000002E-11</v>
      </c>
      <c r="BF1390" s="121">
        <v>0</v>
      </c>
      <c r="BG1390" s="121">
        <v>0</v>
      </c>
      <c r="BH1390" s="121">
        <v>0</v>
      </c>
      <c r="BI1390" s="121">
        <v>0</v>
      </c>
      <c r="BJ1390" s="121">
        <v>0</v>
      </c>
      <c r="BK1390" s="121">
        <v>0</v>
      </c>
      <c r="BL1390" s="121">
        <v>0</v>
      </c>
      <c r="BM1390" s="121">
        <v>0</v>
      </c>
      <c r="BN1390" s="121">
        <v>4.5038524000000003E-6</v>
      </c>
      <c r="BO1390" s="121">
        <v>3.1434742999999999E-3</v>
      </c>
      <c r="BP1390" s="121">
        <v>0</v>
      </c>
      <c r="BQ1390" s="121">
        <v>0</v>
      </c>
      <c r="BR1390" s="121">
        <v>0</v>
      </c>
      <c r="BT1390" s="71">
        <v>2.3535746E-6</v>
      </c>
      <c r="BU1390" s="71">
        <v>2.5058658E-7</v>
      </c>
      <c r="BV1390" s="71">
        <v>7.2916464E-7</v>
      </c>
      <c r="BW1390" s="71">
        <v>4.6694216000000005E-10</v>
      </c>
      <c r="BX1390" s="71">
        <v>7.8861742999999997E-7</v>
      </c>
      <c r="BY1390" s="71">
        <v>0</v>
      </c>
      <c r="BZ1390" s="71">
        <v>0</v>
      </c>
      <c r="CA1390" s="71">
        <v>0</v>
      </c>
      <c r="CB1390" s="71">
        <v>0</v>
      </c>
      <c r="CC1390" s="71">
        <v>1.4244149E-9</v>
      </c>
      <c r="CD1390" s="71">
        <v>0</v>
      </c>
      <c r="CE1390" s="71">
        <v>0</v>
      </c>
      <c r="CF1390" s="71">
        <v>0</v>
      </c>
      <c r="CG1390" s="71">
        <v>2.0374995000000001E-7</v>
      </c>
      <c r="CH1390" s="71">
        <v>3.7956447000000001E-7</v>
      </c>
      <c r="CI1390" s="71">
        <v>1.4899418999999999E-13</v>
      </c>
      <c r="CJ1390" s="71">
        <v>0</v>
      </c>
      <c r="CL1390" s="186">
        <v>0</v>
      </c>
      <c r="CM1390" s="186">
        <v>2.6151192E-2</v>
      </c>
      <c r="CN1390" s="187">
        <v>0</v>
      </c>
      <c r="CO1390" s="186">
        <v>1.7144769000000001E-4</v>
      </c>
      <c r="CP1390" s="186">
        <v>0</v>
      </c>
      <c r="CQ1390" s="186">
        <v>0</v>
      </c>
      <c r="CR1390" s="186">
        <v>2.6697936999999998E-5</v>
      </c>
      <c r="CS1390" s="186">
        <v>0</v>
      </c>
      <c r="CT1390" s="186">
        <v>0</v>
      </c>
      <c r="CU1390" s="186">
        <v>0</v>
      </c>
    </row>
    <row r="1391" spans="1:99" ht="14.4">
      <c r="A1391" t="s">
        <v>3450</v>
      </c>
      <c r="B1391" s="92" t="s">
        <v>1737</v>
      </c>
      <c r="C1391" s="126" t="str">
        <f t="shared" si="365"/>
        <v>B.044.01.124</v>
      </c>
      <c r="D1391" s="11" t="s">
        <v>1738</v>
      </c>
      <c r="E1391" s="125" t="s">
        <v>1058</v>
      </c>
      <c r="F1391" s="128" t="str">
        <f t="shared" si="366"/>
        <v>Electricity Benin production</v>
      </c>
      <c r="G1391" s="131">
        <f t="shared" si="361"/>
        <v>6.3358736514000008E-2</v>
      </c>
      <c r="H1391" s="183">
        <f t="shared" si="362"/>
        <v>5.9916885E-3</v>
      </c>
      <c r="I1391" s="183">
        <f t="shared" si="363"/>
        <v>1.0331726100000001E-2</v>
      </c>
      <c r="J1391" s="184">
        <f t="shared" si="364"/>
        <v>1.2931914000000001E-5</v>
      </c>
      <c r="K1391" s="183">
        <v>4.7022389999999997E-2</v>
      </c>
      <c r="L1391" s="146">
        <v>5.8776604E-3</v>
      </c>
      <c r="M1391" s="146">
        <v>4.4540656999999999E-3</v>
      </c>
      <c r="N1391" s="146">
        <v>3.9973481999999996E-3</v>
      </c>
      <c r="O1391" s="146">
        <v>1.9943402999999999E-3</v>
      </c>
      <c r="P1391" s="146">
        <v>0</v>
      </c>
      <c r="Q1391" s="146">
        <v>0</v>
      </c>
      <c r="R1391" s="188">
        <v>0</v>
      </c>
      <c r="S1391" s="188">
        <v>1.2931914000000001E-5</v>
      </c>
      <c r="T1391" s="146">
        <v>0</v>
      </c>
      <c r="U1391" s="146">
        <v>0</v>
      </c>
      <c r="V1391" s="146">
        <v>0</v>
      </c>
      <c r="W1391" s="146">
        <v>0</v>
      </c>
      <c r="X1391" s="146">
        <v>0</v>
      </c>
      <c r="Z1391" s="157">
        <f t="shared" si="370"/>
        <v>0.3134826</v>
      </c>
      <c r="AB1391" s="131">
        <f t="shared" si="371"/>
        <v>4.7022389999999997E-2</v>
      </c>
      <c r="AC1391" s="131">
        <f t="shared" si="372"/>
        <v>1.6323414600000002E-2</v>
      </c>
      <c r="AD1391" s="131">
        <f t="shared" si="373"/>
        <v>1.0331726100000001E-2</v>
      </c>
      <c r="AE1391" s="131">
        <f t="shared" si="374"/>
        <v>1.0331726100000001E-2</v>
      </c>
      <c r="AF1391" s="131">
        <f t="shared" si="375"/>
        <v>1.2931914000000001E-5</v>
      </c>
      <c r="AH1391">
        <v>3.7694694000000002</v>
      </c>
      <c r="AI1391" s="71">
        <v>3.7207194000000001</v>
      </c>
      <c r="AJ1391" s="71">
        <v>0</v>
      </c>
      <c r="AK1391" s="71">
        <v>0</v>
      </c>
      <c r="AL1391" s="71">
        <v>0</v>
      </c>
      <c r="AM1391" s="71">
        <v>4.8750000000000002E-2</v>
      </c>
      <c r="AN1391" s="71">
        <v>0</v>
      </c>
      <c r="AP1391" s="129">
        <v>7.6589285999999999E-3</v>
      </c>
      <c r="AQ1391" s="129">
        <v>7.1564821000000001E-3</v>
      </c>
      <c r="AR1391" s="129">
        <v>2.7757710999999998E-4</v>
      </c>
      <c r="AS1391" s="129">
        <v>2.2486946E-4</v>
      </c>
      <c r="AT1391" s="172">
        <f t="shared" si="367"/>
        <v>4.2904568847999999E-7</v>
      </c>
      <c r="AU1391" s="172">
        <f t="shared" si="368"/>
        <v>1.026542570419E-9</v>
      </c>
      <c r="AV1391" s="185">
        <f t="shared" si="369"/>
        <v>3.1494322723389999E-2</v>
      </c>
      <c r="AW1391" s="121">
        <v>2.9091184999999999E-7</v>
      </c>
      <c r="AX1391" s="121">
        <v>8.7775128000000001E-10</v>
      </c>
      <c r="AY1391" s="121">
        <v>2.3981418999999999E-14</v>
      </c>
      <c r="AZ1391" s="121">
        <v>0</v>
      </c>
      <c r="BA1391" s="121">
        <v>0</v>
      </c>
      <c r="BB1391" s="121">
        <v>1.0711848E-10</v>
      </c>
      <c r="BC1391" s="121">
        <v>1.3802672000000001E-7</v>
      </c>
      <c r="BD1391" s="121">
        <v>2.4428239000000001E-11</v>
      </c>
      <c r="BE1391" s="121">
        <v>1.2433907E-10</v>
      </c>
      <c r="BF1391" s="121">
        <v>0</v>
      </c>
      <c r="BG1391" s="121">
        <v>0</v>
      </c>
      <c r="BH1391" s="121">
        <v>0</v>
      </c>
      <c r="BI1391" s="121">
        <v>0</v>
      </c>
      <c r="BJ1391" s="121">
        <v>0</v>
      </c>
      <c r="BK1391" s="121">
        <v>0</v>
      </c>
      <c r="BL1391" s="121">
        <v>0</v>
      </c>
      <c r="BM1391" s="121">
        <v>0</v>
      </c>
      <c r="BN1391" s="121">
        <v>4.9572339000000001E-7</v>
      </c>
      <c r="BO1391" s="121">
        <v>3.1493827000000002E-2</v>
      </c>
      <c r="BP1391" s="121">
        <v>0</v>
      </c>
      <c r="BQ1391" s="121">
        <v>0</v>
      </c>
      <c r="BR1391" s="121">
        <v>0</v>
      </c>
      <c r="BT1391" s="71">
        <v>1.7263142999999998E-5</v>
      </c>
      <c r="BU1391" s="71">
        <v>8.5723112999999998E-7</v>
      </c>
      <c r="BV1391" s="71">
        <v>8.7407266999999999E-6</v>
      </c>
      <c r="BW1391" s="71">
        <v>1.9030861999999999E-9</v>
      </c>
      <c r="BX1391" s="71">
        <v>2.4912251999999999E-6</v>
      </c>
      <c r="BY1391" s="71">
        <v>0</v>
      </c>
      <c r="BZ1391" s="71">
        <v>0</v>
      </c>
      <c r="CA1391" s="71">
        <v>0</v>
      </c>
      <c r="CB1391" s="71">
        <v>0</v>
      </c>
      <c r="CC1391" s="71">
        <v>5.8053965000000004E-9</v>
      </c>
      <c r="CD1391" s="71">
        <v>0</v>
      </c>
      <c r="CE1391" s="71">
        <v>0</v>
      </c>
      <c r="CF1391" s="71">
        <v>0</v>
      </c>
      <c r="CG1391" s="71">
        <v>8.197604E-7</v>
      </c>
      <c r="CH1391" s="71">
        <v>4.3464907000000004E-6</v>
      </c>
      <c r="CI1391" s="71">
        <v>1.6399273E-14</v>
      </c>
      <c r="CJ1391" s="71">
        <v>0</v>
      </c>
      <c r="CL1391" s="186">
        <v>0</v>
      </c>
      <c r="CM1391" s="186">
        <v>0.3134826</v>
      </c>
      <c r="CN1391" s="187">
        <v>0</v>
      </c>
      <c r="CO1391" s="186">
        <v>5.8650505999999995E-4</v>
      </c>
      <c r="CP1391" s="186">
        <v>0</v>
      </c>
      <c r="CQ1391" s="186">
        <v>0</v>
      </c>
      <c r="CR1391" s="186">
        <v>8.5576141999999997E-5</v>
      </c>
      <c r="CS1391" s="186">
        <v>0</v>
      </c>
      <c r="CT1391" s="186">
        <v>0</v>
      </c>
      <c r="CU1391" s="186">
        <v>0</v>
      </c>
    </row>
    <row r="1392" spans="1:99" ht="14.4">
      <c r="A1392" t="s">
        <v>3451</v>
      </c>
      <c r="B1392" s="92" t="s">
        <v>1737</v>
      </c>
      <c r="C1392" s="126" t="str">
        <f t="shared" si="365"/>
        <v>B.044.01.125</v>
      </c>
      <c r="D1392" s="11" t="s">
        <v>1738</v>
      </c>
      <c r="E1392" s="125" t="s">
        <v>1058</v>
      </c>
      <c r="F1392" s="128" t="str">
        <f t="shared" si="366"/>
        <v>Electricity Bermuda production</v>
      </c>
      <c r="G1392" s="131">
        <f t="shared" si="361"/>
        <v>4.8322468328359999E-2</v>
      </c>
      <c r="H1392" s="183">
        <f t="shared" si="362"/>
        <v>3.1624556E-3</v>
      </c>
      <c r="I1392" s="183">
        <f t="shared" si="363"/>
        <v>9.5246364999999993E-3</v>
      </c>
      <c r="J1392" s="184">
        <f t="shared" si="364"/>
        <v>8.5228359999999996E-8</v>
      </c>
      <c r="K1392" s="183">
        <v>3.5635290999999999E-2</v>
      </c>
      <c r="L1392" s="146">
        <v>7.4824914000000001E-3</v>
      </c>
      <c r="M1392" s="146">
        <v>2.0421451E-3</v>
      </c>
      <c r="N1392" s="146">
        <v>1.7288398999999999E-3</v>
      </c>
      <c r="O1392" s="188">
        <v>1.4336157000000001E-3</v>
      </c>
      <c r="P1392" s="146">
        <v>0</v>
      </c>
      <c r="Q1392" s="146">
        <v>0</v>
      </c>
      <c r="R1392" s="188">
        <v>0</v>
      </c>
      <c r="S1392" s="188">
        <v>8.5228359999999996E-8</v>
      </c>
      <c r="T1392" s="146">
        <v>0</v>
      </c>
      <c r="U1392" s="146">
        <v>0</v>
      </c>
      <c r="V1392" s="146">
        <v>0</v>
      </c>
      <c r="W1392" s="146">
        <v>0</v>
      </c>
      <c r="X1392" s="146">
        <v>0</v>
      </c>
      <c r="Z1392" s="157">
        <f t="shared" si="370"/>
        <v>0.23756860666666668</v>
      </c>
      <c r="AB1392" s="131">
        <f t="shared" si="371"/>
        <v>3.5635290999999999E-2</v>
      </c>
      <c r="AC1392" s="131">
        <f t="shared" si="372"/>
        <v>1.2687092099999998E-2</v>
      </c>
      <c r="AD1392" s="131">
        <f t="shared" si="373"/>
        <v>9.5246364999999993E-3</v>
      </c>
      <c r="AE1392" s="131">
        <f t="shared" si="374"/>
        <v>9.5246364999999993E-3</v>
      </c>
      <c r="AF1392" s="131">
        <f t="shared" si="375"/>
        <v>8.5228359999999996E-8</v>
      </c>
      <c r="AH1392">
        <v>3.0691600999999999</v>
      </c>
      <c r="AI1392" s="71">
        <v>3.0084076</v>
      </c>
      <c r="AJ1392" s="71">
        <v>0</v>
      </c>
      <c r="AK1392" s="71">
        <v>0</v>
      </c>
      <c r="AL1392" s="71">
        <v>6.0752507999999997E-2</v>
      </c>
      <c r="AM1392" s="71">
        <v>0</v>
      </c>
      <c r="AN1392" s="71">
        <v>0</v>
      </c>
      <c r="AP1392" s="129">
        <v>6.7601591000000004E-3</v>
      </c>
      <c r="AQ1392" s="129">
        <v>6.3198279E-3</v>
      </c>
      <c r="AR1392" s="129">
        <v>2.2553088E-4</v>
      </c>
      <c r="AS1392" s="129">
        <v>2.1480032000000001E-4</v>
      </c>
      <c r="AT1392" s="172">
        <f t="shared" si="367"/>
        <v>3.7888655838900002E-7</v>
      </c>
      <c r="AU1392" s="172">
        <f t="shared" si="368"/>
        <v>8.3406389699800007E-10</v>
      </c>
      <c r="AV1392" s="185">
        <f t="shared" si="369"/>
        <v>3.0084079267087102E-2</v>
      </c>
      <c r="AW1392" s="121">
        <v>2.2046365999999999E-7</v>
      </c>
      <c r="AX1392" s="121">
        <v>6.6519208999999996E-10</v>
      </c>
      <c r="AY1392" s="121">
        <v>1.8173997999999999E-14</v>
      </c>
      <c r="AZ1392" s="121">
        <v>0</v>
      </c>
      <c r="BA1392" s="121">
        <v>0</v>
      </c>
      <c r="BB1392" s="121">
        <v>4.6328388999999997E-11</v>
      </c>
      <c r="BC1392" s="121">
        <v>1.5837656999999999E-7</v>
      </c>
      <c r="BD1392" s="121">
        <v>1.0565133E-11</v>
      </c>
      <c r="BE1392" s="121">
        <v>1.5828849999999999E-10</v>
      </c>
      <c r="BF1392" s="121">
        <v>0</v>
      </c>
      <c r="BG1392" s="121">
        <v>0</v>
      </c>
      <c r="BH1392" s="121">
        <v>0</v>
      </c>
      <c r="BI1392" s="121">
        <v>0</v>
      </c>
      <c r="BJ1392" s="121">
        <v>0</v>
      </c>
      <c r="BK1392" s="121">
        <v>0</v>
      </c>
      <c r="BL1392" s="121">
        <v>0</v>
      </c>
      <c r="BM1392" s="121">
        <v>0</v>
      </c>
      <c r="BN1392" s="121">
        <v>3.2670871E-9</v>
      </c>
      <c r="BO1392" s="121">
        <v>3.0084076000000001E-2</v>
      </c>
      <c r="BP1392" s="121">
        <v>0</v>
      </c>
      <c r="BQ1392" s="121">
        <v>0</v>
      </c>
      <c r="BR1392" s="121">
        <v>0</v>
      </c>
      <c r="BT1392" s="71">
        <v>1.3934671E-5</v>
      </c>
      <c r="BU1392" s="71">
        <v>1.0912886999999999E-6</v>
      </c>
      <c r="BV1392" s="71">
        <v>6.6240430999999997E-6</v>
      </c>
      <c r="BW1392" s="71">
        <v>8.2307849000000001E-10</v>
      </c>
      <c r="BX1392" s="71">
        <v>2.1821330000000001E-6</v>
      </c>
      <c r="BY1392" s="71">
        <v>0</v>
      </c>
      <c r="BZ1392" s="71">
        <v>0</v>
      </c>
      <c r="CA1392" s="71">
        <v>0</v>
      </c>
      <c r="CB1392" s="71">
        <v>0</v>
      </c>
      <c r="CC1392" s="71">
        <v>2.5108147999999998E-9</v>
      </c>
      <c r="CD1392" s="71">
        <v>0</v>
      </c>
      <c r="CE1392" s="71">
        <v>0</v>
      </c>
      <c r="CF1392" s="71">
        <v>0</v>
      </c>
      <c r="CG1392" s="71">
        <v>4.0131612999999999E-7</v>
      </c>
      <c r="CH1392" s="71">
        <v>3.6325559999999998E-6</v>
      </c>
      <c r="CI1392" s="71">
        <v>1.0808014E-16</v>
      </c>
      <c r="CJ1392" s="71">
        <v>0</v>
      </c>
      <c r="CL1392" s="186">
        <v>0</v>
      </c>
      <c r="CM1392" s="186">
        <v>0.23756859999999999</v>
      </c>
      <c r="CN1392" s="187">
        <v>0</v>
      </c>
      <c r="CO1392" s="186">
        <v>7.4664385000000003E-4</v>
      </c>
      <c r="CP1392" s="186">
        <v>0</v>
      </c>
      <c r="CQ1392" s="186">
        <v>0</v>
      </c>
      <c r="CR1392" s="186">
        <v>8.1379242999999999E-5</v>
      </c>
      <c r="CS1392" s="186">
        <v>0</v>
      </c>
      <c r="CT1392" s="186">
        <v>0</v>
      </c>
      <c r="CU1392" s="186">
        <v>0</v>
      </c>
    </row>
    <row r="1393" spans="1:99" ht="14.4">
      <c r="A1393" t="s">
        <v>3452</v>
      </c>
      <c r="B1393" s="92" t="s">
        <v>1737</v>
      </c>
      <c r="C1393" s="126" t="str">
        <f t="shared" si="365"/>
        <v>B.044.01.126</v>
      </c>
      <c r="D1393" s="11" t="s">
        <v>1738</v>
      </c>
      <c r="E1393" s="125" t="s">
        <v>1058</v>
      </c>
      <c r="F1393" s="128" t="str">
        <f t="shared" si="366"/>
        <v>Electricity Bhutan production</v>
      </c>
      <c r="G1393" s="131">
        <f t="shared" si="361"/>
        <v>5.8613763759999995E-4</v>
      </c>
      <c r="H1393" s="183">
        <f t="shared" si="362"/>
        <v>7.2608276000000002E-6</v>
      </c>
      <c r="I1393" s="183">
        <f t="shared" si="363"/>
        <v>0</v>
      </c>
      <c r="J1393" s="184">
        <f t="shared" si="364"/>
        <v>2.2614689999999999E-4</v>
      </c>
      <c r="K1393" s="183">
        <v>3.5272991000000003E-4</v>
      </c>
      <c r="L1393" s="146">
        <v>0</v>
      </c>
      <c r="M1393" s="146">
        <v>0</v>
      </c>
      <c r="N1393" s="146">
        <v>0</v>
      </c>
      <c r="O1393" s="188">
        <v>7.2608276000000002E-6</v>
      </c>
      <c r="P1393" s="146">
        <v>0</v>
      </c>
      <c r="Q1393" s="146">
        <v>0</v>
      </c>
      <c r="R1393" s="188">
        <v>0</v>
      </c>
      <c r="S1393" s="188">
        <v>2.2614689999999999E-4</v>
      </c>
      <c r="T1393" s="146">
        <v>0</v>
      </c>
      <c r="U1393" s="146">
        <v>0</v>
      </c>
      <c r="V1393" s="146">
        <v>0</v>
      </c>
      <c r="W1393" s="146">
        <v>0</v>
      </c>
      <c r="X1393" s="146">
        <v>0</v>
      </c>
      <c r="Z1393" s="157">
        <f t="shared" si="370"/>
        <v>2.3515327333333337E-3</v>
      </c>
      <c r="AB1393" s="131">
        <f t="shared" si="371"/>
        <v>3.5272991000000003E-4</v>
      </c>
      <c r="AC1393" s="131">
        <f t="shared" si="372"/>
        <v>7.2608276000000002E-6</v>
      </c>
      <c r="AD1393" s="131">
        <f t="shared" si="373"/>
        <v>0</v>
      </c>
      <c r="AE1393" s="131">
        <f t="shared" si="374"/>
        <v>0</v>
      </c>
      <c r="AF1393" s="131">
        <f t="shared" si="375"/>
        <v>2.2614689999999999E-4</v>
      </c>
      <c r="AH1393">
        <v>1.1757664000000001</v>
      </c>
      <c r="AI1393" s="71">
        <v>0</v>
      </c>
      <c r="AJ1393" s="71">
        <v>0</v>
      </c>
      <c r="AK1393" s="71">
        <v>0</v>
      </c>
      <c r="AL1393" s="71">
        <v>0</v>
      </c>
      <c r="AM1393" s="71">
        <v>0</v>
      </c>
      <c r="AN1393" s="71">
        <v>1.1757664000000001</v>
      </c>
      <c r="AP1393" s="129">
        <v>4.0141520999999999E-5</v>
      </c>
      <c r="AQ1393" s="129">
        <v>3.8299183999999997E-5</v>
      </c>
      <c r="AR1393" s="129">
        <v>1.7804410999999999E-6</v>
      </c>
      <c r="AS1393" s="129">
        <v>6.1896406999999995E-8</v>
      </c>
      <c r="AT1393" s="172">
        <f t="shared" si="367"/>
        <v>2.2961141799999998E-9</v>
      </c>
      <c r="AU1393" s="172">
        <f t="shared" si="368"/>
        <v>6.5844714922499996E-12</v>
      </c>
      <c r="AV1393" s="185">
        <f t="shared" si="369"/>
        <v>8.6689645000000007E-6</v>
      </c>
      <c r="AW1393" s="121">
        <v>2.1822223999999999E-9</v>
      </c>
      <c r="AX1393" s="121">
        <v>6.5842915999999997E-12</v>
      </c>
      <c r="AY1393" s="121">
        <v>1.7989224999999999E-16</v>
      </c>
      <c r="AZ1393" s="121">
        <v>0</v>
      </c>
      <c r="BA1393" s="121">
        <v>0</v>
      </c>
      <c r="BB1393" s="121">
        <v>0</v>
      </c>
      <c r="BC1393" s="121">
        <v>1.1389178E-10</v>
      </c>
      <c r="BD1393" s="121">
        <v>0</v>
      </c>
      <c r="BE1393" s="121">
        <v>0</v>
      </c>
      <c r="BF1393" s="121">
        <v>0</v>
      </c>
      <c r="BG1393" s="121">
        <v>0</v>
      </c>
      <c r="BH1393" s="121">
        <v>0</v>
      </c>
      <c r="BI1393" s="121">
        <v>0</v>
      </c>
      <c r="BJ1393" s="121">
        <v>0</v>
      </c>
      <c r="BK1393" s="121">
        <v>0</v>
      </c>
      <c r="BL1393" s="121">
        <v>0</v>
      </c>
      <c r="BM1393" s="121">
        <v>0</v>
      </c>
      <c r="BN1393" s="121">
        <v>8.6689645000000007E-6</v>
      </c>
      <c r="BO1393" s="121">
        <v>0</v>
      </c>
      <c r="BP1393" s="121">
        <v>0</v>
      </c>
      <c r="BQ1393" s="121">
        <v>0</v>
      </c>
      <c r="BR1393" s="121">
        <v>0</v>
      </c>
      <c r="BT1393" s="71">
        <v>7.2066281000000005E-8</v>
      </c>
      <c r="BU1393" s="71">
        <v>0</v>
      </c>
      <c r="BV1393" s="71">
        <v>6.5566971999999998E-8</v>
      </c>
      <c r="BW1393" s="71">
        <v>0</v>
      </c>
      <c r="BX1393" s="71">
        <v>6.4990226999999998E-9</v>
      </c>
      <c r="BY1393" s="71">
        <v>0</v>
      </c>
      <c r="BZ1393" s="71">
        <v>0</v>
      </c>
      <c r="CA1393" s="71">
        <v>0</v>
      </c>
      <c r="CB1393" s="71">
        <v>0</v>
      </c>
      <c r="CC1393" s="71">
        <v>0</v>
      </c>
      <c r="CD1393" s="71">
        <v>0</v>
      </c>
      <c r="CE1393" s="71">
        <v>0</v>
      </c>
      <c r="CF1393" s="71">
        <v>0</v>
      </c>
      <c r="CG1393" s="71">
        <v>0</v>
      </c>
      <c r="CH1393" s="71">
        <v>0</v>
      </c>
      <c r="CI1393" s="71">
        <v>2.8678234000000002E-13</v>
      </c>
      <c r="CJ1393" s="71">
        <v>0</v>
      </c>
      <c r="CL1393" s="186">
        <v>0</v>
      </c>
      <c r="CM1393" s="186">
        <v>2.3515327000000002E-3</v>
      </c>
      <c r="CN1393" s="187">
        <v>0</v>
      </c>
      <c r="CO1393" s="186">
        <v>0</v>
      </c>
      <c r="CP1393" s="186">
        <v>0</v>
      </c>
      <c r="CQ1393" s="186">
        <v>0</v>
      </c>
      <c r="CR1393" s="186">
        <v>1.8106802000000001E-7</v>
      </c>
      <c r="CS1393" s="186">
        <v>0</v>
      </c>
      <c r="CT1393" s="186">
        <v>0</v>
      </c>
      <c r="CU1393" s="186">
        <v>0</v>
      </c>
    </row>
    <row r="1394" spans="1:99" ht="14.4">
      <c r="A1394" t="s">
        <v>3453</v>
      </c>
      <c r="B1394" s="92" t="s">
        <v>1737</v>
      </c>
      <c r="C1394" s="126" t="str">
        <f t="shared" si="365"/>
        <v>B.044.01.127</v>
      </c>
      <c r="D1394" s="11" t="s">
        <v>1738</v>
      </c>
      <c r="E1394" s="125" t="s">
        <v>1058</v>
      </c>
      <c r="F1394" s="128" t="str">
        <f t="shared" si="366"/>
        <v>Electricity Bolivia production</v>
      </c>
      <c r="G1394" s="131">
        <f t="shared" si="361"/>
        <v>2.7484324623999998E-2</v>
      </c>
      <c r="H1394" s="183">
        <f t="shared" si="362"/>
        <v>2.9427756399999999E-3</v>
      </c>
      <c r="I1394" s="183">
        <f t="shared" si="363"/>
        <v>4.3190149999999998E-3</v>
      </c>
      <c r="J1394" s="184">
        <f t="shared" si="364"/>
        <v>7.9390983999999996E-5</v>
      </c>
      <c r="K1394" s="183">
        <v>2.0143142999999999E-2</v>
      </c>
      <c r="L1394" s="146">
        <v>2.0799277999999999E-3</v>
      </c>
      <c r="M1394" s="146">
        <v>2.2390871999999999E-3</v>
      </c>
      <c r="N1394" s="146">
        <v>2.0219609E-3</v>
      </c>
      <c r="O1394" s="146">
        <v>9.2081474000000002E-4</v>
      </c>
      <c r="P1394" s="146">
        <v>0</v>
      </c>
      <c r="Q1394" s="146">
        <v>0</v>
      </c>
      <c r="R1394" s="146">
        <v>0</v>
      </c>
      <c r="S1394" s="188">
        <v>7.9390983999999996E-5</v>
      </c>
      <c r="T1394" s="146">
        <v>0</v>
      </c>
      <c r="U1394" s="146">
        <v>0</v>
      </c>
      <c r="V1394" s="146">
        <v>0</v>
      </c>
      <c r="W1394" s="146">
        <v>0</v>
      </c>
      <c r="X1394" s="146">
        <v>0</v>
      </c>
      <c r="Z1394" s="157">
        <f t="shared" si="370"/>
        <v>0.13428762</v>
      </c>
      <c r="AB1394" s="131">
        <f t="shared" si="371"/>
        <v>2.0143142999999999E-2</v>
      </c>
      <c r="AC1394" s="131">
        <f t="shared" si="372"/>
        <v>7.2617906400000007E-3</v>
      </c>
      <c r="AD1394" s="131">
        <f t="shared" si="373"/>
        <v>4.3190149999999998E-3</v>
      </c>
      <c r="AE1394" s="131">
        <f t="shared" si="374"/>
        <v>4.3190149999999998E-3</v>
      </c>
      <c r="AF1394" s="131">
        <f t="shared" si="375"/>
        <v>7.9390983999999996E-5</v>
      </c>
      <c r="AH1394">
        <v>2.0556671999999998</v>
      </c>
      <c r="AI1394" s="71">
        <v>1.5516786</v>
      </c>
      <c r="AJ1394" s="71">
        <v>0</v>
      </c>
      <c r="AK1394" s="71">
        <v>0</v>
      </c>
      <c r="AL1394" s="71">
        <v>0.12303443999999999</v>
      </c>
      <c r="AM1394" s="71">
        <v>6.9426218999999997E-2</v>
      </c>
      <c r="AN1394" s="71">
        <v>0.31152788999999997</v>
      </c>
      <c r="AP1394" s="129">
        <v>3.1554512000000002E-3</v>
      </c>
      <c r="AQ1394" s="129">
        <v>2.9505297000000002E-3</v>
      </c>
      <c r="AR1394" s="129">
        <v>1.1691335999999999E-4</v>
      </c>
      <c r="AS1394" s="129">
        <v>8.8008199000000006E-5</v>
      </c>
      <c r="AT1394" s="172">
        <f t="shared" si="367"/>
        <v>1.7689026826699999E-7</v>
      </c>
      <c r="AU1394" s="172">
        <f t="shared" si="368"/>
        <v>4.3237190000299999E-10</v>
      </c>
      <c r="AV1394" s="185">
        <f t="shared" si="369"/>
        <v>1.23260783211E-2</v>
      </c>
      <c r="AW1394" s="121">
        <v>1.2461891E-7</v>
      </c>
      <c r="AX1394" s="121">
        <v>3.7600533000000001E-10</v>
      </c>
      <c r="AY1394" s="121">
        <v>1.0273003000000001E-14</v>
      </c>
      <c r="AZ1394" s="121">
        <v>0</v>
      </c>
      <c r="BA1394" s="121">
        <v>0</v>
      </c>
      <c r="BB1394" s="121">
        <v>5.4183266999999999E-11</v>
      </c>
      <c r="BC1394" s="121">
        <v>5.2217175000000003E-8</v>
      </c>
      <c r="BD1394" s="121">
        <v>1.2356427999999999E-11</v>
      </c>
      <c r="BE1394" s="121">
        <v>4.3999868999999999E-11</v>
      </c>
      <c r="BF1394" s="121">
        <v>0</v>
      </c>
      <c r="BG1394" s="121">
        <v>0</v>
      </c>
      <c r="BH1394" s="121">
        <v>0</v>
      </c>
      <c r="BI1394" s="121">
        <v>0</v>
      </c>
      <c r="BJ1394" s="121">
        <v>0</v>
      </c>
      <c r="BK1394" s="121">
        <v>0</v>
      </c>
      <c r="BL1394" s="121">
        <v>0</v>
      </c>
      <c r="BM1394" s="121">
        <v>0</v>
      </c>
      <c r="BN1394" s="121">
        <v>3.0433211E-6</v>
      </c>
      <c r="BO1394" s="121">
        <v>1.2323035E-2</v>
      </c>
      <c r="BP1394" s="121">
        <v>0</v>
      </c>
      <c r="BQ1394" s="121">
        <v>0</v>
      </c>
      <c r="BR1394" s="121">
        <v>0</v>
      </c>
      <c r="BT1394" s="71">
        <v>7.3237243000000003E-6</v>
      </c>
      <c r="BU1394" s="71">
        <v>3.0334839000000001E-7</v>
      </c>
      <c r="BV1394" s="71">
        <v>3.7442950999999999E-6</v>
      </c>
      <c r="BW1394" s="71">
        <v>9.6262966999999999E-10</v>
      </c>
      <c r="BX1394" s="71">
        <v>1.0740815E-6</v>
      </c>
      <c r="BY1394" s="71">
        <v>0</v>
      </c>
      <c r="BZ1394" s="71">
        <v>0</v>
      </c>
      <c r="CA1394" s="71">
        <v>0</v>
      </c>
      <c r="CB1394" s="71">
        <v>0</v>
      </c>
      <c r="CC1394" s="71">
        <v>2.9365179999999999E-9</v>
      </c>
      <c r="CD1394" s="71">
        <v>0</v>
      </c>
      <c r="CE1394" s="71">
        <v>0</v>
      </c>
      <c r="CF1394" s="71">
        <v>0</v>
      </c>
      <c r="CG1394" s="71">
        <v>4.0620011999999998E-7</v>
      </c>
      <c r="CH1394" s="71">
        <v>1.7918999999999999E-6</v>
      </c>
      <c r="CI1394" s="71">
        <v>1.0067762000000001E-13</v>
      </c>
      <c r="CJ1394" s="71">
        <v>0</v>
      </c>
      <c r="CL1394" s="186">
        <v>0</v>
      </c>
      <c r="CM1394" s="186">
        <v>0.13428762</v>
      </c>
      <c r="CN1394" s="187">
        <v>0</v>
      </c>
      <c r="CO1394" s="186">
        <v>2.0754654999999999E-4</v>
      </c>
      <c r="CP1394" s="186">
        <v>0</v>
      </c>
      <c r="CQ1394" s="186">
        <v>0</v>
      </c>
      <c r="CR1394" s="186">
        <v>3.5646358999999999E-5</v>
      </c>
      <c r="CS1394" s="186">
        <v>0</v>
      </c>
      <c r="CT1394" s="186">
        <v>0</v>
      </c>
      <c r="CU1394" s="186">
        <v>0</v>
      </c>
    </row>
    <row r="1395" spans="1:99" ht="14.4">
      <c r="A1395" t="s">
        <v>3454</v>
      </c>
      <c r="B1395" s="92" t="s">
        <v>1737</v>
      </c>
      <c r="C1395" s="126" t="str">
        <f t="shared" si="365"/>
        <v>B.044.01.128</v>
      </c>
      <c r="D1395" s="11" t="s">
        <v>1738</v>
      </c>
      <c r="E1395" s="125" t="s">
        <v>1058</v>
      </c>
      <c r="F1395" s="128" t="str">
        <f t="shared" si="366"/>
        <v>Electricity Bosnia and Herzegovina production</v>
      </c>
      <c r="G1395" s="131">
        <f t="shared" si="361"/>
        <v>3.3836095876999997E-2</v>
      </c>
      <c r="H1395" s="183">
        <f t="shared" si="362"/>
        <v>2.5046856099999997E-3</v>
      </c>
      <c r="I1395" s="183">
        <f t="shared" si="363"/>
        <v>3.6626552E-3</v>
      </c>
      <c r="J1395" s="184">
        <f t="shared" si="364"/>
        <v>7.9152066999999994E-5</v>
      </c>
      <c r="K1395" s="183">
        <v>2.7589603000000001E-2</v>
      </c>
      <c r="L1395" s="146">
        <v>1.8937966999999999E-3</v>
      </c>
      <c r="M1395" s="146">
        <v>1.7688585000000001E-3</v>
      </c>
      <c r="N1395" s="146">
        <v>1.5062051999999999E-3</v>
      </c>
      <c r="O1395" s="146">
        <v>9.9848041000000004E-4</v>
      </c>
      <c r="P1395" s="146">
        <v>0</v>
      </c>
      <c r="Q1395" s="146">
        <v>0</v>
      </c>
      <c r="R1395" s="146">
        <v>0</v>
      </c>
      <c r="S1395" s="188">
        <v>7.9152066999999994E-5</v>
      </c>
      <c r="T1395" s="146">
        <v>0</v>
      </c>
      <c r="U1395" s="146">
        <v>0</v>
      </c>
      <c r="V1395" s="146">
        <v>0</v>
      </c>
      <c r="W1395" s="146">
        <v>0</v>
      </c>
      <c r="X1395" s="146">
        <v>0</v>
      </c>
      <c r="Z1395" s="157">
        <f t="shared" si="370"/>
        <v>0.18393068666666668</v>
      </c>
      <c r="AB1395" s="131">
        <f t="shared" si="371"/>
        <v>2.7589603000000001E-2</v>
      </c>
      <c r="AC1395" s="131">
        <f t="shared" si="372"/>
        <v>6.1673408099999997E-3</v>
      </c>
      <c r="AD1395" s="131">
        <f t="shared" si="373"/>
        <v>3.6626552E-3</v>
      </c>
      <c r="AE1395" s="131">
        <f t="shared" si="374"/>
        <v>3.6626552E-3</v>
      </c>
      <c r="AF1395" s="131">
        <f t="shared" si="375"/>
        <v>7.9152066999999994E-5</v>
      </c>
      <c r="AH1395">
        <v>2.3700399999999999</v>
      </c>
      <c r="AI1395" s="71">
        <v>1.9674008999999999</v>
      </c>
      <c r="AJ1395" s="71">
        <v>0</v>
      </c>
      <c r="AK1395" s="71">
        <v>0</v>
      </c>
      <c r="AL1395" s="71">
        <v>9.6533594000000004E-3</v>
      </c>
      <c r="AM1395" s="71">
        <v>4.2949270999999997E-2</v>
      </c>
      <c r="AN1395" s="71">
        <v>0.35003655</v>
      </c>
      <c r="AP1395" s="129">
        <v>3.8626292999999999E-3</v>
      </c>
      <c r="AQ1395" s="129">
        <v>3.6826629E-3</v>
      </c>
      <c r="AR1395" s="129">
        <v>1.5258319E-4</v>
      </c>
      <c r="AS1395" s="129">
        <v>2.7383198E-5</v>
      </c>
      <c r="AT1395" s="172">
        <f t="shared" si="367"/>
        <v>2.2078314736199999E-7</v>
      </c>
      <c r="AU1395" s="172">
        <f t="shared" si="368"/>
        <v>5.64286943998E-10</v>
      </c>
      <c r="AV1395" s="185">
        <f t="shared" si="369"/>
        <v>3.8351818626000001E-3</v>
      </c>
      <c r="AW1395" s="121">
        <v>1.7068768E-7</v>
      </c>
      <c r="AX1395" s="121">
        <v>5.1500593000000003E-10</v>
      </c>
      <c r="AY1395" s="121">
        <v>1.4070697999999999E-14</v>
      </c>
      <c r="AZ1395" s="121">
        <v>0</v>
      </c>
      <c r="BA1395" s="121">
        <v>0</v>
      </c>
      <c r="BB1395" s="121">
        <v>4.0362361999999997E-11</v>
      </c>
      <c r="BC1395" s="121">
        <v>5.0055104999999998E-8</v>
      </c>
      <c r="BD1395" s="121">
        <v>9.2045872999999997E-12</v>
      </c>
      <c r="BE1395" s="121">
        <v>4.0062355999999998E-11</v>
      </c>
      <c r="BF1395" s="121">
        <v>0</v>
      </c>
      <c r="BG1395" s="121">
        <v>0</v>
      </c>
      <c r="BH1395" s="121">
        <v>0</v>
      </c>
      <c r="BI1395" s="121">
        <v>0</v>
      </c>
      <c r="BJ1395" s="121">
        <v>0</v>
      </c>
      <c r="BK1395" s="121">
        <v>0</v>
      </c>
      <c r="BL1395" s="121">
        <v>0</v>
      </c>
      <c r="BM1395" s="121">
        <v>0</v>
      </c>
      <c r="BN1395" s="121">
        <v>3.0341626E-6</v>
      </c>
      <c r="BO1395" s="121">
        <v>3.8321477E-3</v>
      </c>
      <c r="BP1395" s="121">
        <v>0</v>
      </c>
      <c r="BQ1395" s="121">
        <v>0</v>
      </c>
      <c r="BR1395" s="121">
        <v>0</v>
      </c>
      <c r="BT1395" s="71">
        <v>9.2101532999999999E-6</v>
      </c>
      <c r="BU1395" s="71">
        <v>2.7620199000000002E-7</v>
      </c>
      <c r="BV1395" s="71">
        <v>5.1284755999999997E-6</v>
      </c>
      <c r="BW1395" s="71">
        <v>7.1708496999999998E-10</v>
      </c>
      <c r="BX1395" s="71">
        <v>1.1212371000000001E-6</v>
      </c>
      <c r="BY1395" s="71">
        <v>0</v>
      </c>
      <c r="BZ1395" s="71">
        <v>0</v>
      </c>
      <c r="CA1395" s="71">
        <v>0</v>
      </c>
      <c r="CB1395" s="71">
        <v>0</v>
      </c>
      <c r="CC1395" s="71">
        <v>2.1874797999999999E-9</v>
      </c>
      <c r="CD1395" s="71">
        <v>0</v>
      </c>
      <c r="CE1395" s="71">
        <v>0</v>
      </c>
      <c r="CF1395" s="71">
        <v>0</v>
      </c>
      <c r="CG1395" s="71">
        <v>3.0584844999999999E-7</v>
      </c>
      <c r="CH1395" s="71">
        <v>2.3754854999999999E-6</v>
      </c>
      <c r="CI1395" s="71">
        <v>1.0037465E-13</v>
      </c>
      <c r="CJ1395" s="71">
        <v>0</v>
      </c>
      <c r="CL1395" s="186">
        <v>0</v>
      </c>
      <c r="CM1395" s="186">
        <v>0.18393069000000001</v>
      </c>
      <c r="CN1395" s="187">
        <v>0</v>
      </c>
      <c r="CO1395" s="186">
        <v>1.8897337999999999E-4</v>
      </c>
      <c r="CP1395" s="186">
        <v>0</v>
      </c>
      <c r="CQ1395" s="186">
        <v>0</v>
      </c>
      <c r="CR1395" s="186">
        <v>3.6448132000000002E-5</v>
      </c>
      <c r="CS1395" s="186">
        <v>0</v>
      </c>
      <c r="CT1395" s="186">
        <v>0</v>
      </c>
      <c r="CU1395" s="186">
        <v>0</v>
      </c>
    </row>
    <row r="1396" spans="1:99" ht="14.4">
      <c r="A1396" t="s">
        <v>3455</v>
      </c>
      <c r="B1396" s="92" t="s">
        <v>1737</v>
      </c>
      <c r="C1396" s="126" t="str">
        <f t="shared" si="365"/>
        <v>B.044.01.129</v>
      </c>
      <c r="D1396" s="11" t="s">
        <v>1738</v>
      </c>
      <c r="E1396" s="125" t="s">
        <v>1058</v>
      </c>
      <c r="F1396" s="128" t="str">
        <f t="shared" si="366"/>
        <v>Electricity Botswana production</v>
      </c>
      <c r="G1396" s="131">
        <f t="shared" si="361"/>
        <v>6.4052163367399995E-2</v>
      </c>
      <c r="H1396" s="183">
        <f t="shared" si="362"/>
        <v>4.7355690999999998E-3</v>
      </c>
      <c r="I1396" s="183">
        <f t="shared" si="363"/>
        <v>7.0377167999999997E-3</v>
      </c>
      <c r="J1396" s="184">
        <f t="shared" si="364"/>
        <v>1.3514674E-6</v>
      </c>
      <c r="K1396" s="183">
        <v>5.2277525999999998E-2</v>
      </c>
      <c r="L1396" s="146">
        <v>3.6963535E-3</v>
      </c>
      <c r="M1396" s="146">
        <v>3.3413633000000001E-3</v>
      </c>
      <c r="N1396" s="146">
        <v>2.8447091E-3</v>
      </c>
      <c r="O1396" s="146">
        <v>1.8908600000000001E-3</v>
      </c>
      <c r="P1396" s="146">
        <v>0</v>
      </c>
      <c r="Q1396" s="146">
        <v>0</v>
      </c>
      <c r="R1396" s="188">
        <v>0</v>
      </c>
      <c r="S1396" s="188">
        <v>1.3514674E-6</v>
      </c>
      <c r="T1396" s="146">
        <v>0</v>
      </c>
      <c r="U1396" s="146">
        <v>0</v>
      </c>
      <c r="V1396" s="146">
        <v>0</v>
      </c>
      <c r="W1396" s="146">
        <v>0</v>
      </c>
      <c r="X1396" s="146">
        <v>0</v>
      </c>
      <c r="Z1396" s="157">
        <f t="shared" si="370"/>
        <v>0.34851683999999999</v>
      </c>
      <c r="AB1396" s="131">
        <f t="shared" si="371"/>
        <v>5.2277525999999998E-2</v>
      </c>
      <c r="AC1396" s="131">
        <f t="shared" si="372"/>
        <v>1.17732859E-2</v>
      </c>
      <c r="AD1396" s="131">
        <f t="shared" si="373"/>
        <v>7.0377167999999997E-3</v>
      </c>
      <c r="AE1396" s="131">
        <f t="shared" si="374"/>
        <v>7.0377167999999997E-3</v>
      </c>
      <c r="AF1396" s="131">
        <f t="shared" si="375"/>
        <v>1.3514674E-6</v>
      </c>
      <c r="AH1396">
        <v>3.7598091</v>
      </c>
      <c r="AI1396" s="71">
        <v>3.7547144000000001</v>
      </c>
      <c r="AJ1396" s="71">
        <v>0</v>
      </c>
      <c r="AK1396" s="71">
        <v>0</v>
      </c>
      <c r="AL1396" s="71">
        <v>0</v>
      </c>
      <c r="AM1396" s="71">
        <v>5.0946853000000004E-3</v>
      </c>
      <c r="AN1396" s="71">
        <v>0</v>
      </c>
      <c r="AP1396" s="129">
        <v>7.3561032000000002E-3</v>
      </c>
      <c r="AQ1396" s="129">
        <v>7.0104169999999997E-3</v>
      </c>
      <c r="AR1396" s="129">
        <v>2.8972082000000001E-4</v>
      </c>
      <c r="AS1396" s="129">
        <v>5.5965421999999998E-5</v>
      </c>
      <c r="AT1396" s="172">
        <f t="shared" si="367"/>
        <v>4.2028878976600002E-7</v>
      </c>
      <c r="AU1396" s="172">
        <f t="shared" si="368"/>
        <v>1.071452719538E-9</v>
      </c>
      <c r="AV1396" s="185">
        <f t="shared" si="369"/>
        <v>7.8382944062490006E-3</v>
      </c>
      <c r="AW1396" s="121">
        <v>3.2342363000000001E-7</v>
      </c>
      <c r="AX1396" s="121">
        <v>9.7584715000000002E-10</v>
      </c>
      <c r="AY1396" s="121">
        <v>2.6661538000000001E-14</v>
      </c>
      <c r="AZ1396" s="121">
        <v>0</v>
      </c>
      <c r="BA1396" s="121">
        <v>0</v>
      </c>
      <c r="BB1396" s="121">
        <v>7.6230765999999994E-11</v>
      </c>
      <c r="BC1396" s="121">
        <v>9.6788929000000001E-8</v>
      </c>
      <c r="BD1396" s="121">
        <v>1.7384332999999999E-11</v>
      </c>
      <c r="BE1396" s="121">
        <v>7.8194575000000001E-11</v>
      </c>
      <c r="BF1396" s="121">
        <v>0</v>
      </c>
      <c r="BG1396" s="121">
        <v>0</v>
      </c>
      <c r="BH1396" s="121">
        <v>0</v>
      </c>
      <c r="BI1396" s="121">
        <v>0</v>
      </c>
      <c r="BJ1396" s="121">
        <v>0</v>
      </c>
      <c r="BK1396" s="121">
        <v>0</v>
      </c>
      <c r="BL1396" s="121">
        <v>0</v>
      </c>
      <c r="BM1396" s="121">
        <v>0</v>
      </c>
      <c r="BN1396" s="121">
        <v>5.1806248999999997E-8</v>
      </c>
      <c r="BO1396" s="121">
        <v>7.8382425999999998E-3</v>
      </c>
      <c r="BP1396" s="121">
        <v>0</v>
      </c>
      <c r="BQ1396" s="121">
        <v>0</v>
      </c>
      <c r="BR1396" s="121">
        <v>0</v>
      </c>
      <c r="BT1396" s="71">
        <v>1.7511175000000001E-5</v>
      </c>
      <c r="BU1396" s="71">
        <v>5.3909702999999998E-7</v>
      </c>
      <c r="BV1396" s="71">
        <v>9.7175743000000003E-6</v>
      </c>
      <c r="BW1396" s="71">
        <v>1.3543295000000001E-9</v>
      </c>
      <c r="BX1396" s="71">
        <v>2.1365440000000002E-6</v>
      </c>
      <c r="BY1396" s="71">
        <v>0</v>
      </c>
      <c r="BZ1396" s="71">
        <v>0</v>
      </c>
      <c r="CA1396" s="71">
        <v>0</v>
      </c>
      <c r="CB1396" s="71">
        <v>0</v>
      </c>
      <c r="CC1396" s="71">
        <v>4.1314048999999999E-9</v>
      </c>
      <c r="CD1396" s="71">
        <v>0</v>
      </c>
      <c r="CE1396" s="71">
        <v>0</v>
      </c>
      <c r="CF1396" s="71">
        <v>0</v>
      </c>
      <c r="CG1396" s="71">
        <v>5.7877608000000002E-7</v>
      </c>
      <c r="CH1396" s="71">
        <v>4.5336977E-6</v>
      </c>
      <c r="CI1396" s="71">
        <v>1.7138284E-15</v>
      </c>
      <c r="CJ1396" s="71">
        <v>0</v>
      </c>
      <c r="CL1396" s="186">
        <v>0</v>
      </c>
      <c r="CM1396" s="186">
        <v>0.34851683999999999</v>
      </c>
      <c r="CN1396" s="187">
        <v>0</v>
      </c>
      <c r="CO1396" s="186">
        <v>3.6884233000000001E-4</v>
      </c>
      <c r="CP1396" s="186">
        <v>0</v>
      </c>
      <c r="CQ1396" s="186">
        <v>0</v>
      </c>
      <c r="CR1396" s="186">
        <v>6.9693976999999998E-5</v>
      </c>
      <c r="CS1396" s="186">
        <v>0</v>
      </c>
      <c r="CT1396" s="186">
        <v>0</v>
      </c>
      <c r="CU1396" s="186">
        <v>0</v>
      </c>
    </row>
    <row r="1397" spans="1:99" ht="14.4">
      <c r="A1397" t="s">
        <v>3456</v>
      </c>
      <c r="B1397" s="92" t="s">
        <v>1737</v>
      </c>
      <c r="C1397" s="126" t="str">
        <f t="shared" si="365"/>
        <v>B.044.01.130</v>
      </c>
      <c r="D1397" s="11" t="s">
        <v>1738</v>
      </c>
      <c r="E1397" s="125" t="s">
        <v>1058</v>
      </c>
      <c r="F1397" s="128" t="str">
        <f t="shared" si="366"/>
        <v>Electricity Brazil production</v>
      </c>
      <c r="G1397" s="131">
        <f t="shared" si="361"/>
        <v>7.0408489900000001E-3</v>
      </c>
      <c r="H1397" s="183">
        <f t="shared" si="362"/>
        <v>8.0001018999999998E-4</v>
      </c>
      <c r="I1397" s="183">
        <f t="shared" si="363"/>
        <v>1.2599435499999999E-3</v>
      </c>
      <c r="J1397" s="184">
        <f t="shared" si="364"/>
        <v>8.1970994999999995E-4</v>
      </c>
      <c r="K1397" s="183">
        <v>4.1611853000000001E-3</v>
      </c>
      <c r="L1397" s="146">
        <v>6.7049540000000004E-4</v>
      </c>
      <c r="M1397" s="146">
        <v>5.8944814999999995E-4</v>
      </c>
      <c r="N1397" s="146">
        <v>5.1361487999999997E-4</v>
      </c>
      <c r="O1397" s="146">
        <v>2.8639531000000001E-4</v>
      </c>
      <c r="P1397" s="146">
        <v>0</v>
      </c>
      <c r="Q1397" s="146">
        <v>0</v>
      </c>
      <c r="R1397" s="146">
        <v>0</v>
      </c>
      <c r="S1397" s="188">
        <v>2.0689887E-4</v>
      </c>
      <c r="T1397" s="146">
        <v>0</v>
      </c>
      <c r="U1397" s="146">
        <v>6.1281108E-4</v>
      </c>
      <c r="V1397" s="146">
        <v>0</v>
      </c>
      <c r="W1397" s="146">
        <v>0</v>
      </c>
      <c r="X1397" s="146">
        <v>0</v>
      </c>
      <c r="Z1397" s="157">
        <f t="shared" si="370"/>
        <v>2.7741235333333336E-2</v>
      </c>
      <c r="AB1397" s="131">
        <f t="shared" si="371"/>
        <v>4.1611853000000001E-3</v>
      </c>
      <c r="AC1397" s="131">
        <f t="shared" si="372"/>
        <v>2.0599537399999999E-3</v>
      </c>
      <c r="AD1397" s="131">
        <f t="shared" si="373"/>
        <v>1.2599435499999999E-3</v>
      </c>
      <c r="AE1397" s="131">
        <f t="shared" si="374"/>
        <v>1.2599435499999999E-3</v>
      </c>
      <c r="AF1397" s="131">
        <f t="shared" si="375"/>
        <v>8.1970994999999995E-4</v>
      </c>
      <c r="AH1397">
        <v>1.6233706000000001</v>
      </c>
      <c r="AI1397" s="71">
        <v>0.29363984999999998</v>
      </c>
      <c r="AJ1397" s="71">
        <v>8.4902079000000005E-2</v>
      </c>
      <c r="AK1397" s="71">
        <v>0</v>
      </c>
      <c r="AL1397" s="71">
        <v>0.30066348999999998</v>
      </c>
      <c r="AM1397" s="71">
        <v>0.28845145</v>
      </c>
      <c r="AN1397" s="71">
        <v>0.65571374999999998</v>
      </c>
      <c r="AP1397" s="129">
        <v>7.4764581999999999E-4</v>
      </c>
      <c r="AQ1397" s="129">
        <v>7.0767905000000003E-4</v>
      </c>
      <c r="AR1397" s="129">
        <v>2.5688093999999999E-5</v>
      </c>
      <c r="AS1397" s="129">
        <v>1.4278676E-5</v>
      </c>
      <c r="AT1397" s="172">
        <f t="shared" si="367"/>
        <v>4.2426801536E-8</v>
      </c>
      <c r="AU1397" s="172">
        <f t="shared" si="368"/>
        <v>9.5000345804499999E-11</v>
      </c>
      <c r="AV1397" s="185">
        <f t="shared" si="369"/>
        <v>1.9998145146000001E-3</v>
      </c>
      <c r="AW1397" s="121">
        <v>2.5743866999999999E-8</v>
      </c>
      <c r="AX1397" s="121">
        <v>7.7675459000000006E-11</v>
      </c>
      <c r="AY1397" s="121">
        <v>2.1222045E-15</v>
      </c>
      <c r="AZ1397" s="121">
        <v>0</v>
      </c>
      <c r="BA1397" s="121">
        <v>0</v>
      </c>
      <c r="BB1397" s="121">
        <v>1.3763536E-11</v>
      </c>
      <c r="BC1397" s="121">
        <v>1.6669171E-8</v>
      </c>
      <c r="BD1397" s="121">
        <v>3.1387576000000001E-12</v>
      </c>
      <c r="BE1397" s="121">
        <v>1.4184006999999999E-11</v>
      </c>
      <c r="BF1397" s="121">
        <v>0</v>
      </c>
      <c r="BG1397" s="121">
        <v>0</v>
      </c>
      <c r="BH1397" s="121">
        <v>0</v>
      </c>
      <c r="BI1397" s="121">
        <v>0</v>
      </c>
      <c r="BJ1397" s="121">
        <v>0</v>
      </c>
      <c r="BK1397" s="121">
        <v>0</v>
      </c>
      <c r="BL1397" s="121">
        <v>0</v>
      </c>
      <c r="BM1397" s="121">
        <v>0</v>
      </c>
      <c r="BN1397" s="121">
        <v>8.8150146000000008E-6</v>
      </c>
      <c r="BO1397" s="121">
        <v>1.9909995E-3</v>
      </c>
      <c r="BP1397" s="121">
        <v>0</v>
      </c>
      <c r="BQ1397" s="121">
        <v>0</v>
      </c>
      <c r="BR1397" s="121">
        <v>0</v>
      </c>
      <c r="BT1397" s="71">
        <v>1.7676286E-6</v>
      </c>
      <c r="BU1397" s="71">
        <v>9.7788828000000001E-8</v>
      </c>
      <c r="BV1397" s="71">
        <v>7.7349925999999995E-7</v>
      </c>
      <c r="BW1397" s="71">
        <v>2.4452546000000002E-10</v>
      </c>
      <c r="BX1397" s="71">
        <v>3.3689877999999997E-7</v>
      </c>
      <c r="BY1397" s="71">
        <v>0</v>
      </c>
      <c r="BZ1397" s="71">
        <v>0</v>
      </c>
      <c r="CA1397" s="71">
        <v>0</v>
      </c>
      <c r="CB1397" s="71">
        <v>0</v>
      </c>
      <c r="CC1397" s="71">
        <v>7.4592902000000001E-10</v>
      </c>
      <c r="CD1397" s="71">
        <v>0</v>
      </c>
      <c r="CE1397" s="71">
        <v>0</v>
      </c>
      <c r="CF1397" s="71">
        <v>0</v>
      </c>
      <c r="CG1397" s="71">
        <v>1.0452806E-7</v>
      </c>
      <c r="CH1397" s="71">
        <v>4.5392300000000001E-7</v>
      </c>
      <c r="CI1397" s="71">
        <v>2.6237344000000001E-13</v>
      </c>
      <c r="CJ1397" s="71">
        <v>0</v>
      </c>
      <c r="CL1397" s="186">
        <v>0</v>
      </c>
      <c r="CM1397" s="186">
        <v>2.7741235999999999E-2</v>
      </c>
      <c r="CN1397" s="187">
        <v>0</v>
      </c>
      <c r="CO1397" s="186">
        <v>6.6905691999999997E-5</v>
      </c>
      <c r="CP1397" s="186">
        <v>0</v>
      </c>
      <c r="CQ1397" s="186">
        <v>0</v>
      </c>
      <c r="CR1397" s="186">
        <v>1.1230707999999999E-5</v>
      </c>
      <c r="CS1397" s="186">
        <v>0</v>
      </c>
      <c r="CT1397" s="186">
        <v>0</v>
      </c>
      <c r="CU1397" s="186">
        <v>0</v>
      </c>
    </row>
    <row r="1398" spans="1:99" ht="14.4">
      <c r="A1398" t="s">
        <v>3457</v>
      </c>
      <c r="B1398" s="92" t="s">
        <v>1737</v>
      </c>
      <c r="C1398" s="126" t="str">
        <f t="shared" si="365"/>
        <v>B.044.01.131</v>
      </c>
      <c r="D1398" s="11" t="s">
        <v>1738</v>
      </c>
      <c r="E1398" s="125" t="s">
        <v>1058</v>
      </c>
      <c r="F1398" s="128" t="str">
        <f t="shared" si="366"/>
        <v>Electricity Brunei production</v>
      </c>
      <c r="G1398" s="131">
        <f t="shared" ref="G1398:G1461" si="376">H1398+I1398+J1398+K1398</f>
        <v>4.56188129E-2</v>
      </c>
      <c r="H1398" s="183">
        <f t="shared" ref="H1398:H1461" si="377">N1398+O1398+P1398+Q1398</f>
        <v>4.4259933000000001E-3</v>
      </c>
      <c r="I1398" s="183">
        <f t="shared" ref="I1398:I1461" si="378">L1398+M1398+R1398+V1398+T1398</f>
        <v>6.4119336000000001E-3</v>
      </c>
      <c r="J1398" s="184">
        <f t="shared" ref="J1398:J1461" si="379">S1398+U1398+W1398+X1398</f>
        <v>0</v>
      </c>
      <c r="K1398" s="183">
        <v>3.4780885999999997E-2</v>
      </c>
      <c r="L1398" s="146">
        <v>3.0799720999999999E-3</v>
      </c>
      <c r="M1398" s="146">
        <v>3.3319615000000002E-3</v>
      </c>
      <c r="N1398" s="146">
        <v>2.9863587E-3</v>
      </c>
      <c r="O1398" s="146">
        <v>1.4396346E-3</v>
      </c>
      <c r="P1398" s="146">
        <v>0</v>
      </c>
      <c r="Q1398" s="146">
        <v>0</v>
      </c>
      <c r="R1398" s="146">
        <v>0</v>
      </c>
      <c r="S1398" s="188">
        <v>0</v>
      </c>
      <c r="T1398" s="146">
        <v>0</v>
      </c>
      <c r="U1398" s="146">
        <v>0</v>
      </c>
      <c r="V1398" s="146">
        <v>0</v>
      </c>
      <c r="W1398" s="146">
        <v>0</v>
      </c>
      <c r="X1398" s="146">
        <v>0</v>
      </c>
      <c r="Z1398" s="157">
        <f t="shared" si="370"/>
        <v>0.23187257333333333</v>
      </c>
      <c r="AB1398" s="131">
        <f t="shared" si="371"/>
        <v>3.4780885999999997E-2</v>
      </c>
      <c r="AC1398" s="131">
        <f t="shared" si="372"/>
        <v>1.0837926899999999E-2</v>
      </c>
      <c r="AD1398" s="131">
        <f t="shared" si="373"/>
        <v>6.4119336000000001E-3</v>
      </c>
      <c r="AE1398" s="131">
        <f t="shared" si="374"/>
        <v>6.4119336000000001E-3</v>
      </c>
      <c r="AF1398" s="131">
        <f t="shared" si="375"/>
        <v>0</v>
      </c>
      <c r="AH1398">
        <v>2.6351331999999998</v>
      </c>
      <c r="AI1398" s="71">
        <v>2.6351331999999998</v>
      </c>
      <c r="AJ1398" s="71">
        <v>0</v>
      </c>
      <c r="AK1398" s="71">
        <v>0</v>
      </c>
      <c r="AL1398" s="71">
        <v>0</v>
      </c>
      <c r="AM1398" s="71">
        <v>0</v>
      </c>
      <c r="AN1398" s="71">
        <v>0</v>
      </c>
      <c r="AP1398" s="129">
        <v>5.2172349999999998E-3</v>
      </c>
      <c r="AQ1398" s="129">
        <v>4.9001638000000002E-3</v>
      </c>
      <c r="AR1398" s="129">
        <v>1.9811294999999999E-4</v>
      </c>
      <c r="AS1398" s="129">
        <v>1.189583E-4</v>
      </c>
      <c r="AT1398" s="172">
        <f t="shared" si="367"/>
        <v>2.9377480760499999E-7</v>
      </c>
      <c r="AU1398" s="172">
        <f t="shared" si="368"/>
        <v>7.3266624225199996E-10</v>
      </c>
      <c r="AV1398" s="185">
        <f t="shared" si="369"/>
        <v>1.6660826E-2</v>
      </c>
      <c r="AW1398" s="121">
        <v>2.1517774999999999E-7</v>
      </c>
      <c r="AX1398" s="121">
        <v>6.4924320999999995E-10</v>
      </c>
      <c r="AY1398" s="121">
        <v>1.7738252000000001E-14</v>
      </c>
      <c r="AZ1398" s="121">
        <v>0</v>
      </c>
      <c r="BA1398" s="121">
        <v>0</v>
      </c>
      <c r="BB1398" s="121">
        <v>8.0026605000000005E-11</v>
      </c>
      <c r="BC1398" s="121">
        <v>7.8517030999999994E-8</v>
      </c>
      <c r="BD1398" s="121">
        <v>1.824997E-11</v>
      </c>
      <c r="BE1398" s="121">
        <v>6.5155324E-11</v>
      </c>
      <c r="BF1398" s="121">
        <v>0</v>
      </c>
      <c r="BG1398" s="121">
        <v>0</v>
      </c>
      <c r="BH1398" s="121">
        <v>0</v>
      </c>
      <c r="BI1398" s="121">
        <v>0</v>
      </c>
      <c r="BJ1398" s="121">
        <v>0</v>
      </c>
      <c r="BK1398" s="121">
        <v>0</v>
      </c>
      <c r="BL1398" s="121">
        <v>0</v>
      </c>
      <c r="BM1398" s="121">
        <v>0</v>
      </c>
      <c r="BN1398" s="121">
        <v>0</v>
      </c>
      <c r="BO1398" s="121">
        <v>1.6660826E-2</v>
      </c>
      <c r="BP1398" s="121">
        <v>0</v>
      </c>
      <c r="BQ1398" s="121">
        <v>0</v>
      </c>
      <c r="BR1398" s="121">
        <v>0</v>
      </c>
      <c r="BT1398" s="71">
        <v>1.2255795E-5</v>
      </c>
      <c r="BU1398" s="71">
        <v>4.4920049E-7</v>
      </c>
      <c r="BV1398" s="71">
        <v>6.4652226000000002E-6</v>
      </c>
      <c r="BW1398" s="71">
        <v>1.4217671000000001E-9</v>
      </c>
      <c r="BX1398" s="71">
        <v>1.6586103E-6</v>
      </c>
      <c r="BY1398" s="71">
        <v>0</v>
      </c>
      <c r="BZ1398" s="71">
        <v>0</v>
      </c>
      <c r="CA1398" s="71">
        <v>0</v>
      </c>
      <c r="CB1398" s="71">
        <v>0</v>
      </c>
      <c r="CC1398" s="71">
        <v>4.3371243000000001E-9</v>
      </c>
      <c r="CD1398" s="71">
        <v>0</v>
      </c>
      <c r="CE1398" s="71">
        <v>0</v>
      </c>
      <c r="CF1398" s="71">
        <v>0</v>
      </c>
      <c r="CG1398" s="71">
        <v>6.0001770000000002E-7</v>
      </c>
      <c r="CH1398" s="71">
        <v>3.0769854999999998E-6</v>
      </c>
      <c r="CI1398" s="71">
        <v>0</v>
      </c>
      <c r="CJ1398" s="71">
        <v>0</v>
      </c>
      <c r="CL1398" s="186">
        <v>0</v>
      </c>
      <c r="CM1398" s="186">
        <v>0.23187257</v>
      </c>
      <c r="CN1398" s="187">
        <v>0</v>
      </c>
      <c r="CO1398" s="186">
        <v>3.0733642999999998E-4</v>
      </c>
      <c r="CP1398" s="186">
        <v>0</v>
      </c>
      <c r="CQ1398" s="186">
        <v>0</v>
      </c>
      <c r="CR1398" s="186">
        <v>5.4682780000000003E-5</v>
      </c>
      <c r="CS1398" s="186">
        <v>0</v>
      </c>
      <c r="CT1398" s="186">
        <v>0</v>
      </c>
      <c r="CU1398" s="186">
        <v>0</v>
      </c>
    </row>
    <row r="1399" spans="1:99" ht="14.4">
      <c r="A1399" t="s">
        <v>3458</v>
      </c>
      <c r="B1399" s="92" t="s">
        <v>1737</v>
      </c>
      <c r="C1399" s="126" t="str">
        <f t="shared" si="365"/>
        <v>B.044.01.132</v>
      </c>
      <c r="D1399" s="11" t="s">
        <v>1738</v>
      </c>
      <c r="E1399" s="125" t="s">
        <v>1058</v>
      </c>
      <c r="F1399" s="128" t="str">
        <f t="shared" si="366"/>
        <v>Electricity Burkina Faso production</v>
      </c>
      <c r="G1399" s="131">
        <f t="shared" si="376"/>
        <v>4.0686487075999998E-2</v>
      </c>
      <c r="H1399" s="183">
        <f t="shared" si="377"/>
        <v>2.7957748999999999E-3</v>
      </c>
      <c r="I1399" s="183">
        <f t="shared" si="378"/>
        <v>8.1639252999999995E-3</v>
      </c>
      <c r="J1399" s="184">
        <f t="shared" si="379"/>
        <v>3.1286876000000001E-5</v>
      </c>
      <c r="K1399" s="183">
        <v>2.96955E-2</v>
      </c>
      <c r="L1399" s="146">
        <v>6.3437577E-3</v>
      </c>
      <c r="M1399" s="146">
        <v>1.8201675999999999E-3</v>
      </c>
      <c r="N1399" s="146">
        <v>1.540111E-3</v>
      </c>
      <c r="O1399" s="146">
        <v>1.2556639000000001E-3</v>
      </c>
      <c r="P1399" s="146">
        <v>0</v>
      </c>
      <c r="Q1399" s="146">
        <v>0</v>
      </c>
      <c r="R1399" s="146">
        <v>0</v>
      </c>
      <c r="S1399" s="188">
        <v>3.1286876000000001E-5</v>
      </c>
      <c r="T1399" s="146">
        <v>0</v>
      </c>
      <c r="U1399" s="146">
        <v>0</v>
      </c>
      <c r="V1399" s="146">
        <v>0</v>
      </c>
      <c r="W1399" s="146">
        <v>0</v>
      </c>
      <c r="X1399" s="146">
        <v>0</v>
      </c>
      <c r="Z1399" s="157">
        <f t="shared" si="370"/>
        <v>0.19797000000000001</v>
      </c>
      <c r="AB1399" s="131">
        <f t="shared" si="371"/>
        <v>2.96955E-2</v>
      </c>
      <c r="AC1399" s="131">
        <f t="shared" si="372"/>
        <v>1.09597002E-2</v>
      </c>
      <c r="AD1399" s="131">
        <f t="shared" si="373"/>
        <v>8.1639252999999995E-3</v>
      </c>
      <c r="AE1399" s="131">
        <f t="shared" si="374"/>
        <v>8.1639252999999995E-3</v>
      </c>
      <c r="AF1399" s="131">
        <f t="shared" si="375"/>
        <v>3.1286876000000001E-5</v>
      </c>
      <c r="AH1399">
        <v>2.8413461999999998</v>
      </c>
      <c r="AI1399" s="71">
        <v>2.5023146999999999</v>
      </c>
      <c r="AJ1399" s="71">
        <v>0</v>
      </c>
      <c r="AK1399" s="71">
        <v>0</v>
      </c>
      <c r="AL1399" s="71">
        <v>0.20036253000000001</v>
      </c>
      <c r="AM1399" s="71">
        <v>5.9429564999999997E-2</v>
      </c>
      <c r="AN1399" s="71">
        <v>7.9239412999999995E-2</v>
      </c>
      <c r="AP1399" s="129">
        <v>5.6826827999999999E-3</v>
      </c>
      <c r="AQ1399" s="129">
        <v>5.3152855000000001E-3</v>
      </c>
      <c r="AR1399" s="129">
        <v>1.8872354E-4</v>
      </c>
      <c r="AS1399" s="129">
        <v>1.7867383000000001E-4</v>
      </c>
      <c r="AT1399" s="172">
        <f t="shared" si="367"/>
        <v>3.18662200949E-7</v>
      </c>
      <c r="AU1399" s="172">
        <f t="shared" si="368"/>
        <v>6.9794207430500007E-10</v>
      </c>
      <c r="AV1399" s="185">
        <f t="shared" si="369"/>
        <v>2.5024346330199999E-2</v>
      </c>
      <c r="AW1399" s="121">
        <v>1.8371616E-7</v>
      </c>
      <c r="AX1399" s="121">
        <v>5.5431599999999997E-10</v>
      </c>
      <c r="AY1399" s="121">
        <v>1.5144705000000001E-14</v>
      </c>
      <c r="AZ1399" s="121">
        <v>0</v>
      </c>
      <c r="BA1399" s="121">
        <v>0</v>
      </c>
      <c r="BB1399" s="121">
        <v>4.1270949000000002E-11</v>
      </c>
      <c r="BC1399" s="121">
        <v>1.3490476999999999E-7</v>
      </c>
      <c r="BD1399" s="121">
        <v>9.4117896000000004E-12</v>
      </c>
      <c r="BE1399" s="121">
        <v>1.3419914000000001E-10</v>
      </c>
      <c r="BF1399" s="121">
        <v>0</v>
      </c>
      <c r="BG1399" s="121">
        <v>0</v>
      </c>
      <c r="BH1399" s="121">
        <v>0</v>
      </c>
      <c r="BI1399" s="121">
        <v>0</v>
      </c>
      <c r="BJ1399" s="121">
        <v>0</v>
      </c>
      <c r="BK1399" s="121">
        <v>0</v>
      </c>
      <c r="BL1399" s="121">
        <v>0</v>
      </c>
      <c r="BM1399" s="121">
        <v>0</v>
      </c>
      <c r="BN1399" s="121">
        <v>1.1993302E-6</v>
      </c>
      <c r="BO1399" s="121">
        <v>2.5023146999999999E-2</v>
      </c>
      <c r="BP1399" s="121">
        <v>0</v>
      </c>
      <c r="BQ1399" s="121">
        <v>0</v>
      </c>
      <c r="BR1399" s="121">
        <v>0</v>
      </c>
      <c r="BT1399" s="71">
        <v>1.1710079000000001E-5</v>
      </c>
      <c r="BU1399" s="71">
        <v>9.2520939000000002E-7</v>
      </c>
      <c r="BV1399" s="71">
        <v>5.5199288999999997E-6</v>
      </c>
      <c r="BW1399" s="71">
        <v>7.3322709999999996E-10</v>
      </c>
      <c r="BX1399" s="71">
        <v>1.8860467E-6</v>
      </c>
      <c r="BY1399" s="71">
        <v>0</v>
      </c>
      <c r="BZ1399" s="71">
        <v>0</v>
      </c>
      <c r="CA1399" s="71">
        <v>0</v>
      </c>
      <c r="CB1399" s="71">
        <v>0</v>
      </c>
      <c r="CC1399" s="71">
        <v>2.2367216000000002E-9</v>
      </c>
      <c r="CD1399" s="71">
        <v>0</v>
      </c>
      <c r="CE1399" s="71">
        <v>0</v>
      </c>
      <c r="CF1399" s="71">
        <v>0</v>
      </c>
      <c r="CG1399" s="71">
        <v>3.5445885000000002E-7</v>
      </c>
      <c r="CH1399" s="71">
        <v>3.0214649999999999E-6</v>
      </c>
      <c r="CI1399" s="71">
        <v>3.9675642000000003E-14</v>
      </c>
      <c r="CJ1399" s="71">
        <v>0</v>
      </c>
      <c r="CL1399" s="186">
        <v>0</v>
      </c>
      <c r="CM1399" s="186">
        <v>0.19797000000000001</v>
      </c>
      <c r="CN1399" s="187">
        <v>0</v>
      </c>
      <c r="CO1399" s="186">
        <v>6.3301478999999998E-4</v>
      </c>
      <c r="CP1399" s="186">
        <v>0</v>
      </c>
      <c r="CQ1399" s="186">
        <v>0</v>
      </c>
      <c r="CR1399" s="186">
        <v>6.9997545000000005E-5</v>
      </c>
      <c r="CS1399" s="186">
        <v>0</v>
      </c>
      <c r="CT1399" s="186">
        <v>0</v>
      </c>
      <c r="CU1399" s="186">
        <v>0</v>
      </c>
    </row>
    <row r="1400" spans="1:99" ht="14.4">
      <c r="A1400" t="s">
        <v>3459</v>
      </c>
      <c r="B1400" s="92" t="s">
        <v>1737</v>
      </c>
      <c r="C1400" s="126" t="str">
        <f t="shared" si="365"/>
        <v>B.044.01.133</v>
      </c>
      <c r="D1400" s="11" t="s">
        <v>1738</v>
      </c>
      <c r="E1400" s="125" t="s">
        <v>1058</v>
      </c>
      <c r="F1400" s="128" t="str">
        <f t="shared" si="366"/>
        <v>Electricity Burundi production</v>
      </c>
      <c r="G1400" s="131">
        <f t="shared" si="376"/>
        <v>1.79550048E-2</v>
      </c>
      <c r="H1400" s="183">
        <f t="shared" si="377"/>
        <v>1.2358539699999999E-3</v>
      </c>
      <c r="I1400" s="183">
        <f t="shared" si="378"/>
        <v>3.54971047E-3</v>
      </c>
      <c r="J1400" s="184">
        <f t="shared" si="379"/>
        <v>1.6923436000000001E-4</v>
      </c>
      <c r="K1400" s="183">
        <v>1.3000206E-2</v>
      </c>
      <c r="L1400" s="146">
        <v>2.7463784E-3</v>
      </c>
      <c r="M1400" s="146">
        <v>8.0333206999999996E-4</v>
      </c>
      <c r="N1400" s="146">
        <v>6.7965842999999999E-4</v>
      </c>
      <c r="O1400" s="146">
        <v>5.5619554000000001E-4</v>
      </c>
      <c r="P1400" s="146">
        <v>0</v>
      </c>
      <c r="Q1400" s="146">
        <v>0</v>
      </c>
      <c r="R1400" s="146">
        <v>0</v>
      </c>
      <c r="S1400" s="188">
        <v>1.6923436000000001E-4</v>
      </c>
      <c r="T1400" s="146">
        <v>0</v>
      </c>
      <c r="U1400" s="146">
        <v>0</v>
      </c>
      <c r="V1400" s="146">
        <v>0</v>
      </c>
      <c r="W1400" s="146">
        <v>0</v>
      </c>
      <c r="X1400" s="146">
        <v>0</v>
      </c>
      <c r="Z1400" s="157">
        <f t="shared" si="370"/>
        <v>8.6668040000000002E-2</v>
      </c>
      <c r="AB1400" s="131">
        <f t="shared" si="371"/>
        <v>1.3000206E-2</v>
      </c>
      <c r="AC1400" s="131">
        <f t="shared" si="372"/>
        <v>4.7855644399999999E-3</v>
      </c>
      <c r="AD1400" s="131">
        <f t="shared" si="373"/>
        <v>3.54971047E-3</v>
      </c>
      <c r="AE1400" s="131">
        <f t="shared" si="374"/>
        <v>3.54971047E-3</v>
      </c>
      <c r="AF1400" s="131">
        <f t="shared" si="375"/>
        <v>1.6923436000000001E-4</v>
      </c>
      <c r="AH1400">
        <v>2.0681577999999998</v>
      </c>
      <c r="AI1400" s="71">
        <v>1.0751329999999999</v>
      </c>
      <c r="AJ1400" s="71">
        <v>0</v>
      </c>
      <c r="AK1400" s="71">
        <v>0</v>
      </c>
      <c r="AL1400" s="71">
        <v>0.11398535</v>
      </c>
      <c r="AM1400" s="71">
        <v>0</v>
      </c>
      <c r="AN1400" s="71">
        <v>0.87903949000000003</v>
      </c>
      <c r="AP1400" s="129">
        <v>2.4785737000000002E-3</v>
      </c>
      <c r="AQ1400" s="129">
        <v>2.3193100999999998E-3</v>
      </c>
      <c r="AR1400" s="129">
        <v>8.2452780000000003E-5</v>
      </c>
      <c r="AS1400" s="129">
        <v>7.6810815999999997E-5</v>
      </c>
      <c r="AT1400" s="172">
        <f t="shared" si="367"/>
        <v>1.39047370069E-7</v>
      </c>
      <c r="AU1400" s="172">
        <f t="shared" si="368"/>
        <v>3.0492891930509999E-10</v>
      </c>
      <c r="AV1400" s="185">
        <f t="shared" si="369"/>
        <v>1.07578173172E-2</v>
      </c>
      <c r="AW1400" s="121">
        <v>8.0427940999999995E-8</v>
      </c>
      <c r="AX1400" s="121">
        <v>2.4267051E-10</v>
      </c>
      <c r="AY1400" s="121">
        <v>6.6301051000000001E-15</v>
      </c>
      <c r="AZ1400" s="121">
        <v>0</v>
      </c>
      <c r="BA1400" s="121">
        <v>0</v>
      </c>
      <c r="BB1400" s="121">
        <v>1.8213068999999999E-11</v>
      </c>
      <c r="BC1400" s="121">
        <v>5.8601215999999999E-8</v>
      </c>
      <c r="BD1400" s="121">
        <v>4.1534682000000002E-12</v>
      </c>
      <c r="BE1400" s="121">
        <v>5.8098310999999999E-11</v>
      </c>
      <c r="BF1400" s="121">
        <v>0</v>
      </c>
      <c r="BG1400" s="121">
        <v>0</v>
      </c>
      <c r="BH1400" s="121">
        <v>0</v>
      </c>
      <c r="BI1400" s="121">
        <v>0</v>
      </c>
      <c r="BJ1400" s="121">
        <v>0</v>
      </c>
      <c r="BK1400" s="121">
        <v>0</v>
      </c>
      <c r="BL1400" s="121">
        <v>0</v>
      </c>
      <c r="BM1400" s="121">
        <v>0</v>
      </c>
      <c r="BN1400" s="121">
        <v>6.4873172000000003E-6</v>
      </c>
      <c r="BO1400" s="121">
        <v>1.075133E-2</v>
      </c>
      <c r="BP1400" s="121">
        <v>0</v>
      </c>
      <c r="BQ1400" s="121">
        <v>0</v>
      </c>
      <c r="BR1400" s="121">
        <v>0</v>
      </c>
      <c r="BT1400" s="71">
        <v>5.1002872000000003E-6</v>
      </c>
      <c r="BU1400" s="71">
        <v>4.0054731000000001E-7</v>
      </c>
      <c r="BV1400" s="71">
        <v>2.4165349E-6</v>
      </c>
      <c r="BW1400" s="71">
        <v>3.2357665999999999E-10</v>
      </c>
      <c r="BX1400" s="71">
        <v>8.2778418999999997E-7</v>
      </c>
      <c r="BY1400" s="71">
        <v>0</v>
      </c>
      <c r="BZ1400" s="71">
        <v>0</v>
      </c>
      <c r="CA1400" s="71">
        <v>0</v>
      </c>
      <c r="CB1400" s="71">
        <v>0</v>
      </c>
      <c r="CC1400" s="71">
        <v>9.8707605000000005E-10</v>
      </c>
      <c r="CD1400" s="71">
        <v>0</v>
      </c>
      <c r="CE1400" s="71">
        <v>0</v>
      </c>
      <c r="CF1400" s="71">
        <v>0</v>
      </c>
      <c r="CG1400" s="71">
        <v>1.5592119000000001E-7</v>
      </c>
      <c r="CH1400" s="71">
        <v>1.2981887E-6</v>
      </c>
      <c r="CI1400" s="71">
        <v>2.1461018E-13</v>
      </c>
      <c r="CJ1400" s="71">
        <v>0</v>
      </c>
      <c r="CL1400" s="186">
        <v>0</v>
      </c>
      <c r="CM1400" s="186">
        <v>8.6668040000000002E-2</v>
      </c>
      <c r="CN1400" s="187">
        <v>0</v>
      </c>
      <c r="CO1400" s="186">
        <v>2.7404863999999998E-4</v>
      </c>
      <c r="CP1400" s="186">
        <v>0</v>
      </c>
      <c r="CQ1400" s="186">
        <v>0</v>
      </c>
      <c r="CR1400" s="186">
        <v>3.0617626999999997E-5</v>
      </c>
      <c r="CS1400" s="186">
        <v>0</v>
      </c>
      <c r="CT1400" s="186">
        <v>0</v>
      </c>
      <c r="CU1400" s="186">
        <v>0</v>
      </c>
    </row>
    <row r="1401" spans="1:99" ht="14.4">
      <c r="A1401" t="s">
        <v>3460</v>
      </c>
      <c r="B1401" s="92" t="s">
        <v>1737</v>
      </c>
      <c r="C1401" s="126" t="str">
        <f t="shared" si="365"/>
        <v>B.044.01.134</v>
      </c>
      <c r="D1401" s="11" t="s">
        <v>1738</v>
      </c>
      <c r="E1401" s="125" t="s">
        <v>1058</v>
      </c>
      <c r="F1401" s="128" t="str">
        <f t="shared" si="366"/>
        <v>Electricity Cambodia production</v>
      </c>
      <c r="G1401" s="131">
        <f t="shared" si="376"/>
        <v>3.3673077827999998E-2</v>
      </c>
      <c r="H1401" s="183">
        <f t="shared" si="377"/>
        <v>2.4775937099999999E-3</v>
      </c>
      <c r="I1401" s="183">
        <f t="shared" si="378"/>
        <v>3.7256152999999999E-3</v>
      </c>
      <c r="J1401" s="184">
        <f t="shared" si="379"/>
        <v>9.6022817999999994E-5</v>
      </c>
      <c r="K1401" s="183">
        <v>2.7373846E-2</v>
      </c>
      <c r="L1401" s="146">
        <v>1.9797884999999999E-3</v>
      </c>
      <c r="M1401" s="146">
        <v>1.7458268000000001E-3</v>
      </c>
      <c r="N1401" s="146">
        <v>1.4860209000000001E-3</v>
      </c>
      <c r="O1401" s="146">
        <v>9.9157281000000004E-4</v>
      </c>
      <c r="P1401" s="146">
        <v>0</v>
      </c>
      <c r="Q1401" s="146">
        <v>0</v>
      </c>
      <c r="R1401" s="188">
        <v>0</v>
      </c>
      <c r="S1401" s="188">
        <v>9.6022817999999994E-5</v>
      </c>
      <c r="T1401" s="146">
        <v>0</v>
      </c>
      <c r="U1401" s="146">
        <v>0</v>
      </c>
      <c r="V1401" s="146">
        <v>0</v>
      </c>
      <c r="W1401" s="146">
        <v>0</v>
      </c>
      <c r="X1401" s="146">
        <v>0</v>
      </c>
      <c r="Z1401" s="157">
        <f t="shared" si="370"/>
        <v>0.18249230666666669</v>
      </c>
      <c r="AB1401" s="131">
        <f t="shared" si="371"/>
        <v>2.7373846E-2</v>
      </c>
      <c r="AC1401" s="131">
        <f t="shared" si="372"/>
        <v>6.2032090099999994E-3</v>
      </c>
      <c r="AD1401" s="131">
        <f t="shared" si="373"/>
        <v>3.7256152999999999E-3</v>
      </c>
      <c r="AE1401" s="131">
        <f t="shared" si="374"/>
        <v>3.7256152999999999E-3</v>
      </c>
      <c r="AF1401" s="131">
        <f t="shared" si="375"/>
        <v>9.6022817999999994E-5</v>
      </c>
      <c r="AH1401">
        <v>2.4359095000000002</v>
      </c>
      <c r="AI1401" s="71">
        <v>1.9591675</v>
      </c>
      <c r="AJ1401" s="71">
        <v>0</v>
      </c>
      <c r="AK1401" s="71">
        <v>0</v>
      </c>
      <c r="AL1401" s="71">
        <v>7.4513970000000002E-3</v>
      </c>
      <c r="AM1401" s="71">
        <v>7.8829045E-2</v>
      </c>
      <c r="AN1401" s="71">
        <v>0.39046157999999997</v>
      </c>
      <c r="AP1401" s="129">
        <v>3.8674039E-3</v>
      </c>
      <c r="AQ1401" s="129">
        <v>3.6846308000000002E-3</v>
      </c>
      <c r="AR1401" s="129">
        <v>1.5195266999999999E-4</v>
      </c>
      <c r="AS1401" s="129">
        <v>3.0820376000000002E-5</v>
      </c>
      <c r="AT1401" s="172">
        <f t="shared" si="367"/>
        <v>2.2090112847599997E-7</v>
      </c>
      <c r="AU1401" s="172">
        <f t="shared" si="368"/>
        <v>5.6195513166099998E-10</v>
      </c>
      <c r="AV1401" s="185">
        <f t="shared" si="369"/>
        <v>4.3165791746999993E-3</v>
      </c>
      <c r="AW1401" s="121">
        <v>1.6935285999999999E-7</v>
      </c>
      <c r="AX1401" s="121">
        <v>5.1097845999999999E-10</v>
      </c>
      <c r="AY1401" s="121">
        <v>1.3960661000000001E-14</v>
      </c>
      <c r="AZ1401" s="121">
        <v>0</v>
      </c>
      <c r="BA1401" s="121">
        <v>0</v>
      </c>
      <c r="BB1401" s="121">
        <v>3.9821475999999997E-11</v>
      </c>
      <c r="BC1401" s="121">
        <v>5.1508447000000001E-8</v>
      </c>
      <c r="BD1401" s="121">
        <v>9.0812390000000004E-12</v>
      </c>
      <c r="BE1401" s="121">
        <v>4.1881471999999998E-11</v>
      </c>
      <c r="BF1401" s="121">
        <v>0</v>
      </c>
      <c r="BG1401" s="121">
        <v>0</v>
      </c>
      <c r="BH1401" s="121">
        <v>0</v>
      </c>
      <c r="BI1401" s="121">
        <v>0</v>
      </c>
      <c r="BJ1401" s="121">
        <v>0</v>
      </c>
      <c r="BK1401" s="121">
        <v>0</v>
      </c>
      <c r="BL1401" s="121">
        <v>0</v>
      </c>
      <c r="BM1401" s="121">
        <v>0</v>
      </c>
      <c r="BN1401" s="121">
        <v>3.6808746999999999E-6</v>
      </c>
      <c r="BO1401" s="121">
        <v>4.3128982999999996E-3</v>
      </c>
      <c r="BP1401" s="121">
        <v>0</v>
      </c>
      <c r="BQ1401" s="121">
        <v>0</v>
      </c>
      <c r="BR1401" s="121">
        <v>0</v>
      </c>
      <c r="BT1401" s="71">
        <v>9.1738004999999999E-6</v>
      </c>
      <c r="BU1401" s="71">
        <v>2.8874351999999999E-7</v>
      </c>
      <c r="BV1401" s="71">
        <v>5.0883697000000001E-6</v>
      </c>
      <c r="BW1401" s="71">
        <v>7.0747550000000003E-10</v>
      </c>
      <c r="BX1401" s="71">
        <v>1.1253851E-6</v>
      </c>
      <c r="BY1401" s="71">
        <v>0</v>
      </c>
      <c r="BZ1401" s="71">
        <v>0</v>
      </c>
      <c r="CA1401" s="71">
        <v>0</v>
      </c>
      <c r="CB1401" s="71">
        <v>0</v>
      </c>
      <c r="CC1401" s="71">
        <v>2.1581659000000001E-9</v>
      </c>
      <c r="CD1401" s="71">
        <v>0</v>
      </c>
      <c r="CE1401" s="71">
        <v>0</v>
      </c>
      <c r="CF1401" s="71">
        <v>0</v>
      </c>
      <c r="CG1401" s="71">
        <v>3.0280421999999999E-7</v>
      </c>
      <c r="CH1401" s="71">
        <v>2.3656322000000002E-6</v>
      </c>
      <c r="CI1401" s="71">
        <v>1.2176884999999999E-13</v>
      </c>
      <c r="CJ1401" s="71">
        <v>0</v>
      </c>
      <c r="CL1401" s="186">
        <v>0</v>
      </c>
      <c r="CM1401" s="186">
        <v>0.18249230999999999</v>
      </c>
      <c r="CN1401" s="187">
        <v>0</v>
      </c>
      <c r="CO1401" s="186">
        <v>1.9755411000000001E-4</v>
      </c>
      <c r="CP1401" s="186">
        <v>0</v>
      </c>
      <c r="CQ1401" s="186">
        <v>0</v>
      </c>
      <c r="CR1401" s="186">
        <v>3.6800249999999997E-5</v>
      </c>
      <c r="CS1401" s="186">
        <v>0</v>
      </c>
      <c r="CT1401" s="186">
        <v>0</v>
      </c>
      <c r="CU1401" s="186">
        <v>0</v>
      </c>
    </row>
    <row r="1402" spans="1:99" ht="14.4">
      <c r="A1402" t="s">
        <v>3461</v>
      </c>
      <c r="B1402" s="92" t="s">
        <v>1737</v>
      </c>
      <c r="C1402" s="126" t="str">
        <f t="shared" si="365"/>
        <v>B.044.01.135</v>
      </c>
      <c r="D1402" s="11" t="s">
        <v>1738</v>
      </c>
      <c r="E1402" s="125" t="s">
        <v>1058</v>
      </c>
      <c r="F1402" s="128" t="str">
        <f t="shared" si="366"/>
        <v>Electricity Cameroon production</v>
      </c>
      <c r="G1402" s="131">
        <f t="shared" si="376"/>
        <v>1.9203235110000001E-2</v>
      </c>
      <c r="H1402" s="183">
        <f t="shared" si="377"/>
        <v>1.7204359000000001E-3</v>
      </c>
      <c r="I1402" s="183">
        <f t="shared" si="378"/>
        <v>3.1765157999999998E-3</v>
      </c>
      <c r="J1402" s="184">
        <f t="shared" si="379"/>
        <v>1.5648940999999999E-4</v>
      </c>
      <c r="K1402" s="183">
        <v>1.4149794E-2</v>
      </c>
      <c r="L1402" s="146">
        <v>1.9185635E-3</v>
      </c>
      <c r="M1402" s="146">
        <v>1.2579523E-3</v>
      </c>
      <c r="N1402" s="146">
        <v>1.1225003999999999E-3</v>
      </c>
      <c r="O1402" s="146">
        <v>5.9793550000000002E-4</v>
      </c>
      <c r="P1402" s="146">
        <v>0</v>
      </c>
      <c r="Q1402" s="146">
        <v>0</v>
      </c>
      <c r="R1402" s="188">
        <v>0</v>
      </c>
      <c r="S1402" s="188">
        <v>1.5648940999999999E-4</v>
      </c>
      <c r="T1402" s="146">
        <v>0</v>
      </c>
      <c r="U1402" s="146">
        <v>0</v>
      </c>
      <c r="V1402" s="146">
        <v>0</v>
      </c>
      <c r="W1402" s="146">
        <v>0</v>
      </c>
      <c r="X1402" s="146">
        <v>0</v>
      </c>
      <c r="Z1402" s="157">
        <f t="shared" si="370"/>
        <v>9.4331960000000006E-2</v>
      </c>
      <c r="AB1402" s="131">
        <f t="shared" si="371"/>
        <v>1.4149794E-2</v>
      </c>
      <c r="AC1402" s="131">
        <f t="shared" si="372"/>
        <v>4.8969516999999999E-3</v>
      </c>
      <c r="AD1402" s="131">
        <f t="shared" si="373"/>
        <v>3.1765157999999998E-3</v>
      </c>
      <c r="AE1402" s="131">
        <f t="shared" si="374"/>
        <v>3.1765157999999998E-3</v>
      </c>
      <c r="AF1402" s="131">
        <f t="shared" si="375"/>
        <v>1.5648940999999999E-4</v>
      </c>
      <c r="AH1402">
        <v>1.9441671</v>
      </c>
      <c r="AI1402" s="71">
        <v>1.11113</v>
      </c>
      <c r="AJ1402" s="71">
        <v>0</v>
      </c>
      <c r="AK1402" s="71">
        <v>0</v>
      </c>
      <c r="AL1402" s="71">
        <v>2.0746806999999999E-2</v>
      </c>
      <c r="AM1402" s="71">
        <v>3.0768569000000001E-3</v>
      </c>
      <c r="AN1402" s="71">
        <v>0.80921341999999996</v>
      </c>
      <c r="AP1402" s="129">
        <v>2.3515535999999999E-3</v>
      </c>
      <c r="AQ1402" s="129">
        <v>2.1982934000000002E-3</v>
      </c>
      <c r="AR1402" s="129">
        <v>8.4251964000000001E-5</v>
      </c>
      <c r="AS1402" s="129">
        <v>6.9008258999999996E-5</v>
      </c>
      <c r="AT1402" s="172">
        <f t="shared" si="367"/>
        <v>1.31792168076E-7</v>
      </c>
      <c r="AU1402" s="172">
        <f t="shared" si="368"/>
        <v>3.115827059948E-10</v>
      </c>
      <c r="AV1402" s="185">
        <f t="shared" si="369"/>
        <v>9.6650222608000002E-3</v>
      </c>
      <c r="AW1402" s="121">
        <v>8.7540056999999997E-8</v>
      </c>
      <c r="AX1402" s="121">
        <v>2.6412948000000001E-10</v>
      </c>
      <c r="AY1402" s="121">
        <v>7.2163948000000004E-15</v>
      </c>
      <c r="AZ1402" s="121">
        <v>0</v>
      </c>
      <c r="BA1402" s="121">
        <v>0</v>
      </c>
      <c r="BB1402" s="121">
        <v>3.0080076E-11</v>
      </c>
      <c r="BC1402" s="121">
        <v>4.4222030999999997E-8</v>
      </c>
      <c r="BD1402" s="121">
        <v>6.8597245999999996E-12</v>
      </c>
      <c r="BE1402" s="121">
        <v>4.0586285E-11</v>
      </c>
      <c r="BF1402" s="121">
        <v>0</v>
      </c>
      <c r="BG1402" s="121">
        <v>0</v>
      </c>
      <c r="BH1402" s="121">
        <v>0</v>
      </c>
      <c r="BI1402" s="121">
        <v>0</v>
      </c>
      <c r="BJ1402" s="121">
        <v>0</v>
      </c>
      <c r="BK1402" s="121">
        <v>0</v>
      </c>
      <c r="BL1402" s="121">
        <v>0</v>
      </c>
      <c r="BM1402" s="121">
        <v>0</v>
      </c>
      <c r="BN1402" s="121">
        <v>5.9987608000000002E-6</v>
      </c>
      <c r="BO1402" s="121">
        <v>9.6590235000000007E-3</v>
      </c>
      <c r="BP1402" s="121">
        <v>0</v>
      </c>
      <c r="BQ1402" s="121">
        <v>0</v>
      </c>
      <c r="BR1402" s="121">
        <v>0</v>
      </c>
      <c r="BT1402" s="71">
        <v>5.2151344999999996E-6</v>
      </c>
      <c r="BU1402" s="71">
        <v>2.7981411E-7</v>
      </c>
      <c r="BV1402" s="71">
        <v>2.6302253000000001E-6</v>
      </c>
      <c r="BW1402" s="71">
        <v>5.3440803999999997E-10</v>
      </c>
      <c r="BX1402" s="71">
        <v>7.6569270999999995E-7</v>
      </c>
      <c r="BY1402" s="71">
        <v>0</v>
      </c>
      <c r="BZ1402" s="71">
        <v>0</v>
      </c>
      <c r="CA1402" s="71">
        <v>0</v>
      </c>
      <c r="CB1402" s="71">
        <v>0</v>
      </c>
      <c r="CC1402" s="71">
        <v>1.6302207E-9</v>
      </c>
      <c r="CD1402" s="71">
        <v>0</v>
      </c>
      <c r="CE1402" s="71">
        <v>0</v>
      </c>
      <c r="CF1402" s="71">
        <v>0</v>
      </c>
      <c r="CG1402" s="71">
        <v>2.3273566000000001E-7</v>
      </c>
      <c r="CH1402" s="71">
        <v>1.3045019000000001E-6</v>
      </c>
      <c r="CI1402" s="71">
        <v>1.9844800000000001E-13</v>
      </c>
      <c r="CJ1402" s="71">
        <v>0</v>
      </c>
      <c r="CL1402" s="186">
        <v>0</v>
      </c>
      <c r="CM1402" s="186">
        <v>9.4331957999999994E-2</v>
      </c>
      <c r="CN1402" s="187">
        <v>0</v>
      </c>
      <c r="CO1402" s="186">
        <v>1.9144474E-4</v>
      </c>
      <c r="CP1402" s="186">
        <v>0</v>
      </c>
      <c r="CQ1402" s="186">
        <v>0</v>
      </c>
      <c r="CR1402" s="186">
        <v>2.6610509E-5</v>
      </c>
      <c r="CS1402" s="186">
        <v>0</v>
      </c>
      <c r="CT1402" s="186">
        <v>0</v>
      </c>
      <c r="CU1402" s="186">
        <v>0</v>
      </c>
    </row>
    <row r="1403" spans="1:99" ht="14.4">
      <c r="A1403" t="s">
        <v>3462</v>
      </c>
      <c r="B1403" s="92" t="s">
        <v>1737</v>
      </c>
      <c r="C1403" s="126" t="str">
        <f t="shared" si="365"/>
        <v>B.044.01.136</v>
      </c>
      <c r="D1403" s="11" t="s">
        <v>1738</v>
      </c>
      <c r="E1403" s="125" t="s">
        <v>1058</v>
      </c>
      <c r="F1403" s="128" t="str">
        <f t="shared" si="366"/>
        <v>Electricity Canada production</v>
      </c>
      <c r="G1403" s="131">
        <f t="shared" si="376"/>
        <v>1.3301072819999999E-2</v>
      </c>
      <c r="H1403" s="183">
        <f t="shared" si="377"/>
        <v>9.5863732000000005E-4</v>
      </c>
      <c r="I1403" s="183">
        <f t="shared" si="378"/>
        <v>1.48014554E-3</v>
      </c>
      <c r="J1403" s="184">
        <f t="shared" si="379"/>
        <v>3.7029227600000004E-3</v>
      </c>
      <c r="K1403" s="183">
        <v>7.1593671999999999E-3</v>
      </c>
      <c r="L1403" s="146">
        <v>7.5853916000000003E-4</v>
      </c>
      <c r="M1403" s="146">
        <v>7.2160637999999996E-4</v>
      </c>
      <c r="N1403" s="188">
        <v>6.4345909000000005E-4</v>
      </c>
      <c r="O1403" s="146">
        <v>3.1517823E-4</v>
      </c>
      <c r="P1403" s="146">
        <v>0</v>
      </c>
      <c r="Q1403" s="146">
        <v>0</v>
      </c>
      <c r="R1403" s="146">
        <v>0</v>
      </c>
      <c r="S1403" s="188">
        <v>1.3756865999999999E-4</v>
      </c>
      <c r="T1403" s="146">
        <v>0</v>
      </c>
      <c r="U1403" s="146">
        <v>3.5653541000000002E-3</v>
      </c>
      <c r="V1403" s="146">
        <v>0</v>
      </c>
      <c r="W1403" s="146">
        <v>0</v>
      </c>
      <c r="X1403" s="146">
        <v>0</v>
      </c>
      <c r="Z1403" s="157">
        <f t="shared" si="370"/>
        <v>4.7729114666666669E-2</v>
      </c>
      <c r="AB1403" s="131">
        <f t="shared" si="371"/>
        <v>7.1593671999999999E-3</v>
      </c>
      <c r="AC1403" s="131">
        <f t="shared" si="372"/>
        <v>2.43878286E-3</v>
      </c>
      <c r="AD1403" s="131">
        <f t="shared" si="373"/>
        <v>1.48014554E-3</v>
      </c>
      <c r="AE1403" s="131">
        <f t="shared" si="374"/>
        <v>1.48014554E-3</v>
      </c>
      <c r="AF1403" s="131">
        <f t="shared" si="375"/>
        <v>3.7029227600000004E-3</v>
      </c>
      <c r="AH1403">
        <v>1.7522386999999999</v>
      </c>
      <c r="AI1403" s="71">
        <v>0.52443865999999995</v>
      </c>
      <c r="AJ1403" s="71">
        <v>0.49396296000000001</v>
      </c>
      <c r="AK1403" s="71">
        <v>0</v>
      </c>
      <c r="AL1403" s="71">
        <v>6.1893075999999998E-2</v>
      </c>
      <c r="AM1403" s="71">
        <v>8.9573496000000002E-2</v>
      </c>
      <c r="AN1403" s="71">
        <v>0.58237053999999999</v>
      </c>
      <c r="AP1403" s="129">
        <v>1.1173349999999999E-3</v>
      </c>
      <c r="AQ1403" s="129">
        <v>1.0513316E-3</v>
      </c>
      <c r="AR1403" s="129">
        <v>4.1539916999999998E-5</v>
      </c>
      <c r="AS1403" s="129">
        <v>2.4463433000000001E-5</v>
      </c>
      <c r="AT1403" s="172">
        <f t="shared" si="367"/>
        <v>6.3029474020999999E-8</v>
      </c>
      <c r="AU1403" s="172">
        <f t="shared" si="368"/>
        <v>1.5362395127729999E-10</v>
      </c>
      <c r="AV1403" s="185">
        <f t="shared" si="369"/>
        <v>3.4262511730000001E-3</v>
      </c>
      <c r="AW1403" s="121">
        <v>4.4292618000000002E-8</v>
      </c>
      <c r="AX1403" s="121">
        <v>1.3364151999999999E-10</v>
      </c>
      <c r="AY1403" s="121">
        <v>3.6512773000000001E-15</v>
      </c>
      <c r="AZ1403" s="121">
        <v>0</v>
      </c>
      <c r="BA1403" s="121">
        <v>0</v>
      </c>
      <c r="BB1403" s="121">
        <v>1.7243020999999999E-11</v>
      </c>
      <c r="BC1403" s="121">
        <v>1.8719613000000001E-8</v>
      </c>
      <c r="BD1403" s="121">
        <v>3.9322500000000003E-12</v>
      </c>
      <c r="BE1403" s="121">
        <v>1.6046529999999999E-11</v>
      </c>
      <c r="BF1403" s="121">
        <v>0</v>
      </c>
      <c r="BG1403" s="121">
        <v>0</v>
      </c>
      <c r="BH1403" s="121">
        <v>0</v>
      </c>
      <c r="BI1403" s="121">
        <v>0</v>
      </c>
      <c r="BJ1403" s="121">
        <v>0</v>
      </c>
      <c r="BK1403" s="121">
        <v>0</v>
      </c>
      <c r="BL1403" s="121">
        <v>0</v>
      </c>
      <c r="BM1403" s="121">
        <v>0</v>
      </c>
      <c r="BN1403" s="121">
        <v>1.0415972999999999E-5</v>
      </c>
      <c r="BO1403" s="121">
        <v>3.4158351999999999E-3</v>
      </c>
      <c r="BP1403" s="121">
        <v>0</v>
      </c>
      <c r="BQ1403" s="121">
        <v>0</v>
      </c>
      <c r="BR1403" s="121">
        <v>0</v>
      </c>
      <c r="BT1403" s="71">
        <v>3.1911919999999998E-6</v>
      </c>
      <c r="BU1403" s="71">
        <v>1.1062963E-7</v>
      </c>
      <c r="BV1403" s="71">
        <v>1.3308144E-6</v>
      </c>
      <c r="BW1403" s="71">
        <v>3.0634261999999999E-10</v>
      </c>
      <c r="BX1403" s="71">
        <v>3.7323919999999998E-7</v>
      </c>
      <c r="BY1403" s="71">
        <v>0</v>
      </c>
      <c r="BZ1403" s="71">
        <v>0</v>
      </c>
      <c r="CA1403" s="71">
        <v>0</v>
      </c>
      <c r="CB1403" s="71">
        <v>0</v>
      </c>
      <c r="CC1403" s="71">
        <v>9.3450331000000009E-10</v>
      </c>
      <c r="CD1403" s="71">
        <v>0</v>
      </c>
      <c r="CE1403" s="71">
        <v>0</v>
      </c>
      <c r="CF1403" s="71">
        <v>0</v>
      </c>
      <c r="CG1403" s="71">
        <v>1.3018201999999999E-7</v>
      </c>
      <c r="CH1403" s="71">
        <v>1.2450857E-6</v>
      </c>
      <c r="CI1403" s="71">
        <v>1.7445413999999999E-13</v>
      </c>
      <c r="CJ1403" s="71">
        <v>0</v>
      </c>
      <c r="CL1403" s="186">
        <v>0</v>
      </c>
      <c r="CM1403" s="186">
        <v>4.7729115000000003E-2</v>
      </c>
      <c r="CN1403" s="187">
        <v>0</v>
      </c>
      <c r="CO1403" s="186">
        <v>7.5691180000000003E-5</v>
      </c>
      <c r="CP1403" s="186">
        <v>0</v>
      </c>
      <c r="CQ1403" s="186">
        <v>0</v>
      </c>
      <c r="CR1403" s="186">
        <v>1.2485377E-5</v>
      </c>
      <c r="CS1403" s="186">
        <v>0</v>
      </c>
      <c r="CT1403" s="186">
        <v>0</v>
      </c>
      <c r="CU1403" s="186">
        <v>0</v>
      </c>
    </row>
    <row r="1404" spans="1:99" ht="14.4">
      <c r="A1404" t="s">
        <v>3463</v>
      </c>
      <c r="B1404" s="92" t="s">
        <v>1737</v>
      </c>
      <c r="C1404" s="126" t="str">
        <f t="shared" ref="C1404:C1467" si="380">MID(A1404,1,12)</f>
        <v>B.044.01.137</v>
      </c>
      <c r="D1404" s="11" t="s">
        <v>1738</v>
      </c>
      <c r="E1404" s="125" t="s">
        <v>1058</v>
      </c>
      <c r="F1404" s="128" t="str">
        <f t="shared" ref="F1404:F1467" si="381">MID(A1404, 21,85)</f>
        <v>Electricity Cape Verde production</v>
      </c>
      <c r="G1404" s="131">
        <f t="shared" si="376"/>
        <v>3.6842673790000002E-2</v>
      </c>
      <c r="H1404" s="183">
        <f t="shared" si="377"/>
        <v>2.3618268999999999E-3</v>
      </c>
      <c r="I1404" s="183">
        <f t="shared" si="378"/>
        <v>7.1875223000000005E-3</v>
      </c>
      <c r="J1404" s="184">
        <f t="shared" si="379"/>
        <v>9.2653589999999996E-5</v>
      </c>
      <c r="K1404" s="190">
        <v>2.7200670999999999E-2</v>
      </c>
      <c r="L1404" s="188">
        <v>5.6631878000000004E-3</v>
      </c>
      <c r="M1404" s="188">
        <v>1.5243345E-3</v>
      </c>
      <c r="N1404" s="188">
        <v>1.2918001000000001E-3</v>
      </c>
      <c r="O1404" s="188">
        <v>1.0700268E-3</v>
      </c>
      <c r="P1404" s="146">
        <v>0</v>
      </c>
      <c r="Q1404" s="146">
        <v>0</v>
      </c>
      <c r="R1404" s="146">
        <v>0</v>
      </c>
      <c r="S1404" s="188">
        <v>9.2653589999999996E-5</v>
      </c>
      <c r="T1404" s="146">
        <v>0</v>
      </c>
      <c r="U1404" s="146">
        <v>0</v>
      </c>
      <c r="V1404" s="146">
        <v>0</v>
      </c>
      <c r="W1404" s="146">
        <v>0</v>
      </c>
      <c r="X1404" s="146">
        <v>0</v>
      </c>
      <c r="Z1404" s="157">
        <f t="shared" si="370"/>
        <v>0.18133780666666666</v>
      </c>
      <c r="AB1404" s="131">
        <f t="shared" si="371"/>
        <v>2.7200670999999999E-2</v>
      </c>
      <c r="AC1404" s="131">
        <f t="shared" si="372"/>
        <v>9.5493492000000013E-3</v>
      </c>
      <c r="AD1404" s="131">
        <f t="shared" si="373"/>
        <v>7.1875223000000005E-3</v>
      </c>
      <c r="AE1404" s="131">
        <f t="shared" si="374"/>
        <v>7.1875223000000005E-3</v>
      </c>
      <c r="AF1404" s="131">
        <f t="shared" si="375"/>
        <v>9.2653589999999996E-5</v>
      </c>
      <c r="AH1404">
        <v>2.6181844000000001</v>
      </c>
      <c r="AI1404" s="71">
        <v>2.2831334000000001</v>
      </c>
      <c r="AJ1404" s="71">
        <v>0</v>
      </c>
      <c r="AK1404" s="71">
        <v>0</v>
      </c>
      <c r="AL1404" s="71">
        <v>0</v>
      </c>
      <c r="AM1404" s="71">
        <v>0.33505101999999998</v>
      </c>
      <c r="AN1404" s="71">
        <v>0</v>
      </c>
      <c r="AP1404" s="129">
        <v>5.1378611999999997E-3</v>
      </c>
      <c r="AQ1404" s="129">
        <v>4.8029928000000001E-3</v>
      </c>
      <c r="AR1404" s="129">
        <v>1.7182731999999999E-4</v>
      </c>
      <c r="AS1404" s="129">
        <v>1.6304108000000001E-4</v>
      </c>
      <c r="AT1404" s="172">
        <f t="shared" si="367"/>
        <v>2.8794920686500001E-7</v>
      </c>
      <c r="AU1404" s="172">
        <f t="shared" si="368"/>
        <v>6.3545607624199999E-10</v>
      </c>
      <c r="AV1404" s="185">
        <f t="shared" si="369"/>
        <v>2.2834885720999998E-2</v>
      </c>
      <c r="AW1404" s="121">
        <v>1.6828149E-7</v>
      </c>
      <c r="AX1404" s="121">
        <v>5.0774585999999999E-10</v>
      </c>
      <c r="AY1404" s="121">
        <v>1.3872342E-14</v>
      </c>
      <c r="AZ1404" s="121">
        <v>0</v>
      </c>
      <c r="BA1404" s="121">
        <v>0</v>
      </c>
      <c r="BB1404" s="121">
        <v>3.4616864999999999E-11</v>
      </c>
      <c r="BC1404" s="121">
        <v>1.1963309999999999E-7</v>
      </c>
      <c r="BD1404" s="121">
        <v>7.8943339000000006E-12</v>
      </c>
      <c r="BE1404" s="121">
        <v>1.1980201E-10</v>
      </c>
      <c r="BF1404" s="121">
        <v>0</v>
      </c>
      <c r="BG1404" s="121">
        <v>0</v>
      </c>
      <c r="BH1404" s="121">
        <v>0</v>
      </c>
      <c r="BI1404" s="121">
        <v>0</v>
      </c>
      <c r="BJ1404" s="121">
        <v>0</v>
      </c>
      <c r="BK1404" s="121">
        <v>0</v>
      </c>
      <c r="BL1404" s="121">
        <v>0</v>
      </c>
      <c r="BM1404" s="121">
        <v>0</v>
      </c>
      <c r="BN1404" s="121">
        <v>3.5517210000000002E-6</v>
      </c>
      <c r="BO1404" s="121">
        <v>2.2831333999999998E-2</v>
      </c>
      <c r="BP1404" s="121">
        <v>0</v>
      </c>
      <c r="BQ1404" s="121">
        <v>0</v>
      </c>
      <c r="BR1404" s="121">
        <v>0</v>
      </c>
      <c r="BT1404" s="71">
        <v>1.0580106E-5</v>
      </c>
      <c r="BU1404" s="71">
        <v>8.2595123000000002E-7</v>
      </c>
      <c r="BV1404" s="71">
        <v>5.0561791999999999E-6</v>
      </c>
      <c r="BW1404" s="71">
        <v>6.1500944999999996E-10</v>
      </c>
      <c r="BX1404" s="71">
        <v>1.6381241999999999E-6</v>
      </c>
      <c r="BY1404" s="71">
        <v>0</v>
      </c>
      <c r="BZ1404" s="71">
        <v>0</v>
      </c>
      <c r="CA1404" s="71">
        <v>0</v>
      </c>
      <c r="CB1404" s="71">
        <v>0</v>
      </c>
      <c r="CC1404" s="71">
        <v>1.8760966999999999E-9</v>
      </c>
      <c r="CD1404" s="71">
        <v>0</v>
      </c>
      <c r="CE1404" s="71">
        <v>0</v>
      </c>
      <c r="CF1404" s="71">
        <v>0</v>
      </c>
      <c r="CG1404" s="71">
        <v>3.0054970999999998E-7</v>
      </c>
      <c r="CH1404" s="71">
        <v>2.7568105999999999E-6</v>
      </c>
      <c r="CI1404" s="71">
        <v>1.1749625000000001E-13</v>
      </c>
      <c r="CJ1404" s="71">
        <v>0</v>
      </c>
      <c r="CL1404" s="186">
        <v>0</v>
      </c>
      <c r="CM1404" s="186">
        <v>0.18133780999999999</v>
      </c>
      <c r="CN1404" s="187">
        <v>0</v>
      </c>
      <c r="CO1404" s="186">
        <v>5.6510380999999998E-4</v>
      </c>
      <c r="CP1404" s="186">
        <v>0</v>
      </c>
      <c r="CQ1404" s="186">
        <v>0</v>
      </c>
      <c r="CR1404" s="186">
        <v>6.1218076000000004E-5</v>
      </c>
      <c r="CS1404" s="186">
        <v>0</v>
      </c>
      <c r="CT1404" s="186">
        <v>0</v>
      </c>
      <c r="CU1404" s="186">
        <v>0</v>
      </c>
    </row>
    <row r="1405" spans="1:99" ht="14.4">
      <c r="A1405" t="s">
        <v>3464</v>
      </c>
      <c r="B1405" s="92" t="s">
        <v>1737</v>
      </c>
      <c r="C1405" s="126" t="str">
        <f t="shared" si="380"/>
        <v>B.044.01.138</v>
      </c>
      <c r="D1405" s="11" t="s">
        <v>1738</v>
      </c>
      <c r="E1405" s="125" t="s">
        <v>1058</v>
      </c>
      <c r="F1405" s="128" t="str">
        <f t="shared" si="381"/>
        <v>Electricity Cayman Islands production</v>
      </c>
      <c r="G1405" s="131">
        <f t="shared" si="376"/>
        <v>4.7554820984100001E-2</v>
      </c>
      <c r="H1405" s="183">
        <f t="shared" si="377"/>
        <v>3.0568838000000001E-3</v>
      </c>
      <c r="I1405" s="183">
        <f t="shared" si="378"/>
        <v>9.3072694000000001E-3</v>
      </c>
      <c r="J1405" s="184">
        <f t="shared" si="379"/>
        <v>8.7407841000000006E-6</v>
      </c>
      <c r="K1405" s="183">
        <v>3.5181927000000002E-2</v>
      </c>
      <c r="L1405" s="146">
        <v>7.3385359999999997E-3</v>
      </c>
      <c r="M1405" s="146">
        <v>1.9687334E-3</v>
      </c>
      <c r="N1405" s="146">
        <v>1.6669049E-3</v>
      </c>
      <c r="O1405" s="188">
        <v>1.3899788999999999E-3</v>
      </c>
      <c r="P1405" s="146">
        <v>0</v>
      </c>
      <c r="Q1405" s="146">
        <v>0</v>
      </c>
      <c r="R1405" s="188">
        <v>0</v>
      </c>
      <c r="S1405" s="188">
        <v>8.7407841000000006E-6</v>
      </c>
      <c r="T1405" s="146">
        <v>0</v>
      </c>
      <c r="U1405" s="146">
        <v>0</v>
      </c>
      <c r="V1405" s="146">
        <v>0</v>
      </c>
      <c r="W1405" s="146">
        <v>0</v>
      </c>
      <c r="X1405" s="146">
        <v>0</v>
      </c>
      <c r="Z1405" s="157">
        <f t="shared" si="370"/>
        <v>0.23454618000000002</v>
      </c>
      <c r="AB1405" s="131">
        <f t="shared" si="371"/>
        <v>3.5181927000000002E-2</v>
      </c>
      <c r="AC1405" s="131">
        <f t="shared" si="372"/>
        <v>1.23641532E-2</v>
      </c>
      <c r="AD1405" s="131">
        <f t="shared" si="373"/>
        <v>9.3072694000000001E-3</v>
      </c>
      <c r="AE1405" s="131">
        <f t="shared" si="374"/>
        <v>9.3072694000000001E-3</v>
      </c>
      <c r="AF1405" s="131">
        <f t="shared" si="375"/>
        <v>8.7407841000000006E-6</v>
      </c>
      <c r="AH1405">
        <v>3.0017917000000001</v>
      </c>
      <c r="AI1405" s="71">
        <v>2.9688412</v>
      </c>
      <c r="AJ1405" s="71">
        <v>0</v>
      </c>
      <c r="AK1405" s="71">
        <v>0</v>
      </c>
      <c r="AL1405" s="71">
        <v>0</v>
      </c>
      <c r="AM1405" s="71">
        <v>3.2950514E-2</v>
      </c>
      <c r="AN1405" s="71">
        <v>0</v>
      </c>
      <c r="AP1405" s="129">
        <v>6.6522856000000002E-3</v>
      </c>
      <c r="AQ1405" s="129">
        <v>6.2179912999999996E-3</v>
      </c>
      <c r="AR1405" s="129">
        <v>2.2231668000000001E-4</v>
      </c>
      <c r="AS1405" s="129">
        <v>2.1197765E-4</v>
      </c>
      <c r="AT1405" s="172">
        <f t="shared" ref="AT1405:AT1468" si="382">AW1405+AZ1405+BA1405+BB1405+BC1405+BK1405+BL1405+BP1405</f>
        <v>3.7278124869399999E-7</v>
      </c>
      <c r="AU1405" s="172">
        <f t="shared" ref="AU1405:AU1468" si="383">AX1405+AY1405+BD1405+BE1405+BF1405+BG1405+BH1405+BI1405+BJ1405+BM1405+BQ1405+BR1405</f>
        <v>8.2217708378300007E-10</v>
      </c>
      <c r="AV1405" s="185">
        <f t="shared" ref="AV1405:AV1468" si="384">BN1405+BO1405</f>
        <v>2.968874706339E-2</v>
      </c>
      <c r="AW1405" s="121">
        <v>2.1765886E-7</v>
      </c>
      <c r="AX1405" s="121">
        <v>6.5672930999999999E-10</v>
      </c>
      <c r="AY1405" s="121">
        <v>1.7942783000000001E-14</v>
      </c>
      <c r="AZ1405" s="121">
        <v>0</v>
      </c>
      <c r="BA1405" s="121">
        <v>0</v>
      </c>
      <c r="BB1405" s="121">
        <v>4.4668694000000001E-11</v>
      </c>
      <c r="BC1405" s="121">
        <v>1.5507772E-7</v>
      </c>
      <c r="BD1405" s="121">
        <v>1.0186641E-11</v>
      </c>
      <c r="BE1405" s="121">
        <v>1.5524318999999999E-10</v>
      </c>
      <c r="BF1405" s="121">
        <v>0</v>
      </c>
      <c r="BG1405" s="121">
        <v>0</v>
      </c>
      <c r="BH1405" s="121">
        <v>0</v>
      </c>
      <c r="BI1405" s="121">
        <v>0</v>
      </c>
      <c r="BJ1405" s="121">
        <v>0</v>
      </c>
      <c r="BK1405" s="121">
        <v>0</v>
      </c>
      <c r="BL1405" s="121">
        <v>0</v>
      </c>
      <c r="BM1405" s="121">
        <v>0</v>
      </c>
      <c r="BN1405" s="121">
        <v>3.3506339E-7</v>
      </c>
      <c r="BO1405" s="121">
        <v>2.9688412000000001E-2</v>
      </c>
      <c r="BP1405" s="121">
        <v>0</v>
      </c>
      <c r="BQ1405" s="121">
        <v>0</v>
      </c>
      <c r="BR1405" s="121">
        <v>0</v>
      </c>
      <c r="BT1405" s="71">
        <v>1.3711953E-5</v>
      </c>
      <c r="BU1405" s="71">
        <v>1.0702935000000001E-6</v>
      </c>
      <c r="BV1405" s="71">
        <v>6.5397699000000001E-6</v>
      </c>
      <c r="BW1405" s="71">
        <v>7.9359204999999998E-10</v>
      </c>
      <c r="BX1405" s="71">
        <v>2.1257799999999999E-6</v>
      </c>
      <c r="BY1405" s="71">
        <v>0</v>
      </c>
      <c r="BZ1405" s="71">
        <v>0</v>
      </c>
      <c r="CA1405" s="71">
        <v>0</v>
      </c>
      <c r="CB1405" s="71">
        <v>0</v>
      </c>
      <c r="CC1405" s="71">
        <v>2.4208659000000001E-9</v>
      </c>
      <c r="CD1405" s="71">
        <v>0</v>
      </c>
      <c r="CE1405" s="71">
        <v>0</v>
      </c>
      <c r="CF1405" s="71">
        <v>0</v>
      </c>
      <c r="CG1405" s="71">
        <v>3.8811406000000001E-7</v>
      </c>
      <c r="CH1405" s="71">
        <v>3.5847809000000001E-6</v>
      </c>
      <c r="CI1405" s="71">
        <v>1.1084399E-14</v>
      </c>
      <c r="CJ1405" s="71">
        <v>0</v>
      </c>
      <c r="CL1405" s="186">
        <v>0</v>
      </c>
      <c r="CM1405" s="186">
        <v>0.23454617999999999</v>
      </c>
      <c r="CN1405" s="187">
        <v>0</v>
      </c>
      <c r="CO1405" s="186">
        <v>7.3227920000000003E-4</v>
      </c>
      <c r="CP1405" s="186">
        <v>0</v>
      </c>
      <c r="CQ1405" s="186">
        <v>0</v>
      </c>
      <c r="CR1405" s="186">
        <v>7.9413201999999999E-5</v>
      </c>
      <c r="CS1405" s="186">
        <v>0</v>
      </c>
      <c r="CT1405" s="186">
        <v>0</v>
      </c>
      <c r="CU1405" s="186">
        <v>0</v>
      </c>
    </row>
    <row r="1406" spans="1:99" ht="14.4">
      <c r="A1406" t="s">
        <v>3465</v>
      </c>
      <c r="B1406" s="92" t="s">
        <v>1737</v>
      </c>
      <c r="C1406" s="126" t="str">
        <f t="shared" si="380"/>
        <v>B.044.01.139</v>
      </c>
      <c r="D1406" s="11" t="s">
        <v>1738</v>
      </c>
      <c r="E1406" s="125" t="s">
        <v>1058</v>
      </c>
      <c r="F1406" s="128" t="str">
        <f t="shared" si="381"/>
        <v>Electricity Central African Republic production</v>
      </c>
      <c r="G1406" s="131">
        <f t="shared" si="376"/>
        <v>5.9652891020000004E-4</v>
      </c>
      <c r="H1406" s="183">
        <f t="shared" si="377"/>
        <v>7.3895502000000001E-6</v>
      </c>
      <c r="I1406" s="183">
        <f t="shared" si="378"/>
        <v>0</v>
      </c>
      <c r="J1406" s="184">
        <f t="shared" si="379"/>
        <v>2.3015612000000001E-4</v>
      </c>
      <c r="K1406" s="183">
        <v>3.5898324000000002E-4</v>
      </c>
      <c r="L1406" s="188">
        <v>0</v>
      </c>
      <c r="M1406" s="188">
        <v>0</v>
      </c>
      <c r="N1406" s="188">
        <v>0</v>
      </c>
      <c r="O1406" s="188">
        <v>7.3895502000000001E-6</v>
      </c>
      <c r="P1406" s="146">
        <v>0</v>
      </c>
      <c r="Q1406" s="146">
        <v>0</v>
      </c>
      <c r="R1406" s="146">
        <v>0</v>
      </c>
      <c r="S1406" s="188">
        <v>2.3015612000000001E-4</v>
      </c>
      <c r="T1406" s="146">
        <v>0</v>
      </c>
      <c r="U1406" s="146">
        <v>0</v>
      </c>
      <c r="V1406" s="146">
        <v>0</v>
      </c>
      <c r="W1406" s="146">
        <v>0</v>
      </c>
      <c r="X1406" s="146">
        <v>0</v>
      </c>
      <c r="Z1406" s="157">
        <f t="shared" si="370"/>
        <v>2.3932216000000003E-3</v>
      </c>
      <c r="AB1406" s="131">
        <f t="shared" si="371"/>
        <v>3.5898324000000002E-4</v>
      </c>
      <c r="AC1406" s="131">
        <f t="shared" si="372"/>
        <v>7.3895502000000001E-6</v>
      </c>
      <c r="AD1406" s="131">
        <f t="shared" si="373"/>
        <v>0</v>
      </c>
      <c r="AE1406" s="131">
        <f t="shared" si="374"/>
        <v>0</v>
      </c>
      <c r="AF1406" s="131">
        <f t="shared" si="375"/>
        <v>2.3015612000000001E-4</v>
      </c>
      <c r="AH1406">
        <v>1.1966108</v>
      </c>
      <c r="AI1406" s="71">
        <v>0</v>
      </c>
      <c r="AJ1406" s="71">
        <v>0</v>
      </c>
      <c r="AK1406" s="71">
        <v>0</v>
      </c>
      <c r="AL1406" s="71">
        <v>0</v>
      </c>
      <c r="AM1406" s="71">
        <v>0</v>
      </c>
      <c r="AN1406" s="71">
        <v>1.1966108</v>
      </c>
      <c r="AP1406" s="129">
        <v>4.0853165000000001E-5</v>
      </c>
      <c r="AQ1406" s="129">
        <v>3.8978165999999999E-5</v>
      </c>
      <c r="AR1406" s="129">
        <v>1.8120054000000001E-6</v>
      </c>
      <c r="AS1406" s="129">
        <v>6.2993730000000001E-8</v>
      </c>
      <c r="AT1406" s="172">
        <f t="shared" si="382"/>
        <v>2.3368205E-9</v>
      </c>
      <c r="AU1406" s="172">
        <f t="shared" si="383"/>
        <v>6.7012034814499999E-12</v>
      </c>
      <c r="AV1406" s="185">
        <f t="shared" si="384"/>
        <v>8.8226512000000003E-6</v>
      </c>
      <c r="AW1406" s="121">
        <v>2.2209095999999998E-9</v>
      </c>
      <c r="AX1406" s="121">
        <v>6.7010204000000003E-12</v>
      </c>
      <c r="AY1406" s="121">
        <v>1.8308144999999999E-16</v>
      </c>
      <c r="AZ1406" s="121">
        <v>0</v>
      </c>
      <c r="BA1406" s="121">
        <v>0</v>
      </c>
      <c r="BB1406" s="121">
        <v>0</v>
      </c>
      <c r="BC1406" s="121">
        <v>1.1591090000000001E-10</v>
      </c>
      <c r="BD1406" s="121">
        <v>0</v>
      </c>
      <c r="BE1406" s="121">
        <v>0</v>
      </c>
      <c r="BF1406" s="121">
        <v>0</v>
      </c>
      <c r="BG1406" s="121">
        <v>0</v>
      </c>
      <c r="BH1406" s="121">
        <v>0</v>
      </c>
      <c r="BI1406" s="121">
        <v>0</v>
      </c>
      <c r="BJ1406" s="121">
        <v>0</v>
      </c>
      <c r="BK1406" s="121">
        <v>0</v>
      </c>
      <c r="BL1406" s="121">
        <v>0</v>
      </c>
      <c r="BM1406" s="121">
        <v>0</v>
      </c>
      <c r="BN1406" s="121">
        <v>8.8226512000000003E-6</v>
      </c>
      <c r="BO1406" s="121">
        <v>0</v>
      </c>
      <c r="BP1406" s="121">
        <v>0</v>
      </c>
      <c r="BQ1406" s="121">
        <v>0</v>
      </c>
      <c r="BR1406" s="121">
        <v>0</v>
      </c>
      <c r="BT1406" s="71">
        <v>7.3343899000000002E-8</v>
      </c>
      <c r="BU1406" s="71">
        <v>0</v>
      </c>
      <c r="BV1406" s="71">
        <v>6.6729368E-8</v>
      </c>
      <c r="BW1406" s="71">
        <v>0</v>
      </c>
      <c r="BX1406" s="71">
        <v>6.6142398E-9</v>
      </c>
      <c r="BY1406" s="71">
        <v>0</v>
      </c>
      <c r="BZ1406" s="71">
        <v>0</v>
      </c>
      <c r="CA1406" s="71">
        <v>0</v>
      </c>
      <c r="CB1406" s="71">
        <v>0</v>
      </c>
      <c r="CC1406" s="71">
        <v>0</v>
      </c>
      <c r="CD1406" s="71">
        <v>0</v>
      </c>
      <c r="CE1406" s="71">
        <v>0</v>
      </c>
      <c r="CF1406" s="71">
        <v>0</v>
      </c>
      <c r="CG1406" s="71">
        <v>0</v>
      </c>
      <c r="CH1406" s="71">
        <v>0</v>
      </c>
      <c r="CI1406" s="71">
        <v>2.9186652000000002E-13</v>
      </c>
      <c r="CJ1406" s="71">
        <v>0</v>
      </c>
      <c r="CL1406" s="186">
        <v>0</v>
      </c>
      <c r="CM1406" s="186">
        <v>2.3932215999999998E-3</v>
      </c>
      <c r="CN1406" s="187">
        <v>0</v>
      </c>
      <c r="CO1406" s="186">
        <v>0</v>
      </c>
      <c r="CP1406" s="186">
        <v>0</v>
      </c>
      <c r="CQ1406" s="186">
        <v>0</v>
      </c>
      <c r="CR1406" s="186">
        <v>1.8427806000000001E-7</v>
      </c>
      <c r="CS1406" s="186">
        <v>0</v>
      </c>
      <c r="CT1406" s="186">
        <v>0</v>
      </c>
      <c r="CU1406" s="186">
        <v>0</v>
      </c>
    </row>
    <row r="1407" spans="1:99" ht="14.4">
      <c r="A1407" t="s">
        <v>3466</v>
      </c>
      <c r="B1407" s="92" t="s">
        <v>1737</v>
      </c>
      <c r="C1407" s="126" t="str">
        <f t="shared" si="380"/>
        <v>B.044.01.140</v>
      </c>
      <c r="D1407" s="11" t="s">
        <v>1738</v>
      </c>
      <c r="E1407" s="125" t="s">
        <v>1058</v>
      </c>
      <c r="F1407" s="128" t="str">
        <f t="shared" si="381"/>
        <v>Electricity Central America production</v>
      </c>
      <c r="G1407" s="131">
        <f t="shared" si="376"/>
        <v>6.7039810019999999E-4</v>
      </c>
      <c r="H1407" s="183">
        <f t="shared" si="377"/>
        <v>1.41934619E-5</v>
      </c>
      <c r="I1407" s="183">
        <f t="shared" si="378"/>
        <v>2.2724488299999998E-5</v>
      </c>
      <c r="J1407" s="184">
        <f t="shared" si="379"/>
        <v>2.4379837E-4</v>
      </c>
      <c r="K1407" s="183">
        <v>3.8968177999999998E-4</v>
      </c>
      <c r="L1407" s="188">
        <v>1.4635086999999999E-5</v>
      </c>
      <c r="M1407" s="188">
        <v>8.0894013000000001E-6</v>
      </c>
      <c r="N1407" s="188">
        <v>7.5882069999999996E-6</v>
      </c>
      <c r="O1407" s="188">
        <v>6.6052549000000004E-6</v>
      </c>
      <c r="P1407" s="146">
        <v>0</v>
      </c>
      <c r="Q1407" s="146">
        <v>0</v>
      </c>
      <c r="R1407" s="188">
        <v>0</v>
      </c>
      <c r="S1407" s="188">
        <v>2.4379837E-4</v>
      </c>
      <c r="T1407" s="146">
        <v>0</v>
      </c>
      <c r="U1407" s="146">
        <v>0</v>
      </c>
      <c r="V1407" s="146">
        <v>0</v>
      </c>
      <c r="W1407" s="146">
        <v>0</v>
      </c>
      <c r="X1407" s="146">
        <v>0</v>
      </c>
      <c r="Z1407" s="157">
        <f t="shared" si="370"/>
        <v>2.5978785333333333E-3</v>
      </c>
      <c r="AB1407" s="131">
        <f t="shared" si="371"/>
        <v>3.8968177999999998E-4</v>
      </c>
      <c r="AC1407" s="131">
        <f t="shared" si="372"/>
        <v>3.6917950199999994E-5</v>
      </c>
      <c r="AD1407" s="131">
        <f t="shared" si="373"/>
        <v>2.2724488299999998E-5</v>
      </c>
      <c r="AE1407" s="131">
        <f t="shared" si="374"/>
        <v>2.2724488299999998E-5</v>
      </c>
      <c r="AF1407" s="131">
        <f t="shared" si="375"/>
        <v>2.4379837E-4</v>
      </c>
      <c r="AH1407">
        <v>1.1631966</v>
      </c>
      <c r="AI1407" s="71">
        <v>0</v>
      </c>
      <c r="AJ1407" s="71">
        <v>0</v>
      </c>
      <c r="AK1407" s="71">
        <v>0</v>
      </c>
      <c r="AL1407" s="71">
        <v>0</v>
      </c>
      <c r="AM1407" s="71">
        <v>0.23985458000000001</v>
      </c>
      <c r="AN1407" s="71">
        <v>0.92334203999999998</v>
      </c>
      <c r="AP1407" s="129">
        <v>4.8507521E-5</v>
      </c>
      <c r="AQ1407" s="129">
        <v>4.6377578999999997E-5</v>
      </c>
      <c r="AR1407" s="129">
        <v>2.063214E-6</v>
      </c>
      <c r="AS1407" s="129">
        <v>6.6727614000000003E-8</v>
      </c>
      <c r="AT1407" s="172">
        <f t="shared" si="382"/>
        <v>2.7804303941099999E-9</v>
      </c>
      <c r="AU1407" s="172">
        <f t="shared" si="383"/>
        <v>7.6302292137099987E-12</v>
      </c>
      <c r="AV1407" s="185">
        <f t="shared" si="384"/>
        <v>9.3456041999999999E-6</v>
      </c>
      <c r="AW1407" s="121">
        <v>2.4108313E-9</v>
      </c>
      <c r="AX1407" s="121">
        <v>7.2740598999999997E-12</v>
      </c>
      <c r="AY1407" s="121">
        <v>1.9873770999999999E-16</v>
      </c>
      <c r="AZ1407" s="121">
        <v>0</v>
      </c>
      <c r="BA1407" s="121">
        <v>0</v>
      </c>
      <c r="BB1407" s="121">
        <v>2.0334411E-13</v>
      </c>
      <c r="BC1407" s="121">
        <v>3.6939574999999998E-10</v>
      </c>
      <c r="BD1407" s="121">
        <v>4.6372375999999997E-14</v>
      </c>
      <c r="BE1407" s="121">
        <v>3.0959819999999998E-13</v>
      </c>
      <c r="BF1407" s="121">
        <v>0</v>
      </c>
      <c r="BG1407" s="121">
        <v>0</v>
      </c>
      <c r="BH1407" s="121">
        <v>0</v>
      </c>
      <c r="BI1407" s="121">
        <v>0</v>
      </c>
      <c r="BJ1407" s="121">
        <v>0</v>
      </c>
      <c r="BK1407" s="121">
        <v>0</v>
      </c>
      <c r="BL1407" s="121">
        <v>0</v>
      </c>
      <c r="BM1407" s="121">
        <v>0</v>
      </c>
      <c r="BN1407" s="121">
        <v>9.3456041999999999E-6</v>
      </c>
      <c r="BO1407" s="121">
        <v>0</v>
      </c>
      <c r="BP1407" s="121">
        <v>0</v>
      </c>
      <c r="BQ1407" s="121">
        <v>0</v>
      </c>
      <c r="BR1407" s="121">
        <v>0</v>
      </c>
      <c r="BT1407" s="71">
        <v>8.3844697999999997E-8</v>
      </c>
      <c r="BU1407" s="71">
        <v>2.1344636E-9</v>
      </c>
      <c r="BV1407" s="71">
        <v>7.2435746999999996E-8</v>
      </c>
      <c r="BW1407" s="71">
        <v>3.612648E-12</v>
      </c>
      <c r="BX1407" s="71">
        <v>7.6704636000000007E-9</v>
      </c>
      <c r="BY1407" s="71">
        <v>0</v>
      </c>
      <c r="BZ1407" s="71">
        <v>0</v>
      </c>
      <c r="CA1407" s="71">
        <v>0</v>
      </c>
      <c r="CB1407" s="71">
        <v>0</v>
      </c>
      <c r="CC1407" s="71">
        <v>1.1020444000000001E-11</v>
      </c>
      <c r="CD1407" s="71">
        <v>0</v>
      </c>
      <c r="CE1407" s="71">
        <v>0</v>
      </c>
      <c r="CF1407" s="71">
        <v>0</v>
      </c>
      <c r="CG1407" s="71">
        <v>1.5890818E-9</v>
      </c>
      <c r="CH1407" s="71">
        <v>0</v>
      </c>
      <c r="CI1407" s="71">
        <v>3.0916659E-13</v>
      </c>
      <c r="CJ1407" s="71">
        <v>0</v>
      </c>
      <c r="CL1407" s="186">
        <v>0</v>
      </c>
      <c r="CM1407" s="186">
        <v>2.5978785999999999E-3</v>
      </c>
      <c r="CN1407" s="187">
        <v>0</v>
      </c>
      <c r="CO1407" s="186">
        <v>1.4603689000000001E-6</v>
      </c>
      <c r="CP1407" s="186">
        <v>0</v>
      </c>
      <c r="CQ1407" s="186">
        <v>0</v>
      </c>
      <c r="CR1407" s="186">
        <v>2.5396431999999998E-7</v>
      </c>
      <c r="CS1407" s="186">
        <v>0</v>
      </c>
      <c r="CT1407" s="186">
        <v>0</v>
      </c>
      <c r="CU1407" s="186">
        <v>0</v>
      </c>
    </row>
    <row r="1408" spans="1:99" ht="14.4">
      <c r="A1408" t="s">
        <v>3467</v>
      </c>
      <c r="B1408" s="92" t="s">
        <v>1737</v>
      </c>
      <c r="C1408" s="126" t="str">
        <f t="shared" si="380"/>
        <v>B.044.01.141</v>
      </c>
      <c r="D1408" s="11" t="s">
        <v>1738</v>
      </c>
      <c r="E1408" s="125" t="s">
        <v>1058</v>
      </c>
      <c r="F1408" s="128" t="str">
        <f t="shared" si="381"/>
        <v>Electricity Chad production</v>
      </c>
      <c r="G1408" s="131">
        <f t="shared" si="376"/>
        <v>5.7035119424000004E-2</v>
      </c>
      <c r="H1408" s="183">
        <f t="shared" si="377"/>
        <v>3.7776280999999999E-3</v>
      </c>
      <c r="I1408" s="183">
        <f t="shared" si="378"/>
        <v>1.12925024E-2</v>
      </c>
      <c r="J1408" s="184">
        <f t="shared" si="379"/>
        <v>1.0562924000000001E-5</v>
      </c>
      <c r="K1408" s="183">
        <v>4.1954426000000003E-2</v>
      </c>
      <c r="L1408" s="146">
        <v>8.8480703999999997E-3</v>
      </c>
      <c r="M1408" s="146">
        <v>2.4444319999999999E-3</v>
      </c>
      <c r="N1408" s="146">
        <v>2.0694855E-3</v>
      </c>
      <c r="O1408" s="146">
        <v>1.7081425999999999E-3</v>
      </c>
      <c r="P1408" s="146">
        <v>0</v>
      </c>
      <c r="Q1408" s="146">
        <v>0</v>
      </c>
      <c r="R1408" s="188">
        <v>0</v>
      </c>
      <c r="S1408" s="188">
        <v>1.0562924000000001E-5</v>
      </c>
      <c r="T1408" s="146">
        <v>0</v>
      </c>
      <c r="U1408" s="146">
        <v>0</v>
      </c>
      <c r="V1408" s="146">
        <v>0</v>
      </c>
      <c r="W1408" s="146">
        <v>0</v>
      </c>
      <c r="X1408" s="146">
        <v>0</v>
      </c>
      <c r="Z1408" s="157">
        <f t="shared" si="370"/>
        <v>0.27969617333333335</v>
      </c>
      <c r="AB1408" s="131">
        <f t="shared" si="371"/>
        <v>4.1954426000000003E-2</v>
      </c>
      <c r="AC1408" s="131">
        <f t="shared" si="372"/>
        <v>1.5070130500000001E-2</v>
      </c>
      <c r="AD1408" s="131">
        <f t="shared" si="373"/>
        <v>1.12925024E-2</v>
      </c>
      <c r="AE1408" s="131">
        <f t="shared" si="374"/>
        <v>1.12925024E-2</v>
      </c>
      <c r="AF1408" s="131">
        <f t="shared" si="375"/>
        <v>1.0562924000000001E-5</v>
      </c>
      <c r="AH1408">
        <v>3.6983057000000001</v>
      </c>
      <c r="AI1408" s="71">
        <v>3.5404589999999998</v>
      </c>
      <c r="AJ1408" s="71">
        <v>0</v>
      </c>
      <c r="AK1408" s="71">
        <v>0</v>
      </c>
      <c r="AL1408" s="71">
        <v>0.12173792999999999</v>
      </c>
      <c r="AM1408" s="71">
        <v>3.6108709000000003E-2</v>
      </c>
      <c r="AN1408" s="71">
        <v>0</v>
      </c>
      <c r="AP1408" s="129">
        <v>7.9761623000000007E-3</v>
      </c>
      <c r="AQ1408" s="129">
        <v>7.4575689999999998E-3</v>
      </c>
      <c r="AR1408" s="129">
        <v>2.6580163E-4</v>
      </c>
      <c r="AS1408" s="129">
        <v>2.5279167000000002E-4</v>
      </c>
      <c r="AT1408" s="172">
        <f t="shared" si="382"/>
        <v>4.4709646679999998E-7</v>
      </c>
      <c r="AU1408" s="172">
        <f t="shared" si="383"/>
        <v>9.8299420275700004E-10</v>
      </c>
      <c r="AV1408" s="185">
        <f t="shared" si="384"/>
        <v>3.5404994912069998E-2</v>
      </c>
      <c r="AW1408" s="121">
        <v>2.5955805E-7</v>
      </c>
      <c r="AX1408" s="121">
        <v>7.8314928999999997E-10</v>
      </c>
      <c r="AY1408" s="121">
        <v>2.1396756999999999E-14</v>
      </c>
      <c r="AZ1408" s="121">
        <v>0</v>
      </c>
      <c r="BA1408" s="121">
        <v>0</v>
      </c>
      <c r="BB1408" s="121">
        <v>5.5456800000000003E-11</v>
      </c>
      <c r="BC1408" s="121">
        <v>1.8748296E-7</v>
      </c>
      <c r="BD1408" s="121">
        <v>1.2646856000000001E-11</v>
      </c>
      <c r="BE1408" s="121">
        <v>1.8717666E-10</v>
      </c>
      <c r="BF1408" s="121">
        <v>0</v>
      </c>
      <c r="BG1408" s="121">
        <v>0</v>
      </c>
      <c r="BH1408" s="121">
        <v>0</v>
      </c>
      <c r="BI1408" s="121">
        <v>0</v>
      </c>
      <c r="BJ1408" s="121">
        <v>0</v>
      </c>
      <c r="BK1408" s="121">
        <v>0</v>
      </c>
      <c r="BL1408" s="121">
        <v>0</v>
      </c>
      <c r="BM1408" s="121">
        <v>0</v>
      </c>
      <c r="BN1408" s="121">
        <v>4.0491206999999998E-7</v>
      </c>
      <c r="BO1408" s="121">
        <v>3.540459E-2</v>
      </c>
      <c r="BP1408" s="121">
        <v>0</v>
      </c>
      <c r="BQ1408" s="121">
        <v>0</v>
      </c>
      <c r="BR1408" s="121">
        <v>0</v>
      </c>
      <c r="BT1408" s="71">
        <v>1.6439380999999999E-5</v>
      </c>
      <c r="BU1408" s="71">
        <v>1.2904525E-6</v>
      </c>
      <c r="BV1408" s="71">
        <v>7.7986715000000008E-6</v>
      </c>
      <c r="BW1408" s="71">
        <v>9.8525548999999993E-10</v>
      </c>
      <c r="BX1408" s="71">
        <v>2.5919146000000001E-6</v>
      </c>
      <c r="BY1408" s="71">
        <v>0</v>
      </c>
      <c r="BZ1408" s="71">
        <v>0</v>
      </c>
      <c r="CA1408" s="71">
        <v>0</v>
      </c>
      <c r="CB1408" s="71">
        <v>0</v>
      </c>
      <c r="CC1408" s="71">
        <v>3.0055384999999999E-9</v>
      </c>
      <c r="CD1408" s="71">
        <v>0</v>
      </c>
      <c r="CE1408" s="71">
        <v>0</v>
      </c>
      <c r="CF1408" s="71">
        <v>0</v>
      </c>
      <c r="CG1408" s="71">
        <v>4.7936072999999997E-7</v>
      </c>
      <c r="CH1408" s="71">
        <v>4.2749912E-6</v>
      </c>
      <c r="CI1408" s="71">
        <v>1.3395098000000001E-14</v>
      </c>
      <c r="CJ1408" s="71">
        <v>0</v>
      </c>
      <c r="CL1408" s="186">
        <v>0</v>
      </c>
      <c r="CM1408" s="186">
        <v>0.27969617000000002</v>
      </c>
      <c r="CN1408" s="187">
        <v>0</v>
      </c>
      <c r="CO1408" s="186">
        <v>8.8290877999999998E-4</v>
      </c>
      <c r="CP1408" s="186">
        <v>0</v>
      </c>
      <c r="CQ1408" s="186">
        <v>0</v>
      </c>
      <c r="CR1408" s="186">
        <v>9.6552599999999994E-5</v>
      </c>
      <c r="CS1408" s="186">
        <v>0</v>
      </c>
      <c r="CT1408" s="186">
        <v>0</v>
      </c>
      <c r="CU1408" s="186">
        <v>0</v>
      </c>
    </row>
    <row r="1409" spans="1:99" ht="14.4">
      <c r="A1409" t="s">
        <v>3468</v>
      </c>
      <c r="B1409" s="92" t="s">
        <v>1737</v>
      </c>
      <c r="C1409" s="126" t="str">
        <f t="shared" si="380"/>
        <v>B.044.01.142</v>
      </c>
      <c r="D1409" s="11" t="s">
        <v>1738</v>
      </c>
      <c r="E1409" s="125" t="s">
        <v>1058</v>
      </c>
      <c r="F1409" s="128" t="str">
        <f t="shared" si="381"/>
        <v>Electricity Chile production</v>
      </c>
      <c r="G1409" s="131">
        <f t="shared" si="376"/>
        <v>1.3285060999999999E-2</v>
      </c>
      <c r="H1409" s="183">
        <f t="shared" si="377"/>
        <v>7.7777404999999997E-4</v>
      </c>
      <c r="I1409" s="183">
        <f t="shared" si="378"/>
        <v>1.51228255E-3</v>
      </c>
      <c r="J1409" s="184">
        <f t="shared" si="379"/>
        <v>1.5840940000000001E-4</v>
      </c>
      <c r="K1409" s="183">
        <v>1.0836594999999999E-2</v>
      </c>
      <c r="L1409" s="146">
        <v>8.1426337999999997E-4</v>
      </c>
      <c r="M1409" s="146">
        <v>6.9801917E-4</v>
      </c>
      <c r="N1409" s="146">
        <v>6.1652460000000001E-4</v>
      </c>
      <c r="O1409" s="188">
        <v>1.6124944999999999E-4</v>
      </c>
      <c r="P1409" s="146">
        <v>0</v>
      </c>
      <c r="Q1409" s="146">
        <v>0</v>
      </c>
      <c r="R1409" s="146">
        <v>0</v>
      </c>
      <c r="S1409" s="188">
        <v>1.5840940000000001E-4</v>
      </c>
      <c r="T1409" s="146">
        <v>0</v>
      </c>
      <c r="U1409" s="146">
        <v>0</v>
      </c>
      <c r="V1409" s="146">
        <v>0</v>
      </c>
      <c r="W1409" s="146">
        <v>0</v>
      </c>
      <c r="X1409" s="146">
        <v>0</v>
      </c>
      <c r="Z1409" s="157">
        <f t="shared" si="370"/>
        <v>7.2243966666666659E-2</v>
      </c>
      <c r="AB1409" s="131">
        <f t="shared" si="371"/>
        <v>1.0836594999999999E-2</v>
      </c>
      <c r="AC1409" s="131">
        <f t="shared" si="372"/>
        <v>2.2900566000000002E-3</v>
      </c>
      <c r="AD1409" s="131">
        <f t="shared" si="373"/>
        <v>1.51228255E-3</v>
      </c>
      <c r="AE1409" s="131">
        <f t="shared" si="374"/>
        <v>1.51228255E-3</v>
      </c>
      <c r="AF1409" s="131">
        <f t="shared" si="375"/>
        <v>1.5840940000000001E-4</v>
      </c>
      <c r="AH1409">
        <v>1.6662669999999999</v>
      </c>
      <c r="AI1409" s="71">
        <v>0.78596712999999996</v>
      </c>
      <c r="AJ1409" s="71">
        <v>0</v>
      </c>
      <c r="AK1409" s="71">
        <v>0</v>
      </c>
      <c r="AL1409" s="71">
        <v>0.20554348</v>
      </c>
      <c r="AM1409" s="71">
        <v>0.36332131000000001</v>
      </c>
      <c r="AN1409" s="71">
        <v>0.31143512000000001</v>
      </c>
      <c r="AP1409" s="129">
        <v>1.4934640999999999E-3</v>
      </c>
      <c r="AQ1409" s="129">
        <v>1.4073925000000001E-3</v>
      </c>
      <c r="AR1409" s="129">
        <v>6.0375355999999998E-5</v>
      </c>
      <c r="AS1409" s="129">
        <v>2.5696261E-5</v>
      </c>
      <c r="AT1409" s="172">
        <f t="shared" si="382"/>
        <v>8.4376049246999989E-8</v>
      </c>
      <c r="AU1409" s="172">
        <f t="shared" si="383"/>
        <v>2.2328164596369999E-10</v>
      </c>
      <c r="AV1409" s="185">
        <f t="shared" si="384"/>
        <v>3.5989160603999999E-3</v>
      </c>
      <c r="AW1409" s="121">
        <v>6.7042403999999995E-8</v>
      </c>
      <c r="AX1409" s="121">
        <v>2.0228311999999999E-10</v>
      </c>
      <c r="AY1409" s="121">
        <v>5.5266636999999999E-15</v>
      </c>
      <c r="AZ1409" s="121">
        <v>0</v>
      </c>
      <c r="BA1409" s="121">
        <v>0</v>
      </c>
      <c r="BB1409" s="121">
        <v>1.6521247000000001E-11</v>
      </c>
      <c r="BC1409" s="121">
        <v>1.7317123999999999E-8</v>
      </c>
      <c r="BD1409" s="121">
        <v>3.7676503000000002E-12</v>
      </c>
      <c r="BE1409" s="121">
        <v>1.7225348999999999E-11</v>
      </c>
      <c r="BF1409" s="121">
        <v>0</v>
      </c>
      <c r="BG1409" s="121">
        <v>0</v>
      </c>
      <c r="BH1409" s="121">
        <v>0</v>
      </c>
      <c r="BI1409" s="121">
        <v>0</v>
      </c>
      <c r="BJ1409" s="121">
        <v>0</v>
      </c>
      <c r="BK1409" s="121">
        <v>0</v>
      </c>
      <c r="BL1409" s="121">
        <v>0</v>
      </c>
      <c r="BM1409" s="121">
        <v>0</v>
      </c>
      <c r="BN1409" s="121">
        <v>6.0723604E-6</v>
      </c>
      <c r="BO1409" s="121">
        <v>3.5928436999999999E-3</v>
      </c>
      <c r="BP1409" s="121">
        <v>0</v>
      </c>
      <c r="BQ1409" s="121">
        <v>0</v>
      </c>
      <c r="BR1409" s="121">
        <v>0</v>
      </c>
      <c r="BT1409" s="71">
        <v>3.4367789E-6</v>
      </c>
      <c r="BU1409" s="71">
        <v>1.1875676E-7</v>
      </c>
      <c r="BV1409" s="71">
        <v>2.0143536E-6</v>
      </c>
      <c r="BW1409" s="71">
        <v>2.9351945000000002E-10</v>
      </c>
      <c r="BX1409" s="71">
        <v>2.4215522000000002E-7</v>
      </c>
      <c r="BY1409" s="71">
        <v>0</v>
      </c>
      <c r="BZ1409" s="71">
        <v>0</v>
      </c>
      <c r="CA1409" s="71">
        <v>0</v>
      </c>
      <c r="CB1409" s="71">
        <v>0</v>
      </c>
      <c r="CC1409" s="71">
        <v>8.9538603000000004E-10</v>
      </c>
      <c r="CD1409" s="71">
        <v>0</v>
      </c>
      <c r="CE1409" s="71">
        <v>0</v>
      </c>
      <c r="CF1409" s="71">
        <v>0</v>
      </c>
      <c r="CG1409" s="71">
        <v>1.255609E-7</v>
      </c>
      <c r="CH1409" s="71">
        <v>9.3476340000000004E-7</v>
      </c>
      <c r="CI1409" s="71">
        <v>2.0088278E-13</v>
      </c>
      <c r="CJ1409" s="71">
        <v>0</v>
      </c>
      <c r="CL1409" s="186">
        <v>0</v>
      </c>
      <c r="CM1409" s="186">
        <v>7.2243970000000005E-2</v>
      </c>
      <c r="CN1409" s="187">
        <v>0</v>
      </c>
      <c r="CO1409" s="186">
        <v>8.1251647000000002E-5</v>
      </c>
      <c r="CP1409" s="186">
        <v>0</v>
      </c>
      <c r="CQ1409" s="186">
        <v>0</v>
      </c>
      <c r="CR1409" s="186">
        <v>8.9865608999999997E-6</v>
      </c>
      <c r="CS1409" s="186">
        <v>0</v>
      </c>
      <c r="CT1409" s="186">
        <v>0</v>
      </c>
      <c r="CU1409" s="186">
        <v>0</v>
      </c>
    </row>
    <row r="1410" spans="1:99" ht="14.4">
      <c r="A1410" t="s">
        <v>3469</v>
      </c>
      <c r="B1410" s="92" t="s">
        <v>1737</v>
      </c>
      <c r="C1410" s="126" t="str">
        <f t="shared" si="380"/>
        <v>B.044.01.143</v>
      </c>
      <c r="D1410" s="11" t="s">
        <v>1738</v>
      </c>
      <c r="E1410" s="125" t="s">
        <v>1058</v>
      </c>
      <c r="F1410" s="128" t="str">
        <f t="shared" si="381"/>
        <v>Electricity China production</v>
      </c>
      <c r="G1410" s="131">
        <f t="shared" si="376"/>
        <v>2.6348289149999999E-2</v>
      </c>
      <c r="H1410" s="183">
        <f t="shared" si="377"/>
        <v>2.6211723100000002E-4</v>
      </c>
      <c r="I1410" s="183">
        <f t="shared" si="378"/>
        <v>4.6417490000000001E-4</v>
      </c>
      <c r="J1410" s="184">
        <f t="shared" si="379"/>
        <v>1.206145019E-3</v>
      </c>
      <c r="K1410" s="183">
        <v>2.4415851999999998E-2</v>
      </c>
      <c r="L1410" s="146">
        <v>2.5342311000000001E-4</v>
      </c>
      <c r="M1410" s="146">
        <v>2.1075179E-4</v>
      </c>
      <c r="N1410" s="146">
        <v>2.0056680999999999E-4</v>
      </c>
      <c r="O1410" s="188">
        <v>6.1550421000000004E-5</v>
      </c>
      <c r="P1410" s="146">
        <v>0</v>
      </c>
      <c r="Q1410" s="146">
        <v>0</v>
      </c>
      <c r="R1410" s="146">
        <v>0</v>
      </c>
      <c r="S1410" s="188">
        <v>7.8962619E-5</v>
      </c>
      <c r="T1410" s="146">
        <v>0</v>
      </c>
      <c r="U1410" s="146">
        <v>1.1271823999999999E-3</v>
      </c>
      <c r="V1410" s="146">
        <v>0</v>
      </c>
      <c r="W1410" s="146">
        <v>0</v>
      </c>
      <c r="X1410" s="146">
        <v>0</v>
      </c>
      <c r="Z1410" s="157">
        <f t="shared" si="370"/>
        <v>0.16277234666666665</v>
      </c>
      <c r="AB1410" s="131">
        <f t="shared" si="371"/>
        <v>2.4415851999999998E-2</v>
      </c>
      <c r="AC1410" s="131">
        <f t="shared" si="372"/>
        <v>7.2629213100000004E-4</v>
      </c>
      <c r="AD1410" s="131">
        <f t="shared" si="373"/>
        <v>4.6417490000000001E-4</v>
      </c>
      <c r="AE1410" s="131">
        <f t="shared" si="374"/>
        <v>4.6417490000000001E-4</v>
      </c>
      <c r="AF1410" s="131">
        <f t="shared" si="375"/>
        <v>1.206145019E-3</v>
      </c>
      <c r="AH1410">
        <v>2.2969753000000002</v>
      </c>
      <c r="AI1410" s="71">
        <v>1.7417109</v>
      </c>
      <c r="AJ1410" s="71">
        <v>0.15616579</v>
      </c>
      <c r="AK1410" s="71">
        <v>0</v>
      </c>
      <c r="AL1410" s="71">
        <v>7.2191037999999999E-2</v>
      </c>
      <c r="AM1410" s="71">
        <v>0.18767631000000001</v>
      </c>
      <c r="AN1410" s="71">
        <v>0.13923121999999999</v>
      </c>
      <c r="AP1410" s="129">
        <v>2.7639701000000002E-3</v>
      </c>
      <c r="AQ1410" s="129">
        <v>2.6125214000000002E-3</v>
      </c>
      <c r="AR1410" s="129">
        <v>1.2502262000000001E-4</v>
      </c>
      <c r="AS1410" s="129">
        <v>2.6426041999999999E-5</v>
      </c>
      <c r="AT1410" s="172">
        <f t="shared" si="382"/>
        <v>1.566259867662E-7</v>
      </c>
      <c r="AU1410" s="172">
        <f t="shared" si="383"/>
        <v>4.6236175188500005E-10</v>
      </c>
      <c r="AV1410" s="185">
        <f t="shared" si="384"/>
        <v>3.7011262977999998E-3</v>
      </c>
      <c r="AW1410" s="121">
        <v>1.5105274000000001E-7</v>
      </c>
      <c r="AX1410" s="121">
        <v>4.5576257000000001E-10</v>
      </c>
      <c r="AY1410" s="121">
        <v>1.2452085E-14</v>
      </c>
      <c r="AZ1410" s="121">
        <v>0</v>
      </c>
      <c r="BA1410" s="121">
        <v>0</v>
      </c>
      <c r="BB1410" s="121">
        <v>5.3746662000000004E-12</v>
      </c>
      <c r="BC1410" s="121">
        <v>5.5678721000000004E-9</v>
      </c>
      <c r="BD1410" s="121">
        <v>1.2256861E-12</v>
      </c>
      <c r="BE1410" s="121">
        <v>5.3610436999999997E-12</v>
      </c>
      <c r="BF1410" s="121">
        <v>0</v>
      </c>
      <c r="BG1410" s="121">
        <v>0</v>
      </c>
      <c r="BH1410" s="121">
        <v>0</v>
      </c>
      <c r="BI1410" s="121">
        <v>0</v>
      </c>
      <c r="BJ1410" s="121">
        <v>0</v>
      </c>
      <c r="BK1410" s="121">
        <v>0</v>
      </c>
      <c r="BL1410" s="121">
        <v>0</v>
      </c>
      <c r="BM1410" s="121">
        <v>0</v>
      </c>
      <c r="BN1410" s="121">
        <v>4.6526978E-6</v>
      </c>
      <c r="BO1410" s="121">
        <v>3.6964735999999998E-3</v>
      </c>
      <c r="BP1410" s="121">
        <v>0</v>
      </c>
      <c r="BQ1410" s="121">
        <v>0</v>
      </c>
      <c r="BR1410" s="121">
        <v>0</v>
      </c>
      <c r="BT1410" s="71">
        <v>7.0014113000000003E-6</v>
      </c>
      <c r="BU1410" s="71">
        <v>3.6960655000000002E-8</v>
      </c>
      <c r="BV1410" s="71">
        <v>4.5385249999999999E-6</v>
      </c>
      <c r="BW1410" s="71">
        <v>9.5487285999999995E-11</v>
      </c>
      <c r="BX1410" s="71">
        <v>8.5538323000000002E-8</v>
      </c>
      <c r="BY1410" s="71">
        <v>0</v>
      </c>
      <c r="BZ1410" s="71">
        <v>0</v>
      </c>
      <c r="CA1410" s="71">
        <v>0</v>
      </c>
      <c r="CB1410" s="71">
        <v>0</v>
      </c>
      <c r="CC1410" s="71">
        <v>2.9128557E-10</v>
      </c>
      <c r="CD1410" s="71">
        <v>0</v>
      </c>
      <c r="CE1410" s="71">
        <v>0</v>
      </c>
      <c r="CF1410" s="71">
        <v>0</v>
      </c>
      <c r="CG1410" s="71">
        <v>4.0738667999999998E-8</v>
      </c>
      <c r="CH1410" s="71">
        <v>2.2992618000000001E-6</v>
      </c>
      <c r="CI1410" s="71">
        <v>1.001344E-13</v>
      </c>
      <c r="CJ1410" s="71">
        <v>0</v>
      </c>
      <c r="CL1410" s="186">
        <v>0</v>
      </c>
      <c r="CM1410" s="186">
        <v>0.16277235000000001</v>
      </c>
      <c r="CN1410" s="187">
        <v>0</v>
      </c>
      <c r="CO1410" s="186">
        <v>2.5287942E-5</v>
      </c>
      <c r="CP1410" s="186">
        <v>0</v>
      </c>
      <c r="CQ1410" s="186">
        <v>0</v>
      </c>
      <c r="CR1410" s="186">
        <v>3.0802972E-6</v>
      </c>
      <c r="CS1410" s="186">
        <v>0</v>
      </c>
      <c r="CT1410" s="186">
        <v>0</v>
      </c>
      <c r="CU1410" s="186">
        <v>0</v>
      </c>
    </row>
    <row r="1411" spans="1:99" ht="14.4">
      <c r="A1411" t="s">
        <v>3470</v>
      </c>
      <c r="B1411" s="92" t="s">
        <v>1737</v>
      </c>
      <c r="C1411" s="126" t="str">
        <f t="shared" si="380"/>
        <v>B.044.01.144</v>
      </c>
      <c r="D1411" s="11" t="s">
        <v>1738</v>
      </c>
      <c r="E1411" s="125" t="s">
        <v>1058</v>
      </c>
      <c r="F1411" s="128" t="str">
        <f t="shared" si="381"/>
        <v>Electricity CIS production</v>
      </c>
      <c r="G1411" s="131">
        <f t="shared" si="376"/>
        <v>3.5121484285000004E-2</v>
      </c>
      <c r="H1411" s="183">
        <f t="shared" si="377"/>
        <v>2.93178491E-3</v>
      </c>
      <c r="I1411" s="183">
        <f t="shared" si="378"/>
        <v>4.3334741E-3</v>
      </c>
      <c r="J1411" s="184">
        <f t="shared" si="379"/>
        <v>4.102285275E-3</v>
      </c>
      <c r="K1411" s="183">
        <v>2.3753940000000001E-2</v>
      </c>
      <c r="L1411" s="146">
        <v>2.1322492999999998E-3</v>
      </c>
      <c r="M1411" s="146">
        <v>2.2012248000000002E-3</v>
      </c>
      <c r="N1411" s="146">
        <v>1.9649509999999999E-3</v>
      </c>
      <c r="O1411" s="146">
        <v>9.6683391E-4</v>
      </c>
      <c r="P1411" s="146">
        <v>0</v>
      </c>
      <c r="Q1411" s="146">
        <v>0</v>
      </c>
      <c r="R1411" s="188">
        <v>0</v>
      </c>
      <c r="S1411" s="188">
        <v>4.0613374999999998E-5</v>
      </c>
      <c r="T1411" s="146">
        <v>0</v>
      </c>
      <c r="U1411" s="146">
        <v>4.0616719000000001E-3</v>
      </c>
      <c r="V1411" s="146">
        <v>0</v>
      </c>
      <c r="W1411" s="146">
        <v>0</v>
      </c>
      <c r="X1411" s="146">
        <v>0</v>
      </c>
      <c r="Z1411" s="157">
        <f t="shared" si="370"/>
        <v>0.15835960000000002</v>
      </c>
      <c r="AB1411" s="131">
        <f t="shared" si="371"/>
        <v>2.3753940000000001E-2</v>
      </c>
      <c r="AC1411" s="131">
        <f t="shared" si="372"/>
        <v>7.2652590099999996E-3</v>
      </c>
      <c r="AD1411" s="131">
        <f t="shared" si="373"/>
        <v>4.3334741E-3</v>
      </c>
      <c r="AE1411" s="131">
        <f t="shared" si="374"/>
        <v>4.3334741E-3</v>
      </c>
      <c r="AF1411" s="131">
        <f t="shared" si="375"/>
        <v>4.102285275E-3</v>
      </c>
      <c r="AH1411">
        <v>2.5487456000000002</v>
      </c>
      <c r="AI1411" s="71">
        <v>1.7814327999999999</v>
      </c>
      <c r="AJ1411" s="71">
        <v>0.56272544000000002</v>
      </c>
      <c r="AK1411" s="71">
        <v>0</v>
      </c>
      <c r="AL1411" s="71">
        <v>0</v>
      </c>
      <c r="AM1411" s="71">
        <v>1.5047306999999999E-2</v>
      </c>
      <c r="AN1411" s="71">
        <v>0.18954003999999999</v>
      </c>
      <c r="AP1411" s="129">
        <v>3.5617111E-3</v>
      </c>
      <c r="AQ1411" s="129">
        <v>3.3510052999999999E-3</v>
      </c>
      <c r="AR1411" s="129">
        <v>1.3534431999999999E-4</v>
      </c>
      <c r="AS1411" s="129">
        <v>7.5361491000000002E-5</v>
      </c>
      <c r="AT1411" s="172">
        <f t="shared" si="382"/>
        <v>2.0089959654900001E-7</v>
      </c>
      <c r="AU1411" s="172">
        <f t="shared" si="383"/>
        <v>5.0053373450899998E-10</v>
      </c>
      <c r="AV1411" s="185">
        <f t="shared" si="384"/>
        <v>1.0554830219899999E-2</v>
      </c>
      <c r="AW1411" s="121">
        <v>1.4695770999999999E-7</v>
      </c>
      <c r="AX1411" s="121">
        <v>4.4340687999999998E-10</v>
      </c>
      <c r="AY1411" s="121">
        <v>1.2114509000000001E-14</v>
      </c>
      <c r="AZ1411" s="121">
        <v>0</v>
      </c>
      <c r="BA1411" s="121">
        <v>0</v>
      </c>
      <c r="BB1411" s="121">
        <v>5.2655548999999998E-11</v>
      </c>
      <c r="BC1411" s="121">
        <v>5.3889230999999998E-8</v>
      </c>
      <c r="BD1411" s="121">
        <v>1.2008034E-11</v>
      </c>
      <c r="BE1411" s="121">
        <v>4.5106705999999998E-11</v>
      </c>
      <c r="BF1411" s="121">
        <v>0</v>
      </c>
      <c r="BG1411" s="121">
        <v>0</v>
      </c>
      <c r="BH1411" s="121">
        <v>0</v>
      </c>
      <c r="BI1411" s="121">
        <v>0</v>
      </c>
      <c r="BJ1411" s="121">
        <v>0</v>
      </c>
      <c r="BK1411" s="121">
        <v>0</v>
      </c>
      <c r="BL1411" s="121">
        <v>0</v>
      </c>
      <c r="BM1411" s="121">
        <v>0</v>
      </c>
      <c r="BN1411" s="121">
        <v>7.4152199000000004E-6</v>
      </c>
      <c r="BO1411" s="121">
        <v>1.0547414999999999E-2</v>
      </c>
      <c r="BP1411" s="121">
        <v>0</v>
      </c>
      <c r="BQ1411" s="121">
        <v>0</v>
      </c>
      <c r="BR1411" s="121">
        <v>0</v>
      </c>
      <c r="BT1411" s="71">
        <v>9.0551824999999998E-6</v>
      </c>
      <c r="BU1411" s="71">
        <v>3.1097926000000001E-7</v>
      </c>
      <c r="BV1411" s="71">
        <v>4.4154858999999996E-6</v>
      </c>
      <c r="BW1411" s="71">
        <v>9.3548796000000006E-10</v>
      </c>
      <c r="BX1411" s="71">
        <v>1.1215582E-6</v>
      </c>
      <c r="BY1411" s="71">
        <v>0</v>
      </c>
      <c r="BZ1411" s="71">
        <v>0</v>
      </c>
      <c r="CA1411" s="71">
        <v>0</v>
      </c>
      <c r="CB1411" s="71">
        <v>0</v>
      </c>
      <c r="CC1411" s="71">
        <v>2.8537218000000001E-9</v>
      </c>
      <c r="CD1411" s="71">
        <v>0</v>
      </c>
      <c r="CE1411" s="71">
        <v>0</v>
      </c>
      <c r="CF1411" s="71">
        <v>0</v>
      </c>
      <c r="CG1411" s="71">
        <v>3.9579770000000001E-7</v>
      </c>
      <c r="CH1411" s="71">
        <v>2.8075722E-6</v>
      </c>
      <c r="CI1411" s="71">
        <v>5.1502801000000002E-14</v>
      </c>
      <c r="CJ1411" s="71">
        <v>0</v>
      </c>
      <c r="CL1411" s="186">
        <v>0</v>
      </c>
      <c r="CM1411" s="186">
        <v>0.15835959999999999</v>
      </c>
      <c r="CN1411" s="187">
        <v>0</v>
      </c>
      <c r="CO1411" s="186">
        <v>2.1276748E-4</v>
      </c>
      <c r="CP1411" s="186">
        <v>0</v>
      </c>
      <c r="CQ1411" s="186">
        <v>0</v>
      </c>
      <c r="CR1411" s="186">
        <v>3.7113026E-5</v>
      </c>
      <c r="CS1411" s="186">
        <v>0</v>
      </c>
      <c r="CT1411" s="186">
        <v>0</v>
      </c>
      <c r="CU1411" s="186">
        <v>0</v>
      </c>
    </row>
    <row r="1412" spans="1:99" ht="14.4">
      <c r="A1412" t="s">
        <v>3471</v>
      </c>
      <c r="B1412" s="92" t="s">
        <v>1737</v>
      </c>
      <c r="C1412" s="126" t="str">
        <f t="shared" si="380"/>
        <v>B.044.01.145</v>
      </c>
      <c r="D1412" s="11" t="s">
        <v>1738</v>
      </c>
      <c r="E1412" s="125" t="s">
        <v>1058</v>
      </c>
      <c r="F1412" s="128" t="str">
        <f t="shared" si="381"/>
        <v>Electricity Colombia production</v>
      </c>
      <c r="G1412" s="131">
        <f t="shared" si="376"/>
        <v>1.7497720469999999E-2</v>
      </c>
      <c r="H1412" s="183">
        <f t="shared" si="377"/>
        <v>1.5693006999999998E-3</v>
      </c>
      <c r="I1412" s="183">
        <f t="shared" si="378"/>
        <v>2.42881E-3</v>
      </c>
      <c r="J1412" s="184">
        <f t="shared" si="379"/>
        <v>1.3161277000000001E-4</v>
      </c>
      <c r="K1412" s="183">
        <v>1.3367997E-2</v>
      </c>
      <c r="L1412" s="146">
        <v>1.2817166E-3</v>
      </c>
      <c r="M1412" s="146">
        <v>1.1470934E-3</v>
      </c>
      <c r="N1412" s="146">
        <v>1.0074815999999999E-3</v>
      </c>
      <c r="O1412" s="146">
        <v>5.618191E-4</v>
      </c>
      <c r="P1412" s="146">
        <v>0</v>
      </c>
      <c r="Q1412" s="146">
        <v>0</v>
      </c>
      <c r="R1412" s="146">
        <v>0</v>
      </c>
      <c r="S1412" s="146">
        <v>1.3161277000000001E-4</v>
      </c>
      <c r="T1412" s="146">
        <v>0</v>
      </c>
      <c r="U1412" s="146">
        <v>0</v>
      </c>
      <c r="V1412" s="146">
        <v>0</v>
      </c>
      <c r="W1412" s="146">
        <v>0</v>
      </c>
      <c r="X1412" s="146">
        <v>0</v>
      </c>
      <c r="Z1412" s="157">
        <f t="shared" si="370"/>
        <v>8.9119980000000001E-2</v>
      </c>
      <c r="AB1412" s="131">
        <f t="shared" si="371"/>
        <v>1.3367997E-2</v>
      </c>
      <c r="AC1412" s="131">
        <f t="shared" si="372"/>
        <v>3.9981106999999998E-3</v>
      </c>
      <c r="AD1412" s="131">
        <f t="shared" si="373"/>
        <v>2.42881E-3</v>
      </c>
      <c r="AE1412" s="131">
        <f t="shared" si="374"/>
        <v>2.42881E-3</v>
      </c>
      <c r="AF1412" s="131">
        <f t="shared" si="375"/>
        <v>1.3161277000000001E-4</v>
      </c>
      <c r="AH1412">
        <v>1.7506516000000001</v>
      </c>
      <c r="AI1412" s="71">
        <v>0.98746582999999999</v>
      </c>
      <c r="AJ1412" s="71">
        <v>0</v>
      </c>
      <c r="AK1412" s="71">
        <v>0</v>
      </c>
      <c r="AL1412" s="71">
        <v>9.4659180999999995E-2</v>
      </c>
      <c r="AM1412" s="71">
        <v>3.9703424000000001E-2</v>
      </c>
      <c r="AN1412" s="71">
        <v>0.62882313000000001</v>
      </c>
      <c r="AP1412" s="129">
        <v>2.0284131999999998E-3</v>
      </c>
      <c r="AQ1412" s="129">
        <v>1.9151993999999999E-3</v>
      </c>
      <c r="AR1412" s="129">
        <v>7.6472820999999995E-5</v>
      </c>
      <c r="AS1412" s="129">
        <v>3.6740994000000003E-5</v>
      </c>
      <c r="AT1412" s="172">
        <f t="shared" si="382"/>
        <v>1.14820107873E-7</v>
      </c>
      <c r="AU1412" s="172">
        <f t="shared" si="383"/>
        <v>2.8281368677830003E-10</v>
      </c>
      <c r="AV1412" s="185">
        <f t="shared" si="384"/>
        <v>5.1457974559999996E-3</v>
      </c>
      <c r="AW1412" s="121">
        <v>8.2703339999999999E-8</v>
      </c>
      <c r="AX1412" s="121">
        <v>2.4953594000000001E-10</v>
      </c>
      <c r="AY1412" s="121">
        <v>6.8176783000000003E-15</v>
      </c>
      <c r="AZ1412" s="121">
        <v>0</v>
      </c>
      <c r="BA1412" s="121">
        <v>0</v>
      </c>
      <c r="BB1412" s="121">
        <v>2.6997873E-11</v>
      </c>
      <c r="BC1412" s="121">
        <v>3.2089769999999998E-8</v>
      </c>
      <c r="BD1412" s="121">
        <v>6.1568320999999997E-12</v>
      </c>
      <c r="BE1412" s="121">
        <v>2.7114097E-11</v>
      </c>
      <c r="BF1412" s="121">
        <v>0</v>
      </c>
      <c r="BG1412" s="121">
        <v>0</v>
      </c>
      <c r="BH1412" s="121">
        <v>0</v>
      </c>
      <c r="BI1412" s="121">
        <v>0</v>
      </c>
      <c r="BJ1412" s="121">
        <v>0</v>
      </c>
      <c r="BK1412" s="121">
        <v>0</v>
      </c>
      <c r="BL1412" s="121">
        <v>0</v>
      </c>
      <c r="BM1412" s="121">
        <v>0</v>
      </c>
      <c r="BN1412" s="121">
        <v>5.045156E-6</v>
      </c>
      <c r="BO1412" s="121">
        <v>5.1407522999999998E-3</v>
      </c>
      <c r="BP1412" s="121">
        <v>0</v>
      </c>
      <c r="BQ1412" s="121">
        <v>0</v>
      </c>
      <c r="BR1412" s="121">
        <v>0</v>
      </c>
      <c r="BT1412" s="71">
        <v>4.7052389000000004E-6</v>
      </c>
      <c r="BU1412" s="71">
        <v>1.8693277999999999E-7</v>
      </c>
      <c r="BV1412" s="71">
        <v>2.4849015000000001E-6</v>
      </c>
      <c r="BW1412" s="71">
        <v>4.7964906999999999E-10</v>
      </c>
      <c r="BX1412" s="71">
        <v>6.5685608999999997E-7</v>
      </c>
      <c r="BY1412" s="71">
        <v>0</v>
      </c>
      <c r="BZ1412" s="71">
        <v>0</v>
      </c>
      <c r="CA1412" s="71">
        <v>0</v>
      </c>
      <c r="CB1412" s="71">
        <v>0</v>
      </c>
      <c r="CC1412" s="71">
        <v>1.4631776E-9</v>
      </c>
      <c r="CD1412" s="71">
        <v>0</v>
      </c>
      <c r="CE1412" s="71">
        <v>0</v>
      </c>
      <c r="CF1412" s="71">
        <v>0</v>
      </c>
      <c r="CG1412" s="71">
        <v>2.0471998E-7</v>
      </c>
      <c r="CH1412" s="71">
        <v>1.1698856000000001E-6</v>
      </c>
      <c r="CI1412" s="71">
        <v>1.6690131999999999E-13</v>
      </c>
      <c r="CJ1412" s="71">
        <v>0</v>
      </c>
      <c r="CL1412" s="186">
        <v>0</v>
      </c>
      <c r="CM1412" s="186">
        <v>8.9119978000000002E-2</v>
      </c>
      <c r="CN1412" s="187">
        <v>0</v>
      </c>
      <c r="CO1412" s="186">
        <v>1.2789668E-4</v>
      </c>
      <c r="CP1412" s="186">
        <v>0</v>
      </c>
      <c r="CQ1412" s="186">
        <v>0</v>
      </c>
      <c r="CR1412" s="186">
        <v>2.1826358E-5</v>
      </c>
      <c r="CS1412" s="186">
        <v>0</v>
      </c>
      <c r="CT1412" s="186">
        <v>0</v>
      </c>
      <c r="CU1412" s="186">
        <v>0</v>
      </c>
    </row>
    <row r="1413" spans="1:99" ht="14.4">
      <c r="A1413" t="s">
        <v>3472</v>
      </c>
      <c r="B1413" s="92" t="s">
        <v>1737</v>
      </c>
      <c r="C1413" s="126" t="str">
        <f t="shared" si="380"/>
        <v>B.044.01.146</v>
      </c>
      <c r="D1413" s="11" t="s">
        <v>1738</v>
      </c>
      <c r="E1413" s="125" t="s">
        <v>1058</v>
      </c>
      <c r="F1413" s="128" t="str">
        <f t="shared" si="381"/>
        <v>Electricity Comoros production</v>
      </c>
      <c r="G1413" s="131">
        <f t="shared" si="376"/>
        <v>5.5935947999999999E-2</v>
      </c>
      <c r="H1413" s="183">
        <f t="shared" si="377"/>
        <v>3.5964509E-3</v>
      </c>
      <c r="I1413" s="183">
        <f t="shared" si="378"/>
        <v>1.09510821E-2</v>
      </c>
      <c r="J1413" s="184">
        <f t="shared" si="379"/>
        <v>0</v>
      </c>
      <c r="K1413" s="183">
        <v>4.1388414999999998E-2</v>
      </c>
      <c r="L1413" s="188">
        <v>8.6354068999999999E-3</v>
      </c>
      <c r="M1413" s="146">
        <v>2.3156752000000002E-3</v>
      </c>
      <c r="N1413" s="188">
        <v>1.9607314E-3</v>
      </c>
      <c r="O1413" s="146">
        <v>1.6357195000000001E-3</v>
      </c>
      <c r="P1413" s="146">
        <v>0</v>
      </c>
      <c r="Q1413" s="146">
        <v>0</v>
      </c>
      <c r="R1413" s="146">
        <v>0</v>
      </c>
      <c r="S1413" s="188">
        <v>0</v>
      </c>
      <c r="T1413" s="146">
        <v>0</v>
      </c>
      <c r="U1413" s="146">
        <v>0</v>
      </c>
      <c r="V1413" s="146">
        <v>0</v>
      </c>
      <c r="W1413" s="146">
        <v>0</v>
      </c>
      <c r="X1413" s="146">
        <v>0</v>
      </c>
      <c r="Z1413" s="157">
        <f t="shared" si="370"/>
        <v>0.27592276666666665</v>
      </c>
      <c r="AB1413" s="131">
        <f t="shared" si="371"/>
        <v>4.1388414999999998E-2</v>
      </c>
      <c r="AC1413" s="131">
        <f t="shared" si="372"/>
        <v>1.4547533000000001E-2</v>
      </c>
      <c r="AD1413" s="131">
        <f t="shared" si="373"/>
        <v>1.09510821E-2</v>
      </c>
      <c r="AE1413" s="131">
        <f t="shared" si="374"/>
        <v>1.09510821E-2</v>
      </c>
      <c r="AF1413" s="131">
        <f t="shared" si="375"/>
        <v>0</v>
      </c>
      <c r="AH1413">
        <v>3.4941821000000002</v>
      </c>
      <c r="AI1413" s="71">
        <v>3.4941821000000002</v>
      </c>
      <c r="AJ1413" s="71">
        <v>0</v>
      </c>
      <c r="AK1413" s="71">
        <v>0</v>
      </c>
      <c r="AL1413" s="71">
        <v>0</v>
      </c>
      <c r="AM1413" s="71">
        <v>0</v>
      </c>
      <c r="AN1413" s="71">
        <v>0</v>
      </c>
      <c r="AP1413" s="129">
        <v>7.8267749999999994E-3</v>
      </c>
      <c r="AQ1413" s="129">
        <v>7.3157418999999996E-3</v>
      </c>
      <c r="AR1413" s="129">
        <v>2.6154845E-4</v>
      </c>
      <c r="AS1413" s="129">
        <v>2.494846E-4</v>
      </c>
      <c r="AT1413" s="172">
        <f t="shared" si="382"/>
        <v>4.38593642474E-7</v>
      </c>
      <c r="AU1413" s="172">
        <f t="shared" si="383"/>
        <v>9.6726496509099992E-10</v>
      </c>
      <c r="AV1413" s="185">
        <f t="shared" si="384"/>
        <v>3.4941820999999998E-2</v>
      </c>
      <c r="AW1413" s="121">
        <v>2.5605633000000001E-7</v>
      </c>
      <c r="AX1413" s="121">
        <v>7.7258374000000005E-10</v>
      </c>
      <c r="AY1413" s="121">
        <v>2.1108091000000001E-14</v>
      </c>
      <c r="AZ1413" s="121">
        <v>0</v>
      </c>
      <c r="BA1413" s="121">
        <v>0</v>
      </c>
      <c r="BB1413" s="121">
        <v>5.2542474E-11</v>
      </c>
      <c r="BC1413" s="121">
        <v>1.8248477E-7</v>
      </c>
      <c r="BD1413" s="121">
        <v>1.1982247E-11</v>
      </c>
      <c r="BE1413" s="121">
        <v>1.8267787000000001E-10</v>
      </c>
      <c r="BF1413" s="121">
        <v>0</v>
      </c>
      <c r="BG1413" s="121">
        <v>0</v>
      </c>
      <c r="BH1413" s="121">
        <v>0</v>
      </c>
      <c r="BI1413" s="121">
        <v>0</v>
      </c>
      <c r="BJ1413" s="121">
        <v>0</v>
      </c>
      <c r="BK1413" s="121">
        <v>0</v>
      </c>
      <c r="BL1413" s="121">
        <v>0</v>
      </c>
      <c r="BM1413" s="121">
        <v>0</v>
      </c>
      <c r="BN1413" s="121">
        <v>0</v>
      </c>
      <c r="BO1413" s="121">
        <v>3.4941820999999998E-2</v>
      </c>
      <c r="BP1413" s="121">
        <v>0</v>
      </c>
      <c r="BQ1413" s="121">
        <v>0</v>
      </c>
      <c r="BR1413" s="121">
        <v>0</v>
      </c>
      <c r="BT1413" s="71">
        <v>1.6133889000000001E-5</v>
      </c>
      <c r="BU1413" s="71">
        <v>1.2594364000000001E-6</v>
      </c>
      <c r="BV1413" s="71">
        <v>7.6934587999999997E-6</v>
      </c>
      <c r="BW1413" s="71">
        <v>9.3347905000000008E-10</v>
      </c>
      <c r="BX1413" s="71">
        <v>2.5015412000000001E-6</v>
      </c>
      <c r="BY1413" s="71">
        <v>0</v>
      </c>
      <c r="BZ1413" s="71">
        <v>0</v>
      </c>
      <c r="CA1413" s="71">
        <v>0</v>
      </c>
      <c r="CB1413" s="71">
        <v>0</v>
      </c>
      <c r="CC1413" s="71">
        <v>2.8475936E-9</v>
      </c>
      <c r="CD1413" s="71">
        <v>0</v>
      </c>
      <c r="CE1413" s="71">
        <v>0</v>
      </c>
      <c r="CF1413" s="71">
        <v>0</v>
      </c>
      <c r="CG1413" s="71">
        <v>4.5655844000000001E-7</v>
      </c>
      <c r="CH1413" s="71">
        <v>4.2191132000000004E-6</v>
      </c>
      <c r="CI1413" s="71">
        <v>0</v>
      </c>
      <c r="CJ1413" s="71">
        <v>0</v>
      </c>
      <c r="CL1413" s="186">
        <v>0</v>
      </c>
      <c r="CM1413" s="186">
        <v>0.27592275999999999</v>
      </c>
      <c r="CN1413" s="187">
        <v>0</v>
      </c>
      <c r="CO1413" s="186">
        <v>8.6168807000000004E-4</v>
      </c>
      <c r="CP1413" s="186">
        <v>0</v>
      </c>
      <c r="CQ1413" s="186">
        <v>0</v>
      </c>
      <c r="CR1413" s="186">
        <v>9.3449716000000005E-5</v>
      </c>
      <c r="CS1413" s="186">
        <v>0</v>
      </c>
      <c r="CT1413" s="186">
        <v>0</v>
      </c>
      <c r="CU1413" s="186">
        <v>0</v>
      </c>
    </row>
    <row r="1414" spans="1:99" ht="14.4">
      <c r="A1414" t="s">
        <v>3473</v>
      </c>
      <c r="B1414" s="92" t="s">
        <v>1737</v>
      </c>
      <c r="C1414" s="126" t="str">
        <f t="shared" si="380"/>
        <v>B.044.01.147</v>
      </c>
      <c r="D1414" s="11" t="s">
        <v>1738</v>
      </c>
      <c r="E1414" s="125" t="s">
        <v>1058</v>
      </c>
      <c r="F1414" s="128" t="str">
        <f t="shared" si="381"/>
        <v>Electricity Congo production</v>
      </c>
      <c r="G1414" s="131">
        <f t="shared" si="376"/>
        <v>5.6944579630999997E-2</v>
      </c>
      <c r="H1414" s="183">
        <f t="shared" si="377"/>
        <v>5.8137998E-3</v>
      </c>
      <c r="I1414" s="183">
        <f t="shared" si="378"/>
        <v>8.8063424000000001E-3</v>
      </c>
      <c r="J1414" s="184">
        <f t="shared" si="379"/>
        <v>7.1433431000000004E-5</v>
      </c>
      <c r="K1414" s="183">
        <v>4.2253003999999997E-2</v>
      </c>
      <c r="L1414" s="146">
        <v>4.3957010999999997E-3</v>
      </c>
      <c r="M1414" s="146">
        <v>4.4106413000000004E-3</v>
      </c>
      <c r="N1414" s="146">
        <v>3.9879787000000003E-3</v>
      </c>
      <c r="O1414" s="146">
        <v>1.8258211000000001E-3</v>
      </c>
      <c r="P1414" s="146">
        <v>0</v>
      </c>
      <c r="Q1414" s="146">
        <v>0</v>
      </c>
      <c r="R1414" s="188">
        <v>0</v>
      </c>
      <c r="S1414" s="188">
        <v>7.1433431000000004E-5</v>
      </c>
      <c r="T1414" s="146">
        <v>0</v>
      </c>
      <c r="U1414" s="146">
        <v>0</v>
      </c>
      <c r="V1414" s="146">
        <v>0</v>
      </c>
      <c r="W1414" s="146">
        <v>0</v>
      </c>
      <c r="X1414" s="146">
        <v>0</v>
      </c>
      <c r="Z1414" s="157">
        <f t="shared" si="370"/>
        <v>0.28168669333333335</v>
      </c>
      <c r="AB1414" s="131">
        <f t="shared" si="371"/>
        <v>4.2253003999999997E-2</v>
      </c>
      <c r="AC1414" s="131">
        <f t="shared" si="372"/>
        <v>1.46201422E-2</v>
      </c>
      <c r="AD1414" s="131">
        <f t="shared" si="373"/>
        <v>8.8063424000000001E-3</v>
      </c>
      <c r="AE1414" s="131">
        <f t="shared" si="374"/>
        <v>8.8063424000000001E-3</v>
      </c>
      <c r="AF1414" s="131">
        <f t="shared" si="375"/>
        <v>7.1433431000000004E-5</v>
      </c>
      <c r="AH1414">
        <v>3.6624851</v>
      </c>
      <c r="AI1414" s="71">
        <v>3.2807352999999999</v>
      </c>
      <c r="AJ1414" s="71">
        <v>0</v>
      </c>
      <c r="AK1414" s="71">
        <v>0</v>
      </c>
      <c r="AL1414" s="71">
        <v>1.1767626E-2</v>
      </c>
      <c r="AM1414" s="71">
        <v>3.4903974999999999E-3</v>
      </c>
      <c r="AN1414" s="71">
        <v>0.36649176</v>
      </c>
      <c r="AP1414" s="129">
        <v>6.6048378E-3</v>
      </c>
      <c r="AQ1414" s="129">
        <v>6.1712944999999996E-3</v>
      </c>
      <c r="AR1414" s="129">
        <v>2.4501058E-4</v>
      </c>
      <c r="AS1414" s="129">
        <v>1.8853270000000001E-4</v>
      </c>
      <c r="AT1414" s="172">
        <f t="shared" si="382"/>
        <v>3.6998167740000001E-7</v>
      </c>
      <c r="AU1414" s="172">
        <f t="shared" si="383"/>
        <v>9.06104218032E-10</v>
      </c>
      <c r="AV1414" s="185">
        <f t="shared" si="384"/>
        <v>2.6405140281499997E-2</v>
      </c>
      <c r="AW1414" s="121">
        <v>2.6140524999999998E-7</v>
      </c>
      <c r="AX1414" s="121">
        <v>7.8872274999999999E-10</v>
      </c>
      <c r="AY1414" s="121">
        <v>2.1549032000000001E-14</v>
      </c>
      <c r="AZ1414" s="121">
        <v>0</v>
      </c>
      <c r="BA1414" s="121">
        <v>0</v>
      </c>
      <c r="BB1414" s="121">
        <v>1.068674E-10</v>
      </c>
      <c r="BC1414" s="121">
        <v>1.0846956E-7</v>
      </c>
      <c r="BD1414" s="121">
        <v>2.4370981E-11</v>
      </c>
      <c r="BE1414" s="121">
        <v>9.2988938000000001E-11</v>
      </c>
      <c r="BF1414" s="121">
        <v>0</v>
      </c>
      <c r="BG1414" s="121">
        <v>0</v>
      </c>
      <c r="BH1414" s="121">
        <v>0</v>
      </c>
      <c r="BI1414" s="121">
        <v>0</v>
      </c>
      <c r="BJ1414" s="121">
        <v>0</v>
      </c>
      <c r="BK1414" s="121">
        <v>0</v>
      </c>
      <c r="BL1414" s="121">
        <v>0</v>
      </c>
      <c r="BM1414" s="121">
        <v>0</v>
      </c>
      <c r="BN1414" s="121">
        <v>2.7382814999999999E-6</v>
      </c>
      <c r="BO1414" s="121">
        <v>2.6402401999999998E-2</v>
      </c>
      <c r="BP1414" s="121">
        <v>0</v>
      </c>
      <c r="BQ1414" s="121">
        <v>0</v>
      </c>
      <c r="BR1414" s="121">
        <v>0</v>
      </c>
      <c r="BT1414" s="71">
        <v>1.5266774999999999E-5</v>
      </c>
      <c r="BU1414" s="71">
        <v>6.4109382999999995E-7</v>
      </c>
      <c r="BV1414" s="71">
        <v>7.8541724999999999E-6</v>
      </c>
      <c r="BW1414" s="71">
        <v>1.8986254999999999E-9</v>
      </c>
      <c r="BX1414" s="71">
        <v>2.1623473000000001E-6</v>
      </c>
      <c r="BY1414" s="71">
        <v>0</v>
      </c>
      <c r="BZ1414" s="71">
        <v>0</v>
      </c>
      <c r="CA1414" s="71">
        <v>0</v>
      </c>
      <c r="CB1414" s="71">
        <v>0</v>
      </c>
      <c r="CC1414" s="71">
        <v>5.7917890999999996E-9</v>
      </c>
      <c r="CD1414" s="71">
        <v>0</v>
      </c>
      <c r="CE1414" s="71">
        <v>0</v>
      </c>
      <c r="CF1414" s="71">
        <v>0</v>
      </c>
      <c r="CG1414" s="71">
        <v>8.0393922000000001E-7</v>
      </c>
      <c r="CH1414" s="71">
        <v>3.7975317999999998E-6</v>
      </c>
      <c r="CI1414" s="71">
        <v>9.0586456000000003E-14</v>
      </c>
      <c r="CJ1414" s="71">
        <v>0</v>
      </c>
      <c r="CL1414" s="186">
        <v>0</v>
      </c>
      <c r="CM1414" s="186">
        <v>0.28168670000000001</v>
      </c>
      <c r="CN1414" s="187">
        <v>0</v>
      </c>
      <c r="CO1414" s="186">
        <v>4.3862707000000002E-4</v>
      </c>
      <c r="CP1414" s="186">
        <v>0</v>
      </c>
      <c r="CQ1414" s="186">
        <v>0</v>
      </c>
      <c r="CR1414" s="186">
        <v>7.2336682000000006E-5</v>
      </c>
      <c r="CS1414" s="186">
        <v>0</v>
      </c>
      <c r="CT1414" s="186">
        <v>0</v>
      </c>
      <c r="CU1414" s="186">
        <v>0</v>
      </c>
    </row>
    <row r="1415" spans="1:99" ht="14.4">
      <c r="A1415" t="s">
        <v>3474</v>
      </c>
      <c r="B1415" s="92" t="s">
        <v>1737</v>
      </c>
      <c r="C1415" s="126" t="str">
        <f t="shared" si="380"/>
        <v>B.044.01.148</v>
      </c>
      <c r="D1415" s="11" t="s">
        <v>1738</v>
      </c>
      <c r="E1415" s="125" t="s">
        <v>1058</v>
      </c>
      <c r="F1415" s="128" t="str">
        <f t="shared" si="381"/>
        <v>Electricity Cook Islands production</v>
      </c>
      <c r="G1415" s="131">
        <f t="shared" si="376"/>
        <v>2.2524703510000001E-2</v>
      </c>
      <c r="H1415" s="183">
        <f t="shared" si="377"/>
        <v>1.4372678599999999E-3</v>
      </c>
      <c r="I1415" s="183">
        <f t="shared" si="378"/>
        <v>4.36305397E-3</v>
      </c>
      <c r="J1415" s="184">
        <f t="shared" si="379"/>
        <v>1.3801667999999999E-4</v>
      </c>
      <c r="K1415" s="183">
        <v>1.6586364999999999E-2</v>
      </c>
      <c r="L1415" s="146">
        <v>3.4301516E-3</v>
      </c>
      <c r="M1415" s="188">
        <v>9.3290237000000003E-4</v>
      </c>
      <c r="N1415" s="146">
        <v>7.8890597000000004E-4</v>
      </c>
      <c r="O1415" s="188">
        <v>6.4836188999999999E-4</v>
      </c>
      <c r="P1415" s="146">
        <v>0</v>
      </c>
      <c r="Q1415" s="146">
        <v>0</v>
      </c>
      <c r="R1415" s="188">
        <v>0</v>
      </c>
      <c r="S1415" s="188">
        <v>1.3801667999999999E-4</v>
      </c>
      <c r="T1415" s="146">
        <v>0</v>
      </c>
      <c r="U1415" s="146">
        <v>0</v>
      </c>
      <c r="V1415" s="146">
        <v>0</v>
      </c>
      <c r="W1415" s="146">
        <v>0</v>
      </c>
      <c r="X1415" s="146">
        <v>0</v>
      </c>
      <c r="Z1415" s="157">
        <f t="shared" si="370"/>
        <v>0.11057576666666666</v>
      </c>
      <c r="AB1415" s="131">
        <f t="shared" si="371"/>
        <v>1.6586364999999999E-2</v>
      </c>
      <c r="AC1415" s="131">
        <f t="shared" si="372"/>
        <v>5.8003218299999999E-3</v>
      </c>
      <c r="AD1415" s="131">
        <f t="shared" si="373"/>
        <v>4.36305397E-3</v>
      </c>
      <c r="AE1415" s="131">
        <f t="shared" si="374"/>
        <v>4.36305397E-3</v>
      </c>
      <c r="AF1415" s="131">
        <f t="shared" si="375"/>
        <v>1.3801667999999999E-4</v>
      </c>
      <c r="AH1415">
        <v>1.8990492999999999</v>
      </c>
      <c r="AI1415" s="71">
        <v>1.3787617999999999</v>
      </c>
      <c r="AJ1415" s="71">
        <v>0</v>
      </c>
      <c r="AK1415" s="71">
        <v>0</v>
      </c>
      <c r="AL1415" s="71">
        <v>0</v>
      </c>
      <c r="AM1415" s="71">
        <v>0.52028748999999996</v>
      </c>
      <c r="AN1415" s="71">
        <v>0</v>
      </c>
      <c r="AP1415" s="129">
        <v>3.1238011999999999E-3</v>
      </c>
      <c r="AQ1415" s="129">
        <v>2.9206737000000002E-3</v>
      </c>
      <c r="AR1415" s="129">
        <v>1.0464612E-4</v>
      </c>
      <c r="AS1415" s="129">
        <v>9.8481371000000003E-5</v>
      </c>
      <c r="AT1415" s="172">
        <f t="shared" si="382"/>
        <v>1.7510034061700002E-7</v>
      </c>
      <c r="AU1415" s="172">
        <f t="shared" si="383"/>
        <v>3.8700489304610002E-10</v>
      </c>
      <c r="AV1415" s="185">
        <f t="shared" si="384"/>
        <v>1.3792908639499999E-2</v>
      </c>
      <c r="AW1415" s="121">
        <v>1.0261430999999999E-7</v>
      </c>
      <c r="AX1415" s="121">
        <v>3.0961214E-10</v>
      </c>
      <c r="AY1415" s="121">
        <v>8.4590461000000008E-15</v>
      </c>
      <c r="AZ1415" s="121">
        <v>0</v>
      </c>
      <c r="BA1415" s="121">
        <v>0</v>
      </c>
      <c r="BB1415" s="121">
        <v>2.1140617000000002E-11</v>
      </c>
      <c r="BC1415" s="121">
        <v>7.2464890000000005E-8</v>
      </c>
      <c r="BD1415" s="121">
        <v>4.8210920000000004E-12</v>
      </c>
      <c r="BE1415" s="121">
        <v>7.2563202000000006E-11</v>
      </c>
      <c r="BF1415" s="121">
        <v>0</v>
      </c>
      <c r="BG1415" s="121">
        <v>0</v>
      </c>
      <c r="BH1415" s="121">
        <v>0</v>
      </c>
      <c r="BI1415" s="121">
        <v>0</v>
      </c>
      <c r="BJ1415" s="121">
        <v>0</v>
      </c>
      <c r="BK1415" s="121">
        <v>0</v>
      </c>
      <c r="BL1415" s="121">
        <v>0</v>
      </c>
      <c r="BM1415" s="121">
        <v>0</v>
      </c>
      <c r="BN1415" s="121">
        <v>5.2906395000000004E-6</v>
      </c>
      <c r="BO1415" s="121">
        <v>1.3787618E-2</v>
      </c>
      <c r="BP1415" s="121">
        <v>0</v>
      </c>
      <c r="BQ1415" s="121">
        <v>0</v>
      </c>
      <c r="BR1415" s="121">
        <v>0</v>
      </c>
      <c r="BT1415" s="71">
        <v>6.4254563E-6</v>
      </c>
      <c r="BU1415" s="71">
        <v>5.0027263999999996E-7</v>
      </c>
      <c r="BV1415" s="71">
        <v>3.0831456999999999E-6</v>
      </c>
      <c r="BW1415" s="71">
        <v>3.7558801000000002E-10</v>
      </c>
      <c r="BX1415" s="71">
        <v>9.9242763999999991E-7</v>
      </c>
      <c r="BY1415" s="71">
        <v>0</v>
      </c>
      <c r="BZ1415" s="71">
        <v>0</v>
      </c>
      <c r="CA1415" s="71">
        <v>0</v>
      </c>
      <c r="CB1415" s="71">
        <v>0</v>
      </c>
      <c r="CC1415" s="71">
        <v>1.1457376000000001E-9</v>
      </c>
      <c r="CD1415" s="71">
        <v>0</v>
      </c>
      <c r="CE1415" s="71">
        <v>0</v>
      </c>
      <c r="CF1415" s="71">
        <v>0</v>
      </c>
      <c r="CG1415" s="71">
        <v>1.8327794E-7</v>
      </c>
      <c r="CH1415" s="71">
        <v>1.6648109000000001E-6</v>
      </c>
      <c r="CI1415" s="71">
        <v>1.7502227999999999E-13</v>
      </c>
      <c r="CJ1415" s="71">
        <v>0</v>
      </c>
      <c r="CL1415" s="186">
        <v>0</v>
      </c>
      <c r="CM1415" s="186">
        <v>0.11057577</v>
      </c>
      <c r="CN1415" s="187">
        <v>0</v>
      </c>
      <c r="CO1415" s="186">
        <v>3.4227926000000001E-4</v>
      </c>
      <c r="CP1415" s="186">
        <v>0</v>
      </c>
      <c r="CQ1415" s="186">
        <v>0</v>
      </c>
      <c r="CR1415" s="186">
        <v>3.7085687999999997E-5</v>
      </c>
      <c r="CS1415" s="186">
        <v>0</v>
      </c>
      <c r="CT1415" s="186">
        <v>0</v>
      </c>
      <c r="CU1415" s="186">
        <v>0</v>
      </c>
    </row>
    <row r="1416" spans="1:99" ht="14.4">
      <c r="A1416" t="s">
        <v>3475</v>
      </c>
      <c r="B1416" s="92" t="s">
        <v>1737</v>
      </c>
      <c r="C1416" s="126" t="str">
        <f t="shared" si="380"/>
        <v>B.044.01.149</v>
      </c>
      <c r="D1416" s="11" t="s">
        <v>1738</v>
      </c>
      <c r="E1416" s="125" t="s">
        <v>1058</v>
      </c>
      <c r="F1416" s="128" t="str">
        <f t="shared" si="381"/>
        <v>Electricity Costa Rica production</v>
      </c>
      <c r="G1416" s="131">
        <f t="shared" si="376"/>
        <v>3.3030844960000002E-3</v>
      </c>
      <c r="H1416" s="183">
        <f t="shared" si="377"/>
        <v>2.0641648600000002E-4</v>
      </c>
      <c r="I1416" s="183">
        <f t="shared" si="378"/>
        <v>5.8321965000000006E-4</v>
      </c>
      <c r="J1416" s="184">
        <f t="shared" si="379"/>
        <v>1.8116785999999999E-4</v>
      </c>
      <c r="K1416" s="190">
        <v>2.3322805000000001E-3</v>
      </c>
      <c r="L1416" s="188">
        <v>4.5072458000000002E-4</v>
      </c>
      <c r="M1416" s="188">
        <v>1.3249506999999999E-4</v>
      </c>
      <c r="N1416" s="188">
        <v>1.1304135E-4</v>
      </c>
      <c r="O1416" s="188">
        <v>9.3375136000000005E-5</v>
      </c>
      <c r="P1416" s="146">
        <v>0</v>
      </c>
      <c r="Q1416" s="146">
        <v>0</v>
      </c>
      <c r="R1416" s="146">
        <v>0</v>
      </c>
      <c r="S1416" s="188">
        <v>1.8116785999999999E-4</v>
      </c>
      <c r="T1416" s="146">
        <v>0</v>
      </c>
      <c r="U1416" s="146">
        <v>0</v>
      </c>
      <c r="V1416" s="146">
        <v>0</v>
      </c>
      <c r="W1416" s="146">
        <v>0</v>
      </c>
      <c r="X1416" s="146">
        <v>0</v>
      </c>
      <c r="Z1416" s="157">
        <f t="shared" si="370"/>
        <v>1.5548536666666668E-2</v>
      </c>
      <c r="AB1416" s="131">
        <f t="shared" si="371"/>
        <v>2.3322805000000001E-3</v>
      </c>
      <c r="AC1416" s="131">
        <f t="shared" si="372"/>
        <v>7.8963613600000013E-4</v>
      </c>
      <c r="AD1416" s="131">
        <f t="shared" si="373"/>
        <v>5.8321965000000006E-4</v>
      </c>
      <c r="AE1416" s="131">
        <f t="shared" si="374"/>
        <v>5.8321965000000006E-4</v>
      </c>
      <c r="AF1416" s="131">
        <f t="shared" si="375"/>
        <v>1.8116785999999999E-4</v>
      </c>
      <c r="AH1416">
        <v>1.2124003000000001</v>
      </c>
      <c r="AI1416" s="71">
        <v>0.17299479000000001</v>
      </c>
      <c r="AJ1416" s="71">
        <v>0</v>
      </c>
      <c r="AK1416" s="71">
        <v>0</v>
      </c>
      <c r="AL1416" s="71">
        <v>1.7845168000000002E-2</v>
      </c>
      <c r="AM1416" s="71">
        <v>0.25583115000000001</v>
      </c>
      <c r="AN1416" s="71">
        <v>0.76572918000000001</v>
      </c>
      <c r="AP1416" s="129">
        <v>4.2863200000000003E-4</v>
      </c>
      <c r="AQ1416" s="129">
        <v>4.0169312999999997E-4</v>
      </c>
      <c r="AR1416" s="129">
        <v>1.4537451E-5</v>
      </c>
      <c r="AS1416" s="129">
        <v>1.2401414E-5</v>
      </c>
      <c r="AT1416" s="172">
        <f t="shared" si="382"/>
        <v>2.40823219128E-8</v>
      </c>
      <c r="AU1416" s="172">
        <f t="shared" si="383"/>
        <v>5.3762761943099999E-11</v>
      </c>
      <c r="AV1416" s="185">
        <f t="shared" si="384"/>
        <v>1.7368926678000001E-3</v>
      </c>
      <c r="AW1416" s="121">
        <v>1.4429042E-8</v>
      </c>
      <c r="AX1416" s="121">
        <v>4.3535902999999999E-11</v>
      </c>
      <c r="AY1416" s="121">
        <v>1.1894631E-15</v>
      </c>
      <c r="AZ1416" s="121">
        <v>0</v>
      </c>
      <c r="BA1416" s="121">
        <v>0</v>
      </c>
      <c r="BB1416" s="121">
        <v>3.0292128000000002E-12</v>
      </c>
      <c r="BC1416" s="121">
        <v>9.6502506999999992E-9</v>
      </c>
      <c r="BD1416" s="121">
        <v>6.9080828000000002E-13</v>
      </c>
      <c r="BE1416" s="121">
        <v>9.5348611999999999E-12</v>
      </c>
      <c r="BF1416" s="121">
        <v>0</v>
      </c>
      <c r="BG1416" s="121">
        <v>0</v>
      </c>
      <c r="BH1416" s="121">
        <v>0</v>
      </c>
      <c r="BI1416" s="121">
        <v>0</v>
      </c>
      <c r="BJ1416" s="121">
        <v>0</v>
      </c>
      <c r="BK1416" s="121">
        <v>0</v>
      </c>
      <c r="BL1416" s="121">
        <v>0</v>
      </c>
      <c r="BM1416" s="121">
        <v>0</v>
      </c>
      <c r="BN1416" s="121">
        <v>6.9447678000000001E-6</v>
      </c>
      <c r="BO1416" s="121">
        <v>1.7299479E-3</v>
      </c>
      <c r="BP1416" s="121">
        <v>0</v>
      </c>
      <c r="BQ1416" s="121">
        <v>0</v>
      </c>
      <c r="BR1416" s="121">
        <v>0</v>
      </c>
      <c r="BT1416" s="71">
        <v>8.7197760000000003E-7</v>
      </c>
      <c r="BU1416" s="71">
        <v>6.5736213999999996E-8</v>
      </c>
      <c r="BV1416" s="71">
        <v>4.3353446000000002E-7</v>
      </c>
      <c r="BW1416" s="71">
        <v>5.3817539000000002E-11</v>
      </c>
      <c r="BX1416" s="71">
        <v>1.3772741E-7</v>
      </c>
      <c r="BY1416" s="71">
        <v>0</v>
      </c>
      <c r="BZ1416" s="71">
        <v>0</v>
      </c>
      <c r="CA1416" s="71">
        <v>0</v>
      </c>
      <c r="CB1416" s="71">
        <v>0</v>
      </c>
      <c r="CC1416" s="71">
        <v>1.6417131000000001E-10</v>
      </c>
      <c r="CD1416" s="71">
        <v>0</v>
      </c>
      <c r="CE1416" s="71">
        <v>0</v>
      </c>
      <c r="CF1416" s="71">
        <v>0</v>
      </c>
      <c r="CG1416" s="71">
        <v>2.5875613999999999E-8</v>
      </c>
      <c r="CH1416" s="71">
        <v>2.0888568000000001E-7</v>
      </c>
      <c r="CI1416" s="71">
        <v>2.2974332999999998E-13</v>
      </c>
      <c r="CJ1416" s="71">
        <v>0</v>
      </c>
      <c r="CL1416" s="186">
        <v>0</v>
      </c>
      <c r="CM1416" s="186">
        <v>1.5548536999999999E-2</v>
      </c>
      <c r="CN1416" s="187">
        <v>0</v>
      </c>
      <c r="CO1416" s="186">
        <v>4.4975760000000001E-5</v>
      </c>
      <c r="CP1416" s="186">
        <v>0</v>
      </c>
      <c r="CQ1416" s="186">
        <v>0</v>
      </c>
      <c r="CR1416" s="186">
        <v>5.0770751999999999E-6</v>
      </c>
      <c r="CS1416" s="186">
        <v>0</v>
      </c>
      <c r="CT1416" s="186">
        <v>0</v>
      </c>
      <c r="CU1416" s="186">
        <v>0</v>
      </c>
    </row>
    <row r="1417" spans="1:99" ht="14.4">
      <c r="A1417" t="s">
        <v>3476</v>
      </c>
      <c r="B1417" s="92" t="s">
        <v>1737</v>
      </c>
      <c r="C1417" s="126" t="str">
        <f t="shared" si="380"/>
        <v>B.044.01.150</v>
      </c>
      <c r="D1417" s="11" t="s">
        <v>1738</v>
      </c>
      <c r="E1417" s="125" t="s">
        <v>1058</v>
      </c>
      <c r="F1417" s="128" t="str">
        <f t="shared" si="381"/>
        <v>Electricity Cote d'Ivoire production</v>
      </c>
      <c r="G1417" s="131">
        <f t="shared" si="376"/>
        <v>3.2221502409E-2</v>
      </c>
      <c r="H1417" s="183">
        <f t="shared" si="377"/>
        <v>3.3993094999999998E-3</v>
      </c>
      <c r="I1417" s="183">
        <f t="shared" si="378"/>
        <v>4.8982382000000001E-3</v>
      </c>
      <c r="J1417" s="184">
        <f t="shared" si="379"/>
        <v>6.8681709000000001E-5</v>
      </c>
      <c r="K1417" s="183">
        <v>2.3855273E-2</v>
      </c>
      <c r="L1417" s="146">
        <v>2.3020508999999998E-3</v>
      </c>
      <c r="M1417" s="146">
        <v>2.5961872999999999E-3</v>
      </c>
      <c r="N1417" s="146">
        <v>2.3521360999999999E-3</v>
      </c>
      <c r="O1417" s="188">
        <v>1.0471733999999999E-3</v>
      </c>
      <c r="P1417" s="146">
        <v>0</v>
      </c>
      <c r="Q1417" s="146">
        <v>0</v>
      </c>
      <c r="R1417" s="146">
        <v>0</v>
      </c>
      <c r="S1417" s="188">
        <v>6.8681709000000001E-5</v>
      </c>
      <c r="T1417" s="146">
        <v>0</v>
      </c>
      <c r="U1417" s="146">
        <v>0</v>
      </c>
      <c r="V1417" s="146">
        <v>0</v>
      </c>
      <c r="W1417" s="146">
        <v>0</v>
      </c>
      <c r="X1417" s="146">
        <v>0</v>
      </c>
      <c r="Z1417" s="157">
        <f t="shared" si="370"/>
        <v>0.15903515333333335</v>
      </c>
      <c r="AB1417" s="131">
        <f t="shared" si="371"/>
        <v>2.3855273E-2</v>
      </c>
      <c r="AC1417" s="131">
        <f t="shared" si="372"/>
        <v>8.2975476999999995E-3</v>
      </c>
      <c r="AD1417" s="131">
        <f t="shared" si="373"/>
        <v>4.8982382000000001E-3</v>
      </c>
      <c r="AE1417" s="131">
        <f t="shared" si="374"/>
        <v>4.8982382000000001E-3</v>
      </c>
      <c r="AF1417" s="131">
        <f t="shared" si="375"/>
        <v>6.8681709000000001E-5</v>
      </c>
      <c r="AH1417">
        <v>2.2246271000000002</v>
      </c>
      <c r="AI1417" s="71">
        <v>1.8365191999999999</v>
      </c>
      <c r="AJ1417" s="71">
        <v>0</v>
      </c>
      <c r="AK1417" s="71">
        <v>0</v>
      </c>
      <c r="AL1417" s="71">
        <v>3.2058072E-2</v>
      </c>
      <c r="AM1417" s="71">
        <v>2.1130556000000002E-3</v>
      </c>
      <c r="AN1417" s="71">
        <v>0.3539368</v>
      </c>
      <c r="AP1417" s="129">
        <v>3.6749110999999999E-3</v>
      </c>
      <c r="AQ1417" s="129">
        <v>3.4340922999999998E-3</v>
      </c>
      <c r="AR1417" s="129">
        <v>1.3746691000000001E-4</v>
      </c>
      <c r="AS1417" s="129">
        <v>1.0335192E-4</v>
      </c>
      <c r="AT1417" s="172">
        <f t="shared" si="382"/>
        <v>2.05880829098E-7</v>
      </c>
      <c r="AU1417" s="172">
        <f t="shared" si="383"/>
        <v>5.0838354818899998E-10</v>
      </c>
      <c r="AV1417" s="185">
        <f t="shared" si="384"/>
        <v>1.4475058798800001E-2</v>
      </c>
      <c r="AW1417" s="121">
        <v>1.4758462000000001E-7</v>
      </c>
      <c r="AX1417" s="121">
        <v>4.4529843999999998E-10</v>
      </c>
      <c r="AY1417" s="121">
        <v>1.2166189E-14</v>
      </c>
      <c r="AZ1417" s="121">
        <v>0</v>
      </c>
      <c r="BA1417" s="121">
        <v>0</v>
      </c>
      <c r="BB1417" s="121">
        <v>6.3031098000000002E-11</v>
      </c>
      <c r="BC1417" s="121">
        <v>5.8233178E-8</v>
      </c>
      <c r="BD1417" s="121">
        <v>1.4374165E-11</v>
      </c>
      <c r="BE1417" s="121">
        <v>4.8698777000000002E-11</v>
      </c>
      <c r="BF1417" s="121">
        <v>0</v>
      </c>
      <c r="BG1417" s="121">
        <v>0</v>
      </c>
      <c r="BH1417" s="121">
        <v>0</v>
      </c>
      <c r="BI1417" s="121">
        <v>0</v>
      </c>
      <c r="BJ1417" s="121">
        <v>0</v>
      </c>
      <c r="BK1417" s="121">
        <v>0</v>
      </c>
      <c r="BL1417" s="121">
        <v>0</v>
      </c>
      <c r="BM1417" s="121">
        <v>0</v>
      </c>
      <c r="BN1417" s="121">
        <v>2.6327987999999999E-6</v>
      </c>
      <c r="BO1417" s="121">
        <v>1.4472426E-2</v>
      </c>
      <c r="BP1417" s="121">
        <v>0</v>
      </c>
      <c r="BQ1417" s="121">
        <v>0</v>
      </c>
      <c r="BR1417" s="121">
        <v>0</v>
      </c>
      <c r="BT1417" s="71">
        <v>8.5778416999999995E-6</v>
      </c>
      <c r="BU1417" s="71">
        <v>3.3574407999999999E-7</v>
      </c>
      <c r="BV1417" s="71">
        <v>4.4343221000000002E-6</v>
      </c>
      <c r="BW1417" s="71">
        <v>1.1198217999999999E-9</v>
      </c>
      <c r="BX1417" s="71">
        <v>1.2138681E-6</v>
      </c>
      <c r="BY1417" s="71">
        <v>0</v>
      </c>
      <c r="BZ1417" s="71">
        <v>0</v>
      </c>
      <c r="CA1417" s="71">
        <v>0</v>
      </c>
      <c r="CB1417" s="71">
        <v>0</v>
      </c>
      <c r="CC1417" s="71">
        <v>3.4160352999999999E-9</v>
      </c>
      <c r="CD1417" s="71">
        <v>0</v>
      </c>
      <c r="CE1417" s="71">
        <v>0</v>
      </c>
      <c r="CF1417" s="71">
        <v>0</v>
      </c>
      <c r="CG1417" s="71">
        <v>4.7141779E-7</v>
      </c>
      <c r="CH1417" s="71">
        <v>2.1179537000000001E-6</v>
      </c>
      <c r="CI1417" s="71">
        <v>8.7096931000000006E-14</v>
      </c>
      <c r="CJ1417" s="71">
        <v>0</v>
      </c>
      <c r="CL1417" s="186">
        <v>0</v>
      </c>
      <c r="CM1417" s="186">
        <v>0.15903516000000001</v>
      </c>
      <c r="CN1417" s="187">
        <v>0</v>
      </c>
      <c r="CO1417" s="186">
        <v>2.2971121000000001E-4</v>
      </c>
      <c r="CP1417" s="186">
        <v>0</v>
      </c>
      <c r="CQ1417" s="186">
        <v>0</v>
      </c>
      <c r="CR1417" s="186">
        <v>4.0151955000000001E-5</v>
      </c>
      <c r="CS1417" s="186">
        <v>0</v>
      </c>
      <c r="CT1417" s="186">
        <v>0</v>
      </c>
      <c r="CU1417" s="186">
        <v>0</v>
      </c>
    </row>
    <row r="1418" spans="1:99" ht="14.4">
      <c r="A1418" t="s">
        <v>3477</v>
      </c>
      <c r="B1418" s="92" t="s">
        <v>1737</v>
      </c>
      <c r="C1418" s="126" t="str">
        <f t="shared" si="380"/>
        <v>B.044.01.151</v>
      </c>
      <c r="D1418" s="11" t="s">
        <v>1738</v>
      </c>
      <c r="E1418" s="125" t="s">
        <v>1058</v>
      </c>
      <c r="F1418" s="128" t="str">
        <f t="shared" si="381"/>
        <v>Electricity Cuba production</v>
      </c>
      <c r="G1418" s="131">
        <f t="shared" si="376"/>
        <v>5.15579897164E-2</v>
      </c>
      <c r="H1418" s="183">
        <f t="shared" si="377"/>
        <v>3.6732329999999997E-3</v>
      </c>
      <c r="I1418" s="183">
        <f t="shared" si="378"/>
        <v>9.8943784000000007E-3</v>
      </c>
      <c r="J1418" s="184">
        <f t="shared" si="379"/>
        <v>8.1793164E-6</v>
      </c>
      <c r="K1418" s="183">
        <v>3.7982199000000001E-2</v>
      </c>
      <c r="L1418" s="188">
        <v>7.4349875999999999E-3</v>
      </c>
      <c r="M1418" s="188">
        <v>2.4593907999999999E-3</v>
      </c>
      <c r="N1418" s="188">
        <v>2.1142450999999999E-3</v>
      </c>
      <c r="O1418" s="188">
        <v>1.5589879E-3</v>
      </c>
      <c r="P1418" s="146">
        <v>0</v>
      </c>
      <c r="Q1418" s="146">
        <v>0</v>
      </c>
      <c r="R1418" s="188">
        <v>0</v>
      </c>
      <c r="S1418" s="188">
        <v>8.1793164E-6</v>
      </c>
      <c r="T1418" s="146">
        <v>0</v>
      </c>
      <c r="U1418" s="146">
        <v>0</v>
      </c>
      <c r="V1418" s="146">
        <v>0</v>
      </c>
      <c r="W1418" s="146">
        <v>0</v>
      </c>
      <c r="X1418" s="146">
        <v>0</v>
      </c>
      <c r="Z1418" s="157">
        <f t="shared" si="370"/>
        <v>0.25321466000000004</v>
      </c>
      <c r="AB1418" s="131">
        <f t="shared" si="371"/>
        <v>3.7982199000000001E-2</v>
      </c>
      <c r="AC1418" s="131">
        <f t="shared" si="372"/>
        <v>1.35676114E-2</v>
      </c>
      <c r="AD1418" s="131">
        <f t="shared" si="373"/>
        <v>9.8943784000000007E-3</v>
      </c>
      <c r="AE1418" s="131">
        <f t="shared" si="374"/>
        <v>9.8943784000000007E-3</v>
      </c>
      <c r="AF1418" s="131">
        <f t="shared" si="375"/>
        <v>8.1793164E-6</v>
      </c>
      <c r="AH1418">
        <v>3.2959781000000001</v>
      </c>
      <c r="AI1418" s="71">
        <v>3.1700770999999999</v>
      </c>
      <c r="AJ1418" s="71">
        <v>0</v>
      </c>
      <c r="AK1418" s="71">
        <v>0</v>
      </c>
      <c r="AL1418" s="71">
        <v>9.3222799999999995E-2</v>
      </c>
      <c r="AM1418" s="71">
        <v>2.2623405999999999E-2</v>
      </c>
      <c r="AN1418" s="71">
        <v>1.0054847E-2</v>
      </c>
      <c r="AP1418" s="129">
        <v>7.0388658000000003E-3</v>
      </c>
      <c r="AQ1418" s="129">
        <v>6.5805982000000001E-3</v>
      </c>
      <c r="AR1418" s="129">
        <v>2.3774226999999999E-4</v>
      </c>
      <c r="AS1418" s="129">
        <v>2.2052525000000001E-4</v>
      </c>
      <c r="AT1418" s="172">
        <f t="shared" si="382"/>
        <v>3.9452027624099999E-7</v>
      </c>
      <c r="AU1418" s="172">
        <f t="shared" si="383"/>
        <v>8.7922438792100003E-10</v>
      </c>
      <c r="AV1418" s="185">
        <f t="shared" si="384"/>
        <v>3.0885889540460003E-2</v>
      </c>
      <c r="AW1418" s="121">
        <v>2.3498319999999999E-7</v>
      </c>
      <c r="AX1418" s="121">
        <v>7.0900104999999995E-10</v>
      </c>
      <c r="AY1418" s="121">
        <v>1.9370920999999999E-14</v>
      </c>
      <c r="AZ1418" s="121">
        <v>0</v>
      </c>
      <c r="BA1418" s="121">
        <v>0</v>
      </c>
      <c r="BB1418" s="121">
        <v>5.6656241000000003E-11</v>
      </c>
      <c r="BC1418" s="121">
        <v>1.5948042000000001E-7</v>
      </c>
      <c r="BD1418" s="121">
        <v>1.2920387E-11</v>
      </c>
      <c r="BE1418" s="121">
        <v>1.5728358E-10</v>
      </c>
      <c r="BF1418" s="121">
        <v>0</v>
      </c>
      <c r="BG1418" s="121">
        <v>0</v>
      </c>
      <c r="BH1418" s="121">
        <v>0</v>
      </c>
      <c r="BI1418" s="121">
        <v>0</v>
      </c>
      <c r="BJ1418" s="121">
        <v>0</v>
      </c>
      <c r="BK1418" s="121">
        <v>0</v>
      </c>
      <c r="BL1418" s="121">
        <v>0</v>
      </c>
      <c r="BM1418" s="121">
        <v>0</v>
      </c>
      <c r="BN1418" s="121">
        <v>3.1354046000000001E-7</v>
      </c>
      <c r="BO1418" s="121">
        <v>3.0885576000000001E-2</v>
      </c>
      <c r="BP1418" s="121">
        <v>0</v>
      </c>
      <c r="BQ1418" s="121">
        <v>0</v>
      </c>
      <c r="BR1418" s="121">
        <v>0</v>
      </c>
      <c r="BT1418" s="71">
        <v>1.4718830000000001E-5</v>
      </c>
      <c r="BU1418" s="71">
        <v>1.0843605E-6</v>
      </c>
      <c r="BV1418" s="71">
        <v>7.0602966000000004E-6</v>
      </c>
      <c r="BW1418" s="71">
        <v>1.006565E-9</v>
      </c>
      <c r="BX1418" s="71">
        <v>2.2886440999999999E-6</v>
      </c>
      <c r="BY1418" s="71">
        <v>0</v>
      </c>
      <c r="BZ1418" s="71">
        <v>0</v>
      </c>
      <c r="CA1418" s="71">
        <v>0</v>
      </c>
      <c r="CB1418" s="71">
        <v>0</v>
      </c>
      <c r="CC1418" s="71">
        <v>3.0705433999999999E-9</v>
      </c>
      <c r="CD1418" s="71">
        <v>0</v>
      </c>
      <c r="CE1418" s="71">
        <v>0</v>
      </c>
      <c r="CF1418" s="71">
        <v>0</v>
      </c>
      <c r="CG1418" s="71">
        <v>4.7453869000000003E-7</v>
      </c>
      <c r="CH1418" s="71">
        <v>3.8069125E-6</v>
      </c>
      <c r="CI1418" s="71">
        <v>1.0372388E-14</v>
      </c>
      <c r="CJ1418" s="71">
        <v>0</v>
      </c>
      <c r="CL1418" s="186">
        <v>0</v>
      </c>
      <c r="CM1418" s="186">
        <v>0.25321465999999998</v>
      </c>
      <c r="CN1418" s="187">
        <v>0</v>
      </c>
      <c r="CO1418" s="186">
        <v>7.4190366999999995E-4</v>
      </c>
      <c r="CP1418" s="186">
        <v>0</v>
      </c>
      <c r="CQ1418" s="186">
        <v>0</v>
      </c>
      <c r="CR1418" s="186">
        <v>8.4216052000000004E-5</v>
      </c>
      <c r="CS1418" s="186">
        <v>0</v>
      </c>
      <c r="CT1418" s="186">
        <v>0</v>
      </c>
      <c r="CU1418" s="186">
        <v>0</v>
      </c>
    </row>
    <row r="1419" spans="1:99" ht="14.4">
      <c r="A1419" t="s">
        <v>3478</v>
      </c>
      <c r="B1419" s="92" t="s">
        <v>1737</v>
      </c>
      <c r="C1419" s="126" t="str">
        <f t="shared" si="380"/>
        <v>B.044.01.152</v>
      </c>
      <c r="D1419" s="11" t="s">
        <v>1738</v>
      </c>
      <c r="E1419" s="125" t="s">
        <v>1058</v>
      </c>
      <c r="F1419" s="128" t="str">
        <f t="shared" si="381"/>
        <v>Electricity Democratic Republic of Congo production</v>
      </c>
      <c r="G1419" s="131">
        <f t="shared" si="376"/>
        <v>6.2242150720000005E-4</v>
      </c>
      <c r="H1419" s="183">
        <f t="shared" si="377"/>
        <v>1.87414392E-5</v>
      </c>
      <c r="I1419" s="183">
        <f t="shared" si="378"/>
        <v>2.3300277999999998E-5</v>
      </c>
      <c r="J1419" s="184">
        <f t="shared" si="379"/>
        <v>2.2216394000000001E-4</v>
      </c>
      <c r="K1419" s="183">
        <v>3.5821585000000002E-4</v>
      </c>
      <c r="L1419" s="188">
        <v>1.2124922E-5</v>
      </c>
      <c r="M1419" s="188">
        <v>1.1175355999999999E-5</v>
      </c>
      <c r="N1419" s="188">
        <v>9.1362482000000002E-6</v>
      </c>
      <c r="O1419" s="188">
        <v>9.6051909999999995E-6</v>
      </c>
      <c r="P1419" s="146">
        <v>0</v>
      </c>
      <c r="Q1419" s="146">
        <v>0</v>
      </c>
      <c r="R1419" s="188">
        <v>0</v>
      </c>
      <c r="S1419" s="188">
        <v>2.2216394000000001E-4</v>
      </c>
      <c r="T1419" s="146">
        <v>0</v>
      </c>
      <c r="U1419" s="146">
        <v>0</v>
      </c>
      <c r="V1419" s="146">
        <v>0</v>
      </c>
      <c r="W1419" s="146">
        <v>0</v>
      </c>
      <c r="X1419" s="146">
        <v>0</v>
      </c>
      <c r="Z1419" s="157">
        <f t="shared" si="370"/>
        <v>2.3881056666666669E-3</v>
      </c>
      <c r="AB1419" s="131">
        <f t="shared" si="371"/>
        <v>3.5821585000000002E-4</v>
      </c>
      <c r="AC1419" s="131">
        <f t="shared" si="372"/>
        <v>4.2041717199999991E-5</v>
      </c>
      <c r="AD1419" s="131">
        <f t="shared" si="373"/>
        <v>2.3300277999999998E-5</v>
      </c>
      <c r="AE1419" s="131">
        <f t="shared" si="374"/>
        <v>2.3300277999999998E-5</v>
      </c>
      <c r="AF1419" s="131">
        <f t="shared" si="375"/>
        <v>2.2216394000000001E-4</v>
      </c>
      <c r="AH1419">
        <v>1.1043217000000001</v>
      </c>
      <c r="AI1419" s="71">
        <v>0</v>
      </c>
      <c r="AJ1419" s="71">
        <v>0</v>
      </c>
      <c r="AK1419" s="71">
        <v>0</v>
      </c>
      <c r="AL1419" s="71">
        <v>6.9935042999999999E-3</v>
      </c>
      <c r="AM1419" s="71">
        <v>0.15211859</v>
      </c>
      <c r="AN1419" s="71">
        <v>0.94520965000000001</v>
      </c>
      <c r="AP1419" s="129">
        <v>4.5109089000000001E-5</v>
      </c>
      <c r="AQ1419" s="129">
        <v>4.3155697000000003E-5</v>
      </c>
      <c r="AR1419" s="129">
        <v>1.8925859E-6</v>
      </c>
      <c r="AS1419" s="129">
        <v>6.0806270999999999E-8</v>
      </c>
      <c r="AT1419" s="172">
        <f t="shared" si="382"/>
        <v>2.5872720375700001E-9</v>
      </c>
      <c r="AU1419" s="172">
        <f t="shared" si="383"/>
        <v>6.99920808809E-12</v>
      </c>
      <c r="AV1419" s="185">
        <f t="shared" si="384"/>
        <v>8.5162843999999994E-6</v>
      </c>
      <c r="AW1419" s="121">
        <v>2.2161621000000002E-9</v>
      </c>
      <c r="AX1419" s="121">
        <v>6.6866958999999998E-12</v>
      </c>
      <c r="AY1419" s="121">
        <v>1.8269009E-16</v>
      </c>
      <c r="AZ1419" s="121">
        <v>0</v>
      </c>
      <c r="BA1419" s="121">
        <v>0</v>
      </c>
      <c r="BB1419" s="121">
        <v>2.4482757E-13</v>
      </c>
      <c r="BC1419" s="121">
        <v>3.7086511000000002E-10</v>
      </c>
      <c r="BD1419" s="121">
        <v>5.5832628000000001E-14</v>
      </c>
      <c r="BE1419" s="121">
        <v>2.5649686999999999E-13</v>
      </c>
      <c r="BF1419" s="121">
        <v>0</v>
      </c>
      <c r="BG1419" s="121">
        <v>0</v>
      </c>
      <c r="BH1419" s="121">
        <v>0</v>
      </c>
      <c r="BI1419" s="121">
        <v>0</v>
      </c>
      <c r="BJ1419" s="121">
        <v>0</v>
      </c>
      <c r="BK1419" s="121">
        <v>0</v>
      </c>
      <c r="BL1419" s="121">
        <v>0</v>
      </c>
      <c r="BM1419" s="121">
        <v>0</v>
      </c>
      <c r="BN1419" s="121">
        <v>8.5162843999999994E-6</v>
      </c>
      <c r="BO1419" s="121">
        <v>0</v>
      </c>
      <c r="BP1419" s="121">
        <v>0</v>
      </c>
      <c r="BQ1419" s="121">
        <v>0</v>
      </c>
      <c r="BR1419" s="121">
        <v>0</v>
      </c>
      <c r="BT1419" s="71">
        <v>8.0288305000000005E-8</v>
      </c>
      <c r="BU1419" s="71">
        <v>1.7683669E-9</v>
      </c>
      <c r="BV1419" s="71">
        <v>6.6586723E-8</v>
      </c>
      <c r="BW1419" s="71">
        <v>4.3496506000000001E-12</v>
      </c>
      <c r="BX1419" s="71">
        <v>1.0054079999999999E-8</v>
      </c>
      <c r="BY1419" s="71">
        <v>0</v>
      </c>
      <c r="BZ1419" s="71">
        <v>0</v>
      </c>
      <c r="CA1419" s="71">
        <v>0</v>
      </c>
      <c r="CB1419" s="71">
        <v>0</v>
      </c>
      <c r="CC1419" s="71">
        <v>1.3268682E-11</v>
      </c>
      <c r="CD1419" s="71">
        <v>0</v>
      </c>
      <c r="CE1419" s="71">
        <v>0</v>
      </c>
      <c r="CF1419" s="71">
        <v>0</v>
      </c>
      <c r="CG1419" s="71">
        <v>1.8612336999999999E-9</v>
      </c>
      <c r="CH1419" s="71">
        <v>0</v>
      </c>
      <c r="CI1419" s="71">
        <v>2.8173144999999998E-13</v>
      </c>
      <c r="CJ1419" s="71">
        <v>0</v>
      </c>
      <c r="CL1419" s="186">
        <v>0</v>
      </c>
      <c r="CM1419" s="186">
        <v>2.3881057E-3</v>
      </c>
      <c r="CN1419" s="187">
        <v>0</v>
      </c>
      <c r="CO1419" s="186">
        <v>1.2098909000000001E-6</v>
      </c>
      <c r="CP1419" s="186">
        <v>0</v>
      </c>
      <c r="CQ1419" s="186">
        <v>0</v>
      </c>
      <c r="CR1419" s="186">
        <v>3.1346870999999999E-7</v>
      </c>
      <c r="CS1419" s="186">
        <v>0</v>
      </c>
      <c r="CT1419" s="186">
        <v>0</v>
      </c>
      <c r="CU1419" s="186">
        <v>0</v>
      </c>
    </row>
    <row r="1420" spans="1:99" ht="14.4">
      <c r="A1420" t="s">
        <v>3479</v>
      </c>
      <c r="B1420" s="92" t="s">
        <v>1737</v>
      </c>
      <c r="C1420" s="126" t="str">
        <f t="shared" si="380"/>
        <v>B.044.01.153</v>
      </c>
      <c r="D1420" s="11" t="s">
        <v>1738</v>
      </c>
      <c r="E1420" s="125" t="s">
        <v>1058</v>
      </c>
      <c r="F1420" s="128" t="str">
        <f t="shared" si="381"/>
        <v>Electricity Djibouti production</v>
      </c>
      <c r="G1420" s="131">
        <f t="shared" si="376"/>
        <v>3.4800780369999999E-2</v>
      </c>
      <c r="H1420" s="183">
        <f t="shared" si="377"/>
        <v>2.2284970999999999E-3</v>
      </c>
      <c r="I1420" s="183">
        <f t="shared" si="378"/>
        <v>6.7860728999999996E-3</v>
      </c>
      <c r="J1420" s="184">
        <f t="shared" si="379"/>
        <v>1.2572237E-4</v>
      </c>
      <c r="K1420" s="190">
        <v>2.5660487999999999E-2</v>
      </c>
      <c r="L1420" s="188">
        <v>5.3480669999999998E-3</v>
      </c>
      <c r="M1420" s="188">
        <v>1.4380059000000001E-3</v>
      </c>
      <c r="N1420" s="188">
        <v>1.2213357000000001E-3</v>
      </c>
      <c r="O1420" s="146">
        <v>1.0071614E-3</v>
      </c>
      <c r="P1420" s="146">
        <v>0</v>
      </c>
      <c r="Q1420" s="146">
        <v>0</v>
      </c>
      <c r="R1420" s="146">
        <v>0</v>
      </c>
      <c r="S1420" s="188">
        <v>1.2572237E-4</v>
      </c>
      <c r="T1420" s="146">
        <v>0</v>
      </c>
      <c r="U1420" s="146">
        <v>0</v>
      </c>
      <c r="V1420" s="146">
        <v>0</v>
      </c>
      <c r="W1420" s="146">
        <v>0</v>
      </c>
      <c r="X1420" s="146">
        <v>0</v>
      </c>
      <c r="Z1420" s="157">
        <f t="shared" si="370"/>
        <v>0.17106991999999999</v>
      </c>
      <c r="AB1420" s="131">
        <f t="shared" si="371"/>
        <v>2.5660487999999999E-2</v>
      </c>
      <c r="AC1420" s="131">
        <f t="shared" si="372"/>
        <v>9.0145699999999995E-3</v>
      </c>
      <c r="AD1420" s="131">
        <f t="shared" si="373"/>
        <v>6.7860728999999996E-3</v>
      </c>
      <c r="AE1420" s="131">
        <f t="shared" si="374"/>
        <v>6.7860728999999996E-3</v>
      </c>
      <c r="AF1420" s="131">
        <f t="shared" si="375"/>
        <v>1.2572237E-4</v>
      </c>
      <c r="AH1420">
        <v>2.5866997</v>
      </c>
      <c r="AI1420" s="71">
        <v>2.1498626000000001</v>
      </c>
      <c r="AJ1420" s="71">
        <v>0</v>
      </c>
      <c r="AK1420" s="71">
        <v>0</v>
      </c>
      <c r="AL1420" s="71">
        <v>0</v>
      </c>
      <c r="AM1420" s="71">
        <v>0.43683709999999998</v>
      </c>
      <c r="AN1420" s="71">
        <v>0</v>
      </c>
      <c r="AP1420" s="129">
        <v>4.8477868999999996E-3</v>
      </c>
      <c r="AQ1420" s="129">
        <v>4.5321182E-3</v>
      </c>
      <c r="AR1420" s="129">
        <v>1.6213410000000001E-4</v>
      </c>
      <c r="AS1420" s="129">
        <v>1.535346E-4</v>
      </c>
      <c r="AT1420" s="172">
        <f t="shared" si="382"/>
        <v>2.7170972860400004E-7</v>
      </c>
      <c r="AU1420" s="172">
        <f t="shared" si="383"/>
        <v>5.9960835504899998E-10</v>
      </c>
      <c r="AV1420" s="185">
        <f t="shared" si="384"/>
        <v>2.1503445357400001E-2</v>
      </c>
      <c r="AW1420" s="121">
        <v>1.5875288000000001E-7</v>
      </c>
      <c r="AX1420" s="121">
        <v>4.7899576999999998E-10</v>
      </c>
      <c r="AY1420" s="121">
        <v>1.3086849E-14</v>
      </c>
      <c r="AZ1420" s="121">
        <v>0</v>
      </c>
      <c r="BA1420" s="121">
        <v>0</v>
      </c>
      <c r="BB1420" s="121">
        <v>3.2728604000000002E-11</v>
      </c>
      <c r="BC1420" s="121">
        <v>1.1292412E-7</v>
      </c>
      <c r="BD1420" s="121">
        <v>7.4637182000000002E-12</v>
      </c>
      <c r="BE1420" s="121">
        <v>1.1313578E-10</v>
      </c>
      <c r="BF1420" s="121">
        <v>0</v>
      </c>
      <c r="BG1420" s="121">
        <v>0</v>
      </c>
      <c r="BH1420" s="121">
        <v>0</v>
      </c>
      <c r="BI1420" s="121">
        <v>0</v>
      </c>
      <c r="BJ1420" s="121">
        <v>0</v>
      </c>
      <c r="BK1420" s="121">
        <v>0</v>
      </c>
      <c r="BL1420" s="121">
        <v>0</v>
      </c>
      <c r="BM1420" s="121">
        <v>0</v>
      </c>
      <c r="BN1420" s="121">
        <v>4.8193573999999996E-6</v>
      </c>
      <c r="BO1420" s="121">
        <v>2.1498626E-2</v>
      </c>
      <c r="BP1420" s="121">
        <v>0</v>
      </c>
      <c r="BQ1420" s="121">
        <v>0</v>
      </c>
      <c r="BR1420" s="121">
        <v>0</v>
      </c>
      <c r="BT1420" s="71">
        <v>9.9762145000000008E-6</v>
      </c>
      <c r="BU1420" s="71">
        <v>7.7999223999999996E-7</v>
      </c>
      <c r="BV1420" s="71">
        <v>4.7698831999999999E-6</v>
      </c>
      <c r="BW1420" s="71">
        <v>5.8146226999999995E-10</v>
      </c>
      <c r="BX1420" s="71">
        <v>1.5439965999999999E-6</v>
      </c>
      <c r="BY1420" s="71">
        <v>0</v>
      </c>
      <c r="BZ1420" s="71">
        <v>0</v>
      </c>
      <c r="CA1420" s="71">
        <v>0</v>
      </c>
      <c r="CB1420" s="71">
        <v>0</v>
      </c>
      <c r="CC1420" s="71">
        <v>1.7737604E-9</v>
      </c>
      <c r="CD1420" s="71">
        <v>0</v>
      </c>
      <c r="CE1420" s="71">
        <v>0</v>
      </c>
      <c r="CF1420" s="71">
        <v>0</v>
      </c>
      <c r="CG1420" s="71">
        <v>2.8409670999999999E-7</v>
      </c>
      <c r="CH1420" s="71">
        <v>2.5958903E-6</v>
      </c>
      <c r="CI1420" s="71">
        <v>1.5943156999999999E-13</v>
      </c>
      <c r="CJ1420" s="71">
        <v>0</v>
      </c>
      <c r="CL1420" s="186">
        <v>0</v>
      </c>
      <c r="CM1420" s="186">
        <v>0.17106991999999999</v>
      </c>
      <c r="CN1420" s="187">
        <v>0</v>
      </c>
      <c r="CO1420" s="186">
        <v>5.3365933E-4</v>
      </c>
      <c r="CP1420" s="186">
        <v>0</v>
      </c>
      <c r="CQ1420" s="186">
        <v>0</v>
      </c>
      <c r="CR1420" s="186">
        <v>5.7728751999999997E-5</v>
      </c>
      <c r="CS1420" s="186">
        <v>0</v>
      </c>
      <c r="CT1420" s="186">
        <v>0</v>
      </c>
      <c r="CU1420" s="186">
        <v>0</v>
      </c>
    </row>
    <row r="1421" spans="1:99" ht="14.4">
      <c r="A1421" t="s">
        <v>3480</v>
      </c>
      <c r="B1421" s="92" t="s">
        <v>1737</v>
      </c>
      <c r="C1421" s="126" t="str">
        <f t="shared" si="380"/>
        <v>B.044.01.154</v>
      </c>
      <c r="D1421" s="11" t="s">
        <v>1738</v>
      </c>
      <c r="E1421" s="125" t="s">
        <v>1058</v>
      </c>
      <c r="F1421" s="128" t="str">
        <f t="shared" si="381"/>
        <v>Electricity Dominica production</v>
      </c>
      <c r="G1421" s="131">
        <f t="shared" si="376"/>
        <v>3.9321892728999996E-2</v>
      </c>
      <c r="H1421" s="183">
        <f t="shared" si="377"/>
        <v>2.5245520999999998E-3</v>
      </c>
      <c r="I1421" s="183">
        <f t="shared" si="378"/>
        <v>7.6845067999999992E-3</v>
      </c>
      <c r="J1421" s="184">
        <f t="shared" si="379"/>
        <v>2.7378828999999999E-5</v>
      </c>
      <c r="K1421" s="183">
        <v>2.9085455E-2</v>
      </c>
      <c r="L1421" s="146">
        <v>6.0595694999999996E-3</v>
      </c>
      <c r="M1421" s="146">
        <v>1.6249373E-3</v>
      </c>
      <c r="N1421" s="146">
        <v>1.3758689E-3</v>
      </c>
      <c r="O1421" s="188">
        <v>1.1486832E-3</v>
      </c>
      <c r="P1421" s="146">
        <v>0</v>
      </c>
      <c r="Q1421" s="146">
        <v>0</v>
      </c>
      <c r="R1421" s="146">
        <v>0</v>
      </c>
      <c r="S1421" s="188">
        <v>2.7378828999999999E-5</v>
      </c>
      <c r="T1421" s="146">
        <v>0</v>
      </c>
      <c r="U1421" s="146">
        <v>0</v>
      </c>
      <c r="V1421" s="146">
        <v>0</v>
      </c>
      <c r="W1421" s="146">
        <v>0</v>
      </c>
      <c r="X1421" s="146">
        <v>0</v>
      </c>
      <c r="Z1421" s="157">
        <f t="shared" si="370"/>
        <v>0.19390303333333334</v>
      </c>
      <c r="AB1421" s="131">
        <f t="shared" si="371"/>
        <v>2.9085455E-2</v>
      </c>
      <c r="AC1421" s="131">
        <f t="shared" si="372"/>
        <v>1.02090589E-2</v>
      </c>
      <c r="AD1421" s="131">
        <f t="shared" si="373"/>
        <v>7.6845067999999992E-3</v>
      </c>
      <c r="AE1421" s="131">
        <f t="shared" si="374"/>
        <v>7.6845067999999992E-3</v>
      </c>
      <c r="AF1421" s="131">
        <f t="shared" si="375"/>
        <v>2.7378828999999999E-5</v>
      </c>
      <c r="AH1421">
        <v>2.5942558</v>
      </c>
      <c r="AI1421" s="71">
        <v>2.4519098000000001</v>
      </c>
      <c r="AJ1421" s="71">
        <v>0</v>
      </c>
      <c r="AK1421" s="71">
        <v>0</v>
      </c>
      <c r="AL1421" s="71">
        <v>0</v>
      </c>
      <c r="AM1421" s="71">
        <v>0</v>
      </c>
      <c r="AN1421" s="71">
        <v>0.14234599000000001</v>
      </c>
      <c r="AP1421" s="129">
        <v>5.4970024999999997E-3</v>
      </c>
      <c r="AQ1421" s="129">
        <v>5.1381813999999996E-3</v>
      </c>
      <c r="AR1421" s="129">
        <v>1.8374725999999999E-4</v>
      </c>
      <c r="AS1421" s="129">
        <v>1.7507385E-4</v>
      </c>
      <c r="AT1421" s="172">
        <f t="shared" si="382"/>
        <v>3.0804443968999998E-7</v>
      </c>
      <c r="AU1421" s="172">
        <f t="shared" si="383"/>
        <v>6.7953868138199994E-10</v>
      </c>
      <c r="AV1421" s="185">
        <f t="shared" si="384"/>
        <v>2.4520147521799998E-2</v>
      </c>
      <c r="AW1421" s="121">
        <v>1.7994200999999999E-7</v>
      </c>
      <c r="AX1421" s="121">
        <v>5.4292849E-10</v>
      </c>
      <c r="AY1421" s="121">
        <v>1.4833582E-14</v>
      </c>
      <c r="AZ1421" s="121">
        <v>0</v>
      </c>
      <c r="BA1421" s="121">
        <v>0</v>
      </c>
      <c r="BB1421" s="121">
        <v>3.686969E-11</v>
      </c>
      <c r="BC1421" s="121">
        <v>1.2806556E-7</v>
      </c>
      <c r="BD1421" s="121">
        <v>8.4080877999999995E-12</v>
      </c>
      <c r="BE1421" s="121">
        <v>1.2818727000000001E-10</v>
      </c>
      <c r="BF1421" s="121">
        <v>0</v>
      </c>
      <c r="BG1421" s="121">
        <v>0</v>
      </c>
      <c r="BH1421" s="121">
        <v>0</v>
      </c>
      <c r="BI1421" s="121">
        <v>0</v>
      </c>
      <c r="BJ1421" s="121">
        <v>0</v>
      </c>
      <c r="BK1421" s="121">
        <v>0</v>
      </c>
      <c r="BL1421" s="121">
        <v>0</v>
      </c>
      <c r="BM1421" s="121">
        <v>0</v>
      </c>
      <c r="BN1421" s="121">
        <v>1.0495218E-6</v>
      </c>
      <c r="BO1421" s="121">
        <v>2.4519098E-2</v>
      </c>
      <c r="BP1421" s="121">
        <v>0</v>
      </c>
      <c r="BQ1421" s="121">
        <v>0</v>
      </c>
      <c r="BR1421" s="121">
        <v>0</v>
      </c>
      <c r="BT1421" s="71">
        <v>1.133007E-5</v>
      </c>
      <c r="BU1421" s="71">
        <v>8.8376177999999997E-7</v>
      </c>
      <c r="BV1421" s="71">
        <v>5.4065311000000004E-6</v>
      </c>
      <c r="BW1421" s="71">
        <v>6.5503354000000001E-10</v>
      </c>
      <c r="BX1421" s="71">
        <v>1.7561485E-6</v>
      </c>
      <c r="BY1421" s="71">
        <v>0</v>
      </c>
      <c r="BZ1421" s="71">
        <v>0</v>
      </c>
      <c r="CA1421" s="71">
        <v>0</v>
      </c>
      <c r="CB1421" s="71">
        <v>0</v>
      </c>
      <c r="CC1421" s="71">
        <v>1.9981907999999999E-9</v>
      </c>
      <c r="CD1421" s="71">
        <v>0</v>
      </c>
      <c r="CE1421" s="71">
        <v>0</v>
      </c>
      <c r="CF1421" s="71">
        <v>0</v>
      </c>
      <c r="CG1421" s="71">
        <v>3.2037257999999999E-7</v>
      </c>
      <c r="CH1421" s="71">
        <v>2.9606027000000001E-6</v>
      </c>
      <c r="CI1421" s="71">
        <v>3.4719753000000003E-14</v>
      </c>
      <c r="CJ1421" s="71">
        <v>0</v>
      </c>
      <c r="CL1421" s="186">
        <v>0</v>
      </c>
      <c r="CM1421" s="186">
        <v>0.19390303</v>
      </c>
      <c r="CN1421" s="187">
        <v>0</v>
      </c>
      <c r="CO1421" s="186">
        <v>6.0465694E-4</v>
      </c>
      <c r="CP1421" s="186">
        <v>0</v>
      </c>
      <c r="CQ1421" s="186">
        <v>0</v>
      </c>
      <c r="CR1421" s="186">
        <v>6.5596718000000004E-5</v>
      </c>
      <c r="CS1421" s="186">
        <v>0</v>
      </c>
      <c r="CT1421" s="186">
        <v>0</v>
      </c>
      <c r="CU1421" s="186">
        <v>0</v>
      </c>
    </row>
    <row r="1422" spans="1:99" ht="14.4">
      <c r="A1422" t="s">
        <v>3481</v>
      </c>
      <c r="B1422" s="92" t="s">
        <v>1737</v>
      </c>
      <c r="C1422" s="126" t="str">
        <f t="shared" si="380"/>
        <v>B.044.01.155</v>
      </c>
      <c r="D1422" s="11" t="s">
        <v>1738</v>
      </c>
      <c r="E1422" s="125" t="s">
        <v>1058</v>
      </c>
      <c r="F1422" s="128" t="str">
        <f t="shared" si="381"/>
        <v>Electricity Dominican Republic production</v>
      </c>
      <c r="G1422" s="131">
        <f t="shared" si="376"/>
        <v>3.9785960427999999E-2</v>
      </c>
      <c r="H1422" s="183">
        <f t="shared" si="377"/>
        <v>3.3093089999999999E-3</v>
      </c>
      <c r="I1422" s="183">
        <f t="shared" si="378"/>
        <v>5.7551928000000004E-3</v>
      </c>
      <c r="J1422" s="184">
        <f t="shared" si="379"/>
        <v>4.7551627999999997E-5</v>
      </c>
      <c r="K1422" s="183">
        <v>3.0673907E-2</v>
      </c>
      <c r="L1422" s="188">
        <v>3.3684587000000002E-3</v>
      </c>
      <c r="M1422" s="188">
        <v>2.3867341000000002E-3</v>
      </c>
      <c r="N1422" s="188">
        <v>2.0915278E-3</v>
      </c>
      <c r="O1422" s="188">
        <v>1.2177812000000001E-3</v>
      </c>
      <c r="P1422" s="146">
        <v>0</v>
      </c>
      <c r="Q1422" s="146">
        <v>0</v>
      </c>
      <c r="R1422" s="188">
        <v>0</v>
      </c>
      <c r="S1422" s="188">
        <v>4.7551627999999997E-5</v>
      </c>
      <c r="T1422" s="146">
        <v>0</v>
      </c>
      <c r="U1422" s="146">
        <v>0</v>
      </c>
      <c r="V1422" s="146">
        <v>0</v>
      </c>
      <c r="W1422" s="146">
        <v>0</v>
      </c>
      <c r="X1422" s="146">
        <v>0</v>
      </c>
      <c r="Z1422" s="157">
        <f t="shared" si="370"/>
        <v>0.20449271333333335</v>
      </c>
      <c r="AB1422" s="131">
        <f t="shared" si="371"/>
        <v>3.0673907E-2</v>
      </c>
      <c r="AC1422" s="131">
        <f t="shared" si="372"/>
        <v>9.0645018000000011E-3</v>
      </c>
      <c r="AD1422" s="131">
        <f t="shared" si="373"/>
        <v>5.7551928000000004E-3</v>
      </c>
      <c r="AE1422" s="131">
        <f t="shared" si="374"/>
        <v>5.7551928000000004E-3</v>
      </c>
      <c r="AF1422" s="131">
        <f t="shared" si="375"/>
        <v>4.7551627999999997E-5</v>
      </c>
      <c r="AH1422">
        <v>2.5653630000000001</v>
      </c>
      <c r="AI1422" s="71">
        <v>2.3374334000000001</v>
      </c>
      <c r="AJ1422" s="71">
        <v>0</v>
      </c>
      <c r="AK1422" s="71">
        <v>0</v>
      </c>
      <c r="AL1422" s="71">
        <v>3.2457160999999998E-2</v>
      </c>
      <c r="AM1422" s="71">
        <v>0.12138547</v>
      </c>
      <c r="AN1422" s="71">
        <v>7.4086998000000001E-2</v>
      </c>
      <c r="AP1422" s="129">
        <v>4.7821078999999997E-3</v>
      </c>
      <c r="AQ1422" s="129">
        <v>4.505294E-3</v>
      </c>
      <c r="AR1422" s="129">
        <v>1.7755407999999999E-4</v>
      </c>
      <c r="AS1422" s="129">
        <v>9.9259821000000005E-5</v>
      </c>
      <c r="AT1422" s="172">
        <f t="shared" si="382"/>
        <v>2.7010156547700002E-7</v>
      </c>
      <c r="AU1422" s="172">
        <f t="shared" si="383"/>
        <v>6.56634911692E-10</v>
      </c>
      <c r="AV1422" s="185">
        <f t="shared" si="384"/>
        <v>1.39019358124E-2</v>
      </c>
      <c r="AW1422" s="121">
        <v>1.8976924000000001E-7</v>
      </c>
      <c r="AX1422" s="121">
        <v>5.7257959000000004E-10</v>
      </c>
      <c r="AY1422" s="121">
        <v>1.5643692000000001E-14</v>
      </c>
      <c r="AZ1422" s="121">
        <v>0</v>
      </c>
      <c r="BA1422" s="121">
        <v>0</v>
      </c>
      <c r="BB1422" s="121">
        <v>5.6047477E-11</v>
      </c>
      <c r="BC1422" s="121">
        <v>8.0276278E-8</v>
      </c>
      <c r="BD1422" s="121">
        <v>1.2781559E-11</v>
      </c>
      <c r="BE1422" s="121">
        <v>7.1258119000000001E-11</v>
      </c>
      <c r="BF1422" s="121">
        <v>0</v>
      </c>
      <c r="BG1422" s="121">
        <v>0</v>
      </c>
      <c r="BH1422" s="121">
        <v>0</v>
      </c>
      <c r="BI1422" s="121">
        <v>0</v>
      </c>
      <c r="BJ1422" s="121">
        <v>0</v>
      </c>
      <c r="BK1422" s="121">
        <v>0</v>
      </c>
      <c r="BL1422" s="121">
        <v>0</v>
      </c>
      <c r="BM1422" s="121">
        <v>0</v>
      </c>
      <c r="BN1422" s="121">
        <v>1.8228124E-6</v>
      </c>
      <c r="BO1422" s="121">
        <v>1.3900113E-2</v>
      </c>
      <c r="BP1422" s="121">
        <v>0</v>
      </c>
      <c r="BQ1422" s="121">
        <v>0</v>
      </c>
      <c r="BR1422" s="121">
        <v>0</v>
      </c>
      <c r="BT1422" s="71">
        <v>1.0902913000000001E-5</v>
      </c>
      <c r="BU1422" s="71">
        <v>4.9127501000000005E-7</v>
      </c>
      <c r="BV1422" s="71">
        <v>5.7017993999999997E-6</v>
      </c>
      <c r="BW1422" s="71">
        <v>9.9574955000000006E-10</v>
      </c>
      <c r="BX1422" s="71">
        <v>1.4946918999999999E-6</v>
      </c>
      <c r="BY1422" s="71">
        <v>0</v>
      </c>
      <c r="BZ1422" s="71">
        <v>0</v>
      </c>
      <c r="CA1422" s="71">
        <v>0</v>
      </c>
      <c r="CB1422" s="71">
        <v>0</v>
      </c>
      <c r="CC1422" s="71">
        <v>3.0375508E-9</v>
      </c>
      <c r="CD1422" s="71">
        <v>0</v>
      </c>
      <c r="CE1422" s="71">
        <v>0</v>
      </c>
      <c r="CF1422" s="71">
        <v>0</v>
      </c>
      <c r="CG1422" s="71">
        <v>4.3169710999999998E-7</v>
      </c>
      <c r="CH1422" s="71">
        <v>2.7794161999999999E-6</v>
      </c>
      <c r="CI1422" s="71">
        <v>6.0301365999999999E-14</v>
      </c>
      <c r="CJ1422" s="71">
        <v>0</v>
      </c>
      <c r="CL1422" s="186">
        <v>0</v>
      </c>
      <c r="CM1422" s="186">
        <v>0.20449270999999999</v>
      </c>
      <c r="CN1422" s="187">
        <v>0</v>
      </c>
      <c r="CO1422" s="186">
        <v>3.3612319999999998E-4</v>
      </c>
      <c r="CP1422" s="186">
        <v>0</v>
      </c>
      <c r="CQ1422" s="186">
        <v>0</v>
      </c>
      <c r="CR1422" s="186">
        <v>5.0909467999999997E-5</v>
      </c>
      <c r="CS1422" s="186">
        <v>0</v>
      </c>
      <c r="CT1422" s="186">
        <v>0</v>
      </c>
      <c r="CU1422" s="186">
        <v>0</v>
      </c>
    </row>
    <row r="1423" spans="1:99" ht="14.4">
      <c r="A1423" t="s">
        <v>3482</v>
      </c>
      <c r="B1423" s="92" t="s">
        <v>1737</v>
      </c>
      <c r="C1423" s="126" t="str">
        <f t="shared" si="380"/>
        <v>B.044.01.156</v>
      </c>
      <c r="D1423" s="11" t="s">
        <v>1738</v>
      </c>
      <c r="E1423" s="125" t="s">
        <v>1058</v>
      </c>
      <c r="F1423" s="128" t="str">
        <f t="shared" si="381"/>
        <v>Electricity Eastern Africa production</v>
      </c>
      <c r="G1423" s="131">
        <f t="shared" si="376"/>
        <v>6.8590440580000003E-4</v>
      </c>
      <c r="H1423" s="183">
        <f t="shared" si="377"/>
        <v>1.03580867E-5</v>
      </c>
      <c r="I1423" s="183">
        <f t="shared" si="378"/>
        <v>7.4093891000000004E-6</v>
      </c>
      <c r="J1423" s="184">
        <f t="shared" si="379"/>
        <v>2.6012220000000001E-4</v>
      </c>
      <c r="K1423" s="183">
        <v>4.0801473000000001E-4</v>
      </c>
      <c r="L1423" s="188">
        <v>4.9200119999999998E-6</v>
      </c>
      <c r="M1423" s="188">
        <v>2.4893771000000002E-6</v>
      </c>
      <c r="N1423" s="188">
        <v>2.4310483999999999E-6</v>
      </c>
      <c r="O1423" s="188">
        <v>7.9270382999999993E-6</v>
      </c>
      <c r="P1423" s="146">
        <v>0</v>
      </c>
      <c r="Q1423" s="146">
        <v>0</v>
      </c>
      <c r="R1423" s="188">
        <v>0</v>
      </c>
      <c r="S1423" s="146">
        <v>2.6012220000000001E-4</v>
      </c>
      <c r="T1423" s="146">
        <v>0</v>
      </c>
      <c r="U1423" s="146">
        <v>0</v>
      </c>
      <c r="V1423" s="146">
        <v>0</v>
      </c>
      <c r="W1423" s="146">
        <v>0</v>
      </c>
      <c r="X1423" s="146">
        <v>0</v>
      </c>
      <c r="Z1423" s="157">
        <f t="shared" si="370"/>
        <v>2.7200982000000003E-3</v>
      </c>
      <c r="AB1423" s="131">
        <f t="shared" si="371"/>
        <v>4.0801473000000001E-4</v>
      </c>
      <c r="AC1423" s="131">
        <f t="shared" si="372"/>
        <v>1.77674758E-5</v>
      </c>
      <c r="AD1423" s="131">
        <f t="shared" si="373"/>
        <v>7.4093891000000004E-6</v>
      </c>
      <c r="AE1423" s="131">
        <f t="shared" si="374"/>
        <v>7.4093891000000004E-6</v>
      </c>
      <c r="AF1423" s="131">
        <f t="shared" si="375"/>
        <v>2.6012220000000001E-4</v>
      </c>
      <c r="AH1423">
        <v>1.3185593</v>
      </c>
      <c r="AI1423" s="71">
        <v>0</v>
      </c>
      <c r="AJ1423" s="71">
        <v>0</v>
      </c>
      <c r="AK1423" s="71">
        <v>0</v>
      </c>
      <c r="AL1423" s="71">
        <v>0</v>
      </c>
      <c r="AM1423" s="71">
        <v>7.5482465999999998E-2</v>
      </c>
      <c r="AN1423" s="71">
        <v>1.2430768000000001</v>
      </c>
      <c r="AP1423" s="129">
        <v>4.7832864000000002E-5</v>
      </c>
      <c r="AQ1423" s="129">
        <v>4.5670010999999998E-5</v>
      </c>
      <c r="AR1423" s="129">
        <v>2.0916576000000002E-6</v>
      </c>
      <c r="AS1423" s="129">
        <v>7.1195447000000003E-8</v>
      </c>
      <c r="AT1423" s="172">
        <f t="shared" si="382"/>
        <v>2.7380101757410002E-9</v>
      </c>
      <c r="AU1423" s="172">
        <f t="shared" si="383"/>
        <v>7.7354199745100011E-12</v>
      </c>
      <c r="AV1423" s="185">
        <f t="shared" si="384"/>
        <v>9.9713511999999999E-6</v>
      </c>
      <c r="AW1423" s="121">
        <v>2.5242511000000002E-9</v>
      </c>
      <c r="AX1423" s="121">
        <v>7.6162750000000003E-12</v>
      </c>
      <c r="AY1423" s="121">
        <v>2.0808751E-16</v>
      </c>
      <c r="AZ1423" s="121">
        <v>0</v>
      </c>
      <c r="BA1423" s="121">
        <v>0</v>
      </c>
      <c r="BB1423" s="121">
        <v>6.5145740999999996E-14</v>
      </c>
      <c r="BC1423" s="121">
        <v>2.1369392999999999E-10</v>
      </c>
      <c r="BD1423" s="121">
        <v>1.4856406999999999E-14</v>
      </c>
      <c r="BE1423" s="121">
        <v>1.0408048E-13</v>
      </c>
      <c r="BF1423" s="121">
        <v>0</v>
      </c>
      <c r="BG1423" s="121">
        <v>0</v>
      </c>
      <c r="BH1423" s="121">
        <v>0</v>
      </c>
      <c r="BI1423" s="121">
        <v>0</v>
      </c>
      <c r="BJ1423" s="121">
        <v>0</v>
      </c>
      <c r="BK1423" s="121">
        <v>0</v>
      </c>
      <c r="BL1423" s="121">
        <v>0</v>
      </c>
      <c r="BM1423" s="121">
        <v>0</v>
      </c>
      <c r="BN1423" s="121">
        <v>9.9713511999999999E-6</v>
      </c>
      <c r="BO1423" s="121">
        <v>0</v>
      </c>
      <c r="BP1423" s="121">
        <v>0</v>
      </c>
      <c r="BQ1423" s="121">
        <v>0</v>
      </c>
      <c r="BR1423" s="121">
        <v>0</v>
      </c>
      <c r="BT1423" s="71">
        <v>8.4763839000000002E-8</v>
      </c>
      <c r="BU1423" s="71">
        <v>7.1756227999999997E-10</v>
      </c>
      <c r="BV1423" s="71">
        <v>7.5843556000000005E-8</v>
      </c>
      <c r="BW1423" s="71">
        <v>1.157391E-12</v>
      </c>
      <c r="BX1423" s="71">
        <v>7.6864155000000002E-9</v>
      </c>
      <c r="BY1423" s="71">
        <v>0</v>
      </c>
      <c r="BZ1423" s="71">
        <v>0</v>
      </c>
      <c r="CA1423" s="71">
        <v>0</v>
      </c>
      <c r="CB1423" s="71">
        <v>0</v>
      </c>
      <c r="CC1423" s="71">
        <v>3.5306405999999999E-12</v>
      </c>
      <c r="CD1423" s="71">
        <v>0</v>
      </c>
      <c r="CE1423" s="71">
        <v>0</v>
      </c>
      <c r="CF1423" s="71">
        <v>0</v>
      </c>
      <c r="CG1423" s="71">
        <v>5.1128734000000004E-10</v>
      </c>
      <c r="CH1423" s="71">
        <v>0</v>
      </c>
      <c r="CI1423" s="71">
        <v>3.2986723999999998E-13</v>
      </c>
      <c r="CJ1423" s="71">
        <v>0</v>
      </c>
      <c r="CL1423" s="186">
        <v>0</v>
      </c>
      <c r="CM1423" s="186">
        <v>2.7200981999999999E-3</v>
      </c>
      <c r="CN1423" s="187">
        <v>0</v>
      </c>
      <c r="CO1423" s="186">
        <v>4.9094567E-7</v>
      </c>
      <c r="CP1423" s="186">
        <v>0</v>
      </c>
      <c r="CQ1423" s="186">
        <v>0</v>
      </c>
      <c r="CR1423" s="186">
        <v>2.2768398E-7</v>
      </c>
      <c r="CS1423" s="186">
        <v>0</v>
      </c>
      <c r="CT1423" s="186">
        <v>0</v>
      </c>
      <c r="CU1423" s="186">
        <v>0</v>
      </c>
    </row>
    <row r="1424" spans="1:99" ht="14.4">
      <c r="A1424" t="s">
        <v>3483</v>
      </c>
      <c r="B1424" s="92" t="s">
        <v>1737</v>
      </c>
      <c r="C1424" s="126" t="str">
        <f t="shared" si="380"/>
        <v>B.044.01.157</v>
      </c>
      <c r="D1424" s="11" t="s">
        <v>1738</v>
      </c>
      <c r="E1424" s="125" t="s">
        <v>1058</v>
      </c>
      <c r="F1424" s="128" t="str">
        <f t="shared" si="381"/>
        <v>Electricity Ecuador production</v>
      </c>
      <c r="G1424" s="131">
        <f t="shared" si="376"/>
        <v>1.46151905E-2</v>
      </c>
      <c r="H1424" s="183">
        <f t="shared" si="377"/>
        <v>1.0337594100000001E-3</v>
      </c>
      <c r="I1424" s="183">
        <f t="shared" si="378"/>
        <v>2.7841492500000004E-3</v>
      </c>
      <c r="J1424" s="184">
        <f t="shared" si="379"/>
        <v>1.5908884E-4</v>
      </c>
      <c r="K1424" s="183">
        <v>1.0638193000000001E-2</v>
      </c>
      <c r="L1424" s="146">
        <v>2.0975984000000001E-3</v>
      </c>
      <c r="M1424" s="146">
        <v>6.8655085000000004E-4</v>
      </c>
      <c r="N1424" s="146">
        <v>5.8790643000000004E-4</v>
      </c>
      <c r="O1424" s="146">
        <v>4.4585297999999999E-4</v>
      </c>
      <c r="P1424" s="146">
        <v>0</v>
      </c>
      <c r="Q1424" s="146">
        <v>0</v>
      </c>
      <c r="R1424" s="188">
        <v>0</v>
      </c>
      <c r="S1424" s="188">
        <v>1.5908884E-4</v>
      </c>
      <c r="T1424" s="146">
        <v>0</v>
      </c>
      <c r="U1424" s="146">
        <v>0</v>
      </c>
      <c r="V1424" s="146">
        <v>0</v>
      </c>
      <c r="W1424" s="146">
        <v>0</v>
      </c>
      <c r="X1424" s="146">
        <v>0</v>
      </c>
      <c r="Z1424" s="157">
        <f t="shared" si="370"/>
        <v>7.092128666666668E-2</v>
      </c>
      <c r="AB1424" s="131">
        <f t="shared" si="371"/>
        <v>1.0638193000000001E-2</v>
      </c>
      <c r="AC1424" s="131">
        <f t="shared" si="372"/>
        <v>3.8179086600000005E-3</v>
      </c>
      <c r="AD1424" s="131">
        <f t="shared" si="373"/>
        <v>2.7841492500000004E-3</v>
      </c>
      <c r="AE1424" s="131">
        <f t="shared" si="374"/>
        <v>2.7841492500000004E-3</v>
      </c>
      <c r="AF1424" s="131">
        <f t="shared" si="375"/>
        <v>1.5908884E-4</v>
      </c>
      <c r="AH1424">
        <v>1.7568191</v>
      </c>
      <c r="AI1424" s="71">
        <v>0.86959942999999995</v>
      </c>
      <c r="AJ1424" s="71">
        <v>0</v>
      </c>
      <c r="AK1424" s="71">
        <v>0</v>
      </c>
      <c r="AL1424" s="71">
        <v>6.2509100999999997E-2</v>
      </c>
      <c r="AM1424" s="71">
        <v>4.2786543000000003E-3</v>
      </c>
      <c r="AN1424" s="71">
        <v>0.82043195999999996</v>
      </c>
      <c r="AP1424" s="129">
        <v>1.9776851999999999E-3</v>
      </c>
      <c r="AQ1424" s="129">
        <v>1.8501231E-3</v>
      </c>
      <c r="AR1424" s="129">
        <v>6.6667519000000004E-5</v>
      </c>
      <c r="AS1424" s="129">
        <v>6.0894540000000001E-5</v>
      </c>
      <c r="AT1424" s="172">
        <f t="shared" si="382"/>
        <v>1.1091865035500001E-7</v>
      </c>
      <c r="AU1424" s="172">
        <f t="shared" si="383"/>
        <v>2.465514789785E-10</v>
      </c>
      <c r="AV1424" s="185">
        <f t="shared" si="384"/>
        <v>8.5286471056999994E-3</v>
      </c>
      <c r="AW1424" s="121">
        <v>6.5814955000000006E-8</v>
      </c>
      <c r="AX1424" s="121">
        <v>1.9857961E-10</v>
      </c>
      <c r="AY1424" s="121">
        <v>5.4254785000000002E-15</v>
      </c>
      <c r="AZ1424" s="121">
        <v>0</v>
      </c>
      <c r="BA1424" s="121">
        <v>0</v>
      </c>
      <c r="BB1424" s="121">
        <v>1.5754355000000001E-11</v>
      </c>
      <c r="BC1424" s="121">
        <v>4.5087940999999998E-8</v>
      </c>
      <c r="BD1424" s="121">
        <v>3.5927615000000002E-12</v>
      </c>
      <c r="BE1424" s="121">
        <v>4.4373681999999997E-11</v>
      </c>
      <c r="BF1424" s="121">
        <v>0</v>
      </c>
      <c r="BG1424" s="121">
        <v>0</v>
      </c>
      <c r="BH1424" s="121">
        <v>0</v>
      </c>
      <c r="BI1424" s="121">
        <v>0</v>
      </c>
      <c r="BJ1424" s="121">
        <v>0</v>
      </c>
      <c r="BK1424" s="121">
        <v>0</v>
      </c>
      <c r="BL1424" s="121">
        <v>0</v>
      </c>
      <c r="BM1424" s="121">
        <v>0</v>
      </c>
      <c r="BN1424" s="121">
        <v>6.0984056999999998E-6</v>
      </c>
      <c r="BO1424" s="121">
        <v>8.5225487000000003E-3</v>
      </c>
      <c r="BP1424" s="121">
        <v>0</v>
      </c>
      <c r="BQ1424" s="121">
        <v>0</v>
      </c>
      <c r="BR1424" s="121">
        <v>0</v>
      </c>
      <c r="BT1424" s="71">
        <v>4.1134253000000002E-6</v>
      </c>
      <c r="BU1424" s="71">
        <v>3.0592557000000001E-7</v>
      </c>
      <c r="BV1424" s="71">
        <v>1.9774737E-6</v>
      </c>
      <c r="BW1424" s="71">
        <v>2.7989470999999999E-10</v>
      </c>
      <c r="BX1424" s="71">
        <v>6.5107555999999997E-7</v>
      </c>
      <c r="BY1424" s="71">
        <v>0</v>
      </c>
      <c r="BZ1424" s="71">
        <v>0</v>
      </c>
      <c r="CA1424" s="71">
        <v>0</v>
      </c>
      <c r="CB1424" s="71">
        <v>0</v>
      </c>
      <c r="CC1424" s="71">
        <v>8.5382352999999996E-10</v>
      </c>
      <c r="CD1424" s="71">
        <v>0</v>
      </c>
      <c r="CE1424" s="71">
        <v>0</v>
      </c>
      <c r="CF1424" s="71">
        <v>0</v>
      </c>
      <c r="CG1424" s="71">
        <v>1.3224009999999999E-7</v>
      </c>
      <c r="CH1424" s="71">
        <v>1.0455763999999999E-6</v>
      </c>
      <c r="CI1424" s="71">
        <v>2.017444E-13</v>
      </c>
      <c r="CJ1424" s="71">
        <v>0</v>
      </c>
      <c r="CL1424" s="186">
        <v>0</v>
      </c>
      <c r="CM1424" s="186">
        <v>7.0921287999999999E-2</v>
      </c>
      <c r="CN1424" s="187">
        <v>0</v>
      </c>
      <c r="CO1424" s="186">
        <v>2.0930982E-4</v>
      </c>
      <c r="CP1424" s="186">
        <v>0</v>
      </c>
      <c r="CQ1424" s="186">
        <v>0</v>
      </c>
      <c r="CR1424" s="186">
        <v>2.3909681E-5</v>
      </c>
      <c r="CS1424" s="186">
        <v>0</v>
      </c>
      <c r="CT1424" s="186">
        <v>0</v>
      </c>
      <c r="CU1424" s="186">
        <v>0</v>
      </c>
    </row>
    <row r="1425" spans="1:99" ht="14.4">
      <c r="A1425" t="s">
        <v>3484</v>
      </c>
      <c r="B1425" s="92" t="s">
        <v>1737</v>
      </c>
      <c r="C1425" s="126" t="str">
        <f t="shared" si="380"/>
        <v>B.044.01.158</v>
      </c>
      <c r="D1425" s="11" t="s">
        <v>1738</v>
      </c>
      <c r="E1425" s="125" t="s">
        <v>1058</v>
      </c>
      <c r="F1425" s="128" t="str">
        <f t="shared" si="381"/>
        <v>Electricity Egypt production</v>
      </c>
      <c r="G1425" s="131">
        <f t="shared" si="376"/>
        <v>4.5022125106999995E-2</v>
      </c>
      <c r="H1425" s="183">
        <f t="shared" si="377"/>
        <v>4.5859591999999998E-3</v>
      </c>
      <c r="I1425" s="183">
        <f t="shared" si="378"/>
        <v>6.9784393999999996E-3</v>
      </c>
      <c r="J1425" s="184">
        <f t="shared" si="379"/>
        <v>3.4335507000000003E-5</v>
      </c>
      <c r="K1425" s="183">
        <v>3.3423390999999997E-2</v>
      </c>
      <c r="L1425" s="146">
        <v>3.4996943999999999E-3</v>
      </c>
      <c r="M1425" s="146">
        <v>3.4787450000000001E-3</v>
      </c>
      <c r="N1425" s="146">
        <v>3.1452686999999999E-3</v>
      </c>
      <c r="O1425" s="146">
        <v>1.4406905000000001E-3</v>
      </c>
      <c r="P1425" s="146">
        <v>0</v>
      </c>
      <c r="Q1425" s="146">
        <v>0</v>
      </c>
      <c r="R1425" s="188">
        <v>0</v>
      </c>
      <c r="S1425" s="188">
        <v>3.4335507000000003E-5</v>
      </c>
      <c r="T1425" s="146">
        <v>0</v>
      </c>
      <c r="U1425" s="146">
        <v>0</v>
      </c>
      <c r="V1425" s="146">
        <v>0</v>
      </c>
      <c r="W1425" s="146">
        <v>0</v>
      </c>
      <c r="X1425" s="146">
        <v>0</v>
      </c>
      <c r="Z1425" s="157">
        <f t="shared" si="370"/>
        <v>0.22282260666666664</v>
      </c>
      <c r="AB1425" s="131">
        <f t="shared" si="371"/>
        <v>3.3423390999999997E-2</v>
      </c>
      <c r="AC1425" s="131">
        <f t="shared" si="372"/>
        <v>1.1564398599999999E-2</v>
      </c>
      <c r="AD1425" s="131">
        <f t="shared" si="373"/>
        <v>6.9784393999999996E-3</v>
      </c>
      <c r="AE1425" s="131">
        <f t="shared" si="374"/>
        <v>6.9784393999999996E-3</v>
      </c>
      <c r="AF1425" s="131">
        <f t="shared" si="375"/>
        <v>3.4335507000000003E-5</v>
      </c>
      <c r="AH1425">
        <v>2.7485732999999999</v>
      </c>
      <c r="AI1425" s="71">
        <v>2.5990084000000002</v>
      </c>
      <c r="AJ1425" s="71">
        <v>0</v>
      </c>
      <c r="AK1425" s="71">
        <v>0</v>
      </c>
      <c r="AL1425" s="71">
        <v>1.6512600000000001E-3</v>
      </c>
      <c r="AM1425" s="71">
        <v>6.9004628999999998E-2</v>
      </c>
      <c r="AN1425" s="71">
        <v>7.8909080000000006E-2</v>
      </c>
      <c r="AP1425" s="129">
        <v>5.2310802999999996E-3</v>
      </c>
      <c r="AQ1425" s="129">
        <v>4.8875706000000001E-3</v>
      </c>
      <c r="AR1425" s="129">
        <v>1.9392433E-4</v>
      </c>
      <c r="AS1425" s="129">
        <v>1.4958541999999999E-4</v>
      </c>
      <c r="AT1425" s="172">
        <f t="shared" si="382"/>
        <v>2.9301981697700002E-7</v>
      </c>
      <c r="AU1425" s="172">
        <f t="shared" si="383"/>
        <v>7.1717577993000007E-10</v>
      </c>
      <c r="AV1425" s="185">
        <f t="shared" si="384"/>
        <v>2.0950339194400001E-2</v>
      </c>
      <c r="AW1425" s="121">
        <v>2.0677938E-7</v>
      </c>
      <c r="AX1425" s="121">
        <v>6.239033E-10</v>
      </c>
      <c r="AY1425" s="121">
        <v>1.7045930000000001E-14</v>
      </c>
      <c r="AZ1425" s="121">
        <v>0</v>
      </c>
      <c r="BA1425" s="121">
        <v>0</v>
      </c>
      <c r="BB1425" s="121">
        <v>8.4284977000000002E-11</v>
      </c>
      <c r="BC1425" s="121">
        <v>8.6156152000000003E-8</v>
      </c>
      <c r="BD1425" s="121">
        <v>1.9221085999999999E-11</v>
      </c>
      <c r="BE1425" s="121">
        <v>7.4034348000000004E-11</v>
      </c>
      <c r="BF1425" s="121">
        <v>0</v>
      </c>
      <c r="BG1425" s="121">
        <v>0</v>
      </c>
      <c r="BH1425" s="121">
        <v>0</v>
      </c>
      <c r="BI1425" s="121">
        <v>0</v>
      </c>
      <c r="BJ1425" s="121">
        <v>0</v>
      </c>
      <c r="BK1425" s="121">
        <v>0</v>
      </c>
      <c r="BL1425" s="121">
        <v>0</v>
      </c>
      <c r="BM1425" s="121">
        <v>0</v>
      </c>
      <c r="BN1425" s="121">
        <v>1.3161944E-6</v>
      </c>
      <c r="BO1425" s="121">
        <v>2.0949023000000001E-2</v>
      </c>
      <c r="BP1425" s="121">
        <v>0</v>
      </c>
      <c r="BQ1425" s="121">
        <v>0</v>
      </c>
      <c r="BR1425" s="121">
        <v>0</v>
      </c>
      <c r="BT1425" s="71">
        <v>1.2082973000000001E-5</v>
      </c>
      <c r="BU1425" s="71">
        <v>5.1041515999999995E-7</v>
      </c>
      <c r="BV1425" s="71">
        <v>6.2128855999999997E-6</v>
      </c>
      <c r="BW1425" s="71">
        <v>1.4974221E-9</v>
      </c>
      <c r="BX1425" s="71">
        <v>1.70998E-6</v>
      </c>
      <c r="BY1425" s="71">
        <v>0</v>
      </c>
      <c r="BZ1425" s="71">
        <v>0</v>
      </c>
      <c r="CA1425" s="71">
        <v>0</v>
      </c>
      <c r="CB1425" s="71">
        <v>0</v>
      </c>
      <c r="CC1425" s="71">
        <v>4.5679111999999998E-9</v>
      </c>
      <c r="CD1425" s="71">
        <v>0</v>
      </c>
      <c r="CE1425" s="71">
        <v>0</v>
      </c>
      <c r="CF1425" s="71">
        <v>0</v>
      </c>
      <c r="CG1425" s="71">
        <v>6.3436784000000003E-7</v>
      </c>
      <c r="CH1425" s="71">
        <v>3.0092593999999998E-6</v>
      </c>
      <c r="CI1425" s="71">
        <v>4.3541684000000003E-14</v>
      </c>
      <c r="CJ1425" s="71">
        <v>0</v>
      </c>
      <c r="CL1425" s="186">
        <v>0</v>
      </c>
      <c r="CM1425" s="186">
        <v>0.22282261</v>
      </c>
      <c r="CN1425" s="187">
        <v>0</v>
      </c>
      <c r="CO1425" s="186">
        <v>3.4921862000000001E-4</v>
      </c>
      <c r="CP1425" s="186">
        <v>0</v>
      </c>
      <c r="CQ1425" s="186">
        <v>0</v>
      </c>
      <c r="CR1425" s="186">
        <v>5.7268578999999998E-5</v>
      </c>
      <c r="CS1425" s="186">
        <v>0</v>
      </c>
      <c r="CT1425" s="186">
        <v>0</v>
      </c>
      <c r="CU1425" s="186">
        <v>0</v>
      </c>
    </row>
    <row r="1426" spans="1:99" ht="14.4">
      <c r="A1426" t="s">
        <v>3485</v>
      </c>
      <c r="B1426" s="92" t="s">
        <v>1737</v>
      </c>
      <c r="C1426" s="126" t="str">
        <f t="shared" si="380"/>
        <v>B.044.01.159</v>
      </c>
      <c r="D1426" s="11" t="s">
        <v>1738</v>
      </c>
      <c r="E1426" s="125" t="s">
        <v>1058</v>
      </c>
      <c r="F1426" s="128" t="str">
        <f t="shared" si="381"/>
        <v>Electricity El Salvador production</v>
      </c>
      <c r="G1426" s="131">
        <f t="shared" si="376"/>
        <v>5.2048163500000005E-3</v>
      </c>
      <c r="H1426" s="183">
        <f t="shared" si="377"/>
        <v>7.5076659999999992E-4</v>
      </c>
      <c r="I1426" s="183">
        <f t="shared" si="378"/>
        <v>1.4591476E-3</v>
      </c>
      <c r="J1426" s="184">
        <f t="shared" si="379"/>
        <v>1.3314965E-4</v>
      </c>
      <c r="K1426" s="183">
        <v>2.8617525000000001E-3</v>
      </c>
      <c r="L1426" s="146">
        <v>9.2858537000000004E-4</v>
      </c>
      <c r="M1426" s="146">
        <v>5.3056223E-4</v>
      </c>
      <c r="N1426" s="146">
        <v>4.4675135999999998E-4</v>
      </c>
      <c r="O1426" s="146">
        <v>3.0401524E-4</v>
      </c>
      <c r="P1426" s="146">
        <v>0</v>
      </c>
      <c r="Q1426" s="146">
        <v>0</v>
      </c>
      <c r="R1426" s="146">
        <v>0</v>
      </c>
      <c r="S1426" s="188">
        <v>1.3314965E-4</v>
      </c>
      <c r="T1426" s="146">
        <v>0</v>
      </c>
      <c r="U1426" s="146">
        <v>0</v>
      </c>
      <c r="V1426" s="146">
        <v>0</v>
      </c>
      <c r="W1426" s="146">
        <v>0</v>
      </c>
      <c r="X1426" s="146">
        <v>0</v>
      </c>
      <c r="Z1426" s="157">
        <f t="shared" si="370"/>
        <v>1.9078350000000001E-2</v>
      </c>
      <c r="AB1426" s="131">
        <f t="shared" si="371"/>
        <v>2.8617525000000001E-3</v>
      </c>
      <c r="AC1426" s="131">
        <f t="shared" si="372"/>
        <v>2.2099142E-3</v>
      </c>
      <c r="AD1426" s="131">
        <f t="shared" si="373"/>
        <v>1.4591476E-3</v>
      </c>
      <c r="AE1426" s="131">
        <f t="shared" si="374"/>
        <v>1.4591476E-3</v>
      </c>
      <c r="AF1426" s="131">
        <f t="shared" si="375"/>
        <v>1.3314965E-4</v>
      </c>
      <c r="AH1426">
        <v>1.5888019</v>
      </c>
      <c r="AI1426" s="71">
        <v>0.22234835</v>
      </c>
      <c r="AJ1426" s="71">
        <v>0</v>
      </c>
      <c r="AK1426" s="71">
        <v>0</v>
      </c>
      <c r="AL1426" s="71">
        <v>0.47146643999999999</v>
      </c>
      <c r="AM1426" s="71">
        <v>0.49469015</v>
      </c>
      <c r="AN1426" s="71">
        <v>0.40029698000000002</v>
      </c>
      <c r="AP1426" s="129">
        <v>6.9275493000000004E-4</v>
      </c>
      <c r="AQ1426" s="129">
        <v>6.5634790999999999E-4</v>
      </c>
      <c r="AR1426" s="129">
        <v>2.0494904E-5</v>
      </c>
      <c r="AS1426" s="129">
        <v>1.5912115000000001E-5</v>
      </c>
      <c r="AT1426" s="172">
        <f t="shared" si="382"/>
        <v>3.9349394769000001E-8</v>
      </c>
      <c r="AU1426" s="172">
        <f t="shared" si="383"/>
        <v>7.5794763693800008E-11</v>
      </c>
      <c r="AV1426" s="185">
        <f t="shared" si="384"/>
        <v>2.2285875699999996E-3</v>
      </c>
      <c r="AW1426" s="121">
        <v>1.7704708999999999E-8</v>
      </c>
      <c r="AX1426" s="121">
        <v>5.3419380999999999E-11</v>
      </c>
      <c r="AY1426" s="121">
        <v>1.4594938000000001E-15</v>
      </c>
      <c r="AZ1426" s="121">
        <v>0</v>
      </c>
      <c r="BA1426" s="121">
        <v>0</v>
      </c>
      <c r="BB1426" s="121">
        <v>1.1971769E-11</v>
      </c>
      <c r="BC1426" s="121">
        <v>2.1632714000000001E-8</v>
      </c>
      <c r="BD1426" s="121">
        <v>2.7301472E-12</v>
      </c>
      <c r="BE1426" s="121">
        <v>1.9643776000000001E-11</v>
      </c>
      <c r="BF1426" s="121">
        <v>0</v>
      </c>
      <c r="BG1426" s="121">
        <v>0</v>
      </c>
      <c r="BH1426" s="121">
        <v>0</v>
      </c>
      <c r="BI1426" s="121">
        <v>0</v>
      </c>
      <c r="BJ1426" s="121">
        <v>0</v>
      </c>
      <c r="BK1426" s="121">
        <v>0</v>
      </c>
      <c r="BL1426" s="121">
        <v>0</v>
      </c>
      <c r="BM1426" s="121">
        <v>0</v>
      </c>
      <c r="BN1426" s="121">
        <v>5.1040700000000004E-6</v>
      </c>
      <c r="BO1426" s="121">
        <v>2.2234834999999998E-3</v>
      </c>
      <c r="BP1426" s="121">
        <v>0</v>
      </c>
      <c r="BQ1426" s="121">
        <v>0</v>
      </c>
      <c r="BR1426" s="121">
        <v>0</v>
      </c>
      <c r="BT1426" s="71">
        <v>1.414592E-6</v>
      </c>
      <c r="BU1426" s="71">
        <v>1.3543012E-7</v>
      </c>
      <c r="BV1426" s="71">
        <v>5.3195502999999998E-7</v>
      </c>
      <c r="BW1426" s="71">
        <v>2.1269259E-10</v>
      </c>
      <c r="BX1426" s="71">
        <v>3.8367645999999998E-7</v>
      </c>
      <c r="BY1426" s="71">
        <v>0</v>
      </c>
      <c r="BZ1426" s="71">
        <v>0</v>
      </c>
      <c r="CA1426" s="71">
        <v>0</v>
      </c>
      <c r="CB1426" s="71">
        <v>0</v>
      </c>
      <c r="CC1426" s="71">
        <v>6.4882234000000002E-10</v>
      </c>
      <c r="CD1426" s="71">
        <v>0</v>
      </c>
      <c r="CE1426" s="71">
        <v>0</v>
      </c>
      <c r="CF1426" s="71">
        <v>0</v>
      </c>
      <c r="CG1426" s="71">
        <v>9.4190145999999999E-8</v>
      </c>
      <c r="CH1426" s="71">
        <v>2.6847852999999999E-7</v>
      </c>
      <c r="CI1426" s="71">
        <v>1.6885028000000001E-13</v>
      </c>
      <c r="CJ1426" s="71">
        <v>0</v>
      </c>
      <c r="CL1426" s="186">
        <v>0</v>
      </c>
      <c r="CM1426" s="186">
        <v>1.9078350000000001E-2</v>
      </c>
      <c r="CN1426" s="187">
        <v>0</v>
      </c>
      <c r="CO1426" s="186">
        <v>9.2659318999999994E-5</v>
      </c>
      <c r="CP1426" s="186">
        <v>0</v>
      </c>
      <c r="CQ1426" s="186">
        <v>0</v>
      </c>
      <c r="CR1426" s="186">
        <v>1.324394E-5</v>
      </c>
      <c r="CS1426" s="186">
        <v>0</v>
      </c>
      <c r="CT1426" s="186">
        <v>0</v>
      </c>
      <c r="CU1426" s="186">
        <v>0</v>
      </c>
    </row>
    <row r="1427" spans="1:99" ht="14.4">
      <c r="A1427" t="s">
        <v>3486</v>
      </c>
      <c r="B1427" s="92" t="s">
        <v>1737</v>
      </c>
      <c r="C1427" s="126" t="str">
        <f t="shared" si="380"/>
        <v>B.044.01.160</v>
      </c>
      <c r="D1427" s="11" t="s">
        <v>1738</v>
      </c>
      <c r="E1427" s="125" t="s">
        <v>1058</v>
      </c>
      <c r="F1427" s="128" t="str">
        <f t="shared" si="381"/>
        <v>Electricity Equatorial Guinea production</v>
      </c>
      <c r="G1427" s="131">
        <f t="shared" si="376"/>
        <v>3.0630631461999999E-2</v>
      </c>
      <c r="H1427" s="183">
        <f t="shared" si="377"/>
        <v>3.1975118800000001E-3</v>
      </c>
      <c r="I1427" s="183">
        <f t="shared" si="378"/>
        <v>4.6293254000000002E-3</v>
      </c>
      <c r="J1427" s="184">
        <f t="shared" si="379"/>
        <v>6.7360181999999997E-5</v>
      </c>
      <c r="K1427" s="190">
        <v>2.2736434E-2</v>
      </c>
      <c r="L1427" s="188">
        <v>2.1880355999999998E-3</v>
      </c>
      <c r="M1427" s="188">
        <v>2.4412898E-3</v>
      </c>
      <c r="N1427" s="188">
        <v>2.2128479999999999E-3</v>
      </c>
      <c r="O1427" s="188">
        <v>9.8466387999999994E-4</v>
      </c>
      <c r="P1427" s="146">
        <v>0</v>
      </c>
      <c r="Q1427" s="146">
        <v>0</v>
      </c>
      <c r="R1427" s="146">
        <v>0</v>
      </c>
      <c r="S1427" s="188">
        <v>6.7360181999999997E-5</v>
      </c>
      <c r="T1427" s="146">
        <v>0</v>
      </c>
      <c r="U1427" s="146">
        <v>0</v>
      </c>
      <c r="V1427" s="146">
        <v>0</v>
      </c>
      <c r="W1427" s="146">
        <v>0</v>
      </c>
      <c r="X1427" s="146">
        <v>0</v>
      </c>
      <c r="Z1427" s="157">
        <f t="shared" si="370"/>
        <v>0.15157622666666667</v>
      </c>
      <c r="AB1427" s="131">
        <f t="shared" si="371"/>
        <v>2.2736434E-2</v>
      </c>
      <c r="AC1427" s="131">
        <f t="shared" si="372"/>
        <v>7.8268372800000003E-3</v>
      </c>
      <c r="AD1427" s="131">
        <f t="shared" si="373"/>
        <v>4.6293254000000002E-3</v>
      </c>
      <c r="AE1427" s="131">
        <f t="shared" si="374"/>
        <v>4.6293254000000002E-3</v>
      </c>
      <c r="AF1427" s="131">
        <f t="shared" si="375"/>
        <v>6.7360181999999997E-5</v>
      </c>
      <c r="AH1427">
        <v>2.1015546999999999</v>
      </c>
      <c r="AI1427" s="71">
        <v>1.7513406</v>
      </c>
      <c r="AJ1427" s="71">
        <v>0</v>
      </c>
      <c r="AK1427" s="71">
        <v>0</v>
      </c>
      <c r="AL1427" s="71">
        <v>0</v>
      </c>
      <c r="AM1427" s="71">
        <v>0</v>
      </c>
      <c r="AN1427" s="71">
        <v>0.35021411000000002</v>
      </c>
      <c r="AP1427" s="129">
        <v>3.4973825E-3</v>
      </c>
      <c r="AQ1427" s="129">
        <v>3.2676799999999998E-3</v>
      </c>
      <c r="AR1427" s="129">
        <v>1.309371E-4</v>
      </c>
      <c r="AS1427" s="129">
        <v>9.8765377000000005E-5</v>
      </c>
      <c r="AT1427" s="172">
        <f t="shared" si="382"/>
        <v>1.9590407954100002E-7</v>
      </c>
      <c r="AU1427" s="172">
        <f t="shared" si="383"/>
        <v>4.8423483458100006E-10</v>
      </c>
      <c r="AV1427" s="185">
        <f t="shared" si="384"/>
        <v>1.3832686140299999E-2</v>
      </c>
      <c r="AW1427" s="121">
        <v>1.4066274E-7</v>
      </c>
      <c r="AX1427" s="121">
        <v>4.2441344000000001E-10</v>
      </c>
      <c r="AY1427" s="121">
        <v>1.1595581E-14</v>
      </c>
      <c r="AZ1427" s="121">
        <v>0</v>
      </c>
      <c r="BA1427" s="121">
        <v>0</v>
      </c>
      <c r="BB1427" s="121">
        <v>5.9298540999999996E-11</v>
      </c>
      <c r="BC1427" s="121">
        <v>5.5182041000000001E-8</v>
      </c>
      <c r="BD1427" s="121">
        <v>1.352296E-11</v>
      </c>
      <c r="BE1427" s="121">
        <v>4.6286839E-11</v>
      </c>
      <c r="BF1427" s="121">
        <v>0</v>
      </c>
      <c r="BG1427" s="121">
        <v>0</v>
      </c>
      <c r="BH1427" s="121">
        <v>0</v>
      </c>
      <c r="BI1427" s="121">
        <v>0</v>
      </c>
      <c r="BJ1427" s="121">
        <v>0</v>
      </c>
      <c r="BK1427" s="121">
        <v>0</v>
      </c>
      <c r="BL1427" s="121">
        <v>0</v>
      </c>
      <c r="BM1427" s="121">
        <v>0</v>
      </c>
      <c r="BN1427" s="121">
        <v>2.5821402999999999E-6</v>
      </c>
      <c r="BO1427" s="121">
        <v>1.3830103999999999E-2</v>
      </c>
      <c r="BP1427" s="121">
        <v>0</v>
      </c>
      <c r="BQ1427" s="121">
        <v>0</v>
      </c>
      <c r="BR1427" s="121">
        <v>0</v>
      </c>
      <c r="BT1427" s="71">
        <v>8.1581240999999996E-6</v>
      </c>
      <c r="BU1427" s="71">
        <v>3.1911544999999997E-7</v>
      </c>
      <c r="BV1427" s="71">
        <v>4.2263473999999997E-6</v>
      </c>
      <c r="BW1427" s="71">
        <v>1.0535086E-9</v>
      </c>
      <c r="BX1427" s="71">
        <v>1.1442195E-6</v>
      </c>
      <c r="BY1427" s="71">
        <v>0</v>
      </c>
      <c r="BZ1427" s="71">
        <v>0</v>
      </c>
      <c r="CA1427" s="71">
        <v>0</v>
      </c>
      <c r="CB1427" s="71">
        <v>0</v>
      </c>
      <c r="CC1427" s="71">
        <v>3.2137455999999998E-9</v>
      </c>
      <c r="CD1427" s="71">
        <v>0</v>
      </c>
      <c r="CE1427" s="71">
        <v>0</v>
      </c>
      <c r="CF1427" s="71">
        <v>0</v>
      </c>
      <c r="CG1427" s="71">
        <v>4.4371269999999999E-7</v>
      </c>
      <c r="CH1427" s="71">
        <v>2.0204616999999999E-6</v>
      </c>
      <c r="CI1427" s="71">
        <v>8.5421070999999994E-14</v>
      </c>
      <c r="CJ1427" s="71">
        <v>0</v>
      </c>
      <c r="CL1427" s="186">
        <v>0</v>
      </c>
      <c r="CM1427" s="186">
        <v>0.15157623000000001</v>
      </c>
      <c r="CN1427" s="187">
        <v>0</v>
      </c>
      <c r="CO1427" s="186">
        <v>2.1833414E-4</v>
      </c>
      <c r="CP1427" s="186">
        <v>0</v>
      </c>
      <c r="CQ1427" s="186">
        <v>0</v>
      </c>
      <c r="CR1427" s="186">
        <v>3.7897849000000002E-5</v>
      </c>
      <c r="CS1427" s="186">
        <v>0</v>
      </c>
      <c r="CT1427" s="186">
        <v>0</v>
      </c>
      <c r="CU1427" s="186">
        <v>0</v>
      </c>
    </row>
    <row r="1428" spans="1:99" ht="14.4">
      <c r="A1428" t="s">
        <v>3487</v>
      </c>
      <c r="B1428" s="92" t="s">
        <v>1737</v>
      </c>
      <c r="C1428" s="126" t="str">
        <f t="shared" si="380"/>
        <v>B.044.01.161</v>
      </c>
      <c r="D1428" s="11" t="s">
        <v>1738</v>
      </c>
      <c r="E1428" s="125" t="s">
        <v>1058</v>
      </c>
      <c r="F1428" s="128" t="str">
        <f t="shared" si="381"/>
        <v>Electricity Eritrea production</v>
      </c>
      <c r="G1428" s="131">
        <f t="shared" si="376"/>
        <v>4.3101475197E-2</v>
      </c>
      <c r="H1428" s="183">
        <f t="shared" si="377"/>
        <v>2.7685061E-3</v>
      </c>
      <c r="I1428" s="183">
        <f t="shared" si="378"/>
        <v>8.4266740999999999E-3</v>
      </c>
      <c r="J1428" s="184">
        <f t="shared" si="379"/>
        <v>3.4462996999999997E-5</v>
      </c>
      <c r="K1428" s="183">
        <v>3.1871832000000003E-2</v>
      </c>
      <c r="L1428" s="146">
        <v>6.6422271000000001E-3</v>
      </c>
      <c r="M1428" s="146">
        <v>1.784447E-3</v>
      </c>
      <c r="N1428" s="146">
        <v>1.5106789E-3</v>
      </c>
      <c r="O1428" s="146">
        <v>1.2578272000000001E-3</v>
      </c>
      <c r="P1428" s="146">
        <v>0</v>
      </c>
      <c r="Q1428" s="146">
        <v>0</v>
      </c>
      <c r="R1428" s="146">
        <v>0</v>
      </c>
      <c r="S1428" s="188">
        <v>3.4462996999999997E-5</v>
      </c>
      <c r="T1428" s="146">
        <v>0</v>
      </c>
      <c r="U1428" s="146">
        <v>0</v>
      </c>
      <c r="V1428" s="146">
        <v>0</v>
      </c>
      <c r="W1428" s="146">
        <v>0</v>
      </c>
      <c r="X1428" s="146">
        <v>0</v>
      </c>
      <c r="Z1428" s="157">
        <f t="shared" si="370"/>
        <v>0.21247888000000004</v>
      </c>
      <c r="AB1428" s="131">
        <f t="shared" si="371"/>
        <v>3.1871832000000003E-2</v>
      </c>
      <c r="AC1428" s="131">
        <f t="shared" si="372"/>
        <v>1.11951802E-2</v>
      </c>
      <c r="AD1428" s="131">
        <f t="shared" si="373"/>
        <v>8.4266740999999999E-3</v>
      </c>
      <c r="AE1428" s="131">
        <f t="shared" si="374"/>
        <v>8.4266740999999999E-3</v>
      </c>
      <c r="AF1428" s="131">
        <f t="shared" si="375"/>
        <v>3.4462996999999997E-5</v>
      </c>
      <c r="AH1428">
        <v>2.8152936999999998</v>
      </c>
      <c r="AI1428" s="71">
        <v>2.6853769999999999</v>
      </c>
      <c r="AJ1428" s="71">
        <v>0</v>
      </c>
      <c r="AK1428" s="71">
        <v>0</v>
      </c>
      <c r="AL1428" s="71">
        <v>0</v>
      </c>
      <c r="AM1428" s="71">
        <v>0.12991665999999999</v>
      </c>
      <c r="AN1428" s="71">
        <v>0</v>
      </c>
      <c r="AP1428" s="129">
        <v>6.0239483999999996E-3</v>
      </c>
      <c r="AQ1428" s="129">
        <v>5.6308356E-3</v>
      </c>
      <c r="AR1428" s="129">
        <v>2.0136745999999999E-4</v>
      </c>
      <c r="AS1428" s="129">
        <v>1.9174535000000001E-4</v>
      </c>
      <c r="AT1428" s="172">
        <f t="shared" si="382"/>
        <v>3.37580072244E-7</v>
      </c>
      <c r="AU1428" s="172">
        <f t="shared" si="383"/>
        <v>7.4470216093399995E-10</v>
      </c>
      <c r="AV1428" s="185">
        <f t="shared" si="384"/>
        <v>2.6855091081499999E-2</v>
      </c>
      <c r="AW1428" s="121">
        <v>1.9718039999999999E-7</v>
      </c>
      <c r="AX1428" s="121">
        <v>5.9494086999999996E-10</v>
      </c>
      <c r="AY1428" s="121">
        <v>1.6254633999999999E-14</v>
      </c>
      <c r="AZ1428" s="121">
        <v>0</v>
      </c>
      <c r="BA1428" s="121">
        <v>0</v>
      </c>
      <c r="BB1428" s="121">
        <v>4.0482244000000002E-11</v>
      </c>
      <c r="BC1428" s="121">
        <v>1.4035918999999999E-7</v>
      </c>
      <c r="BD1428" s="121">
        <v>9.2319263000000005E-12</v>
      </c>
      <c r="BE1428" s="121">
        <v>1.4051310999999999E-10</v>
      </c>
      <c r="BF1428" s="121">
        <v>0</v>
      </c>
      <c r="BG1428" s="121">
        <v>0</v>
      </c>
      <c r="BH1428" s="121">
        <v>0</v>
      </c>
      <c r="BI1428" s="121">
        <v>0</v>
      </c>
      <c r="BJ1428" s="121">
        <v>0</v>
      </c>
      <c r="BK1428" s="121">
        <v>0</v>
      </c>
      <c r="BL1428" s="121">
        <v>0</v>
      </c>
      <c r="BM1428" s="121">
        <v>0</v>
      </c>
      <c r="BN1428" s="121">
        <v>1.3210815E-6</v>
      </c>
      <c r="BO1428" s="121">
        <v>2.6853769999999999E-2</v>
      </c>
      <c r="BP1428" s="121">
        <v>0</v>
      </c>
      <c r="BQ1428" s="121">
        <v>0</v>
      </c>
      <c r="BR1428" s="121">
        <v>0</v>
      </c>
      <c r="BT1428" s="71">
        <v>1.2414134E-5</v>
      </c>
      <c r="BU1428" s="71">
        <v>9.6873985000000007E-7</v>
      </c>
      <c r="BV1428" s="71">
        <v>5.9244749999999997E-6</v>
      </c>
      <c r="BW1428" s="71">
        <v>7.1921482000000001E-10</v>
      </c>
      <c r="BX1428" s="71">
        <v>1.9238405000000001E-6</v>
      </c>
      <c r="BY1428" s="71">
        <v>0</v>
      </c>
      <c r="BZ1428" s="71">
        <v>0</v>
      </c>
      <c r="CA1428" s="71">
        <v>0</v>
      </c>
      <c r="CB1428" s="71">
        <v>0</v>
      </c>
      <c r="CC1428" s="71">
        <v>2.1939769000000002E-9</v>
      </c>
      <c r="CD1428" s="71">
        <v>0</v>
      </c>
      <c r="CE1428" s="71">
        <v>0</v>
      </c>
      <c r="CF1428" s="71">
        <v>0</v>
      </c>
      <c r="CG1428" s="71">
        <v>3.5165842999999998E-7</v>
      </c>
      <c r="CH1428" s="71">
        <v>3.2425068999999999E-6</v>
      </c>
      <c r="CI1428" s="71">
        <v>4.3703357000000001E-14</v>
      </c>
      <c r="CJ1428" s="71">
        <v>0</v>
      </c>
      <c r="CL1428" s="186">
        <v>0</v>
      </c>
      <c r="CM1428" s="186">
        <v>0.21247888000000001</v>
      </c>
      <c r="CN1428" s="187">
        <v>0</v>
      </c>
      <c r="CO1428" s="186">
        <v>6.6279770000000004E-4</v>
      </c>
      <c r="CP1428" s="186">
        <v>0</v>
      </c>
      <c r="CQ1428" s="186">
        <v>0</v>
      </c>
      <c r="CR1428" s="186">
        <v>7.1871559000000006E-5</v>
      </c>
      <c r="CS1428" s="186">
        <v>0</v>
      </c>
      <c r="CT1428" s="186">
        <v>0</v>
      </c>
      <c r="CU1428" s="186">
        <v>0</v>
      </c>
    </row>
    <row r="1429" spans="1:99" ht="14.4">
      <c r="A1429" t="s">
        <v>3488</v>
      </c>
      <c r="B1429" s="92" t="s">
        <v>1737</v>
      </c>
      <c r="C1429" s="126" t="str">
        <f t="shared" si="380"/>
        <v>B.044.01.162</v>
      </c>
      <c r="D1429" s="11" t="s">
        <v>1738</v>
      </c>
      <c r="E1429" s="125" t="s">
        <v>1058</v>
      </c>
      <c r="F1429" s="128" t="str">
        <f t="shared" si="381"/>
        <v>Electricity Eswatini production</v>
      </c>
      <c r="G1429" s="131">
        <f t="shared" si="376"/>
        <v>7.4137443400000003E-3</v>
      </c>
      <c r="H1429" s="183">
        <f t="shared" si="377"/>
        <v>2.0505540800000001E-3</v>
      </c>
      <c r="I1429" s="183">
        <f t="shared" si="378"/>
        <v>2.9760619000000002E-3</v>
      </c>
      <c r="J1429" s="184">
        <f t="shared" si="379"/>
        <v>1.6178996000000001E-4</v>
      </c>
      <c r="K1429" s="183">
        <v>2.2253384E-3</v>
      </c>
      <c r="L1429" s="188">
        <v>1.4792014E-3</v>
      </c>
      <c r="M1429" s="188">
        <v>1.4968605E-3</v>
      </c>
      <c r="N1429" s="188">
        <v>1.2597395999999999E-3</v>
      </c>
      <c r="O1429" s="188">
        <v>7.9081447999999996E-4</v>
      </c>
      <c r="P1429" s="146">
        <v>0</v>
      </c>
      <c r="Q1429" s="146">
        <v>0</v>
      </c>
      <c r="R1429" s="188">
        <v>0</v>
      </c>
      <c r="S1429" s="188">
        <v>1.6178996000000001E-4</v>
      </c>
      <c r="T1429" s="146">
        <v>0</v>
      </c>
      <c r="U1429" s="146">
        <v>0</v>
      </c>
      <c r="V1429" s="146">
        <v>0</v>
      </c>
      <c r="W1429" s="146">
        <v>0</v>
      </c>
      <c r="X1429" s="146">
        <v>0</v>
      </c>
      <c r="Z1429" s="157">
        <f t="shared" si="370"/>
        <v>1.4835589333333335E-2</v>
      </c>
      <c r="AB1429" s="131">
        <f t="shared" si="371"/>
        <v>2.2253384E-3</v>
      </c>
      <c r="AC1429" s="131">
        <f t="shared" si="372"/>
        <v>5.0266159800000003E-3</v>
      </c>
      <c r="AD1429" s="131">
        <f t="shared" si="373"/>
        <v>2.9760619000000002E-3</v>
      </c>
      <c r="AE1429" s="131">
        <f t="shared" si="374"/>
        <v>2.9760619000000002E-3</v>
      </c>
      <c r="AF1429" s="131">
        <f t="shared" si="375"/>
        <v>1.6178996000000001E-4</v>
      </c>
      <c r="AH1429">
        <v>2.6586530000000002</v>
      </c>
      <c r="AI1429" s="71">
        <v>0.13907971</v>
      </c>
      <c r="AJ1429" s="71">
        <v>0</v>
      </c>
      <c r="AK1429" s="71">
        <v>0</v>
      </c>
      <c r="AL1429" s="71">
        <v>1.7185528000000001</v>
      </c>
      <c r="AM1429" s="71">
        <v>7.2820038000000004E-2</v>
      </c>
      <c r="AN1429" s="71">
        <v>0.72820037999999998</v>
      </c>
      <c r="AP1429" s="129">
        <v>9.0879806999999999E-4</v>
      </c>
      <c r="AQ1429" s="129">
        <v>8.8519825999999995E-4</v>
      </c>
      <c r="AR1429" s="129">
        <v>2.1775579000000001E-5</v>
      </c>
      <c r="AS1429" s="129">
        <v>1.8242397000000001E-6</v>
      </c>
      <c r="AT1429" s="172">
        <f t="shared" si="382"/>
        <v>5.3069439728000004E-8</v>
      </c>
      <c r="AU1429" s="172">
        <f t="shared" si="383"/>
        <v>8.0530985722599998E-11</v>
      </c>
      <c r="AV1429" s="185">
        <f t="shared" si="384"/>
        <v>2.554957583E-4</v>
      </c>
      <c r="AW1429" s="121">
        <v>1.3767427000000001E-8</v>
      </c>
      <c r="AX1429" s="121">
        <v>4.1539648999999997E-11</v>
      </c>
      <c r="AY1429" s="121">
        <v>1.1349226E-15</v>
      </c>
      <c r="AZ1429" s="121">
        <v>0</v>
      </c>
      <c r="BA1429" s="121">
        <v>0</v>
      </c>
      <c r="BB1429" s="121">
        <v>3.3757728000000002E-11</v>
      </c>
      <c r="BC1429" s="121">
        <v>3.9268255000000003E-8</v>
      </c>
      <c r="BD1429" s="121">
        <v>7.6984088000000006E-12</v>
      </c>
      <c r="BE1429" s="121">
        <v>3.1291792999999997E-11</v>
      </c>
      <c r="BF1429" s="121">
        <v>0</v>
      </c>
      <c r="BG1429" s="121">
        <v>0</v>
      </c>
      <c r="BH1429" s="121">
        <v>0</v>
      </c>
      <c r="BI1429" s="121">
        <v>0</v>
      </c>
      <c r="BJ1429" s="121">
        <v>0</v>
      </c>
      <c r="BK1429" s="121">
        <v>0</v>
      </c>
      <c r="BL1429" s="121">
        <v>0</v>
      </c>
      <c r="BM1429" s="121">
        <v>0</v>
      </c>
      <c r="BN1429" s="121">
        <v>6.2019483000000002E-6</v>
      </c>
      <c r="BO1429" s="121">
        <v>2.4929381E-4</v>
      </c>
      <c r="BP1429" s="121">
        <v>0</v>
      </c>
      <c r="BQ1429" s="121">
        <v>0</v>
      </c>
      <c r="BR1429" s="121">
        <v>0</v>
      </c>
      <c r="BT1429" s="71">
        <v>1.9401152999999999E-6</v>
      </c>
      <c r="BU1429" s="71">
        <v>2.1573507999999999E-7</v>
      </c>
      <c r="BV1429" s="71">
        <v>4.1365559E-7</v>
      </c>
      <c r="BW1429" s="71">
        <v>5.9974587000000003E-10</v>
      </c>
      <c r="BX1429" s="71">
        <v>8.8555075000000001E-7</v>
      </c>
      <c r="BY1429" s="71">
        <v>0</v>
      </c>
      <c r="BZ1429" s="71">
        <v>0</v>
      </c>
      <c r="CA1429" s="71">
        <v>0</v>
      </c>
      <c r="CB1429" s="71">
        <v>0</v>
      </c>
      <c r="CC1429" s="71">
        <v>1.8295349000000001E-9</v>
      </c>
      <c r="CD1429" s="71">
        <v>0</v>
      </c>
      <c r="CE1429" s="71">
        <v>0</v>
      </c>
      <c r="CF1429" s="71">
        <v>0</v>
      </c>
      <c r="CG1429" s="71">
        <v>2.5481011000000002E-7</v>
      </c>
      <c r="CH1429" s="71">
        <v>1.679343E-7</v>
      </c>
      <c r="CI1429" s="71">
        <v>2.0516973999999999E-13</v>
      </c>
      <c r="CJ1429" s="71">
        <v>0</v>
      </c>
      <c r="CL1429" s="186">
        <v>0</v>
      </c>
      <c r="CM1429" s="186">
        <v>1.4835589E-2</v>
      </c>
      <c r="CN1429" s="187">
        <v>0</v>
      </c>
      <c r="CO1429" s="186">
        <v>1.4760279999999999E-4</v>
      </c>
      <c r="CP1429" s="186">
        <v>0</v>
      </c>
      <c r="CQ1429" s="186">
        <v>0</v>
      </c>
      <c r="CR1429" s="186">
        <v>2.8741229000000001E-5</v>
      </c>
      <c r="CS1429" s="186">
        <v>0</v>
      </c>
      <c r="CT1429" s="186">
        <v>0</v>
      </c>
      <c r="CU1429" s="186">
        <v>0</v>
      </c>
    </row>
    <row r="1430" spans="1:99" ht="14.4">
      <c r="A1430" t="s">
        <v>3489</v>
      </c>
      <c r="B1430" s="92" t="s">
        <v>1737</v>
      </c>
      <c r="C1430" s="126" t="str">
        <f t="shared" si="380"/>
        <v>B.044.01.163</v>
      </c>
      <c r="D1430" s="11" t="s">
        <v>1738</v>
      </c>
      <c r="E1430" s="125" t="s">
        <v>1058</v>
      </c>
      <c r="F1430" s="128" t="str">
        <f t="shared" si="381"/>
        <v>Electricity Ethiopia production</v>
      </c>
      <c r="G1430" s="131">
        <f t="shared" si="376"/>
        <v>6.6926692710000003E-4</v>
      </c>
      <c r="H1430" s="183">
        <f t="shared" si="377"/>
        <v>1.1884654000000001E-5</v>
      </c>
      <c r="I1430" s="183">
        <f t="shared" si="378"/>
        <v>8.4206831000000006E-6</v>
      </c>
      <c r="J1430" s="184">
        <f t="shared" si="379"/>
        <v>2.5345275999999998E-4</v>
      </c>
      <c r="K1430" s="183">
        <v>3.9550883000000003E-4</v>
      </c>
      <c r="L1430" s="188">
        <v>5.1955819999999998E-6</v>
      </c>
      <c r="M1430" s="188">
        <v>3.2251011E-6</v>
      </c>
      <c r="N1430" s="188">
        <v>3.0556809E-6</v>
      </c>
      <c r="O1430" s="188">
        <v>8.8289731000000008E-6</v>
      </c>
      <c r="P1430" s="146">
        <v>0</v>
      </c>
      <c r="Q1430" s="146">
        <v>0</v>
      </c>
      <c r="R1430" s="146">
        <v>0</v>
      </c>
      <c r="S1430" s="146">
        <v>2.5345275999999998E-4</v>
      </c>
      <c r="T1430" s="146">
        <v>0</v>
      </c>
      <c r="U1430" s="146">
        <v>0</v>
      </c>
      <c r="V1430" s="146">
        <v>0</v>
      </c>
      <c r="W1430" s="146">
        <v>0</v>
      </c>
      <c r="X1430" s="146">
        <v>0</v>
      </c>
      <c r="Z1430" s="157">
        <f t="shared" si="370"/>
        <v>2.6367255333333336E-3</v>
      </c>
      <c r="AB1430" s="131">
        <f t="shared" si="371"/>
        <v>3.9550883000000003E-4</v>
      </c>
      <c r="AC1430" s="131">
        <f t="shared" si="372"/>
        <v>2.0305337100000003E-5</v>
      </c>
      <c r="AD1430" s="131">
        <f t="shared" si="373"/>
        <v>8.4206831000000006E-6</v>
      </c>
      <c r="AE1430" s="131">
        <f t="shared" si="374"/>
        <v>8.4206831000000006E-6</v>
      </c>
      <c r="AF1430" s="131">
        <f t="shared" si="375"/>
        <v>2.5345275999999998E-4</v>
      </c>
      <c r="AH1430">
        <v>1.3013881</v>
      </c>
      <c r="AI1430" s="71">
        <v>0</v>
      </c>
      <c r="AJ1430" s="71">
        <v>0</v>
      </c>
      <c r="AK1430" s="71">
        <v>0</v>
      </c>
      <c r="AL1430" s="71">
        <v>2.3996966E-3</v>
      </c>
      <c r="AM1430" s="71">
        <v>4.4841791999999998E-2</v>
      </c>
      <c r="AN1430" s="71">
        <v>1.2541465999999999</v>
      </c>
      <c r="AP1430" s="129">
        <v>4.6799730000000001E-5</v>
      </c>
      <c r="AQ1430" s="129">
        <v>4.4699218999999999E-5</v>
      </c>
      <c r="AR1430" s="129">
        <v>2.0311411999999999E-6</v>
      </c>
      <c r="AS1430" s="129">
        <v>6.9370018999999995E-8</v>
      </c>
      <c r="AT1430" s="172">
        <f t="shared" si="382"/>
        <v>2.6798092842580001E-9</v>
      </c>
      <c r="AU1430" s="172">
        <f t="shared" si="383"/>
        <v>7.5116167445000014E-12</v>
      </c>
      <c r="AV1430" s="185">
        <f t="shared" si="384"/>
        <v>9.7156890000000008E-6</v>
      </c>
      <c r="AW1430" s="121">
        <v>2.4468813000000001E-9</v>
      </c>
      <c r="AX1430" s="121">
        <v>7.3828314000000008E-12</v>
      </c>
      <c r="AY1430" s="121">
        <v>2.0170949999999999E-16</v>
      </c>
      <c r="AZ1430" s="121">
        <v>0</v>
      </c>
      <c r="BA1430" s="121">
        <v>0</v>
      </c>
      <c r="BB1430" s="121">
        <v>8.1884258000000004E-14</v>
      </c>
      <c r="BC1430" s="121">
        <v>2.3284610000000003E-10</v>
      </c>
      <c r="BD1430" s="121">
        <v>1.8673604999999999E-14</v>
      </c>
      <c r="BE1430" s="121">
        <v>1.0991003E-13</v>
      </c>
      <c r="BF1430" s="121">
        <v>0</v>
      </c>
      <c r="BG1430" s="121">
        <v>0</v>
      </c>
      <c r="BH1430" s="121">
        <v>0</v>
      </c>
      <c r="BI1430" s="121">
        <v>0</v>
      </c>
      <c r="BJ1430" s="121">
        <v>0</v>
      </c>
      <c r="BK1430" s="121">
        <v>0</v>
      </c>
      <c r="BL1430" s="121">
        <v>0</v>
      </c>
      <c r="BM1430" s="121">
        <v>0</v>
      </c>
      <c r="BN1430" s="121">
        <v>9.7156890000000008E-6</v>
      </c>
      <c r="BO1430" s="121">
        <v>0</v>
      </c>
      <c r="BP1430" s="121">
        <v>0</v>
      </c>
      <c r="BQ1430" s="121">
        <v>0</v>
      </c>
      <c r="BR1430" s="121">
        <v>0</v>
      </c>
      <c r="BT1430" s="71">
        <v>8.3442994000000006E-8</v>
      </c>
      <c r="BU1430" s="71">
        <v>7.5775296999999999E-10</v>
      </c>
      <c r="BV1430" s="71">
        <v>7.3518903999999994E-8</v>
      </c>
      <c r="BW1430" s="71">
        <v>1.4547705E-12</v>
      </c>
      <c r="BX1430" s="71">
        <v>8.5268257999999999E-9</v>
      </c>
      <c r="BY1430" s="71">
        <v>0</v>
      </c>
      <c r="BZ1430" s="71">
        <v>0</v>
      </c>
      <c r="CA1430" s="71">
        <v>0</v>
      </c>
      <c r="CB1430" s="71">
        <v>0</v>
      </c>
      <c r="CC1430" s="71">
        <v>4.4378017999999998E-12</v>
      </c>
      <c r="CD1430" s="71">
        <v>0</v>
      </c>
      <c r="CE1430" s="71">
        <v>0</v>
      </c>
      <c r="CF1430" s="71">
        <v>0</v>
      </c>
      <c r="CG1430" s="71">
        <v>6.3329813000000002E-10</v>
      </c>
      <c r="CH1430" s="71">
        <v>0</v>
      </c>
      <c r="CI1430" s="71">
        <v>3.2140954999999998E-13</v>
      </c>
      <c r="CJ1430" s="71">
        <v>0</v>
      </c>
      <c r="CL1430" s="186">
        <v>0</v>
      </c>
      <c r="CM1430" s="186">
        <v>2.6367255000000001E-3</v>
      </c>
      <c r="CN1430" s="187">
        <v>0</v>
      </c>
      <c r="CO1430" s="186">
        <v>5.1844354999999999E-7</v>
      </c>
      <c r="CP1430" s="186">
        <v>0</v>
      </c>
      <c r="CQ1430" s="186">
        <v>0</v>
      </c>
      <c r="CR1430" s="186">
        <v>2.5185655000000001E-7</v>
      </c>
      <c r="CS1430" s="186">
        <v>0</v>
      </c>
      <c r="CT1430" s="186">
        <v>0</v>
      </c>
      <c r="CU1430" s="186">
        <v>0</v>
      </c>
    </row>
    <row r="1431" spans="1:99" ht="14.4">
      <c r="A1431" t="s">
        <v>3490</v>
      </c>
      <c r="B1431" s="92" t="s">
        <v>1737</v>
      </c>
      <c r="C1431" s="126" t="str">
        <f t="shared" si="380"/>
        <v>B.044.01.164</v>
      </c>
      <c r="D1431" s="11" t="s">
        <v>1738</v>
      </c>
      <c r="E1431" s="125" t="s">
        <v>1058</v>
      </c>
      <c r="F1431" s="128" t="str">
        <f t="shared" si="381"/>
        <v>Electricity Falkland Islands production</v>
      </c>
      <c r="G1431" s="131">
        <f t="shared" si="376"/>
        <v>4.8923956400000003E-2</v>
      </c>
      <c r="H1431" s="183">
        <f t="shared" si="377"/>
        <v>3.1456087000000001E-3</v>
      </c>
      <c r="I1431" s="183">
        <f t="shared" si="378"/>
        <v>9.5782816999999999E-3</v>
      </c>
      <c r="J1431" s="184">
        <f t="shared" si="379"/>
        <v>0</v>
      </c>
      <c r="K1431" s="183">
        <v>3.6200066000000003E-2</v>
      </c>
      <c r="L1431" s="146">
        <v>7.5528938E-3</v>
      </c>
      <c r="M1431" s="146">
        <v>2.0253878999999999E-3</v>
      </c>
      <c r="N1431" s="146">
        <v>1.7149388999999999E-3</v>
      </c>
      <c r="O1431" s="146">
        <v>1.4306697999999999E-3</v>
      </c>
      <c r="P1431" s="146">
        <v>0</v>
      </c>
      <c r="Q1431" s="146">
        <v>0</v>
      </c>
      <c r="R1431" s="188">
        <v>0</v>
      </c>
      <c r="S1431" s="188">
        <v>0</v>
      </c>
      <c r="T1431" s="146">
        <v>0</v>
      </c>
      <c r="U1431" s="146">
        <v>0</v>
      </c>
      <c r="V1431" s="146">
        <v>0</v>
      </c>
      <c r="W1431" s="146">
        <v>0</v>
      </c>
      <c r="X1431" s="146">
        <v>0</v>
      </c>
      <c r="Z1431" s="157">
        <f t="shared" ref="Z1431:Z1494" si="385">K1431/0.15</f>
        <v>0.24133377333333336</v>
      </c>
      <c r="AB1431" s="131">
        <f t="shared" si="371"/>
        <v>3.6200066000000003E-2</v>
      </c>
      <c r="AC1431" s="131">
        <f t="shared" si="372"/>
        <v>1.27238904E-2</v>
      </c>
      <c r="AD1431" s="131">
        <f t="shared" si="373"/>
        <v>9.5782816999999999E-3</v>
      </c>
      <c r="AE1431" s="131">
        <f t="shared" si="374"/>
        <v>9.5782816999999999E-3</v>
      </c>
      <c r="AF1431" s="131">
        <f t="shared" si="375"/>
        <v>0</v>
      </c>
      <c r="AH1431">
        <v>3.0561601</v>
      </c>
      <c r="AI1431" s="71">
        <v>3.0561601</v>
      </c>
      <c r="AJ1431" s="71">
        <v>0</v>
      </c>
      <c r="AK1431" s="71">
        <v>0</v>
      </c>
      <c r="AL1431" s="71">
        <v>0</v>
      </c>
      <c r="AM1431" s="71">
        <v>0</v>
      </c>
      <c r="AN1431" s="71">
        <v>0</v>
      </c>
      <c r="AP1431" s="129">
        <v>6.8456298999999996E-3</v>
      </c>
      <c r="AQ1431" s="129">
        <v>6.3986586999999996E-3</v>
      </c>
      <c r="AR1431" s="129">
        <v>2.2876137999999999E-4</v>
      </c>
      <c r="AS1431" s="129">
        <v>2.1820982999999999E-4</v>
      </c>
      <c r="AT1431" s="172">
        <f t="shared" si="382"/>
        <v>3.8361263588000001E-7</v>
      </c>
      <c r="AU1431" s="172">
        <f t="shared" si="383"/>
        <v>8.4601103403300003E-10</v>
      </c>
      <c r="AV1431" s="185">
        <f t="shared" si="384"/>
        <v>3.0561601000000001E-2</v>
      </c>
      <c r="AW1431" s="121">
        <v>2.2395774000000001E-7</v>
      </c>
      <c r="AX1431" s="121">
        <v>6.7573456000000005E-10</v>
      </c>
      <c r="AY1431" s="121">
        <v>1.8462033000000001E-14</v>
      </c>
      <c r="AZ1431" s="121">
        <v>0</v>
      </c>
      <c r="BA1431" s="121">
        <v>0</v>
      </c>
      <c r="BB1431" s="121">
        <v>4.5955880000000002E-11</v>
      </c>
      <c r="BC1431" s="121">
        <v>1.5960894E-7</v>
      </c>
      <c r="BD1431" s="121">
        <v>1.0480182000000001E-11</v>
      </c>
      <c r="BE1431" s="121">
        <v>1.5977782999999999E-10</v>
      </c>
      <c r="BF1431" s="121">
        <v>0</v>
      </c>
      <c r="BG1431" s="121">
        <v>0</v>
      </c>
      <c r="BH1431" s="121">
        <v>0</v>
      </c>
      <c r="BI1431" s="121">
        <v>0</v>
      </c>
      <c r="BJ1431" s="121">
        <v>0</v>
      </c>
      <c r="BK1431" s="121">
        <v>0</v>
      </c>
      <c r="BL1431" s="121">
        <v>0</v>
      </c>
      <c r="BM1431" s="121">
        <v>0</v>
      </c>
      <c r="BN1431" s="121">
        <v>0</v>
      </c>
      <c r="BO1431" s="121">
        <v>3.0561601000000001E-2</v>
      </c>
      <c r="BP1431" s="121">
        <v>0</v>
      </c>
      <c r="BQ1431" s="121">
        <v>0</v>
      </c>
      <c r="BR1431" s="121">
        <v>0</v>
      </c>
      <c r="BT1431" s="71">
        <v>1.4111385000000001E-5</v>
      </c>
      <c r="BU1431" s="71">
        <v>1.1015566000000001E-6</v>
      </c>
      <c r="BV1431" s="71">
        <v>6.7290258999999998E-6</v>
      </c>
      <c r="BW1431" s="71">
        <v>8.1646043000000005E-10</v>
      </c>
      <c r="BX1431" s="71">
        <v>2.1879541999999999E-6</v>
      </c>
      <c r="BY1431" s="71">
        <v>0</v>
      </c>
      <c r="BZ1431" s="71">
        <v>0</v>
      </c>
      <c r="CA1431" s="71">
        <v>0</v>
      </c>
      <c r="CB1431" s="71">
        <v>0</v>
      </c>
      <c r="CC1431" s="71">
        <v>2.4906263000000002E-9</v>
      </c>
      <c r="CD1431" s="71">
        <v>0</v>
      </c>
      <c r="CE1431" s="71">
        <v>0</v>
      </c>
      <c r="CF1431" s="71">
        <v>0</v>
      </c>
      <c r="CG1431" s="71">
        <v>3.9932540999999999E-7</v>
      </c>
      <c r="CH1431" s="71">
        <v>3.6902156000000001E-6</v>
      </c>
      <c r="CI1431" s="71">
        <v>0</v>
      </c>
      <c r="CJ1431" s="71">
        <v>0</v>
      </c>
      <c r="CL1431" s="186">
        <v>0</v>
      </c>
      <c r="CM1431" s="186">
        <v>0.24133377</v>
      </c>
      <c r="CN1431" s="187">
        <v>0</v>
      </c>
      <c r="CO1431" s="186">
        <v>7.5366899000000004E-4</v>
      </c>
      <c r="CP1431" s="186">
        <v>0</v>
      </c>
      <c r="CQ1431" s="186">
        <v>0</v>
      </c>
      <c r="CR1431" s="186">
        <v>8.1735092000000001E-5</v>
      </c>
      <c r="CS1431" s="186">
        <v>0</v>
      </c>
      <c r="CT1431" s="186">
        <v>0</v>
      </c>
      <c r="CU1431" s="186">
        <v>0</v>
      </c>
    </row>
    <row r="1432" spans="1:99" ht="14.4">
      <c r="A1432" t="s">
        <v>3491</v>
      </c>
      <c r="B1432" s="92" t="s">
        <v>1737</v>
      </c>
      <c r="C1432" s="126" t="str">
        <f t="shared" si="380"/>
        <v>B.044.01.165</v>
      </c>
      <c r="D1432" s="11" t="s">
        <v>1738</v>
      </c>
      <c r="E1432" s="125" t="s">
        <v>1058</v>
      </c>
      <c r="F1432" s="128" t="str">
        <f t="shared" si="381"/>
        <v>Electricity Faroe Islands production</v>
      </c>
      <c r="G1432" s="131">
        <f t="shared" si="376"/>
        <v>2.4920788109999998E-2</v>
      </c>
      <c r="H1432" s="183">
        <f t="shared" si="377"/>
        <v>1.5906430100000001E-3</v>
      </c>
      <c r="I1432" s="183">
        <f t="shared" si="378"/>
        <v>4.8381761000000001E-3</v>
      </c>
      <c r="J1432" s="184">
        <f t="shared" si="379"/>
        <v>1.13535E-4</v>
      </c>
      <c r="K1432" s="183">
        <v>1.8378433999999999E-2</v>
      </c>
      <c r="L1432" s="146">
        <v>3.8137128000000002E-3</v>
      </c>
      <c r="M1432" s="146">
        <v>1.0244633000000001E-3</v>
      </c>
      <c r="N1432" s="146">
        <v>8.6915595999999999E-4</v>
      </c>
      <c r="O1432" s="146">
        <v>7.2148704999999995E-4</v>
      </c>
      <c r="P1432" s="146">
        <v>0</v>
      </c>
      <c r="Q1432" s="146">
        <v>0</v>
      </c>
      <c r="R1432" s="188">
        <v>0</v>
      </c>
      <c r="S1432" s="188">
        <v>1.13535E-4</v>
      </c>
      <c r="T1432" s="146">
        <v>0</v>
      </c>
      <c r="U1432" s="146">
        <v>0</v>
      </c>
      <c r="V1432" s="146">
        <v>0</v>
      </c>
      <c r="W1432" s="146">
        <v>0</v>
      </c>
      <c r="X1432" s="146">
        <v>0</v>
      </c>
      <c r="Z1432" s="157">
        <f t="shared" si="385"/>
        <v>0.12252289333333333</v>
      </c>
      <c r="AB1432" s="131">
        <f t="shared" si="371"/>
        <v>1.8378433999999999E-2</v>
      </c>
      <c r="AC1432" s="131">
        <f t="shared" si="372"/>
        <v>6.4288191100000001E-3</v>
      </c>
      <c r="AD1432" s="131">
        <f t="shared" si="373"/>
        <v>4.8381761000000001E-3</v>
      </c>
      <c r="AE1432" s="131">
        <f t="shared" si="374"/>
        <v>4.8381761000000001E-3</v>
      </c>
      <c r="AF1432" s="131">
        <f t="shared" si="375"/>
        <v>1.13535E-4</v>
      </c>
      <c r="AH1432">
        <v>2.0273176999999998</v>
      </c>
      <c r="AI1432" s="71">
        <v>1.5366576999999999</v>
      </c>
      <c r="AJ1432" s="71">
        <v>0</v>
      </c>
      <c r="AK1432" s="71">
        <v>0</v>
      </c>
      <c r="AL1432" s="71">
        <v>0</v>
      </c>
      <c r="AM1432" s="71">
        <v>0.20072455</v>
      </c>
      <c r="AN1432" s="71">
        <v>0.28993542</v>
      </c>
      <c r="AP1432" s="129">
        <v>3.466729E-3</v>
      </c>
      <c r="AQ1432" s="129">
        <v>3.2409622000000001E-3</v>
      </c>
      <c r="AR1432" s="129">
        <v>1.1601843E-4</v>
      </c>
      <c r="AS1432" s="129">
        <v>1.0974844E-4</v>
      </c>
      <c r="AT1432" s="172">
        <f t="shared" si="382"/>
        <v>1.9430228410700002E-7</v>
      </c>
      <c r="AU1432" s="172">
        <f t="shared" si="383"/>
        <v>4.2906223560130002E-10</v>
      </c>
      <c r="AV1432" s="185">
        <f t="shared" si="384"/>
        <v>1.5370929175199999E-2</v>
      </c>
      <c r="AW1432" s="121">
        <v>1.1370124E-7</v>
      </c>
      <c r="AX1432" s="121">
        <v>3.4306410000000002E-10</v>
      </c>
      <c r="AY1432" s="121">
        <v>9.3730012999999996E-15</v>
      </c>
      <c r="AZ1432" s="121">
        <v>0</v>
      </c>
      <c r="BA1432" s="121">
        <v>0</v>
      </c>
      <c r="BB1432" s="121">
        <v>2.3291107E-11</v>
      </c>
      <c r="BC1432" s="121">
        <v>8.0577752999999999E-8</v>
      </c>
      <c r="BD1432" s="121">
        <v>5.3115085999999999E-12</v>
      </c>
      <c r="BE1432" s="121">
        <v>8.0677254000000004E-11</v>
      </c>
      <c r="BF1432" s="121">
        <v>0</v>
      </c>
      <c r="BG1432" s="121">
        <v>0</v>
      </c>
      <c r="BH1432" s="121">
        <v>0</v>
      </c>
      <c r="BI1432" s="121">
        <v>0</v>
      </c>
      <c r="BJ1432" s="121">
        <v>0</v>
      </c>
      <c r="BK1432" s="121">
        <v>0</v>
      </c>
      <c r="BL1432" s="121">
        <v>0</v>
      </c>
      <c r="BM1432" s="121">
        <v>0</v>
      </c>
      <c r="BN1432" s="121">
        <v>4.3521752000000003E-6</v>
      </c>
      <c r="BO1432" s="121">
        <v>1.5366576999999999E-2</v>
      </c>
      <c r="BP1432" s="121">
        <v>0</v>
      </c>
      <c r="BQ1432" s="121">
        <v>0</v>
      </c>
      <c r="BR1432" s="121">
        <v>0</v>
      </c>
      <c r="BT1432" s="71">
        <v>7.1358283000000001E-6</v>
      </c>
      <c r="BU1432" s="71">
        <v>5.5621336999999997E-7</v>
      </c>
      <c r="BV1432" s="71">
        <v>3.4162634E-6</v>
      </c>
      <c r="BW1432" s="71">
        <v>4.1379400000000001E-10</v>
      </c>
      <c r="BX1432" s="71">
        <v>1.1039608E-6</v>
      </c>
      <c r="BY1432" s="71">
        <v>0</v>
      </c>
      <c r="BZ1432" s="71">
        <v>0</v>
      </c>
      <c r="CA1432" s="71">
        <v>0</v>
      </c>
      <c r="CB1432" s="71">
        <v>0</v>
      </c>
      <c r="CC1432" s="71">
        <v>1.2622856E-9</v>
      </c>
      <c r="CD1432" s="71">
        <v>0</v>
      </c>
      <c r="CE1432" s="71">
        <v>0</v>
      </c>
      <c r="CF1432" s="71">
        <v>0</v>
      </c>
      <c r="CG1432" s="71">
        <v>2.0224944999999999E-7</v>
      </c>
      <c r="CH1432" s="71">
        <v>1.8554651000000001E-6</v>
      </c>
      <c r="CI1432" s="71">
        <v>1.4397648000000001E-13</v>
      </c>
      <c r="CJ1432" s="71">
        <v>0</v>
      </c>
      <c r="CL1432" s="186">
        <v>0</v>
      </c>
      <c r="CM1432" s="186">
        <v>0.12252289</v>
      </c>
      <c r="CN1432" s="187">
        <v>0</v>
      </c>
      <c r="CO1432" s="186">
        <v>3.8055309000000002E-4</v>
      </c>
      <c r="CP1432" s="186">
        <v>0</v>
      </c>
      <c r="CQ1432" s="186">
        <v>0</v>
      </c>
      <c r="CR1432" s="186">
        <v>4.1248214000000001E-5</v>
      </c>
      <c r="CS1432" s="186">
        <v>0</v>
      </c>
      <c r="CT1432" s="186">
        <v>0</v>
      </c>
      <c r="CU1432" s="186">
        <v>0</v>
      </c>
    </row>
    <row r="1433" spans="1:99" ht="14.4">
      <c r="A1433" t="s">
        <v>3492</v>
      </c>
      <c r="B1433" s="92" t="s">
        <v>1737</v>
      </c>
      <c r="C1433" s="126" t="str">
        <f t="shared" si="380"/>
        <v>B.044.01.166</v>
      </c>
      <c r="D1433" s="11" t="s">
        <v>1738</v>
      </c>
      <c r="E1433" s="125" t="s">
        <v>1058</v>
      </c>
      <c r="F1433" s="128" t="str">
        <f t="shared" si="381"/>
        <v>Electricity Fiji production</v>
      </c>
      <c r="G1433" s="131">
        <f t="shared" si="376"/>
        <v>1.7383262609999998E-2</v>
      </c>
      <c r="H1433" s="183">
        <f t="shared" si="377"/>
        <v>1.4379966099999999E-3</v>
      </c>
      <c r="I1433" s="183">
        <f t="shared" si="378"/>
        <v>3.7358221699999999E-3</v>
      </c>
      <c r="J1433" s="184">
        <f t="shared" si="379"/>
        <v>1.0734282999999999E-4</v>
      </c>
      <c r="K1433" s="183">
        <v>1.2102101000000001E-2</v>
      </c>
      <c r="L1433" s="146">
        <v>2.7763436999999999E-3</v>
      </c>
      <c r="M1433" s="146">
        <v>9.5947847000000001E-4</v>
      </c>
      <c r="N1433" s="146">
        <v>8.1065936999999996E-4</v>
      </c>
      <c r="O1433" s="146">
        <v>6.2733723999999996E-4</v>
      </c>
      <c r="P1433" s="146">
        <v>0</v>
      </c>
      <c r="Q1433" s="146">
        <v>0</v>
      </c>
      <c r="R1433" s="146">
        <v>0</v>
      </c>
      <c r="S1433" s="188">
        <v>1.0734282999999999E-4</v>
      </c>
      <c r="T1433" s="146">
        <v>0</v>
      </c>
      <c r="U1433" s="146">
        <v>0</v>
      </c>
      <c r="V1433" s="146">
        <v>0</v>
      </c>
      <c r="W1433" s="146">
        <v>0</v>
      </c>
      <c r="X1433" s="146">
        <v>0</v>
      </c>
      <c r="Z1433" s="157">
        <f t="shared" si="385"/>
        <v>8.0680673333333341E-2</v>
      </c>
      <c r="AB1433" s="131">
        <f t="shared" si="371"/>
        <v>1.2102101000000001E-2</v>
      </c>
      <c r="AC1433" s="131">
        <f t="shared" si="372"/>
        <v>5.1738187800000005E-3</v>
      </c>
      <c r="AD1433" s="131">
        <f t="shared" si="373"/>
        <v>3.7358221699999999E-3</v>
      </c>
      <c r="AE1433" s="131">
        <f t="shared" si="374"/>
        <v>3.7358221699999999E-3</v>
      </c>
      <c r="AF1433" s="131">
        <f t="shared" si="375"/>
        <v>1.0734282999999999E-4</v>
      </c>
      <c r="AH1433">
        <v>1.9252346</v>
      </c>
      <c r="AI1433" s="71">
        <v>1.0071512</v>
      </c>
      <c r="AJ1433" s="71">
        <v>0</v>
      </c>
      <c r="AK1433" s="71">
        <v>0</v>
      </c>
      <c r="AL1433" s="71">
        <v>0.36609576999999999</v>
      </c>
      <c r="AM1433" s="71">
        <v>9.0489768000000005E-3</v>
      </c>
      <c r="AN1433" s="71">
        <v>0.54293864999999997</v>
      </c>
      <c r="AP1433" s="129">
        <v>2.4046279999999998E-3</v>
      </c>
      <c r="AQ1433" s="129">
        <v>2.2543806E-3</v>
      </c>
      <c r="AR1433" s="129">
        <v>7.8307378999999998E-5</v>
      </c>
      <c r="AS1433" s="129">
        <v>7.1939973000000005E-5</v>
      </c>
      <c r="AT1433" s="172">
        <f t="shared" si="382"/>
        <v>1.3515471455200001E-7</v>
      </c>
      <c r="AU1433" s="172">
        <f t="shared" si="383"/>
        <v>2.895982945714E-10</v>
      </c>
      <c r="AV1433" s="185">
        <f t="shared" si="384"/>
        <v>1.00756268085E-2</v>
      </c>
      <c r="AW1433" s="121">
        <v>7.4871663000000005E-8</v>
      </c>
      <c r="AX1433" s="121">
        <v>2.2590588E-10</v>
      </c>
      <c r="AY1433" s="121">
        <v>6.1720713999999999E-15</v>
      </c>
      <c r="AZ1433" s="121">
        <v>0</v>
      </c>
      <c r="BA1433" s="121">
        <v>0</v>
      </c>
      <c r="BB1433" s="121">
        <v>2.1723551999999999E-11</v>
      </c>
      <c r="BC1433" s="121">
        <v>6.0261327999999998E-8</v>
      </c>
      <c r="BD1433" s="121">
        <v>4.9540295000000002E-12</v>
      </c>
      <c r="BE1433" s="121">
        <v>5.8732213000000005E-11</v>
      </c>
      <c r="BF1433" s="121">
        <v>0</v>
      </c>
      <c r="BG1433" s="121">
        <v>0</v>
      </c>
      <c r="BH1433" s="121">
        <v>0</v>
      </c>
      <c r="BI1433" s="121">
        <v>0</v>
      </c>
      <c r="BJ1433" s="121">
        <v>0</v>
      </c>
      <c r="BK1433" s="121">
        <v>0</v>
      </c>
      <c r="BL1433" s="121">
        <v>0</v>
      </c>
      <c r="BM1433" s="121">
        <v>0</v>
      </c>
      <c r="BN1433" s="121">
        <v>4.1148084999999999E-6</v>
      </c>
      <c r="BO1433" s="121">
        <v>1.0071511999999999E-2</v>
      </c>
      <c r="BP1433" s="121">
        <v>0</v>
      </c>
      <c r="BQ1433" s="121">
        <v>0</v>
      </c>
      <c r="BR1433" s="121">
        <v>0</v>
      </c>
      <c r="BT1433" s="71">
        <v>4.9484832000000002E-6</v>
      </c>
      <c r="BU1433" s="71">
        <v>4.0491762E-7</v>
      </c>
      <c r="BV1433" s="71">
        <v>2.2495911999999999E-6</v>
      </c>
      <c r="BW1433" s="71">
        <v>3.8594452999999998E-10</v>
      </c>
      <c r="BX1433" s="71">
        <v>8.9506168000000003E-7</v>
      </c>
      <c r="BY1433" s="71">
        <v>0</v>
      </c>
      <c r="BZ1433" s="71">
        <v>0</v>
      </c>
      <c r="CA1433" s="71">
        <v>0</v>
      </c>
      <c r="CB1433" s="71">
        <v>0</v>
      </c>
      <c r="CC1433" s="71">
        <v>1.1773303E-9</v>
      </c>
      <c r="CD1433" s="71">
        <v>0</v>
      </c>
      <c r="CE1433" s="71">
        <v>0</v>
      </c>
      <c r="CF1433" s="71">
        <v>0</v>
      </c>
      <c r="CG1433" s="71">
        <v>1.8124642E-7</v>
      </c>
      <c r="CH1433" s="71">
        <v>1.2161028000000001E-6</v>
      </c>
      <c r="CI1433" s="71">
        <v>1.3612403E-13</v>
      </c>
      <c r="CJ1433" s="71">
        <v>0</v>
      </c>
      <c r="CL1433" s="186">
        <v>0</v>
      </c>
      <c r="CM1433" s="186">
        <v>8.0680671999999995E-2</v>
      </c>
      <c r="CN1433" s="187">
        <v>0</v>
      </c>
      <c r="CO1433" s="186">
        <v>2.7703873999999998E-4</v>
      </c>
      <c r="CP1433" s="186">
        <v>0</v>
      </c>
      <c r="CQ1433" s="186">
        <v>0</v>
      </c>
      <c r="CR1433" s="186">
        <v>3.2574462000000001E-5</v>
      </c>
      <c r="CS1433" s="186">
        <v>0</v>
      </c>
      <c r="CT1433" s="186">
        <v>0</v>
      </c>
      <c r="CU1433" s="186">
        <v>0</v>
      </c>
    </row>
    <row r="1434" spans="1:99" ht="14.4">
      <c r="A1434" t="s">
        <v>3493</v>
      </c>
      <c r="B1434" s="92" t="s">
        <v>1737</v>
      </c>
      <c r="C1434" s="126" t="str">
        <f t="shared" si="380"/>
        <v>B.044.01.167</v>
      </c>
      <c r="D1434" s="11" t="s">
        <v>1738</v>
      </c>
      <c r="E1434" s="125" t="s">
        <v>1058</v>
      </c>
      <c r="F1434" s="128" t="str">
        <f t="shared" si="381"/>
        <v>Electricity French Guiana production</v>
      </c>
      <c r="G1434" s="131">
        <f t="shared" si="376"/>
        <v>1.4913579810000001E-2</v>
      </c>
      <c r="H1434" s="183">
        <f t="shared" si="377"/>
        <v>1.1206589800000001E-3</v>
      </c>
      <c r="I1434" s="183">
        <f t="shared" si="378"/>
        <v>3.0549091000000002E-3</v>
      </c>
      <c r="J1434" s="184">
        <f t="shared" si="379"/>
        <v>1.5169473E-4</v>
      </c>
      <c r="K1434" s="183">
        <v>1.0586317E-2</v>
      </c>
      <c r="L1434" s="188">
        <v>2.3160059000000002E-3</v>
      </c>
      <c r="M1434" s="188">
        <v>7.3890320000000002E-4</v>
      </c>
      <c r="N1434" s="188">
        <v>6.2459208999999995E-4</v>
      </c>
      <c r="O1434" s="188">
        <v>4.9606689E-4</v>
      </c>
      <c r="P1434" s="146">
        <v>0</v>
      </c>
      <c r="Q1434" s="146">
        <v>0</v>
      </c>
      <c r="R1434" s="146">
        <v>0</v>
      </c>
      <c r="S1434" s="188">
        <v>1.5169473E-4</v>
      </c>
      <c r="T1434" s="146">
        <v>0</v>
      </c>
      <c r="U1434" s="146">
        <v>0</v>
      </c>
      <c r="V1434" s="146">
        <v>0</v>
      </c>
      <c r="W1434" s="146">
        <v>0</v>
      </c>
      <c r="X1434" s="146">
        <v>0</v>
      </c>
      <c r="Z1434" s="157">
        <f t="shared" si="385"/>
        <v>7.0575446666666666E-2</v>
      </c>
      <c r="AB1434" s="131">
        <f t="shared" si="371"/>
        <v>1.0586317E-2</v>
      </c>
      <c r="AC1434" s="131">
        <f t="shared" si="372"/>
        <v>4.1755680799999998E-3</v>
      </c>
      <c r="AD1434" s="131">
        <f t="shared" si="373"/>
        <v>3.0549091000000002E-3</v>
      </c>
      <c r="AE1434" s="131">
        <f t="shared" si="374"/>
        <v>3.0549091000000002E-3</v>
      </c>
      <c r="AF1434" s="131">
        <f t="shared" si="375"/>
        <v>1.5169473E-4</v>
      </c>
      <c r="AH1434">
        <v>1.8364867</v>
      </c>
      <c r="AI1434" s="71">
        <v>0.87318857000000005</v>
      </c>
      <c r="AJ1434" s="71">
        <v>0</v>
      </c>
      <c r="AK1434" s="71">
        <v>0</v>
      </c>
      <c r="AL1434" s="71">
        <v>0.19837553999999999</v>
      </c>
      <c r="AM1434" s="71">
        <v>5.8840204E-2</v>
      </c>
      <c r="AN1434" s="71">
        <v>0.70608241999999999</v>
      </c>
      <c r="AP1434" s="129">
        <v>2.0541880000000002E-3</v>
      </c>
      <c r="AQ1434" s="129">
        <v>1.9240851999999999E-3</v>
      </c>
      <c r="AR1434" s="129">
        <v>6.7715623000000002E-5</v>
      </c>
      <c r="AS1434" s="129">
        <v>6.2387182999999998E-5</v>
      </c>
      <c r="AT1434" s="172">
        <f t="shared" si="382"/>
        <v>1.15352830435E-7</v>
      </c>
      <c r="AU1434" s="172">
        <f t="shared" si="383"/>
        <v>2.5042759862189998E-10</v>
      </c>
      <c r="AV1434" s="185">
        <f t="shared" si="384"/>
        <v>8.7377006648000008E-3</v>
      </c>
      <c r="AW1434" s="121">
        <v>6.5494016999999999E-8</v>
      </c>
      <c r="AX1434" s="121">
        <v>1.9761126000000001E-10</v>
      </c>
      <c r="AY1434" s="121">
        <v>5.3990219000000004E-15</v>
      </c>
      <c r="AZ1434" s="121">
        <v>0</v>
      </c>
      <c r="BA1434" s="121">
        <v>0</v>
      </c>
      <c r="BB1434" s="121">
        <v>1.6737435000000001E-11</v>
      </c>
      <c r="BC1434" s="121">
        <v>4.9842076000000002E-8</v>
      </c>
      <c r="BD1434" s="121">
        <v>3.8169515999999999E-12</v>
      </c>
      <c r="BE1434" s="121">
        <v>4.8993987999999999E-11</v>
      </c>
      <c r="BF1434" s="121">
        <v>0</v>
      </c>
      <c r="BG1434" s="121">
        <v>0</v>
      </c>
      <c r="BH1434" s="121">
        <v>0</v>
      </c>
      <c r="BI1434" s="121">
        <v>0</v>
      </c>
      <c r="BJ1434" s="121">
        <v>0</v>
      </c>
      <c r="BK1434" s="121">
        <v>0</v>
      </c>
      <c r="BL1434" s="121">
        <v>0</v>
      </c>
      <c r="BM1434" s="121">
        <v>0</v>
      </c>
      <c r="BN1434" s="121">
        <v>5.8149647999999996E-6</v>
      </c>
      <c r="BO1434" s="121">
        <v>8.7318857000000007E-3</v>
      </c>
      <c r="BP1434" s="121">
        <v>0</v>
      </c>
      <c r="BQ1434" s="121">
        <v>0</v>
      </c>
      <c r="BR1434" s="121">
        <v>0</v>
      </c>
      <c r="BT1434" s="71">
        <v>4.2247426999999999E-6</v>
      </c>
      <c r="BU1434" s="71">
        <v>3.3777936000000001E-7</v>
      </c>
      <c r="BV1434" s="71">
        <v>1.9678307999999999E-6</v>
      </c>
      <c r="BW1434" s="71">
        <v>2.9736028E-10</v>
      </c>
      <c r="BX1434" s="71">
        <v>7.2226009999999995E-7</v>
      </c>
      <c r="BY1434" s="71">
        <v>0</v>
      </c>
      <c r="BZ1434" s="71">
        <v>0</v>
      </c>
      <c r="CA1434" s="71">
        <v>0</v>
      </c>
      <c r="CB1434" s="71">
        <v>0</v>
      </c>
      <c r="CC1434" s="71">
        <v>9.0710254000000005E-10</v>
      </c>
      <c r="CD1434" s="71">
        <v>0</v>
      </c>
      <c r="CE1434" s="71">
        <v>0</v>
      </c>
      <c r="CF1434" s="71">
        <v>0</v>
      </c>
      <c r="CG1434" s="71">
        <v>1.4132049E-7</v>
      </c>
      <c r="CH1434" s="71">
        <v>1.0543473000000001E-6</v>
      </c>
      <c r="CI1434" s="71">
        <v>1.9236775000000001E-13</v>
      </c>
      <c r="CJ1434" s="71">
        <v>0</v>
      </c>
      <c r="CL1434" s="186">
        <v>0</v>
      </c>
      <c r="CM1434" s="186">
        <v>7.0575449999999998E-2</v>
      </c>
      <c r="CN1434" s="187">
        <v>0</v>
      </c>
      <c r="CO1434" s="186">
        <v>2.3110372E-4</v>
      </c>
      <c r="CP1434" s="186">
        <v>0</v>
      </c>
      <c r="CQ1434" s="186">
        <v>0</v>
      </c>
      <c r="CR1434" s="186">
        <v>2.6493748000000001E-5</v>
      </c>
      <c r="CS1434" s="186">
        <v>0</v>
      </c>
      <c r="CT1434" s="186">
        <v>0</v>
      </c>
      <c r="CU1434" s="186">
        <v>0</v>
      </c>
    </row>
    <row r="1435" spans="1:99" ht="14.4">
      <c r="A1435" t="s">
        <v>3494</v>
      </c>
      <c r="B1435" s="92" t="s">
        <v>1737</v>
      </c>
      <c r="C1435" s="126" t="str">
        <f t="shared" si="380"/>
        <v>B.044.01.168</v>
      </c>
      <c r="D1435" s="11" t="s">
        <v>1738</v>
      </c>
      <c r="E1435" s="125" t="s">
        <v>1058</v>
      </c>
      <c r="F1435" s="128" t="str">
        <f t="shared" si="381"/>
        <v>Electricity French Polynesia production</v>
      </c>
      <c r="G1435" s="131">
        <f t="shared" si="376"/>
        <v>2.9424243898000003E-2</v>
      </c>
      <c r="H1435" s="183">
        <f t="shared" si="377"/>
        <v>1.8831056100000001E-3</v>
      </c>
      <c r="I1435" s="183">
        <f t="shared" si="378"/>
        <v>5.7268776000000002E-3</v>
      </c>
      <c r="J1435" s="184">
        <f t="shared" si="379"/>
        <v>7.2998687999999997E-5</v>
      </c>
      <c r="K1435" s="183">
        <v>2.1741262000000001E-2</v>
      </c>
      <c r="L1435" s="146">
        <v>4.5144416000000003E-3</v>
      </c>
      <c r="M1435" s="146">
        <v>1.2124359999999999E-3</v>
      </c>
      <c r="N1435" s="146">
        <v>1.0264541E-3</v>
      </c>
      <c r="O1435" s="146">
        <v>8.5665150999999996E-4</v>
      </c>
      <c r="P1435" s="146">
        <v>0</v>
      </c>
      <c r="Q1435" s="146">
        <v>0</v>
      </c>
      <c r="R1435" s="146">
        <v>0</v>
      </c>
      <c r="S1435" s="188">
        <v>7.2998687999999997E-5</v>
      </c>
      <c r="T1435" s="146">
        <v>0</v>
      </c>
      <c r="U1435" s="146">
        <v>0</v>
      </c>
      <c r="V1435" s="146">
        <v>0</v>
      </c>
      <c r="W1435" s="146">
        <v>0</v>
      </c>
      <c r="X1435" s="146">
        <v>0</v>
      </c>
      <c r="Z1435" s="157">
        <f t="shared" si="385"/>
        <v>0.14494174666666668</v>
      </c>
      <c r="AB1435" s="131">
        <f t="shared" si="371"/>
        <v>2.1741262000000001E-2</v>
      </c>
      <c r="AC1435" s="131">
        <f t="shared" si="372"/>
        <v>7.6099832099999999E-3</v>
      </c>
      <c r="AD1435" s="131">
        <f t="shared" si="373"/>
        <v>5.7268776000000002E-3</v>
      </c>
      <c r="AE1435" s="131">
        <f t="shared" si="374"/>
        <v>5.7268776000000002E-3</v>
      </c>
      <c r="AF1435" s="131">
        <f t="shared" si="375"/>
        <v>7.2998687999999997E-5</v>
      </c>
      <c r="AH1435">
        <v>2.1771465999999999</v>
      </c>
      <c r="AI1435" s="71">
        <v>1.8254029000000001</v>
      </c>
      <c r="AJ1435" s="71">
        <v>0</v>
      </c>
      <c r="AK1435" s="71">
        <v>0</v>
      </c>
      <c r="AL1435" s="71">
        <v>0</v>
      </c>
      <c r="AM1435" s="71">
        <v>7.3279934000000005E-2</v>
      </c>
      <c r="AN1435" s="71">
        <v>0.27846375000000001</v>
      </c>
      <c r="AP1435" s="129">
        <v>4.1033019E-3</v>
      </c>
      <c r="AQ1435" s="129">
        <v>3.8356872E-3</v>
      </c>
      <c r="AR1435" s="129">
        <v>1.3726088E-4</v>
      </c>
      <c r="AS1435" s="129">
        <v>1.3035375E-4</v>
      </c>
      <c r="AT1435" s="172">
        <f t="shared" si="382"/>
        <v>2.2995726428799999E-7</v>
      </c>
      <c r="AU1435" s="172">
        <f t="shared" si="383"/>
        <v>5.0762159944400005E-10</v>
      </c>
      <c r="AV1435" s="185">
        <f t="shared" si="384"/>
        <v>1.8256827283000002E-2</v>
      </c>
      <c r="AW1435" s="121">
        <v>1.3450593999999999E-7</v>
      </c>
      <c r="AX1435" s="121">
        <v>4.0583690000000001E-10</v>
      </c>
      <c r="AY1435" s="121">
        <v>1.1088044E-14</v>
      </c>
      <c r="AZ1435" s="121">
        <v>0</v>
      </c>
      <c r="BA1435" s="121">
        <v>0</v>
      </c>
      <c r="BB1435" s="121">
        <v>2.7506288E-11</v>
      </c>
      <c r="BC1435" s="121">
        <v>9.5423817999999996E-8</v>
      </c>
      <c r="BD1435" s="121">
        <v>6.2727754E-12</v>
      </c>
      <c r="BE1435" s="121">
        <v>9.5500835999999998E-11</v>
      </c>
      <c r="BF1435" s="121">
        <v>0</v>
      </c>
      <c r="BG1435" s="121">
        <v>0</v>
      </c>
      <c r="BH1435" s="121">
        <v>0</v>
      </c>
      <c r="BI1435" s="121">
        <v>0</v>
      </c>
      <c r="BJ1435" s="121">
        <v>0</v>
      </c>
      <c r="BK1435" s="121">
        <v>0</v>
      </c>
      <c r="BL1435" s="121">
        <v>0</v>
      </c>
      <c r="BM1435" s="121">
        <v>0</v>
      </c>
      <c r="BN1435" s="121">
        <v>2.7982830000000001E-6</v>
      </c>
      <c r="BO1435" s="121">
        <v>1.8254029000000001E-2</v>
      </c>
      <c r="BP1435" s="121">
        <v>0</v>
      </c>
      <c r="BQ1435" s="121">
        <v>0</v>
      </c>
      <c r="BR1435" s="121">
        <v>0</v>
      </c>
      <c r="BT1435" s="71">
        <v>8.4539473000000005E-6</v>
      </c>
      <c r="BU1435" s="71">
        <v>6.5841162000000003E-7</v>
      </c>
      <c r="BV1435" s="71">
        <v>4.0413606000000002E-6</v>
      </c>
      <c r="BW1435" s="71">
        <v>4.8868165000000002E-10</v>
      </c>
      <c r="BX1435" s="71">
        <v>1.3091281E-6</v>
      </c>
      <c r="BY1435" s="71">
        <v>0</v>
      </c>
      <c r="BZ1435" s="71">
        <v>0</v>
      </c>
      <c r="CA1435" s="71">
        <v>0</v>
      </c>
      <c r="CB1435" s="71">
        <v>0</v>
      </c>
      <c r="CC1435" s="71">
        <v>1.4907316E-9</v>
      </c>
      <c r="CD1435" s="71">
        <v>0</v>
      </c>
      <c r="CE1435" s="71">
        <v>0</v>
      </c>
      <c r="CF1435" s="71">
        <v>0</v>
      </c>
      <c r="CG1435" s="71">
        <v>2.3895185999999998E-7</v>
      </c>
      <c r="CH1435" s="71">
        <v>2.2041157E-6</v>
      </c>
      <c r="CI1435" s="71">
        <v>9.2571396000000004E-14</v>
      </c>
      <c r="CJ1435" s="71">
        <v>0</v>
      </c>
      <c r="CL1435" s="186">
        <v>0</v>
      </c>
      <c r="CM1435" s="186">
        <v>0.14494175000000001</v>
      </c>
      <c r="CN1435" s="187">
        <v>0</v>
      </c>
      <c r="CO1435" s="186">
        <v>4.5047563999999998E-4</v>
      </c>
      <c r="CP1435" s="186">
        <v>0</v>
      </c>
      <c r="CQ1435" s="186">
        <v>0</v>
      </c>
      <c r="CR1435" s="186">
        <v>4.8891942E-5</v>
      </c>
      <c r="CS1435" s="186">
        <v>0</v>
      </c>
      <c r="CT1435" s="186">
        <v>0</v>
      </c>
      <c r="CU1435" s="186">
        <v>0</v>
      </c>
    </row>
    <row r="1436" spans="1:99" ht="14.4">
      <c r="A1436" t="s">
        <v>3495</v>
      </c>
      <c r="B1436" s="92" t="s">
        <v>1737</v>
      </c>
      <c r="C1436" s="126" t="str">
        <f t="shared" si="380"/>
        <v>B.044.01.169</v>
      </c>
      <c r="D1436" s="11" t="s">
        <v>1738</v>
      </c>
      <c r="E1436" s="125" t="s">
        <v>1058</v>
      </c>
      <c r="F1436" s="128" t="str">
        <f t="shared" si="381"/>
        <v>Electricity Gabon production</v>
      </c>
      <c r="G1436" s="131">
        <f t="shared" si="376"/>
        <v>2.6248831139999998E-2</v>
      </c>
      <c r="H1436" s="183">
        <f t="shared" si="377"/>
        <v>2.3846580900000001E-3</v>
      </c>
      <c r="I1436" s="183">
        <f t="shared" si="378"/>
        <v>4.3406853E-3</v>
      </c>
      <c r="J1436" s="184">
        <f t="shared" si="379"/>
        <v>1.1301175E-4</v>
      </c>
      <c r="K1436" s="183">
        <v>1.9410475999999999E-2</v>
      </c>
      <c r="L1436" s="146">
        <v>2.5890415E-3</v>
      </c>
      <c r="M1436" s="146">
        <v>1.7516438E-3</v>
      </c>
      <c r="N1436" s="146">
        <v>1.5655941E-3</v>
      </c>
      <c r="O1436" s="146">
        <v>8.1906399000000003E-4</v>
      </c>
      <c r="P1436" s="146">
        <v>0</v>
      </c>
      <c r="Q1436" s="146">
        <v>0</v>
      </c>
      <c r="R1436" s="188">
        <v>0</v>
      </c>
      <c r="S1436" s="188">
        <v>1.1301175E-4</v>
      </c>
      <c r="T1436" s="146">
        <v>0</v>
      </c>
      <c r="U1436" s="146">
        <v>0</v>
      </c>
      <c r="V1436" s="146">
        <v>0</v>
      </c>
      <c r="W1436" s="146">
        <v>0</v>
      </c>
      <c r="X1436" s="146">
        <v>0</v>
      </c>
      <c r="Z1436" s="157">
        <f t="shared" si="385"/>
        <v>0.12940317333333334</v>
      </c>
      <c r="AB1436" s="131">
        <f t="shared" si="371"/>
        <v>1.9410475999999999E-2</v>
      </c>
      <c r="AC1436" s="131">
        <f t="shared" si="372"/>
        <v>6.725343390000001E-3</v>
      </c>
      <c r="AD1436" s="131">
        <f t="shared" si="373"/>
        <v>4.3406853E-3</v>
      </c>
      <c r="AE1436" s="131">
        <f t="shared" si="374"/>
        <v>4.3406853E-3</v>
      </c>
      <c r="AF1436" s="131">
        <f t="shared" si="375"/>
        <v>1.1301175E-4</v>
      </c>
      <c r="AH1436">
        <v>2.1341519</v>
      </c>
      <c r="AI1436" s="71">
        <v>1.5336542</v>
      </c>
      <c r="AJ1436" s="71">
        <v>0</v>
      </c>
      <c r="AK1436" s="71">
        <v>0</v>
      </c>
      <c r="AL1436" s="71">
        <v>1.303029E-2</v>
      </c>
      <c r="AM1436" s="71">
        <v>0</v>
      </c>
      <c r="AN1436" s="71">
        <v>0.58746734</v>
      </c>
      <c r="AP1436" s="129">
        <v>3.2123415999999998E-3</v>
      </c>
      <c r="AQ1436" s="129">
        <v>3.0023202999999998E-3</v>
      </c>
      <c r="AR1436" s="129">
        <v>1.1537325E-4</v>
      </c>
      <c r="AS1436" s="129">
        <v>9.4648038000000003E-5</v>
      </c>
      <c r="AT1436" s="172">
        <f t="shared" si="382"/>
        <v>1.79995219829E-7</v>
      </c>
      <c r="AU1436" s="172">
        <f t="shared" si="383"/>
        <v>4.2667622384269999E-10</v>
      </c>
      <c r="AV1436" s="185">
        <f t="shared" si="384"/>
        <v>1.3256028117E-2</v>
      </c>
      <c r="AW1436" s="121">
        <v>1.2008614000000001E-7</v>
      </c>
      <c r="AX1436" s="121">
        <v>3.6232888E-10</v>
      </c>
      <c r="AY1436" s="121">
        <v>9.8993427000000007E-15</v>
      </c>
      <c r="AZ1436" s="121">
        <v>0</v>
      </c>
      <c r="BA1436" s="121">
        <v>0</v>
      </c>
      <c r="BB1436" s="121">
        <v>4.1953829000000001E-11</v>
      </c>
      <c r="BC1436" s="121">
        <v>5.9867125999999996E-8</v>
      </c>
      <c r="BD1436" s="121">
        <v>9.5675195000000001E-12</v>
      </c>
      <c r="BE1436" s="121">
        <v>5.4769924999999997E-11</v>
      </c>
      <c r="BF1436" s="121">
        <v>0</v>
      </c>
      <c r="BG1436" s="121">
        <v>0</v>
      </c>
      <c r="BH1436" s="121">
        <v>0</v>
      </c>
      <c r="BI1436" s="121">
        <v>0</v>
      </c>
      <c r="BJ1436" s="121">
        <v>0</v>
      </c>
      <c r="BK1436" s="121">
        <v>0</v>
      </c>
      <c r="BL1436" s="121">
        <v>0</v>
      </c>
      <c r="BM1436" s="121">
        <v>0</v>
      </c>
      <c r="BN1436" s="121">
        <v>4.3321170000000003E-6</v>
      </c>
      <c r="BO1436" s="121">
        <v>1.3251696E-2</v>
      </c>
      <c r="BP1436" s="121">
        <v>0</v>
      </c>
      <c r="BQ1436" s="121">
        <v>0</v>
      </c>
      <c r="BR1436" s="121">
        <v>0</v>
      </c>
      <c r="BT1436" s="71">
        <v>7.1551809000000003E-6</v>
      </c>
      <c r="BU1436" s="71">
        <v>3.7760041E-7</v>
      </c>
      <c r="BV1436" s="71">
        <v>3.6081038E-6</v>
      </c>
      <c r="BW1436" s="71">
        <v>7.4535926999999995E-10</v>
      </c>
      <c r="BX1436" s="71">
        <v>1.0441704000000001E-6</v>
      </c>
      <c r="BY1436" s="71">
        <v>0</v>
      </c>
      <c r="BZ1436" s="71">
        <v>0</v>
      </c>
      <c r="CA1436" s="71">
        <v>0</v>
      </c>
      <c r="CB1436" s="71">
        <v>0</v>
      </c>
      <c r="CC1436" s="71">
        <v>2.2737310000000001E-9</v>
      </c>
      <c r="CD1436" s="71">
        <v>0</v>
      </c>
      <c r="CE1436" s="71">
        <v>0</v>
      </c>
      <c r="CF1436" s="71">
        <v>0</v>
      </c>
      <c r="CG1436" s="71">
        <v>3.2378305E-7</v>
      </c>
      <c r="CH1436" s="71">
        <v>1.7985039999999999E-6</v>
      </c>
      <c r="CI1436" s="71">
        <v>1.4331292E-13</v>
      </c>
      <c r="CJ1436" s="71">
        <v>0</v>
      </c>
      <c r="CL1436" s="186">
        <v>0</v>
      </c>
      <c r="CM1436" s="186">
        <v>0.12940317000000001</v>
      </c>
      <c r="CN1436" s="187">
        <v>0</v>
      </c>
      <c r="CO1436" s="186">
        <v>2.5834870000000001E-4</v>
      </c>
      <c r="CP1436" s="186">
        <v>0</v>
      </c>
      <c r="CQ1436" s="186">
        <v>0</v>
      </c>
      <c r="CR1436" s="186">
        <v>3.6213508999999999E-5</v>
      </c>
      <c r="CS1436" s="186">
        <v>0</v>
      </c>
      <c r="CT1436" s="186">
        <v>0</v>
      </c>
      <c r="CU1436" s="186">
        <v>0</v>
      </c>
    </row>
    <row r="1437" spans="1:99" ht="14.4">
      <c r="A1437" t="s">
        <v>3496</v>
      </c>
      <c r="B1437" s="92" t="s">
        <v>1737</v>
      </c>
      <c r="C1437" s="126" t="str">
        <f t="shared" si="380"/>
        <v>B.044.01.170</v>
      </c>
      <c r="D1437" s="11" t="s">
        <v>1738</v>
      </c>
      <c r="E1437" s="125" t="s">
        <v>1058</v>
      </c>
      <c r="F1437" s="128" t="str">
        <f t="shared" si="381"/>
        <v>Electricity Gambia production</v>
      </c>
      <c r="G1437" s="131">
        <f t="shared" si="376"/>
        <v>5.0762646500000001E-2</v>
      </c>
      <c r="H1437" s="183">
        <f t="shared" si="377"/>
        <v>3.2638289000000002E-3</v>
      </c>
      <c r="I1437" s="183">
        <f t="shared" si="378"/>
        <v>9.9382585999999995E-3</v>
      </c>
      <c r="J1437" s="184">
        <f t="shared" si="379"/>
        <v>0</v>
      </c>
      <c r="K1437" s="183">
        <v>3.7560559E-2</v>
      </c>
      <c r="L1437" s="146">
        <v>7.8367513E-3</v>
      </c>
      <c r="M1437" s="146">
        <v>2.1015073E-3</v>
      </c>
      <c r="N1437" s="146">
        <v>1.7793908000000001E-3</v>
      </c>
      <c r="O1437" s="146">
        <v>1.4844381000000001E-3</v>
      </c>
      <c r="P1437" s="146">
        <v>0</v>
      </c>
      <c r="Q1437" s="146">
        <v>0</v>
      </c>
      <c r="R1437" s="146">
        <v>0</v>
      </c>
      <c r="S1437" s="188">
        <v>0</v>
      </c>
      <c r="T1437" s="146">
        <v>0</v>
      </c>
      <c r="U1437" s="146">
        <v>0</v>
      </c>
      <c r="V1437" s="146">
        <v>0</v>
      </c>
      <c r="W1437" s="146">
        <v>0</v>
      </c>
      <c r="X1437" s="146">
        <v>0</v>
      </c>
      <c r="Z1437" s="157">
        <f t="shared" si="385"/>
        <v>0.25040372666666666</v>
      </c>
      <c r="AB1437" s="131">
        <f t="shared" si="371"/>
        <v>3.7560559E-2</v>
      </c>
      <c r="AC1437" s="131">
        <f t="shared" si="372"/>
        <v>1.3202087500000001E-2</v>
      </c>
      <c r="AD1437" s="131">
        <f t="shared" si="373"/>
        <v>9.9382585999999995E-3</v>
      </c>
      <c r="AE1437" s="131">
        <f t="shared" si="374"/>
        <v>9.9382585999999995E-3</v>
      </c>
      <c r="AF1437" s="131">
        <f t="shared" si="375"/>
        <v>0</v>
      </c>
      <c r="AH1437">
        <v>3.1710186</v>
      </c>
      <c r="AI1437" s="71">
        <v>3.1710186</v>
      </c>
      <c r="AJ1437" s="71">
        <v>0</v>
      </c>
      <c r="AK1437" s="71">
        <v>0</v>
      </c>
      <c r="AL1437" s="71">
        <v>0</v>
      </c>
      <c r="AM1437" s="71">
        <v>0</v>
      </c>
      <c r="AN1437" s="71">
        <v>0</v>
      </c>
      <c r="AP1437" s="129">
        <v>7.1029066000000002E-3</v>
      </c>
      <c r="AQ1437" s="129">
        <v>6.6391371000000003E-3</v>
      </c>
      <c r="AR1437" s="129">
        <v>2.3735883E-4</v>
      </c>
      <c r="AS1437" s="129">
        <v>2.2641073000000001E-4</v>
      </c>
      <c r="AT1437" s="172">
        <f t="shared" si="382"/>
        <v>3.9802980302300001E-7</v>
      </c>
      <c r="AU1437" s="172">
        <f t="shared" si="383"/>
        <v>8.7780635088500009E-10</v>
      </c>
      <c r="AV1437" s="185">
        <f t="shared" si="384"/>
        <v>3.1710186000000001E-2</v>
      </c>
      <c r="AW1437" s="121">
        <v>2.3237466E-7</v>
      </c>
      <c r="AX1437" s="121">
        <v>7.0113044000000003E-10</v>
      </c>
      <c r="AY1437" s="121">
        <v>1.9155885E-14</v>
      </c>
      <c r="AZ1437" s="121">
        <v>0</v>
      </c>
      <c r="BA1437" s="121">
        <v>0</v>
      </c>
      <c r="BB1437" s="121">
        <v>4.7683022999999997E-11</v>
      </c>
      <c r="BC1437" s="121">
        <v>1.6560746000000001E-7</v>
      </c>
      <c r="BD1437" s="121">
        <v>1.0874055E-11</v>
      </c>
      <c r="BE1437" s="121">
        <v>1.657827E-10</v>
      </c>
      <c r="BF1437" s="121">
        <v>0</v>
      </c>
      <c r="BG1437" s="121">
        <v>0</v>
      </c>
      <c r="BH1437" s="121">
        <v>0</v>
      </c>
      <c r="BI1437" s="121">
        <v>0</v>
      </c>
      <c r="BJ1437" s="121">
        <v>0</v>
      </c>
      <c r="BK1437" s="121">
        <v>0</v>
      </c>
      <c r="BL1437" s="121">
        <v>0</v>
      </c>
      <c r="BM1437" s="121">
        <v>0</v>
      </c>
      <c r="BN1437" s="121">
        <v>0</v>
      </c>
      <c r="BO1437" s="121">
        <v>3.1710186000000001E-2</v>
      </c>
      <c r="BP1437" s="121">
        <v>0</v>
      </c>
      <c r="BQ1437" s="121">
        <v>0</v>
      </c>
      <c r="BR1437" s="121">
        <v>0</v>
      </c>
      <c r="BT1437" s="71">
        <v>1.4641728000000001E-5</v>
      </c>
      <c r="BU1437" s="71">
        <v>1.142956E-6</v>
      </c>
      <c r="BV1437" s="71">
        <v>6.9819203000000004E-6</v>
      </c>
      <c r="BW1437" s="71">
        <v>8.4714515999999996E-10</v>
      </c>
      <c r="BX1437" s="71">
        <v>2.2701832999999999E-6</v>
      </c>
      <c r="BY1437" s="71">
        <v>0</v>
      </c>
      <c r="BZ1437" s="71">
        <v>0</v>
      </c>
      <c r="CA1437" s="71">
        <v>0</v>
      </c>
      <c r="CB1437" s="71">
        <v>0</v>
      </c>
      <c r="CC1437" s="71">
        <v>2.5842306000000001E-9</v>
      </c>
      <c r="CD1437" s="71">
        <v>0</v>
      </c>
      <c r="CE1437" s="71">
        <v>0</v>
      </c>
      <c r="CF1437" s="71">
        <v>0</v>
      </c>
      <c r="CG1437" s="71">
        <v>4.1433310999999998E-7</v>
      </c>
      <c r="CH1437" s="71">
        <v>3.8289036000000002E-6</v>
      </c>
      <c r="CI1437" s="71">
        <v>0</v>
      </c>
      <c r="CJ1437" s="71">
        <v>0</v>
      </c>
      <c r="CL1437" s="186">
        <v>0</v>
      </c>
      <c r="CM1437" s="186">
        <v>0.25040372999999999</v>
      </c>
      <c r="CN1437" s="187">
        <v>0</v>
      </c>
      <c r="CO1437" s="186">
        <v>7.8199384000000004E-4</v>
      </c>
      <c r="CP1437" s="186">
        <v>0</v>
      </c>
      <c r="CQ1437" s="186">
        <v>0</v>
      </c>
      <c r="CR1437" s="186">
        <v>8.4806911000000006E-5</v>
      </c>
      <c r="CS1437" s="186">
        <v>0</v>
      </c>
      <c r="CT1437" s="186">
        <v>0</v>
      </c>
      <c r="CU1437" s="186">
        <v>0</v>
      </c>
    </row>
    <row r="1438" spans="1:99" ht="14.4">
      <c r="A1438" t="s">
        <v>3497</v>
      </c>
      <c r="B1438" s="92" t="s">
        <v>1737</v>
      </c>
      <c r="C1438" s="126" t="str">
        <f t="shared" si="380"/>
        <v>B.044.01.171</v>
      </c>
      <c r="D1438" s="11" t="s">
        <v>1738</v>
      </c>
      <c r="E1438" s="125" t="s">
        <v>1058</v>
      </c>
      <c r="F1438" s="128" t="str">
        <f t="shared" si="381"/>
        <v>Electricity Georgia production</v>
      </c>
      <c r="G1438" s="131">
        <f t="shared" si="376"/>
        <v>8.9389924300000007E-3</v>
      </c>
      <c r="H1438" s="183">
        <f t="shared" si="377"/>
        <v>9.0107788000000008E-4</v>
      </c>
      <c r="I1438" s="183">
        <f t="shared" si="378"/>
        <v>1.2893492E-3</v>
      </c>
      <c r="J1438" s="184">
        <f t="shared" si="379"/>
        <v>1.6816954999999999E-4</v>
      </c>
      <c r="K1438" s="183">
        <v>6.5803957999999996E-3</v>
      </c>
      <c r="L1438" s="146">
        <v>6.0431052999999999E-4</v>
      </c>
      <c r="M1438" s="146">
        <v>6.8503867000000004E-4</v>
      </c>
      <c r="N1438" s="146">
        <v>6.2119441000000003E-4</v>
      </c>
      <c r="O1438" s="146">
        <v>2.7988347E-4</v>
      </c>
      <c r="P1438" s="146">
        <v>0</v>
      </c>
      <c r="Q1438" s="146">
        <v>0</v>
      </c>
      <c r="R1438" s="188">
        <v>0</v>
      </c>
      <c r="S1438" s="188">
        <v>1.6816954999999999E-4</v>
      </c>
      <c r="T1438" s="146">
        <v>0</v>
      </c>
      <c r="U1438" s="146">
        <v>0</v>
      </c>
      <c r="V1438" s="146">
        <v>0</v>
      </c>
      <c r="W1438" s="146">
        <v>0</v>
      </c>
      <c r="X1438" s="146">
        <v>0</v>
      </c>
      <c r="Z1438" s="157">
        <f t="shared" si="385"/>
        <v>4.386930533333333E-2</v>
      </c>
      <c r="AB1438" s="131">
        <f t="shared" si="371"/>
        <v>6.5803957999999996E-3</v>
      </c>
      <c r="AC1438" s="131">
        <f t="shared" si="372"/>
        <v>2.1904270800000001E-3</v>
      </c>
      <c r="AD1438" s="131">
        <f t="shared" si="373"/>
        <v>1.2893492E-3</v>
      </c>
      <c r="AE1438" s="131">
        <f t="shared" si="374"/>
        <v>1.2893492E-3</v>
      </c>
      <c r="AF1438" s="131">
        <f t="shared" si="375"/>
        <v>1.6816954999999999E-4</v>
      </c>
      <c r="AH1438">
        <v>1.3594158000000001</v>
      </c>
      <c r="AI1438" s="71">
        <v>0.48848466000000001</v>
      </c>
      <c r="AJ1438" s="71">
        <v>0</v>
      </c>
      <c r="AK1438" s="71">
        <v>0</v>
      </c>
      <c r="AL1438" s="71">
        <v>0</v>
      </c>
      <c r="AM1438" s="71">
        <v>6.8577259000000002E-3</v>
      </c>
      <c r="AN1438" s="71">
        <v>0.86407343000000003</v>
      </c>
      <c r="AP1438" s="129">
        <v>1.0008282999999999E-3</v>
      </c>
      <c r="AQ1438" s="129">
        <v>9.3562139000000005E-4</v>
      </c>
      <c r="AR1438" s="129">
        <v>3.7698491E-5</v>
      </c>
      <c r="AS1438" s="129">
        <v>2.7508371999999999E-5</v>
      </c>
      <c r="AT1438" s="172">
        <f t="shared" si="382"/>
        <v>5.6092409386E-8</v>
      </c>
      <c r="AU1438" s="172">
        <f t="shared" si="383"/>
        <v>1.3941750210190001E-10</v>
      </c>
      <c r="AV1438" s="185">
        <f t="shared" si="384"/>
        <v>3.8527130992999999E-3</v>
      </c>
      <c r="AW1438" s="121">
        <v>4.0710714999999998E-8</v>
      </c>
      <c r="AX1438" s="121">
        <v>1.2283406E-10</v>
      </c>
      <c r="AY1438" s="121">
        <v>3.3560019000000002E-15</v>
      </c>
      <c r="AZ1438" s="121">
        <v>0</v>
      </c>
      <c r="BA1438" s="121">
        <v>0</v>
      </c>
      <c r="BB1438" s="121">
        <v>1.6646386E-11</v>
      </c>
      <c r="BC1438" s="121">
        <v>1.5365048000000001E-8</v>
      </c>
      <c r="BD1438" s="121">
        <v>3.7961880999999999E-12</v>
      </c>
      <c r="BE1438" s="121">
        <v>1.2783898E-11</v>
      </c>
      <c r="BF1438" s="121">
        <v>0</v>
      </c>
      <c r="BG1438" s="121">
        <v>0</v>
      </c>
      <c r="BH1438" s="121">
        <v>0</v>
      </c>
      <c r="BI1438" s="121">
        <v>0</v>
      </c>
      <c r="BJ1438" s="121">
        <v>0</v>
      </c>
      <c r="BK1438" s="121">
        <v>0</v>
      </c>
      <c r="BL1438" s="121">
        <v>0</v>
      </c>
      <c r="BM1438" s="121">
        <v>0</v>
      </c>
      <c r="BN1438" s="121">
        <v>6.4464992999999996E-6</v>
      </c>
      <c r="BO1438" s="121">
        <v>3.8462665999999999E-3</v>
      </c>
      <c r="BP1438" s="121">
        <v>0</v>
      </c>
      <c r="BQ1438" s="121">
        <v>0</v>
      </c>
      <c r="BR1438" s="121">
        <v>0</v>
      </c>
      <c r="BT1438" s="71">
        <v>2.3233722E-6</v>
      </c>
      <c r="BU1438" s="71">
        <v>8.8136054E-8</v>
      </c>
      <c r="BV1438" s="71">
        <v>1.2231926E-6</v>
      </c>
      <c r="BW1438" s="71">
        <v>2.9574268999999999E-10</v>
      </c>
      <c r="BX1438" s="71">
        <v>3.2311884000000002E-7</v>
      </c>
      <c r="BY1438" s="71">
        <v>0</v>
      </c>
      <c r="BZ1438" s="71">
        <v>0</v>
      </c>
      <c r="CA1438" s="71">
        <v>0</v>
      </c>
      <c r="CB1438" s="71">
        <v>0</v>
      </c>
      <c r="CC1438" s="71">
        <v>9.0216806000000004E-10</v>
      </c>
      <c r="CD1438" s="71">
        <v>0</v>
      </c>
      <c r="CE1438" s="71">
        <v>0</v>
      </c>
      <c r="CF1438" s="71">
        <v>0</v>
      </c>
      <c r="CG1438" s="71">
        <v>1.2446587E-7</v>
      </c>
      <c r="CH1438" s="71">
        <v>5.6326071999999999E-7</v>
      </c>
      <c r="CI1438" s="71">
        <v>2.1325985999999999E-13</v>
      </c>
      <c r="CJ1438" s="71">
        <v>0</v>
      </c>
      <c r="CL1438" s="186">
        <v>0</v>
      </c>
      <c r="CM1438" s="186">
        <v>4.3869304999999997E-2</v>
      </c>
      <c r="CN1438" s="187">
        <v>0</v>
      </c>
      <c r="CO1438" s="186">
        <v>6.0301404999999999E-5</v>
      </c>
      <c r="CP1438" s="186">
        <v>0</v>
      </c>
      <c r="CQ1438" s="186">
        <v>0</v>
      </c>
      <c r="CR1438" s="186">
        <v>1.0664722999999999E-5</v>
      </c>
      <c r="CS1438" s="186">
        <v>0</v>
      </c>
      <c r="CT1438" s="186">
        <v>0</v>
      </c>
      <c r="CU1438" s="186">
        <v>0</v>
      </c>
    </row>
    <row r="1439" spans="1:99" ht="14.4">
      <c r="A1439" t="s">
        <v>3498</v>
      </c>
      <c r="B1439" s="92" t="s">
        <v>1737</v>
      </c>
      <c r="C1439" s="126" t="str">
        <f t="shared" si="380"/>
        <v>B.044.01.172</v>
      </c>
      <c r="D1439" s="11" t="s">
        <v>1738</v>
      </c>
      <c r="E1439" s="125" t="s">
        <v>1058</v>
      </c>
      <c r="F1439" s="128" t="str">
        <f t="shared" si="381"/>
        <v>Electricity Ghana production</v>
      </c>
      <c r="G1439" s="131">
        <f t="shared" si="376"/>
        <v>2.7684661184000002E-2</v>
      </c>
      <c r="H1439" s="183">
        <f t="shared" si="377"/>
        <v>2.8633693099999998E-3</v>
      </c>
      <c r="I1439" s="183">
        <f t="shared" si="378"/>
        <v>4.2044373000000006E-3</v>
      </c>
      <c r="J1439" s="184">
        <f t="shared" si="379"/>
        <v>8.4122574000000002E-5</v>
      </c>
      <c r="K1439" s="183">
        <v>2.0532732000000001E-2</v>
      </c>
      <c r="L1439" s="146">
        <v>2.0233268E-3</v>
      </c>
      <c r="M1439" s="146">
        <v>2.1811105000000002E-3</v>
      </c>
      <c r="N1439" s="146">
        <v>1.9753847E-3</v>
      </c>
      <c r="O1439" s="146">
        <v>8.8798461000000003E-4</v>
      </c>
      <c r="P1439" s="146">
        <v>0</v>
      </c>
      <c r="Q1439" s="146">
        <v>0</v>
      </c>
      <c r="R1439" s="188">
        <v>0</v>
      </c>
      <c r="S1439" s="188">
        <v>8.4122574000000002E-5</v>
      </c>
      <c r="T1439" s="146">
        <v>0</v>
      </c>
      <c r="U1439" s="146">
        <v>0</v>
      </c>
      <c r="V1439" s="146">
        <v>0</v>
      </c>
      <c r="W1439" s="146">
        <v>0</v>
      </c>
      <c r="X1439" s="146">
        <v>0</v>
      </c>
      <c r="Z1439" s="157">
        <f t="shared" si="385"/>
        <v>0.13688488000000001</v>
      </c>
      <c r="AB1439" s="131">
        <f t="shared" si="371"/>
        <v>2.0532732000000001E-2</v>
      </c>
      <c r="AC1439" s="131">
        <f t="shared" si="372"/>
        <v>7.0678066100000004E-3</v>
      </c>
      <c r="AD1439" s="131">
        <f t="shared" si="373"/>
        <v>4.2044373000000006E-3</v>
      </c>
      <c r="AE1439" s="131">
        <f t="shared" si="374"/>
        <v>4.2044373000000006E-3</v>
      </c>
      <c r="AF1439" s="131">
        <f t="shared" si="375"/>
        <v>8.4122574000000002E-5</v>
      </c>
      <c r="AH1439">
        <v>2.0195987999999998</v>
      </c>
      <c r="AI1439" s="71">
        <v>1.5817667</v>
      </c>
      <c r="AJ1439" s="71">
        <v>0</v>
      </c>
      <c r="AK1439" s="71">
        <v>0</v>
      </c>
      <c r="AL1439" s="71">
        <v>3.1382007000000001E-3</v>
      </c>
      <c r="AM1439" s="71">
        <v>6.9811671000000004E-3</v>
      </c>
      <c r="AN1439" s="71">
        <v>0.42771278000000001</v>
      </c>
      <c r="AP1439" s="129">
        <v>3.1732098E-3</v>
      </c>
      <c r="AQ1439" s="129">
        <v>2.9649765E-3</v>
      </c>
      <c r="AR1439" s="129">
        <v>1.1847912E-4</v>
      </c>
      <c r="AS1439" s="129">
        <v>8.9754170000000007E-5</v>
      </c>
      <c r="AT1439" s="172">
        <f t="shared" si="382"/>
        <v>1.7775638614600002E-7</v>
      </c>
      <c r="AU1439" s="172">
        <f t="shared" si="383"/>
        <v>4.3816244069400001E-10</v>
      </c>
      <c r="AV1439" s="185">
        <f t="shared" si="384"/>
        <v>1.25706116987E-2</v>
      </c>
      <c r="AW1439" s="121">
        <v>1.2702917E-7</v>
      </c>
      <c r="AX1439" s="121">
        <v>3.8327767000000001E-10</v>
      </c>
      <c r="AY1439" s="121">
        <v>1.0471694E-14</v>
      </c>
      <c r="AZ1439" s="121">
        <v>0</v>
      </c>
      <c r="BA1439" s="121">
        <v>0</v>
      </c>
      <c r="BB1439" s="121">
        <v>5.2935146000000003E-11</v>
      </c>
      <c r="BC1439" s="121">
        <v>5.0674281000000001E-8</v>
      </c>
      <c r="BD1439" s="121">
        <v>1.2071796E-11</v>
      </c>
      <c r="BE1439" s="121">
        <v>4.2802503000000001E-11</v>
      </c>
      <c r="BF1439" s="121">
        <v>0</v>
      </c>
      <c r="BG1439" s="121">
        <v>0</v>
      </c>
      <c r="BH1439" s="121">
        <v>0</v>
      </c>
      <c r="BI1439" s="121">
        <v>0</v>
      </c>
      <c r="BJ1439" s="121">
        <v>0</v>
      </c>
      <c r="BK1439" s="121">
        <v>0</v>
      </c>
      <c r="BL1439" s="121">
        <v>0</v>
      </c>
      <c r="BM1439" s="121">
        <v>0</v>
      </c>
      <c r="BN1439" s="121">
        <v>3.2246987000000002E-6</v>
      </c>
      <c r="BO1439" s="121">
        <v>1.2567386999999999E-2</v>
      </c>
      <c r="BP1439" s="121">
        <v>0</v>
      </c>
      <c r="BQ1439" s="121">
        <v>0</v>
      </c>
      <c r="BR1439" s="121">
        <v>0</v>
      </c>
      <c r="BT1439" s="71">
        <v>7.3770577000000004E-6</v>
      </c>
      <c r="BU1439" s="71">
        <v>2.9509338999999999E-7</v>
      </c>
      <c r="BV1439" s="71">
        <v>3.8167138000000003E-6</v>
      </c>
      <c r="BW1439" s="71">
        <v>9.4045532999999996E-10</v>
      </c>
      <c r="BX1439" s="71">
        <v>1.0378959999999999E-6</v>
      </c>
      <c r="BY1439" s="71">
        <v>0</v>
      </c>
      <c r="BZ1439" s="71">
        <v>0</v>
      </c>
      <c r="CA1439" s="71">
        <v>0</v>
      </c>
      <c r="CB1439" s="71">
        <v>0</v>
      </c>
      <c r="CC1439" s="71">
        <v>2.8688748000000001E-9</v>
      </c>
      <c r="CD1439" s="71">
        <v>0</v>
      </c>
      <c r="CE1439" s="71">
        <v>0</v>
      </c>
      <c r="CF1439" s="71">
        <v>0</v>
      </c>
      <c r="CG1439" s="71">
        <v>3.9676096E-7</v>
      </c>
      <c r="CH1439" s="71">
        <v>1.8267842000000001E-6</v>
      </c>
      <c r="CI1439" s="71">
        <v>1.0667786E-13</v>
      </c>
      <c r="CJ1439" s="71">
        <v>0</v>
      </c>
      <c r="CL1439" s="186">
        <v>0</v>
      </c>
      <c r="CM1439" s="186">
        <v>0.13688487999999999</v>
      </c>
      <c r="CN1439" s="187">
        <v>0</v>
      </c>
      <c r="CO1439" s="186">
        <v>2.0189860000000001E-4</v>
      </c>
      <c r="CP1439" s="186">
        <v>0</v>
      </c>
      <c r="CQ1439" s="186">
        <v>0</v>
      </c>
      <c r="CR1439" s="186">
        <v>3.4482500000000001E-5</v>
      </c>
      <c r="CS1439" s="186">
        <v>0</v>
      </c>
      <c r="CT1439" s="186">
        <v>0</v>
      </c>
      <c r="CU1439" s="186">
        <v>0</v>
      </c>
    </row>
    <row r="1440" spans="1:99" ht="14.4">
      <c r="A1440" t="s">
        <v>3499</v>
      </c>
      <c r="B1440" s="92" t="s">
        <v>1737</v>
      </c>
      <c r="C1440" s="126" t="str">
        <f t="shared" si="380"/>
        <v>B.044.01.173</v>
      </c>
      <c r="D1440" s="11" t="s">
        <v>1738</v>
      </c>
      <c r="E1440" s="125" t="s">
        <v>1058</v>
      </c>
      <c r="F1440" s="128" t="str">
        <f t="shared" si="381"/>
        <v>Electricity Greenland production</v>
      </c>
      <c r="G1440" s="131">
        <f t="shared" si="376"/>
        <v>6.3515061899999999E-3</v>
      </c>
      <c r="H1440" s="183">
        <f t="shared" si="377"/>
        <v>3.8426449000000004E-4</v>
      </c>
      <c r="I1440" s="183">
        <f t="shared" si="378"/>
        <v>1.1525528100000001E-3</v>
      </c>
      <c r="J1440" s="184">
        <f t="shared" si="379"/>
        <v>1.7921439000000001E-4</v>
      </c>
      <c r="K1440" s="183">
        <v>4.6354745000000003E-3</v>
      </c>
      <c r="L1440" s="146">
        <v>9.0883827000000003E-4</v>
      </c>
      <c r="M1440" s="146">
        <v>2.4371454E-4</v>
      </c>
      <c r="N1440" s="146">
        <v>2.0635828000000001E-4</v>
      </c>
      <c r="O1440" s="146">
        <v>1.7790621E-4</v>
      </c>
      <c r="P1440" s="146">
        <v>0</v>
      </c>
      <c r="Q1440" s="146">
        <v>0</v>
      </c>
      <c r="R1440" s="188">
        <v>0</v>
      </c>
      <c r="S1440" s="188">
        <v>1.7921439000000001E-4</v>
      </c>
      <c r="T1440" s="146">
        <v>0</v>
      </c>
      <c r="U1440" s="146">
        <v>0</v>
      </c>
      <c r="V1440" s="146">
        <v>0</v>
      </c>
      <c r="W1440" s="146">
        <v>0</v>
      </c>
      <c r="X1440" s="146">
        <v>0</v>
      </c>
      <c r="Z1440" s="157">
        <f t="shared" si="385"/>
        <v>3.0903163333333337E-2</v>
      </c>
      <c r="AB1440" s="131">
        <f t="shared" si="371"/>
        <v>4.6354745000000003E-3</v>
      </c>
      <c r="AC1440" s="131">
        <f t="shared" si="372"/>
        <v>1.5368173000000001E-3</v>
      </c>
      <c r="AD1440" s="131">
        <f t="shared" si="373"/>
        <v>1.1525528100000001E-3</v>
      </c>
      <c r="AE1440" s="131">
        <f t="shared" si="374"/>
        <v>1.1525528100000001E-3</v>
      </c>
      <c r="AF1440" s="131">
        <f t="shared" si="375"/>
        <v>1.7921439000000001E-4</v>
      </c>
      <c r="AH1440">
        <v>1.2995055</v>
      </c>
      <c r="AI1440" s="71">
        <v>0.36774716000000002</v>
      </c>
      <c r="AJ1440" s="71">
        <v>0</v>
      </c>
      <c r="AK1440" s="71">
        <v>0</v>
      </c>
      <c r="AL1440" s="71">
        <v>0</v>
      </c>
      <c r="AM1440" s="71">
        <v>0</v>
      </c>
      <c r="AN1440" s="71">
        <v>0.93175830000000004</v>
      </c>
      <c r="AP1440" s="129">
        <v>8.5554426000000001E-4</v>
      </c>
      <c r="AQ1440" s="129">
        <v>8.0030029999999999E-4</v>
      </c>
      <c r="AR1440" s="129">
        <v>2.8937758000000001E-5</v>
      </c>
      <c r="AS1440" s="129">
        <v>2.6306198E-5</v>
      </c>
      <c r="AT1440" s="172">
        <f t="shared" si="382"/>
        <v>4.7979634862399997E-8</v>
      </c>
      <c r="AU1440" s="172">
        <f t="shared" si="383"/>
        <v>1.0701833549200001E-10</v>
      </c>
      <c r="AV1440" s="185">
        <f t="shared" si="384"/>
        <v>3.6843414850000001E-3</v>
      </c>
      <c r="AW1440" s="121">
        <v>2.8678136000000001E-8</v>
      </c>
      <c r="AX1440" s="121">
        <v>8.6528857999999997E-11</v>
      </c>
      <c r="AY1440" s="121">
        <v>2.3640920000000002E-15</v>
      </c>
      <c r="AZ1440" s="121">
        <v>0</v>
      </c>
      <c r="BA1440" s="121">
        <v>0</v>
      </c>
      <c r="BB1440" s="121">
        <v>5.5298623999999998E-12</v>
      </c>
      <c r="BC1440" s="121">
        <v>1.9295969E-8</v>
      </c>
      <c r="BD1440" s="121">
        <v>1.2610784E-12</v>
      </c>
      <c r="BE1440" s="121">
        <v>1.9226035E-11</v>
      </c>
      <c r="BF1440" s="121">
        <v>0</v>
      </c>
      <c r="BG1440" s="121">
        <v>0</v>
      </c>
      <c r="BH1440" s="121">
        <v>0</v>
      </c>
      <c r="BI1440" s="121">
        <v>0</v>
      </c>
      <c r="BJ1440" s="121">
        <v>0</v>
      </c>
      <c r="BK1440" s="121">
        <v>0</v>
      </c>
      <c r="BL1440" s="121">
        <v>0</v>
      </c>
      <c r="BM1440" s="121">
        <v>0</v>
      </c>
      <c r="BN1440" s="121">
        <v>6.8698849999999999E-6</v>
      </c>
      <c r="BO1440" s="121">
        <v>3.6774716000000001E-3</v>
      </c>
      <c r="BP1440" s="121">
        <v>0</v>
      </c>
      <c r="BQ1440" s="121">
        <v>0</v>
      </c>
      <c r="BR1440" s="121">
        <v>0</v>
      </c>
      <c r="BT1440" s="71">
        <v>1.7551305E-6</v>
      </c>
      <c r="BU1440" s="71">
        <v>1.325501E-7</v>
      </c>
      <c r="BV1440" s="71">
        <v>8.6166220000000004E-7</v>
      </c>
      <c r="BW1440" s="71">
        <v>9.8244528999999999E-11</v>
      </c>
      <c r="BX1440" s="71">
        <v>2.6842639000000001E-7</v>
      </c>
      <c r="BY1440" s="71">
        <v>0</v>
      </c>
      <c r="BZ1440" s="71">
        <v>0</v>
      </c>
      <c r="CA1440" s="71">
        <v>0</v>
      </c>
      <c r="CB1440" s="71">
        <v>0</v>
      </c>
      <c r="CC1440" s="71">
        <v>2.9969659000000002E-10</v>
      </c>
      <c r="CD1440" s="71">
        <v>0</v>
      </c>
      <c r="CE1440" s="71">
        <v>0</v>
      </c>
      <c r="CF1440" s="71">
        <v>0</v>
      </c>
      <c r="CG1440" s="71">
        <v>4.8050751000000001E-8</v>
      </c>
      <c r="CH1440" s="71">
        <v>4.4404295000000001E-7</v>
      </c>
      <c r="CI1440" s="71">
        <v>2.2726609000000001E-13</v>
      </c>
      <c r="CJ1440" s="71">
        <v>0</v>
      </c>
      <c r="CL1440" s="186">
        <v>0</v>
      </c>
      <c r="CM1440" s="186">
        <v>3.0903164E-2</v>
      </c>
      <c r="CN1440" s="187">
        <v>0</v>
      </c>
      <c r="CO1440" s="186">
        <v>9.0688846000000004E-5</v>
      </c>
      <c r="CP1440" s="186">
        <v>0</v>
      </c>
      <c r="CQ1440" s="186">
        <v>0</v>
      </c>
      <c r="CR1440" s="186">
        <v>9.9786588999999994E-6</v>
      </c>
      <c r="CS1440" s="186">
        <v>0</v>
      </c>
      <c r="CT1440" s="186">
        <v>0</v>
      </c>
      <c r="CU1440" s="186">
        <v>0</v>
      </c>
    </row>
    <row r="1441" spans="1:99" ht="14.4">
      <c r="A1441" t="s">
        <v>3500</v>
      </c>
      <c r="B1441" s="92" t="s">
        <v>1737</v>
      </c>
      <c r="C1441" s="126" t="str">
        <f t="shared" si="380"/>
        <v>B.044.01.174</v>
      </c>
      <c r="D1441" s="11" t="s">
        <v>1738</v>
      </c>
      <c r="E1441" s="125" t="s">
        <v>1058</v>
      </c>
      <c r="F1441" s="128" t="str">
        <f t="shared" si="381"/>
        <v>Electricity Grenada production</v>
      </c>
      <c r="G1441" s="131">
        <f t="shared" si="376"/>
        <v>4.52895361E-2</v>
      </c>
      <c r="H1441" s="183">
        <f t="shared" si="377"/>
        <v>2.9119304999999998E-3</v>
      </c>
      <c r="I1441" s="183">
        <f t="shared" si="378"/>
        <v>8.8667386000000001E-3</v>
      </c>
      <c r="J1441" s="184">
        <f t="shared" si="379"/>
        <v>0</v>
      </c>
      <c r="K1441" s="183">
        <v>3.3510867E-2</v>
      </c>
      <c r="L1441" s="188">
        <v>6.9918109000000001E-3</v>
      </c>
      <c r="M1441" s="188">
        <v>1.8749277E-3</v>
      </c>
      <c r="N1441" s="188">
        <v>1.5875411000000001E-3</v>
      </c>
      <c r="O1441" s="188">
        <v>1.3243894E-3</v>
      </c>
      <c r="P1441" s="146">
        <v>0</v>
      </c>
      <c r="Q1441" s="146">
        <v>0</v>
      </c>
      <c r="R1441" s="146">
        <v>0</v>
      </c>
      <c r="S1441" s="188">
        <v>0</v>
      </c>
      <c r="T1441" s="146">
        <v>0</v>
      </c>
      <c r="U1441" s="146">
        <v>0</v>
      </c>
      <c r="V1441" s="146">
        <v>0</v>
      </c>
      <c r="W1441" s="146">
        <v>0</v>
      </c>
      <c r="X1441" s="146">
        <v>0</v>
      </c>
      <c r="Z1441" s="157">
        <f t="shared" si="385"/>
        <v>0.22340578</v>
      </c>
      <c r="AB1441" s="131">
        <f t="shared" si="371"/>
        <v>3.3510867E-2</v>
      </c>
      <c r="AC1441" s="131">
        <f t="shared" si="372"/>
        <v>1.17786691E-2</v>
      </c>
      <c r="AD1441" s="131">
        <f t="shared" si="373"/>
        <v>8.8667386000000001E-3</v>
      </c>
      <c r="AE1441" s="131">
        <f t="shared" si="374"/>
        <v>8.8667386000000001E-3</v>
      </c>
      <c r="AF1441" s="131">
        <f t="shared" si="375"/>
        <v>0</v>
      </c>
      <c r="AH1441">
        <v>2.8291267000000002</v>
      </c>
      <c r="AI1441" s="71">
        <v>2.8291267000000002</v>
      </c>
      <c r="AJ1441" s="71">
        <v>0</v>
      </c>
      <c r="AK1441" s="71">
        <v>0</v>
      </c>
      <c r="AL1441" s="71">
        <v>0</v>
      </c>
      <c r="AM1441" s="71">
        <v>0</v>
      </c>
      <c r="AN1441" s="71">
        <v>0</v>
      </c>
      <c r="AP1441" s="129">
        <v>6.3370876999999997E-3</v>
      </c>
      <c r="AQ1441" s="129">
        <v>5.9233207E-3</v>
      </c>
      <c r="AR1441" s="129">
        <v>2.1176735999999999E-4</v>
      </c>
      <c r="AS1441" s="129">
        <v>2.0199964999999999E-4</v>
      </c>
      <c r="AT1441" s="172">
        <f t="shared" si="382"/>
        <v>3.5511515194999997E-7</v>
      </c>
      <c r="AU1441" s="172">
        <f t="shared" si="383"/>
        <v>7.8316330034200003E-10</v>
      </c>
      <c r="AV1441" s="185">
        <f t="shared" si="384"/>
        <v>2.8291266999999998E-2</v>
      </c>
      <c r="AW1441" s="121">
        <v>2.0732056E-7</v>
      </c>
      <c r="AX1441" s="121">
        <v>6.2553618000000004E-10</v>
      </c>
      <c r="AY1441" s="121">
        <v>1.7090542E-14</v>
      </c>
      <c r="AZ1441" s="121">
        <v>0</v>
      </c>
      <c r="BA1441" s="121">
        <v>0</v>
      </c>
      <c r="BB1441" s="121">
        <v>4.2541949999999997E-11</v>
      </c>
      <c r="BC1441" s="121">
        <v>1.4775205000000001E-7</v>
      </c>
      <c r="BD1441" s="121">
        <v>9.7016397999999993E-12</v>
      </c>
      <c r="BE1441" s="121">
        <v>1.4790839E-10</v>
      </c>
      <c r="BF1441" s="121">
        <v>0</v>
      </c>
      <c r="BG1441" s="121">
        <v>0</v>
      </c>
      <c r="BH1441" s="121">
        <v>0</v>
      </c>
      <c r="BI1441" s="121">
        <v>0</v>
      </c>
      <c r="BJ1441" s="121">
        <v>0</v>
      </c>
      <c r="BK1441" s="121">
        <v>0</v>
      </c>
      <c r="BL1441" s="121">
        <v>0</v>
      </c>
      <c r="BM1441" s="121">
        <v>0</v>
      </c>
      <c r="BN1441" s="121">
        <v>0</v>
      </c>
      <c r="BO1441" s="121">
        <v>2.8291266999999998E-2</v>
      </c>
      <c r="BP1441" s="121">
        <v>0</v>
      </c>
      <c r="BQ1441" s="121">
        <v>0</v>
      </c>
      <c r="BR1441" s="121">
        <v>0</v>
      </c>
      <c r="BT1441" s="71">
        <v>1.3063091000000001E-5</v>
      </c>
      <c r="BU1441" s="71">
        <v>1.0197250999999999E-6</v>
      </c>
      <c r="BV1441" s="71">
        <v>6.2291459000000003E-6</v>
      </c>
      <c r="BW1441" s="71">
        <v>7.5580792999999998E-10</v>
      </c>
      <c r="BX1441" s="71">
        <v>2.0254174000000001E-6</v>
      </c>
      <c r="BY1441" s="71">
        <v>0</v>
      </c>
      <c r="BZ1441" s="71">
        <v>0</v>
      </c>
      <c r="CA1441" s="71">
        <v>0</v>
      </c>
      <c r="CB1441" s="71">
        <v>0</v>
      </c>
      <c r="CC1441" s="71">
        <v>2.3056047999999999E-9</v>
      </c>
      <c r="CD1441" s="71">
        <v>0</v>
      </c>
      <c r="CE1441" s="71">
        <v>0</v>
      </c>
      <c r="CF1441" s="71">
        <v>0</v>
      </c>
      <c r="CG1441" s="71">
        <v>3.6966066999999998E-7</v>
      </c>
      <c r="CH1441" s="71">
        <v>3.4160801E-6</v>
      </c>
      <c r="CI1441" s="71">
        <v>0</v>
      </c>
      <c r="CJ1441" s="71">
        <v>0</v>
      </c>
      <c r="CL1441" s="186">
        <v>0</v>
      </c>
      <c r="CM1441" s="186">
        <v>0.22340578</v>
      </c>
      <c r="CN1441" s="187">
        <v>0</v>
      </c>
      <c r="CO1441" s="186">
        <v>6.9768108000000002E-4</v>
      </c>
      <c r="CP1441" s="186">
        <v>0</v>
      </c>
      <c r="CQ1441" s="186">
        <v>0</v>
      </c>
      <c r="CR1441" s="186">
        <v>7.5663226000000002E-5</v>
      </c>
      <c r="CS1441" s="186">
        <v>0</v>
      </c>
      <c r="CT1441" s="186">
        <v>0</v>
      </c>
      <c r="CU1441" s="186">
        <v>0</v>
      </c>
    </row>
    <row r="1442" spans="1:99" ht="14.4">
      <c r="A1442" t="s">
        <v>3501</v>
      </c>
      <c r="B1442" s="92" t="s">
        <v>1737</v>
      </c>
      <c r="C1442" s="126" t="str">
        <f t="shared" si="380"/>
        <v>B.044.01.175</v>
      </c>
      <c r="D1442" s="11" t="s">
        <v>1738</v>
      </c>
      <c r="E1442" s="125" t="s">
        <v>1058</v>
      </c>
      <c r="F1442" s="128" t="str">
        <f t="shared" si="381"/>
        <v>Electricity Guam production</v>
      </c>
      <c r="G1442" s="131">
        <f t="shared" si="376"/>
        <v>4.0780400662999997E-2</v>
      </c>
      <c r="H1442" s="183">
        <f t="shared" si="377"/>
        <v>2.6203039999999999E-3</v>
      </c>
      <c r="I1442" s="183">
        <f t="shared" si="378"/>
        <v>7.9766634000000003E-3</v>
      </c>
      <c r="J1442" s="184">
        <f t="shared" si="379"/>
        <v>2.1469263E-5</v>
      </c>
      <c r="K1442" s="183">
        <v>3.0161963999999999E-2</v>
      </c>
      <c r="L1442" s="146">
        <v>6.2883443999999997E-3</v>
      </c>
      <c r="M1442" s="146">
        <v>1.688319E-3</v>
      </c>
      <c r="N1442" s="146">
        <v>1.4293795999999999E-3</v>
      </c>
      <c r="O1442" s="146">
        <v>1.1909244E-3</v>
      </c>
      <c r="P1442" s="146">
        <v>0</v>
      </c>
      <c r="Q1442" s="146">
        <v>0</v>
      </c>
      <c r="R1442" s="146">
        <v>0</v>
      </c>
      <c r="S1442" s="188">
        <v>2.1469263E-5</v>
      </c>
      <c r="T1442" s="146">
        <v>0</v>
      </c>
      <c r="U1442" s="146">
        <v>0</v>
      </c>
      <c r="V1442" s="146">
        <v>0</v>
      </c>
      <c r="W1442" s="146">
        <v>0</v>
      </c>
      <c r="X1442" s="146">
        <v>0</v>
      </c>
      <c r="Z1442" s="157">
        <f t="shared" si="385"/>
        <v>0.20107976</v>
      </c>
      <c r="AB1442" s="131">
        <f t="shared" si="371"/>
        <v>3.0161963999999999E-2</v>
      </c>
      <c r="AC1442" s="131">
        <f t="shared" si="372"/>
        <v>1.0596967399999999E-2</v>
      </c>
      <c r="AD1442" s="131">
        <f t="shared" si="373"/>
        <v>7.9766634000000003E-3</v>
      </c>
      <c r="AE1442" s="131">
        <f t="shared" si="374"/>
        <v>7.9766634000000003E-3</v>
      </c>
      <c r="AF1442" s="131">
        <f t="shared" si="375"/>
        <v>2.1469263E-5</v>
      </c>
      <c r="AH1442">
        <v>2.6239832000000001</v>
      </c>
      <c r="AI1442" s="71">
        <v>2.5430495999999998</v>
      </c>
      <c r="AJ1442" s="71">
        <v>0</v>
      </c>
      <c r="AK1442" s="71">
        <v>0</v>
      </c>
      <c r="AL1442" s="71">
        <v>0</v>
      </c>
      <c r="AM1442" s="71">
        <v>8.0933613000000001E-2</v>
      </c>
      <c r="AN1442" s="71">
        <v>0</v>
      </c>
      <c r="AP1442" s="129">
        <v>5.7018053000000004E-3</v>
      </c>
      <c r="AQ1442" s="129">
        <v>5.3296476000000001E-3</v>
      </c>
      <c r="AR1442" s="129">
        <v>1.9057811E-4</v>
      </c>
      <c r="AS1442" s="129">
        <v>1.8157962000000001E-4</v>
      </c>
      <c r="AT1442" s="172">
        <f t="shared" si="382"/>
        <v>3.1952324363700001E-7</v>
      </c>
      <c r="AU1442" s="172">
        <f t="shared" si="383"/>
        <v>7.0480070030200002E-10</v>
      </c>
      <c r="AV1442" s="185">
        <f t="shared" si="384"/>
        <v>2.5431318988410001E-2</v>
      </c>
      <c r="AW1442" s="121">
        <v>1.8660202000000001E-7</v>
      </c>
      <c r="AX1442" s="121">
        <v>5.6302333000000003E-10</v>
      </c>
      <c r="AY1442" s="121">
        <v>1.5382602000000002E-14</v>
      </c>
      <c r="AZ1442" s="121">
        <v>0</v>
      </c>
      <c r="BA1442" s="121">
        <v>0</v>
      </c>
      <c r="BB1442" s="121">
        <v>3.8303636999999999E-11</v>
      </c>
      <c r="BC1442" s="121">
        <v>1.3288291999999999E-7</v>
      </c>
      <c r="BD1442" s="121">
        <v>8.7350976999999993E-12</v>
      </c>
      <c r="BE1442" s="121">
        <v>1.3302689000000001E-10</v>
      </c>
      <c r="BF1442" s="121">
        <v>0</v>
      </c>
      <c r="BG1442" s="121">
        <v>0</v>
      </c>
      <c r="BH1442" s="121">
        <v>0</v>
      </c>
      <c r="BI1442" s="121">
        <v>0</v>
      </c>
      <c r="BJ1442" s="121">
        <v>0</v>
      </c>
      <c r="BK1442" s="121">
        <v>0</v>
      </c>
      <c r="BL1442" s="121">
        <v>0</v>
      </c>
      <c r="BM1442" s="121">
        <v>0</v>
      </c>
      <c r="BN1442" s="121">
        <v>8.2298840999999999E-7</v>
      </c>
      <c r="BO1442" s="121">
        <v>2.5430496E-2</v>
      </c>
      <c r="BP1442" s="121">
        <v>0</v>
      </c>
      <c r="BQ1442" s="121">
        <v>0</v>
      </c>
      <c r="BR1442" s="121">
        <v>0</v>
      </c>
      <c r="BT1442" s="71">
        <v>1.1751382E-5</v>
      </c>
      <c r="BU1442" s="71">
        <v>9.1712759E-7</v>
      </c>
      <c r="BV1442" s="71">
        <v>5.6066373E-6</v>
      </c>
      <c r="BW1442" s="71">
        <v>6.8050930000000005E-10</v>
      </c>
      <c r="BX1442" s="71">
        <v>1.8214423999999999E-6</v>
      </c>
      <c r="BY1442" s="71">
        <v>0</v>
      </c>
      <c r="BZ1442" s="71">
        <v>0</v>
      </c>
      <c r="CA1442" s="71">
        <v>0</v>
      </c>
      <c r="CB1442" s="71">
        <v>0</v>
      </c>
      <c r="CC1442" s="71">
        <v>2.0759050999999998E-9</v>
      </c>
      <c r="CD1442" s="71">
        <v>0</v>
      </c>
      <c r="CE1442" s="71">
        <v>0</v>
      </c>
      <c r="CF1442" s="71">
        <v>0</v>
      </c>
      <c r="CG1442" s="71">
        <v>3.3276732E-7</v>
      </c>
      <c r="CH1442" s="71">
        <v>3.0706511000000002E-6</v>
      </c>
      <c r="CI1442" s="71">
        <v>2.7225690000000001E-14</v>
      </c>
      <c r="CJ1442" s="71">
        <v>0</v>
      </c>
      <c r="CL1442" s="186">
        <v>0</v>
      </c>
      <c r="CM1442" s="186">
        <v>0.20107976</v>
      </c>
      <c r="CN1442" s="187">
        <v>0</v>
      </c>
      <c r="CO1442" s="186">
        <v>6.2748534000000005E-4</v>
      </c>
      <c r="CP1442" s="186">
        <v>0</v>
      </c>
      <c r="CQ1442" s="186">
        <v>0</v>
      </c>
      <c r="CR1442" s="186">
        <v>6.8045183000000004E-5</v>
      </c>
      <c r="CS1442" s="186">
        <v>0</v>
      </c>
      <c r="CT1442" s="186">
        <v>0</v>
      </c>
      <c r="CU1442" s="186">
        <v>0</v>
      </c>
    </row>
    <row r="1443" spans="1:99" ht="14.4">
      <c r="A1443" t="s">
        <v>3502</v>
      </c>
      <c r="B1443" s="92" t="s">
        <v>1737</v>
      </c>
      <c r="C1443" s="126" t="str">
        <f t="shared" si="380"/>
        <v>B.044.01.176</v>
      </c>
      <c r="D1443" s="11" t="s">
        <v>1738</v>
      </c>
      <c r="E1443" s="125" t="s">
        <v>1058</v>
      </c>
      <c r="F1443" s="128" t="str">
        <f t="shared" si="381"/>
        <v>Electricity Guatemala production</v>
      </c>
      <c r="G1443" s="131">
        <f t="shared" si="376"/>
        <v>1.6692395539999998E-2</v>
      </c>
      <c r="H1443" s="183">
        <f t="shared" si="377"/>
        <v>2.0679971199999998E-3</v>
      </c>
      <c r="I1443" s="183">
        <f t="shared" si="378"/>
        <v>3.3871168999999998E-3</v>
      </c>
      <c r="J1443" s="184">
        <f t="shared" si="379"/>
        <v>1.0788451999999999E-4</v>
      </c>
      <c r="K1443" s="183">
        <v>1.1129396999999999E-2</v>
      </c>
      <c r="L1443" s="146">
        <v>1.9134337E-3</v>
      </c>
      <c r="M1443" s="146">
        <v>1.4736832E-3</v>
      </c>
      <c r="N1443" s="146">
        <v>1.2457774999999999E-3</v>
      </c>
      <c r="O1443" s="146">
        <v>8.2221962000000003E-4</v>
      </c>
      <c r="P1443" s="146">
        <v>0</v>
      </c>
      <c r="Q1443" s="146">
        <v>0</v>
      </c>
      <c r="R1443" s="188">
        <v>0</v>
      </c>
      <c r="S1443" s="188">
        <v>1.0788451999999999E-4</v>
      </c>
      <c r="T1443" s="146">
        <v>0</v>
      </c>
      <c r="U1443" s="146">
        <v>0</v>
      </c>
      <c r="V1443" s="146">
        <v>0</v>
      </c>
      <c r="W1443" s="146">
        <v>0</v>
      </c>
      <c r="X1443" s="146">
        <v>0</v>
      </c>
      <c r="Z1443" s="157">
        <f t="shared" si="385"/>
        <v>7.4195979999999995E-2</v>
      </c>
      <c r="AB1443" s="131">
        <f t="shared" si="371"/>
        <v>1.1129396999999999E-2</v>
      </c>
      <c r="AC1443" s="131">
        <f t="shared" si="372"/>
        <v>5.4551140199999995E-3</v>
      </c>
      <c r="AD1443" s="131">
        <f t="shared" si="373"/>
        <v>3.3871168999999998E-3</v>
      </c>
      <c r="AE1443" s="131">
        <f t="shared" si="374"/>
        <v>3.3871168999999998E-3</v>
      </c>
      <c r="AF1443" s="131">
        <f t="shared" si="375"/>
        <v>1.0788451999999999E-4</v>
      </c>
      <c r="AH1443">
        <v>2.3745346999999999</v>
      </c>
      <c r="AI1443" s="71">
        <v>0.81887690999999996</v>
      </c>
      <c r="AJ1443" s="71">
        <v>0</v>
      </c>
      <c r="AK1443" s="71">
        <v>0</v>
      </c>
      <c r="AL1443" s="71">
        <v>0.99516468999999996</v>
      </c>
      <c r="AM1443" s="71">
        <v>7.8486096000000005E-2</v>
      </c>
      <c r="AN1443" s="71">
        <v>0.48200701000000001</v>
      </c>
      <c r="AP1443" s="129">
        <v>2.0375238000000001E-3</v>
      </c>
      <c r="AQ1443" s="129">
        <v>1.9437904000000001E-3</v>
      </c>
      <c r="AR1443" s="129">
        <v>6.9180561000000006E-5</v>
      </c>
      <c r="AS1443" s="129">
        <v>2.4552877E-5</v>
      </c>
      <c r="AT1443" s="172">
        <f t="shared" si="382"/>
        <v>1.16534193579E-7</v>
      </c>
      <c r="AU1443" s="172">
        <f t="shared" si="383"/>
        <v>2.5584526749239998E-10</v>
      </c>
      <c r="AV1443" s="185">
        <f t="shared" si="384"/>
        <v>3.4387782734000001E-3</v>
      </c>
      <c r="AW1443" s="121">
        <v>6.8853868E-8</v>
      </c>
      <c r="AX1443" s="121">
        <v>2.0774874E-10</v>
      </c>
      <c r="AY1443" s="121">
        <v>5.6759923999999997E-15</v>
      </c>
      <c r="AZ1443" s="121">
        <v>0</v>
      </c>
      <c r="BA1443" s="121">
        <v>0</v>
      </c>
      <c r="BB1443" s="121">
        <v>3.3383578999999997E-11</v>
      </c>
      <c r="BC1443" s="121">
        <v>4.7646941999999998E-8</v>
      </c>
      <c r="BD1443" s="121">
        <v>7.6130845000000003E-12</v>
      </c>
      <c r="BE1443" s="121">
        <v>4.0477767000000002E-11</v>
      </c>
      <c r="BF1443" s="121">
        <v>0</v>
      </c>
      <c r="BG1443" s="121">
        <v>0</v>
      </c>
      <c r="BH1443" s="121">
        <v>0</v>
      </c>
      <c r="BI1443" s="121">
        <v>0</v>
      </c>
      <c r="BJ1443" s="121">
        <v>0</v>
      </c>
      <c r="BK1443" s="121">
        <v>0</v>
      </c>
      <c r="BL1443" s="121">
        <v>0</v>
      </c>
      <c r="BM1443" s="121">
        <v>0</v>
      </c>
      <c r="BN1443" s="121">
        <v>4.1355733999999999E-6</v>
      </c>
      <c r="BO1443" s="121">
        <v>3.4346427000000001E-3</v>
      </c>
      <c r="BP1443" s="121">
        <v>0</v>
      </c>
      <c r="BQ1443" s="121">
        <v>0</v>
      </c>
      <c r="BR1443" s="121">
        <v>0</v>
      </c>
      <c r="BT1443" s="71">
        <v>4.5610977999999999E-6</v>
      </c>
      <c r="BU1443" s="71">
        <v>2.7906595999999998E-7</v>
      </c>
      <c r="BV1443" s="71">
        <v>2.0687807999999998E-6</v>
      </c>
      <c r="BW1443" s="71">
        <v>5.9309867000000002E-10</v>
      </c>
      <c r="BX1443" s="71">
        <v>9.6582869000000003E-7</v>
      </c>
      <c r="BY1443" s="71">
        <v>0</v>
      </c>
      <c r="BZ1443" s="71">
        <v>0</v>
      </c>
      <c r="CA1443" s="71">
        <v>0</v>
      </c>
      <c r="CB1443" s="71">
        <v>0</v>
      </c>
      <c r="CC1443" s="71">
        <v>1.8092575E-9</v>
      </c>
      <c r="CD1443" s="71">
        <v>0</v>
      </c>
      <c r="CE1443" s="71">
        <v>0</v>
      </c>
      <c r="CF1443" s="71">
        <v>0</v>
      </c>
      <c r="CG1443" s="71">
        <v>2.5625218E-7</v>
      </c>
      <c r="CH1443" s="71">
        <v>9.8876769999999989E-7</v>
      </c>
      <c r="CI1443" s="71">
        <v>1.3681096E-13</v>
      </c>
      <c r="CJ1443" s="71">
        <v>0</v>
      </c>
      <c r="CL1443" s="186">
        <v>0</v>
      </c>
      <c r="CM1443" s="186">
        <v>7.4195978999999995E-2</v>
      </c>
      <c r="CN1443" s="187">
        <v>0</v>
      </c>
      <c r="CO1443" s="186">
        <v>1.9093286999999999E-4</v>
      </c>
      <c r="CP1443" s="186">
        <v>0</v>
      </c>
      <c r="CQ1443" s="186">
        <v>0</v>
      </c>
      <c r="CR1443" s="186">
        <v>3.2172346999999999E-5</v>
      </c>
      <c r="CS1443" s="186">
        <v>0</v>
      </c>
      <c r="CT1443" s="186">
        <v>0</v>
      </c>
      <c r="CU1443" s="186">
        <v>0</v>
      </c>
    </row>
    <row r="1444" spans="1:99" ht="14.4">
      <c r="A1444" t="s">
        <v>3503</v>
      </c>
      <c r="B1444" s="92" t="s">
        <v>1737</v>
      </c>
      <c r="C1444" s="126" t="str">
        <f t="shared" si="380"/>
        <v>B.044.01.177</v>
      </c>
      <c r="D1444" s="11" t="s">
        <v>1738</v>
      </c>
      <c r="E1444" s="125" t="s">
        <v>1058</v>
      </c>
      <c r="F1444" s="128" t="str">
        <f t="shared" si="381"/>
        <v>Electricity Guinea production</v>
      </c>
      <c r="G1444" s="131">
        <f t="shared" si="376"/>
        <v>1.323425837E-2</v>
      </c>
      <c r="H1444" s="183">
        <f t="shared" si="377"/>
        <v>8.2778435000000004E-4</v>
      </c>
      <c r="I1444" s="183">
        <f t="shared" si="378"/>
        <v>2.5036825099999998E-3</v>
      </c>
      <c r="J1444" s="184">
        <f t="shared" si="379"/>
        <v>1.7283730999999999E-4</v>
      </c>
      <c r="K1444" s="183">
        <v>9.7299541999999999E-3</v>
      </c>
      <c r="L1444" s="146">
        <v>1.9740875E-3</v>
      </c>
      <c r="M1444" s="146">
        <v>5.2959500999999996E-4</v>
      </c>
      <c r="N1444" s="146">
        <v>4.4840226000000003E-4</v>
      </c>
      <c r="O1444" s="146">
        <v>3.7938209000000001E-4</v>
      </c>
      <c r="P1444" s="146">
        <v>0</v>
      </c>
      <c r="Q1444" s="146">
        <v>0</v>
      </c>
      <c r="R1444" s="188">
        <v>0</v>
      </c>
      <c r="S1444" s="146">
        <v>1.7283730999999999E-4</v>
      </c>
      <c r="T1444" s="146">
        <v>0</v>
      </c>
      <c r="U1444" s="146">
        <v>0</v>
      </c>
      <c r="V1444" s="146">
        <v>0</v>
      </c>
      <c r="W1444" s="146">
        <v>0</v>
      </c>
      <c r="X1444" s="146">
        <v>0</v>
      </c>
      <c r="Z1444" s="157">
        <f t="shared" si="385"/>
        <v>6.4866361333333331E-2</v>
      </c>
      <c r="AB1444" s="131">
        <f t="shared" si="371"/>
        <v>9.7299541999999999E-3</v>
      </c>
      <c r="AC1444" s="131">
        <f t="shared" si="372"/>
        <v>3.33146686E-3</v>
      </c>
      <c r="AD1444" s="131">
        <f t="shared" si="373"/>
        <v>2.5036825099999998E-3</v>
      </c>
      <c r="AE1444" s="131">
        <f t="shared" si="374"/>
        <v>2.5036825099999998E-3</v>
      </c>
      <c r="AF1444" s="131">
        <f t="shared" si="375"/>
        <v>1.7283730999999999E-4</v>
      </c>
      <c r="AH1444">
        <v>1.6938690000000001</v>
      </c>
      <c r="AI1444" s="71">
        <v>0.79862690999999997</v>
      </c>
      <c r="AJ1444" s="71">
        <v>0</v>
      </c>
      <c r="AK1444" s="71">
        <v>0</v>
      </c>
      <c r="AL1444" s="71">
        <v>0</v>
      </c>
      <c r="AM1444" s="71">
        <v>8.8637835999999994E-3</v>
      </c>
      <c r="AN1444" s="71">
        <v>0.88637836000000003</v>
      </c>
      <c r="AP1444" s="129">
        <v>1.8197457E-3</v>
      </c>
      <c r="AQ1444" s="129">
        <v>1.7015304000000001E-3</v>
      </c>
      <c r="AR1444" s="129">
        <v>6.1146060000000005E-5</v>
      </c>
      <c r="AS1444" s="129">
        <v>5.7069267000000002E-5</v>
      </c>
      <c r="AT1444" s="172">
        <f t="shared" si="382"/>
        <v>1.0201021700799999E-7</v>
      </c>
      <c r="AU1444" s="172">
        <f t="shared" si="383"/>
        <v>2.2613187737659999E-10</v>
      </c>
      <c r="AV1444" s="185">
        <f t="shared" si="384"/>
        <v>7.9928945302000006E-3</v>
      </c>
      <c r="AW1444" s="121">
        <v>6.0195982999999996E-8</v>
      </c>
      <c r="AX1444" s="121">
        <v>1.8162581E-10</v>
      </c>
      <c r="AY1444" s="121">
        <v>4.9622765999999997E-15</v>
      </c>
      <c r="AZ1444" s="121">
        <v>0</v>
      </c>
      <c r="BA1444" s="121">
        <v>0</v>
      </c>
      <c r="BB1444" s="121">
        <v>1.2016008E-11</v>
      </c>
      <c r="BC1444" s="121">
        <v>4.1802218000000003E-8</v>
      </c>
      <c r="BD1444" s="121">
        <v>2.7402360999999998E-12</v>
      </c>
      <c r="BE1444" s="121">
        <v>4.1760868999999997E-11</v>
      </c>
      <c r="BF1444" s="121">
        <v>0</v>
      </c>
      <c r="BG1444" s="121">
        <v>0</v>
      </c>
      <c r="BH1444" s="121">
        <v>0</v>
      </c>
      <c r="BI1444" s="121">
        <v>0</v>
      </c>
      <c r="BJ1444" s="121">
        <v>0</v>
      </c>
      <c r="BK1444" s="121">
        <v>0</v>
      </c>
      <c r="BL1444" s="121">
        <v>0</v>
      </c>
      <c r="BM1444" s="121">
        <v>0</v>
      </c>
      <c r="BN1444" s="121">
        <v>6.6254302000000004E-6</v>
      </c>
      <c r="BO1444" s="121">
        <v>7.9862691000000003E-3</v>
      </c>
      <c r="BP1444" s="121">
        <v>0</v>
      </c>
      <c r="BQ1444" s="121">
        <v>0</v>
      </c>
      <c r="BR1444" s="121">
        <v>0</v>
      </c>
      <c r="BT1444" s="71">
        <v>3.7428838999999998E-6</v>
      </c>
      <c r="BU1444" s="71">
        <v>2.8791205000000001E-7</v>
      </c>
      <c r="BV1444" s="71">
        <v>1.8086463E-6</v>
      </c>
      <c r="BW1444" s="71">
        <v>2.1347857000000001E-10</v>
      </c>
      <c r="BX1444" s="71">
        <v>5.7674043999999997E-7</v>
      </c>
      <c r="BY1444" s="71">
        <v>0</v>
      </c>
      <c r="BZ1444" s="71">
        <v>0</v>
      </c>
      <c r="CA1444" s="71">
        <v>0</v>
      </c>
      <c r="CB1444" s="71">
        <v>0</v>
      </c>
      <c r="CC1444" s="71">
        <v>6.5121995999999998E-10</v>
      </c>
      <c r="CD1444" s="71">
        <v>0</v>
      </c>
      <c r="CE1444" s="71">
        <v>0</v>
      </c>
      <c r="CF1444" s="71">
        <v>0</v>
      </c>
      <c r="CG1444" s="71">
        <v>1.0440381E-7</v>
      </c>
      <c r="CH1444" s="71">
        <v>9.6431647000000005E-7</v>
      </c>
      <c r="CI1444" s="71">
        <v>2.1917916000000001E-13</v>
      </c>
      <c r="CJ1444" s="71">
        <v>0</v>
      </c>
      <c r="CL1444" s="186">
        <v>0</v>
      </c>
      <c r="CM1444" s="186">
        <v>6.4866360999999997E-2</v>
      </c>
      <c r="CN1444" s="187">
        <v>0</v>
      </c>
      <c r="CO1444" s="186">
        <v>1.9698523E-4</v>
      </c>
      <c r="CP1444" s="186">
        <v>0</v>
      </c>
      <c r="CQ1444" s="186">
        <v>0</v>
      </c>
      <c r="CR1444" s="186">
        <v>2.1498884000000001E-5</v>
      </c>
      <c r="CS1444" s="186">
        <v>0</v>
      </c>
      <c r="CT1444" s="186">
        <v>0</v>
      </c>
      <c r="CU1444" s="186">
        <v>0</v>
      </c>
    </row>
    <row r="1445" spans="1:99" ht="14.4">
      <c r="A1445" t="s">
        <v>3504</v>
      </c>
      <c r="B1445" s="92" t="s">
        <v>1737</v>
      </c>
      <c r="C1445" s="126" t="str">
        <f t="shared" si="380"/>
        <v>B.044.01.178</v>
      </c>
      <c r="D1445" s="11" t="s">
        <v>1738</v>
      </c>
      <c r="E1445" s="125" t="s">
        <v>1058</v>
      </c>
      <c r="F1445" s="128" t="str">
        <f t="shared" si="381"/>
        <v>Electricity Guinea-Bissau production</v>
      </c>
      <c r="G1445" s="131">
        <f t="shared" si="376"/>
        <v>5.0762646500000001E-2</v>
      </c>
      <c r="H1445" s="183">
        <f t="shared" si="377"/>
        <v>3.2638289000000002E-3</v>
      </c>
      <c r="I1445" s="183">
        <f t="shared" si="378"/>
        <v>9.9382585999999995E-3</v>
      </c>
      <c r="J1445" s="184">
        <f t="shared" si="379"/>
        <v>0</v>
      </c>
      <c r="K1445" s="183">
        <v>3.7560559E-2</v>
      </c>
      <c r="L1445" s="146">
        <v>7.8367513E-3</v>
      </c>
      <c r="M1445" s="146">
        <v>2.1015073E-3</v>
      </c>
      <c r="N1445" s="146">
        <v>1.7793908000000001E-3</v>
      </c>
      <c r="O1445" s="146">
        <v>1.4844381000000001E-3</v>
      </c>
      <c r="P1445" s="146">
        <v>0</v>
      </c>
      <c r="Q1445" s="146">
        <v>0</v>
      </c>
      <c r="R1445" s="146">
        <v>0</v>
      </c>
      <c r="S1445" s="188">
        <v>0</v>
      </c>
      <c r="T1445" s="146">
        <v>0</v>
      </c>
      <c r="U1445" s="146">
        <v>0</v>
      </c>
      <c r="V1445" s="146">
        <v>0</v>
      </c>
      <c r="W1445" s="146">
        <v>0</v>
      </c>
      <c r="X1445" s="146">
        <v>0</v>
      </c>
      <c r="Z1445" s="157">
        <f t="shared" si="385"/>
        <v>0.25040372666666666</v>
      </c>
      <c r="AB1445" s="131">
        <f t="shared" si="371"/>
        <v>3.7560559E-2</v>
      </c>
      <c r="AC1445" s="131">
        <f t="shared" si="372"/>
        <v>1.3202087500000001E-2</v>
      </c>
      <c r="AD1445" s="131">
        <f t="shared" si="373"/>
        <v>9.9382585999999995E-3</v>
      </c>
      <c r="AE1445" s="131">
        <f t="shared" si="374"/>
        <v>9.9382585999999995E-3</v>
      </c>
      <c r="AF1445" s="131">
        <f t="shared" si="375"/>
        <v>0</v>
      </c>
      <c r="AH1445">
        <v>3.1710186</v>
      </c>
      <c r="AI1445" s="71">
        <v>3.1710186</v>
      </c>
      <c r="AJ1445" s="71">
        <v>0</v>
      </c>
      <c r="AK1445" s="71">
        <v>0</v>
      </c>
      <c r="AL1445" s="71">
        <v>0</v>
      </c>
      <c r="AM1445" s="71">
        <v>0</v>
      </c>
      <c r="AN1445" s="71">
        <v>0</v>
      </c>
      <c r="AP1445" s="129">
        <v>7.1029066000000002E-3</v>
      </c>
      <c r="AQ1445" s="129">
        <v>6.6391371000000003E-3</v>
      </c>
      <c r="AR1445" s="129">
        <v>2.3735883E-4</v>
      </c>
      <c r="AS1445" s="129">
        <v>2.2641073000000001E-4</v>
      </c>
      <c r="AT1445" s="172">
        <f t="shared" si="382"/>
        <v>3.9802980302300001E-7</v>
      </c>
      <c r="AU1445" s="172">
        <f t="shared" si="383"/>
        <v>8.7780635088500009E-10</v>
      </c>
      <c r="AV1445" s="185">
        <f t="shared" si="384"/>
        <v>3.1710186000000001E-2</v>
      </c>
      <c r="AW1445" s="121">
        <v>2.3237466E-7</v>
      </c>
      <c r="AX1445" s="121">
        <v>7.0113044000000003E-10</v>
      </c>
      <c r="AY1445" s="121">
        <v>1.9155885E-14</v>
      </c>
      <c r="AZ1445" s="121">
        <v>0</v>
      </c>
      <c r="BA1445" s="121">
        <v>0</v>
      </c>
      <c r="BB1445" s="121">
        <v>4.7683022999999997E-11</v>
      </c>
      <c r="BC1445" s="121">
        <v>1.6560746000000001E-7</v>
      </c>
      <c r="BD1445" s="121">
        <v>1.0874055E-11</v>
      </c>
      <c r="BE1445" s="121">
        <v>1.657827E-10</v>
      </c>
      <c r="BF1445" s="121">
        <v>0</v>
      </c>
      <c r="BG1445" s="121">
        <v>0</v>
      </c>
      <c r="BH1445" s="121">
        <v>0</v>
      </c>
      <c r="BI1445" s="121">
        <v>0</v>
      </c>
      <c r="BJ1445" s="121">
        <v>0</v>
      </c>
      <c r="BK1445" s="121">
        <v>0</v>
      </c>
      <c r="BL1445" s="121">
        <v>0</v>
      </c>
      <c r="BM1445" s="121">
        <v>0</v>
      </c>
      <c r="BN1445" s="121">
        <v>0</v>
      </c>
      <c r="BO1445" s="121">
        <v>3.1710186000000001E-2</v>
      </c>
      <c r="BP1445" s="121">
        <v>0</v>
      </c>
      <c r="BQ1445" s="121">
        <v>0</v>
      </c>
      <c r="BR1445" s="121">
        <v>0</v>
      </c>
      <c r="BT1445" s="71">
        <v>1.4641728000000001E-5</v>
      </c>
      <c r="BU1445" s="71">
        <v>1.142956E-6</v>
      </c>
      <c r="BV1445" s="71">
        <v>6.9819203000000004E-6</v>
      </c>
      <c r="BW1445" s="71">
        <v>8.4714515999999996E-10</v>
      </c>
      <c r="BX1445" s="71">
        <v>2.2701832999999999E-6</v>
      </c>
      <c r="BY1445" s="71">
        <v>0</v>
      </c>
      <c r="BZ1445" s="71">
        <v>0</v>
      </c>
      <c r="CA1445" s="71">
        <v>0</v>
      </c>
      <c r="CB1445" s="71">
        <v>0</v>
      </c>
      <c r="CC1445" s="71">
        <v>2.5842306000000001E-9</v>
      </c>
      <c r="CD1445" s="71">
        <v>0</v>
      </c>
      <c r="CE1445" s="71">
        <v>0</v>
      </c>
      <c r="CF1445" s="71">
        <v>0</v>
      </c>
      <c r="CG1445" s="71">
        <v>4.1433310999999998E-7</v>
      </c>
      <c r="CH1445" s="71">
        <v>3.8289036000000002E-6</v>
      </c>
      <c r="CI1445" s="71">
        <v>0</v>
      </c>
      <c r="CJ1445" s="71">
        <v>0</v>
      </c>
      <c r="CL1445" s="186">
        <v>0</v>
      </c>
      <c r="CM1445" s="186">
        <v>0.25040372999999999</v>
      </c>
      <c r="CN1445" s="187">
        <v>0</v>
      </c>
      <c r="CO1445" s="186">
        <v>7.8199384000000004E-4</v>
      </c>
      <c r="CP1445" s="186">
        <v>0</v>
      </c>
      <c r="CQ1445" s="186">
        <v>0</v>
      </c>
      <c r="CR1445" s="186">
        <v>8.4806911000000006E-5</v>
      </c>
      <c r="CS1445" s="186">
        <v>0</v>
      </c>
      <c r="CT1445" s="186">
        <v>0</v>
      </c>
      <c r="CU1445" s="186">
        <v>0</v>
      </c>
    </row>
    <row r="1446" spans="1:99" ht="14.4">
      <c r="A1446" t="s">
        <v>3505</v>
      </c>
      <c r="B1446" s="92" t="s">
        <v>1737</v>
      </c>
      <c r="C1446" s="126" t="str">
        <f t="shared" si="380"/>
        <v>B.044.01.179</v>
      </c>
      <c r="D1446" s="11" t="s">
        <v>1738</v>
      </c>
      <c r="E1446" s="125" t="s">
        <v>1058</v>
      </c>
      <c r="F1446" s="128" t="str">
        <f t="shared" si="381"/>
        <v>Electricity Guyana production</v>
      </c>
      <c r="G1446" s="131">
        <f t="shared" si="376"/>
        <v>4.2742037455E-2</v>
      </c>
      <c r="H1446" s="183">
        <f t="shared" si="377"/>
        <v>2.9325194999999999E-3</v>
      </c>
      <c r="I1446" s="183">
        <f t="shared" si="378"/>
        <v>8.5510943000000009E-3</v>
      </c>
      <c r="J1446" s="184">
        <f t="shared" si="379"/>
        <v>4.4906550000000003E-6</v>
      </c>
      <c r="K1446" s="183">
        <v>3.1253932999999998E-2</v>
      </c>
      <c r="L1446" s="146">
        <v>6.6403911000000003E-3</v>
      </c>
      <c r="M1446" s="146">
        <v>1.9107032E-3</v>
      </c>
      <c r="N1446" s="146">
        <v>1.6184302E-3</v>
      </c>
      <c r="O1446" s="146">
        <v>1.3140892999999999E-3</v>
      </c>
      <c r="P1446" s="146">
        <v>0</v>
      </c>
      <c r="Q1446" s="146">
        <v>0</v>
      </c>
      <c r="R1446" s="188">
        <v>0</v>
      </c>
      <c r="S1446" s="188">
        <v>4.4906550000000003E-6</v>
      </c>
      <c r="T1446" s="146">
        <v>0</v>
      </c>
      <c r="U1446" s="146">
        <v>0</v>
      </c>
      <c r="V1446" s="146">
        <v>0</v>
      </c>
      <c r="W1446" s="146">
        <v>0</v>
      </c>
      <c r="X1446" s="146">
        <v>0</v>
      </c>
      <c r="Z1446" s="157">
        <f t="shared" si="385"/>
        <v>0.20835955333333334</v>
      </c>
      <c r="AB1446" s="131">
        <f t="shared" si="371"/>
        <v>3.1253932999999998E-2</v>
      </c>
      <c r="AC1446" s="131">
        <f t="shared" si="372"/>
        <v>1.14836138E-2</v>
      </c>
      <c r="AD1446" s="131">
        <f t="shared" si="373"/>
        <v>8.5510943000000009E-3</v>
      </c>
      <c r="AE1446" s="131">
        <f t="shared" si="374"/>
        <v>8.5510943000000009E-3</v>
      </c>
      <c r="AF1446" s="131">
        <f t="shared" si="375"/>
        <v>4.4906550000000003E-6</v>
      </c>
      <c r="AH1446">
        <v>2.8400042999999999</v>
      </c>
      <c r="AI1446" s="71">
        <v>2.6360458000000002</v>
      </c>
      <c r="AJ1446" s="71">
        <v>0</v>
      </c>
      <c r="AK1446" s="71">
        <v>0</v>
      </c>
      <c r="AL1446" s="71">
        <v>0.18802418000000001</v>
      </c>
      <c r="AM1446" s="71">
        <v>1.5934252999999999E-2</v>
      </c>
      <c r="AN1446" s="71">
        <v>0</v>
      </c>
      <c r="AP1446" s="129">
        <v>5.9676418000000004E-3</v>
      </c>
      <c r="AQ1446" s="129">
        <v>5.5812847000000004E-3</v>
      </c>
      <c r="AR1446" s="129">
        <v>1.9841611E-4</v>
      </c>
      <c r="AS1446" s="129">
        <v>1.8794092E-4</v>
      </c>
      <c r="AT1446" s="172">
        <f t="shared" si="382"/>
        <v>3.3460939969799998E-7</v>
      </c>
      <c r="AU1446" s="172">
        <f t="shared" si="383"/>
        <v>7.3378737610600003E-10</v>
      </c>
      <c r="AV1446" s="185">
        <f t="shared" si="384"/>
        <v>2.6322258141770003E-2</v>
      </c>
      <c r="AW1446" s="121">
        <v>1.9335767E-7</v>
      </c>
      <c r="AX1446" s="121">
        <v>5.8340676E-10</v>
      </c>
      <c r="AY1446" s="121">
        <v>1.5939506E-14</v>
      </c>
      <c r="AZ1446" s="121">
        <v>0</v>
      </c>
      <c r="BA1446" s="121">
        <v>0</v>
      </c>
      <c r="BB1446" s="121">
        <v>4.3369698000000001E-11</v>
      </c>
      <c r="BC1446" s="121">
        <v>1.4120836000000001E-7</v>
      </c>
      <c r="BD1446" s="121">
        <v>9.8904065999999997E-12</v>
      </c>
      <c r="BE1446" s="121">
        <v>1.4047427E-10</v>
      </c>
      <c r="BF1446" s="121">
        <v>0</v>
      </c>
      <c r="BG1446" s="121">
        <v>0</v>
      </c>
      <c r="BH1446" s="121">
        <v>0</v>
      </c>
      <c r="BI1446" s="121">
        <v>0</v>
      </c>
      <c r="BJ1446" s="121">
        <v>0</v>
      </c>
      <c r="BK1446" s="121">
        <v>0</v>
      </c>
      <c r="BL1446" s="121">
        <v>0</v>
      </c>
      <c r="BM1446" s="121">
        <v>0</v>
      </c>
      <c r="BN1446" s="121">
        <v>1.7214176999999999E-7</v>
      </c>
      <c r="BO1446" s="121">
        <v>2.6322086000000001E-2</v>
      </c>
      <c r="BP1446" s="121">
        <v>0</v>
      </c>
      <c r="BQ1446" s="121">
        <v>0</v>
      </c>
      <c r="BR1446" s="121">
        <v>0</v>
      </c>
      <c r="BT1446" s="71">
        <v>1.2309387000000001E-5</v>
      </c>
      <c r="BU1446" s="71">
        <v>9.6847207000000003E-7</v>
      </c>
      <c r="BV1446" s="71">
        <v>5.8096172999999999E-6</v>
      </c>
      <c r="BW1446" s="71">
        <v>7.7051385000000005E-10</v>
      </c>
      <c r="BX1446" s="71">
        <v>1.9739790000000001E-6</v>
      </c>
      <c r="BY1446" s="71">
        <v>0</v>
      </c>
      <c r="BZ1446" s="71">
        <v>0</v>
      </c>
      <c r="CA1446" s="71">
        <v>0</v>
      </c>
      <c r="CB1446" s="71">
        <v>0</v>
      </c>
      <c r="CC1446" s="71">
        <v>2.3504654999999999E-9</v>
      </c>
      <c r="CD1446" s="71">
        <v>0</v>
      </c>
      <c r="CE1446" s="71">
        <v>0</v>
      </c>
      <c r="CF1446" s="71">
        <v>0</v>
      </c>
      <c r="CG1446" s="71">
        <v>3.7223829999999998E-7</v>
      </c>
      <c r="CH1446" s="71">
        <v>3.1819594999999998E-6</v>
      </c>
      <c r="CI1446" s="71">
        <v>5.6947078000000002E-15</v>
      </c>
      <c r="CJ1446" s="71">
        <v>0</v>
      </c>
      <c r="CL1446" s="186">
        <v>0</v>
      </c>
      <c r="CM1446" s="186">
        <v>0.20835956</v>
      </c>
      <c r="CN1446" s="187">
        <v>0</v>
      </c>
      <c r="CO1446" s="186">
        <v>6.6261448999999995E-4</v>
      </c>
      <c r="CP1446" s="186">
        <v>0</v>
      </c>
      <c r="CQ1446" s="186">
        <v>0</v>
      </c>
      <c r="CR1446" s="186">
        <v>7.3263405999999997E-5</v>
      </c>
      <c r="CS1446" s="186">
        <v>0</v>
      </c>
      <c r="CT1446" s="186">
        <v>0</v>
      </c>
      <c r="CU1446" s="186">
        <v>0</v>
      </c>
    </row>
    <row r="1447" spans="1:99" ht="14.4">
      <c r="A1447" t="s">
        <v>3506</v>
      </c>
      <c r="B1447" s="92" t="s">
        <v>1737</v>
      </c>
      <c r="C1447" s="126" t="str">
        <f t="shared" si="380"/>
        <v>B.044.01.180</v>
      </c>
      <c r="D1447" s="11" t="s">
        <v>1738</v>
      </c>
      <c r="E1447" s="125" t="s">
        <v>1058</v>
      </c>
      <c r="F1447" s="128" t="str">
        <f t="shared" si="381"/>
        <v>Electricity Haiti production</v>
      </c>
      <c r="G1447" s="131">
        <f t="shared" si="376"/>
        <v>4.0592153916000004E-2</v>
      </c>
      <c r="H1447" s="183">
        <f t="shared" si="377"/>
        <v>2.6041865000000003E-3</v>
      </c>
      <c r="I1447" s="183">
        <f t="shared" si="378"/>
        <v>7.9255100000000002E-3</v>
      </c>
      <c r="J1447" s="184">
        <f t="shared" si="379"/>
        <v>4.2528416000000001E-5</v>
      </c>
      <c r="K1447" s="190">
        <v>3.0019929000000001E-2</v>
      </c>
      <c r="L1447" s="188">
        <v>6.2496111E-3</v>
      </c>
      <c r="M1447" s="188">
        <v>1.6758989E-3</v>
      </c>
      <c r="N1447" s="188">
        <v>1.4190191999999999E-3</v>
      </c>
      <c r="O1447" s="146">
        <v>1.1851673000000001E-3</v>
      </c>
      <c r="P1447" s="146">
        <v>0</v>
      </c>
      <c r="Q1447" s="146">
        <v>0</v>
      </c>
      <c r="R1447" s="146">
        <v>0</v>
      </c>
      <c r="S1447" s="188">
        <v>4.2528416000000001E-5</v>
      </c>
      <c r="T1447" s="146">
        <v>0</v>
      </c>
      <c r="U1447" s="146">
        <v>0</v>
      </c>
      <c r="V1447" s="146">
        <v>0</v>
      </c>
      <c r="W1447" s="146">
        <v>0</v>
      </c>
      <c r="X1447" s="146">
        <v>0</v>
      </c>
      <c r="Z1447" s="157">
        <f t="shared" si="385"/>
        <v>0.20013286000000002</v>
      </c>
      <c r="AB1447" s="131">
        <f t="shared" si="371"/>
        <v>3.0019929000000001E-2</v>
      </c>
      <c r="AC1447" s="131">
        <f t="shared" si="372"/>
        <v>1.05296965E-2</v>
      </c>
      <c r="AD1447" s="131">
        <f t="shared" si="373"/>
        <v>7.9255100000000002E-3</v>
      </c>
      <c r="AE1447" s="131">
        <f t="shared" si="374"/>
        <v>7.9255100000000002E-3</v>
      </c>
      <c r="AF1447" s="131">
        <f t="shared" si="375"/>
        <v>4.2528416000000001E-5</v>
      </c>
      <c r="AH1447">
        <v>2.7499178</v>
      </c>
      <c r="AI1447" s="71">
        <v>2.5288072000000001</v>
      </c>
      <c r="AJ1447" s="71">
        <v>0</v>
      </c>
      <c r="AK1447" s="71">
        <v>0</v>
      </c>
      <c r="AL1447" s="71">
        <v>0</v>
      </c>
      <c r="AM1447" s="71">
        <v>0</v>
      </c>
      <c r="AN1447" s="71">
        <v>0.22111062000000001</v>
      </c>
      <c r="AP1447" s="129">
        <v>5.6719372999999998E-3</v>
      </c>
      <c r="AQ1447" s="129">
        <v>5.3017463999999997E-3</v>
      </c>
      <c r="AR1447" s="129">
        <v>1.8962248999999999E-4</v>
      </c>
      <c r="AS1447" s="129">
        <v>1.8056847E-4</v>
      </c>
      <c r="AT1447" s="172">
        <f t="shared" si="382"/>
        <v>3.1785050600500002E-7</v>
      </c>
      <c r="AU1447" s="172">
        <f t="shared" si="383"/>
        <v>7.0126662426399998E-10</v>
      </c>
      <c r="AV1447" s="185">
        <f t="shared" si="384"/>
        <v>2.5289702256000003E-2</v>
      </c>
      <c r="AW1447" s="121">
        <v>1.857233E-7</v>
      </c>
      <c r="AX1447" s="121">
        <v>5.6037202E-10</v>
      </c>
      <c r="AY1447" s="121">
        <v>1.5310163999999999E-14</v>
      </c>
      <c r="AZ1447" s="121">
        <v>0</v>
      </c>
      <c r="BA1447" s="121">
        <v>0</v>
      </c>
      <c r="BB1447" s="121">
        <v>3.8026004999999998E-11</v>
      </c>
      <c r="BC1447" s="121">
        <v>1.3208918E-7</v>
      </c>
      <c r="BD1447" s="121">
        <v>8.6717841E-12</v>
      </c>
      <c r="BE1447" s="121">
        <v>1.3220751E-10</v>
      </c>
      <c r="BF1447" s="121">
        <v>0</v>
      </c>
      <c r="BG1447" s="121">
        <v>0</v>
      </c>
      <c r="BH1447" s="121">
        <v>0</v>
      </c>
      <c r="BI1447" s="121">
        <v>0</v>
      </c>
      <c r="BJ1447" s="121">
        <v>0</v>
      </c>
      <c r="BK1447" s="121">
        <v>0</v>
      </c>
      <c r="BL1447" s="121">
        <v>0</v>
      </c>
      <c r="BM1447" s="121">
        <v>0</v>
      </c>
      <c r="BN1447" s="121">
        <v>1.6302559999999999E-6</v>
      </c>
      <c r="BO1447" s="121">
        <v>2.5288072000000002E-2</v>
      </c>
      <c r="BP1447" s="121">
        <v>0</v>
      </c>
      <c r="BQ1447" s="121">
        <v>0</v>
      </c>
      <c r="BR1447" s="121">
        <v>0</v>
      </c>
      <c r="BT1447" s="71">
        <v>1.168996E-5</v>
      </c>
      <c r="BU1447" s="71">
        <v>9.1147850999999995E-7</v>
      </c>
      <c r="BV1447" s="71">
        <v>5.5802353000000001E-6</v>
      </c>
      <c r="BW1447" s="71">
        <v>6.7557684999999999E-10</v>
      </c>
      <c r="BX1447" s="71">
        <v>1.8116358999999999E-6</v>
      </c>
      <c r="BY1447" s="71">
        <v>0</v>
      </c>
      <c r="BZ1447" s="71">
        <v>0</v>
      </c>
      <c r="CA1447" s="71">
        <v>0</v>
      </c>
      <c r="CB1447" s="71">
        <v>0</v>
      </c>
      <c r="CC1447" s="71">
        <v>2.0608585000000002E-9</v>
      </c>
      <c r="CD1447" s="71">
        <v>0</v>
      </c>
      <c r="CE1447" s="71">
        <v>0</v>
      </c>
      <c r="CF1447" s="71">
        <v>0</v>
      </c>
      <c r="CG1447" s="71">
        <v>3.3042017999999998E-7</v>
      </c>
      <c r="CH1447" s="71">
        <v>3.0534538000000002E-6</v>
      </c>
      <c r="CI1447" s="71">
        <v>5.3931310000000001E-14</v>
      </c>
      <c r="CJ1447" s="71">
        <v>0</v>
      </c>
      <c r="CL1447" s="186">
        <v>0</v>
      </c>
      <c r="CM1447" s="186">
        <v>0.20013286</v>
      </c>
      <c r="CN1447" s="187">
        <v>0</v>
      </c>
      <c r="CO1447" s="186">
        <v>6.2362031999999999E-4</v>
      </c>
      <c r="CP1447" s="186">
        <v>0</v>
      </c>
      <c r="CQ1447" s="186">
        <v>0</v>
      </c>
      <c r="CR1447" s="186">
        <v>6.7665419000000003E-5</v>
      </c>
      <c r="CS1447" s="186">
        <v>0</v>
      </c>
      <c r="CT1447" s="186">
        <v>0</v>
      </c>
      <c r="CU1447" s="186">
        <v>0</v>
      </c>
    </row>
    <row r="1448" spans="1:99" ht="14.4">
      <c r="A1448" t="s">
        <v>3507</v>
      </c>
      <c r="B1448" s="92" t="s">
        <v>1737</v>
      </c>
      <c r="C1448" s="126" t="str">
        <f t="shared" si="380"/>
        <v>B.044.01.181</v>
      </c>
      <c r="D1448" s="11" t="s">
        <v>1738</v>
      </c>
      <c r="E1448" s="125" t="s">
        <v>1058</v>
      </c>
      <c r="F1448" s="128" t="str">
        <f t="shared" si="381"/>
        <v>Electricity Honduras production</v>
      </c>
      <c r="G1448" s="131">
        <f t="shared" si="376"/>
        <v>2.5768307720000001E-2</v>
      </c>
      <c r="H1448" s="183">
        <f t="shared" si="377"/>
        <v>2.12225066E-3</v>
      </c>
      <c r="I1448" s="183">
        <f t="shared" si="378"/>
        <v>5.5376074999999997E-3</v>
      </c>
      <c r="J1448" s="184">
        <f t="shared" si="379"/>
        <v>1.5370156E-4</v>
      </c>
      <c r="K1448" s="183">
        <v>1.7954748E-2</v>
      </c>
      <c r="L1448" s="146">
        <v>4.1192106999999997E-3</v>
      </c>
      <c r="M1448" s="146">
        <v>1.4183968E-3</v>
      </c>
      <c r="N1448" s="146">
        <v>1.1989759E-3</v>
      </c>
      <c r="O1448" s="146">
        <v>9.2327475999999997E-4</v>
      </c>
      <c r="P1448" s="146">
        <v>0</v>
      </c>
      <c r="Q1448" s="146">
        <v>0</v>
      </c>
      <c r="R1448" s="188">
        <v>0</v>
      </c>
      <c r="S1448" s="188">
        <v>1.5370156E-4</v>
      </c>
      <c r="T1448" s="146">
        <v>0</v>
      </c>
      <c r="U1448" s="146">
        <v>0</v>
      </c>
      <c r="V1448" s="146">
        <v>0</v>
      </c>
      <c r="W1448" s="146">
        <v>0</v>
      </c>
      <c r="X1448" s="146">
        <v>0</v>
      </c>
      <c r="Z1448" s="157">
        <f t="shared" si="385"/>
        <v>0.11969832</v>
      </c>
      <c r="AB1448" s="131">
        <f t="shared" si="371"/>
        <v>1.7954748E-2</v>
      </c>
      <c r="AC1448" s="131">
        <f t="shared" si="372"/>
        <v>7.6598581599999997E-3</v>
      </c>
      <c r="AD1448" s="131">
        <f t="shared" si="373"/>
        <v>5.5376074999999997E-3</v>
      </c>
      <c r="AE1448" s="131">
        <f t="shared" si="374"/>
        <v>5.5376074999999997E-3</v>
      </c>
      <c r="AF1448" s="131">
        <f t="shared" si="375"/>
        <v>1.5370156E-4</v>
      </c>
      <c r="AH1448">
        <v>2.7690703000000001</v>
      </c>
      <c r="AI1448" s="71">
        <v>1.4942184999999999</v>
      </c>
      <c r="AJ1448" s="71">
        <v>0</v>
      </c>
      <c r="AK1448" s="71">
        <v>0</v>
      </c>
      <c r="AL1448" s="71">
        <v>0.52805570999999996</v>
      </c>
      <c r="AM1448" s="71">
        <v>0.26062681999999998</v>
      </c>
      <c r="AN1448" s="71">
        <v>0.48616927999999998</v>
      </c>
      <c r="AP1448" s="129">
        <v>3.5656278999999999E-3</v>
      </c>
      <c r="AQ1448" s="129">
        <v>3.3427263E-3</v>
      </c>
      <c r="AR1448" s="129">
        <v>1.1617234E-4</v>
      </c>
      <c r="AS1448" s="129">
        <v>1.0672927000000001E-4</v>
      </c>
      <c r="AT1448" s="172">
        <f t="shared" si="382"/>
        <v>2.0040325541900001E-7</v>
      </c>
      <c r="AU1448" s="172">
        <f t="shared" si="383"/>
        <v>4.296314377214E-10</v>
      </c>
      <c r="AV1448" s="185">
        <f t="shared" si="384"/>
        <v>1.4948076893300001E-2</v>
      </c>
      <c r="AW1448" s="121">
        <v>1.1108004E-7</v>
      </c>
      <c r="AX1448" s="121">
        <v>3.3515529000000002E-10</v>
      </c>
      <c r="AY1448" s="121">
        <v>9.1569213999999995E-15</v>
      </c>
      <c r="AZ1448" s="121">
        <v>0</v>
      </c>
      <c r="BA1448" s="121">
        <v>0</v>
      </c>
      <c r="BB1448" s="121">
        <v>3.2129418999999997E-11</v>
      </c>
      <c r="BC1448" s="121">
        <v>8.9291085999999996E-8</v>
      </c>
      <c r="BD1448" s="121">
        <v>7.3270748000000001E-12</v>
      </c>
      <c r="BE1448" s="121">
        <v>8.7139915999999999E-11</v>
      </c>
      <c r="BF1448" s="121">
        <v>0</v>
      </c>
      <c r="BG1448" s="121">
        <v>0</v>
      </c>
      <c r="BH1448" s="121">
        <v>0</v>
      </c>
      <c r="BI1448" s="121">
        <v>0</v>
      </c>
      <c r="BJ1448" s="121">
        <v>0</v>
      </c>
      <c r="BK1448" s="121">
        <v>0</v>
      </c>
      <c r="BL1448" s="121">
        <v>0</v>
      </c>
      <c r="BM1448" s="121">
        <v>0</v>
      </c>
      <c r="BN1448" s="121">
        <v>5.8918933000000001E-6</v>
      </c>
      <c r="BO1448" s="121">
        <v>1.4942185E-2</v>
      </c>
      <c r="BP1448" s="121">
        <v>0</v>
      </c>
      <c r="BQ1448" s="121">
        <v>0</v>
      </c>
      <c r="BR1448" s="121">
        <v>0</v>
      </c>
      <c r="BT1448" s="71">
        <v>7.3342766000000001E-6</v>
      </c>
      <c r="BU1448" s="71">
        <v>6.0076891000000002E-7</v>
      </c>
      <c r="BV1448" s="71">
        <v>3.3375067999999999E-6</v>
      </c>
      <c r="BW1448" s="71">
        <v>5.7081703E-10</v>
      </c>
      <c r="BX1448" s="71">
        <v>1.3212789000000001E-6</v>
      </c>
      <c r="BY1448" s="71">
        <v>0</v>
      </c>
      <c r="BZ1448" s="71">
        <v>0</v>
      </c>
      <c r="CA1448" s="71">
        <v>0</v>
      </c>
      <c r="CB1448" s="71">
        <v>0</v>
      </c>
      <c r="CC1448" s="71">
        <v>1.741287E-9</v>
      </c>
      <c r="CD1448" s="71">
        <v>0</v>
      </c>
      <c r="CE1448" s="71">
        <v>0</v>
      </c>
      <c r="CF1448" s="71">
        <v>0</v>
      </c>
      <c r="CG1448" s="71">
        <v>2.6818855999999999E-7</v>
      </c>
      <c r="CH1448" s="71">
        <v>1.8042210999999999E-6</v>
      </c>
      <c r="CI1448" s="71">
        <v>1.9491266E-13</v>
      </c>
      <c r="CJ1448" s="71">
        <v>0</v>
      </c>
      <c r="CL1448" s="186">
        <v>0</v>
      </c>
      <c r="CM1448" s="186">
        <v>0.11969832</v>
      </c>
      <c r="CN1448" s="187">
        <v>0</v>
      </c>
      <c r="CO1448" s="186">
        <v>4.1103734E-4</v>
      </c>
      <c r="CP1448" s="186">
        <v>0</v>
      </c>
      <c r="CQ1448" s="186">
        <v>0</v>
      </c>
      <c r="CR1448" s="186">
        <v>4.8143251999999999E-5</v>
      </c>
      <c r="CS1448" s="186">
        <v>0</v>
      </c>
      <c r="CT1448" s="186">
        <v>0</v>
      </c>
      <c r="CU1448" s="186">
        <v>0</v>
      </c>
    </row>
    <row r="1449" spans="1:99" ht="14.4">
      <c r="A1449" t="s">
        <v>3508</v>
      </c>
      <c r="B1449" s="92" t="s">
        <v>1737</v>
      </c>
      <c r="C1449" s="126" t="str">
        <f t="shared" si="380"/>
        <v>B.044.01.182</v>
      </c>
      <c r="D1449" s="11" t="s">
        <v>1738</v>
      </c>
      <c r="E1449" s="125" t="s">
        <v>1058</v>
      </c>
      <c r="F1449" s="128" t="str">
        <f t="shared" si="381"/>
        <v>Electricity Hong Kong production</v>
      </c>
      <c r="G1449" s="131">
        <f t="shared" si="376"/>
        <v>4.4469486717400003E-2</v>
      </c>
      <c r="H1449" s="183">
        <f t="shared" si="377"/>
        <v>4.1239702000000003E-3</v>
      </c>
      <c r="I1449" s="183">
        <f t="shared" si="378"/>
        <v>5.9603008999999998E-3</v>
      </c>
      <c r="J1449" s="184">
        <f t="shared" si="379"/>
        <v>1.4966174E-6</v>
      </c>
      <c r="K1449" s="183">
        <v>3.4383719E-2</v>
      </c>
      <c r="L1449" s="188">
        <v>2.8858184999999998E-3</v>
      </c>
      <c r="M1449" s="188">
        <v>3.0744824E-3</v>
      </c>
      <c r="N1449" s="188">
        <v>2.7338407000000002E-3</v>
      </c>
      <c r="O1449" s="188">
        <v>1.3901295000000001E-3</v>
      </c>
      <c r="P1449" s="146">
        <v>0</v>
      </c>
      <c r="Q1449" s="146">
        <v>0</v>
      </c>
      <c r="R1449" s="188">
        <v>0</v>
      </c>
      <c r="S1449" s="188">
        <v>1.4966174E-6</v>
      </c>
      <c r="T1449" s="146">
        <v>0</v>
      </c>
      <c r="U1449" s="146">
        <v>0</v>
      </c>
      <c r="V1449" s="146">
        <v>0</v>
      </c>
      <c r="W1449" s="146">
        <v>0</v>
      </c>
      <c r="X1449" s="146">
        <v>0</v>
      </c>
      <c r="Z1449" s="157">
        <f t="shared" si="385"/>
        <v>0.22922479333333334</v>
      </c>
      <c r="AB1449" s="131">
        <f t="shared" ref="AB1449:AB1512" si="386">K1449</f>
        <v>3.4383719E-2</v>
      </c>
      <c r="AC1449" s="131">
        <f t="shared" ref="AC1449:AC1512" si="387">L1449+M1449+N1449+O1449+P1449+Q1449+R1449</f>
        <v>1.00842711E-2</v>
      </c>
      <c r="AD1449" s="131">
        <f t="shared" ref="AD1449:AD1512" si="388">L1449+M1449+R1449+W1449</f>
        <v>5.9603008999999998E-3</v>
      </c>
      <c r="AE1449" s="131">
        <f t="shared" ref="AE1449:AE1512" si="389">V1449+L1449+M1449+R1449+T1449</f>
        <v>5.9603008999999998E-3</v>
      </c>
      <c r="AF1449" s="131">
        <f t="shared" ref="AF1449:AF1512" si="390">S1449+U1449+X1449</f>
        <v>1.4966174E-6</v>
      </c>
      <c r="AH1449">
        <v>2.5928848000000002</v>
      </c>
      <c r="AI1449" s="71">
        <v>2.5723193000000002</v>
      </c>
      <c r="AJ1449" s="71">
        <v>0</v>
      </c>
      <c r="AK1449" s="71">
        <v>0</v>
      </c>
      <c r="AL1449" s="71">
        <v>1.5002912E-2</v>
      </c>
      <c r="AM1449" s="71">
        <v>5.5625209000000004E-3</v>
      </c>
      <c r="AN1449" s="71">
        <v>0</v>
      </c>
      <c r="AP1449" s="129">
        <v>5.0808182E-3</v>
      </c>
      <c r="AQ1449" s="129">
        <v>4.7872994000000002E-3</v>
      </c>
      <c r="AR1449" s="129">
        <v>1.9458033999999999E-4</v>
      </c>
      <c r="AS1449" s="129">
        <v>9.8938429000000001E-5</v>
      </c>
      <c r="AT1449" s="172">
        <f t="shared" si="382"/>
        <v>2.8700835978300001E-7</v>
      </c>
      <c r="AU1449" s="172">
        <f t="shared" si="383"/>
        <v>7.1960185869700007E-10</v>
      </c>
      <c r="AV1449" s="185">
        <f t="shared" si="384"/>
        <v>1.3856922370332999E-2</v>
      </c>
      <c r="AW1449" s="121">
        <v>2.1272061E-7</v>
      </c>
      <c r="AX1449" s="121">
        <v>6.4182942000000005E-10</v>
      </c>
      <c r="AY1449" s="121">
        <v>1.7535696999999999E-14</v>
      </c>
      <c r="AZ1449" s="121">
        <v>0</v>
      </c>
      <c r="BA1449" s="121">
        <v>0</v>
      </c>
      <c r="BB1449" s="121">
        <v>7.3259782999999998E-11</v>
      </c>
      <c r="BC1449" s="121">
        <v>7.4214489999999996E-8</v>
      </c>
      <c r="BD1449" s="121">
        <v>1.6706804E-11</v>
      </c>
      <c r="BE1449" s="121">
        <v>6.1048099000000006E-11</v>
      </c>
      <c r="BF1449" s="121">
        <v>0</v>
      </c>
      <c r="BG1449" s="121">
        <v>0</v>
      </c>
      <c r="BH1449" s="121">
        <v>0</v>
      </c>
      <c r="BI1449" s="121">
        <v>0</v>
      </c>
      <c r="BJ1449" s="121">
        <v>0</v>
      </c>
      <c r="BK1449" s="121">
        <v>0</v>
      </c>
      <c r="BL1449" s="121">
        <v>0</v>
      </c>
      <c r="BM1449" s="121">
        <v>0</v>
      </c>
      <c r="BN1449" s="121">
        <v>5.7370333E-8</v>
      </c>
      <c r="BO1449" s="121">
        <v>1.3856864999999999E-2</v>
      </c>
      <c r="BP1449" s="121">
        <v>0</v>
      </c>
      <c r="BQ1449" s="121">
        <v>0</v>
      </c>
      <c r="BR1449" s="121">
        <v>0</v>
      </c>
      <c r="BT1449" s="71">
        <v>1.198287E-5</v>
      </c>
      <c r="BU1449" s="71">
        <v>4.2088403999999998E-7</v>
      </c>
      <c r="BV1449" s="71">
        <v>6.3913954999999997E-6</v>
      </c>
      <c r="BW1449" s="71">
        <v>1.3015465E-9</v>
      </c>
      <c r="BX1449" s="71">
        <v>1.590974E-6</v>
      </c>
      <c r="BY1449" s="71">
        <v>0</v>
      </c>
      <c r="BZ1449" s="71">
        <v>0</v>
      </c>
      <c r="CA1449" s="71">
        <v>0</v>
      </c>
      <c r="CB1449" s="71">
        <v>0</v>
      </c>
      <c r="CC1449" s="71">
        <v>3.9703894000000002E-9</v>
      </c>
      <c r="CD1449" s="71">
        <v>0</v>
      </c>
      <c r="CE1449" s="71">
        <v>0</v>
      </c>
      <c r="CF1449" s="71">
        <v>0</v>
      </c>
      <c r="CG1449" s="71">
        <v>5.4990940000000003E-7</v>
      </c>
      <c r="CH1449" s="71">
        <v>3.0244351000000001E-6</v>
      </c>
      <c r="CI1449" s="71">
        <v>1.8978966000000002E-15</v>
      </c>
      <c r="CJ1449" s="71">
        <v>0</v>
      </c>
      <c r="CL1449" s="186">
        <v>0</v>
      </c>
      <c r="CM1449" s="186">
        <v>0.22922479000000001</v>
      </c>
      <c r="CN1449" s="187">
        <v>0</v>
      </c>
      <c r="CO1449" s="186">
        <v>2.8796273000000002E-4</v>
      </c>
      <c r="CP1449" s="186">
        <v>0</v>
      </c>
      <c r="CQ1449" s="186">
        <v>0</v>
      </c>
      <c r="CR1449" s="186">
        <v>5.2264291000000002E-5</v>
      </c>
      <c r="CS1449" s="186">
        <v>0</v>
      </c>
      <c r="CT1449" s="186">
        <v>0</v>
      </c>
      <c r="CU1449" s="186">
        <v>0</v>
      </c>
    </row>
    <row r="1450" spans="1:99" ht="14.4">
      <c r="A1450" t="s">
        <v>3509</v>
      </c>
      <c r="B1450" s="92" t="s">
        <v>1737</v>
      </c>
      <c r="C1450" s="126" t="str">
        <f t="shared" si="380"/>
        <v>B.044.01.183</v>
      </c>
      <c r="D1450" s="11" t="s">
        <v>1738</v>
      </c>
      <c r="E1450" s="125" t="s">
        <v>1058</v>
      </c>
      <c r="F1450" s="128" t="str">
        <f t="shared" si="381"/>
        <v>Electricity Iceland production</v>
      </c>
      <c r="G1450" s="131">
        <f t="shared" si="376"/>
        <v>3.5943694869000002E-4</v>
      </c>
      <c r="H1450" s="183">
        <f t="shared" si="377"/>
        <v>4.4653458130000003E-6</v>
      </c>
      <c r="I1450" s="183">
        <f t="shared" si="378"/>
        <v>5.6362877000000004E-8</v>
      </c>
      <c r="J1450" s="184">
        <f t="shared" si="379"/>
        <v>1.3865323999999999E-4</v>
      </c>
      <c r="K1450" s="183">
        <v>2.16262E-4</v>
      </c>
      <c r="L1450" s="188">
        <v>4.0881015999999999E-8</v>
      </c>
      <c r="M1450" s="188">
        <v>1.5481861000000001E-8</v>
      </c>
      <c r="N1450" s="188">
        <v>1.7487913E-8</v>
      </c>
      <c r="O1450" s="188">
        <v>4.4478579000000004E-6</v>
      </c>
      <c r="P1450" s="146">
        <v>0</v>
      </c>
      <c r="Q1450" s="146">
        <v>0</v>
      </c>
      <c r="R1450" s="188">
        <v>0</v>
      </c>
      <c r="S1450" s="188">
        <v>1.3865323999999999E-4</v>
      </c>
      <c r="T1450" s="146">
        <v>0</v>
      </c>
      <c r="U1450" s="146">
        <v>0</v>
      </c>
      <c r="V1450" s="146">
        <v>0</v>
      </c>
      <c r="W1450" s="146">
        <v>0</v>
      </c>
      <c r="X1450" s="146">
        <v>0</v>
      </c>
      <c r="Z1450" s="157">
        <f t="shared" si="385"/>
        <v>1.4417466666666668E-3</v>
      </c>
      <c r="AB1450" s="131">
        <f t="shared" si="386"/>
        <v>2.16262E-4</v>
      </c>
      <c r="AC1450" s="131">
        <f t="shared" si="387"/>
        <v>4.5217086900000002E-6</v>
      </c>
      <c r="AD1450" s="131">
        <f t="shared" si="388"/>
        <v>5.6362877000000004E-8</v>
      </c>
      <c r="AE1450" s="131">
        <f t="shared" si="389"/>
        <v>5.6362877000000004E-8</v>
      </c>
      <c r="AF1450" s="131">
        <f t="shared" si="390"/>
        <v>1.3865323999999999E-4</v>
      </c>
      <c r="AH1450">
        <v>1.0275635000000001</v>
      </c>
      <c r="AI1450" s="71">
        <v>0</v>
      </c>
      <c r="AJ1450" s="71">
        <v>0</v>
      </c>
      <c r="AK1450" s="71">
        <v>0</v>
      </c>
      <c r="AL1450" s="71">
        <v>0</v>
      </c>
      <c r="AM1450" s="71">
        <v>0.30745189000000001</v>
      </c>
      <c r="AN1450" s="71">
        <v>0.72011155999999998</v>
      </c>
      <c r="AP1450" s="129">
        <v>2.4622796E-5</v>
      </c>
      <c r="AQ1450" s="129">
        <v>2.3492978E-5</v>
      </c>
      <c r="AR1450" s="129">
        <v>1.0918678E-6</v>
      </c>
      <c r="AS1450" s="129">
        <v>3.7949391999999997E-8</v>
      </c>
      <c r="AT1450" s="172">
        <f t="shared" si="382"/>
        <v>1.4084519516303399E-9</v>
      </c>
      <c r="AU1450" s="172">
        <f t="shared" si="383"/>
        <v>4.03797258239E-12</v>
      </c>
      <c r="AV1450" s="185">
        <f t="shared" si="384"/>
        <v>5.3150409999999996E-6</v>
      </c>
      <c r="AW1450" s="121">
        <v>1.3379408999999999E-9</v>
      </c>
      <c r="AX1450" s="121">
        <v>4.0368905999999997E-12</v>
      </c>
      <c r="AY1450" s="121">
        <v>1.1029362E-16</v>
      </c>
      <c r="AZ1450" s="121">
        <v>0</v>
      </c>
      <c r="BA1450" s="121">
        <v>0</v>
      </c>
      <c r="BB1450" s="121">
        <v>4.6863034000000002E-16</v>
      </c>
      <c r="BC1450" s="121">
        <v>7.0510583000000004E-11</v>
      </c>
      <c r="BD1450" s="121">
        <v>1.0687058000000001E-16</v>
      </c>
      <c r="BE1450" s="121">
        <v>8.6481819000000005E-16</v>
      </c>
      <c r="BF1450" s="121">
        <v>0</v>
      </c>
      <c r="BG1450" s="121">
        <v>0</v>
      </c>
      <c r="BH1450" s="121">
        <v>0</v>
      </c>
      <c r="BI1450" s="121">
        <v>0</v>
      </c>
      <c r="BJ1450" s="121">
        <v>0</v>
      </c>
      <c r="BK1450" s="121">
        <v>0</v>
      </c>
      <c r="BL1450" s="121">
        <v>0</v>
      </c>
      <c r="BM1450" s="121">
        <v>0</v>
      </c>
      <c r="BN1450" s="121">
        <v>5.3150409999999996E-6</v>
      </c>
      <c r="BO1450" s="121">
        <v>0</v>
      </c>
      <c r="BP1450" s="121">
        <v>0</v>
      </c>
      <c r="BQ1450" s="121">
        <v>0</v>
      </c>
      <c r="BR1450" s="121">
        <v>0</v>
      </c>
      <c r="BT1450" s="71">
        <v>4.4195725000000002E-8</v>
      </c>
      <c r="BU1450" s="71">
        <v>5.9623179E-12</v>
      </c>
      <c r="BV1450" s="71">
        <v>4.0199722E-8</v>
      </c>
      <c r="BW1450" s="71">
        <v>8.3257708000000002E-15</v>
      </c>
      <c r="BX1450" s="71">
        <v>3.9861006999999999E-9</v>
      </c>
      <c r="BY1450" s="71">
        <v>0</v>
      </c>
      <c r="BZ1450" s="71">
        <v>0</v>
      </c>
      <c r="CA1450" s="71">
        <v>0</v>
      </c>
      <c r="CB1450" s="71">
        <v>0</v>
      </c>
      <c r="CC1450" s="71">
        <v>2.5397904E-14</v>
      </c>
      <c r="CD1450" s="71">
        <v>0</v>
      </c>
      <c r="CE1450" s="71">
        <v>0</v>
      </c>
      <c r="CF1450" s="71">
        <v>0</v>
      </c>
      <c r="CG1450" s="71">
        <v>3.7299423000000003E-12</v>
      </c>
      <c r="CH1450" s="71">
        <v>0</v>
      </c>
      <c r="CI1450" s="71">
        <v>1.7582952E-13</v>
      </c>
      <c r="CJ1450" s="71">
        <v>0</v>
      </c>
      <c r="CL1450" s="186">
        <v>0</v>
      </c>
      <c r="CM1450" s="186">
        <v>1.4417467000000001E-3</v>
      </c>
      <c r="CN1450" s="187">
        <v>0</v>
      </c>
      <c r="CO1450" s="186">
        <v>4.0793311000000002E-9</v>
      </c>
      <c r="CP1450" s="186">
        <v>0</v>
      </c>
      <c r="CQ1450" s="186">
        <v>0</v>
      </c>
      <c r="CR1450" s="186">
        <v>1.1116844E-7</v>
      </c>
      <c r="CS1450" s="186">
        <v>0</v>
      </c>
      <c r="CT1450" s="186">
        <v>0</v>
      </c>
      <c r="CU1450" s="186">
        <v>0</v>
      </c>
    </row>
    <row r="1451" spans="1:99" ht="14.4">
      <c r="A1451" t="s">
        <v>3510</v>
      </c>
      <c r="B1451" s="92" t="s">
        <v>1737</v>
      </c>
      <c r="C1451" s="126" t="str">
        <f t="shared" si="380"/>
        <v>B.044.01.184</v>
      </c>
      <c r="D1451" s="11" t="s">
        <v>1738</v>
      </c>
      <c r="E1451" s="125" t="s">
        <v>1058</v>
      </c>
      <c r="F1451" s="128" t="str">
        <f t="shared" si="381"/>
        <v>Electricity India  production</v>
      </c>
      <c r="G1451" s="131">
        <f t="shared" si="376"/>
        <v>4.3233764766E-2</v>
      </c>
      <c r="H1451" s="183">
        <f t="shared" si="377"/>
        <v>1.5122622299999998E-3</v>
      </c>
      <c r="I1451" s="183">
        <f t="shared" si="378"/>
        <v>2.3048389099999999E-3</v>
      </c>
      <c r="J1451" s="184">
        <f t="shared" si="379"/>
        <v>8.2536162600000003E-4</v>
      </c>
      <c r="K1451" s="183">
        <v>3.8591302000000001E-2</v>
      </c>
      <c r="L1451" s="146">
        <v>7.8675220999999997E-4</v>
      </c>
      <c r="M1451" s="146">
        <v>1.5180866999999999E-3</v>
      </c>
      <c r="N1451" s="146">
        <v>1.3099192E-3</v>
      </c>
      <c r="O1451" s="146">
        <v>2.0234303E-4</v>
      </c>
      <c r="P1451" s="146">
        <v>0</v>
      </c>
      <c r="Q1451" s="146">
        <v>0</v>
      </c>
      <c r="R1451" s="188">
        <v>0</v>
      </c>
      <c r="S1451" s="188">
        <v>5.1242695999999999E-5</v>
      </c>
      <c r="T1451" s="146">
        <v>0</v>
      </c>
      <c r="U1451" s="146">
        <v>7.7411893000000004E-4</v>
      </c>
      <c r="V1451" s="146">
        <v>0</v>
      </c>
      <c r="W1451" s="146">
        <v>0</v>
      </c>
      <c r="X1451" s="146">
        <v>0</v>
      </c>
      <c r="Z1451" s="157">
        <f t="shared" si="385"/>
        <v>0.25727534666666668</v>
      </c>
      <c r="AB1451" s="131">
        <f t="shared" si="386"/>
        <v>3.8591302000000001E-2</v>
      </c>
      <c r="AC1451" s="131">
        <f t="shared" si="387"/>
        <v>3.8171011399999997E-3</v>
      </c>
      <c r="AD1451" s="131">
        <f t="shared" si="388"/>
        <v>2.3048389099999999E-3</v>
      </c>
      <c r="AE1451" s="131">
        <f t="shared" si="389"/>
        <v>2.3048389099999999E-3</v>
      </c>
      <c r="AF1451" s="131">
        <f t="shared" si="390"/>
        <v>8.2536162600000003E-4</v>
      </c>
      <c r="AH1451">
        <v>3.1470364000000002</v>
      </c>
      <c r="AI1451" s="71">
        <v>2.7568814000000001</v>
      </c>
      <c r="AJ1451" s="71">
        <v>0.10725052</v>
      </c>
      <c r="AK1451" s="71">
        <v>0</v>
      </c>
      <c r="AL1451" s="71">
        <v>6.9405346000000007E-2</v>
      </c>
      <c r="AM1451" s="71">
        <v>0.12374780000000001</v>
      </c>
      <c r="AN1451" s="71">
        <v>8.9751348999999994E-2</v>
      </c>
      <c r="AP1451" s="129">
        <v>4.5149237000000004E-3</v>
      </c>
      <c r="AQ1451" s="129">
        <v>4.2742283000000002E-3</v>
      </c>
      <c r="AR1451" s="129">
        <v>2.0145855999999999E-4</v>
      </c>
      <c r="AS1451" s="129">
        <v>3.9236821999999997E-5</v>
      </c>
      <c r="AT1451" s="172">
        <f t="shared" si="382"/>
        <v>2.5624870241100001E-7</v>
      </c>
      <c r="AU1451" s="172">
        <f t="shared" si="383"/>
        <v>7.4503906756399997E-10</v>
      </c>
      <c r="AV1451" s="185">
        <f t="shared" si="384"/>
        <v>5.4953532578999997E-3</v>
      </c>
      <c r="AW1451" s="121">
        <v>2.3875152E-7</v>
      </c>
      <c r="AX1451" s="121">
        <v>7.2037096E-10</v>
      </c>
      <c r="AY1451" s="121">
        <v>1.9681564E-14</v>
      </c>
      <c r="AZ1451" s="121">
        <v>0</v>
      </c>
      <c r="BA1451" s="121">
        <v>0</v>
      </c>
      <c r="BB1451" s="121">
        <v>3.5102411000000003E-11</v>
      </c>
      <c r="BC1451" s="121">
        <v>1.746208E-8</v>
      </c>
      <c r="BD1451" s="121">
        <v>8.0050619999999994E-12</v>
      </c>
      <c r="BE1451" s="121">
        <v>1.6643364E-11</v>
      </c>
      <c r="BF1451" s="121">
        <v>0</v>
      </c>
      <c r="BG1451" s="121">
        <v>0</v>
      </c>
      <c r="BH1451" s="121">
        <v>0</v>
      </c>
      <c r="BI1451" s="121">
        <v>0</v>
      </c>
      <c r="BJ1451" s="121">
        <v>0</v>
      </c>
      <c r="BK1451" s="121">
        <v>0</v>
      </c>
      <c r="BL1451" s="121">
        <v>0</v>
      </c>
      <c r="BM1451" s="121">
        <v>0</v>
      </c>
      <c r="BN1451" s="121">
        <v>3.0808579000000002E-6</v>
      </c>
      <c r="BO1451" s="121">
        <v>5.4922723999999996E-3</v>
      </c>
      <c r="BP1451" s="121">
        <v>0</v>
      </c>
      <c r="BQ1451" s="121">
        <v>0</v>
      </c>
      <c r="BR1451" s="121">
        <v>0</v>
      </c>
      <c r="BT1451" s="71">
        <v>1.1286112E-5</v>
      </c>
      <c r="BU1451" s="71">
        <v>1.1474438E-7</v>
      </c>
      <c r="BV1451" s="71">
        <v>7.1735193000000001E-6</v>
      </c>
      <c r="BW1451" s="71">
        <v>6.2363573999999998E-10</v>
      </c>
      <c r="BX1451" s="71">
        <v>2.7563212E-7</v>
      </c>
      <c r="BY1451" s="71">
        <v>0</v>
      </c>
      <c r="BZ1451" s="71">
        <v>0</v>
      </c>
      <c r="CA1451" s="71">
        <v>0</v>
      </c>
      <c r="CB1451" s="71">
        <v>0</v>
      </c>
      <c r="CC1451" s="71">
        <v>1.9024112999999998E-9</v>
      </c>
      <c r="CD1451" s="71">
        <v>0</v>
      </c>
      <c r="CE1451" s="71">
        <v>0</v>
      </c>
      <c r="CF1451" s="71">
        <v>0</v>
      </c>
      <c r="CG1451" s="71">
        <v>2.5784659000000001E-7</v>
      </c>
      <c r="CH1451" s="71">
        <v>3.4618431000000001E-6</v>
      </c>
      <c r="CI1451" s="71">
        <v>6.4982098999999999E-14</v>
      </c>
      <c r="CJ1451" s="71">
        <v>0</v>
      </c>
      <c r="CL1451" s="186">
        <v>0</v>
      </c>
      <c r="CM1451" s="186">
        <v>0.25727534000000002</v>
      </c>
      <c r="CN1451" s="187">
        <v>0</v>
      </c>
      <c r="CO1451" s="186">
        <v>7.8506432000000005E-5</v>
      </c>
      <c r="CP1451" s="186">
        <v>0</v>
      </c>
      <c r="CQ1451" s="186">
        <v>0</v>
      </c>
      <c r="CR1451" s="186">
        <v>9.8435752999999998E-6</v>
      </c>
      <c r="CS1451" s="186">
        <v>0</v>
      </c>
      <c r="CT1451" s="186">
        <v>0</v>
      </c>
      <c r="CU1451" s="186">
        <v>0</v>
      </c>
    </row>
    <row r="1452" spans="1:99" ht="14.4">
      <c r="A1452" t="s">
        <v>3511</v>
      </c>
      <c r="B1452" s="92" t="s">
        <v>1737</v>
      </c>
      <c r="C1452" s="126" t="str">
        <f t="shared" si="380"/>
        <v>B.044.01.185</v>
      </c>
      <c r="D1452" s="11" t="s">
        <v>1738</v>
      </c>
      <c r="E1452" s="125" t="s">
        <v>1058</v>
      </c>
      <c r="F1452" s="128" t="str">
        <f t="shared" si="381"/>
        <v>Electricity Indonesia production</v>
      </c>
      <c r="G1452" s="131">
        <f t="shared" si="376"/>
        <v>4.0677467946000002E-2</v>
      </c>
      <c r="H1452" s="183">
        <f t="shared" si="377"/>
        <v>1.9418430099999999E-3</v>
      </c>
      <c r="I1452" s="183">
        <f t="shared" si="378"/>
        <v>3.8727467000000001E-3</v>
      </c>
      <c r="J1452" s="184">
        <f t="shared" si="379"/>
        <v>1.5863235999999999E-5</v>
      </c>
      <c r="K1452" s="183">
        <v>3.4847015000000002E-2</v>
      </c>
      <c r="L1452" s="146">
        <v>2.175663E-3</v>
      </c>
      <c r="M1452" s="146">
        <v>1.6970837000000001E-3</v>
      </c>
      <c r="N1452" s="146">
        <v>1.4889558E-3</v>
      </c>
      <c r="O1452" s="146">
        <v>4.5288720999999999E-4</v>
      </c>
      <c r="P1452" s="146">
        <v>0</v>
      </c>
      <c r="Q1452" s="146">
        <v>0</v>
      </c>
      <c r="R1452" s="188">
        <v>0</v>
      </c>
      <c r="S1452" s="188">
        <v>1.5863235999999999E-5</v>
      </c>
      <c r="T1452" s="146">
        <v>0</v>
      </c>
      <c r="U1452" s="146">
        <v>0</v>
      </c>
      <c r="V1452" s="146">
        <v>0</v>
      </c>
      <c r="W1452" s="146">
        <v>0</v>
      </c>
      <c r="X1452" s="146">
        <v>0</v>
      </c>
      <c r="Z1452" s="157">
        <f t="shared" si="385"/>
        <v>0.23231343333333335</v>
      </c>
      <c r="AB1452" s="131">
        <f t="shared" si="386"/>
        <v>3.4847015000000002E-2</v>
      </c>
      <c r="AC1452" s="131">
        <f t="shared" si="387"/>
        <v>5.81458971E-3</v>
      </c>
      <c r="AD1452" s="131">
        <f t="shared" si="388"/>
        <v>3.8727467000000001E-3</v>
      </c>
      <c r="AE1452" s="131">
        <f t="shared" si="389"/>
        <v>3.8727467000000001E-3</v>
      </c>
      <c r="AF1452" s="131">
        <f t="shared" si="390"/>
        <v>1.5863235999999999E-5</v>
      </c>
      <c r="AH1452">
        <v>2.8947330999999998</v>
      </c>
      <c r="AI1452" s="71">
        <v>2.5305751999999999</v>
      </c>
      <c r="AJ1452" s="71">
        <v>0</v>
      </c>
      <c r="AK1452" s="71">
        <v>0</v>
      </c>
      <c r="AL1452" s="71">
        <v>0.23288745</v>
      </c>
      <c r="AM1452" s="71">
        <v>5.5710062999999997E-2</v>
      </c>
      <c r="AN1452" s="71">
        <v>7.5560424000000001E-2</v>
      </c>
      <c r="AP1452" s="129">
        <v>4.6205424000000002E-3</v>
      </c>
      <c r="AQ1452" s="129">
        <v>4.3742095000000002E-3</v>
      </c>
      <c r="AR1452" s="129">
        <v>1.9079956E-4</v>
      </c>
      <c r="AS1452" s="129">
        <v>5.5533376E-5</v>
      </c>
      <c r="AT1452" s="172">
        <f t="shared" si="382"/>
        <v>2.6224277612200002E-7</v>
      </c>
      <c r="AU1452" s="172">
        <f t="shared" si="383"/>
        <v>7.05619667178E-10</v>
      </c>
      <c r="AV1452" s="185">
        <f t="shared" si="384"/>
        <v>7.77778379071E-3</v>
      </c>
      <c r="AW1452" s="121">
        <v>2.1558686999999999E-7</v>
      </c>
      <c r="AX1452" s="121">
        <v>6.5047761999999996E-10</v>
      </c>
      <c r="AY1452" s="121">
        <v>1.7771978E-14</v>
      </c>
      <c r="AZ1452" s="121">
        <v>0</v>
      </c>
      <c r="BA1452" s="121">
        <v>0</v>
      </c>
      <c r="BB1452" s="121">
        <v>3.9900121999999999E-11</v>
      </c>
      <c r="BC1452" s="121">
        <v>4.6616006000000001E-8</v>
      </c>
      <c r="BD1452" s="121">
        <v>9.0991741999999995E-12</v>
      </c>
      <c r="BE1452" s="121">
        <v>4.6025100999999998E-11</v>
      </c>
      <c r="BF1452" s="121">
        <v>0</v>
      </c>
      <c r="BG1452" s="121">
        <v>0</v>
      </c>
      <c r="BH1452" s="121">
        <v>0</v>
      </c>
      <c r="BI1452" s="121">
        <v>0</v>
      </c>
      <c r="BJ1452" s="121">
        <v>0</v>
      </c>
      <c r="BK1452" s="121">
        <v>0</v>
      </c>
      <c r="BL1452" s="121">
        <v>0</v>
      </c>
      <c r="BM1452" s="121">
        <v>0</v>
      </c>
      <c r="BN1452" s="121">
        <v>6.0809071000000002E-7</v>
      </c>
      <c r="BO1452" s="121">
        <v>7.7771756999999997E-3</v>
      </c>
      <c r="BP1452" s="121">
        <v>0</v>
      </c>
      <c r="BQ1452" s="121">
        <v>0</v>
      </c>
      <c r="BR1452" s="121">
        <v>0</v>
      </c>
      <c r="BT1452" s="71">
        <v>1.0800424999999999E-5</v>
      </c>
      <c r="BU1452" s="71">
        <v>3.1731094999999998E-7</v>
      </c>
      <c r="BV1452" s="71">
        <v>6.4775149999999996E-6</v>
      </c>
      <c r="BW1452" s="71">
        <v>7.0887275E-10</v>
      </c>
      <c r="BX1452" s="71">
        <v>6.6675029E-7</v>
      </c>
      <c r="BY1452" s="71">
        <v>0</v>
      </c>
      <c r="BZ1452" s="71">
        <v>0</v>
      </c>
      <c r="CA1452" s="71">
        <v>0</v>
      </c>
      <c r="CB1452" s="71">
        <v>0</v>
      </c>
      <c r="CC1452" s="71">
        <v>2.1624282999999998E-9</v>
      </c>
      <c r="CD1452" s="71">
        <v>0</v>
      </c>
      <c r="CE1452" s="71">
        <v>0</v>
      </c>
      <c r="CF1452" s="71">
        <v>0</v>
      </c>
      <c r="CG1452" s="71">
        <v>3.0521963999999999E-7</v>
      </c>
      <c r="CH1452" s="71">
        <v>3.0307579E-6</v>
      </c>
      <c r="CI1452" s="71">
        <v>2.0116552E-14</v>
      </c>
      <c r="CJ1452" s="71">
        <v>0</v>
      </c>
      <c r="CL1452" s="186">
        <v>0</v>
      </c>
      <c r="CM1452" s="186">
        <v>0.23231344000000001</v>
      </c>
      <c r="CN1452" s="187">
        <v>0</v>
      </c>
      <c r="CO1452" s="186">
        <v>2.1709953E-4</v>
      </c>
      <c r="CP1452" s="186">
        <v>0</v>
      </c>
      <c r="CQ1452" s="186">
        <v>0</v>
      </c>
      <c r="CR1452" s="186">
        <v>2.4561136999999999E-5</v>
      </c>
      <c r="CS1452" s="186">
        <v>0</v>
      </c>
      <c r="CT1452" s="186">
        <v>0</v>
      </c>
      <c r="CU1452" s="186">
        <v>0</v>
      </c>
    </row>
    <row r="1453" spans="1:99" ht="14.4">
      <c r="A1453" t="s">
        <v>3512</v>
      </c>
      <c r="B1453" s="92" t="s">
        <v>1737</v>
      </c>
      <c r="C1453" s="126" t="str">
        <f t="shared" si="380"/>
        <v>B.044.01.186</v>
      </c>
      <c r="D1453" s="11" t="s">
        <v>1738</v>
      </c>
      <c r="E1453" s="125" t="s">
        <v>1058</v>
      </c>
      <c r="F1453" s="128" t="str">
        <f t="shared" si="381"/>
        <v>Electricity Iran production</v>
      </c>
      <c r="G1453" s="131">
        <f t="shared" si="376"/>
        <v>4.1316070337000001E-2</v>
      </c>
      <c r="H1453" s="183">
        <f t="shared" si="377"/>
        <v>4.0682836E-3</v>
      </c>
      <c r="I1453" s="183">
        <f t="shared" si="378"/>
        <v>6.4323128999999998E-3</v>
      </c>
      <c r="J1453" s="184">
        <f t="shared" si="379"/>
        <v>4.8254783699999996E-4</v>
      </c>
      <c r="K1453" s="183">
        <v>3.0332926E-2</v>
      </c>
      <c r="L1453" s="146">
        <v>3.3641756999999999E-3</v>
      </c>
      <c r="M1453" s="146">
        <v>3.0681371999999999E-3</v>
      </c>
      <c r="N1453" s="146">
        <v>2.7677727000000002E-3</v>
      </c>
      <c r="O1453" s="146">
        <v>1.3005109E-3</v>
      </c>
      <c r="P1453" s="146">
        <v>0</v>
      </c>
      <c r="Q1453" s="146">
        <v>0</v>
      </c>
      <c r="R1453" s="188">
        <v>0</v>
      </c>
      <c r="S1453" s="188">
        <v>1.3695677E-5</v>
      </c>
      <c r="T1453" s="146">
        <v>0</v>
      </c>
      <c r="U1453" s="146">
        <v>4.6885215999999997E-4</v>
      </c>
      <c r="V1453" s="146">
        <v>0</v>
      </c>
      <c r="W1453" s="146">
        <v>0</v>
      </c>
      <c r="X1453" s="146">
        <v>0</v>
      </c>
      <c r="Z1453" s="157">
        <f t="shared" si="385"/>
        <v>0.20221950666666666</v>
      </c>
      <c r="AB1453" s="131">
        <f t="shared" si="386"/>
        <v>3.0332926E-2</v>
      </c>
      <c r="AC1453" s="131">
        <f t="shared" si="387"/>
        <v>1.0500596499999999E-2</v>
      </c>
      <c r="AD1453" s="131">
        <f t="shared" si="388"/>
        <v>6.4323128999999998E-3</v>
      </c>
      <c r="AE1453" s="131">
        <f t="shared" si="389"/>
        <v>6.4323128999999998E-3</v>
      </c>
      <c r="AF1453" s="131">
        <f t="shared" si="390"/>
        <v>4.8254783699999996E-4</v>
      </c>
      <c r="AH1453">
        <v>2.5051694000000002</v>
      </c>
      <c r="AI1453" s="71">
        <v>2.3714371999999999</v>
      </c>
      <c r="AJ1453" s="71">
        <v>6.4957250999999994E-2</v>
      </c>
      <c r="AK1453" s="71">
        <v>0</v>
      </c>
      <c r="AL1453" s="71">
        <v>2.8994448000000002E-4</v>
      </c>
      <c r="AM1453" s="71">
        <v>5.9913672999999997E-3</v>
      </c>
      <c r="AN1453" s="71">
        <v>6.2493681000000002E-2</v>
      </c>
      <c r="AP1453" s="129">
        <v>4.8059236000000003E-3</v>
      </c>
      <c r="AQ1453" s="129">
        <v>4.4907571999999998E-3</v>
      </c>
      <c r="AR1453" s="129">
        <v>1.7692590000000001E-4</v>
      </c>
      <c r="AS1453" s="129">
        <v>1.3824050000000001E-4</v>
      </c>
      <c r="AT1453" s="172">
        <f t="shared" si="382"/>
        <v>2.6923004407100003E-7</v>
      </c>
      <c r="AU1453" s="172">
        <f t="shared" si="383"/>
        <v>6.5431177079199991E-10</v>
      </c>
      <c r="AV1453" s="185">
        <f t="shared" si="384"/>
        <v>1.93614152523E-2</v>
      </c>
      <c r="AW1453" s="121">
        <v>1.876597E-7</v>
      </c>
      <c r="AX1453" s="121">
        <v>5.6621461999999995E-10</v>
      </c>
      <c r="AY1453" s="121">
        <v>1.5469791999999999E-14</v>
      </c>
      <c r="AZ1453" s="121">
        <v>0</v>
      </c>
      <c r="BA1453" s="121">
        <v>0</v>
      </c>
      <c r="BB1453" s="121">
        <v>7.4169071000000001E-11</v>
      </c>
      <c r="BC1453" s="121">
        <v>8.1496175000000003E-8</v>
      </c>
      <c r="BD1453" s="121">
        <v>1.6914166000000001E-11</v>
      </c>
      <c r="BE1453" s="121">
        <v>7.1167515000000005E-11</v>
      </c>
      <c r="BF1453" s="121">
        <v>0</v>
      </c>
      <c r="BG1453" s="121">
        <v>0</v>
      </c>
      <c r="BH1453" s="121">
        <v>0</v>
      </c>
      <c r="BI1453" s="121">
        <v>0</v>
      </c>
      <c r="BJ1453" s="121">
        <v>0</v>
      </c>
      <c r="BK1453" s="121">
        <v>0</v>
      </c>
      <c r="BL1453" s="121">
        <v>0</v>
      </c>
      <c r="BM1453" s="121">
        <v>0</v>
      </c>
      <c r="BN1453" s="121">
        <v>1.2012523E-6</v>
      </c>
      <c r="BO1453" s="121">
        <v>1.9360214000000001E-2</v>
      </c>
      <c r="BP1453" s="121">
        <v>0</v>
      </c>
      <c r="BQ1453" s="121">
        <v>0</v>
      </c>
      <c r="BR1453" s="121">
        <v>0</v>
      </c>
      <c r="BT1453" s="71">
        <v>1.1100329E-5</v>
      </c>
      <c r="BU1453" s="71">
        <v>4.9065035000000002E-7</v>
      </c>
      <c r="BV1453" s="71">
        <v>5.6384164000000003E-6</v>
      </c>
      <c r="BW1453" s="71">
        <v>1.3177011E-9</v>
      </c>
      <c r="BX1453" s="71">
        <v>1.5682270999999999E-6</v>
      </c>
      <c r="BY1453" s="71">
        <v>0</v>
      </c>
      <c r="BZ1453" s="71">
        <v>0</v>
      </c>
      <c r="CA1453" s="71">
        <v>0</v>
      </c>
      <c r="CB1453" s="71">
        <v>0</v>
      </c>
      <c r="CC1453" s="71">
        <v>4.0196693000000002E-9</v>
      </c>
      <c r="CD1453" s="71">
        <v>0</v>
      </c>
      <c r="CE1453" s="71">
        <v>0</v>
      </c>
      <c r="CF1453" s="71">
        <v>0</v>
      </c>
      <c r="CG1453" s="71">
        <v>5.6092444000000004E-7</v>
      </c>
      <c r="CH1453" s="71">
        <v>2.836773E-6</v>
      </c>
      <c r="CI1453" s="71">
        <v>1.7367818000000001E-14</v>
      </c>
      <c r="CJ1453" s="71">
        <v>0</v>
      </c>
      <c r="CL1453" s="186">
        <v>0</v>
      </c>
      <c r="CM1453" s="186">
        <v>0.20221950999999999</v>
      </c>
      <c r="CN1453" s="187">
        <v>0</v>
      </c>
      <c r="CO1453" s="186">
        <v>3.3569582999999999E-4</v>
      </c>
      <c r="CP1453" s="186">
        <v>0</v>
      </c>
      <c r="CQ1453" s="186">
        <v>0</v>
      </c>
      <c r="CR1453" s="186">
        <v>5.2946433999999998E-5</v>
      </c>
      <c r="CS1453" s="186">
        <v>0</v>
      </c>
      <c r="CT1453" s="186">
        <v>0</v>
      </c>
      <c r="CU1453" s="186">
        <v>0</v>
      </c>
    </row>
    <row r="1454" spans="1:99" ht="14.4">
      <c r="A1454" t="s">
        <v>3513</v>
      </c>
      <c r="B1454" s="92" t="s">
        <v>1737</v>
      </c>
      <c r="C1454" s="126" t="str">
        <f t="shared" si="380"/>
        <v>B.044.01.187</v>
      </c>
      <c r="D1454" s="11" t="s">
        <v>1738</v>
      </c>
      <c r="E1454" s="125" t="s">
        <v>1058</v>
      </c>
      <c r="F1454" s="128" t="str">
        <f t="shared" si="381"/>
        <v>Electricity Iraq production</v>
      </c>
      <c r="G1454" s="131">
        <f t="shared" si="376"/>
        <v>9.8618845856000004E-2</v>
      </c>
      <c r="H1454" s="183">
        <f t="shared" si="377"/>
        <v>8.6490386000000006E-3</v>
      </c>
      <c r="I1454" s="183">
        <f t="shared" si="378"/>
        <v>1.6816271800000001E-2</v>
      </c>
      <c r="J1454" s="184">
        <f t="shared" si="379"/>
        <v>5.9794559999999997E-6</v>
      </c>
      <c r="K1454" s="183">
        <v>7.3147556000000002E-2</v>
      </c>
      <c r="L1454" s="146">
        <v>1.0530899E-2</v>
      </c>
      <c r="M1454" s="146">
        <v>6.2853728000000003E-3</v>
      </c>
      <c r="N1454" s="146">
        <v>5.5939798000000001E-3</v>
      </c>
      <c r="O1454" s="146">
        <v>3.0550588000000001E-3</v>
      </c>
      <c r="P1454" s="146">
        <v>0</v>
      </c>
      <c r="Q1454" s="146">
        <v>0</v>
      </c>
      <c r="R1454" s="188">
        <v>0</v>
      </c>
      <c r="S1454" s="188">
        <v>5.9794559999999997E-6</v>
      </c>
      <c r="T1454" s="146">
        <v>0</v>
      </c>
      <c r="U1454" s="146">
        <v>0</v>
      </c>
      <c r="V1454" s="146">
        <v>0</v>
      </c>
      <c r="W1454" s="146">
        <v>0</v>
      </c>
      <c r="X1454" s="146">
        <v>0</v>
      </c>
      <c r="Z1454" s="157">
        <f t="shared" si="385"/>
        <v>0.48765037333333339</v>
      </c>
      <c r="AB1454" s="131">
        <f t="shared" si="386"/>
        <v>7.3147556000000002E-2</v>
      </c>
      <c r="AC1454" s="131">
        <f t="shared" si="387"/>
        <v>2.54653104E-2</v>
      </c>
      <c r="AD1454" s="131">
        <f t="shared" si="388"/>
        <v>1.6816271800000001E-2</v>
      </c>
      <c r="AE1454" s="131">
        <f t="shared" si="389"/>
        <v>1.6816271800000001E-2</v>
      </c>
      <c r="AF1454" s="131">
        <f t="shared" si="390"/>
        <v>5.9794559999999997E-6</v>
      </c>
      <c r="AH1454">
        <v>5.9060296000000001</v>
      </c>
      <c r="AI1454" s="71">
        <v>5.8772941000000003</v>
      </c>
      <c r="AJ1454" s="71">
        <v>0</v>
      </c>
      <c r="AK1454" s="71">
        <v>0</v>
      </c>
      <c r="AL1454" s="71">
        <v>0</v>
      </c>
      <c r="AM1454" s="71">
        <v>6.2042486000000001E-3</v>
      </c>
      <c r="AN1454" s="71">
        <v>2.2531219000000002E-2</v>
      </c>
      <c r="AP1454" s="129">
        <v>1.2349512E-2</v>
      </c>
      <c r="AQ1454" s="129">
        <v>1.1540252000000001E-2</v>
      </c>
      <c r="AR1454" s="129">
        <v>4.3870233E-4</v>
      </c>
      <c r="AS1454" s="129">
        <v>3.7055749999999999E-4</v>
      </c>
      <c r="AT1454" s="172">
        <f t="shared" si="382"/>
        <v>6.9186160402999995E-7</v>
      </c>
      <c r="AU1454" s="172">
        <f t="shared" si="383"/>
        <v>1.6224198272530001E-9</v>
      </c>
      <c r="AV1454" s="185">
        <f t="shared" si="384"/>
        <v>5.1898809212480003E-2</v>
      </c>
      <c r="AW1454" s="121">
        <v>4.5253953999999997E-7</v>
      </c>
      <c r="AX1454" s="121">
        <v>1.3654209999999999E-9</v>
      </c>
      <c r="AY1454" s="121">
        <v>3.7305252999999997E-14</v>
      </c>
      <c r="AZ1454" s="121">
        <v>0</v>
      </c>
      <c r="BA1454" s="121">
        <v>0</v>
      </c>
      <c r="BB1454" s="121">
        <v>1.4990403000000001E-10</v>
      </c>
      <c r="BC1454" s="121">
        <v>2.3917215999999999E-7</v>
      </c>
      <c r="BD1454" s="121">
        <v>3.4185432E-11</v>
      </c>
      <c r="BE1454" s="121">
        <v>2.2277609000000001E-10</v>
      </c>
      <c r="BF1454" s="121">
        <v>0</v>
      </c>
      <c r="BG1454" s="121">
        <v>0</v>
      </c>
      <c r="BH1454" s="121">
        <v>0</v>
      </c>
      <c r="BI1454" s="121">
        <v>0</v>
      </c>
      <c r="BJ1454" s="121">
        <v>0</v>
      </c>
      <c r="BK1454" s="121">
        <v>0</v>
      </c>
      <c r="BL1454" s="121">
        <v>0</v>
      </c>
      <c r="BM1454" s="121">
        <v>0</v>
      </c>
      <c r="BN1454" s="121">
        <v>2.2921248E-7</v>
      </c>
      <c r="BO1454" s="121">
        <v>5.189858E-2</v>
      </c>
      <c r="BP1454" s="121">
        <v>0</v>
      </c>
      <c r="BQ1454" s="121">
        <v>0</v>
      </c>
      <c r="BR1454" s="121">
        <v>0</v>
      </c>
      <c r="BT1454" s="71">
        <v>2.7233148E-5</v>
      </c>
      <c r="BU1454" s="71">
        <v>1.5358856000000001E-6</v>
      </c>
      <c r="BV1454" s="71">
        <v>1.3596986E-5</v>
      </c>
      <c r="BW1454" s="71">
        <v>2.663222E-9</v>
      </c>
      <c r="BX1454" s="71">
        <v>3.9996843000000002E-6</v>
      </c>
      <c r="BY1454" s="71">
        <v>0</v>
      </c>
      <c r="BZ1454" s="71">
        <v>0</v>
      </c>
      <c r="CA1454" s="71">
        <v>0</v>
      </c>
      <c r="CB1454" s="71">
        <v>0</v>
      </c>
      <c r="CC1454" s="71">
        <v>8.1242035999999992E-9</v>
      </c>
      <c r="CD1454" s="71">
        <v>0</v>
      </c>
      <c r="CE1454" s="71">
        <v>0</v>
      </c>
      <c r="CF1454" s="71">
        <v>0</v>
      </c>
      <c r="CG1454" s="71">
        <v>1.1690188E-6</v>
      </c>
      <c r="CH1454" s="71">
        <v>6.9207853000000003E-6</v>
      </c>
      <c r="CI1454" s="71">
        <v>7.5826924000000005E-15</v>
      </c>
      <c r="CJ1454" s="71">
        <v>0</v>
      </c>
      <c r="CL1454" s="186">
        <v>0</v>
      </c>
      <c r="CM1454" s="186">
        <v>0.48765037</v>
      </c>
      <c r="CN1454" s="187">
        <v>0</v>
      </c>
      <c r="CO1454" s="186">
        <v>1.0508306E-3</v>
      </c>
      <c r="CP1454" s="186">
        <v>0</v>
      </c>
      <c r="CQ1454" s="186">
        <v>0</v>
      </c>
      <c r="CR1454" s="186">
        <v>1.4040341999999999E-4</v>
      </c>
      <c r="CS1454" s="186">
        <v>0</v>
      </c>
      <c r="CT1454" s="186">
        <v>0</v>
      </c>
      <c r="CU1454" s="186">
        <v>0</v>
      </c>
    </row>
    <row r="1455" spans="1:99" ht="14.4">
      <c r="A1455" t="s">
        <v>3514</v>
      </c>
      <c r="B1455" s="92" t="s">
        <v>1737</v>
      </c>
      <c r="C1455" s="126" t="str">
        <f t="shared" si="380"/>
        <v>B.044.01.188</v>
      </c>
      <c r="D1455" s="11" t="s">
        <v>1738</v>
      </c>
      <c r="E1455" s="125" t="s">
        <v>1058</v>
      </c>
      <c r="F1455" s="128" t="str">
        <f t="shared" si="381"/>
        <v>Electricity Israel production</v>
      </c>
      <c r="G1455" s="131">
        <f t="shared" si="376"/>
        <v>3.8907016508999998E-2</v>
      </c>
      <c r="H1455" s="183">
        <f t="shared" si="377"/>
        <v>3.8060146000000001E-3</v>
      </c>
      <c r="I1455" s="183">
        <f t="shared" si="378"/>
        <v>5.5014310999999998E-3</v>
      </c>
      <c r="J1455" s="184">
        <f t="shared" si="379"/>
        <v>2.9076809E-5</v>
      </c>
      <c r="K1455" s="183">
        <v>2.9570493999999999E-2</v>
      </c>
      <c r="L1455" s="146">
        <v>2.6301028999999999E-3</v>
      </c>
      <c r="M1455" s="146">
        <v>2.8713281999999999E-3</v>
      </c>
      <c r="N1455" s="146">
        <v>2.5760986E-3</v>
      </c>
      <c r="O1455" s="146">
        <v>1.229916E-3</v>
      </c>
      <c r="P1455" s="146">
        <v>0</v>
      </c>
      <c r="Q1455" s="146">
        <v>0</v>
      </c>
      <c r="R1455" s="188">
        <v>0</v>
      </c>
      <c r="S1455" s="188">
        <v>2.9076809E-5</v>
      </c>
      <c r="T1455" s="146">
        <v>0</v>
      </c>
      <c r="U1455" s="146">
        <v>0</v>
      </c>
      <c r="V1455" s="146">
        <v>0</v>
      </c>
      <c r="W1455" s="146">
        <v>0</v>
      </c>
      <c r="X1455" s="146">
        <v>0</v>
      </c>
      <c r="Z1455" s="157">
        <f t="shared" si="385"/>
        <v>0.19713662666666668</v>
      </c>
      <c r="AB1455" s="131">
        <f t="shared" si="386"/>
        <v>2.9570493999999999E-2</v>
      </c>
      <c r="AC1455" s="131">
        <f t="shared" si="387"/>
        <v>9.3074456999999982E-3</v>
      </c>
      <c r="AD1455" s="131">
        <f t="shared" si="388"/>
        <v>5.5014310999999998E-3</v>
      </c>
      <c r="AE1455" s="131">
        <f t="shared" si="389"/>
        <v>5.5014310999999998E-3</v>
      </c>
      <c r="AF1455" s="131">
        <f t="shared" si="390"/>
        <v>2.9076809E-5</v>
      </c>
      <c r="AH1455">
        <v>2.3534468999999998</v>
      </c>
      <c r="AI1455" s="71">
        <v>2.2395201</v>
      </c>
      <c r="AJ1455" s="71">
        <v>0</v>
      </c>
      <c r="AK1455" s="71">
        <v>0</v>
      </c>
      <c r="AL1455" s="71">
        <v>5.2284758000000001E-3</v>
      </c>
      <c r="AM1455" s="71">
        <v>0.10869832</v>
      </c>
      <c r="AN1455" s="71">
        <v>0</v>
      </c>
      <c r="AP1455" s="129">
        <v>4.4427941000000004E-3</v>
      </c>
      <c r="AQ1455" s="129">
        <v>4.1711541999999999E-3</v>
      </c>
      <c r="AR1455" s="129">
        <v>1.6856169E-4</v>
      </c>
      <c r="AS1455" s="129">
        <v>1.0307822999999999E-4</v>
      </c>
      <c r="AT1455" s="172">
        <f t="shared" si="382"/>
        <v>2.50069198707E-7</v>
      </c>
      <c r="AU1455" s="172">
        <f t="shared" si="383"/>
        <v>6.2337901495199988E-10</v>
      </c>
      <c r="AV1455" s="185">
        <f t="shared" si="384"/>
        <v>1.4436726611000001E-2</v>
      </c>
      <c r="AW1455" s="121">
        <v>1.8294279E-7</v>
      </c>
      <c r="AX1455" s="121">
        <v>5.5198254999999998E-10</v>
      </c>
      <c r="AY1455" s="121">
        <v>1.5080951999999999E-14</v>
      </c>
      <c r="AZ1455" s="121">
        <v>0</v>
      </c>
      <c r="BA1455" s="121">
        <v>0</v>
      </c>
      <c r="BB1455" s="121">
        <v>6.9032706999999998E-11</v>
      </c>
      <c r="BC1455" s="121">
        <v>6.7057376000000004E-8</v>
      </c>
      <c r="BD1455" s="121">
        <v>1.5742825000000001E-11</v>
      </c>
      <c r="BE1455" s="121">
        <v>5.5638559000000003E-11</v>
      </c>
      <c r="BF1455" s="121">
        <v>0</v>
      </c>
      <c r="BG1455" s="121">
        <v>0</v>
      </c>
      <c r="BH1455" s="121">
        <v>0</v>
      </c>
      <c r="BI1455" s="121">
        <v>0</v>
      </c>
      <c r="BJ1455" s="121">
        <v>0</v>
      </c>
      <c r="BK1455" s="121">
        <v>0</v>
      </c>
      <c r="BL1455" s="121">
        <v>0</v>
      </c>
      <c r="BM1455" s="121">
        <v>0</v>
      </c>
      <c r="BN1455" s="121">
        <v>1.114611E-6</v>
      </c>
      <c r="BO1455" s="121">
        <v>1.4435612E-2</v>
      </c>
      <c r="BP1455" s="121">
        <v>0</v>
      </c>
      <c r="BQ1455" s="121">
        <v>0</v>
      </c>
      <c r="BR1455" s="121">
        <v>0</v>
      </c>
      <c r="BT1455" s="71">
        <v>1.0431308999999999E-5</v>
      </c>
      <c r="BU1455" s="71">
        <v>3.8358902999999998E-7</v>
      </c>
      <c r="BV1455" s="71">
        <v>5.4966921999999999E-6</v>
      </c>
      <c r="BW1455" s="71">
        <v>1.2264475000000001E-9</v>
      </c>
      <c r="BX1455" s="71">
        <v>1.4168489000000001E-6</v>
      </c>
      <c r="BY1455" s="71">
        <v>0</v>
      </c>
      <c r="BZ1455" s="71">
        <v>0</v>
      </c>
      <c r="CA1455" s="71">
        <v>0</v>
      </c>
      <c r="CB1455" s="71">
        <v>0</v>
      </c>
      <c r="CC1455" s="71">
        <v>3.7412987000000003E-9</v>
      </c>
      <c r="CD1455" s="71">
        <v>0</v>
      </c>
      <c r="CE1455" s="71">
        <v>0</v>
      </c>
      <c r="CF1455" s="71">
        <v>0</v>
      </c>
      <c r="CG1455" s="71">
        <v>5.1733521000000004E-7</v>
      </c>
      <c r="CH1455" s="71">
        <v>2.6118756999999999E-6</v>
      </c>
      <c r="CI1455" s="71">
        <v>3.6873003E-14</v>
      </c>
      <c r="CJ1455" s="71">
        <v>0</v>
      </c>
      <c r="CL1455" s="186">
        <v>0</v>
      </c>
      <c r="CM1455" s="186">
        <v>0.19713663000000001</v>
      </c>
      <c r="CN1455" s="187">
        <v>0</v>
      </c>
      <c r="CO1455" s="186">
        <v>2.6244602999999999E-4</v>
      </c>
      <c r="CP1455" s="186">
        <v>0</v>
      </c>
      <c r="CQ1455" s="186">
        <v>0</v>
      </c>
      <c r="CR1455" s="186">
        <v>4.6709587999999998E-5</v>
      </c>
      <c r="CS1455" s="186">
        <v>0</v>
      </c>
      <c r="CT1455" s="186">
        <v>0</v>
      </c>
      <c r="CU1455" s="186">
        <v>0</v>
      </c>
    </row>
    <row r="1456" spans="1:99" ht="14.4">
      <c r="A1456" t="s">
        <v>3515</v>
      </c>
      <c r="B1456" s="92" t="s">
        <v>1737</v>
      </c>
      <c r="C1456" s="126" t="str">
        <f t="shared" si="380"/>
        <v>B.044.01.189</v>
      </c>
      <c r="D1456" s="11" t="s">
        <v>1738</v>
      </c>
      <c r="E1456" s="125" t="s">
        <v>1058</v>
      </c>
      <c r="F1456" s="128" t="str">
        <f t="shared" si="381"/>
        <v>Electricity Jamaica production</v>
      </c>
      <c r="G1456" s="131">
        <f t="shared" si="376"/>
        <v>4.8451465148999999E-2</v>
      </c>
      <c r="H1456" s="183">
        <f t="shared" si="377"/>
        <v>4.3410948000000005E-3</v>
      </c>
      <c r="I1456" s="183">
        <f t="shared" si="378"/>
        <v>8.2739067999999995E-3</v>
      </c>
      <c r="J1456" s="184">
        <f t="shared" si="379"/>
        <v>4.1134548999999998E-5</v>
      </c>
      <c r="K1456" s="183">
        <v>3.5795329000000001E-2</v>
      </c>
      <c r="L1456" s="146">
        <v>5.1077479E-3</v>
      </c>
      <c r="M1456" s="146">
        <v>3.1661589E-3</v>
      </c>
      <c r="N1456" s="146">
        <v>2.8194162E-3</v>
      </c>
      <c r="O1456" s="146">
        <v>1.5216786E-3</v>
      </c>
      <c r="P1456" s="146">
        <v>0</v>
      </c>
      <c r="Q1456" s="146">
        <v>0</v>
      </c>
      <c r="R1456" s="188">
        <v>0</v>
      </c>
      <c r="S1456" s="188">
        <v>4.1134548999999998E-5</v>
      </c>
      <c r="T1456" s="146">
        <v>0</v>
      </c>
      <c r="U1456" s="146">
        <v>0</v>
      </c>
      <c r="V1456" s="146">
        <v>0</v>
      </c>
      <c r="W1456" s="146">
        <v>0</v>
      </c>
      <c r="X1456" s="146">
        <v>0</v>
      </c>
      <c r="Z1456" s="157">
        <f t="shared" si="385"/>
        <v>0.23863552666666668</v>
      </c>
      <c r="AB1456" s="131">
        <f t="shared" si="386"/>
        <v>3.5795329000000001E-2</v>
      </c>
      <c r="AC1456" s="131">
        <f t="shared" si="387"/>
        <v>1.2615001599999998E-2</v>
      </c>
      <c r="AD1456" s="131">
        <f t="shared" si="388"/>
        <v>8.2739067999999995E-3</v>
      </c>
      <c r="AE1456" s="131">
        <f t="shared" si="389"/>
        <v>8.2739067999999995E-3</v>
      </c>
      <c r="AF1456" s="131">
        <f t="shared" si="390"/>
        <v>4.1134548999999998E-5</v>
      </c>
      <c r="AH1456">
        <v>3.0843813999999998</v>
      </c>
      <c r="AI1456" s="71">
        <v>2.8652034999999998</v>
      </c>
      <c r="AJ1456" s="71">
        <v>0</v>
      </c>
      <c r="AK1456" s="71">
        <v>0</v>
      </c>
      <c r="AL1456" s="71">
        <v>6.1383676999999998E-2</v>
      </c>
      <c r="AM1456" s="71">
        <v>0.12138016</v>
      </c>
      <c r="AN1456" s="71">
        <v>3.6414045999999999E-2</v>
      </c>
      <c r="AP1456" s="129">
        <v>6.0347059999999999E-3</v>
      </c>
      <c r="AQ1456" s="129">
        <v>5.6405025000000001E-3</v>
      </c>
      <c r="AR1456" s="129">
        <v>2.1455684E-4</v>
      </c>
      <c r="AS1456" s="129">
        <v>1.7964660000000001E-4</v>
      </c>
      <c r="AT1456" s="172">
        <f t="shared" si="382"/>
        <v>3.3815962298300001E-7</v>
      </c>
      <c r="AU1456" s="172">
        <f t="shared" si="383"/>
        <v>7.9347944161800004E-10</v>
      </c>
      <c r="AV1456" s="185">
        <f t="shared" si="384"/>
        <v>2.5160588824400001E-2</v>
      </c>
      <c r="AW1456" s="121">
        <v>2.2145377000000001E-7</v>
      </c>
      <c r="AX1456" s="121">
        <v>6.6817948000000002E-10</v>
      </c>
      <c r="AY1456" s="121">
        <v>1.8255617999999999E-14</v>
      </c>
      <c r="AZ1456" s="121">
        <v>0</v>
      </c>
      <c r="BA1456" s="121">
        <v>0</v>
      </c>
      <c r="BB1456" s="121">
        <v>7.5552982999999997E-11</v>
      </c>
      <c r="BC1456" s="121">
        <v>1.166303E-7</v>
      </c>
      <c r="BD1456" s="121">
        <v>1.7229765999999999E-11</v>
      </c>
      <c r="BE1456" s="121">
        <v>1.0805194E-10</v>
      </c>
      <c r="BF1456" s="121">
        <v>0</v>
      </c>
      <c r="BG1456" s="121">
        <v>0</v>
      </c>
      <c r="BH1456" s="121">
        <v>0</v>
      </c>
      <c r="BI1456" s="121">
        <v>0</v>
      </c>
      <c r="BJ1456" s="121">
        <v>0</v>
      </c>
      <c r="BK1456" s="121">
        <v>0</v>
      </c>
      <c r="BL1456" s="121">
        <v>0</v>
      </c>
      <c r="BM1456" s="121">
        <v>0</v>
      </c>
      <c r="BN1456" s="121">
        <v>1.5768244000000001E-6</v>
      </c>
      <c r="BO1456" s="121">
        <v>2.5159012000000001E-2</v>
      </c>
      <c r="BP1456" s="121">
        <v>0</v>
      </c>
      <c r="BQ1456" s="121">
        <v>0</v>
      </c>
      <c r="BR1456" s="121">
        <v>0</v>
      </c>
      <c r="BT1456" s="71">
        <v>1.3337417E-5</v>
      </c>
      <c r="BU1456" s="71">
        <v>7.4494275000000002E-7</v>
      </c>
      <c r="BV1456" s="71">
        <v>6.6537917999999996E-6</v>
      </c>
      <c r="BW1456" s="71">
        <v>1.3422879000000001E-9</v>
      </c>
      <c r="BX1456" s="71">
        <v>1.9756593000000002E-6</v>
      </c>
      <c r="BY1456" s="71">
        <v>0</v>
      </c>
      <c r="BZ1456" s="71">
        <v>0</v>
      </c>
      <c r="CA1456" s="71">
        <v>0</v>
      </c>
      <c r="CB1456" s="71">
        <v>0</v>
      </c>
      <c r="CC1456" s="71">
        <v>4.0946718E-9</v>
      </c>
      <c r="CD1456" s="71">
        <v>0</v>
      </c>
      <c r="CE1456" s="71">
        <v>0</v>
      </c>
      <c r="CF1456" s="71">
        <v>0</v>
      </c>
      <c r="CG1456" s="71">
        <v>5.8730329999999998E-7</v>
      </c>
      <c r="CH1456" s="71">
        <v>3.3702833000000001E-6</v>
      </c>
      <c r="CI1456" s="71">
        <v>5.2163713000000002E-14</v>
      </c>
      <c r="CJ1456" s="71">
        <v>0</v>
      </c>
      <c r="CL1456" s="186">
        <v>0</v>
      </c>
      <c r="CM1456" s="186">
        <v>0.23863553000000001</v>
      </c>
      <c r="CN1456" s="187">
        <v>0</v>
      </c>
      <c r="CO1456" s="186">
        <v>5.0967898000000005E-4</v>
      </c>
      <c r="CP1456" s="186">
        <v>0</v>
      </c>
      <c r="CQ1456" s="186">
        <v>0</v>
      </c>
      <c r="CR1456" s="186">
        <v>6.9094141000000005E-5</v>
      </c>
      <c r="CS1456" s="186">
        <v>0</v>
      </c>
      <c r="CT1456" s="186">
        <v>0</v>
      </c>
      <c r="CU1456" s="186">
        <v>0</v>
      </c>
    </row>
    <row r="1457" spans="1:99" ht="14.4">
      <c r="A1457" t="s">
        <v>3516</v>
      </c>
      <c r="B1457" s="92" t="s">
        <v>1737</v>
      </c>
      <c r="C1457" s="126" t="str">
        <f t="shared" si="380"/>
        <v>B.044.01.190</v>
      </c>
      <c r="D1457" s="11" t="s">
        <v>1738</v>
      </c>
      <c r="E1457" s="125" t="s">
        <v>1058</v>
      </c>
      <c r="F1457" s="128" t="str">
        <f t="shared" si="381"/>
        <v>Electricity Japan production</v>
      </c>
      <c r="G1457" s="131">
        <f t="shared" si="376"/>
        <v>2.7565852945000004E-2</v>
      </c>
      <c r="H1457" s="183">
        <f t="shared" si="377"/>
        <v>1.2607863300000001E-3</v>
      </c>
      <c r="I1457" s="183">
        <f t="shared" si="378"/>
        <v>2.1394937099999999E-3</v>
      </c>
      <c r="J1457" s="184">
        <f t="shared" si="379"/>
        <v>2.1805599050000002E-3</v>
      </c>
      <c r="K1457" s="183">
        <v>2.1985013000000001E-2</v>
      </c>
      <c r="L1457" s="146">
        <v>9.9442240999999989E-4</v>
      </c>
      <c r="M1457" s="146">
        <v>1.1450713E-3</v>
      </c>
      <c r="N1457" s="146">
        <v>1.0372464000000001E-3</v>
      </c>
      <c r="O1457" s="146">
        <v>2.2353993E-4</v>
      </c>
      <c r="P1457" s="146">
        <v>0</v>
      </c>
      <c r="Q1457" s="146">
        <v>0</v>
      </c>
      <c r="R1457" s="146">
        <v>0</v>
      </c>
      <c r="S1457" s="188">
        <v>4.6265705E-5</v>
      </c>
      <c r="T1457" s="146">
        <v>0</v>
      </c>
      <c r="U1457" s="146">
        <v>2.1342942000000002E-3</v>
      </c>
      <c r="V1457" s="146">
        <v>0</v>
      </c>
      <c r="W1457" s="146">
        <v>0</v>
      </c>
      <c r="X1457" s="146">
        <v>0</v>
      </c>
      <c r="Z1457" s="157">
        <f t="shared" si="385"/>
        <v>0.14656675333333335</v>
      </c>
      <c r="AB1457" s="131">
        <f t="shared" si="386"/>
        <v>2.1985013000000001E-2</v>
      </c>
      <c r="AC1457" s="131">
        <f t="shared" si="387"/>
        <v>3.4002800400000002E-3</v>
      </c>
      <c r="AD1457" s="131">
        <f t="shared" si="388"/>
        <v>2.1394937099999999E-3</v>
      </c>
      <c r="AE1457" s="131">
        <f t="shared" si="389"/>
        <v>2.1394937099999999E-3</v>
      </c>
      <c r="AF1457" s="131">
        <f t="shared" si="390"/>
        <v>2.1805599050000002E-3</v>
      </c>
      <c r="AH1457">
        <v>2.2770323000000001</v>
      </c>
      <c r="AI1457" s="71">
        <v>1.6268518999999999</v>
      </c>
      <c r="AJ1457" s="71">
        <v>0.29569636999999999</v>
      </c>
      <c r="AK1457" s="71">
        <v>0</v>
      </c>
      <c r="AL1457" s="71">
        <v>0.15994870999999999</v>
      </c>
      <c r="AM1457" s="71">
        <v>0.11491696999999999</v>
      </c>
      <c r="AN1457" s="71">
        <v>7.9618338999999996E-2</v>
      </c>
      <c r="AP1457" s="129">
        <v>2.8029986999999999E-3</v>
      </c>
      <c r="AQ1457" s="129">
        <v>2.6288981999999998E-3</v>
      </c>
      <c r="AR1457" s="129">
        <v>1.1837392E-4</v>
      </c>
      <c r="AS1457" s="129">
        <v>5.5726585000000002E-5</v>
      </c>
      <c r="AT1457" s="172">
        <f t="shared" si="382"/>
        <v>1.5760780449099998E-7</v>
      </c>
      <c r="AU1457" s="172">
        <f t="shared" si="383"/>
        <v>4.3777337725700001E-10</v>
      </c>
      <c r="AV1457" s="185">
        <f t="shared" si="384"/>
        <v>7.8048439291000006E-3</v>
      </c>
      <c r="AW1457" s="121">
        <v>1.3601394999999999E-7</v>
      </c>
      <c r="AX1457" s="121">
        <v>4.1038691E-10</v>
      </c>
      <c r="AY1457" s="121">
        <v>1.1212357E-14</v>
      </c>
      <c r="AZ1457" s="121">
        <v>0</v>
      </c>
      <c r="BA1457" s="121">
        <v>0</v>
      </c>
      <c r="BB1457" s="121">
        <v>2.7795490999999998E-11</v>
      </c>
      <c r="BC1457" s="121">
        <v>2.1566059000000002E-8</v>
      </c>
      <c r="BD1457" s="121">
        <v>6.3387279E-12</v>
      </c>
      <c r="BE1457" s="121">
        <v>2.1036527000000001E-11</v>
      </c>
      <c r="BF1457" s="121">
        <v>0</v>
      </c>
      <c r="BG1457" s="121">
        <v>0</v>
      </c>
      <c r="BH1457" s="121">
        <v>0</v>
      </c>
      <c r="BI1457" s="121">
        <v>0</v>
      </c>
      <c r="BJ1457" s="121">
        <v>0</v>
      </c>
      <c r="BK1457" s="121">
        <v>0</v>
      </c>
      <c r="BL1457" s="121">
        <v>0</v>
      </c>
      <c r="BM1457" s="121">
        <v>0</v>
      </c>
      <c r="BN1457" s="121">
        <v>4.8519291000000002E-6</v>
      </c>
      <c r="BO1457" s="121">
        <v>7.7999920000000004E-3</v>
      </c>
      <c r="BP1457" s="121">
        <v>0</v>
      </c>
      <c r="BQ1457" s="121">
        <v>0</v>
      </c>
      <c r="BR1457" s="121">
        <v>0</v>
      </c>
      <c r="BT1457" s="71">
        <v>7.0650249000000002E-6</v>
      </c>
      <c r="BU1457" s="71">
        <v>1.4503217000000001E-7</v>
      </c>
      <c r="BV1457" s="71">
        <v>4.0866699999999998E-6</v>
      </c>
      <c r="BW1457" s="71">
        <v>4.9381969999999996E-10</v>
      </c>
      <c r="BX1457" s="71">
        <v>3.1955414000000001E-7</v>
      </c>
      <c r="BY1457" s="71">
        <v>0</v>
      </c>
      <c r="BZ1457" s="71">
        <v>0</v>
      </c>
      <c r="CA1457" s="71">
        <v>0</v>
      </c>
      <c r="CB1457" s="71">
        <v>0</v>
      </c>
      <c r="CC1457" s="71">
        <v>1.5064052999999999E-9</v>
      </c>
      <c r="CD1457" s="71">
        <v>0</v>
      </c>
      <c r="CE1457" s="71">
        <v>0</v>
      </c>
      <c r="CF1457" s="71">
        <v>0</v>
      </c>
      <c r="CG1457" s="71">
        <v>2.0768978E-7</v>
      </c>
      <c r="CH1457" s="71">
        <v>2.3040785E-6</v>
      </c>
      <c r="CI1457" s="71">
        <v>5.8670655999999999E-14</v>
      </c>
      <c r="CJ1457" s="71">
        <v>0</v>
      </c>
      <c r="CL1457" s="186">
        <v>0</v>
      </c>
      <c r="CM1457" s="186">
        <v>0.14656675</v>
      </c>
      <c r="CN1457" s="187">
        <v>0</v>
      </c>
      <c r="CO1457" s="186">
        <v>9.9228899000000005E-5</v>
      </c>
      <c r="CP1457" s="186">
        <v>0</v>
      </c>
      <c r="CQ1457" s="186">
        <v>0</v>
      </c>
      <c r="CR1457" s="186">
        <v>1.1638548999999999E-5</v>
      </c>
      <c r="CS1457" s="186">
        <v>0</v>
      </c>
      <c r="CT1457" s="186">
        <v>0</v>
      </c>
      <c r="CU1457" s="186">
        <v>0</v>
      </c>
    </row>
    <row r="1458" spans="1:99" ht="14.4">
      <c r="A1458" t="s">
        <v>3517</v>
      </c>
      <c r="B1458" s="92" t="s">
        <v>1737</v>
      </c>
      <c r="C1458" s="126" t="str">
        <f t="shared" si="380"/>
        <v>B.044.01.191</v>
      </c>
      <c r="D1458" s="11" t="s">
        <v>1738</v>
      </c>
      <c r="E1458" s="125" t="s">
        <v>1058</v>
      </c>
      <c r="F1458" s="128" t="str">
        <f t="shared" si="381"/>
        <v>Electricity Jordan production</v>
      </c>
      <c r="G1458" s="131">
        <f t="shared" si="376"/>
        <v>3.4394459416000001E-2</v>
      </c>
      <c r="H1458" s="183">
        <f t="shared" si="377"/>
        <v>3.5333643999999999E-3</v>
      </c>
      <c r="I1458" s="183">
        <f t="shared" si="378"/>
        <v>5.2821637999999997E-3</v>
      </c>
      <c r="J1458" s="184">
        <f t="shared" si="379"/>
        <v>7.0792216E-5</v>
      </c>
      <c r="K1458" s="183">
        <v>2.5508138999999999E-2</v>
      </c>
      <c r="L1458" s="146">
        <v>2.5921455999999999E-3</v>
      </c>
      <c r="M1458" s="146">
        <v>2.6900181999999998E-3</v>
      </c>
      <c r="N1458" s="146">
        <v>2.4344996999999999E-3</v>
      </c>
      <c r="O1458" s="146">
        <v>1.0988647E-3</v>
      </c>
      <c r="P1458" s="146">
        <v>0</v>
      </c>
      <c r="Q1458" s="146">
        <v>0</v>
      </c>
      <c r="R1458" s="146">
        <v>0</v>
      </c>
      <c r="S1458" s="188">
        <v>7.0792216E-5</v>
      </c>
      <c r="T1458" s="146">
        <v>0</v>
      </c>
      <c r="U1458" s="146">
        <v>0</v>
      </c>
      <c r="V1458" s="146">
        <v>0</v>
      </c>
      <c r="W1458" s="146">
        <v>0</v>
      </c>
      <c r="X1458" s="146">
        <v>0</v>
      </c>
      <c r="Z1458" s="157">
        <f t="shared" si="385"/>
        <v>0.17005426000000001</v>
      </c>
      <c r="AB1458" s="131">
        <f t="shared" si="386"/>
        <v>2.5508138999999999E-2</v>
      </c>
      <c r="AC1458" s="131">
        <f t="shared" si="387"/>
        <v>8.8155282000000005E-3</v>
      </c>
      <c r="AD1458" s="131">
        <f t="shared" si="388"/>
        <v>5.2821637999999997E-3</v>
      </c>
      <c r="AE1458" s="131">
        <f t="shared" si="389"/>
        <v>5.2821637999999997E-3</v>
      </c>
      <c r="AF1458" s="131">
        <f t="shared" si="390"/>
        <v>7.0792216E-5</v>
      </c>
      <c r="AH1458">
        <v>2.2319175000000002</v>
      </c>
      <c r="AI1458" s="71">
        <v>1.9721717000000001</v>
      </c>
      <c r="AJ1458" s="71">
        <v>0</v>
      </c>
      <c r="AK1458" s="71">
        <v>0</v>
      </c>
      <c r="AL1458" s="71">
        <v>0</v>
      </c>
      <c r="AM1458" s="71">
        <v>0.25875056000000002</v>
      </c>
      <c r="AN1458" s="71">
        <v>9.951944700000001E-4</v>
      </c>
      <c r="AP1458" s="129">
        <v>3.9663164000000002E-3</v>
      </c>
      <c r="AQ1458" s="129">
        <v>3.7060956000000002E-3</v>
      </c>
      <c r="AR1458" s="129">
        <v>1.4760542000000001E-4</v>
      </c>
      <c r="AS1458" s="129">
        <v>1.1261531E-4</v>
      </c>
      <c r="AT1458" s="172">
        <f t="shared" si="382"/>
        <v>2.2218799222699999E-7</v>
      </c>
      <c r="AU1458" s="172">
        <f t="shared" si="383"/>
        <v>5.4587803815100001E-10</v>
      </c>
      <c r="AV1458" s="185">
        <f t="shared" si="384"/>
        <v>1.5772452701600003E-2</v>
      </c>
      <c r="AW1458" s="121">
        <v>1.5781035999999999E-7</v>
      </c>
      <c r="AX1458" s="121">
        <v>4.7615194000000001E-10</v>
      </c>
      <c r="AY1458" s="121">
        <v>1.3009150999999999E-14</v>
      </c>
      <c r="AZ1458" s="121">
        <v>0</v>
      </c>
      <c r="BA1458" s="121">
        <v>0</v>
      </c>
      <c r="BB1458" s="121">
        <v>6.5238227000000003E-11</v>
      </c>
      <c r="BC1458" s="121">
        <v>6.4312394E-8</v>
      </c>
      <c r="BD1458" s="121">
        <v>1.4877498000000001E-11</v>
      </c>
      <c r="BE1458" s="121">
        <v>5.4835591000000002E-11</v>
      </c>
      <c r="BF1458" s="121">
        <v>0</v>
      </c>
      <c r="BG1458" s="121">
        <v>0</v>
      </c>
      <c r="BH1458" s="121">
        <v>0</v>
      </c>
      <c r="BI1458" s="121">
        <v>0</v>
      </c>
      <c r="BJ1458" s="121">
        <v>0</v>
      </c>
      <c r="BK1458" s="121">
        <v>0</v>
      </c>
      <c r="BL1458" s="121">
        <v>0</v>
      </c>
      <c r="BM1458" s="121">
        <v>0</v>
      </c>
      <c r="BN1458" s="121">
        <v>2.7137015999999998E-6</v>
      </c>
      <c r="BO1458" s="121">
        <v>1.5769739000000001E-2</v>
      </c>
      <c r="BP1458" s="121">
        <v>0</v>
      </c>
      <c r="BQ1458" s="121">
        <v>0</v>
      </c>
      <c r="BR1458" s="121">
        <v>0</v>
      </c>
      <c r="BT1458" s="71">
        <v>9.1894427999999999E-6</v>
      </c>
      <c r="BU1458" s="71">
        <v>3.7805313E-7</v>
      </c>
      <c r="BV1458" s="71">
        <v>4.7415641000000003E-6</v>
      </c>
      <c r="BW1458" s="71">
        <v>1.1590340999999999E-9</v>
      </c>
      <c r="BX1458" s="71">
        <v>1.2949873999999999E-6</v>
      </c>
      <c r="BY1458" s="71">
        <v>0</v>
      </c>
      <c r="BZ1458" s="71">
        <v>0</v>
      </c>
      <c r="CA1458" s="71">
        <v>0</v>
      </c>
      <c r="CB1458" s="71">
        <v>0</v>
      </c>
      <c r="CC1458" s="71">
        <v>3.535653E-9</v>
      </c>
      <c r="CD1458" s="71">
        <v>0</v>
      </c>
      <c r="CE1458" s="71">
        <v>0</v>
      </c>
      <c r="CF1458" s="71">
        <v>0</v>
      </c>
      <c r="CG1458" s="71">
        <v>4.8990846000000005E-7</v>
      </c>
      <c r="CH1458" s="71">
        <v>2.2802350000000001E-6</v>
      </c>
      <c r="CI1458" s="71">
        <v>8.9773316000000001E-14</v>
      </c>
      <c r="CJ1458" s="71">
        <v>0</v>
      </c>
      <c r="CL1458" s="186">
        <v>0</v>
      </c>
      <c r="CM1458" s="186">
        <v>0.17005426000000001</v>
      </c>
      <c r="CN1458" s="187">
        <v>0</v>
      </c>
      <c r="CO1458" s="186">
        <v>2.5865844999999998E-4</v>
      </c>
      <c r="CP1458" s="186">
        <v>0</v>
      </c>
      <c r="CQ1458" s="186">
        <v>0</v>
      </c>
      <c r="CR1458" s="186">
        <v>4.3210012999999997E-5</v>
      </c>
      <c r="CS1458" s="186">
        <v>0</v>
      </c>
      <c r="CT1458" s="186">
        <v>0</v>
      </c>
      <c r="CU1458" s="186">
        <v>0</v>
      </c>
    </row>
    <row r="1459" spans="1:99" ht="14.4">
      <c r="A1459" t="s">
        <v>3518</v>
      </c>
      <c r="B1459" s="92" t="s">
        <v>1737</v>
      </c>
      <c r="C1459" s="126" t="str">
        <f t="shared" si="380"/>
        <v>B.044.01.192</v>
      </c>
      <c r="D1459" s="11" t="s">
        <v>1738</v>
      </c>
      <c r="E1459" s="125" t="s">
        <v>1058</v>
      </c>
      <c r="F1459" s="128" t="str">
        <f t="shared" si="381"/>
        <v>Electricity Kazakhstan production</v>
      </c>
      <c r="G1459" s="131">
        <f t="shared" si="376"/>
        <v>4.2482636293000003E-2</v>
      </c>
      <c r="H1459" s="183">
        <f t="shared" si="377"/>
        <v>3.5124721000000005E-3</v>
      </c>
      <c r="I1459" s="183">
        <f t="shared" si="378"/>
        <v>5.1546482000000005E-3</v>
      </c>
      <c r="J1459" s="184">
        <f t="shared" si="379"/>
        <v>3.6468993E-5</v>
      </c>
      <c r="K1459" s="183">
        <v>3.3779047E-2</v>
      </c>
      <c r="L1459" s="146">
        <v>2.6014670000000001E-3</v>
      </c>
      <c r="M1459" s="146">
        <v>2.5531811999999999E-3</v>
      </c>
      <c r="N1459" s="146">
        <v>2.2273788000000002E-3</v>
      </c>
      <c r="O1459" s="146">
        <v>1.2850933000000001E-3</v>
      </c>
      <c r="P1459" s="146">
        <v>0</v>
      </c>
      <c r="Q1459" s="146">
        <v>0</v>
      </c>
      <c r="R1459" s="188">
        <v>0</v>
      </c>
      <c r="S1459" s="188">
        <v>3.6468993E-5</v>
      </c>
      <c r="T1459" s="146">
        <v>0</v>
      </c>
      <c r="U1459" s="146">
        <v>0</v>
      </c>
      <c r="V1459" s="146">
        <v>0</v>
      </c>
      <c r="W1459" s="146">
        <v>0</v>
      </c>
      <c r="X1459" s="146">
        <v>0</v>
      </c>
      <c r="Z1459" s="157">
        <f t="shared" si="385"/>
        <v>0.22519364666666666</v>
      </c>
      <c r="AB1459" s="131">
        <f t="shared" si="386"/>
        <v>3.3779047E-2</v>
      </c>
      <c r="AC1459" s="131">
        <f t="shared" si="387"/>
        <v>8.6671203000000009E-3</v>
      </c>
      <c r="AD1459" s="131">
        <f t="shared" si="388"/>
        <v>5.1546482000000005E-3</v>
      </c>
      <c r="AE1459" s="131">
        <f t="shared" si="389"/>
        <v>5.1546482000000005E-3</v>
      </c>
      <c r="AF1459" s="131">
        <f t="shared" si="390"/>
        <v>3.6468993E-5</v>
      </c>
      <c r="AH1459">
        <v>2.6328486</v>
      </c>
      <c r="AI1459" s="71">
        <v>2.4701358999999998</v>
      </c>
      <c r="AJ1459" s="71">
        <v>0</v>
      </c>
      <c r="AK1459" s="71">
        <v>0</v>
      </c>
      <c r="AL1459" s="71">
        <v>0</v>
      </c>
      <c r="AM1459" s="71">
        <v>5.8546992999999999E-2</v>
      </c>
      <c r="AN1459" s="71">
        <v>0.10416563</v>
      </c>
      <c r="AP1459" s="129">
        <v>4.8650856999999997E-3</v>
      </c>
      <c r="AQ1459" s="129">
        <v>4.6110561000000001E-3</v>
      </c>
      <c r="AR1459" s="129">
        <v>1.8906475999999999E-4</v>
      </c>
      <c r="AS1459" s="129">
        <v>6.4964803E-5</v>
      </c>
      <c r="AT1459" s="172">
        <f t="shared" si="382"/>
        <v>2.7644221792899996E-7</v>
      </c>
      <c r="AU1459" s="172">
        <f t="shared" si="383"/>
        <v>6.9920397731400008E-10</v>
      </c>
      <c r="AV1459" s="185">
        <f t="shared" si="384"/>
        <v>9.0987118781000013E-3</v>
      </c>
      <c r="AW1459" s="121">
        <v>2.0897970999999999E-7</v>
      </c>
      <c r="AX1459" s="121">
        <v>6.3054221E-10</v>
      </c>
      <c r="AY1459" s="121">
        <v>1.7227314E-14</v>
      </c>
      <c r="AZ1459" s="121">
        <v>0</v>
      </c>
      <c r="BA1459" s="121">
        <v>0</v>
      </c>
      <c r="BB1459" s="121">
        <v>5.9687929000000003E-11</v>
      </c>
      <c r="BC1459" s="121">
        <v>6.7402819999999994E-8</v>
      </c>
      <c r="BD1459" s="121">
        <v>1.361176E-11</v>
      </c>
      <c r="BE1459" s="121">
        <v>5.5032779999999998E-11</v>
      </c>
      <c r="BF1459" s="121">
        <v>0</v>
      </c>
      <c r="BG1459" s="121">
        <v>0</v>
      </c>
      <c r="BH1459" s="121">
        <v>0</v>
      </c>
      <c r="BI1459" s="121">
        <v>0</v>
      </c>
      <c r="BJ1459" s="121">
        <v>0</v>
      </c>
      <c r="BK1459" s="121">
        <v>0</v>
      </c>
      <c r="BL1459" s="121">
        <v>0</v>
      </c>
      <c r="BM1459" s="121">
        <v>0</v>
      </c>
      <c r="BN1459" s="121">
        <v>1.3979781E-6</v>
      </c>
      <c r="BO1459" s="121">
        <v>9.0973139000000008E-3</v>
      </c>
      <c r="BP1459" s="121">
        <v>0</v>
      </c>
      <c r="BQ1459" s="121">
        <v>0</v>
      </c>
      <c r="BR1459" s="121">
        <v>0</v>
      </c>
      <c r="BT1459" s="71">
        <v>1.1521115999999999E-5</v>
      </c>
      <c r="BU1459" s="71">
        <v>3.7941261000000003E-7</v>
      </c>
      <c r="BV1459" s="71">
        <v>6.2789964E-6</v>
      </c>
      <c r="BW1459" s="71">
        <v>1.0604264999999999E-9</v>
      </c>
      <c r="BX1459" s="71">
        <v>1.4627967000000001E-6</v>
      </c>
      <c r="BY1459" s="71">
        <v>0</v>
      </c>
      <c r="BZ1459" s="71">
        <v>0</v>
      </c>
      <c r="CA1459" s="71">
        <v>0</v>
      </c>
      <c r="CB1459" s="71">
        <v>0</v>
      </c>
      <c r="CC1459" s="71">
        <v>3.2348488999999999E-9</v>
      </c>
      <c r="CD1459" s="71">
        <v>0</v>
      </c>
      <c r="CE1459" s="71">
        <v>0</v>
      </c>
      <c r="CF1459" s="71">
        <v>0</v>
      </c>
      <c r="CG1459" s="71">
        <v>4.5040442999999999E-7</v>
      </c>
      <c r="CH1459" s="71">
        <v>2.9452108E-6</v>
      </c>
      <c r="CI1459" s="71">
        <v>4.6247210000000002E-14</v>
      </c>
      <c r="CJ1459" s="71">
        <v>0</v>
      </c>
      <c r="CL1459" s="186">
        <v>0</v>
      </c>
      <c r="CM1459" s="186">
        <v>0.22519365</v>
      </c>
      <c r="CN1459" s="187">
        <v>0</v>
      </c>
      <c r="CO1459" s="186">
        <v>2.5958858000000001E-4</v>
      </c>
      <c r="CP1459" s="186">
        <v>0</v>
      </c>
      <c r="CQ1459" s="186">
        <v>0</v>
      </c>
      <c r="CR1459" s="186">
        <v>4.7910958999999997E-5</v>
      </c>
      <c r="CS1459" s="186">
        <v>0</v>
      </c>
      <c r="CT1459" s="186">
        <v>0</v>
      </c>
      <c r="CU1459" s="186">
        <v>0</v>
      </c>
    </row>
    <row r="1460" spans="1:99" ht="14.4">
      <c r="A1460" t="s">
        <v>3519</v>
      </c>
      <c r="B1460" s="92" t="s">
        <v>1737</v>
      </c>
      <c r="C1460" s="126" t="str">
        <f t="shared" si="380"/>
        <v>B.044.01.193</v>
      </c>
      <c r="D1460" s="11" t="s">
        <v>1738</v>
      </c>
      <c r="E1460" s="125" t="s">
        <v>1058</v>
      </c>
      <c r="F1460" s="128" t="str">
        <f t="shared" si="381"/>
        <v>Electricity Kenya production</v>
      </c>
      <c r="G1460" s="131">
        <f t="shared" si="376"/>
        <v>5.18446567E-3</v>
      </c>
      <c r="H1460" s="183">
        <f t="shared" si="377"/>
        <v>4.0723848000000001E-4</v>
      </c>
      <c r="I1460" s="183">
        <f t="shared" si="378"/>
        <v>1.0644435000000002E-3</v>
      </c>
      <c r="J1460" s="184">
        <f t="shared" si="379"/>
        <v>1.3980739E-4</v>
      </c>
      <c r="K1460" s="183">
        <v>3.5729762999999999E-3</v>
      </c>
      <c r="L1460" s="146">
        <v>7.9214159000000003E-4</v>
      </c>
      <c r="M1460" s="146">
        <v>2.7230191000000002E-4</v>
      </c>
      <c r="N1460" s="146">
        <v>2.3158879000000001E-4</v>
      </c>
      <c r="O1460" s="146">
        <v>1.7564969000000001E-4</v>
      </c>
      <c r="P1460" s="146">
        <v>0</v>
      </c>
      <c r="Q1460" s="146">
        <v>0</v>
      </c>
      <c r="R1460" s="188">
        <v>0</v>
      </c>
      <c r="S1460" s="188">
        <v>1.3980739E-4</v>
      </c>
      <c r="T1460" s="146">
        <v>0</v>
      </c>
      <c r="U1460" s="146">
        <v>0</v>
      </c>
      <c r="V1460" s="146">
        <v>0</v>
      </c>
      <c r="W1460" s="146">
        <v>0</v>
      </c>
      <c r="X1460" s="146">
        <v>0</v>
      </c>
      <c r="Z1460" s="157">
        <f t="shared" si="385"/>
        <v>2.3819842000000001E-2</v>
      </c>
      <c r="AB1460" s="131">
        <f t="shared" si="386"/>
        <v>3.5729762999999999E-3</v>
      </c>
      <c r="AC1460" s="131">
        <f t="shared" si="387"/>
        <v>1.4716819800000001E-3</v>
      </c>
      <c r="AD1460" s="131">
        <f t="shared" si="388"/>
        <v>1.0644435000000002E-3</v>
      </c>
      <c r="AE1460" s="131">
        <f t="shared" si="389"/>
        <v>1.0644435000000002E-3</v>
      </c>
      <c r="AF1460" s="131">
        <f t="shared" si="390"/>
        <v>1.3980739E-4</v>
      </c>
      <c r="AH1460">
        <v>1.5627749</v>
      </c>
      <c r="AI1460" s="71">
        <v>0.28279762000000003</v>
      </c>
      <c r="AJ1460" s="71">
        <v>0</v>
      </c>
      <c r="AK1460" s="71">
        <v>0</v>
      </c>
      <c r="AL1460" s="71">
        <v>9.6865362999999996E-2</v>
      </c>
      <c r="AM1460" s="71">
        <v>0.81268401000000001</v>
      </c>
      <c r="AN1460" s="71">
        <v>0.37042793000000002</v>
      </c>
      <c r="AP1460" s="129">
        <v>6.9790672999999999E-4</v>
      </c>
      <c r="AQ1460" s="129">
        <v>6.5472785999999995E-4</v>
      </c>
      <c r="AR1460" s="129">
        <v>2.2948853000000001E-5</v>
      </c>
      <c r="AS1460" s="129">
        <v>2.0230014999999999E-5</v>
      </c>
      <c r="AT1460" s="172">
        <f t="shared" si="382"/>
        <v>3.9252269974199998E-8</v>
      </c>
      <c r="AU1460" s="172">
        <f t="shared" si="383"/>
        <v>8.4870018017900005E-11</v>
      </c>
      <c r="AV1460" s="185">
        <f t="shared" si="384"/>
        <v>2.8333354833999999E-3</v>
      </c>
      <c r="AW1460" s="121">
        <v>2.2104813999999999E-8</v>
      </c>
      <c r="AX1460" s="121">
        <v>6.6695557999999995E-11</v>
      </c>
      <c r="AY1460" s="121">
        <v>1.8222178999999998E-15</v>
      </c>
      <c r="AZ1460" s="121">
        <v>0</v>
      </c>
      <c r="BA1460" s="121">
        <v>0</v>
      </c>
      <c r="BB1460" s="121">
        <v>6.2059741999999997E-12</v>
      </c>
      <c r="BC1460" s="121">
        <v>1.7141250000000001E-8</v>
      </c>
      <c r="BD1460" s="121">
        <v>1.4152647999999999E-12</v>
      </c>
      <c r="BE1460" s="121">
        <v>1.6757373000000001E-11</v>
      </c>
      <c r="BF1460" s="121">
        <v>0</v>
      </c>
      <c r="BG1460" s="121">
        <v>0</v>
      </c>
      <c r="BH1460" s="121">
        <v>0</v>
      </c>
      <c r="BI1460" s="121">
        <v>0</v>
      </c>
      <c r="BJ1460" s="121">
        <v>0</v>
      </c>
      <c r="BK1460" s="121">
        <v>0</v>
      </c>
      <c r="BL1460" s="121">
        <v>0</v>
      </c>
      <c r="BM1460" s="121">
        <v>0</v>
      </c>
      <c r="BN1460" s="121">
        <v>5.3592833999999996E-6</v>
      </c>
      <c r="BO1460" s="121">
        <v>2.8279761999999999E-3</v>
      </c>
      <c r="BP1460" s="121">
        <v>0</v>
      </c>
      <c r="BQ1460" s="121">
        <v>0</v>
      </c>
      <c r="BR1460" s="121">
        <v>0</v>
      </c>
      <c r="BT1460" s="71">
        <v>1.4257625000000001E-6</v>
      </c>
      <c r="BU1460" s="71">
        <v>1.155304E-7</v>
      </c>
      <c r="BV1460" s="71">
        <v>6.6416039999999995E-7</v>
      </c>
      <c r="BW1460" s="71">
        <v>1.1025645E-10</v>
      </c>
      <c r="BX1460" s="71">
        <v>2.5238691000000001E-7</v>
      </c>
      <c r="BY1460" s="71">
        <v>0</v>
      </c>
      <c r="BZ1460" s="71">
        <v>0</v>
      </c>
      <c r="CA1460" s="71">
        <v>0</v>
      </c>
      <c r="CB1460" s="71">
        <v>0</v>
      </c>
      <c r="CC1460" s="71">
        <v>3.3633917000000002E-10</v>
      </c>
      <c r="CD1460" s="71">
        <v>0</v>
      </c>
      <c r="CE1460" s="71">
        <v>0</v>
      </c>
      <c r="CF1460" s="71">
        <v>0</v>
      </c>
      <c r="CG1460" s="71">
        <v>5.1768897999999999E-8</v>
      </c>
      <c r="CH1460" s="71">
        <v>3.4146908E-7</v>
      </c>
      <c r="CI1460" s="71">
        <v>1.7729313E-13</v>
      </c>
      <c r="CJ1460" s="71">
        <v>0</v>
      </c>
      <c r="CL1460" s="186">
        <v>0</v>
      </c>
      <c r="CM1460" s="186">
        <v>2.3819842000000001E-2</v>
      </c>
      <c r="CN1460" s="187">
        <v>0</v>
      </c>
      <c r="CO1460" s="186">
        <v>7.9044213999999996E-5</v>
      </c>
      <c r="CP1460" s="186">
        <v>0</v>
      </c>
      <c r="CQ1460" s="186">
        <v>0</v>
      </c>
      <c r="CR1460" s="186">
        <v>9.2107704999999993E-6</v>
      </c>
      <c r="CS1460" s="186">
        <v>0</v>
      </c>
      <c r="CT1460" s="186">
        <v>0</v>
      </c>
      <c r="CU1460" s="186">
        <v>0</v>
      </c>
    </row>
    <row r="1461" spans="1:99" ht="14.4">
      <c r="A1461" t="s">
        <v>3520</v>
      </c>
      <c r="B1461" s="92" t="s">
        <v>1737</v>
      </c>
      <c r="C1461" s="126" t="str">
        <f t="shared" si="380"/>
        <v>B.044.01.194</v>
      </c>
      <c r="D1461" s="11" t="s">
        <v>1738</v>
      </c>
      <c r="E1461" s="125" t="s">
        <v>1058</v>
      </c>
      <c r="F1461" s="128" t="str">
        <f t="shared" si="381"/>
        <v>Electricity Kiribati production</v>
      </c>
      <c r="G1461" s="131">
        <f t="shared" si="376"/>
        <v>3.3335836778999997E-2</v>
      </c>
      <c r="H1461" s="183">
        <f t="shared" si="377"/>
        <v>2.13786773E-3</v>
      </c>
      <c r="I1461" s="183">
        <f t="shared" si="378"/>
        <v>6.5030499000000002E-3</v>
      </c>
      <c r="J1461" s="184">
        <f t="shared" si="379"/>
        <v>6.9012148999999997E-5</v>
      </c>
      <c r="K1461" s="183">
        <v>2.4625906999999999E-2</v>
      </c>
      <c r="L1461" s="188">
        <v>5.1227852000000004E-3</v>
      </c>
      <c r="M1461" s="188">
        <v>1.3802647E-3</v>
      </c>
      <c r="N1461" s="188">
        <v>1.1681981999999999E-3</v>
      </c>
      <c r="O1461" s="188">
        <v>9.6966952999999999E-4</v>
      </c>
      <c r="P1461" s="146">
        <v>0</v>
      </c>
      <c r="Q1461" s="146">
        <v>0</v>
      </c>
      <c r="R1461" s="146">
        <v>0</v>
      </c>
      <c r="S1461" s="188">
        <v>6.9012148999999997E-5</v>
      </c>
      <c r="T1461" s="146">
        <v>0</v>
      </c>
      <c r="U1461" s="146">
        <v>0</v>
      </c>
      <c r="V1461" s="146">
        <v>0</v>
      </c>
      <c r="W1461" s="146">
        <v>0</v>
      </c>
      <c r="X1461" s="146">
        <v>0</v>
      </c>
      <c r="Z1461" s="157">
        <f t="shared" si="385"/>
        <v>0.16417271333333333</v>
      </c>
      <c r="AB1461" s="131">
        <f t="shared" si="386"/>
        <v>2.4625906999999999E-2</v>
      </c>
      <c r="AC1461" s="131">
        <f t="shared" si="387"/>
        <v>8.6409176299999998E-3</v>
      </c>
      <c r="AD1461" s="131">
        <f t="shared" si="388"/>
        <v>6.5030499000000002E-3</v>
      </c>
      <c r="AE1461" s="131">
        <f t="shared" si="389"/>
        <v>6.5030499000000002E-3</v>
      </c>
      <c r="AF1461" s="131">
        <f t="shared" si="390"/>
        <v>6.9012148999999997E-5</v>
      </c>
      <c r="AH1461">
        <v>2.3284150000000001</v>
      </c>
      <c r="AI1461" s="71">
        <v>2.0682569000000002</v>
      </c>
      <c r="AJ1461" s="71">
        <v>0</v>
      </c>
      <c r="AK1461" s="71">
        <v>0</v>
      </c>
      <c r="AL1461" s="71">
        <v>0</v>
      </c>
      <c r="AM1461" s="71">
        <v>0.2601581</v>
      </c>
      <c r="AN1461" s="71">
        <v>0</v>
      </c>
      <c r="AP1461" s="129">
        <v>4.6505076000000001E-3</v>
      </c>
      <c r="AQ1461" s="129">
        <v>4.3472796999999997E-3</v>
      </c>
      <c r="AR1461" s="129">
        <v>1.5553548999999999E-4</v>
      </c>
      <c r="AS1461" s="129">
        <v>1.4769243000000001E-4</v>
      </c>
      <c r="AT1461" s="172">
        <f t="shared" si="382"/>
        <v>2.6062828465899999E-7</v>
      </c>
      <c r="AU1461" s="172">
        <f t="shared" si="383"/>
        <v>5.752051985130001E-10</v>
      </c>
      <c r="AV1461" s="185">
        <f t="shared" si="384"/>
        <v>2.06852144657E-2</v>
      </c>
      <c r="AW1461" s="121">
        <v>1.5235228E-7</v>
      </c>
      <c r="AX1461" s="121">
        <v>4.5968360000000002E-10</v>
      </c>
      <c r="AY1461" s="121">
        <v>1.2559213E-14</v>
      </c>
      <c r="AZ1461" s="121">
        <v>0</v>
      </c>
      <c r="BA1461" s="121">
        <v>0</v>
      </c>
      <c r="BB1461" s="121">
        <v>3.1304658999999999E-11</v>
      </c>
      <c r="BC1461" s="121">
        <v>1.082447E-7</v>
      </c>
      <c r="BD1461" s="121">
        <v>7.1389892999999997E-12</v>
      </c>
      <c r="BE1461" s="121">
        <v>1.0837005E-10</v>
      </c>
      <c r="BF1461" s="121">
        <v>0</v>
      </c>
      <c r="BG1461" s="121">
        <v>0</v>
      </c>
      <c r="BH1461" s="121">
        <v>0</v>
      </c>
      <c r="BI1461" s="121">
        <v>0</v>
      </c>
      <c r="BJ1461" s="121">
        <v>0</v>
      </c>
      <c r="BK1461" s="121">
        <v>0</v>
      </c>
      <c r="BL1461" s="121">
        <v>0</v>
      </c>
      <c r="BM1461" s="121">
        <v>0</v>
      </c>
      <c r="BN1461" s="121">
        <v>2.6454657E-6</v>
      </c>
      <c r="BO1461" s="121">
        <v>2.0682569000000001E-2</v>
      </c>
      <c r="BP1461" s="121">
        <v>0</v>
      </c>
      <c r="BQ1461" s="121">
        <v>0</v>
      </c>
      <c r="BR1461" s="121">
        <v>0</v>
      </c>
      <c r="BT1461" s="71">
        <v>9.5794935999999992E-6</v>
      </c>
      <c r="BU1461" s="71">
        <v>7.4713588000000004E-7</v>
      </c>
      <c r="BV1461" s="71">
        <v>4.5775708999999999E-6</v>
      </c>
      <c r="BW1461" s="71">
        <v>5.5616419999999996E-10</v>
      </c>
      <c r="BX1461" s="71">
        <v>1.4833735000000001E-6</v>
      </c>
      <c r="BY1461" s="71">
        <v>0</v>
      </c>
      <c r="BZ1461" s="71">
        <v>0</v>
      </c>
      <c r="CA1461" s="71">
        <v>0</v>
      </c>
      <c r="CB1461" s="71">
        <v>0</v>
      </c>
      <c r="CC1461" s="71">
        <v>1.6965882999999999E-9</v>
      </c>
      <c r="CD1461" s="71">
        <v>0</v>
      </c>
      <c r="CE1461" s="71">
        <v>0</v>
      </c>
      <c r="CF1461" s="71">
        <v>0</v>
      </c>
      <c r="CG1461" s="71">
        <v>2.7180638999999998E-7</v>
      </c>
      <c r="CH1461" s="71">
        <v>2.4973540999999999E-6</v>
      </c>
      <c r="CI1461" s="71">
        <v>8.7515971000000002E-14</v>
      </c>
      <c r="CJ1461" s="71">
        <v>0</v>
      </c>
      <c r="CL1461" s="186">
        <v>0</v>
      </c>
      <c r="CM1461" s="186">
        <v>0.16417271999999999</v>
      </c>
      <c r="CN1461" s="187">
        <v>0</v>
      </c>
      <c r="CO1461" s="186">
        <v>5.1117949000000005E-4</v>
      </c>
      <c r="CP1461" s="186">
        <v>0</v>
      </c>
      <c r="CQ1461" s="186">
        <v>0</v>
      </c>
      <c r="CR1461" s="186">
        <v>5.5420025999999999E-5</v>
      </c>
      <c r="CS1461" s="186">
        <v>0</v>
      </c>
      <c r="CT1461" s="186">
        <v>0</v>
      </c>
      <c r="CU1461" s="186">
        <v>0</v>
      </c>
    </row>
    <row r="1462" spans="1:99" ht="14.4">
      <c r="A1462" t="s">
        <v>3521</v>
      </c>
      <c r="B1462" s="92" t="s">
        <v>1737</v>
      </c>
      <c r="C1462" s="126" t="str">
        <f t="shared" si="380"/>
        <v>B.044.01.195</v>
      </c>
      <c r="D1462" s="11" t="s">
        <v>1738</v>
      </c>
      <c r="E1462" s="125" t="s">
        <v>1058</v>
      </c>
      <c r="F1462" s="128" t="str">
        <f t="shared" si="381"/>
        <v>Electricity Kosovo production</v>
      </c>
      <c r="G1462" s="131">
        <f t="shared" ref="G1462:G1525" si="391">H1462+I1462+J1462+K1462</f>
        <v>5.4599270775E-2</v>
      </c>
      <c r="H1462" s="183">
        <f t="shared" ref="H1462:H1525" si="392">N1462+O1462+P1462+Q1462</f>
        <v>4.0525224000000004E-3</v>
      </c>
      <c r="I1462" s="183">
        <f t="shared" ref="I1462:I1525" si="393">L1462+M1462+R1462+V1462+T1462</f>
        <v>5.8403546999999997E-3</v>
      </c>
      <c r="J1462" s="184">
        <f t="shared" ref="J1462:J1525" si="394">S1462+U1462+W1462+X1462</f>
        <v>1.4309674999999999E-5</v>
      </c>
      <c r="K1462" s="183">
        <v>4.4692084E-2</v>
      </c>
      <c r="L1462" s="146">
        <v>2.9737936E-3</v>
      </c>
      <c r="M1462" s="146">
        <v>2.8665611000000001E-3</v>
      </c>
      <c r="N1462" s="146">
        <v>2.4410193000000001E-3</v>
      </c>
      <c r="O1462" s="146">
        <v>1.6115031000000001E-3</v>
      </c>
      <c r="P1462" s="146">
        <v>0</v>
      </c>
      <c r="Q1462" s="146">
        <v>0</v>
      </c>
      <c r="R1462" s="146">
        <v>0</v>
      </c>
      <c r="S1462" s="188">
        <v>1.4309674999999999E-5</v>
      </c>
      <c r="T1462" s="146">
        <v>0</v>
      </c>
      <c r="U1462" s="146">
        <v>0</v>
      </c>
      <c r="V1462" s="146">
        <v>0</v>
      </c>
      <c r="W1462" s="146">
        <v>0</v>
      </c>
      <c r="X1462" s="146">
        <v>0</v>
      </c>
      <c r="Z1462" s="157">
        <f t="shared" si="385"/>
        <v>0.29794722666666668</v>
      </c>
      <c r="AB1462" s="131">
        <f t="shared" si="386"/>
        <v>4.4692084E-2</v>
      </c>
      <c r="AC1462" s="131">
        <f t="shared" si="387"/>
        <v>9.8928770999999992E-3</v>
      </c>
      <c r="AD1462" s="131">
        <f t="shared" si="388"/>
        <v>5.8403546999999997E-3</v>
      </c>
      <c r="AE1462" s="131">
        <f t="shared" si="389"/>
        <v>5.8403546999999997E-3</v>
      </c>
      <c r="AF1462" s="131">
        <f t="shared" si="390"/>
        <v>1.4309674999999999E-5</v>
      </c>
      <c r="AH1462">
        <v>3.2544211000000001</v>
      </c>
      <c r="AI1462" s="71">
        <v>3.1914254</v>
      </c>
      <c r="AJ1462" s="71">
        <v>0</v>
      </c>
      <c r="AK1462" s="71">
        <v>0</v>
      </c>
      <c r="AL1462" s="71">
        <v>0</v>
      </c>
      <c r="AM1462" s="71">
        <v>2.3398386E-2</v>
      </c>
      <c r="AN1462" s="71">
        <v>3.9597269999999997E-2</v>
      </c>
      <c r="AP1462" s="129">
        <v>6.2232555000000002E-3</v>
      </c>
      <c r="AQ1462" s="129">
        <v>5.9354956E-3</v>
      </c>
      <c r="AR1462" s="129">
        <v>2.4663225999999998E-4</v>
      </c>
      <c r="AS1462" s="129">
        <v>4.1127651999999998E-5</v>
      </c>
      <c r="AT1462" s="172">
        <f t="shared" si="382"/>
        <v>3.5584506493500001E-7</v>
      </c>
      <c r="AU1462" s="172">
        <f t="shared" si="383"/>
        <v>9.1210154296300006E-10</v>
      </c>
      <c r="AV1462" s="185">
        <f t="shared" si="384"/>
        <v>5.7601753375600001E-3</v>
      </c>
      <c r="AW1462" s="121">
        <v>2.7649502999999999E-7</v>
      </c>
      <c r="AX1462" s="121">
        <v>8.3425224000000004E-10</v>
      </c>
      <c r="AY1462" s="121">
        <v>2.2792963E-14</v>
      </c>
      <c r="AZ1462" s="121">
        <v>0</v>
      </c>
      <c r="BA1462" s="121">
        <v>0</v>
      </c>
      <c r="BB1462" s="121">
        <v>6.5412935000000005E-11</v>
      </c>
      <c r="BC1462" s="121">
        <v>7.9284622000000003E-8</v>
      </c>
      <c r="BD1462" s="121">
        <v>1.4917340000000001E-11</v>
      </c>
      <c r="BE1462" s="121">
        <v>6.2909170000000005E-11</v>
      </c>
      <c r="BF1462" s="121">
        <v>0</v>
      </c>
      <c r="BG1462" s="121">
        <v>0</v>
      </c>
      <c r="BH1462" s="121">
        <v>0</v>
      </c>
      <c r="BI1462" s="121">
        <v>0</v>
      </c>
      <c r="BJ1462" s="121">
        <v>0</v>
      </c>
      <c r="BK1462" s="121">
        <v>0</v>
      </c>
      <c r="BL1462" s="121">
        <v>0</v>
      </c>
      <c r="BM1462" s="121">
        <v>0</v>
      </c>
      <c r="BN1462" s="121">
        <v>5.4853756E-7</v>
      </c>
      <c r="BO1462" s="121">
        <v>5.7596267999999997E-3</v>
      </c>
      <c r="BP1462" s="121">
        <v>0</v>
      </c>
      <c r="BQ1462" s="121">
        <v>0</v>
      </c>
      <c r="BR1462" s="121">
        <v>0</v>
      </c>
      <c r="BT1462" s="71">
        <v>1.4893984E-5</v>
      </c>
      <c r="BU1462" s="71">
        <v>4.3371482999999998E-7</v>
      </c>
      <c r="BV1462" s="71">
        <v>8.3075592999999992E-6</v>
      </c>
      <c r="BW1462" s="71">
        <v>1.1621380000000001E-9</v>
      </c>
      <c r="BX1462" s="71">
        <v>1.7996903000000001E-6</v>
      </c>
      <c r="BY1462" s="71">
        <v>0</v>
      </c>
      <c r="BZ1462" s="71">
        <v>0</v>
      </c>
      <c r="CA1462" s="71">
        <v>0</v>
      </c>
      <c r="CB1462" s="71">
        <v>0</v>
      </c>
      <c r="CC1462" s="71">
        <v>3.5451214999999999E-9</v>
      </c>
      <c r="CD1462" s="71">
        <v>0</v>
      </c>
      <c r="CE1462" s="71">
        <v>0</v>
      </c>
      <c r="CF1462" s="71">
        <v>0</v>
      </c>
      <c r="CG1462" s="71">
        <v>4.9476789E-7</v>
      </c>
      <c r="CH1462" s="71">
        <v>3.8535441999999999E-6</v>
      </c>
      <c r="CI1462" s="71">
        <v>1.8146445E-14</v>
      </c>
      <c r="CJ1462" s="71">
        <v>0</v>
      </c>
      <c r="CL1462" s="186">
        <v>0</v>
      </c>
      <c r="CM1462" s="186">
        <v>0.29794723000000001</v>
      </c>
      <c r="CN1462" s="187">
        <v>0</v>
      </c>
      <c r="CO1462" s="186">
        <v>2.9674136999999998E-4</v>
      </c>
      <c r="CP1462" s="186">
        <v>0</v>
      </c>
      <c r="CQ1462" s="186">
        <v>0</v>
      </c>
      <c r="CR1462" s="186">
        <v>5.8321301999999999E-5</v>
      </c>
      <c r="CS1462" s="186">
        <v>0</v>
      </c>
      <c r="CT1462" s="186">
        <v>0</v>
      </c>
      <c r="CU1462" s="186">
        <v>0</v>
      </c>
    </row>
    <row r="1463" spans="1:99" ht="14.4">
      <c r="A1463" t="s">
        <v>3522</v>
      </c>
      <c r="B1463" s="92" t="s">
        <v>1737</v>
      </c>
      <c r="C1463" s="126" t="str">
        <f t="shared" si="380"/>
        <v>B.044.01.196</v>
      </c>
      <c r="D1463" s="11" t="s">
        <v>1738</v>
      </c>
      <c r="E1463" s="125" t="s">
        <v>1058</v>
      </c>
      <c r="F1463" s="128" t="str">
        <f t="shared" si="381"/>
        <v>Electricity Kuwait production</v>
      </c>
      <c r="G1463" s="131">
        <f t="shared" si="391"/>
        <v>4.3926182041100006E-2</v>
      </c>
      <c r="H1463" s="183">
        <f t="shared" si="392"/>
        <v>3.7315604999999998E-3</v>
      </c>
      <c r="I1463" s="183">
        <f t="shared" si="393"/>
        <v>7.6199107000000004E-3</v>
      </c>
      <c r="J1463" s="184">
        <f t="shared" si="394"/>
        <v>6.8348410999999998E-6</v>
      </c>
      <c r="K1463" s="183">
        <v>3.2567876000000003E-2</v>
      </c>
      <c r="L1463" s="146">
        <v>4.9353768000000003E-3</v>
      </c>
      <c r="M1463" s="146">
        <v>2.6845339000000001E-3</v>
      </c>
      <c r="N1463" s="146">
        <v>2.3801835999999999E-3</v>
      </c>
      <c r="O1463" s="146">
        <v>1.3513768999999999E-3</v>
      </c>
      <c r="P1463" s="146">
        <v>0</v>
      </c>
      <c r="Q1463" s="146">
        <v>0</v>
      </c>
      <c r="R1463" s="188">
        <v>0</v>
      </c>
      <c r="S1463" s="188">
        <v>6.8348410999999998E-6</v>
      </c>
      <c r="T1463" s="146">
        <v>0</v>
      </c>
      <c r="U1463" s="146">
        <v>0</v>
      </c>
      <c r="V1463" s="146">
        <v>0</v>
      </c>
      <c r="W1463" s="146">
        <v>0</v>
      </c>
      <c r="X1463" s="146">
        <v>0</v>
      </c>
      <c r="Z1463" s="157">
        <f t="shared" si="385"/>
        <v>0.21711917333333336</v>
      </c>
      <c r="AB1463" s="131">
        <f t="shared" si="386"/>
        <v>3.2567876000000003E-2</v>
      </c>
      <c r="AC1463" s="131">
        <f t="shared" si="387"/>
        <v>1.1351471199999999E-2</v>
      </c>
      <c r="AD1463" s="131">
        <f t="shared" si="388"/>
        <v>7.6199107000000004E-3</v>
      </c>
      <c r="AE1463" s="131">
        <f t="shared" si="389"/>
        <v>7.6199107000000004E-3</v>
      </c>
      <c r="AF1463" s="131">
        <f t="shared" si="390"/>
        <v>6.8348410999999998E-6</v>
      </c>
      <c r="AH1463">
        <v>2.6556525999999998</v>
      </c>
      <c r="AI1463" s="71">
        <v>2.6317176999999998</v>
      </c>
      <c r="AJ1463" s="71">
        <v>0</v>
      </c>
      <c r="AK1463" s="71">
        <v>0</v>
      </c>
      <c r="AL1463" s="71">
        <v>0</v>
      </c>
      <c r="AM1463" s="71">
        <v>2.3934857E-2</v>
      </c>
      <c r="AN1463" s="71">
        <v>0</v>
      </c>
      <c r="AP1463" s="129">
        <v>5.5756440000000003E-3</v>
      </c>
      <c r="AQ1463" s="129">
        <v>5.2104806000000002E-3</v>
      </c>
      <c r="AR1463" s="129">
        <v>1.9655413000000001E-4</v>
      </c>
      <c r="AS1463" s="129">
        <v>1.6860924999999999E-4</v>
      </c>
      <c r="AT1463" s="172">
        <f t="shared" si="382"/>
        <v>3.1237893269800003E-7</v>
      </c>
      <c r="AU1463" s="172">
        <f t="shared" si="383"/>
        <v>7.2690138561699992E-10</v>
      </c>
      <c r="AV1463" s="185">
        <f t="shared" si="384"/>
        <v>2.3614741002240001E-2</v>
      </c>
      <c r="AW1463" s="121">
        <v>2.0148659E-7</v>
      </c>
      <c r="AX1463" s="121">
        <v>6.0793368999999999E-10</v>
      </c>
      <c r="AY1463" s="121">
        <v>1.6609617000000001E-14</v>
      </c>
      <c r="AZ1463" s="121">
        <v>0</v>
      </c>
      <c r="BA1463" s="121">
        <v>0</v>
      </c>
      <c r="BB1463" s="121">
        <v>6.3782698000000005E-11</v>
      </c>
      <c r="BC1463" s="121">
        <v>1.1082856E-7</v>
      </c>
      <c r="BD1463" s="121">
        <v>1.4545566E-11</v>
      </c>
      <c r="BE1463" s="121">
        <v>1.0440552E-10</v>
      </c>
      <c r="BF1463" s="121">
        <v>0</v>
      </c>
      <c r="BG1463" s="121">
        <v>0</v>
      </c>
      <c r="BH1463" s="121">
        <v>0</v>
      </c>
      <c r="BI1463" s="121">
        <v>0</v>
      </c>
      <c r="BJ1463" s="121">
        <v>0</v>
      </c>
      <c r="BK1463" s="121">
        <v>0</v>
      </c>
      <c r="BL1463" s="121">
        <v>0</v>
      </c>
      <c r="BM1463" s="121">
        <v>0</v>
      </c>
      <c r="BN1463" s="121">
        <v>2.6200224000000002E-7</v>
      </c>
      <c r="BO1463" s="121">
        <v>2.3614479000000001E-2</v>
      </c>
      <c r="BP1463" s="121">
        <v>0</v>
      </c>
      <c r="BQ1463" s="121">
        <v>0</v>
      </c>
      <c r="BR1463" s="121">
        <v>0</v>
      </c>
      <c r="BT1463" s="71">
        <v>1.2191054E-5</v>
      </c>
      <c r="BU1463" s="71">
        <v>7.1980317999999997E-7</v>
      </c>
      <c r="BV1463" s="71">
        <v>6.0538587000000003E-6</v>
      </c>
      <c r="BW1463" s="71">
        <v>1.1331749E-9</v>
      </c>
      <c r="BX1463" s="71">
        <v>1.8025173E-6</v>
      </c>
      <c r="BY1463" s="71">
        <v>0</v>
      </c>
      <c r="BZ1463" s="71">
        <v>0</v>
      </c>
      <c r="CA1463" s="71">
        <v>0</v>
      </c>
      <c r="CB1463" s="71">
        <v>0</v>
      </c>
      <c r="CC1463" s="71">
        <v>3.4567689999999999E-9</v>
      </c>
      <c r="CD1463" s="71">
        <v>0</v>
      </c>
      <c r="CE1463" s="71">
        <v>0</v>
      </c>
      <c r="CF1463" s="71">
        <v>0</v>
      </c>
      <c r="CG1463" s="71">
        <v>5.0170972E-7</v>
      </c>
      <c r="CH1463" s="71">
        <v>3.1085746999999999E-6</v>
      </c>
      <c r="CI1463" s="71">
        <v>8.6674269000000003E-15</v>
      </c>
      <c r="CJ1463" s="71">
        <v>0</v>
      </c>
      <c r="CL1463" s="186">
        <v>0</v>
      </c>
      <c r="CM1463" s="186">
        <v>0.21711917</v>
      </c>
      <c r="CN1463" s="187">
        <v>0</v>
      </c>
      <c r="CO1463" s="186">
        <v>4.9247885000000004E-4</v>
      </c>
      <c r="CP1463" s="186">
        <v>0</v>
      </c>
      <c r="CQ1463" s="186">
        <v>0</v>
      </c>
      <c r="CR1463" s="186">
        <v>6.3796096000000006E-5</v>
      </c>
      <c r="CS1463" s="186">
        <v>0</v>
      </c>
      <c r="CT1463" s="186">
        <v>0</v>
      </c>
      <c r="CU1463" s="186">
        <v>0</v>
      </c>
    </row>
    <row r="1464" spans="1:99" ht="14.4">
      <c r="A1464" t="s">
        <v>3523</v>
      </c>
      <c r="B1464" s="92" t="s">
        <v>1737</v>
      </c>
      <c r="C1464" s="126" t="str">
        <f t="shared" si="380"/>
        <v>B.044.01.197</v>
      </c>
      <c r="D1464" s="11" t="s">
        <v>1738</v>
      </c>
      <c r="E1464" s="125" t="s">
        <v>1058</v>
      </c>
      <c r="F1464" s="128" t="str">
        <f t="shared" si="381"/>
        <v>Electricity Kyrgyzstan production</v>
      </c>
      <c r="G1464" s="131">
        <f t="shared" si="391"/>
        <v>9.7512638399999997E-3</v>
      </c>
      <c r="H1464" s="183">
        <f t="shared" si="392"/>
        <v>7.0683431999999996E-4</v>
      </c>
      <c r="I1464" s="183">
        <f t="shared" si="393"/>
        <v>1.0457552400000001E-3</v>
      </c>
      <c r="J1464" s="184">
        <f t="shared" si="394"/>
        <v>1.9523728000000001E-4</v>
      </c>
      <c r="K1464" s="183">
        <v>7.8034369999999999E-3</v>
      </c>
      <c r="L1464" s="146">
        <v>5.4822701000000005E-4</v>
      </c>
      <c r="M1464" s="146">
        <v>4.9752822999999996E-4</v>
      </c>
      <c r="N1464" s="188">
        <v>4.2608316000000002E-4</v>
      </c>
      <c r="O1464" s="146">
        <v>2.8075115999999999E-4</v>
      </c>
      <c r="P1464" s="146">
        <v>0</v>
      </c>
      <c r="Q1464" s="146">
        <v>0</v>
      </c>
      <c r="R1464" s="146">
        <v>0</v>
      </c>
      <c r="S1464" s="188">
        <v>1.9523728000000001E-4</v>
      </c>
      <c r="T1464" s="146">
        <v>0</v>
      </c>
      <c r="U1464" s="146">
        <v>0</v>
      </c>
      <c r="V1464" s="146">
        <v>0</v>
      </c>
      <c r="W1464" s="146">
        <v>0</v>
      </c>
      <c r="X1464" s="146">
        <v>0</v>
      </c>
      <c r="Z1464" s="157">
        <f t="shared" si="385"/>
        <v>5.2022913333333337E-2</v>
      </c>
      <c r="AB1464" s="131">
        <f t="shared" si="386"/>
        <v>7.8034369999999999E-3</v>
      </c>
      <c r="AC1464" s="131">
        <f t="shared" si="387"/>
        <v>1.7525895600000001E-3</v>
      </c>
      <c r="AD1464" s="131">
        <f t="shared" si="388"/>
        <v>1.0457552400000001E-3</v>
      </c>
      <c r="AE1464" s="131">
        <f t="shared" si="389"/>
        <v>1.0457552400000001E-3</v>
      </c>
      <c r="AF1464" s="131">
        <f t="shared" si="390"/>
        <v>1.9523728000000001E-4</v>
      </c>
      <c r="AH1464">
        <v>1.5566781000000001</v>
      </c>
      <c r="AI1464" s="71">
        <v>0.54161475000000003</v>
      </c>
      <c r="AJ1464" s="71">
        <v>0</v>
      </c>
      <c r="AK1464" s="71">
        <v>0</v>
      </c>
      <c r="AL1464" s="71">
        <v>0</v>
      </c>
      <c r="AM1464" s="71">
        <v>0</v>
      </c>
      <c r="AN1464" s="71">
        <v>1.0150633</v>
      </c>
      <c r="AP1464" s="129">
        <v>1.0979401E-3</v>
      </c>
      <c r="AQ1464" s="129">
        <v>1.0449821000000001E-3</v>
      </c>
      <c r="AR1464" s="129">
        <v>4.3228700999999998E-5</v>
      </c>
      <c r="AS1464" s="129">
        <v>9.7292591999999996E-6</v>
      </c>
      <c r="AT1464" s="172">
        <f t="shared" si="382"/>
        <v>6.2648809914999999E-8</v>
      </c>
      <c r="AU1464" s="172">
        <f t="shared" si="383"/>
        <v>1.5986945925289999E-10</v>
      </c>
      <c r="AV1464" s="185">
        <f t="shared" si="384"/>
        <v>1.3626412955999999E-3</v>
      </c>
      <c r="AW1464" s="121">
        <v>4.8277264000000001E-8</v>
      </c>
      <c r="AX1464" s="121">
        <v>1.4566415999999999E-10</v>
      </c>
      <c r="AY1464" s="121">
        <v>3.9797529000000003E-15</v>
      </c>
      <c r="AZ1464" s="121">
        <v>0</v>
      </c>
      <c r="BA1464" s="121">
        <v>0</v>
      </c>
      <c r="BB1464" s="121">
        <v>1.1417914999999999E-11</v>
      </c>
      <c r="BC1464" s="121">
        <v>1.4360128E-8</v>
      </c>
      <c r="BD1464" s="121">
        <v>2.6038415E-12</v>
      </c>
      <c r="BE1464" s="121">
        <v>1.1597478E-11</v>
      </c>
      <c r="BF1464" s="121">
        <v>0</v>
      </c>
      <c r="BG1464" s="121">
        <v>0</v>
      </c>
      <c r="BH1464" s="121">
        <v>0</v>
      </c>
      <c r="BI1464" s="121">
        <v>0</v>
      </c>
      <c r="BJ1464" s="121">
        <v>0</v>
      </c>
      <c r="BK1464" s="121">
        <v>0</v>
      </c>
      <c r="BL1464" s="121">
        <v>0</v>
      </c>
      <c r="BM1464" s="121">
        <v>0</v>
      </c>
      <c r="BN1464" s="121">
        <v>7.4840956000000002E-6</v>
      </c>
      <c r="BO1464" s="121">
        <v>1.3551571999999999E-3</v>
      </c>
      <c r="BP1464" s="121">
        <v>0</v>
      </c>
      <c r="BQ1464" s="121">
        <v>0</v>
      </c>
      <c r="BR1464" s="121">
        <v>0</v>
      </c>
      <c r="BT1464" s="71">
        <v>2.5873286000000002E-6</v>
      </c>
      <c r="BU1464" s="71">
        <v>7.9956518000000004E-8</v>
      </c>
      <c r="BV1464" s="71">
        <v>1.4505368999999999E-6</v>
      </c>
      <c r="BW1464" s="71">
        <v>2.0285272999999999E-10</v>
      </c>
      <c r="BX1464" s="71">
        <v>3.1715772E-7</v>
      </c>
      <c r="BY1464" s="71">
        <v>0</v>
      </c>
      <c r="BZ1464" s="71">
        <v>0</v>
      </c>
      <c r="CA1464" s="71">
        <v>0</v>
      </c>
      <c r="CB1464" s="71">
        <v>0</v>
      </c>
      <c r="CC1464" s="71">
        <v>6.1880565999999996E-10</v>
      </c>
      <c r="CD1464" s="71">
        <v>0</v>
      </c>
      <c r="CE1464" s="71">
        <v>0</v>
      </c>
      <c r="CF1464" s="71">
        <v>0</v>
      </c>
      <c r="CG1464" s="71">
        <v>8.663834E-8</v>
      </c>
      <c r="CH1464" s="71">
        <v>6.5221727000000005E-7</v>
      </c>
      <c r="CI1464" s="71">
        <v>2.4758510000000001E-13</v>
      </c>
      <c r="CJ1464" s="71">
        <v>0</v>
      </c>
      <c r="CL1464" s="186">
        <v>0</v>
      </c>
      <c r="CM1464" s="186">
        <v>5.2022912999999997E-2</v>
      </c>
      <c r="CN1464" s="187">
        <v>0</v>
      </c>
      <c r="CO1464" s="186">
        <v>5.4705084999999998E-5</v>
      </c>
      <c r="CP1464" s="186">
        <v>0</v>
      </c>
      <c r="CQ1464" s="186">
        <v>0</v>
      </c>
      <c r="CR1464" s="186">
        <v>1.0344364E-5</v>
      </c>
      <c r="CS1464" s="186">
        <v>0</v>
      </c>
      <c r="CT1464" s="186">
        <v>0</v>
      </c>
      <c r="CU1464" s="186">
        <v>0</v>
      </c>
    </row>
    <row r="1465" spans="1:99" ht="14.4">
      <c r="A1465" t="s">
        <v>3524</v>
      </c>
      <c r="B1465" s="92" t="s">
        <v>1737</v>
      </c>
      <c r="C1465" s="126" t="str">
        <f t="shared" si="380"/>
        <v>B.044.01.198</v>
      </c>
      <c r="D1465" s="11" t="s">
        <v>1738</v>
      </c>
      <c r="E1465" s="125" t="s">
        <v>1058</v>
      </c>
      <c r="F1465" s="128" t="str">
        <f t="shared" si="381"/>
        <v>Electricity Laos production</v>
      </c>
      <c r="G1465" s="131">
        <f t="shared" si="391"/>
        <v>1.2375407240000001E-2</v>
      </c>
      <c r="H1465" s="183">
        <f t="shared" si="392"/>
        <v>8.9674533999999995E-4</v>
      </c>
      <c r="I1465" s="183">
        <f t="shared" si="393"/>
        <v>1.2833647E-3</v>
      </c>
      <c r="J1465" s="184">
        <f t="shared" si="394"/>
        <v>1.547532E-4</v>
      </c>
      <c r="K1465" s="183">
        <v>1.0040544E-2</v>
      </c>
      <c r="L1465" s="146">
        <v>6.5237998000000001E-4</v>
      </c>
      <c r="M1465" s="146">
        <v>6.3098471999999996E-4</v>
      </c>
      <c r="N1465" s="146">
        <v>5.3725246999999996E-4</v>
      </c>
      <c r="O1465" s="146">
        <v>3.5949286999999999E-4</v>
      </c>
      <c r="P1465" s="146">
        <v>0</v>
      </c>
      <c r="Q1465" s="146">
        <v>0</v>
      </c>
      <c r="R1465" s="146">
        <v>0</v>
      </c>
      <c r="S1465" s="188">
        <v>1.547532E-4</v>
      </c>
      <c r="T1465" s="146">
        <v>0</v>
      </c>
      <c r="U1465" s="146">
        <v>0</v>
      </c>
      <c r="V1465" s="146">
        <v>0</v>
      </c>
      <c r="W1465" s="146">
        <v>0</v>
      </c>
      <c r="X1465" s="146">
        <v>0</v>
      </c>
      <c r="Z1465" s="157">
        <f t="shared" si="385"/>
        <v>6.6936960000000004E-2</v>
      </c>
      <c r="AB1465" s="131">
        <f t="shared" si="386"/>
        <v>1.0040544E-2</v>
      </c>
      <c r="AC1465" s="131">
        <f t="shared" si="387"/>
        <v>2.1801100399999997E-3</v>
      </c>
      <c r="AD1465" s="131">
        <f t="shared" si="388"/>
        <v>1.2833647E-3</v>
      </c>
      <c r="AE1465" s="131">
        <f t="shared" si="389"/>
        <v>1.2833647E-3</v>
      </c>
      <c r="AF1465" s="131">
        <f t="shared" si="390"/>
        <v>1.547532E-4</v>
      </c>
      <c r="AH1465">
        <v>1.5065883</v>
      </c>
      <c r="AI1465" s="71">
        <v>0.69992991999999998</v>
      </c>
      <c r="AJ1465" s="71">
        <v>0</v>
      </c>
      <c r="AK1465" s="71">
        <v>0</v>
      </c>
      <c r="AL1465" s="71">
        <v>2.7050609999999999E-3</v>
      </c>
      <c r="AM1465" s="71">
        <v>1.6046972E-3</v>
      </c>
      <c r="AN1465" s="71">
        <v>0.80234859000000003</v>
      </c>
      <c r="AP1465" s="129">
        <v>1.3923397000000001E-3</v>
      </c>
      <c r="AQ1465" s="129">
        <v>1.3280392999999999E-3</v>
      </c>
      <c r="AR1465" s="129">
        <v>5.5300205999999999E-5</v>
      </c>
      <c r="AS1465" s="129">
        <v>9.0001384000000008E-6</v>
      </c>
      <c r="AT1465" s="172">
        <f t="shared" si="382"/>
        <v>7.9618664962000006E-8</v>
      </c>
      <c r="AU1465" s="172">
        <f t="shared" si="383"/>
        <v>2.045125941773E-10</v>
      </c>
      <c r="AV1465" s="185">
        <f t="shared" si="384"/>
        <v>1.2605236059999999E-3</v>
      </c>
      <c r="AW1465" s="121">
        <v>6.2117497000000003E-8</v>
      </c>
      <c r="AX1465" s="121">
        <v>1.8742348E-10</v>
      </c>
      <c r="AY1465" s="121">
        <v>5.1206772999999999E-15</v>
      </c>
      <c r="AZ1465" s="121">
        <v>0</v>
      </c>
      <c r="BA1465" s="121">
        <v>0</v>
      </c>
      <c r="BB1465" s="121">
        <v>1.4396961999999999E-11</v>
      </c>
      <c r="BC1465" s="121">
        <v>1.7486770999999999E-8</v>
      </c>
      <c r="BD1465" s="121">
        <v>3.2832094999999998E-12</v>
      </c>
      <c r="BE1465" s="121">
        <v>1.3800784E-11</v>
      </c>
      <c r="BF1465" s="121">
        <v>0</v>
      </c>
      <c r="BG1465" s="121">
        <v>0</v>
      </c>
      <c r="BH1465" s="121">
        <v>0</v>
      </c>
      <c r="BI1465" s="121">
        <v>0</v>
      </c>
      <c r="BJ1465" s="121">
        <v>0</v>
      </c>
      <c r="BK1465" s="121">
        <v>0</v>
      </c>
      <c r="BL1465" s="121">
        <v>0</v>
      </c>
      <c r="BM1465" s="121">
        <v>0</v>
      </c>
      <c r="BN1465" s="121">
        <v>5.9322060000000003E-6</v>
      </c>
      <c r="BO1465" s="121">
        <v>1.2545913999999999E-3</v>
      </c>
      <c r="BP1465" s="121">
        <v>0</v>
      </c>
      <c r="BQ1465" s="121">
        <v>0</v>
      </c>
      <c r="BR1465" s="121">
        <v>0</v>
      </c>
      <c r="BT1465" s="71">
        <v>3.3167315999999998E-6</v>
      </c>
      <c r="BU1465" s="71">
        <v>9.5146775000000003E-8</v>
      </c>
      <c r="BV1465" s="71">
        <v>1.8663799999999999E-6</v>
      </c>
      <c r="BW1465" s="71">
        <v>2.5577901E-10</v>
      </c>
      <c r="BX1465" s="71">
        <v>4.001506E-7</v>
      </c>
      <c r="BY1465" s="71">
        <v>0</v>
      </c>
      <c r="BZ1465" s="71">
        <v>0</v>
      </c>
      <c r="CA1465" s="71">
        <v>0</v>
      </c>
      <c r="CB1465" s="71">
        <v>0</v>
      </c>
      <c r="CC1465" s="71">
        <v>7.8025816999999997E-10</v>
      </c>
      <c r="CD1465" s="71">
        <v>0</v>
      </c>
      <c r="CE1465" s="71">
        <v>0</v>
      </c>
      <c r="CF1465" s="71">
        <v>0</v>
      </c>
      <c r="CG1465" s="71">
        <v>1.08875E-7</v>
      </c>
      <c r="CH1465" s="71">
        <v>8.4514301000000002E-7</v>
      </c>
      <c r="CI1465" s="71">
        <v>1.9624627E-13</v>
      </c>
      <c r="CJ1465" s="71">
        <v>0</v>
      </c>
      <c r="CL1465" s="186">
        <v>0</v>
      </c>
      <c r="CM1465" s="186">
        <v>6.6936958000000005E-2</v>
      </c>
      <c r="CN1465" s="187">
        <v>0</v>
      </c>
      <c r="CO1465" s="186">
        <v>6.5098038000000003E-5</v>
      </c>
      <c r="CP1465" s="186">
        <v>0</v>
      </c>
      <c r="CQ1465" s="186">
        <v>0</v>
      </c>
      <c r="CR1465" s="186">
        <v>1.2943122E-5</v>
      </c>
      <c r="CS1465" s="186">
        <v>0</v>
      </c>
      <c r="CT1465" s="186">
        <v>0</v>
      </c>
      <c r="CU1465" s="186">
        <v>0</v>
      </c>
    </row>
    <row r="1466" spans="1:99" ht="14.4">
      <c r="A1466" t="s">
        <v>3525</v>
      </c>
      <c r="B1466" s="92" t="s">
        <v>1737</v>
      </c>
      <c r="C1466" s="126" t="str">
        <f t="shared" si="380"/>
        <v>B.044.01.199</v>
      </c>
      <c r="D1466" s="11" t="s">
        <v>1738</v>
      </c>
      <c r="E1466" s="125" t="s">
        <v>1058</v>
      </c>
      <c r="F1466" s="128" t="str">
        <f t="shared" si="381"/>
        <v>Electricity Lebanon production</v>
      </c>
      <c r="G1466" s="131">
        <f t="shared" si="391"/>
        <v>2.5206914070000003E-2</v>
      </c>
      <c r="H1466" s="183">
        <f t="shared" si="392"/>
        <v>1.6316284499999999E-3</v>
      </c>
      <c r="I1466" s="183">
        <f t="shared" si="393"/>
        <v>4.9133695000000005E-3</v>
      </c>
      <c r="J1466" s="184">
        <f t="shared" si="394"/>
        <v>1.2480212000000001E-4</v>
      </c>
      <c r="K1466" s="183">
        <v>1.8537114E-2</v>
      </c>
      <c r="L1466" s="146">
        <v>3.8561197000000001E-3</v>
      </c>
      <c r="M1466" s="146">
        <v>1.0572498E-3</v>
      </c>
      <c r="N1466" s="146">
        <v>8.9443822999999995E-4</v>
      </c>
      <c r="O1466" s="188">
        <v>7.3719021999999997E-4</v>
      </c>
      <c r="P1466" s="146">
        <v>0</v>
      </c>
      <c r="Q1466" s="146">
        <v>0</v>
      </c>
      <c r="R1466" s="188">
        <v>0</v>
      </c>
      <c r="S1466" s="188">
        <v>1.2480212000000001E-4</v>
      </c>
      <c r="T1466" s="146">
        <v>0</v>
      </c>
      <c r="U1466" s="146">
        <v>0</v>
      </c>
      <c r="V1466" s="146">
        <v>0</v>
      </c>
      <c r="W1466" s="146">
        <v>0</v>
      </c>
      <c r="X1466" s="146">
        <v>0</v>
      </c>
      <c r="Z1466" s="157">
        <f t="shared" si="385"/>
        <v>0.12358076000000001</v>
      </c>
      <c r="AB1466" s="131">
        <f t="shared" si="386"/>
        <v>1.8537114E-2</v>
      </c>
      <c r="AC1466" s="131">
        <f t="shared" si="387"/>
        <v>6.5449979500000009E-3</v>
      </c>
      <c r="AD1466" s="131">
        <f t="shared" si="388"/>
        <v>4.9133695000000005E-3</v>
      </c>
      <c r="AE1466" s="131">
        <f t="shared" si="389"/>
        <v>4.9133695000000005E-3</v>
      </c>
      <c r="AF1466" s="131">
        <f t="shared" si="390"/>
        <v>1.2480212000000001E-4</v>
      </c>
      <c r="AH1466">
        <v>2.0884228</v>
      </c>
      <c r="AI1466" s="71">
        <v>1.5463092000000001</v>
      </c>
      <c r="AJ1466" s="71">
        <v>0</v>
      </c>
      <c r="AK1466" s="71">
        <v>0</v>
      </c>
      <c r="AL1466" s="71">
        <v>2.4797545000000001E-2</v>
      </c>
      <c r="AM1466" s="71">
        <v>0.34569461000000001</v>
      </c>
      <c r="AN1466" s="71">
        <v>0.17162143999999999</v>
      </c>
      <c r="AP1466" s="129">
        <v>3.5018472999999999E-3</v>
      </c>
      <c r="AQ1466" s="129">
        <v>3.2743029000000001E-3</v>
      </c>
      <c r="AR1466" s="129">
        <v>1.1710374E-4</v>
      </c>
      <c r="AS1466" s="129">
        <v>1.1044063E-4</v>
      </c>
      <c r="AT1466" s="172">
        <f t="shared" si="382"/>
        <v>1.9630113960600001E-7</v>
      </c>
      <c r="AU1466" s="172">
        <f t="shared" si="383"/>
        <v>4.3307594932819996E-10</v>
      </c>
      <c r="AV1466" s="185">
        <f t="shared" si="384"/>
        <v>1.54678760812E-2</v>
      </c>
      <c r="AW1466" s="121">
        <v>1.1468295E-7</v>
      </c>
      <c r="AX1466" s="121">
        <v>3.4602613000000002E-10</v>
      </c>
      <c r="AY1466" s="121">
        <v>9.4539281999999997E-15</v>
      </c>
      <c r="AZ1466" s="121">
        <v>0</v>
      </c>
      <c r="BA1466" s="121">
        <v>0</v>
      </c>
      <c r="BB1466" s="121">
        <v>2.3968605999999999E-11</v>
      </c>
      <c r="BC1466" s="121">
        <v>8.1594221000000004E-8</v>
      </c>
      <c r="BD1466" s="121">
        <v>5.4660113999999996E-12</v>
      </c>
      <c r="BE1466" s="121">
        <v>8.1574354000000002E-11</v>
      </c>
      <c r="BF1466" s="121">
        <v>0</v>
      </c>
      <c r="BG1466" s="121">
        <v>0</v>
      </c>
      <c r="BH1466" s="121">
        <v>0</v>
      </c>
      <c r="BI1466" s="121">
        <v>0</v>
      </c>
      <c r="BJ1466" s="121">
        <v>0</v>
      </c>
      <c r="BK1466" s="121">
        <v>0</v>
      </c>
      <c r="BL1466" s="121">
        <v>0</v>
      </c>
      <c r="BM1466" s="121">
        <v>0</v>
      </c>
      <c r="BN1466" s="121">
        <v>4.7840812000000001E-6</v>
      </c>
      <c r="BO1466" s="121">
        <v>1.5463091999999999E-2</v>
      </c>
      <c r="BP1466" s="121">
        <v>0</v>
      </c>
      <c r="BQ1466" s="121">
        <v>0</v>
      </c>
      <c r="BR1466" s="121">
        <v>0</v>
      </c>
      <c r="BT1466" s="71">
        <v>7.2075964999999998E-6</v>
      </c>
      <c r="BU1466" s="71">
        <v>5.6239823999999998E-7</v>
      </c>
      <c r="BV1466" s="71">
        <v>3.4457595000000002E-6</v>
      </c>
      <c r="BW1466" s="71">
        <v>4.2583057000000002E-10</v>
      </c>
      <c r="BX1466" s="71">
        <v>1.1231110999999999E-6</v>
      </c>
      <c r="BY1466" s="71">
        <v>0</v>
      </c>
      <c r="BZ1466" s="71">
        <v>0</v>
      </c>
      <c r="CA1466" s="71">
        <v>0</v>
      </c>
      <c r="CB1466" s="71">
        <v>0</v>
      </c>
      <c r="CC1466" s="71">
        <v>1.2990033E-9</v>
      </c>
      <c r="CD1466" s="71">
        <v>0</v>
      </c>
      <c r="CE1466" s="71">
        <v>0</v>
      </c>
      <c r="CF1466" s="71">
        <v>0</v>
      </c>
      <c r="CG1466" s="71">
        <v>2.0748376999999999E-7</v>
      </c>
      <c r="CH1466" s="71">
        <v>1.8671189E-6</v>
      </c>
      <c r="CI1466" s="71">
        <v>1.5826458000000001E-13</v>
      </c>
      <c r="CJ1466" s="71">
        <v>0</v>
      </c>
      <c r="CL1466" s="186">
        <v>0</v>
      </c>
      <c r="CM1466" s="186">
        <v>0.12358076</v>
      </c>
      <c r="CN1466" s="187">
        <v>0</v>
      </c>
      <c r="CO1466" s="186">
        <v>3.8478469E-4</v>
      </c>
      <c r="CP1466" s="186">
        <v>0</v>
      </c>
      <c r="CQ1466" s="186">
        <v>0</v>
      </c>
      <c r="CR1466" s="186">
        <v>4.1898411000000002E-5</v>
      </c>
      <c r="CS1466" s="186">
        <v>0</v>
      </c>
      <c r="CT1466" s="186">
        <v>0</v>
      </c>
      <c r="CU1466" s="186">
        <v>0</v>
      </c>
    </row>
    <row r="1467" spans="1:99" ht="14.4">
      <c r="A1467" t="s">
        <v>3526</v>
      </c>
      <c r="B1467" s="92" t="s">
        <v>1737</v>
      </c>
      <c r="C1467" s="126" t="str">
        <f t="shared" si="380"/>
        <v>B.044.01.200</v>
      </c>
      <c r="D1467" s="11" t="s">
        <v>1738</v>
      </c>
      <c r="E1467" s="125" t="s">
        <v>1058</v>
      </c>
      <c r="F1467" s="128" t="str">
        <f t="shared" si="381"/>
        <v>Electricity Lesotho production</v>
      </c>
      <c r="G1467" s="131">
        <f t="shared" si="391"/>
        <v>6.5732210090000006E-4</v>
      </c>
      <c r="H1467" s="183">
        <f t="shared" si="392"/>
        <v>8.1426309000000005E-6</v>
      </c>
      <c r="I1467" s="183">
        <f t="shared" si="393"/>
        <v>0</v>
      </c>
      <c r="J1467" s="184">
        <f t="shared" si="394"/>
        <v>2.5361169E-4</v>
      </c>
      <c r="K1467" s="183">
        <v>3.9556778000000002E-4</v>
      </c>
      <c r="L1467" s="146">
        <v>0</v>
      </c>
      <c r="M1467" s="146">
        <v>0</v>
      </c>
      <c r="N1467" s="146">
        <v>0</v>
      </c>
      <c r="O1467" s="188">
        <v>8.1426309000000005E-6</v>
      </c>
      <c r="P1467" s="146">
        <v>0</v>
      </c>
      <c r="Q1467" s="146">
        <v>0</v>
      </c>
      <c r="R1467" s="188">
        <v>0</v>
      </c>
      <c r="S1467" s="188">
        <v>2.5361169E-4</v>
      </c>
      <c r="T1467" s="146">
        <v>0</v>
      </c>
      <c r="U1467" s="146">
        <v>0</v>
      </c>
      <c r="V1467" s="146">
        <v>0</v>
      </c>
      <c r="W1467" s="146">
        <v>0</v>
      </c>
      <c r="X1467" s="146">
        <v>0</v>
      </c>
      <c r="Z1467" s="157">
        <f t="shared" si="385"/>
        <v>2.6371185333333336E-3</v>
      </c>
      <c r="AB1467" s="131">
        <f t="shared" si="386"/>
        <v>3.9556778000000002E-4</v>
      </c>
      <c r="AC1467" s="131">
        <f t="shared" si="387"/>
        <v>8.1426309000000005E-6</v>
      </c>
      <c r="AD1467" s="131">
        <f t="shared" si="388"/>
        <v>0</v>
      </c>
      <c r="AE1467" s="131">
        <f t="shared" si="389"/>
        <v>0</v>
      </c>
      <c r="AF1467" s="131">
        <f t="shared" si="390"/>
        <v>2.5361169E-4</v>
      </c>
      <c r="AH1467">
        <v>1.3185593</v>
      </c>
      <c r="AI1467" s="71">
        <v>0</v>
      </c>
      <c r="AJ1467" s="71">
        <v>0</v>
      </c>
      <c r="AK1467" s="71">
        <v>0</v>
      </c>
      <c r="AL1467" s="71">
        <v>0</v>
      </c>
      <c r="AM1467" s="71">
        <v>0</v>
      </c>
      <c r="AN1467" s="71">
        <v>1.3185593</v>
      </c>
      <c r="AP1467" s="129">
        <v>4.5016576E-5</v>
      </c>
      <c r="AQ1467" s="129">
        <v>4.2950492E-5</v>
      </c>
      <c r="AR1467" s="129">
        <v>1.9966697000000001E-6</v>
      </c>
      <c r="AS1467" s="129">
        <v>6.9413519999999995E-8</v>
      </c>
      <c r="AT1467" s="172">
        <f t="shared" si="382"/>
        <v>2.5749695600000004E-9</v>
      </c>
      <c r="AU1467" s="172">
        <f t="shared" si="383"/>
        <v>7.3841336395700001E-12</v>
      </c>
      <c r="AV1467" s="185">
        <f t="shared" si="384"/>
        <v>9.7217814000000001E-6</v>
      </c>
      <c r="AW1467" s="121">
        <v>2.4472460000000002E-9</v>
      </c>
      <c r="AX1467" s="121">
        <v>7.3839318999999995E-12</v>
      </c>
      <c r="AY1467" s="121">
        <v>2.0173957E-16</v>
      </c>
      <c r="AZ1467" s="121">
        <v>0</v>
      </c>
      <c r="BA1467" s="121">
        <v>0</v>
      </c>
      <c r="BB1467" s="121">
        <v>0</v>
      </c>
      <c r="BC1467" s="121">
        <v>1.2772356000000001E-10</v>
      </c>
      <c r="BD1467" s="121">
        <v>0</v>
      </c>
      <c r="BE1467" s="121">
        <v>0</v>
      </c>
      <c r="BF1467" s="121">
        <v>0</v>
      </c>
      <c r="BG1467" s="121">
        <v>0</v>
      </c>
      <c r="BH1467" s="121">
        <v>0</v>
      </c>
      <c r="BI1467" s="121">
        <v>0</v>
      </c>
      <c r="BJ1467" s="121">
        <v>0</v>
      </c>
      <c r="BK1467" s="121">
        <v>0</v>
      </c>
      <c r="BL1467" s="121">
        <v>0</v>
      </c>
      <c r="BM1467" s="121">
        <v>0</v>
      </c>
      <c r="BN1467" s="121">
        <v>9.7217814000000001E-6</v>
      </c>
      <c r="BO1467" s="121">
        <v>0</v>
      </c>
      <c r="BP1467" s="121">
        <v>0</v>
      </c>
      <c r="BQ1467" s="121">
        <v>0</v>
      </c>
      <c r="BR1467" s="121">
        <v>0</v>
      </c>
      <c r="BT1467" s="71">
        <v>8.0818490999999997E-8</v>
      </c>
      <c r="BU1467" s="71">
        <v>0</v>
      </c>
      <c r="BV1467" s="71">
        <v>7.3529862E-8</v>
      </c>
      <c r="BW1467" s="71">
        <v>0</v>
      </c>
      <c r="BX1467" s="71">
        <v>7.2883074E-9</v>
      </c>
      <c r="BY1467" s="71">
        <v>0</v>
      </c>
      <c r="BZ1467" s="71">
        <v>0</v>
      </c>
      <c r="CA1467" s="71">
        <v>0</v>
      </c>
      <c r="CB1467" s="71">
        <v>0</v>
      </c>
      <c r="CC1467" s="71">
        <v>0</v>
      </c>
      <c r="CD1467" s="71">
        <v>0</v>
      </c>
      <c r="CE1467" s="71">
        <v>0</v>
      </c>
      <c r="CF1467" s="71">
        <v>0</v>
      </c>
      <c r="CG1467" s="71">
        <v>0</v>
      </c>
      <c r="CH1467" s="71">
        <v>0</v>
      </c>
      <c r="CI1467" s="71">
        <v>3.2161110000000001E-13</v>
      </c>
      <c r="CJ1467" s="71">
        <v>0</v>
      </c>
      <c r="CL1467" s="186">
        <v>0</v>
      </c>
      <c r="CM1467" s="186">
        <v>2.6371185000000001E-3</v>
      </c>
      <c r="CN1467" s="187">
        <v>0</v>
      </c>
      <c r="CO1467" s="186">
        <v>0</v>
      </c>
      <c r="CP1467" s="186">
        <v>0</v>
      </c>
      <c r="CQ1467" s="186">
        <v>0</v>
      </c>
      <c r="CR1467" s="186">
        <v>2.0305813000000001E-7</v>
      </c>
      <c r="CS1467" s="186">
        <v>0</v>
      </c>
      <c r="CT1467" s="186">
        <v>0</v>
      </c>
      <c r="CU1467" s="186">
        <v>0</v>
      </c>
    </row>
    <row r="1468" spans="1:99" ht="14.4">
      <c r="A1468" t="s">
        <v>3527</v>
      </c>
      <c r="B1468" s="92" t="s">
        <v>1737</v>
      </c>
      <c r="C1468" s="126" t="str">
        <f t="shared" ref="C1468:C1531" si="395">MID(A1468,1,12)</f>
        <v>B.044.01.201</v>
      </c>
      <c r="D1468" s="11" t="s">
        <v>1738</v>
      </c>
      <c r="E1468" s="125" t="s">
        <v>1058</v>
      </c>
      <c r="F1468" s="128" t="str">
        <f t="shared" ref="F1468:F1531" si="396">MID(A1468, 21,85)</f>
        <v>Electricity Liberia production</v>
      </c>
      <c r="G1468" s="131">
        <f t="shared" si="391"/>
        <v>3.4040607696000001E-2</v>
      </c>
      <c r="H1468" s="183">
        <f t="shared" si="392"/>
        <v>2.1783491899999997E-3</v>
      </c>
      <c r="I1468" s="183">
        <f t="shared" si="393"/>
        <v>6.6255057999999997E-3</v>
      </c>
      <c r="J1468" s="184">
        <f t="shared" si="394"/>
        <v>7.6718706000000004E-5</v>
      </c>
      <c r="K1468" s="183">
        <v>2.5160034000000001E-2</v>
      </c>
      <c r="L1468" s="146">
        <v>5.2245008999999999E-3</v>
      </c>
      <c r="M1468" s="146">
        <v>1.4010049000000001E-3</v>
      </c>
      <c r="N1468" s="146">
        <v>1.1862605999999999E-3</v>
      </c>
      <c r="O1468" s="146">
        <v>9.9208858999999994E-4</v>
      </c>
      <c r="P1468" s="146">
        <v>0</v>
      </c>
      <c r="Q1468" s="146">
        <v>0</v>
      </c>
      <c r="R1468" s="188">
        <v>0</v>
      </c>
      <c r="S1468" s="188">
        <v>7.6718706000000004E-5</v>
      </c>
      <c r="T1468" s="146">
        <v>0</v>
      </c>
      <c r="U1468" s="146">
        <v>0</v>
      </c>
      <c r="V1468" s="146">
        <v>0</v>
      </c>
      <c r="W1468" s="146">
        <v>0</v>
      </c>
      <c r="X1468" s="146">
        <v>0</v>
      </c>
      <c r="Z1468" s="157">
        <f t="shared" si="385"/>
        <v>0.16773356</v>
      </c>
      <c r="AB1468" s="131">
        <f t="shared" si="386"/>
        <v>2.5160034000000001E-2</v>
      </c>
      <c r="AC1468" s="131">
        <f t="shared" si="387"/>
        <v>8.8038549900000002E-3</v>
      </c>
      <c r="AD1468" s="131">
        <f t="shared" si="388"/>
        <v>6.6255057999999997E-3</v>
      </c>
      <c r="AE1468" s="131">
        <f t="shared" si="389"/>
        <v>6.6255057999999997E-3</v>
      </c>
      <c r="AF1468" s="131">
        <f t="shared" si="390"/>
        <v>7.6718706000000004E-5</v>
      </c>
      <c r="AH1468">
        <v>2.5128826000000002</v>
      </c>
      <c r="AI1468" s="71">
        <v>2.1140124</v>
      </c>
      <c r="AJ1468" s="71">
        <v>0</v>
      </c>
      <c r="AK1468" s="71">
        <v>0</v>
      </c>
      <c r="AL1468" s="71">
        <v>0</v>
      </c>
      <c r="AM1468" s="71">
        <v>0</v>
      </c>
      <c r="AN1468" s="71">
        <v>0.39887025999999998</v>
      </c>
      <c r="AP1468" s="129">
        <v>4.7488888E-3</v>
      </c>
      <c r="AQ1468" s="129">
        <v>4.4390840999999999E-3</v>
      </c>
      <c r="AR1468" s="129">
        <v>1.5884322E-4</v>
      </c>
      <c r="AS1468" s="129">
        <v>1.5096148E-4</v>
      </c>
      <c r="AT1468" s="172">
        <f t="shared" si="382"/>
        <v>2.66132138682E-7</v>
      </c>
      <c r="AU1468" s="172">
        <f t="shared" si="383"/>
        <v>5.87437961717E-10</v>
      </c>
      <c r="AV1468" s="185">
        <f t="shared" si="384"/>
        <v>2.1143064883699998E-2</v>
      </c>
      <c r="AW1468" s="121">
        <v>1.5565674000000001E-7</v>
      </c>
      <c r="AX1468" s="121">
        <v>4.6965395999999999E-10</v>
      </c>
      <c r="AY1468" s="121">
        <v>1.2831617E-14</v>
      </c>
      <c r="AZ1468" s="121">
        <v>0</v>
      </c>
      <c r="BA1468" s="121">
        <v>0</v>
      </c>
      <c r="BB1468" s="121">
        <v>3.1788682000000003E-11</v>
      </c>
      <c r="BC1468" s="121">
        <v>1.1044360999999999E-7</v>
      </c>
      <c r="BD1468" s="121">
        <v>7.2493700999999999E-12</v>
      </c>
      <c r="BE1468" s="121">
        <v>1.105218E-10</v>
      </c>
      <c r="BF1468" s="121">
        <v>0</v>
      </c>
      <c r="BG1468" s="121">
        <v>0</v>
      </c>
      <c r="BH1468" s="121">
        <v>0</v>
      </c>
      <c r="BI1468" s="121">
        <v>0</v>
      </c>
      <c r="BJ1468" s="121">
        <v>0</v>
      </c>
      <c r="BK1468" s="121">
        <v>0</v>
      </c>
      <c r="BL1468" s="121">
        <v>0</v>
      </c>
      <c r="BM1468" s="121">
        <v>0</v>
      </c>
      <c r="BN1468" s="121">
        <v>2.9408836999999998E-6</v>
      </c>
      <c r="BO1468" s="121">
        <v>2.1140124E-2</v>
      </c>
      <c r="BP1468" s="121">
        <v>0</v>
      </c>
      <c r="BQ1468" s="121">
        <v>0</v>
      </c>
      <c r="BR1468" s="121">
        <v>0</v>
      </c>
      <c r="BT1468" s="71">
        <v>9.7855997000000001E-6</v>
      </c>
      <c r="BU1468" s="71">
        <v>7.6197066000000005E-7</v>
      </c>
      <c r="BV1468" s="71">
        <v>4.6768567000000001E-6</v>
      </c>
      <c r="BW1468" s="71">
        <v>5.6476344000000004E-10</v>
      </c>
      <c r="BX1468" s="71">
        <v>1.5156602E-6</v>
      </c>
      <c r="BY1468" s="71">
        <v>0</v>
      </c>
      <c r="BZ1468" s="71">
        <v>0</v>
      </c>
      <c r="CA1468" s="71">
        <v>0</v>
      </c>
      <c r="CB1468" s="71">
        <v>0</v>
      </c>
      <c r="CC1468" s="71">
        <v>1.7228204E-9</v>
      </c>
      <c r="CD1468" s="71">
        <v>0</v>
      </c>
      <c r="CE1468" s="71">
        <v>0</v>
      </c>
      <c r="CF1468" s="71">
        <v>0</v>
      </c>
      <c r="CG1468" s="71">
        <v>2.7622207000000001E-7</v>
      </c>
      <c r="CH1468" s="71">
        <v>2.5526024000000002E-6</v>
      </c>
      <c r="CI1468" s="71">
        <v>9.7288840999999995E-14</v>
      </c>
      <c r="CJ1468" s="71">
        <v>0</v>
      </c>
      <c r="CL1468" s="186">
        <v>0</v>
      </c>
      <c r="CM1468" s="186">
        <v>0.16773356</v>
      </c>
      <c r="CN1468" s="187">
        <v>0</v>
      </c>
      <c r="CO1468" s="186">
        <v>5.2132923000000001E-4</v>
      </c>
      <c r="CP1468" s="186">
        <v>0</v>
      </c>
      <c r="CQ1468" s="186">
        <v>0</v>
      </c>
      <c r="CR1468" s="186">
        <v>5.6599367000000002E-5</v>
      </c>
      <c r="CS1468" s="186">
        <v>0</v>
      </c>
      <c r="CT1468" s="186">
        <v>0</v>
      </c>
      <c r="CU1468" s="186">
        <v>0</v>
      </c>
    </row>
    <row r="1469" spans="1:99" ht="14.4">
      <c r="A1469" t="s">
        <v>3528</v>
      </c>
      <c r="B1469" s="92" t="s">
        <v>1737</v>
      </c>
      <c r="C1469" s="126" t="str">
        <f t="shared" si="395"/>
        <v>B.044.01.202</v>
      </c>
      <c r="D1469" s="11" t="s">
        <v>1738</v>
      </c>
      <c r="E1469" s="125" t="s">
        <v>1058</v>
      </c>
      <c r="F1469" s="128" t="str">
        <f t="shared" si="396"/>
        <v>Electricity Libya production</v>
      </c>
      <c r="G1469" s="131">
        <f t="shared" si="391"/>
        <v>5.0273897443999002E-2</v>
      </c>
      <c r="H1469" s="183">
        <f t="shared" si="392"/>
        <v>4.7734496999999997E-3</v>
      </c>
      <c r="I1469" s="183">
        <f t="shared" si="393"/>
        <v>8.1816851000000006E-3</v>
      </c>
      <c r="J1469" s="184">
        <f t="shared" si="394"/>
        <v>9.4643998999999993E-8</v>
      </c>
      <c r="K1469" s="183">
        <v>3.7318667999999999E-2</v>
      </c>
      <c r="L1469" s="146">
        <v>4.6299886E-3</v>
      </c>
      <c r="M1469" s="146">
        <v>3.5516965000000002E-3</v>
      </c>
      <c r="N1469" s="146">
        <v>3.1888567000000001E-3</v>
      </c>
      <c r="O1469" s="146">
        <v>1.584593E-3</v>
      </c>
      <c r="P1469" s="146">
        <v>0</v>
      </c>
      <c r="Q1469" s="146">
        <v>0</v>
      </c>
      <c r="R1469" s="146">
        <v>0</v>
      </c>
      <c r="S1469" s="188">
        <v>9.4643998999999993E-8</v>
      </c>
      <c r="T1469" s="146">
        <v>0</v>
      </c>
      <c r="U1469" s="146">
        <v>0</v>
      </c>
      <c r="V1469" s="146">
        <v>0</v>
      </c>
      <c r="W1469" s="146">
        <v>0</v>
      </c>
      <c r="X1469" s="146">
        <v>0</v>
      </c>
      <c r="Z1469" s="157">
        <f t="shared" si="385"/>
        <v>0.24879112</v>
      </c>
      <c r="AB1469" s="131">
        <f t="shared" si="386"/>
        <v>3.7318667999999999E-2</v>
      </c>
      <c r="AC1469" s="131">
        <f t="shared" si="387"/>
        <v>1.2955134800000002E-2</v>
      </c>
      <c r="AD1469" s="131">
        <f t="shared" si="388"/>
        <v>8.1816851000000006E-3</v>
      </c>
      <c r="AE1469" s="131">
        <f t="shared" si="389"/>
        <v>8.1816851000000006E-3</v>
      </c>
      <c r="AF1469" s="131">
        <f t="shared" si="390"/>
        <v>9.4643998999999993E-8</v>
      </c>
      <c r="AH1469">
        <v>2.9525153999999998</v>
      </c>
      <c r="AI1469" s="71">
        <v>2.9521587</v>
      </c>
      <c r="AJ1469" s="71">
        <v>0</v>
      </c>
      <c r="AK1469" s="71">
        <v>0</v>
      </c>
      <c r="AL1469" s="71">
        <v>0</v>
      </c>
      <c r="AM1469" s="71">
        <v>3.5678359999999999E-4</v>
      </c>
      <c r="AN1469" s="71">
        <v>0</v>
      </c>
      <c r="AP1469" s="129">
        <v>6.0677511000000002E-3</v>
      </c>
      <c r="AQ1469" s="129">
        <v>5.6696022000000002E-3</v>
      </c>
      <c r="AR1469" s="129">
        <v>2.2012367E-4</v>
      </c>
      <c r="AS1469" s="129">
        <v>1.7802517999999999E-4</v>
      </c>
      <c r="AT1469" s="172">
        <f t="shared" ref="AT1469:AT1532" si="397">AW1469+AZ1469+BA1469+BB1469+BC1469+BK1469+BL1469+BP1469</f>
        <v>3.3990420302400001E-7</v>
      </c>
      <c r="AU1469" s="172">
        <f t="shared" ref="AU1469:AU1532" si="398">AX1469+AY1469+BD1469+BE1469+BF1469+BG1469+BH1469+BI1469+BJ1469+BM1469+BQ1469+BR1469</f>
        <v>8.1406681552099996E-10</v>
      </c>
      <c r="AV1469" s="185">
        <f t="shared" ref="AV1469:AV1532" si="399">BN1469+BO1469</f>
        <v>2.4933498628019999E-2</v>
      </c>
      <c r="AW1469" s="121">
        <v>2.3087816000000001E-7</v>
      </c>
      <c r="AX1469" s="121">
        <v>6.9661515000000003E-10</v>
      </c>
      <c r="AY1469" s="121">
        <v>1.9032520999999999E-14</v>
      </c>
      <c r="AZ1469" s="121">
        <v>0</v>
      </c>
      <c r="BA1469" s="121">
        <v>0</v>
      </c>
      <c r="BB1469" s="121">
        <v>8.5453024E-11</v>
      </c>
      <c r="BC1469" s="121">
        <v>1.0894059E-7</v>
      </c>
      <c r="BD1469" s="121">
        <v>1.9487458000000002E-11</v>
      </c>
      <c r="BE1469" s="121">
        <v>9.7945174999999995E-11</v>
      </c>
      <c r="BF1469" s="121">
        <v>0</v>
      </c>
      <c r="BG1469" s="121">
        <v>0</v>
      </c>
      <c r="BH1469" s="121">
        <v>0</v>
      </c>
      <c r="BI1469" s="121">
        <v>0</v>
      </c>
      <c r="BJ1469" s="121">
        <v>0</v>
      </c>
      <c r="BK1469" s="121">
        <v>0</v>
      </c>
      <c r="BL1469" s="121">
        <v>0</v>
      </c>
      <c r="BM1469" s="121">
        <v>0</v>
      </c>
      <c r="BN1469" s="121">
        <v>3.6280200000000001E-9</v>
      </c>
      <c r="BO1469" s="121">
        <v>2.4933495E-2</v>
      </c>
      <c r="BP1469" s="121">
        <v>0</v>
      </c>
      <c r="BQ1469" s="121">
        <v>0</v>
      </c>
      <c r="BR1469" s="121">
        <v>0</v>
      </c>
      <c r="BT1469" s="71">
        <v>1.3693611000000001E-5</v>
      </c>
      <c r="BU1469" s="71">
        <v>6.7526363000000001E-7</v>
      </c>
      <c r="BV1469" s="71">
        <v>6.9369566999999999E-6</v>
      </c>
      <c r="BW1469" s="71">
        <v>1.5181737999999999E-9</v>
      </c>
      <c r="BX1469" s="71">
        <v>1.9745756000000001E-6</v>
      </c>
      <c r="BY1469" s="71">
        <v>0</v>
      </c>
      <c r="BZ1469" s="71">
        <v>0</v>
      </c>
      <c r="CA1469" s="71">
        <v>0</v>
      </c>
      <c r="CB1469" s="71">
        <v>0</v>
      </c>
      <c r="CC1469" s="71">
        <v>4.6312147E-9</v>
      </c>
      <c r="CD1469" s="71">
        <v>0</v>
      </c>
      <c r="CE1469" s="71">
        <v>0</v>
      </c>
      <c r="CF1469" s="71">
        <v>0</v>
      </c>
      <c r="CG1469" s="71">
        <v>6.5340078000000004E-7</v>
      </c>
      <c r="CH1469" s="71">
        <v>3.4472649000000002E-6</v>
      </c>
      <c r="CI1469" s="71">
        <v>1.2002033999999999E-16</v>
      </c>
      <c r="CJ1469" s="71">
        <v>0</v>
      </c>
      <c r="CL1469" s="186">
        <v>0</v>
      </c>
      <c r="CM1469" s="186">
        <v>0.24879112</v>
      </c>
      <c r="CN1469" s="187">
        <v>0</v>
      </c>
      <c r="CO1469" s="186">
        <v>4.6200553999999999E-4</v>
      </c>
      <c r="CP1469" s="186">
        <v>0</v>
      </c>
      <c r="CQ1469" s="186">
        <v>0</v>
      </c>
      <c r="CR1469" s="186">
        <v>6.7749700999999996E-5</v>
      </c>
      <c r="CS1469" s="186">
        <v>0</v>
      </c>
      <c r="CT1469" s="186">
        <v>0</v>
      </c>
      <c r="CU1469" s="186">
        <v>0</v>
      </c>
    </row>
    <row r="1470" spans="1:99" ht="14.4">
      <c r="A1470" t="s">
        <v>3529</v>
      </c>
      <c r="B1470" s="92" t="s">
        <v>1737</v>
      </c>
      <c r="C1470" s="126" t="str">
        <f t="shared" si="395"/>
        <v>B.044.01.203</v>
      </c>
      <c r="D1470" s="11" t="s">
        <v>1738</v>
      </c>
      <c r="E1470" s="125" t="s">
        <v>1058</v>
      </c>
      <c r="F1470" s="128" t="str">
        <f t="shared" si="396"/>
        <v>Electricity Macau production</v>
      </c>
      <c r="G1470" s="131">
        <f t="shared" si="391"/>
        <v>2.8376863420600001E-2</v>
      </c>
      <c r="H1470" s="183">
        <f t="shared" si="392"/>
        <v>3.9919687000000001E-3</v>
      </c>
      <c r="I1470" s="183">
        <f t="shared" si="393"/>
        <v>6.1411199000000003E-3</v>
      </c>
      <c r="J1470" s="184">
        <f t="shared" si="394"/>
        <v>2.0088205999999999E-6</v>
      </c>
      <c r="K1470" s="183">
        <v>1.8241766E-2</v>
      </c>
      <c r="L1470" s="146">
        <v>3.1649913999999999E-3</v>
      </c>
      <c r="M1470" s="146">
        <v>2.9761284999999999E-3</v>
      </c>
      <c r="N1470" s="146">
        <v>2.6143554000000002E-3</v>
      </c>
      <c r="O1470" s="146">
        <v>1.3776133000000001E-3</v>
      </c>
      <c r="P1470" s="146">
        <v>0</v>
      </c>
      <c r="Q1470" s="146">
        <v>0</v>
      </c>
      <c r="R1470" s="188">
        <v>0</v>
      </c>
      <c r="S1470" s="188">
        <v>2.0088205999999999E-6</v>
      </c>
      <c r="T1470" s="146">
        <v>0</v>
      </c>
      <c r="U1470" s="146">
        <v>0</v>
      </c>
      <c r="V1470" s="146">
        <v>0</v>
      </c>
      <c r="W1470" s="146">
        <v>0</v>
      </c>
      <c r="X1470" s="146">
        <v>0</v>
      </c>
      <c r="Z1470" s="157">
        <f t="shared" si="385"/>
        <v>0.12161177333333334</v>
      </c>
      <c r="AB1470" s="131">
        <f t="shared" si="386"/>
        <v>1.8241766E-2</v>
      </c>
      <c r="AC1470" s="131">
        <f t="shared" si="387"/>
        <v>1.0133088600000001E-2</v>
      </c>
      <c r="AD1470" s="131">
        <f t="shared" si="388"/>
        <v>6.1411199000000003E-3</v>
      </c>
      <c r="AE1470" s="131">
        <f t="shared" si="389"/>
        <v>6.1411199000000003E-3</v>
      </c>
      <c r="AF1470" s="131">
        <f t="shared" si="390"/>
        <v>2.0088205999999999E-6</v>
      </c>
      <c r="AH1470">
        <v>2.8596959000000002</v>
      </c>
      <c r="AI1470" s="71">
        <v>1.4277677</v>
      </c>
      <c r="AJ1470" s="71">
        <v>0</v>
      </c>
      <c r="AK1470" s="71">
        <v>0</v>
      </c>
      <c r="AL1470" s="71">
        <v>1.4319282</v>
      </c>
      <c r="AM1470" s="71">
        <v>0</v>
      </c>
      <c r="AN1470" s="71">
        <v>0</v>
      </c>
      <c r="AP1470" s="129">
        <v>3.4009811E-3</v>
      </c>
      <c r="AQ1470" s="129">
        <v>3.2027933999999999E-3</v>
      </c>
      <c r="AR1470" s="129">
        <v>1.1450162E-4</v>
      </c>
      <c r="AS1470" s="129">
        <v>8.3686077999999998E-5</v>
      </c>
      <c r="AT1470" s="172">
        <f t="shared" si="397"/>
        <v>1.9201399689100002E-7</v>
      </c>
      <c r="AU1470" s="172">
        <f t="shared" si="398"/>
        <v>4.2345275630069999E-10</v>
      </c>
      <c r="AV1470" s="185">
        <f t="shared" si="399"/>
        <v>1.1720739004791E-2</v>
      </c>
      <c r="AW1470" s="121">
        <v>1.1285573E-7</v>
      </c>
      <c r="AX1470" s="121">
        <v>3.4051296999999999E-10</v>
      </c>
      <c r="AY1470" s="121">
        <v>9.3033006999999994E-15</v>
      </c>
      <c r="AZ1470" s="121">
        <v>0</v>
      </c>
      <c r="BA1470" s="121">
        <v>0</v>
      </c>
      <c r="BB1470" s="121">
        <v>7.0057891000000005E-11</v>
      </c>
      <c r="BC1470" s="121">
        <v>7.9088209000000004E-8</v>
      </c>
      <c r="BD1470" s="121">
        <v>1.5976617000000001E-11</v>
      </c>
      <c r="BE1470" s="121">
        <v>6.6953865999999995E-11</v>
      </c>
      <c r="BF1470" s="121">
        <v>0</v>
      </c>
      <c r="BG1470" s="121">
        <v>0</v>
      </c>
      <c r="BH1470" s="121">
        <v>0</v>
      </c>
      <c r="BI1470" s="121">
        <v>0</v>
      </c>
      <c r="BJ1470" s="121">
        <v>0</v>
      </c>
      <c r="BK1470" s="121">
        <v>0</v>
      </c>
      <c r="BL1470" s="121">
        <v>0</v>
      </c>
      <c r="BM1470" s="121">
        <v>0</v>
      </c>
      <c r="BN1470" s="121">
        <v>7.7004791000000003E-8</v>
      </c>
      <c r="BO1470" s="121">
        <v>1.1720662E-2</v>
      </c>
      <c r="BP1470" s="121">
        <v>0</v>
      </c>
      <c r="BQ1470" s="121">
        <v>0</v>
      </c>
      <c r="BR1470" s="121">
        <v>0</v>
      </c>
      <c r="BT1470" s="71">
        <v>7.6590934999999998E-6</v>
      </c>
      <c r="BU1470" s="71">
        <v>4.6160018000000002E-7</v>
      </c>
      <c r="BV1470" s="71">
        <v>3.3908589E-6</v>
      </c>
      <c r="BW1470" s="71">
        <v>1.2446611000000001E-9</v>
      </c>
      <c r="BX1470" s="71">
        <v>1.6133103E-6</v>
      </c>
      <c r="BY1470" s="71">
        <v>0</v>
      </c>
      <c r="BZ1470" s="71">
        <v>0</v>
      </c>
      <c r="CA1470" s="71">
        <v>0</v>
      </c>
      <c r="CB1470" s="71">
        <v>0</v>
      </c>
      <c r="CC1470" s="71">
        <v>3.7968595999999999E-9</v>
      </c>
      <c r="CD1470" s="71">
        <v>0</v>
      </c>
      <c r="CE1470" s="71">
        <v>0</v>
      </c>
      <c r="CF1470" s="71">
        <v>0</v>
      </c>
      <c r="CG1470" s="71">
        <v>5.2971216999999998E-7</v>
      </c>
      <c r="CH1470" s="71">
        <v>1.6585704000000001E-6</v>
      </c>
      <c r="CI1470" s="71">
        <v>2.5474339000000001E-15</v>
      </c>
      <c r="CJ1470" s="71">
        <v>0</v>
      </c>
      <c r="CL1470" s="186">
        <v>0</v>
      </c>
      <c r="CM1470" s="186">
        <v>0.12161176999999999</v>
      </c>
      <c r="CN1470" s="187">
        <v>0</v>
      </c>
      <c r="CO1470" s="186">
        <v>3.1582011999999998E-4</v>
      </c>
      <c r="CP1470" s="186">
        <v>0</v>
      </c>
      <c r="CQ1470" s="186">
        <v>0</v>
      </c>
      <c r="CR1470" s="186">
        <v>5.3654561E-5</v>
      </c>
      <c r="CS1470" s="186">
        <v>0</v>
      </c>
      <c r="CT1470" s="186">
        <v>0</v>
      </c>
      <c r="CU1470" s="186">
        <v>0</v>
      </c>
    </row>
    <row r="1471" spans="1:99" ht="14.4">
      <c r="A1471" t="s">
        <v>3530</v>
      </c>
      <c r="B1471" s="92" t="s">
        <v>1737</v>
      </c>
      <c r="C1471" s="126" t="str">
        <f t="shared" si="395"/>
        <v>B.044.01.204</v>
      </c>
      <c r="D1471" s="11" t="s">
        <v>1738</v>
      </c>
      <c r="E1471" s="125" t="s">
        <v>1058</v>
      </c>
      <c r="F1471" s="128" t="str">
        <f t="shared" si="396"/>
        <v>Electricity Madagascar production</v>
      </c>
      <c r="G1471" s="131">
        <f t="shared" si="391"/>
        <v>3.0647522672000001E-2</v>
      </c>
      <c r="H1471" s="183">
        <f t="shared" si="392"/>
        <v>2.0979723000000001E-3</v>
      </c>
      <c r="I1471" s="183">
        <f t="shared" si="393"/>
        <v>5.1198188999999998E-3</v>
      </c>
      <c r="J1471" s="184">
        <f t="shared" si="394"/>
        <v>7.1616471999999998E-5</v>
      </c>
      <c r="K1471" s="183">
        <v>2.3358114999999999E-2</v>
      </c>
      <c r="L1471" s="146">
        <v>3.7187292000000001E-3</v>
      </c>
      <c r="M1471" s="146">
        <v>1.4010896999999999E-3</v>
      </c>
      <c r="N1471" s="146">
        <v>1.1885838000000001E-3</v>
      </c>
      <c r="O1471" s="146">
        <v>9.0938849999999997E-4</v>
      </c>
      <c r="P1471" s="146">
        <v>0</v>
      </c>
      <c r="Q1471" s="146">
        <v>0</v>
      </c>
      <c r="R1471" s="188">
        <v>0</v>
      </c>
      <c r="S1471" s="188">
        <v>7.1616471999999998E-5</v>
      </c>
      <c r="T1471" s="146">
        <v>0</v>
      </c>
      <c r="U1471" s="146">
        <v>0</v>
      </c>
      <c r="V1471" s="146">
        <v>0</v>
      </c>
      <c r="W1471" s="146">
        <v>0</v>
      </c>
      <c r="X1471" s="146">
        <v>0</v>
      </c>
      <c r="Z1471" s="157">
        <f t="shared" si="385"/>
        <v>0.15572076666666668</v>
      </c>
      <c r="AB1471" s="131">
        <f t="shared" si="386"/>
        <v>2.3358114999999999E-2</v>
      </c>
      <c r="AC1471" s="131">
        <f t="shared" si="387"/>
        <v>7.2177912000000004E-3</v>
      </c>
      <c r="AD1471" s="131">
        <f t="shared" si="388"/>
        <v>5.1198188999999998E-3</v>
      </c>
      <c r="AE1471" s="131">
        <f t="shared" si="389"/>
        <v>5.1198188999999998E-3</v>
      </c>
      <c r="AF1471" s="131">
        <f t="shared" si="390"/>
        <v>7.1616471999999998E-5</v>
      </c>
      <c r="AH1471">
        <v>2.2563715000000002</v>
      </c>
      <c r="AI1471" s="71">
        <v>1.8560063</v>
      </c>
      <c r="AJ1471" s="71">
        <v>0</v>
      </c>
      <c r="AK1471" s="71">
        <v>0</v>
      </c>
      <c r="AL1471" s="71">
        <v>4.0447852999999999E-2</v>
      </c>
      <c r="AM1471" s="71">
        <v>3.1992653000000003E-2</v>
      </c>
      <c r="AN1471" s="71">
        <v>0.32792470000000001</v>
      </c>
      <c r="AP1471" s="129">
        <v>4.0148014999999999E-3</v>
      </c>
      <c r="AQ1471" s="129">
        <v>3.7753655999999999E-3</v>
      </c>
      <c r="AR1471" s="129">
        <v>1.4113839999999999E-4</v>
      </c>
      <c r="AS1471" s="129">
        <v>9.8297468999999994E-5</v>
      </c>
      <c r="AT1471" s="172">
        <f t="shared" si="397"/>
        <v>2.2634086493799998E-7</v>
      </c>
      <c r="AU1471" s="172">
        <f t="shared" si="398"/>
        <v>5.2196154413899999E-10</v>
      </c>
      <c r="AV1471" s="185">
        <f t="shared" si="399"/>
        <v>1.3767152298099999E-2</v>
      </c>
      <c r="AW1471" s="121">
        <v>1.4450886999999999E-7</v>
      </c>
      <c r="AX1471" s="121">
        <v>4.3601814E-10</v>
      </c>
      <c r="AY1471" s="121">
        <v>1.1912639E-14</v>
      </c>
      <c r="AZ1471" s="121">
        <v>0</v>
      </c>
      <c r="BA1471" s="121">
        <v>0</v>
      </c>
      <c r="BB1471" s="121">
        <v>3.1850937999999997E-11</v>
      </c>
      <c r="BC1471" s="121">
        <v>8.1800143999999998E-8</v>
      </c>
      <c r="BD1471" s="121">
        <v>7.2635674999999997E-12</v>
      </c>
      <c r="BE1471" s="121">
        <v>7.8667924000000002E-11</v>
      </c>
      <c r="BF1471" s="121">
        <v>0</v>
      </c>
      <c r="BG1471" s="121">
        <v>0</v>
      </c>
      <c r="BH1471" s="121">
        <v>0</v>
      </c>
      <c r="BI1471" s="121">
        <v>0</v>
      </c>
      <c r="BJ1471" s="121">
        <v>0</v>
      </c>
      <c r="BK1471" s="121">
        <v>0</v>
      </c>
      <c r="BL1471" s="121">
        <v>0</v>
      </c>
      <c r="BM1471" s="121">
        <v>0</v>
      </c>
      <c r="BN1471" s="121">
        <v>2.7452981000000001E-6</v>
      </c>
      <c r="BO1471" s="121">
        <v>1.3764406999999999E-2</v>
      </c>
      <c r="BP1471" s="121">
        <v>0</v>
      </c>
      <c r="BQ1471" s="121">
        <v>0</v>
      </c>
      <c r="BR1471" s="121">
        <v>0</v>
      </c>
      <c r="BT1471" s="71">
        <v>8.6507760999999995E-6</v>
      </c>
      <c r="BU1471" s="71">
        <v>5.4236043999999995E-7</v>
      </c>
      <c r="BV1471" s="71">
        <v>4.3419081E-6</v>
      </c>
      <c r="BW1471" s="71">
        <v>5.6586949000000004E-10</v>
      </c>
      <c r="BX1471" s="71">
        <v>1.2607364999999999E-6</v>
      </c>
      <c r="BY1471" s="71">
        <v>0</v>
      </c>
      <c r="BZ1471" s="71">
        <v>0</v>
      </c>
      <c r="CA1471" s="71">
        <v>0</v>
      </c>
      <c r="CB1471" s="71">
        <v>0</v>
      </c>
      <c r="CC1471" s="71">
        <v>1.7261944E-9</v>
      </c>
      <c r="CD1471" s="71">
        <v>0</v>
      </c>
      <c r="CE1471" s="71">
        <v>0</v>
      </c>
      <c r="CF1471" s="71">
        <v>0</v>
      </c>
      <c r="CG1471" s="71">
        <v>2.6241056999999998E-7</v>
      </c>
      <c r="CH1471" s="71">
        <v>2.2410681999999999E-6</v>
      </c>
      <c r="CI1471" s="71">
        <v>9.0818574999999996E-14</v>
      </c>
      <c r="CJ1471" s="71">
        <v>0</v>
      </c>
      <c r="CL1471" s="186">
        <v>0</v>
      </c>
      <c r="CM1471" s="186">
        <v>0.15572077000000001</v>
      </c>
      <c r="CN1471" s="187">
        <v>0</v>
      </c>
      <c r="CO1471" s="186">
        <v>3.7107511E-4</v>
      </c>
      <c r="CP1471" s="186">
        <v>0</v>
      </c>
      <c r="CQ1471" s="186">
        <v>0</v>
      </c>
      <c r="CR1471" s="186">
        <v>4.5354825999999999E-5</v>
      </c>
      <c r="CS1471" s="186">
        <v>0</v>
      </c>
      <c r="CT1471" s="186">
        <v>0</v>
      </c>
      <c r="CU1471" s="186">
        <v>0</v>
      </c>
    </row>
    <row r="1472" spans="1:99" ht="14.4">
      <c r="A1472" t="s">
        <v>3531</v>
      </c>
      <c r="B1472" s="92" t="s">
        <v>1737</v>
      </c>
      <c r="C1472" s="126" t="str">
        <f t="shared" si="395"/>
        <v>B.044.01.205</v>
      </c>
      <c r="D1472" s="11" t="s">
        <v>1738</v>
      </c>
      <c r="E1472" s="125" t="s">
        <v>1058</v>
      </c>
      <c r="F1472" s="128" t="str">
        <f t="shared" si="396"/>
        <v>Electricity Malawi production</v>
      </c>
      <c r="G1472" s="131">
        <f t="shared" si="391"/>
        <v>3.3843726200000002E-3</v>
      </c>
      <c r="H1472" s="183">
        <f t="shared" si="392"/>
        <v>2.9693785999999997E-4</v>
      </c>
      <c r="I1472" s="183">
        <f t="shared" si="393"/>
        <v>6.7127533000000002E-4</v>
      </c>
      <c r="J1472" s="184">
        <f t="shared" si="394"/>
        <v>2.3629143000000001E-4</v>
      </c>
      <c r="K1472" s="183">
        <v>2.1798680000000002E-3</v>
      </c>
      <c r="L1472" s="146">
        <v>4.7300647000000001E-4</v>
      </c>
      <c r="M1472" s="146">
        <v>1.9826886000000001E-4</v>
      </c>
      <c r="N1472" s="146">
        <v>1.6728929E-4</v>
      </c>
      <c r="O1472" s="146">
        <v>1.2964857E-4</v>
      </c>
      <c r="P1472" s="146">
        <v>0</v>
      </c>
      <c r="Q1472" s="146">
        <v>0</v>
      </c>
      <c r="R1472" s="188">
        <v>0</v>
      </c>
      <c r="S1472" s="188">
        <v>2.3629143000000001E-4</v>
      </c>
      <c r="T1472" s="146">
        <v>0</v>
      </c>
      <c r="U1472" s="146">
        <v>0</v>
      </c>
      <c r="V1472" s="146">
        <v>0</v>
      </c>
      <c r="W1472" s="146">
        <v>0</v>
      </c>
      <c r="X1472" s="146">
        <v>0</v>
      </c>
      <c r="Z1472" s="157">
        <f t="shared" si="385"/>
        <v>1.4532453333333336E-2</v>
      </c>
      <c r="AB1472" s="131">
        <f t="shared" si="386"/>
        <v>2.1798680000000002E-3</v>
      </c>
      <c r="AC1472" s="131">
        <f t="shared" si="387"/>
        <v>9.6821318999999999E-4</v>
      </c>
      <c r="AD1472" s="131">
        <f t="shared" si="388"/>
        <v>6.7127533000000002E-4</v>
      </c>
      <c r="AE1472" s="131">
        <f t="shared" si="389"/>
        <v>6.7127533000000002E-4</v>
      </c>
      <c r="AF1472" s="131">
        <f t="shared" si="390"/>
        <v>2.3629143000000001E-4</v>
      </c>
      <c r="AH1472">
        <v>1.4991019999999999</v>
      </c>
      <c r="AI1472" s="71">
        <v>0.15275111</v>
      </c>
      <c r="AJ1472" s="71">
        <v>0</v>
      </c>
      <c r="AK1472" s="71">
        <v>0</v>
      </c>
      <c r="AL1472" s="71">
        <v>0.12145979</v>
      </c>
      <c r="AM1472" s="71">
        <v>7.2052412000000003E-3</v>
      </c>
      <c r="AN1472" s="71">
        <v>1.2176859</v>
      </c>
      <c r="AP1472" s="129">
        <v>4.2718599000000001E-4</v>
      </c>
      <c r="AQ1472" s="129">
        <v>4.0222964999999999E-4</v>
      </c>
      <c r="AR1472" s="129">
        <v>1.3985230999999999E-5</v>
      </c>
      <c r="AS1472" s="129">
        <v>1.0971102E-5</v>
      </c>
      <c r="AT1472" s="172">
        <f t="shared" si="397"/>
        <v>2.41144869155E-8</v>
      </c>
      <c r="AU1472" s="172">
        <f t="shared" si="398"/>
        <v>5.1720527132699995E-11</v>
      </c>
      <c r="AV1472" s="185">
        <f t="shared" si="399"/>
        <v>1.5365689382000002E-3</v>
      </c>
      <c r="AW1472" s="121">
        <v>1.3486116E-8</v>
      </c>
      <c r="AX1472" s="121">
        <v>4.0690868000000001E-11</v>
      </c>
      <c r="AY1472" s="121">
        <v>1.1117326999999999E-15</v>
      </c>
      <c r="AZ1472" s="121">
        <v>0</v>
      </c>
      <c r="BA1472" s="121">
        <v>0</v>
      </c>
      <c r="BB1472" s="121">
        <v>4.4829154999999999E-12</v>
      </c>
      <c r="BC1472" s="121">
        <v>1.0623888E-8</v>
      </c>
      <c r="BD1472" s="121">
        <v>1.0223234E-12</v>
      </c>
      <c r="BE1472" s="121">
        <v>1.0006223999999999E-11</v>
      </c>
      <c r="BF1472" s="121">
        <v>0</v>
      </c>
      <c r="BG1472" s="121">
        <v>0</v>
      </c>
      <c r="BH1472" s="121">
        <v>0</v>
      </c>
      <c r="BI1472" s="121">
        <v>0</v>
      </c>
      <c r="BJ1472" s="121">
        <v>0</v>
      </c>
      <c r="BK1472" s="121">
        <v>0</v>
      </c>
      <c r="BL1472" s="121">
        <v>0</v>
      </c>
      <c r="BM1472" s="121">
        <v>0</v>
      </c>
      <c r="BN1472" s="121">
        <v>9.0578382000000004E-6</v>
      </c>
      <c r="BO1472" s="121">
        <v>1.5275111000000001E-3</v>
      </c>
      <c r="BP1472" s="121">
        <v>0</v>
      </c>
      <c r="BQ1472" s="121">
        <v>0</v>
      </c>
      <c r="BR1472" s="121">
        <v>0</v>
      </c>
      <c r="BT1472" s="71">
        <v>8.6828255999999996E-7</v>
      </c>
      <c r="BU1472" s="71">
        <v>6.8985930000000004E-8</v>
      </c>
      <c r="BV1472" s="71">
        <v>4.0520334999999998E-7</v>
      </c>
      <c r="BW1472" s="71">
        <v>7.9644283000000006E-11</v>
      </c>
      <c r="BX1472" s="71">
        <v>1.7287194000000001E-7</v>
      </c>
      <c r="BY1472" s="71">
        <v>0</v>
      </c>
      <c r="BZ1472" s="71">
        <v>0</v>
      </c>
      <c r="CA1472" s="71">
        <v>0</v>
      </c>
      <c r="CB1472" s="71">
        <v>0</v>
      </c>
      <c r="CC1472" s="71">
        <v>2.4295623000000001E-10</v>
      </c>
      <c r="CD1472" s="71">
        <v>0</v>
      </c>
      <c r="CE1472" s="71">
        <v>0</v>
      </c>
      <c r="CF1472" s="71">
        <v>0</v>
      </c>
      <c r="CG1472" s="71">
        <v>3.6456349999999998E-8</v>
      </c>
      <c r="CH1472" s="71">
        <v>1.8444208999999999E-7</v>
      </c>
      <c r="CI1472" s="71">
        <v>2.9964685999999998E-13</v>
      </c>
      <c r="CJ1472" s="71">
        <v>0</v>
      </c>
      <c r="CL1472" s="186">
        <v>0</v>
      </c>
      <c r="CM1472" s="186">
        <v>1.4532453000000001E-2</v>
      </c>
      <c r="CN1472" s="187">
        <v>0</v>
      </c>
      <c r="CO1472" s="186">
        <v>4.7199169000000002E-5</v>
      </c>
      <c r="CP1472" s="186">
        <v>0</v>
      </c>
      <c r="CQ1472" s="186">
        <v>0</v>
      </c>
      <c r="CR1472" s="186">
        <v>6.1175244999999998E-6</v>
      </c>
      <c r="CS1472" s="186">
        <v>0</v>
      </c>
      <c r="CT1472" s="186">
        <v>0</v>
      </c>
      <c r="CU1472" s="186">
        <v>0</v>
      </c>
    </row>
    <row r="1473" spans="1:99" ht="14.4">
      <c r="A1473" t="s">
        <v>3532</v>
      </c>
      <c r="B1473" s="92" t="s">
        <v>1737</v>
      </c>
      <c r="C1473" s="126" t="str">
        <f t="shared" si="395"/>
        <v>B.044.01.206</v>
      </c>
      <c r="D1473" s="11" t="s">
        <v>1738</v>
      </c>
      <c r="E1473" s="125" t="s">
        <v>1058</v>
      </c>
      <c r="F1473" s="128" t="str">
        <f t="shared" si="396"/>
        <v>Electricity Malaysia production</v>
      </c>
      <c r="G1473" s="131">
        <f t="shared" si="391"/>
        <v>3.8634550262000002E-2</v>
      </c>
      <c r="H1473" s="183">
        <f t="shared" si="392"/>
        <v>3.3667204999999999E-3</v>
      </c>
      <c r="I1473" s="183">
        <f t="shared" si="393"/>
        <v>4.8721705000000001E-3</v>
      </c>
      <c r="J1473" s="184">
        <f t="shared" si="394"/>
        <v>4.0780262000000003E-5</v>
      </c>
      <c r="K1473" s="183">
        <v>3.0354879000000001E-2</v>
      </c>
      <c r="L1473" s="146">
        <v>2.3975175999999998E-3</v>
      </c>
      <c r="M1473" s="146">
        <v>2.4746528999999998E-3</v>
      </c>
      <c r="N1473" s="146">
        <v>2.1759399999999999E-3</v>
      </c>
      <c r="O1473" s="146">
        <v>1.1907805E-3</v>
      </c>
      <c r="P1473" s="146">
        <v>0</v>
      </c>
      <c r="Q1473" s="146">
        <v>0</v>
      </c>
      <c r="R1473" s="188">
        <v>0</v>
      </c>
      <c r="S1473" s="188">
        <v>4.0780262000000003E-5</v>
      </c>
      <c r="T1473" s="146">
        <v>0</v>
      </c>
      <c r="U1473" s="146">
        <v>0</v>
      </c>
      <c r="V1473" s="146">
        <v>0</v>
      </c>
      <c r="W1473" s="146">
        <v>0</v>
      </c>
      <c r="X1473" s="146">
        <v>0</v>
      </c>
      <c r="Z1473" s="157">
        <f t="shared" si="385"/>
        <v>0.20236586000000001</v>
      </c>
      <c r="AB1473" s="131">
        <f t="shared" si="386"/>
        <v>3.0354879000000001E-2</v>
      </c>
      <c r="AC1473" s="131">
        <f t="shared" si="387"/>
        <v>8.2388909999999999E-3</v>
      </c>
      <c r="AD1473" s="131">
        <f t="shared" si="388"/>
        <v>4.8721705000000001E-3</v>
      </c>
      <c r="AE1473" s="131">
        <f t="shared" si="389"/>
        <v>4.8721705000000001E-3</v>
      </c>
      <c r="AF1473" s="131">
        <f t="shared" si="390"/>
        <v>4.0780262000000003E-5</v>
      </c>
      <c r="AH1473">
        <v>2.4642943000000002</v>
      </c>
      <c r="AI1473" s="71">
        <v>2.2340787</v>
      </c>
      <c r="AJ1473" s="71">
        <v>0</v>
      </c>
      <c r="AK1473" s="71">
        <v>0</v>
      </c>
      <c r="AL1473" s="71">
        <v>2.6854701000000002E-2</v>
      </c>
      <c r="AM1473" s="71">
        <v>2.2324729000000001E-2</v>
      </c>
      <c r="AN1473" s="71">
        <v>0.18103622</v>
      </c>
      <c r="AP1473" s="129">
        <v>4.4101028000000002E-3</v>
      </c>
      <c r="AQ1473" s="129">
        <v>4.1712236999999997E-3</v>
      </c>
      <c r="AR1473" s="129">
        <v>1.7052928000000001E-4</v>
      </c>
      <c r="AS1473" s="129">
        <v>6.8349818000000003E-5</v>
      </c>
      <c r="AT1473" s="172">
        <f t="shared" si="397"/>
        <v>2.50073364504E-7</v>
      </c>
      <c r="AU1473" s="172">
        <f t="shared" si="398"/>
        <v>6.3065563198800002E-10</v>
      </c>
      <c r="AV1473" s="185">
        <f t="shared" si="399"/>
        <v>9.5728036433999995E-3</v>
      </c>
      <c r="AW1473" s="121">
        <v>1.8779552E-7</v>
      </c>
      <c r="AX1473" s="121">
        <v>5.6662440999999995E-10</v>
      </c>
      <c r="AY1473" s="121">
        <v>1.5480988E-14</v>
      </c>
      <c r="AZ1473" s="121">
        <v>0</v>
      </c>
      <c r="BA1473" s="121">
        <v>0</v>
      </c>
      <c r="BB1473" s="121">
        <v>5.8309504000000001E-11</v>
      </c>
      <c r="BC1473" s="121">
        <v>6.2219535000000005E-8</v>
      </c>
      <c r="BD1473" s="121">
        <v>1.3297411E-11</v>
      </c>
      <c r="BE1473" s="121">
        <v>5.0718329999999999E-11</v>
      </c>
      <c r="BF1473" s="121">
        <v>0</v>
      </c>
      <c r="BG1473" s="121">
        <v>0</v>
      </c>
      <c r="BH1473" s="121">
        <v>0</v>
      </c>
      <c r="BI1473" s="121">
        <v>0</v>
      </c>
      <c r="BJ1473" s="121">
        <v>0</v>
      </c>
      <c r="BK1473" s="121">
        <v>0</v>
      </c>
      <c r="BL1473" s="121">
        <v>0</v>
      </c>
      <c r="BM1473" s="121">
        <v>0</v>
      </c>
      <c r="BN1473" s="121">
        <v>1.5632434E-6</v>
      </c>
      <c r="BO1473" s="121">
        <v>9.5712404000000001E-3</v>
      </c>
      <c r="BP1473" s="121">
        <v>0</v>
      </c>
      <c r="BQ1473" s="121">
        <v>0</v>
      </c>
      <c r="BR1473" s="121">
        <v>0</v>
      </c>
      <c r="BT1473" s="71">
        <v>1.0437914E-5</v>
      </c>
      <c r="BU1473" s="71">
        <v>3.4966748999999998E-7</v>
      </c>
      <c r="BV1473" s="71">
        <v>5.6424971999999998E-6</v>
      </c>
      <c r="BW1473" s="71">
        <v>1.0359370999999999E-9</v>
      </c>
      <c r="BX1473" s="71">
        <v>1.3538771E-6</v>
      </c>
      <c r="BY1473" s="71">
        <v>0</v>
      </c>
      <c r="BZ1473" s="71">
        <v>0</v>
      </c>
      <c r="CA1473" s="71">
        <v>0</v>
      </c>
      <c r="CB1473" s="71">
        <v>0</v>
      </c>
      <c r="CC1473" s="71">
        <v>3.1601437000000002E-9</v>
      </c>
      <c r="CD1473" s="71">
        <v>0</v>
      </c>
      <c r="CE1473" s="71">
        <v>0</v>
      </c>
      <c r="CF1473" s="71">
        <v>0</v>
      </c>
      <c r="CG1473" s="71">
        <v>4.3864077E-7</v>
      </c>
      <c r="CH1473" s="71">
        <v>2.6490348999999999E-6</v>
      </c>
      <c r="CI1473" s="71">
        <v>5.1714433999999998E-14</v>
      </c>
      <c r="CJ1473" s="71">
        <v>0</v>
      </c>
      <c r="CL1473" s="186">
        <v>0</v>
      </c>
      <c r="CM1473" s="186">
        <v>0.20236586000000001</v>
      </c>
      <c r="CN1473" s="187">
        <v>0</v>
      </c>
      <c r="CO1473" s="186">
        <v>2.392374E-4</v>
      </c>
      <c r="CP1473" s="186">
        <v>0</v>
      </c>
      <c r="CQ1473" s="186">
        <v>0</v>
      </c>
      <c r="CR1473" s="186">
        <v>4.4315335000000001E-5</v>
      </c>
      <c r="CS1473" s="186">
        <v>0</v>
      </c>
      <c r="CT1473" s="186">
        <v>0</v>
      </c>
      <c r="CU1473" s="186">
        <v>0</v>
      </c>
    </row>
    <row r="1474" spans="1:99" ht="14.4">
      <c r="A1474" t="s">
        <v>3533</v>
      </c>
      <c r="B1474" s="92" t="s">
        <v>1737</v>
      </c>
      <c r="C1474" s="126" t="str">
        <f t="shared" si="395"/>
        <v>B.044.01.207</v>
      </c>
      <c r="D1474" s="11" t="s">
        <v>1738</v>
      </c>
      <c r="E1474" s="125" t="s">
        <v>1058</v>
      </c>
      <c r="F1474" s="128" t="str">
        <f t="shared" si="396"/>
        <v>Electricity Maldives production</v>
      </c>
      <c r="G1474" s="131">
        <f t="shared" si="391"/>
        <v>4.6429827556999995E-2</v>
      </c>
      <c r="H1474" s="183">
        <f t="shared" si="392"/>
        <v>2.9834954999999998E-3</v>
      </c>
      <c r="I1474" s="183">
        <f t="shared" si="393"/>
        <v>9.0825169000000004E-3</v>
      </c>
      <c r="J1474" s="184">
        <f t="shared" si="394"/>
        <v>2.2016157E-5</v>
      </c>
      <c r="K1474" s="183">
        <v>3.4341798999999999E-2</v>
      </c>
      <c r="L1474" s="146">
        <v>7.1603174000000004E-3</v>
      </c>
      <c r="M1474" s="146">
        <v>1.9221995E-3</v>
      </c>
      <c r="N1474" s="146">
        <v>1.6274073000000001E-3</v>
      </c>
      <c r="O1474" s="146">
        <v>1.3560881999999999E-3</v>
      </c>
      <c r="P1474" s="146">
        <v>0</v>
      </c>
      <c r="Q1474" s="146">
        <v>0</v>
      </c>
      <c r="R1474" s="188">
        <v>0</v>
      </c>
      <c r="S1474" s="188">
        <v>2.2016157E-5</v>
      </c>
      <c r="T1474" s="146">
        <v>0</v>
      </c>
      <c r="U1474" s="146">
        <v>0</v>
      </c>
      <c r="V1474" s="146">
        <v>0</v>
      </c>
      <c r="W1474" s="146">
        <v>0</v>
      </c>
      <c r="X1474" s="146">
        <v>0</v>
      </c>
      <c r="Z1474" s="157">
        <f t="shared" si="385"/>
        <v>0.22894532666666667</v>
      </c>
      <c r="AB1474" s="131">
        <f t="shared" si="386"/>
        <v>3.4341798999999999E-2</v>
      </c>
      <c r="AC1474" s="131">
        <f t="shared" si="387"/>
        <v>1.2066012399999999E-2</v>
      </c>
      <c r="AD1474" s="131">
        <f t="shared" si="388"/>
        <v>9.0825169000000004E-3</v>
      </c>
      <c r="AE1474" s="131">
        <f t="shared" si="389"/>
        <v>9.0825169000000004E-3</v>
      </c>
      <c r="AF1474" s="131">
        <f t="shared" si="390"/>
        <v>2.2016157E-5</v>
      </c>
      <c r="AH1474">
        <v>2.9788386999999998</v>
      </c>
      <c r="AI1474" s="71">
        <v>2.8958434</v>
      </c>
      <c r="AJ1474" s="71">
        <v>0</v>
      </c>
      <c r="AK1474" s="71">
        <v>0</v>
      </c>
      <c r="AL1474" s="71">
        <v>0</v>
      </c>
      <c r="AM1474" s="71">
        <v>8.2995263E-2</v>
      </c>
      <c r="AN1474" s="71">
        <v>0</v>
      </c>
      <c r="AP1474" s="129">
        <v>6.4921843999999999E-3</v>
      </c>
      <c r="AQ1474" s="129">
        <v>6.0684238000000001E-3</v>
      </c>
      <c r="AR1474" s="129">
        <v>2.1699134000000001E-4</v>
      </c>
      <c r="AS1474" s="129">
        <v>2.0676924E-4</v>
      </c>
      <c r="AT1474" s="172">
        <f t="shared" si="397"/>
        <v>3.6381438026000003E-7</v>
      </c>
      <c r="AU1474" s="172">
        <f t="shared" si="398"/>
        <v>8.0248276091799997E-10</v>
      </c>
      <c r="AV1474" s="185">
        <f t="shared" si="399"/>
        <v>2.8959277952680003E-2</v>
      </c>
      <c r="AW1474" s="121">
        <v>2.1246127000000001E-7</v>
      </c>
      <c r="AX1474" s="121">
        <v>6.4104692E-10</v>
      </c>
      <c r="AY1474" s="121">
        <v>1.7514318000000001E-14</v>
      </c>
      <c r="AZ1474" s="121">
        <v>0</v>
      </c>
      <c r="BA1474" s="121">
        <v>0</v>
      </c>
      <c r="BB1474" s="121">
        <v>4.361026E-11</v>
      </c>
      <c r="BC1474" s="121">
        <v>1.5130950000000001E-7</v>
      </c>
      <c r="BD1474" s="121">
        <v>9.9452665999999997E-12</v>
      </c>
      <c r="BE1474" s="121">
        <v>1.5147306E-10</v>
      </c>
      <c r="BF1474" s="121">
        <v>0</v>
      </c>
      <c r="BG1474" s="121">
        <v>0</v>
      </c>
      <c r="BH1474" s="121">
        <v>0</v>
      </c>
      <c r="BI1474" s="121">
        <v>0</v>
      </c>
      <c r="BJ1474" s="121">
        <v>0</v>
      </c>
      <c r="BK1474" s="121">
        <v>0</v>
      </c>
      <c r="BL1474" s="121">
        <v>0</v>
      </c>
      <c r="BM1474" s="121">
        <v>0</v>
      </c>
      <c r="BN1474" s="121">
        <v>8.4395267999999996E-7</v>
      </c>
      <c r="BO1474" s="121">
        <v>2.8958434000000002E-2</v>
      </c>
      <c r="BP1474" s="121">
        <v>0</v>
      </c>
      <c r="BQ1474" s="121">
        <v>0</v>
      </c>
      <c r="BR1474" s="121">
        <v>0</v>
      </c>
      <c r="BT1474" s="71">
        <v>1.3380592E-5</v>
      </c>
      <c r="BU1474" s="71">
        <v>1.0443011000000001E-6</v>
      </c>
      <c r="BV1474" s="71">
        <v>6.3836032999999999E-6</v>
      </c>
      <c r="BW1474" s="71">
        <v>7.7478772000000005E-10</v>
      </c>
      <c r="BX1474" s="71">
        <v>2.0740342999999999E-6</v>
      </c>
      <c r="BY1474" s="71">
        <v>0</v>
      </c>
      <c r="BZ1474" s="71">
        <v>0</v>
      </c>
      <c r="CA1474" s="71">
        <v>0</v>
      </c>
      <c r="CB1474" s="71">
        <v>0</v>
      </c>
      <c r="CC1474" s="71">
        <v>2.3635030000000001E-9</v>
      </c>
      <c r="CD1474" s="71">
        <v>0</v>
      </c>
      <c r="CE1474" s="71">
        <v>0</v>
      </c>
      <c r="CF1474" s="71">
        <v>0</v>
      </c>
      <c r="CG1474" s="71">
        <v>3.7887661E-7</v>
      </c>
      <c r="CH1474" s="71">
        <v>3.4966384000000001E-6</v>
      </c>
      <c r="CI1474" s="71">
        <v>2.7919219000000001E-14</v>
      </c>
      <c r="CJ1474" s="71">
        <v>0</v>
      </c>
      <c r="CL1474" s="186">
        <v>0</v>
      </c>
      <c r="CM1474" s="186">
        <v>0.22894533</v>
      </c>
      <c r="CN1474" s="187">
        <v>0</v>
      </c>
      <c r="CO1474" s="186">
        <v>7.1449556999999999E-4</v>
      </c>
      <c r="CP1474" s="186">
        <v>0</v>
      </c>
      <c r="CQ1474" s="186">
        <v>0</v>
      </c>
      <c r="CR1474" s="186">
        <v>7.7481271E-5</v>
      </c>
      <c r="CS1474" s="186">
        <v>0</v>
      </c>
      <c r="CT1474" s="186">
        <v>0</v>
      </c>
      <c r="CU1474" s="186">
        <v>0</v>
      </c>
    </row>
    <row r="1475" spans="1:99" ht="14.4">
      <c r="A1475" t="s">
        <v>3534</v>
      </c>
      <c r="B1475" s="92" t="s">
        <v>1737</v>
      </c>
      <c r="C1475" s="126" t="str">
        <f t="shared" si="395"/>
        <v>B.044.01.208</v>
      </c>
      <c r="D1475" s="11" t="s">
        <v>1738</v>
      </c>
      <c r="E1475" s="125" t="s">
        <v>1058</v>
      </c>
      <c r="F1475" s="128" t="str">
        <f t="shared" si="396"/>
        <v>Electricity Mali production</v>
      </c>
      <c r="G1475" s="131">
        <f t="shared" si="391"/>
        <v>2.9540978725E-2</v>
      </c>
      <c r="H1475" s="183">
        <f t="shared" si="392"/>
        <v>1.9460394899999999E-3</v>
      </c>
      <c r="I1475" s="183">
        <f t="shared" si="393"/>
        <v>5.8042233000000004E-3</v>
      </c>
      <c r="J1475" s="184">
        <f t="shared" si="394"/>
        <v>9.7583934999999995E-5</v>
      </c>
      <c r="K1475" s="183">
        <v>2.1693132E-2</v>
      </c>
      <c r="L1475" s="146">
        <v>4.5461088000000004E-3</v>
      </c>
      <c r="M1475" s="146">
        <v>1.2581145E-3</v>
      </c>
      <c r="N1475" s="146">
        <v>1.0648862E-3</v>
      </c>
      <c r="O1475" s="146">
        <v>8.8115329E-4</v>
      </c>
      <c r="P1475" s="146">
        <v>0</v>
      </c>
      <c r="Q1475" s="146">
        <v>0</v>
      </c>
      <c r="R1475" s="188">
        <v>0</v>
      </c>
      <c r="S1475" s="188">
        <v>9.7583934999999995E-5</v>
      </c>
      <c r="T1475" s="146">
        <v>0</v>
      </c>
      <c r="U1475" s="146">
        <v>0</v>
      </c>
      <c r="V1475" s="146">
        <v>0</v>
      </c>
      <c r="W1475" s="146">
        <v>0</v>
      </c>
      <c r="X1475" s="146">
        <v>0</v>
      </c>
      <c r="Z1475" s="157">
        <f t="shared" si="385"/>
        <v>0.14462088000000001</v>
      </c>
      <c r="AB1475" s="131">
        <f t="shared" si="386"/>
        <v>2.1693132E-2</v>
      </c>
      <c r="AC1475" s="131">
        <f t="shared" si="387"/>
        <v>7.7502627900000003E-3</v>
      </c>
      <c r="AD1475" s="131">
        <f t="shared" si="388"/>
        <v>5.8042233000000004E-3</v>
      </c>
      <c r="AE1475" s="131">
        <f t="shared" si="389"/>
        <v>5.8042233000000004E-3</v>
      </c>
      <c r="AF1475" s="131">
        <f t="shared" si="390"/>
        <v>9.7583934999999995E-5</v>
      </c>
      <c r="AH1475">
        <v>2.3742844000000001</v>
      </c>
      <c r="AI1475" s="71">
        <v>1.8182446000000001</v>
      </c>
      <c r="AJ1475" s="71">
        <v>0</v>
      </c>
      <c r="AK1475" s="71">
        <v>0</v>
      </c>
      <c r="AL1475" s="71">
        <v>6.4770675E-2</v>
      </c>
      <c r="AM1475" s="71">
        <v>4.1167804000000002E-2</v>
      </c>
      <c r="AN1475" s="71">
        <v>0.45010129999999998</v>
      </c>
      <c r="AP1475" s="129">
        <v>4.1138529999999998E-3</v>
      </c>
      <c r="AQ1475" s="129">
        <v>3.8467410999999999E-3</v>
      </c>
      <c r="AR1475" s="129">
        <v>1.3726259E-4</v>
      </c>
      <c r="AS1475" s="129">
        <v>1.2984937000000001E-4</v>
      </c>
      <c r="AT1475" s="172">
        <f t="shared" si="397"/>
        <v>2.3061996916499998E-7</v>
      </c>
      <c r="AU1475" s="172">
        <f t="shared" si="398"/>
        <v>5.0762790909700004E-10</v>
      </c>
      <c r="AV1475" s="185">
        <f t="shared" si="399"/>
        <v>1.81861867175E-2</v>
      </c>
      <c r="AW1475" s="121">
        <v>1.3420818E-7</v>
      </c>
      <c r="AX1475" s="121">
        <v>4.0493847000000001E-10</v>
      </c>
      <c r="AY1475" s="121">
        <v>1.1063497000000001E-14</v>
      </c>
      <c r="AZ1475" s="121">
        <v>0</v>
      </c>
      <c r="BA1475" s="121">
        <v>0</v>
      </c>
      <c r="BB1475" s="121">
        <v>2.8536164999999999E-11</v>
      </c>
      <c r="BC1475" s="121">
        <v>9.6383253000000001E-8</v>
      </c>
      <c r="BD1475" s="121">
        <v>6.5076376000000002E-12</v>
      </c>
      <c r="BE1475" s="121">
        <v>9.6170738000000002E-11</v>
      </c>
      <c r="BF1475" s="121">
        <v>0</v>
      </c>
      <c r="BG1475" s="121">
        <v>0</v>
      </c>
      <c r="BH1475" s="121">
        <v>0</v>
      </c>
      <c r="BI1475" s="121">
        <v>0</v>
      </c>
      <c r="BJ1475" s="121">
        <v>0</v>
      </c>
      <c r="BK1475" s="121">
        <v>0</v>
      </c>
      <c r="BL1475" s="121">
        <v>0</v>
      </c>
      <c r="BM1475" s="121">
        <v>0</v>
      </c>
      <c r="BN1475" s="121">
        <v>3.7407175E-6</v>
      </c>
      <c r="BO1475" s="121">
        <v>1.8182446000000001E-2</v>
      </c>
      <c r="BP1475" s="121">
        <v>0</v>
      </c>
      <c r="BQ1475" s="121">
        <v>0</v>
      </c>
      <c r="BR1475" s="121">
        <v>0</v>
      </c>
      <c r="BT1475" s="71">
        <v>8.4744316000000008E-6</v>
      </c>
      <c r="BU1475" s="71">
        <v>6.6303012999999997E-7</v>
      </c>
      <c r="BV1475" s="71">
        <v>4.0324138999999997E-6</v>
      </c>
      <c r="BW1475" s="71">
        <v>5.0697863999999998E-10</v>
      </c>
      <c r="BX1475" s="71">
        <v>1.3348635000000001E-6</v>
      </c>
      <c r="BY1475" s="71">
        <v>0</v>
      </c>
      <c r="BZ1475" s="71">
        <v>0</v>
      </c>
      <c r="CA1475" s="71">
        <v>0</v>
      </c>
      <c r="CB1475" s="71">
        <v>0</v>
      </c>
      <c r="CC1475" s="71">
        <v>1.5465469E-9</v>
      </c>
      <c r="CD1475" s="71">
        <v>0</v>
      </c>
      <c r="CE1475" s="71">
        <v>0</v>
      </c>
      <c r="CF1475" s="71">
        <v>0</v>
      </c>
      <c r="CG1475" s="71">
        <v>2.4659815000000001E-7</v>
      </c>
      <c r="CH1475" s="71">
        <v>2.1954721999999999E-6</v>
      </c>
      <c r="CI1475" s="71">
        <v>1.2374853999999999E-13</v>
      </c>
      <c r="CJ1475" s="71">
        <v>0</v>
      </c>
      <c r="CL1475" s="186">
        <v>0</v>
      </c>
      <c r="CM1475" s="186">
        <v>0.14462088000000001</v>
      </c>
      <c r="CN1475" s="187">
        <v>0</v>
      </c>
      <c r="CO1475" s="186">
        <v>4.5363556000000001E-4</v>
      </c>
      <c r="CP1475" s="186">
        <v>0</v>
      </c>
      <c r="CQ1475" s="186">
        <v>0</v>
      </c>
      <c r="CR1475" s="186">
        <v>4.9696066E-5</v>
      </c>
      <c r="CS1475" s="186">
        <v>0</v>
      </c>
      <c r="CT1475" s="186">
        <v>0</v>
      </c>
      <c r="CU1475" s="186">
        <v>0</v>
      </c>
    </row>
    <row r="1476" spans="1:99" ht="14.4">
      <c r="A1476" t="s">
        <v>3535</v>
      </c>
      <c r="B1476" s="92" t="s">
        <v>1737</v>
      </c>
      <c r="C1476" s="126" t="str">
        <f t="shared" si="395"/>
        <v>B.044.01.209</v>
      </c>
      <c r="D1476" s="11" t="s">
        <v>1738</v>
      </c>
      <c r="E1476" s="125" t="s">
        <v>1058</v>
      </c>
      <c r="F1476" s="128" t="str">
        <f t="shared" si="396"/>
        <v>Electricity Mauritania production</v>
      </c>
      <c r="G1476" s="131">
        <f t="shared" si="391"/>
        <v>3.7063532332E-2</v>
      </c>
      <c r="H1476" s="183">
        <f t="shared" si="392"/>
        <v>2.3754004999999999E-3</v>
      </c>
      <c r="I1476" s="183">
        <f t="shared" si="393"/>
        <v>7.2275741999999997E-3</v>
      </c>
      <c r="J1476" s="184">
        <f t="shared" si="394"/>
        <v>7.7567631999999993E-5</v>
      </c>
      <c r="K1476" s="183">
        <v>2.7382989999999999E-2</v>
      </c>
      <c r="L1476" s="146">
        <v>5.6967253999999998E-3</v>
      </c>
      <c r="M1476" s="146">
        <v>1.5308488000000001E-3</v>
      </c>
      <c r="N1476" s="146">
        <v>1.2966309999999999E-3</v>
      </c>
      <c r="O1476" s="146">
        <v>1.0787695E-3</v>
      </c>
      <c r="P1476" s="146">
        <v>0</v>
      </c>
      <c r="Q1476" s="146">
        <v>0</v>
      </c>
      <c r="R1476" s="188">
        <v>0</v>
      </c>
      <c r="S1476" s="188">
        <v>7.7567631999999993E-5</v>
      </c>
      <c r="T1476" s="146">
        <v>0</v>
      </c>
      <c r="U1476" s="146">
        <v>0</v>
      </c>
      <c r="V1476" s="146">
        <v>0</v>
      </c>
      <c r="W1476" s="146">
        <v>0</v>
      </c>
      <c r="X1476" s="146">
        <v>0</v>
      </c>
      <c r="Z1476" s="157">
        <f t="shared" si="385"/>
        <v>0.18255326666666666</v>
      </c>
      <c r="AB1476" s="131">
        <f t="shared" si="386"/>
        <v>2.7382989999999999E-2</v>
      </c>
      <c r="AC1476" s="131">
        <f t="shared" si="387"/>
        <v>9.6029746999999992E-3</v>
      </c>
      <c r="AD1476" s="131">
        <f t="shared" si="388"/>
        <v>7.2275741999999997E-3</v>
      </c>
      <c r="AE1476" s="131">
        <f t="shared" si="389"/>
        <v>7.2275741999999997E-3</v>
      </c>
      <c r="AF1476" s="131">
        <f t="shared" si="390"/>
        <v>7.7567631999999993E-5</v>
      </c>
      <c r="AH1476">
        <v>2.6292604000000002</v>
      </c>
      <c r="AI1476" s="71">
        <v>2.3009219999999999</v>
      </c>
      <c r="AJ1476" s="71">
        <v>0</v>
      </c>
      <c r="AK1476" s="71">
        <v>0</v>
      </c>
      <c r="AL1476" s="71">
        <v>0</v>
      </c>
      <c r="AM1476" s="71">
        <v>0.17511377</v>
      </c>
      <c r="AN1476" s="71">
        <v>0.15322453999999999</v>
      </c>
      <c r="AP1476" s="129">
        <v>5.1715103000000004E-3</v>
      </c>
      <c r="AQ1476" s="129">
        <v>4.8342558000000002E-3</v>
      </c>
      <c r="AR1476" s="129">
        <v>1.7294742000000001E-4</v>
      </c>
      <c r="AS1476" s="129">
        <v>1.6430705999999999E-4</v>
      </c>
      <c r="AT1476" s="172">
        <f t="shared" si="397"/>
        <v>2.89823486321E-7</v>
      </c>
      <c r="AU1476" s="172">
        <f t="shared" si="398"/>
        <v>6.3959844142499999E-10</v>
      </c>
      <c r="AV1476" s="185">
        <f t="shared" si="399"/>
        <v>2.30121934259E-2</v>
      </c>
      <c r="AW1476" s="121">
        <v>1.6940943E-7</v>
      </c>
      <c r="AX1476" s="121">
        <v>5.1114914000000003E-10</v>
      </c>
      <c r="AY1476" s="121">
        <v>1.3965325E-14</v>
      </c>
      <c r="AZ1476" s="121">
        <v>0</v>
      </c>
      <c r="BA1476" s="121">
        <v>0</v>
      </c>
      <c r="BB1476" s="121">
        <v>3.4746320999999999E-11</v>
      </c>
      <c r="BC1476" s="121">
        <v>1.2037931000000001E-7</v>
      </c>
      <c r="BD1476" s="121">
        <v>7.9238560999999999E-12</v>
      </c>
      <c r="BE1476" s="121">
        <v>1.2051148000000001E-10</v>
      </c>
      <c r="BF1476" s="121">
        <v>0</v>
      </c>
      <c r="BG1476" s="121">
        <v>0</v>
      </c>
      <c r="BH1476" s="121">
        <v>0</v>
      </c>
      <c r="BI1476" s="121">
        <v>0</v>
      </c>
      <c r="BJ1476" s="121">
        <v>0</v>
      </c>
      <c r="BK1476" s="121">
        <v>0</v>
      </c>
      <c r="BL1476" s="121">
        <v>0</v>
      </c>
      <c r="BM1476" s="121">
        <v>0</v>
      </c>
      <c r="BN1476" s="121">
        <v>2.9734259000000001E-6</v>
      </c>
      <c r="BO1476" s="121">
        <v>2.300922E-2</v>
      </c>
      <c r="BP1476" s="121">
        <v>0</v>
      </c>
      <c r="BQ1476" s="121">
        <v>0</v>
      </c>
      <c r="BR1476" s="121">
        <v>0</v>
      </c>
      <c r="BT1476" s="71">
        <v>1.0653472000000001E-5</v>
      </c>
      <c r="BU1476" s="71">
        <v>8.3084255000000003E-7</v>
      </c>
      <c r="BV1476" s="71">
        <v>5.0900693999999997E-6</v>
      </c>
      <c r="BW1476" s="71">
        <v>6.1730938999999998E-10</v>
      </c>
      <c r="BX1476" s="71">
        <v>1.6499786999999999E-6</v>
      </c>
      <c r="BY1476" s="71">
        <v>0</v>
      </c>
      <c r="BZ1476" s="71">
        <v>0</v>
      </c>
      <c r="CA1476" s="71">
        <v>0</v>
      </c>
      <c r="CB1476" s="71">
        <v>0</v>
      </c>
      <c r="CC1476" s="71">
        <v>1.8831127000000002E-9</v>
      </c>
      <c r="CD1476" s="71">
        <v>0</v>
      </c>
      <c r="CE1476" s="71">
        <v>0</v>
      </c>
      <c r="CF1476" s="71">
        <v>0</v>
      </c>
      <c r="CG1476" s="71">
        <v>3.0179067E-7</v>
      </c>
      <c r="CH1476" s="71">
        <v>2.7782898E-6</v>
      </c>
      <c r="CI1476" s="71">
        <v>9.8365385000000006E-14</v>
      </c>
      <c r="CJ1476" s="71">
        <v>0</v>
      </c>
      <c r="CL1476" s="186">
        <v>0</v>
      </c>
      <c r="CM1476" s="186">
        <v>0.18255325999999999</v>
      </c>
      <c r="CN1476" s="187">
        <v>0</v>
      </c>
      <c r="CO1476" s="186">
        <v>5.6845037000000001E-4</v>
      </c>
      <c r="CP1476" s="186">
        <v>0</v>
      </c>
      <c r="CQ1476" s="186">
        <v>0</v>
      </c>
      <c r="CR1476" s="186">
        <v>6.1640610000000001E-5</v>
      </c>
      <c r="CS1476" s="186">
        <v>0</v>
      </c>
      <c r="CT1476" s="186">
        <v>0</v>
      </c>
      <c r="CU1476" s="186">
        <v>0</v>
      </c>
    </row>
    <row r="1477" spans="1:99" ht="14.4">
      <c r="A1477" t="s">
        <v>3536</v>
      </c>
      <c r="B1477" s="92" t="s">
        <v>1737</v>
      </c>
      <c r="C1477" s="126" t="str">
        <f t="shared" si="395"/>
        <v>B.044.01.210</v>
      </c>
      <c r="D1477" s="11" t="s">
        <v>1738</v>
      </c>
      <c r="E1477" s="125" t="s">
        <v>1058</v>
      </c>
      <c r="F1477" s="128" t="str">
        <f t="shared" si="396"/>
        <v>Electricity Mauritius production</v>
      </c>
      <c r="G1477" s="131">
        <f t="shared" si="391"/>
        <v>4.0403038832999998E-2</v>
      </c>
      <c r="H1477" s="183">
        <f t="shared" si="392"/>
        <v>3.0889789999999999E-3</v>
      </c>
      <c r="I1477" s="183">
        <f t="shared" si="393"/>
        <v>6.7208262000000001E-3</v>
      </c>
      <c r="J1477" s="184">
        <f t="shared" si="394"/>
        <v>1.9902632999999998E-5</v>
      </c>
      <c r="K1477" s="183">
        <v>3.0573330999999999E-2</v>
      </c>
      <c r="L1477" s="146">
        <v>4.6150026999999998E-3</v>
      </c>
      <c r="M1477" s="146">
        <v>2.1058234999999999E-3</v>
      </c>
      <c r="N1477" s="146">
        <v>1.7856979E-3</v>
      </c>
      <c r="O1477" s="146">
        <v>1.3032810999999999E-3</v>
      </c>
      <c r="P1477" s="146">
        <v>0</v>
      </c>
      <c r="Q1477" s="146">
        <v>0</v>
      </c>
      <c r="R1477" s="188">
        <v>0</v>
      </c>
      <c r="S1477" s="188">
        <v>1.9902632999999998E-5</v>
      </c>
      <c r="T1477" s="146">
        <v>0</v>
      </c>
      <c r="U1477" s="146">
        <v>0</v>
      </c>
      <c r="V1477" s="146">
        <v>0</v>
      </c>
      <c r="W1477" s="146">
        <v>0</v>
      </c>
      <c r="X1477" s="146">
        <v>0</v>
      </c>
      <c r="Z1477" s="157">
        <f t="shared" si="385"/>
        <v>0.20382220666666667</v>
      </c>
      <c r="AB1477" s="131">
        <f t="shared" si="386"/>
        <v>3.0573330999999999E-2</v>
      </c>
      <c r="AC1477" s="131">
        <f t="shared" si="387"/>
        <v>9.8098051999999988E-3</v>
      </c>
      <c r="AD1477" s="131">
        <f t="shared" si="388"/>
        <v>6.7208262000000001E-3</v>
      </c>
      <c r="AE1477" s="131">
        <f t="shared" si="389"/>
        <v>6.7208262000000001E-3</v>
      </c>
      <c r="AF1477" s="131">
        <f t="shared" si="390"/>
        <v>1.9902632999999998E-5</v>
      </c>
      <c r="AH1477">
        <v>2.8223726</v>
      </c>
      <c r="AI1477" s="71">
        <v>2.3922762999999998</v>
      </c>
      <c r="AJ1477" s="71">
        <v>0</v>
      </c>
      <c r="AK1477" s="71">
        <v>0</v>
      </c>
      <c r="AL1477" s="71">
        <v>0.34918166</v>
      </c>
      <c r="AM1477" s="71">
        <v>5.1785418E-2</v>
      </c>
      <c r="AN1477" s="71">
        <v>2.9129295999999999E-2</v>
      </c>
      <c r="AP1477" s="129">
        <v>5.1894714000000003E-3</v>
      </c>
      <c r="AQ1477" s="129">
        <v>4.8947577000000003E-3</v>
      </c>
      <c r="AR1477" s="129">
        <v>1.8367150999999999E-4</v>
      </c>
      <c r="AS1477" s="129">
        <v>1.1104223E-4</v>
      </c>
      <c r="AT1477" s="172">
        <f t="shared" si="397"/>
        <v>2.9345070203400004E-7</v>
      </c>
      <c r="AU1477" s="172">
        <f t="shared" si="398"/>
        <v>6.7925852739900011E-10</v>
      </c>
      <c r="AV1477" s="185">
        <f t="shared" si="399"/>
        <v>1.5552132934260001E-2</v>
      </c>
      <c r="AW1477" s="121">
        <v>1.8914701E-7</v>
      </c>
      <c r="AX1477" s="121">
        <v>5.7070218E-10</v>
      </c>
      <c r="AY1477" s="121">
        <v>1.5592399E-14</v>
      </c>
      <c r="AZ1477" s="121">
        <v>0</v>
      </c>
      <c r="BA1477" s="121">
        <v>0</v>
      </c>
      <c r="BB1477" s="121">
        <v>4.7852034E-11</v>
      </c>
      <c r="BC1477" s="121">
        <v>1.0425584000000001E-7</v>
      </c>
      <c r="BD1477" s="121">
        <v>1.0912598E-11</v>
      </c>
      <c r="BE1477" s="121">
        <v>9.7628157000000005E-11</v>
      </c>
      <c r="BF1477" s="121">
        <v>0</v>
      </c>
      <c r="BG1477" s="121">
        <v>0</v>
      </c>
      <c r="BH1477" s="121">
        <v>0</v>
      </c>
      <c r="BI1477" s="121">
        <v>0</v>
      </c>
      <c r="BJ1477" s="121">
        <v>0</v>
      </c>
      <c r="BK1477" s="121">
        <v>0</v>
      </c>
      <c r="BL1477" s="121">
        <v>0</v>
      </c>
      <c r="BM1477" s="121">
        <v>0</v>
      </c>
      <c r="BN1477" s="121">
        <v>7.6293426000000001E-7</v>
      </c>
      <c r="BO1477" s="121">
        <v>1.555137E-2</v>
      </c>
      <c r="BP1477" s="121">
        <v>0</v>
      </c>
      <c r="BQ1477" s="121">
        <v>0</v>
      </c>
      <c r="BR1477" s="121">
        <v>0</v>
      </c>
      <c r="BT1477" s="71">
        <v>1.1354239000000001E-5</v>
      </c>
      <c r="BU1477" s="71">
        <v>6.7307801000000002E-7</v>
      </c>
      <c r="BV1477" s="71">
        <v>5.683104E-6</v>
      </c>
      <c r="BW1477" s="71">
        <v>8.5014784E-10</v>
      </c>
      <c r="BX1477" s="71">
        <v>1.7209786E-6</v>
      </c>
      <c r="BY1477" s="71">
        <v>0</v>
      </c>
      <c r="BZ1477" s="71">
        <v>0</v>
      </c>
      <c r="CA1477" s="71">
        <v>0</v>
      </c>
      <c r="CB1477" s="71">
        <v>0</v>
      </c>
      <c r="CC1477" s="71">
        <v>2.5933903E-9</v>
      </c>
      <c r="CD1477" s="71">
        <v>0</v>
      </c>
      <c r="CE1477" s="71">
        <v>0</v>
      </c>
      <c r="CF1477" s="71">
        <v>0</v>
      </c>
      <c r="CG1477" s="71">
        <v>3.8503746000000001E-7</v>
      </c>
      <c r="CH1477" s="71">
        <v>2.8885970999999998E-6</v>
      </c>
      <c r="CI1477" s="71">
        <v>2.5239009E-14</v>
      </c>
      <c r="CJ1477" s="71">
        <v>0</v>
      </c>
      <c r="CL1477" s="186">
        <v>0</v>
      </c>
      <c r="CM1477" s="186">
        <v>0.20382221</v>
      </c>
      <c r="CN1477" s="187">
        <v>0</v>
      </c>
      <c r="CO1477" s="186">
        <v>4.6051016999999999E-4</v>
      </c>
      <c r="CP1477" s="186">
        <v>0</v>
      </c>
      <c r="CQ1477" s="186">
        <v>0</v>
      </c>
      <c r="CR1477" s="186">
        <v>6.0643059000000003E-5</v>
      </c>
      <c r="CS1477" s="186">
        <v>0</v>
      </c>
      <c r="CT1477" s="186">
        <v>0</v>
      </c>
      <c r="CU1477" s="186">
        <v>0</v>
      </c>
    </row>
    <row r="1478" spans="1:99" ht="14.4">
      <c r="A1478" t="s">
        <v>3537</v>
      </c>
      <c r="B1478" s="92" t="s">
        <v>1737</v>
      </c>
      <c r="C1478" s="126" t="str">
        <f t="shared" si="395"/>
        <v>B.044.01.211</v>
      </c>
      <c r="D1478" s="11" t="s">
        <v>1738</v>
      </c>
      <c r="E1478" s="125" t="s">
        <v>1058</v>
      </c>
      <c r="F1478" s="128" t="str">
        <f t="shared" si="396"/>
        <v>Electricity Mexico production</v>
      </c>
      <c r="G1478" s="131">
        <f t="shared" si="391"/>
        <v>3.5693573636000002E-2</v>
      </c>
      <c r="H1478" s="183">
        <f t="shared" si="392"/>
        <v>3.4478843000000001E-3</v>
      </c>
      <c r="I1478" s="183">
        <f t="shared" si="393"/>
        <v>5.3767316000000002E-3</v>
      </c>
      <c r="J1478" s="184">
        <f t="shared" si="394"/>
        <v>1.010285736E-3</v>
      </c>
      <c r="K1478" s="183">
        <v>2.5858671999999999E-2</v>
      </c>
      <c r="L1478" s="146">
        <v>2.7840592999999999E-3</v>
      </c>
      <c r="M1478" s="146">
        <v>2.5926723E-3</v>
      </c>
      <c r="N1478" s="146">
        <v>2.3277137000000002E-3</v>
      </c>
      <c r="O1478" s="188">
        <v>1.1201706E-3</v>
      </c>
      <c r="P1478" s="146">
        <v>0</v>
      </c>
      <c r="Q1478" s="146">
        <v>0</v>
      </c>
      <c r="R1478" s="146">
        <v>0</v>
      </c>
      <c r="S1478" s="188">
        <v>5.6247476000000001E-5</v>
      </c>
      <c r="T1478" s="146">
        <v>0</v>
      </c>
      <c r="U1478" s="146">
        <v>9.5403825999999998E-4</v>
      </c>
      <c r="V1478" s="146">
        <v>0</v>
      </c>
      <c r="W1478" s="146">
        <v>0</v>
      </c>
      <c r="X1478" s="146">
        <v>0</v>
      </c>
      <c r="Z1478" s="157">
        <f t="shared" si="385"/>
        <v>0.17239114666666666</v>
      </c>
      <c r="AB1478" s="131">
        <f t="shared" si="386"/>
        <v>2.5858671999999999E-2</v>
      </c>
      <c r="AC1478" s="131">
        <f t="shared" si="387"/>
        <v>8.8246159000000008E-3</v>
      </c>
      <c r="AD1478" s="131">
        <f t="shared" si="388"/>
        <v>5.3767316000000002E-3</v>
      </c>
      <c r="AE1478" s="131">
        <f t="shared" si="389"/>
        <v>5.3767316000000002E-3</v>
      </c>
      <c r="AF1478" s="131">
        <f t="shared" si="390"/>
        <v>1.010285736E-3</v>
      </c>
      <c r="AH1478">
        <v>2.4285074999999998</v>
      </c>
      <c r="AI1478" s="71">
        <v>1.9948138</v>
      </c>
      <c r="AJ1478" s="71">
        <v>0.13217749000000001</v>
      </c>
      <c r="AK1478" s="71">
        <v>0</v>
      </c>
      <c r="AL1478" s="71">
        <v>7.5088716E-2</v>
      </c>
      <c r="AM1478" s="71">
        <v>0.15232340999999999</v>
      </c>
      <c r="AN1478" s="71">
        <v>7.4104130000000004E-2</v>
      </c>
      <c r="AP1478" s="129">
        <v>4.0635745000000001E-3</v>
      </c>
      <c r="AQ1478" s="129">
        <v>3.8059305000000001E-3</v>
      </c>
      <c r="AR1478" s="129">
        <v>1.5029609999999999E-4</v>
      </c>
      <c r="AS1478" s="129">
        <v>1.0734786999999999E-4</v>
      </c>
      <c r="AT1478" s="172">
        <f t="shared" si="397"/>
        <v>2.28173296642E-7</v>
      </c>
      <c r="AU1478" s="172">
        <f t="shared" si="398"/>
        <v>5.5582875792300003E-10</v>
      </c>
      <c r="AV1478" s="185">
        <f t="shared" si="399"/>
        <v>1.50347152154E-2</v>
      </c>
      <c r="AW1478" s="121">
        <v>1.5997899E-7</v>
      </c>
      <c r="AX1478" s="121">
        <v>4.8269522E-10</v>
      </c>
      <c r="AY1478" s="121">
        <v>1.3187923E-14</v>
      </c>
      <c r="AZ1478" s="121">
        <v>0</v>
      </c>
      <c r="BA1478" s="121">
        <v>0</v>
      </c>
      <c r="BB1478" s="121">
        <v>6.2376641999999996E-11</v>
      </c>
      <c r="BC1478" s="121">
        <v>6.8131930000000002E-8</v>
      </c>
      <c r="BD1478" s="121">
        <v>1.4224917E-11</v>
      </c>
      <c r="BE1478" s="121">
        <v>5.8895433000000005E-11</v>
      </c>
      <c r="BF1478" s="121">
        <v>0</v>
      </c>
      <c r="BG1478" s="121">
        <v>0</v>
      </c>
      <c r="BH1478" s="121">
        <v>0</v>
      </c>
      <c r="BI1478" s="121">
        <v>0</v>
      </c>
      <c r="BJ1478" s="121">
        <v>0</v>
      </c>
      <c r="BK1478" s="121">
        <v>0</v>
      </c>
      <c r="BL1478" s="121">
        <v>0</v>
      </c>
      <c r="BM1478" s="121">
        <v>0</v>
      </c>
      <c r="BN1478" s="121">
        <v>3.5322154000000002E-6</v>
      </c>
      <c r="BO1478" s="121">
        <v>1.5031183E-2</v>
      </c>
      <c r="BP1478" s="121">
        <v>0</v>
      </c>
      <c r="BQ1478" s="121">
        <v>0</v>
      </c>
      <c r="BR1478" s="121">
        <v>0</v>
      </c>
      <c r="BT1478" s="71">
        <v>9.5184850999999993E-6</v>
      </c>
      <c r="BU1478" s="71">
        <v>4.0604291000000002E-7</v>
      </c>
      <c r="BV1478" s="71">
        <v>4.8067226999999998E-6</v>
      </c>
      <c r="BW1478" s="71">
        <v>1.1081946000000001E-9</v>
      </c>
      <c r="BX1478" s="71">
        <v>1.337114E-6</v>
      </c>
      <c r="BY1478" s="71">
        <v>0</v>
      </c>
      <c r="BZ1478" s="71">
        <v>0</v>
      </c>
      <c r="CA1478" s="71">
        <v>0</v>
      </c>
      <c r="CB1478" s="71">
        <v>0</v>
      </c>
      <c r="CC1478" s="71">
        <v>3.3805664000000001E-9</v>
      </c>
      <c r="CD1478" s="71">
        <v>0</v>
      </c>
      <c r="CE1478" s="71">
        <v>0</v>
      </c>
      <c r="CF1478" s="71">
        <v>0</v>
      </c>
      <c r="CG1478" s="71">
        <v>4.7131264E-7</v>
      </c>
      <c r="CH1478" s="71">
        <v>2.4928041000000001E-6</v>
      </c>
      <c r="CI1478" s="71">
        <v>7.1328780999999996E-14</v>
      </c>
      <c r="CJ1478" s="71">
        <v>0</v>
      </c>
      <c r="CL1478" s="186">
        <v>0</v>
      </c>
      <c r="CM1478" s="186">
        <v>0.17239114999999999</v>
      </c>
      <c r="CN1478" s="187">
        <v>0</v>
      </c>
      <c r="CO1478" s="186">
        <v>2.7780865E-4</v>
      </c>
      <c r="CP1478" s="186">
        <v>0</v>
      </c>
      <c r="CQ1478" s="186">
        <v>0</v>
      </c>
      <c r="CR1478" s="186">
        <v>4.4911621999999999E-5</v>
      </c>
      <c r="CS1478" s="186">
        <v>0</v>
      </c>
      <c r="CT1478" s="186">
        <v>0</v>
      </c>
      <c r="CU1478" s="186">
        <v>0</v>
      </c>
    </row>
    <row r="1479" spans="1:99" ht="14.4">
      <c r="A1479" t="s">
        <v>3538</v>
      </c>
      <c r="B1479" s="92" t="s">
        <v>1737</v>
      </c>
      <c r="C1479" s="126" t="str">
        <f t="shared" si="395"/>
        <v>B.044.01.212</v>
      </c>
      <c r="D1479" s="11" t="s">
        <v>1738</v>
      </c>
      <c r="E1479" s="125" t="s">
        <v>1058</v>
      </c>
      <c r="F1479" s="128" t="str">
        <f t="shared" si="396"/>
        <v>Electricity Moldova production</v>
      </c>
      <c r="G1479" s="131">
        <f t="shared" si="391"/>
        <v>3.9369241164999999E-2</v>
      </c>
      <c r="H1479" s="183">
        <f t="shared" si="392"/>
        <v>4.0331454000000003E-3</v>
      </c>
      <c r="I1479" s="183">
        <f t="shared" si="393"/>
        <v>6.0899106999999994E-3</v>
      </c>
      <c r="J1479" s="184">
        <f t="shared" si="394"/>
        <v>3.1539065000000002E-5</v>
      </c>
      <c r="K1479" s="183">
        <v>2.9214646E-2</v>
      </c>
      <c r="L1479" s="146">
        <v>3.0268972999999998E-3</v>
      </c>
      <c r="M1479" s="146">
        <v>3.0630134E-3</v>
      </c>
      <c r="N1479" s="146">
        <v>2.7703198000000001E-3</v>
      </c>
      <c r="O1479" s="146">
        <v>1.2628256E-3</v>
      </c>
      <c r="P1479" s="146">
        <v>0</v>
      </c>
      <c r="Q1479" s="146">
        <v>0</v>
      </c>
      <c r="R1479" s="146">
        <v>0</v>
      </c>
      <c r="S1479" s="188">
        <v>3.1539065000000002E-5</v>
      </c>
      <c r="T1479" s="146">
        <v>0</v>
      </c>
      <c r="U1479" s="146">
        <v>0</v>
      </c>
      <c r="V1479" s="146">
        <v>0</v>
      </c>
      <c r="W1479" s="146">
        <v>0</v>
      </c>
      <c r="X1479" s="146">
        <v>0</v>
      </c>
      <c r="Z1479" s="157">
        <f t="shared" si="385"/>
        <v>0.19476430666666666</v>
      </c>
      <c r="AB1479" s="131">
        <f t="shared" si="386"/>
        <v>2.9214646E-2</v>
      </c>
      <c r="AC1479" s="131">
        <f t="shared" si="387"/>
        <v>1.01230561E-2</v>
      </c>
      <c r="AD1479" s="131">
        <f t="shared" si="388"/>
        <v>6.0899106999999994E-3</v>
      </c>
      <c r="AE1479" s="131">
        <f t="shared" si="389"/>
        <v>6.0899106999999994E-3</v>
      </c>
      <c r="AF1479" s="131">
        <f t="shared" si="390"/>
        <v>3.1539065000000002E-5</v>
      </c>
      <c r="AH1479">
        <v>2.4056408999999999</v>
      </c>
      <c r="AI1479" s="71">
        <v>2.2691545</v>
      </c>
      <c r="AJ1479" s="71">
        <v>0</v>
      </c>
      <c r="AK1479" s="71">
        <v>0</v>
      </c>
      <c r="AL1479" s="71">
        <v>7.2612240000000002E-3</v>
      </c>
      <c r="AM1479" s="71">
        <v>7.7535103999999994E-2</v>
      </c>
      <c r="AN1479" s="71">
        <v>5.1690069999999998E-2</v>
      </c>
      <c r="AP1479" s="129">
        <v>4.5628637999999997E-3</v>
      </c>
      <c r="AQ1479" s="129">
        <v>4.2633289999999997E-3</v>
      </c>
      <c r="AR1479" s="129">
        <v>1.6935618E-4</v>
      </c>
      <c r="AS1479" s="129">
        <v>1.3017854000000001E-4</v>
      </c>
      <c r="AT1479" s="172">
        <f t="shared" si="397"/>
        <v>2.5559527132799999E-7</v>
      </c>
      <c r="AU1479" s="172">
        <f t="shared" si="398"/>
        <v>6.2631723446900004E-10</v>
      </c>
      <c r="AV1479" s="185">
        <f t="shared" si="399"/>
        <v>1.8232287997499999E-2</v>
      </c>
      <c r="AW1479" s="121">
        <v>1.8074128E-7</v>
      </c>
      <c r="AX1479" s="121">
        <v>5.4534005000000002E-10</v>
      </c>
      <c r="AY1479" s="121">
        <v>1.4899468999999999E-14</v>
      </c>
      <c r="AZ1479" s="121">
        <v>0</v>
      </c>
      <c r="BA1479" s="121">
        <v>0</v>
      </c>
      <c r="BB1479" s="121">
        <v>7.4237328000000002E-11</v>
      </c>
      <c r="BC1479" s="121">
        <v>7.4779754000000006E-8</v>
      </c>
      <c r="BD1479" s="121">
        <v>1.6929732E-11</v>
      </c>
      <c r="BE1479" s="121">
        <v>6.4032553000000004E-11</v>
      </c>
      <c r="BF1479" s="121">
        <v>0</v>
      </c>
      <c r="BG1479" s="121">
        <v>0</v>
      </c>
      <c r="BH1479" s="121">
        <v>0</v>
      </c>
      <c r="BI1479" s="121">
        <v>0</v>
      </c>
      <c r="BJ1479" s="121">
        <v>0</v>
      </c>
      <c r="BK1479" s="121">
        <v>0</v>
      </c>
      <c r="BL1479" s="121">
        <v>0</v>
      </c>
      <c r="BM1479" s="121">
        <v>0</v>
      </c>
      <c r="BN1479" s="121">
        <v>1.2089975E-6</v>
      </c>
      <c r="BO1479" s="121">
        <v>1.8231079000000001E-2</v>
      </c>
      <c r="BP1479" s="121">
        <v>0</v>
      </c>
      <c r="BQ1479" s="121">
        <v>0</v>
      </c>
      <c r="BR1479" s="121">
        <v>0</v>
      </c>
      <c r="BT1479" s="71">
        <v>1.0555365999999999E-5</v>
      </c>
      <c r="BU1479" s="71">
        <v>4.4145977E-7</v>
      </c>
      <c r="BV1479" s="71">
        <v>5.4305456000000002E-6</v>
      </c>
      <c r="BW1479" s="71">
        <v>1.3189137000000001E-9</v>
      </c>
      <c r="BX1479" s="71">
        <v>1.4939757E-6</v>
      </c>
      <c r="BY1479" s="71">
        <v>0</v>
      </c>
      <c r="BZ1479" s="71">
        <v>0</v>
      </c>
      <c r="CA1479" s="71">
        <v>0</v>
      </c>
      <c r="CB1479" s="71">
        <v>0</v>
      </c>
      <c r="CC1479" s="71">
        <v>4.0233684999999999E-9</v>
      </c>
      <c r="CD1479" s="71">
        <v>0</v>
      </c>
      <c r="CE1479" s="71">
        <v>0</v>
      </c>
      <c r="CF1479" s="71">
        <v>0</v>
      </c>
      <c r="CG1479" s="71">
        <v>5.5821822000000003E-7</v>
      </c>
      <c r="CH1479" s="71">
        <v>2.6258241000000001E-6</v>
      </c>
      <c r="CI1479" s="71">
        <v>3.9995448999999999E-14</v>
      </c>
      <c r="CJ1479" s="71">
        <v>0</v>
      </c>
      <c r="CL1479" s="186">
        <v>0</v>
      </c>
      <c r="CM1479" s="186">
        <v>0.19476431</v>
      </c>
      <c r="CN1479" s="187">
        <v>0</v>
      </c>
      <c r="CO1479" s="186">
        <v>3.0204035000000001E-4</v>
      </c>
      <c r="CP1479" s="186">
        <v>0</v>
      </c>
      <c r="CQ1479" s="186">
        <v>0</v>
      </c>
      <c r="CR1479" s="186">
        <v>4.9949927000000001E-5</v>
      </c>
      <c r="CS1479" s="186">
        <v>0</v>
      </c>
      <c r="CT1479" s="186">
        <v>0</v>
      </c>
      <c r="CU1479" s="186">
        <v>0</v>
      </c>
    </row>
    <row r="1480" spans="1:99" ht="14.4">
      <c r="A1480" t="s">
        <v>3539</v>
      </c>
      <c r="B1480" s="92" t="s">
        <v>1737</v>
      </c>
      <c r="C1480" s="126" t="str">
        <f t="shared" si="395"/>
        <v>B.044.01.213</v>
      </c>
      <c r="D1480" s="11" t="s">
        <v>1738</v>
      </c>
      <c r="E1480" s="125" t="s">
        <v>1058</v>
      </c>
      <c r="F1480" s="128" t="str">
        <f t="shared" si="396"/>
        <v>Electricity Mongolia production</v>
      </c>
      <c r="G1480" s="131">
        <f t="shared" si="391"/>
        <v>5.1272596029999999E-2</v>
      </c>
      <c r="H1480" s="183">
        <f t="shared" si="392"/>
        <v>3.7842079999999998E-3</v>
      </c>
      <c r="I1480" s="183">
        <f t="shared" si="393"/>
        <v>5.6636147999999994E-3</v>
      </c>
      <c r="J1480" s="184">
        <f t="shared" si="394"/>
        <v>3.098623E-5</v>
      </c>
      <c r="K1480" s="183">
        <v>4.1793786999999999E-2</v>
      </c>
      <c r="L1480" s="146">
        <v>2.9942765999999999E-3</v>
      </c>
      <c r="M1480" s="146">
        <v>2.6693381999999999E-3</v>
      </c>
      <c r="N1480" s="146">
        <v>2.273115E-3</v>
      </c>
      <c r="O1480" s="146">
        <v>1.511093E-3</v>
      </c>
      <c r="P1480" s="146">
        <v>0</v>
      </c>
      <c r="Q1480" s="146">
        <v>0</v>
      </c>
      <c r="R1480" s="188">
        <v>0</v>
      </c>
      <c r="S1480" s="188">
        <v>3.098623E-5</v>
      </c>
      <c r="T1480" s="146">
        <v>0</v>
      </c>
      <c r="U1480" s="146">
        <v>0</v>
      </c>
      <c r="V1480" s="146">
        <v>0</v>
      </c>
      <c r="W1480" s="146">
        <v>0</v>
      </c>
      <c r="X1480" s="146">
        <v>0</v>
      </c>
      <c r="Z1480" s="157">
        <f t="shared" si="385"/>
        <v>0.27862524666666666</v>
      </c>
      <c r="AB1480" s="131">
        <f t="shared" si="386"/>
        <v>4.1793786999999999E-2</v>
      </c>
      <c r="AC1480" s="131">
        <f t="shared" si="387"/>
        <v>9.4478228000000001E-3</v>
      </c>
      <c r="AD1480" s="131">
        <f t="shared" si="388"/>
        <v>5.6636147999999994E-3</v>
      </c>
      <c r="AE1480" s="131">
        <f t="shared" si="389"/>
        <v>5.6636147999999994E-3</v>
      </c>
      <c r="AF1480" s="131">
        <f t="shared" si="390"/>
        <v>3.098623E-5</v>
      </c>
      <c r="AH1480">
        <v>3.1140072000000001</v>
      </c>
      <c r="AI1480" s="71">
        <v>3.0015120999999998</v>
      </c>
      <c r="AJ1480" s="71">
        <v>0</v>
      </c>
      <c r="AK1480" s="71">
        <v>0</v>
      </c>
      <c r="AL1480" s="71">
        <v>0</v>
      </c>
      <c r="AM1480" s="71">
        <v>0.10416215</v>
      </c>
      <c r="AN1480" s="71">
        <v>8.3329712000000007E-3</v>
      </c>
      <c r="AP1480" s="129">
        <v>5.8940818000000001E-3</v>
      </c>
      <c r="AQ1480" s="129">
        <v>5.6162683999999999E-3</v>
      </c>
      <c r="AR1480" s="129">
        <v>2.3184251E-4</v>
      </c>
      <c r="AS1480" s="129">
        <v>4.5970907999999999E-5</v>
      </c>
      <c r="AT1480" s="172">
        <f t="shared" si="397"/>
        <v>3.3670674353899999E-7</v>
      </c>
      <c r="AU1480" s="172">
        <f t="shared" si="398"/>
        <v>8.57405740831E-10</v>
      </c>
      <c r="AV1480" s="185">
        <f t="shared" si="399"/>
        <v>6.4385025055E-3</v>
      </c>
      <c r="AW1480" s="121">
        <v>2.5856423E-7</v>
      </c>
      <c r="AX1480" s="121">
        <v>7.8015069000000001E-10</v>
      </c>
      <c r="AY1480" s="121">
        <v>2.1314831000000001E-14</v>
      </c>
      <c r="AZ1480" s="121">
        <v>0</v>
      </c>
      <c r="BA1480" s="121">
        <v>0</v>
      </c>
      <c r="BB1480" s="121">
        <v>6.0913538999999994E-11</v>
      </c>
      <c r="BC1480" s="121">
        <v>7.8081600000000002E-8</v>
      </c>
      <c r="BD1480" s="121">
        <v>1.3891258000000001E-11</v>
      </c>
      <c r="BE1480" s="121">
        <v>6.3342477999999994E-11</v>
      </c>
      <c r="BF1480" s="121">
        <v>0</v>
      </c>
      <c r="BG1480" s="121">
        <v>0</v>
      </c>
      <c r="BH1480" s="121">
        <v>0</v>
      </c>
      <c r="BI1480" s="121">
        <v>0</v>
      </c>
      <c r="BJ1480" s="121">
        <v>0</v>
      </c>
      <c r="BK1480" s="121">
        <v>0</v>
      </c>
      <c r="BL1480" s="121">
        <v>0</v>
      </c>
      <c r="BM1480" s="121">
        <v>0</v>
      </c>
      <c r="BN1480" s="121">
        <v>1.1878054999999999E-6</v>
      </c>
      <c r="BO1480" s="121">
        <v>6.4373147000000002E-3</v>
      </c>
      <c r="BP1480" s="121">
        <v>0</v>
      </c>
      <c r="BQ1480" s="121">
        <v>0</v>
      </c>
      <c r="BR1480" s="121">
        <v>0</v>
      </c>
      <c r="BT1480" s="71">
        <v>1.4009269E-5</v>
      </c>
      <c r="BU1480" s="71">
        <v>4.3670218000000001E-7</v>
      </c>
      <c r="BV1480" s="71">
        <v>7.7688110999999992E-6</v>
      </c>
      <c r="BW1480" s="71">
        <v>1.0822008999999999E-9</v>
      </c>
      <c r="BX1480" s="71">
        <v>1.7122758999999999E-6</v>
      </c>
      <c r="BY1480" s="71">
        <v>0</v>
      </c>
      <c r="BZ1480" s="71">
        <v>0</v>
      </c>
      <c r="CA1480" s="71">
        <v>0</v>
      </c>
      <c r="CB1480" s="71">
        <v>0</v>
      </c>
      <c r="CC1480" s="71">
        <v>3.3012721E-9</v>
      </c>
      <c r="CD1480" s="71">
        <v>0</v>
      </c>
      <c r="CE1480" s="71">
        <v>0</v>
      </c>
      <c r="CF1480" s="71">
        <v>0</v>
      </c>
      <c r="CG1480" s="71">
        <v>4.6286598999999997E-7</v>
      </c>
      <c r="CH1480" s="71">
        <v>3.6242299E-6</v>
      </c>
      <c r="CI1480" s="71">
        <v>3.9294386000000001E-14</v>
      </c>
      <c r="CJ1480" s="71">
        <v>0</v>
      </c>
      <c r="CL1480" s="186">
        <v>0</v>
      </c>
      <c r="CM1480" s="186">
        <v>0.27862524</v>
      </c>
      <c r="CN1480" s="187">
        <v>0</v>
      </c>
      <c r="CO1480" s="186">
        <v>2.9878526999999998E-4</v>
      </c>
      <c r="CP1480" s="186">
        <v>0</v>
      </c>
      <c r="CQ1480" s="186">
        <v>0</v>
      </c>
      <c r="CR1480" s="186">
        <v>5.5942212999999997E-5</v>
      </c>
      <c r="CS1480" s="186">
        <v>0</v>
      </c>
      <c r="CT1480" s="186">
        <v>0</v>
      </c>
      <c r="CU1480" s="186">
        <v>0</v>
      </c>
    </row>
    <row r="1481" spans="1:99" ht="14.4">
      <c r="A1481" t="s">
        <v>3540</v>
      </c>
      <c r="B1481" s="92" t="s">
        <v>1737</v>
      </c>
      <c r="C1481" s="126" t="str">
        <f t="shared" si="395"/>
        <v>B.044.01.214</v>
      </c>
      <c r="D1481" s="11" t="s">
        <v>1738</v>
      </c>
      <c r="E1481" s="125" t="s">
        <v>1058</v>
      </c>
      <c r="F1481" s="128" t="str">
        <f t="shared" si="396"/>
        <v>Electricity Montenegro production</v>
      </c>
      <c r="G1481" s="131">
        <f t="shared" si="391"/>
        <v>2.3119177559999999E-2</v>
      </c>
      <c r="H1481" s="183">
        <f t="shared" si="392"/>
        <v>1.6955500399999999E-3</v>
      </c>
      <c r="I1481" s="183">
        <f t="shared" si="393"/>
        <v>2.4409894999999999E-3</v>
      </c>
      <c r="J1481" s="184">
        <f t="shared" si="394"/>
        <v>1.4623901999999999E-4</v>
      </c>
      <c r="K1481" s="183">
        <v>1.8836399E-2</v>
      </c>
      <c r="L1481" s="146">
        <v>1.2432712000000001E-3</v>
      </c>
      <c r="M1481" s="146">
        <v>1.1977183000000001E-3</v>
      </c>
      <c r="N1481" s="146">
        <v>1.0205934999999999E-3</v>
      </c>
      <c r="O1481" s="146">
        <v>6.7495654E-4</v>
      </c>
      <c r="P1481" s="146">
        <v>0</v>
      </c>
      <c r="Q1481" s="146">
        <v>0</v>
      </c>
      <c r="R1481" s="146">
        <v>0</v>
      </c>
      <c r="S1481" s="188">
        <v>1.4623901999999999E-4</v>
      </c>
      <c r="T1481" s="146">
        <v>0</v>
      </c>
      <c r="U1481" s="146">
        <v>0</v>
      </c>
      <c r="V1481" s="146">
        <v>0</v>
      </c>
      <c r="W1481" s="146">
        <v>0</v>
      </c>
      <c r="X1481" s="146">
        <v>0</v>
      </c>
      <c r="Z1481" s="157">
        <f t="shared" si="385"/>
        <v>0.12557599333333333</v>
      </c>
      <c r="AB1481" s="131">
        <f t="shared" si="386"/>
        <v>1.8836399E-2</v>
      </c>
      <c r="AC1481" s="131">
        <f t="shared" si="387"/>
        <v>4.1365395399999994E-3</v>
      </c>
      <c r="AD1481" s="131">
        <f t="shared" si="388"/>
        <v>2.4409894999999999E-3</v>
      </c>
      <c r="AE1481" s="131">
        <f t="shared" si="389"/>
        <v>2.4409894999999999E-3</v>
      </c>
      <c r="AF1481" s="131">
        <f t="shared" si="390"/>
        <v>1.4623901999999999E-4</v>
      </c>
      <c r="AH1481">
        <v>2.0327904999999999</v>
      </c>
      <c r="AI1481" s="71">
        <v>1.3290371000000001</v>
      </c>
      <c r="AJ1481" s="71">
        <v>0</v>
      </c>
      <c r="AK1481" s="71">
        <v>0</v>
      </c>
      <c r="AL1481" s="71">
        <v>0</v>
      </c>
      <c r="AM1481" s="71">
        <v>0.1199221</v>
      </c>
      <c r="AN1481" s="71">
        <v>0.58383127999999995</v>
      </c>
      <c r="AP1481" s="129">
        <v>2.6183906000000002E-3</v>
      </c>
      <c r="AQ1481" s="129">
        <v>2.4974645000000002E-3</v>
      </c>
      <c r="AR1481" s="129">
        <v>1.0387691E-4</v>
      </c>
      <c r="AS1481" s="129">
        <v>1.7049193E-5</v>
      </c>
      <c r="AT1481" s="172">
        <f t="shared" si="397"/>
        <v>1.49728084238E-7</v>
      </c>
      <c r="AU1481" s="172">
        <f t="shared" si="398"/>
        <v>3.8416015096360006E-10</v>
      </c>
      <c r="AV1481" s="185">
        <f t="shared" si="399"/>
        <v>2.3878421291999999E-3</v>
      </c>
      <c r="AW1481" s="121">
        <v>1.1653452E-7</v>
      </c>
      <c r="AX1481" s="121">
        <v>3.5161278000000002E-10</v>
      </c>
      <c r="AY1481" s="121">
        <v>9.6065635999999998E-15</v>
      </c>
      <c r="AZ1481" s="121">
        <v>0</v>
      </c>
      <c r="BA1481" s="121">
        <v>0</v>
      </c>
      <c r="BB1481" s="121">
        <v>2.7349238000000001E-11</v>
      </c>
      <c r="BC1481" s="121">
        <v>3.3166215E-8</v>
      </c>
      <c r="BD1481" s="121">
        <v>6.2369603999999999E-12</v>
      </c>
      <c r="BE1481" s="121">
        <v>2.6300804000000001E-11</v>
      </c>
      <c r="BF1481" s="121">
        <v>0</v>
      </c>
      <c r="BG1481" s="121">
        <v>0</v>
      </c>
      <c r="BH1481" s="121">
        <v>0</v>
      </c>
      <c r="BI1481" s="121">
        <v>0</v>
      </c>
      <c r="BJ1481" s="121">
        <v>0</v>
      </c>
      <c r="BK1481" s="121">
        <v>0</v>
      </c>
      <c r="BL1481" s="121">
        <v>0</v>
      </c>
      <c r="BM1481" s="121">
        <v>0</v>
      </c>
      <c r="BN1481" s="121">
        <v>5.6058291999999998E-6</v>
      </c>
      <c r="BO1481" s="121">
        <v>2.3822362999999999E-3</v>
      </c>
      <c r="BP1481" s="121">
        <v>0</v>
      </c>
      <c r="BQ1481" s="121">
        <v>0</v>
      </c>
      <c r="BR1481" s="121">
        <v>0</v>
      </c>
      <c r="BT1481" s="71">
        <v>6.2498225999999997E-6</v>
      </c>
      <c r="BU1481" s="71">
        <v>1.8132569000000001E-7</v>
      </c>
      <c r="BV1481" s="71">
        <v>3.5013918999999999E-6</v>
      </c>
      <c r="BW1481" s="71">
        <v>4.8589148000000004E-10</v>
      </c>
      <c r="BX1481" s="71">
        <v>7.5350440999999997E-7</v>
      </c>
      <c r="BY1481" s="71">
        <v>0</v>
      </c>
      <c r="BZ1481" s="71">
        <v>0</v>
      </c>
      <c r="CA1481" s="71">
        <v>0</v>
      </c>
      <c r="CB1481" s="71">
        <v>0</v>
      </c>
      <c r="CC1481" s="71">
        <v>1.4822200999999999E-9</v>
      </c>
      <c r="CD1481" s="71">
        <v>0</v>
      </c>
      <c r="CE1481" s="71">
        <v>0</v>
      </c>
      <c r="CF1481" s="71">
        <v>0</v>
      </c>
      <c r="CG1481" s="71">
        <v>2.0686240999999999E-7</v>
      </c>
      <c r="CH1481" s="71">
        <v>1.6047698E-6</v>
      </c>
      <c r="CI1481" s="71">
        <v>1.8544923000000001E-13</v>
      </c>
      <c r="CJ1481" s="71">
        <v>0</v>
      </c>
      <c r="CL1481" s="186">
        <v>0</v>
      </c>
      <c r="CM1481" s="186">
        <v>0.12557599</v>
      </c>
      <c r="CN1481" s="187">
        <v>0</v>
      </c>
      <c r="CO1481" s="186">
        <v>1.2406038999999999E-4</v>
      </c>
      <c r="CP1481" s="186">
        <v>0</v>
      </c>
      <c r="CQ1481" s="186">
        <v>0</v>
      </c>
      <c r="CR1481" s="186">
        <v>2.4413301000000002E-5</v>
      </c>
      <c r="CS1481" s="186">
        <v>0</v>
      </c>
      <c r="CT1481" s="186">
        <v>0</v>
      </c>
      <c r="CU1481" s="186">
        <v>0</v>
      </c>
    </row>
    <row r="1482" spans="1:99" ht="14.4">
      <c r="A1482" t="s">
        <v>3541</v>
      </c>
      <c r="B1482" s="92" t="s">
        <v>1737</v>
      </c>
      <c r="C1482" s="126" t="str">
        <f t="shared" si="395"/>
        <v>B.044.01.215</v>
      </c>
      <c r="D1482" s="11" t="s">
        <v>1738</v>
      </c>
      <c r="E1482" s="125" t="s">
        <v>1058</v>
      </c>
      <c r="F1482" s="128" t="str">
        <f t="shared" si="396"/>
        <v>Electricity Montserrat production</v>
      </c>
      <c r="G1482" s="131">
        <f t="shared" si="391"/>
        <v>4.8923956400000003E-2</v>
      </c>
      <c r="H1482" s="183">
        <f t="shared" si="392"/>
        <v>3.1456087000000001E-3</v>
      </c>
      <c r="I1482" s="183">
        <f t="shared" si="393"/>
        <v>9.5782816999999999E-3</v>
      </c>
      <c r="J1482" s="184">
        <f t="shared" si="394"/>
        <v>0</v>
      </c>
      <c r="K1482" s="183">
        <v>3.6200066000000003E-2</v>
      </c>
      <c r="L1482" s="146">
        <v>7.5528938E-3</v>
      </c>
      <c r="M1482" s="146">
        <v>2.0253878999999999E-3</v>
      </c>
      <c r="N1482" s="146">
        <v>1.7149388999999999E-3</v>
      </c>
      <c r="O1482" s="146">
        <v>1.4306697999999999E-3</v>
      </c>
      <c r="P1482" s="146">
        <v>0</v>
      </c>
      <c r="Q1482" s="146">
        <v>0</v>
      </c>
      <c r="R1482" s="146">
        <v>0</v>
      </c>
      <c r="S1482" s="188">
        <v>0</v>
      </c>
      <c r="T1482" s="146">
        <v>0</v>
      </c>
      <c r="U1482" s="146">
        <v>0</v>
      </c>
      <c r="V1482" s="146">
        <v>0</v>
      </c>
      <c r="W1482" s="146">
        <v>0</v>
      </c>
      <c r="X1482" s="146">
        <v>0</v>
      </c>
      <c r="Z1482" s="157">
        <f t="shared" si="385"/>
        <v>0.24133377333333336</v>
      </c>
      <c r="AB1482" s="131">
        <f t="shared" si="386"/>
        <v>3.6200066000000003E-2</v>
      </c>
      <c r="AC1482" s="131">
        <f t="shared" si="387"/>
        <v>1.27238904E-2</v>
      </c>
      <c r="AD1482" s="131">
        <f t="shared" si="388"/>
        <v>9.5782816999999999E-3</v>
      </c>
      <c r="AE1482" s="131">
        <f t="shared" si="389"/>
        <v>9.5782816999999999E-3</v>
      </c>
      <c r="AF1482" s="131">
        <f t="shared" si="390"/>
        <v>0</v>
      </c>
      <c r="AH1482">
        <v>3.0561601</v>
      </c>
      <c r="AI1482" s="71">
        <v>3.0561601</v>
      </c>
      <c r="AJ1482" s="71">
        <v>0</v>
      </c>
      <c r="AK1482" s="71">
        <v>0</v>
      </c>
      <c r="AL1482" s="71">
        <v>0</v>
      </c>
      <c r="AM1482" s="71">
        <v>0</v>
      </c>
      <c r="AN1482" s="71">
        <v>0</v>
      </c>
      <c r="AP1482" s="129">
        <v>6.8456298999999996E-3</v>
      </c>
      <c r="AQ1482" s="129">
        <v>6.3986586999999996E-3</v>
      </c>
      <c r="AR1482" s="129">
        <v>2.2876137999999999E-4</v>
      </c>
      <c r="AS1482" s="129">
        <v>2.1820982999999999E-4</v>
      </c>
      <c r="AT1482" s="172">
        <f t="shared" si="397"/>
        <v>3.8361263588000001E-7</v>
      </c>
      <c r="AU1482" s="172">
        <f t="shared" si="398"/>
        <v>8.4601103403300003E-10</v>
      </c>
      <c r="AV1482" s="185">
        <f t="shared" si="399"/>
        <v>3.0561601000000001E-2</v>
      </c>
      <c r="AW1482" s="121">
        <v>2.2395774000000001E-7</v>
      </c>
      <c r="AX1482" s="121">
        <v>6.7573456000000005E-10</v>
      </c>
      <c r="AY1482" s="121">
        <v>1.8462033000000001E-14</v>
      </c>
      <c r="AZ1482" s="121">
        <v>0</v>
      </c>
      <c r="BA1482" s="121">
        <v>0</v>
      </c>
      <c r="BB1482" s="121">
        <v>4.5955880000000002E-11</v>
      </c>
      <c r="BC1482" s="121">
        <v>1.5960894E-7</v>
      </c>
      <c r="BD1482" s="121">
        <v>1.0480182000000001E-11</v>
      </c>
      <c r="BE1482" s="121">
        <v>1.5977782999999999E-10</v>
      </c>
      <c r="BF1482" s="121">
        <v>0</v>
      </c>
      <c r="BG1482" s="121">
        <v>0</v>
      </c>
      <c r="BH1482" s="121">
        <v>0</v>
      </c>
      <c r="BI1482" s="121">
        <v>0</v>
      </c>
      <c r="BJ1482" s="121">
        <v>0</v>
      </c>
      <c r="BK1482" s="121">
        <v>0</v>
      </c>
      <c r="BL1482" s="121">
        <v>0</v>
      </c>
      <c r="BM1482" s="121">
        <v>0</v>
      </c>
      <c r="BN1482" s="121">
        <v>0</v>
      </c>
      <c r="BO1482" s="121">
        <v>3.0561601000000001E-2</v>
      </c>
      <c r="BP1482" s="121">
        <v>0</v>
      </c>
      <c r="BQ1482" s="121">
        <v>0</v>
      </c>
      <c r="BR1482" s="121">
        <v>0</v>
      </c>
      <c r="BT1482" s="71">
        <v>1.4111385000000001E-5</v>
      </c>
      <c r="BU1482" s="71">
        <v>1.1015566000000001E-6</v>
      </c>
      <c r="BV1482" s="71">
        <v>6.7290258999999998E-6</v>
      </c>
      <c r="BW1482" s="71">
        <v>8.1646043000000005E-10</v>
      </c>
      <c r="BX1482" s="71">
        <v>2.1879541999999999E-6</v>
      </c>
      <c r="BY1482" s="71">
        <v>0</v>
      </c>
      <c r="BZ1482" s="71">
        <v>0</v>
      </c>
      <c r="CA1482" s="71">
        <v>0</v>
      </c>
      <c r="CB1482" s="71">
        <v>0</v>
      </c>
      <c r="CC1482" s="71">
        <v>2.4906263000000002E-9</v>
      </c>
      <c r="CD1482" s="71">
        <v>0</v>
      </c>
      <c r="CE1482" s="71">
        <v>0</v>
      </c>
      <c r="CF1482" s="71">
        <v>0</v>
      </c>
      <c r="CG1482" s="71">
        <v>3.9932540999999999E-7</v>
      </c>
      <c r="CH1482" s="71">
        <v>3.6902156000000001E-6</v>
      </c>
      <c r="CI1482" s="71">
        <v>0</v>
      </c>
      <c r="CJ1482" s="71">
        <v>0</v>
      </c>
      <c r="CL1482" s="186">
        <v>0</v>
      </c>
      <c r="CM1482" s="186">
        <v>0.24133377</v>
      </c>
      <c r="CN1482" s="187">
        <v>0</v>
      </c>
      <c r="CO1482" s="186">
        <v>7.5366899000000004E-4</v>
      </c>
      <c r="CP1482" s="186">
        <v>0</v>
      </c>
      <c r="CQ1482" s="186">
        <v>0</v>
      </c>
      <c r="CR1482" s="186">
        <v>8.1735092000000001E-5</v>
      </c>
      <c r="CS1482" s="186">
        <v>0</v>
      </c>
      <c r="CT1482" s="186">
        <v>0</v>
      </c>
      <c r="CU1482" s="186">
        <v>0</v>
      </c>
    </row>
    <row r="1483" spans="1:99" ht="14.4">
      <c r="A1483" t="s">
        <v>3542</v>
      </c>
      <c r="B1483" s="92" t="s">
        <v>1737</v>
      </c>
      <c r="C1483" s="126" t="str">
        <f t="shared" si="395"/>
        <v>B.044.01.216</v>
      </c>
      <c r="D1483" s="11" t="s">
        <v>1738</v>
      </c>
      <c r="E1483" s="125" t="s">
        <v>1058</v>
      </c>
      <c r="F1483" s="128" t="str">
        <f t="shared" si="396"/>
        <v>Electricity Morocco production</v>
      </c>
      <c r="G1483" s="131">
        <f t="shared" si="391"/>
        <v>4.2591098124999997E-2</v>
      </c>
      <c r="H1483" s="183">
        <f t="shared" si="392"/>
        <v>3.2860103999999999E-3</v>
      </c>
      <c r="I1483" s="183">
        <f t="shared" si="393"/>
        <v>4.9648162999999992E-3</v>
      </c>
      <c r="J1483" s="184">
        <f t="shared" si="394"/>
        <v>8.9609424999999998E-5</v>
      </c>
      <c r="K1483" s="183">
        <v>3.4250662000000001E-2</v>
      </c>
      <c r="L1483" s="146">
        <v>2.6178642999999998E-3</v>
      </c>
      <c r="M1483" s="146">
        <v>2.3469519999999998E-3</v>
      </c>
      <c r="N1483" s="188">
        <v>2.0215555000000001E-3</v>
      </c>
      <c r="O1483" s="146">
        <v>1.2644549E-3</v>
      </c>
      <c r="P1483" s="146">
        <v>0</v>
      </c>
      <c r="Q1483" s="146">
        <v>0</v>
      </c>
      <c r="R1483" s="146">
        <v>0</v>
      </c>
      <c r="S1483" s="188">
        <v>8.9609424999999998E-5</v>
      </c>
      <c r="T1483" s="146">
        <v>0</v>
      </c>
      <c r="U1483" s="146">
        <v>0</v>
      </c>
      <c r="V1483" s="146">
        <v>0</v>
      </c>
      <c r="W1483" s="146">
        <v>0</v>
      </c>
      <c r="X1483" s="146">
        <v>0</v>
      </c>
      <c r="Z1483" s="157">
        <f t="shared" si="385"/>
        <v>0.22833774666666667</v>
      </c>
      <c r="AB1483" s="131">
        <f t="shared" si="386"/>
        <v>3.4250662000000001E-2</v>
      </c>
      <c r="AC1483" s="131">
        <f t="shared" si="387"/>
        <v>8.2508267E-3</v>
      </c>
      <c r="AD1483" s="131">
        <f t="shared" si="388"/>
        <v>4.9648162999999992E-3</v>
      </c>
      <c r="AE1483" s="131">
        <f t="shared" si="389"/>
        <v>4.9648162999999992E-3</v>
      </c>
      <c r="AF1483" s="131">
        <f t="shared" si="390"/>
        <v>8.9609424999999998E-5</v>
      </c>
      <c r="AH1483">
        <v>2.8026043</v>
      </c>
      <c r="AI1483" s="71">
        <v>2.4779051000000001</v>
      </c>
      <c r="AJ1483" s="71">
        <v>0</v>
      </c>
      <c r="AK1483" s="71">
        <v>0</v>
      </c>
      <c r="AL1483" s="71">
        <v>3.7410112999999999E-3</v>
      </c>
      <c r="AM1483" s="71">
        <v>0.30237202000000002</v>
      </c>
      <c r="AN1483" s="71">
        <v>1.8586169999999999E-2</v>
      </c>
      <c r="AP1483" s="129">
        <v>4.9019930000000003E-3</v>
      </c>
      <c r="AQ1483" s="129">
        <v>4.6591990999999998E-3</v>
      </c>
      <c r="AR1483" s="129">
        <v>1.9119895999999999E-4</v>
      </c>
      <c r="AS1483" s="129">
        <v>5.1595021999999997E-5</v>
      </c>
      <c r="AT1483" s="172">
        <f t="shared" si="397"/>
        <v>2.7932848340200004E-7</v>
      </c>
      <c r="AU1483" s="172">
        <f t="shared" si="398"/>
        <v>7.0709675383699997E-10</v>
      </c>
      <c r="AV1483" s="185">
        <f t="shared" si="399"/>
        <v>7.2261935280000002E-3</v>
      </c>
      <c r="AW1483" s="121">
        <v>2.1189743000000001E-7</v>
      </c>
      <c r="AX1483" s="121">
        <v>6.3934567999999996E-10</v>
      </c>
      <c r="AY1483" s="121">
        <v>1.7467836999999998E-14</v>
      </c>
      <c r="AZ1483" s="121">
        <v>0</v>
      </c>
      <c r="BA1483" s="121">
        <v>0</v>
      </c>
      <c r="BB1483" s="121">
        <v>5.4172402000000002E-11</v>
      </c>
      <c r="BC1483" s="121">
        <v>6.7376881E-8</v>
      </c>
      <c r="BD1483" s="121">
        <v>1.235395E-11</v>
      </c>
      <c r="BE1483" s="121">
        <v>5.5379656000000002E-11</v>
      </c>
      <c r="BF1483" s="121">
        <v>0</v>
      </c>
      <c r="BG1483" s="121">
        <v>0</v>
      </c>
      <c r="BH1483" s="121">
        <v>0</v>
      </c>
      <c r="BI1483" s="121">
        <v>0</v>
      </c>
      <c r="BJ1483" s="121">
        <v>0</v>
      </c>
      <c r="BK1483" s="121">
        <v>0</v>
      </c>
      <c r="BL1483" s="121">
        <v>0</v>
      </c>
      <c r="BM1483" s="121">
        <v>0</v>
      </c>
      <c r="BN1483" s="121">
        <v>3.4350280000000001E-6</v>
      </c>
      <c r="BO1483" s="121">
        <v>7.2227584999999999E-3</v>
      </c>
      <c r="BP1483" s="121">
        <v>0</v>
      </c>
      <c r="BQ1483" s="121">
        <v>0</v>
      </c>
      <c r="BR1483" s="121">
        <v>0</v>
      </c>
      <c r="BT1483" s="71">
        <v>1.1586758000000001E-5</v>
      </c>
      <c r="BU1483" s="71">
        <v>3.8180408000000002E-7</v>
      </c>
      <c r="BV1483" s="71">
        <v>6.3666621999999996E-6</v>
      </c>
      <c r="BW1483" s="71">
        <v>9.6243663999999996E-10</v>
      </c>
      <c r="BX1483" s="71">
        <v>1.4462937E-6</v>
      </c>
      <c r="BY1483" s="71">
        <v>0</v>
      </c>
      <c r="BZ1483" s="71">
        <v>0</v>
      </c>
      <c r="CA1483" s="71">
        <v>0</v>
      </c>
      <c r="CB1483" s="71">
        <v>0</v>
      </c>
      <c r="CC1483" s="71">
        <v>2.9359292E-9</v>
      </c>
      <c r="CD1483" s="71">
        <v>0</v>
      </c>
      <c r="CE1483" s="71">
        <v>0</v>
      </c>
      <c r="CF1483" s="71">
        <v>0</v>
      </c>
      <c r="CG1483" s="71">
        <v>4.1121542000000001E-7</v>
      </c>
      <c r="CH1483" s="71">
        <v>2.9768838999999999E-6</v>
      </c>
      <c r="CI1483" s="71">
        <v>1.1363586999999999E-13</v>
      </c>
      <c r="CJ1483" s="71">
        <v>0</v>
      </c>
      <c r="CL1483" s="186">
        <v>0</v>
      </c>
      <c r="CM1483" s="186">
        <v>0.22833774000000001</v>
      </c>
      <c r="CN1483" s="187">
        <v>0</v>
      </c>
      <c r="CO1483" s="186">
        <v>2.6122478999999999E-4</v>
      </c>
      <c r="CP1483" s="186">
        <v>0</v>
      </c>
      <c r="CQ1483" s="186">
        <v>0</v>
      </c>
      <c r="CR1483" s="186">
        <v>4.7496276999999998E-5</v>
      </c>
      <c r="CS1483" s="186">
        <v>0</v>
      </c>
      <c r="CT1483" s="186">
        <v>0</v>
      </c>
      <c r="CU1483" s="186">
        <v>0</v>
      </c>
    </row>
    <row r="1484" spans="1:99" ht="14.4">
      <c r="A1484" t="s">
        <v>3543</v>
      </c>
      <c r="B1484" s="92" t="s">
        <v>1737</v>
      </c>
      <c r="C1484" s="126" t="str">
        <f t="shared" si="395"/>
        <v>B.044.01.217</v>
      </c>
      <c r="D1484" s="11" t="s">
        <v>1738</v>
      </c>
      <c r="E1484" s="125" t="s">
        <v>1058</v>
      </c>
      <c r="F1484" s="128" t="str">
        <f t="shared" si="396"/>
        <v>Electricity Mozambique production</v>
      </c>
      <c r="G1484" s="131">
        <f t="shared" si="391"/>
        <v>8.3718888799999992E-3</v>
      </c>
      <c r="H1484" s="183">
        <f t="shared" si="392"/>
        <v>8.4301395999999995E-4</v>
      </c>
      <c r="I1484" s="183">
        <f t="shared" si="393"/>
        <v>1.23998497E-3</v>
      </c>
      <c r="J1484" s="184">
        <f t="shared" si="394"/>
        <v>1.9339895000000001E-4</v>
      </c>
      <c r="K1484" s="183">
        <v>6.0954909999999998E-3</v>
      </c>
      <c r="L1484" s="146">
        <v>6.0353545999999999E-4</v>
      </c>
      <c r="M1484" s="146">
        <v>6.3644951E-4</v>
      </c>
      <c r="N1484" s="146">
        <v>5.7480249000000001E-4</v>
      </c>
      <c r="O1484" s="146">
        <v>2.6821146999999999E-4</v>
      </c>
      <c r="P1484" s="146">
        <v>0</v>
      </c>
      <c r="Q1484" s="146">
        <v>0</v>
      </c>
      <c r="R1484" s="146">
        <v>0</v>
      </c>
      <c r="S1484" s="188">
        <v>1.9339895000000001E-4</v>
      </c>
      <c r="T1484" s="146">
        <v>0</v>
      </c>
      <c r="U1484" s="146">
        <v>0</v>
      </c>
      <c r="V1484" s="146">
        <v>0</v>
      </c>
      <c r="W1484" s="146">
        <v>0</v>
      </c>
      <c r="X1484" s="146">
        <v>0</v>
      </c>
      <c r="Z1484" s="157">
        <f t="shared" si="385"/>
        <v>4.0636606666666665E-2</v>
      </c>
      <c r="AB1484" s="131">
        <f t="shared" si="386"/>
        <v>6.0954909999999998E-3</v>
      </c>
      <c r="AC1484" s="131">
        <f t="shared" si="387"/>
        <v>2.0829989299999997E-3</v>
      </c>
      <c r="AD1484" s="131">
        <f t="shared" si="388"/>
        <v>1.23998497E-3</v>
      </c>
      <c r="AE1484" s="131">
        <f t="shared" si="389"/>
        <v>1.23998497E-3</v>
      </c>
      <c r="AF1484" s="131">
        <f t="shared" si="390"/>
        <v>1.9339895000000001E-4</v>
      </c>
      <c r="AH1484">
        <v>1.4804482999999999</v>
      </c>
      <c r="AI1484" s="71">
        <v>0.44969356999999999</v>
      </c>
      <c r="AJ1484" s="71">
        <v>0</v>
      </c>
      <c r="AK1484" s="71">
        <v>0</v>
      </c>
      <c r="AL1484" s="71">
        <v>2.7087017000000001E-2</v>
      </c>
      <c r="AM1484" s="71">
        <v>4.3261536999999999E-3</v>
      </c>
      <c r="AN1484" s="71">
        <v>0.99934155000000002</v>
      </c>
      <c r="AP1484" s="129">
        <v>9.4310040999999998E-4</v>
      </c>
      <c r="AQ1484" s="129">
        <v>8.8227295000000002E-4</v>
      </c>
      <c r="AR1484" s="129">
        <v>3.5169790000000003E-5</v>
      </c>
      <c r="AS1484" s="129">
        <v>2.5657668999999999E-5</v>
      </c>
      <c r="AT1484" s="172">
        <f t="shared" si="397"/>
        <v>5.2894061204000004E-8</v>
      </c>
      <c r="AU1484" s="172">
        <f t="shared" si="398"/>
        <v>1.300657926004E-10</v>
      </c>
      <c r="AV1484" s="185">
        <f t="shared" si="399"/>
        <v>3.5935111264999999E-3</v>
      </c>
      <c r="AW1484" s="121">
        <v>3.7710771000000002E-8</v>
      </c>
      <c r="AX1484" s="121">
        <v>1.137825E-10</v>
      </c>
      <c r="AY1484" s="121">
        <v>3.1087004000000001E-15</v>
      </c>
      <c r="AZ1484" s="121">
        <v>0</v>
      </c>
      <c r="BA1484" s="121">
        <v>0</v>
      </c>
      <c r="BB1484" s="121">
        <v>1.5403204000000001E-11</v>
      </c>
      <c r="BC1484" s="121">
        <v>1.5167887000000001E-8</v>
      </c>
      <c r="BD1484" s="121">
        <v>3.5126818999999998E-12</v>
      </c>
      <c r="BE1484" s="121">
        <v>1.2767502000000001E-11</v>
      </c>
      <c r="BF1484" s="121">
        <v>0</v>
      </c>
      <c r="BG1484" s="121">
        <v>0</v>
      </c>
      <c r="BH1484" s="121">
        <v>0</v>
      </c>
      <c r="BI1484" s="121">
        <v>0</v>
      </c>
      <c r="BJ1484" s="121">
        <v>0</v>
      </c>
      <c r="BK1484" s="121">
        <v>0</v>
      </c>
      <c r="BL1484" s="121">
        <v>0</v>
      </c>
      <c r="BM1484" s="121">
        <v>0</v>
      </c>
      <c r="BN1484" s="121">
        <v>7.4136264999999996E-6</v>
      </c>
      <c r="BO1484" s="121">
        <v>3.5860975000000001E-3</v>
      </c>
      <c r="BP1484" s="121">
        <v>0</v>
      </c>
      <c r="BQ1484" s="121">
        <v>0</v>
      </c>
      <c r="BR1484" s="121">
        <v>0</v>
      </c>
      <c r="BT1484" s="71">
        <v>2.1700465000000001E-6</v>
      </c>
      <c r="BU1484" s="71">
        <v>8.8023013000000001E-8</v>
      </c>
      <c r="BV1484" s="71">
        <v>1.1330564E-6</v>
      </c>
      <c r="BW1484" s="71">
        <v>2.7365609000000002E-10</v>
      </c>
      <c r="BX1484" s="71">
        <v>3.1257834000000002E-7</v>
      </c>
      <c r="BY1484" s="71">
        <v>0</v>
      </c>
      <c r="BZ1484" s="71">
        <v>0</v>
      </c>
      <c r="CA1484" s="71">
        <v>0</v>
      </c>
      <c r="CB1484" s="71">
        <v>0</v>
      </c>
      <c r="CC1484" s="71">
        <v>8.3479252000000003E-10</v>
      </c>
      <c r="CD1484" s="71">
        <v>0</v>
      </c>
      <c r="CE1484" s="71">
        <v>0</v>
      </c>
      <c r="CF1484" s="71">
        <v>0</v>
      </c>
      <c r="CG1484" s="71">
        <v>1.1559047E-7</v>
      </c>
      <c r="CH1484" s="71">
        <v>5.1968959000000001E-7</v>
      </c>
      <c r="CI1484" s="71">
        <v>2.4525387000000001E-13</v>
      </c>
      <c r="CJ1484" s="71">
        <v>0</v>
      </c>
      <c r="CL1484" s="186">
        <v>0</v>
      </c>
      <c r="CM1484" s="186">
        <v>4.0636606999999998E-2</v>
      </c>
      <c r="CN1484" s="187">
        <v>0</v>
      </c>
      <c r="CO1484" s="186">
        <v>6.0224064E-5</v>
      </c>
      <c r="CP1484" s="186">
        <v>0</v>
      </c>
      <c r="CQ1484" s="186">
        <v>0</v>
      </c>
      <c r="CR1484" s="186">
        <v>1.0368924000000001E-5</v>
      </c>
      <c r="CS1484" s="186">
        <v>0</v>
      </c>
      <c r="CT1484" s="186">
        <v>0</v>
      </c>
      <c r="CU1484" s="186">
        <v>0</v>
      </c>
    </row>
    <row r="1485" spans="1:99" ht="14.4">
      <c r="A1485" t="s">
        <v>3544</v>
      </c>
      <c r="B1485" s="92" t="s">
        <v>1737</v>
      </c>
      <c r="C1485" s="126" t="str">
        <f t="shared" si="395"/>
        <v>B.044.01.218</v>
      </c>
      <c r="D1485" s="11" t="s">
        <v>1738</v>
      </c>
      <c r="E1485" s="125" t="s">
        <v>1058</v>
      </c>
      <c r="F1485" s="128" t="str">
        <f t="shared" si="396"/>
        <v>Electricity Myanmar production</v>
      </c>
      <c r="G1485" s="131">
        <f t="shared" si="391"/>
        <v>2.6940448670999997E-2</v>
      </c>
      <c r="H1485" s="183">
        <f t="shared" si="392"/>
        <v>2.68474144E-3</v>
      </c>
      <c r="I1485" s="183">
        <f t="shared" si="393"/>
        <v>3.8816317000000002E-3</v>
      </c>
      <c r="J1485" s="184">
        <f t="shared" si="394"/>
        <v>8.2323530999999997E-5</v>
      </c>
      <c r="K1485" s="190">
        <v>2.0291752E-2</v>
      </c>
      <c r="L1485" s="188">
        <v>1.8548516E-3</v>
      </c>
      <c r="M1485" s="188">
        <v>2.0267801000000002E-3</v>
      </c>
      <c r="N1485" s="188">
        <v>1.8204541E-3</v>
      </c>
      <c r="O1485" s="188">
        <v>8.6428733999999998E-4</v>
      </c>
      <c r="P1485" s="146">
        <v>0</v>
      </c>
      <c r="Q1485" s="146">
        <v>0</v>
      </c>
      <c r="R1485" s="146">
        <v>0</v>
      </c>
      <c r="S1485" s="188">
        <v>8.2323530999999997E-5</v>
      </c>
      <c r="T1485" s="146">
        <v>0</v>
      </c>
      <c r="U1485" s="146">
        <v>0</v>
      </c>
      <c r="V1485" s="146">
        <v>0</v>
      </c>
      <c r="W1485" s="146">
        <v>0</v>
      </c>
      <c r="X1485" s="146">
        <v>0</v>
      </c>
      <c r="Z1485" s="157">
        <f t="shared" si="385"/>
        <v>0.13527834666666666</v>
      </c>
      <c r="AB1485" s="131">
        <f t="shared" si="386"/>
        <v>2.0291752E-2</v>
      </c>
      <c r="AC1485" s="131">
        <f t="shared" si="387"/>
        <v>6.5663731399999998E-3</v>
      </c>
      <c r="AD1485" s="131">
        <f t="shared" si="388"/>
        <v>3.8816317000000002E-3</v>
      </c>
      <c r="AE1485" s="131">
        <f t="shared" si="389"/>
        <v>3.8816317000000002E-3</v>
      </c>
      <c r="AF1485" s="131">
        <f t="shared" si="390"/>
        <v>8.2323530999999997E-5</v>
      </c>
      <c r="AH1485">
        <v>2.0012509000000001</v>
      </c>
      <c r="AI1485" s="71">
        <v>1.5356041</v>
      </c>
      <c r="AJ1485" s="71">
        <v>0</v>
      </c>
      <c r="AK1485" s="71">
        <v>0</v>
      </c>
      <c r="AL1485" s="71">
        <v>4.0100307000000002E-2</v>
      </c>
      <c r="AM1485" s="71">
        <v>5.7268168999999999E-3</v>
      </c>
      <c r="AN1485" s="71">
        <v>0.41981971000000001</v>
      </c>
      <c r="AP1485" s="129">
        <v>3.0725724000000001E-3</v>
      </c>
      <c r="AQ1485" s="129">
        <v>2.8828042000000002E-3</v>
      </c>
      <c r="AR1485" s="129">
        <v>1.1604303E-4</v>
      </c>
      <c r="AS1485" s="129">
        <v>7.3725194E-5</v>
      </c>
      <c r="AT1485" s="172">
        <f t="shared" si="397"/>
        <v>1.7282998441200002E-7</v>
      </c>
      <c r="AU1485" s="172">
        <f t="shared" si="398"/>
        <v>4.2915319879300002E-10</v>
      </c>
      <c r="AV1485" s="185">
        <f t="shared" si="399"/>
        <v>1.0325657735400002E-2</v>
      </c>
      <c r="AW1485" s="121">
        <v>1.255383E-7</v>
      </c>
      <c r="AX1485" s="121">
        <v>3.7877936E-10</v>
      </c>
      <c r="AY1485" s="121">
        <v>1.0348792999999999E-14</v>
      </c>
      <c r="AZ1485" s="121">
        <v>0</v>
      </c>
      <c r="BA1485" s="121">
        <v>0</v>
      </c>
      <c r="BB1485" s="121">
        <v>4.8783411999999997E-11</v>
      </c>
      <c r="BC1485" s="121">
        <v>4.7242901E-8</v>
      </c>
      <c r="BD1485" s="121">
        <v>1.1124997999999999E-11</v>
      </c>
      <c r="BE1485" s="121">
        <v>3.9238492E-11</v>
      </c>
      <c r="BF1485" s="121">
        <v>0</v>
      </c>
      <c r="BG1485" s="121">
        <v>0</v>
      </c>
      <c r="BH1485" s="121">
        <v>0</v>
      </c>
      <c r="BI1485" s="121">
        <v>0</v>
      </c>
      <c r="BJ1485" s="121">
        <v>0</v>
      </c>
      <c r="BK1485" s="121">
        <v>0</v>
      </c>
      <c r="BL1485" s="121">
        <v>0</v>
      </c>
      <c r="BM1485" s="121">
        <v>0</v>
      </c>
      <c r="BN1485" s="121">
        <v>3.1557353999999998E-6</v>
      </c>
      <c r="BO1485" s="121">
        <v>1.0322502000000001E-2</v>
      </c>
      <c r="BP1485" s="121">
        <v>0</v>
      </c>
      <c r="BQ1485" s="121">
        <v>0</v>
      </c>
      <c r="BR1485" s="121">
        <v>0</v>
      </c>
      <c r="BT1485" s="71">
        <v>7.1953783000000002E-6</v>
      </c>
      <c r="BU1485" s="71">
        <v>2.7052201999999999E-7</v>
      </c>
      <c r="BV1485" s="71">
        <v>3.7719192E-6</v>
      </c>
      <c r="BW1485" s="71">
        <v>8.6669487000000001E-10</v>
      </c>
      <c r="BX1485" s="71">
        <v>9.9644472999999995E-7</v>
      </c>
      <c r="BY1485" s="71">
        <v>0</v>
      </c>
      <c r="BZ1485" s="71">
        <v>0</v>
      </c>
      <c r="CA1485" s="71">
        <v>0</v>
      </c>
      <c r="CB1485" s="71">
        <v>0</v>
      </c>
      <c r="CC1485" s="71">
        <v>2.6438672999999999E-9</v>
      </c>
      <c r="CD1485" s="71">
        <v>0</v>
      </c>
      <c r="CE1485" s="71">
        <v>0</v>
      </c>
      <c r="CF1485" s="71">
        <v>0</v>
      </c>
      <c r="CG1485" s="71">
        <v>3.6555012999999998E-7</v>
      </c>
      <c r="CH1485" s="71">
        <v>1.7874314999999999E-6</v>
      </c>
      <c r="CI1485" s="71">
        <v>1.0439646E-13</v>
      </c>
      <c r="CJ1485" s="71">
        <v>0</v>
      </c>
      <c r="CL1485" s="186">
        <v>0</v>
      </c>
      <c r="CM1485" s="186">
        <v>0.13527834</v>
      </c>
      <c r="CN1485" s="187">
        <v>0</v>
      </c>
      <c r="CO1485" s="186">
        <v>1.8508722999999999E-4</v>
      </c>
      <c r="CP1485" s="186">
        <v>0</v>
      </c>
      <c r="CQ1485" s="186">
        <v>0</v>
      </c>
      <c r="CR1485" s="186">
        <v>3.2864183999999999E-5</v>
      </c>
      <c r="CS1485" s="186">
        <v>0</v>
      </c>
      <c r="CT1485" s="186">
        <v>0</v>
      </c>
      <c r="CU1485" s="186">
        <v>0</v>
      </c>
    </row>
    <row r="1486" spans="1:99" ht="14.4">
      <c r="A1486" t="s">
        <v>3545</v>
      </c>
      <c r="B1486" s="92" t="s">
        <v>1737</v>
      </c>
      <c r="C1486" s="126" t="str">
        <f t="shared" si="395"/>
        <v>B.044.01.219</v>
      </c>
      <c r="D1486" s="11" t="s">
        <v>1738</v>
      </c>
      <c r="E1486" s="125" t="s">
        <v>1058</v>
      </c>
      <c r="F1486" s="128" t="str">
        <f t="shared" si="396"/>
        <v>Electricity Namibia production</v>
      </c>
      <c r="G1486" s="131">
        <f t="shared" si="391"/>
        <v>2.6231738119999997E-3</v>
      </c>
      <c r="H1486" s="183">
        <f t="shared" si="392"/>
        <v>1.41957979E-4</v>
      </c>
      <c r="I1486" s="183">
        <f t="shared" si="393"/>
        <v>2.4667167299999998E-4</v>
      </c>
      <c r="J1486" s="184">
        <f t="shared" si="394"/>
        <v>3.4378795999999998E-4</v>
      </c>
      <c r="K1486" s="183">
        <v>1.8907562E-3</v>
      </c>
      <c r="L1486" s="146">
        <v>1.4729334E-4</v>
      </c>
      <c r="M1486" s="146">
        <v>9.9378332999999994E-5</v>
      </c>
      <c r="N1486" s="146">
        <v>8.3760493000000006E-5</v>
      </c>
      <c r="O1486" s="188">
        <v>5.8197486000000001E-5</v>
      </c>
      <c r="P1486" s="146">
        <v>0</v>
      </c>
      <c r="Q1486" s="146">
        <v>0</v>
      </c>
      <c r="R1486" s="188">
        <v>0</v>
      </c>
      <c r="S1486" s="188">
        <v>3.4378795999999998E-4</v>
      </c>
      <c r="T1486" s="146">
        <v>0</v>
      </c>
      <c r="U1486" s="146">
        <v>0</v>
      </c>
      <c r="V1486" s="146">
        <v>0</v>
      </c>
      <c r="W1486" s="146">
        <v>0</v>
      </c>
      <c r="X1486" s="146">
        <v>0</v>
      </c>
      <c r="Z1486" s="157">
        <f t="shared" si="385"/>
        <v>1.2605041333333334E-2</v>
      </c>
      <c r="AB1486" s="131">
        <f t="shared" si="386"/>
        <v>1.8907562E-3</v>
      </c>
      <c r="AC1486" s="131">
        <f t="shared" si="387"/>
        <v>3.8862965199999998E-4</v>
      </c>
      <c r="AD1486" s="131">
        <f t="shared" si="388"/>
        <v>2.4667167299999998E-4</v>
      </c>
      <c r="AE1486" s="131">
        <f t="shared" si="389"/>
        <v>2.4667167299999998E-4</v>
      </c>
      <c r="AF1486" s="131">
        <f t="shared" si="390"/>
        <v>3.4378795999999998E-4</v>
      </c>
      <c r="AH1486">
        <v>1.7083051</v>
      </c>
      <c r="AI1486" s="71">
        <v>9.7883961000000005E-2</v>
      </c>
      <c r="AJ1486" s="71">
        <v>0</v>
      </c>
      <c r="AK1486" s="71">
        <v>0</v>
      </c>
      <c r="AL1486" s="71">
        <v>0</v>
      </c>
      <c r="AM1486" s="71">
        <v>0.46136389</v>
      </c>
      <c r="AN1486" s="71">
        <v>1.1490571999999999</v>
      </c>
      <c r="AP1486" s="129">
        <v>2.6822031000000001E-4</v>
      </c>
      <c r="AQ1486" s="129">
        <v>2.5499689999999999E-4</v>
      </c>
      <c r="AR1486" s="129">
        <v>1.0524744E-5</v>
      </c>
      <c r="AS1486" s="129">
        <v>2.6986645000000001E-6</v>
      </c>
      <c r="AT1486" s="172">
        <f t="shared" si="397"/>
        <v>1.5287583462200002E-8</v>
      </c>
      <c r="AU1486" s="172">
        <f t="shared" si="398"/>
        <v>3.8922869665669994E-11</v>
      </c>
      <c r="AV1486" s="185">
        <f t="shared" si="399"/>
        <v>3.77964218E-4</v>
      </c>
      <c r="AW1486" s="121">
        <v>1.1697478000000001E-8</v>
      </c>
      <c r="AX1486" s="121">
        <v>3.5294116E-11</v>
      </c>
      <c r="AY1486" s="121">
        <v>9.6428566999999993E-16</v>
      </c>
      <c r="AZ1486" s="121">
        <v>0</v>
      </c>
      <c r="BA1486" s="121">
        <v>0</v>
      </c>
      <c r="BB1486" s="121">
        <v>2.2445621999999999E-12</v>
      </c>
      <c r="BC1486" s="121">
        <v>3.5878608999999999E-9</v>
      </c>
      <c r="BD1486" s="121">
        <v>5.1186967999999998E-13</v>
      </c>
      <c r="BE1486" s="121">
        <v>3.1159197000000001E-12</v>
      </c>
      <c r="BF1486" s="121">
        <v>0</v>
      </c>
      <c r="BG1486" s="121">
        <v>0</v>
      </c>
      <c r="BH1486" s="121">
        <v>0</v>
      </c>
      <c r="BI1486" s="121">
        <v>0</v>
      </c>
      <c r="BJ1486" s="121">
        <v>0</v>
      </c>
      <c r="BK1486" s="121">
        <v>0</v>
      </c>
      <c r="BL1486" s="121">
        <v>0</v>
      </c>
      <c r="BM1486" s="121">
        <v>0</v>
      </c>
      <c r="BN1486" s="121">
        <v>1.3178538E-5</v>
      </c>
      <c r="BO1486" s="121">
        <v>3.6478568E-4</v>
      </c>
      <c r="BP1486" s="121">
        <v>0</v>
      </c>
      <c r="BQ1486" s="121">
        <v>0</v>
      </c>
      <c r="BR1486" s="121">
        <v>0</v>
      </c>
      <c r="BT1486" s="71">
        <v>5.784905E-7</v>
      </c>
      <c r="BU1486" s="71">
        <v>2.1482092E-8</v>
      </c>
      <c r="BV1486" s="71">
        <v>3.51462E-7</v>
      </c>
      <c r="BW1486" s="71">
        <v>3.9877295999999999E-11</v>
      </c>
      <c r="BX1486" s="71">
        <v>6.9786951999999999E-8</v>
      </c>
      <c r="BY1486" s="71">
        <v>0</v>
      </c>
      <c r="BZ1486" s="71">
        <v>0</v>
      </c>
      <c r="CA1486" s="71">
        <v>0</v>
      </c>
      <c r="CB1486" s="71">
        <v>0</v>
      </c>
      <c r="CC1486" s="71">
        <v>1.2164636000000001E-10</v>
      </c>
      <c r="CD1486" s="71">
        <v>0</v>
      </c>
      <c r="CE1486" s="71">
        <v>0</v>
      </c>
      <c r="CF1486" s="71">
        <v>0</v>
      </c>
      <c r="CG1486" s="71">
        <v>1.7405744000000002E-8</v>
      </c>
      <c r="CH1486" s="71">
        <v>1.1819175E-7</v>
      </c>
      <c r="CI1486" s="71">
        <v>4.3596580000000001E-13</v>
      </c>
      <c r="CJ1486" s="71">
        <v>0</v>
      </c>
      <c r="CL1486" s="186">
        <v>0</v>
      </c>
      <c r="CM1486" s="186">
        <v>1.2605041000000001E-2</v>
      </c>
      <c r="CN1486" s="187">
        <v>0</v>
      </c>
      <c r="CO1486" s="186">
        <v>1.4697734E-5</v>
      </c>
      <c r="CP1486" s="186">
        <v>0</v>
      </c>
      <c r="CQ1486" s="186">
        <v>0</v>
      </c>
      <c r="CR1486" s="186">
        <v>2.3495036000000001E-6</v>
      </c>
      <c r="CS1486" s="186">
        <v>0</v>
      </c>
      <c r="CT1486" s="186">
        <v>0</v>
      </c>
      <c r="CU1486" s="186">
        <v>0</v>
      </c>
    </row>
    <row r="1487" spans="1:99" ht="14.4">
      <c r="A1487" t="s">
        <v>3546</v>
      </c>
      <c r="B1487" s="92" t="s">
        <v>1737</v>
      </c>
      <c r="C1487" s="126" t="str">
        <f t="shared" si="395"/>
        <v>B.044.01.220</v>
      </c>
      <c r="D1487" s="11" t="s">
        <v>1738</v>
      </c>
      <c r="E1487" s="125" t="s">
        <v>1058</v>
      </c>
      <c r="F1487" s="128" t="str">
        <f t="shared" si="396"/>
        <v>Electricity Nauru production</v>
      </c>
      <c r="G1487" s="131">
        <f t="shared" si="391"/>
        <v>4.4143292100000002E-2</v>
      </c>
      <c r="H1487" s="183">
        <f t="shared" si="392"/>
        <v>2.8382317999999999E-3</v>
      </c>
      <c r="I1487" s="183">
        <f t="shared" si="393"/>
        <v>8.6423283E-3</v>
      </c>
      <c r="J1487" s="184">
        <f t="shared" si="394"/>
        <v>0</v>
      </c>
      <c r="K1487" s="183">
        <v>3.2662732E-2</v>
      </c>
      <c r="L1487" s="188">
        <v>6.8148536000000003E-3</v>
      </c>
      <c r="M1487" s="188">
        <v>1.8274747E-3</v>
      </c>
      <c r="N1487" s="188">
        <v>1.5473615999999999E-3</v>
      </c>
      <c r="O1487" s="188">
        <v>1.2908702E-3</v>
      </c>
      <c r="P1487" s="146">
        <v>0</v>
      </c>
      <c r="Q1487" s="146">
        <v>0</v>
      </c>
      <c r="R1487" s="146">
        <v>0</v>
      </c>
      <c r="S1487" s="188">
        <v>0</v>
      </c>
      <c r="T1487" s="146">
        <v>0</v>
      </c>
      <c r="U1487" s="146">
        <v>0</v>
      </c>
      <c r="V1487" s="146">
        <v>0</v>
      </c>
      <c r="W1487" s="146">
        <v>0</v>
      </c>
      <c r="X1487" s="146">
        <v>0</v>
      </c>
      <c r="Z1487" s="157">
        <f t="shared" si="385"/>
        <v>0.21775154666666668</v>
      </c>
      <c r="AB1487" s="131">
        <f t="shared" si="386"/>
        <v>3.2662732E-2</v>
      </c>
      <c r="AC1487" s="131">
        <f t="shared" si="387"/>
        <v>1.14805601E-2</v>
      </c>
      <c r="AD1487" s="131">
        <f t="shared" si="388"/>
        <v>8.6423283E-3</v>
      </c>
      <c r="AE1487" s="131">
        <f t="shared" si="389"/>
        <v>8.6423283E-3</v>
      </c>
      <c r="AF1487" s="131">
        <f t="shared" si="390"/>
        <v>0</v>
      </c>
      <c r="AH1487">
        <v>2.7575237000000001</v>
      </c>
      <c r="AI1487" s="71">
        <v>2.7575237000000001</v>
      </c>
      <c r="AJ1487" s="71">
        <v>0</v>
      </c>
      <c r="AK1487" s="71">
        <v>0</v>
      </c>
      <c r="AL1487" s="71">
        <v>0</v>
      </c>
      <c r="AM1487" s="71">
        <v>0</v>
      </c>
      <c r="AN1487" s="71">
        <v>0</v>
      </c>
      <c r="AP1487" s="129">
        <v>6.1767009000000001E-3</v>
      </c>
      <c r="AQ1487" s="129">
        <v>5.773406E-3</v>
      </c>
      <c r="AR1487" s="129">
        <v>2.0640769000000001E-4</v>
      </c>
      <c r="AS1487" s="129">
        <v>1.9688719E-4</v>
      </c>
      <c r="AT1487" s="172">
        <f t="shared" si="397"/>
        <v>3.4612745524599999E-7</v>
      </c>
      <c r="AU1487" s="172">
        <f t="shared" si="398"/>
        <v>7.6334203669400007E-10</v>
      </c>
      <c r="AV1487" s="185">
        <f t="shared" si="399"/>
        <v>2.7575236999999999E-2</v>
      </c>
      <c r="AW1487" s="121">
        <v>2.0207343999999999E-7</v>
      </c>
      <c r="AX1487" s="121">
        <v>6.0970433999999997E-10</v>
      </c>
      <c r="AY1487" s="121">
        <v>1.6657994E-14</v>
      </c>
      <c r="AZ1487" s="121">
        <v>0</v>
      </c>
      <c r="BA1487" s="121">
        <v>0</v>
      </c>
      <c r="BB1487" s="121">
        <v>4.1465246000000002E-11</v>
      </c>
      <c r="BC1487" s="121">
        <v>1.4401254999999999E-7</v>
      </c>
      <c r="BD1487" s="121">
        <v>9.4560987000000005E-12</v>
      </c>
      <c r="BE1487" s="121">
        <v>1.4416494E-10</v>
      </c>
      <c r="BF1487" s="121">
        <v>0</v>
      </c>
      <c r="BG1487" s="121">
        <v>0</v>
      </c>
      <c r="BH1487" s="121">
        <v>0</v>
      </c>
      <c r="BI1487" s="121">
        <v>0</v>
      </c>
      <c r="BJ1487" s="121">
        <v>0</v>
      </c>
      <c r="BK1487" s="121">
        <v>0</v>
      </c>
      <c r="BL1487" s="121">
        <v>0</v>
      </c>
      <c r="BM1487" s="121">
        <v>0</v>
      </c>
      <c r="BN1487" s="121">
        <v>0</v>
      </c>
      <c r="BO1487" s="121">
        <v>2.7575236999999999E-2</v>
      </c>
      <c r="BP1487" s="121">
        <v>0</v>
      </c>
      <c r="BQ1487" s="121">
        <v>0</v>
      </c>
      <c r="BR1487" s="121">
        <v>0</v>
      </c>
      <c r="BT1487" s="71">
        <v>1.2732473999999999E-5</v>
      </c>
      <c r="BU1487" s="71">
        <v>9.9391667000000004E-7</v>
      </c>
      <c r="BV1487" s="71">
        <v>6.0714909999999998E-6</v>
      </c>
      <c r="BW1487" s="71">
        <v>7.3667901000000002E-10</v>
      </c>
      <c r="BX1487" s="71">
        <v>1.9741556E-6</v>
      </c>
      <c r="BY1487" s="71">
        <v>0</v>
      </c>
      <c r="BZ1487" s="71">
        <v>0</v>
      </c>
      <c r="CA1487" s="71">
        <v>0</v>
      </c>
      <c r="CB1487" s="71">
        <v>0</v>
      </c>
      <c r="CC1487" s="71">
        <v>2.2472517000000002E-9</v>
      </c>
      <c r="CD1487" s="71">
        <v>0</v>
      </c>
      <c r="CE1487" s="71">
        <v>0</v>
      </c>
      <c r="CF1487" s="71">
        <v>0</v>
      </c>
      <c r="CG1487" s="71">
        <v>3.6030484E-7</v>
      </c>
      <c r="CH1487" s="71">
        <v>3.3296216999999998E-6</v>
      </c>
      <c r="CI1487" s="71">
        <v>0</v>
      </c>
      <c r="CJ1487" s="71">
        <v>0</v>
      </c>
      <c r="CL1487" s="186">
        <v>0</v>
      </c>
      <c r="CM1487" s="186">
        <v>0.21775154999999999</v>
      </c>
      <c r="CN1487" s="187">
        <v>0</v>
      </c>
      <c r="CO1487" s="186">
        <v>6.8002331000000004E-4</v>
      </c>
      <c r="CP1487" s="186">
        <v>0</v>
      </c>
      <c r="CQ1487" s="186">
        <v>0</v>
      </c>
      <c r="CR1487" s="186">
        <v>7.3748247999999998E-5</v>
      </c>
      <c r="CS1487" s="186">
        <v>0</v>
      </c>
      <c r="CT1487" s="186">
        <v>0</v>
      </c>
      <c r="CU1487" s="186">
        <v>0</v>
      </c>
    </row>
    <row r="1488" spans="1:99" ht="14.4">
      <c r="A1488" t="s">
        <v>3547</v>
      </c>
      <c r="B1488" s="92" t="s">
        <v>1737</v>
      </c>
      <c r="C1488" s="126" t="str">
        <f t="shared" si="395"/>
        <v>B.044.01.221</v>
      </c>
      <c r="D1488" s="11" t="s">
        <v>1738</v>
      </c>
      <c r="E1488" s="125" t="s">
        <v>1058</v>
      </c>
      <c r="F1488" s="128" t="str">
        <f t="shared" si="396"/>
        <v>Electricity Nepal production</v>
      </c>
      <c r="G1488" s="131">
        <f t="shared" si="391"/>
        <v>5.9324545441000003E-4</v>
      </c>
      <c r="H1488" s="183">
        <f t="shared" si="392"/>
        <v>7.6425212699999995E-6</v>
      </c>
      <c r="I1488" s="183">
        <f t="shared" si="393"/>
        <v>1.0104031400000001E-6</v>
      </c>
      <c r="J1488" s="184">
        <f t="shared" si="394"/>
        <v>2.2805121E-4</v>
      </c>
      <c r="K1488" s="183">
        <v>3.5654132000000001E-4</v>
      </c>
      <c r="L1488" s="188">
        <v>5.7040185000000001E-7</v>
      </c>
      <c r="M1488" s="188">
        <v>4.4000128999999999E-7</v>
      </c>
      <c r="N1488" s="188">
        <v>3.6076077E-7</v>
      </c>
      <c r="O1488" s="188">
        <v>7.2817604999999998E-6</v>
      </c>
      <c r="P1488" s="146">
        <v>0</v>
      </c>
      <c r="Q1488" s="146">
        <v>0</v>
      </c>
      <c r="R1488" s="188">
        <v>0</v>
      </c>
      <c r="S1488" s="188">
        <v>2.2805121E-4</v>
      </c>
      <c r="T1488" s="146">
        <v>0</v>
      </c>
      <c r="U1488" s="146">
        <v>0</v>
      </c>
      <c r="V1488" s="146">
        <v>0</v>
      </c>
      <c r="W1488" s="146">
        <v>0</v>
      </c>
      <c r="X1488" s="146">
        <v>0</v>
      </c>
      <c r="Z1488" s="157">
        <f t="shared" si="385"/>
        <v>2.3769421333333335E-3</v>
      </c>
      <c r="AB1488" s="131">
        <f t="shared" si="386"/>
        <v>3.5654132000000001E-4</v>
      </c>
      <c r="AC1488" s="131">
        <f t="shared" si="387"/>
        <v>8.65292441E-6</v>
      </c>
      <c r="AD1488" s="131">
        <f t="shared" si="388"/>
        <v>1.0104031400000001E-6</v>
      </c>
      <c r="AE1488" s="131">
        <f t="shared" si="389"/>
        <v>1.0104031400000001E-6</v>
      </c>
      <c r="AF1488" s="131">
        <f t="shared" si="390"/>
        <v>2.2805121E-4</v>
      </c>
      <c r="AH1488">
        <v>1.1809345</v>
      </c>
      <c r="AI1488" s="71">
        <v>0</v>
      </c>
      <c r="AJ1488" s="71">
        <v>0</v>
      </c>
      <c r="AK1488" s="71">
        <v>0</v>
      </c>
      <c r="AL1488" s="71">
        <v>0</v>
      </c>
      <c r="AM1488" s="71">
        <v>1.2140448E-2</v>
      </c>
      <c r="AN1488" s="71">
        <v>1.1687940000000001</v>
      </c>
      <c r="AP1488" s="129">
        <v>4.0736879999999998E-5</v>
      </c>
      <c r="AQ1488" s="129">
        <v>3.8870924E-5</v>
      </c>
      <c r="AR1488" s="129">
        <v>1.8035385000000001E-6</v>
      </c>
      <c r="AS1488" s="129">
        <v>6.2417616999999997E-8</v>
      </c>
      <c r="AT1488" s="172">
        <f t="shared" si="397"/>
        <v>2.3303911474454001E-9</v>
      </c>
      <c r="AU1488" s="172">
        <f t="shared" si="398"/>
        <v>6.6698910611699996E-12</v>
      </c>
      <c r="AV1488" s="185">
        <f t="shared" si="399"/>
        <v>8.7419631000000007E-6</v>
      </c>
      <c r="AW1488" s="121">
        <v>2.2058022999999999E-9</v>
      </c>
      <c r="AX1488" s="121">
        <v>6.6554380000000002E-12</v>
      </c>
      <c r="AY1488" s="121">
        <v>1.8183607E-16</v>
      </c>
      <c r="AZ1488" s="121">
        <v>0</v>
      </c>
      <c r="BA1488" s="121">
        <v>0</v>
      </c>
      <c r="BB1488" s="121">
        <v>9.6674454000000006E-15</v>
      </c>
      <c r="BC1488" s="121">
        <v>1.2457917999999999E-10</v>
      </c>
      <c r="BD1488" s="121">
        <v>2.2046490999999998E-15</v>
      </c>
      <c r="BE1488" s="121">
        <v>1.2066576E-14</v>
      </c>
      <c r="BF1488" s="121">
        <v>0</v>
      </c>
      <c r="BG1488" s="121">
        <v>0</v>
      </c>
      <c r="BH1488" s="121">
        <v>0</v>
      </c>
      <c r="BI1488" s="121">
        <v>0</v>
      </c>
      <c r="BJ1488" s="121">
        <v>0</v>
      </c>
      <c r="BK1488" s="121">
        <v>0</v>
      </c>
      <c r="BL1488" s="121">
        <v>0</v>
      </c>
      <c r="BM1488" s="121">
        <v>0</v>
      </c>
      <c r="BN1488" s="121">
        <v>8.7419631000000007E-6</v>
      </c>
      <c r="BO1488" s="121">
        <v>0</v>
      </c>
      <c r="BP1488" s="121">
        <v>0</v>
      </c>
      <c r="BQ1488" s="121">
        <v>0</v>
      </c>
      <c r="BR1488" s="121">
        <v>0</v>
      </c>
      <c r="BT1488" s="71">
        <v>7.3020277E-8</v>
      </c>
      <c r="BU1488" s="71">
        <v>8.3190621000000002E-11</v>
      </c>
      <c r="BV1488" s="71">
        <v>6.6275453000000005E-8</v>
      </c>
      <c r="BW1488" s="71">
        <v>1.7175357E-13</v>
      </c>
      <c r="BX1488" s="71">
        <v>6.5862862999999997E-9</v>
      </c>
      <c r="BY1488" s="71">
        <v>0</v>
      </c>
      <c r="BZ1488" s="71">
        <v>0</v>
      </c>
      <c r="CA1488" s="71">
        <v>0</v>
      </c>
      <c r="CB1488" s="71">
        <v>0</v>
      </c>
      <c r="CC1488" s="71">
        <v>5.2393717000000003E-13</v>
      </c>
      <c r="CD1488" s="71">
        <v>0</v>
      </c>
      <c r="CE1488" s="71">
        <v>0</v>
      </c>
      <c r="CF1488" s="71">
        <v>0</v>
      </c>
      <c r="CG1488" s="71">
        <v>7.4361546000000003E-11</v>
      </c>
      <c r="CH1488" s="71">
        <v>0</v>
      </c>
      <c r="CI1488" s="71">
        <v>2.8919724000000001E-13</v>
      </c>
      <c r="CJ1488" s="71">
        <v>0</v>
      </c>
      <c r="CL1488" s="186">
        <v>0</v>
      </c>
      <c r="CM1488" s="186">
        <v>2.3769421E-3</v>
      </c>
      <c r="CN1488" s="187">
        <v>0</v>
      </c>
      <c r="CO1488" s="186">
        <v>5.6917812E-8</v>
      </c>
      <c r="CP1488" s="186">
        <v>0</v>
      </c>
      <c r="CQ1488" s="186">
        <v>0</v>
      </c>
      <c r="CR1488" s="186">
        <v>1.8506835E-7</v>
      </c>
      <c r="CS1488" s="186">
        <v>0</v>
      </c>
      <c r="CT1488" s="186">
        <v>0</v>
      </c>
      <c r="CU1488" s="186">
        <v>0</v>
      </c>
    </row>
    <row r="1489" spans="1:99" ht="14.4">
      <c r="A1489" t="s">
        <v>3548</v>
      </c>
      <c r="B1489" s="92" t="s">
        <v>1737</v>
      </c>
      <c r="C1489" s="126" t="str">
        <f t="shared" si="395"/>
        <v>B.044.01.222</v>
      </c>
      <c r="D1489" s="11" t="s">
        <v>1738</v>
      </c>
      <c r="E1489" s="125" t="s">
        <v>1058</v>
      </c>
      <c r="F1489" s="128" t="str">
        <f t="shared" si="396"/>
        <v>Electricity New Caledonia production</v>
      </c>
      <c r="G1489" s="131">
        <f t="shared" si="391"/>
        <v>3.5259678780999996E-2</v>
      </c>
      <c r="H1489" s="183">
        <f t="shared" si="392"/>
        <v>2.4480222000000003E-3</v>
      </c>
      <c r="I1489" s="183">
        <f t="shared" si="393"/>
        <v>5.2058319999999996E-3</v>
      </c>
      <c r="J1489" s="184">
        <f t="shared" si="394"/>
        <v>5.9399581000000001E-5</v>
      </c>
      <c r="K1489" s="183">
        <v>2.7546424999999999E-2</v>
      </c>
      <c r="L1489" s="146">
        <v>3.5403464999999999E-3</v>
      </c>
      <c r="M1489" s="146">
        <v>1.6654854999999999E-3</v>
      </c>
      <c r="N1489" s="146">
        <v>1.4148825000000001E-3</v>
      </c>
      <c r="O1489" s="146">
        <v>1.0331397E-3</v>
      </c>
      <c r="P1489" s="146">
        <v>0</v>
      </c>
      <c r="Q1489" s="146">
        <v>0</v>
      </c>
      <c r="R1489" s="188">
        <v>0</v>
      </c>
      <c r="S1489" s="188">
        <v>5.9399581000000001E-5</v>
      </c>
      <c r="T1489" s="146">
        <v>0</v>
      </c>
      <c r="U1489" s="146">
        <v>0</v>
      </c>
      <c r="V1489" s="146">
        <v>0</v>
      </c>
      <c r="W1489" s="146">
        <v>0</v>
      </c>
      <c r="X1489" s="146">
        <v>0</v>
      </c>
      <c r="Z1489" s="157">
        <f t="shared" si="385"/>
        <v>0.18364283333333334</v>
      </c>
      <c r="AB1489" s="131">
        <f t="shared" si="386"/>
        <v>2.7546424999999999E-2</v>
      </c>
      <c r="AC1489" s="131">
        <f t="shared" si="387"/>
        <v>7.6538541999999991E-3</v>
      </c>
      <c r="AD1489" s="131">
        <f t="shared" si="388"/>
        <v>5.2058319999999996E-3</v>
      </c>
      <c r="AE1489" s="131">
        <f t="shared" si="389"/>
        <v>5.2058319999999996E-3</v>
      </c>
      <c r="AF1489" s="131">
        <f t="shared" si="390"/>
        <v>5.9399581000000001E-5</v>
      </c>
      <c r="AH1489">
        <v>2.3899366999999998</v>
      </c>
      <c r="AI1489" s="71">
        <v>2.1171646000000002</v>
      </c>
      <c r="AJ1489" s="71">
        <v>0</v>
      </c>
      <c r="AK1489" s="71">
        <v>0</v>
      </c>
      <c r="AL1489" s="71">
        <v>0</v>
      </c>
      <c r="AM1489" s="71">
        <v>9.0924029000000003E-2</v>
      </c>
      <c r="AN1489" s="71">
        <v>0.18184806000000001</v>
      </c>
      <c r="AP1489" s="129">
        <v>4.4343780999999997E-3</v>
      </c>
      <c r="AQ1489" s="129">
        <v>4.1860151999999996E-3</v>
      </c>
      <c r="AR1489" s="129">
        <v>1.616329E-4</v>
      </c>
      <c r="AS1489" s="129">
        <v>8.6729943999999998E-5</v>
      </c>
      <c r="AT1489" s="172">
        <f t="shared" si="397"/>
        <v>2.5096014315299999E-7</v>
      </c>
      <c r="AU1489" s="172">
        <f t="shared" si="398"/>
        <v>5.9775481617700002E-10</v>
      </c>
      <c r="AV1489" s="185">
        <f t="shared" si="399"/>
        <v>1.2147050983900001E-2</v>
      </c>
      <c r="AW1489" s="121">
        <v>1.7042055E-7</v>
      </c>
      <c r="AX1489" s="121">
        <v>5.1419993999999998E-10</v>
      </c>
      <c r="AY1489" s="121">
        <v>1.4048677000000001E-14</v>
      </c>
      <c r="AZ1489" s="121">
        <v>0</v>
      </c>
      <c r="BA1489" s="121">
        <v>0</v>
      </c>
      <c r="BB1489" s="121">
        <v>3.7915152999999997E-11</v>
      </c>
      <c r="BC1489" s="121">
        <v>8.0501677999999998E-8</v>
      </c>
      <c r="BD1489" s="121">
        <v>8.6465045000000005E-12</v>
      </c>
      <c r="BE1489" s="121">
        <v>7.4894322999999994E-11</v>
      </c>
      <c r="BF1489" s="121">
        <v>0</v>
      </c>
      <c r="BG1489" s="121">
        <v>0</v>
      </c>
      <c r="BH1489" s="121">
        <v>0</v>
      </c>
      <c r="BI1489" s="121">
        <v>0</v>
      </c>
      <c r="BJ1489" s="121">
        <v>0</v>
      </c>
      <c r="BK1489" s="121">
        <v>0</v>
      </c>
      <c r="BL1489" s="121">
        <v>0</v>
      </c>
      <c r="BM1489" s="121">
        <v>0</v>
      </c>
      <c r="BN1489" s="121">
        <v>2.2769839E-6</v>
      </c>
      <c r="BO1489" s="121">
        <v>1.2144774000000001E-2</v>
      </c>
      <c r="BP1489" s="121">
        <v>0</v>
      </c>
      <c r="BQ1489" s="121">
        <v>0</v>
      </c>
      <c r="BR1489" s="121">
        <v>0</v>
      </c>
      <c r="BT1489" s="71">
        <v>9.8499840000000001E-6</v>
      </c>
      <c r="BU1489" s="71">
        <v>5.1634408999999999E-7</v>
      </c>
      <c r="BV1489" s="71">
        <v>5.1204494999999997E-6</v>
      </c>
      <c r="BW1489" s="71">
        <v>6.7360743000000004E-10</v>
      </c>
      <c r="BX1489" s="71">
        <v>1.3500732E-6</v>
      </c>
      <c r="BY1489" s="71">
        <v>0</v>
      </c>
      <c r="BZ1489" s="71">
        <v>0</v>
      </c>
      <c r="CA1489" s="71">
        <v>0</v>
      </c>
      <c r="CB1489" s="71">
        <v>0</v>
      </c>
      <c r="CC1489" s="71">
        <v>2.0548508E-9</v>
      </c>
      <c r="CD1489" s="71">
        <v>0</v>
      </c>
      <c r="CE1489" s="71">
        <v>0</v>
      </c>
      <c r="CF1489" s="71">
        <v>0</v>
      </c>
      <c r="CG1489" s="71">
        <v>3.0398000999999998E-7</v>
      </c>
      <c r="CH1489" s="71">
        <v>2.5564086000000001E-6</v>
      </c>
      <c r="CI1489" s="71">
        <v>7.5326039999999999E-14</v>
      </c>
      <c r="CJ1489" s="71">
        <v>0</v>
      </c>
      <c r="CL1489" s="186">
        <v>0</v>
      </c>
      <c r="CM1489" s="186">
        <v>0.18364284</v>
      </c>
      <c r="CN1489" s="187">
        <v>0</v>
      </c>
      <c r="CO1489" s="186">
        <v>3.5327511E-4</v>
      </c>
      <c r="CP1489" s="186">
        <v>0</v>
      </c>
      <c r="CQ1489" s="186">
        <v>0</v>
      </c>
      <c r="CR1489" s="186">
        <v>4.7353113000000001E-5</v>
      </c>
      <c r="CS1489" s="186">
        <v>0</v>
      </c>
      <c r="CT1489" s="186">
        <v>0</v>
      </c>
      <c r="CU1489" s="186">
        <v>0</v>
      </c>
    </row>
    <row r="1490" spans="1:99" ht="14.4">
      <c r="A1490" t="s">
        <v>3549</v>
      </c>
      <c r="B1490" s="92" t="s">
        <v>1737</v>
      </c>
      <c r="C1490" s="126" t="str">
        <f t="shared" si="395"/>
        <v>B.044.01.223</v>
      </c>
      <c r="D1490" s="11" t="s">
        <v>1738</v>
      </c>
      <c r="E1490" s="125" t="s">
        <v>1058</v>
      </c>
      <c r="F1490" s="128" t="str">
        <f t="shared" si="396"/>
        <v>Electricity New Zealand production</v>
      </c>
      <c r="G1490" s="131">
        <f t="shared" si="391"/>
        <v>7.3166665499999999E-3</v>
      </c>
      <c r="H1490" s="183">
        <f t="shared" si="392"/>
        <v>6.9258511999999996E-4</v>
      </c>
      <c r="I1490" s="183">
        <f t="shared" si="393"/>
        <v>1.07331453E-3</v>
      </c>
      <c r="J1490" s="184">
        <f t="shared" si="394"/>
        <v>1.4268749999999999E-4</v>
      </c>
      <c r="K1490" s="183">
        <v>5.4080793999999998E-3</v>
      </c>
      <c r="L1490" s="146">
        <v>5.6192595000000001E-4</v>
      </c>
      <c r="M1490" s="146">
        <v>5.1138857999999995E-4</v>
      </c>
      <c r="N1490" s="146">
        <v>4.5383585E-4</v>
      </c>
      <c r="O1490" s="146">
        <v>2.3874926999999999E-4</v>
      </c>
      <c r="P1490" s="146">
        <v>0</v>
      </c>
      <c r="Q1490" s="146">
        <v>0</v>
      </c>
      <c r="R1490" s="188">
        <v>0</v>
      </c>
      <c r="S1490" s="188">
        <v>1.4268749999999999E-4</v>
      </c>
      <c r="T1490" s="146">
        <v>0</v>
      </c>
      <c r="U1490" s="146">
        <v>0</v>
      </c>
      <c r="V1490" s="146">
        <v>0</v>
      </c>
      <c r="W1490" s="146">
        <v>0</v>
      </c>
      <c r="X1490" s="146">
        <v>0</v>
      </c>
      <c r="Z1490" s="157">
        <f t="shared" si="385"/>
        <v>3.6053862666666665E-2</v>
      </c>
      <c r="AB1490" s="131">
        <f t="shared" si="386"/>
        <v>5.4080793999999998E-3</v>
      </c>
      <c r="AC1490" s="131">
        <f t="shared" si="387"/>
        <v>1.7658996499999998E-3</v>
      </c>
      <c r="AD1490" s="131">
        <f t="shared" si="388"/>
        <v>1.07331453E-3</v>
      </c>
      <c r="AE1490" s="131">
        <f t="shared" si="389"/>
        <v>1.07331453E-3</v>
      </c>
      <c r="AF1490" s="131">
        <f t="shared" si="390"/>
        <v>1.4268749999999999E-4</v>
      </c>
      <c r="AH1490">
        <v>1.3512143000000001</v>
      </c>
      <c r="AI1490" s="71">
        <v>0.39505987999999997</v>
      </c>
      <c r="AJ1490" s="71">
        <v>0</v>
      </c>
      <c r="AK1490" s="71">
        <v>0</v>
      </c>
      <c r="AL1490" s="71">
        <v>5.7156143E-2</v>
      </c>
      <c r="AM1490" s="71">
        <v>0.32937439000000002</v>
      </c>
      <c r="AN1490" s="71">
        <v>0.56962391000000001</v>
      </c>
      <c r="AP1490" s="129">
        <v>8.4013136000000001E-4</v>
      </c>
      <c r="AQ1490" s="129">
        <v>7.9096939000000005E-4</v>
      </c>
      <c r="AR1490" s="129">
        <v>3.1262103000000002E-5</v>
      </c>
      <c r="AS1490" s="129">
        <v>1.7899864999999999E-5</v>
      </c>
      <c r="AT1490" s="172">
        <f t="shared" si="397"/>
        <v>4.7420226613999999E-8</v>
      </c>
      <c r="AU1490" s="172">
        <f t="shared" si="398"/>
        <v>1.1561428242050001E-10</v>
      </c>
      <c r="AV1490" s="185">
        <f t="shared" si="399"/>
        <v>2.5069839875000001E-3</v>
      </c>
      <c r="AW1490" s="121">
        <v>3.3457984000000002E-8</v>
      </c>
      <c r="AX1490" s="121">
        <v>1.0095081E-10</v>
      </c>
      <c r="AY1490" s="121">
        <v>2.7581204999999998E-15</v>
      </c>
      <c r="AZ1490" s="121">
        <v>0</v>
      </c>
      <c r="BA1490" s="121">
        <v>0</v>
      </c>
      <c r="BB1490" s="121">
        <v>1.2161613999999999E-11</v>
      </c>
      <c r="BC1490" s="121">
        <v>1.3950081E-8</v>
      </c>
      <c r="BD1490" s="121">
        <v>2.7734412999999999E-12</v>
      </c>
      <c r="BE1490" s="121">
        <v>1.1887273E-11</v>
      </c>
      <c r="BF1490" s="121">
        <v>0</v>
      </c>
      <c r="BG1490" s="121">
        <v>0</v>
      </c>
      <c r="BH1490" s="121">
        <v>0</v>
      </c>
      <c r="BI1490" s="121">
        <v>0</v>
      </c>
      <c r="BJ1490" s="121">
        <v>0</v>
      </c>
      <c r="BK1490" s="121">
        <v>0</v>
      </c>
      <c r="BL1490" s="121">
        <v>0</v>
      </c>
      <c r="BM1490" s="121">
        <v>0</v>
      </c>
      <c r="BN1490" s="121">
        <v>5.4696875000000003E-6</v>
      </c>
      <c r="BO1490" s="121">
        <v>2.5015142999999999E-3</v>
      </c>
      <c r="BP1490" s="121">
        <v>0</v>
      </c>
      <c r="BQ1490" s="121">
        <v>0</v>
      </c>
      <c r="BR1490" s="121">
        <v>0</v>
      </c>
      <c r="BT1490" s="71">
        <v>1.9256691000000002E-6</v>
      </c>
      <c r="BU1490" s="71">
        <v>8.1954448999999995E-8</v>
      </c>
      <c r="BV1490" s="71">
        <v>1.0052773999999999E-6</v>
      </c>
      <c r="BW1490" s="71">
        <v>2.1606543E-10</v>
      </c>
      <c r="BX1490" s="71">
        <v>2.8120842999999998E-7</v>
      </c>
      <c r="BY1490" s="71">
        <v>0</v>
      </c>
      <c r="BZ1490" s="71">
        <v>0</v>
      </c>
      <c r="CA1490" s="71">
        <v>0</v>
      </c>
      <c r="CB1490" s="71">
        <v>0</v>
      </c>
      <c r="CC1490" s="71">
        <v>6.5911121999999997E-10</v>
      </c>
      <c r="CD1490" s="71">
        <v>0</v>
      </c>
      <c r="CE1490" s="71">
        <v>0</v>
      </c>
      <c r="CF1490" s="71">
        <v>0</v>
      </c>
      <c r="CG1490" s="71">
        <v>9.2073109999999995E-8</v>
      </c>
      <c r="CH1490" s="71">
        <v>4.6428045000000002E-7</v>
      </c>
      <c r="CI1490" s="71">
        <v>1.8094546000000001E-13</v>
      </c>
      <c r="CJ1490" s="71">
        <v>0</v>
      </c>
      <c r="CL1490" s="186">
        <v>0</v>
      </c>
      <c r="CM1490" s="186">
        <v>3.6053861999999999E-2</v>
      </c>
      <c r="CN1490" s="187">
        <v>0</v>
      </c>
      <c r="CO1490" s="186">
        <v>5.6072039999999997E-5</v>
      </c>
      <c r="CP1490" s="186">
        <v>0</v>
      </c>
      <c r="CQ1490" s="186">
        <v>0</v>
      </c>
      <c r="CR1490" s="186">
        <v>9.3804711999999999E-6</v>
      </c>
      <c r="CS1490" s="186">
        <v>0</v>
      </c>
      <c r="CT1490" s="186">
        <v>0</v>
      </c>
      <c r="CU1490" s="186">
        <v>0</v>
      </c>
    </row>
    <row r="1491" spans="1:99" ht="14.4">
      <c r="A1491" t="s">
        <v>3550</v>
      </c>
      <c r="B1491" s="92" t="s">
        <v>1737</v>
      </c>
      <c r="C1491" s="126" t="str">
        <f t="shared" si="395"/>
        <v>B.044.01.224</v>
      </c>
      <c r="D1491" s="11" t="s">
        <v>1738</v>
      </c>
      <c r="E1491" s="125" t="s">
        <v>1058</v>
      </c>
      <c r="F1491" s="128" t="str">
        <f t="shared" si="396"/>
        <v>Electricity Nicaragua production</v>
      </c>
      <c r="G1491" s="131">
        <f t="shared" si="391"/>
        <v>2.1135359879000001E-2</v>
      </c>
      <c r="H1491" s="183">
        <f t="shared" si="392"/>
        <v>2.1271029500000002E-3</v>
      </c>
      <c r="I1491" s="183">
        <f t="shared" si="393"/>
        <v>5.0058506999999999E-3</v>
      </c>
      <c r="J1491" s="184">
        <f t="shared" si="394"/>
        <v>8.4477229000000004E-5</v>
      </c>
      <c r="K1491" s="183">
        <v>1.3917929000000001E-2</v>
      </c>
      <c r="L1491" s="146">
        <v>3.5530853999999998E-3</v>
      </c>
      <c r="M1491" s="146">
        <v>1.4527653000000001E-3</v>
      </c>
      <c r="N1491" s="146">
        <v>1.2274064E-3</v>
      </c>
      <c r="O1491" s="146">
        <v>8.9969655000000004E-4</v>
      </c>
      <c r="P1491" s="146">
        <v>0</v>
      </c>
      <c r="Q1491" s="146">
        <v>0</v>
      </c>
      <c r="R1491" s="146">
        <v>0</v>
      </c>
      <c r="S1491" s="188">
        <v>8.4477229000000004E-5</v>
      </c>
      <c r="T1491" s="146">
        <v>0</v>
      </c>
      <c r="U1491" s="146">
        <v>0</v>
      </c>
      <c r="V1491" s="146">
        <v>0</v>
      </c>
      <c r="W1491" s="146">
        <v>0</v>
      </c>
      <c r="X1491" s="146">
        <v>0</v>
      </c>
      <c r="Z1491" s="157">
        <f t="shared" si="385"/>
        <v>9.2786193333333336E-2</v>
      </c>
      <c r="AB1491" s="131">
        <f t="shared" si="386"/>
        <v>1.3917929000000001E-2</v>
      </c>
      <c r="AC1491" s="131">
        <f t="shared" si="387"/>
        <v>7.13295365E-3</v>
      </c>
      <c r="AD1491" s="131">
        <f t="shared" si="388"/>
        <v>5.0058506999999999E-3</v>
      </c>
      <c r="AE1491" s="131">
        <f t="shared" si="389"/>
        <v>5.0058506999999999E-3</v>
      </c>
      <c r="AF1491" s="131">
        <f t="shared" si="390"/>
        <v>8.4477229000000004E-5</v>
      </c>
      <c r="AH1491">
        <v>2.5590492999999999</v>
      </c>
      <c r="AI1491" s="71">
        <v>1.1630020000000001</v>
      </c>
      <c r="AJ1491" s="71">
        <v>0</v>
      </c>
      <c r="AK1491" s="71">
        <v>0</v>
      </c>
      <c r="AL1491" s="71">
        <v>0.84958502000000002</v>
      </c>
      <c r="AM1491" s="71">
        <v>0.36242058999999999</v>
      </c>
      <c r="AN1491" s="71">
        <v>0.1840417</v>
      </c>
      <c r="AP1491" s="129">
        <v>2.9241688999999999E-3</v>
      </c>
      <c r="AQ1491" s="129">
        <v>2.7485028000000002E-3</v>
      </c>
      <c r="AR1491" s="129">
        <v>9.2604714999999999E-5</v>
      </c>
      <c r="AS1491" s="129">
        <v>8.3061466000000005E-5</v>
      </c>
      <c r="AT1491" s="172">
        <f t="shared" si="397"/>
        <v>1.6477834328399998E-7</v>
      </c>
      <c r="AU1491" s="172">
        <f t="shared" si="398"/>
        <v>3.4247305324360002E-10</v>
      </c>
      <c r="AV1491" s="185">
        <f t="shared" si="399"/>
        <v>1.16332582938E-2</v>
      </c>
      <c r="AW1491" s="121">
        <v>8.6105584999999994E-8</v>
      </c>
      <c r="AX1491" s="121">
        <v>2.5980133E-10</v>
      </c>
      <c r="AY1491" s="121">
        <v>7.0981435999999999E-15</v>
      </c>
      <c r="AZ1491" s="121">
        <v>0</v>
      </c>
      <c r="BA1491" s="121">
        <v>0</v>
      </c>
      <c r="BB1491" s="121">
        <v>3.2891284E-11</v>
      </c>
      <c r="BC1491" s="121">
        <v>7.8639867000000002E-8</v>
      </c>
      <c r="BD1491" s="121">
        <v>7.5008170999999999E-12</v>
      </c>
      <c r="BE1491" s="121">
        <v>7.5163808000000003E-11</v>
      </c>
      <c r="BF1491" s="121">
        <v>0</v>
      </c>
      <c r="BG1491" s="121">
        <v>0</v>
      </c>
      <c r="BH1491" s="121">
        <v>0</v>
      </c>
      <c r="BI1491" s="121">
        <v>0</v>
      </c>
      <c r="BJ1491" s="121">
        <v>0</v>
      </c>
      <c r="BK1491" s="121">
        <v>0</v>
      </c>
      <c r="BL1491" s="121">
        <v>0</v>
      </c>
      <c r="BM1491" s="121">
        <v>0</v>
      </c>
      <c r="BN1491" s="121">
        <v>3.2382937999999999E-6</v>
      </c>
      <c r="BO1491" s="121">
        <v>1.163002E-2</v>
      </c>
      <c r="BP1491" s="121">
        <v>0</v>
      </c>
      <c r="BQ1491" s="121">
        <v>0</v>
      </c>
      <c r="BR1491" s="121">
        <v>0</v>
      </c>
      <c r="BT1491" s="71">
        <v>6.0124069000000003E-6</v>
      </c>
      <c r="BU1491" s="71">
        <v>5.1820200000000002E-7</v>
      </c>
      <c r="BV1491" s="71">
        <v>2.5871252000000001E-6</v>
      </c>
      <c r="BW1491" s="71">
        <v>5.8435245999999995E-10</v>
      </c>
      <c r="BX1491" s="71">
        <v>1.2321613E-6</v>
      </c>
      <c r="BY1491" s="71">
        <v>0</v>
      </c>
      <c r="BZ1491" s="71">
        <v>0</v>
      </c>
      <c r="CA1491" s="71">
        <v>0</v>
      </c>
      <c r="CB1491" s="71">
        <v>0</v>
      </c>
      <c r="CC1491" s="71">
        <v>1.7825769999999999E-9</v>
      </c>
      <c r="CD1491" s="71">
        <v>0</v>
      </c>
      <c r="CE1491" s="71">
        <v>0</v>
      </c>
      <c r="CF1491" s="71">
        <v>0</v>
      </c>
      <c r="CG1491" s="71">
        <v>2.6826352999999999E-7</v>
      </c>
      <c r="CH1491" s="71">
        <v>1.4042878E-6</v>
      </c>
      <c r="CI1491" s="71">
        <v>1.0712761E-13</v>
      </c>
      <c r="CJ1491" s="71">
        <v>0</v>
      </c>
      <c r="CL1491" s="186">
        <v>0</v>
      </c>
      <c r="CM1491" s="186">
        <v>9.2786191000000004E-2</v>
      </c>
      <c r="CN1491" s="187">
        <v>0</v>
      </c>
      <c r="CO1491" s="186">
        <v>3.5454626000000001E-4</v>
      </c>
      <c r="CP1491" s="186">
        <v>0</v>
      </c>
      <c r="CQ1491" s="186">
        <v>0</v>
      </c>
      <c r="CR1491" s="186">
        <v>4.4103034999999997E-5</v>
      </c>
      <c r="CS1491" s="186">
        <v>0</v>
      </c>
      <c r="CT1491" s="186">
        <v>0</v>
      </c>
      <c r="CU1491" s="186">
        <v>0</v>
      </c>
    </row>
    <row r="1492" spans="1:99" ht="14.4">
      <c r="A1492" t="s">
        <v>3551</v>
      </c>
      <c r="B1492" s="92" t="s">
        <v>1737</v>
      </c>
      <c r="C1492" s="126" t="str">
        <f t="shared" si="395"/>
        <v>B.044.01.225</v>
      </c>
      <c r="D1492" s="11" t="s">
        <v>1738</v>
      </c>
      <c r="E1492" s="125" t="s">
        <v>1058</v>
      </c>
      <c r="F1492" s="128" t="str">
        <f t="shared" si="396"/>
        <v>Electricity Niger production</v>
      </c>
      <c r="G1492" s="131">
        <f t="shared" si="391"/>
        <v>8.0022543821000006E-2</v>
      </c>
      <c r="H1492" s="183">
        <f t="shared" si="392"/>
        <v>5.5399140999999995E-3</v>
      </c>
      <c r="I1492" s="183">
        <f t="shared" si="393"/>
        <v>1.36207992E-2</v>
      </c>
      <c r="J1492" s="184">
        <f t="shared" si="394"/>
        <v>1.2436520999999999E-5</v>
      </c>
      <c r="K1492" s="183">
        <v>6.0849394000000001E-2</v>
      </c>
      <c r="L1492" s="146">
        <v>9.8966964000000001E-3</v>
      </c>
      <c r="M1492" s="146">
        <v>3.7241027999999998E-3</v>
      </c>
      <c r="N1492" s="146">
        <v>3.1807067E-3</v>
      </c>
      <c r="O1492" s="146">
        <v>2.3592074E-3</v>
      </c>
      <c r="P1492" s="146">
        <v>0</v>
      </c>
      <c r="Q1492" s="146">
        <v>0</v>
      </c>
      <c r="R1492" s="188">
        <v>0</v>
      </c>
      <c r="S1492" s="188">
        <v>1.2436520999999999E-5</v>
      </c>
      <c r="T1492" s="146">
        <v>0</v>
      </c>
      <c r="U1492" s="146">
        <v>0</v>
      </c>
      <c r="V1492" s="146">
        <v>0</v>
      </c>
      <c r="W1492" s="146">
        <v>0</v>
      </c>
      <c r="X1492" s="146">
        <v>0</v>
      </c>
      <c r="Z1492" s="157">
        <f t="shared" si="385"/>
        <v>0.40566262666666669</v>
      </c>
      <c r="AB1492" s="131">
        <f t="shared" si="386"/>
        <v>6.0849394000000001E-2</v>
      </c>
      <c r="AC1492" s="131">
        <f t="shared" si="387"/>
        <v>1.91607133E-2</v>
      </c>
      <c r="AD1492" s="131">
        <f t="shared" si="388"/>
        <v>1.36207992E-2</v>
      </c>
      <c r="AE1492" s="131">
        <f t="shared" si="389"/>
        <v>1.36207992E-2</v>
      </c>
      <c r="AF1492" s="131">
        <f t="shared" si="390"/>
        <v>1.2436520999999999E-5</v>
      </c>
      <c r="AH1492">
        <v>4.9377602999999999</v>
      </c>
      <c r="AI1492" s="71">
        <v>4.8908778000000002</v>
      </c>
      <c r="AJ1492" s="71">
        <v>0</v>
      </c>
      <c r="AK1492" s="71">
        <v>0</v>
      </c>
      <c r="AL1492" s="71">
        <v>0</v>
      </c>
      <c r="AM1492" s="71">
        <v>4.6882493999999997E-2</v>
      </c>
      <c r="AN1492" s="71">
        <v>0</v>
      </c>
      <c r="AP1492" s="129">
        <v>1.0539257999999999E-2</v>
      </c>
      <c r="AQ1492" s="129">
        <v>9.8959041000000001E-3</v>
      </c>
      <c r="AR1492" s="129">
        <v>3.6901052E-4</v>
      </c>
      <c r="AS1492" s="129">
        <v>2.7434308999999999E-4</v>
      </c>
      <c r="AT1492" s="172">
        <f t="shared" si="397"/>
        <v>5.9327962462300003E-7</v>
      </c>
      <c r="AU1492" s="172">
        <f t="shared" si="398"/>
        <v>1.364683925191E-9</v>
      </c>
      <c r="AV1492" s="185">
        <f t="shared" si="399"/>
        <v>3.8423402733310005E-2</v>
      </c>
      <c r="AW1492" s="121">
        <v>3.7645492000000002E-7</v>
      </c>
      <c r="AX1492" s="121">
        <v>1.1358554E-9</v>
      </c>
      <c r="AY1492" s="121">
        <v>3.1033191000000001E-14</v>
      </c>
      <c r="AZ1492" s="121">
        <v>0</v>
      </c>
      <c r="BA1492" s="121">
        <v>0</v>
      </c>
      <c r="BB1492" s="121">
        <v>8.5234622999999999E-11</v>
      </c>
      <c r="BC1492" s="121">
        <v>2.1673947E-7</v>
      </c>
      <c r="BD1492" s="121">
        <v>1.9437652000000001E-11</v>
      </c>
      <c r="BE1492" s="121">
        <v>2.0935984E-10</v>
      </c>
      <c r="BF1492" s="121">
        <v>0</v>
      </c>
      <c r="BG1492" s="121">
        <v>0</v>
      </c>
      <c r="BH1492" s="121">
        <v>0</v>
      </c>
      <c r="BI1492" s="121">
        <v>0</v>
      </c>
      <c r="BJ1492" s="121">
        <v>0</v>
      </c>
      <c r="BK1492" s="121">
        <v>0</v>
      </c>
      <c r="BL1492" s="121">
        <v>0</v>
      </c>
      <c r="BM1492" s="121">
        <v>0</v>
      </c>
      <c r="BN1492" s="121">
        <v>4.7673331E-7</v>
      </c>
      <c r="BO1492" s="121">
        <v>3.8422926000000003E-2</v>
      </c>
      <c r="BP1492" s="121">
        <v>0</v>
      </c>
      <c r="BQ1492" s="121">
        <v>0</v>
      </c>
      <c r="BR1492" s="121">
        <v>0</v>
      </c>
      <c r="BT1492" s="71">
        <v>2.2653966000000001E-5</v>
      </c>
      <c r="BU1492" s="71">
        <v>1.44339E-6</v>
      </c>
      <c r="BV1492" s="71">
        <v>1.1310950000000001E-5</v>
      </c>
      <c r="BW1492" s="71">
        <v>1.5142936000000001E-9</v>
      </c>
      <c r="BX1492" s="71">
        <v>3.3006497000000001E-6</v>
      </c>
      <c r="BY1492" s="71">
        <v>0</v>
      </c>
      <c r="BZ1492" s="71">
        <v>0</v>
      </c>
      <c r="CA1492" s="71">
        <v>0</v>
      </c>
      <c r="CB1492" s="71">
        <v>0</v>
      </c>
      <c r="CC1492" s="71">
        <v>4.6193781999999997E-9</v>
      </c>
      <c r="CD1492" s="71">
        <v>0</v>
      </c>
      <c r="CE1492" s="71">
        <v>0</v>
      </c>
      <c r="CF1492" s="71">
        <v>0</v>
      </c>
      <c r="CG1492" s="71">
        <v>7.0170434999999999E-7</v>
      </c>
      <c r="CH1492" s="71">
        <v>5.8911376000000003E-6</v>
      </c>
      <c r="CI1492" s="71">
        <v>1.5771051999999999E-14</v>
      </c>
      <c r="CJ1492" s="71">
        <v>0</v>
      </c>
      <c r="CL1492" s="186">
        <v>0</v>
      </c>
      <c r="CM1492" s="186">
        <v>0.40566263000000002</v>
      </c>
      <c r="CN1492" s="187">
        <v>0</v>
      </c>
      <c r="CO1492" s="186">
        <v>9.8754641000000005E-4</v>
      </c>
      <c r="CP1492" s="186">
        <v>0</v>
      </c>
      <c r="CQ1492" s="186">
        <v>0</v>
      </c>
      <c r="CR1492" s="186">
        <v>1.1918315E-4</v>
      </c>
      <c r="CS1492" s="186">
        <v>0</v>
      </c>
      <c r="CT1492" s="186">
        <v>0</v>
      </c>
      <c r="CU1492" s="186">
        <v>0</v>
      </c>
    </row>
    <row r="1493" spans="1:99" ht="14.4">
      <c r="A1493" t="s">
        <v>3552</v>
      </c>
      <c r="B1493" s="92" t="s">
        <v>1737</v>
      </c>
      <c r="C1493" s="126" t="str">
        <f t="shared" si="395"/>
        <v>B.044.01.226</v>
      </c>
      <c r="D1493" s="11" t="s">
        <v>1738</v>
      </c>
      <c r="E1493" s="125" t="s">
        <v>1058</v>
      </c>
      <c r="F1493" s="128" t="str">
        <f t="shared" si="396"/>
        <v>Electricity Nigeria production</v>
      </c>
      <c r="G1493" s="131">
        <f t="shared" si="391"/>
        <v>3.5473470945000002E-2</v>
      </c>
      <c r="H1493" s="183">
        <f t="shared" si="392"/>
        <v>3.7286007999999997E-3</v>
      </c>
      <c r="I1493" s="183">
        <f t="shared" si="393"/>
        <v>5.3632001999999995E-3</v>
      </c>
      <c r="J1493" s="184">
        <f t="shared" si="394"/>
        <v>5.1429944999999997E-5</v>
      </c>
      <c r="K1493" s="183">
        <v>2.6330240000000001E-2</v>
      </c>
      <c r="L1493" s="146">
        <v>2.5131632999999998E-3</v>
      </c>
      <c r="M1493" s="146">
        <v>2.8500369000000001E-3</v>
      </c>
      <c r="N1493" s="146">
        <v>2.583906E-3</v>
      </c>
      <c r="O1493" s="146">
        <v>1.1446948E-3</v>
      </c>
      <c r="P1493" s="146">
        <v>0</v>
      </c>
      <c r="Q1493" s="146">
        <v>0</v>
      </c>
      <c r="R1493" s="188">
        <v>0</v>
      </c>
      <c r="S1493" s="188">
        <v>5.1429944999999997E-5</v>
      </c>
      <c r="T1493" s="146">
        <v>0</v>
      </c>
      <c r="U1493" s="146">
        <v>0</v>
      </c>
      <c r="V1493" s="146">
        <v>0</v>
      </c>
      <c r="W1493" s="146">
        <v>0</v>
      </c>
      <c r="X1493" s="146">
        <v>0</v>
      </c>
      <c r="Z1493" s="157">
        <f t="shared" si="385"/>
        <v>0.17553493333333334</v>
      </c>
      <c r="AB1493" s="131">
        <f t="shared" si="386"/>
        <v>2.6330240000000001E-2</v>
      </c>
      <c r="AC1493" s="131">
        <f t="shared" si="387"/>
        <v>9.091801E-3</v>
      </c>
      <c r="AD1493" s="131">
        <f t="shared" si="388"/>
        <v>5.3632001999999995E-3</v>
      </c>
      <c r="AE1493" s="131">
        <f t="shared" si="389"/>
        <v>5.3632001999999995E-3</v>
      </c>
      <c r="AF1493" s="131">
        <f t="shared" si="390"/>
        <v>5.1429944999999997E-5</v>
      </c>
      <c r="AH1493">
        <v>2.3016147</v>
      </c>
      <c r="AI1493" s="71">
        <v>2.0294995</v>
      </c>
      <c r="AJ1493" s="71">
        <v>0</v>
      </c>
      <c r="AK1493" s="71">
        <v>0</v>
      </c>
      <c r="AL1493" s="71">
        <v>5.8669092999999997E-3</v>
      </c>
      <c r="AM1493" s="71">
        <v>2.9003080999999999E-3</v>
      </c>
      <c r="AN1493" s="71">
        <v>0.26334797999999998</v>
      </c>
      <c r="AP1493" s="129">
        <v>4.0447247000000002E-3</v>
      </c>
      <c r="AQ1493" s="129">
        <v>3.7790631000000001E-3</v>
      </c>
      <c r="AR1493" s="129">
        <v>1.5155014999999999E-4</v>
      </c>
      <c r="AS1493" s="129">
        <v>1.1411144E-4</v>
      </c>
      <c r="AT1493" s="172">
        <f t="shared" si="397"/>
        <v>2.2656254192599999E-7</v>
      </c>
      <c r="AU1493" s="172">
        <f t="shared" si="398"/>
        <v>5.6046653342199995E-10</v>
      </c>
      <c r="AV1493" s="185">
        <f t="shared" si="399"/>
        <v>1.5981994481199999E-2</v>
      </c>
      <c r="AW1493" s="121">
        <v>1.6289641999999999E-7</v>
      </c>
      <c r="AX1493" s="121">
        <v>4.9149780999999997E-10</v>
      </c>
      <c r="AY1493" s="121">
        <v>1.3428421999999999E-14</v>
      </c>
      <c r="AZ1493" s="121">
        <v>0</v>
      </c>
      <c r="BA1493" s="121">
        <v>0</v>
      </c>
      <c r="BB1493" s="121">
        <v>6.9241925999999998E-11</v>
      </c>
      <c r="BC1493" s="121">
        <v>6.3596879999999998E-8</v>
      </c>
      <c r="BD1493" s="121">
        <v>1.5790537000000001E-11</v>
      </c>
      <c r="BE1493" s="121">
        <v>5.3164758000000001E-11</v>
      </c>
      <c r="BF1493" s="121">
        <v>0</v>
      </c>
      <c r="BG1493" s="121">
        <v>0</v>
      </c>
      <c r="BH1493" s="121">
        <v>0</v>
      </c>
      <c r="BI1493" s="121">
        <v>0</v>
      </c>
      <c r="BJ1493" s="121">
        <v>0</v>
      </c>
      <c r="BK1493" s="121">
        <v>0</v>
      </c>
      <c r="BL1493" s="121">
        <v>0</v>
      </c>
      <c r="BM1493" s="121">
        <v>0</v>
      </c>
      <c r="BN1493" s="121">
        <v>1.9714812000000001E-6</v>
      </c>
      <c r="BO1493" s="121">
        <v>1.5980022999999999E-2</v>
      </c>
      <c r="BP1493" s="121">
        <v>0</v>
      </c>
      <c r="BQ1493" s="121">
        <v>0</v>
      </c>
      <c r="BR1493" s="121">
        <v>0</v>
      </c>
      <c r="BT1493" s="71">
        <v>9.4503075000000005E-6</v>
      </c>
      <c r="BU1493" s="71">
        <v>3.6653390999999998E-7</v>
      </c>
      <c r="BV1493" s="71">
        <v>4.8943796999999997E-6</v>
      </c>
      <c r="BW1493" s="71">
        <v>1.2301645E-9</v>
      </c>
      <c r="BX1493" s="71">
        <v>1.3265201E-6</v>
      </c>
      <c r="BY1493" s="71">
        <v>0</v>
      </c>
      <c r="BZ1493" s="71">
        <v>0</v>
      </c>
      <c r="CA1493" s="71">
        <v>0</v>
      </c>
      <c r="CB1493" s="71">
        <v>0</v>
      </c>
      <c r="CC1493" s="71">
        <v>3.7526375E-9</v>
      </c>
      <c r="CD1493" s="71">
        <v>0</v>
      </c>
      <c r="CE1493" s="71">
        <v>0</v>
      </c>
      <c r="CF1493" s="71">
        <v>0</v>
      </c>
      <c r="CG1493" s="71">
        <v>5.1772054000000001E-7</v>
      </c>
      <c r="CH1493" s="71">
        <v>2.3401703999999998E-6</v>
      </c>
      <c r="CI1493" s="71">
        <v>6.5219554000000003E-14</v>
      </c>
      <c r="CJ1493" s="71">
        <v>0</v>
      </c>
      <c r="CL1493" s="186">
        <v>0</v>
      </c>
      <c r="CM1493" s="186">
        <v>0.17553493000000001</v>
      </c>
      <c r="CN1493" s="187">
        <v>0</v>
      </c>
      <c r="CO1493" s="186">
        <v>2.5077716E-4</v>
      </c>
      <c r="CP1493" s="186">
        <v>0</v>
      </c>
      <c r="CQ1493" s="186">
        <v>0</v>
      </c>
      <c r="CR1493" s="186">
        <v>4.3871271999999998E-5</v>
      </c>
      <c r="CS1493" s="186">
        <v>0</v>
      </c>
      <c r="CT1493" s="186">
        <v>0</v>
      </c>
      <c r="CU1493" s="186">
        <v>0</v>
      </c>
    </row>
    <row r="1494" spans="1:99" ht="14.4">
      <c r="A1494" t="s">
        <v>3553</v>
      </c>
      <c r="B1494" s="92" t="s">
        <v>1737</v>
      </c>
      <c r="C1494" s="126" t="str">
        <f t="shared" si="395"/>
        <v>B.044.01.227</v>
      </c>
      <c r="D1494" s="11" t="s">
        <v>1738</v>
      </c>
      <c r="E1494" s="125" t="s">
        <v>1058</v>
      </c>
      <c r="F1494" s="128" t="str">
        <f t="shared" si="396"/>
        <v>Electricity North Korea production</v>
      </c>
      <c r="G1494" s="131">
        <f t="shared" si="391"/>
        <v>2.1602946570000003E-2</v>
      </c>
      <c r="H1494" s="183">
        <f t="shared" si="392"/>
        <v>1.57071709E-3</v>
      </c>
      <c r="I1494" s="183">
        <f t="shared" si="393"/>
        <v>2.3651479E-3</v>
      </c>
      <c r="J1494" s="184">
        <f t="shared" si="394"/>
        <v>1.4408358E-4</v>
      </c>
      <c r="K1494" s="183">
        <v>1.7522998000000001E-2</v>
      </c>
      <c r="L1494" s="146">
        <v>1.2615145E-3</v>
      </c>
      <c r="M1494" s="146">
        <v>1.1036334000000001E-3</v>
      </c>
      <c r="N1494" s="146">
        <v>9.3950890000000001E-4</v>
      </c>
      <c r="O1494" s="146">
        <v>6.3120818999999996E-4</v>
      </c>
      <c r="P1494" s="146">
        <v>0</v>
      </c>
      <c r="Q1494" s="146">
        <v>0</v>
      </c>
      <c r="R1494" s="188">
        <v>0</v>
      </c>
      <c r="S1494" s="188">
        <v>1.4408358E-4</v>
      </c>
      <c r="T1494" s="146">
        <v>0</v>
      </c>
      <c r="U1494" s="146">
        <v>0</v>
      </c>
      <c r="V1494" s="146">
        <v>0</v>
      </c>
      <c r="W1494" s="146">
        <v>0</v>
      </c>
      <c r="X1494" s="146">
        <v>0</v>
      </c>
      <c r="Z1494" s="157">
        <f t="shared" si="385"/>
        <v>0.11681998666666668</v>
      </c>
      <c r="AB1494" s="131">
        <f t="shared" si="386"/>
        <v>1.7522998000000001E-2</v>
      </c>
      <c r="AC1494" s="131">
        <f t="shared" si="387"/>
        <v>3.9358649899999994E-3</v>
      </c>
      <c r="AD1494" s="131">
        <f t="shared" si="388"/>
        <v>2.3651479E-3</v>
      </c>
      <c r="AE1494" s="131">
        <f t="shared" si="389"/>
        <v>2.3651479E-3</v>
      </c>
      <c r="AF1494" s="131">
        <f t="shared" si="390"/>
        <v>1.4408358E-4</v>
      </c>
      <c r="AH1494">
        <v>1.9924917</v>
      </c>
      <c r="AI1494" s="71">
        <v>1.2459180000000001</v>
      </c>
      <c r="AJ1494" s="71">
        <v>0</v>
      </c>
      <c r="AK1494" s="71">
        <v>0</v>
      </c>
      <c r="AL1494" s="71">
        <v>0</v>
      </c>
      <c r="AM1494" s="71">
        <v>6.6857352E-3</v>
      </c>
      <c r="AN1494" s="71">
        <v>0.73988799999999999</v>
      </c>
      <c r="AP1494" s="129">
        <v>2.4731216999999998E-3</v>
      </c>
      <c r="AQ1494" s="129">
        <v>2.3559738000000002E-3</v>
      </c>
      <c r="AR1494" s="129">
        <v>9.7217743999999996E-5</v>
      </c>
      <c r="AS1494" s="129">
        <v>1.9930227000000002E-5</v>
      </c>
      <c r="AT1494" s="172">
        <f t="shared" si="397"/>
        <v>1.4124542938200001E-7</v>
      </c>
      <c r="AU1494" s="172">
        <f t="shared" si="398"/>
        <v>3.5953308102909997E-10</v>
      </c>
      <c r="AV1494" s="185">
        <f t="shared" si="399"/>
        <v>2.7913484040999999E-3</v>
      </c>
      <c r="AW1494" s="121">
        <v>1.0840895000000001E-7</v>
      </c>
      <c r="AX1494" s="121">
        <v>3.2709596999999997E-10</v>
      </c>
      <c r="AY1494" s="121">
        <v>8.9367290999999997E-15</v>
      </c>
      <c r="AZ1494" s="121">
        <v>0</v>
      </c>
      <c r="BA1494" s="121">
        <v>0</v>
      </c>
      <c r="BB1494" s="121">
        <v>2.5176381999999999E-11</v>
      </c>
      <c r="BC1494" s="121">
        <v>3.2811303000000002E-8</v>
      </c>
      <c r="BD1494" s="121">
        <v>5.7414432999999997E-12</v>
      </c>
      <c r="BE1494" s="121">
        <v>2.6686731E-11</v>
      </c>
      <c r="BF1494" s="121">
        <v>0</v>
      </c>
      <c r="BG1494" s="121">
        <v>0</v>
      </c>
      <c r="BH1494" s="121">
        <v>0</v>
      </c>
      <c r="BI1494" s="121">
        <v>0</v>
      </c>
      <c r="BJ1494" s="121">
        <v>0</v>
      </c>
      <c r="BK1494" s="121">
        <v>0</v>
      </c>
      <c r="BL1494" s="121">
        <v>0</v>
      </c>
      <c r="BM1494" s="121">
        <v>0</v>
      </c>
      <c r="BN1494" s="121">
        <v>5.5232041E-6</v>
      </c>
      <c r="BO1494" s="121">
        <v>2.7858252000000001E-3</v>
      </c>
      <c r="BP1494" s="121">
        <v>0</v>
      </c>
      <c r="BQ1494" s="121">
        <v>0</v>
      </c>
      <c r="BR1494" s="121">
        <v>0</v>
      </c>
      <c r="BT1494" s="71">
        <v>5.8555289000000003E-6</v>
      </c>
      <c r="BU1494" s="71">
        <v>1.8398639E-7</v>
      </c>
      <c r="BV1494" s="71">
        <v>3.2572512000000001E-6</v>
      </c>
      <c r="BW1494" s="71">
        <v>4.4728814E-10</v>
      </c>
      <c r="BX1494" s="71">
        <v>7.1653783999999998E-7</v>
      </c>
      <c r="BY1494" s="71">
        <v>0</v>
      </c>
      <c r="BZ1494" s="71">
        <v>0</v>
      </c>
      <c r="CA1494" s="71">
        <v>0</v>
      </c>
      <c r="CB1494" s="71">
        <v>0</v>
      </c>
      <c r="CC1494" s="71">
        <v>1.3644600000000001E-9</v>
      </c>
      <c r="CD1494" s="71">
        <v>0</v>
      </c>
      <c r="CE1494" s="71">
        <v>0</v>
      </c>
      <c r="CF1494" s="71">
        <v>0</v>
      </c>
      <c r="CG1494" s="71">
        <v>1.9153536999999999E-7</v>
      </c>
      <c r="CH1494" s="71">
        <v>1.5044061E-6</v>
      </c>
      <c r="CI1494" s="71">
        <v>1.8271587E-13</v>
      </c>
      <c r="CJ1494" s="71">
        <v>0</v>
      </c>
      <c r="CL1494" s="186">
        <v>0</v>
      </c>
      <c r="CM1494" s="186">
        <v>0.11681999</v>
      </c>
      <c r="CN1494" s="187">
        <v>0</v>
      </c>
      <c r="CO1494" s="186">
        <v>1.2588081E-4</v>
      </c>
      <c r="CP1494" s="186">
        <v>0</v>
      </c>
      <c r="CQ1494" s="186">
        <v>0</v>
      </c>
      <c r="CR1494" s="186">
        <v>2.3433566999999998E-5</v>
      </c>
      <c r="CS1494" s="186">
        <v>0</v>
      </c>
      <c r="CT1494" s="186">
        <v>0</v>
      </c>
      <c r="CU1494" s="186">
        <v>0</v>
      </c>
    </row>
    <row r="1495" spans="1:99" ht="14.4">
      <c r="A1495" t="s">
        <v>3554</v>
      </c>
      <c r="B1495" s="92" t="s">
        <v>1737</v>
      </c>
      <c r="C1495" s="126" t="str">
        <f t="shared" si="395"/>
        <v>B.044.01.228</v>
      </c>
      <c r="D1495" s="11" t="s">
        <v>1738</v>
      </c>
      <c r="E1495" s="125" t="s">
        <v>1058</v>
      </c>
      <c r="F1495" s="128" t="str">
        <f t="shared" si="396"/>
        <v>Electricity North Macedonia production</v>
      </c>
      <c r="G1495" s="131">
        <f t="shared" si="391"/>
        <v>3.6850794439000002E-2</v>
      </c>
      <c r="H1495" s="183">
        <f t="shared" si="392"/>
        <v>3.0879755000000004E-3</v>
      </c>
      <c r="I1495" s="183">
        <f t="shared" si="393"/>
        <v>4.5365287000000004E-3</v>
      </c>
      <c r="J1495" s="184">
        <f t="shared" si="394"/>
        <v>8.1990239E-5</v>
      </c>
      <c r="K1495" s="183">
        <v>2.9144300000000001E-2</v>
      </c>
      <c r="L1495" s="146">
        <v>2.2905891E-3</v>
      </c>
      <c r="M1495" s="146">
        <v>2.2459396E-3</v>
      </c>
      <c r="N1495" s="146">
        <v>1.9590315000000001E-3</v>
      </c>
      <c r="O1495" s="146">
        <v>1.128944E-3</v>
      </c>
      <c r="P1495" s="146">
        <v>0</v>
      </c>
      <c r="Q1495" s="146">
        <v>0</v>
      </c>
      <c r="R1495" s="188">
        <v>0</v>
      </c>
      <c r="S1495" s="188">
        <v>8.1990239E-5</v>
      </c>
      <c r="T1495" s="146">
        <v>0</v>
      </c>
      <c r="U1495" s="146">
        <v>0</v>
      </c>
      <c r="V1495" s="146">
        <v>0</v>
      </c>
      <c r="W1495" s="146">
        <v>0</v>
      </c>
      <c r="X1495" s="146">
        <v>0</v>
      </c>
      <c r="Z1495" s="157">
        <f t="shared" ref="Z1495:Z1558" si="400">K1495/0.15</f>
        <v>0.19429533333333335</v>
      </c>
      <c r="AB1495" s="131">
        <f t="shared" si="386"/>
        <v>2.9144300000000001E-2</v>
      </c>
      <c r="AC1495" s="131">
        <f t="shared" si="387"/>
        <v>7.6245041999999999E-3</v>
      </c>
      <c r="AD1495" s="131">
        <f t="shared" si="388"/>
        <v>4.5365287000000004E-3</v>
      </c>
      <c r="AE1495" s="131">
        <f t="shared" si="389"/>
        <v>4.5365287000000004E-3</v>
      </c>
      <c r="AF1495" s="131">
        <f t="shared" si="390"/>
        <v>8.1990239E-5</v>
      </c>
      <c r="AH1495">
        <v>2.5569693999999998</v>
      </c>
      <c r="AI1495" s="71">
        <v>2.1268476000000001</v>
      </c>
      <c r="AJ1495" s="71">
        <v>0</v>
      </c>
      <c r="AK1495" s="71">
        <v>0</v>
      </c>
      <c r="AL1495" s="71">
        <v>4.8661905999999998E-2</v>
      </c>
      <c r="AM1495" s="71">
        <v>0.10515919999999999</v>
      </c>
      <c r="AN1495" s="71">
        <v>0.27630068000000002</v>
      </c>
      <c r="AP1495" s="129">
        <v>4.2178917999999999E-3</v>
      </c>
      <c r="AQ1495" s="129">
        <v>3.9976326000000003E-3</v>
      </c>
      <c r="AR1495" s="129">
        <v>1.6344868E-4</v>
      </c>
      <c r="AS1495" s="129">
        <v>5.6810563E-5</v>
      </c>
      <c r="AT1495" s="172">
        <f t="shared" si="397"/>
        <v>2.3966622292099998E-7</v>
      </c>
      <c r="AU1495" s="172">
        <f t="shared" si="398"/>
        <v>6.044699695930001E-10</v>
      </c>
      <c r="AV1495" s="185">
        <f t="shared" si="399"/>
        <v>7.956661559100001E-3</v>
      </c>
      <c r="AW1495" s="121">
        <v>1.8030606999999999E-7</v>
      </c>
      <c r="AX1495" s="121">
        <v>5.4402694000000005E-10</v>
      </c>
      <c r="AY1495" s="121">
        <v>1.4863592999999999E-14</v>
      </c>
      <c r="AZ1495" s="121">
        <v>0</v>
      </c>
      <c r="BA1495" s="121">
        <v>0</v>
      </c>
      <c r="BB1495" s="121">
        <v>5.2496920999999999E-11</v>
      </c>
      <c r="BC1495" s="121">
        <v>5.9307656E-8</v>
      </c>
      <c r="BD1495" s="121">
        <v>1.1971859E-11</v>
      </c>
      <c r="BE1495" s="121">
        <v>4.8456307000000001E-11</v>
      </c>
      <c r="BF1495" s="121">
        <v>0</v>
      </c>
      <c r="BG1495" s="121">
        <v>0</v>
      </c>
      <c r="BH1495" s="121">
        <v>0</v>
      </c>
      <c r="BI1495" s="121">
        <v>0</v>
      </c>
      <c r="BJ1495" s="121">
        <v>0</v>
      </c>
      <c r="BK1495" s="121">
        <v>0</v>
      </c>
      <c r="BL1495" s="121">
        <v>0</v>
      </c>
      <c r="BM1495" s="121">
        <v>0</v>
      </c>
      <c r="BN1495" s="121">
        <v>3.1429591000000001E-6</v>
      </c>
      <c r="BO1495" s="121">
        <v>7.9535186000000008E-3</v>
      </c>
      <c r="BP1495" s="121">
        <v>0</v>
      </c>
      <c r="BQ1495" s="121">
        <v>0</v>
      </c>
      <c r="BR1495" s="121">
        <v>0</v>
      </c>
      <c r="BT1495" s="71">
        <v>9.9722406999999998E-6</v>
      </c>
      <c r="BU1495" s="71">
        <v>3.3407242000000002E-7</v>
      </c>
      <c r="BV1495" s="71">
        <v>5.4174695000000001E-6</v>
      </c>
      <c r="BW1495" s="71">
        <v>9.3266973999999992E-10</v>
      </c>
      <c r="BX1495" s="71">
        <v>1.2856823E-6</v>
      </c>
      <c r="BY1495" s="71">
        <v>0</v>
      </c>
      <c r="BZ1495" s="71">
        <v>0</v>
      </c>
      <c r="CA1495" s="71">
        <v>0</v>
      </c>
      <c r="CB1495" s="71">
        <v>0</v>
      </c>
      <c r="CC1495" s="71">
        <v>2.8451248000000001E-9</v>
      </c>
      <c r="CD1495" s="71">
        <v>0</v>
      </c>
      <c r="CE1495" s="71">
        <v>0</v>
      </c>
      <c r="CF1495" s="71">
        <v>0</v>
      </c>
      <c r="CG1495" s="71">
        <v>3.9616519999999999E-7</v>
      </c>
      <c r="CH1495" s="71">
        <v>2.5350734000000002E-6</v>
      </c>
      <c r="CI1495" s="71">
        <v>1.039738E-13</v>
      </c>
      <c r="CJ1495" s="71">
        <v>0</v>
      </c>
      <c r="CL1495" s="186">
        <v>0</v>
      </c>
      <c r="CM1495" s="186">
        <v>0.19429532999999999</v>
      </c>
      <c r="CN1495" s="187">
        <v>0</v>
      </c>
      <c r="CO1495" s="186">
        <v>2.2856748999999999E-4</v>
      </c>
      <c r="CP1495" s="186">
        <v>0</v>
      </c>
      <c r="CQ1495" s="186">
        <v>0</v>
      </c>
      <c r="CR1495" s="186">
        <v>4.2121227E-5</v>
      </c>
      <c r="CS1495" s="186">
        <v>0</v>
      </c>
      <c r="CT1495" s="186">
        <v>0</v>
      </c>
      <c r="CU1495" s="186">
        <v>0</v>
      </c>
    </row>
    <row r="1496" spans="1:99" ht="14.4">
      <c r="A1496" t="s">
        <v>3555</v>
      </c>
      <c r="B1496" s="92" t="s">
        <v>1737</v>
      </c>
      <c r="C1496" s="126" t="str">
        <f t="shared" si="395"/>
        <v>B.044.01.229</v>
      </c>
      <c r="D1496" s="11" t="s">
        <v>1738</v>
      </c>
      <c r="E1496" s="125" t="s">
        <v>1058</v>
      </c>
      <c r="F1496" s="128" t="str">
        <f t="shared" si="396"/>
        <v>Electricity Oman production</v>
      </c>
      <c r="G1496" s="131">
        <f t="shared" si="391"/>
        <v>4.2000220686999996E-2</v>
      </c>
      <c r="H1496" s="183">
        <f t="shared" si="392"/>
        <v>4.3680769000000001E-3</v>
      </c>
      <c r="I1496" s="183">
        <f t="shared" si="393"/>
        <v>6.4203230000000003E-3</v>
      </c>
      <c r="J1496" s="184">
        <f t="shared" si="394"/>
        <v>1.2413787000000001E-5</v>
      </c>
      <c r="K1496" s="183">
        <v>3.1199406999999998E-2</v>
      </c>
      <c r="L1496" s="146">
        <v>3.0894138999999999E-3</v>
      </c>
      <c r="M1496" s="146">
        <v>3.3309091E-3</v>
      </c>
      <c r="N1496" s="146">
        <v>3.0168837E-3</v>
      </c>
      <c r="O1496" s="146">
        <v>1.3511932E-3</v>
      </c>
      <c r="P1496" s="146">
        <v>0</v>
      </c>
      <c r="Q1496" s="146">
        <v>0</v>
      </c>
      <c r="R1496" s="146">
        <v>0</v>
      </c>
      <c r="S1496" s="188">
        <v>1.2413787000000001E-5</v>
      </c>
      <c r="T1496" s="146">
        <v>0</v>
      </c>
      <c r="U1496" s="146">
        <v>0</v>
      </c>
      <c r="V1496" s="146">
        <v>0</v>
      </c>
      <c r="W1496" s="146">
        <v>0</v>
      </c>
      <c r="X1496" s="146">
        <v>0</v>
      </c>
      <c r="Z1496" s="157">
        <f t="shared" si="400"/>
        <v>0.20799604666666666</v>
      </c>
      <c r="AB1496" s="131">
        <f t="shared" si="386"/>
        <v>3.1199406999999998E-2</v>
      </c>
      <c r="AC1496" s="131">
        <f t="shared" si="387"/>
        <v>1.07883999E-2</v>
      </c>
      <c r="AD1496" s="131">
        <f t="shared" si="388"/>
        <v>6.4203230000000003E-3</v>
      </c>
      <c r="AE1496" s="131">
        <f t="shared" si="389"/>
        <v>6.4203230000000003E-3</v>
      </c>
      <c r="AF1496" s="131">
        <f t="shared" si="390"/>
        <v>1.2413787000000001E-5</v>
      </c>
      <c r="AH1496">
        <v>2.4637566999999998</v>
      </c>
      <c r="AI1496" s="71">
        <v>2.4172205</v>
      </c>
      <c r="AJ1496" s="71">
        <v>0</v>
      </c>
      <c r="AK1496" s="71">
        <v>0</v>
      </c>
      <c r="AL1496" s="71">
        <v>0</v>
      </c>
      <c r="AM1496" s="71">
        <v>4.6536174999999999E-2</v>
      </c>
      <c r="AN1496" s="71">
        <v>0</v>
      </c>
      <c r="AP1496" s="129">
        <v>4.8275740000000003E-3</v>
      </c>
      <c r="AQ1496" s="129">
        <v>4.5103121999999999E-3</v>
      </c>
      <c r="AR1496" s="129">
        <v>1.8013951E-4</v>
      </c>
      <c r="AS1496" s="129">
        <v>1.3712228000000001E-4</v>
      </c>
      <c r="AT1496" s="172">
        <f t="shared" si="397"/>
        <v>2.7040240459500001E-7</v>
      </c>
      <c r="AU1496" s="172">
        <f t="shared" si="398"/>
        <v>6.6619642369800007E-10</v>
      </c>
      <c r="AV1496" s="185">
        <f t="shared" si="399"/>
        <v>1.9204800861820002E-2</v>
      </c>
      <c r="AW1496" s="121">
        <v>1.9302033E-7</v>
      </c>
      <c r="AX1496" s="121">
        <v>5.8238894000000003E-10</v>
      </c>
      <c r="AY1496" s="121">
        <v>1.5911697999999999E-14</v>
      </c>
      <c r="AZ1496" s="121">
        <v>0</v>
      </c>
      <c r="BA1496" s="121">
        <v>0</v>
      </c>
      <c r="BB1496" s="121">
        <v>8.0844594999999999E-11</v>
      </c>
      <c r="BC1496" s="121">
        <v>7.7301229999999999E-8</v>
      </c>
      <c r="BD1496" s="121">
        <v>1.8436510999999999E-11</v>
      </c>
      <c r="BE1496" s="121">
        <v>6.5355061000000006E-11</v>
      </c>
      <c r="BF1496" s="121">
        <v>0</v>
      </c>
      <c r="BG1496" s="121">
        <v>0</v>
      </c>
      <c r="BH1496" s="121">
        <v>0</v>
      </c>
      <c r="BI1496" s="121">
        <v>0</v>
      </c>
      <c r="BJ1496" s="121">
        <v>0</v>
      </c>
      <c r="BK1496" s="121">
        <v>0</v>
      </c>
      <c r="BL1496" s="121">
        <v>0</v>
      </c>
      <c r="BM1496" s="121">
        <v>0</v>
      </c>
      <c r="BN1496" s="121">
        <v>4.7586182000000001E-7</v>
      </c>
      <c r="BO1496" s="121">
        <v>1.9204325000000001E-2</v>
      </c>
      <c r="BP1496" s="121">
        <v>0</v>
      </c>
      <c r="BQ1496" s="121">
        <v>0</v>
      </c>
      <c r="BR1496" s="121">
        <v>0</v>
      </c>
      <c r="BT1496" s="71">
        <v>1.123403E-5</v>
      </c>
      <c r="BU1496" s="71">
        <v>4.5057754000000003E-7</v>
      </c>
      <c r="BV1496" s="71">
        <v>5.7994817000000002E-6</v>
      </c>
      <c r="BW1496" s="71">
        <v>1.4362996E-9</v>
      </c>
      <c r="BX1496" s="71">
        <v>1.5805824000000001E-6</v>
      </c>
      <c r="BY1496" s="71">
        <v>0</v>
      </c>
      <c r="BZ1496" s="71">
        <v>0</v>
      </c>
      <c r="CA1496" s="71">
        <v>0</v>
      </c>
      <c r="CB1496" s="71">
        <v>0</v>
      </c>
      <c r="CC1496" s="71">
        <v>4.3814562000000003E-9</v>
      </c>
      <c r="CD1496" s="71">
        <v>0</v>
      </c>
      <c r="CE1496" s="71">
        <v>0</v>
      </c>
      <c r="CF1496" s="71">
        <v>0</v>
      </c>
      <c r="CG1496" s="71">
        <v>6.0594210999999996E-7</v>
      </c>
      <c r="CH1496" s="71">
        <v>2.7916285000000001E-6</v>
      </c>
      <c r="CI1496" s="71">
        <v>1.5742221999999998E-14</v>
      </c>
      <c r="CJ1496" s="71">
        <v>0</v>
      </c>
      <c r="CL1496" s="186">
        <v>0</v>
      </c>
      <c r="CM1496" s="186">
        <v>0.20799604999999999</v>
      </c>
      <c r="CN1496" s="187">
        <v>0</v>
      </c>
      <c r="CO1496" s="186">
        <v>3.0827859000000002E-4</v>
      </c>
      <c r="CP1496" s="186">
        <v>0</v>
      </c>
      <c r="CQ1496" s="186">
        <v>0</v>
      </c>
      <c r="CR1496" s="186">
        <v>5.2534835E-5</v>
      </c>
      <c r="CS1496" s="186">
        <v>0</v>
      </c>
      <c r="CT1496" s="186">
        <v>0</v>
      </c>
      <c r="CU1496" s="186">
        <v>0</v>
      </c>
    </row>
    <row r="1497" spans="1:99" ht="14.4">
      <c r="A1497" t="s">
        <v>3556</v>
      </c>
      <c r="B1497" s="92" t="s">
        <v>1737</v>
      </c>
      <c r="C1497" s="126" t="str">
        <f t="shared" si="395"/>
        <v>B.044.01.230</v>
      </c>
      <c r="D1497" s="11" t="s">
        <v>1738</v>
      </c>
      <c r="E1497" s="125" t="s">
        <v>1058</v>
      </c>
      <c r="F1497" s="128" t="str">
        <f t="shared" si="396"/>
        <v>Electricity Pakistan production</v>
      </c>
      <c r="G1497" s="131">
        <f t="shared" si="391"/>
        <v>3.1212593444E-2</v>
      </c>
      <c r="H1497" s="183">
        <f t="shared" si="392"/>
        <v>2.3435658900000001E-3</v>
      </c>
      <c r="I1497" s="183">
        <f t="shared" si="393"/>
        <v>4.1973132000000003E-3</v>
      </c>
      <c r="J1497" s="184">
        <f t="shared" si="394"/>
        <v>3.961711354E-3</v>
      </c>
      <c r="K1497" s="183">
        <v>2.0710003000000001E-2</v>
      </c>
      <c r="L1497" s="146">
        <v>2.4915089999999998E-3</v>
      </c>
      <c r="M1497" s="146">
        <v>1.7058042000000001E-3</v>
      </c>
      <c r="N1497" s="146">
        <v>1.5019225999999999E-3</v>
      </c>
      <c r="O1497" s="188">
        <v>8.4164329000000003E-4</v>
      </c>
      <c r="P1497" s="146">
        <v>0</v>
      </c>
      <c r="Q1497" s="146">
        <v>0</v>
      </c>
      <c r="R1497" s="188">
        <v>0</v>
      </c>
      <c r="S1497" s="188">
        <v>8.4664753999999997E-5</v>
      </c>
      <c r="T1497" s="146">
        <v>0</v>
      </c>
      <c r="U1497" s="146">
        <v>3.8770466000000001E-3</v>
      </c>
      <c r="V1497" s="146">
        <v>0</v>
      </c>
      <c r="W1497" s="146">
        <v>0</v>
      </c>
      <c r="X1497" s="146">
        <v>0</v>
      </c>
      <c r="Z1497" s="157">
        <f t="shared" si="400"/>
        <v>0.13806668666666669</v>
      </c>
      <c r="AB1497" s="131">
        <f t="shared" si="386"/>
        <v>2.0710003000000001E-2</v>
      </c>
      <c r="AC1497" s="131">
        <f t="shared" si="387"/>
        <v>6.5408790900000008E-3</v>
      </c>
      <c r="AD1497" s="131">
        <f t="shared" si="388"/>
        <v>4.1973132000000003E-3</v>
      </c>
      <c r="AE1497" s="131">
        <f t="shared" si="389"/>
        <v>4.1973132000000003E-3</v>
      </c>
      <c r="AF1497" s="131">
        <f t="shared" si="390"/>
        <v>3.961711354E-3</v>
      </c>
      <c r="AH1497">
        <v>2.5418278999999999</v>
      </c>
      <c r="AI1497" s="71">
        <v>1.5857694</v>
      </c>
      <c r="AJ1497" s="71">
        <v>0.53714647999999998</v>
      </c>
      <c r="AK1497" s="71">
        <v>0</v>
      </c>
      <c r="AL1497" s="71">
        <v>4.2237213000000003E-2</v>
      </c>
      <c r="AM1497" s="71">
        <v>0.15586100999999999</v>
      </c>
      <c r="AN1497" s="71">
        <v>0.22081379000000001</v>
      </c>
      <c r="AP1497" s="129">
        <v>3.3098653E-3</v>
      </c>
      <c r="AQ1497" s="129">
        <v>3.1127574E-3</v>
      </c>
      <c r="AR1497" s="129">
        <v>1.2126964E-4</v>
      </c>
      <c r="AS1497" s="129">
        <v>7.5838268999999997E-5</v>
      </c>
      <c r="AT1497" s="172">
        <f t="shared" si="397"/>
        <v>1.86616153598E-7</v>
      </c>
      <c r="AU1497" s="172">
        <f t="shared" si="398"/>
        <v>4.4848237870200001E-10</v>
      </c>
      <c r="AV1497" s="185">
        <f t="shared" si="399"/>
        <v>1.0621606560799999E-2</v>
      </c>
      <c r="AW1497" s="121">
        <v>1.2812588999999999E-7</v>
      </c>
      <c r="AX1497" s="121">
        <v>3.8658673000000002E-10</v>
      </c>
      <c r="AY1497" s="121">
        <v>1.0562102E-14</v>
      </c>
      <c r="AZ1497" s="121">
        <v>0</v>
      </c>
      <c r="BA1497" s="121">
        <v>0</v>
      </c>
      <c r="BB1497" s="121">
        <v>4.0247598E-11</v>
      </c>
      <c r="BC1497" s="121">
        <v>5.8450016000000002E-8</v>
      </c>
      <c r="BD1497" s="121">
        <v>9.1784156000000007E-12</v>
      </c>
      <c r="BE1497" s="121">
        <v>5.2706671000000002E-11</v>
      </c>
      <c r="BF1497" s="121">
        <v>0</v>
      </c>
      <c r="BG1497" s="121">
        <v>0</v>
      </c>
      <c r="BH1497" s="121">
        <v>0</v>
      </c>
      <c r="BI1497" s="121">
        <v>0</v>
      </c>
      <c r="BJ1497" s="121">
        <v>0</v>
      </c>
      <c r="BK1497" s="121">
        <v>0</v>
      </c>
      <c r="BL1497" s="121">
        <v>0</v>
      </c>
      <c r="BM1497" s="121">
        <v>0</v>
      </c>
      <c r="BN1497" s="121">
        <v>8.8375608E-6</v>
      </c>
      <c r="BO1497" s="121">
        <v>1.0612768999999999E-2</v>
      </c>
      <c r="BP1497" s="121">
        <v>0</v>
      </c>
      <c r="BQ1497" s="121">
        <v>0</v>
      </c>
      <c r="BR1497" s="121">
        <v>0</v>
      </c>
      <c r="BT1497" s="71">
        <v>8.1455804000000005E-6</v>
      </c>
      <c r="BU1497" s="71">
        <v>3.6337572E-7</v>
      </c>
      <c r="BV1497" s="71">
        <v>3.8496656000000003E-6</v>
      </c>
      <c r="BW1497" s="71">
        <v>7.1504605999999995E-10</v>
      </c>
      <c r="BX1497" s="71">
        <v>1.0526633E-6</v>
      </c>
      <c r="BY1497" s="71">
        <v>0</v>
      </c>
      <c r="BZ1497" s="71">
        <v>0</v>
      </c>
      <c r="CA1497" s="71">
        <v>0</v>
      </c>
      <c r="CB1497" s="71">
        <v>0</v>
      </c>
      <c r="CC1497" s="71">
        <v>2.1812601E-9</v>
      </c>
      <c r="CD1497" s="71">
        <v>0</v>
      </c>
      <c r="CE1497" s="71">
        <v>0</v>
      </c>
      <c r="CF1497" s="71">
        <v>0</v>
      </c>
      <c r="CG1497" s="71">
        <v>3.1068852000000002E-7</v>
      </c>
      <c r="CH1497" s="71">
        <v>2.5662908E-6</v>
      </c>
      <c r="CI1497" s="71">
        <v>1.0736542000000001E-13</v>
      </c>
      <c r="CJ1497" s="71">
        <v>0</v>
      </c>
      <c r="CL1497" s="186">
        <v>0</v>
      </c>
      <c r="CM1497" s="186">
        <v>0.13806668999999999</v>
      </c>
      <c r="CN1497" s="187">
        <v>0</v>
      </c>
      <c r="CO1497" s="186">
        <v>2.4861636999999999E-4</v>
      </c>
      <c r="CP1497" s="186">
        <v>0</v>
      </c>
      <c r="CQ1497" s="186">
        <v>0</v>
      </c>
      <c r="CR1497" s="186">
        <v>3.6181830999999998E-5</v>
      </c>
      <c r="CS1497" s="186">
        <v>0</v>
      </c>
      <c r="CT1497" s="186">
        <v>0</v>
      </c>
      <c r="CU1497" s="186">
        <v>0</v>
      </c>
    </row>
    <row r="1498" spans="1:99" ht="14.4">
      <c r="A1498" t="s">
        <v>3557</v>
      </c>
      <c r="B1498" s="92" t="s">
        <v>1737</v>
      </c>
      <c r="C1498" s="126" t="str">
        <f t="shared" si="395"/>
        <v>B.044.01.231</v>
      </c>
      <c r="D1498" s="11" t="s">
        <v>1738</v>
      </c>
      <c r="E1498" s="125" t="s">
        <v>1058</v>
      </c>
      <c r="F1498" s="128" t="str">
        <f t="shared" si="396"/>
        <v>Electricity Palestine production</v>
      </c>
      <c r="G1498" s="131">
        <f t="shared" si="391"/>
        <v>3.5660394309999996E-2</v>
      </c>
      <c r="H1498" s="183">
        <f t="shared" si="392"/>
        <v>2.2840383000000001E-3</v>
      </c>
      <c r="I1498" s="183">
        <f t="shared" si="393"/>
        <v>6.9441252999999994E-3</v>
      </c>
      <c r="J1498" s="184">
        <f t="shared" si="394"/>
        <v>1.1036171E-4</v>
      </c>
      <c r="K1498" s="183">
        <v>2.6321869000000001E-2</v>
      </c>
      <c r="L1498" s="146">
        <v>5.4675043999999999E-3</v>
      </c>
      <c r="M1498" s="146">
        <v>1.4766209E-3</v>
      </c>
      <c r="N1498" s="188">
        <v>1.2494848E-3</v>
      </c>
      <c r="O1498" s="146">
        <v>1.0345535000000001E-3</v>
      </c>
      <c r="P1498" s="146">
        <v>0</v>
      </c>
      <c r="Q1498" s="146">
        <v>0</v>
      </c>
      <c r="R1498" s="146">
        <v>0</v>
      </c>
      <c r="S1498" s="188">
        <v>1.1036171E-4</v>
      </c>
      <c r="T1498" s="146">
        <v>0</v>
      </c>
      <c r="U1498" s="146">
        <v>0</v>
      </c>
      <c r="V1498" s="146">
        <v>0</v>
      </c>
      <c r="W1498" s="146">
        <v>0</v>
      </c>
      <c r="X1498" s="146">
        <v>0</v>
      </c>
      <c r="Z1498" s="157">
        <f t="shared" si="400"/>
        <v>0.17547912666666668</v>
      </c>
      <c r="AB1498" s="131">
        <f t="shared" si="386"/>
        <v>2.6321869000000001E-2</v>
      </c>
      <c r="AC1498" s="131">
        <f t="shared" si="387"/>
        <v>9.2281636000000004E-3</v>
      </c>
      <c r="AD1498" s="131">
        <f t="shared" si="388"/>
        <v>6.9441252999999994E-3</v>
      </c>
      <c r="AE1498" s="131">
        <f t="shared" si="389"/>
        <v>6.9441252999999994E-3</v>
      </c>
      <c r="AF1498" s="131">
        <f t="shared" si="390"/>
        <v>1.1036171E-4</v>
      </c>
      <c r="AH1498">
        <v>2.6210225999999999</v>
      </c>
      <c r="AI1498" s="71">
        <v>2.2049872000000001</v>
      </c>
      <c r="AJ1498" s="71">
        <v>0</v>
      </c>
      <c r="AK1498" s="71">
        <v>0</v>
      </c>
      <c r="AL1498" s="71">
        <v>0</v>
      </c>
      <c r="AM1498" s="71">
        <v>0.41603533999999998</v>
      </c>
      <c r="AN1498" s="71">
        <v>0</v>
      </c>
      <c r="AP1498" s="129">
        <v>4.9673970000000001E-3</v>
      </c>
      <c r="AQ1498" s="129">
        <v>4.6437285000000003E-3</v>
      </c>
      <c r="AR1498" s="129">
        <v>1.6620221000000001E-4</v>
      </c>
      <c r="AS1498" s="129">
        <v>1.5746628999999999E-4</v>
      </c>
      <c r="AT1498" s="172">
        <f t="shared" si="397"/>
        <v>2.78400992925E-7</v>
      </c>
      <c r="AU1498" s="172">
        <f t="shared" si="398"/>
        <v>6.1465313445299999E-10</v>
      </c>
      <c r="AV1498" s="185">
        <f t="shared" si="399"/>
        <v>2.2054102532300002E-2</v>
      </c>
      <c r="AW1498" s="121">
        <v>1.6284463000000001E-7</v>
      </c>
      <c r="AX1498" s="121">
        <v>4.9134154999999996E-10</v>
      </c>
      <c r="AY1498" s="121">
        <v>1.3424153E-14</v>
      </c>
      <c r="AZ1498" s="121">
        <v>0</v>
      </c>
      <c r="BA1498" s="121">
        <v>0</v>
      </c>
      <c r="BB1498" s="121">
        <v>3.3482924999999999E-11</v>
      </c>
      <c r="BC1498" s="121">
        <v>1.1552288E-7</v>
      </c>
      <c r="BD1498" s="121">
        <v>7.6357403000000005E-12</v>
      </c>
      <c r="BE1498" s="121">
        <v>1.1566242000000001E-10</v>
      </c>
      <c r="BF1498" s="121">
        <v>0</v>
      </c>
      <c r="BG1498" s="121">
        <v>0</v>
      </c>
      <c r="BH1498" s="121">
        <v>0</v>
      </c>
      <c r="BI1498" s="121">
        <v>0</v>
      </c>
      <c r="BJ1498" s="121">
        <v>0</v>
      </c>
      <c r="BK1498" s="121">
        <v>0</v>
      </c>
      <c r="BL1498" s="121">
        <v>0</v>
      </c>
      <c r="BM1498" s="121">
        <v>0</v>
      </c>
      <c r="BN1498" s="121">
        <v>4.2305323000000003E-6</v>
      </c>
      <c r="BO1498" s="121">
        <v>2.2049872000000002E-2</v>
      </c>
      <c r="BP1498" s="121">
        <v>0</v>
      </c>
      <c r="BQ1498" s="121">
        <v>0</v>
      </c>
      <c r="BR1498" s="121">
        <v>0</v>
      </c>
      <c r="BT1498" s="71">
        <v>1.0228569000000001E-5</v>
      </c>
      <c r="BU1498" s="71">
        <v>7.9741166999999996E-7</v>
      </c>
      <c r="BV1498" s="71">
        <v>4.8928236E-6</v>
      </c>
      <c r="BW1498" s="71">
        <v>5.9486368000000001E-10</v>
      </c>
      <c r="BX1498" s="71">
        <v>1.5828636999999999E-6</v>
      </c>
      <c r="BY1498" s="71">
        <v>0</v>
      </c>
      <c r="BZ1498" s="71">
        <v>0</v>
      </c>
      <c r="CA1498" s="71">
        <v>0</v>
      </c>
      <c r="CB1498" s="71">
        <v>0</v>
      </c>
      <c r="CC1498" s="71">
        <v>1.8146417E-9</v>
      </c>
      <c r="CD1498" s="71">
        <v>0</v>
      </c>
      <c r="CE1498" s="71">
        <v>0</v>
      </c>
      <c r="CF1498" s="71">
        <v>0</v>
      </c>
      <c r="CG1498" s="71">
        <v>2.9060830999999999E-7</v>
      </c>
      <c r="CH1498" s="71">
        <v>2.6624516000000001E-6</v>
      </c>
      <c r="CI1498" s="71">
        <v>1.3995234999999999E-13</v>
      </c>
      <c r="CJ1498" s="71">
        <v>0</v>
      </c>
      <c r="CL1498" s="186">
        <v>0</v>
      </c>
      <c r="CM1498" s="186">
        <v>0.17547911999999999</v>
      </c>
      <c r="CN1498" s="187">
        <v>0</v>
      </c>
      <c r="CO1498" s="186">
        <v>5.4557745000000004E-4</v>
      </c>
      <c r="CP1498" s="186">
        <v>0</v>
      </c>
      <c r="CQ1498" s="186">
        <v>0</v>
      </c>
      <c r="CR1498" s="186">
        <v>5.9140178E-5</v>
      </c>
      <c r="CS1498" s="186">
        <v>0</v>
      </c>
      <c r="CT1498" s="186">
        <v>0</v>
      </c>
      <c r="CU1498" s="186">
        <v>0</v>
      </c>
    </row>
    <row r="1499" spans="1:99" ht="14.4">
      <c r="A1499" t="s">
        <v>3558</v>
      </c>
      <c r="B1499" s="92" t="s">
        <v>1737</v>
      </c>
      <c r="C1499" s="126" t="str">
        <f t="shared" si="395"/>
        <v>B.044.01.232</v>
      </c>
      <c r="D1499" s="11" t="s">
        <v>1738</v>
      </c>
      <c r="E1499" s="125" t="s">
        <v>1058</v>
      </c>
      <c r="F1499" s="128" t="str">
        <f t="shared" si="396"/>
        <v>Electricity Panama production</v>
      </c>
      <c r="G1499" s="131">
        <f t="shared" si="391"/>
        <v>1.7441043910000002E-2</v>
      </c>
      <c r="H1499" s="183">
        <f t="shared" si="392"/>
        <v>1.5119365599999999E-3</v>
      </c>
      <c r="I1499" s="183">
        <f t="shared" si="393"/>
        <v>2.7901987E-3</v>
      </c>
      <c r="J1499" s="184">
        <f t="shared" si="394"/>
        <v>1.3979665000000001E-4</v>
      </c>
      <c r="K1499" s="183">
        <v>1.2999112E-2</v>
      </c>
      <c r="L1499" s="188">
        <v>1.6899279E-3</v>
      </c>
      <c r="M1499" s="188">
        <v>1.1002708E-3</v>
      </c>
      <c r="N1499" s="188">
        <v>9.7705363999999991E-4</v>
      </c>
      <c r="O1499" s="188">
        <v>5.3488291999999999E-4</v>
      </c>
      <c r="P1499" s="146">
        <v>0</v>
      </c>
      <c r="Q1499" s="146">
        <v>0</v>
      </c>
      <c r="R1499" s="146">
        <v>0</v>
      </c>
      <c r="S1499" s="188">
        <v>1.3979665000000001E-4</v>
      </c>
      <c r="T1499" s="146">
        <v>0</v>
      </c>
      <c r="U1499" s="146">
        <v>0</v>
      </c>
      <c r="V1499" s="146">
        <v>0</v>
      </c>
      <c r="W1499" s="146">
        <v>0</v>
      </c>
      <c r="X1499" s="146">
        <v>0</v>
      </c>
      <c r="Z1499" s="157">
        <f t="shared" si="400"/>
        <v>8.6660746666666677E-2</v>
      </c>
      <c r="AB1499" s="131">
        <f t="shared" si="386"/>
        <v>1.2999112E-2</v>
      </c>
      <c r="AC1499" s="131">
        <f t="shared" si="387"/>
        <v>4.3021352600000002E-3</v>
      </c>
      <c r="AD1499" s="131">
        <f t="shared" si="388"/>
        <v>2.7901987E-3</v>
      </c>
      <c r="AE1499" s="131">
        <f t="shared" si="389"/>
        <v>2.7901987E-3</v>
      </c>
      <c r="AF1499" s="131">
        <f t="shared" si="390"/>
        <v>1.3979665000000001E-4</v>
      </c>
      <c r="AH1499">
        <v>1.6832769000000001</v>
      </c>
      <c r="AI1499" s="71">
        <v>1.0098408000000001</v>
      </c>
      <c r="AJ1499" s="71">
        <v>0</v>
      </c>
      <c r="AK1499" s="71">
        <v>0</v>
      </c>
      <c r="AL1499" s="71">
        <v>1.1288909999999999E-2</v>
      </c>
      <c r="AM1499" s="71">
        <v>0.14732985000000001</v>
      </c>
      <c r="AN1499" s="71">
        <v>0.51481737999999999</v>
      </c>
      <c r="AP1499" s="129">
        <v>2.1282692E-3</v>
      </c>
      <c r="AQ1499" s="129">
        <v>1.9937290000000001E-3</v>
      </c>
      <c r="AR1499" s="129">
        <v>7.6895597000000001E-5</v>
      </c>
      <c r="AS1499" s="129">
        <v>5.7644649999999997E-5</v>
      </c>
      <c r="AT1499" s="172">
        <f t="shared" si="397"/>
        <v>1.19528114483E-7</v>
      </c>
      <c r="AU1499" s="172">
        <f t="shared" si="398"/>
        <v>2.8437720184699995E-10</v>
      </c>
      <c r="AV1499" s="185">
        <f t="shared" si="399"/>
        <v>8.0734804713999998E-3</v>
      </c>
      <c r="AW1499" s="121">
        <v>8.0421171000000001E-8</v>
      </c>
      <c r="AX1499" s="121">
        <v>2.4265007999999998E-10</v>
      </c>
      <c r="AY1499" s="121">
        <v>6.6295470000000004E-15</v>
      </c>
      <c r="AZ1499" s="121">
        <v>0</v>
      </c>
      <c r="BA1499" s="121">
        <v>0</v>
      </c>
      <c r="BB1499" s="121">
        <v>2.6182482999999999E-11</v>
      </c>
      <c r="BC1499" s="121">
        <v>3.9080760999999998E-8</v>
      </c>
      <c r="BD1499" s="121">
        <v>5.9708833E-12</v>
      </c>
      <c r="BE1499" s="121">
        <v>3.5749609E-11</v>
      </c>
      <c r="BF1499" s="121">
        <v>0</v>
      </c>
      <c r="BG1499" s="121">
        <v>0</v>
      </c>
      <c r="BH1499" s="121">
        <v>0</v>
      </c>
      <c r="BI1499" s="121">
        <v>0</v>
      </c>
      <c r="BJ1499" s="121">
        <v>0</v>
      </c>
      <c r="BK1499" s="121">
        <v>0</v>
      </c>
      <c r="BL1499" s="121">
        <v>0</v>
      </c>
      <c r="BM1499" s="121">
        <v>0</v>
      </c>
      <c r="BN1499" s="121">
        <v>5.3588714000000001E-6</v>
      </c>
      <c r="BO1499" s="121">
        <v>8.0681216000000004E-3</v>
      </c>
      <c r="BP1499" s="121">
        <v>0</v>
      </c>
      <c r="BQ1499" s="121">
        <v>0</v>
      </c>
      <c r="BR1499" s="121">
        <v>0</v>
      </c>
      <c r="BT1499" s="71">
        <v>4.7398147000000003E-6</v>
      </c>
      <c r="BU1499" s="71">
        <v>2.4646861E-7</v>
      </c>
      <c r="BV1499" s="71">
        <v>2.4163315E-6</v>
      </c>
      <c r="BW1499" s="71">
        <v>4.6516270000000001E-10</v>
      </c>
      <c r="BX1499" s="71">
        <v>6.8178775000000001E-7</v>
      </c>
      <c r="BY1499" s="71">
        <v>0</v>
      </c>
      <c r="BZ1499" s="71">
        <v>0</v>
      </c>
      <c r="CA1499" s="71">
        <v>0</v>
      </c>
      <c r="CB1499" s="71">
        <v>0</v>
      </c>
      <c r="CC1499" s="71">
        <v>1.4189867000000001E-9</v>
      </c>
      <c r="CD1499" s="71">
        <v>0</v>
      </c>
      <c r="CE1499" s="71">
        <v>0</v>
      </c>
      <c r="CF1499" s="71">
        <v>0</v>
      </c>
      <c r="CG1499" s="71">
        <v>2.0276816E-7</v>
      </c>
      <c r="CH1499" s="71">
        <v>1.1905744E-6</v>
      </c>
      <c r="CI1499" s="71">
        <v>1.7727949999999999E-13</v>
      </c>
      <c r="CJ1499" s="71">
        <v>0</v>
      </c>
      <c r="CL1499" s="186">
        <v>0</v>
      </c>
      <c r="CM1499" s="186">
        <v>8.6660744999999997E-2</v>
      </c>
      <c r="CN1499" s="187">
        <v>0</v>
      </c>
      <c r="CO1499" s="186">
        <v>1.6863022999999999E-4</v>
      </c>
      <c r="CP1499" s="186">
        <v>0</v>
      </c>
      <c r="CQ1499" s="186">
        <v>0</v>
      </c>
      <c r="CR1499" s="186">
        <v>2.3643904999999999E-5</v>
      </c>
      <c r="CS1499" s="186">
        <v>0</v>
      </c>
      <c r="CT1499" s="186">
        <v>0</v>
      </c>
      <c r="CU1499" s="186">
        <v>0</v>
      </c>
    </row>
    <row r="1500" spans="1:99" ht="14.4">
      <c r="A1500" t="s">
        <v>3559</v>
      </c>
      <c r="B1500" s="92" t="s">
        <v>1737</v>
      </c>
      <c r="C1500" s="126" t="str">
        <f t="shared" si="395"/>
        <v>B.044.01.233</v>
      </c>
      <c r="D1500" s="11" t="s">
        <v>1738</v>
      </c>
      <c r="E1500" s="125" t="s">
        <v>1058</v>
      </c>
      <c r="F1500" s="128" t="str">
        <f t="shared" si="396"/>
        <v>Electricity Papua New Guinea production</v>
      </c>
      <c r="G1500" s="131">
        <f t="shared" si="391"/>
        <v>3.3224721795000002E-2</v>
      </c>
      <c r="H1500" s="183">
        <f t="shared" si="392"/>
        <v>2.4611278599999996E-3</v>
      </c>
      <c r="I1500" s="183">
        <f t="shared" si="393"/>
        <v>6.1418048000000001E-3</v>
      </c>
      <c r="J1500" s="184">
        <f t="shared" si="394"/>
        <v>4.2910134999999997E-5</v>
      </c>
      <c r="K1500" s="183">
        <v>2.4578879000000001E-2</v>
      </c>
      <c r="L1500" s="146">
        <v>4.4567653000000002E-3</v>
      </c>
      <c r="M1500" s="146">
        <v>1.6850394999999999E-3</v>
      </c>
      <c r="N1500" s="146">
        <v>1.4648771999999999E-3</v>
      </c>
      <c r="O1500" s="188">
        <v>9.9625065999999992E-4</v>
      </c>
      <c r="P1500" s="146">
        <v>0</v>
      </c>
      <c r="Q1500" s="146">
        <v>0</v>
      </c>
      <c r="R1500" s="188">
        <v>0</v>
      </c>
      <c r="S1500" s="188">
        <v>4.2910134999999997E-5</v>
      </c>
      <c r="T1500" s="146">
        <v>0</v>
      </c>
      <c r="U1500" s="146">
        <v>0</v>
      </c>
      <c r="V1500" s="146">
        <v>0</v>
      </c>
      <c r="W1500" s="146">
        <v>0</v>
      </c>
      <c r="X1500" s="146">
        <v>0</v>
      </c>
      <c r="Z1500" s="157">
        <f t="shared" si="400"/>
        <v>0.16385919333333335</v>
      </c>
      <c r="AB1500" s="131">
        <f t="shared" si="386"/>
        <v>2.4578879000000001E-2</v>
      </c>
      <c r="AC1500" s="131">
        <f t="shared" si="387"/>
        <v>8.6029326599999997E-3</v>
      </c>
      <c r="AD1500" s="131">
        <f t="shared" si="388"/>
        <v>6.1418048000000001E-3</v>
      </c>
      <c r="AE1500" s="131">
        <f t="shared" si="389"/>
        <v>6.1418048000000001E-3</v>
      </c>
      <c r="AF1500" s="131">
        <f t="shared" si="390"/>
        <v>4.2910134999999997E-5</v>
      </c>
      <c r="AH1500">
        <v>2.2793024000000002</v>
      </c>
      <c r="AI1500" s="71">
        <v>2.0276774</v>
      </c>
      <c r="AJ1500" s="71">
        <v>0</v>
      </c>
      <c r="AK1500" s="71">
        <v>0</v>
      </c>
      <c r="AL1500" s="71">
        <v>7.4173731000000001E-3</v>
      </c>
      <c r="AM1500" s="71">
        <v>2.4200751E-2</v>
      </c>
      <c r="AN1500" s="71">
        <v>0.22000685</v>
      </c>
      <c r="AP1500" s="129">
        <v>4.4376418000000003E-3</v>
      </c>
      <c r="AQ1500" s="129">
        <v>4.1477600999999999E-3</v>
      </c>
      <c r="AR1500" s="129">
        <v>1.519786E-4</v>
      </c>
      <c r="AS1500" s="129">
        <v>1.3790311000000001E-4</v>
      </c>
      <c r="AT1500" s="172">
        <f t="shared" si="397"/>
        <v>2.4866666887799999E-7</v>
      </c>
      <c r="AU1500" s="172">
        <f t="shared" si="398"/>
        <v>5.6205103432899998E-10</v>
      </c>
      <c r="AV1500" s="185">
        <f t="shared" si="399"/>
        <v>1.93141608885E-2</v>
      </c>
      <c r="AW1500" s="121">
        <v>1.5206133000000001E-7</v>
      </c>
      <c r="AX1500" s="121">
        <v>4.5880574999999998E-10</v>
      </c>
      <c r="AY1500" s="121">
        <v>1.2535229E-14</v>
      </c>
      <c r="AZ1500" s="121">
        <v>0</v>
      </c>
      <c r="BA1500" s="121">
        <v>0</v>
      </c>
      <c r="BB1500" s="121">
        <v>3.9254877999999998E-11</v>
      </c>
      <c r="BC1500" s="121">
        <v>9.6566084000000006E-8</v>
      </c>
      <c r="BD1500" s="121">
        <v>8.9520270999999993E-12</v>
      </c>
      <c r="BE1500" s="121">
        <v>9.4280722E-11</v>
      </c>
      <c r="BF1500" s="121">
        <v>0</v>
      </c>
      <c r="BG1500" s="121">
        <v>0</v>
      </c>
      <c r="BH1500" s="121">
        <v>0</v>
      </c>
      <c r="BI1500" s="121">
        <v>0</v>
      </c>
      <c r="BJ1500" s="121">
        <v>0</v>
      </c>
      <c r="BK1500" s="121">
        <v>0</v>
      </c>
      <c r="BL1500" s="121">
        <v>0</v>
      </c>
      <c r="BM1500" s="121">
        <v>0</v>
      </c>
      <c r="BN1500" s="121">
        <v>1.6448884999999999E-6</v>
      </c>
      <c r="BO1500" s="121">
        <v>1.9312515999999998E-2</v>
      </c>
      <c r="BP1500" s="121">
        <v>0</v>
      </c>
      <c r="BQ1500" s="121">
        <v>0</v>
      </c>
      <c r="BR1500" s="121">
        <v>0</v>
      </c>
      <c r="BT1500" s="71">
        <v>9.3947060999999997E-6</v>
      </c>
      <c r="BU1500" s="71">
        <v>6.4999977999999997E-7</v>
      </c>
      <c r="BV1500" s="71">
        <v>4.5688292000000002E-6</v>
      </c>
      <c r="BW1500" s="71">
        <v>6.9740922999999995E-10</v>
      </c>
      <c r="BX1500" s="71">
        <v>1.4271514E-6</v>
      </c>
      <c r="BY1500" s="71">
        <v>0</v>
      </c>
      <c r="BZ1500" s="71">
        <v>0</v>
      </c>
      <c r="CA1500" s="71">
        <v>0</v>
      </c>
      <c r="CB1500" s="71">
        <v>0</v>
      </c>
      <c r="CC1500" s="71">
        <v>2.1274586E-9</v>
      </c>
      <c r="CD1500" s="71">
        <v>0</v>
      </c>
      <c r="CE1500" s="71">
        <v>0</v>
      </c>
      <c r="CF1500" s="71">
        <v>0</v>
      </c>
      <c r="CG1500" s="71">
        <v>3.2221275999999998E-7</v>
      </c>
      <c r="CH1500" s="71">
        <v>2.4236880999999998E-6</v>
      </c>
      <c r="CI1500" s="71">
        <v>5.4415378000000002E-14</v>
      </c>
      <c r="CJ1500" s="71">
        <v>0</v>
      </c>
      <c r="CL1500" s="186">
        <v>0</v>
      </c>
      <c r="CM1500" s="186">
        <v>0.16385920000000001</v>
      </c>
      <c r="CN1500" s="187">
        <v>0</v>
      </c>
      <c r="CO1500" s="186">
        <v>4.4472039000000002E-4</v>
      </c>
      <c r="CP1500" s="186">
        <v>0</v>
      </c>
      <c r="CQ1500" s="186">
        <v>0</v>
      </c>
      <c r="CR1500" s="186">
        <v>5.2021507999999998E-5</v>
      </c>
      <c r="CS1500" s="186">
        <v>0</v>
      </c>
      <c r="CT1500" s="186">
        <v>0</v>
      </c>
      <c r="CU1500" s="186">
        <v>0</v>
      </c>
    </row>
    <row r="1501" spans="1:99" ht="14.4">
      <c r="A1501" t="s">
        <v>3560</v>
      </c>
      <c r="B1501" s="92" t="s">
        <v>1737</v>
      </c>
      <c r="C1501" s="126" t="str">
        <f t="shared" si="395"/>
        <v>B.044.01.234</v>
      </c>
      <c r="D1501" s="11" t="s">
        <v>1738</v>
      </c>
      <c r="E1501" s="125" t="s">
        <v>1058</v>
      </c>
      <c r="F1501" s="128" t="str">
        <f t="shared" si="396"/>
        <v>Electricity Paraguay production</v>
      </c>
      <c r="G1501" s="131">
        <f t="shared" si="391"/>
        <v>6.1757530300000007E-4</v>
      </c>
      <c r="H1501" s="183">
        <f t="shared" si="392"/>
        <v>2.9481519000000001E-5</v>
      </c>
      <c r="I1501" s="183">
        <f t="shared" si="393"/>
        <v>3.2763174000000001E-5</v>
      </c>
      <c r="J1501" s="184">
        <f t="shared" si="394"/>
        <v>2.168525E-4</v>
      </c>
      <c r="K1501" s="183">
        <v>3.3847811000000002E-4</v>
      </c>
      <c r="L1501" s="146">
        <v>1.6246402999999999E-5</v>
      </c>
      <c r="M1501" s="146">
        <v>1.6516771000000002E-5</v>
      </c>
      <c r="N1501" s="146">
        <v>1.3886912E-5</v>
      </c>
      <c r="O1501" s="188">
        <v>1.5594607000000001E-5</v>
      </c>
      <c r="P1501" s="146">
        <v>0</v>
      </c>
      <c r="Q1501" s="146">
        <v>0</v>
      </c>
      <c r="R1501" s="188">
        <v>0</v>
      </c>
      <c r="S1501" s="146">
        <v>2.168525E-4</v>
      </c>
      <c r="T1501" s="146">
        <v>0</v>
      </c>
      <c r="U1501" s="146">
        <v>0</v>
      </c>
      <c r="V1501" s="146">
        <v>0</v>
      </c>
      <c r="W1501" s="146">
        <v>0</v>
      </c>
      <c r="X1501" s="146">
        <v>0</v>
      </c>
      <c r="Z1501" s="157">
        <f t="shared" si="400"/>
        <v>2.2565207333333334E-3</v>
      </c>
      <c r="AB1501" s="131">
        <f t="shared" si="386"/>
        <v>3.3847811000000002E-4</v>
      </c>
      <c r="AC1501" s="131">
        <f t="shared" si="387"/>
        <v>6.2244693000000005E-5</v>
      </c>
      <c r="AD1501" s="131">
        <f t="shared" si="388"/>
        <v>3.2763174000000001E-5</v>
      </c>
      <c r="AE1501" s="131">
        <f t="shared" si="389"/>
        <v>3.2763174000000001E-5</v>
      </c>
      <c r="AF1501" s="131">
        <f t="shared" si="390"/>
        <v>2.168525E-4</v>
      </c>
      <c r="AH1501">
        <v>1.1480229</v>
      </c>
      <c r="AI1501" s="71">
        <v>0</v>
      </c>
      <c r="AJ1501" s="71">
        <v>0</v>
      </c>
      <c r="AK1501" s="71">
        <v>0</v>
      </c>
      <c r="AL1501" s="71">
        <v>2.0730465E-2</v>
      </c>
      <c r="AM1501" s="71">
        <v>0</v>
      </c>
      <c r="AN1501" s="71">
        <v>1.1272924</v>
      </c>
      <c r="AP1501" s="129">
        <v>4.582031E-5</v>
      </c>
      <c r="AQ1501" s="129">
        <v>4.3936575E-5</v>
      </c>
      <c r="AR1501" s="129">
        <v>1.8243834E-6</v>
      </c>
      <c r="AS1501" s="129">
        <v>5.9352529000000001E-8</v>
      </c>
      <c r="AT1501" s="172">
        <f t="shared" si="397"/>
        <v>2.6340871829500005E-9</v>
      </c>
      <c r="AU1501" s="172">
        <f t="shared" si="398"/>
        <v>6.74697991783E-12</v>
      </c>
      <c r="AV1501" s="185">
        <f t="shared" si="399"/>
        <v>8.3126792E-6</v>
      </c>
      <c r="AW1501" s="121">
        <v>2.0940512000000002E-9</v>
      </c>
      <c r="AX1501" s="121">
        <v>6.3182579999999998E-12</v>
      </c>
      <c r="AY1501" s="121">
        <v>1.7262383000000001E-16</v>
      </c>
      <c r="AZ1501" s="121">
        <v>0</v>
      </c>
      <c r="BA1501" s="121">
        <v>0</v>
      </c>
      <c r="BB1501" s="121">
        <v>3.7213294999999999E-13</v>
      </c>
      <c r="BC1501" s="121">
        <v>5.3966384999999996E-10</v>
      </c>
      <c r="BD1501" s="121">
        <v>8.4864463999999995E-14</v>
      </c>
      <c r="BE1501" s="121">
        <v>3.4368483000000001E-13</v>
      </c>
      <c r="BF1501" s="121">
        <v>0</v>
      </c>
      <c r="BG1501" s="121">
        <v>0</v>
      </c>
      <c r="BH1501" s="121">
        <v>0</v>
      </c>
      <c r="BI1501" s="121">
        <v>0</v>
      </c>
      <c r="BJ1501" s="121">
        <v>0</v>
      </c>
      <c r="BK1501" s="121">
        <v>0</v>
      </c>
      <c r="BL1501" s="121">
        <v>0</v>
      </c>
      <c r="BM1501" s="121">
        <v>0</v>
      </c>
      <c r="BN1501" s="121">
        <v>8.3126792E-6</v>
      </c>
      <c r="BO1501" s="121">
        <v>0</v>
      </c>
      <c r="BP1501" s="121">
        <v>0</v>
      </c>
      <c r="BQ1501" s="121">
        <v>0</v>
      </c>
      <c r="BR1501" s="121">
        <v>0</v>
      </c>
      <c r="BT1501" s="71">
        <v>8.403291E-8</v>
      </c>
      <c r="BU1501" s="71">
        <v>2.3694671E-9</v>
      </c>
      <c r="BV1501" s="71">
        <v>6.2917784999999996E-8</v>
      </c>
      <c r="BW1501" s="71">
        <v>6.6113808000000001E-12</v>
      </c>
      <c r="BX1501" s="71">
        <v>1.5910235E-8</v>
      </c>
      <c r="BY1501" s="71">
        <v>0</v>
      </c>
      <c r="BZ1501" s="71">
        <v>0</v>
      </c>
      <c r="CA1501" s="71">
        <v>0</v>
      </c>
      <c r="CB1501" s="71">
        <v>0</v>
      </c>
      <c r="CC1501" s="71">
        <v>2.0168128999999999E-11</v>
      </c>
      <c r="CD1501" s="71">
        <v>0</v>
      </c>
      <c r="CE1501" s="71">
        <v>0</v>
      </c>
      <c r="CF1501" s="71">
        <v>0</v>
      </c>
      <c r="CG1501" s="71">
        <v>2.8083683000000002E-9</v>
      </c>
      <c r="CH1501" s="71">
        <v>0</v>
      </c>
      <c r="CI1501" s="71">
        <v>2.7499589000000001E-13</v>
      </c>
      <c r="CJ1501" s="71">
        <v>0</v>
      </c>
      <c r="CL1501" s="186">
        <v>0</v>
      </c>
      <c r="CM1501" s="186">
        <v>2.2565206999999999E-3</v>
      </c>
      <c r="CN1501" s="187">
        <v>0</v>
      </c>
      <c r="CO1501" s="186">
        <v>1.6211548999999999E-6</v>
      </c>
      <c r="CP1501" s="186">
        <v>0</v>
      </c>
      <c r="CQ1501" s="186">
        <v>0</v>
      </c>
      <c r="CR1501" s="186">
        <v>4.8796349999999997E-7</v>
      </c>
      <c r="CS1501" s="186">
        <v>0</v>
      </c>
      <c r="CT1501" s="186">
        <v>0</v>
      </c>
      <c r="CU1501" s="186">
        <v>0</v>
      </c>
    </row>
    <row r="1502" spans="1:99" ht="14.4">
      <c r="A1502" t="s">
        <v>3561</v>
      </c>
      <c r="B1502" s="92" t="s">
        <v>1737</v>
      </c>
      <c r="C1502" s="126" t="str">
        <f t="shared" si="395"/>
        <v>B.044.01.235</v>
      </c>
      <c r="D1502" s="11" t="s">
        <v>1738</v>
      </c>
      <c r="E1502" s="125" t="s">
        <v>1058</v>
      </c>
      <c r="F1502" s="128" t="str">
        <f t="shared" si="396"/>
        <v>Electricity Peru production</v>
      </c>
      <c r="G1502" s="131">
        <f t="shared" si="391"/>
        <v>1.857028682E-2</v>
      </c>
      <c r="H1502" s="183">
        <f t="shared" si="392"/>
        <v>1.93086698E-3</v>
      </c>
      <c r="I1502" s="183">
        <f t="shared" si="393"/>
        <v>2.8320457999999999E-3</v>
      </c>
      <c r="J1502" s="184">
        <f t="shared" si="394"/>
        <v>1.3442104E-4</v>
      </c>
      <c r="K1502" s="183">
        <v>1.3672953E-2</v>
      </c>
      <c r="L1502" s="146">
        <v>1.3632100999999999E-3</v>
      </c>
      <c r="M1502" s="146">
        <v>1.4688357E-3</v>
      </c>
      <c r="N1502" s="146">
        <v>1.3287971000000001E-3</v>
      </c>
      <c r="O1502" s="146">
        <v>6.0206987999999995E-4</v>
      </c>
      <c r="P1502" s="146">
        <v>0</v>
      </c>
      <c r="Q1502" s="146">
        <v>0</v>
      </c>
      <c r="R1502" s="188">
        <v>0</v>
      </c>
      <c r="S1502" s="188">
        <v>1.3442104E-4</v>
      </c>
      <c r="T1502" s="146">
        <v>0</v>
      </c>
      <c r="U1502" s="146">
        <v>0</v>
      </c>
      <c r="V1502" s="146">
        <v>0</v>
      </c>
      <c r="W1502" s="146">
        <v>0</v>
      </c>
      <c r="X1502" s="146">
        <v>0</v>
      </c>
      <c r="Z1502" s="157">
        <f t="shared" si="400"/>
        <v>9.1153020000000001E-2</v>
      </c>
      <c r="AB1502" s="131">
        <f t="shared" si="386"/>
        <v>1.3672953E-2</v>
      </c>
      <c r="AC1502" s="131">
        <f t="shared" si="387"/>
        <v>4.7629127799999997E-3</v>
      </c>
      <c r="AD1502" s="131">
        <f t="shared" si="388"/>
        <v>2.8320457999999999E-3</v>
      </c>
      <c r="AE1502" s="131">
        <f t="shared" si="389"/>
        <v>2.8320457999999999E-3</v>
      </c>
      <c r="AF1502" s="131">
        <f t="shared" si="390"/>
        <v>1.3442104E-4</v>
      </c>
      <c r="AH1502">
        <v>1.7358454999999999</v>
      </c>
      <c r="AI1502" s="71">
        <v>1.0431347</v>
      </c>
      <c r="AJ1502" s="71">
        <v>0</v>
      </c>
      <c r="AK1502" s="71">
        <v>0</v>
      </c>
      <c r="AL1502" s="71">
        <v>3.6824849999999999E-2</v>
      </c>
      <c r="AM1502" s="71">
        <v>9.1432937000000006E-2</v>
      </c>
      <c r="AN1502" s="71">
        <v>0.56445303999999996</v>
      </c>
      <c r="AP1502" s="129">
        <v>2.1200342999999999E-3</v>
      </c>
      <c r="AQ1502" s="129">
        <v>1.9820301000000001E-3</v>
      </c>
      <c r="AR1502" s="129">
        <v>7.9009231999999997E-5</v>
      </c>
      <c r="AS1502" s="129">
        <v>5.8994949000000001E-5</v>
      </c>
      <c r="AT1502" s="172">
        <f t="shared" si="397"/>
        <v>1.18826744289E-7</v>
      </c>
      <c r="AU1502" s="172">
        <f t="shared" si="398"/>
        <v>2.921939021059E-10</v>
      </c>
      <c r="AV1502" s="185">
        <f t="shared" si="399"/>
        <v>8.2625979065999999E-3</v>
      </c>
      <c r="AW1502" s="121">
        <v>8.4590000999999995E-8</v>
      </c>
      <c r="AX1502" s="121">
        <v>2.5522844999999998E-10</v>
      </c>
      <c r="AY1502" s="121">
        <v>6.9732059000000003E-15</v>
      </c>
      <c r="AZ1502" s="121">
        <v>0</v>
      </c>
      <c r="BA1502" s="121">
        <v>0</v>
      </c>
      <c r="BB1502" s="121">
        <v>3.5608289000000001E-11</v>
      </c>
      <c r="BC1502" s="121">
        <v>3.4201135000000003E-8</v>
      </c>
      <c r="BD1502" s="121">
        <v>8.1204268999999994E-12</v>
      </c>
      <c r="BE1502" s="121">
        <v>2.8838052000000001E-11</v>
      </c>
      <c r="BF1502" s="121">
        <v>0</v>
      </c>
      <c r="BG1502" s="121">
        <v>0</v>
      </c>
      <c r="BH1502" s="121">
        <v>0</v>
      </c>
      <c r="BI1502" s="121">
        <v>0</v>
      </c>
      <c r="BJ1502" s="121">
        <v>0</v>
      </c>
      <c r="BK1502" s="121">
        <v>0</v>
      </c>
      <c r="BL1502" s="121">
        <v>0</v>
      </c>
      <c r="BM1502" s="121">
        <v>0</v>
      </c>
      <c r="BN1502" s="121">
        <v>5.1528066000000003E-6</v>
      </c>
      <c r="BO1502" s="121">
        <v>8.2574451E-3</v>
      </c>
      <c r="BP1502" s="121">
        <v>0</v>
      </c>
      <c r="BQ1502" s="121">
        <v>0</v>
      </c>
      <c r="BR1502" s="121">
        <v>0</v>
      </c>
      <c r="BT1502" s="71">
        <v>4.9173427999999997E-6</v>
      </c>
      <c r="BU1502" s="71">
        <v>1.9881824E-7</v>
      </c>
      <c r="BV1502" s="71">
        <v>2.541588E-6</v>
      </c>
      <c r="BW1502" s="71">
        <v>6.3262327000000002E-10</v>
      </c>
      <c r="BX1502" s="71">
        <v>7.0267422999999997E-7</v>
      </c>
      <c r="BY1502" s="71">
        <v>0</v>
      </c>
      <c r="BZ1502" s="71">
        <v>0</v>
      </c>
      <c r="CA1502" s="71">
        <v>0</v>
      </c>
      <c r="CB1502" s="71">
        <v>0</v>
      </c>
      <c r="CC1502" s="71">
        <v>1.9298278999999999E-9</v>
      </c>
      <c r="CD1502" s="71">
        <v>0</v>
      </c>
      <c r="CE1502" s="71">
        <v>0</v>
      </c>
      <c r="CF1502" s="71">
        <v>0</v>
      </c>
      <c r="CG1502" s="71">
        <v>2.6691270999999998E-7</v>
      </c>
      <c r="CH1502" s="71">
        <v>1.2047869E-6</v>
      </c>
      <c r="CI1502" s="71">
        <v>1.7046256000000001E-13</v>
      </c>
      <c r="CJ1502" s="71">
        <v>0</v>
      </c>
      <c r="CL1502" s="186">
        <v>0</v>
      </c>
      <c r="CM1502" s="186">
        <v>9.1153019000000002E-2</v>
      </c>
      <c r="CN1502" s="187">
        <v>0</v>
      </c>
      <c r="CO1502" s="186">
        <v>1.3602855E-4</v>
      </c>
      <c r="CP1502" s="186">
        <v>0</v>
      </c>
      <c r="CQ1502" s="186">
        <v>0</v>
      </c>
      <c r="CR1502" s="186">
        <v>2.3327065999999999E-5</v>
      </c>
      <c r="CS1502" s="186">
        <v>0</v>
      </c>
      <c r="CT1502" s="186">
        <v>0</v>
      </c>
      <c r="CU1502" s="186">
        <v>0</v>
      </c>
    </row>
    <row r="1503" spans="1:99" ht="14.4">
      <c r="A1503" t="s">
        <v>3562</v>
      </c>
      <c r="B1503" s="92" t="s">
        <v>1737</v>
      </c>
      <c r="C1503" s="126" t="str">
        <f t="shared" si="395"/>
        <v>B.044.01.236</v>
      </c>
      <c r="D1503" s="11" t="s">
        <v>1738</v>
      </c>
      <c r="E1503" s="125" t="s">
        <v>1058</v>
      </c>
      <c r="F1503" s="128" t="str">
        <f t="shared" si="396"/>
        <v>Electricity Philippines production</v>
      </c>
      <c r="G1503" s="131">
        <f t="shared" si="391"/>
        <v>4.7121412474E-2</v>
      </c>
      <c r="H1503" s="183">
        <f t="shared" si="392"/>
        <v>3.77685825E-3</v>
      </c>
      <c r="I1503" s="183">
        <f t="shared" si="393"/>
        <v>8.5094225000000006E-3</v>
      </c>
      <c r="J1503" s="184">
        <f t="shared" si="394"/>
        <v>3.0116724000000002E-5</v>
      </c>
      <c r="K1503" s="183">
        <v>3.4805015000000002E-2</v>
      </c>
      <c r="L1503" s="146">
        <v>4.8965969000000003E-3</v>
      </c>
      <c r="M1503" s="146">
        <v>3.6128255999999998E-3</v>
      </c>
      <c r="N1503" s="146">
        <v>3.0922654E-3</v>
      </c>
      <c r="O1503" s="146">
        <v>6.8459285E-4</v>
      </c>
      <c r="P1503" s="146">
        <v>0</v>
      </c>
      <c r="Q1503" s="146">
        <v>0</v>
      </c>
      <c r="R1503" s="188">
        <v>0</v>
      </c>
      <c r="S1503" s="188">
        <v>3.0116724000000002E-5</v>
      </c>
      <c r="T1503" s="146">
        <v>0</v>
      </c>
      <c r="U1503" s="146">
        <v>0</v>
      </c>
      <c r="V1503" s="146">
        <v>0</v>
      </c>
      <c r="W1503" s="146">
        <v>0</v>
      </c>
      <c r="X1503" s="146">
        <v>0</v>
      </c>
      <c r="Z1503" s="157">
        <f t="shared" si="400"/>
        <v>0.23203343333333334</v>
      </c>
      <c r="AB1503" s="131">
        <f t="shared" si="386"/>
        <v>3.4805015000000002E-2</v>
      </c>
      <c r="AC1503" s="131">
        <f t="shared" si="387"/>
        <v>1.2286280750000001E-2</v>
      </c>
      <c r="AD1503" s="131">
        <f t="shared" si="388"/>
        <v>8.5094225000000006E-3</v>
      </c>
      <c r="AE1503" s="131">
        <f t="shared" si="389"/>
        <v>8.5094225000000006E-3</v>
      </c>
      <c r="AF1503" s="131">
        <f t="shared" si="390"/>
        <v>3.0116724000000002E-5</v>
      </c>
      <c r="AH1503">
        <v>2.7860694000000001</v>
      </c>
      <c r="AI1503" s="71">
        <v>2.5188337999999999</v>
      </c>
      <c r="AJ1503" s="71">
        <v>0</v>
      </c>
      <c r="AK1503" s="71">
        <v>0</v>
      </c>
      <c r="AL1503" s="71">
        <v>3.8220286999999999E-2</v>
      </c>
      <c r="AM1503" s="71">
        <v>0.13348979</v>
      </c>
      <c r="AN1503" s="71">
        <v>9.5525601000000002E-2</v>
      </c>
      <c r="AP1503" s="129">
        <v>5.51572E-3</v>
      </c>
      <c r="AQ1503" s="129">
        <v>5.2554532999999999E-3</v>
      </c>
      <c r="AR1503" s="129">
        <v>2.0880116999999999E-4</v>
      </c>
      <c r="AS1503" s="129">
        <v>5.1465475999999998E-5</v>
      </c>
      <c r="AT1503" s="172">
        <f t="shared" si="397"/>
        <v>3.1507514163000001E-7</v>
      </c>
      <c r="AU1503" s="172">
        <f t="shared" si="398"/>
        <v>7.7219368855799992E-10</v>
      </c>
      <c r="AV1503" s="185">
        <f t="shared" si="399"/>
        <v>7.2080497744000001E-3</v>
      </c>
      <c r="AW1503" s="121">
        <v>2.1532703000000001E-7</v>
      </c>
      <c r="AX1503" s="121">
        <v>6.4969361000000001E-10</v>
      </c>
      <c r="AY1503" s="121">
        <v>1.7750558000000001E-14</v>
      </c>
      <c r="AZ1503" s="121">
        <v>0</v>
      </c>
      <c r="BA1503" s="121">
        <v>0</v>
      </c>
      <c r="BB1503" s="121">
        <v>8.2864629999999996E-11</v>
      </c>
      <c r="BC1503" s="121">
        <v>9.9665246999999995E-8</v>
      </c>
      <c r="BD1503" s="121">
        <v>1.8897178E-11</v>
      </c>
      <c r="BE1503" s="121">
        <v>1.0358515000000001E-10</v>
      </c>
      <c r="BF1503" s="121">
        <v>0</v>
      </c>
      <c r="BG1503" s="121">
        <v>0</v>
      </c>
      <c r="BH1503" s="121">
        <v>0</v>
      </c>
      <c r="BI1503" s="121">
        <v>0</v>
      </c>
      <c r="BJ1503" s="121">
        <v>0</v>
      </c>
      <c r="BK1503" s="121">
        <v>0</v>
      </c>
      <c r="BL1503" s="121">
        <v>0</v>
      </c>
      <c r="BM1503" s="121">
        <v>0</v>
      </c>
      <c r="BN1503" s="121">
        <v>1.1544744E-6</v>
      </c>
      <c r="BO1503" s="121">
        <v>7.2068953000000002E-3</v>
      </c>
      <c r="BP1503" s="121">
        <v>0</v>
      </c>
      <c r="BQ1503" s="121">
        <v>0</v>
      </c>
      <c r="BR1503" s="121">
        <v>0</v>
      </c>
      <c r="BT1503" s="71">
        <v>1.2049406E-5</v>
      </c>
      <c r="BU1503" s="71">
        <v>7.1414730000000003E-7</v>
      </c>
      <c r="BV1503" s="71">
        <v>6.4697078000000004E-6</v>
      </c>
      <c r="BW1503" s="71">
        <v>1.4721879E-9</v>
      </c>
      <c r="BX1503" s="71">
        <v>1.2010332E-6</v>
      </c>
      <c r="BY1503" s="71">
        <v>0</v>
      </c>
      <c r="BZ1503" s="71">
        <v>0</v>
      </c>
      <c r="CA1503" s="71">
        <v>0</v>
      </c>
      <c r="CB1503" s="71">
        <v>0</v>
      </c>
      <c r="CC1503" s="71">
        <v>4.490934E-9</v>
      </c>
      <c r="CD1503" s="71">
        <v>0</v>
      </c>
      <c r="CE1503" s="71">
        <v>0</v>
      </c>
      <c r="CF1503" s="71">
        <v>0</v>
      </c>
      <c r="CG1503" s="71">
        <v>6.3746089000000004E-7</v>
      </c>
      <c r="CH1503" s="71">
        <v>3.0210937000000002E-6</v>
      </c>
      <c r="CI1503" s="71">
        <v>3.8191744000000001E-14</v>
      </c>
      <c r="CJ1503" s="71">
        <v>0</v>
      </c>
      <c r="CL1503" s="186">
        <v>0</v>
      </c>
      <c r="CM1503" s="186">
        <v>0.23203343000000001</v>
      </c>
      <c r="CN1503" s="187">
        <v>0</v>
      </c>
      <c r="CO1503" s="186">
        <v>4.8860918000000002E-4</v>
      </c>
      <c r="CP1503" s="186">
        <v>0</v>
      </c>
      <c r="CQ1503" s="186">
        <v>0</v>
      </c>
      <c r="CR1503" s="186">
        <v>4.6931585000000002E-5</v>
      </c>
      <c r="CS1503" s="186">
        <v>0</v>
      </c>
      <c r="CT1503" s="186">
        <v>0</v>
      </c>
      <c r="CU1503" s="186">
        <v>0</v>
      </c>
    </row>
    <row r="1504" spans="1:99" ht="14.4">
      <c r="A1504" t="s">
        <v>3563</v>
      </c>
      <c r="B1504" s="92" t="s">
        <v>1737</v>
      </c>
      <c r="C1504" s="126" t="str">
        <f t="shared" si="395"/>
        <v>B.044.01.237</v>
      </c>
      <c r="D1504" s="11" t="s">
        <v>1738</v>
      </c>
      <c r="E1504" s="125" t="s">
        <v>1058</v>
      </c>
      <c r="F1504" s="128" t="str">
        <f t="shared" si="396"/>
        <v>Electricity Puerto Rico production</v>
      </c>
      <c r="G1504" s="131">
        <f t="shared" si="391"/>
        <v>4.6741990104E-2</v>
      </c>
      <c r="H1504" s="183">
        <f t="shared" si="392"/>
        <v>3.5463813E-3</v>
      </c>
      <c r="I1504" s="183">
        <f t="shared" si="393"/>
        <v>7.7420284999999995E-3</v>
      </c>
      <c r="J1504" s="184">
        <f t="shared" si="394"/>
        <v>1.7733303999999999E-5</v>
      </c>
      <c r="K1504" s="183">
        <v>3.5435846999999999E-2</v>
      </c>
      <c r="L1504" s="146">
        <v>5.2727340999999999E-3</v>
      </c>
      <c r="M1504" s="146">
        <v>2.4692944000000001E-3</v>
      </c>
      <c r="N1504" s="146">
        <v>2.1447656000000001E-3</v>
      </c>
      <c r="O1504" s="146">
        <v>1.4016157E-3</v>
      </c>
      <c r="P1504" s="146">
        <v>0</v>
      </c>
      <c r="Q1504" s="146">
        <v>0</v>
      </c>
      <c r="R1504" s="146">
        <v>0</v>
      </c>
      <c r="S1504" s="188">
        <v>1.7733303999999999E-5</v>
      </c>
      <c r="T1504" s="146">
        <v>0</v>
      </c>
      <c r="U1504" s="146">
        <v>0</v>
      </c>
      <c r="V1504" s="146">
        <v>0</v>
      </c>
      <c r="W1504" s="146">
        <v>0</v>
      </c>
      <c r="X1504" s="146">
        <v>0</v>
      </c>
      <c r="Z1504" s="157">
        <f t="shared" si="400"/>
        <v>0.23623898000000002</v>
      </c>
      <c r="AB1504" s="131">
        <f t="shared" si="386"/>
        <v>3.5435846999999999E-2</v>
      </c>
      <c r="AC1504" s="131">
        <f t="shared" si="387"/>
        <v>1.12884098E-2</v>
      </c>
      <c r="AD1504" s="131">
        <f t="shared" si="388"/>
        <v>7.7420284999999995E-3</v>
      </c>
      <c r="AE1504" s="131">
        <f t="shared" si="389"/>
        <v>7.7420284999999995E-3</v>
      </c>
      <c r="AF1504" s="131">
        <f t="shared" si="390"/>
        <v>1.7733303999999999E-5</v>
      </c>
      <c r="AH1504">
        <v>2.8894525</v>
      </c>
      <c r="AI1504" s="71">
        <v>2.8208408</v>
      </c>
      <c r="AJ1504" s="71">
        <v>0</v>
      </c>
      <c r="AK1504" s="71">
        <v>0</v>
      </c>
      <c r="AL1504" s="71">
        <v>2.0770086999999998E-3</v>
      </c>
      <c r="AM1504" s="71">
        <v>6.3454381000000004E-2</v>
      </c>
      <c r="AN1504" s="71">
        <v>3.0803096E-3</v>
      </c>
      <c r="AP1504" s="129">
        <v>5.9902994999999999E-3</v>
      </c>
      <c r="AQ1504" s="129">
        <v>5.6216699999999996E-3</v>
      </c>
      <c r="AR1504" s="129">
        <v>2.1257125E-4</v>
      </c>
      <c r="AS1504" s="129">
        <v>1.5605829E-4</v>
      </c>
      <c r="AT1504" s="172">
        <f t="shared" si="397"/>
        <v>3.3703057411E-7</v>
      </c>
      <c r="AU1504" s="172">
        <f t="shared" si="398"/>
        <v>7.8613627328199993E-10</v>
      </c>
      <c r="AV1504" s="185">
        <f t="shared" si="399"/>
        <v>2.1856903776639999E-2</v>
      </c>
      <c r="AW1504" s="121">
        <v>2.1922978000000001E-7</v>
      </c>
      <c r="AX1504" s="121">
        <v>6.6146915000000003E-10</v>
      </c>
      <c r="AY1504" s="121">
        <v>1.8072282000000001E-14</v>
      </c>
      <c r="AZ1504" s="121">
        <v>0</v>
      </c>
      <c r="BA1504" s="121">
        <v>0</v>
      </c>
      <c r="BB1504" s="121">
        <v>5.7474109999999997E-11</v>
      </c>
      <c r="BC1504" s="121">
        <v>1.1774331999999999E-7</v>
      </c>
      <c r="BD1504" s="121">
        <v>1.3106901E-11</v>
      </c>
      <c r="BE1504" s="121">
        <v>1.1154215E-10</v>
      </c>
      <c r="BF1504" s="121">
        <v>0</v>
      </c>
      <c r="BG1504" s="121">
        <v>0</v>
      </c>
      <c r="BH1504" s="121">
        <v>0</v>
      </c>
      <c r="BI1504" s="121">
        <v>0</v>
      </c>
      <c r="BJ1504" s="121">
        <v>0</v>
      </c>
      <c r="BK1504" s="121">
        <v>0</v>
      </c>
      <c r="BL1504" s="121">
        <v>0</v>
      </c>
      <c r="BM1504" s="121">
        <v>0</v>
      </c>
      <c r="BN1504" s="121">
        <v>6.7977664E-7</v>
      </c>
      <c r="BO1504" s="121">
        <v>2.1856224E-2</v>
      </c>
      <c r="BP1504" s="121">
        <v>0</v>
      </c>
      <c r="BQ1504" s="121">
        <v>0</v>
      </c>
      <c r="BR1504" s="121">
        <v>0</v>
      </c>
      <c r="BT1504" s="71">
        <v>1.3080932E-5</v>
      </c>
      <c r="BU1504" s="71">
        <v>7.6900527000000002E-7</v>
      </c>
      <c r="BV1504" s="71">
        <v>6.5869697000000004E-6</v>
      </c>
      <c r="BW1504" s="71">
        <v>1.0210953999999999E-9</v>
      </c>
      <c r="BX1504" s="71">
        <v>1.8880145E-6</v>
      </c>
      <c r="BY1504" s="71">
        <v>0</v>
      </c>
      <c r="BZ1504" s="71">
        <v>0</v>
      </c>
      <c r="CA1504" s="71">
        <v>0</v>
      </c>
      <c r="CB1504" s="71">
        <v>0</v>
      </c>
      <c r="CC1504" s="71">
        <v>3.1148687E-9</v>
      </c>
      <c r="CD1504" s="71">
        <v>0</v>
      </c>
      <c r="CE1504" s="71">
        <v>0</v>
      </c>
      <c r="CF1504" s="71">
        <v>0</v>
      </c>
      <c r="CG1504" s="71">
        <v>4.5990215E-7</v>
      </c>
      <c r="CH1504" s="71">
        <v>3.3729043999999998E-6</v>
      </c>
      <c r="CI1504" s="71">
        <v>2.2488029999999999E-14</v>
      </c>
      <c r="CJ1504" s="71">
        <v>0</v>
      </c>
      <c r="CL1504" s="186">
        <v>0</v>
      </c>
      <c r="CM1504" s="186">
        <v>0.23623897999999999</v>
      </c>
      <c r="CN1504" s="187">
        <v>0</v>
      </c>
      <c r="CO1504" s="186">
        <v>5.2614220999999998E-4</v>
      </c>
      <c r="CP1504" s="186">
        <v>0</v>
      </c>
      <c r="CQ1504" s="186">
        <v>0</v>
      </c>
      <c r="CR1504" s="186">
        <v>6.7106137999999995E-5</v>
      </c>
      <c r="CS1504" s="186">
        <v>0</v>
      </c>
      <c r="CT1504" s="186">
        <v>0</v>
      </c>
      <c r="CU1504" s="186">
        <v>0</v>
      </c>
    </row>
    <row r="1505" spans="1:99" ht="14.4">
      <c r="A1505" t="s">
        <v>3564</v>
      </c>
      <c r="B1505" s="92" t="s">
        <v>1737</v>
      </c>
      <c r="C1505" s="126" t="str">
        <f t="shared" si="395"/>
        <v>B.044.01.238</v>
      </c>
      <c r="D1505" s="11" t="s">
        <v>1738</v>
      </c>
      <c r="E1505" s="125" t="s">
        <v>1058</v>
      </c>
      <c r="F1505" s="128" t="str">
        <f t="shared" si="396"/>
        <v>Electricity Qatar production</v>
      </c>
      <c r="G1505" s="131">
        <f t="shared" si="391"/>
        <v>4.1739110899161998E-2</v>
      </c>
      <c r="H1505" s="183">
        <f t="shared" si="392"/>
        <v>4.4025423999999999E-3</v>
      </c>
      <c r="I1505" s="183">
        <f t="shared" si="393"/>
        <v>6.3352764000000001E-3</v>
      </c>
      <c r="J1505" s="184">
        <f t="shared" si="394"/>
        <v>5.9099161999999997E-8</v>
      </c>
      <c r="K1505" s="183">
        <v>3.1001233E-2</v>
      </c>
      <c r="L1505" s="146">
        <v>2.9686960999999999E-3</v>
      </c>
      <c r="M1505" s="146">
        <v>3.3665803000000002E-3</v>
      </c>
      <c r="N1505" s="146">
        <v>3.0521767E-3</v>
      </c>
      <c r="O1505" s="146">
        <v>1.3503657000000001E-3</v>
      </c>
      <c r="P1505" s="146">
        <v>0</v>
      </c>
      <c r="Q1505" s="146">
        <v>0</v>
      </c>
      <c r="R1505" s="146">
        <v>0</v>
      </c>
      <c r="S1505" s="188">
        <v>5.9099161999999997E-8</v>
      </c>
      <c r="T1505" s="146">
        <v>0</v>
      </c>
      <c r="U1505" s="146">
        <v>0</v>
      </c>
      <c r="V1505" s="146">
        <v>0</v>
      </c>
      <c r="W1505" s="146">
        <v>0</v>
      </c>
      <c r="X1505" s="146">
        <v>0</v>
      </c>
      <c r="Z1505" s="157">
        <f t="shared" si="400"/>
        <v>0.20667488666666667</v>
      </c>
      <c r="AB1505" s="131">
        <f t="shared" si="386"/>
        <v>3.1001233E-2</v>
      </c>
      <c r="AC1505" s="131">
        <f t="shared" si="387"/>
        <v>1.07378188E-2</v>
      </c>
      <c r="AD1505" s="131">
        <f t="shared" si="388"/>
        <v>6.3352764000000001E-3</v>
      </c>
      <c r="AE1505" s="131">
        <f t="shared" si="389"/>
        <v>6.3352764000000001E-3</v>
      </c>
      <c r="AF1505" s="131">
        <f t="shared" si="390"/>
        <v>5.9099161999999997E-8</v>
      </c>
      <c r="AH1505">
        <v>2.4049546999999998</v>
      </c>
      <c r="AI1505" s="71">
        <v>2.3968467000000002</v>
      </c>
      <c r="AJ1505" s="71">
        <v>0</v>
      </c>
      <c r="AK1505" s="71">
        <v>0</v>
      </c>
      <c r="AL1505" s="71">
        <v>7.9271086999999994E-3</v>
      </c>
      <c r="AM1505" s="71">
        <v>1.8086624E-4</v>
      </c>
      <c r="AN1505" s="71">
        <v>0</v>
      </c>
      <c r="AP1505" s="129">
        <v>4.7663491999999997E-3</v>
      </c>
      <c r="AQ1505" s="129">
        <v>4.4530927999999999E-3</v>
      </c>
      <c r="AR1505" s="129">
        <v>1.78507E-4</v>
      </c>
      <c r="AS1505" s="129">
        <v>1.3474944000000001E-4</v>
      </c>
      <c r="AT1505" s="172">
        <f t="shared" si="397"/>
        <v>2.6697199035500001E-7</v>
      </c>
      <c r="AU1505" s="172">
        <f t="shared" si="398"/>
        <v>6.6015902662899999E-10</v>
      </c>
      <c r="AV1505" s="185">
        <f t="shared" si="399"/>
        <v>1.8872471265467899E-2</v>
      </c>
      <c r="AW1505" s="121">
        <v>1.9179430000000001E-7</v>
      </c>
      <c r="AX1505" s="121">
        <v>5.7868968999999996E-10</v>
      </c>
      <c r="AY1505" s="121">
        <v>1.5810629000000001E-14</v>
      </c>
      <c r="AZ1505" s="121">
        <v>0</v>
      </c>
      <c r="BA1505" s="121">
        <v>0</v>
      </c>
      <c r="BB1505" s="121">
        <v>8.1790355000000001E-11</v>
      </c>
      <c r="BC1505" s="121">
        <v>7.5095899999999994E-8</v>
      </c>
      <c r="BD1505" s="121">
        <v>1.8652191E-11</v>
      </c>
      <c r="BE1505" s="121">
        <v>6.2801334999999994E-11</v>
      </c>
      <c r="BF1505" s="121">
        <v>0</v>
      </c>
      <c r="BG1505" s="121">
        <v>0</v>
      </c>
      <c r="BH1505" s="121">
        <v>0</v>
      </c>
      <c r="BI1505" s="121">
        <v>0</v>
      </c>
      <c r="BJ1505" s="121">
        <v>0</v>
      </c>
      <c r="BK1505" s="121">
        <v>0</v>
      </c>
      <c r="BL1505" s="121">
        <v>0</v>
      </c>
      <c r="BM1505" s="121">
        <v>0</v>
      </c>
      <c r="BN1505" s="121">
        <v>2.2654679000000002E-9</v>
      </c>
      <c r="BO1505" s="121">
        <v>1.8872468999999999E-2</v>
      </c>
      <c r="BP1505" s="121">
        <v>0</v>
      </c>
      <c r="BQ1505" s="121">
        <v>0</v>
      </c>
      <c r="BR1505" s="121">
        <v>0</v>
      </c>
      <c r="BT1505" s="71">
        <v>1.1142136E-5</v>
      </c>
      <c r="BU1505" s="71">
        <v>4.3297138000000002E-7</v>
      </c>
      <c r="BV1505" s="71">
        <v>5.7626442999999999E-6</v>
      </c>
      <c r="BW1505" s="71">
        <v>1.4531022E-9</v>
      </c>
      <c r="BX1505" s="71">
        <v>1.5653390000000001E-6</v>
      </c>
      <c r="BY1505" s="71">
        <v>0</v>
      </c>
      <c r="BZ1505" s="71">
        <v>0</v>
      </c>
      <c r="CA1505" s="71">
        <v>0</v>
      </c>
      <c r="CB1505" s="71">
        <v>0</v>
      </c>
      <c r="CC1505" s="71">
        <v>4.4327126000000001E-9</v>
      </c>
      <c r="CD1505" s="71">
        <v>0</v>
      </c>
      <c r="CE1505" s="71">
        <v>0</v>
      </c>
      <c r="CF1505" s="71">
        <v>0</v>
      </c>
      <c r="CG1505" s="71">
        <v>6.1154567999999999E-7</v>
      </c>
      <c r="CH1505" s="71">
        <v>2.7637501999999999E-6</v>
      </c>
      <c r="CI1505" s="71">
        <v>7.4945072000000005E-17</v>
      </c>
      <c r="CJ1505" s="71">
        <v>0</v>
      </c>
      <c r="CL1505" s="186">
        <v>0</v>
      </c>
      <c r="CM1505" s="186">
        <v>0.20667489</v>
      </c>
      <c r="CN1505" s="187">
        <v>0</v>
      </c>
      <c r="CO1505" s="186">
        <v>2.9623270999999999E-4</v>
      </c>
      <c r="CP1505" s="186">
        <v>0</v>
      </c>
      <c r="CQ1505" s="186">
        <v>0</v>
      </c>
      <c r="CR1505" s="186">
        <v>5.1778062000000001E-5</v>
      </c>
      <c r="CS1505" s="186">
        <v>0</v>
      </c>
      <c r="CT1505" s="186">
        <v>0</v>
      </c>
      <c r="CU1505" s="186">
        <v>0</v>
      </c>
    </row>
    <row r="1506" spans="1:99" ht="14.4">
      <c r="A1506" t="s">
        <v>3565</v>
      </c>
      <c r="B1506" s="92" t="s">
        <v>1737</v>
      </c>
      <c r="C1506" s="126" t="str">
        <f t="shared" si="395"/>
        <v>B.044.01.239</v>
      </c>
      <c r="D1506" s="11" t="s">
        <v>1738</v>
      </c>
      <c r="E1506" s="125" t="s">
        <v>1058</v>
      </c>
      <c r="F1506" s="128" t="str">
        <f t="shared" si="396"/>
        <v>Electricity Russia production</v>
      </c>
      <c r="G1506" s="131">
        <f t="shared" si="391"/>
        <v>3.4698545635000001E-2</v>
      </c>
      <c r="H1506" s="183">
        <f t="shared" si="392"/>
        <v>2.8104947899999996E-3</v>
      </c>
      <c r="I1506" s="183">
        <f t="shared" si="393"/>
        <v>4.1741688000000001E-3</v>
      </c>
      <c r="J1506" s="184">
        <f t="shared" si="394"/>
        <v>4.8354050449999995E-3</v>
      </c>
      <c r="K1506" s="183">
        <v>2.2878477000000001E-2</v>
      </c>
      <c r="L1506" s="146">
        <v>2.0650530999999999E-3</v>
      </c>
      <c r="M1506" s="146">
        <v>2.1091157000000002E-3</v>
      </c>
      <c r="N1506" s="146">
        <v>1.8810299999999999E-3</v>
      </c>
      <c r="O1506" s="146">
        <v>9.2946478999999995E-4</v>
      </c>
      <c r="P1506" s="146">
        <v>0</v>
      </c>
      <c r="Q1506" s="146">
        <v>0</v>
      </c>
      <c r="R1506" s="188">
        <v>0</v>
      </c>
      <c r="S1506" s="188">
        <v>3.8651744999999998E-5</v>
      </c>
      <c r="T1506" s="146">
        <v>0</v>
      </c>
      <c r="U1506" s="146">
        <v>4.7967532999999996E-3</v>
      </c>
      <c r="V1506" s="146">
        <v>0</v>
      </c>
      <c r="W1506" s="146">
        <v>0</v>
      </c>
      <c r="X1506" s="146">
        <v>0</v>
      </c>
      <c r="Z1506" s="157">
        <f t="shared" si="400"/>
        <v>0.15252318000000001</v>
      </c>
      <c r="AB1506" s="131">
        <f t="shared" si="386"/>
        <v>2.2878477000000001E-2</v>
      </c>
      <c r="AC1506" s="131">
        <f t="shared" si="387"/>
        <v>6.9846635899999997E-3</v>
      </c>
      <c r="AD1506" s="131">
        <f t="shared" si="388"/>
        <v>4.1741688000000001E-3</v>
      </c>
      <c r="AE1506" s="131">
        <f t="shared" si="389"/>
        <v>4.1741688000000001E-3</v>
      </c>
      <c r="AF1506" s="131">
        <f t="shared" si="390"/>
        <v>4.8354050449999995E-3</v>
      </c>
      <c r="AH1506">
        <v>2.5779635999999999</v>
      </c>
      <c r="AI1506" s="71">
        <v>1.7133012000000001</v>
      </c>
      <c r="AJ1506" s="71">
        <v>0.66456751000000003</v>
      </c>
      <c r="AK1506" s="71">
        <v>0</v>
      </c>
      <c r="AL1506" s="71">
        <v>2.6175877E-3</v>
      </c>
      <c r="AM1506" s="71">
        <v>7.5744449000000004E-3</v>
      </c>
      <c r="AN1506" s="71">
        <v>0.18990281000000001</v>
      </c>
      <c r="AP1506" s="129">
        <v>3.4324436000000001E-3</v>
      </c>
      <c r="AQ1506" s="129">
        <v>3.2304930000000001E-3</v>
      </c>
      <c r="AR1506" s="129">
        <v>1.3040228E-4</v>
      </c>
      <c r="AS1506" s="129">
        <v>7.1548257999999999E-5</v>
      </c>
      <c r="AT1506" s="172">
        <f t="shared" si="397"/>
        <v>1.9367463768699999E-7</v>
      </c>
      <c r="AU1506" s="172">
        <f t="shared" si="398"/>
        <v>4.82256965024E-10</v>
      </c>
      <c r="AV1506" s="185">
        <f t="shared" si="399"/>
        <v>1.0020764272699999E-2</v>
      </c>
      <c r="AW1506" s="121">
        <v>1.4154151000000001E-7</v>
      </c>
      <c r="AX1506" s="121">
        <v>4.2706490999999997E-10</v>
      </c>
      <c r="AY1506" s="121">
        <v>1.1668024E-14</v>
      </c>
      <c r="AZ1506" s="121">
        <v>0</v>
      </c>
      <c r="BA1506" s="121">
        <v>0</v>
      </c>
      <c r="BB1506" s="121">
        <v>5.0406686999999997E-11</v>
      </c>
      <c r="BC1506" s="121">
        <v>5.2082720999999998E-8</v>
      </c>
      <c r="BD1506" s="121">
        <v>1.1495183E-11</v>
      </c>
      <c r="BE1506" s="121">
        <v>4.3685203999999997E-11</v>
      </c>
      <c r="BF1506" s="121">
        <v>0</v>
      </c>
      <c r="BG1506" s="121">
        <v>0</v>
      </c>
      <c r="BH1506" s="121">
        <v>0</v>
      </c>
      <c r="BI1506" s="121">
        <v>0</v>
      </c>
      <c r="BJ1506" s="121">
        <v>0</v>
      </c>
      <c r="BK1506" s="121">
        <v>0</v>
      </c>
      <c r="BL1506" s="121">
        <v>0</v>
      </c>
      <c r="BM1506" s="121">
        <v>0</v>
      </c>
      <c r="BN1506" s="121">
        <v>8.4002726999999995E-6</v>
      </c>
      <c r="BO1506" s="121">
        <v>1.0012363999999999E-2</v>
      </c>
      <c r="BP1506" s="121">
        <v>0</v>
      </c>
      <c r="BQ1506" s="121">
        <v>0</v>
      </c>
      <c r="BR1506" s="121">
        <v>0</v>
      </c>
      <c r="BT1506" s="71">
        <v>8.8761960000000006E-6</v>
      </c>
      <c r="BU1506" s="71">
        <v>3.0117898999999999E-7</v>
      </c>
      <c r="BV1506" s="71">
        <v>4.2527511000000002E-6</v>
      </c>
      <c r="BW1506" s="71">
        <v>8.9553425999999996E-10</v>
      </c>
      <c r="BX1506" s="71">
        <v>1.080037E-6</v>
      </c>
      <c r="BY1506" s="71">
        <v>0</v>
      </c>
      <c r="BZ1506" s="71">
        <v>0</v>
      </c>
      <c r="CA1506" s="71">
        <v>0</v>
      </c>
      <c r="CB1506" s="71">
        <v>0</v>
      </c>
      <c r="CC1506" s="71">
        <v>2.7318423999999999E-9</v>
      </c>
      <c r="CD1506" s="71">
        <v>0</v>
      </c>
      <c r="CE1506" s="71">
        <v>0</v>
      </c>
      <c r="CF1506" s="71">
        <v>0</v>
      </c>
      <c r="CG1506" s="71">
        <v>3.7911957999999998E-7</v>
      </c>
      <c r="CH1506" s="71">
        <v>2.8594819999999998E-6</v>
      </c>
      <c r="CI1506" s="71">
        <v>4.901521E-14</v>
      </c>
      <c r="CJ1506" s="71">
        <v>0</v>
      </c>
      <c r="CL1506" s="186">
        <v>0</v>
      </c>
      <c r="CM1506" s="186">
        <v>0.15252318000000001</v>
      </c>
      <c r="CN1506" s="187">
        <v>0</v>
      </c>
      <c r="CO1506" s="186">
        <v>2.0606228000000001E-4</v>
      </c>
      <c r="CP1506" s="186">
        <v>0</v>
      </c>
      <c r="CQ1506" s="186">
        <v>0</v>
      </c>
      <c r="CR1506" s="186">
        <v>3.5771366000000001E-5</v>
      </c>
      <c r="CS1506" s="186">
        <v>0</v>
      </c>
      <c r="CT1506" s="186">
        <v>0</v>
      </c>
      <c r="CU1506" s="186">
        <v>0</v>
      </c>
    </row>
    <row r="1507" spans="1:99" ht="14.4">
      <c r="A1507" t="s">
        <v>3566</v>
      </c>
      <c r="B1507" s="92" t="s">
        <v>1737</v>
      </c>
      <c r="C1507" s="126" t="str">
        <f t="shared" si="395"/>
        <v>B.044.01.240</v>
      </c>
      <c r="D1507" s="11" t="s">
        <v>1738</v>
      </c>
      <c r="E1507" s="125" t="s">
        <v>1058</v>
      </c>
      <c r="F1507" s="128" t="str">
        <f t="shared" si="396"/>
        <v>Electricity Rwanda production</v>
      </c>
      <c r="G1507" s="131">
        <f t="shared" si="391"/>
        <v>2.2328088910000002E-2</v>
      </c>
      <c r="H1507" s="183">
        <f t="shared" si="392"/>
        <v>1.8535878100000001E-3</v>
      </c>
      <c r="I1507" s="183">
        <f t="shared" si="393"/>
        <v>3.6160708999999997E-3</v>
      </c>
      <c r="J1507" s="184">
        <f t="shared" si="394"/>
        <v>1.3549920000000001E-4</v>
      </c>
      <c r="K1507" s="183">
        <v>1.6722931E-2</v>
      </c>
      <c r="L1507" s="146">
        <v>2.2847744E-3</v>
      </c>
      <c r="M1507" s="146">
        <v>1.3312965E-3</v>
      </c>
      <c r="N1507" s="146">
        <v>1.1758697E-3</v>
      </c>
      <c r="O1507" s="146">
        <v>6.7771811E-4</v>
      </c>
      <c r="P1507" s="146">
        <v>0</v>
      </c>
      <c r="Q1507" s="146">
        <v>0</v>
      </c>
      <c r="R1507" s="146">
        <v>0</v>
      </c>
      <c r="S1507" s="188">
        <v>1.3549920000000001E-4</v>
      </c>
      <c r="T1507" s="146">
        <v>0</v>
      </c>
      <c r="U1507" s="146">
        <v>0</v>
      </c>
      <c r="V1507" s="146">
        <v>0</v>
      </c>
      <c r="W1507" s="146">
        <v>0</v>
      </c>
      <c r="X1507" s="146">
        <v>0</v>
      </c>
      <c r="Z1507" s="157">
        <f t="shared" si="400"/>
        <v>0.11148620666666667</v>
      </c>
      <c r="AB1507" s="131">
        <f t="shared" si="386"/>
        <v>1.6722931E-2</v>
      </c>
      <c r="AC1507" s="131">
        <f t="shared" si="387"/>
        <v>5.4696587100000003E-3</v>
      </c>
      <c r="AD1507" s="131">
        <f t="shared" si="388"/>
        <v>3.6160708999999997E-3</v>
      </c>
      <c r="AE1507" s="131">
        <f t="shared" si="389"/>
        <v>3.6160708999999997E-3</v>
      </c>
      <c r="AF1507" s="131">
        <f t="shared" si="390"/>
        <v>1.3549920000000001E-4</v>
      </c>
      <c r="AH1507">
        <v>1.9984675999999999</v>
      </c>
      <c r="AI1507" s="71">
        <v>1.3113589999999999</v>
      </c>
      <c r="AJ1507" s="71">
        <v>0</v>
      </c>
      <c r="AK1507" s="71">
        <v>0</v>
      </c>
      <c r="AL1507" s="71">
        <v>0</v>
      </c>
      <c r="AM1507" s="71">
        <v>4.5807241999999998E-2</v>
      </c>
      <c r="AN1507" s="71">
        <v>0.64130142000000001</v>
      </c>
      <c r="AP1507" s="129">
        <v>2.7704714000000002E-3</v>
      </c>
      <c r="AQ1507" s="129">
        <v>2.5956570999999999E-3</v>
      </c>
      <c r="AR1507" s="129">
        <v>9.9423125000000002E-5</v>
      </c>
      <c r="AS1507" s="129">
        <v>7.5391243000000002E-5</v>
      </c>
      <c r="AT1507" s="172">
        <f t="shared" si="397"/>
        <v>1.55614934234E-7</v>
      </c>
      <c r="AU1507" s="172">
        <f t="shared" si="398"/>
        <v>3.676890699946E-10</v>
      </c>
      <c r="AV1507" s="185">
        <f t="shared" si="399"/>
        <v>1.05589971361E-2</v>
      </c>
      <c r="AW1507" s="121">
        <v>1.034592E-7</v>
      </c>
      <c r="AX1507" s="121">
        <v>3.1216136999999999E-10</v>
      </c>
      <c r="AY1507" s="121">
        <v>8.5286945999999993E-15</v>
      </c>
      <c r="AZ1507" s="121">
        <v>0</v>
      </c>
      <c r="BA1507" s="121">
        <v>0</v>
      </c>
      <c r="BB1507" s="121">
        <v>3.1510234000000002E-11</v>
      </c>
      <c r="BC1507" s="121">
        <v>5.2124224000000003E-8</v>
      </c>
      <c r="BD1507" s="121">
        <v>7.1858702999999997E-12</v>
      </c>
      <c r="BE1507" s="121">
        <v>4.8333301000000002E-11</v>
      </c>
      <c r="BF1507" s="121">
        <v>0</v>
      </c>
      <c r="BG1507" s="121">
        <v>0</v>
      </c>
      <c r="BH1507" s="121">
        <v>0</v>
      </c>
      <c r="BI1507" s="121">
        <v>0</v>
      </c>
      <c r="BJ1507" s="121">
        <v>0</v>
      </c>
      <c r="BK1507" s="121">
        <v>0</v>
      </c>
      <c r="BL1507" s="121">
        <v>0</v>
      </c>
      <c r="BM1507" s="121">
        <v>0</v>
      </c>
      <c r="BN1507" s="121">
        <v>5.1941361E-6</v>
      </c>
      <c r="BO1507" s="121">
        <v>1.0553803E-2</v>
      </c>
      <c r="BP1507" s="121">
        <v>0</v>
      </c>
      <c r="BQ1507" s="121">
        <v>0</v>
      </c>
      <c r="BR1507" s="121">
        <v>0</v>
      </c>
      <c r="BT1507" s="71">
        <v>6.1239105000000003E-6</v>
      </c>
      <c r="BU1507" s="71">
        <v>3.3322438000000002E-7</v>
      </c>
      <c r="BV1507" s="71">
        <v>3.1085312000000001E-6</v>
      </c>
      <c r="BW1507" s="71">
        <v>5.5981647999999997E-10</v>
      </c>
      <c r="BX1507" s="71">
        <v>8.8110041999999996E-7</v>
      </c>
      <c r="BY1507" s="71">
        <v>0</v>
      </c>
      <c r="BZ1507" s="71">
        <v>0</v>
      </c>
      <c r="CA1507" s="71">
        <v>0</v>
      </c>
      <c r="CB1507" s="71">
        <v>0</v>
      </c>
      <c r="CC1507" s="71">
        <v>1.7077295999999999E-9</v>
      </c>
      <c r="CD1507" s="71">
        <v>0</v>
      </c>
      <c r="CE1507" s="71">
        <v>0</v>
      </c>
      <c r="CF1507" s="71">
        <v>0</v>
      </c>
      <c r="CG1507" s="71">
        <v>2.4640452000000002E-7</v>
      </c>
      <c r="CH1507" s="71">
        <v>1.5523822999999999E-6</v>
      </c>
      <c r="CI1507" s="71">
        <v>1.7182981000000001E-13</v>
      </c>
      <c r="CJ1507" s="71">
        <v>0</v>
      </c>
      <c r="CL1507" s="186">
        <v>0</v>
      </c>
      <c r="CM1507" s="186">
        <v>0.11148619999999999</v>
      </c>
      <c r="CN1507" s="187">
        <v>0</v>
      </c>
      <c r="CO1507" s="186">
        <v>2.2798727E-4</v>
      </c>
      <c r="CP1507" s="186">
        <v>0</v>
      </c>
      <c r="CQ1507" s="186">
        <v>0</v>
      </c>
      <c r="CR1507" s="186">
        <v>3.0833254000000003E-5</v>
      </c>
      <c r="CS1507" s="186">
        <v>0</v>
      </c>
      <c r="CT1507" s="186">
        <v>0</v>
      </c>
      <c r="CU1507" s="186">
        <v>0</v>
      </c>
    </row>
    <row r="1508" spans="1:99" ht="14.4">
      <c r="A1508" t="s">
        <v>3567</v>
      </c>
      <c r="B1508" s="92" t="s">
        <v>1737</v>
      </c>
      <c r="C1508" s="126" t="str">
        <f t="shared" si="395"/>
        <v>B.044.01.241</v>
      </c>
      <c r="D1508" s="11" t="s">
        <v>1738</v>
      </c>
      <c r="E1508" s="125" t="s">
        <v>1058</v>
      </c>
      <c r="F1508" s="128" t="str">
        <f t="shared" si="396"/>
        <v>Electricity Saint Helena production</v>
      </c>
      <c r="G1508" s="131">
        <f t="shared" si="391"/>
        <v>5.0762646500000001E-2</v>
      </c>
      <c r="H1508" s="183">
        <f t="shared" si="392"/>
        <v>3.2638289000000002E-3</v>
      </c>
      <c r="I1508" s="183">
        <f t="shared" si="393"/>
        <v>9.9382585999999995E-3</v>
      </c>
      <c r="J1508" s="184">
        <f t="shared" si="394"/>
        <v>0</v>
      </c>
      <c r="K1508" s="183">
        <v>3.7560559E-2</v>
      </c>
      <c r="L1508" s="146">
        <v>7.8367513E-3</v>
      </c>
      <c r="M1508" s="146">
        <v>2.1015073E-3</v>
      </c>
      <c r="N1508" s="146">
        <v>1.7793908000000001E-3</v>
      </c>
      <c r="O1508" s="146">
        <v>1.4844381000000001E-3</v>
      </c>
      <c r="P1508" s="146">
        <v>0</v>
      </c>
      <c r="Q1508" s="146">
        <v>0</v>
      </c>
      <c r="R1508" s="146">
        <v>0</v>
      </c>
      <c r="S1508" s="188">
        <v>0</v>
      </c>
      <c r="T1508" s="146">
        <v>0</v>
      </c>
      <c r="U1508" s="146">
        <v>0</v>
      </c>
      <c r="V1508" s="146">
        <v>0</v>
      </c>
      <c r="W1508" s="146">
        <v>0</v>
      </c>
      <c r="X1508" s="146">
        <v>0</v>
      </c>
      <c r="Z1508" s="157">
        <f t="shared" si="400"/>
        <v>0.25040372666666666</v>
      </c>
      <c r="AB1508" s="131">
        <f t="shared" si="386"/>
        <v>3.7560559E-2</v>
      </c>
      <c r="AC1508" s="131">
        <f t="shared" si="387"/>
        <v>1.3202087500000001E-2</v>
      </c>
      <c r="AD1508" s="131">
        <f t="shared" si="388"/>
        <v>9.9382585999999995E-3</v>
      </c>
      <c r="AE1508" s="131">
        <f t="shared" si="389"/>
        <v>9.9382585999999995E-3</v>
      </c>
      <c r="AF1508" s="131">
        <f t="shared" si="390"/>
        <v>0</v>
      </c>
      <c r="AH1508">
        <v>3.1710186</v>
      </c>
      <c r="AI1508" s="71">
        <v>3.1710186</v>
      </c>
      <c r="AJ1508" s="71">
        <v>0</v>
      </c>
      <c r="AK1508" s="71">
        <v>0</v>
      </c>
      <c r="AL1508" s="71">
        <v>0</v>
      </c>
      <c r="AM1508" s="71">
        <v>0</v>
      </c>
      <c r="AN1508" s="71">
        <v>0</v>
      </c>
      <c r="AP1508" s="129">
        <v>7.1029066000000002E-3</v>
      </c>
      <c r="AQ1508" s="129">
        <v>6.6391371000000003E-3</v>
      </c>
      <c r="AR1508" s="129">
        <v>2.3735883E-4</v>
      </c>
      <c r="AS1508" s="129">
        <v>2.2641073000000001E-4</v>
      </c>
      <c r="AT1508" s="172">
        <f t="shared" si="397"/>
        <v>3.9802980302300001E-7</v>
      </c>
      <c r="AU1508" s="172">
        <f t="shared" si="398"/>
        <v>8.7780635088500009E-10</v>
      </c>
      <c r="AV1508" s="185">
        <f t="shared" si="399"/>
        <v>3.1710186000000001E-2</v>
      </c>
      <c r="AW1508" s="121">
        <v>2.3237466E-7</v>
      </c>
      <c r="AX1508" s="121">
        <v>7.0113044000000003E-10</v>
      </c>
      <c r="AY1508" s="121">
        <v>1.9155885E-14</v>
      </c>
      <c r="AZ1508" s="121">
        <v>0</v>
      </c>
      <c r="BA1508" s="121">
        <v>0</v>
      </c>
      <c r="BB1508" s="121">
        <v>4.7683022999999997E-11</v>
      </c>
      <c r="BC1508" s="121">
        <v>1.6560746000000001E-7</v>
      </c>
      <c r="BD1508" s="121">
        <v>1.0874055E-11</v>
      </c>
      <c r="BE1508" s="121">
        <v>1.657827E-10</v>
      </c>
      <c r="BF1508" s="121">
        <v>0</v>
      </c>
      <c r="BG1508" s="121">
        <v>0</v>
      </c>
      <c r="BH1508" s="121">
        <v>0</v>
      </c>
      <c r="BI1508" s="121">
        <v>0</v>
      </c>
      <c r="BJ1508" s="121">
        <v>0</v>
      </c>
      <c r="BK1508" s="121">
        <v>0</v>
      </c>
      <c r="BL1508" s="121">
        <v>0</v>
      </c>
      <c r="BM1508" s="121">
        <v>0</v>
      </c>
      <c r="BN1508" s="121">
        <v>0</v>
      </c>
      <c r="BO1508" s="121">
        <v>3.1710186000000001E-2</v>
      </c>
      <c r="BP1508" s="121">
        <v>0</v>
      </c>
      <c r="BQ1508" s="121">
        <v>0</v>
      </c>
      <c r="BR1508" s="121">
        <v>0</v>
      </c>
      <c r="BT1508" s="71">
        <v>1.4641728000000001E-5</v>
      </c>
      <c r="BU1508" s="71">
        <v>1.142956E-6</v>
      </c>
      <c r="BV1508" s="71">
        <v>6.9819203000000004E-6</v>
      </c>
      <c r="BW1508" s="71">
        <v>8.4714515999999996E-10</v>
      </c>
      <c r="BX1508" s="71">
        <v>2.2701832999999999E-6</v>
      </c>
      <c r="BY1508" s="71">
        <v>0</v>
      </c>
      <c r="BZ1508" s="71">
        <v>0</v>
      </c>
      <c r="CA1508" s="71">
        <v>0</v>
      </c>
      <c r="CB1508" s="71">
        <v>0</v>
      </c>
      <c r="CC1508" s="71">
        <v>2.5842306000000001E-9</v>
      </c>
      <c r="CD1508" s="71">
        <v>0</v>
      </c>
      <c r="CE1508" s="71">
        <v>0</v>
      </c>
      <c r="CF1508" s="71">
        <v>0</v>
      </c>
      <c r="CG1508" s="71">
        <v>4.1433310999999998E-7</v>
      </c>
      <c r="CH1508" s="71">
        <v>3.8289036000000002E-6</v>
      </c>
      <c r="CI1508" s="71">
        <v>0</v>
      </c>
      <c r="CJ1508" s="71">
        <v>0</v>
      </c>
      <c r="CL1508" s="186">
        <v>0</v>
      </c>
      <c r="CM1508" s="186">
        <v>0.25040372999999999</v>
      </c>
      <c r="CN1508" s="187">
        <v>0</v>
      </c>
      <c r="CO1508" s="186">
        <v>7.8199384000000004E-4</v>
      </c>
      <c r="CP1508" s="186">
        <v>0</v>
      </c>
      <c r="CQ1508" s="186">
        <v>0</v>
      </c>
      <c r="CR1508" s="186">
        <v>8.4806911000000006E-5</v>
      </c>
      <c r="CS1508" s="186">
        <v>0</v>
      </c>
      <c r="CT1508" s="186">
        <v>0</v>
      </c>
      <c r="CU1508" s="186">
        <v>0</v>
      </c>
    </row>
    <row r="1509" spans="1:99" ht="14.4">
      <c r="A1509" t="s">
        <v>3568</v>
      </c>
      <c r="B1509" s="92" t="s">
        <v>1737</v>
      </c>
      <c r="C1509" s="126" t="str">
        <f t="shared" si="395"/>
        <v>B.044.01.242</v>
      </c>
      <c r="D1509" s="11" t="s">
        <v>1738</v>
      </c>
      <c r="E1509" s="125" t="s">
        <v>1058</v>
      </c>
      <c r="F1509" s="128" t="str">
        <f t="shared" si="396"/>
        <v>Electricity Saint Kitts and Nevis production</v>
      </c>
      <c r="G1509" s="131">
        <f t="shared" si="391"/>
        <v>4.3273701955999999E-2</v>
      </c>
      <c r="H1509" s="183">
        <f t="shared" si="392"/>
        <v>2.7813153E-3</v>
      </c>
      <c r="I1509" s="183">
        <f t="shared" si="393"/>
        <v>8.4690605000000002E-3</v>
      </c>
      <c r="J1509" s="184">
        <f t="shared" si="394"/>
        <v>1.3966156E-5</v>
      </c>
      <c r="K1509" s="183">
        <v>3.2009360000000001E-2</v>
      </c>
      <c r="L1509" s="146">
        <v>6.6778858E-3</v>
      </c>
      <c r="M1509" s="146">
        <v>1.7911747E-3</v>
      </c>
      <c r="N1509" s="146">
        <v>1.5170417E-3</v>
      </c>
      <c r="O1509" s="146">
        <v>1.2642736E-3</v>
      </c>
      <c r="P1509" s="146">
        <v>0</v>
      </c>
      <c r="Q1509" s="146">
        <v>0</v>
      </c>
      <c r="R1509" s="188">
        <v>0</v>
      </c>
      <c r="S1509" s="188">
        <v>1.3966156E-5</v>
      </c>
      <c r="T1509" s="146">
        <v>0</v>
      </c>
      <c r="U1509" s="146">
        <v>0</v>
      </c>
      <c r="V1509" s="146">
        <v>0</v>
      </c>
      <c r="W1509" s="146">
        <v>0</v>
      </c>
      <c r="X1509" s="146">
        <v>0</v>
      </c>
      <c r="Z1509" s="157">
        <f t="shared" si="400"/>
        <v>0.21339573333333334</v>
      </c>
      <c r="AB1509" s="131">
        <f t="shared" si="386"/>
        <v>3.2009360000000001E-2</v>
      </c>
      <c r="AC1509" s="131">
        <f t="shared" si="387"/>
        <v>1.12503758E-2</v>
      </c>
      <c r="AD1509" s="131">
        <f t="shared" si="388"/>
        <v>8.4690605000000002E-3</v>
      </c>
      <c r="AE1509" s="131">
        <f t="shared" si="389"/>
        <v>8.4690605000000002E-3</v>
      </c>
      <c r="AF1509" s="131">
        <f t="shared" si="390"/>
        <v>1.3966156E-5</v>
      </c>
      <c r="AH1509">
        <v>2.7490570999999999</v>
      </c>
      <c r="AI1509" s="71">
        <v>2.7005300000000001</v>
      </c>
      <c r="AJ1509" s="71">
        <v>0</v>
      </c>
      <c r="AK1509" s="71">
        <v>0</v>
      </c>
      <c r="AL1509" s="71">
        <v>0</v>
      </c>
      <c r="AM1509" s="71">
        <v>4.8527044999999998E-2</v>
      </c>
      <c r="AN1509" s="71">
        <v>0</v>
      </c>
      <c r="AP1509" s="129">
        <v>6.0526167000000001E-3</v>
      </c>
      <c r="AQ1509" s="129">
        <v>5.6575189000000001E-3</v>
      </c>
      <c r="AR1509" s="129">
        <v>2.0227614E-4</v>
      </c>
      <c r="AS1509" s="129">
        <v>1.9282167000000001E-4</v>
      </c>
      <c r="AT1509" s="172">
        <f t="shared" si="397"/>
        <v>3.3917979275300004E-7</v>
      </c>
      <c r="AU1509" s="172">
        <f t="shared" si="398"/>
        <v>7.4806263547300002E-10</v>
      </c>
      <c r="AV1509" s="185">
        <f t="shared" si="399"/>
        <v>2.7005835369309998E-2</v>
      </c>
      <c r="AW1509" s="121">
        <v>1.9803124000000001E-7</v>
      </c>
      <c r="AX1509" s="121">
        <v>5.9750805000000004E-10</v>
      </c>
      <c r="AY1509" s="121">
        <v>1.6324772999999999E-14</v>
      </c>
      <c r="AZ1509" s="121">
        <v>0</v>
      </c>
      <c r="BA1509" s="121">
        <v>0</v>
      </c>
      <c r="BB1509" s="121">
        <v>4.0652753000000003E-11</v>
      </c>
      <c r="BC1509" s="121">
        <v>1.411079E-7</v>
      </c>
      <c r="BD1509" s="121">
        <v>9.2708107000000002E-12</v>
      </c>
      <c r="BE1509" s="121">
        <v>1.4126745000000001E-10</v>
      </c>
      <c r="BF1509" s="121">
        <v>0</v>
      </c>
      <c r="BG1509" s="121">
        <v>0</v>
      </c>
      <c r="BH1509" s="121">
        <v>0</v>
      </c>
      <c r="BI1509" s="121">
        <v>0</v>
      </c>
      <c r="BJ1509" s="121">
        <v>0</v>
      </c>
      <c r="BK1509" s="121">
        <v>0</v>
      </c>
      <c r="BL1509" s="121">
        <v>0</v>
      </c>
      <c r="BM1509" s="121">
        <v>0</v>
      </c>
      <c r="BN1509" s="121">
        <v>5.3536931000000005E-7</v>
      </c>
      <c r="BO1509" s="121">
        <v>2.7005299999999999E-2</v>
      </c>
      <c r="BP1509" s="121">
        <v>0</v>
      </c>
      <c r="BQ1509" s="121">
        <v>0</v>
      </c>
      <c r="BR1509" s="121">
        <v>0</v>
      </c>
      <c r="BT1509" s="71">
        <v>1.2474816E-5</v>
      </c>
      <c r="BU1509" s="71">
        <v>9.739405100000001E-7</v>
      </c>
      <c r="BV1509" s="71">
        <v>5.9500391999999997E-6</v>
      </c>
      <c r="BW1509" s="71">
        <v>7.2224412000000003E-10</v>
      </c>
      <c r="BX1509" s="71">
        <v>1.9338945000000002E-6</v>
      </c>
      <c r="BY1509" s="71">
        <v>0</v>
      </c>
      <c r="BZ1509" s="71">
        <v>0</v>
      </c>
      <c r="CA1509" s="71">
        <v>0</v>
      </c>
      <c r="CB1509" s="71">
        <v>0</v>
      </c>
      <c r="CC1509" s="71">
        <v>2.2032177999999999E-9</v>
      </c>
      <c r="CD1509" s="71">
        <v>0</v>
      </c>
      <c r="CE1509" s="71">
        <v>0</v>
      </c>
      <c r="CF1509" s="71">
        <v>0</v>
      </c>
      <c r="CG1509" s="71">
        <v>3.5321232000000002E-7</v>
      </c>
      <c r="CH1509" s="71">
        <v>3.2608037000000001E-6</v>
      </c>
      <c r="CI1509" s="71">
        <v>1.7710818999999999E-14</v>
      </c>
      <c r="CJ1509" s="71">
        <v>0</v>
      </c>
      <c r="CL1509" s="186">
        <v>0</v>
      </c>
      <c r="CM1509" s="186">
        <v>0.21339573000000001</v>
      </c>
      <c r="CN1509" s="187">
        <v>0</v>
      </c>
      <c r="CO1509" s="186">
        <v>6.6635591000000004E-4</v>
      </c>
      <c r="CP1509" s="186">
        <v>0</v>
      </c>
      <c r="CQ1509" s="186">
        <v>0</v>
      </c>
      <c r="CR1509" s="186">
        <v>7.2249763000000006E-5</v>
      </c>
      <c r="CS1509" s="186">
        <v>0</v>
      </c>
      <c r="CT1509" s="186">
        <v>0</v>
      </c>
      <c r="CU1509" s="186">
        <v>0</v>
      </c>
    </row>
    <row r="1510" spans="1:99" ht="14.4">
      <c r="A1510" t="s">
        <v>3569</v>
      </c>
      <c r="B1510" s="92" t="s">
        <v>1737</v>
      </c>
      <c r="C1510" s="126" t="str">
        <f t="shared" si="395"/>
        <v>B.044.01.243</v>
      </c>
      <c r="D1510" s="11" t="s">
        <v>1738</v>
      </c>
      <c r="E1510" s="125" t="s">
        <v>1058</v>
      </c>
      <c r="F1510" s="128" t="str">
        <f t="shared" si="396"/>
        <v>Electricity Saint Lucia production</v>
      </c>
      <c r="G1510" s="131">
        <f t="shared" si="391"/>
        <v>4.4180538324799998E-2</v>
      </c>
      <c r="H1510" s="183">
        <f t="shared" si="392"/>
        <v>2.8400633E-3</v>
      </c>
      <c r="I1510" s="183">
        <f t="shared" si="393"/>
        <v>8.6472189999999994E-3</v>
      </c>
      <c r="J1510" s="184">
        <f t="shared" si="394"/>
        <v>7.0800248000000002E-6</v>
      </c>
      <c r="K1510" s="183">
        <v>3.2686175999999997E-2</v>
      </c>
      <c r="L1510" s="146">
        <v>6.8181813999999997E-3</v>
      </c>
      <c r="M1510" s="146">
        <v>1.8290375999999999E-3</v>
      </c>
      <c r="N1510" s="146">
        <v>1.5486335E-3</v>
      </c>
      <c r="O1510" s="146">
        <v>1.2914298E-3</v>
      </c>
      <c r="P1510" s="146">
        <v>0</v>
      </c>
      <c r="Q1510" s="146">
        <v>0</v>
      </c>
      <c r="R1510" s="188">
        <v>0</v>
      </c>
      <c r="S1510" s="146">
        <v>7.0800248000000002E-6</v>
      </c>
      <c r="T1510" s="146">
        <v>0</v>
      </c>
      <c r="U1510" s="146">
        <v>0</v>
      </c>
      <c r="V1510" s="146">
        <v>0</v>
      </c>
      <c r="W1510" s="146">
        <v>0</v>
      </c>
      <c r="X1510" s="146">
        <v>0</v>
      </c>
      <c r="Z1510" s="157">
        <f t="shared" si="400"/>
        <v>0.21790783999999999</v>
      </c>
      <c r="AB1510" s="131">
        <f t="shared" si="386"/>
        <v>3.2686175999999997E-2</v>
      </c>
      <c r="AC1510" s="131">
        <f t="shared" si="387"/>
        <v>1.14872823E-2</v>
      </c>
      <c r="AD1510" s="131">
        <f t="shared" si="388"/>
        <v>8.6472189999999994E-3</v>
      </c>
      <c r="AE1510" s="131">
        <f t="shared" si="389"/>
        <v>8.6472189999999994E-3</v>
      </c>
      <c r="AF1510" s="131">
        <f t="shared" si="390"/>
        <v>7.0800248000000002E-6</v>
      </c>
      <c r="AH1510">
        <v>2.7850883999999998</v>
      </c>
      <c r="AI1510" s="71">
        <v>2.7583985000000002</v>
      </c>
      <c r="AJ1510" s="71">
        <v>0</v>
      </c>
      <c r="AK1510" s="71">
        <v>0</v>
      </c>
      <c r="AL1510" s="71">
        <v>0</v>
      </c>
      <c r="AM1510" s="71">
        <v>2.6689877000000001E-2</v>
      </c>
      <c r="AN1510" s="71">
        <v>0</v>
      </c>
      <c r="AP1510" s="129">
        <v>6.180479E-3</v>
      </c>
      <c r="AQ1510" s="129">
        <v>5.7769802999999998E-3</v>
      </c>
      <c r="AR1510" s="129">
        <v>2.0654716E-4</v>
      </c>
      <c r="AS1510" s="129">
        <v>1.9695159000000001E-4</v>
      </c>
      <c r="AT1510" s="172">
        <f t="shared" si="397"/>
        <v>3.4634173932999998E-7</v>
      </c>
      <c r="AU1510" s="172">
        <f t="shared" si="398"/>
        <v>7.6385783165000006E-10</v>
      </c>
      <c r="AV1510" s="185">
        <f t="shared" si="399"/>
        <v>2.7584256400949997E-2</v>
      </c>
      <c r="AW1510" s="121">
        <v>2.0221847E-7</v>
      </c>
      <c r="AX1510" s="121">
        <v>6.1014195000000003E-10</v>
      </c>
      <c r="AY1510" s="121">
        <v>1.6669949999999999E-14</v>
      </c>
      <c r="AZ1510" s="121">
        <v>0</v>
      </c>
      <c r="BA1510" s="121">
        <v>0</v>
      </c>
      <c r="BB1510" s="121">
        <v>4.149933E-11</v>
      </c>
      <c r="BC1510" s="121">
        <v>1.4408176999999999E-7</v>
      </c>
      <c r="BD1510" s="121">
        <v>9.4638716999999995E-12</v>
      </c>
      <c r="BE1510" s="121">
        <v>1.4423534000000001E-10</v>
      </c>
      <c r="BF1510" s="121">
        <v>0</v>
      </c>
      <c r="BG1510" s="121">
        <v>0</v>
      </c>
      <c r="BH1510" s="121">
        <v>0</v>
      </c>
      <c r="BI1510" s="121">
        <v>0</v>
      </c>
      <c r="BJ1510" s="121">
        <v>0</v>
      </c>
      <c r="BK1510" s="121">
        <v>0</v>
      </c>
      <c r="BL1510" s="121">
        <v>0</v>
      </c>
      <c r="BM1510" s="121">
        <v>0</v>
      </c>
      <c r="BN1510" s="121">
        <v>2.7140095000000001E-7</v>
      </c>
      <c r="BO1510" s="121">
        <v>2.7583984999999998E-2</v>
      </c>
      <c r="BP1510" s="121">
        <v>0</v>
      </c>
      <c r="BQ1510" s="121">
        <v>0</v>
      </c>
      <c r="BR1510" s="121">
        <v>0</v>
      </c>
      <c r="BT1510" s="71">
        <v>1.2739551E-5</v>
      </c>
      <c r="BU1510" s="71">
        <v>9.9440201000000005E-7</v>
      </c>
      <c r="BV1510" s="71">
        <v>6.0758488000000003E-6</v>
      </c>
      <c r="BW1510" s="71">
        <v>7.3728456999999995E-10</v>
      </c>
      <c r="BX1510" s="71">
        <v>1.9750564000000002E-6</v>
      </c>
      <c r="BY1510" s="71">
        <v>0</v>
      </c>
      <c r="BZ1510" s="71">
        <v>0</v>
      </c>
      <c r="CA1510" s="71">
        <v>0</v>
      </c>
      <c r="CB1510" s="71">
        <v>0</v>
      </c>
      <c r="CC1510" s="71">
        <v>2.2490990000000001E-9</v>
      </c>
      <c r="CD1510" s="71">
        <v>0</v>
      </c>
      <c r="CE1510" s="71">
        <v>0</v>
      </c>
      <c r="CF1510" s="71">
        <v>0</v>
      </c>
      <c r="CG1510" s="71">
        <v>3.6057949000000002E-7</v>
      </c>
      <c r="CH1510" s="71">
        <v>3.3306780999999999E-6</v>
      </c>
      <c r="CI1510" s="71">
        <v>8.9783502000000004E-15</v>
      </c>
      <c r="CJ1510" s="71">
        <v>0</v>
      </c>
      <c r="CL1510" s="186">
        <v>0</v>
      </c>
      <c r="CM1510" s="186">
        <v>0.21790783999999999</v>
      </c>
      <c r="CN1510" s="187">
        <v>0</v>
      </c>
      <c r="CO1510" s="186">
        <v>6.8035538E-4</v>
      </c>
      <c r="CP1510" s="186">
        <v>0</v>
      </c>
      <c r="CQ1510" s="186">
        <v>0</v>
      </c>
      <c r="CR1510" s="186">
        <v>7.3782497999999995E-5</v>
      </c>
      <c r="CS1510" s="186">
        <v>0</v>
      </c>
      <c r="CT1510" s="186">
        <v>0</v>
      </c>
      <c r="CU1510" s="186">
        <v>0</v>
      </c>
    </row>
    <row r="1511" spans="1:99" ht="14.4">
      <c r="A1511" t="s">
        <v>3570</v>
      </c>
      <c r="B1511" s="92" t="s">
        <v>1737</v>
      </c>
      <c r="C1511" s="126" t="str">
        <f t="shared" si="395"/>
        <v>B.044.01.244</v>
      </c>
      <c r="D1511" s="11" t="s">
        <v>1738</v>
      </c>
      <c r="E1511" s="125" t="s">
        <v>1058</v>
      </c>
      <c r="F1511" s="128" t="str">
        <f t="shared" si="396"/>
        <v>Electricity Saint Pierre and Miquelon production</v>
      </c>
      <c r="G1511" s="131">
        <f t="shared" si="391"/>
        <v>4.4452846400000003E-2</v>
      </c>
      <c r="H1511" s="183">
        <f t="shared" si="392"/>
        <v>2.8581348999999999E-3</v>
      </c>
      <c r="I1511" s="183">
        <f t="shared" si="393"/>
        <v>8.7029324999999998E-3</v>
      </c>
      <c r="J1511" s="184">
        <f t="shared" si="394"/>
        <v>0</v>
      </c>
      <c r="K1511" s="183">
        <v>3.2891779000000003E-2</v>
      </c>
      <c r="L1511" s="146">
        <v>6.8626427000000002E-3</v>
      </c>
      <c r="M1511" s="146">
        <v>1.8402898E-3</v>
      </c>
      <c r="N1511" s="146">
        <v>1.5582125E-3</v>
      </c>
      <c r="O1511" s="146">
        <v>1.2999223999999999E-3</v>
      </c>
      <c r="P1511" s="146">
        <v>0</v>
      </c>
      <c r="Q1511" s="146">
        <v>0</v>
      </c>
      <c r="R1511" s="188">
        <v>0</v>
      </c>
      <c r="S1511" s="188">
        <v>0</v>
      </c>
      <c r="T1511" s="146">
        <v>0</v>
      </c>
      <c r="U1511" s="146">
        <v>0</v>
      </c>
      <c r="V1511" s="146">
        <v>0</v>
      </c>
      <c r="W1511" s="146">
        <v>0</v>
      </c>
      <c r="X1511" s="146">
        <v>0</v>
      </c>
      <c r="Z1511" s="157">
        <f t="shared" si="400"/>
        <v>0.2192785266666667</v>
      </c>
      <c r="AB1511" s="131">
        <f t="shared" si="386"/>
        <v>3.2891779000000003E-2</v>
      </c>
      <c r="AC1511" s="131">
        <f t="shared" si="387"/>
        <v>1.15610674E-2</v>
      </c>
      <c r="AD1511" s="131">
        <f t="shared" si="388"/>
        <v>8.7029324999999998E-3</v>
      </c>
      <c r="AE1511" s="131">
        <f t="shared" si="389"/>
        <v>8.7029324999999998E-3</v>
      </c>
      <c r="AF1511" s="131">
        <f t="shared" si="390"/>
        <v>0</v>
      </c>
      <c r="AH1511">
        <v>2.7768608000000001</v>
      </c>
      <c r="AI1511" s="71">
        <v>2.7768608000000001</v>
      </c>
      <c r="AJ1511" s="71">
        <v>0</v>
      </c>
      <c r="AK1511" s="71">
        <v>0</v>
      </c>
      <c r="AL1511" s="71">
        <v>0</v>
      </c>
      <c r="AM1511" s="71">
        <v>0</v>
      </c>
      <c r="AN1511" s="71">
        <v>0</v>
      </c>
      <c r="AP1511" s="129">
        <v>6.2200149000000001E-3</v>
      </c>
      <c r="AQ1511" s="129">
        <v>5.8138918999999997E-3</v>
      </c>
      <c r="AR1511" s="129">
        <v>2.0785511999999999E-4</v>
      </c>
      <c r="AS1511" s="129">
        <v>1.9826786E-4</v>
      </c>
      <c r="AT1511" s="172">
        <f t="shared" si="397"/>
        <v>3.4855467601999999E-7</v>
      </c>
      <c r="AU1511" s="172">
        <f t="shared" si="398"/>
        <v>7.6869496430799998E-10</v>
      </c>
      <c r="AV1511" s="185">
        <f t="shared" si="399"/>
        <v>2.7768608E-2</v>
      </c>
      <c r="AW1511" s="121">
        <v>2.0349048E-7</v>
      </c>
      <c r="AX1511" s="121">
        <v>6.1397987999999997E-10</v>
      </c>
      <c r="AY1511" s="121">
        <v>1.6774808E-14</v>
      </c>
      <c r="AZ1511" s="121">
        <v>0</v>
      </c>
      <c r="BA1511" s="121">
        <v>0</v>
      </c>
      <c r="BB1511" s="121">
        <v>4.1756020000000003E-11</v>
      </c>
      <c r="BC1511" s="121">
        <v>1.4502243999999999E-7</v>
      </c>
      <c r="BD1511" s="121">
        <v>9.5224094999999997E-12</v>
      </c>
      <c r="BE1511" s="121">
        <v>1.4517589999999999E-10</v>
      </c>
      <c r="BF1511" s="121">
        <v>0</v>
      </c>
      <c r="BG1511" s="121">
        <v>0</v>
      </c>
      <c r="BH1511" s="121">
        <v>0</v>
      </c>
      <c r="BI1511" s="121">
        <v>0</v>
      </c>
      <c r="BJ1511" s="121">
        <v>0</v>
      </c>
      <c r="BK1511" s="121">
        <v>0</v>
      </c>
      <c r="BL1511" s="121">
        <v>0</v>
      </c>
      <c r="BM1511" s="121">
        <v>0</v>
      </c>
      <c r="BN1511" s="121">
        <v>0</v>
      </c>
      <c r="BO1511" s="121">
        <v>2.7768608E-2</v>
      </c>
      <c r="BP1511" s="121">
        <v>0</v>
      </c>
      <c r="BQ1511" s="121">
        <v>0</v>
      </c>
      <c r="BR1511" s="121">
        <v>0</v>
      </c>
      <c r="BT1511" s="71">
        <v>1.282176E-5</v>
      </c>
      <c r="BU1511" s="71">
        <v>1.0008865E-6</v>
      </c>
      <c r="BV1511" s="71">
        <v>6.1140672000000001E-6</v>
      </c>
      <c r="BW1511" s="71">
        <v>7.4184497000000001E-10</v>
      </c>
      <c r="BX1511" s="71">
        <v>1.9879992999999999E-6</v>
      </c>
      <c r="BY1511" s="71">
        <v>0</v>
      </c>
      <c r="BZ1511" s="71">
        <v>0</v>
      </c>
      <c r="CA1511" s="71">
        <v>0</v>
      </c>
      <c r="CB1511" s="71">
        <v>0</v>
      </c>
      <c r="CC1511" s="71">
        <v>2.2630105999999998E-9</v>
      </c>
      <c r="CD1511" s="71">
        <v>0</v>
      </c>
      <c r="CE1511" s="71">
        <v>0</v>
      </c>
      <c r="CF1511" s="71">
        <v>0</v>
      </c>
      <c r="CG1511" s="71">
        <v>3.6283148E-7</v>
      </c>
      <c r="CH1511" s="71">
        <v>3.3529706999999999E-6</v>
      </c>
      <c r="CI1511" s="71">
        <v>0</v>
      </c>
      <c r="CJ1511" s="71">
        <v>0</v>
      </c>
      <c r="CL1511" s="186">
        <v>0</v>
      </c>
      <c r="CM1511" s="186">
        <v>0.21927853</v>
      </c>
      <c r="CN1511" s="187">
        <v>0</v>
      </c>
      <c r="CO1511" s="186">
        <v>6.8479197000000005E-4</v>
      </c>
      <c r="CP1511" s="186">
        <v>0</v>
      </c>
      <c r="CQ1511" s="186">
        <v>0</v>
      </c>
      <c r="CR1511" s="186">
        <v>7.4265406999999995E-5</v>
      </c>
      <c r="CS1511" s="186">
        <v>0</v>
      </c>
      <c r="CT1511" s="186">
        <v>0</v>
      </c>
      <c r="CU1511" s="186">
        <v>0</v>
      </c>
    </row>
    <row r="1512" spans="1:99" ht="14.4">
      <c r="A1512" t="s">
        <v>3571</v>
      </c>
      <c r="B1512" s="92" t="s">
        <v>1737</v>
      </c>
      <c r="C1512" s="126" t="str">
        <f t="shared" si="395"/>
        <v>B.044.01.245</v>
      </c>
      <c r="D1512" s="11" t="s">
        <v>1738</v>
      </c>
      <c r="E1512" s="125" t="s">
        <v>1058</v>
      </c>
      <c r="F1512" s="128" t="str">
        <f t="shared" si="396"/>
        <v>Electricity Saint Vincent and the Grenadines production</v>
      </c>
      <c r="G1512" s="131">
        <f t="shared" si="391"/>
        <v>3.9321892728999996E-2</v>
      </c>
      <c r="H1512" s="183">
        <f t="shared" si="392"/>
        <v>2.5245520999999998E-3</v>
      </c>
      <c r="I1512" s="183">
        <f t="shared" si="393"/>
        <v>7.6845067999999992E-3</v>
      </c>
      <c r="J1512" s="184">
        <f t="shared" si="394"/>
        <v>2.7378828999999999E-5</v>
      </c>
      <c r="K1512" s="183">
        <v>2.9085455E-2</v>
      </c>
      <c r="L1512" s="146">
        <v>6.0595694999999996E-3</v>
      </c>
      <c r="M1512" s="146">
        <v>1.6249373E-3</v>
      </c>
      <c r="N1512" s="146">
        <v>1.3758689E-3</v>
      </c>
      <c r="O1512" s="188">
        <v>1.1486832E-3</v>
      </c>
      <c r="P1512" s="146">
        <v>0</v>
      </c>
      <c r="Q1512" s="146">
        <v>0</v>
      </c>
      <c r="R1512" s="188">
        <v>0</v>
      </c>
      <c r="S1512" s="188">
        <v>2.7378828999999999E-5</v>
      </c>
      <c r="T1512" s="146">
        <v>0</v>
      </c>
      <c r="U1512" s="146">
        <v>0</v>
      </c>
      <c r="V1512" s="146">
        <v>0</v>
      </c>
      <c r="W1512" s="146">
        <v>0</v>
      </c>
      <c r="X1512" s="146">
        <v>0</v>
      </c>
      <c r="Z1512" s="157">
        <f t="shared" si="400"/>
        <v>0.19390303333333334</v>
      </c>
      <c r="AB1512" s="131">
        <f t="shared" si="386"/>
        <v>2.9085455E-2</v>
      </c>
      <c r="AC1512" s="131">
        <f t="shared" si="387"/>
        <v>1.02090589E-2</v>
      </c>
      <c r="AD1512" s="131">
        <f t="shared" si="388"/>
        <v>7.6845067999999992E-3</v>
      </c>
      <c r="AE1512" s="131">
        <f t="shared" si="389"/>
        <v>7.6845067999999992E-3</v>
      </c>
      <c r="AF1512" s="131">
        <f t="shared" si="390"/>
        <v>2.7378828999999999E-5</v>
      </c>
      <c r="AH1512">
        <v>2.5942558</v>
      </c>
      <c r="AI1512" s="71">
        <v>2.4519098000000001</v>
      </c>
      <c r="AJ1512" s="71">
        <v>0</v>
      </c>
      <c r="AK1512" s="71">
        <v>0</v>
      </c>
      <c r="AL1512" s="71">
        <v>0</v>
      </c>
      <c r="AM1512" s="71">
        <v>0</v>
      </c>
      <c r="AN1512" s="71">
        <v>0.14234599000000001</v>
      </c>
      <c r="AP1512" s="129">
        <v>5.4970024999999997E-3</v>
      </c>
      <c r="AQ1512" s="129">
        <v>5.1381813999999996E-3</v>
      </c>
      <c r="AR1512" s="129">
        <v>1.8374725999999999E-4</v>
      </c>
      <c r="AS1512" s="129">
        <v>1.7507385E-4</v>
      </c>
      <c r="AT1512" s="172">
        <f t="shared" si="397"/>
        <v>3.0804443968999998E-7</v>
      </c>
      <c r="AU1512" s="172">
        <f t="shared" si="398"/>
        <v>6.7953868138199994E-10</v>
      </c>
      <c r="AV1512" s="185">
        <f t="shared" si="399"/>
        <v>2.4520147521799998E-2</v>
      </c>
      <c r="AW1512" s="121">
        <v>1.7994200999999999E-7</v>
      </c>
      <c r="AX1512" s="121">
        <v>5.4292849E-10</v>
      </c>
      <c r="AY1512" s="121">
        <v>1.4833582E-14</v>
      </c>
      <c r="AZ1512" s="121">
        <v>0</v>
      </c>
      <c r="BA1512" s="121">
        <v>0</v>
      </c>
      <c r="BB1512" s="121">
        <v>3.686969E-11</v>
      </c>
      <c r="BC1512" s="121">
        <v>1.2806556E-7</v>
      </c>
      <c r="BD1512" s="121">
        <v>8.4080877999999995E-12</v>
      </c>
      <c r="BE1512" s="121">
        <v>1.2818727000000001E-10</v>
      </c>
      <c r="BF1512" s="121">
        <v>0</v>
      </c>
      <c r="BG1512" s="121">
        <v>0</v>
      </c>
      <c r="BH1512" s="121">
        <v>0</v>
      </c>
      <c r="BI1512" s="121">
        <v>0</v>
      </c>
      <c r="BJ1512" s="121">
        <v>0</v>
      </c>
      <c r="BK1512" s="121">
        <v>0</v>
      </c>
      <c r="BL1512" s="121">
        <v>0</v>
      </c>
      <c r="BM1512" s="121">
        <v>0</v>
      </c>
      <c r="BN1512" s="121">
        <v>1.0495218E-6</v>
      </c>
      <c r="BO1512" s="121">
        <v>2.4519098E-2</v>
      </c>
      <c r="BP1512" s="121">
        <v>0</v>
      </c>
      <c r="BQ1512" s="121">
        <v>0</v>
      </c>
      <c r="BR1512" s="121">
        <v>0</v>
      </c>
      <c r="BT1512" s="71">
        <v>1.133007E-5</v>
      </c>
      <c r="BU1512" s="71">
        <v>8.8376177999999997E-7</v>
      </c>
      <c r="BV1512" s="71">
        <v>5.4065311000000004E-6</v>
      </c>
      <c r="BW1512" s="71">
        <v>6.5503354000000001E-10</v>
      </c>
      <c r="BX1512" s="71">
        <v>1.7561485E-6</v>
      </c>
      <c r="BY1512" s="71">
        <v>0</v>
      </c>
      <c r="BZ1512" s="71">
        <v>0</v>
      </c>
      <c r="CA1512" s="71">
        <v>0</v>
      </c>
      <c r="CB1512" s="71">
        <v>0</v>
      </c>
      <c r="CC1512" s="71">
        <v>1.9981907999999999E-9</v>
      </c>
      <c r="CD1512" s="71">
        <v>0</v>
      </c>
      <c r="CE1512" s="71">
        <v>0</v>
      </c>
      <c r="CF1512" s="71">
        <v>0</v>
      </c>
      <c r="CG1512" s="71">
        <v>3.2037257999999999E-7</v>
      </c>
      <c r="CH1512" s="71">
        <v>2.9606027000000001E-6</v>
      </c>
      <c r="CI1512" s="71">
        <v>3.4719753000000003E-14</v>
      </c>
      <c r="CJ1512" s="71">
        <v>0</v>
      </c>
      <c r="CL1512" s="186">
        <v>0</v>
      </c>
      <c r="CM1512" s="186">
        <v>0.19390303</v>
      </c>
      <c r="CN1512" s="187">
        <v>0</v>
      </c>
      <c r="CO1512" s="186">
        <v>6.0465694E-4</v>
      </c>
      <c r="CP1512" s="186">
        <v>0</v>
      </c>
      <c r="CQ1512" s="186">
        <v>0</v>
      </c>
      <c r="CR1512" s="186">
        <v>6.5596718000000004E-5</v>
      </c>
      <c r="CS1512" s="186">
        <v>0</v>
      </c>
      <c r="CT1512" s="186">
        <v>0</v>
      </c>
      <c r="CU1512" s="186">
        <v>0</v>
      </c>
    </row>
    <row r="1513" spans="1:99" ht="14.4">
      <c r="A1513" t="s">
        <v>3572</v>
      </c>
      <c r="B1513" s="92" t="s">
        <v>1737</v>
      </c>
      <c r="C1513" s="126" t="str">
        <f t="shared" si="395"/>
        <v>B.044.01.246</v>
      </c>
      <c r="D1513" s="11" t="s">
        <v>1738</v>
      </c>
      <c r="E1513" s="125" t="s">
        <v>1058</v>
      </c>
      <c r="F1513" s="128" t="str">
        <f t="shared" si="396"/>
        <v>Electricity Samoa production</v>
      </c>
      <c r="G1513" s="131">
        <f t="shared" si="391"/>
        <v>2.7339359207000001E-2</v>
      </c>
      <c r="H1513" s="183">
        <f t="shared" si="392"/>
        <v>1.9632447599999998E-3</v>
      </c>
      <c r="I1513" s="183">
        <f t="shared" si="393"/>
        <v>5.5665098000000001E-3</v>
      </c>
      <c r="J1513" s="184">
        <f t="shared" si="394"/>
        <v>7.7165647000000001E-5</v>
      </c>
      <c r="K1513" s="183">
        <v>1.9732439000000001E-2</v>
      </c>
      <c r="L1513" s="146">
        <v>4.2785006000000004E-3</v>
      </c>
      <c r="M1513" s="146">
        <v>1.2880092E-3</v>
      </c>
      <c r="N1513" s="146">
        <v>1.0892096E-3</v>
      </c>
      <c r="O1513" s="146">
        <v>8.7403516000000001E-4</v>
      </c>
      <c r="P1513" s="146">
        <v>0</v>
      </c>
      <c r="Q1513" s="146">
        <v>0</v>
      </c>
      <c r="R1513" s="188">
        <v>0</v>
      </c>
      <c r="S1513" s="188">
        <v>7.7165647000000001E-5</v>
      </c>
      <c r="T1513" s="146">
        <v>0</v>
      </c>
      <c r="U1513" s="146">
        <v>0</v>
      </c>
      <c r="V1513" s="146">
        <v>0</v>
      </c>
      <c r="W1513" s="146">
        <v>0</v>
      </c>
      <c r="X1513" s="146">
        <v>0</v>
      </c>
      <c r="Z1513" s="157">
        <f t="shared" si="400"/>
        <v>0.13154959333333335</v>
      </c>
      <c r="AB1513" s="131">
        <f t="shared" ref="AB1513:AB1577" si="401">K1513</f>
        <v>1.9732439000000001E-2</v>
      </c>
      <c r="AC1513" s="131">
        <f t="shared" ref="AC1513:AC1577" si="402">L1513+M1513+N1513+O1513+P1513+Q1513+R1513</f>
        <v>7.52975456E-3</v>
      </c>
      <c r="AD1513" s="131">
        <f t="shared" ref="AD1513:AD1577" si="403">L1513+M1513+R1513+W1513</f>
        <v>5.5665098000000001E-3</v>
      </c>
      <c r="AE1513" s="131">
        <f t="shared" ref="AE1513:AE1577" si="404">V1513+L1513+M1513+R1513+T1513</f>
        <v>5.5665098000000001E-3</v>
      </c>
      <c r="AF1513" s="131">
        <f t="shared" ref="AF1513:AF1577" si="405">S1513+U1513+X1513</f>
        <v>7.7165647000000001E-5</v>
      </c>
      <c r="AH1513">
        <v>2.2353774999999998</v>
      </c>
      <c r="AI1513" s="71">
        <v>1.6546056</v>
      </c>
      <c r="AJ1513" s="71">
        <v>0</v>
      </c>
      <c r="AK1513" s="71">
        <v>0</v>
      </c>
      <c r="AL1513" s="71">
        <v>0.23389451</v>
      </c>
      <c r="AM1513" s="71">
        <v>0.13875098</v>
      </c>
      <c r="AN1513" s="71">
        <v>0.20812647000000001</v>
      </c>
      <c r="AP1513" s="129">
        <v>3.8055286000000001E-3</v>
      </c>
      <c r="AQ1513" s="129">
        <v>3.5614934999999999E-3</v>
      </c>
      <c r="AR1513" s="129">
        <v>1.2587521000000001E-4</v>
      </c>
      <c r="AS1513" s="129">
        <v>1.1815996E-4</v>
      </c>
      <c r="AT1513" s="172">
        <f t="shared" si="397"/>
        <v>2.1351878897000002E-7</v>
      </c>
      <c r="AU1513" s="172">
        <f t="shared" si="398"/>
        <v>4.6551483254400006E-10</v>
      </c>
      <c r="AV1513" s="185">
        <f t="shared" si="399"/>
        <v>1.65490140165E-2</v>
      </c>
      <c r="AW1513" s="121">
        <v>1.2207802000000001E-7</v>
      </c>
      <c r="AX1513" s="121">
        <v>3.6833887000000002E-10</v>
      </c>
      <c r="AY1513" s="121">
        <v>1.0063544E-14</v>
      </c>
      <c r="AZ1513" s="121">
        <v>0</v>
      </c>
      <c r="BA1513" s="121">
        <v>0</v>
      </c>
      <c r="BB1513" s="121">
        <v>2.9187970000000003E-11</v>
      </c>
      <c r="BC1513" s="121">
        <v>9.1411581E-8</v>
      </c>
      <c r="BD1513" s="121">
        <v>6.6562809999999998E-12</v>
      </c>
      <c r="BE1513" s="121">
        <v>9.0509618000000005E-11</v>
      </c>
      <c r="BF1513" s="121">
        <v>0</v>
      </c>
      <c r="BG1513" s="121">
        <v>0</v>
      </c>
      <c r="BH1513" s="121">
        <v>0</v>
      </c>
      <c r="BI1513" s="121">
        <v>0</v>
      </c>
      <c r="BJ1513" s="121">
        <v>0</v>
      </c>
      <c r="BK1513" s="121">
        <v>0</v>
      </c>
      <c r="BL1513" s="121">
        <v>0</v>
      </c>
      <c r="BM1513" s="121">
        <v>0</v>
      </c>
      <c r="BN1513" s="121">
        <v>2.9580165E-6</v>
      </c>
      <c r="BO1513" s="121">
        <v>1.6546056E-2</v>
      </c>
      <c r="BP1513" s="121">
        <v>0</v>
      </c>
      <c r="BQ1513" s="121">
        <v>0</v>
      </c>
      <c r="BR1513" s="121">
        <v>0</v>
      </c>
      <c r="BT1513" s="71">
        <v>7.8369928000000007E-6</v>
      </c>
      <c r="BU1513" s="71">
        <v>6.2400065E-7</v>
      </c>
      <c r="BV1513" s="71">
        <v>3.6679517999999999E-6</v>
      </c>
      <c r="BW1513" s="71">
        <v>5.1855873000000005E-10</v>
      </c>
      <c r="BX1513" s="71">
        <v>1.2963422999999999E-6</v>
      </c>
      <c r="BY1513" s="71">
        <v>0</v>
      </c>
      <c r="BZ1513" s="71">
        <v>0</v>
      </c>
      <c r="CA1513" s="71">
        <v>0</v>
      </c>
      <c r="CB1513" s="71">
        <v>0</v>
      </c>
      <c r="CC1513" s="71">
        <v>1.5818721000000001E-9</v>
      </c>
      <c r="CD1513" s="71">
        <v>0</v>
      </c>
      <c r="CE1513" s="71">
        <v>0</v>
      </c>
      <c r="CF1513" s="71">
        <v>0</v>
      </c>
      <c r="CG1513" s="71">
        <v>2.4871419000000001E-7</v>
      </c>
      <c r="CH1513" s="71">
        <v>1.9978832999999999E-6</v>
      </c>
      <c r="CI1513" s="71">
        <v>9.7855618000000005E-14</v>
      </c>
      <c r="CJ1513" s="71">
        <v>0</v>
      </c>
      <c r="CL1513" s="186">
        <v>0</v>
      </c>
      <c r="CM1513" s="186">
        <v>0.13154959999999999</v>
      </c>
      <c r="CN1513" s="187">
        <v>0</v>
      </c>
      <c r="CO1513" s="186">
        <v>4.2693216E-4</v>
      </c>
      <c r="CP1513" s="186">
        <v>0</v>
      </c>
      <c r="CQ1513" s="186">
        <v>0</v>
      </c>
      <c r="CR1513" s="186">
        <v>4.7886682000000001E-5</v>
      </c>
      <c r="CS1513" s="186">
        <v>0</v>
      </c>
      <c r="CT1513" s="186">
        <v>0</v>
      </c>
      <c r="CU1513" s="186">
        <v>0</v>
      </c>
    </row>
    <row r="1514" spans="1:99" ht="14.4">
      <c r="A1514" t="s">
        <v>3573</v>
      </c>
      <c r="B1514" s="92" t="s">
        <v>1737</v>
      </c>
      <c r="C1514" s="126" t="str">
        <f t="shared" si="395"/>
        <v>B.044.01.247</v>
      </c>
      <c r="D1514" s="11" t="s">
        <v>1738</v>
      </c>
      <c r="E1514" s="125" t="s">
        <v>1058</v>
      </c>
      <c r="F1514" s="128" t="str">
        <f t="shared" si="396"/>
        <v>Electricity Sao Tome and Principe production</v>
      </c>
      <c r="G1514" s="131">
        <f t="shared" si="391"/>
        <v>4.5188633802999999E-2</v>
      </c>
      <c r="H1514" s="183">
        <f t="shared" si="392"/>
        <v>2.9020023E-3</v>
      </c>
      <c r="I1514" s="183">
        <f t="shared" si="393"/>
        <v>8.834007599999999E-3</v>
      </c>
      <c r="J1514" s="184">
        <f t="shared" si="394"/>
        <v>2.5572902999999999E-5</v>
      </c>
      <c r="K1514" s="183">
        <v>3.3427050999999999E-2</v>
      </c>
      <c r="L1514" s="146">
        <v>6.9660010999999999E-3</v>
      </c>
      <c r="M1514" s="146">
        <v>1.8680064999999999E-3</v>
      </c>
      <c r="N1514" s="146">
        <v>1.5816807E-3</v>
      </c>
      <c r="O1514" s="146">
        <v>1.3203215999999999E-3</v>
      </c>
      <c r="P1514" s="146">
        <v>0</v>
      </c>
      <c r="Q1514" s="146">
        <v>0</v>
      </c>
      <c r="R1514" s="188">
        <v>0</v>
      </c>
      <c r="S1514" s="188">
        <v>2.5572902999999999E-5</v>
      </c>
      <c r="T1514" s="146">
        <v>0</v>
      </c>
      <c r="U1514" s="146">
        <v>0</v>
      </c>
      <c r="V1514" s="146">
        <v>0</v>
      </c>
      <c r="W1514" s="146">
        <v>0</v>
      </c>
      <c r="X1514" s="146">
        <v>0</v>
      </c>
      <c r="Z1514" s="157">
        <f t="shared" si="400"/>
        <v>0.22284700666666668</v>
      </c>
      <c r="AB1514" s="131">
        <f t="shared" si="401"/>
        <v>3.3427050999999999E-2</v>
      </c>
      <c r="AC1514" s="131">
        <f t="shared" si="402"/>
        <v>1.17360099E-2</v>
      </c>
      <c r="AD1514" s="131">
        <f t="shared" si="403"/>
        <v>8.834007599999999E-3</v>
      </c>
      <c r="AE1514" s="131">
        <f t="shared" si="404"/>
        <v>8.834007599999999E-3</v>
      </c>
      <c r="AF1514" s="131">
        <f t="shared" si="405"/>
        <v>2.5572902999999999E-5</v>
      </c>
      <c r="AH1514">
        <v>2.9516399</v>
      </c>
      <c r="AI1514" s="71">
        <v>2.8186832000000002</v>
      </c>
      <c r="AJ1514" s="71">
        <v>0</v>
      </c>
      <c r="AK1514" s="71">
        <v>0</v>
      </c>
      <c r="AL1514" s="71">
        <v>0</v>
      </c>
      <c r="AM1514" s="71">
        <v>0</v>
      </c>
      <c r="AN1514" s="71">
        <v>0.13295676000000001</v>
      </c>
      <c r="AP1514" s="129">
        <v>6.3182339999999998E-3</v>
      </c>
      <c r="AQ1514" s="129">
        <v>5.9057859999999997E-3</v>
      </c>
      <c r="AR1514" s="129">
        <v>2.1118695999999999E-4</v>
      </c>
      <c r="AS1514" s="129">
        <v>2.0126097999999999E-4</v>
      </c>
      <c r="AT1514" s="172">
        <f t="shared" si="397"/>
        <v>3.5406391490899996E-7</v>
      </c>
      <c r="AU1514" s="172">
        <f t="shared" si="398"/>
        <v>7.8101688459599996E-10</v>
      </c>
      <c r="AV1514" s="185">
        <f t="shared" si="399"/>
        <v>2.8187812294609999E-2</v>
      </c>
      <c r="AW1514" s="121">
        <v>2.0680201999999999E-7</v>
      </c>
      <c r="AX1514" s="121">
        <v>6.2397161E-10</v>
      </c>
      <c r="AY1514" s="121">
        <v>1.7047796E-14</v>
      </c>
      <c r="AZ1514" s="121">
        <v>0</v>
      </c>
      <c r="BA1514" s="121">
        <v>0</v>
      </c>
      <c r="BB1514" s="121">
        <v>4.2384908999999997E-11</v>
      </c>
      <c r="BC1514" s="121">
        <v>1.4721950999999999E-7</v>
      </c>
      <c r="BD1514" s="121">
        <v>9.6658268000000004E-12</v>
      </c>
      <c r="BE1514" s="121">
        <v>1.4736240000000001E-10</v>
      </c>
      <c r="BF1514" s="121">
        <v>0</v>
      </c>
      <c r="BG1514" s="121">
        <v>0</v>
      </c>
      <c r="BH1514" s="121">
        <v>0</v>
      </c>
      <c r="BI1514" s="121">
        <v>0</v>
      </c>
      <c r="BJ1514" s="121">
        <v>0</v>
      </c>
      <c r="BK1514" s="121">
        <v>0</v>
      </c>
      <c r="BL1514" s="121">
        <v>0</v>
      </c>
      <c r="BM1514" s="121">
        <v>0</v>
      </c>
      <c r="BN1514" s="121">
        <v>9.802946100000001E-7</v>
      </c>
      <c r="BO1514" s="121">
        <v>2.8186831999999998E-2</v>
      </c>
      <c r="BP1514" s="121">
        <v>0</v>
      </c>
      <c r="BQ1514" s="121">
        <v>0</v>
      </c>
      <c r="BR1514" s="121">
        <v>0</v>
      </c>
      <c r="BT1514" s="71">
        <v>1.3023018E-5</v>
      </c>
      <c r="BU1514" s="71">
        <v>1.0159608999999999E-6</v>
      </c>
      <c r="BV1514" s="71">
        <v>6.2135657999999997E-6</v>
      </c>
      <c r="BW1514" s="71">
        <v>7.5301791999999999E-10</v>
      </c>
      <c r="BX1514" s="71">
        <v>2.0186755999999998E-6</v>
      </c>
      <c r="BY1514" s="71">
        <v>0</v>
      </c>
      <c r="BZ1514" s="71">
        <v>0</v>
      </c>
      <c r="CA1514" s="71">
        <v>0</v>
      </c>
      <c r="CB1514" s="71">
        <v>0</v>
      </c>
      <c r="CC1514" s="71">
        <v>2.2970937999999999E-9</v>
      </c>
      <c r="CD1514" s="71">
        <v>0</v>
      </c>
      <c r="CE1514" s="71">
        <v>0</v>
      </c>
      <c r="CF1514" s="71">
        <v>0</v>
      </c>
      <c r="CG1514" s="71">
        <v>3.6829608999999999E-7</v>
      </c>
      <c r="CH1514" s="71">
        <v>3.4034697999999998E-6</v>
      </c>
      <c r="CI1514" s="71">
        <v>3.2429615E-14</v>
      </c>
      <c r="CJ1514" s="71">
        <v>0</v>
      </c>
      <c r="CL1514" s="186">
        <v>0</v>
      </c>
      <c r="CM1514" s="186">
        <v>0.22284699999999999</v>
      </c>
      <c r="CN1514" s="187">
        <v>0</v>
      </c>
      <c r="CO1514" s="186">
        <v>6.9510564000000005E-4</v>
      </c>
      <c r="CP1514" s="186">
        <v>0</v>
      </c>
      <c r="CQ1514" s="186">
        <v>0</v>
      </c>
      <c r="CR1514" s="186">
        <v>7.5404396000000002E-5</v>
      </c>
      <c r="CS1514" s="186">
        <v>0</v>
      </c>
      <c r="CT1514" s="186">
        <v>0</v>
      </c>
      <c r="CU1514" s="186">
        <v>0</v>
      </c>
    </row>
    <row r="1515" spans="1:99" ht="14.4">
      <c r="A1515" t="s">
        <v>3574</v>
      </c>
      <c r="B1515" s="92" t="s">
        <v>1737</v>
      </c>
      <c r="C1515" s="126" t="str">
        <f t="shared" si="395"/>
        <v>B.044.01.248</v>
      </c>
      <c r="D1515" s="11" t="s">
        <v>1738</v>
      </c>
      <c r="E1515" s="125" t="s">
        <v>1058</v>
      </c>
      <c r="F1515" s="128" t="str">
        <f t="shared" si="396"/>
        <v>Electricity Saudi Arabia production</v>
      </c>
      <c r="G1515" s="131">
        <f t="shared" si="391"/>
        <v>4.3581100577099997E-2</v>
      </c>
      <c r="H1515" s="183">
        <f t="shared" si="392"/>
        <v>3.9284814000000003E-3</v>
      </c>
      <c r="I1515" s="183">
        <f t="shared" si="393"/>
        <v>7.3157307999999997E-3</v>
      </c>
      <c r="J1515" s="184">
        <f t="shared" si="394"/>
        <v>6.3893770999999997E-6</v>
      </c>
      <c r="K1515" s="183">
        <v>3.2330498999999999E-2</v>
      </c>
      <c r="L1515" s="146">
        <v>4.4362906999999997E-3</v>
      </c>
      <c r="M1515" s="146">
        <v>2.8794401000000001E-3</v>
      </c>
      <c r="N1515" s="146">
        <v>2.5708441000000001E-3</v>
      </c>
      <c r="O1515" s="146">
        <v>1.3576373E-3</v>
      </c>
      <c r="P1515" s="146">
        <v>0</v>
      </c>
      <c r="Q1515" s="146">
        <v>0</v>
      </c>
      <c r="R1515" s="188">
        <v>0</v>
      </c>
      <c r="S1515" s="188">
        <v>6.3893770999999997E-6</v>
      </c>
      <c r="T1515" s="146">
        <v>0</v>
      </c>
      <c r="U1515" s="146">
        <v>0</v>
      </c>
      <c r="V1515" s="146">
        <v>0</v>
      </c>
      <c r="W1515" s="146">
        <v>0</v>
      </c>
      <c r="X1515" s="146">
        <v>0</v>
      </c>
      <c r="Z1515" s="157">
        <f t="shared" si="400"/>
        <v>0.21553665999999999</v>
      </c>
      <c r="AB1515" s="131">
        <f t="shared" si="401"/>
        <v>3.2330498999999999E-2</v>
      </c>
      <c r="AC1515" s="131">
        <f t="shared" si="402"/>
        <v>1.1244212200000001E-2</v>
      </c>
      <c r="AD1515" s="131">
        <f t="shared" si="403"/>
        <v>7.3157307999999997E-3</v>
      </c>
      <c r="AE1515" s="131">
        <f t="shared" si="404"/>
        <v>7.3157307999999997E-3</v>
      </c>
      <c r="AF1515" s="131">
        <f t="shared" si="405"/>
        <v>6.3893770999999997E-6</v>
      </c>
      <c r="AH1515">
        <v>2.6071675999999999</v>
      </c>
      <c r="AI1515" s="71">
        <v>2.5834084000000002</v>
      </c>
      <c r="AJ1515" s="71">
        <v>0</v>
      </c>
      <c r="AK1515" s="71">
        <v>0</v>
      </c>
      <c r="AL1515" s="71">
        <v>0</v>
      </c>
      <c r="AM1515" s="71">
        <v>2.375915E-2</v>
      </c>
      <c r="AN1515" s="71">
        <v>0</v>
      </c>
      <c r="AP1515" s="129">
        <v>5.3898406999999997E-3</v>
      </c>
      <c r="AQ1515" s="129">
        <v>5.0365224999999996E-3</v>
      </c>
      <c r="AR1515" s="129">
        <v>1.9281613999999999E-4</v>
      </c>
      <c r="AS1515" s="129">
        <v>1.6050208000000001E-4</v>
      </c>
      <c r="AT1515" s="172">
        <f t="shared" si="397"/>
        <v>3.0194979190000005E-7</v>
      </c>
      <c r="AU1515" s="172">
        <f t="shared" si="398"/>
        <v>7.1307744355399996E-10</v>
      </c>
      <c r="AV1515" s="185">
        <f t="shared" si="399"/>
        <v>2.247928292612E-2</v>
      </c>
      <c r="AW1515" s="121">
        <v>2.0001802E-7</v>
      </c>
      <c r="AX1515" s="121">
        <v>6.0350264999999995E-10</v>
      </c>
      <c r="AY1515" s="121">
        <v>1.6488553999999999E-14</v>
      </c>
      <c r="AZ1515" s="121">
        <v>0</v>
      </c>
      <c r="BA1515" s="121">
        <v>0</v>
      </c>
      <c r="BB1515" s="121">
        <v>6.8891900000000005E-11</v>
      </c>
      <c r="BC1515" s="121">
        <v>1.0186288000000001E-7</v>
      </c>
      <c r="BD1515" s="121">
        <v>1.5710713999999998E-11</v>
      </c>
      <c r="BE1515" s="121">
        <v>9.3847591000000003E-11</v>
      </c>
      <c r="BF1515" s="121">
        <v>0</v>
      </c>
      <c r="BG1515" s="121">
        <v>0</v>
      </c>
      <c r="BH1515" s="121">
        <v>0</v>
      </c>
      <c r="BI1515" s="121">
        <v>0</v>
      </c>
      <c r="BJ1515" s="121">
        <v>0</v>
      </c>
      <c r="BK1515" s="121">
        <v>0</v>
      </c>
      <c r="BL1515" s="121">
        <v>0</v>
      </c>
      <c r="BM1515" s="121">
        <v>0</v>
      </c>
      <c r="BN1515" s="121">
        <v>2.4492612000000002E-7</v>
      </c>
      <c r="BO1515" s="121">
        <v>2.2479038E-2</v>
      </c>
      <c r="BP1515" s="121">
        <v>0</v>
      </c>
      <c r="BQ1515" s="121">
        <v>0</v>
      </c>
      <c r="BR1515" s="121">
        <v>0</v>
      </c>
      <c r="BT1515" s="71">
        <v>1.1976852000000001E-5</v>
      </c>
      <c r="BU1515" s="71">
        <v>6.4701364999999997E-7</v>
      </c>
      <c r="BV1515" s="71">
        <v>6.0097339999999999E-6</v>
      </c>
      <c r="BW1515" s="71">
        <v>1.2239459E-9</v>
      </c>
      <c r="BX1515" s="71">
        <v>1.7481616000000001E-6</v>
      </c>
      <c r="BY1515" s="71">
        <v>0</v>
      </c>
      <c r="BZ1515" s="71">
        <v>0</v>
      </c>
      <c r="CA1515" s="71">
        <v>0</v>
      </c>
      <c r="CB1515" s="71">
        <v>0</v>
      </c>
      <c r="CC1515" s="71">
        <v>3.7336674999999996E-9</v>
      </c>
      <c r="CD1515" s="71">
        <v>0</v>
      </c>
      <c r="CE1515" s="71">
        <v>0</v>
      </c>
      <c r="CF1515" s="71">
        <v>0</v>
      </c>
      <c r="CG1515" s="71">
        <v>5.3343050000000005E-7</v>
      </c>
      <c r="CH1515" s="71">
        <v>3.0335545000000002E-6</v>
      </c>
      <c r="CI1515" s="71">
        <v>8.1025231E-15</v>
      </c>
      <c r="CJ1515" s="71">
        <v>0</v>
      </c>
      <c r="CL1515" s="186">
        <v>0</v>
      </c>
      <c r="CM1515" s="186">
        <v>0.21553665999999999</v>
      </c>
      <c r="CN1515" s="187">
        <v>0</v>
      </c>
      <c r="CO1515" s="186">
        <v>4.4267732000000001E-4</v>
      </c>
      <c r="CP1515" s="186">
        <v>0</v>
      </c>
      <c r="CQ1515" s="186">
        <v>0</v>
      </c>
      <c r="CR1515" s="186">
        <v>6.0908790000000001E-5</v>
      </c>
      <c r="CS1515" s="186">
        <v>0</v>
      </c>
      <c r="CT1515" s="186">
        <v>0</v>
      </c>
      <c r="CU1515" s="186">
        <v>0</v>
      </c>
    </row>
    <row r="1516" spans="1:99" ht="14.4">
      <c r="A1516" t="s">
        <v>3575</v>
      </c>
      <c r="B1516" s="92" t="s">
        <v>1737</v>
      </c>
      <c r="C1516" s="126" t="str">
        <f t="shared" si="395"/>
        <v>B.044.01.249</v>
      </c>
      <c r="D1516" s="11" t="s">
        <v>1738</v>
      </c>
      <c r="E1516" s="125" t="s">
        <v>1058</v>
      </c>
      <c r="F1516" s="128" t="str">
        <f t="shared" si="396"/>
        <v>Electricity Senegal production</v>
      </c>
      <c r="G1516" s="131">
        <f t="shared" si="391"/>
        <v>3.8932614800000001E-2</v>
      </c>
      <c r="H1516" s="183">
        <f t="shared" si="392"/>
        <v>2.5839193000000002E-3</v>
      </c>
      <c r="I1516" s="183">
        <f t="shared" si="393"/>
        <v>7.3623205000000001E-3</v>
      </c>
      <c r="J1516" s="184">
        <f t="shared" si="394"/>
        <v>6.1359999999999995E-5</v>
      </c>
      <c r="K1516" s="183">
        <v>2.8925014999999998E-2</v>
      </c>
      <c r="L1516" s="188">
        <v>5.6746925999999996E-3</v>
      </c>
      <c r="M1516" s="188">
        <v>1.6876279E-3</v>
      </c>
      <c r="N1516" s="188">
        <v>1.4308121000000001E-3</v>
      </c>
      <c r="O1516" s="146">
        <v>1.1531072000000001E-3</v>
      </c>
      <c r="P1516" s="146">
        <v>0</v>
      </c>
      <c r="Q1516" s="146">
        <v>0</v>
      </c>
      <c r="R1516" s="146">
        <v>0</v>
      </c>
      <c r="S1516" s="188">
        <v>6.1359999999999995E-5</v>
      </c>
      <c r="T1516" s="146">
        <v>0</v>
      </c>
      <c r="U1516" s="146">
        <v>0</v>
      </c>
      <c r="V1516" s="146">
        <v>0</v>
      </c>
      <c r="W1516" s="146">
        <v>0</v>
      </c>
      <c r="X1516" s="146">
        <v>0</v>
      </c>
      <c r="Z1516" s="157">
        <f t="shared" si="400"/>
        <v>0.19283343333333333</v>
      </c>
      <c r="AB1516" s="131">
        <f t="shared" si="401"/>
        <v>2.8925014999999998E-2</v>
      </c>
      <c r="AC1516" s="131">
        <f t="shared" si="402"/>
        <v>9.9462397999999994E-3</v>
      </c>
      <c r="AD1516" s="131">
        <f t="shared" si="403"/>
        <v>7.3623205000000001E-3</v>
      </c>
      <c r="AE1516" s="131">
        <f t="shared" si="404"/>
        <v>7.3623205000000001E-3</v>
      </c>
      <c r="AF1516" s="131">
        <f t="shared" si="405"/>
        <v>6.1359999999999995E-5</v>
      </c>
      <c r="AH1516">
        <v>2.684917</v>
      </c>
      <c r="AI1516" s="71">
        <v>2.3977240000000002</v>
      </c>
      <c r="AJ1516" s="71">
        <v>0</v>
      </c>
      <c r="AK1516" s="71">
        <v>0</v>
      </c>
      <c r="AL1516" s="71">
        <v>5.2966262E-2</v>
      </c>
      <c r="AM1516" s="71">
        <v>0.18995219999999999</v>
      </c>
      <c r="AN1516" s="71">
        <v>4.4274571999999998E-2</v>
      </c>
      <c r="AP1516" s="129">
        <v>5.3468915000000001E-3</v>
      </c>
      <c r="AQ1516" s="129">
        <v>5.0062183000000003E-3</v>
      </c>
      <c r="AR1516" s="129">
        <v>1.8082665000000001E-4</v>
      </c>
      <c r="AS1516" s="129">
        <v>1.5984652000000001E-4</v>
      </c>
      <c r="AT1516" s="172">
        <f t="shared" si="397"/>
        <v>3.0013299202399997E-7</v>
      </c>
      <c r="AU1516" s="172">
        <f t="shared" si="398"/>
        <v>6.6873760345799998E-10</v>
      </c>
      <c r="AV1516" s="185">
        <f t="shared" si="399"/>
        <v>2.23874681333E-2</v>
      </c>
      <c r="AW1516" s="121">
        <v>1.7894942999999999E-7</v>
      </c>
      <c r="AX1516" s="121">
        <v>5.3993362000000001E-10</v>
      </c>
      <c r="AY1516" s="121">
        <v>1.4751757999999999E-14</v>
      </c>
      <c r="AZ1516" s="121">
        <v>0</v>
      </c>
      <c r="BA1516" s="121">
        <v>0</v>
      </c>
      <c r="BB1516" s="121">
        <v>3.8342023999999999E-11</v>
      </c>
      <c r="BC1516" s="121">
        <v>1.2114521999999999E-7</v>
      </c>
      <c r="BD1516" s="121">
        <v>8.7438517000000007E-12</v>
      </c>
      <c r="BE1516" s="121">
        <v>1.2004538000000001E-10</v>
      </c>
      <c r="BF1516" s="121">
        <v>0</v>
      </c>
      <c r="BG1516" s="121">
        <v>0</v>
      </c>
      <c r="BH1516" s="121">
        <v>0</v>
      </c>
      <c r="BI1516" s="121">
        <v>0</v>
      </c>
      <c r="BJ1516" s="121">
        <v>0</v>
      </c>
      <c r="BK1516" s="121">
        <v>0</v>
      </c>
      <c r="BL1516" s="121">
        <v>0</v>
      </c>
      <c r="BM1516" s="121">
        <v>0</v>
      </c>
      <c r="BN1516" s="121">
        <v>2.3521333E-6</v>
      </c>
      <c r="BO1516" s="121">
        <v>2.2385116E-2</v>
      </c>
      <c r="BP1516" s="121">
        <v>0</v>
      </c>
      <c r="BQ1516" s="121">
        <v>0</v>
      </c>
      <c r="BR1516" s="121">
        <v>0</v>
      </c>
      <c r="BT1516" s="71">
        <v>1.1143021000000001E-5</v>
      </c>
      <c r="BU1516" s="71">
        <v>8.2762914999999999E-7</v>
      </c>
      <c r="BV1516" s="71">
        <v>5.3767078E-6</v>
      </c>
      <c r="BW1516" s="71">
        <v>6.8119128999999996E-10</v>
      </c>
      <c r="BX1516" s="71">
        <v>1.7138699000000001E-6</v>
      </c>
      <c r="BY1516" s="71">
        <v>0</v>
      </c>
      <c r="BZ1516" s="71">
        <v>0</v>
      </c>
      <c r="CA1516" s="71">
        <v>0</v>
      </c>
      <c r="CB1516" s="71">
        <v>0</v>
      </c>
      <c r="CC1516" s="71">
        <v>2.0779855E-9</v>
      </c>
      <c r="CD1516" s="71">
        <v>0</v>
      </c>
      <c r="CE1516" s="71">
        <v>0</v>
      </c>
      <c r="CF1516" s="71">
        <v>0</v>
      </c>
      <c r="CG1516" s="71">
        <v>3.2723152000000001E-7</v>
      </c>
      <c r="CH1516" s="71">
        <v>2.8948232000000001E-6</v>
      </c>
      <c r="CI1516" s="71">
        <v>7.7812096E-14</v>
      </c>
      <c r="CJ1516" s="71">
        <v>0</v>
      </c>
      <c r="CL1516" s="186">
        <v>0</v>
      </c>
      <c r="CM1516" s="186">
        <v>0.19283343</v>
      </c>
      <c r="CN1516" s="187">
        <v>0</v>
      </c>
      <c r="CO1516" s="186">
        <v>5.6625181000000005E-4</v>
      </c>
      <c r="CP1516" s="186">
        <v>0</v>
      </c>
      <c r="CQ1516" s="186">
        <v>0</v>
      </c>
      <c r="CR1516" s="186">
        <v>6.3360061000000003E-5</v>
      </c>
      <c r="CS1516" s="186">
        <v>0</v>
      </c>
      <c r="CT1516" s="186">
        <v>0</v>
      </c>
      <c r="CU1516" s="186">
        <v>0</v>
      </c>
    </row>
    <row r="1517" spans="1:99" ht="14.4">
      <c r="A1517" t="s">
        <v>3576</v>
      </c>
      <c r="B1517" s="92" t="s">
        <v>1737</v>
      </c>
      <c r="C1517" s="126" t="str">
        <f t="shared" si="395"/>
        <v>B.044.01.250</v>
      </c>
      <c r="D1517" s="11" t="s">
        <v>1738</v>
      </c>
      <c r="E1517" s="125" t="s">
        <v>1058</v>
      </c>
      <c r="F1517" s="128" t="str">
        <f t="shared" si="396"/>
        <v>Electricity Serbia production</v>
      </c>
      <c r="G1517" s="131">
        <f t="shared" si="391"/>
        <v>3.7912633920000001E-2</v>
      </c>
      <c r="H1517" s="183">
        <f t="shared" si="392"/>
        <v>2.9095083E-3</v>
      </c>
      <c r="I1517" s="183">
        <f t="shared" si="393"/>
        <v>4.1958095999999993E-3</v>
      </c>
      <c r="J1517" s="184">
        <f t="shared" si="394"/>
        <v>7.0174019999999997E-5</v>
      </c>
      <c r="K1517" s="183">
        <v>3.0737141999999999E-2</v>
      </c>
      <c r="L1517" s="146">
        <v>2.1224773999999999E-3</v>
      </c>
      <c r="M1517" s="146">
        <v>2.0733321999999998E-3</v>
      </c>
      <c r="N1517" s="146">
        <v>1.7771242E-3</v>
      </c>
      <c r="O1517" s="146">
        <v>1.1323841E-3</v>
      </c>
      <c r="P1517" s="146">
        <v>0</v>
      </c>
      <c r="Q1517" s="146">
        <v>0</v>
      </c>
      <c r="R1517" s="188">
        <v>0</v>
      </c>
      <c r="S1517" s="188">
        <v>7.0174019999999997E-5</v>
      </c>
      <c r="T1517" s="146">
        <v>0</v>
      </c>
      <c r="U1517" s="146">
        <v>0</v>
      </c>
      <c r="V1517" s="146">
        <v>0</v>
      </c>
      <c r="W1517" s="146">
        <v>0</v>
      </c>
      <c r="X1517" s="146">
        <v>0</v>
      </c>
      <c r="Z1517" s="157">
        <f t="shared" si="400"/>
        <v>0.20491428</v>
      </c>
      <c r="AB1517" s="131">
        <f t="shared" si="401"/>
        <v>3.0737141999999999E-2</v>
      </c>
      <c r="AC1517" s="131">
        <f t="shared" si="402"/>
        <v>7.1053178999999989E-3</v>
      </c>
      <c r="AD1517" s="131">
        <f t="shared" si="403"/>
        <v>4.1958095999999993E-3</v>
      </c>
      <c r="AE1517" s="131">
        <f t="shared" si="404"/>
        <v>4.1958095999999993E-3</v>
      </c>
      <c r="AF1517" s="131">
        <f t="shared" si="405"/>
        <v>7.0174019999999997E-5</v>
      </c>
      <c r="AH1517">
        <v>2.5743589</v>
      </c>
      <c r="AI1517" s="71">
        <v>2.2000088</v>
      </c>
      <c r="AJ1517" s="71">
        <v>0</v>
      </c>
      <c r="AK1517" s="71">
        <v>0</v>
      </c>
      <c r="AL1517" s="71">
        <v>2.6860611E-2</v>
      </c>
      <c r="AM1517" s="71">
        <v>3.4932802999999998E-2</v>
      </c>
      <c r="AN1517" s="71">
        <v>0.31255664999999999</v>
      </c>
      <c r="AP1517" s="129">
        <v>4.3171727E-3</v>
      </c>
      <c r="AQ1517" s="129">
        <v>4.1118973000000003E-3</v>
      </c>
      <c r="AR1517" s="129">
        <v>1.702265E-4</v>
      </c>
      <c r="AS1517" s="129">
        <v>3.5048890000000002E-5</v>
      </c>
      <c r="AT1517" s="172">
        <f t="shared" si="397"/>
        <v>2.4651662028200001E-7</v>
      </c>
      <c r="AU1517" s="172">
        <f t="shared" si="398"/>
        <v>6.2953585394299999E-10</v>
      </c>
      <c r="AV1517" s="185">
        <f t="shared" si="399"/>
        <v>4.9088081041000001E-3</v>
      </c>
      <c r="AW1517" s="121">
        <v>1.9016044999999999E-7</v>
      </c>
      <c r="AX1517" s="121">
        <v>5.7375999000000005E-10</v>
      </c>
      <c r="AY1517" s="121">
        <v>1.5675943000000001E-14</v>
      </c>
      <c r="AZ1517" s="121">
        <v>0</v>
      </c>
      <c r="BA1517" s="121">
        <v>0</v>
      </c>
      <c r="BB1517" s="121">
        <v>4.7622281999999998E-11</v>
      </c>
      <c r="BC1517" s="121">
        <v>5.6308548E-8</v>
      </c>
      <c r="BD1517" s="121">
        <v>1.0860202999999999E-11</v>
      </c>
      <c r="BE1517" s="121">
        <v>4.4899984999999999E-11</v>
      </c>
      <c r="BF1517" s="121">
        <v>0</v>
      </c>
      <c r="BG1517" s="121">
        <v>0</v>
      </c>
      <c r="BH1517" s="121">
        <v>0</v>
      </c>
      <c r="BI1517" s="121">
        <v>0</v>
      </c>
      <c r="BJ1517" s="121">
        <v>0</v>
      </c>
      <c r="BK1517" s="121">
        <v>0</v>
      </c>
      <c r="BL1517" s="121">
        <v>0</v>
      </c>
      <c r="BM1517" s="121">
        <v>0</v>
      </c>
      <c r="BN1517" s="121">
        <v>2.6900041000000001E-6</v>
      </c>
      <c r="BO1517" s="121">
        <v>4.9061180999999997E-3</v>
      </c>
      <c r="BP1517" s="121">
        <v>0</v>
      </c>
      <c r="BQ1517" s="121">
        <v>0</v>
      </c>
      <c r="BR1517" s="121">
        <v>0</v>
      </c>
      <c r="BT1517" s="71">
        <v>1.0303147999999999E-5</v>
      </c>
      <c r="BU1517" s="71">
        <v>3.0955406000000003E-7</v>
      </c>
      <c r="BV1517" s="71">
        <v>5.7135538999999999E-6</v>
      </c>
      <c r="BW1517" s="71">
        <v>8.4606603999999999E-10</v>
      </c>
      <c r="BX1517" s="71">
        <v>1.2685649E-6</v>
      </c>
      <c r="BY1517" s="71">
        <v>0</v>
      </c>
      <c r="BZ1517" s="71">
        <v>0</v>
      </c>
      <c r="CA1517" s="71">
        <v>0</v>
      </c>
      <c r="CB1517" s="71">
        <v>0</v>
      </c>
      <c r="CC1517" s="71">
        <v>2.5809387E-9</v>
      </c>
      <c r="CD1517" s="71">
        <v>0</v>
      </c>
      <c r="CE1517" s="71">
        <v>0</v>
      </c>
      <c r="CF1517" s="71">
        <v>0</v>
      </c>
      <c r="CG1517" s="71">
        <v>3.5980107E-7</v>
      </c>
      <c r="CH1517" s="71">
        <v>2.6482473999999999E-6</v>
      </c>
      <c r="CI1517" s="71">
        <v>8.8989365999999995E-14</v>
      </c>
      <c r="CJ1517" s="71">
        <v>0</v>
      </c>
      <c r="CL1517" s="186">
        <v>0</v>
      </c>
      <c r="CM1517" s="186">
        <v>0.20491428</v>
      </c>
      <c r="CN1517" s="187">
        <v>0</v>
      </c>
      <c r="CO1517" s="186">
        <v>2.1179238000000001E-4</v>
      </c>
      <c r="CP1517" s="186">
        <v>0</v>
      </c>
      <c r="CQ1517" s="186">
        <v>0</v>
      </c>
      <c r="CR1517" s="186">
        <v>4.1181871E-5</v>
      </c>
      <c r="CS1517" s="186">
        <v>0</v>
      </c>
      <c r="CT1517" s="186">
        <v>0</v>
      </c>
      <c r="CU1517" s="186">
        <v>0</v>
      </c>
    </row>
    <row r="1518" spans="1:99" ht="14.4">
      <c r="A1518" t="s">
        <v>3577</v>
      </c>
      <c r="B1518" s="92" t="s">
        <v>1737</v>
      </c>
      <c r="C1518" s="126" t="str">
        <f t="shared" si="395"/>
        <v>B.044.01.251</v>
      </c>
      <c r="D1518" s="11" t="s">
        <v>1738</v>
      </c>
      <c r="E1518" s="125" t="s">
        <v>1058</v>
      </c>
      <c r="F1518" s="128" t="str">
        <f t="shared" si="396"/>
        <v>Electricity Seychelles production</v>
      </c>
      <c r="G1518" s="131">
        <f t="shared" si="391"/>
        <v>4.8109350224000001E-2</v>
      </c>
      <c r="H1518" s="183">
        <f t="shared" si="392"/>
        <v>3.0892665E-3</v>
      </c>
      <c r="I1518" s="183">
        <f t="shared" si="393"/>
        <v>9.4024324000000006E-3</v>
      </c>
      <c r="J1518" s="184">
        <f t="shared" si="394"/>
        <v>5.0439324000000002E-5</v>
      </c>
      <c r="K1518" s="183">
        <v>3.5567212000000001E-2</v>
      </c>
      <c r="L1518" s="146">
        <v>7.4107658999999996E-3</v>
      </c>
      <c r="M1518" s="188">
        <v>1.9916665000000002E-3</v>
      </c>
      <c r="N1518" s="188">
        <v>1.6862432000000001E-3</v>
      </c>
      <c r="O1518" s="188">
        <v>1.4030233000000001E-3</v>
      </c>
      <c r="P1518" s="146">
        <v>0</v>
      </c>
      <c r="Q1518" s="146">
        <v>0</v>
      </c>
      <c r="R1518" s="146">
        <v>0</v>
      </c>
      <c r="S1518" s="188">
        <v>5.0439324000000002E-5</v>
      </c>
      <c r="T1518" s="146">
        <v>0</v>
      </c>
      <c r="U1518" s="146">
        <v>0</v>
      </c>
      <c r="V1518" s="146">
        <v>0</v>
      </c>
      <c r="W1518" s="146">
        <v>0</v>
      </c>
      <c r="X1518" s="146">
        <v>0</v>
      </c>
      <c r="Z1518" s="157">
        <f t="shared" si="400"/>
        <v>0.23711474666666668</v>
      </c>
      <c r="AB1518" s="131">
        <f t="shared" si="401"/>
        <v>3.5567212000000001E-2</v>
      </c>
      <c r="AC1518" s="131">
        <f t="shared" si="402"/>
        <v>1.2491698900000001E-2</v>
      </c>
      <c r="AD1518" s="131">
        <f t="shared" si="403"/>
        <v>9.4024324000000006E-3</v>
      </c>
      <c r="AE1518" s="131">
        <f t="shared" si="404"/>
        <v>9.4024324000000006E-3</v>
      </c>
      <c r="AF1518" s="131">
        <f t="shared" si="405"/>
        <v>5.0439324000000002E-5</v>
      </c>
      <c r="AH1518">
        <v>3.1833787999999998</v>
      </c>
      <c r="AI1518" s="71">
        <v>2.9950131999999998</v>
      </c>
      <c r="AJ1518" s="71">
        <v>0</v>
      </c>
      <c r="AK1518" s="71">
        <v>0</v>
      </c>
      <c r="AL1518" s="71">
        <v>0</v>
      </c>
      <c r="AM1518" s="71">
        <v>0.18836560999999999</v>
      </c>
      <c r="AN1518" s="71">
        <v>0</v>
      </c>
      <c r="AP1518" s="129">
        <v>6.7216163000000002E-3</v>
      </c>
      <c r="AQ1518" s="129">
        <v>6.2830519000000003E-3</v>
      </c>
      <c r="AR1518" s="129">
        <v>2.2470657E-4</v>
      </c>
      <c r="AS1518" s="129">
        <v>2.1385775000000001E-4</v>
      </c>
      <c r="AT1518" s="172">
        <f t="shared" si="397"/>
        <v>3.7668176691000001E-7</v>
      </c>
      <c r="AU1518" s="172">
        <f t="shared" si="398"/>
        <v>8.3101541927800012E-10</v>
      </c>
      <c r="AV1518" s="185">
        <f t="shared" si="399"/>
        <v>2.99520655074E-2</v>
      </c>
      <c r="AW1518" s="121">
        <v>2.2004248E-7</v>
      </c>
      <c r="AX1518" s="121">
        <v>6.6392128000000003E-10</v>
      </c>
      <c r="AY1518" s="121">
        <v>1.8139278E-14</v>
      </c>
      <c r="AZ1518" s="121">
        <v>0</v>
      </c>
      <c r="BA1518" s="121">
        <v>0</v>
      </c>
      <c r="BB1518" s="121">
        <v>4.5186910000000001E-11</v>
      </c>
      <c r="BC1518" s="121">
        <v>1.565941E-7</v>
      </c>
      <c r="BD1518" s="121">
        <v>1.030482E-11</v>
      </c>
      <c r="BE1518" s="121">
        <v>1.5677118E-10</v>
      </c>
      <c r="BF1518" s="121">
        <v>0</v>
      </c>
      <c r="BG1518" s="121">
        <v>0</v>
      </c>
      <c r="BH1518" s="121">
        <v>0</v>
      </c>
      <c r="BI1518" s="121">
        <v>0</v>
      </c>
      <c r="BJ1518" s="121">
        <v>0</v>
      </c>
      <c r="BK1518" s="121">
        <v>0</v>
      </c>
      <c r="BL1518" s="121">
        <v>0</v>
      </c>
      <c r="BM1518" s="121">
        <v>0</v>
      </c>
      <c r="BN1518" s="121">
        <v>1.9335073999999999E-6</v>
      </c>
      <c r="BO1518" s="121">
        <v>2.9950132000000001E-2</v>
      </c>
      <c r="BP1518" s="121">
        <v>0</v>
      </c>
      <c r="BQ1518" s="121">
        <v>0</v>
      </c>
      <c r="BR1518" s="121">
        <v>0</v>
      </c>
      <c r="BT1518" s="71">
        <v>1.3850479E-5</v>
      </c>
      <c r="BU1518" s="71">
        <v>1.0808279000000001E-6</v>
      </c>
      <c r="BV1518" s="71">
        <v>6.6113882000000003E-6</v>
      </c>
      <c r="BW1518" s="71">
        <v>8.0279876999999996E-10</v>
      </c>
      <c r="BX1518" s="71">
        <v>2.1461334000000001E-6</v>
      </c>
      <c r="BY1518" s="71">
        <v>0</v>
      </c>
      <c r="BZ1518" s="71">
        <v>0</v>
      </c>
      <c r="CA1518" s="71">
        <v>0</v>
      </c>
      <c r="CB1518" s="71">
        <v>0</v>
      </c>
      <c r="CC1518" s="71">
        <v>2.4489511999999999E-9</v>
      </c>
      <c r="CD1518" s="71">
        <v>0</v>
      </c>
      <c r="CE1518" s="71">
        <v>0</v>
      </c>
      <c r="CF1518" s="71">
        <v>0</v>
      </c>
      <c r="CG1518" s="71">
        <v>3.9249450000000001E-7</v>
      </c>
      <c r="CH1518" s="71">
        <v>3.6163827000000001E-6</v>
      </c>
      <c r="CI1518" s="71">
        <v>6.3963323000000001E-14</v>
      </c>
      <c r="CJ1518" s="71">
        <v>0</v>
      </c>
      <c r="CL1518" s="186">
        <v>0</v>
      </c>
      <c r="CM1518" s="186">
        <v>0.23711473999999999</v>
      </c>
      <c r="CN1518" s="187">
        <v>0</v>
      </c>
      <c r="CO1518" s="186">
        <v>7.3948668999999998E-4</v>
      </c>
      <c r="CP1518" s="186">
        <v>0</v>
      </c>
      <c r="CQ1518" s="186">
        <v>0</v>
      </c>
      <c r="CR1518" s="186">
        <v>8.0178957999999998E-5</v>
      </c>
      <c r="CS1518" s="186">
        <v>0</v>
      </c>
      <c r="CT1518" s="186">
        <v>0</v>
      </c>
      <c r="CU1518" s="186">
        <v>0</v>
      </c>
    </row>
    <row r="1519" spans="1:99" ht="14.4">
      <c r="A1519" t="s">
        <v>3578</v>
      </c>
      <c r="B1519" s="92" t="s">
        <v>1737</v>
      </c>
      <c r="C1519" s="126" t="str">
        <f t="shared" si="395"/>
        <v>B.044.01.252</v>
      </c>
      <c r="D1519" s="11" t="s">
        <v>1738</v>
      </c>
      <c r="E1519" s="125" t="s">
        <v>1058</v>
      </c>
      <c r="F1519" s="128" t="str">
        <f t="shared" si="396"/>
        <v>Electricity Sierra Leone production</v>
      </c>
      <c r="G1519" s="131">
        <f t="shared" si="391"/>
        <v>3.0278160530000002E-3</v>
      </c>
      <c r="H1519" s="183">
        <f t="shared" si="392"/>
        <v>1.6573029300000002E-4</v>
      </c>
      <c r="I1519" s="183">
        <f t="shared" si="393"/>
        <v>4.8242583999999998E-4</v>
      </c>
      <c r="J1519" s="184">
        <f t="shared" si="394"/>
        <v>2.2750761999999999E-4</v>
      </c>
      <c r="K1519" s="183">
        <v>2.1521523000000002E-3</v>
      </c>
      <c r="L1519" s="146">
        <v>3.781562E-4</v>
      </c>
      <c r="M1519" s="188">
        <v>1.0426964E-4</v>
      </c>
      <c r="N1519" s="188">
        <v>8.8067785000000003E-5</v>
      </c>
      <c r="O1519" s="188">
        <v>7.7662508000000006E-5</v>
      </c>
      <c r="P1519" s="146">
        <v>0</v>
      </c>
      <c r="Q1519" s="146">
        <v>0</v>
      </c>
      <c r="R1519" s="188">
        <v>0</v>
      </c>
      <c r="S1519" s="188">
        <v>2.2750761999999999E-4</v>
      </c>
      <c r="T1519" s="146">
        <v>0</v>
      </c>
      <c r="U1519" s="146">
        <v>0</v>
      </c>
      <c r="V1519" s="146">
        <v>0</v>
      </c>
      <c r="W1519" s="146">
        <v>0</v>
      </c>
      <c r="X1519" s="146">
        <v>0</v>
      </c>
      <c r="Z1519" s="157">
        <f t="shared" si="400"/>
        <v>1.4347682000000002E-2</v>
      </c>
      <c r="AB1519" s="131">
        <f t="shared" si="401"/>
        <v>2.1521523000000002E-3</v>
      </c>
      <c r="AC1519" s="131">
        <f t="shared" si="402"/>
        <v>6.4815613299999989E-4</v>
      </c>
      <c r="AD1519" s="131">
        <f t="shared" si="403"/>
        <v>4.8242583999999998E-4</v>
      </c>
      <c r="AE1519" s="131">
        <f t="shared" si="404"/>
        <v>4.8242583999999998E-4</v>
      </c>
      <c r="AF1519" s="131">
        <f t="shared" si="405"/>
        <v>2.2750761999999999E-4</v>
      </c>
      <c r="AH1519">
        <v>1.2906302000000001</v>
      </c>
      <c r="AI1519" s="71">
        <v>0.15100087000000001</v>
      </c>
      <c r="AJ1519" s="71">
        <v>0</v>
      </c>
      <c r="AK1519" s="71">
        <v>0</v>
      </c>
      <c r="AL1519" s="71">
        <v>0</v>
      </c>
      <c r="AM1519" s="71">
        <v>0.11396292</v>
      </c>
      <c r="AN1519" s="71">
        <v>1.0256664</v>
      </c>
      <c r="AP1519" s="129">
        <v>3.8101569000000002E-4</v>
      </c>
      <c r="AQ1519" s="129">
        <v>3.5700009999999998E-4</v>
      </c>
      <c r="AR1519" s="129">
        <v>1.3171863000000001E-5</v>
      </c>
      <c r="AS1519" s="129">
        <v>1.0843731000000001E-5</v>
      </c>
      <c r="AT1519" s="172">
        <f t="shared" si="397"/>
        <v>2.14028836864E-8</v>
      </c>
      <c r="AU1519" s="172">
        <f t="shared" si="398"/>
        <v>4.8712510617699999E-11</v>
      </c>
      <c r="AV1519" s="185">
        <f t="shared" si="399"/>
        <v>1.5187298256E-3</v>
      </c>
      <c r="AW1519" s="121">
        <v>1.3314648999999999E-8</v>
      </c>
      <c r="AX1519" s="121">
        <v>4.0173508999999998E-11</v>
      </c>
      <c r="AY1519" s="121">
        <v>1.0975976999999999E-15</v>
      </c>
      <c r="AZ1519" s="121">
        <v>0</v>
      </c>
      <c r="BA1519" s="121">
        <v>0</v>
      </c>
      <c r="BB1519" s="121">
        <v>2.3599863999999999E-12</v>
      </c>
      <c r="BC1519" s="121">
        <v>8.0858747000000002E-9</v>
      </c>
      <c r="BD1519" s="121">
        <v>5.3819201999999997E-13</v>
      </c>
      <c r="BE1519" s="121">
        <v>7.999712E-12</v>
      </c>
      <c r="BF1519" s="121">
        <v>0</v>
      </c>
      <c r="BG1519" s="121">
        <v>0</v>
      </c>
      <c r="BH1519" s="121">
        <v>0</v>
      </c>
      <c r="BI1519" s="121">
        <v>0</v>
      </c>
      <c r="BJ1519" s="121">
        <v>0</v>
      </c>
      <c r="BK1519" s="121">
        <v>0</v>
      </c>
      <c r="BL1519" s="121">
        <v>0</v>
      </c>
      <c r="BM1519" s="121">
        <v>0</v>
      </c>
      <c r="BN1519" s="121">
        <v>8.7211255999999999E-6</v>
      </c>
      <c r="BO1519" s="121">
        <v>1.5100087E-3</v>
      </c>
      <c r="BP1519" s="121">
        <v>0</v>
      </c>
      <c r="BQ1519" s="121">
        <v>0</v>
      </c>
      <c r="BR1519" s="121">
        <v>0</v>
      </c>
      <c r="BT1519" s="71">
        <v>7.7306260000000002E-7</v>
      </c>
      <c r="BU1519" s="71">
        <v>5.5152430999999998E-8</v>
      </c>
      <c r="BV1519" s="71">
        <v>4.0005144000000002E-7</v>
      </c>
      <c r="BW1519" s="71">
        <v>4.1927942999999999E-11</v>
      </c>
      <c r="BX1519" s="71">
        <v>1.1494512E-7</v>
      </c>
      <c r="BY1519" s="71">
        <v>0</v>
      </c>
      <c r="BZ1519" s="71">
        <v>0</v>
      </c>
      <c r="CA1519" s="71">
        <v>0</v>
      </c>
      <c r="CB1519" s="71">
        <v>0</v>
      </c>
      <c r="CC1519" s="71">
        <v>1.2790189000000001E-10</v>
      </c>
      <c r="CD1519" s="71">
        <v>0</v>
      </c>
      <c r="CE1519" s="71">
        <v>0</v>
      </c>
      <c r="CF1519" s="71">
        <v>0</v>
      </c>
      <c r="CG1519" s="71">
        <v>2.0414753999999999E-8</v>
      </c>
      <c r="CH1519" s="71">
        <v>1.8232872999999999E-7</v>
      </c>
      <c r="CI1519" s="71">
        <v>2.885079E-13</v>
      </c>
      <c r="CJ1519" s="71">
        <v>0</v>
      </c>
      <c r="CL1519" s="186">
        <v>0</v>
      </c>
      <c r="CM1519" s="186">
        <v>1.4347682E-2</v>
      </c>
      <c r="CN1519" s="187">
        <v>0</v>
      </c>
      <c r="CO1519" s="186">
        <v>3.7734490000000002E-5</v>
      </c>
      <c r="CP1519" s="186">
        <v>0</v>
      </c>
      <c r="CQ1519" s="186">
        <v>0</v>
      </c>
      <c r="CR1519" s="186">
        <v>4.2427170999999998E-6</v>
      </c>
      <c r="CS1519" s="186">
        <v>0</v>
      </c>
      <c r="CT1519" s="186">
        <v>0</v>
      </c>
      <c r="CU1519" s="186">
        <v>0</v>
      </c>
    </row>
    <row r="1520" spans="1:99" ht="14.4">
      <c r="A1520" t="s">
        <v>3579</v>
      </c>
      <c r="B1520" s="92" t="s">
        <v>1737</v>
      </c>
      <c r="C1520" s="126" t="str">
        <f t="shared" si="395"/>
        <v>B.044.01.253</v>
      </c>
      <c r="D1520" s="11" t="s">
        <v>1738</v>
      </c>
      <c r="E1520" s="125" t="s">
        <v>1058</v>
      </c>
      <c r="F1520" s="128" t="str">
        <f t="shared" si="396"/>
        <v>Electricity Singapore production</v>
      </c>
      <c r="G1520" s="131">
        <f t="shared" si="391"/>
        <v>3.8016892356900006E-2</v>
      </c>
      <c r="H1520" s="183">
        <f t="shared" si="392"/>
        <v>4.0297543000000005E-3</v>
      </c>
      <c r="I1520" s="183">
        <f t="shared" si="393"/>
        <v>5.8872129E-3</v>
      </c>
      <c r="J1520" s="184">
        <f t="shared" si="394"/>
        <v>5.8451569000000003E-6</v>
      </c>
      <c r="K1520" s="183">
        <v>2.809408E-2</v>
      </c>
      <c r="L1520" s="146">
        <v>2.8169302000000001E-3</v>
      </c>
      <c r="M1520" s="146">
        <v>3.0702826999999999E-3</v>
      </c>
      <c r="N1520" s="146">
        <v>2.7754549E-3</v>
      </c>
      <c r="O1520" s="146">
        <v>1.2542994000000001E-3</v>
      </c>
      <c r="P1520" s="146">
        <v>0</v>
      </c>
      <c r="Q1520" s="146">
        <v>0</v>
      </c>
      <c r="R1520" s="188">
        <v>0</v>
      </c>
      <c r="S1520" s="188">
        <v>5.8451569000000003E-6</v>
      </c>
      <c r="T1520" s="146">
        <v>0</v>
      </c>
      <c r="U1520" s="146">
        <v>0</v>
      </c>
      <c r="V1520" s="146">
        <v>0</v>
      </c>
      <c r="W1520" s="146">
        <v>0</v>
      </c>
      <c r="X1520" s="146">
        <v>0</v>
      </c>
      <c r="Z1520" s="157">
        <f t="shared" si="400"/>
        <v>0.18729386666666667</v>
      </c>
      <c r="AB1520" s="131">
        <f t="shared" si="401"/>
        <v>2.809408E-2</v>
      </c>
      <c r="AC1520" s="131">
        <f t="shared" si="402"/>
        <v>9.9169671999999997E-3</v>
      </c>
      <c r="AD1520" s="131">
        <f t="shared" si="403"/>
        <v>5.8872129E-3</v>
      </c>
      <c r="AE1520" s="131">
        <f t="shared" si="404"/>
        <v>5.8872129E-3</v>
      </c>
      <c r="AF1520" s="131">
        <f t="shared" si="405"/>
        <v>5.8451569000000003E-6</v>
      </c>
      <c r="AH1520">
        <v>2.2890082999999999</v>
      </c>
      <c r="AI1520" s="71">
        <v>2.1733058999999999</v>
      </c>
      <c r="AJ1520" s="71">
        <v>0</v>
      </c>
      <c r="AK1520" s="71">
        <v>0</v>
      </c>
      <c r="AL1520" s="71">
        <v>9.4165584999999996E-2</v>
      </c>
      <c r="AM1520" s="71">
        <v>2.1536748000000001E-2</v>
      </c>
      <c r="AN1520" s="71">
        <v>0</v>
      </c>
      <c r="AP1520" s="129">
        <v>4.3661511E-3</v>
      </c>
      <c r="AQ1520" s="129">
        <v>4.0818610999999996E-3</v>
      </c>
      <c r="AR1520" s="129">
        <v>1.6250744E-4</v>
      </c>
      <c r="AS1520" s="129">
        <v>1.2178258999999999E-4</v>
      </c>
      <c r="AT1520" s="172">
        <f t="shared" si="397"/>
        <v>2.4471589593400001E-7</v>
      </c>
      <c r="AU1520" s="172">
        <f t="shared" si="398"/>
        <v>6.0098907098100002E-10</v>
      </c>
      <c r="AV1520" s="185">
        <f t="shared" si="399"/>
        <v>1.7056385064350001E-2</v>
      </c>
      <c r="AW1520" s="121">
        <v>1.7380871E-7</v>
      </c>
      <c r="AX1520" s="121">
        <v>5.2442283000000003E-10</v>
      </c>
      <c r="AY1520" s="121">
        <v>1.4327981000000001E-14</v>
      </c>
      <c r="AZ1520" s="121">
        <v>0</v>
      </c>
      <c r="BA1520" s="121">
        <v>0</v>
      </c>
      <c r="BB1520" s="121">
        <v>7.4374934000000002E-11</v>
      </c>
      <c r="BC1520" s="121">
        <v>7.0832810999999999E-8</v>
      </c>
      <c r="BD1520" s="121">
        <v>1.6961113000000002E-11</v>
      </c>
      <c r="BE1520" s="121">
        <v>5.9590799999999994E-11</v>
      </c>
      <c r="BF1520" s="121">
        <v>0</v>
      </c>
      <c r="BG1520" s="121">
        <v>0</v>
      </c>
      <c r="BH1520" s="121">
        <v>0</v>
      </c>
      <c r="BI1520" s="121">
        <v>0</v>
      </c>
      <c r="BJ1520" s="121">
        <v>0</v>
      </c>
      <c r="BK1520" s="121">
        <v>0</v>
      </c>
      <c r="BL1520" s="121">
        <v>0</v>
      </c>
      <c r="BM1520" s="121">
        <v>0</v>
      </c>
      <c r="BN1520" s="121">
        <v>2.2406435000000001E-7</v>
      </c>
      <c r="BO1520" s="121">
        <v>1.7056161E-2</v>
      </c>
      <c r="BP1520" s="121">
        <v>0</v>
      </c>
      <c r="BQ1520" s="121">
        <v>0</v>
      </c>
      <c r="BR1520" s="121">
        <v>0</v>
      </c>
      <c r="BT1520" s="71">
        <v>1.0167091999999999E-5</v>
      </c>
      <c r="BU1520" s="71">
        <v>4.1083698E-7</v>
      </c>
      <c r="BV1520" s="71">
        <v>5.2222499999999998E-6</v>
      </c>
      <c r="BW1520" s="71">
        <v>1.3213585E-9</v>
      </c>
      <c r="BX1520" s="71">
        <v>1.4611190999999999E-6</v>
      </c>
      <c r="BY1520" s="71">
        <v>0</v>
      </c>
      <c r="BZ1520" s="71">
        <v>0</v>
      </c>
      <c r="CA1520" s="71">
        <v>0</v>
      </c>
      <c r="CB1520" s="71">
        <v>0</v>
      </c>
      <c r="CC1520" s="71">
        <v>4.0308261999999999E-9</v>
      </c>
      <c r="CD1520" s="71">
        <v>0</v>
      </c>
      <c r="CE1520" s="71">
        <v>0</v>
      </c>
      <c r="CF1520" s="71">
        <v>0</v>
      </c>
      <c r="CG1520" s="71">
        <v>5.5721199000000002E-7</v>
      </c>
      <c r="CH1520" s="71">
        <v>2.5103222E-6</v>
      </c>
      <c r="CI1520" s="71">
        <v>7.4123844E-15</v>
      </c>
      <c r="CJ1520" s="71">
        <v>0</v>
      </c>
      <c r="CL1520" s="186">
        <v>0</v>
      </c>
      <c r="CM1520" s="186">
        <v>0.18729387</v>
      </c>
      <c r="CN1520" s="187">
        <v>0</v>
      </c>
      <c r="CO1520" s="186">
        <v>2.8108868000000002E-4</v>
      </c>
      <c r="CP1520" s="186">
        <v>0</v>
      </c>
      <c r="CQ1520" s="186">
        <v>0</v>
      </c>
      <c r="CR1520" s="186">
        <v>4.8456925000000002E-5</v>
      </c>
      <c r="CS1520" s="186">
        <v>0</v>
      </c>
      <c r="CT1520" s="186">
        <v>0</v>
      </c>
      <c r="CU1520" s="186">
        <v>0</v>
      </c>
    </row>
    <row r="1521" spans="1:99" ht="14.4">
      <c r="A1521" t="s">
        <v>3580</v>
      </c>
      <c r="B1521" s="92" t="s">
        <v>1737</v>
      </c>
      <c r="C1521" s="126" t="str">
        <f t="shared" si="395"/>
        <v>B.044.01.254</v>
      </c>
      <c r="D1521" s="11" t="s">
        <v>1738</v>
      </c>
      <c r="E1521" s="125" t="s">
        <v>1058</v>
      </c>
      <c r="F1521" s="128" t="str">
        <f t="shared" si="396"/>
        <v>Electricity Solomon Islands production</v>
      </c>
      <c r="G1521" s="131">
        <f t="shared" si="391"/>
        <v>4.0214859324999998E-2</v>
      </c>
      <c r="H1521" s="183">
        <f t="shared" si="392"/>
        <v>2.5836536999999998E-3</v>
      </c>
      <c r="I1521" s="183">
        <f t="shared" si="393"/>
        <v>7.8647122999999999E-3</v>
      </c>
      <c r="J1521" s="184">
        <f t="shared" si="394"/>
        <v>2.5095324999999998E-5</v>
      </c>
      <c r="K1521" s="183">
        <v>2.9741397999999999E-2</v>
      </c>
      <c r="L1521" s="146">
        <v>6.1997952999999998E-3</v>
      </c>
      <c r="M1521" s="146">
        <v>1.6649169999999999E-3</v>
      </c>
      <c r="N1521" s="146">
        <v>1.4095384E-3</v>
      </c>
      <c r="O1521" s="146">
        <v>1.1741153E-3</v>
      </c>
      <c r="P1521" s="146">
        <v>0</v>
      </c>
      <c r="Q1521" s="146">
        <v>0</v>
      </c>
      <c r="R1521" s="188">
        <v>0</v>
      </c>
      <c r="S1521" s="188">
        <v>2.5095324999999998E-5</v>
      </c>
      <c r="T1521" s="146">
        <v>0</v>
      </c>
      <c r="U1521" s="146">
        <v>0</v>
      </c>
      <c r="V1521" s="146">
        <v>0</v>
      </c>
      <c r="W1521" s="146">
        <v>0</v>
      </c>
      <c r="X1521" s="146">
        <v>0</v>
      </c>
      <c r="Z1521" s="157">
        <f t="shared" si="400"/>
        <v>0.19827598666666665</v>
      </c>
      <c r="AB1521" s="131">
        <f t="shared" si="401"/>
        <v>2.9741397999999999E-2</v>
      </c>
      <c r="AC1521" s="131">
        <f t="shared" si="402"/>
        <v>1.0448366000000001E-2</v>
      </c>
      <c r="AD1521" s="131">
        <f t="shared" si="403"/>
        <v>7.8647122999999999E-3</v>
      </c>
      <c r="AE1521" s="131">
        <f t="shared" si="404"/>
        <v>7.8647122999999999E-3</v>
      </c>
      <c r="AF1521" s="131">
        <f t="shared" si="405"/>
        <v>2.5095324999999998E-5</v>
      </c>
      <c r="AH1521">
        <v>2.6015809999999999</v>
      </c>
      <c r="AI1521" s="71">
        <v>2.5069781</v>
      </c>
      <c r="AJ1521" s="71">
        <v>0</v>
      </c>
      <c r="AK1521" s="71">
        <v>0</v>
      </c>
      <c r="AL1521" s="71">
        <v>0</v>
      </c>
      <c r="AM1521" s="71">
        <v>9.4602938999999997E-2</v>
      </c>
      <c r="AN1521" s="71">
        <v>0</v>
      </c>
      <c r="AP1521" s="129">
        <v>5.6219384000000001E-3</v>
      </c>
      <c r="AQ1521" s="129">
        <v>5.2550174E-3</v>
      </c>
      <c r="AR1521" s="129">
        <v>1.8791595E-4</v>
      </c>
      <c r="AS1521" s="129">
        <v>1.7900509999999999E-4</v>
      </c>
      <c r="AT1521" s="172">
        <f t="shared" si="397"/>
        <v>3.1504900194300001E-7</v>
      </c>
      <c r="AU1521" s="172">
        <f t="shared" si="398"/>
        <v>6.9495545371299999E-10</v>
      </c>
      <c r="AV1521" s="185">
        <f t="shared" si="399"/>
        <v>2.5070742987480001E-2</v>
      </c>
      <c r="AW1521" s="121">
        <v>1.8400011000000001E-7</v>
      </c>
      <c r="AX1521" s="121">
        <v>5.5517276000000005E-10</v>
      </c>
      <c r="AY1521" s="121">
        <v>1.5168112999999999E-14</v>
      </c>
      <c r="AZ1521" s="121">
        <v>0</v>
      </c>
      <c r="BA1521" s="121">
        <v>0</v>
      </c>
      <c r="BB1521" s="121">
        <v>3.7771943E-11</v>
      </c>
      <c r="BC1521" s="121">
        <v>1.3101111999999999E-7</v>
      </c>
      <c r="BD1521" s="121">
        <v>8.6138456E-12</v>
      </c>
      <c r="BE1521" s="121">
        <v>1.3115368000000001E-10</v>
      </c>
      <c r="BF1521" s="121">
        <v>0</v>
      </c>
      <c r="BG1521" s="121">
        <v>0</v>
      </c>
      <c r="BH1521" s="121">
        <v>0</v>
      </c>
      <c r="BI1521" s="121">
        <v>0</v>
      </c>
      <c r="BJ1521" s="121">
        <v>0</v>
      </c>
      <c r="BK1521" s="121">
        <v>0</v>
      </c>
      <c r="BL1521" s="121">
        <v>0</v>
      </c>
      <c r="BM1521" s="121">
        <v>0</v>
      </c>
      <c r="BN1521" s="121">
        <v>9.6198747999999996E-7</v>
      </c>
      <c r="BO1521" s="121">
        <v>2.5069780999999999E-2</v>
      </c>
      <c r="BP1521" s="121">
        <v>0</v>
      </c>
      <c r="BQ1521" s="121">
        <v>0</v>
      </c>
      <c r="BR1521" s="121">
        <v>0</v>
      </c>
      <c r="BT1521" s="71">
        <v>1.1586383E-5</v>
      </c>
      <c r="BU1521" s="71">
        <v>9.0421310000000004E-7</v>
      </c>
      <c r="BV1521" s="71">
        <v>5.5284605999999999E-6</v>
      </c>
      <c r="BW1521" s="71">
        <v>6.7106313000000004E-10</v>
      </c>
      <c r="BX1521" s="71">
        <v>1.7957586999999999E-6</v>
      </c>
      <c r="BY1521" s="71">
        <v>0</v>
      </c>
      <c r="BZ1521" s="71">
        <v>0</v>
      </c>
      <c r="CA1521" s="71">
        <v>0</v>
      </c>
      <c r="CB1521" s="71">
        <v>0</v>
      </c>
      <c r="CC1521" s="71">
        <v>2.0470894E-9</v>
      </c>
      <c r="CD1521" s="71">
        <v>0</v>
      </c>
      <c r="CE1521" s="71">
        <v>0</v>
      </c>
      <c r="CF1521" s="71">
        <v>0</v>
      </c>
      <c r="CG1521" s="71">
        <v>3.2813623999999999E-7</v>
      </c>
      <c r="CH1521" s="71">
        <v>3.0270959000000002E-6</v>
      </c>
      <c r="CI1521" s="71">
        <v>3.1823986999999999E-14</v>
      </c>
      <c r="CJ1521" s="71">
        <v>0</v>
      </c>
      <c r="CL1521" s="186">
        <v>0</v>
      </c>
      <c r="CM1521" s="186">
        <v>0.19827597999999999</v>
      </c>
      <c r="CN1521" s="187">
        <v>0</v>
      </c>
      <c r="CO1521" s="186">
        <v>6.1864943999999996E-4</v>
      </c>
      <c r="CP1521" s="186">
        <v>0</v>
      </c>
      <c r="CQ1521" s="186">
        <v>0</v>
      </c>
      <c r="CR1521" s="186">
        <v>6.7086030000000003E-5</v>
      </c>
      <c r="CS1521" s="186">
        <v>0</v>
      </c>
      <c r="CT1521" s="186">
        <v>0</v>
      </c>
      <c r="CU1521" s="186">
        <v>0</v>
      </c>
    </row>
    <row r="1522" spans="1:99" ht="14.4">
      <c r="A1522" t="s">
        <v>3581</v>
      </c>
      <c r="B1522" s="92" t="s">
        <v>1737</v>
      </c>
      <c r="C1522" s="126" t="str">
        <f t="shared" si="395"/>
        <v>B.044.01.255</v>
      </c>
      <c r="D1522" s="11" t="s">
        <v>1738</v>
      </c>
      <c r="E1522" s="125" t="s">
        <v>1058</v>
      </c>
      <c r="F1522" s="128" t="str">
        <f t="shared" si="396"/>
        <v>Electricity Somalia production</v>
      </c>
      <c r="G1522" s="131">
        <f t="shared" si="391"/>
        <v>4.550052173E-2</v>
      </c>
      <c r="H1522" s="183">
        <f t="shared" si="392"/>
        <v>2.9202087999999999E-3</v>
      </c>
      <c r="I1522" s="183">
        <f t="shared" si="393"/>
        <v>8.8863199E-3</v>
      </c>
      <c r="J1522" s="184">
        <f t="shared" si="394"/>
        <v>6.7331029999999998E-5</v>
      </c>
      <c r="K1522" s="183">
        <v>3.3626662000000002E-2</v>
      </c>
      <c r="L1522" s="146">
        <v>7.0026790000000004E-3</v>
      </c>
      <c r="M1522" s="146">
        <v>1.8836409000000001E-3</v>
      </c>
      <c r="N1522" s="146">
        <v>1.5947645E-3</v>
      </c>
      <c r="O1522" s="146">
        <v>1.3254442999999999E-3</v>
      </c>
      <c r="P1522" s="146">
        <v>0</v>
      </c>
      <c r="Q1522" s="146">
        <v>0</v>
      </c>
      <c r="R1522" s="188">
        <v>0</v>
      </c>
      <c r="S1522" s="188">
        <v>6.7331029999999998E-5</v>
      </c>
      <c r="T1522" s="146">
        <v>0</v>
      </c>
      <c r="U1522" s="146">
        <v>0</v>
      </c>
      <c r="V1522" s="146">
        <v>0</v>
      </c>
      <c r="W1522" s="146">
        <v>0</v>
      </c>
      <c r="X1522" s="146">
        <v>0</v>
      </c>
      <c r="Z1522" s="157">
        <f t="shared" si="400"/>
        <v>0.22417774666666668</v>
      </c>
      <c r="AB1522" s="131">
        <f t="shared" si="401"/>
        <v>3.3626662000000002E-2</v>
      </c>
      <c r="AC1522" s="131">
        <f t="shared" si="402"/>
        <v>1.1806528699999999E-2</v>
      </c>
      <c r="AD1522" s="131">
        <f t="shared" si="403"/>
        <v>8.8863199E-3</v>
      </c>
      <c r="AE1522" s="131">
        <f t="shared" si="404"/>
        <v>8.8863199E-3</v>
      </c>
      <c r="AF1522" s="131">
        <f t="shared" si="405"/>
        <v>6.7331029999999998E-5</v>
      </c>
      <c r="AH1522">
        <v>3.0797777000000002</v>
      </c>
      <c r="AI1522" s="71">
        <v>2.8286235999999998</v>
      </c>
      <c r="AJ1522" s="71">
        <v>0</v>
      </c>
      <c r="AK1522" s="71">
        <v>0</v>
      </c>
      <c r="AL1522" s="71">
        <v>0</v>
      </c>
      <c r="AM1522" s="71">
        <v>0.25115415000000002</v>
      </c>
      <c r="AN1522" s="71">
        <v>0</v>
      </c>
      <c r="AP1522" s="129">
        <v>6.3532494999999998E-3</v>
      </c>
      <c r="AQ1522" s="129">
        <v>5.9388414000000004E-3</v>
      </c>
      <c r="AR1522" s="129">
        <v>2.1242595E-4</v>
      </c>
      <c r="AS1522" s="129">
        <v>2.0198214999999999E-4</v>
      </c>
      <c r="AT1522" s="172">
        <f t="shared" si="397"/>
        <v>3.5604565552000001E-7</v>
      </c>
      <c r="AU1522" s="172">
        <f t="shared" si="398"/>
        <v>7.8559891289700008E-10</v>
      </c>
      <c r="AV1522" s="185">
        <f t="shared" si="399"/>
        <v>2.8288817022799999E-2</v>
      </c>
      <c r="AW1522" s="121">
        <v>2.0803695E-7</v>
      </c>
      <c r="AX1522" s="121">
        <v>6.2769768000000002E-10</v>
      </c>
      <c r="AY1522" s="121">
        <v>1.7149597000000001E-14</v>
      </c>
      <c r="AZ1522" s="121">
        <v>0</v>
      </c>
      <c r="BA1522" s="121">
        <v>0</v>
      </c>
      <c r="BB1522" s="121">
        <v>4.2735519999999998E-11</v>
      </c>
      <c r="BC1522" s="121">
        <v>1.4796597000000001E-7</v>
      </c>
      <c r="BD1522" s="121">
        <v>9.7457833000000008E-12</v>
      </c>
      <c r="BE1522" s="121">
        <v>1.4813829999999999E-10</v>
      </c>
      <c r="BF1522" s="121">
        <v>0</v>
      </c>
      <c r="BG1522" s="121">
        <v>0</v>
      </c>
      <c r="BH1522" s="121">
        <v>0</v>
      </c>
      <c r="BI1522" s="121">
        <v>0</v>
      </c>
      <c r="BJ1522" s="121">
        <v>0</v>
      </c>
      <c r="BK1522" s="121">
        <v>0</v>
      </c>
      <c r="BL1522" s="121">
        <v>0</v>
      </c>
      <c r="BM1522" s="121">
        <v>0</v>
      </c>
      <c r="BN1522" s="121">
        <v>2.5810228000000001E-6</v>
      </c>
      <c r="BO1522" s="121">
        <v>2.8286235999999999E-2</v>
      </c>
      <c r="BP1522" s="121">
        <v>0</v>
      </c>
      <c r="BQ1522" s="121">
        <v>0</v>
      </c>
      <c r="BR1522" s="121">
        <v>0</v>
      </c>
      <c r="BT1522" s="71">
        <v>1.308934E-5</v>
      </c>
      <c r="BU1522" s="71">
        <v>1.0213102E-6</v>
      </c>
      <c r="BV1522" s="71">
        <v>6.2506703000000004E-6</v>
      </c>
      <c r="BW1522" s="71">
        <v>7.5924693999999995E-10</v>
      </c>
      <c r="BX1522" s="71">
        <v>2.0276672000000001E-6</v>
      </c>
      <c r="BY1522" s="71">
        <v>0</v>
      </c>
      <c r="BZ1522" s="71">
        <v>0</v>
      </c>
      <c r="CA1522" s="71">
        <v>0</v>
      </c>
      <c r="CB1522" s="71">
        <v>0</v>
      </c>
      <c r="CC1522" s="71">
        <v>2.3160956000000001E-9</v>
      </c>
      <c r="CD1522" s="71">
        <v>0</v>
      </c>
      <c r="CE1522" s="71">
        <v>0</v>
      </c>
      <c r="CF1522" s="71">
        <v>0</v>
      </c>
      <c r="CG1522" s="71">
        <v>3.7114437E-7</v>
      </c>
      <c r="CH1522" s="71">
        <v>3.4154725999999999E-6</v>
      </c>
      <c r="CI1522" s="71">
        <v>8.5384102999999998E-14</v>
      </c>
      <c r="CJ1522" s="71">
        <v>0</v>
      </c>
      <c r="CL1522" s="186">
        <v>0</v>
      </c>
      <c r="CM1522" s="186">
        <v>0.22417773999999999</v>
      </c>
      <c r="CN1522" s="187">
        <v>0</v>
      </c>
      <c r="CO1522" s="186">
        <v>6.9876555999999999E-4</v>
      </c>
      <c r="CP1522" s="186">
        <v>0</v>
      </c>
      <c r="CQ1522" s="186">
        <v>0</v>
      </c>
      <c r="CR1522" s="186">
        <v>7.5755805000000004E-5</v>
      </c>
      <c r="CS1522" s="186">
        <v>0</v>
      </c>
      <c r="CT1522" s="186">
        <v>0</v>
      </c>
      <c r="CU1522" s="186">
        <v>0</v>
      </c>
    </row>
    <row r="1523" spans="1:99" ht="14.4">
      <c r="A1523" t="s">
        <v>3582</v>
      </c>
      <c r="B1523" s="92" t="s">
        <v>1737</v>
      </c>
      <c r="C1523" s="126" t="str">
        <f t="shared" si="395"/>
        <v>B.044.01.256</v>
      </c>
      <c r="D1523" s="11" t="s">
        <v>1738</v>
      </c>
      <c r="E1523" s="125" t="s">
        <v>1058</v>
      </c>
      <c r="F1523" s="128" t="str">
        <f t="shared" si="396"/>
        <v>Electricity South Africa production</v>
      </c>
      <c r="G1523" s="131">
        <f t="shared" si="391"/>
        <v>4.6697202178000004E-2</v>
      </c>
      <c r="H1523" s="183">
        <f t="shared" si="392"/>
        <v>2.3105168499999999E-3</v>
      </c>
      <c r="I1523" s="183">
        <f t="shared" si="393"/>
        <v>4.7685886999999996E-3</v>
      </c>
      <c r="J1523" s="184">
        <f t="shared" si="394"/>
        <v>9.9808462800000009E-4</v>
      </c>
      <c r="K1523" s="183">
        <v>3.8620012000000002E-2</v>
      </c>
      <c r="L1523" s="146">
        <v>2.3312625999999999E-3</v>
      </c>
      <c r="M1523" s="146">
        <v>2.4373261000000001E-3</v>
      </c>
      <c r="N1523" s="146">
        <v>2.0759244E-3</v>
      </c>
      <c r="O1523" s="146">
        <v>2.3459245000000001E-4</v>
      </c>
      <c r="P1523" s="146">
        <v>0</v>
      </c>
      <c r="Q1523" s="146">
        <v>0</v>
      </c>
      <c r="R1523" s="188">
        <v>0</v>
      </c>
      <c r="S1523" s="188">
        <v>3.9345028E-5</v>
      </c>
      <c r="T1523" s="146">
        <v>0</v>
      </c>
      <c r="U1523" s="146">
        <v>9.587396E-4</v>
      </c>
      <c r="V1523" s="146">
        <v>0</v>
      </c>
      <c r="W1523" s="146">
        <v>0</v>
      </c>
      <c r="X1523" s="146">
        <v>0</v>
      </c>
      <c r="Z1523" s="157">
        <f t="shared" si="400"/>
        <v>0.25746674666666669</v>
      </c>
      <c r="AB1523" s="131">
        <f t="shared" si="401"/>
        <v>3.8620012000000002E-2</v>
      </c>
      <c r="AC1523" s="131">
        <f t="shared" si="402"/>
        <v>7.07910555E-3</v>
      </c>
      <c r="AD1523" s="131">
        <f t="shared" si="403"/>
        <v>4.7685886999999996E-3</v>
      </c>
      <c r="AE1523" s="131">
        <f t="shared" si="404"/>
        <v>4.7685886999999996E-3</v>
      </c>
      <c r="AF1523" s="131">
        <f t="shared" si="405"/>
        <v>9.9808462800000009E-4</v>
      </c>
      <c r="AH1523">
        <v>3.042516</v>
      </c>
      <c r="AI1523" s="71">
        <v>2.7584388</v>
      </c>
      <c r="AJ1523" s="71">
        <v>0.13282884</v>
      </c>
      <c r="AK1523" s="71">
        <v>0</v>
      </c>
      <c r="AL1523" s="71">
        <v>6.2854512999999997E-3</v>
      </c>
      <c r="AM1523" s="71">
        <v>0.14146163</v>
      </c>
      <c r="AN1523" s="71">
        <v>3.5013002999999998E-3</v>
      </c>
      <c r="AP1523" s="129">
        <v>5.0030561999999997E-3</v>
      </c>
      <c r="AQ1523" s="129">
        <v>4.7538416000000002E-3</v>
      </c>
      <c r="AR1523" s="129">
        <v>2.1170415E-4</v>
      </c>
      <c r="AS1523" s="129">
        <v>3.7510532E-5</v>
      </c>
      <c r="AT1523" s="172">
        <f t="shared" si="397"/>
        <v>2.8500248934700002E-7</v>
      </c>
      <c r="AU1523" s="172">
        <f t="shared" si="398"/>
        <v>7.8292953820600006E-10</v>
      </c>
      <c r="AV1523" s="185">
        <f t="shared" si="399"/>
        <v>5.2535758692000001E-3</v>
      </c>
      <c r="AW1523" s="121">
        <v>2.3892913999999999E-7</v>
      </c>
      <c r="AX1523" s="121">
        <v>7.2090689999999999E-10</v>
      </c>
      <c r="AY1523" s="121">
        <v>1.9696205999999999E-14</v>
      </c>
      <c r="AZ1523" s="121">
        <v>0</v>
      </c>
      <c r="BA1523" s="121">
        <v>0</v>
      </c>
      <c r="BB1523" s="121">
        <v>5.5629346999999997E-11</v>
      </c>
      <c r="BC1523" s="121">
        <v>4.6017719999999999E-8</v>
      </c>
      <c r="BD1523" s="121">
        <v>1.2686205E-11</v>
      </c>
      <c r="BE1523" s="121">
        <v>4.9316737000000001E-11</v>
      </c>
      <c r="BF1523" s="121">
        <v>0</v>
      </c>
      <c r="BG1523" s="121">
        <v>0</v>
      </c>
      <c r="BH1523" s="121">
        <v>0</v>
      </c>
      <c r="BI1523" s="121">
        <v>0</v>
      </c>
      <c r="BJ1523" s="121">
        <v>0</v>
      </c>
      <c r="BK1523" s="121">
        <v>0</v>
      </c>
      <c r="BL1523" s="121">
        <v>0</v>
      </c>
      <c r="BM1523" s="121">
        <v>0</v>
      </c>
      <c r="BN1523" s="121">
        <v>2.8910691999999998E-6</v>
      </c>
      <c r="BO1523" s="121">
        <v>5.2506847999999997E-3</v>
      </c>
      <c r="BP1523" s="121">
        <v>0</v>
      </c>
      <c r="BQ1523" s="121">
        <v>0</v>
      </c>
      <c r="BR1523" s="121">
        <v>0</v>
      </c>
      <c r="BT1523" s="71">
        <v>1.1932547999999999E-5</v>
      </c>
      <c r="BU1523" s="71">
        <v>3.4000448000000003E-7</v>
      </c>
      <c r="BV1523" s="71">
        <v>7.1788561000000004E-6</v>
      </c>
      <c r="BW1523" s="71">
        <v>9.8832099000000002E-10</v>
      </c>
      <c r="BX1523" s="71">
        <v>4.9005243E-7</v>
      </c>
      <c r="BY1523" s="71">
        <v>0</v>
      </c>
      <c r="BZ1523" s="71">
        <v>0</v>
      </c>
      <c r="CA1523" s="71">
        <v>0</v>
      </c>
      <c r="CB1523" s="71">
        <v>0</v>
      </c>
      <c r="CC1523" s="71">
        <v>3.0148898000000001E-9</v>
      </c>
      <c r="CD1523" s="71">
        <v>0</v>
      </c>
      <c r="CE1523" s="71">
        <v>0</v>
      </c>
      <c r="CF1523" s="71">
        <v>0</v>
      </c>
      <c r="CG1523" s="71">
        <v>4.1889499000000001E-7</v>
      </c>
      <c r="CH1523" s="71">
        <v>3.5007365000000001E-6</v>
      </c>
      <c r="CI1523" s="71">
        <v>4.9894378000000003E-14</v>
      </c>
      <c r="CJ1523" s="71">
        <v>0</v>
      </c>
      <c r="CL1523" s="186">
        <v>0</v>
      </c>
      <c r="CM1523" s="186">
        <v>0.25746675000000002</v>
      </c>
      <c r="CN1523" s="187">
        <v>0</v>
      </c>
      <c r="CO1523" s="186">
        <v>2.3262612E-4</v>
      </c>
      <c r="CP1523" s="186">
        <v>0</v>
      </c>
      <c r="CQ1523" s="186">
        <v>0</v>
      </c>
      <c r="CR1523" s="186">
        <v>2.0066224E-5</v>
      </c>
      <c r="CS1523" s="186">
        <v>0</v>
      </c>
      <c r="CT1523" s="186">
        <v>0</v>
      </c>
      <c r="CU1523" s="186">
        <v>0</v>
      </c>
    </row>
    <row r="1524" spans="1:99" ht="14.4">
      <c r="A1524" t="s">
        <v>3583</v>
      </c>
      <c r="B1524" s="92" t="s">
        <v>1737</v>
      </c>
      <c r="C1524" s="126" t="str">
        <f t="shared" si="395"/>
        <v>B.044.01.257</v>
      </c>
      <c r="D1524" s="11" t="s">
        <v>1738</v>
      </c>
      <c r="E1524" s="125" t="s">
        <v>1058</v>
      </c>
      <c r="F1524" s="128" t="str">
        <f t="shared" si="396"/>
        <v>Electricity South Korea production</v>
      </c>
      <c r="G1524" s="131">
        <f t="shared" si="391"/>
        <v>3.1885551590000005E-2</v>
      </c>
      <c r="H1524" s="183">
        <f t="shared" si="392"/>
        <v>9.5543857000000008E-4</v>
      </c>
      <c r="I1524" s="183">
        <f t="shared" si="393"/>
        <v>1.92847658E-3</v>
      </c>
      <c r="J1524" s="184">
        <f t="shared" si="394"/>
        <v>7.7448254400000003E-3</v>
      </c>
      <c r="K1524" s="183">
        <v>2.1256811E-2</v>
      </c>
      <c r="L1524" s="146">
        <v>1.0555524999999999E-3</v>
      </c>
      <c r="M1524" s="146">
        <v>8.7292407999999997E-4</v>
      </c>
      <c r="N1524" s="146">
        <v>7.9701927000000005E-4</v>
      </c>
      <c r="O1524" s="146">
        <v>1.584193E-4</v>
      </c>
      <c r="P1524" s="146">
        <v>0</v>
      </c>
      <c r="Q1524" s="146">
        <v>0</v>
      </c>
      <c r="R1524" s="146">
        <v>0</v>
      </c>
      <c r="S1524" s="188">
        <v>1.757224E-5</v>
      </c>
      <c r="T1524" s="146">
        <v>0</v>
      </c>
      <c r="U1524" s="146">
        <v>7.7272532E-3</v>
      </c>
      <c r="V1524" s="146">
        <v>0</v>
      </c>
      <c r="W1524" s="146">
        <v>0</v>
      </c>
      <c r="X1524" s="146">
        <v>0</v>
      </c>
      <c r="Z1524" s="157">
        <f t="shared" si="400"/>
        <v>0.14171207333333335</v>
      </c>
      <c r="AB1524" s="131">
        <f t="shared" si="401"/>
        <v>2.1256811E-2</v>
      </c>
      <c r="AC1524" s="131">
        <f t="shared" si="402"/>
        <v>2.8839151500000002E-3</v>
      </c>
      <c r="AD1524" s="131">
        <f t="shared" si="403"/>
        <v>1.92847658E-3</v>
      </c>
      <c r="AE1524" s="131">
        <f t="shared" si="404"/>
        <v>1.92847658E-3</v>
      </c>
      <c r="AF1524" s="131">
        <f t="shared" si="405"/>
        <v>7.7448254400000003E-3</v>
      </c>
      <c r="AH1524">
        <v>2.8028833</v>
      </c>
      <c r="AI1524" s="71">
        <v>1.5576030000000001</v>
      </c>
      <c r="AJ1524" s="71">
        <v>1.0705743999999999</v>
      </c>
      <c r="AK1524" s="71">
        <v>0</v>
      </c>
      <c r="AL1524" s="71">
        <v>0.10753799</v>
      </c>
      <c r="AM1524" s="71">
        <v>6.0003991E-2</v>
      </c>
      <c r="AN1524" s="71">
        <v>7.1639117999999996E-3</v>
      </c>
      <c r="AP1524" s="129">
        <v>2.7170346999999999E-3</v>
      </c>
      <c r="AQ1524" s="129">
        <v>2.5551247E-3</v>
      </c>
      <c r="AR1524" s="129">
        <v>1.1465095999999999E-4</v>
      </c>
      <c r="AS1524" s="129">
        <v>4.7258978000000003E-5</v>
      </c>
      <c r="AT1524" s="172">
        <f t="shared" si="397"/>
        <v>1.5318494003300001E-7</v>
      </c>
      <c r="AU1524" s="172">
        <f t="shared" si="398"/>
        <v>4.2400502927399997E-10</v>
      </c>
      <c r="AV1524" s="185">
        <f t="shared" si="399"/>
        <v>6.6189045470000001E-3</v>
      </c>
      <c r="AW1524" s="121">
        <v>1.3150880999999999E-7</v>
      </c>
      <c r="AX1524" s="121">
        <v>3.9679381E-10</v>
      </c>
      <c r="AY1524" s="121">
        <v>1.0840974000000001E-14</v>
      </c>
      <c r="AZ1524" s="121">
        <v>0</v>
      </c>
      <c r="BA1524" s="121">
        <v>0</v>
      </c>
      <c r="BB1524" s="121">
        <v>2.1358033E-11</v>
      </c>
      <c r="BC1524" s="121">
        <v>2.1654772000000001E-8</v>
      </c>
      <c r="BD1524" s="121">
        <v>4.8706733000000002E-12</v>
      </c>
      <c r="BE1524" s="121">
        <v>2.2329705E-11</v>
      </c>
      <c r="BF1524" s="121">
        <v>0</v>
      </c>
      <c r="BG1524" s="121">
        <v>0</v>
      </c>
      <c r="BH1524" s="121">
        <v>0</v>
      </c>
      <c r="BI1524" s="121">
        <v>0</v>
      </c>
      <c r="BJ1524" s="121">
        <v>0</v>
      </c>
      <c r="BK1524" s="121">
        <v>0</v>
      </c>
      <c r="BL1524" s="121">
        <v>0</v>
      </c>
      <c r="BM1524" s="121">
        <v>0</v>
      </c>
      <c r="BN1524" s="121">
        <v>1.1819047E-5</v>
      </c>
      <c r="BO1524" s="121">
        <v>6.6070855000000001E-3</v>
      </c>
      <c r="BP1524" s="121">
        <v>0</v>
      </c>
      <c r="BQ1524" s="121">
        <v>0</v>
      </c>
      <c r="BR1524" s="121">
        <v>0</v>
      </c>
      <c r="BT1524" s="71">
        <v>7.7573517000000002E-6</v>
      </c>
      <c r="BU1524" s="71">
        <v>1.5394773E-7</v>
      </c>
      <c r="BV1524" s="71">
        <v>3.9513087000000004E-6</v>
      </c>
      <c r="BW1524" s="71">
        <v>3.7945065000000002E-10</v>
      </c>
      <c r="BX1524" s="71">
        <v>2.6861001E-7</v>
      </c>
      <c r="BY1524" s="71">
        <v>0</v>
      </c>
      <c r="BZ1524" s="71">
        <v>0</v>
      </c>
      <c r="CA1524" s="71">
        <v>0</v>
      </c>
      <c r="CB1524" s="71">
        <v>0</v>
      </c>
      <c r="CC1524" s="71">
        <v>1.1575205999999999E-9</v>
      </c>
      <c r="CD1524" s="71">
        <v>0</v>
      </c>
      <c r="CE1524" s="71">
        <v>0</v>
      </c>
      <c r="CF1524" s="71">
        <v>0</v>
      </c>
      <c r="CG1524" s="71">
        <v>1.6234779E-7</v>
      </c>
      <c r="CH1524" s="71">
        <v>3.2196005000000002E-6</v>
      </c>
      <c r="CI1524" s="71">
        <v>2.2283781000000002E-14</v>
      </c>
      <c r="CJ1524" s="71">
        <v>0</v>
      </c>
      <c r="CL1524" s="186">
        <v>0</v>
      </c>
      <c r="CM1524" s="186">
        <v>0.14171207999999999</v>
      </c>
      <c r="CN1524" s="187">
        <v>0</v>
      </c>
      <c r="CO1524" s="186">
        <v>1.0532879999999999E-4</v>
      </c>
      <c r="CP1524" s="186">
        <v>0</v>
      </c>
      <c r="CQ1524" s="186">
        <v>0</v>
      </c>
      <c r="CR1524" s="186">
        <v>1.0387365000000001E-5</v>
      </c>
      <c r="CS1524" s="186">
        <v>0</v>
      </c>
      <c r="CT1524" s="186">
        <v>0</v>
      </c>
      <c r="CU1524" s="186">
        <v>0</v>
      </c>
    </row>
    <row r="1525" spans="1:99" ht="14.4">
      <c r="A1525" t="s">
        <v>3584</v>
      </c>
      <c r="B1525" s="92" t="s">
        <v>1737</v>
      </c>
      <c r="C1525" s="126" t="str">
        <f t="shared" si="395"/>
        <v>B.044.01.258</v>
      </c>
      <c r="D1525" s="11" t="s">
        <v>1738</v>
      </c>
      <c r="E1525" s="125" t="s">
        <v>1058</v>
      </c>
      <c r="F1525" s="128" t="str">
        <f t="shared" si="396"/>
        <v>Electricity South Sudan production</v>
      </c>
      <c r="G1525" s="131">
        <f t="shared" si="391"/>
        <v>4.1213699915999998E-2</v>
      </c>
      <c r="H1525" s="183">
        <f t="shared" si="392"/>
        <v>2.6483825000000001E-3</v>
      </c>
      <c r="I1525" s="183">
        <f t="shared" si="393"/>
        <v>8.0624284999999997E-3</v>
      </c>
      <c r="J1525" s="184">
        <f t="shared" si="394"/>
        <v>1.8714916E-5</v>
      </c>
      <c r="K1525" s="183">
        <v>3.0484173999999999E-2</v>
      </c>
      <c r="L1525" s="146">
        <v>6.3561796000000002E-3</v>
      </c>
      <c r="M1525" s="146">
        <v>1.7062488999999999E-3</v>
      </c>
      <c r="N1525" s="146">
        <v>1.4445812E-3</v>
      </c>
      <c r="O1525" s="146">
        <v>1.2038013000000001E-3</v>
      </c>
      <c r="P1525" s="146">
        <v>0</v>
      </c>
      <c r="Q1525" s="146">
        <v>0</v>
      </c>
      <c r="R1525" s="146">
        <v>0</v>
      </c>
      <c r="S1525" s="188">
        <v>1.8714916E-5</v>
      </c>
      <c r="T1525" s="146">
        <v>0</v>
      </c>
      <c r="U1525" s="146">
        <v>0</v>
      </c>
      <c r="V1525" s="146">
        <v>0</v>
      </c>
      <c r="W1525" s="146">
        <v>0</v>
      </c>
      <c r="X1525" s="146">
        <v>0</v>
      </c>
      <c r="Z1525" s="157">
        <f t="shared" si="400"/>
        <v>0.20322782666666667</v>
      </c>
      <c r="AB1525" s="131">
        <f t="shared" si="401"/>
        <v>3.0484173999999999E-2</v>
      </c>
      <c r="AC1525" s="131">
        <f t="shared" si="402"/>
        <v>1.0710810999999999E-2</v>
      </c>
      <c r="AD1525" s="131">
        <f t="shared" si="403"/>
        <v>8.0624284999999997E-3</v>
      </c>
      <c r="AE1525" s="131">
        <f t="shared" si="404"/>
        <v>8.0624284999999997E-3</v>
      </c>
      <c r="AF1525" s="131">
        <f t="shared" si="405"/>
        <v>1.8714916E-5</v>
      </c>
      <c r="AH1525">
        <v>2.641232</v>
      </c>
      <c r="AI1525" s="71">
        <v>2.5706815999999999</v>
      </c>
      <c r="AJ1525" s="71">
        <v>0</v>
      </c>
      <c r="AK1525" s="71">
        <v>0</v>
      </c>
      <c r="AL1525" s="71">
        <v>0</v>
      </c>
      <c r="AM1525" s="71">
        <v>7.0550432999999996E-2</v>
      </c>
      <c r="AN1525" s="71">
        <v>0</v>
      </c>
      <c r="AP1525" s="129">
        <v>5.7629919999999998E-3</v>
      </c>
      <c r="AQ1525" s="129">
        <v>5.3868225E-3</v>
      </c>
      <c r="AR1525" s="129">
        <v>1.9261764999999999E-4</v>
      </c>
      <c r="AS1525" s="129">
        <v>1.8355178999999999E-4</v>
      </c>
      <c r="AT1525" s="172">
        <f t="shared" si="397"/>
        <v>3.2295099100000001E-7</v>
      </c>
      <c r="AU1525" s="172">
        <f t="shared" si="398"/>
        <v>7.1234337332900002E-10</v>
      </c>
      <c r="AV1525" s="185">
        <f t="shared" si="399"/>
        <v>2.5707533405120001E-2</v>
      </c>
      <c r="AW1525" s="121">
        <v>1.8859543E-7</v>
      </c>
      <c r="AX1525" s="121">
        <v>5.6903791999999997E-10</v>
      </c>
      <c r="AY1525" s="121">
        <v>1.5546929000000001E-14</v>
      </c>
      <c r="AZ1525" s="121">
        <v>0</v>
      </c>
      <c r="BA1525" s="121">
        <v>0</v>
      </c>
      <c r="BB1525" s="121">
        <v>3.8710999999999997E-11</v>
      </c>
      <c r="BC1525" s="121">
        <v>1.3431685000000001E-7</v>
      </c>
      <c r="BD1525" s="121">
        <v>8.8279964000000003E-12</v>
      </c>
      <c r="BE1525" s="121">
        <v>1.3446191E-10</v>
      </c>
      <c r="BF1525" s="121">
        <v>0</v>
      </c>
      <c r="BG1525" s="121">
        <v>0</v>
      </c>
      <c r="BH1525" s="121">
        <v>0</v>
      </c>
      <c r="BI1525" s="121">
        <v>0</v>
      </c>
      <c r="BJ1525" s="121">
        <v>0</v>
      </c>
      <c r="BK1525" s="121">
        <v>0</v>
      </c>
      <c r="BL1525" s="121">
        <v>0</v>
      </c>
      <c r="BM1525" s="121">
        <v>0</v>
      </c>
      <c r="BN1525" s="121">
        <v>7.1740512000000005E-7</v>
      </c>
      <c r="BO1525" s="121">
        <v>2.5706816E-2</v>
      </c>
      <c r="BP1525" s="121">
        <v>0</v>
      </c>
      <c r="BQ1525" s="121">
        <v>0</v>
      </c>
      <c r="BR1525" s="121">
        <v>0</v>
      </c>
      <c r="BT1525" s="71">
        <v>1.1877786999999999E-5</v>
      </c>
      <c r="BU1525" s="71">
        <v>9.2702106999999996E-7</v>
      </c>
      <c r="BV1525" s="71">
        <v>5.6665310999999996E-6</v>
      </c>
      <c r="BW1525" s="71">
        <v>6.8774659000000004E-10</v>
      </c>
      <c r="BX1525" s="71">
        <v>1.8411178E-6</v>
      </c>
      <c r="BY1525" s="71">
        <v>0</v>
      </c>
      <c r="BZ1525" s="71">
        <v>0</v>
      </c>
      <c r="CA1525" s="71">
        <v>0</v>
      </c>
      <c r="CB1525" s="71">
        <v>0</v>
      </c>
      <c r="CC1525" s="71">
        <v>2.0979825999999998E-9</v>
      </c>
      <c r="CD1525" s="71">
        <v>0</v>
      </c>
      <c r="CE1525" s="71">
        <v>0</v>
      </c>
      <c r="CF1525" s="71">
        <v>0</v>
      </c>
      <c r="CG1525" s="71">
        <v>3.3631541000000001E-7</v>
      </c>
      <c r="CH1525" s="71">
        <v>3.1040158999999999E-6</v>
      </c>
      <c r="CI1525" s="71">
        <v>2.3732837000000001E-14</v>
      </c>
      <c r="CJ1525" s="71">
        <v>0</v>
      </c>
      <c r="CL1525" s="186">
        <v>0</v>
      </c>
      <c r="CM1525" s="186">
        <v>0.20322783</v>
      </c>
      <c r="CN1525" s="187">
        <v>0</v>
      </c>
      <c r="CO1525" s="186">
        <v>6.3425430999999996E-4</v>
      </c>
      <c r="CP1525" s="186">
        <v>0</v>
      </c>
      <c r="CQ1525" s="186">
        <v>0</v>
      </c>
      <c r="CR1525" s="186">
        <v>6.8779960999999995E-5</v>
      </c>
      <c r="CS1525" s="186">
        <v>0</v>
      </c>
      <c r="CT1525" s="186">
        <v>0</v>
      </c>
      <c r="CU1525" s="186">
        <v>0</v>
      </c>
    </row>
    <row r="1526" spans="1:99" ht="14.4">
      <c r="A1526" t="s">
        <v>3585</v>
      </c>
      <c r="B1526" s="92" t="s">
        <v>1737</v>
      </c>
      <c r="C1526" s="126" t="str">
        <f t="shared" si="395"/>
        <v>B.044.01.259</v>
      </c>
      <c r="D1526" s="11" t="s">
        <v>1738</v>
      </c>
      <c r="E1526" s="125" t="s">
        <v>1058</v>
      </c>
      <c r="F1526" s="128" t="str">
        <f t="shared" si="396"/>
        <v>Electricity Sri Lanka production</v>
      </c>
      <c r="G1526" s="131">
        <f t="shared" ref="G1526:G1590" si="406">H1526+I1526+J1526+K1526</f>
        <v>2.348546617E-2</v>
      </c>
      <c r="H1526" s="183">
        <f t="shared" ref="H1526:H1590" si="407">N1526+O1526+P1526+Q1526</f>
        <v>1.69943294E-3</v>
      </c>
      <c r="I1526" s="183">
        <f t="shared" ref="I1526:I1590" si="408">L1526+M1526+R1526+V1526+T1526</f>
        <v>3.0007721000000001E-3</v>
      </c>
      <c r="J1526" s="184">
        <f t="shared" ref="J1526:J1590" si="409">S1526+U1526+W1526+X1526</f>
        <v>1.2601512999999999E-4</v>
      </c>
      <c r="K1526" s="183">
        <v>1.8659246000000001E-2</v>
      </c>
      <c r="L1526" s="146">
        <v>1.8202377E-3</v>
      </c>
      <c r="M1526" s="146">
        <v>1.1805343999999999E-3</v>
      </c>
      <c r="N1526" s="146">
        <v>1.0042343E-3</v>
      </c>
      <c r="O1526" s="146">
        <v>6.9519864E-4</v>
      </c>
      <c r="P1526" s="146">
        <v>0</v>
      </c>
      <c r="Q1526" s="146">
        <v>0</v>
      </c>
      <c r="R1526" s="188">
        <v>0</v>
      </c>
      <c r="S1526" s="188">
        <v>1.2601512999999999E-4</v>
      </c>
      <c r="T1526" s="146">
        <v>0</v>
      </c>
      <c r="U1526" s="146">
        <v>0</v>
      </c>
      <c r="V1526" s="146">
        <v>0</v>
      </c>
      <c r="W1526" s="146">
        <v>0</v>
      </c>
      <c r="X1526" s="146">
        <v>0</v>
      </c>
      <c r="Z1526" s="157">
        <f t="shared" si="400"/>
        <v>0.12439497333333334</v>
      </c>
      <c r="AB1526" s="131">
        <f t="shared" si="401"/>
        <v>1.8659246000000001E-2</v>
      </c>
      <c r="AC1526" s="131">
        <f t="shared" si="402"/>
        <v>4.7002050400000005E-3</v>
      </c>
      <c r="AD1526" s="131">
        <f t="shared" si="403"/>
        <v>3.0007721000000001E-3</v>
      </c>
      <c r="AE1526" s="131">
        <f t="shared" si="404"/>
        <v>3.0007721000000001E-3</v>
      </c>
      <c r="AF1526" s="131">
        <f t="shared" si="405"/>
        <v>1.2601512999999999E-4</v>
      </c>
      <c r="AH1526">
        <v>1.9958098</v>
      </c>
      <c r="AI1526" s="71">
        <v>1.3697765</v>
      </c>
      <c r="AJ1526" s="71">
        <v>0</v>
      </c>
      <c r="AK1526" s="71">
        <v>0</v>
      </c>
      <c r="AL1526" s="71">
        <v>3.0084270999999999E-2</v>
      </c>
      <c r="AM1526" s="71">
        <v>0.14404755</v>
      </c>
      <c r="AN1526" s="71">
        <v>0.45190142</v>
      </c>
      <c r="AP1526" s="129">
        <v>2.8026690999999999E-3</v>
      </c>
      <c r="AQ1526" s="129">
        <v>2.6592496E-3</v>
      </c>
      <c r="AR1526" s="129">
        <v>1.0625603E-4</v>
      </c>
      <c r="AS1526" s="129">
        <v>3.7163423E-5</v>
      </c>
      <c r="AT1526" s="172">
        <f t="shared" si="397"/>
        <v>1.5942743085399999E-7</v>
      </c>
      <c r="AU1526" s="172">
        <f t="shared" si="398"/>
        <v>3.9295867471529999E-10</v>
      </c>
      <c r="AV1526" s="185">
        <f t="shared" si="399"/>
        <v>5.2049611800000003E-3</v>
      </c>
      <c r="AW1526" s="121">
        <v>1.1543852999999999E-7</v>
      </c>
      <c r="AX1526" s="121">
        <v>3.4830591999999998E-10</v>
      </c>
      <c r="AY1526" s="121">
        <v>9.5162152999999999E-15</v>
      </c>
      <c r="AZ1526" s="121">
        <v>0</v>
      </c>
      <c r="BA1526" s="121">
        <v>0</v>
      </c>
      <c r="BB1526" s="121">
        <v>2.6910853999999999E-11</v>
      </c>
      <c r="BC1526" s="121">
        <v>4.3961989999999997E-8</v>
      </c>
      <c r="BD1526" s="121">
        <v>6.1369875000000003E-12</v>
      </c>
      <c r="BE1526" s="121">
        <v>3.8506250999999999E-11</v>
      </c>
      <c r="BF1526" s="121">
        <v>0</v>
      </c>
      <c r="BG1526" s="121">
        <v>0</v>
      </c>
      <c r="BH1526" s="121">
        <v>0</v>
      </c>
      <c r="BI1526" s="121">
        <v>0</v>
      </c>
      <c r="BJ1526" s="121">
        <v>0</v>
      </c>
      <c r="BK1526" s="121">
        <v>0</v>
      </c>
      <c r="BL1526" s="121">
        <v>0</v>
      </c>
      <c r="BM1526" s="121">
        <v>0</v>
      </c>
      <c r="BN1526" s="121">
        <v>4.8305800000000003E-6</v>
      </c>
      <c r="BO1526" s="121">
        <v>5.2001306000000001E-3</v>
      </c>
      <c r="BP1526" s="121">
        <v>0</v>
      </c>
      <c r="BQ1526" s="121">
        <v>0</v>
      </c>
      <c r="BR1526" s="121">
        <v>0</v>
      </c>
      <c r="BT1526" s="71">
        <v>6.4399696E-6</v>
      </c>
      <c r="BU1526" s="71">
        <v>2.6547372999999999E-7</v>
      </c>
      <c r="BV1526" s="71">
        <v>3.4684619000000002E-6</v>
      </c>
      <c r="BW1526" s="71">
        <v>4.7810308E-10</v>
      </c>
      <c r="BX1526" s="71">
        <v>8.4093834999999996E-7</v>
      </c>
      <c r="BY1526" s="71">
        <v>0</v>
      </c>
      <c r="BZ1526" s="71">
        <v>0</v>
      </c>
      <c r="CA1526" s="71">
        <v>0</v>
      </c>
      <c r="CB1526" s="71">
        <v>0</v>
      </c>
      <c r="CC1526" s="71">
        <v>1.4584615E-9</v>
      </c>
      <c r="CD1526" s="71">
        <v>0</v>
      </c>
      <c r="CE1526" s="71">
        <v>0</v>
      </c>
      <c r="CF1526" s="71">
        <v>0</v>
      </c>
      <c r="CG1526" s="71">
        <v>2.0919758E-7</v>
      </c>
      <c r="CH1526" s="71">
        <v>1.6539613999999999E-6</v>
      </c>
      <c r="CI1526" s="71">
        <v>1.5980282999999999E-13</v>
      </c>
      <c r="CJ1526" s="71">
        <v>0</v>
      </c>
      <c r="CL1526" s="186">
        <v>0</v>
      </c>
      <c r="CM1526" s="186">
        <v>0.12439496999999999</v>
      </c>
      <c r="CN1526" s="187">
        <v>0</v>
      </c>
      <c r="CO1526" s="186">
        <v>1.8163325999999999E-4</v>
      </c>
      <c r="CP1526" s="186">
        <v>0</v>
      </c>
      <c r="CQ1526" s="186">
        <v>0</v>
      </c>
      <c r="CR1526" s="186">
        <v>2.8436433000000001E-5</v>
      </c>
      <c r="CS1526" s="186">
        <v>0</v>
      </c>
      <c r="CT1526" s="186">
        <v>0</v>
      </c>
      <c r="CU1526" s="186">
        <v>0</v>
      </c>
    </row>
    <row r="1527" spans="1:99" ht="14.4">
      <c r="A1527" t="s">
        <v>3586</v>
      </c>
      <c r="B1527" s="92" t="s">
        <v>1737</v>
      </c>
      <c r="C1527" s="126" t="str">
        <f t="shared" si="395"/>
        <v>B.044.01.260</v>
      </c>
      <c r="D1527" s="11" t="s">
        <v>1738</v>
      </c>
      <c r="E1527" s="125" t="s">
        <v>1058</v>
      </c>
      <c r="F1527" s="128" t="str">
        <f t="shared" si="396"/>
        <v>Electricity Sudan production</v>
      </c>
      <c r="G1527" s="131">
        <f t="shared" si="406"/>
        <v>1.6775403500000001E-2</v>
      </c>
      <c r="H1527" s="183">
        <f t="shared" si="407"/>
        <v>1.08152947E-3</v>
      </c>
      <c r="I1527" s="183">
        <f t="shared" si="408"/>
        <v>3.2273003199999998E-3</v>
      </c>
      <c r="J1527" s="184">
        <f t="shared" si="409"/>
        <v>1.7234870999999999E-4</v>
      </c>
      <c r="K1527" s="183">
        <v>1.2294225000000001E-2</v>
      </c>
      <c r="L1527" s="146">
        <v>2.5315125999999999E-3</v>
      </c>
      <c r="M1527" s="146">
        <v>6.9578771999999995E-4</v>
      </c>
      <c r="N1527" s="146">
        <v>5.8898299999999995E-4</v>
      </c>
      <c r="O1527" s="146">
        <v>4.9254647000000003E-4</v>
      </c>
      <c r="P1527" s="146">
        <v>0</v>
      </c>
      <c r="Q1527" s="146">
        <v>0</v>
      </c>
      <c r="R1527" s="188">
        <v>0</v>
      </c>
      <c r="S1527" s="188">
        <v>1.7234870999999999E-4</v>
      </c>
      <c r="T1527" s="146">
        <v>0</v>
      </c>
      <c r="U1527" s="146">
        <v>0</v>
      </c>
      <c r="V1527" s="146">
        <v>0</v>
      </c>
      <c r="W1527" s="146">
        <v>0</v>
      </c>
      <c r="X1527" s="146">
        <v>0</v>
      </c>
      <c r="Z1527" s="157">
        <f t="shared" si="400"/>
        <v>8.1961500000000007E-2</v>
      </c>
      <c r="AB1527" s="131">
        <f t="shared" si="401"/>
        <v>1.2294225000000001E-2</v>
      </c>
      <c r="AC1527" s="131">
        <f t="shared" si="402"/>
        <v>4.3088297899999996E-3</v>
      </c>
      <c r="AD1527" s="131">
        <f t="shared" si="403"/>
        <v>3.2273003199999998E-3</v>
      </c>
      <c r="AE1527" s="131">
        <f t="shared" si="404"/>
        <v>3.2273003199999998E-3</v>
      </c>
      <c r="AF1527" s="131">
        <f t="shared" si="405"/>
        <v>1.7234870999999999E-4</v>
      </c>
      <c r="AH1527">
        <v>1.9353388</v>
      </c>
      <c r="AI1527" s="71">
        <v>1.0151372999999999</v>
      </c>
      <c r="AJ1527" s="71">
        <v>0</v>
      </c>
      <c r="AK1527" s="71">
        <v>0</v>
      </c>
      <c r="AL1527" s="71">
        <v>2.8412898999999998E-2</v>
      </c>
      <c r="AM1527" s="71">
        <v>1.0725979E-2</v>
      </c>
      <c r="AN1527" s="71">
        <v>0.88106256000000005</v>
      </c>
      <c r="AP1527" s="129">
        <v>2.3147139999999998E-3</v>
      </c>
      <c r="AQ1527" s="129">
        <v>2.1646756999999998E-3</v>
      </c>
      <c r="AR1527" s="129">
        <v>7.7510361000000002E-5</v>
      </c>
      <c r="AS1527" s="129">
        <v>7.2527975999999995E-5</v>
      </c>
      <c r="AT1527" s="172">
        <f t="shared" si="397"/>
        <v>1.29776719204E-7</v>
      </c>
      <c r="AU1527" s="172">
        <f t="shared" si="398"/>
        <v>2.8665073955480005E-10</v>
      </c>
      <c r="AV1527" s="185">
        <f t="shared" si="399"/>
        <v>1.0157979700700001E-2</v>
      </c>
      <c r="AW1527" s="121">
        <v>7.6060273000000005E-8</v>
      </c>
      <c r="AX1527" s="121">
        <v>2.294922E-10</v>
      </c>
      <c r="AY1527" s="121">
        <v>6.2700548000000001E-15</v>
      </c>
      <c r="AZ1527" s="121">
        <v>0</v>
      </c>
      <c r="BA1527" s="121">
        <v>0</v>
      </c>
      <c r="BB1527" s="121">
        <v>1.5783204000000001E-11</v>
      </c>
      <c r="BC1527" s="121">
        <v>5.3700663000000001E-8</v>
      </c>
      <c r="BD1527" s="121">
        <v>3.5993405000000002E-12</v>
      </c>
      <c r="BE1527" s="121">
        <v>5.3552929000000003E-11</v>
      </c>
      <c r="BF1527" s="121">
        <v>0</v>
      </c>
      <c r="BG1527" s="121">
        <v>0</v>
      </c>
      <c r="BH1527" s="121">
        <v>0</v>
      </c>
      <c r="BI1527" s="121">
        <v>0</v>
      </c>
      <c r="BJ1527" s="121">
        <v>0</v>
      </c>
      <c r="BK1527" s="121">
        <v>0</v>
      </c>
      <c r="BL1527" s="121">
        <v>0</v>
      </c>
      <c r="BM1527" s="121">
        <v>0</v>
      </c>
      <c r="BN1527" s="121">
        <v>6.6067007000000002E-6</v>
      </c>
      <c r="BO1527" s="121">
        <v>1.0151373E-2</v>
      </c>
      <c r="BP1527" s="121">
        <v>0</v>
      </c>
      <c r="BQ1527" s="121">
        <v>0</v>
      </c>
      <c r="BR1527" s="121">
        <v>0</v>
      </c>
      <c r="BT1527" s="71">
        <v>4.7629496000000001E-6</v>
      </c>
      <c r="BU1527" s="71">
        <v>3.6921007E-7</v>
      </c>
      <c r="BV1527" s="71">
        <v>2.2853041E-6</v>
      </c>
      <c r="BW1527" s="71">
        <v>2.8040725000000002E-10</v>
      </c>
      <c r="BX1527" s="71">
        <v>7.4499959999999999E-7</v>
      </c>
      <c r="BY1527" s="71">
        <v>0</v>
      </c>
      <c r="BZ1527" s="71">
        <v>0</v>
      </c>
      <c r="CA1527" s="71">
        <v>0</v>
      </c>
      <c r="CB1527" s="71">
        <v>0</v>
      </c>
      <c r="CC1527" s="71">
        <v>8.5538704000000003E-10</v>
      </c>
      <c r="CD1527" s="71">
        <v>0</v>
      </c>
      <c r="CE1527" s="71">
        <v>0</v>
      </c>
      <c r="CF1527" s="71">
        <v>0</v>
      </c>
      <c r="CG1527" s="71">
        <v>1.3655388999999999E-7</v>
      </c>
      <c r="CH1527" s="71">
        <v>1.2257459E-6</v>
      </c>
      <c r="CI1527" s="71">
        <v>2.1855956000000001E-13</v>
      </c>
      <c r="CJ1527" s="71">
        <v>0</v>
      </c>
      <c r="CL1527" s="186">
        <v>0</v>
      </c>
      <c r="CM1527" s="186">
        <v>8.1961501000000006E-2</v>
      </c>
      <c r="CN1527" s="187">
        <v>0</v>
      </c>
      <c r="CO1527" s="186">
        <v>2.5260815999999999E-4</v>
      </c>
      <c r="CP1527" s="186">
        <v>0</v>
      </c>
      <c r="CQ1527" s="186">
        <v>0</v>
      </c>
      <c r="CR1527" s="186">
        <v>2.7720116999999999E-5</v>
      </c>
      <c r="CS1527" s="186">
        <v>0</v>
      </c>
      <c r="CT1527" s="186">
        <v>0</v>
      </c>
      <c r="CU1527" s="186">
        <v>0</v>
      </c>
    </row>
    <row r="1528" spans="1:99" ht="14.4">
      <c r="A1528" t="s">
        <v>3587</v>
      </c>
      <c r="B1528" s="92" t="s">
        <v>1737</v>
      </c>
      <c r="C1528" s="126" t="str">
        <f t="shared" si="395"/>
        <v>B.044.01.261</v>
      </c>
      <c r="D1528" s="11" t="s">
        <v>1738</v>
      </c>
      <c r="E1528" s="125" t="s">
        <v>1058</v>
      </c>
      <c r="F1528" s="128" t="str">
        <f t="shared" si="396"/>
        <v>Electricity Suriname production</v>
      </c>
      <c r="G1528" s="131">
        <f t="shared" si="406"/>
        <v>2.7619808529999998E-2</v>
      </c>
      <c r="H1528" s="183">
        <f t="shared" si="407"/>
        <v>1.7968097100000001E-3</v>
      </c>
      <c r="I1528" s="183">
        <f t="shared" si="408"/>
        <v>5.3608383999999999E-3</v>
      </c>
      <c r="J1528" s="184">
        <f t="shared" si="409"/>
        <v>9.2945420000000001E-5</v>
      </c>
      <c r="K1528" s="183">
        <v>2.0369215E-2</v>
      </c>
      <c r="L1528" s="146">
        <v>4.1986869E-3</v>
      </c>
      <c r="M1528" s="146">
        <v>1.1621514999999999E-3</v>
      </c>
      <c r="N1528" s="146">
        <v>9.8593901000000009E-4</v>
      </c>
      <c r="O1528" s="146">
        <v>8.1087070000000002E-4</v>
      </c>
      <c r="P1528" s="146">
        <v>0</v>
      </c>
      <c r="Q1528" s="146">
        <v>0</v>
      </c>
      <c r="R1528" s="146">
        <v>0</v>
      </c>
      <c r="S1528" s="188">
        <v>9.2945420000000001E-5</v>
      </c>
      <c r="T1528" s="146">
        <v>0</v>
      </c>
      <c r="U1528" s="146">
        <v>0</v>
      </c>
      <c r="V1528" s="146">
        <v>0</v>
      </c>
      <c r="W1528" s="146">
        <v>0</v>
      </c>
      <c r="X1528" s="146">
        <v>0</v>
      </c>
      <c r="Z1528" s="157">
        <f t="shared" si="400"/>
        <v>0.13579476666666668</v>
      </c>
      <c r="AB1528" s="131">
        <f t="shared" si="401"/>
        <v>2.0369215E-2</v>
      </c>
      <c r="AC1528" s="131">
        <f t="shared" si="402"/>
        <v>7.1576481099999995E-3</v>
      </c>
      <c r="AD1528" s="131">
        <f t="shared" si="403"/>
        <v>5.3608383999999999E-3</v>
      </c>
      <c r="AE1528" s="131">
        <f t="shared" si="404"/>
        <v>5.3608383999999999E-3</v>
      </c>
      <c r="AF1528" s="131">
        <f t="shared" si="405"/>
        <v>9.2945420000000001E-5</v>
      </c>
      <c r="AH1528">
        <v>2.2040850000000001</v>
      </c>
      <c r="AI1528" s="71">
        <v>1.7051605000000001</v>
      </c>
      <c r="AJ1528" s="71">
        <v>0</v>
      </c>
      <c r="AK1528" s="71">
        <v>0</v>
      </c>
      <c r="AL1528" s="71">
        <v>1.7824128000000002E-2</v>
      </c>
      <c r="AM1528" s="71">
        <v>5.2868174999999998E-3</v>
      </c>
      <c r="AN1528" s="71">
        <v>0.47581356000000002</v>
      </c>
      <c r="AP1528" s="129">
        <v>3.8363271000000001E-3</v>
      </c>
      <c r="AQ1528" s="129">
        <v>3.5864546E-3</v>
      </c>
      <c r="AR1528" s="129">
        <v>1.2846219999999999E-4</v>
      </c>
      <c r="AS1528" s="129">
        <v>1.2141029E-4</v>
      </c>
      <c r="AT1528" s="172">
        <f t="shared" si="397"/>
        <v>2.15015263588E-7</v>
      </c>
      <c r="AU1528" s="172">
        <f t="shared" si="398"/>
        <v>4.7508210809900006E-10</v>
      </c>
      <c r="AV1528" s="185">
        <f t="shared" si="399"/>
        <v>1.7004241907800002E-2</v>
      </c>
      <c r="AW1528" s="121">
        <v>1.2601754000000001E-7</v>
      </c>
      <c r="AX1528" s="121">
        <v>3.8022534000000001E-10</v>
      </c>
      <c r="AY1528" s="121">
        <v>1.0388299000000001E-14</v>
      </c>
      <c r="AZ1528" s="121">
        <v>0</v>
      </c>
      <c r="BA1528" s="121">
        <v>0</v>
      </c>
      <c r="BB1528" s="121">
        <v>2.6420588000000001E-11</v>
      </c>
      <c r="BC1528" s="121">
        <v>8.8971302999999997E-8</v>
      </c>
      <c r="BD1528" s="121">
        <v>6.0251828000000004E-12</v>
      </c>
      <c r="BE1528" s="121">
        <v>8.8821196999999996E-11</v>
      </c>
      <c r="BF1528" s="121">
        <v>0</v>
      </c>
      <c r="BG1528" s="121">
        <v>0</v>
      </c>
      <c r="BH1528" s="121">
        <v>0</v>
      </c>
      <c r="BI1528" s="121">
        <v>0</v>
      </c>
      <c r="BJ1528" s="121">
        <v>0</v>
      </c>
      <c r="BK1528" s="121">
        <v>0</v>
      </c>
      <c r="BL1528" s="121">
        <v>0</v>
      </c>
      <c r="BM1528" s="121">
        <v>0</v>
      </c>
      <c r="BN1528" s="121">
        <v>3.5629078000000001E-6</v>
      </c>
      <c r="BO1528" s="121">
        <v>1.7000679000000001E-2</v>
      </c>
      <c r="BP1528" s="121">
        <v>0</v>
      </c>
      <c r="BQ1528" s="121">
        <v>0</v>
      </c>
      <c r="BR1528" s="121">
        <v>0</v>
      </c>
      <c r="BT1528" s="71">
        <v>7.9166381000000003E-6</v>
      </c>
      <c r="BU1528" s="71">
        <v>6.1236016999999999E-7</v>
      </c>
      <c r="BV1528" s="71">
        <v>3.7863183E-6</v>
      </c>
      <c r="BW1528" s="71">
        <v>4.6939292000000005E-10</v>
      </c>
      <c r="BX1528" s="71">
        <v>1.2302164000000001E-6</v>
      </c>
      <c r="BY1528" s="71">
        <v>0</v>
      </c>
      <c r="BZ1528" s="71">
        <v>0</v>
      </c>
      <c r="CA1528" s="71">
        <v>0</v>
      </c>
      <c r="CB1528" s="71">
        <v>0</v>
      </c>
      <c r="CC1528" s="71">
        <v>1.431891E-9</v>
      </c>
      <c r="CD1528" s="71">
        <v>0</v>
      </c>
      <c r="CE1528" s="71">
        <v>0</v>
      </c>
      <c r="CF1528" s="71">
        <v>0</v>
      </c>
      <c r="CG1528" s="71">
        <v>2.2821783E-7</v>
      </c>
      <c r="CH1528" s="71">
        <v>2.0576239999999998E-6</v>
      </c>
      <c r="CI1528" s="71">
        <v>1.1786633E-13</v>
      </c>
      <c r="CJ1528" s="71">
        <v>0</v>
      </c>
      <c r="CL1528" s="186">
        <v>0</v>
      </c>
      <c r="CM1528" s="186">
        <v>0.13579475999999999</v>
      </c>
      <c r="CN1528" s="187">
        <v>0</v>
      </c>
      <c r="CO1528" s="186">
        <v>4.1896791000000001E-4</v>
      </c>
      <c r="CP1528" s="186">
        <v>0</v>
      </c>
      <c r="CQ1528" s="186">
        <v>0</v>
      </c>
      <c r="CR1528" s="186">
        <v>4.5824804E-5</v>
      </c>
      <c r="CS1528" s="186">
        <v>0</v>
      </c>
      <c r="CT1528" s="186">
        <v>0</v>
      </c>
      <c r="CU1528" s="186">
        <v>0</v>
      </c>
    </row>
    <row r="1529" spans="1:99" ht="14.4">
      <c r="A1529" t="s">
        <v>3588</v>
      </c>
      <c r="B1529" s="92" t="s">
        <v>1737</v>
      </c>
      <c r="C1529" s="126" t="str">
        <f t="shared" si="395"/>
        <v>B.044.01.262</v>
      </c>
      <c r="D1529" s="11" t="s">
        <v>1738</v>
      </c>
      <c r="E1529" s="125" t="s">
        <v>1058</v>
      </c>
      <c r="F1529" s="128" t="str">
        <f t="shared" si="396"/>
        <v>Electricity Syria production</v>
      </c>
      <c r="G1529" s="131">
        <f t="shared" si="406"/>
        <v>4.9938983798000006E-2</v>
      </c>
      <c r="H1529" s="183">
        <f t="shared" si="407"/>
        <v>4.0005885999999996E-3</v>
      </c>
      <c r="I1529" s="183">
        <f t="shared" si="408"/>
        <v>8.9322571999999999E-3</v>
      </c>
      <c r="J1529" s="184">
        <f t="shared" si="409"/>
        <v>1.0774998000000001E-5</v>
      </c>
      <c r="K1529" s="183">
        <v>3.6995363000000003E-2</v>
      </c>
      <c r="L1529" s="146">
        <v>6.1121897999999999E-3</v>
      </c>
      <c r="M1529" s="146">
        <v>2.8200674E-3</v>
      </c>
      <c r="N1529" s="146">
        <v>2.4802832999999999E-3</v>
      </c>
      <c r="O1529" s="146">
        <v>1.5203052999999999E-3</v>
      </c>
      <c r="P1529" s="146">
        <v>0</v>
      </c>
      <c r="Q1529" s="146">
        <v>0</v>
      </c>
      <c r="R1529" s="188">
        <v>0</v>
      </c>
      <c r="S1529" s="188">
        <v>1.0774998000000001E-5</v>
      </c>
      <c r="T1529" s="146">
        <v>0</v>
      </c>
      <c r="U1529" s="146">
        <v>0</v>
      </c>
      <c r="V1529" s="146">
        <v>0</v>
      </c>
      <c r="W1529" s="146">
        <v>0</v>
      </c>
      <c r="X1529" s="146">
        <v>0</v>
      </c>
      <c r="Z1529" s="157">
        <f t="shared" si="400"/>
        <v>0.24663575333333337</v>
      </c>
      <c r="AB1529" s="131">
        <f t="shared" si="401"/>
        <v>3.6995363000000003E-2</v>
      </c>
      <c r="AC1529" s="131">
        <f t="shared" si="402"/>
        <v>1.29328458E-2</v>
      </c>
      <c r="AD1529" s="131">
        <f t="shared" si="403"/>
        <v>8.9322571999999999E-3</v>
      </c>
      <c r="AE1529" s="131">
        <f t="shared" si="404"/>
        <v>8.9322571999999999E-3</v>
      </c>
      <c r="AF1529" s="131">
        <f t="shared" si="405"/>
        <v>1.0774998000000001E-5</v>
      </c>
      <c r="AH1529">
        <v>3.080689</v>
      </c>
      <c r="AI1529" s="71">
        <v>3.0207291999999999</v>
      </c>
      <c r="AJ1529" s="71">
        <v>0</v>
      </c>
      <c r="AK1529" s="71">
        <v>0</v>
      </c>
      <c r="AL1529" s="71">
        <v>6.3760199999999996E-3</v>
      </c>
      <c r="AM1529" s="71">
        <v>6.3039743000000001E-3</v>
      </c>
      <c r="AN1529" s="71">
        <v>4.7279805000000001E-2</v>
      </c>
      <c r="AP1529" s="129">
        <v>6.4928876000000003E-3</v>
      </c>
      <c r="AQ1529" s="129">
        <v>6.0680977000000004E-3</v>
      </c>
      <c r="AR1529" s="129">
        <v>2.2579933000000001E-4</v>
      </c>
      <c r="AS1529" s="129">
        <v>1.9899060000000001E-4</v>
      </c>
      <c r="AT1529" s="172">
        <f t="shared" si="397"/>
        <v>3.6379482510699999E-7</v>
      </c>
      <c r="AU1529" s="172">
        <f t="shared" si="398"/>
        <v>8.3505669463500001E-10</v>
      </c>
      <c r="AV1529" s="185">
        <f t="shared" si="399"/>
        <v>2.7869832041589999E-2</v>
      </c>
      <c r="AW1529" s="121">
        <v>2.2887798E-7</v>
      </c>
      <c r="AX1529" s="121">
        <v>6.9058010999999998E-10</v>
      </c>
      <c r="AY1529" s="121">
        <v>1.8867634999999999E-14</v>
      </c>
      <c r="AZ1529" s="121">
        <v>0</v>
      </c>
      <c r="BA1529" s="121">
        <v>0</v>
      </c>
      <c r="BB1529" s="121">
        <v>6.6465107000000004E-11</v>
      </c>
      <c r="BC1529" s="121">
        <v>1.3485038E-7</v>
      </c>
      <c r="BD1529" s="121">
        <v>1.5157287E-11</v>
      </c>
      <c r="BE1529" s="121">
        <v>1.2930043000000001E-10</v>
      </c>
      <c r="BF1529" s="121">
        <v>0</v>
      </c>
      <c r="BG1529" s="121">
        <v>0</v>
      </c>
      <c r="BH1529" s="121">
        <v>0</v>
      </c>
      <c r="BI1529" s="121">
        <v>0</v>
      </c>
      <c r="BJ1529" s="121">
        <v>0</v>
      </c>
      <c r="BK1529" s="121">
        <v>0</v>
      </c>
      <c r="BL1529" s="121">
        <v>0</v>
      </c>
      <c r="BM1529" s="121">
        <v>0</v>
      </c>
      <c r="BN1529" s="121">
        <v>4.1304159E-7</v>
      </c>
      <c r="BO1529" s="121">
        <v>2.7869418999999999E-2</v>
      </c>
      <c r="BP1529" s="121">
        <v>0</v>
      </c>
      <c r="BQ1529" s="121">
        <v>0</v>
      </c>
      <c r="BR1529" s="121">
        <v>0</v>
      </c>
      <c r="BT1529" s="71">
        <v>1.3987792E-5</v>
      </c>
      <c r="BU1529" s="71">
        <v>8.9143622000000005E-7</v>
      </c>
      <c r="BV1529" s="71">
        <v>6.8768592000000004E-6</v>
      </c>
      <c r="BW1529" s="71">
        <v>1.1808311000000001E-9</v>
      </c>
      <c r="BX1529" s="71">
        <v>2.0951016999999999E-6</v>
      </c>
      <c r="BY1529" s="71">
        <v>0</v>
      </c>
      <c r="BZ1529" s="71">
        <v>0</v>
      </c>
      <c r="CA1529" s="71">
        <v>0</v>
      </c>
      <c r="CB1529" s="71">
        <v>0</v>
      </c>
      <c r="CC1529" s="71">
        <v>3.6021450000000001E-9</v>
      </c>
      <c r="CD1529" s="71">
        <v>0</v>
      </c>
      <c r="CE1529" s="71">
        <v>0</v>
      </c>
      <c r="CF1529" s="71">
        <v>0</v>
      </c>
      <c r="CG1529" s="71">
        <v>5.3198555999999998E-7</v>
      </c>
      <c r="CH1529" s="71">
        <v>3.5876266000000001E-6</v>
      </c>
      <c r="CI1529" s="71">
        <v>1.3664035E-14</v>
      </c>
      <c r="CJ1529" s="71">
        <v>0</v>
      </c>
      <c r="CL1529" s="186">
        <v>0</v>
      </c>
      <c r="CM1529" s="186">
        <v>0.24663574999999999</v>
      </c>
      <c r="CN1529" s="187">
        <v>0</v>
      </c>
      <c r="CO1529" s="186">
        <v>6.0990768000000002E-4</v>
      </c>
      <c r="CP1529" s="186">
        <v>0</v>
      </c>
      <c r="CQ1529" s="186">
        <v>0</v>
      </c>
      <c r="CR1529" s="186">
        <v>7.5184978999999995E-5</v>
      </c>
      <c r="CS1529" s="186">
        <v>0</v>
      </c>
      <c r="CT1529" s="186">
        <v>0</v>
      </c>
      <c r="CU1529" s="186">
        <v>0</v>
      </c>
    </row>
    <row r="1530" spans="1:99" ht="14.4">
      <c r="A1530" t="s">
        <v>3589</v>
      </c>
      <c r="B1530" s="92" t="s">
        <v>1737</v>
      </c>
      <c r="C1530" s="126" t="str">
        <f t="shared" si="395"/>
        <v>B.044.01.263</v>
      </c>
      <c r="D1530" s="11" t="s">
        <v>1738</v>
      </c>
      <c r="E1530" s="125" t="s">
        <v>1058</v>
      </c>
      <c r="F1530" s="128" t="str">
        <f t="shared" si="396"/>
        <v>Electricity Taiwan production</v>
      </c>
      <c r="G1530" s="131">
        <f t="shared" si="406"/>
        <v>4.0149971534000004E-2</v>
      </c>
      <c r="H1530" s="183">
        <f t="shared" si="407"/>
        <v>3.4644466000000001E-3</v>
      </c>
      <c r="I1530" s="183">
        <f t="shared" si="408"/>
        <v>5.0770658000000007E-3</v>
      </c>
      <c r="J1530" s="184">
        <f t="shared" si="409"/>
        <v>1.109682134E-3</v>
      </c>
      <c r="K1530" s="183">
        <v>3.0498777000000001E-2</v>
      </c>
      <c r="L1530" s="146">
        <v>2.5185921000000001E-3</v>
      </c>
      <c r="M1530" s="188">
        <v>2.5584737000000001E-3</v>
      </c>
      <c r="N1530" s="188">
        <v>2.2573442000000002E-3</v>
      </c>
      <c r="O1530" s="188">
        <v>1.2071024E-3</v>
      </c>
      <c r="P1530" s="146">
        <v>0</v>
      </c>
      <c r="Q1530" s="146">
        <v>0</v>
      </c>
      <c r="R1530" s="188">
        <v>0</v>
      </c>
      <c r="S1530" s="188">
        <v>2.7918834000000001E-5</v>
      </c>
      <c r="T1530" s="146">
        <v>0</v>
      </c>
      <c r="U1530" s="146">
        <v>1.0817633E-3</v>
      </c>
      <c r="V1530" s="146">
        <v>0</v>
      </c>
      <c r="W1530" s="146">
        <v>0</v>
      </c>
      <c r="X1530" s="146">
        <v>0</v>
      </c>
      <c r="Z1530" s="157">
        <f t="shared" si="400"/>
        <v>0.20332518000000002</v>
      </c>
      <c r="AB1530" s="131">
        <f t="shared" si="401"/>
        <v>3.0498777000000001E-2</v>
      </c>
      <c r="AC1530" s="131">
        <f t="shared" si="402"/>
        <v>8.5415124000000012E-3</v>
      </c>
      <c r="AD1530" s="131">
        <f t="shared" si="403"/>
        <v>5.0770658000000007E-3</v>
      </c>
      <c r="AE1530" s="131">
        <f t="shared" si="404"/>
        <v>5.0770658000000007E-3</v>
      </c>
      <c r="AF1530" s="131">
        <f t="shared" si="405"/>
        <v>1.109682134E-3</v>
      </c>
      <c r="AH1530">
        <v>2.5375123999999998</v>
      </c>
      <c r="AI1530" s="71">
        <v>2.2580252999999999</v>
      </c>
      <c r="AJ1530" s="71">
        <v>0.14987318999999999</v>
      </c>
      <c r="AK1530" s="71">
        <v>0</v>
      </c>
      <c r="AL1530" s="71">
        <v>2.3481436000000001E-2</v>
      </c>
      <c r="AM1530" s="71">
        <v>9.0975880999999995E-2</v>
      </c>
      <c r="AN1530" s="71">
        <v>1.5156631E-2</v>
      </c>
      <c r="AP1530" s="129">
        <v>4.4747876000000002E-3</v>
      </c>
      <c r="AQ1530" s="129">
        <v>4.2270563000000004E-3</v>
      </c>
      <c r="AR1530" s="129">
        <v>1.7208271000000001E-4</v>
      </c>
      <c r="AS1530" s="129">
        <v>7.564851E-5</v>
      </c>
      <c r="AT1530" s="172">
        <f t="shared" si="397"/>
        <v>2.5342064692199998E-7</v>
      </c>
      <c r="AU1530" s="172">
        <f t="shared" si="398"/>
        <v>6.3640054737599994E-10</v>
      </c>
      <c r="AV1530" s="185">
        <f t="shared" si="399"/>
        <v>1.0595029508900001E-2</v>
      </c>
      <c r="AW1530" s="121">
        <v>1.8868577000000001E-7</v>
      </c>
      <c r="AX1530" s="121">
        <v>5.6931050999999997E-10</v>
      </c>
      <c r="AY1530" s="121">
        <v>1.5554375999999998E-14</v>
      </c>
      <c r="AZ1530" s="121">
        <v>0</v>
      </c>
      <c r="BA1530" s="121">
        <v>0</v>
      </c>
      <c r="BB1530" s="121">
        <v>6.0490922000000005E-11</v>
      </c>
      <c r="BC1530" s="121">
        <v>6.4674385999999998E-8</v>
      </c>
      <c r="BD1530" s="121">
        <v>1.3794881E-11</v>
      </c>
      <c r="BE1530" s="121">
        <v>5.3279601999999999E-11</v>
      </c>
      <c r="BF1530" s="121">
        <v>0</v>
      </c>
      <c r="BG1530" s="121">
        <v>0</v>
      </c>
      <c r="BH1530" s="121">
        <v>0</v>
      </c>
      <c r="BI1530" s="121">
        <v>0</v>
      </c>
      <c r="BJ1530" s="121">
        <v>0</v>
      </c>
      <c r="BK1530" s="121">
        <v>0</v>
      </c>
      <c r="BL1530" s="121">
        <v>0</v>
      </c>
      <c r="BM1530" s="121">
        <v>0</v>
      </c>
      <c r="BN1530" s="121">
        <v>2.6305089000000002E-6</v>
      </c>
      <c r="BO1530" s="121">
        <v>1.0592399000000001E-2</v>
      </c>
      <c r="BP1530" s="121">
        <v>0</v>
      </c>
      <c r="BQ1530" s="121">
        <v>0</v>
      </c>
      <c r="BR1530" s="121">
        <v>0</v>
      </c>
      <c r="BT1530" s="71">
        <v>1.0742167999999999E-5</v>
      </c>
      <c r="BU1530" s="71">
        <v>3.6732567999999999E-7</v>
      </c>
      <c r="BV1530" s="71">
        <v>5.6692455000000002E-6</v>
      </c>
      <c r="BW1530" s="71">
        <v>1.0746925999999999E-9</v>
      </c>
      <c r="BX1530" s="71">
        <v>1.3830322000000001E-6</v>
      </c>
      <c r="BY1530" s="71">
        <v>0</v>
      </c>
      <c r="BZ1530" s="71">
        <v>0</v>
      </c>
      <c r="CA1530" s="71">
        <v>0</v>
      </c>
      <c r="CB1530" s="71">
        <v>0</v>
      </c>
      <c r="CC1530" s="71">
        <v>3.2783678999999999E-9</v>
      </c>
      <c r="CD1530" s="71">
        <v>0</v>
      </c>
      <c r="CE1530" s="71">
        <v>0</v>
      </c>
      <c r="CF1530" s="71">
        <v>0</v>
      </c>
      <c r="CG1530" s="71">
        <v>4.5534785999999998E-7</v>
      </c>
      <c r="CH1530" s="71">
        <v>2.8628637000000002E-6</v>
      </c>
      <c r="CI1530" s="71">
        <v>3.5404547000000001E-14</v>
      </c>
      <c r="CJ1530" s="71">
        <v>0</v>
      </c>
      <c r="CL1530" s="186">
        <v>0</v>
      </c>
      <c r="CM1530" s="186">
        <v>0.20332517999999999</v>
      </c>
      <c r="CN1530" s="187">
        <v>0</v>
      </c>
      <c r="CO1530" s="186">
        <v>2.5131888E-4</v>
      </c>
      <c r="CP1530" s="186">
        <v>0</v>
      </c>
      <c r="CQ1530" s="186">
        <v>0</v>
      </c>
      <c r="CR1530" s="186">
        <v>4.5460678000000003E-5</v>
      </c>
      <c r="CS1530" s="186">
        <v>0</v>
      </c>
      <c r="CT1530" s="186">
        <v>0</v>
      </c>
      <c r="CU1530" s="186">
        <v>0</v>
      </c>
    </row>
    <row r="1531" spans="1:99" ht="14.4">
      <c r="A1531" t="s">
        <v>3590</v>
      </c>
      <c r="B1531" s="92" t="s">
        <v>1737</v>
      </c>
      <c r="C1531" s="126" t="str">
        <f t="shared" si="395"/>
        <v>B.044.01.264</v>
      </c>
      <c r="D1531" s="11" t="s">
        <v>1738</v>
      </c>
      <c r="E1531" s="125" t="s">
        <v>1058</v>
      </c>
      <c r="F1531" s="128" t="str">
        <f t="shared" si="396"/>
        <v>Electricity Tajikistan production</v>
      </c>
      <c r="G1531" s="131">
        <f t="shared" si="406"/>
        <v>6.6978223100000005E-3</v>
      </c>
      <c r="H1531" s="183">
        <f t="shared" si="407"/>
        <v>4.9355445000000004E-4</v>
      </c>
      <c r="I1531" s="183">
        <f t="shared" si="408"/>
        <v>7.0050420000000008E-4</v>
      </c>
      <c r="J1531" s="184">
        <f t="shared" si="409"/>
        <v>2.1017476000000001E-4</v>
      </c>
      <c r="K1531" s="183">
        <v>5.2935889E-3</v>
      </c>
      <c r="L1531" s="146">
        <v>3.5032401000000002E-4</v>
      </c>
      <c r="M1531" s="146">
        <v>3.5018019000000001E-4</v>
      </c>
      <c r="N1531" s="146">
        <v>3.0244659000000003E-4</v>
      </c>
      <c r="O1531" s="146">
        <v>1.9110785999999999E-4</v>
      </c>
      <c r="P1531" s="146">
        <v>0</v>
      </c>
      <c r="Q1531" s="146">
        <v>0</v>
      </c>
      <c r="R1531" s="146">
        <v>0</v>
      </c>
      <c r="S1531" s="188">
        <v>2.1017476000000001E-4</v>
      </c>
      <c r="T1531" s="146">
        <v>0</v>
      </c>
      <c r="U1531" s="146">
        <v>0</v>
      </c>
      <c r="V1531" s="146">
        <v>0</v>
      </c>
      <c r="W1531" s="146">
        <v>0</v>
      </c>
      <c r="X1531" s="146">
        <v>0</v>
      </c>
      <c r="Z1531" s="157">
        <f t="shared" si="400"/>
        <v>3.5290592666666669E-2</v>
      </c>
      <c r="AB1531" s="131">
        <f t="shared" si="401"/>
        <v>5.2935889E-3</v>
      </c>
      <c r="AC1531" s="131">
        <f t="shared" si="402"/>
        <v>1.1940586500000002E-3</v>
      </c>
      <c r="AD1531" s="131">
        <f t="shared" si="403"/>
        <v>7.0050420000000008E-4</v>
      </c>
      <c r="AE1531" s="131">
        <f t="shared" si="404"/>
        <v>7.0050420000000008E-4</v>
      </c>
      <c r="AF1531" s="131">
        <f t="shared" si="405"/>
        <v>2.1017476000000001E-4</v>
      </c>
      <c r="AH1531">
        <v>1.4516217</v>
      </c>
      <c r="AI1531" s="71">
        <v>0.35889654999999998</v>
      </c>
      <c r="AJ1531" s="71">
        <v>0</v>
      </c>
      <c r="AK1531" s="71">
        <v>0</v>
      </c>
      <c r="AL1531" s="71">
        <v>0</v>
      </c>
      <c r="AM1531" s="71">
        <v>0</v>
      </c>
      <c r="AN1531" s="71">
        <v>1.0927252000000001</v>
      </c>
      <c r="AP1531" s="129">
        <v>7.3879152999999998E-4</v>
      </c>
      <c r="AQ1531" s="129">
        <v>7.0252273999999999E-4</v>
      </c>
      <c r="AR1531" s="129">
        <v>2.9223637E-5</v>
      </c>
      <c r="AS1531" s="129">
        <v>7.0451541999999998E-6</v>
      </c>
      <c r="AT1531" s="172">
        <f t="shared" si="397"/>
        <v>4.21176698778E-8</v>
      </c>
      <c r="AU1531" s="172">
        <f t="shared" si="398"/>
        <v>1.080755799304E-10</v>
      </c>
      <c r="AV1531" s="185">
        <f t="shared" si="399"/>
        <v>9.8671626920000008E-4</v>
      </c>
      <c r="AW1531" s="121">
        <v>3.2749669999999999E-8</v>
      </c>
      <c r="AX1531" s="121">
        <v>9.8813659999999999E-11</v>
      </c>
      <c r="AY1531" s="121">
        <v>2.6997304000000001E-15</v>
      </c>
      <c r="AZ1531" s="121">
        <v>0</v>
      </c>
      <c r="BA1531" s="121">
        <v>0</v>
      </c>
      <c r="BB1531" s="121">
        <v>8.1047778000000001E-12</v>
      </c>
      <c r="BC1531" s="121">
        <v>9.3598951000000004E-9</v>
      </c>
      <c r="BD1531" s="121">
        <v>1.8482847000000002E-12</v>
      </c>
      <c r="BE1531" s="121">
        <v>7.4109355000000006E-12</v>
      </c>
      <c r="BF1531" s="121">
        <v>0</v>
      </c>
      <c r="BG1531" s="121">
        <v>0</v>
      </c>
      <c r="BH1531" s="121">
        <v>0</v>
      </c>
      <c r="BI1531" s="121">
        <v>0</v>
      </c>
      <c r="BJ1531" s="121">
        <v>0</v>
      </c>
      <c r="BK1531" s="121">
        <v>0</v>
      </c>
      <c r="BL1531" s="121">
        <v>0</v>
      </c>
      <c r="BM1531" s="121">
        <v>0</v>
      </c>
      <c r="BN1531" s="121">
        <v>8.0566992000000008E-6</v>
      </c>
      <c r="BO1531" s="121">
        <v>9.786595700000001E-4</v>
      </c>
      <c r="BP1531" s="121">
        <v>0</v>
      </c>
      <c r="BQ1531" s="121">
        <v>0</v>
      </c>
      <c r="BR1531" s="121">
        <v>0</v>
      </c>
      <c r="BT1531" s="71">
        <v>1.7403039000000001E-6</v>
      </c>
      <c r="BU1531" s="71">
        <v>5.1093229000000003E-8</v>
      </c>
      <c r="BV1531" s="71">
        <v>9.8399536999999996E-7</v>
      </c>
      <c r="BW1531" s="71">
        <v>1.4399094000000001E-10</v>
      </c>
      <c r="BX1531" s="71">
        <v>2.1314410000000001E-7</v>
      </c>
      <c r="BY1531" s="71">
        <v>0</v>
      </c>
      <c r="BZ1531" s="71">
        <v>0</v>
      </c>
      <c r="CA1531" s="71">
        <v>0</v>
      </c>
      <c r="CB1531" s="71">
        <v>0</v>
      </c>
      <c r="CC1531" s="71">
        <v>4.3924678999999998E-10</v>
      </c>
      <c r="CD1531" s="71">
        <v>0</v>
      </c>
      <c r="CE1531" s="71">
        <v>0</v>
      </c>
      <c r="CF1531" s="71">
        <v>0</v>
      </c>
      <c r="CG1531" s="71">
        <v>6.1130930000000004E-8</v>
      </c>
      <c r="CH1531" s="71">
        <v>4.3035681000000002E-7</v>
      </c>
      <c r="CI1531" s="71">
        <v>2.6652767999999999E-13</v>
      </c>
      <c r="CJ1531" s="71">
        <v>0</v>
      </c>
      <c r="CL1531" s="186">
        <v>0</v>
      </c>
      <c r="CM1531" s="186">
        <v>3.5290593000000002E-2</v>
      </c>
      <c r="CN1531" s="187">
        <v>0</v>
      </c>
      <c r="CO1531" s="186">
        <v>3.4957243000000002E-5</v>
      </c>
      <c r="CP1531" s="186">
        <v>0</v>
      </c>
      <c r="CQ1531" s="186">
        <v>0</v>
      </c>
      <c r="CR1531" s="186">
        <v>6.9020574999999999E-6</v>
      </c>
      <c r="CS1531" s="186">
        <v>0</v>
      </c>
      <c r="CT1531" s="186">
        <v>0</v>
      </c>
      <c r="CU1531" s="186">
        <v>0</v>
      </c>
    </row>
    <row r="1532" spans="1:99" ht="14.4">
      <c r="A1532" t="s">
        <v>3591</v>
      </c>
      <c r="B1532" s="92" t="s">
        <v>1737</v>
      </c>
      <c r="C1532" s="126" t="str">
        <f t="shared" ref="C1532:C1597" si="410">MID(A1532,1,12)</f>
        <v>B.044.01.265</v>
      </c>
      <c r="D1532" s="11" t="s">
        <v>1738</v>
      </c>
      <c r="E1532" s="125" t="s">
        <v>1058</v>
      </c>
      <c r="F1532" s="128" t="str">
        <f t="shared" ref="F1532:F1597" si="411">MID(A1532, 21,85)</f>
        <v>Electricity Tanzania production</v>
      </c>
      <c r="G1532" s="131">
        <f t="shared" si="406"/>
        <v>3.6314937542999998E-2</v>
      </c>
      <c r="H1532" s="183">
        <f t="shared" si="407"/>
        <v>3.8202339E-3</v>
      </c>
      <c r="I1532" s="183">
        <f t="shared" si="408"/>
        <v>5.5244765999999997E-3</v>
      </c>
      <c r="J1532" s="184">
        <f t="shared" si="409"/>
        <v>5.9007042999999997E-5</v>
      </c>
      <c r="K1532" s="183">
        <v>2.691122E-2</v>
      </c>
      <c r="L1532" s="146">
        <v>2.6074518000000001E-3</v>
      </c>
      <c r="M1532" s="146">
        <v>2.9170248000000001E-3</v>
      </c>
      <c r="N1532" s="146">
        <v>2.6428583999999998E-3</v>
      </c>
      <c r="O1532" s="146">
        <v>1.1773755E-3</v>
      </c>
      <c r="P1532" s="146">
        <v>0</v>
      </c>
      <c r="Q1532" s="146">
        <v>0</v>
      </c>
      <c r="R1532" s="188">
        <v>0</v>
      </c>
      <c r="S1532" s="188">
        <v>5.9007042999999997E-5</v>
      </c>
      <c r="T1532" s="146">
        <v>0</v>
      </c>
      <c r="U1532" s="146">
        <v>0</v>
      </c>
      <c r="V1532" s="146">
        <v>0</v>
      </c>
      <c r="W1532" s="146">
        <v>0</v>
      </c>
      <c r="X1532" s="146">
        <v>0</v>
      </c>
      <c r="Z1532" s="157">
        <f t="shared" si="400"/>
        <v>0.17940813333333333</v>
      </c>
      <c r="AB1532" s="131">
        <f t="shared" si="401"/>
        <v>2.691122E-2</v>
      </c>
      <c r="AC1532" s="131">
        <f t="shared" si="402"/>
        <v>9.3447104999999989E-3</v>
      </c>
      <c r="AD1532" s="131">
        <f t="shared" si="403"/>
        <v>5.5244765999999997E-3</v>
      </c>
      <c r="AE1532" s="131">
        <f t="shared" si="404"/>
        <v>5.5244765999999997E-3</v>
      </c>
      <c r="AF1532" s="131">
        <f t="shared" si="405"/>
        <v>5.9007042999999997E-5</v>
      </c>
      <c r="AH1532">
        <v>2.4066945999999998</v>
      </c>
      <c r="AI1532" s="71">
        <v>2.0749802000000002</v>
      </c>
      <c r="AJ1532" s="71">
        <v>0</v>
      </c>
      <c r="AK1532" s="71">
        <v>0</v>
      </c>
      <c r="AL1532" s="71">
        <v>2.6393995999999999E-2</v>
      </c>
      <c r="AM1532" s="71">
        <v>3.3551689999999999E-3</v>
      </c>
      <c r="AN1532" s="71">
        <v>0.30196521999999998</v>
      </c>
      <c r="AP1532" s="129">
        <v>4.1482155999999996E-3</v>
      </c>
      <c r="AQ1532" s="129">
        <v>3.8761557999999999E-3</v>
      </c>
      <c r="AR1532" s="129">
        <v>1.5511947E-4</v>
      </c>
      <c r="AS1532" s="129">
        <v>1.1694036E-4</v>
      </c>
      <c r="AT1532" s="172">
        <f t="shared" si="397"/>
        <v>2.3238344469699998E-7</v>
      </c>
      <c r="AU1532" s="172">
        <f t="shared" si="398"/>
        <v>5.7366668272200008E-10</v>
      </c>
      <c r="AV1532" s="185">
        <f t="shared" si="399"/>
        <v>1.6378201936599997E-2</v>
      </c>
      <c r="AW1532" s="121">
        <v>1.6649075E-7</v>
      </c>
      <c r="AX1532" s="121">
        <v>5.0234276999999998E-10</v>
      </c>
      <c r="AY1532" s="121">
        <v>1.3724722000000001E-14</v>
      </c>
      <c r="AZ1532" s="121">
        <v>0</v>
      </c>
      <c r="BA1532" s="121">
        <v>0</v>
      </c>
      <c r="BB1532" s="121">
        <v>7.0821696999999998E-11</v>
      </c>
      <c r="BC1532" s="121">
        <v>6.5821872999999995E-8</v>
      </c>
      <c r="BD1532" s="121">
        <v>1.6150802000000001E-11</v>
      </c>
      <c r="BE1532" s="121">
        <v>5.5159386000000001E-11</v>
      </c>
      <c r="BF1532" s="121">
        <v>0</v>
      </c>
      <c r="BG1532" s="121">
        <v>0</v>
      </c>
      <c r="BH1532" s="121">
        <v>0</v>
      </c>
      <c r="BI1532" s="121">
        <v>0</v>
      </c>
      <c r="BJ1532" s="121">
        <v>0</v>
      </c>
      <c r="BK1532" s="121">
        <v>0</v>
      </c>
      <c r="BL1532" s="121">
        <v>0</v>
      </c>
      <c r="BM1532" s="121">
        <v>0</v>
      </c>
      <c r="BN1532" s="121">
        <v>2.2619366000000001E-6</v>
      </c>
      <c r="BO1532" s="121">
        <v>1.6375939999999999E-2</v>
      </c>
      <c r="BP1532" s="121">
        <v>0</v>
      </c>
      <c r="BQ1532" s="121">
        <v>0</v>
      </c>
      <c r="BR1532" s="121">
        <v>0</v>
      </c>
      <c r="BT1532" s="71">
        <v>9.6783192000000003E-6</v>
      </c>
      <c r="BU1532" s="71">
        <v>3.8028547999999999E-7</v>
      </c>
      <c r="BV1532" s="71">
        <v>5.0023747999999998E-6</v>
      </c>
      <c r="BW1532" s="71">
        <v>1.258231E-9</v>
      </c>
      <c r="BX1532" s="71">
        <v>1.3670997E-6</v>
      </c>
      <c r="BY1532" s="71">
        <v>0</v>
      </c>
      <c r="BZ1532" s="71">
        <v>0</v>
      </c>
      <c r="CA1532" s="71">
        <v>0</v>
      </c>
      <c r="CB1532" s="71">
        <v>0</v>
      </c>
      <c r="CC1532" s="71">
        <v>3.8382548000000003E-9</v>
      </c>
      <c r="CD1532" s="71">
        <v>0</v>
      </c>
      <c r="CE1532" s="71">
        <v>0</v>
      </c>
      <c r="CF1532" s="71">
        <v>0</v>
      </c>
      <c r="CG1532" s="71">
        <v>5.2988226999999995E-7</v>
      </c>
      <c r="CH1532" s="71">
        <v>2.3935803999999999E-6</v>
      </c>
      <c r="CI1532" s="71">
        <v>7.4828253999999994E-14</v>
      </c>
      <c r="CJ1532" s="71">
        <v>0</v>
      </c>
      <c r="CL1532" s="186">
        <v>0</v>
      </c>
      <c r="CM1532" s="186">
        <v>0.17940813</v>
      </c>
      <c r="CN1532" s="187">
        <v>0</v>
      </c>
      <c r="CO1532" s="186">
        <v>2.6018579E-4</v>
      </c>
      <c r="CP1532" s="186">
        <v>0</v>
      </c>
      <c r="CQ1532" s="186">
        <v>0</v>
      </c>
      <c r="CR1532" s="186">
        <v>4.5261225000000001E-5</v>
      </c>
      <c r="CS1532" s="186">
        <v>0</v>
      </c>
      <c r="CT1532" s="186">
        <v>0</v>
      </c>
      <c r="CU1532" s="186">
        <v>0</v>
      </c>
    </row>
    <row r="1533" spans="1:99" ht="14.4">
      <c r="A1533" t="s">
        <v>3592</v>
      </c>
      <c r="B1533" s="92" t="s">
        <v>1737</v>
      </c>
      <c r="C1533" s="126" t="str">
        <f t="shared" si="410"/>
        <v>B.044.01.266</v>
      </c>
      <c r="D1533" s="11" t="s">
        <v>1738</v>
      </c>
      <c r="E1533" s="125" t="s">
        <v>1058</v>
      </c>
      <c r="F1533" s="128" t="str">
        <f t="shared" si="411"/>
        <v>Electricity Thailand production</v>
      </c>
      <c r="G1533" s="131">
        <f t="shared" si="406"/>
        <v>3.8680396616999999E-2</v>
      </c>
      <c r="H1533" s="183">
        <f t="shared" si="407"/>
        <v>3.9896530000000001E-3</v>
      </c>
      <c r="I1533" s="183">
        <f t="shared" si="408"/>
        <v>5.7530089999999999E-3</v>
      </c>
      <c r="J1533" s="184">
        <f t="shared" si="409"/>
        <v>2.1579616999999999E-5</v>
      </c>
      <c r="K1533" s="183">
        <v>2.8916154999999999E-2</v>
      </c>
      <c r="L1533" s="146">
        <v>2.7479834E-3</v>
      </c>
      <c r="M1533" s="146">
        <v>3.0050255999999999E-3</v>
      </c>
      <c r="N1533" s="146">
        <v>2.6861762999999999E-3</v>
      </c>
      <c r="O1533" s="146">
        <v>1.3034767E-3</v>
      </c>
      <c r="P1533" s="146">
        <v>0</v>
      </c>
      <c r="Q1533" s="146">
        <v>0</v>
      </c>
      <c r="R1533" s="188">
        <v>0</v>
      </c>
      <c r="S1533" s="188">
        <v>2.1579616999999999E-5</v>
      </c>
      <c r="T1533" s="146">
        <v>0</v>
      </c>
      <c r="U1533" s="146">
        <v>0</v>
      </c>
      <c r="V1533" s="146">
        <v>0</v>
      </c>
      <c r="W1533" s="146">
        <v>0</v>
      </c>
      <c r="X1533" s="146">
        <v>0</v>
      </c>
      <c r="Z1533" s="157">
        <f t="shared" si="400"/>
        <v>0.19277436666666667</v>
      </c>
      <c r="AB1533" s="131">
        <f t="shared" si="401"/>
        <v>2.8916154999999999E-2</v>
      </c>
      <c r="AC1533" s="131">
        <f t="shared" si="402"/>
        <v>9.7426619999999992E-3</v>
      </c>
      <c r="AD1533" s="131">
        <f t="shared" si="403"/>
        <v>5.7530089999999999E-3</v>
      </c>
      <c r="AE1533" s="131">
        <f t="shared" si="404"/>
        <v>5.7530089999999999E-3</v>
      </c>
      <c r="AF1533" s="131">
        <f t="shared" si="405"/>
        <v>2.1579616999999999E-5</v>
      </c>
      <c r="AH1533">
        <v>2.5227206</v>
      </c>
      <c r="AI1533" s="71">
        <v>2.1904319999999999</v>
      </c>
      <c r="AJ1533" s="71">
        <v>0</v>
      </c>
      <c r="AK1533" s="71">
        <v>0</v>
      </c>
      <c r="AL1533" s="71">
        <v>0.24438467</v>
      </c>
      <c r="AM1533" s="71">
        <v>5.3229243000000002E-2</v>
      </c>
      <c r="AN1533" s="71">
        <v>3.4674739000000003E-2</v>
      </c>
      <c r="AP1533" s="129">
        <v>4.4255605999999996E-3</v>
      </c>
      <c r="AQ1533" s="129">
        <v>4.1586349999999999E-3</v>
      </c>
      <c r="AR1533" s="129">
        <v>1.6611503999999999E-4</v>
      </c>
      <c r="AS1533" s="129">
        <v>1.0081048E-4</v>
      </c>
      <c r="AT1533" s="172">
        <f t="shared" ref="AT1533:AT1598" si="412">AW1533+AZ1533+BA1533+BB1533+BC1533+BK1533+BL1533+BP1533</f>
        <v>2.4931864850100001E-7</v>
      </c>
      <c r="AU1533" s="172">
        <f t="shared" ref="AU1533:AU1598" si="413">AX1533+AY1533+BD1533+BE1533+BF1533+BG1533+BH1533+BI1533+BJ1533+BM1533+BQ1533+BR1533</f>
        <v>6.1433075323900004E-10</v>
      </c>
      <c r="AV1533" s="185">
        <f t="shared" ref="AV1533:AV1598" si="414">BN1533+BO1533</f>
        <v>1.411911421863E-2</v>
      </c>
      <c r="AW1533" s="121">
        <v>1.7889461E-7</v>
      </c>
      <c r="AX1533" s="121">
        <v>5.3976822000000002E-10</v>
      </c>
      <c r="AY1533" s="121">
        <v>1.4747238999999999E-14</v>
      </c>
      <c r="AZ1533" s="121">
        <v>0</v>
      </c>
      <c r="BA1533" s="121">
        <v>0</v>
      </c>
      <c r="BB1533" s="121">
        <v>7.1982500999999996E-11</v>
      </c>
      <c r="BC1533" s="121">
        <v>7.0352055999999998E-8</v>
      </c>
      <c r="BD1533" s="121">
        <v>1.6415522E-11</v>
      </c>
      <c r="BE1533" s="121">
        <v>5.8132263999999999E-11</v>
      </c>
      <c r="BF1533" s="121">
        <v>0</v>
      </c>
      <c r="BG1533" s="121">
        <v>0</v>
      </c>
      <c r="BH1533" s="121">
        <v>0</v>
      </c>
      <c r="BI1533" s="121">
        <v>0</v>
      </c>
      <c r="BJ1533" s="121">
        <v>0</v>
      </c>
      <c r="BK1533" s="121">
        <v>0</v>
      </c>
      <c r="BL1533" s="121">
        <v>0</v>
      </c>
      <c r="BM1533" s="121">
        <v>0</v>
      </c>
      <c r="BN1533" s="121">
        <v>8.2721863000000002E-7</v>
      </c>
      <c r="BO1533" s="121">
        <v>1.4118287E-2</v>
      </c>
      <c r="BP1533" s="121">
        <v>0</v>
      </c>
      <c r="BQ1533" s="121">
        <v>0</v>
      </c>
      <c r="BR1533" s="121">
        <v>0</v>
      </c>
      <c r="BT1533" s="71">
        <v>1.0371353999999999E-5</v>
      </c>
      <c r="BU1533" s="71">
        <v>4.0078138999999998E-7</v>
      </c>
      <c r="BV1533" s="71">
        <v>5.3750607999999997E-6</v>
      </c>
      <c r="BW1533" s="71">
        <v>1.2788541E-9</v>
      </c>
      <c r="BX1533" s="71">
        <v>1.4968534999999999E-6</v>
      </c>
      <c r="BY1533" s="71">
        <v>0</v>
      </c>
      <c r="BZ1533" s="71">
        <v>0</v>
      </c>
      <c r="CA1533" s="71">
        <v>0</v>
      </c>
      <c r="CB1533" s="71">
        <v>0</v>
      </c>
      <c r="CC1533" s="71">
        <v>3.9011658000000004E-9</v>
      </c>
      <c r="CD1533" s="71">
        <v>0</v>
      </c>
      <c r="CE1533" s="71">
        <v>0</v>
      </c>
      <c r="CF1533" s="71">
        <v>0</v>
      </c>
      <c r="CG1533" s="71">
        <v>5.3949316000000005E-7</v>
      </c>
      <c r="CH1533" s="71">
        <v>2.5539849999999998E-6</v>
      </c>
      <c r="CI1533" s="71">
        <v>2.7365631999999999E-14</v>
      </c>
      <c r="CJ1533" s="71">
        <v>0</v>
      </c>
      <c r="CL1533" s="186">
        <v>0</v>
      </c>
      <c r="CM1533" s="186">
        <v>0.19277436000000001</v>
      </c>
      <c r="CN1533" s="187">
        <v>0</v>
      </c>
      <c r="CO1533" s="186">
        <v>2.7420879E-4</v>
      </c>
      <c r="CP1533" s="186">
        <v>0</v>
      </c>
      <c r="CQ1533" s="186">
        <v>0</v>
      </c>
      <c r="CR1533" s="186">
        <v>4.9262854E-5</v>
      </c>
      <c r="CS1533" s="186">
        <v>0</v>
      </c>
      <c r="CT1533" s="186">
        <v>0</v>
      </c>
      <c r="CU1533" s="186">
        <v>0</v>
      </c>
    </row>
    <row r="1534" spans="1:99" ht="14.4">
      <c r="A1534" t="s">
        <v>3593</v>
      </c>
      <c r="B1534" s="92" t="s">
        <v>1737</v>
      </c>
      <c r="C1534" s="126" t="str">
        <f t="shared" si="410"/>
        <v>B.044.01.267</v>
      </c>
      <c r="D1534" s="11" t="s">
        <v>1738</v>
      </c>
      <c r="E1534" s="125" t="s">
        <v>1058</v>
      </c>
      <c r="F1534" s="128" t="str">
        <f t="shared" si="411"/>
        <v>Electricity Togo production</v>
      </c>
      <c r="G1534" s="131">
        <f t="shared" si="406"/>
        <v>4.2009306667999999E-2</v>
      </c>
      <c r="H1534" s="183">
        <f t="shared" si="407"/>
        <v>4.2345580000000002E-3</v>
      </c>
      <c r="I1534" s="183">
        <f t="shared" si="408"/>
        <v>6.5394295E-3</v>
      </c>
      <c r="J1534" s="184">
        <f t="shared" si="409"/>
        <v>6.4276167999999999E-5</v>
      </c>
      <c r="K1534" s="183">
        <v>3.1171042999999999E-2</v>
      </c>
      <c r="L1534" s="146">
        <v>3.3332657E-3</v>
      </c>
      <c r="M1534" s="146">
        <v>3.2061638E-3</v>
      </c>
      <c r="N1534" s="146">
        <v>2.8958421000000001E-3</v>
      </c>
      <c r="O1534" s="146">
        <v>1.3387159E-3</v>
      </c>
      <c r="P1534" s="146">
        <v>0</v>
      </c>
      <c r="Q1534" s="146">
        <v>0</v>
      </c>
      <c r="R1534" s="188">
        <v>0</v>
      </c>
      <c r="S1534" s="188">
        <v>6.4276167999999999E-5</v>
      </c>
      <c r="T1534" s="146">
        <v>0</v>
      </c>
      <c r="U1534" s="146">
        <v>0</v>
      </c>
      <c r="V1534" s="146">
        <v>0</v>
      </c>
      <c r="W1534" s="146">
        <v>0</v>
      </c>
      <c r="X1534" s="146">
        <v>0</v>
      </c>
      <c r="Z1534" s="157">
        <f t="shared" si="400"/>
        <v>0.20780695333333332</v>
      </c>
      <c r="AB1534" s="131">
        <f t="shared" si="401"/>
        <v>3.1171042999999999E-2</v>
      </c>
      <c r="AC1534" s="131">
        <f t="shared" si="402"/>
        <v>1.07739875E-2</v>
      </c>
      <c r="AD1534" s="131">
        <f t="shared" si="403"/>
        <v>6.5394295E-3</v>
      </c>
      <c r="AE1534" s="131">
        <f t="shared" si="404"/>
        <v>6.5394295E-3</v>
      </c>
      <c r="AF1534" s="131">
        <f t="shared" si="405"/>
        <v>6.4276167999999999E-5</v>
      </c>
      <c r="AH1534">
        <v>2.6978572000000001</v>
      </c>
      <c r="AI1534" s="71">
        <v>2.4238316000000002</v>
      </c>
      <c r="AJ1534" s="71">
        <v>0</v>
      </c>
      <c r="AK1534" s="71">
        <v>0</v>
      </c>
      <c r="AL1534" s="71">
        <v>0</v>
      </c>
      <c r="AM1534" s="71">
        <v>0.15864639</v>
      </c>
      <c r="AN1534" s="71">
        <v>0.1153792</v>
      </c>
      <c r="AP1534" s="129">
        <v>4.8994718999999997E-3</v>
      </c>
      <c r="AQ1534" s="129">
        <v>4.5779352999999997E-3</v>
      </c>
      <c r="AR1534" s="129">
        <v>1.8119119999999999E-4</v>
      </c>
      <c r="AS1534" s="129">
        <v>1.4034542999999999E-4</v>
      </c>
      <c r="AT1534" s="172">
        <f t="shared" si="412"/>
        <v>2.7445655599700001E-7</v>
      </c>
      <c r="AU1534" s="172">
        <f t="shared" si="413"/>
        <v>6.7008581823199998E-10</v>
      </c>
      <c r="AV1534" s="185">
        <f t="shared" si="414"/>
        <v>1.9656222919800001E-2</v>
      </c>
      <c r="AW1534" s="121">
        <v>1.9284486E-7</v>
      </c>
      <c r="AX1534" s="121">
        <v>5.8185947999999995E-10</v>
      </c>
      <c r="AY1534" s="121">
        <v>1.5897232E-14</v>
      </c>
      <c r="AZ1534" s="121">
        <v>0</v>
      </c>
      <c r="BA1534" s="121">
        <v>0</v>
      </c>
      <c r="BB1534" s="121">
        <v>7.7600996999999996E-11</v>
      </c>
      <c r="BC1534" s="121">
        <v>8.1534094999999995E-8</v>
      </c>
      <c r="BD1534" s="121">
        <v>1.7696813E-11</v>
      </c>
      <c r="BE1534" s="121">
        <v>7.0513627999999998E-11</v>
      </c>
      <c r="BF1534" s="121">
        <v>0</v>
      </c>
      <c r="BG1534" s="121">
        <v>0</v>
      </c>
      <c r="BH1534" s="121">
        <v>0</v>
      </c>
      <c r="BI1534" s="121">
        <v>0</v>
      </c>
      <c r="BJ1534" s="121">
        <v>0</v>
      </c>
      <c r="BK1534" s="121">
        <v>0</v>
      </c>
      <c r="BL1534" s="121">
        <v>0</v>
      </c>
      <c r="BM1534" s="121">
        <v>0</v>
      </c>
      <c r="BN1534" s="121">
        <v>2.4639198000000001E-6</v>
      </c>
      <c r="BO1534" s="121">
        <v>1.9653759E-2</v>
      </c>
      <c r="BP1534" s="121">
        <v>0</v>
      </c>
      <c r="BQ1534" s="121">
        <v>0</v>
      </c>
      <c r="BR1534" s="121">
        <v>0</v>
      </c>
      <c r="BT1534" s="71">
        <v>1.1279176E-5</v>
      </c>
      <c r="BU1534" s="71">
        <v>4.8614225000000005E-7</v>
      </c>
      <c r="BV1534" s="71">
        <v>5.7942092999999998E-6</v>
      </c>
      <c r="BW1534" s="71">
        <v>1.3786733E-9</v>
      </c>
      <c r="BX1534" s="71">
        <v>1.5987101E-6</v>
      </c>
      <c r="BY1534" s="71">
        <v>0</v>
      </c>
      <c r="BZ1534" s="71">
        <v>0</v>
      </c>
      <c r="CA1534" s="71">
        <v>0</v>
      </c>
      <c r="CB1534" s="71">
        <v>0</v>
      </c>
      <c r="CC1534" s="71">
        <v>4.205666E-9</v>
      </c>
      <c r="CD1534" s="71">
        <v>0</v>
      </c>
      <c r="CE1534" s="71">
        <v>0</v>
      </c>
      <c r="CF1534" s="71">
        <v>0</v>
      </c>
      <c r="CG1534" s="71">
        <v>5.8511296999999995E-7</v>
      </c>
      <c r="CH1534" s="71">
        <v>2.8094172999999998E-6</v>
      </c>
      <c r="CI1534" s="71">
        <v>8.1510159000000001E-14</v>
      </c>
      <c r="CJ1534" s="71">
        <v>0</v>
      </c>
      <c r="CL1534" s="186">
        <v>0</v>
      </c>
      <c r="CM1534" s="186">
        <v>0.20780696000000001</v>
      </c>
      <c r="CN1534" s="187">
        <v>0</v>
      </c>
      <c r="CO1534" s="186">
        <v>3.3261145000000001E-4</v>
      </c>
      <c r="CP1534" s="186">
        <v>0</v>
      </c>
      <c r="CQ1534" s="186">
        <v>0</v>
      </c>
      <c r="CR1534" s="186">
        <v>5.3710688000000001E-5</v>
      </c>
      <c r="CS1534" s="186">
        <v>0</v>
      </c>
      <c r="CT1534" s="186">
        <v>0</v>
      </c>
      <c r="CU1534" s="186">
        <v>0</v>
      </c>
    </row>
    <row r="1535" spans="1:99" ht="14.4">
      <c r="A1535" t="s">
        <v>3594</v>
      </c>
      <c r="B1535" s="92" t="s">
        <v>1737</v>
      </c>
      <c r="C1535" s="126" t="str">
        <f t="shared" si="410"/>
        <v>B.044.01.268</v>
      </c>
      <c r="D1535" s="11" t="s">
        <v>1738</v>
      </c>
      <c r="E1535" s="125" t="s">
        <v>1058</v>
      </c>
      <c r="F1535" s="128" t="str">
        <f t="shared" si="411"/>
        <v>Electricity Tonga production</v>
      </c>
      <c r="G1535" s="131">
        <f t="shared" si="406"/>
        <v>3.7968648310999997E-2</v>
      </c>
      <c r="H1535" s="183">
        <f t="shared" si="407"/>
        <v>2.4380909000000003E-3</v>
      </c>
      <c r="I1535" s="183">
        <f t="shared" si="408"/>
        <v>7.4200878999999996E-3</v>
      </c>
      <c r="J1535" s="184">
        <f t="shared" si="409"/>
        <v>3.9435511000000002E-5</v>
      </c>
      <c r="K1535" s="183">
        <v>2.8071034000000002E-2</v>
      </c>
      <c r="L1535" s="146">
        <v>5.8481185999999996E-3</v>
      </c>
      <c r="M1535" s="146">
        <v>1.5719693E-3</v>
      </c>
      <c r="N1535" s="146">
        <v>1.3307334000000001E-3</v>
      </c>
      <c r="O1535" s="146">
        <v>1.1073575E-3</v>
      </c>
      <c r="P1535" s="146">
        <v>0</v>
      </c>
      <c r="Q1535" s="146">
        <v>0</v>
      </c>
      <c r="R1535" s="146">
        <v>0</v>
      </c>
      <c r="S1535" s="188">
        <v>3.9435511000000002E-5</v>
      </c>
      <c r="T1535" s="146">
        <v>0</v>
      </c>
      <c r="U1535" s="146">
        <v>0</v>
      </c>
      <c r="V1535" s="146">
        <v>0</v>
      </c>
      <c r="W1535" s="146">
        <v>0</v>
      </c>
      <c r="X1535" s="146">
        <v>0</v>
      </c>
      <c r="Z1535" s="157">
        <f t="shared" si="400"/>
        <v>0.18714022666666669</v>
      </c>
      <c r="AB1535" s="131">
        <f t="shared" si="401"/>
        <v>2.8071034000000002E-2</v>
      </c>
      <c r="AC1535" s="131">
        <f t="shared" si="402"/>
        <v>9.858178799999999E-3</v>
      </c>
      <c r="AD1535" s="131">
        <f t="shared" si="403"/>
        <v>7.4200878999999996E-3</v>
      </c>
      <c r="AE1535" s="131">
        <f t="shared" si="404"/>
        <v>7.4200878999999996E-3</v>
      </c>
      <c r="AF1535" s="131">
        <f t="shared" si="405"/>
        <v>3.9435511000000002E-5</v>
      </c>
      <c r="AH1535">
        <v>2.5123839000000001</v>
      </c>
      <c r="AI1535" s="71">
        <v>2.3637222000000002</v>
      </c>
      <c r="AJ1535" s="71">
        <v>0</v>
      </c>
      <c r="AK1535" s="71">
        <v>0</v>
      </c>
      <c r="AL1535" s="71">
        <v>0</v>
      </c>
      <c r="AM1535" s="71">
        <v>0.14866176</v>
      </c>
      <c r="AN1535" s="71">
        <v>0</v>
      </c>
      <c r="AP1535" s="129">
        <v>5.3047366000000002E-3</v>
      </c>
      <c r="AQ1535" s="129">
        <v>4.9586133000000003E-3</v>
      </c>
      <c r="AR1535" s="129">
        <v>1.7734274000000001E-4</v>
      </c>
      <c r="AS1535" s="129">
        <v>1.6878056000000001E-4</v>
      </c>
      <c r="AT1535" s="172">
        <f t="shared" si="412"/>
        <v>2.9727897017700002E-7</v>
      </c>
      <c r="AU1535" s="172">
        <f t="shared" si="413"/>
        <v>6.5585333612699991E-10</v>
      </c>
      <c r="AV1535" s="185">
        <f t="shared" si="414"/>
        <v>2.3638733694600001E-2</v>
      </c>
      <c r="AW1535" s="121">
        <v>1.7366613000000001E-7</v>
      </c>
      <c r="AX1535" s="121">
        <v>5.2399263E-10</v>
      </c>
      <c r="AY1535" s="121">
        <v>1.4316227E-14</v>
      </c>
      <c r="AZ1535" s="121">
        <v>0</v>
      </c>
      <c r="BA1535" s="121">
        <v>0</v>
      </c>
      <c r="BB1535" s="121">
        <v>3.5660177000000002E-11</v>
      </c>
      <c r="BC1535" s="121">
        <v>1.2357718000000001E-7</v>
      </c>
      <c r="BD1535" s="121">
        <v>8.1322598999999995E-12</v>
      </c>
      <c r="BE1535" s="121">
        <v>1.2371413E-10</v>
      </c>
      <c r="BF1535" s="121">
        <v>0</v>
      </c>
      <c r="BG1535" s="121">
        <v>0</v>
      </c>
      <c r="BH1535" s="121">
        <v>0</v>
      </c>
      <c r="BI1535" s="121">
        <v>0</v>
      </c>
      <c r="BJ1535" s="121">
        <v>0</v>
      </c>
      <c r="BK1535" s="121">
        <v>0</v>
      </c>
      <c r="BL1535" s="121">
        <v>0</v>
      </c>
      <c r="BM1535" s="121">
        <v>0</v>
      </c>
      <c r="BN1535" s="121">
        <v>1.5116946E-6</v>
      </c>
      <c r="BO1535" s="121">
        <v>2.3637221999999999E-2</v>
      </c>
      <c r="BP1535" s="121">
        <v>0</v>
      </c>
      <c r="BQ1535" s="121">
        <v>0</v>
      </c>
      <c r="BR1535" s="121">
        <v>0</v>
      </c>
      <c r="BT1535" s="71">
        <v>1.0931071999999999E-5</v>
      </c>
      <c r="BU1535" s="71">
        <v>8.5292259000000002E-7</v>
      </c>
      <c r="BV1535" s="71">
        <v>5.2179660000000002E-6</v>
      </c>
      <c r="BW1535" s="71">
        <v>6.3354512000000003E-10</v>
      </c>
      <c r="BX1535" s="71">
        <v>1.6937554E-6</v>
      </c>
      <c r="BY1535" s="71">
        <v>0</v>
      </c>
      <c r="BZ1535" s="71">
        <v>0</v>
      </c>
      <c r="CA1535" s="71">
        <v>0</v>
      </c>
      <c r="CB1535" s="71">
        <v>0</v>
      </c>
      <c r="CC1535" s="71">
        <v>1.9326401000000001E-9</v>
      </c>
      <c r="CD1535" s="71">
        <v>0</v>
      </c>
      <c r="CE1535" s="71">
        <v>0</v>
      </c>
      <c r="CF1535" s="71">
        <v>0</v>
      </c>
      <c r="CG1535" s="71">
        <v>3.0974281999999998E-7</v>
      </c>
      <c r="CH1535" s="71">
        <v>2.8541189999999998E-6</v>
      </c>
      <c r="CI1535" s="71">
        <v>5.0009123E-14</v>
      </c>
      <c r="CJ1535" s="71">
        <v>0</v>
      </c>
      <c r="CL1535" s="186">
        <v>0</v>
      </c>
      <c r="CM1535" s="186">
        <v>0.18714022</v>
      </c>
      <c r="CN1535" s="187">
        <v>0</v>
      </c>
      <c r="CO1535" s="186">
        <v>5.8355720999999998E-4</v>
      </c>
      <c r="CP1535" s="186">
        <v>0</v>
      </c>
      <c r="CQ1535" s="186">
        <v>0</v>
      </c>
      <c r="CR1535" s="186">
        <v>6.3276723000000007E-5</v>
      </c>
      <c r="CS1535" s="186">
        <v>0</v>
      </c>
      <c r="CT1535" s="186">
        <v>0</v>
      </c>
      <c r="CU1535" s="186">
        <v>0</v>
      </c>
    </row>
    <row r="1536" spans="1:99" ht="14.4">
      <c r="A1536" t="s">
        <v>3595</v>
      </c>
      <c r="B1536" s="92" t="s">
        <v>1737</v>
      </c>
      <c r="C1536" s="126" t="str">
        <f t="shared" si="410"/>
        <v>B.044.01.269</v>
      </c>
      <c r="D1536" s="11" t="s">
        <v>1738</v>
      </c>
      <c r="E1536" s="125" t="s">
        <v>1058</v>
      </c>
      <c r="F1536" s="128" t="str">
        <f t="shared" si="411"/>
        <v>Electricity Trinidad and Tobago production</v>
      </c>
      <c r="G1536" s="131">
        <f t="shared" si="406"/>
        <v>4.1549238161890004E-2</v>
      </c>
      <c r="H1536" s="183">
        <f t="shared" si="407"/>
        <v>4.3683908999999996E-3</v>
      </c>
      <c r="I1536" s="183">
        <f t="shared" si="408"/>
        <v>6.3054748000000004E-3</v>
      </c>
      <c r="J1536" s="184">
        <f t="shared" si="409"/>
        <v>2.9446188999999998E-7</v>
      </c>
      <c r="K1536" s="183">
        <v>3.0875078E-2</v>
      </c>
      <c r="L1536" s="146">
        <v>2.9661966000000001E-3</v>
      </c>
      <c r="M1536" s="146">
        <v>3.3392781999999998E-3</v>
      </c>
      <c r="N1536" s="146">
        <v>3.0273657E-3</v>
      </c>
      <c r="O1536" s="146">
        <v>1.3410252000000001E-3</v>
      </c>
      <c r="P1536" s="146">
        <v>0</v>
      </c>
      <c r="Q1536" s="146">
        <v>0</v>
      </c>
      <c r="R1536" s="188">
        <v>0</v>
      </c>
      <c r="S1536" s="188">
        <v>2.9446188999999998E-7</v>
      </c>
      <c r="T1536" s="146">
        <v>0</v>
      </c>
      <c r="U1536" s="146">
        <v>0</v>
      </c>
      <c r="V1536" s="146">
        <v>0</v>
      </c>
      <c r="W1536" s="146">
        <v>0</v>
      </c>
      <c r="X1536" s="146">
        <v>0</v>
      </c>
      <c r="Z1536" s="157">
        <f t="shared" si="400"/>
        <v>0.20583385333333334</v>
      </c>
      <c r="AB1536" s="131">
        <f t="shared" si="401"/>
        <v>3.0875078E-2</v>
      </c>
      <c r="AC1536" s="131">
        <f t="shared" si="402"/>
        <v>1.06738657E-2</v>
      </c>
      <c r="AD1536" s="131">
        <f t="shared" si="403"/>
        <v>6.3054748000000004E-3</v>
      </c>
      <c r="AE1536" s="131">
        <f t="shared" si="404"/>
        <v>6.3054748000000004E-3</v>
      </c>
      <c r="AF1536" s="131">
        <f t="shared" si="405"/>
        <v>2.9446188999999998E-7</v>
      </c>
      <c r="AH1536">
        <v>2.3891673</v>
      </c>
      <c r="AI1536" s="71">
        <v>2.3880572</v>
      </c>
      <c r="AJ1536" s="71">
        <v>0</v>
      </c>
      <c r="AK1536" s="71">
        <v>0</v>
      </c>
      <c r="AL1536" s="71">
        <v>0</v>
      </c>
      <c r="AM1536" s="71">
        <v>1.1100458000000001E-3</v>
      </c>
      <c r="AN1536" s="71">
        <v>0</v>
      </c>
      <c r="AP1536" s="129">
        <v>4.7491112000000004E-3</v>
      </c>
      <c r="AQ1536" s="129">
        <v>4.4368623000000003E-3</v>
      </c>
      <c r="AR1536" s="129">
        <v>1.7781492E-4</v>
      </c>
      <c r="AS1536" s="129">
        <v>1.3443398999999999E-4</v>
      </c>
      <c r="AT1536" s="172">
        <f t="shared" si="412"/>
        <v>2.6599893848499999E-7</v>
      </c>
      <c r="AU1536" s="172">
        <f t="shared" si="413"/>
        <v>6.5759957328999997E-10</v>
      </c>
      <c r="AV1536" s="185">
        <f t="shared" si="414"/>
        <v>1.8828289287705999E-2</v>
      </c>
      <c r="AW1536" s="121">
        <v>1.9101382E-7</v>
      </c>
      <c r="AX1536" s="121">
        <v>5.7633479999999999E-10</v>
      </c>
      <c r="AY1536" s="121">
        <v>1.5746290000000001E-14</v>
      </c>
      <c r="AZ1536" s="121">
        <v>0</v>
      </c>
      <c r="BA1536" s="121">
        <v>0</v>
      </c>
      <c r="BB1536" s="121">
        <v>8.1125485000000006E-11</v>
      </c>
      <c r="BC1536" s="121">
        <v>7.4903992999999995E-8</v>
      </c>
      <c r="BD1536" s="121">
        <v>1.8500567999999999E-11</v>
      </c>
      <c r="BE1536" s="121">
        <v>6.2748458999999999E-11</v>
      </c>
      <c r="BF1536" s="121">
        <v>0</v>
      </c>
      <c r="BG1536" s="121">
        <v>0</v>
      </c>
      <c r="BH1536" s="121">
        <v>0</v>
      </c>
      <c r="BI1536" s="121">
        <v>0</v>
      </c>
      <c r="BJ1536" s="121">
        <v>0</v>
      </c>
      <c r="BK1536" s="121">
        <v>0</v>
      </c>
      <c r="BL1536" s="121">
        <v>0</v>
      </c>
      <c r="BM1536" s="121">
        <v>0</v>
      </c>
      <c r="BN1536" s="121">
        <v>1.1287706E-8</v>
      </c>
      <c r="BO1536" s="121">
        <v>1.8828278E-2</v>
      </c>
      <c r="BP1536" s="121">
        <v>0</v>
      </c>
      <c r="BQ1536" s="121">
        <v>0</v>
      </c>
      <c r="BR1536" s="121">
        <v>0</v>
      </c>
      <c r="BT1536" s="71">
        <v>1.1095351999999999E-5</v>
      </c>
      <c r="BU1536" s="71">
        <v>4.3260683E-7</v>
      </c>
      <c r="BV1536" s="71">
        <v>5.7391941000000002E-6</v>
      </c>
      <c r="BW1536" s="71">
        <v>1.4412900000000001E-9</v>
      </c>
      <c r="BX1536" s="71">
        <v>1.5566781E-6</v>
      </c>
      <c r="BY1536" s="71">
        <v>0</v>
      </c>
      <c r="BZ1536" s="71">
        <v>0</v>
      </c>
      <c r="CA1536" s="71">
        <v>0</v>
      </c>
      <c r="CB1536" s="71">
        <v>0</v>
      </c>
      <c r="CC1536" s="71">
        <v>4.3966792999999999E-9</v>
      </c>
      <c r="CD1536" s="71">
        <v>0</v>
      </c>
      <c r="CE1536" s="71">
        <v>0</v>
      </c>
      <c r="CF1536" s="71">
        <v>0</v>
      </c>
      <c r="CG1536" s="71">
        <v>6.0677926E-7</v>
      </c>
      <c r="CH1536" s="71">
        <v>2.7542552000000002E-6</v>
      </c>
      <c r="CI1536" s="71">
        <v>3.7341422000000002E-16</v>
      </c>
      <c r="CJ1536" s="71">
        <v>0</v>
      </c>
      <c r="CL1536" s="186">
        <v>0</v>
      </c>
      <c r="CM1536" s="186">
        <v>0.20583386000000001</v>
      </c>
      <c r="CN1536" s="187">
        <v>0</v>
      </c>
      <c r="CO1536" s="186">
        <v>2.9598329999999998E-4</v>
      </c>
      <c r="CP1536" s="186">
        <v>0</v>
      </c>
      <c r="CQ1536" s="186">
        <v>0</v>
      </c>
      <c r="CR1536" s="186">
        <v>5.1529888999999999E-5</v>
      </c>
      <c r="CS1536" s="186">
        <v>0</v>
      </c>
      <c r="CT1536" s="186">
        <v>0</v>
      </c>
      <c r="CU1536" s="186">
        <v>0</v>
      </c>
    </row>
    <row r="1537" spans="1:99" ht="14.4">
      <c r="A1537" t="s">
        <v>3596</v>
      </c>
      <c r="B1537" s="92" t="s">
        <v>1737</v>
      </c>
      <c r="C1537" s="126" t="str">
        <f t="shared" si="410"/>
        <v>B.044.01.270</v>
      </c>
      <c r="D1537" s="11" t="s">
        <v>1738</v>
      </c>
      <c r="E1537" s="125" t="s">
        <v>1058</v>
      </c>
      <c r="F1537" s="128" t="str">
        <f t="shared" si="411"/>
        <v>Electricity Tunisia production</v>
      </c>
      <c r="G1537" s="131">
        <f t="shared" si="406"/>
        <v>4.8458902913000007E-2</v>
      </c>
      <c r="H1537" s="183">
        <f t="shared" si="407"/>
        <v>5.0786325999999998E-3</v>
      </c>
      <c r="I1537" s="183">
        <f t="shared" si="408"/>
        <v>7.3665338999999996E-3</v>
      </c>
      <c r="J1537" s="184">
        <f t="shared" si="409"/>
        <v>1.3918412999999999E-5</v>
      </c>
      <c r="K1537" s="183">
        <v>3.5999818000000003E-2</v>
      </c>
      <c r="L1537" s="146">
        <v>3.4865332000000001E-3</v>
      </c>
      <c r="M1537" s="146">
        <v>3.8800007E-3</v>
      </c>
      <c r="N1537" s="146">
        <v>3.5167845E-3</v>
      </c>
      <c r="O1537" s="146">
        <v>1.5618481E-3</v>
      </c>
      <c r="P1537" s="146">
        <v>0</v>
      </c>
      <c r="Q1537" s="146">
        <v>0</v>
      </c>
      <c r="R1537" s="146">
        <v>0</v>
      </c>
      <c r="S1537" s="188">
        <v>1.3918412999999999E-5</v>
      </c>
      <c r="T1537" s="146">
        <v>0</v>
      </c>
      <c r="U1537" s="146">
        <v>0</v>
      </c>
      <c r="V1537" s="146">
        <v>0</v>
      </c>
      <c r="W1537" s="146">
        <v>0</v>
      </c>
      <c r="X1537" s="146">
        <v>0</v>
      </c>
      <c r="Z1537" s="157">
        <f t="shared" si="400"/>
        <v>0.23999878666666669</v>
      </c>
      <c r="AB1537" s="131">
        <f t="shared" si="401"/>
        <v>3.5999818000000003E-2</v>
      </c>
      <c r="AC1537" s="131">
        <f t="shared" si="402"/>
        <v>1.24451665E-2</v>
      </c>
      <c r="AD1537" s="131">
        <f t="shared" si="403"/>
        <v>7.3665338999999996E-3</v>
      </c>
      <c r="AE1537" s="131">
        <f t="shared" si="404"/>
        <v>7.3665338999999996E-3</v>
      </c>
      <c r="AF1537" s="131">
        <f t="shared" si="405"/>
        <v>1.3918412999999999E-5</v>
      </c>
      <c r="AH1537">
        <v>2.8352670999999998</v>
      </c>
      <c r="AI1537" s="71">
        <v>2.7843491</v>
      </c>
      <c r="AJ1537" s="71">
        <v>0</v>
      </c>
      <c r="AK1537" s="71">
        <v>0</v>
      </c>
      <c r="AL1537" s="71">
        <v>0</v>
      </c>
      <c r="AM1537" s="71">
        <v>5.0304515000000001E-2</v>
      </c>
      <c r="AN1537" s="71">
        <v>6.1346968000000005E-4</v>
      </c>
      <c r="AP1537" s="129">
        <v>5.5458445E-3</v>
      </c>
      <c r="AQ1537" s="129">
        <v>5.1813201000000001E-3</v>
      </c>
      <c r="AR1537" s="129">
        <v>2.0746774E-4</v>
      </c>
      <c r="AS1537" s="129">
        <v>1.5705666999999999E-4</v>
      </c>
      <c r="AT1537" s="172">
        <f t="shared" si="412"/>
        <v>3.1063070363E-7</v>
      </c>
      <c r="AU1537" s="172">
        <f t="shared" si="413"/>
        <v>7.67262358907E-10</v>
      </c>
      <c r="AV1537" s="185">
        <f t="shared" si="414"/>
        <v>2.1996732539180001E-2</v>
      </c>
      <c r="AW1537" s="121">
        <v>2.2271888000000001E-7</v>
      </c>
      <c r="AX1537" s="121">
        <v>6.7199660999999995E-10</v>
      </c>
      <c r="AY1537" s="121">
        <v>1.8359907000000001E-14</v>
      </c>
      <c r="AZ1537" s="121">
        <v>0</v>
      </c>
      <c r="BA1537" s="121">
        <v>0</v>
      </c>
      <c r="BB1537" s="121">
        <v>9.4240630000000004E-11</v>
      </c>
      <c r="BC1537" s="121">
        <v>8.7817582999999995E-8</v>
      </c>
      <c r="BD1537" s="121">
        <v>2.1491461000000002E-11</v>
      </c>
      <c r="BE1537" s="121">
        <v>7.3755928000000001E-11</v>
      </c>
      <c r="BF1537" s="121">
        <v>0</v>
      </c>
      <c r="BG1537" s="121">
        <v>0</v>
      </c>
      <c r="BH1537" s="121">
        <v>0</v>
      </c>
      <c r="BI1537" s="121">
        <v>0</v>
      </c>
      <c r="BJ1537" s="121">
        <v>0</v>
      </c>
      <c r="BK1537" s="121">
        <v>0</v>
      </c>
      <c r="BL1537" s="121">
        <v>0</v>
      </c>
      <c r="BM1537" s="121">
        <v>0</v>
      </c>
      <c r="BN1537" s="121">
        <v>5.3353917999999999E-7</v>
      </c>
      <c r="BO1537" s="121">
        <v>2.1996199000000001E-2</v>
      </c>
      <c r="BP1537" s="121">
        <v>0</v>
      </c>
      <c r="BQ1537" s="121">
        <v>0</v>
      </c>
      <c r="BR1537" s="121">
        <v>0</v>
      </c>
      <c r="BT1537" s="71">
        <v>1.2941613E-5</v>
      </c>
      <c r="BU1537" s="71">
        <v>5.0849566000000001E-7</v>
      </c>
      <c r="BV1537" s="71">
        <v>6.6918029999999999E-6</v>
      </c>
      <c r="BW1537" s="71">
        <v>1.6742960000000001E-9</v>
      </c>
      <c r="BX1537" s="71">
        <v>1.8168445999999999E-6</v>
      </c>
      <c r="BY1537" s="71">
        <v>0</v>
      </c>
      <c r="BZ1537" s="71">
        <v>0</v>
      </c>
      <c r="CA1537" s="71">
        <v>0</v>
      </c>
      <c r="CB1537" s="71">
        <v>0</v>
      </c>
      <c r="CC1537" s="71">
        <v>5.1074681000000002E-9</v>
      </c>
      <c r="CD1537" s="71">
        <v>0</v>
      </c>
      <c r="CE1537" s="71">
        <v>0</v>
      </c>
      <c r="CF1537" s="71">
        <v>0</v>
      </c>
      <c r="CG1537" s="71">
        <v>7.0526050999999995E-7</v>
      </c>
      <c r="CH1537" s="71">
        <v>3.2124273999999998E-6</v>
      </c>
      <c r="CI1537" s="71">
        <v>1.7650276E-14</v>
      </c>
      <c r="CJ1537" s="71">
        <v>0</v>
      </c>
      <c r="CL1537" s="186">
        <v>0</v>
      </c>
      <c r="CM1537" s="186">
        <v>0.23999878999999999</v>
      </c>
      <c r="CN1537" s="187">
        <v>0</v>
      </c>
      <c r="CO1537" s="186">
        <v>3.4790531999999999E-4</v>
      </c>
      <c r="CP1537" s="186">
        <v>0</v>
      </c>
      <c r="CQ1537" s="186">
        <v>0</v>
      </c>
      <c r="CR1537" s="186">
        <v>6.0209708000000002E-5</v>
      </c>
      <c r="CS1537" s="186">
        <v>0</v>
      </c>
      <c r="CT1537" s="186">
        <v>0</v>
      </c>
      <c r="CU1537" s="186">
        <v>0</v>
      </c>
    </row>
    <row r="1538" spans="1:99" ht="14.4">
      <c r="A1538" t="s">
        <v>3597</v>
      </c>
      <c r="B1538" s="92" t="s">
        <v>1737</v>
      </c>
      <c r="C1538" s="126" t="str">
        <f t="shared" si="410"/>
        <v>B.044.01.271</v>
      </c>
      <c r="D1538" s="11" t="s">
        <v>1738</v>
      </c>
      <c r="E1538" s="125" t="s">
        <v>1058</v>
      </c>
      <c r="F1538" s="128" t="str">
        <f t="shared" si="411"/>
        <v>Electricity Turkey production</v>
      </c>
      <c r="G1538" s="131">
        <f t="shared" si="406"/>
        <v>2.5054098980000002E-2</v>
      </c>
      <c r="H1538" s="183">
        <f t="shared" si="407"/>
        <v>7.5049730999999999E-4</v>
      </c>
      <c r="I1538" s="183">
        <f t="shared" si="408"/>
        <v>1.6628575500000002E-3</v>
      </c>
      <c r="J1538" s="184">
        <f t="shared" si="409"/>
        <v>1.0224111999999999E-4</v>
      </c>
      <c r="K1538" s="183">
        <v>2.2538503000000001E-2</v>
      </c>
      <c r="L1538" s="146">
        <v>1.0442698000000001E-3</v>
      </c>
      <c r="M1538" s="146">
        <v>6.1858775000000002E-4</v>
      </c>
      <c r="N1538" s="146">
        <v>5.7629841000000003E-4</v>
      </c>
      <c r="O1538" s="146">
        <v>1.7419890000000001E-4</v>
      </c>
      <c r="P1538" s="146">
        <v>0</v>
      </c>
      <c r="Q1538" s="146">
        <v>0</v>
      </c>
      <c r="R1538" s="146">
        <v>0</v>
      </c>
      <c r="S1538" s="188">
        <v>1.0224111999999999E-4</v>
      </c>
      <c r="T1538" s="146">
        <v>0</v>
      </c>
      <c r="U1538" s="146">
        <v>0</v>
      </c>
      <c r="V1538" s="146">
        <v>0</v>
      </c>
      <c r="W1538" s="146">
        <v>0</v>
      </c>
      <c r="X1538" s="146">
        <v>0</v>
      </c>
      <c r="Z1538" s="157">
        <f t="shared" si="400"/>
        <v>0.15025668666666669</v>
      </c>
      <c r="AB1538" s="131">
        <f t="shared" si="401"/>
        <v>2.2538503000000001E-2</v>
      </c>
      <c r="AC1538" s="131">
        <f t="shared" si="402"/>
        <v>2.41335486E-3</v>
      </c>
      <c r="AD1538" s="131">
        <f t="shared" si="403"/>
        <v>1.6628575500000002E-3</v>
      </c>
      <c r="AE1538" s="131">
        <f t="shared" si="404"/>
        <v>1.6628575500000002E-3</v>
      </c>
      <c r="AF1538" s="131">
        <f t="shared" si="405"/>
        <v>1.0224111999999999E-4</v>
      </c>
      <c r="AH1538">
        <v>2.2037616</v>
      </c>
      <c r="AI1538" s="71">
        <v>1.6354795</v>
      </c>
      <c r="AJ1538" s="71">
        <v>0</v>
      </c>
      <c r="AK1538" s="71">
        <v>0</v>
      </c>
      <c r="AL1538" s="71">
        <v>9.4364363000000007E-2</v>
      </c>
      <c r="AM1538" s="71">
        <v>0.23346021</v>
      </c>
      <c r="AN1538" s="71">
        <v>0.24045755999999999</v>
      </c>
      <c r="AP1538" s="129">
        <v>2.8507824000000002E-3</v>
      </c>
      <c r="AQ1538" s="129">
        <v>2.6879992E-3</v>
      </c>
      <c r="AR1538" s="129">
        <v>1.2069116E-4</v>
      </c>
      <c r="AS1538" s="129">
        <v>4.2092034000000003E-5</v>
      </c>
      <c r="AT1538" s="172">
        <f t="shared" si="412"/>
        <v>1.61151026291E-7</v>
      </c>
      <c r="AU1538" s="172">
        <f t="shared" si="413"/>
        <v>4.4634306323699996E-10</v>
      </c>
      <c r="AV1538" s="185">
        <f t="shared" si="414"/>
        <v>5.8952428428000001E-3</v>
      </c>
      <c r="AW1538" s="121">
        <v>1.3943819999999999E-7</v>
      </c>
      <c r="AX1538" s="121">
        <v>4.2071872000000001E-10</v>
      </c>
      <c r="AY1538" s="121">
        <v>1.1494637E-14</v>
      </c>
      <c r="AZ1538" s="121">
        <v>0</v>
      </c>
      <c r="BA1538" s="121">
        <v>0</v>
      </c>
      <c r="BB1538" s="121">
        <v>1.5443291E-11</v>
      </c>
      <c r="BC1538" s="121">
        <v>2.1697382999999999E-8</v>
      </c>
      <c r="BD1538" s="121">
        <v>3.5218236000000001E-12</v>
      </c>
      <c r="BE1538" s="121">
        <v>2.2091024999999999E-11</v>
      </c>
      <c r="BF1538" s="121">
        <v>0</v>
      </c>
      <c r="BG1538" s="121">
        <v>0</v>
      </c>
      <c r="BH1538" s="121">
        <v>0</v>
      </c>
      <c r="BI1538" s="121">
        <v>0</v>
      </c>
      <c r="BJ1538" s="121">
        <v>0</v>
      </c>
      <c r="BK1538" s="121">
        <v>0</v>
      </c>
      <c r="BL1538" s="121">
        <v>0</v>
      </c>
      <c r="BM1538" s="121">
        <v>0</v>
      </c>
      <c r="BN1538" s="121">
        <v>3.9192427999999999E-6</v>
      </c>
      <c r="BO1538" s="121">
        <v>5.8913235999999997E-3</v>
      </c>
      <c r="BP1538" s="121">
        <v>0</v>
      </c>
      <c r="BQ1538" s="121">
        <v>0</v>
      </c>
      <c r="BR1538" s="121">
        <v>0</v>
      </c>
      <c r="BT1538" s="71">
        <v>6.6933457000000001E-6</v>
      </c>
      <c r="BU1538" s="71">
        <v>1.5230219999999999E-7</v>
      </c>
      <c r="BV1538" s="71">
        <v>4.1895550999999998E-6</v>
      </c>
      <c r="BW1538" s="71">
        <v>2.7436827999999999E-10</v>
      </c>
      <c r="BX1538" s="71">
        <v>2.8137853999999999E-7</v>
      </c>
      <c r="BY1538" s="71">
        <v>0</v>
      </c>
      <c r="BZ1538" s="71">
        <v>0</v>
      </c>
      <c r="CA1538" s="71">
        <v>0</v>
      </c>
      <c r="CB1538" s="71">
        <v>0</v>
      </c>
      <c r="CC1538" s="71">
        <v>8.3696505999999997E-10</v>
      </c>
      <c r="CD1538" s="71">
        <v>0</v>
      </c>
      <c r="CE1538" s="71">
        <v>0</v>
      </c>
      <c r="CF1538" s="71">
        <v>0</v>
      </c>
      <c r="CG1538" s="71">
        <v>1.2004899000000001E-7</v>
      </c>
      <c r="CH1538" s="71">
        <v>1.9489494000000001E-6</v>
      </c>
      <c r="CI1538" s="71">
        <v>1.2965441999999999E-13</v>
      </c>
      <c r="CJ1538" s="71">
        <v>0</v>
      </c>
      <c r="CL1538" s="186">
        <v>0</v>
      </c>
      <c r="CM1538" s="186">
        <v>0.15025669</v>
      </c>
      <c r="CN1538" s="187">
        <v>0</v>
      </c>
      <c r="CO1538" s="186">
        <v>1.0420295E-4</v>
      </c>
      <c r="CP1538" s="186">
        <v>0</v>
      </c>
      <c r="CQ1538" s="186">
        <v>0</v>
      </c>
      <c r="CR1538" s="186">
        <v>1.0712069000000001E-5</v>
      </c>
      <c r="CS1538" s="186">
        <v>0</v>
      </c>
      <c r="CT1538" s="186">
        <v>0</v>
      </c>
      <c r="CU1538" s="186">
        <v>0</v>
      </c>
    </row>
    <row r="1539" spans="1:99" ht="14.4">
      <c r="A1539" t="s">
        <v>3598</v>
      </c>
      <c r="B1539" s="92" t="s">
        <v>1737</v>
      </c>
      <c r="C1539" s="126" t="str">
        <f t="shared" si="410"/>
        <v>B.044.01.272</v>
      </c>
      <c r="D1539" s="11" t="s">
        <v>1738</v>
      </c>
      <c r="E1539" s="125" t="s">
        <v>1058</v>
      </c>
      <c r="F1539" s="128" t="str">
        <f t="shared" si="411"/>
        <v>Electricity Turkmenistan production</v>
      </c>
      <c r="G1539" s="131">
        <f t="shared" si="406"/>
        <v>4.3623832697782999E-2</v>
      </c>
      <c r="H1539" s="183">
        <f t="shared" si="407"/>
        <v>4.5946742E-3</v>
      </c>
      <c r="I1539" s="183">
        <f t="shared" si="408"/>
        <v>6.6116035000000004E-3</v>
      </c>
      <c r="J1539" s="184">
        <f t="shared" si="409"/>
        <v>6.2997783E-8</v>
      </c>
      <c r="K1539" s="183">
        <v>3.2417491999999999E-2</v>
      </c>
      <c r="L1539" s="146">
        <v>3.0978238999999999E-3</v>
      </c>
      <c r="M1539" s="146">
        <v>3.5137796000000001E-3</v>
      </c>
      <c r="N1539" s="146">
        <v>3.1860647E-3</v>
      </c>
      <c r="O1539" s="146">
        <v>1.4086095000000001E-3</v>
      </c>
      <c r="P1539" s="146">
        <v>0</v>
      </c>
      <c r="Q1539" s="146">
        <v>0</v>
      </c>
      <c r="R1539" s="188">
        <v>0</v>
      </c>
      <c r="S1539" s="188">
        <v>6.2997783E-8</v>
      </c>
      <c r="T1539" s="146">
        <v>0</v>
      </c>
      <c r="U1539" s="146">
        <v>0</v>
      </c>
      <c r="V1539" s="146">
        <v>0</v>
      </c>
      <c r="W1539" s="146">
        <v>0</v>
      </c>
      <c r="X1539" s="146">
        <v>0</v>
      </c>
      <c r="Z1539" s="157">
        <f t="shared" si="400"/>
        <v>0.21611661333333335</v>
      </c>
      <c r="AB1539" s="131">
        <f t="shared" si="401"/>
        <v>3.2417491999999999E-2</v>
      </c>
      <c r="AC1539" s="131">
        <f t="shared" si="402"/>
        <v>1.12062777E-2</v>
      </c>
      <c r="AD1539" s="131">
        <f t="shared" si="403"/>
        <v>6.6116035000000004E-3</v>
      </c>
      <c r="AE1539" s="131">
        <f t="shared" si="404"/>
        <v>6.6116035000000004E-3</v>
      </c>
      <c r="AF1539" s="131">
        <f t="shared" si="405"/>
        <v>6.2997783E-8</v>
      </c>
      <c r="AH1539">
        <v>2.5066801999999999</v>
      </c>
      <c r="AI1539" s="71">
        <v>2.5063526999999999</v>
      </c>
      <c r="AJ1539" s="71">
        <v>0</v>
      </c>
      <c r="AK1539" s="71">
        <v>0</v>
      </c>
      <c r="AL1539" s="71">
        <v>0</v>
      </c>
      <c r="AM1539" s="71">
        <v>0</v>
      </c>
      <c r="AN1539" s="71">
        <v>3.2753344E-4</v>
      </c>
      <c r="AP1539" s="129">
        <v>4.9811776999999996E-3</v>
      </c>
      <c r="AQ1539" s="129">
        <v>4.6536562999999996E-3</v>
      </c>
      <c r="AR1539" s="129">
        <v>1.8661559E-4</v>
      </c>
      <c r="AS1539" s="129">
        <v>1.4090581E-4</v>
      </c>
      <c r="AT1539" s="172">
        <f t="shared" si="412"/>
        <v>2.7899618220400001E-7</v>
      </c>
      <c r="AU1539" s="172">
        <f t="shared" si="413"/>
        <v>6.9014641892099998E-10</v>
      </c>
      <c r="AV1539" s="185">
        <f t="shared" si="414"/>
        <v>1.9734707414915002E-2</v>
      </c>
      <c r="AW1539" s="121">
        <v>2.0055621999999999E-7</v>
      </c>
      <c r="AX1539" s="121">
        <v>6.0512651999999996E-10</v>
      </c>
      <c r="AY1539" s="121">
        <v>1.6532921000000001E-14</v>
      </c>
      <c r="AZ1539" s="121">
        <v>0</v>
      </c>
      <c r="BA1539" s="121">
        <v>0</v>
      </c>
      <c r="BB1539" s="121">
        <v>8.5378204000000004E-11</v>
      </c>
      <c r="BC1539" s="121">
        <v>7.8354584000000002E-8</v>
      </c>
      <c r="BD1539" s="121">
        <v>1.9470395E-11</v>
      </c>
      <c r="BE1539" s="121">
        <v>6.5532970999999995E-11</v>
      </c>
      <c r="BF1539" s="121">
        <v>0</v>
      </c>
      <c r="BG1539" s="121">
        <v>0</v>
      </c>
      <c r="BH1539" s="121">
        <v>0</v>
      </c>
      <c r="BI1539" s="121">
        <v>0</v>
      </c>
      <c r="BJ1539" s="121">
        <v>0</v>
      </c>
      <c r="BK1539" s="121">
        <v>0</v>
      </c>
      <c r="BL1539" s="121">
        <v>0</v>
      </c>
      <c r="BM1539" s="121">
        <v>0</v>
      </c>
      <c r="BN1539" s="121">
        <v>2.4149149999999998E-9</v>
      </c>
      <c r="BO1539" s="121">
        <v>1.9734705000000002E-2</v>
      </c>
      <c r="BP1539" s="121">
        <v>0</v>
      </c>
      <c r="BQ1539" s="121">
        <v>0</v>
      </c>
      <c r="BR1539" s="121">
        <v>0</v>
      </c>
      <c r="BT1539" s="71">
        <v>1.1645218000000001E-5</v>
      </c>
      <c r="BU1539" s="71">
        <v>4.5180410000000001E-7</v>
      </c>
      <c r="BV1539" s="71">
        <v>6.0259046999999999E-6</v>
      </c>
      <c r="BW1539" s="71">
        <v>1.5168445000000001E-9</v>
      </c>
      <c r="BX1539" s="71">
        <v>1.6329850000000001E-6</v>
      </c>
      <c r="BY1539" s="71">
        <v>0</v>
      </c>
      <c r="BZ1539" s="71">
        <v>0</v>
      </c>
      <c r="CA1539" s="71">
        <v>0</v>
      </c>
      <c r="CB1539" s="71">
        <v>0</v>
      </c>
      <c r="CC1539" s="71">
        <v>4.6271598000000003E-9</v>
      </c>
      <c r="CD1539" s="71">
        <v>0</v>
      </c>
      <c r="CE1539" s="71">
        <v>0</v>
      </c>
      <c r="CF1539" s="71">
        <v>0</v>
      </c>
      <c r="CG1539" s="71">
        <v>6.3836160000000004E-7</v>
      </c>
      <c r="CH1539" s="71">
        <v>2.8900191000000001E-6</v>
      </c>
      <c r="CI1539" s="71">
        <v>7.9889006999999999E-17</v>
      </c>
      <c r="CJ1539" s="71">
        <v>0</v>
      </c>
      <c r="CL1539" s="186">
        <v>0</v>
      </c>
      <c r="CM1539" s="186">
        <v>0.21611660999999999</v>
      </c>
      <c r="CN1539" s="187">
        <v>0</v>
      </c>
      <c r="CO1539" s="186">
        <v>3.0911779000000002E-4</v>
      </c>
      <c r="CP1539" s="186">
        <v>0</v>
      </c>
      <c r="CQ1539" s="186">
        <v>0</v>
      </c>
      <c r="CR1539" s="186">
        <v>5.4017946999999999E-5</v>
      </c>
      <c r="CS1539" s="186">
        <v>0</v>
      </c>
      <c r="CT1539" s="186">
        <v>0</v>
      </c>
      <c r="CU1539" s="186">
        <v>0</v>
      </c>
    </row>
    <row r="1540" spans="1:99" ht="14.4">
      <c r="A1540" t="s">
        <v>3599</v>
      </c>
      <c r="B1540" s="92" t="s">
        <v>1737</v>
      </c>
      <c r="C1540" s="126" t="str">
        <f t="shared" si="410"/>
        <v>B.044.01.273</v>
      </c>
      <c r="D1540" s="11" t="s">
        <v>1738</v>
      </c>
      <c r="E1540" s="125" t="s">
        <v>1058</v>
      </c>
      <c r="F1540" s="128" t="str">
        <f t="shared" si="411"/>
        <v>Electricity Turks and Caicos Islands production</v>
      </c>
      <c r="G1540" s="131">
        <f t="shared" si="406"/>
        <v>4.8923956400000003E-2</v>
      </c>
      <c r="H1540" s="183">
        <f t="shared" si="407"/>
        <v>3.1456087000000001E-3</v>
      </c>
      <c r="I1540" s="183">
        <f t="shared" si="408"/>
        <v>9.5782816999999999E-3</v>
      </c>
      <c r="J1540" s="184">
        <f t="shared" si="409"/>
        <v>0</v>
      </c>
      <c r="K1540" s="183">
        <v>3.6200066000000003E-2</v>
      </c>
      <c r="L1540" s="146">
        <v>7.5528938E-3</v>
      </c>
      <c r="M1540" s="146">
        <v>2.0253878999999999E-3</v>
      </c>
      <c r="N1540" s="146">
        <v>1.7149388999999999E-3</v>
      </c>
      <c r="O1540" s="146">
        <v>1.4306697999999999E-3</v>
      </c>
      <c r="P1540" s="146">
        <v>0</v>
      </c>
      <c r="Q1540" s="146">
        <v>0</v>
      </c>
      <c r="R1540" s="188">
        <v>0</v>
      </c>
      <c r="S1540" s="188">
        <v>0</v>
      </c>
      <c r="T1540" s="146">
        <v>0</v>
      </c>
      <c r="U1540" s="146">
        <v>0</v>
      </c>
      <c r="V1540" s="146">
        <v>0</v>
      </c>
      <c r="W1540" s="146">
        <v>0</v>
      </c>
      <c r="X1540" s="146">
        <v>0</v>
      </c>
      <c r="Z1540" s="157">
        <f t="shared" si="400"/>
        <v>0.24133377333333336</v>
      </c>
      <c r="AB1540" s="131">
        <f t="shared" si="401"/>
        <v>3.6200066000000003E-2</v>
      </c>
      <c r="AC1540" s="131">
        <f t="shared" si="402"/>
        <v>1.27238904E-2</v>
      </c>
      <c r="AD1540" s="131">
        <f t="shared" si="403"/>
        <v>9.5782816999999999E-3</v>
      </c>
      <c r="AE1540" s="131">
        <f t="shared" si="404"/>
        <v>9.5782816999999999E-3</v>
      </c>
      <c r="AF1540" s="131">
        <f t="shared" si="405"/>
        <v>0</v>
      </c>
      <c r="AH1540">
        <v>3.0561601</v>
      </c>
      <c r="AI1540" s="71">
        <v>3.0561601</v>
      </c>
      <c r="AJ1540" s="71">
        <v>0</v>
      </c>
      <c r="AK1540" s="71">
        <v>0</v>
      </c>
      <c r="AL1540" s="71">
        <v>0</v>
      </c>
      <c r="AM1540" s="71">
        <v>0</v>
      </c>
      <c r="AN1540" s="71">
        <v>0</v>
      </c>
      <c r="AP1540" s="129">
        <v>6.8456298999999996E-3</v>
      </c>
      <c r="AQ1540" s="129">
        <v>6.3986586999999996E-3</v>
      </c>
      <c r="AR1540" s="129">
        <v>2.2876137999999999E-4</v>
      </c>
      <c r="AS1540" s="129">
        <v>2.1820982999999999E-4</v>
      </c>
      <c r="AT1540" s="172">
        <f t="shared" si="412"/>
        <v>3.8361263588000001E-7</v>
      </c>
      <c r="AU1540" s="172">
        <f t="shared" si="413"/>
        <v>8.4601103403300003E-10</v>
      </c>
      <c r="AV1540" s="185">
        <f t="shared" si="414"/>
        <v>3.0561601000000001E-2</v>
      </c>
      <c r="AW1540" s="121">
        <v>2.2395774000000001E-7</v>
      </c>
      <c r="AX1540" s="121">
        <v>6.7573456000000005E-10</v>
      </c>
      <c r="AY1540" s="121">
        <v>1.8462033000000001E-14</v>
      </c>
      <c r="AZ1540" s="121">
        <v>0</v>
      </c>
      <c r="BA1540" s="121">
        <v>0</v>
      </c>
      <c r="BB1540" s="121">
        <v>4.5955880000000002E-11</v>
      </c>
      <c r="BC1540" s="121">
        <v>1.5960894E-7</v>
      </c>
      <c r="BD1540" s="121">
        <v>1.0480182000000001E-11</v>
      </c>
      <c r="BE1540" s="121">
        <v>1.5977782999999999E-10</v>
      </c>
      <c r="BF1540" s="121">
        <v>0</v>
      </c>
      <c r="BG1540" s="121">
        <v>0</v>
      </c>
      <c r="BH1540" s="121">
        <v>0</v>
      </c>
      <c r="BI1540" s="121">
        <v>0</v>
      </c>
      <c r="BJ1540" s="121">
        <v>0</v>
      </c>
      <c r="BK1540" s="121">
        <v>0</v>
      </c>
      <c r="BL1540" s="121">
        <v>0</v>
      </c>
      <c r="BM1540" s="121">
        <v>0</v>
      </c>
      <c r="BN1540" s="121">
        <v>0</v>
      </c>
      <c r="BO1540" s="121">
        <v>3.0561601000000001E-2</v>
      </c>
      <c r="BP1540" s="121">
        <v>0</v>
      </c>
      <c r="BQ1540" s="121">
        <v>0</v>
      </c>
      <c r="BR1540" s="121">
        <v>0</v>
      </c>
      <c r="BT1540" s="71">
        <v>1.4111385000000001E-5</v>
      </c>
      <c r="BU1540" s="71">
        <v>1.1015566000000001E-6</v>
      </c>
      <c r="BV1540" s="71">
        <v>6.7290258999999998E-6</v>
      </c>
      <c r="BW1540" s="71">
        <v>8.1646043000000005E-10</v>
      </c>
      <c r="BX1540" s="71">
        <v>2.1879541999999999E-6</v>
      </c>
      <c r="BY1540" s="71">
        <v>0</v>
      </c>
      <c r="BZ1540" s="71">
        <v>0</v>
      </c>
      <c r="CA1540" s="71">
        <v>0</v>
      </c>
      <c r="CB1540" s="71">
        <v>0</v>
      </c>
      <c r="CC1540" s="71">
        <v>2.4906263000000002E-9</v>
      </c>
      <c r="CD1540" s="71">
        <v>0</v>
      </c>
      <c r="CE1540" s="71">
        <v>0</v>
      </c>
      <c r="CF1540" s="71">
        <v>0</v>
      </c>
      <c r="CG1540" s="71">
        <v>3.9932540999999999E-7</v>
      </c>
      <c r="CH1540" s="71">
        <v>3.6902156000000001E-6</v>
      </c>
      <c r="CI1540" s="71">
        <v>0</v>
      </c>
      <c r="CJ1540" s="71">
        <v>0</v>
      </c>
      <c r="CL1540" s="186">
        <v>0</v>
      </c>
      <c r="CM1540" s="186">
        <v>0.24133377</v>
      </c>
      <c r="CN1540" s="187">
        <v>0</v>
      </c>
      <c r="CO1540" s="186">
        <v>7.5366899000000004E-4</v>
      </c>
      <c r="CP1540" s="186">
        <v>0</v>
      </c>
      <c r="CQ1540" s="186">
        <v>0</v>
      </c>
      <c r="CR1540" s="186">
        <v>8.1735092000000001E-5</v>
      </c>
      <c r="CS1540" s="186">
        <v>0</v>
      </c>
      <c r="CT1540" s="186">
        <v>0</v>
      </c>
      <c r="CU1540" s="186">
        <v>0</v>
      </c>
    </row>
    <row r="1541" spans="1:99" ht="14.4">
      <c r="A1541" t="s">
        <v>3600</v>
      </c>
      <c r="B1541" s="92" t="s">
        <v>1737</v>
      </c>
      <c r="C1541" s="126" t="str">
        <f t="shared" si="410"/>
        <v>B.044.01.274</v>
      </c>
      <c r="D1541" s="11" t="s">
        <v>1738</v>
      </c>
      <c r="E1541" s="125" t="s">
        <v>1058</v>
      </c>
      <c r="F1541" s="128" t="str">
        <f t="shared" si="411"/>
        <v>Electricity Uganda production</v>
      </c>
      <c r="G1541" s="131">
        <f t="shared" si="406"/>
        <v>2.8512831699999998E-3</v>
      </c>
      <c r="H1541" s="183">
        <f t="shared" si="407"/>
        <v>4.6703179999999997E-4</v>
      </c>
      <c r="I1541" s="183">
        <f t="shared" si="408"/>
        <v>8.1102146999999995E-4</v>
      </c>
      <c r="J1541" s="184">
        <f t="shared" si="409"/>
        <v>2.1554279999999999E-4</v>
      </c>
      <c r="K1541" s="183">
        <v>1.3576871E-3</v>
      </c>
      <c r="L1541" s="146">
        <v>4.8088492000000001E-4</v>
      </c>
      <c r="M1541" s="146">
        <v>3.3013655E-4</v>
      </c>
      <c r="N1541" s="146">
        <v>2.7785342E-4</v>
      </c>
      <c r="O1541" s="146">
        <v>1.8917838E-4</v>
      </c>
      <c r="P1541" s="146">
        <v>0</v>
      </c>
      <c r="Q1541" s="146">
        <v>0</v>
      </c>
      <c r="R1541" s="188">
        <v>0</v>
      </c>
      <c r="S1541" s="188">
        <v>2.1554279999999999E-4</v>
      </c>
      <c r="T1541" s="146">
        <v>0</v>
      </c>
      <c r="U1541" s="146">
        <v>0</v>
      </c>
      <c r="V1541" s="146">
        <v>0</v>
      </c>
      <c r="W1541" s="146">
        <v>0</v>
      </c>
      <c r="X1541" s="146">
        <v>0</v>
      </c>
      <c r="Z1541" s="157">
        <f t="shared" si="400"/>
        <v>9.0512473333333333E-3</v>
      </c>
      <c r="AB1541" s="131">
        <f t="shared" si="401"/>
        <v>1.3576871E-3</v>
      </c>
      <c r="AC1541" s="131">
        <f t="shared" si="402"/>
        <v>1.2780532699999999E-3</v>
      </c>
      <c r="AD1541" s="131">
        <f t="shared" si="403"/>
        <v>8.1102146999999995E-4</v>
      </c>
      <c r="AE1541" s="131">
        <f t="shared" si="404"/>
        <v>8.1102146999999995E-4</v>
      </c>
      <c r="AF1541" s="131">
        <f t="shared" si="405"/>
        <v>2.1554279999999999E-4</v>
      </c>
      <c r="AH1541">
        <v>1.5331602</v>
      </c>
      <c r="AI1541" s="71">
        <v>8.5689689999999999E-2</v>
      </c>
      <c r="AJ1541" s="71">
        <v>0</v>
      </c>
      <c r="AK1541" s="71">
        <v>0</v>
      </c>
      <c r="AL1541" s="71">
        <v>0.34158851000000001</v>
      </c>
      <c r="AM1541" s="71">
        <v>3.2335731999999999E-2</v>
      </c>
      <c r="AN1541" s="71">
        <v>1.0735463000000001</v>
      </c>
      <c r="AP1541" s="129">
        <v>3.5163734999999998E-4</v>
      </c>
      <c r="AQ1541" s="129">
        <v>3.3539715999999998E-4</v>
      </c>
      <c r="AR1541" s="129">
        <v>1.0062953999999999E-5</v>
      </c>
      <c r="AS1541" s="129">
        <v>6.1772378999999998E-6</v>
      </c>
      <c r="AT1541" s="172">
        <f t="shared" si="412"/>
        <v>2.01077431453E-8</v>
      </c>
      <c r="AU1541" s="172">
        <f t="shared" si="413"/>
        <v>3.7215066520409997E-11</v>
      </c>
      <c r="AV1541" s="185">
        <f t="shared" si="414"/>
        <v>8.651593741E-4</v>
      </c>
      <c r="AW1541" s="121">
        <v>8.3995574000000003E-9</v>
      </c>
      <c r="AX1541" s="121">
        <v>2.5343491999999999E-11</v>
      </c>
      <c r="AY1541" s="121">
        <v>6.9242041000000004E-16</v>
      </c>
      <c r="AZ1541" s="121">
        <v>0</v>
      </c>
      <c r="BA1541" s="121">
        <v>0</v>
      </c>
      <c r="BB1541" s="121">
        <v>7.4457453000000004E-12</v>
      </c>
      <c r="BC1541" s="121">
        <v>1.170074E-8</v>
      </c>
      <c r="BD1541" s="121">
        <v>1.6979931000000001E-12</v>
      </c>
      <c r="BE1541" s="121">
        <v>1.0172888999999999E-11</v>
      </c>
      <c r="BF1541" s="121">
        <v>0</v>
      </c>
      <c r="BG1541" s="121">
        <v>0</v>
      </c>
      <c r="BH1541" s="121">
        <v>0</v>
      </c>
      <c r="BI1541" s="121">
        <v>0</v>
      </c>
      <c r="BJ1541" s="121">
        <v>0</v>
      </c>
      <c r="BK1541" s="121">
        <v>0</v>
      </c>
      <c r="BL1541" s="121">
        <v>0</v>
      </c>
      <c r="BM1541" s="121">
        <v>0</v>
      </c>
      <c r="BN1541" s="121">
        <v>8.2624740999999997E-6</v>
      </c>
      <c r="BO1541" s="121">
        <v>8.5689689999999998E-4</v>
      </c>
      <c r="BP1541" s="121">
        <v>0</v>
      </c>
      <c r="BQ1541" s="121">
        <v>0</v>
      </c>
      <c r="BR1541" s="121">
        <v>0</v>
      </c>
      <c r="BT1541" s="71">
        <v>7.1127967000000002E-7</v>
      </c>
      <c r="BU1541" s="71">
        <v>7.0134968000000002E-8</v>
      </c>
      <c r="BV1541" s="71">
        <v>2.5237278999999999E-7</v>
      </c>
      <c r="BW1541" s="71">
        <v>1.3228244999999999E-10</v>
      </c>
      <c r="BX1541" s="71">
        <v>2.2710239E-7</v>
      </c>
      <c r="BY1541" s="71">
        <v>0</v>
      </c>
      <c r="BZ1541" s="71">
        <v>0</v>
      </c>
      <c r="CA1541" s="71">
        <v>0</v>
      </c>
      <c r="CB1541" s="71">
        <v>0</v>
      </c>
      <c r="CC1541" s="71">
        <v>4.0352984000000001E-10</v>
      </c>
      <c r="CD1541" s="71">
        <v>0</v>
      </c>
      <c r="CE1541" s="71">
        <v>0</v>
      </c>
      <c r="CF1541" s="71">
        <v>0</v>
      </c>
      <c r="CG1541" s="71">
        <v>5.7665872000000001E-8</v>
      </c>
      <c r="CH1541" s="71">
        <v>1.0346756E-7</v>
      </c>
      <c r="CI1541" s="71">
        <v>2.7333501999999999E-13</v>
      </c>
      <c r="CJ1541" s="71">
        <v>0</v>
      </c>
      <c r="CL1541" s="186">
        <v>0</v>
      </c>
      <c r="CM1541" s="186">
        <v>9.0512471999999993E-3</v>
      </c>
      <c r="CN1541" s="187">
        <v>0</v>
      </c>
      <c r="CO1541" s="186">
        <v>4.7985324000000002E-5</v>
      </c>
      <c r="CP1541" s="186">
        <v>0</v>
      </c>
      <c r="CQ1541" s="186">
        <v>0</v>
      </c>
      <c r="CR1541" s="186">
        <v>7.6501011000000008E-6</v>
      </c>
      <c r="CS1541" s="186">
        <v>0</v>
      </c>
      <c r="CT1541" s="186">
        <v>0</v>
      </c>
      <c r="CU1541" s="186">
        <v>0</v>
      </c>
    </row>
    <row r="1542" spans="1:99" ht="14.4">
      <c r="A1542" t="s">
        <v>3601</v>
      </c>
      <c r="B1542" s="92" t="s">
        <v>1737</v>
      </c>
      <c r="C1542" s="126" t="str">
        <f t="shared" si="410"/>
        <v>B.044.01.275</v>
      </c>
      <c r="D1542" s="11" t="s">
        <v>1738</v>
      </c>
      <c r="E1542" s="125" t="s">
        <v>1058</v>
      </c>
      <c r="F1542" s="128" t="str">
        <f t="shared" si="411"/>
        <v>Electricity Ukraine production</v>
      </c>
      <c r="G1542" s="131">
        <f t="shared" si="406"/>
        <v>2.6005501351999999E-2</v>
      </c>
      <c r="H1542" s="183">
        <f t="shared" si="407"/>
        <v>8.6065601999999993E-4</v>
      </c>
      <c r="I1542" s="183">
        <f t="shared" si="408"/>
        <v>1.56259412E-3</v>
      </c>
      <c r="J1542" s="184">
        <f t="shared" si="409"/>
        <v>1.6288615511999997E-2</v>
      </c>
      <c r="K1542" s="183">
        <v>7.2936357000000004E-3</v>
      </c>
      <c r="L1542" s="146">
        <v>9.0864560999999997E-4</v>
      </c>
      <c r="M1542" s="146">
        <v>6.5394851000000003E-4</v>
      </c>
      <c r="N1542" s="146">
        <v>5.7001459000000001E-4</v>
      </c>
      <c r="O1542" s="146">
        <v>2.9064142999999997E-4</v>
      </c>
      <c r="P1542" s="146">
        <v>0</v>
      </c>
      <c r="Q1542" s="146">
        <v>0</v>
      </c>
      <c r="R1542" s="188">
        <v>0</v>
      </c>
      <c r="S1542" s="188">
        <v>5.2269511999999998E-5</v>
      </c>
      <c r="T1542" s="146">
        <v>0</v>
      </c>
      <c r="U1542" s="146">
        <v>1.6236345999999999E-2</v>
      </c>
      <c r="V1542" s="146">
        <v>0</v>
      </c>
      <c r="W1542" s="146">
        <v>0</v>
      </c>
      <c r="X1542" s="146">
        <v>0</v>
      </c>
      <c r="Z1542" s="157">
        <f t="shared" si="400"/>
        <v>4.8624238000000007E-2</v>
      </c>
      <c r="AB1542" s="131">
        <f t="shared" si="401"/>
        <v>7.2936357000000004E-3</v>
      </c>
      <c r="AC1542" s="131">
        <f t="shared" si="402"/>
        <v>2.4232501399999999E-3</v>
      </c>
      <c r="AD1542" s="131">
        <f t="shared" si="403"/>
        <v>1.56259412E-3</v>
      </c>
      <c r="AE1542" s="131">
        <f t="shared" si="404"/>
        <v>1.56259412E-3</v>
      </c>
      <c r="AF1542" s="131">
        <f t="shared" si="405"/>
        <v>1.6288615511999997E-2</v>
      </c>
      <c r="AH1542">
        <v>3.0496257999999998</v>
      </c>
      <c r="AI1542" s="71">
        <v>0.51575523999999995</v>
      </c>
      <c r="AJ1542" s="71">
        <v>2.2494689999999999</v>
      </c>
      <c r="AK1542" s="71">
        <v>0</v>
      </c>
      <c r="AL1542" s="71">
        <v>4.4209114000000001E-2</v>
      </c>
      <c r="AM1542" s="71">
        <v>7.9938087000000005E-2</v>
      </c>
      <c r="AN1542" s="71">
        <v>0.16025443</v>
      </c>
      <c r="AP1542" s="129">
        <v>1.1633584000000001E-3</v>
      </c>
      <c r="AQ1542" s="129">
        <v>1.1042056E-3</v>
      </c>
      <c r="AR1542" s="129">
        <v>4.2954924000000003E-5</v>
      </c>
      <c r="AS1542" s="129">
        <v>1.6197847000000001E-5</v>
      </c>
      <c r="AT1542" s="172">
        <f t="shared" si="412"/>
        <v>6.6199377900999998E-8</v>
      </c>
      <c r="AU1542" s="172">
        <f t="shared" si="413"/>
        <v>1.5885697225419999E-10</v>
      </c>
      <c r="AV1542" s="185">
        <f t="shared" si="414"/>
        <v>2.2686060430000001E-3</v>
      </c>
      <c r="AW1542" s="121">
        <v>4.5123292999999997E-8</v>
      </c>
      <c r="AX1542" s="121">
        <v>1.3614786999999999E-10</v>
      </c>
      <c r="AY1542" s="121">
        <v>3.7197541999999998E-15</v>
      </c>
      <c r="AZ1542" s="121">
        <v>0</v>
      </c>
      <c r="BA1542" s="121">
        <v>0</v>
      </c>
      <c r="BB1542" s="121">
        <v>1.5274901000000001E-11</v>
      </c>
      <c r="BC1542" s="121">
        <v>2.1060810000000001E-8</v>
      </c>
      <c r="BD1542" s="121">
        <v>3.4834224999999999E-12</v>
      </c>
      <c r="BE1542" s="121">
        <v>1.922196E-11</v>
      </c>
      <c r="BF1542" s="121">
        <v>0</v>
      </c>
      <c r="BG1542" s="121">
        <v>0</v>
      </c>
      <c r="BH1542" s="121">
        <v>0</v>
      </c>
      <c r="BI1542" s="121">
        <v>0</v>
      </c>
      <c r="BJ1542" s="121">
        <v>0</v>
      </c>
      <c r="BK1542" s="121">
        <v>0</v>
      </c>
      <c r="BL1542" s="121">
        <v>0</v>
      </c>
      <c r="BM1542" s="121">
        <v>0</v>
      </c>
      <c r="BN1542" s="121">
        <v>2.5422243E-5</v>
      </c>
      <c r="BO1542" s="121">
        <v>2.2431838E-3</v>
      </c>
      <c r="BP1542" s="121">
        <v>0</v>
      </c>
      <c r="BQ1542" s="121">
        <v>0</v>
      </c>
      <c r="BR1542" s="121">
        <v>0</v>
      </c>
      <c r="BT1542" s="71">
        <v>5.4684483000000003E-6</v>
      </c>
      <c r="BU1542" s="71">
        <v>1.32522E-7</v>
      </c>
      <c r="BV1542" s="71">
        <v>1.3557728E-6</v>
      </c>
      <c r="BW1542" s="71">
        <v>2.7137664000000002E-10</v>
      </c>
      <c r="BX1542" s="71">
        <v>3.6931030999999998E-7</v>
      </c>
      <c r="BY1542" s="71">
        <v>0</v>
      </c>
      <c r="BZ1542" s="71">
        <v>0</v>
      </c>
      <c r="CA1542" s="71">
        <v>0</v>
      </c>
      <c r="CB1542" s="71">
        <v>0</v>
      </c>
      <c r="CC1542" s="71">
        <v>8.2783898999999995E-10</v>
      </c>
      <c r="CD1542" s="71">
        <v>0</v>
      </c>
      <c r="CE1542" s="71">
        <v>0</v>
      </c>
      <c r="CF1542" s="71">
        <v>0</v>
      </c>
      <c r="CG1542" s="71">
        <v>1.1756381000000001E-7</v>
      </c>
      <c r="CH1542" s="71">
        <v>3.4921801E-6</v>
      </c>
      <c r="CI1542" s="71">
        <v>6.6284228000000005E-14</v>
      </c>
      <c r="CJ1542" s="71">
        <v>0</v>
      </c>
      <c r="CL1542" s="186">
        <v>0</v>
      </c>
      <c r="CM1542" s="186">
        <v>4.8624238E-2</v>
      </c>
      <c r="CN1542" s="187">
        <v>0</v>
      </c>
      <c r="CO1542" s="186">
        <v>9.0669622000000004E-5</v>
      </c>
      <c r="CP1542" s="186">
        <v>0</v>
      </c>
      <c r="CQ1542" s="186">
        <v>0</v>
      </c>
      <c r="CR1542" s="186">
        <v>1.2788836E-5</v>
      </c>
      <c r="CS1542" s="186">
        <v>0</v>
      </c>
      <c r="CT1542" s="186">
        <v>0</v>
      </c>
      <c r="CU1542" s="186">
        <v>0</v>
      </c>
    </row>
    <row r="1543" spans="1:99" ht="14.4">
      <c r="A1543" t="s">
        <v>3602</v>
      </c>
      <c r="B1543" s="92" t="s">
        <v>1737</v>
      </c>
      <c r="C1543" s="126" t="str">
        <f t="shared" si="410"/>
        <v>B.044.01.276</v>
      </c>
      <c r="D1543" s="11" t="s">
        <v>1738</v>
      </c>
      <c r="E1543" s="125" t="s">
        <v>1058</v>
      </c>
      <c r="F1543" s="128" t="str">
        <f t="shared" si="411"/>
        <v>Electricity United Arab Emirates production</v>
      </c>
      <c r="G1543" s="131">
        <f t="shared" si="406"/>
        <v>3.4539257971999998E-2</v>
      </c>
      <c r="H1543" s="183">
        <f t="shared" si="407"/>
        <v>3.0044261900000003E-3</v>
      </c>
      <c r="I1543" s="183">
        <f t="shared" si="408"/>
        <v>4.4267113000000004E-3</v>
      </c>
      <c r="J1543" s="184">
        <f t="shared" si="409"/>
        <v>5.9567124820000001E-3</v>
      </c>
      <c r="K1543" s="183">
        <v>2.1151408E-2</v>
      </c>
      <c r="L1543" s="146">
        <v>2.1196548000000002E-3</v>
      </c>
      <c r="M1543" s="146">
        <v>2.3070565000000002E-3</v>
      </c>
      <c r="N1543" s="146">
        <v>2.0900884000000001E-3</v>
      </c>
      <c r="O1543" s="146">
        <v>9.1433778999999997E-4</v>
      </c>
      <c r="P1543" s="146">
        <v>0</v>
      </c>
      <c r="Q1543" s="146">
        <v>0</v>
      </c>
      <c r="R1543" s="146">
        <v>0</v>
      </c>
      <c r="S1543" s="188">
        <v>2.4259881999999999E-5</v>
      </c>
      <c r="T1543" s="146">
        <v>0</v>
      </c>
      <c r="U1543" s="146">
        <v>5.9324525999999997E-3</v>
      </c>
      <c r="V1543" s="146">
        <v>0</v>
      </c>
      <c r="W1543" s="146">
        <v>0</v>
      </c>
      <c r="X1543" s="146">
        <v>0</v>
      </c>
      <c r="Z1543" s="157">
        <f t="shared" si="400"/>
        <v>0.14100938666666668</v>
      </c>
      <c r="AB1543" s="131">
        <f t="shared" si="401"/>
        <v>2.1151408E-2</v>
      </c>
      <c r="AC1543" s="131">
        <f t="shared" si="402"/>
        <v>7.4311374900000006E-3</v>
      </c>
      <c r="AD1543" s="131">
        <f t="shared" si="403"/>
        <v>4.4267113000000004E-3</v>
      </c>
      <c r="AE1543" s="131">
        <f t="shared" si="404"/>
        <v>4.4267113000000004E-3</v>
      </c>
      <c r="AF1543" s="131">
        <f t="shared" si="405"/>
        <v>5.9567124820000001E-3</v>
      </c>
      <c r="AH1543">
        <v>2.5384389999999999</v>
      </c>
      <c r="AI1543" s="71">
        <v>1.6251727</v>
      </c>
      <c r="AJ1543" s="71">
        <v>0.82191327000000003</v>
      </c>
      <c r="AK1543" s="71">
        <v>0</v>
      </c>
      <c r="AL1543" s="71">
        <v>0</v>
      </c>
      <c r="AM1543" s="71">
        <v>9.1353009999999998E-2</v>
      </c>
      <c r="AN1543" s="71">
        <v>0</v>
      </c>
      <c r="AP1543" s="129">
        <v>3.2787235000000001E-3</v>
      </c>
      <c r="AQ1543" s="129">
        <v>3.0649462999999999E-3</v>
      </c>
      <c r="AR1543" s="129">
        <v>1.2234251E-4</v>
      </c>
      <c r="AS1543" s="129">
        <v>9.1434730000000003E-5</v>
      </c>
      <c r="AT1543" s="172">
        <f t="shared" si="412"/>
        <v>1.83749778906E-7</v>
      </c>
      <c r="AU1543" s="172">
        <f t="shared" si="413"/>
        <v>4.5245009621800002E-10</v>
      </c>
      <c r="AV1543" s="185">
        <f t="shared" si="414"/>
        <v>1.2805984666400001E-2</v>
      </c>
      <c r="AW1543" s="121">
        <v>1.3085671E-7</v>
      </c>
      <c r="AX1543" s="121">
        <v>3.9482627E-10</v>
      </c>
      <c r="AY1543" s="121">
        <v>1.0787218E-14</v>
      </c>
      <c r="AZ1543" s="121">
        <v>0</v>
      </c>
      <c r="BA1543" s="121">
        <v>0</v>
      </c>
      <c r="BB1543" s="121">
        <v>5.6008905999999998E-11</v>
      </c>
      <c r="BC1543" s="121">
        <v>5.2837059999999998E-8</v>
      </c>
      <c r="BD1543" s="121">
        <v>1.2772763E-11</v>
      </c>
      <c r="BE1543" s="121">
        <v>4.4840276000000001E-11</v>
      </c>
      <c r="BF1543" s="121">
        <v>0</v>
      </c>
      <c r="BG1543" s="121">
        <v>0</v>
      </c>
      <c r="BH1543" s="121">
        <v>0</v>
      </c>
      <c r="BI1543" s="121">
        <v>0</v>
      </c>
      <c r="BJ1543" s="121">
        <v>0</v>
      </c>
      <c r="BK1543" s="121">
        <v>0</v>
      </c>
      <c r="BL1543" s="121">
        <v>0</v>
      </c>
      <c r="BM1543" s="121">
        <v>0</v>
      </c>
      <c r="BN1543" s="121">
        <v>9.4866664000000002E-6</v>
      </c>
      <c r="BO1543" s="121">
        <v>1.2796498E-2</v>
      </c>
      <c r="BP1543" s="121">
        <v>0</v>
      </c>
      <c r="BQ1543" s="121">
        <v>0</v>
      </c>
      <c r="BR1543" s="121">
        <v>0</v>
      </c>
      <c r="BT1543" s="71">
        <v>8.6634773999999995E-6</v>
      </c>
      <c r="BU1543" s="71">
        <v>3.0914240999999998E-7</v>
      </c>
      <c r="BV1543" s="71">
        <v>3.9317157999999997E-6</v>
      </c>
      <c r="BW1543" s="71">
        <v>9.950643E-10</v>
      </c>
      <c r="BX1543" s="71">
        <v>1.0730567999999999E-6</v>
      </c>
      <c r="BY1543" s="71">
        <v>0</v>
      </c>
      <c r="BZ1543" s="71">
        <v>0</v>
      </c>
      <c r="CA1543" s="71">
        <v>0</v>
      </c>
      <c r="CB1543" s="71">
        <v>0</v>
      </c>
      <c r="CC1543" s="71">
        <v>3.0354603999999999E-9</v>
      </c>
      <c r="CD1543" s="71">
        <v>0</v>
      </c>
      <c r="CE1543" s="71">
        <v>0</v>
      </c>
      <c r="CF1543" s="71">
        <v>0</v>
      </c>
      <c r="CG1543" s="71">
        <v>4.1959916999999998E-7</v>
      </c>
      <c r="CH1543" s="71">
        <v>2.9259326999999998E-6</v>
      </c>
      <c r="CI1543" s="71">
        <v>3.0764541000000003E-14</v>
      </c>
      <c r="CJ1543" s="71">
        <v>0</v>
      </c>
      <c r="CL1543" s="186">
        <v>0</v>
      </c>
      <c r="CM1543" s="186">
        <v>0.14100937999999999</v>
      </c>
      <c r="CN1543" s="187">
        <v>0</v>
      </c>
      <c r="CO1543" s="186">
        <v>2.1151073E-4</v>
      </c>
      <c r="CP1543" s="186">
        <v>0</v>
      </c>
      <c r="CQ1543" s="186">
        <v>0</v>
      </c>
      <c r="CR1543" s="186">
        <v>3.5727094999999998E-5</v>
      </c>
      <c r="CS1543" s="186">
        <v>0</v>
      </c>
      <c r="CT1543" s="186">
        <v>0</v>
      </c>
      <c r="CU1543" s="186">
        <v>0</v>
      </c>
    </row>
    <row r="1544" spans="1:99" ht="14.4">
      <c r="A1544" t="s">
        <v>3603</v>
      </c>
      <c r="B1544" s="92" t="s">
        <v>1737</v>
      </c>
      <c r="C1544" s="126" t="str">
        <f t="shared" si="410"/>
        <v>B.044.01.277</v>
      </c>
      <c r="D1544" s="11" t="s">
        <v>1738</v>
      </c>
      <c r="E1544" s="125" t="s">
        <v>1058</v>
      </c>
      <c r="F1544" s="128" t="str">
        <f t="shared" si="411"/>
        <v>Electricity United States production</v>
      </c>
      <c r="G1544" s="131">
        <f t="shared" si="406"/>
        <v>3.1300842671000001E-2</v>
      </c>
      <c r="H1544" s="183">
        <f t="shared" si="407"/>
        <v>1.4766333500000001E-3</v>
      </c>
      <c r="I1544" s="183">
        <f t="shared" si="408"/>
        <v>3.1490244000000004E-3</v>
      </c>
      <c r="J1544" s="184">
        <f t="shared" si="409"/>
        <v>4.6582589209999995E-3</v>
      </c>
      <c r="K1544" s="183">
        <v>2.2016925999999999E-2</v>
      </c>
      <c r="L1544" s="146">
        <v>1.6825309000000001E-3</v>
      </c>
      <c r="M1544" s="146">
        <v>1.4664935000000001E-3</v>
      </c>
      <c r="N1544" s="146">
        <v>1.3420544E-3</v>
      </c>
      <c r="O1544" s="146">
        <v>1.3457895E-4</v>
      </c>
      <c r="P1544" s="146">
        <v>0</v>
      </c>
      <c r="Q1544" s="146">
        <v>0</v>
      </c>
      <c r="R1544" s="188">
        <v>0</v>
      </c>
      <c r="S1544" s="188">
        <v>6.1242021000000005E-5</v>
      </c>
      <c r="T1544" s="146">
        <v>0</v>
      </c>
      <c r="U1544" s="146">
        <v>4.5970168999999996E-3</v>
      </c>
      <c r="V1544" s="146">
        <v>0</v>
      </c>
      <c r="W1544" s="146">
        <v>0</v>
      </c>
      <c r="X1544" s="146">
        <v>0</v>
      </c>
      <c r="Z1544" s="157">
        <f t="shared" si="400"/>
        <v>0.14677950666666667</v>
      </c>
      <c r="AB1544" s="131">
        <f t="shared" si="401"/>
        <v>2.2016925999999999E-2</v>
      </c>
      <c r="AC1544" s="131">
        <f t="shared" si="402"/>
        <v>4.6256577500000005E-3</v>
      </c>
      <c r="AD1544" s="131">
        <f t="shared" si="403"/>
        <v>3.1490244000000004E-3</v>
      </c>
      <c r="AE1544" s="131">
        <f t="shared" si="404"/>
        <v>3.1490244000000004E-3</v>
      </c>
      <c r="AF1544" s="131">
        <f t="shared" si="405"/>
        <v>4.6582589209999995E-3</v>
      </c>
      <c r="AH1544">
        <v>2.5649063000000001</v>
      </c>
      <c r="AI1544" s="71">
        <v>1.6492076</v>
      </c>
      <c r="AJ1544" s="71">
        <v>0.63689496999999995</v>
      </c>
      <c r="AK1544" s="71">
        <v>0</v>
      </c>
      <c r="AL1544" s="71">
        <v>3.7609275999999997E-2</v>
      </c>
      <c r="AM1544" s="71">
        <v>0.18479265</v>
      </c>
      <c r="AN1544" s="71">
        <v>5.6401771000000003E-2</v>
      </c>
      <c r="AP1544" s="129">
        <v>3.0114364999999999E-3</v>
      </c>
      <c r="AQ1544" s="129">
        <v>2.817497E-3</v>
      </c>
      <c r="AR1544" s="129">
        <v>1.2297478999999999E-4</v>
      </c>
      <c r="AS1544" s="129">
        <v>7.0964733000000005E-5</v>
      </c>
      <c r="AT1544" s="172">
        <f t="shared" si="412"/>
        <v>1.6891468554900001E-7</v>
      </c>
      <c r="AU1544" s="172">
        <f t="shared" si="413"/>
        <v>4.5478842113200001E-10</v>
      </c>
      <c r="AV1544" s="185">
        <f t="shared" si="414"/>
        <v>9.9390382424000001E-3</v>
      </c>
      <c r="AW1544" s="121">
        <v>1.3621138E-7</v>
      </c>
      <c r="AX1544" s="121">
        <v>4.1098262E-10</v>
      </c>
      <c r="AY1544" s="121">
        <v>1.1228632E-14</v>
      </c>
      <c r="AZ1544" s="121">
        <v>0</v>
      </c>
      <c r="BA1544" s="121">
        <v>0</v>
      </c>
      <c r="BB1544" s="121">
        <v>3.5963548999999998E-11</v>
      </c>
      <c r="BC1544" s="121">
        <v>3.2667342E-8</v>
      </c>
      <c r="BD1544" s="121">
        <v>8.2014434999999994E-12</v>
      </c>
      <c r="BE1544" s="121">
        <v>3.5593129E-11</v>
      </c>
      <c r="BF1544" s="121">
        <v>0</v>
      </c>
      <c r="BG1544" s="121">
        <v>0</v>
      </c>
      <c r="BH1544" s="121">
        <v>0</v>
      </c>
      <c r="BI1544" s="121">
        <v>0</v>
      </c>
      <c r="BJ1544" s="121">
        <v>0</v>
      </c>
      <c r="BK1544" s="121">
        <v>0</v>
      </c>
      <c r="BL1544" s="121">
        <v>0</v>
      </c>
      <c r="BM1544" s="121">
        <v>0</v>
      </c>
      <c r="BN1544" s="121">
        <v>8.9781423999999993E-6</v>
      </c>
      <c r="BO1544" s="121">
        <v>9.9300601000000006E-3</v>
      </c>
      <c r="BP1544" s="121">
        <v>0</v>
      </c>
      <c r="BQ1544" s="121">
        <v>0</v>
      </c>
      <c r="BR1544" s="121">
        <v>0</v>
      </c>
      <c r="BT1544" s="71">
        <v>7.6816620000000007E-6</v>
      </c>
      <c r="BU1544" s="71">
        <v>2.4538978999999998E-7</v>
      </c>
      <c r="BV1544" s="71">
        <v>4.0926021E-6</v>
      </c>
      <c r="BW1544" s="71">
        <v>6.3893488000000001E-10</v>
      </c>
      <c r="BX1544" s="71">
        <v>3.2259496000000002E-7</v>
      </c>
      <c r="BY1544" s="71">
        <v>0</v>
      </c>
      <c r="BZ1544" s="71">
        <v>0</v>
      </c>
      <c r="CA1544" s="71">
        <v>0</v>
      </c>
      <c r="CB1544" s="71">
        <v>0</v>
      </c>
      <c r="CC1544" s="71">
        <v>1.9490816000000002E-9</v>
      </c>
      <c r="CD1544" s="71">
        <v>0</v>
      </c>
      <c r="CE1544" s="71">
        <v>0</v>
      </c>
      <c r="CF1544" s="71">
        <v>0</v>
      </c>
      <c r="CG1544" s="71">
        <v>2.7247000999999999E-7</v>
      </c>
      <c r="CH1544" s="71">
        <v>2.7460169999999999E-6</v>
      </c>
      <c r="CI1544" s="71">
        <v>7.7662484000000001E-14</v>
      </c>
      <c r="CJ1544" s="71">
        <v>0</v>
      </c>
      <c r="CL1544" s="186">
        <v>0</v>
      </c>
      <c r="CM1544" s="186">
        <v>0.14677951</v>
      </c>
      <c r="CN1544" s="187">
        <v>0</v>
      </c>
      <c r="CO1544" s="186">
        <v>1.6789212000000001E-4</v>
      </c>
      <c r="CP1544" s="186">
        <v>0</v>
      </c>
      <c r="CQ1544" s="186">
        <v>0</v>
      </c>
      <c r="CR1544" s="186">
        <v>1.3616156E-5</v>
      </c>
      <c r="CS1544" s="186">
        <v>0</v>
      </c>
      <c r="CT1544" s="186">
        <v>0</v>
      </c>
      <c r="CU1544" s="186">
        <v>0</v>
      </c>
    </row>
    <row r="1545" spans="1:99" ht="14.4">
      <c r="A1545" t="s">
        <v>3604</v>
      </c>
      <c r="B1545" s="92" t="s">
        <v>1737</v>
      </c>
      <c r="C1545" s="126" t="str">
        <f t="shared" si="410"/>
        <v>B.044.01.278</v>
      </c>
      <c r="D1545" s="11" t="s">
        <v>1738</v>
      </c>
      <c r="E1545" s="125" t="s">
        <v>1058</v>
      </c>
      <c r="F1545" s="128" t="str">
        <f t="shared" si="411"/>
        <v>Electricity United States Virgin Islands production</v>
      </c>
      <c r="G1545" s="131">
        <f t="shared" si="406"/>
        <v>4.7493516762400004E-2</v>
      </c>
      <c r="H1545" s="183">
        <f t="shared" si="407"/>
        <v>3.0529110000000002E-3</v>
      </c>
      <c r="I1545" s="183">
        <f t="shared" si="408"/>
        <v>9.2951345999999994E-3</v>
      </c>
      <c r="J1545" s="184">
        <f t="shared" si="409"/>
        <v>9.1321623999999996E-6</v>
      </c>
      <c r="K1545" s="183">
        <v>3.5136339000000003E-2</v>
      </c>
      <c r="L1545" s="146">
        <v>7.3289378999999997E-3</v>
      </c>
      <c r="M1545" s="146">
        <v>1.9661967000000002E-3</v>
      </c>
      <c r="N1545" s="146">
        <v>1.6647541000000001E-3</v>
      </c>
      <c r="O1545" s="146">
        <v>1.3881569000000001E-3</v>
      </c>
      <c r="P1545" s="146">
        <v>0</v>
      </c>
      <c r="Q1545" s="146">
        <v>0</v>
      </c>
      <c r="R1545" s="188">
        <v>0</v>
      </c>
      <c r="S1545" s="188">
        <v>9.1321623999999996E-6</v>
      </c>
      <c r="T1545" s="146">
        <v>0</v>
      </c>
      <c r="U1545" s="146">
        <v>0</v>
      </c>
      <c r="V1545" s="146">
        <v>0</v>
      </c>
      <c r="W1545" s="146">
        <v>0</v>
      </c>
      <c r="X1545" s="146">
        <v>0</v>
      </c>
      <c r="Z1545" s="157">
        <f t="shared" si="400"/>
        <v>0.23424226000000004</v>
      </c>
      <c r="AB1545" s="131">
        <f t="shared" si="401"/>
        <v>3.5136339000000003E-2</v>
      </c>
      <c r="AC1545" s="131">
        <f t="shared" si="402"/>
        <v>1.23480456E-2</v>
      </c>
      <c r="AD1545" s="131">
        <f t="shared" si="403"/>
        <v>9.2951345999999994E-3</v>
      </c>
      <c r="AE1545" s="131">
        <f t="shared" si="404"/>
        <v>9.2951345999999994E-3</v>
      </c>
      <c r="AF1545" s="131">
        <f t="shared" si="405"/>
        <v>9.1321623999999996E-6</v>
      </c>
      <c r="AH1545">
        <v>2.9993572999999998</v>
      </c>
      <c r="AI1545" s="71">
        <v>2.9649314000000002</v>
      </c>
      <c r="AJ1545" s="71">
        <v>0</v>
      </c>
      <c r="AK1545" s="71">
        <v>0</v>
      </c>
      <c r="AL1545" s="71">
        <v>0</v>
      </c>
      <c r="AM1545" s="71">
        <v>3.4425908999999998E-2</v>
      </c>
      <c r="AN1545" s="71">
        <v>0</v>
      </c>
      <c r="AP1545" s="129">
        <v>6.6436283999999996E-3</v>
      </c>
      <c r="AQ1545" s="129">
        <v>6.2099017000000001E-3</v>
      </c>
      <c r="AR1545" s="129">
        <v>2.2202811999999999E-4</v>
      </c>
      <c r="AS1545" s="129">
        <v>2.1169860000000001E-4</v>
      </c>
      <c r="AT1545" s="172">
        <f t="shared" si="412"/>
        <v>3.7229626105899998E-7</v>
      </c>
      <c r="AU1545" s="172">
        <f t="shared" si="413"/>
        <v>8.2110989753300004E-10</v>
      </c>
      <c r="AV1545" s="185">
        <f t="shared" si="414"/>
        <v>2.9649664066220001E-2</v>
      </c>
      <c r="AW1545" s="121">
        <v>2.1737682000000001E-7</v>
      </c>
      <c r="AX1545" s="121">
        <v>6.5587833000000002E-10</v>
      </c>
      <c r="AY1545" s="121">
        <v>1.7919533E-14</v>
      </c>
      <c r="AZ1545" s="121">
        <v>0</v>
      </c>
      <c r="BA1545" s="121">
        <v>0</v>
      </c>
      <c r="BB1545" s="121">
        <v>4.4611058999999999E-11</v>
      </c>
      <c r="BC1545" s="121">
        <v>1.5487483000000001E-7</v>
      </c>
      <c r="BD1545" s="121">
        <v>1.0173498E-11</v>
      </c>
      <c r="BE1545" s="121">
        <v>1.5504015000000001E-10</v>
      </c>
      <c r="BF1545" s="121">
        <v>0</v>
      </c>
      <c r="BG1545" s="121">
        <v>0</v>
      </c>
      <c r="BH1545" s="121">
        <v>0</v>
      </c>
      <c r="BI1545" s="121">
        <v>0</v>
      </c>
      <c r="BJ1545" s="121">
        <v>0</v>
      </c>
      <c r="BK1545" s="121">
        <v>0</v>
      </c>
      <c r="BL1545" s="121">
        <v>0</v>
      </c>
      <c r="BM1545" s="121">
        <v>0</v>
      </c>
      <c r="BN1545" s="121">
        <v>3.5006622000000001E-7</v>
      </c>
      <c r="BO1545" s="121">
        <v>2.9649314E-2</v>
      </c>
      <c r="BP1545" s="121">
        <v>0</v>
      </c>
      <c r="BQ1545" s="121">
        <v>0</v>
      </c>
      <c r="BR1545" s="121">
        <v>0</v>
      </c>
      <c r="BT1545" s="71">
        <v>1.3694068000000001E-5</v>
      </c>
      <c r="BU1545" s="71">
        <v>1.0688935999999999E-6</v>
      </c>
      <c r="BV1545" s="71">
        <v>6.5312957999999996E-6</v>
      </c>
      <c r="BW1545" s="71">
        <v>7.9256808999999995E-10</v>
      </c>
      <c r="BX1545" s="71">
        <v>2.1229961000000001E-6</v>
      </c>
      <c r="BY1545" s="71">
        <v>0</v>
      </c>
      <c r="BZ1545" s="71">
        <v>0</v>
      </c>
      <c r="CA1545" s="71">
        <v>0</v>
      </c>
      <c r="CB1545" s="71">
        <v>0</v>
      </c>
      <c r="CC1545" s="71">
        <v>2.4177422999999999E-9</v>
      </c>
      <c r="CD1545" s="71">
        <v>0</v>
      </c>
      <c r="CE1545" s="71">
        <v>0</v>
      </c>
      <c r="CF1545" s="71">
        <v>0</v>
      </c>
      <c r="CG1545" s="71">
        <v>3.8761206000000002E-7</v>
      </c>
      <c r="CH1545" s="71">
        <v>3.5800599000000001E-6</v>
      </c>
      <c r="CI1545" s="71">
        <v>1.1580715E-14</v>
      </c>
      <c r="CJ1545" s="71">
        <v>0</v>
      </c>
      <c r="CL1545" s="186">
        <v>0</v>
      </c>
      <c r="CM1545" s="186">
        <v>0.23424226000000001</v>
      </c>
      <c r="CN1545" s="187">
        <v>0</v>
      </c>
      <c r="CO1545" s="186">
        <v>7.3132144999999999E-4</v>
      </c>
      <c r="CP1545" s="186">
        <v>0</v>
      </c>
      <c r="CQ1545" s="186">
        <v>0</v>
      </c>
      <c r="CR1545" s="186">
        <v>7.9309236999999997E-5</v>
      </c>
      <c r="CS1545" s="186">
        <v>0</v>
      </c>
      <c r="CT1545" s="186">
        <v>0</v>
      </c>
      <c r="CU1545" s="186">
        <v>0</v>
      </c>
    </row>
    <row r="1546" spans="1:99" ht="14.4">
      <c r="A1546" t="s">
        <v>3605</v>
      </c>
      <c r="B1546" s="92" t="s">
        <v>1737</v>
      </c>
      <c r="C1546" s="126" t="str">
        <f t="shared" si="410"/>
        <v>B.044.01.279</v>
      </c>
      <c r="D1546" s="11" t="s">
        <v>1738</v>
      </c>
      <c r="E1546" s="125" t="s">
        <v>1058</v>
      </c>
      <c r="F1546" s="128" t="str">
        <f t="shared" si="411"/>
        <v>Electricity Uruguay production</v>
      </c>
      <c r="G1546" s="131">
        <f t="shared" si="406"/>
        <v>5.2020377899999999E-3</v>
      </c>
      <c r="H1546" s="183">
        <f t="shared" si="407"/>
        <v>1.05517809E-3</v>
      </c>
      <c r="I1546" s="183">
        <f t="shared" si="408"/>
        <v>1.8056360200000001E-3</v>
      </c>
      <c r="J1546" s="184">
        <f t="shared" si="409"/>
        <v>1.8580748E-4</v>
      </c>
      <c r="K1546" s="183">
        <v>2.1554161999999999E-3</v>
      </c>
      <c r="L1546" s="146">
        <v>1.0466955E-3</v>
      </c>
      <c r="M1546" s="146">
        <v>7.5894052000000003E-4</v>
      </c>
      <c r="N1546" s="146">
        <v>6.4129938000000001E-4</v>
      </c>
      <c r="O1546" s="146">
        <v>4.1387870999999999E-4</v>
      </c>
      <c r="P1546" s="146">
        <v>0</v>
      </c>
      <c r="Q1546" s="146">
        <v>0</v>
      </c>
      <c r="R1546" s="146">
        <v>0</v>
      </c>
      <c r="S1546" s="188">
        <v>1.8580748E-4</v>
      </c>
      <c r="T1546" s="146">
        <v>0</v>
      </c>
      <c r="U1546" s="146">
        <v>0</v>
      </c>
      <c r="V1546" s="146">
        <v>0</v>
      </c>
      <c r="W1546" s="146">
        <v>0</v>
      </c>
      <c r="X1546" s="146">
        <v>0</v>
      </c>
      <c r="Z1546" s="157">
        <f t="shared" si="400"/>
        <v>1.4369441333333333E-2</v>
      </c>
      <c r="AB1546" s="131">
        <f t="shared" si="401"/>
        <v>2.1554161999999999E-3</v>
      </c>
      <c r="AC1546" s="131">
        <f t="shared" si="402"/>
        <v>2.8608141100000001E-3</v>
      </c>
      <c r="AD1546" s="131">
        <f t="shared" si="403"/>
        <v>1.8056360200000001E-3</v>
      </c>
      <c r="AE1546" s="131">
        <f t="shared" si="404"/>
        <v>1.8056360200000001E-3</v>
      </c>
      <c r="AF1546" s="131">
        <f t="shared" si="405"/>
        <v>1.8580748E-4</v>
      </c>
      <c r="AH1546">
        <v>1.7635035999999999</v>
      </c>
      <c r="AI1546" s="71">
        <v>0.15651385000000001</v>
      </c>
      <c r="AJ1546" s="71">
        <v>0</v>
      </c>
      <c r="AK1546" s="71">
        <v>0</v>
      </c>
      <c r="AL1546" s="71">
        <v>0.80933752999999997</v>
      </c>
      <c r="AM1546" s="71">
        <v>0.33531875</v>
      </c>
      <c r="AN1546" s="71">
        <v>0.46233348000000002</v>
      </c>
      <c r="AP1546" s="129">
        <v>6.7722113000000001E-4</v>
      </c>
      <c r="AQ1546" s="129">
        <v>6.4806849999999997E-4</v>
      </c>
      <c r="AR1546" s="129">
        <v>1.7926687999999999E-5</v>
      </c>
      <c r="AS1546" s="129">
        <v>1.1225945E-5</v>
      </c>
      <c r="AT1546" s="172">
        <f t="shared" si="412"/>
        <v>3.8853027147000003E-8</v>
      </c>
      <c r="AU1546" s="172">
        <f t="shared" si="413"/>
        <v>6.6296924062200003E-11</v>
      </c>
      <c r="AV1546" s="185">
        <f t="shared" si="414"/>
        <v>1.5722611199E-3</v>
      </c>
      <c r="AW1546" s="121">
        <v>1.3334841000000001E-8</v>
      </c>
      <c r="AX1546" s="121">
        <v>4.0234435000000001E-11</v>
      </c>
      <c r="AY1546" s="121">
        <v>1.0992622E-15</v>
      </c>
      <c r="AZ1546" s="121">
        <v>0</v>
      </c>
      <c r="BA1546" s="121">
        <v>0</v>
      </c>
      <c r="BB1546" s="121">
        <v>1.7185147000000001E-11</v>
      </c>
      <c r="BC1546" s="121">
        <v>2.5501001000000001E-8</v>
      </c>
      <c r="BD1546" s="121">
        <v>3.9190517999999998E-12</v>
      </c>
      <c r="BE1546" s="121">
        <v>2.2142338E-11</v>
      </c>
      <c r="BF1546" s="121">
        <v>0</v>
      </c>
      <c r="BG1546" s="121">
        <v>0</v>
      </c>
      <c r="BH1546" s="121">
        <v>0</v>
      </c>
      <c r="BI1546" s="121">
        <v>0</v>
      </c>
      <c r="BJ1546" s="121">
        <v>0</v>
      </c>
      <c r="BK1546" s="121">
        <v>0</v>
      </c>
      <c r="BL1546" s="121">
        <v>0</v>
      </c>
      <c r="BM1546" s="121">
        <v>0</v>
      </c>
      <c r="BN1546" s="121">
        <v>7.1226199E-6</v>
      </c>
      <c r="BO1546" s="121">
        <v>1.5651384999999999E-3</v>
      </c>
      <c r="BP1546" s="121">
        <v>0</v>
      </c>
      <c r="BQ1546" s="121">
        <v>0</v>
      </c>
      <c r="BR1546" s="121">
        <v>0</v>
      </c>
      <c r="BT1546" s="71">
        <v>1.3722362999999999E-6</v>
      </c>
      <c r="BU1546" s="71">
        <v>1.5265597000000001E-7</v>
      </c>
      <c r="BV1546" s="71">
        <v>4.0065814000000002E-7</v>
      </c>
      <c r="BW1546" s="71">
        <v>3.0531441E-10</v>
      </c>
      <c r="BX1546" s="71">
        <v>4.9620260000000002E-7</v>
      </c>
      <c r="BY1546" s="71">
        <v>0</v>
      </c>
      <c r="BZ1546" s="71">
        <v>0</v>
      </c>
      <c r="CA1546" s="71">
        <v>0</v>
      </c>
      <c r="CB1546" s="71">
        <v>0</v>
      </c>
      <c r="CC1546" s="71">
        <v>9.3136675000000006E-10</v>
      </c>
      <c r="CD1546" s="71">
        <v>0</v>
      </c>
      <c r="CE1546" s="71">
        <v>0</v>
      </c>
      <c r="CF1546" s="71">
        <v>0</v>
      </c>
      <c r="CG1546" s="71">
        <v>1.3249724E-7</v>
      </c>
      <c r="CH1546" s="71">
        <v>1.8898547999999999E-7</v>
      </c>
      <c r="CI1546" s="71">
        <v>2.3562694E-13</v>
      </c>
      <c r="CJ1546" s="71">
        <v>0</v>
      </c>
      <c r="CL1546" s="186">
        <v>0</v>
      </c>
      <c r="CM1546" s="186">
        <v>1.4369441E-2</v>
      </c>
      <c r="CN1546" s="187">
        <v>0</v>
      </c>
      <c r="CO1546" s="186">
        <v>1.0444499000000001E-4</v>
      </c>
      <c r="CP1546" s="186">
        <v>0</v>
      </c>
      <c r="CQ1546" s="186">
        <v>0</v>
      </c>
      <c r="CR1546" s="186">
        <v>1.6703913E-5</v>
      </c>
      <c r="CS1546" s="186">
        <v>0</v>
      </c>
      <c r="CT1546" s="186">
        <v>0</v>
      </c>
      <c r="CU1546" s="186">
        <v>0</v>
      </c>
    </row>
    <row r="1547" spans="1:99" ht="14.4">
      <c r="A1547" t="s">
        <v>3606</v>
      </c>
      <c r="B1547" s="92" t="s">
        <v>1737</v>
      </c>
      <c r="C1547" s="126" t="str">
        <f t="shared" si="410"/>
        <v>B.044.01.280</v>
      </c>
      <c r="D1547" s="11" t="s">
        <v>1738</v>
      </c>
      <c r="E1547" s="125" t="s">
        <v>1058</v>
      </c>
      <c r="F1547" s="128" t="str">
        <f t="shared" si="411"/>
        <v>Electricity Uzbekistan production</v>
      </c>
      <c r="G1547" s="131">
        <f t="shared" si="406"/>
        <v>3.8348734450000005E-2</v>
      </c>
      <c r="H1547" s="183">
        <f t="shared" si="407"/>
        <v>3.8795417E-3</v>
      </c>
      <c r="I1547" s="183">
        <f t="shared" si="408"/>
        <v>5.6722155999999998E-3</v>
      </c>
      <c r="J1547" s="184">
        <f t="shared" si="409"/>
        <v>1.9082150000000002E-5</v>
      </c>
      <c r="K1547" s="183">
        <v>2.8777895000000001E-2</v>
      </c>
      <c r="L1547" s="146">
        <v>2.7288211999999998E-3</v>
      </c>
      <c r="M1547" s="146">
        <v>2.9433943999999999E-3</v>
      </c>
      <c r="N1547" s="146">
        <v>2.6555445999999999E-3</v>
      </c>
      <c r="O1547" s="146">
        <v>1.2239970999999999E-3</v>
      </c>
      <c r="P1547" s="146">
        <v>0</v>
      </c>
      <c r="Q1547" s="146">
        <v>0</v>
      </c>
      <c r="R1547" s="146">
        <v>0</v>
      </c>
      <c r="S1547" s="188">
        <v>1.9082150000000002E-5</v>
      </c>
      <c r="T1547" s="146">
        <v>0</v>
      </c>
      <c r="U1547" s="146">
        <v>0</v>
      </c>
      <c r="V1547" s="146">
        <v>0</v>
      </c>
      <c r="W1547" s="146">
        <v>0</v>
      </c>
      <c r="X1547" s="146">
        <v>0</v>
      </c>
      <c r="Z1547" s="157">
        <f t="shared" si="400"/>
        <v>0.19185263333333336</v>
      </c>
      <c r="AB1547" s="131">
        <f t="shared" si="401"/>
        <v>2.8777895000000001E-2</v>
      </c>
      <c r="AC1547" s="131">
        <f t="shared" si="402"/>
        <v>9.5517572999999998E-3</v>
      </c>
      <c r="AD1547" s="131">
        <f t="shared" si="403"/>
        <v>5.6722155999999998E-3</v>
      </c>
      <c r="AE1547" s="131">
        <f t="shared" si="404"/>
        <v>5.6722155999999998E-3</v>
      </c>
      <c r="AF1547" s="131">
        <f t="shared" si="405"/>
        <v>1.9082150000000002E-5</v>
      </c>
      <c r="AH1547">
        <v>2.3056017999999998</v>
      </c>
      <c r="AI1547" s="71">
        <v>2.2087357000000001</v>
      </c>
      <c r="AJ1547" s="71">
        <v>0</v>
      </c>
      <c r="AK1547" s="71">
        <v>0</v>
      </c>
      <c r="AL1547" s="71">
        <v>0</v>
      </c>
      <c r="AM1547" s="71">
        <v>6.1829431999999998E-3</v>
      </c>
      <c r="AN1547" s="71">
        <v>9.0683167999999995E-2</v>
      </c>
      <c r="AP1547" s="129">
        <v>4.3982769999999999E-3</v>
      </c>
      <c r="AQ1547" s="129">
        <v>4.1177541999999996E-3</v>
      </c>
      <c r="AR1547" s="129">
        <v>1.6525692999999999E-4</v>
      </c>
      <c r="AS1547" s="129">
        <v>1.1526586999999999E-4</v>
      </c>
      <c r="AT1547" s="172">
        <f t="shared" si="412"/>
        <v>2.4686775265299997E-7</v>
      </c>
      <c r="AU1547" s="172">
        <f t="shared" si="413"/>
        <v>6.1115727072599991E-10</v>
      </c>
      <c r="AV1547" s="185">
        <f t="shared" si="414"/>
        <v>1.6143679482420001E-2</v>
      </c>
      <c r="AW1547" s="121">
        <v>1.7803923999999999E-7</v>
      </c>
      <c r="AX1547" s="121">
        <v>5.3718736999999995E-10</v>
      </c>
      <c r="AY1547" s="121">
        <v>1.4676726E-14</v>
      </c>
      <c r="AZ1547" s="121">
        <v>0</v>
      </c>
      <c r="BA1547" s="121">
        <v>0</v>
      </c>
      <c r="BB1547" s="121">
        <v>7.1161652999999994E-11</v>
      </c>
      <c r="BC1547" s="121">
        <v>6.8757351000000001E-8</v>
      </c>
      <c r="BD1547" s="121">
        <v>1.6228327999999999E-11</v>
      </c>
      <c r="BE1547" s="121">
        <v>5.7726896000000002E-11</v>
      </c>
      <c r="BF1547" s="121">
        <v>0</v>
      </c>
      <c r="BG1547" s="121">
        <v>0</v>
      </c>
      <c r="BH1547" s="121">
        <v>0</v>
      </c>
      <c r="BI1547" s="121">
        <v>0</v>
      </c>
      <c r="BJ1547" s="121">
        <v>0</v>
      </c>
      <c r="BK1547" s="121">
        <v>0</v>
      </c>
      <c r="BL1547" s="121">
        <v>0</v>
      </c>
      <c r="BM1547" s="121">
        <v>0</v>
      </c>
      <c r="BN1547" s="121">
        <v>7.3148241999999997E-7</v>
      </c>
      <c r="BO1547" s="121">
        <v>1.6142948000000001E-2</v>
      </c>
      <c r="BP1547" s="121">
        <v>0</v>
      </c>
      <c r="BQ1547" s="121">
        <v>0</v>
      </c>
      <c r="BR1547" s="121">
        <v>0</v>
      </c>
      <c r="BT1547" s="71">
        <v>1.0271352999999999E-5</v>
      </c>
      <c r="BU1547" s="71">
        <v>3.9798665999999999E-7</v>
      </c>
      <c r="BV1547" s="71">
        <v>5.3493605000000003E-6</v>
      </c>
      <c r="BW1547" s="71">
        <v>1.2642707E-9</v>
      </c>
      <c r="BX1547" s="71">
        <v>1.4234108E-6</v>
      </c>
      <c r="BY1547" s="71">
        <v>0</v>
      </c>
      <c r="BZ1547" s="71">
        <v>0</v>
      </c>
      <c r="CA1547" s="71">
        <v>0</v>
      </c>
      <c r="CB1547" s="71">
        <v>0</v>
      </c>
      <c r="CC1547" s="71">
        <v>3.8566791999999997E-9</v>
      </c>
      <c r="CD1547" s="71">
        <v>0</v>
      </c>
      <c r="CE1547" s="71">
        <v>0</v>
      </c>
      <c r="CF1547" s="71">
        <v>0</v>
      </c>
      <c r="CG1547" s="71">
        <v>5.3345635000000001E-7</v>
      </c>
      <c r="CH1547" s="71">
        <v>2.5620177E-6</v>
      </c>
      <c r="CI1547" s="71">
        <v>2.4198534999999999E-14</v>
      </c>
      <c r="CJ1547" s="71">
        <v>0</v>
      </c>
      <c r="CL1547" s="186">
        <v>0</v>
      </c>
      <c r="CM1547" s="186">
        <v>0.19185263</v>
      </c>
      <c r="CN1547" s="187">
        <v>0</v>
      </c>
      <c r="CO1547" s="186">
        <v>2.7229667999999999E-4</v>
      </c>
      <c r="CP1547" s="186">
        <v>0</v>
      </c>
      <c r="CQ1547" s="186">
        <v>0</v>
      </c>
      <c r="CR1547" s="186">
        <v>4.7163967000000001E-5</v>
      </c>
      <c r="CS1547" s="186">
        <v>0</v>
      </c>
      <c r="CT1547" s="186">
        <v>0</v>
      </c>
      <c r="CU1547" s="186">
        <v>0</v>
      </c>
    </row>
    <row r="1548" spans="1:99" ht="14.4">
      <c r="A1548" t="s">
        <v>3607</v>
      </c>
      <c r="B1548" s="92" t="s">
        <v>1737</v>
      </c>
      <c r="C1548" s="126" t="str">
        <f t="shared" si="410"/>
        <v>B.044.01.281</v>
      </c>
      <c r="D1548" s="11" t="s">
        <v>1738</v>
      </c>
      <c r="E1548" s="125" t="s">
        <v>1058</v>
      </c>
      <c r="F1548" s="128" t="str">
        <f t="shared" si="411"/>
        <v>Electricity Vanuatu production</v>
      </c>
      <c r="G1548" s="131">
        <f t="shared" si="406"/>
        <v>3.3287413159000002E-2</v>
      </c>
      <c r="H1548" s="183">
        <f t="shared" si="407"/>
        <v>2.1341327799999999E-3</v>
      </c>
      <c r="I1548" s="183">
        <f t="shared" si="408"/>
        <v>6.4925768999999998E-3</v>
      </c>
      <c r="J1548" s="184">
        <f t="shared" si="409"/>
        <v>5.9525479E-5</v>
      </c>
      <c r="K1548" s="190">
        <v>2.4601178000000001E-2</v>
      </c>
      <c r="L1548" s="188">
        <v>5.1171037000000003E-3</v>
      </c>
      <c r="M1548" s="188">
        <v>1.3754732E-3</v>
      </c>
      <c r="N1548" s="188">
        <v>1.1643917000000001E-3</v>
      </c>
      <c r="O1548" s="146">
        <v>9.6974107999999999E-4</v>
      </c>
      <c r="P1548" s="146">
        <v>0</v>
      </c>
      <c r="Q1548" s="146">
        <v>0</v>
      </c>
      <c r="R1548" s="146">
        <v>0</v>
      </c>
      <c r="S1548" s="188">
        <v>5.9525479E-5</v>
      </c>
      <c r="T1548" s="146">
        <v>0</v>
      </c>
      <c r="U1548" s="146">
        <v>0</v>
      </c>
      <c r="V1548" s="146">
        <v>0</v>
      </c>
      <c r="W1548" s="146">
        <v>0</v>
      </c>
      <c r="X1548" s="146">
        <v>0</v>
      </c>
      <c r="Z1548" s="157">
        <f t="shared" si="400"/>
        <v>0.16400785333333334</v>
      </c>
      <c r="AB1548" s="131">
        <f t="shared" si="401"/>
        <v>2.4601178000000001E-2</v>
      </c>
      <c r="AC1548" s="131">
        <f t="shared" si="402"/>
        <v>8.6267096799999988E-3</v>
      </c>
      <c r="AD1548" s="131">
        <f t="shared" si="403"/>
        <v>6.4925768999999998E-3</v>
      </c>
      <c r="AE1548" s="131">
        <f t="shared" si="404"/>
        <v>6.4925768999999998E-3</v>
      </c>
      <c r="AF1548" s="131">
        <f t="shared" si="405"/>
        <v>5.9525479E-5</v>
      </c>
      <c r="AH1548">
        <v>2.3284150000000001</v>
      </c>
      <c r="AI1548" s="71">
        <v>2.0682569000000002</v>
      </c>
      <c r="AJ1548" s="71">
        <v>0</v>
      </c>
      <c r="AK1548" s="71">
        <v>0</v>
      </c>
      <c r="AL1548" s="71">
        <v>0</v>
      </c>
      <c r="AM1548" s="71">
        <v>0.13007905</v>
      </c>
      <c r="AN1548" s="71">
        <v>0.13007905</v>
      </c>
      <c r="AP1548" s="129">
        <v>4.6460853999999996E-3</v>
      </c>
      <c r="AQ1548" s="129">
        <v>4.3430237000000003E-3</v>
      </c>
      <c r="AR1548" s="129">
        <v>1.5537187000000001E-4</v>
      </c>
      <c r="AS1548" s="129">
        <v>1.4768982999999999E-4</v>
      </c>
      <c r="AT1548" s="172">
        <f t="shared" si="412"/>
        <v>2.6037313265499996E-7</v>
      </c>
      <c r="AU1548" s="172">
        <f t="shared" si="413"/>
        <v>5.7460012390100008E-10</v>
      </c>
      <c r="AV1548" s="185">
        <f t="shared" si="414"/>
        <v>2.0684850810000002E-2</v>
      </c>
      <c r="AW1548" s="121">
        <v>1.5219928999999999E-7</v>
      </c>
      <c r="AX1548" s="121">
        <v>4.5922199000000002E-10</v>
      </c>
      <c r="AY1548" s="121">
        <v>1.2546601000000001E-14</v>
      </c>
      <c r="AZ1548" s="121">
        <v>0</v>
      </c>
      <c r="BA1548" s="121">
        <v>0</v>
      </c>
      <c r="BB1548" s="121">
        <v>3.1202655000000001E-11</v>
      </c>
      <c r="BC1548" s="121">
        <v>1.0814264E-7</v>
      </c>
      <c r="BD1548" s="121">
        <v>7.1157273000000001E-12</v>
      </c>
      <c r="BE1548" s="121">
        <v>1.0824986E-10</v>
      </c>
      <c r="BF1548" s="121">
        <v>0</v>
      </c>
      <c r="BG1548" s="121">
        <v>0</v>
      </c>
      <c r="BH1548" s="121">
        <v>0</v>
      </c>
      <c r="BI1548" s="121">
        <v>0</v>
      </c>
      <c r="BJ1548" s="121">
        <v>0</v>
      </c>
      <c r="BK1548" s="121">
        <v>0</v>
      </c>
      <c r="BL1548" s="121">
        <v>0</v>
      </c>
      <c r="BM1548" s="121">
        <v>0</v>
      </c>
      <c r="BN1548" s="121">
        <v>2.2818100000000002E-6</v>
      </c>
      <c r="BO1548" s="121">
        <v>2.0682569000000001E-2</v>
      </c>
      <c r="BP1548" s="121">
        <v>0</v>
      </c>
      <c r="BQ1548" s="121">
        <v>0</v>
      </c>
      <c r="BR1548" s="121">
        <v>0</v>
      </c>
      <c r="BT1548" s="71">
        <v>9.5726609000000007E-6</v>
      </c>
      <c r="BU1548" s="71">
        <v>7.4630726000000003E-7</v>
      </c>
      <c r="BV1548" s="71">
        <v>4.5729740999999997E-6</v>
      </c>
      <c r="BW1548" s="71">
        <v>5.5435197000000004E-10</v>
      </c>
      <c r="BX1548" s="71">
        <v>1.4827549000000001E-6</v>
      </c>
      <c r="BY1548" s="71">
        <v>0</v>
      </c>
      <c r="BZ1548" s="71">
        <v>0</v>
      </c>
      <c r="CA1548" s="71">
        <v>0</v>
      </c>
      <c r="CB1548" s="71">
        <v>0</v>
      </c>
      <c r="CC1548" s="71">
        <v>1.6910599999999999E-9</v>
      </c>
      <c r="CD1548" s="71">
        <v>0</v>
      </c>
      <c r="CE1548" s="71">
        <v>0</v>
      </c>
      <c r="CF1548" s="71">
        <v>0</v>
      </c>
      <c r="CG1548" s="71">
        <v>2.7102496999999998E-7</v>
      </c>
      <c r="CH1548" s="71">
        <v>2.4973540999999999E-6</v>
      </c>
      <c r="CI1548" s="71">
        <v>7.5485695000000001E-14</v>
      </c>
      <c r="CJ1548" s="71">
        <v>0</v>
      </c>
      <c r="CL1548" s="186">
        <v>0</v>
      </c>
      <c r="CM1548" s="186">
        <v>0.16400785000000001</v>
      </c>
      <c r="CN1548" s="187">
        <v>0</v>
      </c>
      <c r="CO1548" s="186">
        <v>5.1061255999999995E-4</v>
      </c>
      <c r="CP1548" s="186">
        <v>0</v>
      </c>
      <c r="CQ1548" s="186">
        <v>0</v>
      </c>
      <c r="CR1548" s="186">
        <v>5.5387163999999999E-5</v>
      </c>
      <c r="CS1548" s="186">
        <v>0</v>
      </c>
      <c r="CT1548" s="186">
        <v>0</v>
      </c>
      <c r="CU1548" s="186">
        <v>0</v>
      </c>
    </row>
    <row r="1549" spans="1:99" ht="14.4">
      <c r="A1549" t="s">
        <v>3608</v>
      </c>
      <c r="B1549" s="92" t="s">
        <v>1737</v>
      </c>
      <c r="C1549" s="126" t="str">
        <f t="shared" si="410"/>
        <v>B.044.01.282</v>
      </c>
      <c r="D1549" s="11" t="s">
        <v>1738</v>
      </c>
      <c r="E1549" s="125" t="s">
        <v>1058</v>
      </c>
      <c r="F1549" s="128" t="str">
        <f t="shared" si="411"/>
        <v>Electricity Venezuela production</v>
      </c>
      <c r="G1549" s="131">
        <f t="shared" si="406"/>
        <v>1.3249417369999999E-2</v>
      </c>
      <c r="H1549" s="183">
        <f t="shared" si="407"/>
        <v>1.1660026E-3</v>
      </c>
      <c r="I1549" s="183">
        <f t="shared" si="408"/>
        <v>2.1125989599999999E-3</v>
      </c>
      <c r="J1549" s="184">
        <f t="shared" si="409"/>
        <v>2.1897590999999999E-4</v>
      </c>
      <c r="K1549" s="183">
        <v>9.7518398999999999E-3</v>
      </c>
      <c r="L1549" s="146">
        <v>1.2597477999999999E-3</v>
      </c>
      <c r="M1549" s="146">
        <v>8.5285115999999997E-4</v>
      </c>
      <c r="N1549" s="146">
        <v>7.6260803999999996E-4</v>
      </c>
      <c r="O1549" s="146">
        <v>4.0339455999999999E-4</v>
      </c>
      <c r="P1549" s="146">
        <v>0</v>
      </c>
      <c r="Q1549" s="146">
        <v>0</v>
      </c>
      <c r="R1549" s="188">
        <v>0</v>
      </c>
      <c r="S1549" s="146">
        <v>2.1897590999999999E-4</v>
      </c>
      <c r="T1549" s="146">
        <v>0</v>
      </c>
      <c r="U1549" s="146">
        <v>0</v>
      </c>
      <c r="V1549" s="146">
        <v>0</v>
      </c>
      <c r="W1549" s="146">
        <v>0</v>
      </c>
      <c r="X1549" s="146">
        <v>0</v>
      </c>
      <c r="Z1549" s="157">
        <f t="shared" si="400"/>
        <v>6.5012265999999999E-2</v>
      </c>
      <c r="AB1549" s="131">
        <f t="shared" si="401"/>
        <v>9.7518398999999999E-3</v>
      </c>
      <c r="AC1549" s="131">
        <f t="shared" si="402"/>
        <v>3.2786015599999998E-3</v>
      </c>
      <c r="AD1549" s="131">
        <f t="shared" si="403"/>
        <v>2.1125989599999999E-3</v>
      </c>
      <c r="AE1549" s="131">
        <f t="shared" si="404"/>
        <v>2.1125989599999999E-3</v>
      </c>
      <c r="AF1549" s="131">
        <f t="shared" si="405"/>
        <v>2.1897590999999999E-4</v>
      </c>
      <c r="AH1549">
        <v>1.8884605999999999</v>
      </c>
      <c r="AI1549" s="71">
        <v>0.75021736999999999</v>
      </c>
      <c r="AJ1549" s="71">
        <v>0</v>
      </c>
      <c r="AK1549" s="71">
        <v>0</v>
      </c>
      <c r="AL1549" s="71">
        <v>0</v>
      </c>
      <c r="AM1549" s="71">
        <v>5.2526218000000001E-4</v>
      </c>
      <c r="AN1549" s="71">
        <v>1.137718</v>
      </c>
      <c r="AP1549" s="129">
        <v>1.5978323999999999E-3</v>
      </c>
      <c r="AQ1549" s="129">
        <v>1.4938207999999999E-3</v>
      </c>
      <c r="AR1549" s="129">
        <v>5.7689585999999999E-5</v>
      </c>
      <c r="AS1549" s="129">
        <v>4.6321973999999997E-5</v>
      </c>
      <c r="AT1549" s="172">
        <f t="shared" si="412"/>
        <v>8.9557601901999994E-8</v>
      </c>
      <c r="AU1549" s="172">
        <f t="shared" si="413"/>
        <v>2.1334906393840004E-10</v>
      </c>
      <c r="AV1549" s="185">
        <f t="shared" si="414"/>
        <v>6.4876714764999996E-3</v>
      </c>
      <c r="AW1549" s="121">
        <v>6.0331382999999999E-8</v>
      </c>
      <c r="AX1549" s="121">
        <v>1.8203435000000001E-10</v>
      </c>
      <c r="AY1549" s="121">
        <v>4.9734384000000001E-15</v>
      </c>
      <c r="AZ1549" s="121">
        <v>0</v>
      </c>
      <c r="BA1549" s="121">
        <v>0</v>
      </c>
      <c r="BB1549" s="121">
        <v>2.0435901999999999E-11</v>
      </c>
      <c r="BC1549" s="121">
        <v>2.9205783000000001E-8</v>
      </c>
      <c r="BD1549" s="121">
        <v>4.6603825000000002E-12</v>
      </c>
      <c r="BE1549" s="121">
        <v>2.6649358000000001E-11</v>
      </c>
      <c r="BF1549" s="121">
        <v>0</v>
      </c>
      <c r="BG1549" s="121">
        <v>0</v>
      </c>
      <c r="BH1549" s="121">
        <v>0</v>
      </c>
      <c r="BI1549" s="121">
        <v>0</v>
      </c>
      <c r="BJ1549" s="121">
        <v>0</v>
      </c>
      <c r="BK1549" s="121">
        <v>0</v>
      </c>
      <c r="BL1549" s="121">
        <v>0</v>
      </c>
      <c r="BM1549" s="121">
        <v>0</v>
      </c>
      <c r="BN1549" s="121">
        <v>8.3940765000000005E-6</v>
      </c>
      <c r="BO1549" s="121">
        <v>6.4792773999999996E-3</v>
      </c>
      <c r="BP1549" s="121">
        <v>0</v>
      </c>
      <c r="BQ1549" s="121">
        <v>0</v>
      </c>
      <c r="BR1549" s="121">
        <v>0</v>
      </c>
      <c r="BT1549" s="71">
        <v>3.5477271E-6</v>
      </c>
      <c r="BU1549" s="71">
        <v>1.8372872999999999E-7</v>
      </c>
      <c r="BV1549" s="71">
        <v>1.8127144999999999E-6</v>
      </c>
      <c r="BW1549" s="71">
        <v>3.6306791000000001E-10</v>
      </c>
      <c r="BX1549" s="71">
        <v>5.1241412999999997E-7</v>
      </c>
      <c r="BY1549" s="71">
        <v>0</v>
      </c>
      <c r="BZ1549" s="71">
        <v>0</v>
      </c>
      <c r="CA1549" s="71">
        <v>0</v>
      </c>
      <c r="CB1549" s="71">
        <v>0</v>
      </c>
      <c r="CC1549" s="71">
        <v>1.1075448E-9</v>
      </c>
      <c r="CD1549" s="71">
        <v>0</v>
      </c>
      <c r="CE1549" s="71">
        <v>0</v>
      </c>
      <c r="CF1549" s="71">
        <v>0</v>
      </c>
      <c r="CG1549" s="71">
        <v>1.5770307999999999E-7</v>
      </c>
      <c r="CH1549" s="71">
        <v>8.7969582E-7</v>
      </c>
      <c r="CI1549" s="71">
        <v>2.7768863000000001E-13</v>
      </c>
      <c r="CJ1549" s="71">
        <v>0</v>
      </c>
      <c r="CL1549" s="186">
        <v>0</v>
      </c>
      <c r="CM1549" s="186">
        <v>6.5012265999999999E-2</v>
      </c>
      <c r="CN1549" s="187">
        <v>0</v>
      </c>
      <c r="CO1549" s="186">
        <v>1.2570452000000001E-4</v>
      </c>
      <c r="CP1549" s="186">
        <v>0</v>
      </c>
      <c r="CQ1549" s="186">
        <v>0</v>
      </c>
      <c r="CR1549" s="186">
        <v>1.7741656E-5</v>
      </c>
      <c r="CS1549" s="186">
        <v>0</v>
      </c>
      <c r="CT1549" s="186">
        <v>0</v>
      </c>
      <c r="CU1549" s="186">
        <v>0</v>
      </c>
    </row>
    <row r="1550" spans="1:99" ht="14.4">
      <c r="A1550" t="s">
        <v>3609</v>
      </c>
      <c r="B1550" s="92" t="s">
        <v>1737</v>
      </c>
      <c r="C1550" s="126" t="str">
        <f t="shared" si="410"/>
        <v>B.044.01.283</v>
      </c>
      <c r="D1550" s="11" t="s">
        <v>1738</v>
      </c>
      <c r="E1550" s="125" t="s">
        <v>1058</v>
      </c>
      <c r="F1550" s="128" t="str">
        <f t="shared" si="411"/>
        <v>Electricity Vietnam production</v>
      </c>
      <c r="G1550" s="131">
        <f t="shared" si="406"/>
        <v>2.9579606299999998E-2</v>
      </c>
      <c r="H1550" s="183">
        <f t="shared" si="407"/>
        <v>2.2293651699999998E-3</v>
      </c>
      <c r="I1550" s="183">
        <f t="shared" si="408"/>
        <v>2.7029119E-3</v>
      </c>
      <c r="J1550" s="184">
        <f t="shared" si="409"/>
        <v>1.0073923E-4</v>
      </c>
      <c r="K1550" s="183">
        <v>2.454659E-2</v>
      </c>
      <c r="L1550" s="188">
        <v>1.1072447999999999E-3</v>
      </c>
      <c r="M1550" s="188">
        <v>1.5956671000000001E-3</v>
      </c>
      <c r="N1550" s="188">
        <v>1.3736732E-3</v>
      </c>
      <c r="O1550" s="188">
        <v>8.5569197000000003E-4</v>
      </c>
      <c r="P1550" s="146">
        <v>0</v>
      </c>
      <c r="Q1550" s="146">
        <v>0</v>
      </c>
      <c r="R1550" s="188">
        <v>0</v>
      </c>
      <c r="S1550" s="188">
        <v>1.0073923E-4</v>
      </c>
      <c r="T1550" s="146">
        <v>0</v>
      </c>
      <c r="U1550" s="146">
        <v>0</v>
      </c>
      <c r="V1550" s="146">
        <v>0</v>
      </c>
      <c r="W1550" s="146">
        <v>0</v>
      </c>
      <c r="X1550" s="146">
        <v>0</v>
      </c>
      <c r="Z1550" s="157">
        <f t="shared" si="400"/>
        <v>0.16364393333333335</v>
      </c>
      <c r="AB1550" s="131">
        <f t="shared" si="401"/>
        <v>2.454659E-2</v>
      </c>
      <c r="AC1550" s="131">
        <f t="shared" si="402"/>
        <v>4.9322770700000003E-3</v>
      </c>
      <c r="AD1550" s="131">
        <f t="shared" si="403"/>
        <v>2.7029119E-3</v>
      </c>
      <c r="AE1550" s="131">
        <f t="shared" si="404"/>
        <v>2.7029119E-3</v>
      </c>
      <c r="AF1550" s="131">
        <f t="shared" si="405"/>
        <v>1.0073923E-4</v>
      </c>
      <c r="AH1550">
        <v>2.2331751999999998</v>
      </c>
      <c r="AI1550" s="71">
        <v>1.7554974000000001</v>
      </c>
      <c r="AJ1550" s="71">
        <v>0</v>
      </c>
      <c r="AK1550" s="71">
        <v>0</v>
      </c>
      <c r="AL1550" s="71">
        <v>9.9732685000000001E-3</v>
      </c>
      <c r="AM1550" s="71">
        <v>0.13416184</v>
      </c>
      <c r="AN1550" s="71">
        <v>0.33354267999999998</v>
      </c>
      <c r="AP1550" s="129">
        <v>3.2558492E-3</v>
      </c>
      <c r="AQ1550" s="129">
        <v>3.0929591999999998E-3</v>
      </c>
      <c r="AR1550" s="129">
        <v>1.3250504E-4</v>
      </c>
      <c r="AS1550" s="129">
        <v>3.0385008999999999E-5</v>
      </c>
      <c r="AT1550" s="172">
        <f t="shared" si="412"/>
        <v>1.8542920385000001E-7</v>
      </c>
      <c r="AU1550" s="172">
        <f t="shared" si="413"/>
        <v>4.9003343916099994E-10</v>
      </c>
      <c r="AV1550" s="185">
        <f t="shared" si="414"/>
        <v>4.2556035706999996E-3</v>
      </c>
      <c r="AW1550" s="121">
        <v>1.5186156999999999E-7</v>
      </c>
      <c r="AX1550" s="121">
        <v>4.5820301999999999E-10</v>
      </c>
      <c r="AY1550" s="121">
        <v>1.2518761000000001E-14</v>
      </c>
      <c r="AZ1550" s="121">
        <v>0</v>
      </c>
      <c r="BA1550" s="121">
        <v>0</v>
      </c>
      <c r="BB1550" s="121">
        <v>3.681085E-11</v>
      </c>
      <c r="BC1550" s="121">
        <v>3.3530822999999997E-8</v>
      </c>
      <c r="BD1550" s="121">
        <v>8.3946694000000003E-12</v>
      </c>
      <c r="BE1550" s="121">
        <v>2.3423230999999999E-11</v>
      </c>
      <c r="BF1550" s="121">
        <v>0</v>
      </c>
      <c r="BG1550" s="121">
        <v>0</v>
      </c>
      <c r="BH1550" s="121">
        <v>0</v>
      </c>
      <c r="BI1550" s="121">
        <v>0</v>
      </c>
      <c r="BJ1550" s="121">
        <v>0</v>
      </c>
      <c r="BK1550" s="121">
        <v>0</v>
      </c>
      <c r="BL1550" s="121">
        <v>0</v>
      </c>
      <c r="BM1550" s="121">
        <v>0</v>
      </c>
      <c r="BN1550" s="121">
        <v>3.8616706999999998E-6</v>
      </c>
      <c r="BO1550" s="121">
        <v>4.2517418999999997E-3</v>
      </c>
      <c r="BP1550" s="121">
        <v>0</v>
      </c>
      <c r="BQ1550" s="121">
        <v>0</v>
      </c>
      <c r="BR1550" s="121">
        <v>0</v>
      </c>
      <c r="BT1550" s="71">
        <v>8.0088680999999996E-6</v>
      </c>
      <c r="BU1550" s="71">
        <v>1.6148682999999999E-7</v>
      </c>
      <c r="BV1550" s="71">
        <v>4.5628271000000002E-6</v>
      </c>
      <c r="BW1550" s="71">
        <v>6.5398817999999999E-10</v>
      </c>
      <c r="BX1550" s="71">
        <v>8.9893516000000005E-7</v>
      </c>
      <c r="BY1550" s="71">
        <v>0</v>
      </c>
      <c r="BZ1550" s="71">
        <v>0</v>
      </c>
      <c r="CA1550" s="71">
        <v>0</v>
      </c>
      <c r="CB1550" s="71">
        <v>0</v>
      </c>
      <c r="CC1550" s="71">
        <v>1.9950019E-9</v>
      </c>
      <c r="CD1550" s="71">
        <v>0</v>
      </c>
      <c r="CE1550" s="71">
        <v>0</v>
      </c>
      <c r="CF1550" s="71">
        <v>0</v>
      </c>
      <c r="CG1550" s="71">
        <v>2.7306771E-7</v>
      </c>
      <c r="CH1550" s="71">
        <v>2.1099020999999999E-6</v>
      </c>
      <c r="CI1550" s="71">
        <v>1.2774985E-13</v>
      </c>
      <c r="CJ1550" s="71">
        <v>0</v>
      </c>
      <c r="CL1550" s="186">
        <v>0</v>
      </c>
      <c r="CM1550" s="186">
        <v>0.16364393999999999</v>
      </c>
      <c r="CN1550" s="187">
        <v>0</v>
      </c>
      <c r="CO1550" s="186">
        <v>1.1048694E-4</v>
      </c>
      <c r="CP1550" s="186">
        <v>0</v>
      </c>
      <c r="CQ1550" s="186">
        <v>0</v>
      </c>
      <c r="CR1550" s="186">
        <v>2.8090930000000001E-5</v>
      </c>
      <c r="CS1550" s="186">
        <v>0</v>
      </c>
      <c r="CT1550" s="186">
        <v>0</v>
      </c>
      <c r="CU1550" s="186">
        <v>0</v>
      </c>
    </row>
    <row r="1551" spans="1:99" ht="14.4">
      <c r="A1551" t="s">
        <v>3610</v>
      </c>
      <c r="B1551" s="92" t="s">
        <v>1737</v>
      </c>
      <c r="C1551" s="126" t="str">
        <f t="shared" si="410"/>
        <v>B.044.01.284</v>
      </c>
      <c r="D1551" s="11" t="s">
        <v>1738</v>
      </c>
      <c r="E1551" s="125" t="s">
        <v>1058</v>
      </c>
      <c r="F1551" s="128" t="str">
        <f t="shared" si="411"/>
        <v>Electricity Western Africa production</v>
      </c>
      <c r="G1551" s="131">
        <f t="shared" si="406"/>
        <v>6.35070259E-4</v>
      </c>
      <c r="H1551" s="183">
        <f t="shared" si="407"/>
        <v>1.03711084E-5</v>
      </c>
      <c r="I1551" s="183">
        <f t="shared" si="408"/>
        <v>9.3336205999999992E-6</v>
      </c>
      <c r="J1551" s="184">
        <f t="shared" si="409"/>
        <v>2.3844725000000001E-4</v>
      </c>
      <c r="K1551" s="183">
        <v>3.7691827999999998E-4</v>
      </c>
      <c r="L1551" s="188">
        <v>5.7954178999999997E-6</v>
      </c>
      <c r="M1551" s="188">
        <v>3.5382026999999999E-6</v>
      </c>
      <c r="N1551" s="188">
        <v>3.1794318000000002E-6</v>
      </c>
      <c r="O1551" s="188">
        <v>7.1916765999999999E-6</v>
      </c>
      <c r="P1551" s="146">
        <v>0</v>
      </c>
      <c r="Q1551" s="146">
        <v>0</v>
      </c>
      <c r="R1551" s="146">
        <v>0</v>
      </c>
      <c r="S1551" s="188">
        <v>2.3844725000000001E-4</v>
      </c>
      <c r="T1551" s="146">
        <v>0</v>
      </c>
      <c r="U1551" s="146">
        <v>0</v>
      </c>
      <c r="V1551" s="146">
        <v>0</v>
      </c>
      <c r="W1551" s="146">
        <v>0</v>
      </c>
      <c r="X1551" s="146">
        <v>0</v>
      </c>
      <c r="Z1551" s="157">
        <f t="shared" si="400"/>
        <v>2.5127885333333334E-3</v>
      </c>
      <c r="AB1551" s="131">
        <f t="shared" si="401"/>
        <v>3.7691827999999998E-4</v>
      </c>
      <c r="AC1551" s="131">
        <f t="shared" si="402"/>
        <v>1.9704729000000001E-5</v>
      </c>
      <c r="AD1551" s="131">
        <f t="shared" si="403"/>
        <v>9.3336205999999992E-6</v>
      </c>
      <c r="AE1551" s="131">
        <f t="shared" si="404"/>
        <v>9.3336205999999992E-6</v>
      </c>
      <c r="AF1551" s="131">
        <f t="shared" si="405"/>
        <v>2.3844725000000001E-4</v>
      </c>
      <c r="AH1551">
        <v>1.1966108</v>
      </c>
      <c r="AI1551" s="71">
        <v>0</v>
      </c>
      <c r="AJ1551" s="71">
        <v>0</v>
      </c>
      <c r="AK1551" s="71">
        <v>0</v>
      </c>
      <c r="AL1551" s="71">
        <v>0</v>
      </c>
      <c r="AM1551" s="71">
        <v>0.10247749</v>
      </c>
      <c r="AN1551" s="71">
        <v>1.0941333</v>
      </c>
      <c r="AP1551" s="129">
        <v>4.4540375000000003E-5</v>
      </c>
      <c r="AQ1551" s="129">
        <v>4.2534173000000003E-5</v>
      </c>
      <c r="AR1551" s="129">
        <v>1.9409390999999999E-6</v>
      </c>
      <c r="AS1551" s="129">
        <v>6.5263013000000001E-8</v>
      </c>
      <c r="AT1551" s="172">
        <f t="shared" si="412"/>
        <v>2.5500103104599996E-9</v>
      </c>
      <c r="AU1551" s="172">
        <f t="shared" si="413"/>
        <v>7.17802915932E-12</v>
      </c>
      <c r="AV1551" s="185">
        <f t="shared" si="414"/>
        <v>9.1404779999999998E-6</v>
      </c>
      <c r="AW1551" s="121">
        <v>2.3318676999999998E-9</v>
      </c>
      <c r="AX1551" s="121">
        <v>7.0358078E-12</v>
      </c>
      <c r="AY1551" s="121">
        <v>1.9222832E-16</v>
      </c>
      <c r="AZ1551" s="121">
        <v>0</v>
      </c>
      <c r="BA1551" s="121">
        <v>0</v>
      </c>
      <c r="BB1551" s="121">
        <v>8.5200459999999998E-14</v>
      </c>
      <c r="BC1551" s="121">
        <v>2.1805741000000001E-10</v>
      </c>
      <c r="BD1551" s="121">
        <v>1.9429860999999999E-14</v>
      </c>
      <c r="BE1551" s="121">
        <v>1.2259927E-13</v>
      </c>
      <c r="BF1551" s="121">
        <v>0</v>
      </c>
      <c r="BG1551" s="121">
        <v>0</v>
      </c>
      <c r="BH1551" s="121">
        <v>0</v>
      </c>
      <c r="BI1551" s="121">
        <v>0</v>
      </c>
      <c r="BJ1551" s="121">
        <v>0</v>
      </c>
      <c r="BK1551" s="121">
        <v>0</v>
      </c>
      <c r="BL1551" s="121">
        <v>0</v>
      </c>
      <c r="BM1551" s="121">
        <v>0</v>
      </c>
      <c r="BN1551" s="121">
        <v>9.1404779999999998E-6</v>
      </c>
      <c r="BO1551" s="121">
        <v>0</v>
      </c>
      <c r="BP1551" s="121">
        <v>0</v>
      </c>
      <c r="BQ1551" s="121">
        <v>0</v>
      </c>
      <c r="BR1551" s="121">
        <v>0</v>
      </c>
      <c r="BT1551" s="71">
        <v>7.8710890999999998E-8</v>
      </c>
      <c r="BU1551" s="71">
        <v>8.4523642000000005E-10</v>
      </c>
      <c r="BV1551" s="71">
        <v>7.0063210999999995E-8</v>
      </c>
      <c r="BW1551" s="71">
        <v>1.5136867000000001E-12</v>
      </c>
      <c r="BX1551" s="71">
        <v>7.1333773000000004E-9</v>
      </c>
      <c r="BY1551" s="71">
        <v>0</v>
      </c>
      <c r="BZ1551" s="71">
        <v>0</v>
      </c>
      <c r="CA1551" s="71">
        <v>0</v>
      </c>
      <c r="CB1551" s="71">
        <v>0</v>
      </c>
      <c r="CC1551" s="71">
        <v>4.6175266999999997E-12</v>
      </c>
      <c r="CD1551" s="71">
        <v>0</v>
      </c>
      <c r="CE1551" s="71">
        <v>0</v>
      </c>
      <c r="CF1551" s="71">
        <v>0</v>
      </c>
      <c r="CG1551" s="71">
        <v>6.6263262E-10</v>
      </c>
      <c r="CH1551" s="71">
        <v>0</v>
      </c>
      <c r="CI1551" s="71">
        <v>3.0238071000000001E-13</v>
      </c>
      <c r="CJ1551" s="71">
        <v>0</v>
      </c>
      <c r="CL1551" s="186">
        <v>0</v>
      </c>
      <c r="CM1551" s="186">
        <v>2.5127884999999999E-3</v>
      </c>
      <c r="CN1551" s="187">
        <v>0</v>
      </c>
      <c r="CO1551" s="186">
        <v>5.7829845000000003E-7</v>
      </c>
      <c r="CP1551" s="186">
        <v>0</v>
      </c>
      <c r="CQ1551" s="186">
        <v>0</v>
      </c>
      <c r="CR1551" s="186">
        <v>2.1468401E-7</v>
      </c>
      <c r="CS1551" s="186">
        <v>0</v>
      </c>
      <c r="CT1551" s="186">
        <v>0</v>
      </c>
      <c r="CU1551" s="186">
        <v>0</v>
      </c>
    </row>
    <row r="1552" spans="1:99" ht="14.4">
      <c r="A1552" t="s">
        <v>3611</v>
      </c>
      <c r="B1552" s="92" t="s">
        <v>1737</v>
      </c>
      <c r="C1552" s="126" t="str">
        <f t="shared" si="410"/>
        <v>B.044.01.285</v>
      </c>
      <c r="D1552" s="11" t="s">
        <v>1738</v>
      </c>
      <c r="E1552" s="125" t="s">
        <v>1058</v>
      </c>
      <c r="F1552" s="128" t="str">
        <f t="shared" si="411"/>
        <v>Electricity World production</v>
      </c>
      <c r="G1552" s="131">
        <f t="shared" si="406"/>
        <v>3.1299461841999998E-2</v>
      </c>
      <c r="H1552" s="183">
        <f t="shared" si="407"/>
        <v>2.49054116E-3</v>
      </c>
      <c r="I1552" s="183">
        <f t="shared" si="408"/>
        <v>3.7607369000000001E-3</v>
      </c>
      <c r="J1552" s="184">
        <f t="shared" si="409"/>
        <v>2.4251257820000001E-3</v>
      </c>
      <c r="K1552" s="183">
        <v>2.2623058000000001E-2</v>
      </c>
      <c r="L1552" s="146">
        <v>1.9412543E-3</v>
      </c>
      <c r="M1552" s="146">
        <v>1.8194826000000001E-3</v>
      </c>
      <c r="N1552" s="146">
        <v>1.5900472000000001E-3</v>
      </c>
      <c r="O1552" s="146">
        <v>9.0049396E-4</v>
      </c>
      <c r="P1552" s="146">
        <v>0</v>
      </c>
      <c r="Q1552" s="146">
        <v>0</v>
      </c>
      <c r="R1552" s="146">
        <v>0</v>
      </c>
      <c r="S1552" s="188">
        <v>7.3795682000000006E-5</v>
      </c>
      <c r="T1552" s="146">
        <v>0</v>
      </c>
      <c r="U1552" s="146">
        <v>2.3513301E-3</v>
      </c>
      <c r="V1552" s="146">
        <v>0</v>
      </c>
      <c r="W1552" s="146">
        <v>0</v>
      </c>
      <c r="X1552" s="146">
        <v>0</v>
      </c>
      <c r="Z1552" s="157">
        <f t="shared" si="400"/>
        <v>0.15082038666666669</v>
      </c>
      <c r="AB1552" s="131">
        <f t="shared" si="401"/>
        <v>2.2623058000000001E-2</v>
      </c>
      <c r="AC1552" s="131">
        <f t="shared" si="402"/>
        <v>6.2512780600000005E-3</v>
      </c>
      <c r="AD1552" s="131">
        <f t="shared" si="403"/>
        <v>3.7607369000000001E-3</v>
      </c>
      <c r="AE1552" s="131">
        <f t="shared" si="404"/>
        <v>3.7607369000000001E-3</v>
      </c>
      <c r="AF1552" s="131">
        <f t="shared" si="405"/>
        <v>2.4251257820000001E-3</v>
      </c>
      <c r="AH1552">
        <v>2.3814581000000001</v>
      </c>
      <c r="AI1552" s="71">
        <v>1.6573467</v>
      </c>
      <c r="AJ1552" s="71">
        <v>0.32576568</v>
      </c>
      <c r="AK1552" s="71">
        <v>0</v>
      </c>
      <c r="AL1552" s="71">
        <v>8.2903643999999999E-2</v>
      </c>
      <c r="AM1552" s="71">
        <v>0.16286048</v>
      </c>
      <c r="AN1552" s="71">
        <v>0.15258160000000001</v>
      </c>
      <c r="AP1552" s="129">
        <v>3.3357823999999999E-3</v>
      </c>
      <c r="AQ1552" s="129">
        <v>3.1589236999999999E-3</v>
      </c>
      <c r="AR1552" s="129">
        <v>1.2792403999999999E-4</v>
      </c>
      <c r="AS1552" s="129">
        <v>4.8934682000000002E-5</v>
      </c>
      <c r="AT1552" s="172">
        <f t="shared" si="412"/>
        <v>1.8938391310699998E-7</v>
      </c>
      <c r="AU1552" s="172">
        <f t="shared" si="413"/>
        <v>4.7309187055999995E-10</v>
      </c>
      <c r="AV1552" s="185">
        <f t="shared" si="414"/>
        <v>6.8535969879000005E-3</v>
      </c>
      <c r="AW1552" s="121">
        <v>1.3996131999999999E-7</v>
      </c>
      <c r="AX1552" s="121">
        <v>4.2229708E-10</v>
      </c>
      <c r="AY1552" s="121">
        <v>1.153776E-14</v>
      </c>
      <c r="AZ1552" s="121">
        <v>0</v>
      </c>
      <c r="BA1552" s="121">
        <v>0</v>
      </c>
      <c r="BB1552" s="121">
        <v>4.2609106999999997E-11</v>
      </c>
      <c r="BC1552" s="121">
        <v>4.9379983999999998E-8</v>
      </c>
      <c r="BD1552" s="121">
        <v>9.7169547999999997E-12</v>
      </c>
      <c r="BE1552" s="121">
        <v>4.1066298000000002E-11</v>
      </c>
      <c r="BF1552" s="121">
        <v>0</v>
      </c>
      <c r="BG1552" s="121">
        <v>0</v>
      </c>
      <c r="BH1552" s="121">
        <v>0</v>
      </c>
      <c r="BI1552" s="121">
        <v>0</v>
      </c>
      <c r="BJ1552" s="121">
        <v>0</v>
      </c>
      <c r="BK1552" s="121">
        <v>0</v>
      </c>
      <c r="BL1552" s="121">
        <v>0</v>
      </c>
      <c r="BM1552" s="121">
        <v>0</v>
      </c>
      <c r="BN1552" s="121">
        <v>6.2202879000000001E-6</v>
      </c>
      <c r="BO1552" s="121">
        <v>6.8473767000000003E-3</v>
      </c>
      <c r="BP1552" s="121">
        <v>0</v>
      </c>
      <c r="BQ1552" s="121">
        <v>0</v>
      </c>
      <c r="BR1552" s="121">
        <v>0</v>
      </c>
      <c r="BT1552" s="71">
        <v>8.2422535000000001E-6</v>
      </c>
      <c r="BU1552" s="71">
        <v>2.8312346000000001E-7</v>
      </c>
      <c r="BV1552" s="71">
        <v>4.2052725999999999E-6</v>
      </c>
      <c r="BW1552" s="71">
        <v>7.5700105E-10</v>
      </c>
      <c r="BX1552" s="71">
        <v>1.0392327999999999E-6</v>
      </c>
      <c r="BY1552" s="71">
        <v>0</v>
      </c>
      <c r="BZ1552" s="71">
        <v>0</v>
      </c>
      <c r="CA1552" s="71">
        <v>0</v>
      </c>
      <c r="CB1552" s="71">
        <v>0</v>
      </c>
      <c r="CC1552" s="71">
        <v>2.3092445E-9</v>
      </c>
      <c r="CD1552" s="71">
        <v>0</v>
      </c>
      <c r="CE1552" s="71">
        <v>0</v>
      </c>
      <c r="CF1552" s="71">
        <v>0</v>
      </c>
      <c r="CG1552" s="71">
        <v>3.2232459000000002E-7</v>
      </c>
      <c r="CH1552" s="71">
        <v>2.3892337000000002E-6</v>
      </c>
      <c r="CI1552" s="71">
        <v>9.3582083999999994E-14</v>
      </c>
      <c r="CJ1552" s="71">
        <v>0</v>
      </c>
      <c r="CL1552" s="186">
        <v>0</v>
      </c>
      <c r="CM1552" s="186">
        <v>0.15082039</v>
      </c>
      <c r="CN1552" s="187">
        <v>0</v>
      </c>
      <c r="CO1552" s="186">
        <v>1.9370895000000001E-4</v>
      </c>
      <c r="CP1552" s="186">
        <v>0</v>
      </c>
      <c r="CQ1552" s="186">
        <v>0</v>
      </c>
      <c r="CR1552" s="186">
        <v>3.4293976000000002E-5</v>
      </c>
      <c r="CS1552" s="186">
        <v>0</v>
      </c>
      <c r="CT1552" s="186">
        <v>0</v>
      </c>
      <c r="CU1552" s="186">
        <v>0</v>
      </c>
    </row>
    <row r="1553" spans="1:99" ht="14.4">
      <c r="A1553" t="s">
        <v>3612</v>
      </c>
      <c r="B1553" s="92" t="s">
        <v>1737</v>
      </c>
      <c r="C1553" s="126" t="str">
        <f t="shared" si="410"/>
        <v>B.044.01.286</v>
      </c>
      <c r="D1553" s="11" t="s">
        <v>1738</v>
      </c>
      <c r="E1553" s="125" t="s">
        <v>1058</v>
      </c>
      <c r="F1553" s="128" t="str">
        <f t="shared" si="411"/>
        <v>Electricity Yemen production</v>
      </c>
      <c r="G1553" s="131">
        <f t="shared" si="406"/>
        <v>4.2972603215999994E-2</v>
      </c>
      <c r="H1553" s="183">
        <f t="shared" si="407"/>
        <v>3.1159450999999998E-3</v>
      </c>
      <c r="I1553" s="183">
        <f t="shared" si="408"/>
        <v>8.0091652999999992E-3</v>
      </c>
      <c r="J1553" s="184">
        <f t="shared" si="409"/>
        <v>5.5407815999999999E-5</v>
      </c>
      <c r="K1553" s="183">
        <v>3.1792084999999998E-2</v>
      </c>
      <c r="L1553" s="146">
        <v>5.8889805999999996E-3</v>
      </c>
      <c r="M1553" s="146">
        <v>2.1201847E-3</v>
      </c>
      <c r="N1553" s="146">
        <v>1.8369094E-3</v>
      </c>
      <c r="O1553" s="146">
        <v>1.2790357E-3</v>
      </c>
      <c r="P1553" s="146">
        <v>0</v>
      </c>
      <c r="Q1553" s="146">
        <v>0</v>
      </c>
      <c r="R1553" s="188">
        <v>0</v>
      </c>
      <c r="S1553" s="188">
        <v>5.5407815999999999E-5</v>
      </c>
      <c r="T1553" s="146">
        <v>0</v>
      </c>
      <c r="U1553" s="146">
        <v>0</v>
      </c>
      <c r="V1553" s="146">
        <v>0</v>
      </c>
      <c r="W1553" s="146">
        <v>0</v>
      </c>
      <c r="X1553" s="146">
        <v>0</v>
      </c>
      <c r="Z1553" s="157">
        <f t="shared" si="400"/>
        <v>0.21194723333333332</v>
      </c>
      <c r="AB1553" s="131">
        <f t="shared" si="401"/>
        <v>3.1792084999999998E-2</v>
      </c>
      <c r="AC1553" s="131">
        <f t="shared" si="402"/>
        <v>1.1125110399999999E-2</v>
      </c>
      <c r="AD1553" s="131">
        <f t="shared" si="403"/>
        <v>8.0091652999999992E-3</v>
      </c>
      <c r="AE1553" s="131">
        <f t="shared" si="404"/>
        <v>8.0091652999999992E-3</v>
      </c>
      <c r="AF1553" s="131">
        <f t="shared" si="405"/>
        <v>5.5407815999999999E-5</v>
      </c>
      <c r="AH1553">
        <v>2.8382334999999999</v>
      </c>
      <c r="AI1553" s="71">
        <v>2.6293601999999998</v>
      </c>
      <c r="AJ1553" s="71">
        <v>0</v>
      </c>
      <c r="AK1553" s="71">
        <v>0</v>
      </c>
      <c r="AL1553" s="71">
        <v>0</v>
      </c>
      <c r="AM1553" s="71">
        <v>0.20887325000000001</v>
      </c>
      <c r="AN1553" s="71">
        <v>0</v>
      </c>
      <c r="AP1553" s="129">
        <v>5.7774734999999997E-3</v>
      </c>
      <c r="AQ1553" s="129">
        <v>5.4001240000000001E-3</v>
      </c>
      <c r="AR1553" s="129">
        <v>1.9719529999999999E-4</v>
      </c>
      <c r="AS1553" s="129">
        <v>1.8015424000000001E-4</v>
      </c>
      <c r="AT1553" s="172">
        <f t="shared" si="412"/>
        <v>3.2374844436899999E-7</v>
      </c>
      <c r="AU1553" s="172">
        <f t="shared" si="413"/>
        <v>7.2927257096300013E-10</v>
      </c>
      <c r="AV1553" s="185">
        <f t="shared" si="414"/>
        <v>2.5231685966300002E-2</v>
      </c>
      <c r="AW1553" s="121">
        <v>1.9668703E-7</v>
      </c>
      <c r="AX1553" s="121">
        <v>5.9345225000000005E-10</v>
      </c>
      <c r="AY1553" s="121">
        <v>1.6213963000000001E-14</v>
      </c>
      <c r="AZ1553" s="121">
        <v>0</v>
      </c>
      <c r="BA1553" s="121">
        <v>0</v>
      </c>
      <c r="BB1553" s="121">
        <v>4.9224369000000001E-11</v>
      </c>
      <c r="BC1553" s="121">
        <v>1.2701219E-7</v>
      </c>
      <c r="BD1553" s="121">
        <v>1.1225557E-11</v>
      </c>
      <c r="BE1553" s="121">
        <v>1.2457855E-10</v>
      </c>
      <c r="BF1553" s="121">
        <v>0</v>
      </c>
      <c r="BG1553" s="121">
        <v>0</v>
      </c>
      <c r="BH1553" s="121">
        <v>0</v>
      </c>
      <c r="BI1553" s="121">
        <v>0</v>
      </c>
      <c r="BJ1553" s="121">
        <v>0</v>
      </c>
      <c r="BK1553" s="121">
        <v>0</v>
      </c>
      <c r="BL1553" s="121">
        <v>0</v>
      </c>
      <c r="BM1553" s="121">
        <v>0</v>
      </c>
      <c r="BN1553" s="121">
        <v>2.1239663000000001E-6</v>
      </c>
      <c r="BO1553" s="121">
        <v>2.5229562000000001E-2</v>
      </c>
      <c r="BP1553" s="121">
        <v>0</v>
      </c>
      <c r="BQ1553" s="121">
        <v>0</v>
      </c>
      <c r="BR1553" s="121">
        <v>0</v>
      </c>
      <c r="BT1553" s="71">
        <v>1.2178941999999999E-5</v>
      </c>
      <c r="BU1553" s="71">
        <v>8.5888213000000002E-7</v>
      </c>
      <c r="BV1553" s="71">
        <v>5.9096512000000004E-6</v>
      </c>
      <c r="BW1553" s="71">
        <v>8.7452899999999997E-10</v>
      </c>
      <c r="BX1553" s="71">
        <v>1.8523301999999999E-6</v>
      </c>
      <c r="BY1553" s="71">
        <v>0</v>
      </c>
      <c r="BZ1553" s="71">
        <v>0</v>
      </c>
      <c r="CA1553" s="71">
        <v>0</v>
      </c>
      <c r="CB1553" s="71">
        <v>0</v>
      </c>
      <c r="CC1553" s="71">
        <v>2.6677654E-9</v>
      </c>
      <c r="CD1553" s="71">
        <v>0</v>
      </c>
      <c r="CE1553" s="71">
        <v>0</v>
      </c>
      <c r="CF1553" s="71">
        <v>0</v>
      </c>
      <c r="CG1553" s="71">
        <v>4.0688796000000002E-7</v>
      </c>
      <c r="CH1553" s="71">
        <v>3.1476482000000001E-6</v>
      </c>
      <c r="CI1553" s="71">
        <v>7.0263987000000003E-14</v>
      </c>
      <c r="CJ1553" s="71">
        <v>0</v>
      </c>
      <c r="CL1553" s="186">
        <v>0</v>
      </c>
      <c r="CM1553" s="186">
        <v>0.21194722999999999</v>
      </c>
      <c r="CN1553" s="187">
        <v>0</v>
      </c>
      <c r="CO1553" s="186">
        <v>5.8763464999999997E-4</v>
      </c>
      <c r="CP1553" s="186">
        <v>0</v>
      </c>
      <c r="CQ1553" s="186">
        <v>0</v>
      </c>
      <c r="CR1553" s="186">
        <v>6.7807152999999995E-5</v>
      </c>
      <c r="CS1553" s="186">
        <v>0</v>
      </c>
      <c r="CT1553" s="186">
        <v>0</v>
      </c>
      <c r="CU1553" s="186">
        <v>0</v>
      </c>
    </row>
    <row r="1554" spans="1:99" ht="14.4">
      <c r="A1554" t="s">
        <v>3613</v>
      </c>
      <c r="B1554" s="92" t="s">
        <v>1737</v>
      </c>
      <c r="C1554" s="126" t="str">
        <f t="shared" si="410"/>
        <v>B.044.01.287</v>
      </c>
      <c r="D1554" s="11" t="s">
        <v>1738</v>
      </c>
      <c r="E1554" s="125" t="s">
        <v>1058</v>
      </c>
      <c r="F1554" s="128" t="str">
        <f t="shared" si="411"/>
        <v>Electricity Zambia production</v>
      </c>
      <c r="G1554" s="131">
        <f t="shared" si="406"/>
        <v>6.6238547699999997E-3</v>
      </c>
      <c r="H1554" s="183">
        <f t="shared" si="407"/>
        <v>4.7474871999999998E-4</v>
      </c>
      <c r="I1554" s="183">
        <f t="shared" si="408"/>
        <v>6.7741609999999995E-4</v>
      </c>
      <c r="J1554" s="184">
        <f t="shared" si="409"/>
        <v>1.9311164999999999E-4</v>
      </c>
      <c r="K1554" s="183">
        <v>5.2785782999999996E-3</v>
      </c>
      <c r="L1554" s="146">
        <v>3.4544578999999998E-4</v>
      </c>
      <c r="M1554" s="146">
        <v>3.3197031000000002E-4</v>
      </c>
      <c r="N1554" s="146">
        <v>2.8251349999999998E-4</v>
      </c>
      <c r="O1554" s="146">
        <v>1.9223522000000001E-4</v>
      </c>
      <c r="P1554" s="146">
        <v>0</v>
      </c>
      <c r="Q1554" s="146">
        <v>0</v>
      </c>
      <c r="R1554" s="146">
        <v>0</v>
      </c>
      <c r="S1554" s="188">
        <v>1.9311164999999999E-4</v>
      </c>
      <c r="T1554" s="146">
        <v>0</v>
      </c>
      <c r="U1554" s="146">
        <v>0</v>
      </c>
      <c r="V1554" s="146">
        <v>0</v>
      </c>
      <c r="W1554" s="146">
        <v>0</v>
      </c>
      <c r="X1554" s="146">
        <v>0</v>
      </c>
      <c r="Z1554" s="157">
        <f t="shared" si="400"/>
        <v>3.5190522000000002E-2</v>
      </c>
      <c r="AB1554" s="131">
        <f t="shared" si="401"/>
        <v>5.2785782999999996E-3</v>
      </c>
      <c r="AC1554" s="131">
        <f t="shared" si="402"/>
        <v>1.15216482E-3</v>
      </c>
      <c r="AD1554" s="131">
        <f t="shared" si="403"/>
        <v>6.7741609999999995E-4</v>
      </c>
      <c r="AE1554" s="131">
        <f t="shared" si="404"/>
        <v>6.7741609999999995E-4</v>
      </c>
      <c r="AF1554" s="131">
        <f t="shared" si="405"/>
        <v>1.9311164999999999E-4</v>
      </c>
      <c r="AH1554">
        <v>1.3719536999999999</v>
      </c>
      <c r="AI1554" s="71">
        <v>0.35570297000000001</v>
      </c>
      <c r="AJ1554" s="71">
        <v>0</v>
      </c>
      <c r="AK1554" s="71">
        <v>0</v>
      </c>
      <c r="AL1554" s="71">
        <v>1.5654015E-2</v>
      </c>
      <c r="AM1554" s="71">
        <v>8.7058881999999994E-3</v>
      </c>
      <c r="AN1554" s="71">
        <v>0.99189079999999996</v>
      </c>
      <c r="AP1554" s="129">
        <v>7.3356440000000005E-4</v>
      </c>
      <c r="AQ1554" s="129">
        <v>6.9978206000000001E-4</v>
      </c>
      <c r="AR1554" s="129">
        <v>2.9087026999999998E-5</v>
      </c>
      <c r="AS1554" s="129">
        <v>4.6953136E-6</v>
      </c>
      <c r="AT1554" s="172">
        <f t="shared" si="412"/>
        <v>4.1953361123299997E-8</v>
      </c>
      <c r="AU1554" s="172">
        <f t="shared" si="413"/>
        <v>1.0757036467490001E-10</v>
      </c>
      <c r="AV1554" s="185">
        <f t="shared" si="414"/>
        <v>6.5760695319999998E-4</v>
      </c>
      <c r="AW1554" s="121">
        <v>3.2656805E-8</v>
      </c>
      <c r="AX1554" s="121">
        <v>9.8533462000000003E-11</v>
      </c>
      <c r="AY1554" s="121">
        <v>2.6920748999999999E-15</v>
      </c>
      <c r="AZ1554" s="121">
        <v>0</v>
      </c>
      <c r="BA1554" s="121">
        <v>0</v>
      </c>
      <c r="BB1554" s="121">
        <v>7.5706233000000006E-12</v>
      </c>
      <c r="BC1554" s="121">
        <v>9.2889855E-9</v>
      </c>
      <c r="BD1554" s="121">
        <v>1.7264714E-12</v>
      </c>
      <c r="BE1554" s="121">
        <v>7.3077392000000005E-12</v>
      </c>
      <c r="BF1554" s="121">
        <v>0</v>
      </c>
      <c r="BG1554" s="121">
        <v>0</v>
      </c>
      <c r="BH1554" s="121">
        <v>0</v>
      </c>
      <c r="BI1554" s="121">
        <v>0</v>
      </c>
      <c r="BJ1554" s="121">
        <v>0</v>
      </c>
      <c r="BK1554" s="121">
        <v>0</v>
      </c>
      <c r="BL1554" s="121">
        <v>0</v>
      </c>
      <c r="BM1554" s="121">
        <v>0</v>
      </c>
      <c r="BN1554" s="121">
        <v>7.4026131999999997E-6</v>
      </c>
      <c r="BO1554" s="121">
        <v>6.5020433999999998E-4</v>
      </c>
      <c r="BP1554" s="121">
        <v>0</v>
      </c>
      <c r="BQ1554" s="121">
        <v>0</v>
      </c>
      <c r="BR1554" s="121">
        <v>0</v>
      </c>
      <c r="BT1554" s="71">
        <v>1.7324734999999999E-6</v>
      </c>
      <c r="BU1554" s="71">
        <v>5.0381761999999998E-8</v>
      </c>
      <c r="BV1554" s="71">
        <v>9.8120513E-7</v>
      </c>
      <c r="BW1554" s="71">
        <v>1.3450105E-10</v>
      </c>
      <c r="BX1554" s="71">
        <v>2.1356712000000001E-7</v>
      </c>
      <c r="BY1554" s="71">
        <v>0</v>
      </c>
      <c r="BZ1554" s="71">
        <v>0</v>
      </c>
      <c r="CA1554" s="71">
        <v>0</v>
      </c>
      <c r="CB1554" s="71">
        <v>0</v>
      </c>
      <c r="CC1554" s="71">
        <v>4.1029772999999999E-10</v>
      </c>
      <c r="CD1554" s="71">
        <v>0</v>
      </c>
      <c r="CE1554" s="71">
        <v>0</v>
      </c>
      <c r="CF1554" s="71">
        <v>0</v>
      </c>
      <c r="CG1554" s="71">
        <v>5.7274429999999999E-8</v>
      </c>
      <c r="CH1554" s="71">
        <v>4.2949997000000002E-7</v>
      </c>
      <c r="CI1554" s="71">
        <v>2.4488953999999999E-13</v>
      </c>
      <c r="CJ1554" s="71">
        <v>0</v>
      </c>
      <c r="CL1554" s="186">
        <v>0</v>
      </c>
      <c r="CM1554" s="186">
        <v>3.5190522000000002E-2</v>
      </c>
      <c r="CN1554" s="187">
        <v>0</v>
      </c>
      <c r="CO1554" s="186">
        <v>3.4470468000000001E-5</v>
      </c>
      <c r="CP1554" s="186">
        <v>0</v>
      </c>
      <c r="CQ1554" s="186">
        <v>0</v>
      </c>
      <c r="CR1554" s="186">
        <v>6.9004238E-6</v>
      </c>
      <c r="CS1554" s="186">
        <v>0</v>
      </c>
      <c r="CT1554" s="186">
        <v>0</v>
      </c>
      <c r="CU1554" s="186">
        <v>0</v>
      </c>
    </row>
    <row r="1555" spans="1:99" ht="14.4">
      <c r="A1555" t="s">
        <v>3614</v>
      </c>
      <c r="B1555" s="92" t="s">
        <v>1737</v>
      </c>
      <c r="C1555" s="126" t="str">
        <f t="shared" si="410"/>
        <v>B.044.01.288</v>
      </c>
      <c r="D1555" s="11" t="s">
        <v>1738</v>
      </c>
      <c r="E1555" s="125" t="s">
        <v>1058</v>
      </c>
      <c r="F1555" s="128" t="str">
        <f t="shared" si="411"/>
        <v>Electricity Zimbabwe production</v>
      </c>
      <c r="G1555" s="131">
        <f t="shared" si="406"/>
        <v>2.1124057679999999E-2</v>
      </c>
      <c r="H1555" s="183">
        <f t="shared" si="407"/>
        <v>1.5983522900000001E-3</v>
      </c>
      <c r="I1555" s="183">
        <f t="shared" si="408"/>
        <v>2.2936901000000002E-3</v>
      </c>
      <c r="J1555" s="184">
        <f t="shared" si="409"/>
        <v>1.6434328999999999E-4</v>
      </c>
      <c r="K1555" s="183">
        <v>1.7067671999999999E-2</v>
      </c>
      <c r="L1555" s="146">
        <v>1.1648241000000001E-3</v>
      </c>
      <c r="M1555" s="146">
        <v>1.1288660000000001E-3</v>
      </c>
      <c r="N1555" s="146">
        <v>9.6067525E-4</v>
      </c>
      <c r="O1555" s="146">
        <v>6.3767703999999996E-4</v>
      </c>
      <c r="P1555" s="146">
        <v>0</v>
      </c>
      <c r="Q1555" s="146">
        <v>0</v>
      </c>
      <c r="R1555" s="146">
        <v>0</v>
      </c>
      <c r="S1555" s="188">
        <v>1.6434328999999999E-4</v>
      </c>
      <c r="T1555" s="146">
        <v>0</v>
      </c>
      <c r="U1555" s="146">
        <v>0</v>
      </c>
      <c r="V1555" s="146">
        <v>0</v>
      </c>
      <c r="W1555" s="146">
        <v>0</v>
      </c>
      <c r="X1555" s="146">
        <v>0</v>
      </c>
      <c r="Z1555" s="157">
        <f t="shared" si="400"/>
        <v>0.11378447999999999</v>
      </c>
      <c r="AB1555" s="131">
        <f t="shared" si="401"/>
        <v>1.7067671999999999E-2</v>
      </c>
      <c r="AC1555" s="131">
        <f t="shared" si="402"/>
        <v>3.8920423900000002E-3</v>
      </c>
      <c r="AD1555" s="131">
        <f t="shared" si="403"/>
        <v>2.2936901000000002E-3</v>
      </c>
      <c r="AE1555" s="131">
        <f t="shared" si="404"/>
        <v>2.2936901000000002E-3</v>
      </c>
      <c r="AF1555" s="131">
        <f t="shared" si="405"/>
        <v>1.6434328999999999E-4</v>
      </c>
      <c r="AH1555">
        <v>2.1157518</v>
      </c>
      <c r="AI1555" s="71">
        <v>1.2007321</v>
      </c>
      <c r="AJ1555" s="71">
        <v>0</v>
      </c>
      <c r="AK1555" s="71">
        <v>0</v>
      </c>
      <c r="AL1555" s="71">
        <v>6.2801988000000003E-2</v>
      </c>
      <c r="AM1555" s="71">
        <v>4.6569271000000004E-3</v>
      </c>
      <c r="AN1555" s="71">
        <v>0.84756078999999995</v>
      </c>
      <c r="AP1555" s="129">
        <v>2.3912124999999999E-3</v>
      </c>
      <c r="AQ1555" s="129">
        <v>2.2813991E-3</v>
      </c>
      <c r="AR1555" s="129">
        <v>9.4401329000000006E-5</v>
      </c>
      <c r="AS1555" s="129">
        <v>1.5412085999999999E-5</v>
      </c>
      <c r="AT1555" s="172">
        <f t="shared" si="412"/>
        <v>1.36774526585E-7</v>
      </c>
      <c r="AU1555" s="172">
        <f t="shared" si="413"/>
        <v>3.4911734071290005E-10</v>
      </c>
      <c r="AV1555" s="185">
        <f t="shared" si="414"/>
        <v>2.1585554260999998E-3</v>
      </c>
      <c r="AW1555" s="121">
        <v>1.05592E-7</v>
      </c>
      <c r="AX1555" s="121">
        <v>3.1859655E-10</v>
      </c>
      <c r="AY1555" s="121">
        <v>8.7045129000000002E-15</v>
      </c>
      <c r="AZ1555" s="121">
        <v>0</v>
      </c>
      <c r="BA1555" s="121">
        <v>0</v>
      </c>
      <c r="BB1555" s="121">
        <v>2.5743585000000001E-11</v>
      </c>
      <c r="BC1555" s="121">
        <v>3.1156782999999999E-8</v>
      </c>
      <c r="BD1555" s="121">
        <v>5.8707931999999997E-12</v>
      </c>
      <c r="BE1555" s="121">
        <v>2.4641292999999998E-11</v>
      </c>
      <c r="BF1555" s="121">
        <v>0</v>
      </c>
      <c r="BG1555" s="121">
        <v>0</v>
      </c>
      <c r="BH1555" s="121">
        <v>0</v>
      </c>
      <c r="BI1555" s="121">
        <v>0</v>
      </c>
      <c r="BJ1555" s="121">
        <v>0</v>
      </c>
      <c r="BK1555" s="121">
        <v>0</v>
      </c>
      <c r="BL1555" s="121">
        <v>0</v>
      </c>
      <c r="BM1555" s="121">
        <v>0</v>
      </c>
      <c r="BN1555" s="121">
        <v>6.2998260999999996E-6</v>
      </c>
      <c r="BO1555" s="121">
        <v>2.1522555999999998E-3</v>
      </c>
      <c r="BP1555" s="121">
        <v>0</v>
      </c>
      <c r="BQ1555" s="121">
        <v>0</v>
      </c>
      <c r="BR1555" s="121">
        <v>0</v>
      </c>
      <c r="BT1555" s="71">
        <v>5.6995740000000002E-6</v>
      </c>
      <c r="BU1555" s="71">
        <v>1.6988451999999999E-7</v>
      </c>
      <c r="BV1555" s="71">
        <v>3.1726132999999999E-6</v>
      </c>
      <c r="BW1555" s="71">
        <v>4.5736515999999999E-10</v>
      </c>
      <c r="BX1555" s="71">
        <v>7.1071177999999999E-7</v>
      </c>
      <c r="BY1555" s="71">
        <v>0</v>
      </c>
      <c r="BZ1555" s="71">
        <v>0</v>
      </c>
      <c r="CA1555" s="71">
        <v>0</v>
      </c>
      <c r="CB1555" s="71">
        <v>0</v>
      </c>
      <c r="CC1555" s="71">
        <v>1.3952000999999999E-9</v>
      </c>
      <c r="CD1555" s="71">
        <v>0</v>
      </c>
      <c r="CE1555" s="71">
        <v>0</v>
      </c>
      <c r="CF1555" s="71">
        <v>0</v>
      </c>
      <c r="CG1555" s="71">
        <v>1.9466603000000001E-7</v>
      </c>
      <c r="CH1555" s="71">
        <v>1.4498455999999999E-6</v>
      </c>
      <c r="CI1555" s="71">
        <v>2.0840768999999999E-13</v>
      </c>
      <c r="CJ1555" s="71">
        <v>0</v>
      </c>
      <c r="CL1555" s="186">
        <v>0</v>
      </c>
      <c r="CM1555" s="186">
        <v>0.11378447999999999</v>
      </c>
      <c r="CN1555" s="187">
        <v>0</v>
      </c>
      <c r="CO1555" s="186">
        <v>1.1623251E-4</v>
      </c>
      <c r="CP1555" s="186">
        <v>0</v>
      </c>
      <c r="CQ1555" s="186">
        <v>0</v>
      </c>
      <c r="CR1555" s="186">
        <v>2.3005267000000001E-5</v>
      </c>
      <c r="CS1555" s="186">
        <v>0</v>
      </c>
      <c r="CT1555" s="186">
        <v>0</v>
      </c>
      <c r="CU1555" s="186">
        <v>0</v>
      </c>
    </row>
    <row r="1556" spans="1:99" ht="14.4">
      <c r="A1556" t="s">
        <v>3615</v>
      </c>
      <c r="B1556" s="92" t="s">
        <v>1737</v>
      </c>
      <c r="C1556" s="126" t="str">
        <f t="shared" si="410"/>
        <v>B.044.01.289</v>
      </c>
      <c r="D1556" s="11" t="s">
        <v>1738</v>
      </c>
      <c r="E1556" s="125" t="s">
        <v>1058</v>
      </c>
      <c r="F1556" s="128" t="str">
        <f t="shared" si="411"/>
        <v>Electricity Asia production</v>
      </c>
      <c r="G1556" s="131">
        <f t="shared" si="406"/>
        <v>3.5611459021999997E-2</v>
      </c>
      <c r="H1556" s="183">
        <f t="shared" si="407"/>
        <v>2.8040175E-3</v>
      </c>
      <c r="I1556" s="183">
        <f t="shared" si="408"/>
        <v>4.1925286999999999E-3</v>
      </c>
      <c r="J1556" s="184">
        <f t="shared" si="409"/>
        <v>1.296901822E-3</v>
      </c>
      <c r="K1556" s="183">
        <v>2.7318011E-2</v>
      </c>
      <c r="L1556" s="146">
        <v>2.1693974000000001E-3</v>
      </c>
      <c r="M1556" s="146">
        <v>2.0231313000000002E-3</v>
      </c>
      <c r="N1556" s="146">
        <v>1.7517385E-3</v>
      </c>
      <c r="O1556" s="146">
        <v>1.0522789999999999E-3</v>
      </c>
      <c r="P1556" s="146">
        <v>0</v>
      </c>
      <c r="Q1556" s="146">
        <v>0</v>
      </c>
      <c r="R1556" s="188">
        <v>0</v>
      </c>
      <c r="S1556" s="188">
        <v>5.5891421999999998E-5</v>
      </c>
      <c r="T1556" s="146">
        <v>0</v>
      </c>
      <c r="U1556" s="146">
        <v>1.2410104E-3</v>
      </c>
      <c r="V1556" s="146">
        <v>0</v>
      </c>
      <c r="W1556" s="146">
        <v>0</v>
      </c>
      <c r="X1556" s="146">
        <v>0</v>
      </c>
      <c r="Z1556" s="157">
        <f t="shared" si="400"/>
        <v>0.18212007333333333</v>
      </c>
      <c r="AB1556" s="131">
        <f t="shared" si="401"/>
        <v>2.7318011E-2</v>
      </c>
      <c r="AC1556" s="131">
        <f t="shared" si="402"/>
        <v>6.9965461999999994E-3</v>
      </c>
      <c r="AD1556" s="131">
        <f t="shared" si="403"/>
        <v>4.1925286999999999E-3</v>
      </c>
      <c r="AE1556" s="131">
        <f t="shared" si="404"/>
        <v>4.1925286999999999E-3</v>
      </c>
      <c r="AF1556" s="131">
        <f t="shared" si="405"/>
        <v>1.296901822E-3</v>
      </c>
      <c r="AH1556">
        <v>2.4674719000000001</v>
      </c>
      <c r="AI1556" s="71">
        <v>1.9845904999999999</v>
      </c>
      <c r="AJ1556" s="71">
        <v>0.17193612</v>
      </c>
      <c r="AK1556" s="71">
        <v>0</v>
      </c>
      <c r="AL1556" s="71">
        <v>7.2405742999999995E-2</v>
      </c>
      <c r="AM1556" s="71">
        <v>0.12432828999999999</v>
      </c>
      <c r="AN1556" s="71">
        <v>0.11421125</v>
      </c>
      <c r="AP1556" s="129">
        <v>3.9521123999999999E-3</v>
      </c>
      <c r="AQ1556" s="129">
        <v>3.7523080999999998E-3</v>
      </c>
      <c r="AR1556" s="129">
        <v>1.5319452000000001E-4</v>
      </c>
      <c r="AS1556" s="129">
        <v>4.6609720999999999E-5</v>
      </c>
      <c r="AT1556" s="172">
        <f t="shared" si="412"/>
        <v>2.24958521011E-7</v>
      </c>
      <c r="AU1556" s="172">
        <f t="shared" si="413"/>
        <v>5.6654776518600008E-10</v>
      </c>
      <c r="AV1556" s="185">
        <f t="shared" si="414"/>
        <v>6.5279721824000004E-3</v>
      </c>
      <c r="AW1556" s="121">
        <v>1.6900743E-7</v>
      </c>
      <c r="AX1556" s="121">
        <v>5.0993620999999997E-10</v>
      </c>
      <c r="AY1556" s="121">
        <v>1.3932186E-14</v>
      </c>
      <c r="AZ1556" s="121">
        <v>0</v>
      </c>
      <c r="BA1556" s="121">
        <v>0</v>
      </c>
      <c r="BB1556" s="121">
        <v>4.6942010999999999E-11</v>
      </c>
      <c r="BC1556" s="121">
        <v>5.5904149E-8</v>
      </c>
      <c r="BD1556" s="121">
        <v>1.0705068000000001E-11</v>
      </c>
      <c r="BE1556" s="121">
        <v>4.5892554999999998E-11</v>
      </c>
      <c r="BF1556" s="121">
        <v>0</v>
      </c>
      <c r="BG1556" s="121">
        <v>0</v>
      </c>
      <c r="BH1556" s="121">
        <v>0</v>
      </c>
      <c r="BI1556" s="121">
        <v>0</v>
      </c>
      <c r="BJ1556" s="121">
        <v>0</v>
      </c>
      <c r="BK1556" s="121">
        <v>0</v>
      </c>
      <c r="BL1556" s="121">
        <v>0</v>
      </c>
      <c r="BM1556" s="121">
        <v>0</v>
      </c>
      <c r="BN1556" s="121">
        <v>3.9324823999999997E-6</v>
      </c>
      <c r="BO1556" s="121">
        <v>6.5240397000000004E-3</v>
      </c>
      <c r="BP1556" s="121">
        <v>0</v>
      </c>
      <c r="BQ1556" s="121">
        <v>0</v>
      </c>
      <c r="BR1556" s="121">
        <v>0</v>
      </c>
      <c r="BT1556" s="71">
        <v>9.5513291000000005E-6</v>
      </c>
      <c r="BU1556" s="71">
        <v>3.1639714E-7</v>
      </c>
      <c r="BV1556" s="71">
        <v>5.0779908999999999E-6</v>
      </c>
      <c r="BW1556" s="71">
        <v>8.3398020999999995E-10</v>
      </c>
      <c r="BX1556" s="71">
        <v>1.2025013E-6</v>
      </c>
      <c r="BY1556" s="71">
        <v>0</v>
      </c>
      <c r="BZ1556" s="71">
        <v>0</v>
      </c>
      <c r="CA1556" s="71">
        <v>0</v>
      </c>
      <c r="CB1556" s="71">
        <v>0</v>
      </c>
      <c r="CC1556" s="71">
        <v>2.5440707000000001E-9</v>
      </c>
      <c r="CD1556" s="71">
        <v>0</v>
      </c>
      <c r="CE1556" s="71">
        <v>0</v>
      </c>
      <c r="CF1556" s="71">
        <v>0</v>
      </c>
      <c r="CG1556" s="71">
        <v>3.5539266000000002E-7</v>
      </c>
      <c r="CH1556" s="71">
        <v>2.5956688999999998E-6</v>
      </c>
      <c r="CI1556" s="71">
        <v>7.0877259999999998E-14</v>
      </c>
      <c r="CJ1556" s="71">
        <v>0</v>
      </c>
      <c r="CL1556" s="186">
        <v>0</v>
      </c>
      <c r="CM1556" s="186">
        <v>0.18212007999999999</v>
      </c>
      <c r="CN1556" s="187">
        <v>0</v>
      </c>
      <c r="CO1556" s="186">
        <v>2.1647432E-4</v>
      </c>
      <c r="CP1556" s="186">
        <v>0</v>
      </c>
      <c r="CQ1556" s="186">
        <v>0</v>
      </c>
      <c r="CR1556" s="186">
        <v>3.9470356E-5</v>
      </c>
      <c r="CS1556" s="186">
        <v>0</v>
      </c>
      <c r="CT1556" s="186">
        <v>0</v>
      </c>
      <c r="CU1556" s="186">
        <v>0</v>
      </c>
    </row>
    <row r="1557" spans="1:99" ht="14.4">
      <c r="A1557" t="s">
        <v>3616</v>
      </c>
      <c r="B1557" s="92" t="s">
        <v>1737</v>
      </c>
      <c r="C1557" s="126" t="str">
        <f t="shared" si="410"/>
        <v>B.044.01.290</v>
      </c>
      <c r="D1557" s="11" t="s">
        <v>1738</v>
      </c>
      <c r="E1557" s="125" t="s">
        <v>1058</v>
      </c>
      <c r="F1557" s="128" t="str">
        <f t="shared" si="411"/>
        <v>Electricity British Virgin Islands production</v>
      </c>
      <c r="G1557" s="131">
        <f t="shared" si="406"/>
        <v>4.8923956400000003E-2</v>
      </c>
      <c r="H1557" s="183">
        <f t="shared" si="407"/>
        <v>3.1456087000000001E-3</v>
      </c>
      <c r="I1557" s="183">
        <f t="shared" si="408"/>
        <v>9.5782816999999999E-3</v>
      </c>
      <c r="J1557" s="184">
        <f t="shared" si="409"/>
        <v>0</v>
      </c>
      <c r="K1557" s="183">
        <v>3.6200066000000003E-2</v>
      </c>
      <c r="L1557" s="146">
        <v>7.5528938E-3</v>
      </c>
      <c r="M1557" s="146">
        <v>2.0253878999999999E-3</v>
      </c>
      <c r="N1557" s="146">
        <v>1.7149388999999999E-3</v>
      </c>
      <c r="O1557" s="146">
        <v>1.4306697999999999E-3</v>
      </c>
      <c r="P1557" s="146">
        <v>0</v>
      </c>
      <c r="Q1557" s="146">
        <v>0</v>
      </c>
      <c r="R1557" s="188">
        <v>0</v>
      </c>
      <c r="S1557" s="146">
        <v>0</v>
      </c>
      <c r="T1557" s="146">
        <v>0</v>
      </c>
      <c r="U1557" s="146">
        <v>0</v>
      </c>
      <c r="V1557" s="146">
        <v>0</v>
      </c>
      <c r="W1557" s="146">
        <v>0</v>
      </c>
      <c r="X1557" s="146">
        <v>0</v>
      </c>
      <c r="Z1557" s="157">
        <f t="shared" si="400"/>
        <v>0.24133377333333336</v>
      </c>
      <c r="AB1557" s="131">
        <f t="shared" si="401"/>
        <v>3.6200066000000003E-2</v>
      </c>
      <c r="AC1557" s="131">
        <f t="shared" si="402"/>
        <v>1.27238904E-2</v>
      </c>
      <c r="AD1557" s="131">
        <f t="shared" si="403"/>
        <v>9.5782816999999999E-3</v>
      </c>
      <c r="AE1557" s="131">
        <f t="shared" si="404"/>
        <v>9.5782816999999999E-3</v>
      </c>
      <c r="AF1557" s="131">
        <f t="shared" si="405"/>
        <v>0</v>
      </c>
      <c r="AH1557">
        <v>3.0561601</v>
      </c>
      <c r="AI1557" s="71">
        <v>3.0561601</v>
      </c>
      <c r="AJ1557" s="71">
        <v>0</v>
      </c>
      <c r="AK1557" s="71">
        <v>0</v>
      </c>
      <c r="AL1557" s="71">
        <v>0</v>
      </c>
      <c r="AM1557" s="71">
        <v>0</v>
      </c>
      <c r="AN1557" s="71">
        <v>0</v>
      </c>
      <c r="AP1557" s="129">
        <v>6.8456298999999996E-3</v>
      </c>
      <c r="AQ1557" s="129">
        <v>6.3986586999999996E-3</v>
      </c>
      <c r="AR1557" s="129">
        <v>2.2876137999999999E-4</v>
      </c>
      <c r="AS1557" s="129">
        <v>2.1820982999999999E-4</v>
      </c>
      <c r="AT1557" s="172">
        <f t="shared" si="412"/>
        <v>3.8361263588000001E-7</v>
      </c>
      <c r="AU1557" s="172">
        <f t="shared" si="413"/>
        <v>8.4601103403300003E-10</v>
      </c>
      <c r="AV1557" s="185">
        <f t="shared" si="414"/>
        <v>3.0561601000000001E-2</v>
      </c>
      <c r="AW1557" s="121">
        <v>2.2395774000000001E-7</v>
      </c>
      <c r="AX1557" s="121">
        <v>6.7573456000000005E-10</v>
      </c>
      <c r="AY1557" s="121">
        <v>1.8462033000000001E-14</v>
      </c>
      <c r="AZ1557" s="121">
        <v>0</v>
      </c>
      <c r="BA1557" s="121">
        <v>0</v>
      </c>
      <c r="BB1557" s="121">
        <v>4.5955880000000002E-11</v>
      </c>
      <c r="BC1557" s="121">
        <v>1.5960894E-7</v>
      </c>
      <c r="BD1557" s="121">
        <v>1.0480182000000001E-11</v>
      </c>
      <c r="BE1557" s="121">
        <v>1.5977782999999999E-10</v>
      </c>
      <c r="BF1557" s="121">
        <v>0</v>
      </c>
      <c r="BG1557" s="121">
        <v>0</v>
      </c>
      <c r="BH1557" s="121">
        <v>0</v>
      </c>
      <c r="BI1557" s="121">
        <v>0</v>
      </c>
      <c r="BJ1557" s="121">
        <v>0</v>
      </c>
      <c r="BK1557" s="121">
        <v>0</v>
      </c>
      <c r="BL1557" s="121">
        <v>0</v>
      </c>
      <c r="BM1557" s="121">
        <v>0</v>
      </c>
      <c r="BN1557" s="121">
        <v>0</v>
      </c>
      <c r="BO1557" s="121">
        <v>3.0561601000000001E-2</v>
      </c>
      <c r="BP1557" s="121">
        <v>0</v>
      </c>
      <c r="BQ1557" s="121">
        <v>0</v>
      </c>
      <c r="BR1557" s="121">
        <v>0</v>
      </c>
      <c r="BT1557" s="71">
        <v>1.4111385000000001E-5</v>
      </c>
      <c r="BU1557" s="71">
        <v>1.1015566000000001E-6</v>
      </c>
      <c r="BV1557" s="71">
        <v>6.7290258999999998E-6</v>
      </c>
      <c r="BW1557" s="71">
        <v>8.1646043000000005E-10</v>
      </c>
      <c r="BX1557" s="71">
        <v>2.1879541999999999E-6</v>
      </c>
      <c r="BY1557" s="71">
        <v>0</v>
      </c>
      <c r="BZ1557" s="71">
        <v>0</v>
      </c>
      <c r="CA1557" s="71">
        <v>0</v>
      </c>
      <c r="CB1557" s="71">
        <v>0</v>
      </c>
      <c r="CC1557" s="71">
        <v>2.4906263000000002E-9</v>
      </c>
      <c r="CD1557" s="71">
        <v>0</v>
      </c>
      <c r="CE1557" s="71">
        <v>0</v>
      </c>
      <c r="CF1557" s="71">
        <v>0</v>
      </c>
      <c r="CG1557" s="71">
        <v>3.9932540999999999E-7</v>
      </c>
      <c r="CH1557" s="71">
        <v>3.6902156000000001E-6</v>
      </c>
      <c r="CI1557" s="71">
        <v>0</v>
      </c>
      <c r="CJ1557" s="71">
        <v>0</v>
      </c>
      <c r="CL1557" s="186">
        <v>0</v>
      </c>
      <c r="CM1557" s="186">
        <v>0.24133377</v>
      </c>
      <c r="CN1557" s="187">
        <v>0</v>
      </c>
      <c r="CO1557" s="186">
        <v>7.5366899000000004E-4</v>
      </c>
      <c r="CP1557" s="186">
        <v>0</v>
      </c>
      <c r="CQ1557" s="186">
        <v>0</v>
      </c>
      <c r="CR1557" s="186">
        <v>8.1735092000000001E-5</v>
      </c>
      <c r="CS1557" s="186">
        <v>0</v>
      </c>
      <c r="CT1557" s="186">
        <v>0</v>
      </c>
      <c r="CU1557" s="186">
        <v>0</v>
      </c>
    </row>
    <row r="1558" spans="1:99" ht="14.4">
      <c r="A1558" t="s">
        <v>3617</v>
      </c>
      <c r="B1558" s="92" t="s">
        <v>1737</v>
      </c>
      <c r="C1558" s="126" t="str">
        <f t="shared" si="410"/>
        <v>B.044.01.291</v>
      </c>
      <c r="D1558" s="11" t="s">
        <v>1738</v>
      </c>
      <c r="E1558" s="125" t="s">
        <v>1058</v>
      </c>
      <c r="F1558" s="128" t="str">
        <f t="shared" si="411"/>
        <v>Electricity East Timor production</v>
      </c>
      <c r="G1558" s="131">
        <f t="shared" si="406"/>
        <v>4.4145728500000002E-2</v>
      </c>
      <c r="H1558" s="183">
        <f t="shared" si="407"/>
        <v>2.8383884E-3</v>
      </c>
      <c r="I1558" s="183">
        <f t="shared" si="408"/>
        <v>8.6428050999999995E-3</v>
      </c>
      <c r="J1558" s="184">
        <f t="shared" si="409"/>
        <v>0</v>
      </c>
      <c r="K1558" s="183">
        <v>3.2664535000000001E-2</v>
      </c>
      <c r="L1558" s="146">
        <v>6.8152296000000001E-3</v>
      </c>
      <c r="M1558" s="146">
        <v>1.8275755000000001E-3</v>
      </c>
      <c r="N1558" s="146">
        <v>1.547447E-3</v>
      </c>
      <c r="O1558" s="146">
        <v>1.2909414E-3</v>
      </c>
      <c r="P1558" s="146">
        <v>0</v>
      </c>
      <c r="Q1558" s="146">
        <v>0</v>
      </c>
      <c r="R1558" s="146">
        <v>0</v>
      </c>
      <c r="S1558" s="188">
        <v>0</v>
      </c>
      <c r="T1558" s="146">
        <v>0</v>
      </c>
      <c r="U1558" s="146">
        <v>0</v>
      </c>
      <c r="V1558" s="146">
        <v>0</v>
      </c>
      <c r="W1558" s="146">
        <v>0</v>
      </c>
      <c r="X1558" s="146">
        <v>0</v>
      </c>
      <c r="Z1558" s="157">
        <f t="shared" si="400"/>
        <v>0.21776356666666669</v>
      </c>
      <c r="AB1558" s="131">
        <f t="shared" si="401"/>
        <v>3.2664535000000001E-2</v>
      </c>
      <c r="AC1558" s="131">
        <f t="shared" si="402"/>
        <v>1.14811935E-2</v>
      </c>
      <c r="AD1558" s="131">
        <f t="shared" si="403"/>
        <v>8.6428050999999995E-3</v>
      </c>
      <c r="AE1558" s="131">
        <f t="shared" si="404"/>
        <v>8.6428050999999995E-3</v>
      </c>
      <c r="AF1558" s="131">
        <f t="shared" si="405"/>
        <v>0</v>
      </c>
      <c r="AH1558">
        <v>2.7576757999999999</v>
      </c>
      <c r="AI1558" s="71">
        <v>2.7576757999999999</v>
      </c>
      <c r="AJ1558" s="71">
        <v>0</v>
      </c>
      <c r="AK1558" s="71">
        <v>0</v>
      </c>
      <c r="AL1558" s="71">
        <v>0</v>
      </c>
      <c r="AM1558" s="71">
        <v>0</v>
      </c>
      <c r="AN1558" s="71">
        <v>0</v>
      </c>
      <c r="AP1558" s="129">
        <v>6.1770417000000001E-3</v>
      </c>
      <c r="AQ1558" s="129">
        <v>5.7737246000000002E-3</v>
      </c>
      <c r="AR1558" s="129">
        <v>2.0641908000000001E-4</v>
      </c>
      <c r="AS1558" s="129">
        <v>1.9689805999999999E-4</v>
      </c>
      <c r="AT1558" s="172">
        <f t="shared" si="412"/>
        <v>3.4614655753400003E-7</v>
      </c>
      <c r="AU1558" s="172">
        <f t="shared" si="413"/>
        <v>7.6338415941299999E-10</v>
      </c>
      <c r="AV1558" s="185">
        <f t="shared" si="414"/>
        <v>2.7576758E-2</v>
      </c>
      <c r="AW1558" s="121">
        <v>2.0208458999999999E-7</v>
      </c>
      <c r="AX1558" s="121">
        <v>6.0973798E-10</v>
      </c>
      <c r="AY1558" s="121">
        <v>1.6658912999999999E-14</v>
      </c>
      <c r="AZ1558" s="121">
        <v>0</v>
      </c>
      <c r="BA1558" s="121">
        <v>0</v>
      </c>
      <c r="BB1558" s="121">
        <v>4.1467533999999998E-11</v>
      </c>
      <c r="BC1558" s="121">
        <v>1.440205E-7</v>
      </c>
      <c r="BD1558" s="121">
        <v>9.4566204999999996E-12</v>
      </c>
      <c r="BE1558" s="121">
        <v>1.441729E-10</v>
      </c>
      <c r="BF1558" s="121">
        <v>0</v>
      </c>
      <c r="BG1558" s="121">
        <v>0</v>
      </c>
      <c r="BH1558" s="121">
        <v>0</v>
      </c>
      <c r="BI1558" s="121">
        <v>0</v>
      </c>
      <c r="BJ1558" s="121">
        <v>0</v>
      </c>
      <c r="BK1558" s="121">
        <v>0</v>
      </c>
      <c r="BL1558" s="121">
        <v>0</v>
      </c>
      <c r="BM1558" s="121">
        <v>0</v>
      </c>
      <c r="BN1558" s="121">
        <v>0</v>
      </c>
      <c r="BO1558" s="121">
        <v>2.7576758E-2</v>
      </c>
      <c r="BP1558" s="121">
        <v>0</v>
      </c>
      <c r="BQ1558" s="121">
        <v>0</v>
      </c>
      <c r="BR1558" s="121">
        <v>0</v>
      </c>
      <c r="BT1558" s="71">
        <v>1.2733176E-5</v>
      </c>
      <c r="BU1558" s="71">
        <v>9.9397150999999992E-7</v>
      </c>
      <c r="BV1558" s="71">
        <v>6.0718260000000003E-6</v>
      </c>
      <c r="BW1558" s="71">
        <v>7.3671965999999995E-10</v>
      </c>
      <c r="BX1558" s="71">
        <v>1.9742644999999999E-6</v>
      </c>
      <c r="BY1558" s="71">
        <v>0</v>
      </c>
      <c r="BZ1558" s="71">
        <v>0</v>
      </c>
      <c r="CA1558" s="71">
        <v>0</v>
      </c>
      <c r="CB1558" s="71">
        <v>0</v>
      </c>
      <c r="CC1558" s="71">
        <v>2.2473757E-9</v>
      </c>
      <c r="CD1558" s="71">
        <v>0</v>
      </c>
      <c r="CE1558" s="71">
        <v>0</v>
      </c>
      <c r="CF1558" s="71">
        <v>0</v>
      </c>
      <c r="CG1558" s="71">
        <v>3.6032472999999999E-7</v>
      </c>
      <c r="CH1558" s="71">
        <v>3.3298054E-6</v>
      </c>
      <c r="CI1558" s="71">
        <v>0</v>
      </c>
      <c r="CJ1558" s="71">
        <v>0</v>
      </c>
      <c r="CL1558" s="186">
        <v>0</v>
      </c>
      <c r="CM1558" s="186">
        <v>0.21776355999999999</v>
      </c>
      <c r="CN1558" s="187">
        <v>0</v>
      </c>
      <c r="CO1558" s="186">
        <v>6.8006082999999995E-4</v>
      </c>
      <c r="CP1558" s="186">
        <v>0</v>
      </c>
      <c r="CQ1558" s="186">
        <v>0</v>
      </c>
      <c r="CR1558" s="186">
        <v>7.3752317999999998E-5</v>
      </c>
      <c r="CS1558" s="186">
        <v>0</v>
      </c>
      <c r="CT1558" s="186">
        <v>0</v>
      </c>
      <c r="CU1558" s="186">
        <v>0</v>
      </c>
    </row>
    <row r="1559" spans="1:99" ht="14.4">
      <c r="A1559" t="s">
        <v>3618</v>
      </c>
      <c r="B1559" s="92" t="s">
        <v>1737</v>
      </c>
      <c r="C1559" s="126" t="str">
        <f t="shared" si="410"/>
        <v>B.044.01.292</v>
      </c>
      <c r="D1559" s="11" t="s">
        <v>1738</v>
      </c>
      <c r="E1559" s="125" t="s">
        <v>1058</v>
      </c>
      <c r="F1559" s="128" t="str">
        <f t="shared" si="411"/>
        <v>Electricity Oceania production</v>
      </c>
      <c r="G1559" s="131">
        <f t="shared" si="406"/>
        <v>2.8232570253000001E-2</v>
      </c>
      <c r="H1559" s="183">
        <f t="shared" si="407"/>
        <v>2.309874E-3</v>
      </c>
      <c r="I1559" s="183">
        <f t="shared" si="408"/>
        <v>3.4739666E-3</v>
      </c>
      <c r="J1559" s="184">
        <f t="shared" si="409"/>
        <v>9.8232652999999997E-5</v>
      </c>
      <c r="K1559" s="190">
        <v>2.2350497E-2</v>
      </c>
      <c r="L1559" s="188">
        <v>1.8034605E-3</v>
      </c>
      <c r="M1559" s="188">
        <v>1.6705061E-3</v>
      </c>
      <c r="N1559" s="188">
        <v>1.4511944E-3</v>
      </c>
      <c r="O1559" s="146">
        <v>8.5867959999999998E-4</v>
      </c>
      <c r="P1559" s="146">
        <v>0</v>
      </c>
      <c r="Q1559" s="146">
        <v>0</v>
      </c>
      <c r="R1559" s="146">
        <v>0</v>
      </c>
      <c r="S1559" s="188">
        <v>9.8232652999999997E-5</v>
      </c>
      <c r="T1559" s="146">
        <v>0</v>
      </c>
      <c r="U1559" s="146">
        <v>0</v>
      </c>
      <c r="V1559" s="146">
        <v>0</v>
      </c>
      <c r="W1559" s="146">
        <v>0</v>
      </c>
      <c r="X1559" s="146">
        <v>0</v>
      </c>
      <c r="Z1559" s="157">
        <f t="shared" ref="Z1559:Z1625" si="415">K1559/0.15</f>
        <v>0.14900331333333333</v>
      </c>
      <c r="AB1559" s="131">
        <f t="shared" si="401"/>
        <v>2.2350497E-2</v>
      </c>
      <c r="AC1559" s="131">
        <f t="shared" si="402"/>
        <v>5.7838405999999995E-3</v>
      </c>
      <c r="AD1559" s="131">
        <f t="shared" si="403"/>
        <v>3.4739666E-3</v>
      </c>
      <c r="AE1559" s="131">
        <f t="shared" si="404"/>
        <v>3.4739666E-3</v>
      </c>
      <c r="AF1559" s="131">
        <f t="shared" si="405"/>
        <v>9.8232652999999997E-5</v>
      </c>
      <c r="AH1559">
        <v>2.092276</v>
      </c>
      <c r="AI1559" s="71">
        <v>1.6259531</v>
      </c>
      <c r="AJ1559" s="71">
        <v>0</v>
      </c>
      <c r="AK1559" s="71">
        <v>0</v>
      </c>
      <c r="AL1559" s="71">
        <v>4.2623187999999999E-2</v>
      </c>
      <c r="AM1559" s="71">
        <v>0.28514719999999999</v>
      </c>
      <c r="AN1559" s="71">
        <v>0.13855245999999999</v>
      </c>
      <c r="AP1559" s="129">
        <v>3.2454846000000001E-3</v>
      </c>
      <c r="AQ1559" s="129">
        <v>3.0780536000000001E-3</v>
      </c>
      <c r="AR1559" s="129">
        <v>1.2553061E-4</v>
      </c>
      <c r="AS1559" s="129">
        <v>4.1900409999999997E-5</v>
      </c>
      <c r="AT1559" s="172">
        <f t="shared" si="412"/>
        <v>1.84535585215E-7</v>
      </c>
      <c r="AU1559" s="172">
        <f t="shared" si="413"/>
        <v>4.6424041565300003E-10</v>
      </c>
      <c r="AV1559" s="185">
        <f t="shared" si="414"/>
        <v>5.8684047849999997E-3</v>
      </c>
      <c r="AW1559" s="121">
        <v>1.3827507E-7</v>
      </c>
      <c r="AX1559" s="121">
        <v>4.1720927E-10</v>
      </c>
      <c r="AY1559" s="121">
        <v>1.1398753E-14</v>
      </c>
      <c r="AZ1559" s="121">
        <v>0</v>
      </c>
      <c r="BA1559" s="121">
        <v>0</v>
      </c>
      <c r="BB1559" s="121">
        <v>3.8888214999999998E-11</v>
      </c>
      <c r="BC1559" s="121">
        <v>4.6221626999999999E-8</v>
      </c>
      <c r="BD1559" s="121">
        <v>8.8684099000000005E-12</v>
      </c>
      <c r="BE1559" s="121">
        <v>3.8151337000000002E-11</v>
      </c>
      <c r="BF1559" s="121">
        <v>0</v>
      </c>
      <c r="BG1559" s="121">
        <v>0</v>
      </c>
      <c r="BH1559" s="121">
        <v>0</v>
      </c>
      <c r="BI1559" s="121">
        <v>0</v>
      </c>
      <c r="BJ1559" s="121">
        <v>0</v>
      </c>
      <c r="BK1559" s="121">
        <v>0</v>
      </c>
      <c r="BL1559" s="121">
        <v>0</v>
      </c>
      <c r="BM1559" s="121">
        <v>0</v>
      </c>
      <c r="BN1559" s="121">
        <v>3.7655849999999998E-6</v>
      </c>
      <c r="BO1559" s="121">
        <v>5.8646391999999997E-3</v>
      </c>
      <c r="BP1559" s="121">
        <v>0</v>
      </c>
      <c r="BQ1559" s="121">
        <v>0</v>
      </c>
      <c r="BR1559" s="121">
        <v>0</v>
      </c>
      <c r="BT1559" s="71">
        <v>7.6432579000000003E-6</v>
      </c>
      <c r="BU1559" s="71">
        <v>2.6302685E-7</v>
      </c>
      <c r="BV1559" s="71">
        <v>4.1546077000000004E-6</v>
      </c>
      <c r="BW1559" s="71">
        <v>6.9089502000000001E-10</v>
      </c>
      <c r="BX1559" s="71">
        <v>9.8525132999999997E-7</v>
      </c>
      <c r="BY1559" s="71">
        <v>0</v>
      </c>
      <c r="BZ1559" s="71">
        <v>0</v>
      </c>
      <c r="CA1559" s="71">
        <v>0</v>
      </c>
      <c r="CB1559" s="71">
        <v>0</v>
      </c>
      <c r="CC1559" s="71">
        <v>2.1075869E-9</v>
      </c>
      <c r="CD1559" s="71">
        <v>0</v>
      </c>
      <c r="CE1559" s="71">
        <v>0</v>
      </c>
      <c r="CF1559" s="71">
        <v>0</v>
      </c>
      <c r="CG1559" s="71">
        <v>2.9447757999999998E-7</v>
      </c>
      <c r="CH1559" s="71">
        <v>1.9430959E-6</v>
      </c>
      <c r="CI1559" s="71">
        <v>1.245712E-13</v>
      </c>
      <c r="CJ1559" s="71">
        <v>0</v>
      </c>
      <c r="CL1559" s="186">
        <v>0</v>
      </c>
      <c r="CM1559" s="186">
        <v>0.14900331</v>
      </c>
      <c r="CN1559" s="187">
        <v>0</v>
      </c>
      <c r="CO1559" s="186">
        <v>1.7995914E-4</v>
      </c>
      <c r="CP1559" s="186">
        <v>0</v>
      </c>
      <c r="CQ1559" s="186">
        <v>0</v>
      </c>
      <c r="CR1559" s="186">
        <v>3.2410957000000001E-5</v>
      </c>
      <c r="CS1559" s="186">
        <v>0</v>
      </c>
      <c r="CT1559" s="186">
        <v>0</v>
      </c>
      <c r="CU1559" s="186">
        <v>0</v>
      </c>
    </row>
    <row r="1560" spans="1:99" ht="14.4">
      <c r="B1560" s="92"/>
      <c r="C1560" s="126"/>
      <c r="D1560" s="1" t="s">
        <v>1859</v>
      </c>
      <c r="E1560" s="125"/>
      <c r="J1560" s="158"/>
      <c r="K1560" s="4"/>
      <c r="L1560" s="4"/>
      <c r="M1560" s="4"/>
      <c r="N1560" s="4"/>
      <c r="S1560" s="4"/>
      <c r="AT1560" s="4"/>
      <c r="AU1560" s="4"/>
      <c r="AV1560" s="16"/>
      <c r="CN1560" s="97"/>
    </row>
    <row r="1561" spans="1:99" ht="14.4">
      <c r="A1561" t="s">
        <v>3619</v>
      </c>
      <c r="B1561" s="92" t="s">
        <v>1858</v>
      </c>
      <c r="C1561" s="126" t="str">
        <f t="shared" si="410"/>
        <v>B.046.02.101</v>
      </c>
      <c r="D1561" s="11" t="s">
        <v>1859</v>
      </c>
      <c r="E1561" s="125" t="s">
        <v>1058</v>
      </c>
      <c r="F1561" s="128" t="str">
        <f t="shared" si="411"/>
        <v>Electricity Alberta production</v>
      </c>
      <c r="G1561" s="131">
        <f t="shared" si="406"/>
        <v>3.3585664884999998E-2</v>
      </c>
      <c r="H1561" s="183">
        <f t="shared" si="407"/>
        <v>3.4855403000000002E-3</v>
      </c>
      <c r="I1561" s="183">
        <f t="shared" si="408"/>
        <v>5.0286124999999997E-3</v>
      </c>
      <c r="J1561" s="184">
        <f t="shared" si="409"/>
        <v>5.2136085000000003E-5</v>
      </c>
      <c r="K1561" s="183">
        <v>2.5019375999999999E-2</v>
      </c>
      <c r="L1561" s="146">
        <v>2.3883905E-3</v>
      </c>
      <c r="M1561" s="146">
        <v>2.6402219999999998E-3</v>
      </c>
      <c r="N1561" s="146">
        <v>2.3750323000000001E-3</v>
      </c>
      <c r="O1561" s="146">
        <v>1.1105080000000001E-3</v>
      </c>
      <c r="P1561" s="146">
        <v>0</v>
      </c>
      <c r="Q1561" s="146">
        <v>0</v>
      </c>
      <c r="R1561" s="188">
        <v>0</v>
      </c>
      <c r="S1561" s="188">
        <v>5.2136085000000003E-5</v>
      </c>
      <c r="T1561" s="146">
        <v>0</v>
      </c>
      <c r="U1561" s="146">
        <v>0</v>
      </c>
      <c r="V1561" s="146">
        <v>0</v>
      </c>
      <c r="W1561" s="146">
        <v>0</v>
      </c>
      <c r="X1561" s="146">
        <v>0</v>
      </c>
      <c r="Z1561" s="157">
        <f t="shared" si="415"/>
        <v>0.16679584</v>
      </c>
      <c r="AB1561" s="131">
        <f t="shared" si="401"/>
        <v>2.5019375999999999E-2</v>
      </c>
      <c r="AC1561" s="131">
        <f t="shared" si="402"/>
        <v>8.5141527999999991E-3</v>
      </c>
      <c r="AD1561" s="131">
        <f t="shared" si="403"/>
        <v>5.0286124999999997E-3</v>
      </c>
      <c r="AE1561" s="131">
        <f t="shared" si="404"/>
        <v>5.0286124999999997E-3</v>
      </c>
      <c r="AF1561" s="131">
        <f t="shared" si="405"/>
        <v>5.2136085000000003E-5</v>
      </c>
      <c r="AH1561">
        <v>2.2196194</v>
      </c>
      <c r="AI1561" s="71">
        <v>1.9543820999999999</v>
      </c>
      <c r="AJ1561" s="71">
        <v>0</v>
      </c>
      <c r="AK1561" s="71">
        <v>0</v>
      </c>
      <c r="AL1561" s="71">
        <v>7.2022500000000003E-2</v>
      </c>
      <c r="AM1561" s="71">
        <v>0.17056520999999999</v>
      </c>
      <c r="AN1561" s="71">
        <v>2.2649584E-2</v>
      </c>
      <c r="AP1561" s="129">
        <v>3.8368603999999998E-3</v>
      </c>
      <c r="AQ1561" s="129">
        <v>3.5969557E-3</v>
      </c>
      <c r="AR1561" s="129">
        <v>1.4387455E-4</v>
      </c>
      <c r="AS1561" s="129">
        <v>9.6030107000000007E-5</v>
      </c>
      <c r="AT1561" s="172">
        <f t="shared" si="412"/>
        <v>2.1564482465699999E-7</v>
      </c>
      <c r="AU1561" s="172">
        <f t="shared" si="413"/>
        <v>5.3208045488200005E-10</v>
      </c>
      <c r="AV1561" s="185">
        <f t="shared" si="414"/>
        <v>1.3449594549899999E-2</v>
      </c>
      <c r="AW1561" s="121">
        <v>1.5478653999999999E-7</v>
      </c>
      <c r="AX1561" s="121">
        <v>4.6702836000000002E-10</v>
      </c>
      <c r="AY1561" s="121">
        <v>1.2759882E-14</v>
      </c>
      <c r="AZ1561" s="121">
        <v>0</v>
      </c>
      <c r="BA1561" s="121">
        <v>0</v>
      </c>
      <c r="BB1561" s="121">
        <v>6.3644657000000006E-11</v>
      </c>
      <c r="BC1561" s="121">
        <v>6.079464E-8</v>
      </c>
      <c r="BD1561" s="121">
        <v>1.4514086E-11</v>
      </c>
      <c r="BE1561" s="121">
        <v>5.0525249000000003E-11</v>
      </c>
      <c r="BF1561" s="121">
        <v>0</v>
      </c>
      <c r="BG1561" s="121">
        <v>0</v>
      </c>
      <c r="BH1561" s="121">
        <v>0</v>
      </c>
      <c r="BI1561" s="121">
        <v>0</v>
      </c>
      <c r="BJ1561" s="121">
        <v>0</v>
      </c>
      <c r="BK1561" s="121">
        <v>0</v>
      </c>
      <c r="BL1561" s="121">
        <v>0</v>
      </c>
      <c r="BM1561" s="121">
        <v>0</v>
      </c>
      <c r="BN1561" s="121">
        <v>1.9985499000000002E-6</v>
      </c>
      <c r="BO1561" s="121">
        <v>1.3447595999999999E-2</v>
      </c>
      <c r="BP1561" s="121">
        <v>0</v>
      </c>
      <c r="BQ1561" s="121">
        <v>0</v>
      </c>
      <c r="BR1561" s="121">
        <v>0</v>
      </c>
      <c r="BT1561" s="71">
        <v>9.0322178000000007E-6</v>
      </c>
      <c r="BU1561" s="71">
        <v>3.4833632999999998E-7</v>
      </c>
      <c r="BV1561" s="71">
        <v>4.6507105999999997E-6</v>
      </c>
      <c r="BW1561" s="71">
        <v>1.1307223999999999E-9</v>
      </c>
      <c r="BX1561" s="71">
        <v>1.2809303000000001E-6</v>
      </c>
      <c r="BY1561" s="71">
        <v>0</v>
      </c>
      <c r="BZ1561" s="71">
        <v>0</v>
      </c>
      <c r="CA1561" s="71">
        <v>0</v>
      </c>
      <c r="CB1561" s="71">
        <v>0</v>
      </c>
      <c r="CC1561" s="71">
        <v>3.4492877999999999E-9</v>
      </c>
      <c r="CD1561" s="71">
        <v>0</v>
      </c>
      <c r="CE1561" s="71">
        <v>0</v>
      </c>
      <c r="CF1561" s="71">
        <v>0</v>
      </c>
      <c r="CG1561" s="71">
        <v>4.7661193999999997E-7</v>
      </c>
      <c r="CH1561" s="71">
        <v>2.2710485000000001E-6</v>
      </c>
      <c r="CI1561" s="71">
        <v>6.6115027000000005E-14</v>
      </c>
      <c r="CJ1561" s="71">
        <v>0</v>
      </c>
      <c r="CL1561" s="186">
        <v>0</v>
      </c>
      <c r="CM1561" s="186">
        <v>0.16679584</v>
      </c>
      <c r="CN1561" s="187">
        <v>0</v>
      </c>
      <c r="CO1561" s="186">
        <v>2.3832665E-4</v>
      </c>
      <c r="CP1561" s="186">
        <v>0</v>
      </c>
      <c r="CQ1561" s="186">
        <v>0</v>
      </c>
      <c r="CR1561" s="186">
        <v>4.2257869999999999E-5</v>
      </c>
      <c r="CS1561" s="186">
        <v>0</v>
      </c>
      <c r="CT1561" s="186">
        <v>0</v>
      </c>
      <c r="CU1561" s="186">
        <v>0</v>
      </c>
    </row>
    <row r="1562" spans="1:99" ht="14.4">
      <c r="A1562" t="s">
        <v>3620</v>
      </c>
      <c r="B1562" s="92" t="s">
        <v>1858</v>
      </c>
      <c r="C1562" s="126" t="str">
        <f t="shared" si="410"/>
        <v>B.046.02.102</v>
      </c>
      <c r="D1562" s="11" t="s">
        <v>1859</v>
      </c>
      <c r="E1562" s="125" t="s">
        <v>1058</v>
      </c>
      <c r="F1562" s="128" t="str">
        <f t="shared" si="411"/>
        <v>Electricity British Columbia production</v>
      </c>
      <c r="G1562" s="131">
        <f t="shared" si="406"/>
        <v>2.4433387500000002E-3</v>
      </c>
      <c r="H1562" s="183">
        <f t="shared" si="407"/>
        <v>3.9758475000000002E-4</v>
      </c>
      <c r="I1562" s="183">
        <f t="shared" si="408"/>
        <v>5.7367132000000001E-4</v>
      </c>
      <c r="J1562" s="184">
        <f t="shared" si="409"/>
        <v>1.8625217999999999E-4</v>
      </c>
      <c r="K1562" s="183">
        <v>1.2858304999999999E-3</v>
      </c>
      <c r="L1562" s="188">
        <v>2.8313269000000002E-4</v>
      </c>
      <c r="M1562" s="188">
        <v>2.9053862999999999E-4</v>
      </c>
      <c r="N1562" s="188">
        <v>2.5023698000000002E-4</v>
      </c>
      <c r="O1562" s="188">
        <v>1.4734777E-4</v>
      </c>
      <c r="P1562" s="146">
        <v>0</v>
      </c>
      <c r="Q1562" s="146">
        <v>0</v>
      </c>
      <c r="R1562" s="146">
        <v>0</v>
      </c>
      <c r="S1562" s="146">
        <v>1.8625217999999999E-4</v>
      </c>
      <c r="T1562" s="146">
        <v>0</v>
      </c>
      <c r="U1562" s="146">
        <v>0</v>
      </c>
      <c r="V1562" s="146">
        <v>0</v>
      </c>
      <c r="W1562" s="146">
        <v>0</v>
      </c>
      <c r="X1562" s="146">
        <v>0</v>
      </c>
      <c r="Z1562" s="157">
        <f t="shared" si="415"/>
        <v>8.5722033333333336E-3</v>
      </c>
      <c r="AB1562" s="131">
        <f t="shared" si="401"/>
        <v>1.2858304999999999E-3</v>
      </c>
      <c r="AC1562" s="131">
        <f t="shared" si="402"/>
        <v>9.7125607000000003E-4</v>
      </c>
      <c r="AD1562" s="131">
        <f t="shared" si="403"/>
        <v>5.7367132000000001E-4</v>
      </c>
      <c r="AE1562" s="131">
        <f t="shared" si="404"/>
        <v>5.7367132000000001E-4</v>
      </c>
      <c r="AF1562" s="131">
        <f t="shared" si="405"/>
        <v>1.8625217999999999E-4</v>
      </c>
      <c r="AH1562">
        <v>1.2668727</v>
      </c>
      <c r="AI1562" s="71">
        <v>7.1587636999999996E-2</v>
      </c>
      <c r="AJ1562" s="71">
        <v>0</v>
      </c>
      <c r="AK1562" s="71">
        <v>0</v>
      </c>
      <c r="AL1562" s="71">
        <v>0.24521850000000001</v>
      </c>
      <c r="AM1562" s="71">
        <v>3.3263378000000003E-2</v>
      </c>
      <c r="AN1562" s="71">
        <v>0.91680322000000003</v>
      </c>
      <c r="AP1562" s="129">
        <v>2.6935347000000003E-4</v>
      </c>
      <c r="AQ1562" s="129">
        <v>2.5712112999999999E-4</v>
      </c>
      <c r="AR1562" s="129">
        <v>8.523437E-6</v>
      </c>
      <c r="AS1562" s="129">
        <v>3.7089094E-6</v>
      </c>
      <c r="AT1562" s="172">
        <f t="shared" si="412"/>
        <v>1.5414935596700001E-8</v>
      </c>
      <c r="AU1562" s="172">
        <f t="shared" si="413"/>
        <v>3.1521586273549995E-11</v>
      </c>
      <c r="AV1562" s="185">
        <f t="shared" si="414"/>
        <v>5.1945509679999992E-4</v>
      </c>
      <c r="AW1562" s="121">
        <v>7.9550047000000006E-9</v>
      </c>
      <c r="AX1562" s="121">
        <v>2.4002169E-11</v>
      </c>
      <c r="AY1562" s="121">
        <v>6.5577354999999996E-16</v>
      </c>
      <c r="AZ1562" s="121">
        <v>0</v>
      </c>
      <c r="BA1562" s="121">
        <v>0</v>
      </c>
      <c r="BB1562" s="121">
        <v>6.7056967000000001E-12</v>
      </c>
      <c r="BC1562" s="121">
        <v>7.4532251999999996E-9</v>
      </c>
      <c r="BD1562" s="121">
        <v>1.5292260000000001E-12</v>
      </c>
      <c r="BE1562" s="121">
        <v>5.9895355000000002E-12</v>
      </c>
      <c r="BF1562" s="121">
        <v>0</v>
      </c>
      <c r="BG1562" s="121">
        <v>0</v>
      </c>
      <c r="BH1562" s="121">
        <v>0</v>
      </c>
      <c r="BI1562" s="121">
        <v>0</v>
      </c>
      <c r="BJ1562" s="121">
        <v>0</v>
      </c>
      <c r="BK1562" s="121">
        <v>0</v>
      </c>
      <c r="BL1562" s="121">
        <v>0</v>
      </c>
      <c r="BM1562" s="121">
        <v>0</v>
      </c>
      <c r="BN1562" s="121">
        <v>7.1396668000000003E-6</v>
      </c>
      <c r="BO1562" s="121">
        <v>5.1231542999999997E-4</v>
      </c>
      <c r="BP1562" s="121">
        <v>0</v>
      </c>
      <c r="BQ1562" s="121">
        <v>0</v>
      </c>
      <c r="BR1562" s="121">
        <v>0</v>
      </c>
      <c r="BT1562" s="71">
        <v>5.8037217999999997E-7</v>
      </c>
      <c r="BU1562" s="71">
        <v>4.1293667000000002E-8</v>
      </c>
      <c r="BV1562" s="71">
        <v>2.3901576999999999E-7</v>
      </c>
      <c r="BW1562" s="71">
        <v>1.1913460999999999E-10</v>
      </c>
      <c r="BX1562" s="71">
        <v>1.6590308E-7</v>
      </c>
      <c r="BY1562" s="71">
        <v>0</v>
      </c>
      <c r="BZ1562" s="71">
        <v>0</v>
      </c>
      <c r="CA1562" s="71">
        <v>0</v>
      </c>
      <c r="CB1562" s="71">
        <v>0</v>
      </c>
      <c r="CC1562" s="71">
        <v>3.6342214999999998E-10</v>
      </c>
      <c r="CD1562" s="71">
        <v>0</v>
      </c>
      <c r="CE1562" s="71">
        <v>0</v>
      </c>
      <c r="CF1562" s="71">
        <v>0</v>
      </c>
      <c r="CG1562" s="71">
        <v>5.0514659E-8</v>
      </c>
      <c r="CH1562" s="71">
        <v>8.3162210999999998E-8</v>
      </c>
      <c r="CI1562" s="71">
        <v>2.3619088000000002E-13</v>
      </c>
      <c r="CJ1562" s="71">
        <v>0</v>
      </c>
      <c r="CL1562" s="186">
        <v>0</v>
      </c>
      <c r="CM1562" s="186">
        <v>8.5722032999999993E-3</v>
      </c>
      <c r="CN1562" s="187">
        <v>0</v>
      </c>
      <c r="CO1562" s="186">
        <v>2.8252525999999999E-5</v>
      </c>
      <c r="CP1562" s="186">
        <v>0</v>
      </c>
      <c r="CQ1562" s="186">
        <v>0</v>
      </c>
      <c r="CR1562" s="186">
        <v>5.4010509E-6</v>
      </c>
      <c r="CS1562" s="186">
        <v>0</v>
      </c>
      <c r="CT1562" s="186">
        <v>0</v>
      </c>
      <c r="CU1562" s="186">
        <v>0</v>
      </c>
    </row>
    <row r="1563" spans="1:99" ht="14.4">
      <c r="A1563" t="s">
        <v>3621</v>
      </c>
      <c r="B1563" s="92" t="s">
        <v>1858</v>
      </c>
      <c r="C1563" s="126" t="str">
        <f t="shared" si="410"/>
        <v>B.046.02.103</v>
      </c>
      <c r="D1563" s="11" t="s">
        <v>1859</v>
      </c>
      <c r="E1563" s="125" t="s">
        <v>1058</v>
      </c>
      <c r="F1563" s="128" t="str">
        <f t="shared" si="411"/>
        <v>Electricity Manitoba production</v>
      </c>
      <c r="G1563" s="131">
        <f t="shared" si="406"/>
        <v>7.279946299999999E-4</v>
      </c>
      <c r="H1563" s="183">
        <f t="shared" si="407"/>
        <v>3.2441972999999998E-5</v>
      </c>
      <c r="I1563" s="183">
        <f t="shared" si="408"/>
        <v>4.4079577000000001E-5</v>
      </c>
      <c r="J1563" s="184">
        <f t="shared" si="409"/>
        <v>2.0388472000000001E-4</v>
      </c>
      <c r="K1563" s="183">
        <v>4.4758835999999998E-4</v>
      </c>
      <c r="L1563" s="188">
        <v>2.4715406E-5</v>
      </c>
      <c r="M1563" s="188">
        <v>1.9364171000000001E-5</v>
      </c>
      <c r="N1563" s="188">
        <v>1.7083186000000001E-5</v>
      </c>
      <c r="O1563" s="188">
        <v>1.5358787000000001E-5</v>
      </c>
      <c r="P1563" s="146">
        <v>0</v>
      </c>
      <c r="Q1563" s="146">
        <v>0</v>
      </c>
      <c r="R1563" s="146">
        <v>0</v>
      </c>
      <c r="S1563" s="188">
        <v>2.0388472000000001E-4</v>
      </c>
      <c r="T1563" s="146">
        <v>0</v>
      </c>
      <c r="U1563" s="146">
        <v>0</v>
      </c>
      <c r="V1563" s="146">
        <v>0</v>
      </c>
      <c r="W1563" s="146">
        <v>0</v>
      </c>
      <c r="X1563" s="146">
        <v>0</v>
      </c>
      <c r="Z1563" s="157">
        <f t="shared" si="415"/>
        <v>2.9839224000000001E-3</v>
      </c>
      <c r="AB1563" s="131">
        <f t="shared" si="401"/>
        <v>4.4758835999999998E-4</v>
      </c>
      <c r="AC1563" s="131">
        <f t="shared" si="402"/>
        <v>7.6521550000000006E-5</v>
      </c>
      <c r="AD1563" s="131">
        <f t="shared" si="403"/>
        <v>4.4079577000000001E-5</v>
      </c>
      <c r="AE1563" s="131">
        <f t="shared" si="404"/>
        <v>4.4079577000000001E-5</v>
      </c>
      <c r="AF1563" s="131">
        <f t="shared" si="405"/>
        <v>2.0388472000000001E-4</v>
      </c>
      <c r="AH1563">
        <v>1.0658133000000001</v>
      </c>
      <c r="AI1563" s="71">
        <v>8.8654179000000003E-3</v>
      </c>
      <c r="AJ1563" s="71">
        <v>0</v>
      </c>
      <c r="AK1563" s="71">
        <v>0</v>
      </c>
      <c r="AL1563" s="71">
        <v>1.0324737E-2</v>
      </c>
      <c r="AM1563" s="71">
        <v>2.6857883999999999E-2</v>
      </c>
      <c r="AN1563" s="71">
        <v>1.0197651999999999</v>
      </c>
      <c r="AP1563" s="129">
        <v>6.0727555000000001E-5</v>
      </c>
      <c r="AQ1563" s="129">
        <v>5.7701253000000001E-5</v>
      </c>
      <c r="AR1563" s="129">
        <v>2.4288547000000002E-6</v>
      </c>
      <c r="AS1563" s="129">
        <v>5.9744645999999996E-7</v>
      </c>
      <c r="AT1563" s="172">
        <f t="shared" si="412"/>
        <v>3.4593077647200002E-9</v>
      </c>
      <c r="AU1563" s="172">
        <f t="shared" si="413"/>
        <v>8.9824507100599997E-12</v>
      </c>
      <c r="AV1563" s="185">
        <f t="shared" si="414"/>
        <v>8.3675974100000004E-5</v>
      </c>
      <c r="AW1563" s="121">
        <v>2.7690800000000001E-9</v>
      </c>
      <c r="AX1563" s="121">
        <v>8.3549826999999995E-12</v>
      </c>
      <c r="AY1563" s="121">
        <v>2.2827006E-16</v>
      </c>
      <c r="AZ1563" s="121">
        <v>0</v>
      </c>
      <c r="BA1563" s="121">
        <v>0</v>
      </c>
      <c r="BB1563" s="121">
        <v>4.5778471999999995E-13</v>
      </c>
      <c r="BC1563" s="121">
        <v>6.8976998E-10</v>
      </c>
      <c r="BD1563" s="121">
        <v>1.0439725E-13</v>
      </c>
      <c r="BE1563" s="121">
        <v>5.2284248999999996E-13</v>
      </c>
      <c r="BF1563" s="121">
        <v>0</v>
      </c>
      <c r="BG1563" s="121">
        <v>0</v>
      </c>
      <c r="BH1563" s="121">
        <v>0</v>
      </c>
      <c r="BI1563" s="121">
        <v>0</v>
      </c>
      <c r="BJ1563" s="121">
        <v>0</v>
      </c>
      <c r="BK1563" s="121">
        <v>0</v>
      </c>
      <c r="BL1563" s="121">
        <v>0</v>
      </c>
      <c r="BM1563" s="121">
        <v>0</v>
      </c>
      <c r="BN1563" s="121">
        <v>7.8155810999999998E-6</v>
      </c>
      <c r="BO1563" s="121">
        <v>7.5860392999999997E-5</v>
      </c>
      <c r="BP1563" s="121">
        <v>0</v>
      </c>
      <c r="BQ1563" s="121">
        <v>0</v>
      </c>
      <c r="BR1563" s="121">
        <v>0</v>
      </c>
      <c r="BT1563" s="71">
        <v>1.1743107E-7</v>
      </c>
      <c r="BU1563" s="71">
        <v>3.6046340999999998E-9</v>
      </c>
      <c r="BV1563" s="71">
        <v>8.3199673999999999E-8</v>
      </c>
      <c r="BW1563" s="71">
        <v>8.1330855999999995E-12</v>
      </c>
      <c r="BX1563" s="71">
        <v>1.6716606E-8</v>
      </c>
      <c r="BY1563" s="71">
        <v>0</v>
      </c>
      <c r="BZ1563" s="71">
        <v>0</v>
      </c>
      <c r="CA1563" s="71">
        <v>0</v>
      </c>
      <c r="CB1563" s="71">
        <v>0</v>
      </c>
      <c r="CC1563" s="71">
        <v>2.4810115000000001E-11</v>
      </c>
      <c r="CD1563" s="71">
        <v>0</v>
      </c>
      <c r="CE1563" s="71">
        <v>0</v>
      </c>
      <c r="CF1563" s="71">
        <v>0</v>
      </c>
      <c r="CG1563" s="71">
        <v>3.4995319E-9</v>
      </c>
      <c r="CH1563" s="71">
        <v>1.0377419E-8</v>
      </c>
      <c r="CI1563" s="71">
        <v>2.5855112999999998E-13</v>
      </c>
      <c r="CJ1563" s="71">
        <v>0</v>
      </c>
      <c r="CL1563" s="186">
        <v>0</v>
      </c>
      <c r="CM1563" s="186">
        <v>2.9839224000000001E-3</v>
      </c>
      <c r="CN1563" s="187">
        <v>0</v>
      </c>
      <c r="CO1563" s="186">
        <v>2.4662381999999999E-6</v>
      </c>
      <c r="CP1563" s="186">
        <v>0</v>
      </c>
      <c r="CQ1563" s="186">
        <v>0</v>
      </c>
      <c r="CR1563" s="186">
        <v>5.3372667000000005E-7</v>
      </c>
      <c r="CS1563" s="186">
        <v>0</v>
      </c>
      <c r="CT1563" s="186">
        <v>0</v>
      </c>
      <c r="CU1563" s="186">
        <v>0</v>
      </c>
    </row>
    <row r="1564" spans="1:99" ht="14.4">
      <c r="A1564" t="s">
        <v>3622</v>
      </c>
      <c r="B1564" s="92" t="s">
        <v>1858</v>
      </c>
      <c r="C1564" s="126" t="str">
        <f t="shared" si="410"/>
        <v>B.046.02.104</v>
      </c>
      <c r="D1564" s="11" t="s">
        <v>1859</v>
      </c>
      <c r="E1564" s="125" t="s">
        <v>1058</v>
      </c>
      <c r="F1564" s="128" t="str">
        <f t="shared" si="411"/>
        <v>Electricity New Brunswick production</v>
      </c>
      <c r="G1564" s="131">
        <f t="shared" si="406"/>
        <v>2.4596205418999997E-2</v>
      </c>
      <c r="H1564" s="183">
        <f t="shared" si="407"/>
        <v>1.4468430300000001E-3</v>
      </c>
      <c r="I1564" s="183">
        <f t="shared" si="408"/>
        <v>2.4023109999999999E-3</v>
      </c>
      <c r="J1564" s="184">
        <f t="shared" si="409"/>
        <v>8.933746389E-3</v>
      </c>
      <c r="K1564" s="183">
        <v>1.1813305E-2</v>
      </c>
      <c r="L1564" s="146">
        <v>1.3296833E-3</v>
      </c>
      <c r="M1564" s="188">
        <v>1.0726277000000001E-3</v>
      </c>
      <c r="N1564" s="188">
        <v>9.4041521999999999E-4</v>
      </c>
      <c r="O1564" s="188">
        <v>5.0642780999999996E-4</v>
      </c>
      <c r="P1564" s="146">
        <v>0</v>
      </c>
      <c r="Q1564" s="146">
        <v>0</v>
      </c>
      <c r="R1564" s="188">
        <v>0</v>
      </c>
      <c r="S1564" s="188">
        <v>6.6412389000000005E-5</v>
      </c>
      <c r="T1564" s="146">
        <v>0</v>
      </c>
      <c r="U1564" s="146">
        <v>8.8673339999999993E-3</v>
      </c>
      <c r="V1564" s="146">
        <v>0</v>
      </c>
      <c r="W1564" s="146">
        <v>0</v>
      </c>
      <c r="X1564" s="146">
        <v>0</v>
      </c>
      <c r="Z1564" s="157">
        <f t="shared" si="415"/>
        <v>7.8755366666666674E-2</v>
      </c>
      <c r="AB1564" s="131">
        <f t="shared" si="401"/>
        <v>1.1813305E-2</v>
      </c>
      <c r="AC1564" s="131">
        <f t="shared" si="402"/>
        <v>3.8491540299999999E-3</v>
      </c>
      <c r="AD1564" s="131">
        <f t="shared" si="403"/>
        <v>2.4023109999999999E-3</v>
      </c>
      <c r="AE1564" s="131">
        <f t="shared" si="404"/>
        <v>2.4023109999999999E-3</v>
      </c>
      <c r="AF1564" s="131">
        <f t="shared" si="405"/>
        <v>8.933746389E-3</v>
      </c>
      <c r="AH1564">
        <v>2.5356508999999998</v>
      </c>
      <c r="AI1564" s="71">
        <v>0.85343022000000002</v>
      </c>
      <c r="AJ1564" s="71">
        <v>1.2285272</v>
      </c>
      <c r="AK1564" s="71">
        <v>0</v>
      </c>
      <c r="AL1564" s="71">
        <v>0.13455143999999999</v>
      </c>
      <c r="AM1564" s="71">
        <v>5.0713426999999998E-2</v>
      </c>
      <c r="AN1564" s="71">
        <v>0.26842854999999999</v>
      </c>
      <c r="AP1564" s="129">
        <v>1.8563141E-3</v>
      </c>
      <c r="AQ1564" s="129">
        <v>1.7547730000000001E-3</v>
      </c>
      <c r="AR1564" s="129">
        <v>6.8788906000000004E-5</v>
      </c>
      <c r="AS1564" s="129">
        <v>3.2752242000000003E-5</v>
      </c>
      <c r="AT1564" s="172">
        <f t="shared" si="412"/>
        <v>1.05202216669E-7</v>
      </c>
      <c r="AU1564" s="172">
        <f t="shared" si="413"/>
        <v>2.5439683668550001E-10</v>
      </c>
      <c r="AV1564" s="185">
        <f t="shared" si="414"/>
        <v>4.5871487539999997E-3</v>
      </c>
      <c r="AW1564" s="121">
        <v>7.3084980000000003E-8</v>
      </c>
      <c r="AX1564" s="121">
        <v>2.2051502E-10</v>
      </c>
      <c r="AY1564" s="121">
        <v>6.0247854999999999E-15</v>
      </c>
      <c r="AZ1564" s="121">
        <v>0</v>
      </c>
      <c r="BA1564" s="121">
        <v>0</v>
      </c>
      <c r="BB1564" s="121">
        <v>2.5200668999999999E-11</v>
      </c>
      <c r="BC1564" s="121">
        <v>3.2092035999999999E-8</v>
      </c>
      <c r="BD1564" s="121">
        <v>5.7469818999999997E-12</v>
      </c>
      <c r="BE1564" s="121">
        <v>2.8128809999999999E-11</v>
      </c>
      <c r="BF1564" s="121">
        <v>0</v>
      </c>
      <c r="BG1564" s="121">
        <v>0</v>
      </c>
      <c r="BH1564" s="121">
        <v>0</v>
      </c>
      <c r="BI1564" s="121">
        <v>0</v>
      </c>
      <c r="BJ1564" s="121">
        <v>0</v>
      </c>
      <c r="BK1564" s="121">
        <v>0</v>
      </c>
      <c r="BL1564" s="121">
        <v>0</v>
      </c>
      <c r="BM1564" s="121">
        <v>0</v>
      </c>
      <c r="BN1564" s="121">
        <v>1.5335654E-5</v>
      </c>
      <c r="BO1564" s="121">
        <v>4.5718130999999997E-3</v>
      </c>
      <c r="BP1564" s="121">
        <v>0</v>
      </c>
      <c r="BQ1564" s="121">
        <v>0</v>
      </c>
      <c r="BR1564" s="121">
        <v>0</v>
      </c>
      <c r="BT1564" s="71">
        <v>5.7801599999999999E-6</v>
      </c>
      <c r="BU1564" s="71">
        <v>1.9392851000000001E-7</v>
      </c>
      <c r="BV1564" s="71">
        <v>2.1959085999999999E-6</v>
      </c>
      <c r="BW1564" s="71">
        <v>4.4771962999999999E-10</v>
      </c>
      <c r="BX1564" s="71">
        <v>6.1303906999999995E-7</v>
      </c>
      <c r="BY1564" s="71">
        <v>0</v>
      </c>
      <c r="BZ1564" s="71">
        <v>0</v>
      </c>
      <c r="CA1564" s="71">
        <v>0</v>
      </c>
      <c r="CB1564" s="71">
        <v>0</v>
      </c>
      <c r="CC1564" s="71">
        <v>1.3657763000000001E-9</v>
      </c>
      <c r="CD1564" s="71">
        <v>0</v>
      </c>
      <c r="CE1564" s="71">
        <v>0</v>
      </c>
      <c r="CF1564" s="71">
        <v>0</v>
      </c>
      <c r="CG1564" s="71">
        <v>1.9235398999999999E-7</v>
      </c>
      <c r="CH1564" s="71">
        <v>2.5831162000000002E-6</v>
      </c>
      <c r="CI1564" s="71">
        <v>8.4219151999999995E-14</v>
      </c>
      <c r="CJ1564" s="71">
        <v>0</v>
      </c>
      <c r="CL1564" s="186">
        <v>0</v>
      </c>
      <c r="CM1564" s="186">
        <v>7.8755365999999993E-2</v>
      </c>
      <c r="CN1564" s="187">
        <v>0</v>
      </c>
      <c r="CO1564" s="186">
        <v>1.3268306000000001E-4</v>
      </c>
      <c r="CP1564" s="186">
        <v>0</v>
      </c>
      <c r="CQ1564" s="186">
        <v>0</v>
      </c>
      <c r="CR1564" s="186">
        <v>2.0737530000000001E-5</v>
      </c>
      <c r="CS1564" s="186">
        <v>0</v>
      </c>
      <c r="CT1564" s="186">
        <v>0</v>
      </c>
      <c r="CU1564" s="186">
        <v>0</v>
      </c>
    </row>
    <row r="1565" spans="1:99" ht="14.4">
      <c r="A1565" t="s">
        <v>3623</v>
      </c>
      <c r="B1565" s="92" t="s">
        <v>1858</v>
      </c>
      <c r="C1565" s="126" t="str">
        <f t="shared" si="410"/>
        <v>B.046.02.105</v>
      </c>
      <c r="D1565" s="11" t="s">
        <v>1859</v>
      </c>
      <c r="E1565" s="125" t="s">
        <v>1058</v>
      </c>
      <c r="F1565" s="128" t="str">
        <f t="shared" si="411"/>
        <v>Electricity Newfoundland and Labrador production</v>
      </c>
      <c r="G1565" s="131">
        <f t="shared" si="406"/>
        <v>1.6029024200000001E-3</v>
      </c>
      <c r="H1565" s="183">
        <f t="shared" si="407"/>
        <v>9.1340048000000001E-5</v>
      </c>
      <c r="I1565" s="183">
        <f t="shared" si="408"/>
        <v>2.1739935200000001E-4</v>
      </c>
      <c r="J1565" s="184">
        <f t="shared" si="409"/>
        <v>1.9763682000000001E-4</v>
      </c>
      <c r="K1565" s="183">
        <v>1.0965262000000001E-3</v>
      </c>
      <c r="L1565" s="146">
        <v>1.5954782000000001E-4</v>
      </c>
      <c r="M1565" s="188">
        <v>5.7851532000000001E-5</v>
      </c>
      <c r="N1565" s="188">
        <v>5.0117185000000001E-5</v>
      </c>
      <c r="O1565" s="188">
        <v>4.1222863E-5</v>
      </c>
      <c r="P1565" s="146">
        <v>0</v>
      </c>
      <c r="Q1565" s="146">
        <v>0</v>
      </c>
      <c r="R1565" s="188">
        <v>0</v>
      </c>
      <c r="S1565" s="188">
        <v>1.9763682000000001E-4</v>
      </c>
      <c r="T1565" s="146">
        <v>0</v>
      </c>
      <c r="U1565" s="146">
        <v>0</v>
      </c>
      <c r="V1565" s="146">
        <v>0</v>
      </c>
      <c r="W1565" s="146">
        <v>0</v>
      </c>
      <c r="X1565" s="146">
        <v>0</v>
      </c>
      <c r="Z1565" s="157">
        <f t="shared" si="415"/>
        <v>7.3101746666666672E-3</v>
      </c>
      <c r="AB1565" s="131">
        <f t="shared" si="401"/>
        <v>1.0965262000000001E-3</v>
      </c>
      <c r="AC1565" s="131">
        <f t="shared" si="402"/>
        <v>3.0873940000000001E-4</v>
      </c>
      <c r="AD1565" s="131">
        <f t="shared" si="403"/>
        <v>2.1739935200000001E-4</v>
      </c>
      <c r="AE1565" s="131">
        <f t="shared" si="404"/>
        <v>2.1739935200000001E-4</v>
      </c>
      <c r="AF1565" s="131">
        <f t="shared" si="405"/>
        <v>1.9763682000000001E-4</v>
      </c>
      <c r="AH1565">
        <v>1.0976090000000001</v>
      </c>
      <c r="AI1565" s="71">
        <v>7.0474989000000002E-2</v>
      </c>
      <c r="AJ1565" s="71">
        <v>0</v>
      </c>
      <c r="AK1565" s="71">
        <v>0</v>
      </c>
      <c r="AL1565" s="71">
        <v>1.6404723999999999E-3</v>
      </c>
      <c r="AM1565" s="71">
        <v>4.0969259999999999E-3</v>
      </c>
      <c r="AN1565" s="71">
        <v>1.0213966000000001</v>
      </c>
      <c r="AP1565" s="129">
        <v>1.8371016E-4</v>
      </c>
      <c r="AQ1565" s="129">
        <v>1.7229337E-4</v>
      </c>
      <c r="AR1565" s="129">
        <v>6.5302888999999999E-6</v>
      </c>
      <c r="AS1565" s="129">
        <v>4.8865048000000002E-6</v>
      </c>
      <c r="AT1565" s="172">
        <f t="shared" si="412"/>
        <v>1.03293386095E-8</v>
      </c>
      <c r="AU1565" s="172">
        <f t="shared" si="413"/>
        <v>2.4150477118350003E-11</v>
      </c>
      <c r="AV1565" s="185">
        <f t="shared" si="414"/>
        <v>6.8438442819999999E-4</v>
      </c>
      <c r="AW1565" s="121">
        <v>6.7838419999999998E-9</v>
      </c>
      <c r="AX1565" s="121">
        <v>2.0468489000000002E-11</v>
      </c>
      <c r="AY1565" s="121">
        <v>5.5922835000000002E-16</v>
      </c>
      <c r="AZ1565" s="121">
        <v>0</v>
      </c>
      <c r="BA1565" s="121">
        <v>0</v>
      </c>
      <c r="BB1565" s="121">
        <v>1.3430095000000001E-12</v>
      </c>
      <c r="BC1565" s="121">
        <v>3.5441535999999999E-9</v>
      </c>
      <c r="BD1565" s="121">
        <v>3.0627169E-13</v>
      </c>
      <c r="BE1565" s="121">
        <v>3.3751571999999999E-12</v>
      </c>
      <c r="BF1565" s="121">
        <v>0</v>
      </c>
      <c r="BG1565" s="121">
        <v>0</v>
      </c>
      <c r="BH1565" s="121">
        <v>0</v>
      </c>
      <c r="BI1565" s="121">
        <v>0</v>
      </c>
      <c r="BJ1565" s="121">
        <v>0</v>
      </c>
      <c r="BK1565" s="121">
        <v>0</v>
      </c>
      <c r="BL1565" s="121">
        <v>0</v>
      </c>
      <c r="BM1565" s="121">
        <v>0</v>
      </c>
      <c r="BN1565" s="121">
        <v>7.5760781999999999E-6</v>
      </c>
      <c r="BO1565" s="121">
        <v>6.7680835E-4</v>
      </c>
      <c r="BP1565" s="121">
        <v>0</v>
      </c>
      <c r="BQ1565" s="121">
        <v>0</v>
      </c>
      <c r="BR1565" s="121">
        <v>0</v>
      </c>
      <c r="BT1565" s="71">
        <v>3.7873099999999998E-7</v>
      </c>
      <c r="BU1565" s="71">
        <v>2.3269353999999998E-8</v>
      </c>
      <c r="BV1565" s="71">
        <v>2.0382706E-7</v>
      </c>
      <c r="BW1565" s="71">
        <v>2.3860149000000001E-11</v>
      </c>
      <c r="BX1565" s="71">
        <v>5.6065533000000001E-8</v>
      </c>
      <c r="BY1565" s="71">
        <v>0</v>
      </c>
      <c r="BZ1565" s="71">
        <v>0</v>
      </c>
      <c r="CA1565" s="71">
        <v>0</v>
      </c>
      <c r="CB1565" s="71">
        <v>0</v>
      </c>
      <c r="CC1565" s="71">
        <v>7.2785785999999999E-11</v>
      </c>
      <c r="CD1565" s="71">
        <v>0</v>
      </c>
      <c r="CE1565" s="71">
        <v>0</v>
      </c>
      <c r="CF1565" s="71">
        <v>0</v>
      </c>
      <c r="CG1565" s="71">
        <v>1.1090659E-8</v>
      </c>
      <c r="CH1565" s="71">
        <v>8.4381496999999996E-8</v>
      </c>
      <c r="CI1565" s="71">
        <v>2.5062801999999999E-13</v>
      </c>
      <c r="CJ1565" s="71">
        <v>0</v>
      </c>
      <c r="CL1565" s="186">
        <v>0</v>
      </c>
      <c r="CM1565" s="186">
        <v>7.3101744999999997E-3</v>
      </c>
      <c r="CN1565" s="187">
        <v>0</v>
      </c>
      <c r="CO1565" s="186">
        <v>1.5920552999999999E-5</v>
      </c>
      <c r="CP1565" s="186">
        <v>0</v>
      </c>
      <c r="CQ1565" s="186">
        <v>0</v>
      </c>
      <c r="CR1565" s="186">
        <v>2.0009240999999999E-6</v>
      </c>
      <c r="CS1565" s="186">
        <v>0</v>
      </c>
      <c r="CT1565" s="186">
        <v>0</v>
      </c>
      <c r="CU1565" s="186">
        <v>0</v>
      </c>
    </row>
    <row r="1566" spans="1:99" ht="14.4">
      <c r="A1566" t="s">
        <v>3624</v>
      </c>
      <c r="B1566" s="92" t="s">
        <v>1858</v>
      </c>
      <c r="C1566" s="126" t="str">
        <f t="shared" si="410"/>
        <v>B.046.02.106</v>
      </c>
      <c r="D1566" s="11" t="s">
        <v>1859</v>
      </c>
      <c r="E1566" s="125" t="s">
        <v>1058</v>
      </c>
      <c r="F1566" s="128" t="str">
        <f t="shared" si="411"/>
        <v>Electricity Northwest Territories production</v>
      </c>
      <c r="G1566" s="131">
        <f t="shared" si="406"/>
        <v>2.9034476772999997E-2</v>
      </c>
      <c r="H1566" s="183">
        <f t="shared" si="407"/>
        <v>2.4648463999999998E-3</v>
      </c>
      <c r="I1566" s="183">
        <f t="shared" si="408"/>
        <v>6.4425550999999996E-3</v>
      </c>
      <c r="J1566" s="184">
        <f t="shared" si="409"/>
        <v>4.7348273000000001E-5</v>
      </c>
      <c r="K1566" s="183">
        <v>2.0079726999999999E-2</v>
      </c>
      <c r="L1566" s="146">
        <v>4.7764373999999998E-3</v>
      </c>
      <c r="M1566" s="146">
        <v>1.6661177E-3</v>
      </c>
      <c r="N1566" s="146">
        <v>1.4412144E-3</v>
      </c>
      <c r="O1566" s="146">
        <v>1.023632E-3</v>
      </c>
      <c r="P1566" s="146">
        <v>0</v>
      </c>
      <c r="Q1566" s="146">
        <v>0</v>
      </c>
      <c r="R1566" s="188">
        <v>0</v>
      </c>
      <c r="S1566" s="188">
        <v>4.7348273000000001E-5</v>
      </c>
      <c r="T1566" s="146">
        <v>0</v>
      </c>
      <c r="U1566" s="146">
        <v>0</v>
      </c>
      <c r="V1566" s="146">
        <v>0</v>
      </c>
      <c r="W1566" s="146">
        <v>0</v>
      </c>
      <c r="X1566" s="146">
        <v>0</v>
      </c>
      <c r="Z1566" s="157">
        <f t="shared" si="415"/>
        <v>0.13386484666666668</v>
      </c>
      <c r="AB1566" s="131">
        <f t="shared" si="401"/>
        <v>2.0079726999999999E-2</v>
      </c>
      <c r="AC1566" s="131">
        <f t="shared" si="402"/>
        <v>8.9074015000000003E-3</v>
      </c>
      <c r="AD1566" s="131">
        <f t="shared" si="403"/>
        <v>6.4425550999999996E-3</v>
      </c>
      <c r="AE1566" s="131">
        <f t="shared" si="404"/>
        <v>6.4425550999999996E-3</v>
      </c>
      <c r="AF1566" s="131">
        <f t="shared" si="405"/>
        <v>4.7348273000000001E-5</v>
      </c>
      <c r="AH1566">
        <v>2.3451868999999999</v>
      </c>
      <c r="AI1566" s="71">
        <v>2.1116795000000002</v>
      </c>
      <c r="AJ1566" s="71">
        <v>0</v>
      </c>
      <c r="AK1566" s="71">
        <v>0</v>
      </c>
      <c r="AL1566" s="71">
        <v>0</v>
      </c>
      <c r="AM1566" s="71">
        <v>2.5594693000000002E-2</v>
      </c>
      <c r="AN1566" s="71">
        <v>0.20791272999999999</v>
      </c>
      <c r="AP1566" s="129">
        <v>4.0638512999999999E-3</v>
      </c>
      <c r="AQ1566" s="129">
        <v>3.7874663999999999E-3</v>
      </c>
      <c r="AR1566" s="129">
        <v>1.3105813999999999E-4</v>
      </c>
      <c r="AS1566" s="129">
        <v>1.4532681999999999E-4</v>
      </c>
      <c r="AT1566" s="172">
        <f t="shared" si="412"/>
        <v>2.2706633077799998E-7</v>
      </c>
      <c r="AU1566" s="172">
        <f t="shared" si="413"/>
        <v>4.84682461961E-10</v>
      </c>
      <c r="AV1566" s="185">
        <f t="shared" si="414"/>
        <v>2.0353896017100002E-2</v>
      </c>
      <c r="AW1566" s="121">
        <v>1.2422658E-7</v>
      </c>
      <c r="AX1566" s="121">
        <v>3.7482157000000002E-10</v>
      </c>
      <c r="AY1566" s="121">
        <v>1.0240661E-14</v>
      </c>
      <c r="AZ1566" s="121">
        <v>0</v>
      </c>
      <c r="BA1566" s="121">
        <v>0</v>
      </c>
      <c r="BB1566" s="121">
        <v>3.8620778000000001E-11</v>
      </c>
      <c r="BC1566" s="121">
        <v>1.0280113E-7</v>
      </c>
      <c r="BD1566" s="121">
        <v>8.8074213000000008E-12</v>
      </c>
      <c r="BE1566" s="121">
        <v>1.0104323E-10</v>
      </c>
      <c r="BF1566" s="121">
        <v>0</v>
      </c>
      <c r="BG1566" s="121">
        <v>0</v>
      </c>
      <c r="BH1566" s="121">
        <v>0</v>
      </c>
      <c r="BI1566" s="121">
        <v>0</v>
      </c>
      <c r="BJ1566" s="121">
        <v>0</v>
      </c>
      <c r="BK1566" s="121">
        <v>0</v>
      </c>
      <c r="BL1566" s="121">
        <v>0</v>
      </c>
      <c r="BM1566" s="121">
        <v>0</v>
      </c>
      <c r="BN1566" s="121">
        <v>1.8150171E-6</v>
      </c>
      <c r="BO1566" s="121">
        <v>2.0352081000000001E-2</v>
      </c>
      <c r="BP1566" s="121">
        <v>0</v>
      </c>
      <c r="BQ1566" s="121">
        <v>0</v>
      </c>
      <c r="BR1566" s="121">
        <v>0</v>
      </c>
      <c r="BT1566" s="71">
        <v>8.7729120999999997E-6</v>
      </c>
      <c r="BU1566" s="71">
        <v>6.9662256000000002E-7</v>
      </c>
      <c r="BV1566" s="71">
        <v>3.7325071000000002E-6</v>
      </c>
      <c r="BW1566" s="71">
        <v>6.8614368999999997E-10</v>
      </c>
      <c r="BX1566" s="71">
        <v>1.4900646000000001E-6</v>
      </c>
      <c r="BY1566" s="71">
        <v>0</v>
      </c>
      <c r="BZ1566" s="71">
        <v>0</v>
      </c>
      <c r="CA1566" s="71">
        <v>0</v>
      </c>
      <c r="CB1566" s="71">
        <v>0</v>
      </c>
      <c r="CC1566" s="71">
        <v>2.0930928999999999E-9</v>
      </c>
      <c r="CD1566" s="71">
        <v>0</v>
      </c>
      <c r="CE1566" s="71">
        <v>0</v>
      </c>
      <c r="CF1566" s="71">
        <v>0</v>
      </c>
      <c r="CG1566" s="71">
        <v>3.2071592999999998E-7</v>
      </c>
      <c r="CH1566" s="71">
        <v>2.5302226000000002E-6</v>
      </c>
      <c r="CI1566" s="71">
        <v>6.0043486999999999E-14</v>
      </c>
      <c r="CJ1566" s="71">
        <v>0</v>
      </c>
      <c r="CL1566" s="186">
        <v>0</v>
      </c>
      <c r="CM1566" s="186">
        <v>0.13386484000000001</v>
      </c>
      <c r="CN1566" s="187">
        <v>0</v>
      </c>
      <c r="CO1566" s="186">
        <v>4.7661901000000003E-4</v>
      </c>
      <c r="CP1566" s="186">
        <v>0</v>
      </c>
      <c r="CQ1566" s="186">
        <v>0</v>
      </c>
      <c r="CR1566" s="186">
        <v>5.4653693999999998E-5</v>
      </c>
      <c r="CS1566" s="186">
        <v>0</v>
      </c>
      <c r="CT1566" s="186">
        <v>0</v>
      </c>
      <c r="CU1566" s="186">
        <v>0</v>
      </c>
    </row>
    <row r="1567" spans="1:99" ht="14.4">
      <c r="A1567" t="s">
        <v>3625</v>
      </c>
      <c r="B1567" s="92" t="s">
        <v>1858</v>
      </c>
      <c r="C1567" s="126" t="str">
        <f t="shared" si="410"/>
        <v>B.046.02.107</v>
      </c>
      <c r="D1567" s="11" t="s">
        <v>1859</v>
      </c>
      <c r="E1567" s="125" t="s">
        <v>1058</v>
      </c>
      <c r="F1567" s="128" t="str">
        <f t="shared" si="411"/>
        <v>Electricity Nova Scotia production</v>
      </c>
      <c r="G1567" s="131">
        <f t="shared" si="406"/>
        <v>3.4958874708E-2</v>
      </c>
      <c r="H1567" s="183">
        <f t="shared" si="407"/>
        <v>2.9330668000000001E-3</v>
      </c>
      <c r="I1567" s="183">
        <f t="shared" si="408"/>
        <v>4.3084065000000005E-3</v>
      </c>
      <c r="J1567" s="184">
        <f t="shared" si="409"/>
        <v>6.8932408000000006E-5</v>
      </c>
      <c r="K1567" s="183">
        <v>2.7648468999999998E-2</v>
      </c>
      <c r="L1567" s="188">
        <v>2.1789571000000001E-3</v>
      </c>
      <c r="M1567" s="188">
        <v>2.1294494E-3</v>
      </c>
      <c r="N1567" s="188">
        <v>1.8532971000000001E-3</v>
      </c>
      <c r="O1567" s="146">
        <v>1.0797697E-3</v>
      </c>
      <c r="P1567" s="146">
        <v>0</v>
      </c>
      <c r="Q1567" s="146">
        <v>0</v>
      </c>
      <c r="R1567" s="146">
        <v>0</v>
      </c>
      <c r="S1567" s="188">
        <v>6.8932408000000006E-5</v>
      </c>
      <c r="T1567" s="146">
        <v>0</v>
      </c>
      <c r="U1567" s="146">
        <v>0</v>
      </c>
      <c r="V1567" s="146">
        <v>0</v>
      </c>
      <c r="W1567" s="146">
        <v>0</v>
      </c>
      <c r="X1567" s="146">
        <v>0</v>
      </c>
      <c r="Z1567" s="157">
        <f t="shared" si="415"/>
        <v>0.18432312666666667</v>
      </c>
      <c r="AB1567" s="131">
        <f t="shared" si="401"/>
        <v>2.7648468999999998E-2</v>
      </c>
      <c r="AC1567" s="131">
        <f t="shared" si="402"/>
        <v>7.2414733000000005E-3</v>
      </c>
      <c r="AD1567" s="131">
        <f t="shared" si="403"/>
        <v>4.3084065000000005E-3</v>
      </c>
      <c r="AE1567" s="131">
        <f t="shared" si="404"/>
        <v>4.3084065000000005E-3</v>
      </c>
      <c r="AF1567" s="131">
        <f t="shared" si="405"/>
        <v>6.8932408000000006E-5</v>
      </c>
      <c r="AH1567">
        <v>2.3786130999999999</v>
      </c>
      <c r="AI1567" s="71">
        <v>1.9881887</v>
      </c>
      <c r="AJ1567" s="71">
        <v>0</v>
      </c>
      <c r="AK1567" s="71">
        <v>0</v>
      </c>
      <c r="AL1567" s="71">
        <v>0.11351114</v>
      </c>
      <c r="AM1567" s="71">
        <v>0.16256127000000001</v>
      </c>
      <c r="AN1567" s="71">
        <v>0.11435202999999999</v>
      </c>
      <c r="AP1567" s="129">
        <v>4.0021685000000001E-3</v>
      </c>
      <c r="AQ1567" s="129">
        <v>3.7965431999999999E-3</v>
      </c>
      <c r="AR1567" s="129">
        <v>1.5508504000000001E-4</v>
      </c>
      <c r="AS1567" s="129">
        <v>5.0540227000000002E-5</v>
      </c>
      <c r="AT1567" s="172">
        <f t="shared" si="412"/>
        <v>2.2761049851700002E-7</v>
      </c>
      <c r="AU1567" s="172">
        <f t="shared" si="413"/>
        <v>5.7353935171899998E-10</v>
      </c>
      <c r="AV1567" s="185">
        <f t="shared" si="414"/>
        <v>7.0784632090000006E-3</v>
      </c>
      <c r="AW1567" s="121">
        <v>1.7105186000000001E-7</v>
      </c>
      <c r="AX1567" s="121">
        <v>5.1610476000000001E-10</v>
      </c>
      <c r="AY1567" s="121">
        <v>1.4100718999999999E-14</v>
      </c>
      <c r="AZ1567" s="121">
        <v>0</v>
      </c>
      <c r="BA1567" s="121">
        <v>0</v>
      </c>
      <c r="BB1567" s="121">
        <v>4.9663517000000001E-11</v>
      </c>
      <c r="BC1567" s="121">
        <v>5.6508975000000002E-8</v>
      </c>
      <c r="BD1567" s="121">
        <v>1.1325704E-11</v>
      </c>
      <c r="BE1567" s="121">
        <v>4.6094786999999997E-11</v>
      </c>
      <c r="BF1567" s="121">
        <v>0</v>
      </c>
      <c r="BG1567" s="121">
        <v>0</v>
      </c>
      <c r="BH1567" s="121">
        <v>0</v>
      </c>
      <c r="BI1567" s="121">
        <v>0</v>
      </c>
      <c r="BJ1567" s="121">
        <v>0</v>
      </c>
      <c r="BK1567" s="121">
        <v>0</v>
      </c>
      <c r="BL1567" s="121">
        <v>0</v>
      </c>
      <c r="BM1567" s="121">
        <v>0</v>
      </c>
      <c r="BN1567" s="121">
        <v>2.6424089999999999E-6</v>
      </c>
      <c r="BO1567" s="121">
        <v>7.0758208000000003E-3</v>
      </c>
      <c r="BP1567" s="121">
        <v>0</v>
      </c>
      <c r="BQ1567" s="121">
        <v>0</v>
      </c>
      <c r="BR1567" s="121">
        <v>0</v>
      </c>
      <c r="BT1567" s="71">
        <v>9.4366333000000005E-6</v>
      </c>
      <c r="BU1567" s="71">
        <v>3.1779139E-7</v>
      </c>
      <c r="BV1567" s="71">
        <v>5.1394178999999996E-6</v>
      </c>
      <c r="BW1567" s="71">
        <v>8.8233096999999997E-10</v>
      </c>
      <c r="BX1567" s="71">
        <v>1.2282560999999999E-6</v>
      </c>
      <c r="BY1567" s="71">
        <v>0</v>
      </c>
      <c r="BZ1567" s="71">
        <v>0</v>
      </c>
      <c r="CA1567" s="71">
        <v>0</v>
      </c>
      <c r="CB1567" s="71">
        <v>0</v>
      </c>
      <c r="CC1567" s="71">
        <v>2.6915654999999998E-9</v>
      </c>
      <c r="CD1567" s="71">
        <v>0</v>
      </c>
      <c r="CE1567" s="71">
        <v>0</v>
      </c>
      <c r="CF1567" s="71">
        <v>0</v>
      </c>
      <c r="CG1567" s="71">
        <v>3.7489665000000003E-7</v>
      </c>
      <c r="CH1567" s="71">
        <v>2.3726973000000001E-6</v>
      </c>
      <c r="CI1567" s="71">
        <v>8.7414848000000001E-14</v>
      </c>
      <c r="CJ1567" s="71">
        <v>0</v>
      </c>
      <c r="CL1567" s="186">
        <v>0</v>
      </c>
      <c r="CM1567" s="186">
        <v>0.18432313</v>
      </c>
      <c r="CN1567" s="187">
        <v>0</v>
      </c>
      <c r="CO1567" s="186">
        <v>2.1742824E-4</v>
      </c>
      <c r="CP1567" s="186">
        <v>0</v>
      </c>
      <c r="CQ1567" s="186">
        <v>0</v>
      </c>
      <c r="CR1567" s="186">
        <v>4.0214203E-5</v>
      </c>
      <c r="CS1567" s="186">
        <v>0</v>
      </c>
      <c r="CT1567" s="186">
        <v>0</v>
      </c>
      <c r="CU1567" s="186">
        <v>0</v>
      </c>
    </row>
    <row r="1568" spans="1:99" ht="14.4">
      <c r="A1568" t="s">
        <v>3626</v>
      </c>
      <c r="B1568" s="92" t="s">
        <v>1858</v>
      </c>
      <c r="C1568" s="126" t="str">
        <f t="shared" si="410"/>
        <v>B.046.02.108</v>
      </c>
      <c r="D1568" s="11" t="s">
        <v>1859</v>
      </c>
      <c r="E1568" s="125" t="s">
        <v>1058</v>
      </c>
      <c r="F1568" s="128" t="str">
        <f t="shared" si="411"/>
        <v>Electricity Nunavut production</v>
      </c>
      <c r="G1568" s="131">
        <f t="shared" si="406"/>
        <v>4.6695223512630002E-2</v>
      </c>
      <c r="H1568" s="183">
        <f t="shared" si="407"/>
        <v>2.8719282999999998E-3</v>
      </c>
      <c r="I1568" s="183">
        <f t="shared" si="408"/>
        <v>8.744920199999999E-3</v>
      </c>
      <c r="J1568" s="184">
        <f t="shared" si="409"/>
        <v>1.3101262999999999E-7</v>
      </c>
      <c r="K1568" s="190">
        <v>3.5078244000000001E-2</v>
      </c>
      <c r="L1568" s="188">
        <v>6.8957419999999998E-3</v>
      </c>
      <c r="M1568" s="188">
        <v>1.8491782E-3</v>
      </c>
      <c r="N1568" s="188">
        <v>1.5657374999999999E-3</v>
      </c>
      <c r="O1568" s="146">
        <v>1.3061908000000001E-3</v>
      </c>
      <c r="P1568" s="146">
        <v>0</v>
      </c>
      <c r="Q1568" s="146">
        <v>0</v>
      </c>
      <c r="R1568" s="146">
        <v>0</v>
      </c>
      <c r="S1568" s="188">
        <v>1.3101262999999999E-7</v>
      </c>
      <c r="T1568" s="146">
        <v>0</v>
      </c>
      <c r="U1568" s="146">
        <v>0</v>
      </c>
      <c r="V1568" s="146">
        <v>0</v>
      </c>
      <c r="W1568" s="146">
        <v>0</v>
      </c>
      <c r="X1568" s="146">
        <v>0</v>
      </c>
      <c r="Z1568" s="157">
        <f t="shared" si="415"/>
        <v>0.23385496000000003</v>
      </c>
      <c r="AB1568" s="131">
        <f t="shared" si="401"/>
        <v>3.5078244000000001E-2</v>
      </c>
      <c r="AC1568" s="131">
        <f t="shared" si="402"/>
        <v>1.1616848500000001E-2</v>
      </c>
      <c r="AD1568" s="131">
        <f t="shared" si="403"/>
        <v>8.744920199999999E-3</v>
      </c>
      <c r="AE1568" s="131">
        <f t="shared" si="404"/>
        <v>8.744920199999999E-3</v>
      </c>
      <c r="AF1568" s="131">
        <f t="shared" si="405"/>
        <v>1.3101262999999999E-7</v>
      </c>
      <c r="AH1568">
        <v>2.7907391000000001</v>
      </c>
      <c r="AI1568" s="71">
        <v>2.7902452000000002</v>
      </c>
      <c r="AJ1568" s="71">
        <v>0</v>
      </c>
      <c r="AK1568" s="71">
        <v>0</v>
      </c>
      <c r="AL1568" s="71">
        <v>0</v>
      </c>
      <c r="AM1568" s="71">
        <v>4.9388400999999995E-4</v>
      </c>
      <c r="AN1568" s="71">
        <v>0</v>
      </c>
      <c r="AP1568" s="129">
        <v>6.4695079000000001E-3</v>
      </c>
      <c r="AQ1568" s="129">
        <v>6.0511910999999996E-3</v>
      </c>
      <c r="AR1568" s="129">
        <v>2.1909330000000001E-4</v>
      </c>
      <c r="AS1568" s="129">
        <v>1.9922354000000001E-4</v>
      </c>
      <c r="AT1568" s="172">
        <f t="shared" si="412"/>
        <v>3.6278123767099998E-7</v>
      </c>
      <c r="AU1568" s="172">
        <f t="shared" si="413"/>
        <v>8.1025627550400001E-10</v>
      </c>
      <c r="AV1568" s="185">
        <f t="shared" si="414"/>
        <v>2.7902457022150901E-2</v>
      </c>
      <c r="AW1568" s="121">
        <v>2.1701740000000001E-7</v>
      </c>
      <c r="AX1568" s="121">
        <v>6.5479389000000003E-10</v>
      </c>
      <c r="AY1568" s="121">
        <v>1.7889904000000002E-14</v>
      </c>
      <c r="AZ1568" s="121">
        <v>0</v>
      </c>
      <c r="BA1568" s="121">
        <v>0</v>
      </c>
      <c r="BB1568" s="121">
        <v>4.1957671000000003E-11</v>
      </c>
      <c r="BC1568" s="121">
        <v>1.4572188E-7</v>
      </c>
      <c r="BD1568" s="121">
        <v>9.5683956000000002E-12</v>
      </c>
      <c r="BE1568" s="121">
        <v>1.4587609999999999E-10</v>
      </c>
      <c r="BF1568" s="121">
        <v>0</v>
      </c>
      <c r="BG1568" s="121">
        <v>0</v>
      </c>
      <c r="BH1568" s="121">
        <v>0</v>
      </c>
      <c r="BI1568" s="121">
        <v>0</v>
      </c>
      <c r="BJ1568" s="121">
        <v>0</v>
      </c>
      <c r="BK1568" s="121">
        <v>0</v>
      </c>
      <c r="BL1568" s="121">
        <v>0</v>
      </c>
      <c r="BM1568" s="121">
        <v>0</v>
      </c>
      <c r="BN1568" s="121">
        <v>5.0221509000000004E-9</v>
      </c>
      <c r="BO1568" s="121">
        <v>2.7902452000000001E-2</v>
      </c>
      <c r="BP1568" s="121">
        <v>0</v>
      </c>
      <c r="BQ1568" s="121">
        <v>0</v>
      </c>
      <c r="BR1568" s="121">
        <v>0</v>
      </c>
      <c r="BT1568" s="71">
        <v>1.3260532E-5</v>
      </c>
      <c r="BU1568" s="71">
        <v>1.0057139E-6</v>
      </c>
      <c r="BV1568" s="71">
        <v>6.5204967999999999E-6</v>
      </c>
      <c r="BW1568" s="71">
        <v>7.4542751999999999E-10</v>
      </c>
      <c r="BX1568" s="71">
        <v>1.9975864999999999E-6</v>
      </c>
      <c r="BY1568" s="71">
        <v>0</v>
      </c>
      <c r="BZ1568" s="71">
        <v>0</v>
      </c>
      <c r="CA1568" s="71">
        <v>0</v>
      </c>
      <c r="CB1568" s="71">
        <v>0</v>
      </c>
      <c r="CC1568" s="71">
        <v>2.2739391999999999E-9</v>
      </c>
      <c r="CD1568" s="71">
        <v>0</v>
      </c>
      <c r="CE1568" s="71">
        <v>0</v>
      </c>
      <c r="CF1568" s="71">
        <v>0</v>
      </c>
      <c r="CG1568" s="71">
        <v>3.6458327999999999E-7</v>
      </c>
      <c r="CH1568" s="71">
        <v>3.3691319000000002E-6</v>
      </c>
      <c r="CI1568" s="71">
        <v>1.6614028E-16</v>
      </c>
      <c r="CJ1568" s="71">
        <v>0</v>
      </c>
      <c r="CL1568" s="186">
        <v>0</v>
      </c>
      <c r="CM1568" s="186">
        <v>0.23385496</v>
      </c>
      <c r="CN1568" s="187">
        <v>0</v>
      </c>
      <c r="CO1568" s="186">
        <v>6.8809480000000004E-4</v>
      </c>
      <c r="CP1568" s="186">
        <v>0</v>
      </c>
      <c r="CQ1568" s="186">
        <v>0</v>
      </c>
      <c r="CR1568" s="186">
        <v>7.4623565999999995E-5</v>
      </c>
      <c r="CS1568" s="186">
        <v>0</v>
      </c>
      <c r="CT1568" s="186">
        <v>0</v>
      </c>
      <c r="CU1568" s="186">
        <v>0</v>
      </c>
    </row>
    <row r="1569" spans="1:99" ht="14.4">
      <c r="A1569" t="s">
        <v>3627</v>
      </c>
      <c r="B1569" s="92" t="s">
        <v>1858</v>
      </c>
      <c r="C1569" s="126" t="str">
        <f t="shared" si="410"/>
        <v>B.046.02.109</v>
      </c>
      <c r="D1569" s="11" t="s">
        <v>1859</v>
      </c>
      <c r="E1569" s="125" t="s">
        <v>1058</v>
      </c>
      <c r="F1569" s="128" t="str">
        <f t="shared" si="411"/>
        <v>Electricity Ontario production</v>
      </c>
      <c r="G1569" s="131">
        <f t="shared" si="406"/>
        <v>1.9190938104999999E-2</v>
      </c>
      <c r="H1569" s="183">
        <f t="shared" si="407"/>
        <v>6.8308530000000004E-4</v>
      </c>
      <c r="I1569" s="183">
        <f t="shared" si="408"/>
        <v>1.2114237199999998E-3</v>
      </c>
      <c r="J1569" s="184">
        <f t="shared" si="409"/>
        <v>1.3231322685E-2</v>
      </c>
      <c r="K1569" s="183">
        <v>4.0651063999999999E-3</v>
      </c>
      <c r="L1569" s="146">
        <v>6.7219228999999998E-4</v>
      </c>
      <c r="M1569" s="188">
        <v>5.3923142999999995E-4</v>
      </c>
      <c r="N1569" s="188">
        <v>4.8496336000000001E-4</v>
      </c>
      <c r="O1569" s="188">
        <v>1.9812194000000001E-4</v>
      </c>
      <c r="P1569" s="146">
        <v>0</v>
      </c>
      <c r="Q1569" s="146">
        <v>0</v>
      </c>
      <c r="R1569" s="188">
        <v>0</v>
      </c>
      <c r="S1569" s="188">
        <v>7.9631684999999998E-5</v>
      </c>
      <c r="T1569" s="146">
        <v>0</v>
      </c>
      <c r="U1569" s="146">
        <v>1.3151691E-2</v>
      </c>
      <c r="V1569" s="146">
        <v>0</v>
      </c>
      <c r="W1569" s="146">
        <v>0</v>
      </c>
      <c r="X1569" s="146">
        <v>0</v>
      </c>
      <c r="Z1569" s="157">
        <f t="shared" si="415"/>
        <v>2.7100709333333334E-2</v>
      </c>
      <c r="AB1569" s="131">
        <f t="shared" si="401"/>
        <v>4.0651063999999999E-3</v>
      </c>
      <c r="AC1569" s="131">
        <f t="shared" si="402"/>
        <v>1.8945090199999999E-3</v>
      </c>
      <c r="AD1569" s="131">
        <f t="shared" si="403"/>
        <v>1.2114237199999998E-3</v>
      </c>
      <c r="AE1569" s="131">
        <f t="shared" si="404"/>
        <v>1.2114237199999998E-3</v>
      </c>
      <c r="AF1569" s="131">
        <f t="shared" si="405"/>
        <v>1.3231322685E-2</v>
      </c>
      <c r="AH1569">
        <v>2.5419816000000002</v>
      </c>
      <c r="AI1569" s="71">
        <v>0.33315623999999999</v>
      </c>
      <c r="AJ1569" s="71">
        <v>1.8221046999999999</v>
      </c>
      <c r="AK1569" s="71">
        <v>0</v>
      </c>
      <c r="AL1569" s="71">
        <v>1.9998235E-2</v>
      </c>
      <c r="AM1569" s="71">
        <v>9.8604142000000006E-2</v>
      </c>
      <c r="AN1569" s="71">
        <v>0.26811833000000002</v>
      </c>
      <c r="AP1569" s="129">
        <v>7.190721E-4</v>
      </c>
      <c r="AQ1569" s="129">
        <v>6.7516978999999997E-4</v>
      </c>
      <c r="AR1569" s="129">
        <v>2.5165486E-5</v>
      </c>
      <c r="AS1569" s="129">
        <v>1.8736823999999999E-5</v>
      </c>
      <c r="AT1569" s="172">
        <f t="shared" si="412"/>
        <v>4.047780475E-8</v>
      </c>
      <c r="AU1569" s="172">
        <f t="shared" si="413"/>
        <v>9.3067628204299997E-11</v>
      </c>
      <c r="AV1569" s="185">
        <f t="shared" si="414"/>
        <v>2.6242049590000003E-3</v>
      </c>
      <c r="AW1569" s="121">
        <v>2.5149457999999999E-8</v>
      </c>
      <c r="AX1569" s="121">
        <v>7.5881985999999997E-11</v>
      </c>
      <c r="AY1569" s="121">
        <v>2.0732042999999999E-15</v>
      </c>
      <c r="AZ1569" s="121">
        <v>0</v>
      </c>
      <c r="BA1569" s="121">
        <v>0</v>
      </c>
      <c r="BB1569" s="121">
        <v>1.2995749999999999E-11</v>
      </c>
      <c r="BC1569" s="121">
        <v>1.5315351000000001E-8</v>
      </c>
      <c r="BD1569" s="121">
        <v>2.963665E-12</v>
      </c>
      <c r="BE1569" s="121">
        <v>1.4219904E-11</v>
      </c>
      <c r="BF1569" s="121">
        <v>0</v>
      </c>
      <c r="BG1569" s="121">
        <v>0</v>
      </c>
      <c r="BH1569" s="121">
        <v>0</v>
      </c>
      <c r="BI1569" s="121">
        <v>0</v>
      </c>
      <c r="BJ1569" s="121">
        <v>0</v>
      </c>
      <c r="BK1569" s="121">
        <v>0</v>
      </c>
      <c r="BL1569" s="121">
        <v>0</v>
      </c>
      <c r="BM1569" s="121">
        <v>0</v>
      </c>
      <c r="BN1569" s="121">
        <v>2.2021959000000001E-5</v>
      </c>
      <c r="BO1569" s="121">
        <v>2.6021830000000001E-3</v>
      </c>
      <c r="BP1569" s="121">
        <v>0</v>
      </c>
      <c r="BQ1569" s="121">
        <v>0</v>
      </c>
      <c r="BR1569" s="121">
        <v>0</v>
      </c>
      <c r="BT1569" s="71">
        <v>3.9283542000000002E-6</v>
      </c>
      <c r="BU1569" s="71">
        <v>9.8036311999999999E-8</v>
      </c>
      <c r="BV1569" s="71">
        <v>7.5563967999999996E-7</v>
      </c>
      <c r="BW1569" s="71">
        <v>2.3088482999999999E-10</v>
      </c>
      <c r="BX1569" s="71">
        <v>2.5809089999999999E-7</v>
      </c>
      <c r="BY1569" s="71">
        <v>0</v>
      </c>
      <c r="BZ1569" s="71">
        <v>0</v>
      </c>
      <c r="CA1569" s="71">
        <v>0</v>
      </c>
      <c r="CB1569" s="71">
        <v>0</v>
      </c>
      <c r="CC1569" s="71">
        <v>7.0431806999999999E-10</v>
      </c>
      <c r="CD1569" s="71">
        <v>0</v>
      </c>
      <c r="CE1569" s="71">
        <v>0</v>
      </c>
      <c r="CF1569" s="71">
        <v>0</v>
      </c>
      <c r="CG1569" s="71">
        <v>9.9067225999999996E-8</v>
      </c>
      <c r="CH1569" s="71">
        <v>2.7165846999999999E-6</v>
      </c>
      <c r="CI1569" s="71">
        <v>1.0098286E-13</v>
      </c>
      <c r="CJ1569" s="71">
        <v>0</v>
      </c>
      <c r="CL1569" s="186">
        <v>0</v>
      </c>
      <c r="CM1569" s="186">
        <v>2.7100709000000001E-2</v>
      </c>
      <c r="CN1569" s="187">
        <v>0</v>
      </c>
      <c r="CO1569" s="186">
        <v>6.7075017000000004E-5</v>
      </c>
      <c r="CP1569" s="186">
        <v>0</v>
      </c>
      <c r="CQ1569" s="186">
        <v>0</v>
      </c>
      <c r="CR1569" s="186">
        <v>9.0397248999999993E-6</v>
      </c>
      <c r="CS1569" s="186">
        <v>0</v>
      </c>
      <c r="CT1569" s="186">
        <v>0</v>
      </c>
      <c r="CU1569" s="186">
        <v>0</v>
      </c>
    </row>
    <row r="1570" spans="1:99" ht="14.4">
      <c r="A1570" t="s">
        <v>3628</v>
      </c>
      <c r="B1570" s="92" t="s">
        <v>1858</v>
      </c>
      <c r="C1570" s="126" t="str">
        <f t="shared" si="410"/>
        <v>B.046.02.110</v>
      </c>
      <c r="D1570" s="11" t="s">
        <v>1859</v>
      </c>
      <c r="E1570" s="125" t="s">
        <v>1058</v>
      </c>
      <c r="F1570" s="128" t="str">
        <f t="shared" si="411"/>
        <v>Electricity New Brunswick production</v>
      </c>
      <c r="G1570" s="131">
        <f t="shared" si="406"/>
        <v>2.4596205418999997E-2</v>
      </c>
      <c r="H1570" s="183">
        <f t="shared" si="407"/>
        <v>1.4468430300000001E-3</v>
      </c>
      <c r="I1570" s="183">
        <f t="shared" si="408"/>
        <v>2.4023109999999999E-3</v>
      </c>
      <c r="J1570" s="184">
        <f t="shared" si="409"/>
        <v>8.933746389E-3</v>
      </c>
      <c r="K1570" s="183">
        <v>1.1813305E-2</v>
      </c>
      <c r="L1570" s="188">
        <v>1.3296833E-3</v>
      </c>
      <c r="M1570" s="188">
        <v>1.0726277000000001E-3</v>
      </c>
      <c r="N1570" s="188">
        <v>9.4041521999999999E-4</v>
      </c>
      <c r="O1570" s="188">
        <v>5.0642780999999996E-4</v>
      </c>
      <c r="P1570" s="146">
        <v>0</v>
      </c>
      <c r="Q1570" s="146">
        <v>0</v>
      </c>
      <c r="R1570" s="146">
        <v>0</v>
      </c>
      <c r="S1570" s="146">
        <v>6.6412389000000005E-5</v>
      </c>
      <c r="T1570" s="146">
        <v>0</v>
      </c>
      <c r="U1570" s="146">
        <v>8.8673339999999993E-3</v>
      </c>
      <c r="V1570" s="146">
        <v>0</v>
      </c>
      <c r="W1570" s="146">
        <v>0</v>
      </c>
      <c r="X1570" s="146">
        <v>0</v>
      </c>
      <c r="Z1570" s="157">
        <f t="shared" si="415"/>
        <v>7.8755366666666674E-2</v>
      </c>
      <c r="AB1570" s="131">
        <f t="shared" si="401"/>
        <v>1.1813305E-2</v>
      </c>
      <c r="AC1570" s="131">
        <f t="shared" si="402"/>
        <v>3.8491540299999999E-3</v>
      </c>
      <c r="AD1570" s="131">
        <f t="shared" si="403"/>
        <v>2.4023109999999999E-3</v>
      </c>
      <c r="AE1570" s="131">
        <f t="shared" si="404"/>
        <v>2.4023109999999999E-3</v>
      </c>
      <c r="AF1570" s="131">
        <f t="shared" si="405"/>
        <v>8.933746389E-3</v>
      </c>
      <c r="AH1570">
        <v>2.5356508999999998</v>
      </c>
      <c r="AI1570" s="71">
        <v>0.85343022000000002</v>
      </c>
      <c r="AJ1570" s="71">
        <v>1.2285272</v>
      </c>
      <c r="AK1570" s="71">
        <v>0</v>
      </c>
      <c r="AL1570" s="71">
        <v>0.13455143999999999</v>
      </c>
      <c r="AM1570" s="71">
        <v>5.0713426999999998E-2</v>
      </c>
      <c r="AN1570" s="71">
        <v>0.26842854999999999</v>
      </c>
      <c r="AP1570" s="129">
        <v>1.8563141E-3</v>
      </c>
      <c r="AQ1570" s="129">
        <v>1.7547730000000001E-3</v>
      </c>
      <c r="AR1570" s="129">
        <v>6.8788906000000004E-5</v>
      </c>
      <c r="AS1570" s="129">
        <v>3.2752242000000003E-5</v>
      </c>
      <c r="AT1570" s="172">
        <f t="shared" si="412"/>
        <v>1.05202216669E-7</v>
      </c>
      <c r="AU1570" s="172">
        <f t="shared" si="413"/>
        <v>2.5439683668550001E-10</v>
      </c>
      <c r="AV1570" s="185">
        <f t="shared" si="414"/>
        <v>4.5871487539999997E-3</v>
      </c>
      <c r="AW1570" s="121">
        <v>7.3084980000000003E-8</v>
      </c>
      <c r="AX1570" s="121">
        <v>2.2051502E-10</v>
      </c>
      <c r="AY1570" s="121">
        <v>6.0247854999999999E-15</v>
      </c>
      <c r="AZ1570" s="121">
        <v>0</v>
      </c>
      <c r="BA1570" s="121">
        <v>0</v>
      </c>
      <c r="BB1570" s="121">
        <v>2.5200668999999999E-11</v>
      </c>
      <c r="BC1570" s="121">
        <v>3.2092035999999999E-8</v>
      </c>
      <c r="BD1570" s="121">
        <v>5.7469818999999997E-12</v>
      </c>
      <c r="BE1570" s="121">
        <v>2.8128809999999999E-11</v>
      </c>
      <c r="BF1570" s="121">
        <v>0</v>
      </c>
      <c r="BG1570" s="121">
        <v>0</v>
      </c>
      <c r="BH1570" s="121">
        <v>0</v>
      </c>
      <c r="BI1570" s="121">
        <v>0</v>
      </c>
      <c r="BJ1570" s="121">
        <v>0</v>
      </c>
      <c r="BK1570" s="121">
        <v>0</v>
      </c>
      <c r="BL1570" s="121">
        <v>0</v>
      </c>
      <c r="BM1570" s="121">
        <v>0</v>
      </c>
      <c r="BN1570" s="121">
        <v>1.5335654E-5</v>
      </c>
      <c r="BO1570" s="121">
        <v>4.5718130999999997E-3</v>
      </c>
      <c r="BP1570" s="121">
        <v>0</v>
      </c>
      <c r="BQ1570" s="121">
        <v>0</v>
      </c>
      <c r="BR1570" s="121">
        <v>0</v>
      </c>
      <c r="BT1570" s="71">
        <v>5.7801599999999999E-6</v>
      </c>
      <c r="BU1570" s="71">
        <v>1.9392851000000001E-7</v>
      </c>
      <c r="BV1570" s="71">
        <v>2.1959085999999999E-6</v>
      </c>
      <c r="BW1570" s="71">
        <v>4.4771962999999999E-10</v>
      </c>
      <c r="BX1570" s="71">
        <v>6.1303906999999995E-7</v>
      </c>
      <c r="BY1570" s="71">
        <v>0</v>
      </c>
      <c r="BZ1570" s="71">
        <v>0</v>
      </c>
      <c r="CA1570" s="71">
        <v>0</v>
      </c>
      <c r="CB1570" s="71">
        <v>0</v>
      </c>
      <c r="CC1570" s="71">
        <v>1.3657763000000001E-9</v>
      </c>
      <c r="CD1570" s="71">
        <v>0</v>
      </c>
      <c r="CE1570" s="71">
        <v>0</v>
      </c>
      <c r="CF1570" s="71">
        <v>0</v>
      </c>
      <c r="CG1570" s="71">
        <v>1.9235398999999999E-7</v>
      </c>
      <c r="CH1570" s="71">
        <v>2.5831162000000002E-6</v>
      </c>
      <c r="CI1570" s="71">
        <v>8.4219151999999995E-14</v>
      </c>
      <c r="CJ1570" s="71">
        <v>0</v>
      </c>
      <c r="CL1570" s="186">
        <v>0</v>
      </c>
      <c r="CM1570" s="186">
        <v>7.8755365999999993E-2</v>
      </c>
      <c r="CN1570" s="187">
        <v>0</v>
      </c>
      <c r="CO1570" s="186">
        <v>1.3268306000000001E-4</v>
      </c>
      <c r="CP1570" s="186">
        <v>0</v>
      </c>
      <c r="CQ1570" s="186">
        <v>0</v>
      </c>
      <c r="CR1570" s="186">
        <v>2.0737530000000001E-5</v>
      </c>
      <c r="CS1570" s="186">
        <v>0</v>
      </c>
      <c r="CT1570" s="186">
        <v>0</v>
      </c>
      <c r="CU1570" s="186">
        <v>0</v>
      </c>
    </row>
    <row r="1571" spans="1:99" ht="14.4">
      <c r="A1571" t="s">
        <v>3629</v>
      </c>
      <c r="B1571" s="92" t="s">
        <v>1858</v>
      </c>
      <c r="C1571" s="126" t="str">
        <f t="shared" si="410"/>
        <v>B.046.02.111</v>
      </c>
      <c r="D1571" s="11" t="s">
        <v>1859</v>
      </c>
      <c r="E1571" s="125" t="s">
        <v>1058</v>
      </c>
      <c r="F1571" s="128" t="str">
        <f t="shared" si="411"/>
        <v>Electricity Quebec production</v>
      </c>
      <c r="G1571" s="131">
        <f t="shared" si="406"/>
        <v>7.3477380600000001E-4</v>
      </c>
      <c r="H1571" s="183">
        <f t="shared" si="407"/>
        <v>4.6143232999999999E-5</v>
      </c>
      <c r="I1571" s="183">
        <f t="shared" si="408"/>
        <v>7.1752502999999996E-5</v>
      </c>
      <c r="J1571" s="184">
        <f t="shared" si="409"/>
        <v>2.0548682000000001E-4</v>
      </c>
      <c r="K1571" s="183">
        <v>4.1139125000000002E-4</v>
      </c>
      <c r="L1571" s="188">
        <v>4.2752217E-5</v>
      </c>
      <c r="M1571" s="188">
        <v>2.9000285999999999E-5</v>
      </c>
      <c r="N1571" s="188">
        <v>2.4997699E-5</v>
      </c>
      <c r="O1571" s="188">
        <v>2.1145533999999999E-5</v>
      </c>
      <c r="P1571" s="146">
        <v>0</v>
      </c>
      <c r="Q1571" s="146">
        <v>0</v>
      </c>
      <c r="R1571" s="188">
        <v>0</v>
      </c>
      <c r="S1571" s="188">
        <v>2.0548682000000001E-4</v>
      </c>
      <c r="T1571" s="146">
        <v>0</v>
      </c>
      <c r="U1571" s="146">
        <v>0</v>
      </c>
      <c r="V1571" s="146">
        <v>0</v>
      </c>
      <c r="W1571" s="146">
        <v>0</v>
      </c>
      <c r="X1571" s="146">
        <v>0</v>
      </c>
      <c r="Z1571" s="157">
        <f t="shared" si="415"/>
        <v>2.7426083333333337E-3</v>
      </c>
      <c r="AB1571" s="131">
        <f t="shared" si="401"/>
        <v>4.1139125000000002E-4</v>
      </c>
      <c r="AC1571" s="131">
        <f t="shared" si="402"/>
        <v>1.17895736E-4</v>
      </c>
      <c r="AD1571" s="131">
        <f t="shared" si="403"/>
        <v>7.1752502999999996E-5</v>
      </c>
      <c r="AE1571" s="131">
        <f t="shared" si="404"/>
        <v>7.1752502999999996E-5</v>
      </c>
      <c r="AF1571" s="131">
        <f t="shared" si="405"/>
        <v>2.0548682000000001E-4</v>
      </c>
      <c r="AH1571">
        <v>1.0766309000000001</v>
      </c>
      <c r="AI1571" s="71">
        <v>9.1183995000000007E-3</v>
      </c>
      <c r="AJ1571" s="71">
        <v>0</v>
      </c>
      <c r="AK1571" s="71">
        <v>0</v>
      </c>
      <c r="AL1571" s="71">
        <v>2.5222257000000001E-2</v>
      </c>
      <c r="AM1571" s="71">
        <v>5.2652405999999999E-2</v>
      </c>
      <c r="AN1571" s="71">
        <v>0.98963789000000002</v>
      </c>
      <c r="AP1571" s="129">
        <v>6.3914844E-5</v>
      </c>
      <c r="AQ1571" s="129">
        <v>6.0947314999999999E-5</v>
      </c>
      <c r="AR1571" s="129">
        <v>2.3623980999999999E-6</v>
      </c>
      <c r="AS1571" s="129">
        <v>6.0513050000000003E-7</v>
      </c>
      <c r="AT1571" s="172">
        <f t="shared" si="412"/>
        <v>3.6539157729799997E-9</v>
      </c>
      <c r="AU1571" s="172">
        <f t="shared" si="413"/>
        <v>8.7366793695399992E-12</v>
      </c>
      <c r="AV1571" s="185">
        <f t="shared" si="414"/>
        <v>8.4752170600000006E-5</v>
      </c>
      <c r="AW1571" s="121">
        <v>2.5451404999999999E-9</v>
      </c>
      <c r="AX1571" s="121">
        <v>7.6793032999999997E-12</v>
      </c>
      <c r="AY1571" s="121">
        <v>2.0980954000000001E-16</v>
      </c>
      <c r="AZ1571" s="121">
        <v>0</v>
      </c>
      <c r="BA1571" s="121">
        <v>0</v>
      </c>
      <c r="BB1571" s="121">
        <v>6.6987298E-13</v>
      </c>
      <c r="BC1571" s="121">
        <v>1.1081054E-9</v>
      </c>
      <c r="BD1571" s="121">
        <v>1.5276372000000001E-13</v>
      </c>
      <c r="BE1571" s="121">
        <v>9.0440254000000004E-13</v>
      </c>
      <c r="BF1571" s="121">
        <v>0</v>
      </c>
      <c r="BG1571" s="121">
        <v>0</v>
      </c>
      <c r="BH1571" s="121">
        <v>0</v>
      </c>
      <c r="BI1571" s="121">
        <v>0</v>
      </c>
      <c r="BJ1571" s="121">
        <v>0</v>
      </c>
      <c r="BK1571" s="121">
        <v>0</v>
      </c>
      <c r="BL1571" s="121">
        <v>0</v>
      </c>
      <c r="BM1571" s="121">
        <v>0</v>
      </c>
      <c r="BN1571" s="121">
        <v>7.8769945999999992E-6</v>
      </c>
      <c r="BO1571" s="121">
        <v>7.6875176E-5</v>
      </c>
      <c r="BP1571" s="121">
        <v>0</v>
      </c>
      <c r="BQ1571" s="121">
        <v>0</v>
      </c>
      <c r="BR1571" s="121">
        <v>0</v>
      </c>
      <c r="BT1571" s="71">
        <v>1.2294245000000001E-7</v>
      </c>
      <c r="BU1571" s="71">
        <v>6.2352243999999996E-9</v>
      </c>
      <c r="BV1571" s="71">
        <v>7.6471196999999997E-8</v>
      </c>
      <c r="BW1571" s="71">
        <v>1.1901083999999999E-11</v>
      </c>
      <c r="BX1571" s="71">
        <v>2.4063116999999999E-8</v>
      </c>
      <c r="BY1571" s="71">
        <v>0</v>
      </c>
      <c r="BZ1571" s="71">
        <v>0</v>
      </c>
      <c r="CA1571" s="71">
        <v>0</v>
      </c>
      <c r="CB1571" s="71">
        <v>0</v>
      </c>
      <c r="CC1571" s="71">
        <v>3.6304457000000001E-11</v>
      </c>
      <c r="CD1571" s="71">
        <v>0</v>
      </c>
      <c r="CE1571" s="71">
        <v>0</v>
      </c>
      <c r="CF1571" s="71">
        <v>0</v>
      </c>
      <c r="CG1571" s="71">
        <v>5.1831939999999998E-9</v>
      </c>
      <c r="CH1571" s="71">
        <v>1.094125E-8</v>
      </c>
      <c r="CI1571" s="71">
        <v>2.6058279E-13</v>
      </c>
      <c r="CJ1571" s="71">
        <v>0</v>
      </c>
      <c r="CL1571" s="186">
        <v>0</v>
      </c>
      <c r="CM1571" s="186">
        <v>2.7426083000000002E-3</v>
      </c>
      <c r="CN1571" s="187">
        <v>0</v>
      </c>
      <c r="CO1571" s="186">
        <v>4.2660496999999998E-6</v>
      </c>
      <c r="CP1571" s="186">
        <v>0</v>
      </c>
      <c r="CQ1571" s="186">
        <v>0</v>
      </c>
      <c r="CR1571" s="186">
        <v>7.8802304999999998E-7</v>
      </c>
      <c r="CS1571" s="186">
        <v>0</v>
      </c>
      <c r="CT1571" s="186">
        <v>0</v>
      </c>
      <c r="CU1571" s="186">
        <v>0</v>
      </c>
    </row>
    <row r="1572" spans="1:99" ht="14.4">
      <c r="A1572" t="s">
        <v>3630</v>
      </c>
      <c r="B1572" s="92" t="s">
        <v>1858</v>
      </c>
      <c r="C1572" s="126" t="str">
        <f t="shared" si="410"/>
        <v>B.046.02.112</v>
      </c>
      <c r="D1572" s="11" t="s">
        <v>1859</v>
      </c>
      <c r="E1572" s="125" t="s">
        <v>1058</v>
      </c>
      <c r="F1572" s="128" t="str">
        <f t="shared" si="411"/>
        <v>Electricity Saskatchewan production</v>
      </c>
      <c r="G1572" s="131">
        <f t="shared" si="406"/>
        <v>3.985070072E-2</v>
      </c>
      <c r="H1572" s="183">
        <f t="shared" si="407"/>
        <v>3.3167109000000004E-3</v>
      </c>
      <c r="I1572" s="183">
        <f t="shared" si="408"/>
        <v>4.7768789999999995E-3</v>
      </c>
      <c r="J1572" s="184">
        <f t="shared" si="409"/>
        <v>4.7317819999999998E-5</v>
      </c>
      <c r="K1572" s="183">
        <v>3.1709793E-2</v>
      </c>
      <c r="L1572" s="146">
        <v>2.3106298000000001E-3</v>
      </c>
      <c r="M1572" s="146">
        <v>2.4662491999999999E-3</v>
      </c>
      <c r="N1572" s="146">
        <v>2.1888975000000001E-3</v>
      </c>
      <c r="O1572" s="146">
        <v>1.1278134E-3</v>
      </c>
      <c r="P1572" s="146">
        <v>0</v>
      </c>
      <c r="Q1572" s="146">
        <v>0</v>
      </c>
      <c r="R1572" s="188">
        <v>0</v>
      </c>
      <c r="S1572" s="188">
        <v>4.7317819999999998E-5</v>
      </c>
      <c r="T1572" s="146">
        <v>0</v>
      </c>
      <c r="U1572" s="146">
        <v>0</v>
      </c>
      <c r="V1572" s="146">
        <v>0</v>
      </c>
      <c r="W1572" s="146">
        <v>0</v>
      </c>
      <c r="X1572" s="146">
        <v>0</v>
      </c>
      <c r="Z1572" s="157">
        <f t="shared" si="415"/>
        <v>0.21139862000000001</v>
      </c>
      <c r="AB1572" s="131">
        <f t="shared" si="401"/>
        <v>3.1709793E-2</v>
      </c>
      <c r="AC1572" s="131">
        <f t="shared" si="402"/>
        <v>8.0935898999999999E-3</v>
      </c>
      <c r="AD1572" s="131">
        <f t="shared" si="403"/>
        <v>4.7768789999999995E-3</v>
      </c>
      <c r="AE1572" s="131">
        <f t="shared" si="404"/>
        <v>4.7768789999999995E-3</v>
      </c>
      <c r="AF1572" s="131">
        <f t="shared" si="405"/>
        <v>4.7317819999999998E-5</v>
      </c>
      <c r="AH1572">
        <v>2.3131324000000002</v>
      </c>
      <c r="AI1572" s="71">
        <v>2.0966824000000002</v>
      </c>
      <c r="AJ1572" s="71">
        <v>0</v>
      </c>
      <c r="AK1572" s="71">
        <v>0</v>
      </c>
      <c r="AL1572" s="71">
        <v>7.7218775E-3</v>
      </c>
      <c r="AM1572" s="71">
        <v>9.1383610000000004E-2</v>
      </c>
      <c r="AN1572" s="71">
        <v>0.11734455000000001</v>
      </c>
      <c r="AP1572" s="129">
        <v>4.5214844000000002E-3</v>
      </c>
      <c r="AQ1572" s="129">
        <v>4.2682529E-3</v>
      </c>
      <c r="AR1572" s="129">
        <v>1.7689275000000001E-4</v>
      </c>
      <c r="AS1572" s="129">
        <v>7.6338759000000003E-5</v>
      </c>
      <c r="AT1572" s="172">
        <f t="shared" si="412"/>
        <v>2.5589045772900003E-7</v>
      </c>
      <c r="AU1572" s="172">
        <f t="shared" si="413"/>
        <v>6.5418916799499993E-10</v>
      </c>
      <c r="AV1572" s="185">
        <f t="shared" si="414"/>
        <v>1.0691702849799999E-2</v>
      </c>
      <c r="AW1572" s="121">
        <v>1.9617792E-7</v>
      </c>
      <c r="AX1572" s="121">
        <v>5.9191614000000003E-10</v>
      </c>
      <c r="AY1572" s="121">
        <v>1.6171994999999999E-14</v>
      </c>
      <c r="AZ1572" s="121">
        <v>0</v>
      </c>
      <c r="BA1572" s="121">
        <v>0</v>
      </c>
      <c r="BB1572" s="121">
        <v>5.8656729E-11</v>
      </c>
      <c r="BC1572" s="121">
        <v>5.9653881000000004E-8</v>
      </c>
      <c r="BD1572" s="121">
        <v>1.3376595999999999E-11</v>
      </c>
      <c r="BE1572" s="121">
        <v>4.8880259999999998E-11</v>
      </c>
      <c r="BF1572" s="121">
        <v>0</v>
      </c>
      <c r="BG1572" s="121">
        <v>0</v>
      </c>
      <c r="BH1572" s="121">
        <v>0</v>
      </c>
      <c r="BI1572" s="121">
        <v>0</v>
      </c>
      <c r="BJ1572" s="121">
        <v>0</v>
      </c>
      <c r="BK1572" s="121">
        <v>0</v>
      </c>
      <c r="BL1572" s="121">
        <v>0</v>
      </c>
      <c r="BM1572" s="121">
        <v>0</v>
      </c>
      <c r="BN1572" s="121">
        <v>1.8138497999999999E-6</v>
      </c>
      <c r="BO1572" s="121">
        <v>1.0689888999999999E-2</v>
      </c>
      <c r="BP1572" s="121">
        <v>0</v>
      </c>
      <c r="BQ1572" s="121">
        <v>0</v>
      </c>
      <c r="BR1572" s="121">
        <v>0</v>
      </c>
      <c r="BT1572" s="71">
        <v>1.0432632E-5</v>
      </c>
      <c r="BU1572" s="71">
        <v>3.3699527999999999E-7</v>
      </c>
      <c r="BV1572" s="71">
        <v>5.8943545000000004E-6</v>
      </c>
      <c r="BW1572" s="71">
        <v>1.042106E-9</v>
      </c>
      <c r="BX1572" s="71">
        <v>1.287078E-6</v>
      </c>
      <c r="BY1572" s="71">
        <v>0</v>
      </c>
      <c r="BZ1572" s="71">
        <v>0</v>
      </c>
      <c r="CA1572" s="71">
        <v>0</v>
      </c>
      <c r="CB1572" s="71">
        <v>0</v>
      </c>
      <c r="CC1572" s="71">
        <v>3.1789619000000001E-9</v>
      </c>
      <c r="CD1572" s="71">
        <v>0</v>
      </c>
      <c r="CE1572" s="71">
        <v>0</v>
      </c>
      <c r="CF1572" s="71">
        <v>0</v>
      </c>
      <c r="CG1572" s="71">
        <v>4.4029506000000002E-7</v>
      </c>
      <c r="CH1572" s="71">
        <v>2.4696879E-6</v>
      </c>
      <c r="CI1572" s="71">
        <v>6.0004868000000004E-14</v>
      </c>
      <c r="CJ1572" s="71">
        <v>0</v>
      </c>
      <c r="CL1572" s="186">
        <v>0</v>
      </c>
      <c r="CM1572" s="186">
        <v>0.21139862000000001</v>
      </c>
      <c r="CN1572" s="187">
        <v>0</v>
      </c>
      <c r="CO1572" s="186">
        <v>2.3056726000000001E-4</v>
      </c>
      <c r="CP1572" s="186">
        <v>0</v>
      </c>
      <c r="CQ1572" s="186">
        <v>0</v>
      </c>
      <c r="CR1572" s="186">
        <v>4.2215241999999997E-5</v>
      </c>
      <c r="CS1572" s="186">
        <v>0</v>
      </c>
      <c r="CT1572" s="186">
        <v>0</v>
      </c>
      <c r="CU1572" s="186">
        <v>0</v>
      </c>
    </row>
    <row r="1573" spans="1:99" ht="14.4">
      <c r="A1573" t="s">
        <v>3631</v>
      </c>
      <c r="B1573" s="92" t="s">
        <v>1858</v>
      </c>
      <c r="C1573" s="126" t="str">
        <f t="shared" si="410"/>
        <v>B.046.02.113</v>
      </c>
      <c r="D1573" s="11" t="s">
        <v>1859</v>
      </c>
      <c r="E1573" s="125" t="s">
        <v>1058</v>
      </c>
      <c r="F1573" s="128" t="str">
        <f t="shared" si="411"/>
        <v>Electricity Yukon production</v>
      </c>
      <c r="G1573" s="131">
        <f t="shared" si="406"/>
        <v>5.6273530700000005E-3</v>
      </c>
      <c r="H1573" s="183">
        <f t="shared" si="407"/>
        <v>4.5782324999999997E-4</v>
      </c>
      <c r="I1573" s="183">
        <f t="shared" si="408"/>
        <v>9.1665174999999992E-4</v>
      </c>
      <c r="J1573" s="184">
        <f t="shared" si="409"/>
        <v>1.7807797000000001E-4</v>
      </c>
      <c r="K1573" s="183">
        <v>4.0748001000000004E-3</v>
      </c>
      <c r="L1573" s="146">
        <v>5.9083263999999995E-4</v>
      </c>
      <c r="M1573" s="146">
        <v>3.2581911000000003E-4</v>
      </c>
      <c r="N1573" s="146">
        <v>2.8902674999999999E-4</v>
      </c>
      <c r="O1573" s="146">
        <v>1.6879650000000001E-4</v>
      </c>
      <c r="P1573" s="146">
        <v>0</v>
      </c>
      <c r="Q1573" s="146">
        <v>0</v>
      </c>
      <c r="R1573" s="188">
        <v>0</v>
      </c>
      <c r="S1573" s="188">
        <v>1.7807797000000001E-4</v>
      </c>
      <c r="T1573" s="146">
        <v>0</v>
      </c>
      <c r="U1573" s="146">
        <v>0</v>
      </c>
      <c r="V1573" s="146">
        <v>0</v>
      </c>
      <c r="W1573" s="146">
        <v>0</v>
      </c>
      <c r="X1573" s="146">
        <v>0</v>
      </c>
      <c r="Z1573" s="157">
        <f t="shared" si="415"/>
        <v>2.7165334000000003E-2</v>
      </c>
      <c r="AB1573" s="131">
        <f t="shared" si="401"/>
        <v>4.0748001000000004E-3</v>
      </c>
      <c r="AC1573" s="131">
        <f t="shared" si="402"/>
        <v>1.374475E-3</v>
      </c>
      <c r="AD1573" s="131">
        <f t="shared" si="403"/>
        <v>9.1665174999999992E-4</v>
      </c>
      <c r="AE1573" s="131">
        <f t="shared" si="404"/>
        <v>9.1665174999999992E-4</v>
      </c>
      <c r="AF1573" s="131">
        <f t="shared" si="405"/>
        <v>1.7807797000000001E-4</v>
      </c>
      <c r="AH1573">
        <v>1.2408245</v>
      </c>
      <c r="AI1573" s="71">
        <v>0.31707015999999999</v>
      </c>
      <c r="AJ1573" s="71">
        <v>0</v>
      </c>
      <c r="AK1573" s="71">
        <v>0</v>
      </c>
      <c r="AL1573" s="71">
        <v>0</v>
      </c>
      <c r="AM1573" s="71">
        <v>5.1650341000000002E-3</v>
      </c>
      <c r="AN1573" s="71">
        <v>0.91858925999999996</v>
      </c>
      <c r="AP1573" s="129">
        <v>6.8850479999999999E-4</v>
      </c>
      <c r="AQ1573" s="129">
        <v>6.4376400999999997E-4</v>
      </c>
      <c r="AR1573" s="129">
        <v>2.4425250000000001E-5</v>
      </c>
      <c r="AS1573" s="129">
        <v>2.0315535000000001E-5</v>
      </c>
      <c r="AT1573" s="172">
        <f t="shared" si="412"/>
        <v>3.8594965161399999E-8</v>
      </c>
      <c r="AU1573" s="172">
        <f t="shared" si="413"/>
        <v>9.0330066748000001E-11</v>
      </c>
      <c r="AV1573" s="185">
        <f t="shared" si="414"/>
        <v>2.8453130221000001E-3</v>
      </c>
      <c r="AW1573" s="121">
        <v>2.5209429999999999E-8</v>
      </c>
      <c r="AX1573" s="121">
        <v>7.6062933999999994E-11</v>
      </c>
      <c r="AY1573" s="121">
        <v>2.078148E-15</v>
      </c>
      <c r="AZ1573" s="121">
        <v>0</v>
      </c>
      <c r="BA1573" s="121">
        <v>0</v>
      </c>
      <c r="BB1573" s="121">
        <v>7.7451613999999993E-12</v>
      </c>
      <c r="BC1573" s="121">
        <v>1.337779E-8</v>
      </c>
      <c r="BD1573" s="121">
        <v>1.7662745999999999E-12</v>
      </c>
      <c r="BE1573" s="121">
        <v>1.2498780000000001E-11</v>
      </c>
      <c r="BF1573" s="121">
        <v>0</v>
      </c>
      <c r="BG1573" s="121">
        <v>0</v>
      </c>
      <c r="BH1573" s="121">
        <v>0</v>
      </c>
      <c r="BI1573" s="121">
        <v>0</v>
      </c>
      <c r="BJ1573" s="121">
        <v>0</v>
      </c>
      <c r="BK1573" s="121">
        <v>0</v>
      </c>
      <c r="BL1573" s="121">
        <v>0</v>
      </c>
      <c r="BM1573" s="121">
        <v>0</v>
      </c>
      <c r="BN1573" s="121">
        <v>6.8263221000000003E-6</v>
      </c>
      <c r="BO1573" s="121">
        <v>2.8384867000000001E-3</v>
      </c>
      <c r="BP1573" s="121">
        <v>0</v>
      </c>
      <c r="BQ1573" s="121">
        <v>0</v>
      </c>
      <c r="BR1573" s="121">
        <v>0</v>
      </c>
      <c r="BT1573" s="71">
        <v>1.5014334E-6</v>
      </c>
      <c r="BU1573" s="71">
        <v>8.6170363999999994E-8</v>
      </c>
      <c r="BV1573" s="71">
        <v>7.5744158E-7</v>
      </c>
      <c r="BW1573" s="71">
        <v>1.3760193000000001E-10</v>
      </c>
      <c r="BX1573" s="71">
        <v>2.2206789E-7</v>
      </c>
      <c r="BY1573" s="71">
        <v>0</v>
      </c>
      <c r="BZ1573" s="71">
        <v>0</v>
      </c>
      <c r="CA1573" s="71">
        <v>0</v>
      </c>
      <c r="CB1573" s="71">
        <v>0</v>
      </c>
      <c r="CC1573" s="71">
        <v>4.1975699999999998E-10</v>
      </c>
      <c r="CD1573" s="71">
        <v>0</v>
      </c>
      <c r="CE1573" s="71">
        <v>0</v>
      </c>
      <c r="CF1573" s="71">
        <v>0</v>
      </c>
      <c r="CG1573" s="71">
        <v>6.0842623999999997E-8</v>
      </c>
      <c r="CH1573" s="71">
        <v>3.7435337999999999E-7</v>
      </c>
      <c r="CI1573" s="71">
        <v>2.2582496000000001E-13</v>
      </c>
      <c r="CJ1573" s="71">
        <v>0</v>
      </c>
      <c r="CL1573" s="186">
        <v>0</v>
      </c>
      <c r="CM1573" s="186">
        <v>2.7165333999999999E-2</v>
      </c>
      <c r="CN1573" s="187">
        <v>0</v>
      </c>
      <c r="CO1573" s="186">
        <v>5.8956507999999999E-5</v>
      </c>
      <c r="CP1573" s="186">
        <v>0</v>
      </c>
      <c r="CQ1573" s="186">
        <v>0</v>
      </c>
      <c r="CR1573" s="186">
        <v>7.8122859999999998E-6</v>
      </c>
      <c r="CS1573" s="186">
        <v>0</v>
      </c>
      <c r="CT1573" s="186">
        <v>0</v>
      </c>
      <c r="CU1573" s="186">
        <v>0</v>
      </c>
    </row>
    <row r="1574" spans="1:99" ht="14.4">
      <c r="B1574" s="92"/>
      <c r="C1574" s="126"/>
      <c r="D1574" s="1" t="s">
        <v>1861</v>
      </c>
      <c r="E1574" s="125"/>
      <c r="J1574" s="158"/>
      <c r="R1574" s="4"/>
      <c r="S1574" s="4"/>
      <c r="AT1574" s="4"/>
      <c r="AU1574" s="4"/>
      <c r="AV1574" s="16"/>
      <c r="CN1574" s="97"/>
    </row>
    <row r="1575" spans="1:99" ht="14.4">
      <c r="A1575" t="s">
        <v>3632</v>
      </c>
      <c r="B1575" s="92" t="s">
        <v>1860</v>
      </c>
      <c r="C1575" s="126" t="str">
        <f t="shared" si="410"/>
        <v>B.046.04.101</v>
      </c>
      <c r="D1575" s="11" t="s">
        <v>1861</v>
      </c>
      <c r="E1575" s="125" t="s">
        <v>1058</v>
      </c>
      <c r="F1575" s="128" t="str">
        <f t="shared" si="411"/>
        <v>Electricity Beijing production</v>
      </c>
      <c r="G1575" s="131">
        <f t="shared" si="406"/>
        <v>3.7624849174899999E-2</v>
      </c>
      <c r="H1575" s="183">
        <f t="shared" si="407"/>
        <v>3.7804043000000002E-4</v>
      </c>
      <c r="I1575" s="183">
        <f t="shared" si="408"/>
        <v>6.3543140999999998E-4</v>
      </c>
      <c r="J1575" s="184">
        <f t="shared" si="409"/>
        <v>7.8653348999999999E-6</v>
      </c>
      <c r="K1575" s="183">
        <v>3.6603511999999998E-2</v>
      </c>
      <c r="L1575" s="188">
        <v>3.3405468999999998E-4</v>
      </c>
      <c r="M1575" s="188">
        <v>3.0137672000000001E-4</v>
      </c>
      <c r="N1575" s="188">
        <v>2.8746046000000002E-4</v>
      </c>
      <c r="O1575" s="188">
        <v>9.0579970000000001E-5</v>
      </c>
      <c r="P1575" s="146">
        <v>0</v>
      </c>
      <c r="Q1575" s="146">
        <v>0</v>
      </c>
      <c r="R1575" s="188">
        <v>0</v>
      </c>
      <c r="S1575" s="188">
        <v>7.8653348999999999E-6</v>
      </c>
      <c r="T1575" s="146">
        <v>0</v>
      </c>
      <c r="U1575" s="146">
        <v>0</v>
      </c>
      <c r="V1575" s="146">
        <v>0</v>
      </c>
      <c r="W1575" s="146">
        <v>0</v>
      </c>
      <c r="X1575" s="146">
        <v>0</v>
      </c>
      <c r="Z1575" s="157">
        <f t="shared" si="415"/>
        <v>0.24402341333333333</v>
      </c>
      <c r="AB1575" s="131">
        <f t="shared" si="401"/>
        <v>3.6603511999999998E-2</v>
      </c>
      <c r="AC1575" s="131">
        <f t="shared" si="402"/>
        <v>1.0134718400000001E-3</v>
      </c>
      <c r="AD1575" s="131">
        <f t="shared" si="403"/>
        <v>6.3543140999999998E-4</v>
      </c>
      <c r="AE1575" s="131">
        <f t="shared" si="404"/>
        <v>6.3543140999999998E-4</v>
      </c>
      <c r="AF1575" s="131">
        <f t="shared" si="405"/>
        <v>7.8653348999999999E-6</v>
      </c>
      <c r="AH1575">
        <v>2.7709687000000001</v>
      </c>
      <c r="AI1575" s="71">
        <v>2.6259225000000002</v>
      </c>
      <c r="AJ1575" s="71">
        <v>0</v>
      </c>
      <c r="AK1575" s="71">
        <v>0</v>
      </c>
      <c r="AL1575" s="71">
        <v>0.10884015</v>
      </c>
      <c r="AM1575" s="71">
        <v>9.0387553999999991E-3</v>
      </c>
      <c r="AN1575" s="71">
        <v>2.7167288000000001E-2</v>
      </c>
      <c r="AP1575" s="129">
        <v>4.1292090999999996E-3</v>
      </c>
      <c r="AQ1575" s="129">
        <v>3.9022694E-3</v>
      </c>
      <c r="AR1575" s="129">
        <v>1.8714592000000001E-4</v>
      </c>
      <c r="AS1575" s="129">
        <v>3.9793775999999999E-5</v>
      </c>
      <c r="AT1575" s="172">
        <f t="shared" si="412"/>
        <v>2.339490030887E-7</v>
      </c>
      <c r="AU1575" s="172">
        <f t="shared" si="413"/>
        <v>6.921077064910001E-10</v>
      </c>
      <c r="AV1575" s="185">
        <f t="shared" si="414"/>
        <v>5.5733580044999998E-3</v>
      </c>
      <c r="AW1575" s="121">
        <v>2.2645373E-7</v>
      </c>
      <c r="AX1575" s="121">
        <v>6.8326556999999997E-10</v>
      </c>
      <c r="AY1575" s="121">
        <v>1.8667791000000001E-14</v>
      </c>
      <c r="AZ1575" s="121">
        <v>0</v>
      </c>
      <c r="BA1575" s="121">
        <v>0</v>
      </c>
      <c r="BB1575" s="121">
        <v>7.7031887000000005E-12</v>
      </c>
      <c r="BC1575" s="121">
        <v>7.4875699000000008E-9</v>
      </c>
      <c r="BD1575" s="121">
        <v>1.7567028E-12</v>
      </c>
      <c r="BE1575" s="121">
        <v>7.0667659000000002E-12</v>
      </c>
      <c r="BF1575" s="121">
        <v>0</v>
      </c>
      <c r="BG1575" s="121">
        <v>0</v>
      </c>
      <c r="BH1575" s="121">
        <v>0</v>
      </c>
      <c r="BI1575" s="121">
        <v>0</v>
      </c>
      <c r="BJ1575" s="121">
        <v>0</v>
      </c>
      <c r="BK1575" s="121">
        <v>0</v>
      </c>
      <c r="BL1575" s="121">
        <v>0</v>
      </c>
      <c r="BM1575" s="121">
        <v>0</v>
      </c>
      <c r="BN1575" s="121">
        <v>3.0150450000000001E-7</v>
      </c>
      <c r="BO1575" s="121">
        <v>5.5730564999999996E-3</v>
      </c>
      <c r="BP1575" s="121">
        <v>0</v>
      </c>
      <c r="BQ1575" s="121">
        <v>0</v>
      </c>
      <c r="BR1575" s="121">
        <v>0</v>
      </c>
      <c r="BT1575" s="71">
        <v>1.0197789000000001E-5</v>
      </c>
      <c r="BU1575" s="71">
        <v>4.8720419999999997E-8</v>
      </c>
      <c r="BV1575" s="71">
        <v>6.8040202999999999E-6</v>
      </c>
      <c r="BW1575" s="71">
        <v>1.3685624000000001E-10</v>
      </c>
      <c r="BX1575" s="71">
        <v>1.2120902E-7</v>
      </c>
      <c r="BY1575" s="71">
        <v>0</v>
      </c>
      <c r="BZ1575" s="71">
        <v>0</v>
      </c>
      <c r="CA1575" s="71">
        <v>0</v>
      </c>
      <c r="CB1575" s="71">
        <v>0</v>
      </c>
      <c r="CC1575" s="71">
        <v>4.1748224999999998E-10</v>
      </c>
      <c r="CD1575" s="71">
        <v>0</v>
      </c>
      <c r="CE1575" s="71">
        <v>0</v>
      </c>
      <c r="CF1575" s="71">
        <v>0</v>
      </c>
      <c r="CG1575" s="71">
        <v>5.8112224000000003E-8</v>
      </c>
      <c r="CH1575" s="71">
        <v>3.1651730000000001E-6</v>
      </c>
      <c r="CI1575" s="71">
        <v>9.9742207999999997E-15</v>
      </c>
      <c r="CJ1575" s="71">
        <v>0</v>
      </c>
      <c r="CL1575" s="186">
        <v>0</v>
      </c>
      <c r="CM1575" s="186">
        <v>0.24402341999999999</v>
      </c>
      <c r="CN1575" s="187">
        <v>0</v>
      </c>
      <c r="CO1575" s="186">
        <v>3.3333802000000001E-5</v>
      </c>
      <c r="CP1575" s="186">
        <v>0</v>
      </c>
      <c r="CQ1575" s="186">
        <v>0</v>
      </c>
      <c r="CR1575" s="186">
        <v>4.2959174000000003E-6</v>
      </c>
      <c r="CS1575" s="186">
        <v>0</v>
      </c>
      <c r="CT1575" s="186">
        <v>0</v>
      </c>
      <c r="CU1575" s="186">
        <v>0</v>
      </c>
    </row>
    <row r="1576" spans="1:99" ht="14.4">
      <c r="A1576" t="s">
        <v>3633</v>
      </c>
      <c r="B1576" s="92" t="s">
        <v>1860</v>
      </c>
      <c r="C1576" s="126" t="str">
        <f t="shared" si="410"/>
        <v>B.046.04.102</v>
      </c>
      <c r="D1576" s="11" t="s">
        <v>1861</v>
      </c>
      <c r="E1576" s="125" t="s">
        <v>1058</v>
      </c>
      <c r="F1576" s="128" t="str">
        <f t="shared" si="411"/>
        <v>Electricity Tianjin production</v>
      </c>
      <c r="G1576" s="131">
        <f t="shared" si="406"/>
        <v>3.5205230289000002E-2</v>
      </c>
      <c r="H1576" s="183">
        <f t="shared" si="407"/>
        <v>3.5619313499999999E-4</v>
      </c>
      <c r="I1576" s="183">
        <f t="shared" si="408"/>
        <v>6.0218264999999994E-4</v>
      </c>
      <c r="J1576" s="184">
        <f t="shared" si="409"/>
        <v>2.8296504E-5</v>
      </c>
      <c r="K1576" s="183">
        <v>3.4218558000000003E-2</v>
      </c>
      <c r="L1576" s="146">
        <v>3.1755557000000002E-4</v>
      </c>
      <c r="M1576" s="146">
        <v>2.8462707999999998E-4</v>
      </c>
      <c r="N1576" s="146">
        <v>2.7139527999999998E-4</v>
      </c>
      <c r="O1576" s="146">
        <v>8.4797854999999993E-5</v>
      </c>
      <c r="P1576" s="146">
        <v>0</v>
      </c>
      <c r="Q1576" s="146">
        <v>0</v>
      </c>
      <c r="R1576" s="188">
        <v>0</v>
      </c>
      <c r="S1576" s="188">
        <v>2.8296504E-5</v>
      </c>
      <c r="T1576" s="146">
        <v>0</v>
      </c>
      <c r="U1576" s="146">
        <v>0</v>
      </c>
      <c r="V1576" s="146">
        <v>0</v>
      </c>
      <c r="W1576" s="146">
        <v>0</v>
      </c>
      <c r="X1576" s="146">
        <v>0</v>
      </c>
      <c r="Z1576" s="157">
        <f t="shared" si="415"/>
        <v>0.22812372000000003</v>
      </c>
      <c r="AB1576" s="131">
        <f t="shared" si="401"/>
        <v>3.4218558000000003E-2</v>
      </c>
      <c r="AC1576" s="131">
        <f t="shared" si="402"/>
        <v>9.5837578499999992E-4</v>
      </c>
      <c r="AD1576" s="131">
        <f t="shared" si="403"/>
        <v>6.0218264999999994E-4</v>
      </c>
      <c r="AE1576" s="131">
        <f t="shared" si="404"/>
        <v>6.0218264999999994E-4</v>
      </c>
      <c r="AF1576" s="131">
        <f t="shared" si="405"/>
        <v>2.8296504E-5</v>
      </c>
      <c r="AH1576">
        <v>2.6561501999999999</v>
      </c>
      <c r="AI1576" s="71">
        <v>2.4521985000000002</v>
      </c>
      <c r="AJ1576" s="71">
        <v>0</v>
      </c>
      <c r="AK1576" s="71">
        <v>0</v>
      </c>
      <c r="AL1576" s="71">
        <v>0.10163957</v>
      </c>
      <c r="AM1576" s="71">
        <v>0.10231219</v>
      </c>
      <c r="AN1576" s="71">
        <v>0</v>
      </c>
      <c r="AP1576" s="129">
        <v>3.8617929E-3</v>
      </c>
      <c r="AQ1576" s="129">
        <v>3.6496393000000002E-3</v>
      </c>
      <c r="AR1576" s="129">
        <v>1.7498669E-4</v>
      </c>
      <c r="AS1576" s="129">
        <v>3.7166860000000002E-5</v>
      </c>
      <c r="AT1576" s="172">
        <f t="shared" si="412"/>
        <v>2.1880331578399999E-7</v>
      </c>
      <c r="AU1576" s="172">
        <f t="shared" si="413"/>
        <v>6.4714012316399998E-10</v>
      </c>
      <c r="AV1576" s="185">
        <f t="shared" si="414"/>
        <v>5.2054425992999996E-3</v>
      </c>
      <c r="AW1576" s="121">
        <v>2.1169880999999999E-7</v>
      </c>
      <c r="AX1576" s="121">
        <v>6.3874641000000003E-10</v>
      </c>
      <c r="AY1576" s="121">
        <v>1.7451463999999999E-14</v>
      </c>
      <c r="AZ1576" s="121">
        <v>0</v>
      </c>
      <c r="BA1576" s="121">
        <v>0</v>
      </c>
      <c r="BB1576" s="121">
        <v>7.2726840000000004E-12</v>
      </c>
      <c r="BC1576" s="121">
        <v>7.0972330999999997E-9</v>
      </c>
      <c r="BD1576" s="121">
        <v>1.6585266999999999E-12</v>
      </c>
      <c r="BE1576" s="121">
        <v>6.717735E-12</v>
      </c>
      <c r="BF1576" s="121">
        <v>0</v>
      </c>
      <c r="BG1576" s="121">
        <v>0</v>
      </c>
      <c r="BH1576" s="121">
        <v>0</v>
      </c>
      <c r="BI1576" s="121">
        <v>0</v>
      </c>
      <c r="BJ1576" s="121">
        <v>0</v>
      </c>
      <c r="BK1576" s="121">
        <v>0</v>
      </c>
      <c r="BL1576" s="121">
        <v>0</v>
      </c>
      <c r="BM1576" s="121">
        <v>0</v>
      </c>
      <c r="BN1576" s="121">
        <v>1.0846993E-6</v>
      </c>
      <c r="BO1576" s="121">
        <v>5.2043578999999996E-3</v>
      </c>
      <c r="BP1576" s="121">
        <v>0</v>
      </c>
      <c r="BQ1576" s="121">
        <v>0</v>
      </c>
      <c r="BR1576" s="121">
        <v>0</v>
      </c>
      <c r="BT1576" s="71">
        <v>9.5322420999999998E-6</v>
      </c>
      <c r="BU1576" s="71">
        <v>4.6314095000000001E-8</v>
      </c>
      <c r="BV1576" s="71">
        <v>6.3606945999999998E-6</v>
      </c>
      <c r="BW1576" s="71">
        <v>1.2920781E-10</v>
      </c>
      <c r="BX1576" s="71">
        <v>1.1405139000000001E-7</v>
      </c>
      <c r="BY1576" s="71">
        <v>0</v>
      </c>
      <c r="BZ1576" s="71">
        <v>0</v>
      </c>
      <c r="CA1576" s="71">
        <v>0</v>
      </c>
      <c r="CB1576" s="71">
        <v>0</v>
      </c>
      <c r="CC1576" s="71">
        <v>3.9415060000000001E-10</v>
      </c>
      <c r="CD1576" s="71">
        <v>0</v>
      </c>
      <c r="CE1576" s="71">
        <v>0</v>
      </c>
      <c r="CF1576" s="71">
        <v>0</v>
      </c>
      <c r="CG1576" s="71">
        <v>5.4885076000000003E-8</v>
      </c>
      <c r="CH1576" s="71">
        <v>2.9557736000000001E-6</v>
      </c>
      <c r="CI1576" s="71">
        <v>3.5883478999999999E-14</v>
      </c>
      <c r="CJ1576" s="71">
        <v>0</v>
      </c>
      <c r="CL1576" s="186">
        <v>0</v>
      </c>
      <c r="CM1576" s="186">
        <v>0.22812372</v>
      </c>
      <c r="CN1576" s="187">
        <v>0</v>
      </c>
      <c r="CO1576" s="186">
        <v>3.1687428999999997E-5</v>
      </c>
      <c r="CP1576" s="186">
        <v>0</v>
      </c>
      <c r="CQ1576" s="186">
        <v>0</v>
      </c>
      <c r="CR1576" s="186">
        <v>4.0511134000000004E-6</v>
      </c>
      <c r="CS1576" s="186">
        <v>0</v>
      </c>
      <c r="CT1576" s="186">
        <v>0</v>
      </c>
      <c r="CU1576" s="186">
        <v>0</v>
      </c>
    </row>
    <row r="1577" spans="1:99" ht="14.4">
      <c r="A1577" t="s">
        <v>3634</v>
      </c>
      <c r="B1577" s="92" t="s">
        <v>1860</v>
      </c>
      <c r="C1577" s="126" t="str">
        <f t="shared" si="410"/>
        <v>B.046.04.103</v>
      </c>
      <c r="D1577" s="11" t="s">
        <v>1861</v>
      </c>
      <c r="E1577" s="125" t="s">
        <v>1058</v>
      </c>
      <c r="F1577" s="128" t="str">
        <f t="shared" si="411"/>
        <v>Electricity Hebei production</v>
      </c>
      <c r="G1577" s="131">
        <f t="shared" si="406"/>
        <v>2.8303431122000001E-2</v>
      </c>
      <c r="H1577" s="183">
        <f t="shared" si="407"/>
        <v>2.9154781700000001E-4</v>
      </c>
      <c r="I1577" s="183">
        <f t="shared" si="408"/>
        <v>5.0103791000000002E-4</v>
      </c>
      <c r="J1577" s="184">
        <f t="shared" si="409"/>
        <v>8.0044395000000002E-5</v>
      </c>
      <c r="K1577" s="183">
        <v>2.7430801000000001E-2</v>
      </c>
      <c r="L1577" s="146">
        <v>2.6751561000000002E-4</v>
      </c>
      <c r="M1577" s="188">
        <v>2.335223E-4</v>
      </c>
      <c r="N1577" s="188">
        <v>2.2320004000000001E-4</v>
      </c>
      <c r="O1577" s="188">
        <v>6.8347777E-5</v>
      </c>
      <c r="P1577" s="146">
        <v>0</v>
      </c>
      <c r="Q1577" s="146">
        <v>0</v>
      </c>
      <c r="R1577" s="188">
        <v>0</v>
      </c>
      <c r="S1577" s="188">
        <v>8.0044395000000002E-5</v>
      </c>
      <c r="T1577" s="146">
        <v>0</v>
      </c>
      <c r="U1577" s="146">
        <v>0</v>
      </c>
      <c r="V1577" s="146">
        <v>0</v>
      </c>
      <c r="W1577" s="146">
        <v>0</v>
      </c>
      <c r="X1577" s="146">
        <v>0</v>
      </c>
      <c r="Z1577" s="157">
        <f t="shared" si="415"/>
        <v>0.18287200666666667</v>
      </c>
      <c r="AB1577" s="131">
        <f t="shared" si="401"/>
        <v>2.7430801000000001E-2</v>
      </c>
      <c r="AC1577" s="131">
        <f t="shared" si="402"/>
        <v>7.9258572700000008E-4</v>
      </c>
      <c r="AD1577" s="131">
        <f t="shared" si="403"/>
        <v>5.0103791000000002E-4</v>
      </c>
      <c r="AE1577" s="131">
        <f t="shared" si="404"/>
        <v>5.0103791000000002E-4</v>
      </c>
      <c r="AF1577" s="131">
        <f t="shared" si="405"/>
        <v>8.0044395000000002E-5</v>
      </c>
      <c r="AH1577">
        <v>2.3302640000000001</v>
      </c>
      <c r="AI1577" s="71">
        <v>1.9591221999999999</v>
      </c>
      <c r="AJ1577" s="71">
        <v>0</v>
      </c>
      <c r="AK1577" s="71">
        <v>0</v>
      </c>
      <c r="AL1577" s="71">
        <v>8.1202377000000006E-2</v>
      </c>
      <c r="AM1577" s="71">
        <v>0.27435119000000002</v>
      </c>
      <c r="AN1577" s="71">
        <v>1.5588259E-2</v>
      </c>
      <c r="AP1577" s="129">
        <v>3.0997706000000002E-3</v>
      </c>
      <c r="AQ1577" s="129">
        <v>2.9297023999999999E-3</v>
      </c>
      <c r="AR1577" s="129">
        <v>1.403589E-4</v>
      </c>
      <c r="AS1577" s="129">
        <v>2.9709248000000001E-5</v>
      </c>
      <c r="AT1577" s="172">
        <f t="shared" si="412"/>
        <v>1.7564162837760001E-7</v>
      </c>
      <c r="AU1577" s="172">
        <f t="shared" si="413"/>
        <v>5.1907878360900005E-10</v>
      </c>
      <c r="AV1577" s="185">
        <f t="shared" si="414"/>
        <v>4.1609590684999996E-3</v>
      </c>
      <c r="AW1577" s="121">
        <v>1.6970522E-7</v>
      </c>
      <c r="AX1577" s="121">
        <v>5.1204163000000005E-10</v>
      </c>
      <c r="AY1577" s="121">
        <v>1.3989708999999999E-14</v>
      </c>
      <c r="AZ1577" s="121">
        <v>0</v>
      </c>
      <c r="BA1577" s="121">
        <v>0</v>
      </c>
      <c r="BB1577" s="121">
        <v>5.9811776000000004E-12</v>
      </c>
      <c r="BC1577" s="121">
        <v>5.9304271999999997E-9</v>
      </c>
      <c r="BD1577" s="121">
        <v>1.3640003E-12</v>
      </c>
      <c r="BE1577" s="121">
        <v>5.6591635999999999E-12</v>
      </c>
      <c r="BF1577" s="121">
        <v>0</v>
      </c>
      <c r="BG1577" s="121">
        <v>0</v>
      </c>
      <c r="BH1577" s="121">
        <v>0</v>
      </c>
      <c r="BI1577" s="121">
        <v>0</v>
      </c>
      <c r="BJ1577" s="121">
        <v>0</v>
      </c>
      <c r="BK1577" s="121">
        <v>0</v>
      </c>
      <c r="BL1577" s="121">
        <v>0</v>
      </c>
      <c r="BM1577" s="121">
        <v>0</v>
      </c>
      <c r="BN1577" s="121">
        <v>3.0683684999999998E-6</v>
      </c>
      <c r="BO1577" s="121">
        <v>4.1578906999999998E-3</v>
      </c>
      <c r="BP1577" s="121">
        <v>0</v>
      </c>
      <c r="BQ1577" s="121">
        <v>0</v>
      </c>
      <c r="BR1577" s="121">
        <v>0</v>
      </c>
      <c r="BT1577" s="71">
        <v>7.6383582999999995E-6</v>
      </c>
      <c r="BU1577" s="71">
        <v>3.9015983999999998E-8</v>
      </c>
      <c r="BV1577" s="71">
        <v>5.0989568999999997E-6</v>
      </c>
      <c r="BW1577" s="71">
        <v>1.0626268E-10</v>
      </c>
      <c r="BX1577" s="71">
        <v>9.3315545999999994E-8</v>
      </c>
      <c r="BY1577" s="71">
        <v>0</v>
      </c>
      <c r="BZ1577" s="71">
        <v>0</v>
      </c>
      <c r="CA1577" s="71">
        <v>0</v>
      </c>
      <c r="CB1577" s="71">
        <v>0</v>
      </c>
      <c r="CC1577" s="71">
        <v>3.2415608000000001E-10</v>
      </c>
      <c r="CD1577" s="71">
        <v>0</v>
      </c>
      <c r="CE1577" s="71">
        <v>0</v>
      </c>
      <c r="CF1577" s="71">
        <v>0</v>
      </c>
      <c r="CG1577" s="71">
        <v>4.5198550999999999E-8</v>
      </c>
      <c r="CH1577" s="71">
        <v>2.3614409000000001E-6</v>
      </c>
      <c r="CI1577" s="71">
        <v>1.0150623E-13</v>
      </c>
      <c r="CJ1577" s="71">
        <v>0</v>
      </c>
      <c r="CL1577" s="186">
        <v>0</v>
      </c>
      <c r="CM1577" s="186">
        <v>0.18287201</v>
      </c>
      <c r="CN1577" s="187">
        <v>0</v>
      </c>
      <c r="CO1577" s="186">
        <v>2.6694167999999998E-5</v>
      </c>
      <c r="CP1577" s="186">
        <v>0</v>
      </c>
      <c r="CQ1577" s="186">
        <v>0</v>
      </c>
      <c r="CR1577" s="186">
        <v>3.3357433E-6</v>
      </c>
      <c r="CS1577" s="186">
        <v>0</v>
      </c>
      <c r="CT1577" s="186">
        <v>0</v>
      </c>
      <c r="CU1577" s="186">
        <v>0</v>
      </c>
    </row>
    <row r="1578" spans="1:99" ht="14.4">
      <c r="A1578" t="s">
        <v>3635</v>
      </c>
      <c r="B1578" s="92" t="s">
        <v>1860</v>
      </c>
      <c r="C1578" s="126" t="str">
        <f t="shared" si="410"/>
        <v>B.046.04.104</v>
      </c>
      <c r="D1578" s="11" t="s">
        <v>1861</v>
      </c>
      <c r="E1578" s="125" t="s">
        <v>1058</v>
      </c>
      <c r="F1578" s="128" t="str">
        <f t="shared" si="411"/>
        <v>Electricity Shanxi production</v>
      </c>
      <c r="G1578" s="131">
        <f t="shared" si="406"/>
        <v>3.2105273457999996E-2</v>
      </c>
      <c r="H1578" s="183">
        <f t="shared" si="407"/>
        <v>3.2708389999999997E-4</v>
      </c>
      <c r="I1578" s="183">
        <f t="shared" si="408"/>
        <v>5.5697415000000006E-4</v>
      </c>
      <c r="J1578" s="184">
        <f t="shared" si="409"/>
        <v>5.1641407999999998E-5</v>
      </c>
      <c r="K1578" s="183">
        <v>3.1169573999999999E-2</v>
      </c>
      <c r="L1578" s="146">
        <v>2.9553056E-4</v>
      </c>
      <c r="M1578" s="146">
        <v>2.6144359000000001E-4</v>
      </c>
      <c r="N1578" s="188">
        <v>2.4973402999999998E-4</v>
      </c>
      <c r="O1578" s="146">
        <v>7.7349870000000001E-5</v>
      </c>
      <c r="P1578" s="146">
        <v>0</v>
      </c>
      <c r="Q1578" s="146">
        <v>0</v>
      </c>
      <c r="R1578" s="146">
        <v>0</v>
      </c>
      <c r="S1578" s="188">
        <v>5.1641407999999998E-5</v>
      </c>
      <c r="T1578" s="146">
        <v>0</v>
      </c>
      <c r="U1578" s="146">
        <v>0</v>
      </c>
      <c r="V1578" s="146">
        <v>0</v>
      </c>
      <c r="W1578" s="146">
        <v>0</v>
      </c>
      <c r="X1578" s="146">
        <v>0</v>
      </c>
      <c r="Z1578" s="157">
        <f t="shared" si="415"/>
        <v>0.20779716000000001</v>
      </c>
      <c r="AB1578" s="131">
        <f t="shared" ref="AB1578:AB1643" si="416">K1578</f>
        <v>3.1169573999999999E-2</v>
      </c>
      <c r="AC1578" s="131">
        <f t="shared" ref="AC1578:AC1643" si="417">L1578+M1578+N1578+O1578+P1578+Q1578+R1578</f>
        <v>8.8405805000000008E-4</v>
      </c>
      <c r="AD1578" s="131">
        <f t="shared" ref="AD1578:AD1643" si="418">L1578+M1578+R1578+W1578</f>
        <v>5.5697415000000006E-4</v>
      </c>
      <c r="AE1578" s="131">
        <f t="shared" ref="AE1578:AE1643" si="419">V1578+L1578+M1578+R1578+T1578</f>
        <v>5.5697415000000006E-4</v>
      </c>
      <c r="AF1578" s="131">
        <f t="shared" ref="AF1578:AF1643" si="420">S1578+U1578+X1578</f>
        <v>5.1641407999999998E-5</v>
      </c>
      <c r="AH1578">
        <v>2.5098319</v>
      </c>
      <c r="AI1578" s="71">
        <v>2.2308142000000002</v>
      </c>
      <c r="AJ1578" s="71">
        <v>0</v>
      </c>
      <c r="AK1578" s="71">
        <v>0</v>
      </c>
      <c r="AL1578" s="71">
        <v>9.2463559000000001E-2</v>
      </c>
      <c r="AM1578" s="71">
        <v>0.17599867999999999</v>
      </c>
      <c r="AN1578" s="71">
        <v>1.0555504E-2</v>
      </c>
      <c r="AP1578" s="129">
        <v>3.5196267999999999E-3</v>
      </c>
      <c r="AQ1578" s="129">
        <v>3.3263733999999998E-3</v>
      </c>
      <c r="AR1578" s="129">
        <v>1.5943484E-4</v>
      </c>
      <c r="AS1578" s="129">
        <v>3.3818527999999998E-5</v>
      </c>
      <c r="AT1578" s="172">
        <f t="shared" si="412"/>
        <v>1.9942286261900001E-7</v>
      </c>
      <c r="AU1578" s="172">
        <f t="shared" si="413"/>
        <v>5.8962590538300005E-10</v>
      </c>
      <c r="AV1578" s="185">
        <f t="shared" si="414"/>
        <v>4.7364884873000003E-3</v>
      </c>
      <c r="AW1578" s="121">
        <v>1.9283576E-7</v>
      </c>
      <c r="AX1578" s="121">
        <v>5.8183204999999998E-10</v>
      </c>
      <c r="AY1578" s="121">
        <v>1.5896482999999999E-14</v>
      </c>
      <c r="AZ1578" s="121">
        <v>0</v>
      </c>
      <c r="BA1578" s="121">
        <v>0</v>
      </c>
      <c r="BB1578" s="121">
        <v>6.6922189999999998E-12</v>
      </c>
      <c r="BC1578" s="121">
        <v>6.5804104000000002E-9</v>
      </c>
      <c r="BD1578" s="121">
        <v>1.5261524000000001E-12</v>
      </c>
      <c r="BE1578" s="121">
        <v>6.2518065000000002E-12</v>
      </c>
      <c r="BF1578" s="121">
        <v>0</v>
      </c>
      <c r="BG1578" s="121">
        <v>0</v>
      </c>
      <c r="BH1578" s="121">
        <v>0</v>
      </c>
      <c r="BI1578" s="121">
        <v>0</v>
      </c>
      <c r="BJ1578" s="121">
        <v>0</v>
      </c>
      <c r="BK1578" s="121">
        <v>0</v>
      </c>
      <c r="BL1578" s="121">
        <v>0</v>
      </c>
      <c r="BM1578" s="121">
        <v>0</v>
      </c>
      <c r="BN1578" s="121">
        <v>1.9795873000000002E-6</v>
      </c>
      <c r="BO1578" s="121">
        <v>4.7345089E-3</v>
      </c>
      <c r="BP1578" s="121">
        <v>0</v>
      </c>
      <c r="BQ1578" s="121">
        <v>0</v>
      </c>
      <c r="BR1578" s="121">
        <v>0</v>
      </c>
      <c r="BT1578" s="71">
        <v>8.6817208999999994E-6</v>
      </c>
      <c r="BU1578" s="71">
        <v>4.3101842999999997E-8</v>
      </c>
      <c r="BV1578" s="71">
        <v>5.7939361999999997E-6</v>
      </c>
      <c r="BW1578" s="71">
        <v>1.1889516999999999E-10</v>
      </c>
      <c r="BX1578" s="71">
        <v>1.047388E-7</v>
      </c>
      <c r="BY1578" s="71">
        <v>0</v>
      </c>
      <c r="BZ1578" s="71">
        <v>0</v>
      </c>
      <c r="CA1578" s="71">
        <v>0</v>
      </c>
      <c r="CB1578" s="71">
        <v>0</v>
      </c>
      <c r="CC1578" s="71">
        <v>3.6269170999999998E-10</v>
      </c>
      <c r="CD1578" s="71">
        <v>0</v>
      </c>
      <c r="CE1578" s="71">
        <v>0</v>
      </c>
      <c r="CF1578" s="71">
        <v>0</v>
      </c>
      <c r="CG1578" s="71">
        <v>5.0535892000000002E-8</v>
      </c>
      <c r="CH1578" s="71">
        <v>2.6889265000000002E-6</v>
      </c>
      <c r="CI1578" s="71">
        <v>6.5487714999999995E-14</v>
      </c>
      <c r="CJ1578" s="71">
        <v>0</v>
      </c>
      <c r="CL1578" s="186">
        <v>0</v>
      </c>
      <c r="CM1578" s="186">
        <v>0.20779716000000001</v>
      </c>
      <c r="CN1578" s="187">
        <v>0</v>
      </c>
      <c r="CO1578" s="186">
        <v>2.9489654000000001E-5</v>
      </c>
      <c r="CP1578" s="186">
        <v>0</v>
      </c>
      <c r="CQ1578" s="186">
        <v>0</v>
      </c>
      <c r="CR1578" s="186">
        <v>3.7310696E-6</v>
      </c>
      <c r="CS1578" s="186">
        <v>0</v>
      </c>
      <c r="CT1578" s="186">
        <v>0</v>
      </c>
      <c r="CU1578" s="186">
        <v>0</v>
      </c>
    </row>
    <row r="1579" spans="1:99" ht="14.4">
      <c r="A1579" t="s">
        <v>3636</v>
      </c>
      <c r="B1579" s="92" t="s">
        <v>1860</v>
      </c>
      <c r="C1579" s="126" t="str">
        <f t="shared" si="410"/>
        <v>B.046.04.105</v>
      </c>
      <c r="D1579" s="11" t="s">
        <v>1861</v>
      </c>
      <c r="E1579" s="125" t="s">
        <v>1058</v>
      </c>
      <c r="F1579" s="128" t="str">
        <f t="shared" si="411"/>
        <v>Electricity Inner Mongolia production</v>
      </c>
      <c r="G1579" s="131">
        <f t="shared" si="406"/>
        <v>2.8590138623999999E-2</v>
      </c>
      <c r="H1579" s="183">
        <f t="shared" si="407"/>
        <v>2.9449980700000001E-4</v>
      </c>
      <c r="I1579" s="183">
        <f t="shared" si="408"/>
        <v>5.0741337999999996E-4</v>
      </c>
      <c r="J1579" s="184">
        <f t="shared" si="409"/>
        <v>7.9709436999999994E-5</v>
      </c>
      <c r="K1579" s="183">
        <v>2.7708515999999999E-2</v>
      </c>
      <c r="L1579" s="146">
        <v>2.7181642999999999E-4</v>
      </c>
      <c r="M1579" s="146">
        <v>2.3559695E-4</v>
      </c>
      <c r="N1579" s="188">
        <v>2.2568341E-4</v>
      </c>
      <c r="O1579" s="188">
        <v>6.8816396999999999E-5</v>
      </c>
      <c r="P1579" s="146">
        <v>0</v>
      </c>
      <c r="Q1579" s="146">
        <v>0</v>
      </c>
      <c r="R1579" s="188">
        <v>0</v>
      </c>
      <c r="S1579" s="188">
        <v>7.9709436999999994E-5</v>
      </c>
      <c r="T1579" s="146">
        <v>0</v>
      </c>
      <c r="U1579" s="146">
        <v>0</v>
      </c>
      <c r="V1579" s="146">
        <v>0</v>
      </c>
      <c r="W1579" s="146">
        <v>0</v>
      </c>
      <c r="X1579" s="146">
        <v>0</v>
      </c>
      <c r="Z1579" s="157">
        <f t="shared" si="415"/>
        <v>0.18472343999999999</v>
      </c>
      <c r="AB1579" s="131">
        <f t="shared" si="416"/>
        <v>2.7708515999999999E-2</v>
      </c>
      <c r="AC1579" s="131">
        <f t="shared" si="417"/>
        <v>8.0191318700000003E-4</v>
      </c>
      <c r="AD1579" s="131">
        <f t="shared" si="418"/>
        <v>5.0741337999999996E-4</v>
      </c>
      <c r="AE1579" s="131">
        <f t="shared" si="419"/>
        <v>5.0741337999999996E-4</v>
      </c>
      <c r="AF1579" s="131">
        <f t="shared" si="420"/>
        <v>7.9709436999999994E-5</v>
      </c>
      <c r="AH1579">
        <v>2.3436246999999999</v>
      </c>
      <c r="AI1579" s="71">
        <v>1.9793373000000001</v>
      </c>
      <c r="AJ1579" s="71">
        <v>0</v>
      </c>
      <c r="AK1579" s="71">
        <v>0</v>
      </c>
      <c r="AL1579" s="71">
        <v>8.2040258000000005E-2</v>
      </c>
      <c r="AM1579" s="71">
        <v>0.27586779</v>
      </c>
      <c r="AN1579" s="71">
        <v>6.3793390000000004E-3</v>
      </c>
      <c r="AP1579" s="129">
        <v>3.1315922E-3</v>
      </c>
      <c r="AQ1579" s="129">
        <v>2.9597872999999999E-3</v>
      </c>
      <c r="AR1579" s="129">
        <v>1.4178939999999999E-4</v>
      </c>
      <c r="AS1579" s="129">
        <v>3.0015483000000001E-5</v>
      </c>
      <c r="AT1579" s="172">
        <f t="shared" si="412"/>
        <v>1.7744528252530003E-7</v>
      </c>
      <c r="AU1579" s="172">
        <f t="shared" si="413"/>
        <v>5.2436908314299987E-10</v>
      </c>
      <c r="AV1579" s="185">
        <f t="shared" si="414"/>
        <v>4.2038491283999998E-3</v>
      </c>
      <c r="AW1579" s="121">
        <v>1.7142335000000001E-7</v>
      </c>
      <c r="AX1579" s="121">
        <v>5.1722562999999995E-10</v>
      </c>
      <c r="AY1579" s="121">
        <v>1.4131343E-14</v>
      </c>
      <c r="AZ1579" s="121">
        <v>0</v>
      </c>
      <c r="BA1579" s="121">
        <v>0</v>
      </c>
      <c r="BB1579" s="121">
        <v>6.0477252999999998E-12</v>
      </c>
      <c r="BC1579" s="121">
        <v>6.0158848000000004E-9</v>
      </c>
      <c r="BD1579" s="121">
        <v>1.3791763999999999E-12</v>
      </c>
      <c r="BE1579" s="121">
        <v>5.7501454000000003E-12</v>
      </c>
      <c r="BF1579" s="121">
        <v>0</v>
      </c>
      <c r="BG1579" s="121">
        <v>0</v>
      </c>
      <c r="BH1579" s="121">
        <v>0</v>
      </c>
      <c r="BI1579" s="121">
        <v>0</v>
      </c>
      <c r="BJ1579" s="121">
        <v>0</v>
      </c>
      <c r="BK1579" s="121">
        <v>0</v>
      </c>
      <c r="BL1579" s="121">
        <v>0</v>
      </c>
      <c r="BM1579" s="121">
        <v>0</v>
      </c>
      <c r="BN1579" s="121">
        <v>3.0555283999999999E-6</v>
      </c>
      <c r="BO1579" s="121">
        <v>4.2007935999999997E-3</v>
      </c>
      <c r="BP1579" s="121">
        <v>0</v>
      </c>
      <c r="BQ1579" s="121">
        <v>0</v>
      </c>
      <c r="BR1579" s="121">
        <v>0</v>
      </c>
      <c r="BT1579" s="71">
        <v>7.7164310999999992E-6</v>
      </c>
      <c r="BU1579" s="71">
        <v>3.9643239999999997E-8</v>
      </c>
      <c r="BV1579" s="71">
        <v>5.1505796E-6</v>
      </c>
      <c r="BW1579" s="71">
        <v>1.0744497000000001E-10</v>
      </c>
      <c r="BX1579" s="71">
        <v>9.4251691000000007E-8</v>
      </c>
      <c r="BY1579" s="71">
        <v>0</v>
      </c>
      <c r="BZ1579" s="71">
        <v>0</v>
      </c>
      <c r="CA1579" s="71">
        <v>0</v>
      </c>
      <c r="CB1579" s="71">
        <v>0</v>
      </c>
      <c r="CC1579" s="71">
        <v>3.277627E-10</v>
      </c>
      <c r="CD1579" s="71">
        <v>0</v>
      </c>
      <c r="CE1579" s="71">
        <v>0</v>
      </c>
      <c r="CF1579" s="71">
        <v>0</v>
      </c>
      <c r="CG1579" s="71">
        <v>4.5713976000000001E-8</v>
      </c>
      <c r="CH1579" s="71">
        <v>2.3858072E-6</v>
      </c>
      <c r="CI1579" s="71">
        <v>1.0108146E-13</v>
      </c>
      <c r="CJ1579" s="71">
        <v>0</v>
      </c>
      <c r="CL1579" s="186">
        <v>0</v>
      </c>
      <c r="CM1579" s="186">
        <v>0.18472343999999999</v>
      </c>
      <c r="CN1579" s="187">
        <v>0</v>
      </c>
      <c r="CO1579" s="186">
        <v>2.7123326999999999E-5</v>
      </c>
      <c r="CP1579" s="186">
        <v>0</v>
      </c>
      <c r="CQ1579" s="186">
        <v>0</v>
      </c>
      <c r="CR1579" s="186">
        <v>3.373656E-6</v>
      </c>
      <c r="CS1579" s="186">
        <v>0</v>
      </c>
      <c r="CT1579" s="186">
        <v>0</v>
      </c>
      <c r="CU1579" s="186">
        <v>0</v>
      </c>
    </row>
    <row r="1580" spans="1:99" ht="14.4">
      <c r="A1580" t="s">
        <v>3637</v>
      </c>
      <c r="B1580" s="92" t="s">
        <v>1860</v>
      </c>
      <c r="C1580" s="126" t="str">
        <f t="shared" si="410"/>
        <v>B.046.04.106</v>
      </c>
      <c r="D1580" s="11" t="s">
        <v>1861</v>
      </c>
      <c r="E1580" s="125" t="s">
        <v>1058</v>
      </c>
      <c r="F1580" s="128" t="str">
        <f t="shared" si="411"/>
        <v>Electricity Liaoning production</v>
      </c>
      <c r="G1580" s="131">
        <f t="shared" si="406"/>
        <v>2.8342036687E-2</v>
      </c>
      <c r="H1580" s="183">
        <f t="shared" si="407"/>
        <v>2.4963341200000001E-4</v>
      </c>
      <c r="I1580" s="183">
        <f t="shared" si="408"/>
        <v>5.2280169999999995E-4</v>
      </c>
      <c r="J1580" s="184">
        <f t="shared" si="409"/>
        <v>5.9805355750000002E-3</v>
      </c>
      <c r="K1580" s="183">
        <v>2.1589066000000001E-2</v>
      </c>
      <c r="L1580" s="146">
        <v>3.1558505999999999E-4</v>
      </c>
      <c r="M1580" s="146">
        <v>2.0721663999999999E-4</v>
      </c>
      <c r="N1580" s="146">
        <v>1.9570123999999999E-4</v>
      </c>
      <c r="O1580" s="188">
        <v>5.3932172000000002E-5</v>
      </c>
      <c r="P1580" s="146">
        <v>0</v>
      </c>
      <c r="Q1580" s="146">
        <v>0</v>
      </c>
      <c r="R1580" s="188">
        <v>0</v>
      </c>
      <c r="S1580" s="188">
        <v>5.7484875000000001E-5</v>
      </c>
      <c r="T1580" s="146">
        <v>0</v>
      </c>
      <c r="U1580" s="146">
        <v>5.9230506999999998E-3</v>
      </c>
      <c r="V1580" s="146">
        <v>0</v>
      </c>
      <c r="W1580" s="146">
        <v>0</v>
      </c>
      <c r="X1580" s="146">
        <v>0</v>
      </c>
      <c r="Z1580" s="157">
        <f t="shared" si="415"/>
        <v>0.14392710666666667</v>
      </c>
      <c r="AB1580" s="131">
        <f t="shared" si="416"/>
        <v>2.1589066000000001E-2</v>
      </c>
      <c r="AC1580" s="131">
        <f t="shared" si="417"/>
        <v>7.724351119999999E-4</v>
      </c>
      <c r="AD1580" s="131">
        <f t="shared" si="418"/>
        <v>5.2280169999999995E-4</v>
      </c>
      <c r="AE1580" s="131">
        <f t="shared" si="419"/>
        <v>5.2280169999999995E-4</v>
      </c>
      <c r="AF1580" s="131">
        <f t="shared" si="420"/>
        <v>5.9805355750000002E-3</v>
      </c>
      <c r="AH1580">
        <v>2.6311187999999999</v>
      </c>
      <c r="AI1580" s="71">
        <v>1.5365504999999999</v>
      </c>
      <c r="AJ1580" s="71">
        <v>0.82061068999999998</v>
      </c>
      <c r="AK1580" s="71">
        <v>0</v>
      </c>
      <c r="AL1580" s="71">
        <v>6.3687478000000006E-2</v>
      </c>
      <c r="AM1580" s="71">
        <v>0.18417473000000001</v>
      </c>
      <c r="AN1580" s="71">
        <v>2.6095364999999999E-2</v>
      </c>
      <c r="AP1580" s="129">
        <v>2.4721125E-3</v>
      </c>
      <c r="AQ1580" s="129">
        <v>2.3376502000000002E-3</v>
      </c>
      <c r="AR1580" s="129">
        <v>1.1110166E-4</v>
      </c>
      <c r="AS1580" s="129">
        <v>2.3360678000000001E-5</v>
      </c>
      <c r="AT1580" s="172">
        <f t="shared" si="412"/>
        <v>1.401468985817E-7</v>
      </c>
      <c r="AU1580" s="172">
        <f t="shared" si="413"/>
        <v>4.1087891222399997E-10</v>
      </c>
      <c r="AV1580" s="185">
        <f t="shared" si="414"/>
        <v>3.2718036299999999E-3</v>
      </c>
      <c r="AW1580" s="121">
        <v>1.3356436E-7</v>
      </c>
      <c r="AX1580" s="121">
        <v>4.0299589999999999E-10</v>
      </c>
      <c r="AY1580" s="121">
        <v>1.1010424E-14</v>
      </c>
      <c r="AZ1580" s="121">
        <v>0</v>
      </c>
      <c r="BA1580" s="121">
        <v>0</v>
      </c>
      <c r="BB1580" s="121">
        <v>5.2442817000000001E-12</v>
      </c>
      <c r="BC1580" s="121">
        <v>6.5772943000000003E-9</v>
      </c>
      <c r="BD1580" s="121">
        <v>1.1959519999999999E-12</v>
      </c>
      <c r="BE1580" s="121">
        <v>6.6760497999999999E-12</v>
      </c>
      <c r="BF1580" s="121">
        <v>0</v>
      </c>
      <c r="BG1580" s="121">
        <v>0</v>
      </c>
      <c r="BH1580" s="121">
        <v>0</v>
      </c>
      <c r="BI1580" s="121">
        <v>0</v>
      </c>
      <c r="BJ1580" s="121">
        <v>0</v>
      </c>
      <c r="BK1580" s="121">
        <v>0</v>
      </c>
      <c r="BL1580" s="121">
        <v>0</v>
      </c>
      <c r="BM1580" s="121">
        <v>0</v>
      </c>
      <c r="BN1580" s="121">
        <v>1.074673E-5</v>
      </c>
      <c r="BO1580" s="121">
        <v>3.2610568999999999E-3</v>
      </c>
      <c r="BP1580" s="121">
        <v>0</v>
      </c>
      <c r="BQ1580" s="121">
        <v>0</v>
      </c>
      <c r="BR1580" s="121">
        <v>0</v>
      </c>
      <c r="BT1580" s="71">
        <v>7.0884624E-6</v>
      </c>
      <c r="BU1580" s="71">
        <v>4.6026703999999997E-8</v>
      </c>
      <c r="BV1580" s="71">
        <v>4.0130695999999996E-6</v>
      </c>
      <c r="BW1580" s="71">
        <v>9.3170852000000001E-11</v>
      </c>
      <c r="BX1580" s="71">
        <v>8.6187395999999997E-8</v>
      </c>
      <c r="BY1580" s="71">
        <v>0</v>
      </c>
      <c r="BZ1580" s="71">
        <v>0</v>
      </c>
      <c r="CA1580" s="71">
        <v>0</v>
      </c>
      <c r="CB1580" s="71">
        <v>0</v>
      </c>
      <c r="CC1580" s="71">
        <v>2.8421925E-10</v>
      </c>
      <c r="CD1580" s="71">
        <v>0</v>
      </c>
      <c r="CE1580" s="71">
        <v>0</v>
      </c>
      <c r="CF1580" s="71">
        <v>0</v>
      </c>
      <c r="CG1580" s="71">
        <v>4.0397093999999998E-8</v>
      </c>
      <c r="CH1580" s="71">
        <v>2.9024041E-6</v>
      </c>
      <c r="CI1580" s="71">
        <v>7.2897955999999999E-14</v>
      </c>
      <c r="CJ1580" s="71">
        <v>0</v>
      </c>
      <c r="CL1580" s="186">
        <v>0</v>
      </c>
      <c r="CM1580" s="186">
        <v>0.14392711</v>
      </c>
      <c r="CN1580" s="187">
        <v>0</v>
      </c>
      <c r="CO1580" s="186">
        <v>3.1490801000000003E-5</v>
      </c>
      <c r="CP1580" s="186">
        <v>0</v>
      </c>
      <c r="CQ1580" s="186">
        <v>0</v>
      </c>
      <c r="CR1580" s="186">
        <v>3.2693793999999998E-6</v>
      </c>
      <c r="CS1580" s="186">
        <v>0</v>
      </c>
      <c r="CT1580" s="186">
        <v>0</v>
      </c>
      <c r="CU1580" s="186">
        <v>0</v>
      </c>
    </row>
    <row r="1581" spans="1:99" ht="14.4">
      <c r="A1581" t="s">
        <v>3638</v>
      </c>
      <c r="B1581" s="92" t="s">
        <v>1860</v>
      </c>
      <c r="C1581" s="126" t="str">
        <f t="shared" si="410"/>
        <v>B.046.04.107</v>
      </c>
      <c r="D1581" s="11" t="s">
        <v>1861</v>
      </c>
      <c r="E1581" s="125" t="s">
        <v>1058</v>
      </c>
      <c r="F1581" s="128" t="str">
        <f t="shared" si="411"/>
        <v>Electricity Jilin production</v>
      </c>
      <c r="G1581" s="131">
        <f t="shared" si="406"/>
        <v>2.3755944175000002E-2</v>
      </c>
      <c r="H1581" s="183">
        <f t="shared" si="407"/>
        <v>2.47137115E-4</v>
      </c>
      <c r="I1581" s="183">
        <f t="shared" si="408"/>
        <v>4.2888799000000003E-4</v>
      </c>
      <c r="J1581" s="184">
        <f t="shared" si="409"/>
        <v>1.0861207E-4</v>
      </c>
      <c r="K1581" s="183">
        <v>2.2971307E-2</v>
      </c>
      <c r="L1581" s="146">
        <v>2.3146245000000001E-4</v>
      </c>
      <c r="M1581" s="146">
        <v>1.9742554E-4</v>
      </c>
      <c r="N1581" s="146">
        <v>1.8950989E-4</v>
      </c>
      <c r="O1581" s="188">
        <v>5.7627224999999998E-5</v>
      </c>
      <c r="P1581" s="146">
        <v>0</v>
      </c>
      <c r="Q1581" s="146">
        <v>0</v>
      </c>
      <c r="R1581" s="188">
        <v>0</v>
      </c>
      <c r="S1581" s="188">
        <v>1.0861207E-4</v>
      </c>
      <c r="T1581" s="146">
        <v>0</v>
      </c>
      <c r="U1581" s="146">
        <v>0</v>
      </c>
      <c r="V1581" s="146">
        <v>0</v>
      </c>
      <c r="W1581" s="146">
        <v>0</v>
      </c>
      <c r="X1581" s="146">
        <v>0</v>
      </c>
      <c r="Z1581" s="157">
        <f t="shared" si="415"/>
        <v>0.15314204666666667</v>
      </c>
      <c r="AB1581" s="131">
        <f t="shared" si="416"/>
        <v>2.2971307E-2</v>
      </c>
      <c r="AC1581" s="131">
        <f t="shared" si="417"/>
        <v>6.7602510500000003E-4</v>
      </c>
      <c r="AD1581" s="131">
        <f t="shared" si="418"/>
        <v>4.2888799000000003E-4</v>
      </c>
      <c r="AE1581" s="131">
        <f t="shared" si="419"/>
        <v>4.2888799000000003E-4</v>
      </c>
      <c r="AF1581" s="131">
        <f t="shared" si="420"/>
        <v>1.0861207E-4</v>
      </c>
      <c r="AH1581">
        <v>2.1168081000000001</v>
      </c>
      <c r="AI1581" s="71">
        <v>1.6361565</v>
      </c>
      <c r="AJ1581" s="71">
        <v>0</v>
      </c>
      <c r="AK1581" s="71">
        <v>0</v>
      </c>
      <c r="AL1581" s="71">
        <v>6.7815983999999996E-2</v>
      </c>
      <c r="AM1581" s="71">
        <v>0.31515813999999998</v>
      </c>
      <c r="AN1581" s="71">
        <v>9.7677446000000001E-2</v>
      </c>
      <c r="AP1581" s="129">
        <v>2.5981800999999999E-3</v>
      </c>
      <c r="AQ1581" s="129">
        <v>2.4557697999999998E-3</v>
      </c>
      <c r="AR1581" s="129">
        <v>1.1758724E-4</v>
      </c>
      <c r="AS1581" s="129">
        <v>2.4823043E-5</v>
      </c>
      <c r="AT1581" s="172">
        <f t="shared" si="412"/>
        <v>1.4722840556949999E-7</v>
      </c>
      <c r="AU1581" s="172">
        <f t="shared" si="413"/>
        <v>4.34864047867E-10</v>
      </c>
      <c r="AV1581" s="185">
        <f t="shared" si="414"/>
        <v>3.4766166627999999E-3</v>
      </c>
      <c r="AW1581" s="121">
        <v>1.4211582000000001E-7</v>
      </c>
      <c r="AX1581" s="121">
        <v>4.2879774000000002E-10</v>
      </c>
      <c r="AY1581" s="121">
        <v>1.1715367000000001E-14</v>
      </c>
      <c r="AZ1581" s="121">
        <v>0</v>
      </c>
      <c r="BA1581" s="121">
        <v>0</v>
      </c>
      <c r="BB1581" s="121">
        <v>5.0783695E-12</v>
      </c>
      <c r="BC1581" s="121">
        <v>5.1075072000000002E-9</v>
      </c>
      <c r="BD1581" s="121">
        <v>1.158116E-12</v>
      </c>
      <c r="BE1581" s="121">
        <v>4.8964764999999997E-12</v>
      </c>
      <c r="BF1581" s="121">
        <v>0</v>
      </c>
      <c r="BG1581" s="121">
        <v>0</v>
      </c>
      <c r="BH1581" s="121">
        <v>0</v>
      </c>
      <c r="BI1581" s="121">
        <v>0</v>
      </c>
      <c r="BJ1581" s="121">
        <v>0</v>
      </c>
      <c r="BK1581" s="121">
        <v>0</v>
      </c>
      <c r="BL1581" s="121">
        <v>0</v>
      </c>
      <c r="BM1581" s="121">
        <v>0</v>
      </c>
      <c r="BN1581" s="121">
        <v>4.1634627999999998E-6</v>
      </c>
      <c r="BO1581" s="121">
        <v>3.4724532E-3</v>
      </c>
      <c r="BP1581" s="121">
        <v>0</v>
      </c>
      <c r="BQ1581" s="121">
        <v>0</v>
      </c>
      <c r="BR1581" s="121">
        <v>0</v>
      </c>
      <c r="BT1581" s="71">
        <v>6.3940877000000002E-6</v>
      </c>
      <c r="BU1581" s="71">
        <v>3.3757788999999999E-8</v>
      </c>
      <c r="BV1581" s="71">
        <v>4.2700066999999999E-6</v>
      </c>
      <c r="BW1581" s="71">
        <v>9.0223226000000001E-11</v>
      </c>
      <c r="BX1581" s="71">
        <v>7.9388437000000006E-8</v>
      </c>
      <c r="BY1581" s="71">
        <v>0</v>
      </c>
      <c r="BZ1581" s="71">
        <v>0</v>
      </c>
      <c r="CA1581" s="71">
        <v>0</v>
      </c>
      <c r="CB1581" s="71">
        <v>0</v>
      </c>
      <c r="CC1581" s="71">
        <v>2.7522746999999999E-10</v>
      </c>
      <c r="CD1581" s="71">
        <v>0</v>
      </c>
      <c r="CE1581" s="71">
        <v>0</v>
      </c>
      <c r="CF1581" s="71">
        <v>0</v>
      </c>
      <c r="CG1581" s="71">
        <v>3.8417168999999997E-8</v>
      </c>
      <c r="CH1581" s="71">
        <v>1.9721520999999998E-6</v>
      </c>
      <c r="CI1581" s="71">
        <v>1.3773359000000001E-13</v>
      </c>
      <c r="CJ1581" s="71">
        <v>0</v>
      </c>
      <c r="CL1581" s="186">
        <v>0</v>
      </c>
      <c r="CM1581" s="186">
        <v>0.15314205</v>
      </c>
      <c r="CN1581" s="187">
        <v>0</v>
      </c>
      <c r="CO1581" s="186">
        <v>2.3096587E-5</v>
      </c>
      <c r="CP1581" s="186">
        <v>0</v>
      </c>
      <c r="CQ1581" s="186">
        <v>0</v>
      </c>
      <c r="CR1581" s="186">
        <v>2.8485458E-6</v>
      </c>
      <c r="CS1581" s="186">
        <v>0</v>
      </c>
      <c r="CT1581" s="186">
        <v>0</v>
      </c>
      <c r="CU1581" s="186">
        <v>0</v>
      </c>
    </row>
    <row r="1582" spans="1:99" ht="14.4">
      <c r="A1582" t="s">
        <v>3639</v>
      </c>
      <c r="B1582" s="92" t="s">
        <v>1860</v>
      </c>
      <c r="C1582" s="126" t="str">
        <f t="shared" si="410"/>
        <v>B.046.04.108</v>
      </c>
      <c r="D1582" s="11" t="s">
        <v>1861</v>
      </c>
      <c r="E1582" s="125" t="s">
        <v>1058</v>
      </c>
      <c r="F1582" s="128" t="str">
        <f t="shared" si="411"/>
        <v>Electricity Heilongjiang production</v>
      </c>
      <c r="G1582" s="131">
        <f t="shared" si="406"/>
        <v>2.834200223E-2</v>
      </c>
      <c r="H1582" s="183">
        <f t="shared" si="407"/>
        <v>2.9156537100000001E-4</v>
      </c>
      <c r="I1582" s="183">
        <f t="shared" si="408"/>
        <v>5.0124217000000002E-4</v>
      </c>
      <c r="J1582" s="184">
        <f t="shared" si="409"/>
        <v>7.9209689000000005E-5</v>
      </c>
      <c r="K1582" s="183">
        <v>2.7469984999999999E-2</v>
      </c>
      <c r="L1582" s="146">
        <v>2.6809434000000002E-4</v>
      </c>
      <c r="M1582" s="188">
        <v>2.3314783E-4</v>
      </c>
      <c r="N1582" s="188">
        <v>2.2320171E-4</v>
      </c>
      <c r="O1582" s="188">
        <v>6.8363660999999997E-5</v>
      </c>
      <c r="P1582" s="146">
        <v>0</v>
      </c>
      <c r="Q1582" s="146">
        <v>0</v>
      </c>
      <c r="R1582" s="188">
        <v>0</v>
      </c>
      <c r="S1582" s="188">
        <v>7.9209689000000005E-5</v>
      </c>
      <c r="T1582" s="146">
        <v>0</v>
      </c>
      <c r="U1582" s="146">
        <v>0</v>
      </c>
      <c r="V1582" s="146">
        <v>0</v>
      </c>
      <c r="W1582" s="146">
        <v>0</v>
      </c>
      <c r="X1582" s="146">
        <v>0</v>
      </c>
      <c r="Z1582" s="157">
        <f t="shared" si="415"/>
        <v>0.18313323333333334</v>
      </c>
      <c r="AB1582" s="131">
        <f t="shared" si="416"/>
        <v>2.7469984999999999E-2</v>
      </c>
      <c r="AC1582" s="131">
        <f t="shared" si="417"/>
        <v>7.9280754099999998E-4</v>
      </c>
      <c r="AD1582" s="131">
        <f t="shared" si="418"/>
        <v>5.0124217000000002E-4</v>
      </c>
      <c r="AE1582" s="131">
        <f t="shared" si="419"/>
        <v>5.0124217000000002E-4</v>
      </c>
      <c r="AF1582" s="131">
        <f t="shared" si="420"/>
        <v>7.9209689000000005E-5</v>
      </c>
      <c r="AH1582">
        <v>2.3323290000000001</v>
      </c>
      <c r="AI1582" s="71">
        <v>1.9622465</v>
      </c>
      <c r="AJ1582" s="71">
        <v>0</v>
      </c>
      <c r="AK1582" s="71">
        <v>0</v>
      </c>
      <c r="AL1582" s="71">
        <v>8.1331873999999998E-2</v>
      </c>
      <c r="AM1582" s="71">
        <v>0.25867844000000001</v>
      </c>
      <c r="AN1582" s="71">
        <v>3.0072134E-2</v>
      </c>
      <c r="AP1582" s="129">
        <v>3.1042418E-3</v>
      </c>
      <c r="AQ1582" s="129">
        <v>2.9339254000000001E-3</v>
      </c>
      <c r="AR1582" s="129">
        <v>1.4056E-4</v>
      </c>
      <c r="AS1582" s="129">
        <v>2.9756363000000001E-5</v>
      </c>
      <c r="AT1582" s="172">
        <f t="shared" si="412"/>
        <v>1.758948078223E-7</v>
      </c>
      <c r="AU1582" s="172">
        <f t="shared" si="413"/>
        <v>5.1982248649199991E-10</v>
      </c>
      <c r="AV1582" s="185">
        <f t="shared" si="414"/>
        <v>4.1675578713999996E-3</v>
      </c>
      <c r="AW1582" s="121">
        <v>1.6994764E-7</v>
      </c>
      <c r="AX1582" s="121">
        <v>5.1277305999999996E-10</v>
      </c>
      <c r="AY1582" s="121">
        <v>1.4009692E-14</v>
      </c>
      <c r="AZ1582" s="121">
        <v>0</v>
      </c>
      <c r="BA1582" s="121">
        <v>0</v>
      </c>
      <c r="BB1582" s="121">
        <v>5.9812223000000004E-12</v>
      </c>
      <c r="BC1582" s="121">
        <v>5.9411866E-9</v>
      </c>
      <c r="BD1582" s="121">
        <v>1.3640104E-12</v>
      </c>
      <c r="BE1582" s="121">
        <v>5.6714063999999999E-12</v>
      </c>
      <c r="BF1582" s="121">
        <v>0</v>
      </c>
      <c r="BG1582" s="121">
        <v>0</v>
      </c>
      <c r="BH1582" s="121">
        <v>0</v>
      </c>
      <c r="BI1582" s="121">
        <v>0</v>
      </c>
      <c r="BJ1582" s="121">
        <v>0</v>
      </c>
      <c r="BK1582" s="121">
        <v>0</v>
      </c>
      <c r="BL1582" s="121">
        <v>0</v>
      </c>
      <c r="BM1582" s="121">
        <v>0</v>
      </c>
      <c r="BN1582" s="121">
        <v>3.0363713999999999E-6</v>
      </c>
      <c r="BO1582" s="121">
        <v>4.1645214999999998E-3</v>
      </c>
      <c r="BP1582" s="121">
        <v>0</v>
      </c>
      <c r="BQ1582" s="121">
        <v>0</v>
      </c>
      <c r="BR1582" s="121">
        <v>0</v>
      </c>
      <c r="BT1582" s="71">
        <v>7.6495817999999996E-6</v>
      </c>
      <c r="BU1582" s="71">
        <v>3.9100389999999998E-8</v>
      </c>
      <c r="BV1582" s="71">
        <v>5.1062405000000003E-6</v>
      </c>
      <c r="BW1582" s="71">
        <v>1.0626347E-10</v>
      </c>
      <c r="BX1582" s="71">
        <v>9.3399290999999998E-8</v>
      </c>
      <c r="BY1582" s="71">
        <v>0</v>
      </c>
      <c r="BZ1582" s="71">
        <v>0</v>
      </c>
      <c r="CA1582" s="71">
        <v>0</v>
      </c>
      <c r="CB1582" s="71">
        <v>0</v>
      </c>
      <c r="CC1582" s="71">
        <v>3.2415850999999998E-10</v>
      </c>
      <c r="CD1582" s="71">
        <v>0</v>
      </c>
      <c r="CE1582" s="71">
        <v>0</v>
      </c>
      <c r="CF1582" s="71">
        <v>0</v>
      </c>
      <c r="CG1582" s="71">
        <v>4.5204347999999997E-8</v>
      </c>
      <c r="CH1582" s="71">
        <v>2.3652067999999999E-6</v>
      </c>
      <c r="CI1582" s="71">
        <v>1.0044772E-13</v>
      </c>
      <c r="CJ1582" s="71">
        <v>0</v>
      </c>
      <c r="CL1582" s="186">
        <v>0</v>
      </c>
      <c r="CM1582" s="186">
        <v>0.18313323000000001</v>
      </c>
      <c r="CN1582" s="187">
        <v>0</v>
      </c>
      <c r="CO1582" s="186">
        <v>2.6751917E-5</v>
      </c>
      <c r="CP1582" s="186">
        <v>0</v>
      </c>
      <c r="CQ1582" s="186">
        <v>0</v>
      </c>
      <c r="CR1582" s="186">
        <v>3.3396685000000001E-6</v>
      </c>
      <c r="CS1582" s="186">
        <v>0</v>
      </c>
      <c r="CT1582" s="186">
        <v>0</v>
      </c>
      <c r="CU1582" s="186">
        <v>0</v>
      </c>
    </row>
    <row r="1583" spans="1:99" ht="14.4">
      <c r="A1583" t="s">
        <v>3640</v>
      </c>
      <c r="B1583" s="92" t="s">
        <v>1860</v>
      </c>
      <c r="C1583" s="126" t="str">
        <f t="shared" si="410"/>
        <v>B.046.04.109</v>
      </c>
      <c r="D1583" s="11" t="s">
        <v>1861</v>
      </c>
      <c r="E1583" s="125" t="s">
        <v>1058</v>
      </c>
      <c r="F1583" s="128" t="str">
        <f t="shared" si="411"/>
        <v>Electricity Shanghai production</v>
      </c>
      <c r="G1583" s="131">
        <f t="shared" si="406"/>
        <v>3.7524100011000004E-2</v>
      </c>
      <c r="H1583" s="183">
        <f t="shared" si="407"/>
        <v>3.7780880300000003E-4</v>
      </c>
      <c r="I1583" s="183">
        <f t="shared" si="408"/>
        <v>6.3663188000000009E-4</v>
      </c>
      <c r="J1583" s="184">
        <f t="shared" si="409"/>
        <v>1.1168327999999999E-5</v>
      </c>
      <c r="K1583" s="183">
        <v>3.6498491000000001E-2</v>
      </c>
      <c r="L1583" s="188">
        <v>3.3520441000000001E-4</v>
      </c>
      <c r="M1583" s="188">
        <v>3.0142747000000002E-4</v>
      </c>
      <c r="N1583" s="188">
        <v>2.8759023000000001E-4</v>
      </c>
      <c r="O1583" s="188">
        <v>9.0218572999999997E-5</v>
      </c>
      <c r="P1583" s="146">
        <v>0</v>
      </c>
      <c r="Q1583" s="146">
        <v>0</v>
      </c>
      <c r="R1583" s="188">
        <v>0</v>
      </c>
      <c r="S1583" s="188">
        <v>1.1168327999999999E-5</v>
      </c>
      <c r="T1583" s="146">
        <v>0</v>
      </c>
      <c r="U1583" s="146">
        <v>0</v>
      </c>
      <c r="V1583" s="146">
        <v>0</v>
      </c>
      <c r="W1583" s="146">
        <v>0</v>
      </c>
      <c r="X1583" s="146">
        <v>0</v>
      </c>
      <c r="Z1583" s="157">
        <f t="shared" si="415"/>
        <v>0.24332327333333334</v>
      </c>
      <c r="AB1583" s="131">
        <f t="shared" si="416"/>
        <v>3.6498491000000001E-2</v>
      </c>
      <c r="AC1583" s="131">
        <f t="shared" si="417"/>
        <v>1.0144406830000002E-3</v>
      </c>
      <c r="AD1583" s="131">
        <f t="shared" si="418"/>
        <v>6.3663188000000009E-4</v>
      </c>
      <c r="AE1583" s="131">
        <f t="shared" si="419"/>
        <v>6.3663188000000009E-4</v>
      </c>
      <c r="AF1583" s="131">
        <f t="shared" si="420"/>
        <v>1.1168327999999999E-5</v>
      </c>
      <c r="AH1583">
        <v>2.7657189999999998</v>
      </c>
      <c r="AI1583" s="71">
        <v>2.6179795000000001</v>
      </c>
      <c r="AJ1583" s="71">
        <v>0</v>
      </c>
      <c r="AK1583" s="71">
        <v>0</v>
      </c>
      <c r="AL1583" s="71">
        <v>0.10851092</v>
      </c>
      <c r="AM1583" s="71">
        <v>3.9228544999999997E-2</v>
      </c>
      <c r="AN1583" s="71">
        <v>0</v>
      </c>
      <c r="AP1583" s="129">
        <v>4.1179826000000003E-3</v>
      </c>
      <c r="AQ1583" s="129">
        <v>3.8916857E-3</v>
      </c>
      <c r="AR1583" s="129">
        <v>1.8662261000000001E-4</v>
      </c>
      <c r="AS1583" s="129">
        <v>3.9674317E-5</v>
      </c>
      <c r="AT1583" s="172">
        <f t="shared" si="412"/>
        <v>2.333144877662E-7</v>
      </c>
      <c r="AU1583" s="172">
        <f t="shared" si="413"/>
        <v>6.9017236773099996E-10</v>
      </c>
      <c r="AV1583" s="185">
        <f t="shared" si="414"/>
        <v>5.5566270192599996E-3</v>
      </c>
      <c r="AW1583" s="121">
        <v>2.25804E-7</v>
      </c>
      <c r="AX1583" s="121">
        <v>6.8130516999999999E-10</v>
      </c>
      <c r="AY1583" s="121">
        <v>1.8614231000000001E-14</v>
      </c>
      <c r="AZ1583" s="121">
        <v>0</v>
      </c>
      <c r="BA1583" s="121">
        <v>0</v>
      </c>
      <c r="BB1583" s="121">
        <v>7.7066661999999997E-12</v>
      </c>
      <c r="BC1583" s="121">
        <v>7.5027811000000008E-9</v>
      </c>
      <c r="BD1583" s="121">
        <v>1.7574957999999999E-12</v>
      </c>
      <c r="BE1583" s="121">
        <v>7.0910877000000001E-12</v>
      </c>
      <c r="BF1583" s="121">
        <v>0</v>
      </c>
      <c r="BG1583" s="121">
        <v>0</v>
      </c>
      <c r="BH1583" s="121">
        <v>0</v>
      </c>
      <c r="BI1583" s="121">
        <v>0</v>
      </c>
      <c r="BJ1583" s="121">
        <v>0</v>
      </c>
      <c r="BK1583" s="121">
        <v>0</v>
      </c>
      <c r="BL1583" s="121">
        <v>0</v>
      </c>
      <c r="BM1583" s="121">
        <v>0</v>
      </c>
      <c r="BN1583" s="121">
        <v>4.2811926000000001E-7</v>
      </c>
      <c r="BO1583" s="121">
        <v>5.5561988999999999E-3</v>
      </c>
      <c r="BP1583" s="121">
        <v>0</v>
      </c>
      <c r="BQ1583" s="121">
        <v>0</v>
      </c>
      <c r="BR1583" s="121">
        <v>0</v>
      </c>
      <c r="BT1583" s="71">
        <v>1.0168711999999999E-5</v>
      </c>
      <c r="BU1583" s="71">
        <v>4.8888101000000003E-8</v>
      </c>
      <c r="BV1583" s="71">
        <v>6.7844986E-6</v>
      </c>
      <c r="BW1583" s="71">
        <v>1.3691802E-10</v>
      </c>
      <c r="BX1583" s="71">
        <v>1.2102366E-7</v>
      </c>
      <c r="BY1583" s="71">
        <v>0</v>
      </c>
      <c r="BZ1583" s="71">
        <v>0</v>
      </c>
      <c r="CA1583" s="71">
        <v>0</v>
      </c>
      <c r="CB1583" s="71">
        <v>0</v>
      </c>
      <c r="CC1583" s="71">
        <v>4.1767072000000002E-10</v>
      </c>
      <c r="CD1583" s="71">
        <v>0</v>
      </c>
      <c r="CE1583" s="71">
        <v>0</v>
      </c>
      <c r="CF1583" s="71">
        <v>0</v>
      </c>
      <c r="CG1583" s="71">
        <v>5.8147913999999998E-8</v>
      </c>
      <c r="CH1583" s="71">
        <v>3.1555989000000002E-6</v>
      </c>
      <c r="CI1583" s="71">
        <v>1.4162827E-14</v>
      </c>
      <c r="CJ1583" s="71">
        <v>0</v>
      </c>
      <c r="CL1583" s="186">
        <v>0</v>
      </c>
      <c r="CM1583" s="186">
        <v>0.24332328</v>
      </c>
      <c r="CN1583" s="187">
        <v>0</v>
      </c>
      <c r="CO1583" s="186">
        <v>3.3448526999999997E-5</v>
      </c>
      <c r="CP1583" s="186">
        <v>0</v>
      </c>
      <c r="CQ1583" s="186">
        <v>0</v>
      </c>
      <c r="CR1583" s="186">
        <v>4.2939160000000001E-6</v>
      </c>
      <c r="CS1583" s="186">
        <v>0</v>
      </c>
      <c r="CT1583" s="186">
        <v>0</v>
      </c>
      <c r="CU1583" s="186">
        <v>0</v>
      </c>
    </row>
    <row r="1584" spans="1:99" ht="14.4">
      <c r="A1584" t="s">
        <v>3641</v>
      </c>
      <c r="B1584" s="92" t="s">
        <v>1860</v>
      </c>
      <c r="C1584" s="126" t="str">
        <f t="shared" si="410"/>
        <v>B.046.04.110</v>
      </c>
      <c r="D1584" s="11" t="s">
        <v>1861</v>
      </c>
      <c r="E1584" s="125" t="s">
        <v>1058</v>
      </c>
      <c r="F1584" s="128" t="str">
        <f t="shared" si="411"/>
        <v>Electricity Jiangsu production</v>
      </c>
      <c r="G1584" s="131">
        <f t="shared" si="406"/>
        <v>3.3437008165999996E-2</v>
      </c>
      <c r="H1584" s="183">
        <f t="shared" si="407"/>
        <v>3.2478202500000003E-4</v>
      </c>
      <c r="I1584" s="183">
        <f t="shared" si="408"/>
        <v>5.8446091000000002E-4</v>
      </c>
      <c r="J1584" s="184">
        <f t="shared" si="409"/>
        <v>2.123841231E-3</v>
      </c>
      <c r="K1584" s="183">
        <v>3.0403923999999999E-2</v>
      </c>
      <c r="L1584" s="146">
        <v>3.2237322999999999E-4</v>
      </c>
      <c r="M1584" s="146">
        <v>2.6208767999999998E-4</v>
      </c>
      <c r="N1584" s="188">
        <v>2.4939542000000002E-4</v>
      </c>
      <c r="O1584" s="146">
        <v>7.5386604999999994E-5</v>
      </c>
      <c r="P1584" s="146">
        <v>0</v>
      </c>
      <c r="Q1584" s="146">
        <v>0</v>
      </c>
      <c r="R1584" s="188">
        <v>0</v>
      </c>
      <c r="S1584" s="188">
        <v>3.4274630999999997E-5</v>
      </c>
      <c r="T1584" s="146">
        <v>0</v>
      </c>
      <c r="U1584" s="146">
        <v>2.0895665999999999E-3</v>
      </c>
      <c r="V1584" s="146">
        <v>0</v>
      </c>
      <c r="W1584" s="146">
        <v>0</v>
      </c>
      <c r="X1584" s="146">
        <v>0</v>
      </c>
      <c r="Z1584" s="157">
        <f t="shared" si="415"/>
        <v>0.20269282666666666</v>
      </c>
      <c r="AB1584" s="131">
        <f t="shared" si="416"/>
        <v>3.0403923999999999E-2</v>
      </c>
      <c r="AC1584" s="131">
        <f t="shared" si="417"/>
        <v>9.0924293499999994E-4</v>
      </c>
      <c r="AD1584" s="131">
        <f t="shared" si="418"/>
        <v>5.8446091000000002E-4</v>
      </c>
      <c r="AE1584" s="131">
        <f t="shared" si="419"/>
        <v>5.8446091000000002E-4</v>
      </c>
      <c r="AF1584" s="131">
        <f t="shared" si="420"/>
        <v>2.123841231E-3</v>
      </c>
      <c r="AH1584">
        <v>2.6781109999999999</v>
      </c>
      <c r="AI1584" s="71">
        <v>2.1757597</v>
      </c>
      <c r="AJ1584" s="71">
        <v>0.28949957999999998</v>
      </c>
      <c r="AK1584" s="71">
        <v>0</v>
      </c>
      <c r="AL1584" s="71">
        <v>9.0181644000000005E-2</v>
      </c>
      <c r="AM1584" s="71">
        <v>0.11677122</v>
      </c>
      <c r="AN1584" s="71">
        <v>5.8988783000000003E-3</v>
      </c>
      <c r="AP1584" s="129">
        <v>3.4437049E-3</v>
      </c>
      <c r="AQ1584" s="129">
        <v>3.2549807E-3</v>
      </c>
      <c r="AR1584" s="129">
        <v>1.5572313E-4</v>
      </c>
      <c r="AS1584" s="129">
        <v>3.3001031999999999E-5</v>
      </c>
      <c r="AT1584" s="172">
        <f t="shared" si="412"/>
        <v>1.9514272664529998E-7</v>
      </c>
      <c r="AU1584" s="172">
        <f t="shared" si="413"/>
        <v>5.75899149301E-10</v>
      </c>
      <c r="AV1584" s="185">
        <f t="shared" si="414"/>
        <v>4.6219933582000005E-3</v>
      </c>
      <c r="AW1584" s="121">
        <v>1.8809893999999999E-7</v>
      </c>
      <c r="AX1584" s="121">
        <v>5.6753991E-10</v>
      </c>
      <c r="AY1584" s="121">
        <v>1.5506000999999999E-14</v>
      </c>
      <c r="AZ1584" s="121">
        <v>0</v>
      </c>
      <c r="BA1584" s="121">
        <v>0</v>
      </c>
      <c r="BB1584" s="121">
        <v>6.6831453000000004E-12</v>
      </c>
      <c r="BC1584" s="121">
        <v>7.0371035000000003E-9</v>
      </c>
      <c r="BD1584" s="121">
        <v>1.5240831000000001E-12</v>
      </c>
      <c r="BE1584" s="121">
        <v>6.8196501999999996E-12</v>
      </c>
      <c r="BF1584" s="121">
        <v>0</v>
      </c>
      <c r="BG1584" s="121">
        <v>0</v>
      </c>
      <c r="BH1584" s="121">
        <v>0</v>
      </c>
      <c r="BI1584" s="121">
        <v>0</v>
      </c>
      <c r="BJ1584" s="121">
        <v>0</v>
      </c>
      <c r="BK1584" s="121">
        <v>0</v>
      </c>
      <c r="BL1584" s="121">
        <v>0</v>
      </c>
      <c r="BM1584" s="121">
        <v>0</v>
      </c>
      <c r="BN1584" s="121">
        <v>4.3277582000000003E-6</v>
      </c>
      <c r="BO1584" s="121">
        <v>4.6176656000000002E-3</v>
      </c>
      <c r="BP1584" s="121">
        <v>0</v>
      </c>
      <c r="BQ1584" s="121">
        <v>0</v>
      </c>
      <c r="BR1584" s="121">
        <v>0</v>
      </c>
      <c r="BT1584" s="71">
        <v>8.8491446999999996E-6</v>
      </c>
      <c r="BU1584" s="71">
        <v>4.7016729E-8</v>
      </c>
      <c r="BV1584" s="71">
        <v>5.6516138000000003E-6</v>
      </c>
      <c r="BW1584" s="71">
        <v>1.1873396E-10</v>
      </c>
      <c r="BX1584" s="71">
        <v>1.0620635E-7</v>
      </c>
      <c r="BY1584" s="71">
        <v>0</v>
      </c>
      <c r="BZ1584" s="71">
        <v>0</v>
      </c>
      <c r="CA1584" s="71">
        <v>0</v>
      </c>
      <c r="CB1584" s="71">
        <v>0</v>
      </c>
      <c r="CC1584" s="71">
        <v>3.6219994999999998E-10</v>
      </c>
      <c r="CD1584" s="71">
        <v>0</v>
      </c>
      <c r="CE1584" s="71">
        <v>0</v>
      </c>
      <c r="CF1584" s="71">
        <v>0</v>
      </c>
      <c r="CG1584" s="71">
        <v>5.0725292999999997E-8</v>
      </c>
      <c r="CH1584" s="71">
        <v>2.9931015000000001E-6</v>
      </c>
      <c r="CI1584" s="71">
        <v>4.3464486999999999E-14</v>
      </c>
      <c r="CJ1584" s="71">
        <v>0</v>
      </c>
      <c r="CL1584" s="186">
        <v>0</v>
      </c>
      <c r="CM1584" s="186">
        <v>0.20269282999999999</v>
      </c>
      <c r="CN1584" s="187">
        <v>0</v>
      </c>
      <c r="CO1584" s="186">
        <v>3.2168161000000001E-5</v>
      </c>
      <c r="CP1584" s="186">
        <v>0</v>
      </c>
      <c r="CQ1584" s="186">
        <v>0</v>
      </c>
      <c r="CR1584" s="186">
        <v>3.8457969999999998E-6</v>
      </c>
      <c r="CS1584" s="186">
        <v>0</v>
      </c>
      <c r="CT1584" s="186">
        <v>0</v>
      </c>
      <c r="CU1584" s="186">
        <v>0</v>
      </c>
    </row>
    <row r="1585" spans="1:99" ht="14.4">
      <c r="A1585" t="s">
        <v>3642</v>
      </c>
      <c r="B1585" s="92" t="s">
        <v>1860</v>
      </c>
      <c r="C1585" s="126" t="str">
        <f t="shared" si="410"/>
        <v>B.046.04.111</v>
      </c>
      <c r="D1585" s="11" t="s">
        <v>1861</v>
      </c>
      <c r="E1585" s="125" t="s">
        <v>1058</v>
      </c>
      <c r="F1585" s="128" t="str">
        <f t="shared" si="411"/>
        <v>Electricity Zhejiang production</v>
      </c>
      <c r="G1585" s="131">
        <f t="shared" si="406"/>
        <v>3.3042144039999999E-2</v>
      </c>
      <c r="H1585" s="183">
        <f t="shared" si="407"/>
        <v>3.07513022E-4</v>
      </c>
      <c r="I1585" s="183">
        <f t="shared" si="408"/>
        <v>5.8173122999999999E-4</v>
      </c>
      <c r="J1585" s="184">
        <f t="shared" si="409"/>
        <v>3.924794788E-3</v>
      </c>
      <c r="K1585" s="183">
        <v>2.8228105E-2</v>
      </c>
      <c r="L1585" s="146">
        <v>3.3116215999999998E-4</v>
      </c>
      <c r="M1585" s="146">
        <v>2.5056907000000001E-4</v>
      </c>
      <c r="N1585" s="146">
        <v>2.3725113E-4</v>
      </c>
      <c r="O1585" s="146">
        <v>7.0261891999999997E-5</v>
      </c>
      <c r="P1585" s="146">
        <v>0</v>
      </c>
      <c r="Q1585" s="146">
        <v>0</v>
      </c>
      <c r="R1585" s="188">
        <v>0</v>
      </c>
      <c r="S1585" s="188">
        <v>2.7386087999999999E-5</v>
      </c>
      <c r="T1585" s="146">
        <v>0</v>
      </c>
      <c r="U1585" s="146">
        <v>3.8974087E-3</v>
      </c>
      <c r="V1585" s="146">
        <v>0</v>
      </c>
      <c r="W1585" s="146">
        <v>0</v>
      </c>
      <c r="X1585" s="146">
        <v>0</v>
      </c>
      <c r="Z1585" s="157">
        <f t="shared" si="415"/>
        <v>0.18818736666666666</v>
      </c>
      <c r="AB1585" s="131">
        <f t="shared" si="416"/>
        <v>2.8228105E-2</v>
      </c>
      <c r="AC1585" s="131">
        <f t="shared" si="417"/>
        <v>8.8924425199999994E-4</v>
      </c>
      <c r="AD1585" s="131">
        <f t="shared" si="418"/>
        <v>5.8173122999999999E-4</v>
      </c>
      <c r="AE1585" s="131">
        <f t="shared" si="419"/>
        <v>5.8173122999999999E-4</v>
      </c>
      <c r="AF1585" s="131">
        <f t="shared" si="420"/>
        <v>3.924794788E-3</v>
      </c>
      <c r="AH1585">
        <v>2.7511931000000001</v>
      </c>
      <c r="AI1585" s="71">
        <v>2.0184196999999999</v>
      </c>
      <c r="AJ1585" s="71">
        <v>0.53996756000000001</v>
      </c>
      <c r="AK1585" s="71">
        <v>0</v>
      </c>
      <c r="AL1585" s="71">
        <v>8.3660158999999998E-2</v>
      </c>
      <c r="AM1585" s="71">
        <v>7.4768953999999999E-2</v>
      </c>
      <c r="AN1585" s="71">
        <v>3.4376805000000003E-2</v>
      </c>
      <c r="AP1585" s="129">
        <v>3.2071704000000002E-3</v>
      </c>
      <c r="AQ1585" s="129">
        <v>3.0317663000000001E-3</v>
      </c>
      <c r="AR1585" s="129">
        <v>1.4477066E-4</v>
      </c>
      <c r="AS1585" s="129">
        <v>3.0633529999999999E-5</v>
      </c>
      <c r="AT1585" s="172">
        <f t="shared" si="412"/>
        <v>1.8176057140999999E-7</v>
      </c>
      <c r="AU1585" s="172">
        <f t="shared" si="413"/>
        <v>5.3539446013299996E-10</v>
      </c>
      <c r="AV1585" s="185">
        <f t="shared" si="414"/>
        <v>4.2904103481000008E-3</v>
      </c>
      <c r="AW1585" s="121">
        <v>1.7463787999999999E-7</v>
      </c>
      <c r="AX1585" s="121">
        <v>5.2692461999999998E-10</v>
      </c>
      <c r="AY1585" s="121">
        <v>1.4396333000000001E-14</v>
      </c>
      <c r="AZ1585" s="121">
        <v>0</v>
      </c>
      <c r="BA1585" s="121">
        <v>0</v>
      </c>
      <c r="BB1585" s="121">
        <v>6.35771E-12</v>
      </c>
      <c r="BC1585" s="121">
        <v>7.1163337000000003E-9</v>
      </c>
      <c r="BD1585" s="121">
        <v>1.449868E-12</v>
      </c>
      <c r="BE1585" s="121">
        <v>7.0055757999999997E-12</v>
      </c>
      <c r="BF1585" s="121">
        <v>0</v>
      </c>
      <c r="BG1585" s="121">
        <v>0</v>
      </c>
      <c r="BH1585" s="121">
        <v>0</v>
      </c>
      <c r="BI1585" s="121">
        <v>0</v>
      </c>
      <c r="BJ1585" s="121">
        <v>0</v>
      </c>
      <c r="BK1585" s="121">
        <v>0</v>
      </c>
      <c r="BL1585" s="121">
        <v>0</v>
      </c>
      <c r="BM1585" s="121">
        <v>0</v>
      </c>
      <c r="BN1585" s="121">
        <v>6.6712481000000002E-6</v>
      </c>
      <c r="BO1585" s="121">
        <v>4.2837391000000004E-3</v>
      </c>
      <c r="BP1585" s="121">
        <v>0</v>
      </c>
      <c r="BQ1585" s="121">
        <v>0</v>
      </c>
      <c r="BR1585" s="121">
        <v>0</v>
      </c>
      <c r="BT1585" s="71">
        <v>8.5711101000000006E-6</v>
      </c>
      <c r="BU1585" s="71">
        <v>4.8298555999999999E-8</v>
      </c>
      <c r="BV1585" s="71">
        <v>5.2471630999999999E-6</v>
      </c>
      <c r="BW1585" s="71">
        <v>1.1295222E-10</v>
      </c>
      <c r="BX1585" s="71">
        <v>1.0267521000000001E-7</v>
      </c>
      <c r="BY1585" s="71">
        <v>0</v>
      </c>
      <c r="BZ1585" s="71">
        <v>0</v>
      </c>
      <c r="CA1585" s="71">
        <v>0</v>
      </c>
      <c r="CB1585" s="71">
        <v>0</v>
      </c>
      <c r="CC1585" s="71">
        <v>3.4456265000000001E-10</v>
      </c>
      <c r="CD1585" s="71">
        <v>0</v>
      </c>
      <c r="CE1585" s="71">
        <v>0</v>
      </c>
      <c r="CF1585" s="71">
        <v>0</v>
      </c>
      <c r="CG1585" s="71">
        <v>4.8487053000000003E-8</v>
      </c>
      <c r="CH1585" s="71">
        <v>3.1240286000000001E-6</v>
      </c>
      <c r="CI1585" s="71">
        <v>3.4728958999999999E-14</v>
      </c>
      <c r="CJ1585" s="71">
        <v>0</v>
      </c>
      <c r="CL1585" s="186">
        <v>0</v>
      </c>
      <c r="CM1585" s="186">
        <v>0.18818736999999999</v>
      </c>
      <c r="CN1585" s="187">
        <v>0</v>
      </c>
      <c r="CO1585" s="186">
        <v>3.3045169000000002E-5</v>
      </c>
      <c r="CP1585" s="186">
        <v>0</v>
      </c>
      <c r="CQ1585" s="186">
        <v>0</v>
      </c>
      <c r="CR1585" s="186">
        <v>3.7715935000000002E-6</v>
      </c>
      <c r="CS1585" s="186">
        <v>0</v>
      </c>
      <c r="CT1585" s="186">
        <v>0</v>
      </c>
      <c r="CU1585" s="186">
        <v>0</v>
      </c>
    </row>
    <row r="1586" spans="1:99" ht="14.4">
      <c r="A1586" t="s">
        <v>3643</v>
      </c>
      <c r="B1586" s="92" t="s">
        <v>1860</v>
      </c>
      <c r="C1586" s="126" t="str">
        <f t="shared" si="410"/>
        <v>B.046.04.112</v>
      </c>
      <c r="D1586" s="11" t="s">
        <v>1861</v>
      </c>
      <c r="E1586" s="125" t="s">
        <v>1058</v>
      </c>
      <c r="F1586" s="128" t="str">
        <f t="shared" si="411"/>
        <v>Electricity Anhui production</v>
      </c>
      <c r="G1586" s="131">
        <f t="shared" si="406"/>
        <v>3.4650987786999994E-2</v>
      </c>
      <c r="H1586" s="183">
        <f t="shared" si="407"/>
        <v>3.5049399899999997E-4</v>
      </c>
      <c r="I1586" s="183">
        <f t="shared" si="408"/>
        <v>5.9244313000000003E-4</v>
      </c>
      <c r="J1586" s="184">
        <f t="shared" si="409"/>
        <v>3.0849658000000002E-5</v>
      </c>
      <c r="K1586" s="183">
        <v>3.3677200999999997E-2</v>
      </c>
      <c r="L1586" s="146">
        <v>3.1257467000000001E-4</v>
      </c>
      <c r="M1586" s="146">
        <v>2.7986846000000002E-4</v>
      </c>
      <c r="N1586" s="146">
        <v>2.6697287999999998E-4</v>
      </c>
      <c r="O1586" s="188">
        <v>8.3521119000000001E-5</v>
      </c>
      <c r="P1586" s="146">
        <v>0</v>
      </c>
      <c r="Q1586" s="146">
        <v>0</v>
      </c>
      <c r="R1586" s="188">
        <v>0</v>
      </c>
      <c r="S1586" s="188">
        <v>3.0849658000000002E-5</v>
      </c>
      <c r="T1586" s="146">
        <v>0</v>
      </c>
      <c r="U1586" s="146">
        <v>0</v>
      </c>
      <c r="V1586" s="146">
        <v>0</v>
      </c>
      <c r="W1586" s="146">
        <v>0</v>
      </c>
      <c r="X1586" s="146">
        <v>0</v>
      </c>
      <c r="Z1586" s="157">
        <f t="shared" si="415"/>
        <v>0.22451467333333333</v>
      </c>
      <c r="AB1586" s="131">
        <f t="shared" si="416"/>
        <v>3.3677200999999997E-2</v>
      </c>
      <c r="AC1586" s="131">
        <f t="shared" si="417"/>
        <v>9.4293712899999995E-4</v>
      </c>
      <c r="AD1586" s="131">
        <f t="shared" si="418"/>
        <v>5.9244313000000003E-4</v>
      </c>
      <c r="AE1586" s="131">
        <f t="shared" si="419"/>
        <v>5.9244313000000003E-4</v>
      </c>
      <c r="AF1586" s="131">
        <f t="shared" si="420"/>
        <v>3.0849658000000002E-5</v>
      </c>
      <c r="AH1586">
        <v>2.6303334</v>
      </c>
      <c r="AI1586" s="71">
        <v>2.4131368000000002</v>
      </c>
      <c r="AJ1586" s="71">
        <v>0</v>
      </c>
      <c r="AK1586" s="71">
        <v>0</v>
      </c>
      <c r="AL1586" s="71">
        <v>0.10002053</v>
      </c>
      <c r="AM1586" s="71">
        <v>9.5962405000000001E-2</v>
      </c>
      <c r="AN1586" s="71">
        <v>2.1213658999999999E-2</v>
      </c>
      <c r="AP1586" s="129">
        <v>3.8007239000000001E-3</v>
      </c>
      <c r="AQ1586" s="129">
        <v>3.5919299000000001E-3</v>
      </c>
      <c r="AR1586" s="129">
        <v>1.7221833000000001E-4</v>
      </c>
      <c r="AS1586" s="129">
        <v>3.6575643E-5</v>
      </c>
      <c r="AT1586" s="172">
        <f t="shared" si="412"/>
        <v>2.1534352277510001E-7</v>
      </c>
      <c r="AU1586" s="172">
        <f t="shared" si="413"/>
        <v>6.3690212277199998E-10</v>
      </c>
      <c r="AV1586" s="185">
        <f t="shared" si="414"/>
        <v>5.1226390701999995E-3</v>
      </c>
      <c r="AW1586" s="121">
        <v>2.0834962000000001E-7</v>
      </c>
      <c r="AX1586" s="121">
        <v>6.2864107999999996E-10</v>
      </c>
      <c r="AY1586" s="121">
        <v>1.7175371999999999E-14</v>
      </c>
      <c r="AZ1586" s="121">
        <v>0</v>
      </c>
      <c r="BA1586" s="121">
        <v>0</v>
      </c>
      <c r="BB1586" s="121">
        <v>7.1541750999999997E-12</v>
      </c>
      <c r="BC1586" s="121">
        <v>6.9867486000000001E-9</v>
      </c>
      <c r="BD1586" s="121">
        <v>1.6315009E-12</v>
      </c>
      <c r="BE1586" s="121">
        <v>6.6123664999999996E-12</v>
      </c>
      <c r="BF1586" s="121">
        <v>0</v>
      </c>
      <c r="BG1586" s="121">
        <v>0</v>
      </c>
      <c r="BH1586" s="121">
        <v>0</v>
      </c>
      <c r="BI1586" s="121">
        <v>0</v>
      </c>
      <c r="BJ1586" s="121">
        <v>0</v>
      </c>
      <c r="BK1586" s="121">
        <v>0</v>
      </c>
      <c r="BL1586" s="121">
        <v>0</v>
      </c>
      <c r="BM1586" s="121">
        <v>0</v>
      </c>
      <c r="BN1586" s="121">
        <v>1.1825702E-6</v>
      </c>
      <c r="BO1586" s="121">
        <v>5.1214564999999997E-3</v>
      </c>
      <c r="BP1586" s="121">
        <v>0</v>
      </c>
      <c r="BQ1586" s="121">
        <v>0</v>
      </c>
      <c r="BR1586" s="121">
        <v>0</v>
      </c>
      <c r="BT1586" s="71">
        <v>9.3811604999999995E-6</v>
      </c>
      <c r="BU1586" s="71">
        <v>4.5587651999999999E-8</v>
      </c>
      <c r="BV1586" s="71">
        <v>6.2600647999999998E-6</v>
      </c>
      <c r="BW1586" s="71">
        <v>1.2710236E-10</v>
      </c>
      <c r="BX1586" s="71">
        <v>1.1231021E-7</v>
      </c>
      <c r="BY1586" s="71">
        <v>0</v>
      </c>
      <c r="BZ1586" s="71">
        <v>0</v>
      </c>
      <c r="CA1586" s="71">
        <v>0</v>
      </c>
      <c r="CB1586" s="71">
        <v>0</v>
      </c>
      <c r="CC1586" s="71">
        <v>3.8772789000000002E-10</v>
      </c>
      <c r="CD1586" s="71">
        <v>0</v>
      </c>
      <c r="CE1586" s="71">
        <v>0</v>
      </c>
      <c r="CF1586" s="71">
        <v>0</v>
      </c>
      <c r="CG1586" s="71">
        <v>5.3992554000000003E-8</v>
      </c>
      <c r="CH1586" s="71">
        <v>2.9086904000000001E-6</v>
      </c>
      <c r="CI1586" s="71">
        <v>3.9121195000000001E-14</v>
      </c>
      <c r="CJ1586" s="71">
        <v>0</v>
      </c>
      <c r="CL1586" s="186">
        <v>0</v>
      </c>
      <c r="CM1586" s="186">
        <v>0.22451467</v>
      </c>
      <c r="CN1586" s="187">
        <v>0</v>
      </c>
      <c r="CO1586" s="186">
        <v>3.1190408000000001E-5</v>
      </c>
      <c r="CP1586" s="186">
        <v>0</v>
      </c>
      <c r="CQ1586" s="186">
        <v>0</v>
      </c>
      <c r="CR1586" s="186">
        <v>3.9889011000000002E-6</v>
      </c>
      <c r="CS1586" s="186">
        <v>0</v>
      </c>
      <c r="CT1586" s="186">
        <v>0</v>
      </c>
      <c r="CU1586" s="186">
        <v>0</v>
      </c>
    </row>
    <row r="1587" spans="1:99" ht="14.4">
      <c r="A1587" t="s">
        <v>3644</v>
      </c>
      <c r="B1587" s="92" t="s">
        <v>1860</v>
      </c>
      <c r="C1587" s="126" t="str">
        <f t="shared" si="410"/>
        <v>B.046.04.113</v>
      </c>
      <c r="D1587" s="11" t="s">
        <v>1861</v>
      </c>
      <c r="E1587" s="125" t="s">
        <v>1058</v>
      </c>
      <c r="F1587" s="128" t="str">
        <f t="shared" si="411"/>
        <v>Electricity Fujian production</v>
      </c>
      <c r="G1587" s="131">
        <f t="shared" si="406"/>
        <v>2.9863934514999996E-2</v>
      </c>
      <c r="H1587" s="183">
        <f t="shared" si="407"/>
        <v>2.5423905700000001E-4</v>
      </c>
      <c r="I1587" s="183">
        <f t="shared" si="408"/>
        <v>5.4426244999999994E-4</v>
      </c>
      <c r="J1587" s="184">
        <f t="shared" si="409"/>
        <v>7.1317030079999996E-3</v>
      </c>
      <c r="K1587" s="183">
        <v>2.1933729999999999E-2</v>
      </c>
      <c r="L1587" s="146">
        <v>3.3241649999999999E-4</v>
      </c>
      <c r="M1587" s="146">
        <v>2.1184595E-4</v>
      </c>
      <c r="N1587" s="146">
        <v>1.9930136000000001E-4</v>
      </c>
      <c r="O1587" s="188">
        <v>5.4937696999999999E-5</v>
      </c>
      <c r="P1587" s="146">
        <v>0</v>
      </c>
      <c r="Q1587" s="146">
        <v>0</v>
      </c>
      <c r="R1587" s="188">
        <v>0</v>
      </c>
      <c r="S1587" s="188">
        <v>3.6919608E-5</v>
      </c>
      <c r="T1587" s="146">
        <v>0</v>
      </c>
      <c r="U1587" s="146">
        <v>7.0947833999999996E-3</v>
      </c>
      <c r="V1587" s="146">
        <v>0</v>
      </c>
      <c r="W1587" s="146">
        <v>0</v>
      </c>
      <c r="X1587" s="146">
        <v>0</v>
      </c>
      <c r="Z1587" s="157">
        <f t="shared" si="415"/>
        <v>0.14622486666666668</v>
      </c>
      <c r="AB1587" s="131">
        <f t="shared" si="416"/>
        <v>2.1933729999999999E-2</v>
      </c>
      <c r="AC1587" s="131">
        <f t="shared" si="417"/>
        <v>7.98501507E-4</v>
      </c>
      <c r="AD1587" s="131">
        <f t="shared" si="418"/>
        <v>5.4426244999999994E-4</v>
      </c>
      <c r="AE1587" s="131">
        <f t="shared" si="419"/>
        <v>5.4426244999999994E-4</v>
      </c>
      <c r="AF1587" s="131">
        <f t="shared" si="420"/>
        <v>7.1317030079999996E-3</v>
      </c>
      <c r="AH1587">
        <v>2.7630235999999999</v>
      </c>
      <c r="AI1587" s="71">
        <v>1.5624802</v>
      </c>
      <c r="AJ1587" s="71">
        <v>0.98294872</v>
      </c>
      <c r="AK1587" s="71">
        <v>0</v>
      </c>
      <c r="AL1587" s="71">
        <v>6.4762222999999994E-2</v>
      </c>
      <c r="AM1587" s="71">
        <v>7.8898531999999993E-2</v>
      </c>
      <c r="AN1587" s="71">
        <v>7.3933898999999997E-2</v>
      </c>
      <c r="AP1587" s="129">
        <v>2.5152843000000001E-3</v>
      </c>
      <c r="AQ1587" s="129">
        <v>2.3785806000000001E-3</v>
      </c>
      <c r="AR1587" s="129">
        <v>1.1294360999999999E-4</v>
      </c>
      <c r="AS1587" s="129">
        <v>2.3760039999999999E-5</v>
      </c>
      <c r="AT1587" s="172">
        <f t="shared" si="412"/>
        <v>1.4260075255539997E-7</v>
      </c>
      <c r="AU1587" s="172">
        <f t="shared" si="413"/>
        <v>4.1769086980200003E-10</v>
      </c>
      <c r="AV1587" s="185">
        <f t="shared" si="414"/>
        <v>3.32773665E-3</v>
      </c>
      <c r="AW1587" s="121">
        <v>1.3569666999999999E-7</v>
      </c>
      <c r="AX1587" s="121">
        <v>4.0942962000000001E-10</v>
      </c>
      <c r="AY1587" s="121">
        <v>1.1186202E-14</v>
      </c>
      <c r="AZ1587" s="121">
        <v>0</v>
      </c>
      <c r="BA1587" s="121">
        <v>0</v>
      </c>
      <c r="BB1587" s="121">
        <v>5.3407554000000001E-12</v>
      </c>
      <c r="BC1587" s="121">
        <v>6.8987417999999999E-9</v>
      </c>
      <c r="BD1587" s="121">
        <v>1.2179527E-12</v>
      </c>
      <c r="BE1587" s="121">
        <v>7.0321109000000001E-12</v>
      </c>
      <c r="BF1587" s="121">
        <v>0</v>
      </c>
      <c r="BG1587" s="121">
        <v>0</v>
      </c>
      <c r="BH1587" s="121">
        <v>0</v>
      </c>
      <c r="BI1587" s="121">
        <v>0</v>
      </c>
      <c r="BJ1587" s="121">
        <v>0</v>
      </c>
      <c r="BK1587" s="121">
        <v>0</v>
      </c>
      <c r="BL1587" s="121">
        <v>0</v>
      </c>
      <c r="BM1587" s="121">
        <v>0</v>
      </c>
      <c r="BN1587" s="121">
        <v>1.164845E-5</v>
      </c>
      <c r="BO1587" s="121">
        <v>3.3160882000000001E-3</v>
      </c>
      <c r="BP1587" s="121">
        <v>0</v>
      </c>
      <c r="BQ1587" s="121">
        <v>0</v>
      </c>
      <c r="BR1587" s="121">
        <v>0</v>
      </c>
      <c r="BT1587" s="71">
        <v>7.3977950000000002E-6</v>
      </c>
      <c r="BU1587" s="71">
        <v>4.8481496999999999E-8</v>
      </c>
      <c r="BV1587" s="71">
        <v>4.0771371999999997E-6</v>
      </c>
      <c r="BW1587" s="71">
        <v>9.4884820000000003E-11</v>
      </c>
      <c r="BX1587" s="71">
        <v>8.9109518999999997E-8</v>
      </c>
      <c r="BY1587" s="71">
        <v>0</v>
      </c>
      <c r="BZ1587" s="71">
        <v>0</v>
      </c>
      <c r="CA1587" s="71">
        <v>0</v>
      </c>
      <c r="CB1587" s="71">
        <v>0</v>
      </c>
      <c r="CC1587" s="71">
        <v>2.8944773999999998E-10</v>
      </c>
      <c r="CD1587" s="71">
        <v>0</v>
      </c>
      <c r="CE1587" s="71">
        <v>0</v>
      </c>
      <c r="CF1587" s="71">
        <v>0</v>
      </c>
      <c r="CG1587" s="71">
        <v>4.1244624000000002E-8</v>
      </c>
      <c r="CH1587" s="71">
        <v>3.1414378E-6</v>
      </c>
      <c r="CI1587" s="71">
        <v>4.6818645000000001E-14</v>
      </c>
      <c r="CJ1587" s="71">
        <v>0</v>
      </c>
      <c r="CL1587" s="186">
        <v>0</v>
      </c>
      <c r="CM1587" s="186">
        <v>0.14622487000000001</v>
      </c>
      <c r="CN1587" s="187">
        <v>0</v>
      </c>
      <c r="CO1587" s="186">
        <v>3.3170334000000003E-5</v>
      </c>
      <c r="CP1587" s="186">
        <v>0</v>
      </c>
      <c r="CQ1587" s="186">
        <v>0</v>
      </c>
      <c r="CR1587" s="186">
        <v>3.3970930000000001E-6</v>
      </c>
      <c r="CS1587" s="186">
        <v>0</v>
      </c>
      <c r="CT1587" s="186">
        <v>0</v>
      </c>
      <c r="CU1587" s="186">
        <v>0</v>
      </c>
    </row>
    <row r="1588" spans="1:99" ht="14.4">
      <c r="A1588" t="s">
        <v>3645</v>
      </c>
      <c r="B1588" s="92" t="s">
        <v>1860</v>
      </c>
      <c r="C1588" s="126" t="str">
        <f t="shared" si="410"/>
        <v>B.046.04.114</v>
      </c>
      <c r="D1588" s="11" t="s">
        <v>1861</v>
      </c>
      <c r="E1588" s="125" t="s">
        <v>1058</v>
      </c>
      <c r="F1588" s="128" t="str">
        <f t="shared" si="411"/>
        <v>Electricity Jiangxi production</v>
      </c>
      <c r="G1588" s="131">
        <f t="shared" si="406"/>
        <v>3.2064392926000003E-2</v>
      </c>
      <c r="H1588" s="183">
        <f t="shared" si="407"/>
        <v>3.2582084299999999E-4</v>
      </c>
      <c r="I1588" s="183">
        <f t="shared" si="408"/>
        <v>5.525837200000001E-4</v>
      </c>
      <c r="J1588" s="184">
        <f t="shared" si="409"/>
        <v>4.8444362999999999E-5</v>
      </c>
      <c r="K1588" s="183">
        <v>3.1137544E-2</v>
      </c>
      <c r="L1588" s="146">
        <v>2.9228503000000003E-4</v>
      </c>
      <c r="M1588" s="146">
        <v>2.6029869000000001E-4</v>
      </c>
      <c r="N1588" s="188">
        <v>2.4834880000000002E-4</v>
      </c>
      <c r="O1588" s="146">
        <v>7.7472042999999997E-5</v>
      </c>
      <c r="P1588" s="146">
        <v>0</v>
      </c>
      <c r="Q1588" s="146">
        <v>0</v>
      </c>
      <c r="R1588" s="146">
        <v>0</v>
      </c>
      <c r="S1588" s="188">
        <v>4.8444362999999999E-5</v>
      </c>
      <c r="T1588" s="146">
        <v>0</v>
      </c>
      <c r="U1588" s="146">
        <v>0</v>
      </c>
      <c r="V1588" s="146">
        <v>0</v>
      </c>
      <c r="W1588" s="146">
        <v>0</v>
      </c>
      <c r="X1588" s="146">
        <v>0</v>
      </c>
      <c r="Z1588" s="157">
        <f t="shared" si="415"/>
        <v>0.20758362666666666</v>
      </c>
      <c r="AB1588" s="131">
        <f t="shared" si="416"/>
        <v>3.1137544E-2</v>
      </c>
      <c r="AC1588" s="131">
        <f t="shared" si="417"/>
        <v>8.7840456300000019E-4</v>
      </c>
      <c r="AD1588" s="131">
        <f t="shared" si="418"/>
        <v>5.525837200000001E-4</v>
      </c>
      <c r="AE1588" s="131">
        <f t="shared" si="419"/>
        <v>5.525837200000001E-4</v>
      </c>
      <c r="AF1588" s="131">
        <f t="shared" si="420"/>
        <v>4.8444362999999999E-5</v>
      </c>
      <c r="AH1588">
        <v>2.5085074999999999</v>
      </c>
      <c r="AI1588" s="71">
        <v>2.2288101999999999</v>
      </c>
      <c r="AJ1588" s="71">
        <v>0</v>
      </c>
      <c r="AK1588" s="71">
        <v>0</v>
      </c>
      <c r="AL1588" s="71">
        <v>9.2380500000000004E-2</v>
      </c>
      <c r="AM1588" s="71">
        <v>0.14350341999999999</v>
      </c>
      <c r="AN1588" s="71">
        <v>4.3813299999999999E-2</v>
      </c>
      <c r="AP1588" s="129">
        <v>3.5151559000000001E-3</v>
      </c>
      <c r="AQ1588" s="129">
        <v>3.3221163000000001E-3</v>
      </c>
      <c r="AR1588" s="129">
        <v>1.5925231999999999E-4</v>
      </c>
      <c r="AS1588" s="129">
        <v>3.3787286999999999E-5</v>
      </c>
      <c r="AT1588" s="172">
        <f t="shared" si="412"/>
        <v>1.9916764989859999E-7</v>
      </c>
      <c r="AU1588" s="172">
        <f t="shared" si="413"/>
        <v>5.8895087614799991E-10</v>
      </c>
      <c r="AV1588" s="185">
        <f t="shared" si="414"/>
        <v>4.7321129339E-3</v>
      </c>
      <c r="AW1588" s="121">
        <v>1.9263761E-7</v>
      </c>
      <c r="AX1588" s="121">
        <v>5.8123415999999999E-10</v>
      </c>
      <c r="AY1588" s="121">
        <v>1.5880147999999999E-14</v>
      </c>
      <c r="AZ1588" s="121">
        <v>0</v>
      </c>
      <c r="BA1588" s="121">
        <v>0</v>
      </c>
      <c r="BB1588" s="121">
        <v>6.6550985999999998E-12</v>
      </c>
      <c r="BC1588" s="121">
        <v>6.5233848000000002E-9</v>
      </c>
      <c r="BD1588" s="121">
        <v>1.5176870999999999E-12</v>
      </c>
      <c r="BE1588" s="121">
        <v>6.1831489000000001E-12</v>
      </c>
      <c r="BF1588" s="121">
        <v>0</v>
      </c>
      <c r="BG1588" s="121">
        <v>0</v>
      </c>
      <c r="BH1588" s="121">
        <v>0</v>
      </c>
      <c r="BI1588" s="121">
        <v>0</v>
      </c>
      <c r="BJ1588" s="121">
        <v>0</v>
      </c>
      <c r="BK1588" s="121">
        <v>0</v>
      </c>
      <c r="BL1588" s="121">
        <v>0</v>
      </c>
      <c r="BM1588" s="121">
        <v>0</v>
      </c>
      <c r="BN1588" s="121">
        <v>1.8570338999999999E-6</v>
      </c>
      <c r="BO1588" s="121">
        <v>4.7302558999999999E-3</v>
      </c>
      <c r="BP1588" s="121">
        <v>0</v>
      </c>
      <c r="BQ1588" s="121">
        <v>0</v>
      </c>
      <c r="BR1588" s="121">
        <v>0</v>
      </c>
      <c r="BT1588" s="71">
        <v>8.6722995000000003E-6</v>
      </c>
      <c r="BU1588" s="71">
        <v>4.2628496999999999E-8</v>
      </c>
      <c r="BV1588" s="71">
        <v>5.7879823000000001E-6</v>
      </c>
      <c r="BW1588" s="71">
        <v>1.1823568000000001E-10</v>
      </c>
      <c r="BX1588" s="71">
        <v>1.0445825E-7</v>
      </c>
      <c r="BY1588" s="71">
        <v>0</v>
      </c>
      <c r="BZ1588" s="71">
        <v>0</v>
      </c>
      <c r="CA1588" s="71">
        <v>0</v>
      </c>
      <c r="CB1588" s="71">
        <v>0</v>
      </c>
      <c r="CC1588" s="71">
        <v>3.6067992999999999E-10</v>
      </c>
      <c r="CD1588" s="71">
        <v>0</v>
      </c>
      <c r="CE1588" s="71">
        <v>0</v>
      </c>
      <c r="CF1588" s="71">
        <v>0</v>
      </c>
      <c r="CG1588" s="71">
        <v>5.0240371999999998E-8</v>
      </c>
      <c r="CH1588" s="71">
        <v>2.6865111000000001E-6</v>
      </c>
      <c r="CI1588" s="71">
        <v>6.1433464999999998E-14</v>
      </c>
      <c r="CJ1588" s="71">
        <v>0</v>
      </c>
      <c r="CL1588" s="186">
        <v>0</v>
      </c>
      <c r="CM1588" s="186">
        <v>0.20758362999999999</v>
      </c>
      <c r="CN1588" s="187">
        <v>0</v>
      </c>
      <c r="CO1588" s="186">
        <v>2.9165797E-5</v>
      </c>
      <c r="CP1588" s="186">
        <v>0</v>
      </c>
      <c r="CQ1588" s="186">
        <v>0</v>
      </c>
      <c r="CR1588" s="186">
        <v>3.7143251000000002E-6</v>
      </c>
      <c r="CS1588" s="186">
        <v>0</v>
      </c>
      <c r="CT1588" s="186">
        <v>0</v>
      </c>
      <c r="CU1588" s="186">
        <v>0</v>
      </c>
    </row>
    <row r="1589" spans="1:99" ht="14.4">
      <c r="A1589" t="s">
        <v>3646</v>
      </c>
      <c r="B1589" s="92" t="s">
        <v>1860</v>
      </c>
      <c r="C1589" s="126" t="str">
        <f t="shared" si="410"/>
        <v>B.046.04.115</v>
      </c>
      <c r="D1589" s="11" t="s">
        <v>1861</v>
      </c>
      <c r="E1589" s="125" t="s">
        <v>1058</v>
      </c>
      <c r="F1589" s="128" t="str">
        <f t="shared" si="411"/>
        <v>Electricity Shandong production</v>
      </c>
      <c r="G1589" s="131">
        <f t="shared" si="406"/>
        <v>3.3033449536999999E-2</v>
      </c>
      <c r="H1589" s="183">
        <f t="shared" si="407"/>
        <v>3.2793363499999999E-4</v>
      </c>
      <c r="I1589" s="183">
        <f t="shared" si="408"/>
        <v>5.7449268000000001E-4</v>
      </c>
      <c r="J1589" s="184">
        <f t="shared" si="409"/>
        <v>1.143589222E-3</v>
      </c>
      <c r="K1589" s="183">
        <v>3.0987434000000001E-2</v>
      </c>
      <c r="L1589" s="146">
        <v>3.1105424999999998E-4</v>
      </c>
      <c r="M1589" s="146">
        <v>2.6343843000000002E-4</v>
      </c>
      <c r="N1589" s="188">
        <v>2.5105785999999998E-4</v>
      </c>
      <c r="O1589" s="146">
        <v>7.6875775000000005E-5</v>
      </c>
      <c r="P1589" s="146">
        <v>0</v>
      </c>
      <c r="Q1589" s="146">
        <v>0</v>
      </c>
      <c r="R1589" s="146">
        <v>0</v>
      </c>
      <c r="S1589" s="188">
        <v>4.0535421999999998E-5</v>
      </c>
      <c r="T1589" s="146">
        <v>0</v>
      </c>
      <c r="U1589" s="146">
        <v>1.1030537999999999E-3</v>
      </c>
      <c r="V1589" s="146">
        <v>0</v>
      </c>
      <c r="W1589" s="146">
        <v>0</v>
      </c>
      <c r="X1589" s="146">
        <v>0</v>
      </c>
      <c r="Z1589" s="157">
        <f t="shared" si="415"/>
        <v>0.20658289333333335</v>
      </c>
      <c r="AB1589" s="131">
        <f t="shared" si="416"/>
        <v>3.0987434000000001E-2</v>
      </c>
      <c r="AC1589" s="131">
        <f t="shared" si="417"/>
        <v>9.0242631500000005E-4</v>
      </c>
      <c r="AD1589" s="131">
        <f t="shared" si="418"/>
        <v>5.7449268000000001E-4</v>
      </c>
      <c r="AE1589" s="131">
        <f t="shared" si="419"/>
        <v>5.7449268000000001E-4</v>
      </c>
      <c r="AF1589" s="131">
        <f t="shared" si="420"/>
        <v>1.143589222E-3</v>
      </c>
      <c r="AH1589">
        <v>2.6093259999999998</v>
      </c>
      <c r="AI1589" s="71">
        <v>2.2178833999999998</v>
      </c>
      <c r="AJ1589" s="71">
        <v>0.15282290000000001</v>
      </c>
      <c r="AK1589" s="71">
        <v>0</v>
      </c>
      <c r="AL1589" s="71">
        <v>9.1927598999999999E-2</v>
      </c>
      <c r="AM1589" s="71">
        <v>0.13758384000000001</v>
      </c>
      <c r="AN1589" s="71">
        <v>9.1083080000000007E-3</v>
      </c>
      <c r="AP1589" s="129">
        <v>3.5043942000000002E-3</v>
      </c>
      <c r="AQ1589" s="129">
        <v>3.3121568E-3</v>
      </c>
      <c r="AR1589" s="129">
        <v>1.5860646E-4</v>
      </c>
      <c r="AS1589" s="129">
        <v>3.3630902000000002E-5</v>
      </c>
      <c r="AT1589" s="172">
        <f t="shared" si="412"/>
        <v>1.9857055649420001E-7</v>
      </c>
      <c r="AU1589" s="172">
        <f t="shared" si="413"/>
        <v>5.8656234869100003E-10</v>
      </c>
      <c r="AV1589" s="185">
        <f t="shared" si="414"/>
        <v>4.7102104533000002E-3</v>
      </c>
      <c r="AW1589" s="121">
        <v>1.9170893E-7</v>
      </c>
      <c r="AX1589" s="121">
        <v>5.7843209999999998E-10</v>
      </c>
      <c r="AY1589" s="121">
        <v>1.5803591E-14</v>
      </c>
      <c r="AZ1589" s="121">
        <v>0</v>
      </c>
      <c r="BA1589" s="121">
        <v>0</v>
      </c>
      <c r="BB1589" s="121">
        <v>6.7276942E-12</v>
      </c>
      <c r="BC1589" s="121">
        <v>6.8548988E-9</v>
      </c>
      <c r="BD1589" s="121">
        <v>1.5342425E-12</v>
      </c>
      <c r="BE1589" s="121">
        <v>6.5802025999999997E-12</v>
      </c>
      <c r="BF1589" s="121">
        <v>0</v>
      </c>
      <c r="BG1589" s="121">
        <v>0</v>
      </c>
      <c r="BH1589" s="121">
        <v>0</v>
      </c>
      <c r="BI1589" s="121">
        <v>0</v>
      </c>
      <c r="BJ1589" s="121">
        <v>0</v>
      </c>
      <c r="BK1589" s="121">
        <v>0</v>
      </c>
      <c r="BL1589" s="121">
        <v>0</v>
      </c>
      <c r="BM1589" s="121">
        <v>0</v>
      </c>
      <c r="BN1589" s="121">
        <v>3.1448533000000002E-6</v>
      </c>
      <c r="BO1589" s="121">
        <v>4.7070656000000001E-3</v>
      </c>
      <c r="BP1589" s="121">
        <v>0</v>
      </c>
      <c r="BQ1589" s="121">
        <v>0</v>
      </c>
      <c r="BR1589" s="121">
        <v>0</v>
      </c>
      <c r="BT1589" s="71">
        <v>8.8319854999999998E-6</v>
      </c>
      <c r="BU1589" s="71">
        <v>4.5365904999999997E-8</v>
      </c>
      <c r="BV1589" s="71">
        <v>5.7600792000000001E-6</v>
      </c>
      <c r="BW1589" s="71">
        <v>1.1952543000000001E-10</v>
      </c>
      <c r="BX1589" s="71">
        <v>1.0617944E-7</v>
      </c>
      <c r="BY1589" s="71">
        <v>0</v>
      </c>
      <c r="BZ1589" s="71">
        <v>0</v>
      </c>
      <c r="CA1589" s="71">
        <v>0</v>
      </c>
      <c r="CB1589" s="71">
        <v>0</v>
      </c>
      <c r="CC1589" s="71">
        <v>3.6461432000000001E-10</v>
      </c>
      <c r="CD1589" s="71">
        <v>0</v>
      </c>
      <c r="CE1589" s="71">
        <v>0</v>
      </c>
      <c r="CF1589" s="71">
        <v>0</v>
      </c>
      <c r="CG1589" s="71">
        <v>5.0935916999999997E-8</v>
      </c>
      <c r="CH1589" s="71">
        <v>2.8689408E-6</v>
      </c>
      <c r="CI1589" s="71">
        <v>5.1403945999999997E-14</v>
      </c>
      <c r="CJ1589" s="71">
        <v>0</v>
      </c>
      <c r="CL1589" s="186">
        <v>0</v>
      </c>
      <c r="CM1589" s="186">
        <v>0.20658288999999999</v>
      </c>
      <c r="CN1589" s="187">
        <v>0</v>
      </c>
      <c r="CO1589" s="186">
        <v>3.1038692000000003E-5</v>
      </c>
      <c r="CP1589" s="186">
        <v>0</v>
      </c>
      <c r="CQ1589" s="186">
        <v>0</v>
      </c>
      <c r="CR1589" s="186">
        <v>3.8139102000000002E-6</v>
      </c>
      <c r="CS1589" s="186">
        <v>0</v>
      </c>
      <c r="CT1589" s="186">
        <v>0</v>
      </c>
      <c r="CU1589" s="186">
        <v>0</v>
      </c>
    </row>
    <row r="1590" spans="1:99" ht="14.4">
      <c r="A1590" t="s">
        <v>3647</v>
      </c>
      <c r="B1590" s="92" t="s">
        <v>1860</v>
      </c>
      <c r="C1590" s="126" t="str">
        <f t="shared" si="410"/>
        <v>B.046.04.116</v>
      </c>
      <c r="D1590" s="11" t="s">
        <v>1861</v>
      </c>
      <c r="E1590" s="125" t="s">
        <v>1058</v>
      </c>
      <c r="F1590" s="128" t="str">
        <f t="shared" si="411"/>
        <v>Electricity Henan production</v>
      </c>
      <c r="G1590" s="131">
        <f t="shared" si="406"/>
        <v>3.1714799704999998E-2</v>
      </c>
      <c r="H1590" s="183">
        <f t="shared" si="407"/>
        <v>3.2263897499999999E-4</v>
      </c>
      <c r="I1590" s="183">
        <f t="shared" si="408"/>
        <v>5.4888037E-4</v>
      </c>
      <c r="J1590" s="184">
        <f t="shared" si="409"/>
        <v>5.2184359999999999E-5</v>
      </c>
      <c r="K1590" s="183">
        <v>3.0791096E-2</v>
      </c>
      <c r="L1590" s="146">
        <v>2.9138370000000001E-4</v>
      </c>
      <c r="M1590" s="146">
        <v>2.5749667E-4</v>
      </c>
      <c r="N1590" s="188">
        <v>2.4617083999999999E-4</v>
      </c>
      <c r="O1590" s="188">
        <v>7.6468135000000003E-5</v>
      </c>
      <c r="P1590" s="146">
        <v>0</v>
      </c>
      <c r="Q1590" s="146">
        <v>0</v>
      </c>
      <c r="R1590" s="188">
        <v>0</v>
      </c>
      <c r="S1590" s="188">
        <v>5.2184359999999999E-5</v>
      </c>
      <c r="T1590" s="146">
        <v>0</v>
      </c>
      <c r="U1590" s="146">
        <v>0</v>
      </c>
      <c r="V1590" s="146">
        <v>0</v>
      </c>
      <c r="W1590" s="146">
        <v>0</v>
      </c>
      <c r="X1590" s="146">
        <v>0</v>
      </c>
      <c r="Z1590" s="157">
        <f t="shared" si="415"/>
        <v>0.20527397333333333</v>
      </c>
      <c r="AB1590" s="131">
        <f t="shared" si="416"/>
        <v>3.0791096E-2</v>
      </c>
      <c r="AC1590" s="131">
        <f t="shared" si="417"/>
        <v>8.7151934499999999E-4</v>
      </c>
      <c r="AD1590" s="131">
        <f t="shared" si="418"/>
        <v>5.4888037E-4</v>
      </c>
      <c r="AE1590" s="131">
        <f t="shared" si="419"/>
        <v>5.4888037E-4</v>
      </c>
      <c r="AF1590" s="131">
        <f t="shared" si="420"/>
        <v>5.2184359999999999E-5</v>
      </c>
      <c r="AH1590">
        <v>2.4919433</v>
      </c>
      <c r="AI1590" s="71">
        <v>2.2037480999999999</v>
      </c>
      <c r="AJ1590" s="71">
        <v>0</v>
      </c>
      <c r="AK1590" s="71">
        <v>0</v>
      </c>
      <c r="AL1590" s="71">
        <v>9.1341715000000004E-2</v>
      </c>
      <c r="AM1590" s="71">
        <v>0.1542626</v>
      </c>
      <c r="AN1590" s="71">
        <v>4.2590875E-2</v>
      </c>
      <c r="AP1590" s="129">
        <v>3.4767318000000001E-3</v>
      </c>
      <c r="AQ1590" s="129">
        <v>3.2858283999999999E-3</v>
      </c>
      <c r="AR1590" s="129">
        <v>1.5749483000000001E-4</v>
      </c>
      <c r="AS1590" s="129">
        <v>3.3408533999999997E-5</v>
      </c>
      <c r="AT1590" s="172">
        <f t="shared" si="412"/>
        <v>1.969921155349E-7</v>
      </c>
      <c r="AU1590" s="172">
        <f t="shared" si="413"/>
        <v>5.8245128255899997E-10</v>
      </c>
      <c r="AV1590" s="185">
        <f t="shared" si="414"/>
        <v>4.6790663004999998E-3</v>
      </c>
      <c r="AW1590" s="121">
        <v>1.9049424999999999E-7</v>
      </c>
      <c r="AX1590" s="121">
        <v>5.7476711999999996E-10</v>
      </c>
      <c r="AY1590" s="121">
        <v>1.5703459000000001E-14</v>
      </c>
      <c r="AZ1590" s="121">
        <v>0</v>
      </c>
      <c r="BA1590" s="121">
        <v>0</v>
      </c>
      <c r="BB1590" s="121">
        <v>6.5967348999999999E-12</v>
      </c>
      <c r="BC1590" s="121">
        <v>6.4912687999999997E-9</v>
      </c>
      <c r="BD1590" s="121">
        <v>1.5043774E-12</v>
      </c>
      <c r="BE1590" s="121">
        <v>6.1640817000000003E-12</v>
      </c>
      <c r="BF1590" s="121">
        <v>0</v>
      </c>
      <c r="BG1590" s="121">
        <v>0</v>
      </c>
      <c r="BH1590" s="121">
        <v>0</v>
      </c>
      <c r="BI1590" s="121">
        <v>0</v>
      </c>
      <c r="BJ1590" s="121">
        <v>0</v>
      </c>
      <c r="BK1590" s="121">
        <v>0</v>
      </c>
      <c r="BL1590" s="121">
        <v>0</v>
      </c>
      <c r="BM1590" s="121">
        <v>0</v>
      </c>
      <c r="BN1590" s="121">
        <v>2.0004005000000001E-6</v>
      </c>
      <c r="BO1590" s="121">
        <v>4.6770659000000001E-3</v>
      </c>
      <c r="BP1590" s="121">
        <v>0</v>
      </c>
      <c r="BQ1590" s="121">
        <v>0</v>
      </c>
      <c r="BR1590" s="121">
        <v>0</v>
      </c>
      <c r="BT1590" s="71">
        <v>8.5761239999999997E-6</v>
      </c>
      <c r="BU1590" s="71">
        <v>4.2497042E-8</v>
      </c>
      <c r="BV1590" s="71">
        <v>5.7235829999999999E-6</v>
      </c>
      <c r="BW1590" s="71">
        <v>1.1719878000000001E-10</v>
      </c>
      <c r="BX1590" s="71">
        <v>1.0345139E-7</v>
      </c>
      <c r="BY1590" s="71">
        <v>0</v>
      </c>
      <c r="BZ1590" s="71">
        <v>0</v>
      </c>
      <c r="CA1590" s="71">
        <v>0</v>
      </c>
      <c r="CB1590" s="71">
        <v>0</v>
      </c>
      <c r="CC1590" s="71">
        <v>3.5751685E-10</v>
      </c>
      <c r="CD1590" s="71">
        <v>0</v>
      </c>
      <c r="CE1590" s="71">
        <v>0</v>
      </c>
      <c r="CF1590" s="71">
        <v>0</v>
      </c>
      <c r="CG1590" s="71">
        <v>4.9815509999999997E-8</v>
      </c>
      <c r="CH1590" s="71">
        <v>2.6563023000000002E-6</v>
      </c>
      <c r="CI1590" s="71">
        <v>6.6176245999999996E-14</v>
      </c>
      <c r="CJ1590" s="71">
        <v>0</v>
      </c>
      <c r="CL1590" s="186">
        <v>0</v>
      </c>
      <c r="CM1590" s="186">
        <v>0.20527397</v>
      </c>
      <c r="CN1590" s="187">
        <v>0</v>
      </c>
      <c r="CO1590" s="186">
        <v>2.9075857E-5</v>
      </c>
      <c r="CP1590" s="186">
        <v>0</v>
      </c>
      <c r="CQ1590" s="186">
        <v>0</v>
      </c>
      <c r="CR1590" s="186">
        <v>3.6837936999999998E-6</v>
      </c>
      <c r="CS1590" s="186">
        <v>0</v>
      </c>
      <c r="CT1590" s="186">
        <v>0</v>
      </c>
      <c r="CU1590" s="186">
        <v>0</v>
      </c>
    </row>
    <row r="1591" spans="1:99" ht="14.4">
      <c r="A1591" t="s">
        <v>3648</v>
      </c>
      <c r="B1591" s="92" t="s">
        <v>1860</v>
      </c>
      <c r="C1591" s="126" t="str">
        <f t="shared" si="410"/>
        <v>B.046.04.117</v>
      </c>
      <c r="D1591" s="11" t="s">
        <v>1861</v>
      </c>
      <c r="E1591" s="125" t="s">
        <v>1058</v>
      </c>
      <c r="F1591" s="128" t="str">
        <f t="shared" si="411"/>
        <v>Electricity Hubei production</v>
      </c>
      <c r="G1591" s="131">
        <f t="shared" ref="G1591:G1656" si="421">H1591+I1591+J1591+K1591</f>
        <v>2.0538355388000001E-2</v>
      </c>
      <c r="H1591" s="183">
        <f t="shared" ref="H1591:H1656" si="422">N1591+O1591+P1591+Q1591</f>
        <v>2.09800598E-4</v>
      </c>
      <c r="I1591" s="183">
        <f t="shared" ref="I1591:I1656" si="423">L1591+M1591+R1591+V1591+T1591</f>
        <v>3.5280836999999996E-4</v>
      </c>
      <c r="J1591" s="184">
        <f t="shared" ref="J1591:J1656" si="424">S1591+U1591+W1591+X1591</f>
        <v>1.0561142E-4</v>
      </c>
      <c r="K1591" s="183">
        <v>1.9870135000000001E-2</v>
      </c>
      <c r="L1591" s="146">
        <v>1.86713E-4</v>
      </c>
      <c r="M1591" s="146">
        <v>1.6609536999999999E-4</v>
      </c>
      <c r="N1591" s="188">
        <v>1.5834732999999999E-4</v>
      </c>
      <c r="O1591" s="188">
        <v>5.1453268000000003E-5</v>
      </c>
      <c r="P1591" s="146">
        <v>0</v>
      </c>
      <c r="Q1591" s="146">
        <v>0</v>
      </c>
      <c r="R1591" s="188">
        <v>0</v>
      </c>
      <c r="S1591" s="188">
        <v>1.0561142E-4</v>
      </c>
      <c r="T1591" s="146">
        <v>0</v>
      </c>
      <c r="U1591" s="146">
        <v>0</v>
      </c>
      <c r="V1591" s="146">
        <v>0</v>
      </c>
      <c r="W1591" s="146">
        <v>0</v>
      </c>
      <c r="X1591" s="146">
        <v>0</v>
      </c>
      <c r="Z1591" s="157">
        <f t="shared" si="415"/>
        <v>0.13246756666666668</v>
      </c>
      <c r="AB1591" s="131">
        <f t="shared" si="416"/>
        <v>1.9870135000000001E-2</v>
      </c>
      <c r="AC1591" s="131">
        <f t="shared" si="417"/>
        <v>5.6260896799999996E-4</v>
      </c>
      <c r="AD1591" s="131">
        <f t="shared" si="418"/>
        <v>3.5280836999999996E-4</v>
      </c>
      <c r="AE1591" s="131">
        <f t="shared" si="419"/>
        <v>3.5280836999999996E-4</v>
      </c>
      <c r="AF1591" s="131">
        <f t="shared" si="420"/>
        <v>1.0561142E-4</v>
      </c>
      <c r="AH1591">
        <v>1.9698500000000001</v>
      </c>
      <c r="AI1591" s="71">
        <v>1.4138042</v>
      </c>
      <c r="AJ1591" s="71">
        <v>0</v>
      </c>
      <c r="AK1591" s="71">
        <v>0</v>
      </c>
      <c r="AL1591" s="71">
        <v>5.8599846999999997E-2</v>
      </c>
      <c r="AM1591" s="71">
        <v>0.11821164000000001</v>
      </c>
      <c r="AN1591" s="71">
        <v>0.37923430000000002</v>
      </c>
      <c r="AP1591" s="129">
        <v>2.2436428E-3</v>
      </c>
      <c r="AQ1591" s="129">
        <v>2.1205637E-3</v>
      </c>
      <c r="AR1591" s="129">
        <v>1.0162628E-4</v>
      </c>
      <c r="AS1591" s="129">
        <v>2.1452830000000001E-5</v>
      </c>
      <c r="AT1591" s="172">
        <f t="shared" si="412"/>
        <v>1.271321144946E-7</v>
      </c>
      <c r="AU1591" s="172">
        <f t="shared" si="413"/>
        <v>3.7583681541900001E-10</v>
      </c>
      <c r="AV1591" s="185">
        <f t="shared" si="414"/>
        <v>3.0045980379000002E-3</v>
      </c>
      <c r="AW1591" s="121">
        <v>1.2292990000000001E-7</v>
      </c>
      <c r="AX1591" s="121">
        <v>3.7090917999999998E-10</v>
      </c>
      <c r="AY1591" s="121">
        <v>1.0133769E-14</v>
      </c>
      <c r="AZ1591" s="121">
        <v>0</v>
      </c>
      <c r="BA1591" s="121">
        <v>0</v>
      </c>
      <c r="BB1591" s="121">
        <v>4.2432946E-12</v>
      </c>
      <c r="BC1591" s="121">
        <v>4.1979711999999997E-9</v>
      </c>
      <c r="BD1591" s="121">
        <v>9.6767814999999991E-13</v>
      </c>
      <c r="BE1591" s="121">
        <v>3.9498234999999998E-12</v>
      </c>
      <c r="BF1591" s="121">
        <v>0</v>
      </c>
      <c r="BG1591" s="121">
        <v>0</v>
      </c>
      <c r="BH1591" s="121">
        <v>0</v>
      </c>
      <c r="BI1591" s="121">
        <v>0</v>
      </c>
      <c r="BJ1591" s="121">
        <v>0</v>
      </c>
      <c r="BK1591" s="121">
        <v>0</v>
      </c>
      <c r="BL1591" s="121">
        <v>0</v>
      </c>
      <c r="BM1591" s="121">
        <v>0</v>
      </c>
      <c r="BN1591" s="121">
        <v>4.0484378999999999E-6</v>
      </c>
      <c r="BO1591" s="121">
        <v>3.0005496000000001E-3</v>
      </c>
      <c r="BP1591" s="121">
        <v>0</v>
      </c>
      <c r="BQ1591" s="121">
        <v>0</v>
      </c>
      <c r="BR1591" s="121">
        <v>0</v>
      </c>
      <c r="BT1591" s="71">
        <v>5.5257449000000001E-6</v>
      </c>
      <c r="BU1591" s="71">
        <v>2.7231277E-8</v>
      </c>
      <c r="BV1591" s="71">
        <v>3.6935472E-6</v>
      </c>
      <c r="BW1591" s="71">
        <v>7.5387133999999998E-11</v>
      </c>
      <c r="BX1591" s="71">
        <v>6.8486138000000006E-8</v>
      </c>
      <c r="BY1591" s="71">
        <v>0</v>
      </c>
      <c r="BZ1591" s="71">
        <v>0</v>
      </c>
      <c r="CA1591" s="71">
        <v>0</v>
      </c>
      <c r="CB1591" s="71">
        <v>0</v>
      </c>
      <c r="CC1591" s="71">
        <v>2.2996972E-10</v>
      </c>
      <c r="CD1591" s="71">
        <v>0</v>
      </c>
      <c r="CE1591" s="71">
        <v>0</v>
      </c>
      <c r="CF1591" s="71">
        <v>0</v>
      </c>
      <c r="CG1591" s="71">
        <v>3.2036620999999999E-8</v>
      </c>
      <c r="CH1591" s="71">
        <v>1.7041382E-6</v>
      </c>
      <c r="CI1591" s="71">
        <v>1.3392838999999999E-13</v>
      </c>
      <c r="CJ1591" s="71">
        <v>0</v>
      </c>
      <c r="CL1591" s="186">
        <v>0</v>
      </c>
      <c r="CM1591" s="186">
        <v>0.13246756000000001</v>
      </c>
      <c r="CN1591" s="187">
        <v>0</v>
      </c>
      <c r="CO1591" s="186">
        <v>1.8631243E-5</v>
      </c>
      <c r="CP1591" s="186">
        <v>0</v>
      </c>
      <c r="CQ1591" s="186">
        <v>0</v>
      </c>
      <c r="CR1591" s="186">
        <v>2.4216996999999998E-6</v>
      </c>
      <c r="CS1591" s="186">
        <v>0</v>
      </c>
      <c r="CT1591" s="186">
        <v>0</v>
      </c>
      <c r="CU1591" s="186">
        <v>0</v>
      </c>
    </row>
    <row r="1592" spans="1:99" ht="14.4">
      <c r="A1592" t="s">
        <v>3649</v>
      </c>
      <c r="B1592" s="92" t="s">
        <v>1860</v>
      </c>
      <c r="C1592" s="126" t="str">
        <f t="shared" si="410"/>
        <v>B.046.04.118</v>
      </c>
      <c r="D1592" s="11" t="s">
        <v>1861</v>
      </c>
      <c r="E1592" s="125" t="s">
        <v>1058</v>
      </c>
      <c r="F1592" s="128" t="str">
        <f t="shared" si="411"/>
        <v>Electricity Hunan production</v>
      </c>
      <c r="G1592" s="131">
        <f t="shared" si="421"/>
        <v>2.4154422371E-2</v>
      </c>
      <c r="H1592" s="183">
        <f t="shared" si="422"/>
        <v>2.4733267500000002E-4</v>
      </c>
      <c r="I1592" s="183">
        <f t="shared" si="423"/>
        <v>4.2068770999999997E-4</v>
      </c>
      <c r="J1592" s="184">
        <f t="shared" si="424"/>
        <v>9.2423985999999996E-5</v>
      </c>
      <c r="K1592" s="183">
        <v>2.3393977999999999E-2</v>
      </c>
      <c r="L1592" s="146">
        <v>2.2404934999999999E-4</v>
      </c>
      <c r="M1592" s="146">
        <v>1.9663836000000001E-4</v>
      </c>
      <c r="N1592" s="188">
        <v>1.8804594E-4</v>
      </c>
      <c r="O1592" s="188">
        <v>5.9286734999999998E-5</v>
      </c>
      <c r="P1592" s="146">
        <v>0</v>
      </c>
      <c r="Q1592" s="146">
        <v>0</v>
      </c>
      <c r="R1592" s="188">
        <v>0</v>
      </c>
      <c r="S1592" s="188">
        <v>9.2423985999999996E-5</v>
      </c>
      <c r="T1592" s="146">
        <v>0</v>
      </c>
      <c r="U1592" s="146">
        <v>0</v>
      </c>
      <c r="V1592" s="146">
        <v>0</v>
      </c>
      <c r="W1592" s="146">
        <v>0</v>
      </c>
      <c r="X1592" s="146">
        <v>0</v>
      </c>
      <c r="Z1592" s="157">
        <f t="shared" si="415"/>
        <v>0.15595985333333334</v>
      </c>
      <c r="AB1592" s="131">
        <f t="shared" si="416"/>
        <v>2.3393977999999999E-2</v>
      </c>
      <c r="AC1592" s="131">
        <f t="shared" si="417"/>
        <v>6.6802038499999994E-4</v>
      </c>
      <c r="AD1592" s="131">
        <f t="shared" si="418"/>
        <v>4.2068770999999997E-4</v>
      </c>
      <c r="AE1592" s="131">
        <f t="shared" si="419"/>
        <v>4.2068770999999997E-4</v>
      </c>
      <c r="AF1592" s="131">
        <f t="shared" si="420"/>
        <v>9.2423985999999996E-5</v>
      </c>
      <c r="AH1592">
        <v>2.1380653000000001</v>
      </c>
      <c r="AI1592" s="71">
        <v>1.6683193999999999</v>
      </c>
      <c r="AJ1592" s="71">
        <v>0</v>
      </c>
      <c r="AK1592" s="71">
        <v>0</v>
      </c>
      <c r="AL1592" s="71">
        <v>6.9149080000000002E-2</v>
      </c>
      <c r="AM1592" s="71">
        <v>0.16882069999999999</v>
      </c>
      <c r="AN1592" s="71">
        <v>0.23177616000000001</v>
      </c>
      <c r="AP1592" s="129">
        <v>2.6425565000000001E-3</v>
      </c>
      <c r="AQ1592" s="129">
        <v>2.4975746E-3</v>
      </c>
      <c r="AR1592" s="129">
        <v>1.1967589E-4</v>
      </c>
      <c r="AS1592" s="129">
        <v>2.5305987999999998E-5</v>
      </c>
      <c r="AT1592" s="172">
        <f t="shared" si="412"/>
        <v>1.497346879396E-7</v>
      </c>
      <c r="AU1592" s="172">
        <f t="shared" si="413"/>
        <v>4.4258833642899995E-10</v>
      </c>
      <c r="AV1592" s="185">
        <f t="shared" si="414"/>
        <v>3.5442560195000001E-3</v>
      </c>
      <c r="AW1592" s="121">
        <v>1.4473074000000001E-7</v>
      </c>
      <c r="AX1592" s="121">
        <v>4.3668757999999999E-10</v>
      </c>
      <c r="AY1592" s="121">
        <v>1.1930928999999999E-14</v>
      </c>
      <c r="AZ1592" s="121">
        <v>0</v>
      </c>
      <c r="BA1592" s="121">
        <v>0</v>
      </c>
      <c r="BB1592" s="121">
        <v>5.0391395999999996E-12</v>
      </c>
      <c r="BC1592" s="121">
        <v>4.9989087999999997E-9</v>
      </c>
      <c r="BD1592" s="121">
        <v>1.1491696E-12</v>
      </c>
      <c r="BE1592" s="121">
        <v>4.7396558999999997E-12</v>
      </c>
      <c r="BF1592" s="121">
        <v>0</v>
      </c>
      <c r="BG1592" s="121">
        <v>0</v>
      </c>
      <c r="BH1592" s="121">
        <v>0</v>
      </c>
      <c r="BI1592" s="121">
        <v>0</v>
      </c>
      <c r="BJ1592" s="121">
        <v>0</v>
      </c>
      <c r="BK1592" s="121">
        <v>0</v>
      </c>
      <c r="BL1592" s="121">
        <v>0</v>
      </c>
      <c r="BM1592" s="121">
        <v>0</v>
      </c>
      <c r="BN1592" s="121">
        <v>3.5429195E-6</v>
      </c>
      <c r="BO1592" s="121">
        <v>3.5407131000000001E-3</v>
      </c>
      <c r="BP1592" s="121">
        <v>0</v>
      </c>
      <c r="BQ1592" s="121">
        <v>0</v>
      </c>
      <c r="BR1592" s="121">
        <v>0</v>
      </c>
      <c r="BT1592" s="71">
        <v>6.5105840000000004E-6</v>
      </c>
      <c r="BU1592" s="71">
        <v>3.267662E-8</v>
      </c>
      <c r="BV1592" s="71">
        <v>4.3485744999999996E-6</v>
      </c>
      <c r="BW1592" s="71">
        <v>8.9526259999999999E-11</v>
      </c>
      <c r="BX1592" s="71">
        <v>7.9983235000000001E-8</v>
      </c>
      <c r="BY1592" s="71">
        <v>0</v>
      </c>
      <c r="BZ1592" s="71">
        <v>0</v>
      </c>
      <c r="CA1592" s="71">
        <v>0</v>
      </c>
      <c r="CB1592" s="71">
        <v>0</v>
      </c>
      <c r="CC1592" s="71">
        <v>2.7310135999999998E-10</v>
      </c>
      <c r="CD1592" s="71">
        <v>0</v>
      </c>
      <c r="CE1592" s="71">
        <v>0</v>
      </c>
      <c r="CF1592" s="71">
        <v>0</v>
      </c>
      <c r="CG1592" s="71">
        <v>3.8067145000000003E-8</v>
      </c>
      <c r="CH1592" s="71">
        <v>2.0109197E-6</v>
      </c>
      <c r="CI1592" s="71">
        <v>1.1720507999999999E-13</v>
      </c>
      <c r="CJ1592" s="71">
        <v>0</v>
      </c>
      <c r="CL1592" s="186">
        <v>0</v>
      </c>
      <c r="CM1592" s="186">
        <v>0.15595985000000001</v>
      </c>
      <c r="CN1592" s="187">
        <v>0</v>
      </c>
      <c r="CO1592" s="186">
        <v>2.2356866999999999E-5</v>
      </c>
      <c r="CP1592" s="186">
        <v>0</v>
      </c>
      <c r="CQ1592" s="186">
        <v>0</v>
      </c>
      <c r="CR1592" s="186">
        <v>2.8447249000000002E-6</v>
      </c>
      <c r="CS1592" s="186">
        <v>0</v>
      </c>
      <c r="CT1592" s="186">
        <v>0</v>
      </c>
      <c r="CU1592" s="186">
        <v>0</v>
      </c>
    </row>
    <row r="1593" spans="1:99" ht="14.4">
      <c r="A1593" t="s">
        <v>3650</v>
      </c>
      <c r="B1593" s="92" t="s">
        <v>1860</v>
      </c>
      <c r="C1593" s="126" t="str">
        <f t="shared" si="410"/>
        <v>B.046.04.119</v>
      </c>
      <c r="D1593" s="11" t="s">
        <v>1861</v>
      </c>
      <c r="E1593" s="125" t="s">
        <v>1058</v>
      </c>
      <c r="F1593" s="128" t="str">
        <f t="shared" si="411"/>
        <v>Electricity Guangdong production</v>
      </c>
      <c r="G1593" s="131">
        <f t="shared" si="421"/>
        <v>3.2706831233999999E-2</v>
      </c>
      <c r="H1593" s="183">
        <f t="shared" si="422"/>
        <v>2.9940741699999998E-4</v>
      </c>
      <c r="I1593" s="183">
        <f t="shared" si="423"/>
        <v>5.8013299000000008E-4</v>
      </c>
      <c r="J1593" s="184">
        <f t="shared" si="424"/>
        <v>4.6397658270000003E-3</v>
      </c>
      <c r="K1593" s="183">
        <v>2.7187525000000001E-2</v>
      </c>
      <c r="L1593" s="146">
        <v>3.3517832000000002E-4</v>
      </c>
      <c r="M1593" s="146">
        <v>2.4495467000000001E-4</v>
      </c>
      <c r="N1593" s="146">
        <v>2.3175413E-4</v>
      </c>
      <c r="O1593" s="188">
        <v>6.7653287000000003E-5</v>
      </c>
      <c r="P1593" s="146">
        <v>0</v>
      </c>
      <c r="Q1593" s="146">
        <v>0</v>
      </c>
      <c r="R1593" s="188">
        <v>0</v>
      </c>
      <c r="S1593" s="188">
        <v>2.7881127E-5</v>
      </c>
      <c r="T1593" s="146">
        <v>0</v>
      </c>
      <c r="U1593" s="146">
        <v>4.6118846999999999E-3</v>
      </c>
      <c r="V1593" s="146">
        <v>0</v>
      </c>
      <c r="W1593" s="146">
        <v>0</v>
      </c>
      <c r="X1593" s="146">
        <v>0</v>
      </c>
      <c r="Z1593" s="157">
        <f t="shared" si="415"/>
        <v>0.18125016666666668</v>
      </c>
      <c r="AB1593" s="131">
        <f t="shared" si="416"/>
        <v>2.7187525000000001E-2</v>
      </c>
      <c r="AC1593" s="131">
        <f t="shared" si="417"/>
        <v>8.7954040700000005E-4</v>
      </c>
      <c r="AD1593" s="131">
        <f t="shared" si="418"/>
        <v>5.8013299000000008E-4</v>
      </c>
      <c r="AE1593" s="131">
        <f t="shared" si="419"/>
        <v>5.8013299000000008E-4</v>
      </c>
      <c r="AF1593" s="131">
        <f t="shared" si="420"/>
        <v>4.6397658270000003E-3</v>
      </c>
      <c r="AH1593">
        <v>2.7713399999999999</v>
      </c>
      <c r="AI1593" s="71">
        <v>1.9430198000000001</v>
      </c>
      <c r="AJ1593" s="71">
        <v>0.63895484000000002</v>
      </c>
      <c r="AK1593" s="71">
        <v>0</v>
      </c>
      <c r="AL1593" s="71">
        <v>8.0534959000000003E-2</v>
      </c>
      <c r="AM1593" s="71">
        <v>7.7235517000000004E-2</v>
      </c>
      <c r="AN1593" s="71">
        <v>3.1594915000000001E-2</v>
      </c>
      <c r="AP1593" s="129">
        <v>3.0939472000000002E-3</v>
      </c>
      <c r="AQ1593" s="129">
        <v>2.9249166999999999E-3</v>
      </c>
      <c r="AR1593" s="129">
        <v>1.3953212E-4</v>
      </c>
      <c r="AS1593" s="129">
        <v>2.9498459999999999E-5</v>
      </c>
      <c r="AT1593" s="172">
        <f t="shared" si="412"/>
        <v>1.753547134048E-7</v>
      </c>
      <c r="AU1593" s="172">
        <f t="shared" si="413"/>
        <v>5.16021136538E-10</v>
      </c>
      <c r="AV1593" s="185">
        <f t="shared" si="414"/>
        <v>4.1314369528000008E-3</v>
      </c>
      <c r="AW1593" s="121">
        <v>1.6820015E-7</v>
      </c>
      <c r="AX1593" s="121">
        <v>5.0750046000000004E-10</v>
      </c>
      <c r="AY1593" s="121">
        <v>1.3865638E-14</v>
      </c>
      <c r="AZ1593" s="121">
        <v>0</v>
      </c>
      <c r="BA1593" s="121">
        <v>0</v>
      </c>
      <c r="BB1593" s="121">
        <v>6.2104047999999998E-12</v>
      </c>
      <c r="BC1593" s="121">
        <v>7.1483529999999997E-9</v>
      </c>
      <c r="BD1593" s="121">
        <v>1.4162752E-12</v>
      </c>
      <c r="BE1593" s="121">
        <v>7.0905356999999997E-12</v>
      </c>
      <c r="BF1593" s="121">
        <v>0</v>
      </c>
      <c r="BG1593" s="121">
        <v>0</v>
      </c>
      <c r="BH1593" s="121">
        <v>0</v>
      </c>
      <c r="BI1593" s="121">
        <v>0</v>
      </c>
      <c r="BJ1593" s="121">
        <v>0</v>
      </c>
      <c r="BK1593" s="121">
        <v>0</v>
      </c>
      <c r="BL1593" s="121">
        <v>0</v>
      </c>
      <c r="BM1593" s="121">
        <v>0</v>
      </c>
      <c r="BN1593" s="121">
        <v>7.7207528000000006E-6</v>
      </c>
      <c r="BO1593" s="121">
        <v>4.1237162000000004E-3</v>
      </c>
      <c r="BP1593" s="121">
        <v>0</v>
      </c>
      <c r="BQ1593" s="121">
        <v>0</v>
      </c>
      <c r="BR1593" s="121">
        <v>0</v>
      </c>
      <c r="BT1593" s="71">
        <v>8.4112040999999992E-6</v>
      </c>
      <c r="BU1593" s="71">
        <v>4.8884295999999998E-8</v>
      </c>
      <c r="BV1593" s="71">
        <v>5.0537355E-6</v>
      </c>
      <c r="BW1593" s="71">
        <v>1.1033516999999999E-10</v>
      </c>
      <c r="BX1593" s="71">
        <v>1.0082278999999999E-7</v>
      </c>
      <c r="BY1593" s="71">
        <v>0</v>
      </c>
      <c r="BZ1593" s="71">
        <v>0</v>
      </c>
      <c r="CA1593" s="71">
        <v>0</v>
      </c>
      <c r="CB1593" s="71">
        <v>0</v>
      </c>
      <c r="CC1593" s="71">
        <v>3.3657928999999998E-10</v>
      </c>
      <c r="CD1593" s="71">
        <v>0</v>
      </c>
      <c r="CE1593" s="71">
        <v>0</v>
      </c>
      <c r="CF1593" s="71">
        <v>0</v>
      </c>
      <c r="CG1593" s="71">
        <v>4.7474294999999997E-8</v>
      </c>
      <c r="CH1593" s="71">
        <v>3.1598402999999999E-6</v>
      </c>
      <c r="CI1593" s="71">
        <v>3.5356730000000002E-14</v>
      </c>
      <c r="CJ1593" s="71">
        <v>0</v>
      </c>
      <c r="CL1593" s="186">
        <v>0</v>
      </c>
      <c r="CM1593" s="186">
        <v>0.18125015999999999</v>
      </c>
      <c r="CN1593" s="187">
        <v>0</v>
      </c>
      <c r="CO1593" s="186">
        <v>3.3445923000000001E-5</v>
      </c>
      <c r="CP1593" s="186">
        <v>0</v>
      </c>
      <c r="CQ1593" s="186">
        <v>0</v>
      </c>
      <c r="CR1593" s="186">
        <v>3.7310315999999998E-6</v>
      </c>
      <c r="CS1593" s="186">
        <v>0</v>
      </c>
      <c r="CT1593" s="186">
        <v>0</v>
      </c>
      <c r="CU1593" s="186">
        <v>0</v>
      </c>
    </row>
    <row r="1594" spans="1:99" ht="14.4">
      <c r="A1594" t="s">
        <v>3651</v>
      </c>
      <c r="B1594" s="92" t="s">
        <v>1860</v>
      </c>
      <c r="C1594" s="126" t="str">
        <f t="shared" si="410"/>
        <v>B.046.04.120</v>
      </c>
      <c r="D1594" s="11" t="s">
        <v>1861</v>
      </c>
      <c r="E1594" s="125" t="s">
        <v>1058</v>
      </c>
      <c r="F1594" s="128" t="str">
        <f t="shared" si="411"/>
        <v>Electricity Guangxi production</v>
      </c>
      <c r="G1594" s="131">
        <f t="shared" si="421"/>
        <v>2.1975670134000001E-2</v>
      </c>
      <c r="H1594" s="183">
        <f t="shared" si="422"/>
        <v>2.0134341199999999E-4</v>
      </c>
      <c r="I1594" s="183">
        <f t="shared" si="423"/>
        <v>4.0193366000000001E-4</v>
      </c>
      <c r="J1594" s="184">
        <f t="shared" si="424"/>
        <v>3.717286062E-3</v>
      </c>
      <c r="K1594" s="190">
        <v>1.7655107E-2</v>
      </c>
      <c r="L1594" s="188">
        <v>2.3715218000000001E-4</v>
      </c>
      <c r="M1594" s="188">
        <v>1.6478148E-4</v>
      </c>
      <c r="N1594" s="188">
        <v>1.5605128999999999E-4</v>
      </c>
      <c r="O1594" s="188">
        <v>4.5292122E-5</v>
      </c>
      <c r="P1594" s="146">
        <v>0</v>
      </c>
      <c r="Q1594" s="146">
        <v>0</v>
      </c>
      <c r="R1594" s="146">
        <v>0</v>
      </c>
      <c r="S1594" s="188">
        <v>9.5517762000000005E-5</v>
      </c>
      <c r="T1594" s="146">
        <v>0</v>
      </c>
      <c r="U1594" s="146">
        <v>3.6217683000000001E-3</v>
      </c>
      <c r="V1594" s="146">
        <v>0</v>
      </c>
      <c r="W1594" s="146">
        <v>0</v>
      </c>
      <c r="X1594" s="146">
        <v>0</v>
      </c>
      <c r="Z1594" s="157">
        <f t="shared" si="415"/>
        <v>0.11770071333333333</v>
      </c>
      <c r="AB1594" s="131">
        <f t="shared" si="416"/>
        <v>1.7655107E-2</v>
      </c>
      <c r="AC1594" s="131">
        <f t="shared" si="417"/>
        <v>6.0327707199999997E-4</v>
      </c>
      <c r="AD1594" s="131">
        <f t="shared" si="418"/>
        <v>4.0193366000000001E-4</v>
      </c>
      <c r="AE1594" s="131">
        <f t="shared" si="419"/>
        <v>4.0193366000000001E-4</v>
      </c>
      <c r="AF1594" s="131">
        <f t="shared" si="420"/>
        <v>3.717286062E-3</v>
      </c>
      <c r="AH1594">
        <v>2.2178482000000002</v>
      </c>
      <c r="AI1594" s="71">
        <v>1.2523006000000001</v>
      </c>
      <c r="AJ1594" s="71">
        <v>0.50177888000000004</v>
      </c>
      <c r="AK1594" s="71">
        <v>0</v>
      </c>
      <c r="AL1594" s="71">
        <v>5.190579E-2</v>
      </c>
      <c r="AM1594" s="71">
        <v>0.18016519</v>
      </c>
      <c r="AN1594" s="71">
        <v>0.23169776</v>
      </c>
      <c r="AP1594" s="129">
        <v>2.0154236999999999E-3</v>
      </c>
      <c r="AQ1594" s="129">
        <v>1.9056532000000001E-3</v>
      </c>
      <c r="AR1594" s="129">
        <v>9.0730416999999994E-5</v>
      </c>
      <c r="AS1594" s="129">
        <v>1.9040039000000001E-5</v>
      </c>
      <c r="AT1594" s="172">
        <f t="shared" si="412"/>
        <v>1.142477940666E-7</v>
      </c>
      <c r="AU1594" s="172">
        <f t="shared" si="413"/>
        <v>3.3554148086440001E-10</v>
      </c>
      <c r="AV1594" s="185">
        <f t="shared" si="414"/>
        <v>2.6666721908000001E-3</v>
      </c>
      <c r="AW1594" s="121">
        <v>1.0922626E-7</v>
      </c>
      <c r="AX1594" s="121">
        <v>3.2956199000000002E-10</v>
      </c>
      <c r="AY1594" s="121">
        <v>9.0041044000000005E-15</v>
      </c>
      <c r="AZ1594" s="121">
        <v>0</v>
      </c>
      <c r="BA1594" s="121">
        <v>0</v>
      </c>
      <c r="BB1594" s="121">
        <v>4.1817665999999999E-12</v>
      </c>
      <c r="BC1594" s="121">
        <v>5.0173523000000002E-9</v>
      </c>
      <c r="BD1594" s="121">
        <v>9.5364675999999991E-13</v>
      </c>
      <c r="BE1594" s="121">
        <v>5.0168399999999999E-12</v>
      </c>
      <c r="BF1594" s="121">
        <v>0</v>
      </c>
      <c r="BG1594" s="121">
        <v>0</v>
      </c>
      <c r="BH1594" s="121">
        <v>0</v>
      </c>
      <c r="BI1594" s="121">
        <v>0</v>
      </c>
      <c r="BJ1594" s="121">
        <v>0</v>
      </c>
      <c r="BK1594" s="121">
        <v>0</v>
      </c>
      <c r="BL1594" s="121">
        <v>0</v>
      </c>
      <c r="BM1594" s="121">
        <v>0</v>
      </c>
      <c r="BN1594" s="121">
        <v>8.8853908000000002E-6</v>
      </c>
      <c r="BO1594" s="121">
        <v>2.6577867999999999E-3</v>
      </c>
      <c r="BP1594" s="121">
        <v>0</v>
      </c>
      <c r="BQ1594" s="121">
        <v>0</v>
      </c>
      <c r="BR1594" s="121">
        <v>0</v>
      </c>
      <c r="BT1594" s="71">
        <v>5.5695067999999999E-6</v>
      </c>
      <c r="BU1594" s="71">
        <v>3.4587610999999997E-8</v>
      </c>
      <c r="BV1594" s="71">
        <v>3.2818080999999998E-6</v>
      </c>
      <c r="BW1594" s="71">
        <v>7.4294016999999995E-11</v>
      </c>
      <c r="BX1594" s="71">
        <v>6.9031083000000001E-8</v>
      </c>
      <c r="BY1594" s="71">
        <v>0</v>
      </c>
      <c r="BZ1594" s="71">
        <v>0</v>
      </c>
      <c r="CA1594" s="71">
        <v>0</v>
      </c>
      <c r="CB1594" s="71">
        <v>0</v>
      </c>
      <c r="CC1594" s="71">
        <v>2.2663515000000001E-10</v>
      </c>
      <c r="CD1594" s="71">
        <v>0</v>
      </c>
      <c r="CE1594" s="71">
        <v>0</v>
      </c>
      <c r="CF1594" s="71">
        <v>0</v>
      </c>
      <c r="CG1594" s="71">
        <v>3.2075241999999999E-8</v>
      </c>
      <c r="CH1594" s="71">
        <v>2.1517037E-6</v>
      </c>
      <c r="CI1594" s="71">
        <v>1.2112838E-13</v>
      </c>
      <c r="CJ1594" s="71">
        <v>0</v>
      </c>
      <c r="CL1594" s="186">
        <v>0</v>
      </c>
      <c r="CM1594" s="186">
        <v>0.11770071</v>
      </c>
      <c r="CN1594" s="187">
        <v>0</v>
      </c>
      <c r="CO1594" s="186">
        <v>2.3664339999999999E-5</v>
      </c>
      <c r="CP1594" s="186">
        <v>0</v>
      </c>
      <c r="CQ1594" s="186">
        <v>0</v>
      </c>
      <c r="CR1594" s="186">
        <v>2.5756332000000001E-6</v>
      </c>
      <c r="CS1594" s="186">
        <v>0</v>
      </c>
      <c r="CT1594" s="186">
        <v>0</v>
      </c>
      <c r="CU1594" s="186">
        <v>0</v>
      </c>
    </row>
    <row r="1595" spans="1:99" ht="14.4">
      <c r="A1595" t="s">
        <v>3652</v>
      </c>
      <c r="B1595" s="92" t="s">
        <v>1860</v>
      </c>
      <c r="C1595" s="126" t="str">
        <f t="shared" si="410"/>
        <v>B.046.04.121</v>
      </c>
      <c r="D1595" s="11" t="s">
        <v>1861</v>
      </c>
      <c r="E1595" s="125" t="s">
        <v>1058</v>
      </c>
      <c r="F1595" s="128" t="str">
        <f t="shared" si="411"/>
        <v>Electricity Hainan production</v>
      </c>
      <c r="G1595" s="131">
        <f t="shared" si="421"/>
        <v>3.0961707019000001E-2</v>
      </c>
      <c r="H1595" s="183">
        <f t="shared" si="422"/>
        <v>2.7767690599999999E-4</v>
      </c>
      <c r="I1595" s="183">
        <f t="shared" si="423"/>
        <v>5.5442475999999997E-4</v>
      </c>
      <c r="J1595" s="184">
        <f t="shared" si="424"/>
        <v>5.3548573530000001E-3</v>
      </c>
      <c r="K1595" s="183">
        <v>2.4774747999999999E-2</v>
      </c>
      <c r="L1595" s="146">
        <v>3.2553489000000001E-4</v>
      </c>
      <c r="M1595" s="146">
        <v>2.2888986999999999E-4</v>
      </c>
      <c r="N1595" s="188">
        <v>2.1565612E-4</v>
      </c>
      <c r="O1595" s="188">
        <v>6.2020785999999996E-5</v>
      </c>
      <c r="P1595" s="146">
        <v>0</v>
      </c>
      <c r="Q1595" s="146">
        <v>0</v>
      </c>
      <c r="R1595" s="188">
        <v>0</v>
      </c>
      <c r="S1595" s="188">
        <v>3.6073752999999998E-5</v>
      </c>
      <c r="T1595" s="146">
        <v>0</v>
      </c>
      <c r="U1595" s="146">
        <v>5.3187835999999999E-3</v>
      </c>
      <c r="V1595" s="146">
        <v>0</v>
      </c>
      <c r="W1595" s="146">
        <v>0</v>
      </c>
      <c r="X1595" s="146">
        <v>0</v>
      </c>
      <c r="Z1595" s="157">
        <f t="shared" si="415"/>
        <v>0.16516498666666668</v>
      </c>
      <c r="AB1595" s="131">
        <f t="shared" si="416"/>
        <v>2.4774747999999999E-2</v>
      </c>
      <c r="AC1595" s="131">
        <f t="shared" si="417"/>
        <v>8.3210166599999996E-4</v>
      </c>
      <c r="AD1595" s="131">
        <f t="shared" si="418"/>
        <v>5.5442475999999997E-4</v>
      </c>
      <c r="AE1595" s="131">
        <f t="shared" si="419"/>
        <v>5.5442475999999997E-4</v>
      </c>
      <c r="AF1595" s="131">
        <f t="shared" si="420"/>
        <v>5.3548573530000001E-3</v>
      </c>
      <c r="AH1595">
        <v>2.7248540999999999</v>
      </c>
      <c r="AI1595" s="71">
        <v>1.7679252000000001</v>
      </c>
      <c r="AJ1595" s="71">
        <v>0.73689234000000003</v>
      </c>
      <c r="AK1595" s="71">
        <v>0</v>
      </c>
      <c r="AL1595" s="71">
        <v>7.3277576999999997E-2</v>
      </c>
      <c r="AM1595" s="71">
        <v>9.8907315999999995E-2</v>
      </c>
      <c r="AN1595" s="71">
        <v>4.7851632999999998E-2</v>
      </c>
      <c r="AP1595" s="129">
        <v>2.8256576999999999E-3</v>
      </c>
      <c r="AQ1595" s="129">
        <v>2.6715314000000001E-3</v>
      </c>
      <c r="AR1595" s="129">
        <v>1.2727161000000001E-4</v>
      </c>
      <c r="AS1595" s="129">
        <v>2.6854705999999999E-5</v>
      </c>
      <c r="AT1595" s="172">
        <f t="shared" si="412"/>
        <v>1.6016375802029999E-7</v>
      </c>
      <c r="AU1595" s="172">
        <f t="shared" si="413"/>
        <v>4.7067902732100001E-10</v>
      </c>
      <c r="AV1595" s="185">
        <f t="shared" si="414"/>
        <v>3.7611632028E-3</v>
      </c>
      <c r="AW1595" s="121">
        <v>1.5327311E-7</v>
      </c>
      <c r="AX1595" s="121">
        <v>4.6246196000000002E-10</v>
      </c>
      <c r="AY1595" s="121">
        <v>1.2635121E-14</v>
      </c>
      <c r="AZ1595" s="121">
        <v>0</v>
      </c>
      <c r="BA1595" s="121">
        <v>0</v>
      </c>
      <c r="BB1595" s="121">
        <v>5.7790202999999999E-12</v>
      </c>
      <c r="BC1595" s="121">
        <v>6.8848689999999997E-9</v>
      </c>
      <c r="BD1595" s="121">
        <v>1.3178985E-12</v>
      </c>
      <c r="BE1595" s="121">
        <v>6.8865336999999999E-12</v>
      </c>
      <c r="BF1595" s="121">
        <v>0</v>
      </c>
      <c r="BG1595" s="121">
        <v>0</v>
      </c>
      <c r="BH1595" s="121">
        <v>0</v>
      </c>
      <c r="BI1595" s="121">
        <v>0</v>
      </c>
      <c r="BJ1595" s="121">
        <v>0</v>
      </c>
      <c r="BK1595" s="121">
        <v>0</v>
      </c>
      <c r="BL1595" s="121">
        <v>0</v>
      </c>
      <c r="BM1595" s="121">
        <v>0</v>
      </c>
      <c r="BN1595" s="121">
        <v>9.0544027999999992E-6</v>
      </c>
      <c r="BO1595" s="121">
        <v>3.7521087999999999E-3</v>
      </c>
      <c r="BP1595" s="121">
        <v>0</v>
      </c>
      <c r="BQ1595" s="121">
        <v>0</v>
      </c>
      <c r="BR1595" s="121">
        <v>0</v>
      </c>
      <c r="BT1595" s="71">
        <v>7.8662009000000005E-6</v>
      </c>
      <c r="BU1595" s="71">
        <v>4.7477844E-8</v>
      </c>
      <c r="BV1595" s="71">
        <v>4.6052380000000002E-6</v>
      </c>
      <c r="BW1595" s="71">
        <v>1.0267111E-10</v>
      </c>
      <c r="BX1595" s="71">
        <v>9.4622707999999999E-8</v>
      </c>
      <c r="BY1595" s="71">
        <v>0</v>
      </c>
      <c r="BZ1595" s="71">
        <v>0</v>
      </c>
      <c r="CA1595" s="71">
        <v>0</v>
      </c>
      <c r="CB1595" s="71">
        <v>0</v>
      </c>
      <c r="CC1595" s="71">
        <v>3.1319995999999999E-10</v>
      </c>
      <c r="CD1595" s="71">
        <v>0</v>
      </c>
      <c r="CE1595" s="71">
        <v>0</v>
      </c>
      <c r="CF1595" s="71">
        <v>0</v>
      </c>
      <c r="CG1595" s="71">
        <v>4.4305776000000001E-8</v>
      </c>
      <c r="CH1595" s="71">
        <v>3.0741407000000002E-6</v>
      </c>
      <c r="CI1595" s="71">
        <v>4.5745997000000002E-14</v>
      </c>
      <c r="CJ1595" s="71">
        <v>0</v>
      </c>
      <c r="CL1595" s="186">
        <v>0</v>
      </c>
      <c r="CM1595" s="186">
        <v>0.16516497999999999</v>
      </c>
      <c r="CN1595" s="187">
        <v>0</v>
      </c>
      <c r="CO1595" s="186">
        <v>3.2483649000000003E-5</v>
      </c>
      <c r="CP1595" s="186">
        <v>0</v>
      </c>
      <c r="CQ1595" s="186">
        <v>0</v>
      </c>
      <c r="CR1595" s="186">
        <v>3.5317646000000001E-6</v>
      </c>
      <c r="CS1595" s="186">
        <v>0</v>
      </c>
      <c r="CT1595" s="186">
        <v>0</v>
      </c>
      <c r="CU1595" s="186">
        <v>0</v>
      </c>
    </row>
    <row r="1596" spans="1:99" ht="14.4">
      <c r="A1596" t="s">
        <v>3653</v>
      </c>
      <c r="B1596" s="92" t="s">
        <v>1860</v>
      </c>
      <c r="C1596" s="126" t="str">
        <f t="shared" si="410"/>
        <v>B.046.04.122</v>
      </c>
      <c r="D1596" s="11" t="s">
        <v>1861</v>
      </c>
      <c r="E1596" s="125" t="s">
        <v>1058</v>
      </c>
      <c r="F1596" s="128" t="str">
        <f t="shared" si="411"/>
        <v>Electricity Chongqing production</v>
      </c>
      <c r="G1596" s="131">
        <f t="shared" si="421"/>
        <v>3.1266252936000001E-2</v>
      </c>
      <c r="H1596" s="183">
        <f t="shared" si="422"/>
        <v>3.1544616199999999E-4</v>
      </c>
      <c r="I1596" s="183">
        <f t="shared" si="423"/>
        <v>5.3079536999999996E-4</v>
      </c>
      <c r="J1596" s="184">
        <f t="shared" si="424"/>
        <v>4.4649403999999997E-5</v>
      </c>
      <c r="K1596" s="190">
        <v>3.0375362E-2</v>
      </c>
      <c r="L1596" s="188">
        <v>2.7988914E-4</v>
      </c>
      <c r="M1596" s="188">
        <v>2.5090623000000002E-4</v>
      </c>
      <c r="N1596" s="188">
        <v>2.3949936E-4</v>
      </c>
      <c r="O1596" s="188">
        <v>7.5946802000000002E-5</v>
      </c>
      <c r="P1596" s="146">
        <v>0</v>
      </c>
      <c r="Q1596" s="146">
        <v>0</v>
      </c>
      <c r="R1596" s="146">
        <v>0</v>
      </c>
      <c r="S1596" s="188">
        <v>4.4649403999999997E-5</v>
      </c>
      <c r="T1596" s="146">
        <v>0</v>
      </c>
      <c r="U1596" s="146">
        <v>0</v>
      </c>
      <c r="V1596" s="146">
        <v>0</v>
      </c>
      <c r="W1596" s="146">
        <v>0</v>
      </c>
      <c r="X1596" s="146">
        <v>0</v>
      </c>
      <c r="Z1596" s="157">
        <f t="shared" si="415"/>
        <v>0.20250241333333333</v>
      </c>
      <c r="AB1596" s="131">
        <f t="shared" si="416"/>
        <v>3.0375362E-2</v>
      </c>
      <c r="AC1596" s="131">
        <f t="shared" si="417"/>
        <v>8.462415319999999E-4</v>
      </c>
      <c r="AD1596" s="131">
        <f t="shared" si="418"/>
        <v>5.3079536999999996E-4</v>
      </c>
      <c r="AE1596" s="131">
        <f t="shared" si="419"/>
        <v>5.3079536999999996E-4</v>
      </c>
      <c r="AF1596" s="131">
        <f t="shared" si="420"/>
        <v>4.4649403999999997E-5</v>
      </c>
      <c r="AH1596">
        <v>2.4728319000000001</v>
      </c>
      <c r="AI1596" s="71">
        <v>2.1748319999999999</v>
      </c>
      <c r="AJ1596" s="71">
        <v>0</v>
      </c>
      <c r="AK1596" s="71">
        <v>0</v>
      </c>
      <c r="AL1596" s="71">
        <v>9.0143189999999998E-2</v>
      </c>
      <c r="AM1596" s="71">
        <v>4.9539377000000002E-2</v>
      </c>
      <c r="AN1596" s="71">
        <v>0.15831737000000001</v>
      </c>
      <c r="AP1596" s="129">
        <v>3.4275938999999999E-3</v>
      </c>
      <c r="AQ1596" s="129">
        <v>3.239306E-3</v>
      </c>
      <c r="AR1596" s="129">
        <v>1.5531959000000001E-4</v>
      </c>
      <c r="AS1596" s="129">
        <v>3.2968293999999998E-5</v>
      </c>
      <c r="AT1596" s="172">
        <f t="shared" si="412"/>
        <v>1.9420299695680002E-7</v>
      </c>
      <c r="AU1596" s="172">
        <f t="shared" si="413"/>
        <v>5.74406778335E-10</v>
      </c>
      <c r="AV1596" s="185">
        <f t="shared" si="414"/>
        <v>4.6174081605000004E-3</v>
      </c>
      <c r="AW1596" s="121">
        <v>1.8792224E-7</v>
      </c>
      <c r="AX1596" s="121">
        <v>5.6700676000000003E-10</v>
      </c>
      <c r="AY1596" s="121">
        <v>1.5491434999999999E-14</v>
      </c>
      <c r="AZ1596" s="121">
        <v>0</v>
      </c>
      <c r="BA1596" s="121">
        <v>0</v>
      </c>
      <c r="BB1596" s="121">
        <v>6.4179567999999996E-12</v>
      </c>
      <c r="BC1596" s="121">
        <v>6.2743390000000002E-9</v>
      </c>
      <c r="BD1596" s="121">
        <v>1.4636072000000001E-12</v>
      </c>
      <c r="BE1596" s="121">
        <v>5.9209197E-12</v>
      </c>
      <c r="BF1596" s="121">
        <v>0</v>
      </c>
      <c r="BG1596" s="121">
        <v>0</v>
      </c>
      <c r="BH1596" s="121">
        <v>0</v>
      </c>
      <c r="BI1596" s="121">
        <v>0</v>
      </c>
      <c r="BJ1596" s="121">
        <v>0</v>
      </c>
      <c r="BK1596" s="121">
        <v>0</v>
      </c>
      <c r="BL1596" s="121">
        <v>0</v>
      </c>
      <c r="BM1596" s="121">
        <v>0</v>
      </c>
      <c r="BN1596" s="121">
        <v>1.7115604999999999E-6</v>
      </c>
      <c r="BO1596" s="121">
        <v>4.6156966000000001E-3</v>
      </c>
      <c r="BP1596" s="121">
        <v>0</v>
      </c>
      <c r="BQ1596" s="121">
        <v>0</v>
      </c>
      <c r="BR1596" s="121">
        <v>0</v>
      </c>
      <c r="BT1596" s="71">
        <v>8.4590703999999994E-6</v>
      </c>
      <c r="BU1596" s="71">
        <v>4.082061E-8</v>
      </c>
      <c r="BV1596" s="71">
        <v>5.6463047000000002E-6</v>
      </c>
      <c r="BW1596" s="71">
        <v>1.1402256999999999E-10</v>
      </c>
      <c r="BX1596" s="71">
        <v>1.0160382E-7</v>
      </c>
      <c r="BY1596" s="71">
        <v>0</v>
      </c>
      <c r="BZ1596" s="71">
        <v>0</v>
      </c>
      <c r="CA1596" s="71">
        <v>0</v>
      </c>
      <c r="CB1596" s="71">
        <v>0</v>
      </c>
      <c r="CC1596" s="71">
        <v>3.4782778000000001E-10</v>
      </c>
      <c r="CD1596" s="71">
        <v>0</v>
      </c>
      <c r="CE1596" s="71">
        <v>0</v>
      </c>
      <c r="CF1596" s="71">
        <v>0</v>
      </c>
      <c r="CG1596" s="71">
        <v>4.8431398E-8</v>
      </c>
      <c r="CH1596" s="71">
        <v>2.6214480000000001E-6</v>
      </c>
      <c r="CI1596" s="71">
        <v>5.6620986000000002E-14</v>
      </c>
      <c r="CJ1596" s="71">
        <v>0</v>
      </c>
      <c r="CL1596" s="186">
        <v>0</v>
      </c>
      <c r="CM1596" s="186">
        <v>0.20250240999999999</v>
      </c>
      <c r="CN1596" s="187">
        <v>0</v>
      </c>
      <c r="CO1596" s="186">
        <v>2.7928866999999999E-5</v>
      </c>
      <c r="CP1596" s="186">
        <v>0</v>
      </c>
      <c r="CQ1596" s="186">
        <v>0</v>
      </c>
      <c r="CR1596" s="186">
        <v>3.6006989999999999E-6</v>
      </c>
      <c r="CS1596" s="186">
        <v>0</v>
      </c>
      <c r="CT1596" s="186">
        <v>0</v>
      </c>
      <c r="CU1596" s="186">
        <v>0</v>
      </c>
    </row>
    <row r="1597" spans="1:99" ht="14.4">
      <c r="A1597" t="s">
        <v>3654</v>
      </c>
      <c r="B1597" s="92" t="s">
        <v>1860</v>
      </c>
      <c r="C1597" s="126" t="str">
        <f t="shared" si="410"/>
        <v>B.046.04.123</v>
      </c>
      <c r="D1597" s="11" t="s">
        <v>1861</v>
      </c>
      <c r="E1597" s="125" t="s">
        <v>1058</v>
      </c>
      <c r="F1597" s="128" t="str">
        <f t="shared" si="411"/>
        <v>Electricity Sichuan production</v>
      </c>
      <c r="G1597" s="131">
        <f t="shared" si="421"/>
        <v>7.5348391429999996E-3</v>
      </c>
      <c r="H1597" s="183">
        <f t="shared" si="422"/>
        <v>7.8031101999999998E-5</v>
      </c>
      <c r="I1597" s="183">
        <f t="shared" si="423"/>
        <v>1.2508282100000002E-4</v>
      </c>
      <c r="J1597" s="184">
        <f t="shared" si="424"/>
        <v>1.6767061999999999E-4</v>
      </c>
      <c r="K1597" s="190">
        <v>7.1640545999999998E-3</v>
      </c>
      <c r="L1597" s="188">
        <v>6.6530437000000004E-5</v>
      </c>
      <c r="M1597" s="188">
        <v>5.8552384000000002E-5</v>
      </c>
      <c r="N1597" s="188">
        <v>5.5920593000000002E-5</v>
      </c>
      <c r="O1597" s="188">
        <v>2.2110508999999999E-5</v>
      </c>
      <c r="P1597" s="146">
        <v>0</v>
      </c>
      <c r="Q1597" s="146">
        <v>0</v>
      </c>
      <c r="R1597" s="146">
        <v>0</v>
      </c>
      <c r="S1597" s="188">
        <v>1.6767061999999999E-4</v>
      </c>
      <c r="T1597" s="146">
        <v>0</v>
      </c>
      <c r="U1597" s="146">
        <v>0</v>
      </c>
      <c r="V1597" s="146">
        <v>0</v>
      </c>
      <c r="W1597" s="146">
        <v>0</v>
      </c>
      <c r="X1597" s="146">
        <v>0</v>
      </c>
      <c r="Z1597" s="157">
        <f t="shared" si="415"/>
        <v>4.7760364E-2</v>
      </c>
      <c r="AB1597" s="131">
        <f t="shared" si="416"/>
        <v>7.1640545999999998E-3</v>
      </c>
      <c r="AC1597" s="131">
        <f t="shared" si="417"/>
        <v>2.0311392300000002E-4</v>
      </c>
      <c r="AD1597" s="131">
        <f t="shared" si="418"/>
        <v>1.2508282100000002E-4</v>
      </c>
      <c r="AE1597" s="131">
        <f t="shared" si="419"/>
        <v>1.2508282100000002E-4</v>
      </c>
      <c r="AF1597" s="131">
        <f t="shared" si="420"/>
        <v>1.6767061999999999E-4</v>
      </c>
      <c r="AH1597">
        <v>1.362757</v>
      </c>
      <c r="AI1597" s="71">
        <v>0.49525297000000001</v>
      </c>
      <c r="AJ1597" s="71">
        <v>0</v>
      </c>
      <c r="AK1597" s="71">
        <v>0</v>
      </c>
      <c r="AL1597" s="71">
        <v>2.0527416999999999E-2</v>
      </c>
      <c r="AM1597" s="71">
        <v>5.4198444999999998E-2</v>
      </c>
      <c r="AN1597" s="71">
        <v>0.79277814000000002</v>
      </c>
      <c r="AP1597" s="129">
        <v>8.0943320999999995E-4</v>
      </c>
      <c r="AQ1597" s="129">
        <v>7.6524826999999995E-4</v>
      </c>
      <c r="AR1597" s="129">
        <v>3.6634287E-5</v>
      </c>
      <c r="AS1597" s="129">
        <v>7.5506519999999999E-6</v>
      </c>
      <c r="AT1597" s="172">
        <f t="shared" si="412"/>
        <v>4.5878193425700006E-8</v>
      </c>
      <c r="AU1597" s="172">
        <f t="shared" si="413"/>
        <v>1.3548182992789998E-10</v>
      </c>
      <c r="AV1597" s="185">
        <f t="shared" si="414"/>
        <v>1.0575142739E-3</v>
      </c>
      <c r="AW1597" s="121">
        <v>4.4321618000000002E-8</v>
      </c>
      <c r="AX1597" s="121">
        <v>1.3372901999999999E-10</v>
      </c>
      <c r="AY1597" s="121">
        <v>3.6536678999999997E-15</v>
      </c>
      <c r="AZ1597" s="121">
        <v>0</v>
      </c>
      <c r="BA1597" s="121">
        <v>0</v>
      </c>
      <c r="BB1597" s="121">
        <v>1.4985257E-12</v>
      </c>
      <c r="BC1597" s="121">
        <v>1.5550769E-9</v>
      </c>
      <c r="BD1597" s="121">
        <v>3.4173696000000001E-13</v>
      </c>
      <c r="BE1597" s="121">
        <v>1.4074193000000001E-12</v>
      </c>
      <c r="BF1597" s="121">
        <v>0</v>
      </c>
      <c r="BG1597" s="121">
        <v>0</v>
      </c>
      <c r="BH1597" s="121">
        <v>0</v>
      </c>
      <c r="BI1597" s="121">
        <v>0</v>
      </c>
      <c r="BJ1597" s="121">
        <v>0</v>
      </c>
      <c r="BK1597" s="121">
        <v>0</v>
      </c>
      <c r="BL1597" s="121">
        <v>0</v>
      </c>
      <c r="BM1597" s="121">
        <v>0</v>
      </c>
      <c r="BN1597" s="121">
        <v>6.4273739000000003E-6</v>
      </c>
      <c r="BO1597" s="121">
        <v>1.0510869E-3</v>
      </c>
      <c r="BP1597" s="121">
        <v>0</v>
      </c>
      <c r="BQ1597" s="121">
        <v>0</v>
      </c>
      <c r="BR1597" s="121">
        <v>0</v>
      </c>
      <c r="BT1597" s="71">
        <v>1.9775561999999999E-6</v>
      </c>
      <c r="BU1597" s="71">
        <v>9.7031740000000001E-9</v>
      </c>
      <c r="BV1597" s="71">
        <v>1.3316856999999999E-6</v>
      </c>
      <c r="BW1597" s="71">
        <v>2.6623077E-11</v>
      </c>
      <c r="BX1597" s="71">
        <v>2.7783516E-8</v>
      </c>
      <c r="BY1597" s="71">
        <v>0</v>
      </c>
      <c r="BZ1597" s="71">
        <v>0</v>
      </c>
      <c r="CA1597" s="71">
        <v>0</v>
      </c>
      <c r="CB1597" s="71">
        <v>0</v>
      </c>
      <c r="CC1597" s="71">
        <v>8.1214145000000005E-11</v>
      </c>
      <c r="CD1597" s="71">
        <v>0</v>
      </c>
      <c r="CE1597" s="71">
        <v>0</v>
      </c>
      <c r="CF1597" s="71">
        <v>0</v>
      </c>
      <c r="CG1597" s="71">
        <v>1.1319389E-8</v>
      </c>
      <c r="CH1597" s="71">
        <v>5.9695642999999999E-7</v>
      </c>
      <c r="CI1597" s="71">
        <v>2.1262716000000001E-13</v>
      </c>
      <c r="CJ1597" s="71">
        <v>0</v>
      </c>
      <c r="CL1597" s="186">
        <v>0</v>
      </c>
      <c r="CM1597" s="186">
        <v>4.7760364E-2</v>
      </c>
      <c r="CN1597" s="187">
        <v>0</v>
      </c>
      <c r="CO1597" s="186">
        <v>6.6387704000000001E-6</v>
      </c>
      <c r="CP1597" s="186">
        <v>0</v>
      </c>
      <c r="CQ1597" s="186">
        <v>0</v>
      </c>
      <c r="CR1597" s="186">
        <v>9.5708682999999999E-7</v>
      </c>
      <c r="CS1597" s="186">
        <v>0</v>
      </c>
      <c r="CT1597" s="186">
        <v>0</v>
      </c>
      <c r="CU1597" s="186">
        <v>0</v>
      </c>
    </row>
    <row r="1598" spans="1:99" ht="14.4">
      <c r="A1598" t="s">
        <v>3655</v>
      </c>
      <c r="B1598" s="92" t="s">
        <v>1860</v>
      </c>
      <c r="C1598" s="126" t="str">
        <f t="shared" ref="C1598:C1663" si="425">MID(A1598,1,12)</f>
        <v>B.046.04.124</v>
      </c>
      <c r="D1598" s="11" t="s">
        <v>1861</v>
      </c>
      <c r="E1598" s="125" t="s">
        <v>1058</v>
      </c>
      <c r="F1598" s="128" t="str">
        <f t="shared" ref="F1598:F1663" si="426">MID(A1598, 21,85)</f>
        <v>Electricity Guizhou production</v>
      </c>
      <c r="G1598" s="131">
        <f t="shared" si="421"/>
        <v>2.6026285504000001E-2</v>
      </c>
      <c r="H1598" s="183">
        <f t="shared" si="422"/>
        <v>2.6469555199999998E-4</v>
      </c>
      <c r="I1598" s="183">
        <f t="shared" si="423"/>
        <v>4.4649898999999998E-4</v>
      </c>
      <c r="J1598" s="184">
        <f t="shared" si="424"/>
        <v>7.7059962E-5</v>
      </c>
      <c r="K1598" s="183">
        <v>2.5238031000000001E-2</v>
      </c>
      <c r="L1598" s="188">
        <v>2.3589984E-4</v>
      </c>
      <c r="M1598" s="188">
        <v>2.1059915E-4</v>
      </c>
      <c r="N1598" s="188">
        <v>2.0077647E-4</v>
      </c>
      <c r="O1598" s="188">
        <v>6.3919081999999993E-5</v>
      </c>
      <c r="P1598" s="146">
        <v>0</v>
      </c>
      <c r="Q1598" s="146">
        <v>0</v>
      </c>
      <c r="R1598" s="188">
        <v>0</v>
      </c>
      <c r="S1598" s="188">
        <v>7.7059962E-5</v>
      </c>
      <c r="T1598" s="146">
        <v>0</v>
      </c>
      <c r="U1598" s="146">
        <v>0</v>
      </c>
      <c r="V1598" s="146">
        <v>0</v>
      </c>
      <c r="W1598" s="146">
        <v>0</v>
      </c>
      <c r="X1598" s="146">
        <v>0</v>
      </c>
      <c r="Z1598" s="157">
        <f t="shared" si="415"/>
        <v>0.16825354000000001</v>
      </c>
      <c r="AB1598" s="131">
        <f t="shared" si="416"/>
        <v>2.5238031000000001E-2</v>
      </c>
      <c r="AC1598" s="131">
        <f t="shared" si="417"/>
        <v>7.1119454199999996E-4</v>
      </c>
      <c r="AD1598" s="131">
        <f t="shared" si="418"/>
        <v>4.4649898999999998E-4</v>
      </c>
      <c r="AE1598" s="131">
        <f t="shared" si="419"/>
        <v>4.4649898999999998E-4</v>
      </c>
      <c r="AF1598" s="131">
        <f t="shared" si="420"/>
        <v>7.7059962E-5</v>
      </c>
      <c r="AH1598">
        <v>2.2265614</v>
      </c>
      <c r="AI1598" s="71">
        <v>1.8022168000000001</v>
      </c>
      <c r="AJ1598" s="71">
        <v>0</v>
      </c>
      <c r="AK1598" s="71">
        <v>0</v>
      </c>
      <c r="AL1598" s="71">
        <v>7.4698906999999995E-2</v>
      </c>
      <c r="AM1598" s="71">
        <v>0.11698368000000001</v>
      </c>
      <c r="AN1598" s="71">
        <v>0.23266202999999999</v>
      </c>
      <c r="AP1598" s="129">
        <v>2.8490801E-3</v>
      </c>
      <c r="AQ1598" s="129">
        <v>2.6926766E-3</v>
      </c>
      <c r="AR1598" s="129">
        <v>1.2907276000000001E-4</v>
      </c>
      <c r="AS1598" s="129">
        <v>2.7330782E-5</v>
      </c>
      <c r="AT1598" s="172">
        <f t="shared" si="412"/>
        <v>1.6143144748460001E-7</v>
      </c>
      <c r="AU1598" s="172">
        <f t="shared" si="413"/>
        <v>4.7734009609599998E-10</v>
      </c>
      <c r="AV1598" s="185">
        <f t="shared" si="414"/>
        <v>3.8278406652E-3</v>
      </c>
      <c r="AW1598" s="121">
        <v>1.5613928E-7</v>
      </c>
      <c r="AX1598" s="121">
        <v>4.7110990999999995E-10</v>
      </c>
      <c r="AY1598" s="121">
        <v>1.2871396000000001E-14</v>
      </c>
      <c r="AZ1598" s="121">
        <v>0</v>
      </c>
      <c r="BA1598" s="121">
        <v>0</v>
      </c>
      <c r="BB1598" s="121">
        <v>5.3802845999999996E-12</v>
      </c>
      <c r="BC1598" s="121">
        <v>5.2867871999999996E-9</v>
      </c>
      <c r="BD1598" s="121">
        <v>1.2269673E-12</v>
      </c>
      <c r="BE1598" s="121">
        <v>4.9903473999999997E-12</v>
      </c>
      <c r="BF1598" s="121">
        <v>0</v>
      </c>
      <c r="BG1598" s="121">
        <v>0</v>
      </c>
      <c r="BH1598" s="121">
        <v>0</v>
      </c>
      <c r="BI1598" s="121">
        <v>0</v>
      </c>
      <c r="BJ1598" s="121">
        <v>0</v>
      </c>
      <c r="BK1598" s="121">
        <v>0</v>
      </c>
      <c r="BL1598" s="121">
        <v>0</v>
      </c>
      <c r="BM1598" s="121">
        <v>0</v>
      </c>
      <c r="BN1598" s="121">
        <v>2.9539652E-6</v>
      </c>
      <c r="BO1598" s="121">
        <v>3.8248866999999998E-3</v>
      </c>
      <c r="BP1598" s="121">
        <v>0</v>
      </c>
      <c r="BQ1598" s="121">
        <v>0</v>
      </c>
      <c r="BR1598" s="121">
        <v>0</v>
      </c>
      <c r="BT1598" s="71">
        <v>7.0246273E-6</v>
      </c>
      <c r="BU1598" s="71">
        <v>3.4404963000000001E-8</v>
      </c>
      <c r="BV1598" s="71">
        <v>4.6913550999999998E-6</v>
      </c>
      <c r="BW1598" s="71">
        <v>9.5587103999999998E-11</v>
      </c>
      <c r="BX1598" s="71">
        <v>8.5553253000000003E-8</v>
      </c>
      <c r="BY1598" s="71">
        <v>0</v>
      </c>
      <c r="BZ1598" s="71">
        <v>0</v>
      </c>
      <c r="CA1598" s="71">
        <v>0</v>
      </c>
      <c r="CB1598" s="71">
        <v>0</v>
      </c>
      <c r="CC1598" s="71">
        <v>2.9159007000000003E-10</v>
      </c>
      <c r="CD1598" s="71">
        <v>0</v>
      </c>
      <c r="CE1598" s="71">
        <v>0</v>
      </c>
      <c r="CF1598" s="71">
        <v>0</v>
      </c>
      <c r="CG1598" s="71">
        <v>4.0612847999999999E-8</v>
      </c>
      <c r="CH1598" s="71">
        <v>2.1723139E-6</v>
      </c>
      <c r="CI1598" s="71">
        <v>9.7721596000000002E-14</v>
      </c>
      <c r="CJ1598" s="71">
        <v>0</v>
      </c>
      <c r="CL1598" s="186">
        <v>0</v>
      </c>
      <c r="CM1598" s="186">
        <v>0.16825354000000001</v>
      </c>
      <c r="CN1598" s="187">
        <v>0</v>
      </c>
      <c r="CO1598" s="186">
        <v>2.3539374999999999E-5</v>
      </c>
      <c r="CP1598" s="186">
        <v>0</v>
      </c>
      <c r="CQ1598" s="186">
        <v>0</v>
      </c>
      <c r="CR1598" s="186">
        <v>3.0325091000000002E-6</v>
      </c>
      <c r="CS1598" s="186">
        <v>0</v>
      </c>
      <c r="CT1598" s="186">
        <v>0</v>
      </c>
      <c r="CU1598" s="186">
        <v>0</v>
      </c>
    </row>
    <row r="1599" spans="1:99" ht="14.4">
      <c r="A1599" t="s">
        <v>3656</v>
      </c>
      <c r="B1599" s="92" t="s">
        <v>1860</v>
      </c>
      <c r="C1599" s="126" t="str">
        <f t="shared" si="425"/>
        <v>B.046.04.125</v>
      </c>
      <c r="D1599" s="11" t="s">
        <v>1861</v>
      </c>
      <c r="E1599" s="125" t="s">
        <v>1058</v>
      </c>
      <c r="F1599" s="128" t="str">
        <f t="shared" si="426"/>
        <v>Electricity Yunnan production</v>
      </c>
      <c r="G1599" s="131">
        <f t="shared" si="421"/>
        <v>5.6388015379999993E-3</v>
      </c>
      <c r="H1599" s="183">
        <f t="shared" si="422"/>
        <v>6.1468717999999992E-5</v>
      </c>
      <c r="I1599" s="183">
        <f t="shared" si="423"/>
        <v>1.0094264E-4</v>
      </c>
      <c r="J1599" s="184">
        <f t="shared" si="424"/>
        <v>1.8554148000000001E-4</v>
      </c>
      <c r="K1599" s="183">
        <v>5.2908486999999997E-3</v>
      </c>
      <c r="L1599" s="188">
        <v>5.4838038999999999E-5</v>
      </c>
      <c r="M1599" s="188">
        <v>4.6104601000000002E-5</v>
      </c>
      <c r="N1599" s="188">
        <v>4.3957812000000001E-5</v>
      </c>
      <c r="O1599" s="188">
        <v>1.7510905999999998E-5</v>
      </c>
      <c r="P1599" s="146">
        <v>0</v>
      </c>
      <c r="Q1599" s="146">
        <v>0</v>
      </c>
      <c r="R1599" s="146">
        <v>0</v>
      </c>
      <c r="S1599" s="188">
        <v>1.8554148000000001E-4</v>
      </c>
      <c r="T1599" s="146">
        <v>0</v>
      </c>
      <c r="U1599" s="146">
        <v>0</v>
      </c>
      <c r="V1599" s="146">
        <v>0</v>
      </c>
      <c r="W1599" s="146">
        <v>0</v>
      </c>
      <c r="X1599" s="146">
        <v>0</v>
      </c>
      <c r="Z1599" s="157">
        <f t="shared" si="415"/>
        <v>3.5272324666666667E-2</v>
      </c>
      <c r="AB1599" s="131">
        <f t="shared" si="416"/>
        <v>5.2908486999999997E-3</v>
      </c>
      <c r="AC1599" s="131">
        <f t="shared" si="417"/>
        <v>1.6241135800000001E-4</v>
      </c>
      <c r="AD1599" s="131">
        <f t="shared" si="418"/>
        <v>1.0094264E-4</v>
      </c>
      <c r="AE1599" s="131">
        <f t="shared" si="419"/>
        <v>1.0094264E-4</v>
      </c>
      <c r="AF1599" s="131">
        <f t="shared" si="420"/>
        <v>1.8554148000000001E-4</v>
      </c>
      <c r="AH1599">
        <v>1.2723973</v>
      </c>
      <c r="AI1599" s="71">
        <v>0.35853592000000001</v>
      </c>
      <c r="AJ1599" s="71">
        <v>0</v>
      </c>
      <c r="AK1599" s="71">
        <v>0</v>
      </c>
      <c r="AL1599" s="71">
        <v>1.4860721E-2</v>
      </c>
      <c r="AM1599" s="71">
        <v>0.14921793</v>
      </c>
      <c r="AN1599" s="71">
        <v>0.74978275000000005</v>
      </c>
      <c r="AP1599" s="129">
        <v>5.9977095999999997E-4</v>
      </c>
      <c r="AQ1599" s="129">
        <v>5.6719471000000001E-4</v>
      </c>
      <c r="AR1599" s="129">
        <v>2.7092434000000001E-5</v>
      </c>
      <c r="AS1599" s="129">
        <v>5.4838167999999999E-6</v>
      </c>
      <c r="AT1599" s="172">
        <f t="shared" ref="AT1599:AT1664" si="427">AW1599+AZ1599+BA1599+BB1599+BC1599+BK1599+BL1599+BP1599</f>
        <v>3.4004478354399999E-8</v>
      </c>
      <c r="AU1599" s="172">
        <f t="shared" ref="AU1599:AU1664" si="428">AX1599+AY1599+BD1599+BE1599+BF1599+BG1599+BH1599+BI1599+BJ1599+BM1599+BQ1599+BR1599</f>
        <v>1.001939117029E-10</v>
      </c>
      <c r="AV1599" s="185">
        <f t="shared" ref="AV1599:AV1664" si="429">BN1599+BO1599</f>
        <v>7.6804156329999998E-4</v>
      </c>
      <c r="AW1599" s="121">
        <v>3.2732716999999998E-8</v>
      </c>
      <c r="AX1599" s="121">
        <v>9.8762510000000005E-11</v>
      </c>
      <c r="AY1599" s="121">
        <v>2.6983329000000001E-15</v>
      </c>
      <c r="AZ1599" s="121">
        <v>0</v>
      </c>
      <c r="BA1599" s="121">
        <v>0</v>
      </c>
      <c r="BB1599" s="121">
        <v>1.1779544E-12</v>
      </c>
      <c r="BC1599" s="121">
        <v>1.2705834E-9</v>
      </c>
      <c r="BD1599" s="121">
        <v>2.6863107000000001E-13</v>
      </c>
      <c r="BE1599" s="121">
        <v>1.1600723E-12</v>
      </c>
      <c r="BF1599" s="121">
        <v>0</v>
      </c>
      <c r="BG1599" s="121">
        <v>0</v>
      </c>
      <c r="BH1599" s="121">
        <v>0</v>
      </c>
      <c r="BI1599" s="121">
        <v>0</v>
      </c>
      <c r="BJ1599" s="121">
        <v>0</v>
      </c>
      <c r="BK1599" s="121">
        <v>0</v>
      </c>
      <c r="BL1599" s="121">
        <v>0</v>
      </c>
      <c r="BM1599" s="121">
        <v>0</v>
      </c>
      <c r="BN1599" s="121">
        <v>7.1124233000000001E-6</v>
      </c>
      <c r="BO1599" s="121">
        <v>7.6092914000000002E-4</v>
      </c>
      <c r="BP1599" s="121">
        <v>0</v>
      </c>
      <c r="BQ1599" s="121">
        <v>0</v>
      </c>
      <c r="BR1599" s="121">
        <v>0</v>
      </c>
      <c r="BT1599" s="71">
        <v>1.4549163000000001E-6</v>
      </c>
      <c r="BU1599" s="71">
        <v>7.9978887999999992E-9</v>
      </c>
      <c r="BV1599" s="71">
        <v>9.8348601000000006E-7</v>
      </c>
      <c r="BW1599" s="71">
        <v>2.0927749999999999E-11</v>
      </c>
      <c r="BX1599" s="71">
        <v>2.2261801000000001E-8</v>
      </c>
      <c r="BY1599" s="71">
        <v>0</v>
      </c>
      <c r="BZ1599" s="71">
        <v>0</v>
      </c>
      <c r="CA1599" s="71">
        <v>0</v>
      </c>
      <c r="CB1599" s="71">
        <v>0</v>
      </c>
      <c r="CC1599" s="71">
        <v>6.3840454999999994E-11</v>
      </c>
      <c r="CD1599" s="71">
        <v>0</v>
      </c>
      <c r="CE1599" s="71">
        <v>0</v>
      </c>
      <c r="CF1599" s="71">
        <v>0</v>
      </c>
      <c r="CG1599" s="71">
        <v>8.9219427000000003E-9</v>
      </c>
      <c r="CH1599" s="71">
        <v>4.3216364E-7</v>
      </c>
      <c r="CI1599" s="71">
        <v>2.3528961999999999E-13</v>
      </c>
      <c r="CJ1599" s="71">
        <v>0</v>
      </c>
      <c r="CL1599" s="186">
        <v>0</v>
      </c>
      <c r="CM1599" s="186">
        <v>3.5272325E-2</v>
      </c>
      <c r="CN1599" s="187">
        <v>0</v>
      </c>
      <c r="CO1599" s="186">
        <v>5.4720390000000003E-6</v>
      </c>
      <c r="CP1599" s="186">
        <v>0</v>
      </c>
      <c r="CQ1599" s="186">
        <v>0</v>
      </c>
      <c r="CR1599" s="186">
        <v>7.7108328000000003E-7</v>
      </c>
      <c r="CS1599" s="186">
        <v>0</v>
      </c>
      <c r="CT1599" s="186">
        <v>0</v>
      </c>
      <c r="CU1599" s="186">
        <v>0</v>
      </c>
    </row>
    <row r="1600" spans="1:99" ht="14.4">
      <c r="A1600" t="s">
        <v>3657</v>
      </c>
      <c r="B1600" s="92" t="s">
        <v>1860</v>
      </c>
      <c r="C1600" s="126" t="str">
        <f t="shared" si="425"/>
        <v>B.046.04.126</v>
      </c>
      <c r="D1600" s="11" t="s">
        <v>1861</v>
      </c>
      <c r="E1600" s="125" t="s">
        <v>1058</v>
      </c>
      <c r="F1600" s="128" t="str">
        <f t="shared" si="426"/>
        <v>Electricity Tibet production</v>
      </c>
      <c r="G1600" s="131">
        <f t="shared" si="421"/>
        <v>1.6718520697999999E-3</v>
      </c>
      <c r="H1600" s="183">
        <f t="shared" si="422"/>
        <v>1.9926239799999999E-5</v>
      </c>
      <c r="I1600" s="183">
        <f t="shared" si="423"/>
        <v>2.583768E-5</v>
      </c>
      <c r="J1600" s="184">
        <f t="shared" si="424"/>
        <v>1.9923854999999999E-4</v>
      </c>
      <c r="K1600" s="190">
        <v>1.4268496E-3</v>
      </c>
      <c r="L1600" s="188">
        <v>1.3872929E-5</v>
      </c>
      <c r="M1600" s="188">
        <v>1.1964751E-5</v>
      </c>
      <c r="N1600" s="188">
        <v>1.105403E-5</v>
      </c>
      <c r="O1600" s="188">
        <v>8.8722098000000003E-6</v>
      </c>
      <c r="P1600" s="146">
        <v>0</v>
      </c>
      <c r="Q1600" s="146">
        <v>0</v>
      </c>
      <c r="R1600" s="146">
        <v>0</v>
      </c>
      <c r="S1600" s="188">
        <v>1.9923854999999999E-4</v>
      </c>
      <c r="T1600" s="146">
        <v>0</v>
      </c>
      <c r="U1600" s="146">
        <v>0</v>
      </c>
      <c r="V1600" s="146">
        <v>0</v>
      </c>
      <c r="W1600" s="146">
        <v>0</v>
      </c>
      <c r="X1600" s="146">
        <v>0</v>
      </c>
      <c r="Z1600" s="157">
        <f t="shared" si="415"/>
        <v>9.5123306666666674E-3</v>
      </c>
      <c r="AB1600" s="131">
        <f t="shared" si="416"/>
        <v>1.4268496E-3</v>
      </c>
      <c r="AC1600" s="131">
        <f t="shared" si="417"/>
        <v>4.5763919800000002E-5</v>
      </c>
      <c r="AD1600" s="131">
        <f t="shared" si="418"/>
        <v>2.583768E-5</v>
      </c>
      <c r="AE1600" s="131">
        <f t="shared" si="419"/>
        <v>2.583768E-5</v>
      </c>
      <c r="AF1600" s="131">
        <f t="shared" si="420"/>
        <v>1.9923854999999999E-4</v>
      </c>
      <c r="AH1600">
        <v>1.0881190000000001</v>
      </c>
      <c r="AI1600" s="71">
        <v>7.9716955000000006E-2</v>
      </c>
      <c r="AJ1600" s="71">
        <v>0</v>
      </c>
      <c r="AK1600" s="71">
        <v>0</v>
      </c>
      <c r="AL1600" s="71">
        <v>3.3041360000000001E-3</v>
      </c>
      <c r="AM1600" s="71">
        <v>7.8291282000000004E-2</v>
      </c>
      <c r="AN1600" s="71">
        <v>0.92680666</v>
      </c>
      <c r="AP1600" s="129">
        <v>1.6233276999999999E-4</v>
      </c>
      <c r="AQ1600" s="129">
        <v>1.5377045999999999E-4</v>
      </c>
      <c r="AR1600" s="129">
        <v>7.2997944999999999E-6</v>
      </c>
      <c r="AS1600" s="129">
        <v>1.2625136E-6</v>
      </c>
      <c r="AT1600" s="172">
        <f t="shared" si="427"/>
        <v>9.2188524291200007E-9</v>
      </c>
      <c r="AU1600" s="172">
        <f t="shared" si="428"/>
        <v>2.6996281231310004E-11</v>
      </c>
      <c r="AV1600" s="185">
        <f t="shared" si="429"/>
        <v>1.768226276E-4</v>
      </c>
      <c r="AW1600" s="121">
        <v>8.8274430000000008E-9</v>
      </c>
      <c r="AX1600" s="121">
        <v>2.6634526000000001E-11</v>
      </c>
      <c r="AY1600" s="121">
        <v>7.2769330999999999E-16</v>
      </c>
      <c r="AZ1600" s="121">
        <v>0</v>
      </c>
      <c r="BA1600" s="121">
        <v>0</v>
      </c>
      <c r="BB1600" s="121">
        <v>2.9621911999999998E-13</v>
      </c>
      <c r="BC1600" s="121">
        <v>3.9111320999999999E-10</v>
      </c>
      <c r="BD1600" s="121">
        <v>6.7552407999999996E-14</v>
      </c>
      <c r="BE1600" s="121">
        <v>2.9347512999999998E-13</v>
      </c>
      <c r="BF1600" s="121">
        <v>0</v>
      </c>
      <c r="BG1600" s="121">
        <v>0</v>
      </c>
      <c r="BH1600" s="121">
        <v>0</v>
      </c>
      <c r="BI1600" s="121">
        <v>0</v>
      </c>
      <c r="BJ1600" s="121">
        <v>0</v>
      </c>
      <c r="BK1600" s="121">
        <v>0</v>
      </c>
      <c r="BL1600" s="121">
        <v>0</v>
      </c>
      <c r="BM1600" s="121">
        <v>0</v>
      </c>
      <c r="BN1600" s="121">
        <v>7.6374775999999994E-6</v>
      </c>
      <c r="BO1600" s="121">
        <v>1.6918515E-4</v>
      </c>
      <c r="BP1600" s="121">
        <v>0</v>
      </c>
      <c r="BQ1600" s="121">
        <v>0</v>
      </c>
      <c r="BR1600" s="121">
        <v>0</v>
      </c>
      <c r="BT1600" s="71">
        <v>3.7521364000000001E-7</v>
      </c>
      <c r="BU1600" s="71">
        <v>2.0233062000000001E-9</v>
      </c>
      <c r="BV1600" s="71">
        <v>2.6522901999999999E-7</v>
      </c>
      <c r="BW1600" s="71">
        <v>5.2626821000000004E-12</v>
      </c>
      <c r="BX1600" s="71">
        <v>9.6080057999999993E-9</v>
      </c>
      <c r="BY1600" s="71">
        <v>0</v>
      </c>
      <c r="BZ1600" s="71">
        <v>0</v>
      </c>
      <c r="CA1600" s="71">
        <v>0</v>
      </c>
      <c r="CB1600" s="71">
        <v>0</v>
      </c>
      <c r="CC1600" s="71">
        <v>1.6053900000000001E-11</v>
      </c>
      <c r="CD1600" s="71">
        <v>0</v>
      </c>
      <c r="CE1600" s="71">
        <v>0</v>
      </c>
      <c r="CF1600" s="71">
        <v>0</v>
      </c>
      <c r="CG1600" s="71">
        <v>2.2443771E-9</v>
      </c>
      <c r="CH1600" s="71">
        <v>9.6087357000000003E-8</v>
      </c>
      <c r="CI1600" s="71">
        <v>2.5265920999999998E-13</v>
      </c>
      <c r="CJ1600" s="71">
        <v>0</v>
      </c>
      <c r="CL1600" s="186">
        <v>0</v>
      </c>
      <c r="CM1600" s="186">
        <v>9.5123307999999997E-3</v>
      </c>
      <c r="CN1600" s="187">
        <v>0</v>
      </c>
      <c r="CO1600" s="186">
        <v>1.3843167E-6</v>
      </c>
      <c r="CP1600" s="186">
        <v>0</v>
      </c>
      <c r="CQ1600" s="186">
        <v>0</v>
      </c>
      <c r="CR1600" s="186">
        <v>3.0584923000000002E-7</v>
      </c>
      <c r="CS1600" s="186">
        <v>0</v>
      </c>
      <c r="CT1600" s="186">
        <v>0</v>
      </c>
      <c r="CU1600" s="186">
        <v>0</v>
      </c>
    </row>
    <row r="1601" spans="1:99" ht="14.4">
      <c r="A1601" t="s">
        <v>3658</v>
      </c>
      <c r="B1601" s="92" t="s">
        <v>1860</v>
      </c>
      <c r="C1601" s="126" t="str">
        <f t="shared" si="425"/>
        <v>B.046.04.127</v>
      </c>
      <c r="D1601" s="11" t="s">
        <v>1861</v>
      </c>
      <c r="E1601" s="125" t="s">
        <v>1058</v>
      </c>
      <c r="F1601" s="128" t="str">
        <f t="shared" si="426"/>
        <v>Electricity Shaanxi production</v>
      </c>
      <c r="G1601" s="131">
        <f t="shared" si="421"/>
        <v>3.3967935403000006E-2</v>
      </c>
      <c r="H1601" s="183">
        <f t="shared" si="422"/>
        <v>3.4403750999999997E-4</v>
      </c>
      <c r="I1601" s="183">
        <f t="shared" si="423"/>
        <v>5.8223232000000004E-4</v>
      </c>
      <c r="J1601" s="184">
        <f t="shared" si="424"/>
        <v>3.5775573000000003E-5</v>
      </c>
      <c r="K1601" s="183">
        <v>3.3005890000000003E-2</v>
      </c>
      <c r="L1601" s="146">
        <v>3.0749314999999999E-4</v>
      </c>
      <c r="M1601" s="146">
        <v>2.7473917E-4</v>
      </c>
      <c r="N1601" s="146">
        <v>2.6213728999999999E-4</v>
      </c>
      <c r="O1601" s="188">
        <v>8.190022E-5</v>
      </c>
      <c r="P1601" s="146">
        <v>0</v>
      </c>
      <c r="Q1601" s="146">
        <v>0</v>
      </c>
      <c r="R1601" s="188">
        <v>0</v>
      </c>
      <c r="S1601" s="188">
        <v>3.5775573000000003E-5</v>
      </c>
      <c r="T1601" s="146">
        <v>0</v>
      </c>
      <c r="U1601" s="146">
        <v>0</v>
      </c>
      <c r="V1601" s="146">
        <v>0</v>
      </c>
      <c r="W1601" s="146">
        <v>0</v>
      </c>
      <c r="X1601" s="146">
        <v>0</v>
      </c>
      <c r="Z1601" s="157">
        <f t="shared" si="415"/>
        <v>0.22003926666666671</v>
      </c>
      <c r="AB1601" s="131">
        <f t="shared" si="416"/>
        <v>3.3005890000000003E-2</v>
      </c>
      <c r="AC1601" s="131">
        <f t="shared" si="417"/>
        <v>9.2626983000000001E-4</v>
      </c>
      <c r="AD1601" s="131">
        <f t="shared" si="418"/>
        <v>5.8223232000000004E-4</v>
      </c>
      <c r="AE1601" s="131">
        <f t="shared" si="419"/>
        <v>5.8223232000000004E-4</v>
      </c>
      <c r="AF1601" s="131">
        <f t="shared" si="420"/>
        <v>3.5775573000000003E-5</v>
      </c>
      <c r="AH1601">
        <v>2.5981220999999999</v>
      </c>
      <c r="AI1601" s="71">
        <v>2.3644001000000001</v>
      </c>
      <c r="AJ1601" s="71">
        <v>0</v>
      </c>
      <c r="AK1601" s="71">
        <v>0</v>
      </c>
      <c r="AL1601" s="71">
        <v>9.8000476000000003E-2</v>
      </c>
      <c r="AM1601" s="71">
        <v>0.11067734</v>
      </c>
      <c r="AN1601" s="71">
        <v>2.5044218E-2</v>
      </c>
      <c r="AP1601" s="129">
        <v>3.7253206000000001E-3</v>
      </c>
      <c r="AQ1601" s="129">
        <v>3.5206894000000002E-3</v>
      </c>
      <c r="AR1601" s="129">
        <v>1.6879277000000001E-4</v>
      </c>
      <c r="AS1601" s="129">
        <v>3.5838464999999997E-5</v>
      </c>
      <c r="AT1601" s="172">
        <f t="shared" si="427"/>
        <v>2.110725026941E-7</v>
      </c>
      <c r="AU1601" s="172">
        <f t="shared" si="428"/>
        <v>6.2423361230400001E-10</v>
      </c>
      <c r="AV1601" s="185">
        <f t="shared" si="429"/>
        <v>5.0193927969000001E-3</v>
      </c>
      <c r="AW1601" s="121">
        <v>2.0419643999999999E-7</v>
      </c>
      <c r="AX1601" s="121">
        <v>6.1610995999999998E-10</v>
      </c>
      <c r="AY1601" s="121">
        <v>1.6833004000000001E-14</v>
      </c>
      <c r="AZ1601" s="121">
        <v>0</v>
      </c>
      <c r="BA1601" s="121">
        <v>0</v>
      </c>
      <c r="BB1601" s="121">
        <v>7.0245940999999996E-12</v>
      </c>
      <c r="BC1601" s="121">
        <v>6.8690380999999999E-9</v>
      </c>
      <c r="BD1601" s="121">
        <v>1.6019500999999999E-12</v>
      </c>
      <c r="BE1601" s="121">
        <v>6.5048691999999999E-12</v>
      </c>
      <c r="BF1601" s="121">
        <v>0</v>
      </c>
      <c r="BG1601" s="121">
        <v>0</v>
      </c>
      <c r="BH1601" s="121">
        <v>0</v>
      </c>
      <c r="BI1601" s="121">
        <v>0</v>
      </c>
      <c r="BJ1601" s="121">
        <v>0</v>
      </c>
      <c r="BK1601" s="121">
        <v>0</v>
      </c>
      <c r="BL1601" s="121">
        <v>0</v>
      </c>
      <c r="BM1601" s="121">
        <v>0</v>
      </c>
      <c r="BN1601" s="121">
        <v>1.3713969000000001E-6</v>
      </c>
      <c r="BO1601" s="121">
        <v>5.0180214000000002E-3</v>
      </c>
      <c r="BP1601" s="121">
        <v>0</v>
      </c>
      <c r="BQ1601" s="121">
        <v>0</v>
      </c>
      <c r="BR1601" s="121">
        <v>0</v>
      </c>
      <c r="BT1601" s="71">
        <v>9.1938449999999997E-6</v>
      </c>
      <c r="BU1601" s="71">
        <v>4.4846534000000002E-8</v>
      </c>
      <c r="BV1601" s="71">
        <v>6.1352786999999998E-6</v>
      </c>
      <c r="BW1601" s="71">
        <v>1.2480020000000001E-10</v>
      </c>
      <c r="BX1601" s="71">
        <v>1.1024888999999999E-7</v>
      </c>
      <c r="BY1601" s="71">
        <v>0</v>
      </c>
      <c r="BZ1601" s="71">
        <v>0</v>
      </c>
      <c r="CA1601" s="71">
        <v>0</v>
      </c>
      <c r="CB1601" s="71">
        <v>0</v>
      </c>
      <c r="CC1601" s="71">
        <v>3.8070512E-10</v>
      </c>
      <c r="CD1601" s="71">
        <v>0</v>
      </c>
      <c r="CE1601" s="71">
        <v>0</v>
      </c>
      <c r="CF1601" s="71">
        <v>0</v>
      </c>
      <c r="CG1601" s="71">
        <v>5.3020097000000002E-8</v>
      </c>
      <c r="CH1601" s="71">
        <v>2.8499452000000001E-6</v>
      </c>
      <c r="CI1601" s="71">
        <v>4.5367865999999999E-14</v>
      </c>
      <c r="CJ1601" s="71">
        <v>0</v>
      </c>
      <c r="CL1601" s="186">
        <v>0</v>
      </c>
      <c r="CM1601" s="186">
        <v>0.22003927000000001</v>
      </c>
      <c r="CN1601" s="187">
        <v>0</v>
      </c>
      <c r="CO1601" s="186">
        <v>3.0683345000000001E-5</v>
      </c>
      <c r="CP1601" s="186">
        <v>0</v>
      </c>
      <c r="CQ1601" s="186">
        <v>0</v>
      </c>
      <c r="CR1601" s="186">
        <v>3.9174924999999997E-6</v>
      </c>
      <c r="CS1601" s="186">
        <v>0</v>
      </c>
      <c r="CT1601" s="186">
        <v>0</v>
      </c>
      <c r="CU1601" s="186">
        <v>0</v>
      </c>
    </row>
    <row r="1602" spans="1:99" ht="14.4">
      <c r="A1602" t="s">
        <v>3659</v>
      </c>
      <c r="B1602" s="92" t="s">
        <v>1860</v>
      </c>
      <c r="C1602" s="126" t="str">
        <f t="shared" si="425"/>
        <v>B.046.04.128</v>
      </c>
      <c r="D1602" s="11" t="s">
        <v>1861</v>
      </c>
      <c r="E1602" s="125" t="s">
        <v>1058</v>
      </c>
      <c r="F1602" s="128" t="str">
        <f t="shared" si="426"/>
        <v>Electricity Gansu production</v>
      </c>
      <c r="G1602" s="131">
        <f t="shared" si="421"/>
        <v>2.0731904290000002E-2</v>
      </c>
      <c r="H1602" s="183">
        <f t="shared" si="422"/>
        <v>2.1760864000000001E-4</v>
      </c>
      <c r="I1602" s="183">
        <f t="shared" si="423"/>
        <v>3.7800653999999997E-4</v>
      </c>
      <c r="J1602" s="184">
        <f t="shared" si="424"/>
        <v>1.2548010999999999E-4</v>
      </c>
      <c r="K1602" s="183">
        <v>2.0010809000000001E-2</v>
      </c>
      <c r="L1602" s="188">
        <v>2.0371701999999999E-4</v>
      </c>
      <c r="M1602" s="188">
        <v>1.7428952000000001E-4</v>
      </c>
      <c r="N1602" s="188">
        <v>1.6668944000000001E-4</v>
      </c>
      <c r="O1602" s="188">
        <v>5.0919199999999999E-5</v>
      </c>
      <c r="P1602" s="146">
        <v>0</v>
      </c>
      <c r="Q1602" s="146">
        <v>0</v>
      </c>
      <c r="R1602" s="188">
        <v>0</v>
      </c>
      <c r="S1602" s="146">
        <v>1.2548010999999999E-4</v>
      </c>
      <c r="T1602" s="146">
        <v>0</v>
      </c>
      <c r="U1602" s="146">
        <v>0</v>
      </c>
      <c r="V1602" s="146">
        <v>0</v>
      </c>
      <c r="W1602" s="146">
        <v>0</v>
      </c>
      <c r="X1602" s="146">
        <v>0</v>
      </c>
      <c r="Z1602" s="157">
        <f t="shared" si="415"/>
        <v>0.13340539333333334</v>
      </c>
      <c r="AB1602" s="131">
        <f t="shared" si="416"/>
        <v>2.0010809000000001E-2</v>
      </c>
      <c r="AC1602" s="131">
        <f t="shared" si="417"/>
        <v>5.9561518000000001E-4</v>
      </c>
      <c r="AD1602" s="131">
        <f t="shared" si="418"/>
        <v>3.7800653999999997E-4</v>
      </c>
      <c r="AE1602" s="131">
        <f t="shared" si="419"/>
        <v>3.7800653999999997E-4</v>
      </c>
      <c r="AF1602" s="131">
        <f t="shared" si="420"/>
        <v>1.2548010999999999E-4</v>
      </c>
      <c r="AH1602">
        <v>1.9748403000000001</v>
      </c>
      <c r="AI1602" s="71">
        <v>1.4213545999999999</v>
      </c>
      <c r="AJ1602" s="71">
        <v>0</v>
      </c>
      <c r="AK1602" s="71">
        <v>0</v>
      </c>
      <c r="AL1602" s="71">
        <v>5.8912799000000002E-2</v>
      </c>
      <c r="AM1602" s="71">
        <v>0.34669121000000003</v>
      </c>
      <c r="AN1602" s="71">
        <v>0.14788162999999999</v>
      </c>
      <c r="AP1602" s="129">
        <v>2.2641153999999998E-3</v>
      </c>
      <c r="AQ1602" s="129">
        <v>2.1400952999999999E-3</v>
      </c>
      <c r="AR1602" s="129">
        <v>1.0244739E-4</v>
      </c>
      <c r="AS1602" s="129">
        <v>2.1572681999999998E-5</v>
      </c>
      <c r="AT1602" s="172">
        <f t="shared" si="427"/>
        <v>1.2830307994119999E-7</v>
      </c>
      <c r="AU1602" s="172">
        <f t="shared" si="428"/>
        <v>3.7887349861300002E-10</v>
      </c>
      <c r="AV1602" s="185">
        <f t="shared" si="429"/>
        <v>3.0213840708000002E-3</v>
      </c>
      <c r="AW1602" s="121">
        <v>1.2380021E-7</v>
      </c>
      <c r="AX1602" s="121">
        <v>3.7353510000000002E-10</v>
      </c>
      <c r="AY1602" s="121">
        <v>1.0205513E-14</v>
      </c>
      <c r="AZ1602" s="121">
        <v>0</v>
      </c>
      <c r="BA1602" s="121">
        <v>0</v>
      </c>
      <c r="BB1602" s="121">
        <v>4.4668411999999999E-12</v>
      </c>
      <c r="BC1602" s="121">
        <v>4.4984031000000003E-9</v>
      </c>
      <c r="BD1602" s="121">
        <v>1.0186576999999999E-12</v>
      </c>
      <c r="BE1602" s="121">
        <v>4.3095354E-12</v>
      </c>
      <c r="BF1602" s="121">
        <v>0</v>
      </c>
      <c r="BG1602" s="121">
        <v>0</v>
      </c>
      <c r="BH1602" s="121">
        <v>0</v>
      </c>
      <c r="BI1602" s="121">
        <v>0</v>
      </c>
      <c r="BJ1602" s="121">
        <v>0</v>
      </c>
      <c r="BK1602" s="121">
        <v>0</v>
      </c>
      <c r="BL1602" s="121">
        <v>0</v>
      </c>
      <c r="BM1602" s="121">
        <v>0</v>
      </c>
      <c r="BN1602" s="121">
        <v>4.8100707999999999E-6</v>
      </c>
      <c r="BO1602" s="121">
        <v>3.0165740000000002E-3</v>
      </c>
      <c r="BP1602" s="121">
        <v>0</v>
      </c>
      <c r="BQ1602" s="121">
        <v>0</v>
      </c>
      <c r="BR1602" s="121">
        <v>0</v>
      </c>
      <c r="BT1602" s="71">
        <v>5.5668114999999996E-6</v>
      </c>
      <c r="BU1602" s="71">
        <v>2.9711239000000001E-8</v>
      </c>
      <c r="BV1602" s="71">
        <v>3.7196963999999998E-6</v>
      </c>
      <c r="BW1602" s="71">
        <v>7.9358703999999999E-11</v>
      </c>
      <c r="BX1602" s="71">
        <v>7.0050934999999999E-8</v>
      </c>
      <c r="BY1602" s="71">
        <v>0</v>
      </c>
      <c r="BZ1602" s="71">
        <v>0</v>
      </c>
      <c r="CA1602" s="71">
        <v>0</v>
      </c>
      <c r="CB1602" s="71">
        <v>0</v>
      </c>
      <c r="CC1602" s="71">
        <v>2.4208506000000001E-10</v>
      </c>
      <c r="CD1602" s="71">
        <v>0</v>
      </c>
      <c r="CE1602" s="71">
        <v>0</v>
      </c>
      <c r="CF1602" s="71">
        <v>0</v>
      </c>
      <c r="CG1602" s="71">
        <v>3.3792242E-8</v>
      </c>
      <c r="CH1602" s="71">
        <v>1.7132390999999999E-6</v>
      </c>
      <c r="CI1602" s="71">
        <v>1.5912434999999999E-13</v>
      </c>
      <c r="CJ1602" s="71">
        <v>0</v>
      </c>
      <c r="CL1602" s="186">
        <v>0</v>
      </c>
      <c r="CM1602" s="186">
        <v>0.13340539000000001</v>
      </c>
      <c r="CN1602" s="187">
        <v>0</v>
      </c>
      <c r="CO1602" s="186">
        <v>2.0327997000000001E-5</v>
      </c>
      <c r="CP1602" s="186">
        <v>0</v>
      </c>
      <c r="CQ1602" s="186">
        <v>0</v>
      </c>
      <c r="CR1602" s="186">
        <v>2.5120717999999998E-6</v>
      </c>
      <c r="CS1602" s="186">
        <v>0</v>
      </c>
      <c r="CT1602" s="186">
        <v>0</v>
      </c>
      <c r="CU1602" s="186">
        <v>0</v>
      </c>
    </row>
    <row r="1603" spans="1:99" ht="14.4">
      <c r="A1603" t="s">
        <v>3660</v>
      </c>
      <c r="B1603" s="92" t="s">
        <v>1860</v>
      </c>
      <c r="C1603" s="126" t="str">
        <f t="shared" si="425"/>
        <v>B.046.04.129</v>
      </c>
      <c r="D1603" s="11" t="s">
        <v>1861</v>
      </c>
      <c r="E1603" s="125" t="s">
        <v>1058</v>
      </c>
      <c r="F1603" s="128" t="str">
        <f t="shared" si="426"/>
        <v>Electricity Qinghai production</v>
      </c>
      <c r="G1603" s="131">
        <f t="shared" si="421"/>
        <v>5.1025645629999995E-3</v>
      </c>
      <c r="H1603" s="183">
        <f t="shared" si="422"/>
        <v>6.2777868999999996E-5</v>
      </c>
      <c r="I1603" s="183">
        <f t="shared" si="423"/>
        <v>1.1308019400000001E-4</v>
      </c>
      <c r="J1603" s="184">
        <f t="shared" si="424"/>
        <v>2.0941800000000001E-4</v>
      </c>
      <c r="K1603" s="183">
        <v>4.7172884999999998E-3</v>
      </c>
      <c r="L1603" s="188">
        <v>6.2734434999999996E-5</v>
      </c>
      <c r="M1603" s="188">
        <v>5.0345759000000003E-5</v>
      </c>
      <c r="N1603" s="188">
        <v>4.7072971000000002E-5</v>
      </c>
      <c r="O1603" s="188">
        <v>1.5704898000000001E-5</v>
      </c>
      <c r="P1603" s="146">
        <v>0</v>
      </c>
      <c r="Q1603" s="146">
        <v>0</v>
      </c>
      <c r="R1603" s="188">
        <v>0</v>
      </c>
      <c r="S1603" s="188">
        <v>2.0941800000000001E-4</v>
      </c>
      <c r="T1603" s="146">
        <v>0</v>
      </c>
      <c r="U1603" s="146">
        <v>0</v>
      </c>
      <c r="V1603" s="146">
        <v>0</v>
      </c>
      <c r="W1603" s="146">
        <v>0</v>
      </c>
      <c r="X1603" s="146">
        <v>0</v>
      </c>
      <c r="Z1603" s="157">
        <f t="shared" si="415"/>
        <v>3.1448589999999998E-2</v>
      </c>
      <c r="AB1603" s="131">
        <f t="shared" si="416"/>
        <v>4.7172884999999998E-3</v>
      </c>
      <c r="AC1603" s="131">
        <f t="shared" si="417"/>
        <v>1.75858063E-4</v>
      </c>
      <c r="AD1603" s="131">
        <f t="shared" si="418"/>
        <v>1.1308019400000001E-4</v>
      </c>
      <c r="AE1603" s="131">
        <f t="shared" si="419"/>
        <v>1.1308019400000001E-4</v>
      </c>
      <c r="AF1603" s="131">
        <f t="shared" si="420"/>
        <v>2.0941800000000001E-4</v>
      </c>
      <c r="AH1603">
        <v>1.2426729000000001</v>
      </c>
      <c r="AI1603" s="71">
        <v>0.3135619</v>
      </c>
      <c r="AJ1603" s="71">
        <v>0</v>
      </c>
      <c r="AK1603" s="71">
        <v>0</v>
      </c>
      <c r="AL1603" s="71">
        <v>1.2996621999999999E-2</v>
      </c>
      <c r="AM1603" s="71">
        <v>0.41423792999999998</v>
      </c>
      <c r="AN1603" s="71">
        <v>0.50187643000000004</v>
      </c>
      <c r="AP1603" s="129">
        <v>5.3898434E-4</v>
      </c>
      <c r="AQ1603" s="129">
        <v>5.0992785000000004E-4</v>
      </c>
      <c r="AR1603" s="129">
        <v>2.4247645000000001E-5</v>
      </c>
      <c r="AS1603" s="129">
        <v>4.8088428999999998E-6</v>
      </c>
      <c r="AT1603" s="172">
        <f t="shared" si="427"/>
        <v>3.0571214232599997E-8</v>
      </c>
      <c r="AU1603" s="172">
        <f t="shared" si="428"/>
        <v>8.9673243677200001E-11</v>
      </c>
      <c r="AV1603" s="185">
        <f t="shared" si="429"/>
        <v>6.7350741010000002E-4</v>
      </c>
      <c r="AW1603" s="121">
        <v>2.9184291999999999E-8</v>
      </c>
      <c r="AX1603" s="121">
        <v>8.8056052999999994E-11</v>
      </c>
      <c r="AY1603" s="121">
        <v>2.4058171999999998E-15</v>
      </c>
      <c r="AZ1603" s="121">
        <v>0</v>
      </c>
      <c r="BA1603" s="121">
        <v>0</v>
      </c>
      <c r="BB1603" s="121">
        <v>1.2614326000000001E-12</v>
      </c>
      <c r="BC1603" s="121">
        <v>1.3856608E-9</v>
      </c>
      <c r="BD1603" s="121">
        <v>2.8766816E-13</v>
      </c>
      <c r="BE1603" s="121">
        <v>1.3271167E-12</v>
      </c>
      <c r="BF1603" s="121">
        <v>0</v>
      </c>
      <c r="BG1603" s="121">
        <v>0</v>
      </c>
      <c r="BH1603" s="121">
        <v>0</v>
      </c>
      <c r="BI1603" s="121">
        <v>0</v>
      </c>
      <c r="BJ1603" s="121">
        <v>0</v>
      </c>
      <c r="BK1603" s="121">
        <v>0</v>
      </c>
      <c r="BL1603" s="121">
        <v>0</v>
      </c>
      <c r="BM1603" s="121">
        <v>0</v>
      </c>
      <c r="BN1603" s="121">
        <v>8.0276901000000003E-6</v>
      </c>
      <c r="BO1603" s="121">
        <v>6.6547972000000001E-4</v>
      </c>
      <c r="BP1603" s="121">
        <v>0</v>
      </c>
      <c r="BQ1603" s="121">
        <v>0</v>
      </c>
      <c r="BR1603" s="121">
        <v>0</v>
      </c>
      <c r="BT1603" s="71">
        <v>1.2952507E-6</v>
      </c>
      <c r="BU1603" s="71">
        <v>9.1495435999999993E-9</v>
      </c>
      <c r="BV1603" s="71">
        <v>8.7687014000000002E-7</v>
      </c>
      <c r="BW1603" s="71">
        <v>2.2410837999999999E-11</v>
      </c>
      <c r="BX1603" s="71">
        <v>2.1593937000000001E-8</v>
      </c>
      <c r="BY1603" s="71">
        <v>0</v>
      </c>
      <c r="BZ1603" s="71">
        <v>0</v>
      </c>
      <c r="CA1603" s="71">
        <v>0</v>
      </c>
      <c r="CB1603" s="71">
        <v>0</v>
      </c>
      <c r="CC1603" s="71">
        <v>6.8364637999999999E-11</v>
      </c>
      <c r="CD1603" s="71">
        <v>0</v>
      </c>
      <c r="CE1603" s="71">
        <v>0</v>
      </c>
      <c r="CF1603" s="71">
        <v>0</v>
      </c>
      <c r="CG1603" s="71">
        <v>9.5921798000000002E-9</v>
      </c>
      <c r="CH1603" s="71">
        <v>3.7795389999999998E-7</v>
      </c>
      <c r="CI1603" s="71">
        <v>2.6556801999999998E-13</v>
      </c>
      <c r="CJ1603" s="71">
        <v>0</v>
      </c>
      <c r="CL1603" s="186">
        <v>0</v>
      </c>
      <c r="CM1603" s="186">
        <v>3.1448589999999998E-2</v>
      </c>
      <c r="CN1603" s="187">
        <v>0</v>
      </c>
      <c r="CO1603" s="186">
        <v>6.2599845000000003E-6</v>
      </c>
      <c r="CP1603" s="186">
        <v>0</v>
      </c>
      <c r="CQ1603" s="186">
        <v>0</v>
      </c>
      <c r="CR1603" s="186">
        <v>7.7419789000000001E-7</v>
      </c>
      <c r="CS1603" s="186">
        <v>0</v>
      </c>
      <c r="CT1603" s="186">
        <v>0</v>
      </c>
      <c r="CU1603" s="186">
        <v>0</v>
      </c>
    </row>
    <row r="1604" spans="1:99" ht="14.4">
      <c r="A1604" t="s">
        <v>3661</v>
      </c>
      <c r="B1604" s="92" t="s">
        <v>1860</v>
      </c>
      <c r="C1604" s="126" t="str">
        <f t="shared" si="425"/>
        <v>B.046.04.130</v>
      </c>
      <c r="D1604" s="11" t="s">
        <v>1861</v>
      </c>
      <c r="E1604" s="125" t="s">
        <v>1058</v>
      </c>
      <c r="F1604" s="128" t="str">
        <f t="shared" si="426"/>
        <v>Electricity Ningxia production</v>
      </c>
      <c r="G1604" s="131">
        <f t="shared" si="421"/>
        <v>2.9182282291999997E-2</v>
      </c>
      <c r="H1604" s="183">
        <f t="shared" si="422"/>
        <v>2.9986185500000001E-4</v>
      </c>
      <c r="I1604" s="183">
        <f t="shared" si="423"/>
        <v>5.1295007000000002E-4</v>
      </c>
      <c r="J1604" s="184">
        <f t="shared" si="424"/>
        <v>7.2811367000000002E-5</v>
      </c>
      <c r="K1604" s="183">
        <v>2.8296658999999998E-2</v>
      </c>
      <c r="L1604" s="146">
        <v>2.7245048000000002E-4</v>
      </c>
      <c r="M1604" s="146">
        <v>2.4049959E-4</v>
      </c>
      <c r="N1604" s="146">
        <v>2.2924887999999999E-4</v>
      </c>
      <c r="O1604" s="188">
        <v>7.0612975000000001E-5</v>
      </c>
      <c r="P1604" s="146">
        <v>0</v>
      </c>
      <c r="Q1604" s="146">
        <v>0</v>
      </c>
      <c r="R1604" s="188">
        <v>0</v>
      </c>
      <c r="S1604" s="188">
        <v>7.2811367000000002E-5</v>
      </c>
      <c r="T1604" s="146">
        <v>0</v>
      </c>
      <c r="U1604" s="146">
        <v>0</v>
      </c>
      <c r="V1604" s="146">
        <v>0</v>
      </c>
      <c r="W1604" s="146">
        <v>0</v>
      </c>
      <c r="X1604" s="146">
        <v>0</v>
      </c>
      <c r="Z1604" s="157">
        <f t="shared" si="415"/>
        <v>0.18864439333333333</v>
      </c>
      <c r="AB1604" s="131">
        <f t="shared" si="416"/>
        <v>2.8296658999999998E-2</v>
      </c>
      <c r="AC1604" s="131">
        <f t="shared" si="417"/>
        <v>8.1281192499999997E-4</v>
      </c>
      <c r="AD1604" s="131">
        <f t="shared" si="418"/>
        <v>5.1295007000000002E-4</v>
      </c>
      <c r="AE1604" s="131">
        <f t="shared" si="419"/>
        <v>5.1295007000000002E-4</v>
      </c>
      <c r="AF1604" s="131">
        <f t="shared" si="420"/>
        <v>7.2811367000000002E-5</v>
      </c>
      <c r="AH1604">
        <v>2.3716962000000001</v>
      </c>
      <c r="AI1604" s="71">
        <v>2.0218104000000001</v>
      </c>
      <c r="AJ1604" s="71">
        <v>0</v>
      </c>
      <c r="AK1604" s="71">
        <v>0</v>
      </c>
      <c r="AL1604" s="71">
        <v>8.3800698000000007E-2</v>
      </c>
      <c r="AM1604" s="71">
        <v>0.25749559</v>
      </c>
      <c r="AN1604" s="71">
        <v>8.5895229000000003E-3</v>
      </c>
      <c r="AP1604" s="129">
        <v>3.1965685000000001E-3</v>
      </c>
      <c r="AQ1604" s="129">
        <v>3.0211436999999998E-3</v>
      </c>
      <c r="AR1604" s="129">
        <v>1.4476762999999999E-4</v>
      </c>
      <c r="AS1604" s="129">
        <v>3.0657205999999998E-5</v>
      </c>
      <c r="AT1604" s="172">
        <f t="shared" si="427"/>
        <v>1.811237238707E-7</v>
      </c>
      <c r="AU1604" s="172">
        <f t="shared" si="428"/>
        <v>5.3538326519599996E-10</v>
      </c>
      <c r="AV1604" s="185">
        <f t="shared" si="429"/>
        <v>4.2937264023999999E-3</v>
      </c>
      <c r="AW1604" s="121">
        <v>1.7506200000000001E-7</v>
      </c>
      <c r="AX1604" s="121">
        <v>5.2820430999999996E-10</v>
      </c>
      <c r="AY1604" s="121">
        <v>1.4431296000000002E-14</v>
      </c>
      <c r="AZ1604" s="121">
        <v>0</v>
      </c>
      <c r="BA1604" s="121">
        <v>0</v>
      </c>
      <c r="BB1604" s="121">
        <v>6.1432707000000003E-12</v>
      </c>
      <c r="BC1604" s="121">
        <v>6.0555806000000001E-9</v>
      </c>
      <c r="BD1604" s="121">
        <v>1.4009654E-12</v>
      </c>
      <c r="BE1604" s="121">
        <v>5.7635584999999997E-12</v>
      </c>
      <c r="BF1604" s="121">
        <v>0</v>
      </c>
      <c r="BG1604" s="121">
        <v>0</v>
      </c>
      <c r="BH1604" s="121">
        <v>0</v>
      </c>
      <c r="BI1604" s="121">
        <v>0</v>
      </c>
      <c r="BJ1604" s="121">
        <v>0</v>
      </c>
      <c r="BK1604" s="121">
        <v>0</v>
      </c>
      <c r="BL1604" s="121">
        <v>0</v>
      </c>
      <c r="BM1604" s="121">
        <v>0</v>
      </c>
      <c r="BN1604" s="121">
        <v>2.7911024000000001E-6</v>
      </c>
      <c r="BO1604" s="121">
        <v>4.2909352999999997E-3</v>
      </c>
      <c r="BP1604" s="121">
        <v>0</v>
      </c>
      <c r="BQ1604" s="121">
        <v>0</v>
      </c>
      <c r="BR1604" s="121">
        <v>0</v>
      </c>
      <c r="BT1604" s="71">
        <v>7.8794241000000001E-6</v>
      </c>
      <c r="BU1604" s="71">
        <v>3.9735714000000001E-8</v>
      </c>
      <c r="BV1604" s="71">
        <v>5.2599062999999998E-6</v>
      </c>
      <c r="BW1604" s="71">
        <v>1.0914245E-10</v>
      </c>
      <c r="BX1604" s="71">
        <v>9.5935945999999996E-8</v>
      </c>
      <c r="BY1604" s="71">
        <v>0</v>
      </c>
      <c r="BZ1604" s="71">
        <v>0</v>
      </c>
      <c r="CA1604" s="71">
        <v>0</v>
      </c>
      <c r="CB1604" s="71">
        <v>0</v>
      </c>
      <c r="CC1604" s="71">
        <v>3.3294089000000003E-10</v>
      </c>
      <c r="CD1604" s="71">
        <v>0</v>
      </c>
      <c r="CE1604" s="71">
        <v>0</v>
      </c>
      <c r="CF1604" s="71">
        <v>0</v>
      </c>
      <c r="CG1604" s="71">
        <v>4.6401539000000003E-8</v>
      </c>
      <c r="CH1604" s="71">
        <v>2.4370024999999999E-6</v>
      </c>
      <c r="CI1604" s="71">
        <v>9.2333851000000004E-14</v>
      </c>
      <c r="CJ1604" s="71">
        <v>0</v>
      </c>
      <c r="CL1604" s="186">
        <v>0</v>
      </c>
      <c r="CM1604" s="186">
        <v>0.18864439999999999</v>
      </c>
      <c r="CN1604" s="187">
        <v>0</v>
      </c>
      <c r="CO1604" s="186">
        <v>2.7186597E-5</v>
      </c>
      <c r="CP1604" s="186">
        <v>0</v>
      </c>
      <c r="CQ1604" s="186">
        <v>0</v>
      </c>
      <c r="CR1604" s="186">
        <v>3.4223248999999999E-6</v>
      </c>
      <c r="CS1604" s="186">
        <v>0</v>
      </c>
      <c r="CT1604" s="186">
        <v>0</v>
      </c>
      <c r="CU1604" s="186">
        <v>0</v>
      </c>
    </row>
    <row r="1605" spans="1:99" ht="14.4">
      <c r="A1605" t="s">
        <v>3662</v>
      </c>
      <c r="B1605" s="92" t="s">
        <v>1860</v>
      </c>
      <c r="C1605" s="126" t="str">
        <f t="shared" si="425"/>
        <v>B.046.04.131</v>
      </c>
      <c r="D1605" s="11" t="s">
        <v>1861</v>
      </c>
      <c r="E1605" s="125" t="s">
        <v>1058</v>
      </c>
      <c r="F1605" s="128" t="str">
        <f t="shared" si="426"/>
        <v>Electricity Xinjiang production</v>
      </c>
      <c r="G1605" s="131">
        <f t="shared" si="421"/>
        <v>2.7974734986000001E-2</v>
      </c>
      <c r="H1605" s="183">
        <f t="shared" si="422"/>
        <v>2.8697098800000001E-4</v>
      </c>
      <c r="I1605" s="183">
        <f t="shared" si="423"/>
        <v>4.9037112000000003E-4</v>
      </c>
      <c r="J1605" s="184">
        <f t="shared" si="424"/>
        <v>7.6988878000000004E-5</v>
      </c>
      <c r="K1605" s="190">
        <v>2.7120404000000001E-2</v>
      </c>
      <c r="L1605" s="188">
        <v>2.6089469999999998E-4</v>
      </c>
      <c r="M1605" s="188">
        <v>2.2947642E-4</v>
      </c>
      <c r="N1605" s="188">
        <v>2.1912006000000001E-4</v>
      </c>
      <c r="O1605" s="188">
        <v>6.7850928000000001E-5</v>
      </c>
      <c r="P1605" s="146">
        <v>0</v>
      </c>
      <c r="Q1605" s="146">
        <v>0</v>
      </c>
      <c r="R1605" s="146">
        <v>0</v>
      </c>
      <c r="S1605" s="188">
        <v>7.6988878000000004E-5</v>
      </c>
      <c r="T1605" s="146">
        <v>0</v>
      </c>
      <c r="U1605" s="146">
        <v>0</v>
      </c>
      <c r="V1605" s="146">
        <v>0</v>
      </c>
      <c r="W1605" s="146">
        <v>0</v>
      </c>
      <c r="X1605" s="146">
        <v>0</v>
      </c>
      <c r="Z1605" s="157">
        <f t="shared" si="415"/>
        <v>0.18080269333333335</v>
      </c>
      <c r="AB1605" s="131">
        <f t="shared" si="416"/>
        <v>2.7120404000000001E-2</v>
      </c>
      <c r="AC1605" s="131">
        <f t="shared" si="417"/>
        <v>7.773421080000001E-4</v>
      </c>
      <c r="AD1605" s="131">
        <f t="shared" si="418"/>
        <v>4.9037112000000003E-4</v>
      </c>
      <c r="AE1605" s="131">
        <f t="shared" si="419"/>
        <v>4.9037112000000003E-4</v>
      </c>
      <c r="AF1605" s="131">
        <f t="shared" si="420"/>
        <v>7.6988878000000004E-5</v>
      </c>
      <c r="AH1605">
        <v>2.3157787999999999</v>
      </c>
      <c r="AI1605" s="71">
        <v>1.9372056</v>
      </c>
      <c r="AJ1605" s="71">
        <v>0</v>
      </c>
      <c r="AK1605" s="71">
        <v>0</v>
      </c>
      <c r="AL1605" s="71">
        <v>8.0293971000000006E-2</v>
      </c>
      <c r="AM1605" s="71">
        <v>0.22462446999999999</v>
      </c>
      <c r="AN1605" s="71">
        <v>7.3654758000000001E-2</v>
      </c>
      <c r="AP1605" s="129">
        <v>3.0636577999999999E-3</v>
      </c>
      <c r="AQ1605" s="129">
        <v>2.895534E-3</v>
      </c>
      <c r="AR1605" s="129">
        <v>1.3874752999999999E-4</v>
      </c>
      <c r="AS1605" s="129">
        <v>2.9376301000000001E-5</v>
      </c>
      <c r="AT1605" s="172">
        <f t="shared" si="427"/>
        <v>1.7359316354469999E-7</v>
      </c>
      <c r="AU1605" s="172">
        <f t="shared" si="428"/>
        <v>5.1311954990600007E-10</v>
      </c>
      <c r="AV1605" s="185">
        <f t="shared" si="429"/>
        <v>4.1143279402999994E-3</v>
      </c>
      <c r="AW1605" s="121">
        <v>1.677849E-7</v>
      </c>
      <c r="AX1605" s="121">
        <v>5.0624755000000003E-10</v>
      </c>
      <c r="AY1605" s="121">
        <v>1.3831406E-14</v>
      </c>
      <c r="AZ1605" s="121">
        <v>0</v>
      </c>
      <c r="BA1605" s="121">
        <v>0</v>
      </c>
      <c r="BB1605" s="121">
        <v>5.8718447E-12</v>
      </c>
      <c r="BC1605" s="121">
        <v>5.8023917000000004E-9</v>
      </c>
      <c r="BD1605" s="121">
        <v>1.339067E-12</v>
      </c>
      <c r="BE1605" s="121">
        <v>5.5191014999999998E-12</v>
      </c>
      <c r="BF1605" s="121">
        <v>0</v>
      </c>
      <c r="BG1605" s="121">
        <v>0</v>
      </c>
      <c r="BH1605" s="121">
        <v>0</v>
      </c>
      <c r="BI1605" s="121">
        <v>0</v>
      </c>
      <c r="BJ1605" s="121">
        <v>0</v>
      </c>
      <c r="BK1605" s="121">
        <v>0</v>
      </c>
      <c r="BL1605" s="121">
        <v>0</v>
      </c>
      <c r="BM1605" s="121">
        <v>0</v>
      </c>
      <c r="BN1605" s="121">
        <v>2.9512402999999999E-6</v>
      </c>
      <c r="BO1605" s="121">
        <v>4.1113766999999997E-3</v>
      </c>
      <c r="BP1605" s="121">
        <v>0</v>
      </c>
      <c r="BQ1605" s="121">
        <v>0</v>
      </c>
      <c r="BR1605" s="121">
        <v>0</v>
      </c>
      <c r="BT1605" s="71">
        <v>7.5511868000000002E-6</v>
      </c>
      <c r="BU1605" s="71">
        <v>3.8050353000000003E-8</v>
      </c>
      <c r="BV1605" s="71">
        <v>5.0412588999999999E-6</v>
      </c>
      <c r="BW1605" s="71">
        <v>1.0432025E-10</v>
      </c>
      <c r="BX1605" s="71">
        <v>9.2075404000000005E-8</v>
      </c>
      <c r="BY1605" s="71">
        <v>0</v>
      </c>
      <c r="BZ1605" s="71">
        <v>0</v>
      </c>
      <c r="CA1605" s="71">
        <v>0</v>
      </c>
      <c r="CB1605" s="71">
        <v>0</v>
      </c>
      <c r="CC1605" s="71">
        <v>3.1823067999999998E-10</v>
      </c>
      <c r="CD1605" s="71">
        <v>0</v>
      </c>
      <c r="CE1605" s="71">
        <v>0</v>
      </c>
      <c r="CF1605" s="71">
        <v>0</v>
      </c>
      <c r="CG1605" s="71">
        <v>4.4355957999999997E-8</v>
      </c>
      <c r="CH1605" s="71">
        <v>2.3350236000000001E-6</v>
      </c>
      <c r="CI1605" s="71">
        <v>9.7631453000000006E-14</v>
      </c>
      <c r="CJ1605" s="71">
        <v>0</v>
      </c>
      <c r="CL1605" s="186">
        <v>0</v>
      </c>
      <c r="CM1605" s="186">
        <v>0.18080270000000001</v>
      </c>
      <c r="CN1605" s="187">
        <v>0</v>
      </c>
      <c r="CO1605" s="186">
        <v>2.6033497999999999E-5</v>
      </c>
      <c r="CP1605" s="186">
        <v>0</v>
      </c>
      <c r="CQ1605" s="186">
        <v>0</v>
      </c>
      <c r="CR1605" s="186">
        <v>3.2829787999999999E-6</v>
      </c>
      <c r="CS1605" s="186">
        <v>0</v>
      </c>
      <c r="CT1605" s="186">
        <v>0</v>
      </c>
      <c r="CU1605" s="186">
        <v>0</v>
      </c>
    </row>
    <row r="1606" spans="1:99" ht="14.4">
      <c r="B1606" s="92"/>
      <c r="C1606" s="126"/>
      <c r="D1606" s="1" t="s">
        <v>1863</v>
      </c>
      <c r="E1606" s="125"/>
      <c r="J1606" s="158"/>
      <c r="K1606" s="4"/>
      <c r="L1606" s="4"/>
      <c r="M1606" s="4"/>
      <c r="N1606" s="4"/>
      <c r="O1606" s="4"/>
      <c r="S1606" s="4"/>
      <c r="AT1606" s="4"/>
      <c r="AU1606" s="4"/>
      <c r="AV1606" s="16"/>
      <c r="CN1606" s="97"/>
    </row>
    <row r="1607" spans="1:99" ht="14.4">
      <c r="A1607" t="s">
        <v>3663</v>
      </c>
      <c r="B1607" s="92" t="s">
        <v>1862</v>
      </c>
      <c r="C1607" s="126" t="str">
        <f t="shared" si="425"/>
        <v>B.046.06.101</v>
      </c>
      <c r="D1607" s="11" t="s">
        <v>1863</v>
      </c>
      <c r="E1607" s="125" t="s">
        <v>1058</v>
      </c>
      <c r="F1607" s="128" t="str">
        <f t="shared" si="426"/>
        <v>Electricity Andaman  &amp; Nicobar production</v>
      </c>
      <c r="G1607" s="131">
        <f t="shared" si="421"/>
        <v>5.9237657434000002E-2</v>
      </c>
      <c r="H1607" s="183">
        <f t="shared" si="422"/>
        <v>1.95080943E-3</v>
      </c>
      <c r="I1607" s="183">
        <f t="shared" si="423"/>
        <v>1.14670556E-2</v>
      </c>
      <c r="J1607" s="184">
        <f t="shared" si="424"/>
        <v>3.0064404000000001E-5</v>
      </c>
      <c r="K1607" s="183">
        <v>4.5789728000000002E-2</v>
      </c>
      <c r="L1607" s="146">
        <v>9.5461603999999999E-3</v>
      </c>
      <c r="M1607" s="146">
        <v>1.9208952E-3</v>
      </c>
      <c r="N1607" s="146">
        <v>1.6302619999999999E-3</v>
      </c>
      <c r="O1607" s="188">
        <v>3.2054742999999998E-4</v>
      </c>
      <c r="P1607" s="146">
        <v>0</v>
      </c>
      <c r="Q1607" s="146">
        <v>0</v>
      </c>
      <c r="R1607" s="188">
        <v>0</v>
      </c>
      <c r="S1607" s="188">
        <v>3.0064404000000001E-5</v>
      </c>
      <c r="T1607" s="146">
        <v>0</v>
      </c>
      <c r="U1607" s="146">
        <v>0</v>
      </c>
      <c r="V1607" s="146">
        <v>0</v>
      </c>
      <c r="W1607" s="146">
        <v>0</v>
      </c>
      <c r="X1607" s="146">
        <v>0</v>
      </c>
      <c r="Z1607" s="157">
        <f t="shared" si="415"/>
        <v>0.30526485333333336</v>
      </c>
      <c r="AB1607" s="131">
        <f t="shared" si="416"/>
        <v>4.5789728000000002E-2</v>
      </c>
      <c r="AC1607" s="131">
        <f t="shared" si="417"/>
        <v>1.341786503E-2</v>
      </c>
      <c r="AD1607" s="131">
        <f t="shared" si="418"/>
        <v>1.14670556E-2</v>
      </c>
      <c r="AE1607" s="131">
        <f t="shared" si="419"/>
        <v>1.14670556E-2</v>
      </c>
      <c r="AF1607" s="131">
        <f t="shared" si="420"/>
        <v>3.0064404000000001E-5</v>
      </c>
      <c r="AH1607">
        <v>3.9870644</v>
      </c>
      <c r="AI1607" s="71">
        <v>3.8612814000000002</v>
      </c>
      <c r="AJ1607" s="71">
        <v>0</v>
      </c>
      <c r="AK1607" s="71">
        <v>0</v>
      </c>
      <c r="AL1607" s="71">
        <v>0</v>
      </c>
      <c r="AM1607" s="71">
        <v>8.0505866999999995E-2</v>
      </c>
      <c r="AN1607" s="71">
        <v>4.5277162000000003E-2</v>
      </c>
      <c r="AP1607" s="129">
        <v>8.2657029999999992E-3</v>
      </c>
      <c r="AQ1607" s="129">
        <v>7.7015711000000004E-3</v>
      </c>
      <c r="AR1607" s="129">
        <v>2.8842812999999999E-4</v>
      </c>
      <c r="AS1607" s="129">
        <v>2.7570372000000002E-4</v>
      </c>
      <c r="AT1607" s="172">
        <f t="shared" si="427"/>
        <v>4.6172488675899999E-7</v>
      </c>
      <c r="AU1607" s="172">
        <f t="shared" si="428"/>
        <v>1.0666720648610002E-9</v>
      </c>
      <c r="AV1607" s="185">
        <f t="shared" si="429"/>
        <v>3.8613966468800005E-2</v>
      </c>
      <c r="AW1607" s="121">
        <v>2.8328577999999998E-7</v>
      </c>
      <c r="AX1607" s="121">
        <v>8.5474157999999999E-10</v>
      </c>
      <c r="AY1607" s="121">
        <v>2.3352761000000001E-14</v>
      </c>
      <c r="AZ1607" s="121">
        <v>0</v>
      </c>
      <c r="BA1607" s="121">
        <v>0</v>
      </c>
      <c r="BB1607" s="121">
        <v>4.3686759000000003E-11</v>
      </c>
      <c r="BC1607" s="121">
        <v>1.7839541999999999E-7</v>
      </c>
      <c r="BD1607" s="121">
        <v>9.9627121000000005E-12</v>
      </c>
      <c r="BE1607" s="121">
        <v>2.0194442E-10</v>
      </c>
      <c r="BF1607" s="121">
        <v>0</v>
      </c>
      <c r="BG1607" s="121">
        <v>0</v>
      </c>
      <c r="BH1607" s="121">
        <v>0</v>
      </c>
      <c r="BI1607" s="121">
        <v>0</v>
      </c>
      <c r="BJ1607" s="121">
        <v>0</v>
      </c>
      <c r="BK1607" s="121">
        <v>0</v>
      </c>
      <c r="BL1607" s="121">
        <v>0</v>
      </c>
      <c r="BM1607" s="121">
        <v>0</v>
      </c>
      <c r="BN1607" s="121">
        <v>1.1524688000000001E-6</v>
      </c>
      <c r="BO1607" s="121">
        <v>3.8612814000000002E-2</v>
      </c>
      <c r="BP1607" s="121">
        <v>0</v>
      </c>
      <c r="BQ1607" s="121">
        <v>0</v>
      </c>
      <c r="BR1607" s="121">
        <v>0</v>
      </c>
      <c r="BT1607" s="71">
        <v>1.6405160000000001E-5</v>
      </c>
      <c r="BU1607" s="71">
        <v>1.3922658E-6</v>
      </c>
      <c r="BV1607" s="71">
        <v>8.5115941000000002E-6</v>
      </c>
      <c r="BW1607" s="71">
        <v>7.7614681999999995E-10</v>
      </c>
      <c r="BX1607" s="71">
        <v>1.4337729000000001E-6</v>
      </c>
      <c r="BY1607" s="71">
        <v>0</v>
      </c>
      <c r="BZ1607" s="71">
        <v>0</v>
      </c>
      <c r="CA1607" s="71">
        <v>0</v>
      </c>
      <c r="CB1607" s="71">
        <v>0</v>
      </c>
      <c r="CC1607" s="71">
        <v>2.3676488999999998E-9</v>
      </c>
      <c r="CD1607" s="71">
        <v>0</v>
      </c>
      <c r="CE1607" s="71">
        <v>0</v>
      </c>
      <c r="CF1607" s="71">
        <v>0</v>
      </c>
      <c r="CG1607" s="71">
        <v>4.020098E-7</v>
      </c>
      <c r="CH1607" s="71">
        <v>4.6623738000000003E-6</v>
      </c>
      <c r="CI1607" s="71">
        <v>3.8125396E-14</v>
      </c>
      <c r="CJ1607" s="71">
        <v>0</v>
      </c>
      <c r="CL1607" s="186">
        <v>0</v>
      </c>
      <c r="CM1607" s="186">
        <v>0.30526484999999998</v>
      </c>
      <c r="CN1607" s="187">
        <v>0</v>
      </c>
      <c r="CO1607" s="186">
        <v>9.5256802000000002E-4</v>
      </c>
      <c r="CP1607" s="186">
        <v>0</v>
      </c>
      <c r="CQ1607" s="186">
        <v>0</v>
      </c>
      <c r="CR1607" s="186">
        <v>6.6206181000000005E-5</v>
      </c>
      <c r="CS1607" s="186">
        <v>0</v>
      </c>
      <c r="CT1607" s="186">
        <v>0</v>
      </c>
      <c r="CU1607" s="186">
        <v>0</v>
      </c>
    </row>
    <row r="1608" spans="1:99" ht="14.4">
      <c r="A1608" t="s">
        <v>3664</v>
      </c>
      <c r="B1608" s="92" t="s">
        <v>1862</v>
      </c>
      <c r="C1608" s="126" t="str">
        <f t="shared" si="425"/>
        <v>B.046.06.102</v>
      </c>
      <c r="D1608" s="11" t="s">
        <v>1863</v>
      </c>
      <c r="E1608" s="125" t="s">
        <v>1058</v>
      </c>
      <c r="F1608" s="128" t="str">
        <f t="shared" si="426"/>
        <v>Electricity Andhra Pradesh production</v>
      </c>
      <c r="G1608" s="131">
        <f t="shared" si="421"/>
        <v>4.3414161150999997E-2</v>
      </c>
      <c r="H1608" s="183">
        <f t="shared" si="422"/>
        <v>1.4344159099999999E-3</v>
      </c>
      <c r="I1608" s="183">
        <f t="shared" si="423"/>
        <v>2.16702867E-3</v>
      </c>
      <c r="J1608" s="184">
        <f t="shared" si="424"/>
        <v>6.3345571000000006E-5</v>
      </c>
      <c r="K1608" s="183">
        <v>3.9749370999999999E-2</v>
      </c>
      <c r="L1608" s="188">
        <v>7.0192987E-4</v>
      </c>
      <c r="M1608" s="188">
        <v>1.4650988E-3</v>
      </c>
      <c r="N1608" s="188">
        <v>1.2600877E-3</v>
      </c>
      <c r="O1608" s="188">
        <v>1.7432820999999999E-4</v>
      </c>
      <c r="P1608" s="146">
        <v>0</v>
      </c>
      <c r="Q1608" s="146">
        <v>0</v>
      </c>
      <c r="R1608" s="188">
        <v>0</v>
      </c>
      <c r="S1608" s="188">
        <v>6.3345571000000006E-5</v>
      </c>
      <c r="T1608" s="146">
        <v>0</v>
      </c>
      <c r="U1608" s="146">
        <v>0</v>
      </c>
      <c r="V1608" s="146">
        <v>0</v>
      </c>
      <c r="W1608" s="146">
        <v>0</v>
      </c>
      <c r="X1608" s="146">
        <v>0</v>
      </c>
      <c r="Z1608" s="157">
        <f t="shared" si="415"/>
        <v>0.26499580666666667</v>
      </c>
      <c r="AB1608" s="131">
        <f t="shared" si="416"/>
        <v>3.9749370999999999E-2</v>
      </c>
      <c r="AC1608" s="131">
        <f t="shared" si="417"/>
        <v>3.6014445800000004E-3</v>
      </c>
      <c r="AD1608" s="131">
        <f t="shared" si="418"/>
        <v>2.16702867E-3</v>
      </c>
      <c r="AE1608" s="131">
        <f t="shared" si="419"/>
        <v>2.16702867E-3</v>
      </c>
      <c r="AF1608" s="131">
        <f t="shared" si="420"/>
        <v>6.3345571000000006E-5</v>
      </c>
      <c r="AH1608">
        <v>3.0815872</v>
      </c>
      <c r="AI1608" s="71">
        <v>2.8317098999999999</v>
      </c>
      <c r="AJ1608" s="71">
        <v>0</v>
      </c>
      <c r="AK1608" s="71">
        <v>0</v>
      </c>
      <c r="AL1608" s="71">
        <v>3.9856062000000001E-3</v>
      </c>
      <c r="AM1608" s="71">
        <v>0.20475207000000001</v>
      </c>
      <c r="AN1608" s="71">
        <v>4.1139561999999998E-2</v>
      </c>
      <c r="AP1608" s="129">
        <v>4.6037303999999996E-3</v>
      </c>
      <c r="AQ1608" s="129">
        <v>4.3606868000000002E-3</v>
      </c>
      <c r="AR1608" s="129">
        <v>2.0673649999999999E-4</v>
      </c>
      <c r="AS1608" s="129">
        <v>3.6307051999999999E-5</v>
      </c>
      <c r="AT1608" s="172">
        <f t="shared" si="427"/>
        <v>2.6143206805499998E-7</v>
      </c>
      <c r="AU1608" s="172">
        <f t="shared" si="428"/>
        <v>7.6455804597899997E-10</v>
      </c>
      <c r="AV1608" s="185">
        <f t="shared" si="429"/>
        <v>5.0850213469000004E-3</v>
      </c>
      <c r="AW1608" s="121">
        <v>2.4591610999999999E-7</v>
      </c>
      <c r="AX1608" s="121">
        <v>7.4198825E-10</v>
      </c>
      <c r="AY1608" s="121">
        <v>2.0272179000000001E-14</v>
      </c>
      <c r="AZ1608" s="121">
        <v>0</v>
      </c>
      <c r="BA1608" s="121">
        <v>0</v>
      </c>
      <c r="BB1608" s="121">
        <v>3.3767055000000003E-11</v>
      </c>
      <c r="BC1608" s="121">
        <v>1.5482191000000001E-8</v>
      </c>
      <c r="BD1608" s="121">
        <v>7.7005358000000006E-12</v>
      </c>
      <c r="BE1608" s="121">
        <v>1.4848988E-11</v>
      </c>
      <c r="BF1608" s="121">
        <v>0</v>
      </c>
      <c r="BG1608" s="121">
        <v>0</v>
      </c>
      <c r="BH1608" s="121">
        <v>0</v>
      </c>
      <c r="BI1608" s="121">
        <v>0</v>
      </c>
      <c r="BJ1608" s="121">
        <v>0</v>
      </c>
      <c r="BK1608" s="121">
        <v>0</v>
      </c>
      <c r="BL1608" s="121">
        <v>0</v>
      </c>
      <c r="BM1608" s="121">
        <v>0</v>
      </c>
      <c r="BN1608" s="121">
        <v>2.4282469000000002E-6</v>
      </c>
      <c r="BO1608" s="121">
        <v>5.0825931000000003E-3</v>
      </c>
      <c r="BP1608" s="121">
        <v>0</v>
      </c>
      <c r="BQ1608" s="121">
        <v>0</v>
      </c>
      <c r="BR1608" s="121">
        <v>0</v>
      </c>
      <c r="BT1608" s="71">
        <v>1.1400611000000001E-5</v>
      </c>
      <c r="BU1608" s="71">
        <v>1.0237341E-7</v>
      </c>
      <c r="BV1608" s="71">
        <v>7.3887861000000003E-6</v>
      </c>
      <c r="BW1608" s="71">
        <v>5.9991157999999996E-10</v>
      </c>
      <c r="BX1608" s="71">
        <v>2.4036621999999997E-7</v>
      </c>
      <c r="BY1608" s="71">
        <v>0</v>
      </c>
      <c r="BZ1608" s="71">
        <v>0</v>
      </c>
      <c r="CA1608" s="71">
        <v>0</v>
      </c>
      <c r="CB1608" s="71">
        <v>0</v>
      </c>
      <c r="CC1608" s="71">
        <v>1.8300403999999999E-9</v>
      </c>
      <c r="CD1608" s="71">
        <v>0</v>
      </c>
      <c r="CE1608" s="71">
        <v>0</v>
      </c>
      <c r="CF1608" s="71">
        <v>0</v>
      </c>
      <c r="CG1608" s="71">
        <v>2.4751798000000001E-7</v>
      </c>
      <c r="CH1608" s="71">
        <v>3.4191376E-6</v>
      </c>
      <c r="CI1608" s="71">
        <v>8.0330046999999995E-14</v>
      </c>
      <c r="CJ1608" s="71">
        <v>0</v>
      </c>
      <c r="CL1608" s="186">
        <v>0</v>
      </c>
      <c r="CM1608" s="186">
        <v>0.2649958</v>
      </c>
      <c r="CN1608" s="187">
        <v>0</v>
      </c>
      <c r="CO1608" s="186">
        <v>7.0042395999999994E-5</v>
      </c>
      <c r="CP1608" s="186">
        <v>0</v>
      </c>
      <c r="CQ1608" s="186">
        <v>0</v>
      </c>
      <c r="CR1608" s="186">
        <v>8.6277049000000008E-6</v>
      </c>
      <c r="CS1608" s="186">
        <v>0</v>
      </c>
      <c r="CT1608" s="186">
        <v>0</v>
      </c>
      <c r="CU1608" s="186">
        <v>0</v>
      </c>
    </row>
    <row r="1609" spans="1:99" ht="14.4">
      <c r="A1609" t="s">
        <v>3665</v>
      </c>
      <c r="B1609" s="92" t="s">
        <v>1862</v>
      </c>
      <c r="C1609" s="126" t="str">
        <f t="shared" si="425"/>
        <v>B.046.06.103</v>
      </c>
      <c r="D1609" s="11" t="s">
        <v>1863</v>
      </c>
      <c r="E1609" s="125" t="s">
        <v>1058</v>
      </c>
      <c r="F1609" s="128" t="str">
        <f t="shared" si="426"/>
        <v>Electricity Arunachal Pradesh production</v>
      </c>
      <c r="G1609" s="131">
        <f t="shared" si="421"/>
        <v>5.8946263792799994E-4</v>
      </c>
      <c r="H1609" s="183">
        <f t="shared" si="422"/>
        <v>7.3105639570000004E-6</v>
      </c>
      <c r="I1609" s="183">
        <f t="shared" si="423"/>
        <v>2.8553970999999999E-8</v>
      </c>
      <c r="J1609" s="184">
        <f t="shared" si="424"/>
        <v>2.274047E-4</v>
      </c>
      <c r="K1609" s="190">
        <v>3.5471881999999999E-4</v>
      </c>
      <c r="L1609" s="188">
        <v>1.5490225000000001E-8</v>
      </c>
      <c r="M1609" s="188">
        <v>1.3063746E-8</v>
      </c>
      <c r="N1609" s="188">
        <v>1.0378157000000001E-8</v>
      </c>
      <c r="O1609" s="188">
        <v>7.3001858000000002E-6</v>
      </c>
      <c r="P1609" s="146">
        <v>0</v>
      </c>
      <c r="Q1609" s="146">
        <v>0</v>
      </c>
      <c r="R1609" s="146">
        <v>0</v>
      </c>
      <c r="S1609" s="188">
        <v>2.274047E-4</v>
      </c>
      <c r="T1609" s="146">
        <v>0</v>
      </c>
      <c r="U1609" s="146">
        <v>0</v>
      </c>
      <c r="V1609" s="146">
        <v>0</v>
      </c>
      <c r="W1609" s="146">
        <v>0</v>
      </c>
      <c r="X1609" s="146">
        <v>0</v>
      </c>
      <c r="Z1609" s="157">
        <f t="shared" si="415"/>
        <v>2.3647921333333332E-3</v>
      </c>
      <c r="AB1609" s="131">
        <f t="shared" si="416"/>
        <v>3.5471881999999999E-4</v>
      </c>
      <c r="AC1609" s="131">
        <f t="shared" si="417"/>
        <v>7.3391179280000004E-6</v>
      </c>
      <c r="AD1609" s="131">
        <f t="shared" si="418"/>
        <v>2.8553970999999999E-8</v>
      </c>
      <c r="AE1609" s="131">
        <f t="shared" si="419"/>
        <v>2.8553970999999999E-8</v>
      </c>
      <c r="AF1609" s="131">
        <f t="shared" si="420"/>
        <v>2.274047E-4</v>
      </c>
      <c r="AH1609">
        <v>1.1821713</v>
      </c>
      <c r="AI1609" s="71">
        <v>0</v>
      </c>
      <c r="AJ1609" s="71">
        <v>0</v>
      </c>
      <c r="AK1609" s="71">
        <v>0</v>
      </c>
      <c r="AL1609" s="71">
        <v>0</v>
      </c>
      <c r="AM1609" s="71">
        <v>3.5465140000000002E-4</v>
      </c>
      <c r="AN1609" s="71">
        <v>1.1818166999999999</v>
      </c>
      <c r="AP1609" s="129">
        <v>4.0372249E-5</v>
      </c>
      <c r="AQ1609" s="129">
        <v>3.8519422000000003E-5</v>
      </c>
      <c r="AR1609" s="129">
        <v>1.7905861E-6</v>
      </c>
      <c r="AS1609" s="129">
        <v>6.2240666000000001E-8</v>
      </c>
      <c r="AT1609" s="172">
        <f t="shared" si="427"/>
        <v>2.30931784810748E-9</v>
      </c>
      <c r="AU1609" s="172">
        <f t="shared" si="428"/>
        <v>6.6219900169010001E-12</v>
      </c>
      <c r="AV1609" s="185">
        <f t="shared" si="429"/>
        <v>8.7171801000000004E-6</v>
      </c>
      <c r="AW1609" s="121">
        <v>2.1945271000000002E-9</v>
      </c>
      <c r="AX1609" s="121">
        <v>6.6214179999999999E-12</v>
      </c>
      <c r="AY1609" s="121">
        <v>1.8090660000000001E-16</v>
      </c>
      <c r="AZ1609" s="121">
        <v>0</v>
      </c>
      <c r="BA1609" s="121">
        <v>0</v>
      </c>
      <c r="BB1609" s="121">
        <v>2.7810748000000001E-16</v>
      </c>
      <c r="BC1609" s="121">
        <v>1.1479047E-10</v>
      </c>
      <c r="BD1609" s="121">
        <v>6.3422070999999995E-17</v>
      </c>
      <c r="BE1609" s="121">
        <v>3.2768822999999998E-16</v>
      </c>
      <c r="BF1609" s="121">
        <v>0</v>
      </c>
      <c r="BG1609" s="121">
        <v>0</v>
      </c>
      <c r="BH1609" s="121">
        <v>0</v>
      </c>
      <c r="BI1609" s="121">
        <v>0</v>
      </c>
      <c r="BJ1609" s="121">
        <v>0</v>
      </c>
      <c r="BK1609" s="121">
        <v>0</v>
      </c>
      <c r="BL1609" s="121">
        <v>0</v>
      </c>
      <c r="BM1609" s="121">
        <v>0</v>
      </c>
      <c r="BN1609" s="121">
        <v>8.7171801000000004E-6</v>
      </c>
      <c r="BO1609" s="121">
        <v>0</v>
      </c>
      <c r="BP1609" s="121">
        <v>0</v>
      </c>
      <c r="BQ1609" s="121">
        <v>0</v>
      </c>
      <c r="BR1609" s="121">
        <v>0</v>
      </c>
      <c r="BT1609" s="71">
        <v>7.2477489999999998E-8</v>
      </c>
      <c r="BU1609" s="71">
        <v>2.2591816999999998E-12</v>
      </c>
      <c r="BV1609" s="71">
        <v>6.5936679999999994E-8</v>
      </c>
      <c r="BW1609" s="71">
        <v>4.9409074999999997E-15</v>
      </c>
      <c r="BX1609" s="71">
        <v>6.5361124E-9</v>
      </c>
      <c r="BY1609" s="71">
        <v>0</v>
      </c>
      <c r="BZ1609" s="71">
        <v>0</v>
      </c>
      <c r="CA1609" s="71">
        <v>0</v>
      </c>
      <c r="CB1609" s="71">
        <v>0</v>
      </c>
      <c r="CC1609" s="71">
        <v>1.5072321000000001E-14</v>
      </c>
      <c r="CD1609" s="71">
        <v>0</v>
      </c>
      <c r="CE1609" s="71">
        <v>0</v>
      </c>
      <c r="CF1609" s="71">
        <v>0</v>
      </c>
      <c r="CG1609" s="71">
        <v>2.1304916999999999E-12</v>
      </c>
      <c r="CH1609" s="71">
        <v>0</v>
      </c>
      <c r="CI1609" s="71">
        <v>2.8837738000000002E-13</v>
      </c>
      <c r="CJ1609" s="71">
        <v>0</v>
      </c>
      <c r="CL1609" s="186">
        <v>0</v>
      </c>
      <c r="CM1609" s="186">
        <v>2.3647921000000001E-3</v>
      </c>
      <c r="CN1609" s="187">
        <v>0</v>
      </c>
      <c r="CO1609" s="186">
        <v>1.5456991999999999E-9</v>
      </c>
      <c r="CP1609" s="186">
        <v>0</v>
      </c>
      <c r="CQ1609" s="186">
        <v>0</v>
      </c>
      <c r="CR1609" s="186">
        <v>1.8214398E-7</v>
      </c>
      <c r="CS1609" s="186">
        <v>0</v>
      </c>
      <c r="CT1609" s="186">
        <v>0</v>
      </c>
      <c r="CU1609" s="186">
        <v>0</v>
      </c>
    </row>
    <row r="1610" spans="1:99" ht="14.4">
      <c r="A1610" t="s">
        <v>3666</v>
      </c>
      <c r="B1610" s="92" t="s">
        <v>1862</v>
      </c>
      <c r="C1610" s="126" t="str">
        <f t="shared" si="425"/>
        <v>B.046.06.104</v>
      </c>
      <c r="D1610" s="11" t="s">
        <v>1863</v>
      </c>
      <c r="E1610" s="125" t="s">
        <v>1058</v>
      </c>
      <c r="F1610" s="128" t="str">
        <f t="shared" si="426"/>
        <v>Electricity Assam production</v>
      </c>
      <c r="G1610" s="131">
        <f t="shared" si="421"/>
        <v>4.2902450554999999E-2</v>
      </c>
      <c r="H1610" s="183">
        <f t="shared" si="422"/>
        <v>1.9659617799999999E-3</v>
      </c>
      <c r="I1610" s="183">
        <f t="shared" si="423"/>
        <v>2.9042592100000002E-3</v>
      </c>
      <c r="J1610" s="184">
        <f t="shared" si="424"/>
        <v>3.6470565E-5</v>
      </c>
      <c r="K1610" s="183">
        <v>3.7995758999999997E-2</v>
      </c>
      <c r="L1610" s="146">
        <v>9.7460641000000003E-4</v>
      </c>
      <c r="M1610" s="146">
        <v>1.9296528000000001E-3</v>
      </c>
      <c r="N1610" s="146">
        <v>1.7319537000000001E-3</v>
      </c>
      <c r="O1610" s="188">
        <v>2.3400807999999999E-4</v>
      </c>
      <c r="P1610" s="146">
        <v>0</v>
      </c>
      <c r="Q1610" s="146">
        <v>0</v>
      </c>
      <c r="R1610" s="188">
        <v>0</v>
      </c>
      <c r="S1610" s="188">
        <v>3.6470565E-5</v>
      </c>
      <c r="T1610" s="146">
        <v>0</v>
      </c>
      <c r="U1610" s="146">
        <v>0</v>
      </c>
      <c r="V1610" s="146">
        <v>0</v>
      </c>
      <c r="W1610" s="146">
        <v>0</v>
      </c>
      <c r="X1610" s="146">
        <v>0</v>
      </c>
      <c r="Z1610" s="157">
        <f t="shared" si="415"/>
        <v>0.25330505999999997</v>
      </c>
      <c r="AB1610" s="131">
        <f t="shared" si="416"/>
        <v>3.7995758999999997E-2</v>
      </c>
      <c r="AC1610" s="131">
        <f t="shared" si="417"/>
        <v>4.8702209900000001E-3</v>
      </c>
      <c r="AD1610" s="131">
        <f t="shared" si="418"/>
        <v>2.9042592100000002E-3</v>
      </c>
      <c r="AE1610" s="131">
        <f t="shared" si="419"/>
        <v>2.9042592100000002E-3</v>
      </c>
      <c r="AF1610" s="131">
        <f t="shared" si="420"/>
        <v>3.6470565E-5</v>
      </c>
      <c r="AH1610">
        <v>2.9610199000000001</v>
      </c>
      <c r="AI1610" s="71">
        <v>2.7855856999999999</v>
      </c>
      <c r="AJ1610" s="71">
        <v>0</v>
      </c>
      <c r="AK1610" s="71">
        <v>0</v>
      </c>
      <c r="AL1610" s="71">
        <v>0</v>
      </c>
      <c r="AM1610" s="71">
        <v>3.7829482999999997E-2</v>
      </c>
      <c r="AN1610" s="71">
        <v>0.13760474</v>
      </c>
      <c r="AP1610" s="129">
        <v>4.5573059999999997E-3</v>
      </c>
      <c r="AQ1610" s="129">
        <v>4.2781512999999997E-3</v>
      </c>
      <c r="AR1610" s="129">
        <v>2.0022445E-4</v>
      </c>
      <c r="AS1610" s="129">
        <v>7.8930228000000002E-5</v>
      </c>
      <c r="AT1610" s="172">
        <f t="shared" si="427"/>
        <v>2.5648389482999998E-7</v>
      </c>
      <c r="AU1610" s="172">
        <f t="shared" si="428"/>
        <v>7.4047503783700008E-10</v>
      </c>
      <c r="AV1610" s="185">
        <f t="shared" si="429"/>
        <v>1.1054654038299999E-2</v>
      </c>
      <c r="AW1610" s="121">
        <v>2.3506709999999999E-7</v>
      </c>
      <c r="AX1610" s="121">
        <v>7.0925416999999997E-10</v>
      </c>
      <c r="AY1610" s="121">
        <v>1.9377837E-14</v>
      </c>
      <c r="AZ1610" s="121">
        <v>0</v>
      </c>
      <c r="BA1610" s="121">
        <v>0</v>
      </c>
      <c r="BB1610" s="121">
        <v>4.6411830000000001E-11</v>
      </c>
      <c r="BC1610" s="121">
        <v>2.1370382999999998E-8</v>
      </c>
      <c r="BD1610" s="121">
        <v>1.0584161E-11</v>
      </c>
      <c r="BE1610" s="121">
        <v>2.0617329000000002E-11</v>
      </c>
      <c r="BF1610" s="121">
        <v>0</v>
      </c>
      <c r="BG1610" s="121">
        <v>0</v>
      </c>
      <c r="BH1610" s="121">
        <v>0</v>
      </c>
      <c r="BI1610" s="121">
        <v>0</v>
      </c>
      <c r="BJ1610" s="121">
        <v>0</v>
      </c>
      <c r="BK1610" s="121">
        <v>0</v>
      </c>
      <c r="BL1610" s="121">
        <v>0</v>
      </c>
      <c r="BM1610" s="121">
        <v>0</v>
      </c>
      <c r="BN1610" s="121">
        <v>1.3980383E-6</v>
      </c>
      <c r="BO1610" s="121">
        <v>1.1053255999999999E-2</v>
      </c>
      <c r="BP1610" s="121">
        <v>0</v>
      </c>
      <c r="BQ1610" s="121">
        <v>0</v>
      </c>
      <c r="BR1610" s="121">
        <v>0</v>
      </c>
      <c r="BT1610" s="71">
        <v>1.1184446999999999E-5</v>
      </c>
      <c r="BU1610" s="71">
        <v>1.4214209000000001E-7</v>
      </c>
      <c r="BV1610" s="71">
        <v>7.0628172000000001E-6</v>
      </c>
      <c r="BW1610" s="71">
        <v>8.2456093E-10</v>
      </c>
      <c r="BX1610" s="71">
        <v>3.2654331999999998E-7</v>
      </c>
      <c r="BY1610" s="71">
        <v>0</v>
      </c>
      <c r="BZ1610" s="71">
        <v>0</v>
      </c>
      <c r="CA1610" s="71">
        <v>0</v>
      </c>
      <c r="CB1610" s="71">
        <v>0</v>
      </c>
      <c r="CC1610" s="71">
        <v>2.515337E-9</v>
      </c>
      <c r="CD1610" s="71">
        <v>0</v>
      </c>
      <c r="CE1610" s="71">
        <v>0</v>
      </c>
      <c r="CF1610" s="71">
        <v>0</v>
      </c>
      <c r="CG1610" s="71">
        <v>3.4029923999999999E-7</v>
      </c>
      <c r="CH1610" s="71">
        <v>3.3093047999999999E-6</v>
      </c>
      <c r="CI1610" s="71">
        <v>4.6249202999999997E-14</v>
      </c>
      <c r="CJ1610" s="71">
        <v>0</v>
      </c>
      <c r="CL1610" s="186">
        <v>0</v>
      </c>
      <c r="CM1610" s="186">
        <v>0.25330506000000003</v>
      </c>
      <c r="CN1610" s="187">
        <v>0</v>
      </c>
      <c r="CO1610" s="186">
        <v>9.7251550000000006E-5</v>
      </c>
      <c r="CP1610" s="186">
        <v>0</v>
      </c>
      <c r="CQ1610" s="186">
        <v>0</v>
      </c>
      <c r="CR1610" s="186">
        <v>1.1778761999999999E-5</v>
      </c>
      <c r="CS1610" s="186">
        <v>0</v>
      </c>
      <c r="CT1610" s="186">
        <v>0</v>
      </c>
      <c r="CU1610" s="186">
        <v>0</v>
      </c>
    </row>
    <row r="1611" spans="1:99" ht="14.4">
      <c r="A1611" t="s">
        <v>3667</v>
      </c>
      <c r="B1611" s="92" t="s">
        <v>1862</v>
      </c>
      <c r="C1611" s="126" t="str">
        <f t="shared" si="425"/>
        <v>B.046.06.105</v>
      </c>
      <c r="D1611" s="11" t="s">
        <v>1863</v>
      </c>
      <c r="E1611" s="125" t="s">
        <v>1058</v>
      </c>
      <c r="F1611" s="128" t="str">
        <f t="shared" si="426"/>
        <v>Electricity Bihar production</v>
      </c>
      <c r="G1611" s="131">
        <f t="shared" si="421"/>
        <v>5.4285988095300004E-2</v>
      </c>
      <c r="H1611" s="183">
        <f t="shared" si="422"/>
        <v>1.7935324600000001E-3</v>
      </c>
      <c r="I1611" s="183">
        <f t="shared" si="423"/>
        <v>2.6997364E-3</v>
      </c>
      <c r="J1611" s="184">
        <f t="shared" si="424"/>
        <v>1.5602353000000001E-6</v>
      </c>
      <c r="K1611" s="183">
        <v>4.9791159000000001E-2</v>
      </c>
      <c r="L1611" s="188">
        <v>8.6732529999999995E-4</v>
      </c>
      <c r="M1611" s="188">
        <v>1.8324111E-3</v>
      </c>
      <c r="N1611" s="188">
        <v>1.5751808000000001E-3</v>
      </c>
      <c r="O1611" s="188">
        <v>2.1835166E-4</v>
      </c>
      <c r="P1611" s="146">
        <v>0</v>
      </c>
      <c r="Q1611" s="146">
        <v>0</v>
      </c>
      <c r="R1611" s="146">
        <v>0</v>
      </c>
      <c r="S1611" s="188">
        <v>1.5602353000000001E-6</v>
      </c>
      <c r="T1611" s="146">
        <v>0</v>
      </c>
      <c r="U1611" s="146">
        <v>0</v>
      </c>
      <c r="V1611" s="146">
        <v>0</v>
      </c>
      <c r="W1611" s="146">
        <v>0</v>
      </c>
      <c r="X1611" s="146">
        <v>0</v>
      </c>
      <c r="Z1611" s="157">
        <f t="shared" si="415"/>
        <v>0.33194106000000001</v>
      </c>
      <c r="AB1611" s="131">
        <f t="shared" si="416"/>
        <v>4.9791159000000001E-2</v>
      </c>
      <c r="AC1611" s="131">
        <f t="shared" si="417"/>
        <v>4.4932688600000008E-3</v>
      </c>
      <c r="AD1611" s="131">
        <f t="shared" si="418"/>
        <v>2.6997364E-3</v>
      </c>
      <c r="AE1611" s="131">
        <f t="shared" si="419"/>
        <v>2.6997364E-3</v>
      </c>
      <c r="AF1611" s="131">
        <f t="shared" si="420"/>
        <v>1.5602353000000001E-6</v>
      </c>
      <c r="AH1611">
        <v>3.5689888000000001</v>
      </c>
      <c r="AI1611" s="71">
        <v>3.5563023999999999</v>
      </c>
      <c r="AJ1611" s="71">
        <v>0</v>
      </c>
      <c r="AK1611" s="71">
        <v>0</v>
      </c>
      <c r="AL1611" s="71">
        <v>6.7755304999999998E-3</v>
      </c>
      <c r="AM1611" s="71">
        <v>5.6744224000000003E-3</v>
      </c>
      <c r="AN1611" s="71">
        <v>2.3643427E-4</v>
      </c>
      <c r="AP1611" s="129">
        <v>5.7631011999999997E-3</v>
      </c>
      <c r="AQ1611" s="129">
        <v>5.4586966000000001E-3</v>
      </c>
      <c r="AR1611" s="129">
        <v>2.5889024000000003E-4</v>
      </c>
      <c r="AS1611" s="129">
        <v>4.5514386999999997E-5</v>
      </c>
      <c r="AT1611" s="172">
        <f t="shared" si="427"/>
        <v>3.2725998272600001E-7</v>
      </c>
      <c r="AU1611" s="172">
        <f t="shared" si="428"/>
        <v>9.5743431719099998E-10</v>
      </c>
      <c r="AV1611" s="185">
        <f t="shared" si="429"/>
        <v>6.374564009018E-3</v>
      </c>
      <c r="AW1611" s="121">
        <v>3.080413E-7</v>
      </c>
      <c r="AX1611" s="121">
        <v>9.2943496999999998E-10</v>
      </c>
      <c r="AY1611" s="121">
        <v>2.5393490999999999E-14</v>
      </c>
      <c r="AZ1611" s="121">
        <v>0</v>
      </c>
      <c r="BA1611" s="121">
        <v>0</v>
      </c>
      <c r="BB1611" s="121">
        <v>4.2210726000000001E-11</v>
      </c>
      <c r="BC1611" s="121">
        <v>1.9176472000000001E-8</v>
      </c>
      <c r="BD1611" s="121">
        <v>9.6261047000000002E-12</v>
      </c>
      <c r="BE1611" s="121">
        <v>1.8347848999999999E-11</v>
      </c>
      <c r="BF1611" s="121">
        <v>0</v>
      </c>
      <c r="BG1611" s="121">
        <v>0</v>
      </c>
      <c r="BH1611" s="121">
        <v>0</v>
      </c>
      <c r="BI1611" s="121">
        <v>0</v>
      </c>
      <c r="BJ1611" s="121">
        <v>0</v>
      </c>
      <c r="BK1611" s="121">
        <v>0</v>
      </c>
      <c r="BL1611" s="121">
        <v>0</v>
      </c>
      <c r="BM1611" s="121">
        <v>0</v>
      </c>
      <c r="BN1611" s="121">
        <v>5.9809018000000002E-8</v>
      </c>
      <c r="BO1611" s="121">
        <v>6.3745041999999997E-3</v>
      </c>
      <c r="BP1611" s="121">
        <v>0</v>
      </c>
      <c r="BQ1611" s="121">
        <v>0</v>
      </c>
      <c r="BR1611" s="121">
        <v>0</v>
      </c>
      <c r="BT1611" s="71">
        <v>1.4288009000000001E-5</v>
      </c>
      <c r="BU1611" s="71">
        <v>1.2649561000000001E-7</v>
      </c>
      <c r="BV1611" s="71">
        <v>9.2553974999999993E-6</v>
      </c>
      <c r="BW1611" s="71">
        <v>7.4992334999999996E-10</v>
      </c>
      <c r="BX1611" s="71">
        <v>2.9964102999999998E-7</v>
      </c>
      <c r="BY1611" s="71">
        <v>0</v>
      </c>
      <c r="BZ1611" s="71">
        <v>0</v>
      </c>
      <c r="CA1611" s="71">
        <v>0</v>
      </c>
      <c r="CB1611" s="71">
        <v>0</v>
      </c>
      <c r="CC1611" s="71">
        <v>2.2876538E-9</v>
      </c>
      <c r="CD1611" s="71">
        <v>0</v>
      </c>
      <c r="CE1611" s="71">
        <v>0</v>
      </c>
      <c r="CF1611" s="71">
        <v>0</v>
      </c>
      <c r="CG1611" s="71">
        <v>3.0931559000000001E-7</v>
      </c>
      <c r="CH1611" s="71">
        <v>4.2941213999999998E-6</v>
      </c>
      <c r="CI1611" s="71">
        <v>1.9785720000000002E-15</v>
      </c>
      <c r="CJ1611" s="71">
        <v>0</v>
      </c>
      <c r="CL1611" s="186">
        <v>0</v>
      </c>
      <c r="CM1611" s="186">
        <v>0.33194106000000001</v>
      </c>
      <c r="CN1611" s="187">
        <v>0</v>
      </c>
      <c r="CO1611" s="186">
        <v>8.6546455000000006E-5</v>
      </c>
      <c r="CP1611" s="186">
        <v>0</v>
      </c>
      <c r="CQ1611" s="186">
        <v>0</v>
      </c>
      <c r="CR1611" s="186">
        <v>1.0734127999999999E-5</v>
      </c>
      <c r="CS1611" s="186">
        <v>0</v>
      </c>
      <c r="CT1611" s="186">
        <v>0</v>
      </c>
      <c r="CU1611" s="186">
        <v>0</v>
      </c>
    </row>
    <row r="1612" spans="1:99" ht="14.4">
      <c r="A1612" t="s">
        <v>3668</v>
      </c>
      <c r="B1612" s="92" t="s">
        <v>1862</v>
      </c>
      <c r="C1612" s="126" t="str">
        <f t="shared" si="425"/>
        <v>B.046.06.106</v>
      </c>
      <c r="D1612" s="11" t="s">
        <v>1863</v>
      </c>
      <c r="E1612" s="125" t="s">
        <v>1058</v>
      </c>
      <c r="F1612" s="128" t="str">
        <f t="shared" si="426"/>
        <v>Electricity Chandigarh production</v>
      </c>
      <c r="G1612" s="131">
        <f t="shared" si="421"/>
        <v>1.0294137157E-3</v>
      </c>
      <c r="H1612" s="183">
        <f t="shared" si="422"/>
        <v>4.1244014700000006E-5</v>
      </c>
      <c r="I1612" s="183">
        <f t="shared" si="423"/>
        <v>9.5179900999999996E-5</v>
      </c>
      <c r="J1612" s="184">
        <f t="shared" si="424"/>
        <v>3.1359463999999998E-4</v>
      </c>
      <c r="K1612" s="183">
        <v>5.7939516000000003E-4</v>
      </c>
      <c r="L1612" s="188">
        <v>5.1634081999999998E-5</v>
      </c>
      <c r="M1612" s="188">
        <v>4.3545818999999998E-5</v>
      </c>
      <c r="N1612" s="188">
        <v>3.4593857000000003E-5</v>
      </c>
      <c r="O1612" s="188">
        <v>6.6501576999999997E-6</v>
      </c>
      <c r="P1612" s="146">
        <v>0</v>
      </c>
      <c r="Q1612" s="146">
        <v>0</v>
      </c>
      <c r="R1612" s="188">
        <v>0</v>
      </c>
      <c r="S1612" s="188">
        <v>3.1359463999999998E-4</v>
      </c>
      <c r="T1612" s="146">
        <v>0</v>
      </c>
      <c r="U1612" s="146">
        <v>0</v>
      </c>
      <c r="V1612" s="146">
        <v>0</v>
      </c>
      <c r="W1612" s="146">
        <v>0</v>
      </c>
      <c r="X1612" s="146">
        <v>0</v>
      </c>
      <c r="Z1612" s="157">
        <f t="shared" si="415"/>
        <v>3.8626344000000003E-3</v>
      </c>
      <c r="AB1612" s="131">
        <f t="shared" si="416"/>
        <v>5.7939516000000003E-4</v>
      </c>
      <c r="AC1612" s="131">
        <f t="shared" si="417"/>
        <v>1.364239157E-4</v>
      </c>
      <c r="AD1612" s="131">
        <f t="shared" si="418"/>
        <v>9.5179900999999996E-5</v>
      </c>
      <c r="AE1612" s="131">
        <f t="shared" si="419"/>
        <v>9.5179900999999996E-5</v>
      </c>
      <c r="AF1612" s="131">
        <f t="shared" si="420"/>
        <v>3.1359463999999998E-4</v>
      </c>
      <c r="AH1612">
        <v>1.1821713</v>
      </c>
      <c r="AI1612" s="71">
        <v>0</v>
      </c>
      <c r="AJ1612" s="71">
        <v>0</v>
      </c>
      <c r="AK1612" s="71">
        <v>0</v>
      </c>
      <c r="AL1612" s="71">
        <v>0</v>
      </c>
      <c r="AM1612" s="71">
        <v>1.1821713</v>
      </c>
      <c r="AN1612" s="71">
        <v>0</v>
      </c>
      <c r="AP1612" s="129">
        <v>8.0549424000000004E-5</v>
      </c>
      <c r="AQ1612" s="129">
        <v>7.7186515000000005E-5</v>
      </c>
      <c r="AR1612" s="129">
        <v>3.2770783999999999E-6</v>
      </c>
      <c r="AS1612" s="129">
        <v>8.5830852000000002E-8</v>
      </c>
      <c r="AT1612" s="172">
        <f t="shared" si="427"/>
        <v>4.6274888249300004E-9</v>
      </c>
      <c r="AU1612" s="172">
        <f t="shared" si="428"/>
        <v>1.2119372491529999E-11</v>
      </c>
      <c r="AV1612" s="185">
        <f t="shared" si="429"/>
        <v>1.2021128000000001E-5</v>
      </c>
      <c r="AW1612" s="121">
        <v>3.5845247000000002E-9</v>
      </c>
      <c r="AX1612" s="121">
        <v>1.0815375999999999E-11</v>
      </c>
      <c r="AY1612" s="121">
        <v>2.9549153000000002E-16</v>
      </c>
      <c r="AZ1612" s="121">
        <v>0</v>
      </c>
      <c r="BA1612" s="121">
        <v>0</v>
      </c>
      <c r="BB1612" s="121">
        <v>9.2702493000000008E-13</v>
      </c>
      <c r="BC1612" s="121">
        <v>1.0420371E-9</v>
      </c>
      <c r="BD1612" s="121">
        <v>2.1140690000000001E-13</v>
      </c>
      <c r="BE1612" s="121">
        <v>1.0922940999999999E-12</v>
      </c>
      <c r="BF1612" s="121">
        <v>0</v>
      </c>
      <c r="BG1612" s="121">
        <v>0</v>
      </c>
      <c r="BH1612" s="121">
        <v>0</v>
      </c>
      <c r="BI1612" s="121">
        <v>0</v>
      </c>
      <c r="BJ1612" s="121">
        <v>0</v>
      </c>
      <c r="BK1612" s="121">
        <v>0</v>
      </c>
      <c r="BL1612" s="121">
        <v>0</v>
      </c>
      <c r="BM1612" s="121">
        <v>0</v>
      </c>
      <c r="BN1612" s="121">
        <v>1.2021128000000001E-5</v>
      </c>
      <c r="BO1612" s="121">
        <v>0</v>
      </c>
      <c r="BP1612" s="121">
        <v>0</v>
      </c>
      <c r="BQ1612" s="121">
        <v>0</v>
      </c>
      <c r="BR1612" s="121">
        <v>0</v>
      </c>
      <c r="BT1612" s="71">
        <v>1.3455549000000001E-7</v>
      </c>
      <c r="BU1612" s="71">
        <v>7.5306055999999997E-9</v>
      </c>
      <c r="BV1612" s="71">
        <v>1.0770050000000001E-7</v>
      </c>
      <c r="BW1612" s="71">
        <v>1.6469691999999999E-11</v>
      </c>
      <c r="BX1612" s="71">
        <v>1.2155643E-8</v>
      </c>
      <c r="BY1612" s="71">
        <v>0</v>
      </c>
      <c r="BZ1612" s="71">
        <v>0</v>
      </c>
      <c r="CA1612" s="71">
        <v>0</v>
      </c>
      <c r="CB1612" s="71">
        <v>0</v>
      </c>
      <c r="CC1612" s="71">
        <v>5.0241071999999998E-11</v>
      </c>
      <c r="CD1612" s="71">
        <v>0</v>
      </c>
      <c r="CE1612" s="71">
        <v>0</v>
      </c>
      <c r="CF1612" s="71">
        <v>0</v>
      </c>
      <c r="CG1612" s="71">
        <v>7.1016390000000004E-9</v>
      </c>
      <c r="CH1612" s="71">
        <v>0</v>
      </c>
      <c r="CI1612" s="71">
        <v>3.9767691999999998E-13</v>
      </c>
      <c r="CJ1612" s="71">
        <v>0</v>
      </c>
      <c r="CL1612" s="186">
        <v>0</v>
      </c>
      <c r="CM1612" s="186">
        <v>3.8626343999999999E-3</v>
      </c>
      <c r="CN1612" s="187">
        <v>0</v>
      </c>
      <c r="CO1612" s="186">
        <v>5.1523306999999998E-6</v>
      </c>
      <c r="CP1612" s="186">
        <v>0</v>
      </c>
      <c r="CQ1612" s="186">
        <v>0</v>
      </c>
      <c r="CR1612" s="186">
        <v>4.8070394000000001E-7</v>
      </c>
      <c r="CS1612" s="186">
        <v>0</v>
      </c>
      <c r="CT1612" s="186">
        <v>0</v>
      </c>
      <c r="CU1612" s="186">
        <v>0</v>
      </c>
    </row>
    <row r="1613" spans="1:99" ht="14.4">
      <c r="A1613" t="s">
        <v>3669</v>
      </c>
      <c r="B1613" s="92" t="s">
        <v>1862</v>
      </c>
      <c r="C1613" s="126" t="str">
        <f t="shared" si="425"/>
        <v>B.046.06.107</v>
      </c>
      <c r="D1613" s="11" t="s">
        <v>1863</v>
      </c>
      <c r="E1613" s="125" t="s">
        <v>1058</v>
      </c>
      <c r="F1613" s="128" t="str">
        <f t="shared" si="426"/>
        <v>Electricity Chhattisgarh production</v>
      </c>
      <c r="G1613" s="131">
        <f t="shared" si="421"/>
        <v>5.3635159707200002E-2</v>
      </c>
      <c r="H1613" s="183">
        <f t="shared" si="422"/>
        <v>1.8003477999999999E-3</v>
      </c>
      <c r="I1613" s="183">
        <f t="shared" si="423"/>
        <v>2.70853211E-3</v>
      </c>
      <c r="J1613" s="184">
        <f t="shared" si="424"/>
        <v>3.3427972E-6</v>
      </c>
      <c r="K1613" s="190">
        <v>4.9122936999999998E-2</v>
      </c>
      <c r="L1613" s="188">
        <v>8.7806251000000001E-4</v>
      </c>
      <c r="M1613" s="188">
        <v>1.8304695999999999E-3</v>
      </c>
      <c r="N1613" s="188">
        <v>1.5730751E-3</v>
      </c>
      <c r="O1613" s="146">
        <v>2.2727270000000001E-4</v>
      </c>
      <c r="P1613" s="146">
        <v>0</v>
      </c>
      <c r="Q1613" s="146">
        <v>0</v>
      </c>
      <c r="R1613" s="146">
        <v>0</v>
      </c>
      <c r="S1613" s="188">
        <v>3.3427972E-6</v>
      </c>
      <c r="T1613" s="146">
        <v>0</v>
      </c>
      <c r="U1613" s="146">
        <v>0</v>
      </c>
      <c r="V1613" s="146">
        <v>0</v>
      </c>
      <c r="W1613" s="146">
        <v>0</v>
      </c>
      <c r="X1613" s="146">
        <v>0</v>
      </c>
      <c r="Z1613" s="157">
        <f t="shared" si="415"/>
        <v>0.32748624666666665</v>
      </c>
      <c r="AB1613" s="131">
        <f t="shared" si="416"/>
        <v>4.9122936999999998E-2</v>
      </c>
      <c r="AC1613" s="131">
        <f t="shared" si="417"/>
        <v>4.5088799100000002E-3</v>
      </c>
      <c r="AD1613" s="131">
        <f t="shared" si="418"/>
        <v>2.70853211E-3</v>
      </c>
      <c r="AE1613" s="131">
        <f t="shared" si="419"/>
        <v>2.70853211E-3</v>
      </c>
      <c r="AF1613" s="131">
        <f t="shared" si="420"/>
        <v>3.3427972E-6</v>
      </c>
      <c r="AH1613">
        <v>3.5567582999999998</v>
      </c>
      <c r="AI1613" s="71">
        <v>3.5083264999999999</v>
      </c>
      <c r="AJ1613" s="71">
        <v>0</v>
      </c>
      <c r="AK1613" s="71">
        <v>0</v>
      </c>
      <c r="AL1613" s="71">
        <v>3.5073333999999998E-2</v>
      </c>
      <c r="AM1613" s="71">
        <v>9.9302391999999996E-3</v>
      </c>
      <c r="AN1613" s="71">
        <v>3.4282968999999998E-3</v>
      </c>
      <c r="AP1613" s="129">
        <v>5.6958021000000003E-3</v>
      </c>
      <c r="AQ1613" s="129">
        <v>5.3953259999999998E-3</v>
      </c>
      <c r="AR1613" s="129">
        <v>2.5557526000000001E-4</v>
      </c>
      <c r="AS1613" s="129">
        <v>4.4900873999999998E-5</v>
      </c>
      <c r="AT1613" s="172">
        <f t="shared" si="427"/>
        <v>3.2346078829999997E-7</v>
      </c>
      <c r="AU1613" s="172">
        <f t="shared" si="428"/>
        <v>9.4517475839799999E-10</v>
      </c>
      <c r="AV1613" s="185">
        <f t="shared" si="429"/>
        <v>6.2886378405599998E-3</v>
      </c>
      <c r="AW1613" s="121">
        <v>3.0390722999999998E-7</v>
      </c>
      <c r="AX1613" s="121">
        <v>9.1696147999999998E-10</v>
      </c>
      <c r="AY1613" s="121">
        <v>2.5052698000000001E-14</v>
      </c>
      <c r="AZ1613" s="121">
        <v>0</v>
      </c>
      <c r="BA1613" s="121">
        <v>0</v>
      </c>
      <c r="BB1613" s="121">
        <v>4.2154299999999999E-11</v>
      </c>
      <c r="BC1613" s="121">
        <v>1.9511404000000002E-8</v>
      </c>
      <c r="BD1613" s="121">
        <v>9.6132367000000005E-12</v>
      </c>
      <c r="BE1613" s="121">
        <v>1.8574989000000001E-11</v>
      </c>
      <c r="BF1613" s="121">
        <v>0</v>
      </c>
      <c r="BG1613" s="121">
        <v>0</v>
      </c>
      <c r="BH1613" s="121">
        <v>0</v>
      </c>
      <c r="BI1613" s="121">
        <v>0</v>
      </c>
      <c r="BJ1613" s="121">
        <v>0</v>
      </c>
      <c r="BK1613" s="121">
        <v>0</v>
      </c>
      <c r="BL1613" s="121">
        <v>0</v>
      </c>
      <c r="BM1613" s="121">
        <v>0</v>
      </c>
      <c r="BN1613" s="121">
        <v>1.2814056E-7</v>
      </c>
      <c r="BO1613" s="121">
        <v>6.2885097000000001E-3</v>
      </c>
      <c r="BP1613" s="121">
        <v>0</v>
      </c>
      <c r="BQ1613" s="121">
        <v>0</v>
      </c>
      <c r="BR1613" s="121">
        <v>0</v>
      </c>
      <c r="BT1613" s="71">
        <v>1.4116403000000001E-5</v>
      </c>
      <c r="BU1613" s="71">
        <v>1.2806158999999999E-7</v>
      </c>
      <c r="BV1613" s="71">
        <v>9.1311854000000003E-6</v>
      </c>
      <c r="BW1613" s="71">
        <v>7.4892086999999998E-10</v>
      </c>
      <c r="BX1613" s="71">
        <v>3.0891602E-7</v>
      </c>
      <c r="BY1613" s="71">
        <v>0</v>
      </c>
      <c r="BZ1613" s="71">
        <v>0</v>
      </c>
      <c r="CA1613" s="71">
        <v>0</v>
      </c>
      <c r="CB1613" s="71">
        <v>0</v>
      </c>
      <c r="CC1613" s="71">
        <v>2.2845957E-9</v>
      </c>
      <c r="CD1613" s="71">
        <v>0</v>
      </c>
      <c r="CE1613" s="71">
        <v>0</v>
      </c>
      <c r="CF1613" s="71">
        <v>0</v>
      </c>
      <c r="CG1613" s="71">
        <v>3.0901472999999999E-7</v>
      </c>
      <c r="CH1613" s="71">
        <v>4.2361920999999999E-6</v>
      </c>
      <c r="CI1613" s="71">
        <v>4.2390816999999999E-15</v>
      </c>
      <c r="CJ1613" s="71">
        <v>0</v>
      </c>
      <c r="CL1613" s="186">
        <v>0</v>
      </c>
      <c r="CM1613" s="186">
        <v>0.32748623999999998</v>
      </c>
      <c r="CN1613" s="187">
        <v>0</v>
      </c>
      <c r="CO1613" s="186">
        <v>8.7617873000000006E-5</v>
      </c>
      <c r="CP1613" s="186">
        <v>0</v>
      </c>
      <c r="CQ1613" s="186">
        <v>0</v>
      </c>
      <c r="CR1613" s="186">
        <v>1.1022073E-5</v>
      </c>
      <c r="CS1613" s="186">
        <v>0</v>
      </c>
      <c r="CT1613" s="186">
        <v>0</v>
      </c>
      <c r="CU1613" s="186">
        <v>0</v>
      </c>
    </row>
    <row r="1614" spans="1:99" ht="14.4">
      <c r="A1614" t="s">
        <v>3670</v>
      </c>
      <c r="B1614" s="92" t="s">
        <v>1862</v>
      </c>
      <c r="C1614" s="126" t="str">
        <f t="shared" si="425"/>
        <v>B.046.06.108</v>
      </c>
      <c r="D1614" s="11" t="s">
        <v>1863</v>
      </c>
      <c r="E1614" s="125" t="s">
        <v>1058</v>
      </c>
      <c r="F1614" s="128" t="str">
        <f t="shared" si="426"/>
        <v>Electricity Dadra &amp; Nagar Naveli production</v>
      </c>
      <c r="G1614" s="131">
        <f t="shared" si="421"/>
        <v>5.3235815300000013E-3</v>
      </c>
      <c r="H1614" s="183">
        <f t="shared" si="422"/>
        <v>1.9474478600000002E-3</v>
      </c>
      <c r="I1614" s="183">
        <f t="shared" si="423"/>
        <v>2.8527761E-3</v>
      </c>
      <c r="J1614" s="184">
        <f t="shared" si="424"/>
        <v>1.7668716000000001E-4</v>
      </c>
      <c r="K1614" s="183">
        <v>3.4667040999999997E-4</v>
      </c>
      <c r="L1614" s="146">
        <v>1.4170819E-3</v>
      </c>
      <c r="M1614" s="146">
        <v>1.4356942E-3</v>
      </c>
      <c r="N1614" s="146">
        <v>1.2059766000000001E-3</v>
      </c>
      <c r="O1614" s="188">
        <v>7.4147125999999999E-4</v>
      </c>
      <c r="P1614" s="146">
        <v>0</v>
      </c>
      <c r="Q1614" s="146">
        <v>0</v>
      </c>
      <c r="R1614" s="146">
        <v>0</v>
      </c>
      <c r="S1614" s="188">
        <v>1.7668716000000001E-4</v>
      </c>
      <c r="T1614" s="146">
        <v>0</v>
      </c>
      <c r="U1614" s="146">
        <v>0</v>
      </c>
      <c r="V1614" s="146">
        <v>0</v>
      </c>
      <c r="W1614" s="146">
        <v>0</v>
      </c>
      <c r="X1614" s="146">
        <v>0</v>
      </c>
      <c r="Z1614" s="157">
        <f t="shared" si="415"/>
        <v>2.3111360666666666E-3</v>
      </c>
      <c r="AB1614" s="131">
        <f t="shared" si="416"/>
        <v>3.4667040999999997E-4</v>
      </c>
      <c r="AC1614" s="131">
        <f t="shared" si="417"/>
        <v>4.8002239600000007E-3</v>
      </c>
      <c r="AD1614" s="131">
        <f t="shared" si="418"/>
        <v>2.8527761E-3</v>
      </c>
      <c r="AE1614" s="131">
        <f t="shared" si="419"/>
        <v>2.8527761E-3</v>
      </c>
      <c r="AF1614" s="131">
        <f t="shared" si="420"/>
        <v>1.7668716000000001E-4</v>
      </c>
      <c r="AH1614">
        <v>2.4282981000000001</v>
      </c>
      <c r="AI1614" s="71">
        <v>0</v>
      </c>
      <c r="AJ1614" s="71">
        <v>0</v>
      </c>
      <c r="AK1614" s="71">
        <v>0</v>
      </c>
      <c r="AL1614" s="71">
        <v>1.7716019999999999</v>
      </c>
      <c r="AM1614" s="71">
        <v>0.65669617000000002</v>
      </c>
      <c r="AN1614" s="71">
        <v>0</v>
      </c>
      <c r="AP1614" s="129">
        <v>6.7147706000000005E-4</v>
      </c>
      <c r="AQ1614" s="129">
        <v>6.5958007000000004E-4</v>
      </c>
      <c r="AR1614" s="129">
        <v>1.1848630000000001E-5</v>
      </c>
      <c r="AS1614" s="129">
        <v>4.8359275999999998E-8</v>
      </c>
      <c r="AT1614" s="172">
        <f t="shared" si="427"/>
        <v>3.9543169321E-8</v>
      </c>
      <c r="AU1614" s="172">
        <f t="shared" si="428"/>
        <v>4.3818898901909997E-11</v>
      </c>
      <c r="AV1614" s="185">
        <f t="shared" si="429"/>
        <v>6.7730078999999996E-6</v>
      </c>
      <c r="AW1614" s="121">
        <v>2.1447343E-9</v>
      </c>
      <c r="AX1614" s="121">
        <v>6.4711809999999997E-12</v>
      </c>
      <c r="AY1614" s="121">
        <v>1.7680191000000001E-16</v>
      </c>
      <c r="AZ1614" s="121">
        <v>0</v>
      </c>
      <c r="BA1614" s="121">
        <v>0</v>
      </c>
      <c r="BB1614" s="121">
        <v>3.2317020999999997E-11</v>
      </c>
      <c r="BC1614" s="121">
        <v>3.7366118000000003E-8</v>
      </c>
      <c r="BD1614" s="121">
        <v>7.3698570999999994E-12</v>
      </c>
      <c r="BE1614" s="121">
        <v>2.9977683999999997E-11</v>
      </c>
      <c r="BF1614" s="121">
        <v>0</v>
      </c>
      <c r="BG1614" s="121">
        <v>0</v>
      </c>
      <c r="BH1614" s="121">
        <v>0</v>
      </c>
      <c r="BI1614" s="121">
        <v>0</v>
      </c>
      <c r="BJ1614" s="121">
        <v>0</v>
      </c>
      <c r="BK1614" s="121">
        <v>0</v>
      </c>
      <c r="BL1614" s="121">
        <v>0</v>
      </c>
      <c r="BM1614" s="121">
        <v>0</v>
      </c>
      <c r="BN1614" s="121">
        <v>6.7730078999999996E-6</v>
      </c>
      <c r="BO1614" s="121">
        <v>0</v>
      </c>
      <c r="BP1614" s="121">
        <v>0</v>
      </c>
      <c r="BQ1614" s="121">
        <v>0</v>
      </c>
      <c r="BR1614" s="121">
        <v>0</v>
      </c>
      <c r="BT1614" s="71">
        <v>1.3513082999999999E-6</v>
      </c>
      <c r="BU1614" s="71">
        <v>2.0667521000000001E-7</v>
      </c>
      <c r="BV1614" s="71">
        <v>6.4440606000000001E-8</v>
      </c>
      <c r="BW1614" s="71">
        <v>5.7415000000000003E-10</v>
      </c>
      <c r="BX1614" s="71">
        <v>8.3392168999999998E-7</v>
      </c>
      <c r="BY1614" s="71">
        <v>0</v>
      </c>
      <c r="BZ1614" s="71">
        <v>0</v>
      </c>
      <c r="CA1614" s="71">
        <v>0</v>
      </c>
      <c r="CB1614" s="71">
        <v>0</v>
      </c>
      <c r="CC1614" s="71">
        <v>1.7514542000000001E-9</v>
      </c>
      <c r="CD1614" s="71">
        <v>0</v>
      </c>
      <c r="CE1614" s="71">
        <v>0</v>
      </c>
      <c r="CF1614" s="71">
        <v>0</v>
      </c>
      <c r="CG1614" s="71">
        <v>2.4394492000000001E-7</v>
      </c>
      <c r="CH1614" s="71">
        <v>0</v>
      </c>
      <c r="CI1614" s="71">
        <v>2.2406125E-13</v>
      </c>
      <c r="CJ1614" s="71">
        <v>0</v>
      </c>
      <c r="CL1614" s="186">
        <v>0</v>
      </c>
      <c r="CM1614" s="186">
        <v>2.3111361000000001E-3</v>
      </c>
      <c r="CN1614" s="187">
        <v>0</v>
      </c>
      <c r="CO1614" s="186">
        <v>1.4140417E-4</v>
      </c>
      <c r="CP1614" s="186">
        <v>0</v>
      </c>
      <c r="CQ1614" s="186">
        <v>0</v>
      </c>
      <c r="CR1614" s="186">
        <v>2.7131920000000002E-5</v>
      </c>
      <c r="CS1614" s="186">
        <v>0</v>
      </c>
      <c r="CT1614" s="186">
        <v>0</v>
      </c>
      <c r="CU1614" s="186">
        <v>0</v>
      </c>
    </row>
    <row r="1615" spans="1:99" ht="14.4">
      <c r="A1615" t="s">
        <v>3671</v>
      </c>
      <c r="B1615" s="92" t="s">
        <v>1862</v>
      </c>
      <c r="C1615" s="126" t="str">
        <f t="shared" si="425"/>
        <v>B.046.06.109</v>
      </c>
      <c r="D1615" s="11" t="s">
        <v>1863</v>
      </c>
      <c r="E1615" s="125" t="s">
        <v>1058</v>
      </c>
      <c r="F1615" s="128" t="str">
        <f t="shared" si="426"/>
        <v>Electricity Delhi production</v>
      </c>
      <c r="G1615" s="131">
        <f t="shared" si="421"/>
        <v>3.7324734358000003E-2</v>
      </c>
      <c r="H1615" s="183">
        <f t="shared" si="422"/>
        <v>2.5636350399999997E-3</v>
      </c>
      <c r="I1615" s="183">
        <f t="shared" si="423"/>
        <v>3.7282565000000003E-3</v>
      </c>
      <c r="J1615" s="184">
        <f t="shared" si="424"/>
        <v>1.2982818E-5</v>
      </c>
      <c r="K1615" s="183">
        <v>3.101986E-2</v>
      </c>
      <c r="L1615" s="188">
        <v>1.2993735000000001E-3</v>
      </c>
      <c r="M1615" s="188">
        <v>2.4288830000000002E-3</v>
      </c>
      <c r="N1615" s="188">
        <v>2.2638714999999999E-3</v>
      </c>
      <c r="O1615" s="188">
        <v>2.9976353999999999E-4</v>
      </c>
      <c r="P1615" s="146">
        <v>0</v>
      </c>
      <c r="Q1615" s="146">
        <v>0</v>
      </c>
      <c r="R1615" s="188">
        <v>0</v>
      </c>
      <c r="S1615" s="188">
        <v>1.2982818E-5</v>
      </c>
      <c r="T1615" s="146">
        <v>0</v>
      </c>
      <c r="U1615" s="146">
        <v>0</v>
      </c>
      <c r="V1615" s="146">
        <v>0</v>
      </c>
      <c r="W1615" s="146">
        <v>0</v>
      </c>
      <c r="X1615" s="146">
        <v>0</v>
      </c>
      <c r="Z1615" s="157">
        <f t="shared" si="415"/>
        <v>0.20679906666666667</v>
      </c>
      <c r="AB1615" s="131">
        <f t="shared" si="416"/>
        <v>3.101986E-2</v>
      </c>
      <c r="AC1615" s="131">
        <f t="shared" si="417"/>
        <v>6.2918915400000004E-3</v>
      </c>
      <c r="AD1615" s="131">
        <f t="shared" si="418"/>
        <v>3.7282565000000003E-3</v>
      </c>
      <c r="AE1615" s="131">
        <f t="shared" si="419"/>
        <v>3.7282565000000003E-3</v>
      </c>
      <c r="AF1615" s="131">
        <f t="shared" si="420"/>
        <v>1.2982818E-5</v>
      </c>
      <c r="AH1615">
        <v>2.5777928000000001</v>
      </c>
      <c r="AI1615" s="71">
        <v>2.3964477</v>
      </c>
      <c r="AJ1615" s="71">
        <v>0</v>
      </c>
      <c r="AK1615" s="71">
        <v>0</v>
      </c>
      <c r="AL1615" s="71">
        <v>0</v>
      </c>
      <c r="AM1615" s="71">
        <v>0.18134507999999999</v>
      </c>
      <c r="AN1615" s="71">
        <v>0</v>
      </c>
      <c r="AP1615" s="129">
        <v>3.9765852000000004E-3</v>
      </c>
      <c r="AQ1615" s="129">
        <v>3.6741051E-3</v>
      </c>
      <c r="AR1615" s="129">
        <v>1.6774956000000001E-4</v>
      </c>
      <c r="AS1615" s="129">
        <v>1.3473055E-4</v>
      </c>
      <c r="AT1615" s="172">
        <f t="shared" si="427"/>
        <v>2.20270093839E-7</v>
      </c>
      <c r="AU1615" s="172">
        <f t="shared" si="428"/>
        <v>6.2037561012900002E-10</v>
      </c>
      <c r="AV1615" s="185">
        <f t="shared" si="429"/>
        <v>1.8869824674690002E-2</v>
      </c>
      <c r="AW1615" s="121">
        <v>1.9190954E-7</v>
      </c>
      <c r="AX1615" s="121">
        <v>5.790374E-10</v>
      </c>
      <c r="AY1615" s="121">
        <v>1.5820129000000001E-14</v>
      </c>
      <c r="AZ1615" s="121">
        <v>0</v>
      </c>
      <c r="BA1615" s="121">
        <v>0</v>
      </c>
      <c r="BB1615" s="121">
        <v>6.0665839000000004E-11</v>
      </c>
      <c r="BC1615" s="121">
        <v>2.8299887999999999E-8</v>
      </c>
      <c r="BD1615" s="121">
        <v>1.3834771E-11</v>
      </c>
      <c r="BE1615" s="121">
        <v>2.7487618999999999E-11</v>
      </c>
      <c r="BF1615" s="121">
        <v>0</v>
      </c>
      <c r="BG1615" s="121">
        <v>0</v>
      </c>
      <c r="BH1615" s="121">
        <v>0</v>
      </c>
      <c r="BI1615" s="121">
        <v>0</v>
      </c>
      <c r="BJ1615" s="121">
        <v>0</v>
      </c>
      <c r="BK1615" s="121">
        <v>0</v>
      </c>
      <c r="BL1615" s="121">
        <v>0</v>
      </c>
      <c r="BM1615" s="121">
        <v>0</v>
      </c>
      <c r="BN1615" s="121">
        <v>4.9767469E-7</v>
      </c>
      <c r="BO1615" s="121">
        <v>1.8869327000000002E-2</v>
      </c>
      <c r="BP1615" s="121">
        <v>0</v>
      </c>
      <c r="BQ1615" s="121">
        <v>0</v>
      </c>
      <c r="BR1615" s="121">
        <v>0</v>
      </c>
      <c r="BT1615" s="71">
        <v>9.5927400999999998E-6</v>
      </c>
      <c r="BU1615" s="71">
        <v>1.8950795000000001E-7</v>
      </c>
      <c r="BV1615" s="71">
        <v>5.7661067999999998E-6</v>
      </c>
      <c r="BW1615" s="71">
        <v>1.0778002E-9</v>
      </c>
      <c r="BX1615" s="71">
        <v>4.2441661000000002E-7</v>
      </c>
      <c r="BY1615" s="71">
        <v>0</v>
      </c>
      <c r="BZ1615" s="71">
        <v>0</v>
      </c>
      <c r="CA1615" s="71">
        <v>0</v>
      </c>
      <c r="CB1615" s="71">
        <v>0</v>
      </c>
      <c r="CC1615" s="71">
        <v>3.2878477000000001E-9</v>
      </c>
      <c r="CD1615" s="71">
        <v>0</v>
      </c>
      <c r="CE1615" s="71">
        <v>0</v>
      </c>
      <c r="CF1615" s="71">
        <v>0</v>
      </c>
      <c r="CG1615" s="71">
        <v>4.4505290000000002E-7</v>
      </c>
      <c r="CH1615" s="71">
        <v>2.7632901999999999E-6</v>
      </c>
      <c r="CI1615" s="71">
        <v>1.6463823999999999E-14</v>
      </c>
      <c r="CJ1615" s="71">
        <v>0</v>
      </c>
      <c r="CL1615" s="186">
        <v>0</v>
      </c>
      <c r="CM1615" s="186">
        <v>0.20679907</v>
      </c>
      <c r="CN1615" s="187">
        <v>0</v>
      </c>
      <c r="CO1615" s="186">
        <v>1.2965858000000001E-4</v>
      </c>
      <c r="CP1615" s="186">
        <v>0</v>
      </c>
      <c r="CQ1615" s="186">
        <v>0</v>
      </c>
      <c r="CR1615" s="186">
        <v>1.5398978999999999E-5</v>
      </c>
      <c r="CS1615" s="186">
        <v>0</v>
      </c>
      <c r="CT1615" s="186">
        <v>0</v>
      </c>
      <c r="CU1615" s="186">
        <v>0</v>
      </c>
    </row>
    <row r="1616" spans="1:99" ht="14.4">
      <c r="A1616" t="s">
        <v>3672</v>
      </c>
      <c r="B1616" s="92" t="s">
        <v>1862</v>
      </c>
      <c r="C1616" s="126" t="str">
        <f t="shared" si="425"/>
        <v>B.046.06.110</v>
      </c>
      <c r="D1616" s="11" t="s">
        <v>1863</v>
      </c>
      <c r="E1616" s="125" t="s">
        <v>1058</v>
      </c>
      <c r="F1616" s="128" t="str">
        <f t="shared" si="426"/>
        <v>Electricity Goa production</v>
      </c>
      <c r="G1616" s="131">
        <f t="shared" si="421"/>
        <v>9.0104581310000004E-4</v>
      </c>
      <c r="H1616" s="183">
        <f t="shared" si="422"/>
        <v>3.6100886099999999E-5</v>
      </c>
      <c r="I1616" s="183">
        <f t="shared" si="423"/>
        <v>8.3310966999999999E-5</v>
      </c>
      <c r="J1616" s="184">
        <f t="shared" si="424"/>
        <v>2.7448937999999999E-4</v>
      </c>
      <c r="K1616" s="190">
        <v>5.0714458000000002E-4</v>
      </c>
      <c r="L1616" s="188">
        <v>4.5195311999999997E-5</v>
      </c>
      <c r="M1616" s="188">
        <v>3.8115655000000002E-5</v>
      </c>
      <c r="N1616" s="188">
        <v>3.0280003E-5</v>
      </c>
      <c r="O1616" s="188">
        <v>5.8208830999999997E-6</v>
      </c>
      <c r="P1616" s="146">
        <v>0</v>
      </c>
      <c r="Q1616" s="146">
        <v>0</v>
      </c>
      <c r="R1616" s="146">
        <v>0</v>
      </c>
      <c r="S1616" s="188">
        <v>2.7448937999999999E-4</v>
      </c>
      <c r="T1616" s="146">
        <v>0</v>
      </c>
      <c r="U1616" s="146">
        <v>0</v>
      </c>
      <c r="V1616" s="146">
        <v>0</v>
      </c>
      <c r="W1616" s="146">
        <v>0</v>
      </c>
      <c r="X1616" s="146">
        <v>0</v>
      </c>
      <c r="Z1616" s="157">
        <f t="shared" si="415"/>
        <v>3.3809638666666671E-3</v>
      </c>
      <c r="AB1616" s="131">
        <f t="shared" si="416"/>
        <v>5.0714458000000002E-4</v>
      </c>
      <c r="AC1616" s="131">
        <f t="shared" si="417"/>
        <v>1.194118531E-4</v>
      </c>
      <c r="AD1616" s="131">
        <f t="shared" si="418"/>
        <v>8.3310966999999999E-5</v>
      </c>
      <c r="AE1616" s="131">
        <f t="shared" si="419"/>
        <v>8.3310966999999999E-5</v>
      </c>
      <c r="AF1616" s="131">
        <f t="shared" si="420"/>
        <v>2.7448937999999999E-4</v>
      </c>
      <c r="AH1616">
        <v>1.1821713</v>
      </c>
      <c r="AI1616" s="71">
        <v>0</v>
      </c>
      <c r="AJ1616" s="71">
        <v>0</v>
      </c>
      <c r="AK1616" s="71">
        <v>0</v>
      </c>
      <c r="AL1616" s="71">
        <v>0</v>
      </c>
      <c r="AM1616" s="71">
        <v>1.1821713</v>
      </c>
      <c r="AN1616" s="71">
        <v>0</v>
      </c>
      <c r="AP1616" s="129">
        <v>7.0504911000000007E-5</v>
      </c>
      <c r="AQ1616" s="129">
        <v>6.7561356E-5</v>
      </c>
      <c r="AR1616" s="129">
        <v>2.8684266999999998E-6</v>
      </c>
      <c r="AS1616" s="129">
        <v>7.5127744999999998E-8</v>
      </c>
      <c r="AT1616" s="172">
        <f t="shared" si="427"/>
        <v>4.0504410349199993E-9</v>
      </c>
      <c r="AU1616" s="172">
        <f t="shared" si="428"/>
        <v>1.0608087043739999E-11</v>
      </c>
      <c r="AV1616" s="185">
        <f t="shared" si="429"/>
        <v>1.0522093E-5</v>
      </c>
      <c r="AW1616" s="121">
        <v>3.1375344999999998E-9</v>
      </c>
      <c r="AX1616" s="121">
        <v>9.4666988999999998E-12</v>
      </c>
      <c r="AY1616" s="121">
        <v>2.5864374000000002E-16</v>
      </c>
      <c r="AZ1616" s="121">
        <v>0</v>
      </c>
      <c r="BA1616" s="121">
        <v>0</v>
      </c>
      <c r="BB1616" s="121">
        <v>8.1142491999999996E-13</v>
      </c>
      <c r="BC1616" s="121">
        <v>9.1209511000000002E-10</v>
      </c>
      <c r="BD1616" s="121">
        <v>1.8504445999999999E-13</v>
      </c>
      <c r="BE1616" s="121">
        <v>9.560850399999999E-13</v>
      </c>
      <c r="BF1616" s="121">
        <v>0</v>
      </c>
      <c r="BG1616" s="121">
        <v>0</v>
      </c>
      <c r="BH1616" s="121">
        <v>0</v>
      </c>
      <c r="BI1616" s="121">
        <v>0</v>
      </c>
      <c r="BJ1616" s="121">
        <v>0</v>
      </c>
      <c r="BK1616" s="121">
        <v>0</v>
      </c>
      <c r="BL1616" s="121">
        <v>0</v>
      </c>
      <c r="BM1616" s="121">
        <v>0</v>
      </c>
      <c r="BN1616" s="121">
        <v>1.0522093E-5</v>
      </c>
      <c r="BO1616" s="121">
        <v>0</v>
      </c>
      <c r="BP1616" s="121">
        <v>0</v>
      </c>
      <c r="BQ1616" s="121">
        <v>0</v>
      </c>
      <c r="BR1616" s="121">
        <v>0</v>
      </c>
      <c r="BT1616" s="71">
        <v>1.1777642E-7</v>
      </c>
      <c r="BU1616" s="71">
        <v>6.5915390999999999E-9</v>
      </c>
      <c r="BV1616" s="71">
        <v>9.4270243999999995E-8</v>
      </c>
      <c r="BW1616" s="71">
        <v>1.4415921E-11</v>
      </c>
      <c r="BX1616" s="71">
        <v>1.0639834E-8</v>
      </c>
      <c r="BY1616" s="71">
        <v>0</v>
      </c>
      <c r="BZ1616" s="71">
        <v>0</v>
      </c>
      <c r="CA1616" s="71">
        <v>0</v>
      </c>
      <c r="CB1616" s="71">
        <v>0</v>
      </c>
      <c r="CC1616" s="71">
        <v>4.3976009999999997E-11</v>
      </c>
      <c r="CD1616" s="71">
        <v>0</v>
      </c>
      <c r="CE1616" s="71">
        <v>0</v>
      </c>
      <c r="CF1616" s="71">
        <v>0</v>
      </c>
      <c r="CG1616" s="71">
        <v>6.2160646E-9</v>
      </c>
      <c r="CH1616" s="71">
        <v>0</v>
      </c>
      <c r="CI1616" s="71">
        <v>3.4808660999999998E-13</v>
      </c>
      <c r="CJ1616" s="71">
        <v>0</v>
      </c>
      <c r="CL1616" s="186">
        <v>0</v>
      </c>
      <c r="CM1616" s="186">
        <v>3.3809639000000002E-3</v>
      </c>
      <c r="CN1616" s="187">
        <v>0</v>
      </c>
      <c r="CO1616" s="186">
        <v>4.5098351000000003E-6</v>
      </c>
      <c r="CP1616" s="186">
        <v>0</v>
      </c>
      <c r="CQ1616" s="186">
        <v>0</v>
      </c>
      <c r="CR1616" s="186">
        <v>4.2076016000000001E-7</v>
      </c>
      <c r="CS1616" s="186">
        <v>0</v>
      </c>
      <c r="CT1616" s="186">
        <v>0</v>
      </c>
      <c r="CU1616" s="186">
        <v>0</v>
      </c>
    </row>
    <row r="1617" spans="1:99" ht="14.4">
      <c r="A1617" t="s">
        <v>3673</v>
      </c>
      <c r="B1617" s="92" t="s">
        <v>1862</v>
      </c>
      <c r="C1617" s="126" t="str">
        <f t="shared" si="425"/>
        <v>B.046.06.111</v>
      </c>
      <c r="D1617" s="11" t="s">
        <v>1863</v>
      </c>
      <c r="E1617" s="125" t="s">
        <v>1058</v>
      </c>
      <c r="F1617" s="128" t="str">
        <f t="shared" si="426"/>
        <v>Electricity Gujarat production</v>
      </c>
      <c r="G1617" s="131">
        <f t="shared" si="421"/>
        <v>3.5373102908999997E-2</v>
      </c>
      <c r="H1617" s="183">
        <f t="shared" si="422"/>
        <v>1.20479555E-3</v>
      </c>
      <c r="I1617" s="183">
        <f t="shared" si="423"/>
        <v>1.8521468000000001E-3</v>
      </c>
      <c r="J1617" s="184">
        <f t="shared" si="424"/>
        <v>2.1695065589999998E-3</v>
      </c>
      <c r="K1617" s="183">
        <v>3.0146653999999998E-2</v>
      </c>
      <c r="L1617" s="146">
        <v>6.351932E-4</v>
      </c>
      <c r="M1617" s="146">
        <v>1.2169536E-3</v>
      </c>
      <c r="N1617" s="188">
        <v>1.0606248000000001E-3</v>
      </c>
      <c r="O1617" s="146">
        <v>1.4417075000000001E-4</v>
      </c>
      <c r="P1617" s="146">
        <v>0</v>
      </c>
      <c r="Q1617" s="146">
        <v>0</v>
      </c>
      <c r="R1617" s="146">
        <v>0</v>
      </c>
      <c r="S1617" s="188">
        <v>9.9182858999999996E-5</v>
      </c>
      <c r="T1617" s="146">
        <v>0</v>
      </c>
      <c r="U1617" s="146">
        <v>2.0703237E-3</v>
      </c>
      <c r="V1617" s="146">
        <v>0</v>
      </c>
      <c r="W1617" s="146">
        <v>0</v>
      </c>
      <c r="X1617" s="146">
        <v>0</v>
      </c>
      <c r="Z1617" s="157">
        <f t="shared" si="415"/>
        <v>0.20097769333333332</v>
      </c>
      <c r="AB1617" s="131">
        <f t="shared" si="416"/>
        <v>3.0146653999999998E-2</v>
      </c>
      <c r="AC1617" s="131">
        <f t="shared" si="417"/>
        <v>3.0569423499999999E-3</v>
      </c>
      <c r="AD1617" s="131">
        <f t="shared" si="418"/>
        <v>1.8521468000000001E-3</v>
      </c>
      <c r="AE1617" s="131">
        <f t="shared" si="419"/>
        <v>1.8521468000000001E-3</v>
      </c>
      <c r="AF1617" s="131">
        <f t="shared" si="420"/>
        <v>2.1695065589999998E-3</v>
      </c>
      <c r="AH1617">
        <v>2.8120848000000001</v>
      </c>
      <c r="AI1617" s="71">
        <v>2.1532084</v>
      </c>
      <c r="AJ1617" s="71">
        <v>0.28683356999999998</v>
      </c>
      <c r="AK1617" s="71">
        <v>0</v>
      </c>
      <c r="AL1617" s="71">
        <v>1.1956819E-3</v>
      </c>
      <c r="AM1617" s="71">
        <v>0.32332386000000002</v>
      </c>
      <c r="AN1617" s="71">
        <v>4.7523286999999997E-2</v>
      </c>
      <c r="AP1617" s="129">
        <v>3.5345794000000001E-3</v>
      </c>
      <c r="AQ1617" s="129">
        <v>3.3415521999999999E-3</v>
      </c>
      <c r="AR1617" s="129">
        <v>1.5755443000000001E-4</v>
      </c>
      <c r="AS1617" s="129">
        <v>3.5472746000000003E-5</v>
      </c>
      <c r="AT1617" s="172">
        <f t="shared" si="427"/>
        <v>2.00332867973E-7</v>
      </c>
      <c r="AU1617" s="172">
        <f t="shared" si="428"/>
        <v>5.8267171699299998E-10</v>
      </c>
      <c r="AV1617" s="185">
        <f t="shared" si="429"/>
        <v>4.9681716519000005E-3</v>
      </c>
      <c r="AW1617" s="121">
        <v>1.8650729999999999E-7</v>
      </c>
      <c r="AX1617" s="121">
        <v>5.6273753999999996E-10</v>
      </c>
      <c r="AY1617" s="121">
        <v>1.5374793E-14</v>
      </c>
      <c r="AZ1617" s="121">
        <v>0</v>
      </c>
      <c r="BA1617" s="121">
        <v>0</v>
      </c>
      <c r="BB1617" s="121">
        <v>2.8421972999999999E-11</v>
      </c>
      <c r="BC1617" s="121">
        <v>1.3797146E-8</v>
      </c>
      <c r="BD1617" s="121">
        <v>6.4815962000000004E-12</v>
      </c>
      <c r="BE1617" s="121">
        <v>1.3437206E-11</v>
      </c>
      <c r="BF1617" s="121">
        <v>0</v>
      </c>
      <c r="BG1617" s="121">
        <v>0</v>
      </c>
      <c r="BH1617" s="121">
        <v>0</v>
      </c>
      <c r="BI1617" s="121">
        <v>0</v>
      </c>
      <c r="BJ1617" s="121">
        <v>0</v>
      </c>
      <c r="BK1617" s="121">
        <v>0</v>
      </c>
      <c r="BL1617" s="121">
        <v>0</v>
      </c>
      <c r="BM1617" s="121">
        <v>0</v>
      </c>
      <c r="BN1617" s="121">
        <v>6.7881519000000001E-6</v>
      </c>
      <c r="BO1617" s="121">
        <v>4.9613835000000004E-3</v>
      </c>
      <c r="BP1617" s="121">
        <v>0</v>
      </c>
      <c r="BQ1617" s="121">
        <v>0</v>
      </c>
      <c r="BR1617" s="121">
        <v>0</v>
      </c>
      <c r="BT1617" s="71">
        <v>9.0697884999999993E-6</v>
      </c>
      <c r="BU1617" s="71">
        <v>9.2640157000000001E-8</v>
      </c>
      <c r="BV1617" s="71">
        <v>5.6037912999999998E-6</v>
      </c>
      <c r="BW1617" s="71">
        <v>5.0494987999999998E-10</v>
      </c>
      <c r="BX1617" s="71">
        <v>2.0535525999999999E-7</v>
      </c>
      <c r="BY1617" s="71">
        <v>0</v>
      </c>
      <c r="BZ1617" s="71">
        <v>0</v>
      </c>
      <c r="CA1617" s="71">
        <v>0</v>
      </c>
      <c r="CB1617" s="71">
        <v>0</v>
      </c>
      <c r="CC1617" s="71">
        <v>1.5403581000000001E-9</v>
      </c>
      <c r="CD1617" s="71">
        <v>0</v>
      </c>
      <c r="CE1617" s="71">
        <v>0</v>
      </c>
      <c r="CF1617" s="71">
        <v>0</v>
      </c>
      <c r="CG1617" s="71">
        <v>2.0875776E-7</v>
      </c>
      <c r="CH1617" s="71">
        <v>2.9571984999999999E-6</v>
      </c>
      <c r="CI1617" s="71">
        <v>1.2577618E-13</v>
      </c>
      <c r="CJ1617" s="71">
        <v>0</v>
      </c>
      <c r="CL1617" s="186">
        <v>0</v>
      </c>
      <c r="CM1617" s="186">
        <v>0.20097768999999999</v>
      </c>
      <c r="CN1617" s="187">
        <v>0</v>
      </c>
      <c r="CO1617" s="186">
        <v>6.3383046000000005E-5</v>
      </c>
      <c r="CP1617" s="186">
        <v>0</v>
      </c>
      <c r="CQ1617" s="186">
        <v>0</v>
      </c>
      <c r="CR1617" s="186">
        <v>7.4686881999999997E-6</v>
      </c>
      <c r="CS1617" s="186">
        <v>0</v>
      </c>
      <c r="CT1617" s="186">
        <v>0</v>
      </c>
      <c r="CU1617" s="186">
        <v>0</v>
      </c>
    </row>
    <row r="1618" spans="1:99" ht="14.4">
      <c r="A1618" t="s">
        <v>3674</v>
      </c>
      <c r="B1618" s="92" t="s">
        <v>1862</v>
      </c>
      <c r="C1618" s="126" t="str">
        <f t="shared" si="425"/>
        <v>B.046.06.112</v>
      </c>
      <c r="D1618" s="11" t="s">
        <v>1863</v>
      </c>
      <c r="E1618" s="125" t="s">
        <v>1058</v>
      </c>
      <c r="F1618" s="128" t="str">
        <f t="shared" si="426"/>
        <v>Electricity Haryana production</v>
      </c>
      <c r="G1618" s="131">
        <f t="shared" si="421"/>
        <v>5.1202394638999997E-2</v>
      </c>
      <c r="H1618" s="183">
        <f t="shared" si="422"/>
        <v>1.7459983199999999E-3</v>
      </c>
      <c r="I1618" s="183">
        <f t="shared" si="423"/>
        <v>2.6259452200000002E-3</v>
      </c>
      <c r="J1618" s="184">
        <f t="shared" si="424"/>
        <v>1.5283099E-5</v>
      </c>
      <c r="K1618" s="183">
        <v>4.6815167999999997E-2</v>
      </c>
      <c r="L1618" s="188">
        <v>8.5732582000000001E-4</v>
      </c>
      <c r="M1618" s="188">
        <v>1.7686194000000001E-3</v>
      </c>
      <c r="N1618" s="188">
        <v>1.5209485E-3</v>
      </c>
      <c r="O1618" s="188">
        <v>2.2504982000000001E-4</v>
      </c>
      <c r="P1618" s="146">
        <v>0</v>
      </c>
      <c r="Q1618" s="146">
        <v>0</v>
      </c>
      <c r="R1618" s="188">
        <v>0</v>
      </c>
      <c r="S1618" s="188">
        <v>1.5283099E-5</v>
      </c>
      <c r="T1618" s="146">
        <v>0</v>
      </c>
      <c r="U1618" s="146">
        <v>0</v>
      </c>
      <c r="V1618" s="146">
        <v>0</v>
      </c>
      <c r="W1618" s="146">
        <v>0</v>
      </c>
      <c r="X1618" s="146">
        <v>0</v>
      </c>
      <c r="Z1618" s="157">
        <f t="shared" si="415"/>
        <v>0.31210112000000001</v>
      </c>
      <c r="AB1618" s="131">
        <f t="shared" si="416"/>
        <v>4.6815167999999997E-2</v>
      </c>
      <c r="AC1618" s="131">
        <f t="shared" si="417"/>
        <v>4.3719435400000001E-3</v>
      </c>
      <c r="AD1618" s="131">
        <f t="shared" si="418"/>
        <v>2.6259452200000002E-3</v>
      </c>
      <c r="AE1618" s="131">
        <f t="shared" si="419"/>
        <v>2.6259452200000002E-3</v>
      </c>
      <c r="AF1618" s="131">
        <f t="shared" si="420"/>
        <v>1.5283099E-5</v>
      </c>
      <c r="AH1618">
        <v>3.4553883999999999</v>
      </c>
      <c r="AI1618" s="71">
        <v>3.3433421999999999</v>
      </c>
      <c r="AJ1618" s="71">
        <v>0</v>
      </c>
      <c r="AK1618" s="71">
        <v>0</v>
      </c>
      <c r="AL1618" s="71">
        <v>5.0218638000000003E-2</v>
      </c>
      <c r="AM1618" s="71">
        <v>5.2843057999999998E-2</v>
      </c>
      <c r="AN1618" s="71">
        <v>8.9845020999999997E-3</v>
      </c>
      <c r="AP1618" s="129">
        <v>5.4376182999999996E-3</v>
      </c>
      <c r="AQ1618" s="129">
        <v>5.1502924999999996E-3</v>
      </c>
      <c r="AR1618" s="129">
        <v>2.4372179999999999E-4</v>
      </c>
      <c r="AS1618" s="129">
        <v>4.3603967999999997E-5</v>
      </c>
      <c r="AT1618" s="172">
        <f t="shared" si="427"/>
        <v>3.0877053544399997E-7</v>
      </c>
      <c r="AU1618" s="172">
        <f t="shared" si="428"/>
        <v>9.0133801523600007E-10</v>
      </c>
      <c r="AV1618" s="185">
        <f t="shared" si="429"/>
        <v>6.1069983521300003E-3</v>
      </c>
      <c r="AW1618" s="121">
        <v>2.8962983999999998E-7</v>
      </c>
      <c r="AX1618" s="121">
        <v>8.7388314000000001E-10</v>
      </c>
      <c r="AY1618" s="121">
        <v>2.3875735999999999E-14</v>
      </c>
      <c r="AZ1618" s="121">
        <v>0</v>
      </c>
      <c r="BA1618" s="121">
        <v>0</v>
      </c>
      <c r="BB1618" s="121">
        <v>4.0757444000000001E-11</v>
      </c>
      <c r="BC1618" s="121">
        <v>1.9099937999999999E-8</v>
      </c>
      <c r="BD1618" s="121">
        <v>9.2946854999999997E-12</v>
      </c>
      <c r="BE1618" s="121">
        <v>1.8136314E-11</v>
      </c>
      <c r="BF1618" s="121">
        <v>0</v>
      </c>
      <c r="BG1618" s="121">
        <v>0</v>
      </c>
      <c r="BH1618" s="121">
        <v>0</v>
      </c>
      <c r="BI1618" s="121">
        <v>0</v>
      </c>
      <c r="BJ1618" s="121">
        <v>0</v>
      </c>
      <c r="BK1618" s="121">
        <v>0</v>
      </c>
      <c r="BL1618" s="121">
        <v>0</v>
      </c>
      <c r="BM1618" s="121">
        <v>0</v>
      </c>
      <c r="BN1618" s="121">
        <v>5.8585212999999997E-7</v>
      </c>
      <c r="BO1618" s="121">
        <v>6.1064125E-3</v>
      </c>
      <c r="BP1618" s="121">
        <v>0</v>
      </c>
      <c r="BQ1618" s="121">
        <v>0</v>
      </c>
      <c r="BR1618" s="121">
        <v>0</v>
      </c>
      <c r="BT1618" s="71">
        <v>1.3469428999999999E-5</v>
      </c>
      <c r="BU1618" s="71">
        <v>1.2503723E-7</v>
      </c>
      <c r="BV1618" s="71">
        <v>8.7022074E-6</v>
      </c>
      <c r="BW1618" s="71">
        <v>7.2410409000000003E-10</v>
      </c>
      <c r="BX1618" s="71">
        <v>3.0443509000000002E-7</v>
      </c>
      <c r="BY1618" s="71">
        <v>0</v>
      </c>
      <c r="BZ1618" s="71">
        <v>0</v>
      </c>
      <c r="CA1618" s="71">
        <v>0</v>
      </c>
      <c r="CB1618" s="71">
        <v>0</v>
      </c>
      <c r="CC1618" s="71">
        <v>2.2088916999999999E-9</v>
      </c>
      <c r="CD1618" s="71">
        <v>0</v>
      </c>
      <c r="CE1618" s="71">
        <v>0</v>
      </c>
      <c r="CF1618" s="71">
        <v>0</v>
      </c>
      <c r="CG1618" s="71">
        <v>2.9885413000000001E-7</v>
      </c>
      <c r="CH1618" s="71">
        <v>4.0359625999999998E-6</v>
      </c>
      <c r="CI1618" s="71">
        <v>1.9380866E-14</v>
      </c>
      <c r="CJ1618" s="71">
        <v>0</v>
      </c>
      <c r="CL1618" s="186">
        <v>0</v>
      </c>
      <c r="CM1618" s="186">
        <v>0.31210112000000001</v>
      </c>
      <c r="CN1618" s="187">
        <v>0</v>
      </c>
      <c r="CO1618" s="186">
        <v>8.5548651999999998E-5</v>
      </c>
      <c r="CP1618" s="186">
        <v>0</v>
      </c>
      <c r="CQ1618" s="186">
        <v>0</v>
      </c>
      <c r="CR1618" s="186">
        <v>1.0840186999999999E-5</v>
      </c>
      <c r="CS1618" s="186">
        <v>0</v>
      </c>
      <c r="CT1618" s="186">
        <v>0</v>
      </c>
      <c r="CU1618" s="186">
        <v>0</v>
      </c>
    </row>
    <row r="1619" spans="1:99" ht="14.4">
      <c r="A1619" t="s">
        <v>3675</v>
      </c>
      <c r="B1619" s="92" t="s">
        <v>1862</v>
      </c>
      <c r="C1619" s="126" t="str">
        <f t="shared" si="425"/>
        <v>B.046.06.113</v>
      </c>
      <c r="D1619" s="11" t="s">
        <v>1863</v>
      </c>
      <c r="E1619" s="125" t="s">
        <v>1058</v>
      </c>
      <c r="F1619" s="128" t="str">
        <f t="shared" si="426"/>
        <v>Electricity Himachal Pradesh production</v>
      </c>
      <c r="G1619" s="131">
        <f t="shared" si="421"/>
        <v>5.9021077791199998E-4</v>
      </c>
      <c r="H1619" s="183">
        <f t="shared" si="422"/>
        <v>7.3682681140000004E-6</v>
      </c>
      <c r="I1619" s="183">
        <f t="shared" si="423"/>
        <v>1.9035979799999997E-7</v>
      </c>
      <c r="J1619" s="184">
        <f t="shared" si="424"/>
        <v>2.2755126000000001E-4</v>
      </c>
      <c r="K1619" s="183">
        <v>3.5510088999999998E-4</v>
      </c>
      <c r="L1619" s="188">
        <v>1.0326815999999999E-7</v>
      </c>
      <c r="M1619" s="188">
        <v>8.7091637999999994E-8</v>
      </c>
      <c r="N1619" s="188">
        <v>6.9187714000000005E-8</v>
      </c>
      <c r="O1619" s="188">
        <v>7.2990804000000002E-6</v>
      </c>
      <c r="P1619" s="146">
        <v>0</v>
      </c>
      <c r="Q1619" s="146">
        <v>0</v>
      </c>
      <c r="R1619" s="146">
        <v>0</v>
      </c>
      <c r="S1619" s="188">
        <v>2.2755126000000001E-4</v>
      </c>
      <c r="T1619" s="146">
        <v>0</v>
      </c>
      <c r="U1619" s="146">
        <v>0</v>
      </c>
      <c r="V1619" s="146">
        <v>0</v>
      </c>
      <c r="W1619" s="146">
        <v>0</v>
      </c>
      <c r="X1619" s="146">
        <v>0</v>
      </c>
      <c r="Z1619" s="157">
        <f t="shared" si="415"/>
        <v>2.3673392666666666E-3</v>
      </c>
      <c r="AB1619" s="131">
        <f t="shared" si="416"/>
        <v>3.5510088999999998E-4</v>
      </c>
      <c r="AC1619" s="131">
        <f t="shared" si="417"/>
        <v>7.5586279120000004E-6</v>
      </c>
      <c r="AD1619" s="131">
        <f t="shared" si="418"/>
        <v>1.9035979799999997E-7</v>
      </c>
      <c r="AE1619" s="131">
        <f t="shared" si="419"/>
        <v>1.9035979799999997E-7</v>
      </c>
      <c r="AF1619" s="131">
        <f t="shared" si="420"/>
        <v>2.2755126000000001E-4</v>
      </c>
      <c r="AH1619">
        <v>1.1821713</v>
      </c>
      <c r="AI1619" s="71">
        <v>0</v>
      </c>
      <c r="AJ1619" s="71">
        <v>0</v>
      </c>
      <c r="AK1619" s="71">
        <v>0</v>
      </c>
      <c r="AL1619" s="71">
        <v>0</v>
      </c>
      <c r="AM1619" s="71">
        <v>2.3643427E-3</v>
      </c>
      <c r="AN1619" s="71">
        <v>1.1798070000000001</v>
      </c>
      <c r="AP1619" s="129">
        <v>4.0440569999999998E-5</v>
      </c>
      <c r="AQ1619" s="129">
        <v>3.8585175999999999E-5</v>
      </c>
      <c r="AR1619" s="129">
        <v>1.7931139000000001E-6</v>
      </c>
      <c r="AS1619" s="129">
        <v>6.2280781E-8</v>
      </c>
      <c r="AT1619" s="172">
        <f t="shared" si="427"/>
        <v>2.3132599140499E-9</v>
      </c>
      <c r="AU1619" s="172">
        <f t="shared" si="428"/>
        <v>6.6313384034599997E-12</v>
      </c>
      <c r="AV1619" s="185">
        <f t="shared" si="429"/>
        <v>8.7227984999999998E-6</v>
      </c>
      <c r="AW1619" s="121">
        <v>2.1968908000000001E-9</v>
      </c>
      <c r="AX1619" s="121">
        <v>6.6285498999999996E-12</v>
      </c>
      <c r="AY1619" s="121">
        <v>1.8110145000000001E-16</v>
      </c>
      <c r="AZ1619" s="121">
        <v>0</v>
      </c>
      <c r="BA1619" s="121">
        <v>0</v>
      </c>
      <c r="BB1619" s="121">
        <v>1.8540498999999998E-15</v>
      </c>
      <c r="BC1619" s="121">
        <v>1.1636726E-10</v>
      </c>
      <c r="BD1619" s="121">
        <v>4.2281381000000002E-16</v>
      </c>
      <c r="BE1619" s="121">
        <v>2.1845882000000002E-15</v>
      </c>
      <c r="BF1619" s="121">
        <v>0</v>
      </c>
      <c r="BG1619" s="121">
        <v>0</v>
      </c>
      <c r="BH1619" s="121">
        <v>0</v>
      </c>
      <c r="BI1619" s="121">
        <v>0</v>
      </c>
      <c r="BJ1619" s="121">
        <v>0</v>
      </c>
      <c r="BK1619" s="121">
        <v>0</v>
      </c>
      <c r="BL1619" s="121">
        <v>0</v>
      </c>
      <c r="BM1619" s="121">
        <v>0</v>
      </c>
      <c r="BN1619" s="121">
        <v>8.7227984999999998E-6</v>
      </c>
      <c r="BO1619" s="121">
        <v>0</v>
      </c>
      <c r="BP1619" s="121">
        <v>0</v>
      </c>
      <c r="BQ1619" s="121">
        <v>0</v>
      </c>
      <c r="BR1619" s="121">
        <v>0</v>
      </c>
      <c r="BT1619" s="71">
        <v>7.2583054000000006E-8</v>
      </c>
      <c r="BU1619" s="71">
        <v>1.5061210999999999E-11</v>
      </c>
      <c r="BV1619" s="71">
        <v>6.6007700000000002E-8</v>
      </c>
      <c r="BW1619" s="71">
        <v>3.2939383E-14</v>
      </c>
      <c r="BX1619" s="71">
        <v>6.5456683999999997E-9</v>
      </c>
      <c r="BY1619" s="71">
        <v>0</v>
      </c>
      <c r="BZ1619" s="71">
        <v>0</v>
      </c>
      <c r="CA1619" s="71">
        <v>0</v>
      </c>
      <c r="CB1619" s="71">
        <v>0</v>
      </c>
      <c r="CC1619" s="71">
        <v>1.0048214E-13</v>
      </c>
      <c r="CD1619" s="71">
        <v>0</v>
      </c>
      <c r="CE1619" s="71">
        <v>0</v>
      </c>
      <c r="CF1619" s="71">
        <v>0</v>
      </c>
      <c r="CG1619" s="71">
        <v>1.4203278000000001E-11</v>
      </c>
      <c r="CH1619" s="71">
        <v>0</v>
      </c>
      <c r="CI1619" s="71">
        <v>2.8856324999999999E-13</v>
      </c>
      <c r="CJ1619" s="71">
        <v>0</v>
      </c>
      <c r="CL1619" s="186">
        <v>0</v>
      </c>
      <c r="CM1619" s="186">
        <v>2.3673392000000001E-3</v>
      </c>
      <c r="CN1619" s="187">
        <v>0</v>
      </c>
      <c r="CO1619" s="186">
        <v>1.0304661E-8</v>
      </c>
      <c r="CP1619" s="186">
        <v>0</v>
      </c>
      <c r="CQ1619" s="186">
        <v>0</v>
      </c>
      <c r="CR1619" s="186">
        <v>1.8265167999999999E-7</v>
      </c>
      <c r="CS1619" s="186">
        <v>0</v>
      </c>
      <c r="CT1619" s="186">
        <v>0</v>
      </c>
      <c r="CU1619" s="186">
        <v>0</v>
      </c>
    </row>
    <row r="1620" spans="1:99" ht="14.4">
      <c r="A1620" t="s">
        <v>3676</v>
      </c>
      <c r="B1620" s="92" t="s">
        <v>1862</v>
      </c>
      <c r="C1620" s="126" t="str">
        <f t="shared" si="425"/>
        <v>B.046.06.114</v>
      </c>
      <c r="D1620" s="11" t="s">
        <v>1863</v>
      </c>
      <c r="E1620" s="125" t="s">
        <v>1058</v>
      </c>
      <c r="F1620" s="128" t="str">
        <f t="shared" si="426"/>
        <v>Electricity Jammu &amp; Kashmir and Ladajh production</v>
      </c>
      <c r="G1620" s="131">
        <f t="shared" si="421"/>
        <v>5.8933061079999999E-4</v>
      </c>
      <c r="H1620" s="183">
        <f t="shared" si="422"/>
        <v>7.3003808000000002E-6</v>
      </c>
      <c r="I1620" s="183">
        <f t="shared" si="423"/>
        <v>0</v>
      </c>
      <c r="J1620" s="184">
        <f t="shared" si="424"/>
        <v>2.2737882999999999E-4</v>
      </c>
      <c r="K1620" s="190">
        <v>3.5465140000000002E-4</v>
      </c>
      <c r="L1620" s="188">
        <v>0</v>
      </c>
      <c r="M1620" s="188">
        <v>0</v>
      </c>
      <c r="N1620" s="188">
        <v>0</v>
      </c>
      <c r="O1620" s="188">
        <v>7.3003808000000002E-6</v>
      </c>
      <c r="P1620" s="146">
        <v>0</v>
      </c>
      <c r="Q1620" s="146">
        <v>0</v>
      </c>
      <c r="R1620" s="146">
        <v>0</v>
      </c>
      <c r="S1620" s="188">
        <v>2.2737882999999999E-4</v>
      </c>
      <c r="T1620" s="146">
        <v>0</v>
      </c>
      <c r="U1620" s="146">
        <v>0</v>
      </c>
      <c r="V1620" s="146">
        <v>0</v>
      </c>
      <c r="W1620" s="146">
        <v>0</v>
      </c>
      <c r="X1620" s="146">
        <v>0</v>
      </c>
      <c r="Z1620" s="157">
        <f t="shared" si="415"/>
        <v>2.3643426666666669E-3</v>
      </c>
      <c r="AB1620" s="131">
        <f t="shared" si="416"/>
        <v>3.5465140000000002E-4</v>
      </c>
      <c r="AC1620" s="131">
        <f t="shared" si="417"/>
        <v>7.3003808000000002E-6</v>
      </c>
      <c r="AD1620" s="131">
        <f t="shared" si="418"/>
        <v>0</v>
      </c>
      <c r="AE1620" s="131">
        <f t="shared" si="419"/>
        <v>0</v>
      </c>
      <c r="AF1620" s="131">
        <f t="shared" si="420"/>
        <v>2.2737882999999999E-4</v>
      </c>
      <c r="AH1620">
        <v>1.1821713</v>
      </c>
      <c r="AI1620" s="71">
        <v>0</v>
      </c>
      <c r="AJ1620" s="71">
        <v>0</v>
      </c>
      <c r="AK1620" s="71">
        <v>0</v>
      </c>
      <c r="AL1620" s="71">
        <v>0</v>
      </c>
      <c r="AM1620" s="71">
        <v>0</v>
      </c>
      <c r="AN1620" s="71">
        <v>1.1821713</v>
      </c>
      <c r="AP1620" s="129">
        <v>4.0360191999999998E-5</v>
      </c>
      <c r="AQ1620" s="129">
        <v>3.8507818E-5</v>
      </c>
      <c r="AR1620" s="129">
        <v>1.7901400000000001E-6</v>
      </c>
      <c r="AS1620" s="129">
        <v>6.2233586999999997E-8</v>
      </c>
      <c r="AT1620" s="172">
        <f t="shared" si="427"/>
        <v>2.30862221E-9</v>
      </c>
      <c r="AU1620" s="172">
        <f t="shared" si="428"/>
        <v>6.6203402722100004E-12</v>
      </c>
      <c r="AV1620" s="185">
        <f t="shared" si="429"/>
        <v>8.7161885999999998E-6</v>
      </c>
      <c r="AW1620" s="121">
        <v>2.19411E-9</v>
      </c>
      <c r="AX1620" s="121">
        <v>6.6201594000000004E-12</v>
      </c>
      <c r="AY1620" s="121">
        <v>1.8087220999999999E-16</v>
      </c>
      <c r="AZ1620" s="121">
        <v>0</v>
      </c>
      <c r="BA1620" s="121">
        <v>0</v>
      </c>
      <c r="BB1620" s="121">
        <v>0</v>
      </c>
      <c r="BC1620" s="121">
        <v>1.1451221E-10</v>
      </c>
      <c r="BD1620" s="121">
        <v>0</v>
      </c>
      <c r="BE1620" s="121">
        <v>0</v>
      </c>
      <c r="BF1620" s="121">
        <v>0</v>
      </c>
      <c r="BG1620" s="121">
        <v>0</v>
      </c>
      <c r="BH1620" s="121">
        <v>0</v>
      </c>
      <c r="BI1620" s="121">
        <v>0</v>
      </c>
      <c r="BJ1620" s="121">
        <v>0</v>
      </c>
      <c r="BK1620" s="121">
        <v>0</v>
      </c>
      <c r="BL1620" s="121">
        <v>0</v>
      </c>
      <c r="BM1620" s="121">
        <v>0</v>
      </c>
      <c r="BN1620" s="121">
        <v>8.7161885999999998E-6</v>
      </c>
      <c r="BO1620" s="121">
        <v>0</v>
      </c>
      <c r="BP1620" s="121">
        <v>0</v>
      </c>
      <c r="BQ1620" s="121">
        <v>0</v>
      </c>
      <c r="BR1620" s="121">
        <v>0</v>
      </c>
      <c r="BT1620" s="71">
        <v>7.2458860999999999E-8</v>
      </c>
      <c r="BU1620" s="71">
        <v>0</v>
      </c>
      <c r="BV1620" s="71">
        <v>6.5924147000000006E-8</v>
      </c>
      <c r="BW1620" s="71">
        <v>0</v>
      </c>
      <c r="BX1620" s="71">
        <v>6.5344260000000001E-9</v>
      </c>
      <c r="BY1620" s="71">
        <v>0</v>
      </c>
      <c r="BZ1620" s="71">
        <v>0</v>
      </c>
      <c r="CA1620" s="71">
        <v>0</v>
      </c>
      <c r="CB1620" s="71">
        <v>0</v>
      </c>
      <c r="CC1620" s="71">
        <v>0</v>
      </c>
      <c r="CD1620" s="71">
        <v>0</v>
      </c>
      <c r="CE1620" s="71">
        <v>0</v>
      </c>
      <c r="CF1620" s="71">
        <v>0</v>
      </c>
      <c r="CG1620" s="71">
        <v>0</v>
      </c>
      <c r="CH1620" s="71">
        <v>0</v>
      </c>
      <c r="CI1620" s="71">
        <v>2.8834458000000002E-13</v>
      </c>
      <c r="CJ1620" s="71">
        <v>0</v>
      </c>
      <c r="CL1620" s="186">
        <v>0</v>
      </c>
      <c r="CM1620" s="186">
        <v>2.3643427E-3</v>
      </c>
      <c r="CN1620" s="187">
        <v>0</v>
      </c>
      <c r="CO1620" s="186">
        <v>0</v>
      </c>
      <c r="CP1620" s="186">
        <v>0</v>
      </c>
      <c r="CQ1620" s="186">
        <v>0</v>
      </c>
      <c r="CR1620" s="186">
        <v>1.8205438E-7</v>
      </c>
      <c r="CS1620" s="186">
        <v>0</v>
      </c>
      <c r="CT1620" s="186">
        <v>0</v>
      </c>
      <c r="CU1620" s="186">
        <v>0</v>
      </c>
    </row>
    <row r="1621" spans="1:99" ht="14.4">
      <c r="A1621" t="s">
        <v>3677</v>
      </c>
      <c r="B1621" s="92" t="s">
        <v>1862</v>
      </c>
      <c r="C1621" s="126" t="str">
        <f t="shared" si="425"/>
        <v>B.046.06.115</v>
      </c>
      <c r="D1621" s="11" t="s">
        <v>1863</v>
      </c>
      <c r="E1621" s="125" t="s">
        <v>1058</v>
      </c>
      <c r="F1621" s="128" t="str">
        <f t="shared" si="426"/>
        <v>Electricity Jharkhand production</v>
      </c>
      <c r="G1621" s="131">
        <f t="shared" si="421"/>
        <v>5.4261476382400003E-2</v>
      </c>
      <c r="H1621" s="183">
        <f t="shared" si="422"/>
        <v>1.7858560299999998E-3</v>
      </c>
      <c r="I1621" s="183">
        <f t="shared" si="423"/>
        <v>2.68833869E-3</v>
      </c>
      <c r="J1621" s="184">
        <f t="shared" si="424"/>
        <v>1.5806623999999999E-6</v>
      </c>
      <c r="K1621" s="183">
        <v>4.9785701000000002E-2</v>
      </c>
      <c r="L1621" s="146">
        <v>8.6170139000000005E-4</v>
      </c>
      <c r="M1621" s="146">
        <v>1.8266373E-3</v>
      </c>
      <c r="N1621" s="146">
        <v>1.5703316999999999E-3</v>
      </c>
      <c r="O1621" s="146">
        <v>2.1552432999999999E-4</v>
      </c>
      <c r="P1621" s="146">
        <v>0</v>
      </c>
      <c r="Q1621" s="146">
        <v>0</v>
      </c>
      <c r="R1621" s="188">
        <v>0</v>
      </c>
      <c r="S1621" s="188">
        <v>1.5806623999999999E-6</v>
      </c>
      <c r="T1621" s="146">
        <v>0</v>
      </c>
      <c r="U1621" s="146">
        <v>0</v>
      </c>
      <c r="V1621" s="146">
        <v>0</v>
      </c>
      <c r="W1621" s="146">
        <v>0</v>
      </c>
      <c r="X1621" s="146">
        <v>0</v>
      </c>
      <c r="Z1621" s="157">
        <f t="shared" si="415"/>
        <v>0.33190467333333334</v>
      </c>
      <c r="AB1621" s="131">
        <f t="shared" si="416"/>
        <v>4.9785701000000002E-2</v>
      </c>
      <c r="AC1621" s="131">
        <f t="shared" si="417"/>
        <v>4.4741947200000005E-3</v>
      </c>
      <c r="AD1621" s="131">
        <f t="shared" si="418"/>
        <v>2.68833869E-3</v>
      </c>
      <c r="AE1621" s="131">
        <f t="shared" si="419"/>
        <v>2.68833869E-3</v>
      </c>
      <c r="AF1621" s="131">
        <f t="shared" si="420"/>
        <v>1.5806623999999999E-6</v>
      </c>
      <c r="AH1621">
        <v>3.5639831000000002</v>
      </c>
      <c r="AI1621" s="71">
        <v>3.5559443000000002</v>
      </c>
      <c r="AJ1621" s="71">
        <v>0</v>
      </c>
      <c r="AK1621" s="71">
        <v>0</v>
      </c>
      <c r="AL1621" s="71">
        <v>0</v>
      </c>
      <c r="AM1621" s="71">
        <v>4.7286852999999998E-4</v>
      </c>
      <c r="AN1621" s="71">
        <v>7.5658964999999996E-3</v>
      </c>
      <c r="AP1621" s="129">
        <v>5.7600200999999998E-3</v>
      </c>
      <c r="AQ1621" s="129">
        <v>5.4556878000000001E-3</v>
      </c>
      <c r="AR1621" s="129">
        <v>2.5882250999999999E-4</v>
      </c>
      <c r="AS1621" s="129">
        <v>4.5509810999999999E-5</v>
      </c>
      <c r="AT1621" s="172">
        <f t="shared" si="427"/>
        <v>3.2707960878299995E-7</v>
      </c>
      <c r="AU1621" s="172">
        <f t="shared" si="428"/>
        <v>9.571838289080001E-10</v>
      </c>
      <c r="AV1621" s="185">
        <f t="shared" si="429"/>
        <v>6.3739230920580002E-3</v>
      </c>
      <c r="AW1621" s="121">
        <v>3.0800753999999999E-7</v>
      </c>
      <c r="AX1621" s="121">
        <v>9.2933309000000005E-10</v>
      </c>
      <c r="AY1621" s="121">
        <v>2.5390708000000002E-14</v>
      </c>
      <c r="AZ1621" s="121">
        <v>0</v>
      </c>
      <c r="BA1621" s="121">
        <v>0</v>
      </c>
      <c r="BB1621" s="121">
        <v>4.2080782999999998E-11</v>
      </c>
      <c r="BC1621" s="121">
        <v>1.9029987999999998E-8</v>
      </c>
      <c r="BD1621" s="121">
        <v>9.5964711999999997E-12</v>
      </c>
      <c r="BE1621" s="121">
        <v>1.8228876999999999E-11</v>
      </c>
      <c r="BF1621" s="121">
        <v>0</v>
      </c>
      <c r="BG1621" s="121">
        <v>0</v>
      </c>
      <c r="BH1621" s="121">
        <v>0</v>
      </c>
      <c r="BI1621" s="121">
        <v>0</v>
      </c>
      <c r="BJ1621" s="121">
        <v>0</v>
      </c>
      <c r="BK1621" s="121">
        <v>0</v>
      </c>
      <c r="BL1621" s="121">
        <v>0</v>
      </c>
      <c r="BM1621" s="121">
        <v>0</v>
      </c>
      <c r="BN1621" s="121">
        <v>6.0592058000000003E-8</v>
      </c>
      <c r="BO1621" s="121">
        <v>6.3738624999999998E-3</v>
      </c>
      <c r="BP1621" s="121">
        <v>0</v>
      </c>
      <c r="BQ1621" s="121">
        <v>0</v>
      </c>
      <c r="BR1621" s="121">
        <v>0</v>
      </c>
      <c r="BT1621" s="71">
        <v>1.4281546E-5</v>
      </c>
      <c r="BU1621" s="71">
        <v>1.2567539E-7</v>
      </c>
      <c r="BV1621" s="71">
        <v>9.2543829999999992E-6</v>
      </c>
      <c r="BW1621" s="71">
        <v>7.4761475999999997E-10</v>
      </c>
      <c r="BX1621" s="71">
        <v>2.9643468999999998E-7</v>
      </c>
      <c r="BY1621" s="71">
        <v>0</v>
      </c>
      <c r="BZ1621" s="71">
        <v>0</v>
      </c>
      <c r="CA1621" s="71">
        <v>0</v>
      </c>
      <c r="CB1621" s="71">
        <v>0</v>
      </c>
      <c r="CC1621" s="71">
        <v>2.2806114000000001E-9</v>
      </c>
      <c r="CD1621" s="71">
        <v>0</v>
      </c>
      <c r="CE1621" s="71">
        <v>0</v>
      </c>
      <c r="CF1621" s="71">
        <v>0</v>
      </c>
      <c r="CG1621" s="71">
        <v>3.0833540999999999E-7</v>
      </c>
      <c r="CH1621" s="71">
        <v>4.2936890999999999E-6</v>
      </c>
      <c r="CI1621" s="71">
        <v>2.0044761000000001E-15</v>
      </c>
      <c r="CJ1621" s="71">
        <v>0</v>
      </c>
      <c r="CL1621" s="186">
        <v>0</v>
      </c>
      <c r="CM1621" s="186">
        <v>0.33190467000000001</v>
      </c>
      <c r="CN1621" s="187">
        <v>0</v>
      </c>
      <c r="CO1621" s="186">
        <v>8.5985270999999999E-5</v>
      </c>
      <c r="CP1621" s="186">
        <v>0</v>
      </c>
      <c r="CQ1621" s="186">
        <v>0</v>
      </c>
      <c r="CR1621" s="186">
        <v>1.0629325999999999E-5</v>
      </c>
      <c r="CS1621" s="186">
        <v>0</v>
      </c>
      <c r="CT1621" s="186">
        <v>0</v>
      </c>
      <c r="CU1621" s="186">
        <v>0</v>
      </c>
    </row>
    <row r="1622" spans="1:99" ht="14.4">
      <c r="A1622" t="s">
        <v>3678</v>
      </c>
      <c r="B1622" s="92" t="s">
        <v>1862</v>
      </c>
      <c r="C1622" s="126" t="str">
        <f t="shared" si="425"/>
        <v>B.046.06.116</v>
      </c>
      <c r="D1622" s="11" t="s">
        <v>1863</v>
      </c>
      <c r="E1622" s="125" t="s">
        <v>1058</v>
      </c>
      <c r="F1622" s="128" t="str">
        <f t="shared" si="426"/>
        <v>Electricity Karnataka production</v>
      </c>
      <c r="G1622" s="131">
        <f t="shared" si="421"/>
        <v>2.8059900419999999E-2</v>
      </c>
      <c r="H1622" s="183">
        <f t="shared" si="422"/>
        <v>9.5615006999999995E-4</v>
      </c>
      <c r="I1622" s="183">
        <f t="shared" si="423"/>
        <v>1.4851243599999999E-3</v>
      </c>
      <c r="J1622" s="184">
        <f t="shared" si="424"/>
        <v>2.4521159899999999E-3</v>
      </c>
      <c r="K1622" s="183">
        <v>2.3166510000000001E-2</v>
      </c>
      <c r="L1622" s="188">
        <v>5.4033363999999998E-4</v>
      </c>
      <c r="M1622" s="188">
        <v>9.4479071999999998E-4</v>
      </c>
      <c r="N1622" s="188">
        <v>8.1140528999999999E-4</v>
      </c>
      <c r="O1622" s="188">
        <v>1.4474478000000001E-4</v>
      </c>
      <c r="P1622" s="146">
        <v>0</v>
      </c>
      <c r="Q1622" s="146">
        <v>0</v>
      </c>
      <c r="R1622" s="188">
        <v>0</v>
      </c>
      <c r="S1622" s="188">
        <v>1.2846149000000001E-4</v>
      </c>
      <c r="T1622" s="146">
        <v>0</v>
      </c>
      <c r="U1622" s="146">
        <v>2.3236544999999998E-3</v>
      </c>
      <c r="V1622" s="146">
        <v>0</v>
      </c>
      <c r="W1622" s="146">
        <v>0</v>
      </c>
      <c r="X1622" s="146">
        <v>0</v>
      </c>
      <c r="Z1622" s="157">
        <f t="shared" si="415"/>
        <v>0.15444340000000001</v>
      </c>
      <c r="AB1622" s="131">
        <f t="shared" si="416"/>
        <v>2.3166510000000001E-2</v>
      </c>
      <c r="AC1622" s="131">
        <f t="shared" si="417"/>
        <v>2.4412744299999998E-3</v>
      </c>
      <c r="AD1622" s="131">
        <f t="shared" si="418"/>
        <v>1.4851243599999999E-3</v>
      </c>
      <c r="AE1622" s="131">
        <f t="shared" si="419"/>
        <v>1.4851243599999999E-3</v>
      </c>
      <c r="AF1622" s="131">
        <f t="shared" si="420"/>
        <v>2.4521159899999999E-3</v>
      </c>
      <c r="AH1622">
        <v>2.5789126000000002</v>
      </c>
      <c r="AI1622" s="71">
        <v>1.6369087</v>
      </c>
      <c r="AJ1622" s="71">
        <v>0.32193135000000001</v>
      </c>
      <c r="AK1622" s="71">
        <v>0</v>
      </c>
      <c r="AL1622" s="71">
        <v>0.10322720000000001</v>
      </c>
      <c r="AM1622" s="71">
        <v>0.34767659000000001</v>
      </c>
      <c r="AN1622" s="71">
        <v>0.16916871999999999</v>
      </c>
      <c r="AP1622" s="129">
        <v>2.7349249E-3</v>
      </c>
      <c r="AQ1622" s="129">
        <v>2.5925495000000002E-3</v>
      </c>
      <c r="AR1622" s="129">
        <v>1.2136699E-4</v>
      </c>
      <c r="AS1622" s="129">
        <v>2.1008433000000001E-5</v>
      </c>
      <c r="AT1622" s="172">
        <f t="shared" si="427"/>
        <v>1.5542862354099999E-7</v>
      </c>
      <c r="AU1622" s="172">
        <f t="shared" si="428"/>
        <v>4.4884241082000002E-10</v>
      </c>
      <c r="AV1622" s="185">
        <f t="shared" si="429"/>
        <v>2.9423575924000002E-3</v>
      </c>
      <c r="AW1622" s="121">
        <v>1.4332347E-7</v>
      </c>
      <c r="AX1622" s="121">
        <v>4.3244151000000001E-10</v>
      </c>
      <c r="AY1622" s="121">
        <v>1.181492E-14</v>
      </c>
      <c r="AZ1622" s="121">
        <v>0</v>
      </c>
      <c r="BA1622" s="121">
        <v>0</v>
      </c>
      <c r="BB1622" s="121">
        <v>2.1743540999999999E-11</v>
      </c>
      <c r="BC1622" s="121">
        <v>1.208341E-8</v>
      </c>
      <c r="BD1622" s="121">
        <v>4.9585878999999998E-12</v>
      </c>
      <c r="BE1622" s="121">
        <v>1.1430497999999999E-11</v>
      </c>
      <c r="BF1622" s="121">
        <v>0</v>
      </c>
      <c r="BG1622" s="121">
        <v>0</v>
      </c>
      <c r="BH1622" s="121">
        <v>0</v>
      </c>
      <c r="BI1622" s="121">
        <v>0</v>
      </c>
      <c r="BJ1622" s="121">
        <v>0</v>
      </c>
      <c r="BK1622" s="121">
        <v>0</v>
      </c>
      <c r="BL1622" s="121">
        <v>0</v>
      </c>
      <c r="BM1622" s="121">
        <v>0</v>
      </c>
      <c r="BN1622" s="121">
        <v>8.2758923999999994E-6</v>
      </c>
      <c r="BO1622" s="121">
        <v>2.9340817000000001E-3</v>
      </c>
      <c r="BP1622" s="121">
        <v>0</v>
      </c>
      <c r="BQ1622" s="121">
        <v>0</v>
      </c>
      <c r="BR1622" s="121">
        <v>0</v>
      </c>
      <c r="BT1622" s="71">
        <v>7.1299147999999996E-6</v>
      </c>
      <c r="BU1622" s="71">
        <v>7.8805305000000004E-8</v>
      </c>
      <c r="BV1622" s="71">
        <v>4.3062916999999997E-6</v>
      </c>
      <c r="BW1622" s="71">
        <v>3.8629964999999999E-10</v>
      </c>
      <c r="BX1622" s="71">
        <v>1.9447282000000001E-7</v>
      </c>
      <c r="BY1622" s="71">
        <v>0</v>
      </c>
      <c r="BZ1622" s="71">
        <v>0</v>
      </c>
      <c r="CA1622" s="71">
        <v>0</v>
      </c>
      <c r="CB1622" s="71">
        <v>0</v>
      </c>
      <c r="CC1622" s="71">
        <v>1.1784136E-9</v>
      </c>
      <c r="CD1622" s="71">
        <v>0</v>
      </c>
      <c r="CE1622" s="71">
        <v>0</v>
      </c>
      <c r="CF1622" s="71">
        <v>0</v>
      </c>
      <c r="CG1622" s="71">
        <v>1.6022002999999999E-7</v>
      </c>
      <c r="CH1622" s="71">
        <v>2.3885601E-6</v>
      </c>
      <c r="CI1622" s="71">
        <v>1.6290512E-13</v>
      </c>
      <c r="CJ1622" s="71">
        <v>0</v>
      </c>
      <c r="CL1622" s="186">
        <v>0</v>
      </c>
      <c r="CM1622" s="186">
        <v>0.15444340000000001</v>
      </c>
      <c r="CN1622" s="187">
        <v>0</v>
      </c>
      <c r="CO1622" s="186">
        <v>5.3917442000000001E-5</v>
      </c>
      <c r="CP1622" s="186">
        <v>0</v>
      </c>
      <c r="CQ1622" s="186">
        <v>0</v>
      </c>
      <c r="CR1622" s="186">
        <v>6.9045497E-6</v>
      </c>
      <c r="CS1622" s="186">
        <v>0</v>
      </c>
      <c r="CT1622" s="186">
        <v>0</v>
      </c>
      <c r="CU1622" s="186">
        <v>0</v>
      </c>
    </row>
    <row r="1623" spans="1:99" ht="14.4">
      <c r="A1623" t="s">
        <v>3679</v>
      </c>
      <c r="B1623" s="92" t="s">
        <v>1862</v>
      </c>
      <c r="C1623" s="126" t="str">
        <f t="shared" si="425"/>
        <v>B.046.06.117</v>
      </c>
      <c r="D1623" s="11" t="s">
        <v>1863</v>
      </c>
      <c r="E1623" s="125" t="s">
        <v>1058</v>
      </c>
      <c r="F1623" s="128" t="str">
        <f t="shared" si="426"/>
        <v>Electricity Kerala production</v>
      </c>
      <c r="G1623" s="131">
        <f t="shared" si="421"/>
        <v>7.2104032800000004E-4</v>
      </c>
      <c r="H1623" s="183">
        <f t="shared" si="422"/>
        <v>3.1592154999999996E-5</v>
      </c>
      <c r="I1623" s="183">
        <f t="shared" si="423"/>
        <v>4.6088093000000004E-5</v>
      </c>
      <c r="J1623" s="184">
        <f t="shared" si="424"/>
        <v>2.4131922E-4</v>
      </c>
      <c r="K1623" s="183">
        <v>4.0204086000000003E-4</v>
      </c>
      <c r="L1623" s="188">
        <v>2.4840845000000001E-5</v>
      </c>
      <c r="M1623" s="188">
        <v>2.1247248E-5</v>
      </c>
      <c r="N1623" s="188">
        <v>1.7656277999999999E-5</v>
      </c>
      <c r="O1623" s="188">
        <v>1.3935877E-5</v>
      </c>
      <c r="P1623" s="146">
        <v>0</v>
      </c>
      <c r="Q1623" s="146">
        <v>0</v>
      </c>
      <c r="R1623" s="188">
        <v>0</v>
      </c>
      <c r="S1623" s="188">
        <v>2.4131922E-4</v>
      </c>
      <c r="T1623" s="146">
        <v>0</v>
      </c>
      <c r="U1623" s="146">
        <v>0</v>
      </c>
      <c r="V1623" s="146">
        <v>0</v>
      </c>
      <c r="W1623" s="146">
        <v>0</v>
      </c>
      <c r="X1623" s="146">
        <v>0</v>
      </c>
      <c r="Z1623" s="157">
        <f t="shared" si="415"/>
        <v>2.6802724000000002E-3</v>
      </c>
      <c r="AB1623" s="131">
        <f t="shared" si="416"/>
        <v>4.0204086000000003E-4</v>
      </c>
      <c r="AC1623" s="131">
        <f t="shared" si="417"/>
        <v>7.7680248E-5</v>
      </c>
      <c r="AD1623" s="131">
        <f t="shared" si="418"/>
        <v>4.6088093000000004E-5</v>
      </c>
      <c r="AE1623" s="131">
        <f t="shared" si="419"/>
        <v>4.6088093000000004E-5</v>
      </c>
      <c r="AF1623" s="131">
        <f t="shared" si="420"/>
        <v>2.4131922E-4</v>
      </c>
      <c r="AH1623">
        <v>1.1942931999999999</v>
      </c>
      <c r="AI1623" s="71">
        <v>8.6420800999999995E-4</v>
      </c>
      <c r="AJ1623" s="71">
        <v>0</v>
      </c>
      <c r="AK1623" s="71">
        <v>0</v>
      </c>
      <c r="AL1623" s="71">
        <v>1.6340984999999999E-2</v>
      </c>
      <c r="AM1623" s="71">
        <v>0.21988387000000001</v>
      </c>
      <c r="AN1623" s="71">
        <v>0.95720411999999999</v>
      </c>
      <c r="AP1623" s="129">
        <v>5.4995376E-5</v>
      </c>
      <c r="AQ1623" s="129">
        <v>5.2667009E-5</v>
      </c>
      <c r="AR1623" s="129">
        <v>2.2006134000000001E-6</v>
      </c>
      <c r="AS1623" s="129">
        <v>1.2775352E-7</v>
      </c>
      <c r="AT1623" s="172">
        <f t="shared" si="427"/>
        <v>3.1574945520900003E-9</v>
      </c>
      <c r="AU1623" s="172">
        <f t="shared" si="428"/>
        <v>8.1383633108399991E-12</v>
      </c>
      <c r="AV1623" s="185">
        <f t="shared" si="429"/>
        <v>1.78926503E-5</v>
      </c>
      <c r="AW1623" s="121">
        <v>2.4872928000000001E-9</v>
      </c>
      <c r="AX1623" s="121">
        <v>7.5047626999999996E-12</v>
      </c>
      <c r="AY1623" s="121">
        <v>2.0504084E-16</v>
      </c>
      <c r="AZ1623" s="121">
        <v>0</v>
      </c>
      <c r="BA1623" s="121">
        <v>0</v>
      </c>
      <c r="BB1623" s="121">
        <v>4.7314208999999996E-13</v>
      </c>
      <c r="BC1623" s="121">
        <v>6.6972861000000003E-10</v>
      </c>
      <c r="BD1623" s="121">
        <v>1.0789948E-13</v>
      </c>
      <c r="BE1623" s="121">
        <v>5.2549609000000002E-13</v>
      </c>
      <c r="BF1623" s="121">
        <v>0</v>
      </c>
      <c r="BG1623" s="121">
        <v>0</v>
      </c>
      <c r="BH1623" s="121">
        <v>0</v>
      </c>
      <c r="BI1623" s="121">
        <v>0</v>
      </c>
      <c r="BJ1623" s="121">
        <v>0</v>
      </c>
      <c r="BK1623" s="121">
        <v>0</v>
      </c>
      <c r="BL1623" s="121">
        <v>0</v>
      </c>
      <c r="BM1623" s="121">
        <v>0</v>
      </c>
      <c r="BN1623" s="121">
        <v>9.2505702000000003E-6</v>
      </c>
      <c r="BO1623" s="121">
        <v>8.6420801E-6</v>
      </c>
      <c r="BP1623" s="121">
        <v>0</v>
      </c>
      <c r="BQ1623" s="121">
        <v>0</v>
      </c>
      <c r="BR1623" s="121">
        <v>0</v>
      </c>
      <c r="BT1623" s="71">
        <v>9.8502219999999995E-8</v>
      </c>
      <c r="BU1623" s="71">
        <v>3.6229288000000001E-9</v>
      </c>
      <c r="BV1623" s="71">
        <v>7.4733107000000003E-8</v>
      </c>
      <c r="BW1623" s="71">
        <v>8.4059273999999996E-12</v>
      </c>
      <c r="BX1623" s="71">
        <v>1.5458058E-8</v>
      </c>
      <c r="BY1623" s="71">
        <v>0</v>
      </c>
      <c r="BZ1623" s="71">
        <v>0</v>
      </c>
      <c r="CA1623" s="71">
        <v>0</v>
      </c>
      <c r="CB1623" s="71">
        <v>0</v>
      </c>
      <c r="CC1623" s="71">
        <v>2.5642423000000001E-11</v>
      </c>
      <c r="CD1623" s="71">
        <v>0</v>
      </c>
      <c r="CE1623" s="71">
        <v>0</v>
      </c>
      <c r="CF1623" s="71">
        <v>0</v>
      </c>
      <c r="CG1623" s="71">
        <v>3.6102690999999999E-9</v>
      </c>
      <c r="CH1623" s="71">
        <v>1.0435035E-9</v>
      </c>
      <c r="CI1623" s="71">
        <v>3.0602272999999999E-13</v>
      </c>
      <c r="CJ1623" s="71">
        <v>0</v>
      </c>
      <c r="CL1623" s="186">
        <v>0</v>
      </c>
      <c r="CM1623" s="186">
        <v>2.6802724000000002E-3</v>
      </c>
      <c r="CN1623" s="187">
        <v>0</v>
      </c>
      <c r="CO1623" s="186">
        <v>2.4787551000000001E-6</v>
      </c>
      <c r="CP1623" s="186">
        <v>0</v>
      </c>
      <c r="CQ1623" s="186">
        <v>0</v>
      </c>
      <c r="CR1623" s="186">
        <v>4.9900756000000001E-7</v>
      </c>
      <c r="CS1623" s="186">
        <v>0</v>
      </c>
      <c r="CT1623" s="186">
        <v>0</v>
      </c>
      <c r="CU1623" s="186">
        <v>0</v>
      </c>
    </row>
    <row r="1624" spans="1:99" ht="14.4">
      <c r="A1624" t="s">
        <v>3680</v>
      </c>
      <c r="B1624" s="92" t="s">
        <v>1862</v>
      </c>
      <c r="C1624" s="126" t="str">
        <f t="shared" si="425"/>
        <v>B.046.06.118</v>
      </c>
      <c r="D1624" s="11" t="s">
        <v>1863</v>
      </c>
      <c r="E1624" s="125" t="s">
        <v>1058</v>
      </c>
      <c r="F1624" s="128" t="str">
        <f t="shared" si="426"/>
        <v>Electricity Lakshadweep production</v>
      </c>
      <c r="G1624" s="131">
        <f t="shared" si="421"/>
        <v>5.4553729872489999E-2</v>
      </c>
      <c r="H1624" s="183">
        <f t="shared" si="422"/>
        <v>1.7955597799999999E-3</v>
      </c>
      <c r="I1624" s="183">
        <f t="shared" si="423"/>
        <v>2.70305006E-3</v>
      </c>
      <c r="J1624" s="184">
        <f t="shared" si="424"/>
        <v>4.3903249000000001E-7</v>
      </c>
      <c r="K1624" s="190">
        <v>5.0054680999999997E-2</v>
      </c>
      <c r="L1624" s="188">
        <v>8.6643796000000003E-4</v>
      </c>
      <c r="M1624" s="188">
        <v>1.8366121000000001E-3</v>
      </c>
      <c r="N1624" s="188">
        <v>1.5789039999999999E-3</v>
      </c>
      <c r="O1624" s="146">
        <v>2.1665578000000001E-4</v>
      </c>
      <c r="P1624" s="146">
        <v>0</v>
      </c>
      <c r="Q1624" s="146">
        <v>0</v>
      </c>
      <c r="R1624" s="146">
        <v>0</v>
      </c>
      <c r="S1624" s="188">
        <v>4.3903249000000001E-7</v>
      </c>
      <c r="T1624" s="146">
        <v>0</v>
      </c>
      <c r="U1624" s="146">
        <v>0</v>
      </c>
      <c r="V1624" s="146">
        <v>0</v>
      </c>
      <c r="W1624" s="146">
        <v>0</v>
      </c>
      <c r="X1624" s="146">
        <v>0</v>
      </c>
      <c r="Z1624" s="157">
        <f t="shared" si="415"/>
        <v>0.33369787333333334</v>
      </c>
      <c r="AB1624" s="131">
        <f t="shared" si="416"/>
        <v>5.0054680999999997E-2</v>
      </c>
      <c r="AC1624" s="131">
        <f t="shared" si="417"/>
        <v>4.4986098399999999E-3</v>
      </c>
      <c r="AD1624" s="131">
        <f t="shared" si="418"/>
        <v>2.70305006E-3</v>
      </c>
      <c r="AE1624" s="131">
        <f t="shared" si="419"/>
        <v>2.70305006E-3</v>
      </c>
      <c r="AF1624" s="131">
        <f t="shared" si="420"/>
        <v>4.3903249000000001E-7</v>
      </c>
      <c r="AH1624">
        <v>3.5769329000000001</v>
      </c>
      <c r="AI1624" s="71">
        <v>3.5752779000000001</v>
      </c>
      <c r="AJ1624" s="71">
        <v>0</v>
      </c>
      <c r="AK1624" s="71">
        <v>0</v>
      </c>
      <c r="AL1624" s="71">
        <v>0</v>
      </c>
      <c r="AM1624" s="71">
        <v>1.6550398999999999E-3</v>
      </c>
      <c r="AN1624" s="71">
        <v>0</v>
      </c>
      <c r="AP1624" s="129">
        <v>5.7911578999999998E-3</v>
      </c>
      <c r="AQ1624" s="129">
        <v>5.4851795000000004E-3</v>
      </c>
      <c r="AR1624" s="129">
        <v>2.6022147000000001E-4</v>
      </c>
      <c r="AS1624" s="129">
        <v>4.5756931E-5</v>
      </c>
      <c r="AT1624" s="172">
        <f t="shared" si="427"/>
        <v>3.2884768650000001E-7</v>
      </c>
      <c r="AU1624" s="172">
        <f t="shared" si="428"/>
        <v>9.62357502787E-10</v>
      </c>
      <c r="AV1624" s="185">
        <f t="shared" si="429"/>
        <v>6.4085338295790002E-3</v>
      </c>
      <c r="AW1624" s="121">
        <v>3.0967161999999999E-7</v>
      </c>
      <c r="AX1624" s="121">
        <v>9.3435403999999999E-10</v>
      </c>
      <c r="AY1624" s="121">
        <v>2.5527887000000001E-14</v>
      </c>
      <c r="AZ1624" s="121">
        <v>0</v>
      </c>
      <c r="BA1624" s="121">
        <v>0</v>
      </c>
      <c r="BB1624" s="121">
        <v>4.2310499999999998E-11</v>
      </c>
      <c r="BC1624" s="121">
        <v>1.9133755999999999E-8</v>
      </c>
      <c r="BD1624" s="121">
        <v>9.6488579000000001E-12</v>
      </c>
      <c r="BE1624" s="121">
        <v>1.8329077E-11</v>
      </c>
      <c r="BF1624" s="121">
        <v>0</v>
      </c>
      <c r="BG1624" s="121">
        <v>0</v>
      </c>
      <c r="BH1624" s="121">
        <v>0</v>
      </c>
      <c r="BI1624" s="121">
        <v>0</v>
      </c>
      <c r="BJ1624" s="121">
        <v>0</v>
      </c>
      <c r="BK1624" s="121">
        <v>0</v>
      </c>
      <c r="BL1624" s="121">
        <v>0</v>
      </c>
      <c r="BM1624" s="121">
        <v>0</v>
      </c>
      <c r="BN1624" s="121">
        <v>1.6829579000000001E-8</v>
      </c>
      <c r="BO1624" s="121">
        <v>6.4085169999999999E-3</v>
      </c>
      <c r="BP1624" s="121">
        <v>0</v>
      </c>
      <c r="BQ1624" s="121">
        <v>0</v>
      </c>
      <c r="BR1624" s="121">
        <v>0</v>
      </c>
      <c r="BT1624" s="71">
        <v>1.4358862E-5</v>
      </c>
      <c r="BU1624" s="71">
        <v>1.2636619999999999E-7</v>
      </c>
      <c r="BV1624" s="71">
        <v>9.3043820999999992E-6</v>
      </c>
      <c r="BW1624" s="71">
        <v>7.5169594999999995E-10</v>
      </c>
      <c r="BX1624" s="71">
        <v>2.9801647000000002E-7</v>
      </c>
      <c r="BY1624" s="71">
        <v>0</v>
      </c>
      <c r="BZ1624" s="71">
        <v>0</v>
      </c>
      <c r="CA1624" s="71">
        <v>0</v>
      </c>
      <c r="CB1624" s="71">
        <v>0</v>
      </c>
      <c r="CC1624" s="71">
        <v>2.2930611999999999E-9</v>
      </c>
      <c r="CD1624" s="71">
        <v>0</v>
      </c>
      <c r="CE1624" s="71">
        <v>0</v>
      </c>
      <c r="CF1624" s="71">
        <v>0</v>
      </c>
      <c r="CG1624" s="71">
        <v>3.1001890999999998E-7</v>
      </c>
      <c r="CH1624" s="71">
        <v>4.3170338000000001E-6</v>
      </c>
      <c r="CI1624" s="71">
        <v>5.5674769000000005E-16</v>
      </c>
      <c r="CJ1624" s="71">
        <v>0</v>
      </c>
      <c r="CL1624" s="186">
        <v>0</v>
      </c>
      <c r="CM1624" s="186">
        <v>0.33369787000000001</v>
      </c>
      <c r="CN1624" s="187">
        <v>0</v>
      </c>
      <c r="CO1624" s="186">
        <v>8.6457910999999994E-5</v>
      </c>
      <c r="CP1624" s="186">
        <v>0</v>
      </c>
      <c r="CQ1624" s="186">
        <v>0</v>
      </c>
      <c r="CR1624" s="186">
        <v>1.0686425E-5</v>
      </c>
      <c r="CS1624" s="186">
        <v>0</v>
      </c>
      <c r="CT1624" s="186">
        <v>0</v>
      </c>
      <c r="CU1624" s="186">
        <v>0</v>
      </c>
    </row>
    <row r="1625" spans="1:99" ht="14.4">
      <c r="A1625" t="s">
        <v>3681</v>
      </c>
      <c r="B1625" s="92" t="s">
        <v>1862</v>
      </c>
      <c r="C1625" s="126" t="str">
        <f t="shared" si="425"/>
        <v>B.046.06.119</v>
      </c>
      <c r="D1625" s="11" t="s">
        <v>1863</v>
      </c>
      <c r="E1625" s="125" t="s">
        <v>1058</v>
      </c>
      <c r="F1625" s="128" t="str">
        <f t="shared" si="426"/>
        <v>Electricity Madhya Pradesh production</v>
      </c>
      <c r="G1625" s="131">
        <f t="shared" si="421"/>
        <v>4.8503782439999997E-2</v>
      </c>
      <c r="H1625" s="183">
        <f t="shared" si="422"/>
        <v>1.60112558E-3</v>
      </c>
      <c r="I1625" s="183">
        <f t="shared" si="423"/>
        <v>2.41262214E-3</v>
      </c>
      <c r="J1625" s="184">
        <f t="shared" si="424"/>
        <v>3.1972720000000001E-5</v>
      </c>
      <c r="K1625" s="183">
        <v>4.4458062E-2</v>
      </c>
      <c r="L1625" s="146">
        <v>7.7691914000000003E-4</v>
      </c>
      <c r="M1625" s="146">
        <v>1.6357030000000001E-3</v>
      </c>
      <c r="N1625" s="188">
        <v>1.4062892999999999E-3</v>
      </c>
      <c r="O1625" s="146">
        <v>1.9483628000000001E-4</v>
      </c>
      <c r="P1625" s="146">
        <v>0</v>
      </c>
      <c r="Q1625" s="146">
        <v>0</v>
      </c>
      <c r="R1625" s="146">
        <v>0</v>
      </c>
      <c r="S1625" s="188">
        <v>3.1972720000000001E-5</v>
      </c>
      <c r="T1625" s="146">
        <v>0</v>
      </c>
      <c r="U1625" s="146">
        <v>0</v>
      </c>
      <c r="V1625" s="146">
        <v>0</v>
      </c>
      <c r="W1625" s="146">
        <v>0</v>
      </c>
      <c r="X1625" s="146">
        <v>0</v>
      </c>
      <c r="Z1625" s="157">
        <f t="shared" si="415"/>
        <v>0.29638708000000002</v>
      </c>
      <c r="AB1625" s="131">
        <f t="shared" si="416"/>
        <v>4.4458062E-2</v>
      </c>
      <c r="AC1625" s="131">
        <f t="shared" si="417"/>
        <v>4.0137477199999995E-3</v>
      </c>
      <c r="AD1625" s="131">
        <f t="shared" si="418"/>
        <v>2.41262214E-3</v>
      </c>
      <c r="AE1625" s="131">
        <f t="shared" si="419"/>
        <v>2.41262214E-3</v>
      </c>
      <c r="AF1625" s="131">
        <f t="shared" si="420"/>
        <v>3.1972720000000001E-5</v>
      </c>
      <c r="AH1625">
        <v>3.3100290999999999</v>
      </c>
      <c r="AI1625" s="71">
        <v>3.1717792</v>
      </c>
      <c r="AJ1625" s="71">
        <v>0</v>
      </c>
      <c r="AK1625" s="71">
        <v>0</v>
      </c>
      <c r="AL1625" s="71">
        <v>4.7827273999999998E-3</v>
      </c>
      <c r="AM1625" s="71">
        <v>7.7195788000000001E-2</v>
      </c>
      <c r="AN1625" s="71">
        <v>5.6271355000000002E-2</v>
      </c>
      <c r="AP1625" s="129">
        <v>5.1465169999999998E-3</v>
      </c>
      <c r="AQ1625" s="129">
        <v>4.8747408000000001E-3</v>
      </c>
      <c r="AR1625" s="129">
        <v>2.3117465000000001E-4</v>
      </c>
      <c r="AS1625" s="129">
        <v>4.0601539999999997E-5</v>
      </c>
      <c r="AT1625" s="172">
        <f t="shared" si="427"/>
        <v>2.9225064787699997E-7</v>
      </c>
      <c r="AU1625" s="172">
        <f t="shared" si="428"/>
        <v>8.5493584381200005E-10</v>
      </c>
      <c r="AV1625" s="185">
        <f t="shared" si="429"/>
        <v>5.6864902209000003E-3</v>
      </c>
      <c r="AW1625" s="121">
        <v>2.7504721000000001E-7</v>
      </c>
      <c r="AX1625" s="121">
        <v>8.2988383000000003E-10</v>
      </c>
      <c r="AY1625" s="121">
        <v>2.2673611999999999E-14</v>
      </c>
      <c r="AZ1625" s="121">
        <v>0</v>
      </c>
      <c r="BA1625" s="121">
        <v>0</v>
      </c>
      <c r="BB1625" s="121">
        <v>3.7684876999999997E-11</v>
      </c>
      <c r="BC1625" s="121">
        <v>1.7165753E-8</v>
      </c>
      <c r="BD1625" s="121">
        <v>8.5939902000000007E-12</v>
      </c>
      <c r="BE1625" s="121">
        <v>1.6435350000000001E-11</v>
      </c>
      <c r="BF1625" s="121">
        <v>0</v>
      </c>
      <c r="BG1625" s="121">
        <v>0</v>
      </c>
      <c r="BH1625" s="121">
        <v>0</v>
      </c>
      <c r="BI1625" s="121">
        <v>0</v>
      </c>
      <c r="BJ1625" s="121">
        <v>0</v>
      </c>
      <c r="BK1625" s="121">
        <v>0</v>
      </c>
      <c r="BL1625" s="121">
        <v>0</v>
      </c>
      <c r="BM1625" s="121">
        <v>0</v>
      </c>
      <c r="BN1625" s="121">
        <v>1.2256209E-6</v>
      </c>
      <c r="BO1625" s="121">
        <v>5.6852646E-3</v>
      </c>
      <c r="BP1625" s="121">
        <v>0</v>
      </c>
      <c r="BQ1625" s="121">
        <v>0</v>
      </c>
      <c r="BR1625" s="121">
        <v>0</v>
      </c>
      <c r="BT1625" s="71">
        <v>1.2753808999999999E-5</v>
      </c>
      <c r="BU1625" s="71">
        <v>1.1331027E-7</v>
      </c>
      <c r="BV1625" s="71">
        <v>8.2640582999999993E-6</v>
      </c>
      <c r="BW1625" s="71">
        <v>6.6951630000000004E-10</v>
      </c>
      <c r="BX1625" s="71">
        <v>2.6773164999999998E-7</v>
      </c>
      <c r="BY1625" s="71">
        <v>0</v>
      </c>
      <c r="BZ1625" s="71">
        <v>0</v>
      </c>
      <c r="CA1625" s="71">
        <v>0</v>
      </c>
      <c r="CB1625" s="71">
        <v>0</v>
      </c>
      <c r="CC1625" s="71">
        <v>2.0423707000000001E-9</v>
      </c>
      <c r="CD1625" s="71">
        <v>0</v>
      </c>
      <c r="CE1625" s="71">
        <v>0</v>
      </c>
      <c r="CF1625" s="71">
        <v>0</v>
      </c>
      <c r="CG1625" s="71">
        <v>2.7617515999999999E-7</v>
      </c>
      <c r="CH1625" s="71">
        <v>3.8298220000000003E-6</v>
      </c>
      <c r="CI1625" s="71">
        <v>4.0545378000000001E-14</v>
      </c>
      <c r="CJ1625" s="71">
        <v>0</v>
      </c>
      <c r="CL1625" s="186">
        <v>0</v>
      </c>
      <c r="CM1625" s="186">
        <v>0.29638708000000002</v>
      </c>
      <c r="CN1625" s="187">
        <v>0</v>
      </c>
      <c r="CO1625" s="186">
        <v>7.7525234000000001E-5</v>
      </c>
      <c r="CP1625" s="186">
        <v>0</v>
      </c>
      <c r="CQ1625" s="186">
        <v>0</v>
      </c>
      <c r="CR1625" s="186">
        <v>9.5964124999999993E-6</v>
      </c>
      <c r="CS1625" s="186">
        <v>0</v>
      </c>
      <c r="CT1625" s="186">
        <v>0</v>
      </c>
      <c r="CU1625" s="186">
        <v>0</v>
      </c>
    </row>
    <row r="1626" spans="1:99" ht="14.4">
      <c r="A1626" t="s">
        <v>3682</v>
      </c>
      <c r="B1626" s="92" t="s">
        <v>1862</v>
      </c>
      <c r="C1626" s="126" t="str">
        <f t="shared" si="425"/>
        <v>B.046.06.120</v>
      </c>
      <c r="D1626" s="11" t="s">
        <v>1863</v>
      </c>
      <c r="E1626" s="125" t="s">
        <v>1058</v>
      </c>
      <c r="F1626" s="128" t="str">
        <f t="shared" si="426"/>
        <v>Electricity Maharashtra production</v>
      </c>
      <c r="G1626" s="131">
        <f t="shared" si="421"/>
        <v>4.5576172867999996E-2</v>
      </c>
      <c r="H1626" s="183">
        <f t="shared" si="422"/>
        <v>1.5927811099999999E-3</v>
      </c>
      <c r="I1626" s="183">
        <f t="shared" si="423"/>
        <v>2.4165596900000003E-3</v>
      </c>
      <c r="J1626" s="184">
        <f t="shared" si="424"/>
        <v>1.5155300679999999E-3</v>
      </c>
      <c r="K1626" s="190">
        <v>4.0051301999999997E-2</v>
      </c>
      <c r="L1626" s="188">
        <v>8.2150178999999997E-4</v>
      </c>
      <c r="M1626" s="188">
        <v>1.5950579000000001E-3</v>
      </c>
      <c r="N1626" s="188">
        <v>1.3772691E-3</v>
      </c>
      <c r="O1626" s="188">
        <v>2.1551200999999999E-4</v>
      </c>
      <c r="P1626" s="146">
        <v>0</v>
      </c>
      <c r="Q1626" s="146">
        <v>0</v>
      </c>
      <c r="R1626" s="146">
        <v>0</v>
      </c>
      <c r="S1626" s="188">
        <v>3.6311467999999999E-5</v>
      </c>
      <c r="T1626" s="146">
        <v>0</v>
      </c>
      <c r="U1626" s="146">
        <v>1.4792186E-3</v>
      </c>
      <c r="V1626" s="146">
        <v>0</v>
      </c>
      <c r="W1626" s="146">
        <v>0</v>
      </c>
      <c r="X1626" s="146">
        <v>0</v>
      </c>
      <c r="Z1626" s="157">
        <f t="shared" ref="Z1626:Z1692" si="430">K1626/0.15</f>
        <v>0.26700868</v>
      </c>
      <c r="AB1626" s="131">
        <f t="shared" si="416"/>
        <v>4.0051301999999997E-2</v>
      </c>
      <c r="AC1626" s="131">
        <f t="shared" si="417"/>
        <v>4.0093408000000004E-3</v>
      </c>
      <c r="AD1626" s="131">
        <f t="shared" si="418"/>
        <v>2.4165596900000003E-3</v>
      </c>
      <c r="AE1626" s="131">
        <f t="shared" si="419"/>
        <v>2.4165596900000003E-3</v>
      </c>
      <c r="AF1626" s="131">
        <f t="shared" si="420"/>
        <v>1.5155300679999999E-3</v>
      </c>
      <c r="AH1626">
        <v>3.2951275999999998</v>
      </c>
      <c r="AI1626" s="71">
        <v>2.8621783999999999</v>
      </c>
      <c r="AJ1626" s="71">
        <v>0.20493875</v>
      </c>
      <c r="AK1626" s="71">
        <v>0</v>
      </c>
      <c r="AL1626" s="71">
        <v>8.4494850999999996E-2</v>
      </c>
      <c r="AM1626" s="71">
        <v>0.10308534</v>
      </c>
      <c r="AN1626" s="71">
        <v>4.0430259000000003E-2</v>
      </c>
      <c r="AP1626" s="129">
        <v>4.6888418000000003E-3</v>
      </c>
      <c r="AQ1626" s="129">
        <v>4.4388930999999998E-3</v>
      </c>
      <c r="AR1626" s="129">
        <v>2.0913813000000001E-4</v>
      </c>
      <c r="AS1626" s="129">
        <v>4.0810559E-5</v>
      </c>
      <c r="AT1626" s="172">
        <f t="shared" si="427"/>
        <v>2.6612068821099994E-7</v>
      </c>
      <c r="AU1626" s="172">
        <f t="shared" si="428"/>
        <v>7.7343984456399992E-10</v>
      </c>
      <c r="AV1626" s="185">
        <f t="shared" si="429"/>
        <v>5.7157644984E-3</v>
      </c>
      <c r="AW1626" s="121">
        <v>2.4778404999999999E-7</v>
      </c>
      <c r="AX1626" s="121">
        <v>7.4762429999999997E-10</v>
      </c>
      <c r="AY1626" s="121">
        <v>2.0426164000000001E-14</v>
      </c>
      <c r="AZ1626" s="121">
        <v>0</v>
      </c>
      <c r="BA1626" s="121">
        <v>0</v>
      </c>
      <c r="BB1626" s="121">
        <v>3.6907210999999998E-11</v>
      </c>
      <c r="BC1626" s="121">
        <v>1.8299730999999999E-8</v>
      </c>
      <c r="BD1626" s="121">
        <v>8.4166444000000001E-12</v>
      </c>
      <c r="BE1626" s="121">
        <v>1.7378474E-11</v>
      </c>
      <c r="BF1626" s="121">
        <v>0</v>
      </c>
      <c r="BG1626" s="121">
        <v>0</v>
      </c>
      <c r="BH1626" s="121">
        <v>0</v>
      </c>
      <c r="BI1626" s="121">
        <v>0</v>
      </c>
      <c r="BJ1626" s="121">
        <v>0</v>
      </c>
      <c r="BK1626" s="121">
        <v>0</v>
      </c>
      <c r="BL1626" s="121">
        <v>0</v>
      </c>
      <c r="BM1626" s="121">
        <v>0</v>
      </c>
      <c r="BN1626" s="121">
        <v>3.5254984000000001E-6</v>
      </c>
      <c r="BO1626" s="121">
        <v>5.712239E-3</v>
      </c>
      <c r="BP1626" s="121">
        <v>0</v>
      </c>
      <c r="BQ1626" s="121">
        <v>0</v>
      </c>
      <c r="BR1626" s="121">
        <v>0</v>
      </c>
      <c r="BT1626" s="71">
        <v>1.1843112E-5</v>
      </c>
      <c r="BU1626" s="71">
        <v>1.1981245000000001E-7</v>
      </c>
      <c r="BV1626" s="71">
        <v>7.4449104000000001E-6</v>
      </c>
      <c r="BW1626" s="71">
        <v>6.5570014000000002E-10</v>
      </c>
      <c r="BX1626" s="71">
        <v>2.9159415999999998E-7</v>
      </c>
      <c r="BY1626" s="71">
        <v>0</v>
      </c>
      <c r="BZ1626" s="71">
        <v>0</v>
      </c>
      <c r="CA1626" s="71">
        <v>0</v>
      </c>
      <c r="CB1626" s="71">
        <v>0</v>
      </c>
      <c r="CC1626" s="71">
        <v>2.0002243000000001E-9</v>
      </c>
      <c r="CD1626" s="71">
        <v>0</v>
      </c>
      <c r="CE1626" s="71">
        <v>0</v>
      </c>
      <c r="CF1626" s="71">
        <v>0</v>
      </c>
      <c r="CG1626" s="71">
        <v>2.7104986999999999E-7</v>
      </c>
      <c r="CH1626" s="71">
        <v>3.7130888000000001E-6</v>
      </c>
      <c r="CI1626" s="71">
        <v>4.6047448000000002E-14</v>
      </c>
      <c r="CJ1626" s="71">
        <v>0</v>
      </c>
      <c r="CL1626" s="186">
        <v>0</v>
      </c>
      <c r="CM1626" s="186">
        <v>0.26700868</v>
      </c>
      <c r="CN1626" s="187">
        <v>0</v>
      </c>
      <c r="CO1626" s="186">
        <v>8.1973935999999996E-5</v>
      </c>
      <c r="CP1626" s="186">
        <v>0</v>
      </c>
      <c r="CQ1626" s="186">
        <v>0</v>
      </c>
      <c r="CR1626" s="186">
        <v>1.0383882E-5</v>
      </c>
      <c r="CS1626" s="186">
        <v>0</v>
      </c>
      <c r="CT1626" s="186">
        <v>0</v>
      </c>
      <c r="CU1626" s="186">
        <v>0</v>
      </c>
    </row>
    <row r="1627" spans="1:99" ht="14.4">
      <c r="A1627" t="s">
        <v>3683</v>
      </c>
      <c r="B1627" s="92" t="s">
        <v>1862</v>
      </c>
      <c r="C1627" s="126" t="str">
        <f t="shared" si="425"/>
        <v>B.046.06.121</v>
      </c>
      <c r="D1627" s="11" t="s">
        <v>1863</v>
      </c>
      <c r="E1627" s="125" t="s">
        <v>1058</v>
      </c>
      <c r="F1627" s="128" t="str">
        <f t="shared" si="426"/>
        <v>Electricity Manipur production</v>
      </c>
      <c r="G1627" s="131">
        <f t="shared" si="421"/>
        <v>5.9509569914000004E-4</v>
      </c>
      <c r="H1627" s="183">
        <f t="shared" si="422"/>
        <v>7.7450424300000004E-6</v>
      </c>
      <c r="I1627" s="183">
        <f t="shared" si="423"/>
        <v>1.24685671E-6</v>
      </c>
      <c r="J1627" s="184">
        <f t="shared" si="424"/>
        <v>2.2850826000000001E-4</v>
      </c>
      <c r="K1627" s="183">
        <v>3.5759554E-4</v>
      </c>
      <c r="L1627" s="188">
        <v>6.7640648E-7</v>
      </c>
      <c r="M1627" s="188">
        <v>5.7045022999999996E-7</v>
      </c>
      <c r="N1627" s="188">
        <v>4.5317952999999997E-7</v>
      </c>
      <c r="O1627" s="188">
        <v>7.2918629000000001E-6</v>
      </c>
      <c r="P1627" s="146">
        <v>0</v>
      </c>
      <c r="Q1627" s="146">
        <v>0</v>
      </c>
      <c r="R1627" s="146">
        <v>0</v>
      </c>
      <c r="S1627" s="146">
        <v>2.2850826000000001E-4</v>
      </c>
      <c r="T1627" s="146">
        <v>0</v>
      </c>
      <c r="U1627" s="146">
        <v>0</v>
      </c>
      <c r="V1627" s="146">
        <v>0</v>
      </c>
      <c r="W1627" s="146">
        <v>0</v>
      </c>
      <c r="X1627" s="146">
        <v>0</v>
      </c>
      <c r="Z1627" s="157">
        <f t="shared" si="430"/>
        <v>2.3839702666666666E-3</v>
      </c>
      <c r="AB1627" s="131">
        <f t="shared" si="416"/>
        <v>3.5759554E-4</v>
      </c>
      <c r="AC1627" s="131">
        <f t="shared" si="417"/>
        <v>8.9918991399999993E-6</v>
      </c>
      <c r="AD1627" s="131">
        <f t="shared" si="418"/>
        <v>1.24685671E-6</v>
      </c>
      <c r="AE1627" s="131">
        <f t="shared" si="419"/>
        <v>1.24685671E-6</v>
      </c>
      <c r="AF1627" s="131">
        <f t="shared" si="420"/>
        <v>2.2850826000000001E-4</v>
      </c>
      <c r="AH1627">
        <v>1.1821713</v>
      </c>
      <c r="AI1627" s="71">
        <v>0</v>
      </c>
      <c r="AJ1627" s="71">
        <v>0</v>
      </c>
      <c r="AK1627" s="71">
        <v>0</v>
      </c>
      <c r="AL1627" s="71">
        <v>0</v>
      </c>
      <c r="AM1627" s="71">
        <v>1.5486444E-2</v>
      </c>
      <c r="AN1627" s="71">
        <v>1.1666848999999999</v>
      </c>
      <c r="AP1627" s="129">
        <v>4.0886670999999997E-5</v>
      </c>
      <c r="AQ1627" s="129">
        <v>3.9014509000000002E-5</v>
      </c>
      <c r="AR1627" s="129">
        <v>1.8096189E-6</v>
      </c>
      <c r="AS1627" s="129">
        <v>6.2542711000000003E-8</v>
      </c>
      <c r="AT1627" s="172">
        <f t="shared" si="427"/>
        <v>2.3389993240269999E-9</v>
      </c>
      <c r="AU1627" s="172">
        <f t="shared" si="428"/>
        <v>6.6923776572300005E-12</v>
      </c>
      <c r="AV1627" s="185">
        <f t="shared" si="429"/>
        <v>8.7594832999999997E-6</v>
      </c>
      <c r="AW1627" s="121">
        <v>2.2123243999999998E-9</v>
      </c>
      <c r="AX1627" s="121">
        <v>6.6751168000000001E-12</v>
      </c>
      <c r="AY1627" s="121">
        <v>1.8237373000000001E-16</v>
      </c>
      <c r="AZ1627" s="121">
        <v>0</v>
      </c>
      <c r="BA1627" s="121">
        <v>0</v>
      </c>
      <c r="BB1627" s="121">
        <v>1.2144027E-14</v>
      </c>
      <c r="BC1627" s="121">
        <v>1.2666278000000001E-10</v>
      </c>
      <c r="BD1627" s="121">
        <v>2.7694305E-15</v>
      </c>
      <c r="BE1627" s="121">
        <v>1.4309053000000001E-14</v>
      </c>
      <c r="BF1627" s="121">
        <v>0</v>
      </c>
      <c r="BG1627" s="121">
        <v>0</v>
      </c>
      <c r="BH1627" s="121">
        <v>0</v>
      </c>
      <c r="BI1627" s="121">
        <v>0</v>
      </c>
      <c r="BJ1627" s="121">
        <v>0</v>
      </c>
      <c r="BK1627" s="121">
        <v>0</v>
      </c>
      <c r="BL1627" s="121">
        <v>0</v>
      </c>
      <c r="BM1627" s="121">
        <v>0</v>
      </c>
      <c r="BN1627" s="121">
        <v>8.7594832999999997E-6</v>
      </c>
      <c r="BO1627" s="121">
        <v>0</v>
      </c>
      <c r="BP1627" s="121">
        <v>0</v>
      </c>
      <c r="BQ1627" s="121">
        <v>0</v>
      </c>
      <c r="BR1627" s="121">
        <v>0</v>
      </c>
      <c r="BT1627" s="71">
        <v>7.3272327000000004E-8</v>
      </c>
      <c r="BU1627" s="71">
        <v>9.8650933999999999E-11</v>
      </c>
      <c r="BV1627" s="71">
        <v>6.6471417000000004E-8</v>
      </c>
      <c r="BW1627" s="71">
        <v>2.1575296000000001E-13</v>
      </c>
      <c r="BX1627" s="71">
        <v>6.6080639E-9</v>
      </c>
      <c r="BY1627" s="71">
        <v>0</v>
      </c>
      <c r="BZ1627" s="71">
        <v>0</v>
      </c>
      <c r="CA1627" s="71">
        <v>0</v>
      </c>
      <c r="CB1627" s="71">
        <v>0</v>
      </c>
      <c r="CC1627" s="71">
        <v>6.5815803999999999E-13</v>
      </c>
      <c r="CD1627" s="71">
        <v>0</v>
      </c>
      <c r="CE1627" s="71">
        <v>0</v>
      </c>
      <c r="CF1627" s="71">
        <v>0</v>
      </c>
      <c r="CG1627" s="71">
        <v>9.3031471000000003E-11</v>
      </c>
      <c r="CH1627" s="71">
        <v>0</v>
      </c>
      <c r="CI1627" s="71">
        <v>2.8977682999999998E-13</v>
      </c>
      <c r="CJ1627" s="71">
        <v>0</v>
      </c>
      <c r="CL1627" s="186">
        <v>0</v>
      </c>
      <c r="CM1627" s="186">
        <v>2.3839703000000001E-3</v>
      </c>
      <c r="CN1627" s="187">
        <v>0</v>
      </c>
      <c r="CO1627" s="186">
        <v>6.7495531999999994E-8</v>
      </c>
      <c r="CP1627" s="186">
        <v>0</v>
      </c>
      <c r="CQ1627" s="186">
        <v>0</v>
      </c>
      <c r="CR1627" s="186">
        <v>1.8596669E-7</v>
      </c>
      <c r="CS1627" s="186">
        <v>0</v>
      </c>
      <c r="CT1627" s="186">
        <v>0</v>
      </c>
      <c r="CU1627" s="186">
        <v>0</v>
      </c>
    </row>
    <row r="1628" spans="1:99" ht="14.4">
      <c r="A1628" t="s">
        <v>3684</v>
      </c>
      <c r="B1628" s="92" t="s">
        <v>1862</v>
      </c>
      <c r="C1628" s="126" t="str">
        <f t="shared" si="425"/>
        <v>B.046.06.122</v>
      </c>
      <c r="D1628" s="11" t="s">
        <v>1863</v>
      </c>
      <c r="E1628" s="125" t="s">
        <v>1058</v>
      </c>
      <c r="F1628" s="128" t="str">
        <f t="shared" si="426"/>
        <v>Electricity Meghalaya production</v>
      </c>
      <c r="G1628" s="131">
        <f t="shared" si="421"/>
        <v>5.8933061079999999E-4</v>
      </c>
      <c r="H1628" s="183">
        <f t="shared" si="422"/>
        <v>7.3003808000000002E-6</v>
      </c>
      <c r="I1628" s="183">
        <f t="shared" si="423"/>
        <v>0</v>
      </c>
      <c r="J1628" s="184">
        <f t="shared" si="424"/>
        <v>2.2737882999999999E-4</v>
      </c>
      <c r="K1628" s="183">
        <v>3.5465140000000002E-4</v>
      </c>
      <c r="L1628" s="188">
        <v>0</v>
      </c>
      <c r="M1628" s="188">
        <v>0</v>
      </c>
      <c r="N1628" s="188">
        <v>0</v>
      </c>
      <c r="O1628" s="188">
        <v>7.3003808000000002E-6</v>
      </c>
      <c r="P1628" s="146">
        <v>0</v>
      </c>
      <c r="Q1628" s="146">
        <v>0</v>
      </c>
      <c r="R1628" s="188">
        <v>0</v>
      </c>
      <c r="S1628" s="146">
        <v>2.2737882999999999E-4</v>
      </c>
      <c r="T1628" s="146">
        <v>0</v>
      </c>
      <c r="U1628" s="146">
        <v>0</v>
      </c>
      <c r="V1628" s="146">
        <v>0</v>
      </c>
      <c r="W1628" s="146">
        <v>0</v>
      </c>
      <c r="X1628" s="146">
        <v>0</v>
      </c>
      <c r="Z1628" s="157">
        <f t="shared" si="430"/>
        <v>2.3643426666666669E-3</v>
      </c>
      <c r="AB1628" s="131">
        <f t="shared" si="416"/>
        <v>3.5465140000000002E-4</v>
      </c>
      <c r="AC1628" s="131">
        <f t="shared" si="417"/>
        <v>7.3003808000000002E-6</v>
      </c>
      <c r="AD1628" s="131">
        <f t="shared" si="418"/>
        <v>0</v>
      </c>
      <c r="AE1628" s="131">
        <f t="shared" si="419"/>
        <v>0</v>
      </c>
      <c r="AF1628" s="131">
        <f t="shared" si="420"/>
        <v>2.2737882999999999E-4</v>
      </c>
      <c r="AH1628">
        <v>1.1821713</v>
      </c>
      <c r="AI1628" s="71">
        <v>0</v>
      </c>
      <c r="AJ1628" s="71">
        <v>0</v>
      </c>
      <c r="AK1628" s="71">
        <v>0</v>
      </c>
      <c r="AL1628" s="71">
        <v>0</v>
      </c>
      <c r="AM1628" s="71">
        <v>0</v>
      </c>
      <c r="AN1628" s="71">
        <v>1.1821713</v>
      </c>
      <c r="AP1628" s="129">
        <v>4.0360191999999998E-5</v>
      </c>
      <c r="AQ1628" s="129">
        <v>3.8507818E-5</v>
      </c>
      <c r="AR1628" s="129">
        <v>1.7901400000000001E-6</v>
      </c>
      <c r="AS1628" s="129">
        <v>6.2233586999999997E-8</v>
      </c>
      <c r="AT1628" s="172">
        <f t="shared" si="427"/>
        <v>2.30862221E-9</v>
      </c>
      <c r="AU1628" s="172">
        <f t="shared" si="428"/>
        <v>6.6203402722100004E-12</v>
      </c>
      <c r="AV1628" s="185">
        <f t="shared" si="429"/>
        <v>8.7161885999999998E-6</v>
      </c>
      <c r="AW1628" s="121">
        <v>2.19411E-9</v>
      </c>
      <c r="AX1628" s="121">
        <v>6.6201594000000004E-12</v>
      </c>
      <c r="AY1628" s="121">
        <v>1.8087220999999999E-16</v>
      </c>
      <c r="AZ1628" s="121">
        <v>0</v>
      </c>
      <c r="BA1628" s="121">
        <v>0</v>
      </c>
      <c r="BB1628" s="121">
        <v>0</v>
      </c>
      <c r="BC1628" s="121">
        <v>1.1451221E-10</v>
      </c>
      <c r="BD1628" s="121">
        <v>0</v>
      </c>
      <c r="BE1628" s="121">
        <v>0</v>
      </c>
      <c r="BF1628" s="121">
        <v>0</v>
      </c>
      <c r="BG1628" s="121">
        <v>0</v>
      </c>
      <c r="BH1628" s="121">
        <v>0</v>
      </c>
      <c r="BI1628" s="121">
        <v>0</v>
      </c>
      <c r="BJ1628" s="121">
        <v>0</v>
      </c>
      <c r="BK1628" s="121">
        <v>0</v>
      </c>
      <c r="BL1628" s="121">
        <v>0</v>
      </c>
      <c r="BM1628" s="121">
        <v>0</v>
      </c>
      <c r="BN1628" s="121">
        <v>8.7161885999999998E-6</v>
      </c>
      <c r="BO1628" s="121">
        <v>0</v>
      </c>
      <c r="BP1628" s="121">
        <v>0</v>
      </c>
      <c r="BQ1628" s="121">
        <v>0</v>
      </c>
      <c r="BR1628" s="121">
        <v>0</v>
      </c>
      <c r="BT1628" s="71">
        <v>7.2458860999999999E-8</v>
      </c>
      <c r="BU1628" s="71">
        <v>0</v>
      </c>
      <c r="BV1628" s="71">
        <v>6.5924147000000006E-8</v>
      </c>
      <c r="BW1628" s="71">
        <v>0</v>
      </c>
      <c r="BX1628" s="71">
        <v>6.5344260000000001E-9</v>
      </c>
      <c r="BY1628" s="71">
        <v>0</v>
      </c>
      <c r="BZ1628" s="71">
        <v>0</v>
      </c>
      <c r="CA1628" s="71">
        <v>0</v>
      </c>
      <c r="CB1628" s="71">
        <v>0</v>
      </c>
      <c r="CC1628" s="71">
        <v>0</v>
      </c>
      <c r="CD1628" s="71">
        <v>0</v>
      </c>
      <c r="CE1628" s="71">
        <v>0</v>
      </c>
      <c r="CF1628" s="71">
        <v>0</v>
      </c>
      <c r="CG1628" s="71">
        <v>0</v>
      </c>
      <c r="CH1628" s="71">
        <v>0</v>
      </c>
      <c r="CI1628" s="71">
        <v>2.8834458000000002E-13</v>
      </c>
      <c r="CJ1628" s="71">
        <v>0</v>
      </c>
      <c r="CL1628" s="186">
        <v>0</v>
      </c>
      <c r="CM1628" s="186">
        <v>2.3643427E-3</v>
      </c>
      <c r="CN1628" s="187">
        <v>0</v>
      </c>
      <c r="CO1628" s="186">
        <v>0</v>
      </c>
      <c r="CP1628" s="186">
        <v>0</v>
      </c>
      <c r="CQ1628" s="186">
        <v>0</v>
      </c>
      <c r="CR1628" s="186">
        <v>1.8205438E-7</v>
      </c>
      <c r="CS1628" s="186">
        <v>0</v>
      </c>
      <c r="CT1628" s="186">
        <v>0</v>
      </c>
      <c r="CU1628" s="186">
        <v>0</v>
      </c>
    </row>
    <row r="1629" spans="1:99" ht="14.4">
      <c r="A1629" t="s">
        <v>3685</v>
      </c>
      <c r="B1629" s="92" t="s">
        <v>1862</v>
      </c>
      <c r="C1629" s="126" t="str">
        <f t="shared" si="425"/>
        <v>B.046.06.123</v>
      </c>
      <c r="D1629" s="11" t="s">
        <v>1863</v>
      </c>
      <c r="E1629" s="125" t="s">
        <v>1058</v>
      </c>
      <c r="F1629" s="128" t="str">
        <f t="shared" si="426"/>
        <v>Electricity Mizoram production</v>
      </c>
      <c r="G1629" s="131">
        <f t="shared" si="421"/>
        <v>6.1195089059999999E-4</v>
      </c>
      <c r="H1629" s="183">
        <f t="shared" si="422"/>
        <v>9.0450837000000006E-6</v>
      </c>
      <c r="I1629" s="183">
        <f t="shared" si="423"/>
        <v>4.8922468999999998E-6</v>
      </c>
      <c r="J1629" s="184">
        <f t="shared" si="424"/>
        <v>2.3181033E-4</v>
      </c>
      <c r="K1629" s="183">
        <v>3.6620323000000001E-4</v>
      </c>
      <c r="L1629" s="188">
        <v>2.6539917999999998E-6</v>
      </c>
      <c r="M1629" s="188">
        <v>2.2382551E-6</v>
      </c>
      <c r="N1629" s="188">
        <v>1.7781243E-6</v>
      </c>
      <c r="O1629" s="188">
        <v>7.2669594000000002E-6</v>
      </c>
      <c r="P1629" s="146">
        <v>0</v>
      </c>
      <c r="Q1629" s="146">
        <v>0</v>
      </c>
      <c r="R1629" s="188">
        <v>0</v>
      </c>
      <c r="S1629" s="188">
        <v>2.3181033E-4</v>
      </c>
      <c r="T1629" s="146">
        <v>0</v>
      </c>
      <c r="U1629" s="146">
        <v>0</v>
      </c>
      <c r="V1629" s="146">
        <v>0</v>
      </c>
      <c r="W1629" s="146">
        <v>0</v>
      </c>
      <c r="X1629" s="146">
        <v>0</v>
      </c>
      <c r="Z1629" s="157">
        <f t="shared" si="430"/>
        <v>2.441354866666667E-3</v>
      </c>
      <c r="AB1629" s="131">
        <f t="shared" si="416"/>
        <v>3.6620323000000001E-4</v>
      </c>
      <c r="AC1629" s="131">
        <f t="shared" si="417"/>
        <v>1.3937330600000001E-5</v>
      </c>
      <c r="AD1629" s="131">
        <f t="shared" si="418"/>
        <v>4.8922468999999998E-6</v>
      </c>
      <c r="AE1629" s="131">
        <f t="shared" si="419"/>
        <v>4.8922468999999998E-6</v>
      </c>
      <c r="AF1629" s="131">
        <f t="shared" si="420"/>
        <v>2.3181033E-4</v>
      </c>
      <c r="AH1629">
        <v>1.1821713</v>
      </c>
      <c r="AI1629" s="71">
        <v>0</v>
      </c>
      <c r="AJ1629" s="71">
        <v>0</v>
      </c>
      <c r="AK1629" s="71">
        <v>0</v>
      </c>
      <c r="AL1629" s="71">
        <v>0</v>
      </c>
      <c r="AM1629" s="71">
        <v>6.0763605999999998E-2</v>
      </c>
      <c r="AN1629" s="71">
        <v>1.1214077</v>
      </c>
      <c r="AP1629" s="129">
        <v>4.2425917999999999E-5</v>
      </c>
      <c r="AQ1629" s="129">
        <v>4.0495903000000001E-5</v>
      </c>
      <c r="AR1629" s="129">
        <v>1.8665687E-6</v>
      </c>
      <c r="AS1629" s="129">
        <v>6.3446486000000001E-8</v>
      </c>
      <c r="AT1629" s="172">
        <f t="shared" si="427"/>
        <v>2.4278119390809999E-9</v>
      </c>
      <c r="AU1629" s="172">
        <f t="shared" si="428"/>
        <v>6.9029905956499995E-12</v>
      </c>
      <c r="AV1629" s="185">
        <f t="shared" si="429"/>
        <v>8.8860625000000003E-6</v>
      </c>
      <c r="AW1629" s="121">
        <v>2.2655772999999999E-9</v>
      </c>
      <c r="AX1629" s="121">
        <v>6.8357936E-12</v>
      </c>
      <c r="AY1629" s="121">
        <v>1.8676365000000001E-16</v>
      </c>
      <c r="AZ1629" s="121">
        <v>0</v>
      </c>
      <c r="BA1629" s="121">
        <v>0</v>
      </c>
      <c r="BB1629" s="121">
        <v>4.7649080999999999E-14</v>
      </c>
      <c r="BC1629" s="121">
        <v>1.6218698999999999E-10</v>
      </c>
      <c r="BD1629" s="121">
        <v>1.0866315E-14</v>
      </c>
      <c r="BE1629" s="121">
        <v>5.6143917000000003E-14</v>
      </c>
      <c r="BF1629" s="121">
        <v>0</v>
      </c>
      <c r="BG1629" s="121">
        <v>0</v>
      </c>
      <c r="BH1629" s="121">
        <v>0</v>
      </c>
      <c r="BI1629" s="121">
        <v>0</v>
      </c>
      <c r="BJ1629" s="121">
        <v>0</v>
      </c>
      <c r="BK1629" s="121">
        <v>0</v>
      </c>
      <c r="BL1629" s="121">
        <v>0</v>
      </c>
      <c r="BM1629" s="121">
        <v>0</v>
      </c>
      <c r="BN1629" s="121">
        <v>8.8860625000000003E-6</v>
      </c>
      <c r="BO1629" s="121">
        <v>0</v>
      </c>
      <c r="BP1629" s="121">
        <v>0</v>
      </c>
      <c r="BQ1629" s="121">
        <v>0</v>
      </c>
      <c r="BR1629" s="121">
        <v>0</v>
      </c>
      <c r="BT1629" s="71">
        <v>7.5650627999999994E-8</v>
      </c>
      <c r="BU1629" s="71">
        <v>3.8707313000000002E-10</v>
      </c>
      <c r="BV1629" s="71">
        <v>6.8071450999999996E-8</v>
      </c>
      <c r="BW1629" s="71">
        <v>8.4654214999999997E-13</v>
      </c>
      <c r="BX1629" s="71">
        <v>6.8233565999999996E-9</v>
      </c>
      <c r="BY1629" s="71">
        <v>0</v>
      </c>
      <c r="BZ1629" s="71">
        <v>0</v>
      </c>
      <c r="CA1629" s="71">
        <v>0</v>
      </c>
      <c r="CB1629" s="71">
        <v>0</v>
      </c>
      <c r="CC1629" s="71">
        <v>2.5823911000000001E-12</v>
      </c>
      <c r="CD1629" s="71">
        <v>0</v>
      </c>
      <c r="CE1629" s="71">
        <v>0</v>
      </c>
      <c r="CF1629" s="71">
        <v>0</v>
      </c>
      <c r="CG1629" s="71">
        <v>3.6502425000000001E-10</v>
      </c>
      <c r="CH1629" s="71">
        <v>0</v>
      </c>
      <c r="CI1629" s="71">
        <v>2.9396426000000001E-13</v>
      </c>
      <c r="CJ1629" s="71">
        <v>0</v>
      </c>
      <c r="CL1629" s="186">
        <v>0</v>
      </c>
      <c r="CM1629" s="186">
        <v>2.4413549000000001E-3</v>
      </c>
      <c r="CN1629" s="187">
        <v>0</v>
      </c>
      <c r="CO1629" s="186">
        <v>2.6482979999999999E-7</v>
      </c>
      <c r="CP1629" s="186">
        <v>0</v>
      </c>
      <c r="CQ1629" s="186">
        <v>0</v>
      </c>
      <c r="CR1629" s="186">
        <v>1.9740497000000001E-7</v>
      </c>
      <c r="CS1629" s="186">
        <v>0</v>
      </c>
      <c r="CT1629" s="186">
        <v>0</v>
      </c>
      <c r="CU1629" s="186">
        <v>0</v>
      </c>
    </row>
    <row r="1630" spans="1:99" ht="14.4">
      <c r="A1630" t="s">
        <v>3686</v>
      </c>
      <c r="B1630" s="92" t="s">
        <v>1862</v>
      </c>
      <c r="C1630" s="126" t="str">
        <f t="shared" si="425"/>
        <v>B.046.06.124</v>
      </c>
      <c r="D1630" s="11" t="s">
        <v>1863</v>
      </c>
      <c r="E1630" s="125" t="s">
        <v>1058</v>
      </c>
      <c r="F1630" s="128" t="str">
        <f t="shared" si="426"/>
        <v>Electricity Nagaland production</v>
      </c>
      <c r="G1630" s="131">
        <f t="shared" si="421"/>
        <v>5.8933061079999999E-4</v>
      </c>
      <c r="H1630" s="183">
        <f t="shared" si="422"/>
        <v>7.3003808000000002E-6</v>
      </c>
      <c r="I1630" s="183">
        <f t="shared" si="423"/>
        <v>0</v>
      </c>
      <c r="J1630" s="184">
        <f t="shared" si="424"/>
        <v>2.2737882999999999E-4</v>
      </c>
      <c r="K1630" s="183">
        <v>3.5465140000000002E-4</v>
      </c>
      <c r="L1630" s="188">
        <v>0</v>
      </c>
      <c r="M1630" s="188">
        <v>0</v>
      </c>
      <c r="N1630" s="188">
        <v>0</v>
      </c>
      <c r="O1630" s="188">
        <v>7.3003808000000002E-6</v>
      </c>
      <c r="P1630" s="146">
        <v>0</v>
      </c>
      <c r="Q1630" s="146">
        <v>0</v>
      </c>
      <c r="R1630" s="188">
        <v>0</v>
      </c>
      <c r="S1630" s="188">
        <v>2.2737882999999999E-4</v>
      </c>
      <c r="T1630" s="146">
        <v>0</v>
      </c>
      <c r="U1630" s="146">
        <v>0</v>
      </c>
      <c r="V1630" s="146">
        <v>0</v>
      </c>
      <c r="W1630" s="146">
        <v>0</v>
      </c>
      <c r="X1630" s="146">
        <v>0</v>
      </c>
      <c r="Z1630" s="157">
        <f t="shared" si="430"/>
        <v>2.3643426666666669E-3</v>
      </c>
      <c r="AB1630" s="131">
        <f t="shared" si="416"/>
        <v>3.5465140000000002E-4</v>
      </c>
      <c r="AC1630" s="131">
        <f t="shared" si="417"/>
        <v>7.3003808000000002E-6</v>
      </c>
      <c r="AD1630" s="131">
        <f t="shared" si="418"/>
        <v>0</v>
      </c>
      <c r="AE1630" s="131">
        <f t="shared" si="419"/>
        <v>0</v>
      </c>
      <c r="AF1630" s="131">
        <f t="shared" si="420"/>
        <v>2.2737882999999999E-4</v>
      </c>
      <c r="AH1630">
        <v>1.1821713</v>
      </c>
      <c r="AI1630" s="71">
        <v>0</v>
      </c>
      <c r="AJ1630" s="71">
        <v>0</v>
      </c>
      <c r="AK1630" s="71">
        <v>0</v>
      </c>
      <c r="AL1630" s="71">
        <v>0</v>
      </c>
      <c r="AM1630" s="71">
        <v>0</v>
      </c>
      <c r="AN1630" s="71">
        <v>1.1821713</v>
      </c>
      <c r="AP1630" s="129">
        <v>4.0360191999999998E-5</v>
      </c>
      <c r="AQ1630" s="129">
        <v>3.8507818E-5</v>
      </c>
      <c r="AR1630" s="129">
        <v>1.7901400000000001E-6</v>
      </c>
      <c r="AS1630" s="129">
        <v>6.2233586999999997E-8</v>
      </c>
      <c r="AT1630" s="172">
        <f t="shared" si="427"/>
        <v>2.30862221E-9</v>
      </c>
      <c r="AU1630" s="172">
        <f t="shared" si="428"/>
        <v>6.6203402722100004E-12</v>
      </c>
      <c r="AV1630" s="185">
        <f t="shared" si="429"/>
        <v>8.7161885999999998E-6</v>
      </c>
      <c r="AW1630" s="121">
        <v>2.19411E-9</v>
      </c>
      <c r="AX1630" s="121">
        <v>6.6201594000000004E-12</v>
      </c>
      <c r="AY1630" s="121">
        <v>1.8087220999999999E-16</v>
      </c>
      <c r="AZ1630" s="121">
        <v>0</v>
      </c>
      <c r="BA1630" s="121">
        <v>0</v>
      </c>
      <c r="BB1630" s="121">
        <v>0</v>
      </c>
      <c r="BC1630" s="121">
        <v>1.1451221E-10</v>
      </c>
      <c r="BD1630" s="121">
        <v>0</v>
      </c>
      <c r="BE1630" s="121">
        <v>0</v>
      </c>
      <c r="BF1630" s="121">
        <v>0</v>
      </c>
      <c r="BG1630" s="121">
        <v>0</v>
      </c>
      <c r="BH1630" s="121">
        <v>0</v>
      </c>
      <c r="BI1630" s="121">
        <v>0</v>
      </c>
      <c r="BJ1630" s="121">
        <v>0</v>
      </c>
      <c r="BK1630" s="121">
        <v>0</v>
      </c>
      <c r="BL1630" s="121">
        <v>0</v>
      </c>
      <c r="BM1630" s="121">
        <v>0</v>
      </c>
      <c r="BN1630" s="121">
        <v>8.7161885999999998E-6</v>
      </c>
      <c r="BO1630" s="121">
        <v>0</v>
      </c>
      <c r="BP1630" s="121">
        <v>0</v>
      </c>
      <c r="BQ1630" s="121">
        <v>0</v>
      </c>
      <c r="BR1630" s="121">
        <v>0</v>
      </c>
      <c r="BT1630" s="71">
        <v>7.2458860999999999E-8</v>
      </c>
      <c r="BU1630" s="71">
        <v>0</v>
      </c>
      <c r="BV1630" s="71">
        <v>6.5924147000000006E-8</v>
      </c>
      <c r="BW1630" s="71">
        <v>0</v>
      </c>
      <c r="BX1630" s="71">
        <v>6.5344260000000001E-9</v>
      </c>
      <c r="BY1630" s="71">
        <v>0</v>
      </c>
      <c r="BZ1630" s="71">
        <v>0</v>
      </c>
      <c r="CA1630" s="71">
        <v>0</v>
      </c>
      <c r="CB1630" s="71">
        <v>0</v>
      </c>
      <c r="CC1630" s="71">
        <v>0</v>
      </c>
      <c r="CD1630" s="71">
        <v>0</v>
      </c>
      <c r="CE1630" s="71">
        <v>0</v>
      </c>
      <c r="CF1630" s="71">
        <v>0</v>
      </c>
      <c r="CG1630" s="71">
        <v>0</v>
      </c>
      <c r="CH1630" s="71">
        <v>0</v>
      </c>
      <c r="CI1630" s="71">
        <v>2.8834458000000002E-13</v>
      </c>
      <c r="CJ1630" s="71">
        <v>0</v>
      </c>
      <c r="CL1630" s="186">
        <v>0</v>
      </c>
      <c r="CM1630" s="186">
        <v>2.3643427E-3</v>
      </c>
      <c r="CN1630" s="187">
        <v>0</v>
      </c>
      <c r="CO1630" s="186">
        <v>0</v>
      </c>
      <c r="CP1630" s="186">
        <v>0</v>
      </c>
      <c r="CQ1630" s="186">
        <v>0</v>
      </c>
      <c r="CR1630" s="186">
        <v>1.8205438E-7</v>
      </c>
      <c r="CS1630" s="186">
        <v>0</v>
      </c>
      <c r="CT1630" s="186">
        <v>0</v>
      </c>
      <c r="CU1630" s="186">
        <v>0</v>
      </c>
    </row>
    <row r="1631" spans="1:99" ht="14.4">
      <c r="A1631" t="s">
        <v>3687</v>
      </c>
      <c r="B1631" s="92" t="s">
        <v>1862</v>
      </c>
      <c r="C1631" s="126" t="str">
        <f t="shared" si="425"/>
        <v>B.046.06.125</v>
      </c>
      <c r="D1631" s="11" t="s">
        <v>1863</v>
      </c>
      <c r="E1631" s="125" t="s">
        <v>1058</v>
      </c>
      <c r="F1631" s="128" t="str">
        <f t="shared" si="426"/>
        <v>Electricity Odisha production</v>
      </c>
      <c r="G1631" s="131">
        <f t="shared" si="421"/>
        <v>4.9163861906999999E-2</v>
      </c>
      <c r="H1631" s="183">
        <f t="shared" si="422"/>
        <v>1.6211131399999999E-3</v>
      </c>
      <c r="I1631" s="183">
        <f t="shared" si="423"/>
        <v>2.43952558E-3</v>
      </c>
      <c r="J1631" s="184">
        <f t="shared" si="424"/>
        <v>2.3745186999999999E-5</v>
      </c>
      <c r="K1631" s="183">
        <v>4.5079477999999999E-2</v>
      </c>
      <c r="L1631" s="146">
        <v>7.8326298000000005E-4</v>
      </c>
      <c r="M1631" s="146">
        <v>1.6562625999999999E-3</v>
      </c>
      <c r="N1631" s="146">
        <v>1.4237748999999999E-3</v>
      </c>
      <c r="O1631" s="188">
        <v>1.9733823999999999E-4</v>
      </c>
      <c r="P1631" s="146">
        <v>0</v>
      </c>
      <c r="Q1631" s="146">
        <v>0</v>
      </c>
      <c r="R1631" s="146">
        <v>0</v>
      </c>
      <c r="S1631" s="188">
        <v>2.3745186999999999E-5</v>
      </c>
      <c r="T1631" s="146">
        <v>0</v>
      </c>
      <c r="U1631" s="146">
        <v>0</v>
      </c>
      <c r="V1631" s="146">
        <v>0</v>
      </c>
      <c r="W1631" s="146">
        <v>0</v>
      </c>
      <c r="X1631" s="146">
        <v>0</v>
      </c>
      <c r="Z1631" s="157">
        <f t="shared" si="430"/>
        <v>0.30052985333333332</v>
      </c>
      <c r="AB1631" s="131">
        <f t="shared" si="416"/>
        <v>4.5079477999999999E-2</v>
      </c>
      <c r="AC1631" s="131">
        <f t="shared" si="417"/>
        <v>4.0606387199999998E-3</v>
      </c>
      <c r="AD1631" s="131">
        <f t="shared" si="418"/>
        <v>2.43952558E-3</v>
      </c>
      <c r="AE1631" s="131">
        <f t="shared" si="419"/>
        <v>2.43952558E-3</v>
      </c>
      <c r="AF1631" s="131">
        <f t="shared" si="420"/>
        <v>2.3745186999999999E-5</v>
      </c>
      <c r="AH1631">
        <v>3.3400427000000001</v>
      </c>
      <c r="AI1631" s="71">
        <v>3.2172489</v>
      </c>
      <c r="AJ1631" s="71">
        <v>0</v>
      </c>
      <c r="AK1631" s="71">
        <v>0</v>
      </c>
      <c r="AL1631" s="71">
        <v>3.9856062000000001E-3</v>
      </c>
      <c r="AM1631" s="71">
        <v>1.2176365E-2</v>
      </c>
      <c r="AN1631" s="71">
        <v>0.10663185</v>
      </c>
      <c r="AP1631" s="129">
        <v>5.2170087999999998E-3</v>
      </c>
      <c r="AQ1631" s="129">
        <v>4.9414511E-3</v>
      </c>
      <c r="AR1631" s="129">
        <v>2.3437649999999999E-4</v>
      </c>
      <c r="AS1631" s="129">
        <v>4.1181214000000003E-5</v>
      </c>
      <c r="AT1631" s="172">
        <f t="shared" si="427"/>
        <v>2.9625007144400002E-7</v>
      </c>
      <c r="AU1631" s="172">
        <f t="shared" si="428"/>
        <v>8.6677697793400006E-10</v>
      </c>
      <c r="AV1631" s="185">
        <f t="shared" si="429"/>
        <v>5.7676770321600001E-3</v>
      </c>
      <c r="AW1631" s="121">
        <v>2.7889170999999999E-7</v>
      </c>
      <c r="AX1631" s="121">
        <v>8.4148359000000004E-10</v>
      </c>
      <c r="AY1631" s="121">
        <v>2.2990534E-14</v>
      </c>
      <c r="AZ1631" s="121">
        <v>0</v>
      </c>
      <c r="BA1631" s="121">
        <v>0</v>
      </c>
      <c r="BB1631" s="121">
        <v>3.8153444000000003E-11</v>
      </c>
      <c r="BC1631" s="121">
        <v>1.7320207999999999E-8</v>
      </c>
      <c r="BD1631" s="121">
        <v>8.7008464000000004E-12</v>
      </c>
      <c r="BE1631" s="121">
        <v>1.6569551E-11</v>
      </c>
      <c r="BF1631" s="121">
        <v>0</v>
      </c>
      <c r="BG1631" s="121">
        <v>0</v>
      </c>
      <c r="BH1631" s="121">
        <v>0</v>
      </c>
      <c r="BI1631" s="121">
        <v>0</v>
      </c>
      <c r="BJ1631" s="121">
        <v>0</v>
      </c>
      <c r="BK1631" s="121">
        <v>0</v>
      </c>
      <c r="BL1631" s="121">
        <v>0</v>
      </c>
      <c r="BM1631" s="121">
        <v>0</v>
      </c>
      <c r="BN1631" s="121">
        <v>9.1023215999999997E-7</v>
      </c>
      <c r="BO1631" s="121">
        <v>5.7667667999999998E-3</v>
      </c>
      <c r="BP1631" s="121">
        <v>0</v>
      </c>
      <c r="BQ1631" s="121">
        <v>0</v>
      </c>
      <c r="BR1631" s="121">
        <v>0</v>
      </c>
      <c r="BT1631" s="71">
        <v>1.2931586999999999E-5</v>
      </c>
      <c r="BU1631" s="71">
        <v>1.1423548999999999E-7</v>
      </c>
      <c r="BV1631" s="71">
        <v>8.3795697999999999E-6</v>
      </c>
      <c r="BW1631" s="71">
        <v>6.7784095E-10</v>
      </c>
      <c r="BX1631" s="71">
        <v>2.7073323999999999E-7</v>
      </c>
      <c r="BY1631" s="71">
        <v>0</v>
      </c>
      <c r="BZ1631" s="71">
        <v>0</v>
      </c>
      <c r="CA1631" s="71">
        <v>0</v>
      </c>
      <c r="CB1631" s="71">
        <v>0</v>
      </c>
      <c r="CC1631" s="71">
        <v>2.0677651999999999E-9</v>
      </c>
      <c r="CD1631" s="71">
        <v>0</v>
      </c>
      <c r="CE1631" s="71">
        <v>0</v>
      </c>
      <c r="CF1631" s="71">
        <v>0</v>
      </c>
      <c r="CG1631" s="71">
        <v>2.7957768000000002E-7</v>
      </c>
      <c r="CH1631" s="71">
        <v>3.8847252000000002E-6</v>
      </c>
      <c r="CI1631" s="71">
        <v>3.0111844E-14</v>
      </c>
      <c r="CJ1631" s="71">
        <v>0</v>
      </c>
      <c r="CL1631" s="186">
        <v>0</v>
      </c>
      <c r="CM1631" s="186">
        <v>0.30052985999999998</v>
      </c>
      <c r="CN1631" s="187">
        <v>0</v>
      </c>
      <c r="CO1631" s="186">
        <v>7.8158258000000005E-5</v>
      </c>
      <c r="CP1631" s="186">
        <v>0</v>
      </c>
      <c r="CQ1631" s="186">
        <v>0</v>
      </c>
      <c r="CR1631" s="186">
        <v>9.6974901000000008E-6</v>
      </c>
      <c r="CS1631" s="186">
        <v>0</v>
      </c>
      <c r="CT1631" s="186">
        <v>0</v>
      </c>
      <c r="CU1631" s="186">
        <v>0</v>
      </c>
    </row>
    <row r="1632" spans="1:99" ht="14.4">
      <c r="A1632" t="s">
        <v>3688</v>
      </c>
      <c r="B1632" s="92" t="s">
        <v>1862</v>
      </c>
      <c r="C1632" s="126" t="str">
        <f t="shared" si="425"/>
        <v>B.046.06.126</v>
      </c>
      <c r="D1632" s="11" t="s">
        <v>1863</v>
      </c>
      <c r="E1632" s="125" t="s">
        <v>1058</v>
      </c>
      <c r="F1632" s="128" t="str">
        <f t="shared" si="426"/>
        <v>Electricity Puducherry production</v>
      </c>
      <c r="G1632" s="131">
        <f t="shared" si="421"/>
        <v>4.1612418057E-2</v>
      </c>
      <c r="H1632" s="183">
        <f t="shared" si="422"/>
        <v>2.8578278599999999E-3</v>
      </c>
      <c r="I1632" s="183">
        <f t="shared" si="423"/>
        <v>4.1564610999999998E-3</v>
      </c>
      <c r="J1632" s="184">
        <f t="shared" si="424"/>
        <v>1.7718097000000001E-5</v>
      </c>
      <c r="K1632" s="183">
        <v>3.4580410999999998E-2</v>
      </c>
      <c r="L1632" s="146">
        <v>1.4488026999999999E-3</v>
      </c>
      <c r="M1632" s="146">
        <v>2.7076584000000001E-3</v>
      </c>
      <c r="N1632" s="188">
        <v>2.5236456999999999E-3</v>
      </c>
      <c r="O1632" s="146">
        <v>3.3418215999999999E-4</v>
      </c>
      <c r="P1632" s="146">
        <v>0</v>
      </c>
      <c r="Q1632" s="146">
        <v>0</v>
      </c>
      <c r="R1632" s="146">
        <v>0</v>
      </c>
      <c r="S1632" s="188">
        <v>1.7718097000000001E-5</v>
      </c>
      <c r="T1632" s="146">
        <v>0</v>
      </c>
      <c r="U1632" s="146">
        <v>0</v>
      </c>
      <c r="V1632" s="146">
        <v>0</v>
      </c>
      <c r="W1632" s="146">
        <v>0</v>
      </c>
      <c r="X1632" s="146">
        <v>0</v>
      </c>
      <c r="Z1632" s="157">
        <f t="shared" si="430"/>
        <v>0.23053607333333334</v>
      </c>
      <c r="AB1632" s="131">
        <f t="shared" si="416"/>
        <v>3.4580410999999998E-2</v>
      </c>
      <c r="AC1632" s="131">
        <f t="shared" si="417"/>
        <v>7.0142889600000001E-3</v>
      </c>
      <c r="AD1632" s="131">
        <f t="shared" si="418"/>
        <v>4.1564610999999998E-3</v>
      </c>
      <c r="AE1632" s="131">
        <f t="shared" si="419"/>
        <v>4.1564610999999998E-3</v>
      </c>
      <c r="AF1632" s="131">
        <f t="shared" si="420"/>
        <v>1.7718097000000001E-5</v>
      </c>
      <c r="AH1632">
        <v>2.7378480999999999</v>
      </c>
      <c r="AI1632" s="71">
        <v>2.6710555</v>
      </c>
      <c r="AJ1632" s="71">
        <v>0</v>
      </c>
      <c r="AK1632" s="71">
        <v>0</v>
      </c>
      <c r="AL1632" s="71">
        <v>0</v>
      </c>
      <c r="AM1632" s="71">
        <v>6.6792679999999993E-2</v>
      </c>
      <c r="AN1632" s="71">
        <v>0</v>
      </c>
      <c r="AP1632" s="129">
        <v>4.4330942999999999E-3</v>
      </c>
      <c r="AQ1632" s="129">
        <v>4.0959183000000001E-3</v>
      </c>
      <c r="AR1632" s="129">
        <v>1.8700583999999999E-4</v>
      </c>
      <c r="AS1632" s="129">
        <v>1.5017013999999999E-4</v>
      </c>
      <c r="AT1632" s="172">
        <f t="shared" si="427"/>
        <v>2.4555864610599997E-7</v>
      </c>
      <c r="AU1632" s="172">
        <f t="shared" si="428"/>
        <v>6.9158963800899998E-10</v>
      </c>
      <c r="AV1632" s="185">
        <f t="shared" si="429"/>
        <v>2.103223319371E-2</v>
      </c>
      <c r="AW1632" s="121">
        <v>2.1393747E-7</v>
      </c>
      <c r="AX1632" s="121">
        <v>6.45501E-10</v>
      </c>
      <c r="AY1632" s="121">
        <v>1.7636009E-14</v>
      </c>
      <c r="AZ1632" s="121">
        <v>0</v>
      </c>
      <c r="BA1632" s="121">
        <v>0</v>
      </c>
      <c r="BB1632" s="121">
        <v>6.7627106E-11</v>
      </c>
      <c r="BC1632" s="121">
        <v>3.1553548999999998E-8</v>
      </c>
      <c r="BD1632" s="121">
        <v>1.5422279000000001E-11</v>
      </c>
      <c r="BE1632" s="121">
        <v>3.0648722999999998E-11</v>
      </c>
      <c r="BF1632" s="121">
        <v>0</v>
      </c>
      <c r="BG1632" s="121">
        <v>0</v>
      </c>
      <c r="BH1632" s="121">
        <v>0</v>
      </c>
      <c r="BI1632" s="121">
        <v>0</v>
      </c>
      <c r="BJ1632" s="121">
        <v>0</v>
      </c>
      <c r="BK1632" s="121">
        <v>0</v>
      </c>
      <c r="BL1632" s="121">
        <v>0</v>
      </c>
      <c r="BM1632" s="121">
        <v>0</v>
      </c>
      <c r="BN1632" s="121">
        <v>6.7919371000000005E-7</v>
      </c>
      <c r="BO1632" s="121">
        <v>2.1031554000000001E-2</v>
      </c>
      <c r="BP1632" s="121">
        <v>0</v>
      </c>
      <c r="BQ1632" s="121">
        <v>0</v>
      </c>
      <c r="BR1632" s="121">
        <v>0</v>
      </c>
      <c r="BT1632" s="71">
        <v>1.0693361E-5</v>
      </c>
      <c r="BU1632" s="71">
        <v>2.1130155E-7</v>
      </c>
      <c r="BV1632" s="71">
        <v>6.4279572999999998E-6</v>
      </c>
      <c r="BW1632" s="71">
        <v>1.2014753E-9</v>
      </c>
      <c r="BX1632" s="71">
        <v>4.7317618000000002E-7</v>
      </c>
      <c r="BY1632" s="71">
        <v>0</v>
      </c>
      <c r="BZ1632" s="71">
        <v>0</v>
      </c>
      <c r="CA1632" s="71">
        <v>0</v>
      </c>
      <c r="CB1632" s="71">
        <v>0</v>
      </c>
      <c r="CC1632" s="71">
        <v>3.6651207000000001E-9</v>
      </c>
      <c r="CD1632" s="71">
        <v>0</v>
      </c>
      <c r="CE1632" s="71">
        <v>0</v>
      </c>
      <c r="CF1632" s="71">
        <v>0</v>
      </c>
      <c r="CG1632" s="71">
        <v>4.9612482999999997E-7</v>
      </c>
      <c r="CH1632" s="71">
        <v>3.0799341999999999E-6</v>
      </c>
      <c r="CI1632" s="71">
        <v>2.2468746E-14</v>
      </c>
      <c r="CJ1632" s="71">
        <v>0</v>
      </c>
      <c r="CL1632" s="186">
        <v>0</v>
      </c>
      <c r="CM1632" s="186">
        <v>0.23053607000000001</v>
      </c>
      <c r="CN1632" s="187">
        <v>0</v>
      </c>
      <c r="CO1632" s="186">
        <v>1.4456945000000001E-4</v>
      </c>
      <c r="CP1632" s="186">
        <v>0</v>
      </c>
      <c r="CQ1632" s="186">
        <v>0</v>
      </c>
      <c r="CR1632" s="186">
        <v>1.7168517999999999E-5</v>
      </c>
      <c r="CS1632" s="186">
        <v>0</v>
      </c>
      <c r="CT1632" s="186">
        <v>0</v>
      </c>
      <c r="CU1632" s="186">
        <v>0</v>
      </c>
    </row>
    <row r="1633" spans="1:99" ht="14.4">
      <c r="A1633" t="s">
        <v>3689</v>
      </c>
      <c r="B1633" s="92" t="s">
        <v>1862</v>
      </c>
      <c r="C1633" s="126" t="str">
        <f t="shared" si="425"/>
        <v>B.046.06.127</v>
      </c>
      <c r="D1633" s="11" t="s">
        <v>1863</v>
      </c>
      <c r="E1633" s="125" t="s">
        <v>1058</v>
      </c>
      <c r="F1633" s="128" t="str">
        <f t="shared" si="426"/>
        <v>Electricity Punjab production</v>
      </c>
      <c r="G1633" s="131">
        <f t="shared" si="421"/>
        <v>4.5341831809999997E-2</v>
      </c>
      <c r="H1633" s="183">
        <f t="shared" si="422"/>
        <v>1.5865918400000002E-3</v>
      </c>
      <c r="I1633" s="183">
        <f t="shared" si="423"/>
        <v>2.3828949899999999E-3</v>
      </c>
      <c r="J1633" s="184">
        <f t="shared" si="424"/>
        <v>3.7587979999999999E-5</v>
      </c>
      <c r="K1633" s="183">
        <v>4.1334757E-2</v>
      </c>
      <c r="L1633" s="146">
        <v>7.9096658999999996E-4</v>
      </c>
      <c r="M1633" s="146">
        <v>1.5919284E-3</v>
      </c>
      <c r="N1633" s="146">
        <v>1.3670259000000001E-3</v>
      </c>
      <c r="O1633" s="146">
        <v>2.1956594E-4</v>
      </c>
      <c r="P1633" s="146">
        <v>0</v>
      </c>
      <c r="Q1633" s="146">
        <v>0</v>
      </c>
      <c r="R1633" s="188">
        <v>0</v>
      </c>
      <c r="S1633" s="188">
        <v>3.7587979999999999E-5</v>
      </c>
      <c r="T1633" s="146">
        <v>0</v>
      </c>
      <c r="U1633" s="146">
        <v>0</v>
      </c>
      <c r="V1633" s="146">
        <v>0</v>
      </c>
      <c r="W1633" s="146">
        <v>0</v>
      </c>
      <c r="X1633" s="146">
        <v>0</v>
      </c>
      <c r="Z1633" s="157">
        <f t="shared" si="430"/>
        <v>0.2755650466666667</v>
      </c>
      <c r="AB1633" s="131">
        <f t="shared" si="416"/>
        <v>4.1334757E-2</v>
      </c>
      <c r="AC1633" s="131">
        <f t="shared" si="417"/>
        <v>3.9694868300000005E-3</v>
      </c>
      <c r="AD1633" s="131">
        <f t="shared" si="418"/>
        <v>2.3828949899999999E-3</v>
      </c>
      <c r="AE1633" s="131">
        <f t="shared" si="419"/>
        <v>2.3828949899999999E-3</v>
      </c>
      <c r="AF1633" s="131">
        <f t="shared" si="420"/>
        <v>3.7587979999999999E-5</v>
      </c>
      <c r="AH1633">
        <v>3.2241832000000001</v>
      </c>
      <c r="AI1633" s="71">
        <v>2.9480110000000002</v>
      </c>
      <c r="AJ1633" s="71">
        <v>0</v>
      </c>
      <c r="AK1633" s="71">
        <v>0</v>
      </c>
      <c r="AL1633" s="71">
        <v>9.5654549000000005E-2</v>
      </c>
      <c r="AM1633" s="71">
        <v>3.7474831E-2</v>
      </c>
      <c r="AN1633" s="71">
        <v>0.14304273000000001</v>
      </c>
      <c r="AP1633" s="129">
        <v>4.8163078999999996E-3</v>
      </c>
      <c r="AQ1633" s="129">
        <v>4.5631437000000002E-3</v>
      </c>
      <c r="AR1633" s="129">
        <v>2.1542491E-4</v>
      </c>
      <c r="AS1633" s="129">
        <v>3.7739267000000003E-5</v>
      </c>
      <c r="AT1633" s="172">
        <f t="shared" si="427"/>
        <v>2.7356976472100003E-7</v>
      </c>
      <c r="AU1633" s="172">
        <f t="shared" si="428"/>
        <v>7.96689765026E-10</v>
      </c>
      <c r="AV1633" s="185">
        <f t="shared" si="429"/>
        <v>5.2856115726000004E-3</v>
      </c>
      <c r="AW1633" s="121">
        <v>2.5572436E-7</v>
      </c>
      <c r="AX1633" s="121">
        <v>7.7158211999999997E-10</v>
      </c>
      <c r="AY1633" s="121">
        <v>2.1080725999999999E-14</v>
      </c>
      <c r="AZ1633" s="121">
        <v>0</v>
      </c>
      <c r="BA1633" s="121">
        <v>0</v>
      </c>
      <c r="BB1633" s="121">
        <v>3.6632721000000001E-11</v>
      </c>
      <c r="BC1633" s="121">
        <v>1.7808772000000001E-8</v>
      </c>
      <c r="BD1633" s="121">
        <v>8.3540473000000008E-12</v>
      </c>
      <c r="BE1633" s="121">
        <v>1.6732516999999999E-11</v>
      </c>
      <c r="BF1633" s="121">
        <v>0</v>
      </c>
      <c r="BG1633" s="121">
        <v>0</v>
      </c>
      <c r="BH1633" s="121">
        <v>0</v>
      </c>
      <c r="BI1633" s="121">
        <v>0</v>
      </c>
      <c r="BJ1633" s="121">
        <v>0</v>
      </c>
      <c r="BK1633" s="121">
        <v>0</v>
      </c>
      <c r="BL1633" s="121">
        <v>0</v>
      </c>
      <c r="BM1633" s="121">
        <v>0</v>
      </c>
      <c r="BN1633" s="121">
        <v>1.4408726E-6</v>
      </c>
      <c r="BO1633" s="121">
        <v>5.2841707000000002E-3</v>
      </c>
      <c r="BP1633" s="121">
        <v>0</v>
      </c>
      <c r="BQ1633" s="121">
        <v>0</v>
      </c>
      <c r="BR1633" s="121">
        <v>0</v>
      </c>
      <c r="BT1633" s="71">
        <v>1.1921466E-5</v>
      </c>
      <c r="BU1633" s="71">
        <v>1.1535903E-7</v>
      </c>
      <c r="BV1633" s="71">
        <v>7.6834845999999994E-6</v>
      </c>
      <c r="BW1633" s="71">
        <v>6.5082350999999995E-10</v>
      </c>
      <c r="BX1633" s="71">
        <v>2.9155431E-7</v>
      </c>
      <c r="BY1633" s="71">
        <v>0</v>
      </c>
      <c r="BZ1633" s="71">
        <v>0</v>
      </c>
      <c r="CA1633" s="71">
        <v>0</v>
      </c>
      <c r="CB1633" s="71">
        <v>0</v>
      </c>
      <c r="CC1633" s="71">
        <v>1.9853481000000002E-9</v>
      </c>
      <c r="CD1633" s="71">
        <v>0</v>
      </c>
      <c r="CE1633" s="71">
        <v>0</v>
      </c>
      <c r="CF1633" s="71">
        <v>0</v>
      </c>
      <c r="CG1633" s="71">
        <v>2.6880274999999999E-7</v>
      </c>
      <c r="CH1633" s="71">
        <v>3.5596290999999999E-6</v>
      </c>
      <c r="CI1633" s="71">
        <v>4.7666223999999999E-14</v>
      </c>
      <c r="CJ1633" s="71">
        <v>0</v>
      </c>
      <c r="CL1633" s="186">
        <v>0</v>
      </c>
      <c r="CM1633" s="186">
        <v>0.27556503999999998</v>
      </c>
      <c r="CN1633" s="187">
        <v>0</v>
      </c>
      <c r="CO1633" s="186">
        <v>7.8926965999999999E-5</v>
      </c>
      <c r="CP1633" s="186">
        <v>0</v>
      </c>
      <c r="CQ1633" s="186">
        <v>0</v>
      </c>
      <c r="CR1633" s="186">
        <v>1.0298773999999999E-5</v>
      </c>
      <c r="CS1633" s="186">
        <v>0</v>
      </c>
      <c r="CT1633" s="186">
        <v>0</v>
      </c>
      <c r="CU1633" s="186">
        <v>0</v>
      </c>
    </row>
    <row r="1634" spans="1:99" ht="14.4">
      <c r="A1634" t="s">
        <v>3690</v>
      </c>
      <c r="B1634" s="92" t="s">
        <v>1862</v>
      </c>
      <c r="C1634" s="126" t="str">
        <f t="shared" si="425"/>
        <v>B.046.06.128</v>
      </c>
      <c r="D1634" s="11" t="s">
        <v>1863</v>
      </c>
      <c r="E1634" s="125" t="s">
        <v>1058</v>
      </c>
      <c r="F1634" s="128" t="str">
        <f t="shared" si="426"/>
        <v>Electricity Rajasthan production</v>
      </c>
      <c r="G1634" s="131">
        <f t="shared" si="421"/>
        <v>3.023504011E-2</v>
      </c>
      <c r="H1634" s="183">
        <f t="shared" si="422"/>
        <v>9.6834996999999999E-4</v>
      </c>
      <c r="I1634" s="183">
        <f t="shared" si="423"/>
        <v>1.50059911E-3</v>
      </c>
      <c r="J1634" s="184">
        <f t="shared" si="424"/>
        <v>1.8751300299999999E-3</v>
      </c>
      <c r="K1634" s="183">
        <v>2.5890961000000001E-2</v>
      </c>
      <c r="L1634" s="188">
        <v>5.1475079999999996E-4</v>
      </c>
      <c r="M1634" s="188">
        <v>9.8584830999999995E-4</v>
      </c>
      <c r="N1634" s="188">
        <v>8.4822350999999997E-4</v>
      </c>
      <c r="O1634" s="188">
        <v>1.2012646E-4</v>
      </c>
      <c r="P1634" s="146">
        <v>0</v>
      </c>
      <c r="Q1634" s="146">
        <v>0</v>
      </c>
      <c r="R1634" s="188">
        <v>0</v>
      </c>
      <c r="S1634" s="146">
        <v>1.3384513E-4</v>
      </c>
      <c r="T1634" s="146">
        <v>0</v>
      </c>
      <c r="U1634" s="146">
        <v>1.7412848999999999E-3</v>
      </c>
      <c r="V1634" s="146">
        <v>0</v>
      </c>
      <c r="W1634" s="146">
        <v>0</v>
      </c>
      <c r="X1634" s="146">
        <v>0</v>
      </c>
      <c r="Z1634" s="157">
        <f t="shared" si="430"/>
        <v>0.17260640666666668</v>
      </c>
      <c r="AB1634" s="131">
        <f t="shared" si="416"/>
        <v>2.5890961000000001E-2</v>
      </c>
      <c r="AC1634" s="131">
        <f t="shared" si="417"/>
        <v>2.4689490799999999E-3</v>
      </c>
      <c r="AD1634" s="131">
        <f t="shared" si="418"/>
        <v>1.50059911E-3</v>
      </c>
      <c r="AE1634" s="131">
        <f t="shared" si="419"/>
        <v>1.50059911E-3</v>
      </c>
      <c r="AF1634" s="131">
        <f t="shared" si="420"/>
        <v>1.8751300299999999E-3</v>
      </c>
      <c r="AH1634">
        <v>2.5867629999999999</v>
      </c>
      <c r="AI1634" s="71">
        <v>1.8318019999999999</v>
      </c>
      <c r="AJ1634" s="71">
        <v>0.24124680000000001</v>
      </c>
      <c r="AK1634" s="71">
        <v>0</v>
      </c>
      <c r="AL1634" s="71">
        <v>1.2355379E-2</v>
      </c>
      <c r="AM1634" s="71">
        <v>0.49261079000000002</v>
      </c>
      <c r="AN1634" s="71">
        <v>8.7480678000000003E-3</v>
      </c>
      <c r="AP1634" s="129">
        <v>3.0189131999999999E-3</v>
      </c>
      <c r="AQ1634" s="129">
        <v>2.8595210999999999E-3</v>
      </c>
      <c r="AR1634" s="129">
        <v>1.3503344000000001E-4</v>
      </c>
      <c r="AS1634" s="129">
        <v>2.4358658E-5</v>
      </c>
      <c r="AT1634" s="172">
        <f t="shared" si="427"/>
        <v>1.7143412317299999E-7</v>
      </c>
      <c r="AU1634" s="172">
        <f t="shared" si="428"/>
        <v>4.9938403748999994E-10</v>
      </c>
      <c r="AV1634" s="185">
        <f t="shared" si="429"/>
        <v>3.4115767815000001E-3</v>
      </c>
      <c r="AW1634" s="121">
        <v>1.6017874999999999E-7</v>
      </c>
      <c r="AX1634" s="121">
        <v>4.8329794E-10</v>
      </c>
      <c r="AY1634" s="121">
        <v>1.320439E-14</v>
      </c>
      <c r="AZ1634" s="121">
        <v>0</v>
      </c>
      <c r="BA1634" s="121">
        <v>0</v>
      </c>
      <c r="BB1634" s="121">
        <v>2.2730173000000002E-11</v>
      </c>
      <c r="BC1634" s="121">
        <v>1.1232643000000001E-8</v>
      </c>
      <c r="BD1634" s="121">
        <v>5.1835881000000002E-12</v>
      </c>
      <c r="BE1634" s="121">
        <v>1.0889305E-11</v>
      </c>
      <c r="BF1634" s="121">
        <v>0</v>
      </c>
      <c r="BG1634" s="121">
        <v>0</v>
      </c>
      <c r="BH1634" s="121">
        <v>0</v>
      </c>
      <c r="BI1634" s="121">
        <v>0</v>
      </c>
      <c r="BJ1634" s="121">
        <v>0</v>
      </c>
      <c r="BK1634" s="121">
        <v>0</v>
      </c>
      <c r="BL1634" s="121">
        <v>0</v>
      </c>
      <c r="BM1634" s="121">
        <v>0</v>
      </c>
      <c r="BN1634" s="121">
        <v>7.6422815000000007E-6</v>
      </c>
      <c r="BO1634" s="121">
        <v>3.4039345000000001E-3</v>
      </c>
      <c r="BP1634" s="121">
        <v>0</v>
      </c>
      <c r="BQ1634" s="121">
        <v>0</v>
      </c>
      <c r="BR1634" s="121">
        <v>0</v>
      </c>
      <c r="BT1634" s="71">
        <v>7.7453547000000008E-6</v>
      </c>
      <c r="BU1634" s="71">
        <v>7.5074158000000005E-8</v>
      </c>
      <c r="BV1634" s="71">
        <v>4.8127246999999999E-6</v>
      </c>
      <c r="BW1634" s="71">
        <v>4.0382833E-10</v>
      </c>
      <c r="BX1634" s="71">
        <v>1.6936397E-7</v>
      </c>
      <c r="BY1634" s="71">
        <v>0</v>
      </c>
      <c r="BZ1634" s="71">
        <v>0</v>
      </c>
      <c r="CA1634" s="71">
        <v>0</v>
      </c>
      <c r="CB1634" s="71">
        <v>0</v>
      </c>
      <c r="CC1634" s="71">
        <v>1.2318851000000001E-9</v>
      </c>
      <c r="CD1634" s="71">
        <v>0</v>
      </c>
      <c r="CE1634" s="71">
        <v>0</v>
      </c>
      <c r="CF1634" s="71">
        <v>0</v>
      </c>
      <c r="CG1634" s="71">
        <v>1.6701583000000001E-7</v>
      </c>
      <c r="CH1634" s="71">
        <v>2.5195401999999999E-6</v>
      </c>
      <c r="CI1634" s="71">
        <v>1.6973224E-13</v>
      </c>
      <c r="CJ1634" s="71">
        <v>0</v>
      </c>
      <c r="CL1634" s="186">
        <v>0</v>
      </c>
      <c r="CM1634" s="186">
        <v>0.17260640999999999</v>
      </c>
      <c r="CN1634" s="187">
        <v>0</v>
      </c>
      <c r="CO1634" s="186">
        <v>5.1364645999999999E-5</v>
      </c>
      <c r="CP1634" s="186">
        <v>0</v>
      </c>
      <c r="CQ1634" s="186">
        <v>0</v>
      </c>
      <c r="CR1634" s="186">
        <v>6.1346222999999997E-6</v>
      </c>
      <c r="CS1634" s="186">
        <v>0</v>
      </c>
      <c r="CT1634" s="186">
        <v>0</v>
      </c>
      <c r="CU1634" s="186">
        <v>0</v>
      </c>
    </row>
    <row r="1635" spans="1:99" ht="14.4">
      <c r="A1635" t="s">
        <v>3691</v>
      </c>
      <c r="B1635" s="92" t="s">
        <v>1862</v>
      </c>
      <c r="C1635" s="126" t="str">
        <f t="shared" si="425"/>
        <v>B.046.06.129</v>
      </c>
      <c r="D1635" s="11" t="s">
        <v>1863</v>
      </c>
      <c r="E1635" s="125" t="s">
        <v>1058</v>
      </c>
      <c r="F1635" s="128" t="str">
        <f t="shared" si="426"/>
        <v>Electricity Sikkim production</v>
      </c>
      <c r="G1635" s="131">
        <f t="shared" si="421"/>
        <v>5.8933061079999999E-4</v>
      </c>
      <c r="H1635" s="183">
        <f t="shared" si="422"/>
        <v>7.3003808000000002E-6</v>
      </c>
      <c r="I1635" s="183">
        <f t="shared" si="423"/>
        <v>0</v>
      </c>
      <c r="J1635" s="184">
        <f t="shared" si="424"/>
        <v>2.2737882999999999E-4</v>
      </c>
      <c r="K1635" s="183">
        <v>3.5465140000000002E-4</v>
      </c>
      <c r="L1635" s="146">
        <v>0</v>
      </c>
      <c r="M1635" s="146">
        <v>0</v>
      </c>
      <c r="N1635" s="146">
        <v>0</v>
      </c>
      <c r="O1635" s="188">
        <v>7.3003808000000002E-6</v>
      </c>
      <c r="P1635" s="146">
        <v>0</v>
      </c>
      <c r="Q1635" s="146">
        <v>0</v>
      </c>
      <c r="R1635" s="188">
        <v>0</v>
      </c>
      <c r="S1635" s="188">
        <v>2.2737882999999999E-4</v>
      </c>
      <c r="T1635" s="146">
        <v>0</v>
      </c>
      <c r="U1635" s="146">
        <v>0</v>
      </c>
      <c r="V1635" s="146">
        <v>0</v>
      </c>
      <c r="W1635" s="146">
        <v>0</v>
      </c>
      <c r="X1635" s="146">
        <v>0</v>
      </c>
      <c r="Z1635" s="157">
        <f t="shared" si="430"/>
        <v>2.3643426666666669E-3</v>
      </c>
      <c r="AB1635" s="131">
        <f t="shared" si="416"/>
        <v>3.5465140000000002E-4</v>
      </c>
      <c r="AC1635" s="131">
        <f t="shared" si="417"/>
        <v>7.3003808000000002E-6</v>
      </c>
      <c r="AD1635" s="131">
        <f t="shared" si="418"/>
        <v>0</v>
      </c>
      <c r="AE1635" s="131">
        <f t="shared" si="419"/>
        <v>0</v>
      </c>
      <c r="AF1635" s="131">
        <f t="shared" si="420"/>
        <v>2.2737882999999999E-4</v>
      </c>
      <c r="AH1635">
        <v>1.1821713</v>
      </c>
      <c r="AI1635" s="71">
        <v>0</v>
      </c>
      <c r="AJ1635" s="71">
        <v>0</v>
      </c>
      <c r="AK1635" s="71">
        <v>0</v>
      </c>
      <c r="AL1635" s="71">
        <v>0</v>
      </c>
      <c r="AM1635" s="71">
        <v>0</v>
      </c>
      <c r="AN1635" s="71">
        <v>1.1821713</v>
      </c>
      <c r="AP1635" s="129">
        <v>4.0360191999999998E-5</v>
      </c>
      <c r="AQ1635" s="129">
        <v>3.8507818E-5</v>
      </c>
      <c r="AR1635" s="129">
        <v>1.7901400000000001E-6</v>
      </c>
      <c r="AS1635" s="129">
        <v>6.2233586999999997E-8</v>
      </c>
      <c r="AT1635" s="172">
        <f t="shared" si="427"/>
        <v>2.30862221E-9</v>
      </c>
      <c r="AU1635" s="172">
        <f t="shared" si="428"/>
        <v>6.6203402722100004E-12</v>
      </c>
      <c r="AV1635" s="185">
        <f t="shared" si="429"/>
        <v>8.7161885999999998E-6</v>
      </c>
      <c r="AW1635" s="121">
        <v>2.19411E-9</v>
      </c>
      <c r="AX1635" s="121">
        <v>6.6201594000000004E-12</v>
      </c>
      <c r="AY1635" s="121">
        <v>1.8087220999999999E-16</v>
      </c>
      <c r="AZ1635" s="121">
        <v>0</v>
      </c>
      <c r="BA1635" s="121">
        <v>0</v>
      </c>
      <c r="BB1635" s="121">
        <v>0</v>
      </c>
      <c r="BC1635" s="121">
        <v>1.1451221E-10</v>
      </c>
      <c r="BD1635" s="121">
        <v>0</v>
      </c>
      <c r="BE1635" s="121">
        <v>0</v>
      </c>
      <c r="BF1635" s="121">
        <v>0</v>
      </c>
      <c r="BG1635" s="121">
        <v>0</v>
      </c>
      <c r="BH1635" s="121">
        <v>0</v>
      </c>
      <c r="BI1635" s="121">
        <v>0</v>
      </c>
      <c r="BJ1635" s="121">
        <v>0</v>
      </c>
      <c r="BK1635" s="121">
        <v>0</v>
      </c>
      <c r="BL1635" s="121">
        <v>0</v>
      </c>
      <c r="BM1635" s="121">
        <v>0</v>
      </c>
      <c r="BN1635" s="121">
        <v>8.7161885999999998E-6</v>
      </c>
      <c r="BO1635" s="121">
        <v>0</v>
      </c>
      <c r="BP1635" s="121">
        <v>0</v>
      </c>
      <c r="BQ1635" s="121">
        <v>0</v>
      </c>
      <c r="BR1635" s="121">
        <v>0</v>
      </c>
      <c r="BT1635" s="71">
        <v>7.2458860999999999E-8</v>
      </c>
      <c r="BU1635" s="71">
        <v>0</v>
      </c>
      <c r="BV1635" s="71">
        <v>6.5924147000000006E-8</v>
      </c>
      <c r="BW1635" s="71">
        <v>0</v>
      </c>
      <c r="BX1635" s="71">
        <v>6.5344260000000001E-9</v>
      </c>
      <c r="BY1635" s="71">
        <v>0</v>
      </c>
      <c r="BZ1635" s="71">
        <v>0</v>
      </c>
      <c r="CA1635" s="71">
        <v>0</v>
      </c>
      <c r="CB1635" s="71">
        <v>0</v>
      </c>
      <c r="CC1635" s="71">
        <v>0</v>
      </c>
      <c r="CD1635" s="71">
        <v>0</v>
      </c>
      <c r="CE1635" s="71">
        <v>0</v>
      </c>
      <c r="CF1635" s="71">
        <v>0</v>
      </c>
      <c r="CG1635" s="71">
        <v>0</v>
      </c>
      <c r="CH1635" s="71">
        <v>0</v>
      </c>
      <c r="CI1635" s="71">
        <v>2.8834458000000002E-13</v>
      </c>
      <c r="CJ1635" s="71">
        <v>0</v>
      </c>
      <c r="CL1635" s="186">
        <v>0</v>
      </c>
      <c r="CM1635" s="186">
        <v>2.3643427E-3</v>
      </c>
      <c r="CN1635" s="187">
        <v>0</v>
      </c>
      <c r="CO1635" s="186">
        <v>0</v>
      </c>
      <c r="CP1635" s="186">
        <v>0</v>
      </c>
      <c r="CQ1635" s="186">
        <v>0</v>
      </c>
      <c r="CR1635" s="186">
        <v>1.8205438E-7</v>
      </c>
      <c r="CS1635" s="186">
        <v>0</v>
      </c>
      <c r="CT1635" s="186">
        <v>0</v>
      </c>
      <c r="CU1635" s="186">
        <v>0</v>
      </c>
    </row>
    <row r="1636" spans="1:99" ht="14.4">
      <c r="A1636" t="s">
        <v>3692</v>
      </c>
      <c r="B1636" s="92" t="s">
        <v>1862</v>
      </c>
      <c r="C1636" s="126" t="str">
        <f t="shared" si="425"/>
        <v>B.046.06.130</v>
      </c>
      <c r="D1636" s="11" t="s">
        <v>1863</v>
      </c>
      <c r="E1636" s="125" t="s">
        <v>1058</v>
      </c>
      <c r="F1636" s="128" t="str">
        <f t="shared" si="426"/>
        <v>Electricity Tamil Nadu production</v>
      </c>
      <c r="G1636" s="131">
        <f t="shared" si="421"/>
        <v>3.6445211025E-2</v>
      </c>
      <c r="H1636" s="183">
        <f t="shared" si="422"/>
        <v>1.1292352699999999E-3</v>
      </c>
      <c r="I1636" s="183">
        <f t="shared" si="423"/>
        <v>1.7694452799999999E-3</v>
      </c>
      <c r="J1636" s="184">
        <f t="shared" si="424"/>
        <v>3.7267364750000003E-3</v>
      </c>
      <c r="K1636" s="183">
        <v>2.9819794E-2</v>
      </c>
      <c r="L1636" s="146">
        <v>6.2244717999999997E-4</v>
      </c>
      <c r="M1636" s="146">
        <v>1.1469981E-3</v>
      </c>
      <c r="N1636" s="146">
        <v>9.8946145999999997E-4</v>
      </c>
      <c r="O1636" s="146">
        <v>1.3977381000000001E-4</v>
      </c>
      <c r="P1636" s="146">
        <v>0</v>
      </c>
      <c r="Q1636" s="146">
        <v>0</v>
      </c>
      <c r="R1636" s="188">
        <v>0</v>
      </c>
      <c r="S1636" s="188">
        <v>8.6926875000000001E-5</v>
      </c>
      <c r="T1636" s="146">
        <v>0</v>
      </c>
      <c r="U1636" s="146">
        <v>3.6398096000000001E-3</v>
      </c>
      <c r="V1636" s="146">
        <v>0</v>
      </c>
      <c r="W1636" s="146">
        <v>0</v>
      </c>
      <c r="X1636" s="146">
        <v>0</v>
      </c>
      <c r="Z1636" s="157">
        <f t="shared" si="430"/>
        <v>0.19879862666666667</v>
      </c>
      <c r="AB1636" s="131">
        <f t="shared" si="416"/>
        <v>2.9819794E-2</v>
      </c>
      <c r="AC1636" s="131">
        <f t="shared" si="417"/>
        <v>2.8986805499999998E-3</v>
      </c>
      <c r="AD1636" s="131">
        <f t="shared" si="418"/>
        <v>1.7694452799999999E-3</v>
      </c>
      <c r="AE1636" s="131">
        <f t="shared" si="419"/>
        <v>1.7694452799999999E-3</v>
      </c>
      <c r="AF1636" s="131">
        <f t="shared" si="420"/>
        <v>3.7267364750000003E-3</v>
      </c>
      <c r="AH1636">
        <v>2.9668779999999999</v>
      </c>
      <c r="AI1636" s="71">
        <v>2.1187836</v>
      </c>
      <c r="AJ1636" s="71">
        <v>0.50427842</v>
      </c>
      <c r="AK1636" s="71">
        <v>0</v>
      </c>
      <c r="AL1636" s="71">
        <v>1.7536666999999999E-2</v>
      </c>
      <c r="AM1636" s="71">
        <v>0.28407577000000001</v>
      </c>
      <c r="AN1636" s="71">
        <v>4.2203516000000003E-2</v>
      </c>
      <c r="AP1636" s="129">
        <v>3.4873794999999998E-3</v>
      </c>
      <c r="AQ1636" s="129">
        <v>3.3027791000000001E-3</v>
      </c>
      <c r="AR1636" s="129">
        <v>1.5571407000000001E-4</v>
      </c>
      <c r="AS1636" s="129">
        <v>2.8886381999999999E-5</v>
      </c>
      <c r="AT1636" s="172">
        <f t="shared" si="427"/>
        <v>1.9800834198E-7</v>
      </c>
      <c r="AU1636" s="172">
        <f t="shared" si="428"/>
        <v>5.7586564699500003E-10</v>
      </c>
      <c r="AV1636" s="185">
        <f t="shared" si="429"/>
        <v>4.0457117953999998E-3</v>
      </c>
      <c r="AW1636" s="121">
        <v>1.8448513E-7</v>
      </c>
      <c r="AX1636" s="121">
        <v>5.5663616000000001E-10</v>
      </c>
      <c r="AY1636" s="121">
        <v>1.5208095000000001E-14</v>
      </c>
      <c r="AZ1636" s="121">
        <v>0</v>
      </c>
      <c r="BA1636" s="121">
        <v>0</v>
      </c>
      <c r="BB1636" s="121">
        <v>2.651498E-11</v>
      </c>
      <c r="BC1636" s="121">
        <v>1.3496696999999999E-8</v>
      </c>
      <c r="BD1636" s="121">
        <v>6.0467089000000004E-12</v>
      </c>
      <c r="BE1636" s="121">
        <v>1.3167569999999999E-11</v>
      </c>
      <c r="BF1636" s="121">
        <v>0</v>
      </c>
      <c r="BG1636" s="121">
        <v>0</v>
      </c>
      <c r="BH1636" s="121">
        <v>0</v>
      </c>
      <c r="BI1636" s="121">
        <v>0</v>
      </c>
      <c r="BJ1636" s="121">
        <v>0</v>
      </c>
      <c r="BK1636" s="121">
        <v>0</v>
      </c>
      <c r="BL1636" s="121">
        <v>0</v>
      </c>
      <c r="BM1636" s="121">
        <v>0</v>
      </c>
      <c r="BN1636" s="121">
        <v>8.5820953999999998E-6</v>
      </c>
      <c r="BO1636" s="121">
        <v>4.0371297000000002E-3</v>
      </c>
      <c r="BP1636" s="121">
        <v>0</v>
      </c>
      <c r="BQ1636" s="121">
        <v>0</v>
      </c>
      <c r="BR1636" s="121">
        <v>0</v>
      </c>
      <c r="BT1636" s="71">
        <v>9.2323021000000001E-6</v>
      </c>
      <c r="BU1636" s="71">
        <v>9.0781205E-8</v>
      </c>
      <c r="BV1636" s="71">
        <v>5.5430332000000003E-6</v>
      </c>
      <c r="BW1636" s="71">
        <v>4.7106991000000002E-10</v>
      </c>
      <c r="BX1636" s="71">
        <v>1.9988836000000001E-7</v>
      </c>
      <c r="BY1636" s="71">
        <v>0</v>
      </c>
      <c r="BZ1636" s="71">
        <v>0</v>
      </c>
      <c r="CA1636" s="71">
        <v>0</v>
      </c>
      <c r="CB1636" s="71">
        <v>0</v>
      </c>
      <c r="CC1636" s="71">
        <v>1.4370067E-9</v>
      </c>
      <c r="CD1636" s="71">
        <v>0</v>
      </c>
      <c r="CE1636" s="71">
        <v>0</v>
      </c>
      <c r="CF1636" s="71">
        <v>0</v>
      </c>
      <c r="CG1636" s="71">
        <v>1.9503382999999999E-7</v>
      </c>
      <c r="CH1636" s="71">
        <v>3.2016572999999999E-6</v>
      </c>
      <c r="CI1636" s="71">
        <v>1.1023407E-13</v>
      </c>
      <c r="CJ1636" s="71">
        <v>0</v>
      </c>
      <c r="CL1636" s="186">
        <v>0</v>
      </c>
      <c r="CM1636" s="186">
        <v>0.19879863</v>
      </c>
      <c r="CN1636" s="187">
        <v>0</v>
      </c>
      <c r="CO1636" s="186">
        <v>6.2111179000000005E-5</v>
      </c>
      <c r="CP1636" s="186">
        <v>0</v>
      </c>
      <c r="CQ1636" s="186">
        <v>0</v>
      </c>
      <c r="CR1636" s="186">
        <v>7.2813137000000002E-6</v>
      </c>
      <c r="CS1636" s="186">
        <v>0</v>
      </c>
      <c r="CT1636" s="186">
        <v>0</v>
      </c>
      <c r="CU1636" s="186">
        <v>0</v>
      </c>
    </row>
    <row r="1637" spans="1:99" ht="14.4">
      <c r="B1637" s="92"/>
      <c r="C1637" s="126"/>
      <c r="D1637" s="1" t="s">
        <v>1865</v>
      </c>
      <c r="E1637" s="125"/>
      <c r="J1637" s="158"/>
      <c r="R1637" s="4"/>
      <c r="S1637" s="4"/>
      <c r="AT1637" s="4"/>
      <c r="AU1637" s="4"/>
      <c r="AV1637" s="16"/>
      <c r="CN1637" s="97"/>
    </row>
    <row r="1638" spans="1:99" ht="14.4">
      <c r="A1638" t="s">
        <v>3693</v>
      </c>
      <c r="B1638" s="92" t="s">
        <v>1864</v>
      </c>
      <c r="C1638" s="126" t="str">
        <f t="shared" si="425"/>
        <v>B.046.08.101</v>
      </c>
      <c r="D1638" s="11" t="s">
        <v>1865</v>
      </c>
      <c r="E1638" s="125" t="s">
        <v>1058</v>
      </c>
      <c r="F1638" s="128" t="str">
        <f t="shared" si="426"/>
        <v>Electricity Alabama production</v>
      </c>
      <c r="G1638" s="131">
        <f t="shared" si="421"/>
        <v>3.1453917654999997E-2</v>
      </c>
      <c r="H1638" s="183">
        <f t="shared" si="422"/>
        <v>1.0642440800000001E-3</v>
      </c>
      <c r="I1638" s="183">
        <f t="shared" si="423"/>
        <v>2.03970634E-3</v>
      </c>
      <c r="J1638" s="184">
        <f t="shared" si="424"/>
        <v>8.7414902349999997E-3</v>
      </c>
      <c r="K1638" s="183">
        <v>1.9608476999999999E-2</v>
      </c>
      <c r="L1638" s="146">
        <v>1.0546291999999999E-3</v>
      </c>
      <c r="M1638" s="146">
        <v>9.8507714000000009E-4</v>
      </c>
      <c r="N1638" s="146">
        <v>9.4182105000000004E-4</v>
      </c>
      <c r="O1638" s="146">
        <v>1.2242302999999999E-4</v>
      </c>
      <c r="P1638" s="146">
        <v>0</v>
      </c>
      <c r="Q1638" s="146">
        <v>0</v>
      </c>
      <c r="R1638" s="188">
        <v>0</v>
      </c>
      <c r="S1638" s="188">
        <v>1.5081034999999999E-5</v>
      </c>
      <c r="T1638" s="146">
        <v>0</v>
      </c>
      <c r="U1638" s="146">
        <v>8.7264092000000001E-3</v>
      </c>
      <c r="V1638" s="146">
        <v>0</v>
      </c>
      <c r="W1638" s="146">
        <v>0</v>
      </c>
      <c r="X1638" s="146">
        <v>0</v>
      </c>
      <c r="Z1638" s="157">
        <f t="shared" si="430"/>
        <v>0.13072317999999999</v>
      </c>
      <c r="AB1638" s="131">
        <f t="shared" si="416"/>
        <v>1.9608476999999999E-2</v>
      </c>
      <c r="AC1638" s="131">
        <f t="shared" si="417"/>
        <v>3.1039504199999999E-3</v>
      </c>
      <c r="AD1638" s="131">
        <f t="shared" si="418"/>
        <v>2.03970634E-3</v>
      </c>
      <c r="AE1638" s="131">
        <f t="shared" si="419"/>
        <v>2.03970634E-3</v>
      </c>
      <c r="AF1638" s="131">
        <f t="shared" si="420"/>
        <v>8.7414902349999997E-3</v>
      </c>
      <c r="AH1638">
        <v>2.9456785000000001</v>
      </c>
      <c r="AI1638" s="71">
        <v>1.6607406</v>
      </c>
      <c r="AJ1638" s="71">
        <v>1.2090027999999999</v>
      </c>
      <c r="AK1638" s="71">
        <v>0</v>
      </c>
      <c r="AL1638" s="71">
        <v>1.0744355000000001E-3</v>
      </c>
      <c r="AM1638" s="71">
        <v>9.3352415000000008E-3</v>
      </c>
      <c r="AN1638" s="71">
        <v>6.5525467000000004E-2</v>
      </c>
      <c r="AP1638" s="129">
        <v>2.5541779999999998E-3</v>
      </c>
      <c r="AQ1638" s="129">
        <v>2.3753941999999999E-3</v>
      </c>
      <c r="AR1638" s="129">
        <v>1.0656480999999999E-4</v>
      </c>
      <c r="AS1638" s="129">
        <v>7.2218995000000001E-5</v>
      </c>
      <c r="AT1638" s="172">
        <f t="shared" si="427"/>
        <v>1.4240972234199999E-7</v>
      </c>
      <c r="AU1638" s="172">
        <f t="shared" si="428"/>
        <v>3.9410064642300004E-10</v>
      </c>
      <c r="AV1638" s="185">
        <f t="shared" si="429"/>
        <v>1.0114704689000002E-2</v>
      </c>
      <c r="AW1638" s="121">
        <v>1.2131111E-7</v>
      </c>
      <c r="AX1638" s="121">
        <v>3.660249E-10</v>
      </c>
      <c r="AY1638" s="121">
        <v>1.0000323E-14</v>
      </c>
      <c r="AZ1638" s="121">
        <v>0</v>
      </c>
      <c r="BA1638" s="121">
        <v>0</v>
      </c>
      <c r="BB1638" s="121">
        <v>2.5238342000000001E-11</v>
      </c>
      <c r="BC1638" s="121">
        <v>2.1073374E-8</v>
      </c>
      <c r="BD1638" s="121">
        <v>5.7555731000000001E-12</v>
      </c>
      <c r="BE1638" s="121">
        <v>2.2310173000000001E-11</v>
      </c>
      <c r="BF1638" s="121">
        <v>0</v>
      </c>
      <c r="BG1638" s="121">
        <v>0</v>
      </c>
      <c r="BH1638" s="121">
        <v>0</v>
      </c>
      <c r="BI1638" s="121">
        <v>0</v>
      </c>
      <c r="BJ1638" s="121">
        <v>0</v>
      </c>
      <c r="BK1638" s="121">
        <v>0</v>
      </c>
      <c r="BL1638" s="121">
        <v>0</v>
      </c>
      <c r="BM1638" s="121">
        <v>0</v>
      </c>
      <c r="BN1638" s="121">
        <v>1.3164688999999999E-5</v>
      </c>
      <c r="BO1638" s="121">
        <v>1.0101540000000001E-2</v>
      </c>
      <c r="BP1638" s="121">
        <v>0</v>
      </c>
      <c r="BQ1638" s="121">
        <v>0</v>
      </c>
      <c r="BR1638" s="121">
        <v>0</v>
      </c>
      <c r="BT1638" s="71">
        <v>7.7158542000000008E-6</v>
      </c>
      <c r="BU1638" s="71">
        <v>1.5381306999999999E-7</v>
      </c>
      <c r="BV1638" s="71">
        <v>3.6449091E-6</v>
      </c>
      <c r="BW1638" s="71">
        <v>4.4838891999999999E-10</v>
      </c>
      <c r="BX1638" s="71">
        <v>2.3627953999999999E-7</v>
      </c>
      <c r="BY1638" s="71">
        <v>0</v>
      </c>
      <c r="BZ1638" s="71">
        <v>0</v>
      </c>
      <c r="CA1638" s="71">
        <v>0</v>
      </c>
      <c r="CB1638" s="71">
        <v>0</v>
      </c>
      <c r="CC1638" s="71">
        <v>1.3678179000000001E-9</v>
      </c>
      <c r="CD1638" s="71">
        <v>0</v>
      </c>
      <c r="CE1638" s="71">
        <v>0</v>
      </c>
      <c r="CF1638" s="71">
        <v>0</v>
      </c>
      <c r="CG1638" s="71">
        <v>1.900187E-7</v>
      </c>
      <c r="CH1638" s="71">
        <v>3.4890175999999999E-6</v>
      </c>
      <c r="CI1638" s="71">
        <v>1.9124624999999999E-14</v>
      </c>
      <c r="CJ1638" s="71">
        <v>0</v>
      </c>
      <c r="CL1638" s="186">
        <v>0</v>
      </c>
      <c r="CM1638" s="186">
        <v>0.13072317999999999</v>
      </c>
      <c r="CN1638" s="187">
        <v>0</v>
      </c>
      <c r="CO1638" s="186">
        <v>1.0523666E-4</v>
      </c>
      <c r="CP1638" s="186">
        <v>0</v>
      </c>
      <c r="CQ1638" s="186">
        <v>0</v>
      </c>
      <c r="CR1638" s="186">
        <v>9.4840715999999999E-6</v>
      </c>
      <c r="CS1638" s="186">
        <v>0</v>
      </c>
      <c r="CT1638" s="186">
        <v>0</v>
      </c>
      <c r="CU1638" s="186">
        <v>0</v>
      </c>
    </row>
    <row r="1639" spans="1:99" ht="14.4">
      <c r="A1639" t="s">
        <v>3694</v>
      </c>
      <c r="B1639" s="92" t="s">
        <v>1864</v>
      </c>
      <c r="C1639" s="126" t="str">
        <f t="shared" si="425"/>
        <v>B.046.08.102</v>
      </c>
      <c r="D1639" s="11" t="s">
        <v>1865</v>
      </c>
      <c r="E1639" s="125" t="s">
        <v>1058</v>
      </c>
      <c r="F1639" s="128" t="str">
        <f t="shared" si="426"/>
        <v>Electricity Alaska production</v>
      </c>
      <c r="G1639" s="131">
        <f t="shared" si="421"/>
        <v>4.3945444508000003E-2</v>
      </c>
      <c r="H1639" s="183">
        <f t="shared" si="422"/>
        <v>6.2156243600000006E-3</v>
      </c>
      <c r="I1639" s="183">
        <f t="shared" si="423"/>
        <v>8.3011813E-3</v>
      </c>
      <c r="J1639" s="184">
        <f t="shared" si="424"/>
        <v>5.6702848E-5</v>
      </c>
      <c r="K1639" s="183">
        <v>2.9371936000000001E-2</v>
      </c>
      <c r="L1639" s="188">
        <v>1.2274415999999999E-3</v>
      </c>
      <c r="M1639" s="188">
        <v>7.0737396999999997E-3</v>
      </c>
      <c r="N1639" s="188">
        <v>6.0750068000000003E-3</v>
      </c>
      <c r="O1639" s="188">
        <v>1.4061756000000001E-4</v>
      </c>
      <c r="P1639" s="146">
        <v>0</v>
      </c>
      <c r="Q1639" s="146">
        <v>0</v>
      </c>
      <c r="R1639" s="146">
        <v>0</v>
      </c>
      <c r="S1639" s="188">
        <v>5.6702848E-5</v>
      </c>
      <c r="T1639" s="146">
        <v>0</v>
      </c>
      <c r="U1639" s="146">
        <v>0</v>
      </c>
      <c r="V1639" s="146">
        <v>0</v>
      </c>
      <c r="W1639" s="146">
        <v>0</v>
      </c>
      <c r="X1639" s="146">
        <v>0</v>
      </c>
      <c r="Z1639" s="157">
        <f t="shared" si="430"/>
        <v>0.19581290666666668</v>
      </c>
      <c r="AB1639" s="131">
        <f t="shared" si="416"/>
        <v>2.9371936000000001E-2</v>
      </c>
      <c r="AC1639" s="131">
        <f t="shared" si="417"/>
        <v>1.451680566E-2</v>
      </c>
      <c r="AD1639" s="131">
        <f t="shared" si="418"/>
        <v>8.3011813E-3</v>
      </c>
      <c r="AE1639" s="131">
        <f t="shared" si="419"/>
        <v>8.3011813E-3</v>
      </c>
      <c r="AF1639" s="131">
        <f t="shared" si="420"/>
        <v>5.6702848E-5</v>
      </c>
      <c r="AH1639">
        <v>2.4052456000000002</v>
      </c>
      <c r="AI1639" s="71">
        <v>2.1203943000000001</v>
      </c>
      <c r="AJ1639" s="71">
        <v>0</v>
      </c>
      <c r="AK1639" s="71">
        <v>0</v>
      </c>
      <c r="AL1639" s="71">
        <v>0</v>
      </c>
      <c r="AM1639" s="71">
        <v>1.8024299000000001E-2</v>
      </c>
      <c r="AN1639" s="71">
        <v>0.26682699999999998</v>
      </c>
      <c r="AP1639" s="129">
        <v>3.7204603000000002E-3</v>
      </c>
      <c r="AQ1639" s="129">
        <v>3.4423245999999998E-3</v>
      </c>
      <c r="AR1639" s="129">
        <v>1.6531772E-4</v>
      </c>
      <c r="AS1639" s="129">
        <v>1.1281798E-4</v>
      </c>
      <c r="AT1639" s="172">
        <f t="shared" si="427"/>
        <v>2.0637438130000001E-7</v>
      </c>
      <c r="AU1639" s="172">
        <f t="shared" si="428"/>
        <v>6.1138209668699985E-10</v>
      </c>
      <c r="AV1639" s="185">
        <f t="shared" si="429"/>
        <v>1.5800837609200001E-2</v>
      </c>
      <c r="AW1639" s="121">
        <v>1.8171438000000001E-7</v>
      </c>
      <c r="AX1639" s="121">
        <v>5.4827613999999996E-10</v>
      </c>
      <c r="AY1639" s="121">
        <v>1.4979686999999999E-14</v>
      </c>
      <c r="AZ1639" s="121">
        <v>0</v>
      </c>
      <c r="BA1639" s="121">
        <v>0</v>
      </c>
      <c r="BB1639" s="121">
        <v>1.6279429999999999E-10</v>
      </c>
      <c r="BC1639" s="121">
        <v>2.4497207000000001E-8</v>
      </c>
      <c r="BD1639" s="121">
        <v>3.7125041999999999E-11</v>
      </c>
      <c r="BE1639" s="121">
        <v>2.5965935000000001E-11</v>
      </c>
      <c r="BF1639" s="121">
        <v>0</v>
      </c>
      <c r="BG1639" s="121">
        <v>0</v>
      </c>
      <c r="BH1639" s="121">
        <v>0</v>
      </c>
      <c r="BI1639" s="121">
        <v>0</v>
      </c>
      <c r="BJ1639" s="121">
        <v>0</v>
      </c>
      <c r="BK1639" s="121">
        <v>0</v>
      </c>
      <c r="BL1639" s="121">
        <v>0</v>
      </c>
      <c r="BM1639" s="121">
        <v>0</v>
      </c>
      <c r="BN1639" s="121">
        <v>2.1736092000000002E-6</v>
      </c>
      <c r="BO1639" s="121">
        <v>1.5798664E-2</v>
      </c>
      <c r="BP1639" s="121">
        <v>0</v>
      </c>
      <c r="BQ1639" s="121">
        <v>0</v>
      </c>
      <c r="BR1639" s="121">
        <v>0</v>
      </c>
      <c r="BT1639" s="71">
        <v>9.5857369999999999E-6</v>
      </c>
      <c r="BU1639" s="71">
        <v>1.7901699999999999E-7</v>
      </c>
      <c r="BV1639" s="71">
        <v>5.4597833999999997E-6</v>
      </c>
      <c r="BW1639" s="71">
        <v>2.8922328000000001E-9</v>
      </c>
      <c r="BX1639" s="71">
        <v>2.7332643999999998E-7</v>
      </c>
      <c r="BY1639" s="71">
        <v>0</v>
      </c>
      <c r="BZ1639" s="71">
        <v>0</v>
      </c>
      <c r="CA1639" s="71">
        <v>0</v>
      </c>
      <c r="CB1639" s="71">
        <v>0</v>
      </c>
      <c r="CC1639" s="71">
        <v>8.8228048999999997E-9</v>
      </c>
      <c r="CD1639" s="71">
        <v>0</v>
      </c>
      <c r="CE1639" s="71">
        <v>0</v>
      </c>
      <c r="CF1639" s="71">
        <v>0</v>
      </c>
      <c r="CG1639" s="71">
        <v>1.1728910999999999E-6</v>
      </c>
      <c r="CH1639" s="71">
        <v>2.4890039E-6</v>
      </c>
      <c r="CI1639" s="71">
        <v>7.1906249000000006E-14</v>
      </c>
      <c r="CJ1639" s="71">
        <v>0</v>
      </c>
      <c r="CL1639" s="186">
        <v>0</v>
      </c>
      <c r="CM1639" s="186">
        <v>0.19581291000000001</v>
      </c>
      <c r="CN1639" s="187">
        <v>0</v>
      </c>
      <c r="CO1639" s="186">
        <v>1.2248082000000001E-4</v>
      </c>
      <c r="CP1639" s="186">
        <v>0</v>
      </c>
      <c r="CQ1639" s="186">
        <v>0</v>
      </c>
      <c r="CR1639" s="186">
        <v>1.0991610000000001E-5</v>
      </c>
      <c r="CS1639" s="186">
        <v>0</v>
      </c>
      <c r="CT1639" s="186">
        <v>0</v>
      </c>
      <c r="CU1639" s="186">
        <v>0</v>
      </c>
    </row>
    <row r="1640" spans="1:99" ht="14.4">
      <c r="A1640" t="s">
        <v>3695</v>
      </c>
      <c r="B1640" s="92" t="s">
        <v>1864</v>
      </c>
      <c r="C1640" s="126" t="str">
        <f t="shared" si="425"/>
        <v>B.046.08.103</v>
      </c>
      <c r="D1640" s="11" t="s">
        <v>1865</v>
      </c>
      <c r="E1640" s="125" t="s">
        <v>1058</v>
      </c>
      <c r="F1640" s="128" t="str">
        <f t="shared" si="426"/>
        <v>Electricity Arizona production</v>
      </c>
      <c r="G1640" s="131">
        <f t="shared" si="421"/>
        <v>2.9188152419E-2</v>
      </c>
      <c r="H1640" s="183">
        <f t="shared" si="422"/>
        <v>1.1607538600000001E-3</v>
      </c>
      <c r="I1640" s="183">
        <f t="shared" si="423"/>
        <v>1.77830293E-3</v>
      </c>
      <c r="J1640" s="184">
        <f t="shared" si="424"/>
        <v>7.3242926290000001E-3</v>
      </c>
      <c r="K1640" s="183">
        <v>1.8924803E-2</v>
      </c>
      <c r="L1640" s="146">
        <v>6.9053563000000002E-4</v>
      </c>
      <c r="M1640" s="146">
        <v>1.0877673E-3</v>
      </c>
      <c r="N1640" s="146">
        <v>1.0330633E-3</v>
      </c>
      <c r="O1640" s="188">
        <v>1.2769056E-4</v>
      </c>
      <c r="P1640" s="146">
        <v>0</v>
      </c>
      <c r="Q1640" s="146">
        <v>0</v>
      </c>
      <c r="R1640" s="146">
        <v>0</v>
      </c>
      <c r="S1640" s="188">
        <v>3.3807828999999998E-5</v>
      </c>
      <c r="T1640" s="146">
        <v>0</v>
      </c>
      <c r="U1640" s="146">
        <v>7.2904848000000001E-3</v>
      </c>
      <c r="V1640" s="146">
        <v>0</v>
      </c>
      <c r="W1640" s="146">
        <v>0</v>
      </c>
      <c r="X1640" s="146">
        <v>0</v>
      </c>
      <c r="Z1640" s="157">
        <f t="shared" si="430"/>
        <v>0.12616535333333334</v>
      </c>
      <c r="AB1640" s="131">
        <f t="shared" si="416"/>
        <v>1.8924803E-2</v>
      </c>
      <c r="AC1640" s="131">
        <f t="shared" si="417"/>
        <v>2.9390567900000001E-3</v>
      </c>
      <c r="AD1640" s="131">
        <f t="shared" si="418"/>
        <v>1.77830293E-3</v>
      </c>
      <c r="AE1640" s="131">
        <f t="shared" si="419"/>
        <v>1.77830293E-3</v>
      </c>
      <c r="AF1640" s="131">
        <f t="shared" si="420"/>
        <v>7.3242926290000001E-3</v>
      </c>
      <c r="AH1640">
        <v>2.7668257000000001</v>
      </c>
      <c r="AI1640" s="71">
        <v>1.6096710999999999</v>
      </c>
      <c r="AJ1640" s="71">
        <v>1.0100621999999999</v>
      </c>
      <c r="AK1640" s="71">
        <v>0</v>
      </c>
      <c r="AL1640" s="71">
        <v>6.1095877999999999E-3</v>
      </c>
      <c r="AM1640" s="71">
        <v>8.5237521999999996E-2</v>
      </c>
      <c r="AN1640" s="71">
        <v>5.5745227000000001E-2</v>
      </c>
      <c r="AP1640" s="129">
        <v>2.3715985000000001E-3</v>
      </c>
      <c r="AQ1640" s="129">
        <v>2.1959695E-3</v>
      </c>
      <c r="AR1640" s="129">
        <v>1.0118198999999999E-4</v>
      </c>
      <c r="AS1640" s="129">
        <v>7.4447084000000004E-5</v>
      </c>
      <c r="AT1640" s="172">
        <f t="shared" si="427"/>
        <v>1.3165284539600001E-7</v>
      </c>
      <c r="AU1640" s="172">
        <f t="shared" si="428"/>
        <v>3.7419375424969999E-10</v>
      </c>
      <c r="AV1640" s="185">
        <f t="shared" si="429"/>
        <v>1.0426762436000001E-2</v>
      </c>
      <c r="AW1640" s="121">
        <v>1.1708145000000001E-7</v>
      </c>
      <c r="AX1640" s="121">
        <v>3.5326299000000001E-10</v>
      </c>
      <c r="AY1640" s="121">
        <v>9.6516496999999998E-15</v>
      </c>
      <c r="AZ1640" s="121">
        <v>0</v>
      </c>
      <c r="BA1640" s="121">
        <v>0</v>
      </c>
      <c r="BB1640" s="121">
        <v>2.7683396000000001E-11</v>
      </c>
      <c r="BC1640" s="121">
        <v>1.4543712E-8</v>
      </c>
      <c r="BD1640" s="121">
        <v>6.3131646E-12</v>
      </c>
      <c r="BE1640" s="121">
        <v>1.4607948E-11</v>
      </c>
      <c r="BF1640" s="121">
        <v>0</v>
      </c>
      <c r="BG1640" s="121">
        <v>0</v>
      </c>
      <c r="BH1640" s="121">
        <v>0</v>
      </c>
      <c r="BI1640" s="121">
        <v>0</v>
      </c>
      <c r="BJ1640" s="121">
        <v>0</v>
      </c>
      <c r="BK1640" s="121">
        <v>0</v>
      </c>
      <c r="BL1640" s="121">
        <v>0</v>
      </c>
      <c r="BM1640" s="121">
        <v>0</v>
      </c>
      <c r="BN1640" s="121">
        <v>1.1811436E-5</v>
      </c>
      <c r="BO1640" s="121">
        <v>1.0414951E-2</v>
      </c>
      <c r="BP1640" s="121">
        <v>0</v>
      </c>
      <c r="BQ1640" s="121">
        <v>0</v>
      </c>
      <c r="BR1640" s="121">
        <v>0</v>
      </c>
      <c r="BT1640" s="71">
        <v>7.1909496000000004E-6</v>
      </c>
      <c r="BU1640" s="71">
        <v>1.0071161E-7</v>
      </c>
      <c r="BV1640" s="71">
        <v>3.5178249000000001E-6</v>
      </c>
      <c r="BW1640" s="71">
        <v>4.9182819000000005E-10</v>
      </c>
      <c r="BX1640" s="71">
        <v>1.9725290000000001E-7</v>
      </c>
      <c r="BY1640" s="71">
        <v>0</v>
      </c>
      <c r="BZ1640" s="71">
        <v>0</v>
      </c>
      <c r="CA1640" s="71">
        <v>0</v>
      </c>
      <c r="CB1640" s="71">
        <v>0</v>
      </c>
      <c r="CC1640" s="71">
        <v>1.5003302E-9</v>
      </c>
      <c r="CD1640" s="71">
        <v>0</v>
      </c>
      <c r="CE1640" s="71">
        <v>0</v>
      </c>
      <c r="CF1640" s="71">
        <v>0</v>
      </c>
      <c r="CG1640" s="71">
        <v>2.0401317E-7</v>
      </c>
      <c r="CH1640" s="71">
        <v>3.1691549E-6</v>
      </c>
      <c r="CI1640" s="71">
        <v>4.2872522999999998E-14</v>
      </c>
      <c r="CJ1640" s="71">
        <v>0</v>
      </c>
      <c r="CL1640" s="186">
        <v>0</v>
      </c>
      <c r="CM1640" s="186">
        <v>0.12616536</v>
      </c>
      <c r="CN1640" s="187">
        <v>0</v>
      </c>
      <c r="CO1640" s="186">
        <v>6.8905415999999996E-5</v>
      </c>
      <c r="CP1640" s="186">
        <v>0</v>
      </c>
      <c r="CQ1640" s="186">
        <v>0</v>
      </c>
      <c r="CR1640" s="186">
        <v>7.3951889999999998E-6</v>
      </c>
      <c r="CS1640" s="186">
        <v>0</v>
      </c>
      <c r="CT1640" s="186">
        <v>0</v>
      </c>
      <c r="CU1640" s="186">
        <v>0</v>
      </c>
    </row>
    <row r="1641" spans="1:99" ht="14.4">
      <c r="A1641" t="s">
        <v>3696</v>
      </c>
      <c r="B1641" s="92" t="s">
        <v>1864</v>
      </c>
      <c r="C1641" s="126" t="str">
        <f t="shared" si="425"/>
        <v>B.046.08.104</v>
      </c>
      <c r="D1641" s="11" t="s">
        <v>1865</v>
      </c>
      <c r="E1641" s="125" t="s">
        <v>1058</v>
      </c>
      <c r="F1641" s="128" t="str">
        <f t="shared" si="426"/>
        <v>Electricity Arkansas production</v>
      </c>
      <c r="G1641" s="131">
        <f t="shared" si="421"/>
        <v>3.5448464335999998E-2</v>
      </c>
      <c r="H1641" s="183">
        <f t="shared" si="422"/>
        <v>1.22030725E-3</v>
      </c>
      <c r="I1641" s="183">
        <f t="shared" si="423"/>
        <v>3.1149507999999998E-3</v>
      </c>
      <c r="J1641" s="184">
        <f t="shared" si="424"/>
        <v>6.2286972859999998E-3</v>
      </c>
      <c r="K1641" s="183">
        <v>2.4884508999999999E-2</v>
      </c>
      <c r="L1641" s="188">
        <v>1.9489164999999999E-3</v>
      </c>
      <c r="M1641" s="188">
        <v>1.1660342999999999E-3</v>
      </c>
      <c r="N1641" s="188">
        <v>1.0922154E-3</v>
      </c>
      <c r="O1641" s="188">
        <v>1.2809185000000001E-4</v>
      </c>
      <c r="P1641" s="146">
        <v>0</v>
      </c>
      <c r="Q1641" s="146">
        <v>0</v>
      </c>
      <c r="R1641" s="188">
        <v>0</v>
      </c>
      <c r="S1641" s="188">
        <v>1.3937486E-5</v>
      </c>
      <c r="T1641" s="146">
        <v>0</v>
      </c>
      <c r="U1641" s="146">
        <v>6.2147597999999997E-3</v>
      </c>
      <c r="V1641" s="146">
        <v>0</v>
      </c>
      <c r="W1641" s="146">
        <v>0</v>
      </c>
      <c r="X1641" s="146">
        <v>0</v>
      </c>
      <c r="Z1641" s="157">
        <f t="shared" si="430"/>
        <v>0.16589672666666666</v>
      </c>
      <c r="AB1641" s="131">
        <f t="shared" si="416"/>
        <v>2.4884508999999999E-2</v>
      </c>
      <c r="AC1641" s="131">
        <f t="shared" si="417"/>
        <v>4.3352580500000005E-3</v>
      </c>
      <c r="AD1641" s="131">
        <f t="shared" si="418"/>
        <v>3.1149507999999998E-3</v>
      </c>
      <c r="AE1641" s="131">
        <f t="shared" si="419"/>
        <v>3.1149507999999998E-3</v>
      </c>
      <c r="AF1641" s="131">
        <f t="shared" si="420"/>
        <v>6.2286972859999998E-3</v>
      </c>
      <c r="AH1641">
        <v>2.9693383999999998</v>
      </c>
      <c r="AI1641" s="71">
        <v>2.0392857000000002</v>
      </c>
      <c r="AJ1641" s="71">
        <v>0.86102559999999995</v>
      </c>
      <c r="AK1641" s="71">
        <v>0</v>
      </c>
      <c r="AL1641" s="71">
        <v>1.5340306E-3</v>
      </c>
      <c r="AM1641" s="71">
        <v>1.3077297999999999E-2</v>
      </c>
      <c r="AN1641" s="71">
        <v>5.4415715000000003E-2</v>
      </c>
      <c r="AP1641" s="129">
        <v>3.405244E-3</v>
      </c>
      <c r="AQ1641" s="129">
        <v>3.192299E-3</v>
      </c>
      <c r="AR1641" s="129">
        <v>1.3856014000000001E-4</v>
      </c>
      <c r="AS1641" s="129">
        <v>7.4384820000000001E-5</v>
      </c>
      <c r="AT1641" s="172">
        <f t="shared" si="427"/>
        <v>1.9138483151599999E-7</v>
      </c>
      <c r="AU1641" s="172">
        <f t="shared" si="428"/>
        <v>5.1242655860000006E-10</v>
      </c>
      <c r="AV1641" s="185">
        <f t="shared" si="429"/>
        <v>1.0418042161800001E-2</v>
      </c>
      <c r="AW1641" s="121">
        <v>1.5395216E-7</v>
      </c>
      <c r="AX1641" s="121">
        <v>4.6451083000000001E-10</v>
      </c>
      <c r="AY1641" s="121">
        <v>1.26911E-14</v>
      </c>
      <c r="AZ1641" s="121">
        <v>0</v>
      </c>
      <c r="BA1641" s="121">
        <v>0</v>
      </c>
      <c r="BB1641" s="121">
        <v>2.9268516000000002E-11</v>
      </c>
      <c r="BC1641" s="121">
        <v>3.7403403E-8</v>
      </c>
      <c r="BD1641" s="121">
        <v>6.6746495000000002E-12</v>
      </c>
      <c r="BE1641" s="121">
        <v>4.1228388000000003E-11</v>
      </c>
      <c r="BF1641" s="121">
        <v>0</v>
      </c>
      <c r="BG1641" s="121">
        <v>0</v>
      </c>
      <c r="BH1641" s="121">
        <v>0</v>
      </c>
      <c r="BI1641" s="121">
        <v>0</v>
      </c>
      <c r="BJ1641" s="121">
        <v>0</v>
      </c>
      <c r="BK1641" s="121">
        <v>0</v>
      </c>
      <c r="BL1641" s="121">
        <v>0</v>
      </c>
      <c r="BM1641" s="121">
        <v>0</v>
      </c>
      <c r="BN1641" s="121">
        <v>9.4981617999999995E-6</v>
      </c>
      <c r="BO1641" s="121">
        <v>1.0408544E-2</v>
      </c>
      <c r="BP1641" s="121">
        <v>0</v>
      </c>
      <c r="BQ1641" s="121">
        <v>0</v>
      </c>
      <c r="BR1641" s="121">
        <v>0</v>
      </c>
      <c r="BT1641" s="71">
        <v>8.9922173999999997E-6</v>
      </c>
      <c r="BU1641" s="71">
        <v>2.8424096E-7</v>
      </c>
      <c r="BV1641" s="71">
        <v>4.6256408999999999E-6</v>
      </c>
      <c r="BW1641" s="71">
        <v>5.1998973000000002E-10</v>
      </c>
      <c r="BX1641" s="71">
        <v>3.4879152999999998E-7</v>
      </c>
      <c r="BY1641" s="71">
        <v>0</v>
      </c>
      <c r="BZ1641" s="71">
        <v>0</v>
      </c>
      <c r="CA1641" s="71">
        <v>0</v>
      </c>
      <c r="CB1641" s="71">
        <v>0</v>
      </c>
      <c r="CC1641" s="71">
        <v>1.5862374000000001E-9</v>
      </c>
      <c r="CD1641" s="71">
        <v>0</v>
      </c>
      <c r="CE1641" s="71">
        <v>0</v>
      </c>
      <c r="CF1641" s="71">
        <v>0</v>
      </c>
      <c r="CG1641" s="71">
        <v>2.2723388E-7</v>
      </c>
      <c r="CH1641" s="71">
        <v>3.5042039E-6</v>
      </c>
      <c r="CI1641" s="71">
        <v>1.7674462E-14</v>
      </c>
      <c r="CJ1641" s="71">
        <v>0</v>
      </c>
      <c r="CL1641" s="186">
        <v>0</v>
      </c>
      <c r="CM1641" s="186">
        <v>0.16589672999999999</v>
      </c>
      <c r="CN1641" s="187">
        <v>0</v>
      </c>
      <c r="CO1641" s="186">
        <v>1.9447352999999999E-4</v>
      </c>
      <c r="CP1641" s="186">
        <v>0</v>
      </c>
      <c r="CQ1641" s="186">
        <v>0</v>
      </c>
      <c r="CR1641" s="186">
        <v>1.5078801999999999E-5</v>
      </c>
      <c r="CS1641" s="186">
        <v>0</v>
      </c>
      <c r="CT1641" s="186">
        <v>0</v>
      </c>
      <c r="CU1641" s="186">
        <v>0</v>
      </c>
    </row>
    <row r="1642" spans="1:99" ht="14.4">
      <c r="A1642" t="s">
        <v>3697</v>
      </c>
      <c r="B1642" s="92" t="s">
        <v>1864</v>
      </c>
      <c r="C1642" s="126" t="str">
        <f t="shared" si="425"/>
        <v>B.046.08.105</v>
      </c>
      <c r="D1642" s="11" t="s">
        <v>1865</v>
      </c>
      <c r="E1642" s="125" t="s">
        <v>1058</v>
      </c>
      <c r="F1642" s="128" t="str">
        <f t="shared" si="426"/>
        <v>Electricity California production</v>
      </c>
      <c r="G1642" s="131">
        <f t="shared" si="421"/>
        <v>1.844850692E-2</v>
      </c>
      <c r="H1642" s="183">
        <f t="shared" si="422"/>
        <v>1.2340987700000001E-3</v>
      </c>
      <c r="I1642" s="183">
        <f t="shared" si="423"/>
        <v>1.6455359000000001E-3</v>
      </c>
      <c r="J1642" s="184">
        <f t="shared" si="424"/>
        <v>2.3616122499999998E-3</v>
      </c>
      <c r="K1642" s="183">
        <v>1.320726E-2</v>
      </c>
      <c r="L1642" s="146">
        <v>4.5033049999999999E-4</v>
      </c>
      <c r="M1642" s="146">
        <v>1.1952054000000001E-3</v>
      </c>
      <c r="N1642" s="146">
        <v>1.1057001000000001E-3</v>
      </c>
      <c r="O1642" s="188">
        <v>1.2839867000000001E-4</v>
      </c>
      <c r="P1642" s="146">
        <v>0</v>
      </c>
      <c r="Q1642" s="146">
        <v>0</v>
      </c>
      <c r="R1642" s="188">
        <v>0</v>
      </c>
      <c r="S1642" s="146">
        <v>1.0862625E-4</v>
      </c>
      <c r="T1642" s="146">
        <v>0</v>
      </c>
      <c r="U1642" s="146">
        <v>2.2529859999999998E-3</v>
      </c>
      <c r="V1642" s="146">
        <v>0</v>
      </c>
      <c r="W1642" s="146">
        <v>0</v>
      </c>
      <c r="X1642" s="146">
        <v>0</v>
      </c>
      <c r="Z1642" s="157">
        <f t="shared" si="430"/>
        <v>8.8048399999999999E-2</v>
      </c>
      <c r="AB1642" s="131">
        <f t="shared" si="416"/>
        <v>1.320726E-2</v>
      </c>
      <c r="AC1642" s="131">
        <f t="shared" si="417"/>
        <v>2.8796346700000002E-3</v>
      </c>
      <c r="AD1642" s="131">
        <f t="shared" si="418"/>
        <v>1.6455359000000001E-3</v>
      </c>
      <c r="AE1642" s="131">
        <f t="shared" si="419"/>
        <v>1.6455359000000001E-3</v>
      </c>
      <c r="AF1642" s="131">
        <f t="shared" si="420"/>
        <v>2.3616122499999998E-3</v>
      </c>
      <c r="AH1642">
        <v>1.9629626</v>
      </c>
      <c r="AI1642" s="71">
        <v>1.0857915</v>
      </c>
      <c r="AJ1642" s="71">
        <v>0.31214056000000001</v>
      </c>
      <c r="AK1642" s="71">
        <v>0</v>
      </c>
      <c r="AL1642" s="71">
        <v>6.2048181000000001E-2</v>
      </c>
      <c r="AM1642" s="71">
        <v>0.33588425</v>
      </c>
      <c r="AN1642" s="71">
        <v>0.16709806999999999</v>
      </c>
      <c r="AP1642" s="129">
        <v>1.6655833000000001E-3</v>
      </c>
      <c r="AQ1642" s="129">
        <v>1.5334092E-3</v>
      </c>
      <c r="AR1642" s="129">
        <v>7.1068103999999996E-5</v>
      </c>
      <c r="AS1642" s="129">
        <v>6.1105930999999999E-5</v>
      </c>
      <c r="AT1642" s="172">
        <f t="shared" si="427"/>
        <v>9.1931008871999991E-8</v>
      </c>
      <c r="AU1642" s="172">
        <f t="shared" si="428"/>
        <v>2.6282582640240002E-10</v>
      </c>
      <c r="AV1642" s="185">
        <f t="shared" si="429"/>
        <v>8.5582536123000007E-3</v>
      </c>
      <c r="AW1642" s="121">
        <v>8.1708912999999996E-8</v>
      </c>
      <c r="AX1642" s="121">
        <v>2.4653551000000001E-10</v>
      </c>
      <c r="AY1642" s="121">
        <v>6.7357023999999997E-15</v>
      </c>
      <c r="AZ1642" s="121">
        <v>0</v>
      </c>
      <c r="BA1642" s="121">
        <v>0</v>
      </c>
      <c r="BB1642" s="121">
        <v>2.9629872000000002E-11</v>
      </c>
      <c r="BC1642" s="121">
        <v>1.0192465999999999E-8</v>
      </c>
      <c r="BD1642" s="121">
        <v>6.7570560999999997E-12</v>
      </c>
      <c r="BE1642" s="121">
        <v>9.5265246000000003E-12</v>
      </c>
      <c r="BF1642" s="121">
        <v>0</v>
      </c>
      <c r="BG1642" s="121">
        <v>0</v>
      </c>
      <c r="BH1642" s="121">
        <v>0</v>
      </c>
      <c r="BI1642" s="121">
        <v>0</v>
      </c>
      <c r="BJ1642" s="121">
        <v>0</v>
      </c>
      <c r="BK1642" s="121">
        <v>0</v>
      </c>
      <c r="BL1642" s="121">
        <v>0</v>
      </c>
      <c r="BM1642" s="121">
        <v>0</v>
      </c>
      <c r="BN1642" s="121">
        <v>7.4136122999999998E-6</v>
      </c>
      <c r="BO1642" s="121">
        <v>8.5508400000000005E-3</v>
      </c>
      <c r="BP1642" s="121">
        <v>0</v>
      </c>
      <c r="BQ1642" s="121">
        <v>0</v>
      </c>
      <c r="BR1642" s="121">
        <v>0</v>
      </c>
      <c r="BT1642" s="71">
        <v>4.5590398000000003E-6</v>
      </c>
      <c r="BU1642" s="71">
        <v>6.5678738999999995E-8</v>
      </c>
      <c r="BV1642" s="71">
        <v>2.4550230000000002E-6</v>
      </c>
      <c r="BW1642" s="71">
        <v>5.2640962999999995E-10</v>
      </c>
      <c r="BX1642" s="71">
        <v>1.6902893999999999E-7</v>
      </c>
      <c r="BY1642" s="71">
        <v>0</v>
      </c>
      <c r="BZ1642" s="71">
        <v>0</v>
      </c>
      <c r="CA1642" s="71">
        <v>0</v>
      </c>
      <c r="CB1642" s="71">
        <v>0</v>
      </c>
      <c r="CC1642" s="71">
        <v>1.6058214E-9</v>
      </c>
      <c r="CD1642" s="71">
        <v>0</v>
      </c>
      <c r="CE1642" s="71">
        <v>0</v>
      </c>
      <c r="CF1642" s="71">
        <v>0</v>
      </c>
      <c r="CG1642" s="71">
        <v>2.1562398999999999E-7</v>
      </c>
      <c r="CH1642" s="71">
        <v>1.6515528000000001E-6</v>
      </c>
      <c r="CI1642" s="71">
        <v>1.3775155999999999E-13</v>
      </c>
      <c r="CJ1642" s="71">
        <v>0</v>
      </c>
      <c r="CL1642" s="186">
        <v>0</v>
      </c>
      <c r="CM1642" s="186">
        <v>8.8048398E-2</v>
      </c>
      <c r="CN1642" s="187">
        <v>0</v>
      </c>
      <c r="CO1642" s="186">
        <v>4.4936437E-5</v>
      </c>
      <c r="CP1642" s="186">
        <v>0</v>
      </c>
      <c r="CQ1642" s="186">
        <v>0</v>
      </c>
      <c r="CR1642" s="186">
        <v>5.9480769000000003E-6</v>
      </c>
      <c r="CS1642" s="186">
        <v>0</v>
      </c>
      <c r="CT1642" s="186">
        <v>0</v>
      </c>
      <c r="CU1642" s="186">
        <v>0</v>
      </c>
    </row>
    <row r="1643" spans="1:99" ht="14.4">
      <c r="A1643" t="s">
        <v>3698</v>
      </c>
      <c r="B1643" s="92" t="s">
        <v>1864</v>
      </c>
      <c r="C1643" s="126" t="str">
        <f t="shared" si="425"/>
        <v>B.046.08.106</v>
      </c>
      <c r="D1643" s="11" t="s">
        <v>1865</v>
      </c>
      <c r="E1643" s="125" t="s">
        <v>1058</v>
      </c>
      <c r="F1643" s="128" t="str">
        <f t="shared" si="426"/>
        <v>Electricity Colorado production</v>
      </c>
      <c r="G1643" s="131">
        <f t="shared" si="421"/>
        <v>2.7990878509999997E-2</v>
      </c>
      <c r="H1643" s="183">
        <f t="shared" si="422"/>
        <v>1.0095959200000001E-3</v>
      </c>
      <c r="I1643" s="183">
        <f t="shared" si="423"/>
        <v>1.70499032E-3</v>
      </c>
      <c r="J1643" s="184">
        <f t="shared" si="424"/>
        <v>1.0769827E-4</v>
      </c>
      <c r="K1643" s="190">
        <v>2.5168593999999999E-2</v>
      </c>
      <c r="L1643" s="146">
        <v>7.3221840999999996E-4</v>
      </c>
      <c r="M1643" s="146">
        <v>9.7277191000000004E-4</v>
      </c>
      <c r="N1643" s="188">
        <v>9.0354309E-4</v>
      </c>
      <c r="O1643" s="146">
        <v>1.0605283E-4</v>
      </c>
      <c r="P1643" s="146">
        <v>0</v>
      </c>
      <c r="Q1643" s="146">
        <v>0</v>
      </c>
      <c r="R1643" s="146">
        <v>0</v>
      </c>
      <c r="S1643" s="188">
        <v>1.0769827E-4</v>
      </c>
      <c r="T1643" s="146">
        <v>0</v>
      </c>
      <c r="U1643" s="146">
        <v>0</v>
      </c>
      <c r="V1643" s="146">
        <v>0</v>
      </c>
      <c r="W1643" s="146">
        <v>0</v>
      </c>
      <c r="X1643" s="146">
        <v>0</v>
      </c>
      <c r="Z1643" s="157">
        <f t="shared" si="430"/>
        <v>0.16779062666666666</v>
      </c>
      <c r="AB1643" s="131">
        <f t="shared" si="416"/>
        <v>2.5168593999999999E-2</v>
      </c>
      <c r="AC1643" s="131">
        <f t="shared" si="417"/>
        <v>2.7145862399999996E-3</v>
      </c>
      <c r="AD1643" s="131">
        <f t="shared" si="418"/>
        <v>1.70499032E-3</v>
      </c>
      <c r="AE1643" s="131">
        <f t="shared" si="419"/>
        <v>1.70499032E-3</v>
      </c>
      <c r="AF1643" s="131">
        <f t="shared" si="420"/>
        <v>1.0769827E-4</v>
      </c>
      <c r="AH1643">
        <v>2.3064174999999998</v>
      </c>
      <c r="AI1643" s="71">
        <v>1.9095998999999999</v>
      </c>
      <c r="AJ1643" s="71">
        <v>0</v>
      </c>
      <c r="AK1643" s="71">
        <v>0</v>
      </c>
      <c r="AL1643" s="71">
        <v>8.2595129E-3</v>
      </c>
      <c r="AM1643" s="71">
        <v>0.35961684999999999</v>
      </c>
      <c r="AN1643" s="71">
        <v>2.8941204000000002E-2</v>
      </c>
      <c r="AP1643" s="129">
        <v>3.0384048E-3</v>
      </c>
      <c r="AQ1643" s="129">
        <v>2.8471962999999999E-3</v>
      </c>
      <c r="AR1643" s="129">
        <v>1.3272258999999999E-4</v>
      </c>
      <c r="AS1643" s="129">
        <v>5.8485965E-5</v>
      </c>
      <c r="AT1643" s="172">
        <f t="shared" si="427"/>
        <v>1.7069521959300002E-7</v>
      </c>
      <c r="AU1643" s="172">
        <f t="shared" si="428"/>
        <v>4.9083796518300003E-10</v>
      </c>
      <c r="AV1643" s="185">
        <f t="shared" si="429"/>
        <v>8.1913116338000001E-3</v>
      </c>
      <c r="AW1643" s="121">
        <v>1.5570970000000001E-7</v>
      </c>
      <c r="AX1643" s="121">
        <v>4.6981375000000001E-10</v>
      </c>
      <c r="AY1643" s="121">
        <v>1.2835982999999999E-14</v>
      </c>
      <c r="AZ1643" s="121">
        <v>0</v>
      </c>
      <c r="BA1643" s="121">
        <v>0</v>
      </c>
      <c r="BB1643" s="121">
        <v>2.4212593E-11</v>
      </c>
      <c r="BC1643" s="121">
        <v>1.4961306999999999E-8</v>
      </c>
      <c r="BD1643" s="121">
        <v>5.5216521999999997E-12</v>
      </c>
      <c r="BE1643" s="121">
        <v>1.5489727E-11</v>
      </c>
      <c r="BF1643" s="121">
        <v>0</v>
      </c>
      <c r="BG1643" s="121">
        <v>0</v>
      </c>
      <c r="BH1643" s="121">
        <v>0</v>
      </c>
      <c r="BI1643" s="121">
        <v>0</v>
      </c>
      <c r="BJ1643" s="121">
        <v>0</v>
      </c>
      <c r="BK1643" s="121">
        <v>0</v>
      </c>
      <c r="BL1643" s="121">
        <v>0</v>
      </c>
      <c r="BM1643" s="121">
        <v>0</v>
      </c>
      <c r="BN1643" s="121">
        <v>4.1284337999999999E-6</v>
      </c>
      <c r="BO1643" s="121">
        <v>8.1871831999999999E-3</v>
      </c>
      <c r="BP1643" s="121">
        <v>0</v>
      </c>
      <c r="BQ1643" s="121">
        <v>0</v>
      </c>
      <c r="BR1643" s="121">
        <v>0</v>
      </c>
      <c r="BT1643" s="71">
        <v>7.4129185000000004E-6</v>
      </c>
      <c r="BU1643" s="71">
        <v>1.0679086E-7</v>
      </c>
      <c r="BV1643" s="71">
        <v>4.6784478999999997E-6</v>
      </c>
      <c r="BW1643" s="71">
        <v>4.3016527E-10</v>
      </c>
      <c r="BX1643" s="71">
        <v>1.8289309E-7</v>
      </c>
      <c r="BY1643" s="71">
        <v>0</v>
      </c>
      <c r="BZ1643" s="71">
        <v>0</v>
      </c>
      <c r="CA1643" s="71">
        <v>0</v>
      </c>
      <c r="CB1643" s="71">
        <v>0</v>
      </c>
      <c r="CC1643" s="71">
        <v>1.3122264E-9</v>
      </c>
      <c r="CD1643" s="71">
        <v>0</v>
      </c>
      <c r="CE1643" s="71">
        <v>0</v>
      </c>
      <c r="CF1643" s="71">
        <v>0</v>
      </c>
      <c r="CG1643" s="71">
        <v>1.796493E-7</v>
      </c>
      <c r="CH1643" s="71">
        <v>2.2633948E-6</v>
      </c>
      <c r="CI1643" s="71">
        <v>1.3657477999999999E-13</v>
      </c>
      <c r="CJ1643" s="71">
        <v>0</v>
      </c>
      <c r="CL1643" s="186">
        <v>0</v>
      </c>
      <c r="CM1643" s="186">
        <v>0.16779063</v>
      </c>
      <c r="CN1643" s="187">
        <v>0</v>
      </c>
      <c r="CO1643" s="186">
        <v>7.3064751999999994E-5</v>
      </c>
      <c r="CP1643" s="186">
        <v>0</v>
      </c>
      <c r="CQ1643" s="186">
        <v>0</v>
      </c>
      <c r="CR1643" s="186">
        <v>7.1097763000000001E-6</v>
      </c>
      <c r="CS1643" s="186">
        <v>0</v>
      </c>
      <c r="CT1643" s="186">
        <v>0</v>
      </c>
      <c r="CU1643" s="186">
        <v>0</v>
      </c>
    </row>
    <row r="1644" spans="1:99" ht="14.4">
      <c r="A1644" t="s">
        <v>3699</v>
      </c>
      <c r="B1644" s="92" t="s">
        <v>1864</v>
      </c>
      <c r="C1644" s="126" t="str">
        <f t="shared" si="425"/>
        <v>B.046.08.107</v>
      </c>
      <c r="D1644" s="11" t="s">
        <v>1865</v>
      </c>
      <c r="E1644" s="125" t="s">
        <v>1058</v>
      </c>
      <c r="F1644" s="128" t="str">
        <f t="shared" si="426"/>
        <v>Electricity Connecticut production</v>
      </c>
      <c r="G1644" s="131">
        <f t="shared" si="421"/>
        <v>2.9757170752899999E-2</v>
      </c>
      <c r="H1644" s="183">
        <f t="shared" si="422"/>
        <v>1.2526118099999998E-3</v>
      </c>
      <c r="I1644" s="183">
        <f t="shared" si="423"/>
        <v>1.8354823200000001E-3</v>
      </c>
      <c r="J1644" s="184">
        <f t="shared" si="424"/>
        <v>8.8828516229000013E-3</v>
      </c>
      <c r="K1644" s="183">
        <v>1.7786224999999999E-2</v>
      </c>
      <c r="L1644" s="146">
        <v>7.2144452E-4</v>
      </c>
      <c r="M1644" s="146">
        <v>1.1140378000000001E-3</v>
      </c>
      <c r="N1644" s="146">
        <v>1.0837444999999999E-3</v>
      </c>
      <c r="O1644" s="146">
        <v>1.6886730999999999E-4</v>
      </c>
      <c r="P1644" s="146">
        <v>0</v>
      </c>
      <c r="Q1644" s="146">
        <v>0</v>
      </c>
      <c r="R1644" s="188">
        <v>0</v>
      </c>
      <c r="S1644" s="188">
        <v>5.3895229000000003E-6</v>
      </c>
      <c r="T1644" s="146">
        <v>0</v>
      </c>
      <c r="U1644" s="146">
        <v>8.8774621000000005E-3</v>
      </c>
      <c r="V1644" s="146">
        <v>0</v>
      </c>
      <c r="W1644" s="146">
        <v>0</v>
      </c>
      <c r="X1644" s="146">
        <v>0</v>
      </c>
      <c r="Z1644" s="157">
        <f t="shared" si="430"/>
        <v>0.11857483333333334</v>
      </c>
      <c r="AB1644" s="131">
        <f t="shared" ref="AB1644:AB1714" si="431">K1644</f>
        <v>1.7786224999999999E-2</v>
      </c>
      <c r="AC1644" s="131">
        <f t="shared" ref="AC1644:AC1714" si="432">L1644+M1644+N1644+O1644+P1644+Q1644+R1644</f>
        <v>3.0880941299999999E-3</v>
      </c>
      <c r="AD1644" s="131">
        <f t="shared" ref="AD1644:AD1714" si="433">L1644+M1644+R1644+W1644</f>
        <v>1.8354823200000001E-3</v>
      </c>
      <c r="AE1644" s="131">
        <f t="shared" ref="AE1644:AE1714" si="434">V1644+L1644+M1644+R1644+T1644</f>
        <v>1.8354823200000001E-3</v>
      </c>
      <c r="AF1644" s="131">
        <f t="shared" ref="AF1644:AF1714" si="435">S1644+U1644+X1644</f>
        <v>8.8828516229000013E-3</v>
      </c>
      <c r="AH1644">
        <v>2.9112852999999999</v>
      </c>
      <c r="AI1644" s="71">
        <v>1.5941187000000001</v>
      </c>
      <c r="AJ1644" s="71">
        <v>1.2299304</v>
      </c>
      <c r="AK1644" s="71">
        <v>0</v>
      </c>
      <c r="AL1644" s="71">
        <v>5.2537002999999999E-2</v>
      </c>
      <c r="AM1644" s="71">
        <v>2.2438479000000001E-2</v>
      </c>
      <c r="AN1644" s="71">
        <v>1.2260742999999999E-2</v>
      </c>
      <c r="AP1644" s="129">
        <v>2.2842108999999999E-3</v>
      </c>
      <c r="AQ1644" s="129">
        <v>2.0986346E-3</v>
      </c>
      <c r="AR1644" s="129">
        <v>9.5695450000000002E-5</v>
      </c>
      <c r="AS1644" s="129">
        <v>8.9880870000000007E-5</v>
      </c>
      <c r="AT1644" s="172">
        <f t="shared" si="427"/>
        <v>1.2581741851999999E-7</v>
      </c>
      <c r="AU1644" s="172">
        <f t="shared" si="428"/>
        <v>3.5390329517459997E-10</v>
      </c>
      <c r="AV1644" s="185">
        <f t="shared" si="429"/>
        <v>1.2588357053E-2</v>
      </c>
      <c r="AW1644" s="121">
        <v>1.1003744E-7</v>
      </c>
      <c r="AX1644" s="121">
        <v>3.3200953E-10</v>
      </c>
      <c r="AY1644" s="121">
        <v>9.0709746000000007E-15</v>
      </c>
      <c r="AZ1644" s="121">
        <v>0</v>
      </c>
      <c r="BA1644" s="121">
        <v>0</v>
      </c>
      <c r="BB1644" s="121">
        <v>2.9041519999999999E-11</v>
      </c>
      <c r="BC1644" s="121">
        <v>1.5750937E-8</v>
      </c>
      <c r="BD1644" s="121">
        <v>6.6228832E-12</v>
      </c>
      <c r="BE1644" s="121">
        <v>1.5261810999999999E-11</v>
      </c>
      <c r="BF1644" s="121">
        <v>0</v>
      </c>
      <c r="BG1644" s="121">
        <v>0</v>
      </c>
      <c r="BH1644" s="121">
        <v>0</v>
      </c>
      <c r="BI1644" s="121">
        <v>0</v>
      </c>
      <c r="BJ1644" s="121">
        <v>0</v>
      </c>
      <c r="BK1644" s="121">
        <v>0</v>
      </c>
      <c r="BL1644" s="121">
        <v>0</v>
      </c>
      <c r="BM1644" s="121">
        <v>0</v>
      </c>
      <c r="BN1644" s="121">
        <v>1.3011053E-5</v>
      </c>
      <c r="BO1644" s="121">
        <v>1.2575345999999999E-2</v>
      </c>
      <c r="BP1644" s="121">
        <v>0</v>
      </c>
      <c r="BQ1644" s="121">
        <v>0</v>
      </c>
      <c r="BR1644" s="121">
        <v>0</v>
      </c>
      <c r="BT1644" s="71">
        <v>7.2782572E-6</v>
      </c>
      <c r="BU1644" s="71">
        <v>1.0521954E-7</v>
      </c>
      <c r="BV1644" s="71">
        <v>3.3061809E-6</v>
      </c>
      <c r="BW1644" s="71">
        <v>5.1595686000000002E-10</v>
      </c>
      <c r="BX1644" s="71">
        <v>2.3782271999999999E-7</v>
      </c>
      <c r="BY1644" s="71">
        <v>0</v>
      </c>
      <c r="BZ1644" s="71">
        <v>0</v>
      </c>
      <c r="CA1644" s="71">
        <v>0</v>
      </c>
      <c r="CB1644" s="71">
        <v>0</v>
      </c>
      <c r="CC1644" s="71">
        <v>1.5739350999999999E-9</v>
      </c>
      <c r="CD1644" s="71">
        <v>0</v>
      </c>
      <c r="CE1644" s="71">
        <v>0</v>
      </c>
      <c r="CF1644" s="71">
        <v>0</v>
      </c>
      <c r="CG1644" s="71">
        <v>2.1399378E-7</v>
      </c>
      <c r="CH1644" s="71">
        <v>3.4129503999999998E-6</v>
      </c>
      <c r="CI1644" s="71">
        <v>6.8345839E-15</v>
      </c>
      <c r="CJ1644" s="71">
        <v>0</v>
      </c>
      <c r="CL1644" s="186">
        <v>0</v>
      </c>
      <c r="CM1644" s="186">
        <v>0.11857483000000001</v>
      </c>
      <c r="CN1644" s="187">
        <v>0</v>
      </c>
      <c r="CO1644" s="186">
        <v>7.1989673999999995E-5</v>
      </c>
      <c r="CP1644" s="186">
        <v>0</v>
      </c>
      <c r="CQ1644" s="186">
        <v>0</v>
      </c>
      <c r="CR1644" s="186">
        <v>8.6105228999999996E-6</v>
      </c>
      <c r="CS1644" s="186">
        <v>0</v>
      </c>
      <c r="CT1644" s="186">
        <v>0</v>
      </c>
      <c r="CU1644" s="186">
        <v>0</v>
      </c>
    </row>
    <row r="1645" spans="1:99" ht="14.4">
      <c r="A1645" t="s">
        <v>3700</v>
      </c>
      <c r="B1645" s="92" t="s">
        <v>1864</v>
      </c>
      <c r="C1645" s="126" t="str">
        <f t="shared" si="425"/>
        <v>B.046.08.108</v>
      </c>
      <c r="D1645" s="11" t="s">
        <v>1865</v>
      </c>
      <c r="E1645" s="125" t="s">
        <v>1058</v>
      </c>
      <c r="F1645" s="128" t="str">
        <f t="shared" si="426"/>
        <v>Electricity Delaware production</v>
      </c>
      <c r="G1645" s="131">
        <f t="shared" si="421"/>
        <v>3.6275409862000001E-2</v>
      </c>
      <c r="H1645" s="183">
        <f t="shared" si="422"/>
        <v>2.0676513299999998E-3</v>
      </c>
      <c r="I1645" s="183">
        <f t="shared" si="423"/>
        <v>2.7879452900000001E-3</v>
      </c>
      <c r="J1645" s="184">
        <f t="shared" si="424"/>
        <v>1.2203242E-5</v>
      </c>
      <c r="K1645" s="183">
        <v>3.1407610000000002E-2</v>
      </c>
      <c r="L1645" s="188">
        <v>8.9793879000000002E-4</v>
      </c>
      <c r="M1645" s="146">
        <v>1.8900065E-3</v>
      </c>
      <c r="N1645" s="146">
        <v>1.8176640999999999E-3</v>
      </c>
      <c r="O1645" s="188">
        <v>2.4998723000000002E-4</v>
      </c>
      <c r="P1645" s="146">
        <v>0</v>
      </c>
      <c r="Q1645" s="146">
        <v>0</v>
      </c>
      <c r="R1645" s="188">
        <v>0</v>
      </c>
      <c r="S1645" s="188">
        <v>1.2203242E-5</v>
      </c>
      <c r="T1645" s="146">
        <v>0</v>
      </c>
      <c r="U1645" s="146">
        <v>0</v>
      </c>
      <c r="V1645" s="146">
        <v>0</v>
      </c>
      <c r="W1645" s="146">
        <v>0</v>
      </c>
      <c r="X1645" s="146">
        <v>0</v>
      </c>
      <c r="Z1645" s="157">
        <f t="shared" si="430"/>
        <v>0.2093840666666667</v>
      </c>
      <c r="AB1645" s="131">
        <f t="shared" si="431"/>
        <v>3.1407610000000002E-2</v>
      </c>
      <c r="AC1645" s="131">
        <f t="shared" si="432"/>
        <v>4.8555966200000003E-3</v>
      </c>
      <c r="AD1645" s="131">
        <f t="shared" si="433"/>
        <v>2.7879452900000001E-3</v>
      </c>
      <c r="AE1645" s="131">
        <f t="shared" si="434"/>
        <v>2.7879452900000001E-3</v>
      </c>
      <c r="AF1645" s="131">
        <f t="shared" si="435"/>
        <v>1.2203242E-5</v>
      </c>
      <c r="AH1645">
        <v>2.5609636999999998</v>
      </c>
      <c r="AI1645" s="71">
        <v>2.4618467000000002</v>
      </c>
      <c r="AJ1645" s="71">
        <v>0</v>
      </c>
      <c r="AK1645" s="71">
        <v>0</v>
      </c>
      <c r="AL1645" s="71">
        <v>5.3396322000000003E-2</v>
      </c>
      <c r="AM1645" s="71">
        <v>4.5720706999999999E-2</v>
      </c>
      <c r="AN1645" s="71">
        <v>0</v>
      </c>
      <c r="AP1645" s="129">
        <v>3.8845950999999998E-3</v>
      </c>
      <c r="AQ1645" s="129">
        <v>3.5792911000000001E-3</v>
      </c>
      <c r="AR1645" s="129">
        <v>1.6667316000000001E-4</v>
      </c>
      <c r="AS1645" s="129">
        <v>1.3863088999999999E-4</v>
      </c>
      <c r="AT1645" s="172">
        <f t="shared" si="427"/>
        <v>2.1458579964600003E-7</v>
      </c>
      <c r="AU1645" s="172">
        <f t="shared" si="428"/>
        <v>6.1639481688099995E-10</v>
      </c>
      <c r="AV1645" s="185">
        <f t="shared" si="429"/>
        <v>1.9416090790959999E-2</v>
      </c>
      <c r="AW1645" s="121">
        <v>1.9430842000000001E-7</v>
      </c>
      <c r="AX1645" s="121">
        <v>5.8627539E-10</v>
      </c>
      <c r="AY1645" s="121">
        <v>1.6017881E-14</v>
      </c>
      <c r="AZ1645" s="121">
        <v>0</v>
      </c>
      <c r="BA1645" s="121">
        <v>0</v>
      </c>
      <c r="BB1645" s="121">
        <v>4.8708645999999999E-11</v>
      </c>
      <c r="BC1645" s="121">
        <v>2.0228671E-8</v>
      </c>
      <c r="BD1645" s="121">
        <v>1.1107947E-11</v>
      </c>
      <c r="BE1645" s="121">
        <v>1.8995462E-11</v>
      </c>
      <c r="BF1645" s="121">
        <v>0</v>
      </c>
      <c r="BG1645" s="121">
        <v>0</v>
      </c>
      <c r="BH1645" s="121">
        <v>0</v>
      </c>
      <c r="BI1645" s="121">
        <v>0</v>
      </c>
      <c r="BJ1645" s="121">
        <v>0</v>
      </c>
      <c r="BK1645" s="121">
        <v>0</v>
      </c>
      <c r="BL1645" s="121">
        <v>0</v>
      </c>
      <c r="BM1645" s="121">
        <v>0</v>
      </c>
      <c r="BN1645" s="121">
        <v>4.6779096000000002E-7</v>
      </c>
      <c r="BO1645" s="121">
        <v>1.9415623E-2</v>
      </c>
      <c r="BP1645" s="121">
        <v>0</v>
      </c>
      <c r="BQ1645" s="121">
        <v>0</v>
      </c>
      <c r="BR1645" s="121">
        <v>0</v>
      </c>
      <c r="BT1645" s="71">
        <v>9.4985086000000005E-6</v>
      </c>
      <c r="BU1645" s="71">
        <v>1.3096046E-7</v>
      </c>
      <c r="BV1645" s="71">
        <v>5.8381834000000002E-6</v>
      </c>
      <c r="BW1645" s="71">
        <v>8.6536655999999996E-10</v>
      </c>
      <c r="BX1645" s="71">
        <v>3.3163524000000002E-7</v>
      </c>
      <c r="BY1645" s="71">
        <v>0</v>
      </c>
      <c r="BZ1645" s="71">
        <v>0</v>
      </c>
      <c r="CA1645" s="71">
        <v>0</v>
      </c>
      <c r="CB1645" s="71">
        <v>0</v>
      </c>
      <c r="CC1645" s="71">
        <v>2.6398152999999998E-9</v>
      </c>
      <c r="CD1645" s="71">
        <v>0</v>
      </c>
      <c r="CE1645" s="71">
        <v>0</v>
      </c>
      <c r="CF1645" s="71">
        <v>0</v>
      </c>
      <c r="CG1645" s="71">
        <v>3.5595741999999998E-7</v>
      </c>
      <c r="CH1645" s="71">
        <v>2.8382669000000002E-6</v>
      </c>
      <c r="CI1645" s="71">
        <v>1.5475225999999999E-14</v>
      </c>
      <c r="CJ1645" s="71">
        <v>0</v>
      </c>
      <c r="CL1645" s="186">
        <v>0</v>
      </c>
      <c r="CM1645" s="186">
        <v>0.20938407000000001</v>
      </c>
      <c r="CN1645" s="187">
        <v>0</v>
      </c>
      <c r="CO1645" s="186">
        <v>8.9601236000000004E-5</v>
      </c>
      <c r="CP1645" s="186">
        <v>0</v>
      </c>
      <c r="CQ1645" s="186">
        <v>0</v>
      </c>
      <c r="CR1645" s="186">
        <v>1.1709726E-5</v>
      </c>
      <c r="CS1645" s="186">
        <v>0</v>
      </c>
      <c r="CT1645" s="186">
        <v>0</v>
      </c>
      <c r="CU1645" s="186">
        <v>0</v>
      </c>
    </row>
    <row r="1646" spans="1:99" ht="14.4">
      <c r="A1646" t="s">
        <v>3701</v>
      </c>
      <c r="B1646" s="92" t="s">
        <v>1864</v>
      </c>
      <c r="C1646" s="126" t="str">
        <f t="shared" si="425"/>
        <v>B.046.08.109</v>
      </c>
      <c r="D1646" s="11" t="s">
        <v>1865</v>
      </c>
      <c r="E1646" s="125" t="s">
        <v>1058</v>
      </c>
      <c r="F1646" s="128" t="str">
        <f t="shared" si="426"/>
        <v>Electricity District of Columbia production</v>
      </c>
      <c r="G1646" s="131">
        <f t="shared" si="421"/>
        <v>2.9686188954199999E-2</v>
      </c>
      <c r="H1646" s="183">
        <f t="shared" si="422"/>
        <v>4.6905361962000002E-3</v>
      </c>
      <c r="I1646" s="183">
        <f t="shared" si="423"/>
        <v>5.6368441279999997E-3</v>
      </c>
      <c r="J1646" s="184">
        <f t="shared" si="424"/>
        <v>2.7776263E-4</v>
      </c>
      <c r="K1646" s="183">
        <v>1.9081046000000001E-2</v>
      </c>
      <c r="L1646" s="188">
        <v>6.1433628000000004E-5</v>
      </c>
      <c r="M1646" s="146">
        <v>5.5754105E-3</v>
      </c>
      <c r="N1646" s="188">
        <v>4.6846459000000002E-3</v>
      </c>
      <c r="O1646" s="188">
        <v>5.8902961999999999E-6</v>
      </c>
      <c r="P1646" s="146">
        <v>0</v>
      </c>
      <c r="Q1646" s="146">
        <v>0</v>
      </c>
      <c r="R1646" s="188">
        <v>0</v>
      </c>
      <c r="S1646" s="188">
        <v>2.7776263E-4</v>
      </c>
      <c r="T1646" s="146">
        <v>0</v>
      </c>
      <c r="U1646" s="146">
        <v>0</v>
      </c>
      <c r="V1646" s="146">
        <v>0</v>
      </c>
      <c r="W1646" s="146">
        <v>0</v>
      </c>
      <c r="X1646" s="146">
        <v>0</v>
      </c>
      <c r="Z1646" s="157">
        <f t="shared" si="430"/>
        <v>0.12720697333333333</v>
      </c>
      <c r="AB1646" s="131">
        <f t="shared" si="431"/>
        <v>1.9081046000000001E-2</v>
      </c>
      <c r="AC1646" s="131">
        <f t="shared" si="432"/>
        <v>1.0327380324200001E-2</v>
      </c>
      <c r="AD1646" s="131">
        <f t="shared" si="433"/>
        <v>5.6368441279999997E-3</v>
      </c>
      <c r="AE1646" s="131">
        <f t="shared" si="434"/>
        <v>5.6368441279999997E-3</v>
      </c>
      <c r="AF1646" s="131">
        <f t="shared" si="435"/>
        <v>2.7776263E-4</v>
      </c>
      <c r="AH1646">
        <v>1.0470938000000001</v>
      </c>
      <c r="AI1646" s="71">
        <v>0</v>
      </c>
      <c r="AJ1646" s="71">
        <v>0</v>
      </c>
      <c r="AK1646" s="71">
        <v>0</v>
      </c>
      <c r="AL1646" s="71">
        <v>0</v>
      </c>
      <c r="AM1646" s="71">
        <v>1.0470938000000001</v>
      </c>
      <c r="AN1646" s="71">
        <v>0</v>
      </c>
      <c r="AP1646" s="129">
        <v>2.0957687999999999E-3</v>
      </c>
      <c r="AQ1646" s="129">
        <v>1.9912865999999999E-3</v>
      </c>
      <c r="AR1646" s="129">
        <v>1.044061E-4</v>
      </c>
      <c r="AS1646" s="129">
        <v>7.6023631000000004E-8</v>
      </c>
      <c r="AT1646" s="172">
        <f t="shared" si="427"/>
        <v>1.1938169346000001E-7</v>
      </c>
      <c r="AU1646" s="172">
        <f t="shared" si="428"/>
        <v>3.8611724213329995E-10</v>
      </c>
      <c r="AV1646" s="185">
        <f t="shared" si="429"/>
        <v>1.0647566999999999E-5</v>
      </c>
      <c r="AW1646" s="121">
        <v>1.1804807E-7</v>
      </c>
      <c r="AX1646" s="121">
        <v>3.5617951999999999E-10</v>
      </c>
      <c r="AY1646" s="121">
        <v>9.7313332999999997E-15</v>
      </c>
      <c r="AZ1646" s="121">
        <v>0</v>
      </c>
      <c r="BA1646" s="121">
        <v>0</v>
      </c>
      <c r="BB1646" s="121">
        <v>1.2553626E-10</v>
      </c>
      <c r="BC1646" s="121">
        <v>1.2080872000000001E-9</v>
      </c>
      <c r="BD1646" s="121">
        <v>2.8628392000000001E-11</v>
      </c>
      <c r="BE1646" s="121">
        <v>1.2995987999999999E-12</v>
      </c>
      <c r="BF1646" s="121">
        <v>0</v>
      </c>
      <c r="BG1646" s="121">
        <v>0</v>
      </c>
      <c r="BH1646" s="121">
        <v>0</v>
      </c>
      <c r="BI1646" s="121">
        <v>0</v>
      </c>
      <c r="BJ1646" s="121">
        <v>0</v>
      </c>
      <c r="BK1646" s="121">
        <v>0</v>
      </c>
      <c r="BL1646" s="121">
        <v>0</v>
      </c>
      <c r="BM1646" s="121">
        <v>0</v>
      </c>
      <c r="BN1646" s="121">
        <v>1.0647566999999999E-5</v>
      </c>
      <c r="BO1646" s="121">
        <v>0</v>
      </c>
      <c r="BP1646" s="121">
        <v>0</v>
      </c>
      <c r="BQ1646" s="121">
        <v>0</v>
      </c>
      <c r="BR1646" s="121">
        <v>0</v>
      </c>
      <c r="BT1646" s="71">
        <v>4.4735917999999997E-6</v>
      </c>
      <c r="BU1646" s="71">
        <v>8.9598265999999998E-9</v>
      </c>
      <c r="BV1646" s="71">
        <v>3.5468678999999999E-6</v>
      </c>
      <c r="BW1646" s="71">
        <v>2.2302998E-9</v>
      </c>
      <c r="BX1646" s="71">
        <v>1.2652804E-8</v>
      </c>
      <c r="BY1646" s="71">
        <v>0</v>
      </c>
      <c r="BZ1646" s="71">
        <v>0</v>
      </c>
      <c r="CA1646" s="71">
        <v>0</v>
      </c>
      <c r="CB1646" s="71">
        <v>0</v>
      </c>
      <c r="CC1646" s="71">
        <v>6.8035672000000003E-9</v>
      </c>
      <c r="CD1646" s="71">
        <v>0</v>
      </c>
      <c r="CE1646" s="71">
        <v>0</v>
      </c>
      <c r="CF1646" s="71">
        <v>0</v>
      </c>
      <c r="CG1646" s="71">
        <v>8.9607712E-7</v>
      </c>
      <c r="CH1646" s="71">
        <v>0</v>
      </c>
      <c r="CI1646" s="71">
        <v>3.5223749000000001E-13</v>
      </c>
      <c r="CJ1646" s="71">
        <v>0</v>
      </c>
      <c r="CL1646" s="186">
        <v>0</v>
      </c>
      <c r="CM1646" s="186">
        <v>0.12720697</v>
      </c>
      <c r="CN1646" s="187">
        <v>0</v>
      </c>
      <c r="CO1646" s="186">
        <v>6.1301829000000004E-6</v>
      </c>
      <c r="CP1646" s="186">
        <v>0</v>
      </c>
      <c r="CQ1646" s="186">
        <v>0</v>
      </c>
      <c r="CR1646" s="186">
        <v>5.2151239999999999E-7</v>
      </c>
      <c r="CS1646" s="186">
        <v>0</v>
      </c>
      <c r="CT1646" s="186">
        <v>0</v>
      </c>
      <c r="CU1646" s="186">
        <v>0</v>
      </c>
    </row>
    <row r="1647" spans="1:99" ht="14.4">
      <c r="A1647" t="s">
        <v>3702</v>
      </c>
      <c r="B1647" s="92" t="s">
        <v>1864</v>
      </c>
      <c r="C1647" s="126" t="str">
        <f t="shared" si="425"/>
        <v>B.046.08.110</v>
      </c>
      <c r="D1647" s="11" t="s">
        <v>1865</v>
      </c>
      <c r="E1647" s="125" t="s">
        <v>1058</v>
      </c>
      <c r="F1647" s="128" t="str">
        <f t="shared" si="426"/>
        <v>Electricity Florida production</v>
      </c>
      <c r="G1647" s="131">
        <f t="shared" si="421"/>
        <v>3.0771559582000001E-2</v>
      </c>
      <c r="H1647" s="183">
        <f t="shared" si="422"/>
        <v>1.55928513E-3</v>
      </c>
      <c r="I1647" s="183">
        <f t="shared" si="423"/>
        <v>2.3213747099999999E-3</v>
      </c>
      <c r="J1647" s="184">
        <f t="shared" si="424"/>
        <v>3.0430347420000001E-3</v>
      </c>
      <c r="K1647" s="183">
        <v>2.3847864999999999E-2</v>
      </c>
      <c r="L1647" s="146">
        <v>9.2603911000000002E-4</v>
      </c>
      <c r="M1647" s="146">
        <v>1.3953355999999999E-3</v>
      </c>
      <c r="N1647" s="188">
        <v>1.3609099000000001E-3</v>
      </c>
      <c r="O1647" s="188">
        <v>1.9837523000000001E-4</v>
      </c>
      <c r="P1647" s="146">
        <v>0</v>
      </c>
      <c r="Q1647" s="146">
        <v>0</v>
      </c>
      <c r="R1647" s="146">
        <v>0</v>
      </c>
      <c r="S1647" s="188">
        <v>1.5505242E-5</v>
      </c>
      <c r="T1647" s="146">
        <v>0</v>
      </c>
      <c r="U1647" s="146">
        <v>3.0275294999999999E-3</v>
      </c>
      <c r="V1647" s="146">
        <v>0</v>
      </c>
      <c r="W1647" s="146">
        <v>0</v>
      </c>
      <c r="X1647" s="146">
        <v>0</v>
      </c>
      <c r="Z1647" s="157">
        <f t="shared" si="430"/>
        <v>0.15898576666666667</v>
      </c>
      <c r="AB1647" s="131">
        <f t="shared" si="431"/>
        <v>2.3847864999999999E-2</v>
      </c>
      <c r="AC1647" s="131">
        <f t="shared" si="432"/>
        <v>3.8806598400000004E-3</v>
      </c>
      <c r="AD1647" s="131">
        <f t="shared" si="433"/>
        <v>2.3213747099999999E-3</v>
      </c>
      <c r="AE1647" s="131">
        <f t="shared" si="434"/>
        <v>2.3213747099999999E-3</v>
      </c>
      <c r="AF1647" s="131">
        <f t="shared" si="435"/>
        <v>3.0430347420000001E-3</v>
      </c>
      <c r="AH1647">
        <v>2.6839200999999999</v>
      </c>
      <c r="AI1647" s="71">
        <v>2.1825557999999998</v>
      </c>
      <c r="AJ1647" s="71">
        <v>0.41944990999999998</v>
      </c>
      <c r="AK1647" s="71">
        <v>0</v>
      </c>
      <c r="AL1647" s="71">
        <v>1.9681668999999999E-2</v>
      </c>
      <c r="AM1647" s="71">
        <v>6.1313144E-2</v>
      </c>
      <c r="AN1647" s="71">
        <v>9.1959452999999997E-4</v>
      </c>
      <c r="AP1647" s="129">
        <v>3.0380721000000002E-3</v>
      </c>
      <c r="AQ1647" s="129">
        <v>2.7939780999999999E-3</v>
      </c>
      <c r="AR1647" s="129">
        <v>1.2792053E-4</v>
      </c>
      <c r="AS1647" s="129">
        <v>1.1617341E-4</v>
      </c>
      <c r="AT1647" s="172">
        <f t="shared" si="427"/>
        <v>1.6750468382599999E-7</v>
      </c>
      <c r="AU1647" s="172">
        <f t="shared" si="428"/>
        <v>4.7307888471100003E-10</v>
      </c>
      <c r="AV1647" s="185">
        <f t="shared" si="429"/>
        <v>1.6270786140800002E-2</v>
      </c>
      <c r="AW1647" s="121">
        <v>1.4753878999999999E-7</v>
      </c>
      <c r="AX1647" s="121">
        <v>4.4516013999999999E-10</v>
      </c>
      <c r="AY1647" s="121">
        <v>1.2162411E-14</v>
      </c>
      <c r="AZ1647" s="121">
        <v>0</v>
      </c>
      <c r="BA1647" s="121">
        <v>0</v>
      </c>
      <c r="BB1647" s="121">
        <v>3.6468825999999999E-11</v>
      </c>
      <c r="BC1647" s="121">
        <v>1.9929424999999999E-8</v>
      </c>
      <c r="BD1647" s="121">
        <v>8.3166712999999995E-12</v>
      </c>
      <c r="BE1647" s="121">
        <v>1.9589911000000001E-11</v>
      </c>
      <c r="BF1647" s="121">
        <v>0</v>
      </c>
      <c r="BG1647" s="121">
        <v>0</v>
      </c>
      <c r="BH1647" s="121">
        <v>0</v>
      </c>
      <c r="BI1647" s="121">
        <v>0</v>
      </c>
      <c r="BJ1647" s="121">
        <v>0</v>
      </c>
      <c r="BK1647" s="121">
        <v>0</v>
      </c>
      <c r="BL1647" s="121">
        <v>0</v>
      </c>
      <c r="BM1647" s="121">
        <v>0</v>
      </c>
      <c r="BN1647" s="121">
        <v>4.9611407999999996E-6</v>
      </c>
      <c r="BO1647" s="121">
        <v>1.6265825000000001E-2</v>
      </c>
      <c r="BP1647" s="121">
        <v>0</v>
      </c>
      <c r="BQ1647" s="121">
        <v>0</v>
      </c>
      <c r="BR1647" s="121">
        <v>0</v>
      </c>
      <c r="BT1647" s="71">
        <v>8.1913507000000004E-6</v>
      </c>
      <c r="BU1647" s="71">
        <v>1.3505875999999999E-7</v>
      </c>
      <c r="BV1647" s="71">
        <v>4.4329450000000001E-6</v>
      </c>
      <c r="BW1647" s="71">
        <v>6.4791173000000004E-10</v>
      </c>
      <c r="BX1647" s="71">
        <v>2.8881428000000002E-7</v>
      </c>
      <c r="BY1647" s="71">
        <v>0</v>
      </c>
      <c r="BZ1647" s="71">
        <v>0</v>
      </c>
      <c r="CA1647" s="71">
        <v>0</v>
      </c>
      <c r="CB1647" s="71">
        <v>0</v>
      </c>
      <c r="CC1647" s="71">
        <v>1.9764656000000001E-9</v>
      </c>
      <c r="CD1647" s="71">
        <v>0</v>
      </c>
      <c r="CE1647" s="71">
        <v>0</v>
      </c>
      <c r="CF1647" s="71">
        <v>0</v>
      </c>
      <c r="CG1647" s="71">
        <v>2.6891240000000001E-7</v>
      </c>
      <c r="CH1647" s="71">
        <v>3.0629959000000001E-6</v>
      </c>
      <c r="CI1647" s="71">
        <v>1.9662570999999999E-14</v>
      </c>
      <c r="CJ1647" s="71">
        <v>0</v>
      </c>
      <c r="CL1647" s="186">
        <v>0</v>
      </c>
      <c r="CM1647" s="186">
        <v>0.15898576</v>
      </c>
      <c r="CN1647" s="187">
        <v>0</v>
      </c>
      <c r="CO1647" s="186">
        <v>9.2405239999999997E-5</v>
      </c>
      <c r="CP1647" s="186">
        <v>0</v>
      </c>
      <c r="CQ1647" s="186">
        <v>0</v>
      </c>
      <c r="CR1647" s="186">
        <v>1.0593998999999999E-5</v>
      </c>
      <c r="CS1647" s="186">
        <v>0</v>
      </c>
      <c r="CT1647" s="186">
        <v>0</v>
      </c>
      <c r="CU1647" s="186">
        <v>0</v>
      </c>
    </row>
    <row r="1648" spans="1:99" ht="14.4">
      <c r="A1648" t="s">
        <v>3703</v>
      </c>
      <c r="B1648" s="92" t="s">
        <v>1864</v>
      </c>
      <c r="C1648" s="126" t="str">
        <f t="shared" si="425"/>
        <v>B.046.08.111</v>
      </c>
      <c r="D1648" s="11" t="s">
        <v>1865</v>
      </c>
      <c r="E1648" s="125" t="s">
        <v>1058</v>
      </c>
      <c r="F1648" s="128" t="str">
        <f t="shared" si="426"/>
        <v>Electricity Georgia production</v>
      </c>
      <c r="G1648" s="131">
        <f t="shared" si="421"/>
        <v>3.1749578239000001E-2</v>
      </c>
      <c r="H1648" s="183">
        <f t="shared" si="422"/>
        <v>1.3312434099999998E-3</v>
      </c>
      <c r="I1648" s="183">
        <f t="shared" si="423"/>
        <v>2.7728731E-3</v>
      </c>
      <c r="J1648" s="184">
        <f t="shared" si="424"/>
        <v>7.6992937289999995E-3</v>
      </c>
      <c r="K1648" s="183">
        <v>1.9946168E-2</v>
      </c>
      <c r="L1648" s="146">
        <v>1.5073179000000001E-3</v>
      </c>
      <c r="M1648" s="146">
        <v>1.2655552000000001E-3</v>
      </c>
      <c r="N1648" s="188">
        <v>1.1831416E-3</v>
      </c>
      <c r="O1648" s="188">
        <v>1.4810181E-4</v>
      </c>
      <c r="P1648" s="146">
        <v>0</v>
      </c>
      <c r="Q1648" s="146">
        <v>0</v>
      </c>
      <c r="R1648" s="188">
        <v>0</v>
      </c>
      <c r="S1648" s="188">
        <v>2.1361629000000002E-5</v>
      </c>
      <c r="T1648" s="146">
        <v>0</v>
      </c>
      <c r="U1648" s="146">
        <v>7.6779320999999998E-3</v>
      </c>
      <c r="V1648" s="146">
        <v>0</v>
      </c>
      <c r="W1648" s="146">
        <v>0</v>
      </c>
      <c r="X1648" s="146">
        <v>0</v>
      </c>
      <c r="Z1648" s="157">
        <f t="shared" si="430"/>
        <v>0.13297445333333335</v>
      </c>
      <c r="AB1648" s="131">
        <f t="shared" si="431"/>
        <v>1.9946168E-2</v>
      </c>
      <c r="AC1648" s="131">
        <f t="shared" si="432"/>
        <v>4.1041165099999994E-3</v>
      </c>
      <c r="AD1648" s="131">
        <f t="shared" si="433"/>
        <v>2.7728731E-3</v>
      </c>
      <c r="AE1648" s="131">
        <f t="shared" si="434"/>
        <v>2.7728731E-3</v>
      </c>
      <c r="AF1648" s="131">
        <f t="shared" si="435"/>
        <v>7.6992937289999995E-3</v>
      </c>
      <c r="AH1648">
        <v>2.8940033000000001</v>
      </c>
      <c r="AI1648" s="71">
        <v>1.692925</v>
      </c>
      <c r="AJ1648" s="71">
        <v>1.0637411999999999</v>
      </c>
      <c r="AK1648" s="71">
        <v>0</v>
      </c>
      <c r="AL1648" s="71">
        <v>5.0553967999999998E-2</v>
      </c>
      <c r="AM1648" s="71">
        <v>6.2906526000000004E-2</v>
      </c>
      <c r="AN1648" s="71">
        <v>2.3876624999999999E-2</v>
      </c>
      <c r="AP1648" s="129">
        <v>2.7409283000000002E-3</v>
      </c>
      <c r="AQ1648" s="129">
        <v>2.5541988E-3</v>
      </c>
      <c r="AR1648" s="129">
        <v>1.1125758E-4</v>
      </c>
      <c r="AS1648" s="129">
        <v>7.5471958000000004E-5</v>
      </c>
      <c r="AT1648" s="172">
        <f t="shared" si="427"/>
        <v>1.5312942010300001E-7</v>
      </c>
      <c r="AU1648" s="172">
        <f t="shared" si="428"/>
        <v>4.1145553664599999E-10</v>
      </c>
      <c r="AV1648" s="185">
        <f t="shared" si="429"/>
        <v>1.0570302167999999E-2</v>
      </c>
      <c r="AW1648" s="121">
        <v>1.2340029E-7</v>
      </c>
      <c r="AX1648" s="121">
        <v>3.7232847E-10</v>
      </c>
      <c r="AY1648" s="121">
        <v>1.0172546E-14</v>
      </c>
      <c r="AZ1648" s="121">
        <v>0</v>
      </c>
      <c r="BA1648" s="121">
        <v>0</v>
      </c>
      <c r="BB1648" s="121">
        <v>3.1705103000000003E-11</v>
      </c>
      <c r="BC1648" s="121">
        <v>2.9697425000000001E-8</v>
      </c>
      <c r="BD1648" s="121">
        <v>7.2303101000000002E-12</v>
      </c>
      <c r="BE1648" s="121">
        <v>3.1886583999999998E-11</v>
      </c>
      <c r="BF1648" s="121">
        <v>0</v>
      </c>
      <c r="BG1648" s="121">
        <v>0</v>
      </c>
      <c r="BH1648" s="121">
        <v>0</v>
      </c>
      <c r="BI1648" s="121">
        <v>0</v>
      </c>
      <c r="BJ1648" s="121">
        <v>0</v>
      </c>
      <c r="BK1648" s="121">
        <v>0</v>
      </c>
      <c r="BL1648" s="121">
        <v>0</v>
      </c>
      <c r="BM1648" s="121">
        <v>0</v>
      </c>
      <c r="BN1648" s="121">
        <v>1.1893168000000001E-5</v>
      </c>
      <c r="BO1648" s="121">
        <v>1.0558409E-2</v>
      </c>
      <c r="BP1648" s="121">
        <v>0</v>
      </c>
      <c r="BQ1648" s="121">
        <v>0</v>
      </c>
      <c r="BR1648" s="121">
        <v>0</v>
      </c>
      <c r="BT1648" s="71">
        <v>7.8223145999999992E-6</v>
      </c>
      <c r="BU1648" s="71">
        <v>2.1983575E-7</v>
      </c>
      <c r="BV1648" s="71">
        <v>3.7076806E-6</v>
      </c>
      <c r="BW1648" s="71">
        <v>5.6327856000000004E-10</v>
      </c>
      <c r="BX1648" s="71">
        <v>3.1364926000000002E-7</v>
      </c>
      <c r="BY1648" s="71">
        <v>0</v>
      </c>
      <c r="BZ1648" s="71">
        <v>0</v>
      </c>
      <c r="CA1648" s="71">
        <v>0</v>
      </c>
      <c r="CB1648" s="71">
        <v>0</v>
      </c>
      <c r="CC1648" s="71">
        <v>1.7182907000000001E-9</v>
      </c>
      <c r="CD1648" s="71">
        <v>0</v>
      </c>
      <c r="CE1648" s="71">
        <v>0</v>
      </c>
      <c r="CF1648" s="71">
        <v>0</v>
      </c>
      <c r="CG1648" s="71">
        <v>2.4043418000000001E-7</v>
      </c>
      <c r="CH1648" s="71">
        <v>3.3384331999999998E-6</v>
      </c>
      <c r="CI1648" s="71">
        <v>2.7089197000000001E-14</v>
      </c>
      <c r="CJ1648" s="71">
        <v>0</v>
      </c>
      <c r="CL1648" s="186">
        <v>0</v>
      </c>
      <c r="CM1648" s="186">
        <v>0.13297444999999999</v>
      </c>
      <c r="CN1648" s="187">
        <v>0</v>
      </c>
      <c r="CO1648" s="186">
        <v>1.5040841999999999E-4</v>
      </c>
      <c r="CP1648" s="186">
        <v>0</v>
      </c>
      <c r="CQ1648" s="186">
        <v>0</v>
      </c>
      <c r="CR1648" s="186">
        <v>1.2884935999999999E-5</v>
      </c>
      <c r="CS1648" s="186">
        <v>0</v>
      </c>
      <c r="CT1648" s="186">
        <v>0</v>
      </c>
      <c r="CU1648" s="186">
        <v>0</v>
      </c>
    </row>
    <row r="1649" spans="1:99" ht="14.4">
      <c r="A1649" t="s">
        <v>3704</v>
      </c>
      <c r="B1649" s="92" t="s">
        <v>1864</v>
      </c>
      <c r="C1649" s="126" t="str">
        <f t="shared" si="425"/>
        <v>B.046.08.112</v>
      </c>
      <c r="D1649" s="11" t="s">
        <v>1865</v>
      </c>
      <c r="E1649" s="125" t="s">
        <v>1058</v>
      </c>
      <c r="F1649" s="128" t="str">
        <f t="shared" si="426"/>
        <v>Electricity Hawaii production</v>
      </c>
      <c r="G1649" s="131">
        <f t="shared" si="421"/>
        <v>4.4107836052999998E-2</v>
      </c>
      <c r="H1649" s="183">
        <f t="shared" si="422"/>
        <v>3.325904912E-3</v>
      </c>
      <c r="I1649" s="183">
        <f t="shared" si="423"/>
        <v>9.3606078999999998E-3</v>
      </c>
      <c r="J1649" s="184">
        <f t="shared" si="424"/>
        <v>4.3641240999999997E-5</v>
      </c>
      <c r="K1649" s="183">
        <v>3.1377681999999997E-2</v>
      </c>
      <c r="L1649" s="146">
        <v>5.5337581000000002E-3</v>
      </c>
      <c r="M1649" s="146">
        <v>3.8268498000000001E-3</v>
      </c>
      <c r="N1649" s="146">
        <v>3.2426837999999999E-3</v>
      </c>
      <c r="O1649" s="188">
        <v>8.3221111999999995E-5</v>
      </c>
      <c r="P1649" s="146">
        <v>0</v>
      </c>
      <c r="Q1649" s="146">
        <v>0</v>
      </c>
      <c r="R1649" s="188">
        <v>0</v>
      </c>
      <c r="S1649" s="188">
        <v>4.3641240999999997E-5</v>
      </c>
      <c r="T1649" s="146">
        <v>0</v>
      </c>
      <c r="U1649" s="146">
        <v>0</v>
      </c>
      <c r="V1649" s="146">
        <v>0</v>
      </c>
      <c r="W1649" s="146">
        <v>0</v>
      </c>
      <c r="X1649" s="146">
        <v>0</v>
      </c>
      <c r="Z1649" s="157">
        <f t="shared" si="430"/>
        <v>0.20918454666666667</v>
      </c>
      <c r="AB1649" s="131">
        <f t="shared" si="431"/>
        <v>3.1377681999999997E-2</v>
      </c>
      <c r="AC1649" s="131">
        <f t="shared" si="432"/>
        <v>1.2686512811999999E-2</v>
      </c>
      <c r="AD1649" s="131">
        <f t="shared" si="433"/>
        <v>9.3606078999999998E-3</v>
      </c>
      <c r="AE1649" s="131">
        <f t="shared" si="434"/>
        <v>9.3606078999999998E-3</v>
      </c>
      <c r="AF1649" s="131">
        <f t="shared" si="435"/>
        <v>4.3641240999999997E-5</v>
      </c>
      <c r="AH1649">
        <v>3.1977747000000001</v>
      </c>
      <c r="AI1649" s="71">
        <v>2.9582310000000001</v>
      </c>
      <c r="AJ1649" s="71">
        <v>0</v>
      </c>
      <c r="AK1649" s="71">
        <v>0</v>
      </c>
      <c r="AL1649" s="71">
        <v>5.8073297000000003E-2</v>
      </c>
      <c r="AM1649" s="71">
        <v>0.17831648999999999</v>
      </c>
      <c r="AN1649" s="71">
        <v>3.1538971000000002E-3</v>
      </c>
      <c r="AP1649" s="129">
        <v>5.3441356000000001E-3</v>
      </c>
      <c r="AQ1649" s="129">
        <v>4.9375113999999996E-3</v>
      </c>
      <c r="AR1649" s="129">
        <v>1.9539458999999999E-4</v>
      </c>
      <c r="AS1649" s="129">
        <v>2.1122964E-4</v>
      </c>
      <c r="AT1649" s="172">
        <f t="shared" si="427"/>
        <v>2.9601386544799997E-7</v>
      </c>
      <c r="AU1649" s="172">
        <f t="shared" si="428"/>
        <v>7.22613123618E-10</v>
      </c>
      <c r="AV1649" s="185">
        <f t="shared" si="429"/>
        <v>2.9583982914200002E-2</v>
      </c>
      <c r="AW1649" s="121">
        <v>1.9412325999999999E-7</v>
      </c>
      <c r="AX1649" s="121">
        <v>5.8571673999999997E-10</v>
      </c>
      <c r="AY1649" s="121">
        <v>1.6002618E-14</v>
      </c>
      <c r="AZ1649" s="121">
        <v>0</v>
      </c>
      <c r="BA1649" s="121">
        <v>0</v>
      </c>
      <c r="BB1649" s="121">
        <v>8.6895448000000001E-11</v>
      </c>
      <c r="BC1649" s="121">
        <v>1.0180371E-7</v>
      </c>
      <c r="BD1649" s="121">
        <v>1.9816400999999999E-11</v>
      </c>
      <c r="BE1649" s="121">
        <v>1.1706398E-10</v>
      </c>
      <c r="BF1649" s="121">
        <v>0</v>
      </c>
      <c r="BG1649" s="121">
        <v>0</v>
      </c>
      <c r="BH1649" s="121">
        <v>0</v>
      </c>
      <c r="BI1649" s="121">
        <v>0</v>
      </c>
      <c r="BJ1649" s="121">
        <v>0</v>
      </c>
      <c r="BK1649" s="121">
        <v>0</v>
      </c>
      <c r="BL1649" s="121">
        <v>0</v>
      </c>
      <c r="BM1649" s="121">
        <v>0</v>
      </c>
      <c r="BN1649" s="121">
        <v>1.6729142E-6</v>
      </c>
      <c r="BO1649" s="121">
        <v>2.9582310000000001E-2</v>
      </c>
      <c r="BP1649" s="121">
        <v>0</v>
      </c>
      <c r="BQ1649" s="121">
        <v>0</v>
      </c>
      <c r="BR1649" s="121">
        <v>0</v>
      </c>
      <c r="BT1649" s="71">
        <v>1.1629468E-5</v>
      </c>
      <c r="BU1649" s="71">
        <v>8.0707447E-7</v>
      </c>
      <c r="BV1649" s="71">
        <v>5.8326203000000002E-6</v>
      </c>
      <c r="BW1649" s="71">
        <v>1.5438002E-9</v>
      </c>
      <c r="BX1649" s="71">
        <v>7.3930455999999998E-7</v>
      </c>
      <c r="BY1649" s="71">
        <v>0</v>
      </c>
      <c r="BZ1649" s="71">
        <v>0</v>
      </c>
      <c r="CA1649" s="71">
        <v>0</v>
      </c>
      <c r="CB1649" s="71">
        <v>0</v>
      </c>
      <c r="CC1649" s="71">
        <v>4.7093883999999999E-9</v>
      </c>
      <c r="CD1649" s="71">
        <v>0</v>
      </c>
      <c r="CE1649" s="71">
        <v>0</v>
      </c>
      <c r="CF1649" s="71">
        <v>0</v>
      </c>
      <c r="CG1649" s="71">
        <v>6.7224636999999996E-7</v>
      </c>
      <c r="CH1649" s="71">
        <v>3.5719693999999998E-6</v>
      </c>
      <c r="CI1649" s="71">
        <v>5.5342509999999997E-14</v>
      </c>
      <c r="CJ1649" s="71">
        <v>0</v>
      </c>
      <c r="CL1649" s="186">
        <v>0</v>
      </c>
      <c r="CM1649" s="186">
        <v>0.20918455</v>
      </c>
      <c r="CN1649" s="187">
        <v>0</v>
      </c>
      <c r="CO1649" s="186">
        <v>5.5218859999999999E-4</v>
      </c>
      <c r="CP1649" s="186">
        <v>0</v>
      </c>
      <c r="CQ1649" s="186">
        <v>0</v>
      </c>
      <c r="CR1649" s="186">
        <v>3.5820191999999998E-5</v>
      </c>
      <c r="CS1649" s="186">
        <v>0</v>
      </c>
      <c r="CT1649" s="186">
        <v>0</v>
      </c>
      <c r="CU1649" s="186">
        <v>0</v>
      </c>
    </row>
    <row r="1650" spans="1:99" ht="14.4">
      <c r="A1650" t="s">
        <v>3705</v>
      </c>
      <c r="B1650" s="92" t="s">
        <v>1864</v>
      </c>
      <c r="C1650" s="126" t="str">
        <f t="shared" si="425"/>
        <v>B.046.08.113</v>
      </c>
      <c r="D1650" s="11" t="s">
        <v>1865</v>
      </c>
      <c r="E1650" s="125" t="s">
        <v>1058</v>
      </c>
      <c r="F1650" s="128" t="str">
        <f t="shared" si="426"/>
        <v>Electricity Idaho production</v>
      </c>
      <c r="G1650" s="131">
        <f t="shared" si="421"/>
        <v>1.3616441548E-2</v>
      </c>
      <c r="H1650" s="183">
        <f t="shared" si="422"/>
        <v>9.1311189799999997E-4</v>
      </c>
      <c r="I1650" s="183">
        <f t="shared" si="423"/>
        <v>1.6862817699999999E-3</v>
      </c>
      <c r="J1650" s="184">
        <f t="shared" si="424"/>
        <v>1.5225688000000001E-4</v>
      </c>
      <c r="K1650" s="183">
        <v>1.0864791E-2</v>
      </c>
      <c r="L1650" s="146">
        <v>7.9815558999999996E-4</v>
      </c>
      <c r="M1650" s="146">
        <v>8.8812617999999997E-4</v>
      </c>
      <c r="N1650" s="188">
        <v>8.2534337999999997E-4</v>
      </c>
      <c r="O1650" s="188">
        <v>8.7768517999999994E-5</v>
      </c>
      <c r="P1650" s="146">
        <v>0</v>
      </c>
      <c r="Q1650" s="146">
        <v>0</v>
      </c>
      <c r="R1650" s="146">
        <v>0</v>
      </c>
      <c r="S1650" s="188">
        <v>1.5225688000000001E-4</v>
      </c>
      <c r="T1650" s="146">
        <v>0</v>
      </c>
      <c r="U1650" s="146">
        <v>0</v>
      </c>
      <c r="V1650" s="146">
        <v>0</v>
      </c>
      <c r="W1650" s="146">
        <v>0</v>
      </c>
      <c r="X1650" s="146">
        <v>0</v>
      </c>
      <c r="Z1650" s="157">
        <f t="shared" si="430"/>
        <v>7.243194E-2</v>
      </c>
      <c r="AB1650" s="131">
        <f t="shared" si="431"/>
        <v>1.0864791E-2</v>
      </c>
      <c r="AC1650" s="131">
        <f t="shared" si="432"/>
        <v>2.5993936679999997E-3</v>
      </c>
      <c r="AD1650" s="131">
        <f t="shared" si="433"/>
        <v>1.6862817699999999E-3</v>
      </c>
      <c r="AE1650" s="131">
        <f t="shared" si="434"/>
        <v>1.6862817699999999E-3</v>
      </c>
      <c r="AF1650" s="131">
        <f t="shared" si="435"/>
        <v>1.5225688000000001E-4</v>
      </c>
      <c r="AH1650">
        <v>1.5610739</v>
      </c>
      <c r="AI1650" s="71">
        <v>0.83717671999999999</v>
      </c>
      <c r="AJ1650" s="71">
        <v>0</v>
      </c>
      <c r="AK1650" s="71">
        <v>0</v>
      </c>
      <c r="AL1650" s="71">
        <v>1.6596805999999999E-2</v>
      </c>
      <c r="AM1650" s="71">
        <v>0.19812676000000001</v>
      </c>
      <c r="AN1650" s="71">
        <v>0.50917361999999999</v>
      </c>
      <c r="AP1650" s="129">
        <v>1.4941684000000001E-3</v>
      </c>
      <c r="AQ1650" s="129">
        <v>1.3862905E-3</v>
      </c>
      <c r="AR1650" s="129">
        <v>6.0770596E-5</v>
      </c>
      <c r="AS1650" s="129">
        <v>4.7107295999999998E-5</v>
      </c>
      <c r="AT1650" s="172">
        <f t="shared" si="427"/>
        <v>8.3110940044999991E-8</v>
      </c>
      <c r="AU1650" s="172">
        <f t="shared" si="428"/>
        <v>2.247433331432E-10</v>
      </c>
      <c r="AV1650" s="185">
        <f t="shared" si="429"/>
        <v>6.5976604138000003E-3</v>
      </c>
      <c r="AW1650" s="121">
        <v>6.7216837999999994E-8</v>
      </c>
      <c r="AX1650" s="121">
        <v>2.0280942999999999E-10</v>
      </c>
      <c r="AY1650" s="121">
        <v>5.5410432E-15</v>
      </c>
      <c r="AZ1650" s="121">
        <v>0</v>
      </c>
      <c r="BA1650" s="121">
        <v>0</v>
      </c>
      <c r="BB1650" s="121">
        <v>2.2117045E-11</v>
      </c>
      <c r="BC1650" s="121">
        <v>1.5871985E-8</v>
      </c>
      <c r="BD1650" s="121">
        <v>5.0437651E-12</v>
      </c>
      <c r="BE1650" s="121">
        <v>1.6884596999999998E-11</v>
      </c>
      <c r="BF1650" s="121">
        <v>0</v>
      </c>
      <c r="BG1650" s="121">
        <v>0</v>
      </c>
      <c r="BH1650" s="121">
        <v>0</v>
      </c>
      <c r="BI1650" s="121">
        <v>0</v>
      </c>
      <c r="BJ1650" s="121">
        <v>0</v>
      </c>
      <c r="BK1650" s="121">
        <v>0</v>
      </c>
      <c r="BL1650" s="121">
        <v>0</v>
      </c>
      <c r="BM1650" s="121">
        <v>0</v>
      </c>
      <c r="BN1650" s="121">
        <v>5.8365138E-6</v>
      </c>
      <c r="BO1650" s="121">
        <v>6.5918239E-3</v>
      </c>
      <c r="BP1650" s="121">
        <v>0</v>
      </c>
      <c r="BQ1650" s="121">
        <v>0</v>
      </c>
      <c r="BR1650" s="121">
        <v>0</v>
      </c>
      <c r="BT1650" s="71">
        <v>3.4426975999999999E-6</v>
      </c>
      <c r="BU1650" s="71">
        <v>1.1640751E-7</v>
      </c>
      <c r="BV1650" s="71">
        <v>2.0195946E-6</v>
      </c>
      <c r="BW1650" s="71">
        <v>3.9293540000000002E-10</v>
      </c>
      <c r="BX1650" s="71">
        <v>1.7444873E-7</v>
      </c>
      <c r="BY1650" s="71">
        <v>0</v>
      </c>
      <c r="BZ1650" s="71">
        <v>0</v>
      </c>
      <c r="CA1650" s="71">
        <v>0</v>
      </c>
      <c r="CB1650" s="71">
        <v>0</v>
      </c>
      <c r="CC1650" s="71">
        <v>1.198656E-9</v>
      </c>
      <c r="CD1650" s="71">
        <v>0</v>
      </c>
      <c r="CE1650" s="71">
        <v>0</v>
      </c>
      <c r="CF1650" s="71">
        <v>0</v>
      </c>
      <c r="CG1650" s="71">
        <v>1.6532524999999999E-7</v>
      </c>
      <c r="CH1650" s="71">
        <v>9.6532971999999991E-7</v>
      </c>
      <c r="CI1650" s="71">
        <v>1.9308062000000001E-13</v>
      </c>
      <c r="CJ1650" s="71">
        <v>0</v>
      </c>
      <c r="CL1650" s="186">
        <v>0</v>
      </c>
      <c r="CM1650" s="186">
        <v>7.2431938000000001E-2</v>
      </c>
      <c r="CN1650" s="187">
        <v>0</v>
      </c>
      <c r="CO1650" s="186">
        <v>7.9644324000000005E-5</v>
      </c>
      <c r="CP1650" s="186">
        <v>0</v>
      </c>
      <c r="CQ1650" s="186">
        <v>0</v>
      </c>
      <c r="CR1650" s="186">
        <v>7.0558934000000003E-6</v>
      </c>
      <c r="CS1650" s="186">
        <v>0</v>
      </c>
      <c r="CT1650" s="186">
        <v>0</v>
      </c>
      <c r="CU1650" s="186">
        <v>0</v>
      </c>
    </row>
    <row r="1651" spans="1:99" ht="14.4">
      <c r="A1651" t="s">
        <v>3706</v>
      </c>
      <c r="B1651" s="92" t="s">
        <v>1864</v>
      </c>
      <c r="C1651" s="126" t="str">
        <f t="shared" si="425"/>
        <v>B.046.08.114</v>
      </c>
      <c r="D1651" s="11" t="s">
        <v>1865</v>
      </c>
      <c r="E1651" s="125" t="s">
        <v>1058</v>
      </c>
      <c r="F1651" s="128" t="str">
        <f t="shared" si="426"/>
        <v>Electricity Illinois production</v>
      </c>
      <c r="G1651" s="131">
        <f t="shared" si="421"/>
        <v>2.8995209149999999E-2</v>
      </c>
      <c r="H1651" s="183">
        <f t="shared" si="422"/>
        <v>5.1221568499999997E-4</v>
      </c>
      <c r="I1651" s="183">
        <f t="shared" si="423"/>
        <v>1.3760749299999999E-3</v>
      </c>
      <c r="J1651" s="184">
        <f t="shared" si="424"/>
        <v>1.4414071535E-2</v>
      </c>
      <c r="K1651" s="183">
        <v>1.2692847E-2</v>
      </c>
      <c r="L1651" s="146">
        <v>8.8444765000000002E-4</v>
      </c>
      <c r="M1651" s="146">
        <v>4.9162727999999998E-4</v>
      </c>
      <c r="N1651" s="188">
        <v>4.5773538000000002E-4</v>
      </c>
      <c r="O1651" s="188">
        <v>5.4480305000000001E-5</v>
      </c>
      <c r="P1651" s="146">
        <v>0</v>
      </c>
      <c r="Q1651" s="146">
        <v>0</v>
      </c>
      <c r="R1651" s="146">
        <v>0</v>
      </c>
      <c r="S1651" s="188">
        <v>4.0681535000000002E-5</v>
      </c>
      <c r="T1651" s="146">
        <v>0</v>
      </c>
      <c r="U1651" s="146">
        <v>1.437339E-2</v>
      </c>
      <c r="V1651" s="146">
        <v>0</v>
      </c>
      <c r="W1651" s="146">
        <v>0</v>
      </c>
      <c r="X1651" s="146">
        <v>0</v>
      </c>
      <c r="Z1651" s="157">
        <f t="shared" si="430"/>
        <v>8.461898000000001E-2</v>
      </c>
      <c r="AB1651" s="131">
        <f t="shared" si="431"/>
        <v>1.2692847E-2</v>
      </c>
      <c r="AC1651" s="131">
        <f t="shared" si="432"/>
        <v>1.8882906150000001E-3</v>
      </c>
      <c r="AD1651" s="131">
        <f t="shared" si="433"/>
        <v>1.3760749299999999E-3</v>
      </c>
      <c r="AE1651" s="131">
        <f t="shared" si="434"/>
        <v>1.3760749299999999E-3</v>
      </c>
      <c r="AF1651" s="131">
        <f t="shared" si="435"/>
        <v>1.4414071535E-2</v>
      </c>
      <c r="AH1651">
        <v>3.0608778000000001</v>
      </c>
      <c r="AI1651" s="71">
        <v>0.92228074999999998</v>
      </c>
      <c r="AJ1651" s="71">
        <v>1.9913653</v>
      </c>
      <c r="AK1651" s="71">
        <v>0</v>
      </c>
      <c r="AL1651" s="71">
        <v>4.8801477999999999E-3</v>
      </c>
      <c r="AM1651" s="71">
        <v>0.14180131000000001</v>
      </c>
      <c r="AN1651" s="71">
        <v>5.5028981000000005E-4</v>
      </c>
      <c r="AP1651" s="129">
        <v>1.6917282E-3</v>
      </c>
      <c r="AQ1651" s="129">
        <v>1.5922003999999999E-3</v>
      </c>
      <c r="AR1651" s="129">
        <v>6.9884057E-5</v>
      </c>
      <c r="AS1651" s="129">
        <v>2.9643724000000001E-5</v>
      </c>
      <c r="AT1651" s="172">
        <f t="shared" si="427"/>
        <v>9.5455659111E-8</v>
      </c>
      <c r="AU1651" s="172">
        <f t="shared" si="428"/>
        <v>2.5844695805210001E-10</v>
      </c>
      <c r="AV1651" s="185">
        <f t="shared" si="429"/>
        <v>4.1517819939999997E-3</v>
      </c>
      <c r="AW1651" s="121">
        <v>7.8526414000000004E-8</v>
      </c>
      <c r="AX1651" s="121">
        <v>2.3693315E-10</v>
      </c>
      <c r="AY1651" s="121">
        <v>6.4733520999999998E-15</v>
      </c>
      <c r="AZ1651" s="121">
        <v>0</v>
      </c>
      <c r="BA1651" s="121">
        <v>0</v>
      </c>
      <c r="BB1651" s="121">
        <v>1.2266111000000001E-11</v>
      </c>
      <c r="BC1651" s="121">
        <v>1.6916978999999998E-8</v>
      </c>
      <c r="BD1651" s="121">
        <v>2.7972717E-12</v>
      </c>
      <c r="BE1651" s="121">
        <v>1.8710063E-11</v>
      </c>
      <c r="BF1651" s="121">
        <v>0</v>
      </c>
      <c r="BG1651" s="121">
        <v>0</v>
      </c>
      <c r="BH1651" s="121">
        <v>0</v>
      </c>
      <c r="BI1651" s="121">
        <v>0</v>
      </c>
      <c r="BJ1651" s="121">
        <v>0</v>
      </c>
      <c r="BK1651" s="121">
        <v>0</v>
      </c>
      <c r="BL1651" s="121">
        <v>0</v>
      </c>
      <c r="BM1651" s="121">
        <v>0</v>
      </c>
      <c r="BN1651" s="121">
        <v>2.2290994000000001E-5</v>
      </c>
      <c r="BO1651" s="121">
        <v>4.1294909999999999E-3</v>
      </c>
      <c r="BP1651" s="121">
        <v>0</v>
      </c>
      <c r="BQ1651" s="121">
        <v>0</v>
      </c>
      <c r="BR1651" s="121">
        <v>0</v>
      </c>
      <c r="BT1651" s="71">
        <v>6.3804665000000002E-6</v>
      </c>
      <c r="BU1651" s="71">
        <v>1.2899282999999999E-7</v>
      </c>
      <c r="BV1651" s="71">
        <v>2.3594017E-6</v>
      </c>
      <c r="BW1651" s="71">
        <v>2.1792193999999999E-10</v>
      </c>
      <c r="BX1651" s="71">
        <v>1.5502007000000001E-7</v>
      </c>
      <c r="BY1651" s="71">
        <v>0</v>
      </c>
      <c r="BZ1651" s="71">
        <v>0</v>
      </c>
      <c r="CA1651" s="71">
        <v>0</v>
      </c>
      <c r="CB1651" s="71">
        <v>0</v>
      </c>
      <c r="CC1651" s="71">
        <v>6.6477454999999997E-10</v>
      </c>
      <c r="CD1651" s="71">
        <v>0</v>
      </c>
      <c r="CE1651" s="71">
        <v>0</v>
      </c>
      <c r="CF1651" s="71">
        <v>0</v>
      </c>
      <c r="CG1651" s="71">
        <v>9.5871935000000002E-8</v>
      </c>
      <c r="CH1651" s="71">
        <v>3.6402972000000001E-6</v>
      </c>
      <c r="CI1651" s="71">
        <v>5.1589235000000003E-14</v>
      </c>
      <c r="CJ1651" s="71">
        <v>0</v>
      </c>
      <c r="CL1651" s="186">
        <v>0</v>
      </c>
      <c r="CM1651" s="186">
        <v>8.4618980999999996E-2</v>
      </c>
      <c r="CN1651" s="187">
        <v>0</v>
      </c>
      <c r="CO1651" s="186">
        <v>8.8255016000000005E-5</v>
      </c>
      <c r="CP1651" s="186">
        <v>0</v>
      </c>
      <c r="CQ1651" s="186">
        <v>0</v>
      </c>
      <c r="CR1651" s="186">
        <v>6.7519721999999999E-6</v>
      </c>
      <c r="CS1651" s="186">
        <v>0</v>
      </c>
      <c r="CT1651" s="186">
        <v>0</v>
      </c>
      <c r="CU1651" s="186">
        <v>0</v>
      </c>
    </row>
    <row r="1652" spans="1:99" ht="14.4">
      <c r="A1652" t="s">
        <v>3707</v>
      </c>
      <c r="B1652" s="92" t="s">
        <v>1864</v>
      </c>
      <c r="C1652" s="126" t="str">
        <f t="shared" si="425"/>
        <v>B.046.08.115</v>
      </c>
      <c r="D1652" s="11" t="s">
        <v>1865</v>
      </c>
      <c r="E1652" s="125" t="s">
        <v>1058</v>
      </c>
      <c r="F1652" s="128" t="str">
        <f t="shared" si="426"/>
        <v>Electricity Indiana production</v>
      </c>
      <c r="G1652" s="131">
        <f t="shared" si="421"/>
        <v>3.9397777098000006E-2</v>
      </c>
      <c r="H1652" s="183">
        <f t="shared" si="422"/>
        <v>1.54916899E-3</v>
      </c>
      <c r="I1652" s="183">
        <f t="shared" si="423"/>
        <v>2.6316992E-3</v>
      </c>
      <c r="J1652" s="184">
        <f t="shared" si="424"/>
        <v>3.8594908000000001E-5</v>
      </c>
      <c r="K1652" s="183">
        <v>3.5178314000000002E-2</v>
      </c>
      <c r="L1652" s="146">
        <v>1.0862516999999999E-3</v>
      </c>
      <c r="M1652" s="146">
        <v>1.5454475000000001E-3</v>
      </c>
      <c r="N1652" s="146">
        <v>1.4091714E-3</v>
      </c>
      <c r="O1652" s="188">
        <v>1.3999759E-4</v>
      </c>
      <c r="P1652" s="146">
        <v>0</v>
      </c>
      <c r="Q1652" s="146">
        <v>0</v>
      </c>
      <c r="R1652" s="188">
        <v>0</v>
      </c>
      <c r="S1652" s="188">
        <v>3.8594908000000001E-5</v>
      </c>
      <c r="T1652" s="146">
        <v>0</v>
      </c>
      <c r="U1652" s="146">
        <v>0</v>
      </c>
      <c r="V1652" s="146">
        <v>0</v>
      </c>
      <c r="W1652" s="146">
        <v>0</v>
      </c>
      <c r="X1652" s="146">
        <v>0</v>
      </c>
      <c r="Z1652" s="157">
        <f t="shared" si="430"/>
        <v>0.23452209333333335</v>
      </c>
      <c r="AB1652" s="131">
        <f t="shared" si="431"/>
        <v>3.5178314000000002E-2</v>
      </c>
      <c r="AC1652" s="131">
        <f t="shared" si="432"/>
        <v>4.1808681899999992E-3</v>
      </c>
      <c r="AD1652" s="131">
        <f t="shared" si="433"/>
        <v>2.6316992E-3</v>
      </c>
      <c r="AE1652" s="131">
        <f t="shared" si="434"/>
        <v>2.6316992E-3</v>
      </c>
      <c r="AF1652" s="131">
        <f t="shared" si="435"/>
        <v>3.8594908000000001E-5</v>
      </c>
      <c r="AH1652">
        <v>2.8094345999999999</v>
      </c>
      <c r="AI1652" s="71">
        <v>2.662925</v>
      </c>
      <c r="AJ1652" s="71">
        <v>0</v>
      </c>
      <c r="AK1652" s="71">
        <v>0</v>
      </c>
      <c r="AL1652" s="71">
        <v>8.7837720000000005E-3</v>
      </c>
      <c r="AM1652" s="71">
        <v>0.13207056</v>
      </c>
      <c r="AN1652" s="71">
        <v>5.6552279000000004E-3</v>
      </c>
      <c r="AP1652" s="129">
        <v>4.2604034000000004E-3</v>
      </c>
      <c r="AQ1652" s="129">
        <v>3.9964880000000003E-3</v>
      </c>
      <c r="AR1652" s="129">
        <v>1.8610835E-4</v>
      </c>
      <c r="AS1652" s="129">
        <v>7.7807077999999996E-5</v>
      </c>
      <c r="AT1652" s="172">
        <f t="shared" si="427"/>
        <v>2.3959760011099999E-7</v>
      </c>
      <c r="AU1652" s="172">
        <f t="shared" si="428"/>
        <v>6.8827053423999994E-10</v>
      </c>
      <c r="AV1652" s="185">
        <f t="shared" si="429"/>
        <v>1.0897349471499999E-2</v>
      </c>
      <c r="AW1652" s="121">
        <v>2.1763649999999999E-7</v>
      </c>
      <c r="AX1652" s="121">
        <v>6.5666186E-10</v>
      </c>
      <c r="AY1652" s="121">
        <v>1.7940939999999998E-14</v>
      </c>
      <c r="AZ1652" s="121">
        <v>0</v>
      </c>
      <c r="BA1652" s="121">
        <v>0</v>
      </c>
      <c r="BB1652" s="121">
        <v>3.7762110999999998E-11</v>
      </c>
      <c r="BC1652" s="121">
        <v>2.1923337999999999E-8</v>
      </c>
      <c r="BD1652" s="121">
        <v>8.6116032999999997E-12</v>
      </c>
      <c r="BE1652" s="121">
        <v>2.297913E-11</v>
      </c>
      <c r="BF1652" s="121">
        <v>0</v>
      </c>
      <c r="BG1652" s="121">
        <v>0</v>
      </c>
      <c r="BH1652" s="121">
        <v>0</v>
      </c>
      <c r="BI1652" s="121">
        <v>0</v>
      </c>
      <c r="BJ1652" s="121">
        <v>0</v>
      </c>
      <c r="BK1652" s="121">
        <v>0</v>
      </c>
      <c r="BL1652" s="121">
        <v>0</v>
      </c>
      <c r="BM1652" s="121">
        <v>0</v>
      </c>
      <c r="BN1652" s="121">
        <v>1.4794714999999999E-6</v>
      </c>
      <c r="BO1652" s="121">
        <v>1.089587E-2</v>
      </c>
      <c r="BP1652" s="121">
        <v>0</v>
      </c>
      <c r="BQ1652" s="121">
        <v>0</v>
      </c>
      <c r="BR1652" s="121">
        <v>0</v>
      </c>
      <c r="BT1652" s="71">
        <v>1.0396644999999999E-5</v>
      </c>
      <c r="BU1652" s="71">
        <v>1.5842506E-7</v>
      </c>
      <c r="BV1652" s="71">
        <v>6.5390982E-6</v>
      </c>
      <c r="BW1652" s="71">
        <v>6.7088844999999997E-10</v>
      </c>
      <c r="BX1652" s="71">
        <v>2.5580924000000001E-7</v>
      </c>
      <c r="BY1652" s="71">
        <v>0</v>
      </c>
      <c r="BZ1652" s="71">
        <v>0</v>
      </c>
      <c r="CA1652" s="71">
        <v>0</v>
      </c>
      <c r="CB1652" s="71">
        <v>0</v>
      </c>
      <c r="CC1652" s="71">
        <v>2.0465565000000001E-9</v>
      </c>
      <c r="CD1652" s="71">
        <v>0</v>
      </c>
      <c r="CE1652" s="71">
        <v>0</v>
      </c>
      <c r="CF1652" s="71">
        <v>0</v>
      </c>
      <c r="CG1652" s="71">
        <v>2.7965465000000003E-7</v>
      </c>
      <c r="CH1652" s="71">
        <v>3.1609406E-6</v>
      </c>
      <c r="CI1652" s="71">
        <v>4.8943133000000002E-14</v>
      </c>
      <c r="CJ1652" s="71">
        <v>0</v>
      </c>
      <c r="CL1652" s="186">
        <v>0</v>
      </c>
      <c r="CM1652" s="186">
        <v>0.23452208999999999</v>
      </c>
      <c r="CN1652" s="187">
        <v>0</v>
      </c>
      <c r="CO1652" s="186">
        <v>1.0839212E-4</v>
      </c>
      <c r="CP1652" s="186">
        <v>0</v>
      </c>
      <c r="CQ1652" s="186">
        <v>0</v>
      </c>
      <c r="CR1652" s="186">
        <v>1.0115174E-5</v>
      </c>
      <c r="CS1652" s="186">
        <v>0</v>
      </c>
      <c r="CT1652" s="186">
        <v>0</v>
      </c>
      <c r="CU1652" s="186">
        <v>0</v>
      </c>
    </row>
    <row r="1653" spans="1:99" ht="14.4">
      <c r="A1653" t="s">
        <v>3708</v>
      </c>
      <c r="B1653" s="92" t="s">
        <v>1864</v>
      </c>
      <c r="C1653" s="126" t="str">
        <f t="shared" si="425"/>
        <v>B.046.08.116</v>
      </c>
      <c r="D1653" s="11" t="s">
        <v>1865</v>
      </c>
      <c r="E1653" s="125" t="s">
        <v>1058</v>
      </c>
      <c r="F1653" s="128" t="str">
        <f t="shared" si="426"/>
        <v>Electricity Iowa production</v>
      </c>
      <c r="G1653" s="131">
        <f t="shared" si="421"/>
        <v>2.0465751771999999E-2</v>
      </c>
      <c r="H1653" s="183">
        <f t="shared" si="422"/>
        <v>7.6615166200000003E-4</v>
      </c>
      <c r="I1653" s="183">
        <f t="shared" si="423"/>
        <v>1.7104180299999999E-3</v>
      </c>
      <c r="J1653" s="184">
        <f t="shared" si="424"/>
        <v>1.8937808000000001E-4</v>
      </c>
      <c r="K1653" s="183">
        <v>1.7799803999999999E-2</v>
      </c>
      <c r="L1653" s="146">
        <v>9.2434888999999999E-4</v>
      </c>
      <c r="M1653" s="146">
        <v>7.8606914000000001E-4</v>
      </c>
      <c r="N1653" s="146">
        <v>7.0795763999999999E-4</v>
      </c>
      <c r="O1653" s="188">
        <v>5.8194021999999999E-5</v>
      </c>
      <c r="P1653" s="146">
        <v>0</v>
      </c>
      <c r="Q1653" s="146">
        <v>0</v>
      </c>
      <c r="R1653" s="188">
        <v>0</v>
      </c>
      <c r="S1653" s="146">
        <v>1.8937808000000001E-4</v>
      </c>
      <c r="T1653" s="146">
        <v>0</v>
      </c>
      <c r="U1653" s="146">
        <v>0</v>
      </c>
      <c r="V1653" s="146">
        <v>0</v>
      </c>
      <c r="W1653" s="146">
        <v>0</v>
      </c>
      <c r="X1653" s="146">
        <v>0</v>
      </c>
      <c r="Z1653" s="157">
        <f t="shared" si="430"/>
        <v>0.11866536</v>
      </c>
      <c r="AB1653" s="131">
        <f t="shared" si="431"/>
        <v>1.7799803999999999E-2</v>
      </c>
      <c r="AC1653" s="131">
        <f t="shared" si="432"/>
        <v>2.4765696919999999E-3</v>
      </c>
      <c r="AD1653" s="131">
        <f t="shared" si="433"/>
        <v>1.7104180299999999E-3</v>
      </c>
      <c r="AE1653" s="131">
        <f t="shared" si="434"/>
        <v>1.7104180299999999E-3</v>
      </c>
      <c r="AF1653" s="131">
        <f t="shared" si="435"/>
        <v>1.8937808000000001E-4</v>
      </c>
      <c r="AH1653">
        <v>1.8080178</v>
      </c>
      <c r="AI1653" s="71">
        <v>1.1376602</v>
      </c>
      <c r="AJ1653" s="71">
        <v>0</v>
      </c>
      <c r="AK1653" s="71">
        <v>0</v>
      </c>
      <c r="AL1653" s="71">
        <v>6.8816889000000003E-3</v>
      </c>
      <c r="AM1653" s="71">
        <v>0.64881655000000005</v>
      </c>
      <c r="AN1653" s="71">
        <v>1.4659376E-2</v>
      </c>
      <c r="AP1653" s="129">
        <v>2.2594211000000002E-3</v>
      </c>
      <c r="AQ1653" s="129">
        <v>2.1323762000000001E-3</v>
      </c>
      <c r="AR1653" s="129">
        <v>9.6303674000000007E-5</v>
      </c>
      <c r="AS1653" s="129">
        <v>3.0741228E-5</v>
      </c>
      <c r="AT1653" s="172">
        <f t="shared" si="427"/>
        <v>1.2784029841400001E-7</v>
      </c>
      <c r="AU1653" s="172">
        <f t="shared" si="428"/>
        <v>3.5615264069980005E-10</v>
      </c>
      <c r="AV1653" s="185">
        <f t="shared" si="429"/>
        <v>4.3054940931999998E-3</v>
      </c>
      <c r="AW1653" s="121">
        <v>1.1012145E-7</v>
      </c>
      <c r="AX1653" s="121">
        <v>3.3226300000000002E-10</v>
      </c>
      <c r="AY1653" s="121">
        <v>9.0778998000000003E-15</v>
      </c>
      <c r="AZ1653" s="121">
        <v>0</v>
      </c>
      <c r="BA1653" s="121">
        <v>0</v>
      </c>
      <c r="BB1653" s="121">
        <v>1.8971413999999999E-11</v>
      </c>
      <c r="BC1653" s="121">
        <v>1.7699877E-8</v>
      </c>
      <c r="BD1653" s="121">
        <v>4.3264078000000003E-12</v>
      </c>
      <c r="BE1653" s="121">
        <v>1.9554155000000001E-11</v>
      </c>
      <c r="BF1653" s="121">
        <v>0</v>
      </c>
      <c r="BG1653" s="121">
        <v>0</v>
      </c>
      <c r="BH1653" s="121">
        <v>0</v>
      </c>
      <c r="BI1653" s="121">
        <v>0</v>
      </c>
      <c r="BJ1653" s="121">
        <v>0</v>
      </c>
      <c r="BK1653" s="121">
        <v>0</v>
      </c>
      <c r="BL1653" s="121">
        <v>0</v>
      </c>
      <c r="BM1653" s="121">
        <v>0</v>
      </c>
      <c r="BN1653" s="121">
        <v>7.2594931999999996E-6</v>
      </c>
      <c r="BO1653" s="121">
        <v>4.2982345999999999E-3</v>
      </c>
      <c r="BP1653" s="121">
        <v>0</v>
      </c>
      <c r="BQ1653" s="121">
        <v>0</v>
      </c>
      <c r="BR1653" s="121">
        <v>0</v>
      </c>
      <c r="BT1653" s="71">
        <v>5.1058272999999998E-6</v>
      </c>
      <c r="BU1653" s="71">
        <v>1.3481225000000001E-7</v>
      </c>
      <c r="BV1653" s="71">
        <v>3.3087050000000001E-6</v>
      </c>
      <c r="BW1653" s="71">
        <v>3.3704955E-10</v>
      </c>
      <c r="BX1653" s="71">
        <v>1.631378E-7</v>
      </c>
      <c r="BY1653" s="71">
        <v>0</v>
      </c>
      <c r="BZ1653" s="71">
        <v>0</v>
      </c>
      <c r="CA1653" s="71">
        <v>0</v>
      </c>
      <c r="CB1653" s="71">
        <v>0</v>
      </c>
      <c r="CC1653" s="71">
        <v>1.0281753E-9</v>
      </c>
      <c r="CD1653" s="71">
        <v>0</v>
      </c>
      <c r="CE1653" s="71">
        <v>0</v>
      </c>
      <c r="CF1653" s="71">
        <v>0</v>
      </c>
      <c r="CG1653" s="71">
        <v>1.4408103999999999E-7</v>
      </c>
      <c r="CH1653" s="71">
        <v>1.3537256999999999E-6</v>
      </c>
      <c r="CI1653" s="71">
        <v>2.4015490999999998E-13</v>
      </c>
      <c r="CJ1653" s="71">
        <v>0</v>
      </c>
      <c r="CL1653" s="186">
        <v>0</v>
      </c>
      <c r="CM1653" s="186">
        <v>0.11866536</v>
      </c>
      <c r="CN1653" s="187">
        <v>0</v>
      </c>
      <c r="CO1653" s="186">
        <v>9.2236580000000002E-5</v>
      </c>
      <c r="CP1653" s="186">
        <v>0</v>
      </c>
      <c r="CQ1653" s="186">
        <v>0</v>
      </c>
      <c r="CR1653" s="186">
        <v>7.0879014000000004E-6</v>
      </c>
      <c r="CS1653" s="186">
        <v>0</v>
      </c>
      <c r="CT1653" s="186">
        <v>0</v>
      </c>
      <c r="CU1653" s="186">
        <v>0</v>
      </c>
    </row>
    <row r="1654" spans="1:99" ht="14.4">
      <c r="A1654" t="s">
        <v>3709</v>
      </c>
      <c r="B1654" s="92" t="s">
        <v>1864</v>
      </c>
      <c r="C1654" s="126" t="str">
        <f t="shared" si="425"/>
        <v>B.046.08.117</v>
      </c>
      <c r="D1654" s="11" t="s">
        <v>1865</v>
      </c>
      <c r="E1654" s="125" t="s">
        <v>1058</v>
      </c>
      <c r="F1654" s="128" t="str">
        <f t="shared" si="426"/>
        <v>Electricity Kansas production</v>
      </c>
      <c r="G1654" s="131">
        <f t="shared" si="421"/>
        <v>2.3364067943999998E-2</v>
      </c>
      <c r="H1654" s="183">
        <f t="shared" si="422"/>
        <v>6.3199833400000001E-4</v>
      </c>
      <c r="I1654" s="183">
        <f t="shared" si="423"/>
        <v>1.0007555E-3</v>
      </c>
      <c r="J1654" s="184">
        <f t="shared" si="424"/>
        <v>4.7159381099999998E-3</v>
      </c>
      <c r="K1654" s="183">
        <v>1.7015375999999999E-2</v>
      </c>
      <c r="L1654" s="146">
        <v>3.3913294E-4</v>
      </c>
      <c r="M1654" s="146">
        <v>6.6162255999999999E-4</v>
      </c>
      <c r="N1654" s="146">
        <v>5.8695955000000004E-4</v>
      </c>
      <c r="O1654" s="188">
        <v>4.5038784000000003E-5</v>
      </c>
      <c r="P1654" s="146">
        <v>0</v>
      </c>
      <c r="Q1654" s="146">
        <v>0</v>
      </c>
      <c r="R1654" s="146">
        <v>0</v>
      </c>
      <c r="S1654" s="188">
        <v>1.4180331000000001E-4</v>
      </c>
      <c r="T1654" s="146">
        <v>0</v>
      </c>
      <c r="U1654" s="146">
        <v>4.5741347999999999E-3</v>
      </c>
      <c r="V1654" s="146">
        <v>0</v>
      </c>
      <c r="W1654" s="146">
        <v>0</v>
      </c>
      <c r="X1654" s="146">
        <v>0</v>
      </c>
      <c r="Z1654" s="157">
        <f t="shared" si="430"/>
        <v>0.11343584</v>
      </c>
      <c r="AB1654" s="131">
        <f t="shared" si="431"/>
        <v>1.7015375999999999E-2</v>
      </c>
      <c r="AC1654" s="131">
        <f t="shared" si="432"/>
        <v>1.6327538340000002E-3</v>
      </c>
      <c r="AD1654" s="131">
        <f t="shared" si="433"/>
        <v>1.0007555E-3</v>
      </c>
      <c r="AE1654" s="131">
        <f t="shared" si="434"/>
        <v>1.0007555E-3</v>
      </c>
      <c r="AF1654" s="131">
        <f t="shared" si="435"/>
        <v>4.7159381099999998E-3</v>
      </c>
      <c r="AH1654">
        <v>2.2795242</v>
      </c>
      <c r="AI1654" s="71">
        <v>1.1489037</v>
      </c>
      <c r="AJ1654" s="71">
        <v>0.63372477000000005</v>
      </c>
      <c r="AK1654" s="71">
        <v>0</v>
      </c>
      <c r="AL1654" s="71">
        <v>4.0110407999999998E-3</v>
      </c>
      <c r="AM1654" s="71">
        <v>0.49265037</v>
      </c>
      <c r="AN1654" s="71">
        <v>2.343379E-4</v>
      </c>
      <c r="AP1654" s="129">
        <v>1.9823395999999998E-3</v>
      </c>
      <c r="AQ1654" s="129">
        <v>1.8706559E-3</v>
      </c>
      <c r="AR1654" s="129">
        <v>8.8796711E-5</v>
      </c>
      <c r="AS1654" s="129">
        <v>2.2886997000000001E-5</v>
      </c>
      <c r="AT1654" s="172">
        <f t="shared" si="427"/>
        <v>1.1214963538099999E-7</v>
      </c>
      <c r="AU1654" s="172">
        <f t="shared" si="428"/>
        <v>3.2839020664189998E-10</v>
      </c>
      <c r="AV1654" s="185">
        <f t="shared" si="429"/>
        <v>3.2054618209999999E-3</v>
      </c>
      <c r="AW1654" s="121">
        <v>1.0526846E-7</v>
      </c>
      <c r="AX1654" s="121">
        <v>3.1762035999999999E-10</v>
      </c>
      <c r="AY1654" s="121">
        <v>8.6778418999999995E-15</v>
      </c>
      <c r="AZ1654" s="121">
        <v>0</v>
      </c>
      <c r="BA1654" s="121">
        <v>0</v>
      </c>
      <c r="BB1654" s="121">
        <v>1.5728981E-11</v>
      </c>
      <c r="BC1654" s="121">
        <v>6.8654463999999998E-9</v>
      </c>
      <c r="BD1654" s="121">
        <v>3.5869750000000001E-12</v>
      </c>
      <c r="BE1654" s="121">
        <v>7.1741938000000003E-12</v>
      </c>
      <c r="BF1654" s="121">
        <v>0</v>
      </c>
      <c r="BG1654" s="121">
        <v>0</v>
      </c>
      <c r="BH1654" s="121">
        <v>0</v>
      </c>
      <c r="BI1654" s="121">
        <v>0</v>
      </c>
      <c r="BJ1654" s="121">
        <v>0</v>
      </c>
      <c r="BK1654" s="121">
        <v>0</v>
      </c>
      <c r="BL1654" s="121">
        <v>0</v>
      </c>
      <c r="BM1654" s="121">
        <v>0</v>
      </c>
      <c r="BN1654" s="121">
        <v>1.2033321E-5</v>
      </c>
      <c r="BO1654" s="121">
        <v>3.1934285000000001E-3</v>
      </c>
      <c r="BP1654" s="121">
        <v>0</v>
      </c>
      <c r="BQ1654" s="121">
        <v>0</v>
      </c>
      <c r="BR1654" s="121">
        <v>0</v>
      </c>
      <c r="BT1654" s="71">
        <v>5.5984610999999998E-6</v>
      </c>
      <c r="BU1654" s="71">
        <v>4.9461060000000001E-8</v>
      </c>
      <c r="BV1654" s="71">
        <v>3.1628921999999999E-6</v>
      </c>
      <c r="BW1654" s="71">
        <v>2.7944391000000001E-10</v>
      </c>
      <c r="BX1654" s="71">
        <v>8.1056097000000002E-8</v>
      </c>
      <c r="BY1654" s="71">
        <v>0</v>
      </c>
      <c r="BZ1654" s="71">
        <v>0</v>
      </c>
      <c r="CA1654" s="71">
        <v>0</v>
      </c>
      <c r="CB1654" s="71">
        <v>0</v>
      </c>
      <c r="CC1654" s="71">
        <v>8.5244834999999998E-10</v>
      </c>
      <c r="CD1654" s="71">
        <v>0</v>
      </c>
      <c r="CE1654" s="71">
        <v>0</v>
      </c>
      <c r="CF1654" s="71">
        <v>0</v>
      </c>
      <c r="CG1654" s="71">
        <v>1.1541118E-7</v>
      </c>
      <c r="CH1654" s="71">
        <v>2.1885084999999998E-6</v>
      </c>
      <c r="CI1654" s="71">
        <v>1.7982420000000001E-13</v>
      </c>
      <c r="CJ1654" s="71">
        <v>0</v>
      </c>
      <c r="CL1654" s="186">
        <v>0</v>
      </c>
      <c r="CM1654" s="186">
        <v>0.11343584</v>
      </c>
      <c r="CN1654" s="187">
        <v>0</v>
      </c>
      <c r="CO1654" s="186">
        <v>3.3840536999999997E-5</v>
      </c>
      <c r="CP1654" s="186">
        <v>0</v>
      </c>
      <c r="CQ1654" s="186">
        <v>0</v>
      </c>
      <c r="CR1654" s="186">
        <v>3.1911940999999998E-6</v>
      </c>
      <c r="CS1654" s="186">
        <v>0</v>
      </c>
      <c r="CT1654" s="186">
        <v>0</v>
      </c>
      <c r="CU1654" s="186">
        <v>0</v>
      </c>
    </row>
    <row r="1655" spans="1:99" ht="14.4">
      <c r="A1655" t="s">
        <v>3710</v>
      </c>
      <c r="B1655" s="92" t="s">
        <v>1864</v>
      </c>
      <c r="C1655" s="126" t="str">
        <f t="shared" si="425"/>
        <v>B.046.08.118</v>
      </c>
      <c r="D1655" s="11" t="s">
        <v>1865</v>
      </c>
      <c r="E1655" s="125" t="s">
        <v>1058</v>
      </c>
      <c r="F1655" s="128" t="str">
        <f t="shared" si="426"/>
        <v>Electricity Kentucky production</v>
      </c>
      <c r="G1655" s="131">
        <f t="shared" si="421"/>
        <v>4.3593982422000001E-2</v>
      </c>
      <c r="H1655" s="183">
        <f t="shared" si="422"/>
        <v>1.30669528E-3</v>
      </c>
      <c r="I1655" s="183">
        <f t="shared" si="423"/>
        <v>3.1093117999999999E-3</v>
      </c>
      <c r="J1655" s="184">
        <f t="shared" si="424"/>
        <v>1.3397342E-5</v>
      </c>
      <c r="K1655" s="183">
        <v>3.9164577999999999E-2</v>
      </c>
      <c r="L1655" s="146">
        <v>1.7970241E-3</v>
      </c>
      <c r="M1655" s="146">
        <v>1.3122876999999999E-3</v>
      </c>
      <c r="N1655" s="188">
        <v>1.1841541E-3</v>
      </c>
      <c r="O1655" s="146">
        <v>1.2254118E-4</v>
      </c>
      <c r="P1655" s="146">
        <v>0</v>
      </c>
      <c r="Q1655" s="146">
        <v>0</v>
      </c>
      <c r="R1655" s="188">
        <v>0</v>
      </c>
      <c r="S1655" s="188">
        <v>1.3397342E-5</v>
      </c>
      <c r="T1655" s="146">
        <v>0</v>
      </c>
      <c r="U1655" s="146">
        <v>0</v>
      </c>
      <c r="V1655" s="146">
        <v>0</v>
      </c>
      <c r="W1655" s="146">
        <v>0</v>
      </c>
      <c r="X1655" s="146">
        <v>0</v>
      </c>
      <c r="Z1655" s="157">
        <f t="shared" si="430"/>
        <v>0.26109718666666665</v>
      </c>
      <c r="AB1655" s="131">
        <f t="shared" si="431"/>
        <v>3.9164577999999999E-2</v>
      </c>
      <c r="AC1655" s="131">
        <f t="shared" si="432"/>
        <v>4.4160070799999993E-3</v>
      </c>
      <c r="AD1655" s="131">
        <f t="shared" si="433"/>
        <v>3.1093117999999999E-3</v>
      </c>
      <c r="AE1655" s="131">
        <f t="shared" si="434"/>
        <v>3.1093117999999999E-3</v>
      </c>
      <c r="AF1655" s="131">
        <f t="shared" si="435"/>
        <v>1.3397342E-5</v>
      </c>
      <c r="AH1655">
        <v>3.0821735000000001</v>
      </c>
      <c r="AI1655" s="71">
        <v>3.0069982999999998</v>
      </c>
      <c r="AJ1655" s="71">
        <v>0</v>
      </c>
      <c r="AK1655" s="71">
        <v>0</v>
      </c>
      <c r="AL1655" s="71">
        <v>5.0125715999999997E-3</v>
      </c>
      <c r="AM1655" s="71">
        <v>4.0928205999999998E-3</v>
      </c>
      <c r="AN1655" s="71">
        <v>6.6069818000000002E-2</v>
      </c>
      <c r="AP1655" s="129">
        <v>4.8940959999999997E-3</v>
      </c>
      <c r="AQ1655" s="129">
        <v>4.6184876999999999E-3</v>
      </c>
      <c r="AR1655" s="129">
        <v>2.0992335999999999E-4</v>
      </c>
      <c r="AS1655" s="129">
        <v>6.5685018999999997E-5</v>
      </c>
      <c r="AT1655" s="172">
        <f t="shared" si="427"/>
        <v>2.76887748235E-7</v>
      </c>
      <c r="AU1655" s="172">
        <f t="shared" si="428"/>
        <v>7.7634377833500001E-10</v>
      </c>
      <c r="AV1655" s="185">
        <f t="shared" si="429"/>
        <v>9.1995825647900008E-3</v>
      </c>
      <c r="AW1655" s="121">
        <v>2.4229818999999999E-7</v>
      </c>
      <c r="AX1655" s="121">
        <v>7.3107213000000002E-10</v>
      </c>
      <c r="AY1655" s="121">
        <v>1.9973935000000001E-14</v>
      </c>
      <c r="AZ1655" s="121">
        <v>0</v>
      </c>
      <c r="BA1655" s="121">
        <v>0</v>
      </c>
      <c r="BB1655" s="121">
        <v>3.1732235000000001E-11</v>
      </c>
      <c r="BC1655" s="121">
        <v>3.4557826000000002E-8</v>
      </c>
      <c r="BD1655" s="121">
        <v>7.2364973999999998E-12</v>
      </c>
      <c r="BE1655" s="121">
        <v>3.8015177000000003E-11</v>
      </c>
      <c r="BF1655" s="121">
        <v>0</v>
      </c>
      <c r="BG1655" s="121">
        <v>0</v>
      </c>
      <c r="BH1655" s="121">
        <v>0</v>
      </c>
      <c r="BI1655" s="121">
        <v>0</v>
      </c>
      <c r="BJ1655" s="121">
        <v>0</v>
      </c>
      <c r="BK1655" s="121">
        <v>0</v>
      </c>
      <c r="BL1655" s="121">
        <v>0</v>
      </c>
      <c r="BM1655" s="121">
        <v>0</v>
      </c>
      <c r="BN1655" s="121">
        <v>5.1356479000000001E-7</v>
      </c>
      <c r="BO1655" s="121">
        <v>9.1990690000000007E-3</v>
      </c>
      <c r="BP1655" s="121">
        <v>0</v>
      </c>
      <c r="BQ1655" s="121">
        <v>0</v>
      </c>
      <c r="BR1655" s="121">
        <v>0</v>
      </c>
      <c r="BT1655" s="71">
        <v>1.1710447000000001E-5</v>
      </c>
      <c r="BU1655" s="71">
        <v>2.6208812E-7</v>
      </c>
      <c r="BV1655" s="71">
        <v>7.2800823999999997E-6</v>
      </c>
      <c r="BW1655" s="71">
        <v>5.6376058999999997E-10</v>
      </c>
      <c r="BX1655" s="71">
        <v>3.2557516999999998E-7</v>
      </c>
      <c r="BY1655" s="71">
        <v>0</v>
      </c>
      <c r="BZ1655" s="71">
        <v>0</v>
      </c>
      <c r="CA1655" s="71">
        <v>0</v>
      </c>
      <c r="CB1655" s="71">
        <v>0</v>
      </c>
      <c r="CC1655" s="71">
        <v>1.7197612E-9</v>
      </c>
      <c r="CD1655" s="71">
        <v>0</v>
      </c>
      <c r="CE1655" s="71">
        <v>0</v>
      </c>
      <c r="CF1655" s="71">
        <v>0</v>
      </c>
      <c r="CG1655" s="71">
        <v>2.4337046000000002E-7</v>
      </c>
      <c r="CH1655" s="71">
        <v>3.5970470999999998E-6</v>
      </c>
      <c r="CI1655" s="71">
        <v>1.6989492999999999E-14</v>
      </c>
      <c r="CJ1655" s="71">
        <v>0</v>
      </c>
      <c r="CL1655" s="186">
        <v>0</v>
      </c>
      <c r="CM1655" s="186">
        <v>0.26109718999999998</v>
      </c>
      <c r="CN1655" s="187">
        <v>0</v>
      </c>
      <c r="CO1655" s="186">
        <v>1.7931687E-4</v>
      </c>
      <c r="CP1655" s="186">
        <v>0</v>
      </c>
      <c r="CQ1655" s="186">
        <v>0</v>
      </c>
      <c r="CR1655" s="186">
        <v>1.4014141000000001E-5</v>
      </c>
      <c r="CS1655" s="186">
        <v>0</v>
      </c>
      <c r="CT1655" s="186">
        <v>0</v>
      </c>
      <c r="CU1655" s="186">
        <v>0</v>
      </c>
    </row>
    <row r="1656" spans="1:99" ht="14.4">
      <c r="A1656" t="s">
        <v>3711</v>
      </c>
      <c r="B1656" s="92" t="s">
        <v>1864</v>
      </c>
      <c r="C1656" s="126" t="str">
        <f t="shared" si="425"/>
        <v>B.046.08.119</v>
      </c>
      <c r="D1656" s="11" t="s">
        <v>1865</v>
      </c>
      <c r="E1656" s="125" t="s">
        <v>1058</v>
      </c>
      <c r="F1656" s="128" t="str">
        <f t="shared" si="426"/>
        <v>Electricity Louisiana production</v>
      </c>
      <c r="G1656" s="131">
        <f t="shared" si="421"/>
        <v>3.7092927414799998E-2</v>
      </c>
      <c r="H1656" s="183">
        <f t="shared" si="422"/>
        <v>2.1329171999999999E-3</v>
      </c>
      <c r="I1656" s="183">
        <f t="shared" si="423"/>
        <v>3.4767924000000004E-3</v>
      </c>
      <c r="J1656" s="184">
        <f t="shared" si="424"/>
        <v>4.6421098147999993E-3</v>
      </c>
      <c r="K1656" s="183">
        <v>2.6841107999999999E-2</v>
      </c>
      <c r="L1656" s="146">
        <v>1.366209E-3</v>
      </c>
      <c r="M1656" s="146">
        <v>2.1105834000000002E-3</v>
      </c>
      <c r="N1656" s="146">
        <v>1.9506733000000001E-3</v>
      </c>
      <c r="O1656" s="146">
        <v>1.8224389999999999E-4</v>
      </c>
      <c r="P1656" s="146">
        <v>0</v>
      </c>
      <c r="Q1656" s="146">
        <v>0</v>
      </c>
      <c r="R1656" s="188">
        <v>0</v>
      </c>
      <c r="S1656" s="188">
        <v>3.3010148000000001E-6</v>
      </c>
      <c r="T1656" s="146">
        <v>0</v>
      </c>
      <c r="U1656" s="146">
        <v>4.6388087999999997E-3</v>
      </c>
      <c r="V1656" s="146">
        <v>0</v>
      </c>
      <c r="W1656" s="146">
        <v>0</v>
      </c>
      <c r="X1656" s="146">
        <v>0</v>
      </c>
      <c r="Z1656" s="157">
        <f t="shared" si="430"/>
        <v>0.17894072</v>
      </c>
      <c r="AB1656" s="131">
        <f t="shared" si="431"/>
        <v>2.6841107999999999E-2</v>
      </c>
      <c r="AC1656" s="131">
        <f t="shared" si="432"/>
        <v>5.6097096000000003E-3</v>
      </c>
      <c r="AD1656" s="131">
        <f t="shared" si="433"/>
        <v>3.4767924000000004E-3</v>
      </c>
      <c r="AE1656" s="131">
        <f t="shared" si="434"/>
        <v>3.4767924000000004E-3</v>
      </c>
      <c r="AF1656" s="131">
        <f t="shared" si="435"/>
        <v>4.6421098147999993E-3</v>
      </c>
      <c r="AH1656">
        <v>2.8365128999999998</v>
      </c>
      <c r="AI1656" s="71">
        <v>2.1706596</v>
      </c>
      <c r="AJ1656" s="71">
        <v>0.64268504000000004</v>
      </c>
      <c r="AK1656" s="71">
        <v>0</v>
      </c>
      <c r="AL1656" s="71">
        <v>4.367775E-3</v>
      </c>
      <c r="AM1656" s="71">
        <v>7.8811194000000008E-3</v>
      </c>
      <c r="AN1656" s="71">
        <v>1.0919437000000001E-2</v>
      </c>
      <c r="AP1656" s="129">
        <v>3.4910653999999999E-3</v>
      </c>
      <c r="AQ1656" s="129">
        <v>3.2322430000000001E-3</v>
      </c>
      <c r="AR1656" s="129">
        <v>1.4652164000000001E-4</v>
      </c>
      <c r="AS1656" s="129">
        <v>1.1230067E-4</v>
      </c>
      <c r="AT1656" s="172">
        <f t="shared" si="427"/>
        <v>1.9377956094400001E-7</v>
      </c>
      <c r="AU1656" s="172">
        <f t="shared" si="428"/>
        <v>5.4186998396499992E-10</v>
      </c>
      <c r="AV1656" s="185">
        <f t="shared" si="429"/>
        <v>1.57283843492E-2</v>
      </c>
      <c r="AW1656" s="121">
        <v>1.6605699000000001E-7</v>
      </c>
      <c r="AX1656" s="121">
        <v>5.0103401999999999E-10</v>
      </c>
      <c r="AY1656" s="121">
        <v>1.3688965E-14</v>
      </c>
      <c r="AZ1656" s="121">
        <v>0</v>
      </c>
      <c r="BA1656" s="121">
        <v>0</v>
      </c>
      <c r="BB1656" s="121">
        <v>5.2272943999999997E-11</v>
      </c>
      <c r="BC1656" s="121">
        <v>2.7670298000000001E-8</v>
      </c>
      <c r="BD1656" s="121">
        <v>1.1920780999999999E-11</v>
      </c>
      <c r="BE1656" s="121">
        <v>2.8901494000000001E-11</v>
      </c>
      <c r="BF1656" s="121">
        <v>0</v>
      </c>
      <c r="BG1656" s="121">
        <v>0</v>
      </c>
      <c r="BH1656" s="121">
        <v>0</v>
      </c>
      <c r="BI1656" s="121">
        <v>0</v>
      </c>
      <c r="BJ1656" s="121">
        <v>0</v>
      </c>
      <c r="BK1656" s="121">
        <v>0</v>
      </c>
      <c r="BL1656" s="121">
        <v>0</v>
      </c>
      <c r="BM1656" s="121">
        <v>0</v>
      </c>
      <c r="BN1656" s="121">
        <v>6.8173491999999997E-6</v>
      </c>
      <c r="BO1656" s="121">
        <v>1.5721566999999999E-2</v>
      </c>
      <c r="BP1656" s="121">
        <v>0</v>
      </c>
      <c r="BQ1656" s="121">
        <v>0</v>
      </c>
      <c r="BR1656" s="121">
        <v>0</v>
      </c>
      <c r="BT1656" s="71">
        <v>9.2472801000000006E-6</v>
      </c>
      <c r="BU1656" s="71">
        <v>1.9925563E-7</v>
      </c>
      <c r="BV1656" s="71">
        <v>4.9893420999999996E-6</v>
      </c>
      <c r="BW1656" s="71">
        <v>9.2869053000000001E-10</v>
      </c>
      <c r="BX1656" s="71">
        <v>3.2725661000000002E-7</v>
      </c>
      <c r="BY1656" s="71">
        <v>0</v>
      </c>
      <c r="BZ1656" s="71">
        <v>0</v>
      </c>
      <c r="CA1656" s="71">
        <v>0</v>
      </c>
      <c r="CB1656" s="71">
        <v>0</v>
      </c>
      <c r="CC1656" s="71">
        <v>2.8329861000000002E-9</v>
      </c>
      <c r="CD1656" s="71">
        <v>0</v>
      </c>
      <c r="CE1656" s="71">
        <v>0</v>
      </c>
      <c r="CF1656" s="71">
        <v>0</v>
      </c>
      <c r="CG1656" s="71">
        <v>3.8581609999999998E-7</v>
      </c>
      <c r="CH1656" s="71">
        <v>3.341848E-6</v>
      </c>
      <c r="CI1656" s="71">
        <v>4.1860964999999998E-15</v>
      </c>
      <c r="CJ1656" s="71">
        <v>0</v>
      </c>
      <c r="CL1656" s="186">
        <v>0</v>
      </c>
      <c r="CM1656" s="186">
        <v>0.17894072</v>
      </c>
      <c r="CN1656" s="187">
        <v>0</v>
      </c>
      <c r="CO1656" s="186">
        <v>1.363278E-4</v>
      </c>
      <c r="CP1656" s="186">
        <v>0</v>
      </c>
      <c r="CQ1656" s="186">
        <v>0</v>
      </c>
      <c r="CR1656" s="186">
        <v>1.2875877E-5</v>
      </c>
      <c r="CS1656" s="186">
        <v>0</v>
      </c>
      <c r="CT1656" s="186">
        <v>0</v>
      </c>
      <c r="CU1656" s="186">
        <v>0</v>
      </c>
    </row>
    <row r="1657" spans="1:99" ht="14.4">
      <c r="A1657" t="s">
        <v>3712</v>
      </c>
      <c r="B1657" s="92" t="s">
        <v>1864</v>
      </c>
      <c r="C1657" s="126" t="str">
        <f t="shared" si="425"/>
        <v>B.046.08.120</v>
      </c>
      <c r="D1657" s="11" t="s">
        <v>1865</v>
      </c>
      <c r="E1657" s="125" t="s">
        <v>1058</v>
      </c>
      <c r="F1657" s="128" t="str">
        <f t="shared" si="426"/>
        <v>Electricity Maine production</v>
      </c>
      <c r="G1657" s="131">
        <f t="shared" ref="G1657:G1759" si="436">H1657+I1657+J1657+K1657</f>
        <v>1.6336962510000001E-2</v>
      </c>
      <c r="H1657" s="183">
        <f t="shared" ref="H1657:H1759" si="437">N1657+O1657+P1657+Q1657</f>
        <v>1.3800192200000001E-3</v>
      </c>
      <c r="I1657" s="183">
        <f t="shared" ref="I1657:I1759" si="438">L1657+M1657+R1657+V1657+T1657</f>
        <v>2.7235842999999999E-3</v>
      </c>
      <c r="J1657" s="184">
        <f t="shared" ref="J1657:J1759" si="439">S1657+U1657+W1657+X1657</f>
        <v>1.4132899E-4</v>
      </c>
      <c r="K1657" s="183">
        <v>1.209203E-2</v>
      </c>
      <c r="L1657" s="188">
        <v>1.4046015000000001E-3</v>
      </c>
      <c r="M1657" s="146">
        <v>1.3189828000000001E-3</v>
      </c>
      <c r="N1657" s="146">
        <v>1.1900736E-3</v>
      </c>
      <c r="O1657" s="188">
        <v>1.8994562E-4</v>
      </c>
      <c r="P1657" s="146">
        <v>0</v>
      </c>
      <c r="Q1657" s="146">
        <v>0</v>
      </c>
      <c r="R1657" s="188">
        <v>0</v>
      </c>
      <c r="S1657" s="188">
        <v>1.4132899E-4</v>
      </c>
      <c r="T1657" s="146">
        <v>0</v>
      </c>
      <c r="U1657" s="146">
        <v>0</v>
      </c>
      <c r="V1657" s="146">
        <v>0</v>
      </c>
      <c r="W1657" s="146">
        <v>0</v>
      </c>
      <c r="X1657" s="146">
        <v>0</v>
      </c>
      <c r="Z1657" s="157">
        <f t="shared" si="430"/>
        <v>8.0613533333333334E-2</v>
      </c>
      <c r="AB1657" s="131">
        <f t="shared" si="431"/>
        <v>1.209203E-2</v>
      </c>
      <c r="AC1657" s="131">
        <f t="shared" si="432"/>
        <v>4.1036035199999996E-3</v>
      </c>
      <c r="AD1657" s="131">
        <f t="shared" si="433"/>
        <v>2.7235842999999999E-3</v>
      </c>
      <c r="AE1657" s="131">
        <f t="shared" si="434"/>
        <v>2.7235842999999999E-3</v>
      </c>
      <c r="AF1657" s="131">
        <f t="shared" si="435"/>
        <v>1.4132899E-4</v>
      </c>
      <c r="AH1657">
        <v>1.7628721000000001</v>
      </c>
      <c r="AI1657" s="71">
        <v>0.88440761000000001</v>
      </c>
      <c r="AJ1657" s="71">
        <v>0</v>
      </c>
      <c r="AK1657" s="71">
        <v>0</v>
      </c>
      <c r="AL1657" s="71">
        <v>0.25870135999999999</v>
      </c>
      <c r="AM1657" s="71">
        <v>0.27570615999999998</v>
      </c>
      <c r="AN1657" s="71">
        <v>0.34405697000000002</v>
      </c>
      <c r="AP1657" s="129">
        <v>1.8440282E-3</v>
      </c>
      <c r="AQ1657" s="129">
        <v>1.7235377000000001E-3</v>
      </c>
      <c r="AR1657" s="129">
        <v>7.1036891000000006E-5</v>
      </c>
      <c r="AS1657" s="129">
        <v>4.9453589E-5</v>
      </c>
      <c r="AT1657" s="172">
        <f t="shared" si="427"/>
        <v>1.0332959885999999E-7</v>
      </c>
      <c r="AU1657" s="172">
        <f t="shared" si="428"/>
        <v>2.627103967352E-10</v>
      </c>
      <c r="AV1657" s="185">
        <f t="shared" si="429"/>
        <v>6.9262729112999997E-3</v>
      </c>
      <c r="AW1657" s="121">
        <v>7.4809357999999993E-8</v>
      </c>
      <c r="AX1657" s="121">
        <v>2.2571789000000001E-10</v>
      </c>
      <c r="AY1657" s="121">
        <v>6.1669352000000001E-15</v>
      </c>
      <c r="AZ1657" s="121">
        <v>0</v>
      </c>
      <c r="BA1657" s="121">
        <v>0</v>
      </c>
      <c r="BB1657" s="121">
        <v>3.1890859999999998E-11</v>
      </c>
      <c r="BC1657" s="121">
        <v>2.8488349999999999E-8</v>
      </c>
      <c r="BD1657" s="121">
        <v>7.2726717999999998E-12</v>
      </c>
      <c r="BE1657" s="121">
        <v>2.9713667999999998E-11</v>
      </c>
      <c r="BF1657" s="121">
        <v>0</v>
      </c>
      <c r="BG1657" s="121">
        <v>0</v>
      </c>
      <c r="BH1657" s="121">
        <v>0</v>
      </c>
      <c r="BI1657" s="121">
        <v>0</v>
      </c>
      <c r="BJ1657" s="121">
        <v>0</v>
      </c>
      <c r="BK1657" s="121">
        <v>0</v>
      </c>
      <c r="BL1657" s="121">
        <v>0</v>
      </c>
      <c r="BM1657" s="121">
        <v>0</v>
      </c>
      <c r="BN1657" s="121">
        <v>5.4176113000000004E-6</v>
      </c>
      <c r="BO1657" s="121">
        <v>6.9208552999999997E-3</v>
      </c>
      <c r="BP1657" s="121">
        <v>0</v>
      </c>
      <c r="BQ1657" s="121">
        <v>0</v>
      </c>
      <c r="BR1657" s="121">
        <v>0</v>
      </c>
      <c r="BT1657" s="71">
        <v>4.0558422999999999E-6</v>
      </c>
      <c r="BU1657" s="71">
        <v>2.0485501E-7</v>
      </c>
      <c r="BV1657" s="71">
        <v>2.2477191999999999E-6</v>
      </c>
      <c r="BW1657" s="71">
        <v>5.6657875999999998E-10</v>
      </c>
      <c r="BX1657" s="71">
        <v>3.3876266999999999E-7</v>
      </c>
      <c r="BY1657" s="71">
        <v>0</v>
      </c>
      <c r="BZ1657" s="71">
        <v>0</v>
      </c>
      <c r="CA1657" s="71">
        <v>0</v>
      </c>
      <c r="CB1657" s="71">
        <v>0</v>
      </c>
      <c r="CC1657" s="71">
        <v>1.728358E-9</v>
      </c>
      <c r="CD1657" s="71">
        <v>0</v>
      </c>
      <c r="CE1657" s="71">
        <v>0</v>
      </c>
      <c r="CF1657" s="71">
        <v>0</v>
      </c>
      <c r="CG1657" s="71">
        <v>2.4078681E-7</v>
      </c>
      <c r="CH1657" s="71">
        <v>1.0214235E-6</v>
      </c>
      <c r="CI1657" s="71">
        <v>1.7922270000000001E-13</v>
      </c>
      <c r="CJ1657" s="71">
        <v>0</v>
      </c>
      <c r="CL1657" s="186">
        <v>0</v>
      </c>
      <c r="CM1657" s="186">
        <v>8.0613532000000002E-2</v>
      </c>
      <c r="CN1657" s="187">
        <v>0</v>
      </c>
      <c r="CO1657" s="186">
        <v>1.4015881E-4</v>
      </c>
      <c r="CP1657" s="186">
        <v>0</v>
      </c>
      <c r="CQ1657" s="186">
        <v>0</v>
      </c>
      <c r="CR1657" s="186">
        <v>1.3302057999999999E-5</v>
      </c>
      <c r="CS1657" s="186">
        <v>0</v>
      </c>
      <c r="CT1657" s="186">
        <v>0</v>
      </c>
      <c r="CU1657" s="186">
        <v>0</v>
      </c>
    </row>
    <row r="1658" spans="1:99" ht="14.4">
      <c r="A1658" t="s">
        <v>3713</v>
      </c>
      <c r="B1658" s="92" t="s">
        <v>1864</v>
      </c>
      <c r="C1658" s="126" t="str">
        <f t="shared" si="425"/>
        <v>B.046.08.121</v>
      </c>
      <c r="D1658" s="11" t="s">
        <v>1865</v>
      </c>
      <c r="E1658" s="125" t="s">
        <v>1058</v>
      </c>
      <c r="F1658" s="128" t="str">
        <f t="shared" si="426"/>
        <v>Electricity Maryland production</v>
      </c>
      <c r="G1658" s="131">
        <f t="shared" si="436"/>
        <v>2.9182537612000001E-2</v>
      </c>
      <c r="H1658" s="183">
        <f t="shared" si="437"/>
        <v>9.7641034999999994E-4</v>
      </c>
      <c r="I1658" s="183">
        <f t="shared" si="438"/>
        <v>1.5895713E-3</v>
      </c>
      <c r="J1658" s="184">
        <f t="shared" si="439"/>
        <v>1.0878544961999999E-2</v>
      </c>
      <c r="K1658" s="183">
        <v>1.5738011E-2</v>
      </c>
      <c r="L1658" s="146">
        <v>6.951959E-4</v>
      </c>
      <c r="M1658" s="146">
        <v>8.9437540000000002E-4</v>
      </c>
      <c r="N1658" s="188">
        <v>8.5601983999999997E-4</v>
      </c>
      <c r="O1658" s="188">
        <v>1.2039051E-4</v>
      </c>
      <c r="P1658" s="146">
        <v>0</v>
      </c>
      <c r="Q1658" s="146">
        <v>0</v>
      </c>
      <c r="R1658" s="188">
        <v>0</v>
      </c>
      <c r="S1658" s="188">
        <v>2.1780962E-5</v>
      </c>
      <c r="T1658" s="146">
        <v>0</v>
      </c>
      <c r="U1658" s="146">
        <v>1.0856764E-2</v>
      </c>
      <c r="V1658" s="146">
        <v>0</v>
      </c>
      <c r="W1658" s="146">
        <v>0</v>
      </c>
      <c r="X1658" s="146">
        <v>0</v>
      </c>
      <c r="Z1658" s="157">
        <f t="shared" si="430"/>
        <v>0.10492007333333334</v>
      </c>
      <c r="AB1658" s="131">
        <f t="shared" si="431"/>
        <v>1.5738011E-2</v>
      </c>
      <c r="AC1658" s="131">
        <f t="shared" si="432"/>
        <v>2.5659816499999997E-3</v>
      </c>
      <c r="AD1658" s="131">
        <f t="shared" si="433"/>
        <v>1.5895713E-3</v>
      </c>
      <c r="AE1658" s="131">
        <f t="shared" si="434"/>
        <v>1.5895713E-3</v>
      </c>
      <c r="AF1658" s="131">
        <f t="shared" si="435"/>
        <v>1.0878544961999999E-2</v>
      </c>
      <c r="AH1658">
        <v>2.9119947000000002</v>
      </c>
      <c r="AI1658" s="71">
        <v>1.2713365999999999</v>
      </c>
      <c r="AJ1658" s="71">
        <v>1.5041534000000001</v>
      </c>
      <c r="AK1658" s="71">
        <v>0</v>
      </c>
      <c r="AL1658" s="71">
        <v>3.1636546000000001E-2</v>
      </c>
      <c r="AM1658" s="71">
        <v>5.0477948000000002E-2</v>
      </c>
      <c r="AN1658" s="71">
        <v>5.4390282999999998E-2</v>
      </c>
      <c r="AP1658" s="129">
        <v>2.0158936000000001E-3</v>
      </c>
      <c r="AQ1658" s="129">
        <v>1.8665355000000001E-3</v>
      </c>
      <c r="AR1658" s="129">
        <v>8.4830427999999997E-5</v>
      </c>
      <c r="AS1658" s="129">
        <v>6.4527645999999994E-5</v>
      </c>
      <c r="AT1658" s="172">
        <f t="shared" si="427"/>
        <v>1.1190260709399999E-7</v>
      </c>
      <c r="AU1658" s="172">
        <f t="shared" si="428"/>
        <v>3.1372199268560001E-10</v>
      </c>
      <c r="AV1658" s="185">
        <f t="shared" si="429"/>
        <v>9.0374854479999996E-3</v>
      </c>
      <c r="AW1658" s="121">
        <v>9.7365827999999998E-8</v>
      </c>
      <c r="AX1658" s="121">
        <v>2.9377620000000002E-10</v>
      </c>
      <c r="AY1658" s="121">
        <v>8.0263856000000006E-15</v>
      </c>
      <c r="AZ1658" s="121">
        <v>0</v>
      </c>
      <c r="BA1658" s="121">
        <v>0</v>
      </c>
      <c r="BB1658" s="121">
        <v>2.2939094000000001E-11</v>
      </c>
      <c r="BC1658" s="121">
        <v>1.451384E-8</v>
      </c>
      <c r="BD1658" s="121">
        <v>5.2312322999999998E-12</v>
      </c>
      <c r="BE1658" s="121">
        <v>1.4706533999999999E-11</v>
      </c>
      <c r="BF1658" s="121">
        <v>0</v>
      </c>
      <c r="BG1658" s="121">
        <v>0</v>
      </c>
      <c r="BH1658" s="121">
        <v>0</v>
      </c>
      <c r="BI1658" s="121">
        <v>0</v>
      </c>
      <c r="BJ1658" s="121">
        <v>0</v>
      </c>
      <c r="BK1658" s="121">
        <v>0</v>
      </c>
      <c r="BL1658" s="121">
        <v>0</v>
      </c>
      <c r="BM1658" s="121">
        <v>0</v>
      </c>
      <c r="BN1658" s="121">
        <v>1.6494248E-5</v>
      </c>
      <c r="BO1658" s="121">
        <v>9.0209912E-3</v>
      </c>
      <c r="BP1658" s="121">
        <v>0</v>
      </c>
      <c r="BQ1658" s="121">
        <v>0</v>
      </c>
      <c r="BR1658" s="121">
        <v>0</v>
      </c>
      <c r="BT1658" s="71">
        <v>6.7904553999999996E-6</v>
      </c>
      <c r="BU1658" s="71">
        <v>1.0139129E-7</v>
      </c>
      <c r="BV1658" s="71">
        <v>2.9254500000000001E-6</v>
      </c>
      <c r="BW1658" s="71">
        <v>4.0754005999999998E-10</v>
      </c>
      <c r="BX1658" s="71">
        <v>1.9127863999999999E-7</v>
      </c>
      <c r="BY1658" s="71">
        <v>0</v>
      </c>
      <c r="BZ1658" s="71">
        <v>0</v>
      </c>
      <c r="CA1658" s="71">
        <v>0</v>
      </c>
      <c r="CB1658" s="71">
        <v>0</v>
      </c>
      <c r="CC1658" s="71">
        <v>1.2432078E-9</v>
      </c>
      <c r="CD1658" s="71">
        <v>0</v>
      </c>
      <c r="CE1658" s="71">
        <v>0</v>
      </c>
      <c r="CF1658" s="71">
        <v>0</v>
      </c>
      <c r="CG1658" s="71">
        <v>1.7021447E-7</v>
      </c>
      <c r="CH1658" s="71">
        <v>3.4004702000000002E-6</v>
      </c>
      <c r="CI1658" s="71">
        <v>2.7620963E-14</v>
      </c>
      <c r="CJ1658" s="71">
        <v>0</v>
      </c>
      <c r="CL1658" s="186">
        <v>0</v>
      </c>
      <c r="CM1658" s="186">
        <v>0.10492007</v>
      </c>
      <c r="CN1658" s="187">
        <v>0</v>
      </c>
      <c r="CO1658" s="186">
        <v>6.9370443E-5</v>
      </c>
      <c r="CP1658" s="186">
        <v>0</v>
      </c>
      <c r="CQ1658" s="186">
        <v>0</v>
      </c>
      <c r="CR1658" s="186">
        <v>7.2415611000000002E-6</v>
      </c>
      <c r="CS1658" s="186">
        <v>0</v>
      </c>
      <c r="CT1658" s="186">
        <v>0</v>
      </c>
      <c r="CU1658" s="186">
        <v>0</v>
      </c>
    </row>
    <row r="1659" spans="1:99" ht="14.4">
      <c r="A1659" t="s">
        <v>3714</v>
      </c>
      <c r="B1659" s="92" t="s">
        <v>1864</v>
      </c>
      <c r="C1659" s="126" t="str">
        <f t="shared" si="425"/>
        <v>B.046.08.122</v>
      </c>
      <c r="D1659" s="11" t="s">
        <v>1865</v>
      </c>
      <c r="E1659" s="125" t="s">
        <v>1058</v>
      </c>
      <c r="F1659" s="128" t="str">
        <f t="shared" si="426"/>
        <v>Electricity Massachusetts production</v>
      </c>
      <c r="G1659" s="131">
        <f t="shared" si="436"/>
        <v>3.1181459703999999E-2</v>
      </c>
      <c r="H1659" s="183">
        <f t="shared" si="437"/>
        <v>2.0240439299999999E-3</v>
      </c>
      <c r="I1659" s="183">
        <f t="shared" si="438"/>
        <v>2.8676495299999999E-3</v>
      </c>
      <c r="J1659" s="184">
        <f t="shared" si="439"/>
        <v>4.6122243999999997E-5</v>
      </c>
      <c r="K1659" s="183">
        <v>2.6243644E-2</v>
      </c>
      <c r="L1659" s="146">
        <v>9.4667643000000004E-4</v>
      </c>
      <c r="M1659" s="146">
        <v>1.9209730999999999E-3</v>
      </c>
      <c r="N1659" s="146">
        <v>1.8002789999999999E-3</v>
      </c>
      <c r="O1659" s="146">
        <v>2.2376492999999999E-4</v>
      </c>
      <c r="P1659" s="146">
        <v>0</v>
      </c>
      <c r="Q1659" s="146">
        <v>0</v>
      </c>
      <c r="R1659" s="188">
        <v>0</v>
      </c>
      <c r="S1659" s="188">
        <v>4.6122243999999997E-5</v>
      </c>
      <c r="T1659" s="146">
        <v>0</v>
      </c>
      <c r="U1659" s="146">
        <v>0</v>
      </c>
      <c r="V1659" s="146">
        <v>0</v>
      </c>
      <c r="W1659" s="146">
        <v>0</v>
      </c>
      <c r="X1659" s="146">
        <v>0</v>
      </c>
      <c r="Z1659" s="157">
        <f t="shared" si="430"/>
        <v>0.17495762666666667</v>
      </c>
      <c r="AB1659" s="131">
        <f t="shared" si="431"/>
        <v>2.6243644E-2</v>
      </c>
      <c r="AC1659" s="131">
        <f t="shared" si="432"/>
        <v>4.8916934599999998E-3</v>
      </c>
      <c r="AD1659" s="131">
        <f t="shared" si="433"/>
        <v>2.8676495299999999E-3</v>
      </c>
      <c r="AE1659" s="131">
        <f t="shared" si="434"/>
        <v>2.8676495299999999E-3</v>
      </c>
      <c r="AF1659" s="131">
        <f t="shared" si="435"/>
        <v>4.6122243999999997E-5</v>
      </c>
      <c r="AH1659">
        <v>2.3239418000000001</v>
      </c>
      <c r="AI1659" s="71">
        <v>2.0177600999999998</v>
      </c>
      <c r="AJ1659" s="71">
        <v>0</v>
      </c>
      <c r="AK1659" s="71">
        <v>0</v>
      </c>
      <c r="AL1659" s="71">
        <v>9.1203180999999994E-2</v>
      </c>
      <c r="AM1659" s="71">
        <v>0.14835408999999999</v>
      </c>
      <c r="AN1659" s="71">
        <v>6.6624369000000003E-2</v>
      </c>
      <c r="AP1659" s="129">
        <v>3.3088791999999999E-3</v>
      </c>
      <c r="AQ1659" s="129">
        <v>3.0542981E-3</v>
      </c>
      <c r="AR1659" s="129">
        <v>1.4085756E-4</v>
      </c>
      <c r="AS1659" s="129">
        <v>1.1372362E-4</v>
      </c>
      <c r="AT1659" s="172">
        <f t="shared" si="427"/>
        <v>1.8311139877200001E-7</v>
      </c>
      <c r="AU1659" s="172">
        <f t="shared" si="428"/>
        <v>5.2092292225800008E-10</v>
      </c>
      <c r="AV1659" s="185">
        <f t="shared" si="429"/>
        <v>1.5927678019400003E-2</v>
      </c>
      <c r="AW1659" s="121">
        <v>1.6236068000000001E-7</v>
      </c>
      <c r="AX1659" s="121">
        <v>4.8988134999999998E-10</v>
      </c>
      <c r="AY1659" s="121">
        <v>1.3384258000000001E-14</v>
      </c>
      <c r="AZ1659" s="121">
        <v>0</v>
      </c>
      <c r="BA1659" s="121">
        <v>0</v>
      </c>
      <c r="BB1659" s="121">
        <v>4.8242771999999997E-11</v>
      </c>
      <c r="BC1659" s="121">
        <v>2.0702475999999999E-8</v>
      </c>
      <c r="BD1659" s="121">
        <v>1.1001705E-11</v>
      </c>
      <c r="BE1659" s="121">
        <v>2.0026483E-11</v>
      </c>
      <c r="BF1659" s="121">
        <v>0</v>
      </c>
      <c r="BG1659" s="121">
        <v>0</v>
      </c>
      <c r="BH1659" s="121">
        <v>0</v>
      </c>
      <c r="BI1659" s="121">
        <v>0</v>
      </c>
      <c r="BJ1659" s="121">
        <v>0</v>
      </c>
      <c r="BK1659" s="121">
        <v>0</v>
      </c>
      <c r="BL1659" s="121">
        <v>0</v>
      </c>
      <c r="BM1659" s="121">
        <v>0</v>
      </c>
      <c r="BN1659" s="121">
        <v>1.7680193999999999E-6</v>
      </c>
      <c r="BO1659" s="121">
        <v>1.5925910000000001E-2</v>
      </c>
      <c r="BP1659" s="121">
        <v>0</v>
      </c>
      <c r="BQ1659" s="121">
        <v>0</v>
      </c>
      <c r="BR1659" s="121">
        <v>0</v>
      </c>
      <c r="BT1659" s="71">
        <v>8.0145524999999995E-6</v>
      </c>
      <c r="BU1659" s="71">
        <v>1.3806863E-7</v>
      </c>
      <c r="BV1659" s="71">
        <v>4.8782827999999998E-6</v>
      </c>
      <c r="BW1659" s="71">
        <v>8.5708975999999995E-10</v>
      </c>
      <c r="BX1659" s="71">
        <v>3.1401943E-7</v>
      </c>
      <c r="BY1659" s="71">
        <v>0</v>
      </c>
      <c r="BZ1659" s="71">
        <v>0</v>
      </c>
      <c r="CA1659" s="71">
        <v>0</v>
      </c>
      <c r="CB1659" s="71">
        <v>0</v>
      </c>
      <c r="CC1659" s="71">
        <v>2.6145667000000002E-9</v>
      </c>
      <c r="CD1659" s="71">
        <v>0</v>
      </c>
      <c r="CE1659" s="71">
        <v>0</v>
      </c>
      <c r="CF1659" s="71">
        <v>0</v>
      </c>
      <c r="CG1659" s="71">
        <v>3.5309559E-7</v>
      </c>
      <c r="CH1659" s="71">
        <v>2.3276143000000002E-6</v>
      </c>
      <c r="CI1659" s="71">
        <v>5.848873E-14</v>
      </c>
      <c r="CJ1659" s="71">
        <v>0</v>
      </c>
      <c r="CL1659" s="186">
        <v>0</v>
      </c>
      <c r="CM1659" s="186">
        <v>0.17495763</v>
      </c>
      <c r="CN1659" s="187">
        <v>0</v>
      </c>
      <c r="CO1659" s="186">
        <v>9.4464545E-5</v>
      </c>
      <c r="CP1659" s="186">
        <v>0</v>
      </c>
      <c r="CQ1659" s="186">
        <v>0</v>
      </c>
      <c r="CR1659" s="186">
        <v>1.1353005E-5</v>
      </c>
      <c r="CS1659" s="186">
        <v>0</v>
      </c>
      <c r="CT1659" s="186">
        <v>0</v>
      </c>
      <c r="CU1659" s="186">
        <v>0</v>
      </c>
    </row>
    <row r="1660" spans="1:99" ht="14.4">
      <c r="A1660" t="s">
        <v>3715</v>
      </c>
      <c r="B1660" s="92" t="s">
        <v>1864</v>
      </c>
      <c r="C1660" s="126" t="str">
        <f t="shared" si="425"/>
        <v>B.046.08.123</v>
      </c>
      <c r="D1660" s="11" t="s">
        <v>1865</v>
      </c>
      <c r="E1660" s="125" t="s">
        <v>1058</v>
      </c>
      <c r="F1660" s="128" t="str">
        <f t="shared" si="426"/>
        <v>Electricity Michigan1 production</v>
      </c>
      <c r="G1660" s="131">
        <f t="shared" si="436"/>
        <v>3.3586472623999997E-2</v>
      </c>
      <c r="H1660" s="183">
        <f t="shared" si="437"/>
        <v>1.4378954599999999E-3</v>
      </c>
      <c r="I1660" s="183">
        <f t="shared" si="438"/>
        <v>2.6706858999999998E-3</v>
      </c>
      <c r="J1660" s="184">
        <f t="shared" si="439"/>
        <v>6.0687532640000003E-3</v>
      </c>
      <c r="K1660" s="183">
        <v>2.3409137999999999E-2</v>
      </c>
      <c r="L1660" s="146">
        <v>1.2686258000000001E-3</v>
      </c>
      <c r="M1660" s="146">
        <v>1.4020600999999999E-3</v>
      </c>
      <c r="N1660" s="146">
        <v>1.2938384E-3</v>
      </c>
      <c r="O1660" s="188">
        <v>1.4405706000000001E-4</v>
      </c>
      <c r="P1660" s="146">
        <v>0</v>
      </c>
      <c r="Q1660" s="146">
        <v>0</v>
      </c>
      <c r="R1660" s="188">
        <v>0</v>
      </c>
      <c r="S1660" s="188">
        <v>2.6256063999999999E-5</v>
      </c>
      <c r="T1660" s="146">
        <v>0</v>
      </c>
      <c r="U1660" s="146">
        <v>6.0424972E-3</v>
      </c>
      <c r="V1660" s="146">
        <v>0</v>
      </c>
      <c r="W1660" s="146">
        <v>0</v>
      </c>
      <c r="X1660" s="146">
        <v>0</v>
      </c>
      <c r="Z1660" s="157">
        <f t="shared" si="430"/>
        <v>0.15606091999999999</v>
      </c>
      <c r="AB1660" s="131">
        <f t="shared" si="431"/>
        <v>2.3409137999999999E-2</v>
      </c>
      <c r="AC1660" s="131">
        <f t="shared" si="432"/>
        <v>4.1085813599999995E-3</v>
      </c>
      <c r="AD1660" s="131">
        <f t="shared" si="433"/>
        <v>2.6706858999999998E-3</v>
      </c>
      <c r="AE1660" s="131">
        <f t="shared" si="434"/>
        <v>2.6706858999999998E-3</v>
      </c>
      <c r="AF1660" s="131">
        <f t="shared" si="435"/>
        <v>6.0687532640000003E-3</v>
      </c>
      <c r="AH1660">
        <v>2.8612844000000002</v>
      </c>
      <c r="AI1660" s="71">
        <v>1.8721901999999999</v>
      </c>
      <c r="AJ1660" s="71">
        <v>0.83715943000000004</v>
      </c>
      <c r="AK1660" s="71">
        <v>0</v>
      </c>
      <c r="AL1660" s="71">
        <v>4.3191030999999998E-2</v>
      </c>
      <c r="AM1660" s="71">
        <v>9.6607498999999999E-2</v>
      </c>
      <c r="AN1660" s="71">
        <v>1.213618E-2</v>
      </c>
      <c r="AP1660" s="129">
        <v>3.0422598000000001E-3</v>
      </c>
      <c r="AQ1660" s="129">
        <v>2.8382405999999999E-3</v>
      </c>
      <c r="AR1660" s="129">
        <v>1.2755484E-4</v>
      </c>
      <c r="AS1660" s="129">
        <v>7.6464309000000004E-5</v>
      </c>
      <c r="AT1660" s="172">
        <f t="shared" si="427"/>
        <v>1.7015831448699999E-7</v>
      </c>
      <c r="AU1660" s="172">
        <f t="shared" si="428"/>
        <v>4.7172647596099992E-10</v>
      </c>
      <c r="AV1660" s="185">
        <f t="shared" si="429"/>
        <v>1.0709286910099999E-2</v>
      </c>
      <c r="AW1660" s="121">
        <v>1.4482454E-7</v>
      </c>
      <c r="AX1660" s="121">
        <v>4.3697057999999999E-10</v>
      </c>
      <c r="AY1660" s="121">
        <v>1.1938661E-14</v>
      </c>
      <c r="AZ1660" s="121">
        <v>0</v>
      </c>
      <c r="BA1660" s="121">
        <v>0</v>
      </c>
      <c r="BB1660" s="121">
        <v>3.4671487E-11</v>
      </c>
      <c r="BC1660" s="121">
        <v>2.5299103E-8</v>
      </c>
      <c r="BD1660" s="121">
        <v>7.9067903000000003E-12</v>
      </c>
      <c r="BE1660" s="121">
        <v>2.6837167000000001E-11</v>
      </c>
      <c r="BF1660" s="121">
        <v>0</v>
      </c>
      <c r="BG1660" s="121">
        <v>0</v>
      </c>
      <c r="BH1660" s="121">
        <v>0</v>
      </c>
      <c r="BI1660" s="121">
        <v>0</v>
      </c>
      <c r="BJ1660" s="121">
        <v>0</v>
      </c>
      <c r="BK1660" s="121">
        <v>0</v>
      </c>
      <c r="BL1660" s="121">
        <v>0</v>
      </c>
      <c r="BM1660" s="121">
        <v>0</v>
      </c>
      <c r="BN1660" s="121">
        <v>9.7219100999999998E-6</v>
      </c>
      <c r="BO1660" s="121">
        <v>1.0699564999999999E-2</v>
      </c>
      <c r="BP1660" s="121">
        <v>0</v>
      </c>
      <c r="BQ1660" s="121">
        <v>0</v>
      </c>
      <c r="BR1660" s="121">
        <v>0</v>
      </c>
      <c r="BT1660" s="71">
        <v>8.3486911000000005E-6</v>
      </c>
      <c r="BU1660" s="71">
        <v>1.8502354E-7</v>
      </c>
      <c r="BV1660" s="71">
        <v>4.3513925999999998E-6</v>
      </c>
      <c r="BW1660" s="71">
        <v>6.1597987000000002E-10</v>
      </c>
      <c r="BX1660" s="71">
        <v>2.8135286000000001E-7</v>
      </c>
      <c r="BY1660" s="71">
        <v>0</v>
      </c>
      <c r="BZ1660" s="71">
        <v>0</v>
      </c>
      <c r="CA1660" s="71">
        <v>0</v>
      </c>
      <c r="CB1660" s="71">
        <v>0</v>
      </c>
      <c r="CC1660" s="71">
        <v>1.8790570000000002E-9</v>
      </c>
      <c r="CD1660" s="71">
        <v>0</v>
      </c>
      <c r="CE1660" s="71">
        <v>0</v>
      </c>
      <c r="CF1660" s="71">
        <v>0</v>
      </c>
      <c r="CG1660" s="71">
        <v>2.5933469999999998E-7</v>
      </c>
      <c r="CH1660" s="71">
        <v>3.2690923000000002E-6</v>
      </c>
      <c r="CI1660" s="71">
        <v>3.3295946999999998E-14</v>
      </c>
      <c r="CJ1660" s="71">
        <v>0</v>
      </c>
      <c r="CL1660" s="186">
        <v>0</v>
      </c>
      <c r="CM1660" s="186">
        <v>0.15606091999999999</v>
      </c>
      <c r="CN1660" s="187">
        <v>0</v>
      </c>
      <c r="CO1660" s="186">
        <v>1.2659041000000001E-4</v>
      </c>
      <c r="CP1660" s="186">
        <v>0</v>
      </c>
      <c r="CQ1660" s="186">
        <v>0</v>
      </c>
      <c r="CR1660" s="186">
        <v>1.1328525E-5</v>
      </c>
      <c r="CS1660" s="186">
        <v>0</v>
      </c>
      <c r="CT1660" s="186">
        <v>0</v>
      </c>
      <c r="CU1660" s="186">
        <v>0</v>
      </c>
    </row>
    <row r="1661" spans="1:99" ht="14.4">
      <c r="A1661" t="s">
        <v>3716</v>
      </c>
      <c r="B1661" s="92" t="s">
        <v>1864</v>
      </c>
      <c r="C1661" s="126" t="str">
        <f t="shared" si="425"/>
        <v>B.046.08.124</v>
      </c>
      <c r="D1661" s="11" t="s">
        <v>1865</v>
      </c>
      <c r="E1661" s="125" t="s">
        <v>1058</v>
      </c>
      <c r="F1661" s="128" t="str">
        <f t="shared" si="426"/>
        <v>Electricity Minnesota production</v>
      </c>
      <c r="G1661" s="131">
        <f t="shared" si="436"/>
        <v>2.7868380582000002E-2</v>
      </c>
      <c r="H1661" s="183">
        <f t="shared" si="437"/>
        <v>1.032838623E-3</v>
      </c>
      <c r="I1661" s="183">
        <f t="shared" si="438"/>
        <v>1.9674955200000002E-3</v>
      </c>
      <c r="J1661" s="184">
        <f t="shared" si="439"/>
        <v>5.6013104390000004E-3</v>
      </c>
      <c r="K1661" s="183">
        <v>1.9266736E-2</v>
      </c>
      <c r="L1661" s="146">
        <v>9.2745162000000005E-4</v>
      </c>
      <c r="M1661" s="146">
        <v>1.0400438999999999E-3</v>
      </c>
      <c r="N1661" s="188">
        <v>9.4249304000000003E-4</v>
      </c>
      <c r="O1661" s="188">
        <v>9.0345583000000005E-5</v>
      </c>
      <c r="P1661" s="146">
        <v>0</v>
      </c>
      <c r="Q1661" s="146">
        <v>0</v>
      </c>
      <c r="R1661" s="146">
        <v>0</v>
      </c>
      <c r="S1661" s="188">
        <v>9.0605838999999999E-5</v>
      </c>
      <c r="T1661" s="146">
        <v>0</v>
      </c>
      <c r="U1661" s="146">
        <v>5.5107046000000002E-3</v>
      </c>
      <c r="V1661" s="146">
        <v>0</v>
      </c>
      <c r="W1661" s="146">
        <v>0</v>
      </c>
      <c r="X1661" s="146">
        <v>0</v>
      </c>
      <c r="Z1661" s="157">
        <f t="shared" si="430"/>
        <v>0.12844490666666666</v>
      </c>
      <c r="AB1661" s="131">
        <f t="shared" si="431"/>
        <v>1.9266736E-2</v>
      </c>
      <c r="AC1661" s="131">
        <f t="shared" si="432"/>
        <v>3.0003341430000002E-3</v>
      </c>
      <c r="AD1661" s="131">
        <f t="shared" si="433"/>
        <v>1.9674955200000002E-3</v>
      </c>
      <c r="AE1661" s="131">
        <f t="shared" si="434"/>
        <v>1.9674955200000002E-3</v>
      </c>
      <c r="AF1661" s="131">
        <f t="shared" si="435"/>
        <v>5.6013104390000004E-3</v>
      </c>
      <c r="AH1661">
        <v>2.52434</v>
      </c>
      <c r="AI1661" s="71">
        <v>1.4075593</v>
      </c>
      <c r="AJ1661" s="71">
        <v>0.76348207999999995</v>
      </c>
      <c r="AK1661" s="71">
        <v>0</v>
      </c>
      <c r="AL1661" s="71">
        <v>2.6188537000000001E-2</v>
      </c>
      <c r="AM1661" s="71">
        <v>0.31410751999999997</v>
      </c>
      <c r="AN1661" s="71">
        <v>1.3002599E-2</v>
      </c>
      <c r="AP1661" s="129">
        <v>2.4427905E-3</v>
      </c>
      <c r="AQ1661" s="129">
        <v>2.2932110999999999E-3</v>
      </c>
      <c r="AR1661" s="129">
        <v>1.0411348E-4</v>
      </c>
      <c r="AS1661" s="129">
        <v>4.5465895999999997E-5</v>
      </c>
      <c r="AT1661" s="172">
        <f t="shared" si="427"/>
        <v>1.37482684349E-7</v>
      </c>
      <c r="AU1661" s="172">
        <f t="shared" si="428"/>
        <v>3.8503504773549998E-10</v>
      </c>
      <c r="AV1661" s="185">
        <f t="shared" si="429"/>
        <v>6.367772618E-3</v>
      </c>
      <c r="AW1661" s="121">
        <v>1.1919687999999999E-7</v>
      </c>
      <c r="AX1661" s="121">
        <v>3.5964574999999998E-10</v>
      </c>
      <c r="AY1661" s="121">
        <v>9.8260354999999998E-15</v>
      </c>
      <c r="AZ1661" s="121">
        <v>0</v>
      </c>
      <c r="BA1661" s="121">
        <v>0</v>
      </c>
      <c r="BB1661" s="121">
        <v>2.5256349000000001E-11</v>
      </c>
      <c r="BC1661" s="121">
        <v>1.8260547999999999E-8</v>
      </c>
      <c r="BD1661" s="121">
        <v>5.7596796999999998E-12</v>
      </c>
      <c r="BE1661" s="121">
        <v>1.9619791999999999E-11</v>
      </c>
      <c r="BF1661" s="121">
        <v>0</v>
      </c>
      <c r="BG1661" s="121">
        <v>0</v>
      </c>
      <c r="BH1661" s="121">
        <v>0</v>
      </c>
      <c r="BI1661" s="121">
        <v>0</v>
      </c>
      <c r="BJ1661" s="121">
        <v>0</v>
      </c>
      <c r="BK1661" s="121">
        <v>0</v>
      </c>
      <c r="BL1661" s="121">
        <v>0</v>
      </c>
      <c r="BM1661" s="121">
        <v>0</v>
      </c>
      <c r="BN1661" s="121">
        <v>1.1421618E-5</v>
      </c>
      <c r="BO1661" s="121">
        <v>6.3563509999999997E-3</v>
      </c>
      <c r="BP1661" s="121">
        <v>0</v>
      </c>
      <c r="BQ1661" s="121">
        <v>0</v>
      </c>
      <c r="BR1661" s="121">
        <v>0</v>
      </c>
      <c r="BT1661" s="71">
        <v>6.7424306000000001E-6</v>
      </c>
      <c r="BU1661" s="71">
        <v>1.3526477E-7</v>
      </c>
      <c r="BV1661" s="71">
        <v>3.5813849E-6</v>
      </c>
      <c r="BW1661" s="71">
        <v>4.4870884E-10</v>
      </c>
      <c r="BX1661" s="71">
        <v>1.9228878E-7</v>
      </c>
      <c r="BY1661" s="71">
        <v>0</v>
      </c>
      <c r="BZ1661" s="71">
        <v>0</v>
      </c>
      <c r="CA1661" s="71">
        <v>0</v>
      </c>
      <c r="CB1661" s="71">
        <v>0</v>
      </c>
      <c r="CC1661" s="71">
        <v>1.3687939E-9</v>
      </c>
      <c r="CD1661" s="71">
        <v>0</v>
      </c>
      <c r="CE1661" s="71">
        <v>0</v>
      </c>
      <c r="CF1661" s="71">
        <v>0</v>
      </c>
      <c r="CG1661" s="71">
        <v>1.8894312999999999E-7</v>
      </c>
      <c r="CH1661" s="71">
        <v>2.6427314000000001E-6</v>
      </c>
      <c r="CI1661" s="71">
        <v>1.1489945000000001E-13</v>
      </c>
      <c r="CJ1661" s="71">
        <v>0</v>
      </c>
      <c r="CL1661" s="186">
        <v>0</v>
      </c>
      <c r="CM1661" s="186">
        <v>0.12844491</v>
      </c>
      <c r="CN1661" s="187">
        <v>0</v>
      </c>
      <c r="CO1661" s="186">
        <v>9.2546187999999999E-5</v>
      </c>
      <c r="CP1661" s="186">
        <v>0</v>
      </c>
      <c r="CQ1661" s="186">
        <v>0</v>
      </c>
      <c r="CR1661" s="186">
        <v>7.9086064000000003E-6</v>
      </c>
      <c r="CS1661" s="186">
        <v>0</v>
      </c>
      <c r="CT1661" s="186">
        <v>0</v>
      </c>
      <c r="CU1661" s="186">
        <v>0</v>
      </c>
    </row>
    <row r="1662" spans="1:99" ht="14.4">
      <c r="A1662" t="s">
        <v>3717</v>
      </c>
      <c r="B1662" s="92" t="s">
        <v>1864</v>
      </c>
      <c r="C1662" s="126" t="str">
        <f t="shared" si="425"/>
        <v>B.046.08.125</v>
      </c>
      <c r="D1662" s="11" t="s">
        <v>1865</v>
      </c>
      <c r="E1662" s="125" t="s">
        <v>1058</v>
      </c>
      <c r="F1662" s="128" t="str">
        <f t="shared" si="426"/>
        <v>Electricity Mississippi production</v>
      </c>
      <c r="G1662" s="131">
        <f t="shared" si="436"/>
        <v>3.2788625162900001E-2</v>
      </c>
      <c r="H1662" s="183">
        <f t="shared" si="437"/>
        <v>1.59439473E-3</v>
      </c>
      <c r="I1662" s="183">
        <f t="shared" si="438"/>
        <v>2.5814900000000001E-3</v>
      </c>
      <c r="J1662" s="184">
        <f t="shared" si="439"/>
        <v>4.2688374328999999E-3</v>
      </c>
      <c r="K1662" s="183">
        <v>2.4343903E-2</v>
      </c>
      <c r="L1662" s="146">
        <v>1.1366874000000001E-3</v>
      </c>
      <c r="M1662" s="146">
        <v>1.4448026E-3</v>
      </c>
      <c r="N1662" s="188">
        <v>1.4032062E-3</v>
      </c>
      <c r="O1662" s="188">
        <v>1.9118853000000001E-4</v>
      </c>
      <c r="P1662" s="146">
        <v>0</v>
      </c>
      <c r="Q1662" s="146">
        <v>0</v>
      </c>
      <c r="R1662" s="146">
        <v>0</v>
      </c>
      <c r="S1662" s="188">
        <v>2.4758329E-6</v>
      </c>
      <c r="T1662" s="146">
        <v>0</v>
      </c>
      <c r="U1662" s="146">
        <v>4.2663616E-3</v>
      </c>
      <c r="V1662" s="146">
        <v>0</v>
      </c>
      <c r="W1662" s="146">
        <v>0</v>
      </c>
      <c r="X1662" s="146">
        <v>0</v>
      </c>
      <c r="Z1662" s="157">
        <f t="shared" si="430"/>
        <v>0.16229268666666669</v>
      </c>
      <c r="AB1662" s="131">
        <f t="shared" si="431"/>
        <v>2.4343903E-2</v>
      </c>
      <c r="AC1662" s="131">
        <f t="shared" si="432"/>
        <v>4.1758847300000001E-3</v>
      </c>
      <c r="AD1662" s="131">
        <f t="shared" si="433"/>
        <v>2.5814900000000001E-3</v>
      </c>
      <c r="AE1662" s="131">
        <f t="shared" si="434"/>
        <v>2.5814900000000001E-3</v>
      </c>
      <c r="AF1662" s="131">
        <f t="shared" si="435"/>
        <v>4.2688374328999999E-3</v>
      </c>
      <c r="AH1662">
        <v>2.8084972000000001</v>
      </c>
      <c r="AI1662" s="71">
        <v>2.2076842000000001</v>
      </c>
      <c r="AJ1662" s="71">
        <v>0.59108424000000004</v>
      </c>
      <c r="AK1662" s="71">
        <v>0</v>
      </c>
      <c r="AL1662" s="71">
        <v>3.9759006E-4</v>
      </c>
      <c r="AM1662" s="71">
        <v>9.3311521999999997E-3</v>
      </c>
      <c r="AN1662" s="71">
        <v>0</v>
      </c>
      <c r="AP1662" s="129">
        <v>3.1544976999999998E-3</v>
      </c>
      <c r="AQ1662" s="129">
        <v>2.9071152000000001E-3</v>
      </c>
      <c r="AR1662" s="129">
        <v>1.3169917000000001E-4</v>
      </c>
      <c r="AS1662" s="129">
        <v>1.1568331E-4</v>
      </c>
      <c r="AT1662" s="172">
        <f t="shared" si="427"/>
        <v>1.7428748225799999E-7</v>
      </c>
      <c r="AU1662" s="172">
        <f t="shared" si="428"/>
        <v>4.8705315958999997E-10</v>
      </c>
      <c r="AV1662" s="185">
        <f t="shared" si="429"/>
        <v>1.6202143516099998E-2</v>
      </c>
      <c r="AW1662" s="121">
        <v>1.5060761000000001E-7</v>
      </c>
      <c r="AX1662" s="121">
        <v>4.5441952E-10</v>
      </c>
      <c r="AY1662" s="121">
        <v>1.2415390000000001E-14</v>
      </c>
      <c r="AZ1662" s="121">
        <v>0</v>
      </c>
      <c r="BA1662" s="121">
        <v>0</v>
      </c>
      <c r="BB1662" s="121">
        <v>3.7602258000000003E-11</v>
      </c>
      <c r="BC1662" s="121">
        <v>2.3642270000000001E-8</v>
      </c>
      <c r="BD1662" s="121">
        <v>8.5751492000000006E-12</v>
      </c>
      <c r="BE1662" s="121">
        <v>2.4046075E-11</v>
      </c>
      <c r="BF1662" s="121">
        <v>0</v>
      </c>
      <c r="BG1662" s="121">
        <v>0</v>
      </c>
      <c r="BH1662" s="121">
        <v>0</v>
      </c>
      <c r="BI1662" s="121">
        <v>0</v>
      </c>
      <c r="BJ1662" s="121">
        <v>0</v>
      </c>
      <c r="BK1662" s="121">
        <v>0</v>
      </c>
      <c r="BL1662" s="121">
        <v>0</v>
      </c>
      <c r="BM1662" s="121">
        <v>0</v>
      </c>
      <c r="BN1662" s="121">
        <v>6.2485160999999999E-6</v>
      </c>
      <c r="BO1662" s="121">
        <v>1.6195894999999998E-2</v>
      </c>
      <c r="BP1662" s="121">
        <v>0</v>
      </c>
      <c r="BQ1662" s="121">
        <v>0</v>
      </c>
      <c r="BR1662" s="121">
        <v>0</v>
      </c>
      <c r="BT1662" s="71">
        <v>8.5931235000000001E-6</v>
      </c>
      <c r="BU1662" s="71">
        <v>1.657809E-7</v>
      </c>
      <c r="BV1662" s="71">
        <v>4.5251506999999998E-6</v>
      </c>
      <c r="BW1662" s="71">
        <v>6.6804848999999998E-10</v>
      </c>
      <c r="BX1662" s="71">
        <v>3.0768849E-7</v>
      </c>
      <c r="BY1662" s="71">
        <v>0</v>
      </c>
      <c r="BZ1662" s="71">
        <v>0</v>
      </c>
      <c r="CA1662" s="71">
        <v>0</v>
      </c>
      <c r="CB1662" s="71">
        <v>0</v>
      </c>
      <c r="CC1662" s="71">
        <v>2.0378932000000001E-9</v>
      </c>
      <c r="CD1662" s="71">
        <v>0</v>
      </c>
      <c r="CE1662" s="71">
        <v>0</v>
      </c>
      <c r="CF1662" s="71">
        <v>0</v>
      </c>
      <c r="CG1662" s="71">
        <v>2.7899185000000003E-7</v>
      </c>
      <c r="CH1662" s="71">
        <v>3.3128055999999998E-6</v>
      </c>
      <c r="CI1662" s="71">
        <v>3.1396634E-15</v>
      </c>
      <c r="CJ1662" s="71">
        <v>0</v>
      </c>
      <c r="CL1662" s="186">
        <v>0</v>
      </c>
      <c r="CM1662" s="186">
        <v>0.16229268999999999</v>
      </c>
      <c r="CN1662" s="187">
        <v>0</v>
      </c>
      <c r="CO1662" s="186">
        <v>1.1342488E-4</v>
      </c>
      <c r="CP1662" s="186">
        <v>0</v>
      </c>
      <c r="CQ1662" s="186">
        <v>0</v>
      </c>
      <c r="CR1662" s="186">
        <v>1.1699313000000001E-5</v>
      </c>
      <c r="CS1662" s="186">
        <v>0</v>
      </c>
      <c r="CT1662" s="186">
        <v>0</v>
      </c>
      <c r="CU1662" s="186">
        <v>0</v>
      </c>
    </row>
    <row r="1663" spans="1:99" ht="14.4">
      <c r="A1663" t="s">
        <v>3718</v>
      </c>
      <c r="B1663" s="92" t="s">
        <v>1864</v>
      </c>
      <c r="C1663" s="126" t="str">
        <f t="shared" si="425"/>
        <v>B.046.08.126</v>
      </c>
      <c r="D1663" s="11" t="s">
        <v>1865</v>
      </c>
      <c r="E1663" s="125" t="s">
        <v>1058</v>
      </c>
      <c r="F1663" s="128" t="str">
        <f t="shared" si="426"/>
        <v>Electricity Missouri production</v>
      </c>
      <c r="G1663" s="131">
        <f t="shared" si="436"/>
        <v>4.2639622259000004E-2</v>
      </c>
      <c r="H1663" s="183">
        <f t="shared" si="437"/>
        <v>1.2256152540000001E-3</v>
      </c>
      <c r="I1663" s="183">
        <f t="shared" si="438"/>
        <v>4.3796075000000004E-3</v>
      </c>
      <c r="J1663" s="184">
        <f t="shared" si="439"/>
        <v>3.592719505E-3</v>
      </c>
      <c r="K1663" s="183">
        <v>3.3441680000000001E-2</v>
      </c>
      <c r="L1663" s="146">
        <v>3.0933656E-3</v>
      </c>
      <c r="M1663" s="146">
        <v>1.2862418999999999E-3</v>
      </c>
      <c r="N1663" s="146">
        <v>1.1359234E-3</v>
      </c>
      <c r="O1663" s="188">
        <v>8.9691853999999995E-5</v>
      </c>
      <c r="P1663" s="146">
        <v>0</v>
      </c>
      <c r="Q1663" s="146">
        <v>0</v>
      </c>
      <c r="R1663" s="188">
        <v>0</v>
      </c>
      <c r="S1663" s="188">
        <v>3.3796605000000001E-5</v>
      </c>
      <c r="T1663" s="146">
        <v>0</v>
      </c>
      <c r="U1663" s="146">
        <v>3.5589228999999998E-3</v>
      </c>
      <c r="V1663" s="146">
        <v>0</v>
      </c>
      <c r="W1663" s="146">
        <v>0</v>
      </c>
      <c r="X1663" s="146">
        <v>0</v>
      </c>
      <c r="Z1663" s="157">
        <f t="shared" si="430"/>
        <v>0.22294453333333336</v>
      </c>
      <c r="AB1663" s="131">
        <f t="shared" si="431"/>
        <v>3.3441680000000001E-2</v>
      </c>
      <c r="AC1663" s="131">
        <f t="shared" si="432"/>
        <v>5.6052227540000004E-3</v>
      </c>
      <c r="AD1663" s="131">
        <f t="shared" si="433"/>
        <v>4.3796075000000004E-3</v>
      </c>
      <c r="AE1663" s="131">
        <f t="shared" si="434"/>
        <v>4.3796075000000004E-3</v>
      </c>
      <c r="AF1663" s="131">
        <f t="shared" si="435"/>
        <v>3.592719505E-3</v>
      </c>
      <c r="AH1663">
        <v>3.0662186999999999</v>
      </c>
      <c r="AI1663" s="71">
        <v>2.4484466999999999</v>
      </c>
      <c r="AJ1663" s="71">
        <v>0.49307194999999998</v>
      </c>
      <c r="AK1663" s="71">
        <v>0</v>
      </c>
      <c r="AL1663" s="71">
        <v>2.9715953000000002E-3</v>
      </c>
      <c r="AM1663" s="71">
        <v>0.10937296000000001</v>
      </c>
      <c r="AN1663" s="71">
        <v>1.2355415E-2</v>
      </c>
      <c r="AP1663" s="129">
        <v>4.6476905999999997E-3</v>
      </c>
      <c r="AQ1663" s="129">
        <v>4.4119989000000002E-3</v>
      </c>
      <c r="AR1663" s="129">
        <v>1.8837203999999999E-4</v>
      </c>
      <c r="AS1663" s="129">
        <v>4.7319678E-5</v>
      </c>
      <c r="AT1663" s="172">
        <f t="shared" si="427"/>
        <v>2.6450832677800002E-7</v>
      </c>
      <c r="AU1663" s="172">
        <f t="shared" si="428"/>
        <v>6.9664216645699998E-10</v>
      </c>
      <c r="AV1663" s="185">
        <f t="shared" si="429"/>
        <v>6.6274058677999997E-3</v>
      </c>
      <c r="AW1663" s="121">
        <v>2.0689252999999999E-7</v>
      </c>
      <c r="AX1663" s="121">
        <v>6.2424469999999995E-10</v>
      </c>
      <c r="AY1663" s="121">
        <v>1.7055257000000001E-14</v>
      </c>
      <c r="AZ1663" s="121">
        <v>0</v>
      </c>
      <c r="BA1663" s="121">
        <v>0</v>
      </c>
      <c r="BB1663" s="121">
        <v>3.0439778000000001E-11</v>
      </c>
      <c r="BC1663" s="121">
        <v>5.7585357E-8</v>
      </c>
      <c r="BD1663" s="121">
        <v>6.9417542000000004E-12</v>
      </c>
      <c r="BE1663" s="121">
        <v>6.5438657000000002E-11</v>
      </c>
      <c r="BF1663" s="121">
        <v>0</v>
      </c>
      <c r="BG1663" s="121">
        <v>0</v>
      </c>
      <c r="BH1663" s="121">
        <v>0</v>
      </c>
      <c r="BI1663" s="121">
        <v>0</v>
      </c>
      <c r="BJ1663" s="121">
        <v>0</v>
      </c>
      <c r="BK1663" s="121">
        <v>0</v>
      </c>
      <c r="BL1663" s="121">
        <v>0</v>
      </c>
      <c r="BM1663" s="121">
        <v>0</v>
      </c>
      <c r="BN1663" s="121">
        <v>6.4287678000000003E-6</v>
      </c>
      <c r="BO1663" s="121">
        <v>6.6209770999999997E-3</v>
      </c>
      <c r="BP1663" s="121">
        <v>0</v>
      </c>
      <c r="BQ1663" s="121">
        <v>0</v>
      </c>
      <c r="BR1663" s="121">
        <v>0</v>
      </c>
      <c r="BT1663" s="71">
        <v>1.0936045E-5</v>
      </c>
      <c r="BU1663" s="71">
        <v>4.5115388000000001E-7</v>
      </c>
      <c r="BV1663" s="71">
        <v>6.2162851999999998E-6</v>
      </c>
      <c r="BW1663" s="71">
        <v>5.4079856000000003E-10</v>
      </c>
      <c r="BX1663" s="71">
        <v>4.5191236000000001E-7</v>
      </c>
      <c r="BY1663" s="71">
        <v>0</v>
      </c>
      <c r="BZ1663" s="71">
        <v>0</v>
      </c>
      <c r="CA1663" s="71">
        <v>0</v>
      </c>
      <c r="CB1663" s="71">
        <v>0</v>
      </c>
      <c r="CC1663" s="71">
        <v>1.6497151000000001E-9</v>
      </c>
      <c r="CD1663" s="71">
        <v>0</v>
      </c>
      <c r="CE1663" s="71">
        <v>0</v>
      </c>
      <c r="CF1663" s="71">
        <v>0</v>
      </c>
      <c r="CG1663" s="71">
        <v>2.4642375E-7</v>
      </c>
      <c r="CH1663" s="71">
        <v>3.5680791000000002E-6</v>
      </c>
      <c r="CI1663" s="71">
        <v>4.2858289999999999E-14</v>
      </c>
      <c r="CJ1663" s="71">
        <v>0</v>
      </c>
      <c r="CL1663" s="186">
        <v>0</v>
      </c>
      <c r="CM1663" s="186">
        <v>0.22294453</v>
      </c>
      <c r="CN1663" s="187">
        <v>0</v>
      </c>
      <c r="CO1663" s="186">
        <v>3.0867291000000001E-4</v>
      </c>
      <c r="CP1663" s="186">
        <v>0</v>
      </c>
      <c r="CQ1663" s="186">
        <v>0</v>
      </c>
      <c r="CR1663" s="186">
        <v>2.1100046E-5</v>
      </c>
      <c r="CS1663" s="186">
        <v>0</v>
      </c>
      <c r="CT1663" s="186">
        <v>0</v>
      </c>
      <c r="CU1663" s="186">
        <v>0</v>
      </c>
    </row>
    <row r="1664" spans="1:99" ht="14.4">
      <c r="A1664" t="s">
        <v>3719</v>
      </c>
      <c r="B1664" s="92" t="s">
        <v>1864</v>
      </c>
      <c r="C1664" s="126" t="str">
        <f t="shared" ref="C1664:C1737" si="440">MID(A1664,1,12)</f>
        <v>B.046.08.127</v>
      </c>
      <c r="D1664" s="11" t="s">
        <v>1865</v>
      </c>
      <c r="E1664" s="125" t="s">
        <v>1058</v>
      </c>
      <c r="F1664" s="128" t="str">
        <f t="shared" ref="F1664:F1737" si="441">MID(A1664, 21,85)</f>
        <v>Electricity Montana production</v>
      </c>
      <c r="G1664" s="131">
        <f t="shared" si="436"/>
        <v>2.7332754088E-2</v>
      </c>
      <c r="H1664" s="183">
        <f t="shared" si="437"/>
        <v>9.1858030800000007E-4</v>
      </c>
      <c r="I1664" s="183">
        <f t="shared" si="438"/>
        <v>1.97744022E-3</v>
      </c>
      <c r="J1664" s="184">
        <f t="shared" si="439"/>
        <v>1.1948455999999999E-4</v>
      </c>
      <c r="K1664" s="183">
        <v>2.4317248999999999E-2</v>
      </c>
      <c r="L1664" s="146">
        <v>9.7710392000000001E-4</v>
      </c>
      <c r="M1664" s="146">
        <v>1.0003363E-3</v>
      </c>
      <c r="N1664" s="146">
        <v>8.6651111000000003E-4</v>
      </c>
      <c r="O1664" s="188">
        <v>5.2069198000000001E-5</v>
      </c>
      <c r="P1664" s="146">
        <v>0</v>
      </c>
      <c r="Q1664" s="146">
        <v>0</v>
      </c>
      <c r="R1664" s="188">
        <v>0</v>
      </c>
      <c r="S1664" s="146">
        <v>1.1948455999999999E-4</v>
      </c>
      <c r="T1664" s="146">
        <v>0</v>
      </c>
      <c r="U1664" s="146">
        <v>0</v>
      </c>
      <c r="V1664" s="146">
        <v>0</v>
      </c>
      <c r="W1664" s="146">
        <v>0</v>
      </c>
      <c r="X1664" s="146">
        <v>0</v>
      </c>
      <c r="Z1664" s="157">
        <f t="shared" si="430"/>
        <v>0.16211499333333335</v>
      </c>
      <c r="AB1664" s="131">
        <f t="shared" si="431"/>
        <v>2.4317248999999999E-2</v>
      </c>
      <c r="AC1664" s="131">
        <f t="shared" si="432"/>
        <v>2.8960205280000001E-3</v>
      </c>
      <c r="AD1664" s="131">
        <f t="shared" si="433"/>
        <v>1.97744022E-3</v>
      </c>
      <c r="AE1664" s="131">
        <f t="shared" si="434"/>
        <v>1.97744022E-3</v>
      </c>
      <c r="AF1664" s="131">
        <f t="shared" si="435"/>
        <v>1.1948455999999999E-4</v>
      </c>
      <c r="AH1664">
        <v>2.1806942999999999</v>
      </c>
      <c r="AI1664" s="71">
        <v>1.6409965</v>
      </c>
      <c r="AJ1664" s="71">
        <v>0</v>
      </c>
      <c r="AK1664" s="71">
        <v>0</v>
      </c>
      <c r="AL1664" s="71">
        <v>1.0510073E-3</v>
      </c>
      <c r="AM1664" s="71">
        <v>0.19604515</v>
      </c>
      <c r="AN1664" s="71">
        <v>0.34260165999999997</v>
      </c>
      <c r="AP1664" s="129">
        <v>2.9783270999999998E-3</v>
      </c>
      <c r="AQ1664" s="129">
        <v>2.8193839999999999E-3</v>
      </c>
      <c r="AR1664" s="129">
        <v>1.2976493000000001E-4</v>
      </c>
      <c r="AS1664" s="129">
        <v>2.9178191E-5</v>
      </c>
      <c r="AT1664" s="172">
        <f t="shared" si="427"/>
        <v>1.6902781623199999E-7</v>
      </c>
      <c r="AU1664" s="172">
        <f t="shared" si="428"/>
        <v>4.7989988949700004E-10</v>
      </c>
      <c r="AV1664" s="185">
        <f t="shared" si="429"/>
        <v>4.0865814415000003E-3</v>
      </c>
      <c r="AW1664" s="121">
        <v>1.5044271E-7</v>
      </c>
      <c r="AX1664" s="121">
        <v>4.5392198E-10</v>
      </c>
      <c r="AY1664" s="121">
        <v>1.2401796999999999E-14</v>
      </c>
      <c r="AZ1664" s="121">
        <v>0</v>
      </c>
      <c r="BA1664" s="121">
        <v>0</v>
      </c>
      <c r="BB1664" s="121">
        <v>2.3220232E-11</v>
      </c>
      <c r="BC1664" s="121">
        <v>1.8561886000000001E-8</v>
      </c>
      <c r="BD1664" s="121">
        <v>5.2953457000000004E-12</v>
      </c>
      <c r="BE1664" s="121">
        <v>2.0670162000000001E-11</v>
      </c>
      <c r="BF1664" s="121">
        <v>0</v>
      </c>
      <c r="BG1664" s="121">
        <v>0</v>
      </c>
      <c r="BH1664" s="121">
        <v>0</v>
      </c>
      <c r="BI1664" s="121">
        <v>0</v>
      </c>
      <c r="BJ1664" s="121">
        <v>0</v>
      </c>
      <c r="BK1664" s="121">
        <v>0</v>
      </c>
      <c r="BL1664" s="121">
        <v>0</v>
      </c>
      <c r="BM1664" s="121">
        <v>0</v>
      </c>
      <c r="BN1664" s="121">
        <v>4.5802415E-6</v>
      </c>
      <c r="BO1664" s="121">
        <v>4.0820012000000001E-3</v>
      </c>
      <c r="BP1664" s="121">
        <v>0</v>
      </c>
      <c r="BQ1664" s="121">
        <v>0</v>
      </c>
      <c r="BR1664" s="121">
        <v>0</v>
      </c>
      <c r="BT1664" s="71">
        <v>6.9794027999999996E-6</v>
      </c>
      <c r="BU1664" s="71">
        <v>1.4250634000000001E-7</v>
      </c>
      <c r="BV1664" s="71">
        <v>4.5201961000000002E-6</v>
      </c>
      <c r="BW1664" s="71">
        <v>4.1253481999999999E-10</v>
      </c>
      <c r="BX1664" s="71">
        <v>1.6399348E-7</v>
      </c>
      <c r="BY1664" s="71">
        <v>0</v>
      </c>
      <c r="BZ1664" s="71">
        <v>0</v>
      </c>
      <c r="CA1664" s="71">
        <v>0</v>
      </c>
      <c r="CB1664" s="71">
        <v>0</v>
      </c>
      <c r="CC1664" s="71">
        <v>1.2584444E-9</v>
      </c>
      <c r="CD1664" s="71">
        <v>0</v>
      </c>
      <c r="CE1664" s="71">
        <v>0</v>
      </c>
      <c r="CF1664" s="71">
        <v>0</v>
      </c>
      <c r="CG1664" s="71">
        <v>1.7488884E-7</v>
      </c>
      <c r="CH1664" s="71">
        <v>1.9761468999999999E-6</v>
      </c>
      <c r="CI1664" s="71">
        <v>1.5152125000000001E-13</v>
      </c>
      <c r="CJ1664" s="71">
        <v>0</v>
      </c>
      <c r="CL1664" s="186">
        <v>0</v>
      </c>
      <c r="CM1664" s="186">
        <v>0.16211498999999999</v>
      </c>
      <c r="CN1664" s="187">
        <v>0</v>
      </c>
      <c r="CO1664" s="186">
        <v>9.7500766E-5</v>
      </c>
      <c r="CP1664" s="186">
        <v>0</v>
      </c>
      <c r="CQ1664" s="186">
        <v>0</v>
      </c>
      <c r="CR1664" s="186">
        <v>7.2568627999999997E-6</v>
      </c>
      <c r="CS1664" s="186">
        <v>0</v>
      </c>
      <c r="CT1664" s="186">
        <v>0</v>
      </c>
      <c r="CU1664" s="186">
        <v>0</v>
      </c>
    </row>
    <row r="1665" spans="1:99" ht="14.4">
      <c r="A1665" t="s">
        <v>3720</v>
      </c>
      <c r="B1665" s="92" t="s">
        <v>1864</v>
      </c>
      <c r="C1665" s="126" t="str">
        <f t="shared" si="440"/>
        <v>B.046.08.128</v>
      </c>
      <c r="D1665" s="11" t="s">
        <v>1865</v>
      </c>
      <c r="E1665" s="125" t="s">
        <v>1058</v>
      </c>
      <c r="F1665" s="128" t="str">
        <f t="shared" si="441"/>
        <v>Electricity Nebraska production</v>
      </c>
      <c r="G1665" s="131">
        <f t="shared" si="436"/>
        <v>3.3594904230999999E-2</v>
      </c>
      <c r="H1665" s="183">
        <f t="shared" si="437"/>
        <v>9.9486587000000015E-4</v>
      </c>
      <c r="I1665" s="183">
        <f t="shared" si="438"/>
        <v>4.0715291000000004E-3</v>
      </c>
      <c r="J1665" s="184">
        <f t="shared" si="439"/>
        <v>4.6638082610000004E-3</v>
      </c>
      <c r="K1665" s="183">
        <v>2.3864700999999999E-2</v>
      </c>
      <c r="L1665" s="146">
        <v>2.9832956000000002E-3</v>
      </c>
      <c r="M1665" s="146">
        <v>1.0882335E-3</v>
      </c>
      <c r="N1665" s="146">
        <v>9.4162791000000005E-4</v>
      </c>
      <c r="O1665" s="188">
        <v>5.3237959999999998E-5</v>
      </c>
      <c r="P1665" s="146">
        <v>0</v>
      </c>
      <c r="Q1665" s="146">
        <v>0</v>
      </c>
      <c r="R1665" s="188">
        <v>0</v>
      </c>
      <c r="S1665" s="188">
        <v>9.7698161000000006E-5</v>
      </c>
      <c r="T1665" s="146">
        <v>0</v>
      </c>
      <c r="U1665" s="146">
        <v>4.5661101000000004E-3</v>
      </c>
      <c r="V1665" s="146">
        <v>0</v>
      </c>
      <c r="W1665" s="146">
        <v>0</v>
      </c>
      <c r="X1665" s="146">
        <v>0</v>
      </c>
      <c r="Z1665" s="157">
        <f t="shared" si="430"/>
        <v>0.15909800666666665</v>
      </c>
      <c r="AB1665" s="131">
        <f t="shared" si="431"/>
        <v>2.3864700999999999E-2</v>
      </c>
      <c r="AC1665" s="131">
        <f t="shared" si="432"/>
        <v>5.0663949700000006E-3</v>
      </c>
      <c r="AD1665" s="131">
        <f t="shared" si="433"/>
        <v>4.0715291000000004E-3</v>
      </c>
      <c r="AE1665" s="131">
        <f t="shared" si="434"/>
        <v>4.0715291000000004E-3</v>
      </c>
      <c r="AF1665" s="131">
        <f t="shared" si="435"/>
        <v>4.6638082610000004E-3</v>
      </c>
      <c r="AH1665">
        <v>2.6335193000000001</v>
      </c>
      <c r="AI1665" s="71">
        <v>1.6446641</v>
      </c>
      <c r="AJ1665" s="71">
        <v>0.63261297999999999</v>
      </c>
      <c r="AK1665" s="71">
        <v>0</v>
      </c>
      <c r="AL1665" s="71">
        <v>6.4971383999999997E-3</v>
      </c>
      <c r="AM1665" s="71">
        <v>0.31915204000000003</v>
      </c>
      <c r="AN1665" s="71">
        <v>3.0592988000000002E-2</v>
      </c>
      <c r="AP1665" s="129">
        <v>3.5452191000000001E-3</v>
      </c>
      <c r="AQ1665" s="129">
        <v>3.3807484E-3</v>
      </c>
      <c r="AR1665" s="129">
        <v>1.3908055E-4</v>
      </c>
      <c r="AS1665" s="129">
        <v>2.5390180000000002E-5</v>
      </c>
      <c r="AT1665" s="172">
        <f t="shared" ref="AT1665:AT1739" si="442">AW1665+AZ1665+BA1665+BB1665+BC1665+BK1665+BL1665+BP1665</f>
        <v>2.0268275716600002E-7</v>
      </c>
      <c r="AU1665" s="172">
        <f t="shared" ref="AU1665:AU1739" si="443">AX1665+AY1665+BD1665+BE1665+BF1665+BG1665+BH1665+BI1665+BJ1665+BM1665+BQ1665+BR1665</f>
        <v>5.1435116379799997E-10</v>
      </c>
      <c r="AV1665" s="185">
        <f t="shared" ref="AV1665:AV1739" si="444">BN1665+BO1665</f>
        <v>3.5560476490000001E-3</v>
      </c>
      <c r="AW1665" s="121">
        <v>1.4764295E-7</v>
      </c>
      <c r="AX1665" s="121">
        <v>4.4547442000000001E-10</v>
      </c>
      <c r="AY1665" s="121">
        <v>1.2170998E-14</v>
      </c>
      <c r="AZ1665" s="121">
        <v>0</v>
      </c>
      <c r="BA1665" s="121">
        <v>0</v>
      </c>
      <c r="BB1665" s="121">
        <v>2.5233165999999999E-11</v>
      </c>
      <c r="BC1665" s="121">
        <v>5.5014574000000003E-8</v>
      </c>
      <c r="BD1665" s="121">
        <v>5.7543927999999997E-12</v>
      </c>
      <c r="BE1665" s="121">
        <v>6.3110180000000003E-11</v>
      </c>
      <c r="BF1665" s="121">
        <v>0</v>
      </c>
      <c r="BG1665" s="121">
        <v>0</v>
      </c>
      <c r="BH1665" s="121">
        <v>0</v>
      </c>
      <c r="BI1665" s="121">
        <v>0</v>
      </c>
      <c r="BJ1665" s="121">
        <v>0</v>
      </c>
      <c r="BK1665" s="121">
        <v>0</v>
      </c>
      <c r="BL1665" s="121">
        <v>0</v>
      </c>
      <c r="BM1665" s="121">
        <v>0</v>
      </c>
      <c r="BN1665" s="121">
        <v>1.0331049000000001E-5</v>
      </c>
      <c r="BO1665" s="121">
        <v>3.5457166000000002E-3</v>
      </c>
      <c r="BP1665" s="121">
        <v>0</v>
      </c>
      <c r="BQ1665" s="121">
        <v>0</v>
      </c>
      <c r="BR1665" s="121">
        <v>0</v>
      </c>
      <c r="BT1665" s="71">
        <v>8.2777565999999999E-6</v>
      </c>
      <c r="BU1665" s="71">
        <v>4.3510065E-7</v>
      </c>
      <c r="BV1665" s="71">
        <v>4.4360745999999999E-6</v>
      </c>
      <c r="BW1665" s="71">
        <v>4.4829696999999999E-10</v>
      </c>
      <c r="BX1665" s="71">
        <v>4.0605960999999999E-7</v>
      </c>
      <c r="BY1665" s="71">
        <v>0</v>
      </c>
      <c r="BZ1665" s="71">
        <v>0</v>
      </c>
      <c r="CA1665" s="71">
        <v>0</v>
      </c>
      <c r="CB1665" s="71">
        <v>0</v>
      </c>
      <c r="CC1665" s="71">
        <v>1.3675375E-9</v>
      </c>
      <c r="CD1665" s="71">
        <v>0</v>
      </c>
      <c r="CE1665" s="71">
        <v>0</v>
      </c>
      <c r="CF1665" s="71">
        <v>0</v>
      </c>
      <c r="CG1665" s="71">
        <v>2.0824104999999999E-7</v>
      </c>
      <c r="CH1665" s="71">
        <v>2.7904648E-6</v>
      </c>
      <c r="CI1665" s="71">
        <v>1.2389339E-13</v>
      </c>
      <c r="CJ1665" s="71">
        <v>0</v>
      </c>
      <c r="CL1665" s="186">
        <v>0</v>
      </c>
      <c r="CM1665" s="186">
        <v>0.15909801000000001</v>
      </c>
      <c r="CN1665" s="187">
        <v>0</v>
      </c>
      <c r="CO1665" s="186">
        <v>2.9768953000000001E-4</v>
      </c>
      <c r="CP1665" s="186">
        <v>0</v>
      </c>
      <c r="CQ1665" s="186">
        <v>0</v>
      </c>
      <c r="CR1665" s="186">
        <v>1.9519765E-5</v>
      </c>
      <c r="CS1665" s="186">
        <v>0</v>
      </c>
      <c r="CT1665" s="186">
        <v>0</v>
      </c>
      <c r="CU1665" s="186">
        <v>0</v>
      </c>
    </row>
    <row r="1666" spans="1:99" ht="14.4">
      <c r="A1666" t="s">
        <v>3721</v>
      </c>
      <c r="B1666" s="92" t="s">
        <v>1864</v>
      </c>
      <c r="C1666" s="126" t="str">
        <f t="shared" si="440"/>
        <v>B.046.08.129</v>
      </c>
      <c r="D1666" s="11" t="s">
        <v>1865</v>
      </c>
      <c r="E1666" s="125" t="s">
        <v>1058</v>
      </c>
      <c r="F1666" s="128" t="str">
        <f t="shared" si="441"/>
        <v>Electricity Nevada production</v>
      </c>
      <c r="G1666" s="131">
        <f t="shared" si="436"/>
        <v>2.2555088530999998E-2</v>
      </c>
      <c r="H1666" s="183">
        <f t="shared" si="437"/>
        <v>1.35222085E-3</v>
      </c>
      <c r="I1666" s="183">
        <f t="shared" si="438"/>
        <v>1.9260205200000002E-3</v>
      </c>
      <c r="J1666" s="184">
        <f t="shared" si="439"/>
        <v>7.2932161000000006E-5</v>
      </c>
      <c r="K1666" s="183">
        <v>1.9203914999999998E-2</v>
      </c>
      <c r="L1666" s="146">
        <v>6.6174161999999999E-4</v>
      </c>
      <c r="M1666" s="146">
        <v>1.2642789000000001E-3</v>
      </c>
      <c r="N1666" s="188">
        <v>1.2045786E-3</v>
      </c>
      <c r="O1666" s="146">
        <v>1.4764225E-4</v>
      </c>
      <c r="P1666" s="146">
        <v>0</v>
      </c>
      <c r="Q1666" s="146">
        <v>0</v>
      </c>
      <c r="R1666" s="146">
        <v>0</v>
      </c>
      <c r="S1666" s="188">
        <v>7.2932161000000006E-5</v>
      </c>
      <c r="T1666" s="146">
        <v>0</v>
      </c>
      <c r="U1666" s="146">
        <v>0</v>
      </c>
      <c r="V1666" s="146">
        <v>0</v>
      </c>
      <c r="W1666" s="146">
        <v>0</v>
      </c>
      <c r="X1666" s="146">
        <v>0</v>
      </c>
      <c r="Z1666" s="157">
        <f t="shared" si="430"/>
        <v>0.1280261</v>
      </c>
      <c r="AB1666" s="131">
        <f t="shared" si="431"/>
        <v>1.9203914999999998E-2</v>
      </c>
      <c r="AC1666" s="131">
        <f t="shared" si="432"/>
        <v>3.2782413699999997E-3</v>
      </c>
      <c r="AD1666" s="131">
        <f t="shared" si="433"/>
        <v>1.9260205200000002E-3</v>
      </c>
      <c r="AE1666" s="131">
        <f t="shared" si="434"/>
        <v>1.9260205200000002E-3</v>
      </c>
      <c r="AF1666" s="131">
        <f t="shared" si="435"/>
        <v>7.2932161000000006E-5</v>
      </c>
      <c r="AH1666">
        <v>2.0781811000000001</v>
      </c>
      <c r="AI1666" s="71">
        <v>1.6859131999999999</v>
      </c>
      <c r="AJ1666" s="71">
        <v>0</v>
      </c>
      <c r="AK1666" s="71">
        <v>0</v>
      </c>
      <c r="AL1666" s="71">
        <v>4.5878778999999996E-3</v>
      </c>
      <c r="AM1666" s="71">
        <v>0.35444092999999999</v>
      </c>
      <c r="AN1666" s="71">
        <v>3.3239075E-2</v>
      </c>
      <c r="AP1666" s="129">
        <v>2.4114703999999999E-3</v>
      </c>
      <c r="AQ1666" s="129">
        <v>2.2213464E-3</v>
      </c>
      <c r="AR1666" s="129">
        <v>1.0270955000000001E-4</v>
      </c>
      <c r="AS1666" s="129">
        <v>8.7414383000000001E-5</v>
      </c>
      <c r="AT1666" s="172">
        <f t="shared" si="442"/>
        <v>1.3317424355800001E-7</v>
      </c>
      <c r="AU1666" s="172">
        <f t="shared" si="443"/>
        <v>3.7984302279690002E-10</v>
      </c>
      <c r="AV1666" s="185">
        <f t="shared" si="444"/>
        <v>1.2242910732799999E-2</v>
      </c>
      <c r="AW1666" s="121">
        <v>1.1880822E-7</v>
      </c>
      <c r="AX1666" s="121">
        <v>3.5847309000000002E-10</v>
      </c>
      <c r="AY1666" s="121">
        <v>9.7939969E-15</v>
      </c>
      <c r="AZ1666" s="121">
        <v>0</v>
      </c>
      <c r="BA1666" s="121">
        <v>0</v>
      </c>
      <c r="BB1666" s="121">
        <v>3.2279558000000001E-11</v>
      </c>
      <c r="BC1666" s="121">
        <v>1.4333744000000001E-8</v>
      </c>
      <c r="BD1666" s="121">
        <v>7.3613138E-12</v>
      </c>
      <c r="BE1666" s="121">
        <v>1.3998825E-11</v>
      </c>
      <c r="BF1666" s="121">
        <v>0</v>
      </c>
      <c r="BG1666" s="121">
        <v>0</v>
      </c>
      <c r="BH1666" s="121">
        <v>0</v>
      </c>
      <c r="BI1666" s="121">
        <v>0</v>
      </c>
      <c r="BJ1666" s="121">
        <v>0</v>
      </c>
      <c r="BK1666" s="121">
        <v>0</v>
      </c>
      <c r="BL1666" s="121">
        <v>0</v>
      </c>
      <c r="BM1666" s="121">
        <v>0</v>
      </c>
      <c r="BN1666" s="121">
        <v>2.7957328000000002E-6</v>
      </c>
      <c r="BO1666" s="121">
        <v>1.2240114999999999E-2</v>
      </c>
      <c r="BP1666" s="121">
        <v>0</v>
      </c>
      <c r="BQ1666" s="121">
        <v>0</v>
      </c>
      <c r="BR1666" s="121">
        <v>0</v>
      </c>
      <c r="BT1666" s="71">
        <v>6.0700143000000001E-6</v>
      </c>
      <c r="BU1666" s="71">
        <v>9.6512127999999999E-8</v>
      </c>
      <c r="BV1666" s="71">
        <v>3.5697074000000001E-6</v>
      </c>
      <c r="BW1666" s="71">
        <v>5.7348442999999995E-10</v>
      </c>
      <c r="BX1666" s="71">
        <v>2.1165201E-7</v>
      </c>
      <c r="BY1666" s="71">
        <v>0</v>
      </c>
      <c r="BZ1666" s="71">
        <v>0</v>
      </c>
      <c r="CA1666" s="71">
        <v>0</v>
      </c>
      <c r="CB1666" s="71">
        <v>0</v>
      </c>
      <c r="CC1666" s="71">
        <v>1.7494238999999999E-9</v>
      </c>
      <c r="CD1666" s="71">
        <v>0</v>
      </c>
      <c r="CE1666" s="71">
        <v>0</v>
      </c>
      <c r="CF1666" s="71">
        <v>0</v>
      </c>
      <c r="CG1666" s="71">
        <v>2.3652665000000001E-7</v>
      </c>
      <c r="CH1666" s="71">
        <v>1.9532931E-6</v>
      </c>
      <c r="CI1666" s="71">
        <v>9.2487031999999997E-14</v>
      </c>
      <c r="CJ1666" s="71">
        <v>0</v>
      </c>
      <c r="CL1666" s="186">
        <v>0</v>
      </c>
      <c r="CM1666" s="186">
        <v>0.1280261</v>
      </c>
      <c r="CN1666" s="187">
        <v>0</v>
      </c>
      <c r="CO1666" s="186">
        <v>6.6032191999999999E-5</v>
      </c>
      <c r="CP1666" s="186">
        <v>0</v>
      </c>
      <c r="CQ1666" s="186">
        <v>0</v>
      </c>
      <c r="CR1666" s="186">
        <v>7.7171516000000002E-6</v>
      </c>
      <c r="CS1666" s="186">
        <v>0</v>
      </c>
      <c r="CT1666" s="186">
        <v>0</v>
      </c>
      <c r="CU1666" s="186">
        <v>0</v>
      </c>
    </row>
    <row r="1667" spans="1:99" ht="14.4">
      <c r="A1667" t="s">
        <v>3722</v>
      </c>
      <c r="B1667" s="92" t="s">
        <v>1864</v>
      </c>
      <c r="C1667" s="126" t="str">
        <f t="shared" si="440"/>
        <v>B.046.08.130</v>
      </c>
      <c r="D1667" s="11" t="s">
        <v>1865</v>
      </c>
      <c r="E1667" s="125" t="s">
        <v>1058</v>
      </c>
      <c r="F1667" s="128" t="str">
        <f t="shared" si="441"/>
        <v>Electricity New Hampshire production</v>
      </c>
      <c r="G1667" s="131">
        <f t="shared" si="436"/>
        <v>2.5101523004999998E-2</v>
      </c>
      <c r="H1667" s="183">
        <f t="shared" si="437"/>
        <v>7.9502723999999993E-4</v>
      </c>
      <c r="I1667" s="183">
        <f t="shared" si="438"/>
        <v>1.37672823E-3</v>
      </c>
      <c r="J1667" s="184">
        <f t="shared" si="439"/>
        <v>1.4720923835E-2</v>
      </c>
      <c r="K1667" s="183">
        <v>8.2088436999999993E-3</v>
      </c>
      <c r="L1667" s="146">
        <v>6.5750550000000002E-4</v>
      </c>
      <c r="M1667" s="146">
        <v>7.1922272999999995E-4</v>
      </c>
      <c r="N1667" s="188">
        <v>6.6657863999999996E-4</v>
      </c>
      <c r="O1667" s="146">
        <v>1.2844859999999999E-4</v>
      </c>
      <c r="P1667" s="146">
        <v>0</v>
      </c>
      <c r="Q1667" s="146">
        <v>0</v>
      </c>
      <c r="R1667" s="188">
        <v>0</v>
      </c>
      <c r="S1667" s="188">
        <v>2.6827835E-5</v>
      </c>
      <c r="T1667" s="146">
        <v>0</v>
      </c>
      <c r="U1667" s="146">
        <v>1.4694096E-2</v>
      </c>
      <c r="V1667" s="146">
        <v>0</v>
      </c>
      <c r="W1667" s="146">
        <v>0</v>
      </c>
      <c r="X1667" s="146">
        <v>0</v>
      </c>
      <c r="Z1667" s="157">
        <f t="shared" si="430"/>
        <v>5.4725624666666667E-2</v>
      </c>
      <c r="AB1667" s="131">
        <f t="shared" si="431"/>
        <v>8.2088436999999993E-3</v>
      </c>
      <c r="AC1667" s="131">
        <f t="shared" si="432"/>
        <v>2.1717554699999999E-3</v>
      </c>
      <c r="AD1667" s="131">
        <f t="shared" si="433"/>
        <v>1.37672823E-3</v>
      </c>
      <c r="AE1667" s="131">
        <f t="shared" si="434"/>
        <v>1.37672823E-3</v>
      </c>
      <c r="AF1667" s="131">
        <f t="shared" si="435"/>
        <v>1.4720923835E-2</v>
      </c>
      <c r="AH1667">
        <v>3.0208229000000002</v>
      </c>
      <c r="AI1667" s="71">
        <v>0.69981484999999999</v>
      </c>
      <c r="AJ1667" s="71">
        <v>2.0357976</v>
      </c>
      <c r="AK1667" s="71">
        <v>0</v>
      </c>
      <c r="AL1667" s="71">
        <v>0.1565135</v>
      </c>
      <c r="AM1667" s="71">
        <v>2.9092891999999999E-2</v>
      </c>
      <c r="AN1667" s="71">
        <v>9.9604050999999999E-2</v>
      </c>
      <c r="AP1667" s="129">
        <v>1.1647382999999999E-3</v>
      </c>
      <c r="AQ1667" s="129">
        <v>1.0801799E-3</v>
      </c>
      <c r="AR1667" s="129">
        <v>4.6297532000000003E-5</v>
      </c>
      <c r="AS1667" s="129">
        <v>3.8260874E-5</v>
      </c>
      <c r="AT1667" s="172">
        <f t="shared" si="442"/>
        <v>6.4758985565000003E-8</v>
      </c>
      <c r="AU1667" s="172">
        <f t="shared" si="443"/>
        <v>1.712186846103E-10</v>
      </c>
      <c r="AV1667" s="185">
        <f t="shared" si="444"/>
        <v>5.3586659069999997E-3</v>
      </c>
      <c r="AW1667" s="121">
        <v>5.0785379E-8</v>
      </c>
      <c r="AX1667" s="121">
        <v>1.5323175000000001E-10</v>
      </c>
      <c r="AY1667" s="121">
        <v>4.1865103000000002E-15</v>
      </c>
      <c r="AZ1667" s="121">
        <v>0</v>
      </c>
      <c r="BA1667" s="121">
        <v>0</v>
      </c>
      <c r="BB1667" s="121">
        <v>1.7862565000000001E-11</v>
      </c>
      <c r="BC1667" s="121">
        <v>1.3955744E-8</v>
      </c>
      <c r="BD1667" s="121">
        <v>4.0735361000000002E-12</v>
      </c>
      <c r="BE1667" s="121">
        <v>1.3909211999999999E-11</v>
      </c>
      <c r="BF1667" s="121">
        <v>0</v>
      </c>
      <c r="BG1667" s="121">
        <v>0</v>
      </c>
      <c r="BH1667" s="121">
        <v>0</v>
      </c>
      <c r="BI1667" s="121">
        <v>0</v>
      </c>
      <c r="BJ1667" s="121">
        <v>0</v>
      </c>
      <c r="BK1667" s="121">
        <v>0</v>
      </c>
      <c r="BL1667" s="121">
        <v>0</v>
      </c>
      <c r="BM1667" s="121">
        <v>0</v>
      </c>
      <c r="BN1667" s="121">
        <v>2.2222506999999999E-5</v>
      </c>
      <c r="BO1667" s="121">
        <v>5.3364433999999999E-3</v>
      </c>
      <c r="BP1667" s="121">
        <v>0</v>
      </c>
      <c r="BQ1667" s="121">
        <v>0</v>
      </c>
      <c r="BR1667" s="121">
        <v>0</v>
      </c>
      <c r="BT1667" s="71">
        <v>5.3657257999999997E-6</v>
      </c>
      <c r="BU1667" s="71">
        <v>9.5894308999999994E-8</v>
      </c>
      <c r="BV1667" s="71">
        <v>1.5258956E-6</v>
      </c>
      <c r="BW1667" s="71">
        <v>3.1734954000000001E-10</v>
      </c>
      <c r="BX1667" s="71">
        <v>1.9396322999999999E-7</v>
      </c>
      <c r="BY1667" s="71">
        <v>0</v>
      </c>
      <c r="BZ1667" s="71">
        <v>0</v>
      </c>
      <c r="CA1667" s="71">
        <v>0</v>
      </c>
      <c r="CB1667" s="71">
        <v>0</v>
      </c>
      <c r="CC1667" s="71">
        <v>9.6808011999999995E-10</v>
      </c>
      <c r="CD1667" s="71">
        <v>0</v>
      </c>
      <c r="CE1667" s="71">
        <v>0</v>
      </c>
      <c r="CF1667" s="71">
        <v>0</v>
      </c>
      <c r="CG1667" s="71">
        <v>1.3364492999999999E-7</v>
      </c>
      <c r="CH1667" s="71">
        <v>3.4150422000000001E-6</v>
      </c>
      <c r="CI1667" s="71">
        <v>3.4021024000000002E-14</v>
      </c>
      <c r="CJ1667" s="71">
        <v>0</v>
      </c>
      <c r="CL1667" s="186">
        <v>0</v>
      </c>
      <c r="CM1667" s="186">
        <v>5.4725624E-2</v>
      </c>
      <c r="CN1667" s="187">
        <v>0</v>
      </c>
      <c r="CO1667" s="186">
        <v>6.5609489999999995E-5</v>
      </c>
      <c r="CP1667" s="186">
        <v>0</v>
      </c>
      <c r="CQ1667" s="186">
        <v>0</v>
      </c>
      <c r="CR1667" s="186">
        <v>7.2126751000000003E-6</v>
      </c>
      <c r="CS1667" s="186">
        <v>0</v>
      </c>
      <c r="CT1667" s="186">
        <v>0</v>
      </c>
      <c r="CU1667" s="186">
        <v>0</v>
      </c>
    </row>
    <row r="1668" spans="1:99" ht="14.4">
      <c r="A1668" t="s">
        <v>3723</v>
      </c>
      <c r="B1668" s="92" t="s">
        <v>1864</v>
      </c>
      <c r="C1668" s="126" t="str">
        <f t="shared" si="440"/>
        <v>B.046.08.131</v>
      </c>
      <c r="D1668" s="11" t="s">
        <v>1865</v>
      </c>
      <c r="E1668" s="125" t="s">
        <v>1058</v>
      </c>
      <c r="F1668" s="128" t="str">
        <f t="shared" si="441"/>
        <v>Electricity New Jersey production</v>
      </c>
      <c r="G1668" s="131">
        <f t="shared" si="436"/>
        <v>3.01735610757E-2</v>
      </c>
      <c r="H1668" s="183">
        <f t="shared" si="437"/>
        <v>1.09766056E-3</v>
      </c>
      <c r="I1668" s="183">
        <f t="shared" si="438"/>
        <v>1.6613316E-3</v>
      </c>
      <c r="J1668" s="184">
        <f t="shared" si="439"/>
        <v>1.1660925915699999E-2</v>
      </c>
      <c r="K1668" s="183">
        <v>1.5753643000000001E-2</v>
      </c>
      <c r="L1668" s="146">
        <v>6.6429455999999999E-4</v>
      </c>
      <c r="M1668" s="146">
        <v>9.9703703999999994E-4</v>
      </c>
      <c r="N1668" s="146">
        <v>9.6402556000000001E-4</v>
      </c>
      <c r="O1668" s="188">
        <v>1.33635E-4</v>
      </c>
      <c r="P1668" s="146">
        <v>0</v>
      </c>
      <c r="Q1668" s="146">
        <v>0</v>
      </c>
      <c r="R1668" s="188">
        <v>0</v>
      </c>
      <c r="S1668" s="188">
        <v>6.3929157E-6</v>
      </c>
      <c r="T1668" s="146">
        <v>0</v>
      </c>
      <c r="U1668" s="146">
        <v>1.1654533E-2</v>
      </c>
      <c r="V1668" s="146">
        <v>0</v>
      </c>
      <c r="W1668" s="146">
        <v>0</v>
      </c>
      <c r="X1668" s="146">
        <v>0</v>
      </c>
      <c r="Z1668" s="157">
        <f t="shared" si="430"/>
        <v>0.10502428666666667</v>
      </c>
      <c r="AB1668" s="131">
        <f t="shared" si="431"/>
        <v>1.5753643000000001E-2</v>
      </c>
      <c r="AC1668" s="131">
        <f t="shared" si="432"/>
        <v>2.7589921600000003E-3</v>
      </c>
      <c r="AD1668" s="131">
        <f t="shared" si="433"/>
        <v>1.6613316E-3</v>
      </c>
      <c r="AE1668" s="131">
        <f t="shared" si="434"/>
        <v>1.6613316E-3</v>
      </c>
      <c r="AF1668" s="131">
        <f t="shared" si="435"/>
        <v>1.1660925915699999E-2</v>
      </c>
      <c r="AH1668">
        <v>3.0151010999999999</v>
      </c>
      <c r="AI1668" s="71">
        <v>1.3549260999999999</v>
      </c>
      <c r="AJ1668" s="71">
        <v>1.6146805</v>
      </c>
      <c r="AK1668" s="71">
        <v>0</v>
      </c>
      <c r="AL1668" s="71">
        <v>1.8860022000000001E-2</v>
      </c>
      <c r="AM1668" s="71">
        <v>2.6434089000000001E-2</v>
      </c>
      <c r="AN1668" s="71">
        <v>2.0038476000000001E-4</v>
      </c>
      <c r="AP1668" s="129">
        <v>2.0235428E-3</v>
      </c>
      <c r="AQ1668" s="129">
        <v>1.8623013999999999E-3</v>
      </c>
      <c r="AR1668" s="129">
        <v>8.4911047000000003E-5</v>
      </c>
      <c r="AS1668" s="129">
        <v>7.6330344000000004E-5</v>
      </c>
      <c r="AT1668" s="172">
        <f t="shared" si="442"/>
        <v>1.11648766365E-7</v>
      </c>
      <c r="AU1668" s="172">
        <f t="shared" si="443"/>
        <v>3.1402014265809999E-10</v>
      </c>
      <c r="AV1668" s="185">
        <f t="shared" si="444"/>
        <v>1.0690524038999999E-2</v>
      </c>
      <c r="AW1668" s="121">
        <v>9.7462540000000003E-8</v>
      </c>
      <c r="AX1668" s="121">
        <v>2.9406800999999997E-10</v>
      </c>
      <c r="AY1668" s="121">
        <v>8.0343580999999994E-15</v>
      </c>
      <c r="AZ1668" s="121">
        <v>0</v>
      </c>
      <c r="BA1668" s="121">
        <v>0</v>
      </c>
      <c r="BB1668" s="121">
        <v>2.5833365E-11</v>
      </c>
      <c r="BC1668" s="121">
        <v>1.4160393E-8</v>
      </c>
      <c r="BD1668" s="121">
        <v>5.8912672999999999E-12</v>
      </c>
      <c r="BE1668" s="121">
        <v>1.4052831E-11</v>
      </c>
      <c r="BF1668" s="121">
        <v>0</v>
      </c>
      <c r="BG1668" s="121">
        <v>0</v>
      </c>
      <c r="BH1668" s="121">
        <v>0</v>
      </c>
      <c r="BI1668" s="121">
        <v>0</v>
      </c>
      <c r="BJ1668" s="121">
        <v>0</v>
      </c>
      <c r="BK1668" s="121">
        <v>0</v>
      </c>
      <c r="BL1668" s="121">
        <v>0</v>
      </c>
      <c r="BM1668" s="121">
        <v>0</v>
      </c>
      <c r="BN1668" s="121">
        <v>1.7055038999999999E-5</v>
      </c>
      <c r="BO1668" s="121">
        <v>1.0673469E-2</v>
      </c>
      <c r="BP1668" s="121">
        <v>0</v>
      </c>
      <c r="BQ1668" s="121">
        <v>0</v>
      </c>
      <c r="BR1668" s="121">
        <v>0</v>
      </c>
      <c r="BT1668" s="71">
        <v>7.0462054999999996E-6</v>
      </c>
      <c r="BU1668" s="71">
        <v>9.6884462999999995E-8</v>
      </c>
      <c r="BV1668" s="71">
        <v>2.9283558999999999E-6</v>
      </c>
      <c r="BW1668" s="71">
        <v>4.589602E-10</v>
      </c>
      <c r="BX1668" s="71">
        <v>1.9942109999999999E-7</v>
      </c>
      <c r="BY1668" s="71">
        <v>0</v>
      </c>
      <c r="BZ1668" s="71">
        <v>0</v>
      </c>
      <c r="CA1668" s="71">
        <v>0</v>
      </c>
      <c r="CB1668" s="71">
        <v>0</v>
      </c>
      <c r="CC1668" s="71">
        <v>1.4000658E-9</v>
      </c>
      <c r="CD1668" s="71">
        <v>0</v>
      </c>
      <c r="CE1668" s="71">
        <v>0</v>
      </c>
      <c r="CF1668" s="71">
        <v>0</v>
      </c>
      <c r="CG1668" s="71">
        <v>1.9056780000000001E-7</v>
      </c>
      <c r="CH1668" s="71">
        <v>3.6291173000000002E-6</v>
      </c>
      <c r="CI1668" s="71">
        <v>8.1070105999999999E-15</v>
      </c>
      <c r="CJ1668" s="71">
        <v>0</v>
      </c>
      <c r="CL1668" s="186">
        <v>0</v>
      </c>
      <c r="CM1668" s="186">
        <v>0.10502429000000001</v>
      </c>
      <c r="CN1668" s="187">
        <v>0</v>
      </c>
      <c r="CO1668" s="186">
        <v>6.6286938999999997E-5</v>
      </c>
      <c r="CP1668" s="186">
        <v>0</v>
      </c>
      <c r="CQ1668" s="186">
        <v>0</v>
      </c>
      <c r="CR1668" s="186">
        <v>7.3834114000000002E-6</v>
      </c>
      <c r="CS1668" s="186">
        <v>0</v>
      </c>
      <c r="CT1668" s="186">
        <v>0</v>
      </c>
      <c r="CU1668" s="186">
        <v>0</v>
      </c>
    </row>
    <row r="1669" spans="1:99" ht="14.4">
      <c r="A1669" t="s">
        <v>3724</v>
      </c>
      <c r="B1669" s="92" t="s">
        <v>1864</v>
      </c>
      <c r="C1669" s="126" t="str">
        <f t="shared" si="440"/>
        <v>B.046.08.132</v>
      </c>
      <c r="D1669" s="11" t="s">
        <v>1865</v>
      </c>
      <c r="E1669" s="125" t="s">
        <v>1058</v>
      </c>
      <c r="F1669" s="128" t="str">
        <f t="shared" si="441"/>
        <v>Electricity New Mexico production</v>
      </c>
      <c r="G1669" s="131">
        <f t="shared" si="436"/>
        <v>2.1958458350000001E-2</v>
      </c>
      <c r="H1669" s="183">
        <f t="shared" si="437"/>
        <v>9.4115345999999992E-4</v>
      </c>
      <c r="I1669" s="183">
        <f t="shared" si="438"/>
        <v>1.3430274399999999E-3</v>
      </c>
      <c r="J1669" s="184">
        <f t="shared" si="439"/>
        <v>1.3407645E-4</v>
      </c>
      <c r="K1669" s="183">
        <v>1.9540201E-2</v>
      </c>
      <c r="L1669" s="146">
        <v>4.6425786999999998E-4</v>
      </c>
      <c r="M1669" s="146">
        <v>8.7876956999999995E-4</v>
      </c>
      <c r="N1669" s="188">
        <v>8.3573896999999996E-4</v>
      </c>
      <c r="O1669" s="188">
        <v>1.0541449E-4</v>
      </c>
      <c r="P1669" s="146">
        <v>0</v>
      </c>
      <c r="Q1669" s="146">
        <v>0</v>
      </c>
      <c r="R1669" s="146">
        <v>0</v>
      </c>
      <c r="S1669" s="188">
        <v>1.3407645E-4</v>
      </c>
      <c r="T1669" s="146">
        <v>0</v>
      </c>
      <c r="U1669" s="146">
        <v>0</v>
      </c>
      <c r="V1669" s="146">
        <v>0</v>
      </c>
      <c r="W1669" s="146">
        <v>0</v>
      </c>
      <c r="X1669" s="146">
        <v>0</v>
      </c>
      <c r="Z1669" s="157">
        <f t="shared" si="430"/>
        <v>0.13026800666666669</v>
      </c>
      <c r="AB1669" s="131">
        <f t="shared" si="431"/>
        <v>1.9540201E-2</v>
      </c>
      <c r="AC1669" s="131">
        <f t="shared" si="432"/>
        <v>2.2841808999999997E-3</v>
      </c>
      <c r="AD1669" s="131">
        <f t="shared" si="433"/>
        <v>1.3430274399999999E-3</v>
      </c>
      <c r="AE1669" s="131">
        <f t="shared" si="434"/>
        <v>1.3430274399999999E-3</v>
      </c>
      <c r="AF1669" s="131">
        <f t="shared" si="435"/>
        <v>1.3407645E-4</v>
      </c>
      <c r="AH1669">
        <v>2.0632866000000001</v>
      </c>
      <c r="AI1669" s="71">
        <v>1.5893603999999999</v>
      </c>
      <c r="AJ1669" s="71">
        <v>0</v>
      </c>
      <c r="AK1669" s="71">
        <v>0</v>
      </c>
      <c r="AL1669" s="71">
        <v>1.1738746000000001E-3</v>
      </c>
      <c r="AM1669" s="71">
        <v>0.46985976000000002</v>
      </c>
      <c r="AN1669" s="71">
        <v>2.8925983999999998E-3</v>
      </c>
      <c r="AP1669" s="129">
        <v>2.3489362999999999E-3</v>
      </c>
      <c r="AQ1669" s="129">
        <v>2.185013E-3</v>
      </c>
      <c r="AR1669" s="129">
        <v>1.0266786E-4</v>
      </c>
      <c r="AS1669" s="129">
        <v>6.1255486000000005E-5</v>
      </c>
      <c r="AT1669" s="172">
        <f t="shared" si="442"/>
        <v>1.30995980619E-7</v>
      </c>
      <c r="AU1669" s="172">
        <f t="shared" si="443"/>
        <v>3.7968883050250004E-10</v>
      </c>
      <c r="AV1669" s="185">
        <f t="shared" si="444"/>
        <v>8.5791996972E-3</v>
      </c>
      <c r="AW1669" s="121">
        <v>1.2088871E-7</v>
      </c>
      <c r="AX1669" s="121">
        <v>3.6475042000000002E-10</v>
      </c>
      <c r="AY1669" s="121">
        <v>9.9655024999999995E-15</v>
      </c>
      <c r="AZ1669" s="121">
        <v>0</v>
      </c>
      <c r="BA1669" s="121">
        <v>0</v>
      </c>
      <c r="BB1669" s="121">
        <v>2.2395618999999999E-11</v>
      </c>
      <c r="BC1669" s="121">
        <v>1.0084875E-8</v>
      </c>
      <c r="BD1669" s="121">
        <v>5.1072936999999999E-12</v>
      </c>
      <c r="BE1669" s="121">
        <v>9.8211513000000004E-12</v>
      </c>
      <c r="BF1669" s="121">
        <v>0</v>
      </c>
      <c r="BG1669" s="121">
        <v>0</v>
      </c>
      <c r="BH1669" s="121">
        <v>0</v>
      </c>
      <c r="BI1669" s="121">
        <v>0</v>
      </c>
      <c r="BJ1669" s="121">
        <v>0</v>
      </c>
      <c r="BK1669" s="121">
        <v>0</v>
      </c>
      <c r="BL1669" s="121">
        <v>0</v>
      </c>
      <c r="BM1669" s="121">
        <v>0</v>
      </c>
      <c r="BN1669" s="121">
        <v>5.1395971999999999E-6</v>
      </c>
      <c r="BO1669" s="121">
        <v>8.5740600999999993E-3</v>
      </c>
      <c r="BP1669" s="121">
        <v>0</v>
      </c>
      <c r="BQ1669" s="121">
        <v>0</v>
      </c>
      <c r="BR1669" s="121">
        <v>0</v>
      </c>
      <c r="BT1669" s="71">
        <v>5.8837243999999997E-6</v>
      </c>
      <c r="BU1669" s="71">
        <v>6.7709985000000001E-8</v>
      </c>
      <c r="BV1669" s="71">
        <v>3.6322177E-6</v>
      </c>
      <c r="BW1669" s="71">
        <v>3.9788459999999999E-10</v>
      </c>
      <c r="BX1669" s="71">
        <v>1.5012946000000001E-7</v>
      </c>
      <c r="BY1669" s="71">
        <v>0</v>
      </c>
      <c r="BZ1669" s="71">
        <v>0</v>
      </c>
      <c r="CA1669" s="71">
        <v>0</v>
      </c>
      <c r="CB1669" s="71">
        <v>0</v>
      </c>
      <c r="CC1669" s="71">
        <v>1.2137537E-9</v>
      </c>
      <c r="CD1669" s="71">
        <v>0</v>
      </c>
      <c r="CE1669" s="71">
        <v>0</v>
      </c>
      <c r="CF1669" s="71">
        <v>0</v>
      </c>
      <c r="CG1669" s="71">
        <v>1.6415131000000001E-7</v>
      </c>
      <c r="CH1669" s="71">
        <v>1.8679041E-6</v>
      </c>
      <c r="CI1669" s="71">
        <v>1.7002558E-13</v>
      </c>
      <c r="CJ1669" s="71">
        <v>0</v>
      </c>
      <c r="CL1669" s="186">
        <v>0</v>
      </c>
      <c r="CM1669" s="186">
        <v>0.13026800999999999</v>
      </c>
      <c r="CN1669" s="187">
        <v>0</v>
      </c>
      <c r="CO1669" s="186">
        <v>4.6326185999999999E-5</v>
      </c>
      <c r="CP1669" s="186">
        <v>0</v>
      </c>
      <c r="CQ1669" s="186">
        <v>0</v>
      </c>
      <c r="CR1669" s="186">
        <v>5.4598343000000001E-6</v>
      </c>
      <c r="CS1669" s="186">
        <v>0</v>
      </c>
      <c r="CT1669" s="186">
        <v>0</v>
      </c>
      <c r="CU1669" s="186">
        <v>0</v>
      </c>
    </row>
    <row r="1670" spans="1:99" ht="14.4">
      <c r="A1670" t="s">
        <v>3725</v>
      </c>
      <c r="B1670" s="92" t="s">
        <v>1864</v>
      </c>
      <c r="C1670" s="126" t="str">
        <f t="shared" si="440"/>
        <v>B.046.08.133</v>
      </c>
      <c r="D1670" s="11" t="s">
        <v>1865</v>
      </c>
      <c r="E1670" s="125" t="s">
        <v>1058</v>
      </c>
      <c r="F1670" s="128" t="str">
        <f t="shared" si="441"/>
        <v>Electricity New York2 production</v>
      </c>
      <c r="G1670" s="131">
        <f t="shared" si="436"/>
        <v>2.4177079761E-2</v>
      </c>
      <c r="H1670" s="183">
        <f t="shared" si="437"/>
        <v>1.1562449099999999E-3</v>
      </c>
      <c r="I1670" s="183">
        <f t="shared" si="438"/>
        <v>1.7420893599999999E-3</v>
      </c>
      <c r="J1670" s="184">
        <f t="shared" si="439"/>
        <v>5.9086244909999997E-3</v>
      </c>
      <c r="K1670" s="183">
        <v>1.5370121E-2</v>
      </c>
      <c r="L1670" s="146">
        <v>6.5344815999999995E-4</v>
      </c>
      <c r="M1670" s="146">
        <v>1.0886412000000001E-3</v>
      </c>
      <c r="N1670" s="146">
        <v>1.0299104999999999E-3</v>
      </c>
      <c r="O1670" s="188">
        <v>1.2633440999999999E-4</v>
      </c>
      <c r="P1670" s="146">
        <v>0</v>
      </c>
      <c r="Q1670" s="146">
        <v>0</v>
      </c>
      <c r="R1670" s="188">
        <v>0</v>
      </c>
      <c r="S1670" s="188">
        <v>6.4040690999999994E-5</v>
      </c>
      <c r="T1670" s="146">
        <v>0</v>
      </c>
      <c r="U1670" s="146">
        <v>5.8445837999999998E-3</v>
      </c>
      <c r="V1670" s="146">
        <v>0</v>
      </c>
      <c r="W1670" s="146">
        <v>0</v>
      </c>
      <c r="X1670" s="146">
        <v>0</v>
      </c>
      <c r="Z1670" s="157">
        <f t="shared" si="430"/>
        <v>0.10246747333333334</v>
      </c>
      <c r="AB1670" s="131">
        <f t="shared" si="431"/>
        <v>1.5370121E-2</v>
      </c>
      <c r="AC1670" s="131">
        <f t="shared" si="432"/>
        <v>2.89833427E-3</v>
      </c>
      <c r="AD1670" s="131">
        <f t="shared" si="433"/>
        <v>1.7420893599999999E-3</v>
      </c>
      <c r="AE1670" s="131">
        <f t="shared" si="434"/>
        <v>1.7420893599999999E-3</v>
      </c>
      <c r="AF1670" s="131">
        <f t="shared" si="435"/>
        <v>5.9086244909999997E-3</v>
      </c>
      <c r="AH1670">
        <v>2.3838906999999998</v>
      </c>
      <c r="AI1670" s="71">
        <v>1.2421131999999999</v>
      </c>
      <c r="AJ1670" s="71">
        <v>0.80973947000000002</v>
      </c>
      <c r="AK1670" s="71">
        <v>0</v>
      </c>
      <c r="AL1670" s="71">
        <v>2.5256418999999999E-2</v>
      </c>
      <c r="AM1670" s="71">
        <v>6.2232188000000001E-2</v>
      </c>
      <c r="AN1670" s="71">
        <v>0.24454948000000001</v>
      </c>
      <c r="AP1670" s="129">
        <v>1.9706639E-3</v>
      </c>
      <c r="AQ1670" s="129">
        <v>1.8175581E-3</v>
      </c>
      <c r="AR1670" s="129">
        <v>8.3022004999999999E-5</v>
      </c>
      <c r="AS1670" s="129">
        <v>7.0083870000000006E-5</v>
      </c>
      <c r="AT1670" s="172">
        <f t="shared" si="442"/>
        <v>1.08966309908E-7</v>
      </c>
      <c r="AU1670" s="172">
        <f t="shared" si="443"/>
        <v>3.0703403706170002E-10</v>
      </c>
      <c r="AV1670" s="185">
        <f t="shared" si="444"/>
        <v>9.8156680590000007E-3</v>
      </c>
      <c r="AW1670" s="121">
        <v>9.5089815000000004E-8</v>
      </c>
      <c r="AX1670" s="121">
        <v>2.8690891999999999E-10</v>
      </c>
      <c r="AY1670" s="121">
        <v>7.8387617000000001E-15</v>
      </c>
      <c r="AZ1670" s="121">
        <v>0</v>
      </c>
      <c r="BA1670" s="121">
        <v>0</v>
      </c>
      <c r="BB1670" s="121">
        <v>2.7598908E-11</v>
      </c>
      <c r="BC1670" s="121">
        <v>1.3848896E-8</v>
      </c>
      <c r="BD1670" s="121">
        <v>6.2938973000000001E-12</v>
      </c>
      <c r="BE1670" s="121">
        <v>1.3823381000000001E-11</v>
      </c>
      <c r="BF1670" s="121">
        <v>0</v>
      </c>
      <c r="BG1670" s="121">
        <v>0</v>
      </c>
      <c r="BH1670" s="121">
        <v>0</v>
      </c>
      <c r="BI1670" s="121">
        <v>0</v>
      </c>
      <c r="BJ1670" s="121">
        <v>0</v>
      </c>
      <c r="BK1670" s="121">
        <v>0</v>
      </c>
      <c r="BL1670" s="121">
        <v>0</v>
      </c>
      <c r="BM1670" s="121">
        <v>0</v>
      </c>
      <c r="BN1670" s="121">
        <v>1.0884858999999999E-5</v>
      </c>
      <c r="BO1670" s="121">
        <v>9.8047832000000001E-3</v>
      </c>
      <c r="BP1670" s="121">
        <v>0</v>
      </c>
      <c r="BQ1670" s="121">
        <v>0</v>
      </c>
      <c r="BR1670" s="121">
        <v>0</v>
      </c>
      <c r="BT1670" s="71">
        <v>5.8182758000000001E-6</v>
      </c>
      <c r="BU1670" s="71">
        <v>9.5302563999999996E-8</v>
      </c>
      <c r="BV1670" s="71">
        <v>2.8570649999999998E-6</v>
      </c>
      <c r="BW1670" s="71">
        <v>4.9032715999999996E-10</v>
      </c>
      <c r="BX1670" s="71">
        <v>1.9158341999999999E-7</v>
      </c>
      <c r="BY1670" s="71">
        <v>0</v>
      </c>
      <c r="BZ1670" s="71">
        <v>0</v>
      </c>
      <c r="CA1670" s="71">
        <v>0</v>
      </c>
      <c r="CB1670" s="71">
        <v>0</v>
      </c>
      <c r="CC1670" s="71">
        <v>1.4957512999999999E-9</v>
      </c>
      <c r="CD1670" s="71">
        <v>0</v>
      </c>
      <c r="CE1670" s="71">
        <v>0</v>
      </c>
      <c r="CF1670" s="71">
        <v>0</v>
      </c>
      <c r="CG1670" s="71">
        <v>2.0305937000000001E-7</v>
      </c>
      <c r="CH1670" s="71">
        <v>2.4692792000000002E-6</v>
      </c>
      <c r="CI1670" s="71">
        <v>8.1211544999999995E-14</v>
      </c>
      <c r="CJ1670" s="71">
        <v>0</v>
      </c>
      <c r="CL1670" s="186">
        <v>0</v>
      </c>
      <c r="CM1670" s="186">
        <v>0.10246747</v>
      </c>
      <c r="CN1670" s="187">
        <v>0</v>
      </c>
      <c r="CO1670" s="186">
        <v>6.5204626E-5</v>
      </c>
      <c r="CP1670" s="186">
        <v>0</v>
      </c>
      <c r="CQ1670" s="186">
        <v>0</v>
      </c>
      <c r="CR1670" s="186">
        <v>7.1352104000000003E-6</v>
      </c>
      <c r="CS1670" s="186">
        <v>0</v>
      </c>
      <c r="CT1670" s="186">
        <v>0</v>
      </c>
      <c r="CU1670" s="186">
        <v>0</v>
      </c>
    </row>
    <row r="1671" spans="1:99" ht="14.4">
      <c r="A1671" t="s">
        <v>3726</v>
      </c>
      <c r="B1671" s="92" t="s">
        <v>1864</v>
      </c>
      <c r="C1671" s="126" t="str">
        <f t="shared" si="440"/>
        <v>B.046.08.134</v>
      </c>
      <c r="D1671" s="11" t="s">
        <v>1865</v>
      </c>
      <c r="E1671" s="125" t="s">
        <v>1058</v>
      </c>
      <c r="F1671" s="128" t="str">
        <f t="shared" si="441"/>
        <v>Electricity North Carolina production</v>
      </c>
      <c r="G1671" s="131">
        <f t="shared" si="436"/>
        <v>2.9618188623999998E-2</v>
      </c>
      <c r="H1671" s="183">
        <f t="shared" si="437"/>
        <v>1.23825053E-3</v>
      </c>
      <c r="I1671" s="183">
        <f t="shared" si="438"/>
        <v>2.1426788500000004E-3</v>
      </c>
      <c r="J1671" s="184">
        <f t="shared" si="439"/>
        <v>8.7835052439999995E-3</v>
      </c>
      <c r="K1671" s="183">
        <v>1.7453753999999998E-2</v>
      </c>
      <c r="L1671" s="146">
        <v>9.3539865000000005E-4</v>
      </c>
      <c r="M1671" s="146">
        <v>1.2072802000000001E-3</v>
      </c>
      <c r="N1671" s="146">
        <v>1.1190853E-3</v>
      </c>
      <c r="O1671" s="188">
        <v>1.1916523E-4</v>
      </c>
      <c r="P1671" s="146">
        <v>0</v>
      </c>
      <c r="Q1671" s="146">
        <v>0</v>
      </c>
      <c r="R1671" s="146">
        <v>0</v>
      </c>
      <c r="S1671" s="188">
        <v>3.3378944E-5</v>
      </c>
      <c r="T1671" s="146">
        <v>0</v>
      </c>
      <c r="U1671" s="146">
        <v>8.7501262999999992E-3</v>
      </c>
      <c r="V1671" s="146">
        <v>0</v>
      </c>
      <c r="W1671" s="146">
        <v>0</v>
      </c>
      <c r="X1671" s="146">
        <v>0</v>
      </c>
      <c r="Z1671" s="157">
        <f t="shared" si="430"/>
        <v>0.11635835999999999</v>
      </c>
      <c r="AB1671" s="131">
        <f t="shared" si="431"/>
        <v>1.7453753999999998E-2</v>
      </c>
      <c r="AC1671" s="131">
        <f t="shared" si="432"/>
        <v>3.3809293800000006E-3</v>
      </c>
      <c r="AD1671" s="131">
        <f t="shared" si="433"/>
        <v>2.1426788500000004E-3</v>
      </c>
      <c r="AE1671" s="131">
        <f t="shared" si="434"/>
        <v>2.1426788500000004E-3</v>
      </c>
      <c r="AF1671" s="131">
        <f t="shared" si="435"/>
        <v>8.7835052439999995E-3</v>
      </c>
      <c r="AH1671">
        <v>2.8374166000000001</v>
      </c>
      <c r="AI1671" s="71">
        <v>1.4711596</v>
      </c>
      <c r="AJ1671" s="71">
        <v>1.2122885999999999</v>
      </c>
      <c r="AK1671" s="71">
        <v>0</v>
      </c>
      <c r="AL1671" s="71">
        <v>1.8897601999999999E-2</v>
      </c>
      <c r="AM1671" s="71">
        <v>9.9694055000000004E-2</v>
      </c>
      <c r="AN1671" s="71">
        <v>3.5376663000000003E-2</v>
      </c>
      <c r="AP1671" s="129">
        <v>2.2773958E-3</v>
      </c>
      <c r="AQ1671" s="129">
        <v>2.1161495000000001E-3</v>
      </c>
      <c r="AR1671" s="129">
        <v>9.5299524000000004E-5</v>
      </c>
      <c r="AS1671" s="129">
        <v>6.5946767000000007E-5</v>
      </c>
      <c r="AT1671" s="172">
        <f t="shared" si="442"/>
        <v>1.2686748056099999E-7</v>
      </c>
      <c r="AU1671" s="172">
        <f t="shared" si="443"/>
        <v>3.5243906311440002E-10</v>
      </c>
      <c r="AV1671" s="185">
        <f t="shared" si="444"/>
        <v>9.2362419169999994E-3</v>
      </c>
      <c r="AW1671" s="121">
        <v>1.0798056E-7</v>
      </c>
      <c r="AX1671" s="121">
        <v>3.258034E-10</v>
      </c>
      <c r="AY1671" s="121">
        <v>8.9014143999999996E-15</v>
      </c>
      <c r="AZ1671" s="121">
        <v>0</v>
      </c>
      <c r="BA1671" s="121">
        <v>0</v>
      </c>
      <c r="BB1671" s="121">
        <v>2.9988561000000001E-11</v>
      </c>
      <c r="BC1671" s="121">
        <v>1.8856932E-8</v>
      </c>
      <c r="BD1671" s="121">
        <v>6.8388547000000004E-12</v>
      </c>
      <c r="BE1671" s="121">
        <v>1.9787907000000001E-11</v>
      </c>
      <c r="BF1671" s="121">
        <v>0</v>
      </c>
      <c r="BG1671" s="121">
        <v>0</v>
      </c>
      <c r="BH1671" s="121">
        <v>0</v>
      </c>
      <c r="BI1671" s="121">
        <v>0</v>
      </c>
      <c r="BJ1671" s="121">
        <v>0</v>
      </c>
      <c r="BK1671" s="121">
        <v>0</v>
      </c>
      <c r="BL1671" s="121">
        <v>0</v>
      </c>
      <c r="BM1671" s="121">
        <v>0</v>
      </c>
      <c r="BN1671" s="121">
        <v>1.3900317E-5</v>
      </c>
      <c r="BO1671" s="121">
        <v>9.2223415999999996E-3</v>
      </c>
      <c r="BP1671" s="121">
        <v>0</v>
      </c>
      <c r="BQ1671" s="121">
        <v>0</v>
      </c>
      <c r="BR1671" s="121">
        <v>0</v>
      </c>
      <c r="BT1671" s="71">
        <v>7.0940306000000002E-6</v>
      </c>
      <c r="BU1671" s="71">
        <v>1.3642381E-7</v>
      </c>
      <c r="BV1671" s="71">
        <v>3.2443797999999998E-6</v>
      </c>
      <c r="BW1671" s="71">
        <v>5.3278216E-10</v>
      </c>
      <c r="BX1671" s="71">
        <v>2.1903942E-7</v>
      </c>
      <c r="BY1671" s="71">
        <v>0</v>
      </c>
      <c r="BZ1671" s="71">
        <v>0</v>
      </c>
      <c r="CA1671" s="71">
        <v>0</v>
      </c>
      <c r="CB1671" s="71">
        <v>0</v>
      </c>
      <c r="CC1671" s="71">
        <v>1.6252609999999999E-9</v>
      </c>
      <c r="CD1671" s="71">
        <v>0</v>
      </c>
      <c r="CE1671" s="71">
        <v>0</v>
      </c>
      <c r="CF1671" s="71">
        <v>0</v>
      </c>
      <c r="CG1671" s="71">
        <v>2.2277492999999999E-7</v>
      </c>
      <c r="CH1671" s="71">
        <v>3.2692545999999998E-6</v>
      </c>
      <c r="CI1671" s="71">
        <v>4.2328643999999999E-14</v>
      </c>
      <c r="CJ1671" s="71">
        <v>0</v>
      </c>
      <c r="CL1671" s="186">
        <v>0</v>
      </c>
      <c r="CM1671" s="186">
        <v>0.11635835999999999</v>
      </c>
      <c r="CN1671" s="187">
        <v>0</v>
      </c>
      <c r="CO1671" s="186">
        <v>9.3339185999999997E-5</v>
      </c>
      <c r="CP1671" s="186">
        <v>0</v>
      </c>
      <c r="CQ1671" s="186">
        <v>0</v>
      </c>
      <c r="CR1671" s="186">
        <v>8.6757618000000004E-6</v>
      </c>
      <c r="CS1671" s="186">
        <v>0</v>
      </c>
      <c r="CT1671" s="186">
        <v>0</v>
      </c>
      <c r="CU1671" s="186">
        <v>0</v>
      </c>
    </row>
    <row r="1672" spans="1:99" ht="14.4">
      <c r="A1672" t="s">
        <v>3727</v>
      </c>
      <c r="B1672" s="92" t="s">
        <v>1864</v>
      </c>
      <c r="C1672" s="126" t="str">
        <f t="shared" si="440"/>
        <v>B.046.08.135</v>
      </c>
      <c r="D1672" s="11" t="s">
        <v>1865</v>
      </c>
      <c r="E1672" s="125" t="s">
        <v>1058</v>
      </c>
      <c r="F1672" s="128" t="str">
        <f t="shared" si="441"/>
        <v>Electricity North Dakota production</v>
      </c>
      <c r="G1672" s="131">
        <f t="shared" si="436"/>
        <v>3.5923554539000001E-2</v>
      </c>
      <c r="H1672" s="183">
        <f t="shared" si="437"/>
        <v>1.3618699990000001E-3</v>
      </c>
      <c r="I1672" s="183">
        <f t="shared" si="438"/>
        <v>3.8592833000000003E-3</v>
      </c>
      <c r="J1672" s="184">
        <f t="shared" si="439"/>
        <v>1.1429924E-4</v>
      </c>
      <c r="K1672" s="183">
        <v>3.0588101999999999E-2</v>
      </c>
      <c r="L1672" s="146">
        <v>2.3619165000000001E-3</v>
      </c>
      <c r="M1672" s="146">
        <v>1.4973668E-3</v>
      </c>
      <c r="N1672" s="188">
        <v>1.2962503E-3</v>
      </c>
      <c r="O1672" s="188">
        <v>6.5619698999999995E-5</v>
      </c>
      <c r="P1672" s="146">
        <v>0</v>
      </c>
      <c r="Q1672" s="146">
        <v>0</v>
      </c>
      <c r="R1672" s="146">
        <v>0</v>
      </c>
      <c r="S1672" s="188">
        <v>1.1429924E-4</v>
      </c>
      <c r="T1672" s="146">
        <v>0</v>
      </c>
      <c r="U1672" s="146">
        <v>0</v>
      </c>
      <c r="V1672" s="146">
        <v>0</v>
      </c>
      <c r="W1672" s="146">
        <v>0</v>
      </c>
      <c r="X1672" s="146">
        <v>0</v>
      </c>
      <c r="Z1672" s="157">
        <f t="shared" si="430"/>
        <v>0.20392067999999999</v>
      </c>
      <c r="AB1672" s="131">
        <f t="shared" si="431"/>
        <v>3.0588101999999999E-2</v>
      </c>
      <c r="AC1672" s="131">
        <f t="shared" si="432"/>
        <v>5.2211532990000002E-3</v>
      </c>
      <c r="AD1672" s="131">
        <f t="shared" si="433"/>
        <v>3.8592833000000003E-3</v>
      </c>
      <c r="AE1672" s="131">
        <f t="shared" si="434"/>
        <v>3.8592833000000003E-3</v>
      </c>
      <c r="AF1672" s="131">
        <f t="shared" si="435"/>
        <v>1.1429924E-4</v>
      </c>
      <c r="AH1672">
        <v>2.4329276000000002</v>
      </c>
      <c r="AI1672" s="71">
        <v>2.0172686</v>
      </c>
      <c r="AJ1672" s="71">
        <v>0</v>
      </c>
      <c r="AK1672" s="71">
        <v>0</v>
      </c>
      <c r="AL1672" s="71">
        <v>0</v>
      </c>
      <c r="AM1672" s="71">
        <v>0.36270833000000002</v>
      </c>
      <c r="AN1672" s="71">
        <v>5.2950668999999999E-2</v>
      </c>
      <c r="AP1672" s="129">
        <v>4.0935614E-3</v>
      </c>
      <c r="AQ1672" s="129">
        <v>3.8897273E-3</v>
      </c>
      <c r="AR1672" s="129">
        <v>1.7004922000000001E-4</v>
      </c>
      <c r="AS1672" s="129">
        <v>3.3784907999999998E-5</v>
      </c>
      <c r="AT1672" s="172">
        <f t="shared" si="442"/>
        <v>2.3319708012000002E-7</v>
      </c>
      <c r="AU1672" s="172">
        <f t="shared" si="443"/>
        <v>6.2888023463199998E-10</v>
      </c>
      <c r="AV1672" s="185">
        <f t="shared" si="444"/>
        <v>4.7317798709999997E-3</v>
      </c>
      <c r="AW1672" s="121">
        <v>1.8923839E-7</v>
      </c>
      <c r="AX1672" s="121">
        <v>5.7097789999999998E-10</v>
      </c>
      <c r="AY1672" s="121">
        <v>1.5599932000000001E-14</v>
      </c>
      <c r="AZ1672" s="121">
        <v>0</v>
      </c>
      <c r="BA1672" s="121">
        <v>0</v>
      </c>
      <c r="BB1672" s="121">
        <v>3.4736119999999997E-11</v>
      </c>
      <c r="BC1672" s="121">
        <v>4.3923954000000002E-8</v>
      </c>
      <c r="BD1672" s="121">
        <v>7.9215296999999995E-12</v>
      </c>
      <c r="BE1672" s="121">
        <v>4.9965205000000001E-11</v>
      </c>
      <c r="BF1672" s="121">
        <v>0</v>
      </c>
      <c r="BG1672" s="121">
        <v>0</v>
      </c>
      <c r="BH1672" s="121">
        <v>0</v>
      </c>
      <c r="BI1672" s="121">
        <v>0</v>
      </c>
      <c r="BJ1672" s="121">
        <v>0</v>
      </c>
      <c r="BK1672" s="121">
        <v>0</v>
      </c>
      <c r="BL1672" s="121">
        <v>0</v>
      </c>
      <c r="BM1672" s="121">
        <v>0</v>
      </c>
      <c r="BN1672" s="121">
        <v>4.3814710000000002E-6</v>
      </c>
      <c r="BO1672" s="121">
        <v>4.7273984E-3</v>
      </c>
      <c r="BP1672" s="121">
        <v>0</v>
      </c>
      <c r="BQ1672" s="121">
        <v>0</v>
      </c>
      <c r="BR1672" s="121">
        <v>0</v>
      </c>
      <c r="BT1672" s="71">
        <v>9.0716469999999999E-6</v>
      </c>
      <c r="BU1672" s="71">
        <v>3.4447522E-7</v>
      </c>
      <c r="BV1672" s="71">
        <v>5.6858497000000001E-6</v>
      </c>
      <c r="BW1672" s="71">
        <v>6.1712815000000005E-10</v>
      </c>
      <c r="BX1672" s="71">
        <v>3.4249097000000002E-7</v>
      </c>
      <c r="BY1672" s="71">
        <v>0</v>
      </c>
      <c r="BZ1672" s="71">
        <v>0</v>
      </c>
      <c r="CA1672" s="71">
        <v>0</v>
      </c>
      <c r="CB1672" s="71">
        <v>0</v>
      </c>
      <c r="CC1672" s="71">
        <v>1.8825598000000001E-9</v>
      </c>
      <c r="CD1672" s="71">
        <v>0</v>
      </c>
      <c r="CE1672" s="71">
        <v>0</v>
      </c>
      <c r="CF1672" s="71">
        <v>0</v>
      </c>
      <c r="CG1672" s="71">
        <v>2.7014626000000001E-7</v>
      </c>
      <c r="CH1672" s="71">
        <v>2.426185E-6</v>
      </c>
      <c r="CI1672" s="71">
        <v>1.4494562999999999E-13</v>
      </c>
      <c r="CJ1672" s="71">
        <v>0</v>
      </c>
      <c r="CL1672" s="186">
        <v>0</v>
      </c>
      <c r="CM1672" s="186">
        <v>0.20392067999999999</v>
      </c>
      <c r="CN1672" s="187">
        <v>0</v>
      </c>
      <c r="CO1672" s="186">
        <v>2.3568493E-4</v>
      </c>
      <c r="CP1672" s="186">
        <v>0</v>
      </c>
      <c r="CQ1672" s="186">
        <v>0</v>
      </c>
      <c r="CR1672" s="186">
        <v>1.6039367000000001E-5</v>
      </c>
      <c r="CS1672" s="186">
        <v>0</v>
      </c>
      <c r="CT1672" s="186">
        <v>0</v>
      </c>
      <c r="CU1672" s="186">
        <v>0</v>
      </c>
    </row>
    <row r="1673" spans="1:99" ht="14.4">
      <c r="A1673" t="s">
        <v>3728</v>
      </c>
      <c r="B1673" s="92" t="s">
        <v>1864</v>
      </c>
      <c r="C1673" s="126" t="str">
        <f t="shared" si="440"/>
        <v>B.046.08.136</v>
      </c>
      <c r="D1673" s="11" t="s">
        <v>1865</v>
      </c>
      <c r="E1673" s="125" t="s">
        <v>1058</v>
      </c>
      <c r="F1673" s="128" t="str">
        <f t="shared" si="441"/>
        <v>Electricity Ohio production</v>
      </c>
      <c r="G1673" s="131">
        <f t="shared" si="436"/>
        <v>3.5297236612100005E-2</v>
      </c>
      <c r="H1673" s="183">
        <f t="shared" si="437"/>
        <v>1.40274309E-3</v>
      </c>
      <c r="I1673" s="183">
        <f t="shared" si="438"/>
        <v>3.1210457E-3</v>
      </c>
      <c r="J1673" s="184">
        <f t="shared" si="439"/>
        <v>3.1697338220999997E-3</v>
      </c>
      <c r="K1673" s="183">
        <v>2.7603714000000001E-2</v>
      </c>
      <c r="L1673" s="146">
        <v>1.8315585E-3</v>
      </c>
      <c r="M1673" s="146">
        <v>1.2894872E-3</v>
      </c>
      <c r="N1673" s="146">
        <v>1.235994E-3</v>
      </c>
      <c r="O1673" s="146">
        <v>1.6674908999999999E-4</v>
      </c>
      <c r="P1673" s="146">
        <v>0</v>
      </c>
      <c r="Q1673" s="146">
        <v>0</v>
      </c>
      <c r="R1673" s="188">
        <v>0</v>
      </c>
      <c r="S1673" s="188">
        <v>9.8881220999999995E-6</v>
      </c>
      <c r="T1673" s="146">
        <v>0</v>
      </c>
      <c r="U1673" s="146">
        <v>3.1598456999999999E-3</v>
      </c>
      <c r="V1673" s="146">
        <v>0</v>
      </c>
      <c r="W1673" s="146">
        <v>0</v>
      </c>
      <c r="X1673" s="146">
        <v>0</v>
      </c>
      <c r="Z1673" s="157">
        <f t="shared" si="430"/>
        <v>0.18402476000000001</v>
      </c>
      <c r="AB1673" s="131">
        <f t="shared" si="431"/>
        <v>2.7603714000000001E-2</v>
      </c>
      <c r="AC1673" s="131">
        <f t="shared" si="432"/>
        <v>4.5237887900000003E-3</v>
      </c>
      <c r="AD1673" s="131">
        <f t="shared" si="433"/>
        <v>3.1210457E-3</v>
      </c>
      <c r="AE1673" s="131">
        <f t="shared" si="434"/>
        <v>3.1210457E-3</v>
      </c>
      <c r="AF1673" s="131">
        <f t="shared" si="435"/>
        <v>3.1697338220999997E-3</v>
      </c>
      <c r="AH1673">
        <v>2.8760024</v>
      </c>
      <c r="AI1673" s="71">
        <v>2.3924203999999998</v>
      </c>
      <c r="AJ1673" s="71">
        <v>0.43778169</v>
      </c>
      <c r="AK1673" s="71">
        <v>0</v>
      </c>
      <c r="AL1673" s="71">
        <v>4.1096958999999999E-3</v>
      </c>
      <c r="AM1673" s="71">
        <v>3.7677490000000001E-2</v>
      </c>
      <c r="AN1673" s="71">
        <v>4.0131276000000002E-3</v>
      </c>
      <c r="AP1673" s="129">
        <v>3.6988989999999999E-3</v>
      </c>
      <c r="AQ1673" s="129">
        <v>3.4475313999999999E-3</v>
      </c>
      <c r="AR1673" s="129">
        <v>1.5185188999999999E-4</v>
      </c>
      <c r="AS1673" s="129">
        <v>9.9515681999999997E-5</v>
      </c>
      <c r="AT1673" s="172">
        <f t="shared" si="442"/>
        <v>2.06686541408E-7</v>
      </c>
      <c r="AU1673" s="172">
        <f t="shared" si="443"/>
        <v>5.6158244049399997E-10</v>
      </c>
      <c r="AV1673" s="185">
        <f t="shared" si="444"/>
        <v>1.39377706647E-2</v>
      </c>
      <c r="AW1673" s="121">
        <v>1.7077498E-7</v>
      </c>
      <c r="AX1673" s="121">
        <v>5.1526933000000003E-10</v>
      </c>
      <c r="AY1673" s="121">
        <v>1.4077894000000001E-14</v>
      </c>
      <c r="AZ1673" s="121">
        <v>0</v>
      </c>
      <c r="BA1673" s="121">
        <v>0</v>
      </c>
      <c r="BB1673" s="121">
        <v>3.3121408000000003E-11</v>
      </c>
      <c r="BC1673" s="121">
        <v>3.587844E-8</v>
      </c>
      <c r="BD1673" s="121">
        <v>7.5532966000000006E-12</v>
      </c>
      <c r="BE1673" s="121">
        <v>3.8745736000000003E-11</v>
      </c>
      <c r="BF1673" s="121">
        <v>0</v>
      </c>
      <c r="BG1673" s="121">
        <v>0</v>
      </c>
      <c r="BH1673" s="121">
        <v>0</v>
      </c>
      <c r="BI1673" s="121">
        <v>0</v>
      </c>
      <c r="BJ1673" s="121">
        <v>0</v>
      </c>
      <c r="BK1673" s="121">
        <v>0</v>
      </c>
      <c r="BL1673" s="121">
        <v>0</v>
      </c>
      <c r="BM1673" s="121">
        <v>0</v>
      </c>
      <c r="BN1673" s="121">
        <v>4.9366647E-6</v>
      </c>
      <c r="BO1673" s="121">
        <v>1.3932834E-2</v>
      </c>
      <c r="BP1673" s="121">
        <v>0</v>
      </c>
      <c r="BQ1673" s="121">
        <v>0</v>
      </c>
      <c r="BR1673" s="121">
        <v>0</v>
      </c>
      <c r="BT1673" s="71">
        <v>9.3884598000000007E-6</v>
      </c>
      <c r="BU1673" s="71">
        <v>2.6712481E-7</v>
      </c>
      <c r="BV1673" s="71">
        <v>5.1310985999999999E-6</v>
      </c>
      <c r="BW1673" s="71">
        <v>5.8844089000000002E-10</v>
      </c>
      <c r="BX1673" s="71">
        <v>3.6929370000000002E-7</v>
      </c>
      <c r="BY1673" s="71">
        <v>0</v>
      </c>
      <c r="BZ1673" s="71">
        <v>0</v>
      </c>
      <c r="CA1673" s="71">
        <v>0</v>
      </c>
      <c r="CB1673" s="71">
        <v>0</v>
      </c>
      <c r="CC1673" s="71">
        <v>1.7950487999999999E-9</v>
      </c>
      <c r="CD1673" s="71">
        <v>0</v>
      </c>
      <c r="CE1673" s="71">
        <v>0</v>
      </c>
      <c r="CF1673" s="71">
        <v>0</v>
      </c>
      <c r="CG1673" s="71">
        <v>2.5360688000000002E-7</v>
      </c>
      <c r="CH1673" s="71">
        <v>3.3649523000000002E-6</v>
      </c>
      <c r="CI1673" s="71">
        <v>1.2539366E-14</v>
      </c>
      <c r="CJ1673" s="71">
        <v>0</v>
      </c>
      <c r="CL1673" s="186">
        <v>0</v>
      </c>
      <c r="CM1673" s="186">
        <v>0.18402476000000001</v>
      </c>
      <c r="CN1673" s="187">
        <v>0</v>
      </c>
      <c r="CO1673" s="186">
        <v>1.8276290999999999E-4</v>
      </c>
      <c r="CP1673" s="186">
        <v>0</v>
      </c>
      <c r="CQ1673" s="186">
        <v>0</v>
      </c>
      <c r="CR1673" s="186">
        <v>1.5327174E-5</v>
      </c>
      <c r="CS1673" s="186">
        <v>0</v>
      </c>
      <c r="CT1673" s="186">
        <v>0</v>
      </c>
      <c r="CU1673" s="186">
        <v>0</v>
      </c>
    </row>
    <row r="1674" spans="1:99" ht="14.4">
      <c r="A1674" t="s">
        <v>3729</v>
      </c>
      <c r="B1674" s="92" t="s">
        <v>1864</v>
      </c>
      <c r="C1674" s="126" t="str">
        <f t="shared" si="440"/>
        <v>B.046.08.137</v>
      </c>
      <c r="D1674" s="11" t="s">
        <v>1865</v>
      </c>
      <c r="E1674" s="125" t="s">
        <v>1058</v>
      </c>
      <c r="F1674" s="128" t="str">
        <f t="shared" si="441"/>
        <v>Electricity Oklahoma production</v>
      </c>
      <c r="G1674" s="131">
        <f t="shared" si="436"/>
        <v>2.1699831070000002E-2</v>
      </c>
      <c r="H1674" s="183">
        <f t="shared" si="437"/>
        <v>1.24310222E-3</v>
      </c>
      <c r="I1674" s="183">
        <f t="shared" si="438"/>
        <v>1.89936307E-3</v>
      </c>
      <c r="J1674" s="184">
        <f t="shared" si="439"/>
        <v>1.2963878000000001E-4</v>
      </c>
      <c r="K1674" s="183">
        <v>1.8427727000000001E-2</v>
      </c>
      <c r="L1674" s="146">
        <v>7.2593837000000001E-4</v>
      </c>
      <c r="M1674" s="146">
        <v>1.1734247E-3</v>
      </c>
      <c r="N1674" s="146">
        <v>1.1147874E-3</v>
      </c>
      <c r="O1674" s="188">
        <v>1.2831482000000001E-4</v>
      </c>
      <c r="P1674" s="146">
        <v>0</v>
      </c>
      <c r="Q1674" s="146">
        <v>0</v>
      </c>
      <c r="R1674" s="188">
        <v>0</v>
      </c>
      <c r="S1674" s="188">
        <v>1.2963878000000001E-4</v>
      </c>
      <c r="T1674" s="146">
        <v>0</v>
      </c>
      <c r="U1674" s="146">
        <v>0</v>
      </c>
      <c r="V1674" s="146">
        <v>0</v>
      </c>
      <c r="W1674" s="146">
        <v>0</v>
      </c>
      <c r="X1674" s="146">
        <v>0</v>
      </c>
      <c r="Z1674" s="157">
        <f t="shared" si="430"/>
        <v>0.12285151333333334</v>
      </c>
      <c r="AB1674" s="131">
        <f t="shared" si="431"/>
        <v>1.8427727000000001E-2</v>
      </c>
      <c r="AC1674" s="131">
        <f t="shared" si="432"/>
        <v>3.1424652900000002E-3</v>
      </c>
      <c r="AD1674" s="131">
        <f t="shared" si="433"/>
        <v>1.89936307E-3</v>
      </c>
      <c r="AE1674" s="131">
        <f t="shared" si="434"/>
        <v>1.89936307E-3</v>
      </c>
      <c r="AF1674" s="131">
        <f t="shared" si="435"/>
        <v>1.2963878000000001E-4</v>
      </c>
      <c r="AH1674">
        <v>1.9810264</v>
      </c>
      <c r="AI1674" s="71">
        <v>1.5236829000000001</v>
      </c>
      <c r="AJ1674" s="71">
        <v>0</v>
      </c>
      <c r="AK1674" s="71">
        <v>0</v>
      </c>
      <c r="AL1674" s="71">
        <v>6.7803364999999998E-4</v>
      </c>
      <c r="AM1674" s="71">
        <v>0.43912142999999998</v>
      </c>
      <c r="AN1674" s="71">
        <v>1.7544035999999999E-2</v>
      </c>
      <c r="AP1674" s="129">
        <v>2.3315842999999999E-3</v>
      </c>
      <c r="AQ1674" s="129">
        <v>2.1555986000000001E-3</v>
      </c>
      <c r="AR1674" s="129">
        <v>9.9010502000000002E-5</v>
      </c>
      <c r="AS1674" s="129">
        <v>7.6975160999999994E-5</v>
      </c>
      <c r="AT1674" s="172">
        <f t="shared" si="442"/>
        <v>1.2923252538800001E-7</v>
      </c>
      <c r="AU1674" s="172">
        <f t="shared" si="443"/>
        <v>3.6616310374080005E-10</v>
      </c>
      <c r="AV1674" s="185">
        <f t="shared" si="444"/>
        <v>1.0780834486700001E-2</v>
      </c>
      <c r="AW1674" s="121">
        <v>1.1400620000000001E-7</v>
      </c>
      <c r="AX1674" s="121">
        <v>3.4398424E-10</v>
      </c>
      <c r="AY1674" s="121">
        <v>9.3981408E-15</v>
      </c>
      <c r="AZ1674" s="121">
        <v>0</v>
      </c>
      <c r="BA1674" s="121">
        <v>0</v>
      </c>
      <c r="BB1674" s="121">
        <v>2.9873388E-11</v>
      </c>
      <c r="BC1674" s="121">
        <v>1.5196452000000001E-8</v>
      </c>
      <c r="BD1674" s="121">
        <v>6.8125895999999999E-12</v>
      </c>
      <c r="BE1674" s="121">
        <v>1.5356875999999999E-11</v>
      </c>
      <c r="BF1674" s="121">
        <v>0</v>
      </c>
      <c r="BG1674" s="121">
        <v>0</v>
      </c>
      <c r="BH1674" s="121">
        <v>0</v>
      </c>
      <c r="BI1674" s="121">
        <v>0</v>
      </c>
      <c r="BJ1674" s="121">
        <v>0</v>
      </c>
      <c r="BK1674" s="121">
        <v>0</v>
      </c>
      <c r="BL1674" s="121">
        <v>0</v>
      </c>
      <c r="BM1674" s="121">
        <v>0</v>
      </c>
      <c r="BN1674" s="121">
        <v>4.9694867000000001E-6</v>
      </c>
      <c r="BO1674" s="121">
        <v>1.0775865000000001E-2</v>
      </c>
      <c r="BP1674" s="121">
        <v>0</v>
      </c>
      <c r="BQ1674" s="121">
        <v>0</v>
      </c>
      <c r="BR1674" s="121">
        <v>0</v>
      </c>
      <c r="BT1674" s="71">
        <v>5.7233893999999998E-6</v>
      </c>
      <c r="BU1674" s="71">
        <v>1.0587493999999999E-7</v>
      </c>
      <c r="BV1674" s="71">
        <v>3.4254262E-6</v>
      </c>
      <c r="BW1674" s="71">
        <v>5.3073597999999995E-10</v>
      </c>
      <c r="BX1674" s="71">
        <v>2.0206487999999999E-7</v>
      </c>
      <c r="BY1674" s="71">
        <v>0</v>
      </c>
      <c r="BZ1674" s="71">
        <v>0</v>
      </c>
      <c r="CA1674" s="71">
        <v>0</v>
      </c>
      <c r="CB1674" s="71">
        <v>0</v>
      </c>
      <c r="CC1674" s="71">
        <v>1.6190189999999999E-9</v>
      </c>
      <c r="CD1674" s="71">
        <v>0</v>
      </c>
      <c r="CE1674" s="71">
        <v>0</v>
      </c>
      <c r="CF1674" s="71">
        <v>0</v>
      </c>
      <c r="CG1674" s="71">
        <v>2.1997033999999999E-7</v>
      </c>
      <c r="CH1674" s="71">
        <v>1.7679031000000001E-6</v>
      </c>
      <c r="CI1674" s="71">
        <v>1.6439806999999999E-13</v>
      </c>
      <c r="CJ1674" s="71">
        <v>0</v>
      </c>
      <c r="CL1674" s="186">
        <v>0</v>
      </c>
      <c r="CM1674" s="186">
        <v>0.12285151</v>
      </c>
      <c r="CN1674" s="187">
        <v>0</v>
      </c>
      <c r="CO1674" s="186">
        <v>7.2438095E-5</v>
      </c>
      <c r="CP1674" s="186">
        <v>0</v>
      </c>
      <c r="CQ1674" s="186">
        <v>0</v>
      </c>
      <c r="CR1674" s="186">
        <v>7.6266426000000003E-6</v>
      </c>
      <c r="CS1674" s="186">
        <v>0</v>
      </c>
      <c r="CT1674" s="186">
        <v>0</v>
      </c>
      <c r="CU1674" s="186">
        <v>0</v>
      </c>
    </row>
    <row r="1675" spans="1:99" ht="14.4">
      <c r="A1675" t="s">
        <v>3730</v>
      </c>
      <c r="B1675" s="92" t="s">
        <v>1864</v>
      </c>
      <c r="C1675" s="126" t="str">
        <f t="shared" si="440"/>
        <v>B.046.08.138</v>
      </c>
      <c r="D1675" s="11" t="s">
        <v>1865</v>
      </c>
      <c r="E1675" s="125" t="s">
        <v>1058</v>
      </c>
      <c r="F1675" s="128" t="str">
        <f t="shared" si="441"/>
        <v>Electricity Oregon production</v>
      </c>
      <c r="G1675" s="131">
        <f t="shared" si="436"/>
        <v>1.4136407159999999E-2</v>
      </c>
      <c r="H1675" s="183">
        <f t="shared" si="437"/>
        <v>1.2680295500000001E-3</v>
      </c>
      <c r="I1675" s="183">
        <f t="shared" si="438"/>
        <v>1.7816803299999999E-3</v>
      </c>
      <c r="J1675" s="184">
        <f t="shared" si="439"/>
        <v>1.3987428E-4</v>
      </c>
      <c r="K1675" s="183">
        <v>1.0946823E-2</v>
      </c>
      <c r="L1675" s="146">
        <v>5.0855283000000005E-4</v>
      </c>
      <c r="M1675" s="146">
        <v>1.2731274999999999E-3</v>
      </c>
      <c r="N1675" s="188">
        <v>1.1639688000000001E-3</v>
      </c>
      <c r="O1675" s="188">
        <v>1.0406075E-4</v>
      </c>
      <c r="P1675" s="146">
        <v>0</v>
      </c>
      <c r="Q1675" s="146">
        <v>0</v>
      </c>
      <c r="R1675" s="188">
        <v>0</v>
      </c>
      <c r="S1675" s="188">
        <v>1.3987428E-4</v>
      </c>
      <c r="T1675" s="146">
        <v>0</v>
      </c>
      <c r="U1675" s="146">
        <v>0</v>
      </c>
      <c r="V1675" s="146">
        <v>0</v>
      </c>
      <c r="W1675" s="146">
        <v>0</v>
      </c>
      <c r="X1675" s="146">
        <v>0</v>
      </c>
      <c r="Z1675" s="157">
        <f t="shared" si="430"/>
        <v>7.297882E-2</v>
      </c>
      <c r="AB1675" s="131">
        <f t="shared" si="431"/>
        <v>1.0946823E-2</v>
      </c>
      <c r="AC1675" s="131">
        <f t="shared" si="432"/>
        <v>3.0497098800000002E-3</v>
      </c>
      <c r="AD1675" s="131">
        <f t="shared" si="433"/>
        <v>1.7816803299999999E-3</v>
      </c>
      <c r="AE1675" s="131">
        <f t="shared" si="434"/>
        <v>1.7816803299999999E-3</v>
      </c>
      <c r="AF1675" s="131">
        <f t="shared" si="435"/>
        <v>1.3987428E-4</v>
      </c>
      <c r="AH1675">
        <v>1.6605213999999999</v>
      </c>
      <c r="AI1675" s="71">
        <v>0.99740801000000001</v>
      </c>
      <c r="AJ1675" s="71">
        <v>0</v>
      </c>
      <c r="AK1675" s="71">
        <v>0</v>
      </c>
      <c r="AL1675" s="71">
        <v>2.1300797999999999E-2</v>
      </c>
      <c r="AM1675" s="71">
        <v>0.18978136000000001</v>
      </c>
      <c r="AN1675" s="71">
        <v>0.45203125</v>
      </c>
      <c r="AP1675" s="129">
        <v>1.4276416000000001E-3</v>
      </c>
      <c r="AQ1675" s="129">
        <v>1.3114419000000001E-3</v>
      </c>
      <c r="AR1675" s="129">
        <v>6.0087641999999999E-5</v>
      </c>
      <c r="AS1675" s="129">
        <v>5.6112022999999997E-5</v>
      </c>
      <c r="AT1675" s="172">
        <f t="shared" si="442"/>
        <v>7.8623615320999993E-8</v>
      </c>
      <c r="AU1675" s="172">
        <f t="shared" si="443"/>
        <v>2.222176155797E-10</v>
      </c>
      <c r="AV1675" s="185">
        <f t="shared" si="444"/>
        <v>7.8588267472000008E-3</v>
      </c>
      <c r="AW1675" s="121">
        <v>6.7724344999999999E-8</v>
      </c>
      <c r="AX1675" s="121">
        <v>2.0434070000000001E-10</v>
      </c>
      <c r="AY1675" s="121">
        <v>5.5828796999999998E-15</v>
      </c>
      <c r="AZ1675" s="121">
        <v>0</v>
      </c>
      <c r="BA1675" s="121">
        <v>0</v>
      </c>
      <c r="BB1675" s="121">
        <v>3.1191320999999998E-11</v>
      </c>
      <c r="BC1675" s="121">
        <v>1.0868079E-8</v>
      </c>
      <c r="BD1675" s="121">
        <v>7.1131427000000001E-12</v>
      </c>
      <c r="BE1675" s="121">
        <v>1.0758190000000001E-11</v>
      </c>
      <c r="BF1675" s="121">
        <v>0</v>
      </c>
      <c r="BG1675" s="121">
        <v>0</v>
      </c>
      <c r="BH1675" s="121">
        <v>0</v>
      </c>
      <c r="BI1675" s="121">
        <v>0</v>
      </c>
      <c r="BJ1675" s="121">
        <v>0</v>
      </c>
      <c r="BK1675" s="121">
        <v>0</v>
      </c>
      <c r="BL1675" s="121">
        <v>0</v>
      </c>
      <c r="BM1675" s="121">
        <v>0</v>
      </c>
      <c r="BN1675" s="121">
        <v>5.3618472000000002E-6</v>
      </c>
      <c r="BO1675" s="121">
        <v>7.8534649000000008E-3</v>
      </c>
      <c r="BP1675" s="121">
        <v>0</v>
      </c>
      <c r="BQ1675" s="121">
        <v>0</v>
      </c>
      <c r="BR1675" s="121">
        <v>0</v>
      </c>
      <c r="BT1675" s="71">
        <v>3.6428998E-6</v>
      </c>
      <c r="BU1675" s="71">
        <v>7.4170211000000006E-8</v>
      </c>
      <c r="BV1675" s="71">
        <v>2.0348431000000001E-6</v>
      </c>
      <c r="BW1675" s="71">
        <v>5.5415061000000002E-10</v>
      </c>
      <c r="BX1675" s="71">
        <v>1.5423926E-7</v>
      </c>
      <c r="BY1675" s="71">
        <v>0</v>
      </c>
      <c r="BZ1675" s="71">
        <v>0</v>
      </c>
      <c r="CA1675" s="71">
        <v>0</v>
      </c>
      <c r="CB1675" s="71">
        <v>0</v>
      </c>
      <c r="CC1675" s="71">
        <v>1.6904458E-9</v>
      </c>
      <c r="CD1675" s="71">
        <v>0</v>
      </c>
      <c r="CE1675" s="71">
        <v>0</v>
      </c>
      <c r="CF1675" s="71">
        <v>0</v>
      </c>
      <c r="CG1675" s="71">
        <v>2.2731358E-7</v>
      </c>
      <c r="CH1675" s="71">
        <v>1.1500888E-6</v>
      </c>
      <c r="CI1675" s="71">
        <v>1.7737793999999999E-13</v>
      </c>
      <c r="CJ1675" s="71">
        <v>0</v>
      </c>
      <c r="CL1675" s="186">
        <v>0</v>
      </c>
      <c r="CM1675" s="186">
        <v>7.297882E-2</v>
      </c>
      <c r="CN1675" s="187">
        <v>0</v>
      </c>
      <c r="CO1675" s="186">
        <v>5.0746179000000001E-5</v>
      </c>
      <c r="CP1675" s="186">
        <v>0</v>
      </c>
      <c r="CQ1675" s="186">
        <v>0</v>
      </c>
      <c r="CR1675" s="186">
        <v>5.6961858999999999E-6</v>
      </c>
      <c r="CS1675" s="186">
        <v>0</v>
      </c>
      <c r="CT1675" s="186">
        <v>0</v>
      </c>
      <c r="CU1675" s="186">
        <v>0</v>
      </c>
    </row>
    <row r="1676" spans="1:99" ht="14.4">
      <c r="A1676" t="s">
        <v>3731</v>
      </c>
      <c r="B1676" s="92" t="s">
        <v>1864</v>
      </c>
      <c r="C1676" s="126" t="str">
        <f t="shared" si="440"/>
        <v>B.046.08.139</v>
      </c>
      <c r="D1676" s="11" t="s">
        <v>1865</v>
      </c>
      <c r="E1676" s="125" t="s">
        <v>1058</v>
      </c>
      <c r="F1676" s="128" t="str">
        <f t="shared" si="441"/>
        <v>Electricity Pennsylvania production</v>
      </c>
      <c r="G1676" s="131">
        <f t="shared" si="436"/>
        <v>3.0947630812600005E-2</v>
      </c>
      <c r="H1676" s="183">
        <f t="shared" si="437"/>
        <v>1.2209815299999999E-3</v>
      </c>
      <c r="I1676" s="183">
        <f t="shared" si="438"/>
        <v>2.0536210200000002E-3</v>
      </c>
      <c r="J1676" s="184">
        <f t="shared" si="439"/>
        <v>8.3689682626000017E-3</v>
      </c>
      <c r="K1676" s="183">
        <v>1.9304060000000001E-2</v>
      </c>
      <c r="L1676" s="146">
        <v>9.5580331999999999E-4</v>
      </c>
      <c r="M1676" s="146">
        <v>1.0978177000000001E-3</v>
      </c>
      <c r="N1676" s="188">
        <v>1.0674322E-3</v>
      </c>
      <c r="O1676" s="188">
        <v>1.5354933000000001E-4</v>
      </c>
      <c r="P1676" s="146">
        <v>0</v>
      </c>
      <c r="Q1676" s="146">
        <v>0</v>
      </c>
      <c r="R1676" s="146">
        <v>0</v>
      </c>
      <c r="S1676" s="188">
        <v>7.0766626000000002E-6</v>
      </c>
      <c r="T1676" s="146">
        <v>0</v>
      </c>
      <c r="U1676" s="146">
        <v>8.3618916000000008E-3</v>
      </c>
      <c r="V1676" s="146">
        <v>0</v>
      </c>
      <c r="W1676" s="146">
        <v>0</v>
      </c>
      <c r="X1676" s="146">
        <v>0</v>
      </c>
      <c r="Z1676" s="157">
        <f t="shared" si="430"/>
        <v>0.12869373333333334</v>
      </c>
      <c r="AB1676" s="131">
        <f t="shared" si="431"/>
        <v>1.9304060000000001E-2</v>
      </c>
      <c r="AC1676" s="131">
        <f t="shared" si="432"/>
        <v>3.2746025500000006E-3</v>
      </c>
      <c r="AD1676" s="131">
        <f t="shared" si="433"/>
        <v>2.0536210200000002E-3</v>
      </c>
      <c r="AE1676" s="131">
        <f t="shared" si="434"/>
        <v>2.0536210200000002E-3</v>
      </c>
      <c r="AF1676" s="131">
        <f t="shared" si="435"/>
        <v>8.3689682626000017E-3</v>
      </c>
      <c r="AH1676">
        <v>2.928855</v>
      </c>
      <c r="AI1676" s="71">
        <v>1.7231615</v>
      </c>
      <c r="AJ1676" s="71">
        <v>1.1585006</v>
      </c>
      <c r="AK1676" s="71">
        <v>0</v>
      </c>
      <c r="AL1676" s="71">
        <v>1.5365886E-2</v>
      </c>
      <c r="AM1676" s="71">
        <v>1.9281097000000001E-2</v>
      </c>
      <c r="AN1676" s="71">
        <v>1.2546012E-2</v>
      </c>
      <c r="AP1676" s="129">
        <v>2.5156994999999999E-3</v>
      </c>
      <c r="AQ1676" s="129">
        <v>2.3222434E-3</v>
      </c>
      <c r="AR1676" s="129">
        <v>1.0467049999999999E-4</v>
      </c>
      <c r="AS1676" s="129">
        <v>8.8785535000000001E-5</v>
      </c>
      <c r="AT1676" s="172">
        <f t="shared" si="442"/>
        <v>1.3922322639199999E-7</v>
      </c>
      <c r="AU1676" s="172">
        <f t="shared" si="443"/>
        <v>3.8709504977040001E-10</v>
      </c>
      <c r="AV1676" s="185">
        <f t="shared" si="444"/>
        <v>1.2434949090000001E-2</v>
      </c>
      <c r="AW1676" s="121">
        <v>1.1942778E-7</v>
      </c>
      <c r="AX1676" s="121">
        <v>3.6034245000000002E-10</v>
      </c>
      <c r="AY1676" s="121">
        <v>9.8450703999999996E-15</v>
      </c>
      <c r="AZ1676" s="121">
        <v>0</v>
      </c>
      <c r="BA1676" s="121">
        <v>0</v>
      </c>
      <c r="BB1676" s="121">
        <v>2.8604391999999999E-11</v>
      </c>
      <c r="BC1676" s="121">
        <v>1.9766842E-8</v>
      </c>
      <c r="BD1676" s="121">
        <v>6.5231967E-12</v>
      </c>
      <c r="BE1676" s="121">
        <v>2.0219557999999999E-11</v>
      </c>
      <c r="BF1676" s="121">
        <v>0</v>
      </c>
      <c r="BG1676" s="121">
        <v>0</v>
      </c>
      <c r="BH1676" s="121">
        <v>0</v>
      </c>
      <c r="BI1676" s="121">
        <v>0</v>
      </c>
      <c r="BJ1676" s="121">
        <v>0</v>
      </c>
      <c r="BK1676" s="121">
        <v>0</v>
      </c>
      <c r="BL1676" s="121">
        <v>0</v>
      </c>
      <c r="BM1676" s="121">
        <v>0</v>
      </c>
      <c r="BN1676" s="121">
        <v>1.2332089999999999E-5</v>
      </c>
      <c r="BO1676" s="121">
        <v>1.2422617E-2</v>
      </c>
      <c r="BP1676" s="121">
        <v>0</v>
      </c>
      <c r="BQ1676" s="121">
        <v>0</v>
      </c>
      <c r="BR1676" s="121">
        <v>0</v>
      </c>
      <c r="BT1676" s="71">
        <v>7.6751546999999994E-6</v>
      </c>
      <c r="BU1676" s="71">
        <v>1.3939974E-7</v>
      </c>
      <c r="BV1676" s="71">
        <v>3.5883227000000002E-6</v>
      </c>
      <c r="BW1676" s="71">
        <v>5.0819077E-10</v>
      </c>
      <c r="BX1676" s="71">
        <v>2.5226731999999999E-7</v>
      </c>
      <c r="BY1676" s="71">
        <v>0</v>
      </c>
      <c r="BZ1676" s="71">
        <v>0</v>
      </c>
      <c r="CA1676" s="71">
        <v>0</v>
      </c>
      <c r="CB1676" s="71">
        <v>0</v>
      </c>
      <c r="CC1676" s="71">
        <v>1.5502445E-9</v>
      </c>
      <c r="CD1676" s="71">
        <v>0</v>
      </c>
      <c r="CE1676" s="71">
        <v>0</v>
      </c>
      <c r="CF1676" s="71">
        <v>0</v>
      </c>
      <c r="CG1676" s="71">
        <v>2.1309434E-7</v>
      </c>
      <c r="CH1676" s="71">
        <v>3.4800121999999999E-6</v>
      </c>
      <c r="CI1676" s="71">
        <v>8.9740863999999997E-15</v>
      </c>
      <c r="CJ1676" s="71">
        <v>0</v>
      </c>
      <c r="CL1676" s="186">
        <v>0</v>
      </c>
      <c r="CM1676" s="186">
        <v>0.12869373000000001</v>
      </c>
      <c r="CN1676" s="187">
        <v>0</v>
      </c>
      <c r="CO1676" s="186">
        <v>9.5375275E-5</v>
      </c>
      <c r="CP1676" s="186">
        <v>0</v>
      </c>
      <c r="CQ1676" s="186">
        <v>0</v>
      </c>
      <c r="CR1676" s="186">
        <v>9.6576483E-6</v>
      </c>
      <c r="CS1676" s="186">
        <v>0</v>
      </c>
      <c r="CT1676" s="186">
        <v>0</v>
      </c>
      <c r="CU1676" s="186">
        <v>0</v>
      </c>
    </row>
    <row r="1677" spans="1:99" ht="14.4">
      <c r="A1677" t="s">
        <v>3732</v>
      </c>
      <c r="B1677" s="92" t="s">
        <v>1864</v>
      </c>
      <c r="C1677" s="126" t="str">
        <f t="shared" si="440"/>
        <v>B.046.08.140</v>
      </c>
      <c r="D1677" s="11" t="s">
        <v>1865</v>
      </c>
      <c r="E1677" s="125" t="s">
        <v>1058</v>
      </c>
      <c r="F1677" s="128" t="str">
        <f t="shared" si="441"/>
        <v>Electricity Rhode Island production</v>
      </c>
      <c r="G1677" s="131">
        <f t="shared" si="436"/>
        <v>3.0723651572999999E-2</v>
      </c>
      <c r="H1677" s="183">
        <f t="shared" si="437"/>
        <v>1.93659872E-3</v>
      </c>
      <c r="I1677" s="183">
        <f t="shared" si="438"/>
        <v>2.5504302099999998E-3</v>
      </c>
      <c r="J1677" s="184">
        <f t="shared" si="439"/>
        <v>1.6573643000000001E-5</v>
      </c>
      <c r="K1677" s="183">
        <v>2.6220048999999999E-2</v>
      </c>
      <c r="L1677" s="146">
        <v>8.1655021000000001E-4</v>
      </c>
      <c r="M1677" s="146">
        <v>1.7338799999999999E-3</v>
      </c>
      <c r="N1677" s="188">
        <v>1.6798092000000001E-3</v>
      </c>
      <c r="O1677" s="188">
        <v>2.5678951999999998E-4</v>
      </c>
      <c r="P1677" s="146">
        <v>0</v>
      </c>
      <c r="Q1677" s="146">
        <v>0</v>
      </c>
      <c r="R1677" s="188">
        <v>0</v>
      </c>
      <c r="S1677" s="188">
        <v>1.6573643000000001E-5</v>
      </c>
      <c r="T1677" s="146">
        <v>0</v>
      </c>
      <c r="U1677" s="146">
        <v>0</v>
      </c>
      <c r="V1677" s="146">
        <v>0</v>
      </c>
      <c r="W1677" s="146">
        <v>0</v>
      </c>
      <c r="X1677" s="146">
        <v>0</v>
      </c>
      <c r="Z1677" s="157">
        <f t="shared" si="430"/>
        <v>0.17480032666666667</v>
      </c>
      <c r="AB1677" s="131">
        <f t="shared" si="431"/>
        <v>2.6220048999999999E-2</v>
      </c>
      <c r="AC1677" s="131">
        <f t="shared" si="432"/>
        <v>4.4870289299999994E-3</v>
      </c>
      <c r="AD1677" s="131">
        <f t="shared" si="433"/>
        <v>2.5504302099999998E-3</v>
      </c>
      <c r="AE1677" s="131">
        <f t="shared" si="434"/>
        <v>2.5504302099999998E-3</v>
      </c>
      <c r="AF1677" s="131">
        <f t="shared" si="435"/>
        <v>1.6573643000000001E-5</v>
      </c>
      <c r="AH1677">
        <v>2.5514576999999998</v>
      </c>
      <c r="AI1677" s="71">
        <v>2.4053374999999999</v>
      </c>
      <c r="AJ1677" s="71">
        <v>0</v>
      </c>
      <c r="AK1677" s="71">
        <v>0</v>
      </c>
      <c r="AL1677" s="71">
        <v>8.5285595000000006E-2</v>
      </c>
      <c r="AM1677" s="71">
        <v>6.0015355999999999E-2</v>
      </c>
      <c r="AN1677" s="71">
        <v>8.1932225999999998E-4</v>
      </c>
      <c r="AP1677" s="129">
        <v>3.2962149999999999E-3</v>
      </c>
      <c r="AQ1677" s="129">
        <v>3.0210314000000001E-3</v>
      </c>
      <c r="AR1677" s="129">
        <v>1.3979503999999999E-4</v>
      </c>
      <c r="AS1677" s="129">
        <v>1.3538851999999999E-4</v>
      </c>
      <c r="AT1677" s="172">
        <f t="shared" si="442"/>
        <v>1.8111699049399997E-7</v>
      </c>
      <c r="AU1677" s="172">
        <f t="shared" si="443"/>
        <v>5.1699350822500008E-10</v>
      </c>
      <c r="AV1677" s="185">
        <f t="shared" si="444"/>
        <v>1.896197732296E-2</v>
      </c>
      <c r="AW1677" s="121">
        <v>1.622147E-7</v>
      </c>
      <c r="AX1677" s="121">
        <v>4.8944091000000004E-10</v>
      </c>
      <c r="AY1677" s="121">
        <v>1.3372224999999999E-14</v>
      </c>
      <c r="AZ1677" s="121">
        <v>0</v>
      </c>
      <c r="BA1677" s="121">
        <v>0</v>
      </c>
      <c r="BB1677" s="121">
        <v>4.5014493999999998E-11</v>
      </c>
      <c r="BC1677" s="121">
        <v>1.8857276E-8</v>
      </c>
      <c r="BD1677" s="121">
        <v>1.0265500000000001E-11</v>
      </c>
      <c r="BE1677" s="121">
        <v>1.7273726000000001E-11</v>
      </c>
      <c r="BF1677" s="121">
        <v>0</v>
      </c>
      <c r="BG1677" s="121">
        <v>0</v>
      </c>
      <c r="BH1677" s="121">
        <v>0</v>
      </c>
      <c r="BI1677" s="121">
        <v>0</v>
      </c>
      <c r="BJ1677" s="121">
        <v>0</v>
      </c>
      <c r="BK1677" s="121">
        <v>0</v>
      </c>
      <c r="BL1677" s="121">
        <v>0</v>
      </c>
      <c r="BM1677" s="121">
        <v>0</v>
      </c>
      <c r="BN1677" s="121">
        <v>6.3532296000000004E-7</v>
      </c>
      <c r="BO1677" s="121">
        <v>1.8961341999999999E-2</v>
      </c>
      <c r="BP1677" s="121">
        <v>0</v>
      </c>
      <c r="BQ1677" s="121">
        <v>0</v>
      </c>
      <c r="BR1677" s="121">
        <v>0</v>
      </c>
      <c r="BT1677" s="71">
        <v>8.4271116000000007E-6</v>
      </c>
      <c r="BU1677" s="71">
        <v>1.1909029E-7</v>
      </c>
      <c r="BV1677" s="71">
        <v>4.8738968000000003E-6</v>
      </c>
      <c r="BW1677" s="71">
        <v>7.9973560000000002E-10</v>
      </c>
      <c r="BX1677" s="71">
        <v>3.2794597000000001E-7</v>
      </c>
      <c r="BY1677" s="71">
        <v>0</v>
      </c>
      <c r="BZ1677" s="71">
        <v>0</v>
      </c>
      <c r="CA1677" s="71">
        <v>0</v>
      </c>
      <c r="CB1677" s="71">
        <v>0</v>
      </c>
      <c r="CC1677" s="71">
        <v>2.4396068999999999E-9</v>
      </c>
      <c r="CD1677" s="71">
        <v>0</v>
      </c>
      <c r="CE1677" s="71">
        <v>0</v>
      </c>
      <c r="CF1677" s="71">
        <v>0</v>
      </c>
      <c r="CG1677" s="71">
        <v>3.2883516999999997E-7</v>
      </c>
      <c r="CH1677" s="71">
        <v>2.7741039999999999E-6</v>
      </c>
      <c r="CI1677" s="71">
        <v>2.1017435999999999E-14</v>
      </c>
      <c r="CJ1677" s="71">
        <v>0</v>
      </c>
      <c r="CL1677" s="186">
        <v>0</v>
      </c>
      <c r="CM1677" s="186">
        <v>0.17480032000000001</v>
      </c>
      <c r="CN1677" s="187">
        <v>0</v>
      </c>
      <c r="CO1677" s="186">
        <v>8.1479839000000006E-5</v>
      </c>
      <c r="CP1677" s="186">
        <v>0</v>
      </c>
      <c r="CQ1677" s="186">
        <v>0</v>
      </c>
      <c r="CR1677" s="186">
        <v>1.1383051E-5</v>
      </c>
      <c r="CS1677" s="186">
        <v>0</v>
      </c>
      <c r="CT1677" s="186">
        <v>0</v>
      </c>
      <c r="CU1677" s="186">
        <v>0</v>
      </c>
    </row>
    <row r="1678" spans="1:99" ht="14.4">
      <c r="A1678" t="s">
        <v>3733</v>
      </c>
      <c r="B1678" s="92" t="s">
        <v>1864</v>
      </c>
      <c r="C1678" s="126" t="str">
        <f t="shared" si="440"/>
        <v>B.046.08.141</v>
      </c>
      <c r="D1678" s="11" t="s">
        <v>1865</v>
      </c>
      <c r="E1678" s="125" t="s">
        <v>1058</v>
      </c>
      <c r="F1678" s="128" t="str">
        <f t="shared" si="441"/>
        <v>Electricity South Carolina production</v>
      </c>
      <c r="G1678" s="131">
        <f t="shared" si="436"/>
        <v>3.1049357344000002E-2</v>
      </c>
      <c r="H1678" s="183">
        <f t="shared" si="437"/>
        <v>7.3832144499999996E-4</v>
      </c>
      <c r="I1678" s="183">
        <f t="shared" si="438"/>
        <v>1.7244188199999999E-3</v>
      </c>
      <c r="J1678" s="184">
        <f t="shared" si="439"/>
        <v>1.4383512079E-2</v>
      </c>
      <c r="K1678" s="183">
        <v>1.4203105000000001E-2</v>
      </c>
      <c r="L1678" s="146">
        <v>1.0151378E-3</v>
      </c>
      <c r="M1678" s="146">
        <v>7.0928102E-4</v>
      </c>
      <c r="N1678" s="146">
        <v>6.5916271999999997E-4</v>
      </c>
      <c r="O1678" s="188">
        <v>7.9158725000000007E-5</v>
      </c>
      <c r="P1678" s="146">
        <v>0</v>
      </c>
      <c r="Q1678" s="146">
        <v>0</v>
      </c>
      <c r="R1678" s="188">
        <v>0</v>
      </c>
      <c r="S1678" s="188">
        <v>1.2130079E-5</v>
      </c>
      <c r="T1678" s="146">
        <v>0</v>
      </c>
      <c r="U1678" s="146">
        <v>1.4371382E-2</v>
      </c>
      <c r="V1678" s="146">
        <v>0</v>
      </c>
      <c r="W1678" s="146">
        <v>0</v>
      </c>
      <c r="X1678" s="146">
        <v>0</v>
      </c>
      <c r="Z1678" s="157">
        <f t="shared" si="430"/>
        <v>9.4687366666666675E-2</v>
      </c>
      <c r="AB1678" s="131">
        <f t="shared" si="431"/>
        <v>1.4203105000000001E-2</v>
      </c>
      <c r="AC1678" s="131">
        <f t="shared" si="432"/>
        <v>2.4627402649999995E-3</v>
      </c>
      <c r="AD1678" s="131">
        <f t="shared" si="433"/>
        <v>1.7244188199999999E-3</v>
      </c>
      <c r="AE1678" s="131">
        <f t="shared" si="434"/>
        <v>1.7244188199999999E-3</v>
      </c>
      <c r="AF1678" s="131">
        <f t="shared" si="435"/>
        <v>1.4383512079E-2</v>
      </c>
      <c r="AH1678">
        <v>3.2014828</v>
      </c>
      <c r="AI1678" s="71">
        <v>1.1414268000000001</v>
      </c>
      <c r="AJ1678" s="71">
        <v>1.9910870000000001</v>
      </c>
      <c r="AK1678" s="71">
        <v>0</v>
      </c>
      <c r="AL1678" s="71">
        <v>1.6939991000000001E-2</v>
      </c>
      <c r="AM1678" s="71">
        <v>2.8972593000000001E-2</v>
      </c>
      <c r="AN1678" s="71">
        <v>2.3056394000000001E-2</v>
      </c>
      <c r="AP1678" s="129">
        <v>1.9145315999999999E-3</v>
      </c>
      <c r="AQ1678" s="129">
        <v>1.7941855E-3</v>
      </c>
      <c r="AR1678" s="129">
        <v>7.8587658999999994E-5</v>
      </c>
      <c r="AS1678" s="129">
        <v>4.1758465999999997E-5</v>
      </c>
      <c r="AT1678" s="172">
        <f t="shared" si="442"/>
        <v>1.0756507683800001E-7</v>
      </c>
      <c r="AU1678" s="172">
        <f t="shared" si="443"/>
        <v>2.906348401835E-10</v>
      </c>
      <c r="AV1678" s="185">
        <f t="shared" si="444"/>
        <v>5.8485246249999996E-3</v>
      </c>
      <c r="AW1678" s="121">
        <v>8.7869876000000005E-8</v>
      </c>
      <c r="AX1678" s="121">
        <v>2.6512463000000001E-10</v>
      </c>
      <c r="AY1678" s="121">
        <v>7.2435834999999994E-15</v>
      </c>
      <c r="AZ1678" s="121">
        <v>0</v>
      </c>
      <c r="BA1678" s="121">
        <v>0</v>
      </c>
      <c r="BB1678" s="121">
        <v>1.7663837999999999E-11</v>
      </c>
      <c r="BC1678" s="121">
        <v>1.9677537000000001E-8</v>
      </c>
      <c r="BD1678" s="121">
        <v>4.0282166E-12</v>
      </c>
      <c r="BE1678" s="121">
        <v>2.147475E-11</v>
      </c>
      <c r="BF1678" s="121">
        <v>0</v>
      </c>
      <c r="BG1678" s="121">
        <v>0</v>
      </c>
      <c r="BH1678" s="121">
        <v>0</v>
      </c>
      <c r="BI1678" s="121">
        <v>0</v>
      </c>
      <c r="BJ1678" s="121">
        <v>0</v>
      </c>
      <c r="BK1678" s="121">
        <v>0</v>
      </c>
      <c r="BL1678" s="121">
        <v>0</v>
      </c>
      <c r="BM1678" s="121">
        <v>0</v>
      </c>
      <c r="BN1678" s="121">
        <v>2.1193625000000002E-5</v>
      </c>
      <c r="BO1678" s="121">
        <v>5.8273309999999998E-3</v>
      </c>
      <c r="BP1678" s="121">
        <v>0</v>
      </c>
      <c r="BQ1678" s="121">
        <v>0</v>
      </c>
      <c r="BR1678" s="121">
        <v>0</v>
      </c>
      <c r="BT1678" s="71">
        <v>7.0109629999999999E-6</v>
      </c>
      <c r="BU1678" s="71">
        <v>1.4805340999999999E-7</v>
      </c>
      <c r="BV1678" s="71">
        <v>2.6401349999999998E-6</v>
      </c>
      <c r="BW1678" s="71">
        <v>3.1381891000000001E-10</v>
      </c>
      <c r="BX1678" s="71">
        <v>1.9281009E-7</v>
      </c>
      <c r="BY1678" s="71">
        <v>0</v>
      </c>
      <c r="BZ1678" s="71">
        <v>0</v>
      </c>
      <c r="CA1678" s="71">
        <v>0</v>
      </c>
      <c r="CB1678" s="71">
        <v>0</v>
      </c>
      <c r="CC1678" s="71">
        <v>9.5730987999999996E-10</v>
      </c>
      <c r="CD1678" s="71">
        <v>0</v>
      </c>
      <c r="CE1678" s="71">
        <v>0</v>
      </c>
      <c r="CF1678" s="71">
        <v>0</v>
      </c>
      <c r="CG1678" s="71">
        <v>1.3561315E-7</v>
      </c>
      <c r="CH1678" s="71">
        <v>3.8930802000000002E-6</v>
      </c>
      <c r="CI1678" s="71">
        <v>1.5382446000000001E-14</v>
      </c>
      <c r="CJ1678" s="71">
        <v>0</v>
      </c>
      <c r="CL1678" s="186">
        <v>0</v>
      </c>
      <c r="CM1678" s="186">
        <v>9.4687365999999995E-2</v>
      </c>
      <c r="CN1678" s="187">
        <v>0</v>
      </c>
      <c r="CO1678" s="186">
        <v>1.0129599E-4</v>
      </c>
      <c r="CP1678" s="186">
        <v>0</v>
      </c>
      <c r="CQ1678" s="186">
        <v>0</v>
      </c>
      <c r="CR1678" s="186">
        <v>8.1643424000000004E-6</v>
      </c>
      <c r="CS1678" s="186">
        <v>0</v>
      </c>
      <c r="CT1678" s="186">
        <v>0</v>
      </c>
      <c r="CU1678" s="186">
        <v>0</v>
      </c>
    </row>
    <row r="1679" spans="1:99" ht="14.4">
      <c r="A1679" t="s">
        <v>3734</v>
      </c>
      <c r="B1679" s="92" t="s">
        <v>1864</v>
      </c>
      <c r="C1679" s="126" t="str">
        <f t="shared" si="440"/>
        <v>B.046.08.142</v>
      </c>
      <c r="D1679" s="11" t="s">
        <v>1865</v>
      </c>
      <c r="E1679" s="125" t="s">
        <v>1058</v>
      </c>
      <c r="F1679" s="128" t="str">
        <f t="shared" si="441"/>
        <v>Electricity South Dakota production</v>
      </c>
      <c r="G1679" s="131">
        <f t="shared" si="436"/>
        <v>1.0619780339E-2</v>
      </c>
      <c r="H1679" s="183">
        <f t="shared" si="437"/>
        <v>4.8891136900000001E-4</v>
      </c>
      <c r="I1679" s="183">
        <f t="shared" si="438"/>
        <v>7.5314539999999991E-4</v>
      </c>
      <c r="J1679" s="184">
        <f t="shared" si="439"/>
        <v>2.1311737000000001E-4</v>
      </c>
      <c r="K1679" s="183">
        <v>9.1646061999999997E-3</v>
      </c>
      <c r="L1679" s="146">
        <v>2.6264844999999997E-4</v>
      </c>
      <c r="M1679" s="146">
        <v>4.9049694999999999E-4</v>
      </c>
      <c r="N1679" s="146">
        <v>4.4929741999999998E-4</v>
      </c>
      <c r="O1679" s="188">
        <v>3.9613948999999998E-5</v>
      </c>
      <c r="P1679" s="146">
        <v>0</v>
      </c>
      <c r="Q1679" s="146">
        <v>0</v>
      </c>
      <c r="R1679" s="188">
        <v>0</v>
      </c>
      <c r="S1679" s="188">
        <v>2.1311737000000001E-4</v>
      </c>
      <c r="T1679" s="146">
        <v>0</v>
      </c>
      <c r="U1679" s="146">
        <v>0</v>
      </c>
      <c r="V1679" s="146">
        <v>0</v>
      </c>
      <c r="W1679" s="146">
        <v>0</v>
      </c>
      <c r="X1679" s="146">
        <v>0</v>
      </c>
      <c r="Z1679" s="157">
        <f t="shared" si="430"/>
        <v>6.1097374666666669E-2</v>
      </c>
      <c r="AB1679" s="131">
        <f t="shared" si="431"/>
        <v>9.1646061999999997E-3</v>
      </c>
      <c r="AC1679" s="131">
        <f t="shared" si="432"/>
        <v>1.242056769E-3</v>
      </c>
      <c r="AD1679" s="131">
        <f t="shared" si="433"/>
        <v>7.5314539999999991E-4</v>
      </c>
      <c r="AE1679" s="131">
        <f t="shared" si="434"/>
        <v>7.5314539999999991E-4</v>
      </c>
      <c r="AF1679" s="131">
        <f t="shared" si="435"/>
        <v>2.1311737000000001E-4</v>
      </c>
      <c r="AH1679">
        <v>1.4528538</v>
      </c>
      <c r="AI1679" s="71">
        <v>0.62627690999999996</v>
      </c>
      <c r="AJ1679" s="71">
        <v>0</v>
      </c>
      <c r="AK1679" s="71">
        <v>0</v>
      </c>
      <c r="AL1679" s="71">
        <v>0</v>
      </c>
      <c r="AM1679" s="71">
        <v>0.56774068</v>
      </c>
      <c r="AN1679" s="71">
        <v>0.25883624999999999</v>
      </c>
      <c r="AP1679" s="129">
        <v>1.1062824E-3</v>
      </c>
      <c r="AQ1679" s="129">
        <v>1.0358568E-3</v>
      </c>
      <c r="AR1679" s="129">
        <v>4.8504144000000002E-5</v>
      </c>
      <c r="AS1679" s="129">
        <v>2.1921437000000001E-5</v>
      </c>
      <c r="AT1679" s="172">
        <f t="shared" si="442"/>
        <v>6.2101726295999999E-8</v>
      </c>
      <c r="AU1679" s="172">
        <f t="shared" si="443"/>
        <v>1.793792317492E-10</v>
      </c>
      <c r="AV1679" s="185">
        <f t="shared" si="444"/>
        <v>3.0702292993999999E-3</v>
      </c>
      <c r="AW1679" s="121">
        <v>5.6698363999999999E-8</v>
      </c>
      <c r="AX1679" s="121">
        <v>1.7107265E-10</v>
      </c>
      <c r="AY1679" s="121">
        <v>4.6739492000000003E-15</v>
      </c>
      <c r="AZ1679" s="121">
        <v>0</v>
      </c>
      <c r="BA1679" s="121">
        <v>0</v>
      </c>
      <c r="BB1679" s="121">
        <v>1.2039996000000001E-11</v>
      </c>
      <c r="BC1679" s="121">
        <v>5.3913223000000003E-9</v>
      </c>
      <c r="BD1679" s="121">
        <v>2.7457065E-12</v>
      </c>
      <c r="BE1679" s="121">
        <v>5.5562013E-12</v>
      </c>
      <c r="BF1679" s="121">
        <v>0</v>
      </c>
      <c r="BG1679" s="121">
        <v>0</v>
      </c>
      <c r="BH1679" s="121">
        <v>0</v>
      </c>
      <c r="BI1679" s="121">
        <v>0</v>
      </c>
      <c r="BJ1679" s="121">
        <v>0</v>
      </c>
      <c r="BK1679" s="121">
        <v>0</v>
      </c>
      <c r="BL1679" s="121">
        <v>0</v>
      </c>
      <c r="BM1679" s="121">
        <v>0</v>
      </c>
      <c r="BN1679" s="121">
        <v>8.1694994000000007E-6</v>
      </c>
      <c r="BO1679" s="121">
        <v>3.0620598000000001E-3</v>
      </c>
      <c r="BP1679" s="121">
        <v>0</v>
      </c>
      <c r="BQ1679" s="121">
        <v>0</v>
      </c>
      <c r="BR1679" s="121">
        <v>0</v>
      </c>
      <c r="BT1679" s="71">
        <v>2.6373315000000001E-6</v>
      </c>
      <c r="BU1679" s="71">
        <v>3.8306130000000001E-8</v>
      </c>
      <c r="BV1679" s="71">
        <v>1.7035569E-6</v>
      </c>
      <c r="BW1679" s="71">
        <v>2.1390474E-10</v>
      </c>
      <c r="BX1679" s="71">
        <v>6.7011736E-8</v>
      </c>
      <c r="BY1679" s="71">
        <v>0</v>
      </c>
      <c r="BZ1679" s="71">
        <v>0</v>
      </c>
      <c r="CA1679" s="71">
        <v>0</v>
      </c>
      <c r="CB1679" s="71">
        <v>0</v>
      </c>
      <c r="CC1679" s="71">
        <v>6.5252000999999998E-10</v>
      </c>
      <c r="CD1679" s="71">
        <v>0</v>
      </c>
      <c r="CE1679" s="71">
        <v>0</v>
      </c>
      <c r="CF1679" s="71">
        <v>0</v>
      </c>
      <c r="CG1679" s="71">
        <v>8.8372214000000001E-8</v>
      </c>
      <c r="CH1679" s="71">
        <v>7.3921783000000004E-7</v>
      </c>
      <c r="CI1679" s="71">
        <v>2.7025927999999998E-13</v>
      </c>
      <c r="CJ1679" s="71">
        <v>0</v>
      </c>
      <c r="CL1679" s="186">
        <v>0</v>
      </c>
      <c r="CM1679" s="186">
        <v>6.1097375000000002E-2</v>
      </c>
      <c r="CN1679" s="187">
        <v>0</v>
      </c>
      <c r="CO1679" s="186">
        <v>2.6208497E-5</v>
      </c>
      <c r="CP1679" s="186">
        <v>0</v>
      </c>
      <c r="CQ1679" s="186">
        <v>0</v>
      </c>
      <c r="CR1679" s="186">
        <v>2.5895090999999999E-6</v>
      </c>
      <c r="CS1679" s="186">
        <v>0</v>
      </c>
      <c r="CT1679" s="186">
        <v>0</v>
      </c>
      <c r="CU1679" s="186">
        <v>0</v>
      </c>
    </row>
    <row r="1680" spans="1:99" ht="14.4">
      <c r="A1680" t="s">
        <v>3735</v>
      </c>
      <c r="B1680" s="92" t="s">
        <v>1864</v>
      </c>
      <c r="C1680" s="126" t="str">
        <f t="shared" si="440"/>
        <v>B.046.08.143</v>
      </c>
      <c r="D1680" s="11" t="s">
        <v>1865</v>
      </c>
      <c r="E1680" s="125" t="s">
        <v>1058</v>
      </c>
      <c r="F1680" s="128" t="str">
        <f t="shared" si="441"/>
        <v>Electricity Tennessee production</v>
      </c>
      <c r="G1680" s="131">
        <f t="shared" si="436"/>
        <v>3.1947659441999995E-2</v>
      </c>
      <c r="H1680" s="183">
        <f t="shared" si="437"/>
        <v>6.1918767200000002E-4</v>
      </c>
      <c r="I1680" s="183">
        <f t="shared" si="438"/>
        <v>1.5691527900000002E-3</v>
      </c>
      <c r="J1680" s="184">
        <f t="shared" si="439"/>
        <v>1.2856181979999999E-2</v>
      </c>
      <c r="K1680" s="183">
        <v>1.6903136999999999E-2</v>
      </c>
      <c r="L1680" s="146">
        <v>9.7028252000000003E-4</v>
      </c>
      <c r="M1680" s="146">
        <v>5.9887027000000005E-4</v>
      </c>
      <c r="N1680" s="146">
        <v>5.5457696000000005E-4</v>
      </c>
      <c r="O1680" s="188">
        <v>6.4610711999999994E-5</v>
      </c>
      <c r="P1680" s="146">
        <v>0</v>
      </c>
      <c r="Q1680" s="146">
        <v>0</v>
      </c>
      <c r="R1680" s="146">
        <v>0</v>
      </c>
      <c r="S1680" s="188">
        <v>2.4777980000000001E-5</v>
      </c>
      <c r="T1680" s="146">
        <v>0</v>
      </c>
      <c r="U1680" s="146">
        <v>1.2831403999999999E-2</v>
      </c>
      <c r="V1680" s="146">
        <v>0</v>
      </c>
      <c r="W1680" s="146">
        <v>0</v>
      </c>
      <c r="X1680" s="146">
        <v>0</v>
      </c>
      <c r="Z1680" s="157">
        <f t="shared" si="430"/>
        <v>0.11268758</v>
      </c>
      <c r="AB1680" s="131">
        <f t="shared" si="431"/>
        <v>1.6903136999999999E-2</v>
      </c>
      <c r="AC1680" s="131">
        <f t="shared" si="432"/>
        <v>2.1883404619999999E-3</v>
      </c>
      <c r="AD1680" s="131">
        <f t="shared" si="433"/>
        <v>1.5691527900000002E-3</v>
      </c>
      <c r="AE1680" s="131">
        <f t="shared" si="434"/>
        <v>1.5691527900000002E-3</v>
      </c>
      <c r="AF1680" s="131">
        <f t="shared" si="435"/>
        <v>1.2856181979999999E-2</v>
      </c>
      <c r="AH1680">
        <v>3.0747437999999998</v>
      </c>
      <c r="AI1680" s="71">
        <v>1.1709626</v>
      </c>
      <c r="AJ1680" s="71">
        <v>1.7777305000000001</v>
      </c>
      <c r="AK1680" s="71">
        <v>0</v>
      </c>
      <c r="AL1680" s="71">
        <v>2.3147651999999999E-3</v>
      </c>
      <c r="AM1680" s="71">
        <v>1.3305977E-2</v>
      </c>
      <c r="AN1680" s="71">
        <v>0.11042999000000001</v>
      </c>
      <c r="AP1680" s="129">
        <v>2.1830797999999999E-3</v>
      </c>
      <c r="AQ1680" s="129">
        <v>2.0553707000000002E-3</v>
      </c>
      <c r="AR1680" s="129">
        <v>9.1786951999999996E-5</v>
      </c>
      <c r="AS1680" s="129">
        <v>3.5922133999999999E-5</v>
      </c>
      <c r="AT1680" s="172">
        <f t="shared" si="442"/>
        <v>1.2322365721300001E-7</v>
      </c>
      <c r="AU1680" s="172">
        <f t="shared" si="443"/>
        <v>3.394487909999E-10</v>
      </c>
      <c r="AV1680" s="185">
        <f t="shared" si="444"/>
        <v>5.0311111660000006E-3</v>
      </c>
      <c r="AW1680" s="121">
        <v>1.0457407E-7</v>
      </c>
      <c r="AX1680" s="121">
        <v>3.1552522999999999E-10</v>
      </c>
      <c r="AY1680" s="121">
        <v>8.6205998999999997E-15</v>
      </c>
      <c r="AZ1680" s="121">
        <v>0</v>
      </c>
      <c r="BA1680" s="121">
        <v>0</v>
      </c>
      <c r="BB1680" s="121">
        <v>1.4861213E-11</v>
      </c>
      <c r="BC1680" s="121">
        <v>1.8634726E-8</v>
      </c>
      <c r="BD1680" s="121">
        <v>3.3890813999999999E-12</v>
      </c>
      <c r="BE1680" s="121">
        <v>2.0525859E-11</v>
      </c>
      <c r="BF1680" s="121">
        <v>0</v>
      </c>
      <c r="BG1680" s="121">
        <v>0</v>
      </c>
      <c r="BH1680" s="121">
        <v>0</v>
      </c>
      <c r="BI1680" s="121">
        <v>0</v>
      </c>
      <c r="BJ1680" s="121">
        <v>0</v>
      </c>
      <c r="BK1680" s="121">
        <v>0</v>
      </c>
      <c r="BL1680" s="121">
        <v>0</v>
      </c>
      <c r="BM1680" s="121">
        <v>0</v>
      </c>
      <c r="BN1680" s="121">
        <v>1.9457266000000001E-5</v>
      </c>
      <c r="BO1680" s="121">
        <v>5.0116539000000003E-3</v>
      </c>
      <c r="BP1680" s="121">
        <v>0</v>
      </c>
      <c r="BQ1680" s="121">
        <v>0</v>
      </c>
      <c r="BR1680" s="121">
        <v>0</v>
      </c>
      <c r="BT1680" s="71">
        <v>7.2377590999999998E-6</v>
      </c>
      <c r="BU1680" s="71">
        <v>1.4151147000000001E-7</v>
      </c>
      <c r="BV1680" s="71">
        <v>3.1420288E-6</v>
      </c>
      <c r="BW1680" s="71">
        <v>2.6402698000000001E-10</v>
      </c>
      <c r="BX1680" s="71">
        <v>1.7439963000000001E-7</v>
      </c>
      <c r="BY1680" s="71">
        <v>0</v>
      </c>
      <c r="BZ1680" s="71">
        <v>0</v>
      </c>
      <c r="CA1680" s="71">
        <v>0</v>
      </c>
      <c r="CB1680" s="71">
        <v>0</v>
      </c>
      <c r="CC1680" s="71">
        <v>8.0541873000000003E-10</v>
      </c>
      <c r="CD1680" s="71">
        <v>0</v>
      </c>
      <c r="CE1680" s="71">
        <v>0</v>
      </c>
      <c r="CF1680" s="71">
        <v>0</v>
      </c>
      <c r="CG1680" s="71">
        <v>1.1519634999999999E-7</v>
      </c>
      <c r="CH1680" s="71">
        <v>3.6635533999999999E-6</v>
      </c>
      <c r="CI1680" s="71">
        <v>3.1421552999999998E-14</v>
      </c>
      <c r="CJ1680" s="71">
        <v>0</v>
      </c>
      <c r="CL1680" s="186">
        <v>0</v>
      </c>
      <c r="CM1680" s="186">
        <v>0.11268758</v>
      </c>
      <c r="CN1680" s="187">
        <v>0</v>
      </c>
      <c r="CO1680" s="186">
        <v>9.6820088999999995E-5</v>
      </c>
      <c r="CP1680" s="186">
        <v>0</v>
      </c>
      <c r="CQ1680" s="186">
        <v>0</v>
      </c>
      <c r="CR1680" s="186">
        <v>7.5280218000000001E-6</v>
      </c>
      <c r="CS1680" s="186">
        <v>0</v>
      </c>
      <c r="CT1680" s="186">
        <v>0</v>
      </c>
      <c r="CU1680" s="186">
        <v>0</v>
      </c>
    </row>
    <row r="1681" spans="1:99" ht="14.4">
      <c r="A1681" t="s">
        <v>3736</v>
      </c>
      <c r="B1681" s="92" t="s">
        <v>1864</v>
      </c>
      <c r="C1681" s="126" t="str">
        <f t="shared" si="440"/>
        <v>B.046.08.144</v>
      </c>
      <c r="D1681" s="11" t="s">
        <v>1865</v>
      </c>
      <c r="E1681" s="125" t="s">
        <v>1058</v>
      </c>
      <c r="F1681" s="128" t="str">
        <f t="shared" si="441"/>
        <v>Electricity Texas production</v>
      </c>
      <c r="G1681" s="131">
        <f t="shared" si="436"/>
        <v>2.8172671602000002E-2</v>
      </c>
      <c r="H1681" s="183">
        <f t="shared" si="437"/>
        <v>1.2906441999999999E-3</v>
      </c>
      <c r="I1681" s="183">
        <f t="shared" si="438"/>
        <v>2.2231700299999999E-3</v>
      </c>
      <c r="J1681" s="184">
        <f t="shared" si="439"/>
        <v>2.1699603720000001E-3</v>
      </c>
      <c r="K1681" s="183">
        <v>2.2488897000000001E-2</v>
      </c>
      <c r="L1681" s="146">
        <v>9.8949313000000006E-4</v>
      </c>
      <c r="M1681" s="146">
        <v>1.2336769E-3</v>
      </c>
      <c r="N1681" s="146">
        <v>1.1601443E-3</v>
      </c>
      <c r="O1681" s="188">
        <v>1.3049989999999999E-4</v>
      </c>
      <c r="P1681" s="146">
        <v>0</v>
      </c>
      <c r="Q1681" s="146">
        <v>0</v>
      </c>
      <c r="R1681" s="188">
        <v>0</v>
      </c>
      <c r="S1681" s="188">
        <v>8.7491472000000004E-5</v>
      </c>
      <c r="T1681" s="146">
        <v>0</v>
      </c>
      <c r="U1681" s="146">
        <v>2.0824689E-3</v>
      </c>
      <c r="V1681" s="146">
        <v>0</v>
      </c>
      <c r="W1681" s="146">
        <v>0</v>
      </c>
      <c r="X1681" s="146">
        <v>0</v>
      </c>
      <c r="Z1681" s="157">
        <f t="shared" si="430"/>
        <v>0.14992598000000001</v>
      </c>
      <c r="AB1681" s="131">
        <f t="shared" si="431"/>
        <v>2.2488897000000001E-2</v>
      </c>
      <c r="AC1681" s="131">
        <f t="shared" si="432"/>
        <v>3.5138142299999996E-3</v>
      </c>
      <c r="AD1681" s="131">
        <f t="shared" si="433"/>
        <v>2.2231700299999999E-3</v>
      </c>
      <c r="AE1681" s="131">
        <f t="shared" si="434"/>
        <v>2.2231700299999999E-3</v>
      </c>
      <c r="AF1681" s="131">
        <f t="shared" si="435"/>
        <v>2.1699603720000001E-3</v>
      </c>
      <c r="AH1681">
        <v>2.3450650999999998</v>
      </c>
      <c r="AI1681" s="71">
        <v>1.7420211000000001</v>
      </c>
      <c r="AJ1681" s="71">
        <v>0.28851621999999999</v>
      </c>
      <c r="AK1681" s="71">
        <v>0</v>
      </c>
      <c r="AL1681" s="71">
        <v>2.9919283000000001E-3</v>
      </c>
      <c r="AM1681" s="71">
        <v>0.30996053000000001</v>
      </c>
      <c r="AN1681" s="71">
        <v>1.5753554E-3</v>
      </c>
      <c r="AP1681" s="129">
        <v>2.8529978999999998E-3</v>
      </c>
      <c r="AQ1681" s="129">
        <v>2.6551145999999999E-3</v>
      </c>
      <c r="AR1681" s="129">
        <v>1.2109222E-4</v>
      </c>
      <c r="AS1681" s="129">
        <v>7.6791028999999996E-5</v>
      </c>
      <c r="AT1681" s="172">
        <f t="shared" si="442"/>
        <v>1.5917953183399999E-7</v>
      </c>
      <c r="AU1681" s="172">
        <f t="shared" si="443"/>
        <v>4.4782624013799998E-10</v>
      </c>
      <c r="AV1681" s="185">
        <f t="shared" si="444"/>
        <v>1.0755046499700001E-2</v>
      </c>
      <c r="AW1681" s="121">
        <v>1.3913130999999999E-7</v>
      </c>
      <c r="AX1681" s="121">
        <v>4.1979275E-10</v>
      </c>
      <c r="AY1681" s="121">
        <v>1.1469338E-14</v>
      </c>
      <c r="AZ1681" s="121">
        <v>0</v>
      </c>
      <c r="BA1681" s="121">
        <v>0</v>
      </c>
      <c r="BB1681" s="121">
        <v>3.1088833999999998E-11</v>
      </c>
      <c r="BC1681" s="121">
        <v>2.0017132999999999E-8</v>
      </c>
      <c r="BD1681" s="121">
        <v>7.0897708E-12</v>
      </c>
      <c r="BE1681" s="121">
        <v>2.0932249999999999E-11</v>
      </c>
      <c r="BF1681" s="121">
        <v>0</v>
      </c>
      <c r="BG1681" s="121">
        <v>0</v>
      </c>
      <c r="BH1681" s="121">
        <v>0</v>
      </c>
      <c r="BI1681" s="121">
        <v>0</v>
      </c>
      <c r="BJ1681" s="121">
        <v>0</v>
      </c>
      <c r="BK1681" s="121">
        <v>0</v>
      </c>
      <c r="BL1681" s="121">
        <v>0</v>
      </c>
      <c r="BM1681" s="121">
        <v>0</v>
      </c>
      <c r="BN1681" s="121">
        <v>6.3574996999999999E-6</v>
      </c>
      <c r="BO1681" s="121">
        <v>1.0748689000000001E-2</v>
      </c>
      <c r="BP1681" s="121">
        <v>0</v>
      </c>
      <c r="BQ1681" s="121">
        <v>0</v>
      </c>
      <c r="BR1681" s="121">
        <v>0</v>
      </c>
      <c r="BT1681" s="71">
        <v>7.1983016000000001E-6</v>
      </c>
      <c r="BU1681" s="71">
        <v>1.4431325999999999E-7</v>
      </c>
      <c r="BV1681" s="71">
        <v>4.1803342E-6</v>
      </c>
      <c r="BW1681" s="71">
        <v>5.5232982000000002E-10</v>
      </c>
      <c r="BX1681" s="71">
        <v>2.3568367E-7</v>
      </c>
      <c r="BY1681" s="71">
        <v>0</v>
      </c>
      <c r="BZ1681" s="71">
        <v>0</v>
      </c>
      <c r="CA1681" s="71">
        <v>0</v>
      </c>
      <c r="CB1681" s="71">
        <v>0</v>
      </c>
      <c r="CC1681" s="71">
        <v>1.6848914E-9</v>
      </c>
      <c r="CD1681" s="71">
        <v>0</v>
      </c>
      <c r="CE1681" s="71">
        <v>0</v>
      </c>
      <c r="CF1681" s="71">
        <v>0</v>
      </c>
      <c r="CG1681" s="71">
        <v>2.3113570999999999E-7</v>
      </c>
      <c r="CH1681" s="71">
        <v>2.4045974000000001E-6</v>
      </c>
      <c r="CI1681" s="71">
        <v>1.1095005E-13</v>
      </c>
      <c r="CJ1681" s="71">
        <v>0</v>
      </c>
      <c r="CL1681" s="186">
        <v>0</v>
      </c>
      <c r="CM1681" s="186">
        <v>0.14992597999999999</v>
      </c>
      <c r="CN1681" s="187">
        <v>0</v>
      </c>
      <c r="CO1681" s="186">
        <v>9.8737027999999997E-5</v>
      </c>
      <c r="CP1681" s="186">
        <v>0</v>
      </c>
      <c r="CQ1681" s="186">
        <v>0</v>
      </c>
      <c r="CR1681" s="186">
        <v>9.2882900999999997E-6</v>
      </c>
      <c r="CS1681" s="186">
        <v>0</v>
      </c>
      <c r="CT1681" s="186">
        <v>0</v>
      </c>
      <c r="CU1681" s="186">
        <v>0</v>
      </c>
    </row>
    <row r="1682" spans="1:99" ht="14.4">
      <c r="A1682" t="s">
        <v>3737</v>
      </c>
      <c r="B1682" s="92" t="s">
        <v>1864</v>
      </c>
      <c r="C1682" s="126" t="str">
        <f t="shared" si="440"/>
        <v>B.046.08.145</v>
      </c>
      <c r="D1682" s="11" t="s">
        <v>1865</v>
      </c>
      <c r="E1682" s="125" t="s">
        <v>1058</v>
      </c>
      <c r="F1682" s="128" t="str">
        <f t="shared" si="441"/>
        <v>Electricity Utah production</v>
      </c>
      <c r="G1682" s="131">
        <f t="shared" si="436"/>
        <v>3.6259797295E-2</v>
      </c>
      <c r="H1682" s="183">
        <f t="shared" si="437"/>
        <v>1.73442395E-3</v>
      </c>
      <c r="I1682" s="183">
        <f t="shared" si="438"/>
        <v>2.4791933099999998E-3</v>
      </c>
      <c r="J1682" s="184">
        <f t="shared" si="439"/>
        <v>4.3519034999999997E-5</v>
      </c>
      <c r="K1682" s="183">
        <v>3.2002661000000002E-2</v>
      </c>
      <c r="L1682" s="146">
        <v>6.9220640999999999E-4</v>
      </c>
      <c r="M1682" s="146">
        <v>1.7869869E-3</v>
      </c>
      <c r="N1682" s="188">
        <v>1.6029681E-3</v>
      </c>
      <c r="O1682" s="146">
        <v>1.3145585000000001E-4</v>
      </c>
      <c r="P1682" s="146">
        <v>0</v>
      </c>
      <c r="Q1682" s="146">
        <v>0</v>
      </c>
      <c r="R1682" s="146">
        <v>0</v>
      </c>
      <c r="S1682" s="188">
        <v>4.3519034999999997E-5</v>
      </c>
      <c r="T1682" s="146">
        <v>0</v>
      </c>
      <c r="U1682" s="146">
        <v>0</v>
      </c>
      <c r="V1682" s="146">
        <v>0</v>
      </c>
      <c r="W1682" s="146">
        <v>0</v>
      </c>
      <c r="X1682" s="146">
        <v>0</v>
      </c>
      <c r="Z1682" s="157">
        <f t="shared" si="430"/>
        <v>0.21335107333333336</v>
      </c>
      <c r="AB1682" s="131">
        <f t="shared" si="431"/>
        <v>3.2002661000000002E-2</v>
      </c>
      <c r="AC1682" s="131">
        <f t="shared" si="432"/>
        <v>4.2136172600000001E-3</v>
      </c>
      <c r="AD1682" s="131">
        <f t="shared" si="433"/>
        <v>2.4791933099999998E-3</v>
      </c>
      <c r="AE1682" s="131">
        <f t="shared" si="434"/>
        <v>2.4791933099999998E-3</v>
      </c>
      <c r="AF1682" s="131">
        <f t="shared" si="435"/>
        <v>4.3519034999999997E-5</v>
      </c>
      <c r="AH1682">
        <v>2.7295748</v>
      </c>
      <c r="AI1682" s="71">
        <v>2.5368138</v>
      </c>
      <c r="AJ1682" s="71">
        <v>0</v>
      </c>
      <c r="AK1682" s="71">
        <v>0</v>
      </c>
      <c r="AL1682" s="71">
        <v>8.4146264999999994E-3</v>
      </c>
      <c r="AM1682" s="71">
        <v>0.16163088</v>
      </c>
      <c r="AN1682" s="71">
        <v>2.2715519999999999E-2</v>
      </c>
      <c r="AP1682" s="129">
        <v>3.7878601000000001E-3</v>
      </c>
      <c r="AQ1682" s="129">
        <v>3.5472667000000001E-3</v>
      </c>
      <c r="AR1682" s="129">
        <v>1.6814514000000001E-4</v>
      </c>
      <c r="AS1682" s="129">
        <v>7.2448328999999995E-5</v>
      </c>
      <c r="AT1682" s="172">
        <f t="shared" si="442"/>
        <v>2.1266586235399999E-7</v>
      </c>
      <c r="AU1682" s="172">
        <f t="shared" si="443"/>
        <v>6.2183853035699995E-10</v>
      </c>
      <c r="AV1682" s="185">
        <f t="shared" si="444"/>
        <v>1.01468252297E-2</v>
      </c>
      <c r="AW1682" s="121">
        <v>1.9798978999999999E-7</v>
      </c>
      <c r="AX1682" s="121">
        <v>5.9738299999999998E-10</v>
      </c>
      <c r="AY1682" s="121">
        <v>1.6321356999999999E-14</v>
      </c>
      <c r="AZ1682" s="121">
        <v>0</v>
      </c>
      <c r="BA1682" s="121">
        <v>0</v>
      </c>
      <c r="BB1682" s="121">
        <v>4.2955353999999999E-11</v>
      </c>
      <c r="BC1682" s="121">
        <v>1.4633117E-8</v>
      </c>
      <c r="BD1682" s="121">
        <v>9.7959160000000006E-12</v>
      </c>
      <c r="BE1682" s="121">
        <v>1.4643292999999998E-11</v>
      </c>
      <c r="BF1682" s="121">
        <v>0</v>
      </c>
      <c r="BG1682" s="121">
        <v>0</v>
      </c>
      <c r="BH1682" s="121">
        <v>0</v>
      </c>
      <c r="BI1682" s="121">
        <v>0</v>
      </c>
      <c r="BJ1682" s="121">
        <v>0</v>
      </c>
      <c r="BK1682" s="121">
        <v>0</v>
      </c>
      <c r="BL1682" s="121">
        <v>0</v>
      </c>
      <c r="BM1682" s="121">
        <v>0</v>
      </c>
      <c r="BN1682" s="121">
        <v>1.6682296999999999E-6</v>
      </c>
      <c r="BO1682" s="121">
        <v>1.0145157E-2</v>
      </c>
      <c r="BP1682" s="121">
        <v>0</v>
      </c>
      <c r="BQ1682" s="121">
        <v>0</v>
      </c>
      <c r="BR1682" s="121">
        <v>0</v>
      </c>
      <c r="BT1682" s="71">
        <v>9.5799225999999994E-6</v>
      </c>
      <c r="BU1682" s="71">
        <v>1.0095529E-7</v>
      </c>
      <c r="BV1682" s="71">
        <v>5.948794E-6</v>
      </c>
      <c r="BW1682" s="71">
        <v>7.6315254000000004E-10</v>
      </c>
      <c r="BX1682" s="71">
        <v>2.0082385999999999E-7</v>
      </c>
      <c r="BY1682" s="71">
        <v>0</v>
      </c>
      <c r="BZ1682" s="71">
        <v>0</v>
      </c>
      <c r="CA1682" s="71">
        <v>0</v>
      </c>
      <c r="CB1682" s="71">
        <v>0</v>
      </c>
      <c r="CC1682" s="71">
        <v>2.3280097E-9</v>
      </c>
      <c r="CD1682" s="71">
        <v>0</v>
      </c>
      <c r="CE1682" s="71">
        <v>0</v>
      </c>
      <c r="CF1682" s="71">
        <v>0</v>
      </c>
      <c r="CG1682" s="71">
        <v>3.1296938E-7</v>
      </c>
      <c r="CH1682" s="71">
        <v>3.0132889E-6</v>
      </c>
      <c r="CI1682" s="71">
        <v>5.5187536999999998E-14</v>
      </c>
      <c r="CJ1682" s="71">
        <v>0</v>
      </c>
      <c r="CL1682" s="186">
        <v>0</v>
      </c>
      <c r="CM1682" s="186">
        <v>0.21335107</v>
      </c>
      <c r="CN1682" s="187">
        <v>0</v>
      </c>
      <c r="CO1682" s="186">
        <v>6.9072136000000004E-5</v>
      </c>
      <c r="CP1682" s="186">
        <v>0</v>
      </c>
      <c r="CQ1682" s="186">
        <v>0</v>
      </c>
      <c r="CR1682" s="186">
        <v>7.4992749000000004E-6</v>
      </c>
      <c r="CS1682" s="186">
        <v>0</v>
      </c>
      <c r="CT1682" s="186">
        <v>0</v>
      </c>
      <c r="CU1682" s="186">
        <v>0</v>
      </c>
    </row>
    <row r="1683" spans="1:99" ht="14.4">
      <c r="A1683" t="s">
        <v>3738</v>
      </c>
      <c r="B1683" s="92" t="s">
        <v>1864</v>
      </c>
      <c r="C1683" s="126" t="str">
        <f t="shared" si="440"/>
        <v>B.046.08.146</v>
      </c>
      <c r="D1683" s="11" t="s">
        <v>1865</v>
      </c>
      <c r="E1683" s="125" t="s">
        <v>1058</v>
      </c>
      <c r="F1683" s="128" t="str">
        <f t="shared" si="441"/>
        <v>Electricity Vermont production</v>
      </c>
      <c r="G1683" s="131">
        <f t="shared" si="436"/>
        <v>3.7273468000000006E-3</v>
      </c>
      <c r="H1683" s="183">
        <f t="shared" si="437"/>
        <v>1.2971925700000001E-3</v>
      </c>
      <c r="I1683" s="183">
        <f t="shared" si="438"/>
        <v>1.7676692800000001E-3</v>
      </c>
      <c r="J1683" s="184">
        <f t="shared" si="439"/>
        <v>1.8867835E-4</v>
      </c>
      <c r="K1683" s="183">
        <v>4.738066E-4</v>
      </c>
      <c r="L1683" s="146">
        <v>5.1524847999999998E-4</v>
      </c>
      <c r="M1683" s="146">
        <v>1.2524208E-3</v>
      </c>
      <c r="N1683" s="146">
        <v>1.053986E-3</v>
      </c>
      <c r="O1683" s="188">
        <v>2.4320656999999999E-4</v>
      </c>
      <c r="P1683" s="146">
        <v>0</v>
      </c>
      <c r="Q1683" s="146">
        <v>0</v>
      </c>
      <c r="R1683" s="188">
        <v>0</v>
      </c>
      <c r="S1683" s="188">
        <v>1.8867835E-4</v>
      </c>
      <c r="T1683" s="146">
        <v>0</v>
      </c>
      <c r="U1683" s="146">
        <v>0</v>
      </c>
      <c r="V1683" s="146">
        <v>0</v>
      </c>
      <c r="W1683" s="146">
        <v>0</v>
      </c>
      <c r="X1683" s="146">
        <v>0</v>
      </c>
      <c r="Z1683" s="157">
        <f t="shared" si="430"/>
        <v>3.1587106666666667E-3</v>
      </c>
      <c r="AB1683" s="131">
        <f t="shared" si="431"/>
        <v>4.738066E-4</v>
      </c>
      <c r="AC1683" s="131">
        <f t="shared" si="432"/>
        <v>3.06486185E-3</v>
      </c>
      <c r="AD1683" s="131">
        <f t="shared" si="433"/>
        <v>1.7676692800000001E-3</v>
      </c>
      <c r="AE1683" s="131">
        <f t="shared" si="434"/>
        <v>1.7676692800000001E-3</v>
      </c>
      <c r="AF1683" s="131">
        <f t="shared" si="435"/>
        <v>1.8867835E-4</v>
      </c>
      <c r="AH1683">
        <v>1.4529113</v>
      </c>
      <c r="AI1683" s="71">
        <v>4.4183755000000002E-3</v>
      </c>
      <c r="AJ1683" s="71">
        <v>0</v>
      </c>
      <c r="AK1683" s="71">
        <v>0</v>
      </c>
      <c r="AL1683" s="71">
        <v>0.57246520999999995</v>
      </c>
      <c r="AM1683" s="71">
        <v>0.22597628</v>
      </c>
      <c r="AN1683" s="71">
        <v>0.65005139999999995</v>
      </c>
      <c r="AP1683" s="129">
        <v>2.7652638999999999E-4</v>
      </c>
      <c r="AQ1683" s="129">
        <v>2.6907872000000001E-4</v>
      </c>
      <c r="AR1683" s="129">
        <v>7.0805565999999997E-6</v>
      </c>
      <c r="AS1683" s="129">
        <v>3.6711327000000001E-7</v>
      </c>
      <c r="AT1683" s="172">
        <f t="shared" si="442"/>
        <v>1.6131817570000002E-8</v>
      </c>
      <c r="AU1683" s="172">
        <f t="shared" si="443"/>
        <v>2.6185490241369997E-11</v>
      </c>
      <c r="AV1683" s="185">
        <f t="shared" si="444"/>
        <v>5.1416425099999998E-5</v>
      </c>
      <c r="AW1683" s="121">
        <v>2.9312835000000001E-9</v>
      </c>
      <c r="AX1683" s="121">
        <v>8.8443898999999996E-12</v>
      </c>
      <c r="AY1683" s="121">
        <v>2.4164137000000002E-16</v>
      </c>
      <c r="AZ1683" s="121">
        <v>0</v>
      </c>
      <c r="BA1683" s="121">
        <v>0</v>
      </c>
      <c r="BB1683" s="121">
        <v>2.8244070000000001E-11</v>
      </c>
      <c r="BC1683" s="121">
        <v>1.317229E-8</v>
      </c>
      <c r="BD1683" s="121">
        <v>6.4410257E-12</v>
      </c>
      <c r="BE1683" s="121">
        <v>1.0899833E-11</v>
      </c>
      <c r="BF1683" s="121">
        <v>0</v>
      </c>
      <c r="BG1683" s="121">
        <v>0</v>
      </c>
      <c r="BH1683" s="121">
        <v>0</v>
      </c>
      <c r="BI1683" s="121">
        <v>0</v>
      </c>
      <c r="BJ1683" s="121">
        <v>0</v>
      </c>
      <c r="BK1683" s="121">
        <v>0</v>
      </c>
      <c r="BL1683" s="121">
        <v>0</v>
      </c>
      <c r="BM1683" s="121">
        <v>0</v>
      </c>
      <c r="BN1683" s="121">
        <v>7.2326700999999998E-6</v>
      </c>
      <c r="BO1683" s="121">
        <v>4.4183754999999999E-5</v>
      </c>
      <c r="BP1683" s="121">
        <v>0</v>
      </c>
      <c r="BQ1683" s="121">
        <v>0</v>
      </c>
      <c r="BR1683" s="121">
        <v>0</v>
      </c>
      <c r="BT1683" s="71">
        <v>6.5653127000000002E-7</v>
      </c>
      <c r="BU1683" s="71">
        <v>7.5146741999999995E-8</v>
      </c>
      <c r="BV1683" s="71">
        <v>8.8073235000000003E-8</v>
      </c>
      <c r="BW1683" s="71">
        <v>5.0178922999999996E-10</v>
      </c>
      <c r="BX1683" s="71">
        <v>2.7959033000000001E-7</v>
      </c>
      <c r="BY1683" s="71">
        <v>0</v>
      </c>
      <c r="BZ1683" s="71">
        <v>0</v>
      </c>
      <c r="CA1683" s="71">
        <v>0</v>
      </c>
      <c r="CB1683" s="71">
        <v>0</v>
      </c>
      <c r="CC1683" s="71">
        <v>1.5307165E-9</v>
      </c>
      <c r="CD1683" s="71">
        <v>0</v>
      </c>
      <c r="CE1683" s="71">
        <v>0</v>
      </c>
      <c r="CF1683" s="71">
        <v>0</v>
      </c>
      <c r="CG1683" s="71">
        <v>2.0635315999999999E-7</v>
      </c>
      <c r="CH1683" s="71">
        <v>5.3350471999999996E-9</v>
      </c>
      <c r="CI1683" s="71">
        <v>2.3926757000000002E-13</v>
      </c>
      <c r="CJ1683" s="71">
        <v>0</v>
      </c>
      <c r="CL1683" s="186">
        <v>0</v>
      </c>
      <c r="CM1683" s="186">
        <v>3.1587107000000001E-3</v>
      </c>
      <c r="CN1683" s="187">
        <v>0</v>
      </c>
      <c r="CO1683" s="186">
        <v>5.1414306999999999E-5</v>
      </c>
      <c r="CP1683" s="186">
        <v>0</v>
      </c>
      <c r="CQ1683" s="186">
        <v>0</v>
      </c>
      <c r="CR1683" s="186">
        <v>9.2069865999999998E-6</v>
      </c>
      <c r="CS1683" s="186">
        <v>0</v>
      </c>
      <c r="CT1683" s="186">
        <v>0</v>
      </c>
      <c r="CU1683" s="186">
        <v>0</v>
      </c>
    </row>
    <row r="1684" spans="1:99" ht="14.4">
      <c r="A1684" t="s">
        <v>3739</v>
      </c>
      <c r="B1684" s="92" t="s">
        <v>1864</v>
      </c>
      <c r="C1684" s="126" t="str">
        <f t="shared" si="440"/>
        <v>B.046.08.147</v>
      </c>
      <c r="D1684" s="11" t="s">
        <v>1865</v>
      </c>
      <c r="E1684" s="125" t="s">
        <v>1058</v>
      </c>
      <c r="F1684" s="128" t="str">
        <f t="shared" si="441"/>
        <v>Electricity Virginia production</v>
      </c>
      <c r="G1684" s="131">
        <f t="shared" si="436"/>
        <v>2.9708615681E-2</v>
      </c>
      <c r="H1684" s="183">
        <f t="shared" si="437"/>
        <v>1.2896883399999999E-3</v>
      </c>
      <c r="I1684" s="183">
        <f t="shared" si="438"/>
        <v>2.1598207800000001E-3</v>
      </c>
      <c r="J1684" s="184">
        <f t="shared" si="439"/>
        <v>8.5626865609999998E-3</v>
      </c>
      <c r="K1684" s="183">
        <v>1.7696420000000001E-2</v>
      </c>
      <c r="L1684" s="146">
        <v>9.854528799999999E-4</v>
      </c>
      <c r="M1684" s="146">
        <v>1.1743679E-3</v>
      </c>
      <c r="N1684" s="146">
        <v>1.1228741999999999E-3</v>
      </c>
      <c r="O1684" s="188">
        <v>1.6681414E-4</v>
      </c>
      <c r="P1684" s="146">
        <v>0</v>
      </c>
      <c r="Q1684" s="146">
        <v>0</v>
      </c>
      <c r="R1684" s="188">
        <v>0</v>
      </c>
      <c r="S1684" s="188">
        <v>2.0195661E-5</v>
      </c>
      <c r="T1684" s="146">
        <v>0</v>
      </c>
      <c r="U1684" s="146">
        <v>8.5424908999999997E-3</v>
      </c>
      <c r="V1684" s="146">
        <v>0</v>
      </c>
      <c r="W1684" s="146">
        <v>0</v>
      </c>
      <c r="X1684" s="146">
        <v>0</v>
      </c>
      <c r="Z1684" s="157">
        <f t="shared" si="430"/>
        <v>0.11797613333333334</v>
      </c>
      <c r="AB1684" s="131">
        <f t="shared" si="431"/>
        <v>1.7696420000000001E-2</v>
      </c>
      <c r="AC1684" s="131">
        <f t="shared" si="432"/>
        <v>3.4495091199999999E-3</v>
      </c>
      <c r="AD1684" s="131">
        <f t="shared" si="433"/>
        <v>2.1598207800000001E-3</v>
      </c>
      <c r="AE1684" s="131">
        <f t="shared" si="434"/>
        <v>2.1598207800000001E-3</v>
      </c>
      <c r="AF1684" s="131">
        <f t="shared" si="435"/>
        <v>8.5626865609999998E-3</v>
      </c>
      <c r="AH1684">
        <v>2.8461649000000002</v>
      </c>
      <c r="AI1684" s="71">
        <v>1.5100454999999999</v>
      </c>
      <c r="AJ1684" s="71">
        <v>1.1835218000000001</v>
      </c>
      <c r="AK1684" s="71">
        <v>0</v>
      </c>
      <c r="AL1684" s="71">
        <v>7.2450384000000007E-2</v>
      </c>
      <c r="AM1684" s="71">
        <v>6.3895664000000005E-2</v>
      </c>
      <c r="AN1684" s="71">
        <v>1.6251596E-2</v>
      </c>
      <c r="AP1684" s="129">
        <v>2.3484904000000001E-3</v>
      </c>
      <c r="AQ1684" s="129">
        <v>2.1688223E-3</v>
      </c>
      <c r="AR1684" s="129">
        <v>9.6816987999999999E-5</v>
      </c>
      <c r="AS1684" s="129">
        <v>8.2851098999999994E-5</v>
      </c>
      <c r="AT1684" s="172">
        <f t="shared" si="442"/>
        <v>1.3002531509399999E-7</v>
      </c>
      <c r="AU1684" s="172">
        <f t="shared" si="443"/>
        <v>3.5805099427430003E-10</v>
      </c>
      <c r="AV1684" s="185">
        <f t="shared" si="444"/>
        <v>1.1603795474000001E-2</v>
      </c>
      <c r="AW1684" s="121">
        <v>1.0948185E-7</v>
      </c>
      <c r="AX1684" s="121">
        <v>3.3033317999999999E-10</v>
      </c>
      <c r="AY1684" s="121">
        <v>9.0251742999999999E-15</v>
      </c>
      <c r="AZ1684" s="121">
        <v>0</v>
      </c>
      <c r="BA1684" s="121">
        <v>0</v>
      </c>
      <c r="BB1684" s="121">
        <v>3.0090093999999999E-11</v>
      </c>
      <c r="BC1684" s="121">
        <v>2.0513375E-8</v>
      </c>
      <c r="BD1684" s="121">
        <v>6.8620091E-12</v>
      </c>
      <c r="BE1684" s="121">
        <v>2.084678E-11</v>
      </c>
      <c r="BF1684" s="121">
        <v>0</v>
      </c>
      <c r="BG1684" s="121">
        <v>0</v>
      </c>
      <c r="BH1684" s="121">
        <v>0</v>
      </c>
      <c r="BI1684" s="121">
        <v>0</v>
      </c>
      <c r="BJ1684" s="121">
        <v>0</v>
      </c>
      <c r="BK1684" s="121">
        <v>0</v>
      </c>
      <c r="BL1684" s="121">
        <v>0</v>
      </c>
      <c r="BM1684" s="121">
        <v>0</v>
      </c>
      <c r="BN1684" s="121">
        <v>1.3095474000000001E-5</v>
      </c>
      <c r="BO1684" s="121">
        <v>1.1590700000000001E-2</v>
      </c>
      <c r="BP1684" s="121">
        <v>0</v>
      </c>
      <c r="BQ1684" s="121">
        <v>0</v>
      </c>
      <c r="BR1684" s="121">
        <v>0</v>
      </c>
      <c r="BT1684" s="71">
        <v>7.1860810000000002E-6</v>
      </c>
      <c r="BU1684" s="71">
        <v>1.43724E-7</v>
      </c>
      <c r="BV1684" s="71">
        <v>3.2894876999999999E-6</v>
      </c>
      <c r="BW1684" s="71">
        <v>5.3458601000000002E-10</v>
      </c>
      <c r="BX1684" s="71">
        <v>2.6770243000000002E-7</v>
      </c>
      <c r="BY1684" s="71">
        <v>0</v>
      </c>
      <c r="BZ1684" s="71">
        <v>0</v>
      </c>
      <c r="CA1684" s="71">
        <v>0</v>
      </c>
      <c r="CB1684" s="71">
        <v>0</v>
      </c>
      <c r="CC1684" s="71">
        <v>1.6307636E-9</v>
      </c>
      <c r="CD1684" s="71">
        <v>0</v>
      </c>
      <c r="CE1684" s="71">
        <v>0</v>
      </c>
      <c r="CF1684" s="71">
        <v>0</v>
      </c>
      <c r="CG1684" s="71">
        <v>2.2397307999999999E-7</v>
      </c>
      <c r="CH1684" s="71">
        <v>3.2590284000000002E-6</v>
      </c>
      <c r="CI1684" s="71">
        <v>2.5610603999999999E-14</v>
      </c>
      <c r="CJ1684" s="71">
        <v>0</v>
      </c>
      <c r="CL1684" s="186">
        <v>0</v>
      </c>
      <c r="CM1684" s="186">
        <v>0.11797613</v>
      </c>
      <c r="CN1684" s="187">
        <v>0</v>
      </c>
      <c r="CO1684" s="186">
        <v>9.8333870000000002E-5</v>
      </c>
      <c r="CP1684" s="186">
        <v>0</v>
      </c>
      <c r="CQ1684" s="186">
        <v>0</v>
      </c>
      <c r="CR1684" s="186">
        <v>1.0169245000000001E-5</v>
      </c>
      <c r="CS1684" s="186">
        <v>0</v>
      </c>
      <c r="CT1684" s="186">
        <v>0</v>
      </c>
      <c r="CU1684" s="186">
        <v>0</v>
      </c>
    </row>
    <row r="1685" spans="1:99" ht="14.4">
      <c r="A1685" t="s">
        <v>3740</v>
      </c>
      <c r="B1685" s="92" t="s">
        <v>1864</v>
      </c>
      <c r="C1685" s="126" t="str">
        <f t="shared" si="440"/>
        <v>B.046.08.148</v>
      </c>
      <c r="D1685" s="11" t="s">
        <v>1865</v>
      </c>
      <c r="E1685" s="125" t="s">
        <v>1058</v>
      </c>
      <c r="F1685" s="128" t="str">
        <f t="shared" si="441"/>
        <v>Electricity Washington production</v>
      </c>
      <c r="G1685" s="131">
        <f t="shared" si="436"/>
        <v>1.1946846785E-2</v>
      </c>
      <c r="H1685" s="183">
        <f t="shared" si="437"/>
        <v>5.54771465E-4</v>
      </c>
      <c r="I1685" s="183">
        <f t="shared" si="438"/>
        <v>1.0205635499999999E-3</v>
      </c>
      <c r="J1685" s="184">
        <f t="shared" si="439"/>
        <v>2.2998053700000001E-3</v>
      </c>
      <c r="K1685" s="183">
        <v>8.0717063999999998E-3</v>
      </c>
      <c r="L1685" s="146">
        <v>4.8553453999999999E-4</v>
      </c>
      <c r="M1685" s="146">
        <v>5.3502900999999998E-4</v>
      </c>
      <c r="N1685" s="146">
        <v>4.9657798999999995E-4</v>
      </c>
      <c r="O1685" s="188">
        <v>5.8193475000000003E-5</v>
      </c>
      <c r="P1685" s="146">
        <v>0</v>
      </c>
      <c r="Q1685" s="146">
        <v>0</v>
      </c>
      <c r="R1685" s="188">
        <v>0</v>
      </c>
      <c r="S1685" s="188">
        <v>1.4605896999999999E-4</v>
      </c>
      <c r="T1685" s="146">
        <v>0</v>
      </c>
      <c r="U1685" s="146">
        <v>2.1537463999999999E-3</v>
      </c>
      <c r="V1685" s="146">
        <v>0</v>
      </c>
      <c r="W1685" s="146">
        <v>0</v>
      </c>
      <c r="X1685" s="146">
        <v>0</v>
      </c>
      <c r="Z1685" s="157">
        <f t="shared" si="430"/>
        <v>5.3811376000000001E-2</v>
      </c>
      <c r="AB1685" s="131">
        <f t="shared" si="431"/>
        <v>8.0717063999999998E-3</v>
      </c>
      <c r="AC1685" s="131">
        <f t="shared" si="432"/>
        <v>1.5753350149999999E-3</v>
      </c>
      <c r="AD1685" s="131">
        <f t="shared" si="433"/>
        <v>1.0205635499999999E-3</v>
      </c>
      <c r="AE1685" s="131">
        <f t="shared" si="434"/>
        <v>1.0205635499999999E-3</v>
      </c>
      <c r="AF1685" s="131">
        <f t="shared" si="435"/>
        <v>2.2998053700000001E-3</v>
      </c>
      <c r="AH1685">
        <v>1.6552933000000001</v>
      </c>
      <c r="AI1685" s="71">
        <v>0.62323958000000002</v>
      </c>
      <c r="AJ1685" s="71">
        <v>0.29839137999999998</v>
      </c>
      <c r="AK1685" s="71">
        <v>0</v>
      </c>
      <c r="AL1685" s="71">
        <v>1.3944665E-2</v>
      </c>
      <c r="AM1685" s="71">
        <v>8.2753690000000005E-2</v>
      </c>
      <c r="AN1685" s="71">
        <v>0.63696394999999995</v>
      </c>
      <c r="AP1685" s="129">
        <v>1.068816E-3</v>
      </c>
      <c r="AQ1685" s="129">
        <v>9.9547648999999991E-4</v>
      </c>
      <c r="AR1685" s="129">
        <v>4.4340695E-5</v>
      </c>
      <c r="AS1685" s="129">
        <v>2.899883E-5</v>
      </c>
      <c r="AT1685" s="172">
        <f t="shared" si="442"/>
        <v>5.9680844792000006E-8</v>
      </c>
      <c r="AU1685" s="172">
        <f t="shared" si="443"/>
        <v>1.639818588703E-10</v>
      </c>
      <c r="AV1685" s="185">
        <f t="shared" si="444"/>
        <v>4.0614607945999998E-3</v>
      </c>
      <c r="AW1685" s="121">
        <v>4.9936957000000002E-8</v>
      </c>
      <c r="AX1685" s="121">
        <v>1.5067185E-10</v>
      </c>
      <c r="AY1685" s="121">
        <v>4.1165702999999997E-15</v>
      </c>
      <c r="AZ1685" s="121">
        <v>0</v>
      </c>
      <c r="BA1685" s="121">
        <v>0</v>
      </c>
      <c r="BB1685" s="121">
        <v>1.3306992000000001E-11</v>
      </c>
      <c r="BC1685" s="121">
        <v>9.7305808E-9</v>
      </c>
      <c r="BD1685" s="121">
        <v>3.0346433E-12</v>
      </c>
      <c r="BE1685" s="121">
        <v>1.0271248999999999E-11</v>
      </c>
      <c r="BF1685" s="121">
        <v>0</v>
      </c>
      <c r="BG1685" s="121">
        <v>0</v>
      </c>
      <c r="BH1685" s="121">
        <v>0</v>
      </c>
      <c r="BI1685" s="121">
        <v>0</v>
      </c>
      <c r="BJ1685" s="121">
        <v>0</v>
      </c>
      <c r="BK1685" s="121">
        <v>0</v>
      </c>
      <c r="BL1685" s="121">
        <v>0</v>
      </c>
      <c r="BM1685" s="121">
        <v>0</v>
      </c>
      <c r="BN1685" s="121">
        <v>8.7053945999999996E-6</v>
      </c>
      <c r="BO1685" s="121">
        <v>4.0527554E-3</v>
      </c>
      <c r="BP1685" s="121">
        <v>0</v>
      </c>
      <c r="BQ1685" s="121">
        <v>0</v>
      </c>
      <c r="BR1685" s="121">
        <v>0</v>
      </c>
      <c r="BT1685" s="71">
        <v>2.8903696000000002E-6</v>
      </c>
      <c r="BU1685" s="71">
        <v>7.0813093999999997E-8</v>
      </c>
      <c r="BV1685" s="71">
        <v>1.5004039E-6</v>
      </c>
      <c r="BW1685" s="71">
        <v>2.3641441000000001E-10</v>
      </c>
      <c r="BX1685" s="71">
        <v>1.1041901E-7</v>
      </c>
      <c r="BY1685" s="71">
        <v>0</v>
      </c>
      <c r="BZ1685" s="71">
        <v>0</v>
      </c>
      <c r="CA1685" s="71">
        <v>0</v>
      </c>
      <c r="CB1685" s="71">
        <v>0</v>
      </c>
      <c r="CC1685" s="71">
        <v>7.2118614999999998E-10</v>
      </c>
      <c r="CD1685" s="71">
        <v>0</v>
      </c>
      <c r="CE1685" s="71">
        <v>0</v>
      </c>
      <c r="CF1685" s="71">
        <v>0</v>
      </c>
      <c r="CG1685" s="71">
        <v>9.9520280999999994E-8</v>
      </c>
      <c r="CH1685" s="71">
        <v>1.1082555E-6</v>
      </c>
      <c r="CI1685" s="71">
        <v>1.8522090000000001E-13</v>
      </c>
      <c r="CJ1685" s="71">
        <v>0</v>
      </c>
      <c r="CL1685" s="186">
        <v>0</v>
      </c>
      <c r="CM1685" s="186">
        <v>5.3811376000000001E-2</v>
      </c>
      <c r="CN1685" s="187">
        <v>0</v>
      </c>
      <c r="CO1685" s="186">
        <v>4.8449287999999998E-5</v>
      </c>
      <c r="CP1685" s="186">
        <v>0</v>
      </c>
      <c r="CQ1685" s="186">
        <v>0</v>
      </c>
      <c r="CR1685" s="186">
        <v>4.4119980999999997E-6</v>
      </c>
      <c r="CS1685" s="186">
        <v>0</v>
      </c>
      <c r="CT1685" s="186">
        <v>0</v>
      </c>
      <c r="CU1685" s="186">
        <v>0</v>
      </c>
    </row>
    <row r="1686" spans="1:99" ht="14.4">
      <c r="A1686" t="s">
        <v>3741</v>
      </c>
      <c r="B1686" s="92" t="s">
        <v>1864</v>
      </c>
      <c r="C1686" s="126" t="str">
        <f t="shared" si="440"/>
        <v>B.046.08.149</v>
      </c>
      <c r="D1686" s="11" t="s">
        <v>1865</v>
      </c>
      <c r="E1686" s="125" t="s">
        <v>1058</v>
      </c>
      <c r="F1686" s="128" t="str">
        <f t="shared" si="441"/>
        <v>Electricity West Virginia production</v>
      </c>
      <c r="G1686" s="131">
        <f t="shared" si="436"/>
        <v>4.5871595081999998E-2</v>
      </c>
      <c r="H1686" s="183">
        <f t="shared" si="437"/>
        <v>1.096580974E-3</v>
      </c>
      <c r="I1686" s="183">
        <f t="shared" si="438"/>
        <v>3.2042729999999997E-3</v>
      </c>
      <c r="J1686" s="184">
        <f t="shared" si="439"/>
        <v>1.6569107999999999E-5</v>
      </c>
      <c r="K1686" s="183">
        <v>4.1554172E-2</v>
      </c>
      <c r="L1686" s="146">
        <v>2.0646611999999998E-3</v>
      </c>
      <c r="M1686" s="146">
        <v>1.1396118000000001E-3</v>
      </c>
      <c r="N1686" s="146">
        <v>1.0023906999999999E-3</v>
      </c>
      <c r="O1686" s="188">
        <v>9.4190273999999994E-5</v>
      </c>
      <c r="P1686" s="188">
        <v>0</v>
      </c>
      <c r="Q1686" s="146">
        <v>0</v>
      </c>
      <c r="R1686" s="188">
        <v>0</v>
      </c>
      <c r="S1686" s="188">
        <v>1.6569107999999999E-5</v>
      </c>
      <c r="T1686" s="188">
        <v>0</v>
      </c>
      <c r="U1686" s="188">
        <v>0</v>
      </c>
      <c r="V1686" s="146">
        <v>0</v>
      </c>
      <c r="W1686" s="146">
        <v>0</v>
      </c>
      <c r="X1686" s="146">
        <v>0</v>
      </c>
      <c r="Z1686" s="157">
        <f t="shared" si="430"/>
        <v>0.27702781333333337</v>
      </c>
      <c r="AB1686" s="131">
        <f t="shared" si="431"/>
        <v>4.1554172E-2</v>
      </c>
      <c r="AC1686" s="131">
        <f t="shared" si="432"/>
        <v>4.3008539739999999E-3</v>
      </c>
      <c r="AD1686" s="131">
        <f t="shared" si="433"/>
        <v>3.2042729999999997E-3</v>
      </c>
      <c r="AE1686" s="131">
        <f t="shared" si="434"/>
        <v>3.2042729999999997E-3</v>
      </c>
      <c r="AF1686" s="131">
        <f t="shared" si="435"/>
        <v>1.6569107999999999E-5</v>
      </c>
      <c r="AH1686">
        <v>3.2408039999999998</v>
      </c>
      <c r="AI1686" s="71">
        <v>3.1755442</v>
      </c>
      <c r="AJ1686" s="71">
        <v>0</v>
      </c>
      <c r="AK1686" s="71">
        <v>0</v>
      </c>
      <c r="AL1686" s="71">
        <v>6.2087074999999997E-4</v>
      </c>
      <c r="AM1686" s="71">
        <v>4.2458322E-2</v>
      </c>
      <c r="AN1686" s="71">
        <v>2.2180637E-2</v>
      </c>
      <c r="AP1686" s="129">
        <v>5.2099575E-3</v>
      </c>
      <c r="AQ1686" s="129">
        <v>4.9386533999999996E-3</v>
      </c>
      <c r="AR1686" s="129">
        <v>2.2321565999999999E-4</v>
      </c>
      <c r="AS1686" s="129">
        <v>4.8088362999999997E-5</v>
      </c>
      <c r="AT1686" s="172">
        <f t="shared" si="442"/>
        <v>2.9608233645100004E-7</v>
      </c>
      <c r="AU1686" s="172">
        <f t="shared" si="443"/>
        <v>8.2550170582800008E-10</v>
      </c>
      <c r="AV1686" s="185">
        <f t="shared" si="444"/>
        <v>6.7350648491599999E-3</v>
      </c>
      <c r="AW1686" s="121">
        <v>2.5708181000000002E-7</v>
      </c>
      <c r="AX1686" s="121">
        <v>7.7567788000000002E-10</v>
      </c>
      <c r="AY1686" s="121">
        <v>2.1192627999999999E-14</v>
      </c>
      <c r="AZ1686" s="121">
        <v>0</v>
      </c>
      <c r="BA1686" s="121">
        <v>0</v>
      </c>
      <c r="BB1686" s="121">
        <v>2.6861450999999999E-11</v>
      </c>
      <c r="BC1686" s="121">
        <v>3.8973664999999998E-8</v>
      </c>
      <c r="BD1686" s="121">
        <v>6.1257212000000002E-12</v>
      </c>
      <c r="BE1686" s="121">
        <v>4.3676911999999999E-11</v>
      </c>
      <c r="BF1686" s="121">
        <v>0</v>
      </c>
      <c r="BG1686" s="121">
        <v>0</v>
      </c>
      <c r="BH1686" s="121">
        <v>0</v>
      </c>
      <c r="BI1686" s="121">
        <v>0</v>
      </c>
      <c r="BJ1686" s="121">
        <v>0</v>
      </c>
      <c r="BK1686" s="121">
        <v>0</v>
      </c>
      <c r="BL1686" s="121">
        <v>0</v>
      </c>
      <c r="BM1686" s="121">
        <v>0</v>
      </c>
      <c r="BN1686" s="121">
        <v>6.3514915999999999E-7</v>
      </c>
      <c r="BO1686" s="121">
        <v>6.7344296999999999E-3</v>
      </c>
      <c r="BP1686" s="121">
        <v>0</v>
      </c>
      <c r="BQ1686" s="121">
        <v>0</v>
      </c>
      <c r="BR1686" s="121">
        <v>0</v>
      </c>
      <c r="BT1686" s="71">
        <v>1.2396736E-5</v>
      </c>
      <c r="BU1686" s="71">
        <v>3.0112183000000001E-7</v>
      </c>
      <c r="BV1686" s="71">
        <v>7.7242706000000008E-6</v>
      </c>
      <c r="BW1686" s="71">
        <v>4.7722538000000001E-10</v>
      </c>
      <c r="BX1686" s="71">
        <v>3.3235224999999999E-7</v>
      </c>
      <c r="BY1686" s="71">
        <v>0</v>
      </c>
      <c r="BZ1686" s="71">
        <v>0</v>
      </c>
      <c r="CA1686" s="71">
        <v>0</v>
      </c>
      <c r="CB1686" s="71">
        <v>0</v>
      </c>
      <c r="CC1686" s="71">
        <v>1.4557839999999999E-9</v>
      </c>
      <c r="CD1686" s="71">
        <v>0</v>
      </c>
      <c r="CE1686" s="71">
        <v>0</v>
      </c>
      <c r="CF1686" s="71">
        <v>0</v>
      </c>
      <c r="CG1686" s="71">
        <v>2.111592E-7</v>
      </c>
      <c r="CH1686" s="71">
        <v>3.8258987E-6</v>
      </c>
      <c r="CI1686" s="71">
        <v>2.1011686E-14</v>
      </c>
      <c r="CJ1686" s="71">
        <v>0</v>
      </c>
      <c r="CL1686" s="186">
        <v>0</v>
      </c>
      <c r="CM1686" s="186">
        <v>0.27702781999999998</v>
      </c>
      <c r="CN1686" s="187">
        <v>0</v>
      </c>
      <c r="CO1686" s="186">
        <v>2.0602317E-4</v>
      </c>
      <c r="CP1686" s="186">
        <v>0</v>
      </c>
      <c r="CQ1686" s="186">
        <v>0</v>
      </c>
      <c r="CR1686" s="186">
        <v>1.4939187E-5</v>
      </c>
      <c r="CS1686" s="186">
        <v>0</v>
      </c>
      <c r="CT1686" s="186">
        <v>0</v>
      </c>
      <c r="CU1686" s="186">
        <v>0</v>
      </c>
    </row>
    <row r="1687" spans="1:99" ht="14.4">
      <c r="A1687" t="s">
        <v>3742</v>
      </c>
      <c r="B1687" s="92" t="s">
        <v>1864</v>
      </c>
      <c r="C1687" s="126" t="str">
        <f t="shared" si="440"/>
        <v>B.046.08.150</v>
      </c>
      <c r="D1687" s="11" t="s">
        <v>1865</v>
      </c>
      <c r="E1687" s="125" t="s">
        <v>1058</v>
      </c>
      <c r="F1687" s="128" t="str">
        <f t="shared" si="441"/>
        <v>Electricity Wisconsin production</v>
      </c>
      <c r="G1687" s="131">
        <f t="shared" si="436"/>
        <v>3.5591067937000002E-2</v>
      </c>
      <c r="H1687" s="183">
        <f t="shared" si="437"/>
        <v>1.3290267999999999E-3</v>
      </c>
      <c r="I1687" s="183">
        <f t="shared" si="438"/>
        <v>2.0542142800000001E-3</v>
      </c>
      <c r="J1687" s="184">
        <f t="shared" si="439"/>
        <v>4.1126578570000001E-3</v>
      </c>
      <c r="K1687" s="183">
        <v>2.8095169E-2</v>
      </c>
      <c r="L1687" s="146">
        <v>7.7842107999999996E-4</v>
      </c>
      <c r="M1687" s="146">
        <v>1.2757932E-3</v>
      </c>
      <c r="N1687" s="188">
        <v>1.1825809E-3</v>
      </c>
      <c r="O1687" s="146">
        <v>1.4644589999999999E-4</v>
      </c>
      <c r="P1687" s="146">
        <v>0</v>
      </c>
      <c r="Q1687" s="146">
        <v>0</v>
      </c>
      <c r="R1687" s="188">
        <v>0</v>
      </c>
      <c r="S1687" s="188">
        <v>2.0344657000000001E-5</v>
      </c>
      <c r="T1687" s="146">
        <v>0</v>
      </c>
      <c r="U1687" s="146">
        <v>4.0923132000000003E-3</v>
      </c>
      <c r="V1687" s="146">
        <v>0</v>
      </c>
      <c r="W1687" s="146">
        <v>0</v>
      </c>
      <c r="X1687" s="146">
        <v>0</v>
      </c>
      <c r="Z1687" s="157">
        <f t="shared" si="430"/>
        <v>0.18730112666666668</v>
      </c>
      <c r="AB1687" s="131">
        <f t="shared" si="431"/>
        <v>2.8095169E-2</v>
      </c>
      <c r="AC1687" s="131">
        <f t="shared" si="432"/>
        <v>3.3832410800000001E-3</v>
      </c>
      <c r="AD1687" s="131">
        <f t="shared" si="433"/>
        <v>2.0542142800000001E-3</v>
      </c>
      <c r="AE1687" s="131">
        <f t="shared" si="434"/>
        <v>2.0542142800000001E-3</v>
      </c>
      <c r="AF1687" s="131">
        <f t="shared" si="435"/>
        <v>4.1126578570000001E-3</v>
      </c>
      <c r="AH1687">
        <v>2.9363722000000001</v>
      </c>
      <c r="AI1687" s="71">
        <v>2.2441989000000002</v>
      </c>
      <c r="AJ1687" s="71">
        <v>0.56697065999999996</v>
      </c>
      <c r="AK1687" s="71">
        <v>0</v>
      </c>
      <c r="AL1687" s="71">
        <v>4.0956037000000001E-2</v>
      </c>
      <c r="AM1687" s="71">
        <v>5.2847131999999998E-2</v>
      </c>
      <c r="AN1687" s="71">
        <v>3.1399431999999998E-2</v>
      </c>
      <c r="AP1687" s="129">
        <v>3.3971291000000001E-3</v>
      </c>
      <c r="AQ1687" s="129">
        <v>3.1738891000000001E-3</v>
      </c>
      <c r="AR1687" s="129">
        <v>1.4822016E-4</v>
      </c>
      <c r="AS1687" s="129">
        <v>7.5019833999999996E-5</v>
      </c>
      <c r="AT1687" s="172">
        <f t="shared" si="442"/>
        <v>1.9028111807600002E-7</v>
      </c>
      <c r="AU1687" s="172">
        <f t="shared" si="443"/>
        <v>5.4815148473599994E-10</v>
      </c>
      <c r="AV1687" s="185">
        <f t="shared" si="444"/>
        <v>1.0506979448100001E-2</v>
      </c>
      <c r="AW1687" s="121">
        <v>1.7381544000000001E-7</v>
      </c>
      <c r="AX1687" s="121">
        <v>5.2444314999999997E-10</v>
      </c>
      <c r="AY1687" s="121">
        <v>1.4328535999999999E-14</v>
      </c>
      <c r="AZ1687" s="121">
        <v>0</v>
      </c>
      <c r="BA1687" s="121">
        <v>0</v>
      </c>
      <c r="BB1687" s="121">
        <v>3.1690076000000001E-11</v>
      </c>
      <c r="BC1687" s="121">
        <v>1.6433988E-8</v>
      </c>
      <c r="BD1687" s="121">
        <v>7.2268832000000002E-12</v>
      </c>
      <c r="BE1687" s="121">
        <v>1.6467122999999999E-11</v>
      </c>
      <c r="BF1687" s="121">
        <v>0</v>
      </c>
      <c r="BG1687" s="121">
        <v>0</v>
      </c>
      <c r="BH1687" s="121">
        <v>0</v>
      </c>
      <c r="BI1687" s="121">
        <v>0</v>
      </c>
      <c r="BJ1687" s="121">
        <v>0</v>
      </c>
      <c r="BK1687" s="121">
        <v>0</v>
      </c>
      <c r="BL1687" s="121">
        <v>0</v>
      </c>
      <c r="BM1687" s="121">
        <v>0</v>
      </c>
      <c r="BN1687" s="121">
        <v>6.6824481000000002E-6</v>
      </c>
      <c r="BO1687" s="121">
        <v>1.0500297E-2</v>
      </c>
      <c r="BP1687" s="121">
        <v>0</v>
      </c>
      <c r="BQ1687" s="121">
        <v>0</v>
      </c>
      <c r="BR1687" s="121">
        <v>0</v>
      </c>
      <c r="BT1687" s="71">
        <v>9.1742169999999992E-6</v>
      </c>
      <c r="BU1687" s="71">
        <v>1.1352932000000001E-7</v>
      </c>
      <c r="BV1687" s="71">
        <v>5.2224522999999997E-6</v>
      </c>
      <c r="BW1687" s="71">
        <v>5.6301158999999995E-10</v>
      </c>
      <c r="BX1687" s="71">
        <v>2.2459883E-7</v>
      </c>
      <c r="BY1687" s="71">
        <v>0</v>
      </c>
      <c r="BZ1687" s="71">
        <v>0</v>
      </c>
      <c r="CA1687" s="71">
        <v>0</v>
      </c>
      <c r="CB1687" s="71">
        <v>0</v>
      </c>
      <c r="CC1687" s="71">
        <v>1.7174763E-9</v>
      </c>
      <c r="CD1687" s="71">
        <v>0</v>
      </c>
      <c r="CE1687" s="71">
        <v>0</v>
      </c>
      <c r="CF1687" s="71">
        <v>0</v>
      </c>
      <c r="CG1687" s="71">
        <v>2.3342631E-7</v>
      </c>
      <c r="CH1687" s="71">
        <v>3.3779298E-6</v>
      </c>
      <c r="CI1687" s="71">
        <v>2.5799549E-14</v>
      </c>
      <c r="CJ1687" s="71">
        <v>0</v>
      </c>
      <c r="CL1687" s="186">
        <v>0</v>
      </c>
      <c r="CM1687" s="186">
        <v>0.18730111999999999</v>
      </c>
      <c r="CN1687" s="187">
        <v>0</v>
      </c>
      <c r="CO1687" s="186">
        <v>7.7675106999999997E-5</v>
      </c>
      <c r="CP1687" s="186">
        <v>0</v>
      </c>
      <c r="CQ1687" s="186">
        <v>0</v>
      </c>
      <c r="CR1687" s="186">
        <v>8.3988286999999995E-6</v>
      </c>
      <c r="CS1687" s="186">
        <v>0</v>
      </c>
      <c r="CT1687" s="186">
        <v>0</v>
      </c>
      <c r="CU1687" s="186">
        <v>0</v>
      </c>
    </row>
    <row r="1688" spans="1:99" ht="14.4">
      <c r="A1688" t="s">
        <v>3743</v>
      </c>
      <c r="B1688" s="92" t="s">
        <v>1864</v>
      </c>
      <c r="C1688" s="126" t="str">
        <f t="shared" si="440"/>
        <v>B.046.08.151</v>
      </c>
      <c r="D1688" s="11" t="s">
        <v>1865</v>
      </c>
      <c r="E1688" s="125" t="s">
        <v>1058</v>
      </c>
      <c r="F1688" s="128" t="str">
        <f t="shared" si="441"/>
        <v>Electricity Wyoming production</v>
      </c>
      <c r="G1688" s="131">
        <f t="shared" si="436"/>
        <v>4.4131032673000004E-2</v>
      </c>
      <c r="H1688" s="183">
        <f t="shared" si="437"/>
        <v>1.3381693330000001E-3</v>
      </c>
      <c r="I1688" s="183">
        <f t="shared" si="438"/>
        <v>3.0158596000000003E-3</v>
      </c>
      <c r="J1688" s="184">
        <f t="shared" si="439"/>
        <v>6.8042739999999994E-5</v>
      </c>
      <c r="K1688" s="183">
        <v>3.9708961000000001E-2</v>
      </c>
      <c r="L1688" s="146">
        <v>1.5546792000000001E-3</v>
      </c>
      <c r="M1688" s="146">
        <v>1.4611804E-3</v>
      </c>
      <c r="N1688" s="188">
        <v>1.2631641E-3</v>
      </c>
      <c r="O1688" s="188">
        <v>7.5005232999999995E-5</v>
      </c>
      <c r="P1688" s="188">
        <v>0</v>
      </c>
      <c r="Q1688" s="188">
        <v>0</v>
      </c>
      <c r="R1688" s="188">
        <v>0</v>
      </c>
      <c r="S1688" s="188">
        <v>6.8042739999999994E-5</v>
      </c>
      <c r="T1688" s="146">
        <v>0</v>
      </c>
      <c r="U1688" s="188">
        <v>0</v>
      </c>
      <c r="V1688" s="188">
        <v>0</v>
      </c>
      <c r="W1688" s="146">
        <v>0</v>
      </c>
      <c r="X1688" s="146">
        <v>0</v>
      </c>
      <c r="Z1688" s="157">
        <f t="shared" si="430"/>
        <v>0.26472640666666669</v>
      </c>
      <c r="AB1688" s="131">
        <f t="shared" si="431"/>
        <v>3.9708961000000001E-2</v>
      </c>
      <c r="AC1688" s="131">
        <f t="shared" si="432"/>
        <v>4.3540289330000004E-3</v>
      </c>
      <c r="AD1688" s="131">
        <f t="shared" si="433"/>
        <v>3.0158596000000003E-3</v>
      </c>
      <c r="AE1688" s="131">
        <f t="shared" si="434"/>
        <v>3.0158596000000003E-3</v>
      </c>
      <c r="AF1688" s="131">
        <f t="shared" si="435"/>
        <v>6.8042739999999994E-5</v>
      </c>
      <c r="AH1688">
        <v>2.8507145</v>
      </c>
      <c r="AI1688" s="71">
        <v>2.6063081000000001</v>
      </c>
      <c r="AJ1688" s="71">
        <v>0</v>
      </c>
      <c r="AK1688" s="71">
        <v>0</v>
      </c>
      <c r="AL1688" s="71">
        <v>0</v>
      </c>
      <c r="AM1688" s="71">
        <v>0.22136775</v>
      </c>
      <c r="AN1688" s="71">
        <v>2.3038728000000001E-2</v>
      </c>
      <c r="AP1688" s="129">
        <v>4.8377715999999996E-3</v>
      </c>
      <c r="AQ1688" s="129">
        <v>4.5888502999999999E-3</v>
      </c>
      <c r="AR1688" s="129">
        <v>2.1141549E-4</v>
      </c>
      <c r="AS1688" s="129">
        <v>3.7505822000000003E-5</v>
      </c>
      <c r="AT1688" s="172">
        <f t="shared" si="442"/>
        <v>2.7511093349600002E-7</v>
      </c>
      <c r="AU1688" s="172">
        <f t="shared" si="443"/>
        <v>7.8186201677000005E-10</v>
      </c>
      <c r="AV1688" s="185">
        <f t="shared" si="444"/>
        <v>5.2529163050000008E-3</v>
      </c>
      <c r="AW1688" s="121">
        <v>2.4566611000000003E-7</v>
      </c>
      <c r="AX1688" s="121">
        <v>7.4123394000000001E-10</v>
      </c>
      <c r="AY1688" s="121">
        <v>2.025157E-14</v>
      </c>
      <c r="AZ1688" s="121">
        <v>0</v>
      </c>
      <c r="BA1688" s="121">
        <v>0</v>
      </c>
      <c r="BB1688" s="121">
        <v>3.3849495999999998E-11</v>
      </c>
      <c r="BC1688" s="121">
        <v>2.9410973999999999E-8</v>
      </c>
      <c r="BD1688" s="121">
        <v>7.7193361999999999E-12</v>
      </c>
      <c r="BE1688" s="121">
        <v>3.2888489000000002E-11</v>
      </c>
      <c r="BF1688" s="121">
        <v>0</v>
      </c>
      <c r="BG1688" s="121">
        <v>0</v>
      </c>
      <c r="BH1688" s="121">
        <v>0</v>
      </c>
      <c r="BI1688" s="121">
        <v>0</v>
      </c>
      <c r="BJ1688" s="121">
        <v>0</v>
      </c>
      <c r="BK1688" s="121">
        <v>0</v>
      </c>
      <c r="BL1688" s="121">
        <v>0</v>
      </c>
      <c r="BM1688" s="121">
        <v>0</v>
      </c>
      <c r="BN1688" s="121">
        <v>2.608305E-6</v>
      </c>
      <c r="BO1688" s="121">
        <v>5.2503080000000004E-3</v>
      </c>
      <c r="BP1688" s="121">
        <v>0</v>
      </c>
      <c r="BQ1688" s="121">
        <v>0</v>
      </c>
      <c r="BR1688" s="121">
        <v>0</v>
      </c>
      <c r="BT1688" s="71">
        <v>1.1262686999999999E-5</v>
      </c>
      <c r="BU1688" s="71">
        <v>2.2674318E-7</v>
      </c>
      <c r="BV1688" s="71">
        <v>7.3812746000000001E-6</v>
      </c>
      <c r="BW1688" s="71">
        <v>6.0137623E-10</v>
      </c>
      <c r="BX1688" s="71">
        <v>2.5391185000000002E-7</v>
      </c>
      <c r="BY1688" s="71">
        <v>0</v>
      </c>
      <c r="BZ1688" s="71">
        <v>0</v>
      </c>
      <c r="CA1688" s="71">
        <v>0</v>
      </c>
      <c r="CB1688" s="71">
        <v>0</v>
      </c>
      <c r="CC1688" s="71">
        <v>1.8345083E-9</v>
      </c>
      <c r="CD1688" s="71">
        <v>0</v>
      </c>
      <c r="CE1688" s="71">
        <v>0</v>
      </c>
      <c r="CF1688" s="71">
        <v>0</v>
      </c>
      <c r="CG1688" s="71">
        <v>2.5617928999999997E-7</v>
      </c>
      <c r="CH1688" s="71">
        <v>3.1421416000000001E-6</v>
      </c>
      <c r="CI1688" s="71">
        <v>8.6286640000000003E-14</v>
      </c>
      <c r="CJ1688" s="71">
        <v>0</v>
      </c>
      <c r="CL1688" s="186">
        <v>0</v>
      </c>
      <c r="CM1688" s="186">
        <v>0.26472641000000002</v>
      </c>
      <c r="CN1688" s="187">
        <v>0</v>
      </c>
      <c r="CO1688" s="186">
        <v>1.5513438E-4</v>
      </c>
      <c r="CP1688" s="186">
        <v>0</v>
      </c>
      <c r="CQ1688" s="186">
        <v>0</v>
      </c>
      <c r="CR1688" s="186">
        <v>1.1350886999999999E-5</v>
      </c>
      <c r="CS1688" s="186">
        <v>0</v>
      </c>
      <c r="CT1688" s="186">
        <v>0</v>
      </c>
      <c r="CU1688" s="186">
        <v>0</v>
      </c>
    </row>
    <row r="1689" spans="1:99" ht="14.4">
      <c r="B1689" s="92"/>
      <c r="C1689" s="126"/>
      <c r="D1689" s="11"/>
      <c r="E1689" s="125"/>
      <c r="J1689" s="158"/>
      <c r="N1689" s="4"/>
      <c r="O1689" s="4"/>
      <c r="P1689" s="4"/>
      <c r="Q1689" s="4"/>
      <c r="R1689" s="4"/>
      <c r="S1689" s="4"/>
      <c r="U1689" s="4"/>
      <c r="V1689" s="4"/>
      <c r="AT1689" s="4"/>
      <c r="AU1689" s="4"/>
      <c r="AV1689" s="16"/>
      <c r="CN1689" s="97"/>
    </row>
    <row r="1690" spans="1:99" ht="14.4">
      <c r="B1690" s="92"/>
      <c r="C1690" s="126"/>
      <c r="D1690" s="1" t="s">
        <v>661</v>
      </c>
      <c r="E1690" s="125"/>
      <c r="J1690" s="158"/>
      <c r="N1690" s="4"/>
      <c r="O1690" s="4"/>
      <c r="P1690" s="4"/>
      <c r="Q1690" s="4"/>
      <c r="R1690" s="4"/>
      <c r="S1690" s="4"/>
      <c r="U1690" s="4"/>
      <c r="V1690" s="4"/>
      <c r="AT1690" s="4"/>
      <c r="AU1690" s="4"/>
      <c r="AV1690" s="16"/>
      <c r="CN1690" s="97"/>
    </row>
    <row r="1691" spans="1:99" ht="14.4">
      <c r="A1691" t="s">
        <v>2537</v>
      </c>
      <c r="B1691" s="92" t="s">
        <v>1477</v>
      </c>
      <c r="C1691" s="126" t="str">
        <f t="shared" si="440"/>
        <v>B.050.01.101</v>
      </c>
      <c r="D1691" s="11" t="s">
        <v>661</v>
      </c>
      <c r="E1691" s="125" t="s">
        <v>1058</v>
      </c>
      <c r="F1691" s="128" t="str">
        <f t="shared" si="441"/>
        <v>Heat - General Industry</v>
      </c>
      <c r="G1691" s="131">
        <f t="shared" si="436"/>
        <v>1.8742827249040001E-2</v>
      </c>
      <c r="H1691" s="183">
        <f t="shared" si="437"/>
        <v>1.1358769961999997E-3</v>
      </c>
      <c r="I1691" s="183">
        <f t="shared" si="438"/>
        <v>3.6601164948399999E-3</v>
      </c>
      <c r="J1691" s="184">
        <f t="shared" si="439"/>
        <v>8.0609757999999994E-5</v>
      </c>
      <c r="K1691" s="190">
        <v>1.3866224E-2</v>
      </c>
      <c r="L1691" s="146">
        <v>2.5912336999999999E-3</v>
      </c>
      <c r="M1691" s="146">
        <v>9.2380048000000005E-4</v>
      </c>
      <c r="N1691" s="188">
        <v>8.6842799999999997E-4</v>
      </c>
      <c r="O1691" s="188">
        <v>2.4237341999999999E-4</v>
      </c>
      <c r="P1691" s="188">
        <v>7.7376151999999995E-6</v>
      </c>
      <c r="Q1691" s="188">
        <v>1.7337960999999999E-5</v>
      </c>
      <c r="R1691" s="188">
        <v>1.4482795000000001E-4</v>
      </c>
      <c r="S1691" s="188">
        <v>1.0905005E-5</v>
      </c>
      <c r="T1691" s="188">
        <v>0</v>
      </c>
      <c r="U1691" s="188">
        <v>6.9704752999999995E-5</v>
      </c>
      <c r="V1691" s="188">
        <v>2.5436483999999999E-7</v>
      </c>
      <c r="W1691" s="146">
        <v>0</v>
      </c>
      <c r="X1691" s="146">
        <v>0</v>
      </c>
      <c r="Z1691" s="157">
        <f t="shared" si="430"/>
        <v>9.2441493333333333E-2</v>
      </c>
      <c r="AB1691" s="131">
        <f t="shared" si="431"/>
        <v>1.3866224E-2</v>
      </c>
      <c r="AC1691" s="131">
        <f t="shared" si="432"/>
        <v>4.7957391261999995E-3</v>
      </c>
      <c r="AD1691" s="131">
        <f t="shared" si="433"/>
        <v>3.6598621299999998E-3</v>
      </c>
      <c r="AE1691" s="131">
        <f t="shared" si="434"/>
        <v>3.6601164948399999E-3</v>
      </c>
      <c r="AF1691" s="131">
        <f t="shared" si="435"/>
        <v>8.0609757999999994E-5</v>
      </c>
      <c r="AH1691">
        <v>1.2196726</v>
      </c>
      <c r="AI1691" s="71">
        <v>1.2070593999999999</v>
      </c>
      <c r="AJ1691" s="71">
        <v>8.6589755000000008E-3</v>
      </c>
      <c r="AK1691" s="71">
        <v>0</v>
      </c>
      <c r="AL1691" s="71">
        <v>0</v>
      </c>
      <c r="AM1691" s="71">
        <v>2.1109079999999999E-3</v>
      </c>
      <c r="AN1691" s="71">
        <v>1.843288E-3</v>
      </c>
      <c r="AP1691" s="129">
        <v>2.4525407999999999E-3</v>
      </c>
      <c r="AQ1691" s="129">
        <v>2.2800987000000002E-3</v>
      </c>
      <c r="AR1691" s="129">
        <v>8.6251528000000002E-5</v>
      </c>
      <c r="AS1691" s="129">
        <v>8.6190575000000006E-5</v>
      </c>
      <c r="AT1691" s="172">
        <f t="shared" si="442"/>
        <v>1.366965662617E-7</v>
      </c>
      <c r="AU1691" s="172">
        <f t="shared" si="443"/>
        <v>3.189775446969099E-10</v>
      </c>
      <c r="AV1691" s="185">
        <f t="shared" si="444"/>
        <v>1.207150891147E-2</v>
      </c>
      <c r="AW1691" s="121">
        <v>8.5785707999999998E-8</v>
      </c>
      <c r="AX1691" s="121">
        <v>2.5883618999999999E-10</v>
      </c>
      <c r="AY1691" s="121">
        <v>7.0717744000000001E-15</v>
      </c>
      <c r="AZ1691" s="121">
        <v>0</v>
      </c>
      <c r="BA1691" s="121">
        <v>0</v>
      </c>
      <c r="BB1691" s="121">
        <v>2.32716E-11</v>
      </c>
      <c r="BC1691" s="121">
        <v>5.0861093000000001E-8</v>
      </c>
      <c r="BD1691" s="121">
        <v>5.3070599999999998E-12</v>
      </c>
      <c r="BE1691" s="121">
        <v>5.4816299E-11</v>
      </c>
      <c r="BF1691" s="121">
        <v>0</v>
      </c>
      <c r="BG1691" s="121">
        <v>0</v>
      </c>
      <c r="BH1691" s="121">
        <v>9.8788619999999994E-15</v>
      </c>
      <c r="BI1691" s="121">
        <v>8.7031469999999998E-16</v>
      </c>
      <c r="BJ1691" s="121">
        <v>1.7474580999999999E-16</v>
      </c>
      <c r="BK1691" s="121">
        <v>1.3928196999999999E-12</v>
      </c>
      <c r="BL1691" s="121">
        <v>2.5100842000000001E-11</v>
      </c>
      <c r="BM1691" s="121">
        <v>0</v>
      </c>
      <c r="BN1691" s="121">
        <v>9.1491147000000002E-7</v>
      </c>
      <c r="BO1691" s="121">
        <v>1.2070594E-2</v>
      </c>
      <c r="BP1691" s="121">
        <v>0</v>
      </c>
      <c r="BQ1691" s="121">
        <v>0</v>
      </c>
      <c r="BR1691" s="121">
        <v>0</v>
      </c>
      <c r="BT1691" s="71">
        <v>5.2031423999999999E-6</v>
      </c>
      <c r="BU1691" s="71">
        <v>3.7792012999999998E-7</v>
      </c>
      <c r="BV1691" s="71">
        <v>2.5775142000000002E-6</v>
      </c>
      <c r="BW1691" s="71">
        <v>1.7381834E-8</v>
      </c>
      <c r="BX1691" s="71">
        <v>5.2824945E-7</v>
      </c>
      <c r="BY1691" s="71">
        <v>0</v>
      </c>
      <c r="BZ1691" s="71">
        <v>0</v>
      </c>
      <c r="CA1691" s="71">
        <v>0</v>
      </c>
      <c r="CB1691" s="71">
        <v>1.1380889E-8</v>
      </c>
      <c r="CC1691" s="71">
        <v>1.7709941999999999E-8</v>
      </c>
      <c r="CD1691" s="71">
        <v>0</v>
      </c>
      <c r="CE1691" s="71">
        <v>0</v>
      </c>
      <c r="CF1691" s="71">
        <v>0</v>
      </c>
      <c r="CG1691" s="71">
        <v>1.9053672E-7</v>
      </c>
      <c r="CH1691" s="71">
        <v>1.4824493000000001E-6</v>
      </c>
      <c r="CI1691" s="71">
        <v>1.5353497999999999E-16</v>
      </c>
      <c r="CJ1691" s="71">
        <v>0</v>
      </c>
      <c r="CL1691" s="186">
        <v>0</v>
      </c>
      <c r="CM1691" s="186">
        <v>9.2441495999999998E-2</v>
      </c>
      <c r="CN1691" s="187">
        <v>0</v>
      </c>
      <c r="CO1691" s="186">
        <v>2.5856745000000001E-4</v>
      </c>
      <c r="CP1691" s="186">
        <v>4.6316648E-12</v>
      </c>
      <c r="CQ1691" s="186">
        <v>5.5703326000000003E-10</v>
      </c>
      <c r="CR1691" s="186">
        <v>2.1845566E-5</v>
      </c>
      <c r="CS1691" s="186">
        <v>7.2932756000000003E-4</v>
      </c>
      <c r="CT1691" s="186">
        <v>0</v>
      </c>
      <c r="CU1691" s="186">
        <v>0</v>
      </c>
    </row>
    <row r="1692" spans="1:99" ht="14.4">
      <c r="A1692" t="s">
        <v>2538</v>
      </c>
      <c r="B1692" s="92" t="s">
        <v>1477</v>
      </c>
      <c r="C1692" s="126" t="str">
        <f t="shared" si="440"/>
        <v>B.050.01.102</v>
      </c>
      <c r="D1692" s="11" t="s">
        <v>661</v>
      </c>
      <c r="E1692" s="125" t="s">
        <v>1058</v>
      </c>
      <c r="F1692" s="128" t="str">
        <f t="shared" si="441"/>
        <v>Heat - Domestic from heat pump</v>
      </c>
      <c r="G1692" s="131">
        <f t="shared" si="436"/>
        <v>6.3079895499999995E-3</v>
      </c>
      <c r="H1692" s="183">
        <f t="shared" si="437"/>
        <v>1.9987665499999999E-4</v>
      </c>
      <c r="I1692" s="183">
        <f t="shared" si="438"/>
        <v>4.1407466000000003E-4</v>
      </c>
      <c r="J1692" s="184">
        <f t="shared" si="439"/>
        <v>1.0009849350000001E-3</v>
      </c>
      <c r="K1692" s="183">
        <v>4.6930532999999997E-3</v>
      </c>
      <c r="L1692" s="146">
        <v>2.2559705000000001E-4</v>
      </c>
      <c r="M1692" s="146">
        <v>1.8847760999999999E-4</v>
      </c>
      <c r="N1692" s="188">
        <v>1.7303587999999999E-4</v>
      </c>
      <c r="O1692" s="188">
        <v>2.6840775000000001E-5</v>
      </c>
      <c r="P1692" s="188">
        <v>0</v>
      </c>
      <c r="Q1692" s="188">
        <v>0</v>
      </c>
      <c r="R1692" s="188">
        <v>0</v>
      </c>
      <c r="S1692" s="188">
        <v>2.0471765E-5</v>
      </c>
      <c r="T1692" s="146">
        <v>0</v>
      </c>
      <c r="U1692" s="188">
        <v>9.805131700000001E-4</v>
      </c>
      <c r="V1692" s="188">
        <v>0</v>
      </c>
      <c r="W1692" s="146">
        <v>0</v>
      </c>
      <c r="X1692" s="146">
        <v>0</v>
      </c>
      <c r="Z1692" s="157">
        <f t="shared" si="430"/>
        <v>3.1287021999999998E-2</v>
      </c>
      <c r="AB1692" s="131">
        <f t="shared" si="431"/>
        <v>4.6930532999999997E-3</v>
      </c>
      <c r="AC1692" s="131">
        <f t="shared" si="432"/>
        <v>6.139513150000001E-4</v>
      </c>
      <c r="AD1692" s="131">
        <f t="shared" si="433"/>
        <v>4.1407466000000003E-4</v>
      </c>
      <c r="AE1692" s="131">
        <f t="shared" si="434"/>
        <v>4.1407466000000003E-4</v>
      </c>
      <c r="AF1692" s="131">
        <f t="shared" si="435"/>
        <v>1.0009849350000001E-3</v>
      </c>
      <c r="AH1692">
        <v>0.59716195000000005</v>
      </c>
      <c r="AI1692" s="71">
        <v>0.35302770999999999</v>
      </c>
      <c r="AJ1692" s="71">
        <v>0.13584547</v>
      </c>
      <c r="AK1692" s="71">
        <v>0</v>
      </c>
      <c r="AL1692" s="71">
        <v>2.6017621000000001E-2</v>
      </c>
      <c r="AM1692" s="71">
        <v>5.5085963000000002E-2</v>
      </c>
      <c r="AN1692" s="71">
        <v>2.7185193999999999E-2</v>
      </c>
      <c r="AP1692" s="129">
        <v>5.9592626000000003E-4</v>
      </c>
      <c r="AQ1692" s="129">
        <v>5.5973191999999995E-4</v>
      </c>
      <c r="AR1692" s="129">
        <v>2.5265066E-5</v>
      </c>
      <c r="AS1692" s="129">
        <v>1.0929273999999999E-5</v>
      </c>
      <c r="AT1692" s="172">
        <f t="shared" si="442"/>
        <v>3.3557070109099997E-8</v>
      </c>
      <c r="AU1692" s="172">
        <f t="shared" si="443"/>
        <v>9.3435893657199989E-11</v>
      </c>
      <c r="AV1692" s="185">
        <f t="shared" si="444"/>
        <v>1.5307105993E-3</v>
      </c>
      <c r="AW1692" s="121">
        <v>2.9034356999999998E-8</v>
      </c>
      <c r="AX1692" s="121">
        <v>8.7603661999999994E-11</v>
      </c>
      <c r="AY1692" s="121">
        <v>2.3934572000000002E-15</v>
      </c>
      <c r="AZ1692" s="121">
        <v>0</v>
      </c>
      <c r="BA1692" s="121">
        <v>0</v>
      </c>
      <c r="BB1692" s="121">
        <v>4.6369090999999998E-12</v>
      </c>
      <c r="BC1692" s="121">
        <v>4.5180761999999998E-9</v>
      </c>
      <c r="BD1692" s="121">
        <v>1.0574415E-12</v>
      </c>
      <c r="BE1692" s="121">
        <v>4.7723966999999999E-12</v>
      </c>
      <c r="BF1692" s="121">
        <v>0</v>
      </c>
      <c r="BG1692" s="121">
        <v>0</v>
      </c>
      <c r="BH1692" s="121">
        <v>0</v>
      </c>
      <c r="BI1692" s="121">
        <v>0</v>
      </c>
      <c r="BJ1692" s="121">
        <v>0</v>
      </c>
      <c r="BK1692" s="121">
        <v>0</v>
      </c>
      <c r="BL1692" s="121">
        <v>0</v>
      </c>
      <c r="BM1692" s="121">
        <v>0</v>
      </c>
      <c r="BN1692" s="121">
        <v>2.1989993E-6</v>
      </c>
      <c r="BO1692" s="121">
        <v>1.5285116E-3</v>
      </c>
      <c r="BP1692" s="121">
        <v>0</v>
      </c>
      <c r="BQ1692" s="121">
        <v>0</v>
      </c>
      <c r="BR1692" s="121">
        <v>0</v>
      </c>
      <c r="BT1692" s="71">
        <v>1.5849287999999999E-6</v>
      </c>
      <c r="BU1692" s="71">
        <v>3.2902345E-8</v>
      </c>
      <c r="BV1692" s="71">
        <v>8.7236519000000004E-7</v>
      </c>
      <c r="BW1692" s="71">
        <v>8.2380161E-11</v>
      </c>
      <c r="BX1692" s="71">
        <v>5.1127437999999999E-8</v>
      </c>
      <c r="BY1692" s="71">
        <v>0</v>
      </c>
      <c r="BZ1692" s="71">
        <v>0</v>
      </c>
      <c r="CA1692" s="71">
        <v>0</v>
      </c>
      <c r="CB1692" s="71">
        <v>0</v>
      </c>
      <c r="CC1692" s="71">
        <v>2.5130207000000002E-10</v>
      </c>
      <c r="CD1692" s="71">
        <v>0</v>
      </c>
      <c r="CE1692" s="71">
        <v>0</v>
      </c>
      <c r="CF1692" s="71">
        <v>0</v>
      </c>
      <c r="CG1692" s="71">
        <v>3.5212541999999999E-8</v>
      </c>
      <c r="CH1692" s="71">
        <v>5.9298752999999995E-7</v>
      </c>
      <c r="CI1692" s="71">
        <v>2.5960739E-14</v>
      </c>
      <c r="CJ1692" s="71">
        <v>0</v>
      </c>
      <c r="CL1692" s="186">
        <v>0</v>
      </c>
      <c r="CM1692" s="186">
        <v>3.1287021999999998E-2</v>
      </c>
      <c r="CN1692" s="187">
        <v>0</v>
      </c>
      <c r="CO1692" s="186">
        <v>2.2511304999999999E-5</v>
      </c>
      <c r="CP1692" s="186">
        <v>0</v>
      </c>
      <c r="CQ1692" s="186">
        <v>0</v>
      </c>
      <c r="CR1692" s="186">
        <v>2.0450367E-6</v>
      </c>
      <c r="CS1692" s="186">
        <v>0</v>
      </c>
      <c r="CT1692" s="186">
        <v>0</v>
      </c>
      <c r="CU1692" s="186">
        <v>0</v>
      </c>
    </row>
    <row r="1693" spans="1:99" ht="14.4">
      <c r="A1693" t="s">
        <v>2539</v>
      </c>
      <c r="B1693" s="92" t="s">
        <v>1477</v>
      </c>
      <c r="C1693" s="126" t="str">
        <f t="shared" si="440"/>
        <v>B.050.01.103</v>
      </c>
      <c r="D1693" s="11" t="s">
        <v>661</v>
      </c>
      <c r="E1693" s="125" t="s">
        <v>1058</v>
      </c>
      <c r="F1693" s="128" t="str">
        <f t="shared" si="441"/>
        <v>Heat from natural gas - condensing low NOx - incl. combustion CO2</v>
      </c>
      <c r="G1693" s="131">
        <f t="shared" si="436"/>
        <v>1.387376118631E-2</v>
      </c>
      <c r="H1693" s="183">
        <f t="shared" si="437"/>
        <v>5.58903901E-4</v>
      </c>
      <c r="I1693" s="183">
        <f t="shared" si="438"/>
        <v>8.0096903430999994E-4</v>
      </c>
      <c r="J1693" s="184">
        <f t="shared" si="439"/>
        <v>1.21815251E-4</v>
      </c>
      <c r="K1693" s="183">
        <v>1.2392073E-2</v>
      </c>
      <c r="L1693" s="188">
        <v>2.8730358E-4</v>
      </c>
      <c r="M1693" s="146">
        <v>4.7079176999999999E-4</v>
      </c>
      <c r="N1693" s="146">
        <v>4.8280190000000002E-4</v>
      </c>
      <c r="O1693" s="188">
        <v>6.2246504000000005E-5</v>
      </c>
      <c r="P1693" s="188">
        <v>7.4084389000000002E-6</v>
      </c>
      <c r="Q1693" s="188">
        <v>6.4470580999999997E-6</v>
      </c>
      <c r="R1693" s="188">
        <v>4.2551022E-5</v>
      </c>
      <c r="S1693" s="188">
        <v>1.5255391E-5</v>
      </c>
      <c r="T1693" s="188">
        <v>0</v>
      </c>
      <c r="U1693" s="188">
        <v>1.0655986E-4</v>
      </c>
      <c r="V1693" s="188">
        <v>3.2266231000000002E-7</v>
      </c>
      <c r="W1693" s="146">
        <v>0</v>
      </c>
      <c r="X1693" s="146">
        <v>0</v>
      </c>
      <c r="Z1693" s="157">
        <f t="shared" ref="Z1693:Z1794" si="445">K1693/0.15</f>
        <v>8.2613820000000004E-2</v>
      </c>
      <c r="AB1693" s="131">
        <f t="shared" si="431"/>
        <v>1.2392073E-2</v>
      </c>
      <c r="AC1693" s="131">
        <f t="shared" si="432"/>
        <v>1.3595502730000002E-3</v>
      </c>
      <c r="AD1693" s="131">
        <f t="shared" si="433"/>
        <v>8.0064637199999994E-4</v>
      </c>
      <c r="AE1693" s="131">
        <f t="shared" si="434"/>
        <v>8.0096903430999994E-4</v>
      </c>
      <c r="AF1693" s="131">
        <f t="shared" si="435"/>
        <v>1.21815251E-4</v>
      </c>
      <c r="AH1693">
        <v>1.2240746</v>
      </c>
      <c r="AI1693" s="71">
        <v>1.2050361999999999</v>
      </c>
      <c r="AJ1693" s="71">
        <v>1.3237250000000001E-2</v>
      </c>
      <c r="AK1693" s="71">
        <v>0</v>
      </c>
      <c r="AL1693" s="71">
        <v>0</v>
      </c>
      <c r="AM1693" s="71">
        <v>3.2426361000000002E-3</v>
      </c>
      <c r="AN1693" s="71">
        <v>2.5585237999999999E-3</v>
      </c>
      <c r="AP1693" s="129">
        <v>1.5335018000000001E-3</v>
      </c>
      <c r="AQ1693" s="129">
        <v>1.3824605E-3</v>
      </c>
      <c r="AR1693" s="129">
        <v>6.4992591999999996E-5</v>
      </c>
      <c r="AS1693" s="129">
        <v>8.6048722999999998E-5</v>
      </c>
      <c r="AT1693" s="172">
        <f t="shared" si="442"/>
        <v>8.2881326100799995E-8</v>
      </c>
      <c r="AU1693" s="172">
        <f t="shared" si="443"/>
        <v>2.4035722191800505E-10</v>
      </c>
      <c r="AV1693" s="185">
        <f t="shared" si="444"/>
        <v>1.20516419014E-2</v>
      </c>
      <c r="AW1693" s="121">
        <v>7.6665621999999998E-8</v>
      </c>
      <c r="AX1693" s="121">
        <v>2.3131868999999999E-10</v>
      </c>
      <c r="AY1693" s="121">
        <v>6.319957E-15</v>
      </c>
      <c r="AZ1693" s="121">
        <v>0</v>
      </c>
      <c r="BA1693" s="121">
        <v>0</v>
      </c>
      <c r="BB1693" s="121">
        <v>1.2937829E-11</v>
      </c>
      <c r="BC1693" s="121">
        <v>6.1940924999999996E-9</v>
      </c>
      <c r="BD1693" s="121">
        <v>2.9504561000000001E-12</v>
      </c>
      <c r="BE1693" s="121">
        <v>6.0777688000000004E-12</v>
      </c>
      <c r="BF1693" s="121">
        <v>0</v>
      </c>
      <c r="BG1693" s="121">
        <v>0</v>
      </c>
      <c r="BH1693" s="121">
        <v>3.6744799999999997E-15</v>
      </c>
      <c r="BI1693" s="121">
        <v>2.5612784999999998E-16</v>
      </c>
      <c r="BJ1693" s="121">
        <v>5.6453154999999997E-17</v>
      </c>
      <c r="BK1693" s="121">
        <v>1.0216452000000001E-12</v>
      </c>
      <c r="BL1693" s="121">
        <v>7.6521266000000005E-12</v>
      </c>
      <c r="BM1693" s="121">
        <v>0</v>
      </c>
      <c r="BN1693" s="121">
        <v>1.2799014E-6</v>
      </c>
      <c r="BO1693" s="121">
        <v>1.2050362E-2</v>
      </c>
      <c r="BP1693" s="121">
        <v>0</v>
      </c>
      <c r="BQ1693" s="121">
        <v>0</v>
      </c>
      <c r="BR1693" s="121">
        <v>0</v>
      </c>
      <c r="BT1693" s="71">
        <v>4.0384240999999999E-6</v>
      </c>
      <c r="BU1693" s="71">
        <v>4.1901973999999999E-8</v>
      </c>
      <c r="BV1693" s="71">
        <v>2.3034924E-6</v>
      </c>
      <c r="BW1693" s="71">
        <v>5.2156986000000001E-9</v>
      </c>
      <c r="BX1693" s="71">
        <v>9.0231707999999997E-8</v>
      </c>
      <c r="BY1693" s="71">
        <v>0</v>
      </c>
      <c r="BZ1693" s="71">
        <v>0</v>
      </c>
      <c r="CA1693" s="71">
        <v>0</v>
      </c>
      <c r="CB1693" s="71">
        <v>1.0300037E-8</v>
      </c>
      <c r="CC1693" s="71">
        <v>6.4292278999999999E-9</v>
      </c>
      <c r="CD1693" s="71">
        <v>0</v>
      </c>
      <c r="CE1693" s="71">
        <v>0</v>
      </c>
      <c r="CF1693" s="71">
        <v>0</v>
      </c>
      <c r="CG1693" s="71">
        <v>9.5010194999999994E-8</v>
      </c>
      <c r="CH1693" s="71">
        <v>1.4858428000000001E-6</v>
      </c>
      <c r="CI1693" s="71">
        <v>2.1478542E-16</v>
      </c>
      <c r="CJ1693" s="71">
        <v>0</v>
      </c>
      <c r="CL1693" s="186">
        <v>0</v>
      </c>
      <c r="CM1693" s="186">
        <v>8.2613817000000006E-2</v>
      </c>
      <c r="CN1693" s="187">
        <v>0</v>
      </c>
      <c r="CO1693" s="186">
        <v>2.8668721E-5</v>
      </c>
      <c r="CP1693" s="186">
        <v>1.7552148000000001E-12</v>
      </c>
      <c r="CQ1693" s="186">
        <v>2.046549E-10</v>
      </c>
      <c r="CR1693" s="186">
        <v>3.3042590000000002E-6</v>
      </c>
      <c r="CS1693" s="186">
        <v>2.1502479999999999E-4</v>
      </c>
      <c r="CT1693" s="186">
        <v>0</v>
      </c>
      <c r="CU1693" s="186">
        <v>0</v>
      </c>
    </row>
    <row r="1694" spans="1:99" ht="14.4">
      <c r="A1694" t="s">
        <v>2540</v>
      </c>
      <c r="B1694" s="92" t="s">
        <v>1477</v>
      </c>
      <c r="C1694" s="126" t="str">
        <f t="shared" si="440"/>
        <v>B.050.01.104</v>
      </c>
      <c r="D1694" s="11" t="s">
        <v>661</v>
      </c>
      <c r="E1694" s="125" t="s">
        <v>1058</v>
      </c>
      <c r="F1694" s="128" t="str">
        <f t="shared" si="441"/>
        <v>Heat from anthracite coal 30.7 MJ/kg - incl. combustion CO2</v>
      </c>
      <c r="G1694" s="131">
        <f t="shared" si="436"/>
        <v>2.0323253031502002E-2</v>
      </c>
      <c r="H1694" s="183">
        <f t="shared" si="437"/>
        <v>1.2869286371519999E-3</v>
      </c>
      <c r="I1694" s="183">
        <f t="shared" si="438"/>
        <v>1.53463755175E-3</v>
      </c>
      <c r="J1694" s="184">
        <f t="shared" si="439"/>
        <v>6.7387842599999997E-5</v>
      </c>
      <c r="K1694" s="183">
        <v>1.7434299E-2</v>
      </c>
      <c r="L1694" s="188">
        <v>5.9261265999999998E-6</v>
      </c>
      <c r="M1694" s="146">
        <v>1.5227545E-3</v>
      </c>
      <c r="N1694" s="188">
        <v>1.2844826E-3</v>
      </c>
      <c r="O1694" s="188">
        <v>5.1953638E-7</v>
      </c>
      <c r="P1694" s="188">
        <v>4.4771972000000003E-8</v>
      </c>
      <c r="Q1694" s="188">
        <v>1.8817288E-6</v>
      </c>
      <c r="R1694" s="188">
        <v>5.7161688999999998E-6</v>
      </c>
      <c r="S1694" s="188">
        <v>2.5424859999999999E-7</v>
      </c>
      <c r="T1694" s="146">
        <v>0</v>
      </c>
      <c r="U1694" s="188">
        <v>6.7133593999999994E-5</v>
      </c>
      <c r="V1694" s="188">
        <v>2.4075625E-7</v>
      </c>
      <c r="W1694" s="146">
        <v>0</v>
      </c>
      <c r="X1694" s="146">
        <v>0</v>
      </c>
      <c r="Z1694" s="157">
        <f t="shared" si="445"/>
        <v>0.11622866000000001</v>
      </c>
      <c r="AB1694" s="131">
        <f t="shared" si="431"/>
        <v>1.7434299E-2</v>
      </c>
      <c r="AC1694" s="131">
        <f t="shared" si="432"/>
        <v>2.8213254326520001E-3</v>
      </c>
      <c r="AD1694" s="131">
        <f t="shared" si="433"/>
        <v>1.5343967955E-3</v>
      </c>
      <c r="AE1694" s="131">
        <f t="shared" si="434"/>
        <v>1.53463755175E-3</v>
      </c>
      <c r="AF1694" s="131">
        <f t="shared" si="435"/>
        <v>6.7387842599999997E-5</v>
      </c>
      <c r="AH1694">
        <v>1.3524925999999999</v>
      </c>
      <c r="AI1694" s="71">
        <v>1.3498060000000001</v>
      </c>
      <c r="AJ1694" s="71">
        <v>1.3851918999999999E-3</v>
      </c>
      <c r="AK1694" s="71">
        <v>0</v>
      </c>
      <c r="AL1694" s="71">
        <v>2.5871854999999998E-4</v>
      </c>
      <c r="AM1694" s="71">
        <v>7.6369904999999997E-4</v>
      </c>
      <c r="AN1694" s="71">
        <v>2.7906439E-4</v>
      </c>
      <c r="AP1694" s="129">
        <v>2.1675345999999998E-3</v>
      </c>
      <c r="AQ1694" s="129">
        <v>2.0498031999999998E-3</v>
      </c>
      <c r="AR1694" s="129">
        <v>9.9860869000000007E-5</v>
      </c>
      <c r="AS1694" s="129">
        <v>1.7870481999999998E-5</v>
      </c>
      <c r="AT1694" s="172">
        <f t="shared" si="442"/>
        <v>1.2288988380923001E-7</v>
      </c>
      <c r="AU1694" s="172">
        <f t="shared" si="443"/>
        <v>3.6930794410123103E-10</v>
      </c>
      <c r="AV1694" s="185">
        <f t="shared" si="444"/>
        <v>2.5028685912650002E-3</v>
      </c>
      <c r="AW1694" s="121">
        <v>1.0815776999999999E-7</v>
      </c>
      <c r="AX1694" s="121">
        <v>3.2634970000000002E-10</v>
      </c>
      <c r="AY1694" s="121">
        <v>8.9158499000000007E-15</v>
      </c>
      <c r="AZ1694" s="121">
        <v>0</v>
      </c>
      <c r="BA1694" s="121">
        <v>0</v>
      </c>
      <c r="BB1694" s="121">
        <v>1.8981298E-10</v>
      </c>
      <c r="BC1694" s="121">
        <v>1.4541832E-8</v>
      </c>
      <c r="BD1694" s="121">
        <v>2.6916713999999999E-11</v>
      </c>
      <c r="BE1694" s="121">
        <v>1.6031553E-11</v>
      </c>
      <c r="BF1694" s="121">
        <v>0</v>
      </c>
      <c r="BG1694" s="121">
        <v>0</v>
      </c>
      <c r="BH1694" s="121">
        <v>7.5608328999999995E-16</v>
      </c>
      <c r="BI1694" s="121">
        <v>2.5732421999999999E-16</v>
      </c>
      <c r="BJ1694" s="121">
        <v>4.7843821000000002E-17</v>
      </c>
      <c r="BK1694" s="121">
        <v>1.9158849999999999E-14</v>
      </c>
      <c r="BL1694" s="121">
        <v>4.4967038E-13</v>
      </c>
      <c r="BM1694" s="121">
        <v>0</v>
      </c>
      <c r="BN1694" s="121">
        <v>2.6191265000000001E-8</v>
      </c>
      <c r="BO1694" s="121">
        <v>2.5028424000000001E-3</v>
      </c>
      <c r="BP1694" s="121">
        <v>0</v>
      </c>
      <c r="BQ1694" s="121">
        <v>0</v>
      </c>
      <c r="BR1694" s="121">
        <v>0</v>
      </c>
      <c r="BT1694" s="71">
        <v>5.6657398000000002E-6</v>
      </c>
      <c r="BU1694" s="71">
        <v>1.7298305E-7</v>
      </c>
      <c r="BV1694" s="71">
        <v>3.2407634000000002E-6</v>
      </c>
      <c r="BW1694" s="71">
        <v>6.717212E-10</v>
      </c>
      <c r="BX1694" s="71">
        <v>5.1374812000000001E-8</v>
      </c>
      <c r="BY1694" s="71">
        <v>1.2281268000000001E-7</v>
      </c>
      <c r="BZ1694" s="71">
        <v>0</v>
      </c>
      <c r="CA1694" s="71">
        <v>1.8640322000000001E-7</v>
      </c>
      <c r="CB1694" s="71">
        <v>1.2548783999999999E-10</v>
      </c>
      <c r="CC1694" s="71">
        <v>1.2915789000000001E-9</v>
      </c>
      <c r="CD1694" s="71">
        <v>0</v>
      </c>
      <c r="CE1694" s="71">
        <v>0</v>
      </c>
      <c r="CF1694" s="71">
        <v>0</v>
      </c>
      <c r="CG1694" s="71">
        <v>2.4559194000000001E-7</v>
      </c>
      <c r="CH1694" s="71">
        <v>1.643722E-6</v>
      </c>
      <c r="CI1694" s="71">
        <v>2.5886642000000001E-16</v>
      </c>
      <c r="CJ1694" s="71">
        <v>0</v>
      </c>
      <c r="CL1694" s="186">
        <v>0</v>
      </c>
      <c r="CM1694" s="186">
        <v>0.11598006</v>
      </c>
      <c r="CN1694" s="187">
        <v>3.5161926999999998E-3</v>
      </c>
      <c r="CO1694" s="186">
        <v>1.4651968E-4</v>
      </c>
      <c r="CP1694" s="186">
        <v>3.4137426E-13</v>
      </c>
      <c r="CQ1694" s="186">
        <v>4.0472771E-11</v>
      </c>
      <c r="CR1694" s="186">
        <v>1.5547029000000001E-6</v>
      </c>
      <c r="CS1694" s="186">
        <v>1.2978961E-4</v>
      </c>
      <c r="CT1694" s="186">
        <v>0</v>
      </c>
      <c r="CU1694" s="186">
        <v>4.3189992999999999E-5</v>
      </c>
    </row>
    <row r="1695" spans="1:99" ht="14.4">
      <c r="A1695" t="s">
        <v>2541</v>
      </c>
      <c r="B1695" s="92" t="s">
        <v>1477</v>
      </c>
      <c r="C1695" s="126" t="str">
        <f t="shared" si="440"/>
        <v>B.050.01.105</v>
      </c>
      <c r="D1695" s="11" t="s">
        <v>661</v>
      </c>
      <c r="E1695" s="125" t="s">
        <v>1058</v>
      </c>
      <c r="F1695" s="128" t="str">
        <f t="shared" si="441"/>
        <v>Heat from coal bituminous 26.4 MJ/kg  - incl. combustion CO2</v>
      </c>
      <c r="G1695" s="131">
        <f t="shared" si="436"/>
        <v>2.1505556443079998E-2</v>
      </c>
      <c r="H1695" s="183">
        <f t="shared" si="437"/>
        <v>1.51014461806E-3</v>
      </c>
      <c r="I1695" s="183">
        <f t="shared" si="438"/>
        <v>4.2263986622199995E-3</v>
      </c>
      <c r="J1695" s="184">
        <f t="shared" si="439"/>
        <v>1.5469816279999998E-4</v>
      </c>
      <c r="K1695" s="183">
        <v>1.5614315E-2</v>
      </c>
      <c r="L1695" s="146">
        <v>2.4427223000000001E-3</v>
      </c>
      <c r="M1695" s="146">
        <v>1.7771922E-3</v>
      </c>
      <c r="N1695" s="146">
        <v>1.5032653E-3</v>
      </c>
      <c r="O1695" s="188">
        <v>1.1609735E-6</v>
      </c>
      <c r="P1695" s="188">
        <v>1.2518005999999999E-7</v>
      </c>
      <c r="Q1695" s="188">
        <v>5.5931644999999996E-6</v>
      </c>
      <c r="R1695" s="188">
        <v>5.7528945000000004E-6</v>
      </c>
      <c r="S1695" s="188">
        <v>5.4916280000000002E-7</v>
      </c>
      <c r="T1695" s="146">
        <v>0</v>
      </c>
      <c r="U1695" s="188">
        <v>1.5414899999999999E-4</v>
      </c>
      <c r="V1695" s="188">
        <v>7.3126772E-7</v>
      </c>
      <c r="W1695" s="146">
        <v>0</v>
      </c>
      <c r="X1695" s="146">
        <v>0</v>
      </c>
      <c r="Z1695" s="157">
        <f t="shared" si="445"/>
        <v>0.10409543333333333</v>
      </c>
      <c r="AB1695" s="131">
        <f t="shared" si="431"/>
        <v>1.5614315E-2</v>
      </c>
      <c r="AC1695" s="131">
        <f t="shared" si="432"/>
        <v>5.7358120125599998E-3</v>
      </c>
      <c r="AD1695" s="131">
        <f t="shared" si="433"/>
        <v>4.2256673944999993E-3</v>
      </c>
      <c r="AE1695" s="131">
        <f t="shared" si="434"/>
        <v>4.2263986622200003E-3</v>
      </c>
      <c r="AF1695" s="131">
        <f t="shared" si="435"/>
        <v>1.5469816279999998E-4</v>
      </c>
      <c r="AH1695">
        <v>1.3375956</v>
      </c>
      <c r="AI1695" s="71">
        <v>1.3316935999999999</v>
      </c>
      <c r="AJ1695" s="71">
        <v>2.9435438000000001E-3</v>
      </c>
      <c r="AK1695" s="71">
        <v>0</v>
      </c>
      <c r="AL1695" s="71">
        <v>5.4947796999999996E-4</v>
      </c>
      <c r="AM1695" s="71">
        <v>1.8151635E-3</v>
      </c>
      <c r="AN1695" s="71">
        <v>5.9381210999999998E-4</v>
      </c>
      <c r="AP1695" s="129">
        <v>2.7750867000000002E-3</v>
      </c>
      <c r="AQ1695" s="129">
        <v>2.6495812999999999E-3</v>
      </c>
      <c r="AR1695" s="129">
        <v>1.0697877E-4</v>
      </c>
      <c r="AS1695" s="129">
        <v>1.8526678E-5</v>
      </c>
      <c r="AT1695" s="172">
        <f t="shared" si="442"/>
        <v>1.58847797647719E-7</v>
      </c>
      <c r="AU1695" s="172">
        <f t="shared" si="443"/>
        <v>3.9563154939501596E-10</v>
      </c>
      <c r="AV1695" s="185">
        <f t="shared" si="444"/>
        <v>2.594772941852E-3</v>
      </c>
      <c r="AW1695" s="121">
        <v>9.7469410000000002E-8</v>
      </c>
      <c r="AX1695" s="121">
        <v>2.9412262999999999E-10</v>
      </c>
      <c r="AY1695" s="121">
        <v>8.0344192999999994E-15</v>
      </c>
      <c r="AZ1695" s="121">
        <v>0</v>
      </c>
      <c r="BA1695" s="121">
        <v>0</v>
      </c>
      <c r="BB1695" s="121">
        <v>2.2084403E-10</v>
      </c>
      <c r="BC1695" s="121">
        <v>6.1156134999999995E-8</v>
      </c>
      <c r="BD1695" s="121">
        <v>3.1326997000000002E-11</v>
      </c>
      <c r="BE1695" s="121">
        <v>7.0171581999999997E-11</v>
      </c>
      <c r="BF1695" s="121">
        <v>0</v>
      </c>
      <c r="BG1695" s="121">
        <v>0</v>
      </c>
      <c r="BH1695" s="121">
        <v>2.2768422000000001E-15</v>
      </c>
      <c r="BI1695" s="121">
        <v>2.1600877000000001E-17</v>
      </c>
      <c r="BJ1695" s="121">
        <v>7.5326390000000005E-18</v>
      </c>
      <c r="BK1695" s="121">
        <v>5.6601518999999998E-14</v>
      </c>
      <c r="BL1695" s="121">
        <v>1.3520162E-12</v>
      </c>
      <c r="BM1695" s="121">
        <v>0</v>
      </c>
      <c r="BN1695" s="121">
        <v>5.6241852000000001E-8</v>
      </c>
      <c r="BO1695" s="121">
        <v>2.5947167000000002E-3</v>
      </c>
      <c r="BP1695" s="121">
        <v>0</v>
      </c>
      <c r="BQ1695" s="121">
        <v>0</v>
      </c>
      <c r="BR1695" s="121">
        <v>0</v>
      </c>
      <c r="BT1695" s="71">
        <v>6.1089527000000002E-6</v>
      </c>
      <c r="BU1695" s="71">
        <v>5.5641364000000001E-7</v>
      </c>
      <c r="BV1695" s="71">
        <v>2.9024569000000001E-6</v>
      </c>
      <c r="BW1695" s="71">
        <v>6.7889239000000002E-10</v>
      </c>
      <c r="BX1695" s="71">
        <v>3.5287709E-7</v>
      </c>
      <c r="BY1695" s="71">
        <v>1.4281625999999999E-7</v>
      </c>
      <c r="BZ1695" s="71">
        <v>0</v>
      </c>
      <c r="CA1695" s="71">
        <v>2.1676434999999999E-7</v>
      </c>
      <c r="CB1695" s="71">
        <v>3.6496427999999999E-10</v>
      </c>
      <c r="CC1695" s="71">
        <v>3.8369419000000004E-9</v>
      </c>
      <c r="CD1695" s="71">
        <v>0</v>
      </c>
      <c r="CE1695" s="71">
        <v>0</v>
      </c>
      <c r="CF1695" s="71">
        <v>0</v>
      </c>
      <c r="CG1695" s="71">
        <v>3.1048331999999998E-7</v>
      </c>
      <c r="CH1695" s="71">
        <v>1.6222603000000001E-6</v>
      </c>
      <c r="CI1695" s="71">
        <v>5.4992125000000004E-16</v>
      </c>
      <c r="CJ1695" s="71">
        <v>0</v>
      </c>
      <c r="CL1695" s="186">
        <v>0</v>
      </c>
      <c r="CM1695" s="186">
        <v>0.10336958</v>
      </c>
      <c r="CN1695" s="187">
        <v>4.0893867000000002E-3</v>
      </c>
      <c r="CO1695" s="186">
        <v>4.1344514000000001E-4</v>
      </c>
      <c r="CP1695" s="186">
        <v>1.027926E-12</v>
      </c>
      <c r="CQ1695" s="186">
        <v>1.2187593000000001E-10</v>
      </c>
      <c r="CR1695" s="186">
        <v>1.6675511999999999E-5</v>
      </c>
      <c r="CS1695" s="186">
        <v>1.9607525999999999E-5</v>
      </c>
      <c r="CT1695" s="186">
        <v>0</v>
      </c>
      <c r="CU1695" s="186">
        <v>5.0224727000000001E-5</v>
      </c>
    </row>
    <row r="1696" spans="1:99" ht="14.4">
      <c r="A1696" t="s">
        <v>2542</v>
      </c>
      <c r="B1696" s="92" t="s">
        <v>1477</v>
      </c>
      <c r="C1696" s="126" t="str">
        <f t="shared" si="440"/>
        <v>B.050.01.106</v>
      </c>
      <c r="D1696" s="11" t="s">
        <v>661</v>
      </c>
      <c r="E1696" s="125" t="s">
        <v>1058</v>
      </c>
      <c r="F1696" s="128" t="str">
        <f t="shared" si="441"/>
        <v>Heat from heavy oil for chemical processes - incl. combustion CO2</v>
      </c>
      <c r="G1696" s="131">
        <f t="shared" si="436"/>
        <v>2.380344552778E-2</v>
      </c>
      <c r="H1696" s="183">
        <f t="shared" si="437"/>
        <v>1.7205667136999997E-3</v>
      </c>
      <c r="I1696" s="183">
        <f t="shared" si="438"/>
        <v>6.5303226822800006E-3</v>
      </c>
      <c r="J1696" s="184">
        <f t="shared" si="439"/>
        <v>4.1086131799999997E-5</v>
      </c>
      <c r="K1696" s="183">
        <v>1.5511469999999999E-2</v>
      </c>
      <c r="L1696" s="146">
        <v>4.8991305000000004E-3</v>
      </c>
      <c r="M1696" s="146">
        <v>1.3833093E-3</v>
      </c>
      <c r="N1696" s="146">
        <v>1.2607199999999999E-3</v>
      </c>
      <c r="O1696" s="188">
        <v>4.2335976E-4</v>
      </c>
      <c r="P1696" s="188">
        <v>8.1690776999999994E-6</v>
      </c>
      <c r="Q1696" s="188">
        <v>2.8317876E-5</v>
      </c>
      <c r="R1696" s="188">
        <v>2.4769236000000001E-4</v>
      </c>
      <c r="S1696" s="188">
        <v>6.7652468000000004E-6</v>
      </c>
      <c r="T1696" s="146">
        <v>0</v>
      </c>
      <c r="U1696" s="188">
        <v>3.4320884999999998E-5</v>
      </c>
      <c r="V1696" s="188">
        <v>1.9052228E-7</v>
      </c>
      <c r="W1696" s="146">
        <v>0</v>
      </c>
      <c r="X1696" s="146">
        <v>0</v>
      </c>
      <c r="Z1696" s="157">
        <f t="shared" si="445"/>
        <v>0.1034098</v>
      </c>
      <c r="AB1696" s="131">
        <f t="shared" si="431"/>
        <v>1.5511469999999999E-2</v>
      </c>
      <c r="AC1696" s="131">
        <f t="shared" si="432"/>
        <v>8.2506988736999985E-3</v>
      </c>
      <c r="AD1696" s="131">
        <f t="shared" si="433"/>
        <v>6.5301321600000004E-3</v>
      </c>
      <c r="AE1696" s="131">
        <f t="shared" si="434"/>
        <v>6.5303226822800006E-3</v>
      </c>
      <c r="AF1696" s="131">
        <f t="shared" si="435"/>
        <v>4.1086131799999997E-5</v>
      </c>
      <c r="AH1696">
        <v>1.2321709999999999</v>
      </c>
      <c r="AI1696" s="71">
        <v>1.2257202</v>
      </c>
      <c r="AJ1696" s="71">
        <v>4.2634639999999998E-3</v>
      </c>
      <c r="AK1696" s="71">
        <v>0</v>
      </c>
      <c r="AL1696" s="71">
        <v>0</v>
      </c>
      <c r="AM1696" s="71">
        <v>1.02395E-3</v>
      </c>
      <c r="AN1696" s="71">
        <v>1.1633769999999999E-3</v>
      </c>
      <c r="AP1696" s="129">
        <v>3.3927524999999999E-3</v>
      </c>
      <c r="AQ1696" s="129">
        <v>3.1968242000000001E-3</v>
      </c>
      <c r="AR1696" s="129">
        <v>1.084078E-4</v>
      </c>
      <c r="AS1696" s="129">
        <v>8.7520476999999994E-5</v>
      </c>
      <c r="AT1696" s="172">
        <f t="shared" si="442"/>
        <v>1.916561253077E-7</v>
      </c>
      <c r="AU1696" s="172">
        <f t="shared" si="443"/>
        <v>4.0091640668139003E-10</v>
      </c>
      <c r="AV1696" s="185">
        <f t="shared" si="444"/>
        <v>1.2257769592739999E-2</v>
      </c>
      <c r="AW1696" s="121">
        <v>9.5964294000000006E-8</v>
      </c>
      <c r="AX1696" s="121">
        <v>2.8954744000000002E-10</v>
      </c>
      <c r="AY1696" s="121">
        <v>7.9108496999999996E-15</v>
      </c>
      <c r="AZ1696" s="121">
        <v>0</v>
      </c>
      <c r="BA1696" s="121">
        <v>0</v>
      </c>
      <c r="BB1696" s="121">
        <v>3.3784000000000001E-11</v>
      </c>
      <c r="BC1696" s="121">
        <v>9.5613614000000001E-8</v>
      </c>
      <c r="BD1696" s="121">
        <v>7.7044000000000002E-12</v>
      </c>
      <c r="BE1696" s="121">
        <v>1.0363874E-10</v>
      </c>
      <c r="BF1696" s="121">
        <v>0</v>
      </c>
      <c r="BG1696" s="121">
        <v>0</v>
      </c>
      <c r="BH1696" s="121">
        <v>1.6133976E-14</v>
      </c>
      <c r="BI1696" s="121">
        <v>1.4880378E-15</v>
      </c>
      <c r="BJ1696" s="121">
        <v>2.9381789E-16</v>
      </c>
      <c r="BK1696" s="121">
        <v>1.7780997000000001E-12</v>
      </c>
      <c r="BL1696" s="121">
        <v>4.2655207999999998E-11</v>
      </c>
      <c r="BM1696" s="121">
        <v>0</v>
      </c>
      <c r="BN1696" s="121">
        <v>5.6759274E-7</v>
      </c>
      <c r="BO1696" s="121">
        <v>1.2257202E-2</v>
      </c>
      <c r="BP1696" s="121">
        <v>0</v>
      </c>
      <c r="BQ1696" s="121">
        <v>0</v>
      </c>
      <c r="BR1696" s="121">
        <v>0</v>
      </c>
      <c r="BT1696" s="71">
        <v>6.4236180999999998E-6</v>
      </c>
      <c r="BU1696" s="71">
        <v>7.1451682000000003E-7</v>
      </c>
      <c r="BV1696" s="71">
        <v>2.8833396000000001E-6</v>
      </c>
      <c r="BW1696" s="71">
        <v>2.9619982000000001E-8</v>
      </c>
      <c r="BX1696" s="71">
        <v>9.6751298999999995E-7</v>
      </c>
      <c r="BY1696" s="71">
        <v>0</v>
      </c>
      <c r="BZ1696" s="71">
        <v>0</v>
      </c>
      <c r="CA1696" s="71">
        <v>0</v>
      </c>
      <c r="CB1696" s="71">
        <v>1.2603950000000001E-8</v>
      </c>
      <c r="CC1696" s="71">
        <v>2.9079422000000001E-8</v>
      </c>
      <c r="CD1696" s="71">
        <v>0</v>
      </c>
      <c r="CE1696" s="71">
        <v>0</v>
      </c>
      <c r="CF1696" s="71">
        <v>0</v>
      </c>
      <c r="CG1696" s="71">
        <v>2.8737502000000001E-7</v>
      </c>
      <c r="CH1696" s="71">
        <v>1.4995703000000001E-6</v>
      </c>
      <c r="CI1696" s="71">
        <v>9.5250027000000005E-17</v>
      </c>
      <c r="CJ1696" s="71">
        <v>0</v>
      </c>
      <c r="CL1696" s="186">
        <v>0</v>
      </c>
      <c r="CM1696" s="186">
        <v>0.1034098</v>
      </c>
      <c r="CN1696" s="187">
        <v>0</v>
      </c>
      <c r="CO1696" s="186">
        <v>4.8886199999999996E-4</v>
      </c>
      <c r="CP1696" s="186">
        <v>7.5323485000000007E-12</v>
      </c>
      <c r="CQ1696" s="186">
        <v>9.1223723999999995E-10</v>
      </c>
      <c r="CR1696" s="186">
        <v>4.0432495000000003E-5</v>
      </c>
      <c r="CS1696" s="186">
        <v>1.2465991E-3</v>
      </c>
      <c r="CT1696" s="186">
        <v>0</v>
      </c>
      <c r="CU1696" s="186">
        <v>0</v>
      </c>
    </row>
    <row r="1697" spans="1:99" ht="14.4">
      <c r="A1697" t="s">
        <v>2543</v>
      </c>
      <c r="B1697" s="92" t="s">
        <v>1477</v>
      </c>
      <c r="C1697" s="126" t="str">
        <f t="shared" si="440"/>
        <v>B.050.01.107</v>
      </c>
      <c r="D1697" s="11" t="s">
        <v>661</v>
      </c>
      <c r="E1697" s="125" t="s">
        <v>1058</v>
      </c>
      <c r="F1697" s="128" t="str">
        <f t="shared" si="441"/>
        <v>Heat from natural gas for chemical processes - incl. combustion CO2</v>
      </c>
      <c r="G1697" s="131">
        <f t="shared" si="436"/>
        <v>1.3682209966709999E-2</v>
      </c>
      <c r="H1697" s="183">
        <f t="shared" si="437"/>
        <v>5.5118728329999996E-4</v>
      </c>
      <c r="I1697" s="183">
        <f t="shared" si="438"/>
        <v>7.8991029941000005E-4</v>
      </c>
      <c r="J1697" s="184">
        <f t="shared" si="439"/>
        <v>1.2013338399999999E-4</v>
      </c>
      <c r="K1697" s="183">
        <v>1.2220979E-2</v>
      </c>
      <c r="L1697" s="146">
        <v>2.8333687000000002E-4</v>
      </c>
      <c r="M1697" s="146">
        <v>4.6429168999999998E-4</v>
      </c>
      <c r="N1697" s="188">
        <v>4.76136E-4</v>
      </c>
      <c r="O1697" s="188">
        <v>6.1387084999999999E-5</v>
      </c>
      <c r="P1697" s="188">
        <v>7.3061528000000003E-6</v>
      </c>
      <c r="Q1697" s="188">
        <v>6.3580455000000002E-6</v>
      </c>
      <c r="R1697" s="188">
        <v>4.1963532E-5</v>
      </c>
      <c r="S1697" s="188">
        <v>1.5044764E-5</v>
      </c>
      <c r="T1697" s="146">
        <v>0</v>
      </c>
      <c r="U1697" s="188">
        <v>1.0508862E-4</v>
      </c>
      <c r="V1697" s="188">
        <v>3.1820741000000002E-7</v>
      </c>
      <c r="W1697" s="146">
        <v>0</v>
      </c>
      <c r="X1697" s="146">
        <v>0</v>
      </c>
      <c r="Z1697" s="157">
        <f t="shared" si="445"/>
        <v>8.1473193333333332E-2</v>
      </c>
      <c r="AB1697" s="131">
        <f t="shared" si="431"/>
        <v>1.2220979E-2</v>
      </c>
      <c r="AC1697" s="131">
        <f t="shared" si="432"/>
        <v>1.3407793752999999E-3</v>
      </c>
      <c r="AD1697" s="131">
        <f t="shared" si="433"/>
        <v>7.8959209200000005E-4</v>
      </c>
      <c r="AE1697" s="131">
        <f t="shared" si="434"/>
        <v>7.8991029941000005E-4</v>
      </c>
      <c r="AF1697" s="131">
        <f t="shared" si="435"/>
        <v>1.2013338399999999E-4</v>
      </c>
      <c r="AH1697">
        <v>1.2071742000000001</v>
      </c>
      <c r="AI1697" s="71">
        <v>1.1883986</v>
      </c>
      <c r="AJ1697" s="71">
        <v>1.3054487E-2</v>
      </c>
      <c r="AK1697" s="71">
        <v>0</v>
      </c>
      <c r="AL1697" s="71">
        <v>0</v>
      </c>
      <c r="AM1697" s="71">
        <v>3.1978660000000002E-3</v>
      </c>
      <c r="AN1697" s="71">
        <v>2.5231989999999998E-3</v>
      </c>
      <c r="AP1697" s="129">
        <v>1.5123292E-3</v>
      </c>
      <c r="AQ1697" s="129">
        <v>1.3633733000000001E-3</v>
      </c>
      <c r="AR1697" s="129">
        <v>6.4095258000000001E-5</v>
      </c>
      <c r="AS1697" s="129">
        <v>8.4860673000000005E-5</v>
      </c>
      <c r="AT1697" s="172">
        <f t="shared" si="442"/>
        <v>8.1737007615599999E-8</v>
      </c>
      <c r="AU1697" s="172">
        <f t="shared" si="443"/>
        <v>2.3703867951199301E-10</v>
      </c>
      <c r="AV1697" s="185">
        <f t="shared" si="444"/>
        <v>1.1885248230199999E-2</v>
      </c>
      <c r="AW1697" s="121">
        <v>7.5607122000000002E-8</v>
      </c>
      <c r="AX1697" s="121">
        <v>2.2812493999999999E-10</v>
      </c>
      <c r="AY1697" s="121">
        <v>6.2326991999999998E-15</v>
      </c>
      <c r="AZ1697" s="121">
        <v>0</v>
      </c>
      <c r="BA1697" s="121">
        <v>0</v>
      </c>
      <c r="BB1697" s="121">
        <v>1.27592E-11</v>
      </c>
      <c r="BC1697" s="121">
        <v>6.1085723999999997E-9</v>
      </c>
      <c r="BD1697" s="121">
        <v>2.9097199999999998E-12</v>
      </c>
      <c r="BE1697" s="121">
        <v>5.9938547999999999E-12</v>
      </c>
      <c r="BF1697" s="121">
        <v>0</v>
      </c>
      <c r="BG1697" s="121">
        <v>0</v>
      </c>
      <c r="BH1697" s="121">
        <v>3.6237475000000002E-15</v>
      </c>
      <c r="BI1697" s="121">
        <v>2.5259156999999999E-16</v>
      </c>
      <c r="BJ1697" s="121">
        <v>5.5673723000000006E-17</v>
      </c>
      <c r="BK1697" s="121">
        <v>1.0075395999999999E-12</v>
      </c>
      <c r="BL1697" s="121">
        <v>7.5464760000000005E-12</v>
      </c>
      <c r="BM1697" s="121">
        <v>0</v>
      </c>
      <c r="BN1697" s="121">
        <v>1.2622302E-6</v>
      </c>
      <c r="BO1697" s="121">
        <v>1.1883985999999999E-2</v>
      </c>
      <c r="BP1697" s="121">
        <v>0</v>
      </c>
      <c r="BQ1697" s="121">
        <v>0</v>
      </c>
      <c r="BR1697" s="121">
        <v>0</v>
      </c>
      <c r="BT1697" s="71">
        <v>3.9826666999999999E-6</v>
      </c>
      <c r="BU1697" s="71">
        <v>4.1323446000000002E-8</v>
      </c>
      <c r="BV1697" s="71">
        <v>2.2716887999999998E-6</v>
      </c>
      <c r="BW1697" s="71">
        <v>5.1436869999999999E-9</v>
      </c>
      <c r="BX1697" s="71">
        <v>8.8985905E-8</v>
      </c>
      <c r="BY1697" s="71">
        <v>0</v>
      </c>
      <c r="BZ1697" s="71">
        <v>0</v>
      </c>
      <c r="CA1697" s="71">
        <v>0</v>
      </c>
      <c r="CB1697" s="71">
        <v>1.0157827E-8</v>
      </c>
      <c r="CC1697" s="71">
        <v>6.3404613999999999E-9</v>
      </c>
      <c r="CD1697" s="71">
        <v>0</v>
      </c>
      <c r="CE1697" s="71">
        <v>0</v>
      </c>
      <c r="CF1697" s="71">
        <v>0</v>
      </c>
      <c r="CG1697" s="71">
        <v>9.3698417E-8</v>
      </c>
      <c r="CH1697" s="71">
        <v>1.4653282E-6</v>
      </c>
      <c r="CI1697" s="71">
        <v>2.1181993999999999E-16</v>
      </c>
      <c r="CJ1697" s="71">
        <v>0</v>
      </c>
      <c r="CL1697" s="186">
        <v>0</v>
      </c>
      <c r="CM1697" s="186">
        <v>8.1473192E-2</v>
      </c>
      <c r="CN1697" s="187">
        <v>0</v>
      </c>
      <c r="CO1697" s="186">
        <v>2.8272900000000002E-5</v>
      </c>
      <c r="CP1697" s="186">
        <v>1.7309811E-12</v>
      </c>
      <c r="CQ1697" s="186">
        <v>2.0182929000000001E-10</v>
      </c>
      <c r="CR1697" s="186">
        <v>3.2586379999999998E-6</v>
      </c>
      <c r="CS1697" s="186">
        <v>2.1205601999999999E-4</v>
      </c>
      <c r="CT1697" s="186">
        <v>0</v>
      </c>
      <c r="CU1697" s="186">
        <v>0</v>
      </c>
    </row>
    <row r="1698" spans="1:99" ht="14.4">
      <c r="B1698" s="92"/>
      <c r="C1698" s="126"/>
      <c r="D1698" s="1" t="s">
        <v>2544</v>
      </c>
      <c r="E1698" s="125"/>
      <c r="J1698" s="158"/>
      <c r="N1698" s="4"/>
      <c r="O1698" s="4"/>
      <c r="P1698" s="4"/>
      <c r="Q1698" s="4"/>
      <c r="R1698" s="4"/>
      <c r="S1698" s="4"/>
      <c r="U1698" s="4"/>
      <c r="V1698" s="4"/>
      <c r="AT1698" s="4"/>
      <c r="AU1698" s="4"/>
      <c r="AV1698" s="16"/>
      <c r="CN1698" s="97"/>
    </row>
    <row r="1699" spans="1:99" ht="14.4">
      <c r="B1699" s="92"/>
      <c r="C1699" s="126"/>
      <c r="D1699" s="1" t="s">
        <v>684</v>
      </c>
      <c r="E1699" s="125"/>
      <c r="J1699" s="158"/>
      <c r="N1699" s="4"/>
      <c r="O1699" s="4"/>
      <c r="P1699" s="4"/>
      <c r="Q1699" s="4"/>
      <c r="R1699" s="4"/>
      <c r="S1699" s="4"/>
      <c r="U1699" s="4"/>
      <c r="V1699" s="4"/>
      <c r="AT1699" s="4"/>
      <c r="AU1699" s="4"/>
      <c r="AV1699" s="16"/>
      <c r="CN1699" s="97"/>
    </row>
    <row r="1700" spans="1:99" ht="14.4">
      <c r="A1700" t="s">
        <v>2545</v>
      </c>
      <c r="B1700" s="92" t="s">
        <v>1478</v>
      </c>
      <c r="C1700" s="126" t="str">
        <f t="shared" si="440"/>
        <v>C.010.01.101</v>
      </c>
      <c r="D1700" s="11" t="s">
        <v>684</v>
      </c>
      <c r="E1700" s="130" t="s">
        <v>1479</v>
      </c>
      <c r="F1700" s="128" t="str">
        <f t="shared" si="441"/>
        <v>Air traffic continental (min weight/volume ratio 0.167 ton/m3) (tkm)</v>
      </c>
      <c r="G1700" s="131">
        <f t="shared" si="436"/>
        <v>0.35866234187099999</v>
      </c>
      <c r="H1700" s="183">
        <f t="shared" si="437"/>
        <v>4.7249019510000002E-3</v>
      </c>
      <c r="I1700" s="183">
        <f t="shared" si="438"/>
        <v>1.7207347920000001E-2</v>
      </c>
      <c r="J1700" s="184">
        <f t="shared" si="439"/>
        <v>0.124450092</v>
      </c>
      <c r="K1700" s="183">
        <v>0.21228</v>
      </c>
      <c r="L1700" s="146">
        <v>1.1057055E-2</v>
      </c>
      <c r="M1700" s="146">
        <v>3.013183E-3</v>
      </c>
      <c r="N1700" s="188">
        <v>4.1615999999999997E-3</v>
      </c>
      <c r="O1700" s="188">
        <v>4.0099999999999999E-4</v>
      </c>
      <c r="P1700" s="188">
        <v>2.3402370999999999E-5</v>
      </c>
      <c r="Q1700" s="188">
        <v>1.3889958000000001E-4</v>
      </c>
      <c r="R1700" s="188">
        <v>3.1344581000000002E-3</v>
      </c>
      <c r="S1700" s="188">
        <v>7.8351999999999998E-5</v>
      </c>
      <c r="T1700" s="146">
        <v>0</v>
      </c>
      <c r="U1700" s="188">
        <v>0.12437173999999999</v>
      </c>
      <c r="V1700" s="188">
        <v>2.6518199999999999E-6</v>
      </c>
      <c r="W1700" s="146">
        <v>0</v>
      </c>
      <c r="X1700" s="146">
        <v>0</v>
      </c>
      <c r="Z1700" s="157">
        <f t="shared" si="445"/>
        <v>1.4152</v>
      </c>
      <c r="AB1700" s="131">
        <f t="shared" si="431"/>
        <v>0.21228</v>
      </c>
      <c r="AC1700" s="131">
        <f t="shared" si="432"/>
        <v>2.1929598051000001E-2</v>
      </c>
      <c r="AD1700" s="131">
        <f t="shared" si="433"/>
        <v>1.72046961E-2</v>
      </c>
      <c r="AE1700" s="131">
        <f t="shared" si="434"/>
        <v>1.7207347920000001E-2</v>
      </c>
      <c r="AF1700" s="131">
        <f t="shared" si="435"/>
        <v>0.124450092</v>
      </c>
      <c r="AH1700">
        <v>22.245421</v>
      </c>
      <c r="AI1700" s="71">
        <v>22.174133000000001</v>
      </c>
      <c r="AJ1700" s="71">
        <v>4.6179063999999999E-2</v>
      </c>
      <c r="AK1700" s="71">
        <v>0</v>
      </c>
      <c r="AL1700" s="71">
        <v>0</v>
      </c>
      <c r="AM1700" s="71">
        <v>1.0660014000000001E-2</v>
      </c>
      <c r="AN1700" s="71">
        <v>1.4448450999999999E-2</v>
      </c>
      <c r="AP1700" s="129">
        <v>2.809555E-2</v>
      </c>
      <c r="AQ1700" s="129">
        <v>2.5370612000000001E-2</v>
      </c>
      <c r="AR1700" s="129">
        <v>1.1416581000000001E-3</v>
      </c>
      <c r="AS1700" s="129">
        <v>1.5832800000000001E-3</v>
      </c>
      <c r="AT1700" s="172">
        <f t="shared" si="442"/>
        <v>1.5210198864000001E-6</v>
      </c>
      <c r="AU1700" s="172">
        <f t="shared" si="443"/>
        <v>4.2221083423392002E-9</v>
      </c>
      <c r="AV1700" s="185">
        <f t="shared" si="444"/>
        <v>0.22174790359999999</v>
      </c>
      <c r="AW1700" s="121">
        <v>1.3133056E-6</v>
      </c>
      <c r="AX1700" s="121">
        <v>3.96256E-9</v>
      </c>
      <c r="AY1700" s="121">
        <v>1.082628E-13</v>
      </c>
      <c r="AZ1700" s="121">
        <v>0</v>
      </c>
      <c r="BA1700" s="121">
        <v>0</v>
      </c>
      <c r="BB1700" s="121">
        <v>1.1152000000000001E-10</v>
      </c>
      <c r="BC1700" s="121">
        <v>2.0709667000000001E-7</v>
      </c>
      <c r="BD1700" s="121">
        <v>2.5432000000000001E-11</v>
      </c>
      <c r="BE1700" s="121">
        <v>2.3390666999999997E-10</v>
      </c>
      <c r="BF1700" s="121">
        <v>0</v>
      </c>
      <c r="BG1700" s="121">
        <v>0</v>
      </c>
      <c r="BH1700" s="121">
        <v>7.9133478999999998E-14</v>
      </c>
      <c r="BI1700" s="121">
        <v>1.8818912999999999E-14</v>
      </c>
      <c r="BJ1700" s="121">
        <v>3.4571471999999999E-15</v>
      </c>
      <c r="BK1700" s="121">
        <v>1.1300400000000001E-11</v>
      </c>
      <c r="BL1700" s="121">
        <v>4.9479599999999995E-10</v>
      </c>
      <c r="BM1700" s="121">
        <v>0</v>
      </c>
      <c r="BN1700" s="121">
        <v>6.5736E-6</v>
      </c>
      <c r="BO1700" s="121">
        <v>0.22174132999999999</v>
      </c>
      <c r="BP1700" s="121">
        <v>0</v>
      </c>
      <c r="BQ1700" s="121">
        <v>0</v>
      </c>
      <c r="BR1700" s="121">
        <v>0</v>
      </c>
      <c r="BT1700" s="71">
        <v>7.1364706000000001E-5</v>
      </c>
      <c r="BU1700" s="71">
        <v>1.6126231999999999E-6</v>
      </c>
      <c r="BV1700" s="71">
        <v>3.9459531000000002E-5</v>
      </c>
      <c r="BW1700" s="71">
        <v>3.6916991999999999E-7</v>
      </c>
      <c r="BX1700" s="71">
        <v>1.6873003E-6</v>
      </c>
      <c r="BY1700" s="71">
        <v>0</v>
      </c>
      <c r="BZ1700" s="71">
        <v>0</v>
      </c>
      <c r="CA1700" s="71">
        <v>0</v>
      </c>
      <c r="CB1700" s="71">
        <v>4.1579897000000003E-8</v>
      </c>
      <c r="CC1700" s="71">
        <v>2.0565015000000001E-7</v>
      </c>
      <c r="CD1700" s="71">
        <v>0</v>
      </c>
      <c r="CE1700" s="71">
        <v>0</v>
      </c>
      <c r="CF1700" s="71">
        <v>0</v>
      </c>
      <c r="CG1700" s="71">
        <v>9.0019290999999998E-7</v>
      </c>
      <c r="CH1700" s="71">
        <v>2.7088657999999999E-5</v>
      </c>
      <c r="CI1700" s="71">
        <v>1.1031423E-15</v>
      </c>
      <c r="CJ1700" s="71">
        <v>0</v>
      </c>
      <c r="CL1700" s="186">
        <v>0</v>
      </c>
      <c r="CM1700" s="186">
        <v>1.4152</v>
      </c>
      <c r="CN1700" s="187">
        <v>0</v>
      </c>
      <c r="CO1700" s="186">
        <v>1.1033333000000001E-3</v>
      </c>
      <c r="CP1700" s="186">
        <v>3.8356896000000002E-11</v>
      </c>
      <c r="CQ1700" s="186">
        <v>4.8950160000000003E-9</v>
      </c>
      <c r="CR1700" s="186">
        <v>7.7425914000000005E-5</v>
      </c>
      <c r="CS1700" s="186">
        <v>1.5675835999999999E-2</v>
      </c>
      <c r="CT1700" s="186">
        <v>0</v>
      </c>
      <c r="CU1700" s="186">
        <v>0</v>
      </c>
    </row>
    <row r="1701" spans="1:99" ht="14.4">
      <c r="A1701" t="s">
        <v>2546</v>
      </c>
      <c r="B1701" s="92" t="s">
        <v>1478</v>
      </c>
      <c r="C1701" s="126" t="str">
        <f t="shared" si="440"/>
        <v>C.010.01.102</v>
      </c>
      <c r="D1701" s="11" t="s">
        <v>684</v>
      </c>
      <c r="E1701" s="130" t="s">
        <v>1479</v>
      </c>
      <c r="F1701" s="128" t="str">
        <f t="shared" si="441"/>
        <v>Air traffic intercontinental (min weight/volume ratio 0.167 ton/m3) (tkm)</v>
      </c>
      <c r="G1701" s="131">
        <f t="shared" si="436"/>
        <v>0.16058549732569999</v>
      </c>
      <c r="H1701" s="183">
        <f t="shared" si="437"/>
        <v>1.9293349662E-3</v>
      </c>
      <c r="I1701" s="183">
        <f t="shared" si="438"/>
        <v>2.1158040626500001E-2</v>
      </c>
      <c r="J1701" s="184">
        <f t="shared" si="439"/>
        <v>5.0817121733000001E-2</v>
      </c>
      <c r="K1701" s="183">
        <v>8.6680999999999994E-2</v>
      </c>
      <c r="L1701" s="146">
        <v>1.8646671E-2</v>
      </c>
      <c r="M1701" s="146">
        <v>1.2303831000000001E-3</v>
      </c>
      <c r="N1701" s="188">
        <v>1.69932E-3</v>
      </c>
      <c r="O1701" s="188">
        <v>1.6374167E-4</v>
      </c>
      <c r="P1701" s="188">
        <v>9.5559682000000003E-6</v>
      </c>
      <c r="Q1701" s="188">
        <v>5.6717328000000003E-5</v>
      </c>
      <c r="R1701" s="188">
        <v>1.2799037E-3</v>
      </c>
      <c r="S1701" s="188">
        <v>3.1993733000000002E-5</v>
      </c>
      <c r="T1701" s="146">
        <v>0</v>
      </c>
      <c r="U1701" s="188">
        <v>5.0785127999999999E-2</v>
      </c>
      <c r="V1701" s="188">
        <v>1.0828265E-6</v>
      </c>
      <c r="W1701" s="146">
        <v>0</v>
      </c>
      <c r="X1701" s="146">
        <v>0</v>
      </c>
      <c r="Z1701" s="157">
        <f t="shared" si="445"/>
        <v>0.57787333333333335</v>
      </c>
      <c r="AB1701" s="131">
        <f t="shared" si="431"/>
        <v>8.6680999999999994E-2</v>
      </c>
      <c r="AC1701" s="131">
        <f t="shared" si="432"/>
        <v>2.3086292766200001E-2</v>
      </c>
      <c r="AD1701" s="131">
        <f t="shared" si="433"/>
        <v>2.1156957800000001E-2</v>
      </c>
      <c r="AE1701" s="131">
        <f t="shared" si="434"/>
        <v>2.1158040626500001E-2</v>
      </c>
      <c r="AF1701" s="131">
        <f t="shared" si="435"/>
        <v>5.0817121733000001E-2</v>
      </c>
      <c r="AH1701">
        <v>9.0835468000000006</v>
      </c>
      <c r="AI1701" s="71">
        <v>9.0544376999999994</v>
      </c>
      <c r="AJ1701" s="71">
        <v>1.8856451E-2</v>
      </c>
      <c r="AK1701" s="71">
        <v>0</v>
      </c>
      <c r="AL1701" s="71">
        <v>0</v>
      </c>
      <c r="AM1701" s="71">
        <v>4.3528389999999998E-3</v>
      </c>
      <c r="AN1701" s="71">
        <v>5.8997842E-3</v>
      </c>
      <c r="AP1701" s="129">
        <v>1.5834028999999999E-2</v>
      </c>
      <c r="AQ1701" s="129">
        <v>1.4640510000000001E-2</v>
      </c>
      <c r="AR1701" s="129">
        <v>5.4701298999999999E-4</v>
      </c>
      <c r="AS1701" s="129">
        <v>6.4650601999999995E-4</v>
      </c>
      <c r="AT1701" s="172">
        <f t="shared" si="442"/>
        <v>8.7772839336300005E-7</v>
      </c>
      <c r="AU1701" s="172">
        <f t="shared" si="443"/>
        <v>2.0229769792046999E-9</v>
      </c>
      <c r="AV1701" s="185">
        <f t="shared" si="444"/>
        <v>9.0547061219999989E-2</v>
      </c>
      <c r="AW1701" s="121">
        <v>5.3626645000000001E-7</v>
      </c>
      <c r="AX1701" s="121">
        <v>1.6180453E-9</v>
      </c>
      <c r="AY1701" s="121">
        <v>4.420731E-14</v>
      </c>
      <c r="AZ1701" s="121">
        <v>0</v>
      </c>
      <c r="BA1701" s="121">
        <v>0</v>
      </c>
      <c r="BB1701" s="121">
        <v>4.5537332999999997E-11</v>
      </c>
      <c r="BC1701" s="121">
        <v>3.4120975000000002E-7</v>
      </c>
      <c r="BD1701" s="121">
        <v>1.0384732999999999E-11</v>
      </c>
      <c r="BE1701" s="121">
        <v>3.9446132999999998E-10</v>
      </c>
      <c r="BF1701" s="121">
        <v>0</v>
      </c>
      <c r="BG1701" s="121">
        <v>0</v>
      </c>
      <c r="BH1701" s="121">
        <v>3.2312836999999997E-14</v>
      </c>
      <c r="BI1701" s="121">
        <v>7.6843893000000003E-15</v>
      </c>
      <c r="BJ1701" s="121">
        <v>1.4116684E-15</v>
      </c>
      <c r="BK1701" s="121">
        <v>4.6143300000000002E-12</v>
      </c>
      <c r="BL1701" s="121">
        <v>2.0204170000000001E-10</v>
      </c>
      <c r="BM1701" s="121">
        <v>0</v>
      </c>
      <c r="BN1701" s="121">
        <v>2.6842200000000002E-6</v>
      </c>
      <c r="BO1701" s="121">
        <v>9.0544376999999995E-2</v>
      </c>
      <c r="BP1701" s="121">
        <v>0</v>
      </c>
      <c r="BQ1701" s="121">
        <v>0</v>
      </c>
      <c r="BR1701" s="121">
        <v>0</v>
      </c>
      <c r="BT1701" s="71">
        <v>3.3033181000000002E-5</v>
      </c>
      <c r="BU1701" s="71">
        <v>2.7195355999999999E-6</v>
      </c>
      <c r="BV1701" s="71">
        <v>1.6112642E-5</v>
      </c>
      <c r="BW1701" s="71">
        <v>1.5074437999999999E-7</v>
      </c>
      <c r="BX1701" s="71">
        <v>2.3867369E-6</v>
      </c>
      <c r="BY1701" s="71">
        <v>0</v>
      </c>
      <c r="BZ1701" s="71">
        <v>0</v>
      </c>
      <c r="CA1701" s="71">
        <v>0</v>
      </c>
      <c r="CB1701" s="71">
        <v>1.6978457999999999E-8</v>
      </c>
      <c r="CC1701" s="71">
        <v>8.3973812000000001E-8</v>
      </c>
      <c r="CD1701" s="71">
        <v>0</v>
      </c>
      <c r="CE1701" s="71">
        <v>0</v>
      </c>
      <c r="CF1701" s="71">
        <v>0</v>
      </c>
      <c r="CG1701" s="71">
        <v>5.0136788999999996E-7</v>
      </c>
      <c r="CH1701" s="71">
        <v>1.1061202000000001E-5</v>
      </c>
      <c r="CI1701" s="71">
        <v>4.5044977999999999E-16</v>
      </c>
      <c r="CJ1701" s="71">
        <v>0</v>
      </c>
      <c r="CL1701" s="186">
        <v>0</v>
      </c>
      <c r="CM1701" s="186">
        <v>0.57787332999999996</v>
      </c>
      <c r="CN1701" s="187">
        <v>0</v>
      </c>
      <c r="CO1701" s="186">
        <v>1.8606667E-3</v>
      </c>
      <c r="CP1701" s="186">
        <v>1.5662398999999999E-11</v>
      </c>
      <c r="CQ1701" s="186">
        <v>1.9987982E-9</v>
      </c>
      <c r="CR1701" s="186">
        <v>1.1779072000000001E-4</v>
      </c>
      <c r="CS1701" s="186">
        <v>6.4009662000000002E-3</v>
      </c>
      <c r="CT1701" s="186">
        <v>0</v>
      </c>
      <c r="CU1701" s="186">
        <v>0</v>
      </c>
    </row>
    <row r="1702" spans="1:99" ht="14.4">
      <c r="A1702" t="s">
        <v>2547</v>
      </c>
      <c r="B1702" s="92" t="s">
        <v>1478</v>
      </c>
      <c r="C1702" s="126" t="str">
        <f t="shared" si="440"/>
        <v>C.010.01.103</v>
      </c>
      <c r="D1702" s="11" t="s">
        <v>684</v>
      </c>
      <c r="E1702" s="130" t="s">
        <v>1682</v>
      </c>
      <c r="F1702" s="128" t="str">
        <f t="shared" si="441"/>
        <v>Air traffic continental (max weight/volume ratio 0.167 ton/m3) (m3km)*</v>
      </c>
      <c r="G1702" s="131">
        <f t="shared" si="436"/>
        <v>5.9943567155909996E-2</v>
      </c>
      <c r="H1702" s="183">
        <f t="shared" si="437"/>
        <v>7.8967720280000001E-4</v>
      </c>
      <c r="I1702" s="183">
        <f t="shared" si="438"/>
        <v>2.87587991111E-3</v>
      </c>
      <c r="J1702" s="184">
        <f t="shared" si="439"/>
        <v>2.0799458041999997E-2</v>
      </c>
      <c r="K1702" s="183">
        <v>3.5478551999999997E-2</v>
      </c>
      <c r="L1702" s="146">
        <v>1.8479758E-3</v>
      </c>
      <c r="M1702" s="146">
        <v>5.0359605000000005E-4</v>
      </c>
      <c r="N1702" s="188">
        <v>6.9553203E-4</v>
      </c>
      <c r="O1702" s="188">
        <v>6.7019499000000002E-5</v>
      </c>
      <c r="P1702" s="188">
        <v>3.9112598E-6</v>
      </c>
      <c r="Q1702" s="188">
        <v>2.3214414000000001E-5</v>
      </c>
      <c r="R1702" s="188">
        <v>5.2386486E-4</v>
      </c>
      <c r="S1702" s="188">
        <v>1.3095042000000001E-5</v>
      </c>
      <c r="T1702" s="146">
        <v>0</v>
      </c>
      <c r="U1702" s="188">
        <v>2.0786362999999999E-2</v>
      </c>
      <c r="V1702" s="188">
        <v>4.4320111E-7</v>
      </c>
      <c r="W1702" s="146">
        <v>0</v>
      </c>
      <c r="X1702" s="146">
        <v>0</v>
      </c>
      <c r="Z1702" s="157">
        <f t="shared" si="445"/>
        <v>0.23652367999999999</v>
      </c>
      <c r="AB1702" s="131">
        <f t="shared" si="431"/>
        <v>3.5478551999999997E-2</v>
      </c>
      <c r="AC1702" s="131">
        <f t="shared" si="432"/>
        <v>3.6651139128000007E-3</v>
      </c>
      <c r="AD1702" s="131">
        <f t="shared" si="433"/>
        <v>2.8754367100000001E-3</v>
      </c>
      <c r="AE1702" s="131">
        <f t="shared" si="434"/>
        <v>2.8758799111099995E-3</v>
      </c>
      <c r="AF1702" s="131">
        <f t="shared" si="435"/>
        <v>2.0799458041999997E-2</v>
      </c>
      <c r="AH1702">
        <v>3.7178976000000001</v>
      </c>
      <c r="AI1702" s="71">
        <v>3.7059831999999999</v>
      </c>
      <c r="AJ1702" s="71">
        <v>7.7179494000000001E-3</v>
      </c>
      <c r="AK1702" s="71">
        <v>0</v>
      </c>
      <c r="AL1702" s="71">
        <v>0</v>
      </c>
      <c r="AM1702" s="71">
        <v>1.7816179E-3</v>
      </c>
      <c r="AN1702" s="71">
        <v>2.4147829000000002E-3</v>
      </c>
      <c r="AP1702" s="129">
        <v>4.6956350999999997E-3</v>
      </c>
      <c r="AQ1702" s="129">
        <v>4.2402135999999998E-3</v>
      </c>
      <c r="AR1702" s="129">
        <v>1.9080637E-4</v>
      </c>
      <c r="AS1702" s="129">
        <v>2.6461505000000002E-4</v>
      </c>
      <c r="AT1702" s="172">
        <f t="shared" si="442"/>
        <v>2.5420944879620002E-7</v>
      </c>
      <c r="AU1702" s="172">
        <f t="shared" si="443"/>
        <v>7.0564485223039011E-10</v>
      </c>
      <c r="AV1702" s="185">
        <f t="shared" si="444"/>
        <v>3.7060930651800002E-2</v>
      </c>
      <c r="AW1702" s="121">
        <v>2.1949396999999999E-7</v>
      </c>
      <c r="AX1702" s="121">
        <v>6.6226629999999999E-10</v>
      </c>
      <c r="AY1702" s="121">
        <v>1.8094060999999999E-14</v>
      </c>
      <c r="AZ1702" s="121">
        <v>0</v>
      </c>
      <c r="BA1702" s="121">
        <v>0</v>
      </c>
      <c r="BB1702" s="121">
        <v>1.8638440000000001E-11</v>
      </c>
      <c r="BC1702" s="121">
        <v>3.4612256000000001E-8</v>
      </c>
      <c r="BD1702" s="121">
        <v>4.2504735000000002E-12</v>
      </c>
      <c r="BE1702" s="121">
        <v>3.9093035999999999E-11</v>
      </c>
      <c r="BF1702" s="121">
        <v>0</v>
      </c>
      <c r="BG1702" s="121">
        <v>0</v>
      </c>
      <c r="BH1702" s="121">
        <v>1.3225651E-14</v>
      </c>
      <c r="BI1702" s="121">
        <v>3.1452221999999999E-15</v>
      </c>
      <c r="BJ1702" s="121">
        <v>5.7779619000000004E-16</v>
      </c>
      <c r="BK1702" s="121">
        <v>1.8886461999999999E-12</v>
      </c>
      <c r="BL1702" s="121">
        <v>8.2695710000000001E-11</v>
      </c>
      <c r="BM1702" s="121">
        <v>0</v>
      </c>
      <c r="BN1702" s="121">
        <v>1.0986518E-6</v>
      </c>
      <c r="BO1702" s="121">
        <v>3.7059832000000001E-2</v>
      </c>
      <c r="BP1702" s="121">
        <v>0</v>
      </c>
      <c r="BQ1702" s="121">
        <v>0</v>
      </c>
      <c r="BR1702" s="121">
        <v>0</v>
      </c>
      <c r="BT1702" s="71">
        <v>1.1927249000000001E-5</v>
      </c>
      <c r="BU1702" s="71">
        <v>2.695192E-7</v>
      </c>
      <c r="BV1702" s="71">
        <v>6.5949076999999997E-6</v>
      </c>
      <c r="BW1702" s="71">
        <v>6.1699708000000003E-8</v>
      </c>
      <c r="BX1702" s="71">
        <v>2.8200006000000002E-7</v>
      </c>
      <c r="BY1702" s="71">
        <v>0</v>
      </c>
      <c r="BZ1702" s="71">
        <v>0</v>
      </c>
      <c r="CA1702" s="71">
        <v>0</v>
      </c>
      <c r="CB1702" s="71">
        <v>6.9492864000000002E-9</v>
      </c>
      <c r="CC1702" s="71">
        <v>3.4370499E-8</v>
      </c>
      <c r="CD1702" s="71">
        <v>0</v>
      </c>
      <c r="CE1702" s="71">
        <v>0</v>
      </c>
      <c r="CF1702" s="71">
        <v>0</v>
      </c>
      <c r="CG1702" s="71">
        <v>1.5045006999999999E-7</v>
      </c>
      <c r="CH1702" s="71">
        <v>4.5273523000000002E-6</v>
      </c>
      <c r="CI1702" s="71">
        <v>1.8436919E-16</v>
      </c>
      <c r="CJ1702" s="71">
        <v>0</v>
      </c>
      <c r="CL1702" s="186">
        <v>0</v>
      </c>
      <c r="CM1702" s="186">
        <v>0.23652367999999999</v>
      </c>
      <c r="CN1702" s="187">
        <v>0</v>
      </c>
      <c r="CO1702" s="186">
        <v>1.8440110999999999E-4</v>
      </c>
      <c r="CP1702" s="186">
        <v>6.4106232999999999E-12</v>
      </c>
      <c r="CQ1702" s="186">
        <v>8.1810852E-10</v>
      </c>
      <c r="CR1702" s="186">
        <v>1.2940264E-5</v>
      </c>
      <c r="CS1702" s="186">
        <v>2.6199168000000002E-3</v>
      </c>
      <c r="CT1702" s="186">
        <v>0</v>
      </c>
      <c r="CU1702" s="186">
        <v>0</v>
      </c>
    </row>
    <row r="1703" spans="1:99" ht="14.4">
      <c r="A1703" t="s">
        <v>2548</v>
      </c>
      <c r="B1703" s="92" t="s">
        <v>1478</v>
      </c>
      <c r="C1703" s="126" t="str">
        <f t="shared" si="440"/>
        <v>C.010.01.104</v>
      </c>
      <c r="D1703" s="11" t="s">
        <v>684</v>
      </c>
      <c r="E1703" s="130" t="s">
        <v>1682</v>
      </c>
      <c r="F1703" s="128" t="str">
        <f t="shared" si="441"/>
        <v>Air traffic intercontinental (max weight/volume ratio 0.167 ton/m3) (m3km)*</v>
      </c>
      <c r="G1703" s="131">
        <f t="shared" si="436"/>
        <v>2.6838801577789999E-2</v>
      </c>
      <c r="H1703" s="183">
        <f t="shared" si="437"/>
        <v>3.2245152189999996E-4</v>
      </c>
      <c r="I1703" s="183">
        <f t="shared" si="438"/>
        <v>3.5361628137899996E-3</v>
      </c>
      <c r="J1703" s="184">
        <f t="shared" si="439"/>
        <v>8.4931122420999986E-3</v>
      </c>
      <c r="K1703" s="183">
        <v>1.4487075E-2</v>
      </c>
      <c r="L1703" s="146">
        <v>3.1164353E-3</v>
      </c>
      <c r="M1703" s="146">
        <v>2.0563505000000001E-4</v>
      </c>
      <c r="N1703" s="188">
        <v>2.8400890999999998E-4</v>
      </c>
      <c r="O1703" s="188">
        <v>2.7366294999999999E-5</v>
      </c>
      <c r="P1703" s="188">
        <v>1.5970978E-6</v>
      </c>
      <c r="Q1703" s="188">
        <v>9.4792190999999992E-6</v>
      </c>
      <c r="R1703" s="188">
        <v>2.1391149E-4</v>
      </c>
      <c r="S1703" s="188">
        <v>5.3471420999999998E-6</v>
      </c>
      <c r="T1703" s="188">
        <v>0</v>
      </c>
      <c r="U1703" s="188">
        <v>8.4877650999999991E-3</v>
      </c>
      <c r="V1703" s="188">
        <v>1.8097379E-7</v>
      </c>
      <c r="W1703" s="146">
        <v>0</v>
      </c>
      <c r="X1703" s="146">
        <v>0</v>
      </c>
      <c r="Z1703" s="157">
        <f t="shared" si="445"/>
        <v>9.65805E-2</v>
      </c>
      <c r="AB1703" s="131">
        <f t="shared" si="431"/>
        <v>1.4487075E-2</v>
      </c>
      <c r="AC1703" s="131">
        <f t="shared" si="432"/>
        <v>3.8584333619000001E-3</v>
      </c>
      <c r="AD1703" s="131">
        <f t="shared" si="433"/>
        <v>3.5359818399999998E-3</v>
      </c>
      <c r="AE1703" s="131">
        <f t="shared" si="434"/>
        <v>3.5361628137899996E-3</v>
      </c>
      <c r="AF1703" s="131">
        <f t="shared" si="435"/>
        <v>8.4931122420999986E-3</v>
      </c>
      <c r="AH1703">
        <v>1.5181415</v>
      </c>
      <c r="AI1703" s="71">
        <v>1.5132764999999999</v>
      </c>
      <c r="AJ1703" s="71">
        <v>3.1514960000000002E-3</v>
      </c>
      <c r="AK1703" s="71">
        <v>0</v>
      </c>
      <c r="AL1703" s="71">
        <v>0</v>
      </c>
      <c r="AM1703" s="71">
        <v>7.2749399000000001E-4</v>
      </c>
      <c r="AN1703" s="71">
        <v>9.8603635999999989E-4</v>
      </c>
      <c r="AP1703" s="129">
        <v>2.6463557999999998E-3</v>
      </c>
      <c r="AQ1703" s="129">
        <v>2.4468818E-3</v>
      </c>
      <c r="AR1703" s="129">
        <v>9.1422782999999995E-5</v>
      </c>
      <c r="AS1703" s="129">
        <v>1.0805114E-4</v>
      </c>
      <c r="AT1703" s="172">
        <f t="shared" si="442"/>
        <v>1.4669555330860999E-7</v>
      </c>
      <c r="AU1703" s="172">
        <f t="shared" si="443"/>
        <v>3.3810200411514007E-10</v>
      </c>
      <c r="AV1703" s="185">
        <f t="shared" si="444"/>
        <v>1.5133213616159999E-2</v>
      </c>
      <c r="AW1703" s="121">
        <v>8.9626705000000001E-8</v>
      </c>
      <c r="AX1703" s="121">
        <v>2.704254E-10</v>
      </c>
      <c r="AY1703" s="121">
        <v>7.3884084E-15</v>
      </c>
      <c r="AZ1703" s="121">
        <v>0</v>
      </c>
      <c r="BA1703" s="121">
        <v>0</v>
      </c>
      <c r="BB1703" s="121">
        <v>7.6106963999999998E-12</v>
      </c>
      <c r="BC1703" s="121">
        <v>5.7026698999999998E-8</v>
      </c>
      <c r="BD1703" s="121">
        <v>1.7356099999999999E-12</v>
      </c>
      <c r="BE1703" s="121">
        <v>6.5926685000000004E-11</v>
      </c>
      <c r="BF1703" s="121">
        <v>0</v>
      </c>
      <c r="BG1703" s="121">
        <v>0</v>
      </c>
      <c r="BH1703" s="121">
        <v>5.4004742E-15</v>
      </c>
      <c r="BI1703" s="121">
        <v>1.2842990999999999E-15</v>
      </c>
      <c r="BJ1703" s="121">
        <v>2.3593343999999999E-16</v>
      </c>
      <c r="BK1703" s="121">
        <v>7.7119720999999997E-13</v>
      </c>
      <c r="BL1703" s="121">
        <v>3.3767414999999997E-11</v>
      </c>
      <c r="BM1703" s="121">
        <v>0</v>
      </c>
      <c r="BN1703" s="121">
        <v>4.4861616E-7</v>
      </c>
      <c r="BO1703" s="121">
        <v>1.5132764999999999E-2</v>
      </c>
      <c r="BP1703" s="121">
        <v>0</v>
      </c>
      <c r="BQ1703" s="121">
        <v>0</v>
      </c>
      <c r="BR1703" s="121">
        <v>0</v>
      </c>
      <c r="BT1703" s="71">
        <v>5.5208659000000003E-6</v>
      </c>
      <c r="BU1703" s="71">
        <v>4.5451849E-7</v>
      </c>
      <c r="BV1703" s="71">
        <v>2.6929205999999998E-6</v>
      </c>
      <c r="BW1703" s="71">
        <v>2.5194046999999999E-8</v>
      </c>
      <c r="BX1703" s="71">
        <v>3.9889752999999999E-7</v>
      </c>
      <c r="BY1703" s="71">
        <v>0</v>
      </c>
      <c r="BZ1703" s="71">
        <v>0</v>
      </c>
      <c r="CA1703" s="71">
        <v>0</v>
      </c>
      <c r="CB1703" s="71">
        <v>2.8376253E-9</v>
      </c>
      <c r="CC1703" s="71">
        <v>1.4034619999999999E-8</v>
      </c>
      <c r="CD1703" s="71">
        <v>0</v>
      </c>
      <c r="CE1703" s="71">
        <v>0</v>
      </c>
      <c r="CF1703" s="71">
        <v>0</v>
      </c>
      <c r="CG1703" s="71">
        <v>8.3794077000000004E-8</v>
      </c>
      <c r="CH1703" s="71">
        <v>1.8486689E-6</v>
      </c>
      <c r="CI1703" s="71">
        <v>7.5284086999999994E-17</v>
      </c>
      <c r="CJ1703" s="71">
        <v>0</v>
      </c>
      <c r="CL1703" s="186">
        <v>0</v>
      </c>
      <c r="CM1703" s="186">
        <v>9.6580500999999999E-2</v>
      </c>
      <c r="CN1703" s="187">
        <v>0</v>
      </c>
      <c r="CO1703" s="186">
        <v>3.1097493000000002E-4</v>
      </c>
      <c r="CP1703" s="186">
        <v>2.6176712E-12</v>
      </c>
      <c r="CQ1703" s="186">
        <v>3.3406098E-10</v>
      </c>
      <c r="CR1703" s="186">
        <v>1.9686470999999999E-5</v>
      </c>
      <c r="CS1703" s="186">
        <v>1.0697994000000001E-3</v>
      </c>
      <c r="CT1703" s="186">
        <v>0</v>
      </c>
      <c r="CU1703" s="186">
        <v>0</v>
      </c>
    </row>
    <row r="1704" spans="1:99" ht="14.4">
      <c r="A1704" t="s">
        <v>2015</v>
      </c>
      <c r="B1704" s="92" t="s">
        <v>1478</v>
      </c>
      <c r="C1704" s="126" t="str">
        <f t="shared" si="440"/>
        <v>C.010.01.105</v>
      </c>
      <c r="D1704" s="11" t="s">
        <v>684</v>
      </c>
      <c r="E1704" s="130" t="s">
        <v>2016</v>
      </c>
      <c r="F1704" s="128" t="str">
        <f t="shared" si="441"/>
        <v>Air passenger continental</v>
      </c>
      <c r="G1704" s="131">
        <f t="shared" si="436"/>
        <v>3.5866234187099999E-2</v>
      </c>
      <c r="H1704" s="183">
        <f t="shared" si="437"/>
        <v>4.7249019510000001E-4</v>
      </c>
      <c r="I1704" s="183">
        <f t="shared" si="438"/>
        <v>1.7207347919999999E-3</v>
      </c>
      <c r="J1704" s="184">
        <f t="shared" si="439"/>
        <v>1.2445009200000001E-2</v>
      </c>
      <c r="K1704" s="190">
        <v>2.1228E-2</v>
      </c>
      <c r="L1704" s="188">
        <v>1.1057055E-3</v>
      </c>
      <c r="M1704" s="188">
        <v>3.0131830000000001E-4</v>
      </c>
      <c r="N1704" s="188">
        <v>4.1616E-4</v>
      </c>
      <c r="O1704" s="188">
        <v>4.0099999999999999E-5</v>
      </c>
      <c r="P1704" s="188">
        <v>2.3402371E-6</v>
      </c>
      <c r="Q1704" s="188">
        <v>1.3889957999999999E-5</v>
      </c>
      <c r="R1704" s="188">
        <v>3.1344580999999999E-4</v>
      </c>
      <c r="S1704" s="188">
        <v>7.8352000000000008E-6</v>
      </c>
      <c r="T1704" s="146">
        <v>0</v>
      </c>
      <c r="U1704" s="188">
        <v>1.2437174E-2</v>
      </c>
      <c r="V1704" s="188">
        <v>2.65182E-7</v>
      </c>
      <c r="W1704" s="146">
        <v>0</v>
      </c>
      <c r="X1704" s="146">
        <v>0</v>
      </c>
      <c r="Z1704" s="157">
        <f t="shared" si="445"/>
        <v>0.14152000000000001</v>
      </c>
      <c r="AB1704" s="131">
        <f t="shared" si="431"/>
        <v>2.1228E-2</v>
      </c>
      <c r="AC1704" s="131">
        <f t="shared" si="432"/>
        <v>2.1929598051000001E-3</v>
      </c>
      <c r="AD1704" s="131">
        <f t="shared" si="433"/>
        <v>1.7204696099999998E-3</v>
      </c>
      <c r="AE1704" s="131">
        <f t="shared" si="434"/>
        <v>1.7207347920000001E-3</v>
      </c>
      <c r="AF1704" s="131">
        <f t="shared" si="435"/>
        <v>1.2445009200000001E-2</v>
      </c>
      <c r="AH1704">
        <v>2.2245420999999999</v>
      </c>
      <c r="AI1704" s="71">
        <v>2.2174133</v>
      </c>
      <c r="AJ1704" s="71">
        <v>4.6179063999999999E-3</v>
      </c>
      <c r="AK1704" s="71">
        <v>0</v>
      </c>
      <c r="AL1704" s="71">
        <v>0</v>
      </c>
      <c r="AM1704" s="71">
        <v>1.0660013999999999E-3</v>
      </c>
      <c r="AN1704" s="71">
        <v>1.4448451E-3</v>
      </c>
      <c r="AP1704" s="129">
        <v>2.809555E-3</v>
      </c>
      <c r="AQ1704" s="129">
        <v>2.5370611999999998E-3</v>
      </c>
      <c r="AR1704" s="129">
        <v>1.1416581E-4</v>
      </c>
      <c r="AS1704" s="129">
        <v>1.5832800000000001E-4</v>
      </c>
      <c r="AT1704" s="172">
        <f t="shared" si="442"/>
        <v>1.5210198863999999E-7</v>
      </c>
      <c r="AU1704" s="172">
        <f t="shared" si="443"/>
        <v>4.2221083423391999E-10</v>
      </c>
      <c r="AV1704" s="185">
        <f t="shared" si="444"/>
        <v>2.2174790359999998E-2</v>
      </c>
      <c r="AW1704" s="121">
        <v>1.3133055999999999E-7</v>
      </c>
      <c r="AX1704" s="121">
        <v>3.96256E-10</v>
      </c>
      <c r="AY1704" s="121">
        <v>1.082628E-14</v>
      </c>
      <c r="AZ1704" s="121">
        <v>0</v>
      </c>
      <c r="BA1704" s="121">
        <v>0</v>
      </c>
      <c r="BB1704" s="121">
        <v>1.1151999999999999E-11</v>
      </c>
      <c r="BC1704" s="121">
        <v>2.0709667000000001E-8</v>
      </c>
      <c r="BD1704" s="121">
        <v>2.5431999999999999E-12</v>
      </c>
      <c r="BE1704" s="121">
        <v>2.3390667E-11</v>
      </c>
      <c r="BF1704" s="121">
        <v>0</v>
      </c>
      <c r="BG1704" s="121">
        <v>0</v>
      </c>
      <c r="BH1704" s="121">
        <v>7.9133478999999995E-15</v>
      </c>
      <c r="BI1704" s="121">
        <v>1.8818913000000001E-15</v>
      </c>
      <c r="BJ1704" s="121">
        <v>3.4571471999999999E-16</v>
      </c>
      <c r="BK1704" s="121">
        <v>1.1300400000000001E-12</v>
      </c>
      <c r="BL1704" s="121">
        <v>4.9479600000000002E-11</v>
      </c>
      <c r="BM1704" s="121">
        <v>0</v>
      </c>
      <c r="BN1704" s="121">
        <v>6.5736E-7</v>
      </c>
      <c r="BO1704" s="121">
        <v>2.2174132999999999E-2</v>
      </c>
      <c r="BP1704" s="121">
        <v>0</v>
      </c>
      <c r="BQ1704" s="121">
        <v>0</v>
      </c>
      <c r="BR1704" s="121">
        <v>0</v>
      </c>
      <c r="BT1704" s="71">
        <v>7.1364706000000003E-6</v>
      </c>
      <c r="BU1704" s="71">
        <v>1.6126232E-7</v>
      </c>
      <c r="BV1704" s="71">
        <v>3.9459530999999997E-6</v>
      </c>
      <c r="BW1704" s="71">
        <v>3.6916992000000003E-8</v>
      </c>
      <c r="BX1704" s="71">
        <v>1.6873003000000001E-7</v>
      </c>
      <c r="BY1704" s="71">
        <v>0</v>
      </c>
      <c r="BZ1704" s="71">
        <v>0</v>
      </c>
      <c r="CA1704" s="71">
        <v>0</v>
      </c>
      <c r="CB1704" s="71">
        <v>4.1579896999999999E-9</v>
      </c>
      <c r="CC1704" s="71">
        <v>2.0565015000000001E-8</v>
      </c>
      <c r="CD1704" s="71">
        <v>0</v>
      </c>
      <c r="CE1704" s="71">
        <v>0</v>
      </c>
      <c r="CF1704" s="71">
        <v>0</v>
      </c>
      <c r="CG1704" s="71">
        <v>9.0019291000000004E-8</v>
      </c>
      <c r="CH1704" s="71">
        <v>2.7088658E-6</v>
      </c>
      <c r="CI1704" s="71">
        <v>1.1031423E-16</v>
      </c>
      <c r="CJ1704" s="71">
        <v>0</v>
      </c>
      <c r="CL1704" s="186">
        <v>0</v>
      </c>
      <c r="CM1704" s="186">
        <v>0.14152000000000001</v>
      </c>
      <c r="CN1704" s="187">
        <v>0</v>
      </c>
      <c r="CO1704" s="186">
        <v>1.1033333E-4</v>
      </c>
      <c r="CP1704" s="186">
        <v>3.8356896000000004E-12</v>
      </c>
      <c r="CQ1704" s="186">
        <v>4.8950160000000001E-10</v>
      </c>
      <c r="CR1704" s="186">
        <v>7.7425913999999995E-6</v>
      </c>
      <c r="CS1704" s="186">
        <v>1.5675836E-3</v>
      </c>
      <c r="CT1704" s="186">
        <v>0</v>
      </c>
      <c r="CU1704" s="186">
        <v>0</v>
      </c>
    </row>
    <row r="1705" spans="1:99" ht="14.4">
      <c r="A1705" t="s">
        <v>2017</v>
      </c>
      <c r="B1705" s="92" t="s">
        <v>1478</v>
      </c>
      <c r="C1705" s="126" t="str">
        <f t="shared" si="440"/>
        <v>C.010.01.106</v>
      </c>
      <c r="D1705" s="11" t="s">
        <v>684</v>
      </c>
      <c r="E1705" s="130" t="s">
        <v>2016</v>
      </c>
      <c r="F1705" s="128" t="str">
        <f t="shared" si="441"/>
        <v>Air passenger intercontinental</v>
      </c>
      <c r="G1705" s="131">
        <f t="shared" si="436"/>
        <v>1.605854973257E-2</v>
      </c>
      <c r="H1705" s="183">
        <f t="shared" si="437"/>
        <v>1.9293349661999998E-4</v>
      </c>
      <c r="I1705" s="183">
        <f t="shared" si="438"/>
        <v>2.11580406265E-3</v>
      </c>
      <c r="J1705" s="184">
        <f t="shared" si="439"/>
        <v>5.0817121732999997E-3</v>
      </c>
      <c r="K1705" s="183">
        <v>8.6680999999999998E-3</v>
      </c>
      <c r="L1705" s="146">
        <v>1.8646671E-3</v>
      </c>
      <c r="M1705" s="188">
        <v>1.2303830999999999E-4</v>
      </c>
      <c r="N1705" s="188">
        <v>1.69932E-4</v>
      </c>
      <c r="O1705" s="188">
        <v>1.6374167E-5</v>
      </c>
      <c r="P1705" s="188">
        <v>9.5559681999999991E-7</v>
      </c>
      <c r="Q1705" s="188">
        <v>5.6717327999999998E-6</v>
      </c>
      <c r="R1705" s="188">
        <v>1.2799037000000001E-4</v>
      </c>
      <c r="S1705" s="188">
        <v>3.1993732999999999E-6</v>
      </c>
      <c r="T1705" s="146">
        <v>0</v>
      </c>
      <c r="U1705" s="188">
        <v>5.0785127999999997E-3</v>
      </c>
      <c r="V1705" s="188">
        <v>1.0828265000000001E-7</v>
      </c>
      <c r="W1705" s="146">
        <v>0</v>
      </c>
      <c r="X1705" s="146">
        <v>0</v>
      </c>
      <c r="Z1705" s="157">
        <f t="shared" si="445"/>
        <v>5.7787333333333336E-2</v>
      </c>
      <c r="AB1705" s="131">
        <f t="shared" si="431"/>
        <v>8.6680999999999998E-3</v>
      </c>
      <c r="AC1705" s="131">
        <f t="shared" si="432"/>
        <v>2.3086292766199999E-3</v>
      </c>
      <c r="AD1705" s="131">
        <f t="shared" si="433"/>
        <v>2.1156957799999998E-3</v>
      </c>
      <c r="AE1705" s="131">
        <f t="shared" si="434"/>
        <v>2.11580406265E-3</v>
      </c>
      <c r="AF1705" s="131">
        <f t="shared" si="435"/>
        <v>5.0817121732999997E-3</v>
      </c>
      <c r="AH1705">
        <v>0.90835467999999997</v>
      </c>
      <c r="AI1705" s="71">
        <v>0.90544376999999998</v>
      </c>
      <c r="AJ1705" s="71">
        <v>1.8856451000000001E-3</v>
      </c>
      <c r="AK1705" s="71">
        <v>0</v>
      </c>
      <c r="AL1705" s="71">
        <v>0</v>
      </c>
      <c r="AM1705" s="71">
        <v>4.3528389999999999E-4</v>
      </c>
      <c r="AN1705" s="71">
        <v>5.8997841999999996E-4</v>
      </c>
      <c r="AP1705" s="129">
        <v>1.5834028999999999E-3</v>
      </c>
      <c r="AQ1705" s="129">
        <v>1.4640510000000001E-3</v>
      </c>
      <c r="AR1705" s="129">
        <v>5.4701299000000002E-5</v>
      </c>
      <c r="AS1705" s="129">
        <v>6.4650602000000006E-5</v>
      </c>
      <c r="AT1705" s="172">
        <f t="shared" si="442"/>
        <v>8.7772839336300005E-8</v>
      </c>
      <c r="AU1705" s="172">
        <f t="shared" si="443"/>
        <v>2.0229769792046999E-10</v>
      </c>
      <c r="AV1705" s="185">
        <f t="shared" si="444"/>
        <v>9.0547061219999996E-3</v>
      </c>
      <c r="AW1705" s="121">
        <v>5.3626644999999997E-8</v>
      </c>
      <c r="AX1705" s="121">
        <v>1.6180452999999999E-10</v>
      </c>
      <c r="AY1705" s="121">
        <v>4.4207310000000002E-15</v>
      </c>
      <c r="AZ1705" s="121">
        <v>0</v>
      </c>
      <c r="BA1705" s="121">
        <v>0</v>
      </c>
      <c r="BB1705" s="121">
        <v>4.5537332999999997E-12</v>
      </c>
      <c r="BC1705" s="121">
        <v>3.4120975E-8</v>
      </c>
      <c r="BD1705" s="121">
        <v>1.0384733E-12</v>
      </c>
      <c r="BE1705" s="121">
        <v>3.9446133000000001E-11</v>
      </c>
      <c r="BF1705" s="121">
        <v>0</v>
      </c>
      <c r="BG1705" s="121">
        <v>0</v>
      </c>
      <c r="BH1705" s="121">
        <v>3.2312837E-15</v>
      </c>
      <c r="BI1705" s="121">
        <v>7.6843893000000001E-16</v>
      </c>
      <c r="BJ1705" s="121">
        <v>1.4116684000000001E-16</v>
      </c>
      <c r="BK1705" s="121">
        <v>4.61433E-13</v>
      </c>
      <c r="BL1705" s="121">
        <v>2.0204169999999999E-11</v>
      </c>
      <c r="BM1705" s="121">
        <v>0</v>
      </c>
      <c r="BN1705" s="121">
        <v>2.6842200000000002E-7</v>
      </c>
      <c r="BO1705" s="121">
        <v>9.0544376999999992E-3</v>
      </c>
      <c r="BP1705" s="121">
        <v>0</v>
      </c>
      <c r="BQ1705" s="121">
        <v>0</v>
      </c>
      <c r="BR1705" s="121">
        <v>0</v>
      </c>
      <c r="BT1705" s="71">
        <v>3.3033180999999998E-6</v>
      </c>
      <c r="BU1705" s="71">
        <v>2.7195355999999999E-7</v>
      </c>
      <c r="BV1705" s="71">
        <v>1.6112642000000001E-6</v>
      </c>
      <c r="BW1705" s="71">
        <v>1.5074438000000001E-8</v>
      </c>
      <c r="BX1705" s="71">
        <v>2.3867369E-7</v>
      </c>
      <c r="BY1705" s="71">
        <v>0</v>
      </c>
      <c r="BZ1705" s="71">
        <v>0</v>
      </c>
      <c r="CA1705" s="71">
        <v>0</v>
      </c>
      <c r="CB1705" s="71">
        <v>1.6978458E-9</v>
      </c>
      <c r="CC1705" s="71">
        <v>8.3973811999999998E-9</v>
      </c>
      <c r="CD1705" s="71">
        <v>0</v>
      </c>
      <c r="CE1705" s="71">
        <v>0</v>
      </c>
      <c r="CF1705" s="71">
        <v>0</v>
      </c>
      <c r="CG1705" s="71">
        <v>5.0136789000000003E-8</v>
      </c>
      <c r="CH1705" s="71">
        <v>1.1061202000000001E-6</v>
      </c>
      <c r="CI1705" s="71">
        <v>4.5044978000000002E-17</v>
      </c>
      <c r="CJ1705" s="71">
        <v>0</v>
      </c>
      <c r="CL1705" s="186">
        <v>0</v>
      </c>
      <c r="CM1705" s="186">
        <v>5.7787333000000003E-2</v>
      </c>
      <c r="CN1705" s="187">
        <v>0</v>
      </c>
      <c r="CO1705" s="186">
        <v>1.8606667000000001E-4</v>
      </c>
      <c r="CP1705" s="186">
        <v>1.5662398999999999E-12</v>
      </c>
      <c r="CQ1705" s="186">
        <v>1.9987982000000001E-10</v>
      </c>
      <c r="CR1705" s="186">
        <v>1.1779072000000001E-5</v>
      </c>
      <c r="CS1705" s="186">
        <v>6.4009661999999995E-4</v>
      </c>
      <c r="CT1705" s="186">
        <v>0</v>
      </c>
      <c r="CU1705" s="186">
        <v>0</v>
      </c>
    </row>
    <row r="1706" spans="1:99" ht="14.4">
      <c r="B1706" s="92"/>
      <c r="C1706" s="126"/>
      <c r="D1706" s="1" t="s">
        <v>753</v>
      </c>
      <c r="E1706" s="130"/>
      <c r="J1706" s="158"/>
      <c r="M1706" s="4"/>
      <c r="N1706" s="4"/>
      <c r="O1706" s="4"/>
      <c r="P1706" s="4"/>
      <c r="Q1706" s="4"/>
      <c r="R1706" s="4"/>
      <c r="S1706" s="4"/>
      <c r="U1706" s="4"/>
      <c r="V1706" s="4"/>
      <c r="AT1706" s="4"/>
      <c r="AU1706" s="4"/>
      <c r="AV1706" s="16"/>
      <c r="CN1706" s="97"/>
    </row>
    <row r="1707" spans="1:99" ht="14.4">
      <c r="A1707" t="s">
        <v>2549</v>
      </c>
      <c r="B1707" s="92" t="s">
        <v>1478</v>
      </c>
      <c r="C1707" s="126" t="str">
        <f t="shared" si="440"/>
        <v>C.030.01.101</v>
      </c>
      <c r="D1707" s="11" t="s">
        <v>753</v>
      </c>
      <c r="E1707" s="130" t="s">
        <v>1479</v>
      </c>
      <c r="F1707" s="128" t="str">
        <f t="shared" si="441"/>
        <v>Transport pipeline natural gas</v>
      </c>
      <c r="G1707" s="131">
        <f t="shared" si="436"/>
        <v>1.247153405063E-2</v>
      </c>
      <c r="H1707" s="183">
        <f t="shared" si="437"/>
        <v>4.8440794179999998E-4</v>
      </c>
      <c r="I1707" s="183">
        <f t="shared" si="438"/>
        <v>6.7750822982999993E-4</v>
      </c>
      <c r="J1707" s="184">
        <f t="shared" si="439"/>
        <v>1.03015879E-4</v>
      </c>
      <c r="K1707" s="190">
        <v>1.1206602E-2</v>
      </c>
      <c r="L1707" s="188">
        <v>2.4296491E-4</v>
      </c>
      <c r="M1707" s="188">
        <v>3.9813591999999999E-4</v>
      </c>
      <c r="N1707" s="188">
        <v>4.1834511999999999E-4</v>
      </c>
      <c r="O1707" s="188">
        <v>5.2640192999999999E-5</v>
      </c>
      <c r="P1707" s="188">
        <v>6.2651173E-6</v>
      </c>
      <c r="Q1707" s="188">
        <v>7.1575115000000003E-6</v>
      </c>
      <c r="R1707" s="188">
        <v>3.6134533000000001E-5</v>
      </c>
      <c r="S1707" s="188">
        <v>1.2901073E-5</v>
      </c>
      <c r="T1707" s="146">
        <v>0</v>
      </c>
      <c r="U1707" s="188">
        <v>9.0114806000000003E-5</v>
      </c>
      <c r="V1707" s="188">
        <v>2.7286683000000002E-7</v>
      </c>
      <c r="W1707" s="146">
        <v>0</v>
      </c>
      <c r="X1707" s="146">
        <v>0</v>
      </c>
      <c r="Z1707" s="157">
        <f t="shared" si="445"/>
        <v>7.4710680000000002E-2</v>
      </c>
      <c r="AB1707" s="131">
        <f t="shared" si="431"/>
        <v>1.1206602E-2</v>
      </c>
      <c r="AC1707" s="131">
        <f t="shared" si="432"/>
        <v>1.1616433047999999E-3</v>
      </c>
      <c r="AD1707" s="131">
        <f t="shared" si="433"/>
        <v>6.7723536299999995E-4</v>
      </c>
      <c r="AE1707" s="131">
        <f t="shared" si="434"/>
        <v>6.7750822982999993E-4</v>
      </c>
      <c r="AF1707" s="131">
        <f t="shared" si="435"/>
        <v>1.03015879E-4</v>
      </c>
      <c r="AH1707">
        <v>1.0351668999999999</v>
      </c>
      <c r="AI1707" s="71">
        <v>1.0190667</v>
      </c>
      <c r="AJ1707" s="71">
        <v>1.1194386000000001E-2</v>
      </c>
      <c r="AK1707" s="71">
        <v>0</v>
      </c>
      <c r="AL1707" s="71">
        <v>0</v>
      </c>
      <c r="AM1707" s="71">
        <v>2.7422101000000002E-3</v>
      </c>
      <c r="AN1707" s="71">
        <v>2.1636746999999998E-3</v>
      </c>
      <c r="AP1707" s="129">
        <v>1.3918864999999999E-3</v>
      </c>
      <c r="AQ1707" s="129">
        <v>1.2597133000000001E-3</v>
      </c>
      <c r="AR1707" s="129">
        <v>5.9404122000000003E-5</v>
      </c>
      <c r="AS1707" s="129">
        <v>7.2769087999999995E-5</v>
      </c>
      <c r="AT1707" s="172">
        <f t="shared" si="442"/>
        <v>7.5522379548339991E-8</v>
      </c>
      <c r="AU1707" s="172">
        <f t="shared" si="443"/>
        <v>2.1968980030274297E-10</v>
      </c>
      <c r="AV1707" s="185">
        <f t="shared" si="444"/>
        <v>1.0191749378200001E-2</v>
      </c>
      <c r="AW1707" s="121">
        <v>7.0265925999999998E-8</v>
      </c>
      <c r="AX1707" s="121">
        <v>2.1204571E-10</v>
      </c>
      <c r="AY1707" s="121">
        <v>5.7918526E-15</v>
      </c>
      <c r="AZ1707" s="121">
        <v>0</v>
      </c>
      <c r="BA1707" s="121">
        <v>0</v>
      </c>
      <c r="BB1707" s="121">
        <v>1.0941173E-11</v>
      </c>
      <c r="BC1707" s="121">
        <v>5.2381771999999997E-9</v>
      </c>
      <c r="BD1707" s="121">
        <v>2.4951212999999999E-12</v>
      </c>
      <c r="BE1707" s="121">
        <v>5.1398054000000003E-12</v>
      </c>
      <c r="BF1707" s="121">
        <v>0</v>
      </c>
      <c r="BG1707" s="121">
        <v>0</v>
      </c>
      <c r="BH1707" s="121">
        <v>3.1074088E-15</v>
      </c>
      <c r="BI1707" s="121">
        <v>2.1660043000000001E-16</v>
      </c>
      <c r="BJ1707" s="121">
        <v>4.7740913E-17</v>
      </c>
      <c r="BK1707" s="121">
        <v>8.6397784000000001E-13</v>
      </c>
      <c r="BL1707" s="121">
        <v>6.4711975000000003E-12</v>
      </c>
      <c r="BM1707" s="121">
        <v>0</v>
      </c>
      <c r="BN1707" s="121">
        <v>1.0823781999999999E-6</v>
      </c>
      <c r="BO1707" s="121">
        <v>1.0190667E-2</v>
      </c>
      <c r="BP1707" s="121">
        <v>0</v>
      </c>
      <c r="BQ1707" s="121">
        <v>0</v>
      </c>
      <c r="BR1707" s="121">
        <v>0</v>
      </c>
      <c r="BT1707" s="71">
        <v>3.5533847000000001E-6</v>
      </c>
      <c r="BU1707" s="71">
        <v>3.5435371999999999E-8</v>
      </c>
      <c r="BV1707" s="71">
        <v>2.0831321E-6</v>
      </c>
      <c r="BW1707" s="71">
        <v>4.4283791000000001E-9</v>
      </c>
      <c r="BX1707" s="71">
        <v>7.6306525999999997E-8</v>
      </c>
      <c r="BY1707" s="71">
        <v>0</v>
      </c>
      <c r="BZ1707" s="71">
        <v>0</v>
      </c>
      <c r="CA1707" s="71">
        <v>0</v>
      </c>
      <c r="CB1707" s="71">
        <v>8.7104640000000006E-9</v>
      </c>
      <c r="CC1707" s="71">
        <v>6.5655033000000004E-9</v>
      </c>
      <c r="CD1707" s="71">
        <v>0</v>
      </c>
      <c r="CE1707" s="71">
        <v>0</v>
      </c>
      <c r="CF1707" s="71">
        <v>0</v>
      </c>
      <c r="CG1707" s="71">
        <v>8.2269161999999999E-8</v>
      </c>
      <c r="CH1707" s="71">
        <v>1.2565372999999999E-6</v>
      </c>
      <c r="CI1707" s="71">
        <v>1.8163825E-16</v>
      </c>
      <c r="CJ1707" s="71">
        <v>0</v>
      </c>
      <c r="CL1707" s="186">
        <v>0</v>
      </c>
      <c r="CM1707" s="186">
        <v>7.3930053999999995E-2</v>
      </c>
      <c r="CN1707" s="187">
        <v>2.3385518E-6</v>
      </c>
      <c r="CO1707" s="186">
        <v>2.4244364999999999E-5</v>
      </c>
      <c r="CP1707" s="186">
        <v>1.4843378999999999E-12</v>
      </c>
      <c r="CQ1707" s="186">
        <v>1.7307113999999999E-10</v>
      </c>
      <c r="CR1707" s="186">
        <v>2.7943228000000002E-6</v>
      </c>
      <c r="CS1707" s="186">
        <v>1.8184068999999999E-4</v>
      </c>
      <c r="CT1707" s="186">
        <v>0</v>
      </c>
      <c r="CU1707" s="186">
        <v>0</v>
      </c>
    </row>
    <row r="1708" spans="1:99" ht="14.4">
      <c r="A1708" t="s">
        <v>2550</v>
      </c>
      <c r="B1708" s="92" t="s">
        <v>1478</v>
      </c>
      <c r="C1708" s="126" t="str">
        <f t="shared" si="440"/>
        <v>C.030.01.102</v>
      </c>
      <c r="D1708" s="11" t="s">
        <v>753</v>
      </c>
      <c r="E1708" s="130" t="s">
        <v>1479</v>
      </c>
      <c r="F1708" s="128" t="str">
        <f t="shared" si="441"/>
        <v>Transport pipeline petroleum</v>
      </c>
      <c r="G1708" s="131">
        <f t="shared" si="436"/>
        <v>1.3534422246000001E-3</v>
      </c>
      <c r="H1708" s="183">
        <f t="shared" si="437"/>
        <v>4.2885534699999995E-5</v>
      </c>
      <c r="I1708" s="183">
        <f t="shared" si="438"/>
        <v>8.8843858000000003E-5</v>
      </c>
      <c r="J1708" s="184">
        <f t="shared" si="439"/>
        <v>2.1477133189999999E-4</v>
      </c>
      <c r="K1708" s="183">
        <v>1.0069415000000001E-3</v>
      </c>
      <c r="L1708" s="188">
        <v>4.8404101999999998E-5</v>
      </c>
      <c r="M1708" s="188">
        <v>4.0439755999999998E-5</v>
      </c>
      <c r="N1708" s="188">
        <v>3.7126577999999998E-5</v>
      </c>
      <c r="O1708" s="188">
        <v>5.7589567000000003E-6</v>
      </c>
      <c r="P1708" s="188">
        <v>0</v>
      </c>
      <c r="Q1708" s="188">
        <v>0</v>
      </c>
      <c r="R1708" s="188">
        <v>0</v>
      </c>
      <c r="S1708" s="188">
        <v>4.3924218999999999E-6</v>
      </c>
      <c r="T1708" s="146">
        <v>0</v>
      </c>
      <c r="U1708" s="188">
        <v>2.1037890999999999E-4</v>
      </c>
      <c r="V1708" s="188">
        <v>0</v>
      </c>
      <c r="W1708" s="146">
        <v>0</v>
      </c>
      <c r="X1708" s="146">
        <v>0</v>
      </c>
      <c r="Z1708" s="157">
        <f t="shared" si="445"/>
        <v>6.7129433333333339E-3</v>
      </c>
      <c r="AB1708" s="131">
        <f t="shared" si="431"/>
        <v>1.0069415000000001E-3</v>
      </c>
      <c r="AC1708" s="131">
        <f t="shared" si="432"/>
        <v>1.3172939270000001E-4</v>
      </c>
      <c r="AD1708" s="131">
        <f t="shared" si="433"/>
        <v>8.8843858000000003E-5</v>
      </c>
      <c r="AE1708" s="131">
        <f t="shared" si="434"/>
        <v>8.8843858000000003E-5</v>
      </c>
      <c r="AF1708" s="131">
        <f t="shared" si="435"/>
        <v>2.1477133189999999E-4</v>
      </c>
      <c r="AH1708">
        <v>0.12812707000000001</v>
      </c>
      <c r="AI1708" s="71">
        <v>7.5745624999999997E-2</v>
      </c>
      <c r="AJ1708" s="71">
        <v>2.9147003000000001E-2</v>
      </c>
      <c r="AK1708" s="71">
        <v>0</v>
      </c>
      <c r="AL1708" s="71">
        <v>5.5823408000000001E-3</v>
      </c>
      <c r="AM1708" s="71">
        <v>1.1819244E-2</v>
      </c>
      <c r="AN1708" s="71">
        <v>5.8328553000000002E-3</v>
      </c>
      <c r="AP1708" s="129">
        <v>1.2786194000000001E-4</v>
      </c>
      <c r="AQ1708" s="129">
        <v>1.2009608E-4</v>
      </c>
      <c r="AR1708" s="129">
        <v>5.4208724999999998E-6</v>
      </c>
      <c r="AS1708" s="129">
        <v>2.3449849999999998E-6</v>
      </c>
      <c r="AT1708" s="172">
        <f t="shared" si="442"/>
        <v>7.2000048252099999E-9</v>
      </c>
      <c r="AU1708" s="172">
        <f t="shared" si="443"/>
        <v>2.0047605580180002E-11</v>
      </c>
      <c r="AV1708" s="185">
        <f t="shared" si="444"/>
        <v>3.2842927728999997E-4</v>
      </c>
      <c r="AW1708" s="121">
        <v>6.2296114999999996E-9</v>
      </c>
      <c r="AX1708" s="121">
        <v>1.8796242000000001E-11</v>
      </c>
      <c r="AY1708" s="121">
        <v>5.1354018000000003E-16</v>
      </c>
      <c r="AZ1708" s="121">
        <v>0</v>
      </c>
      <c r="BA1708" s="121">
        <v>0</v>
      </c>
      <c r="BB1708" s="121">
        <v>9.9489521000000007E-13</v>
      </c>
      <c r="BC1708" s="121">
        <v>9.6939843000000002E-10</v>
      </c>
      <c r="BD1708" s="121">
        <v>2.2688464000000001E-13</v>
      </c>
      <c r="BE1708" s="121">
        <v>1.0239654000000001E-12</v>
      </c>
      <c r="BF1708" s="121">
        <v>0</v>
      </c>
      <c r="BG1708" s="121">
        <v>0</v>
      </c>
      <c r="BH1708" s="121">
        <v>0</v>
      </c>
      <c r="BI1708" s="121">
        <v>0</v>
      </c>
      <c r="BJ1708" s="121">
        <v>0</v>
      </c>
      <c r="BK1708" s="121">
        <v>0</v>
      </c>
      <c r="BL1708" s="121">
        <v>0</v>
      </c>
      <c r="BM1708" s="121">
        <v>0</v>
      </c>
      <c r="BN1708" s="121">
        <v>4.7181729000000002E-7</v>
      </c>
      <c r="BO1708" s="121">
        <v>3.2795745999999998E-4</v>
      </c>
      <c r="BP1708" s="121">
        <v>0</v>
      </c>
      <c r="BQ1708" s="121">
        <v>0</v>
      </c>
      <c r="BR1708" s="121">
        <v>0</v>
      </c>
      <c r="BT1708" s="71">
        <v>3.4006231E-7</v>
      </c>
      <c r="BU1708" s="71">
        <v>7.0595271999999999E-9</v>
      </c>
      <c r="BV1708" s="71">
        <v>1.8717468000000001E-7</v>
      </c>
      <c r="BW1708" s="71">
        <v>1.7675487E-11</v>
      </c>
      <c r="BX1708" s="71">
        <v>1.0969903E-8</v>
      </c>
      <c r="BY1708" s="71">
        <v>0</v>
      </c>
      <c r="BZ1708" s="71">
        <v>0</v>
      </c>
      <c r="CA1708" s="71">
        <v>0</v>
      </c>
      <c r="CB1708" s="71">
        <v>0</v>
      </c>
      <c r="CC1708" s="71">
        <v>5.3919371999999999E-11</v>
      </c>
      <c r="CD1708" s="71">
        <v>0</v>
      </c>
      <c r="CE1708" s="71">
        <v>0</v>
      </c>
      <c r="CF1708" s="71">
        <v>0</v>
      </c>
      <c r="CG1708" s="71">
        <v>7.5552031000000007E-9</v>
      </c>
      <c r="CH1708" s="71">
        <v>1.272314E-7</v>
      </c>
      <c r="CI1708" s="71">
        <v>5.5701361000000001E-15</v>
      </c>
      <c r="CJ1708" s="71">
        <v>0</v>
      </c>
      <c r="CL1708" s="186">
        <v>0</v>
      </c>
      <c r="CM1708" s="186">
        <v>6.7129434999999996E-3</v>
      </c>
      <c r="CN1708" s="187">
        <v>0</v>
      </c>
      <c r="CO1708" s="186">
        <v>4.8300257E-6</v>
      </c>
      <c r="CP1708" s="186">
        <v>0</v>
      </c>
      <c r="CQ1708" s="186">
        <v>0</v>
      </c>
      <c r="CR1708" s="186">
        <v>4.3878306E-7</v>
      </c>
      <c r="CS1708" s="186">
        <v>0</v>
      </c>
      <c r="CT1708" s="186">
        <v>0</v>
      </c>
      <c r="CU1708" s="186">
        <v>0</v>
      </c>
    </row>
    <row r="1709" spans="1:99" ht="14.4">
      <c r="B1709" s="92"/>
      <c r="C1709" s="126"/>
      <c r="D1709" s="1" t="s">
        <v>672</v>
      </c>
      <c r="E1709" s="130"/>
      <c r="J1709" s="158"/>
      <c r="L1709" s="4"/>
      <c r="M1709" s="4"/>
      <c r="N1709" s="4"/>
      <c r="O1709" s="4"/>
      <c r="P1709" s="4"/>
      <c r="Q1709" s="4"/>
      <c r="R1709" s="4"/>
      <c r="S1709" s="4"/>
      <c r="U1709" s="4"/>
      <c r="V1709" s="4"/>
      <c r="AT1709" s="4"/>
      <c r="AU1709" s="4"/>
      <c r="AV1709" s="16"/>
      <c r="CN1709" s="97"/>
    </row>
    <row r="1710" spans="1:99" ht="14.4">
      <c r="A1710" t="s">
        <v>2551</v>
      </c>
      <c r="B1710" s="92" t="s">
        <v>1478</v>
      </c>
      <c r="C1710" s="126" t="str">
        <f t="shared" si="440"/>
        <v>C.050.01.101</v>
      </c>
      <c r="D1710" s="11" t="s">
        <v>672</v>
      </c>
      <c r="E1710" s="130" t="s">
        <v>1479</v>
      </c>
      <c r="F1710" s="128" t="str">
        <f t="shared" si="441"/>
        <v>Train freight diesel (tkm)</v>
      </c>
      <c r="G1710" s="131">
        <f t="shared" si="436"/>
        <v>4.9844304153000007E-3</v>
      </c>
      <c r="H1710" s="183">
        <f t="shared" si="437"/>
        <v>1.242016089E-4</v>
      </c>
      <c r="I1710" s="183">
        <f t="shared" si="438"/>
        <v>2.6097496160000006E-4</v>
      </c>
      <c r="J1710" s="184">
        <f t="shared" si="439"/>
        <v>1.6762998447999999E-3</v>
      </c>
      <c r="K1710" s="183">
        <v>2.9229540000000002E-3</v>
      </c>
      <c r="L1710" s="188">
        <v>1.0243977E-4</v>
      </c>
      <c r="M1710" s="188">
        <v>1.0421309000000001E-4</v>
      </c>
      <c r="N1710" s="188">
        <v>6.2558639999999997E-5</v>
      </c>
      <c r="O1710" s="188">
        <v>7.2487968000000002E-6</v>
      </c>
      <c r="P1710" s="188">
        <v>1.6101280999999999E-6</v>
      </c>
      <c r="Q1710" s="188">
        <v>5.2784044000000002E-5</v>
      </c>
      <c r="R1710" s="188">
        <v>4.4675385000000002E-5</v>
      </c>
      <c r="S1710" s="188">
        <v>1.4093448000000001E-6</v>
      </c>
      <c r="T1710" s="146">
        <v>0</v>
      </c>
      <c r="U1710" s="146">
        <v>1.6748905E-3</v>
      </c>
      <c r="V1710" s="188">
        <v>9.6467166000000004E-6</v>
      </c>
      <c r="W1710" s="146">
        <v>0</v>
      </c>
      <c r="X1710" s="146">
        <v>0</v>
      </c>
      <c r="Z1710" s="157">
        <f t="shared" si="445"/>
        <v>1.9486360000000001E-2</v>
      </c>
      <c r="AB1710" s="131">
        <f t="shared" si="431"/>
        <v>2.9229540000000002E-3</v>
      </c>
      <c r="AC1710" s="131">
        <f t="shared" si="432"/>
        <v>3.7552985390000001E-4</v>
      </c>
      <c r="AD1710" s="131">
        <f t="shared" si="433"/>
        <v>2.5132824500000004E-4</v>
      </c>
      <c r="AE1710" s="131">
        <f t="shared" si="434"/>
        <v>2.6097496160000001E-4</v>
      </c>
      <c r="AF1710" s="131">
        <f t="shared" si="435"/>
        <v>1.6762998447999999E-3</v>
      </c>
      <c r="AH1710">
        <v>0.30290106</v>
      </c>
      <c r="AI1710" s="71">
        <v>0.29359423000000001</v>
      </c>
      <c r="AJ1710" s="71">
        <v>8.8080983000000002E-4</v>
      </c>
      <c r="AK1710" s="71">
        <v>0</v>
      </c>
      <c r="AL1710" s="71">
        <v>0</v>
      </c>
      <c r="AM1710" s="71">
        <v>8.1895510999999994E-3</v>
      </c>
      <c r="AN1710" s="71">
        <v>2.3646921E-4</v>
      </c>
      <c r="AP1710" s="129">
        <v>3.7130483000000003E-4</v>
      </c>
      <c r="AQ1710" s="129">
        <v>3.3488985999999998E-4</v>
      </c>
      <c r="AR1710" s="129">
        <v>1.5451494999999999E-5</v>
      </c>
      <c r="AS1710" s="129">
        <v>2.0963472E-5</v>
      </c>
      <c r="AT1710" s="172">
        <f t="shared" si="442"/>
        <v>2.00773296214E-8</v>
      </c>
      <c r="AU1710" s="172">
        <f t="shared" si="443"/>
        <v>5.7143102085711004E-11</v>
      </c>
      <c r="AV1710" s="185">
        <f t="shared" si="444"/>
        <v>2.9360605416400001E-3</v>
      </c>
      <c r="AW1710" s="121">
        <v>1.8083342E-8</v>
      </c>
      <c r="AX1710" s="121">
        <v>5.4561808E-11</v>
      </c>
      <c r="AY1710" s="121">
        <v>1.4907065E-15</v>
      </c>
      <c r="AZ1710" s="121">
        <v>0</v>
      </c>
      <c r="BA1710" s="121">
        <v>0</v>
      </c>
      <c r="BB1710" s="121">
        <v>1.676408E-12</v>
      </c>
      <c r="BC1710" s="121">
        <v>1.9741070999999998E-9</v>
      </c>
      <c r="BD1710" s="121">
        <v>3.823028E-13</v>
      </c>
      <c r="BE1710" s="121">
        <v>2.1670640000000001E-12</v>
      </c>
      <c r="BF1710" s="121">
        <v>0</v>
      </c>
      <c r="BG1710" s="121">
        <v>0</v>
      </c>
      <c r="BH1710" s="121">
        <v>3.0070273E-14</v>
      </c>
      <c r="BI1710" s="121">
        <v>2.6961343999999998E-16</v>
      </c>
      <c r="BJ1710" s="121">
        <v>9.6692771000000001E-17</v>
      </c>
      <c r="BK1710" s="121">
        <v>7.3632940000000001E-13</v>
      </c>
      <c r="BL1710" s="121">
        <v>1.7467783999999999E-11</v>
      </c>
      <c r="BM1710" s="121">
        <v>0</v>
      </c>
      <c r="BN1710" s="121">
        <v>1.1824164E-7</v>
      </c>
      <c r="BO1710" s="121">
        <v>2.9359423000000001E-3</v>
      </c>
      <c r="BP1710" s="121">
        <v>0</v>
      </c>
      <c r="BQ1710" s="121">
        <v>0</v>
      </c>
      <c r="BR1710" s="121">
        <v>0</v>
      </c>
      <c r="BT1710" s="71">
        <v>9.955905000000001E-7</v>
      </c>
      <c r="BU1710" s="71">
        <v>1.4940394E-8</v>
      </c>
      <c r="BV1710" s="71">
        <v>5.4333142E-7</v>
      </c>
      <c r="BW1710" s="71">
        <v>5.2733346000000003E-9</v>
      </c>
      <c r="BX1710" s="71">
        <v>1.8795169999999998E-8</v>
      </c>
      <c r="BY1710" s="71">
        <v>0</v>
      </c>
      <c r="BZ1710" s="71">
        <v>0</v>
      </c>
      <c r="CA1710" s="71">
        <v>0</v>
      </c>
      <c r="CB1710" s="71">
        <v>4.7593278000000001E-9</v>
      </c>
      <c r="CC1710" s="71">
        <v>3.6553346999999998E-8</v>
      </c>
      <c r="CD1710" s="71">
        <v>0</v>
      </c>
      <c r="CE1710" s="71">
        <v>0</v>
      </c>
      <c r="CF1710" s="71">
        <v>0</v>
      </c>
      <c r="CG1710" s="71">
        <v>1.2928251999999999E-8</v>
      </c>
      <c r="CH1710" s="71">
        <v>3.5900925000000002E-7</v>
      </c>
      <c r="CI1710" s="71">
        <v>1.9842607000000001E-17</v>
      </c>
      <c r="CJ1710" s="71">
        <v>0</v>
      </c>
      <c r="CL1710" s="186">
        <v>0</v>
      </c>
      <c r="CM1710" s="186">
        <v>1.9486360000000001E-2</v>
      </c>
      <c r="CN1710" s="187">
        <v>0</v>
      </c>
      <c r="CO1710" s="186">
        <v>1.0222E-5</v>
      </c>
      <c r="CP1710" s="186">
        <v>1.3573301000000001E-11</v>
      </c>
      <c r="CQ1710" s="186">
        <v>1.6090451E-9</v>
      </c>
      <c r="CR1710" s="186">
        <v>8.0544565999999998E-7</v>
      </c>
      <c r="CS1710" s="186">
        <v>2.4595390000000002E-4</v>
      </c>
      <c r="CT1710" s="186">
        <v>0</v>
      </c>
      <c r="CU1710" s="186">
        <v>0</v>
      </c>
    </row>
    <row r="1711" spans="1:99" ht="14.4">
      <c r="A1711" t="s">
        <v>2552</v>
      </c>
      <c r="B1711" s="92" t="s">
        <v>1478</v>
      </c>
      <c r="C1711" s="126" t="str">
        <f t="shared" si="440"/>
        <v>C.050.01.102</v>
      </c>
      <c r="D1711" s="11" t="s">
        <v>672</v>
      </c>
      <c r="E1711" s="130" t="s">
        <v>1479</v>
      </c>
      <c r="F1711" s="128" t="str">
        <f t="shared" si="441"/>
        <v>Train freight electric (tkm)</v>
      </c>
      <c r="G1711" s="131">
        <f t="shared" si="436"/>
        <v>1.8167010345999999E-3</v>
      </c>
      <c r="H1711" s="183">
        <f t="shared" si="437"/>
        <v>5.7564475300000001E-5</v>
      </c>
      <c r="I1711" s="183">
        <f t="shared" si="438"/>
        <v>1.19253501E-4</v>
      </c>
      <c r="J1711" s="184">
        <f t="shared" si="439"/>
        <v>2.8828365829999998E-4</v>
      </c>
      <c r="K1711" s="190">
        <v>1.3515993999999999E-3</v>
      </c>
      <c r="L1711" s="188">
        <v>6.4971949999999997E-5</v>
      </c>
      <c r="M1711" s="188">
        <v>5.4281550999999998E-5</v>
      </c>
      <c r="N1711" s="188">
        <v>4.9834331999999999E-5</v>
      </c>
      <c r="O1711" s="188">
        <v>7.7301432999999998E-6</v>
      </c>
      <c r="P1711" s="188">
        <v>0</v>
      </c>
      <c r="Q1711" s="188">
        <v>0</v>
      </c>
      <c r="R1711" s="188">
        <v>0</v>
      </c>
      <c r="S1711" s="188">
        <v>5.8958683000000004E-6</v>
      </c>
      <c r="T1711" s="188">
        <v>0</v>
      </c>
      <c r="U1711" s="188">
        <v>2.8238778999999998E-4</v>
      </c>
      <c r="V1711" s="188">
        <v>0</v>
      </c>
      <c r="W1711" s="146">
        <v>0</v>
      </c>
      <c r="X1711" s="146">
        <v>0</v>
      </c>
      <c r="Z1711" s="157">
        <f t="shared" si="445"/>
        <v>9.0106626666666672E-3</v>
      </c>
      <c r="AB1711" s="131">
        <f t="shared" si="431"/>
        <v>1.3515993999999999E-3</v>
      </c>
      <c r="AC1711" s="131">
        <f t="shared" si="432"/>
        <v>1.7681797629999998E-4</v>
      </c>
      <c r="AD1711" s="131">
        <f t="shared" si="433"/>
        <v>1.19253501E-4</v>
      </c>
      <c r="AE1711" s="131">
        <f t="shared" si="434"/>
        <v>1.19253501E-4</v>
      </c>
      <c r="AF1711" s="131">
        <f t="shared" si="435"/>
        <v>2.8828365829999998E-4</v>
      </c>
      <c r="AH1711">
        <v>0.17198263999999999</v>
      </c>
      <c r="AI1711" s="71">
        <v>0.10167198</v>
      </c>
      <c r="AJ1711" s="71">
        <v>3.9123494000000002E-2</v>
      </c>
      <c r="AK1711" s="71">
        <v>0</v>
      </c>
      <c r="AL1711" s="71">
        <v>7.4930748999999996E-3</v>
      </c>
      <c r="AM1711" s="71">
        <v>1.5864757E-2</v>
      </c>
      <c r="AN1711" s="71">
        <v>7.8293358999999996E-3</v>
      </c>
      <c r="AP1711" s="129">
        <v>1.7162676E-4</v>
      </c>
      <c r="AQ1711" s="129">
        <v>1.6120279000000001E-4</v>
      </c>
      <c r="AR1711" s="129">
        <v>7.2763389000000002E-6</v>
      </c>
      <c r="AS1711" s="129">
        <v>3.1476309E-6</v>
      </c>
      <c r="AT1711" s="172">
        <f t="shared" si="442"/>
        <v>9.6644361298000002E-9</v>
      </c>
      <c r="AU1711" s="172">
        <f t="shared" si="443"/>
        <v>2.690953775567E-11</v>
      </c>
      <c r="AV1711" s="185">
        <f t="shared" si="444"/>
        <v>4.4084466179999997E-4</v>
      </c>
      <c r="AW1711" s="121">
        <v>8.3618947000000002E-9</v>
      </c>
      <c r="AX1711" s="121">
        <v>2.5229855E-11</v>
      </c>
      <c r="AY1711" s="121">
        <v>6.8931567000000002E-16</v>
      </c>
      <c r="AZ1711" s="121">
        <v>0</v>
      </c>
      <c r="BA1711" s="121">
        <v>0</v>
      </c>
      <c r="BB1711" s="121">
        <v>1.3354298E-12</v>
      </c>
      <c r="BC1711" s="121">
        <v>1.3012060000000001E-9</v>
      </c>
      <c r="BD1711" s="121">
        <v>3.0454314E-13</v>
      </c>
      <c r="BE1711" s="121">
        <v>1.3744503E-12</v>
      </c>
      <c r="BF1711" s="121">
        <v>0</v>
      </c>
      <c r="BG1711" s="121">
        <v>0</v>
      </c>
      <c r="BH1711" s="121">
        <v>0</v>
      </c>
      <c r="BI1711" s="121">
        <v>0</v>
      </c>
      <c r="BJ1711" s="121">
        <v>0</v>
      </c>
      <c r="BK1711" s="121">
        <v>0</v>
      </c>
      <c r="BL1711" s="121">
        <v>0</v>
      </c>
      <c r="BM1711" s="121">
        <v>0</v>
      </c>
      <c r="BN1711" s="121">
        <v>6.3331179999999996E-7</v>
      </c>
      <c r="BO1711" s="121">
        <v>4.4021134999999999E-4</v>
      </c>
      <c r="BP1711" s="121">
        <v>0</v>
      </c>
      <c r="BQ1711" s="121">
        <v>0</v>
      </c>
      <c r="BR1711" s="121">
        <v>0</v>
      </c>
      <c r="BT1711" s="71">
        <v>4.5645948000000002E-7</v>
      </c>
      <c r="BU1711" s="71">
        <v>9.4758753999999999E-9</v>
      </c>
      <c r="BV1711" s="71">
        <v>2.5124118000000001E-7</v>
      </c>
      <c r="BW1711" s="71">
        <v>2.3725486E-11</v>
      </c>
      <c r="BX1711" s="71">
        <v>1.4724702E-8</v>
      </c>
      <c r="BY1711" s="71">
        <v>0</v>
      </c>
      <c r="BZ1711" s="71">
        <v>0</v>
      </c>
      <c r="CA1711" s="71">
        <v>0</v>
      </c>
      <c r="CB1711" s="71">
        <v>0</v>
      </c>
      <c r="CC1711" s="71">
        <v>7.2374996000000006E-11</v>
      </c>
      <c r="CD1711" s="71">
        <v>0</v>
      </c>
      <c r="CE1711" s="71">
        <v>0</v>
      </c>
      <c r="CF1711" s="71">
        <v>0</v>
      </c>
      <c r="CG1711" s="71">
        <v>1.0141211999999999E-8</v>
      </c>
      <c r="CH1711" s="71">
        <v>1.7078041E-7</v>
      </c>
      <c r="CI1711" s="71">
        <v>7.4766927000000007E-15</v>
      </c>
      <c r="CJ1711" s="71">
        <v>0</v>
      </c>
      <c r="CL1711" s="186">
        <v>0</v>
      </c>
      <c r="CM1711" s="186">
        <v>9.0106623999999993E-3</v>
      </c>
      <c r="CN1711" s="187">
        <v>0</v>
      </c>
      <c r="CO1711" s="186">
        <v>6.4832558999999999E-6</v>
      </c>
      <c r="CP1711" s="186">
        <v>0</v>
      </c>
      <c r="CQ1711" s="186">
        <v>0</v>
      </c>
      <c r="CR1711" s="186">
        <v>5.8897056000000003E-7</v>
      </c>
      <c r="CS1711" s="186">
        <v>0</v>
      </c>
      <c r="CT1711" s="186">
        <v>0</v>
      </c>
      <c r="CU1711" s="186">
        <v>0</v>
      </c>
    </row>
    <row r="1712" spans="1:99" ht="14.4">
      <c r="A1712" t="s">
        <v>2054</v>
      </c>
      <c r="B1712" s="92" t="s">
        <v>1478</v>
      </c>
      <c r="C1712" s="126" t="str">
        <f t="shared" si="440"/>
        <v>C.050.01.103</v>
      </c>
      <c r="D1712" s="11" t="s">
        <v>672</v>
      </c>
      <c r="E1712" s="130" t="s">
        <v>2016</v>
      </c>
      <c r="F1712" s="128" t="str">
        <f t="shared" si="441"/>
        <v>Passenger-kilometer per train</v>
      </c>
      <c r="G1712" s="131">
        <f t="shared" si="436"/>
        <v>8.1751545019999993E-3</v>
      </c>
      <c r="H1712" s="183">
        <f t="shared" si="437"/>
        <v>2.59040145E-4</v>
      </c>
      <c r="I1712" s="183">
        <f t="shared" si="438"/>
        <v>5.3664074999999994E-4</v>
      </c>
      <c r="J1712" s="184">
        <f t="shared" si="439"/>
        <v>1.2972765070000001E-3</v>
      </c>
      <c r="K1712" s="183">
        <v>6.0821970999999997E-3</v>
      </c>
      <c r="L1712" s="146">
        <v>2.9237376999999997E-4</v>
      </c>
      <c r="M1712" s="146">
        <v>2.4426698000000002E-4</v>
      </c>
      <c r="N1712" s="146">
        <v>2.2425449999999999E-4</v>
      </c>
      <c r="O1712" s="188">
        <v>3.4785644999999998E-5</v>
      </c>
      <c r="P1712" s="188">
        <v>0</v>
      </c>
      <c r="Q1712" s="188">
        <v>0</v>
      </c>
      <c r="R1712" s="188">
        <v>0</v>
      </c>
      <c r="S1712" s="188">
        <v>2.6531407000000001E-5</v>
      </c>
      <c r="T1712" s="146">
        <v>0</v>
      </c>
      <c r="U1712" s="188">
        <v>1.2707451E-3</v>
      </c>
      <c r="V1712" s="188">
        <v>0</v>
      </c>
      <c r="W1712" s="146">
        <v>0</v>
      </c>
      <c r="X1712" s="146">
        <v>0</v>
      </c>
      <c r="Z1712" s="157">
        <f t="shared" si="445"/>
        <v>4.0547980666666664E-2</v>
      </c>
      <c r="AB1712" s="131">
        <f t="shared" si="431"/>
        <v>6.0821970999999997E-3</v>
      </c>
      <c r="AC1712" s="131">
        <f t="shared" si="432"/>
        <v>7.9568089499999989E-4</v>
      </c>
      <c r="AD1712" s="131">
        <f t="shared" si="433"/>
        <v>5.3664074999999994E-4</v>
      </c>
      <c r="AE1712" s="131">
        <f t="shared" si="434"/>
        <v>5.3664074999999994E-4</v>
      </c>
      <c r="AF1712" s="131">
        <f t="shared" si="435"/>
        <v>1.2972765070000001E-3</v>
      </c>
      <c r="AH1712">
        <v>0.77392189</v>
      </c>
      <c r="AI1712" s="71">
        <v>0.45752390999999998</v>
      </c>
      <c r="AJ1712" s="71">
        <v>0.17605572</v>
      </c>
      <c r="AK1712" s="71">
        <v>0</v>
      </c>
      <c r="AL1712" s="71">
        <v>3.3718837000000002E-2</v>
      </c>
      <c r="AM1712" s="71">
        <v>7.1391408000000003E-2</v>
      </c>
      <c r="AN1712" s="71">
        <v>3.5232012E-2</v>
      </c>
      <c r="AP1712" s="129">
        <v>7.7232044000000004E-4</v>
      </c>
      <c r="AQ1712" s="129">
        <v>7.2541257000000004E-4</v>
      </c>
      <c r="AR1712" s="129">
        <v>3.2743524999999998E-5</v>
      </c>
      <c r="AS1712" s="129">
        <v>1.4164338999999999E-5</v>
      </c>
      <c r="AT1712" s="172">
        <f t="shared" si="442"/>
        <v>4.34899622342E-8</v>
      </c>
      <c r="AU1712" s="172">
        <f t="shared" si="443"/>
        <v>1.210929222205E-10</v>
      </c>
      <c r="AV1712" s="185">
        <f t="shared" si="444"/>
        <v>1.9838010030999997E-3</v>
      </c>
      <c r="AW1712" s="121">
        <v>3.7628526E-8</v>
      </c>
      <c r="AX1712" s="121">
        <v>1.1353435E-10</v>
      </c>
      <c r="AY1712" s="121">
        <v>3.1019205E-15</v>
      </c>
      <c r="AZ1712" s="121">
        <v>0</v>
      </c>
      <c r="BA1712" s="121">
        <v>0</v>
      </c>
      <c r="BB1712" s="121">
        <v>6.0094342000000002E-12</v>
      </c>
      <c r="BC1712" s="121">
        <v>5.8554267999999997E-9</v>
      </c>
      <c r="BD1712" s="121">
        <v>1.3704440999999999E-12</v>
      </c>
      <c r="BE1712" s="121">
        <v>6.1850261999999998E-12</v>
      </c>
      <c r="BF1712" s="121">
        <v>0</v>
      </c>
      <c r="BG1712" s="121">
        <v>0</v>
      </c>
      <c r="BH1712" s="121">
        <v>0</v>
      </c>
      <c r="BI1712" s="121">
        <v>0</v>
      </c>
      <c r="BJ1712" s="121">
        <v>0</v>
      </c>
      <c r="BK1712" s="121">
        <v>0</v>
      </c>
      <c r="BL1712" s="121">
        <v>0</v>
      </c>
      <c r="BM1712" s="121">
        <v>0</v>
      </c>
      <c r="BN1712" s="121">
        <v>2.8499030999999998E-6</v>
      </c>
      <c r="BO1712" s="121">
        <v>1.9809510999999999E-3</v>
      </c>
      <c r="BP1712" s="121">
        <v>0</v>
      </c>
      <c r="BQ1712" s="121">
        <v>0</v>
      </c>
      <c r="BR1712" s="121">
        <v>0</v>
      </c>
      <c r="BT1712" s="71">
        <v>2.0540677000000001E-6</v>
      </c>
      <c r="BU1712" s="71">
        <v>4.2641439000000002E-8</v>
      </c>
      <c r="BV1712" s="71">
        <v>1.1305853000000001E-6</v>
      </c>
      <c r="BW1712" s="71">
        <v>1.0676468999999999E-10</v>
      </c>
      <c r="BX1712" s="71">
        <v>6.6261159999999998E-8</v>
      </c>
      <c r="BY1712" s="71">
        <v>0</v>
      </c>
      <c r="BZ1712" s="71">
        <v>0</v>
      </c>
      <c r="CA1712" s="71">
        <v>0</v>
      </c>
      <c r="CB1712" s="71">
        <v>0</v>
      </c>
      <c r="CC1712" s="71">
        <v>3.2568747999999998E-10</v>
      </c>
      <c r="CD1712" s="71">
        <v>0</v>
      </c>
      <c r="CE1712" s="71">
        <v>0</v>
      </c>
      <c r="CF1712" s="71">
        <v>0</v>
      </c>
      <c r="CG1712" s="71">
        <v>4.5635455000000001E-8</v>
      </c>
      <c r="CH1712" s="71">
        <v>7.6851184E-7</v>
      </c>
      <c r="CI1712" s="71">
        <v>3.3645117000000002E-14</v>
      </c>
      <c r="CJ1712" s="71">
        <v>0</v>
      </c>
      <c r="CL1712" s="186">
        <v>0</v>
      </c>
      <c r="CM1712" s="186">
        <v>4.0547980999999997E-2</v>
      </c>
      <c r="CN1712" s="187">
        <v>0</v>
      </c>
      <c r="CO1712" s="186">
        <v>2.9174651999999999E-5</v>
      </c>
      <c r="CP1712" s="186">
        <v>0</v>
      </c>
      <c r="CQ1712" s="186">
        <v>0</v>
      </c>
      <c r="CR1712" s="186">
        <v>2.6503674999999999E-6</v>
      </c>
      <c r="CS1712" s="186">
        <v>0</v>
      </c>
      <c r="CT1712" s="186">
        <v>0</v>
      </c>
      <c r="CU1712" s="186">
        <v>0</v>
      </c>
    </row>
    <row r="1713" spans="1:99" ht="14.4">
      <c r="B1713" s="92"/>
      <c r="C1713" s="126"/>
      <c r="D1713" s="1" t="s">
        <v>2760</v>
      </c>
      <c r="E1713" s="130"/>
      <c r="J1713" s="158"/>
      <c r="O1713" s="4"/>
      <c r="P1713" s="4"/>
      <c r="Q1713" s="4"/>
      <c r="R1713" s="4"/>
      <c r="S1713" s="4"/>
      <c r="U1713" s="4"/>
      <c r="V1713" s="4"/>
      <c r="AT1713" s="4"/>
      <c r="AU1713" s="4"/>
      <c r="AV1713" s="16"/>
      <c r="CN1713" s="97"/>
    </row>
    <row r="1714" spans="1:99" ht="14.4">
      <c r="A1714" t="s">
        <v>3744</v>
      </c>
      <c r="B1714" s="92" t="s">
        <v>1478</v>
      </c>
      <c r="C1714" s="126" t="str">
        <f t="shared" si="440"/>
        <v>C.060.01.103</v>
      </c>
      <c r="D1714" s="11" t="s">
        <v>2760</v>
      </c>
      <c r="E1714" s="130" t="s">
        <v>1479</v>
      </c>
      <c r="F1714" s="128" t="str">
        <f t="shared" si="441"/>
        <v>Tractor (240 pk) - B7 diesel</v>
      </c>
      <c r="G1714" s="131">
        <f t="shared" si="436"/>
        <v>5.6514917249999998E-2</v>
      </c>
      <c r="H1714" s="183">
        <f t="shared" si="437"/>
        <v>1.4082338600000001E-3</v>
      </c>
      <c r="I1714" s="183">
        <f t="shared" si="438"/>
        <v>2.95900983E-3</v>
      </c>
      <c r="J1714" s="184">
        <f t="shared" si="439"/>
        <v>1.9006373560000001E-2</v>
      </c>
      <c r="K1714" s="183">
        <v>3.3141299999999999E-2</v>
      </c>
      <c r="L1714" s="188">
        <v>1.1614919E-3</v>
      </c>
      <c r="M1714" s="188">
        <v>1.1815981999999999E-3</v>
      </c>
      <c r="N1714" s="188">
        <v>7.0930799999999997E-4</v>
      </c>
      <c r="O1714" s="188">
        <v>8.2188960000000006E-5</v>
      </c>
      <c r="P1714" s="188">
        <v>1.82561E-5</v>
      </c>
      <c r="Q1714" s="188">
        <v>5.9848080000000003E-4</v>
      </c>
      <c r="R1714" s="188">
        <v>5.0654246000000002E-4</v>
      </c>
      <c r="S1714" s="188">
        <v>1.5979559999999999E-5</v>
      </c>
      <c r="T1714" s="188">
        <v>0</v>
      </c>
      <c r="U1714" s="188">
        <v>1.8990394000000001E-2</v>
      </c>
      <c r="V1714" s="188">
        <v>1.0937727E-4</v>
      </c>
      <c r="W1714" s="188">
        <v>0</v>
      </c>
      <c r="X1714" s="146">
        <v>0</v>
      </c>
      <c r="Z1714" s="157">
        <f t="shared" si="445"/>
        <v>0.220942</v>
      </c>
      <c r="AB1714" s="131">
        <f t="shared" si="431"/>
        <v>3.3141299999999999E-2</v>
      </c>
      <c r="AC1714" s="131">
        <f t="shared" si="432"/>
        <v>4.25786642E-3</v>
      </c>
      <c r="AD1714" s="131">
        <f t="shared" si="433"/>
        <v>2.8496325599999999E-3</v>
      </c>
      <c r="AE1714" s="131">
        <f t="shared" si="434"/>
        <v>2.95900983E-3</v>
      </c>
      <c r="AF1714" s="131">
        <f t="shared" si="435"/>
        <v>1.9006373560000001E-2</v>
      </c>
      <c r="AH1714">
        <v>3.43438</v>
      </c>
      <c r="AI1714" s="71">
        <v>3.3288565000000001</v>
      </c>
      <c r="AJ1714" s="71">
        <v>9.9868773000000004E-3</v>
      </c>
      <c r="AK1714" s="71">
        <v>0</v>
      </c>
      <c r="AL1714" s="71">
        <v>0</v>
      </c>
      <c r="AM1714" s="71">
        <v>9.2855505000000005E-2</v>
      </c>
      <c r="AN1714" s="71">
        <v>2.6811564999999998E-3</v>
      </c>
      <c r="AP1714" s="129">
        <v>4.2099618000000002E-3</v>
      </c>
      <c r="AQ1714" s="129">
        <v>3.7970782999999998E-3</v>
      </c>
      <c r="AR1714" s="129">
        <v>1.7519353E-4</v>
      </c>
      <c r="AS1714" s="129">
        <v>2.3768992999999999E-4</v>
      </c>
      <c r="AT1714" s="172">
        <f t="shared" si="442"/>
        <v>2.2764258911619999E-7</v>
      </c>
      <c r="AU1714" s="172">
        <f t="shared" si="443"/>
        <v>6.479050608191001E-10</v>
      </c>
      <c r="AV1714" s="185">
        <f t="shared" si="444"/>
        <v>3.3289905657999996E-2</v>
      </c>
      <c r="AW1714" s="121">
        <v>2.0503418E-7</v>
      </c>
      <c r="AX1714" s="121">
        <v>6.1863760000000001E-10</v>
      </c>
      <c r="AY1714" s="121">
        <v>1.6902063E-14</v>
      </c>
      <c r="AZ1714" s="121">
        <v>0</v>
      </c>
      <c r="BA1714" s="121">
        <v>0</v>
      </c>
      <c r="BB1714" s="121">
        <v>1.9007600000000002E-11</v>
      </c>
      <c r="BC1714" s="121">
        <v>2.2382997999999999E-8</v>
      </c>
      <c r="BD1714" s="121">
        <v>4.3346599999999996E-12</v>
      </c>
      <c r="BE1714" s="121">
        <v>2.4570799999999999E-11</v>
      </c>
      <c r="BF1714" s="121">
        <v>0</v>
      </c>
      <c r="BG1714" s="121">
        <v>0</v>
      </c>
      <c r="BH1714" s="121">
        <v>3.4094547E-13</v>
      </c>
      <c r="BI1714" s="121">
        <v>3.0569553999999999E-15</v>
      </c>
      <c r="BJ1714" s="121">
        <v>1.0963307000000001E-15</v>
      </c>
      <c r="BK1714" s="121">
        <v>8.3487161999999994E-12</v>
      </c>
      <c r="BL1714" s="121">
        <v>1.9805480000000001E-10</v>
      </c>
      <c r="BM1714" s="121">
        <v>0</v>
      </c>
      <c r="BN1714" s="121">
        <v>1.340658E-6</v>
      </c>
      <c r="BO1714" s="121">
        <v>3.3288564999999999E-2</v>
      </c>
      <c r="BP1714" s="121">
        <v>0</v>
      </c>
      <c r="BQ1714" s="121">
        <v>0</v>
      </c>
      <c r="BR1714" s="121">
        <v>0</v>
      </c>
      <c r="BT1714" s="71">
        <v>1.1288294E-5</v>
      </c>
      <c r="BU1714" s="71">
        <v>1.6939852E-7</v>
      </c>
      <c r="BV1714" s="71">
        <v>6.1604492000000001E-6</v>
      </c>
      <c r="BW1714" s="71">
        <v>5.9790597000000003E-8</v>
      </c>
      <c r="BX1714" s="71">
        <v>2.1310509000000001E-7</v>
      </c>
      <c r="BY1714" s="71">
        <v>0</v>
      </c>
      <c r="BZ1714" s="71">
        <v>0</v>
      </c>
      <c r="CA1714" s="71">
        <v>0</v>
      </c>
      <c r="CB1714" s="71">
        <v>5.3962638000000002E-8</v>
      </c>
      <c r="CC1714" s="71">
        <v>4.1445245E-7</v>
      </c>
      <c r="CD1714" s="71">
        <v>0</v>
      </c>
      <c r="CE1714" s="71">
        <v>0</v>
      </c>
      <c r="CF1714" s="71">
        <v>0</v>
      </c>
      <c r="CG1714" s="71">
        <v>1.4658427000000001E-7</v>
      </c>
      <c r="CH1714" s="71">
        <v>4.0705509999999997E-6</v>
      </c>
      <c r="CI1714" s="71">
        <v>2.2498122999999999E-16</v>
      </c>
      <c r="CJ1714" s="71">
        <v>0</v>
      </c>
      <c r="CL1714" s="186">
        <v>0</v>
      </c>
      <c r="CM1714" s="186">
        <v>0.220942</v>
      </c>
      <c r="CN1714" s="187">
        <v>0</v>
      </c>
      <c r="CO1714" s="186">
        <v>1.159E-4</v>
      </c>
      <c r="CP1714" s="186">
        <v>1.5389802E-10</v>
      </c>
      <c r="CQ1714" s="186">
        <v>1.824382E-8</v>
      </c>
      <c r="CR1714" s="186">
        <v>9.1323764999999999E-6</v>
      </c>
      <c r="CS1714" s="186">
        <v>2.7886967E-3</v>
      </c>
      <c r="CT1714" s="186">
        <v>0</v>
      </c>
      <c r="CU1714" s="186">
        <v>0</v>
      </c>
    </row>
    <row r="1715" spans="1:99" ht="14.4">
      <c r="A1715" t="s">
        <v>2553</v>
      </c>
      <c r="B1715" s="92" t="s">
        <v>1478</v>
      </c>
      <c r="C1715" s="126" t="str">
        <f t="shared" si="440"/>
        <v>C.060.01.104</v>
      </c>
      <c r="D1715" s="11" t="s">
        <v>2760</v>
      </c>
      <c r="E1715" s="130" t="s">
        <v>2018</v>
      </c>
      <c r="F1715" s="128" t="str">
        <f t="shared" si="441"/>
        <v>Truck +trailer  Euro 6 - B7 diesel (output per meter)</v>
      </c>
      <c r="G1715" s="131">
        <f t="shared" si="436"/>
        <v>3.0514164068697324E-4</v>
      </c>
      <c r="H1715" s="183">
        <f t="shared" si="437"/>
        <v>3.2653814204999999E-5</v>
      </c>
      <c r="I1715" s="183">
        <f t="shared" si="438"/>
        <v>4.2780667610000004E-5</v>
      </c>
      <c r="J1715" s="184">
        <f t="shared" si="439"/>
        <v>7.4886328871973248E-5</v>
      </c>
      <c r="K1715" s="183">
        <v>1.5482083E-4</v>
      </c>
      <c r="L1715" s="188">
        <v>8.445529E-6</v>
      </c>
      <c r="M1715" s="188">
        <v>1.5912864E-5</v>
      </c>
      <c r="N1715" s="188">
        <v>1.3546207999999999E-5</v>
      </c>
      <c r="O1715" s="188">
        <v>1.6702960999999999E-5</v>
      </c>
      <c r="P1715" s="188">
        <v>8.3680805000000001E-8</v>
      </c>
      <c r="Q1715" s="188">
        <v>2.3209643999999999E-6</v>
      </c>
      <c r="R1715" s="188">
        <v>2.1668275999999999E-6</v>
      </c>
      <c r="S1715" s="188">
        <v>1.3398866E-6</v>
      </c>
      <c r="T1715" s="188">
        <v>1.5835339000000001E-5</v>
      </c>
      <c r="U1715" s="188">
        <v>7.3517170000000006E-5</v>
      </c>
      <c r="V1715" s="188">
        <v>4.2010801E-7</v>
      </c>
      <c r="W1715" s="188">
        <v>2.9272002E-8</v>
      </c>
      <c r="X1715" s="146">
        <v>2.6997325000000002E-13</v>
      </c>
      <c r="Z1715" s="157">
        <f t="shared" si="445"/>
        <v>1.0321388666666668E-3</v>
      </c>
      <c r="AB1715" s="131">
        <f t="shared" ref="AB1715:AB1816" si="446">K1715</f>
        <v>1.5482083E-4</v>
      </c>
      <c r="AC1715" s="131">
        <f t="shared" ref="AC1715:AC1816" si="447">L1715+M1715+N1715+O1715+P1715+Q1715+R1715</f>
        <v>5.9179034804999998E-5</v>
      </c>
      <c r="AD1715" s="131">
        <f t="shared" ref="AD1715:AD1816" si="448">L1715+M1715+R1715+W1715</f>
        <v>2.6554492602000003E-5</v>
      </c>
      <c r="AE1715" s="131">
        <f t="shared" ref="AE1715:AE1816" si="449">V1715+L1715+M1715+R1715+T1715</f>
        <v>4.2780667610000004E-5</v>
      </c>
      <c r="AF1715" s="131">
        <f t="shared" ref="AF1715:AF1816" si="450">S1715+U1715+X1715</f>
        <v>7.4857056869973254E-5</v>
      </c>
      <c r="AH1715">
        <v>1.7660325000000001E-2</v>
      </c>
      <c r="AI1715" s="71">
        <v>1.6452234999999999E-2</v>
      </c>
      <c r="AJ1715" s="71">
        <v>1.1111114E-4</v>
      </c>
      <c r="AK1715" s="71">
        <v>0</v>
      </c>
      <c r="AL1715" s="71">
        <v>6.9807663999999999E-4</v>
      </c>
      <c r="AM1715" s="71">
        <v>3.7136257999999999E-4</v>
      </c>
      <c r="AN1715" s="71">
        <v>2.7540297E-5</v>
      </c>
      <c r="AP1715" s="129">
        <v>2.2265615999999999E-5</v>
      </c>
      <c r="AQ1715" s="129">
        <v>2.0187290000000002E-5</v>
      </c>
      <c r="AR1715" s="129">
        <v>9.1132643000000002E-7</v>
      </c>
      <c r="AS1715" s="129">
        <v>1.1669986E-6</v>
      </c>
      <c r="AT1715" s="172">
        <f t="shared" si="442"/>
        <v>1.2102692171840001E-9</v>
      </c>
      <c r="AU1715" s="172">
        <f t="shared" si="443"/>
        <v>3.3702900620659206E-12</v>
      </c>
      <c r="AV1715" s="185">
        <f t="shared" si="444"/>
        <v>1.6344517996999999E-4</v>
      </c>
      <c r="AW1715" s="121">
        <v>9.5805206999999993E-10</v>
      </c>
      <c r="AX1715" s="121">
        <v>2.8906656000000001E-12</v>
      </c>
      <c r="AY1715" s="121">
        <v>7.8977084000000003E-17</v>
      </c>
      <c r="AZ1715" s="121">
        <v>3.8144563000000001E-14</v>
      </c>
      <c r="BA1715" s="121">
        <v>0</v>
      </c>
      <c r="BB1715" s="121">
        <v>1.3497082999999999E-12</v>
      </c>
      <c r="BC1715" s="121">
        <v>2.4972206000000002E-10</v>
      </c>
      <c r="BD1715" s="121">
        <v>2.0396068E-13</v>
      </c>
      <c r="BE1715" s="121">
        <v>2.7376062999999999E-13</v>
      </c>
      <c r="BF1715" s="121">
        <v>4.3583581000000001E-16</v>
      </c>
      <c r="BG1715" s="121">
        <v>6.4732631999999997E-18</v>
      </c>
      <c r="BH1715" s="121">
        <v>1.3224327E-15</v>
      </c>
      <c r="BI1715" s="121">
        <v>4.8169177999999999E-17</v>
      </c>
      <c r="BJ1715" s="121">
        <v>1.1263665999999999E-17</v>
      </c>
      <c r="BK1715" s="121">
        <v>6.1467620999999995E-14</v>
      </c>
      <c r="BL1715" s="121">
        <v>1.0457667E-12</v>
      </c>
      <c r="BM1715" s="121">
        <v>3.6472038000000002E-22</v>
      </c>
      <c r="BN1715" s="121">
        <v>1.1123997000000001E-7</v>
      </c>
      <c r="BO1715" s="121">
        <v>1.6333394E-4</v>
      </c>
      <c r="BP1715" s="121">
        <v>0</v>
      </c>
      <c r="BQ1715" s="121">
        <v>0</v>
      </c>
      <c r="BR1715" s="121">
        <v>0</v>
      </c>
      <c r="BT1715" s="71">
        <v>6.0011525999999996E-8</v>
      </c>
      <c r="BU1715" s="71">
        <v>2.2835783E-9</v>
      </c>
      <c r="BV1715" s="71">
        <v>2.8778770999999999E-8</v>
      </c>
      <c r="BW1715" s="71">
        <v>2.5682246999999999E-10</v>
      </c>
      <c r="BX1715" s="71">
        <v>1.8630607999999998E-9</v>
      </c>
      <c r="BY1715" s="71">
        <v>7.8511010000000002E-10</v>
      </c>
      <c r="BZ1715" s="71">
        <v>1.0711176E-11</v>
      </c>
      <c r="CA1715" s="71">
        <v>1.1824471000000001E-9</v>
      </c>
      <c r="CB1715" s="71">
        <v>2.2663494000000001E-10</v>
      </c>
      <c r="CC1715" s="71">
        <v>1.6166722E-9</v>
      </c>
      <c r="CD1715" s="71">
        <v>0</v>
      </c>
      <c r="CE1715" s="71">
        <v>8.0653259999999996E-19</v>
      </c>
      <c r="CF1715" s="71">
        <v>6.6038574999999996E-15</v>
      </c>
      <c r="CG1715" s="71">
        <v>2.6667906999999999E-9</v>
      </c>
      <c r="CH1715" s="71">
        <v>2.0192319999999999E-8</v>
      </c>
      <c r="CI1715" s="71">
        <v>1.4860099999999999E-10</v>
      </c>
      <c r="CJ1715" s="71">
        <v>0</v>
      </c>
      <c r="CL1715" s="186">
        <v>5.5895951E-15</v>
      </c>
      <c r="CM1715" s="186">
        <v>1.0322414000000001E-3</v>
      </c>
      <c r="CN1715" s="187">
        <v>3.2533873000000003E-5</v>
      </c>
      <c r="CO1715" s="186">
        <v>1.7410626E-6</v>
      </c>
      <c r="CP1715" s="186">
        <v>6.0623163999999999E-13</v>
      </c>
      <c r="CQ1715" s="186">
        <v>7.0921675999999997E-11</v>
      </c>
      <c r="CR1715" s="186">
        <v>7.4991759E-8</v>
      </c>
      <c r="CS1715" s="186">
        <v>2.639581E-5</v>
      </c>
      <c r="CT1715" s="186">
        <v>2.9202633000000001E-10</v>
      </c>
      <c r="CU1715" s="186">
        <v>2.7618637E-7</v>
      </c>
    </row>
    <row r="1716" spans="1:99" ht="14.4">
      <c r="A1716" t="s">
        <v>3745</v>
      </c>
      <c r="B1716" s="92" t="s">
        <v>1478</v>
      </c>
      <c r="C1716" s="126" t="str">
        <f t="shared" si="440"/>
        <v>C.060.01.105</v>
      </c>
      <c r="D1716" s="11" t="s">
        <v>2760</v>
      </c>
      <c r="E1716" s="130" t="s">
        <v>1479</v>
      </c>
      <c r="F1716" s="128" t="str">
        <f t="shared" si="441"/>
        <v>Truck+container 28 tonne net B7(min weight/volume ratio 0.41 t/m3) (tkm)</v>
      </c>
      <c r="G1716" s="131">
        <f t="shared" si="436"/>
        <v>2.1795831708983804E-2</v>
      </c>
      <c r="H1716" s="183">
        <f t="shared" si="437"/>
        <v>2.3324152603999997E-3</v>
      </c>
      <c r="I1716" s="183">
        <f t="shared" si="438"/>
        <v>3.0557618850000001E-3</v>
      </c>
      <c r="J1716" s="184">
        <f t="shared" si="439"/>
        <v>5.3490235635838034E-3</v>
      </c>
      <c r="K1716" s="183">
        <v>1.1058630999999999E-2</v>
      </c>
      <c r="L1716" s="146">
        <v>6.0325207000000002E-4</v>
      </c>
      <c r="M1716" s="146">
        <v>1.1366331E-3</v>
      </c>
      <c r="N1716" s="146">
        <v>9.6758629000000002E-4</v>
      </c>
      <c r="O1716" s="188">
        <v>1.1930686E-3</v>
      </c>
      <c r="P1716" s="188">
        <v>5.9772003999999999E-6</v>
      </c>
      <c r="Q1716" s="188">
        <v>1.6578316999999999E-4</v>
      </c>
      <c r="R1716" s="188">
        <v>1.547734E-4</v>
      </c>
      <c r="S1716" s="188">
        <v>9.5706187000000006E-5</v>
      </c>
      <c r="T1716" s="146">
        <v>1.1310955999999999E-3</v>
      </c>
      <c r="U1716" s="188">
        <v>5.2512265000000001E-3</v>
      </c>
      <c r="V1716" s="188">
        <v>3.0007714999999998E-5</v>
      </c>
      <c r="W1716" s="188">
        <v>2.0908572999999999E-6</v>
      </c>
      <c r="X1716" s="146">
        <v>1.9283803999999999E-11</v>
      </c>
      <c r="Z1716" s="157">
        <f t="shared" si="445"/>
        <v>7.3724206666666667E-2</v>
      </c>
      <c r="AB1716" s="131">
        <f t="shared" si="446"/>
        <v>1.1058630999999999E-2</v>
      </c>
      <c r="AC1716" s="131">
        <f t="shared" si="447"/>
        <v>4.2270738304000001E-3</v>
      </c>
      <c r="AD1716" s="131">
        <f t="shared" si="448"/>
        <v>1.8967494272999999E-3</v>
      </c>
      <c r="AE1716" s="131">
        <f t="shared" si="449"/>
        <v>3.0557618850000001E-3</v>
      </c>
      <c r="AF1716" s="131">
        <f t="shared" si="450"/>
        <v>5.3469327062838036E-3</v>
      </c>
      <c r="AH1716">
        <v>1.2614517999999999</v>
      </c>
      <c r="AI1716" s="71">
        <v>1.1751596</v>
      </c>
      <c r="AJ1716" s="71">
        <v>7.9365098999999995E-3</v>
      </c>
      <c r="AK1716" s="71">
        <v>0</v>
      </c>
      <c r="AL1716" s="71">
        <v>4.9862616999999998E-2</v>
      </c>
      <c r="AM1716" s="71">
        <v>2.6525898999999999E-2</v>
      </c>
      <c r="AN1716" s="71">
        <v>1.9671641E-3</v>
      </c>
      <c r="AP1716" s="129">
        <v>1.5904011E-3</v>
      </c>
      <c r="AQ1716" s="129">
        <v>1.4419493E-3</v>
      </c>
      <c r="AR1716" s="129">
        <v>6.5094745000000002E-5</v>
      </c>
      <c r="AS1716" s="129">
        <v>8.3357042999999999E-5</v>
      </c>
      <c r="AT1716" s="172">
        <f t="shared" si="442"/>
        <v>8.6447801510999996E-8</v>
      </c>
      <c r="AU1716" s="172">
        <f t="shared" si="443"/>
        <v>2.4073500043447149E-10</v>
      </c>
      <c r="AV1716" s="185">
        <f t="shared" si="444"/>
        <v>1.16746557118E-2</v>
      </c>
      <c r="AW1716" s="121">
        <v>6.8432290999999997E-8</v>
      </c>
      <c r="AX1716" s="121">
        <v>2.0647611000000001E-10</v>
      </c>
      <c r="AY1716" s="121">
        <v>5.6412202999999997E-15</v>
      </c>
      <c r="AZ1716" s="121">
        <v>2.7246116999999998E-12</v>
      </c>
      <c r="BA1716" s="121">
        <v>0</v>
      </c>
      <c r="BB1716" s="121">
        <v>9.6407734000000004E-11</v>
      </c>
      <c r="BC1716" s="121">
        <v>1.7837289999999999E-8</v>
      </c>
      <c r="BD1716" s="121">
        <v>1.4568619999999999E-11</v>
      </c>
      <c r="BE1716" s="121">
        <v>1.9554330999999999E-11</v>
      </c>
      <c r="BF1716" s="121">
        <v>3.1131129000000001E-14</v>
      </c>
      <c r="BG1716" s="121">
        <v>4.6237593999999997E-16</v>
      </c>
      <c r="BH1716" s="121">
        <v>9.4459480000000001E-14</v>
      </c>
      <c r="BI1716" s="121">
        <v>3.4406556000000002E-15</v>
      </c>
      <c r="BJ1716" s="121">
        <v>8.0454757999999997E-16</v>
      </c>
      <c r="BK1716" s="121">
        <v>4.3905442999999996E-12</v>
      </c>
      <c r="BL1716" s="121">
        <v>7.4697621000000001E-11</v>
      </c>
      <c r="BM1716" s="121">
        <v>2.6051455999999999E-20</v>
      </c>
      <c r="BN1716" s="121">
        <v>7.9457118000000005E-6</v>
      </c>
      <c r="BO1716" s="121">
        <v>1.166671E-2</v>
      </c>
      <c r="BP1716" s="121">
        <v>0</v>
      </c>
      <c r="BQ1716" s="121">
        <v>0</v>
      </c>
      <c r="BR1716" s="121">
        <v>0</v>
      </c>
      <c r="BT1716" s="71">
        <v>4.2865376000000004E-6</v>
      </c>
      <c r="BU1716" s="71">
        <v>1.6311273000000001E-7</v>
      </c>
      <c r="BV1716" s="71">
        <v>2.0556264999999998E-6</v>
      </c>
      <c r="BW1716" s="71">
        <v>1.8344462E-8</v>
      </c>
      <c r="BX1716" s="71">
        <v>1.3307577000000001E-7</v>
      </c>
      <c r="BY1716" s="71">
        <v>5.6079293E-8</v>
      </c>
      <c r="BZ1716" s="71">
        <v>7.6508397000000001E-10</v>
      </c>
      <c r="CA1716" s="71">
        <v>8.4460508999999997E-8</v>
      </c>
      <c r="CB1716" s="71">
        <v>1.618821E-8</v>
      </c>
      <c r="CC1716" s="71">
        <v>1.1547659E-7</v>
      </c>
      <c r="CD1716" s="71">
        <v>0</v>
      </c>
      <c r="CE1716" s="71">
        <v>5.7609472E-17</v>
      </c>
      <c r="CF1716" s="71">
        <v>4.7170411000000003E-13</v>
      </c>
      <c r="CG1716" s="71">
        <v>1.9048505E-7</v>
      </c>
      <c r="CH1716" s="71">
        <v>1.4423086E-6</v>
      </c>
      <c r="CI1716" s="71">
        <v>1.0614357E-8</v>
      </c>
      <c r="CJ1716" s="71">
        <v>0</v>
      </c>
      <c r="CL1716" s="186">
        <v>3.9925678999999999E-13</v>
      </c>
      <c r="CM1716" s="186">
        <v>7.3731530000000003E-2</v>
      </c>
      <c r="CN1716" s="187">
        <v>2.3238480999999999E-3</v>
      </c>
      <c r="CO1716" s="186">
        <v>1.2436161E-4</v>
      </c>
      <c r="CP1716" s="186">
        <v>4.3302260000000001E-11</v>
      </c>
      <c r="CQ1716" s="186">
        <v>5.0658339999999997E-9</v>
      </c>
      <c r="CR1716" s="186">
        <v>5.3565543000000003E-6</v>
      </c>
      <c r="CS1716" s="186">
        <v>1.8854150000000001E-3</v>
      </c>
      <c r="CT1716" s="186">
        <v>2.0859023999999999E-8</v>
      </c>
      <c r="CU1716" s="186">
        <v>1.9727597999999998E-5</v>
      </c>
    </row>
    <row r="1717" spans="1:99" ht="14.4">
      <c r="A1717" t="s">
        <v>3746</v>
      </c>
      <c r="B1717" s="92" t="s">
        <v>1478</v>
      </c>
      <c r="C1717" s="126" t="str">
        <f t="shared" si="440"/>
        <v>C.060.01.106</v>
      </c>
      <c r="D1717" s="11" t="s">
        <v>2760</v>
      </c>
      <c r="E1717" s="130" t="s">
        <v>1479</v>
      </c>
      <c r="F1717" s="128" t="str">
        <f t="shared" si="441"/>
        <v>Truck+trailer 24 tonne net B7 (min weight/volume ratio 0.32 t/m3) (tkm)</v>
      </c>
      <c r="G1717" s="131">
        <f t="shared" si="436"/>
        <v>2.5428470227397772E-2</v>
      </c>
      <c r="H1717" s="183">
        <f t="shared" si="437"/>
        <v>2.7211512004000002E-3</v>
      </c>
      <c r="I1717" s="183">
        <f t="shared" si="438"/>
        <v>3.5650556509999997E-3</v>
      </c>
      <c r="J1717" s="184">
        <f t="shared" si="439"/>
        <v>6.2405273759977712E-3</v>
      </c>
      <c r="K1717" s="190">
        <v>1.2901736E-2</v>
      </c>
      <c r="L1717" s="188">
        <v>7.0379408E-4</v>
      </c>
      <c r="M1717" s="188">
        <v>1.326072E-3</v>
      </c>
      <c r="N1717" s="188">
        <v>1.1288507000000001E-3</v>
      </c>
      <c r="O1717" s="188">
        <v>1.3919134E-3</v>
      </c>
      <c r="P1717" s="188">
        <v>6.9734003999999998E-6</v>
      </c>
      <c r="Q1717" s="188">
        <v>1.9341369999999999E-4</v>
      </c>
      <c r="R1717" s="188">
        <v>1.8056897000000001E-4</v>
      </c>
      <c r="S1717" s="188">
        <v>1.1165721999999999E-4</v>
      </c>
      <c r="T1717" s="188">
        <v>1.3196116E-3</v>
      </c>
      <c r="U1717" s="188">
        <v>6.1264307999999998E-3</v>
      </c>
      <c r="V1717" s="188">
        <v>3.5009000999999999E-5</v>
      </c>
      <c r="W1717" s="188">
        <v>2.4393335000000001E-6</v>
      </c>
      <c r="X1717" s="146">
        <v>2.2497770999999999E-11</v>
      </c>
      <c r="Z1717" s="157">
        <f t="shared" si="445"/>
        <v>8.6011573333333341E-2</v>
      </c>
      <c r="AB1717" s="131">
        <f t="shared" si="446"/>
        <v>1.2901736E-2</v>
      </c>
      <c r="AC1717" s="131">
        <f t="shared" si="447"/>
        <v>4.9315862504000002E-3</v>
      </c>
      <c r="AD1717" s="131">
        <f t="shared" si="448"/>
        <v>2.2128743835000001E-3</v>
      </c>
      <c r="AE1717" s="131">
        <f t="shared" si="449"/>
        <v>3.5650556509999997E-3</v>
      </c>
      <c r="AF1717" s="131">
        <f t="shared" si="450"/>
        <v>6.2380880424977711E-3</v>
      </c>
      <c r="AH1717">
        <v>1.4716937999999999</v>
      </c>
      <c r="AI1717" s="71">
        <v>1.3710195000000001</v>
      </c>
      <c r="AJ1717" s="71">
        <v>9.2592614999999993E-3</v>
      </c>
      <c r="AK1717" s="71">
        <v>0</v>
      </c>
      <c r="AL1717" s="71">
        <v>5.8173053000000002E-2</v>
      </c>
      <c r="AM1717" s="71">
        <v>3.0946881999999998E-2</v>
      </c>
      <c r="AN1717" s="71">
        <v>2.2950247999999999E-3</v>
      </c>
      <c r="AP1717" s="129">
        <v>1.8554680000000001E-3</v>
      </c>
      <c r="AQ1717" s="129">
        <v>1.6822741999999999E-3</v>
      </c>
      <c r="AR1717" s="129">
        <v>7.5943868999999998E-5</v>
      </c>
      <c r="AS1717" s="129">
        <v>9.7249882999999999E-5</v>
      </c>
      <c r="AT1717" s="172">
        <f t="shared" si="442"/>
        <v>1.0085576692930001E-7</v>
      </c>
      <c r="AU1717" s="172">
        <f t="shared" si="443"/>
        <v>2.8085750501063341E-10</v>
      </c>
      <c r="AV1717" s="185">
        <f t="shared" si="444"/>
        <v>1.36204319971E-2</v>
      </c>
      <c r="AW1717" s="121">
        <v>7.9837672000000005E-8</v>
      </c>
      <c r="AX1717" s="121">
        <v>2.4088880000000001E-10</v>
      </c>
      <c r="AY1717" s="121">
        <v>6.5814236999999997E-15</v>
      </c>
      <c r="AZ1717" s="121">
        <v>3.1787136E-12</v>
      </c>
      <c r="BA1717" s="121">
        <v>0</v>
      </c>
      <c r="BB1717" s="121">
        <v>1.1247569E-10</v>
      </c>
      <c r="BC1717" s="121">
        <v>2.0810171000000001E-8</v>
      </c>
      <c r="BD1717" s="121">
        <v>1.6996723000000001E-11</v>
      </c>
      <c r="BE1717" s="121">
        <v>2.2813386E-11</v>
      </c>
      <c r="BF1717" s="121">
        <v>3.6319651000000003E-14</v>
      </c>
      <c r="BG1717" s="121">
        <v>5.394386E-16</v>
      </c>
      <c r="BH1717" s="121">
        <v>1.1020273E-13</v>
      </c>
      <c r="BI1717" s="121">
        <v>4.0140980999999998E-15</v>
      </c>
      <c r="BJ1717" s="121">
        <v>9.3863884000000002E-16</v>
      </c>
      <c r="BK1717" s="121">
        <v>5.1223016999999999E-12</v>
      </c>
      <c r="BL1717" s="121">
        <v>8.7147224000000004E-11</v>
      </c>
      <c r="BM1717" s="121">
        <v>3.0393364999999999E-20</v>
      </c>
      <c r="BN1717" s="121">
        <v>9.2699970999999994E-6</v>
      </c>
      <c r="BO1717" s="121">
        <v>1.3611162E-2</v>
      </c>
      <c r="BP1717" s="121">
        <v>0</v>
      </c>
      <c r="BQ1717" s="121">
        <v>0</v>
      </c>
      <c r="BR1717" s="121">
        <v>0</v>
      </c>
      <c r="BT1717" s="71">
        <v>5.0009605000000003E-6</v>
      </c>
      <c r="BU1717" s="71">
        <v>1.9029819E-7</v>
      </c>
      <c r="BV1717" s="71">
        <v>2.3982309E-6</v>
      </c>
      <c r="BW1717" s="71">
        <v>2.1401872000000001E-8</v>
      </c>
      <c r="BX1717" s="71">
        <v>1.5525506E-7</v>
      </c>
      <c r="BY1717" s="71">
        <v>6.5425842000000002E-8</v>
      </c>
      <c r="BZ1717" s="71">
        <v>8.9259796000000001E-10</v>
      </c>
      <c r="CA1717" s="71">
        <v>9.8537259999999994E-8</v>
      </c>
      <c r="CB1717" s="71">
        <v>1.8886245E-8</v>
      </c>
      <c r="CC1717" s="71">
        <v>1.3472268000000001E-7</v>
      </c>
      <c r="CD1717" s="71">
        <v>0</v>
      </c>
      <c r="CE1717" s="71">
        <v>6.7211049999999995E-17</v>
      </c>
      <c r="CF1717" s="71">
        <v>5.5032146000000004E-13</v>
      </c>
      <c r="CG1717" s="71">
        <v>2.2223255999999999E-7</v>
      </c>
      <c r="CH1717" s="71">
        <v>1.6826933E-6</v>
      </c>
      <c r="CI1717" s="71">
        <v>1.2383415999999999E-8</v>
      </c>
      <c r="CJ1717" s="71">
        <v>0</v>
      </c>
      <c r="CL1717" s="186">
        <v>4.6579958999999998E-13</v>
      </c>
      <c r="CM1717" s="186">
        <v>8.6020118000000007E-2</v>
      </c>
      <c r="CN1717" s="187">
        <v>2.7111561000000002E-3</v>
      </c>
      <c r="CO1717" s="186">
        <v>1.4508855E-4</v>
      </c>
      <c r="CP1717" s="186">
        <v>5.0519303000000002E-11</v>
      </c>
      <c r="CQ1717" s="186">
        <v>5.9101396000000003E-9</v>
      </c>
      <c r="CR1717" s="186">
        <v>6.2493133E-6</v>
      </c>
      <c r="CS1717" s="186">
        <v>2.1996507999999999E-3</v>
      </c>
      <c r="CT1717" s="186">
        <v>2.4335527999999999E-8</v>
      </c>
      <c r="CU1717" s="186">
        <v>2.3015531000000002E-5</v>
      </c>
    </row>
    <row r="1718" spans="1:99" ht="14.4">
      <c r="A1718" t="s">
        <v>3747</v>
      </c>
      <c r="B1718" s="92" t="s">
        <v>1478</v>
      </c>
      <c r="C1718" s="126" t="str">
        <f t="shared" si="440"/>
        <v>C.060.01.107</v>
      </c>
      <c r="D1718" s="11" t="s">
        <v>2760</v>
      </c>
      <c r="E1718" s="130" t="s">
        <v>1682</v>
      </c>
      <c r="F1718" s="128" t="str">
        <f t="shared" si="441"/>
        <v>Truck+container 28 tonne net B7 (max weight/volume ratio 0.41 t/m3) (m3km)</v>
      </c>
      <c r="G1718" s="131">
        <f t="shared" si="436"/>
        <v>8.9353336001555123E-3</v>
      </c>
      <c r="H1718" s="183">
        <f t="shared" si="437"/>
        <v>9.5618781760000002E-4</v>
      </c>
      <c r="I1718" s="183">
        <f t="shared" si="438"/>
        <v>1.252728182E-3</v>
      </c>
      <c r="J1718" s="184">
        <f t="shared" si="439"/>
        <v>2.1928647005555126E-3</v>
      </c>
      <c r="K1718" s="183">
        <v>4.5335528999999996E-3</v>
      </c>
      <c r="L1718" s="146">
        <v>2.4730685E-4</v>
      </c>
      <c r="M1718" s="146">
        <v>4.6596966000000002E-4</v>
      </c>
      <c r="N1718" s="146">
        <v>3.9666788000000002E-4</v>
      </c>
      <c r="O1718" s="188">
        <v>4.8910573E-4</v>
      </c>
      <c r="P1718" s="188">
        <v>2.4503895999999998E-6</v>
      </c>
      <c r="Q1718" s="188">
        <v>6.7963817999999997E-5</v>
      </c>
      <c r="R1718" s="188">
        <v>6.3450297000000003E-5</v>
      </c>
      <c r="S1718" s="188">
        <v>3.9235332999999997E-5</v>
      </c>
      <c r="T1718" s="146">
        <v>4.6369952999999998E-4</v>
      </c>
      <c r="U1718" s="188">
        <v>2.1527721999999999E-3</v>
      </c>
      <c r="V1718" s="188">
        <v>1.2301844999999999E-5</v>
      </c>
      <c r="W1718" s="188">
        <v>8.5715964999999998E-7</v>
      </c>
      <c r="X1718" s="146">
        <v>7.9055124999999993E-12</v>
      </c>
      <c r="Z1718" s="157">
        <f t="shared" si="445"/>
        <v>3.0223686E-2</v>
      </c>
      <c r="AB1718" s="131">
        <f t="shared" si="446"/>
        <v>4.5335528999999996E-3</v>
      </c>
      <c r="AC1718" s="131">
        <f t="shared" si="447"/>
        <v>1.7329146246000001E-3</v>
      </c>
      <c r="AD1718" s="131">
        <f t="shared" si="448"/>
        <v>7.7758396664999994E-4</v>
      </c>
      <c r="AE1718" s="131">
        <f t="shared" si="449"/>
        <v>1.252728182E-3</v>
      </c>
      <c r="AF1718" s="131">
        <f t="shared" si="450"/>
        <v>2.1920075409055124E-3</v>
      </c>
      <c r="AH1718">
        <v>0.51713982999999997</v>
      </c>
      <c r="AI1718" s="71">
        <v>0.48176382000000001</v>
      </c>
      <c r="AJ1718" s="71">
        <v>3.2536204000000002E-3</v>
      </c>
      <c r="AK1718" s="71">
        <v>0</v>
      </c>
      <c r="AL1718" s="71">
        <v>2.0441483E-2</v>
      </c>
      <c r="AM1718" s="71">
        <v>1.0874452999999999E-2</v>
      </c>
      <c r="AN1718" s="71">
        <v>8.0645087E-4</v>
      </c>
      <c r="AP1718" s="129">
        <v>6.5199460000000002E-4</v>
      </c>
      <c r="AQ1718" s="129">
        <v>5.9113587999999996E-4</v>
      </c>
      <c r="AR1718" s="129">
        <v>2.6685986E-5</v>
      </c>
      <c r="AS1718" s="129">
        <v>3.4172725999999997E-5</v>
      </c>
      <c r="AT1718" s="172">
        <f t="shared" si="442"/>
        <v>3.5439800981399995E-8</v>
      </c>
      <c r="AU1718" s="172">
        <f t="shared" si="443"/>
        <v>9.8690777197779957E-11</v>
      </c>
      <c r="AV1718" s="185">
        <f t="shared" si="444"/>
        <v>4.7860960928000004E-3</v>
      </c>
      <c r="AW1718" s="121">
        <v>2.8054232999999999E-8</v>
      </c>
      <c r="AX1718" s="121">
        <v>8.4646136999999999E-11</v>
      </c>
      <c r="AY1718" s="121">
        <v>2.3126525000000002E-15</v>
      </c>
      <c r="AZ1718" s="121">
        <v>1.1169711000000001E-12</v>
      </c>
      <c r="BA1718" s="121">
        <v>0</v>
      </c>
      <c r="BB1718" s="121">
        <v>3.9522935999999998E-11</v>
      </c>
      <c r="BC1718" s="121">
        <v>7.3125054000000002E-9</v>
      </c>
      <c r="BD1718" s="121">
        <v>5.9724942000000001E-12</v>
      </c>
      <c r="BE1718" s="121">
        <v>8.0164167999999997E-12</v>
      </c>
      <c r="BF1718" s="121">
        <v>1.2762396E-14</v>
      </c>
      <c r="BG1718" s="121">
        <v>1.8955382999999999E-16</v>
      </c>
      <c r="BH1718" s="121">
        <v>3.8724237999999999E-14</v>
      </c>
      <c r="BI1718" s="121">
        <v>1.4105175999999999E-15</v>
      </c>
      <c r="BJ1718" s="121">
        <v>3.2982916999999998E-16</v>
      </c>
      <c r="BK1718" s="121">
        <v>1.7999303E-12</v>
      </c>
      <c r="BL1718" s="121">
        <v>3.0622744000000001E-11</v>
      </c>
      <c r="BM1718" s="121">
        <v>1.0679953E-20</v>
      </c>
      <c r="BN1718" s="121">
        <v>3.2573928000000001E-6</v>
      </c>
      <c r="BO1718" s="121">
        <v>4.7828387E-3</v>
      </c>
      <c r="BP1718" s="121">
        <v>0</v>
      </c>
      <c r="BQ1718" s="121">
        <v>0</v>
      </c>
      <c r="BR1718" s="121">
        <v>0</v>
      </c>
      <c r="BT1718" s="71">
        <v>1.7572921E-6</v>
      </c>
      <c r="BU1718" s="71">
        <v>6.6869056999999996E-8</v>
      </c>
      <c r="BV1718" s="71">
        <v>8.4271656000000003E-7</v>
      </c>
      <c r="BW1718" s="71">
        <v>7.5204235999999999E-9</v>
      </c>
      <c r="BX1718" s="71">
        <v>5.4555219999999998E-8</v>
      </c>
      <c r="BY1718" s="71">
        <v>2.2990047000000001E-8</v>
      </c>
      <c r="BZ1718" s="71">
        <v>3.1365081999999998E-10</v>
      </c>
      <c r="CA1718" s="71">
        <v>3.4625099000000002E-8</v>
      </c>
      <c r="CB1718" s="71">
        <v>6.6364551000000001E-9</v>
      </c>
      <c r="CC1718" s="71">
        <v>4.7340329000000001E-8</v>
      </c>
      <c r="CD1718" s="71">
        <v>0</v>
      </c>
      <c r="CE1718" s="71">
        <v>2.3617352999999999E-17</v>
      </c>
      <c r="CF1718" s="71">
        <v>1.9337797E-13</v>
      </c>
      <c r="CG1718" s="71">
        <v>7.8090504999999999E-8</v>
      </c>
      <c r="CH1718" s="71">
        <v>5.9128315000000003E-7</v>
      </c>
      <c r="CI1718" s="71">
        <v>4.3514201000000003E-9</v>
      </c>
      <c r="CJ1718" s="71">
        <v>0</v>
      </c>
      <c r="CL1718" s="186">
        <v>1.6367775E-13</v>
      </c>
      <c r="CM1718" s="186">
        <v>3.0226689000000001E-2</v>
      </c>
      <c r="CN1718" s="187">
        <v>9.5267564999999995E-4</v>
      </c>
      <c r="CO1718" s="186">
        <v>5.0982797999999997E-5</v>
      </c>
      <c r="CP1718" s="186">
        <v>1.7752023999999999E-11</v>
      </c>
      <c r="CQ1718" s="186">
        <v>2.0767693999999999E-9</v>
      </c>
      <c r="CR1718" s="186">
        <v>2.1959520000000002E-6</v>
      </c>
      <c r="CS1718" s="186">
        <v>7.7293733E-4</v>
      </c>
      <c r="CT1718" s="186">
        <v>8.5512834999999993E-9</v>
      </c>
      <c r="CU1718" s="186">
        <v>8.0874487000000008E-6</v>
      </c>
    </row>
    <row r="1719" spans="1:99" ht="14.4">
      <c r="A1719" t="s">
        <v>3748</v>
      </c>
      <c r="B1719" s="92" t="s">
        <v>1478</v>
      </c>
      <c r="C1719" s="126" t="str">
        <f t="shared" si="440"/>
        <v>C.060.01.108</v>
      </c>
      <c r="D1719" s="11" t="s">
        <v>2760</v>
      </c>
      <c r="E1719" s="130" t="s">
        <v>1682</v>
      </c>
      <c r="F1719" s="128" t="str">
        <f t="shared" si="441"/>
        <v>Truck+trailer 24 tonne net B7 (max weight/volume ratio 0.32 t/m3) (m3km)</v>
      </c>
      <c r="G1719" s="131">
        <f t="shared" si="436"/>
        <v>8.137110476019286E-3</v>
      </c>
      <c r="H1719" s="183">
        <f t="shared" si="437"/>
        <v>8.7076837209999996E-4</v>
      </c>
      <c r="I1719" s="183">
        <f t="shared" si="438"/>
        <v>1.1408178E-3</v>
      </c>
      <c r="J1719" s="184">
        <f t="shared" si="439"/>
        <v>1.9969688039192866E-3</v>
      </c>
      <c r="K1719" s="190">
        <v>4.1285554999999996E-3</v>
      </c>
      <c r="L1719" s="188">
        <v>2.2521411E-4</v>
      </c>
      <c r="M1719" s="188">
        <v>4.2434302999999997E-4</v>
      </c>
      <c r="N1719" s="188">
        <v>3.6123222E-4</v>
      </c>
      <c r="O1719" s="188">
        <v>4.4541227999999998E-4</v>
      </c>
      <c r="P1719" s="188">
        <v>2.2314881000000002E-6</v>
      </c>
      <c r="Q1719" s="188">
        <v>6.1892383999999993E-5</v>
      </c>
      <c r="R1719" s="188">
        <v>5.7782070000000002E-5</v>
      </c>
      <c r="S1719" s="188">
        <v>3.573031E-5</v>
      </c>
      <c r="T1719" s="188">
        <v>4.2227570999999999E-4</v>
      </c>
      <c r="U1719" s="188">
        <v>1.9604579E-3</v>
      </c>
      <c r="V1719" s="188">
        <v>1.1202879999999999E-5</v>
      </c>
      <c r="W1719" s="188">
        <v>7.8058671999999999E-7</v>
      </c>
      <c r="X1719" s="146">
        <v>7.1992867000000002E-12</v>
      </c>
      <c r="Z1719" s="157">
        <f t="shared" si="445"/>
        <v>2.7523703333333333E-2</v>
      </c>
      <c r="AB1719" s="131">
        <f t="shared" si="446"/>
        <v>4.1285554999999996E-3</v>
      </c>
      <c r="AC1719" s="131">
        <f t="shared" si="447"/>
        <v>1.5781075821E-3</v>
      </c>
      <c r="AD1719" s="131">
        <f t="shared" si="448"/>
        <v>7.0811979671999987E-4</v>
      </c>
      <c r="AE1719" s="131">
        <f t="shared" si="449"/>
        <v>1.1408178E-3</v>
      </c>
      <c r="AF1719" s="131">
        <f t="shared" si="450"/>
        <v>1.9961882171992866E-3</v>
      </c>
      <c r="AH1719">
        <v>0.47094201000000002</v>
      </c>
      <c r="AI1719" s="71">
        <v>0.43872624999999998</v>
      </c>
      <c r="AJ1719" s="71">
        <v>2.9629637000000001E-3</v>
      </c>
      <c r="AK1719" s="71">
        <v>0</v>
      </c>
      <c r="AL1719" s="71">
        <v>1.8615376999999999E-2</v>
      </c>
      <c r="AM1719" s="71">
        <v>9.9030022000000002E-3</v>
      </c>
      <c r="AN1719" s="71">
        <v>7.3440791999999997E-4</v>
      </c>
      <c r="AP1719" s="129">
        <v>5.9374975000000001E-4</v>
      </c>
      <c r="AQ1719" s="129">
        <v>5.3832775000000005E-4</v>
      </c>
      <c r="AR1719" s="129">
        <v>2.4302037999999999E-5</v>
      </c>
      <c r="AS1719" s="129">
        <v>3.1119962999999999E-5</v>
      </c>
      <c r="AT1719" s="172">
        <f t="shared" si="442"/>
        <v>3.2273845556899998E-8</v>
      </c>
      <c r="AU1719" s="172">
        <f t="shared" si="443"/>
        <v>8.9874400721505888E-11</v>
      </c>
      <c r="AV1719" s="185">
        <f t="shared" si="444"/>
        <v>4.3585381990999999E-3</v>
      </c>
      <c r="AW1719" s="121">
        <v>2.5548054999999999E-8</v>
      </c>
      <c r="AX1719" s="121">
        <v>7.7084415000000003E-11</v>
      </c>
      <c r="AY1719" s="121">
        <v>2.1060556000000002E-15</v>
      </c>
      <c r="AZ1719" s="121">
        <v>1.0171883999999999E-12</v>
      </c>
      <c r="BA1719" s="121">
        <v>0</v>
      </c>
      <c r="BB1719" s="121">
        <v>3.5992219999999999E-11</v>
      </c>
      <c r="BC1719" s="121">
        <v>6.6592548999999996E-9</v>
      </c>
      <c r="BD1719" s="121">
        <v>5.4389514E-12</v>
      </c>
      <c r="BE1719" s="121">
        <v>7.3002836000000005E-12</v>
      </c>
      <c r="BF1719" s="121">
        <v>1.1622288E-14</v>
      </c>
      <c r="BG1719" s="121">
        <v>1.7262034999999999E-16</v>
      </c>
      <c r="BH1719" s="121">
        <v>3.5264872E-14</v>
      </c>
      <c r="BI1719" s="121">
        <v>1.2845114E-15</v>
      </c>
      <c r="BJ1719" s="121">
        <v>3.0036443E-16</v>
      </c>
      <c r="BK1719" s="121">
        <v>1.6391365E-12</v>
      </c>
      <c r="BL1719" s="121">
        <v>2.7887112E-11</v>
      </c>
      <c r="BM1719" s="121">
        <v>9.7258768999999995E-21</v>
      </c>
      <c r="BN1719" s="121">
        <v>2.9663990999999998E-6</v>
      </c>
      <c r="BO1719" s="121">
        <v>4.3555718000000002E-3</v>
      </c>
      <c r="BP1719" s="121">
        <v>0</v>
      </c>
      <c r="BQ1719" s="121">
        <v>0</v>
      </c>
      <c r="BR1719" s="121">
        <v>0</v>
      </c>
      <c r="BT1719" s="71">
        <v>1.6003073999999999E-6</v>
      </c>
      <c r="BU1719" s="71">
        <v>6.0895420999999996E-8</v>
      </c>
      <c r="BV1719" s="71">
        <v>7.6743388999999996E-7</v>
      </c>
      <c r="BW1719" s="71">
        <v>6.8485991000000002E-9</v>
      </c>
      <c r="BX1719" s="71">
        <v>4.9681619999999999E-8</v>
      </c>
      <c r="BY1719" s="71">
        <v>2.0936268999999999E-8</v>
      </c>
      <c r="BZ1719" s="71">
        <v>2.8563134999999999E-10</v>
      </c>
      <c r="CA1719" s="71">
        <v>3.1531922999999999E-8</v>
      </c>
      <c r="CB1719" s="71">
        <v>6.0435984999999996E-9</v>
      </c>
      <c r="CC1719" s="71">
        <v>4.3111259000000001E-8</v>
      </c>
      <c r="CD1719" s="71">
        <v>0</v>
      </c>
      <c r="CE1719" s="71">
        <v>2.1507536000000001E-17</v>
      </c>
      <c r="CF1719" s="71">
        <v>1.7610287E-13</v>
      </c>
      <c r="CG1719" s="71">
        <v>7.1114418999999995E-8</v>
      </c>
      <c r="CH1719" s="71">
        <v>5.3846186000000004E-7</v>
      </c>
      <c r="CI1719" s="71">
        <v>3.9626933000000003E-9</v>
      </c>
      <c r="CJ1719" s="71">
        <v>0</v>
      </c>
      <c r="CL1719" s="186">
        <v>1.4905587E-13</v>
      </c>
      <c r="CM1719" s="186">
        <v>2.7526438E-2</v>
      </c>
      <c r="CN1719" s="187">
        <v>8.6756995999999996E-4</v>
      </c>
      <c r="CO1719" s="186">
        <v>4.6428335E-5</v>
      </c>
      <c r="CP1719" s="186">
        <v>1.6166177000000001E-11</v>
      </c>
      <c r="CQ1719" s="186">
        <v>1.8912447E-9</v>
      </c>
      <c r="CR1719" s="186">
        <v>1.9997802000000001E-6</v>
      </c>
      <c r="CS1719" s="186">
        <v>7.0388826E-4</v>
      </c>
      <c r="CT1719" s="186">
        <v>7.7873688000000006E-9</v>
      </c>
      <c r="CU1719" s="186">
        <v>7.3649699000000003E-6</v>
      </c>
    </row>
    <row r="1720" spans="1:99" ht="14.4">
      <c r="B1720" s="92"/>
      <c r="C1720" s="126"/>
      <c r="D1720" s="1" t="s">
        <v>2761</v>
      </c>
      <c r="E1720" s="130"/>
      <c r="J1720" s="158"/>
      <c r="K1720" s="4"/>
      <c r="L1720" s="4"/>
      <c r="M1720" s="4"/>
      <c r="N1720" s="4"/>
      <c r="O1720" s="4"/>
      <c r="P1720" s="4"/>
      <c r="Q1720" s="4"/>
      <c r="R1720" s="4"/>
      <c r="S1720" s="4"/>
      <c r="T1720" s="4"/>
      <c r="U1720" s="4"/>
      <c r="V1720" s="4"/>
      <c r="W1720" s="4"/>
      <c r="AT1720" s="4"/>
      <c r="AU1720" s="4"/>
      <c r="AV1720" s="16"/>
      <c r="CN1720" s="97"/>
    </row>
    <row r="1721" spans="1:99" ht="14.4">
      <c r="A1721" t="s">
        <v>3749</v>
      </c>
      <c r="B1721" s="92" t="s">
        <v>1478</v>
      </c>
      <c r="C1721" s="126" t="str">
        <f t="shared" si="440"/>
        <v>C.060.03.104</v>
      </c>
      <c r="D1721" s="11" t="s">
        <v>2761</v>
      </c>
      <c r="E1721" s="130" t="s">
        <v>2018</v>
      </c>
      <c r="F1721" s="128" t="str">
        <f t="shared" si="441"/>
        <v>Truck +trailer  Euro 6 - HVO diesel from tallow waste (output per meter)</v>
      </c>
      <c r="G1721" s="131">
        <f t="shared" ref="G1721:G1725" si="451">H1721+I1721+J1721+K1721</f>
        <v>1.0599374184034465E-4</v>
      </c>
      <c r="H1721" s="183">
        <f t="shared" ref="H1721:H1725" si="452">N1721+O1721+P1721+Q1721</f>
        <v>2.8068765175999998E-5</v>
      </c>
      <c r="I1721" s="183">
        <f t="shared" ref="I1721:I1725" si="453">L1721+M1721+R1721+V1721+T1721</f>
        <v>3.2840640207099997E-5</v>
      </c>
      <c r="J1721" s="184">
        <f t="shared" ref="J1721:J1725" si="454">S1721+U1721+W1721+X1721</f>
        <v>4.8372594572446503E-6</v>
      </c>
      <c r="K1721" s="190">
        <v>4.0247077E-5</v>
      </c>
      <c r="L1721" s="188">
        <v>4.7550677999999997E-6</v>
      </c>
      <c r="M1721" s="188">
        <v>1.1877304E-5</v>
      </c>
      <c r="N1721" s="188">
        <v>1.1284322E-5</v>
      </c>
      <c r="O1721" s="188">
        <v>1.6691915E-5</v>
      </c>
      <c r="P1721" s="188">
        <v>1.8823807999999999E-8</v>
      </c>
      <c r="Q1721" s="188">
        <v>7.3704367999999994E-8</v>
      </c>
      <c r="R1721" s="188">
        <v>2.7927856000000001E-7</v>
      </c>
      <c r="S1721" s="188">
        <v>1.3115507999999999E-6</v>
      </c>
      <c r="T1721" s="188">
        <v>1.5920159000000002E-5</v>
      </c>
      <c r="U1721" s="188">
        <v>3.4933753000000001E-6</v>
      </c>
      <c r="V1721" s="188">
        <v>8.8308471000000007E-9</v>
      </c>
      <c r="W1721" s="188">
        <v>3.2333082999999999E-8</v>
      </c>
      <c r="X1721" s="146">
        <v>2.7424465000000001E-13</v>
      </c>
      <c r="Z1721" s="157">
        <f t="shared" si="445"/>
        <v>2.6831384666666668E-4</v>
      </c>
      <c r="AB1721" s="131">
        <f t="shared" ref="AB1721:AB1725" si="455">K1721</f>
        <v>4.0247077E-5</v>
      </c>
      <c r="AC1721" s="131">
        <f t="shared" ref="AC1721:AC1725" si="456">L1721+M1721+N1721+O1721+P1721+Q1721+R1721</f>
        <v>4.4980415535999998E-5</v>
      </c>
      <c r="AD1721" s="131">
        <f t="shared" ref="AD1721:AD1725" si="457">L1721+M1721+R1721+W1721</f>
        <v>1.6943983442999999E-5</v>
      </c>
      <c r="AE1721" s="131">
        <f t="shared" ref="AE1721:AE1725" si="458">V1721+L1721+M1721+R1721+T1721</f>
        <v>3.2840640207099997E-5</v>
      </c>
      <c r="AF1721" s="131">
        <f t="shared" ref="AF1721:AF1725" si="459">S1721+U1721+X1721</f>
        <v>4.8049263742446499E-6</v>
      </c>
      <c r="AH1721">
        <v>1.5348173E-2</v>
      </c>
      <c r="AI1721" s="71">
        <v>4.8765815999999998E-3</v>
      </c>
      <c r="AJ1721" s="71">
        <v>9.5993536E-5</v>
      </c>
      <c r="AK1721" s="71">
        <v>0</v>
      </c>
      <c r="AL1721" s="71">
        <v>1.0324893999999999E-2</v>
      </c>
      <c r="AM1721" s="71">
        <v>2.9429916000000001E-5</v>
      </c>
      <c r="AN1721" s="71">
        <v>2.1274167999999999E-5</v>
      </c>
      <c r="AP1721" s="129">
        <v>7.8237994999999998E-6</v>
      </c>
      <c r="AQ1721" s="129">
        <v>7.1761750999999999E-6</v>
      </c>
      <c r="AR1721" s="129">
        <v>3.0829128E-7</v>
      </c>
      <c r="AS1721" s="129">
        <v>3.3933315E-7</v>
      </c>
      <c r="AT1721" s="172">
        <f t="shared" si="442"/>
        <v>4.3022631924263996E-10</v>
      </c>
      <c r="AU1721" s="172">
        <f t="shared" si="443"/>
        <v>1.1401304786425777E-12</v>
      </c>
      <c r="AV1721" s="185">
        <f t="shared" si="444"/>
        <v>4.7525650380000001E-5</v>
      </c>
      <c r="AW1721" s="121">
        <v>2.4906545999999999E-10</v>
      </c>
      <c r="AX1721" s="121">
        <v>7.5149300999999996E-13</v>
      </c>
      <c r="AY1721" s="121">
        <v>2.0531754000000001E-17</v>
      </c>
      <c r="AZ1721" s="121">
        <v>7.5473463999999999E-16</v>
      </c>
      <c r="BA1721" s="121">
        <v>0</v>
      </c>
      <c r="BB1721" s="121">
        <v>1.299603E-12</v>
      </c>
      <c r="BC1721" s="121">
        <v>1.7947621000000001E-10</v>
      </c>
      <c r="BD1721" s="121">
        <v>1.9142895E-13</v>
      </c>
      <c r="BE1721" s="121">
        <v>1.9667193E-13</v>
      </c>
      <c r="BF1721" s="121">
        <v>9.0071194000000002E-17</v>
      </c>
      <c r="BG1721" s="121">
        <v>4.7196515999999998E-18</v>
      </c>
      <c r="BH1721" s="121">
        <v>4.2395292000000002E-17</v>
      </c>
      <c r="BI1721" s="121">
        <v>6.0987582999999995E-17</v>
      </c>
      <c r="BJ1721" s="121">
        <v>1.1560203E-17</v>
      </c>
      <c r="BK1721" s="121">
        <v>3.0843331999999997E-14</v>
      </c>
      <c r="BL1721" s="121">
        <v>3.0307738E-13</v>
      </c>
      <c r="BM1721" s="121">
        <v>3.7049081999999998E-22</v>
      </c>
      <c r="BN1721" s="121">
        <v>1.0889738E-7</v>
      </c>
      <c r="BO1721" s="121">
        <v>4.7416753000000001E-5</v>
      </c>
      <c r="BP1721" s="121">
        <v>5.0370796E-14</v>
      </c>
      <c r="BQ1721" s="121">
        <v>3.0630888999999999E-16</v>
      </c>
      <c r="BR1721" s="121">
        <v>1.3704487000000001E-20</v>
      </c>
      <c r="BT1721" s="71">
        <v>2.0943335999999999E-8</v>
      </c>
      <c r="BU1721" s="71">
        <v>1.7563186E-9</v>
      </c>
      <c r="BV1721" s="71">
        <v>7.4813019999999996E-9</v>
      </c>
      <c r="BW1721" s="71">
        <v>3.4184425E-11</v>
      </c>
      <c r="BX1721" s="71">
        <v>1.1850224E-9</v>
      </c>
      <c r="BY1721" s="71">
        <v>7.8792453999999996E-10</v>
      </c>
      <c r="BZ1721" s="71">
        <v>1.7246195999999999E-12</v>
      </c>
      <c r="CA1721" s="71">
        <v>1.1950216E-9</v>
      </c>
      <c r="CB1721" s="71">
        <v>2.8999162000000001E-11</v>
      </c>
      <c r="CC1721" s="71">
        <v>6.1578789999999995E-11</v>
      </c>
      <c r="CD1721" s="71">
        <v>0</v>
      </c>
      <c r="CE1721" s="71">
        <v>8.1929318999999997E-19</v>
      </c>
      <c r="CF1721" s="71">
        <v>1.2529772E-16</v>
      </c>
      <c r="CG1721" s="71">
        <v>2.1994390000000001E-9</v>
      </c>
      <c r="CH1721" s="71">
        <v>6.0585921999999997E-9</v>
      </c>
      <c r="CI1721" s="71">
        <v>1.4599744000000001E-10</v>
      </c>
      <c r="CJ1721" s="71">
        <v>7.2310945999999999E-12</v>
      </c>
      <c r="CL1721" s="186">
        <v>1.060537E-16</v>
      </c>
      <c r="CM1721" s="186">
        <v>2.6826097000000001E-4</v>
      </c>
      <c r="CN1721" s="187">
        <v>3.2881744000000001E-5</v>
      </c>
      <c r="CO1721" s="186">
        <v>1.382219E-6</v>
      </c>
      <c r="CP1721" s="186">
        <v>2.8618124999999999E-14</v>
      </c>
      <c r="CQ1721" s="186">
        <v>2.4311644E-12</v>
      </c>
      <c r="CR1721" s="186">
        <v>4.6018910999999998E-8</v>
      </c>
      <c r="CS1721" s="186">
        <v>2.78857E-5</v>
      </c>
      <c r="CT1721" s="186">
        <v>6.0015353999999997E-11</v>
      </c>
      <c r="CU1721" s="186">
        <v>2.7850079000000002E-7</v>
      </c>
    </row>
    <row r="1722" spans="1:99" ht="14.4">
      <c r="A1722" t="s">
        <v>3750</v>
      </c>
      <c r="B1722" s="92" t="s">
        <v>1478</v>
      </c>
      <c r="C1722" s="126" t="str">
        <f t="shared" si="440"/>
        <v>C.060.03.105</v>
      </c>
      <c r="D1722" s="11" t="s">
        <v>2761</v>
      </c>
      <c r="E1722" s="130" t="s">
        <v>1479</v>
      </c>
      <c r="F1722" s="128" t="str">
        <f t="shared" si="441"/>
        <v>Truck+container 28 tonne net HVO (min weight/volume ratio 0.41 t/m3) (tkm)</v>
      </c>
      <c r="G1722" s="131">
        <f t="shared" si="451"/>
        <v>7.5709815467889024E-3</v>
      </c>
      <c r="H1722" s="183">
        <f t="shared" si="452"/>
        <v>2.0049118253999999E-3</v>
      </c>
      <c r="I1722" s="183">
        <f t="shared" si="453"/>
        <v>2.3457599928E-3</v>
      </c>
      <c r="J1722" s="184">
        <f t="shared" si="454"/>
        <v>3.4551852858890302E-4</v>
      </c>
      <c r="K1722" s="183">
        <v>2.8747911999999999E-3</v>
      </c>
      <c r="L1722" s="188">
        <v>3.3964770000000002E-4</v>
      </c>
      <c r="M1722" s="188">
        <v>8.4837884999999997E-4</v>
      </c>
      <c r="N1722" s="188">
        <v>8.0602297000000002E-4</v>
      </c>
      <c r="O1722" s="188">
        <v>1.1922797000000001E-3</v>
      </c>
      <c r="P1722" s="188">
        <v>1.3445577000000001E-6</v>
      </c>
      <c r="Q1722" s="188">
        <v>5.2645977000000001E-6</v>
      </c>
      <c r="R1722" s="188">
        <v>1.9948468E-5</v>
      </c>
      <c r="S1722" s="188">
        <v>9.3682203000000004E-5</v>
      </c>
      <c r="T1722" s="188">
        <v>1.1371542000000001E-3</v>
      </c>
      <c r="U1722" s="188">
        <v>2.4952680000000002E-4</v>
      </c>
      <c r="V1722" s="188">
        <v>6.3077480000000002E-7</v>
      </c>
      <c r="W1722" s="188">
        <v>2.3095059999999998E-6</v>
      </c>
      <c r="X1722" s="146">
        <v>1.9588903E-11</v>
      </c>
      <c r="Z1722" s="157">
        <f t="shared" si="445"/>
        <v>1.9165274666666666E-2</v>
      </c>
      <c r="AB1722" s="131">
        <f t="shared" si="455"/>
        <v>2.8747911999999999E-3</v>
      </c>
      <c r="AC1722" s="131">
        <f t="shared" si="456"/>
        <v>3.2128868433999994E-3</v>
      </c>
      <c r="AD1722" s="131">
        <f t="shared" si="457"/>
        <v>1.2102845239999999E-3</v>
      </c>
      <c r="AE1722" s="131">
        <f t="shared" si="458"/>
        <v>2.3457599928E-3</v>
      </c>
      <c r="AF1722" s="131">
        <f t="shared" si="459"/>
        <v>3.43209022588903E-4</v>
      </c>
      <c r="AH1722">
        <v>1.0962981000000001</v>
      </c>
      <c r="AI1722" s="71">
        <v>0.34832726000000003</v>
      </c>
      <c r="AJ1722" s="71">
        <v>6.8566811000000004E-3</v>
      </c>
      <c r="AK1722" s="71">
        <v>0</v>
      </c>
      <c r="AL1722" s="71">
        <v>0.73749240000000005</v>
      </c>
      <c r="AM1722" s="71">
        <v>2.1021369E-3</v>
      </c>
      <c r="AN1722" s="71">
        <v>1.5195834000000001E-3</v>
      </c>
      <c r="AP1722" s="129">
        <v>5.5884282000000002E-4</v>
      </c>
      <c r="AQ1722" s="129">
        <v>5.1258393999999998E-4</v>
      </c>
      <c r="AR1722" s="129">
        <v>2.2020806000000001E-5</v>
      </c>
      <c r="AS1722" s="129">
        <v>2.4238081999999998E-5</v>
      </c>
      <c r="AT1722" s="172">
        <f t="shared" si="442"/>
        <v>3.0730452084717002E-8</v>
      </c>
      <c r="AU1722" s="172">
        <f t="shared" si="443"/>
        <v>8.1437891760785548E-11</v>
      </c>
      <c r="AV1722" s="185">
        <f t="shared" si="444"/>
        <v>3.3946892844999997E-3</v>
      </c>
      <c r="AW1722" s="121">
        <v>1.7790390000000001E-8</v>
      </c>
      <c r="AX1722" s="121">
        <v>5.3678072000000001E-11</v>
      </c>
      <c r="AY1722" s="121">
        <v>1.4665538E-15</v>
      </c>
      <c r="AZ1722" s="121">
        <v>5.3909617E-14</v>
      </c>
      <c r="BA1722" s="121">
        <v>0</v>
      </c>
      <c r="BB1722" s="121">
        <v>9.2828781999999999E-11</v>
      </c>
      <c r="BC1722" s="121">
        <v>1.281973E-8</v>
      </c>
      <c r="BD1722" s="121">
        <v>1.3673497000000001E-11</v>
      </c>
      <c r="BE1722" s="121">
        <v>1.4047995E-11</v>
      </c>
      <c r="BF1722" s="121">
        <v>6.4336567000000003E-15</v>
      </c>
      <c r="BG1722" s="121">
        <v>3.3711797000000001E-16</v>
      </c>
      <c r="BH1722" s="121">
        <v>3.0282352000000002E-15</v>
      </c>
      <c r="BI1722" s="121">
        <v>4.3562560000000002E-15</v>
      </c>
      <c r="BJ1722" s="121">
        <v>8.2572876000000003E-16</v>
      </c>
      <c r="BK1722" s="121">
        <v>2.2030951000000002E-12</v>
      </c>
      <c r="BL1722" s="121">
        <v>2.1648383999999999E-11</v>
      </c>
      <c r="BM1722" s="121">
        <v>2.6463629999999999E-20</v>
      </c>
      <c r="BN1722" s="121">
        <v>7.7783844999999992E-6</v>
      </c>
      <c r="BO1722" s="121">
        <v>3.3869108999999998E-3</v>
      </c>
      <c r="BP1722" s="121">
        <v>3.5979139999999998E-12</v>
      </c>
      <c r="BQ1722" s="121">
        <v>2.1879207000000001E-14</v>
      </c>
      <c r="BR1722" s="121">
        <v>9.7889190999999996E-19</v>
      </c>
      <c r="BT1722" s="71">
        <v>1.4959526E-6</v>
      </c>
      <c r="BU1722" s="71">
        <v>1.2545133000000001E-7</v>
      </c>
      <c r="BV1722" s="71">
        <v>5.3437870999999998E-7</v>
      </c>
      <c r="BW1722" s="71">
        <v>2.4417446000000001E-9</v>
      </c>
      <c r="BX1722" s="71">
        <v>8.4644456E-8</v>
      </c>
      <c r="BY1722" s="71">
        <v>5.6280324000000002E-8</v>
      </c>
      <c r="BZ1722" s="71">
        <v>1.2318712000000001E-10</v>
      </c>
      <c r="CA1722" s="71">
        <v>8.5358687000000006E-8</v>
      </c>
      <c r="CB1722" s="71">
        <v>2.0713687000000001E-9</v>
      </c>
      <c r="CC1722" s="71">
        <v>4.3984849999999998E-9</v>
      </c>
      <c r="CD1722" s="71">
        <v>0</v>
      </c>
      <c r="CE1722" s="71">
        <v>5.8520942000000005E-17</v>
      </c>
      <c r="CF1722" s="71">
        <v>8.9498368000000001E-15</v>
      </c>
      <c r="CG1722" s="71">
        <v>1.5710279000000001E-7</v>
      </c>
      <c r="CH1722" s="71">
        <v>4.3275658E-7</v>
      </c>
      <c r="CI1722" s="71">
        <v>1.0428388E-8</v>
      </c>
      <c r="CJ1722" s="71">
        <v>5.1650676000000005E-10</v>
      </c>
      <c r="CL1722" s="186">
        <v>7.575264E-15</v>
      </c>
      <c r="CM1722" s="186">
        <v>1.9161497999999999E-2</v>
      </c>
      <c r="CN1722" s="187">
        <v>2.3486959999999999E-3</v>
      </c>
      <c r="CO1722" s="186">
        <v>9.8729931000000003E-5</v>
      </c>
      <c r="CP1722" s="186">
        <v>2.0441518000000002E-12</v>
      </c>
      <c r="CQ1722" s="186">
        <v>1.7365460000000001E-10</v>
      </c>
      <c r="CR1722" s="186">
        <v>3.2870650999999999E-6</v>
      </c>
      <c r="CS1722" s="186">
        <v>1.9918357000000002E-3</v>
      </c>
      <c r="CT1722" s="186">
        <v>4.2868109999999999E-9</v>
      </c>
      <c r="CU1722" s="186">
        <v>1.9892913999999999E-5</v>
      </c>
    </row>
    <row r="1723" spans="1:99" ht="14.4">
      <c r="A1723" t="s">
        <v>3751</v>
      </c>
      <c r="B1723" s="92" t="s">
        <v>1478</v>
      </c>
      <c r="C1723" s="126" t="str">
        <f t="shared" si="440"/>
        <v>C.060.03.106</v>
      </c>
      <c r="D1723" s="11" t="s">
        <v>2761</v>
      </c>
      <c r="E1723" s="130" t="s">
        <v>1479</v>
      </c>
      <c r="F1723" s="128" t="str">
        <f t="shared" si="441"/>
        <v>Truck+trailer 24 tonne net HVO (min weight/volume ratio 0.32 t/m3) (tkm)</v>
      </c>
      <c r="G1723" s="131">
        <f t="shared" si="451"/>
        <v>8.8328118547837189E-3</v>
      </c>
      <c r="H1723" s="183">
        <f t="shared" si="452"/>
        <v>2.3390638113999999E-3</v>
      </c>
      <c r="I1723" s="183">
        <f t="shared" si="453"/>
        <v>2.7367199869299998E-3</v>
      </c>
      <c r="J1723" s="184">
        <f t="shared" si="454"/>
        <v>4.0310495645371998E-4</v>
      </c>
      <c r="K1723" s="183">
        <v>3.3539231E-3</v>
      </c>
      <c r="L1723" s="146">
        <v>3.9625564999999998E-4</v>
      </c>
      <c r="M1723" s="188">
        <v>9.8977532000000005E-4</v>
      </c>
      <c r="N1723" s="188">
        <v>9.4036013000000002E-4</v>
      </c>
      <c r="O1723" s="188">
        <v>1.3909930000000001E-3</v>
      </c>
      <c r="P1723" s="188">
        <v>1.5686507E-6</v>
      </c>
      <c r="Q1723" s="188">
        <v>6.1420306999999998E-6</v>
      </c>
      <c r="R1723" s="188">
        <v>2.3273213000000002E-5</v>
      </c>
      <c r="S1723" s="188">
        <v>1.092959E-4</v>
      </c>
      <c r="T1723" s="146">
        <v>1.3266799E-3</v>
      </c>
      <c r="U1723" s="188">
        <v>2.9111460999999998E-4</v>
      </c>
      <c r="V1723" s="188">
        <v>7.3590392999999998E-7</v>
      </c>
      <c r="W1723" s="188">
        <v>2.6944236E-6</v>
      </c>
      <c r="X1723" s="146">
        <v>2.2853719999999999E-11</v>
      </c>
      <c r="Z1723" s="157">
        <f t="shared" si="445"/>
        <v>2.2359487333333334E-2</v>
      </c>
      <c r="AB1723" s="131">
        <f t="shared" si="455"/>
        <v>3.3539231E-3</v>
      </c>
      <c r="AC1723" s="131">
        <f t="shared" si="456"/>
        <v>3.7483679944000001E-3</v>
      </c>
      <c r="AD1723" s="131">
        <f t="shared" si="457"/>
        <v>1.4119986066000001E-3</v>
      </c>
      <c r="AE1723" s="131">
        <f t="shared" si="458"/>
        <v>2.7367199869299998E-3</v>
      </c>
      <c r="AF1723" s="131">
        <f t="shared" si="459"/>
        <v>4.0041053285371999E-4</v>
      </c>
      <c r="AH1723">
        <v>1.2790144000000001</v>
      </c>
      <c r="AI1723" s="71">
        <v>0.40638180000000002</v>
      </c>
      <c r="AJ1723" s="71">
        <v>7.9994612999999999E-3</v>
      </c>
      <c r="AK1723" s="71">
        <v>0</v>
      </c>
      <c r="AL1723" s="71">
        <v>0.86040779999999994</v>
      </c>
      <c r="AM1723" s="71">
        <v>2.452493E-3</v>
      </c>
      <c r="AN1723" s="71">
        <v>1.7728473E-3</v>
      </c>
      <c r="AP1723" s="129">
        <v>6.5198329E-4</v>
      </c>
      <c r="AQ1723" s="129">
        <v>5.9801459000000004E-4</v>
      </c>
      <c r="AR1723" s="129">
        <v>2.5690940000000001E-5</v>
      </c>
      <c r="AS1723" s="129">
        <v>2.8277762000000002E-5</v>
      </c>
      <c r="AT1723" s="172">
        <f t="shared" si="442"/>
        <v>3.5852193437554001E-8</v>
      </c>
      <c r="AU1723" s="172">
        <f t="shared" si="443"/>
        <v>9.5010872720334846E-11</v>
      </c>
      <c r="AV1723" s="185">
        <f t="shared" si="444"/>
        <v>3.9604708818999999E-3</v>
      </c>
      <c r="AW1723" s="121">
        <v>2.0755454999999999E-8</v>
      </c>
      <c r="AX1723" s="121">
        <v>6.2624416999999996E-11</v>
      </c>
      <c r="AY1723" s="121">
        <v>1.7109794999999999E-15</v>
      </c>
      <c r="AZ1723" s="121">
        <v>6.2894553999999998E-14</v>
      </c>
      <c r="BA1723" s="121">
        <v>0</v>
      </c>
      <c r="BB1723" s="121">
        <v>1.0830025000000001E-10</v>
      </c>
      <c r="BC1723" s="121">
        <v>1.4956351000000001E-8</v>
      </c>
      <c r="BD1723" s="121">
        <v>1.5952413000000001E-11</v>
      </c>
      <c r="BE1723" s="121">
        <v>1.6389327E-11</v>
      </c>
      <c r="BF1723" s="121">
        <v>7.5059327999999996E-15</v>
      </c>
      <c r="BG1723" s="121">
        <v>3.9330430000000002E-16</v>
      </c>
      <c r="BH1723" s="121">
        <v>3.532941E-15</v>
      </c>
      <c r="BI1723" s="121">
        <v>5.0822986E-15</v>
      </c>
      <c r="BJ1723" s="121">
        <v>9.6335021999999993E-16</v>
      </c>
      <c r="BK1723" s="121">
        <v>2.5702777000000001E-12</v>
      </c>
      <c r="BL1723" s="121">
        <v>2.5256449000000001E-11</v>
      </c>
      <c r="BM1723" s="121">
        <v>3.0874235000000001E-20</v>
      </c>
      <c r="BN1723" s="121">
        <v>9.0747819000000008E-6</v>
      </c>
      <c r="BO1723" s="121">
        <v>3.9513960999999998E-3</v>
      </c>
      <c r="BP1723" s="121">
        <v>4.1975662999999997E-12</v>
      </c>
      <c r="BQ1723" s="121">
        <v>2.5525741E-14</v>
      </c>
      <c r="BR1723" s="121">
        <v>1.1420406000000001E-18</v>
      </c>
      <c r="BT1723" s="71">
        <v>1.7452780000000001E-6</v>
      </c>
      <c r="BU1723" s="71">
        <v>1.4635988999999999E-7</v>
      </c>
      <c r="BV1723" s="71">
        <v>6.2344183000000005E-7</v>
      </c>
      <c r="BW1723" s="71">
        <v>2.8487021000000001E-9</v>
      </c>
      <c r="BX1723" s="71">
        <v>9.8751864999999996E-8</v>
      </c>
      <c r="BY1723" s="71">
        <v>6.5660378000000002E-8</v>
      </c>
      <c r="BZ1723" s="71">
        <v>1.437183E-10</v>
      </c>
      <c r="CA1723" s="71">
        <v>9.9585133999999998E-8</v>
      </c>
      <c r="CB1723" s="71">
        <v>2.4165967999999999E-9</v>
      </c>
      <c r="CC1723" s="71">
        <v>5.1315658999999998E-9</v>
      </c>
      <c r="CD1723" s="71">
        <v>0</v>
      </c>
      <c r="CE1723" s="71">
        <v>6.8274432000000004E-17</v>
      </c>
      <c r="CF1723" s="71">
        <v>1.0441476E-14</v>
      </c>
      <c r="CG1723" s="71">
        <v>1.8328658999999999E-7</v>
      </c>
      <c r="CH1723" s="71">
        <v>5.0488267999999999E-7</v>
      </c>
      <c r="CI1723" s="71">
        <v>1.2166453E-8</v>
      </c>
      <c r="CJ1723" s="71">
        <v>6.0259122000000004E-10</v>
      </c>
      <c r="CL1723" s="186">
        <v>8.8378079000000003E-15</v>
      </c>
      <c r="CM1723" s="186">
        <v>2.2355080999999999E-2</v>
      </c>
      <c r="CN1723" s="187">
        <v>2.7401452999999999E-3</v>
      </c>
      <c r="CO1723" s="186">
        <v>1.1518492E-4</v>
      </c>
      <c r="CP1723" s="186">
        <v>2.3848436999999999E-12</v>
      </c>
      <c r="CQ1723" s="186">
        <v>2.0259703000000001E-10</v>
      </c>
      <c r="CR1723" s="186">
        <v>3.8349091999999998E-6</v>
      </c>
      <c r="CS1723" s="186">
        <v>2.3238082999999998E-3</v>
      </c>
      <c r="CT1723" s="186">
        <v>5.0012795000000002E-9</v>
      </c>
      <c r="CU1723" s="186">
        <v>2.3208399E-5</v>
      </c>
    </row>
    <row r="1724" spans="1:99" ht="14.4">
      <c r="A1724" t="s">
        <v>3752</v>
      </c>
      <c r="B1724" s="92" t="s">
        <v>1478</v>
      </c>
      <c r="C1724" s="126" t="str">
        <f t="shared" si="440"/>
        <v>C.060.03.107</v>
      </c>
      <c r="D1724" s="11" t="s">
        <v>2761</v>
      </c>
      <c r="E1724" s="130" t="s">
        <v>1682</v>
      </c>
      <c r="F1724" s="128" t="str">
        <f t="shared" si="441"/>
        <v>Truck+container 28 tonne net HVO (max weight/volume ratio 0.41 t/m3) (m3km)</v>
      </c>
      <c r="G1724" s="131">
        <f t="shared" si="451"/>
        <v>3.1037698611905903E-3</v>
      </c>
      <c r="H1724" s="183">
        <f t="shared" si="452"/>
        <v>8.2192577340000012E-4</v>
      </c>
      <c r="I1724" s="183">
        <f t="shared" si="453"/>
        <v>9.6165856576000005E-4</v>
      </c>
      <c r="J1724" s="184">
        <f t="shared" si="454"/>
        <v>1.416474220305899E-4</v>
      </c>
      <c r="K1724" s="183">
        <v>1.1785381000000001E-3</v>
      </c>
      <c r="L1724" s="188">
        <v>1.3924063999999999E-4</v>
      </c>
      <c r="M1724" s="188">
        <v>3.4779806E-4</v>
      </c>
      <c r="N1724" s="188">
        <v>3.3043401000000002E-4</v>
      </c>
      <c r="O1724" s="188">
        <v>4.8878229999999999E-4</v>
      </c>
      <c r="P1724" s="188">
        <v>5.512096E-7</v>
      </c>
      <c r="Q1724" s="188">
        <v>2.1582537999999999E-6</v>
      </c>
      <c r="R1724" s="188">
        <v>8.1779957999999995E-6</v>
      </c>
      <c r="S1724" s="188">
        <v>3.8405587999999998E-5</v>
      </c>
      <c r="T1724" s="146">
        <v>4.6618328000000002E-4</v>
      </c>
      <c r="U1724" s="188">
        <v>1.0229503E-4</v>
      </c>
      <c r="V1724" s="188">
        <v>2.5858996E-7</v>
      </c>
      <c r="W1724" s="188">
        <v>9.4679599999999998E-7</v>
      </c>
      <c r="X1724" s="146">
        <v>8.0305899E-12</v>
      </c>
      <c r="Z1724" s="157">
        <f t="shared" si="445"/>
        <v>7.8569206666666679E-3</v>
      </c>
      <c r="AB1724" s="131">
        <f t="shared" si="455"/>
        <v>1.1785381000000001E-3</v>
      </c>
      <c r="AC1724" s="131">
        <f t="shared" si="456"/>
        <v>1.3171424692000001E-3</v>
      </c>
      <c r="AD1724" s="131">
        <f t="shared" si="457"/>
        <v>4.9616349180000002E-4</v>
      </c>
      <c r="AE1724" s="131">
        <f t="shared" si="458"/>
        <v>9.6165856576000005E-4</v>
      </c>
      <c r="AF1724" s="131">
        <f t="shared" si="459"/>
        <v>1.4070062603058989E-4</v>
      </c>
      <c r="AH1724">
        <v>0.44943404999999997</v>
      </c>
      <c r="AI1724" s="71">
        <v>0.14279886999999999</v>
      </c>
      <c r="AJ1724" s="71">
        <v>2.8109380999999998E-3</v>
      </c>
      <c r="AK1724" s="71">
        <v>0</v>
      </c>
      <c r="AL1724" s="71">
        <v>0.30233948999999999</v>
      </c>
      <c r="AM1724" s="71">
        <v>8.6178378E-4</v>
      </c>
      <c r="AN1724" s="71">
        <v>6.2296244999999995E-4</v>
      </c>
      <c r="AP1724" s="129">
        <v>2.2910100999999999E-4</v>
      </c>
      <c r="AQ1724" s="129">
        <v>2.1013689999999999E-4</v>
      </c>
      <c r="AR1724" s="129">
        <v>9.0275631000000002E-6</v>
      </c>
      <c r="AS1724" s="129">
        <v>9.9365488999999996E-6</v>
      </c>
      <c r="AT1724" s="172">
        <f t="shared" si="442"/>
        <v>1.2598135369315002E-8</v>
      </c>
      <c r="AU1724" s="172">
        <f t="shared" si="443"/>
        <v>3.338595859829162E-11</v>
      </c>
      <c r="AV1724" s="185">
        <f t="shared" si="444"/>
        <v>1.3916734959999999E-3</v>
      </c>
      <c r="AW1724" s="121">
        <v>7.2932784999999998E-9</v>
      </c>
      <c r="AX1724" s="121">
        <v>2.2005652000000001E-11</v>
      </c>
      <c r="AY1724" s="121">
        <v>6.0122266000000005E-16</v>
      </c>
      <c r="AZ1724" s="121">
        <v>2.2100574999999999E-14</v>
      </c>
      <c r="BA1724" s="121">
        <v>0</v>
      </c>
      <c r="BB1724" s="121">
        <v>3.8055723000000002E-11</v>
      </c>
      <c r="BC1724" s="121">
        <v>5.2555260000000003E-9</v>
      </c>
      <c r="BD1724" s="121">
        <v>5.6055330000000004E-12</v>
      </c>
      <c r="BE1724" s="121">
        <v>5.7590608999999996E-12</v>
      </c>
      <c r="BF1724" s="121">
        <v>2.6375167000000001E-15</v>
      </c>
      <c r="BG1724" s="121">
        <v>1.3820356000000001E-16</v>
      </c>
      <c r="BH1724" s="121">
        <v>1.2414434000000001E-15</v>
      </c>
      <c r="BI1724" s="121">
        <v>1.7858736000000001E-15</v>
      </c>
      <c r="BJ1724" s="121">
        <v>3.3851251999999999E-16</v>
      </c>
      <c r="BK1724" s="121">
        <v>9.0317223999999998E-13</v>
      </c>
      <c r="BL1724" s="121">
        <v>8.8748867999999993E-12</v>
      </c>
      <c r="BM1724" s="121">
        <v>1.0848926E-20</v>
      </c>
      <c r="BN1724" s="121">
        <v>3.1887960000000002E-6</v>
      </c>
      <c r="BO1724" s="121">
        <v>1.3884847E-3</v>
      </c>
      <c r="BP1724" s="121">
        <v>1.4749867000000001E-12</v>
      </c>
      <c r="BQ1724" s="121">
        <v>8.9695136999999994E-15</v>
      </c>
      <c r="BR1724" s="121">
        <v>4.0130268999999999E-19</v>
      </c>
      <c r="BT1724" s="71">
        <v>6.1327484999999995E-7</v>
      </c>
      <c r="BU1724" s="71">
        <v>5.1429536000000002E-8</v>
      </c>
      <c r="BV1724" s="71">
        <v>2.1907180000000001E-7</v>
      </c>
      <c r="BW1724" s="71">
        <v>1.001008E-9</v>
      </c>
      <c r="BX1724" s="71">
        <v>3.4700509E-8</v>
      </c>
      <c r="BY1724" s="71">
        <v>2.3072461000000001E-8</v>
      </c>
      <c r="BZ1724" s="71">
        <v>5.0501306999999998E-11</v>
      </c>
      <c r="CA1724" s="71">
        <v>3.4993312000000001E-8</v>
      </c>
      <c r="CB1724" s="71">
        <v>8.4917018999999999E-10</v>
      </c>
      <c r="CC1724" s="71">
        <v>1.8031856999999999E-9</v>
      </c>
      <c r="CD1724" s="71">
        <v>0</v>
      </c>
      <c r="CE1724" s="71">
        <v>2.3991016E-17</v>
      </c>
      <c r="CF1724" s="71">
        <v>3.6690400000000002E-15</v>
      </c>
      <c r="CG1724" s="71">
        <v>6.4405242999999995E-8</v>
      </c>
      <c r="CH1724" s="71">
        <v>1.7741119E-7</v>
      </c>
      <c r="CI1724" s="71">
        <v>4.2751812000000001E-9</v>
      </c>
      <c r="CJ1724" s="71">
        <v>2.1174508E-10</v>
      </c>
      <c r="CL1724" s="186">
        <v>3.1055254999999998E-15</v>
      </c>
      <c r="CM1724" s="186">
        <v>7.8553726000000004E-3</v>
      </c>
      <c r="CN1724" s="187">
        <v>9.6286218999999998E-4</v>
      </c>
      <c r="CO1724" s="186">
        <v>4.0474934999999997E-5</v>
      </c>
      <c r="CP1724" s="186">
        <v>8.3801243000000001E-13</v>
      </c>
      <c r="CQ1724" s="186">
        <v>7.1190758E-11</v>
      </c>
      <c r="CR1724" s="186">
        <v>1.3475523E-6</v>
      </c>
      <c r="CS1724" s="186">
        <v>8.1656513999999998E-4</v>
      </c>
      <c r="CT1724" s="186">
        <v>1.7574042E-9</v>
      </c>
      <c r="CU1724" s="186">
        <v>8.1552208000000004E-6</v>
      </c>
    </row>
    <row r="1725" spans="1:99" ht="14.4">
      <c r="A1725" t="s">
        <v>3753</v>
      </c>
      <c r="B1725" s="92" t="s">
        <v>1478</v>
      </c>
      <c r="C1725" s="126" t="str">
        <f t="shared" si="440"/>
        <v>C.060.03.108</v>
      </c>
      <c r="D1725" s="11" t="s">
        <v>2761</v>
      </c>
      <c r="E1725" s="130" t="s">
        <v>1682</v>
      </c>
      <c r="F1725" s="128" t="str">
        <f t="shared" si="441"/>
        <v>Truck+trailer 24 tonne net HVO (max weight/volume ratio 0.32 t/m3) (m3km)</v>
      </c>
      <c r="G1725" s="131">
        <f t="shared" si="451"/>
        <v>2.8264997912431904E-3</v>
      </c>
      <c r="H1725" s="183">
        <f t="shared" si="452"/>
        <v>7.4850040800999995E-4</v>
      </c>
      <c r="I1725" s="183">
        <f t="shared" si="453"/>
        <v>8.7575039735999995E-4</v>
      </c>
      <c r="J1725" s="184">
        <f t="shared" si="454"/>
        <v>1.289935858731905E-4</v>
      </c>
      <c r="K1725" s="183">
        <v>1.0732554000000001E-3</v>
      </c>
      <c r="L1725" s="188">
        <v>1.2680181E-4</v>
      </c>
      <c r="M1725" s="188">
        <v>3.1672809999999999E-4</v>
      </c>
      <c r="N1725" s="188">
        <v>3.0091523999999998E-4</v>
      </c>
      <c r="O1725" s="188">
        <v>4.4511775000000001E-4</v>
      </c>
      <c r="P1725" s="188">
        <v>5.0196821000000001E-7</v>
      </c>
      <c r="Q1725" s="188">
        <v>1.9654498000000001E-6</v>
      </c>
      <c r="R1725" s="188">
        <v>7.4474280999999999E-6</v>
      </c>
      <c r="S1725" s="188">
        <v>3.4974688999999999E-5</v>
      </c>
      <c r="T1725" s="146">
        <v>4.2453757E-4</v>
      </c>
      <c r="U1725" s="188">
        <v>9.3156674000000004E-5</v>
      </c>
      <c r="V1725" s="188">
        <v>2.3548925999999999E-7</v>
      </c>
      <c r="W1725" s="188">
        <v>8.6221555999999999E-7</v>
      </c>
      <c r="X1725" s="146">
        <v>7.3131905000000001E-12</v>
      </c>
      <c r="Z1725" s="157">
        <f t="shared" si="445"/>
        <v>7.1550360000000009E-3</v>
      </c>
      <c r="AB1725" s="131">
        <f t="shared" si="455"/>
        <v>1.0732554000000001E-3</v>
      </c>
      <c r="AC1725" s="131">
        <f t="shared" si="456"/>
        <v>1.1994777461099997E-3</v>
      </c>
      <c r="AD1725" s="131">
        <f t="shared" si="457"/>
        <v>4.5183955365999995E-4</v>
      </c>
      <c r="AE1725" s="131">
        <f t="shared" si="458"/>
        <v>8.7575039735999995E-4</v>
      </c>
      <c r="AF1725" s="131">
        <f t="shared" si="459"/>
        <v>1.2813137031319051E-4</v>
      </c>
      <c r="AH1725">
        <v>0.40928460999999999</v>
      </c>
      <c r="AI1725" s="71">
        <v>0.13004218000000001</v>
      </c>
      <c r="AJ1725" s="71">
        <v>2.5598276E-3</v>
      </c>
      <c r="AK1725" s="71">
        <v>0</v>
      </c>
      <c r="AL1725" s="71">
        <v>0.27533049999999998</v>
      </c>
      <c r="AM1725" s="71">
        <v>7.8479777000000001E-4</v>
      </c>
      <c r="AN1725" s="71">
        <v>5.6731113000000005E-4</v>
      </c>
      <c r="AP1725" s="129">
        <v>2.0863465E-4</v>
      </c>
      <c r="AQ1725" s="129">
        <v>1.9136467E-4</v>
      </c>
      <c r="AR1725" s="129">
        <v>8.2211007999999995E-6</v>
      </c>
      <c r="AS1725" s="129">
        <v>9.0488839000000003E-6</v>
      </c>
      <c r="AT1725" s="172">
        <f t="shared" si="442"/>
        <v>1.1472701978807E-8</v>
      </c>
      <c r="AU1725" s="172">
        <f t="shared" si="443"/>
        <v>3.040347993051273E-11</v>
      </c>
      <c r="AV1725" s="185">
        <f t="shared" si="444"/>
        <v>1.2673507302000001E-3</v>
      </c>
      <c r="AW1725" s="121">
        <v>6.6417456E-9</v>
      </c>
      <c r="AX1725" s="121">
        <v>2.0039813999999999E-11</v>
      </c>
      <c r="AY1725" s="121">
        <v>5.4751342999999997E-16</v>
      </c>
      <c r="AZ1725" s="121">
        <v>2.0126257E-14</v>
      </c>
      <c r="BA1725" s="121">
        <v>0</v>
      </c>
      <c r="BB1725" s="121">
        <v>3.4656078999999998E-11</v>
      </c>
      <c r="BC1725" s="121">
        <v>4.7860324000000002E-9</v>
      </c>
      <c r="BD1725" s="121">
        <v>5.1047720999999999E-12</v>
      </c>
      <c r="BE1725" s="121">
        <v>5.2445847999999998E-12</v>
      </c>
      <c r="BF1725" s="121">
        <v>2.4018985000000001E-15</v>
      </c>
      <c r="BG1725" s="121">
        <v>1.2585737999999999E-16</v>
      </c>
      <c r="BH1725" s="121">
        <v>1.1305411E-15</v>
      </c>
      <c r="BI1725" s="121">
        <v>1.6263355999999999E-15</v>
      </c>
      <c r="BJ1725" s="121">
        <v>3.0827207E-16</v>
      </c>
      <c r="BK1725" s="121">
        <v>8.2248885E-13</v>
      </c>
      <c r="BL1725" s="121">
        <v>8.0820635E-12</v>
      </c>
      <c r="BM1725" s="121">
        <v>9.8797551999999995E-21</v>
      </c>
      <c r="BN1725" s="121">
        <v>2.9039302000000001E-6</v>
      </c>
      <c r="BO1725" s="121">
        <v>1.2644468000000001E-3</v>
      </c>
      <c r="BP1725" s="121">
        <v>1.3432212000000001E-12</v>
      </c>
      <c r="BQ1725" s="121">
        <v>8.1682371000000001E-15</v>
      </c>
      <c r="BR1725" s="121">
        <v>3.6545298000000001E-19</v>
      </c>
      <c r="BT1725" s="71">
        <v>5.5848896000000001E-7</v>
      </c>
      <c r="BU1725" s="71">
        <v>4.6835164000000001E-8</v>
      </c>
      <c r="BV1725" s="71">
        <v>1.9950138999999999E-7</v>
      </c>
      <c r="BW1725" s="71">
        <v>9.1158466000000005E-10</v>
      </c>
      <c r="BX1725" s="71">
        <v>3.1600597E-8</v>
      </c>
      <c r="BY1725" s="71">
        <v>2.1011320999999998E-8</v>
      </c>
      <c r="BZ1725" s="71">
        <v>4.5989857000000002E-11</v>
      </c>
      <c r="CA1725" s="71">
        <v>3.1867242999999998E-8</v>
      </c>
      <c r="CB1725" s="71">
        <v>7.7331098999999995E-10</v>
      </c>
      <c r="CC1725" s="71">
        <v>1.6421011000000001E-9</v>
      </c>
      <c r="CD1725" s="71">
        <v>0</v>
      </c>
      <c r="CE1725" s="71">
        <v>2.1847817999999999E-17</v>
      </c>
      <c r="CF1725" s="71">
        <v>3.3412723999999999E-15</v>
      </c>
      <c r="CG1725" s="71">
        <v>5.8651708000000001E-8</v>
      </c>
      <c r="CH1725" s="71">
        <v>1.6156246E-7</v>
      </c>
      <c r="CI1725" s="71">
        <v>3.8932649999999998E-9</v>
      </c>
      <c r="CJ1725" s="71">
        <v>1.9282919000000001E-10</v>
      </c>
      <c r="CL1725" s="186">
        <v>2.8280984999999998E-15</v>
      </c>
      <c r="CM1725" s="186">
        <v>7.1536259000000001E-3</v>
      </c>
      <c r="CN1725" s="187">
        <v>8.7684649999999998E-4</v>
      </c>
      <c r="CO1725" s="186">
        <v>3.6859174000000003E-5</v>
      </c>
      <c r="CP1725" s="186">
        <v>7.6314999000000005E-13</v>
      </c>
      <c r="CQ1725" s="186">
        <v>6.4831049999999996E-11</v>
      </c>
      <c r="CR1725" s="186">
        <v>1.2271709999999999E-6</v>
      </c>
      <c r="CS1725" s="186">
        <v>7.4361865000000004E-4</v>
      </c>
      <c r="CT1725" s="186">
        <v>1.6004094000000001E-9</v>
      </c>
      <c r="CU1725" s="186">
        <v>7.4266878000000002E-6</v>
      </c>
    </row>
    <row r="1726" spans="1:99" ht="14.4">
      <c r="B1726" s="92"/>
      <c r="C1726" s="126"/>
      <c r="D1726" s="1" t="s">
        <v>3754</v>
      </c>
      <c r="E1726" s="130"/>
      <c r="J1726" s="158"/>
      <c r="L1726" s="4"/>
      <c r="M1726" s="4"/>
      <c r="N1726" s="4"/>
      <c r="O1726" s="4"/>
      <c r="P1726" s="4"/>
      <c r="Q1726" s="4"/>
      <c r="R1726" s="4"/>
      <c r="S1726" s="4"/>
      <c r="U1726" s="4"/>
      <c r="V1726" s="4"/>
      <c r="W1726" s="4"/>
      <c r="AT1726" s="4"/>
      <c r="AU1726" s="4"/>
      <c r="AV1726" s="16"/>
      <c r="CN1726" s="97"/>
    </row>
    <row r="1727" spans="1:99" ht="14.4">
      <c r="A1727" t="s">
        <v>3755</v>
      </c>
      <c r="B1727" s="92" t="s">
        <v>1478</v>
      </c>
      <c r="C1727" s="126" t="str">
        <f t="shared" si="440"/>
        <v>C.060.05.104</v>
      </c>
      <c r="D1727" s="11" t="s">
        <v>3754</v>
      </c>
      <c r="E1727" s="130" t="s">
        <v>2018</v>
      </c>
      <c r="F1727" s="128" t="str">
        <f t="shared" si="441"/>
        <v>Truck +trailer Electric EU (output per meter)</v>
      </c>
      <c r="G1727" s="131">
        <f t="shared" ref="G1727:G1737" si="460">H1727+I1727+J1727+K1727</f>
        <v>1.6521873963032255E-4</v>
      </c>
      <c r="H1727" s="183">
        <f t="shared" ref="H1727:H1737" si="461">N1727+O1727+P1727+Q1727</f>
        <v>2.2428849259999997E-5</v>
      </c>
      <c r="I1727" s="183">
        <f t="shared" ref="I1727:I1737" si="462">L1727+M1727+R1727+V1727+T1727</f>
        <v>3.7223805471589999E-5</v>
      </c>
      <c r="J1727" s="184">
        <f t="shared" ref="J1727:J1737" si="463">S1727+U1727+W1727+X1727</f>
        <v>4.1766340898732562E-5</v>
      </c>
      <c r="K1727" s="183">
        <v>6.3799743999999999E-5</v>
      </c>
      <c r="L1727" s="188">
        <v>1.6057900000000001E-5</v>
      </c>
      <c r="M1727" s="188">
        <v>4.6102069000000004E-6</v>
      </c>
      <c r="N1727" s="188">
        <v>5.3642103999999999E-6</v>
      </c>
      <c r="O1727" s="188">
        <v>1.6819545E-5</v>
      </c>
      <c r="P1727" s="188">
        <v>1.2351221E-7</v>
      </c>
      <c r="Q1727" s="188">
        <v>1.2158165000000001E-7</v>
      </c>
      <c r="R1727" s="188">
        <v>6.4297814000000003E-7</v>
      </c>
      <c r="S1727" s="188">
        <v>1.7139479E-5</v>
      </c>
      <c r="T1727" s="146">
        <v>1.5912374999999999E-5</v>
      </c>
      <c r="U1727" s="188">
        <v>2.4597616E-5</v>
      </c>
      <c r="V1727" s="188">
        <v>3.4543159000000002E-10</v>
      </c>
      <c r="W1727" s="188">
        <v>2.9245015E-8</v>
      </c>
      <c r="X1727" s="146">
        <v>8.8373257000000004E-13</v>
      </c>
      <c r="Z1727" s="157">
        <f t="shared" ref="Z1727:Z1737" si="464">K1727/0.15</f>
        <v>4.2533162666666668E-4</v>
      </c>
      <c r="AB1727" s="131">
        <f t="shared" ref="AB1727:AB1737" si="465">K1727</f>
        <v>6.3799743999999999E-5</v>
      </c>
      <c r="AC1727" s="131">
        <f t="shared" ref="AC1727:AC1737" si="466">L1727+M1727+N1727+O1727+P1727+Q1727+R1727</f>
        <v>4.3739934299999999E-5</v>
      </c>
      <c r="AD1727" s="131">
        <f t="shared" ref="AD1727:AD1737" si="467">L1727+M1727+R1727+W1727</f>
        <v>2.1340330055000002E-5</v>
      </c>
      <c r="AE1727" s="131">
        <f t="shared" ref="AE1727:AE1737" si="468">V1727+L1727+M1727+R1727+T1727</f>
        <v>3.7223805471589999E-5</v>
      </c>
      <c r="AF1727" s="131">
        <f t="shared" ref="AF1727:AF1737" si="469">S1727+U1727+X1727</f>
        <v>4.1737095883732564E-5</v>
      </c>
      <c r="AH1727">
        <v>1.2476483999999999E-2</v>
      </c>
      <c r="AI1727" s="71">
        <v>6.5610345E-3</v>
      </c>
      <c r="AJ1727" s="71">
        <v>3.3955943000000001E-3</v>
      </c>
      <c r="AK1727" s="71">
        <v>0</v>
      </c>
      <c r="AL1727" s="71">
        <v>8.1357526000000002E-4</v>
      </c>
      <c r="AM1727" s="71">
        <v>1.1589949999999999E-3</v>
      </c>
      <c r="AN1727" s="71">
        <v>5.4728511E-4</v>
      </c>
      <c r="AP1727" s="129">
        <v>1.3073602E-5</v>
      </c>
      <c r="AQ1727" s="129">
        <v>1.2288948999999999E-5</v>
      </c>
      <c r="AR1727" s="129">
        <v>4.2859364000000002E-7</v>
      </c>
      <c r="AS1727" s="129">
        <v>3.5605947999999999E-7</v>
      </c>
      <c r="AT1727" s="172">
        <f t="shared" si="442"/>
        <v>7.3674751110740008E-10</v>
      </c>
      <c r="AU1727" s="172">
        <f t="shared" si="443"/>
        <v>1.5850356832259842E-12</v>
      </c>
      <c r="AV1727" s="185">
        <f t="shared" si="444"/>
        <v>4.9868275049999999E-5</v>
      </c>
      <c r="AW1727" s="121">
        <v>3.9484812999999998E-10</v>
      </c>
      <c r="AX1727" s="121">
        <v>1.1913571E-12</v>
      </c>
      <c r="AY1727" s="121">
        <v>3.2549356E-17</v>
      </c>
      <c r="AZ1727" s="121">
        <v>1.1391774E-15</v>
      </c>
      <c r="BA1727" s="121">
        <v>0</v>
      </c>
      <c r="BB1727" s="121">
        <v>2.1753293E-13</v>
      </c>
      <c r="BC1727" s="121">
        <v>3.0521943E-10</v>
      </c>
      <c r="BD1727" s="121">
        <v>4.2058748999999998E-14</v>
      </c>
      <c r="BE1727" s="121">
        <v>3.4122554000000002E-13</v>
      </c>
      <c r="BF1727" s="121">
        <v>7.1713756999999994E-15</v>
      </c>
      <c r="BG1727" s="121">
        <v>6.0674955999999998E-18</v>
      </c>
      <c r="BH1727" s="121">
        <v>1.8183515000000002E-15</v>
      </c>
      <c r="BI1727" s="121">
        <v>1.1332910999999999E-15</v>
      </c>
      <c r="BJ1727" s="121">
        <v>2.3265871E-16</v>
      </c>
      <c r="BK1727" s="121">
        <v>2.5142118000000001E-11</v>
      </c>
      <c r="BL1727" s="121">
        <v>1.1319161E-11</v>
      </c>
      <c r="BM1727" s="121">
        <v>3.6438413999999999E-22</v>
      </c>
      <c r="BN1727" s="121">
        <v>9.5847504999999993E-7</v>
      </c>
      <c r="BO1727" s="121">
        <v>4.8909799999999997E-5</v>
      </c>
      <c r="BP1727" s="121">
        <v>0</v>
      </c>
      <c r="BQ1727" s="121">
        <v>0</v>
      </c>
      <c r="BR1727" s="121">
        <v>0</v>
      </c>
      <c r="BT1727" s="71">
        <v>3.2073276000000001E-8</v>
      </c>
      <c r="BU1727" s="71">
        <v>2.3813407999999998E-9</v>
      </c>
      <c r="BV1727" s="71">
        <v>1.1859374000000001E-8</v>
      </c>
      <c r="BW1727" s="71">
        <v>7.7402745E-11</v>
      </c>
      <c r="BX1727" s="71">
        <v>2.6032883999999999E-9</v>
      </c>
      <c r="BY1727" s="71">
        <v>6.1334947000000002E-11</v>
      </c>
      <c r="BZ1727" s="71">
        <v>1.7275878E-10</v>
      </c>
      <c r="CA1727" s="71">
        <v>8.6051338999999994E-11</v>
      </c>
      <c r="CB1727" s="71">
        <v>1.6706916E-10</v>
      </c>
      <c r="CC1727" s="71">
        <v>9.2675569000000005E-11</v>
      </c>
      <c r="CD1727" s="71">
        <v>0</v>
      </c>
      <c r="CE1727" s="71">
        <v>8.0578903E-19</v>
      </c>
      <c r="CF1727" s="71">
        <v>1.472619E-17</v>
      </c>
      <c r="CG1727" s="71">
        <v>1.1748200999999999E-9</v>
      </c>
      <c r="CH1727" s="71">
        <v>1.2211973E-8</v>
      </c>
      <c r="CI1727" s="71">
        <v>1.1851867999999999E-9</v>
      </c>
      <c r="CJ1727" s="71">
        <v>0</v>
      </c>
      <c r="CL1727" s="186">
        <v>1.2464447999999999E-17</v>
      </c>
      <c r="CM1727" s="186">
        <v>4.2522308000000002E-4</v>
      </c>
      <c r="CN1727" s="187">
        <v>2.2302459999999998E-6</v>
      </c>
      <c r="CO1727" s="186">
        <v>1.6422748E-6</v>
      </c>
      <c r="CP1727" s="186">
        <v>1.2402620000000001E-11</v>
      </c>
      <c r="CQ1727" s="186">
        <v>1.1819507000000001E-11</v>
      </c>
      <c r="CR1727" s="186">
        <v>1.1599223999999999E-7</v>
      </c>
      <c r="CS1727" s="186">
        <v>5.3451531999999997E-4</v>
      </c>
      <c r="CT1727" s="186">
        <v>4.7662655999999998E-9</v>
      </c>
      <c r="CU1727" s="186">
        <v>2.2005259000000001E-8</v>
      </c>
    </row>
    <row r="1728" spans="1:99" ht="14.4">
      <c r="A1728" t="s">
        <v>3756</v>
      </c>
      <c r="B1728" s="92" t="s">
        <v>1478</v>
      </c>
      <c r="C1728" s="126" t="str">
        <f t="shared" si="440"/>
        <v>C.060.05.105</v>
      </c>
      <c r="D1728" s="11" t="s">
        <v>3754</v>
      </c>
      <c r="E1728" s="130" t="s">
        <v>1479</v>
      </c>
      <c r="F1728" s="128" t="str">
        <f t="shared" si="441"/>
        <v>Truck+container 28 tonne net Electric EU (min weight/volume ratio 0.41 t/m3) (tkm)</v>
      </c>
      <c r="G1728" s="131">
        <f t="shared" si="460"/>
        <v>1.1801338660908756E-2</v>
      </c>
      <c r="H1728" s="183">
        <f t="shared" si="461"/>
        <v>1.6020606943999999E-3</v>
      </c>
      <c r="I1728" s="183">
        <f t="shared" si="462"/>
        <v>2.6588432736850002E-3</v>
      </c>
      <c r="J1728" s="184">
        <f t="shared" si="463"/>
        <v>2.9833100928237551E-3</v>
      </c>
      <c r="K1728" s="183">
        <v>4.5571246000000003E-3</v>
      </c>
      <c r="L1728" s="188">
        <v>1.1469929E-3</v>
      </c>
      <c r="M1728" s="188">
        <v>3.2930048999999997E-4</v>
      </c>
      <c r="N1728" s="188">
        <v>3.8315788999999999E-4</v>
      </c>
      <c r="O1728" s="188">
        <v>1.2013961E-3</v>
      </c>
      <c r="P1728" s="188">
        <v>8.8223009999999996E-6</v>
      </c>
      <c r="Q1728" s="188">
        <v>8.6844034000000007E-6</v>
      </c>
      <c r="R1728" s="188">
        <v>4.5927010000000003E-5</v>
      </c>
      <c r="S1728" s="188">
        <v>1.2242485E-3</v>
      </c>
      <c r="T1728" s="146">
        <v>1.1365982E-3</v>
      </c>
      <c r="U1728" s="188">
        <v>1.7569726000000001E-3</v>
      </c>
      <c r="V1728" s="188">
        <v>2.4673684999999999E-8</v>
      </c>
      <c r="W1728" s="188">
        <v>2.0889297000000002E-6</v>
      </c>
      <c r="X1728" s="146">
        <v>6.3123755E-11</v>
      </c>
      <c r="Z1728" s="157">
        <f t="shared" si="464"/>
        <v>3.0380830666666671E-2</v>
      </c>
      <c r="AB1728" s="131">
        <f t="shared" si="465"/>
        <v>4.5571246000000003E-3</v>
      </c>
      <c r="AC1728" s="131">
        <f t="shared" si="466"/>
        <v>3.1242810944E-3</v>
      </c>
      <c r="AD1728" s="131">
        <f t="shared" si="467"/>
        <v>1.5243093297000001E-3</v>
      </c>
      <c r="AE1728" s="131">
        <f t="shared" si="468"/>
        <v>2.6588432736850002E-3</v>
      </c>
      <c r="AF1728" s="131">
        <f t="shared" si="469"/>
        <v>2.981221163123755E-3</v>
      </c>
      <c r="AH1728">
        <v>0.89117743999999999</v>
      </c>
      <c r="AI1728" s="71">
        <v>0.46864531999999998</v>
      </c>
      <c r="AJ1728" s="71">
        <v>0.24254244999999999</v>
      </c>
      <c r="AK1728" s="71">
        <v>0</v>
      </c>
      <c r="AL1728" s="71">
        <v>5.8112518000000002E-2</v>
      </c>
      <c r="AM1728" s="71">
        <v>8.2785356000000004E-2</v>
      </c>
      <c r="AN1728" s="71">
        <v>3.9091793E-2</v>
      </c>
      <c r="AP1728" s="129">
        <v>9.3382869E-4</v>
      </c>
      <c r="AQ1728" s="129">
        <v>8.7778203999999997E-4</v>
      </c>
      <c r="AR1728" s="129">
        <v>3.0613831E-5</v>
      </c>
      <c r="AS1728" s="129">
        <v>2.543282E-5</v>
      </c>
      <c r="AT1728" s="172">
        <f t="shared" si="442"/>
        <v>5.2624822536817003E-8</v>
      </c>
      <c r="AU1728" s="172">
        <f t="shared" si="443"/>
        <v>1.1321683188356743E-10</v>
      </c>
      <c r="AV1728" s="185">
        <f t="shared" si="444"/>
        <v>3.5620196040000002E-3</v>
      </c>
      <c r="AW1728" s="121">
        <v>2.8203437999999998E-8</v>
      </c>
      <c r="AX1728" s="121">
        <v>8.5096933000000002E-11</v>
      </c>
      <c r="AY1728" s="121">
        <v>2.3249540000000001E-15</v>
      </c>
      <c r="AZ1728" s="121">
        <v>8.1369817E-14</v>
      </c>
      <c r="BA1728" s="121">
        <v>0</v>
      </c>
      <c r="BB1728" s="121">
        <v>1.5538067000000001E-11</v>
      </c>
      <c r="BC1728" s="121">
        <v>2.1801387999999999E-8</v>
      </c>
      <c r="BD1728" s="121">
        <v>3.0041962999999999E-12</v>
      </c>
      <c r="BE1728" s="121">
        <v>2.4373252999999999E-11</v>
      </c>
      <c r="BF1728" s="121">
        <v>5.1224112000000005E-13</v>
      </c>
      <c r="BG1728" s="121">
        <v>4.3339254000000001E-16</v>
      </c>
      <c r="BH1728" s="121">
        <v>1.2988225000000001E-13</v>
      </c>
      <c r="BI1728" s="121">
        <v>8.0949361000000006E-14</v>
      </c>
      <c r="BJ1728" s="121">
        <v>1.6618479999999999E-14</v>
      </c>
      <c r="BK1728" s="121">
        <v>1.7958656E-9</v>
      </c>
      <c r="BL1728" s="121">
        <v>8.085115E-10</v>
      </c>
      <c r="BM1728" s="121">
        <v>2.6027438000000001E-20</v>
      </c>
      <c r="BN1728" s="121">
        <v>6.8462504000000001E-5</v>
      </c>
      <c r="BO1728" s="121">
        <v>3.4935571E-3</v>
      </c>
      <c r="BP1728" s="121">
        <v>0</v>
      </c>
      <c r="BQ1728" s="121">
        <v>0</v>
      </c>
      <c r="BR1728" s="121">
        <v>0</v>
      </c>
      <c r="BT1728" s="71">
        <v>2.2909482999999998E-6</v>
      </c>
      <c r="BU1728" s="71">
        <v>1.7009577E-7</v>
      </c>
      <c r="BV1728" s="71">
        <v>8.4709817000000004E-7</v>
      </c>
      <c r="BW1728" s="71">
        <v>5.5287674999999997E-9</v>
      </c>
      <c r="BX1728" s="71">
        <v>1.8594917E-7</v>
      </c>
      <c r="BY1728" s="71">
        <v>4.3810675999999997E-9</v>
      </c>
      <c r="BZ1728" s="71">
        <v>1.2339913E-8</v>
      </c>
      <c r="CA1728" s="71">
        <v>6.1465242000000001E-9</v>
      </c>
      <c r="CB1728" s="71">
        <v>1.1933511000000001E-8</v>
      </c>
      <c r="CC1728" s="71">
        <v>6.6196834999999999E-9</v>
      </c>
      <c r="CD1728" s="71">
        <v>0</v>
      </c>
      <c r="CE1728" s="71">
        <v>5.7556359999999995E-17</v>
      </c>
      <c r="CF1728" s="71">
        <v>1.0518706999999999E-15</v>
      </c>
      <c r="CG1728" s="71">
        <v>8.3915721000000002E-8</v>
      </c>
      <c r="CH1728" s="71">
        <v>8.7228381000000003E-7</v>
      </c>
      <c r="CI1728" s="71">
        <v>8.4656201000000002E-8</v>
      </c>
      <c r="CJ1728" s="71">
        <v>0</v>
      </c>
      <c r="CL1728" s="186">
        <v>8.9031774000000005E-16</v>
      </c>
      <c r="CM1728" s="186">
        <v>3.0373076999999998E-2</v>
      </c>
      <c r="CN1728" s="187">
        <v>1.5930328000000001E-4</v>
      </c>
      <c r="CO1728" s="186">
        <v>1.1730534E-4</v>
      </c>
      <c r="CP1728" s="186">
        <v>8.8590142999999997E-10</v>
      </c>
      <c r="CQ1728" s="186">
        <v>8.4425050999999995E-10</v>
      </c>
      <c r="CR1728" s="186">
        <v>8.2851599000000005E-6</v>
      </c>
      <c r="CS1728" s="186">
        <v>3.8179666000000001E-2</v>
      </c>
      <c r="CT1728" s="186">
        <v>3.4044755000000001E-7</v>
      </c>
      <c r="CU1728" s="186">
        <v>1.5718041999999999E-6</v>
      </c>
    </row>
    <row r="1729" spans="1:99" ht="14.4">
      <c r="A1729" t="s">
        <v>3757</v>
      </c>
      <c r="B1729" s="92" t="s">
        <v>1478</v>
      </c>
      <c r="C1729" s="126" t="str">
        <f t="shared" si="440"/>
        <v>C.060.05.106</v>
      </c>
      <c r="D1729" s="11" t="s">
        <v>3754</v>
      </c>
      <c r="E1729" s="130" t="s">
        <v>1479</v>
      </c>
      <c r="F1729" s="128" t="str">
        <f t="shared" si="441"/>
        <v>Truck+trailer 24 tonne net Electric EU (min weight/volume ratio 0.32 t/m3) (tkm)</v>
      </c>
      <c r="G1729" s="131">
        <f t="shared" si="460"/>
        <v>1.3768228394210382E-2</v>
      </c>
      <c r="H1729" s="183">
        <f t="shared" si="461"/>
        <v>1.8690708290000002E-3</v>
      </c>
      <c r="I1729" s="183">
        <f t="shared" si="462"/>
        <v>3.1019838069660001E-3</v>
      </c>
      <c r="J1729" s="184">
        <f t="shared" si="463"/>
        <v>3.4805283582443809E-3</v>
      </c>
      <c r="K1729" s="183">
        <v>5.3166454000000002E-3</v>
      </c>
      <c r="L1729" s="188">
        <v>1.3381584E-3</v>
      </c>
      <c r="M1729" s="188">
        <v>3.8418391000000001E-4</v>
      </c>
      <c r="N1729" s="188">
        <v>4.4701753999999998E-4</v>
      </c>
      <c r="O1729" s="188">
        <v>1.4016288000000001E-3</v>
      </c>
      <c r="P1729" s="188">
        <v>1.0292685E-5</v>
      </c>
      <c r="Q1729" s="188">
        <v>1.0131803999999999E-5</v>
      </c>
      <c r="R1729" s="188">
        <v>5.3581510999999999E-5</v>
      </c>
      <c r="S1729" s="188">
        <v>1.4282899E-3</v>
      </c>
      <c r="T1729" s="146">
        <v>1.3260311999999999E-3</v>
      </c>
      <c r="U1729" s="188">
        <v>2.0498013000000001E-3</v>
      </c>
      <c r="V1729" s="188">
        <v>2.8785966E-8</v>
      </c>
      <c r="W1729" s="188">
        <v>2.4370846E-6</v>
      </c>
      <c r="X1729" s="146">
        <v>7.3644381000000006E-11</v>
      </c>
      <c r="Z1729" s="157">
        <f t="shared" si="464"/>
        <v>3.544430266666667E-2</v>
      </c>
      <c r="AB1729" s="131">
        <f t="shared" si="465"/>
        <v>5.3166454000000002E-3</v>
      </c>
      <c r="AC1729" s="131">
        <f t="shared" si="466"/>
        <v>3.6449946500000004E-3</v>
      </c>
      <c r="AD1729" s="131">
        <f t="shared" si="467"/>
        <v>1.7783609056E-3</v>
      </c>
      <c r="AE1729" s="131">
        <f t="shared" si="468"/>
        <v>3.1019838069660001E-3</v>
      </c>
      <c r="AF1729" s="131">
        <f t="shared" si="469"/>
        <v>3.478091273644381E-3</v>
      </c>
      <c r="AH1729">
        <v>1.0397069999999999</v>
      </c>
      <c r="AI1729" s="71">
        <v>0.54675288</v>
      </c>
      <c r="AJ1729" s="71">
        <v>0.28296619000000001</v>
      </c>
      <c r="AK1729" s="71">
        <v>0</v>
      </c>
      <c r="AL1729" s="71">
        <v>6.7797938000000002E-2</v>
      </c>
      <c r="AM1729" s="71">
        <v>9.6582916000000005E-2</v>
      </c>
      <c r="AN1729" s="71">
        <v>4.5607092000000002E-2</v>
      </c>
      <c r="AP1729" s="129">
        <v>1.0894667999999999E-3</v>
      </c>
      <c r="AQ1729" s="129">
        <v>1.024079E-3</v>
      </c>
      <c r="AR1729" s="129">
        <v>3.5716137000000003E-5</v>
      </c>
      <c r="AS1729" s="129">
        <v>2.9671624000000001E-5</v>
      </c>
      <c r="AT1729" s="172">
        <f t="shared" si="442"/>
        <v>6.1395626595453001E-8</v>
      </c>
      <c r="AU1729" s="172">
        <f t="shared" si="443"/>
        <v>1.3208630387829536E-10</v>
      </c>
      <c r="AV1729" s="185">
        <f t="shared" si="444"/>
        <v>4.1556896210000003E-3</v>
      </c>
      <c r="AW1729" s="121">
        <v>3.2904011000000002E-8</v>
      </c>
      <c r="AX1729" s="121">
        <v>9.9279756000000006E-11</v>
      </c>
      <c r="AY1729" s="121">
        <v>2.7124463E-15</v>
      </c>
      <c r="AZ1729" s="121">
        <v>9.4931453000000003E-14</v>
      </c>
      <c r="BA1729" s="121">
        <v>0</v>
      </c>
      <c r="BB1729" s="121">
        <v>1.8127744E-11</v>
      </c>
      <c r="BC1729" s="121">
        <v>2.5434953000000001E-8</v>
      </c>
      <c r="BD1729" s="121">
        <v>3.5048957000000001E-12</v>
      </c>
      <c r="BE1729" s="121">
        <v>2.8435461000000001E-11</v>
      </c>
      <c r="BF1729" s="121">
        <v>5.9761463999999999E-13</v>
      </c>
      <c r="BG1729" s="121">
        <v>5.0562462999999998E-16</v>
      </c>
      <c r="BH1729" s="121">
        <v>1.5152929E-13</v>
      </c>
      <c r="BI1729" s="121">
        <v>9.4440921000000004E-14</v>
      </c>
      <c r="BJ1729" s="121">
        <v>1.9388226000000001E-14</v>
      </c>
      <c r="BK1729" s="121">
        <v>2.0951764999999999E-9</v>
      </c>
      <c r="BL1729" s="121">
        <v>9.4326342000000004E-10</v>
      </c>
      <c r="BM1729" s="121">
        <v>3.0365345000000003E-20</v>
      </c>
      <c r="BN1729" s="121">
        <v>7.9872921000000003E-5</v>
      </c>
      <c r="BO1729" s="121">
        <v>4.0758167000000001E-3</v>
      </c>
      <c r="BP1729" s="121">
        <v>0</v>
      </c>
      <c r="BQ1729" s="121">
        <v>0</v>
      </c>
      <c r="BR1729" s="121">
        <v>0</v>
      </c>
      <c r="BT1729" s="71">
        <v>2.6727729999999999E-6</v>
      </c>
      <c r="BU1729" s="71">
        <v>1.9844506999999999E-7</v>
      </c>
      <c r="BV1729" s="71">
        <v>9.8828119999999991E-7</v>
      </c>
      <c r="BW1729" s="71">
        <v>6.4502288E-9</v>
      </c>
      <c r="BX1729" s="71">
        <v>2.1694070000000001E-7</v>
      </c>
      <c r="BY1729" s="71">
        <v>5.1112455999999999E-9</v>
      </c>
      <c r="BZ1729" s="71">
        <v>1.4396565E-8</v>
      </c>
      <c r="CA1729" s="71">
        <v>7.1709449E-9</v>
      </c>
      <c r="CB1729" s="71">
        <v>1.392243E-8</v>
      </c>
      <c r="CC1729" s="71">
        <v>7.7229640999999992E-9</v>
      </c>
      <c r="CD1729" s="71">
        <v>0</v>
      </c>
      <c r="CE1729" s="71">
        <v>6.7149086000000003E-17</v>
      </c>
      <c r="CF1729" s="71">
        <v>1.2271825000000001E-15</v>
      </c>
      <c r="CG1729" s="71">
        <v>9.7901673999999994E-8</v>
      </c>
      <c r="CH1729" s="71">
        <v>1.0176644E-6</v>
      </c>
      <c r="CI1729" s="71">
        <v>9.8765567000000003E-8</v>
      </c>
      <c r="CJ1729" s="71">
        <v>0</v>
      </c>
      <c r="CL1729" s="186">
        <v>1.038704E-15</v>
      </c>
      <c r="CM1729" s="186">
        <v>3.5435256999999998E-2</v>
      </c>
      <c r="CN1729" s="187">
        <v>1.8585383E-4</v>
      </c>
      <c r="CO1729" s="186">
        <v>1.3685624E-4</v>
      </c>
      <c r="CP1729" s="186">
        <v>1.0335516999999999E-9</v>
      </c>
      <c r="CQ1729" s="186">
        <v>9.8495893000000007E-10</v>
      </c>
      <c r="CR1729" s="186">
        <v>9.6660199000000001E-6</v>
      </c>
      <c r="CS1729" s="186">
        <v>4.4542943000000002E-2</v>
      </c>
      <c r="CT1729" s="186">
        <v>3.9718880000000001E-7</v>
      </c>
      <c r="CU1729" s="186">
        <v>1.8337716E-6</v>
      </c>
    </row>
    <row r="1730" spans="1:99" ht="14.4">
      <c r="A1730" t="s">
        <v>3758</v>
      </c>
      <c r="B1730" s="92" t="s">
        <v>1478</v>
      </c>
      <c r="C1730" s="126" t="str">
        <f t="shared" si="440"/>
        <v>C.060.05.107</v>
      </c>
      <c r="D1730" s="11" t="s">
        <v>3754</v>
      </c>
      <c r="E1730" s="130" t="s">
        <v>1682</v>
      </c>
      <c r="F1730" s="128" t="str">
        <f t="shared" si="441"/>
        <v>Truck+container 28 tonne net Electric EU (max weight/volume ratio 0.41 t/m3) (m3km)</v>
      </c>
      <c r="G1730" s="131">
        <f t="shared" si="460"/>
        <v>4.8380304173149674E-3</v>
      </c>
      <c r="H1730" s="183">
        <f t="shared" si="461"/>
        <v>6.5677449990000003E-4</v>
      </c>
      <c r="I1730" s="183">
        <f t="shared" si="462"/>
        <v>1.090008952127E-3</v>
      </c>
      <c r="J1730" s="184">
        <f t="shared" si="463"/>
        <v>1.223026065287967E-3</v>
      </c>
      <c r="K1730" s="183">
        <v>1.8682209E-3</v>
      </c>
      <c r="L1730" s="188">
        <v>4.7021669999999999E-4</v>
      </c>
      <c r="M1730" s="188">
        <v>1.3499873999999999E-4</v>
      </c>
      <c r="N1730" s="188">
        <v>1.570779E-4</v>
      </c>
      <c r="O1730" s="188">
        <v>4.9251961999999998E-4</v>
      </c>
      <c r="P1730" s="188">
        <v>3.6167558999999999E-6</v>
      </c>
      <c r="Q1730" s="188">
        <v>3.5602240000000001E-6</v>
      </c>
      <c r="R1730" s="188">
        <v>1.8828056999999999E-5</v>
      </c>
      <c r="S1730" s="188">
        <v>5.0188809999999996E-4</v>
      </c>
      <c r="T1730" s="146">
        <v>4.6595533999999999E-4</v>
      </c>
      <c r="U1730" s="188">
        <v>7.2028157000000002E-4</v>
      </c>
      <c r="V1730" s="188">
        <v>1.0115127000000001E-8</v>
      </c>
      <c r="W1730" s="188">
        <v>8.5636940999999996E-7</v>
      </c>
      <c r="X1730" s="146">
        <v>2.5877967000000001E-11</v>
      </c>
      <c r="Z1730" s="157">
        <f t="shared" si="464"/>
        <v>1.2454806000000001E-2</v>
      </c>
      <c r="AB1730" s="131">
        <f t="shared" si="465"/>
        <v>1.8682209E-3</v>
      </c>
      <c r="AC1730" s="131">
        <f t="shared" si="466"/>
        <v>1.2808179969000001E-3</v>
      </c>
      <c r="AD1730" s="131">
        <f t="shared" si="467"/>
        <v>6.2489986641E-4</v>
      </c>
      <c r="AE1730" s="131">
        <f t="shared" si="468"/>
        <v>1.090008952127E-3</v>
      </c>
      <c r="AF1730" s="131">
        <f t="shared" si="469"/>
        <v>1.222169695877967E-3</v>
      </c>
      <c r="AH1730">
        <v>0.36534360999999999</v>
      </c>
      <c r="AI1730" s="71">
        <v>0.19212399999999999</v>
      </c>
      <c r="AJ1730" s="71">
        <v>9.9431750999999999E-2</v>
      </c>
      <c r="AK1730" s="71">
        <v>0</v>
      </c>
      <c r="AL1730" s="71">
        <v>2.382358E-2</v>
      </c>
      <c r="AM1730" s="71">
        <v>3.3938360000000001E-2</v>
      </c>
      <c r="AN1730" s="71">
        <v>1.6025918E-2</v>
      </c>
      <c r="AP1730" s="129">
        <v>3.8282875000000003E-4</v>
      </c>
      <c r="AQ1730" s="129">
        <v>3.5985207999999997E-4</v>
      </c>
      <c r="AR1730" s="129">
        <v>1.2550326E-5</v>
      </c>
      <c r="AS1730" s="129">
        <v>1.0426339E-5</v>
      </c>
      <c r="AT1730" s="172">
        <f t="shared" si="442"/>
        <v>2.1573866082851001E-8</v>
      </c>
      <c r="AU1730" s="172">
        <f t="shared" si="443"/>
        <v>4.6413928218300108E-11</v>
      </c>
      <c r="AV1730" s="185">
        <f t="shared" si="444"/>
        <v>1.4602716189999999E-3</v>
      </c>
      <c r="AW1730" s="121">
        <v>1.1562170999999999E-8</v>
      </c>
      <c r="AX1730" s="121">
        <v>3.4886005000000003E-11</v>
      </c>
      <c r="AY1730" s="121">
        <v>9.5312901999999995E-16</v>
      </c>
      <c r="AZ1730" s="121">
        <v>3.3358051E-14</v>
      </c>
      <c r="BA1730" s="121">
        <v>0</v>
      </c>
      <c r="BB1730" s="121">
        <v>6.3699247999999999E-12</v>
      </c>
      <c r="BC1730" s="121">
        <v>8.9376116000000006E-9</v>
      </c>
      <c r="BD1730" s="121">
        <v>1.2315884999999999E-12</v>
      </c>
      <c r="BE1730" s="121">
        <v>9.9919629999999999E-12</v>
      </c>
      <c r="BF1730" s="121">
        <v>2.0999635999999999E-13</v>
      </c>
      <c r="BG1730" s="121">
        <v>1.7767191000000001E-16</v>
      </c>
      <c r="BH1730" s="121">
        <v>5.3246017999999998E-14</v>
      </c>
      <c r="BI1730" s="121">
        <v>3.3185682000000003E-14</v>
      </c>
      <c r="BJ1730" s="121">
        <v>6.8128467000000001E-15</v>
      </c>
      <c r="BK1730" s="121">
        <v>7.3622600000000002E-10</v>
      </c>
      <c r="BL1730" s="121">
        <v>3.3145420000000002E-10</v>
      </c>
      <c r="BM1730" s="121">
        <v>1.0670106E-20</v>
      </c>
      <c r="BN1730" s="121">
        <v>2.8066618999999999E-5</v>
      </c>
      <c r="BO1730" s="121">
        <v>1.432205E-3</v>
      </c>
      <c r="BP1730" s="121">
        <v>0</v>
      </c>
      <c r="BQ1730" s="121">
        <v>0</v>
      </c>
      <c r="BR1730" s="121">
        <v>0</v>
      </c>
      <c r="BT1730" s="71">
        <v>9.3918818000000005E-7</v>
      </c>
      <c r="BU1730" s="71">
        <v>6.9731795000000003E-8</v>
      </c>
      <c r="BV1730" s="71">
        <v>3.4727303999999998E-7</v>
      </c>
      <c r="BW1730" s="71">
        <v>2.2665517999999999E-9</v>
      </c>
      <c r="BX1730" s="71">
        <v>7.6230993000000004E-8</v>
      </c>
      <c r="BY1730" s="71">
        <v>1.7960453E-9</v>
      </c>
      <c r="BZ1730" s="71">
        <v>5.0588223999999996E-9</v>
      </c>
      <c r="CA1730" s="71">
        <v>2.5198048999999998E-9</v>
      </c>
      <c r="CB1730" s="71">
        <v>4.8922155000000001E-9</v>
      </c>
      <c r="CC1730" s="71">
        <v>2.7137795E-9</v>
      </c>
      <c r="CD1730" s="71">
        <v>0</v>
      </c>
      <c r="CE1730" s="71">
        <v>2.3595579E-17</v>
      </c>
      <c r="CF1730" s="71">
        <v>4.3122079999999999E-16</v>
      </c>
      <c r="CG1730" s="71">
        <v>3.4401760000000002E-8</v>
      </c>
      <c r="CH1730" s="71">
        <v>3.5759804999999999E-7</v>
      </c>
      <c r="CI1730" s="71">
        <v>3.4705324000000003E-8</v>
      </c>
      <c r="CJ1730" s="71">
        <v>0</v>
      </c>
      <c r="CL1730" s="186">
        <v>3.6499116999999998E-16</v>
      </c>
      <c r="CM1730" s="186">
        <v>1.2451627999999999E-2</v>
      </c>
      <c r="CN1730" s="187">
        <v>6.5307350000000001E-5</v>
      </c>
      <c r="CO1730" s="186">
        <v>4.8090039000000002E-5</v>
      </c>
      <c r="CP1730" s="186">
        <v>3.6318067000000002E-10</v>
      </c>
      <c r="CQ1730" s="186">
        <v>3.4610562999999998E-10</v>
      </c>
      <c r="CR1730" s="186">
        <v>3.3965516E-6</v>
      </c>
      <c r="CS1730" s="186">
        <v>1.5651986E-2</v>
      </c>
      <c r="CT1730" s="186">
        <v>1.3956854E-7</v>
      </c>
      <c r="CU1730" s="186">
        <v>6.4437069000000001E-7</v>
      </c>
    </row>
    <row r="1731" spans="1:99" ht="14.4">
      <c r="A1731" t="s">
        <v>3759</v>
      </c>
      <c r="B1731" s="92" t="s">
        <v>1478</v>
      </c>
      <c r="C1731" s="126" t="str">
        <f t="shared" si="440"/>
        <v>C.060.05.108</v>
      </c>
      <c r="D1731" s="11" t="s">
        <v>3754</v>
      </c>
      <c r="E1731" s="130" t="s">
        <v>1682</v>
      </c>
      <c r="F1731" s="128" t="str">
        <f t="shared" si="441"/>
        <v>Truck+trailer 24 tonne net Electric EU (max weight/volume ratio 0.32 t/m3) (m3km)</v>
      </c>
      <c r="G1731" s="131">
        <f t="shared" si="460"/>
        <v>4.4058330324454019E-3</v>
      </c>
      <c r="H1731" s="183">
        <f t="shared" si="461"/>
        <v>5.9810264629999994E-4</v>
      </c>
      <c r="I1731" s="183">
        <f t="shared" si="462"/>
        <v>9.9263481550919993E-4</v>
      </c>
      <c r="J1731" s="184">
        <f t="shared" si="463"/>
        <v>1.1137690706362021E-3</v>
      </c>
      <c r="K1731" s="183">
        <v>1.7013264999999999E-3</v>
      </c>
      <c r="L1731" s="188">
        <v>4.2821067999999999E-4</v>
      </c>
      <c r="M1731" s="188">
        <v>1.2293885E-4</v>
      </c>
      <c r="N1731" s="188">
        <v>1.4304561000000001E-4</v>
      </c>
      <c r="O1731" s="188">
        <v>4.4852120000000002E-4</v>
      </c>
      <c r="P1731" s="188">
        <v>3.2936589999999998E-6</v>
      </c>
      <c r="Q1731" s="188">
        <v>3.2421772999999999E-6</v>
      </c>
      <c r="R1731" s="188">
        <v>1.7146084000000001E-5</v>
      </c>
      <c r="S1731" s="188">
        <v>4.5705276E-4</v>
      </c>
      <c r="T1731" s="146">
        <v>4.2432998999999998E-4</v>
      </c>
      <c r="U1731" s="188">
        <v>6.5593642000000003E-4</v>
      </c>
      <c r="V1731" s="188">
        <v>9.2115092000000007E-9</v>
      </c>
      <c r="W1731" s="188">
        <v>7.7986707000000002E-7</v>
      </c>
      <c r="X1731" s="146">
        <v>2.3566202000000001E-11</v>
      </c>
      <c r="Z1731" s="157">
        <f t="shared" si="464"/>
        <v>1.1342176666666667E-2</v>
      </c>
      <c r="AB1731" s="131">
        <f t="shared" si="465"/>
        <v>1.7013264999999999E-3</v>
      </c>
      <c r="AC1731" s="131">
        <f t="shared" si="466"/>
        <v>1.1663982603000002E-3</v>
      </c>
      <c r="AD1731" s="131">
        <f t="shared" si="467"/>
        <v>5.6907548106999997E-4</v>
      </c>
      <c r="AE1731" s="131">
        <f t="shared" si="468"/>
        <v>9.9263481550919993E-4</v>
      </c>
      <c r="AF1731" s="131">
        <f t="shared" si="469"/>
        <v>1.1129892035662021E-3</v>
      </c>
      <c r="AH1731">
        <v>0.33270623999999999</v>
      </c>
      <c r="AI1731" s="71">
        <v>0.17496091999999999</v>
      </c>
      <c r="AJ1731" s="71">
        <v>9.0549181000000006E-2</v>
      </c>
      <c r="AK1731" s="71">
        <v>0</v>
      </c>
      <c r="AL1731" s="71">
        <v>2.169534E-2</v>
      </c>
      <c r="AM1731" s="71">
        <v>3.0906533E-2</v>
      </c>
      <c r="AN1731" s="71">
        <v>1.4594269999999999E-2</v>
      </c>
      <c r="AP1731" s="129">
        <v>3.4862937999999998E-4</v>
      </c>
      <c r="AQ1731" s="129">
        <v>3.2770530000000001E-4</v>
      </c>
      <c r="AR1731" s="129">
        <v>1.1429164E-5</v>
      </c>
      <c r="AS1731" s="129">
        <v>9.4949195999999995E-6</v>
      </c>
      <c r="AT1731" s="172">
        <f t="shared" si="442"/>
        <v>1.9646599926265E-8</v>
      </c>
      <c r="AU1731" s="172">
        <f t="shared" si="443"/>
        <v>4.2267617382826904E-11</v>
      </c>
      <c r="AV1731" s="185">
        <f t="shared" si="444"/>
        <v>1.3298206350000001E-3</v>
      </c>
      <c r="AW1731" s="121">
        <v>1.0529283E-8</v>
      </c>
      <c r="AX1731" s="121">
        <v>3.1769521999999999E-11</v>
      </c>
      <c r="AY1731" s="121">
        <v>8.6798283000000004E-16</v>
      </c>
      <c r="AZ1731" s="121">
        <v>3.0378065E-14</v>
      </c>
      <c r="BA1731" s="121">
        <v>0</v>
      </c>
      <c r="BB1731" s="121">
        <v>5.8008782E-12</v>
      </c>
      <c r="BC1731" s="121">
        <v>8.1391849000000003E-9</v>
      </c>
      <c r="BD1731" s="121">
        <v>1.1215666000000001E-12</v>
      </c>
      <c r="BE1731" s="121">
        <v>9.0993475999999994E-12</v>
      </c>
      <c r="BF1731" s="121">
        <v>1.9123669E-13</v>
      </c>
      <c r="BG1731" s="121">
        <v>1.6179988000000001E-16</v>
      </c>
      <c r="BH1731" s="121">
        <v>4.8489373000000003E-14</v>
      </c>
      <c r="BI1731" s="121">
        <v>3.0221095000000001E-14</v>
      </c>
      <c r="BJ1731" s="121">
        <v>6.2042323999999998E-15</v>
      </c>
      <c r="BK1731" s="121">
        <v>6.7045648000000001E-10</v>
      </c>
      <c r="BL1731" s="121">
        <v>3.0184429E-10</v>
      </c>
      <c r="BM1731" s="121">
        <v>9.7169103000000003E-21</v>
      </c>
      <c r="BN1731" s="121">
        <v>2.5559335E-5</v>
      </c>
      <c r="BO1731" s="121">
        <v>1.3042613E-3</v>
      </c>
      <c r="BP1731" s="121">
        <v>0</v>
      </c>
      <c r="BQ1731" s="121">
        <v>0</v>
      </c>
      <c r="BR1731" s="121">
        <v>0</v>
      </c>
      <c r="BT1731" s="71">
        <v>8.5528737000000002E-7</v>
      </c>
      <c r="BU1731" s="71">
        <v>6.3502421E-8</v>
      </c>
      <c r="BV1731" s="71">
        <v>3.1624998000000002E-7</v>
      </c>
      <c r="BW1731" s="71">
        <v>2.0640732000000001E-9</v>
      </c>
      <c r="BX1731" s="71">
        <v>6.9421024999999995E-8</v>
      </c>
      <c r="BY1731" s="71">
        <v>1.6355986E-9</v>
      </c>
      <c r="BZ1731" s="71">
        <v>4.6069009000000002E-9</v>
      </c>
      <c r="CA1731" s="71">
        <v>2.2947023999999999E-9</v>
      </c>
      <c r="CB1731" s="71">
        <v>4.4551776000000004E-9</v>
      </c>
      <c r="CC1731" s="71">
        <v>2.4713485000000001E-9</v>
      </c>
      <c r="CD1731" s="71">
        <v>0</v>
      </c>
      <c r="CE1731" s="71">
        <v>2.1487707999999999E-17</v>
      </c>
      <c r="CF1731" s="71">
        <v>3.9269840999999999E-16</v>
      </c>
      <c r="CG1731" s="71">
        <v>3.1328536E-8</v>
      </c>
      <c r="CH1731" s="71">
        <v>3.2565261999999998E-7</v>
      </c>
      <c r="CI1731" s="71">
        <v>3.1604981999999998E-8</v>
      </c>
      <c r="CJ1731" s="71">
        <v>0</v>
      </c>
      <c r="CL1731" s="186">
        <v>3.3238529000000002E-16</v>
      </c>
      <c r="CM1731" s="186">
        <v>1.1339281999999999E-2</v>
      </c>
      <c r="CN1731" s="187">
        <v>5.9473226000000003E-5</v>
      </c>
      <c r="CO1731" s="186">
        <v>4.3793995000000001E-5</v>
      </c>
      <c r="CP1731" s="186">
        <v>3.3073652999999999E-10</v>
      </c>
      <c r="CQ1731" s="186">
        <v>3.1518686E-10</v>
      </c>
      <c r="CR1731" s="186">
        <v>3.0931264000000001E-6</v>
      </c>
      <c r="CS1731" s="186">
        <v>1.4253742E-2</v>
      </c>
      <c r="CT1731" s="186">
        <v>1.2710042000000001E-7</v>
      </c>
      <c r="CU1731" s="186">
        <v>5.8680691000000001E-7</v>
      </c>
    </row>
    <row r="1732" spans="1:99" ht="14.4">
      <c r="B1732" s="92"/>
      <c r="C1732" s="126"/>
      <c r="D1732" s="1" t="s">
        <v>3760</v>
      </c>
      <c r="E1732" s="130"/>
      <c r="J1732" s="158"/>
      <c r="L1732" s="4"/>
      <c r="M1732" s="4"/>
      <c r="N1732" s="4"/>
      <c r="O1732" s="4"/>
      <c r="P1732" s="4"/>
      <c r="Q1732" s="4"/>
      <c r="R1732" s="4"/>
      <c r="S1732" s="4"/>
      <c r="U1732" s="4"/>
      <c r="V1732" s="4"/>
      <c r="W1732" s="4"/>
      <c r="AT1732" s="4"/>
      <c r="AU1732" s="4"/>
      <c r="AV1732" s="16"/>
      <c r="CN1732" s="97"/>
    </row>
    <row r="1733" spans="1:99" ht="14.4">
      <c r="A1733" t="s">
        <v>3761</v>
      </c>
      <c r="B1733" s="92" t="s">
        <v>1478</v>
      </c>
      <c r="C1733" s="126" t="str">
        <f t="shared" si="440"/>
        <v>C.060.07.104</v>
      </c>
      <c r="D1733" s="11" t="s">
        <v>3760</v>
      </c>
      <c r="E1733" s="130" t="s">
        <v>2018</v>
      </c>
      <c r="F1733" s="128" t="str">
        <f t="shared" si="441"/>
        <v>Truck +trailer Electric Norway (output per meter)</v>
      </c>
      <c r="G1733" s="131">
        <f t="shared" si="460"/>
        <v>9.8355307040322572E-5</v>
      </c>
      <c r="H1733" s="183">
        <f t="shared" si="461"/>
        <v>1.9984432559999999E-5</v>
      </c>
      <c r="I1733" s="183">
        <f t="shared" si="462"/>
        <v>3.2217698271589997E-5</v>
      </c>
      <c r="J1733" s="184">
        <f t="shared" si="463"/>
        <v>1.8246897208732572E-5</v>
      </c>
      <c r="K1733" s="183">
        <v>2.7906279E-5</v>
      </c>
      <c r="L1733" s="188">
        <v>1.3233172000000001E-5</v>
      </c>
      <c r="M1733" s="188">
        <v>2.4288277E-6</v>
      </c>
      <c r="N1733" s="188">
        <v>3.3751706999999999E-6</v>
      </c>
      <c r="O1733" s="188">
        <v>1.6364168000000001E-5</v>
      </c>
      <c r="P1733" s="188">
        <v>1.2351221E-7</v>
      </c>
      <c r="Q1733" s="188">
        <v>1.2158165000000001E-7</v>
      </c>
      <c r="R1733" s="188">
        <v>6.4297814000000003E-7</v>
      </c>
      <c r="S1733" s="188">
        <v>1.7546192E-5</v>
      </c>
      <c r="T1733" s="146">
        <v>1.5912374999999999E-5</v>
      </c>
      <c r="U1733" s="188">
        <v>6.7145931000000004E-7</v>
      </c>
      <c r="V1733" s="188">
        <v>3.4543159000000002E-10</v>
      </c>
      <c r="W1733" s="188">
        <v>2.9245015E-8</v>
      </c>
      <c r="X1733" s="146">
        <v>8.8373257000000004E-13</v>
      </c>
      <c r="Z1733" s="157">
        <f t="shared" si="464"/>
        <v>1.8604186E-4</v>
      </c>
      <c r="AB1733" s="131">
        <f t="shared" si="465"/>
        <v>2.7906279E-5</v>
      </c>
      <c r="AC1733" s="131">
        <f t="shared" si="466"/>
        <v>3.6289410400000006E-5</v>
      </c>
      <c r="AD1733" s="131">
        <f t="shared" si="467"/>
        <v>1.6334222855000004E-5</v>
      </c>
      <c r="AE1733" s="131">
        <f t="shared" si="468"/>
        <v>3.2217698271589997E-5</v>
      </c>
      <c r="AF1733" s="131">
        <f t="shared" si="469"/>
        <v>1.8217652193732571E-5</v>
      </c>
      <c r="AH1733">
        <v>7.6208051999999997E-3</v>
      </c>
      <c r="AI1733" s="71">
        <v>3.3691036999999998E-3</v>
      </c>
      <c r="AJ1733" s="71">
        <v>8.0738385000000005E-5</v>
      </c>
      <c r="AK1733" s="71">
        <v>0</v>
      </c>
      <c r="AL1733" s="71">
        <v>3.4505631999999998E-5</v>
      </c>
      <c r="AM1733" s="71">
        <v>4.1259438000000001E-4</v>
      </c>
      <c r="AN1733" s="71">
        <v>3.7238631E-3</v>
      </c>
      <c r="AP1733" s="129">
        <v>8.0693084000000008E-6</v>
      </c>
      <c r="AQ1733" s="129">
        <v>7.6092590999999996E-6</v>
      </c>
      <c r="AR1733" s="129">
        <v>2.2797287999999999E-7</v>
      </c>
      <c r="AS1733" s="129">
        <v>2.3207647E-7</v>
      </c>
      <c r="AT1733" s="172">
        <f t="shared" si="442"/>
        <v>4.5619059004740003E-10</v>
      </c>
      <c r="AU1733" s="172">
        <f t="shared" si="443"/>
        <v>8.4309496455898425E-13</v>
      </c>
      <c r="AV1733" s="185">
        <f t="shared" si="444"/>
        <v>3.2503706729999999E-5</v>
      </c>
      <c r="AW1733" s="121">
        <v>1.7278722E-10</v>
      </c>
      <c r="AX1733" s="121">
        <v>5.2134571000000002E-13</v>
      </c>
      <c r="AY1733" s="121">
        <v>1.4243689000000001E-17</v>
      </c>
      <c r="AZ1733" s="121">
        <v>1.1391774E-15</v>
      </c>
      <c r="BA1733" s="121">
        <v>0</v>
      </c>
      <c r="BB1733" s="121">
        <v>1.6423187E-13</v>
      </c>
      <c r="BC1733" s="121">
        <v>2.4677672000000002E-10</v>
      </c>
      <c r="BD1733" s="121">
        <v>2.9903505999999997E-14</v>
      </c>
      <c r="BE1733" s="121">
        <v>2.8146976E-13</v>
      </c>
      <c r="BF1733" s="121">
        <v>7.1713756999999994E-15</v>
      </c>
      <c r="BG1733" s="121">
        <v>6.0674955999999998E-18</v>
      </c>
      <c r="BH1733" s="121">
        <v>1.8183515000000002E-15</v>
      </c>
      <c r="BI1733" s="121">
        <v>1.1332910999999999E-15</v>
      </c>
      <c r="BJ1733" s="121">
        <v>2.3265871E-16</v>
      </c>
      <c r="BK1733" s="121">
        <v>2.5142118000000001E-11</v>
      </c>
      <c r="BL1733" s="121">
        <v>1.1319161E-11</v>
      </c>
      <c r="BM1733" s="121">
        <v>3.6438413999999999E-22</v>
      </c>
      <c r="BN1733" s="121">
        <v>9.3955573E-7</v>
      </c>
      <c r="BO1733" s="121">
        <v>3.1564150999999998E-5</v>
      </c>
      <c r="BP1733" s="121">
        <v>0</v>
      </c>
      <c r="BQ1733" s="121">
        <v>0</v>
      </c>
      <c r="BR1733" s="121">
        <v>0</v>
      </c>
      <c r="BT1733" s="71">
        <v>1.5814871000000002E-8</v>
      </c>
      <c r="BU1733" s="71">
        <v>1.9693664999999999E-9</v>
      </c>
      <c r="BV1733" s="71">
        <v>5.1873405999999998E-9</v>
      </c>
      <c r="BW1733" s="71">
        <v>7.6455789000000006E-11</v>
      </c>
      <c r="BX1733" s="71">
        <v>1.8563318999999999E-9</v>
      </c>
      <c r="BY1733" s="71">
        <v>6.1334947000000002E-11</v>
      </c>
      <c r="BZ1733" s="71">
        <v>1.7275878E-10</v>
      </c>
      <c r="CA1733" s="71">
        <v>8.6051338999999994E-11</v>
      </c>
      <c r="CB1733" s="71">
        <v>1.6706916E-10</v>
      </c>
      <c r="CC1733" s="71">
        <v>8.9786862000000005E-11</v>
      </c>
      <c r="CD1733" s="71">
        <v>0</v>
      </c>
      <c r="CE1733" s="71">
        <v>8.0578903E-19</v>
      </c>
      <c r="CF1733" s="71">
        <v>1.472619E-17</v>
      </c>
      <c r="CG1733" s="71">
        <v>7.6786178999999998E-10</v>
      </c>
      <c r="CH1733" s="71">
        <v>4.1953255E-9</v>
      </c>
      <c r="CI1733" s="71">
        <v>1.1851873000000001E-9</v>
      </c>
      <c r="CJ1733" s="71">
        <v>0</v>
      </c>
      <c r="CL1733" s="186">
        <v>1.2464447999999999E-17</v>
      </c>
      <c r="CM1733" s="186">
        <v>1.8593331E-4</v>
      </c>
      <c r="CN1733" s="187">
        <v>2.2302459999999998E-6</v>
      </c>
      <c r="CO1733" s="186">
        <v>1.3604079999999999E-6</v>
      </c>
      <c r="CP1733" s="186">
        <v>1.2402620000000001E-11</v>
      </c>
      <c r="CQ1733" s="186">
        <v>1.1819507000000001E-11</v>
      </c>
      <c r="CR1733" s="186">
        <v>8.7411005999999996E-8</v>
      </c>
      <c r="CS1733" s="186">
        <v>5.3451531999999997E-4</v>
      </c>
      <c r="CT1733" s="186">
        <v>4.7662655999999998E-9</v>
      </c>
      <c r="CU1733" s="186">
        <v>2.2005259000000001E-8</v>
      </c>
    </row>
    <row r="1734" spans="1:99" ht="14.4">
      <c r="A1734" t="s">
        <v>3762</v>
      </c>
      <c r="B1734" s="92" t="s">
        <v>1478</v>
      </c>
      <c r="C1734" s="126" t="str">
        <f t="shared" si="440"/>
        <v>C.060.07.105</v>
      </c>
      <c r="D1734" s="11" t="s">
        <v>3760</v>
      </c>
      <c r="E1734" s="130" t="s">
        <v>1479</v>
      </c>
      <c r="F1734" s="128" t="str">
        <f t="shared" si="441"/>
        <v>Truck+container 28 tonne net Electric Norway (min weight/volume ratio 0.41 t/m3) (tkm</v>
      </c>
      <c r="G1734" s="131">
        <f t="shared" si="460"/>
        <v>7.0253789199087556E-3</v>
      </c>
      <c r="H1734" s="183">
        <f t="shared" si="461"/>
        <v>1.4274594243999998E-3</v>
      </c>
      <c r="I1734" s="183">
        <f t="shared" si="462"/>
        <v>2.3012641236850005E-3</v>
      </c>
      <c r="J1734" s="184">
        <f t="shared" si="463"/>
        <v>1.303349771823755E-3</v>
      </c>
      <c r="K1734" s="183">
        <v>1.9933056000000001E-3</v>
      </c>
      <c r="L1734" s="188">
        <v>9.4522655000000004E-4</v>
      </c>
      <c r="M1734" s="188">
        <v>1.7348769000000001E-4</v>
      </c>
      <c r="N1734" s="188">
        <v>2.4108362E-4</v>
      </c>
      <c r="O1734" s="188">
        <v>1.1688690999999999E-3</v>
      </c>
      <c r="P1734" s="188">
        <v>8.8223009999999996E-6</v>
      </c>
      <c r="Q1734" s="188">
        <v>8.6844034000000007E-6</v>
      </c>
      <c r="R1734" s="188">
        <v>4.5927010000000003E-5</v>
      </c>
      <c r="S1734" s="188">
        <v>1.2532994E-3</v>
      </c>
      <c r="T1734" s="146">
        <v>1.1365982E-3</v>
      </c>
      <c r="U1734" s="188">
        <v>4.7961379E-5</v>
      </c>
      <c r="V1734" s="188">
        <v>2.4673684999999999E-8</v>
      </c>
      <c r="W1734" s="188">
        <v>2.0889297000000002E-6</v>
      </c>
      <c r="X1734" s="146">
        <v>6.3123755E-11</v>
      </c>
      <c r="Z1734" s="157">
        <f t="shared" si="464"/>
        <v>1.3288704000000002E-2</v>
      </c>
      <c r="AB1734" s="131">
        <f t="shared" si="465"/>
        <v>1.9933056000000001E-3</v>
      </c>
      <c r="AC1734" s="131">
        <f t="shared" si="466"/>
        <v>2.5921006744000002E-3</v>
      </c>
      <c r="AD1734" s="131">
        <f t="shared" si="467"/>
        <v>1.1667301797000003E-3</v>
      </c>
      <c r="AE1734" s="131">
        <f t="shared" si="468"/>
        <v>2.3012641236850001E-3</v>
      </c>
      <c r="AF1734" s="131">
        <f t="shared" si="469"/>
        <v>1.3012608421237549E-3</v>
      </c>
      <c r="AH1734">
        <v>0.54434322999999996</v>
      </c>
      <c r="AI1734" s="71">
        <v>0.24065026</v>
      </c>
      <c r="AJ1734" s="71">
        <v>5.7670274999999998E-3</v>
      </c>
      <c r="AK1734" s="71">
        <v>0</v>
      </c>
      <c r="AL1734" s="71">
        <v>2.464688E-3</v>
      </c>
      <c r="AM1734" s="71">
        <v>2.9471027E-2</v>
      </c>
      <c r="AN1734" s="71">
        <v>0.26599022</v>
      </c>
      <c r="AP1734" s="129">
        <v>5.7637916999999999E-4</v>
      </c>
      <c r="AQ1734" s="129">
        <v>5.4351851000000002E-4</v>
      </c>
      <c r="AR1734" s="129">
        <v>1.6283776999999999E-5</v>
      </c>
      <c r="AS1734" s="129">
        <v>1.657689E-5</v>
      </c>
      <c r="AT1734" s="172">
        <f t="shared" si="442"/>
        <v>3.2585041317816999E-8</v>
      </c>
      <c r="AU1734" s="172">
        <f t="shared" si="443"/>
        <v>6.022106873586743E-11</v>
      </c>
      <c r="AV1734" s="185">
        <f t="shared" si="444"/>
        <v>2.3216933229999997E-3</v>
      </c>
      <c r="AW1734" s="121">
        <v>1.2341943999999999E-8</v>
      </c>
      <c r="AX1734" s="121">
        <v>3.7238978999999998E-11</v>
      </c>
      <c r="AY1734" s="121">
        <v>1.0174063E-15</v>
      </c>
      <c r="AZ1734" s="121">
        <v>8.1369817E-14</v>
      </c>
      <c r="BA1734" s="121">
        <v>0</v>
      </c>
      <c r="BB1734" s="121">
        <v>1.1730847999999999E-11</v>
      </c>
      <c r="BC1734" s="121">
        <v>1.7626908E-8</v>
      </c>
      <c r="BD1734" s="121">
        <v>2.1359647E-12</v>
      </c>
      <c r="BE1734" s="121">
        <v>2.0104983000000001E-11</v>
      </c>
      <c r="BF1734" s="121">
        <v>5.1224112000000005E-13</v>
      </c>
      <c r="BG1734" s="121">
        <v>4.3339254000000001E-16</v>
      </c>
      <c r="BH1734" s="121">
        <v>1.2988225000000001E-13</v>
      </c>
      <c r="BI1734" s="121">
        <v>8.0949361000000006E-14</v>
      </c>
      <c r="BJ1734" s="121">
        <v>1.6618479999999999E-14</v>
      </c>
      <c r="BK1734" s="121">
        <v>1.7958656E-9</v>
      </c>
      <c r="BL1734" s="121">
        <v>8.085115E-10</v>
      </c>
      <c r="BM1734" s="121">
        <v>2.6027438000000001E-20</v>
      </c>
      <c r="BN1734" s="121">
        <v>6.7111122999999998E-5</v>
      </c>
      <c r="BO1734" s="121">
        <v>2.2545821999999998E-3</v>
      </c>
      <c r="BP1734" s="121">
        <v>0</v>
      </c>
      <c r="BQ1734" s="121">
        <v>0</v>
      </c>
      <c r="BR1734" s="121">
        <v>0</v>
      </c>
      <c r="BT1734" s="71">
        <v>1.1296336000000001E-6</v>
      </c>
      <c r="BU1734" s="71">
        <v>1.4066903E-7</v>
      </c>
      <c r="BV1734" s="71">
        <v>3.7052433E-7</v>
      </c>
      <c r="BW1734" s="71">
        <v>5.4611278000000003E-9</v>
      </c>
      <c r="BX1734" s="71">
        <v>1.3259514000000001E-7</v>
      </c>
      <c r="BY1734" s="71">
        <v>4.3810675999999997E-9</v>
      </c>
      <c r="BZ1734" s="71">
        <v>1.2339913E-8</v>
      </c>
      <c r="CA1734" s="71">
        <v>6.1465242000000001E-9</v>
      </c>
      <c r="CB1734" s="71">
        <v>1.1933511000000001E-8</v>
      </c>
      <c r="CC1734" s="71">
        <v>6.4133473E-9</v>
      </c>
      <c r="CD1734" s="71">
        <v>0</v>
      </c>
      <c r="CE1734" s="71">
        <v>5.7556359999999995E-17</v>
      </c>
      <c r="CF1734" s="71">
        <v>1.0518706999999999E-15</v>
      </c>
      <c r="CG1734" s="71">
        <v>5.4847270000000001E-8</v>
      </c>
      <c r="CH1734" s="71">
        <v>2.9966611000000001E-7</v>
      </c>
      <c r="CI1734" s="71">
        <v>8.4656237E-8</v>
      </c>
      <c r="CJ1734" s="71">
        <v>0</v>
      </c>
      <c r="CL1734" s="186">
        <v>8.9031774000000005E-16</v>
      </c>
      <c r="CM1734" s="186">
        <v>1.3280950999999999E-2</v>
      </c>
      <c r="CN1734" s="187">
        <v>1.5930328000000001E-4</v>
      </c>
      <c r="CO1734" s="186">
        <v>9.7171998000000005E-5</v>
      </c>
      <c r="CP1734" s="186">
        <v>8.8590142999999997E-10</v>
      </c>
      <c r="CQ1734" s="186">
        <v>8.4425050999999995E-10</v>
      </c>
      <c r="CR1734" s="186">
        <v>6.2436432999999998E-6</v>
      </c>
      <c r="CS1734" s="186">
        <v>3.8179666000000001E-2</v>
      </c>
      <c r="CT1734" s="186">
        <v>3.4044755000000001E-7</v>
      </c>
      <c r="CU1734" s="186">
        <v>1.5718041999999999E-6</v>
      </c>
    </row>
    <row r="1735" spans="1:99" ht="14.4">
      <c r="A1735" t="s">
        <v>3763</v>
      </c>
      <c r="B1735" s="92" t="s">
        <v>1478</v>
      </c>
      <c r="C1735" s="126" t="str">
        <f t="shared" si="440"/>
        <v>C.060.07.106</v>
      </c>
      <c r="D1735" s="11" t="s">
        <v>3760</v>
      </c>
      <c r="E1735" s="130" t="s">
        <v>1479</v>
      </c>
      <c r="F1735" s="128" t="str">
        <f t="shared" si="441"/>
        <v>Truck+trailer 24 tonne net Electric Norway (min weight/volume ratio 0.32 t/m3) (tkm)</v>
      </c>
      <c r="G1735" s="131">
        <f t="shared" si="460"/>
        <v>8.1962755162103811E-3</v>
      </c>
      <c r="H1735" s="183">
        <f t="shared" si="461"/>
        <v>1.665369409E-3</v>
      </c>
      <c r="I1735" s="183">
        <f t="shared" si="462"/>
        <v>2.6848081069659998E-3</v>
      </c>
      <c r="J1735" s="184">
        <f t="shared" si="463"/>
        <v>1.520574800244381E-3</v>
      </c>
      <c r="K1735" s="183">
        <v>2.3255232E-3</v>
      </c>
      <c r="L1735" s="188">
        <v>1.1027643000000001E-3</v>
      </c>
      <c r="M1735" s="188">
        <v>2.0240231E-4</v>
      </c>
      <c r="N1735" s="188">
        <v>2.8126422000000002E-4</v>
      </c>
      <c r="O1735" s="188">
        <v>1.3636806999999999E-3</v>
      </c>
      <c r="P1735" s="188">
        <v>1.0292685E-5</v>
      </c>
      <c r="Q1735" s="188">
        <v>1.0131803999999999E-5</v>
      </c>
      <c r="R1735" s="188">
        <v>5.3581510999999999E-5</v>
      </c>
      <c r="S1735" s="188">
        <v>1.4621827E-3</v>
      </c>
      <c r="T1735" s="146">
        <v>1.3260311999999999E-3</v>
      </c>
      <c r="U1735" s="188">
        <v>5.5954941999999997E-5</v>
      </c>
      <c r="V1735" s="188">
        <v>2.8785966E-8</v>
      </c>
      <c r="W1735" s="188">
        <v>2.4370846E-6</v>
      </c>
      <c r="X1735" s="146">
        <v>7.3644381000000006E-11</v>
      </c>
      <c r="Z1735" s="157">
        <f t="shared" si="464"/>
        <v>1.5503488000000001E-2</v>
      </c>
      <c r="AB1735" s="131">
        <f t="shared" si="465"/>
        <v>2.3255232E-3</v>
      </c>
      <c r="AC1735" s="131">
        <f t="shared" si="466"/>
        <v>3.0241175300000003E-3</v>
      </c>
      <c r="AD1735" s="131">
        <f t="shared" si="467"/>
        <v>1.3611852056000001E-3</v>
      </c>
      <c r="AE1735" s="131">
        <f t="shared" si="468"/>
        <v>2.6848081069659998E-3</v>
      </c>
      <c r="AF1735" s="131">
        <f t="shared" si="469"/>
        <v>1.5181377156443809E-3</v>
      </c>
      <c r="AH1735">
        <v>0.6350671</v>
      </c>
      <c r="AI1735" s="71">
        <v>0.28075864</v>
      </c>
      <c r="AJ1735" s="71">
        <v>6.7281987000000001E-3</v>
      </c>
      <c r="AK1735" s="71">
        <v>0</v>
      </c>
      <c r="AL1735" s="71">
        <v>2.8754693E-3</v>
      </c>
      <c r="AM1735" s="71">
        <v>3.4382864999999999E-2</v>
      </c>
      <c r="AN1735" s="71">
        <v>0.31032193000000002</v>
      </c>
      <c r="AP1735" s="129">
        <v>6.7244237000000002E-4</v>
      </c>
      <c r="AQ1735" s="129">
        <v>6.3410492000000004E-4</v>
      </c>
      <c r="AR1735" s="129">
        <v>1.8997739999999999E-5</v>
      </c>
      <c r="AS1735" s="129">
        <v>1.9339705000000001E-5</v>
      </c>
      <c r="AT1735" s="172">
        <f t="shared" si="442"/>
        <v>3.8015882840453E-8</v>
      </c>
      <c r="AU1735" s="172">
        <f t="shared" si="443"/>
        <v>7.0257914506095345E-11</v>
      </c>
      <c r="AV1735" s="185">
        <f t="shared" si="444"/>
        <v>2.7086422109999998E-3</v>
      </c>
      <c r="AW1735" s="121">
        <v>1.4398935E-8</v>
      </c>
      <c r="AX1735" s="121">
        <v>4.3445476000000002E-11</v>
      </c>
      <c r="AY1735" s="121">
        <v>1.1869741000000001E-15</v>
      </c>
      <c r="AZ1735" s="121">
        <v>9.4931453000000003E-14</v>
      </c>
      <c r="BA1735" s="121">
        <v>0</v>
      </c>
      <c r="BB1735" s="121">
        <v>1.3685989E-11</v>
      </c>
      <c r="BC1735" s="121">
        <v>2.0564727000000002E-8</v>
      </c>
      <c r="BD1735" s="121">
        <v>2.4919587999999999E-12</v>
      </c>
      <c r="BE1735" s="121">
        <v>2.3455813999999999E-11</v>
      </c>
      <c r="BF1735" s="121">
        <v>5.9761463999999999E-13</v>
      </c>
      <c r="BG1735" s="121">
        <v>5.0562462999999998E-16</v>
      </c>
      <c r="BH1735" s="121">
        <v>1.5152929E-13</v>
      </c>
      <c r="BI1735" s="121">
        <v>9.4440921000000004E-14</v>
      </c>
      <c r="BJ1735" s="121">
        <v>1.9388226000000001E-14</v>
      </c>
      <c r="BK1735" s="121">
        <v>2.0951764999999999E-9</v>
      </c>
      <c r="BL1735" s="121">
        <v>9.4326342000000004E-10</v>
      </c>
      <c r="BM1735" s="121">
        <v>3.0365345000000003E-20</v>
      </c>
      <c r="BN1735" s="121">
        <v>7.8296311000000001E-5</v>
      </c>
      <c r="BO1735" s="121">
        <v>2.6303459E-3</v>
      </c>
      <c r="BP1735" s="121">
        <v>0</v>
      </c>
      <c r="BQ1735" s="121">
        <v>0</v>
      </c>
      <c r="BR1735" s="121">
        <v>0</v>
      </c>
      <c r="BT1735" s="71">
        <v>1.3179058999999999E-6</v>
      </c>
      <c r="BU1735" s="71">
        <v>1.6411386999999999E-7</v>
      </c>
      <c r="BV1735" s="71">
        <v>4.3227838999999999E-7</v>
      </c>
      <c r="BW1735" s="71">
        <v>6.3713157000000002E-9</v>
      </c>
      <c r="BX1735" s="71">
        <v>1.5469433E-7</v>
      </c>
      <c r="BY1735" s="71">
        <v>5.1112455999999999E-9</v>
      </c>
      <c r="BZ1735" s="71">
        <v>1.4396565E-8</v>
      </c>
      <c r="CA1735" s="71">
        <v>7.1709449E-9</v>
      </c>
      <c r="CB1735" s="71">
        <v>1.392243E-8</v>
      </c>
      <c r="CC1735" s="71">
        <v>7.4822385000000004E-9</v>
      </c>
      <c r="CD1735" s="71">
        <v>0</v>
      </c>
      <c r="CE1735" s="71">
        <v>6.7149086000000003E-17</v>
      </c>
      <c r="CF1735" s="71">
        <v>1.2271825000000001E-15</v>
      </c>
      <c r="CG1735" s="71">
        <v>6.3988482000000005E-8</v>
      </c>
      <c r="CH1735" s="71">
        <v>3.4961045999999999E-7</v>
      </c>
      <c r="CI1735" s="71">
        <v>9.8765610000000001E-8</v>
      </c>
      <c r="CJ1735" s="71">
        <v>0</v>
      </c>
      <c r="CL1735" s="186">
        <v>1.038704E-15</v>
      </c>
      <c r="CM1735" s="186">
        <v>1.5494443E-2</v>
      </c>
      <c r="CN1735" s="187">
        <v>1.8585383E-4</v>
      </c>
      <c r="CO1735" s="186">
        <v>1.1336733E-4</v>
      </c>
      <c r="CP1735" s="186">
        <v>1.0335516999999999E-9</v>
      </c>
      <c r="CQ1735" s="186">
        <v>9.8495893000000007E-10</v>
      </c>
      <c r="CR1735" s="186">
        <v>7.2842505000000003E-6</v>
      </c>
      <c r="CS1735" s="186">
        <v>4.4542943000000002E-2</v>
      </c>
      <c r="CT1735" s="186">
        <v>3.9718880000000001E-7</v>
      </c>
      <c r="CU1735" s="186">
        <v>1.8337716E-6</v>
      </c>
    </row>
    <row r="1736" spans="1:99" ht="14.4">
      <c r="A1736" t="s">
        <v>3764</v>
      </c>
      <c r="B1736" s="92" t="s">
        <v>1478</v>
      </c>
      <c r="C1736" s="126" t="str">
        <f t="shared" si="440"/>
        <v>C.060.07.107</v>
      </c>
      <c r="D1736" s="11" t="s">
        <v>3760</v>
      </c>
      <c r="E1736" s="130" t="s">
        <v>1682</v>
      </c>
      <c r="F1736" s="128" t="str">
        <f t="shared" si="441"/>
        <v>Truck+container 28 tonne net Electric Norway (max weight/volume ratio 0.41 t/m3) (m3k</v>
      </c>
      <c r="G1736" s="131">
        <f t="shared" si="460"/>
        <v>2.880096815314967E-3</v>
      </c>
      <c r="H1736" s="183">
        <f t="shared" si="461"/>
        <v>5.8519567489999998E-4</v>
      </c>
      <c r="I1736" s="183">
        <f t="shared" si="462"/>
        <v>9.4341721612699997E-4</v>
      </c>
      <c r="J1736" s="184">
        <f t="shared" si="463"/>
        <v>5.3431617428796705E-4</v>
      </c>
      <c r="K1736" s="183">
        <v>8.1716774999999998E-4</v>
      </c>
      <c r="L1736" s="188">
        <v>3.8750136999999999E-4</v>
      </c>
      <c r="M1736" s="188">
        <v>7.1122333999999995E-5</v>
      </c>
      <c r="N1736" s="188">
        <v>9.8833694999999995E-5</v>
      </c>
      <c r="O1736" s="188">
        <v>4.7918499999999997E-4</v>
      </c>
      <c r="P1736" s="188">
        <v>3.6167558999999999E-6</v>
      </c>
      <c r="Q1736" s="188">
        <v>3.5602240000000001E-6</v>
      </c>
      <c r="R1736" s="188">
        <v>1.8828056999999999E-5</v>
      </c>
      <c r="S1736" s="188">
        <v>5.1379772000000002E-4</v>
      </c>
      <c r="T1736" s="146">
        <v>4.6595533999999999E-4</v>
      </c>
      <c r="U1736" s="188">
        <v>1.9662059000000001E-5</v>
      </c>
      <c r="V1736" s="188">
        <v>1.0115127000000001E-8</v>
      </c>
      <c r="W1736" s="188">
        <v>8.5636940999999996E-7</v>
      </c>
      <c r="X1736" s="146">
        <v>2.5877967000000001E-11</v>
      </c>
      <c r="Z1736" s="157">
        <f t="shared" si="464"/>
        <v>5.4477850000000001E-3</v>
      </c>
      <c r="AB1736" s="131">
        <f t="shared" si="465"/>
        <v>8.1716774999999998E-4</v>
      </c>
      <c r="AC1736" s="131">
        <f t="shared" si="466"/>
        <v>1.0626474359E-3</v>
      </c>
      <c r="AD1736" s="131">
        <f t="shared" si="467"/>
        <v>4.7830813041000001E-4</v>
      </c>
      <c r="AE1736" s="131">
        <f t="shared" si="468"/>
        <v>9.4341721612699997E-4</v>
      </c>
      <c r="AF1736" s="131">
        <f t="shared" si="469"/>
        <v>5.3345980487796703E-4</v>
      </c>
      <c r="AH1736">
        <v>0.22315681000000001</v>
      </c>
      <c r="AI1736" s="71">
        <v>9.8656037000000002E-2</v>
      </c>
      <c r="AJ1736" s="71">
        <v>2.3642279999999999E-3</v>
      </c>
      <c r="AK1736" s="71">
        <v>0</v>
      </c>
      <c r="AL1736" s="71">
        <v>1.0104138E-3</v>
      </c>
      <c r="AM1736" s="71">
        <v>1.2081827E-2</v>
      </c>
      <c r="AN1736" s="71">
        <v>0.10904431000000001</v>
      </c>
      <c r="AP1736" s="129">
        <v>2.3629014000000001E-4</v>
      </c>
      <c r="AQ1736" s="129">
        <v>2.2281870999999999E-4</v>
      </c>
      <c r="AR1736" s="129">
        <v>6.6756333000000002E-6</v>
      </c>
      <c r="AS1736" s="129">
        <v>6.7957969000000004E-6</v>
      </c>
      <c r="AT1736" s="172">
        <f t="shared" si="442"/>
        <v>1.3358435990251001E-8</v>
      </c>
      <c r="AU1736" s="172">
        <f t="shared" si="443"/>
        <v>2.4687993381190109E-11</v>
      </c>
      <c r="AV1736" s="185">
        <f t="shared" si="444"/>
        <v>9.5179229299999994E-4</v>
      </c>
      <c r="AW1736" s="121">
        <v>5.0596551000000004E-9</v>
      </c>
      <c r="AX1736" s="121">
        <v>1.5266346E-11</v>
      </c>
      <c r="AY1736" s="121">
        <v>4.1709190999999999E-16</v>
      </c>
      <c r="AZ1736" s="121">
        <v>3.3358051E-14</v>
      </c>
      <c r="BA1736" s="121">
        <v>0</v>
      </c>
      <c r="BB1736" s="121">
        <v>4.8091321999999998E-12</v>
      </c>
      <c r="BC1736" s="121">
        <v>7.2262582000000001E-9</v>
      </c>
      <c r="BD1736" s="121">
        <v>8.7565169999999998E-13</v>
      </c>
      <c r="BE1736" s="121">
        <v>8.2421600000000001E-12</v>
      </c>
      <c r="BF1736" s="121">
        <v>2.0999635999999999E-13</v>
      </c>
      <c r="BG1736" s="121">
        <v>1.7767191000000001E-16</v>
      </c>
      <c r="BH1736" s="121">
        <v>5.3246017999999998E-14</v>
      </c>
      <c r="BI1736" s="121">
        <v>3.3185682000000003E-14</v>
      </c>
      <c r="BJ1736" s="121">
        <v>6.8128467000000001E-15</v>
      </c>
      <c r="BK1736" s="121">
        <v>7.3622600000000002E-10</v>
      </c>
      <c r="BL1736" s="121">
        <v>3.3145420000000002E-10</v>
      </c>
      <c r="BM1736" s="121">
        <v>1.0670106E-20</v>
      </c>
      <c r="BN1736" s="121">
        <v>2.7512613E-5</v>
      </c>
      <c r="BO1736" s="121">
        <v>9.2427967999999996E-4</v>
      </c>
      <c r="BP1736" s="121">
        <v>0</v>
      </c>
      <c r="BQ1736" s="121">
        <v>0</v>
      </c>
      <c r="BR1736" s="121">
        <v>0</v>
      </c>
      <c r="BT1736" s="71">
        <v>4.6310016000000001E-7</v>
      </c>
      <c r="BU1736" s="71">
        <v>5.7668123999999997E-8</v>
      </c>
      <c r="BV1736" s="71">
        <v>1.518987E-7</v>
      </c>
      <c r="BW1736" s="71">
        <v>2.2388224999999999E-9</v>
      </c>
      <c r="BX1736" s="71">
        <v>5.4358182000000001E-8</v>
      </c>
      <c r="BY1736" s="71">
        <v>1.7960453E-9</v>
      </c>
      <c r="BZ1736" s="71">
        <v>5.0588223999999996E-9</v>
      </c>
      <c r="CA1736" s="71">
        <v>2.5198048999999998E-9</v>
      </c>
      <c r="CB1736" s="71">
        <v>4.8922155000000001E-9</v>
      </c>
      <c r="CC1736" s="71">
        <v>2.6291906999999999E-9</v>
      </c>
      <c r="CD1736" s="71">
        <v>0</v>
      </c>
      <c r="CE1736" s="71">
        <v>2.3595579E-17</v>
      </c>
      <c r="CF1736" s="71">
        <v>4.3122079999999999E-16</v>
      </c>
      <c r="CG1736" s="71">
        <v>2.2484972E-8</v>
      </c>
      <c r="CH1736" s="71">
        <v>1.2284994000000001E-7</v>
      </c>
      <c r="CI1736" s="71">
        <v>3.4705338999999998E-8</v>
      </c>
      <c r="CJ1736" s="71">
        <v>0</v>
      </c>
      <c r="CL1736" s="186">
        <v>3.6499116999999998E-16</v>
      </c>
      <c r="CM1736" s="186">
        <v>5.4446065E-3</v>
      </c>
      <c r="CN1736" s="187">
        <v>6.5307350000000001E-5</v>
      </c>
      <c r="CO1736" s="186">
        <v>3.9836251000000003E-5</v>
      </c>
      <c r="CP1736" s="186">
        <v>3.6318067000000002E-10</v>
      </c>
      <c r="CQ1736" s="186">
        <v>3.4610562999999998E-10</v>
      </c>
      <c r="CR1736" s="186">
        <v>2.5596195E-6</v>
      </c>
      <c r="CS1736" s="186">
        <v>1.5651986E-2</v>
      </c>
      <c r="CT1736" s="186">
        <v>1.3956854E-7</v>
      </c>
      <c r="CU1736" s="186">
        <v>6.4437069000000001E-7</v>
      </c>
    </row>
    <row r="1737" spans="1:99" ht="14.4">
      <c r="A1737" t="s">
        <v>3765</v>
      </c>
      <c r="B1737" s="92" t="s">
        <v>1478</v>
      </c>
      <c r="C1737" s="126" t="str">
        <f t="shared" si="440"/>
        <v>C.060.07.108</v>
      </c>
      <c r="D1737" s="11" t="s">
        <v>3760</v>
      </c>
      <c r="E1737" s="130" t="s">
        <v>1682</v>
      </c>
      <c r="F1737" s="128" t="str">
        <f t="shared" si="441"/>
        <v>Truck+trailer 24 tonne net Electric Norway (max weight/volume ratio 0.32 t/m3) (m3km)</v>
      </c>
      <c r="G1737" s="131">
        <f t="shared" si="460"/>
        <v>2.6228081634454021E-3</v>
      </c>
      <c r="H1737" s="183">
        <f t="shared" si="461"/>
        <v>5.3291819729999997E-4</v>
      </c>
      <c r="I1737" s="183">
        <f t="shared" si="462"/>
        <v>8.5913860450920003E-4</v>
      </c>
      <c r="J1737" s="184">
        <f t="shared" si="463"/>
        <v>4.8658393163620201E-4</v>
      </c>
      <c r="K1737" s="183">
        <v>7.4416743000000002E-4</v>
      </c>
      <c r="L1737" s="188">
        <v>3.5288457999999999E-4</v>
      </c>
      <c r="M1737" s="188">
        <v>6.4768739000000002E-5</v>
      </c>
      <c r="N1737" s="188">
        <v>9.0004550999999995E-5</v>
      </c>
      <c r="O1737" s="188">
        <v>4.3637781000000002E-4</v>
      </c>
      <c r="P1737" s="188">
        <v>3.2936589999999998E-6</v>
      </c>
      <c r="Q1737" s="188">
        <v>3.2421772999999999E-6</v>
      </c>
      <c r="R1737" s="188">
        <v>1.7146084000000001E-5</v>
      </c>
      <c r="S1737" s="188">
        <v>4.6789846000000002E-4</v>
      </c>
      <c r="T1737" s="146">
        <v>4.2432998999999998E-4</v>
      </c>
      <c r="U1737" s="188">
        <v>1.7905581000000002E-5</v>
      </c>
      <c r="V1737" s="188">
        <v>9.2115092000000007E-9</v>
      </c>
      <c r="W1737" s="188">
        <v>7.7986707000000002E-7</v>
      </c>
      <c r="X1737" s="146">
        <v>2.3566202000000001E-11</v>
      </c>
      <c r="Z1737" s="157">
        <f t="shared" si="464"/>
        <v>4.9611162000000007E-3</v>
      </c>
      <c r="AB1737" s="131">
        <f t="shared" si="465"/>
        <v>7.4416743000000002E-4</v>
      </c>
      <c r="AC1737" s="131">
        <f t="shared" si="466"/>
        <v>9.6771760030000002E-4</v>
      </c>
      <c r="AD1737" s="131">
        <f t="shared" si="467"/>
        <v>4.3557927007000001E-4</v>
      </c>
      <c r="AE1737" s="131">
        <f t="shared" si="468"/>
        <v>8.5913860450920003E-4</v>
      </c>
      <c r="AF1737" s="131">
        <f t="shared" si="469"/>
        <v>4.8580406456620199E-4</v>
      </c>
      <c r="AH1737">
        <v>0.20322146999999999</v>
      </c>
      <c r="AI1737" s="71">
        <v>8.9842765000000005E-2</v>
      </c>
      <c r="AJ1737" s="71">
        <v>2.1530236000000002E-3</v>
      </c>
      <c r="AK1737" s="71">
        <v>0</v>
      </c>
      <c r="AL1737" s="71">
        <v>9.2015018000000004E-4</v>
      </c>
      <c r="AM1737" s="71">
        <v>1.1002517E-2</v>
      </c>
      <c r="AN1737" s="71">
        <v>9.9303016999999993E-2</v>
      </c>
      <c r="AP1737" s="129">
        <v>2.1518156000000001E-4</v>
      </c>
      <c r="AQ1737" s="129">
        <v>2.0291358E-4</v>
      </c>
      <c r="AR1737" s="129">
        <v>6.0792768000000001E-6</v>
      </c>
      <c r="AS1737" s="129">
        <v>6.1887057999999996E-6</v>
      </c>
      <c r="AT1737" s="172">
        <f t="shared" si="442"/>
        <v>1.2165082464465001E-8</v>
      </c>
      <c r="AU1737" s="172">
        <f t="shared" si="443"/>
        <v>2.2482532151696912E-11</v>
      </c>
      <c r="AV1737" s="185">
        <f t="shared" si="444"/>
        <v>8.6676550900000005E-4</v>
      </c>
      <c r="AW1737" s="121">
        <v>4.6076593000000004E-9</v>
      </c>
      <c r="AX1737" s="121">
        <v>1.3902552E-11</v>
      </c>
      <c r="AY1737" s="121">
        <v>3.7983169999999999E-16</v>
      </c>
      <c r="AZ1737" s="121">
        <v>3.0378065E-14</v>
      </c>
      <c r="BA1737" s="121">
        <v>0</v>
      </c>
      <c r="BB1737" s="121">
        <v>4.3795163999999998E-12</v>
      </c>
      <c r="BC1737" s="121">
        <v>6.5807124999999997E-9</v>
      </c>
      <c r="BD1737" s="121">
        <v>7.9742682000000001E-13</v>
      </c>
      <c r="BE1737" s="121">
        <v>7.5058602999999999E-12</v>
      </c>
      <c r="BF1737" s="121">
        <v>1.9123669E-13</v>
      </c>
      <c r="BG1737" s="121">
        <v>1.6179988000000001E-16</v>
      </c>
      <c r="BH1737" s="121">
        <v>4.8489373000000003E-14</v>
      </c>
      <c r="BI1737" s="121">
        <v>3.0221095000000001E-14</v>
      </c>
      <c r="BJ1737" s="121">
        <v>6.2042323999999998E-15</v>
      </c>
      <c r="BK1737" s="121">
        <v>6.7045648000000001E-10</v>
      </c>
      <c r="BL1737" s="121">
        <v>3.0184429E-10</v>
      </c>
      <c r="BM1737" s="121">
        <v>9.7169103000000003E-21</v>
      </c>
      <c r="BN1737" s="121">
        <v>2.5054819000000001E-5</v>
      </c>
      <c r="BO1737" s="121">
        <v>8.4171069000000002E-4</v>
      </c>
      <c r="BP1737" s="121">
        <v>0</v>
      </c>
      <c r="BQ1737" s="121">
        <v>0</v>
      </c>
      <c r="BR1737" s="121">
        <v>0</v>
      </c>
      <c r="BT1737" s="71">
        <v>4.2172987999999999E-7</v>
      </c>
      <c r="BU1737" s="71">
        <v>5.2516439000000003E-8</v>
      </c>
      <c r="BV1737" s="71">
        <v>1.3832907999999999E-7</v>
      </c>
      <c r="BW1737" s="71">
        <v>2.0388210000000001E-9</v>
      </c>
      <c r="BX1737" s="71">
        <v>4.9502184000000001E-8</v>
      </c>
      <c r="BY1737" s="71">
        <v>1.6355986E-9</v>
      </c>
      <c r="BZ1737" s="71">
        <v>4.6069009000000002E-9</v>
      </c>
      <c r="CA1737" s="71">
        <v>2.2947023999999999E-9</v>
      </c>
      <c r="CB1737" s="71">
        <v>4.4551776000000004E-9</v>
      </c>
      <c r="CC1737" s="71">
        <v>2.3943163000000001E-9</v>
      </c>
      <c r="CD1737" s="71">
        <v>0</v>
      </c>
      <c r="CE1737" s="71">
        <v>2.1487707999999999E-17</v>
      </c>
      <c r="CF1737" s="71">
        <v>3.9269840999999999E-16</v>
      </c>
      <c r="CG1737" s="71">
        <v>2.0476313999999998E-8</v>
      </c>
      <c r="CH1737" s="71">
        <v>1.1187535E-7</v>
      </c>
      <c r="CI1737" s="71">
        <v>3.1604994999999999E-8</v>
      </c>
      <c r="CJ1737" s="71">
        <v>0</v>
      </c>
      <c r="CL1737" s="186">
        <v>3.3238529000000002E-16</v>
      </c>
      <c r="CM1737" s="186">
        <v>4.9582217000000003E-3</v>
      </c>
      <c r="CN1737" s="187">
        <v>5.9473226000000003E-5</v>
      </c>
      <c r="CO1737" s="186">
        <v>3.6277545999999999E-5</v>
      </c>
      <c r="CP1737" s="186">
        <v>3.3073652999999999E-10</v>
      </c>
      <c r="CQ1737" s="186">
        <v>3.1518686E-10</v>
      </c>
      <c r="CR1737" s="186">
        <v>2.3309601999999998E-6</v>
      </c>
      <c r="CS1737" s="186">
        <v>1.4253742E-2</v>
      </c>
      <c r="CT1737" s="186">
        <v>1.2710042000000001E-7</v>
      </c>
      <c r="CU1737" s="186">
        <v>5.8680691000000001E-7</v>
      </c>
    </row>
    <row r="1738" spans="1:99" ht="14.4">
      <c r="B1738" s="92"/>
      <c r="C1738" s="126"/>
      <c r="D1738" s="1" t="s">
        <v>2763</v>
      </c>
      <c r="E1738" s="130"/>
      <c r="J1738" s="158"/>
      <c r="L1738" s="4"/>
      <c r="M1738" s="4"/>
      <c r="N1738" s="4"/>
      <c r="O1738" s="4"/>
      <c r="P1738" s="4"/>
      <c r="Q1738" s="4"/>
      <c r="R1738" s="4"/>
      <c r="S1738" s="4"/>
      <c r="U1738" s="4"/>
      <c r="V1738" s="4"/>
      <c r="W1738" s="4"/>
      <c r="AT1738" s="4"/>
      <c r="AU1738" s="4"/>
      <c r="AV1738" s="16"/>
      <c r="CN1738" s="97"/>
    </row>
    <row r="1739" spans="1:99" ht="14.4">
      <c r="A1739" t="s">
        <v>2762</v>
      </c>
      <c r="B1739" s="92" t="s">
        <v>1478</v>
      </c>
      <c r="C1739" s="126" t="str">
        <f t="shared" ref="C1739:C1809" si="470">MID(A1739,1,12)</f>
        <v>C.060.10.101</v>
      </c>
      <c r="D1739" s="11" t="s">
        <v>2763</v>
      </c>
      <c r="E1739" s="130" t="s">
        <v>2758</v>
      </c>
      <c r="F1739" s="128" t="str">
        <f t="shared" ref="F1739:F1809" si="471">MID(A1739, 21,85)</f>
        <v>Delivery Van petrol in city (per km) max. 3.1-3.9 m3 660-1000 kg WTW</v>
      </c>
      <c r="G1739" s="131">
        <f t="shared" ref="G1739:G1750" si="472">H1739+I1739+J1739+K1739</f>
        <v>6.0694745592104853E-2</v>
      </c>
      <c r="H1739" s="183">
        <f t="shared" ref="H1739:H1750" si="473">N1739+O1739+P1739+Q1739</f>
        <v>2.0229537430000001E-3</v>
      </c>
      <c r="I1739" s="183">
        <f t="shared" ref="I1739:I1750" si="474">L1739+M1739+R1739+V1739+T1739</f>
        <v>3.8702194414999996E-3</v>
      </c>
      <c r="J1739" s="184">
        <f t="shared" ref="J1739:J1750" si="475">S1739+U1739+W1739+X1739</f>
        <v>1.8438106407604855E-2</v>
      </c>
      <c r="K1739" s="183">
        <v>3.6363465999999997E-2</v>
      </c>
      <c r="L1739" s="188">
        <v>1.8674631E-3</v>
      </c>
      <c r="M1739" s="188">
        <v>1.4677014E-3</v>
      </c>
      <c r="N1739" s="188">
        <v>1.5860441E-3</v>
      </c>
      <c r="O1739" s="188">
        <v>3.9353631E-4</v>
      </c>
      <c r="P1739" s="188">
        <v>5.7426510000000002E-6</v>
      </c>
      <c r="Q1739" s="188">
        <v>3.7630682000000003E-5</v>
      </c>
      <c r="R1739" s="188">
        <v>5.2331727000000004E-4</v>
      </c>
      <c r="S1739" s="188">
        <v>2.0050303000000002E-5</v>
      </c>
      <c r="T1739" s="188">
        <v>2.2204565999999999E-6</v>
      </c>
      <c r="U1739" s="188">
        <v>1.8418052000000001E-2</v>
      </c>
      <c r="V1739" s="188">
        <v>9.5172149000000004E-6</v>
      </c>
      <c r="W1739" s="188">
        <v>4.1045670000000003E-9</v>
      </c>
      <c r="X1739" s="146">
        <v>3.7856082000000001E-14</v>
      </c>
      <c r="Z1739" s="157">
        <f t="shared" ref="Z1739:Z1750" si="476">K1739/0.15</f>
        <v>0.24242310666666667</v>
      </c>
      <c r="AB1739" s="131">
        <f t="shared" ref="AB1739:AB1750" si="477">K1739</f>
        <v>3.6363465999999997E-2</v>
      </c>
      <c r="AC1739" s="131">
        <f t="shared" ref="AC1739:AC1750" si="478">L1739+M1739+N1739+O1739+P1739+Q1739+R1739</f>
        <v>5.8814355130000009E-3</v>
      </c>
      <c r="AD1739" s="131">
        <f t="shared" ref="AD1739:AD1750" si="479">L1739+M1739+R1739+W1739</f>
        <v>3.858485874567E-3</v>
      </c>
      <c r="AE1739" s="131">
        <f t="shared" ref="AE1739:AE1750" si="480">V1739+L1739+M1739+R1739+T1739</f>
        <v>3.8702194414999996E-3</v>
      </c>
      <c r="AF1739" s="131">
        <f t="shared" ref="AF1739:AF1750" si="481">S1739+U1739+X1739</f>
        <v>1.8438102303037857E-2</v>
      </c>
      <c r="AH1739">
        <v>3.8221156000000001</v>
      </c>
      <c r="AI1739" s="71">
        <v>3.5186734999999998</v>
      </c>
      <c r="AJ1739" s="71">
        <v>1.9311129E-2</v>
      </c>
      <c r="AK1739" s="71">
        <v>0</v>
      </c>
      <c r="AL1739" s="71">
        <v>0.19088595999999999</v>
      </c>
      <c r="AM1739" s="71">
        <v>8.8777699000000002E-2</v>
      </c>
      <c r="AN1739" s="71">
        <v>4.4673237000000003E-3</v>
      </c>
      <c r="AP1739" s="129">
        <v>4.9737519999999997E-3</v>
      </c>
      <c r="AQ1739" s="129">
        <v>4.5223342999999999E-3</v>
      </c>
      <c r="AR1739" s="129">
        <v>2.0073462000000001E-4</v>
      </c>
      <c r="AS1739" s="129">
        <v>2.5068308999999999E-4</v>
      </c>
      <c r="AT1739" s="172">
        <f t="shared" si="442"/>
        <v>2.7112315456199171E-7</v>
      </c>
      <c r="AU1739" s="172">
        <f t="shared" si="443"/>
        <v>7.4236175522451747E-10</v>
      </c>
      <c r="AV1739" s="185">
        <f t="shared" si="444"/>
        <v>3.5109675924600001E-2</v>
      </c>
      <c r="AW1739" s="121">
        <v>2.2496867E-7</v>
      </c>
      <c r="AX1739" s="121">
        <v>6.7878479000000005E-10</v>
      </c>
      <c r="AY1739" s="121">
        <v>1.8545370000000001E-14</v>
      </c>
      <c r="AZ1739" s="121">
        <v>5.3486917000000002E-15</v>
      </c>
      <c r="BA1739" s="121">
        <v>0</v>
      </c>
      <c r="BB1739" s="121">
        <v>1.0619939E-10</v>
      </c>
      <c r="BC1739" s="121">
        <v>4.5960448999999997E-8</v>
      </c>
      <c r="BD1739" s="121">
        <v>1.7513803000000001E-11</v>
      </c>
      <c r="BE1739" s="121">
        <v>4.6019376000000001E-11</v>
      </c>
      <c r="BF1739" s="121">
        <v>6.1113595000000002E-17</v>
      </c>
      <c r="BG1739" s="121">
        <v>9.0769133000000009E-19</v>
      </c>
      <c r="BH1739" s="121">
        <v>2.1438737000000001E-14</v>
      </c>
      <c r="BI1739" s="121">
        <v>3.1473627999999998E-15</v>
      </c>
      <c r="BJ1739" s="121">
        <v>5.9273337999999995E-16</v>
      </c>
      <c r="BK1739" s="121">
        <v>2.2263633000000001E-12</v>
      </c>
      <c r="BL1739" s="121">
        <v>8.5604459999999997E-11</v>
      </c>
      <c r="BM1739" s="121">
        <v>5.1141675999999998E-23</v>
      </c>
      <c r="BN1739" s="121">
        <v>1.7009246E-6</v>
      </c>
      <c r="BO1739" s="121">
        <v>3.5107975E-2</v>
      </c>
      <c r="BP1739" s="121">
        <v>0</v>
      </c>
      <c r="BQ1739" s="121">
        <v>0</v>
      </c>
      <c r="BR1739" s="121">
        <v>0</v>
      </c>
      <c r="BT1739" s="71">
        <v>1.2574689999999999E-5</v>
      </c>
      <c r="BU1739" s="71">
        <v>3.4285268999999999E-7</v>
      </c>
      <c r="BV1739" s="71">
        <v>6.7593994000000004E-6</v>
      </c>
      <c r="BW1739" s="71">
        <v>6.1813635E-8</v>
      </c>
      <c r="BX1739" s="71">
        <v>5.9513806999999995E-7</v>
      </c>
      <c r="BY1739" s="71">
        <v>5.0302863000000003E-8</v>
      </c>
      <c r="BZ1739" s="71">
        <v>1.5019381999999999E-12</v>
      </c>
      <c r="CA1739" s="71">
        <v>7.6347633999999999E-8</v>
      </c>
      <c r="CB1739" s="71">
        <v>1.0102498E-8</v>
      </c>
      <c r="CC1739" s="71">
        <v>4.4425186999999999E-8</v>
      </c>
      <c r="CD1739" s="71">
        <v>0</v>
      </c>
      <c r="CE1739" s="71">
        <v>1.1309329E-19</v>
      </c>
      <c r="CF1739" s="71">
        <v>9.2600347000000003E-16</v>
      </c>
      <c r="CG1739" s="71">
        <v>3.2086040999999998E-7</v>
      </c>
      <c r="CH1739" s="71">
        <v>4.3134252999999999E-6</v>
      </c>
      <c r="CI1739" s="71">
        <v>2.0838357000000001E-11</v>
      </c>
      <c r="CJ1739" s="71">
        <v>0</v>
      </c>
      <c r="CL1739" s="186">
        <v>7.8378197000000003E-16</v>
      </c>
      <c r="CM1739" s="186">
        <v>0.24242311999999999</v>
      </c>
      <c r="CN1739" s="187">
        <v>2.1722922999999998E-3</v>
      </c>
      <c r="CO1739" s="186">
        <v>2.4611163000000001E-4</v>
      </c>
      <c r="CP1739" s="186">
        <v>1.0121563999999999E-11</v>
      </c>
      <c r="CQ1739" s="186">
        <v>1.2547924999999999E-9</v>
      </c>
      <c r="CR1739" s="186">
        <v>2.2117438E-5</v>
      </c>
      <c r="CS1739" s="186">
        <v>2.6256665000000002E-3</v>
      </c>
      <c r="CT1739" s="186">
        <v>4.0948399999999999E-11</v>
      </c>
      <c r="CU1739" s="186">
        <v>1.7690208000000001E-5</v>
      </c>
    </row>
    <row r="1740" spans="1:99" ht="14.4">
      <c r="A1740" t="s">
        <v>2764</v>
      </c>
      <c r="B1740" s="92" t="s">
        <v>1478</v>
      </c>
      <c r="C1740" s="126" t="str">
        <f t="shared" si="470"/>
        <v>C.060.10.102</v>
      </c>
      <c r="D1740" s="11" t="s">
        <v>2763</v>
      </c>
      <c r="E1740" s="130" t="s">
        <v>2758</v>
      </c>
      <c r="F1740" s="128" t="str">
        <f t="shared" si="471"/>
        <v>Delivery Van diesel in city (per km) max. 6.6-9.3 m3 800-1400 kg WTW</v>
      </c>
      <c r="G1740" s="131">
        <f t="shared" si="472"/>
        <v>6.9280769379961304E-2</v>
      </c>
      <c r="H1740" s="183">
        <f t="shared" si="473"/>
        <v>3.1407010959999997E-3</v>
      </c>
      <c r="I1740" s="183">
        <f t="shared" si="474"/>
        <v>4.4800833309999993E-3</v>
      </c>
      <c r="J1740" s="184">
        <f t="shared" si="475"/>
        <v>2.2230818952961307E-2</v>
      </c>
      <c r="K1740" s="183">
        <v>3.9429166000000002E-2</v>
      </c>
      <c r="L1740" s="188">
        <v>1.40004E-3</v>
      </c>
      <c r="M1740" s="188">
        <v>2.2747182999999999E-3</v>
      </c>
      <c r="N1740" s="188">
        <v>2.0119984999999998E-3</v>
      </c>
      <c r="O1740" s="188">
        <v>4.0816461999999999E-4</v>
      </c>
      <c r="P1740" s="188">
        <v>2.1972216E-5</v>
      </c>
      <c r="Q1740" s="188">
        <v>6.9856575999999995E-4</v>
      </c>
      <c r="R1740" s="188">
        <v>5.9691222E-4</v>
      </c>
      <c r="S1740" s="188">
        <v>2.0350101E-5</v>
      </c>
      <c r="T1740" s="188">
        <v>8.0855891000000002E-5</v>
      </c>
      <c r="U1740" s="188">
        <v>2.2210456999999999E-2</v>
      </c>
      <c r="V1740" s="188">
        <v>1.2755692000000001E-4</v>
      </c>
      <c r="W1740" s="188">
        <v>1.1851852E-8</v>
      </c>
      <c r="X1740" s="146">
        <v>1.0930864999999999E-13</v>
      </c>
      <c r="Z1740" s="157">
        <f t="shared" si="476"/>
        <v>0.26286110666666668</v>
      </c>
      <c r="AB1740" s="131">
        <f t="shared" si="477"/>
        <v>3.9429166000000002E-2</v>
      </c>
      <c r="AC1740" s="131">
        <f t="shared" si="478"/>
        <v>7.4123716159999993E-3</v>
      </c>
      <c r="AD1740" s="131">
        <f t="shared" si="479"/>
        <v>4.2716823718519994E-3</v>
      </c>
      <c r="AE1740" s="131">
        <f t="shared" si="480"/>
        <v>4.4800833309999993E-3</v>
      </c>
      <c r="AF1740" s="131">
        <f t="shared" si="481"/>
        <v>2.2230807101109307E-2</v>
      </c>
      <c r="AH1740">
        <v>4.3965063000000004</v>
      </c>
      <c r="AI1740" s="71">
        <v>3.9584895000000002</v>
      </c>
      <c r="AJ1740" s="71">
        <v>1.5903151000000001E-2</v>
      </c>
      <c r="AK1740" s="71">
        <v>0</v>
      </c>
      <c r="AL1740" s="71">
        <v>0.30786574999999999</v>
      </c>
      <c r="AM1740" s="71">
        <v>0.10995984</v>
      </c>
      <c r="AN1740" s="71">
        <v>4.2880510999999998E-3</v>
      </c>
      <c r="AP1740" s="129">
        <v>5.2387527999999996E-3</v>
      </c>
      <c r="AQ1740" s="129">
        <v>4.7408831999999996E-3</v>
      </c>
      <c r="AR1740" s="129">
        <v>2.1588660999999999E-4</v>
      </c>
      <c r="AS1740" s="129">
        <v>2.8198296999999998E-4</v>
      </c>
      <c r="AT1740" s="172">
        <f t="shared" ref="AT1740:AT1810" si="482">AW1740+AZ1740+BA1740+BB1740+BC1740+BK1740+BL1740+BP1740</f>
        <v>2.8422561275270002E-7</v>
      </c>
      <c r="AU1740" s="172">
        <f t="shared" ref="AU1740:AU1810" si="483">AX1740+AY1740+BD1740+BE1740+BF1740+BG1740+BH1740+BI1740+BJ1740+BM1740+BQ1740+BR1740</f>
        <v>7.9839721434598753E-10</v>
      </c>
      <c r="AV1740" s="185">
        <f t="shared" ref="AV1740:AV1810" si="484">BN1740+BO1740</f>
        <v>3.9493412920900001E-2</v>
      </c>
      <c r="AW1740" s="121">
        <v>2.4400741999999998E-7</v>
      </c>
      <c r="AX1740" s="121">
        <v>7.3622421000000001E-10</v>
      </c>
      <c r="AY1740" s="121">
        <v>2.0114732999999999E-14</v>
      </c>
      <c r="AZ1740" s="121">
        <v>1.708278E-11</v>
      </c>
      <c r="BA1740" s="121">
        <v>0</v>
      </c>
      <c r="BB1740" s="121">
        <v>1.4135413E-10</v>
      </c>
      <c r="BC1740" s="121">
        <v>3.9815370999999999E-8</v>
      </c>
      <c r="BD1740" s="121">
        <v>2.3031715999999999E-11</v>
      </c>
      <c r="BE1740" s="121">
        <v>3.8558474999999999E-11</v>
      </c>
      <c r="BF1740" s="121">
        <v>1.5859821000000001E-13</v>
      </c>
      <c r="BG1740" s="121">
        <v>8.3638464000000005E-16</v>
      </c>
      <c r="BH1740" s="121">
        <v>3.9787783000000002E-13</v>
      </c>
      <c r="BI1740" s="121">
        <v>4.0236170000000002E-15</v>
      </c>
      <c r="BJ1740" s="121">
        <v>1.3625712E-15</v>
      </c>
      <c r="BK1740" s="121">
        <v>9.9235027000000006E-12</v>
      </c>
      <c r="BL1740" s="121">
        <v>2.3446134000000001E-10</v>
      </c>
      <c r="BM1740" s="121">
        <v>1.4767052000000001E-22</v>
      </c>
      <c r="BN1740" s="121">
        <v>1.7199209E-6</v>
      </c>
      <c r="BO1740" s="121">
        <v>3.9491693000000001E-2</v>
      </c>
      <c r="BP1740" s="121">
        <v>0</v>
      </c>
      <c r="BQ1740" s="121">
        <v>0</v>
      </c>
      <c r="BR1740" s="121">
        <v>0</v>
      </c>
      <c r="BT1740" s="71">
        <v>1.4231071000000001E-5</v>
      </c>
      <c r="BU1740" s="71">
        <v>3.0095161000000002E-7</v>
      </c>
      <c r="BV1740" s="71">
        <v>7.3292651000000003E-6</v>
      </c>
      <c r="BW1740" s="71">
        <v>7.0663208000000002E-8</v>
      </c>
      <c r="BX1740" s="71">
        <v>5.5593307999999998E-7</v>
      </c>
      <c r="BY1740" s="71">
        <v>7.1557323999999994E-8</v>
      </c>
      <c r="BZ1740" s="71">
        <v>4.1173984000000002E-9</v>
      </c>
      <c r="CA1740" s="71">
        <v>1.0480988E-7</v>
      </c>
      <c r="CB1740" s="71">
        <v>6.3873715999999996E-8</v>
      </c>
      <c r="CC1740" s="71">
        <v>4.8453498999999995E-7</v>
      </c>
      <c r="CD1740" s="71">
        <v>0</v>
      </c>
      <c r="CE1740" s="71">
        <v>3.2655451999999999E-19</v>
      </c>
      <c r="CF1740" s="71">
        <v>2.9599032999999998E-12</v>
      </c>
      <c r="CG1740" s="71">
        <v>3.9785799E-7</v>
      </c>
      <c r="CH1740" s="71">
        <v>4.8452177E-6</v>
      </c>
      <c r="CI1740" s="71">
        <v>2.2858956E-9</v>
      </c>
      <c r="CJ1740" s="71">
        <v>0</v>
      </c>
      <c r="CL1740" s="186">
        <v>2.5053025000000001E-12</v>
      </c>
      <c r="CM1740" s="186">
        <v>0.26293160999999998</v>
      </c>
      <c r="CN1740" s="187">
        <v>2.9329022999999999E-3</v>
      </c>
      <c r="CO1740" s="186">
        <v>2.2174449999999999E-4</v>
      </c>
      <c r="CP1740" s="186">
        <v>1.796158E-10</v>
      </c>
      <c r="CQ1740" s="186">
        <v>2.1292184999999999E-8</v>
      </c>
      <c r="CR1740" s="186">
        <v>1.9545166000000001E-5</v>
      </c>
      <c r="CS1740" s="186">
        <v>3.4897743999999999E-3</v>
      </c>
      <c r="CT1740" s="186">
        <v>1.0641756E-7</v>
      </c>
      <c r="CU1740" s="186">
        <v>2.4570401000000001E-5</v>
      </c>
    </row>
    <row r="1741" spans="1:99" ht="14.4">
      <c r="A1741" t="s">
        <v>2765</v>
      </c>
      <c r="B1741" s="92" t="s">
        <v>1478</v>
      </c>
      <c r="C1741" s="126" t="str">
        <f t="shared" si="470"/>
        <v>C.060.10.103</v>
      </c>
      <c r="D1741" s="11" t="s">
        <v>2763</v>
      </c>
      <c r="E1741" s="130" t="s">
        <v>2758</v>
      </c>
      <c r="F1741" s="128" t="str">
        <f t="shared" si="471"/>
        <v>Delivery Van diesel in city (per km) max. 13-18.5 m3 1350-2550 kg WTW</v>
      </c>
      <c r="G1741" s="131">
        <f t="shared" si="472"/>
        <v>8.0893710289957232E-2</v>
      </c>
      <c r="H1741" s="183">
        <f t="shared" si="473"/>
        <v>3.4401221129999999E-3</v>
      </c>
      <c r="I1741" s="183">
        <f t="shared" si="474"/>
        <v>5.1128621269999992E-3</v>
      </c>
      <c r="J1741" s="184">
        <f t="shared" si="475"/>
        <v>2.6081641049957246E-2</v>
      </c>
      <c r="K1741" s="183">
        <v>4.6259084999999998E-2</v>
      </c>
      <c r="L1741" s="188">
        <v>1.6425547999999999E-3</v>
      </c>
      <c r="M1741" s="188">
        <v>2.5254839000000001E-3</v>
      </c>
      <c r="N1741" s="188">
        <v>2.1680015999999999E-3</v>
      </c>
      <c r="O1741" s="188">
        <v>4.2677097000000001E-4</v>
      </c>
      <c r="P1741" s="188">
        <v>2.5778243000000001E-5</v>
      </c>
      <c r="Q1741" s="188">
        <v>8.1957130000000005E-4</v>
      </c>
      <c r="R1741" s="188">
        <v>7.0030934999999999E-4</v>
      </c>
      <c r="S1741" s="188">
        <v>2.3875145000000001E-5</v>
      </c>
      <c r="T1741" s="188">
        <v>9.4861746999999995E-5</v>
      </c>
      <c r="U1741" s="188">
        <v>2.6057752E-2</v>
      </c>
      <c r="V1741" s="188">
        <v>1.4965232999999999E-4</v>
      </c>
      <c r="W1741" s="188">
        <v>1.3904829E-8</v>
      </c>
      <c r="X1741" s="146">
        <v>1.2824309E-13</v>
      </c>
      <c r="Z1741" s="157">
        <f t="shared" si="476"/>
        <v>0.3083939</v>
      </c>
      <c r="AB1741" s="131">
        <f t="shared" si="477"/>
        <v>4.6259084999999998E-2</v>
      </c>
      <c r="AC1741" s="131">
        <f t="shared" si="478"/>
        <v>8.3084701630000007E-3</v>
      </c>
      <c r="AD1741" s="131">
        <f t="shared" si="479"/>
        <v>4.8683619548289996E-3</v>
      </c>
      <c r="AE1741" s="131">
        <f t="shared" si="480"/>
        <v>5.1128621270000001E-3</v>
      </c>
      <c r="AF1741" s="131">
        <f t="shared" si="481"/>
        <v>2.6081627145128246E-2</v>
      </c>
      <c r="AH1741">
        <v>5.1580690999999996</v>
      </c>
      <c r="AI1741" s="71">
        <v>4.6441790000000003</v>
      </c>
      <c r="AJ1741" s="71">
        <v>1.8657895000000001E-2</v>
      </c>
      <c r="AK1741" s="71">
        <v>0</v>
      </c>
      <c r="AL1741" s="71">
        <v>0.36119424999999999</v>
      </c>
      <c r="AM1741" s="71">
        <v>0.12900708</v>
      </c>
      <c r="AN1741" s="71">
        <v>5.0308271999999999E-3</v>
      </c>
      <c r="AP1741" s="129">
        <v>6.1083235000000003E-3</v>
      </c>
      <c r="AQ1741" s="129">
        <v>5.5254244999999999E-3</v>
      </c>
      <c r="AR1741" s="129">
        <v>2.5207099000000002E-4</v>
      </c>
      <c r="AS1741" s="129">
        <v>3.3082804999999999E-4</v>
      </c>
      <c r="AT1741" s="172">
        <f t="shared" si="482"/>
        <v>3.31260459991E-7</v>
      </c>
      <c r="AU1741" s="172">
        <f t="shared" si="483"/>
        <v>9.3221518726283349E-10</v>
      </c>
      <c r="AV1741" s="185">
        <f t="shared" si="484"/>
        <v>4.63344618456E-2</v>
      </c>
      <c r="AW1741" s="121">
        <v>2.8627437999999999E-7</v>
      </c>
      <c r="AX1741" s="121">
        <v>8.6375295999999999E-10</v>
      </c>
      <c r="AY1741" s="121">
        <v>2.3599006000000001E-14</v>
      </c>
      <c r="AZ1741" s="121">
        <v>2.0041859E-11</v>
      </c>
      <c r="BA1741" s="121">
        <v>0</v>
      </c>
      <c r="BB1741" s="121">
        <v>1.4600096E-10</v>
      </c>
      <c r="BC1741" s="121">
        <v>4.4533320000000002E-8</v>
      </c>
      <c r="BD1741" s="121">
        <v>2.4042300999999999E-11</v>
      </c>
      <c r="BE1741" s="121">
        <v>4.3736158000000001E-11</v>
      </c>
      <c r="BF1741" s="121">
        <v>1.8607058999999999E-13</v>
      </c>
      <c r="BG1741" s="121">
        <v>9.8126315999999992E-16</v>
      </c>
      <c r="BH1741" s="121">
        <v>4.6679822000000003E-13</v>
      </c>
      <c r="BI1741" s="121">
        <v>4.7205878000000001E-15</v>
      </c>
      <c r="BJ1741" s="121">
        <v>1.5985957E-15</v>
      </c>
      <c r="BK1741" s="121">
        <v>1.1642452E-11</v>
      </c>
      <c r="BL1741" s="121">
        <v>2.7507472E-10</v>
      </c>
      <c r="BM1741" s="121">
        <v>1.7325000999999999E-22</v>
      </c>
      <c r="BN1741" s="121">
        <v>2.0178455999999998E-6</v>
      </c>
      <c r="BO1741" s="121">
        <v>4.6332444E-2</v>
      </c>
      <c r="BP1741" s="121">
        <v>0</v>
      </c>
      <c r="BQ1741" s="121">
        <v>0</v>
      </c>
      <c r="BR1741" s="121">
        <v>0</v>
      </c>
      <c r="BT1741" s="71">
        <v>1.6562435000000002E-5</v>
      </c>
      <c r="BU1741" s="71">
        <v>3.3683583E-7</v>
      </c>
      <c r="BV1741" s="71">
        <v>8.5988402000000007E-6</v>
      </c>
      <c r="BW1741" s="71">
        <v>8.2869168E-8</v>
      </c>
      <c r="BX1741" s="71">
        <v>6.0086351000000002E-7</v>
      </c>
      <c r="BY1741" s="71">
        <v>7.2359960999999998E-8</v>
      </c>
      <c r="BZ1741" s="71">
        <v>4.8306140999999998E-9</v>
      </c>
      <c r="CA1741" s="71">
        <v>1.053701E-7</v>
      </c>
      <c r="CB1741" s="71">
        <v>7.4937919999999993E-8</v>
      </c>
      <c r="CC1741" s="71">
        <v>5.6836144000000002E-7</v>
      </c>
      <c r="CD1741" s="71">
        <v>0</v>
      </c>
      <c r="CE1741" s="71">
        <v>3.8312029000000002E-19</v>
      </c>
      <c r="CF1741" s="71">
        <v>3.4726177000000001E-12</v>
      </c>
      <c r="CG1741" s="71">
        <v>4.2997459999999999E-7</v>
      </c>
      <c r="CH1741" s="71">
        <v>5.6845062999999999E-6</v>
      </c>
      <c r="CI1741" s="71">
        <v>2.6818584E-9</v>
      </c>
      <c r="CJ1741" s="71">
        <v>0</v>
      </c>
      <c r="CL1741" s="186">
        <v>2.939271E-12</v>
      </c>
      <c r="CM1741" s="186">
        <v>0.30847661999999998</v>
      </c>
      <c r="CN1741" s="187">
        <v>2.9483096999999999E-3</v>
      </c>
      <c r="CO1741" s="186">
        <v>2.4638062E-4</v>
      </c>
      <c r="CP1741" s="186">
        <v>2.1072885E-10</v>
      </c>
      <c r="CQ1741" s="186">
        <v>2.4980417E-8</v>
      </c>
      <c r="CR1741" s="186">
        <v>2.1458717000000002E-5</v>
      </c>
      <c r="CS1741" s="186">
        <v>4.0942731000000003E-3</v>
      </c>
      <c r="CT1741" s="186">
        <v>1.2485121E-7</v>
      </c>
      <c r="CU1741" s="186">
        <v>2.4749700000000001E-5</v>
      </c>
    </row>
    <row r="1742" spans="1:99" ht="14.4">
      <c r="A1742" t="s">
        <v>3766</v>
      </c>
      <c r="B1742" s="92" t="s">
        <v>1478</v>
      </c>
      <c r="C1742" s="126" t="str">
        <f t="shared" si="470"/>
        <v>C.060.10.201</v>
      </c>
      <c r="D1742" s="11" t="s">
        <v>2763</v>
      </c>
      <c r="E1742" s="130" t="s">
        <v>2758</v>
      </c>
      <c r="F1742" s="128" t="str">
        <f t="shared" si="471"/>
        <v>Delivery Van petrol on road (per km) max. 3.1-3.9 m3 660-1000 kg WTW</v>
      </c>
      <c r="G1742" s="131">
        <f t="shared" si="472"/>
        <v>4.4671399537313916E-2</v>
      </c>
      <c r="H1742" s="183">
        <f t="shared" si="473"/>
        <v>1.6982319661E-3</v>
      </c>
      <c r="I1742" s="183">
        <f t="shared" si="474"/>
        <v>2.9913533926000002E-3</v>
      </c>
      <c r="J1742" s="184">
        <f t="shared" si="475"/>
        <v>1.3451967178613917E-2</v>
      </c>
      <c r="K1742" s="190">
        <v>2.6529846999999999E-2</v>
      </c>
      <c r="L1742" s="188">
        <v>1.3624529E-3</v>
      </c>
      <c r="M1742" s="188">
        <v>1.2385382E-3</v>
      </c>
      <c r="N1742" s="188">
        <v>1.2981434E-3</v>
      </c>
      <c r="O1742" s="188">
        <v>3.6844450000000001E-4</v>
      </c>
      <c r="P1742" s="188">
        <v>4.1896901E-6</v>
      </c>
      <c r="Q1742" s="188">
        <v>2.7454376E-5</v>
      </c>
      <c r="R1742" s="188">
        <v>3.8179879000000002E-4</v>
      </c>
      <c r="S1742" s="188">
        <v>1.4628184E-5</v>
      </c>
      <c r="T1742" s="188">
        <v>1.6199879000000001E-6</v>
      </c>
      <c r="U1742" s="188">
        <v>1.3437335999999999E-2</v>
      </c>
      <c r="V1742" s="188">
        <v>6.9435147000000001E-6</v>
      </c>
      <c r="W1742" s="188">
        <v>2.9945863000000002E-9</v>
      </c>
      <c r="X1742" s="146">
        <v>2.7618821000000001E-14</v>
      </c>
      <c r="Z1742" s="157">
        <f t="shared" si="476"/>
        <v>0.17686564666666665</v>
      </c>
      <c r="AB1742" s="131">
        <f t="shared" si="477"/>
        <v>2.6529846999999999E-2</v>
      </c>
      <c r="AC1742" s="131">
        <f t="shared" si="478"/>
        <v>4.6810218560999995E-3</v>
      </c>
      <c r="AD1742" s="131">
        <f t="shared" si="479"/>
        <v>2.9827928845862998E-3</v>
      </c>
      <c r="AE1742" s="131">
        <f t="shared" si="480"/>
        <v>2.9913533926000002E-3</v>
      </c>
      <c r="AF1742" s="131">
        <f t="shared" si="481"/>
        <v>1.3451964184027618E-2</v>
      </c>
      <c r="AH1742">
        <v>2.7885171</v>
      </c>
      <c r="AI1742" s="71">
        <v>2.5671335000000002</v>
      </c>
      <c r="AJ1742" s="71">
        <v>1.4088902E-2</v>
      </c>
      <c r="AK1742" s="71">
        <v>0</v>
      </c>
      <c r="AL1742" s="71">
        <v>0.13926547</v>
      </c>
      <c r="AM1742" s="71">
        <v>6.4769920999999994E-2</v>
      </c>
      <c r="AN1742" s="71">
        <v>3.2592442000000002E-3</v>
      </c>
      <c r="AP1742" s="129">
        <v>3.6782236000000002E-3</v>
      </c>
      <c r="AQ1742" s="129">
        <v>3.3476018999999998E-3</v>
      </c>
      <c r="AR1742" s="129">
        <v>1.4772984000000001E-4</v>
      </c>
      <c r="AS1742" s="129">
        <v>1.8289192E-4</v>
      </c>
      <c r="AT1742" s="172">
        <f t="shared" si="482"/>
        <v>2.0069555899756759E-7</v>
      </c>
      <c r="AU1742" s="172">
        <f t="shared" si="483"/>
        <v>5.4633817330095958E-10</v>
      </c>
      <c r="AV1742" s="185">
        <f t="shared" si="484"/>
        <v>2.5615114950699999E-2</v>
      </c>
      <c r="AW1742" s="121">
        <v>1.6413135E-7</v>
      </c>
      <c r="AX1742" s="121">
        <v>4.9522389000000003E-10</v>
      </c>
      <c r="AY1742" s="121">
        <v>1.3530223999999999E-14</v>
      </c>
      <c r="AZ1742" s="121">
        <v>3.9022675999999998E-15</v>
      </c>
      <c r="BA1742" s="121">
        <v>0</v>
      </c>
      <c r="BB1742" s="121">
        <v>9.8446990999999995E-11</v>
      </c>
      <c r="BC1742" s="121">
        <v>3.6401678999999998E-8</v>
      </c>
      <c r="BD1742" s="121">
        <v>1.5749815E-11</v>
      </c>
      <c r="BE1742" s="121">
        <v>3.5332522999999998E-11</v>
      </c>
      <c r="BF1742" s="121">
        <v>4.4586904000000002E-17</v>
      </c>
      <c r="BG1742" s="121">
        <v>6.6222819999999999E-19</v>
      </c>
      <c r="BH1742" s="121">
        <v>1.5641150000000001E-14</v>
      </c>
      <c r="BI1742" s="121">
        <v>2.2962348000000002E-15</v>
      </c>
      <c r="BJ1742" s="121">
        <v>4.3244298999999999E-16</v>
      </c>
      <c r="BK1742" s="121">
        <v>1.6242972999999999E-12</v>
      </c>
      <c r="BL1742" s="121">
        <v>6.2454807000000004E-11</v>
      </c>
      <c r="BM1742" s="121">
        <v>3.7311648999999998E-23</v>
      </c>
      <c r="BN1742" s="121">
        <v>1.2409506999999999E-6</v>
      </c>
      <c r="BO1742" s="121">
        <v>2.5613873999999998E-2</v>
      </c>
      <c r="BP1742" s="121">
        <v>0</v>
      </c>
      <c r="BQ1742" s="121">
        <v>0</v>
      </c>
      <c r="BR1742" s="121">
        <v>0</v>
      </c>
      <c r="BT1742" s="71">
        <v>9.3326668999999994E-6</v>
      </c>
      <c r="BU1742" s="71">
        <v>2.6915927999999999E-7</v>
      </c>
      <c r="BV1742" s="71">
        <v>4.9314835999999999E-6</v>
      </c>
      <c r="BW1742" s="71">
        <v>4.5097634999999997E-8</v>
      </c>
      <c r="BX1742" s="71">
        <v>5.1254269000000003E-7</v>
      </c>
      <c r="BY1742" s="71">
        <v>5.0273091999999999E-8</v>
      </c>
      <c r="BZ1742" s="71">
        <v>1.0957754E-12</v>
      </c>
      <c r="CA1742" s="71">
        <v>7.6302796000000006E-8</v>
      </c>
      <c r="CB1742" s="71">
        <v>7.3705222000000002E-9</v>
      </c>
      <c r="CC1742" s="71">
        <v>3.2411470999999999E-8</v>
      </c>
      <c r="CD1742" s="71">
        <v>0</v>
      </c>
      <c r="CE1742" s="71">
        <v>8.2509951000000001E-20</v>
      </c>
      <c r="CF1742" s="71">
        <v>6.7558827000000001E-16</v>
      </c>
      <c r="CG1742" s="71">
        <v>2.6104563999999998E-7</v>
      </c>
      <c r="CH1742" s="71">
        <v>3.1469639E-6</v>
      </c>
      <c r="CI1742" s="71">
        <v>1.5203127999999999E-11</v>
      </c>
      <c r="CJ1742" s="71">
        <v>0</v>
      </c>
      <c r="CL1742" s="186">
        <v>5.7182711999999999E-16</v>
      </c>
      <c r="CM1742" s="186">
        <v>0.17686566000000001</v>
      </c>
      <c r="CN1742" s="187">
        <v>2.1710585999999998E-3</v>
      </c>
      <c r="CO1742" s="186">
        <v>1.9568489E-4</v>
      </c>
      <c r="CP1742" s="186">
        <v>7.3844322000000007E-12</v>
      </c>
      <c r="CQ1742" s="186">
        <v>9.1546424999999997E-10</v>
      </c>
      <c r="CR1742" s="186">
        <v>1.8427059E-5</v>
      </c>
      <c r="CS1742" s="186">
        <v>1.9156186E-3</v>
      </c>
      <c r="CT1742" s="186">
        <v>2.9874896999999999E-11</v>
      </c>
      <c r="CU1742" s="186">
        <v>1.7679734999999999E-5</v>
      </c>
    </row>
    <row r="1743" spans="1:99" ht="14.4">
      <c r="A1743" t="s">
        <v>3767</v>
      </c>
      <c r="B1743" s="92" t="s">
        <v>1478</v>
      </c>
      <c r="C1743" s="126" t="str">
        <f t="shared" si="470"/>
        <v>C.060.10.202</v>
      </c>
      <c r="D1743" s="11" t="s">
        <v>2763</v>
      </c>
      <c r="E1743" s="130" t="s">
        <v>2758</v>
      </c>
      <c r="F1743" s="128" t="str">
        <f t="shared" si="471"/>
        <v>Delivery Van diesel on road (per km) max 6.6-9.3 m3 800-1400 kg WTW</v>
      </c>
      <c r="G1743" s="131">
        <f t="shared" si="472"/>
        <v>5.1184529508813102E-2</v>
      </c>
      <c r="H1743" s="183">
        <f t="shared" si="473"/>
        <v>2.6741186819999999E-3</v>
      </c>
      <c r="I1743" s="183">
        <f t="shared" si="474"/>
        <v>3.494035087E-3</v>
      </c>
      <c r="J1743" s="184">
        <f t="shared" si="475"/>
        <v>1.6230151739813105E-2</v>
      </c>
      <c r="K1743" s="190">
        <v>2.8786223999999999E-2</v>
      </c>
      <c r="L1743" s="188">
        <v>1.0221333E-3</v>
      </c>
      <c r="M1743" s="188">
        <v>1.8839546E-3</v>
      </c>
      <c r="N1743" s="188">
        <v>1.7689017E-3</v>
      </c>
      <c r="O1743" s="188">
        <v>3.7917065999999998E-4</v>
      </c>
      <c r="P1743" s="188">
        <v>1.6041352000000001E-5</v>
      </c>
      <c r="Q1743" s="188">
        <v>5.1000497000000002E-4</v>
      </c>
      <c r="R1743" s="188">
        <v>4.3579033000000001E-4</v>
      </c>
      <c r="S1743" s="188">
        <v>1.4857087E-5</v>
      </c>
      <c r="T1743" s="188">
        <v>5.9030816000000001E-5</v>
      </c>
      <c r="U1743" s="188">
        <v>1.6215285999999999E-2</v>
      </c>
      <c r="V1743" s="188">
        <v>9.3126041000000001E-5</v>
      </c>
      <c r="W1743" s="188">
        <v>8.6527333000000008E-9</v>
      </c>
      <c r="X1743" s="146">
        <v>7.9803443000000003E-14</v>
      </c>
      <c r="Z1743" s="157">
        <f t="shared" si="476"/>
        <v>0.19190815999999999</v>
      </c>
      <c r="AB1743" s="131">
        <f t="shared" si="477"/>
        <v>2.8786223999999999E-2</v>
      </c>
      <c r="AC1743" s="131">
        <f t="shared" si="478"/>
        <v>6.0159969119999998E-3</v>
      </c>
      <c r="AD1743" s="131">
        <f t="shared" si="479"/>
        <v>3.3418868827332997E-3</v>
      </c>
      <c r="AE1743" s="131">
        <f t="shared" si="480"/>
        <v>3.494035087E-3</v>
      </c>
      <c r="AF1743" s="131">
        <f t="shared" si="481"/>
        <v>1.6230143087079804E-2</v>
      </c>
      <c r="AH1743">
        <v>3.2097766999999999</v>
      </c>
      <c r="AI1743" s="71">
        <v>2.8899918000000002</v>
      </c>
      <c r="AJ1743" s="71">
        <v>1.1610483E-2</v>
      </c>
      <c r="AK1743" s="71">
        <v>0</v>
      </c>
      <c r="AL1743" s="71">
        <v>0.22476489999999999</v>
      </c>
      <c r="AM1743" s="71">
        <v>8.0278859999999994E-2</v>
      </c>
      <c r="AN1743" s="71">
        <v>3.1305962999999999E-3</v>
      </c>
      <c r="AP1743" s="129">
        <v>3.8837161999999998E-3</v>
      </c>
      <c r="AQ1743" s="129">
        <v>3.5183465000000001E-3</v>
      </c>
      <c r="AR1743" s="129">
        <v>1.5950114E-4</v>
      </c>
      <c r="AS1743" s="129">
        <v>2.0586854000000001E-4</v>
      </c>
      <c r="AT1743" s="172">
        <f t="shared" si="482"/>
        <v>2.1093204788620003E-7</v>
      </c>
      <c r="AU1743" s="172">
        <f t="shared" si="483"/>
        <v>5.8987105909213786E-10</v>
      </c>
      <c r="AV1743" s="185">
        <f t="shared" si="484"/>
        <v>2.8833129670199999E-2</v>
      </c>
      <c r="AW1743" s="121">
        <v>1.7814357000000001E-7</v>
      </c>
      <c r="AX1743" s="121">
        <v>5.3749844000000004E-10</v>
      </c>
      <c r="AY1743" s="121">
        <v>1.4685251000000002E-14</v>
      </c>
      <c r="AZ1743" s="121">
        <v>1.2471701E-11</v>
      </c>
      <c r="BA1743" s="121">
        <v>0</v>
      </c>
      <c r="BB1743" s="121">
        <v>1.3411306999999999E-10</v>
      </c>
      <c r="BC1743" s="121">
        <v>3.2463474000000003E-8</v>
      </c>
      <c r="BD1743" s="121">
        <v>2.1456937999999999E-11</v>
      </c>
      <c r="BE1743" s="121">
        <v>3.0490183999999999E-11</v>
      </c>
      <c r="BF1743" s="121">
        <v>1.1578849000000001E-13</v>
      </c>
      <c r="BG1743" s="121">
        <v>6.10623E-16</v>
      </c>
      <c r="BH1743" s="121">
        <v>2.9048041E-13</v>
      </c>
      <c r="BI1743" s="121">
        <v>2.9375397000000001E-15</v>
      </c>
      <c r="BJ1743" s="121">
        <v>9.9477833000000007E-16</v>
      </c>
      <c r="BK1743" s="121">
        <v>7.2448952E-12</v>
      </c>
      <c r="BL1743" s="121">
        <v>1.7117422E-10</v>
      </c>
      <c r="BM1743" s="121">
        <v>1.0781047000000001E-22</v>
      </c>
      <c r="BN1743" s="121">
        <v>1.2556702E-6</v>
      </c>
      <c r="BO1743" s="121">
        <v>2.8831874E-2</v>
      </c>
      <c r="BP1743" s="121">
        <v>0</v>
      </c>
      <c r="BQ1743" s="121">
        <v>0</v>
      </c>
      <c r="BR1743" s="121">
        <v>0</v>
      </c>
      <c r="BT1743" s="71">
        <v>1.0598148000000001E-5</v>
      </c>
      <c r="BU1743" s="71">
        <v>2.4503388000000001E-7</v>
      </c>
      <c r="BV1743" s="71">
        <v>5.3509086999999997E-6</v>
      </c>
      <c r="BW1743" s="71">
        <v>5.1642878000000002E-8</v>
      </c>
      <c r="BX1743" s="71">
        <v>4.8591878000000002E-7</v>
      </c>
      <c r="BY1743" s="71">
        <v>7.0306590000000004E-8</v>
      </c>
      <c r="BZ1743" s="71">
        <v>3.0060070999999999E-9</v>
      </c>
      <c r="CA1743" s="71">
        <v>1.0393691E-7</v>
      </c>
      <c r="CB1743" s="71">
        <v>4.6632563999999998E-8</v>
      </c>
      <c r="CC1743" s="71">
        <v>3.5390973E-7</v>
      </c>
      <c r="CD1743" s="71">
        <v>0</v>
      </c>
      <c r="CE1743" s="71">
        <v>2.3840909E-19</v>
      </c>
      <c r="CF1743" s="71">
        <v>2.1609496000000002E-12</v>
      </c>
      <c r="CG1743" s="71">
        <v>3.4781125000000002E-7</v>
      </c>
      <c r="CH1743" s="71">
        <v>3.5373694000000002E-6</v>
      </c>
      <c r="CI1743" s="71">
        <v>1.6688738E-9</v>
      </c>
      <c r="CJ1743" s="71">
        <v>0</v>
      </c>
      <c r="CL1743" s="186">
        <v>1.8290571999999999E-12</v>
      </c>
      <c r="CM1743" s="186">
        <v>0.19195963999999999</v>
      </c>
      <c r="CN1743" s="187">
        <v>2.9088932000000001E-3</v>
      </c>
      <c r="CO1743" s="186">
        <v>1.8335446E-4</v>
      </c>
      <c r="CP1743" s="186">
        <v>1.3113290000000001E-10</v>
      </c>
      <c r="CQ1743" s="186">
        <v>1.5544878999999999E-8</v>
      </c>
      <c r="CR1743" s="186">
        <v>1.6563313E-5</v>
      </c>
      <c r="CS1743" s="186">
        <v>2.5477948999999998E-3</v>
      </c>
      <c r="CT1743" s="186">
        <v>7.7692734999999998E-8</v>
      </c>
      <c r="CU1743" s="186">
        <v>2.4291003E-5</v>
      </c>
    </row>
    <row r="1744" spans="1:99" ht="14.4">
      <c r="A1744" t="s">
        <v>3768</v>
      </c>
      <c r="B1744" s="92" t="s">
        <v>1478</v>
      </c>
      <c r="C1744" s="126" t="str">
        <f t="shared" si="470"/>
        <v>C.060.10.203</v>
      </c>
      <c r="D1744" s="11" t="s">
        <v>2763</v>
      </c>
      <c r="E1744" s="130" t="s">
        <v>2758</v>
      </c>
      <c r="F1744" s="128" t="str">
        <f t="shared" si="471"/>
        <v>Delivery Van diesel on road (per km) max. 13-18.5 m3 1350-2550 kg WTW</v>
      </c>
      <c r="G1744" s="131">
        <f t="shared" si="472"/>
        <v>5.9662688662626626E-2</v>
      </c>
      <c r="H1744" s="183">
        <f t="shared" si="473"/>
        <v>2.8927143650000001E-3</v>
      </c>
      <c r="I1744" s="183">
        <f t="shared" si="474"/>
        <v>3.9560025600000005E-3</v>
      </c>
      <c r="J1744" s="184">
        <f t="shared" si="475"/>
        <v>1.9041487737626626E-2</v>
      </c>
      <c r="K1744" s="183">
        <v>3.3772483999999998E-2</v>
      </c>
      <c r="L1744" s="188">
        <v>1.1991841000000001E-3</v>
      </c>
      <c r="M1744" s="188">
        <v>2.0670289000000001E-3</v>
      </c>
      <c r="N1744" s="188">
        <v>1.8827935E-3</v>
      </c>
      <c r="O1744" s="188">
        <v>3.9275444000000002E-4</v>
      </c>
      <c r="P1744" s="188">
        <v>1.8819984999999998E-5</v>
      </c>
      <c r="Q1744" s="188">
        <v>5.9834644000000001E-4</v>
      </c>
      <c r="R1744" s="188">
        <v>5.1127656999999996E-4</v>
      </c>
      <c r="S1744" s="188">
        <v>1.7430586E-5</v>
      </c>
      <c r="T1744" s="188">
        <v>6.9255949999999999E-5</v>
      </c>
      <c r="U1744" s="146">
        <v>1.9024046999999999E-2</v>
      </c>
      <c r="V1744" s="188">
        <v>1.0925704E-4</v>
      </c>
      <c r="W1744" s="188">
        <v>1.0151533000000001E-8</v>
      </c>
      <c r="X1744" s="146">
        <v>9.3626747E-14</v>
      </c>
      <c r="Z1744" s="157">
        <f t="shared" si="476"/>
        <v>0.22514989333333332</v>
      </c>
      <c r="AB1744" s="131">
        <f t="shared" si="477"/>
        <v>3.3772483999999998E-2</v>
      </c>
      <c r="AC1744" s="131">
        <f t="shared" si="478"/>
        <v>6.6702039350000006E-3</v>
      </c>
      <c r="AD1744" s="131">
        <f t="shared" si="479"/>
        <v>3.7774997215330006E-3</v>
      </c>
      <c r="AE1744" s="131">
        <f t="shared" si="480"/>
        <v>3.9560025600000005E-3</v>
      </c>
      <c r="AF1744" s="131">
        <f t="shared" si="481"/>
        <v>1.9041477586093626E-2</v>
      </c>
      <c r="AH1744">
        <v>3.7657642</v>
      </c>
      <c r="AI1744" s="71">
        <v>3.3905872000000001</v>
      </c>
      <c r="AJ1744" s="71">
        <v>1.3621615E-2</v>
      </c>
      <c r="AK1744" s="71">
        <v>0</v>
      </c>
      <c r="AL1744" s="71">
        <v>0.26369797</v>
      </c>
      <c r="AM1744" s="71">
        <v>9.4184513999999997E-2</v>
      </c>
      <c r="AN1744" s="71">
        <v>3.6728683999999998E-3</v>
      </c>
      <c r="AP1744" s="129">
        <v>4.5185562E-3</v>
      </c>
      <c r="AQ1744" s="129">
        <v>4.0911098000000002E-3</v>
      </c>
      <c r="AR1744" s="129">
        <v>1.8591794999999999E-4</v>
      </c>
      <c r="AS1744" s="129">
        <v>2.4152845000000001E-4</v>
      </c>
      <c r="AT1744" s="172">
        <f t="shared" si="482"/>
        <v>2.4527036886330004E-7</v>
      </c>
      <c r="AU1744" s="172">
        <f t="shared" si="483"/>
        <v>6.8756638838024634E-10</v>
      </c>
      <c r="AV1744" s="185">
        <f t="shared" si="484"/>
        <v>3.3827514173500002E-2</v>
      </c>
      <c r="AW1744" s="121">
        <v>2.0900103999999999E-7</v>
      </c>
      <c r="AX1744" s="121">
        <v>6.3060224999999997E-10</v>
      </c>
      <c r="AY1744" s="121">
        <v>1.7228984999999999E-14</v>
      </c>
      <c r="AZ1744" s="121">
        <v>1.4632009999999999E-11</v>
      </c>
      <c r="BA1744" s="121">
        <v>0</v>
      </c>
      <c r="BB1744" s="121">
        <v>1.3750554000000001E-10</v>
      </c>
      <c r="BC1744" s="121">
        <v>3.5907867E-8</v>
      </c>
      <c r="BD1744" s="121">
        <v>2.2194727999999999E-11</v>
      </c>
      <c r="BE1744" s="121">
        <v>3.427021E-11</v>
      </c>
      <c r="BF1744" s="121">
        <v>1.3584501E-13</v>
      </c>
      <c r="BG1744" s="121">
        <v>7.1639322E-16</v>
      </c>
      <c r="BH1744" s="121">
        <v>3.4079652999999998E-13</v>
      </c>
      <c r="BI1744" s="121">
        <v>3.4463711999999998E-15</v>
      </c>
      <c r="BJ1744" s="121">
        <v>1.1670907000000001E-15</v>
      </c>
      <c r="BK1744" s="121">
        <v>8.4998333000000004E-12</v>
      </c>
      <c r="BL1744" s="121">
        <v>2.0082448000000001E-10</v>
      </c>
      <c r="BM1744" s="121">
        <v>1.2648506000000001E-22</v>
      </c>
      <c r="BN1744" s="121">
        <v>1.4731734999999999E-6</v>
      </c>
      <c r="BO1744" s="121">
        <v>3.3826041000000001E-2</v>
      </c>
      <c r="BP1744" s="121">
        <v>0</v>
      </c>
      <c r="BQ1744" s="121">
        <v>0</v>
      </c>
      <c r="BR1744" s="121">
        <v>0</v>
      </c>
      <c r="BT1744" s="71">
        <v>1.2300187000000001E-5</v>
      </c>
      <c r="BU1744" s="71">
        <v>2.7123156000000002E-7</v>
      </c>
      <c r="BV1744" s="71">
        <v>6.2777765000000002E-6</v>
      </c>
      <c r="BW1744" s="71">
        <v>6.0553978E-8</v>
      </c>
      <c r="BX1744" s="71">
        <v>5.1872075E-7</v>
      </c>
      <c r="BY1744" s="71">
        <v>7.0892564000000005E-8</v>
      </c>
      <c r="BZ1744" s="71">
        <v>3.5266983000000001E-9</v>
      </c>
      <c r="CA1744" s="71">
        <v>1.0434589999999999E-7</v>
      </c>
      <c r="CB1744" s="71">
        <v>5.4710112000000001E-8</v>
      </c>
      <c r="CC1744" s="71">
        <v>4.1510817999999998E-7</v>
      </c>
      <c r="CD1744" s="71">
        <v>0</v>
      </c>
      <c r="CE1744" s="71">
        <v>2.7970556999999999E-19</v>
      </c>
      <c r="CF1744" s="71">
        <v>2.5352625000000001E-12</v>
      </c>
      <c r="CG1744" s="71">
        <v>3.7125834000000002E-7</v>
      </c>
      <c r="CH1744" s="71">
        <v>4.1501015000000002E-6</v>
      </c>
      <c r="CI1744" s="71">
        <v>1.9579509000000001E-9</v>
      </c>
      <c r="CJ1744" s="71">
        <v>0</v>
      </c>
      <c r="CL1744" s="186">
        <v>2.1458808000000002E-12</v>
      </c>
      <c r="CM1744" s="186">
        <v>0.22521029000000001</v>
      </c>
      <c r="CN1744" s="187">
        <v>2.9201416E-3</v>
      </c>
      <c r="CO1744" s="186">
        <v>2.0134035E-4</v>
      </c>
      <c r="CP1744" s="186">
        <v>1.5384732999999999E-10</v>
      </c>
      <c r="CQ1744" s="186">
        <v>1.8237514999999999E-8</v>
      </c>
      <c r="CR1744" s="186">
        <v>1.7960323000000001E-5</v>
      </c>
      <c r="CS1744" s="186">
        <v>2.989116E-3</v>
      </c>
      <c r="CT1744" s="186">
        <v>9.1150427999999996E-8</v>
      </c>
      <c r="CU1744" s="186">
        <v>2.4421902E-5</v>
      </c>
    </row>
    <row r="1745" spans="1:99" ht="14.4">
      <c r="A1745" t="s">
        <v>3769</v>
      </c>
      <c r="B1745" s="92" t="s">
        <v>1478</v>
      </c>
      <c r="C1745" s="126" t="str">
        <f t="shared" si="470"/>
        <v>C.060.10.301</v>
      </c>
      <c r="D1745" s="11" t="s">
        <v>2763</v>
      </c>
      <c r="E1745" s="130" t="s">
        <v>2758</v>
      </c>
      <c r="F1745" s="128" t="str">
        <f t="shared" si="471"/>
        <v>Delivery Van Electric in city (per km) max. 3.1-3.9 m3 660-1000 kg ex batteries</v>
      </c>
      <c r="G1745" s="131">
        <f t="shared" si="472"/>
        <v>1.1954162306999999E-2</v>
      </c>
      <c r="H1745" s="183">
        <f t="shared" si="473"/>
        <v>4.3703114600000001E-4</v>
      </c>
      <c r="I1745" s="183">
        <f t="shared" si="474"/>
        <v>8.9801344999999996E-4</v>
      </c>
      <c r="J1745" s="184">
        <f t="shared" si="475"/>
        <v>4.0720478110000003E-3</v>
      </c>
      <c r="K1745" s="190">
        <v>6.5470698999999999E-3</v>
      </c>
      <c r="L1745" s="188">
        <v>5.1084988999999998E-4</v>
      </c>
      <c r="M1745" s="188">
        <v>3.8716355999999998E-4</v>
      </c>
      <c r="N1745" s="188">
        <v>3.5359528999999998E-4</v>
      </c>
      <c r="O1745" s="188">
        <v>8.3435855999999998E-5</v>
      </c>
      <c r="P1745" s="188">
        <v>0</v>
      </c>
      <c r="Q1745" s="188">
        <v>0</v>
      </c>
      <c r="R1745" s="188">
        <v>0</v>
      </c>
      <c r="S1745" s="188">
        <v>6.9854410999999997E-5</v>
      </c>
      <c r="T1745" s="188">
        <v>0</v>
      </c>
      <c r="U1745" s="188">
        <v>4.0021934000000004E-3</v>
      </c>
      <c r="V1745" s="188">
        <v>0</v>
      </c>
      <c r="W1745" s="188">
        <v>0</v>
      </c>
      <c r="X1745" s="146">
        <v>0</v>
      </c>
      <c r="Z1745" s="157">
        <f t="shared" si="476"/>
        <v>4.3647132666666665E-2</v>
      </c>
      <c r="AB1745" s="131">
        <f t="shared" si="477"/>
        <v>6.5470698999999999E-3</v>
      </c>
      <c r="AC1745" s="131">
        <f t="shared" si="478"/>
        <v>1.3350445960000001E-3</v>
      </c>
      <c r="AD1745" s="131">
        <f t="shared" si="479"/>
        <v>8.9801344999999996E-4</v>
      </c>
      <c r="AE1745" s="131">
        <f t="shared" si="480"/>
        <v>8.9801344999999996E-4</v>
      </c>
      <c r="AF1745" s="131">
        <f t="shared" si="481"/>
        <v>4.0720478110000003E-3</v>
      </c>
      <c r="AH1745">
        <v>1.5262106</v>
      </c>
      <c r="AI1745" s="71">
        <v>0.56000220999999994</v>
      </c>
      <c r="AJ1745" s="71">
        <v>0.55448498999999996</v>
      </c>
      <c r="AK1745" s="71">
        <v>0</v>
      </c>
      <c r="AL1745" s="71">
        <v>0.13407714000000001</v>
      </c>
      <c r="AM1745" s="71">
        <v>0.19114386</v>
      </c>
      <c r="AN1745" s="71">
        <v>8.6502379000000004E-2</v>
      </c>
      <c r="AP1745" s="129">
        <v>9.1126931999999995E-4</v>
      </c>
      <c r="AQ1745" s="129">
        <v>8.5235289000000004E-4</v>
      </c>
      <c r="AR1745" s="129">
        <v>3.6553471000000002E-5</v>
      </c>
      <c r="AS1745" s="129">
        <v>2.2362964000000001E-5</v>
      </c>
      <c r="AT1745" s="172">
        <f t="shared" si="482"/>
        <v>5.1100292429300003E-8</v>
      </c>
      <c r="AU1745" s="172">
        <f t="shared" si="483"/>
        <v>1.351829521057E-10</v>
      </c>
      <c r="AV1745" s="185">
        <f t="shared" si="484"/>
        <v>3.1320677371999999E-3</v>
      </c>
      <c r="AW1745" s="121">
        <v>4.0504539E-8</v>
      </c>
      <c r="AX1745" s="121">
        <v>1.2221197E-10</v>
      </c>
      <c r="AY1745" s="121">
        <v>3.3390057000000002E-15</v>
      </c>
      <c r="AZ1745" s="121">
        <v>0</v>
      </c>
      <c r="BA1745" s="121">
        <v>0</v>
      </c>
      <c r="BB1745" s="121">
        <v>9.4754293000000006E-12</v>
      </c>
      <c r="BC1745" s="121">
        <v>1.0586278000000001E-8</v>
      </c>
      <c r="BD1745" s="121">
        <v>2.1608600999999998E-12</v>
      </c>
      <c r="BE1745" s="121">
        <v>1.0806783E-11</v>
      </c>
      <c r="BF1745" s="121">
        <v>0</v>
      </c>
      <c r="BG1745" s="121">
        <v>0</v>
      </c>
      <c r="BH1745" s="121">
        <v>0</v>
      </c>
      <c r="BI1745" s="121">
        <v>0</v>
      </c>
      <c r="BJ1745" s="121">
        <v>0</v>
      </c>
      <c r="BK1745" s="121">
        <v>0</v>
      </c>
      <c r="BL1745" s="121">
        <v>0</v>
      </c>
      <c r="BM1745" s="121">
        <v>0</v>
      </c>
      <c r="BN1745" s="121">
        <v>8.4503372000000005E-6</v>
      </c>
      <c r="BO1745" s="121">
        <v>3.1236174000000001E-3</v>
      </c>
      <c r="BP1745" s="121">
        <v>0</v>
      </c>
      <c r="BQ1745" s="121">
        <v>0</v>
      </c>
      <c r="BR1745" s="121">
        <v>0</v>
      </c>
      <c r="BT1745" s="71">
        <v>2.8722140000000002E-6</v>
      </c>
      <c r="BU1745" s="71">
        <v>7.4505226999999994E-8</v>
      </c>
      <c r="BV1745" s="71">
        <v>1.2169979E-6</v>
      </c>
      <c r="BW1745" s="71">
        <v>1.6834218E-10</v>
      </c>
      <c r="BX1745" s="71">
        <v>1.3605430000000001E-7</v>
      </c>
      <c r="BY1745" s="71">
        <v>0</v>
      </c>
      <c r="BZ1745" s="71">
        <v>0</v>
      </c>
      <c r="CA1745" s="71">
        <v>0</v>
      </c>
      <c r="CB1745" s="71">
        <v>0</v>
      </c>
      <c r="CC1745" s="71">
        <v>5.1353066000000003E-10</v>
      </c>
      <c r="CD1745" s="71">
        <v>0</v>
      </c>
      <c r="CE1745" s="71">
        <v>0</v>
      </c>
      <c r="CF1745" s="71">
        <v>0</v>
      </c>
      <c r="CG1745" s="71">
        <v>7.2428029000000004E-8</v>
      </c>
      <c r="CH1745" s="71">
        <v>1.3715466E-6</v>
      </c>
      <c r="CI1745" s="71">
        <v>8.8584062999999994E-14</v>
      </c>
      <c r="CJ1745" s="71">
        <v>0</v>
      </c>
      <c r="CL1745" s="186">
        <v>0</v>
      </c>
      <c r="CM1745" s="186">
        <v>4.3647132999999998E-2</v>
      </c>
      <c r="CN1745" s="187">
        <v>0</v>
      </c>
      <c r="CO1745" s="186">
        <v>5.0975391999999998E-5</v>
      </c>
      <c r="CP1745" s="186">
        <v>0</v>
      </c>
      <c r="CQ1745" s="186">
        <v>0</v>
      </c>
      <c r="CR1745" s="186">
        <v>5.1958568999999996E-6</v>
      </c>
      <c r="CS1745" s="186">
        <v>0</v>
      </c>
      <c r="CT1745" s="186">
        <v>0</v>
      </c>
      <c r="CU1745" s="186">
        <v>0</v>
      </c>
    </row>
    <row r="1746" spans="1:99" ht="14.4">
      <c r="A1746" t="s">
        <v>3770</v>
      </c>
      <c r="B1746" s="92" t="s">
        <v>1478</v>
      </c>
      <c r="C1746" s="126" t="str">
        <f t="shared" si="470"/>
        <v>C.060.10.302</v>
      </c>
      <c r="D1746" s="11" t="s">
        <v>2763</v>
      </c>
      <c r="E1746" s="130" t="s">
        <v>2758</v>
      </c>
      <c r="F1746" s="128" t="str">
        <f t="shared" si="471"/>
        <v>Delivery Van Electric in city (per km) max. 6.6-9.3 m3 800-1400 kg ex batteries</v>
      </c>
      <c r="G1746" s="131">
        <f t="shared" si="472"/>
        <v>1.6047163704E-2</v>
      </c>
      <c r="H1746" s="183">
        <f t="shared" si="473"/>
        <v>5.8666681000000003E-4</v>
      </c>
      <c r="I1746" s="183">
        <f t="shared" si="474"/>
        <v>1.20548544E-3</v>
      </c>
      <c r="J1746" s="184">
        <f t="shared" si="475"/>
        <v>5.4662816539999999E-3</v>
      </c>
      <c r="K1746" s="190">
        <v>8.7887298000000006E-3</v>
      </c>
      <c r="L1746" s="188">
        <v>6.8576043999999997E-4</v>
      </c>
      <c r="M1746" s="188">
        <v>5.1972499999999996E-4</v>
      </c>
      <c r="N1746" s="188">
        <v>4.7466324000000002E-4</v>
      </c>
      <c r="O1746" s="146">
        <v>1.1200357E-4</v>
      </c>
      <c r="P1746" s="188">
        <v>0</v>
      </c>
      <c r="Q1746" s="188">
        <v>0</v>
      </c>
      <c r="R1746" s="188">
        <v>0</v>
      </c>
      <c r="S1746" s="188">
        <v>9.3771954000000004E-5</v>
      </c>
      <c r="T1746" s="188">
        <v>0</v>
      </c>
      <c r="U1746" s="146">
        <v>5.3725096999999999E-3</v>
      </c>
      <c r="V1746" s="188">
        <v>0</v>
      </c>
      <c r="W1746" s="188">
        <v>0</v>
      </c>
      <c r="X1746" s="146">
        <v>0</v>
      </c>
      <c r="Z1746" s="157">
        <f t="shared" si="476"/>
        <v>5.8591532000000009E-2</v>
      </c>
      <c r="AB1746" s="131">
        <f t="shared" si="477"/>
        <v>8.7887298000000006E-3</v>
      </c>
      <c r="AC1746" s="131">
        <f t="shared" si="478"/>
        <v>1.7921522500000001E-3</v>
      </c>
      <c r="AD1746" s="131">
        <f t="shared" si="479"/>
        <v>1.20548544E-3</v>
      </c>
      <c r="AE1746" s="131">
        <f t="shared" si="480"/>
        <v>1.20548544E-3</v>
      </c>
      <c r="AF1746" s="131">
        <f t="shared" si="481"/>
        <v>5.4662816539999999E-3</v>
      </c>
      <c r="AH1746">
        <v>2.0487717999999999</v>
      </c>
      <c r="AI1746" s="71">
        <v>0.75174209000000003</v>
      </c>
      <c r="AJ1746" s="71">
        <v>0.74433583000000003</v>
      </c>
      <c r="AK1746" s="71">
        <v>0</v>
      </c>
      <c r="AL1746" s="71">
        <v>0.17998399000000001</v>
      </c>
      <c r="AM1746" s="71">
        <v>0.25658986</v>
      </c>
      <c r="AN1746" s="71">
        <v>0.11612003999999999</v>
      </c>
      <c r="AP1746" s="129">
        <v>1.22328E-3</v>
      </c>
      <c r="AQ1746" s="129">
        <v>1.1441910999999999E-3</v>
      </c>
      <c r="AR1746" s="129">
        <v>4.9069061000000001E-5</v>
      </c>
      <c r="AS1746" s="129">
        <v>3.0019848000000001E-5</v>
      </c>
      <c r="AT1746" s="172">
        <f t="shared" si="482"/>
        <v>6.8596588734000003E-8</v>
      </c>
      <c r="AU1746" s="172">
        <f t="shared" si="483"/>
        <v>1.8146842405219997E-10</v>
      </c>
      <c r="AV1746" s="185">
        <f t="shared" si="484"/>
        <v>4.2044604589999996E-3</v>
      </c>
      <c r="AW1746" s="121">
        <v>5.4372940999999998E-8</v>
      </c>
      <c r="AX1746" s="121">
        <v>1.6405628999999999E-10</v>
      </c>
      <c r="AY1746" s="121">
        <v>4.4822522000000002E-15</v>
      </c>
      <c r="AZ1746" s="121">
        <v>0</v>
      </c>
      <c r="BA1746" s="121">
        <v>0</v>
      </c>
      <c r="BB1746" s="121">
        <v>1.2719734000000001E-11</v>
      </c>
      <c r="BC1746" s="121">
        <v>1.4210927999999999E-8</v>
      </c>
      <c r="BD1746" s="121">
        <v>2.9007198000000001E-12</v>
      </c>
      <c r="BE1746" s="121">
        <v>1.4506932E-11</v>
      </c>
      <c r="BF1746" s="121">
        <v>0</v>
      </c>
      <c r="BG1746" s="121">
        <v>0</v>
      </c>
      <c r="BH1746" s="121">
        <v>0</v>
      </c>
      <c r="BI1746" s="121">
        <v>0</v>
      </c>
      <c r="BJ1746" s="121">
        <v>0</v>
      </c>
      <c r="BK1746" s="121">
        <v>0</v>
      </c>
      <c r="BL1746" s="121">
        <v>0</v>
      </c>
      <c r="BM1746" s="121">
        <v>0</v>
      </c>
      <c r="BN1746" s="121">
        <v>1.1343659000000001E-5</v>
      </c>
      <c r="BO1746" s="121">
        <v>4.1931167999999996E-3</v>
      </c>
      <c r="BP1746" s="121">
        <v>0</v>
      </c>
      <c r="BQ1746" s="121">
        <v>0</v>
      </c>
      <c r="BR1746" s="121">
        <v>0</v>
      </c>
      <c r="BT1746" s="71">
        <v>3.8556350999999998E-6</v>
      </c>
      <c r="BU1746" s="71">
        <v>1.0001516999999999E-7</v>
      </c>
      <c r="BV1746" s="71">
        <v>1.6336874E-6</v>
      </c>
      <c r="BW1746" s="71">
        <v>2.2598108000000001E-10</v>
      </c>
      <c r="BX1746" s="71">
        <v>1.8263809999999999E-7</v>
      </c>
      <c r="BY1746" s="71">
        <v>0</v>
      </c>
      <c r="BZ1746" s="71">
        <v>0</v>
      </c>
      <c r="CA1746" s="71">
        <v>0</v>
      </c>
      <c r="CB1746" s="71">
        <v>0</v>
      </c>
      <c r="CC1746" s="71">
        <v>6.8935908999999996E-10</v>
      </c>
      <c r="CD1746" s="71">
        <v>0</v>
      </c>
      <c r="CE1746" s="71">
        <v>0</v>
      </c>
      <c r="CF1746" s="71">
        <v>0</v>
      </c>
      <c r="CG1746" s="71">
        <v>9.7226757000000006E-8</v>
      </c>
      <c r="CH1746" s="71">
        <v>1.8411522000000001E-6</v>
      </c>
      <c r="CI1746" s="71">
        <v>1.1891448E-13</v>
      </c>
      <c r="CJ1746" s="71">
        <v>0</v>
      </c>
      <c r="CL1746" s="186">
        <v>0</v>
      </c>
      <c r="CM1746" s="186">
        <v>5.8591532000000002E-2</v>
      </c>
      <c r="CN1746" s="187">
        <v>0</v>
      </c>
      <c r="CO1746" s="186">
        <v>6.8428922000000005E-5</v>
      </c>
      <c r="CP1746" s="186">
        <v>0</v>
      </c>
      <c r="CQ1746" s="186">
        <v>0</v>
      </c>
      <c r="CR1746" s="186">
        <v>6.9748731000000002E-6</v>
      </c>
      <c r="CS1746" s="186">
        <v>0</v>
      </c>
      <c r="CT1746" s="186">
        <v>0</v>
      </c>
      <c r="CU1746" s="186">
        <v>0</v>
      </c>
    </row>
    <row r="1747" spans="1:99" ht="14.4">
      <c r="A1747" t="s">
        <v>3771</v>
      </c>
      <c r="B1747" s="92" t="s">
        <v>1478</v>
      </c>
      <c r="C1747" s="126" t="str">
        <f t="shared" si="470"/>
        <v>C.060.10.303</v>
      </c>
      <c r="D1747" s="11" t="s">
        <v>2763</v>
      </c>
      <c r="E1747" s="130" t="s">
        <v>2758</v>
      </c>
      <c r="F1747" s="128" t="str">
        <f t="shared" si="471"/>
        <v>Delivery Van Electric in city (per km) max. 13-18.5 m3 1350-2550 kg ex batteries</v>
      </c>
      <c r="G1747" s="131">
        <f t="shared" si="472"/>
        <v>1.8840799890000003E-2</v>
      </c>
      <c r="H1747" s="183">
        <f t="shared" si="473"/>
        <v>6.8879908000000004E-4</v>
      </c>
      <c r="I1747" s="183">
        <f t="shared" si="474"/>
        <v>1.4153472800000001E-3</v>
      </c>
      <c r="J1747" s="184">
        <f t="shared" si="475"/>
        <v>6.4179015299999998E-3</v>
      </c>
      <c r="K1747" s="183">
        <v>1.0318752E-2</v>
      </c>
      <c r="L1747" s="146">
        <v>8.0514384000000003E-4</v>
      </c>
      <c r="M1747" s="146">
        <v>6.1020344E-4</v>
      </c>
      <c r="N1747" s="188">
        <v>5.5729692E-4</v>
      </c>
      <c r="O1747" s="146">
        <v>1.3150216000000001E-4</v>
      </c>
      <c r="P1747" s="188">
        <v>0</v>
      </c>
      <c r="Q1747" s="188">
        <v>0</v>
      </c>
      <c r="R1747" s="188">
        <v>0</v>
      </c>
      <c r="S1747" s="188">
        <v>1.1009663E-4</v>
      </c>
      <c r="T1747" s="146">
        <v>0</v>
      </c>
      <c r="U1747" s="146">
        <v>6.3078049000000001E-3</v>
      </c>
      <c r="V1747" s="188">
        <v>0</v>
      </c>
      <c r="W1747" s="188">
        <v>0</v>
      </c>
      <c r="X1747" s="146">
        <v>0</v>
      </c>
      <c r="Z1747" s="157">
        <f t="shared" si="476"/>
        <v>6.8791680000000008E-2</v>
      </c>
      <c r="AB1747" s="131">
        <f t="shared" si="477"/>
        <v>1.0318752E-2</v>
      </c>
      <c r="AC1747" s="131">
        <f t="shared" si="478"/>
        <v>2.1041463600000002E-3</v>
      </c>
      <c r="AD1747" s="131">
        <f t="shared" si="479"/>
        <v>1.4153472800000001E-3</v>
      </c>
      <c r="AE1747" s="131">
        <f t="shared" si="480"/>
        <v>1.4153472800000001E-3</v>
      </c>
      <c r="AF1747" s="131">
        <f t="shared" si="481"/>
        <v>6.4179015299999998E-3</v>
      </c>
      <c r="AH1747">
        <v>2.4054405999999999</v>
      </c>
      <c r="AI1747" s="71">
        <v>0.88261217999999997</v>
      </c>
      <c r="AJ1747" s="71">
        <v>0.87391655999999995</v>
      </c>
      <c r="AK1747" s="71">
        <v>0</v>
      </c>
      <c r="AL1747" s="71">
        <v>0.21131722999999999</v>
      </c>
      <c r="AM1747" s="71">
        <v>0.30125934999999998</v>
      </c>
      <c r="AN1747" s="71">
        <v>0.13633527000000001</v>
      </c>
      <c r="AP1747" s="129">
        <v>1.4362397E-3</v>
      </c>
      <c r="AQ1747" s="129">
        <v>1.3433823000000001E-3</v>
      </c>
      <c r="AR1747" s="129">
        <v>5.7611449000000003E-5</v>
      </c>
      <c r="AS1747" s="129">
        <v>3.5245974999999999E-5</v>
      </c>
      <c r="AT1747" s="172">
        <f t="shared" si="482"/>
        <v>8.0538505100999992E-8</v>
      </c>
      <c r="AU1747" s="172">
        <f t="shared" si="483"/>
        <v>2.130600959633E-10</v>
      </c>
      <c r="AV1747" s="185">
        <f t="shared" si="484"/>
        <v>4.9364110659999997E-3</v>
      </c>
      <c r="AW1747" s="121">
        <v>6.3838675999999996E-8</v>
      </c>
      <c r="AX1747" s="121">
        <v>1.9261670000000001E-10</v>
      </c>
      <c r="AY1747" s="121">
        <v>5.2625633000000003E-15</v>
      </c>
      <c r="AZ1747" s="121">
        <v>0</v>
      </c>
      <c r="BA1747" s="121">
        <v>0</v>
      </c>
      <c r="BB1747" s="121">
        <v>1.4934100999999999E-11</v>
      </c>
      <c r="BC1747" s="121">
        <v>1.6684895E-8</v>
      </c>
      <c r="BD1747" s="121">
        <v>3.4057033999999999E-12</v>
      </c>
      <c r="BE1747" s="121">
        <v>1.7032429999999999E-11</v>
      </c>
      <c r="BF1747" s="121">
        <v>0</v>
      </c>
      <c r="BG1747" s="121">
        <v>0</v>
      </c>
      <c r="BH1747" s="121">
        <v>0</v>
      </c>
      <c r="BI1747" s="121">
        <v>0</v>
      </c>
      <c r="BJ1747" s="121">
        <v>0</v>
      </c>
      <c r="BK1747" s="121">
        <v>0</v>
      </c>
      <c r="BL1747" s="121">
        <v>0</v>
      </c>
      <c r="BM1747" s="121">
        <v>0</v>
      </c>
      <c r="BN1747" s="121">
        <v>1.3318466E-5</v>
      </c>
      <c r="BO1747" s="121">
        <v>4.9230925999999998E-3</v>
      </c>
      <c r="BP1747" s="121">
        <v>0</v>
      </c>
      <c r="BQ1747" s="121">
        <v>0</v>
      </c>
      <c r="BR1747" s="121">
        <v>0</v>
      </c>
      <c r="BT1747" s="71">
        <v>4.5268590000000002E-6</v>
      </c>
      <c r="BU1747" s="71">
        <v>1.1742672E-7</v>
      </c>
      <c r="BV1747" s="71">
        <v>1.9180944999999999E-6</v>
      </c>
      <c r="BW1747" s="71">
        <v>2.6532191999999999E-10</v>
      </c>
      <c r="BX1747" s="71">
        <v>2.1443339999999999E-7</v>
      </c>
      <c r="BY1747" s="71">
        <v>0</v>
      </c>
      <c r="BZ1747" s="71">
        <v>0</v>
      </c>
      <c r="CA1747" s="71">
        <v>0</v>
      </c>
      <c r="CB1747" s="71">
        <v>0</v>
      </c>
      <c r="CC1747" s="71">
        <v>8.0936897999999997E-10</v>
      </c>
      <c r="CD1747" s="71">
        <v>0</v>
      </c>
      <c r="CE1747" s="71">
        <v>0</v>
      </c>
      <c r="CF1747" s="71">
        <v>0</v>
      </c>
      <c r="CG1747" s="71">
        <v>1.1415286999999999E-7</v>
      </c>
      <c r="CH1747" s="71">
        <v>2.1616767000000002E-6</v>
      </c>
      <c r="CI1747" s="71">
        <v>1.3961619000000001E-13</v>
      </c>
      <c r="CJ1747" s="71">
        <v>0</v>
      </c>
      <c r="CL1747" s="186">
        <v>0</v>
      </c>
      <c r="CM1747" s="186">
        <v>6.8791676999999996E-2</v>
      </c>
      <c r="CN1747" s="187">
        <v>0</v>
      </c>
      <c r="CO1747" s="186">
        <v>8.034165E-5</v>
      </c>
      <c r="CP1747" s="186">
        <v>0</v>
      </c>
      <c r="CQ1747" s="186">
        <v>0</v>
      </c>
      <c r="CR1747" s="186">
        <v>8.1891222999999992E-6</v>
      </c>
      <c r="CS1747" s="186">
        <v>0</v>
      </c>
      <c r="CT1747" s="186">
        <v>0</v>
      </c>
      <c r="CU1747" s="186">
        <v>0</v>
      </c>
    </row>
    <row r="1748" spans="1:99" ht="14.4">
      <c r="A1748" t="s">
        <v>3772</v>
      </c>
      <c r="B1748" s="92" t="s">
        <v>1478</v>
      </c>
      <c r="C1748" s="126" t="str">
        <f t="shared" si="470"/>
        <v>C.060.10.401</v>
      </c>
      <c r="D1748" s="11" t="s">
        <v>2763</v>
      </c>
      <c r="E1748" s="130" t="s">
        <v>2758</v>
      </c>
      <c r="F1748" s="128" t="str">
        <f t="shared" si="471"/>
        <v>Delivery Van Electric on road (per km) max. 3.1-3.9 m3 660-1000 kg ex batteries</v>
      </c>
      <c r="G1748" s="131">
        <f t="shared" si="472"/>
        <v>1.1954162306999999E-2</v>
      </c>
      <c r="H1748" s="183">
        <f t="shared" si="473"/>
        <v>4.3703114600000001E-4</v>
      </c>
      <c r="I1748" s="183">
        <f t="shared" si="474"/>
        <v>8.9801344999999996E-4</v>
      </c>
      <c r="J1748" s="184">
        <f t="shared" si="475"/>
        <v>4.0720478110000003E-3</v>
      </c>
      <c r="K1748" s="190">
        <v>6.5470698999999999E-3</v>
      </c>
      <c r="L1748" s="188">
        <v>5.1084988999999998E-4</v>
      </c>
      <c r="M1748" s="188">
        <v>3.8716355999999998E-4</v>
      </c>
      <c r="N1748" s="188">
        <v>3.5359528999999998E-4</v>
      </c>
      <c r="O1748" s="188">
        <v>8.3435855999999998E-5</v>
      </c>
      <c r="P1748" s="188">
        <v>0</v>
      </c>
      <c r="Q1748" s="188">
        <v>0</v>
      </c>
      <c r="R1748" s="188">
        <v>0</v>
      </c>
      <c r="S1748" s="188">
        <v>6.9854410999999997E-5</v>
      </c>
      <c r="T1748" s="146">
        <v>0</v>
      </c>
      <c r="U1748" s="188">
        <v>4.0021934000000004E-3</v>
      </c>
      <c r="V1748" s="188">
        <v>0</v>
      </c>
      <c r="W1748" s="188">
        <v>0</v>
      </c>
      <c r="X1748" s="146">
        <v>0</v>
      </c>
      <c r="Z1748" s="157">
        <f t="shared" si="476"/>
        <v>4.3647132666666665E-2</v>
      </c>
      <c r="AB1748" s="131">
        <f t="shared" si="477"/>
        <v>6.5470698999999999E-3</v>
      </c>
      <c r="AC1748" s="131">
        <f t="shared" si="478"/>
        <v>1.3350445960000001E-3</v>
      </c>
      <c r="AD1748" s="131">
        <f t="shared" si="479"/>
        <v>8.9801344999999996E-4</v>
      </c>
      <c r="AE1748" s="131">
        <f t="shared" si="480"/>
        <v>8.9801344999999996E-4</v>
      </c>
      <c r="AF1748" s="131">
        <f t="shared" si="481"/>
        <v>4.0720478110000003E-3</v>
      </c>
      <c r="AH1748">
        <v>1.5262106</v>
      </c>
      <c r="AI1748" s="71">
        <v>0.56000220999999994</v>
      </c>
      <c r="AJ1748" s="71">
        <v>0.55448498999999996</v>
      </c>
      <c r="AK1748" s="71">
        <v>0</v>
      </c>
      <c r="AL1748" s="71">
        <v>0.13407714000000001</v>
      </c>
      <c r="AM1748" s="71">
        <v>0.19114386</v>
      </c>
      <c r="AN1748" s="71">
        <v>8.6502379000000004E-2</v>
      </c>
      <c r="AP1748" s="129">
        <v>9.1126931999999995E-4</v>
      </c>
      <c r="AQ1748" s="129">
        <v>8.5235289000000004E-4</v>
      </c>
      <c r="AR1748" s="129">
        <v>3.6553471000000002E-5</v>
      </c>
      <c r="AS1748" s="129">
        <v>2.2362964000000001E-5</v>
      </c>
      <c r="AT1748" s="172">
        <f t="shared" si="482"/>
        <v>5.1100292429300003E-8</v>
      </c>
      <c r="AU1748" s="172">
        <f t="shared" si="483"/>
        <v>1.351829521057E-10</v>
      </c>
      <c r="AV1748" s="185">
        <f t="shared" si="484"/>
        <v>3.1320677371999999E-3</v>
      </c>
      <c r="AW1748" s="121">
        <v>4.0504539E-8</v>
      </c>
      <c r="AX1748" s="121">
        <v>1.2221197E-10</v>
      </c>
      <c r="AY1748" s="121">
        <v>3.3390057000000002E-15</v>
      </c>
      <c r="AZ1748" s="121">
        <v>0</v>
      </c>
      <c r="BA1748" s="121">
        <v>0</v>
      </c>
      <c r="BB1748" s="121">
        <v>9.4754293000000006E-12</v>
      </c>
      <c r="BC1748" s="121">
        <v>1.0586278000000001E-8</v>
      </c>
      <c r="BD1748" s="121">
        <v>2.1608600999999998E-12</v>
      </c>
      <c r="BE1748" s="121">
        <v>1.0806783E-11</v>
      </c>
      <c r="BF1748" s="121">
        <v>0</v>
      </c>
      <c r="BG1748" s="121">
        <v>0</v>
      </c>
      <c r="BH1748" s="121">
        <v>0</v>
      </c>
      <c r="BI1748" s="121">
        <v>0</v>
      </c>
      <c r="BJ1748" s="121">
        <v>0</v>
      </c>
      <c r="BK1748" s="121">
        <v>0</v>
      </c>
      <c r="BL1748" s="121">
        <v>0</v>
      </c>
      <c r="BM1748" s="121">
        <v>0</v>
      </c>
      <c r="BN1748" s="121">
        <v>8.4503372000000005E-6</v>
      </c>
      <c r="BO1748" s="121">
        <v>3.1236174000000001E-3</v>
      </c>
      <c r="BP1748" s="121">
        <v>0</v>
      </c>
      <c r="BQ1748" s="121">
        <v>0</v>
      </c>
      <c r="BR1748" s="121">
        <v>0</v>
      </c>
      <c r="BT1748" s="71">
        <v>2.8722140000000002E-6</v>
      </c>
      <c r="BU1748" s="71">
        <v>7.4505226999999994E-8</v>
      </c>
      <c r="BV1748" s="71">
        <v>1.2169979E-6</v>
      </c>
      <c r="BW1748" s="71">
        <v>1.6834218E-10</v>
      </c>
      <c r="BX1748" s="71">
        <v>1.3605430000000001E-7</v>
      </c>
      <c r="BY1748" s="71">
        <v>0</v>
      </c>
      <c r="BZ1748" s="71">
        <v>0</v>
      </c>
      <c r="CA1748" s="71">
        <v>0</v>
      </c>
      <c r="CB1748" s="71">
        <v>0</v>
      </c>
      <c r="CC1748" s="71">
        <v>5.1353066000000003E-10</v>
      </c>
      <c r="CD1748" s="71">
        <v>0</v>
      </c>
      <c r="CE1748" s="71">
        <v>0</v>
      </c>
      <c r="CF1748" s="71">
        <v>0</v>
      </c>
      <c r="CG1748" s="71">
        <v>7.2428029000000004E-8</v>
      </c>
      <c r="CH1748" s="71">
        <v>1.3715466E-6</v>
      </c>
      <c r="CI1748" s="71">
        <v>8.8584062999999994E-14</v>
      </c>
      <c r="CJ1748" s="71">
        <v>0</v>
      </c>
      <c r="CL1748" s="186">
        <v>0</v>
      </c>
      <c r="CM1748" s="186">
        <v>4.3647132999999998E-2</v>
      </c>
      <c r="CN1748" s="187">
        <v>0</v>
      </c>
      <c r="CO1748" s="186">
        <v>5.0975391999999998E-5</v>
      </c>
      <c r="CP1748" s="186">
        <v>0</v>
      </c>
      <c r="CQ1748" s="186">
        <v>0</v>
      </c>
      <c r="CR1748" s="186">
        <v>5.1958568999999996E-6</v>
      </c>
      <c r="CS1748" s="186">
        <v>0</v>
      </c>
      <c r="CT1748" s="186">
        <v>0</v>
      </c>
      <c r="CU1748" s="186">
        <v>0</v>
      </c>
    </row>
    <row r="1749" spans="1:99" ht="14.4">
      <c r="A1749" t="s">
        <v>3773</v>
      </c>
      <c r="B1749" s="92" t="s">
        <v>1478</v>
      </c>
      <c r="C1749" s="126" t="str">
        <f t="shared" si="470"/>
        <v>C.060.10.402</v>
      </c>
      <c r="D1749" s="11" t="s">
        <v>2763</v>
      </c>
      <c r="E1749" s="130" t="s">
        <v>2758</v>
      </c>
      <c r="F1749" s="128" t="str">
        <f t="shared" si="471"/>
        <v>Delivery Van Electric on road (per km) max 6.6-9.3 m3 800-1400 kg ex batteries</v>
      </c>
      <c r="G1749" s="131">
        <f t="shared" si="472"/>
        <v>1.6047163704E-2</v>
      </c>
      <c r="H1749" s="183">
        <f t="shared" si="473"/>
        <v>5.8666681000000003E-4</v>
      </c>
      <c r="I1749" s="183">
        <f t="shared" si="474"/>
        <v>1.20548544E-3</v>
      </c>
      <c r="J1749" s="184">
        <f t="shared" si="475"/>
        <v>5.4662816539999999E-3</v>
      </c>
      <c r="K1749" s="183">
        <v>8.7887298000000006E-3</v>
      </c>
      <c r="L1749" s="146">
        <v>6.8576043999999997E-4</v>
      </c>
      <c r="M1749" s="146">
        <v>5.1972499999999996E-4</v>
      </c>
      <c r="N1749" s="188">
        <v>4.7466324000000002E-4</v>
      </c>
      <c r="O1749" s="188">
        <v>1.1200357E-4</v>
      </c>
      <c r="P1749" s="188">
        <v>0</v>
      </c>
      <c r="Q1749" s="188">
        <v>0</v>
      </c>
      <c r="R1749" s="188">
        <v>0</v>
      </c>
      <c r="S1749" s="188">
        <v>9.3771954000000004E-5</v>
      </c>
      <c r="T1749" s="146">
        <v>0</v>
      </c>
      <c r="U1749" s="188">
        <v>5.3725096999999999E-3</v>
      </c>
      <c r="V1749" s="188">
        <v>0</v>
      </c>
      <c r="W1749" s="188">
        <v>0</v>
      </c>
      <c r="X1749" s="146">
        <v>0</v>
      </c>
      <c r="Z1749" s="157">
        <f t="shared" si="476"/>
        <v>5.8591532000000009E-2</v>
      </c>
      <c r="AB1749" s="131">
        <f t="shared" si="477"/>
        <v>8.7887298000000006E-3</v>
      </c>
      <c r="AC1749" s="131">
        <f t="shared" si="478"/>
        <v>1.7921522500000001E-3</v>
      </c>
      <c r="AD1749" s="131">
        <f t="shared" si="479"/>
        <v>1.20548544E-3</v>
      </c>
      <c r="AE1749" s="131">
        <f t="shared" si="480"/>
        <v>1.20548544E-3</v>
      </c>
      <c r="AF1749" s="131">
        <f t="shared" si="481"/>
        <v>5.4662816539999999E-3</v>
      </c>
      <c r="AH1749">
        <v>2.0487717999999999</v>
      </c>
      <c r="AI1749" s="71">
        <v>0.75174209000000003</v>
      </c>
      <c r="AJ1749" s="71">
        <v>0.74433583000000003</v>
      </c>
      <c r="AK1749" s="71">
        <v>0</v>
      </c>
      <c r="AL1749" s="71">
        <v>0.17998399000000001</v>
      </c>
      <c r="AM1749" s="71">
        <v>0.25658986</v>
      </c>
      <c r="AN1749" s="71">
        <v>0.11612003999999999</v>
      </c>
      <c r="AP1749" s="129">
        <v>1.22328E-3</v>
      </c>
      <c r="AQ1749" s="129">
        <v>1.1441910999999999E-3</v>
      </c>
      <c r="AR1749" s="129">
        <v>4.9069061000000001E-5</v>
      </c>
      <c r="AS1749" s="129">
        <v>3.0019848000000001E-5</v>
      </c>
      <c r="AT1749" s="172">
        <f t="shared" si="482"/>
        <v>6.8596588734000003E-8</v>
      </c>
      <c r="AU1749" s="172">
        <f t="shared" si="483"/>
        <v>1.8146842405219997E-10</v>
      </c>
      <c r="AV1749" s="185">
        <f t="shared" si="484"/>
        <v>4.2044604589999996E-3</v>
      </c>
      <c r="AW1749" s="121">
        <v>5.4372940999999998E-8</v>
      </c>
      <c r="AX1749" s="121">
        <v>1.6405628999999999E-10</v>
      </c>
      <c r="AY1749" s="121">
        <v>4.4822522000000002E-15</v>
      </c>
      <c r="AZ1749" s="121">
        <v>0</v>
      </c>
      <c r="BA1749" s="121">
        <v>0</v>
      </c>
      <c r="BB1749" s="121">
        <v>1.2719734000000001E-11</v>
      </c>
      <c r="BC1749" s="121">
        <v>1.4210927999999999E-8</v>
      </c>
      <c r="BD1749" s="121">
        <v>2.9007198000000001E-12</v>
      </c>
      <c r="BE1749" s="121">
        <v>1.4506932E-11</v>
      </c>
      <c r="BF1749" s="121">
        <v>0</v>
      </c>
      <c r="BG1749" s="121">
        <v>0</v>
      </c>
      <c r="BH1749" s="121">
        <v>0</v>
      </c>
      <c r="BI1749" s="121">
        <v>0</v>
      </c>
      <c r="BJ1749" s="121">
        <v>0</v>
      </c>
      <c r="BK1749" s="121">
        <v>0</v>
      </c>
      <c r="BL1749" s="121">
        <v>0</v>
      </c>
      <c r="BM1749" s="121">
        <v>0</v>
      </c>
      <c r="BN1749" s="121">
        <v>1.1343659000000001E-5</v>
      </c>
      <c r="BO1749" s="121">
        <v>4.1931167999999996E-3</v>
      </c>
      <c r="BP1749" s="121">
        <v>0</v>
      </c>
      <c r="BQ1749" s="121">
        <v>0</v>
      </c>
      <c r="BR1749" s="121">
        <v>0</v>
      </c>
      <c r="BT1749" s="71">
        <v>3.8556350999999998E-6</v>
      </c>
      <c r="BU1749" s="71">
        <v>1.0001516999999999E-7</v>
      </c>
      <c r="BV1749" s="71">
        <v>1.6336874E-6</v>
      </c>
      <c r="BW1749" s="71">
        <v>2.2598108000000001E-10</v>
      </c>
      <c r="BX1749" s="71">
        <v>1.8263809999999999E-7</v>
      </c>
      <c r="BY1749" s="71">
        <v>0</v>
      </c>
      <c r="BZ1749" s="71">
        <v>0</v>
      </c>
      <c r="CA1749" s="71">
        <v>0</v>
      </c>
      <c r="CB1749" s="71">
        <v>0</v>
      </c>
      <c r="CC1749" s="71">
        <v>6.8935908999999996E-10</v>
      </c>
      <c r="CD1749" s="71">
        <v>0</v>
      </c>
      <c r="CE1749" s="71">
        <v>0</v>
      </c>
      <c r="CF1749" s="71">
        <v>0</v>
      </c>
      <c r="CG1749" s="71">
        <v>9.7226757000000006E-8</v>
      </c>
      <c r="CH1749" s="71">
        <v>1.8411522000000001E-6</v>
      </c>
      <c r="CI1749" s="71">
        <v>1.1891448E-13</v>
      </c>
      <c r="CJ1749" s="71">
        <v>0</v>
      </c>
      <c r="CL1749" s="186">
        <v>0</v>
      </c>
      <c r="CM1749" s="186">
        <v>5.8591532000000002E-2</v>
      </c>
      <c r="CN1749" s="187">
        <v>0</v>
      </c>
      <c r="CO1749" s="186">
        <v>6.8428922000000005E-5</v>
      </c>
      <c r="CP1749" s="186">
        <v>0</v>
      </c>
      <c r="CQ1749" s="186">
        <v>0</v>
      </c>
      <c r="CR1749" s="186">
        <v>6.9748731000000002E-6</v>
      </c>
      <c r="CS1749" s="186">
        <v>0</v>
      </c>
      <c r="CT1749" s="186">
        <v>0</v>
      </c>
      <c r="CU1749" s="186">
        <v>0</v>
      </c>
    </row>
    <row r="1750" spans="1:99" ht="14.4">
      <c r="A1750" t="s">
        <v>3774</v>
      </c>
      <c r="B1750" s="92" t="s">
        <v>1478</v>
      </c>
      <c r="C1750" s="126" t="str">
        <f t="shared" si="470"/>
        <v>C.060.10.403</v>
      </c>
      <c r="D1750" s="11" t="s">
        <v>2763</v>
      </c>
      <c r="E1750" s="130" t="s">
        <v>2758</v>
      </c>
      <c r="F1750" s="128" t="str">
        <f t="shared" si="471"/>
        <v>Delivery Van Electric on road (per km) max. 13-18.5 m3 1350-2550 kg ex batteries</v>
      </c>
      <c r="G1750" s="131">
        <f t="shared" si="472"/>
        <v>1.8840799890000003E-2</v>
      </c>
      <c r="H1750" s="183">
        <f t="shared" si="473"/>
        <v>6.8879908000000004E-4</v>
      </c>
      <c r="I1750" s="183">
        <f t="shared" si="474"/>
        <v>1.4153472800000001E-3</v>
      </c>
      <c r="J1750" s="184">
        <f t="shared" si="475"/>
        <v>6.4179015299999998E-3</v>
      </c>
      <c r="K1750" s="183">
        <v>1.0318752E-2</v>
      </c>
      <c r="L1750" s="146">
        <v>8.0514384000000003E-4</v>
      </c>
      <c r="M1750" s="146">
        <v>6.1020344E-4</v>
      </c>
      <c r="N1750" s="188">
        <v>5.5729692E-4</v>
      </c>
      <c r="O1750" s="188">
        <v>1.3150216000000001E-4</v>
      </c>
      <c r="P1750" s="188">
        <v>0</v>
      </c>
      <c r="Q1750" s="188">
        <v>0</v>
      </c>
      <c r="R1750" s="188">
        <v>0</v>
      </c>
      <c r="S1750" s="188">
        <v>1.1009663E-4</v>
      </c>
      <c r="T1750" s="188">
        <v>0</v>
      </c>
      <c r="U1750" s="146">
        <v>6.3078049000000001E-3</v>
      </c>
      <c r="V1750" s="188">
        <v>0</v>
      </c>
      <c r="W1750" s="188">
        <v>0</v>
      </c>
      <c r="X1750" s="146">
        <v>0</v>
      </c>
      <c r="Z1750" s="157">
        <f t="shared" si="476"/>
        <v>6.8791680000000008E-2</v>
      </c>
      <c r="AB1750" s="131">
        <f t="shared" si="477"/>
        <v>1.0318752E-2</v>
      </c>
      <c r="AC1750" s="131">
        <f t="shared" si="478"/>
        <v>2.1041463600000002E-3</v>
      </c>
      <c r="AD1750" s="131">
        <f t="shared" si="479"/>
        <v>1.4153472800000001E-3</v>
      </c>
      <c r="AE1750" s="131">
        <f t="shared" si="480"/>
        <v>1.4153472800000001E-3</v>
      </c>
      <c r="AF1750" s="131">
        <f t="shared" si="481"/>
        <v>6.4179015299999998E-3</v>
      </c>
      <c r="AH1750">
        <v>2.4054405999999999</v>
      </c>
      <c r="AI1750" s="71">
        <v>0.88261217999999997</v>
      </c>
      <c r="AJ1750" s="71">
        <v>0.87391655999999995</v>
      </c>
      <c r="AK1750" s="71">
        <v>0</v>
      </c>
      <c r="AL1750" s="71">
        <v>0.21131722999999999</v>
      </c>
      <c r="AM1750" s="71">
        <v>0.30125934999999998</v>
      </c>
      <c r="AN1750" s="71">
        <v>0.13633527000000001</v>
      </c>
      <c r="AP1750" s="129">
        <v>1.4362397E-3</v>
      </c>
      <c r="AQ1750" s="129">
        <v>1.3433823000000001E-3</v>
      </c>
      <c r="AR1750" s="129">
        <v>5.7611449000000003E-5</v>
      </c>
      <c r="AS1750" s="129">
        <v>3.5245974999999999E-5</v>
      </c>
      <c r="AT1750" s="172">
        <f t="shared" si="482"/>
        <v>8.0538505100999992E-8</v>
      </c>
      <c r="AU1750" s="172">
        <f t="shared" si="483"/>
        <v>2.130600959633E-10</v>
      </c>
      <c r="AV1750" s="185">
        <f t="shared" si="484"/>
        <v>4.9364110659999997E-3</v>
      </c>
      <c r="AW1750" s="121">
        <v>6.3838675999999996E-8</v>
      </c>
      <c r="AX1750" s="121">
        <v>1.9261670000000001E-10</v>
      </c>
      <c r="AY1750" s="121">
        <v>5.2625633000000003E-15</v>
      </c>
      <c r="AZ1750" s="121">
        <v>0</v>
      </c>
      <c r="BA1750" s="121">
        <v>0</v>
      </c>
      <c r="BB1750" s="121">
        <v>1.4934100999999999E-11</v>
      </c>
      <c r="BC1750" s="121">
        <v>1.6684895E-8</v>
      </c>
      <c r="BD1750" s="121">
        <v>3.4057033999999999E-12</v>
      </c>
      <c r="BE1750" s="121">
        <v>1.7032429999999999E-11</v>
      </c>
      <c r="BF1750" s="121">
        <v>0</v>
      </c>
      <c r="BG1750" s="121">
        <v>0</v>
      </c>
      <c r="BH1750" s="121">
        <v>0</v>
      </c>
      <c r="BI1750" s="121">
        <v>0</v>
      </c>
      <c r="BJ1750" s="121">
        <v>0</v>
      </c>
      <c r="BK1750" s="121">
        <v>0</v>
      </c>
      <c r="BL1750" s="121">
        <v>0</v>
      </c>
      <c r="BM1750" s="121">
        <v>0</v>
      </c>
      <c r="BN1750" s="121">
        <v>1.3318466E-5</v>
      </c>
      <c r="BO1750" s="121">
        <v>4.9230925999999998E-3</v>
      </c>
      <c r="BP1750" s="121">
        <v>0</v>
      </c>
      <c r="BQ1750" s="121">
        <v>0</v>
      </c>
      <c r="BR1750" s="121">
        <v>0</v>
      </c>
      <c r="BT1750" s="71">
        <v>4.5268590000000002E-6</v>
      </c>
      <c r="BU1750" s="71">
        <v>1.1742672E-7</v>
      </c>
      <c r="BV1750" s="71">
        <v>1.9180944999999999E-6</v>
      </c>
      <c r="BW1750" s="71">
        <v>2.6532191999999999E-10</v>
      </c>
      <c r="BX1750" s="71">
        <v>2.1443339999999999E-7</v>
      </c>
      <c r="BY1750" s="71">
        <v>0</v>
      </c>
      <c r="BZ1750" s="71">
        <v>0</v>
      </c>
      <c r="CA1750" s="71">
        <v>0</v>
      </c>
      <c r="CB1750" s="71">
        <v>0</v>
      </c>
      <c r="CC1750" s="71">
        <v>8.0936897999999997E-10</v>
      </c>
      <c r="CD1750" s="71">
        <v>0</v>
      </c>
      <c r="CE1750" s="71">
        <v>0</v>
      </c>
      <c r="CF1750" s="71">
        <v>0</v>
      </c>
      <c r="CG1750" s="71">
        <v>1.1415286999999999E-7</v>
      </c>
      <c r="CH1750" s="71">
        <v>2.1616767000000002E-6</v>
      </c>
      <c r="CI1750" s="71">
        <v>1.3961619000000001E-13</v>
      </c>
      <c r="CJ1750" s="71">
        <v>0</v>
      </c>
      <c r="CL1750" s="186">
        <v>0</v>
      </c>
      <c r="CM1750" s="186">
        <v>6.8791676999999996E-2</v>
      </c>
      <c r="CN1750" s="187">
        <v>0</v>
      </c>
      <c r="CO1750" s="186">
        <v>8.034165E-5</v>
      </c>
      <c r="CP1750" s="186">
        <v>0</v>
      </c>
      <c r="CQ1750" s="186">
        <v>0</v>
      </c>
      <c r="CR1750" s="186">
        <v>8.1891222999999992E-6</v>
      </c>
      <c r="CS1750" s="186">
        <v>0</v>
      </c>
      <c r="CT1750" s="186">
        <v>0</v>
      </c>
      <c r="CU1750" s="186">
        <v>0</v>
      </c>
    </row>
    <row r="1751" spans="1:99" ht="14.4">
      <c r="B1751" s="92"/>
      <c r="C1751" s="126"/>
      <c r="D1751" s="1" t="s">
        <v>682</v>
      </c>
      <c r="E1751" s="130"/>
      <c r="J1751" s="158"/>
      <c r="N1751" s="4"/>
      <c r="O1751" s="4"/>
      <c r="P1751" s="4"/>
      <c r="Q1751" s="4"/>
      <c r="R1751" s="4"/>
      <c r="S1751" s="4"/>
      <c r="T1751" s="4"/>
      <c r="V1751" s="4"/>
      <c r="W1751" s="4"/>
      <c r="AT1751" s="4"/>
      <c r="AU1751" s="4"/>
      <c r="AV1751" s="16"/>
      <c r="CN1751" s="97"/>
    </row>
    <row r="1752" spans="1:99" ht="14.4">
      <c r="A1752" t="s">
        <v>1480</v>
      </c>
      <c r="B1752" s="92" t="s">
        <v>1478</v>
      </c>
      <c r="C1752" s="126" t="str">
        <f t="shared" si="470"/>
        <v>C.070.01.101</v>
      </c>
      <c r="D1752" s="11" t="s">
        <v>682</v>
      </c>
      <c r="E1752" s="130" t="s">
        <v>1479</v>
      </c>
      <c r="F1752" s="128" t="str">
        <f t="shared" si="471"/>
        <v>Barge 1475 dwt</v>
      </c>
      <c r="G1752" s="131">
        <f t="shared" si="436"/>
        <v>5.2621965963999999E-3</v>
      </c>
      <c r="H1752" s="183">
        <f t="shared" si="437"/>
        <v>1.283414028E-4</v>
      </c>
      <c r="I1752" s="183">
        <f t="shared" si="438"/>
        <v>3.8109907359999999E-4</v>
      </c>
      <c r="J1752" s="184">
        <f t="shared" si="439"/>
        <v>1.73217302E-3</v>
      </c>
      <c r="K1752" s="183">
        <v>3.0205830999999999E-3</v>
      </c>
      <c r="L1752" s="146">
        <v>2.1727971E-4</v>
      </c>
      <c r="M1752" s="146">
        <v>1.0768664E-4</v>
      </c>
      <c r="N1752" s="188">
        <v>6.4643796999999998E-5</v>
      </c>
      <c r="O1752" s="188">
        <v>7.4904080999999996E-6</v>
      </c>
      <c r="P1752" s="188">
        <v>1.6637956999999999E-6</v>
      </c>
      <c r="Q1752" s="188">
        <v>5.4543402000000002E-5</v>
      </c>
      <c r="R1752" s="188">
        <v>4.6164469999999999E-5</v>
      </c>
      <c r="S1752" s="188">
        <v>1.4563200000000001E-6</v>
      </c>
      <c r="T1752" s="188">
        <v>0</v>
      </c>
      <c r="U1752" s="188">
        <v>1.7307167E-3</v>
      </c>
      <c r="V1752" s="188">
        <v>9.9682536000000002E-6</v>
      </c>
      <c r="W1752" s="188">
        <v>0</v>
      </c>
      <c r="X1752" s="146">
        <v>0</v>
      </c>
      <c r="Z1752" s="157">
        <f t="shared" si="445"/>
        <v>2.0137220666666667E-2</v>
      </c>
      <c r="AB1752" s="131">
        <f t="shared" si="446"/>
        <v>3.0205830999999999E-3</v>
      </c>
      <c r="AC1752" s="131">
        <f t="shared" si="447"/>
        <v>4.9947222279999996E-4</v>
      </c>
      <c r="AD1752" s="131">
        <f t="shared" si="448"/>
        <v>3.7113081999999998E-4</v>
      </c>
      <c r="AE1752" s="131">
        <f t="shared" si="449"/>
        <v>3.8109907359999999E-4</v>
      </c>
      <c r="AF1752" s="131">
        <f t="shared" si="450"/>
        <v>1.73217302E-3</v>
      </c>
      <c r="AH1752">
        <v>0.31299712000000002</v>
      </c>
      <c r="AI1752" s="71">
        <v>0.30338008999999999</v>
      </c>
      <c r="AJ1752" s="71">
        <v>9.1016831E-4</v>
      </c>
      <c r="AK1752" s="71">
        <v>0</v>
      </c>
      <c r="AL1752" s="71">
        <v>0</v>
      </c>
      <c r="AM1752" s="71">
        <v>8.4625189999999999E-3</v>
      </c>
      <c r="AN1752" s="71">
        <v>2.4435101999999999E-4</v>
      </c>
      <c r="AP1752" s="129">
        <v>4.1809380000000003E-4</v>
      </c>
      <c r="AQ1752" s="129">
        <v>3.7982667000000003E-4</v>
      </c>
      <c r="AR1752" s="129">
        <v>1.6604913E-5</v>
      </c>
      <c r="AS1752" s="129">
        <v>2.1662211000000001E-5</v>
      </c>
      <c r="AT1752" s="172">
        <f t="shared" si="482"/>
        <v>2.2771382863859996E-8</v>
      </c>
      <c r="AU1752" s="172">
        <f t="shared" si="483"/>
        <v>6.1408701485050004E-11</v>
      </c>
      <c r="AV1752" s="185">
        <f t="shared" si="484"/>
        <v>3.0339230827799999E-3</v>
      </c>
      <c r="AW1752" s="121">
        <v>1.868734E-8</v>
      </c>
      <c r="AX1752" s="121">
        <v>5.6384217000000001E-11</v>
      </c>
      <c r="AY1752" s="121">
        <v>1.5404974E-15</v>
      </c>
      <c r="AZ1752" s="121">
        <v>0</v>
      </c>
      <c r="BA1752" s="121">
        <v>0</v>
      </c>
      <c r="BB1752" s="121">
        <v>1.7322847000000001E-12</v>
      </c>
      <c r="BC1752" s="121">
        <v>4.0634997000000002E-9</v>
      </c>
      <c r="BD1752" s="121">
        <v>3.9504542000000001E-13</v>
      </c>
      <c r="BE1752" s="121">
        <v>4.5964475E-12</v>
      </c>
      <c r="BF1752" s="121">
        <v>0</v>
      </c>
      <c r="BG1752" s="121">
        <v>0</v>
      </c>
      <c r="BH1752" s="121">
        <v>3.1072552000000002E-14</v>
      </c>
      <c r="BI1752" s="121">
        <v>2.7859998999999998E-16</v>
      </c>
      <c r="BJ1752" s="121">
        <v>9.9915659999999997E-17</v>
      </c>
      <c r="BK1752" s="121">
        <v>7.6087215999999998E-13</v>
      </c>
      <c r="BL1752" s="121">
        <v>1.8050006999999999E-11</v>
      </c>
      <c r="BM1752" s="121">
        <v>0</v>
      </c>
      <c r="BN1752" s="121">
        <v>1.2218278E-7</v>
      </c>
      <c r="BO1752" s="121">
        <v>3.0338009E-3</v>
      </c>
      <c r="BP1752" s="121">
        <v>0</v>
      </c>
      <c r="BQ1752" s="121">
        <v>0</v>
      </c>
      <c r="BR1752" s="121">
        <v>0</v>
      </c>
      <c r="BT1752" s="71">
        <v>1.0595048E-6</v>
      </c>
      <c r="BU1752" s="71">
        <v>3.1689298000000002E-8</v>
      </c>
      <c r="BV1752" s="71">
        <v>5.6147913999999997E-7</v>
      </c>
      <c r="BW1752" s="71">
        <v>5.4491012999999997E-9</v>
      </c>
      <c r="BX1752" s="71">
        <v>3.2808079999999997E-8</v>
      </c>
      <c r="BY1752" s="71">
        <v>0</v>
      </c>
      <c r="BZ1752" s="71">
        <v>0</v>
      </c>
      <c r="CA1752" s="71">
        <v>0</v>
      </c>
      <c r="CB1752" s="71">
        <v>4.9179620000000001E-9</v>
      </c>
      <c r="CC1752" s="71">
        <v>3.7771715000000001E-8</v>
      </c>
      <c r="CD1752" s="71">
        <v>0</v>
      </c>
      <c r="CE1752" s="71">
        <v>0</v>
      </c>
      <c r="CF1752" s="71">
        <v>0</v>
      </c>
      <c r="CG1752" s="71">
        <v>1.4414065E-8</v>
      </c>
      <c r="CH1752" s="71">
        <v>3.7097548000000002E-7</v>
      </c>
      <c r="CI1752" s="71">
        <v>2.0503985000000001E-17</v>
      </c>
      <c r="CJ1752" s="71">
        <v>0</v>
      </c>
      <c r="CL1752" s="186">
        <v>0</v>
      </c>
      <c r="CM1752" s="186">
        <v>2.0137220000000001E-2</v>
      </c>
      <c r="CN1752" s="187">
        <v>0</v>
      </c>
      <c r="CO1752" s="186">
        <v>2.1681355999999998E-5</v>
      </c>
      <c r="CP1752" s="186">
        <v>1.4025715999999999E-11</v>
      </c>
      <c r="CQ1752" s="186">
        <v>1.6626766E-9</v>
      </c>
      <c r="CR1752" s="186">
        <v>1.5117646999999999E-6</v>
      </c>
      <c r="CS1752" s="186">
        <v>2.5415185000000001E-4</v>
      </c>
      <c r="CT1752" s="186">
        <v>0</v>
      </c>
      <c r="CU1752" s="186">
        <v>0</v>
      </c>
    </row>
    <row r="1753" spans="1:99" ht="14.4">
      <c r="A1753" t="s">
        <v>2554</v>
      </c>
      <c r="B1753" s="92" t="s">
        <v>1478</v>
      </c>
      <c r="C1753" s="126" t="str">
        <f t="shared" si="470"/>
        <v>C.070.01.102</v>
      </c>
      <c r="D1753" s="11" t="s">
        <v>682</v>
      </c>
      <c r="E1753" s="130" t="s">
        <v>1479</v>
      </c>
      <c r="F1753" s="128" t="str">
        <f t="shared" si="471"/>
        <v>Bulk carrier Handysize dwt 16.383   12.5 knots</v>
      </c>
      <c r="G1753" s="131">
        <f t="shared" si="436"/>
        <v>1.5085797216504999E-3</v>
      </c>
      <c r="H1753" s="183">
        <f t="shared" si="437"/>
        <v>1.6736020056000003E-5</v>
      </c>
      <c r="I1753" s="183">
        <f t="shared" si="438"/>
        <v>1.9369740592450001E-4</v>
      </c>
      <c r="J1753" s="184">
        <f t="shared" si="439"/>
        <v>4.7512774566999997E-4</v>
      </c>
      <c r="K1753" s="183">
        <v>8.2301854999999998E-4</v>
      </c>
      <c r="L1753" s="146">
        <v>1.8205974000000001E-4</v>
      </c>
      <c r="M1753" s="188">
        <v>1.1617374E-5</v>
      </c>
      <c r="N1753" s="188">
        <v>1.4715391E-5</v>
      </c>
      <c r="O1753" s="188">
        <v>1.5385312000000001E-6</v>
      </c>
      <c r="P1753" s="188">
        <v>7.0072105999999994E-8</v>
      </c>
      <c r="Q1753" s="188">
        <v>4.1202575000000001E-7</v>
      </c>
      <c r="R1753" s="188">
        <v>1.0489217E-8</v>
      </c>
      <c r="S1753" s="188">
        <v>3.1467567000000003E-7</v>
      </c>
      <c r="T1753" s="188">
        <v>0</v>
      </c>
      <c r="U1753" s="188">
        <v>4.7481306999999997E-4</v>
      </c>
      <c r="V1753" s="188">
        <v>9.8027074999999996E-9</v>
      </c>
      <c r="W1753" s="188">
        <v>0</v>
      </c>
      <c r="X1753" s="146">
        <v>0</v>
      </c>
      <c r="Z1753" s="157">
        <f t="shared" si="445"/>
        <v>5.4867903333333332E-3</v>
      </c>
      <c r="AB1753" s="131">
        <f t="shared" si="446"/>
        <v>8.2301854999999998E-4</v>
      </c>
      <c r="AC1753" s="131">
        <f t="shared" si="447"/>
        <v>2.10423623273E-4</v>
      </c>
      <c r="AD1753" s="131">
        <f t="shared" si="448"/>
        <v>1.9368760321700001E-4</v>
      </c>
      <c r="AE1753" s="131">
        <f t="shared" si="449"/>
        <v>1.9369740592450001E-4</v>
      </c>
      <c r="AF1753" s="131">
        <f t="shared" si="450"/>
        <v>4.7512774566999997E-4</v>
      </c>
      <c r="AH1753">
        <v>7.2066036E-2</v>
      </c>
      <c r="AI1753" s="71">
        <v>7.1714288000000001E-2</v>
      </c>
      <c r="AJ1753" s="71">
        <v>2.4408008000000001E-4</v>
      </c>
      <c r="AK1753" s="71">
        <v>0</v>
      </c>
      <c r="AL1753" s="71">
        <v>0</v>
      </c>
      <c r="AM1753" s="71">
        <v>4.7575255000000002E-5</v>
      </c>
      <c r="AN1753" s="71">
        <v>6.0092563E-5</v>
      </c>
      <c r="AP1753" s="129">
        <v>1.507457E-4</v>
      </c>
      <c r="AQ1753" s="129">
        <v>1.4049221000000001E-4</v>
      </c>
      <c r="AR1753" s="129">
        <v>5.2228606999999997E-6</v>
      </c>
      <c r="AS1753" s="129">
        <v>5.0306291999999998E-6</v>
      </c>
      <c r="AT1753" s="172">
        <f t="shared" si="482"/>
        <v>8.4227944742479992E-9</v>
      </c>
      <c r="AU1753" s="172">
        <f t="shared" si="483"/>
        <v>1.9315313229790002E-11</v>
      </c>
      <c r="AV1753" s="185">
        <f t="shared" si="484"/>
        <v>7.0456991180299991E-4</v>
      </c>
      <c r="AW1753" s="121">
        <v>5.0917413999999997E-9</v>
      </c>
      <c r="AX1753" s="121">
        <v>1.5363013E-11</v>
      </c>
      <c r="AY1753" s="121">
        <v>4.1973945999999999E-16</v>
      </c>
      <c r="AZ1753" s="121">
        <v>0</v>
      </c>
      <c r="BA1753" s="121">
        <v>0</v>
      </c>
      <c r="BB1753" s="121">
        <v>3.9433401000000002E-13</v>
      </c>
      <c r="BC1753" s="121">
        <v>3.3305117E-9</v>
      </c>
      <c r="BD1753" s="121">
        <v>8.9927390000000004E-14</v>
      </c>
      <c r="BE1753" s="121">
        <v>3.8513861000000004E-12</v>
      </c>
      <c r="BF1753" s="121">
        <v>0</v>
      </c>
      <c r="BG1753" s="121">
        <v>0</v>
      </c>
      <c r="BH1753" s="121">
        <v>2.3473083000000002E-16</v>
      </c>
      <c r="BI1753" s="121">
        <v>8.7465334999999999E-15</v>
      </c>
      <c r="BJ1753" s="121">
        <v>1.5857359999999999E-15</v>
      </c>
      <c r="BK1753" s="121">
        <v>1.1655718E-14</v>
      </c>
      <c r="BL1753" s="121">
        <v>1.3538451999999999E-13</v>
      </c>
      <c r="BM1753" s="121">
        <v>0</v>
      </c>
      <c r="BN1753" s="121">
        <v>2.8941802999999999E-8</v>
      </c>
      <c r="BO1753" s="121">
        <v>7.0454096999999995E-4</v>
      </c>
      <c r="BP1753" s="121">
        <v>0</v>
      </c>
      <c r="BQ1753" s="121">
        <v>0</v>
      </c>
      <c r="BR1753" s="121">
        <v>0</v>
      </c>
      <c r="BT1753" s="71">
        <v>2.9436380000000002E-7</v>
      </c>
      <c r="BU1753" s="71">
        <v>2.6552619000000001E-8</v>
      </c>
      <c r="BV1753" s="71">
        <v>1.5298626999999999E-7</v>
      </c>
      <c r="BW1753" s="71">
        <v>8.3180254999999993E-12</v>
      </c>
      <c r="BX1753" s="71">
        <v>2.3249414000000002E-8</v>
      </c>
      <c r="BY1753" s="71">
        <v>0</v>
      </c>
      <c r="BZ1753" s="71">
        <v>0</v>
      </c>
      <c r="CA1753" s="71">
        <v>0</v>
      </c>
      <c r="CB1753" s="71">
        <v>1.1393017E-10</v>
      </c>
      <c r="CC1753" s="71">
        <v>2.9401117999999998E-10</v>
      </c>
      <c r="CD1753" s="71">
        <v>0</v>
      </c>
      <c r="CE1753" s="71">
        <v>0</v>
      </c>
      <c r="CF1753" s="71">
        <v>0</v>
      </c>
      <c r="CG1753" s="71">
        <v>4.5365412999999997E-9</v>
      </c>
      <c r="CH1753" s="71">
        <v>8.6622690999999998E-8</v>
      </c>
      <c r="CI1753" s="71">
        <v>4.4304172000000002E-18</v>
      </c>
      <c r="CJ1753" s="71">
        <v>0</v>
      </c>
      <c r="CL1753" s="186">
        <v>0</v>
      </c>
      <c r="CM1753" s="186">
        <v>5.4867902999999997E-3</v>
      </c>
      <c r="CN1753" s="187">
        <v>0</v>
      </c>
      <c r="CO1753" s="186">
        <v>1.8166915000000002E-5</v>
      </c>
      <c r="CP1753" s="186">
        <v>1.0619881E-13</v>
      </c>
      <c r="CQ1753" s="186">
        <v>1.2550614E-11</v>
      </c>
      <c r="CR1753" s="186">
        <v>1.1485675E-6</v>
      </c>
      <c r="CS1753" s="186">
        <v>4.3109680999999997E-3</v>
      </c>
      <c r="CT1753" s="186">
        <v>0</v>
      </c>
      <c r="CU1753" s="186">
        <v>0</v>
      </c>
    </row>
    <row r="1754" spans="1:99" ht="14.4">
      <c r="A1754" t="s">
        <v>1481</v>
      </c>
      <c r="B1754" s="92" t="s">
        <v>1478</v>
      </c>
      <c r="C1754" s="126" t="str">
        <f t="shared" si="470"/>
        <v>C.070.01.103</v>
      </c>
      <c r="D1754" s="11" t="s">
        <v>682</v>
      </c>
      <c r="E1754" s="130" t="s">
        <v>1479</v>
      </c>
      <c r="F1754" s="128" t="str">
        <f t="shared" si="471"/>
        <v>Bulk carrier Panamax</v>
      </c>
      <c r="G1754" s="131">
        <f t="shared" si="436"/>
        <v>9.0386510368279998E-4</v>
      </c>
      <c r="H1754" s="183">
        <f t="shared" si="437"/>
        <v>1.0027381741999999E-5</v>
      </c>
      <c r="I1754" s="183">
        <f t="shared" si="438"/>
        <v>1.160537441008E-4</v>
      </c>
      <c r="J1754" s="184">
        <f t="shared" si="439"/>
        <v>2.8467264783999999E-4</v>
      </c>
      <c r="K1754" s="183">
        <v>4.9311133000000005E-4</v>
      </c>
      <c r="L1754" s="146">
        <v>1.0908104E-4</v>
      </c>
      <c r="M1754" s="188">
        <v>6.9605462000000004E-6</v>
      </c>
      <c r="N1754" s="188">
        <v>8.8167223999999997E-6</v>
      </c>
      <c r="O1754" s="188">
        <v>9.2181054999999995E-7</v>
      </c>
      <c r="P1754" s="188">
        <v>4.1983681999999998E-8</v>
      </c>
      <c r="Q1754" s="188">
        <v>2.4686510999999998E-7</v>
      </c>
      <c r="R1754" s="188">
        <v>6.2846113999999999E-9</v>
      </c>
      <c r="S1754" s="188">
        <v>1.8853783999999999E-7</v>
      </c>
      <c r="T1754" s="188">
        <v>0</v>
      </c>
      <c r="U1754" s="188">
        <v>2.8448410999999999E-4</v>
      </c>
      <c r="V1754" s="188">
        <v>5.8732894000000003E-9</v>
      </c>
      <c r="W1754" s="188">
        <v>0</v>
      </c>
      <c r="X1754" s="146">
        <v>0</v>
      </c>
      <c r="Z1754" s="157">
        <f t="shared" si="445"/>
        <v>3.2874088666666672E-3</v>
      </c>
      <c r="AB1754" s="131">
        <f t="shared" si="446"/>
        <v>4.9311133000000005E-4</v>
      </c>
      <c r="AC1754" s="131">
        <f t="shared" si="447"/>
        <v>1.2607525255339997E-4</v>
      </c>
      <c r="AD1754" s="131">
        <f t="shared" si="448"/>
        <v>1.1604787081139999E-4</v>
      </c>
      <c r="AE1754" s="131">
        <f t="shared" si="449"/>
        <v>1.160537441008E-4</v>
      </c>
      <c r="AF1754" s="131">
        <f t="shared" si="450"/>
        <v>2.8467264783999999E-4</v>
      </c>
      <c r="AH1754">
        <v>4.3178345E-2</v>
      </c>
      <c r="AI1754" s="71">
        <v>4.2967594999999997E-2</v>
      </c>
      <c r="AJ1754" s="71">
        <v>1.4624051E-4</v>
      </c>
      <c r="AK1754" s="71">
        <v>0</v>
      </c>
      <c r="AL1754" s="71">
        <v>0</v>
      </c>
      <c r="AM1754" s="71">
        <v>2.8504701000000001E-5</v>
      </c>
      <c r="AN1754" s="71">
        <v>3.6004441999999999E-5</v>
      </c>
      <c r="AP1754" s="129">
        <v>9.0319244000000001E-5</v>
      </c>
      <c r="AQ1754" s="129">
        <v>8.4175868999999997E-5</v>
      </c>
      <c r="AR1754" s="129">
        <v>3.1292754999999999E-6</v>
      </c>
      <c r="AS1754" s="129">
        <v>3.0141000000000001E-6</v>
      </c>
      <c r="AT1754" s="172">
        <f t="shared" si="482"/>
        <v>5.0465148642272994E-9</v>
      </c>
      <c r="AU1754" s="172">
        <f t="shared" si="483"/>
        <v>1.1572764372029999E-11</v>
      </c>
      <c r="AV1754" s="185">
        <f t="shared" si="484"/>
        <v>4.2214286047300001E-4</v>
      </c>
      <c r="AW1754" s="121">
        <v>3.0507154000000002E-9</v>
      </c>
      <c r="AX1754" s="121">
        <v>9.2047448000000002E-12</v>
      </c>
      <c r="AY1754" s="121">
        <v>2.5148678000000001E-16</v>
      </c>
      <c r="AZ1754" s="121">
        <v>0</v>
      </c>
      <c r="BA1754" s="121">
        <v>0</v>
      </c>
      <c r="BB1754" s="121">
        <v>2.3626511E-13</v>
      </c>
      <c r="BC1754" s="121">
        <v>1.9954750999999999E-9</v>
      </c>
      <c r="BD1754" s="121">
        <v>5.3879969999999999E-14</v>
      </c>
      <c r="BE1754" s="121">
        <v>2.3075569000000001E-12</v>
      </c>
      <c r="BF1754" s="121">
        <v>0</v>
      </c>
      <c r="BG1754" s="121">
        <v>0</v>
      </c>
      <c r="BH1754" s="121">
        <v>1.4063891E-16</v>
      </c>
      <c r="BI1754" s="121">
        <v>5.2404830999999997E-15</v>
      </c>
      <c r="BJ1754" s="121">
        <v>9.5009324000000003E-16</v>
      </c>
      <c r="BK1754" s="121">
        <v>6.9835203000000003E-15</v>
      </c>
      <c r="BL1754" s="121">
        <v>8.1115597000000003E-14</v>
      </c>
      <c r="BM1754" s="121">
        <v>0</v>
      </c>
      <c r="BN1754" s="121">
        <v>1.7340473E-8</v>
      </c>
      <c r="BO1754" s="121">
        <v>4.2212552000000001E-4</v>
      </c>
      <c r="BP1754" s="121">
        <v>0</v>
      </c>
      <c r="BQ1754" s="121">
        <v>0</v>
      </c>
      <c r="BR1754" s="121">
        <v>0</v>
      </c>
      <c r="BT1754" s="71">
        <v>1.7636799E-7</v>
      </c>
      <c r="BU1754" s="71">
        <v>1.5908993999999998E-8</v>
      </c>
      <c r="BV1754" s="71">
        <v>9.1661682000000002E-8</v>
      </c>
      <c r="BW1754" s="71">
        <v>4.9837425999999998E-12</v>
      </c>
      <c r="BX1754" s="71">
        <v>1.3929879999999999E-8</v>
      </c>
      <c r="BY1754" s="71">
        <v>0</v>
      </c>
      <c r="BZ1754" s="71">
        <v>0</v>
      </c>
      <c r="CA1754" s="71">
        <v>0</v>
      </c>
      <c r="CB1754" s="71">
        <v>6.8261226999999996E-11</v>
      </c>
      <c r="CC1754" s="71">
        <v>1.7615670999999999E-10</v>
      </c>
      <c r="CD1754" s="71">
        <v>0</v>
      </c>
      <c r="CE1754" s="71">
        <v>0</v>
      </c>
      <c r="CF1754" s="71">
        <v>0</v>
      </c>
      <c r="CG1754" s="71">
        <v>2.7180673999999999E-9</v>
      </c>
      <c r="CH1754" s="71">
        <v>5.1899960000000002E-8</v>
      </c>
      <c r="CI1754" s="71">
        <v>2.6544831999999999E-18</v>
      </c>
      <c r="CJ1754" s="71">
        <v>0</v>
      </c>
      <c r="CL1754" s="186">
        <v>0</v>
      </c>
      <c r="CM1754" s="186">
        <v>3.2874089000000002E-3</v>
      </c>
      <c r="CN1754" s="187">
        <v>0</v>
      </c>
      <c r="CO1754" s="186">
        <v>1.0884702E-5</v>
      </c>
      <c r="CP1754" s="186">
        <v>6.3628989000000002E-14</v>
      </c>
      <c r="CQ1754" s="186">
        <v>7.5196970999999999E-12</v>
      </c>
      <c r="CR1754" s="186">
        <v>6.8816392000000002E-7</v>
      </c>
      <c r="CS1754" s="186">
        <v>2.5829153E-3</v>
      </c>
      <c r="CT1754" s="186">
        <v>0</v>
      </c>
      <c r="CU1754" s="186">
        <v>0</v>
      </c>
    </row>
    <row r="1755" spans="1:99" ht="14.4">
      <c r="A1755" t="s">
        <v>2555</v>
      </c>
      <c r="B1755" s="92" t="s">
        <v>1478</v>
      </c>
      <c r="C1755" s="126" t="str">
        <f t="shared" si="470"/>
        <v>C.070.01.104</v>
      </c>
      <c r="D1755" s="11" t="s">
        <v>682</v>
      </c>
      <c r="E1755" s="130" t="s">
        <v>1479</v>
      </c>
      <c r="F1755" s="128" t="str">
        <f t="shared" si="471"/>
        <v>Coaster Class A (coast US and North and Baltic sea)</v>
      </c>
      <c r="G1755" s="131">
        <f t="shared" si="436"/>
        <v>3.5391496665449999E-3</v>
      </c>
      <c r="H1755" s="183">
        <f t="shared" si="437"/>
        <v>3.9262942769999998E-5</v>
      </c>
      <c r="I1755" s="183">
        <f t="shared" si="438"/>
        <v>4.5441689014499994E-4</v>
      </c>
      <c r="J1755" s="184">
        <f t="shared" si="439"/>
        <v>1.1146565336300001E-3</v>
      </c>
      <c r="K1755" s="183">
        <v>1.9308133000000001E-3</v>
      </c>
      <c r="L1755" s="146">
        <v>4.2711475999999998E-4</v>
      </c>
      <c r="M1755" s="188">
        <v>2.7254525E-5</v>
      </c>
      <c r="N1755" s="188">
        <v>3.4522518000000003E-5</v>
      </c>
      <c r="O1755" s="188">
        <v>3.6094163E-6</v>
      </c>
      <c r="P1755" s="188">
        <v>1.6439016E-7</v>
      </c>
      <c r="Q1755" s="188">
        <v>9.6661830999999991E-7</v>
      </c>
      <c r="R1755" s="188">
        <v>2.4607853000000001E-8</v>
      </c>
      <c r="S1755" s="188">
        <v>7.3823363E-7</v>
      </c>
      <c r="T1755" s="188">
        <v>0</v>
      </c>
      <c r="U1755" s="188">
        <v>1.1139183000000001E-3</v>
      </c>
      <c r="V1755" s="188">
        <v>2.2997292000000001E-8</v>
      </c>
      <c r="W1755" s="188">
        <v>0</v>
      </c>
      <c r="X1755" s="146">
        <v>0</v>
      </c>
      <c r="Z1755" s="157">
        <f t="shared" si="445"/>
        <v>1.2872088666666668E-2</v>
      </c>
      <c r="AB1755" s="131">
        <f t="shared" si="446"/>
        <v>1.9308133000000001E-3</v>
      </c>
      <c r="AC1755" s="131">
        <f t="shared" si="447"/>
        <v>4.9365683562300003E-4</v>
      </c>
      <c r="AD1755" s="131">
        <f t="shared" si="448"/>
        <v>4.5439389285299996E-4</v>
      </c>
      <c r="AE1755" s="131">
        <f t="shared" si="449"/>
        <v>4.5441689014499994E-4</v>
      </c>
      <c r="AF1755" s="131">
        <f t="shared" si="450"/>
        <v>1.1146565336300001E-3</v>
      </c>
      <c r="AH1755">
        <v>0.16906794999999999</v>
      </c>
      <c r="AI1755" s="71">
        <v>0.16824275</v>
      </c>
      <c r="AJ1755" s="71">
        <v>5.7261536999999999E-4</v>
      </c>
      <c r="AK1755" s="71">
        <v>0</v>
      </c>
      <c r="AL1755" s="71">
        <v>0</v>
      </c>
      <c r="AM1755" s="71">
        <v>1.1161223E-4</v>
      </c>
      <c r="AN1755" s="71">
        <v>1.4097801000000001E-4</v>
      </c>
      <c r="AP1755" s="129">
        <v>3.5365157999999998E-4</v>
      </c>
      <c r="AQ1755" s="129">
        <v>3.2959674E-4</v>
      </c>
      <c r="AR1755" s="129">
        <v>1.2252906000000001E-5</v>
      </c>
      <c r="AS1755" s="129">
        <v>1.1801928E-5</v>
      </c>
      <c r="AT1755" s="172">
        <f t="shared" si="482"/>
        <v>1.9759996171751999E-8</v>
      </c>
      <c r="AU1755" s="172">
        <f t="shared" si="483"/>
        <v>4.5314000898979998E-11</v>
      </c>
      <c r="AV1755" s="185">
        <f t="shared" si="484"/>
        <v>1.6529310978849999E-3</v>
      </c>
      <c r="AW1755" s="121">
        <v>1.1945297999999999E-8</v>
      </c>
      <c r="AX1755" s="121">
        <v>3.6041848E-11</v>
      </c>
      <c r="AY1755" s="121">
        <v>9.8471478999999991E-16</v>
      </c>
      <c r="AZ1755" s="121">
        <v>0</v>
      </c>
      <c r="BA1755" s="121">
        <v>0</v>
      </c>
      <c r="BB1755" s="121">
        <v>9.2511324000000006E-13</v>
      </c>
      <c r="BC1755" s="121">
        <v>7.8134280999999994E-9</v>
      </c>
      <c r="BD1755" s="121">
        <v>2.1097095E-13</v>
      </c>
      <c r="BE1755" s="121">
        <v>9.0354069E-12</v>
      </c>
      <c r="BF1755" s="121">
        <v>0</v>
      </c>
      <c r="BG1755" s="121">
        <v>0</v>
      </c>
      <c r="BH1755" s="121">
        <v>5.5068188999999996E-16</v>
      </c>
      <c r="BI1755" s="121">
        <v>2.0519493E-14</v>
      </c>
      <c r="BJ1755" s="121">
        <v>3.7201593000000002E-15</v>
      </c>
      <c r="BK1755" s="121">
        <v>2.7344482000000001E-14</v>
      </c>
      <c r="BL1755" s="121">
        <v>3.1761402999999999E-13</v>
      </c>
      <c r="BM1755" s="121">
        <v>0</v>
      </c>
      <c r="BN1755" s="121">
        <v>6.7897884999999997E-8</v>
      </c>
      <c r="BO1755" s="121">
        <v>1.6528631999999999E-3</v>
      </c>
      <c r="BP1755" s="121">
        <v>0</v>
      </c>
      <c r="BQ1755" s="121">
        <v>0</v>
      </c>
      <c r="BR1755" s="121">
        <v>0</v>
      </c>
      <c r="BT1755" s="71">
        <v>6.9058168999999997E-7</v>
      </c>
      <c r="BU1755" s="71">
        <v>6.2292825000000001E-8</v>
      </c>
      <c r="BV1755" s="71">
        <v>3.5890798999999999E-7</v>
      </c>
      <c r="BW1755" s="71">
        <v>1.9514207000000001E-11</v>
      </c>
      <c r="BX1755" s="71">
        <v>5.4543458999999998E-8</v>
      </c>
      <c r="BY1755" s="71">
        <v>0</v>
      </c>
      <c r="BZ1755" s="71">
        <v>0</v>
      </c>
      <c r="CA1755" s="71">
        <v>0</v>
      </c>
      <c r="CB1755" s="71">
        <v>2.6728180999999998E-10</v>
      </c>
      <c r="CC1755" s="71">
        <v>6.8975443000000001E-10</v>
      </c>
      <c r="CD1755" s="71">
        <v>0</v>
      </c>
      <c r="CE1755" s="71">
        <v>0</v>
      </c>
      <c r="CF1755" s="71">
        <v>0</v>
      </c>
      <c r="CG1755" s="71">
        <v>1.0642790999999999E-8</v>
      </c>
      <c r="CH1755" s="71">
        <v>2.0321807E-7</v>
      </c>
      <c r="CI1755" s="71">
        <v>1.0393821999999999E-17</v>
      </c>
      <c r="CJ1755" s="71">
        <v>0</v>
      </c>
      <c r="CL1755" s="186">
        <v>0</v>
      </c>
      <c r="CM1755" s="186">
        <v>1.2872089E-2</v>
      </c>
      <c r="CN1755" s="187">
        <v>0</v>
      </c>
      <c r="CO1755" s="186">
        <v>4.2619844000000002E-5</v>
      </c>
      <c r="CP1755" s="186">
        <v>2.4914394000000001E-13</v>
      </c>
      <c r="CQ1755" s="186">
        <v>2.9443920999999999E-11</v>
      </c>
      <c r="CR1755" s="186">
        <v>2.6945559000000001E-6</v>
      </c>
      <c r="CS1755" s="186">
        <v>1.0113593000000001E-2</v>
      </c>
      <c r="CT1755" s="186">
        <v>0</v>
      </c>
      <c r="CU1755" s="186">
        <v>0</v>
      </c>
    </row>
    <row r="1756" spans="1:99" ht="14.4">
      <c r="A1756" t="s">
        <v>1482</v>
      </c>
      <c r="B1756" s="92" t="s">
        <v>1478</v>
      </c>
      <c r="C1756" s="126" t="str">
        <f t="shared" si="470"/>
        <v>C.070.01.105</v>
      </c>
      <c r="D1756" s="11" t="s">
        <v>682</v>
      </c>
      <c r="E1756" s="130" t="s">
        <v>1479</v>
      </c>
      <c r="F1756" s="128" t="str">
        <f t="shared" si="471"/>
        <v>Container feeder Handysize 1577 TEU 13  knots</v>
      </c>
      <c r="G1756" s="131">
        <f t="shared" si="436"/>
        <v>3.0908243136160002E-3</v>
      </c>
      <c r="H1756" s="183">
        <f t="shared" si="437"/>
        <v>3.4289270749999999E-5</v>
      </c>
      <c r="I1756" s="183">
        <f t="shared" si="438"/>
        <v>3.9685317571599998E-4</v>
      </c>
      <c r="J1756" s="184">
        <f t="shared" si="439"/>
        <v>9.7345626715000008E-4</v>
      </c>
      <c r="K1756" s="183">
        <v>1.6862256E-3</v>
      </c>
      <c r="L1756" s="146">
        <v>3.7300956999999999E-4</v>
      </c>
      <c r="M1756" s="188">
        <v>2.3802031000000002E-5</v>
      </c>
      <c r="N1756" s="188">
        <v>3.0149344E-5</v>
      </c>
      <c r="O1756" s="188">
        <v>3.1521898999999999E-6</v>
      </c>
      <c r="P1756" s="188">
        <v>1.4356587999999999E-7</v>
      </c>
      <c r="Q1756" s="188">
        <v>8.4417097000000005E-7</v>
      </c>
      <c r="R1756" s="188">
        <v>2.1490629000000001E-8</v>
      </c>
      <c r="S1756" s="188">
        <v>6.4471715E-7</v>
      </c>
      <c r="T1756" s="188">
        <v>0</v>
      </c>
      <c r="U1756" s="188">
        <v>9.7281155000000005E-4</v>
      </c>
      <c r="V1756" s="188">
        <v>2.0084087000000001E-8</v>
      </c>
      <c r="W1756" s="188">
        <v>0</v>
      </c>
      <c r="X1756" s="146">
        <v>0</v>
      </c>
      <c r="Z1756" s="157">
        <f t="shared" si="445"/>
        <v>1.1241503999999999E-2</v>
      </c>
      <c r="AB1756" s="131">
        <f t="shared" si="446"/>
        <v>1.6862256E-3</v>
      </c>
      <c r="AC1756" s="131">
        <f t="shared" si="447"/>
        <v>4.31122362379E-4</v>
      </c>
      <c r="AD1756" s="131">
        <f t="shared" si="448"/>
        <v>3.9683309162899999E-4</v>
      </c>
      <c r="AE1756" s="131">
        <f t="shared" si="449"/>
        <v>3.9685317571599998E-4</v>
      </c>
      <c r="AF1756" s="131">
        <f t="shared" si="450"/>
        <v>9.7345626715000008E-4</v>
      </c>
      <c r="AH1756">
        <v>0.14765110000000001</v>
      </c>
      <c r="AI1756" s="71">
        <v>0.14693043</v>
      </c>
      <c r="AJ1756" s="71">
        <v>5.0007874999999998E-4</v>
      </c>
      <c r="AK1756" s="71">
        <v>0</v>
      </c>
      <c r="AL1756" s="71">
        <v>0</v>
      </c>
      <c r="AM1756" s="71">
        <v>9.7473639000000001E-5</v>
      </c>
      <c r="AN1756" s="71">
        <v>1.2311947999999999E-4</v>
      </c>
      <c r="AP1756" s="129">
        <v>3.0885241000000002E-4</v>
      </c>
      <c r="AQ1756" s="129">
        <v>2.8784474000000002E-4</v>
      </c>
      <c r="AR1756" s="129">
        <v>1.0700757E-5</v>
      </c>
      <c r="AS1756" s="129">
        <v>1.0306907E-5</v>
      </c>
      <c r="AT1756" s="172">
        <f t="shared" si="482"/>
        <v>1.7256879484131999E-8</v>
      </c>
      <c r="AU1756" s="172">
        <f t="shared" si="483"/>
        <v>3.9573804659169998E-11</v>
      </c>
      <c r="AV1756" s="185">
        <f t="shared" si="484"/>
        <v>1.4435443968530001E-3</v>
      </c>
      <c r="AW1756" s="121">
        <v>1.0432115999999999E-8</v>
      </c>
      <c r="AX1756" s="121">
        <v>3.1476211000000001E-11</v>
      </c>
      <c r="AY1756" s="121">
        <v>8.5997506000000003E-16</v>
      </c>
      <c r="AZ1756" s="121">
        <v>0</v>
      </c>
      <c r="BA1756" s="121">
        <v>0</v>
      </c>
      <c r="BB1756" s="121">
        <v>8.0792359000000003E-13</v>
      </c>
      <c r="BC1756" s="121">
        <v>6.8236543000000002E-9</v>
      </c>
      <c r="BD1756" s="121">
        <v>1.8424599E-13</v>
      </c>
      <c r="BE1756" s="121">
        <v>7.8908377000000002E-12</v>
      </c>
      <c r="BF1756" s="121">
        <v>0</v>
      </c>
      <c r="BG1756" s="121">
        <v>0</v>
      </c>
      <c r="BH1756" s="121">
        <v>4.8092370999999996E-16</v>
      </c>
      <c r="BI1756" s="121">
        <v>1.7920165999999999E-14</v>
      </c>
      <c r="BJ1756" s="121">
        <v>3.2489044E-15</v>
      </c>
      <c r="BK1756" s="121">
        <v>2.3880591999999999E-14</v>
      </c>
      <c r="BL1756" s="121">
        <v>2.7737995E-13</v>
      </c>
      <c r="BM1756" s="121">
        <v>0</v>
      </c>
      <c r="BN1756" s="121">
        <v>5.9296853000000001E-8</v>
      </c>
      <c r="BO1756" s="121">
        <v>1.4434851E-3</v>
      </c>
      <c r="BP1756" s="121">
        <v>0</v>
      </c>
      <c r="BQ1756" s="121">
        <v>0</v>
      </c>
      <c r="BR1756" s="121">
        <v>0</v>
      </c>
      <c r="BT1756" s="71">
        <v>6.0310156000000004E-7</v>
      </c>
      <c r="BU1756" s="71">
        <v>5.4401818999999998E-8</v>
      </c>
      <c r="BV1756" s="71">
        <v>3.1344296000000002E-7</v>
      </c>
      <c r="BW1756" s="71">
        <v>1.7042224999999999E-11</v>
      </c>
      <c r="BX1756" s="71">
        <v>4.7634111999999998E-8</v>
      </c>
      <c r="BY1756" s="71">
        <v>0</v>
      </c>
      <c r="BZ1756" s="71">
        <v>0</v>
      </c>
      <c r="CA1756" s="71">
        <v>0</v>
      </c>
      <c r="CB1756" s="71">
        <v>2.3342362E-10</v>
      </c>
      <c r="CC1756" s="71">
        <v>6.0237909999999996E-10</v>
      </c>
      <c r="CD1756" s="71">
        <v>0</v>
      </c>
      <c r="CE1756" s="71">
        <v>0</v>
      </c>
      <c r="CF1756" s="71">
        <v>0</v>
      </c>
      <c r="CG1756" s="71">
        <v>9.2946046999999996E-9</v>
      </c>
      <c r="CH1756" s="71">
        <v>1.7747522E-7</v>
      </c>
      <c r="CI1756" s="71">
        <v>9.0771745000000006E-18</v>
      </c>
      <c r="CJ1756" s="71">
        <v>0</v>
      </c>
      <c r="CL1756" s="186">
        <v>0</v>
      </c>
      <c r="CM1756" s="186">
        <v>1.1241503999999999E-2</v>
      </c>
      <c r="CN1756" s="187">
        <v>0</v>
      </c>
      <c r="CO1756" s="186">
        <v>3.7220932000000002E-5</v>
      </c>
      <c r="CP1756" s="186">
        <v>2.1758337999999999E-13</v>
      </c>
      <c r="CQ1756" s="186">
        <v>2.5714082999999999E-11</v>
      </c>
      <c r="CR1756" s="186">
        <v>2.3532203000000001E-6</v>
      </c>
      <c r="CS1756" s="186">
        <v>8.8324435000000003E-3</v>
      </c>
      <c r="CT1756" s="186">
        <v>0</v>
      </c>
      <c r="CU1756" s="186">
        <v>0</v>
      </c>
    </row>
    <row r="1757" spans="1:99" ht="14.4">
      <c r="A1757" t="s">
        <v>2556</v>
      </c>
      <c r="B1757" s="92" t="s">
        <v>1478</v>
      </c>
      <c r="C1757" s="126" t="str">
        <f t="shared" si="470"/>
        <v>C.070.01.106</v>
      </c>
      <c r="D1757" s="11" t="s">
        <v>682</v>
      </c>
      <c r="E1757" s="130" t="s">
        <v>1479</v>
      </c>
      <c r="F1757" s="128" t="str">
        <f t="shared" si="471"/>
        <v>Container ship (min weight/volume ratio 0.41 ton/m3)</v>
      </c>
      <c r="G1757" s="131">
        <f t="shared" si="436"/>
        <v>1.3129876462722001E-3</v>
      </c>
      <c r="H1757" s="183">
        <f t="shared" si="437"/>
        <v>1.4566143269E-5</v>
      </c>
      <c r="I1757" s="183">
        <f t="shared" si="438"/>
        <v>1.6858393601319998E-4</v>
      </c>
      <c r="J1757" s="184">
        <f t="shared" si="439"/>
        <v>4.1352594699000002E-4</v>
      </c>
      <c r="K1757" s="183">
        <v>7.1631161999999998E-4</v>
      </c>
      <c r="L1757" s="146">
        <v>1.5845513E-4</v>
      </c>
      <c r="M1757" s="188">
        <v>1.0111145E-5</v>
      </c>
      <c r="N1757" s="188">
        <v>1.2807495E-5</v>
      </c>
      <c r="O1757" s="188">
        <v>1.3390558999999999E-6</v>
      </c>
      <c r="P1757" s="188">
        <v>6.0987038999999998E-8</v>
      </c>
      <c r="Q1757" s="188">
        <v>3.5860533000000001E-7</v>
      </c>
      <c r="R1757" s="188">
        <v>9.1292572999999995E-9</v>
      </c>
      <c r="S1757" s="188">
        <v>2.7387699E-7</v>
      </c>
      <c r="T1757" s="188">
        <v>0</v>
      </c>
      <c r="U1757" s="188">
        <v>4.1325207000000001E-4</v>
      </c>
      <c r="V1757" s="188">
        <v>8.5317558999999998E-9</v>
      </c>
      <c r="W1757" s="188">
        <v>0</v>
      </c>
      <c r="X1757" s="146">
        <v>0</v>
      </c>
      <c r="Z1757" s="157">
        <f t="shared" si="445"/>
        <v>4.7754108000000002E-3</v>
      </c>
      <c r="AB1757" s="131">
        <f t="shared" si="446"/>
        <v>7.1631161999999998E-4</v>
      </c>
      <c r="AC1757" s="131">
        <f t="shared" si="447"/>
        <v>1.8314154752629999E-4</v>
      </c>
      <c r="AD1757" s="131">
        <f t="shared" si="448"/>
        <v>1.6857540425729999E-4</v>
      </c>
      <c r="AE1757" s="131">
        <f t="shared" si="449"/>
        <v>1.6858393601319998E-4</v>
      </c>
      <c r="AF1757" s="131">
        <f t="shared" si="450"/>
        <v>4.1352594699000002E-4</v>
      </c>
      <c r="AH1757">
        <v>6.2722449E-2</v>
      </c>
      <c r="AI1757" s="71">
        <v>6.2416305999999998E-2</v>
      </c>
      <c r="AJ1757" s="71">
        <v>2.1243434E-4</v>
      </c>
      <c r="AK1757" s="71">
        <v>0</v>
      </c>
      <c r="AL1757" s="71">
        <v>0</v>
      </c>
      <c r="AM1757" s="71">
        <v>4.1406974999999997E-5</v>
      </c>
      <c r="AN1757" s="71">
        <v>5.2301374999999999E-5</v>
      </c>
      <c r="AP1757" s="129">
        <v>1.3120105E-4</v>
      </c>
      <c r="AQ1757" s="129">
        <v>1.2227696000000001E-4</v>
      </c>
      <c r="AR1757" s="129">
        <v>4.5457005000000001E-6</v>
      </c>
      <c r="AS1757" s="129">
        <v>4.3783923999999998E-6</v>
      </c>
      <c r="AT1757" s="172">
        <f t="shared" si="482"/>
        <v>7.330752783388E-9</v>
      </c>
      <c r="AU1757" s="172">
        <f t="shared" si="483"/>
        <v>1.6811022097570002E-11</v>
      </c>
      <c r="AV1757" s="185">
        <f t="shared" si="484"/>
        <v>6.1322021940799995E-4</v>
      </c>
      <c r="AW1757" s="121">
        <v>4.4315812000000001E-9</v>
      </c>
      <c r="AX1757" s="121">
        <v>1.337115E-11</v>
      </c>
      <c r="AY1757" s="121">
        <v>3.6531892999999998E-16</v>
      </c>
      <c r="AZ1757" s="121">
        <v>0</v>
      </c>
      <c r="BA1757" s="121">
        <v>0</v>
      </c>
      <c r="BB1757" s="121">
        <v>3.4320737000000002E-13</v>
      </c>
      <c r="BC1757" s="121">
        <v>2.8987004000000001E-9</v>
      </c>
      <c r="BD1757" s="121">
        <v>7.8268023E-14</v>
      </c>
      <c r="BE1757" s="121">
        <v>3.3520418000000002E-12</v>
      </c>
      <c r="BF1757" s="121">
        <v>0</v>
      </c>
      <c r="BG1757" s="121">
        <v>0</v>
      </c>
      <c r="BH1757" s="121">
        <v>2.0429723999999999E-16</v>
      </c>
      <c r="BI1757" s="121">
        <v>7.6125180999999996E-15</v>
      </c>
      <c r="BJ1757" s="121">
        <v>1.3801402999999999E-15</v>
      </c>
      <c r="BK1757" s="121">
        <v>1.0144518000000001E-14</v>
      </c>
      <c r="BL1757" s="121">
        <v>1.178315E-13</v>
      </c>
      <c r="BM1757" s="121">
        <v>0</v>
      </c>
      <c r="BN1757" s="121">
        <v>2.5189407999999999E-8</v>
      </c>
      <c r="BO1757" s="121">
        <v>6.1319502999999996E-4</v>
      </c>
      <c r="BP1757" s="121">
        <v>0</v>
      </c>
      <c r="BQ1757" s="121">
        <v>0</v>
      </c>
      <c r="BR1757" s="121">
        <v>0</v>
      </c>
      <c r="BT1757" s="71">
        <v>2.5619861000000002E-7</v>
      </c>
      <c r="BU1757" s="71">
        <v>2.3109989E-8</v>
      </c>
      <c r="BV1757" s="71">
        <v>1.3315112999999999E-7</v>
      </c>
      <c r="BW1757" s="71">
        <v>7.2395674999999998E-12</v>
      </c>
      <c r="BX1757" s="71">
        <v>2.0235055E-8</v>
      </c>
      <c r="BY1757" s="71">
        <v>0</v>
      </c>
      <c r="BZ1757" s="71">
        <v>0</v>
      </c>
      <c r="CA1757" s="71">
        <v>0</v>
      </c>
      <c r="CB1757" s="71">
        <v>9.9158765999999995E-11</v>
      </c>
      <c r="CC1757" s="71">
        <v>2.5589171E-10</v>
      </c>
      <c r="CD1757" s="71">
        <v>0</v>
      </c>
      <c r="CE1757" s="71">
        <v>0</v>
      </c>
      <c r="CF1757" s="71">
        <v>0</v>
      </c>
      <c r="CG1757" s="71">
        <v>3.9483645000000004E-9</v>
      </c>
      <c r="CH1757" s="71">
        <v>7.5391788000000003E-8</v>
      </c>
      <c r="CI1757" s="71">
        <v>3.8559998000000001E-18</v>
      </c>
      <c r="CJ1757" s="71">
        <v>0</v>
      </c>
      <c r="CL1757" s="186">
        <v>0</v>
      </c>
      <c r="CM1757" s="186">
        <v>4.7754108000000002E-3</v>
      </c>
      <c r="CN1757" s="187">
        <v>0</v>
      </c>
      <c r="CO1757" s="186">
        <v>1.5811517999999999E-5</v>
      </c>
      <c r="CP1757" s="186">
        <v>9.2429804999999994E-14</v>
      </c>
      <c r="CQ1757" s="186">
        <v>1.0923388E-11</v>
      </c>
      <c r="CR1757" s="186">
        <v>9.9965217000000007E-7</v>
      </c>
      <c r="CS1757" s="186">
        <v>3.7520375999999999E-3</v>
      </c>
      <c r="CT1757" s="186">
        <v>0</v>
      </c>
      <c r="CU1757" s="186">
        <v>0</v>
      </c>
    </row>
    <row r="1758" spans="1:99" ht="14.4">
      <c r="A1758" t="s">
        <v>1483</v>
      </c>
      <c r="B1758" s="92" t="s">
        <v>1478</v>
      </c>
      <c r="C1758" s="126" t="str">
        <f t="shared" si="470"/>
        <v>C.070.01.107</v>
      </c>
      <c r="D1758" s="11" t="s">
        <v>682</v>
      </c>
      <c r="E1758" s="130" t="s">
        <v>1479</v>
      </c>
      <c r="F1758" s="128" t="str">
        <f t="shared" si="471"/>
        <v>Oil Supertanker</v>
      </c>
      <c r="G1758" s="131">
        <f t="shared" si="436"/>
        <v>7.9266324077299994E-4</v>
      </c>
      <c r="H1758" s="183">
        <f t="shared" si="437"/>
        <v>8.7937201900000016E-6</v>
      </c>
      <c r="I1758" s="183">
        <f t="shared" si="438"/>
        <v>1.01775738423E-4</v>
      </c>
      <c r="J1758" s="184">
        <f t="shared" si="439"/>
        <v>2.4964958215999996E-4</v>
      </c>
      <c r="K1758" s="183">
        <v>4.324442E-4</v>
      </c>
      <c r="L1758" s="188">
        <v>9.5660881000000006E-5</v>
      </c>
      <c r="M1758" s="188">
        <v>6.1041953000000002E-6</v>
      </c>
      <c r="N1758" s="188">
        <v>7.7320074000000004E-6</v>
      </c>
      <c r="O1758" s="188">
        <v>8.0840086000000001E-7</v>
      </c>
      <c r="P1758" s="188">
        <v>3.681846E-8</v>
      </c>
      <c r="Q1758" s="188">
        <v>2.1649346999999999E-7</v>
      </c>
      <c r="R1758" s="188">
        <v>5.5114201999999996E-9</v>
      </c>
      <c r="S1758" s="188">
        <v>1.6534216E-7</v>
      </c>
      <c r="T1758" s="188">
        <v>0</v>
      </c>
      <c r="U1758" s="188">
        <v>2.4948423999999997E-4</v>
      </c>
      <c r="V1758" s="188">
        <v>5.1507027999999997E-9</v>
      </c>
      <c r="W1758" s="188">
        <v>0</v>
      </c>
      <c r="X1758" s="146">
        <v>0</v>
      </c>
      <c r="Z1758" s="157">
        <f t="shared" si="445"/>
        <v>2.8829613333333334E-3</v>
      </c>
      <c r="AB1758" s="131">
        <f t="shared" si="446"/>
        <v>4.324442E-4</v>
      </c>
      <c r="AC1758" s="131">
        <f t="shared" si="447"/>
        <v>1.105643079102E-4</v>
      </c>
      <c r="AD1758" s="131">
        <f t="shared" si="448"/>
        <v>1.017705877202E-4</v>
      </c>
      <c r="AE1758" s="131">
        <f t="shared" si="449"/>
        <v>1.01775738423E-4</v>
      </c>
      <c r="AF1758" s="131">
        <f t="shared" si="450"/>
        <v>2.4964958215999996E-4</v>
      </c>
      <c r="AH1758">
        <v>3.7866143999999997E-2</v>
      </c>
      <c r="AI1758" s="71">
        <v>3.7681323000000003E-2</v>
      </c>
      <c r="AJ1758" s="71">
        <v>1.2824865E-4</v>
      </c>
      <c r="AK1758" s="71">
        <v>0</v>
      </c>
      <c r="AL1758" s="71">
        <v>0</v>
      </c>
      <c r="AM1758" s="71">
        <v>2.4997788E-5</v>
      </c>
      <c r="AN1758" s="71">
        <v>3.1574842000000003E-5</v>
      </c>
      <c r="AP1758" s="129">
        <v>7.9207333E-5</v>
      </c>
      <c r="AQ1758" s="129">
        <v>7.3819771999999998E-5</v>
      </c>
      <c r="AR1758" s="129">
        <v>2.7442829999999999E-6</v>
      </c>
      <c r="AS1758" s="129">
        <v>2.6432774999999999E-6</v>
      </c>
      <c r="AT1758" s="172">
        <f t="shared" si="482"/>
        <v>4.4256458579267997E-9</v>
      </c>
      <c r="AU1758" s="172">
        <f t="shared" si="483"/>
        <v>1.0148975492910002E-11</v>
      </c>
      <c r="AV1758" s="185">
        <f t="shared" si="484"/>
        <v>3.7020692708700004E-4</v>
      </c>
      <c r="AW1758" s="121">
        <v>2.6753881E-9</v>
      </c>
      <c r="AX1758" s="121">
        <v>8.0722917000000007E-12</v>
      </c>
      <c r="AY1758" s="121">
        <v>2.2054654000000001E-16</v>
      </c>
      <c r="AZ1758" s="121">
        <v>0</v>
      </c>
      <c r="BA1758" s="121">
        <v>0</v>
      </c>
      <c r="BB1758" s="121">
        <v>2.0719758E-13</v>
      </c>
      <c r="BC1758" s="121">
        <v>1.7499732999999999E-9</v>
      </c>
      <c r="BD1758" s="121">
        <v>4.7251156000000001E-14</v>
      </c>
      <c r="BE1758" s="121">
        <v>2.0236598000000002E-12</v>
      </c>
      <c r="BF1758" s="121">
        <v>0</v>
      </c>
      <c r="BG1758" s="121">
        <v>0</v>
      </c>
      <c r="BH1758" s="121">
        <v>1.2333620999999999E-16</v>
      </c>
      <c r="BI1758" s="121">
        <v>4.5957501999999997E-15</v>
      </c>
      <c r="BJ1758" s="121">
        <v>8.3320395999999999E-16</v>
      </c>
      <c r="BK1758" s="121">
        <v>6.1243427999999999E-15</v>
      </c>
      <c r="BL1758" s="121">
        <v>7.1136004E-14</v>
      </c>
      <c r="BM1758" s="121">
        <v>0</v>
      </c>
      <c r="BN1758" s="121">
        <v>1.5207087E-8</v>
      </c>
      <c r="BO1758" s="121">
        <v>3.7019172000000002E-4</v>
      </c>
      <c r="BP1758" s="121">
        <v>0</v>
      </c>
      <c r="BQ1758" s="121">
        <v>0</v>
      </c>
      <c r="BR1758" s="121">
        <v>0</v>
      </c>
      <c r="BT1758" s="71">
        <v>1.5466956000000001E-7</v>
      </c>
      <c r="BU1758" s="71">
        <v>1.3951722000000001E-8</v>
      </c>
      <c r="BV1758" s="71">
        <v>8.0384611000000007E-8</v>
      </c>
      <c r="BW1758" s="71">
        <v>4.3705963000000003E-12</v>
      </c>
      <c r="BX1758" s="71">
        <v>1.2216096999999999E-8</v>
      </c>
      <c r="BY1758" s="71">
        <v>0</v>
      </c>
      <c r="BZ1758" s="71">
        <v>0</v>
      </c>
      <c r="CA1758" s="71">
        <v>0</v>
      </c>
      <c r="CB1758" s="71">
        <v>5.9863098000000005E-11</v>
      </c>
      <c r="CC1758" s="71">
        <v>1.5448428000000001E-10</v>
      </c>
      <c r="CD1758" s="71">
        <v>0</v>
      </c>
      <c r="CE1758" s="71">
        <v>0</v>
      </c>
      <c r="CF1758" s="71">
        <v>0</v>
      </c>
      <c r="CG1758" s="71">
        <v>2.3836656000000001E-9</v>
      </c>
      <c r="CH1758" s="71">
        <v>4.5514745999999999E-8</v>
      </c>
      <c r="CI1758" s="71">
        <v>2.3279041000000001E-18</v>
      </c>
      <c r="CJ1758" s="71">
        <v>0</v>
      </c>
      <c r="CL1758" s="186">
        <v>0</v>
      </c>
      <c r="CM1758" s="186">
        <v>2.8829613E-3</v>
      </c>
      <c r="CN1758" s="187">
        <v>0</v>
      </c>
      <c r="CO1758" s="186">
        <v>9.5455650999999997E-6</v>
      </c>
      <c r="CP1758" s="186">
        <v>5.5800760000000002E-14</v>
      </c>
      <c r="CQ1758" s="186">
        <v>6.5945541999999996E-12</v>
      </c>
      <c r="CR1758" s="186">
        <v>6.0349960999999999E-7</v>
      </c>
      <c r="CS1758" s="186">
        <v>2.2651411000000001E-3</v>
      </c>
      <c r="CT1758" s="186">
        <v>0</v>
      </c>
      <c r="CU1758" s="186">
        <v>0</v>
      </c>
    </row>
    <row r="1759" spans="1:99" ht="14.4">
      <c r="A1759" t="s">
        <v>2557</v>
      </c>
      <c r="B1759" s="92" t="s">
        <v>1478</v>
      </c>
      <c r="C1759" s="126" t="str">
        <f t="shared" si="470"/>
        <v>C.070.01.108</v>
      </c>
      <c r="D1759" s="11" t="s">
        <v>682</v>
      </c>
      <c r="E1759" s="130" t="s">
        <v>1682</v>
      </c>
      <c r="F1759" s="128" t="str">
        <f t="shared" si="471"/>
        <v>Container ship (max weight/volume ratio 0.41 ton/m3) (m3km)*</v>
      </c>
      <c r="G1759" s="131">
        <f t="shared" si="436"/>
        <v>5.3866160293780001E-4</v>
      </c>
      <c r="H1759" s="183">
        <f t="shared" si="437"/>
        <v>5.9758535039999997E-6</v>
      </c>
      <c r="I1759" s="183">
        <f t="shared" si="438"/>
        <v>6.9162639643800003E-5</v>
      </c>
      <c r="J1759" s="184">
        <f t="shared" si="439"/>
        <v>1.6965166978999999E-4</v>
      </c>
      <c r="K1759" s="183">
        <v>2.9387144E-4</v>
      </c>
      <c r="L1759" s="188">
        <v>6.5007232000000004E-5</v>
      </c>
      <c r="M1759" s="188">
        <v>4.1481620999999997E-6</v>
      </c>
      <c r="N1759" s="188">
        <v>5.2543568E-6</v>
      </c>
      <c r="O1759" s="188">
        <v>5.4935624999999999E-7</v>
      </c>
      <c r="P1759" s="188">
        <v>2.5020323999999999E-8</v>
      </c>
      <c r="Q1759" s="188">
        <v>1.4712013E-7</v>
      </c>
      <c r="R1759" s="188">
        <v>3.7453363000000003E-9</v>
      </c>
      <c r="S1759" s="188">
        <v>1.1235979E-7</v>
      </c>
      <c r="T1759" s="188">
        <v>0</v>
      </c>
      <c r="U1759" s="188">
        <v>1.6953931E-4</v>
      </c>
      <c r="V1759" s="188">
        <v>3.5002074999999999E-9</v>
      </c>
      <c r="W1759" s="146">
        <v>0</v>
      </c>
      <c r="X1759" s="146">
        <v>0</v>
      </c>
      <c r="Z1759" s="157">
        <f t="shared" si="445"/>
        <v>1.9591429333333335E-3</v>
      </c>
      <c r="AB1759" s="131">
        <f t="shared" si="446"/>
        <v>2.9387144E-4</v>
      </c>
      <c r="AC1759" s="131">
        <f t="shared" si="447"/>
        <v>7.5134992940299999E-5</v>
      </c>
      <c r="AD1759" s="131">
        <f t="shared" si="448"/>
        <v>6.9159139436299996E-5</v>
      </c>
      <c r="AE1759" s="131">
        <f t="shared" si="449"/>
        <v>6.9162639643800003E-5</v>
      </c>
      <c r="AF1759" s="131">
        <f t="shared" si="450"/>
        <v>1.6965166978999999E-4</v>
      </c>
      <c r="AH1759">
        <v>2.5732287E-2</v>
      </c>
      <c r="AI1759" s="71">
        <v>2.5606690000000001E-2</v>
      </c>
      <c r="AJ1759" s="71">
        <v>8.7152548999999997E-5</v>
      </c>
      <c r="AK1759" s="71">
        <v>0</v>
      </c>
      <c r="AL1759" s="71">
        <v>0</v>
      </c>
      <c r="AM1759" s="71">
        <v>1.6987477E-5</v>
      </c>
      <c r="AN1759" s="71">
        <v>2.1456974E-5</v>
      </c>
      <c r="AP1759" s="129">
        <v>5.3826072E-5</v>
      </c>
      <c r="AQ1759" s="129">
        <v>5.0164906000000001E-5</v>
      </c>
      <c r="AR1759" s="129">
        <v>1.8649027999999999E-6</v>
      </c>
      <c r="AS1759" s="129">
        <v>1.7962635E-6</v>
      </c>
      <c r="AT1759" s="172">
        <f t="shared" si="482"/>
        <v>3.0074883060094996E-9</v>
      </c>
      <c r="AU1759" s="172">
        <f t="shared" si="483"/>
        <v>6.8968296425040008E-12</v>
      </c>
      <c r="AV1759" s="185">
        <f t="shared" si="484"/>
        <v>2.5157752411600001E-4</v>
      </c>
      <c r="AW1759" s="121">
        <v>1.8180846E-9</v>
      </c>
      <c r="AX1759" s="121">
        <v>5.4856001E-12</v>
      </c>
      <c r="AY1759" s="121">
        <v>1.4987443E-16</v>
      </c>
      <c r="AZ1759" s="121">
        <v>0</v>
      </c>
      <c r="BA1759" s="121">
        <v>0</v>
      </c>
      <c r="BB1759" s="121">
        <v>1.4080302999999999E-13</v>
      </c>
      <c r="BC1759" s="121">
        <v>1.1892104E-9</v>
      </c>
      <c r="BD1759" s="121">
        <v>3.2109958000000003E-14</v>
      </c>
      <c r="BE1759" s="121">
        <v>1.3751966000000001E-12</v>
      </c>
      <c r="BF1759" s="121">
        <v>0</v>
      </c>
      <c r="BG1759" s="121">
        <v>0</v>
      </c>
      <c r="BH1759" s="121">
        <v>8.3814254000000003E-17</v>
      </c>
      <c r="BI1759" s="121">
        <v>3.1230843999999999E-15</v>
      </c>
      <c r="BJ1759" s="121">
        <v>5.6621142000000002E-16</v>
      </c>
      <c r="BK1759" s="121">
        <v>4.1618534999999997E-15</v>
      </c>
      <c r="BL1759" s="121">
        <v>4.8341125999999998E-14</v>
      </c>
      <c r="BM1759" s="121">
        <v>0</v>
      </c>
      <c r="BN1759" s="121">
        <v>1.0334116000000001E-8</v>
      </c>
      <c r="BO1759" s="121">
        <v>2.5156719000000001E-4</v>
      </c>
      <c r="BP1759" s="121">
        <v>0</v>
      </c>
      <c r="BQ1759" s="121">
        <v>0</v>
      </c>
      <c r="BR1759" s="121">
        <v>0</v>
      </c>
      <c r="BT1759" s="71">
        <v>1.0510712E-7</v>
      </c>
      <c r="BU1759" s="71">
        <v>9.4810212000000008E-9</v>
      </c>
      <c r="BV1759" s="71">
        <v>5.4626102999999999E-8</v>
      </c>
      <c r="BW1759" s="71">
        <v>2.970079E-12</v>
      </c>
      <c r="BX1759" s="71">
        <v>8.3015609999999995E-9</v>
      </c>
      <c r="BY1759" s="71">
        <v>0</v>
      </c>
      <c r="BZ1759" s="71">
        <v>0</v>
      </c>
      <c r="CA1759" s="71">
        <v>0</v>
      </c>
      <c r="CB1759" s="71">
        <v>4.0680518999999998E-11</v>
      </c>
      <c r="CC1759" s="71">
        <v>1.0498121E-10</v>
      </c>
      <c r="CD1759" s="71">
        <v>0</v>
      </c>
      <c r="CE1759" s="71">
        <v>0</v>
      </c>
      <c r="CF1759" s="71">
        <v>0</v>
      </c>
      <c r="CG1759" s="71">
        <v>1.6198419E-9</v>
      </c>
      <c r="CH1759" s="71">
        <v>3.0929964000000001E-8</v>
      </c>
      <c r="CI1759" s="71">
        <v>1.5819486000000001E-18</v>
      </c>
      <c r="CJ1759" s="71">
        <v>0</v>
      </c>
      <c r="CL1759" s="186">
        <v>0</v>
      </c>
      <c r="CM1759" s="186">
        <v>1.9591429E-3</v>
      </c>
      <c r="CN1759" s="187">
        <v>0</v>
      </c>
      <c r="CO1759" s="186">
        <v>6.4867766000000001E-6</v>
      </c>
      <c r="CP1759" s="186">
        <v>3.7919919999999999E-14</v>
      </c>
      <c r="CQ1759" s="186">
        <v>4.4813899999999997E-12</v>
      </c>
      <c r="CR1759" s="186">
        <v>4.1011371000000002E-7</v>
      </c>
      <c r="CS1759" s="186">
        <v>1.5392975E-3</v>
      </c>
      <c r="CT1759" s="186">
        <v>0</v>
      </c>
      <c r="CU1759" s="186">
        <v>0</v>
      </c>
    </row>
    <row r="1760" spans="1:99" ht="14.4">
      <c r="B1760" s="92"/>
      <c r="C1760" s="126"/>
      <c r="D1760" s="1" t="s">
        <v>2558</v>
      </c>
      <c r="E1760" s="130"/>
      <c r="J1760" s="158"/>
      <c r="L1760" s="4"/>
      <c r="M1760" s="4"/>
      <c r="N1760" s="4"/>
      <c r="O1760" s="4"/>
      <c r="P1760" s="4"/>
      <c r="Q1760" s="4"/>
      <c r="R1760" s="4"/>
      <c r="S1760" s="4"/>
      <c r="T1760" s="4"/>
      <c r="U1760" s="4"/>
      <c r="V1760" s="4"/>
      <c r="AT1760" s="4"/>
      <c r="AU1760" s="4"/>
      <c r="AV1760" s="16"/>
      <c r="CN1760" s="97"/>
    </row>
    <row r="1761" spans="1:99" ht="14.4">
      <c r="B1761" s="92"/>
      <c r="C1761" s="126"/>
      <c r="D1761" s="1" t="s">
        <v>1866</v>
      </c>
      <c r="E1761" s="130"/>
      <c r="J1761" s="158"/>
      <c r="L1761" s="4"/>
      <c r="M1761" s="4"/>
      <c r="N1761" s="4"/>
      <c r="O1761" s="4"/>
      <c r="P1761" s="4"/>
      <c r="Q1761" s="4"/>
      <c r="R1761" s="4"/>
      <c r="S1761" s="4"/>
      <c r="T1761" s="4"/>
      <c r="U1761" s="4"/>
      <c r="V1761" s="4"/>
      <c r="AT1761" s="4"/>
      <c r="AU1761" s="4"/>
      <c r="AV1761" s="16"/>
      <c r="CN1761" s="97"/>
    </row>
    <row r="1762" spans="1:99" ht="14.4">
      <c r="A1762" t="s">
        <v>1484</v>
      </c>
      <c r="B1762" s="92" t="s">
        <v>1485</v>
      </c>
      <c r="C1762" s="126" t="str">
        <f t="shared" si="470"/>
        <v>D.050.01.101</v>
      </c>
      <c r="D1762" s="11" t="s">
        <v>1866</v>
      </c>
      <c r="E1762" s="125" t="s">
        <v>878</v>
      </c>
      <c r="F1762" s="128" t="str">
        <f t="shared" si="471"/>
        <v>Deep drawing steel</v>
      </c>
      <c r="G1762" s="131">
        <f t="shared" ref="G1762:G1839" si="485">H1762+I1762+J1762+K1762</f>
        <v>9.2601286690000006E-2</v>
      </c>
      <c r="H1762" s="183">
        <f t="shared" ref="H1762:H1839" si="486">N1762+O1762+P1762+Q1762</f>
        <v>2.93418928E-3</v>
      </c>
      <c r="I1762" s="183">
        <f t="shared" ref="I1762:I1839" si="487">L1762+M1762+R1762+V1762+T1762</f>
        <v>6.0786158999999998E-3</v>
      </c>
      <c r="J1762" s="184">
        <f t="shared" ref="J1762:J1839" si="488">S1762+U1762+W1762+X1762</f>
        <v>1.4694458509999999E-2</v>
      </c>
      <c r="K1762" s="183">
        <v>6.8894022999999999E-2</v>
      </c>
      <c r="L1762" s="146">
        <v>3.3117645999999998E-3</v>
      </c>
      <c r="M1762" s="146">
        <v>2.7668513E-3</v>
      </c>
      <c r="N1762" s="146">
        <v>2.5401667000000002E-3</v>
      </c>
      <c r="O1762" s="188">
        <v>3.9402258000000002E-4</v>
      </c>
      <c r="P1762" s="188">
        <v>0</v>
      </c>
      <c r="Q1762" s="146">
        <v>0</v>
      </c>
      <c r="R1762" s="146">
        <v>0</v>
      </c>
      <c r="S1762" s="188">
        <v>3.0052551000000002E-4</v>
      </c>
      <c r="T1762" s="188">
        <v>0</v>
      </c>
      <c r="U1762" s="188">
        <v>1.4393932999999999E-2</v>
      </c>
      <c r="V1762" s="188">
        <v>0</v>
      </c>
      <c r="W1762" s="188">
        <v>0</v>
      </c>
      <c r="X1762" s="146">
        <v>0</v>
      </c>
      <c r="Z1762" s="157">
        <f t="shared" si="445"/>
        <v>0.45929348666666669</v>
      </c>
      <c r="AB1762" s="131">
        <f t="shared" si="446"/>
        <v>6.8894022999999999E-2</v>
      </c>
      <c r="AC1762" s="131">
        <f t="shared" si="447"/>
        <v>9.0128051799999997E-3</v>
      </c>
      <c r="AD1762" s="131">
        <f t="shared" si="448"/>
        <v>6.0786158999999998E-3</v>
      </c>
      <c r="AE1762" s="131">
        <f t="shared" si="449"/>
        <v>6.0786158999999998E-3</v>
      </c>
      <c r="AF1762" s="131">
        <f t="shared" si="450"/>
        <v>1.4694458509999999E-2</v>
      </c>
      <c r="AH1762">
        <v>8.7663375000000006</v>
      </c>
      <c r="AI1762" s="71">
        <v>5.1824468000000001</v>
      </c>
      <c r="AJ1762" s="71">
        <v>1.9942114</v>
      </c>
      <c r="AK1762" s="71">
        <v>0</v>
      </c>
      <c r="AL1762" s="71">
        <v>0.38193867999999997</v>
      </c>
      <c r="AM1762" s="71">
        <v>0.80866192999999997</v>
      </c>
      <c r="AN1762" s="71">
        <v>0.39907864999999998</v>
      </c>
      <c r="AP1762" s="129">
        <v>8.7481975000000007E-3</v>
      </c>
      <c r="AQ1762" s="129">
        <v>8.2168646000000001E-3</v>
      </c>
      <c r="AR1762" s="129">
        <v>3.7089115999999999E-4</v>
      </c>
      <c r="AS1762" s="129">
        <v>1.6044173999999999E-4</v>
      </c>
      <c r="AT1762" s="172">
        <f t="shared" si="482"/>
        <v>4.9261777882499999E-7</v>
      </c>
      <c r="AU1762" s="172">
        <f t="shared" si="483"/>
        <v>1.371638960952E-9</v>
      </c>
      <c r="AV1762" s="185">
        <f t="shared" si="484"/>
        <v>2.2470832310000001E-2</v>
      </c>
      <c r="AW1762" s="121">
        <v>4.2622435000000002E-7</v>
      </c>
      <c r="AX1762" s="121">
        <v>1.2860218E-9</v>
      </c>
      <c r="AY1762" s="121">
        <v>3.5135951999999999E-14</v>
      </c>
      <c r="AZ1762" s="121">
        <v>0</v>
      </c>
      <c r="BA1762" s="121">
        <v>0</v>
      </c>
      <c r="BB1762" s="121">
        <v>6.8069825E-11</v>
      </c>
      <c r="BC1762" s="121">
        <v>6.6325358999999999E-8</v>
      </c>
      <c r="BD1762" s="121">
        <v>1.5523240999999999E-11</v>
      </c>
      <c r="BE1762" s="121">
        <v>7.0058783999999998E-11</v>
      </c>
      <c r="BF1762" s="121">
        <v>0</v>
      </c>
      <c r="BG1762" s="121">
        <v>0</v>
      </c>
      <c r="BH1762" s="121">
        <v>0</v>
      </c>
      <c r="BI1762" s="121">
        <v>0</v>
      </c>
      <c r="BJ1762" s="121">
        <v>0</v>
      </c>
      <c r="BK1762" s="121">
        <v>0</v>
      </c>
      <c r="BL1762" s="121">
        <v>0</v>
      </c>
      <c r="BM1762" s="121">
        <v>0</v>
      </c>
      <c r="BN1762" s="121">
        <v>3.2281309999999999E-5</v>
      </c>
      <c r="BO1762" s="121">
        <v>2.2438551000000001E-2</v>
      </c>
      <c r="BP1762" s="121">
        <v>0</v>
      </c>
      <c r="BQ1762" s="121">
        <v>0</v>
      </c>
      <c r="BR1762" s="121">
        <v>0</v>
      </c>
      <c r="BT1762" s="71">
        <v>2.3266754E-5</v>
      </c>
      <c r="BU1762" s="71">
        <v>4.8300643E-7</v>
      </c>
      <c r="BV1762" s="71">
        <v>1.2806321E-5</v>
      </c>
      <c r="BW1762" s="71">
        <v>1.2093407999999999E-9</v>
      </c>
      <c r="BX1762" s="71">
        <v>7.5055078999999996E-7</v>
      </c>
      <c r="BY1762" s="71">
        <v>0</v>
      </c>
      <c r="BZ1762" s="71">
        <v>0</v>
      </c>
      <c r="CA1762" s="71">
        <v>0</v>
      </c>
      <c r="CB1762" s="71">
        <v>0</v>
      </c>
      <c r="CC1762" s="71">
        <v>3.6891144000000001E-9</v>
      </c>
      <c r="CD1762" s="71">
        <v>0</v>
      </c>
      <c r="CE1762" s="71">
        <v>0</v>
      </c>
      <c r="CF1762" s="71">
        <v>0</v>
      </c>
      <c r="CG1762" s="71">
        <v>5.1692012000000001E-7</v>
      </c>
      <c r="CH1762" s="71">
        <v>8.7050569999999998E-6</v>
      </c>
      <c r="CI1762" s="71">
        <v>3.8110364000000001E-13</v>
      </c>
      <c r="CJ1762" s="71">
        <v>0</v>
      </c>
      <c r="CL1762" s="186">
        <v>0</v>
      </c>
      <c r="CM1762" s="186">
        <v>0.45929347999999998</v>
      </c>
      <c r="CN1762" s="187">
        <v>0</v>
      </c>
      <c r="CO1762" s="186">
        <v>3.3046596000000001E-4</v>
      </c>
      <c r="CP1762" s="186">
        <v>0</v>
      </c>
      <c r="CQ1762" s="186">
        <v>0</v>
      </c>
      <c r="CR1762" s="186">
        <v>3.0021138E-5</v>
      </c>
      <c r="CS1762" s="186">
        <v>0</v>
      </c>
      <c r="CT1762" s="186">
        <v>0</v>
      </c>
      <c r="CU1762" s="186">
        <v>0</v>
      </c>
    </row>
    <row r="1763" spans="1:99" ht="14.4">
      <c r="A1763" t="s">
        <v>2559</v>
      </c>
      <c r="B1763" s="92" t="s">
        <v>1485</v>
      </c>
      <c r="C1763" s="126" t="str">
        <f t="shared" si="470"/>
        <v>D.050.01.102</v>
      </c>
      <c r="D1763" s="11" t="s">
        <v>1866</v>
      </c>
      <c r="E1763" s="125" t="s">
        <v>878</v>
      </c>
      <c r="F1763" s="128" t="str">
        <f t="shared" si="471"/>
        <v>Rolling steel</v>
      </c>
      <c r="G1763" s="131">
        <f t="shared" si="485"/>
        <v>2.6268042486352779E-2</v>
      </c>
      <c r="H1763" s="183">
        <f t="shared" si="486"/>
        <v>3.1028825424960003E-4</v>
      </c>
      <c r="I1763" s="183">
        <f t="shared" si="487"/>
        <v>3.4577542321031656E-3</v>
      </c>
      <c r="J1763" s="184">
        <f t="shared" si="488"/>
        <v>1.3877788000000001E-17</v>
      </c>
      <c r="K1763" s="183">
        <v>2.2499999999999999E-2</v>
      </c>
      <c r="L1763" s="146">
        <v>3.3070949999999999E-3</v>
      </c>
      <c r="M1763" s="146">
        <v>1.5065915000000001E-4</v>
      </c>
      <c r="N1763" s="146">
        <v>3.1028400000000003E-4</v>
      </c>
      <c r="O1763" s="188">
        <v>0</v>
      </c>
      <c r="P1763" s="188">
        <v>0</v>
      </c>
      <c r="Q1763" s="188">
        <v>4.2542495999999997E-9</v>
      </c>
      <c r="R1763" s="188">
        <v>8.2103165999999998E-11</v>
      </c>
      <c r="S1763" s="188">
        <v>1.3877788000000001E-17</v>
      </c>
      <c r="T1763" s="188">
        <v>0</v>
      </c>
      <c r="U1763" s="188">
        <v>0</v>
      </c>
      <c r="V1763" s="188">
        <v>0</v>
      </c>
      <c r="W1763" s="188">
        <v>0</v>
      </c>
      <c r="X1763" s="146">
        <v>0</v>
      </c>
      <c r="Z1763" s="157">
        <f t="shared" si="445"/>
        <v>0.15</v>
      </c>
      <c r="AB1763" s="131">
        <f t="shared" si="446"/>
        <v>2.2499999999999999E-2</v>
      </c>
      <c r="AC1763" s="131">
        <f t="shared" si="447"/>
        <v>3.7680424863527659E-3</v>
      </c>
      <c r="AD1763" s="131">
        <f t="shared" si="448"/>
        <v>3.4577542321031656E-3</v>
      </c>
      <c r="AE1763" s="131">
        <f t="shared" si="449"/>
        <v>3.4577542321031656E-3</v>
      </c>
      <c r="AF1763" s="131">
        <f t="shared" si="450"/>
        <v>1.3877788000000001E-17</v>
      </c>
      <c r="AH1763">
        <v>1.7849999999999999</v>
      </c>
      <c r="AI1763" s="71">
        <v>1.7849999999999999</v>
      </c>
      <c r="AJ1763" s="71">
        <v>0</v>
      </c>
      <c r="AK1763" s="71">
        <v>0</v>
      </c>
      <c r="AL1763" s="71">
        <v>0</v>
      </c>
      <c r="AM1763" s="71">
        <v>0</v>
      </c>
      <c r="AN1763" s="71">
        <v>0</v>
      </c>
      <c r="AP1763" s="129">
        <v>3.5843708999999998E-3</v>
      </c>
      <c r="AQ1763" s="129">
        <v>3.3238219000000001E-3</v>
      </c>
      <c r="AR1763" s="129">
        <v>1.3309992999999999E-4</v>
      </c>
      <c r="AS1763" s="129">
        <v>1.2744899999999999E-4</v>
      </c>
      <c r="AT1763" s="172">
        <f t="shared" si="482"/>
        <v>1.9926989999999999E-7</v>
      </c>
      <c r="AU1763" s="172">
        <f t="shared" si="483"/>
        <v>4.9223347500000004E-10</v>
      </c>
      <c r="AV1763" s="185">
        <f t="shared" si="484"/>
        <v>1.7850000000000001E-2</v>
      </c>
      <c r="AW1763" s="121">
        <v>1.392E-7</v>
      </c>
      <c r="AX1763" s="121">
        <v>4.2E-10</v>
      </c>
      <c r="AY1763" s="121">
        <v>1.1475E-14</v>
      </c>
      <c r="AZ1763" s="121">
        <v>0</v>
      </c>
      <c r="BA1763" s="121">
        <v>0</v>
      </c>
      <c r="BB1763" s="121">
        <v>9.8999999999999994E-12</v>
      </c>
      <c r="BC1763" s="121">
        <v>6.0059999999999996E-8</v>
      </c>
      <c r="BD1763" s="121">
        <v>2.2619999999999999E-12</v>
      </c>
      <c r="BE1763" s="121">
        <v>6.9959999999999997E-11</v>
      </c>
      <c r="BF1763" s="121">
        <v>0</v>
      </c>
      <c r="BG1763" s="121">
        <v>0</v>
      </c>
      <c r="BH1763" s="121">
        <v>0</v>
      </c>
      <c r="BI1763" s="121">
        <v>0</v>
      </c>
      <c r="BJ1763" s="121">
        <v>0</v>
      </c>
      <c r="BK1763" s="121">
        <v>0</v>
      </c>
      <c r="BL1763" s="121">
        <v>0</v>
      </c>
      <c r="BM1763" s="121">
        <v>0</v>
      </c>
      <c r="BN1763" s="121">
        <v>0</v>
      </c>
      <c r="BO1763" s="121">
        <v>1.7850000000000001E-2</v>
      </c>
      <c r="BP1763" s="121">
        <v>0</v>
      </c>
      <c r="BQ1763" s="121">
        <v>0</v>
      </c>
      <c r="BR1763" s="121">
        <v>0</v>
      </c>
      <c r="BT1763" s="71">
        <v>7.3285133999999997E-6</v>
      </c>
      <c r="BU1763" s="71">
        <v>4.8232537999999997E-7</v>
      </c>
      <c r="BV1763" s="71">
        <v>4.1823980000000003E-6</v>
      </c>
      <c r="BW1763" s="71">
        <v>9.6173009999999993E-15</v>
      </c>
      <c r="BX1763" s="71">
        <v>3.97308E-7</v>
      </c>
      <c r="BY1763" s="71">
        <v>0</v>
      </c>
      <c r="BZ1763" s="71">
        <v>0</v>
      </c>
      <c r="CA1763" s="71">
        <v>0</v>
      </c>
      <c r="CB1763" s="71">
        <v>0</v>
      </c>
      <c r="CC1763" s="71">
        <v>2.8150617000000001E-12</v>
      </c>
      <c r="CD1763" s="71">
        <v>0</v>
      </c>
      <c r="CE1763" s="71">
        <v>0</v>
      </c>
      <c r="CF1763" s="71">
        <v>0</v>
      </c>
      <c r="CG1763" s="71">
        <v>9.0621734999999994E-8</v>
      </c>
      <c r="CH1763" s="71">
        <v>2.1758573999999998E-6</v>
      </c>
      <c r="CI1763" s="71">
        <v>0</v>
      </c>
      <c r="CJ1763" s="71">
        <v>0</v>
      </c>
      <c r="CL1763" s="186">
        <v>0</v>
      </c>
      <c r="CM1763" s="186">
        <v>0.15</v>
      </c>
      <c r="CN1763" s="187">
        <v>2.6985090000000001E-4</v>
      </c>
      <c r="CO1763" s="186">
        <v>3.3E-4</v>
      </c>
      <c r="CP1763" s="186">
        <v>0</v>
      </c>
      <c r="CQ1763" s="186">
        <v>0</v>
      </c>
      <c r="CR1763" s="186">
        <v>2.0166663E-5</v>
      </c>
      <c r="CS1763" s="186">
        <v>0</v>
      </c>
      <c r="CT1763" s="186">
        <v>0</v>
      </c>
      <c r="CU1763" s="186">
        <v>0</v>
      </c>
    </row>
    <row r="1764" spans="1:99" ht="14.4">
      <c r="A1764" t="s">
        <v>2560</v>
      </c>
      <c r="B1764" s="92" t="s">
        <v>1485</v>
      </c>
      <c r="C1764" s="126" t="str">
        <f t="shared" si="470"/>
        <v>D.050.01.103</v>
      </c>
      <c r="D1764" s="11" t="s">
        <v>1866</v>
      </c>
      <c r="E1764" s="125" t="s">
        <v>1717</v>
      </c>
      <c r="F1764" s="128" t="str">
        <f t="shared" si="471"/>
        <v>Fiber Laser cutting 1000 W  Steel 1mm thick  1 meter</v>
      </c>
      <c r="G1764" s="131">
        <f t="shared" si="485"/>
        <v>1.0092783314E-4</v>
      </c>
      <c r="H1764" s="183">
        <f t="shared" si="486"/>
        <v>3.1980264000000002E-6</v>
      </c>
      <c r="I1764" s="183">
        <f t="shared" si="487"/>
        <v>6.6251945000000005E-6</v>
      </c>
      <c r="J1764" s="184">
        <f t="shared" si="488"/>
        <v>1.601575924E-5</v>
      </c>
      <c r="K1764" s="190">
        <v>7.5088853000000003E-5</v>
      </c>
      <c r="L1764" s="188">
        <v>3.6095528E-6</v>
      </c>
      <c r="M1764" s="188">
        <v>3.0156417E-6</v>
      </c>
      <c r="N1764" s="188">
        <v>2.7685740000000002E-6</v>
      </c>
      <c r="O1764" s="188">
        <v>4.2945239999999999E-7</v>
      </c>
      <c r="P1764" s="188">
        <v>0</v>
      </c>
      <c r="Q1764" s="188">
        <v>0</v>
      </c>
      <c r="R1764" s="146">
        <v>0</v>
      </c>
      <c r="S1764" s="188">
        <v>3.2754824000000001E-7</v>
      </c>
      <c r="T1764" s="146">
        <v>0</v>
      </c>
      <c r="U1764" s="188">
        <v>1.5688211E-5</v>
      </c>
      <c r="V1764" s="188">
        <v>0</v>
      </c>
      <c r="W1764" s="146">
        <v>0</v>
      </c>
      <c r="X1764" s="146">
        <v>0</v>
      </c>
      <c r="Z1764" s="157">
        <f t="shared" si="445"/>
        <v>5.0059235333333341E-4</v>
      </c>
      <c r="AB1764" s="131">
        <f t="shared" si="446"/>
        <v>7.5088853000000003E-5</v>
      </c>
      <c r="AC1764" s="131">
        <f t="shared" si="447"/>
        <v>9.8232209000000002E-6</v>
      </c>
      <c r="AD1764" s="131">
        <f t="shared" si="448"/>
        <v>6.6251945000000005E-6</v>
      </c>
      <c r="AE1764" s="131">
        <f t="shared" si="449"/>
        <v>6.6251945000000005E-6</v>
      </c>
      <c r="AF1764" s="131">
        <f t="shared" si="450"/>
        <v>1.601575924E-5</v>
      </c>
      <c r="AH1764">
        <v>9.5545913E-3</v>
      </c>
      <c r="AI1764" s="71">
        <v>5.6484433999999997E-3</v>
      </c>
      <c r="AJ1764" s="71">
        <v>2.1735274999999999E-3</v>
      </c>
      <c r="AK1764" s="71">
        <v>0</v>
      </c>
      <c r="AL1764" s="71">
        <v>4.1628193999999999E-4</v>
      </c>
      <c r="AM1764" s="71">
        <v>8.8137540000000002E-4</v>
      </c>
      <c r="AN1764" s="71">
        <v>4.3496311000000001E-4</v>
      </c>
      <c r="AP1764" s="129">
        <v>9.5348202000000002E-6</v>
      </c>
      <c r="AQ1764" s="129">
        <v>8.9557107999999999E-6</v>
      </c>
      <c r="AR1764" s="129">
        <v>4.0424105000000002E-7</v>
      </c>
      <c r="AS1764" s="129">
        <v>1.7486838E-7</v>
      </c>
      <c r="AT1764" s="172">
        <f t="shared" si="482"/>
        <v>5.36913110545E-10</v>
      </c>
      <c r="AU1764" s="172">
        <f t="shared" si="483"/>
        <v>1.4949743063149998E-12</v>
      </c>
      <c r="AV1764" s="185">
        <f t="shared" si="484"/>
        <v>2.4491369988999998E-5</v>
      </c>
      <c r="AW1764" s="121">
        <v>4.6454970000000002E-10</v>
      </c>
      <c r="AX1764" s="121">
        <v>1.4016585999999999E-12</v>
      </c>
      <c r="AY1764" s="121">
        <v>3.8295315E-17</v>
      </c>
      <c r="AZ1764" s="121">
        <v>0</v>
      </c>
      <c r="BA1764" s="121">
        <v>0</v>
      </c>
      <c r="BB1764" s="121">
        <v>7.4190544999999994E-14</v>
      </c>
      <c r="BC1764" s="121">
        <v>7.2289220000000005E-11</v>
      </c>
      <c r="BD1764" s="121">
        <v>1.6919063E-14</v>
      </c>
      <c r="BE1764" s="121">
        <v>7.6358347999999997E-14</v>
      </c>
      <c r="BF1764" s="121">
        <v>0</v>
      </c>
      <c r="BG1764" s="121">
        <v>0</v>
      </c>
      <c r="BH1764" s="121">
        <v>0</v>
      </c>
      <c r="BI1764" s="121">
        <v>0</v>
      </c>
      <c r="BJ1764" s="121">
        <v>0</v>
      </c>
      <c r="BK1764" s="121">
        <v>0</v>
      </c>
      <c r="BL1764" s="121">
        <v>0</v>
      </c>
      <c r="BM1764" s="121">
        <v>0</v>
      </c>
      <c r="BN1764" s="121">
        <v>3.5183988999999999E-8</v>
      </c>
      <c r="BO1764" s="121">
        <v>2.4456186E-5</v>
      </c>
      <c r="BP1764" s="121">
        <v>0</v>
      </c>
      <c r="BQ1764" s="121">
        <v>0</v>
      </c>
      <c r="BR1764" s="121">
        <v>0</v>
      </c>
      <c r="BT1764" s="71">
        <v>2.5358860000000001E-8</v>
      </c>
      <c r="BU1764" s="71">
        <v>5.2643752000000001E-10</v>
      </c>
      <c r="BV1764" s="71">
        <v>1.3957843E-8</v>
      </c>
      <c r="BW1764" s="71">
        <v>1.3180826000000001E-12</v>
      </c>
      <c r="BX1764" s="71">
        <v>8.1803901000000004E-10</v>
      </c>
      <c r="BY1764" s="71">
        <v>0</v>
      </c>
      <c r="BZ1764" s="71">
        <v>0</v>
      </c>
      <c r="CA1764" s="71">
        <v>0</v>
      </c>
      <c r="CB1764" s="71">
        <v>0</v>
      </c>
      <c r="CC1764" s="71">
        <v>4.0208330999999997E-12</v>
      </c>
      <c r="CD1764" s="71">
        <v>0</v>
      </c>
      <c r="CE1764" s="71">
        <v>0</v>
      </c>
      <c r="CF1764" s="71">
        <v>0</v>
      </c>
      <c r="CG1764" s="71">
        <v>5.6340067999999997E-10</v>
      </c>
      <c r="CH1764" s="71">
        <v>9.4878004999999996E-9</v>
      </c>
      <c r="CI1764" s="71">
        <v>4.1537182E-16</v>
      </c>
      <c r="CJ1764" s="71">
        <v>0</v>
      </c>
      <c r="CL1764" s="186">
        <v>0</v>
      </c>
      <c r="CM1764" s="186">
        <v>5.0059235000000002E-4</v>
      </c>
      <c r="CN1764" s="187">
        <v>0</v>
      </c>
      <c r="CO1764" s="186">
        <v>3.6018088999999999E-7</v>
      </c>
      <c r="CP1764" s="186">
        <v>0</v>
      </c>
      <c r="CQ1764" s="186">
        <v>0</v>
      </c>
      <c r="CR1764" s="186">
        <v>3.2720585999999999E-8</v>
      </c>
      <c r="CS1764" s="186">
        <v>0</v>
      </c>
      <c r="CT1764" s="186">
        <v>0</v>
      </c>
      <c r="CU1764" s="186">
        <v>0</v>
      </c>
    </row>
    <row r="1765" spans="1:99" ht="14.4">
      <c r="A1765" t="s">
        <v>2561</v>
      </c>
      <c r="B1765" s="92" t="s">
        <v>1485</v>
      </c>
      <c r="C1765" s="126" t="str">
        <f t="shared" si="470"/>
        <v>D.050.01.104</v>
      </c>
      <c r="D1765" s="11" t="s">
        <v>1866</v>
      </c>
      <c r="E1765" s="125" t="s">
        <v>1717</v>
      </c>
      <c r="F1765" s="128" t="str">
        <f t="shared" si="471"/>
        <v>Fiber Laser cutting 6000 W  Steel 10mm thick per 1 meter</v>
      </c>
      <c r="G1765" s="131">
        <f t="shared" si="485"/>
        <v>5.0463916919999997E-3</v>
      </c>
      <c r="H1765" s="183">
        <f t="shared" si="486"/>
        <v>1.5990131999999999E-4</v>
      </c>
      <c r="I1765" s="183">
        <f t="shared" si="487"/>
        <v>3.3125972999999999E-4</v>
      </c>
      <c r="J1765" s="184">
        <f t="shared" si="488"/>
        <v>8.0078794199999999E-4</v>
      </c>
      <c r="K1765" s="183">
        <v>3.7544427E-3</v>
      </c>
      <c r="L1765" s="146">
        <v>1.8047764E-4</v>
      </c>
      <c r="M1765" s="146">
        <v>1.5078208999999999E-4</v>
      </c>
      <c r="N1765" s="188">
        <v>1.384287E-4</v>
      </c>
      <c r="O1765" s="188">
        <v>2.147262E-5</v>
      </c>
      <c r="P1765" s="188">
        <v>0</v>
      </c>
      <c r="Q1765" s="188">
        <v>0</v>
      </c>
      <c r="R1765" s="188">
        <v>0</v>
      </c>
      <c r="S1765" s="188">
        <v>1.6377412E-5</v>
      </c>
      <c r="T1765" s="146">
        <v>0</v>
      </c>
      <c r="U1765" s="146">
        <v>7.8441052999999998E-4</v>
      </c>
      <c r="V1765" s="188">
        <v>0</v>
      </c>
      <c r="W1765" s="146">
        <v>0</v>
      </c>
      <c r="X1765" s="146">
        <v>0</v>
      </c>
      <c r="Z1765" s="157">
        <f t="shared" si="445"/>
        <v>2.5029618E-2</v>
      </c>
      <c r="AB1765" s="131">
        <f t="shared" si="446"/>
        <v>3.7544427E-3</v>
      </c>
      <c r="AC1765" s="131">
        <f t="shared" si="447"/>
        <v>4.9116105000000007E-4</v>
      </c>
      <c r="AD1765" s="131">
        <f t="shared" si="448"/>
        <v>3.3125972999999999E-4</v>
      </c>
      <c r="AE1765" s="131">
        <f t="shared" si="449"/>
        <v>3.3125972999999999E-4</v>
      </c>
      <c r="AF1765" s="131">
        <f t="shared" si="450"/>
        <v>8.0078794199999999E-4</v>
      </c>
      <c r="AH1765">
        <v>0.47772956</v>
      </c>
      <c r="AI1765" s="71">
        <v>0.28242216999999997</v>
      </c>
      <c r="AJ1765" s="71">
        <v>0.10867636999999999</v>
      </c>
      <c r="AK1765" s="71">
        <v>0</v>
      </c>
      <c r="AL1765" s="71">
        <v>2.0814097E-2</v>
      </c>
      <c r="AM1765" s="71">
        <v>4.406877E-2</v>
      </c>
      <c r="AN1765" s="71">
        <v>2.1748155000000002E-2</v>
      </c>
      <c r="AP1765" s="129">
        <v>4.7674101E-4</v>
      </c>
      <c r="AQ1765" s="129">
        <v>4.4778553999999998E-4</v>
      </c>
      <c r="AR1765" s="129">
        <v>2.0212053000000001E-5</v>
      </c>
      <c r="AS1765" s="129">
        <v>8.7434192000000002E-6</v>
      </c>
      <c r="AT1765" s="172">
        <f t="shared" si="482"/>
        <v>2.68456555273E-8</v>
      </c>
      <c r="AU1765" s="172">
        <f t="shared" si="483"/>
        <v>7.4748715335800007E-11</v>
      </c>
      <c r="AV1765" s="185">
        <f t="shared" si="484"/>
        <v>1.2245684994999998E-3</v>
      </c>
      <c r="AW1765" s="121">
        <v>2.3227484999999999E-8</v>
      </c>
      <c r="AX1765" s="121">
        <v>7.0082930000000003E-11</v>
      </c>
      <c r="AY1765" s="121">
        <v>1.9147658000000001E-15</v>
      </c>
      <c r="AZ1765" s="121">
        <v>0</v>
      </c>
      <c r="BA1765" s="121">
        <v>0</v>
      </c>
      <c r="BB1765" s="121">
        <v>3.7095273000000003E-12</v>
      </c>
      <c r="BC1765" s="121">
        <v>3.6144609999999998E-9</v>
      </c>
      <c r="BD1765" s="121">
        <v>8.4595317000000002E-13</v>
      </c>
      <c r="BE1765" s="121">
        <v>3.8179174000000001E-12</v>
      </c>
      <c r="BF1765" s="121">
        <v>0</v>
      </c>
      <c r="BG1765" s="121">
        <v>0</v>
      </c>
      <c r="BH1765" s="121">
        <v>0</v>
      </c>
      <c r="BI1765" s="121">
        <v>0</v>
      </c>
      <c r="BJ1765" s="121">
        <v>0</v>
      </c>
      <c r="BK1765" s="121">
        <v>0</v>
      </c>
      <c r="BL1765" s="121">
        <v>0</v>
      </c>
      <c r="BM1765" s="121">
        <v>0</v>
      </c>
      <c r="BN1765" s="121">
        <v>1.7591994999999999E-6</v>
      </c>
      <c r="BO1765" s="121">
        <v>1.2228092999999999E-3</v>
      </c>
      <c r="BP1765" s="121">
        <v>0</v>
      </c>
      <c r="BQ1765" s="121">
        <v>0</v>
      </c>
      <c r="BR1765" s="121">
        <v>0</v>
      </c>
      <c r="BT1765" s="71">
        <v>1.2679430000000001E-6</v>
      </c>
      <c r="BU1765" s="71">
        <v>2.6321875999999999E-8</v>
      </c>
      <c r="BV1765" s="71">
        <v>6.9789215999999996E-7</v>
      </c>
      <c r="BW1765" s="71">
        <v>6.5904128999999999E-11</v>
      </c>
      <c r="BX1765" s="71">
        <v>4.0901950999999999E-8</v>
      </c>
      <c r="BY1765" s="71">
        <v>0</v>
      </c>
      <c r="BZ1765" s="71">
        <v>0</v>
      </c>
      <c r="CA1765" s="71">
        <v>0</v>
      </c>
      <c r="CB1765" s="71">
        <v>0</v>
      </c>
      <c r="CC1765" s="71">
        <v>2.0104164999999999E-10</v>
      </c>
      <c r="CD1765" s="71">
        <v>0</v>
      </c>
      <c r="CE1765" s="71">
        <v>0</v>
      </c>
      <c r="CF1765" s="71">
        <v>0</v>
      </c>
      <c r="CG1765" s="71">
        <v>2.8170034000000001E-8</v>
      </c>
      <c r="CH1765" s="71">
        <v>4.7439003E-7</v>
      </c>
      <c r="CI1765" s="71">
        <v>2.0768591000000001E-14</v>
      </c>
      <c r="CJ1765" s="71">
        <v>0</v>
      </c>
      <c r="CL1765" s="186">
        <v>0</v>
      </c>
      <c r="CM1765" s="186">
        <v>2.5029618E-2</v>
      </c>
      <c r="CN1765" s="187">
        <v>0</v>
      </c>
      <c r="CO1765" s="186">
        <v>1.8009044E-5</v>
      </c>
      <c r="CP1765" s="186">
        <v>0</v>
      </c>
      <c r="CQ1765" s="186">
        <v>0</v>
      </c>
      <c r="CR1765" s="186">
        <v>1.6360293000000001E-6</v>
      </c>
      <c r="CS1765" s="186">
        <v>0</v>
      </c>
      <c r="CT1765" s="186">
        <v>0</v>
      </c>
      <c r="CU1765" s="186">
        <v>0</v>
      </c>
    </row>
    <row r="1766" spans="1:99" ht="14.4">
      <c r="B1766" s="92"/>
      <c r="C1766" s="126"/>
      <c r="D1766" s="1" t="s">
        <v>662</v>
      </c>
      <c r="E1766" s="125"/>
      <c r="J1766" s="158"/>
      <c r="N1766" s="4"/>
      <c r="O1766" s="4"/>
      <c r="P1766" s="4"/>
      <c r="Q1766" s="4"/>
      <c r="R1766" s="4"/>
      <c r="S1766" s="4"/>
      <c r="V1766" s="4"/>
      <c r="AT1766" s="4"/>
      <c r="AU1766" s="4"/>
      <c r="AV1766" s="16"/>
      <c r="CN1766" s="97"/>
    </row>
    <row r="1767" spans="1:99" ht="14.4">
      <c r="A1767" t="s">
        <v>2562</v>
      </c>
      <c r="B1767" s="92" t="s">
        <v>1485</v>
      </c>
      <c r="C1767" s="126" t="str">
        <f t="shared" si="470"/>
        <v>D.060.01.101</v>
      </c>
      <c r="D1767" s="11" t="s">
        <v>662</v>
      </c>
      <c r="E1767" s="125" t="s">
        <v>878</v>
      </c>
      <c r="F1767" s="128" t="str">
        <f t="shared" si="471"/>
        <v>Drilling steel (per kg removed - the removed steel not counted)</v>
      </c>
      <c r="G1767" s="131">
        <f t="shared" si="485"/>
        <v>1.9428607664000001E-2</v>
      </c>
      <c r="H1767" s="183">
        <f t="shared" si="486"/>
        <v>6.1562008799999996E-4</v>
      </c>
      <c r="I1767" s="183">
        <f t="shared" si="487"/>
        <v>1.27534994E-3</v>
      </c>
      <c r="J1767" s="184">
        <f t="shared" si="488"/>
        <v>3.0830336359999998E-3</v>
      </c>
      <c r="K1767" s="183">
        <v>1.4454603999999999E-2</v>
      </c>
      <c r="L1767" s="146">
        <v>6.9483890000000001E-4</v>
      </c>
      <c r="M1767" s="188">
        <v>5.8051103999999997E-4</v>
      </c>
      <c r="N1767" s="188">
        <v>5.3295049999999998E-4</v>
      </c>
      <c r="O1767" s="188">
        <v>8.2669587999999999E-5</v>
      </c>
      <c r="P1767" s="188">
        <v>0</v>
      </c>
      <c r="Q1767" s="188">
        <v>0</v>
      </c>
      <c r="R1767" s="188">
        <v>0</v>
      </c>
      <c r="S1767" s="188">
        <v>6.3053035999999999E-5</v>
      </c>
      <c r="T1767" s="188">
        <v>0</v>
      </c>
      <c r="U1767" s="188">
        <v>3.0199806E-3</v>
      </c>
      <c r="V1767" s="188">
        <v>0</v>
      </c>
      <c r="W1767" s="188">
        <v>0</v>
      </c>
      <c r="X1767" s="146">
        <v>0</v>
      </c>
      <c r="Z1767" s="157">
        <f t="shared" si="445"/>
        <v>9.6364026666666672E-2</v>
      </c>
      <c r="AB1767" s="131">
        <f t="shared" si="446"/>
        <v>1.4454603999999999E-2</v>
      </c>
      <c r="AC1767" s="131">
        <f t="shared" si="447"/>
        <v>1.8909700280000002E-3</v>
      </c>
      <c r="AD1767" s="131">
        <f t="shared" si="448"/>
        <v>1.27534994E-3</v>
      </c>
      <c r="AE1767" s="131">
        <f t="shared" si="449"/>
        <v>1.27534994E-3</v>
      </c>
      <c r="AF1767" s="131">
        <f t="shared" si="450"/>
        <v>3.0830336359999998E-3</v>
      </c>
      <c r="AH1767">
        <v>1.8392588000000001</v>
      </c>
      <c r="AI1767" s="71">
        <v>1.0873253000000001</v>
      </c>
      <c r="AJ1767" s="71">
        <v>0.41840403999999998</v>
      </c>
      <c r="AK1767" s="71">
        <v>0</v>
      </c>
      <c r="AL1767" s="71">
        <v>8.0134273000000006E-2</v>
      </c>
      <c r="AM1767" s="71">
        <v>0.16966476999999999</v>
      </c>
      <c r="AN1767" s="71">
        <v>8.3730397999999998E-2</v>
      </c>
      <c r="AP1767" s="129">
        <v>1.8354529000000001E-3</v>
      </c>
      <c r="AQ1767" s="129">
        <v>1.7239743E-3</v>
      </c>
      <c r="AR1767" s="129">
        <v>7.7816401999999995E-5</v>
      </c>
      <c r="AS1767" s="129">
        <v>3.3662163999999999E-5</v>
      </c>
      <c r="AT1767" s="172">
        <f t="shared" si="482"/>
        <v>1.0335577468E-7</v>
      </c>
      <c r="AU1767" s="172">
        <f t="shared" si="483"/>
        <v>2.8778255354820003E-10</v>
      </c>
      <c r="AV1767" s="185">
        <f t="shared" si="484"/>
        <v>4.7145888178999999E-3</v>
      </c>
      <c r="AW1767" s="121">
        <v>8.9425817999999998E-8</v>
      </c>
      <c r="AX1767" s="121">
        <v>2.6981928E-10</v>
      </c>
      <c r="AY1767" s="121">
        <v>7.3718481999999996E-15</v>
      </c>
      <c r="AZ1767" s="121">
        <v>0</v>
      </c>
      <c r="BA1767" s="121">
        <v>0</v>
      </c>
      <c r="BB1767" s="121">
        <v>1.428168E-11</v>
      </c>
      <c r="BC1767" s="121">
        <v>1.3915674999999999E-8</v>
      </c>
      <c r="BD1767" s="121">
        <v>3.2569197E-12</v>
      </c>
      <c r="BE1767" s="121">
        <v>1.4698981999999999E-11</v>
      </c>
      <c r="BF1767" s="121">
        <v>0</v>
      </c>
      <c r="BG1767" s="121">
        <v>0</v>
      </c>
      <c r="BH1767" s="121">
        <v>0</v>
      </c>
      <c r="BI1767" s="121">
        <v>0</v>
      </c>
      <c r="BJ1767" s="121">
        <v>0</v>
      </c>
      <c r="BK1767" s="121">
        <v>0</v>
      </c>
      <c r="BL1767" s="121">
        <v>0</v>
      </c>
      <c r="BM1767" s="121">
        <v>0</v>
      </c>
      <c r="BN1767" s="121">
        <v>6.7729179000000001E-6</v>
      </c>
      <c r="BO1767" s="121">
        <v>4.7078158999999996E-3</v>
      </c>
      <c r="BP1767" s="121">
        <v>0</v>
      </c>
      <c r="BQ1767" s="121">
        <v>0</v>
      </c>
      <c r="BR1767" s="121">
        <v>0</v>
      </c>
      <c r="BT1767" s="71">
        <v>4.8815805999999999E-6</v>
      </c>
      <c r="BU1767" s="71">
        <v>1.0133922E-7</v>
      </c>
      <c r="BV1767" s="71">
        <v>2.6868848E-6</v>
      </c>
      <c r="BW1767" s="71">
        <v>2.5373089999999999E-10</v>
      </c>
      <c r="BX1767" s="71">
        <v>1.5747250999999999E-7</v>
      </c>
      <c r="BY1767" s="71">
        <v>0</v>
      </c>
      <c r="BZ1767" s="71">
        <v>0</v>
      </c>
      <c r="CA1767" s="71">
        <v>0</v>
      </c>
      <c r="CB1767" s="71">
        <v>0</v>
      </c>
      <c r="CC1767" s="71">
        <v>7.7401036999999999E-10</v>
      </c>
      <c r="CD1767" s="71">
        <v>0</v>
      </c>
      <c r="CE1767" s="71">
        <v>0</v>
      </c>
      <c r="CF1767" s="71">
        <v>0</v>
      </c>
      <c r="CG1767" s="71">
        <v>1.0845463E-7</v>
      </c>
      <c r="CH1767" s="71">
        <v>1.8264016000000001E-6</v>
      </c>
      <c r="CI1767" s="71">
        <v>7.9959075000000003E-14</v>
      </c>
      <c r="CJ1767" s="71">
        <v>0</v>
      </c>
      <c r="CL1767" s="186">
        <v>0</v>
      </c>
      <c r="CM1767" s="186">
        <v>9.6364028000000004E-2</v>
      </c>
      <c r="CN1767" s="187">
        <v>0</v>
      </c>
      <c r="CO1767" s="186">
        <v>6.9334820999999996E-5</v>
      </c>
      <c r="CP1767" s="186">
        <v>0</v>
      </c>
      <c r="CQ1767" s="186">
        <v>0</v>
      </c>
      <c r="CR1767" s="186">
        <v>6.2987129000000001E-6</v>
      </c>
      <c r="CS1767" s="186">
        <v>0</v>
      </c>
      <c r="CT1767" s="186">
        <v>0</v>
      </c>
      <c r="CU1767" s="186">
        <v>0</v>
      </c>
    </row>
    <row r="1768" spans="1:99" ht="14.4">
      <c r="A1768" t="s">
        <v>2563</v>
      </c>
      <c r="B1768" s="92" t="s">
        <v>1485</v>
      </c>
      <c r="C1768" s="126" t="str">
        <f t="shared" si="470"/>
        <v>D.060.01.102</v>
      </c>
      <c r="D1768" s="11" t="s">
        <v>662</v>
      </c>
      <c r="E1768" s="125" t="s">
        <v>878</v>
      </c>
      <c r="F1768" s="128" t="str">
        <f t="shared" si="471"/>
        <v>Milling steel (per kg removed - revomed steel not counted)</v>
      </c>
      <c r="G1768" s="131">
        <f t="shared" si="485"/>
        <v>1.9428607664000001E-2</v>
      </c>
      <c r="H1768" s="183">
        <f t="shared" si="486"/>
        <v>6.1562008799999996E-4</v>
      </c>
      <c r="I1768" s="183">
        <f t="shared" si="487"/>
        <v>1.27534994E-3</v>
      </c>
      <c r="J1768" s="184">
        <f t="shared" si="488"/>
        <v>3.0830336359999998E-3</v>
      </c>
      <c r="K1768" s="183">
        <v>1.4454603999999999E-2</v>
      </c>
      <c r="L1768" s="146">
        <v>6.9483890000000001E-4</v>
      </c>
      <c r="M1768" s="188">
        <v>5.8051103999999997E-4</v>
      </c>
      <c r="N1768" s="188">
        <v>5.3295049999999998E-4</v>
      </c>
      <c r="O1768" s="188">
        <v>8.2669587999999999E-5</v>
      </c>
      <c r="P1768" s="188">
        <v>0</v>
      </c>
      <c r="Q1768" s="188">
        <v>0</v>
      </c>
      <c r="R1768" s="188">
        <v>0</v>
      </c>
      <c r="S1768" s="188">
        <v>6.3053035999999999E-5</v>
      </c>
      <c r="T1768" s="146">
        <v>0</v>
      </c>
      <c r="U1768" s="188">
        <v>3.0199806E-3</v>
      </c>
      <c r="V1768" s="188">
        <v>0</v>
      </c>
      <c r="W1768" s="188">
        <v>0</v>
      </c>
      <c r="X1768" s="146">
        <v>0</v>
      </c>
      <c r="Z1768" s="157">
        <f t="shared" si="445"/>
        <v>9.6364026666666672E-2</v>
      </c>
      <c r="AB1768" s="131">
        <f t="shared" si="446"/>
        <v>1.4454603999999999E-2</v>
      </c>
      <c r="AC1768" s="131">
        <f t="shared" si="447"/>
        <v>1.8909700280000002E-3</v>
      </c>
      <c r="AD1768" s="131">
        <f t="shared" si="448"/>
        <v>1.27534994E-3</v>
      </c>
      <c r="AE1768" s="131">
        <f t="shared" si="449"/>
        <v>1.27534994E-3</v>
      </c>
      <c r="AF1768" s="131">
        <f t="shared" si="450"/>
        <v>3.0830336359999998E-3</v>
      </c>
      <c r="AH1768">
        <v>1.8392588000000001</v>
      </c>
      <c r="AI1768" s="71">
        <v>1.0873253000000001</v>
      </c>
      <c r="AJ1768" s="71">
        <v>0.41840403999999998</v>
      </c>
      <c r="AK1768" s="71">
        <v>0</v>
      </c>
      <c r="AL1768" s="71">
        <v>8.0134273000000006E-2</v>
      </c>
      <c r="AM1768" s="71">
        <v>0.16966476999999999</v>
      </c>
      <c r="AN1768" s="71">
        <v>8.3730397999999998E-2</v>
      </c>
      <c r="AP1768" s="129">
        <v>1.8354529000000001E-3</v>
      </c>
      <c r="AQ1768" s="129">
        <v>1.7239743E-3</v>
      </c>
      <c r="AR1768" s="129">
        <v>7.7816401999999995E-5</v>
      </c>
      <c r="AS1768" s="129">
        <v>3.3662163999999999E-5</v>
      </c>
      <c r="AT1768" s="172">
        <f t="shared" si="482"/>
        <v>1.0335577468E-7</v>
      </c>
      <c r="AU1768" s="172">
        <f t="shared" si="483"/>
        <v>2.8778255354820003E-10</v>
      </c>
      <c r="AV1768" s="185">
        <f t="shared" si="484"/>
        <v>4.7145888178999999E-3</v>
      </c>
      <c r="AW1768" s="121">
        <v>8.9425817999999998E-8</v>
      </c>
      <c r="AX1768" s="121">
        <v>2.6981928E-10</v>
      </c>
      <c r="AY1768" s="121">
        <v>7.3718481999999996E-15</v>
      </c>
      <c r="AZ1768" s="121">
        <v>0</v>
      </c>
      <c r="BA1768" s="121">
        <v>0</v>
      </c>
      <c r="BB1768" s="121">
        <v>1.428168E-11</v>
      </c>
      <c r="BC1768" s="121">
        <v>1.3915674999999999E-8</v>
      </c>
      <c r="BD1768" s="121">
        <v>3.2569197E-12</v>
      </c>
      <c r="BE1768" s="121">
        <v>1.4698981999999999E-11</v>
      </c>
      <c r="BF1768" s="121">
        <v>0</v>
      </c>
      <c r="BG1768" s="121">
        <v>0</v>
      </c>
      <c r="BH1768" s="121">
        <v>0</v>
      </c>
      <c r="BI1768" s="121">
        <v>0</v>
      </c>
      <c r="BJ1768" s="121">
        <v>0</v>
      </c>
      <c r="BK1768" s="121">
        <v>0</v>
      </c>
      <c r="BL1768" s="121">
        <v>0</v>
      </c>
      <c r="BM1768" s="121">
        <v>0</v>
      </c>
      <c r="BN1768" s="121">
        <v>6.7729179000000001E-6</v>
      </c>
      <c r="BO1768" s="121">
        <v>4.7078158999999996E-3</v>
      </c>
      <c r="BP1768" s="121">
        <v>0</v>
      </c>
      <c r="BQ1768" s="121">
        <v>0</v>
      </c>
      <c r="BR1768" s="121">
        <v>0</v>
      </c>
      <c r="BT1768" s="71">
        <v>4.8815805999999999E-6</v>
      </c>
      <c r="BU1768" s="71">
        <v>1.0133922E-7</v>
      </c>
      <c r="BV1768" s="71">
        <v>2.6868848E-6</v>
      </c>
      <c r="BW1768" s="71">
        <v>2.5373089999999999E-10</v>
      </c>
      <c r="BX1768" s="71">
        <v>1.5747250999999999E-7</v>
      </c>
      <c r="BY1768" s="71">
        <v>0</v>
      </c>
      <c r="BZ1768" s="71">
        <v>0</v>
      </c>
      <c r="CA1768" s="71">
        <v>0</v>
      </c>
      <c r="CB1768" s="71">
        <v>0</v>
      </c>
      <c r="CC1768" s="71">
        <v>7.7401036999999999E-10</v>
      </c>
      <c r="CD1768" s="71">
        <v>0</v>
      </c>
      <c r="CE1768" s="71">
        <v>0</v>
      </c>
      <c r="CF1768" s="71">
        <v>0</v>
      </c>
      <c r="CG1768" s="71">
        <v>1.0845463E-7</v>
      </c>
      <c r="CH1768" s="71">
        <v>1.8264016000000001E-6</v>
      </c>
      <c r="CI1768" s="71">
        <v>7.9959075000000003E-14</v>
      </c>
      <c r="CJ1768" s="71">
        <v>0</v>
      </c>
      <c r="CL1768" s="186">
        <v>0</v>
      </c>
      <c r="CM1768" s="186">
        <v>9.6364028000000004E-2</v>
      </c>
      <c r="CN1768" s="187">
        <v>0</v>
      </c>
      <c r="CO1768" s="186">
        <v>6.9334820999999996E-5</v>
      </c>
      <c r="CP1768" s="186">
        <v>0</v>
      </c>
      <c r="CQ1768" s="186">
        <v>0</v>
      </c>
      <c r="CR1768" s="186">
        <v>6.2987129000000001E-6</v>
      </c>
      <c r="CS1768" s="186">
        <v>0</v>
      </c>
      <c r="CT1768" s="186">
        <v>0</v>
      </c>
      <c r="CU1768" s="186">
        <v>0</v>
      </c>
    </row>
    <row r="1769" spans="1:99" ht="14.4">
      <c r="A1769" t="s">
        <v>2564</v>
      </c>
      <c r="B1769" s="92" t="s">
        <v>1485</v>
      </c>
      <c r="C1769" s="126" t="str">
        <f t="shared" si="470"/>
        <v>D.060.01.103</v>
      </c>
      <c r="D1769" s="11" t="s">
        <v>662</v>
      </c>
      <c r="E1769" s="125" t="s">
        <v>878</v>
      </c>
      <c r="F1769" s="128" t="str">
        <f t="shared" si="471"/>
        <v>Turrning steel (per kg removed - steel removed not counted)</v>
      </c>
      <c r="G1769" s="131">
        <f t="shared" si="485"/>
        <v>1.9428607664000001E-2</v>
      </c>
      <c r="H1769" s="183">
        <f t="shared" si="486"/>
        <v>6.1562008799999996E-4</v>
      </c>
      <c r="I1769" s="183">
        <f t="shared" si="487"/>
        <v>1.27534994E-3</v>
      </c>
      <c r="J1769" s="184">
        <f t="shared" si="488"/>
        <v>3.0830336359999998E-3</v>
      </c>
      <c r="K1769" s="183">
        <v>1.4454603999999999E-2</v>
      </c>
      <c r="L1769" s="146">
        <v>6.9483890000000001E-4</v>
      </c>
      <c r="M1769" s="188">
        <v>5.8051103999999997E-4</v>
      </c>
      <c r="N1769" s="188">
        <v>5.3295049999999998E-4</v>
      </c>
      <c r="O1769" s="188">
        <v>8.2669587999999999E-5</v>
      </c>
      <c r="P1769" s="188">
        <v>0</v>
      </c>
      <c r="Q1769" s="188">
        <v>0</v>
      </c>
      <c r="R1769" s="188">
        <v>0</v>
      </c>
      <c r="S1769" s="188">
        <v>6.3053035999999999E-5</v>
      </c>
      <c r="T1769" s="188">
        <v>0</v>
      </c>
      <c r="U1769" s="188">
        <v>3.0199806E-3</v>
      </c>
      <c r="V1769" s="188">
        <v>0</v>
      </c>
      <c r="W1769" s="188">
        <v>0</v>
      </c>
      <c r="X1769" s="146">
        <v>0</v>
      </c>
      <c r="Z1769" s="157">
        <f t="shared" si="445"/>
        <v>9.6364026666666672E-2</v>
      </c>
      <c r="AB1769" s="131">
        <f t="shared" si="446"/>
        <v>1.4454603999999999E-2</v>
      </c>
      <c r="AC1769" s="131">
        <f t="shared" si="447"/>
        <v>1.8909700280000002E-3</v>
      </c>
      <c r="AD1769" s="131">
        <f t="shared" si="448"/>
        <v>1.27534994E-3</v>
      </c>
      <c r="AE1769" s="131">
        <f t="shared" si="449"/>
        <v>1.27534994E-3</v>
      </c>
      <c r="AF1769" s="131">
        <f t="shared" si="450"/>
        <v>3.0830336359999998E-3</v>
      </c>
      <c r="AH1769">
        <v>1.8392588000000001</v>
      </c>
      <c r="AI1769" s="71">
        <v>1.0873253000000001</v>
      </c>
      <c r="AJ1769" s="71">
        <v>0.41840403999999998</v>
      </c>
      <c r="AK1769" s="71">
        <v>0</v>
      </c>
      <c r="AL1769" s="71">
        <v>8.0134273000000006E-2</v>
      </c>
      <c r="AM1769" s="71">
        <v>0.16966476999999999</v>
      </c>
      <c r="AN1769" s="71">
        <v>8.3730397999999998E-2</v>
      </c>
      <c r="AP1769" s="129">
        <v>1.8354529000000001E-3</v>
      </c>
      <c r="AQ1769" s="129">
        <v>1.7239743E-3</v>
      </c>
      <c r="AR1769" s="129">
        <v>7.7816401999999995E-5</v>
      </c>
      <c r="AS1769" s="129">
        <v>3.3662163999999999E-5</v>
      </c>
      <c r="AT1769" s="172">
        <f t="shared" si="482"/>
        <v>1.0335577468E-7</v>
      </c>
      <c r="AU1769" s="172">
        <f t="shared" si="483"/>
        <v>2.8778255354820003E-10</v>
      </c>
      <c r="AV1769" s="185">
        <f t="shared" si="484"/>
        <v>4.7145888178999999E-3</v>
      </c>
      <c r="AW1769" s="121">
        <v>8.9425817999999998E-8</v>
      </c>
      <c r="AX1769" s="121">
        <v>2.6981928E-10</v>
      </c>
      <c r="AY1769" s="121">
        <v>7.3718481999999996E-15</v>
      </c>
      <c r="AZ1769" s="121">
        <v>0</v>
      </c>
      <c r="BA1769" s="121">
        <v>0</v>
      </c>
      <c r="BB1769" s="121">
        <v>1.428168E-11</v>
      </c>
      <c r="BC1769" s="121">
        <v>1.3915674999999999E-8</v>
      </c>
      <c r="BD1769" s="121">
        <v>3.2569197E-12</v>
      </c>
      <c r="BE1769" s="121">
        <v>1.4698981999999999E-11</v>
      </c>
      <c r="BF1769" s="121">
        <v>0</v>
      </c>
      <c r="BG1769" s="121">
        <v>0</v>
      </c>
      <c r="BH1769" s="121">
        <v>0</v>
      </c>
      <c r="BI1769" s="121">
        <v>0</v>
      </c>
      <c r="BJ1769" s="121">
        <v>0</v>
      </c>
      <c r="BK1769" s="121">
        <v>0</v>
      </c>
      <c r="BL1769" s="121">
        <v>0</v>
      </c>
      <c r="BM1769" s="121">
        <v>0</v>
      </c>
      <c r="BN1769" s="121">
        <v>6.7729179000000001E-6</v>
      </c>
      <c r="BO1769" s="121">
        <v>4.7078158999999996E-3</v>
      </c>
      <c r="BP1769" s="121">
        <v>0</v>
      </c>
      <c r="BQ1769" s="121">
        <v>0</v>
      </c>
      <c r="BR1769" s="121">
        <v>0</v>
      </c>
      <c r="BT1769" s="71">
        <v>4.8815805999999999E-6</v>
      </c>
      <c r="BU1769" s="71">
        <v>1.0133922E-7</v>
      </c>
      <c r="BV1769" s="71">
        <v>2.6868848E-6</v>
      </c>
      <c r="BW1769" s="71">
        <v>2.5373089999999999E-10</v>
      </c>
      <c r="BX1769" s="71">
        <v>1.5747250999999999E-7</v>
      </c>
      <c r="BY1769" s="71">
        <v>0</v>
      </c>
      <c r="BZ1769" s="71">
        <v>0</v>
      </c>
      <c r="CA1769" s="71">
        <v>0</v>
      </c>
      <c r="CB1769" s="71">
        <v>0</v>
      </c>
      <c r="CC1769" s="71">
        <v>7.7401036999999999E-10</v>
      </c>
      <c r="CD1769" s="71">
        <v>0</v>
      </c>
      <c r="CE1769" s="71">
        <v>0</v>
      </c>
      <c r="CF1769" s="71">
        <v>0</v>
      </c>
      <c r="CG1769" s="71">
        <v>1.0845463E-7</v>
      </c>
      <c r="CH1769" s="71">
        <v>1.8264016000000001E-6</v>
      </c>
      <c r="CI1769" s="71">
        <v>7.9959075000000003E-14</v>
      </c>
      <c r="CJ1769" s="71">
        <v>0</v>
      </c>
      <c r="CL1769" s="186">
        <v>0</v>
      </c>
      <c r="CM1769" s="186">
        <v>9.6364028000000004E-2</v>
      </c>
      <c r="CN1769" s="187">
        <v>0</v>
      </c>
      <c r="CO1769" s="186">
        <v>6.9334820999999996E-5</v>
      </c>
      <c r="CP1769" s="186">
        <v>0</v>
      </c>
      <c r="CQ1769" s="186">
        <v>0</v>
      </c>
      <c r="CR1769" s="186">
        <v>6.2987129000000001E-6</v>
      </c>
      <c r="CS1769" s="186">
        <v>0</v>
      </c>
      <c r="CT1769" s="186">
        <v>0</v>
      </c>
      <c r="CU1769" s="186">
        <v>0</v>
      </c>
    </row>
    <row r="1770" spans="1:99" ht="14.4">
      <c r="B1770" s="92"/>
      <c r="C1770" s="126"/>
      <c r="D1770" s="1" t="s">
        <v>663</v>
      </c>
      <c r="E1770" s="125"/>
      <c r="J1770" s="158"/>
      <c r="M1770" s="4"/>
      <c r="N1770" s="4"/>
      <c r="O1770" s="4"/>
      <c r="P1770" s="4"/>
      <c r="Q1770" s="4"/>
      <c r="R1770" s="4"/>
      <c r="S1770" s="4"/>
      <c r="T1770" s="4"/>
      <c r="U1770" s="4"/>
      <c r="V1770" s="4"/>
      <c r="W1770" s="4"/>
      <c r="AT1770" s="4"/>
      <c r="AU1770" s="4"/>
      <c r="AV1770" s="16"/>
      <c r="CN1770" s="97"/>
    </row>
    <row r="1771" spans="1:99" ht="14.4">
      <c r="A1771" t="s">
        <v>2019</v>
      </c>
      <c r="B1771" s="92" t="s">
        <v>1485</v>
      </c>
      <c r="C1771" s="126" t="str">
        <f t="shared" si="470"/>
        <v>D.070.01.101</v>
      </c>
      <c r="D1771" s="11" t="s">
        <v>663</v>
      </c>
      <c r="E1771" s="125" t="s">
        <v>877</v>
      </c>
      <c r="F1771" s="128" t="str">
        <f t="shared" si="471"/>
        <v>Electroplating Chrome (single side)</v>
      </c>
      <c r="G1771" s="131">
        <f t="shared" si="485"/>
        <v>1.3703950675180654</v>
      </c>
      <c r="H1771" s="183">
        <f t="shared" si="486"/>
        <v>8.0382442679999999E-2</v>
      </c>
      <c r="I1771" s="183">
        <f t="shared" si="487"/>
        <v>0.56829181237195303</v>
      </c>
      <c r="J1771" s="184">
        <f t="shared" si="488"/>
        <v>0.39680324246611237</v>
      </c>
      <c r="K1771" s="183">
        <v>0.32491756999999999</v>
      </c>
      <c r="L1771" s="146">
        <v>0.38568117000000002</v>
      </c>
      <c r="M1771" s="188">
        <v>0.11639387</v>
      </c>
      <c r="N1771" s="188">
        <v>3.6086597999999998E-2</v>
      </c>
      <c r="O1771" s="188">
        <v>2.6835138000000001E-4</v>
      </c>
      <c r="P1771" s="188">
        <v>4.1559348000000003E-2</v>
      </c>
      <c r="Q1771" s="188">
        <v>2.4681452999999998E-3</v>
      </c>
      <c r="R1771" s="188">
        <v>6.621428E-2</v>
      </c>
      <c r="S1771" s="188">
        <v>0.36571403000000002</v>
      </c>
      <c r="T1771" s="188">
        <v>2.4160203000000002E-6</v>
      </c>
      <c r="U1771" s="146">
        <v>3.1089208E-2</v>
      </c>
      <c r="V1771" s="188">
        <v>7.6351653000000006E-8</v>
      </c>
      <c r="W1771" s="188">
        <v>4.4660711999999996E-9</v>
      </c>
      <c r="X1771" s="146">
        <v>4.1190205E-14</v>
      </c>
      <c r="Z1771" s="157">
        <f t="shared" si="445"/>
        <v>2.1661171333333336</v>
      </c>
      <c r="AB1771" s="131">
        <f t="shared" si="446"/>
        <v>0.32491756999999999</v>
      </c>
      <c r="AC1771" s="131">
        <f t="shared" si="447"/>
        <v>0.64867176268000004</v>
      </c>
      <c r="AD1771" s="131">
        <f t="shared" si="448"/>
        <v>0.56828932446607117</v>
      </c>
      <c r="AE1771" s="131">
        <f t="shared" si="449"/>
        <v>0.56829181237195303</v>
      </c>
      <c r="AF1771" s="131">
        <f t="shared" si="450"/>
        <v>0.39680323800004119</v>
      </c>
      <c r="AH1771">
        <v>14.178665000000001</v>
      </c>
      <c r="AI1771" s="71">
        <v>9.1393045999999991</v>
      </c>
      <c r="AJ1771" s="71">
        <v>3.9756033</v>
      </c>
      <c r="AK1771" s="71">
        <v>0</v>
      </c>
      <c r="AL1771" s="71">
        <v>0.25559955000000001</v>
      </c>
      <c r="AM1771" s="71">
        <v>0.54110409000000004</v>
      </c>
      <c r="AN1771" s="71">
        <v>0.26705309999999999</v>
      </c>
      <c r="AP1771" s="129">
        <v>0.16442659000000001</v>
      </c>
      <c r="AQ1771" s="129">
        <v>0.15875159999999999</v>
      </c>
      <c r="AR1771" s="129">
        <v>5.0467308000000004E-3</v>
      </c>
      <c r="AS1771" s="129">
        <v>6.2825795999999997E-4</v>
      </c>
      <c r="AT1771" s="172">
        <f t="shared" si="482"/>
        <v>9.517481865719771E-6</v>
      </c>
      <c r="AU1771" s="172">
        <f t="shared" si="483"/>
        <v>1.8663945209820053E-8</v>
      </c>
      <c r="AV1771" s="185">
        <f t="shared" si="484"/>
        <v>8.7991311000000003E-2</v>
      </c>
      <c r="AW1771" s="121">
        <v>2.0101567999999998E-6</v>
      </c>
      <c r="AX1771" s="121">
        <v>6.0651282000000004E-9</v>
      </c>
      <c r="AY1771" s="121">
        <v>1.6570797000000001E-13</v>
      </c>
      <c r="AZ1771" s="121">
        <v>5.8197705000000002E-15</v>
      </c>
      <c r="BA1771" s="121">
        <v>0</v>
      </c>
      <c r="BB1771" s="121">
        <v>3.5945759000000001E-9</v>
      </c>
      <c r="BC1771" s="121">
        <v>7.2459057000000003E-6</v>
      </c>
      <c r="BD1771" s="121">
        <v>5.5053879999999997E-10</v>
      </c>
      <c r="BE1771" s="121">
        <v>8.4206533000000001E-9</v>
      </c>
      <c r="BF1771" s="121">
        <v>3.5283366E-9</v>
      </c>
      <c r="BG1771" s="121">
        <v>6.8517850000000003E-14</v>
      </c>
      <c r="BH1771" s="121">
        <v>2.9586255000000001E-11</v>
      </c>
      <c r="BI1771" s="121">
        <v>5.8508554000000005E-11</v>
      </c>
      <c r="BJ1771" s="121">
        <v>1.0959275E-11</v>
      </c>
      <c r="BK1771" s="121">
        <v>3.4546704000000003E-8</v>
      </c>
      <c r="BL1771" s="121">
        <v>2.2327808E-7</v>
      </c>
      <c r="BM1771" s="121">
        <v>5.5645910000000003E-23</v>
      </c>
      <c r="BN1771" s="121">
        <v>1.6260703000000001E-2</v>
      </c>
      <c r="BO1771" s="121">
        <v>7.1730608000000001E-2</v>
      </c>
      <c r="BP1771" s="121">
        <v>0</v>
      </c>
      <c r="BQ1771" s="121">
        <v>0</v>
      </c>
      <c r="BR1771" s="121">
        <v>0</v>
      </c>
      <c r="BT1771" s="71">
        <v>3.8728899000000001E-4</v>
      </c>
      <c r="BU1771" s="71">
        <v>5.9082326E-5</v>
      </c>
      <c r="BV1771" s="71">
        <v>6.0397094000000002E-5</v>
      </c>
      <c r="BW1771" s="71">
        <v>7.7569604000000008E-6</v>
      </c>
      <c r="BX1771" s="71">
        <v>4.7399050000000001E-5</v>
      </c>
      <c r="BY1771" s="71">
        <v>2.2250312999999999E-6</v>
      </c>
      <c r="BZ1771" s="71">
        <v>9.1547829000000004E-5</v>
      </c>
      <c r="CA1771" s="71">
        <v>3.0674825999999998E-6</v>
      </c>
      <c r="CB1771" s="71">
        <v>5.5773253000000002E-5</v>
      </c>
      <c r="CC1771" s="71">
        <v>1.6584963E-6</v>
      </c>
      <c r="CD1771" s="71">
        <v>0</v>
      </c>
      <c r="CE1771" s="71">
        <v>1.2305383E-19</v>
      </c>
      <c r="CF1771" s="71">
        <v>1.0075599999999999E-15</v>
      </c>
      <c r="CG1771" s="71">
        <v>1.0549509000000001E-5</v>
      </c>
      <c r="CH1771" s="71">
        <v>1.6053894999999999E-5</v>
      </c>
      <c r="CI1771" s="71">
        <v>3.1778062000000003E-5</v>
      </c>
      <c r="CJ1771" s="71">
        <v>0</v>
      </c>
      <c r="CL1771" s="186">
        <v>8.5281250999999999E-16</v>
      </c>
      <c r="CM1771" s="186">
        <v>2.1661172</v>
      </c>
      <c r="CN1771" s="187">
        <v>9.6674870999999996E-2</v>
      </c>
      <c r="CO1771" s="186">
        <v>4.0886790999999999E-2</v>
      </c>
      <c r="CP1771" s="186">
        <v>3.9748291999999997E-6</v>
      </c>
      <c r="CQ1771" s="186">
        <v>2.7422646999999999E-7</v>
      </c>
      <c r="CR1771" s="186">
        <v>2.3832907E-3</v>
      </c>
      <c r="CS1771" s="186">
        <v>65.942770999999993</v>
      </c>
      <c r="CT1771" s="186">
        <v>2.3433569999999999E-3</v>
      </c>
      <c r="CU1771" s="186">
        <v>7.3417595E-4</v>
      </c>
    </row>
    <row r="1772" spans="1:99" ht="14.4">
      <c r="A1772" t="s">
        <v>2020</v>
      </c>
      <c r="B1772" s="92" t="s">
        <v>1485</v>
      </c>
      <c r="C1772" s="126" t="str">
        <f t="shared" si="470"/>
        <v>D.070.01.102</v>
      </c>
      <c r="D1772" s="11" t="s">
        <v>663</v>
      </c>
      <c r="E1772" s="125" t="s">
        <v>877</v>
      </c>
      <c r="F1772" s="128" t="str">
        <f t="shared" si="471"/>
        <v>Electroplating Nickel (single side)</v>
      </c>
      <c r="G1772" s="131">
        <f t="shared" si="485"/>
        <v>1.5751200663301346</v>
      </c>
      <c r="H1772" s="183">
        <f t="shared" si="486"/>
        <v>3.1144339654E-2</v>
      </c>
      <c r="I1772" s="183">
        <f t="shared" si="487"/>
        <v>0.73639395374391003</v>
      </c>
      <c r="J1772" s="184">
        <f t="shared" si="488"/>
        <v>0.6265286729322247</v>
      </c>
      <c r="K1772" s="183">
        <v>0.18105309999999999</v>
      </c>
      <c r="L1772" s="146">
        <v>0.63392824000000003</v>
      </c>
      <c r="M1772" s="188">
        <v>8.0327863999999999E-2</v>
      </c>
      <c r="N1772" s="188">
        <v>2.8958554000000001E-2</v>
      </c>
      <c r="O1772" s="188">
        <v>5.3713220999999998E-4</v>
      </c>
      <c r="P1772" s="188">
        <v>1.6111113E-3</v>
      </c>
      <c r="Q1772" s="188">
        <v>3.7542144000000001E-5</v>
      </c>
      <c r="R1772" s="188">
        <v>2.2132865000000002E-2</v>
      </c>
      <c r="S1772" s="188">
        <v>0.60685696</v>
      </c>
      <c r="T1772" s="188">
        <v>4.8320406000000004E-6</v>
      </c>
      <c r="U1772" s="146">
        <v>1.9671704000000002E-2</v>
      </c>
      <c r="V1772" s="188">
        <v>1.5270331E-7</v>
      </c>
      <c r="W1772" s="188">
        <v>8.9321423999999992E-9</v>
      </c>
      <c r="X1772" s="146">
        <v>8.238041E-14</v>
      </c>
      <c r="Z1772" s="157">
        <f t="shared" si="445"/>
        <v>1.2070206666666667</v>
      </c>
      <c r="AB1772" s="131">
        <f t="shared" si="446"/>
        <v>0.18105309999999999</v>
      </c>
      <c r="AC1772" s="131">
        <f t="shared" si="447"/>
        <v>0.76753330865400005</v>
      </c>
      <c r="AD1772" s="131">
        <f t="shared" si="448"/>
        <v>0.73638897793214242</v>
      </c>
      <c r="AE1772" s="131">
        <f t="shared" si="449"/>
        <v>0.73639395374391003</v>
      </c>
      <c r="AF1772" s="131">
        <f t="shared" si="450"/>
        <v>0.62652866400008234</v>
      </c>
      <c r="AH1772">
        <v>23.084598</v>
      </c>
      <c r="AI1772" s="71">
        <v>18.284258000000001</v>
      </c>
      <c r="AJ1772" s="71">
        <v>2.6710945000000001</v>
      </c>
      <c r="AK1772" s="71">
        <v>0</v>
      </c>
      <c r="AL1772" s="71">
        <v>0.51161537999999995</v>
      </c>
      <c r="AM1772" s="71">
        <v>1.0830895</v>
      </c>
      <c r="AN1772" s="71">
        <v>0.53454115999999996</v>
      </c>
      <c r="AP1772" s="129">
        <v>0.21938558</v>
      </c>
      <c r="AQ1772" s="129">
        <v>0.21270472000000001</v>
      </c>
      <c r="AR1772" s="129">
        <v>5.4421184999999999E-3</v>
      </c>
      <c r="AS1772" s="129">
        <v>1.2387387999999999E-3</v>
      </c>
      <c r="AT1772" s="172">
        <f t="shared" si="482"/>
        <v>1.2752081032769541E-5</v>
      </c>
      <c r="AU1772" s="172">
        <f t="shared" si="483"/>
        <v>2.012617760932947E-8</v>
      </c>
      <c r="AV1772" s="185">
        <f t="shared" si="484"/>
        <v>0.17349282500000002</v>
      </c>
      <c r="AW1772" s="121">
        <v>1.1201152E-6</v>
      </c>
      <c r="AX1772" s="121">
        <v>3.3796580000000001E-9</v>
      </c>
      <c r="AY1772" s="121">
        <v>9.2337083999999996E-14</v>
      </c>
      <c r="AZ1772" s="121">
        <v>1.1639541E-14</v>
      </c>
      <c r="BA1772" s="121">
        <v>0</v>
      </c>
      <c r="BB1772" s="121">
        <v>9.0667513000000004E-10</v>
      </c>
      <c r="BC1772" s="121">
        <v>1.1521115999999999E-5</v>
      </c>
      <c r="BD1772" s="121">
        <v>2.0708949000000001E-10</v>
      </c>
      <c r="BE1772" s="121">
        <v>1.3410475E-8</v>
      </c>
      <c r="BF1772" s="121">
        <v>3.0940000999999999E-9</v>
      </c>
      <c r="BG1772" s="121">
        <v>1.9752699999999998E-18</v>
      </c>
      <c r="BH1772" s="121">
        <v>7.7877009000000001E-16</v>
      </c>
      <c r="BI1772" s="121">
        <v>2.9268856999999999E-11</v>
      </c>
      <c r="BJ1772" s="121">
        <v>5.5930444999999999E-12</v>
      </c>
      <c r="BK1772" s="121">
        <v>2.1224081000000001E-8</v>
      </c>
      <c r="BL1772" s="121">
        <v>8.8719064999999999E-8</v>
      </c>
      <c r="BM1772" s="121">
        <v>1.1129182000000001E-22</v>
      </c>
      <c r="BN1772" s="121">
        <v>3.0007155000000001E-2</v>
      </c>
      <c r="BO1772" s="121">
        <v>0.14348567000000001</v>
      </c>
      <c r="BP1772" s="121">
        <v>0</v>
      </c>
      <c r="BQ1772" s="121">
        <v>0</v>
      </c>
      <c r="BR1772" s="121">
        <v>0</v>
      </c>
      <c r="BT1772" s="71">
        <v>3.2840788999999998E-4</v>
      </c>
      <c r="BU1772" s="71">
        <v>9.2455989E-5</v>
      </c>
      <c r="BV1772" s="71">
        <v>3.3654937999999999E-5</v>
      </c>
      <c r="BW1772" s="71">
        <v>2.5942126E-6</v>
      </c>
      <c r="BX1772" s="71">
        <v>7.6635386000000003E-5</v>
      </c>
      <c r="BY1772" s="71">
        <v>2.3957074000000002E-10</v>
      </c>
      <c r="BZ1772" s="71">
        <v>8.0505233000000007E-5</v>
      </c>
      <c r="CA1772" s="71">
        <v>3.6081529000000001E-10</v>
      </c>
      <c r="CB1772" s="71">
        <v>2.1620670000000002E-6</v>
      </c>
      <c r="CC1772" s="71">
        <v>2.9935822E-8</v>
      </c>
      <c r="CD1772" s="71">
        <v>0</v>
      </c>
      <c r="CE1772" s="71">
        <v>2.4610766000000001E-19</v>
      </c>
      <c r="CF1772" s="71">
        <v>2.0151199999999999E-15</v>
      </c>
      <c r="CG1772" s="71">
        <v>1.1537173E-5</v>
      </c>
      <c r="CH1772" s="71">
        <v>2.5356395E-5</v>
      </c>
      <c r="CI1772" s="71">
        <v>3.4759608999999999E-6</v>
      </c>
      <c r="CJ1772" s="71">
        <v>0</v>
      </c>
      <c r="CL1772" s="186">
        <v>1.705625E-15</v>
      </c>
      <c r="CM1772" s="186">
        <v>1.2070206999999999</v>
      </c>
      <c r="CN1772" s="187">
        <v>2.2201386E-2</v>
      </c>
      <c r="CO1772" s="186">
        <v>6.3257095999999999E-2</v>
      </c>
      <c r="CP1772" s="186">
        <v>1.072436E-8</v>
      </c>
      <c r="CQ1772" s="186">
        <v>6.0907692E-8</v>
      </c>
      <c r="CR1772" s="186">
        <v>3.8789688999999999E-3</v>
      </c>
      <c r="CS1772" s="186">
        <v>12.613585</v>
      </c>
      <c r="CT1772" s="186">
        <v>2.0548641E-3</v>
      </c>
      <c r="CU1772" s="186">
        <v>8.4276299000000006E-8</v>
      </c>
    </row>
    <row r="1773" spans="1:99" ht="14.4">
      <c r="A1773" t="s">
        <v>2565</v>
      </c>
      <c r="B1773" s="92" t="s">
        <v>1485</v>
      </c>
      <c r="C1773" s="126" t="str">
        <f t="shared" si="470"/>
        <v>D.070.01.103</v>
      </c>
      <c r="D1773" s="11" t="s">
        <v>663</v>
      </c>
      <c r="E1773" s="125" t="s">
        <v>877</v>
      </c>
      <c r="F1773" s="128" t="str">
        <f t="shared" si="471"/>
        <v>Electroplating Zinc incl. outside use per 10 years (10  micron single side)</v>
      </c>
      <c r="G1773" s="131">
        <f t="shared" si="485"/>
        <v>1.5125369831607551</v>
      </c>
      <c r="H1773" s="183">
        <f t="shared" si="486"/>
        <v>7.9186045199999999E-2</v>
      </c>
      <c r="I1773" s="183">
        <f t="shared" si="487"/>
        <v>0.62411117731525012</v>
      </c>
      <c r="J1773" s="184">
        <f t="shared" si="488"/>
        <v>0.40443317064550499</v>
      </c>
      <c r="K1773" s="183">
        <v>0.40480659000000002</v>
      </c>
      <c r="L1773" s="188">
        <v>3.8199120000000003E-2</v>
      </c>
      <c r="M1773" s="188">
        <v>0.20359158999999999</v>
      </c>
      <c r="N1773" s="188">
        <v>1.3624179E-2</v>
      </c>
      <c r="O1773" s="188">
        <v>2.1182772000000001E-3</v>
      </c>
      <c r="P1773" s="188">
        <v>4.0704987999999998E-2</v>
      </c>
      <c r="Q1773" s="188">
        <v>2.2738601000000001E-2</v>
      </c>
      <c r="R1773" s="188">
        <v>0.38231341000000002</v>
      </c>
      <c r="S1773" s="188">
        <v>0.10191762</v>
      </c>
      <c r="T1773" s="188">
        <v>6.8408665E-6</v>
      </c>
      <c r="U1773" s="146">
        <v>7.6915538000000006E-2</v>
      </c>
      <c r="V1773" s="188">
        <v>2.1644875E-7</v>
      </c>
      <c r="W1773" s="188">
        <v>1.2645505000000001E-8</v>
      </c>
      <c r="X1773" s="146">
        <v>0.22559999999999999</v>
      </c>
      <c r="Z1773" s="157">
        <f t="shared" si="445"/>
        <v>2.6987106000000001</v>
      </c>
      <c r="AB1773" s="131">
        <f t="shared" si="446"/>
        <v>0.40480659000000002</v>
      </c>
      <c r="AC1773" s="131">
        <f t="shared" si="447"/>
        <v>0.70329016520000009</v>
      </c>
      <c r="AD1773" s="131">
        <f t="shared" si="448"/>
        <v>0.62410413264550502</v>
      </c>
      <c r="AE1773" s="131">
        <f t="shared" si="449"/>
        <v>0.62411117731525001</v>
      </c>
      <c r="AF1773" s="131">
        <f t="shared" si="450"/>
        <v>0.40443315800000001</v>
      </c>
      <c r="AH1773">
        <v>51.805159000000003</v>
      </c>
      <c r="AI1773" s="71">
        <v>32.662449000000002</v>
      </c>
      <c r="AJ1773" s="71">
        <v>10.651767</v>
      </c>
      <c r="AK1773" s="71">
        <v>0</v>
      </c>
      <c r="AL1773" s="71">
        <v>2.0400830999999999</v>
      </c>
      <c r="AM1773" s="71">
        <v>4.3192512000000001</v>
      </c>
      <c r="AN1773" s="71">
        <v>2.1316082999999999</v>
      </c>
      <c r="AP1773" s="129">
        <v>2.3678791000000001</v>
      </c>
      <c r="AQ1773" s="129">
        <v>2.3587470000000001</v>
      </c>
      <c r="AR1773" s="129">
        <v>7.9036787999999993E-3</v>
      </c>
      <c r="AS1773" s="129">
        <v>1.2284821E-3</v>
      </c>
      <c r="AT1773" s="172">
        <f t="shared" si="482"/>
        <v>1.4141168691235285E-4</v>
      </c>
      <c r="AU1773" s="172">
        <f t="shared" si="483"/>
        <v>2.9229581281605927E-8</v>
      </c>
      <c r="AV1773" s="185">
        <f t="shared" si="484"/>
        <v>0.17205631830000001</v>
      </c>
      <c r="AW1773" s="121">
        <v>2.5044035000000001E-6</v>
      </c>
      <c r="AX1773" s="121">
        <v>7.5563900000000002E-9</v>
      </c>
      <c r="AY1773" s="121">
        <v>2.0645137000000001E-13</v>
      </c>
      <c r="AZ1773" s="121">
        <v>1.6478451000000001E-14</v>
      </c>
      <c r="BA1773" s="121">
        <v>0</v>
      </c>
      <c r="BB1773" s="121">
        <v>3.6551862E-10</v>
      </c>
      <c r="BC1773" s="121">
        <v>7.2688773999999997E-7</v>
      </c>
      <c r="BD1773" s="121">
        <v>8.3311218E-11</v>
      </c>
      <c r="BE1773" s="121">
        <v>8.0812504000000001E-10</v>
      </c>
      <c r="BF1773" s="121">
        <v>7.7350001999999995E-9</v>
      </c>
      <c r="BG1773" s="121">
        <v>2.7964497000000002E-18</v>
      </c>
      <c r="BH1773" s="121">
        <v>9.6943931999999996E-16</v>
      </c>
      <c r="BI1773" s="121">
        <v>1.0737496E-8</v>
      </c>
      <c r="BJ1773" s="121">
        <v>2.3090514E-9</v>
      </c>
      <c r="BK1773" s="121">
        <v>1.3725441E-13</v>
      </c>
      <c r="BL1773" s="121">
        <v>1.3818003E-4</v>
      </c>
      <c r="BM1773" s="121">
        <v>1.5755921000000001E-22</v>
      </c>
      <c r="BN1773" s="121">
        <v>2.3707482999999999E-3</v>
      </c>
      <c r="BO1773" s="121">
        <v>0.16968557000000001</v>
      </c>
      <c r="BP1773" s="121">
        <v>0</v>
      </c>
      <c r="BQ1773" s="121">
        <v>0</v>
      </c>
      <c r="BR1773" s="121">
        <v>0</v>
      </c>
      <c r="BT1773" s="71">
        <v>4.9810760999999997E-4</v>
      </c>
      <c r="BU1773" s="71">
        <v>5.5716294000000001E-6</v>
      </c>
      <c r="BV1773" s="71">
        <v>7.5247212E-5</v>
      </c>
      <c r="BW1773" s="71">
        <v>4.4789390000000001E-5</v>
      </c>
      <c r="BX1773" s="71">
        <v>6.4791042000000003E-6</v>
      </c>
      <c r="BY1773" s="71">
        <v>3.3916756000000002E-10</v>
      </c>
      <c r="BZ1773" s="71">
        <v>2.0126308000000001E-4</v>
      </c>
      <c r="CA1773" s="71">
        <v>5.1081715999999996E-10</v>
      </c>
      <c r="CB1773" s="71">
        <v>5.4623316E-5</v>
      </c>
      <c r="CC1773" s="71">
        <v>1.5066236E-5</v>
      </c>
      <c r="CD1773" s="71">
        <v>0</v>
      </c>
      <c r="CE1773" s="71">
        <v>3.4842208000000002E-19</v>
      </c>
      <c r="CF1773" s="71">
        <v>2.8528665E-15</v>
      </c>
      <c r="CG1773" s="71">
        <v>2.9659771999999999E-6</v>
      </c>
      <c r="CH1773" s="71">
        <v>5.2568765999999998E-5</v>
      </c>
      <c r="CI1773" s="71">
        <v>3.9532054999999997E-5</v>
      </c>
      <c r="CJ1773" s="71">
        <v>0</v>
      </c>
      <c r="CL1773" s="186">
        <v>2.4147050999999998E-15</v>
      </c>
      <c r="CM1773" s="186">
        <v>2.6987106000000001</v>
      </c>
      <c r="CN1773" s="187">
        <v>1.4054633E-5</v>
      </c>
      <c r="CO1773" s="186">
        <v>3.8121049000000001E-3</v>
      </c>
      <c r="CP1773" s="186">
        <v>4.4688005E-6</v>
      </c>
      <c r="CQ1773" s="186">
        <v>9.4090173000000002E-5</v>
      </c>
      <c r="CR1773" s="186">
        <v>2.8559328000000002E-4</v>
      </c>
      <c r="CS1773" s="186">
        <v>2884.1592000000001</v>
      </c>
      <c r="CT1773" s="186">
        <v>5.1371600999999996E-3</v>
      </c>
      <c r="CU1773" s="186">
        <v>1.1931251E-7</v>
      </c>
    </row>
    <row r="1774" spans="1:99" ht="14.4">
      <c r="A1774" t="s">
        <v>2566</v>
      </c>
      <c r="B1774" s="92" t="s">
        <v>1485</v>
      </c>
      <c r="C1774" s="126" t="str">
        <f t="shared" si="470"/>
        <v>D.070.01.104</v>
      </c>
      <c r="D1774" s="11" t="s">
        <v>663</v>
      </c>
      <c r="E1774" s="125" t="s">
        <v>877</v>
      </c>
      <c r="F1774" s="128" t="str">
        <f t="shared" si="471"/>
        <v>Electroplating Zinc inside use or painted (5 micron)</v>
      </c>
      <c r="G1774" s="131">
        <f t="shared" si="485"/>
        <v>0.57841044093032257</v>
      </c>
      <c r="H1774" s="183">
        <f t="shared" si="486"/>
        <v>2.848950795E-2</v>
      </c>
      <c r="I1774" s="183">
        <f t="shared" si="487"/>
        <v>0.13944631865756998</v>
      </c>
      <c r="J1774" s="184">
        <f t="shared" si="488"/>
        <v>0.20754569432275249</v>
      </c>
      <c r="K1774" s="183">
        <v>0.20292892000000001</v>
      </c>
      <c r="L1774" s="188">
        <v>1.9124827E-2</v>
      </c>
      <c r="M1774" s="188">
        <v>0.10181691</v>
      </c>
      <c r="N1774" s="188">
        <v>6.8314693000000003E-3</v>
      </c>
      <c r="O1774" s="188">
        <v>1.0621447999999999E-3</v>
      </c>
      <c r="P1774" s="188">
        <v>2.0352493999999999E-2</v>
      </c>
      <c r="Q1774" s="188">
        <v>2.4339985000000001E-4</v>
      </c>
      <c r="R1774" s="188">
        <v>1.8501053E-2</v>
      </c>
      <c r="S1774" s="188">
        <v>5.0961102000000001E-2</v>
      </c>
      <c r="T1774" s="188">
        <v>3.4204332000000001E-6</v>
      </c>
      <c r="U1774" s="146">
        <v>3.8567586000000001E-2</v>
      </c>
      <c r="V1774" s="188">
        <v>1.0822437E-7</v>
      </c>
      <c r="W1774" s="188">
        <v>6.3227525000000003E-9</v>
      </c>
      <c r="X1774" s="146">
        <v>0.118017</v>
      </c>
      <c r="Z1774" s="157">
        <f t="shared" si="445"/>
        <v>1.3528594666666669</v>
      </c>
      <c r="AB1774" s="131">
        <f t="shared" si="446"/>
        <v>0.20292892000000001</v>
      </c>
      <c r="AC1774" s="131">
        <f t="shared" si="447"/>
        <v>0.16793229794999998</v>
      </c>
      <c r="AD1774" s="131">
        <f t="shared" si="448"/>
        <v>0.13944279632275247</v>
      </c>
      <c r="AE1774" s="131">
        <f t="shared" si="449"/>
        <v>0.13944631865757001</v>
      </c>
      <c r="AF1774" s="131">
        <f t="shared" si="450"/>
        <v>0.20754568800000001</v>
      </c>
      <c r="AH1774">
        <v>25.969462</v>
      </c>
      <c r="AI1774" s="71">
        <v>16.370764000000001</v>
      </c>
      <c r="AJ1774" s="71">
        <v>5.3410981</v>
      </c>
      <c r="AK1774" s="71">
        <v>0</v>
      </c>
      <c r="AL1774" s="71">
        <v>1.0229554999999999</v>
      </c>
      <c r="AM1774" s="71">
        <v>2.1657953000000001</v>
      </c>
      <c r="AN1774" s="71">
        <v>1.0688489000000001</v>
      </c>
      <c r="AP1774" s="129">
        <v>5.3377035000000003E-2</v>
      </c>
      <c r="AQ1774" s="129">
        <v>5.0533783999999998E-2</v>
      </c>
      <c r="AR1774" s="129">
        <v>2.2277865E-3</v>
      </c>
      <c r="AS1774" s="129">
        <v>6.1546512999999996E-4</v>
      </c>
      <c r="AT1774" s="172">
        <f t="shared" si="482"/>
        <v>3.0296033455164296E-6</v>
      </c>
      <c r="AU1774" s="172">
        <f t="shared" si="483"/>
        <v>8.2388554578679646E-9</v>
      </c>
      <c r="AV1774" s="185">
        <f t="shared" si="484"/>
        <v>8.6199598400000008E-2</v>
      </c>
      <c r="AW1774" s="121">
        <v>1.2554535999999999E-6</v>
      </c>
      <c r="AX1774" s="121">
        <v>3.7880066000000002E-9</v>
      </c>
      <c r="AY1774" s="121">
        <v>1.0349375E-13</v>
      </c>
      <c r="AZ1774" s="121">
        <v>8.2392257000000004E-15</v>
      </c>
      <c r="BA1774" s="121">
        <v>0</v>
      </c>
      <c r="BB1774" s="121">
        <v>1.8327865E-10</v>
      </c>
      <c r="BC1774" s="121">
        <v>3.6394989E-7</v>
      </c>
      <c r="BD1774" s="121">
        <v>4.1774043000000003E-11</v>
      </c>
      <c r="BE1774" s="121">
        <v>4.0459702999999998E-10</v>
      </c>
      <c r="BF1774" s="121">
        <v>3.8675000999999998E-9</v>
      </c>
      <c r="BG1774" s="121">
        <v>1.3982249000000001E-18</v>
      </c>
      <c r="BH1774" s="121">
        <v>4.8471965999999998E-16</v>
      </c>
      <c r="BI1774" s="121">
        <v>1.1274802000000001E-10</v>
      </c>
      <c r="BJ1774" s="121">
        <v>2.4125684999999999E-11</v>
      </c>
      <c r="BK1774" s="121">
        <v>6.8627204000000005E-14</v>
      </c>
      <c r="BL1774" s="121">
        <v>1.4100165E-6</v>
      </c>
      <c r="BM1774" s="121">
        <v>7.8779602999999998E-23</v>
      </c>
      <c r="BN1774" s="121">
        <v>1.1856204E-3</v>
      </c>
      <c r="BO1774" s="121">
        <v>8.5013978000000004E-2</v>
      </c>
      <c r="BP1774" s="121">
        <v>0</v>
      </c>
      <c r="BQ1774" s="121">
        <v>0</v>
      </c>
      <c r="BR1774" s="121">
        <v>0</v>
      </c>
      <c r="BT1774" s="71">
        <v>2.2164493999999999E-4</v>
      </c>
      <c r="BU1774" s="71">
        <v>2.7894997999999998E-6</v>
      </c>
      <c r="BV1774" s="71">
        <v>3.7721310999999998E-5</v>
      </c>
      <c r="BW1774" s="71">
        <v>2.1704030999999998E-6</v>
      </c>
      <c r="BX1774" s="71">
        <v>3.2452784000000001E-6</v>
      </c>
      <c r="BY1774" s="71">
        <v>1.6958378000000001E-10</v>
      </c>
      <c r="BZ1774" s="71">
        <v>1.0063154E-4</v>
      </c>
      <c r="CA1774" s="71">
        <v>2.5540857999999998E-10</v>
      </c>
      <c r="CB1774" s="71">
        <v>2.7311658E-5</v>
      </c>
      <c r="CC1774" s="71">
        <v>1.7107294999999999E-7</v>
      </c>
      <c r="CD1774" s="71">
        <v>0</v>
      </c>
      <c r="CE1774" s="71">
        <v>1.7421104000000001E-19</v>
      </c>
      <c r="CF1774" s="71">
        <v>1.4264332E-15</v>
      </c>
      <c r="CG1774" s="71">
        <v>1.4869323999999999E-6</v>
      </c>
      <c r="CH1774" s="71">
        <v>2.6350797E-5</v>
      </c>
      <c r="CI1774" s="71">
        <v>1.9766027000000001E-5</v>
      </c>
      <c r="CJ1774" s="71">
        <v>0</v>
      </c>
      <c r="CL1774" s="186">
        <v>1.2073524999999999E-15</v>
      </c>
      <c r="CM1774" s="186">
        <v>1.3528595000000001</v>
      </c>
      <c r="CN1774" s="187">
        <v>7.0273166999999996E-6</v>
      </c>
      <c r="CO1774" s="186">
        <v>1.9085737E-3</v>
      </c>
      <c r="CP1774" s="186">
        <v>2.2344002E-6</v>
      </c>
      <c r="CQ1774" s="186">
        <v>9.6508626000000001E-7</v>
      </c>
      <c r="CR1774" s="186">
        <v>1.4302567999999999E-4</v>
      </c>
      <c r="CS1774" s="186">
        <v>52.479616999999998</v>
      </c>
      <c r="CT1774" s="186">
        <v>2.5685801E-3</v>
      </c>
      <c r="CU1774" s="186">
        <v>5.9656256999999994E-8</v>
      </c>
    </row>
    <row r="1775" spans="1:99" ht="14.4">
      <c r="A1775" t="s">
        <v>2567</v>
      </c>
      <c r="B1775" s="92" t="s">
        <v>1485</v>
      </c>
      <c r="C1775" s="126" t="str">
        <f t="shared" si="470"/>
        <v>D.070.01.105</v>
      </c>
      <c r="D1775" s="11" t="s">
        <v>663</v>
      </c>
      <c r="E1775" s="125" t="s">
        <v>877</v>
      </c>
      <c r="F1775" s="128" t="str">
        <f t="shared" si="471"/>
        <v>Hot-dip Zinc plating pieces outside use single side</v>
      </c>
      <c r="G1775" s="131">
        <f t="shared" si="485"/>
        <v>4.2174143701542297</v>
      </c>
      <c r="H1775" s="183">
        <f t="shared" si="486"/>
        <v>6.4997562938000006E-2</v>
      </c>
      <c r="I1775" s="183">
        <f t="shared" si="487"/>
        <v>0.42439175158260001</v>
      </c>
      <c r="J1775" s="184">
        <f t="shared" si="488"/>
        <v>1.7141478556336298</v>
      </c>
      <c r="K1775" s="190">
        <v>2.0138772</v>
      </c>
      <c r="L1775" s="188">
        <v>0.35708426999999998</v>
      </c>
      <c r="M1775" s="188">
        <v>6.7132425999999995E-2</v>
      </c>
      <c r="N1775" s="188">
        <v>5.6179341000000001E-2</v>
      </c>
      <c r="O1775" s="146">
        <v>8.7829424999999999E-3</v>
      </c>
      <c r="P1775" s="188">
        <v>1.1651274E-5</v>
      </c>
      <c r="Q1775" s="188">
        <v>2.3628164E-5</v>
      </c>
      <c r="R1775" s="188">
        <v>7.7037315999999999E-5</v>
      </c>
      <c r="S1775" s="146">
        <v>1.3997820000000001</v>
      </c>
      <c r="T1775" s="188">
        <v>9.5012034000000004E-5</v>
      </c>
      <c r="U1775" s="146">
        <v>0.31436567999999998</v>
      </c>
      <c r="V1775" s="188">
        <v>3.0062325999999998E-6</v>
      </c>
      <c r="W1775" s="188">
        <v>1.7563201E-7</v>
      </c>
      <c r="X1775" s="146">
        <v>1.6198395E-12</v>
      </c>
      <c r="Z1775" s="157">
        <f t="shared" si="445"/>
        <v>13.425848</v>
      </c>
      <c r="AB1775" s="131">
        <f t="shared" si="446"/>
        <v>2.0138772</v>
      </c>
      <c r="AC1775" s="131">
        <f t="shared" si="447"/>
        <v>0.48929129625399997</v>
      </c>
      <c r="AD1775" s="131">
        <f t="shared" si="448"/>
        <v>0.42429390894801</v>
      </c>
      <c r="AE1775" s="131">
        <f t="shared" si="449"/>
        <v>0.42439175158259995</v>
      </c>
      <c r="AF1775" s="131">
        <f t="shared" si="450"/>
        <v>1.7141476800016198</v>
      </c>
      <c r="AH1775">
        <v>260.36491000000001</v>
      </c>
      <c r="AI1775" s="71">
        <v>182.20605</v>
      </c>
      <c r="AJ1775" s="71">
        <v>43.491137000000002</v>
      </c>
      <c r="AK1775" s="71">
        <v>0</v>
      </c>
      <c r="AL1775" s="71">
        <v>8.3298272999999998</v>
      </c>
      <c r="AM1775" s="71">
        <v>17.634616000000001</v>
      </c>
      <c r="AN1775" s="71">
        <v>8.7032778000000004</v>
      </c>
      <c r="AP1775" s="129">
        <v>0.33925571999999998</v>
      </c>
      <c r="AQ1775" s="129">
        <v>0.31829583</v>
      </c>
      <c r="AR1775" s="129">
        <v>1.2301032E-2</v>
      </c>
      <c r="AS1775" s="129">
        <v>8.6588541999999998E-3</v>
      </c>
      <c r="AT1775" s="172">
        <f t="shared" si="482"/>
        <v>1.9082483705400577E-5</v>
      </c>
      <c r="AU1775" s="172">
        <f t="shared" si="483"/>
        <v>4.5491983392801569E-8</v>
      </c>
      <c r="AV1775" s="185">
        <f t="shared" si="484"/>
        <v>1.2127246730000001</v>
      </c>
      <c r="AW1775" s="121">
        <v>1.2459188E-5</v>
      </c>
      <c r="AX1775" s="121">
        <v>3.7592377999999998E-8</v>
      </c>
      <c r="AY1775" s="121">
        <v>1.0270775000000001E-12</v>
      </c>
      <c r="AZ1775" s="121">
        <v>2.2886738000000001E-13</v>
      </c>
      <c r="BA1775" s="121">
        <v>0</v>
      </c>
      <c r="BB1775" s="121">
        <v>1.5113796999999999E-9</v>
      </c>
      <c r="BC1775" s="121">
        <v>6.6217644000000003E-6</v>
      </c>
      <c r="BD1775" s="121">
        <v>3.4404526999999999E-10</v>
      </c>
      <c r="BE1775" s="121">
        <v>7.5545161000000001E-9</v>
      </c>
      <c r="BF1775" s="121">
        <v>2.6150149000000002E-15</v>
      </c>
      <c r="BG1775" s="121">
        <v>3.8839579E-17</v>
      </c>
      <c r="BH1775" s="121">
        <v>1.3464435E-14</v>
      </c>
      <c r="BI1775" s="121">
        <v>6.7446980000000003E-16</v>
      </c>
      <c r="BJ1775" s="121">
        <v>1.5254009999999999E-16</v>
      </c>
      <c r="BK1775" s="121">
        <v>1.9063112000000001E-12</v>
      </c>
      <c r="BL1775" s="121">
        <v>1.7790522000000002E-11</v>
      </c>
      <c r="BM1775" s="121">
        <v>2.1883223000000001E-21</v>
      </c>
      <c r="BN1775" s="121">
        <v>3.1236272999999998E-2</v>
      </c>
      <c r="BO1775" s="121">
        <v>1.1814884000000001</v>
      </c>
      <c r="BP1775" s="121">
        <v>0</v>
      </c>
      <c r="BQ1775" s="121">
        <v>0</v>
      </c>
      <c r="BR1775" s="121">
        <v>0</v>
      </c>
      <c r="BT1775" s="71">
        <v>1.3146303999999999E-3</v>
      </c>
      <c r="BU1775" s="71">
        <v>5.2085493999999998E-5</v>
      </c>
      <c r="BV1775" s="71">
        <v>3.7434826999999999E-4</v>
      </c>
      <c r="BW1775" s="71">
        <v>3.5751852999999998E-8</v>
      </c>
      <c r="BX1775" s="71">
        <v>5.0676239000000001E-5</v>
      </c>
      <c r="BY1775" s="71">
        <v>4.7106606000000001E-9</v>
      </c>
      <c r="BZ1775" s="71">
        <v>6.4267053E-11</v>
      </c>
      <c r="CA1775" s="71">
        <v>7.0946827999999998E-9</v>
      </c>
      <c r="CB1775" s="71">
        <v>1.6860654E-8</v>
      </c>
      <c r="CC1775" s="71">
        <v>9.9792239000000005E-8</v>
      </c>
      <c r="CD1775" s="71">
        <v>0</v>
      </c>
      <c r="CE1775" s="71">
        <v>4.8391955999999999E-18</v>
      </c>
      <c r="CF1775" s="71">
        <v>3.9623145000000001E-14</v>
      </c>
      <c r="CG1775" s="71">
        <v>1.4119595000000001E-5</v>
      </c>
      <c r="CH1775" s="71">
        <v>2.7418022E-4</v>
      </c>
      <c r="CI1775" s="71">
        <v>5.4905628999999995E-4</v>
      </c>
      <c r="CJ1775" s="71">
        <v>0</v>
      </c>
      <c r="CL1775" s="186">
        <v>3.3537570999999997E-14</v>
      </c>
      <c r="CM1775" s="186">
        <v>13.425848999999999</v>
      </c>
      <c r="CN1775" s="187">
        <v>1.9520324000000001E-4</v>
      </c>
      <c r="CO1775" s="186">
        <v>3.5637209000000003E-2</v>
      </c>
      <c r="CP1775" s="186">
        <v>6.2788670000000002E-12</v>
      </c>
      <c r="CQ1775" s="186">
        <v>7.3352155000000005E-10</v>
      </c>
      <c r="CR1775" s="186">
        <v>2.3941674000000001E-3</v>
      </c>
      <c r="CS1775" s="186">
        <v>4.8197235000000001E-4</v>
      </c>
      <c r="CT1775" s="186">
        <v>1.7521580000000001E-9</v>
      </c>
      <c r="CU1775" s="186">
        <v>1.6571181999999999E-6</v>
      </c>
    </row>
    <row r="1776" spans="1:99" ht="14.4">
      <c r="A1776" t="s">
        <v>1486</v>
      </c>
      <c r="B1776" s="92" t="s">
        <v>1485</v>
      </c>
      <c r="C1776" s="126" t="str">
        <f t="shared" si="470"/>
        <v>D.070.01.106</v>
      </c>
      <c r="D1776" s="11" t="s">
        <v>663</v>
      </c>
      <c r="E1776" s="125" t="s">
        <v>877</v>
      </c>
      <c r="F1776" s="128" t="str">
        <f t="shared" si="471"/>
        <v>Phosphating (Fe s)</v>
      </c>
      <c r="G1776" s="131">
        <f t="shared" si="485"/>
        <v>0.13551985222401131</v>
      </c>
      <c r="H1776" s="183">
        <f t="shared" si="486"/>
        <v>4.0539115455899997E-3</v>
      </c>
      <c r="I1776" s="183">
        <f t="shared" si="487"/>
        <v>1.9664203228421301E-2</v>
      </c>
      <c r="J1776" s="184">
        <f t="shared" si="488"/>
        <v>1.963638845E-2</v>
      </c>
      <c r="K1776" s="183">
        <v>9.2165348999999994E-2</v>
      </c>
      <c r="L1776" s="146">
        <v>4.4251517999999998E-3</v>
      </c>
      <c r="M1776" s="146">
        <v>1.4998508000000001E-2</v>
      </c>
      <c r="N1776" s="188">
        <v>3.4166846999999999E-3</v>
      </c>
      <c r="O1776" s="188">
        <v>5.2673417000000003E-4</v>
      </c>
      <c r="P1776" s="188">
        <v>6.8385589999999996E-8</v>
      </c>
      <c r="Q1776" s="188">
        <v>1.1042429000000001E-4</v>
      </c>
      <c r="R1776" s="188">
        <v>2.4054044999999999E-4</v>
      </c>
      <c r="S1776" s="188">
        <v>4.1440945000000001E-4</v>
      </c>
      <c r="T1776" s="146">
        <v>0</v>
      </c>
      <c r="U1776" s="146">
        <v>1.9221979E-2</v>
      </c>
      <c r="V1776" s="188">
        <v>2.9784213000000001E-9</v>
      </c>
      <c r="W1776" s="146">
        <v>0</v>
      </c>
      <c r="X1776" s="146">
        <v>0</v>
      </c>
      <c r="Z1776" s="157">
        <f t="shared" si="445"/>
        <v>0.61443565999999994</v>
      </c>
      <c r="AB1776" s="131">
        <f t="shared" si="446"/>
        <v>9.2165348999999994E-2</v>
      </c>
      <c r="AC1776" s="131">
        <f t="shared" si="447"/>
        <v>2.371811179559E-2</v>
      </c>
      <c r="AD1776" s="131">
        <f t="shared" si="448"/>
        <v>1.966420025E-2</v>
      </c>
      <c r="AE1776" s="131">
        <f t="shared" si="449"/>
        <v>1.9664203228421301E-2</v>
      </c>
      <c r="AF1776" s="131">
        <f t="shared" si="450"/>
        <v>1.963638845E-2</v>
      </c>
      <c r="AH1776">
        <v>11.72367</v>
      </c>
      <c r="AI1776" s="71">
        <v>6.9377322000000001</v>
      </c>
      <c r="AJ1776" s="71">
        <v>2.6631002000000001</v>
      </c>
      <c r="AK1776" s="71">
        <v>0</v>
      </c>
      <c r="AL1776" s="71">
        <v>0.51002329999999996</v>
      </c>
      <c r="AM1776" s="71">
        <v>1.0798798000000001</v>
      </c>
      <c r="AN1776" s="71">
        <v>0.53293484999999996</v>
      </c>
      <c r="AP1776" s="129">
        <v>1.3398082E-2</v>
      </c>
      <c r="AQ1776" s="129">
        <v>1.2558625E-2</v>
      </c>
      <c r="AR1776" s="129">
        <v>6.2406389000000003E-4</v>
      </c>
      <c r="AS1776" s="129">
        <v>2.153934E-4</v>
      </c>
      <c r="AT1776" s="172">
        <f t="shared" si="482"/>
        <v>7.5291514664857124E-7</v>
      </c>
      <c r="AU1776" s="172">
        <f t="shared" si="483"/>
        <v>2.3079285341462773E-9</v>
      </c>
      <c r="AV1776" s="185">
        <f t="shared" si="484"/>
        <v>3.0167142280999999E-2</v>
      </c>
      <c r="AW1776" s="121">
        <v>5.7019629000000005E-7</v>
      </c>
      <c r="AX1776" s="121">
        <v>1.7204198000000001E-9</v>
      </c>
      <c r="AY1776" s="121">
        <v>4.7004327999999999E-14</v>
      </c>
      <c r="AZ1776" s="121">
        <v>0</v>
      </c>
      <c r="BA1776" s="121">
        <v>0</v>
      </c>
      <c r="BB1776" s="121">
        <v>9.1558217999999997E-11</v>
      </c>
      <c r="BC1776" s="121">
        <v>8.8627218E-8</v>
      </c>
      <c r="BD1776" s="121">
        <v>2.0879739999999998E-11</v>
      </c>
      <c r="BE1776" s="121">
        <v>9.3611952999999997E-11</v>
      </c>
      <c r="BF1776" s="121">
        <v>4.6409999999999998E-10</v>
      </c>
      <c r="BG1776" s="121">
        <v>0</v>
      </c>
      <c r="BH1776" s="121">
        <v>3.3918277000000003E-17</v>
      </c>
      <c r="BI1776" s="121">
        <v>7.3000023999999998E-12</v>
      </c>
      <c r="BJ1776" s="121">
        <v>1.5700005000000001E-12</v>
      </c>
      <c r="BK1776" s="121">
        <v>9.4305711000000003E-15</v>
      </c>
      <c r="BL1776" s="121">
        <v>9.4000071000000001E-8</v>
      </c>
      <c r="BM1776" s="121">
        <v>0</v>
      </c>
      <c r="BN1776" s="121">
        <v>4.3618280999999997E-5</v>
      </c>
      <c r="BO1776" s="121">
        <v>3.0123523999999999E-2</v>
      </c>
      <c r="BP1776" s="121">
        <v>0</v>
      </c>
      <c r="BQ1776" s="121">
        <v>0</v>
      </c>
      <c r="BR1776" s="121">
        <v>0</v>
      </c>
      <c r="BT1776" s="71">
        <v>4.3304528999999998E-5</v>
      </c>
      <c r="BU1776" s="71">
        <v>6.4538909000000002E-7</v>
      </c>
      <c r="BV1776" s="71">
        <v>1.7132096000000001E-5</v>
      </c>
      <c r="BW1776" s="71">
        <v>2.9802751999999999E-8</v>
      </c>
      <c r="BX1776" s="71">
        <v>1.0030985E-6</v>
      </c>
      <c r="BY1776" s="71">
        <v>0</v>
      </c>
      <c r="BZ1776" s="71">
        <v>1.2075784E-5</v>
      </c>
      <c r="CA1776" s="71">
        <v>0</v>
      </c>
      <c r="CB1776" s="71">
        <v>9.5077265000000001E-11</v>
      </c>
      <c r="CC1776" s="71">
        <v>7.8043984000000002E-8</v>
      </c>
      <c r="CD1776" s="71">
        <v>0</v>
      </c>
      <c r="CE1776" s="71">
        <v>0</v>
      </c>
      <c r="CF1776" s="71">
        <v>0</v>
      </c>
      <c r="CG1776" s="71">
        <v>6.9501208E-7</v>
      </c>
      <c r="CH1776" s="71">
        <v>1.1645206E-5</v>
      </c>
      <c r="CI1776" s="71">
        <v>1.0060901000000001E-12</v>
      </c>
      <c r="CJ1776" s="71">
        <v>0</v>
      </c>
      <c r="CL1776" s="186">
        <v>0</v>
      </c>
      <c r="CM1776" s="186">
        <v>0.61443566000000005</v>
      </c>
      <c r="CN1776" s="187">
        <v>0</v>
      </c>
      <c r="CO1776" s="186">
        <v>4.4156582000000002E-4</v>
      </c>
      <c r="CP1776" s="186">
        <v>1.6201982999999999E-14</v>
      </c>
      <c r="CQ1776" s="186">
        <v>6.4001889000000001E-8</v>
      </c>
      <c r="CR1776" s="186">
        <v>4.0120088000000003E-5</v>
      </c>
      <c r="CS1776" s="186">
        <v>1.930002</v>
      </c>
      <c r="CT1776" s="186">
        <v>3.0822960000000002E-4</v>
      </c>
      <c r="CU1776" s="186">
        <v>0</v>
      </c>
    </row>
    <row r="1777" spans="1:99" ht="14.4">
      <c r="A1777" t="s">
        <v>1487</v>
      </c>
      <c r="B1777" s="92" t="s">
        <v>1485</v>
      </c>
      <c r="C1777" s="126" t="str">
        <f t="shared" si="470"/>
        <v>D.070.01.107</v>
      </c>
      <c r="D1777" s="11" t="s">
        <v>663</v>
      </c>
      <c r="E1777" s="125" t="s">
        <v>877</v>
      </c>
      <c r="F1777" s="128" t="str">
        <f t="shared" si="471"/>
        <v>Phosphating (Zn i)</v>
      </c>
      <c r="G1777" s="131">
        <f t="shared" si="485"/>
        <v>3.3942187378169175E-2</v>
      </c>
      <c r="H1777" s="183">
        <f t="shared" si="486"/>
        <v>2.5508273978699994E-3</v>
      </c>
      <c r="I1777" s="183">
        <f t="shared" si="487"/>
        <v>2.5443711615525E-2</v>
      </c>
      <c r="J1777" s="184">
        <f t="shared" si="488"/>
        <v>3.955295464774175E-3</v>
      </c>
      <c r="K1777" s="190">
        <v>1.9923529000000001E-3</v>
      </c>
      <c r="L1777" s="188">
        <v>8.0831556000000003E-4</v>
      </c>
      <c r="M1777" s="188">
        <v>2.4105057999999999E-2</v>
      </c>
      <c r="N1777" s="188">
        <v>2.2217436999999998E-3</v>
      </c>
      <c r="O1777" s="188">
        <v>2.5582171000000001E-6</v>
      </c>
      <c r="P1777" s="188">
        <v>2.4304077000000002E-7</v>
      </c>
      <c r="Q1777" s="146">
        <v>3.2628243999999998E-4</v>
      </c>
      <c r="R1777" s="188">
        <v>5.3005444000000005E-4</v>
      </c>
      <c r="S1777" s="188">
        <v>3.9415479E-3</v>
      </c>
      <c r="T1777" s="188">
        <v>2.6603369999999998E-7</v>
      </c>
      <c r="U1777" s="188">
        <v>1.3747073E-5</v>
      </c>
      <c r="V1777" s="188">
        <v>1.7581824999999999E-8</v>
      </c>
      <c r="W1777" s="188">
        <v>4.9176964E-10</v>
      </c>
      <c r="X1777" s="146">
        <v>4.5355507E-15</v>
      </c>
      <c r="Z1777" s="157">
        <f t="shared" si="445"/>
        <v>1.3282352666666667E-2</v>
      </c>
      <c r="AB1777" s="131">
        <f t="shared" si="446"/>
        <v>1.9923529000000001E-3</v>
      </c>
      <c r="AC1777" s="131">
        <f t="shared" si="447"/>
        <v>2.799425539787E-2</v>
      </c>
      <c r="AD1777" s="131">
        <f t="shared" si="448"/>
        <v>2.5443428491769639E-2</v>
      </c>
      <c r="AE1777" s="131">
        <f t="shared" si="449"/>
        <v>2.5443711615525E-2</v>
      </c>
      <c r="AF1777" s="131">
        <f t="shared" si="450"/>
        <v>3.9552949730045353E-3</v>
      </c>
      <c r="AH1777">
        <v>0.25333716000000001</v>
      </c>
      <c r="AI1777" s="71">
        <v>0.25044597000000002</v>
      </c>
      <c r="AJ1777" s="71">
        <v>1.6855669E-3</v>
      </c>
      <c r="AK1777" s="71">
        <v>0</v>
      </c>
      <c r="AL1777" s="71">
        <v>2.5150607999999998E-4</v>
      </c>
      <c r="AM1777" s="71">
        <v>6.1967350000000001E-4</v>
      </c>
      <c r="AN1777" s="71">
        <v>3.3445068000000002E-4</v>
      </c>
      <c r="AP1777" s="129">
        <v>4.6064816000000001E-3</v>
      </c>
      <c r="AQ1777" s="129">
        <v>4.3098468999999999E-3</v>
      </c>
      <c r="AR1777" s="129">
        <v>2.7855289999999998E-4</v>
      </c>
      <c r="AS1777" s="129">
        <v>1.8081778E-5</v>
      </c>
      <c r="AT1777" s="172">
        <f t="shared" si="482"/>
        <v>2.5838411149564165E-7</v>
      </c>
      <c r="AU1777" s="172">
        <f t="shared" si="483"/>
        <v>1.0301512592734069E-9</v>
      </c>
      <c r="AV1777" s="185">
        <f t="shared" si="484"/>
        <v>2.5324619840000001E-3</v>
      </c>
      <c r="AW1777" s="121">
        <v>1.2326026999999999E-8</v>
      </c>
      <c r="AX1777" s="121">
        <v>3.7190597999999999E-11</v>
      </c>
      <c r="AY1777" s="121">
        <v>1.0161003E-15</v>
      </c>
      <c r="AZ1777" s="121">
        <v>6.4082867000000004E-16</v>
      </c>
      <c r="BA1777" s="121">
        <v>0</v>
      </c>
      <c r="BB1777" s="121">
        <v>3.206535E-10</v>
      </c>
      <c r="BC1777" s="121">
        <v>3.8937126E-8</v>
      </c>
      <c r="BD1777" s="121">
        <v>4.5639359000000002E-11</v>
      </c>
      <c r="BE1777" s="121">
        <v>4.3806123E-11</v>
      </c>
      <c r="BF1777" s="121">
        <v>8.8400000999999999E-10</v>
      </c>
      <c r="BG1777" s="121">
        <v>1.0875082E-19</v>
      </c>
      <c r="BH1777" s="121">
        <v>1.4206434999999999E-16</v>
      </c>
      <c r="BI1777" s="121">
        <v>1.6060008999999999E-11</v>
      </c>
      <c r="BJ1777" s="121">
        <v>3.454002E-12</v>
      </c>
      <c r="BK1777" s="121">
        <v>3.4354812999999998E-14</v>
      </c>
      <c r="BL1777" s="121">
        <v>2.0680027E-7</v>
      </c>
      <c r="BM1777" s="121">
        <v>6.1273024999999999E-24</v>
      </c>
      <c r="BN1777" s="121">
        <v>8.7084784000000006E-5</v>
      </c>
      <c r="BO1777" s="121">
        <v>2.4453771999999999E-3</v>
      </c>
      <c r="BP1777" s="121">
        <v>0</v>
      </c>
      <c r="BQ1777" s="121">
        <v>0</v>
      </c>
      <c r="BR1777" s="121">
        <v>0</v>
      </c>
      <c r="BT1777" s="71">
        <v>2.7035661999999999E-5</v>
      </c>
      <c r="BU1777" s="71">
        <v>4.0687822E-7</v>
      </c>
      <c r="BV1777" s="71">
        <v>3.7034722999999999E-7</v>
      </c>
      <c r="BW1777" s="71">
        <v>6.2126749E-8</v>
      </c>
      <c r="BX1777" s="71">
        <v>1.8343981999999999E-7</v>
      </c>
      <c r="BY1777" s="71">
        <v>2.0620416000000001E-7</v>
      </c>
      <c r="BZ1777" s="71">
        <v>2.3001494E-5</v>
      </c>
      <c r="CA1777" s="71">
        <v>3.1297338999999999E-7</v>
      </c>
      <c r="CB1777" s="71">
        <v>3.3975526E-10</v>
      </c>
      <c r="CC1777" s="71">
        <v>2.1606751E-7</v>
      </c>
      <c r="CD1777" s="71">
        <v>0</v>
      </c>
      <c r="CE1777" s="71">
        <v>1.3549748E-20</v>
      </c>
      <c r="CF1777" s="71">
        <v>1.1094481000000001E-16</v>
      </c>
      <c r="CG1777" s="71">
        <v>4.3235090000000001E-7</v>
      </c>
      <c r="CH1777" s="71">
        <v>3.0608085999999999E-7</v>
      </c>
      <c r="CI1777" s="71">
        <v>1.5373591E-6</v>
      </c>
      <c r="CJ1777" s="71">
        <v>0</v>
      </c>
      <c r="CL1777" s="186">
        <v>9.3905198000000006E-17</v>
      </c>
      <c r="CM1777" s="186">
        <v>1.3282354E-2</v>
      </c>
      <c r="CN1777" s="187">
        <v>8.6770466000000001E-3</v>
      </c>
      <c r="CO1777" s="186">
        <v>3.2567323000000001E-4</v>
      </c>
      <c r="CP1777" s="186">
        <v>6.7433083000000003E-14</v>
      </c>
      <c r="CQ1777" s="186">
        <v>1.4080787E-7</v>
      </c>
      <c r="CR1777" s="186">
        <v>7.5140774999999999E-6</v>
      </c>
      <c r="CS1777" s="186">
        <v>4.2460075000000002</v>
      </c>
      <c r="CT1777" s="186">
        <v>5.8710399999999997E-4</v>
      </c>
      <c r="CU1777" s="186">
        <v>7.2516589999999995E-5</v>
      </c>
    </row>
    <row r="1778" spans="1:99" ht="14.4">
      <c r="A1778" t="s">
        <v>1488</v>
      </c>
      <c r="B1778" s="92" t="s">
        <v>1485</v>
      </c>
      <c r="C1778" s="126" t="str">
        <f t="shared" si="470"/>
        <v>D.070.01.108</v>
      </c>
      <c r="D1778" s="11" t="s">
        <v>663</v>
      </c>
      <c r="E1778" s="125" t="s">
        <v>877</v>
      </c>
      <c r="F1778" s="128" t="str">
        <f t="shared" si="471"/>
        <v>Phosphating (Zn s)</v>
      </c>
      <c r="G1778" s="131">
        <f t="shared" si="485"/>
        <v>1.5389837135664688E-2</v>
      </c>
      <c r="H1778" s="183">
        <f t="shared" si="486"/>
        <v>8.1021934727000002E-4</v>
      </c>
      <c r="I1778" s="183">
        <f t="shared" si="487"/>
        <v>1.1613431563207599E-2</v>
      </c>
      <c r="J1778" s="184">
        <f t="shared" si="488"/>
        <v>1.9769906951870877E-3</v>
      </c>
      <c r="K1778" s="183">
        <v>9.8919553000000006E-4</v>
      </c>
      <c r="L1778" s="146">
        <v>4.040251E-4</v>
      </c>
      <c r="M1778" s="146">
        <v>1.0968245999999999E-2</v>
      </c>
      <c r="N1778" s="146">
        <v>6.5090334000000004E-4</v>
      </c>
      <c r="O1778" s="188">
        <v>1.2539171E-6</v>
      </c>
      <c r="P1778" s="188">
        <v>1.1889017E-7</v>
      </c>
      <c r="Q1778" s="146">
        <v>1.579432E-4</v>
      </c>
      <c r="R1778" s="146">
        <v>2.4101877E-4</v>
      </c>
      <c r="S1778" s="188">
        <v>1.9702677000000002E-3</v>
      </c>
      <c r="T1778" s="188">
        <v>1.3301684999999999E-7</v>
      </c>
      <c r="U1778" s="188">
        <v>6.7227492999999997E-6</v>
      </c>
      <c r="V1778" s="188">
        <v>8.6763575999999992E-9</v>
      </c>
      <c r="W1778" s="188">
        <v>2.4588482E-10</v>
      </c>
      <c r="X1778" s="146">
        <v>2.2677753E-15</v>
      </c>
      <c r="Z1778" s="157">
        <f t="shared" si="445"/>
        <v>6.5946368666666673E-3</v>
      </c>
      <c r="AB1778" s="131">
        <f t="shared" si="446"/>
        <v>9.8919553000000006E-4</v>
      </c>
      <c r="AC1778" s="131">
        <f t="shared" si="447"/>
        <v>1.242350921727E-2</v>
      </c>
      <c r="AD1778" s="131">
        <f t="shared" si="448"/>
        <v>1.1613290115884819E-2</v>
      </c>
      <c r="AE1778" s="131">
        <f t="shared" si="449"/>
        <v>1.1613431563207599E-2</v>
      </c>
      <c r="AF1778" s="131">
        <f t="shared" si="450"/>
        <v>1.9769904493022678E-3</v>
      </c>
      <c r="AH1778">
        <v>0.12592643000000001</v>
      </c>
      <c r="AI1778" s="71">
        <v>0.12451571</v>
      </c>
      <c r="AJ1778" s="71">
        <v>8.2243444000000001E-4</v>
      </c>
      <c r="AK1778" s="71">
        <v>0</v>
      </c>
      <c r="AL1778" s="71">
        <v>1.2275580999999999E-4</v>
      </c>
      <c r="AM1778" s="71">
        <v>3.0233962000000001E-4</v>
      </c>
      <c r="AN1778" s="71">
        <v>1.6318524999999999E-4</v>
      </c>
      <c r="AP1778" s="129">
        <v>2.0475113999999998E-3</v>
      </c>
      <c r="AQ1778" s="129">
        <v>1.9096562000000001E-3</v>
      </c>
      <c r="AR1778" s="129">
        <v>1.2885967999999999E-4</v>
      </c>
      <c r="AS1778" s="129">
        <v>8.9955188999999992E-6</v>
      </c>
      <c r="AT1778" s="172">
        <f t="shared" si="482"/>
        <v>1.1448778183110633E-7</v>
      </c>
      <c r="AU1778" s="172">
        <f t="shared" si="483"/>
        <v>4.765520847718836E-10</v>
      </c>
      <c r="AV1778" s="185">
        <f t="shared" si="484"/>
        <v>1.2598765729999999E-3</v>
      </c>
      <c r="AW1778" s="121">
        <v>6.1198249E-9</v>
      </c>
      <c r="AX1778" s="121">
        <v>1.8464989000000001E-11</v>
      </c>
      <c r="AY1778" s="121">
        <v>5.0448987999999996E-16</v>
      </c>
      <c r="AZ1778" s="121">
        <v>3.2041433000000002E-16</v>
      </c>
      <c r="BA1778" s="121">
        <v>0</v>
      </c>
      <c r="BB1778" s="121">
        <v>9.2050796000000002E-11</v>
      </c>
      <c r="BC1778" s="121">
        <v>1.4275758000000001E-8</v>
      </c>
      <c r="BD1778" s="121">
        <v>1.3138761E-11</v>
      </c>
      <c r="BE1778" s="121">
        <v>1.6177754999999999E-11</v>
      </c>
      <c r="BF1778" s="121">
        <v>4.1990000000000002E-10</v>
      </c>
      <c r="BG1778" s="121">
        <v>5.4375411000000003E-20</v>
      </c>
      <c r="BH1778" s="121">
        <v>6.9727624999999997E-17</v>
      </c>
      <c r="BI1778" s="121">
        <v>7.3000044999999994E-12</v>
      </c>
      <c r="BJ1778" s="121">
        <v>1.5700009999999999E-12</v>
      </c>
      <c r="BK1778" s="121">
        <v>1.6814692000000001E-14</v>
      </c>
      <c r="BL1778" s="121">
        <v>9.4000130999999993E-8</v>
      </c>
      <c r="BM1778" s="121">
        <v>3.0636511999999998E-24</v>
      </c>
      <c r="BN1778" s="121">
        <v>4.3522473000000002E-5</v>
      </c>
      <c r="BO1778" s="121">
        <v>1.2163541E-3</v>
      </c>
      <c r="BP1778" s="121">
        <v>0</v>
      </c>
      <c r="BQ1778" s="121">
        <v>0</v>
      </c>
      <c r="BR1778" s="121">
        <v>0</v>
      </c>
      <c r="BT1778" s="71">
        <v>1.2655155000000001E-5</v>
      </c>
      <c r="BU1778" s="71">
        <v>1.4149735000000001E-7</v>
      </c>
      <c r="BV1778" s="71">
        <v>1.8387597E-7</v>
      </c>
      <c r="BW1778" s="71">
        <v>2.8250644000000002E-8</v>
      </c>
      <c r="BX1778" s="71">
        <v>7.3621965000000001E-8</v>
      </c>
      <c r="BY1778" s="71">
        <v>5.8918300999999999E-8</v>
      </c>
      <c r="BZ1778" s="71">
        <v>1.092571E-5</v>
      </c>
      <c r="CA1778" s="71">
        <v>8.9425225000000004E-8</v>
      </c>
      <c r="CB1778" s="71">
        <v>1.6622081000000001E-10</v>
      </c>
      <c r="CC1778" s="71">
        <v>1.0459227E-7</v>
      </c>
      <c r="CD1778" s="71">
        <v>0</v>
      </c>
      <c r="CE1778" s="71">
        <v>6.7748739000000003E-21</v>
      </c>
      <c r="CF1778" s="71">
        <v>5.5472403000000001E-17</v>
      </c>
      <c r="CG1778" s="71">
        <v>1.2824871000000001E-7</v>
      </c>
      <c r="CH1778" s="71">
        <v>1.5216926999999999E-7</v>
      </c>
      <c r="CI1778" s="71">
        <v>7.6867954000000005E-7</v>
      </c>
      <c r="CJ1778" s="71">
        <v>0</v>
      </c>
      <c r="CL1778" s="186">
        <v>4.6952599000000003E-17</v>
      </c>
      <c r="CM1778" s="186">
        <v>6.5946377000000002E-3</v>
      </c>
      <c r="CN1778" s="187">
        <v>2.4792732999999998E-3</v>
      </c>
      <c r="CO1778" s="186">
        <v>1.1032337999999999E-4</v>
      </c>
      <c r="CP1778" s="186">
        <v>3.3093388000000003E-14</v>
      </c>
      <c r="CQ1778" s="186">
        <v>6.4003860999999994E-8</v>
      </c>
      <c r="CR1778" s="186">
        <v>3.2139350000000002E-6</v>
      </c>
      <c r="CS1778" s="186">
        <v>1.9300037000000001</v>
      </c>
      <c r="CT1778" s="186">
        <v>2.788744E-4</v>
      </c>
      <c r="CU1778" s="186">
        <v>2.072002E-5</v>
      </c>
    </row>
    <row r="1779" spans="1:99" ht="14.4">
      <c r="A1779" t="s">
        <v>1489</v>
      </c>
      <c r="B1779" s="92" t="s">
        <v>1485</v>
      </c>
      <c r="C1779" s="126" t="str">
        <f t="shared" si="470"/>
        <v>D.070.01.109</v>
      </c>
      <c r="D1779" s="11" t="s">
        <v>663</v>
      </c>
      <c r="E1779" s="125" t="s">
        <v>877</v>
      </c>
      <c r="F1779" s="128" t="str">
        <f t="shared" si="471"/>
        <v>Powder coating aluminium</v>
      </c>
      <c r="G1779" s="131">
        <f t="shared" si="485"/>
        <v>1.0200011472620001</v>
      </c>
      <c r="H1779" s="183">
        <f t="shared" si="486"/>
        <v>4.8547727350000007E-2</v>
      </c>
      <c r="I1779" s="183">
        <f t="shared" si="487"/>
        <v>0.15647558871199999</v>
      </c>
      <c r="J1779" s="184">
        <f t="shared" si="488"/>
        <v>0.2186720412</v>
      </c>
      <c r="K1779" s="183">
        <v>0.59630578999999995</v>
      </c>
      <c r="L1779" s="146">
        <v>0.10883406</v>
      </c>
      <c r="M1779" s="146">
        <v>4.0511977999999997E-2</v>
      </c>
      <c r="N1779" s="146">
        <v>3.7191775000000003E-2</v>
      </c>
      <c r="O1779" s="188">
        <v>9.8256791E-3</v>
      </c>
      <c r="P1779" s="146">
        <v>6.6234525999999999E-4</v>
      </c>
      <c r="Q1779" s="146">
        <v>8.6792798999999995E-4</v>
      </c>
      <c r="R1779" s="146">
        <v>7.1186983999999998E-3</v>
      </c>
      <c r="S1779" s="188">
        <v>0.21424261999999999</v>
      </c>
      <c r="T1779" s="146">
        <v>0</v>
      </c>
      <c r="U1779" s="146">
        <v>4.4294212000000003E-3</v>
      </c>
      <c r="V1779" s="188">
        <v>1.0852312000000001E-5</v>
      </c>
      <c r="W1779" s="146">
        <v>0</v>
      </c>
      <c r="X1779" s="146">
        <v>0</v>
      </c>
      <c r="Z1779" s="157">
        <f t="shared" si="445"/>
        <v>3.9753719333333333</v>
      </c>
      <c r="AB1779" s="131">
        <f t="shared" si="446"/>
        <v>0.59630578999999995</v>
      </c>
      <c r="AC1779" s="131">
        <f t="shared" si="447"/>
        <v>0.20501246375000001</v>
      </c>
      <c r="AD1779" s="131">
        <f t="shared" si="448"/>
        <v>0.1564647364</v>
      </c>
      <c r="AE1779" s="131">
        <f t="shared" si="449"/>
        <v>0.15647558871200001</v>
      </c>
      <c r="AF1779" s="131">
        <f t="shared" si="450"/>
        <v>0.2186720412</v>
      </c>
      <c r="AH1779">
        <v>51.534019000000001</v>
      </c>
      <c r="AI1779" s="71">
        <v>50.813428000000002</v>
      </c>
      <c r="AJ1779" s="71">
        <v>0.55023865999999999</v>
      </c>
      <c r="AK1779" s="71">
        <v>0</v>
      </c>
      <c r="AL1779" s="71">
        <v>0</v>
      </c>
      <c r="AM1779" s="71">
        <v>9.1247134999999993E-2</v>
      </c>
      <c r="AN1779" s="71">
        <v>7.9105429000000005E-2</v>
      </c>
      <c r="AP1779" s="129">
        <v>0.10490248000000001</v>
      </c>
      <c r="AQ1779" s="129">
        <v>9.7540113999999997E-2</v>
      </c>
      <c r="AR1779" s="129">
        <v>3.7134039E-3</v>
      </c>
      <c r="AS1779" s="129">
        <v>3.6489597E-3</v>
      </c>
      <c r="AT1779" s="172">
        <f t="shared" si="482"/>
        <v>5.8477286321200005E-6</v>
      </c>
      <c r="AU1779" s="172">
        <f t="shared" si="483"/>
        <v>1.3733002262820803E-8</v>
      </c>
      <c r="AV1779" s="185">
        <f t="shared" si="484"/>
        <v>0.51105877430000002</v>
      </c>
      <c r="AW1779" s="121">
        <v>3.6891451000000001E-6</v>
      </c>
      <c r="AX1779" s="121">
        <v>1.1131041E-8</v>
      </c>
      <c r="AY1779" s="121">
        <v>3.0411595000000001E-13</v>
      </c>
      <c r="AZ1779" s="121">
        <v>0</v>
      </c>
      <c r="BA1779" s="121">
        <v>0</v>
      </c>
      <c r="BB1779" s="121">
        <v>1.1674569000000001E-9</v>
      </c>
      <c r="BC1779" s="121">
        <v>2.1464793999999999E-6</v>
      </c>
      <c r="BD1779" s="121">
        <v>2.4827969000000001E-10</v>
      </c>
      <c r="BE1779" s="121">
        <v>2.3197813E-9</v>
      </c>
      <c r="BF1779" s="121">
        <v>2.8955766999999999E-11</v>
      </c>
      <c r="BG1779" s="121">
        <v>4.5677907999999999E-15</v>
      </c>
      <c r="BH1779" s="121">
        <v>2.3752633E-12</v>
      </c>
      <c r="BI1779" s="121">
        <v>1.9080921999999999E-12</v>
      </c>
      <c r="BJ1779" s="121">
        <v>3.5246658E-13</v>
      </c>
      <c r="BK1779" s="121">
        <v>9.4603622000000009E-10</v>
      </c>
      <c r="BL1779" s="121">
        <v>9.9906390000000007E-9</v>
      </c>
      <c r="BM1779" s="121">
        <v>0</v>
      </c>
      <c r="BN1779" s="121">
        <v>2.9244942999999998E-3</v>
      </c>
      <c r="BO1779" s="121">
        <v>0.50813428000000005</v>
      </c>
      <c r="BP1779" s="121">
        <v>0</v>
      </c>
      <c r="BQ1779" s="121">
        <v>0</v>
      </c>
      <c r="BR1779" s="121">
        <v>0</v>
      </c>
      <c r="BT1779" s="71">
        <v>2.2531735000000001E-4</v>
      </c>
      <c r="BU1779" s="71">
        <v>1.6061788999999999E-5</v>
      </c>
      <c r="BV1779" s="71">
        <v>1.1084392000000001E-4</v>
      </c>
      <c r="BW1779" s="71">
        <v>8.5103468E-7</v>
      </c>
      <c r="BX1779" s="71">
        <v>2.1924951E-5</v>
      </c>
      <c r="BY1779" s="71">
        <v>1.4832743E-7</v>
      </c>
      <c r="BZ1779" s="71">
        <v>7.3617315000000005E-7</v>
      </c>
      <c r="CA1779" s="71">
        <v>2.0448681E-7</v>
      </c>
      <c r="CB1779" s="71">
        <v>9.2970895999999996E-7</v>
      </c>
      <c r="CC1779" s="71">
        <v>8.2986668000000003E-7</v>
      </c>
      <c r="CD1779" s="71">
        <v>0</v>
      </c>
      <c r="CE1779" s="71">
        <v>0</v>
      </c>
      <c r="CF1779" s="71">
        <v>0</v>
      </c>
      <c r="CG1779" s="71">
        <v>8.1397744999999998E-6</v>
      </c>
      <c r="CH1779" s="71">
        <v>6.2644188999999996E-5</v>
      </c>
      <c r="CI1779" s="71">
        <v>2.0031290000000001E-6</v>
      </c>
      <c r="CJ1779" s="71">
        <v>0</v>
      </c>
      <c r="CL1779" s="186">
        <v>0</v>
      </c>
      <c r="CM1779" s="186">
        <v>3.9753718999999998</v>
      </c>
      <c r="CN1779" s="187">
        <v>5.7049452000000004E-3</v>
      </c>
      <c r="CO1779" s="186">
        <v>1.1020142E-2</v>
      </c>
      <c r="CP1779" s="186">
        <v>9.1026179999999995E-9</v>
      </c>
      <c r="CQ1779" s="186">
        <v>3.6357843E-8</v>
      </c>
      <c r="CR1779" s="186">
        <v>9.1035108E-4</v>
      </c>
      <c r="CS1779" s="186">
        <v>1.0410166000000001</v>
      </c>
      <c r="CT1779" s="186">
        <v>1.9232861999999999E-5</v>
      </c>
      <c r="CU1779" s="186">
        <v>4.8942254000000001E-5</v>
      </c>
    </row>
    <row r="1780" spans="1:99" ht="14.4">
      <c r="A1780" t="s">
        <v>1490</v>
      </c>
      <c r="B1780" s="92" t="s">
        <v>1485</v>
      </c>
      <c r="C1780" s="126" t="str">
        <f t="shared" si="470"/>
        <v>D.070.01.110</v>
      </c>
      <c r="D1780" s="11" t="s">
        <v>663</v>
      </c>
      <c r="E1780" s="125" t="s">
        <v>877</v>
      </c>
      <c r="F1780" s="128" t="str">
        <f t="shared" si="471"/>
        <v>Powder coating steel</v>
      </c>
      <c r="G1780" s="131">
        <f t="shared" si="485"/>
        <v>1.104742373191</v>
      </c>
      <c r="H1780" s="183">
        <f t="shared" si="486"/>
        <v>4.7180646360000002E-2</v>
      </c>
      <c r="I1780" s="183">
        <f t="shared" si="487"/>
        <v>0.14890623943099998</v>
      </c>
      <c r="J1780" s="184">
        <f t="shared" si="488"/>
        <v>0.3153036474</v>
      </c>
      <c r="K1780" s="183">
        <v>0.59335183999999996</v>
      </c>
      <c r="L1780" s="146">
        <v>0.10454665</v>
      </c>
      <c r="M1780" s="146">
        <v>3.8422393999999999E-2</v>
      </c>
      <c r="N1780" s="188">
        <v>3.6245004999999997E-2</v>
      </c>
      <c r="O1780" s="188">
        <v>9.8893448999999994E-3</v>
      </c>
      <c r="P1780" s="188">
        <v>3.3264261000000002E-4</v>
      </c>
      <c r="Q1780" s="188">
        <v>7.1365385000000004E-4</v>
      </c>
      <c r="R1780" s="188">
        <v>5.9260131000000004E-3</v>
      </c>
      <c r="S1780" s="188">
        <v>0.31218265000000001</v>
      </c>
      <c r="T1780" s="146">
        <v>0</v>
      </c>
      <c r="U1780" s="146">
        <v>3.1209974000000001E-3</v>
      </c>
      <c r="V1780" s="188">
        <v>1.1182330999999999E-5</v>
      </c>
      <c r="W1780" s="146">
        <v>0</v>
      </c>
      <c r="X1780" s="146">
        <v>0</v>
      </c>
      <c r="Z1780" s="157">
        <f t="shared" si="445"/>
        <v>3.9556789333333331</v>
      </c>
      <c r="AB1780" s="131">
        <f t="shared" si="446"/>
        <v>0.59335183999999996</v>
      </c>
      <c r="AC1780" s="131">
        <f t="shared" si="447"/>
        <v>0.19607570345999994</v>
      </c>
      <c r="AD1780" s="131">
        <f t="shared" si="448"/>
        <v>0.14889505709999998</v>
      </c>
      <c r="AE1780" s="131">
        <f t="shared" si="449"/>
        <v>0.14890623943099998</v>
      </c>
      <c r="AF1780" s="131">
        <f t="shared" si="450"/>
        <v>0.3153036474</v>
      </c>
      <c r="AH1780">
        <v>52.609927999999996</v>
      </c>
      <c r="AI1780" s="71">
        <v>52.045940000000002</v>
      </c>
      <c r="AJ1780" s="71">
        <v>0.38770154000000001</v>
      </c>
      <c r="AK1780" s="71">
        <v>0</v>
      </c>
      <c r="AL1780" s="71">
        <v>0</v>
      </c>
      <c r="AM1780" s="71">
        <v>9.4563705999999997E-2</v>
      </c>
      <c r="AN1780" s="71">
        <v>8.1722289000000004E-2</v>
      </c>
      <c r="AP1780" s="129">
        <v>0.10292080000000001</v>
      </c>
      <c r="AQ1780" s="129">
        <v>9.5521644000000003E-2</v>
      </c>
      <c r="AR1780" s="129">
        <v>3.6530457E-3</v>
      </c>
      <c r="AS1780" s="129">
        <v>3.7461120999999998E-3</v>
      </c>
      <c r="AT1780" s="172">
        <f t="shared" si="482"/>
        <v>5.7267172077550003E-6</v>
      </c>
      <c r="AU1780" s="172">
        <f t="shared" si="483"/>
        <v>1.35097842687115E-8</v>
      </c>
      <c r="AV1780" s="185">
        <f t="shared" si="484"/>
        <v>0.52466555380000002</v>
      </c>
      <c r="AW1780" s="121">
        <v>3.6708699999999999E-6</v>
      </c>
      <c r="AX1780" s="121">
        <v>1.1075900999999999E-8</v>
      </c>
      <c r="AY1780" s="121">
        <v>3.0260944000000001E-13</v>
      </c>
      <c r="AZ1780" s="121">
        <v>0</v>
      </c>
      <c r="BA1780" s="121">
        <v>0</v>
      </c>
      <c r="BB1780" s="121">
        <v>9.7127137E-10</v>
      </c>
      <c r="BC1780" s="121">
        <v>2.0537891E-6</v>
      </c>
      <c r="BD1780" s="121">
        <v>2.2149725000000001E-10</v>
      </c>
      <c r="BE1780" s="121">
        <v>2.2116340000000002E-9</v>
      </c>
      <c r="BF1780" s="121">
        <v>0</v>
      </c>
      <c r="BG1780" s="121">
        <v>0</v>
      </c>
      <c r="BH1780" s="121">
        <v>4.066306E-13</v>
      </c>
      <c r="BI1780" s="121">
        <v>3.5612524999999999E-14</v>
      </c>
      <c r="BJ1780" s="121">
        <v>7.1661465000000005E-15</v>
      </c>
      <c r="BK1780" s="121">
        <v>5.8903585000000006E-11</v>
      </c>
      <c r="BL1780" s="121">
        <v>1.0279328000000001E-9</v>
      </c>
      <c r="BM1780" s="121">
        <v>0</v>
      </c>
      <c r="BN1780" s="121">
        <v>4.2061538000000001E-3</v>
      </c>
      <c r="BO1780" s="121">
        <v>0.52045940000000002</v>
      </c>
      <c r="BP1780" s="121">
        <v>0</v>
      </c>
      <c r="BQ1780" s="121">
        <v>0</v>
      </c>
      <c r="BR1780" s="121">
        <v>0</v>
      </c>
      <c r="BT1780" s="71">
        <v>2.2073916E-4</v>
      </c>
      <c r="BU1780" s="71">
        <v>1.5247672999999999E-5</v>
      </c>
      <c r="BV1780" s="71">
        <v>1.1029482E-4</v>
      </c>
      <c r="BW1780" s="71">
        <v>7.1156302E-7</v>
      </c>
      <c r="BX1780" s="71">
        <v>2.1411789E-5</v>
      </c>
      <c r="BY1780" s="71">
        <v>0</v>
      </c>
      <c r="BZ1780" s="71">
        <v>0</v>
      </c>
      <c r="CA1780" s="71">
        <v>0</v>
      </c>
      <c r="CB1780" s="71">
        <v>4.8740457000000004E-7</v>
      </c>
      <c r="CC1780" s="71">
        <v>7.2847739000000003E-7</v>
      </c>
      <c r="CD1780" s="71">
        <v>0</v>
      </c>
      <c r="CE1780" s="71">
        <v>0</v>
      </c>
      <c r="CF1780" s="71">
        <v>0</v>
      </c>
      <c r="CG1780" s="71">
        <v>7.9182041000000007E-6</v>
      </c>
      <c r="CH1780" s="71">
        <v>6.3938547000000006E-5</v>
      </c>
      <c r="CI1780" s="71">
        <v>6.7939343999999999E-10</v>
      </c>
      <c r="CJ1780" s="71">
        <v>0</v>
      </c>
      <c r="CL1780" s="186">
        <v>0</v>
      </c>
      <c r="CM1780" s="186">
        <v>3.9556789000000001</v>
      </c>
      <c r="CN1780" s="187">
        <v>0</v>
      </c>
      <c r="CO1780" s="186">
        <v>1.0432235999999999E-2</v>
      </c>
      <c r="CP1780" s="186">
        <v>1.9074847E-10</v>
      </c>
      <c r="CQ1780" s="186">
        <v>2.2920507999999999E-8</v>
      </c>
      <c r="CR1780" s="186">
        <v>8.8414250000000004E-4</v>
      </c>
      <c r="CS1780" s="186">
        <v>2.9844666999999998E-2</v>
      </c>
      <c r="CT1780" s="186">
        <v>0</v>
      </c>
      <c r="CU1780" s="186">
        <v>0</v>
      </c>
    </row>
    <row r="1781" spans="1:99" ht="14.4">
      <c r="B1781" s="92"/>
      <c r="C1781" s="126"/>
      <c r="D1781" s="1" t="s">
        <v>664</v>
      </c>
      <c r="E1781" s="125"/>
      <c r="J1781" s="158"/>
      <c r="N1781" s="4"/>
      <c r="O1781" s="4"/>
      <c r="P1781" s="4"/>
      <c r="Q1781" s="4"/>
      <c r="R1781" s="4"/>
      <c r="S1781" s="4"/>
      <c r="V1781" s="4"/>
      <c r="AT1781" s="4"/>
      <c r="AU1781" s="4"/>
      <c r="AV1781" s="16"/>
      <c r="CN1781" s="97"/>
    </row>
    <row r="1782" spans="1:99" ht="14.4">
      <c r="A1782" t="s">
        <v>2568</v>
      </c>
      <c r="B1782" s="92" t="s">
        <v>1485</v>
      </c>
      <c r="C1782" s="126" t="str">
        <f t="shared" si="470"/>
        <v>D.090.01.101</v>
      </c>
      <c r="D1782" s="11" t="s">
        <v>664</v>
      </c>
      <c r="E1782" s="125" t="s">
        <v>1717</v>
      </c>
      <c r="F1782" s="128" t="str">
        <f t="shared" si="471"/>
        <v>Electric MIG welding 4mm steel   0.125 kg electrode</v>
      </c>
      <c r="G1782" s="131">
        <f t="shared" si="485"/>
        <v>0.25318413651184069</v>
      </c>
      <c r="H1782" s="183">
        <f t="shared" si="486"/>
        <v>9.9250251289568457E-3</v>
      </c>
      <c r="I1782" s="183">
        <f t="shared" si="487"/>
        <v>2.4544586482879237E-2</v>
      </c>
      <c r="J1782" s="184">
        <f t="shared" si="488"/>
        <v>3.5831494900004611E-2</v>
      </c>
      <c r="K1782" s="183">
        <v>0.18288303</v>
      </c>
      <c r="L1782" s="146">
        <v>1.6542350000000001E-2</v>
      </c>
      <c r="M1782" s="146">
        <v>8.0022358000000002E-3</v>
      </c>
      <c r="N1782" s="146">
        <v>8.7181589E-3</v>
      </c>
      <c r="O1782" s="188">
        <v>1.2068506E-3</v>
      </c>
      <c r="P1782" s="188">
        <v>6.3838463999999996E-12</v>
      </c>
      <c r="Q1782" s="188">
        <v>1.5622573E-8</v>
      </c>
      <c r="R1782" s="188">
        <v>6.8031551999999998E-10</v>
      </c>
      <c r="S1782" s="188">
        <v>9.4753009000000006E-3</v>
      </c>
      <c r="T1782" s="188">
        <v>2.4974592000000001E-12</v>
      </c>
      <c r="U1782" s="146">
        <v>2.6356193999999999E-2</v>
      </c>
      <c r="V1782" s="188">
        <v>6.6257034999999997E-14</v>
      </c>
      <c r="W1782" s="188">
        <v>4.6166129000000002E-15</v>
      </c>
      <c r="X1782" s="146">
        <v>4.2578639000000001E-20</v>
      </c>
      <c r="Z1782" s="157">
        <f t="shared" si="445"/>
        <v>1.2192202000000001</v>
      </c>
      <c r="AB1782" s="131">
        <f t="shared" si="446"/>
        <v>0.18288303</v>
      </c>
      <c r="AC1782" s="131">
        <f t="shared" si="447"/>
        <v>3.4469611609272366E-2</v>
      </c>
      <c r="AD1782" s="131">
        <f t="shared" si="448"/>
        <v>2.4544586480320138E-2</v>
      </c>
      <c r="AE1782" s="131">
        <f t="shared" si="449"/>
        <v>2.4544586482879237E-2</v>
      </c>
      <c r="AF1782" s="131">
        <f t="shared" si="450"/>
        <v>3.5831494899999997E-2</v>
      </c>
      <c r="AH1782">
        <v>19.046707000000001</v>
      </c>
      <c r="AI1782" s="71">
        <v>12.484379000000001</v>
      </c>
      <c r="AJ1782" s="71">
        <v>3.6515260999999999</v>
      </c>
      <c r="AK1782" s="71">
        <v>0</v>
      </c>
      <c r="AL1782" s="71">
        <v>0.69935365999999999</v>
      </c>
      <c r="AM1782" s="71">
        <v>1.4807106999999999</v>
      </c>
      <c r="AN1782" s="71">
        <v>0.73073803999999998</v>
      </c>
      <c r="AP1782" s="129">
        <v>2.4214473E-2</v>
      </c>
      <c r="AQ1782" s="129">
        <v>2.2689355000000001E-2</v>
      </c>
      <c r="AR1782" s="129">
        <v>1.0066484999999999E-3</v>
      </c>
      <c r="AS1782" s="129">
        <v>5.1846979000000001E-4</v>
      </c>
      <c r="AT1782" s="172">
        <f t="shared" si="482"/>
        <v>1.360273048612613E-6</v>
      </c>
      <c r="AU1782" s="172">
        <f t="shared" si="483"/>
        <v>3.7228124311207956E-9</v>
      </c>
      <c r="AV1782" s="185">
        <f t="shared" si="484"/>
        <v>7.2614817199999987E-2</v>
      </c>
      <c r="AW1782" s="121">
        <v>1.1314363000000001E-6</v>
      </c>
      <c r="AX1782" s="121">
        <v>3.4138164999999998E-9</v>
      </c>
      <c r="AY1782" s="121">
        <v>9.3270342999999998E-14</v>
      </c>
      <c r="AZ1782" s="121">
        <v>7.8838838999999998E-18</v>
      </c>
      <c r="BA1782" s="121">
        <v>0</v>
      </c>
      <c r="BB1782" s="121">
        <v>2.4868516999999999E-10</v>
      </c>
      <c r="BC1782" s="121">
        <v>2.2858800999999999E-7</v>
      </c>
      <c r="BD1782" s="121">
        <v>5.5706133999999999E-11</v>
      </c>
      <c r="BE1782" s="121">
        <v>2.5302894999999998E-10</v>
      </c>
      <c r="BF1782" s="121">
        <v>1.4378566999999999E-19</v>
      </c>
      <c r="BG1782" s="121">
        <v>7.1962501000000001E-14</v>
      </c>
      <c r="BH1782" s="121">
        <v>9.5220071999999997E-14</v>
      </c>
      <c r="BI1782" s="121">
        <v>2.629028E-17</v>
      </c>
      <c r="BJ1782" s="121">
        <v>3.6777072999999998E-16</v>
      </c>
      <c r="BK1782" s="121">
        <v>4.4089592000000002E-16</v>
      </c>
      <c r="BL1782" s="121">
        <v>5.2993833000000001E-14</v>
      </c>
      <c r="BM1782" s="121">
        <v>5.7521614999999997E-29</v>
      </c>
      <c r="BN1782" s="121">
        <v>1.5784852E-3</v>
      </c>
      <c r="BO1782" s="121">
        <v>7.1036331999999994E-2</v>
      </c>
      <c r="BP1782" s="121">
        <v>0</v>
      </c>
      <c r="BQ1782" s="121">
        <v>0</v>
      </c>
      <c r="BR1782" s="121">
        <v>0</v>
      </c>
      <c r="BT1782" s="71">
        <v>5.9233861999999998E-5</v>
      </c>
      <c r="BU1782" s="71">
        <v>1.7483527999999999E-6</v>
      </c>
      <c r="BV1782" s="71">
        <v>3.3995092999999997E-5</v>
      </c>
      <c r="BW1782" s="71">
        <v>3.6130121E-9</v>
      </c>
      <c r="BX1782" s="71">
        <v>2.0802499000000002E-6</v>
      </c>
      <c r="BY1782" s="71">
        <v>7.6585579000000006E-9</v>
      </c>
      <c r="BZ1782" s="71">
        <v>5.0757842000000004E-16</v>
      </c>
      <c r="CA1782" s="71">
        <v>1.162404E-8</v>
      </c>
      <c r="CB1782" s="71">
        <v>8.5847056999999998E-15</v>
      </c>
      <c r="CC1782" s="71">
        <v>1.1031649E-8</v>
      </c>
      <c r="CD1782" s="71">
        <v>0</v>
      </c>
      <c r="CE1782" s="71">
        <v>1.2720170999999999E-25</v>
      </c>
      <c r="CF1782" s="71">
        <v>1.0415227E-21</v>
      </c>
      <c r="CG1782" s="71">
        <v>1.7793178E-6</v>
      </c>
      <c r="CH1782" s="71">
        <v>1.9590306000000001E-5</v>
      </c>
      <c r="CI1782" s="71">
        <v>6.6151943999999999E-9</v>
      </c>
      <c r="CJ1782" s="71">
        <v>0</v>
      </c>
      <c r="CL1782" s="186">
        <v>8.8155900000000007E-22</v>
      </c>
      <c r="CM1782" s="186">
        <v>1.2192202000000001</v>
      </c>
      <c r="CN1782" s="187">
        <v>1.2992322000000001E-3</v>
      </c>
      <c r="CO1782" s="186">
        <v>1.197954E-3</v>
      </c>
      <c r="CP1782" s="186">
        <v>6.0808692999999995E-17</v>
      </c>
      <c r="CQ1782" s="186">
        <v>9.6047478000000004E-14</v>
      </c>
      <c r="CR1782" s="186">
        <v>9.1146979999999999E-5</v>
      </c>
      <c r="CS1782" s="186">
        <v>1.6008173E-4</v>
      </c>
      <c r="CT1782" s="186">
        <v>9.6292370000000002E-14</v>
      </c>
      <c r="CU1782" s="186">
        <v>2.7278695999999999E-5</v>
      </c>
    </row>
    <row r="1783" spans="1:99" ht="14.4">
      <c r="A1783" t="s">
        <v>1491</v>
      </c>
      <c r="B1783" s="92" t="s">
        <v>1485</v>
      </c>
      <c r="C1783" s="126" t="str">
        <f t="shared" si="470"/>
        <v>D.090.01.102</v>
      </c>
      <c r="D1783" s="11" t="s">
        <v>664</v>
      </c>
      <c r="E1783" s="125" t="s">
        <v>878</v>
      </c>
      <c r="F1783" s="128" t="str">
        <f t="shared" si="471"/>
        <v>welding shipbuilding (FCAW) per kg electrode</v>
      </c>
      <c r="G1783" s="131">
        <f t="shared" si="485"/>
        <v>35.49921668346709</v>
      </c>
      <c r="H1783" s="183">
        <f t="shared" si="486"/>
        <v>1.4430139590000002</v>
      </c>
      <c r="I1783" s="183">
        <f t="shared" si="487"/>
        <v>2.1099450023400004</v>
      </c>
      <c r="J1783" s="184">
        <f t="shared" si="488"/>
        <v>0.50336072212709138</v>
      </c>
      <c r="K1783" s="183">
        <v>31.442896999999999</v>
      </c>
      <c r="L1783" s="146">
        <v>0.79064769000000001</v>
      </c>
      <c r="M1783" s="146">
        <v>1.2062040999999999</v>
      </c>
      <c r="N1783" s="146">
        <v>1.2370173</v>
      </c>
      <c r="O1783" s="188">
        <v>0.16895742999999999</v>
      </c>
      <c r="P1783" s="146">
        <v>2.0412016000000002E-2</v>
      </c>
      <c r="Q1783" s="146">
        <v>1.6627212999999998E-2</v>
      </c>
      <c r="R1783" s="146">
        <v>0.10709786</v>
      </c>
      <c r="S1783" s="188">
        <v>7.6737045000000004E-2</v>
      </c>
      <c r="T1783" s="188">
        <v>5.0673085000000001E-3</v>
      </c>
      <c r="U1783" s="146">
        <v>0.42661431</v>
      </c>
      <c r="V1783" s="188">
        <v>9.2804384000000004E-4</v>
      </c>
      <c r="W1783" s="188">
        <v>9.3670406999999993E-6</v>
      </c>
      <c r="X1783" s="146">
        <v>8.6391440999999997E-11</v>
      </c>
      <c r="Z1783" s="157">
        <f t="shared" si="445"/>
        <v>209.61931333333334</v>
      </c>
      <c r="AB1783" s="131">
        <f t="shared" si="446"/>
        <v>31.442896999999999</v>
      </c>
      <c r="AC1783" s="131">
        <f t="shared" si="447"/>
        <v>3.5469636089999996</v>
      </c>
      <c r="AD1783" s="131">
        <f t="shared" si="448"/>
        <v>2.1039590170407001</v>
      </c>
      <c r="AE1783" s="131">
        <f t="shared" si="449"/>
        <v>2.1099450023399999</v>
      </c>
      <c r="AF1783" s="131">
        <f t="shared" si="450"/>
        <v>0.50335135508639139</v>
      </c>
      <c r="AH1783">
        <v>3119.3449000000001</v>
      </c>
      <c r="AI1783" s="71">
        <v>3037.0255000000002</v>
      </c>
      <c r="AJ1783" s="71">
        <v>52.128024000000003</v>
      </c>
      <c r="AK1783" s="71">
        <v>0</v>
      </c>
      <c r="AL1783" s="71">
        <v>3.9647184000000002</v>
      </c>
      <c r="AM1783" s="71">
        <v>16.015675000000002</v>
      </c>
      <c r="AN1783" s="71">
        <v>10.210902000000001</v>
      </c>
      <c r="AP1783" s="129">
        <v>3.8999044999999999</v>
      </c>
      <c r="AQ1783" s="129">
        <v>3.5198686000000001</v>
      </c>
      <c r="AR1783" s="129">
        <v>0.16518176000000001</v>
      </c>
      <c r="AS1783" s="129">
        <v>0.21485419</v>
      </c>
      <c r="AT1783" s="172">
        <f t="shared" si="482"/>
        <v>2.1102329943526E-4</v>
      </c>
      <c r="AU1783" s="172">
        <f t="shared" si="483"/>
        <v>6.1087927038369674E-7</v>
      </c>
      <c r="AV1783" s="185">
        <f t="shared" si="484"/>
        <v>30.091622624999999</v>
      </c>
      <c r="AW1783" s="121">
        <v>1.9452679999999999E-4</v>
      </c>
      <c r="AX1783" s="121">
        <v>5.8693429999999996E-7</v>
      </c>
      <c r="AY1783" s="121">
        <v>1.6035883999999999E-11</v>
      </c>
      <c r="AZ1783" s="121">
        <v>1.220626E-11</v>
      </c>
      <c r="BA1783" s="121">
        <v>0</v>
      </c>
      <c r="BB1783" s="121">
        <v>3.3486115E-8</v>
      </c>
      <c r="BC1783" s="121">
        <v>1.639106E-5</v>
      </c>
      <c r="BD1783" s="121">
        <v>7.6032979999999994E-9</v>
      </c>
      <c r="BE1783" s="121">
        <v>1.6219548E-8</v>
      </c>
      <c r="BF1783" s="121">
        <v>1.3946745999999999E-13</v>
      </c>
      <c r="BG1783" s="121">
        <v>4.1379996000000002E-13</v>
      </c>
      <c r="BH1783" s="121">
        <v>1.042208E-10</v>
      </c>
      <c r="BI1783" s="121">
        <v>7.1097752000000001E-13</v>
      </c>
      <c r="BJ1783" s="121">
        <v>6.0345463999999999E-13</v>
      </c>
      <c r="BK1783" s="121">
        <v>5.2132473999999999E-8</v>
      </c>
      <c r="BL1783" s="121">
        <v>1.980864E-8</v>
      </c>
      <c r="BM1783" s="121">
        <v>1.1671051999999999E-19</v>
      </c>
      <c r="BN1783" s="121">
        <v>9.6016250000000008E-3</v>
      </c>
      <c r="BO1783" s="121">
        <v>30.082021000000001</v>
      </c>
      <c r="BP1783" s="121">
        <v>0</v>
      </c>
      <c r="BQ1783" s="121">
        <v>0</v>
      </c>
      <c r="BR1783" s="121">
        <v>0</v>
      </c>
      <c r="BT1783" s="71">
        <v>1.0258801999999999E-2</v>
      </c>
      <c r="BU1783" s="71">
        <v>1.1194925E-4</v>
      </c>
      <c r="BV1783" s="71">
        <v>5.8447426999999998E-3</v>
      </c>
      <c r="BW1783" s="71">
        <v>1.3134738E-5</v>
      </c>
      <c r="BX1783" s="71">
        <v>2.3270165000000001E-4</v>
      </c>
      <c r="BY1783" s="71">
        <v>2.5123523000000003E-7</v>
      </c>
      <c r="BZ1783" s="71">
        <v>3.4275761999999999E-9</v>
      </c>
      <c r="CA1783" s="71">
        <v>3.7838307999999998E-7</v>
      </c>
      <c r="CB1783" s="71">
        <v>2.8309668E-5</v>
      </c>
      <c r="CC1783" s="71">
        <v>1.6408189E-5</v>
      </c>
      <c r="CD1783" s="71">
        <v>0</v>
      </c>
      <c r="CE1783" s="71">
        <v>2.5809042999999999E-16</v>
      </c>
      <c r="CF1783" s="71">
        <v>2.1132344E-12</v>
      </c>
      <c r="CG1783" s="71">
        <v>2.4370688000000001E-4</v>
      </c>
      <c r="CH1783" s="71">
        <v>3.7671418000000002E-3</v>
      </c>
      <c r="CI1783" s="71">
        <v>7.4089764000000001E-8</v>
      </c>
      <c r="CJ1783" s="71">
        <v>0</v>
      </c>
      <c r="CL1783" s="186">
        <v>1.7886703999999999E-12</v>
      </c>
      <c r="CM1783" s="186">
        <v>209.61935</v>
      </c>
      <c r="CN1783" s="187">
        <v>1.407743E-2</v>
      </c>
      <c r="CO1783" s="186">
        <v>7.6651217999999993E-2</v>
      </c>
      <c r="CP1783" s="186">
        <v>5.1183060999999999E-8</v>
      </c>
      <c r="CQ1783" s="186">
        <v>5.3033359000000001E-7</v>
      </c>
      <c r="CR1783" s="186">
        <v>8.5883820000000003E-3</v>
      </c>
      <c r="CS1783" s="186">
        <v>1.2057144</v>
      </c>
      <c r="CT1783" s="186">
        <v>9.3448426000000001E-8</v>
      </c>
      <c r="CU1783" s="186">
        <v>2.2904322E-4</v>
      </c>
    </row>
    <row r="1784" spans="1:99" ht="14.4">
      <c r="A1784" t="s">
        <v>1492</v>
      </c>
      <c r="B1784" s="92" t="s">
        <v>1485</v>
      </c>
      <c r="C1784" s="126" t="str">
        <f t="shared" si="470"/>
        <v>D.090.01.103</v>
      </c>
      <c r="D1784" s="11" t="s">
        <v>664</v>
      </c>
      <c r="E1784" s="125" t="s">
        <v>1717</v>
      </c>
      <c r="F1784" s="128" t="str">
        <f t="shared" si="471"/>
        <v>welding steel arc (MAG) 0.0536 kg electrode</v>
      </c>
      <c r="G1784" s="131">
        <f t="shared" si="485"/>
        <v>9.3467517708446329E-2</v>
      </c>
      <c r="H1784" s="183">
        <f t="shared" si="486"/>
        <v>3.4242594119999999E-3</v>
      </c>
      <c r="I1784" s="183">
        <f t="shared" si="487"/>
        <v>2.9816828362540002E-2</v>
      </c>
      <c r="J1784" s="184">
        <f t="shared" si="488"/>
        <v>2.6373001933906324E-2</v>
      </c>
      <c r="K1784" s="183">
        <v>3.3853427999999998E-2</v>
      </c>
      <c r="L1784" s="146">
        <v>2.7420863E-2</v>
      </c>
      <c r="M1784" s="146">
        <v>2.0202832E-3</v>
      </c>
      <c r="N1784" s="146">
        <v>3.1289724E-3</v>
      </c>
      <c r="O1784" s="188">
        <v>4.6787079000000001E-5</v>
      </c>
      <c r="P1784" s="146">
        <v>2.1310615000000001E-4</v>
      </c>
      <c r="Q1784" s="188">
        <v>3.5393783E-5</v>
      </c>
      <c r="R1784" s="146">
        <v>3.7374069000000002E-4</v>
      </c>
      <c r="S1784" s="146">
        <v>2.5917289999999999E-2</v>
      </c>
      <c r="T1784" s="188">
        <v>1.6791114999999999E-6</v>
      </c>
      <c r="U1784" s="146">
        <v>4.5570883000000003E-4</v>
      </c>
      <c r="V1784" s="188">
        <v>2.6236103999999999E-7</v>
      </c>
      <c r="W1784" s="188">
        <v>3.1038776999999999E-9</v>
      </c>
      <c r="X1784" s="146">
        <v>2.8626807000000001E-14</v>
      </c>
      <c r="Z1784" s="157">
        <f t="shared" si="445"/>
        <v>0.22568952</v>
      </c>
      <c r="AB1784" s="131">
        <f t="shared" si="446"/>
        <v>3.3853427999999998E-2</v>
      </c>
      <c r="AC1784" s="131">
        <f t="shared" si="447"/>
        <v>3.3239146302000006E-2</v>
      </c>
      <c r="AD1784" s="131">
        <f t="shared" si="448"/>
        <v>2.98148899938777E-2</v>
      </c>
      <c r="AE1784" s="131">
        <f t="shared" si="449"/>
        <v>2.9816828362540002E-2</v>
      </c>
      <c r="AF1784" s="131">
        <f t="shared" si="450"/>
        <v>2.6372998830028624E-2</v>
      </c>
      <c r="AH1784">
        <v>2.5318290000000001</v>
      </c>
      <c r="AI1784" s="71">
        <v>2.4601052999999999</v>
      </c>
      <c r="AJ1784" s="71">
        <v>5.5564811999999998E-2</v>
      </c>
      <c r="AK1784" s="71">
        <v>0</v>
      </c>
      <c r="AL1784" s="71">
        <v>2.9879946000000001E-3</v>
      </c>
      <c r="AM1784" s="71">
        <v>8.3965205000000008E-3</v>
      </c>
      <c r="AN1784" s="71">
        <v>4.7743057999999998E-3</v>
      </c>
      <c r="AP1784" s="129">
        <v>1.3118014000000001E-2</v>
      </c>
      <c r="AQ1784" s="129">
        <v>1.2605498E-2</v>
      </c>
      <c r="AR1784" s="129">
        <v>3.263254E-4</v>
      </c>
      <c r="AS1784" s="129">
        <v>1.8619025000000001E-4</v>
      </c>
      <c r="AT1784" s="172">
        <f t="shared" si="482"/>
        <v>7.5572529840468597E-7</v>
      </c>
      <c r="AU1784" s="172">
        <f t="shared" si="483"/>
        <v>1.2068247180250386E-9</v>
      </c>
      <c r="AV1784" s="185">
        <f t="shared" si="484"/>
        <v>2.6077066400000001E-2</v>
      </c>
      <c r="AW1784" s="121">
        <v>2.0943990000000001E-7</v>
      </c>
      <c r="AX1784" s="121">
        <v>6.3193072999999995E-10</v>
      </c>
      <c r="AY1784" s="121">
        <v>1.7265249999999999E-14</v>
      </c>
      <c r="AZ1784" s="121">
        <v>4.0446859999999998E-15</v>
      </c>
      <c r="BA1784" s="121">
        <v>0</v>
      </c>
      <c r="BB1784" s="121">
        <v>1.2336485999999999E-10</v>
      </c>
      <c r="BC1784" s="121">
        <v>4.6776962999999999E-7</v>
      </c>
      <c r="BD1784" s="121">
        <v>2.4706070000000001E-11</v>
      </c>
      <c r="BE1784" s="121">
        <v>5.4386181999999996E-10</v>
      </c>
      <c r="BF1784" s="121">
        <v>5.2944623000000002E-12</v>
      </c>
      <c r="BG1784" s="121">
        <v>2.9898225000000002E-14</v>
      </c>
      <c r="BH1784" s="121">
        <v>3.5222615E-13</v>
      </c>
      <c r="BI1784" s="121">
        <v>5.2670768999999998E-13</v>
      </c>
      <c r="BJ1784" s="121">
        <v>1.0553841000000001E-13</v>
      </c>
      <c r="BK1784" s="121">
        <v>7.6603348000000006E-8</v>
      </c>
      <c r="BL1784" s="121">
        <v>1.7890515E-9</v>
      </c>
      <c r="BM1784" s="121">
        <v>3.8673385999999998E-23</v>
      </c>
      <c r="BN1784" s="121">
        <v>1.7006934E-3</v>
      </c>
      <c r="BO1784" s="121">
        <v>2.4376373E-2</v>
      </c>
      <c r="BP1784" s="121">
        <v>0</v>
      </c>
      <c r="BQ1784" s="121">
        <v>0</v>
      </c>
      <c r="BR1784" s="121">
        <v>0</v>
      </c>
      <c r="BT1784" s="71">
        <v>1.8100986E-5</v>
      </c>
      <c r="BU1784" s="71">
        <v>3.7626938999999999E-6</v>
      </c>
      <c r="BV1784" s="71">
        <v>6.2928226999999999E-6</v>
      </c>
      <c r="BW1784" s="71">
        <v>4.4509988999999999E-8</v>
      </c>
      <c r="BX1784" s="71">
        <v>3.1205363E-6</v>
      </c>
      <c r="BY1784" s="71">
        <v>2.8292261E-8</v>
      </c>
      <c r="BZ1784" s="71">
        <v>1.3458713000000001E-7</v>
      </c>
      <c r="CA1784" s="71">
        <v>3.9234936999999997E-8</v>
      </c>
      <c r="CB1784" s="71">
        <v>2.8631321000000002E-7</v>
      </c>
      <c r="CC1784" s="71">
        <v>2.6912334E-8</v>
      </c>
      <c r="CD1784" s="71">
        <v>0</v>
      </c>
      <c r="CE1784" s="71">
        <v>8.5521260999999998E-20</v>
      </c>
      <c r="CF1784" s="71">
        <v>7.0024475000000005E-16</v>
      </c>
      <c r="CG1784" s="71">
        <v>8.4001670999999995E-7</v>
      </c>
      <c r="CH1784" s="71">
        <v>3.0640863999999998E-6</v>
      </c>
      <c r="CI1784" s="71">
        <v>4.6097993999999998E-7</v>
      </c>
      <c r="CJ1784" s="71">
        <v>0</v>
      </c>
      <c r="CL1784" s="186">
        <v>5.9269671000000005E-16</v>
      </c>
      <c r="CM1784" s="186">
        <v>0.22568953</v>
      </c>
      <c r="CN1784" s="187">
        <v>2.2423383000000001E-3</v>
      </c>
      <c r="CO1784" s="186">
        <v>2.5803090999999998E-3</v>
      </c>
      <c r="CP1784" s="186">
        <v>3.4306198E-8</v>
      </c>
      <c r="CQ1784" s="186">
        <v>2.7947337999999999E-9</v>
      </c>
      <c r="CR1784" s="186">
        <v>1.5724962E-4</v>
      </c>
      <c r="CS1784" s="186">
        <v>0.50428729999999999</v>
      </c>
      <c r="CT1784" s="186">
        <v>3.5167024E-6</v>
      </c>
      <c r="CU1784" s="186">
        <v>1.9305595999999999E-5</v>
      </c>
    </row>
    <row r="1785" spans="1:99" ht="14.4">
      <c r="A1785" t="s">
        <v>2569</v>
      </c>
      <c r="B1785" s="92" t="s">
        <v>1485</v>
      </c>
      <c r="C1785" s="126" t="str">
        <f t="shared" si="470"/>
        <v>D.090.01.104</v>
      </c>
      <c r="D1785" s="11" t="s">
        <v>664</v>
      </c>
      <c r="E1785" s="125" t="s">
        <v>1717</v>
      </c>
      <c r="F1785" s="128" t="str">
        <f t="shared" si="471"/>
        <v>welding steel autogenious 0.0536 kg electrode</v>
      </c>
      <c r="G1785" s="131">
        <f t="shared" si="485"/>
        <v>8.701285655864055E-2</v>
      </c>
      <c r="H1785" s="183">
        <f t="shared" si="486"/>
        <v>3.0929636149999999E-3</v>
      </c>
      <c r="I1785" s="183">
        <f t="shared" si="487"/>
        <v>2.989195595333E-2</v>
      </c>
      <c r="J1785" s="184">
        <f t="shared" si="488"/>
        <v>2.617311499031055E-2</v>
      </c>
      <c r="K1785" s="183">
        <v>2.7854822000000001E-2</v>
      </c>
      <c r="L1785" s="146">
        <v>2.7816904999999999E-2</v>
      </c>
      <c r="M1785" s="146">
        <v>1.7295538E-3</v>
      </c>
      <c r="N1785" s="146">
        <v>2.8283623000000002E-3</v>
      </c>
      <c r="O1785" s="188">
        <v>2.5538854000000001E-5</v>
      </c>
      <c r="P1785" s="146">
        <v>2.0816701999999999E-4</v>
      </c>
      <c r="Q1785" s="188">
        <v>3.0895441000000001E-5</v>
      </c>
      <c r="R1785" s="146">
        <v>3.4522185000000001E-4</v>
      </c>
      <c r="S1785" s="146">
        <v>2.5904722000000002E-2</v>
      </c>
      <c r="T1785" s="188">
        <v>2.6524193000000002E-7</v>
      </c>
      <c r="U1785" s="146">
        <v>2.6839250000000001E-4</v>
      </c>
      <c r="V1785" s="188">
        <v>1.00614E-8</v>
      </c>
      <c r="W1785" s="188">
        <v>4.9030603000000003E-10</v>
      </c>
      <c r="X1785" s="146">
        <v>4.5220519999999998E-15</v>
      </c>
      <c r="Z1785" s="157">
        <f t="shared" si="445"/>
        <v>0.18569881333333335</v>
      </c>
      <c r="AB1785" s="131">
        <f t="shared" si="446"/>
        <v>2.7854822000000001E-2</v>
      </c>
      <c r="AC1785" s="131">
        <f t="shared" si="447"/>
        <v>3.2984644265000002E-2</v>
      </c>
      <c r="AD1785" s="131">
        <f t="shared" si="448"/>
        <v>2.9891681140306027E-2</v>
      </c>
      <c r="AE1785" s="131">
        <f t="shared" si="449"/>
        <v>2.989195595333E-2</v>
      </c>
      <c r="AF1785" s="131">
        <f t="shared" si="450"/>
        <v>2.6173114500004521E-2</v>
      </c>
      <c r="AH1785">
        <v>2.1905473999999998</v>
      </c>
      <c r="AI1785" s="71">
        <v>2.1554082000000001</v>
      </c>
      <c r="AJ1785" s="71">
        <v>3.1528420000000001E-2</v>
      </c>
      <c r="AK1785" s="71">
        <v>0</v>
      </c>
      <c r="AL1785" s="71">
        <v>3.5516927999999998E-3</v>
      </c>
      <c r="AM1785" s="71">
        <v>3.5175782E-5</v>
      </c>
      <c r="AN1785" s="71">
        <v>2.3945752999999998E-5</v>
      </c>
      <c r="AP1785" s="129">
        <v>1.25583E-2</v>
      </c>
      <c r="AQ1785" s="129">
        <v>1.2094449E-2</v>
      </c>
      <c r="AR1785" s="129">
        <v>2.9782270000000002E-4</v>
      </c>
      <c r="AS1785" s="129">
        <v>1.6602850000000001E-4</v>
      </c>
      <c r="AT1785" s="172">
        <f t="shared" si="482"/>
        <v>7.2508687948892128E-7</v>
      </c>
      <c r="AU1785" s="172">
        <f t="shared" si="483"/>
        <v>1.1014152957570059E-9</v>
      </c>
      <c r="AV1785" s="185">
        <f t="shared" si="484"/>
        <v>2.3253291199999998E-2</v>
      </c>
      <c r="AW1785" s="121">
        <v>1.7232849999999999E-7</v>
      </c>
      <c r="AX1785" s="121">
        <v>5.1995668999999997E-10</v>
      </c>
      <c r="AY1785" s="121">
        <v>1.420596E-14</v>
      </c>
      <c r="AZ1785" s="121">
        <v>6.3892143999999997E-16</v>
      </c>
      <c r="BA1785" s="121">
        <v>0</v>
      </c>
      <c r="BB1785" s="121">
        <v>1.1543254999999999E-10</v>
      </c>
      <c r="BC1785" s="121">
        <v>4.7425642E-7</v>
      </c>
      <c r="BD1785" s="121">
        <v>2.2906964E-11</v>
      </c>
      <c r="BE1785" s="121">
        <v>5.5223141999999998E-10</v>
      </c>
      <c r="BF1785" s="121">
        <v>5.2944234000000003E-12</v>
      </c>
      <c r="BG1785" s="121">
        <v>2.9897646999999998E-14</v>
      </c>
      <c r="BH1785" s="121">
        <v>3.4966203999999998E-13</v>
      </c>
      <c r="BI1785" s="121">
        <v>5.2653288999999995E-13</v>
      </c>
      <c r="BJ1785" s="121">
        <v>1.0549982E-13</v>
      </c>
      <c r="BK1785" s="121">
        <v>7.6602662000000006E-8</v>
      </c>
      <c r="BL1785" s="121">
        <v>1.7838643E-9</v>
      </c>
      <c r="BM1785" s="121">
        <v>6.1090663999999996E-24</v>
      </c>
      <c r="BN1785" s="121">
        <v>1.6995852000000001E-3</v>
      </c>
      <c r="BO1785" s="121">
        <v>2.1553705999999999E-2</v>
      </c>
      <c r="BP1785" s="121">
        <v>0</v>
      </c>
      <c r="BQ1785" s="121">
        <v>0</v>
      </c>
      <c r="BR1785" s="121">
        <v>0</v>
      </c>
      <c r="BT1785" s="71">
        <v>1.6597766999999999E-5</v>
      </c>
      <c r="BU1785" s="71">
        <v>3.8203609999999999E-6</v>
      </c>
      <c r="BV1785" s="71">
        <v>5.1777757000000002E-6</v>
      </c>
      <c r="BW1785" s="71">
        <v>4.1005844E-8</v>
      </c>
      <c r="BX1785" s="71">
        <v>3.1505502000000001E-6</v>
      </c>
      <c r="BY1785" s="71">
        <v>2.8222162000000002E-8</v>
      </c>
      <c r="BZ1785" s="71">
        <v>1.3458618E-7</v>
      </c>
      <c r="CA1785" s="71">
        <v>3.9129360999999998E-8</v>
      </c>
      <c r="CB1785" s="71">
        <v>2.7943644000000002E-7</v>
      </c>
      <c r="CC1785" s="71">
        <v>2.2460406000000001E-8</v>
      </c>
      <c r="CD1785" s="71">
        <v>0</v>
      </c>
      <c r="CE1785" s="71">
        <v>1.3509421E-20</v>
      </c>
      <c r="CF1785" s="71">
        <v>1.1061461E-16</v>
      </c>
      <c r="CG1785" s="71">
        <v>7.8630313999999995E-7</v>
      </c>
      <c r="CH1785" s="71">
        <v>2.6569696999999999E-6</v>
      </c>
      <c r="CI1785" s="71">
        <v>4.6096667000000002E-7</v>
      </c>
      <c r="CJ1785" s="71">
        <v>0</v>
      </c>
      <c r="CL1785" s="186">
        <v>9.3625717999999997E-17</v>
      </c>
      <c r="CM1785" s="186">
        <v>0.18569881999999999</v>
      </c>
      <c r="CN1785" s="187">
        <v>2.2754136000000002E-3</v>
      </c>
      <c r="CO1785" s="186">
        <v>2.6197481999999999E-3</v>
      </c>
      <c r="CP1785" s="186">
        <v>3.4304976000000001E-8</v>
      </c>
      <c r="CQ1785" s="186">
        <v>2.6521668000000002E-9</v>
      </c>
      <c r="CR1785" s="186">
        <v>1.5855430000000001E-4</v>
      </c>
      <c r="CS1785" s="186">
        <v>0.50414179999999997</v>
      </c>
      <c r="CT1785" s="186">
        <v>3.5166763000000001E-6</v>
      </c>
      <c r="CU1785" s="186">
        <v>1.9280935999999999E-5</v>
      </c>
    </row>
    <row r="1786" spans="1:99" ht="14.4">
      <c r="B1786" s="92"/>
      <c r="C1786" s="126"/>
      <c r="D1786" s="1" t="s">
        <v>242</v>
      </c>
      <c r="E1786" s="125"/>
      <c r="J1786" s="158"/>
      <c r="O1786" s="4"/>
      <c r="Q1786" s="4"/>
      <c r="T1786" s="4"/>
      <c r="V1786" s="4"/>
      <c r="W1786" s="4"/>
      <c r="AT1786" s="4"/>
      <c r="AU1786" s="4"/>
      <c r="AV1786" s="16"/>
      <c r="CN1786" s="97"/>
    </row>
    <row r="1787" spans="1:99" ht="14.4">
      <c r="A1787" t="s">
        <v>1493</v>
      </c>
      <c r="B1787" s="92" t="s">
        <v>1485</v>
      </c>
      <c r="C1787" s="126" t="str">
        <f t="shared" si="470"/>
        <v>D.100.01.101</v>
      </c>
      <c r="D1787" s="11" t="s">
        <v>242</v>
      </c>
      <c r="E1787" s="125" t="s">
        <v>877</v>
      </c>
      <c r="F1787" s="128" t="str">
        <f t="shared" si="471"/>
        <v>Anodising</v>
      </c>
      <c r="G1787" s="131">
        <f t="shared" si="485"/>
        <v>0.38787644835430002</v>
      </c>
      <c r="H1787" s="183">
        <f t="shared" si="486"/>
        <v>1.4167259271000002E-2</v>
      </c>
      <c r="I1787" s="183">
        <f t="shared" si="487"/>
        <v>2.9232122583300001E-2</v>
      </c>
      <c r="J1787" s="184">
        <f t="shared" si="488"/>
        <v>3.0585316499999998E-2</v>
      </c>
      <c r="K1787" s="183">
        <v>0.31389175000000002</v>
      </c>
      <c r="L1787" s="146">
        <v>1.0640996999999999E-2</v>
      </c>
      <c r="M1787" s="146">
        <v>1.2218421E-2</v>
      </c>
      <c r="N1787" s="146">
        <v>1.1946922E-2</v>
      </c>
      <c r="O1787" s="146">
        <v>1.6708004E-3</v>
      </c>
      <c r="P1787" s="146">
        <v>4.5199048000000002E-4</v>
      </c>
      <c r="Q1787" s="188">
        <v>9.7546391E-5</v>
      </c>
      <c r="R1787" s="146">
        <v>6.3680508000000004E-3</v>
      </c>
      <c r="S1787" s="146">
        <v>8.0961650000000004E-4</v>
      </c>
      <c r="T1787" s="188">
        <v>0</v>
      </c>
      <c r="U1787" s="146">
        <v>2.9775699999999999E-2</v>
      </c>
      <c r="V1787" s="188">
        <v>4.6537833000000002E-6</v>
      </c>
      <c r="W1787" s="188">
        <v>0</v>
      </c>
      <c r="X1787" s="146">
        <v>0</v>
      </c>
      <c r="Z1787" s="157">
        <f t="shared" si="445"/>
        <v>2.092611666666667</v>
      </c>
      <c r="AB1787" s="131">
        <f t="shared" si="446"/>
        <v>0.31389175000000002</v>
      </c>
      <c r="AC1787" s="131">
        <f t="shared" si="447"/>
        <v>4.3394728070999991E-2</v>
      </c>
      <c r="AD1787" s="131">
        <f t="shared" si="448"/>
        <v>2.92274688E-2</v>
      </c>
      <c r="AE1787" s="131">
        <f t="shared" si="449"/>
        <v>2.9232122583300001E-2</v>
      </c>
      <c r="AF1787" s="131">
        <f t="shared" si="450"/>
        <v>3.0585316499999998E-2</v>
      </c>
      <c r="AH1787">
        <v>44.933185999999999</v>
      </c>
      <c r="AI1787" s="71">
        <v>37.627527999999998</v>
      </c>
      <c r="AJ1787" s="71">
        <v>4.1032713000000003</v>
      </c>
      <c r="AK1787" s="71">
        <v>0</v>
      </c>
      <c r="AL1787" s="71">
        <v>0.74930748999999996</v>
      </c>
      <c r="AM1787" s="71">
        <v>1.6332445</v>
      </c>
      <c r="AN1787" s="71">
        <v>0.81983538</v>
      </c>
      <c r="AP1787" s="129">
        <v>3.9924088000000003E-2</v>
      </c>
      <c r="AQ1787" s="129">
        <v>3.6136475000000001E-2</v>
      </c>
      <c r="AR1787" s="129">
        <v>1.6662746999999999E-3</v>
      </c>
      <c r="AS1787" s="129">
        <v>2.1213384000000001E-3</v>
      </c>
      <c r="AT1787" s="172">
        <f t="shared" si="482"/>
        <v>2.1664553187900004E-6</v>
      </c>
      <c r="AU1787" s="172">
        <f t="shared" si="483"/>
        <v>6.1622584095280003E-9</v>
      </c>
      <c r="AV1787" s="185">
        <f t="shared" si="484"/>
        <v>0.29710622129699998</v>
      </c>
      <c r="AW1787" s="121">
        <v>1.9419436000000002E-6</v>
      </c>
      <c r="AX1787" s="121">
        <v>5.8593127000000001E-9</v>
      </c>
      <c r="AY1787" s="121">
        <v>1.6008478999999999E-13</v>
      </c>
      <c r="AZ1787" s="121">
        <v>0</v>
      </c>
      <c r="BA1787" s="121">
        <v>0</v>
      </c>
      <c r="BB1787" s="121">
        <v>3.2014628E-10</v>
      </c>
      <c r="BC1787" s="121">
        <v>2.1945846999999999E-7</v>
      </c>
      <c r="BD1787" s="121">
        <v>7.3008968999999995E-11</v>
      </c>
      <c r="BE1787" s="121">
        <v>2.2510514999999999E-10</v>
      </c>
      <c r="BF1787" s="121">
        <v>0</v>
      </c>
      <c r="BG1787" s="121">
        <v>0</v>
      </c>
      <c r="BH1787" s="121">
        <v>5.2997308E-14</v>
      </c>
      <c r="BI1787" s="121">
        <v>3.9156942000000003E-12</v>
      </c>
      <c r="BJ1787" s="121">
        <v>7.0281422999999997E-13</v>
      </c>
      <c r="BK1787" s="121">
        <v>4.5627353000000001E-9</v>
      </c>
      <c r="BL1787" s="121">
        <v>1.7036721000000001E-10</v>
      </c>
      <c r="BM1787" s="121">
        <v>0</v>
      </c>
      <c r="BN1787" s="121">
        <v>8.1791296999999996E-5</v>
      </c>
      <c r="BO1787" s="121">
        <v>0.29702443000000001</v>
      </c>
      <c r="BP1787" s="121">
        <v>0</v>
      </c>
      <c r="BQ1787" s="121">
        <v>0</v>
      </c>
      <c r="BR1787" s="121">
        <v>0</v>
      </c>
      <c r="BT1787" s="71">
        <v>1.1666710000000001E-4</v>
      </c>
      <c r="BU1787" s="71">
        <v>1.5519429000000001E-6</v>
      </c>
      <c r="BV1787" s="71">
        <v>5.8347565999999997E-5</v>
      </c>
      <c r="BW1787" s="71">
        <v>7.5164361999999998E-7</v>
      </c>
      <c r="BX1787" s="71">
        <v>2.7738891000000001E-6</v>
      </c>
      <c r="BY1787" s="71">
        <v>0</v>
      </c>
      <c r="BZ1787" s="71">
        <v>0</v>
      </c>
      <c r="CA1787" s="71">
        <v>0</v>
      </c>
      <c r="CB1787" s="71">
        <v>6.1170911999999995E-7</v>
      </c>
      <c r="CC1787" s="71">
        <v>1.0298411000000001E-7</v>
      </c>
      <c r="CD1787" s="71">
        <v>0</v>
      </c>
      <c r="CE1787" s="71">
        <v>0</v>
      </c>
      <c r="CF1787" s="71">
        <v>0</v>
      </c>
      <c r="CG1787" s="71">
        <v>2.3844606E-6</v>
      </c>
      <c r="CH1787" s="71">
        <v>5.0142904000000002E-5</v>
      </c>
      <c r="CI1787" s="71">
        <v>7.5076714000000003E-13</v>
      </c>
      <c r="CJ1787" s="71">
        <v>0</v>
      </c>
      <c r="CL1787" s="186">
        <v>0</v>
      </c>
      <c r="CM1787" s="186">
        <v>2.0926117</v>
      </c>
      <c r="CN1787" s="187">
        <v>0</v>
      </c>
      <c r="CO1787" s="186">
        <v>1.0618168E-3</v>
      </c>
      <c r="CP1787" s="186">
        <v>2.3233156E-9</v>
      </c>
      <c r="CQ1787" s="186">
        <v>3.0807534E-9</v>
      </c>
      <c r="CR1787" s="186">
        <v>1.0655464E-4</v>
      </c>
      <c r="CS1787" s="186">
        <v>2.6851012999999999</v>
      </c>
      <c r="CT1787" s="186">
        <v>0</v>
      </c>
      <c r="CU1787" s="186">
        <v>0</v>
      </c>
    </row>
    <row r="1788" spans="1:99" ht="14.4">
      <c r="A1788" t="s">
        <v>1494</v>
      </c>
      <c r="B1788" s="92" t="s">
        <v>1485</v>
      </c>
      <c r="C1788" s="126" t="str">
        <f t="shared" si="470"/>
        <v>D.100.01.102</v>
      </c>
      <c r="D1788" s="11" t="s">
        <v>242</v>
      </c>
      <c r="E1788" s="125" t="s">
        <v>1717</v>
      </c>
      <c r="F1788" s="128" t="str">
        <f t="shared" si="471"/>
        <v>Autogenuous welding Al 1</v>
      </c>
      <c r="G1788" s="131">
        <f t="shared" si="485"/>
        <v>0.10970855408999999</v>
      </c>
      <c r="H1788" s="183">
        <f t="shared" si="486"/>
        <v>3.4762547599999998E-3</v>
      </c>
      <c r="I1788" s="183">
        <f t="shared" si="487"/>
        <v>7.2015863999999995E-3</v>
      </c>
      <c r="J1788" s="184">
        <f t="shared" si="488"/>
        <v>1.740912993E-2</v>
      </c>
      <c r="K1788" s="183">
        <v>8.1621582999999998E-2</v>
      </c>
      <c r="L1788" s="146">
        <v>3.9235837999999999E-3</v>
      </c>
      <c r="M1788" s="146">
        <v>3.2780026000000001E-3</v>
      </c>
      <c r="N1788" s="146">
        <v>3.0094399999999999E-3</v>
      </c>
      <c r="O1788" s="146">
        <v>4.6681476000000002E-4</v>
      </c>
      <c r="P1788" s="188">
        <v>0</v>
      </c>
      <c r="Q1788" s="188">
        <v>0</v>
      </c>
      <c r="R1788" s="188">
        <v>0</v>
      </c>
      <c r="S1788" s="146">
        <v>3.5604492999999999E-4</v>
      </c>
      <c r="T1788" s="188">
        <v>0</v>
      </c>
      <c r="U1788" s="146">
        <v>1.7053084999999999E-2</v>
      </c>
      <c r="V1788" s="188">
        <v>0</v>
      </c>
      <c r="W1788" s="188">
        <v>0</v>
      </c>
      <c r="X1788" s="146">
        <v>0</v>
      </c>
      <c r="Z1788" s="157">
        <f t="shared" si="445"/>
        <v>0.54414388666666669</v>
      </c>
      <c r="AB1788" s="131">
        <f t="shared" si="446"/>
        <v>8.1621582999999998E-2</v>
      </c>
      <c r="AC1788" s="131">
        <f t="shared" si="447"/>
        <v>1.067784116E-2</v>
      </c>
      <c r="AD1788" s="131">
        <f t="shared" si="448"/>
        <v>7.2015863999999995E-3</v>
      </c>
      <c r="AE1788" s="131">
        <f t="shared" si="449"/>
        <v>7.2015863999999995E-3</v>
      </c>
      <c r="AF1788" s="131">
        <f t="shared" si="450"/>
        <v>1.740912993E-2</v>
      </c>
      <c r="AH1788">
        <v>10.385840999999999</v>
      </c>
      <c r="AI1788" s="71">
        <v>6.1398579</v>
      </c>
      <c r="AJ1788" s="71">
        <v>2.3626242999999998</v>
      </c>
      <c r="AK1788" s="71">
        <v>0</v>
      </c>
      <c r="AL1788" s="71">
        <v>0.45249846999999999</v>
      </c>
      <c r="AM1788" s="71">
        <v>0.95805505999999996</v>
      </c>
      <c r="AN1788" s="71">
        <v>0.47280489999999997</v>
      </c>
      <c r="AP1788" s="129">
        <v>1.036435E-2</v>
      </c>
      <c r="AQ1788" s="129">
        <v>9.7348576000000006E-3</v>
      </c>
      <c r="AR1788" s="129">
        <v>4.3941002000000002E-4</v>
      </c>
      <c r="AS1788" s="129">
        <v>1.9008193000000001E-4</v>
      </c>
      <c r="AT1788" s="172">
        <f t="shared" si="482"/>
        <v>5.8362455712300003E-7</v>
      </c>
      <c r="AU1788" s="172">
        <f t="shared" si="483"/>
        <v>1.6250370730080001E-9</v>
      </c>
      <c r="AV1788" s="185">
        <f t="shared" si="484"/>
        <v>2.6622119996000001E-2</v>
      </c>
      <c r="AW1788" s="121">
        <v>5.0496553000000004E-7</v>
      </c>
      <c r="AX1788" s="121">
        <v>1.5236029000000001E-9</v>
      </c>
      <c r="AY1788" s="121">
        <v>4.1627007999999998E-14</v>
      </c>
      <c r="AZ1788" s="121">
        <v>0</v>
      </c>
      <c r="BA1788" s="121">
        <v>0</v>
      </c>
      <c r="BB1788" s="121">
        <v>8.0645122999999996E-11</v>
      </c>
      <c r="BC1788" s="121">
        <v>7.8578382E-8</v>
      </c>
      <c r="BD1788" s="121">
        <v>1.8391021999999999E-11</v>
      </c>
      <c r="BE1788" s="121">
        <v>8.3001523999999999E-11</v>
      </c>
      <c r="BF1788" s="121">
        <v>0</v>
      </c>
      <c r="BG1788" s="121">
        <v>0</v>
      </c>
      <c r="BH1788" s="121">
        <v>0</v>
      </c>
      <c r="BI1788" s="121">
        <v>0</v>
      </c>
      <c r="BJ1788" s="121">
        <v>0</v>
      </c>
      <c r="BK1788" s="121">
        <v>0</v>
      </c>
      <c r="BL1788" s="121">
        <v>0</v>
      </c>
      <c r="BM1788" s="121">
        <v>0</v>
      </c>
      <c r="BN1788" s="121">
        <v>3.8244996E-5</v>
      </c>
      <c r="BO1788" s="121">
        <v>2.6583875E-2</v>
      </c>
      <c r="BP1788" s="121">
        <v>0</v>
      </c>
      <c r="BQ1788" s="121">
        <v>0</v>
      </c>
      <c r="BR1788" s="121">
        <v>0</v>
      </c>
      <c r="BT1788" s="71">
        <v>2.7565080999999999E-5</v>
      </c>
      <c r="BU1788" s="71">
        <v>5.7223758999999999E-7</v>
      </c>
      <c r="BV1788" s="71">
        <v>1.5172175E-5</v>
      </c>
      <c r="BW1788" s="71">
        <v>1.4327558E-9</v>
      </c>
      <c r="BX1788" s="71">
        <v>8.8920841000000001E-7</v>
      </c>
      <c r="BY1788" s="71">
        <v>0</v>
      </c>
      <c r="BZ1788" s="71">
        <v>0</v>
      </c>
      <c r="CA1788" s="71">
        <v>0</v>
      </c>
      <c r="CB1788" s="71">
        <v>0</v>
      </c>
      <c r="CC1788" s="71">
        <v>4.3706456000000002E-9</v>
      </c>
      <c r="CD1788" s="71">
        <v>0</v>
      </c>
      <c r="CE1788" s="71">
        <v>0</v>
      </c>
      <c r="CF1788" s="71">
        <v>0</v>
      </c>
      <c r="CG1788" s="71">
        <v>6.1241654000000002E-7</v>
      </c>
      <c r="CH1788" s="71">
        <v>1.0313239E-5</v>
      </c>
      <c r="CI1788" s="71">
        <v>4.5150917E-13</v>
      </c>
      <c r="CJ1788" s="71">
        <v>0</v>
      </c>
      <c r="CL1788" s="186">
        <v>0</v>
      </c>
      <c r="CM1788" s="186">
        <v>0.54414388999999996</v>
      </c>
      <c r="CN1788" s="187">
        <v>0</v>
      </c>
      <c r="CO1788" s="186">
        <v>3.9151662000000003E-4</v>
      </c>
      <c r="CP1788" s="186">
        <v>0</v>
      </c>
      <c r="CQ1788" s="186">
        <v>0</v>
      </c>
      <c r="CR1788" s="186">
        <v>3.5567276999999998E-5</v>
      </c>
      <c r="CS1788" s="186">
        <v>0</v>
      </c>
      <c r="CT1788" s="186">
        <v>0</v>
      </c>
      <c r="CU1788" s="186">
        <v>0</v>
      </c>
    </row>
    <row r="1789" spans="1:99" ht="14.4">
      <c r="A1789" t="s">
        <v>1495</v>
      </c>
      <c r="B1789" s="92" t="s">
        <v>1485</v>
      </c>
      <c r="C1789" s="126" t="str">
        <f t="shared" si="470"/>
        <v>D.100.01.103</v>
      </c>
      <c r="D1789" s="11" t="s">
        <v>242</v>
      </c>
      <c r="E1789" s="125" t="s">
        <v>1717</v>
      </c>
      <c r="F1789" s="128" t="str">
        <f t="shared" si="471"/>
        <v>Autogenuous welding Al 2</v>
      </c>
      <c r="G1789" s="131">
        <f t="shared" si="485"/>
        <v>0.29922579634000002</v>
      </c>
      <c r="H1789" s="183">
        <f t="shared" si="486"/>
        <v>9.4813488000000008E-3</v>
      </c>
      <c r="I1789" s="183">
        <f t="shared" si="487"/>
        <v>1.9642045900000002E-2</v>
      </c>
      <c r="J1789" s="184">
        <f t="shared" si="488"/>
        <v>4.7482721640000003E-2</v>
      </c>
      <c r="K1789" s="183">
        <v>0.22261967999999999</v>
      </c>
      <c r="L1789" s="146">
        <v>1.0701422E-2</v>
      </c>
      <c r="M1789" s="146">
        <v>8.9406238999999998E-3</v>
      </c>
      <c r="N1789" s="146">
        <v>8.2081298E-3</v>
      </c>
      <c r="O1789" s="146">
        <v>1.2732189999999999E-3</v>
      </c>
      <c r="P1789" s="188">
        <v>0</v>
      </c>
      <c r="Q1789" s="146">
        <v>0</v>
      </c>
      <c r="R1789" s="146">
        <v>0</v>
      </c>
      <c r="S1789" s="146">
        <v>9.7109864000000004E-4</v>
      </c>
      <c r="T1789" s="146">
        <v>0</v>
      </c>
      <c r="U1789" s="146">
        <v>4.6511623000000002E-2</v>
      </c>
      <c r="V1789" s="188">
        <v>0</v>
      </c>
      <c r="W1789" s="146">
        <v>0</v>
      </c>
      <c r="X1789" s="146">
        <v>0</v>
      </c>
      <c r="Z1789" s="157">
        <f t="shared" si="445"/>
        <v>1.4841312</v>
      </c>
      <c r="AB1789" s="131">
        <f t="shared" si="446"/>
        <v>0.22261967999999999</v>
      </c>
      <c r="AC1789" s="131">
        <f t="shared" si="447"/>
        <v>2.9123394699999999E-2</v>
      </c>
      <c r="AD1789" s="131">
        <f t="shared" si="448"/>
        <v>1.9642045900000002E-2</v>
      </c>
      <c r="AE1789" s="131">
        <f t="shared" si="449"/>
        <v>1.9642045900000002E-2</v>
      </c>
      <c r="AF1789" s="131">
        <f t="shared" si="450"/>
        <v>4.7482721640000003E-2</v>
      </c>
      <c r="AH1789">
        <v>28.326974</v>
      </c>
      <c r="AI1789" s="71">
        <v>16.746221999999999</v>
      </c>
      <c r="AJ1789" s="71">
        <v>6.4439655</v>
      </c>
      <c r="AK1789" s="71">
        <v>0</v>
      </c>
      <c r="AL1789" s="71">
        <v>1.2341719</v>
      </c>
      <c r="AM1789" s="71">
        <v>2.6130577000000001</v>
      </c>
      <c r="AN1789" s="71">
        <v>1.2895569</v>
      </c>
      <c r="AP1789" s="129">
        <v>2.8268358E-2</v>
      </c>
      <c r="AQ1789" s="129">
        <v>2.6551443000000001E-2</v>
      </c>
      <c r="AR1789" s="129">
        <v>1.1984737000000001E-3</v>
      </c>
      <c r="AS1789" s="129">
        <v>5.1844103999999997E-4</v>
      </c>
      <c r="AT1789" s="172">
        <f t="shared" si="482"/>
        <v>1.5918131164200001E-6</v>
      </c>
      <c r="AU1789" s="172">
        <f t="shared" si="483"/>
        <v>4.432225039040001E-9</v>
      </c>
      <c r="AV1789" s="185">
        <f t="shared" si="484"/>
        <v>7.261078973E-2</v>
      </c>
      <c r="AW1789" s="121">
        <v>1.3772737E-6</v>
      </c>
      <c r="AX1789" s="121">
        <v>4.1555673000000003E-9</v>
      </c>
      <c r="AY1789" s="121">
        <v>1.1353603999999999E-13</v>
      </c>
      <c r="AZ1789" s="121">
        <v>0</v>
      </c>
      <c r="BA1789" s="121">
        <v>0</v>
      </c>
      <c r="BB1789" s="121">
        <v>2.1995642000000001E-10</v>
      </c>
      <c r="BC1789" s="121">
        <v>2.1431946E-7</v>
      </c>
      <c r="BD1789" s="121">
        <v>5.0160792999999997E-11</v>
      </c>
      <c r="BE1789" s="121">
        <v>2.2638340999999999E-10</v>
      </c>
      <c r="BF1789" s="121">
        <v>0</v>
      </c>
      <c r="BG1789" s="121">
        <v>0</v>
      </c>
      <c r="BH1789" s="121">
        <v>0</v>
      </c>
      <c r="BI1789" s="121">
        <v>0</v>
      </c>
      <c r="BJ1789" s="121">
        <v>0</v>
      </c>
      <c r="BK1789" s="121">
        <v>0</v>
      </c>
      <c r="BL1789" s="121">
        <v>0</v>
      </c>
      <c r="BM1789" s="121">
        <v>0</v>
      </c>
      <c r="BN1789" s="121">
        <v>1.0431172999999999E-4</v>
      </c>
      <c r="BO1789" s="121">
        <v>7.2506477999999999E-2</v>
      </c>
      <c r="BP1789" s="121">
        <v>0</v>
      </c>
      <c r="BQ1789" s="121">
        <v>0</v>
      </c>
      <c r="BR1789" s="121">
        <v>0</v>
      </c>
      <c r="BT1789" s="71">
        <v>7.5182681000000002E-5</v>
      </c>
      <c r="BU1789" s="71">
        <v>1.5607556E-6</v>
      </c>
      <c r="BV1789" s="71">
        <v>4.1381514999999998E-5</v>
      </c>
      <c r="BW1789" s="71">
        <v>3.9077853000000004E-9</v>
      </c>
      <c r="BX1789" s="71">
        <v>2.4252811999999999E-6</v>
      </c>
      <c r="BY1789" s="71">
        <v>0</v>
      </c>
      <c r="BZ1789" s="71">
        <v>0</v>
      </c>
      <c r="CA1789" s="71">
        <v>0</v>
      </c>
      <c r="CB1789" s="71">
        <v>0</v>
      </c>
      <c r="CC1789" s="71">
        <v>1.1920764999999999E-8</v>
      </c>
      <c r="CD1789" s="71">
        <v>0</v>
      </c>
      <c r="CE1789" s="71">
        <v>0</v>
      </c>
      <c r="CF1789" s="71">
        <v>0</v>
      </c>
      <c r="CG1789" s="71">
        <v>1.6703421999999999E-6</v>
      </c>
      <c r="CH1789" s="71">
        <v>2.8128957E-5</v>
      </c>
      <c r="CI1789" s="71">
        <v>1.2314736000000001E-12</v>
      </c>
      <c r="CJ1789" s="71">
        <v>0</v>
      </c>
      <c r="CL1789" s="186">
        <v>0</v>
      </c>
      <c r="CM1789" s="186">
        <v>1.4841312</v>
      </c>
      <c r="CN1789" s="187">
        <v>0</v>
      </c>
      <c r="CO1789" s="186">
        <v>1.0678463E-3</v>
      </c>
      <c r="CP1789" s="186">
        <v>0</v>
      </c>
      <c r="CQ1789" s="186">
        <v>0</v>
      </c>
      <c r="CR1789" s="186">
        <v>9.7008359000000006E-5</v>
      </c>
      <c r="CS1789" s="186">
        <v>0</v>
      </c>
      <c r="CT1789" s="186">
        <v>0</v>
      </c>
      <c r="CU1789" s="186">
        <v>0</v>
      </c>
    </row>
    <row r="1790" spans="1:99" ht="14.4">
      <c r="A1790" t="s">
        <v>1496</v>
      </c>
      <c r="B1790" s="92" t="s">
        <v>1485</v>
      </c>
      <c r="C1790" s="126" t="str">
        <f t="shared" si="470"/>
        <v>D.100.01.104</v>
      </c>
      <c r="D1790" s="11" t="s">
        <v>242</v>
      </c>
      <c r="E1790" s="125" t="s">
        <v>1717</v>
      </c>
      <c r="F1790" s="128" t="str">
        <f t="shared" si="471"/>
        <v>Autogenuous welding Al 3</v>
      </c>
      <c r="G1790" s="131">
        <f t="shared" si="485"/>
        <v>0.4687845518</v>
      </c>
      <c r="H1790" s="183">
        <f t="shared" si="486"/>
        <v>1.48540331E-2</v>
      </c>
      <c r="I1790" s="183">
        <f t="shared" si="487"/>
        <v>3.0772371999999999E-2</v>
      </c>
      <c r="J1790" s="184">
        <f t="shared" si="488"/>
        <v>7.4389196700000007E-2</v>
      </c>
      <c r="K1790" s="183">
        <v>0.34876895000000002</v>
      </c>
      <c r="L1790" s="146">
        <v>1.6765470000000001E-2</v>
      </c>
      <c r="M1790" s="146">
        <v>1.4006902E-2</v>
      </c>
      <c r="N1790" s="188">
        <v>1.2859334E-2</v>
      </c>
      <c r="O1790" s="188">
        <v>1.9946991E-3</v>
      </c>
      <c r="P1790" s="188">
        <v>0</v>
      </c>
      <c r="Q1790" s="146">
        <v>0</v>
      </c>
      <c r="R1790" s="188">
        <v>0</v>
      </c>
      <c r="S1790" s="146">
        <v>1.5213797E-3</v>
      </c>
      <c r="T1790" s="188">
        <v>0</v>
      </c>
      <c r="U1790" s="188">
        <v>7.2867817000000001E-2</v>
      </c>
      <c r="V1790" s="188">
        <v>0</v>
      </c>
      <c r="W1790" s="188">
        <v>0</v>
      </c>
      <c r="X1790" s="146">
        <v>0</v>
      </c>
      <c r="Z1790" s="157">
        <f t="shared" si="445"/>
        <v>2.3251263333333334</v>
      </c>
      <c r="AB1790" s="131">
        <f t="shared" si="446"/>
        <v>0.34876895000000002</v>
      </c>
      <c r="AC1790" s="131">
        <f t="shared" si="447"/>
        <v>4.5626405099999996E-2</v>
      </c>
      <c r="AD1790" s="131">
        <f t="shared" si="448"/>
        <v>3.0772371999999999E-2</v>
      </c>
      <c r="AE1790" s="131">
        <f t="shared" si="449"/>
        <v>3.0772371999999999E-2</v>
      </c>
      <c r="AF1790" s="131">
        <f t="shared" si="450"/>
        <v>7.4389196700000007E-2</v>
      </c>
      <c r="AH1790">
        <v>44.378687999999997</v>
      </c>
      <c r="AI1790" s="71">
        <v>26.235607000000002</v>
      </c>
      <c r="AJ1790" s="71">
        <v>10.095492</v>
      </c>
      <c r="AK1790" s="71">
        <v>0</v>
      </c>
      <c r="AL1790" s="71">
        <v>1.9335255</v>
      </c>
      <c r="AM1790" s="71">
        <v>4.0937684000000001</v>
      </c>
      <c r="AN1790" s="71">
        <v>2.0202949000000001</v>
      </c>
      <c r="AP1790" s="129">
        <v>4.4286855999999999E-2</v>
      </c>
      <c r="AQ1790" s="129">
        <v>4.1597038000000003E-2</v>
      </c>
      <c r="AR1790" s="129">
        <v>1.8775986000000001E-3</v>
      </c>
      <c r="AS1790" s="129">
        <v>8.1221992999999995E-4</v>
      </c>
      <c r="AT1790" s="172">
        <f t="shared" si="482"/>
        <v>2.4938271465399998E-6</v>
      </c>
      <c r="AU1790" s="172">
        <f t="shared" si="483"/>
        <v>6.9437818321600005E-9</v>
      </c>
      <c r="AV1790" s="185">
        <f t="shared" si="484"/>
        <v>0.11375629083</v>
      </c>
      <c r="AW1790" s="121">
        <v>2.1577171999999998E-6</v>
      </c>
      <c r="AX1790" s="121">
        <v>6.5103537000000003E-9</v>
      </c>
      <c r="AY1790" s="121">
        <v>1.7787215999999999E-13</v>
      </c>
      <c r="AZ1790" s="121">
        <v>0</v>
      </c>
      <c r="BA1790" s="121">
        <v>0</v>
      </c>
      <c r="BB1790" s="121">
        <v>3.4459654000000002E-10</v>
      </c>
      <c r="BC1790" s="121">
        <v>3.3576535000000001E-7</v>
      </c>
      <c r="BD1790" s="121">
        <v>7.8584820000000005E-11</v>
      </c>
      <c r="BE1790" s="121">
        <v>3.5466543999999998E-10</v>
      </c>
      <c r="BF1790" s="121">
        <v>0</v>
      </c>
      <c r="BG1790" s="121">
        <v>0</v>
      </c>
      <c r="BH1790" s="121">
        <v>0</v>
      </c>
      <c r="BI1790" s="121">
        <v>0</v>
      </c>
      <c r="BJ1790" s="121">
        <v>0</v>
      </c>
      <c r="BK1790" s="121">
        <v>0</v>
      </c>
      <c r="BL1790" s="121">
        <v>0</v>
      </c>
      <c r="BM1790" s="121">
        <v>0</v>
      </c>
      <c r="BN1790" s="121">
        <v>1.6342082999999999E-4</v>
      </c>
      <c r="BO1790" s="121">
        <v>0.11359287</v>
      </c>
      <c r="BP1790" s="121">
        <v>0</v>
      </c>
      <c r="BQ1790" s="121">
        <v>0</v>
      </c>
      <c r="BR1790" s="121">
        <v>0</v>
      </c>
      <c r="BT1790" s="71">
        <v>1.1778557E-4</v>
      </c>
      <c r="BU1790" s="71">
        <v>2.4451706999999999E-6</v>
      </c>
      <c r="BV1790" s="71">
        <v>6.4830692000000001E-5</v>
      </c>
      <c r="BW1790" s="71">
        <v>6.1221640000000003E-9</v>
      </c>
      <c r="BX1790" s="71">
        <v>3.7995867E-6</v>
      </c>
      <c r="BY1790" s="71">
        <v>0</v>
      </c>
      <c r="BZ1790" s="71">
        <v>0</v>
      </c>
      <c r="CA1790" s="71">
        <v>0</v>
      </c>
      <c r="CB1790" s="71">
        <v>0</v>
      </c>
      <c r="CC1790" s="71">
        <v>1.8675763999999999E-8</v>
      </c>
      <c r="CD1790" s="71">
        <v>0</v>
      </c>
      <c r="CE1790" s="71">
        <v>0</v>
      </c>
      <c r="CF1790" s="71">
        <v>0</v>
      </c>
      <c r="CG1790" s="71">
        <v>2.6168552999999999E-6</v>
      </c>
      <c r="CH1790" s="71">
        <v>4.4068461E-5</v>
      </c>
      <c r="CI1790" s="71">
        <v>1.9292983000000001E-12</v>
      </c>
      <c r="CJ1790" s="71">
        <v>0</v>
      </c>
      <c r="CL1790" s="186">
        <v>0</v>
      </c>
      <c r="CM1790" s="186">
        <v>2.3251263</v>
      </c>
      <c r="CN1790" s="187">
        <v>0</v>
      </c>
      <c r="CO1790" s="186">
        <v>1.6729501999999999E-3</v>
      </c>
      <c r="CP1790" s="186">
        <v>0</v>
      </c>
      <c r="CQ1790" s="186">
        <v>0</v>
      </c>
      <c r="CR1790" s="186">
        <v>1.5197894E-4</v>
      </c>
      <c r="CS1790" s="186">
        <v>0</v>
      </c>
      <c r="CT1790" s="186">
        <v>0</v>
      </c>
      <c r="CU1790" s="186">
        <v>0</v>
      </c>
    </row>
    <row r="1791" spans="1:99" ht="14.4">
      <c r="A1791" t="s">
        <v>1497</v>
      </c>
      <c r="B1791" s="92" t="s">
        <v>1485</v>
      </c>
      <c r="C1791" s="126" t="str">
        <f t="shared" si="470"/>
        <v>D.100.01.105</v>
      </c>
      <c r="D1791" s="11" t="s">
        <v>242</v>
      </c>
      <c r="E1791" s="125" t="s">
        <v>878</v>
      </c>
      <c r="F1791" s="128" t="str">
        <f t="shared" si="471"/>
        <v>Cold transforming Al</v>
      </c>
      <c r="G1791" s="131">
        <f t="shared" si="485"/>
        <v>1.8469793347999999E-2</v>
      </c>
      <c r="H1791" s="183">
        <f t="shared" si="486"/>
        <v>5.8523883000000001E-4</v>
      </c>
      <c r="I1791" s="183">
        <f t="shared" si="487"/>
        <v>1.2124105899999999E-3</v>
      </c>
      <c r="J1791" s="184">
        <f t="shared" si="488"/>
        <v>2.9308839279999998E-3</v>
      </c>
      <c r="K1791" s="183">
        <v>1.374126E-2</v>
      </c>
      <c r="L1791" s="146">
        <v>6.6054815E-4</v>
      </c>
      <c r="M1791" s="146">
        <v>5.5186244000000005E-4</v>
      </c>
      <c r="N1791" s="146">
        <v>5.0664904000000002E-4</v>
      </c>
      <c r="O1791" s="188">
        <v>7.8589790000000004E-5</v>
      </c>
      <c r="P1791" s="188">
        <v>0</v>
      </c>
      <c r="Q1791" s="146">
        <v>0</v>
      </c>
      <c r="R1791" s="146">
        <v>0</v>
      </c>
      <c r="S1791" s="188">
        <v>5.9941327999999998E-5</v>
      </c>
      <c r="T1791" s="188">
        <v>0</v>
      </c>
      <c r="U1791" s="188">
        <v>2.8709425999999998E-3</v>
      </c>
      <c r="V1791" s="188">
        <v>0</v>
      </c>
      <c r="W1791" s="188">
        <v>0</v>
      </c>
      <c r="X1791" s="146">
        <v>0</v>
      </c>
      <c r="Z1791" s="157">
        <f t="shared" si="445"/>
        <v>9.1608400000000006E-2</v>
      </c>
      <c r="AB1791" s="131">
        <f t="shared" si="446"/>
        <v>1.374126E-2</v>
      </c>
      <c r="AC1791" s="131">
        <f t="shared" si="447"/>
        <v>1.79764942E-3</v>
      </c>
      <c r="AD1791" s="131">
        <f t="shared" si="448"/>
        <v>1.2124105899999999E-3</v>
      </c>
      <c r="AE1791" s="131">
        <f t="shared" si="449"/>
        <v>1.2124105899999999E-3</v>
      </c>
      <c r="AF1791" s="131">
        <f t="shared" si="450"/>
        <v>2.9308839279999998E-3</v>
      </c>
      <c r="AH1791">
        <v>1.7484902</v>
      </c>
      <c r="AI1791" s="71">
        <v>1.0336650999999999</v>
      </c>
      <c r="AJ1791" s="71">
        <v>0.39775551999999997</v>
      </c>
      <c r="AK1791" s="71">
        <v>0</v>
      </c>
      <c r="AL1791" s="71">
        <v>7.6179595000000003E-2</v>
      </c>
      <c r="AM1791" s="71">
        <v>0.16129170000000001</v>
      </c>
      <c r="AN1791" s="71">
        <v>7.9598248999999996E-2</v>
      </c>
      <c r="AP1791" s="129">
        <v>1.7448721E-3</v>
      </c>
      <c r="AQ1791" s="129">
        <v>1.6388951000000001E-3</v>
      </c>
      <c r="AR1791" s="129">
        <v>7.3976111999999998E-5</v>
      </c>
      <c r="AS1791" s="129">
        <v>3.2000913999999999E-5</v>
      </c>
      <c r="AT1791" s="172">
        <f t="shared" si="482"/>
        <v>9.8255099869999998E-8</v>
      </c>
      <c r="AU1791" s="172">
        <f t="shared" si="483"/>
        <v>2.7358029464270003E-10</v>
      </c>
      <c r="AV1791" s="185">
        <f t="shared" si="484"/>
        <v>4.4819207699999999E-3</v>
      </c>
      <c r="AW1791" s="121">
        <v>8.5012595999999999E-8</v>
      </c>
      <c r="AX1791" s="121">
        <v>2.5650352000000001E-10</v>
      </c>
      <c r="AY1791" s="121">
        <v>7.0080426999999997E-15</v>
      </c>
      <c r="AZ1791" s="121">
        <v>0</v>
      </c>
      <c r="BA1791" s="121">
        <v>0</v>
      </c>
      <c r="BB1791" s="121">
        <v>1.3576869999999999E-11</v>
      </c>
      <c r="BC1791" s="121">
        <v>1.3228927E-8</v>
      </c>
      <c r="BD1791" s="121">
        <v>3.0961886E-12</v>
      </c>
      <c r="BE1791" s="121">
        <v>1.3973578E-11</v>
      </c>
      <c r="BF1791" s="121">
        <v>0</v>
      </c>
      <c r="BG1791" s="121">
        <v>0</v>
      </c>
      <c r="BH1791" s="121">
        <v>0</v>
      </c>
      <c r="BI1791" s="121">
        <v>0</v>
      </c>
      <c r="BJ1791" s="121">
        <v>0</v>
      </c>
      <c r="BK1791" s="121">
        <v>0</v>
      </c>
      <c r="BL1791" s="121">
        <v>0</v>
      </c>
      <c r="BM1791" s="121">
        <v>0</v>
      </c>
      <c r="BN1791" s="121">
        <v>6.4386700000000003E-6</v>
      </c>
      <c r="BO1791" s="121">
        <v>4.4754820999999998E-3</v>
      </c>
      <c r="BP1791" s="121">
        <v>0</v>
      </c>
      <c r="BQ1791" s="121">
        <v>0</v>
      </c>
      <c r="BR1791" s="121">
        <v>0</v>
      </c>
      <c r="BT1791" s="71">
        <v>4.6406713999999999E-6</v>
      </c>
      <c r="BU1791" s="71">
        <v>9.6338066E-8</v>
      </c>
      <c r="BV1791" s="71">
        <v>2.5542852999999999E-6</v>
      </c>
      <c r="BW1791" s="71">
        <v>2.4120911E-10</v>
      </c>
      <c r="BX1791" s="71">
        <v>1.4970114E-7</v>
      </c>
      <c r="BY1791" s="71">
        <v>0</v>
      </c>
      <c r="BZ1791" s="71">
        <v>0</v>
      </c>
      <c r="CA1791" s="71">
        <v>0</v>
      </c>
      <c r="CB1791" s="71">
        <v>0</v>
      </c>
      <c r="CC1791" s="71">
        <v>7.3581245000000002E-10</v>
      </c>
      <c r="CD1791" s="71">
        <v>0</v>
      </c>
      <c r="CE1791" s="71">
        <v>0</v>
      </c>
      <c r="CF1791" s="71">
        <v>0</v>
      </c>
      <c r="CG1791" s="71">
        <v>1.0310232E-7</v>
      </c>
      <c r="CH1791" s="71">
        <v>1.7362675000000001E-6</v>
      </c>
      <c r="CI1791" s="71">
        <v>7.6013042999999997E-14</v>
      </c>
      <c r="CJ1791" s="71">
        <v>0</v>
      </c>
      <c r="CL1791" s="186">
        <v>0</v>
      </c>
      <c r="CM1791" s="186">
        <v>9.1608401000000006E-2</v>
      </c>
      <c r="CN1791" s="187">
        <v>0</v>
      </c>
      <c r="CO1791" s="186">
        <v>6.5913102000000003E-5</v>
      </c>
      <c r="CP1791" s="186">
        <v>0</v>
      </c>
      <c r="CQ1791" s="186">
        <v>0</v>
      </c>
      <c r="CR1791" s="186">
        <v>5.9878673000000003E-6</v>
      </c>
      <c r="CS1791" s="186">
        <v>0</v>
      </c>
      <c r="CT1791" s="186">
        <v>0</v>
      </c>
      <c r="CU1791" s="186">
        <v>0</v>
      </c>
    </row>
    <row r="1792" spans="1:99" ht="14.4">
      <c r="A1792" t="s">
        <v>2570</v>
      </c>
      <c r="B1792" s="92" t="s">
        <v>1485</v>
      </c>
      <c r="C1792" s="126" t="str">
        <f t="shared" si="470"/>
        <v>D.100.01.106</v>
      </c>
      <c r="D1792" s="11" t="s">
        <v>242</v>
      </c>
      <c r="E1792" s="125" t="s">
        <v>1717</v>
      </c>
      <c r="F1792" s="128" t="str">
        <f t="shared" si="471"/>
        <v>Fiber Laser cutting 1000 W  Aluminium 1mm thick, 1 meter</v>
      </c>
      <c r="G1792" s="131">
        <f t="shared" si="485"/>
        <v>1.5139174967E-4</v>
      </c>
      <c r="H1792" s="183">
        <f t="shared" si="486"/>
        <v>4.7970396099999995E-6</v>
      </c>
      <c r="I1792" s="183">
        <f t="shared" si="487"/>
        <v>9.9377916999999999E-6</v>
      </c>
      <c r="J1792" s="184">
        <f t="shared" si="488"/>
        <v>2.4023638359999999E-5</v>
      </c>
      <c r="K1792" s="183">
        <v>1.1263328E-4</v>
      </c>
      <c r="L1792" s="188">
        <v>5.4143291000000001E-6</v>
      </c>
      <c r="M1792" s="188">
        <v>4.5234625999999998E-6</v>
      </c>
      <c r="N1792" s="188">
        <v>4.1528609999999996E-6</v>
      </c>
      <c r="O1792" s="188">
        <v>6.4417861000000003E-7</v>
      </c>
      <c r="P1792" s="188">
        <v>0</v>
      </c>
      <c r="Q1792" s="146">
        <v>0</v>
      </c>
      <c r="R1792" s="146">
        <v>0</v>
      </c>
      <c r="S1792" s="188">
        <v>4.9132235999999997E-7</v>
      </c>
      <c r="T1792" s="146">
        <v>0</v>
      </c>
      <c r="U1792" s="188">
        <v>2.3532315999999999E-5</v>
      </c>
      <c r="V1792" s="188">
        <v>0</v>
      </c>
      <c r="W1792" s="146">
        <v>0</v>
      </c>
      <c r="X1792" s="146">
        <v>0</v>
      </c>
      <c r="Z1792" s="157">
        <f t="shared" si="445"/>
        <v>7.5088853333333335E-4</v>
      </c>
      <c r="AB1792" s="131">
        <f t="shared" si="446"/>
        <v>1.1263328E-4</v>
      </c>
      <c r="AC1792" s="131">
        <f t="shared" si="447"/>
        <v>1.4734831310000001E-5</v>
      </c>
      <c r="AD1792" s="131">
        <f t="shared" si="448"/>
        <v>9.9377916999999999E-6</v>
      </c>
      <c r="AE1792" s="131">
        <f t="shared" si="449"/>
        <v>9.9377916999999999E-6</v>
      </c>
      <c r="AF1792" s="131">
        <f t="shared" si="450"/>
        <v>2.4023638359999999E-5</v>
      </c>
      <c r="AH1792">
        <v>1.4331887E-2</v>
      </c>
      <c r="AI1792" s="71">
        <v>8.4726650000000008E-3</v>
      </c>
      <c r="AJ1792" s="71">
        <v>3.2602911999999999E-3</v>
      </c>
      <c r="AK1792" s="71">
        <v>0</v>
      </c>
      <c r="AL1792" s="71">
        <v>6.2442290999999996E-4</v>
      </c>
      <c r="AM1792" s="71">
        <v>1.3220631000000001E-3</v>
      </c>
      <c r="AN1792" s="71">
        <v>6.5244466000000004E-4</v>
      </c>
      <c r="AP1792" s="129">
        <v>1.430223E-5</v>
      </c>
      <c r="AQ1792" s="129">
        <v>1.3433566E-5</v>
      </c>
      <c r="AR1792" s="129">
        <v>6.0636158E-7</v>
      </c>
      <c r="AS1792" s="129">
        <v>2.6230258E-7</v>
      </c>
      <c r="AT1792" s="172">
        <f t="shared" si="482"/>
        <v>8.0536967582000004E-10</v>
      </c>
      <c r="AU1792" s="172">
        <f t="shared" si="483"/>
        <v>2.2424614579730002E-12</v>
      </c>
      <c r="AV1792" s="185">
        <f t="shared" si="484"/>
        <v>3.6737055984000006E-5</v>
      </c>
      <c r="AW1792" s="121">
        <v>6.9682456000000003E-10</v>
      </c>
      <c r="AX1792" s="121">
        <v>2.1024878999999999E-12</v>
      </c>
      <c r="AY1792" s="121">
        <v>5.7442972999999995E-17</v>
      </c>
      <c r="AZ1792" s="121">
        <v>0</v>
      </c>
      <c r="BA1792" s="121">
        <v>0</v>
      </c>
      <c r="BB1792" s="121">
        <v>1.1128582000000001E-13</v>
      </c>
      <c r="BC1792" s="121">
        <v>1.0843382999999999E-10</v>
      </c>
      <c r="BD1792" s="121">
        <v>2.5378594999999999E-14</v>
      </c>
      <c r="BE1792" s="121">
        <v>1.1453752E-13</v>
      </c>
      <c r="BF1792" s="121">
        <v>0</v>
      </c>
      <c r="BG1792" s="121">
        <v>0</v>
      </c>
      <c r="BH1792" s="121">
        <v>0</v>
      </c>
      <c r="BI1792" s="121">
        <v>0</v>
      </c>
      <c r="BJ1792" s="121">
        <v>0</v>
      </c>
      <c r="BK1792" s="121">
        <v>0</v>
      </c>
      <c r="BL1792" s="121">
        <v>0</v>
      </c>
      <c r="BM1792" s="121">
        <v>0</v>
      </c>
      <c r="BN1792" s="121">
        <v>5.2775983999999997E-8</v>
      </c>
      <c r="BO1792" s="121">
        <v>3.6684280000000002E-5</v>
      </c>
      <c r="BP1792" s="121">
        <v>0</v>
      </c>
      <c r="BQ1792" s="121">
        <v>0</v>
      </c>
      <c r="BR1792" s="121">
        <v>0</v>
      </c>
      <c r="BT1792" s="71">
        <v>3.8038289999999999E-8</v>
      </c>
      <c r="BU1792" s="71">
        <v>7.8965628000000001E-10</v>
      </c>
      <c r="BV1792" s="71">
        <v>2.0936764999999999E-8</v>
      </c>
      <c r="BW1792" s="71">
        <v>1.9771239000000002E-12</v>
      </c>
      <c r="BX1792" s="71">
        <v>1.2270585E-9</v>
      </c>
      <c r="BY1792" s="71">
        <v>0</v>
      </c>
      <c r="BZ1792" s="71">
        <v>0</v>
      </c>
      <c r="CA1792" s="71">
        <v>0</v>
      </c>
      <c r="CB1792" s="71">
        <v>0</v>
      </c>
      <c r="CC1792" s="71">
        <v>6.0312495999999999E-12</v>
      </c>
      <c r="CD1792" s="71">
        <v>0</v>
      </c>
      <c r="CE1792" s="71">
        <v>0</v>
      </c>
      <c r="CF1792" s="71">
        <v>0</v>
      </c>
      <c r="CG1792" s="71">
        <v>8.4510102E-10</v>
      </c>
      <c r="CH1792" s="71">
        <v>1.4231701E-8</v>
      </c>
      <c r="CI1792" s="71">
        <v>6.2305773000000003E-16</v>
      </c>
      <c r="CJ1792" s="71">
        <v>0</v>
      </c>
      <c r="CL1792" s="186">
        <v>0</v>
      </c>
      <c r="CM1792" s="186">
        <v>7.5088852999999995E-4</v>
      </c>
      <c r="CN1792" s="187">
        <v>0</v>
      </c>
      <c r="CO1792" s="186">
        <v>5.4027133000000001E-7</v>
      </c>
      <c r="CP1792" s="186">
        <v>0</v>
      </c>
      <c r="CQ1792" s="186">
        <v>0</v>
      </c>
      <c r="CR1792" s="186">
        <v>4.9080880000000003E-8</v>
      </c>
      <c r="CS1792" s="186">
        <v>0</v>
      </c>
      <c r="CT1792" s="186">
        <v>0</v>
      </c>
      <c r="CU1792" s="186">
        <v>0</v>
      </c>
    </row>
    <row r="1793" spans="1:99" ht="14.4">
      <c r="A1793" t="s">
        <v>2571</v>
      </c>
      <c r="B1793" s="92" t="s">
        <v>1485</v>
      </c>
      <c r="C1793" s="126" t="str">
        <f t="shared" si="470"/>
        <v>D.100.01.107</v>
      </c>
      <c r="D1793" s="11" t="s">
        <v>242</v>
      </c>
      <c r="E1793" s="125" t="s">
        <v>1717</v>
      </c>
      <c r="F1793" s="128" t="str">
        <f t="shared" si="471"/>
        <v>Fiber Laser cutting 6000 W  Aluminium 10mm thick, 1 meter</v>
      </c>
      <c r="G1793" s="131">
        <f t="shared" si="485"/>
        <v>9.0835050269999999E-3</v>
      </c>
      <c r="H1793" s="183">
        <f t="shared" si="486"/>
        <v>2.8782237599999998E-4</v>
      </c>
      <c r="I1793" s="183">
        <f t="shared" si="487"/>
        <v>5.9626751000000006E-4</v>
      </c>
      <c r="J1793" s="184">
        <f t="shared" si="488"/>
        <v>1.441418341E-3</v>
      </c>
      <c r="K1793" s="183">
        <v>6.7579967999999999E-3</v>
      </c>
      <c r="L1793" s="146">
        <v>3.2485975000000003E-4</v>
      </c>
      <c r="M1793" s="146">
        <v>2.7140775999999998E-4</v>
      </c>
      <c r="N1793" s="146">
        <v>2.4917165999999998E-4</v>
      </c>
      <c r="O1793" s="188">
        <v>3.8650716000000003E-5</v>
      </c>
      <c r="P1793" s="188">
        <v>0</v>
      </c>
      <c r="Q1793" s="146">
        <v>0</v>
      </c>
      <c r="R1793" s="188">
        <v>0</v>
      </c>
      <c r="S1793" s="188">
        <v>2.9479341E-5</v>
      </c>
      <c r="T1793" s="146">
        <v>0</v>
      </c>
      <c r="U1793" s="188">
        <v>1.4119390000000001E-3</v>
      </c>
      <c r="V1793" s="188">
        <v>0</v>
      </c>
      <c r="W1793" s="146">
        <v>0</v>
      </c>
      <c r="X1793" s="146">
        <v>0</v>
      </c>
      <c r="Z1793" s="157">
        <f t="shared" si="445"/>
        <v>4.5053311999999998E-2</v>
      </c>
      <c r="AB1793" s="131">
        <f t="shared" si="446"/>
        <v>6.7579967999999999E-3</v>
      </c>
      <c r="AC1793" s="131">
        <f t="shared" si="447"/>
        <v>8.8408988600000016E-4</v>
      </c>
      <c r="AD1793" s="131">
        <f t="shared" si="448"/>
        <v>5.9626751000000006E-4</v>
      </c>
      <c r="AE1793" s="131">
        <f t="shared" si="449"/>
        <v>5.9626751000000006E-4</v>
      </c>
      <c r="AF1793" s="131">
        <f t="shared" si="450"/>
        <v>1.441418341E-3</v>
      </c>
      <c r="AH1793">
        <v>0.85991320999999998</v>
      </c>
      <c r="AI1793" s="71">
        <v>0.50835989999999998</v>
      </c>
      <c r="AJ1793" s="71">
        <v>0.19561746999999999</v>
      </c>
      <c r="AK1793" s="71">
        <v>0</v>
      </c>
      <c r="AL1793" s="71">
        <v>3.7465375000000002E-2</v>
      </c>
      <c r="AM1793" s="71">
        <v>7.9323785999999993E-2</v>
      </c>
      <c r="AN1793" s="71">
        <v>3.9146680000000003E-2</v>
      </c>
      <c r="AP1793" s="129">
        <v>8.5813382000000005E-4</v>
      </c>
      <c r="AQ1793" s="129">
        <v>8.0601396999999998E-4</v>
      </c>
      <c r="AR1793" s="129">
        <v>3.6381694999999997E-5</v>
      </c>
      <c r="AS1793" s="129">
        <v>1.5738155000000001E-5</v>
      </c>
      <c r="AT1793" s="172">
        <f t="shared" si="482"/>
        <v>4.8322179949100002E-8</v>
      </c>
      <c r="AU1793" s="172">
        <f t="shared" si="483"/>
        <v>1.345476835784E-10</v>
      </c>
      <c r="AV1793" s="185">
        <f t="shared" si="484"/>
        <v>2.2042233590000002E-3</v>
      </c>
      <c r="AW1793" s="121">
        <v>4.1809473000000003E-8</v>
      </c>
      <c r="AX1793" s="121">
        <v>1.2614927E-10</v>
      </c>
      <c r="AY1793" s="121">
        <v>3.4465784E-15</v>
      </c>
      <c r="AZ1793" s="121">
        <v>0</v>
      </c>
      <c r="BA1793" s="121">
        <v>0</v>
      </c>
      <c r="BB1793" s="121">
        <v>6.6771491000000004E-12</v>
      </c>
      <c r="BC1793" s="121">
        <v>6.5060298000000001E-9</v>
      </c>
      <c r="BD1793" s="121">
        <v>1.5227156999999999E-12</v>
      </c>
      <c r="BE1793" s="121">
        <v>6.8722513000000003E-12</v>
      </c>
      <c r="BF1793" s="121">
        <v>0</v>
      </c>
      <c r="BG1793" s="121">
        <v>0</v>
      </c>
      <c r="BH1793" s="121">
        <v>0</v>
      </c>
      <c r="BI1793" s="121">
        <v>0</v>
      </c>
      <c r="BJ1793" s="121">
        <v>0</v>
      </c>
      <c r="BK1793" s="121">
        <v>0</v>
      </c>
      <c r="BL1793" s="121">
        <v>0</v>
      </c>
      <c r="BM1793" s="121">
        <v>0</v>
      </c>
      <c r="BN1793" s="121">
        <v>3.1665589999999998E-6</v>
      </c>
      <c r="BO1793" s="121">
        <v>2.2010568000000001E-3</v>
      </c>
      <c r="BP1793" s="121">
        <v>0</v>
      </c>
      <c r="BQ1793" s="121">
        <v>0</v>
      </c>
      <c r="BR1793" s="121">
        <v>0</v>
      </c>
      <c r="BT1793" s="71">
        <v>2.2822974E-6</v>
      </c>
      <c r="BU1793" s="71">
        <v>4.7379377000000001E-8</v>
      </c>
      <c r="BV1793" s="71">
        <v>1.2562058999999999E-6</v>
      </c>
      <c r="BW1793" s="71">
        <v>1.1862743000000001E-10</v>
      </c>
      <c r="BX1793" s="71">
        <v>7.3623510999999998E-8</v>
      </c>
      <c r="BY1793" s="71">
        <v>0</v>
      </c>
      <c r="BZ1793" s="71">
        <v>0</v>
      </c>
      <c r="CA1793" s="71">
        <v>0</v>
      </c>
      <c r="CB1793" s="71">
        <v>0</v>
      </c>
      <c r="CC1793" s="71">
        <v>3.6187498000000002E-10</v>
      </c>
      <c r="CD1793" s="71">
        <v>0</v>
      </c>
      <c r="CE1793" s="71">
        <v>0</v>
      </c>
      <c r="CF1793" s="71">
        <v>0</v>
      </c>
      <c r="CG1793" s="71">
        <v>5.0706061E-8</v>
      </c>
      <c r="CH1793" s="71">
        <v>8.5390205000000001E-7</v>
      </c>
      <c r="CI1793" s="71">
        <v>3.7383464000000002E-14</v>
      </c>
      <c r="CJ1793" s="71">
        <v>0</v>
      </c>
      <c r="CL1793" s="186">
        <v>0</v>
      </c>
      <c r="CM1793" s="186">
        <v>4.5053311999999998E-2</v>
      </c>
      <c r="CN1793" s="187">
        <v>0</v>
      </c>
      <c r="CO1793" s="186">
        <v>3.2416280000000002E-5</v>
      </c>
      <c r="CP1793" s="186">
        <v>0</v>
      </c>
      <c r="CQ1793" s="186">
        <v>0</v>
      </c>
      <c r="CR1793" s="186">
        <v>2.9448527999999998E-6</v>
      </c>
      <c r="CS1793" s="186">
        <v>0</v>
      </c>
      <c r="CT1793" s="186">
        <v>0</v>
      </c>
      <c r="CU1793" s="186">
        <v>0</v>
      </c>
    </row>
    <row r="1794" spans="1:99" ht="14.4">
      <c r="A1794" t="s">
        <v>2572</v>
      </c>
      <c r="B1794" s="92" t="s">
        <v>1485</v>
      </c>
      <c r="C1794" s="126" t="str">
        <f t="shared" si="470"/>
        <v>D.100.01.108</v>
      </c>
      <c r="D1794" s="11" t="s">
        <v>242</v>
      </c>
      <c r="E1794" s="125" t="s">
        <v>878</v>
      </c>
      <c r="F1794" s="128" t="str">
        <f t="shared" si="471"/>
        <v>Drilling Al (per kg removed, removed Al not counted)</v>
      </c>
      <c r="G1794" s="131">
        <f t="shared" si="485"/>
        <v>1.2111339996999999E-2</v>
      </c>
      <c r="H1794" s="183">
        <f t="shared" si="486"/>
        <v>3.83763168E-4</v>
      </c>
      <c r="I1794" s="183">
        <f t="shared" si="487"/>
        <v>7.9502334E-4</v>
      </c>
      <c r="J1794" s="184">
        <f t="shared" si="488"/>
        <v>1.9218910890000001E-3</v>
      </c>
      <c r="K1794" s="183">
        <v>9.0106623999999993E-3</v>
      </c>
      <c r="L1794" s="146">
        <v>4.3314633000000001E-4</v>
      </c>
      <c r="M1794" s="146">
        <v>3.6187700999999999E-4</v>
      </c>
      <c r="N1794" s="146">
        <v>3.3222888000000001E-4</v>
      </c>
      <c r="O1794" s="188">
        <v>5.1534287999999999E-5</v>
      </c>
      <c r="P1794" s="188">
        <v>0</v>
      </c>
      <c r="Q1794" s="188">
        <v>0</v>
      </c>
      <c r="R1794" s="188">
        <v>0</v>
      </c>
      <c r="S1794" s="188">
        <v>3.9305789000000002E-5</v>
      </c>
      <c r="T1794" s="188">
        <v>0</v>
      </c>
      <c r="U1794" s="146">
        <v>1.8825853000000001E-3</v>
      </c>
      <c r="V1794" s="188">
        <v>0</v>
      </c>
      <c r="W1794" s="188">
        <v>0</v>
      </c>
      <c r="X1794" s="146">
        <v>0</v>
      </c>
      <c r="Z1794" s="157">
        <f t="shared" si="445"/>
        <v>6.0071082666666664E-2</v>
      </c>
      <c r="AB1794" s="131">
        <f t="shared" si="446"/>
        <v>9.0106623999999993E-3</v>
      </c>
      <c r="AC1794" s="131">
        <f t="shared" si="447"/>
        <v>1.1787865079999999E-3</v>
      </c>
      <c r="AD1794" s="131">
        <f t="shared" si="448"/>
        <v>7.9502334E-4</v>
      </c>
      <c r="AE1794" s="131">
        <f t="shared" si="449"/>
        <v>7.9502334E-4</v>
      </c>
      <c r="AF1794" s="131">
        <f t="shared" si="450"/>
        <v>1.9218910890000001E-3</v>
      </c>
      <c r="AH1794">
        <v>1.1465510000000001</v>
      </c>
      <c r="AI1794" s="71">
        <v>0.6778132</v>
      </c>
      <c r="AJ1794" s="71">
        <v>0.26082329999999998</v>
      </c>
      <c r="AK1794" s="71">
        <v>0</v>
      </c>
      <c r="AL1794" s="71">
        <v>4.9953833000000003E-2</v>
      </c>
      <c r="AM1794" s="71">
        <v>0.10576505</v>
      </c>
      <c r="AN1794" s="71">
        <v>5.2195573000000002E-2</v>
      </c>
      <c r="AP1794" s="129">
        <v>1.1441784E-3</v>
      </c>
      <c r="AQ1794" s="129">
        <v>1.0746853E-3</v>
      </c>
      <c r="AR1794" s="129">
        <v>4.8508925999999997E-5</v>
      </c>
      <c r="AS1794" s="129">
        <v>2.0984206000000001E-5</v>
      </c>
      <c r="AT1794" s="172">
        <f t="shared" si="482"/>
        <v>6.4429574165499999E-8</v>
      </c>
      <c r="AU1794" s="172">
        <f t="shared" si="483"/>
        <v>1.7939691473779998E-10</v>
      </c>
      <c r="AV1794" s="185">
        <f t="shared" si="484"/>
        <v>2.9389644786999999E-3</v>
      </c>
      <c r="AW1794" s="121">
        <v>5.5745965E-8</v>
      </c>
      <c r="AX1794" s="121">
        <v>1.6819902999999999E-10</v>
      </c>
      <c r="AY1794" s="121">
        <v>4.5954378E-15</v>
      </c>
      <c r="AZ1794" s="121">
        <v>0</v>
      </c>
      <c r="BA1794" s="121">
        <v>0</v>
      </c>
      <c r="BB1794" s="121">
        <v>8.9028654999999994E-12</v>
      </c>
      <c r="BC1794" s="121">
        <v>8.6747063000000006E-9</v>
      </c>
      <c r="BD1794" s="121">
        <v>2.0302876000000001E-12</v>
      </c>
      <c r="BE1794" s="121">
        <v>9.1630016999999998E-12</v>
      </c>
      <c r="BF1794" s="121">
        <v>0</v>
      </c>
      <c r="BG1794" s="121">
        <v>0</v>
      </c>
      <c r="BH1794" s="121">
        <v>0</v>
      </c>
      <c r="BI1794" s="121">
        <v>0</v>
      </c>
      <c r="BJ1794" s="121">
        <v>0</v>
      </c>
      <c r="BK1794" s="121">
        <v>0</v>
      </c>
      <c r="BL1794" s="121">
        <v>0</v>
      </c>
      <c r="BM1794" s="121">
        <v>0</v>
      </c>
      <c r="BN1794" s="121">
        <v>4.2220787E-6</v>
      </c>
      <c r="BO1794" s="121">
        <v>2.9347423999999999E-3</v>
      </c>
      <c r="BP1794" s="121">
        <v>0</v>
      </c>
      <c r="BQ1794" s="121">
        <v>0</v>
      </c>
      <c r="BR1794" s="121">
        <v>0</v>
      </c>
      <c r="BT1794" s="71">
        <v>3.0430632000000001E-6</v>
      </c>
      <c r="BU1794" s="71">
        <v>6.3172503000000003E-8</v>
      </c>
      <c r="BV1794" s="71">
        <v>1.6749412E-6</v>
      </c>
      <c r="BW1794" s="71">
        <v>1.5816990999999999E-10</v>
      </c>
      <c r="BX1794" s="71">
        <v>9.8164682000000004E-8</v>
      </c>
      <c r="BY1794" s="71">
        <v>0</v>
      </c>
      <c r="BZ1794" s="71">
        <v>0</v>
      </c>
      <c r="CA1794" s="71">
        <v>0</v>
      </c>
      <c r="CB1794" s="71">
        <v>0</v>
      </c>
      <c r="CC1794" s="71">
        <v>4.8249997000000001E-10</v>
      </c>
      <c r="CD1794" s="71">
        <v>0</v>
      </c>
      <c r="CE1794" s="71">
        <v>0</v>
      </c>
      <c r="CF1794" s="71">
        <v>0</v>
      </c>
      <c r="CG1794" s="71">
        <v>6.7608080999999995E-8</v>
      </c>
      <c r="CH1794" s="71">
        <v>1.1385361000000001E-6</v>
      </c>
      <c r="CI1794" s="71">
        <v>4.9844618000000001E-14</v>
      </c>
      <c r="CJ1794" s="71">
        <v>0</v>
      </c>
      <c r="CL1794" s="186">
        <v>0</v>
      </c>
      <c r="CM1794" s="186">
        <v>6.0071082999999997E-2</v>
      </c>
      <c r="CN1794" s="187">
        <v>0</v>
      </c>
      <c r="CO1794" s="186">
        <v>4.3221706000000003E-5</v>
      </c>
      <c r="CP1794" s="186">
        <v>0</v>
      </c>
      <c r="CQ1794" s="186">
        <v>0</v>
      </c>
      <c r="CR1794" s="186">
        <v>3.9264703999999998E-6</v>
      </c>
      <c r="CS1794" s="186">
        <v>0</v>
      </c>
      <c r="CT1794" s="186">
        <v>0</v>
      </c>
      <c r="CU1794" s="186">
        <v>0</v>
      </c>
    </row>
    <row r="1795" spans="1:99" ht="14.4">
      <c r="A1795" t="s">
        <v>1498</v>
      </c>
      <c r="B1795" s="92" t="s">
        <v>1485</v>
      </c>
      <c r="C1795" s="126" t="str">
        <f t="shared" si="470"/>
        <v>D.100.01.109</v>
      </c>
      <c r="D1795" s="11" t="s">
        <v>242</v>
      </c>
      <c r="E1795" s="125" t="s">
        <v>878</v>
      </c>
      <c r="F1795" s="128" t="str">
        <f t="shared" si="471"/>
        <v>Extruding alum</v>
      </c>
      <c r="G1795" s="131">
        <f t="shared" si="485"/>
        <v>0.1674113568775</v>
      </c>
      <c r="H1795" s="183">
        <f t="shared" si="486"/>
        <v>8.7745877690000012E-3</v>
      </c>
      <c r="I1795" s="183">
        <f t="shared" si="487"/>
        <v>3.6344836838499997E-2</v>
      </c>
      <c r="J1795" s="184">
        <f t="shared" si="488"/>
        <v>7.8586222700000007E-3</v>
      </c>
      <c r="K1795" s="183">
        <v>0.11443331</v>
      </c>
      <c r="L1795" s="146">
        <v>2.7022549E-2</v>
      </c>
      <c r="M1795" s="146">
        <v>9.1077850999999998E-3</v>
      </c>
      <c r="N1795" s="146">
        <v>8.1973904000000007E-3</v>
      </c>
      <c r="O1795" s="146">
        <v>5.0580123000000001E-4</v>
      </c>
      <c r="P1795" s="188">
        <v>3.7064394999999997E-5</v>
      </c>
      <c r="Q1795" s="188">
        <v>3.4331744000000002E-5</v>
      </c>
      <c r="R1795" s="146">
        <v>2.1288846E-4</v>
      </c>
      <c r="S1795" s="188">
        <v>2.2458016999999999E-4</v>
      </c>
      <c r="T1795" s="146">
        <v>0</v>
      </c>
      <c r="U1795" s="146">
        <v>7.6340421000000002E-3</v>
      </c>
      <c r="V1795" s="188">
        <v>1.6142785000000001E-6</v>
      </c>
      <c r="W1795" s="188">
        <v>0</v>
      </c>
      <c r="X1795" s="146">
        <v>0</v>
      </c>
      <c r="Z1795" s="157">
        <f t="shared" ref="Z1795:Z1845" si="489">K1795/0.15</f>
        <v>0.76288873333333329</v>
      </c>
      <c r="AB1795" s="131">
        <f t="shared" si="446"/>
        <v>0.11443331</v>
      </c>
      <c r="AC1795" s="131">
        <f t="shared" si="447"/>
        <v>4.5117810328999995E-2</v>
      </c>
      <c r="AD1795" s="131">
        <f t="shared" si="448"/>
        <v>3.6343222559999999E-2</v>
      </c>
      <c r="AE1795" s="131">
        <f t="shared" si="449"/>
        <v>3.6344836838499997E-2</v>
      </c>
      <c r="AF1795" s="131">
        <f t="shared" si="450"/>
        <v>7.8586222700000007E-3</v>
      </c>
      <c r="AH1795">
        <v>10.448717</v>
      </c>
      <c r="AI1795" s="71">
        <v>8.5854356000000003</v>
      </c>
      <c r="AJ1795" s="71">
        <v>1.0500252999999999</v>
      </c>
      <c r="AK1795" s="71">
        <v>0</v>
      </c>
      <c r="AL1795" s="71">
        <v>0.18842086</v>
      </c>
      <c r="AM1795" s="71">
        <v>0.41515807999999998</v>
      </c>
      <c r="AN1795" s="71">
        <v>0.20967677000000001</v>
      </c>
      <c r="AP1795" s="129">
        <v>2.2355166999999999E-2</v>
      </c>
      <c r="AQ1795" s="129">
        <v>2.1063544999999999E-2</v>
      </c>
      <c r="AR1795" s="129">
        <v>7.8197010000000003E-4</v>
      </c>
      <c r="AS1795" s="129">
        <v>5.0965180000000002E-4</v>
      </c>
      <c r="AT1795" s="172">
        <f t="shared" si="482"/>
        <v>1.2628024634814998E-6</v>
      </c>
      <c r="AU1795" s="172">
        <f t="shared" si="483"/>
        <v>2.8919012164127406E-9</v>
      </c>
      <c r="AV1795" s="185">
        <f t="shared" si="484"/>
        <v>7.1379803601000005E-2</v>
      </c>
      <c r="AW1795" s="121">
        <v>7.1127261000000003E-7</v>
      </c>
      <c r="AX1795" s="121">
        <v>2.1458325000000002E-9</v>
      </c>
      <c r="AY1795" s="121">
        <v>5.8629159999999998E-14</v>
      </c>
      <c r="AZ1795" s="121">
        <v>8.1760000000000005E-10</v>
      </c>
      <c r="BA1795" s="121">
        <v>0</v>
      </c>
      <c r="BB1795" s="121">
        <v>7.7170863000000001E-10</v>
      </c>
      <c r="BC1795" s="121">
        <v>5.4989714999999995E-7</v>
      </c>
      <c r="BD1795" s="121">
        <v>1.1787915999999999E-10</v>
      </c>
      <c r="BE1795" s="121">
        <v>6.2811098000000004E-10</v>
      </c>
      <c r="BF1795" s="121">
        <v>0</v>
      </c>
      <c r="BG1795" s="121">
        <v>0</v>
      </c>
      <c r="BH1795" s="121">
        <v>1.8383411000000001E-14</v>
      </c>
      <c r="BI1795" s="121">
        <v>1.2814068E-15</v>
      </c>
      <c r="BJ1795" s="121">
        <v>2.8243493999999998E-16</v>
      </c>
      <c r="BK1795" s="121">
        <v>5.1112874999999999E-12</v>
      </c>
      <c r="BL1795" s="121">
        <v>3.8283563999999998E-11</v>
      </c>
      <c r="BM1795" s="121">
        <v>0</v>
      </c>
      <c r="BN1795" s="121">
        <v>2.2328601000000001E-5</v>
      </c>
      <c r="BO1795" s="121">
        <v>7.1357475000000004E-2</v>
      </c>
      <c r="BP1795" s="121">
        <v>0</v>
      </c>
      <c r="BQ1795" s="121">
        <v>0</v>
      </c>
      <c r="BR1795" s="121">
        <v>0</v>
      </c>
      <c r="BT1795" s="71">
        <v>4.4462926999999998E-5</v>
      </c>
      <c r="BU1795" s="71">
        <v>4.5520886000000002E-6</v>
      </c>
      <c r="BV1795" s="71">
        <v>2.1271363E-5</v>
      </c>
      <c r="BW1795" s="71">
        <v>2.6691408000000002E-8</v>
      </c>
      <c r="BX1795" s="71">
        <v>3.877356E-6</v>
      </c>
      <c r="BY1795" s="71">
        <v>4.3594662999999999E-7</v>
      </c>
      <c r="BZ1795" s="71">
        <v>0</v>
      </c>
      <c r="CA1795" s="71">
        <v>6.6167316E-7</v>
      </c>
      <c r="CB1795" s="71">
        <v>5.1531051E-8</v>
      </c>
      <c r="CC1795" s="71">
        <v>3.5359798000000002E-8</v>
      </c>
      <c r="CD1795" s="71">
        <v>0</v>
      </c>
      <c r="CE1795" s="71">
        <v>0</v>
      </c>
      <c r="CF1795" s="71">
        <v>0</v>
      </c>
      <c r="CG1795" s="71">
        <v>1.8228062999999999E-6</v>
      </c>
      <c r="CH1795" s="71">
        <v>1.1728111000000001E-5</v>
      </c>
      <c r="CI1795" s="71">
        <v>1.8908349E-13</v>
      </c>
      <c r="CJ1795" s="71">
        <v>0</v>
      </c>
      <c r="CL1795" s="186">
        <v>0</v>
      </c>
      <c r="CM1795" s="186">
        <v>0.76638876</v>
      </c>
      <c r="CN1795" s="187">
        <v>1.8346547000000001E-2</v>
      </c>
      <c r="CO1795" s="186">
        <v>3.2237375000000001E-3</v>
      </c>
      <c r="CP1795" s="186">
        <v>8.7813339000000003E-12</v>
      </c>
      <c r="CQ1795" s="186">
        <v>1.0238878E-9</v>
      </c>
      <c r="CR1795" s="186">
        <v>1.8275387000000001E-4</v>
      </c>
      <c r="CS1795" s="186">
        <v>1.0757684000000001E-3</v>
      </c>
      <c r="CT1795" s="186">
        <v>0</v>
      </c>
      <c r="CU1795" s="186">
        <v>1.5331097999999999E-4</v>
      </c>
    </row>
    <row r="1796" spans="1:99" ht="14.4">
      <c r="A1796" t="s">
        <v>1499</v>
      </c>
      <c r="B1796" s="92" t="s">
        <v>1485</v>
      </c>
      <c r="C1796" s="126" t="str">
        <f t="shared" si="470"/>
        <v>D.100.01.110</v>
      </c>
      <c r="D1796" s="11" t="s">
        <v>242</v>
      </c>
      <c r="E1796" s="125" t="s">
        <v>878</v>
      </c>
      <c r="F1796" s="128" t="str">
        <f t="shared" si="471"/>
        <v>Forging aluminium</v>
      </c>
      <c r="G1796" s="131">
        <f t="shared" si="485"/>
        <v>4.0623452359999999E-2</v>
      </c>
      <c r="H1796" s="183">
        <f t="shared" si="486"/>
        <v>1.2872055900000001E-3</v>
      </c>
      <c r="I1796" s="183">
        <f t="shared" si="487"/>
        <v>2.6666407999999999E-3</v>
      </c>
      <c r="J1796" s="184">
        <f t="shared" si="488"/>
        <v>6.4463429699999995E-3</v>
      </c>
      <c r="K1796" s="183">
        <v>3.0223263E-2</v>
      </c>
      <c r="L1796" s="146">
        <v>1.4528449999999999E-3</v>
      </c>
      <c r="M1796" s="146">
        <v>1.2137958E-3</v>
      </c>
      <c r="N1796" s="146">
        <v>1.114351E-3</v>
      </c>
      <c r="O1796" s="188">
        <v>1.7285459000000001E-4</v>
      </c>
      <c r="P1796" s="146">
        <v>0</v>
      </c>
      <c r="Q1796" s="188">
        <v>0</v>
      </c>
      <c r="R1796" s="146">
        <v>0</v>
      </c>
      <c r="S1796" s="146">
        <v>1.3183817000000001E-4</v>
      </c>
      <c r="T1796" s="188">
        <v>0</v>
      </c>
      <c r="U1796" s="146">
        <v>6.3145047999999997E-3</v>
      </c>
      <c r="V1796" s="188">
        <v>0</v>
      </c>
      <c r="W1796" s="188">
        <v>0</v>
      </c>
      <c r="X1796" s="146">
        <v>0</v>
      </c>
      <c r="Z1796" s="157">
        <f t="shared" si="489"/>
        <v>0.20148842</v>
      </c>
      <c r="AB1796" s="131">
        <f t="shared" si="446"/>
        <v>3.0223263E-2</v>
      </c>
      <c r="AC1796" s="131">
        <f t="shared" si="447"/>
        <v>3.9538463899999998E-3</v>
      </c>
      <c r="AD1796" s="131">
        <f t="shared" si="448"/>
        <v>2.6666407999999999E-3</v>
      </c>
      <c r="AE1796" s="131">
        <f t="shared" si="449"/>
        <v>2.6666407999999999E-3</v>
      </c>
      <c r="AF1796" s="131">
        <f t="shared" si="450"/>
        <v>6.4463429699999995E-3</v>
      </c>
      <c r="AH1796">
        <v>3.845723</v>
      </c>
      <c r="AI1796" s="71">
        <v>2.2734983999999998</v>
      </c>
      <c r="AJ1796" s="71">
        <v>0.87484479999999998</v>
      </c>
      <c r="AK1796" s="71">
        <v>0</v>
      </c>
      <c r="AL1796" s="71">
        <v>0.16755348</v>
      </c>
      <c r="AM1796" s="71">
        <v>0.3547536</v>
      </c>
      <c r="AN1796" s="71">
        <v>0.17507265</v>
      </c>
      <c r="AP1796" s="129">
        <v>3.8377651E-3</v>
      </c>
      <c r="AQ1796" s="129">
        <v>3.6046735999999998E-3</v>
      </c>
      <c r="AR1796" s="129">
        <v>1.6270702E-4</v>
      </c>
      <c r="AS1796" s="129">
        <v>7.0384524999999998E-5</v>
      </c>
      <c r="AT1796" s="172">
        <f t="shared" si="482"/>
        <v>2.1610753269499997E-7</v>
      </c>
      <c r="AU1796" s="172">
        <f t="shared" si="483"/>
        <v>6.0172715186399999E-10</v>
      </c>
      <c r="AV1796" s="185">
        <f t="shared" si="484"/>
        <v>9.8577765559999999E-3</v>
      </c>
      <c r="AW1796" s="121">
        <v>1.8698125999999999E-7</v>
      </c>
      <c r="AX1796" s="121">
        <v>5.6416758E-10</v>
      </c>
      <c r="AY1796" s="121">
        <v>1.5413863999999999E-14</v>
      </c>
      <c r="AZ1796" s="121">
        <v>0</v>
      </c>
      <c r="BA1796" s="121">
        <v>0</v>
      </c>
      <c r="BB1796" s="121">
        <v>2.9861694999999997E-11</v>
      </c>
      <c r="BC1796" s="121">
        <v>2.9096411E-8</v>
      </c>
      <c r="BD1796" s="121">
        <v>6.8099230000000002E-12</v>
      </c>
      <c r="BE1796" s="121">
        <v>3.0734235000000002E-11</v>
      </c>
      <c r="BF1796" s="121">
        <v>0</v>
      </c>
      <c r="BG1796" s="121">
        <v>0</v>
      </c>
      <c r="BH1796" s="121">
        <v>0</v>
      </c>
      <c r="BI1796" s="121">
        <v>0</v>
      </c>
      <c r="BJ1796" s="121">
        <v>0</v>
      </c>
      <c r="BK1796" s="121">
        <v>0</v>
      </c>
      <c r="BL1796" s="121">
        <v>0</v>
      </c>
      <c r="BM1796" s="121">
        <v>0</v>
      </c>
      <c r="BN1796" s="121">
        <v>1.4161556E-5</v>
      </c>
      <c r="BO1796" s="121">
        <v>9.843615E-3</v>
      </c>
      <c r="BP1796" s="121">
        <v>0</v>
      </c>
      <c r="BQ1796" s="121">
        <v>0</v>
      </c>
      <c r="BR1796" s="121">
        <v>0</v>
      </c>
      <c r="BT1796" s="71">
        <v>1.0206940999999999E-5</v>
      </c>
      <c r="BU1796" s="71">
        <v>2.1189109999999999E-7</v>
      </c>
      <c r="BV1796" s="71">
        <v>5.6180319000000003E-6</v>
      </c>
      <c r="BW1796" s="71">
        <v>5.3052824000000005E-10</v>
      </c>
      <c r="BX1796" s="71">
        <v>3.2926070000000002E-7</v>
      </c>
      <c r="BY1796" s="71">
        <v>0</v>
      </c>
      <c r="BZ1796" s="71">
        <v>0</v>
      </c>
      <c r="CA1796" s="71">
        <v>0</v>
      </c>
      <c r="CB1796" s="71">
        <v>0</v>
      </c>
      <c r="CC1796" s="71">
        <v>1.6183853E-9</v>
      </c>
      <c r="CD1796" s="71">
        <v>0</v>
      </c>
      <c r="CE1796" s="71">
        <v>0</v>
      </c>
      <c r="CF1796" s="71">
        <v>0</v>
      </c>
      <c r="CG1796" s="71">
        <v>2.2676877E-7</v>
      </c>
      <c r="CH1796" s="71">
        <v>3.8188397000000002E-6</v>
      </c>
      <c r="CI1796" s="71">
        <v>1.6718716E-13</v>
      </c>
      <c r="CJ1796" s="71">
        <v>0</v>
      </c>
      <c r="CL1796" s="186">
        <v>0</v>
      </c>
      <c r="CM1796" s="186">
        <v>0.20148842</v>
      </c>
      <c r="CN1796" s="187">
        <v>0</v>
      </c>
      <c r="CO1796" s="186">
        <v>1.4497281000000001E-4</v>
      </c>
      <c r="CP1796" s="186">
        <v>0</v>
      </c>
      <c r="CQ1796" s="186">
        <v>0</v>
      </c>
      <c r="CR1796" s="186">
        <v>1.3170035999999999E-5</v>
      </c>
      <c r="CS1796" s="186">
        <v>0</v>
      </c>
      <c r="CT1796" s="186">
        <v>0</v>
      </c>
      <c r="CU1796" s="186">
        <v>0</v>
      </c>
    </row>
    <row r="1797" spans="1:99" ht="14.4">
      <c r="A1797" t="s">
        <v>1500</v>
      </c>
      <c r="B1797" s="92" t="s">
        <v>1485</v>
      </c>
      <c r="C1797" s="126" t="str">
        <f t="shared" si="470"/>
        <v>D.100.01.111</v>
      </c>
      <c r="D1797" s="11" t="s">
        <v>242</v>
      </c>
      <c r="E1797" s="125" t="s">
        <v>878</v>
      </c>
      <c r="F1797" s="128" t="str">
        <f t="shared" si="471"/>
        <v>Machining aluminium</v>
      </c>
      <c r="G1797" s="131">
        <f t="shared" si="485"/>
        <v>1.2111339996999999E-2</v>
      </c>
      <c r="H1797" s="183">
        <f t="shared" si="486"/>
        <v>3.83763168E-4</v>
      </c>
      <c r="I1797" s="183">
        <f t="shared" si="487"/>
        <v>7.9502334E-4</v>
      </c>
      <c r="J1797" s="184">
        <f t="shared" si="488"/>
        <v>1.9218910890000001E-3</v>
      </c>
      <c r="K1797" s="183">
        <v>9.0106623999999993E-3</v>
      </c>
      <c r="L1797" s="146">
        <v>4.3314633000000001E-4</v>
      </c>
      <c r="M1797" s="146">
        <v>3.6187700999999999E-4</v>
      </c>
      <c r="N1797" s="146">
        <v>3.3222888000000001E-4</v>
      </c>
      <c r="O1797" s="188">
        <v>5.1534287999999999E-5</v>
      </c>
      <c r="P1797" s="146">
        <v>0</v>
      </c>
      <c r="Q1797" s="188">
        <v>0</v>
      </c>
      <c r="R1797" s="146">
        <v>0</v>
      </c>
      <c r="S1797" s="188">
        <v>3.9305789000000002E-5</v>
      </c>
      <c r="T1797" s="188">
        <v>0</v>
      </c>
      <c r="U1797" s="146">
        <v>1.8825853000000001E-3</v>
      </c>
      <c r="V1797" s="188">
        <v>0</v>
      </c>
      <c r="W1797" s="188">
        <v>0</v>
      </c>
      <c r="X1797" s="146">
        <v>0</v>
      </c>
      <c r="Z1797" s="157">
        <f t="shared" si="489"/>
        <v>6.0071082666666664E-2</v>
      </c>
      <c r="AB1797" s="131">
        <f t="shared" si="446"/>
        <v>9.0106623999999993E-3</v>
      </c>
      <c r="AC1797" s="131">
        <f t="shared" si="447"/>
        <v>1.1787865079999999E-3</v>
      </c>
      <c r="AD1797" s="131">
        <f t="shared" si="448"/>
        <v>7.9502334E-4</v>
      </c>
      <c r="AE1797" s="131">
        <f t="shared" si="449"/>
        <v>7.9502334E-4</v>
      </c>
      <c r="AF1797" s="131">
        <f t="shared" si="450"/>
        <v>1.9218910890000001E-3</v>
      </c>
      <c r="AH1797">
        <v>1.1465510000000001</v>
      </c>
      <c r="AI1797" s="71">
        <v>0.6778132</v>
      </c>
      <c r="AJ1797" s="71">
        <v>0.26082329999999998</v>
      </c>
      <c r="AK1797" s="71">
        <v>0</v>
      </c>
      <c r="AL1797" s="71">
        <v>4.9953833000000003E-2</v>
      </c>
      <c r="AM1797" s="71">
        <v>0.10576505</v>
      </c>
      <c r="AN1797" s="71">
        <v>5.2195573000000002E-2</v>
      </c>
      <c r="AP1797" s="129">
        <v>1.1441784E-3</v>
      </c>
      <c r="AQ1797" s="129">
        <v>1.0746853E-3</v>
      </c>
      <c r="AR1797" s="129">
        <v>4.8508925999999997E-5</v>
      </c>
      <c r="AS1797" s="129">
        <v>2.0984206000000001E-5</v>
      </c>
      <c r="AT1797" s="172">
        <f t="shared" si="482"/>
        <v>6.4429574165499999E-8</v>
      </c>
      <c r="AU1797" s="172">
        <f t="shared" si="483"/>
        <v>1.7939691473779998E-10</v>
      </c>
      <c r="AV1797" s="185">
        <f t="shared" si="484"/>
        <v>2.9389644786999999E-3</v>
      </c>
      <c r="AW1797" s="121">
        <v>5.5745965E-8</v>
      </c>
      <c r="AX1797" s="121">
        <v>1.6819902999999999E-10</v>
      </c>
      <c r="AY1797" s="121">
        <v>4.5954378E-15</v>
      </c>
      <c r="AZ1797" s="121">
        <v>0</v>
      </c>
      <c r="BA1797" s="121">
        <v>0</v>
      </c>
      <c r="BB1797" s="121">
        <v>8.9028654999999994E-12</v>
      </c>
      <c r="BC1797" s="121">
        <v>8.6747063000000006E-9</v>
      </c>
      <c r="BD1797" s="121">
        <v>2.0302876000000001E-12</v>
      </c>
      <c r="BE1797" s="121">
        <v>9.1630016999999998E-12</v>
      </c>
      <c r="BF1797" s="121">
        <v>0</v>
      </c>
      <c r="BG1797" s="121">
        <v>0</v>
      </c>
      <c r="BH1797" s="121">
        <v>0</v>
      </c>
      <c r="BI1797" s="121">
        <v>0</v>
      </c>
      <c r="BJ1797" s="121">
        <v>0</v>
      </c>
      <c r="BK1797" s="121">
        <v>0</v>
      </c>
      <c r="BL1797" s="121">
        <v>0</v>
      </c>
      <c r="BM1797" s="121">
        <v>0</v>
      </c>
      <c r="BN1797" s="121">
        <v>4.2220787E-6</v>
      </c>
      <c r="BO1797" s="121">
        <v>2.9347423999999999E-3</v>
      </c>
      <c r="BP1797" s="121">
        <v>0</v>
      </c>
      <c r="BQ1797" s="121">
        <v>0</v>
      </c>
      <c r="BR1797" s="121">
        <v>0</v>
      </c>
      <c r="BT1797" s="71">
        <v>3.0430632000000001E-6</v>
      </c>
      <c r="BU1797" s="71">
        <v>6.3172503000000003E-8</v>
      </c>
      <c r="BV1797" s="71">
        <v>1.6749412E-6</v>
      </c>
      <c r="BW1797" s="71">
        <v>1.5816990999999999E-10</v>
      </c>
      <c r="BX1797" s="71">
        <v>9.8164682000000004E-8</v>
      </c>
      <c r="BY1797" s="71">
        <v>0</v>
      </c>
      <c r="BZ1797" s="71">
        <v>0</v>
      </c>
      <c r="CA1797" s="71">
        <v>0</v>
      </c>
      <c r="CB1797" s="71">
        <v>0</v>
      </c>
      <c r="CC1797" s="71">
        <v>4.8249997000000001E-10</v>
      </c>
      <c r="CD1797" s="71">
        <v>0</v>
      </c>
      <c r="CE1797" s="71">
        <v>0</v>
      </c>
      <c r="CF1797" s="71">
        <v>0</v>
      </c>
      <c r="CG1797" s="71">
        <v>6.7608080999999995E-8</v>
      </c>
      <c r="CH1797" s="71">
        <v>1.1385361000000001E-6</v>
      </c>
      <c r="CI1797" s="71">
        <v>4.9844618000000001E-14</v>
      </c>
      <c r="CJ1797" s="71">
        <v>0</v>
      </c>
      <c r="CL1797" s="186">
        <v>0</v>
      </c>
      <c r="CM1797" s="186">
        <v>6.0071082999999997E-2</v>
      </c>
      <c r="CN1797" s="187">
        <v>0</v>
      </c>
      <c r="CO1797" s="186">
        <v>4.3221706000000003E-5</v>
      </c>
      <c r="CP1797" s="186">
        <v>0</v>
      </c>
      <c r="CQ1797" s="186">
        <v>0</v>
      </c>
      <c r="CR1797" s="186">
        <v>3.9264703999999998E-6</v>
      </c>
      <c r="CS1797" s="186">
        <v>0</v>
      </c>
      <c r="CT1797" s="186">
        <v>0</v>
      </c>
      <c r="CU1797" s="186">
        <v>0</v>
      </c>
    </row>
    <row r="1798" spans="1:99" ht="14.4">
      <c r="A1798" t="s">
        <v>1501</v>
      </c>
      <c r="B1798" s="92" t="s">
        <v>1485</v>
      </c>
      <c r="C1798" s="126" t="str">
        <f t="shared" si="470"/>
        <v>D.100.01.112</v>
      </c>
      <c r="D1798" s="11" t="s">
        <v>242</v>
      </c>
      <c r="E1798" s="125" t="s">
        <v>1717</v>
      </c>
      <c r="F1798" s="128" t="str">
        <f t="shared" si="471"/>
        <v>MIG-arc welding Al 10</v>
      </c>
      <c r="G1798" s="131">
        <f t="shared" si="485"/>
        <v>0.61838483</v>
      </c>
      <c r="H1798" s="183">
        <f t="shared" si="486"/>
        <v>1.95943079E-2</v>
      </c>
      <c r="I1798" s="183">
        <f t="shared" si="487"/>
        <v>4.0592566999999996E-2</v>
      </c>
      <c r="J1798" s="184">
        <f t="shared" si="488"/>
        <v>9.8128555100000001E-2</v>
      </c>
      <c r="K1798" s="183">
        <v>0.46006940000000002</v>
      </c>
      <c r="L1798" s="146">
        <v>2.211573E-2</v>
      </c>
      <c r="M1798" s="146">
        <v>1.8476836999999999E-2</v>
      </c>
      <c r="N1798" s="146">
        <v>1.6963052999999999E-2</v>
      </c>
      <c r="O1798" s="146">
        <v>2.6312548999999998E-3</v>
      </c>
      <c r="P1798" s="146">
        <v>0</v>
      </c>
      <c r="Q1798" s="188">
        <v>0</v>
      </c>
      <c r="R1798" s="146">
        <v>0</v>
      </c>
      <c r="S1798" s="146">
        <v>2.0068881000000001E-3</v>
      </c>
      <c r="T1798" s="146">
        <v>0</v>
      </c>
      <c r="U1798" s="146">
        <v>9.6121666999999994E-2</v>
      </c>
      <c r="V1798" s="188">
        <v>0</v>
      </c>
      <c r="W1798" s="146">
        <v>0</v>
      </c>
      <c r="X1798" s="146">
        <v>0</v>
      </c>
      <c r="Z1798" s="157">
        <f t="shared" si="489"/>
        <v>3.0671293333333334</v>
      </c>
      <c r="AB1798" s="131">
        <f t="shared" si="446"/>
        <v>0.46006940000000002</v>
      </c>
      <c r="AC1798" s="131">
        <f t="shared" si="447"/>
        <v>6.0186874899999993E-2</v>
      </c>
      <c r="AD1798" s="131">
        <f t="shared" si="448"/>
        <v>4.0592566999999996E-2</v>
      </c>
      <c r="AE1798" s="131">
        <f t="shared" si="449"/>
        <v>4.0592566999999996E-2</v>
      </c>
      <c r="AF1798" s="131">
        <f t="shared" si="450"/>
        <v>9.8128555100000001E-2</v>
      </c>
      <c r="AH1798">
        <v>58.540981000000002</v>
      </c>
      <c r="AI1798" s="71">
        <v>34.608012000000002</v>
      </c>
      <c r="AJ1798" s="71">
        <v>13.317202999999999</v>
      </c>
      <c r="AK1798" s="71">
        <v>0</v>
      </c>
      <c r="AL1798" s="71">
        <v>2.5505594</v>
      </c>
      <c r="AM1798" s="71">
        <v>5.4001871000000001</v>
      </c>
      <c r="AN1798" s="71">
        <v>2.665019</v>
      </c>
      <c r="AP1798" s="129">
        <v>5.8419842999999999E-2</v>
      </c>
      <c r="AQ1798" s="129">
        <v>5.4871639999999999E-2</v>
      </c>
      <c r="AR1798" s="129">
        <v>2.4767849E-3</v>
      </c>
      <c r="AS1798" s="129">
        <v>1.0714186E-3</v>
      </c>
      <c r="AT1798" s="172">
        <f t="shared" si="482"/>
        <v>3.2896666154700001E-6</v>
      </c>
      <c r="AU1798" s="172">
        <f t="shared" si="483"/>
        <v>9.1597075354000017E-9</v>
      </c>
      <c r="AV1798" s="185">
        <f t="shared" si="484"/>
        <v>0.1500586223</v>
      </c>
      <c r="AW1798" s="121">
        <v>2.8462960000000001E-6</v>
      </c>
      <c r="AX1798" s="121">
        <v>8.5879622000000001E-9</v>
      </c>
      <c r="AY1798" s="121">
        <v>2.3463540000000002E-13</v>
      </c>
      <c r="AZ1798" s="121">
        <v>0</v>
      </c>
      <c r="BA1798" s="121">
        <v>0</v>
      </c>
      <c r="BB1798" s="121">
        <v>4.5456547E-10</v>
      </c>
      <c r="BC1798" s="121">
        <v>4.4291605000000002E-7</v>
      </c>
      <c r="BD1798" s="121">
        <v>1.036631E-10</v>
      </c>
      <c r="BE1798" s="121">
        <v>4.6784759999999995E-10</v>
      </c>
      <c r="BF1798" s="121">
        <v>0</v>
      </c>
      <c r="BG1798" s="121">
        <v>0</v>
      </c>
      <c r="BH1798" s="121">
        <v>0</v>
      </c>
      <c r="BI1798" s="121">
        <v>0</v>
      </c>
      <c r="BJ1798" s="121">
        <v>0</v>
      </c>
      <c r="BK1798" s="121">
        <v>0</v>
      </c>
      <c r="BL1798" s="121">
        <v>0</v>
      </c>
      <c r="BM1798" s="121">
        <v>0</v>
      </c>
      <c r="BN1798" s="121">
        <v>2.155723E-4</v>
      </c>
      <c r="BO1798" s="121">
        <v>0.14984305000000001</v>
      </c>
      <c r="BP1798" s="121">
        <v>0</v>
      </c>
      <c r="BQ1798" s="121">
        <v>0</v>
      </c>
      <c r="BR1798" s="121">
        <v>0</v>
      </c>
      <c r="BT1798" s="71">
        <v>1.5537373999999999E-4</v>
      </c>
      <c r="BU1798" s="71">
        <v>3.2254826999999998E-6</v>
      </c>
      <c r="BV1798" s="71">
        <v>8.5519704999999994E-5</v>
      </c>
      <c r="BW1798" s="71">
        <v>8.0758918999999993E-9</v>
      </c>
      <c r="BX1798" s="71">
        <v>5.0121249999999999E-6</v>
      </c>
      <c r="BY1798" s="71">
        <v>0</v>
      </c>
      <c r="BZ1798" s="71">
        <v>0</v>
      </c>
      <c r="CA1798" s="71">
        <v>0</v>
      </c>
      <c r="CB1798" s="71">
        <v>0</v>
      </c>
      <c r="CC1798" s="71">
        <v>2.4635643999999999E-8</v>
      </c>
      <c r="CD1798" s="71">
        <v>0</v>
      </c>
      <c r="CE1798" s="71">
        <v>0</v>
      </c>
      <c r="CF1798" s="71">
        <v>0</v>
      </c>
      <c r="CG1798" s="71">
        <v>3.4519560000000002E-6</v>
      </c>
      <c r="CH1798" s="71">
        <v>5.8131753999999999E-5</v>
      </c>
      <c r="CI1798" s="71">
        <v>2.5449831000000001E-12</v>
      </c>
      <c r="CJ1798" s="71">
        <v>0</v>
      </c>
      <c r="CL1798" s="186">
        <v>0</v>
      </c>
      <c r="CM1798" s="186">
        <v>3.0671293999999998</v>
      </c>
      <c r="CN1798" s="187">
        <v>0</v>
      </c>
      <c r="CO1798" s="186">
        <v>2.2068283000000002E-3</v>
      </c>
      <c r="CP1798" s="186">
        <v>0</v>
      </c>
      <c r="CQ1798" s="186">
        <v>0</v>
      </c>
      <c r="CR1798" s="186">
        <v>2.0047903E-4</v>
      </c>
      <c r="CS1798" s="186">
        <v>0</v>
      </c>
      <c r="CT1798" s="186">
        <v>0</v>
      </c>
      <c r="CU1798" s="186">
        <v>0</v>
      </c>
    </row>
    <row r="1799" spans="1:99" ht="14.4">
      <c r="A1799" t="s">
        <v>1502</v>
      </c>
      <c r="B1799" s="92" t="s">
        <v>1485</v>
      </c>
      <c r="C1799" s="126" t="str">
        <f t="shared" si="470"/>
        <v>D.100.01.113</v>
      </c>
      <c r="D1799" s="11" t="s">
        <v>242</v>
      </c>
      <c r="E1799" s="125" t="s">
        <v>1717</v>
      </c>
      <c r="F1799" s="128" t="str">
        <f t="shared" si="471"/>
        <v>MIG-arc welding Al 12</v>
      </c>
      <c r="G1799" s="131">
        <f t="shared" si="485"/>
        <v>1.0872450814000001</v>
      </c>
      <c r="H1799" s="183">
        <f t="shared" si="486"/>
        <v>3.4450740000000001E-2</v>
      </c>
      <c r="I1799" s="183">
        <f t="shared" si="487"/>
        <v>7.136990800000001E-2</v>
      </c>
      <c r="J1799" s="184">
        <f t="shared" si="488"/>
        <v>0.17252976339999998</v>
      </c>
      <c r="K1799" s="183">
        <v>0.80889467000000004</v>
      </c>
      <c r="L1799" s="146">
        <v>3.8883907000000002E-2</v>
      </c>
      <c r="M1799" s="146">
        <v>3.2486001E-2</v>
      </c>
      <c r="N1799" s="146">
        <v>2.9824463999999998E-2</v>
      </c>
      <c r="O1799" s="146">
        <v>4.6262760000000003E-3</v>
      </c>
      <c r="P1799" s="146">
        <v>0</v>
      </c>
      <c r="Q1799" s="146">
        <v>0</v>
      </c>
      <c r="R1799" s="146">
        <v>0</v>
      </c>
      <c r="S1799" s="146">
        <v>3.5285134000000002E-3</v>
      </c>
      <c r="T1799" s="146">
        <v>0</v>
      </c>
      <c r="U1799" s="146">
        <v>0.16900124999999999</v>
      </c>
      <c r="V1799" s="146">
        <v>0</v>
      </c>
      <c r="W1799" s="146">
        <v>0</v>
      </c>
      <c r="X1799" s="146">
        <v>0</v>
      </c>
      <c r="Z1799" s="157">
        <f t="shared" si="489"/>
        <v>5.3926311333333334</v>
      </c>
      <c r="AB1799" s="131">
        <f t="shared" si="446"/>
        <v>0.80889467000000004</v>
      </c>
      <c r="AC1799" s="131">
        <f t="shared" si="447"/>
        <v>0.105820648</v>
      </c>
      <c r="AD1799" s="131">
        <f t="shared" si="448"/>
        <v>7.136990800000001E-2</v>
      </c>
      <c r="AE1799" s="131">
        <f t="shared" si="449"/>
        <v>7.136990800000001E-2</v>
      </c>
      <c r="AF1799" s="131">
        <f t="shared" si="450"/>
        <v>0.17252976339999998</v>
      </c>
      <c r="AH1799">
        <v>102.92683</v>
      </c>
      <c r="AI1799" s="71">
        <v>60.847856</v>
      </c>
      <c r="AJ1799" s="71">
        <v>23.414325000000002</v>
      </c>
      <c r="AK1799" s="71">
        <v>0</v>
      </c>
      <c r="AL1799" s="71">
        <v>4.4843972000000001</v>
      </c>
      <c r="AM1799" s="71">
        <v>9.4946164999999993</v>
      </c>
      <c r="AN1799" s="71">
        <v>4.6856400999999996</v>
      </c>
      <c r="AP1799" s="129">
        <v>0.10271385</v>
      </c>
      <c r="AQ1799" s="129">
        <v>9.6475394000000006E-2</v>
      </c>
      <c r="AR1799" s="129">
        <v>4.3546866999999998E-3</v>
      </c>
      <c r="AS1799" s="129">
        <v>1.8837697E-3</v>
      </c>
      <c r="AT1799" s="172">
        <f t="shared" si="482"/>
        <v>5.7838965376499998E-6</v>
      </c>
      <c r="AU1799" s="172">
        <f t="shared" si="483"/>
        <v>1.610461044628E-8</v>
      </c>
      <c r="AV1799" s="185">
        <f t="shared" si="484"/>
        <v>0.26383328952000001</v>
      </c>
      <c r="AW1799" s="121">
        <v>5.0043617000000003E-6</v>
      </c>
      <c r="AX1799" s="121">
        <v>1.5099367E-8</v>
      </c>
      <c r="AY1799" s="121">
        <v>4.1253627999999999E-13</v>
      </c>
      <c r="AZ1799" s="121">
        <v>0</v>
      </c>
      <c r="BA1799" s="121">
        <v>0</v>
      </c>
      <c r="BB1799" s="121">
        <v>7.9921765000000003E-10</v>
      </c>
      <c r="BC1799" s="121">
        <v>7.7873561999999999E-7</v>
      </c>
      <c r="BD1799" s="121">
        <v>1.8226061E-10</v>
      </c>
      <c r="BE1799" s="121">
        <v>8.2257029999999998E-10</v>
      </c>
      <c r="BF1799" s="121">
        <v>0</v>
      </c>
      <c r="BG1799" s="121">
        <v>0</v>
      </c>
      <c r="BH1799" s="121">
        <v>0</v>
      </c>
      <c r="BI1799" s="121">
        <v>0</v>
      </c>
      <c r="BJ1799" s="121">
        <v>0</v>
      </c>
      <c r="BK1799" s="121">
        <v>0</v>
      </c>
      <c r="BL1799" s="121">
        <v>0</v>
      </c>
      <c r="BM1799" s="121">
        <v>0</v>
      </c>
      <c r="BN1799" s="121">
        <v>3.7901952000000001E-4</v>
      </c>
      <c r="BO1799" s="121">
        <v>0.26345426999999999</v>
      </c>
      <c r="BP1799" s="121">
        <v>0</v>
      </c>
      <c r="BQ1799" s="121">
        <v>0</v>
      </c>
      <c r="BR1799" s="121">
        <v>0</v>
      </c>
      <c r="BT1799" s="71">
        <v>2.7317831999999997E-4</v>
      </c>
      <c r="BU1799" s="71">
        <v>5.6710481999999999E-6</v>
      </c>
      <c r="BV1799" s="71">
        <v>1.5036086E-4</v>
      </c>
      <c r="BW1799" s="71">
        <v>1.4199045E-8</v>
      </c>
      <c r="BX1799" s="71">
        <v>8.8123253000000002E-6</v>
      </c>
      <c r="BY1799" s="71">
        <v>0</v>
      </c>
      <c r="BZ1799" s="71">
        <v>0</v>
      </c>
      <c r="CA1799" s="71">
        <v>0</v>
      </c>
      <c r="CB1799" s="71">
        <v>0</v>
      </c>
      <c r="CC1799" s="71">
        <v>4.3314424000000003E-8</v>
      </c>
      <c r="CD1799" s="71">
        <v>0</v>
      </c>
      <c r="CE1799" s="71">
        <v>0</v>
      </c>
      <c r="CF1799" s="71">
        <v>0</v>
      </c>
      <c r="CG1799" s="71">
        <v>6.0692338000000001E-6</v>
      </c>
      <c r="CH1799" s="71">
        <v>1.0220733E-4</v>
      </c>
      <c r="CI1799" s="71">
        <v>4.4745929000000003E-12</v>
      </c>
      <c r="CJ1799" s="71">
        <v>0</v>
      </c>
      <c r="CL1799" s="186">
        <v>0</v>
      </c>
      <c r="CM1799" s="186">
        <v>5.3926311</v>
      </c>
      <c r="CN1799" s="187">
        <v>0</v>
      </c>
      <c r="CO1799" s="186">
        <v>3.8800485999999999E-3</v>
      </c>
      <c r="CP1799" s="186">
        <v>0</v>
      </c>
      <c r="CQ1799" s="186">
        <v>0</v>
      </c>
      <c r="CR1799" s="186">
        <v>3.5248252000000003E-4</v>
      </c>
      <c r="CS1799" s="186">
        <v>0</v>
      </c>
      <c r="CT1799" s="186">
        <v>0</v>
      </c>
      <c r="CU1799" s="186">
        <v>0</v>
      </c>
    </row>
    <row r="1800" spans="1:99" ht="14.4">
      <c r="A1800" t="s">
        <v>1503</v>
      </c>
      <c r="B1800" s="92" t="s">
        <v>1485</v>
      </c>
      <c r="C1800" s="126" t="str">
        <f t="shared" si="470"/>
        <v>D.100.01.114</v>
      </c>
      <c r="D1800" s="11" t="s">
        <v>242</v>
      </c>
      <c r="E1800" s="125" t="s">
        <v>1717</v>
      </c>
      <c r="F1800" s="128" t="str">
        <f t="shared" si="471"/>
        <v>MIG-arc welding Al 4</v>
      </c>
      <c r="G1800" s="131">
        <f t="shared" si="485"/>
        <v>0.11970041026</v>
      </c>
      <c r="H1800" s="183">
        <f t="shared" si="486"/>
        <v>3.7928593499999999E-3</v>
      </c>
      <c r="I1800" s="183">
        <f t="shared" si="487"/>
        <v>7.8574807000000007E-3</v>
      </c>
      <c r="J1800" s="184">
        <f t="shared" si="488"/>
        <v>1.8994690210000002E-2</v>
      </c>
      <c r="K1800" s="183">
        <v>8.9055380000000003E-2</v>
      </c>
      <c r="L1800" s="146">
        <v>4.2809296000000004E-3</v>
      </c>
      <c r="M1800" s="146">
        <v>3.5765510999999999E-3</v>
      </c>
      <c r="N1800" s="188">
        <v>3.2835287999999998E-3</v>
      </c>
      <c r="O1800" s="146">
        <v>5.0933054999999997E-4</v>
      </c>
      <c r="P1800" s="146">
        <v>0</v>
      </c>
      <c r="Q1800" s="146">
        <v>0</v>
      </c>
      <c r="R1800" s="188">
        <v>0</v>
      </c>
      <c r="S1800" s="146">
        <v>3.8847220999999998E-4</v>
      </c>
      <c r="T1800" s="146">
        <v>0</v>
      </c>
      <c r="U1800" s="146">
        <v>1.8606218000000001E-2</v>
      </c>
      <c r="V1800" s="146">
        <v>0</v>
      </c>
      <c r="W1800" s="146">
        <v>0</v>
      </c>
      <c r="X1800" s="146">
        <v>0</v>
      </c>
      <c r="Z1800" s="157">
        <f t="shared" si="489"/>
        <v>0.59370253333333334</v>
      </c>
      <c r="AB1800" s="131">
        <f t="shared" si="446"/>
        <v>8.9055380000000003E-2</v>
      </c>
      <c r="AC1800" s="131">
        <f t="shared" si="447"/>
        <v>1.1650340049999999E-2</v>
      </c>
      <c r="AD1800" s="131">
        <f t="shared" si="448"/>
        <v>7.8574807000000007E-3</v>
      </c>
      <c r="AE1800" s="131">
        <f t="shared" si="449"/>
        <v>7.8574807000000007E-3</v>
      </c>
      <c r="AF1800" s="131">
        <f t="shared" si="450"/>
        <v>1.8994690210000002E-2</v>
      </c>
      <c r="AH1800">
        <v>11.331745</v>
      </c>
      <c r="AI1800" s="71">
        <v>6.6990537999999997</v>
      </c>
      <c r="AJ1800" s="71">
        <v>2.5778036000000002</v>
      </c>
      <c r="AK1800" s="71">
        <v>0</v>
      </c>
      <c r="AL1800" s="71">
        <v>0.49371038</v>
      </c>
      <c r="AM1800" s="71">
        <v>1.0453112</v>
      </c>
      <c r="AN1800" s="71">
        <v>0.51586624999999997</v>
      </c>
      <c r="AP1800" s="129">
        <v>1.1308297E-2</v>
      </c>
      <c r="AQ1800" s="129">
        <v>1.0621472999999999E-2</v>
      </c>
      <c r="AR1800" s="129">
        <v>4.7942988999999999E-4</v>
      </c>
      <c r="AS1800" s="129">
        <v>2.0739390000000001E-4</v>
      </c>
      <c r="AT1800" s="172">
        <f t="shared" si="482"/>
        <v>6.3677895398700004E-7</v>
      </c>
      <c r="AU1800" s="172">
        <f t="shared" si="483"/>
        <v>1.7730395282440001E-9</v>
      </c>
      <c r="AV1800" s="185">
        <f t="shared" si="484"/>
        <v>2.9046765211000001E-2</v>
      </c>
      <c r="AW1800" s="121">
        <v>5.5095594999999998E-7</v>
      </c>
      <c r="AX1800" s="121">
        <v>1.6623671E-9</v>
      </c>
      <c r="AY1800" s="121">
        <v>4.5418243999999998E-14</v>
      </c>
      <c r="AZ1800" s="121">
        <v>0</v>
      </c>
      <c r="BA1800" s="121">
        <v>0</v>
      </c>
      <c r="BB1800" s="121">
        <v>8.7989986999999997E-11</v>
      </c>
      <c r="BC1800" s="121">
        <v>8.5735014000000004E-8</v>
      </c>
      <c r="BD1800" s="121">
        <v>2.0066009000000001E-11</v>
      </c>
      <c r="BE1800" s="121">
        <v>9.0561000999999998E-11</v>
      </c>
      <c r="BF1800" s="121">
        <v>0</v>
      </c>
      <c r="BG1800" s="121">
        <v>0</v>
      </c>
      <c r="BH1800" s="121">
        <v>0</v>
      </c>
      <c r="BI1800" s="121">
        <v>0</v>
      </c>
      <c r="BJ1800" s="121">
        <v>0</v>
      </c>
      <c r="BK1800" s="121">
        <v>0</v>
      </c>
      <c r="BL1800" s="121">
        <v>0</v>
      </c>
      <c r="BM1800" s="121">
        <v>0</v>
      </c>
      <c r="BN1800" s="121">
        <v>4.1728211000000001E-5</v>
      </c>
      <c r="BO1800" s="121">
        <v>2.9005037000000001E-2</v>
      </c>
      <c r="BP1800" s="121">
        <v>0</v>
      </c>
      <c r="BQ1800" s="121">
        <v>0</v>
      </c>
      <c r="BR1800" s="121">
        <v>0</v>
      </c>
      <c r="BT1800" s="71">
        <v>3.0075607999999999E-5</v>
      </c>
      <c r="BU1800" s="71">
        <v>6.2435489999999999E-7</v>
      </c>
      <c r="BV1800" s="71">
        <v>1.6554002E-5</v>
      </c>
      <c r="BW1800" s="71">
        <v>1.5632459000000001E-9</v>
      </c>
      <c r="BX1800" s="71">
        <v>9.7019427000000001E-7</v>
      </c>
      <c r="BY1800" s="71">
        <v>0</v>
      </c>
      <c r="BZ1800" s="71">
        <v>0</v>
      </c>
      <c r="CA1800" s="71">
        <v>0</v>
      </c>
      <c r="CB1800" s="71">
        <v>0</v>
      </c>
      <c r="CC1800" s="71">
        <v>4.7687079999999999E-9</v>
      </c>
      <c r="CD1800" s="71">
        <v>0</v>
      </c>
      <c r="CE1800" s="71">
        <v>0</v>
      </c>
      <c r="CF1800" s="71">
        <v>0</v>
      </c>
      <c r="CG1800" s="71">
        <v>6.6819320000000002E-7</v>
      </c>
      <c r="CH1800" s="71">
        <v>1.1252530999999999E-5</v>
      </c>
      <c r="CI1800" s="71">
        <v>4.9263097999999999E-13</v>
      </c>
      <c r="CJ1800" s="71">
        <v>0</v>
      </c>
      <c r="CL1800" s="186">
        <v>0</v>
      </c>
      <c r="CM1800" s="186">
        <v>0.59370252999999995</v>
      </c>
      <c r="CN1800" s="187">
        <v>0</v>
      </c>
      <c r="CO1800" s="186">
        <v>4.2717453E-4</v>
      </c>
      <c r="CP1800" s="186">
        <v>0</v>
      </c>
      <c r="CQ1800" s="186">
        <v>0</v>
      </c>
      <c r="CR1800" s="186">
        <v>3.8806615000000003E-5</v>
      </c>
      <c r="CS1800" s="186">
        <v>0</v>
      </c>
      <c r="CT1800" s="186">
        <v>0</v>
      </c>
      <c r="CU1800" s="186">
        <v>0</v>
      </c>
    </row>
    <row r="1801" spans="1:99" ht="14.4">
      <c r="A1801" t="s">
        <v>1504</v>
      </c>
      <c r="B1801" s="92" t="s">
        <v>1485</v>
      </c>
      <c r="C1801" s="126" t="str">
        <f t="shared" si="470"/>
        <v>D.100.01.115</v>
      </c>
      <c r="D1801" s="11" t="s">
        <v>242</v>
      </c>
      <c r="E1801" s="125" t="s">
        <v>1717</v>
      </c>
      <c r="F1801" s="128" t="str">
        <f t="shared" si="471"/>
        <v>MIG-arc welding Al 5 I-jnt</v>
      </c>
      <c r="G1801" s="131">
        <f t="shared" si="485"/>
        <v>0.25938452776999998</v>
      </c>
      <c r="H1801" s="183">
        <f t="shared" si="486"/>
        <v>8.2189279000000007E-3</v>
      </c>
      <c r="I1801" s="183">
        <f t="shared" si="487"/>
        <v>1.7026749899999999E-2</v>
      </c>
      <c r="J1801" s="184">
        <f t="shared" si="488"/>
        <v>4.116049997E-2</v>
      </c>
      <c r="K1801" s="183">
        <v>0.19297834999999999</v>
      </c>
      <c r="L1801" s="146">
        <v>9.2765506000000008E-3</v>
      </c>
      <c r="M1801" s="146">
        <v>7.7501992999999998E-3</v>
      </c>
      <c r="N1801" s="188">
        <v>7.1152352000000002E-3</v>
      </c>
      <c r="O1801" s="146">
        <v>1.1036927000000001E-3</v>
      </c>
      <c r="P1801" s="146">
        <v>0</v>
      </c>
      <c r="Q1801" s="146">
        <v>0</v>
      </c>
      <c r="R1801" s="188">
        <v>0</v>
      </c>
      <c r="S1801" s="146">
        <v>8.4179896999999997E-4</v>
      </c>
      <c r="T1801" s="146">
        <v>0</v>
      </c>
      <c r="U1801" s="146">
        <v>4.0318700999999998E-2</v>
      </c>
      <c r="V1801" s="146">
        <v>0</v>
      </c>
      <c r="W1801" s="146">
        <v>0</v>
      </c>
      <c r="X1801" s="146">
        <v>0</v>
      </c>
      <c r="Z1801" s="157">
        <f t="shared" si="489"/>
        <v>1.2865223333333333</v>
      </c>
      <c r="AB1801" s="131">
        <f t="shared" si="446"/>
        <v>0.19297834999999999</v>
      </c>
      <c r="AC1801" s="131">
        <f t="shared" si="447"/>
        <v>2.5245677799999998E-2</v>
      </c>
      <c r="AD1801" s="131">
        <f t="shared" si="448"/>
        <v>1.7026749899999999E-2</v>
      </c>
      <c r="AE1801" s="131">
        <f t="shared" si="449"/>
        <v>1.7026749899999999E-2</v>
      </c>
      <c r="AF1801" s="131">
        <f t="shared" si="450"/>
        <v>4.116049997E-2</v>
      </c>
      <c r="AH1801">
        <v>24.555299999999999</v>
      </c>
      <c r="AI1801" s="71">
        <v>14.516499</v>
      </c>
      <c r="AJ1801" s="71">
        <v>5.5859655999999998</v>
      </c>
      <c r="AK1801" s="71">
        <v>0</v>
      </c>
      <c r="AL1801" s="71">
        <v>1.0698445999999999</v>
      </c>
      <c r="AM1801" s="71">
        <v>2.2651347999999998</v>
      </c>
      <c r="AN1801" s="71">
        <v>1.1178551999999999</v>
      </c>
      <c r="AP1801" s="129">
        <v>2.4504488000000001E-2</v>
      </c>
      <c r="AQ1801" s="129">
        <v>2.3016176999999999E-2</v>
      </c>
      <c r="AR1801" s="129">
        <v>1.0388995E-3</v>
      </c>
      <c r="AS1801" s="129">
        <v>4.4941175000000002E-4</v>
      </c>
      <c r="AT1801" s="172">
        <f t="shared" si="482"/>
        <v>1.3798666596999999E-6</v>
      </c>
      <c r="AU1801" s="172">
        <f t="shared" si="483"/>
        <v>3.8420839619599994E-9</v>
      </c>
      <c r="AV1801" s="185">
        <f t="shared" si="484"/>
        <v>6.2942821852000008E-2</v>
      </c>
      <c r="AW1801" s="121">
        <v>1.1938926999999999E-6</v>
      </c>
      <c r="AX1801" s="121">
        <v>3.6022625999999999E-9</v>
      </c>
      <c r="AY1801" s="121">
        <v>9.8418959999999997E-14</v>
      </c>
      <c r="AZ1801" s="121">
        <v>0</v>
      </c>
      <c r="BA1801" s="121">
        <v>0</v>
      </c>
      <c r="BB1801" s="121">
        <v>1.9066970000000001E-10</v>
      </c>
      <c r="BC1801" s="121">
        <v>1.8578329000000001E-7</v>
      </c>
      <c r="BD1801" s="121">
        <v>4.3481993000000002E-11</v>
      </c>
      <c r="BE1801" s="121">
        <v>1.9624095E-10</v>
      </c>
      <c r="BF1801" s="121">
        <v>0</v>
      </c>
      <c r="BG1801" s="121">
        <v>0</v>
      </c>
      <c r="BH1801" s="121">
        <v>0</v>
      </c>
      <c r="BI1801" s="121">
        <v>0</v>
      </c>
      <c r="BJ1801" s="121">
        <v>0</v>
      </c>
      <c r="BK1801" s="121">
        <v>0</v>
      </c>
      <c r="BL1801" s="121">
        <v>0</v>
      </c>
      <c r="BM1801" s="121">
        <v>0</v>
      </c>
      <c r="BN1801" s="121">
        <v>9.0422852000000007E-5</v>
      </c>
      <c r="BO1801" s="121">
        <v>6.2852399000000003E-2</v>
      </c>
      <c r="BP1801" s="121">
        <v>0</v>
      </c>
      <c r="BQ1801" s="121">
        <v>0</v>
      </c>
      <c r="BR1801" s="121">
        <v>0</v>
      </c>
      <c r="BT1801" s="71">
        <v>6.5172270999999993E-5</v>
      </c>
      <c r="BU1801" s="71">
        <v>1.3529443999999999E-6</v>
      </c>
      <c r="BV1801" s="71">
        <v>3.5871657E-5</v>
      </c>
      <c r="BW1801" s="71">
        <v>3.3874722E-9</v>
      </c>
      <c r="BX1801" s="71">
        <v>2.1023603E-6</v>
      </c>
      <c r="BY1801" s="71">
        <v>0</v>
      </c>
      <c r="BZ1801" s="71">
        <v>0</v>
      </c>
      <c r="CA1801" s="71">
        <v>0</v>
      </c>
      <c r="CB1801" s="71">
        <v>0</v>
      </c>
      <c r="CC1801" s="71">
        <v>1.0333540999999999E-8</v>
      </c>
      <c r="CD1801" s="71">
        <v>0</v>
      </c>
      <c r="CE1801" s="71">
        <v>0</v>
      </c>
      <c r="CF1801" s="71">
        <v>0</v>
      </c>
      <c r="CG1801" s="71">
        <v>1.4479397E-6</v>
      </c>
      <c r="CH1801" s="71">
        <v>2.4383647E-5</v>
      </c>
      <c r="CI1801" s="71">
        <v>1.0675056E-12</v>
      </c>
      <c r="CJ1801" s="71">
        <v>0</v>
      </c>
      <c r="CL1801" s="186">
        <v>0</v>
      </c>
      <c r="CM1801" s="186">
        <v>1.2865224</v>
      </c>
      <c r="CN1801" s="187">
        <v>0</v>
      </c>
      <c r="CO1801" s="186">
        <v>9.2566488000000004E-4</v>
      </c>
      <c r="CP1801" s="186">
        <v>0</v>
      </c>
      <c r="CQ1801" s="186">
        <v>0</v>
      </c>
      <c r="CR1801" s="186">
        <v>8.4091906999999999E-5</v>
      </c>
      <c r="CS1801" s="186">
        <v>0</v>
      </c>
      <c r="CT1801" s="186">
        <v>0</v>
      </c>
      <c r="CU1801" s="186">
        <v>0</v>
      </c>
    </row>
    <row r="1802" spans="1:99" ht="14.4">
      <c r="A1802" t="s">
        <v>1505</v>
      </c>
      <c r="B1802" s="92" t="s">
        <v>1485</v>
      </c>
      <c r="C1802" s="126" t="str">
        <f t="shared" si="470"/>
        <v>D.100.01.116</v>
      </c>
      <c r="D1802" s="11" t="s">
        <v>242</v>
      </c>
      <c r="E1802" s="125" t="s">
        <v>1717</v>
      </c>
      <c r="F1802" s="128" t="str">
        <f t="shared" si="471"/>
        <v>MIG-arc welding Al 5 V-jnt</v>
      </c>
      <c r="G1802" s="131">
        <f t="shared" si="485"/>
        <v>0.38907679749999996</v>
      </c>
      <c r="H1802" s="183">
        <f t="shared" si="486"/>
        <v>1.2328391999999999E-2</v>
      </c>
      <c r="I1802" s="183">
        <f t="shared" si="487"/>
        <v>2.5540125E-2</v>
      </c>
      <c r="J1802" s="184">
        <f t="shared" si="488"/>
        <v>6.1740750499999997E-2</v>
      </c>
      <c r="K1802" s="183">
        <v>0.28946752999999997</v>
      </c>
      <c r="L1802" s="146">
        <v>1.3914826E-2</v>
      </c>
      <c r="M1802" s="146">
        <v>1.1625299E-2</v>
      </c>
      <c r="N1802" s="188">
        <v>1.0672853E-2</v>
      </c>
      <c r="O1802" s="188">
        <v>1.6555389999999999E-3</v>
      </c>
      <c r="P1802" s="146">
        <v>0</v>
      </c>
      <c r="Q1802" s="146">
        <v>0</v>
      </c>
      <c r="R1802" s="188">
        <v>0</v>
      </c>
      <c r="S1802" s="188">
        <v>1.2626985E-3</v>
      </c>
      <c r="T1802" s="146">
        <v>0</v>
      </c>
      <c r="U1802" s="146">
        <v>6.0478051999999997E-2</v>
      </c>
      <c r="V1802" s="146">
        <v>0</v>
      </c>
      <c r="W1802" s="146">
        <v>0</v>
      </c>
      <c r="X1802" s="146">
        <v>0</v>
      </c>
      <c r="Z1802" s="157">
        <f t="shared" si="489"/>
        <v>1.9297835333333333</v>
      </c>
      <c r="AB1802" s="131">
        <f t="shared" si="446"/>
        <v>0.28946752999999997</v>
      </c>
      <c r="AC1802" s="131">
        <f t="shared" si="447"/>
        <v>3.7868516999999997E-2</v>
      </c>
      <c r="AD1802" s="131">
        <f t="shared" si="448"/>
        <v>2.5540125E-2</v>
      </c>
      <c r="AE1802" s="131">
        <f t="shared" si="449"/>
        <v>2.5540125E-2</v>
      </c>
      <c r="AF1802" s="131">
        <f t="shared" si="450"/>
        <v>6.1740750499999997E-2</v>
      </c>
      <c r="AH1802">
        <v>36.832948999999999</v>
      </c>
      <c r="AI1802" s="71">
        <v>21.774749</v>
      </c>
      <c r="AJ1802" s="71">
        <v>8.3789484000000005</v>
      </c>
      <c r="AK1802" s="71">
        <v>0</v>
      </c>
      <c r="AL1802" s="71">
        <v>1.6047669</v>
      </c>
      <c r="AM1802" s="71">
        <v>3.3977021999999999</v>
      </c>
      <c r="AN1802" s="71">
        <v>1.6767828</v>
      </c>
      <c r="AP1802" s="129">
        <v>3.6756732E-2</v>
      </c>
      <c r="AQ1802" s="129">
        <v>3.4524264999999998E-2</v>
      </c>
      <c r="AR1802" s="129">
        <v>1.5583492E-3</v>
      </c>
      <c r="AS1802" s="129">
        <v>6.7411762000000003E-4</v>
      </c>
      <c r="AT1802" s="172">
        <f t="shared" si="482"/>
        <v>2.0698000445499999E-6</v>
      </c>
      <c r="AU1802" s="172">
        <f t="shared" si="483"/>
        <v>5.7631259474399998E-9</v>
      </c>
      <c r="AV1802" s="185">
        <f t="shared" si="484"/>
        <v>9.441423228000001E-2</v>
      </c>
      <c r="AW1802" s="121">
        <v>1.7908391E-6</v>
      </c>
      <c r="AX1802" s="121">
        <v>5.4033939000000003E-9</v>
      </c>
      <c r="AY1802" s="121">
        <v>1.4762844E-13</v>
      </c>
      <c r="AZ1802" s="121">
        <v>0</v>
      </c>
      <c r="BA1802" s="121">
        <v>0</v>
      </c>
      <c r="BB1802" s="121">
        <v>2.8600455E-10</v>
      </c>
      <c r="BC1802" s="121">
        <v>2.7867494000000002E-7</v>
      </c>
      <c r="BD1802" s="121">
        <v>6.5222988999999996E-11</v>
      </c>
      <c r="BE1802" s="121">
        <v>2.9436143000000002E-10</v>
      </c>
      <c r="BF1802" s="121">
        <v>0</v>
      </c>
      <c r="BG1802" s="121">
        <v>0</v>
      </c>
      <c r="BH1802" s="121">
        <v>0</v>
      </c>
      <c r="BI1802" s="121">
        <v>0</v>
      </c>
      <c r="BJ1802" s="121">
        <v>0</v>
      </c>
      <c r="BK1802" s="121">
        <v>0</v>
      </c>
      <c r="BL1802" s="121">
        <v>0</v>
      </c>
      <c r="BM1802" s="121">
        <v>0</v>
      </c>
      <c r="BN1802" s="121">
        <v>1.3563428E-4</v>
      </c>
      <c r="BO1802" s="121">
        <v>9.4278598000000005E-2</v>
      </c>
      <c r="BP1802" s="121">
        <v>0</v>
      </c>
      <c r="BQ1802" s="121">
        <v>0</v>
      </c>
      <c r="BR1802" s="121">
        <v>0</v>
      </c>
      <c r="BT1802" s="71">
        <v>9.7758405999999999E-5</v>
      </c>
      <c r="BU1802" s="71">
        <v>2.0294166000000001E-6</v>
      </c>
      <c r="BV1802" s="71">
        <v>5.3807485000000002E-5</v>
      </c>
      <c r="BW1802" s="71">
        <v>5.0812083000000004E-9</v>
      </c>
      <c r="BX1802" s="71">
        <v>3.1535404E-6</v>
      </c>
      <c r="BY1802" s="71">
        <v>0</v>
      </c>
      <c r="BZ1802" s="71">
        <v>0</v>
      </c>
      <c r="CA1802" s="71">
        <v>0</v>
      </c>
      <c r="CB1802" s="71">
        <v>0</v>
      </c>
      <c r="CC1802" s="71">
        <v>1.5500312E-8</v>
      </c>
      <c r="CD1802" s="71">
        <v>0</v>
      </c>
      <c r="CE1802" s="71">
        <v>0</v>
      </c>
      <c r="CF1802" s="71">
        <v>0</v>
      </c>
      <c r="CG1802" s="71">
        <v>2.1719096E-6</v>
      </c>
      <c r="CH1802" s="71">
        <v>3.6575471000000003E-5</v>
      </c>
      <c r="CI1802" s="71">
        <v>1.6012584000000001E-12</v>
      </c>
      <c r="CJ1802" s="71">
        <v>0</v>
      </c>
      <c r="CL1802" s="186">
        <v>0</v>
      </c>
      <c r="CM1802" s="186">
        <v>1.9297835000000001</v>
      </c>
      <c r="CN1802" s="187">
        <v>0</v>
      </c>
      <c r="CO1802" s="186">
        <v>1.3884972999999999E-3</v>
      </c>
      <c r="CP1802" s="186">
        <v>0</v>
      </c>
      <c r="CQ1802" s="186">
        <v>0</v>
      </c>
      <c r="CR1802" s="186">
        <v>1.2613785999999999E-4</v>
      </c>
      <c r="CS1802" s="186">
        <v>0</v>
      </c>
      <c r="CT1802" s="186">
        <v>0</v>
      </c>
      <c r="CU1802" s="186">
        <v>0</v>
      </c>
    </row>
    <row r="1803" spans="1:99" ht="14.4">
      <c r="A1803" t="s">
        <v>1506</v>
      </c>
      <c r="B1803" s="92" t="s">
        <v>1485</v>
      </c>
      <c r="C1803" s="126" t="str">
        <f t="shared" si="470"/>
        <v>D.100.01.117</v>
      </c>
      <c r="D1803" s="11" t="s">
        <v>242</v>
      </c>
      <c r="E1803" s="125" t="s">
        <v>1717</v>
      </c>
      <c r="F1803" s="128" t="str">
        <f t="shared" si="471"/>
        <v>MIG-arc welding Al 6 V-jnt</v>
      </c>
      <c r="G1803" s="131">
        <f t="shared" si="485"/>
        <v>0.46174483290000001</v>
      </c>
      <c r="H1803" s="183">
        <f t="shared" si="486"/>
        <v>1.4630970699999999E-2</v>
      </c>
      <c r="I1803" s="183">
        <f t="shared" si="487"/>
        <v>3.0310265000000003E-2</v>
      </c>
      <c r="J1803" s="184">
        <f t="shared" si="488"/>
        <v>7.3272097199999997E-2</v>
      </c>
      <c r="K1803" s="183">
        <v>0.34353149999999999</v>
      </c>
      <c r="L1803" s="188">
        <v>1.6513704000000001E-2</v>
      </c>
      <c r="M1803" s="188">
        <v>1.3796561000000001E-2</v>
      </c>
      <c r="N1803" s="188">
        <v>1.2666225999999999E-2</v>
      </c>
      <c r="O1803" s="188">
        <v>1.9647446999999998E-3</v>
      </c>
      <c r="P1803" s="146">
        <v>0</v>
      </c>
      <c r="Q1803" s="146">
        <v>0</v>
      </c>
      <c r="R1803" s="146">
        <v>0</v>
      </c>
      <c r="S1803" s="188">
        <v>1.4985332000000001E-3</v>
      </c>
      <c r="T1803" s="146">
        <v>0</v>
      </c>
      <c r="U1803" s="188">
        <v>7.1773563999999998E-2</v>
      </c>
      <c r="V1803" s="146">
        <v>0</v>
      </c>
      <c r="W1803" s="146">
        <v>0</v>
      </c>
      <c r="X1803" s="146">
        <v>0</v>
      </c>
      <c r="Z1803" s="157">
        <f t="shared" si="489"/>
        <v>2.2902100000000001</v>
      </c>
      <c r="AB1803" s="131">
        <f t="shared" si="446"/>
        <v>0.34353149999999999</v>
      </c>
      <c r="AC1803" s="131">
        <f t="shared" si="447"/>
        <v>4.4941235700000005E-2</v>
      </c>
      <c r="AD1803" s="131">
        <f t="shared" si="448"/>
        <v>3.0310265000000003E-2</v>
      </c>
      <c r="AE1803" s="131">
        <f t="shared" si="449"/>
        <v>3.0310265000000003E-2</v>
      </c>
      <c r="AF1803" s="131">
        <f t="shared" si="450"/>
        <v>7.3272097199999997E-2</v>
      </c>
      <c r="AH1803">
        <v>43.712254999999999</v>
      </c>
      <c r="AI1803" s="71">
        <v>25.841628</v>
      </c>
      <c r="AJ1803" s="71">
        <v>9.9438881000000006</v>
      </c>
      <c r="AK1803" s="71">
        <v>0</v>
      </c>
      <c r="AL1803" s="71">
        <v>1.9044899</v>
      </c>
      <c r="AM1803" s="71">
        <v>4.0322924999999996</v>
      </c>
      <c r="AN1803" s="71">
        <v>1.9899562</v>
      </c>
      <c r="AP1803" s="129">
        <v>4.3621802000000001E-2</v>
      </c>
      <c r="AQ1803" s="129">
        <v>4.0972376999999997E-2</v>
      </c>
      <c r="AR1803" s="129">
        <v>1.8494028E-3</v>
      </c>
      <c r="AS1803" s="129">
        <v>8.0002285999999998E-4</v>
      </c>
      <c r="AT1803" s="172">
        <f t="shared" si="482"/>
        <v>2.4563775017499997E-6</v>
      </c>
      <c r="AU1803" s="172">
        <f t="shared" si="483"/>
        <v>6.8395074560700007E-9</v>
      </c>
      <c r="AV1803" s="185">
        <f t="shared" si="484"/>
        <v>0.11204801675000001</v>
      </c>
      <c r="AW1803" s="121">
        <v>2.1253149000000001E-6</v>
      </c>
      <c r="AX1803" s="121">
        <v>6.4125881000000003E-9</v>
      </c>
      <c r="AY1803" s="121">
        <v>1.7520107E-13</v>
      </c>
      <c r="AZ1803" s="121">
        <v>0</v>
      </c>
      <c r="BA1803" s="121">
        <v>0</v>
      </c>
      <c r="BB1803" s="121">
        <v>3.3942174999999999E-10</v>
      </c>
      <c r="BC1803" s="121">
        <v>3.3072317999999998E-7</v>
      </c>
      <c r="BD1803" s="121">
        <v>7.7404715E-11</v>
      </c>
      <c r="BE1803" s="121">
        <v>3.4933943999999999E-10</v>
      </c>
      <c r="BF1803" s="121">
        <v>0</v>
      </c>
      <c r="BG1803" s="121">
        <v>0</v>
      </c>
      <c r="BH1803" s="121">
        <v>0</v>
      </c>
      <c r="BI1803" s="121">
        <v>0</v>
      </c>
      <c r="BJ1803" s="121">
        <v>0</v>
      </c>
      <c r="BK1803" s="121">
        <v>0</v>
      </c>
      <c r="BL1803" s="121">
        <v>0</v>
      </c>
      <c r="BM1803" s="121">
        <v>0</v>
      </c>
      <c r="BN1803" s="121">
        <v>1.6096675E-4</v>
      </c>
      <c r="BO1803" s="121">
        <v>0.11188705</v>
      </c>
      <c r="BP1803" s="121">
        <v>0</v>
      </c>
      <c r="BQ1803" s="121">
        <v>0</v>
      </c>
      <c r="BR1803" s="121">
        <v>0</v>
      </c>
      <c r="BT1803" s="71">
        <v>1.1601679E-4</v>
      </c>
      <c r="BU1803" s="71">
        <v>2.4084517E-6</v>
      </c>
      <c r="BV1803" s="71">
        <v>6.3857131999999996E-5</v>
      </c>
      <c r="BW1803" s="71">
        <v>6.0302277999999999E-9</v>
      </c>
      <c r="BX1803" s="71">
        <v>3.7425284999999998E-6</v>
      </c>
      <c r="BY1803" s="71">
        <v>0</v>
      </c>
      <c r="BZ1803" s="71">
        <v>0</v>
      </c>
      <c r="CA1803" s="71">
        <v>0</v>
      </c>
      <c r="CB1803" s="71">
        <v>0</v>
      </c>
      <c r="CC1803" s="71">
        <v>1.8395311E-8</v>
      </c>
      <c r="CD1803" s="71">
        <v>0</v>
      </c>
      <c r="CE1803" s="71">
        <v>0</v>
      </c>
      <c r="CF1803" s="71">
        <v>0</v>
      </c>
      <c r="CG1803" s="71">
        <v>2.5775581000000002E-6</v>
      </c>
      <c r="CH1803" s="71">
        <v>4.3406686999999997E-5</v>
      </c>
      <c r="CI1803" s="71">
        <v>1.9003261E-12</v>
      </c>
      <c r="CJ1803" s="71">
        <v>0</v>
      </c>
      <c r="CL1803" s="186">
        <v>0</v>
      </c>
      <c r="CM1803" s="186">
        <v>2.2902100000000001</v>
      </c>
      <c r="CN1803" s="187">
        <v>0</v>
      </c>
      <c r="CO1803" s="186">
        <v>1.6478275999999999E-3</v>
      </c>
      <c r="CP1803" s="186">
        <v>0</v>
      </c>
      <c r="CQ1803" s="186">
        <v>0</v>
      </c>
      <c r="CR1803" s="186">
        <v>1.4969667999999999E-4</v>
      </c>
      <c r="CS1803" s="186">
        <v>0</v>
      </c>
      <c r="CT1803" s="186">
        <v>0</v>
      </c>
      <c r="CU1803" s="186">
        <v>0</v>
      </c>
    </row>
    <row r="1804" spans="1:99" ht="14.4">
      <c r="A1804" t="s">
        <v>1507</v>
      </c>
      <c r="B1804" s="92" t="s">
        <v>1485</v>
      </c>
      <c r="C1804" s="126" t="str">
        <f t="shared" si="470"/>
        <v>D.100.01.118</v>
      </c>
      <c r="D1804" s="11" t="s">
        <v>242</v>
      </c>
      <c r="E1804" s="125" t="s">
        <v>1717</v>
      </c>
      <c r="F1804" s="128" t="str">
        <f t="shared" si="471"/>
        <v>MIG-arc welding Al 8</v>
      </c>
      <c r="G1804" s="131">
        <f t="shared" si="485"/>
        <v>0.58840926269999994</v>
      </c>
      <c r="H1804" s="183">
        <f t="shared" si="486"/>
        <v>1.8644494500000001E-2</v>
      </c>
      <c r="I1804" s="183">
        <f t="shared" si="487"/>
        <v>3.8624883999999998E-2</v>
      </c>
      <c r="J1804" s="184">
        <f t="shared" si="488"/>
        <v>9.3371874199999996E-2</v>
      </c>
      <c r="K1804" s="183">
        <v>0.43776800999999999</v>
      </c>
      <c r="L1804" s="146">
        <v>2.1043692999999999E-2</v>
      </c>
      <c r="M1804" s="146">
        <v>1.7581190999999999E-2</v>
      </c>
      <c r="N1804" s="188">
        <v>1.6140787E-2</v>
      </c>
      <c r="O1804" s="188">
        <v>2.5037075000000002E-3</v>
      </c>
      <c r="P1804" s="146">
        <v>0</v>
      </c>
      <c r="Q1804" s="146">
        <v>0</v>
      </c>
      <c r="R1804" s="188">
        <v>0</v>
      </c>
      <c r="S1804" s="188">
        <v>1.9096062E-3</v>
      </c>
      <c r="T1804" s="146">
        <v>0</v>
      </c>
      <c r="U1804" s="146">
        <v>9.1462267999999999E-2</v>
      </c>
      <c r="V1804" s="146">
        <v>0</v>
      </c>
      <c r="W1804" s="146">
        <v>0</v>
      </c>
      <c r="X1804" s="146">
        <v>0</v>
      </c>
      <c r="Z1804" s="157">
        <f t="shared" si="489"/>
        <v>2.9184534000000002</v>
      </c>
      <c r="AB1804" s="131">
        <f t="shared" si="446"/>
        <v>0.43776800999999999</v>
      </c>
      <c r="AC1804" s="131">
        <f t="shared" si="447"/>
        <v>5.7269378500000002E-2</v>
      </c>
      <c r="AD1804" s="131">
        <f t="shared" si="448"/>
        <v>3.8624883999999998E-2</v>
      </c>
      <c r="AE1804" s="131">
        <f t="shared" si="449"/>
        <v>3.8624883999999998E-2</v>
      </c>
      <c r="AF1804" s="131">
        <f t="shared" si="450"/>
        <v>9.3371874199999996E-2</v>
      </c>
      <c r="AH1804">
        <v>55.703266999999997</v>
      </c>
      <c r="AI1804" s="71">
        <v>32.930425</v>
      </c>
      <c r="AJ1804" s="71">
        <v>12.671665000000001</v>
      </c>
      <c r="AK1804" s="71">
        <v>0</v>
      </c>
      <c r="AL1804" s="71">
        <v>2.4269237000000001</v>
      </c>
      <c r="AM1804" s="71">
        <v>5.1384185999999996</v>
      </c>
      <c r="AN1804" s="71">
        <v>2.5358348999999998</v>
      </c>
      <c r="AP1804" s="129">
        <v>5.5588001999999997E-2</v>
      </c>
      <c r="AQ1804" s="129">
        <v>5.2211793999999999E-2</v>
      </c>
      <c r="AR1804" s="129">
        <v>2.3567253000000002E-3</v>
      </c>
      <c r="AS1804" s="129">
        <v>1.0194827E-3</v>
      </c>
      <c r="AT1804" s="172">
        <f t="shared" si="482"/>
        <v>3.1302034808800004E-6</v>
      </c>
      <c r="AU1804" s="172">
        <f t="shared" si="483"/>
        <v>8.7157001716899988E-9</v>
      </c>
      <c r="AV1804" s="185">
        <f t="shared" si="484"/>
        <v>0.14278469265999999</v>
      </c>
      <c r="AW1804" s="121">
        <v>2.7083248000000001E-6</v>
      </c>
      <c r="AX1804" s="121">
        <v>8.1716695999999992E-9</v>
      </c>
      <c r="AY1804" s="121">
        <v>2.2326169000000001E-13</v>
      </c>
      <c r="AZ1804" s="121">
        <v>0</v>
      </c>
      <c r="BA1804" s="121">
        <v>0</v>
      </c>
      <c r="BB1804" s="121">
        <v>4.3253088E-10</v>
      </c>
      <c r="BC1804" s="121">
        <v>4.2144615000000002E-7</v>
      </c>
      <c r="BD1804" s="121">
        <v>9.8638139999999994E-11</v>
      </c>
      <c r="BE1804" s="121">
        <v>4.4516917E-10</v>
      </c>
      <c r="BF1804" s="121">
        <v>0</v>
      </c>
      <c r="BG1804" s="121">
        <v>0</v>
      </c>
      <c r="BH1804" s="121">
        <v>0</v>
      </c>
      <c r="BI1804" s="121">
        <v>0</v>
      </c>
      <c r="BJ1804" s="121">
        <v>0</v>
      </c>
      <c r="BK1804" s="121">
        <v>0</v>
      </c>
      <c r="BL1804" s="121">
        <v>0</v>
      </c>
      <c r="BM1804" s="121">
        <v>0</v>
      </c>
      <c r="BN1804" s="121">
        <v>2.0512266000000001E-4</v>
      </c>
      <c r="BO1804" s="121">
        <v>0.14257956999999999</v>
      </c>
      <c r="BP1804" s="121">
        <v>0</v>
      </c>
      <c r="BQ1804" s="121">
        <v>0</v>
      </c>
      <c r="BR1804" s="121">
        <v>0</v>
      </c>
      <c r="BT1804" s="71">
        <v>1.4784215E-4</v>
      </c>
      <c r="BU1804" s="71">
        <v>3.0691307999999999E-6</v>
      </c>
      <c r="BV1804" s="71">
        <v>8.1374225000000006E-5</v>
      </c>
      <c r="BW1804" s="71">
        <v>7.6844213999999998E-9</v>
      </c>
      <c r="BX1804" s="71">
        <v>4.7691674000000003E-6</v>
      </c>
      <c r="BY1804" s="71">
        <v>0</v>
      </c>
      <c r="BZ1804" s="71">
        <v>0</v>
      </c>
      <c r="CA1804" s="71">
        <v>0</v>
      </c>
      <c r="CB1804" s="71">
        <v>0</v>
      </c>
      <c r="CC1804" s="71">
        <v>2.3441457000000001E-8</v>
      </c>
      <c r="CD1804" s="71">
        <v>0</v>
      </c>
      <c r="CE1804" s="71">
        <v>0</v>
      </c>
      <c r="CF1804" s="71">
        <v>0</v>
      </c>
      <c r="CG1804" s="71">
        <v>3.2846260000000002E-6</v>
      </c>
      <c r="CH1804" s="71">
        <v>5.5313877000000003E-5</v>
      </c>
      <c r="CI1804" s="71">
        <v>2.4216176999999998E-12</v>
      </c>
      <c r="CJ1804" s="71">
        <v>0</v>
      </c>
      <c r="CL1804" s="186">
        <v>0</v>
      </c>
      <c r="CM1804" s="186">
        <v>2.9184534000000002</v>
      </c>
      <c r="CN1804" s="187">
        <v>0</v>
      </c>
      <c r="CO1804" s="186">
        <v>2.0998546000000002E-3</v>
      </c>
      <c r="CP1804" s="186">
        <v>0</v>
      </c>
      <c r="CQ1804" s="186">
        <v>0</v>
      </c>
      <c r="CR1804" s="186">
        <v>1.9076101999999999E-4</v>
      </c>
      <c r="CS1804" s="186">
        <v>0</v>
      </c>
      <c r="CT1804" s="186">
        <v>0</v>
      </c>
      <c r="CU1804" s="186">
        <v>0</v>
      </c>
    </row>
    <row r="1805" spans="1:99" ht="14.4">
      <c r="A1805" t="s">
        <v>2573</v>
      </c>
      <c r="B1805" s="92" t="s">
        <v>1485</v>
      </c>
      <c r="C1805" s="126" t="str">
        <f t="shared" si="470"/>
        <v>D.100.01.119</v>
      </c>
      <c r="D1805" s="11" t="s">
        <v>242</v>
      </c>
      <c r="E1805" s="125" t="s">
        <v>878</v>
      </c>
      <c r="F1805" s="128" t="str">
        <f t="shared" si="471"/>
        <v>Milling Al (per kg removed, removed Al not counted)</v>
      </c>
      <c r="G1805" s="131">
        <f t="shared" si="485"/>
        <v>1.2111339996999999E-2</v>
      </c>
      <c r="H1805" s="183">
        <f t="shared" si="486"/>
        <v>3.83763168E-4</v>
      </c>
      <c r="I1805" s="183">
        <f t="shared" si="487"/>
        <v>7.9502334E-4</v>
      </c>
      <c r="J1805" s="184">
        <f t="shared" si="488"/>
        <v>1.9218910890000001E-3</v>
      </c>
      <c r="K1805" s="183">
        <v>9.0106623999999993E-3</v>
      </c>
      <c r="L1805" s="146">
        <v>4.3314633000000001E-4</v>
      </c>
      <c r="M1805" s="146">
        <v>3.6187700999999999E-4</v>
      </c>
      <c r="N1805" s="146">
        <v>3.3222888000000001E-4</v>
      </c>
      <c r="O1805" s="188">
        <v>5.1534287999999999E-5</v>
      </c>
      <c r="P1805" s="188">
        <v>0</v>
      </c>
      <c r="Q1805" s="188">
        <v>0</v>
      </c>
      <c r="R1805" s="146">
        <v>0</v>
      </c>
      <c r="S1805" s="188">
        <v>3.9305789000000002E-5</v>
      </c>
      <c r="T1805" s="146">
        <v>0</v>
      </c>
      <c r="U1805" s="188">
        <v>1.8825853000000001E-3</v>
      </c>
      <c r="V1805" s="188">
        <v>0</v>
      </c>
      <c r="W1805" s="146">
        <v>0</v>
      </c>
      <c r="X1805" s="146">
        <v>0</v>
      </c>
      <c r="Z1805" s="157">
        <f t="shared" si="489"/>
        <v>6.0071082666666664E-2</v>
      </c>
      <c r="AB1805" s="131">
        <f t="shared" si="446"/>
        <v>9.0106623999999993E-3</v>
      </c>
      <c r="AC1805" s="131">
        <f t="shared" si="447"/>
        <v>1.1787865079999999E-3</v>
      </c>
      <c r="AD1805" s="131">
        <f t="shared" si="448"/>
        <v>7.9502334E-4</v>
      </c>
      <c r="AE1805" s="131">
        <f t="shared" si="449"/>
        <v>7.9502334E-4</v>
      </c>
      <c r="AF1805" s="131">
        <f t="shared" si="450"/>
        <v>1.9218910890000001E-3</v>
      </c>
      <c r="AH1805">
        <v>1.1465510000000001</v>
      </c>
      <c r="AI1805" s="71">
        <v>0.6778132</v>
      </c>
      <c r="AJ1805" s="71">
        <v>0.26082329999999998</v>
      </c>
      <c r="AK1805" s="71">
        <v>0</v>
      </c>
      <c r="AL1805" s="71">
        <v>4.9953833000000003E-2</v>
      </c>
      <c r="AM1805" s="71">
        <v>0.10576505</v>
      </c>
      <c r="AN1805" s="71">
        <v>5.2195573000000002E-2</v>
      </c>
      <c r="AP1805" s="129">
        <v>1.1441784E-3</v>
      </c>
      <c r="AQ1805" s="129">
        <v>1.0746853E-3</v>
      </c>
      <c r="AR1805" s="129">
        <v>4.8508925999999997E-5</v>
      </c>
      <c r="AS1805" s="129">
        <v>2.0984206000000001E-5</v>
      </c>
      <c r="AT1805" s="172">
        <f t="shared" si="482"/>
        <v>6.4429574165499999E-8</v>
      </c>
      <c r="AU1805" s="172">
        <f t="shared" si="483"/>
        <v>1.7939691473779998E-10</v>
      </c>
      <c r="AV1805" s="185">
        <f t="shared" si="484"/>
        <v>2.9389644786999999E-3</v>
      </c>
      <c r="AW1805" s="121">
        <v>5.5745965E-8</v>
      </c>
      <c r="AX1805" s="121">
        <v>1.6819902999999999E-10</v>
      </c>
      <c r="AY1805" s="121">
        <v>4.5954378E-15</v>
      </c>
      <c r="AZ1805" s="121">
        <v>0</v>
      </c>
      <c r="BA1805" s="121">
        <v>0</v>
      </c>
      <c r="BB1805" s="121">
        <v>8.9028654999999994E-12</v>
      </c>
      <c r="BC1805" s="121">
        <v>8.6747063000000006E-9</v>
      </c>
      <c r="BD1805" s="121">
        <v>2.0302876000000001E-12</v>
      </c>
      <c r="BE1805" s="121">
        <v>9.1630016999999998E-12</v>
      </c>
      <c r="BF1805" s="121">
        <v>0</v>
      </c>
      <c r="BG1805" s="121">
        <v>0</v>
      </c>
      <c r="BH1805" s="121">
        <v>0</v>
      </c>
      <c r="BI1805" s="121">
        <v>0</v>
      </c>
      <c r="BJ1805" s="121">
        <v>0</v>
      </c>
      <c r="BK1805" s="121">
        <v>0</v>
      </c>
      <c r="BL1805" s="121">
        <v>0</v>
      </c>
      <c r="BM1805" s="121">
        <v>0</v>
      </c>
      <c r="BN1805" s="121">
        <v>4.2220787E-6</v>
      </c>
      <c r="BO1805" s="121">
        <v>2.9347423999999999E-3</v>
      </c>
      <c r="BP1805" s="121">
        <v>0</v>
      </c>
      <c r="BQ1805" s="121">
        <v>0</v>
      </c>
      <c r="BR1805" s="121">
        <v>0</v>
      </c>
      <c r="BT1805" s="71">
        <v>3.0430632000000001E-6</v>
      </c>
      <c r="BU1805" s="71">
        <v>6.3172503000000003E-8</v>
      </c>
      <c r="BV1805" s="71">
        <v>1.6749412E-6</v>
      </c>
      <c r="BW1805" s="71">
        <v>1.5816990999999999E-10</v>
      </c>
      <c r="BX1805" s="71">
        <v>9.8164682000000004E-8</v>
      </c>
      <c r="BY1805" s="71">
        <v>0</v>
      </c>
      <c r="BZ1805" s="71">
        <v>0</v>
      </c>
      <c r="CA1805" s="71">
        <v>0</v>
      </c>
      <c r="CB1805" s="71">
        <v>0</v>
      </c>
      <c r="CC1805" s="71">
        <v>4.8249997000000001E-10</v>
      </c>
      <c r="CD1805" s="71">
        <v>0</v>
      </c>
      <c r="CE1805" s="71">
        <v>0</v>
      </c>
      <c r="CF1805" s="71">
        <v>0</v>
      </c>
      <c r="CG1805" s="71">
        <v>6.7608080999999995E-8</v>
      </c>
      <c r="CH1805" s="71">
        <v>1.1385361000000001E-6</v>
      </c>
      <c r="CI1805" s="71">
        <v>4.9844618000000001E-14</v>
      </c>
      <c r="CJ1805" s="71">
        <v>0</v>
      </c>
      <c r="CL1805" s="186">
        <v>0</v>
      </c>
      <c r="CM1805" s="186">
        <v>6.0071082999999997E-2</v>
      </c>
      <c r="CN1805" s="187">
        <v>0</v>
      </c>
      <c r="CO1805" s="186">
        <v>4.3221706000000003E-5</v>
      </c>
      <c r="CP1805" s="186">
        <v>0</v>
      </c>
      <c r="CQ1805" s="186">
        <v>0</v>
      </c>
      <c r="CR1805" s="186">
        <v>3.9264703999999998E-6</v>
      </c>
      <c r="CS1805" s="186">
        <v>0</v>
      </c>
      <c r="CT1805" s="186">
        <v>0</v>
      </c>
      <c r="CU1805" s="186">
        <v>0</v>
      </c>
    </row>
    <row r="1806" spans="1:99" ht="14.4">
      <c r="A1806" t="s">
        <v>3775</v>
      </c>
      <c r="B1806" s="92" t="s">
        <v>1485</v>
      </c>
      <c r="C1806" s="126" t="str">
        <f t="shared" si="470"/>
        <v>D.100.01.120</v>
      </c>
      <c r="D1806" s="11" t="s">
        <v>242</v>
      </c>
      <c r="E1806" s="125" t="s">
        <v>878</v>
      </c>
      <c r="F1806" s="128" t="str">
        <f t="shared" si="471"/>
        <v xml:space="preserve">Rolling aluminium foil </v>
      </c>
      <c r="G1806" s="131">
        <f t="shared" si="485"/>
        <v>0.27455510883630768</v>
      </c>
      <c r="H1806" s="183">
        <f t="shared" si="486"/>
        <v>1.2437389885000002E-2</v>
      </c>
      <c r="I1806" s="183">
        <f t="shared" si="487"/>
        <v>2.5577726550000002E-2</v>
      </c>
      <c r="J1806" s="184">
        <f t="shared" si="488"/>
        <v>2.5353232401307688E-2</v>
      </c>
      <c r="K1806" s="183">
        <v>0.21118676</v>
      </c>
      <c r="L1806" s="146">
        <v>1.4364293E-2</v>
      </c>
      <c r="M1806" s="146">
        <v>8.7636645000000006E-3</v>
      </c>
      <c r="N1806" s="146">
        <v>1.0207907E-2</v>
      </c>
      <c r="O1806" s="188">
        <v>2.0717816000000002E-3</v>
      </c>
      <c r="P1806" s="188">
        <v>7.2124719999999999E-5</v>
      </c>
      <c r="Q1806" s="188">
        <v>8.5576565000000001E-5</v>
      </c>
      <c r="R1806" s="188">
        <v>4.4452762999999998E-4</v>
      </c>
      <c r="S1806" s="188">
        <v>9.9880889000000003E-4</v>
      </c>
      <c r="T1806" s="146">
        <v>2.2020474000000001E-3</v>
      </c>
      <c r="U1806" s="188">
        <v>2.4315837999999999E-2</v>
      </c>
      <c r="V1806" s="188">
        <v>-1.9680598E-4</v>
      </c>
      <c r="W1806" s="146">
        <v>3.8585511000000002E-5</v>
      </c>
      <c r="X1806" s="146">
        <v>3.0768680999999998E-13</v>
      </c>
      <c r="Z1806" s="157">
        <f t="shared" si="489"/>
        <v>1.4079117333333333</v>
      </c>
      <c r="AB1806" s="131">
        <f t="shared" si="446"/>
        <v>0.21118676</v>
      </c>
      <c r="AC1806" s="131">
        <f t="shared" si="447"/>
        <v>3.6009875014999998E-2</v>
      </c>
      <c r="AD1806" s="131">
        <f t="shared" si="448"/>
        <v>2.3611070641000001E-2</v>
      </c>
      <c r="AE1806" s="131">
        <f t="shared" si="449"/>
        <v>2.5577726549999999E-2</v>
      </c>
      <c r="AF1806" s="131">
        <f t="shared" si="450"/>
        <v>2.5314646890307688E-2</v>
      </c>
      <c r="AH1806">
        <v>25.666771000000001</v>
      </c>
      <c r="AI1806" s="71">
        <v>18.558664</v>
      </c>
      <c r="AJ1806" s="71">
        <v>3.2848058999999998</v>
      </c>
      <c r="AK1806" s="71">
        <v>0</v>
      </c>
      <c r="AL1806" s="71">
        <v>1.8500852999999999</v>
      </c>
      <c r="AM1806" s="71">
        <v>1.3164165000000001</v>
      </c>
      <c r="AN1806" s="71">
        <v>0.65679940000000003</v>
      </c>
      <c r="AP1806" s="129">
        <v>2.8581444000000001E-2</v>
      </c>
      <c r="AQ1806" s="129">
        <v>2.6426890000000001E-2</v>
      </c>
      <c r="AR1806" s="129">
        <v>1.1631622E-3</v>
      </c>
      <c r="AS1806" s="129">
        <v>9.913914900000001E-4</v>
      </c>
      <c r="AT1806" s="172">
        <f t="shared" si="482"/>
        <v>1.5843459422184638E-6</v>
      </c>
      <c r="AU1806" s="172">
        <f t="shared" si="483"/>
        <v>4.3016351648635155E-9</v>
      </c>
      <c r="AV1806" s="185">
        <f t="shared" si="484"/>
        <v>0.13885034585</v>
      </c>
      <c r="AW1806" s="121">
        <v>1.3065431999999999E-6</v>
      </c>
      <c r="AX1806" s="121">
        <v>3.9421562E-9</v>
      </c>
      <c r="AY1806" s="121">
        <v>1.0770534E-13</v>
      </c>
      <c r="AZ1806" s="121">
        <v>4.6422463999999997E-14</v>
      </c>
      <c r="BA1806" s="121">
        <v>0</v>
      </c>
      <c r="BB1806" s="121">
        <v>2.6931981999999998E-10</v>
      </c>
      <c r="BC1806" s="121">
        <v>2.7744275E-7</v>
      </c>
      <c r="BD1806" s="121">
        <v>5.7099601999999998E-11</v>
      </c>
      <c r="BE1806" s="121">
        <v>3.0210322999999999E-10</v>
      </c>
      <c r="BF1806" s="121">
        <v>7.8277358999999998E-14</v>
      </c>
      <c r="BG1806" s="121">
        <v>4.8199641000000004E-15</v>
      </c>
      <c r="BH1806" s="121">
        <v>5.8173497000000001E-14</v>
      </c>
      <c r="BI1806" s="121">
        <v>2.4283639E-14</v>
      </c>
      <c r="BJ1806" s="121">
        <v>2.8730639999999999E-15</v>
      </c>
      <c r="BK1806" s="121">
        <v>1.0113087E-11</v>
      </c>
      <c r="BL1806" s="121">
        <v>8.0512888999999996E-11</v>
      </c>
      <c r="BM1806" s="121">
        <v>4.1566951000000001E-22</v>
      </c>
      <c r="BN1806" s="121">
        <v>1.2941585000000001E-4</v>
      </c>
      <c r="BO1806" s="121">
        <v>0.13872092999999999</v>
      </c>
      <c r="BP1806" s="121">
        <v>0</v>
      </c>
      <c r="BQ1806" s="121">
        <v>0</v>
      </c>
      <c r="BR1806" s="121">
        <v>0</v>
      </c>
      <c r="BT1806" s="71">
        <v>7.3876792999999998E-5</v>
      </c>
      <c r="BU1806" s="71">
        <v>2.0992707999999999E-6</v>
      </c>
      <c r="BV1806" s="71">
        <v>3.9256315E-5</v>
      </c>
      <c r="BW1806" s="71">
        <v>5.5945835999999998E-8</v>
      </c>
      <c r="BX1806" s="71">
        <v>3.5502609000000002E-6</v>
      </c>
      <c r="BY1806" s="71">
        <v>3.3139193999999999E-8</v>
      </c>
      <c r="BZ1806" s="71">
        <v>7.9007617000000003E-10</v>
      </c>
      <c r="CA1806" s="71">
        <v>4.9184376E-8</v>
      </c>
      <c r="CB1806" s="71">
        <v>1.0068576E-7</v>
      </c>
      <c r="CC1806" s="71">
        <v>8.2733237000000003E-8</v>
      </c>
      <c r="CD1806" s="71">
        <v>0</v>
      </c>
      <c r="CE1806" s="71">
        <v>9.1920009999999992E-19</v>
      </c>
      <c r="CF1806" s="71">
        <v>5.4003061000000002E-12</v>
      </c>
      <c r="CG1806" s="71">
        <v>2.0846191000000002E-6</v>
      </c>
      <c r="CH1806" s="71">
        <v>2.6562317000000001E-5</v>
      </c>
      <c r="CI1806" s="71">
        <v>1.5257395E-9</v>
      </c>
      <c r="CJ1806" s="71">
        <v>0</v>
      </c>
      <c r="CL1806" s="186">
        <v>4.5708928000000001E-12</v>
      </c>
      <c r="CM1806" s="186">
        <v>1.4079112</v>
      </c>
      <c r="CN1806" s="187">
        <v>5.8970280999999999E-3</v>
      </c>
      <c r="CO1806" s="186">
        <v>1.4514027000000001E-3</v>
      </c>
      <c r="CP1806" s="186">
        <v>2.1826394E-11</v>
      </c>
      <c r="CQ1806" s="186">
        <v>2.2526005E-9</v>
      </c>
      <c r="CR1806" s="186">
        <v>1.1510265E-4</v>
      </c>
      <c r="CS1806" s="186">
        <v>1.2884362E-2</v>
      </c>
      <c r="CT1806" s="186">
        <v>5.2502355E-8</v>
      </c>
      <c r="CU1806" s="186">
        <v>1.3042817E-5</v>
      </c>
    </row>
    <row r="1807" spans="1:99" ht="14.4">
      <c r="A1807" t="s">
        <v>3776</v>
      </c>
      <c r="B1807" s="92" t="s">
        <v>1485</v>
      </c>
      <c r="C1807" s="126" t="str">
        <f t="shared" si="470"/>
        <v>D.100.01.121</v>
      </c>
      <c r="D1807" s="11" t="s">
        <v>242</v>
      </c>
      <c r="E1807" s="125" t="s">
        <v>878</v>
      </c>
      <c r="F1807" s="128" t="str">
        <f t="shared" si="471"/>
        <v>Rolling aluminium sheet</v>
      </c>
      <c r="G1807" s="131">
        <f t="shared" si="485"/>
        <v>9.2155468556828518E-2</v>
      </c>
      <c r="H1807" s="183">
        <f t="shared" si="486"/>
        <v>3.9086925459999996E-3</v>
      </c>
      <c r="I1807" s="183">
        <f t="shared" si="487"/>
        <v>6.2423715800000003E-3</v>
      </c>
      <c r="J1807" s="184">
        <f t="shared" si="488"/>
        <v>9.5935934308285092E-3</v>
      </c>
      <c r="K1807" s="183">
        <v>7.2410811000000005E-2</v>
      </c>
      <c r="L1807" s="146">
        <v>2.9050080000000002E-3</v>
      </c>
      <c r="M1807" s="146">
        <v>3.6007611000000001E-3</v>
      </c>
      <c r="N1807" s="188">
        <v>3.3554391E-3</v>
      </c>
      <c r="O1807" s="188">
        <v>4.9984311999999999E-4</v>
      </c>
      <c r="P1807" s="188">
        <v>1.8948666000000001E-5</v>
      </c>
      <c r="Q1807" s="188">
        <v>3.446166E-5</v>
      </c>
      <c r="R1807" s="188">
        <v>1.2584982000000001E-4</v>
      </c>
      <c r="S1807" s="146">
        <v>2.3686346999999999E-4</v>
      </c>
      <c r="T1807" s="188">
        <v>1.398986E-5</v>
      </c>
      <c r="U1807" s="188">
        <v>9.3567041E-3</v>
      </c>
      <c r="V1807" s="188">
        <v>-4.0323719999999999E-4</v>
      </c>
      <c r="W1807" s="188">
        <v>2.5860590000000001E-8</v>
      </c>
      <c r="X1807" s="146">
        <v>2.3851008999999998E-13</v>
      </c>
      <c r="Z1807" s="157">
        <f t="shared" si="489"/>
        <v>0.48273874000000006</v>
      </c>
      <c r="AB1807" s="131">
        <f t="shared" si="446"/>
        <v>7.2410811000000005E-2</v>
      </c>
      <c r="AC1807" s="131">
        <f t="shared" si="447"/>
        <v>1.0540311465999999E-2</v>
      </c>
      <c r="AD1807" s="131">
        <f t="shared" si="448"/>
        <v>6.6316447805900005E-3</v>
      </c>
      <c r="AE1807" s="131">
        <f t="shared" si="449"/>
        <v>6.2423715800000003E-3</v>
      </c>
      <c r="AF1807" s="131">
        <f t="shared" si="450"/>
        <v>9.59356757023851E-3</v>
      </c>
      <c r="AH1807">
        <v>9.1047823999999995</v>
      </c>
      <c r="AI1807" s="71">
        <v>6.1453169000000001</v>
      </c>
      <c r="AJ1807" s="71">
        <v>1.2008215</v>
      </c>
      <c r="AK1807" s="71">
        <v>0</v>
      </c>
      <c r="AL1807" s="71">
        <v>1.0341473000000001</v>
      </c>
      <c r="AM1807" s="71">
        <v>0.48438924</v>
      </c>
      <c r="AN1807" s="71">
        <v>0.24010745999999999</v>
      </c>
      <c r="AP1807" s="129">
        <v>9.2807387000000009E-3</v>
      </c>
      <c r="AQ1807" s="129">
        <v>8.5724918999999997E-3</v>
      </c>
      <c r="AR1807" s="129">
        <v>3.9236004999999998E-4</v>
      </c>
      <c r="AS1807" s="129">
        <v>3.1588675000000002E-4</v>
      </c>
      <c r="AT1807" s="172">
        <f t="shared" si="482"/>
        <v>5.1393836127382796E-7</v>
      </c>
      <c r="AU1807" s="172">
        <f t="shared" si="483"/>
        <v>1.4510356604722923E-9</v>
      </c>
      <c r="AV1807" s="185">
        <f t="shared" si="484"/>
        <v>4.4241842020999997E-2</v>
      </c>
      <c r="AW1807" s="121">
        <v>4.4798343000000002E-7</v>
      </c>
      <c r="AX1807" s="121">
        <v>1.3516742E-9</v>
      </c>
      <c r="AY1807" s="121">
        <v>3.6929668000000003E-14</v>
      </c>
      <c r="AZ1807" s="121">
        <v>3.3699127999999997E-14</v>
      </c>
      <c r="BA1807" s="121">
        <v>0</v>
      </c>
      <c r="BB1807" s="121">
        <v>1.6737655000000001E-10</v>
      </c>
      <c r="BC1807" s="121">
        <v>6.5756921000000002E-8</v>
      </c>
      <c r="BD1807" s="121">
        <v>3.0017937000000002E-11</v>
      </c>
      <c r="BE1807" s="121">
        <v>6.9048117000000002E-11</v>
      </c>
      <c r="BF1807" s="121">
        <v>1.5756675E-13</v>
      </c>
      <c r="BG1807" s="121">
        <v>7.4260596999999999E-16</v>
      </c>
      <c r="BH1807" s="121">
        <v>5.5188404E-14</v>
      </c>
      <c r="BI1807" s="121">
        <v>4.0836597E-14</v>
      </c>
      <c r="BJ1807" s="121">
        <v>4.1424469999999998E-15</v>
      </c>
      <c r="BK1807" s="121">
        <v>2.8489427000000001E-12</v>
      </c>
      <c r="BL1807" s="121">
        <v>2.7751081999999999E-11</v>
      </c>
      <c r="BM1807" s="121">
        <v>3.2221522000000001E-22</v>
      </c>
      <c r="BN1807" s="121">
        <v>2.5867020999999999E-5</v>
      </c>
      <c r="BO1807" s="121">
        <v>4.4215974999999998E-2</v>
      </c>
      <c r="BP1807" s="121">
        <v>0</v>
      </c>
      <c r="BQ1807" s="121">
        <v>0</v>
      </c>
      <c r="BR1807" s="121">
        <v>0</v>
      </c>
      <c r="BT1807" s="71">
        <v>2.4606214E-5</v>
      </c>
      <c r="BU1807" s="71">
        <v>5.0714164000000005E-7</v>
      </c>
      <c r="BV1807" s="71">
        <v>1.3460036999999999E-5</v>
      </c>
      <c r="BW1807" s="71">
        <v>1.6042872999999999E-8</v>
      </c>
      <c r="BX1807" s="71">
        <v>8.0759324999999998E-7</v>
      </c>
      <c r="BY1807" s="71">
        <v>6.2634357000000002E-8</v>
      </c>
      <c r="BZ1807" s="71">
        <v>1.5814059E-9</v>
      </c>
      <c r="CA1807" s="71">
        <v>9.2827727999999995E-8</v>
      </c>
      <c r="CB1807" s="71">
        <v>2.7224102999999999E-8</v>
      </c>
      <c r="CC1807" s="71">
        <v>3.0905878E-8</v>
      </c>
      <c r="CD1807" s="71">
        <v>0</v>
      </c>
      <c r="CE1807" s="71">
        <v>7.1253784999999996E-19</v>
      </c>
      <c r="CF1807" s="71">
        <v>5.8342320999999998E-15</v>
      </c>
      <c r="CG1807" s="71">
        <v>6.6876660000000003E-7</v>
      </c>
      <c r="CH1807" s="71">
        <v>8.9313118E-6</v>
      </c>
      <c r="CI1807" s="71">
        <v>1.4742636999999999E-10</v>
      </c>
      <c r="CJ1807" s="71">
        <v>0</v>
      </c>
      <c r="CL1807" s="186">
        <v>4.9381736999999997E-15</v>
      </c>
      <c r="CM1807" s="186">
        <v>0.48273741999999997</v>
      </c>
      <c r="CN1807" s="187">
        <v>1.8246849999999999E-3</v>
      </c>
      <c r="CO1807" s="186">
        <v>3.6100602000000001E-4</v>
      </c>
      <c r="CP1807" s="186">
        <v>1.4265776000000001E-11</v>
      </c>
      <c r="CQ1807" s="186">
        <v>1.0712457999999999E-9</v>
      </c>
      <c r="CR1807" s="186">
        <v>2.8016962999999998E-5</v>
      </c>
      <c r="CS1807" s="186">
        <v>2.0410745000000001E-2</v>
      </c>
      <c r="CT1807" s="186">
        <v>1.0568393000000001E-7</v>
      </c>
      <c r="CU1807" s="186">
        <v>2.1762072999999999E-5</v>
      </c>
    </row>
    <row r="1808" spans="1:99" ht="14.4">
      <c r="A1808" t="s">
        <v>1739</v>
      </c>
      <c r="B1808" s="92" t="s">
        <v>1485</v>
      </c>
      <c r="C1808" s="126" t="str">
        <f t="shared" si="470"/>
        <v>D.100.01.122</v>
      </c>
      <c r="D1808" s="11" t="s">
        <v>242</v>
      </c>
      <c r="E1808" s="125" t="s">
        <v>878</v>
      </c>
      <c r="F1808" s="128" t="str">
        <f t="shared" si="471"/>
        <v>Rolling brass</v>
      </c>
      <c r="G1808" s="131">
        <f t="shared" si="485"/>
        <v>9.1819400157899994E-2</v>
      </c>
      <c r="H1808" s="183">
        <f t="shared" si="486"/>
        <v>1.1573501885999999E-2</v>
      </c>
      <c r="I1808" s="183">
        <f t="shared" si="487"/>
        <v>1.34475472439E-2</v>
      </c>
      <c r="J1808" s="184">
        <f t="shared" si="488"/>
        <v>5.3050902799999997E-4</v>
      </c>
      <c r="K1808" s="183">
        <v>6.6267841999999993E-2</v>
      </c>
      <c r="L1808" s="146">
        <v>1.2512156E-3</v>
      </c>
      <c r="M1808" s="146">
        <v>1.1514754E-2</v>
      </c>
      <c r="N1808" s="146">
        <v>1.1197548999999999E-2</v>
      </c>
      <c r="O1808" s="188">
        <v>2.7108537E-4</v>
      </c>
      <c r="P1808" s="188">
        <v>3.377557E-5</v>
      </c>
      <c r="Q1808" s="188">
        <v>7.1091946000000002E-5</v>
      </c>
      <c r="R1808" s="188">
        <v>6.8017244000000002E-4</v>
      </c>
      <c r="S1808" s="188">
        <v>6.6437678000000002E-5</v>
      </c>
      <c r="T1808" s="146">
        <v>0</v>
      </c>
      <c r="U1808" s="146">
        <v>4.6407134999999999E-4</v>
      </c>
      <c r="V1808" s="188">
        <v>1.4052039000000001E-6</v>
      </c>
      <c r="W1808" s="146">
        <v>0</v>
      </c>
      <c r="X1808" s="146">
        <v>0</v>
      </c>
      <c r="Z1808" s="157">
        <f t="shared" si="489"/>
        <v>0.44178561333333333</v>
      </c>
      <c r="AB1808" s="131">
        <f t="shared" si="446"/>
        <v>6.6267841999999993E-2</v>
      </c>
      <c r="AC1808" s="131">
        <f t="shared" si="447"/>
        <v>2.5019643925999997E-2</v>
      </c>
      <c r="AD1808" s="131">
        <f t="shared" si="448"/>
        <v>1.3446142039999999E-2</v>
      </c>
      <c r="AE1808" s="131">
        <f t="shared" si="449"/>
        <v>1.34475472439E-2</v>
      </c>
      <c r="AF1808" s="131">
        <f t="shared" si="450"/>
        <v>5.3050902799999997E-4</v>
      </c>
      <c r="AH1808">
        <v>5.3308811</v>
      </c>
      <c r="AI1808" s="71">
        <v>5.2479683000000001</v>
      </c>
      <c r="AJ1808" s="71">
        <v>5.7648615E-2</v>
      </c>
      <c r="AK1808" s="71">
        <v>0</v>
      </c>
      <c r="AL1808" s="71">
        <v>0</v>
      </c>
      <c r="AM1808" s="71">
        <v>1.4121776000000001E-2</v>
      </c>
      <c r="AN1808" s="71">
        <v>1.1142447E-2</v>
      </c>
      <c r="AP1808" s="129">
        <v>1.0055936999999999E-2</v>
      </c>
      <c r="AQ1808" s="129">
        <v>9.2633022000000002E-3</v>
      </c>
      <c r="AR1808" s="129">
        <v>4.1788962000000003E-4</v>
      </c>
      <c r="AS1808" s="129">
        <v>3.7474473E-4</v>
      </c>
      <c r="AT1808" s="172">
        <f t="shared" si="482"/>
        <v>5.5535385359999992E-7</v>
      </c>
      <c r="AU1808" s="172">
        <f t="shared" si="483"/>
        <v>1.5454497579590001E-9</v>
      </c>
      <c r="AV1808" s="185">
        <f t="shared" si="484"/>
        <v>5.2485257008599996E-2</v>
      </c>
      <c r="AW1808" s="121">
        <v>4.0997705000000001E-7</v>
      </c>
      <c r="AX1808" s="121">
        <v>1.2369997000000001E-9</v>
      </c>
      <c r="AY1808" s="121">
        <v>3.3796599999999999E-14</v>
      </c>
      <c r="AZ1808" s="121">
        <v>0</v>
      </c>
      <c r="BA1808" s="121">
        <v>0</v>
      </c>
      <c r="BB1808" s="121">
        <v>1.2422446000000001E-9</v>
      </c>
      <c r="BC1808" s="121">
        <v>1.1693546E-7</v>
      </c>
      <c r="BD1808" s="121">
        <v>1.8121331999999999E-10</v>
      </c>
      <c r="BE1808" s="121">
        <v>1.2565886E-10</v>
      </c>
      <c r="BF1808" s="121">
        <v>0</v>
      </c>
      <c r="BG1808" s="121">
        <v>0</v>
      </c>
      <c r="BH1808" s="121">
        <v>6.7668868999999999E-14</v>
      </c>
      <c r="BI1808" s="121">
        <v>1.1212363000000001E-12</v>
      </c>
      <c r="BJ1808" s="121">
        <v>3.5517619E-13</v>
      </c>
      <c r="BK1808" s="121">
        <v>1.5686127E-8</v>
      </c>
      <c r="BL1808" s="121">
        <v>1.1512972E-8</v>
      </c>
      <c r="BM1808" s="121">
        <v>0</v>
      </c>
      <c r="BN1808" s="121">
        <v>5.5740086000000002E-6</v>
      </c>
      <c r="BO1808" s="121">
        <v>5.2479682999999999E-2</v>
      </c>
      <c r="BP1808" s="121">
        <v>0</v>
      </c>
      <c r="BQ1808" s="121">
        <v>0</v>
      </c>
      <c r="BR1808" s="121">
        <v>0</v>
      </c>
      <c r="BT1808" s="71">
        <v>2.5015441E-5</v>
      </c>
      <c r="BU1808" s="71">
        <v>1.2558061E-6</v>
      </c>
      <c r="BV1808" s="71">
        <v>1.2318155E-5</v>
      </c>
      <c r="BW1808" s="71">
        <v>8.0681000000000006E-8</v>
      </c>
      <c r="BX1808" s="71">
        <v>7.0599230000000002E-7</v>
      </c>
      <c r="BY1808" s="71">
        <v>7.6585219000000005E-7</v>
      </c>
      <c r="BZ1808" s="71">
        <v>0</v>
      </c>
      <c r="CA1808" s="71">
        <v>1.1623988E-6</v>
      </c>
      <c r="CB1808" s="71">
        <v>4.6885426000000003E-8</v>
      </c>
      <c r="CC1808" s="71">
        <v>5.6462633E-8</v>
      </c>
      <c r="CD1808" s="71">
        <v>0</v>
      </c>
      <c r="CE1808" s="71">
        <v>0</v>
      </c>
      <c r="CF1808" s="71">
        <v>0</v>
      </c>
      <c r="CG1808" s="71">
        <v>2.1523177999999999E-6</v>
      </c>
      <c r="CH1808" s="71">
        <v>6.4708893999999998E-6</v>
      </c>
      <c r="CI1808" s="71">
        <v>9.3539685999999995E-16</v>
      </c>
      <c r="CJ1808" s="71">
        <v>0</v>
      </c>
      <c r="CL1808" s="186">
        <v>0</v>
      </c>
      <c r="CM1808" s="186">
        <v>0.44178561999999999</v>
      </c>
      <c r="CN1808" s="187">
        <v>3.4846095000000001E-2</v>
      </c>
      <c r="CO1808" s="186">
        <v>1.0348530999999999E-3</v>
      </c>
      <c r="CP1808" s="186">
        <v>1.3002373E-9</v>
      </c>
      <c r="CQ1808" s="186">
        <v>8.5780456000000004E-9</v>
      </c>
      <c r="CR1808" s="186">
        <v>2.3921254000000002E-5</v>
      </c>
      <c r="CS1808" s="186">
        <v>0.34898344999999997</v>
      </c>
      <c r="CT1808" s="186">
        <v>0</v>
      </c>
      <c r="CU1808" s="186">
        <v>2.6933010000000001E-4</v>
      </c>
    </row>
    <row r="1809" spans="1:99" ht="14.4">
      <c r="A1809" t="s">
        <v>2574</v>
      </c>
      <c r="B1809" s="92" t="s">
        <v>1485</v>
      </c>
      <c r="C1809" s="126" t="str">
        <f t="shared" si="470"/>
        <v>D.100.01.123</v>
      </c>
      <c r="D1809" s="11" t="s">
        <v>242</v>
      </c>
      <c r="E1809" s="125" t="s">
        <v>1717</v>
      </c>
      <c r="F1809" s="128" t="str">
        <f t="shared" si="471"/>
        <v>Sawing Al band saw</v>
      </c>
      <c r="G1809" s="131">
        <f t="shared" si="485"/>
        <v>7.4812755620000004E-2</v>
      </c>
      <c r="H1809" s="183">
        <f t="shared" si="486"/>
        <v>2.3705370899999999E-3</v>
      </c>
      <c r="I1809" s="183">
        <f t="shared" si="487"/>
        <v>4.9109254000000001E-3</v>
      </c>
      <c r="J1809" s="184">
        <f t="shared" si="488"/>
        <v>1.1871681129999999E-2</v>
      </c>
      <c r="K1809" s="190">
        <v>5.5659611999999997E-2</v>
      </c>
      <c r="L1809" s="188">
        <v>2.6755809999999998E-3</v>
      </c>
      <c r="M1809" s="188">
        <v>2.2353443999999999E-3</v>
      </c>
      <c r="N1809" s="188">
        <v>2.0522054999999998E-3</v>
      </c>
      <c r="O1809" s="188">
        <v>3.1833159000000001E-4</v>
      </c>
      <c r="P1809" s="188">
        <v>0</v>
      </c>
      <c r="Q1809" s="188">
        <v>0</v>
      </c>
      <c r="R1809" s="188">
        <v>0</v>
      </c>
      <c r="S1809" s="188">
        <v>2.4279512999999999E-4</v>
      </c>
      <c r="T1809" s="146">
        <v>0</v>
      </c>
      <c r="U1809" s="146">
        <v>1.1628886E-2</v>
      </c>
      <c r="V1809" s="188">
        <v>0</v>
      </c>
      <c r="W1809" s="188">
        <v>0</v>
      </c>
      <c r="X1809" s="146">
        <v>0</v>
      </c>
      <c r="Z1809" s="157">
        <f t="shared" si="489"/>
        <v>0.37106408000000002</v>
      </c>
      <c r="AB1809" s="131">
        <f t="shared" si="446"/>
        <v>5.5659611999999997E-2</v>
      </c>
      <c r="AC1809" s="131">
        <f t="shared" si="447"/>
        <v>7.2814624899999996E-3</v>
      </c>
      <c r="AD1809" s="131">
        <f t="shared" si="448"/>
        <v>4.9109254000000001E-3</v>
      </c>
      <c r="AE1809" s="131">
        <f t="shared" si="449"/>
        <v>4.9109254000000001E-3</v>
      </c>
      <c r="AF1809" s="131">
        <f t="shared" si="450"/>
        <v>1.1871681129999999E-2</v>
      </c>
      <c r="AH1809">
        <v>7.0823407999999999</v>
      </c>
      <c r="AI1809" s="71">
        <v>4.1869085999999998</v>
      </c>
      <c r="AJ1809" s="71">
        <v>1.6111272000000001</v>
      </c>
      <c r="AK1809" s="71">
        <v>0</v>
      </c>
      <c r="AL1809" s="71">
        <v>0.30856898999999999</v>
      </c>
      <c r="AM1809" s="71">
        <v>0.65331952000000004</v>
      </c>
      <c r="AN1809" s="71">
        <v>0.32241639999999999</v>
      </c>
      <c r="AP1809" s="129">
        <v>7.0676855000000004E-3</v>
      </c>
      <c r="AQ1809" s="129">
        <v>6.6384206000000001E-3</v>
      </c>
      <c r="AR1809" s="129">
        <v>2.9964367999999998E-4</v>
      </c>
      <c r="AS1809" s="129">
        <v>1.2962119000000001E-4</v>
      </c>
      <c r="AT1809" s="172">
        <f t="shared" si="482"/>
        <v>3.9798684774200004E-7</v>
      </c>
      <c r="AU1809" s="172">
        <f t="shared" si="483"/>
        <v>1.1081496674020002E-9</v>
      </c>
      <c r="AV1809" s="185">
        <f t="shared" si="484"/>
        <v>1.8154228131999999E-2</v>
      </c>
      <c r="AW1809" s="121">
        <v>3.4434747000000002E-7</v>
      </c>
      <c r="AX1809" s="121">
        <v>1.0389794000000001E-9</v>
      </c>
      <c r="AY1809" s="121">
        <v>2.8386402E-14</v>
      </c>
      <c r="AZ1809" s="121">
        <v>0</v>
      </c>
      <c r="BA1809" s="121">
        <v>0</v>
      </c>
      <c r="BB1809" s="121">
        <v>5.4993741999999997E-11</v>
      </c>
      <c r="BC1809" s="121">
        <v>5.3584384000000002E-8</v>
      </c>
      <c r="BD1809" s="121">
        <v>1.2541256000000001E-11</v>
      </c>
      <c r="BE1809" s="121">
        <v>5.6600625000000002E-11</v>
      </c>
      <c r="BF1809" s="121">
        <v>0</v>
      </c>
      <c r="BG1809" s="121">
        <v>0</v>
      </c>
      <c r="BH1809" s="121">
        <v>0</v>
      </c>
      <c r="BI1809" s="121">
        <v>0</v>
      </c>
      <c r="BJ1809" s="121">
        <v>0</v>
      </c>
      <c r="BK1809" s="121">
        <v>0</v>
      </c>
      <c r="BL1809" s="121">
        <v>0</v>
      </c>
      <c r="BM1809" s="121">
        <v>0</v>
      </c>
      <c r="BN1809" s="121">
        <v>2.6080131999999999E-5</v>
      </c>
      <c r="BO1809" s="121">
        <v>1.8128148E-2</v>
      </c>
      <c r="BP1809" s="121">
        <v>0</v>
      </c>
      <c r="BQ1809" s="121">
        <v>0</v>
      </c>
      <c r="BR1809" s="121">
        <v>0</v>
      </c>
      <c r="BT1809" s="71">
        <v>1.8797255000000001E-5</v>
      </c>
      <c r="BU1809" s="71">
        <v>3.9022181000000001E-7</v>
      </c>
      <c r="BV1809" s="71">
        <v>1.0346251E-5</v>
      </c>
      <c r="BW1809" s="71">
        <v>9.7702870999999993E-10</v>
      </c>
      <c r="BX1809" s="71">
        <v>6.0637142000000001E-7</v>
      </c>
      <c r="BY1809" s="71">
        <v>0</v>
      </c>
      <c r="BZ1809" s="71">
        <v>0</v>
      </c>
      <c r="CA1809" s="71">
        <v>0</v>
      </c>
      <c r="CB1809" s="71">
        <v>0</v>
      </c>
      <c r="CC1809" s="71">
        <v>2.9804425000000001E-9</v>
      </c>
      <c r="CD1809" s="71">
        <v>0</v>
      </c>
      <c r="CE1809" s="71">
        <v>0</v>
      </c>
      <c r="CF1809" s="71">
        <v>0</v>
      </c>
      <c r="CG1809" s="71">
        <v>4.1762075000000002E-7</v>
      </c>
      <c r="CH1809" s="71">
        <v>7.0328320999999998E-6</v>
      </c>
      <c r="CI1809" s="71">
        <v>3.0789435999999999E-13</v>
      </c>
      <c r="CJ1809" s="71">
        <v>0</v>
      </c>
      <c r="CL1809" s="186">
        <v>0</v>
      </c>
      <c r="CM1809" s="186">
        <v>0.37106408000000002</v>
      </c>
      <c r="CN1809" s="187">
        <v>0</v>
      </c>
      <c r="CO1809" s="186">
        <v>2.6698408000000001E-4</v>
      </c>
      <c r="CP1809" s="186">
        <v>0</v>
      </c>
      <c r="CQ1809" s="186">
        <v>0</v>
      </c>
      <c r="CR1809" s="186">
        <v>2.4254135000000001E-5</v>
      </c>
      <c r="CS1809" s="186">
        <v>0</v>
      </c>
      <c r="CT1809" s="186">
        <v>0</v>
      </c>
      <c r="CU1809" s="186">
        <v>0</v>
      </c>
    </row>
    <row r="1810" spans="1:99" ht="14.4">
      <c r="A1810" t="s">
        <v>2575</v>
      </c>
      <c r="B1810" s="92" t="s">
        <v>1485</v>
      </c>
      <c r="C1810" s="126" t="str">
        <f t="shared" ref="C1810:C1880" si="490">MID(A1810,1,12)</f>
        <v>D.100.01.124</v>
      </c>
      <c r="D1810" s="11" t="s">
        <v>242</v>
      </c>
      <c r="E1810" s="125" t="s">
        <v>1717</v>
      </c>
      <c r="F1810" s="128" t="str">
        <f t="shared" ref="F1810:F1880" si="491">MID(A1810, 21,85)</f>
        <v>Sawing Al circular saw</v>
      </c>
      <c r="G1810" s="131">
        <f t="shared" si="485"/>
        <v>0.14962550734999999</v>
      </c>
      <c r="H1810" s="183">
        <f t="shared" si="486"/>
        <v>4.7410741899999997E-3</v>
      </c>
      <c r="I1810" s="183">
        <f t="shared" si="487"/>
        <v>9.8218508999999999E-3</v>
      </c>
      <c r="J1810" s="184">
        <f t="shared" si="488"/>
        <v>2.3743362259999998E-2</v>
      </c>
      <c r="K1810" s="190">
        <v>0.11131922</v>
      </c>
      <c r="L1810" s="188">
        <v>5.3511619999999996E-3</v>
      </c>
      <c r="M1810" s="188">
        <v>4.4706889000000003E-3</v>
      </c>
      <c r="N1810" s="188">
        <v>4.1044109999999996E-3</v>
      </c>
      <c r="O1810" s="146">
        <v>6.3666318999999999E-4</v>
      </c>
      <c r="P1810" s="188">
        <v>0</v>
      </c>
      <c r="Q1810" s="188">
        <v>0</v>
      </c>
      <c r="R1810" s="188">
        <v>0</v>
      </c>
      <c r="S1810" s="146">
        <v>4.8559025999999998E-4</v>
      </c>
      <c r="T1810" s="146">
        <v>0</v>
      </c>
      <c r="U1810" s="146">
        <v>2.3257771999999999E-2</v>
      </c>
      <c r="V1810" s="146">
        <v>0</v>
      </c>
      <c r="W1810" s="146">
        <v>0</v>
      </c>
      <c r="X1810" s="146">
        <v>0</v>
      </c>
      <c r="Z1810" s="157">
        <f t="shared" si="489"/>
        <v>0.74212813333333338</v>
      </c>
      <c r="AB1810" s="131">
        <f t="shared" si="446"/>
        <v>0.11131922</v>
      </c>
      <c r="AC1810" s="131">
        <f t="shared" si="447"/>
        <v>1.456292509E-2</v>
      </c>
      <c r="AD1810" s="131">
        <f t="shared" si="448"/>
        <v>9.8218508999999999E-3</v>
      </c>
      <c r="AE1810" s="131">
        <f t="shared" si="449"/>
        <v>9.8218508999999999E-3</v>
      </c>
      <c r="AF1810" s="131">
        <f t="shared" si="450"/>
        <v>2.3743362259999998E-2</v>
      </c>
      <c r="AH1810">
        <v>14.164682000000001</v>
      </c>
      <c r="AI1810" s="71">
        <v>8.3738173000000007</v>
      </c>
      <c r="AJ1810" s="71">
        <v>3.2222545</v>
      </c>
      <c r="AK1810" s="71">
        <v>0</v>
      </c>
      <c r="AL1810" s="71">
        <v>0.61713797999999997</v>
      </c>
      <c r="AM1810" s="71">
        <v>1.3066390000000001</v>
      </c>
      <c r="AN1810" s="71">
        <v>0.64483281000000003</v>
      </c>
      <c r="AP1810" s="129">
        <v>1.4135371000000001E-2</v>
      </c>
      <c r="AQ1810" s="129">
        <v>1.3276840999999999E-2</v>
      </c>
      <c r="AR1810" s="129">
        <v>5.9928735999999997E-4</v>
      </c>
      <c r="AS1810" s="129">
        <v>2.5924238000000002E-4</v>
      </c>
      <c r="AT1810" s="172">
        <f t="shared" si="482"/>
        <v>7.9597369748000009E-7</v>
      </c>
      <c r="AU1810" s="172">
        <f t="shared" si="483"/>
        <v>2.2162994348050004E-9</v>
      </c>
      <c r="AV1810" s="185">
        <f t="shared" si="484"/>
        <v>3.6308456263999998E-2</v>
      </c>
      <c r="AW1810" s="121">
        <v>6.8869494000000003E-7</v>
      </c>
      <c r="AX1810" s="121">
        <v>2.0779589000000002E-9</v>
      </c>
      <c r="AY1810" s="121">
        <v>5.6772805000000001E-14</v>
      </c>
      <c r="AZ1810" s="121">
        <v>0</v>
      </c>
      <c r="BA1810" s="121">
        <v>0</v>
      </c>
      <c r="BB1810" s="121">
        <v>1.0998748000000001E-10</v>
      </c>
      <c r="BC1810" s="121">
        <v>1.0716877E-7</v>
      </c>
      <c r="BD1810" s="121">
        <v>2.5082512000000001E-11</v>
      </c>
      <c r="BE1810" s="121">
        <v>1.1320125E-10</v>
      </c>
      <c r="BF1810" s="121">
        <v>0</v>
      </c>
      <c r="BG1810" s="121">
        <v>0</v>
      </c>
      <c r="BH1810" s="121">
        <v>0</v>
      </c>
      <c r="BI1810" s="121">
        <v>0</v>
      </c>
      <c r="BJ1810" s="121">
        <v>0</v>
      </c>
      <c r="BK1810" s="121">
        <v>0</v>
      </c>
      <c r="BL1810" s="121">
        <v>0</v>
      </c>
      <c r="BM1810" s="121">
        <v>0</v>
      </c>
      <c r="BN1810" s="121">
        <v>5.2160263999999997E-5</v>
      </c>
      <c r="BO1810" s="121">
        <v>3.6256296E-2</v>
      </c>
      <c r="BP1810" s="121">
        <v>0</v>
      </c>
      <c r="BQ1810" s="121">
        <v>0</v>
      </c>
      <c r="BR1810" s="121">
        <v>0</v>
      </c>
      <c r="BT1810" s="71">
        <v>3.7594510000000001E-5</v>
      </c>
      <c r="BU1810" s="71">
        <v>7.8044362999999995E-7</v>
      </c>
      <c r="BV1810" s="71">
        <v>2.0692502000000001E-5</v>
      </c>
      <c r="BW1810" s="71">
        <v>1.9540574000000002E-9</v>
      </c>
      <c r="BX1810" s="71">
        <v>1.2127428000000001E-6</v>
      </c>
      <c r="BY1810" s="71">
        <v>0</v>
      </c>
      <c r="BZ1810" s="71">
        <v>0</v>
      </c>
      <c r="CA1810" s="71">
        <v>0</v>
      </c>
      <c r="CB1810" s="71">
        <v>0</v>
      </c>
      <c r="CC1810" s="71">
        <v>5.9608850000000001E-9</v>
      </c>
      <c r="CD1810" s="71">
        <v>0</v>
      </c>
      <c r="CE1810" s="71">
        <v>0</v>
      </c>
      <c r="CF1810" s="71">
        <v>0</v>
      </c>
      <c r="CG1810" s="71">
        <v>8.3524150999999998E-7</v>
      </c>
      <c r="CH1810" s="71">
        <v>1.4065664E-5</v>
      </c>
      <c r="CI1810" s="71">
        <v>6.1578871999999997E-13</v>
      </c>
      <c r="CJ1810" s="71">
        <v>0</v>
      </c>
      <c r="CL1810" s="186">
        <v>0</v>
      </c>
      <c r="CM1810" s="186">
        <v>0.74212816999999998</v>
      </c>
      <c r="CN1810" s="187">
        <v>0</v>
      </c>
      <c r="CO1810" s="186">
        <v>5.3396816000000002E-4</v>
      </c>
      <c r="CP1810" s="186">
        <v>0</v>
      </c>
      <c r="CQ1810" s="186">
        <v>0</v>
      </c>
      <c r="CR1810" s="186">
        <v>4.8508269E-5</v>
      </c>
      <c r="CS1810" s="186">
        <v>0</v>
      </c>
      <c r="CT1810" s="186">
        <v>0</v>
      </c>
      <c r="CU1810" s="186">
        <v>0</v>
      </c>
    </row>
    <row r="1811" spans="1:99" ht="14.4">
      <c r="A1811" t="s">
        <v>1740</v>
      </c>
      <c r="B1811" s="92" t="s">
        <v>1485</v>
      </c>
      <c r="C1811" s="126" t="str">
        <f t="shared" si="490"/>
        <v>D.100.01.125</v>
      </c>
      <c r="D1811" s="11" t="s">
        <v>242</v>
      </c>
      <c r="E1811" s="125" t="s">
        <v>878</v>
      </c>
      <c r="F1811" s="128" t="str">
        <f t="shared" si="491"/>
        <v>Scouring aluminium</v>
      </c>
      <c r="G1811" s="131">
        <f t="shared" si="485"/>
        <v>0.156942784</v>
      </c>
      <c r="H1811" s="183">
        <f t="shared" si="486"/>
        <v>4.9729310900000004E-3</v>
      </c>
      <c r="I1811" s="183">
        <f t="shared" si="487"/>
        <v>1.0302177400000001E-2</v>
      </c>
      <c r="J1811" s="184">
        <f t="shared" si="488"/>
        <v>2.4904505509999997E-2</v>
      </c>
      <c r="K1811" s="183">
        <v>0.11676317</v>
      </c>
      <c r="L1811" s="188">
        <v>5.6128545000000002E-3</v>
      </c>
      <c r="M1811" s="188">
        <v>4.6893229E-3</v>
      </c>
      <c r="N1811" s="188">
        <v>4.3051325999999999E-3</v>
      </c>
      <c r="O1811" s="188">
        <v>6.6779849000000004E-4</v>
      </c>
      <c r="P1811" s="188">
        <v>0</v>
      </c>
      <c r="Q1811" s="188">
        <v>0</v>
      </c>
      <c r="R1811" s="188">
        <v>0</v>
      </c>
      <c r="S1811" s="188">
        <v>5.0933751000000003E-4</v>
      </c>
      <c r="T1811" s="188">
        <v>0</v>
      </c>
      <c r="U1811" s="188">
        <v>2.4395167999999998E-2</v>
      </c>
      <c r="V1811" s="188">
        <v>0</v>
      </c>
      <c r="W1811" s="146">
        <v>0</v>
      </c>
      <c r="X1811" s="146">
        <v>0</v>
      </c>
      <c r="Z1811" s="157">
        <f t="shared" si="489"/>
        <v>0.7784211333333334</v>
      </c>
      <c r="AB1811" s="131">
        <f t="shared" si="446"/>
        <v>0.11676317</v>
      </c>
      <c r="AC1811" s="131">
        <f t="shared" si="447"/>
        <v>1.5275108490000001E-2</v>
      </c>
      <c r="AD1811" s="131">
        <f t="shared" si="448"/>
        <v>1.0302177400000001E-2</v>
      </c>
      <c r="AE1811" s="131">
        <f t="shared" si="449"/>
        <v>1.0302177400000001E-2</v>
      </c>
      <c r="AF1811" s="131">
        <f t="shared" si="450"/>
        <v>2.4904505509999997E-2</v>
      </c>
      <c r="AH1811">
        <v>14.857389</v>
      </c>
      <c r="AI1811" s="71">
        <v>8.7833293999999995</v>
      </c>
      <c r="AJ1811" s="71">
        <v>3.3798352</v>
      </c>
      <c r="AK1811" s="71">
        <v>0</v>
      </c>
      <c r="AL1811" s="71">
        <v>0.64731841999999995</v>
      </c>
      <c r="AM1811" s="71">
        <v>1.3705388000000001</v>
      </c>
      <c r="AN1811" s="71">
        <v>0.67636763</v>
      </c>
      <c r="AP1811" s="129">
        <v>1.4826644999999999E-2</v>
      </c>
      <c r="AQ1811" s="129">
        <v>1.392613E-2</v>
      </c>
      <c r="AR1811" s="129">
        <v>6.2859483000000005E-4</v>
      </c>
      <c r="AS1811" s="129">
        <v>2.7192033999999998E-4</v>
      </c>
      <c r="AT1811" s="172">
        <f t="shared" ref="AT1811:AT1881" si="492">AW1811+AZ1811+BA1811+BB1811+BC1811+BK1811+BL1811+BP1811</f>
        <v>8.3489989629999989E-7</v>
      </c>
      <c r="AU1811" s="172">
        <f t="shared" ref="AU1811:AU1881" si="493">AX1811+AY1811+BD1811+BE1811+BF1811+BG1811+BH1811+BI1811+BJ1811+BM1811+BQ1811+BR1811</f>
        <v>2.3246850232150007E-9</v>
      </c>
      <c r="AV1811" s="185">
        <f t="shared" ref="AV1811:AV1881" si="494">BN1811+BO1811</f>
        <v>3.8084081103000003E-2</v>
      </c>
      <c r="AW1811" s="121">
        <v>7.2237478999999999E-7</v>
      </c>
      <c r="AX1811" s="121">
        <v>2.1795791000000002E-9</v>
      </c>
      <c r="AY1811" s="121">
        <v>5.9549215000000005E-14</v>
      </c>
      <c r="AZ1811" s="121">
        <v>0</v>
      </c>
      <c r="BA1811" s="121">
        <v>0</v>
      </c>
      <c r="BB1811" s="121">
        <v>1.1536629999999999E-10</v>
      </c>
      <c r="BC1811" s="121">
        <v>1.1240974E-7</v>
      </c>
      <c r="BD1811" s="121">
        <v>2.6309144000000001E-11</v>
      </c>
      <c r="BE1811" s="121">
        <v>1.1873723000000001E-10</v>
      </c>
      <c r="BF1811" s="121">
        <v>0</v>
      </c>
      <c r="BG1811" s="121">
        <v>0</v>
      </c>
      <c r="BH1811" s="121">
        <v>0</v>
      </c>
      <c r="BI1811" s="121">
        <v>0</v>
      </c>
      <c r="BJ1811" s="121">
        <v>0</v>
      </c>
      <c r="BK1811" s="121">
        <v>0</v>
      </c>
      <c r="BL1811" s="121">
        <v>0</v>
      </c>
      <c r="BM1811" s="121">
        <v>0</v>
      </c>
      <c r="BN1811" s="121">
        <v>5.4711103E-5</v>
      </c>
      <c r="BO1811" s="121">
        <v>3.802937E-2</v>
      </c>
      <c r="BP1811" s="121">
        <v>0</v>
      </c>
      <c r="BQ1811" s="121">
        <v>0</v>
      </c>
      <c r="BR1811" s="121">
        <v>0</v>
      </c>
      <c r="BT1811" s="71">
        <v>3.9433028000000003E-5</v>
      </c>
      <c r="BU1811" s="71">
        <v>8.1861035000000005E-7</v>
      </c>
      <c r="BV1811" s="71">
        <v>2.1704446000000001E-5</v>
      </c>
      <c r="BW1811" s="71">
        <v>2.0496184000000001E-9</v>
      </c>
      <c r="BX1811" s="71">
        <v>1.2720507E-6</v>
      </c>
      <c r="BY1811" s="71">
        <v>0</v>
      </c>
      <c r="BZ1811" s="71">
        <v>0</v>
      </c>
      <c r="CA1811" s="71">
        <v>0</v>
      </c>
      <c r="CB1811" s="71">
        <v>0</v>
      </c>
      <c r="CC1811" s="71">
        <v>6.2523953999999998E-9</v>
      </c>
      <c r="CD1811" s="71">
        <v>0</v>
      </c>
      <c r="CE1811" s="71">
        <v>0</v>
      </c>
      <c r="CF1811" s="71">
        <v>0</v>
      </c>
      <c r="CG1811" s="71">
        <v>8.7608805999999996E-7</v>
      </c>
      <c r="CH1811" s="71">
        <v>1.4753530000000001E-5</v>
      </c>
      <c r="CI1811" s="71">
        <v>6.4590317999999996E-13</v>
      </c>
      <c r="CJ1811" s="71">
        <v>0</v>
      </c>
      <c r="CL1811" s="186">
        <v>0</v>
      </c>
      <c r="CM1811" s="186">
        <v>0.77842111000000003</v>
      </c>
      <c r="CN1811" s="187">
        <v>0</v>
      </c>
      <c r="CO1811" s="186">
        <v>5.6008128E-4</v>
      </c>
      <c r="CP1811" s="186">
        <v>0</v>
      </c>
      <c r="CQ1811" s="186">
        <v>0</v>
      </c>
      <c r="CR1811" s="186">
        <v>5.0880512000000001E-5</v>
      </c>
      <c r="CS1811" s="186">
        <v>0</v>
      </c>
      <c r="CT1811" s="186">
        <v>0</v>
      </c>
      <c r="CU1811" s="186">
        <v>0</v>
      </c>
    </row>
    <row r="1812" spans="1:99" ht="14.4">
      <c r="A1812" t="s">
        <v>1741</v>
      </c>
      <c r="B1812" s="92" t="s">
        <v>1485</v>
      </c>
      <c r="C1812" s="126" t="str">
        <f t="shared" si="490"/>
        <v>D.100.01.126</v>
      </c>
      <c r="D1812" s="11" t="s">
        <v>242</v>
      </c>
      <c r="E1812" s="125" t="s">
        <v>1717</v>
      </c>
      <c r="F1812" s="128" t="str">
        <f t="shared" si="491"/>
        <v>Seam welding Al. 0.25</v>
      </c>
      <c r="G1812" s="131">
        <f t="shared" si="485"/>
        <v>0.4987096594</v>
      </c>
      <c r="H1812" s="183">
        <f t="shared" si="486"/>
        <v>1.5802247700000001E-2</v>
      </c>
      <c r="I1812" s="183">
        <f t="shared" si="487"/>
        <v>3.2736742999999999E-2</v>
      </c>
      <c r="J1812" s="184">
        <f t="shared" si="488"/>
        <v>7.9137868700000003E-2</v>
      </c>
      <c r="K1812" s="183">
        <v>0.3710328</v>
      </c>
      <c r="L1812" s="188">
        <v>1.7835703000000001E-2</v>
      </c>
      <c r="M1812" s="188">
        <v>1.4901040000000001E-2</v>
      </c>
      <c r="N1812" s="188">
        <v>1.3680216E-2</v>
      </c>
      <c r="O1812" s="188">
        <v>2.1220317000000002E-3</v>
      </c>
      <c r="P1812" s="146">
        <v>0</v>
      </c>
      <c r="Q1812" s="146">
        <v>0</v>
      </c>
      <c r="R1812" s="146">
        <v>0</v>
      </c>
      <c r="S1812" s="188">
        <v>1.6184977E-3</v>
      </c>
      <c r="T1812" s="146">
        <v>0</v>
      </c>
      <c r="U1812" s="146">
        <v>7.7519371000000004E-2</v>
      </c>
      <c r="V1812" s="146">
        <v>0</v>
      </c>
      <c r="W1812" s="146">
        <v>0</v>
      </c>
      <c r="X1812" s="146">
        <v>0</v>
      </c>
      <c r="Z1812" s="157">
        <f t="shared" si="489"/>
        <v>2.4735520000000002</v>
      </c>
      <c r="AB1812" s="131">
        <f t="shared" si="446"/>
        <v>0.3710328</v>
      </c>
      <c r="AC1812" s="131">
        <f t="shared" si="447"/>
        <v>4.85389907E-2</v>
      </c>
      <c r="AD1812" s="131">
        <f t="shared" si="448"/>
        <v>3.2736742999999999E-2</v>
      </c>
      <c r="AE1812" s="131">
        <f t="shared" si="449"/>
        <v>3.2736742999999999E-2</v>
      </c>
      <c r="AF1812" s="131">
        <f t="shared" si="450"/>
        <v>7.9137868700000003E-2</v>
      </c>
      <c r="AH1812">
        <v>47.211624</v>
      </c>
      <c r="AI1812" s="71">
        <v>27.910371000000001</v>
      </c>
      <c r="AJ1812" s="71">
        <v>10.739943</v>
      </c>
      <c r="AK1812" s="71">
        <v>0</v>
      </c>
      <c r="AL1812" s="71">
        <v>2.0569530999999999</v>
      </c>
      <c r="AM1812" s="71">
        <v>4.3550962000000002</v>
      </c>
      <c r="AN1812" s="71">
        <v>2.1492615000000002</v>
      </c>
      <c r="AP1812" s="129">
        <v>4.7113929999999998E-2</v>
      </c>
      <c r="AQ1812" s="129">
        <v>4.4252406000000001E-2</v>
      </c>
      <c r="AR1812" s="129">
        <v>1.9974560999999999E-3</v>
      </c>
      <c r="AS1812" s="129">
        <v>8.6406839999999998E-4</v>
      </c>
      <c r="AT1812" s="172">
        <f t="shared" si="492"/>
        <v>2.6530219040299999E-6</v>
      </c>
      <c r="AU1812" s="172">
        <f t="shared" si="493"/>
        <v>7.3870417387300003E-9</v>
      </c>
      <c r="AV1812" s="185">
        <f t="shared" si="494"/>
        <v>0.12101798289</v>
      </c>
      <c r="AW1812" s="121">
        <v>2.2954561999999998E-6</v>
      </c>
      <c r="AX1812" s="121">
        <v>6.9259455000000003E-9</v>
      </c>
      <c r="AY1812" s="121">
        <v>1.8922672999999999E-13</v>
      </c>
      <c r="AZ1812" s="121">
        <v>0</v>
      </c>
      <c r="BA1812" s="121">
        <v>0</v>
      </c>
      <c r="BB1812" s="121">
        <v>3.6659402999999998E-10</v>
      </c>
      <c r="BC1812" s="121">
        <v>3.5719911E-7</v>
      </c>
      <c r="BD1812" s="121">
        <v>8.3601322000000001E-11</v>
      </c>
      <c r="BE1812" s="121">
        <v>3.7730568999999999E-10</v>
      </c>
      <c r="BF1812" s="121">
        <v>0</v>
      </c>
      <c r="BG1812" s="121">
        <v>0</v>
      </c>
      <c r="BH1812" s="121">
        <v>0</v>
      </c>
      <c r="BI1812" s="121">
        <v>0</v>
      </c>
      <c r="BJ1812" s="121">
        <v>0</v>
      </c>
      <c r="BK1812" s="121">
        <v>0</v>
      </c>
      <c r="BL1812" s="121">
        <v>0</v>
      </c>
      <c r="BM1812" s="121">
        <v>0</v>
      </c>
      <c r="BN1812" s="121">
        <v>1.7385289E-4</v>
      </c>
      <c r="BO1812" s="121">
        <v>0.12084412999999999</v>
      </c>
      <c r="BP1812" s="121">
        <v>0</v>
      </c>
      <c r="BQ1812" s="121">
        <v>0</v>
      </c>
      <c r="BR1812" s="121">
        <v>0</v>
      </c>
      <c r="BT1812" s="71">
        <v>1.2530447000000001E-4</v>
      </c>
      <c r="BU1812" s="71">
        <v>2.6012594000000001E-6</v>
      </c>
      <c r="BV1812" s="71">
        <v>6.8969192000000002E-5</v>
      </c>
      <c r="BW1812" s="71">
        <v>6.5129754999999998E-9</v>
      </c>
      <c r="BX1812" s="71">
        <v>4.0421353000000004E-6</v>
      </c>
      <c r="BY1812" s="71">
        <v>0</v>
      </c>
      <c r="BZ1812" s="71">
        <v>0</v>
      </c>
      <c r="CA1812" s="71">
        <v>0</v>
      </c>
      <c r="CB1812" s="71">
        <v>0</v>
      </c>
      <c r="CC1812" s="71">
        <v>1.9867941000000001E-8</v>
      </c>
      <c r="CD1812" s="71">
        <v>0</v>
      </c>
      <c r="CE1812" s="71">
        <v>0</v>
      </c>
      <c r="CF1812" s="71">
        <v>0</v>
      </c>
      <c r="CG1812" s="71">
        <v>2.7839036000000001E-6</v>
      </c>
      <c r="CH1812" s="71">
        <v>4.6881593999999999E-5</v>
      </c>
      <c r="CI1812" s="71">
        <v>2.052456E-12</v>
      </c>
      <c r="CJ1812" s="71">
        <v>0</v>
      </c>
      <c r="CL1812" s="186">
        <v>0</v>
      </c>
      <c r="CM1812" s="186">
        <v>2.4735520000000002</v>
      </c>
      <c r="CN1812" s="187">
        <v>0</v>
      </c>
      <c r="CO1812" s="186">
        <v>1.7797437999999999E-3</v>
      </c>
      <c r="CP1812" s="186">
        <v>0</v>
      </c>
      <c r="CQ1812" s="186">
        <v>0</v>
      </c>
      <c r="CR1812" s="186">
        <v>1.616806E-4</v>
      </c>
      <c r="CS1812" s="186">
        <v>0</v>
      </c>
      <c r="CT1812" s="186">
        <v>0</v>
      </c>
      <c r="CU1812" s="186">
        <v>0</v>
      </c>
    </row>
    <row r="1813" spans="1:99" ht="14.4">
      <c r="A1813" t="s">
        <v>1742</v>
      </c>
      <c r="B1813" s="92" t="s">
        <v>1485</v>
      </c>
      <c r="C1813" s="126" t="str">
        <f t="shared" si="490"/>
        <v>D.100.01.127</v>
      </c>
      <c r="D1813" s="11" t="s">
        <v>242</v>
      </c>
      <c r="E1813" s="125" t="s">
        <v>1717</v>
      </c>
      <c r="F1813" s="128" t="str">
        <f t="shared" si="491"/>
        <v>Seam welding Al. 1.5</v>
      </c>
      <c r="G1813" s="131">
        <f t="shared" si="485"/>
        <v>1.5958708510999999</v>
      </c>
      <c r="H1813" s="183">
        <f t="shared" si="486"/>
        <v>5.0567193400000002E-2</v>
      </c>
      <c r="I1813" s="183">
        <f t="shared" si="487"/>
        <v>0.10475757499999999</v>
      </c>
      <c r="J1813" s="184">
        <f t="shared" si="488"/>
        <v>0.25324118270000001</v>
      </c>
      <c r="K1813" s="183">
        <v>1.1873049</v>
      </c>
      <c r="L1813" s="146">
        <v>5.7074248000000001E-2</v>
      </c>
      <c r="M1813" s="146">
        <v>4.7683326999999998E-2</v>
      </c>
      <c r="N1813" s="146">
        <v>4.3776691999999999E-2</v>
      </c>
      <c r="O1813" s="188">
        <v>6.7905014000000001E-3</v>
      </c>
      <c r="P1813" s="188">
        <v>0</v>
      </c>
      <c r="Q1813" s="188">
        <v>0</v>
      </c>
      <c r="R1813" s="188">
        <v>0</v>
      </c>
      <c r="S1813" s="188">
        <v>5.1791926999999998E-3</v>
      </c>
      <c r="T1813" s="146">
        <v>0</v>
      </c>
      <c r="U1813" s="188">
        <v>0.24806199000000001</v>
      </c>
      <c r="V1813" s="188">
        <v>0</v>
      </c>
      <c r="W1813" s="188">
        <v>0</v>
      </c>
      <c r="X1813" s="146">
        <v>0</v>
      </c>
      <c r="Z1813" s="157">
        <f t="shared" si="489"/>
        <v>7.9153660000000006</v>
      </c>
      <c r="AB1813" s="131">
        <f t="shared" si="446"/>
        <v>1.1873049</v>
      </c>
      <c r="AC1813" s="131">
        <f t="shared" si="447"/>
        <v>0.15532476840000001</v>
      </c>
      <c r="AD1813" s="131">
        <f t="shared" si="448"/>
        <v>0.10475757499999999</v>
      </c>
      <c r="AE1813" s="131">
        <f t="shared" si="449"/>
        <v>0.10475757499999999</v>
      </c>
      <c r="AF1813" s="131">
        <f t="shared" si="450"/>
        <v>0.25324118270000001</v>
      </c>
      <c r="AH1813">
        <v>151.0772</v>
      </c>
      <c r="AI1813" s="71">
        <v>89.313186000000002</v>
      </c>
      <c r="AJ1813" s="71">
        <v>34.367815999999998</v>
      </c>
      <c r="AK1813" s="71">
        <v>0</v>
      </c>
      <c r="AL1813" s="71">
        <v>6.5822500000000002</v>
      </c>
      <c r="AM1813" s="71">
        <v>13.936308</v>
      </c>
      <c r="AN1813" s="71">
        <v>6.8776367</v>
      </c>
      <c r="AP1813" s="129">
        <v>0.15076458000000001</v>
      </c>
      <c r="AQ1813" s="129">
        <v>0.1416077</v>
      </c>
      <c r="AR1813" s="129">
        <v>6.3918595000000003E-3</v>
      </c>
      <c r="AS1813" s="129">
        <v>2.7650189E-3</v>
      </c>
      <c r="AT1813" s="172">
        <f t="shared" si="492"/>
        <v>8.4896701009000002E-6</v>
      </c>
      <c r="AU1813" s="172">
        <f t="shared" si="493"/>
        <v>2.3638533955520001E-8</v>
      </c>
      <c r="AV1813" s="185">
        <f t="shared" si="494"/>
        <v>0.38725754924</v>
      </c>
      <c r="AW1813" s="121">
        <v>7.3454599E-6</v>
      </c>
      <c r="AX1813" s="121">
        <v>2.2163026E-8</v>
      </c>
      <c r="AY1813" s="121">
        <v>6.0552552000000004E-13</v>
      </c>
      <c r="AZ1813" s="121">
        <v>0</v>
      </c>
      <c r="BA1813" s="121">
        <v>0</v>
      </c>
      <c r="BB1813" s="121">
        <v>1.1731009000000001E-9</v>
      </c>
      <c r="BC1813" s="121">
        <v>1.1430371E-6</v>
      </c>
      <c r="BD1813" s="121">
        <v>2.6752423E-10</v>
      </c>
      <c r="BE1813" s="121">
        <v>1.2073782000000001E-9</v>
      </c>
      <c r="BF1813" s="121">
        <v>0</v>
      </c>
      <c r="BG1813" s="121">
        <v>0</v>
      </c>
      <c r="BH1813" s="121">
        <v>0</v>
      </c>
      <c r="BI1813" s="121">
        <v>0</v>
      </c>
      <c r="BJ1813" s="121">
        <v>0</v>
      </c>
      <c r="BK1813" s="121">
        <v>0</v>
      </c>
      <c r="BL1813" s="121">
        <v>0</v>
      </c>
      <c r="BM1813" s="121">
        <v>0</v>
      </c>
      <c r="BN1813" s="121">
        <v>5.5632923999999995E-4</v>
      </c>
      <c r="BO1813" s="121">
        <v>0.38670122000000001</v>
      </c>
      <c r="BP1813" s="121">
        <v>0</v>
      </c>
      <c r="BQ1813" s="121">
        <v>0</v>
      </c>
      <c r="BR1813" s="121">
        <v>0</v>
      </c>
      <c r="BT1813" s="71">
        <v>4.0097430000000001E-4</v>
      </c>
      <c r="BU1813" s="71">
        <v>8.3240301000000006E-6</v>
      </c>
      <c r="BV1813" s="71">
        <v>2.2070141999999999E-4</v>
      </c>
      <c r="BW1813" s="71">
        <v>2.0841521999999999E-8</v>
      </c>
      <c r="BX1813" s="71">
        <v>1.2934833000000001E-5</v>
      </c>
      <c r="BY1813" s="71">
        <v>0</v>
      </c>
      <c r="BZ1813" s="71">
        <v>0</v>
      </c>
      <c r="CA1813" s="71">
        <v>0</v>
      </c>
      <c r="CB1813" s="71">
        <v>0</v>
      </c>
      <c r="CC1813" s="71">
        <v>6.3577413000000003E-8</v>
      </c>
      <c r="CD1813" s="71">
        <v>0</v>
      </c>
      <c r="CE1813" s="71">
        <v>0</v>
      </c>
      <c r="CF1813" s="71">
        <v>0</v>
      </c>
      <c r="CG1813" s="71">
        <v>8.9084914999999996E-6</v>
      </c>
      <c r="CH1813" s="71">
        <v>1.500211E-4</v>
      </c>
      <c r="CI1813" s="71">
        <v>6.5678591999999998E-12</v>
      </c>
      <c r="CJ1813" s="71">
        <v>0</v>
      </c>
      <c r="CL1813" s="186">
        <v>0</v>
      </c>
      <c r="CM1813" s="186">
        <v>7.9153662999999996</v>
      </c>
      <c r="CN1813" s="187">
        <v>0</v>
      </c>
      <c r="CO1813" s="186">
        <v>5.6951802000000003E-3</v>
      </c>
      <c r="CP1813" s="186">
        <v>0</v>
      </c>
      <c r="CQ1813" s="186">
        <v>0</v>
      </c>
      <c r="CR1813" s="186">
        <v>5.1737791000000001E-4</v>
      </c>
      <c r="CS1813" s="186">
        <v>0</v>
      </c>
      <c r="CT1813" s="186">
        <v>0</v>
      </c>
      <c r="CU1813" s="186">
        <v>0</v>
      </c>
    </row>
    <row r="1814" spans="1:99" ht="14.4">
      <c r="A1814" t="s">
        <v>1743</v>
      </c>
      <c r="B1814" s="92" t="s">
        <v>1485</v>
      </c>
      <c r="C1814" s="126" t="str">
        <f t="shared" si="490"/>
        <v>D.100.01.128</v>
      </c>
      <c r="D1814" s="11" t="s">
        <v>242</v>
      </c>
      <c r="E1814" s="125" t="s">
        <v>1717</v>
      </c>
      <c r="F1814" s="128" t="str">
        <f t="shared" si="491"/>
        <v>Seam welding Al. 2.5</v>
      </c>
      <c r="G1814" s="131">
        <f t="shared" si="485"/>
        <v>2.2940896125000001</v>
      </c>
      <c r="H1814" s="183">
        <f t="shared" si="486"/>
        <v>7.2691140099999996E-2</v>
      </c>
      <c r="I1814" s="183">
        <f t="shared" si="487"/>
        <v>0.15059067100000001</v>
      </c>
      <c r="J1814" s="184">
        <f t="shared" si="488"/>
        <v>0.36403820139999998</v>
      </c>
      <c r="K1814" s="183">
        <v>1.7067696000000001</v>
      </c>
      <c r="L1814" s="146">
        <v>8.2045134000000006E-2</v>
      </c>
      <c r="M1814" s="146">
        <v>6.8545537000000004E-2</v>
      </c>
      <c r="N1814" s="146">
        <v>6.2929686999999998E-2</v>
      </c>
      <c r="O1814" s="146">
        <v>9.7614530999999994E-3</v>
      </c>
      <c r="P1814" s="146">
        <v>0</v>
      </c>
      <c r="Q1814" s="146">
        <v>0</v>
      </c>
      <c r="R1814" s="188">
        <v>0</v>
      </c>
      <c r="S1814" s="146">
        <v>7.4451713999999997E-3</v>
      </c>
      <c r="T1814" s="146">
        <v>0</v>
      </c>
      <c r="U1814" s="146">
        <v>0.35659302999999998</v>
      </c>
      <c r="V1814" s="146">
        <v>0</v>
      </c>
      <c r="W1814" s="146">
        <v>0</v>
      </c>
      <c r="X1814" s="146">
        <v>0</v>
      </c>
      <c r="Z1814" s="157">
        <f t="shared" si="489"/>
        <v>11.378464000000001</v>
      </c>
      <c r="AB1814" s="131">
        <f t="shared" si="446"/>
        <v>1.7067696000000001</v>
      </c>
      <c r="AC1814" s="131">
        <f t="shared" si="447"/>
        <v>0.22328181110000003</v>
      </c>
      <c r="AD1814" s="131">
        <f t="shared" si="448"/>
        <v>0.15059067100000001</v>
      </c>
      <c r="AE1814" s="131">
        <f t="shared" si="449"/>
        <v>0.15059067100000001</v>
      </c>
      <c r="AF1814" s="131">
        <f t="shared" si="450"/>
        <v>0.36403820139999998</v>
      </c>
      <c r="AH1814">
        <v>217.17586</v>
      </c>
      <c r="AI1814" s="71">
        <v>128.38911999999999</v>
      </c>
      <c r="AJ1814" s="71">
        <v>49.404279000000002</v>
      </c>
      <c r="AK1814" s="71">
        <v>0</v>
      </c>
      <c r="AL1814" s="71">
        <v>9.4620885000000001</v>
      </c>
      <c r="AM1814" s="71">
        <v>20.033663000000001</v>
      </c>
      <c r="AN1814" s="71">
        <v>9.8867113999999994</v>
      </c>
      <c r="AP1814" s="129">
        <v>0.21672646000000001</v>
      </c>
      <c r="AQ1814" s="129">
        <v>0.20356331</v>
      </c>
      <c r="AR1814" s="129">
        <v>9.1883990999999995E-3</v>
      </c>
      <c r="AS1814" s="129">
        <v>3.9747584000000002E-3</v>
      </c>
      <c r="AT1814" s="172">
        <f t="shared" si="492"/>
        <v>1.2204035351100001E-5</v>
      </c>
      <c r="AU1814" s="172">
        <f t="shared" si="493"/>
        <v>3.3980765962510001E-8</v>
      </c>
      <c r="AV1814" s="185">
        <f t="shared" si="494"/>
        <v>0.55668885206999996</v>
      </c>
      <c r="AW1814" s="121">
        <v>1.0559215E-5</v>
      </c>
      <c r="AX1814" s="121">
        <v>3.1859699999999999E-8</v>
      </c>
      <c r="AY1814" s="121">
        <v>8.7045251000000001E-13</v>
      </c>
      <c r="AZ1814" s="121">
        <v>0</v>
      </c>
      <c r="BA1814" s="121">
        <v>0</v>
      </c>
      <c r="BB1814" s="121">
        <v>1.6863511E-9</v>
      </c>
      <c r="BC1814" s="121">
        <v>1.6431340000000001E-6</v>
      </c>
      <c r="BD1814" s="121">
        <v>3.8457030999999998E-10</v>
      </c>
      <c r="BE1814" s="121">
        <v>1.7356252000000001E-9</v>
      </c>
      <c r="BF1814" s="121">
        <v>0</v>
      </c>
      <c r="BG1814" s="121">
        <v>0</v>
      </c>
      <c r="BH1814" s="121">
        <v>0</v>
      </c>
      <c r="BI1814" s="121">
        <v>0</v>
      </c>
      <c r="BJ1814" s="121">
        <v>0</v>
      </c>
      <c r="BK1814" s="121">
        <v>0</v>
      </c>
      <c r="BL1814" s="121">
        <v>0</v>
      </c>
      <c r="BM1814" s="121">
        <v>0</v>
      </c>
      <c r="BN1814" s="121">
        <v>7.9973206999999998E-4</v>
      </c>
      <c r="BO1814" s="121">
        <v>0.55588912000000001</v>
      </c>
      <c r="BP1814" s="121">
        <v>0</v>
      </c>
      <c r="BQ1814" s="121">
        <v>0</v>
      </c>
      <c r="BR1814" s="121">
        <v>0</v>
      </c>
      <c r="BT1814" s="71">
        <v>5.7640689000000003E-4</v>
      </c>
      <c r="BU1814" s="71">
        <v>1.1965925E-5</v>
      </c>
      <c r="BV1814" s="71">
        <v>3.1726177000000001E-4</v>
      </c>
      <c r="BW1814" s="71">
        <v>2.9960017E-8</v>
      </c>
      <c r="BX1814" s="71">
        <v>1.8594026999999999E-5</v>
      </c>
      <c r="BY1814" s="71">
        <v>0</v>
      </c>
      <c r="BZ1814" s="71">
        <v>0</v>
      </c>
      <c r="CA1814" s="71">
        <v>0</v>
      </c>
      <c r="CB1814" s="71">
        <v>0</v>
      </c>
      <c r="CC1814" s="71">
        <v>9.1393536000000002E-8</v>
      </c>
      <c r="CD1814" s="71">
        <v>0</v>
      </c>
      <c r="CE1814" s="71">
        <v>0</v>
      </c>
      <c r="CF1814" s="71">
        <v>0</v>
      </c>
      <c r="CG1814" s="71">
        <v>1.2806096999999999E-5</v>
      </c>
      <c r="CH1814" s="71">
        <v>2.1565770999999999E-4</v>
      </c>
      <c r="CI1814" s="71">
        <v>9.4414013999999997E-12</v>
      </c>
      <c r="CJ1814" s="71">
        <v>0</v>
      </c>
      <c r="CL1814" s="186">
        <v>0</v>
      </c>
      <c r="CM1814" s="186">
        <v>11.378463999999999</v>
      </c>
      <c r="CN1814" s="187">
        <v>0</v>
      </c>
      <c r="CO1814" s="186">
        <v>8.1869114999999996E-3</v>
      </c>
      <c r="CP1814" s="186">
        <v>0</v>
      </c>
      <c r="CQ1814" s="186">
        <v>0</v>
      </c>
      <c r="CR1814" s="186">
        <v>7.4373893000000005E-4</v>
      </c>
      <c r="CS1814" s="186">
        <v>0</v>
      </c>
      <c r="CT1814" s="186">
        <v>0</v>
      </c>
      <c r="CU1814" s="186">
        <v>0</v>
      </c>
    </row>
    <row r="1815" spans="1:99" ht="14.4">
      <c r="A1815" t="s">
        <v>1744</v>
      </c>
      <c r="B1815" s="92" t="s">
        <v>1485</v>
      </c>
      <c r="C1815" s="126" t="str">
        <f t="shared" si="490"/>
        <v>D.100.01.129</v>
      </c>
      <c r="D1815" s="11" t="s">
        <v>242</v>
      </c>
      <c r="E1815" s="125" t="s">
        <v>1716</v>
      </c>
      <c r="F1815" s="128" t="str">
        <f t="shared" si="491"/>
        <v>Spot welding Al. 0.5</v>
      </c>
      <c r="G1815" s="131">
        <f t="shared" si="485"/>
        <v>4.9959277019999996E-3</v>
      </c>
      <c r="H1815" s="183">
        <f t="shared" si="486"/>
        <v>1.5830230400000001E-4</v>
      </c>
      <c r="I1815" s="183">
        <f t="shared" si="487"/>
        <v>3.2794713000000001E-4</v>
      </c>
      <c r="J1815" s="184">
        <f t="shared" si="488"/>
        <v>7.9278006800000004E-4</v>
      </c>
      <c r="K1815" s="183">
        <v>3.7168981999999998E-3</v>
      </c>
      <c r="L1815" s="146">
        <v>1.7867286000000001E-4</v>
      </c>
      <c r="M1815" s="146">
        <v>1.4927427E-4</v>
      </c>
      <c r="N1815" s="146">
        <v>1.3704441E-4</v>
      </c>
      <c r="O1815" s="188">
        <v>2.1257893999999999E-5</v>
      </c>
      <c r="P1815" s="146">
        <v>0</v>
      </c>
      <c r="Q1815" s="146">
        <v>0</v>
      </c>
      <c r="R1815" s="146">
        <v>0</v>
      </c>
      <c r="S1815" s="188">
        <v>1.6213638000000001E-5</v>
      </c>
      <c r="T1815" s="146">
        <v>0</v>
      </c>
      <c r="U1815" s="146">
        <v>7.7656643000000003E-4</v>
      </c>
      <c r="V1815" s="146">
        <v>0</v>
      </c>
      <c r="W1815" s="146">
        <v>0</v>
      </c>
      <c r="X1815" s="146">
        <v>0</v>
      </c>
      <c r="Z1815" s="157">
        <f t="shared" si="489"/>
        <v>2.4779321333333333E-2</v>
      </c>
      <c r="AB1815" s="131">
        <f t="shared" si="446"/>
        <v>3.7168981999999998E-3</v>
      </c>
      <c r="AC1815" s="131">
        <f t="shared" si="447"/>
        <v>4.8624943400000001E-4</v>
      </c>
      <c r="AD1815" s="131">
        <f t="shared" si="448"/>
        <v>3.2794713000000001E-4</v>
      </c>
      <c r="AE1815" s="131">
        <f t="shared" si="449"/>
        <v>3.2794713000000001E-4</v>
      </c>
      <c r="AF1815" s="131">
        <f t="shared" si="450"/>
        <v>7.9278006800000004E-4</v>
      </c>
      <c r="AH1815">
        <v>0.47295227000000001</v>
      </c>
      <c r="AI1815" s="71">
        <v>0.27959794999999998</v>
      </c>
      <c r="AJ1815" s="71">
        <v>0.10758961</v>
      </c>
      <c r="AK1815" s="71">
        <v>0</v>
      </c>
      <c r="AL1815" s="71">
        <v>2.0605956000000002E-2</v>
      </c>
      <c r="AM1815" s="71">
        <v>4.3628082999999998E-2</v>
      </c>
      <c r="AN1815" s="71">
        <v>2.1530674E-2</v>
      </c>
      <c r="AP1815" s="129">
        <v>4.7197359999999998E-4</v>
      </c>
      <c r="AQ1815" s="129">
        <v>4.4330767999999998E-4</v>
      </c>
      <c r="AR1815" s="129">
        <v>2.0009932000000001E-5</v>
      </c>
      <c r="AS1815" s="129">
        <v>8.6559850000000004E-6</v>
      </c>
      <c r="AT1815" s="172">
        <f t="shared" si="492"/>
        <v>2.6577198831999999E-8</v>
      </c>
      <c r="AU1815" s="172">
        <f t="shared" si="493"/>
        <v>7.4001227458099997E-11</v>
      </c>
      <c r="AV1815" s="185">
        <f t="shared" si="494"/>
        <v>1.2123228074999999E-3</v>
      </c>
      <c r="AW1815" s="121">
        <v>2.2995209999999999E-8</v>
      </c>
      <c r="AX1815" s="121">
        <v>6.9382099999999995E-11</v>
      </c>
      <c r="AY1815" s="121">
        <v>1.8956181000000002E-15</v>
      </c>
      <c r="AZ1815" s="121">
        <v>0</v>
      </c>
      <c r="BA1815" s="121">
        <v>0</v>
      </c>
      <c r="BB1815" s="121">
        <v>3.6724320000000003E-12</v>
      </c>
      <c r="BC1815" s="121">
        <v>3.5783164000000002E-9</v>
      </c>
      <c r="BD1815" s="121">
        <v>8.3749364E-13</v>
      </c>
      <c r="BE1815" s="121">
        <v>3.7797382000000004E-12</v>
      </c>
      <c r="BF1815" s="121">
        <v>0</v>
      </c>
      <c r="BG1815" s="121">
        <v>0</v>
      </c>
      <c r="BH1815" s="121">
        <v>0</v>
      </c>
      <c r="BI1815" s="121">
        <v>0</v>
      </c>
      <c r="BJ1815" s="121">
        <v>0</v>
      </c>
      <c r="BK1815" s="121">
        <v>0</v>
      </c>
      <c r="BL1815" s="121">
        <v>0</v>
      </c>
      <c r="BM1815" s="121">
        <v>0</v>
      </c>
      <c r="BN1815" s="121">
        <v>1.7416075000000001E-6</v>
      </c>
      <c r="BO1815" s="121">
        <v>1.2105811999999999E-3</v>
      </c>
      <c r="BP1815" s="121">
        <v>0</v>
      </c>
      <c r="BQ1815" s="121">
        <v>0</v>
      </c>
      <c r="BR1815" s="121">
        <v>0</v>
      </c>
      <c r="BT1815" s="71">
        <v>1.2552636E-6</v>
      </c>
      <c r="BU1815" s="71">
        <v>2.6058656999999998E-8</v>
      </c>
      <c r="BV1815" s="71">
        <v>6.9091322999999995E-7</v>
      </c>
      <c r="BW1815" s="71">
        <v>6.5245086999999995E-11</v>
      </c>
      <c r="BX1815" s="71">
        <v>4.0492930999999999E-8</v>
      </c>
      <c r="BY1815" s="71">
        <v>0</v>
      </c>
      <c r="BZ1815" s="71">
        <v>0</v>
      </c>
      <c r="CA1815" s="71">
        <v>0</v>
      </c>
      <c r="CB1815" s="71">
        <v>0</v>
      </c>
      <c r="CC1815" s="71">
        <v>1.9903124E-10</v>
      </c>
      <c r="CD1815" s="71">
        <v>0</v>
      </c>
      <c r="CE1815" s="71">
        <v>0</v>
      </c>
      <c r="CF1815" s="71">
        <v>0</v>
      </c>
      <c r="CG1815" s="71">
        <v>2.7888333999999999E-8</v>
      </c>
      <c r="CH1815" s="71">
        <v>4.6964613000000002E-7</v>
      </c>
      <c r="CI1815" s="71">
        <v>2.0560905000000001E-14</v>
      </c>
      <c r="CJ1815" s="71">
        <v>0</v>
      </c>
      <c r="CL1815" s="186">
        <v>0</v>
      </c>
      <c r="CM1815" s="186">
        <v>2.4779321999999999E-2</v>
      </c>
      <c r="CN1815" s="187">
        <v>0</v>
      </c>
      <c r="CO1815" s="186">
        <v>1.7828953999999999E-5</v>
      </c>
      <c r="CP1815" s="186">
        <v>0</v>
      </c>
      <c r="CQ1815" s="186">
        <v>0</v>
      </c>
      <c r="CR1815" s="186">
        <v>1.6196689999999999E-6</v>
      </c>
      <c r="CS1815" s="186">
        <v>0</v>
      </c>
      <c r="CT1815" s="186">
        <v>0</v>
      </c>
      <c r="CU1815" s="186">
        <v>0</v>
      </c>
    </row>
    <row r="1816" spans="1:99" ht="14.4">
      <c r="A1816" t="s">
        <v>1745</v>
      </c>
      <c r="B1816" s="92" t="s">
        <v>1485</v>
      </c>
      <c r="C1816" s="126" t="str">
        <f t="shared" si="490"/>
        <v>D.100.01.130</v>
      </c>
      <c r="D1816" s="11" t="s">
        <v>242</v>
      </c>
      <c r="E1816" s="125" t="s">
        <v>1716</v>
      </c>
      <c r="F1816" s="128" t="str">
        <f t="shared" si="491"/>
        <v>Spot welding Al. 1</v>
      </c>
      <c r="G1816" s="131">
        <f t="shared" si="485"/>
        <v>9.9741930689999994E-3</v>
      </c>
      <c r="H1816" s="183">
        <f t="shared" si="486"/>
        <v>3.1604496399999997E-4</v>
      </c>
      <c r="I1816" s="183">
        <f t="shared" si="487"/>
        <v>6.5473484999999999E-4</v>
      </c>
      <c r="J1816" s="184">
        <f t="shared" si="488"/>
        <v>1.5827573550000001E-3</v>
      </c>
      <c r="K1816" s="183">
        <v>7.4206558999999998E-3</v>
      </c>
      <c r="L1816" s="146">
        <v>3.5671405000000002E-4</v>
      </c>
      <c r="M1816" s="146">
        <v>2.9802080000000002E-4</v>
      </c>
      <c r="N1816" s="146">
        <v>2.7360432999999997E-4</v>
      </c>
      <c r="O1816" s="188">
        <v>4.2440634000000001E-5</v>
      </c>
      <c r="P1816" s="146">
        <v>0</v>
      </c>
      <c r="Q1816" s="146">
        <v>0</v>
      </c>
      <c r="R1816" s="146">
        <v>0</v>
      </c>
      <c r="S1816" s="188">
        <v>3.2369955E-5</v>
      </c>
      <c r="T1816" s="146">
        <v>0</v>
      </c>
      <c r="U1816" s="146">
        <v>1.5503874E-3</v>
      </c>
      <c r="V1816" s="146">
        <v>0</v>
      </c>
      <c r="W1816" s="146">
        <v>0</v>
      </c>
      <c r="X1816" s="146">
        <v>0</v>
      </c>
      <c r="Z1816" s="157">
        <f t="shared" si="489"/>
        <v>4.9471039333333335E-2</v>
      </c>
      <c r="AB1816" s="131">
        <f t="shared" si="446"/>
        <v>7.4206558999999998E-3</v>
      </c>
      <c r="AC1816" s="131">
        <f t="shared" si="447"/>
        <v>9.7077981399999996E-4</v>
      </c>
      <c r="AD1816" s="131">
        <f t="shared" si="448"/>
        <v>6.5473484999999999E-4</v>
      </c>
      <c r="AE1816" s="131">
        <f t="shared" si="449"/>
        <v>6.5473484999999999E-4</v>
      </c>
      <c r="AF1816" s="131">
        <f t="shared" si="450"/>
        <v>1.5827573550000001E-3</v>
      </c>
      <c r="AH1816">
        <v>0.94423248000000004</v>
      </c>
      <c r="AI1816" s="71">
        <v>0.55820740999999996</v>
      </c>
      <c r="AJ1816" s="71">
        <v>0.21479885000000001</v>
      </c>
      <c r="AK1816" s="71">
        <v>0</v>
      </c>
      <c r="AL1816" s="71">
        <v>4.1139062999999997E-2</v>
      </c>
      <c r="AM1816" s="71">
        <v>8.7101923999999997E-2</v>
      </c>
      <c r="AN1816" s="71">
        <v>4.2985229E-2</v>
      </c>
      <c r="AP1816" s="129">
        <v>9.4227861000000001E-4</v>
      </c>
      <c r="AQ1816" s="129">
        <v>8.8504812E-4</v>
      </c>
      <c r="AR1816" s="129">
        <v>3.9949122E-5</v>
      </c>
      <c r="AS1816" s="129">
        <v>1.7281367999999999E-5</v>
      </c>
      <c r="AT1816" s="172">
        <f t="shared" si="492"/>
        <v>5.3060438980700001E-8</v>
      </c>
      <c r="AU1816" s="172">
        <f t="shared" si="493"/>
        <v>1.4774083463450003E-10</v>
      </c>
      <c r="AV1816" s="185">
        <f t="shared" si="494"/>
        <v>2.4203596577000003E-3</v>
      </c>
      <c r="AW1816" s="121">
        <v>4.5909125000000001E-8</v>
      </c>
      <c r="AX1816" s="121">
        <v>1.3851891000000001E-10</v>
      </c>
      <c r="AY1816" s="121">
        <v>3.7845345E-15</v>
      </c>
      <c r="AZ1816" s="121">
        <v>0</v>
      </c>
      <c r="BA1816" s="121">
        <v>0</v>
      </c>
      <c r="BB1816" s="121">
        <v>7.3318807000000005E-12</v>
      </c>
      <c r="BC1816" s="121">
        <v>7.1439821000000002E-9</v>
      </c>
      <c r="BD1816" s="121">
        <v>1.6720264E-12</v>
      </c>
      <c r="BE1816" s="121">
        <v>7.5461136999999998E-12</v>
      </c>
      <c r="BF1816" s="121">
        <v>0</v>
      </c>
      <c r="BG1816" s="121">
        <v>0</v>
      </c>
      <c r="BH1816" s="121">
        <v>0</v>
      </c>
      <c r="BI1816" s="121">
        <v>0</v>
      </c>
      <c r="BJ1816" s="121">
        <v>0</v>
      </c>
      <c r="BK1816" s="121">
        <v>0</v>
      </c>
      <c r="BL1816" s="121">
        <v>0</v>
      </c>
      <c r="BM1816" s="121">
        <v>0</v>
      </c>
      <c r="BN1816" s="121">
        <v>3.4770577E-6</v>
      </c>
      <c r="BO1816" s="121">
        <v>2.4168826000000002E-3</v>
      </c>
      <c r="BP1816" s="121">
        <v>0</v>
      </c>
      <c r="BQ1816" s="121">
        <v>0</v>
      </c>
      <c r="BR1816" s="121">
        <v>0</v>
      </c>
      <c r="BT1816" s="71">
        <v>2.5060894000000001E-6</v>
      </c>
      <c r="BU1816" s="71">
        <v>5.2025187999999998E-8</v>
      </c>
      <c r="BV1816" s="71">
        <v>1.3793838E-6</v>
      </c>
      <c r="BW1816" s="71">
        <v>1.3025951000000001E-10</v>
      </c>
      <c r="BX1816" s="71">
        <v>8.0842705000000007E-8</v>
      </c>
      <c r="BY1816" s="71">
        <v>0</v>
      </c>
      <c r="BZ1816" s="71">
        <v>0</v>
      </c>
      <c r="CA1816" s="71">
        <v>0</v>
      </c>
      <c r="CB1816" s="71">
        <v>0</v>
      </c>
      <c r="CC1816" s="71">
        <v>3.9735883000000002E-10</v>
      </c>
      <c r="CD1816" s="71">
        <v>0</v>
      </c>
      <c r="CE1816" s="71">
        <v>0</v>
      </c>
      <c r="CF1816" s="71">
        <v>0</v>
      </c>
      <c r="CG1816" s="71">
        <v>5.5678072E-8</v>
      </c>
      <c r="CH1816" s="71">
        <v>9.3763187999999995E-7</v>
      </c>
      <c r="CI1816" s="71">
        <v>4.104912E-14</v>
      </c>
      <c r="CJ1816" s="71">
        <v>0</v>
      </c>
      <c r="CL1816" s="186">
        <v>0</v>
      </c>
      <c r="CM1816" s="186">
        <v>4.9471039000000001E-2</v>
      </c>
      <c r="CN1816" s="187">
        <v>0</v>
      </c>
      <c r="CO1816" s="186">
        <v>3.5594876000000001E-5</v>
      </c>
      <c r="CP1816" s="186">
        <v>0</v>
      </c>
      <c r="CQ1816" s="186">
        <v>0</v>
      </c>
      <c r="CR1816" s="186">
        <v>3.2336120000000002E-6</v>
      </c>
      <c r="CS1816" s="186">
        <v>0</v>
      </c>
      <c r="CT1816" s="186">
        <v>0</v>
      </c>
      <c r="CU1816" s="186">
        <v>0</v>
      </c>
    </row>
    <row r="1817" spans="1:99" ht="14.4">
      <c r="A1817" t="s">
        <v>1746</v>
      </c>
      <c r="B1817" s="92" t="s">
        <v>1485</v>
      </c>
      <c r="C1817" s="126" t="str">
        <f t="shared" si="490"/>
        <v>D.100.01.131</v>
      </c>
      <c r="D1817" s="11" t="s">
        <v>242</v>
      </c>
      <c r="E1817" s="125" t="s">
        <v>1716</v>
      </c>
      <c r="F1817" s="128" t="str">
        <f t="shared" si="491"/>
        <v>Spot welding Al. 1.5</v>
      </c>
      <c r="G1817" s="131">
        <f t="shared" si="485"/>
        <v>1.9958479296999999E-2</v>
      </c>
      <c r="H1817" s="183">
        <f t="shared" si="486"/>
        <v>6.3240972300000005E-4</v>
      </c>
      <c r="I1817" s="183">
        <f t="shared" si="487"/>
        <v>1.3101322099999999E-3</v>
      </c>
      <c r="J1817" s="184">
        <f t="shared" si="488"/>
        <v>3.1671163639999996E-3</v>
      </c>
      <c r="K1817" s="183">
        <v>1.4848821E-2</v>
      </c>
      <c r="L1817" s="146">
        <v>7.1378906000000002E-4</v>
      </c>
      <c r="M1817" s="146">
        <v>5.9634314999999999E-4</v>
      </c>
      <c r="N1817" s="146">
        <v>5.4748551000000003E-4</v>
      </c>
      <c r="O1817" s="188">
        <v>8.4924213000000005E-5</v>
      </c>
      <c r="P1817" s="188">
        <v>0</v>
      </c>
      <c r="Q1817" s="146">
        <v>0</v>
      </c>
      <c r="R1817" s="146">
        <v>0</v>
      </c>
      <c r="S1817" s="188">
        <v>6.4772663999999999E-5</v>
      </c>
      <c r="T1817" s="146">
        <v>0</v>
      </c>
      <c r="U1817" s="146">
        <v>3.1023436999999998E-3</v>
      </c>
      <c r="V1817" s="188">
        <v>0</v>
      </c>
      <c r="W1817" s="146">
        <v>0</v>
      </c>
      <c r="X1817" s="146">
        <v>0</v>
      </c>
      <c r="Z1817" s="157">
        <f t="shared" si="489"/>
        <v>9.8992140000000006E-2</v>
      </c>
      <c r="AB1817" s="131">
        <f t="shared" ref="AB1817:AB1845" si="495">K1817</f>
        <v>1.4848821E-2</v>
      </c>
      <c r="AC1817" s="131">
        <f t="shared" ref="AC1817:AC1845" si="496">L1817+M1817+N1817+O1817+P1817+Q1817+R1817</f>
        <v>1.9425419329999998E-3</v>
      </c>
      <c r="AD1817" s="131">
        <f t="shared" ref="AD1817:AD1845" si="497">L1817+M1817+R1817+W1817</f>
        <v>1.3101322099999999E-3</v>
      </c>
      <c r="AE1817" s="131">
        <f t="shared" ref="AE1817:AE1845" si="498">V1817+L1817+M1817+R1817+T1817</f>
        <v>1.3101322099999999E-3</v>
      </c>
      <c r="AF1817" s="131">
        <f t="shared" ref="AF1817:AF1845" si="499">S1817+U1817+X1817</f>
        <v>3.1671163639999996E-3</v>
      </c>
      <c r="AH1817">
        <v>1.8894204000000001</v>
      </c>
      <c r="AI1817" s="71">
        <v>1.1169796999999999</v>
      </c>
      <c r="AJ1817" s="71">
        <v>0.42981506000000003</v>
      </c>
      <c r="AK1817" s="71">
        <v>0</v>
      </c>
      <c r="AL1817" s="71">
        <v>8.2319753999999995E-2</v>
      </c>
      <c r="AM1817" s="71">
        <v>0.17429199000000001</v>
      </c>
      <c r="AN1817" s="71">
        <v>8.6013955000000003E-2</v>
      </c>
      <c r="AP1817" s="129">
        <v>1.8855107E-3</v>
      </c>
      <c r="AQ1817" s="129">
        <v>1.7709918E-3</v>
      </c>
      <c r="AR1817" s="129">
        <v>7.9938668000000007E-5</v>
      </c>
      <c r="AS1817" s="129">
        <v>3.4580223000000001E-5</v>
      </c>
      <c r="AT1817" s="172">
        <f t="shared" si="492"/>
        <v>1.0617456817999998E-7</v>
      </c>
      <c r="AU1817" s="172">
        <f t="shared" si="493"/>
        <v>2.9563117069860002E-10</v>
      </c>
      <c r="AV1817" s="185">
        <f t="shared" si="494"/>
        <v>4.8431684339000003E-3</v>
      </c>
      <c r="AW1817" s="121">
        <v>9.1864703999999994E-8</v>
      </c>
      <c r="AX1817" s="121">
        <v>2.7717799000000001E-10</v>
      </c>
      <c r="AY1817" s="121">
        <v>7.5728985999999999E-15</v>
      </c>
      <c r="AZ1817" s="121">
        <v>0</v>
      </c>
      <c r="BA1817" s="121">
        <v>0</v>
      </c>
      <c r="BB1817" s="121">
        <v>1.4671179999999999E-11</v>
      </c>
      <c r="BC1817" s="121">
        <v>1.4295193E-8</v>
      </c>
      <c r="BD1817" s="121">
        <v>3.3457448000000002E-12</v>
      </c>
      <c r="BE1817" s="121">
        <v>1.5099863E-11</v>
      </c>
      <c r="BF1817" s="121">
        <v>0</v>
      </c>
      <c r="BG1817" s="121">
        <v>0</v>
      </c>
      <c r="BH1817" s="121">
        <v>0</v>
      </c>
      <c r="BI1817" s="121">
        <v>0</v>
      </c>
      <c r="BJ1817" s="121">
        <v>0</v>
      </c>
      <c r="BK1817" s="121">
        <v>0</v>
      </c>
      <c r="BL1817" s="121">
        <v>0</v>
      </c>
      <c r="BM1817" s="121">
        <v>0</v>
      </c>
      <c r="BN1817" s="121">
        <v>6.9576338999999998E-6</v>
      </c>
      <c r="BO1817" s="121">
        <v>4.8362107999999999E-3</v>
      </c>
      <c r="BP1817" s="121">
        <v>0</v>
      </c>
      <c r="BQ1817" s="121">
        <v>0</v>
      </c>
      <c r="BR1817" s="121">
        <v>0</v>
      </c>
      <c r="BT1817" s="71">
        <v>5.0147146000000001E-6</v>
      </c>
      <c r="BU1817" s="71">
        <v>1.0410302E-7</v>
      </c>
      <c r="BV1817" s="71">
        <v>2.7601635E-6</v>
      </c>
      <c r="BW1817" s="71">
        <v>2.6065083E-10</v>
      </c>
      <c r="BX1817" s="71">
        <v>1.6176720999999999E-7</v>
      </c>
      <c r="BY1817" s="71">
        <v>0</v>
      </c>
      <c r="BZ1817" s="71">
        <v>0</v>
      </c>
      <c r="CA1817" s="71">
        <v>0</v>
      </c>
      <c r="CB1817" s="71">
        <v>0</v>
      </c>
      <c r="CC1817" s="71">
        <v>7.9511974000000002E-10</v>
      </c>
      <c r="CD1817" s="71">
        <v>0</v>
      </c>
      <c r="CE1817" s="71">
        <v>0</v>
      </c>
      <c r="CF1817" s="71">
        <v>0</v>
      </c>
      <c r="CG1817" s="71">
        <v>1.1141248E-7</v>
      </c>
      <c r="CH1817" s="71">
        <v>1.8762125E-6</v>
      </c>
      <c r="CI1817" s="71">
        <v>8.2139777E-14</v>
      </c>
      <c r="CJ1817" s="71">
        <v>0</v>
      </c>
      <c r="CL1817" s="186">
        <v>0</v>
      </c>
      <c r="CM1817" s="186">
        <v>9.8992137999999993E-2</v>
      </c>
      <c r="CN1817" s="187">
        <v>0</v>
      </c>
      <c r="CO1817" s="186">
        <v>7.1225769999999996E-5</v>
      </c>
      <c r="CP1817" s="186">
        <v>0</v>
      </c>
      <c r="CQ1817" s="186">
        <v>0</v>
      </c>
      <c r="CR1817" s="186">
        <v>6.470496E-6</v>
      </c>
      <c r="CS1817" s="186">
        <v>0</v>
      </c>
      <c r="CT1817" s="186">
        <v>0</v>
      </c>
      <c r="CU1817" s="186">
        <v>0</v>
      </c>
    </row>
    <row r="1818" spans="1:99" ht="14.4">
      <c r="A1818" t="s">
        <v>1747</v>
      </c>
      <c r="B1818" s="92" t="s">
        <v>1485</v>
      </c>
      <c r="C1818" s="126" t="str">
        <f t="shared" si="490"/>
        <v>D.100.01.132</v>
      </c>
      <c r="D1818" s="11" t="s">
        <v>242</v>
      </c>
      <c r="E1818" s="125" t="s">
        <v>1716</v>
      </c>
      <c r="F1818" s="128" t="str">
        <f t="shared" si="491"/>
        <v>Spot welding Al. 3</v>
      </c>
      <c r="G1818" s="131">
        <f t="shared" si="485"/>
        <v>4.6880978200000006E-2</v>
      </c>
      <c r="H1818" s="183">
        <f t="shared" si="486"/>
        <v>1.48548324E-3</v>
      </c>
      <c r="I1818" s="183">
        <f t="shared" si="487"/>
        <v>3.0774028999999998E-3</v>
      </c>
      <c r="J1818" s="184">
        <f t="shared" si="488"/>
        <v>7.4393200599999999E-3</v>
      </c>
      <c r="K1818" s="183">
        <v>3.4878772000000002E-2</v>
      </c>
      <c r="L1818" s="146">
        <v>1.6766373E-3</v>
      </c>
      <c r="M1818" s="146">
        <v>1.4007656E-3</v>
      </c>
      <c r="N1818" s="146">
        <v>1.2860026000000001E-3</v>
      </c>
      <c r="O1818" s="188">
        <v>1.9948064E-4</v>
      </c>
      <c r="P1818" s="188">
        <v>0</v>
      </c>
      <c r="Q1818" s="188">
        <v>0</v>
      </c>
      <c r="R1818" s="146">
        <v>0</v>
      </c>
      <c r="S1818" s="188">
        <v>1.5214615999999999E-4</v>
      </c>
      <c r="T1818" s="146">
        <v>0</v>
      </c>
      <c r="U1818" s="188">
        <v>7.2871739E-3</v>
      </c>
      <c r="V1818" s="188">
        <v>0</v>
      </c>
      <c r="W1818" s="146">
        <v>0</v>
      </c>
      <c r="X1818" s="146">
        <v>0</v>
      </c>
      <c r="Z1818" s="157">
        <f t="shared" si="489"/>
        <v>0.23252514666666668</v>
      </c>
      <c r="AB1818" s="131">
        <f t="shared" si="495"/>
        <v>3.4878772000000002E-2</v>
      </c>
      <c r="AC1818" s="131">
        <f t="shared" si="496"/>
        <v>4.5628861399999998E-3</v>
      </c>
      <c r="AD1818" s="131">
        <f t="shared" si="497"/>
        <v>3.0774028999999998E-3</v>
      </c>
      <c r="AE1818" s="131">
        <f t="shared" si="498"/>
        <v>3.0774028999999998E-3</v>
      </c>
      <c r="AF1818" s="131">
        <f t="shared" si="499"/>
        <v>7.4393200599999999E-3</v>
      </c>
      <c r="AH1818">
        <v>4.4381076000000004</v>
      </c>
      <c r="AI1818" s="71">
        <v>2.6237018999999999</v>
      </c>
      <c r="AJ1818" s="71">
        <v>1.0096035000000001</v>
      </c>
      <c r="AK1818" s="71">
        <v>0</v>
      </c>
      <c r="AL1818" s="71">
        <v>0.19336296</v>
      </c>
      <c r="AM1818" s="71">
        <v>0.40939888000000002</v>
      </c>
      <c r="AN1818" s="71">
        <v>0.20204036</v>
      </c>
      <c r="AP1818" s="129">
        <v>4.4289239999999999E-3</v>
      </c>
      <c r="AQ1818" s="129">
        <v>4.1599276000000001E-3</v>
      </c>
      <c r="AR1818" s="129">
        <v>1.8776997000000001E-4</v>
      </c>
      <c r="AS1818" s="129">
        <v>8.1226363999999994E-5</v>
      </c>
      <c r="AT1818" s="172">
        <f t="shared" si="492"/>
        <v>2.49396143508E-7</v>
      </c>
      <c r="AU1818" s="172">
        <f t="shared" si="493"/>
        <v>6.9441556617400003E-10</v>
      </c>
      <c r="AV1818" s="185">
        <f t="shared" si="494"/>
        <v>1.1376241963E-2</v>
      </c>
      <c r="AW1818" s="121">
        <v>2.1578334000000001E-7</v>
      </c>
      <c r="AX1818" s="121">
        <v>6.5107042000000002E-10</v>
      </c>
      <c r="AY1818" s="121">
        <v>1.7788174E-14</v>
      </c>
      <c r="AZ1818" s="121">
        <v>0</v>
      </c>
      <c r="BA1818" s="121">
        <v>0</v>
      </c>
      <c r="BB1818" s="121">
        <v>3.4461508000000001E-11</v>
      </c>
      <c r="BC1818" s="121">
        <v>3.3578342000000001E-8</v>
      </c>
      <c r="BD1818" s="121">
        <v>7.8589050000000004E-12</v>
      </c>
      <c r="BE1818" s="121">
        <v>3.5468453E-11</v>
      </c>
      <c r="BF1818" s="121">
        <v>0</v>
      </c>
      <c r="BG1818" s="121">
        <v>0</v>
      </c>
      <c r="BH1818" s="121">
        <v>0</v>
      </c>
      <c r="BI1818" s="121">
        <v>0</v>
      </c>
      <c r="BJ1818" s="121">
        <v>0</v>
      </c>
      <c r="BK1818" s="121">
        <v>0</v>
      </c>
      <c r="BL1818" s="121">
        <v>0</v>
      </c>
      <c r="BM1818" s="121">
        <v>0</v>
      </c>
      <c r="BN1818" s="121">
        <v>1.6342963000000001E-5</v>
      </c>
      <c r="BO1818" s="121">
        <v>1.1359899E-2</v>
      </c>
      <c r="BP1818" s="121">
        <v>0</v>
      </c>
      <c r="BQ1818" s="121">
        <v>0</v>
      </c>
      <c r="BR1818" s="121">
        <v>0</v>
      </c>
      <c r="BT1818" s="71">
        <v>1.1779190999999999E-5</v>
      </c>
      <c r="BU1818" s="71">
        <v>2.4453023000000002E-7</v>
      </c>
      <c r="BV1818" s="71">
        <v>6.4834180999999996E-6</v>
      </c>
      <c r="BW1818" s="71">
        <v>6.1224935999999997E-10</v>
      </c>
      <c r="BX1818" s="71">
        <v>3.7997911999999998E-7</v>
      </c>
      <c r="BY1818" s="71">
        <v>0</v>
      </c>
      <c r="BZ1818" s="71">
        <v>0</v>
      </c>
      <c r="CA1818" s="71">
        <v>0</v>
      </c>
      <c r="CB1818" s="71">
        <v>0</v>
      </c>
      <c r="CC1818" s="71">
        <v>1.8676770000000002E-9</v>
      </c>
      <c r="CD1818" s="71">
        <v>0</v>
      </c>
      <c r="CE1818" s="71">
        <v>0</v>
      </c>
      <c r="CF1818" s="71">
        <v>0</v>
      </c>
      <c r="CG1818" s="71">
        <v>2.6169962000000002E-7</v>
      </c>
      <c r="CH1818" s="71">
        <v>4.4070832999999997E-6</v>
      </c>
      <c r="CI1818" s="71">
        <v>1.9294021000000001E-13</v>
      </c>
      <c r="CJ1818" s="71">
        <v>0</v>
      </c>
      <c r="CL1818" s="186">
        <v>0</v>
      </c>
      <c r="CM1818" s="186">
        <v>0.23252515000000001</v>
      </c>
      <c r="CN1818" s="187">
        <v>0</v>
      </c>
      <c r="CO1818" s="186">
        <v>1.6730402000000001E-4</v>
      </c>
      <c r="CP1818" s="186">
        <v>0</v>
      </c>
      <c r="CQ1818" s="186">
        <v>0</v>
      </c>
      <c r="CR1818" s="186">
        <v>1.5198712E-5</v>
      </c>
      <c r="CS1818" s="186">
        <v>0</v>
      </c>
      <c r="CT1818" s="186">
        <v>0</v>
      </c>
      <c r="CU1818" s="186">
        <v>0</v>
      </c>
    </row>
    <row r="1819" spans="1:99" ht="14.4">
      <c r="A1819" t="s">
        <v>2576</v>
      </c>
      <c r="B1819" s="92" t="s">
        <v>1485</v>
      </c>
      <c r="C1819" s="126" t="str">
        <f t="shared" si="490"/>
        <v>D.100.01.133</v>
      </c>
      <c r="D1819" s="11" t="s">
        <v>242</v>
      </c>
      <c r="E1819" s="125" t="s">
        <v>878</v>
      </c>
      <c r="F1819" s="128" t="str">
        <f t="shared" si="491"/>
        <v>Turning Al (per kg removed  removed Al not counted)</v>
      </c>
      <c r="G1819" s="131">
        <f t="shared" si="485"/>
        <v>1.2111339996999999E-2</v>
      </c>
      <c r="H1819" s="183">
        <f t="shared" si="486"/>
        <v>3.83763168E-4</v>
      </c>
      <c r="I1819" s="183">
        <f t="shared" si="487"/>
        <v>7.9502334E-4</v>
      </c>
      <c r="J1819" s="184">
        <f t="shared" si="488"/>
        <v>1.9218910890000001E-3</v>
      </c>
      <c r="K1819" s="183">
        <v>9.0106623999999993E-3</v>
      </c>
      <c r="L1819" s="146">
        <v>4.3314633000000001E-4</v>
      </c>
      <c r="M1819" s="146">
        <v>3.6187700999999999E-4</v>
      </c>
      <c r="N1819" s="146">
        <v>3.3222888000000001E-4</v>
      </c>
      <c r="O1819" s="188">
        <v>5.1534287999999999E-5</v>
      </c>
      <c r="P1819" s="188">
        <v>0</v>
      </c>
      <c r="Q1819" s="188">
        <v>0</v>
      </c>
      <c r="R1819" s="146">
        <v>0</v>
      </c>
      <c r="S1819" s="188">
        <v>3.9305789000000002E-5</v>
      </c>
      <c r="T1819" s="146">
        <v>0</v>
      </c>
      <c r="U1819" s="146">
        <v>1.8825853000000001E-3</v>
      </c>
      <c r="V1819" s="188">
        <v>0</v>
      </c>
      <c r="W1819" s="146">
        <v>0</v>
      </c>
      <c r="X1819" s="146">
        <v>0</v>
      </c>
      <c r="Z1819" s="157">
        <f t="shared" si="489"/>
        <v>6.0071082666666664E-2</v>
      </c>
      <c r="AB1819" s="131">
        <f t="shared" si="495"/>
        <v>9.0106623999999993E-3</v>
      </c>
      <c r="AC1819" s="131">
        <f t="shared" si="496"/>
        <v>1.1787865079999999E-3</v>
      </c>
      <c r="AD1819" s="131">
        <f t="shared" si="497"/>
        <v>7.9502334E-4</v>
      </c>
      <c r="AE1819" s="131">
        <f t="shared" si="498"/>
        <v>7.9502334E-4</v>
      </c>
      <c r="AF1819" s="131">
        <f t="shared" si="499"/>
        <v>1.9218910890000001E-3</v>
      </c>
      <c r="AH1819">
        <v>1.1465510000000001</v>
      </c>
      <c r="AI1819" s="71">
        <v>0.6778132</v>
      </c>
      <c r="AJ1819" s="71">
        <v>0.26082329999999998</v>
      </c>
      <c r="AK1819" s="71">
        <v>0</v>
      </c>
      <c r="AL1819" s="71">
        <v>4.9953833000000003E-2</v>
      </c>
      <c r="AM1819" s="71">
        <v>0.10576505</v>
      </c>
      <c r="AN1819" s="71">
        <v>5.2195573000000002E-2</v>
      </c>
      <c r="AP1819" s="129">
        <v>1.1441784E-3</v>
      </c>
      <c r="AQ1819" s="129">
        <v>1.0746853E-3</v>
      </c>
      <c r="AR1819" s="129">
        <v>4.8508925999999997E-5</v>
      </c>
      <c r="AS1819" s="129">
        <v>2.0984206000000001E-5</v>
      </c>
      <c r="AT1819" s="172">
        <f t="shared" si="492"/>
        <v>6.4429574165499999E-8</v>
      </c>
      <c r="AU1819" s="172">
        <f t="shared" si="493"/>
        <v>1.7939691473779998E-10</v>
      </c>
      <c r="AV1819" s="185">
        <f t="shared" si="494"/>
        <v>2.9389644786999999E-3</v>
      </c>
      <c r="AW1819" s="121">
        <v>5.5745965E-8</v>
      </c>
      <c r="AX1819" s="121">
        <v>1.6819902999999999E-10</v>
      </c>
      <c r="AY1819" s="121">
        <v>4.5954378E-15</v>
      </c>
      <c r="AZ1819" s="121">
        <v>0</v>
      </c>
      <c r="BA1819" s="121">
        <v>0</v>
      </c>
      <c r="BB1819" s="121">
        <v>8.9028654999999994E-12</v>
      </c>
      <c r="BC1819" s="121">
        <v>8.6747063000000006E-9</v>
      </c>
      <c r="BD1819" s="121">
        <v>2.0302876000000001E-12</v>
      </c>
      <c r="BE1819" s="121">
        <v>9.1630016999999998E-12</v>
      </c>
      <c r="BF1819" s="121">
        <v>0</v>
      </c>
      <c r="BG1819" s="121">
        <v>0</v>
      </c>
      <c r="BH1819" s="121">
        <v>0</v>
      </c>
      <c r="BI1819" s="121">
        <v>0</v>
      </c>
      <c r="BJ1819" s="121">
        <v>0</v>
      </c>
      <c r="BK1819" s="121">
        <v>0</v>
      </c>
      <c r="BL1819" s="121">
        <v>0</v>
      </c>
      <c r="BM1819" s="121">
        <v>0</v>
      </c>
      <c r="BN1819" s="121">
        <v>4.2220787E-6</v>
      </c>
      <c r="BO1819" s="121">
        <v>2.9347423999999999E-3</v>
      </c>
      <c r="BP1819" s="121">
        <v>0</v>
      </c>
      <c r="BQ1819" s="121">
        <v>0</v>
      </c>
      <c r="BR1819" s="121">
        <v>0</v>
      </c>
      <c r="BT1819" s="71">
        <v>3.0430632000000001E-6</v>
      </c>
      <c r="BU1819" s="71">
        <v>6.3172503000000003E-8</v>
      </c>
      <c r="BV1819" s="71">
        <v>1.6749412E-6</v>
      </c>
      <c r="BW1819" s="71">
        <v>1.5816990999999999E-10</v>
      </c>
      <c r="BX1819" s="71">
        <v>9.8164682000000004E-8</v>
      </c>
      <c r="BY1819" s="71">
        <v>0</v>
      </c>
      <c r="BZ1819" s="71">
        <v>0</v>
      </c>
      <c r="CA1819" s="71">
        <v>0</v>
      </c>
      <c r="CB1819" s="71">
        <v>0</v>
      </c>
      <c r="CC1819" s="71">
        <v>4.8249997000000001E-10</v>
      </c>
      <c r="CD1819" s="71">
        <v>0</v>
      </c>
      <c r="CE1819" s="71">
        <v>0</v>
      </c>
      <c r="CF1819" s="71">
        <v>0</v>
      </c>
      <c r="CG1819" s="71">
        <v>6.7608080999999995E-8</v>
      </c>
      <c r="CH1819" s="71">
        <v>1.1385361000000001E-6</v>
      </c>
      <c r="CI1819" s="71">
        <v>4.9844618000000001E-14</v>
      </c>
      <c r="CJ1819" s="71">
        <v>0</v>
      </c>
      <c r="CL1819" s="186">
        <v>0</v>
      </c>
      <c r="CM1819" s="186">
        <v>6.0071082999999997E-2</v>
      </c>
      <c r="CN1819" s="187">
        <v>0</v>
      </c>
      <c r="CO1819" s="186">
        <v>4.3221706000000003E-5</v>
      </c>
      <c r="CP1819" s="186">
        <v>0</v>
      </c>
      <c r="CQ1819" s="186">
        <v>0</v>
      </c>
      <c r="CR1819" s="186">
        <v>3.9264703999999998E-6</v>
      </c>
      <c r="CS1819" s="186">
        <v>0</v>
      </c>
      <c r="CT1819" s="186">
        <v>0</v>
      </c>
      <c r="CU1819" s="186">
        <v>0</v>
      </c>
    </row>
    <row r="1820" spans="1:99" ht="14.4">
      <c r="A1820" t="s">
        <v>1748</v>
      </c>
      <c r="B1820" s="92" t="s">
        <v>1485</v>
      </c>
      <c r="C1820" s="126" t="str">
        <f t="shared" si="490"/>
        <v>D.100.01.134</v>
      </c>
      <c r="D1820" s="11" t="s">
        <v>242</v>
      </c>
      <c r="E1820" s="125" t="s">
        <v>1717</v>
      </c>
      <c r="F1820" s="128" t="str">
        <f t="shared" si="491"/>
        <v>Welding aluminium arc (0.0183 kg electrode)</v>
      </c>
      <c r="G1820" s="131">
        <f t="shared" si="485"/>
        <v>6.4670244760001494E-2</v>
      </c>
      <c r="H1820" s="183">
        <f t="shared" si="486"/>
        <v>2.4436918701000003E-3</v>
      </c>
      <c r="I1820" s="183">
        <f t="shared" si="487"/>
        <v>6.0420714839000004E-3</v>
      </c>
      <c r="J1820" s="184">
        <f t="shared" si="488"/>
        <v>1.9790101406001501E-2</v>
      </c>
      <c r="K1820" s="183">
        <v>3.6394379999999997E-2</v>
      </c>
      <c r="L1820" s="146">
        <v>3.3394444000000001E-3</v>
      </c>
      <c r="M1820" s="146">
        <v>2.6810204999999998E-3</v>
      </c>
      <c r="N1820" s="146">
        <v>2.2924471E-3</v>
      </c>
      <c r="O1820" s="146">
        <v>1.3815373999999999E-4</v>
      </c>
      <c r="P1820" s="188">
        <v>1.7978930999999999E-6</v>
      </c>
      <c r="Q1820" s="188">
        <v>1.1293137E-5</v>
      </c>
      <c r="R1820" s="188">
        <v>1.8375349000000001E-5</v>
      </c>
      <c r="S1820" s="146">
        <v>1.8743025E-2</v>
      </c>
      <c r="T1820" s="188">
        <v>2.1903899E-6</v>
      </c>
      <c r="U1820" s="146">
        <v>1.0470663E-3</v>
      </c>
      <c r="V1820" s="188">
        <v>1.040845E-6</v>
      </c>
      <c r="W1820" s="188">
        <v>1.0330913E-9</v>
      </c>
      <c r="X1820" s="146">
        <v>9.0729102000000007E-9</v>
      </c>
      <c r="Z1820" s="157">
        <f t="shared" si="489"/>
        <v>0.24262919999999999</v>
      </c>
      <c r="AB1820" s="131">
        <f t="shared" si="495"/>
        <v>3.6394379999999997E-2</v>
      </c>
      <c r="AC1820" s="131">
        <f t="shared" si="496"/>
        <v>8.4825321190999999E-3</v>
      </c>
      <c r="AD1820" s="131">
        <f t="shared" si="497"/>
        <v>6.0388412820912996E-3</v>
      </c>
      <c r="AE1820" s="131">
        <f t="shared" si="498"/>
        <v>6.0420714839000004E-3</v>
      </c>
      <c r="AF1820" s="131">
        <f t="shared" si="499"/>
        <v>1.9790100372910201E-2</v>
      </c>
      <c r="AH1820">
        <v>2.6501750999999998</v>
      </c>
      <c r="AI1820" s="71">
        <v>2.1727802999999999</v>
      </c>
      <c r="AJ1820" s="71">
        <v>0.11622680000000001</v>
      </c>
      <c r="AK1820" s="71">
        <v>0</v>
      </c>
      <c r="AL1820" s="71">
        <v>1.7097711000000002E-2</v>
      </c>
      <c r="AM1820" s="71">
        <v>9.7057058000000002E-2</v>
      </c>
      <c r="AN1820" s="71">
        <v>0.24701326000000001</v>
      </c>
      <c r="AP1820" s="129">
        <v>5.4934125999999998E-3</v>
      </c>
      <c r="AQ1820" s="129">
        <v>5.2173493000000001E-3</v>
      </c>
      <c r="AR1820" s="129">
        <v>2.2277597999999999E-4</v>
      </c>
      <c r="AS1820" s="129">
        <v>5.3287281000000002E-5</v>
      </c>
      <c r="AT1820" s="172">
        <f t="shared" si="492"/>
        <v>3.1279072784375003E-7</v>
      </c>
      <c r="AU1820" s="172">
        <f t="shared" si="493"/>
        <v>8.2387564757466179E-10</v>
      </c>
      <c r="AV1820" s="185">
        <f t="shared" si="494"/>
        <v>7.4632046100000004E-3</v>
      </c>
      <c r="AW1820" s="121">
        <v>2.2627221E-7</v>
      </c>
      <c r="AX1820" s="121">
        <v>6.8276125999999995E-10</v>
      </c>
      <c r="AY1820" s="121">
        <v>1.8652181E-14</v>
      </c>
      <c r="AZ1820" s="121">
        <v>2.5357499999999998E-15</v>
      </c>
      <c r="BA1820" s="121">
        <v>0</v>
      </c>
      <c r="BB1820" s="121">
        <v>3.1223770999999998E-10</v>
      </c>
      <c r="BC1820" s="121">
        <v>8.6086239000000001E-8</v>
      </c>
      <c r="BD1820" s="121">
        <v>4.4766720999999998E-11</v>
      </c>
      <c r="BE1820" s="121">
        <v>9.6312848000000004E-11</v>
      </c>
      <c r="BF1820" s="121">
        <v>6.4033453000000003E-15</v>
      </c>
      <c r="BG1820" s="121">
        <v>1.8232709E-17</v>
      </c>
      <c r="BH1820" s="121">
        <v>4.3539987000000004E-15</v>
      </c>
      <c r="BI1820" s="121">
        <v>4.5087559000000003E-15</v>
      </c>
      <c r="BJ1820" s="121">
        <v>8.8206103999999999E-16</v>
      </c>
      <c r="BK1820" s="121">
        <v>1.8327538E-11</v>
      </c>
      <c r="BL1820" s="121">
        <v>1.0171105999999999E-10</v>
      </c>
      <c r="BM1820" s="121">
        <v>1.2872008000000001E-23</v>
      </c>
      <c r="BN1820" s="121">
        <v>7.2177240999999996E-4</v>
      </c>
      <c r="BO1820" s="121">
        <v>6.7414322000000004E-3</v>
      </c>
      <c r="BP1820" s="121">
        <v>0</v>
      </c>
      <c r="BQ1820" s="121">
        <v>0</v>
      </c>
      <c r="BR1820" s="121">
        <v>0</v>
      </c>
      <c r="BT1820" s="71">
        <v>1.1911396999999999E-5</v>
      </c>
      <c r="BU1820" s="71">
        <v>7.6488276000000001E-7</v>
      </c>
      <c r="BV1820" s="71">
        <v>6.7651459999999998E-6</v>
      </c>
      <c r="BW1820" s="71">
        <v>2.2576753000000002E-9</v>
      </c>
      <c r="BX1820" s="71">
        <v>6.0529886999999998E-7</v>
      </c>
      <c r="BY1820" s="71">
        <v>1.9835788E-7</v>
      </c>
      <c r="BZ1820" s="71">
        <v>1.6134137000000001E-10</v>
      </c>
      <c r="CA1820" s="71">
        <v>3.0105930000000003E-7</v>
      </c>
      <c r="CB1820" s="71">
        <v>2.7670569E-9</v>
      </c>
      <c r="CC1820" s="71">
        <v>8.2818268000000004E-9</v>
      </c>
      <c r="CD1820" s="71">
        <v>0</v>
      </c>
      <c r="CE1820" s="71">
        <v>2.8464803000000002E-20</v>
      </c>
      <c r="CF1820" s="71">
        <v>2.330687E-16</v>
      </c>
      <c r="CG1820" s="71">
        <v>4.6981950999999998E-7</v>
      </c>
      <c r="CH1820" s="71">
        <v>2.7840710999999999E-6</v>
      </c>
      <c r="CI1820" s="71">
        <v>9.2932076999999993E-9</v>
      </c>
      <c r="CJ1820" s="71">
        <v>0</v>
      </c>
      <c r="CL1820" s="186">
        <v>1.9727253000000001E-16</v>
      </c>
      <c r="CM1820" s="186">
        <v>0.24169998000000001</v>
      </c>
      <c r="CN1820" s="187">
        <v>5.6805273999999996E-3</v>
      </c>
      <c r="CO1820" s="186">
        <v>5.6881358E-4</v>
      </c>
      <c r="CP1820" s="186">
        <v>9.3227582000000007E-12</v>
      </c>
      <c r="CQ1820" s="186">
        <v>3.1653022999999998E-10</v>
      </c>
      <c r="CR1820" s="186">
        <v>2.6220319999999998E-5</v>
      </c>
      <c r="CS1820" s="186">
        <v>1.9375296000000001E-3</v>
      </c>
      <c r="CT1820" s="186">
        <v>4.2552978999999997E-9</v>
      </c>
      <c r="CU1820" s="186">
        <v>6.9762196999999999E-5</v>
      </c>
    </row>
    <row r="1821" spans="1:99" ht="14.4">
      <c r="B1821" s="92"/>
      <c r="C1821" s="126"/>
      <c r="D1821" s="1" t="s">
        <v>766</v>
      </c>
      <c r="E1821" s="125"/>
      <c r="J1821" s="158"/>
      <c r="P1821" s="4"/>
      <c r="Q1821" s="4"/>
      <c r="R1821" s="4"/>
      <c r="T1821" s="4"/>
      <c r="V1821" s="4"/>
      <c r="W1821" s="4"/>
      <c r="AT1821" s="4"/>
      <c r="AU1821" s="4"/>
      <c r="AV1821" s="16"/>
      <c r="CN1821" s="97"/>
    </row>
    <row r="1822" spans="1:99" ht="14.4">
      <c r="A1822" t="s">
        <v>3777</v>
      </c>
      <c r="B1822" s="92" t="s">
        <v>1292</v>
      </c>
      <c r="C1822" s="126" t="str">
        <f t="shared" si="490"/>
        <v>D.110.01.101</v>
      </c>
      <c r="D1822" s="11" t="s">
        <v>766</v>
      </c>
      <c r="E1822" s="125" t="s">
        <v>878</v>
      </c>
      <c r="F1822" s="128" t="str">
        <f t="shared" si="491"/>
        <v>Corrugated board making  (excl the paper)</v>
      </c>
      <c r="G1822" s="131">
        <f t="shared" si="485"/>
        <v>2.3891000825629997E-2</v>
      </c>
      <c r="H1822" s="183">
        <f t="shared" si="486"/>
        <v>1.0204308372E-3</v>
      </c>
      <c r="I1822" s="183">
        <f t="shared" si="487"/>
        <v>1.7817791664299998E-3</v>
      </c>
      <c r="J1822" s="184">
        <f t="shared" si="488"/>
        <v>1.8928468219999999E-3</v>
      </c>
      <c r="K1822" s="190">
        <v>1.9195944E-2</v>
      </c>
      <c r="L1822" s="188">
        <v>7.8046086999999996E-4</v>
      </c>
      <c r="M1822" s="188">
        <v>9.6135296000000002E-4</v>
      </c>
      <c r="N1822" s="188">
        <v>8.6806937999999996E-4</v>
      </c>
      <c r="O1822" s="146">
        <v>1.394166E-4</v>
      </c>
      <c r="P1822" s="188">
        <v>6.8977832000000003E-6</v>
      </c>
      <c r="Q1822" s="188">
        <v>6.0470739999999998E-6</v>
      </c>
      <c r="R1822" s="188">
        <v>3.9660604000000002E-5</v>
      </c>
      <c r="S1822" s="188">
        <v>5.0564422E-5</v>
      </c>
      <c r="T1822" s="188">
        <v>0</v>
      </c>
      <c r="U1822" s="146">
        <v>1.8422823999999999E-3</v>
      </c>
      <c r="V1822" s="188">
        <v>3.0473242999999998E-7</v>
      </c>
      <c r="W1822" s="146">
        <v>0</v>
      </c>
      <c r="X1822" s="146">
        <v>0</v>
      </c>
      <c r="Z1822" s="157">
        <f t="shared" si="489"/>
        <v>0.12797296</v>
      </c>
      <c r="AB1822" s="131">
        <f t="shared" si="495"/>
        <v>1.9195944E-2</v>
      </c>
      <c r="AC1822" s="131">
        <f t="shared" si="496"/>
        <v>2.8019052712000003E-3</v>
      </c>
      <c r="AD1822" s="131">
        <f t="shared" si="497"/>
        <v>1.7814744339999999E-3</v>
      </c>
      <c r="AE1822" s="131">
        <f t="shared" si="498"/>
        <v>1.78177916643E-3</v>
      </c>
      <c r="AF1822" s="131">
        <f t="shared" si="499"/>
        <v>1.8928468219999999E-3</v>
      </c>
      <c r="AH1822">
        <v>2.2317786000000002</v>
      </c>
      <c r="AI1822" s="71">
        <v>1.780327</v>
      </c>
      <c r="AJ1822" s="71">
        <v>0.25369732</v>
      </c>
      <c r="AK1822" s="71">
        <v>0</v>
      </c>
      <c r="AL1822" s="71">
        <v>4.6219533E-2</v>
      </c>
      <c r="AM1822" s="71">
        <v>0.10086492</v>
      </c>
      <c r="AN1822" s="71">
        <v>5.0669792999999998E-2</v>
      </c>
      <c r="AP1822" s="129">
        <v>2.4802738000000001E-3</v>
      </c>
      <c r="AQ1822" s="129">
        <v>2.2748842000000001E-3</v>
      </c>
      <c r="AR1822" s="129">
        <v>1.0422780000000001E-4</v>
      </c>
      <c r="AS1822" s="129">
        <v>1.0116175E-4</v>
      </c>
      <c r="AT1822" s="172">
        <f t="shared" si="492"/>
        <v>1.3638395109283999E-7</v>
      </c>
      <c r="AU1822" s="172">
        <f t="shared" si="493"/>
        <v>3.8545785201998603E-10</v>
      </c>
      <c r="AV1822" s="185">
        <f t="shared" si="494"/>
        <v>1.4168312410299999E-2</v>
      </c>
      <c r="AW1822" s="121">
        <v>1.1876579E-7</v>
      </c>
      <c r="AX1822" s="121">
        <v>3.5834531E-10</v>
      </c>
      <c r="AY1822" s="121">
        <v>9.7904944999999994E-15</v>
      </c>
      <c r="AZ1822" s="121">
        <v>0</v>
      </c>
      <c r="BA1822" s="121">
        <v>0</v>
      </c>
      <c r="BB1822" s="121">
        <v>3.6687709E-11</v>
      </c>
      <c r="BC1822" s="121">
        <v>1.7573387999999999E-8</v>
      </c>
      <c r="BD1822" s="121">
        <v>6.9531481999999999E-12</v>
      </c>
      <c r="BE1822" s="121">
        <v>1.7883673000000001E-11</v>
      </c>
      <c r="BF1822" s="121">
        <v>2.2622000000000002E-12</v>
      </c>
      <c r="BG1822" s="121">
        <v>0</v>
      </c>
      <c r="BH1822" s="121">
        <v>3.4391314000000001E-15</v>
      </c>
      <c r="BI1822" s="121">
        <v>2.3858403999999999E-16</v>
      </c>
      <c r="BJ1822" s="121">
        <v>5.2610045999999999E-17</v>
      </c>
      <c r="BK1822" s="121">
        <v>9.5153133999999997E-13</v>
      </c>
      <c r="BL1822" s="121">
        <v>7.1338524999999998E-12</v>
      </c>
      <c r="BM1822" s="121">
        <v>0</v>
      </c>
      <c r="BN1822" s="121">
        <v>5.0974103000000002E-6</v>
      </c>
      <c r="BO1822" s="121">
        <v>1.4163215E-2</v>
      </c>
      <c r="BP1822" s="121">
        <v>0</v>
      </c>
      <c r="BQ1822" s="121">
        <v>0</v>
      </c>
      <c r="BR1822" s="121">
        <v>0</v>
      </c>
      <c r="BT1822" s="71">
        <v>6.6367353000000001E-6</v>
      </c>
      <c r="BU1822" s="71">
        <v>1.2868819E-7</v>
      </c>
      <c r="BV1822" s="71">
        <v>3.5682256000000001E-6</v>
      </c>
      <c r="BW1822" s="71">
        <v>5.0079581E-9</v>
      </c>
      <c r="BX1822" s="71">
        <v>2.2290287E-7</v>
      </c>
      <c r="BY1822" s="71">
        <v>1.0604107E-8</v>
      </c>
      <c r="BZ1822" s="71">
        <v>2.0910449000000001E-8</v>
      </c>
      <c r="CA1822" s="71">
        <v>1.6094753E-8</v>
      </c>
      <c r="CB1822" s="71">
        <v>9.5916067999999995E-9</v>
      </c>
      <c r="CC1822" s="71">
        <v>6.4638302999999997E-9</v>
      </c>
      <c r="CD1822" s="71">
        <v>0</v>
      </c>
      <c r="CE1822" s="71">
        <v>0</v>
      </c>
      <c r="CF1822" s="71">
        <v>0</v>
      </c>
      <c r="CG1822" s="71">
        <v>1.7332503E-7</v>
      </c>
      <c r="CH1822" s="71">
        <v>2.4749207999999999E-6</v>
      </c>
      <c r="CI1822" s="71">
        <v>4.6310585000000002E-14</v>
      </c>
      <c r="CJ1822" s="71">
        <v>0</v>
      </c>
      <c r="CL1822" s="186">
        <v>0</v>
      </c>
      <c r="CM1822" s="186">
        <v>0.12796721</v>
      </c>
      <c r="CN1822" s="187">
        <v>3.0326037000000001E-4</v>
      </c>
      <c r="CO1822" s="186">
        <v>9.0478647999999996E-5</v>
      </c>
      <c r="CP1822" s="186">
        <v>1.6423072000000001E-12</v>
      </c>
      <c r="CQ1822" s="186">
        <v>1.9150584E-10</v>
      </c>
      <c r="CR1822" s="186">
        <v>8.3659218999999992E-6</v>
      </c>
      <c r="CS1822" s="186">
        <v>2.003086E-4</v>
      </c>
      <c r="CT1822" s="186">
        <v>1.5172892000000001E-6</v>
      </c>
      <c r="CU1822" s="186">
        <v>3.7291859999999998E-6</v>
      </c>
    </row>
    <row r="1823" spans="1:99" ht="14.4">
      <c r="A1823" t="s">
        <v>3778</v>
      </c>
      <c r="B1823" s="92" t="s">
        <v>1292</v>
      </c>
      <c r="C1823" s="126" t="str">
        <f t="shared" si="490"/>
        <v>D.110.01.102</v>
      </c>
      <c r="D1823" s="11" t="s">
        <v>766</v>
      </c>
      <c r="E1823" s="125" t="s">
        <v>877</v>
      </c>
      <c r="F1823" s="128" t="str">
        <f t="shared" si="491"/>
        <v>Printing per m2  100%  offset conventional (incl ink)</v>
      </c>
      <c r="G1823" s="131">
        <f t="shared" si="485"/>
        <v>4.1742222615000005E-3</v>
      </c>
      <c r="H1823" s="183">
        <f t="shared" si="486"/>
        <v>1.8773453049999997E-4</v>
      </c>
      <c r="I1823" s="183">
        <f t="shared" si="487"/>
        <v>1.9059228380000001E-3</v>
      </c>
      <c r="J1823" s="184">
        <f t="shared" si="488"/>
        <v>3.2969989300000004E-4</v>
      </c>
      <c r="K1823" s="190">
        <v>1.7508650000000001E-3</v>
      </c>
      <c r="L1823" s="188">
        <v>1.9292836E-4</v>
      </c>
      <c r="M1823" s="188">
        <v>6.2201007999999999E-4</v>
      </c>
      <c r="N1823" s="188">
        <v>1.1610419E-4</v>
      </c>
      <c r="O1823" s="188">
        <v>5.3071824000000001E-5</v>
      </c>
      <c r="P1823" s="188">
        <v>4.9345125E-6</v>
      </c>
      <c r="Q1823" s="188">
        <v>1.3624004E-5</v>
      </c>
      <c r="R1823" s="188">
        <v>3.5491377999999997E-5</v>
      </c>
      <c r="S1823" s="188">
        <v>6.5642517E-5</v>
      </c>
      <c r="T1823" s="188">
        <v>1.0097397E-3</v>
      </c>
      <c r="U1823" s="188">
        <v>2.5369980000000003E-4</v>
      </c>
      <c r="V1823" s="188">
        <v>4.5753320000000003E-5</v>
      </c>
      <c r="W1823" s="188">
        <v>1.0357576E-5</v>
      </c>
      <c r="X1823" s="146">
        <v>0</v>
      </c>
      <c r="Z1823" s="157">
        <f t="shared" si="489"/>
        <v>1.1672433333333334E-2</v>
      </c>
      <c r="AB1823" s="131">
        <f t="shared" si="495"/>
        <v>1.7508650000000001E-3</v>
      </c>
      <c r="AC1823" s="131">
        <f t="shared" si="496"/>
        <v>1.0381643485E-3</v>
      </c>
      <c r="AD1823" s="131">
        <f t="shared" si="497"/>
        <v>8.6078739400000006E-4</v>
      </c>
      <c r="AE1823" s="131">
        <f t="shared" si="498"/>
        <v>1.9059228380000001E-3</v>
      </c>
      <c r="AF1823" s="131">
        <f t="shared" si="499"/>
        <v>3.1934231700000005E-4</v>
      </c>
      <c r="AH1823">
        <v>0.28078609999999998</v>
      </c>
      <c r="AI1823" s="71">
        <v>0.18233171000000001</v>
      </c>
      <c r="AJ1823" s="71">
        <v>3.4521799999999998E-2</v>
      </c>
      <c r="AK1823" s="71">
        <v>0</v>
      </c>
      <c r="AL1823" s="71">
        <v>4.4005491000000001E-2</v>
      </c>
      <c r="AM1823" s="71">
        <v>1.2488265E-2</v>
      </c>
      <c r="AN1823" s="71">
        <v>7.4388266999999998E-3</v>
      </c>
      <c r="AP1823" s="129">
        <v>2.7380360999999998E-4</v>
      </c>
      <c r="AQ1823" s="129">
        <v>2.5369287999999998E-4</v>
      </c>
      <c r="AR1823" s="129">
        <v>1.0139878000000001E-5</v>
      </c>
      <c r="AS1823" s="129">
        <v>9.9708526999999996E-6</v>
      </c>
      <c r="AT1823" s="172">
        <f t="shared" si="492"/>
        <v>1.5209405530899996E-8</v>
      </c>
      <c r="AU1823" s="172">
        <f t="shared" si="493"/>
        <v>3.7499547310739997E-11</v>
      </c>
      <c r="AV1823" s="185">
        <f t="shared" si="494"/>
        <v>1.3964780081000001E-3</v>
      </c>
      <c r="AW1823" s="121">
        <v>1.0832018E-8</v>
      </c>
      <c r="AX1823" s="121">
        <v>3.2682812999999999E-11</v>
      </c>
      <c r="AY1823" s="121">
        <v>8.9294114000000006E-16</v>
      </c>
      <c r="AZ1823" s="121">
        <v>0</v>
      </c>
      <c r="BA1823" s="121">
        <v>0</v>
      </c>
      <c r="BB1823" s="121">
        <v>3.1112886000000002E-12</v>
      </c>
      <c r="BC1823" s="121">
        <v>4.3362364E-9</v>
      </c>
      <c r="BD1823" s="121">
        <v>7.0952558000000002E-13</v>
      </c>
      <c r="BE1823" s="121">
        <v>4.0813065000000001E-12</v>
      </c>
      <c r="BF1823" s="121">
        <v>0</v>
      </c>
      <c r="BG1823" s="121">
        <v>0</v>
      </c>
      <c r="BH1823" s="121">
        <v>7.7421790999999993E-15</v>
      </c>
      <c r="BI1823" s="121">
        <v>1.4528867000000001E-14</v>
      </c>
      <c r="BJ1823" s="121">
        <v>2.7382434999999999E-15</v>
      </c>
      <c r="BK1823" s="121">
        <v>3.4799828999999997E-11</v>
      </c>
      <c r="BL1823" s="121">
        <v>3.2400132999999999E-12</v>
      </c>
      <c r="BM1823" s="121">
        <v>0</v>
      </c>
      <c r="BN1823" s="121">
        <v>1.7072081000000001E-6</v>
      </c>
      <c r="BO1823" s="121">
        <v>1.3947708000000001E-3</v>
      </c>
      <c r="BP1823" s="121">
        <v>0</v>
      </c>
      <c r="BQ1823" s="121">
        <v>0</v>
      </c>
      <c r="BR1823" s="121">
        <v>0</v>
      </c>
      <c r="BT1823" s="71">
        <v>7.6133407000000005E-7</v>
      </c>
      <c r="BU1823" s="71">
        <v>2.813776E-8</v>
      </c>
      <c r="BV1823" s="71">
        <v>3.2545841000000001E-7</v>
      </c>
      <c r="BW1823" s="71">
        <v>4.2153813E-9</v>
      </c>
      <c r="BX1823" s="71">
        <v>7.0681576999999998E-8</v>
      </c>
      <c r="BY1823" s="71">
        <v>0</v>
      </c>
      <c r="BZ1823" s="71">
        <v>0</v>
      </c>
      <c r="CA1823" s="71">
        <v>0</v>
      </c>
      <c r="CB1823" s="71">
        <v>7.2780793000000004E-9</v>
      </c>
      <c r="CC1823" s="71">
        <v>9.1837020000000007E-9</v>
      </c>
      <c r="CD1823" s="71">
        <v>0</v>
      </c>
      <c r="CE1823" s="71">
        <v>0</v>
      </c>
      <c r="CF1823" s="71">
        <v>0</v>
      </c>
      <c r="CG1823" s="71">
        <v>2.4020455999999999E-8</v>
      </c>
      <c r="CH1823" s="71">
        <v>2.6281339000000002E-7</v>
      </c>
      <c r="CI1823" s="71">
        <v>2.9545311000000001E-8</v>
      </c>
      <c r="CJ1823" s="71">
        <v>0</v>
      </c>
      <c r="CL1823" s="186">
        <v>0</v>
      </c>
      <c r="CM1823" s="186">
        <v>1.1672432999999999E-2</v>
      </c>
      <c r="CN1823" s="187">
        <v>0</v>
      </c>
      <c r="CO1823" s="186">
        <v>1.9251445999999999E-5</v>
      </c>
      <c r="CP1823" s="186">
        <v>2.0891499000000001E-11</v>
      </c>
      <c r="CQ1823" s="186">
        <v>4.1271277999999999E-10</v>
      </c>
      <c r="CR1823" s="186">
        <v>2.4999639000000001E-6</v>
      </c>
      <c r="CS1823" s="186">
        <v>6.7708426000000002E-3</v>
      </c>
      <c r="CT1823" s="186">
        <v>0</v>
      </c>
      <c r="CU1823" s="186">
        <v>0</v>
      </c>
    </row>
    <row r="1824" spans="1:99" ht="14.4">
      <c r="A1824" t="s">
        <v>3779</v>
      </c>
      <c r="B1824" s="92" t="s">
        <v>1292</v>
      </c>
      <c r="C1824" s="126" t="str">
        <f t="shared" si="490"/>
        <v>D.110.01.103</v>
      </c>
      <c r="D1824" s="11" t="s">
        <v>766</v>
      </c>
      <c r="E1824" s="125" t="s">
        <v>877</v>
      </c>
      <c r="F1824" s="128" t="str">
        <f t="shared" si="491"/>
        <v>Printing per m2  100%  UV inkjet  (incl ink)</v>
      </c>
      <c r="G1824" s="131">
        <f t="shared" si="485"/>
        <v>2.2999233409999997E-2</v>
      </c>
      <c r="H1824" s="183">
        <f t="shared" si="486"/>
        <v>1.9123435999999997E-3</v>
      </c>
      <c r="I1824" s="183">
        <f t="shared" si="487"/>
        <v>1.1704840349999999E-2</v>
      </c>
      <c r="J1824" s="184">
        <f t="shared" si="488"/>
        <v>1.8047399599999997E-3</v>
      </c>
      <c r="K1824" s="190">
        <v>7.5773094999999997E-3</v>
      </c>
      <c r="L1824" s="188">
        <v>1.2653613000000001E-3</v>
      </c>
      <c r="M1824" s="188">
        <v>2.3860841000000002E-3</v>
      </c>
      <c r="N1824" s="188">
        <v>1.0985594E-3</v>
      </c>
      <c r="O1824" s="188">
        <v>4.9748019999999997E-4</v>
      </c>
      <c r="P1824" s="188">
        <v>1.5877535999999999E-4</v>
      </c>
      <c r="Q1824" s="188">
        <v>1.5752864E-4</v>
      </c>
      <c r="R1824" s="188">
        <v>1.5869057E-3</v>
      </c>
      <c r="S1824" s="188">
        <v>5.134378E-4</v>
      </c>
      <c r="T1824" s="146">
        <v>6.0683404999999999E-3</v>
      </c>
      <c r="U1824" s="188">
        <v>5.9971641999999998E-4</v>
      </c>
      <c r="V1824" s="146">
        <v>3.9814875000000001E-4</v>
      </c>
      <c r="W1824" s="146">
        <v>6.9158573999999996E-4</v>
      </c>
      <c r="X1824" s="146">
        <v>0</v>
      </c>
      <c r="Z1824" s="157">
        <f t="shared" si="489"/>
        <v>5.0515396666666663E-2</v>
      </c>
      <c r="AB1824" s="131">
        <f t="shared" si="495"/>
        <v>7.5773094999999997E-3</v>
      </c>
      <c r="AC1824" s="131">
        <f t="shared" si="496"/>
        <v>7.1506947000000006E-3</v>
      </c>
      <c r="AD1824" s="131">
        <f t="shared" si="497"/>
        <v>5.9299368400000003E-3</v>
      </c>
      <c r="AE1824" s="131">
        <f t="shared" si="498"/>
        <v>1.1704840350000001E-2</v>
      </c>
      <c r="AF1824" s="131">
        <f t="shared" si="499"/>
        <v>1.1131542199999999E-3</v>
      </c>
      <c r="AH1824">
        <v>1.2585137</v>
      </c>
      <c r="AI1824" s="71">
        <v>0.92224585000000003</v>
      </c>
      <c r="AJ1824" s="71">
        <v>7.8407119999999997E-2</v>
      </c>
      <c r="AK1824" s="71">
        <v>0</v>
      </c>
      <c r="AL1824" s="71">
        <v>0.21769879</v>
      </c>
      <c r="AM1824" s="71">
        <v>1.9863915999999999E-2</v>
      </c>
      <c r="AN1824" s="71">
        <v>2.0298071000000001E-2</v>
      </c>
      <c r="AP1824" s="129">
        <v>1.4320136E-3</v>
      </c>
      <c r="AQ1824" s="129">
        <v>1.3225322E-3</v>
      </c>
      <c r="AR1824" s="129">
        <v>4.7533332999999998E-5</v>
      </c>
      <c r="AS1824" s="129">
        <v>6.1948125999999995E-5</v>
      </c>
      <c r="AT1824" s="172">
        <f t="shared" si="492"/>
        <v>7.9288499825999993E-8</v>
      </c>
      <c r="AU1824" s="172">
        <f t="shared" si="493"/>
        <v>1.7578895205079999E-10</v>
      </c>
      <c r="AV1824" s="185">
        <f t="shared" si="494"/>
        <v>8.6762081720000005E-3</v>
      </c>
      <c r="AW1824" s="121">
        <v>4.6878287999999997E-8</v>
      </c>
      <c r="AX1824" s="121">
        <v>1.4144311E-10</v>
      </c>
      <c r="AY1824" s="121">
        <v>3.8644278E-15</v>
      </c>
      <c r="AZ1824" s="121">
        <v>0</v>
      </c>
      <c r="BA1824" s="121">
        <v>0</v>
      </c>
      <c r="BB1824" s="121">
        <v>2.9438520000000002E-11</v>
      </c>
      <c r="BC1824" s="121">
        <v>3.0783535999999997E-8</v>
      </c>
      <c r="BD1824" s="121">
        <v>6.7134185000000002E-12</v>
      </c>
      <c r="BE1824" s="121">
        <v>2.6768108999999999E-11</v>
      </c>
      <c r="BF1824" s="121">
        <v>0</v>
      </c>
      <c r="BG1824" s="121">
        <v>0</v>
      </c>
      <c r="BH1824" s="121">
        <v>8.8871503000000005E-14</v>
      </c>
      <c r="BI1824" s="121">
        <v>6.4960474999999999E-13</v>
      </c>
      <c r="BJ1824" s="121">
        <v>1.2197387000000001E-13</v>
      </c>
      <c r="BK1824" s="121">
        <v>1.5449584999999999E-9</v>
      </c>
      <c r="BL1824" s="121">
        <v>5.2278806000000002E-11</v>
      </c>
      <c r="BM1824" s="121">
        <v>0</v>
      </c>
      <c r="BN1824" s="121">
        <v>1.0859971999999999E-5</v>
      </c>
      <c r="BO1824" s="121">
        <v>8.6653482000000007E-3</v>
      </c>
      <c r="BP1824" s="121">
        <v>0</v>
      </c>
      <c r="BQ1824" s="121">
        <v>0</v>
      </c>
      <c r="BR1824" s="121">
        <v>0</v>
      </c>
      <c r="BT1824" s="71">
        <v>4.3820275999999999E-6</v>
      </c>
      <c r="BU1824" s="71">
        <v>1.8454742999999999E-7</v>
      </c>
      <c r="BV1824" s="71">
        <v>1.4085033000000001E-6</v>
      </c>
      <c r="BW1824" s="71">
        <v>1.8644044E-7</v>
      </c>
      <c r="BX1824" s="71">
        <v>5.9730270999999997E-7</v>
      </c>
      <c r="BY1824" s="71">
        <v>0</v>
      </c>
      <c r="BZ1824" s="71">
        <v>0</v>
      </c>
      <c r="CA1824" s="71">
        <v>0</v>
      </c>
      <c r="CB1824" s="71">
        <v>2.2059876000000001E-7</v>
      </c>
      <c r="CC1824" s="71">
        <v>1.0583306999999999E-7</v>
      </c>
      <c r="CD1824" s="71">
        <v>0</v>
      </c>
      <c r="CE1824" s="71">
        <v>0</v>
      </c>
      <c r="CF1824" s="71">
        <v>0</v>
      </c>
      <c r="CG1824" s="71">
        <v>2.2197514999999999E-7</v>
      </c>
      <c r="CH1824" s="71">
        <v>1.2119462000000001E-6</v>
      </c>
      <c r="CI1824" s="71">
        <v>2.4488057000000001E-7</v>
      </c>
      <c r="CJ1824" s="71">
        <v>0</v>
      </c>
      <c r="CL1824" s="186">
        <v>0</v>
      </c>
      <c r="CM1824" s="186">
        <v>5.0515395999999997E-2</v>
      </c>
      <c r="CN1824" s="187">
        <v>0</v>
      </c>
      <c r="CO1824" s="186">
        <v>1.2626466E-4</v>
      </c>
      <c r="CP1824" s="186">
        <v>8.1783744000000001E-10</v>
      </c>
      <c r="CQ1824" s="186">
        <v>4.7697272999999998E-9</v>
      </c>
      <c r="CR1824" s="186">
        <v>2.0122162000000001E-5</v>
      </c>
      <c r="CS1824" s="186">
        <v>0.30253912999999999</v>
      </c>
      <c r="CT1824" s="186">
        <v>0</v>
      </c>
      <c r="CU1824" s="186">
        <v>0</v>
      </c>
    </row>
    <row r="1825" spans="1:99" ht="14.4">
      <c r="A1825" t="s">
        <v>3780</v>
      </c>
      <c r="B1825" s="92" t="s">
        <v>1292</v>
      </c>
      <c r="C1825" s="126" t="str">
        <f t="shared" si="490"/>
        <v>D.110.01.106</v>
      </c>
      <c r="D1825" s="11" t="s">
        <v>766</v>
      </c>
      <c r="E1825" s="125" t="s">
        <v>877</v>
      </c>
      <c r="F1825" s="128" t="str">
        <f t="shared" si="491"/>
        <v>Printing per m2  100% extra paint varnish layer (incl paint)</v>
      </c>
      <c r="G1825" s="131">
        <f t="shared" si="485"/>
        <v>3.0104546494999999E-3</v>
      </c>
      <c r="H1825" s="183">
        <f t="shared" si="486"/>
        <v>2.9337501779999999E-4</v>
      </c>
      <c r="I1825" s="183">
        <f t="shared" si="487"/>
        <v>1.5013176944E-3</v>
      </c>
      <c r="J1825" s="184">
        <f t="shared" si="488"/>
        <v>2.3451337300000003E-5</v>
      </c>
      <c r="K1825" s="183">
        <v>1.1923106E-3</v>
      </c>
      <c r="L1825" s="146">
        <v>3.0799073999999998E-4</v>
      </c>
      <c r="M1825" s="146">
        <v>2.2174829E-4</v>
      </c>
      <c r="N1825" s="146">
        <v>2.4552500999999998E-4</v>
      </c>
      <c r="O1825" s="188">
        <v>2.0962904E-5</v>
      </c>
      <c r="P1825" s="188">
        <v>9.0452148000000006E-6</v>
      </c>
      <c r="Q1825" s="188">
        <v>1.7841888999999999E-5</v>
      </c>
      <c r="R1825" s="188">
        <v>-1.9638381999999999E-5</v>
      </c>
      <c r="S1825" s="188">
        <v>9.3546356000000006E-6</v>
      </c>
      <c r="T1825" s="146">
        <v>9.8727789000000008E-4</v>
      </c>
      <c r="U1825" s="188">
        <v>1.2249761000000001E-5</v>
      </c>
      <c r="V1825" s="188">
        <v>3.9391563999999997E-6</v>
      </c>
      <c r="W1825" s="188">
        <v>1.8469407000000001E-6</v>
      </c>
      <c r="X1825" s="146">
        <v>0</v>
      </c>
      <c r="Z1825" s="157">
        <f t="shared" si="489"/>
        <v>7.948737333333334E-3</v>
      </c>
      <c r="AB1825" s="131">
        <f t="shared" si="495"/>
        <v>1.1923106E-3</v>
      </c>
      <c r="AC1825" s="131">
        <f t="shared" si="496"/>
        <v>8.0347566579999999E-4</v>
      </c>
      <c r="AD1825" s="131">
        <f t="shared" si="497"/>
        <v>5.119475887E-4</v>
      </c>
      <c r="AE1825" s="131">
        <f t="shared" si="498"/>
        <v>1.5013176944E-3</v>
      </c>
      <c r="AF1825" s="131">
        <f t="shared" si="499"/>
        <v>2.1604396600000001E-5</v>
      </c>
      <c r="AH1825">
        <v>0.20521385</v>
      </c>
      <c r="AI1825" s="71">
        <v>0.20258101000000001</v>
      </c>
      <c r="AJ1825" s="71">
        <v>1.5217093999999999E-3</v>
      </c>
      <c r="AK1825" s="71">
        <v>0</v>
      </c>
      <c r="AL1825" s="71">
        <v>5.6807880000000002E-4</v>
      </c>
      <c r="AM1825" s="71">
        <v>1.7199188000000001E-4</v>
      </c>
      <c r="AN1825" s="71">
        <v>3.7106934999999998E-4</v>
      </c>
      <c r="AP1825" s="129">
        <v>2.6484229999999999E-4</v>
      </c>
      <c r="AQ1825" s="129">
        <v>2.4185354999999999E-4</v>
      </c>
      <c r="AR1825" s="129">
        <v>9.0443354999999996E-6</v>
      </c>
      <c r="AS1825" s="129">
        <v>1.3944408E-5</v>
      </c>
      <c r="AT1825" s="172">
        <f t="shared" si="492"/>
        <v>1.4499613573699999E-8</v>
      </c>
      <c r="AU1825" s="172">
        <f t="shared" si="493"/>
        <v>3.3447986455290005E-11</v>
      </c>
      <c r="AV1825" s="185">
        <f t="shared" si="494"/>
        <v>1.9529983837399999E-3</v>
      </c>
      <c r="AW1825" s="121">
        <v>7.3764281000000002E-9</v>
      </c>
      <c r="AX1825" s="121">
        <v>2.2256464E-11</v>
      </c>
      <c r="AY1825" s="121">
        <v>6.0807839000000001E-16</v>
      </c>
      <c r="AZ1825" s="121">
        <v>0</v>
      </c>
      <c r="BA1825" s="121">
        <v>0</v>
      </c>
      <c r="BB1825" s="121">
        <v>6.5953318000000002E-12</v>
      </c>
      <c r="BC1825" s="121">
        <v>7.0572522000000001E-9</v>
      </c>
      <c r="BD1825" s="121">
        <v>1.5041007E-12</v>
      </c>
      <c r="BE1825" s="121">
        <v>9.6423572000000005E-12</v>
      </c>
      <c r="BF1825" s="121">
        <v>0</v>
      </c>
      <c r="BG1825" s="121">
        <v>0</v>
      </c>
      <c r="BH1825" s="121">
        <v>1.0987806E-14</v>
      </c>
      <c r="BI1825" s="121">
        <v>2.8158260000000001E-14</v>
      </c>
      <c r="BJ1825" s="121">
        <v>5.3104109000000001E-15</v>
      </c>
      <c r="BK1825" s="121">
        <v>6.8199252000000002E-11</v>
      </c>
      <c r="BL1825" s="121">
        <v>-8.8613101000000008E-12</v>
      </c>
      <c r="BM1825" s="121">
        <v>0</v>
      </c>
      <c r="BN1825" s="121">
        <v>1.8888374E-7</v>
      </c>
      <c r="BO1825" s="121">
        <v>1.9528095E-3</v>
      </c>
      <c r="BP1825" s="121">
        <v>0</v>
      </c>
      <c r="BQ1825" s="121">
        <v>0</v>
      </c>
      <c r="BR1825" s="121">
        <v>0</v>
      </c>
      <c r="BT1825" s="71">
        <v>7.1638044999999995E-7</v>
      </c>
      <c r="BU1825" s="71">
        <v>7.0246531E-8</v>
      </c>
      <c r="BV1825" s="71">
        <v>2.2163188E-7</v>
      </c>
      <c r="BW1825" s="71">
        <v>-1.8393049E-9</v>
      </c>
      <c r="BX1825" s="71">
        <v>7.9520814000000001E-8</v>
      </c>
      <c r="BY1825" s="71">
        <v>1.0472949999999999E-9</v>
      </c>
      <c r="BZ1825" s="71">
        <v>0</v>
      </c>
      <c r="CA1825" s="71">
        <v>2.1251961000000001E-8</v>
      </c>
      <c r="CB1825" s="71">
        <v>1.295356E-8</v>
      </c>
      <c r="CC1825" s="71">
        <v>1.1027796999999999E-8</v>
      </c>
      <c r="CD1825" s="71">
        <v>0</v>
      </c>
      <c r="CE1825" s="71">
        <v>0</v>
      </c>
      <c r="CF1825" s="71">
        <v>0</v>
      </c>
      <c r="CG1825" s="71">
        <v>4.9849280999999999E-8</v>
      </c>
      <c r="CH1825" s="71">
        <v>2.4617949999999998E-7</v>
      </c>
      <c r="CI1825" s="71">
        <v>4.5111284000000002E-9</v>
      </c>
      <c r="CJ1825" s="71">
        <v>0</v>
      </c>
      <c r="CL1825" s="186">
        <v>0</v>
      </c>
      <c r="CM1825" s="186">
        <v>7.9487372000000001E-3</v>
      </c>
      <c r="CN1825" s="187">
        <v>2.7072347000000002E-6</v>
      </c>
      <c r="CO1825" s="186">
        <v>4.4864458999999998E-5</v>
      </c>
      <c r="CP1825" s="186">
        <v>3.8745498000000001E-11</v>
      </c>
      <c r="CQ1825" s="186">
        <v>5.1696371000000003E-10</v>
      </c>
      <c r="CR1825" s="186">
        <v>2.9020089E-6</v>
      </c>
      <c r="CS1825" s="186">
        <v>1.2926078000000001E-2</v>
      </c>
      <c r="CT1825" s="186">
        <v>0</v>
      </c>
      <c r="CU1825" s="186">
        <v>4.4629334000000001E-6</v>
      </c>
    </row>
    <row r="1826" spans="1:99" ht="14.4">
      <c r="A1826" t="s">
        <v>3781</v>
      </c>
      <c r="B1826" s="92" t="s">
        <v>1292</v>
      </c>
      <c r="C1826" s="126" t="str">
        <f t="shared" si="490"/>
        <v>D.110.01.107</v>
      </c>
      <c r="D1826" s="11" t="s">
        <v>766</v>
      </c>
      <c r="E1826" s="125" t="s">
        <v>877</v>
      </c>
      <c r="F1826" s="128" t="str">
        <f t="shared" si="491"/>
        <v>Printing per m2  100% flexographic print (incl ink)</v>
      </c>
      <c r="G1826" s="131">
        <f t="shared" si="485"/>
        <v>3.6257658053999997E-3</v>
      </c>
      <c r="H1826" s="183">
        <f t="shared" si="486"/>
        <v>1.646979441E-4</v>
      </c>
      <c r="I1826" s="183">
        <f t="shared" si="487"/>
        <v>1.7034592589999999E-3</v>
      </c>
      <c r="J1826" s="184">
        <f t="shared" si="488"/>
        <v>2.7660330230000002E-4</v>
      </c>
      <c r="K1826" s="183">
        <v>1.4810053E-3</v>
      </c>
      <c r="L1826" s="146">
        <v>1.6886181000000001E-4</v>
      </c>
      <c r="M1826" s="146">
        <v>5.5489745999999995E-4</v>
      </c>
      <c r="N1826" s="146">
        <v>1.0089613E-4</v>
      </c>
      <c r="O1826" s="188">
        <v>4.7136335E-5</v>
      </c>
      <c r="P1826" s="188">
        <v>4.4311740999999997E-6</v>
      </c>
      <c r="Q1826" s="188">
        <v>1.2234304999999999E-5</v>
      </c>
      <c r="R1826" s="188">
        <v>3.1871125999999998E-5</v>
      </c>
      <c r="S1826" s="188">
        <v>5.8548626999999998E-5</v>
      </c>
      <c r="T1826" s="146">
        <v>9.0674254999999996E-4</v>
      </c>
      <c r="U1826" s="188">
        <v>2.0875361E-4</v>
      </c>
      <c r="V1826" s="188">
        <v>4.1086313000000002E-5</v>
      </c>
      <c r="W1826" s="188">
        <v>9.3010653000000005E-6</v>
      </c>
      <c r="X1826" s="146">
        <v>0</v>
      </c>
      <c r="Z1826" s="157">
        <f t="shared" si="489"/>
        <v>9.8733686666666667E-3</v>
      </c>
      <c r="AB1826" s="131">
        <f t="shared" si="495"/>
        <v>1.4810053E-3</v>
      </c>
      <c r="AC1826" s="131">
        <f t="shared" si="496"/>
        <v>9.2032834009999991E-4</v>
      </c>
      <c r="AD1826" s="131">
        <f t="shared" si="497"/>
        <v>7.6493146129999988E-4</v>
      </c>
      <c r="AE1826" s="131">
        <f t="shared" si="498"/>
        <v>1.7034592589999999E-3</v>
      </c>
      <c r="AF1826" s="131">
        <f t="shared" si="499"/>
        <v>2.67302237E-4</v>
      </c>
      <c r="AH1826">
        <v>0.24053197000000001</v>
      </c>
      <c r="AI1826" s="71">
        <v>0.15686794000000001</v>
      </c>
      <c r="AJ1826" s="71">
        <v>2.8358685000000002E-2</v>
      </c>
      <c r="AK1826" s="71">
        <v>0</v>
      </c>
      <c r="AL1826" s="71">
        <v>3.9010809E-2</v>
      </c>
      <c r="AM1826" s="71">
        <v>1.0143169E-2</v>
      </c>
      <c r="AN1826" s="71">
        <v>6.1513729999999999E-3</v>
      </c>
      <c r="AP1826" s="129">
        <v>2.3428576000000001E-4</v>
      </c>
      <c r="AQ1826" s="129">
        <v>2.1693025999999999E-4</v>
      </c>
      <c r="AR1826" s="129">
        <v>8.6142470999999998E-6</v>
      </c>
      <c r="AS1826" s="129">
        <v>8.7412491999999992E-6</v>
      </c>
      <c r="AT1826" s="172">
        <f t="shared" si="492"/>
        <v>1.3005411291500001E-8</v>
      </c>
      <c r="AU1826" s="172">
        <f t="shared" si="493"/>
        <v>3.1857423222580001E-11</v>
      </c>
      <c r="AV1826" s="185">
        <f t="shared" si="494"/>
        <v>1.2242646029999998E-3</v>
      </c>
      <c r="AW1826" s="121">
        <v>9.1624859000000006E-9</v>
      </c>
      <c r="AX1826" s="121">
        <v>2.7645431999999999E-11</v>
      </c>
      <c r="AY1826" s="121">
        <v>7.5531267999999995E-16</v>
      </c>
      <c r="AZ1826" s="121">
        <v>0</v>
      </c>
      <c r="BA1826" s="121">
        <v>0</v>
      </c>
      <c r="BB1826" s="121">
        <v>2.7037524999999999E-12</v>
      </c>
      <c r="BC1826" s="121">
        <v>3.8060620000000002E-9</v>
      </c>
      <c r="BD1826" s="121">
        <v>6.1658746000000003E-13</v>
      </c>
      <c r="BE1826" s="121">
        <v>3.5721902000000001E-12</v>
      </c>
      <c r="BF1826" s="121">
        <v>0</v>
      </c>
      <c r="BG1826" s="121">
        <v>0</v>
      </c>
      <c r="BH1826" s="121">
        <v>6.9524482999999999E-15</v>
      </c>
      <c r="BI1826" s="121">
        <v>1.3046869000000001E-14</v>
      </c>
      <c r="BJ1826" s="121">
        <v>2.4589325999999998E-15</v>
      </c>
      <c r="BK1826" s="121">
        <v>3.1250119E-11</v>
      </c>
      <c r="BL1826" s="121">
        <v>2.9095199999999999E-12</v>
      </c>
      <c r="BM1826" s="121">
        <v>0</v>
      </c>
      <c r="BN1826" s="121">
        <v>1.490303E-6</v>
      </c>
      <c r="BO1826" s="121">
        <v>1.2227742999999999E-3</v>
      </c>
      <c r="BP1826" s="121">
        <v>0</v>
      </c>
      <c r="BQ1826" s="121">
        <v>0</v>
      </c>
      <c r="BR1826" s="121">
        <v>0</v>
      </c>
      <c r="BT1826" s="71">
        <v>6.5285333999999997E-7</v>
      </c>
      <c r="BU1826" s="71">
        <v>2.4627758E-8</v>
      </c>
      <c r="BV1826" s="71">
        <v>2.7529570999999999E-7</v>
      </c>
      <c r="BW1826" s="71">
        <v>3.7837948000000001E-9</v>
      </c>
      <c r="BX1826" s="71">
        <v>6.2477528999999997E-8</v>
      </c>
      <c r="BY1826" s="71">
        <v>0</v>
      </c>
      <c r="BZ1826" s="71">
        <v>0</v>
      </c>
      <c r="CA1826" s="71">
        <v>0</v>
      </c>
      <c r="CB1826" s="71">
        <v>6.5356883999999997E-9</v>
      </c>
      <c r="CC1826" s="71">
        <v>8.2420434999999993E-9</v>
      </c>
      <c r="CD1826" s="71">
        <v>0</v>
      </c>
      <c r="CE1826" s="71">
        <v>0</v>
      </c>
      <c r="CF1826" s="71">
        <v>0</v>
      </c>
      <c r="CG1826" s="71">
        <v>2.0885509000000002E-8</v>
      </c>
      <c r="CH1826" s="71">
        <v>2.2447373E-7</v>
      </c>
      <c r="CI1826" s="71">
        <v>2.6531580000000001E-8</v>
      </c>
      <c r="CJ1826" s="71">
        <v>0</v>
      </c>
      <c r="CL1826" s="186">
        <v>0</v>
      </c>
      <c r="CM1826" s="186">
        <v>9.8733684000000006E-3</v>
      </c>
      <c r="CN1826" s="187">
        <v>0</v>
      </c>
      <c r="CO1826" s="186">
        <v>1.6849954E-5</v>
      </c>
      <c r="CP1826" s="186">
        <v>1.8760489E-11</v>
      </c>
      <c r="CQ1826" s="186">
        <v>3.7061454999999998E-10</v>
      </c>
      <c r="CR1826" s="186">
        <v>2.2051889E-6</v>
      </c>
      <c r="CS1826" s="186">
        <v>6.0801917000000002E-3</v>
      </c>
      <c r="CT1826" s="186">
        <v>0</v>
      </c>
      <c r="CU1826" s="186">
        <v>0</v>
      </c>
    </row>
    <row r="1827" spans="1:99" ht="14.4">
      <c r="A1827" t="s">
        <v>3782</v>
      </c>
      <c r="B1827" s="92" t="s">
        <v>1292</v>
      </c>
      <c r="C1827" s="126" t="str">
        <f t="shared" si="490"/>
        <v>D.110.01.108</v>
      </c>
      <c r="D1827" s="11" t="s">
        <v>766</v>
      </c>
      <c r="E1827" s="125" t="s">
        <v>877</v>
      </c>
      <c r="F1827" s="128" t="str">
        <f t="shared" si="491"/>
        <v>Printing per m2  100% rotogravure print (incl ink)</v>
      </c>
      <c r="G1827" s="131">
        <f t="shared" si="485"/>
        <v>5.4794440158000002E-3</v>
      </c>
      <c r="H1827" s="183">
        <f t="shared" si="486"/>
        <v>2.4557229080000002E-4</v>
      </c>
      <c r="I1827" s="183">
        <f t="shared" si="487"/>
        <v>2.4764526980000003E-3</v>
      </c>
      <c r="J1827" s="184">
        <f t="shared" si="488"/>
        <v>4.3797592699999999E-4</v>
      </c>
      <c r="K1827" s="183">
        <v>2.3194431000000001E-3</v>
      </c>
      <c r="L1827" s="146">
        <v>2.5257443E-4</v>
      </c>
      <c r="M1827" s="146">
        <v>8.0875610000000003E-4</v>
      </c>
      <c r="N1827" s="146">
        <v>1.5238343000000001E-4</v>
      </c>
      <c r="O1827" s="188">
        <v>6.9116501999999993E-5</v>
      </c>
      <c r="P1827" s="188">
        <v>6.4005848000000001E-6</v>
      </c>
      <c r="Q1827" s="188">
        <v>1.7671774000000001E-5</v>
      </c>
      <c r="R1827" s="188">
        <v>4.6036070999999999E-5</v>
      </c>
      <c r="S1827" s="188">
        <v>8.5356355000000005E-5</v>
      </c>
      <c r="T1827" s="146">
        <v>1.3097391999999999E-3</v>
      </c>
      <c r="U1827" s="188">
        <v>3.3918469999999999E-4</v>
      </c>
      <c r="V1827" s="188">
        <v>5.9346896999999998E-5</v>
      </c>
      <c r="W1827" s="188">
        <v>1.3434872000000001E-5</v>
      </c>
      <c r="X1827" s="146">
        <v>0</v>
      </c>
      <c r="Z1827" s="157">
        <f t="shared" si="489"/>
        <v>1.5462954000000001E-2</v>
      </c>
      <c r="AB1827" s="131">
        <f t="shared" si="495"/>
        <v>2.3194431000000001E-3</v>
      </c>
      <c r="AC1827" s="131">
        <f t="shared" si="496"/>
        <v>1.3529388918000005E-3</v>
      </c>
      <c r="AD1827" s="131">
        <f t="shared" si="497"/>
        <v>1.1208014730000003E-3</v>
      </c>
      <c r="AE1827" s="131">
        <f t="shared" si="498"/>
        <v>2.4764526980000003E-3</v>
      </c>
      <c r="AF1827" s="131">
        <f t="shared" si="499"/>
        <v>4.2454105500000001E-4</v>
      </c>
      <c r="AH1827">
        <v>0.37036608999999998</v>
      </c>
      <c r="AI1827" s="71">
        <v>0.24014327999999999</v>
      </c>
      <c r="AJ1827" s="71">
        <v>4.617901E-2</v>
      </c>
      <c r="AK1827" s="71">
        <v>0</v>
      </c>
      <c r="AL1827" s="71">
        <v>5.7348022999999998E-2</v>
      </c>
      <c r="AM1827" s="71">
        <v>1.6766544000000001E-2</v>
      </c>
      <c r="AN1827" s="71">
        <v>9.929228E-3</v>
      </c>
      <c r="AP1827" s="129">
        <v>3.6129632999999997E-4</v>
      </c>
      <c r="AQ1827" s="129">
        <v>3.3483740999999998E-4</v>
      </c>
      <c r="AR1827" s="129">
        <v>1.341298E-5</v>
      </c>
      <c r="AS1827" s="129">
        <v>1.3045933E-5</v>
      </c>
      <c r="AT1827" s="172">
        <f t="shared" si="492"/>
        <v>2.0074185377599996E-8</v>
      </c>
      <c r="AU1827" s="172">
        <f t="shared" si="493"/>
        <v>4.9604215999500001E-11</v>
      </c>
      <c r="AV1827" s="185">
        <f t="shared" si="494"/>
        <v>1.8271615014E-3</v>
      </c>
      <c r="AW1827" s="121">
        <v>1.4349620999999999E-8</v>
      </c>
      <c r="AX1827" s="121">
        <v>4.3296271000000001E-11</v>
      </c>
      <c r="AY1827" s="121">
        <v>1.182916E-15</v>
      </c>
      <c r="AZ1827" s="121">
        <v>0</v>
      </c>
      <c r="BA1827" s="121">
        <v>0</v>
      </c>
      <c r="BB1827" s="121">
        <v>4.0834775999999997E-12</v>
      </c>
      <c r="BC1827" s="121">
        <v>5.6711391999999997E-9</v>
      </c>
      <c r="BD1827" s="121">
        <v>9.3123208999999998E-13</v>
      </c>
      <c r="BE1827" s="121">
        <v>5.3430902999999998E-12</v>
      </c>
      <c r="BF1827" s="121">
        <v>0</v>
      </c>
      <c r="BG1827" s="121">
        <v>0</v>
      </c>
      <c r="BH1827" s="121">
        <v>1.0042424999999999E-14</v>
      </c>
      <c r="BI1827" s="121">
        <v>1.8845477E-14</v>
      </c>
      <c r="BJ1827" s="121">
        <v>3.5517914999999998E-15</v>
      </c>
      <c r="BK1827" s="121">
        <v>4.5139059999999999E-11</v>
      </c>
      <c r="BL1827" s="121">
        <v>4.2026400000000004E-12</v>
      </c>
      <c r="BM1827" s="121">
        <v>0</v>
      </c>
      <c r="BN1827" s="121">
        <v>2.2371014000000001E-6</v>
      </c>
      <c r="BO1827" s="121">
        <v>1.8249244E-3</v>
      </c>
      <c r="BP1827" s="121">
        <v>0</v>
      </c>
      <c r="BQ1827" s="121">
        <v>0</v>
      </c>
      <c r="BR1827" s="121">
        <v>0</v>
      </c>
      <c r="BT1827" s="71">
        <v>1.0038715999999999E-6</v>
      </c>
      <c r="BU1827" s="71">
        <v>3.6836878999999999E-8</v>
      </c>
      <c r="BV1827" s="71">
        <v>4.3114818000000001E-7</v>
      </c>
      <c r="BW1827" s="71">
        <v>5.4686448000000001E-9</v>
      </c>
      <c r="BX1827" s="71">
        <v>9.2208613000000001E-8</v>
      </c>
      <c r="BY1827" s="71">
        <v>0</v>
      </c>
      <c r="BZ1827" s="71">
        <v>0</v>
      </c>
      <c r="CA1827" s="71">
        <v>0</v>
      </c>
      <c r="CB1827" s="71">
        <v>9.4404388999999998E-9</v>
      </c>
      <c r="CC1827" s="71">
        <v>1.1914824E-8</v>
      </c>
      <c r="CD1827" s="71">
        <v>0</v>
      </c>
      <c r="CE1827" s="71">
        <v>0</v>
      </c>
      <c r="CF1827" s="71">
        <v>0</v>
      </c>
      <c r="CG1827" s="71">
        <v>3.1520119000000002E-8</v>
      </c>
      <c r="CH1827" s="71">
        <v>3.4701055000000002E-7</v>
      </c>
      <c r="CI1827" s="71">
        <v>3.8323393999999998E-8</v>
      </c>
      <c r="CJ1827" s="71">
        <v>0</v>
      </c>
      <c r="CL1827" s="186">
        <v>0</v>
      </c>
      <c r="CM1827" s="186">
        <v>1.5462953999999999E-2</v>
      </c>
      <c r="CN1827" s="187">
        <v>0</v>
      </c>
      <c r="CO1827" s="186">
        <v>2.5203255999999999E-5</v>
      </c>
      <c r="CP1827" s="186">
        <v>2.7098485E-11</v>
      </c>
      <c r="CQ1827" s="186">
        <v>5.3533213000000003E-10</v>
      </c>
      <c r="CR1827" s="186">
        <v>3.2638021999999999E-6</v>
      </c>
      <c r="CS1827" s="186">
        <v>8.7824991000000005E-3</v>
      </c>
      <c r="CT1827" s="186">
        <v>0</v>
      </c>
      <c r="CU1827" s="186">
        <v>0</v>
      </c>
    </row>
    <row r="1828" spans="1:99" ht="14.4">
      <c r="A1828" t="s">
        <v>3783</v>
      </c>
      <c r="B1828" s="92" t="s">
        <v>1292</v>
      </c>
      <c r="C1828" s="126" t="str">
        <f t="shared" si="490"/>
        <v>D.110.01.202</v>
      </c>
      <c r="D1828" s="11" t="s">
        <v>766</v>
      </c>
      <c r="E1828" s="125" t="s">
        <v>877</v>
      </c>
      <c r="F1828" s="128" t="str">
        <f t="shared" si="491"/>
        <v>Printing per m2  offset  conventional  electricity only</v>
      </c>
      <c r="G1828" s="131">
        <f t="shared" si="485"/>
        <v>1.3504409539999999E-3</v>
      </c>
      <c r="H1828" s="183">
        <f t="shared" si="486"/>
        <v>4.27904353E-5</v>
      </c>
      <c r="I1828" s="183">
        <f t="shared" si="487"/>
        <v>8.8646847000000008E-5</v>
      </c>
      <c r="J1828" s="184">
        <f t="shared" si="488"/>
        <v>2.142950717E-4</v>
      </c>
      <c r="K1828" s="183">
        <v>1.0047086E-3</v>
      </c>
      <c r="L1828" s="146">
        <v>4.8296766000000002E-5</v>
      </c>
      <c r="M1828" s="146">
        <v>4.0350081E-5</v>
      </c>
      <c r="N1828" s="146">
        <v>3.7044249000000001E-5</v>
      </c>
      <c r="O1828" s="188">
        <v>5.7461863E-6</v>
      </c>
      <c r="P1828" s="188">
        <v>0</v>
      </c>
      <c r="Q1828" s="188">
        <v>0</v>
      </c>
      <c r="R1828" s="188">
        <v>0</v>
      </c>
      <c r="S1828" s="188">
        <v>4.3826816999999997E-6</v>
      </c>
      <c r="T1828" s="146">
        <v>0</v>
      </c>
      <c r="U1828" s="188">
        <v>2.0991238999999999E-4</v>
      </c>
      <c r="V1828" s="188">
        <v>0</v>
      </c>
      <c r="W1828" s="188">
        <v>0</v>
      </c>
      <c r="X1828" s="146">
        <v>0</v>
      </c>
      <c r="Z1828" s="157">
        <f t="shared" si="489"/>
        <v>6.6980573333333335E-3</v>
      </c>
      <c r="AB1828" s="131">
        <f t="shared" si="495"/>
        <v>1.0047086E-3</v>
      </c>
      <c r="AC1828" s="131">
        <f t="shared" si="496"/>
        <v>1.3143728230000001E-4</v>
      </c>
      <c r="AD1828" s="131">
        <f t="shared" si="497"/>
        <v>8.8646847000000008E-5</v>
      </c>
      <c r="AE1828" s="131">
        <f t="shared" si="498"/>
        <v>8.8646847000000008E-5</v>
      </c>
      <c r="AF1828" s="131">
        <f t="shared" si="499"/>
        <v>2.142950717E-4</v>
      </c>
      <c r="AH1828">
        <v>0.12784295000000001</v>
      </c>
      <c r="AI1828" s="71">
        <v>7.5577660000000005E-2</v>
      </c>
      <c r="AJ1828" s="71">
        <v>2.908237E-2</v>
      </c>
      <c r="AK1828" s="71">
        <v>0</v>
      </c>
      <c r="AL1828" s="71">
        <v>5.5699620000000004E-3</v>
      </c>
      <c r="AM1828" s="71">
        <v>1.1793035E-2</v>
      </c>
      <c r="AN1828" s="71">
        <v>5.8199209E-3</v>
      </c>
      <c r="AP1828" s="129">
        <v>1.2757841000000001E-4</v>
      </c>
      <c r="AQ1828" s="129">
        <v>1.1982976999999999E-4</v>
      </c>
      <c r="AR1828" s="129">
        <v>5.4088516999999997E-6</v>
      </c>
      <c r="AS1828" s="129">
        <v>2.3397849999999998E-6</v>
      </c>
      <c r="AT1828" s="172">
        <f t="shared" si="492"/>
        <v>7.18403888904E-9</v>
      </c>
      <c r="AU1828" s="172">
        <f t="shared" si="493"/>
        <v>2.0003149721399997E-11</v>
      </c>
      <c r="AV1828" s="185">
        <f t="shared" si="494"/>
        <v>3.2770098103999999E-4</v>
      </c>
      <c r="AW1828" s="121">
        <v>6.2157974E-9</v>
      </c>
      <c r="AX1828" s="121">
        <v>1.8754560999999999E-11</v>
      </c>
      <c r="AY1828" s="121">
        <v>5.1240140000000005E-16</v>
      </c>
      <c r="AZ1828" s="121">
        <v>0</v>
      </c>
      <c r="BA1828" s="121">
        <v>0</v>
      </c>
      <c r="BB1828" s="121">
        <v>9.9268904000000006E-13</v>
      </c>
      <c r="BC1828" s="121">
        <v>9.6724879999999997E-10</v>
      </c>
      <c r="BD1828" s="121">
        <v>2.2638151999999999E-13</v>
      </c>
      <c r="BE1828" s="121">
        <v>1.0216948E-12</v>
      </c>
      <c r="BF1828" s="121">
        <v>0</v>
      </c>
      <c r="BG1828" s="121">
        <v>0</v>
      </c>
      <c r="BH1828" s="121">
        <v>0</v>
      </c>
      <c r="BI1828" s="121">
        <v>0</v>
      </c>
      <c r="BJ1828" s="121">
        <v>0</v>
      </c>
      <c r="BK1828" s="121">
        <v>0</v>
      </c>
      <c r="BL1828" s="121">
        <v>0</v>
      </c>
      <c r="BM1828" s="121">
        <v>0</v>
      </c>
      <c r="BN1828" s="121">
        <v>4.7077103999999999E-7</v>
      </c>
      <c r="BO1828" s="121">
        <v>3.2723021E-4</v>
      </c>
      <c r="BP1828" s="121">
        <v>0</v>
      </c>
      <c r="BQ1828" s="121">
        <v>0</v>
      </c>
      <c r="BR1828" s="121">
        <v>0</v>
      </c>
      <c r="BT1828" s="71">
        <v>3.3930823000000002E-7</v>
      </c>
      <c r="BU1828" s="71">
        <v>7.0438727E-9</v>
      </c>
      <c r="BV1828" s="71">
        <v>1.8675962000000001E-7</v>
      </c>
      <c r="BW1828" s="71">
        <v>1.7636291999999998E-11</v>
      </c>
      <c r="BX1828" s="71">
        <v>1.0945577E-8</v>
      </c>
      <c r="BY1828" s="71">
        <v>0</v>
      </c>
      <c r="BZ1828" s="71">
        <v>0</v>
      </c>
      <c r="CA1828" s="71">
        <v>0</v>
      </c>
      <c r="CB1828" s="71">
        <v>0</v>
      </c>
      <c r="CC1828" s="71">
        <v>5.3799806000000002E-11</v>
      </c>
      <c r="CD1828" s="71">
        <v>0</v>
      </c>
      <c r="CE1828" s="71">
        <v>0</v>
      </c>
      <c r="CF1828" s="71">
        <v>0</v>
      </c>
      <c r="CG1828" s="71">
        <v>7.5384495000000004E-9</v>
      </c>
      <c r="CH1828" s="71">
        <v>1.2694927000000001E-7</v>
      </c>
      <c r="CI1828" s="71">
        <v>5.5577843000000002E-15</v>
      </c>
      <c r="CJ1828" s="71">
        <v>0</v>
      </c>
      <c r="CL1828" s="186">
        <v>0</v>
      </c>
      <c r="CM1828" s="186">
        <v>6.6980575000000001E-3</v>
      </c>
      <c r="CN1828" s="187">
        <v>0</v>
      </c>
      <c r="CO1828" s="186">
        <v>4.8193150999999999E-6</v>
      </c>
      <c r="CP1828" s="186">
        <v>0</v>
      </c>
      <c r="CQ1828" s="186">
        <v>0</v>
      </c>
      <c r="CR1828" s="186">
        <v>4.3781005999999998E-7</v>
      </c>
      <c r="CS1828" s="186">
        <v>0</v>
      </c>
      <c r="CT1828" s="186">
        <v>0</v>
      </c>
      <c r="CU1828" s="186">
        <v>0</v>
      </c>
    </row>
    <row r="1829" spans="1:99" ht="14.4">
      <c r="A1829" t="s">
        <v>3784</v>
      </c>
      <c r="B1829" s="92" t="s">
        <v>1292</v>
      </c>
      <c r="C1829" s="126" t="str">
        <f t="shared" si="490"/>
        <v>D.110.01.203</v>
      </c>
      <c r="D1829" s="11" t="s">
        <v>766</v>
      </c>
      <c r="E1829" s="125" t="s">
        <v>877</v>
      </c>
      <c r="F1829" s="128" t="str">
        <f t="shared" si="491"/>
        <v>Printing per m2  UV inkjet  electricity only</v>
      </c>
      <c r="G1829" s="131">
        <f t="shared" si="485"/>
        <v>1.7555732634E-3</v>
      </c>
      <c r="H1829" s="183">
        <f t="shared" si="486"/>
        <v>5.5627566199999999E-5</v>
      </c>
      <c r="I1829" s="183">
        <f t="shared" si="487"/>
        <v>1.1524090099999999E-4</v>
      </c>
      <c r="J1829" s="184">
        <f t="shared" si="488"/>
        <v>2.7858359620000001E-4</v>
      </c>
      <c r="K1829" s="183">
        <v>1.3061212E-3</v>
      </c>
      <c r="L1829" s="146">
        <v>6.2785795999999993E-5</v>
      </c>
      <c r="M1829" s="146">
        <v>5.2455104999999999E-5</v>
      </c>
      <c r="N1829" s="146">
        <v>4.8157524E-5</v>
      </c>
      <c r="O1829" s="188">
        <v>7.4700422000000002E-6</v>
      </c>
      <c r="P1829" s="188">
        <v>0</v>
      </c>
      <c r="Q1829" s="188">
        <v>0</v>
      </c>
      <c r="R1829" s="188">
        <v>0</v>
      </c>
      <c r="S1829" s="188">
        <v>5.6974862E-6</v>
      </c>
      <c r="T1829" s="146">
        <v>0</v>
      </c>
      <c r="U1829" s="188">
        <v>2.7288611000000001E-4</v>
      </c>
      <c r="V1829" s="188">
        <v>0</v>
      </c>
      <c r="W1829" s="188">
        <v>0</v>
      </c>
      <c r="X1829" s="146">
        <v>0</v>
      </c>
      <c r="Z1829" s="157">
        <f t="shared" si="489"/>
        <v>8.7074746666666678E-3</v>
      </c>
      <c r="AB1829" s="131">
        <f t="shared" si="495"/>
        <v>1.3061212E-3</v>
      </c>
      <c r="AC1829" s="131">
        <f t="shared" si="496"/>
        <v>1.7086846720000001E-4</v>
      </c>
      <c r="AD1829" s="131">
        <f t="shared" si="497"/>
        <v>1.1524090099999999E-4</v>
      </c>
      <c r="AE1829" s="131">
        <f t="shared" si="498"/>
        <v>1.1524090099999999E-4</v>
      </c>
      <c r="AF1829" s="131">
        <f t="shared" si="499"/>
        <v>2.7858359620000001E-4</v>
      </c>
      <c r="AH1829">
        <v>0.16619582999999999</v>
      </c>
      <c r="AI1829" s="71">
        <v>9.8250957999999999E-2</v>
      </c>
      <c r="AJ1829" s="71">
        <v>3.7807080999999999E-2</v>
      </c>
      <c r="AK1829" s="71">
        <v>0</v>
      </c>
      <c r="AL1829" s="71">
        <v>7.2409505999999997E-3</v>
      </c>
      <c r="AM1829" s="71">
        <v>1.5330946E-2</v>
      </c>
      <c r="AN1829" s="71">
        <v>7.5658972000000003E-3</v>
      </c>
      <c r="AP1829" s="129">
        <v>1.6585193000000001E-4</v>
      </c>
      <c r="AQ1829" s="129">
        <v>1.5577869999999999E-4</v>
      </c>
      <c r="AR1829" s="129">
        <v>7.0315072000000002E-6</v>
      </c>
      <c r="AS1829" s="129">
        <v>3.0417204999999999E-6</v>
      </c>
      <c r="AT1829" s="172">
        <f t="shared" si="492"/>
        <v>9.3392504956999997E-9</v>
      </c>
      <c r="AU1829" s="172">
        <f t="shared" si="493"/>
        <v>2.600409430182E-11</v>
      </c>
      <c r="AV1829" s="185">
        <f t="shared" si="494"/>
        <v>4.2601128235E-4</v>
      </c>
      <c r="AW1829" s="121">
        <v>8.0805365999999992E-9</v>
      </c>
      <c r="AX1829" s="121">
        <v>2.4380929000000001E-11</v>
      </c>
      <c r="AY1829" s="121">
        <v>6.6612182000000003E-16</v>
      </c>
      <c r="AZ1829" s="121">
        <v>0</v>
      </c>
      <c r="BA1829" s="121">
        <v>0</v>
      </c>
      <c r="BB1829" s="121">
        <v>1.2904956999999999E-12</v>
      </c>
      <c r="BC1829" s="121">
        <v>1.2574234E-9</v>
      </c>
      <c r="BD1829" s="121">
        <v>2.9429598000000001E-13</v>
      </c>
      <c r="BE1829" s="121">
        <v>1.3282032E-12</v>
      </c>
      <c r="BF1829" s="121">
        <v>0</v>
      </c>
      <c r="BG1829" s="121">
        <v>0</v>
      </c>
      <c r="BH1829" s="121">
        <v>0</v>
      </c>
      <c r="BI1829" s="121">
        <v>0</v>
      </c>
      <c r="BJ1829" s="121">
        <v>0</v>
      </c>
      <c r="BK1829" s="121">
        <v>0</v>
      </c>
      <c r="BL1829" s="121">
        <v>0</v>
      </c>
      <c r="BM1829" s="121">
        <v>0</v>
      </c>
      <c r="BN1829" s="121">
        <v>6.1200234999999998E-7</v>
      </c>
      <c r="BO1829" s="121">
        <v>4.2539927999999999E-4</v>
      </c>
      <c r="BP1829" s="121">
        <v>0</v>
      </c>
      <c r="BQ1829" s="121">
        <v>0</v>
      </c>
      <c r="BR1829" s="121">
        <v>0</v>
      </c>
      <c r="BT1829" s="71">
        <v>4.411007E-7</v>
      </c>
      <c r="BU1829" s="71">
        <v>9.1570345E-9</v>
      </c>
      <c r="BV1829" s="71">
        <v>2.427875E-7</v>
      </c>
      <c r="BW1829" s="71">
        <v>2.2927179999999999E-11</v>
      </c>
      <c r="BX1829" s="71">
        <v>1.4229251E-8</v>
      </c>
      <c r="BY1829" s="71">
        <v>0</v>
      </c>
      <c r="BZ1829" s="71">
        <v>0</v>
      </c>
      <c r="CA1829" s="71">
        <v>0</v>
      </c>
      <c r="CB1829" s="71">
        <v>0</v>
      </c>
      <c r="CC1829" s="71">
        <v>6.9939746999999996E-11</v>
      </c>
      <c r="CD1829" s="71">
        <v>0</v>
      </c>
      <c r="CE1829" s="71">
        <v>0</v>
      </c>
      <c r="CF1829" s="71">
        <v>0</v>
      </c>
      <c r="CG1829" s="71">
        <v>9.7999843E-9</v>
      </c>
      <c r="CH1829" s="71">
        <v>1.6503404999999999E-7</v>
      </c>
      <c r="CI1829" s="71">
        <v>7.2251195999999994E-15</v>
      </c>
      <c r="CJ1829" s="71">
        <v>0</v>
      </c>
      <c r="CL1829" s="186">
        <v>0</v>
      </c>
      <c r="CM1829" s="186">
        <v>8.7074748E-3</v>
      </c>
      <c r="CN1829" s="187">
        <v>0</v>
      </c>
      <c r="CO1829" s="186">
        <v>6.2651097000000004E-6</v>
      </c>
      <c r="CP1829" s="186">
        <v>0</v>
      </c>
      <c r="CQ1829" s="186">
        <v>0</v>
      </c>
      <c r="CR1829" s="186">
        <v>5.6915308000000004E-7</v>
      </c>
      <c r="CS1829" s="186">
        <v>0</v>
      </c>
      <c r="CT1829" s="186">
        <v>0</v>
      </c>
      <c r="CU1829" s="186">
        <v>0</v>
      </c>
    </row>
    <row r="1830" spans="1:99" ht="14.4">
      <c r="A1830" t="s">
        <v>3785</v>
      </c>
      <c r="B1830" s="92" t="s">
        <v>1292</v>
      </c>
      <c r="C1830" s="126" t="str">
        <f t="shared" si="490"/>
        <v>D.110.01.204</v>
      </c>
      <c r="D1830" s="11" t="s">
        <v>766</v>
      </c>
      <c r="E1830" s="125" t="s">
        <v>877</v>
      </c>
      <c r="F1830" s="128" t="str">
        <f t="shared" si="491"/>
        <v>Printing per m2  flexographic print  electricity only</v>
      </c>
      <c r="G1830" s="131">
        <f t="shared" si="485"/>
        <v>1.0900205969999999E-3</v>
      </c>
      <c r="H1830" s="183">
        <f t="shared" si="486"/>
        <v>3.4538685000000001E-5</v>
      </c>
      <c r="I1830" s="183">
        <f t="shared" si="487"/>
        <v>7.1552100999999998E-5</v>
      </c>
      <c r="J1830" s="184">
        <f t="shared" si="488"/>
        <v>1.72970201E-4</v>
      </c>
      <c r="K1830" s="183">
        <v>8.1095961000000004E-4</v>
      </c>
      <c r="L1830" s="146">
        <v>3.8983170000000001E-5</v>
      </c>
      <c r="M1830" s="146">
        <v>3.2568930999999997E-5</v>
      </c>
      <c r="N1830" s="146">
        <v>2.9900599E-5</v>
      </c>
      <c r="O1830" s="188">
        <v>4.6380859999999997E-6</v>
      </c>
      <c r="P1830" s="188">
        <v>0</v>
      </c>
      <c r="Q1830" s="188">
        <v>0</v>
      </c>
      <c r="R1830" s="188">
        <v>0</v>
      </c>
      <c r="S1830" s="188">
        <v>3.537521E-6</v>
      </c>
      <c r="T1830" s="146">
        <v>0</v>
      </c>
      <c r="U1830" s="188">
        <v>1.6943268000000001E-4</v>
      </c>
      <c r="V1830" s="188">
        <v>0</v>
      </c>
      <c r="W1830" s="188">
        <v>0</v>
      </c>
      <c r="X1830" s="146">
        <v>0</v>
      </c>
      <c r="Z1830" s="157">
        <f t="shared" si="489"/>
        <v>5.4063974000000004E-3</v>
      </c>
      <c r="AB1830" s="131">
        <f t="shared" si="495"/>
        <v>8.1095961000000004E-4</v>
      </c>
      <c r="AC1830" s="131">
        <f t="shared" si="496"/>
        <v>1.06090786E-4</v>
      </c>
      <c r="AD1830" s="131">
        <f t="shared" si="497"/>
        <v>7.1552100999999998E-5</v>
      </c>
      <c r="AE1830" s="131">
        <f t="shared" si="498"/>
        <v>7.1552100999999998E-5</v>
      </c>
      <c r="AF1830" s="131">
        <f t="shared" si="499"/>
        <v>1.72970201E-4</v>
      </c>
      <c r="AH1830">
        <v>0.10318959</v>
      </c>
      <c r="AI1830" s="71">
        <v>6.1003188E-2</v>
      </c>
      <c r="AJ1830" s="71">
        <v>2.3474096999999999E-2</v>
      </c>
      <c r="AK1830" s="71">
        <v>0</v>
      </c>
      <c r="AL1830" s="71">
        <v>4.495845E-3</v>
      </c>
      <c r="AM1830" s="71">
        <v>9.5188544000000003E-3</v>
      </c>
      <c r="AN1830" s="71">
        <v>4.6976016000000002E-3</v>
      </c>
      <c r="AP1830" s="129">
        <v>1.0297606E-4</v>
      </c>
      <c r="AQ1830" s="129">
        <v>9.6721675999999994E-5</v>
      </c>
      <c r="AR1830" s="129">
        <v>4.3658033000000003E-6</v>
      </c>
      <c r="AS1830" s="129">
        <v>1.8885784999999999E-6</v>
      </c>
      <c r="AT1830" s="172">
        <f t="shared" si="492"/>
        <v>5.7986616278899999E-9</v>
      </c>
      <c r="AU1830" s="172">
        <f t="shared" si="493"/>
        <v>1.6145722629399999E-11</v>
      </c>
      <c r="AV1830" s="185">
        <f t="shared" si="494"/>
        <v>2.6450679708E-4</v>
      </c>
      <c r="AW1830" s="121">
        <v>5.0171368000000001E-9</v>
      </c>
      <c r="AX1830" s="121">
        <v>1.5137912999999999E-11</v>
      </c>
      <c r="AY1830" s="121">
        <v>4.1358939999999999E-16</v>
      </c>
      <c r="AZ1830" s="121">
        <v>0</v>
      </c>
      <c r="BA1830" s="121">
        <v>0</v>
      </c>
      <c r="BB1830" s="121">
        <v>8.0125788999999997E-13</v>
      </c>
      <c r="BC1830" s="121">
        <v>7.8072357000000005E-10</v>
      </c>
      <c r="BD1830" s="121">
        <v>1.8272588E-13</v>
      </c>
      <c r="BE1830" s="121">
        <v>8.2467016000000003E-13</v>
      </c>
      <c r="BF1830" s="121">
        <v>0</v>
      </c>
      <c r="BG1830" s="121">
        <v>0</v>
      </c>
      <c r="BH1830" s="121">
        <v>0</v>
      </c>
      <c r="BI1830" s="121">
        <v>0</v>
      </c>
      <c r="BJ1830" s="121">
        <v>0</v>
      </c>
      <c r="BK1830" s="121">
        <v>0</v>
      </c>
      <c r="BL1830" s="121">
        <v>0</v>
      </c>
      <c r="BM1830" s="121">
        <v>0</v>
      </c>
      <c r="BN1830" s="121">
        <v>3.7998708E-7</v>
      </c>
      <c r="BO1830" s="121">
        <v>2.6412681000000001E-4</v>
      </c>
      <c r="BP1830" s="121">
        <v>0</v>
      </c>
      <c r="BQ1830" s="121">
        <v>0</v>
      </c>
      <c r="BR1830" s="121">
        <v>0</v>
      </c>
      <c r="BT1830" s="71">
        <v>2.7387569E-7</v>
      </c>
      <c r="BU1830" s="71">
        <v>5.6855251999999996E-9</v>
      </c>
      <c r="BV1830" s="71">
        <v>1.5074471E-7</v>
      </c>
      <c r="BW1830" s="71">
        <v>1.4235292E-11</v>
      </c>
      <c r="BX1830" s="71">
        <v>8.8348213000000003E-9</v>
      </c>
      <c r="BY1830" s="71">
        <v>0</v>
      </c>
      <c r="BZ1830" s="71">
        <v>0</v>
      </c>
      <c r="CA1830" s="71">
        <v>0</v>
      </c>
      <c r="CB1830" s="71">
        <v>0</v>
      </c>
      <c r="CC1830" s="71">
        <v>4.3424997E-11</v>
      </c>
      <c r="CD1830" s="71">
        <v>0</v>
      </c>
      <c r="CE1830" s="71">
        <v>0</v>
      </c>
      <c r="CF1830" s="71">
        <v>0</v>
      </c>
      <c r="CG1830" s="71">
        <v>6.0847273000000003E-9</v>
      </c>
      <c r="CH1830" s="71">
        <v>1.0246825E-7</v>
      </c>
      <c r="CI1830" s="71">
        <v>4.4860156000000003E-15</v>
      </c>
      <c r="CJ1830" s="71">
        <v>0</v>
      </c>
      <c r="CL1830" s="186">
        <v>0</v>
      </c>
      <c r="CM1830" s="186">
        <v>5.4063974000000004E-3</v>
      </c>
      <c r="CN1830" s="187">
        <v>0</v>
      </c>
      <c r="CO1830" s="186">
        <v>3.8899536000000003E-6</v>
      </c>
      <c r="CP1830" s="186">
        <v>0</v>
      </c>
      <c r="CQ1830" s="186">
        <v>0</v>
      </c>
      <c r="CR1830" s="186">
        <v>3.5338232999999999E-7</v>
      </c>
      <c r="CS1830" s="186">
        <v>0</v>
      </c>
      <c r="CT1830" s="186">
        <v>0</v>
      </c>
      <c r="CU1830" s="186">
        <v>0</v>
      </c>
    </row>
    <row r="1831" spans="1:99" ht="14.4">
      <c r="A1831" t="s">
        <v>3786</v>
      </c>
      <c r="B1831" s="92" t="s">
        <v>1292</v>
      </c>
      <c r="C1831" s="126" t="str">
        <f t="shared" si="490"/>
        <v>D.110.01.205</v>
      </c>
      <c r="D1831" s="11" t="s">
        <v>766</v>
      </c>
      <c r="E1831" s="125" t="s">
        <v>877</v>
      </c>
      <c r="F1831" s="128" t="str">
        <f t="shared" si="491"/>
        <v>Printing per m2  rotogravure print  electricity only</v>
      </c>
      <c r="G1831" s="131">
        <f t="shared" si="485"/>
        <v>1.8167010345999999E-3</v>
      </c>
      <c r="H1831" s="183">
        <f t="shared" si="486"/>
        <v>5.7564475300000001E-5</v>
      </c>
      <c r="I1831" s="183">
        <f t="shared" si="487"/>
        <v>1.19253501E-4</v>
      </c>
      <c r="J1831" s="184">
        <f t="shared" si="488"/>
        <v>2.8828365829999998E-4</v>
      </c>
      <c r="K1831" s="183">
        <v>1.3515993999999999E-3</v>
      </c>
      <c r="L1831" s="146">
        <v>6.4971949999999997E-5</v>
      </c>
      <c r="M1831" s="146">
        <v>5.4281550999999998E-5</v>
      </c>
      <c r="N1831" s="146">
        <v>4.9834331999999999E-5</v>
      </c>
      <c r="O1831" s="188">
        <v>7.7301432999999998E-6</v>
      </c>
      <c r="P1831" s="188">
        <v>0</v>
      </c>
      <c r="Q1831" s="188">
        <v>0</v>
      </c>
      <c r="R1831" s="188">
        <v>0</v>
      </c>
      <c r="S1831" s="188">
        <v>5.8958683000000004E-6</v>
      </c>
      <c r="T1831" s="146">
        <v>0</v>
      </c>
      <c r="U1831" s="188">
        <v>2.8238778999999998E-4</v>
      </c>
      <c r="V1831" s="188">
        <v>0</v>
      </c>
      <c r="W1831" s="188">
        <v>0</v>
      </c>
      <c r="X1831" s="146">
        <v>0</v>
      </c>
      <c r="Z1831" s="157">
        <f t="shared" si="489"/>
        <v>9.0106626666666672E-3</v>
      </c>
      <c r="AB1831" s="131">
        <f t="shared" si="495"/>
        <v>1.3515993999999999E-3</v>
      </c>
      <c r="AC1831" s="131">
        <f t="shared" si="496"/>
        <v>1.7681797629999998E-4</v>
      </c>
      <c r="AD1831" s="131">
        <f t="shared" si="497"/>
        <v>1.19253501E-4</v>
      </c>
      <c r="AE1831" s="131">
        <f t="shared" si="498"/>
        <v>1.19253501E-4</v>
      </c>
      <c r="AF1831" s="131">
        <f t="shared" si="499"/>
        <v>2.8828365829999998E-4</v>
      </c>
      <c r="AH1831">
        <v>0.17198263999999999</v>
      </c>
      <c r="AI1831" s="71">
        <v>0.10167198</v>
      </c>
      <c r="AJ1831" s="71">
        <v>3.9123494000000002E-2</v>
      </c>
      <c r="AK1831" s="71">
        <v>0</v>
      </c>
      <c r="AL1831" s="71">
        <v>7.4930748999999996E-3</v>
      </c>
      <c r="AM1831" s="71">
        <v>1.5864757E-2</v>
      </c>
      <c r="AN1831" s="71">
        <v>7.8293358999999996E-3</v>
      </c>
      <c r="AP1831" s="129">
        <v>1.7162676E-4</v>
      </c>
      <c r="AQ1831" s="129">
        <v>1.6120279000000001E-4</v>
      </c>
      <c r="AR1831" s="129">
        <v>7.2763389000000002E-6</v>
      </c>
      <c r="AS1831" s="129">
        <v>3.1476309E-6</v>
      </c>
      <c r="AT1831" s="172">
        <f t="shared" si="492"/>
        <v>9.6644361298000002E-9</v>
      </c>
      <c r="AU1831" s="172">
        <f t="shared" si="493"/>
        <v>2.690953775567E-11</v>
      </c>
      <c r="AV1831" s="185">
        <f t="shared" si="494"/>
        <v>4.4084466179999997E-4</v>
      </c>
      <c r="AW1831" s="121">
        <v>8.3618947000000002E-9</v>
      </c>
      <c r="AX1831" s="121">
        <v>2.5229855E-11</v>
      </c>
      <c r="AY1831" s="121">
        <v>6.8931567000000002E-16</v>
      </c>
      <c r="AZ1831" s="121">
        <v>0</v>
      </c>
      <c r="BA1831" s="121">
        <v>0</v>
      </c>
      <c r="BB1831" s="121">
        <v>1.3354298E-12</v>
      </c>
      <c r="BC1831" s="121">
        <v>1.3012060000000001E-9</v>
      </c>
      <c r="BD1831" s="121">
        <v>3.0454314E-13</v>
      </c>
      <c r="BE1831" s="121">
        <v>1.3744503E-12</v>
      </c>
      <c r="BF1831" s="121">
        <v>0</v>
      </c>
      <c r="BG1831" s="121">
        <v>0</v>
      </c>
      <c r="BH1831" s="121">
        <v>0</v>
      </c>
      <c r="BI1831" s="121">
        <v>0</v>
      </c>
      <c r="BJ1831" s="121">
        <v>0</v>
      </c>
      <c r="BK1831" s="121">
        <v>0</v>
      </c>
      <c r="BL1831" s="121">
        <v>0</v>
      </c>
      <c r="BM1831" s="121">
        <v>0</v>
      </c>
      <c r="BN1831" s="121">
        <v>6.3331179999999996E-7</v>
      </c>
      <c r="BO1831" s="121">
        <v>4.4021134999999999E-4</v>
      </c>
      <c r="BP1831" s="121">
        <v>0</v>
      </c>
      <c r="BQ1831" s="121">
        <v>0</v>
      </c>
      <c r="BR1831" s="121">
        <v>0</v>
      </c>
      <c r="BT1831" s="71">
        <v>4.5645948000000002E-7</v>
      </c>
      <c r="BU1831" s="71">
        <v>9.4758753999999999E-9</v>
      </c>
      <c r="BV1831" s="71">
        <v>2.5124118000000001E-7</v>
      </c>
      <c r="BW1831" s="71">
        <v>2.3725486E-11</v>
      </c>
      <c r="BX1831" s="71">
        <v>1.4724702E-8</v>
      </c>
      <c r="BY1831" s="71">
        <v>0</v>
      </c>
      <c r="BZ1831" s="71">
        <v>0</v>
      </c>
      <c r="CA1831" s="71">
        <v>0</v>
      </c>
      <c r="CB1831" s="71">
        <v>0</v>
      </c>
      <c r="CC1831" s="71">
        <v>7.2374996000000006E-11</v>
      </c>
      <c r="CD1831" s="71">
        <v>0</v>
      </c>
      <c r="CE1831" s="71">
        <v>0</v>
      </c>
      <c r="CF1831" s="71">
        <v>0</v>
      </c>
      <c r="CG1831" s="71">
        <v>1.0141211999999999E-8</v>
      </c>
      <c r="CH1831" s="71">
        <v>1.7078041E-7</v>
      </c>
      <c r="CI1831" s="71">
        <v>7.4766927000000007E-15</v>
      </c>
      <c r="CJ1831" s="71">
        <v>0</v>
      </c>
      <c r="CL1831" s="186">
        <v>0</v>
      </c>
      <c r="CM1831" s="186">
        <v>9.0106623999999993E-3</v>
      </c>
      <c r="CN1831" s="187">
        <v>0</v>
      </c>
      <c r="CO1831" s="186">
        <v>6.4832558999999999E-6</v>
      </c>
      <c r="CP1831" s="186">
        <v>0</v>
      </c>
      <c r="CQ1831" s="186">
        <v>0</v>
      </c>
      <c r="CR1831" s="186">
        <v>5.8897056000000003E-7</v>
      </c>
      <c r="CS1831" s="186">
        <v>0</v>
      </c>
      <c r="CT1831" s="186">
        <v>0</v>
      </c>
      <c r="CU1831" s="186">
        <v>0</v>
      </c>
    </row>
    <row r="1832" spans="1:99" ht="14.4">
      <c r="A1832" t="s">
        <v>3787</v>
      </c>
      <c r="B1832" s="92" t="s">
        <v>1292</v>
      </c>
      <c r="C1832" s="126" t="str">
        <f t="shared" si="490"/>
        <v>D.110.01.301</v>
      </c>
      <c r="D1832" s="11" t="s">
        <v>766</v>
      </c>
      <c r="E1832" s="125" t="s">
        <v>877</v>
      </c>
      <c r="F1832" s="128" t="str">
        <f t="shared" si="491"/>
        <v>printing plate offset</v>
      </c>
      <c r="G1832" s="131">
        <f t="shared" si="485"/>
        <v>1.3820465008571099</v>
      </c>
      <c r="H1832" s="183">
        <f t="shared" si="486"/>
        <v>5.3076892254000002E-2</v>
      </c>
      <c r="I1832" s="183">
        <f t="shared" si="487"/>
        <v>0.13199813811200001</v>
      </c>
      <c r="J1832" s="184">
        <f t="shared" si="488"/>
        <v>0.43738631049110993</v>
      </c>
      <c r="K1832" s="183">
        <v>0.75958515999999998</v>
      </c>
      <c r="L1832" s="146">
        <v>7.2829156000000006E-2</v>
      </c>
      <c r="M1832" s="146">
        <v>5.8397569000000003E-2</v>
      </c>
      <c r="N1832" s="146">
        <v>4.9730178E-2</v>
      </c>
      <c r="O1832" s="188">
        <v>3.0167229000000002E-3</v>
      </c>
      <c r="P1832" s="188">
        <v>3.8494434000000002E-5</v>
      </c>
      <c r="Q1832" s="188">
        <v>2.9149691999999999E-4</v>
      </c>
      <c r="R1832" s="188">
        <v>4.3170382E-4</v>
      </c>
      <c r="S1832" s="188">
        <v>0.42580597999999997</v>
      </c>
      <c r="T1832" s="146">
        <v>3.0932638000000001E-4</v>
      </c>
      <c r="U1832" s="188">
        <v>1.1579621E-2</v>
      </c>
      <c r="V1832" s="188">
        <v>3.0382912E-5</v>
      </c>
      <c r="W1832" s="188">
        <v>5.0323911E-7</v>
      </c>
      <c r="X1832" s="146">
        <v>2.0625200000000001E-7</v>
      </c>
      <c r="Z1832" s="157">
        <f t="shared" si="489"/>
        <v>5.0639010666666664</v>
      </c>
      <c r="AB1832" s="131">
        <f t="shared" si="495"/>
        <v>0.75958515999999998</v>
      </c>
      <c r="AC1832" s="131">
        <f t="shared" si="496"/>
        <v>0.18473532107399998</v>
      </c>
      <c r="AD1832" s="131">
        <f t="shared" si="497"/>
        <v>0.13165893205911</v>
      </c>
      <c r="AE1832" s="131">
        <f t="shared" si="498"/>
        <v>0.13199813811200001</v>
      </c>
      <c r="AF1832" s="131">
        <f t="shared" si="499"/>
        <v>0.43738580725199994</v>
      </c>
      <c r="AH1832">
        <v>51.769826999999999</v>
      </c>
      <c r="AI1832" s="71">
        <v>44.237234000000001</v>
      </c>
      <c r="AJ1832" s="71">
        <v>0.78437822000000001</v>
      </c>
      <c r="AK1832" s="71">
        <v>0</v>
      </c>
      <c r="AL1832" s="71">
        <v>4.5247137999999999E-2</v>
      </c>
      <c r="AM1832" s="71">
        <v>1.4594343000000001</v>
      </c>
      <c r="AN1832" s="71">
        <v>5.2435339000000001</v>
      </c>
      <c r="AP1832" s="129">
        <v>0.11633881</v>
      </c>
      <c r="AQ1832" s="129">
        <v>0.11059927</v>
      </c>
      <c r="AR1832" s="129">
        <v>4.7016610000000002E-3</v>
      </c>
      <c r="AS1832" s="129">
        <v>1.0378741999999999E-3</v>
      </c>
      <c r="AT1832" s="172">
        <f t="shared" si="492"/>
        <v>6.6306518844851003E-6</v>
      </c>
      <c r="AU1832" s="172">
        <f t="shared" si="493"/>
        <v>1.7387799437496387E-8</v>
      </c>
      <c r="AV1832" s="185">
        <f t="shared" si="494"/>
        <v>0.14536053700000001</v>
      </c>
      <c r="AW1832" s="121">
        <v>4.7245892000000003E-6</v>
      </c>
      <c r="AX1832" s="121">
        <v>1.4256212E-8</v>
      </c>
      <c r="AY1832" s="121">
        <v>3.8945842999999998E-13</v>
      </c>
      <c r="AZ1832" s="121">
        <v>6.8281510000000001E-13</v>
      </c>
      <c r="BA1832" s="121">
        <v>0</v>
      </c>
      <c r="BB1832" s="121">
        <v>7.0501953999999997E-9</v>
      </c>
      <c r="BC1832" s="121">
        <v>1.8962693E-6</v>
      </c>
      <c r="BD1832" s="121">
        <v>1.0050755E-9</v>
      </c>
      <c r="BE1832" s="121">
        <v>2.1257271000000002E-9</v>
      </c>
      <c r="BF1832" s="121">
        <v>1.5270553E-13</v>
      </c>
      <c r="BG1832" s="121">
        <v>5.2056411999999997E-16</v>
      </c>
      <c r="BH1832" s="121">
        <v>1.1879165000000001E-13</v>
      </c>
      <c r="BI1832" s="121">
        <v>1.0315404E-13</v>
      </c>
      <c r="BJ1832" s="121">
        <v>2.0207276000000001E-14</v>
      </c>
      <c r="BK1832" s="121">
        <v>4.1711667000000001E-10</v>
      </c>
      <c r="BL1832" s="121">
        <v>2.3253895999999998E-9</v>
      </c>
      <c r="BM1832" s="121">
        <v>6.2702087000000001E-21</v>
      </c>
      <c r="BN1832" s="121">
        <v>1.6378686999999999E-2</v>
      </c>
      <c r="BO1832" s="121">
        <v>0.12898185000000001</v>
      </c>
      <c r="BP1832" s="121">
        <v>0</v>
      </c>
      <c r="BQ1832" s="121">
        <v>0</v>
      </c>
      <c r="BR1832" s="121">
        <v>0</v>
      </c>
      <c r="BT1832" s="71">
        <v>2.4809626E-4</v>
      </c>
      <c r="BU1832" s="71">
        <v>1.6954965E-5</v>
      </c>
      <c r="BV1832" s="71">
        <v>1.4119499999999999E-4</v>
      </c>
      <c r="BW1832" s="71">
        <v>5.1769504999999997E-8</v>
      </c>
      <c r="BX1832" s="71">
        <v>1.304735E-5</v>
      </c>
      <c r="BY1832" s="71">
        <v>4.5219865999999997E-6</v>
      </c>
      <c r="BZ1832" s="71">
        <v>3.8432021E-9</v>
      </c>
      <c r="CA1832" s="71">
        <v>6.8631323000000003E-6</v>
      </c>
      <c r="CB1832" s="71">
        <v>6.1406078000000006E-8</v>
      </c>
      <c r="CC1832" s="71">
        <v>2.0808149E-7</v>
      </c>
      <c r="CD1832" s="71">
        <v>0</v>
      </c>
      <c r="CE1832" s="71">
        <v>1.3865767E-17</v>
      </c>
      <c r="CF1832" s="71">
        <v>1.1353236E-13</v>
      </c>
      <c r="CG1832" s="71">
        <v>1.0195425000000001E-5</v>
      </c>
      <c r="CH1832" s="71">
        <v>5.4779615999999997E-5</v>
      </c>
      <c r="CI1832" s="71">
        <v>2.1369057999999999E-7</v>
      </c>
      <c r="CJ1832" s="71">
        <v>0</v>
      </c>
      <c r="CL1832" s="186">
        <v>9.6095335999999996E-14</v>
      </c>
      <c r="CM1832" s="186">
        <v>5.0427793000000003</v>
      </c>
      <c r="CN1832" s="187">
        <v>0.12966432999999999</v>
      </c>
      <c r="CO1832" s="186">
        <v>1.2637402000000001E-2</v>
      </c>
      <c r="CP1832" s="186">
        <v>2.2097525000000001E-10</v>
      </c>
      <c r="CQ1832" s="186">
        <v>8.2543004000000005E-9</v>
      </c>
      <c r="CR1832" s="186">
        <v>5.6771144999999998E-4</v>
      </c>
      <c r="CS1832" s="186">
        <v>4.4368243000000002E-2</v>
      </c>
      <c r="CT1832" s="186">
        <v>1.0151863000000001E-7</v>
      </c>
      <c r="CU1832" s="186">
        <v>1.5903776E-3</v>
      </c>
    </row>
    <row r="1833" spans="1:99" ht="14.4">
      <c r="A1833" t="s">
        <v>3788</v>
      </c>
      <c r="B1833" s="92" t="s">
        <v>1292</v>
      </c>
      <c r="C1833" s="126" t="str">
        <f t="shared" si="490"/>
        <v>D.110.01.302</v>
      </c>
      <c r="D1833" s="11" t="s">
        <v>766</v>
      </c>
      <c r="E1833" s="125" t="s">
        <v>877</v>
      </c>
      <c r="F1833" s="128" t="str">
        <f t="shared" si="491"/>
        <v>printing plate flexo</v>
      </c>
      <c r="G1833" s="131">
        <f t="shared" si="485"/>
        <v>4.9393020697200001</v>
      </c>
      <c r="H1833" s="183">
        <f t="shared" si="486"/>
        <v>0.16056033040000001</v>
      </c>
      <c r="I1833" s="183">
        <f t="shared" si="487"/>
        <v>3.1407417393200001</v>
      </c>
      <c r="J1833" s="184">
        <f t="shared" si="488"/>
        <v>0</v>
      </c>
      <c r="K1833" s="183">
        <v>1.6379999999999999</v>
      </c>
      <c r="L1833" s="146">
        <v>0.13882584000000001</v>
      </c>
      <c r="M1833" s="146">
        <v>2.1874932000000001E-4</v>
      </c>
      <c r="N1833" s="146">
        <v>0.10501919999999999</v>
      </c>
      <c r="O1833" s="188">
        <v>2.1494242E-2</v>
      </c>
      <c r="P1833" s="188">
        <v>3.1522994E-3</v>
      </c>
      <c r="Q1833" s="188">
        <v>3.0894589E-2</v>
      </c>
      <c r="R1833" s="188">
        <v>0.40747955000000002</v>
      </c>
      <c r="S1833" s="188">
        <v>0</v>
      </c>
      <c r="T1833" s="146">
        <v>2.5942175999999999</v>
      </c>
      <c r="U1833" s="188">
        <v>0</v>
      </c>
      <c r="V1833" s="188">
        <v>0</v>
      </c>
      <c r="W1833" s="188">
        <v>0</v>
      </c>
      <c r="X1833" s="146">
        <v>0</v>
      </c>
      <c r="Z1833" s="157">
        <f t="shared" si="489"/>
        <v>10.92</v>
      </c>
      <c r="AB1833" s="131">
        <f t="shared" si="495"/>
        <v>1.6379999999999999</v>
      </c>
      <c r="AC1833" s="131">
        <f t="shared" si="496"/>
        <v>0.70708446972000005</v>
      </c>
      <c r="AD1833" s="131">
        <f t="shared" si="497"/>
        <v>0.54652413931999999</v>
      </c>
      <c r="AE1833" s="131">
        <f t="shared" si="498"/>
        <v>3.1407417393200001</v>
      </c>
      <c r="AF1833" s="131">
        <f t="shared" si="499"/>
        <v>0</v>
      </c>
      <c r="AH1833">
        <v>292.87439999999998</v>
      </c>
      <c r="AI1833" s="71">
        <v>292.87439999999998</v>
      </c>
      <c r="AJ1833" s="71">
        <v>0</v>
      </c>
      <c r="AK1833" s="71">
        <v>0</v>
      </c>
      <c r="AL1833" s="71">
        <v>0</v>
      </c>
      <c r="AM1833" s="71">
        <v>0</v>
      </c>
      <c r="AN1833" s="71">
        <v>0</v>
      </c>
      <c r="AP1833" s="129">
        <v>0.24584322</v>
      </c>
      <c r="AQ1833" s="129">
        <v>0.21789889000000001</v>
      </c>
      <c r="AR1833" s="129">
        <v>9.2411691999999997E-3</v>
      </c>
      <c r="AS1833" s="129">
        <v>1.8703155999999999E-2</v>
      </c>
      <c r="AT1833" s="172">
        <f t="shared" si="492"/>
        <v>1.30634828105E-5</v>
      </c>
      <c r="AU1833" s="172">
        <f t="shared" si="493"/>
        <v>3.4175921712800002E-8</v>
      </c>
      <c r="AV1833" s="185">
        <f t="shared" si="494"/>
        <v>2.6194896000000001</v>
      </c>
      <c r="AW1833" s="121">
        <v>1.013376E-5</v>
      </c>
      <c r="AX1833" s="121">
        <v>3.0576000000000002E-8</v>
      </c>
      <c r="AY1833" s="121">
        <v>8.3538000000000002E-13</v>
      </c>
      <c r="AZ1833" s="121">
        <v>0</v>
      </c>
      <c r="BA1833" s="121">
        <v>0</v>
      </c>
      <c r="BB1833" s="121">
        <v>2.81424E-9</v>
      </c>
      <c r="BC1833" s="121">
        <v>2.8583637000000001E-6</v>
      </c>
      <c r="BD1833" s="121">
        <v>6.4178399999999996E-10</v>
      </c>
      <c r="BE1833" s="121">
        <v>2.9367936000000001E-9</v>
      </c>
      <c r="BF1833" s="121">
        <v>0</v>
      </c>
      <c r="BG1833" s="121">
        <v>0</v>
      </c>
      <c r="BH1833" s="121">
        <v>1.7600689E-11</v>
      </c>
      <c r="BI1833" s="121">
        <v>2.4467931000000001E-12</v>
      </c>
      <c r="BJ1833" s="121">
        <v>4.6125069999999998E-13</v>
      </c>
      <c r="BK1833" s="121">
        <v>1.5895304999999999E-9</v>
      </c>
      <c r="BL1833" s="121">
        <v>6.6955339999999996E-8</v>
      </c>
      <c r="BM1833" s="121">
        <v>0</v>
      </c>
      <c r="BN1833" s="121">
        <v>0</v>
      </c>
      <c r="BO1833" s="121">
        <v>2.6194896000000001</v>
      </c>
      <c r="BP1833" s="121">
        <v>0</v>
      </c>
      <c r="BQ1833" s="121">
        <v>0</v>
      </c>
      <c r="BR1833" s="121">
        <v>0</v>
      </c>
      <c r="BT1833" s="71">
        <v>8.1800888000000001E-4</v>
      </c>
      <c r="BU1833" s="71">
        <v>2.0247142E-5</v>
      </c>
      <c r="BV1833" s="71">
        <v>3.0447858000000002E-4</v>
      </c>
      <c r="BW1833" s="71">
        <v>4.7787044000000002E-5</v>
      </c>
      <c r="BX1833" s="71">
        <v>3.5917336999999997E-5</v>
      </c>
      <c r="BY1833" s="71">
        <v>0</v>
      </c>
      <c r="BZ1833" s="71">
        <v>0</v>
      </c>
      <c r="CA1833" s="71">
        <v>0</v>
      </c>
      <c r="CB1833" s="71">
        <v>6.1729860000000001E-6</v>
      </c>
      <c r="CC1833" s="71">
        <v>3.4596071E-5</v>
      </c>
      <c r="CD1833" s="71">
        <v>0</v>
      </c>
      <c r="CE1833" s="71">
        <v>0</v>
      </c>
      <c r="CF1833" s="71">
        <v>0</v>
      </c>
      <c r="CG1833" s="71">
        <v>2.1389296000000001E-5</v>
      </c>
      <c r="CH1833" s="71">
        <v>3.4742042999999999E-4</v>
      </c>
      <c r="CI1833" s="71">
        <v>0</v>
      </c>
      <c r="CJ1833" s="71">
        <v>0</v>
      </c>
      <c r="CL1833" s="186">
        <v>0</v>
      </c>
      <c r="CM1833" s="186">
        <v>10.92</v>
      </c>
      <c r="CN1833" s="187">
        <v>0</v>
      </c>
      <c r="CO1833" s="186">
        <v>1.38528E-2</v>
      </c>
      <c r="CP1833" s="186">
        <v>8.2760810000000001E-9</v>
      </c>
      <c r="CQ1833" s="186">
        <v>1.0253083999999999E-6</v>
      </c>
      <c r="CR1833" s="186">
        <v>1.3825758000000001E-3</v>
      </c>
      <c r="CS1833" s="186">
        <v>2.0435447</v>
      </c>
      <c r="CT1833" s="186">
        <v>0</v>
      </c>
      <c r="CU1833" s="186">
        <v>0</v>
      </c>
    </row>
    <row r="1834" spans="1:99" ht="14.4">
      <c r="A1834" t="s">
        <v>3789</v>
      </c>
      <c r="B1834" s="92" t="s">
        <v>1292</v>
      </c>
      <c r="C1834" s="126" t="str">
        <f t="shared" si="490"/>
        <v>D.110.01.303</v>
      </c>
      <c r="D1834" s="11" t="s">
        <v>766</v>
      </c>
      <c r="E1834" s="125" t="s">
        <v>877</v>
      </c>
      <c r="F1834" s="128" t="str">
        <f t="shared" si="491"/>
        <v>printing plate rotogravure</v>
      </c>
      <c r="G1834" s="131">
        <f t="shared" si="485"/>
        <v>1.9373576108623896</v>
      </c>
      <c r="H1834" s="183">
        <f t="shared" si="486"/>
        <v>9.4880082589999998E-2</v>
      </c>
      <c r="I1834" s="183">
        <f t="shared" si="487"/>
        <v>0.16032416979</v>
      </c>
      <c r="J1834" s="184">
        <f t="shared" si="488"/>
        <v>0.34599315848238965</v>
      </c>
      <c r="K1834" s="183">
        <v>1.3361601999999999</v>
      </c>
      <c r="L1834" s="146">
        <v>6.5691627000000002E-2</v>
      </c>
      <c r="M1834" s="146">
        <v>6.7788657000000002E-2</v>
      </c>
      <c r="N1834" s="146">
        <v>6.0685969999999999E-2</v>
      </c>
      <c r="O1834" s="188">
        <v>3.0690201E-2</v>
      </c>
      <c r="P1834" s="188">
        <v>1.2193489E-4</v>
      </c>
      <c r="Q1834" s="188">
        <v>3.3819766999999999E-3</v>
      </c>
      <c r="R1834" s="188">
        <v>3.1573774E-3</v>
      </c>
      <c r="S1834" s="188">
        <v>6.7968446E-3</v>
      </c>
      <c r="T1834" s="146">
        <v>2.3074351E-2</v>
      </c>
      <c r="U1834" s="188">
        <v>0.33915366000000002</v>
      </c>
      <c r="V1834" s="188">
        <v>6.1215738999999996E-4</v>
      </c>
      <c r="W1834" s="188">
        <v>4.2653488999999997E-5</v>
      </c>
      <c r="X1834" s="146">
        <v>3.933896E-10</v>
      </c>
      <c r="Z1834" s="157">
        <f t="shared" si="489"/>
        <v>8.9077346666666664</v>
      </c>
      <c r="AB1834" s="131">
        <f t="shared" si="495"/>
        <v>1.3361601999999999</v>
      </c>
      <c r="AC1834" s="131">
        <f t="shared" si="496"/>
        <v>0.23151774399000002</v>
      </c>
      <c r="AD1834" s="131">
        <f t="shared" si="497"/>
        <v>0.13668031488900001</v>
      </c>
      <c r="AE1834" s="131">
        <f t="shared" si="498"/>
        <v>0.16032416979</v>
      </c>
      <c r="AF1834" s="131">
        <f t="shared" si="499"/>
        <v>0.34595050499338964</v>
      </c>
      <c r="AH1834">
        <v>167.04602</v>
      </c>
      <c r="AI1834" s="71">
        <v>107.51373</v>
      </c>
      <c r="AJ1834" s="71">
        <v>32.308376000000003</v>
      </c>
      <c r="AK1834" s="71">
        <v>0</v>
      </c>
      <c r="AL1834" s="71">
        <v>7.1740073000000004</v>
      </c>
      <c r="AM1834" s="71">
        <v>13.576670999999999</v>
      </c>
      <c r="AN1834" s="71">
        <v>6.4732345000000002</v>
      </c>
      <c r="AP1834" s="129">
        <v>0.17346417</v>
      </c>
      <c r="AQ1834" s="129">
        <v>0.16187072999999999</v>
      </c>
      <c r="AR1834" s="129">
        <v>7.3066579000000001E-3</v>
      </c>
      <c r="AS1834" s="129">
        <v>4.2867870999999998E-3</v>
      </c>
      <c r="AT1834" s="172">
        <f t="shared" si="492"/>
        <v>9.7044801765829985E-6</v>
      </c>
      <c r="AU1834" s="172">
        <f t="shared" si="493"/>
        <v>2.702166364218465E-8</v>
      </c>
      <c r="AV1834" s="185">
        <f t="shared" si="494"/>
        <v>0.60039034372</v>
      </c>
      <c r="AW1834" s="121">
        <v>8.2667088999999997E-6</v>
      </c>
      <c r="AX1834" s="121">
        <v>2.4942642999999999E-8</v>
      </c>
      <c r="AY1834" s="121">
        <v>6.8146860000000002E-13</v>
      </c>
      <c r="AZ1834" s="121">
        <v>5.5582078000000001E-11</v>
      </c>
      <c r="BA1834" s="121">
        <v>0</v>
      </c>
      <c r="BB1834" s="121">
        <v>3.0639959000000001E-9</v>
      </c>
      <c r="BC1834" s="121">
        <v>1.4330382999999999E-6</v>
      </c>
      <c r="BD1834" s="121">
        <v>5.4743278999999996E-10</v>
      </c>
      <c r="BE1834" s="121">
        <v>1.5282483E-9</v>
      </c>
      <c r="BF1834" s="121">
        <v>6.3507504000000004E-13</v>
      </c>
      <c r="BG1834" s="121">
        <v>9.4324691999999994E-15</v>
      </c>
      <c r="BH1834" s="121">
        <v>1.9269734000000002E-12</v>
      </c>
      <c r="BI1834" s="121">
        <v>7.0189372999999995E-14</v>
      </c>
      <c r="BJ1834" s="121">
        <v>1.6412770999999999E-14</v>
      </c>
      <c r="BK1834" s="121">
        <v>8.9567104999999997E-11</v>
      </c>
      <c r="BL1834" s="121">
        <v>1.5238315E-9</v>
      </c>
      <c r="BM1834" s="121">
        <v>5.3144969999999998E-19</v>
      </c>
      <c r="BN1834" s="121">
        <v>6.8246371999999996E-4</v>
      </c>
      <c r="BO1834" s="121">
        <v>0.59970787999999997</v>
      </c>
      <c r="BP1834" s="121">
        <v>0</v>
      </c>
      <c r="BQ1834" s="121">
        <v>0</v>
      </c>
      <c r="BR1834" s="121">
        <v>0</v>
      </c>
      <c r="BT1834" s="71">
        <v>4.6250290999999999E-4</v>
      </c>
      <c r="BU1834" s="71">
        <v>1.1113511E-5</v>
      </c>
      <c r="BV1834" s="71">
        <v>2.4837128000000002E-4</v>
      </c>
      <c r="BW1834" s="71">
        <v>3.9372146999999999E-7</v>
      </c>
      <c r="BX1834" s="71">
        <v>1.4813543000000001E-5</v>
      </c>
      <c r="BY1834" s="71">
        <v>1.1440176000000001E-6</v>
      </c>
      <c r="BZ1834" s="71">
        <v>1.5607713000000001E-8</v>
      </c>
      <c r="CA1834" s="71">
        <v>1.7229944000000001E-6</v>
      </c>
      <c r="CB1834" s="71">
        <v>3.3023948999999997E-7</v>
      </c>
      <c r="CC1834" s="71">
        <v>2.4151905E-6</v>
      </c>
      <c r="CD1834" s="71">
        <v>0</v>
      </c>
      <c r="CE1834" s="71">
        <v>1.1752332E-15</v>
      </c>
      <c r="CF1834" s="71">
        <v>9.6227638000000007E-12</v>
      </c>
      <c r="CG1834" s="71">
        <v>1.2218591000000001E-5</v>
      </c>
      <c r="CH1834" s="71">
        <v>1.6974766000000001E-4</v>
      </c>
      <c r="CI1834" s="71">
        <v>2.1653903000000001E-7</v>
      </c>
      <c r="CJ1834" s="71">
        <v>0</v>
      </c>
      <c r="CL1834" s="186">
        <v>8.1448386000000003E-12</v>
      </c>
      <c r="CM1834" s="186">
        <v>8.9078841000000004</v>
      </c>
      <c r="CN1834" s="187">
        <v>4.7406500999999997E-2</v>
      </c>
      <c r="CO1834" s="186">
        <v>7.8640522000000008E-3</v>
      </c>
      <c r="CP1834" s="186">
        <v>8.8336610000000002E-10</v>
      </c>
      <c r="CQ1834" s="186">
        <v>1.0334301E-7</v>
      </c>
      <c r="CR1834" s="186">
        <v>5.9321118E-4</v>
      </c>
      <c r="CS1834" s="186">
        <v>3.8462466000000001E-2</v>
      </c>
      <c r="CT1834" s="186">
        <v>4.2552407999999999E-7</v>
      </c>
      <c r="CU1834" s="186">
        <v>4.02443E-4</v>
      </c>
    </row>
    <row r="1835" spans="1:99" ht="14.4">
      <c r="A1835" t="s">
        <v>3790</v>
      </c>
      <c r="B1835" s="92" t="s">
        <v>1292</v>
      </c>
      <c r="C1835" s="126" t="str">
        <f t="shared" si="490"/>
        <v>D.110.01.400</v>
      </c>
      <c r="D1835" s="11" t="s">
        <v>766</v>
      </c>
      <c r="E1835" s="125" t="s">
        <v>878</v>
      </c>
      <c r="F1835" s="128" t="str">
        <f t="shared" si="491"/>
        <v>negligible extra converting (e.g. a bag from paper - etc)</v>
      </c>
      <c r="G1835" s="131">
        <f t="shared" si="485"/>
        <v>1.1445216213E-4</v>
      </c>
      <c r="H1835" s="183">
        <f t="shared" si="486"/>
        <v>3.6265619299999999E-6</v>
      </c>
      <c r="I1835" s="183">
        <f t="shared" si="487"/>
        <v>7.5129705E-6</v>
      </c>
      <c r="J1835" s="184">
        <f t="shared" si="488"/>
        <v>1.8161870699999999E-5</v>
      </c>
      <c r="K1835" s="190">
        <v>8.5150758999999999E-5</v>
      </c>
      <c r="L1835" s="188">
        <v>4.0932327999999996E-6</v>
      </c>
      <c r="M1835" s="188">
        <v>3.4197377E-6</v>
      </c>
      <c r="N1835" s="188">
        <v>3.1395629000000001E-6</v>
      </c>
      <c r="O1835" s="188">
        <v>4.8699903000000003E-7</v>
      </c>
      <c r="P1835" s="146">
        <v>0</v>
      </c>
      <c r="Q1835" s="146">
        <v>0</v>
      </c>
      <c r="R1835" s="146">
        <v>0</v>
      </c>
      <c r="S1835" s="188">
        <v>3.7143970000000002E-7</v>
      </c>
      <c r="T1835" s="146">
        <v>0</v>
      </c>
      <c r="U1835" s="188">
        <v>1.7790431E-5</v>
      </c>
      <c r="V1835" s="188">
        <v>0</v>
      </c>
      <c r="W1835" s="146">
        <v>0</v>
      </c>
      <c r="X1835" s="146">
        <v>0</v>
      </c>
      <c r="Z1835" s="157">
        <f>K1835/0.15</f>
        <v>5.6767172666666668E-4</v>
      </c>
      <c r="AB1835" s="131">
        <f t="shared" si="495"/>
        <v>8.5150758999999999E-5</v>
      </c>
      <c r="AC1835" s="131">
        <f t="shared" si="496"/>
        <v>1.1139532430000001E-5</v>
      </c>
      <c r="AD1835" s="131">
        <f t="shared" si="497"/>
        <v>7.5129705E-6</v>
      </c>
      <c r="AE1835" s="131">
        <f t="shared" si="498"/>
        <v>7.5129705E-6</v>
      </c>
      <c r="AF1835" s="131">
        <f t="shared" si="499"/>
        <v>1.8161870699999999E-5</v>
      </c>
      <c r="AH1835">
        <v>1.0834906E-2</v>
      </c>
      <c r="AI1835" s="71">
        <v>6.4053347999999998E-3</v>
      </c>
      <c r="AJ1835" s="71">
        <v>2.4647801000000002E-3</v>
      </c>
      <c r="AK1835" s="71">
        <v>0</v>
      </c>
      <c r="AL1835" s="71">
        <v>4.7206371999999999E-4</v>
      </c>
      <c r="AM1835" s="71">
        <v>9.9947970999999993E-4</v>
      </c>
      <c r="AN1835" s="71">
        <v>4.9324815999999996E-4</v>
      </c>
      <c r="AP1835" s="129">
        <v>1.0812486E-5</v>
      </c>
      <c r="AQ1835" s="129">
        <v>1.0155776E-5</v>
      </c>
      <c r="AR1835" s="129">
        <v>4.5840935000000001E-7</v>
      </c>
      <c r="AS1835" s="129">
        <v>1.9830074999999999E-7</v>
      </c>
      <c r="AT1835" s="172">
        <f t="shared" si="492"/>
        <v>6.0885947707900002E-10</v>
      </c>
      <c r="AU1835" s="172">
        <f t="shared" si="493"/>
        <v>1.6953008108869999E-12</v>
      </c>
      <c r="AV1835" s="185">
        <f t="shared" si="494"/>
        <v>2.7773213643999999E-5</v>
      </c>
      <c r="AW1835" s="121">
        <v>5.2679936999999997E-10</v>
      </c>
      <c r="AX1835" s="121">
        <v>1.5894808000000001E-12</v>
      </c>
      <c r="AY1835" s="121">
        <v>4.3426887E-17</v>
      </c>
      <c r="AZ1835" s="121">
        <v>0</v>
      </c>
      <c r="BA1835" s="121">
        <v>0</v>
      </c>
      <c r="BB1835" s="121">
        <v>8.4132079000000002E-14</v>
      </c>
      <c r="BC1835" s="121">
        <v>8.1975974999999994E-11</v>
      </c>
      <c r="BD1835" s="121">
        <v>1.9186218000000001E-14</v>
      </c>
      <c r="BE1835" s="121">
        <v>8.6590365999999997E-14</v>
      </c>
      <c r="BF1835" s="121">
        <v>0</v>
      </c>
      <c r="BG1835" s="121">
        <v>0</v>
      </c>
      <c r="BH1835" s="121">
        <v>0</v>
      </c>
      <c r="BI1835" s="121">
        <v>0</v>
      </c>
      <c r="BJ1835" s="121">
        <v>0</v>
      </c>
      <c r="BK1835" s="121">
        <v>0</v>
      </c>
      <c r="BL1835" s="121">
        <v>0</v>
      </c>
      <c r="BM1835" s="121">
        <v>0</v>
      </c>
      <c r="BN1835" s="121">
        <v>3.9898643999999998E-8</v>
      </c>
      <c r="BO1835" s="121">
        <v>2.7733314999999999E-5</v>
      </c>
      <c r="BP1835" s="121">
        <v>0</v>
      </c>
      <c r="BQ1835" s="121">
        <v>0</v>
      </c>
      <c r="BR1835" s="121">
        <v>0</v>
      </c>
      <c r="BT1835" s="71">
        <v>2.8756947E-8</v>
      </c>
      <c r="BU1835" s="71">
        <v>5.9698014999999999E-10</v>
      </c>
      <c r="BV1835" s="71">
        <v>1.5828194E-8</v>
      </c>
      <c r="BW1835" s="71">
        <v>1.4947056000000001E-12</v>
      </c>
      <c r="BX1835" s="71">
        <v>9.2765623999999998E-10</v>
      </c>
      <c r="BY1835" s="71">
        <v>0</v>
      </c>
      <c r="BZ1835" s="71">
        <v>0</v>
      </c>
      <c r="CA1835" s="71">
        <v>0</v>
      </c>
      <c r="CB1835" s="71">
        <v>0</v>
      </c>
      <c r="CC1835" s="71">
        <v>4.5596246999999998E-12</v>
      </c>
      <c r="CD1835" s="71">
        <v>0</v>
      </c>
      <c r="CE1835" s="71">
        <v>0</v>
      </c>
      <c r="CF1835" s="71">
        <v>0</v>
      </c>
      <c r="CG1835" s="71">
        <v>6.3889637E-10</v>
      </c>
      <c r="CH1835" s="71">
        <v>1.0759166000000001E-8</v>
      </c>
      <c r="CI1835" s="71">
        <v>4.7103163999999998E-16</v>
      </c>
      <c r="CJ1835" s="71">
        <v>0</v>
      </c>
      <c r="CL1835" s="186">
        <v>0</v>
      </c>
      <c r="CM1835" s="186">
        <v>5.6767172999999996E-4</v>
      </c>
      <c r="CN1835" s="187">
        <v>0</v>
      </c>
      <c r="CO1835" s="186">
        <v>4.0844512000000001E-7</v>
      </c>
      <c r="CP1835" s="186">
        <v>0</v>
      </c>
      <c r="CQ1835" s="186">
        <v>0</v>
      </c>
      <c r="CR1835" s="186">
        <v>3.7105144999999997E-8</v>
      </c>
      <c r="CS1835" s="186">
        <v>0</v>
      </c>
      <c r="CT1835" s="186">
        <v>0</v>
      </c>
      <c r="CU1835" s="186">
        <v>0</v>
      </c>
    </row>
    <row r="1836" spans="1:99" ht="14.4">
      <c r="B1836" s="92"/>
      <c r="C1836" s="126"/>
      <c r="D1836" s="1" t="s">
        <v>665</v>
      </c>
      <c r="E1836" s="125"/>
      <c r="J1836" s="158"/>
      <c r="K1836" s="4"/>
      <c r="L1836" s="4"/>
      <c r="M1836" s="4"/>
      <c r="N1836" s="4"/>
      <c r="O1836" s="4"/>
      <c r="S1836" s="4"/>
      <c r="U1836" s="4"/>
      <c r="V1836" s="4"/>
      <c r="AT1836" s="4"/>
      <c r="AU1836" s="4"/>
      <c r="AV1836" s="16"/>
      <c r="CN1836" s="97"/>
    </row>
    <row r="1837" spans="1:99" ht="14.4">
      <c r="A1837" t="s">
        <v>2577</v>
      </c>
      <c r="B1837" s="92" t="s">
        <v>1307</v>
      </c>
      <c r="C1837" s="126" t="str">
        <f t="shared" si="490"/>
        <v>D.120.01.101</v>
      </c>
      <c r="D1837" s="11" t="s">
        <v>665</v>
      </c>
      <c r="E1837" s="125" t="s">
        <v>878</v>
      </c>
      <c r="F1837" s="128" t="str">
        <f t="shared" si="491"/>
        <v>blow moulding - machine only</v>
      </c>
      <c r="G1837" s="131">
        <f t="shared" si="485"/>
        <v>3.9059071149999999E-2</v>
      </c>
      <c r="H1837" s="183">
        <f t="shared" si="486"/>
        <v>1.23763618E-3</v>
      </c>
      <c r="I1837" s="183">
        <f t="shared" si="487"/>
        <v>2.5639503000000003E-3</v>
      </c>
      <c r="J1837" s="184">
        <f t="shared" si="488"/>
        <v>6.1980986699999999E-3</v>
      </c>
      <c r="K1837" s="183">
        <v>2.9059386E-2</v>
      </c>
      <c r="L1837" s="146">
        <v>1.3968969E-3</v>
      </c>
      <c r="M1837" s="146">
        <v>1.1670534000000001E-3</v>
      </c>
      <c r="N1837" s="146">
        <v>1.0714380999999999E-3</v>
      </c>
      <c r="O1837" s="188">
        <v>1.6619808E-4</v>
      </c>
      <c r="P1837" s="146">
        <v>0</v>
      </c>
      <c r="Q1837" s="146">
        <v>0</v>
      </c>
      <c r="R1837" s="146">
        <v>0</v>
      </c>
      <c r="S1837" s="188">
        <v>1.2676117E-4</v>
      </c>
      <c r="T1837" s="146">
        <v>0</v>
      </c>
      <c r="U1837" s="188">
        <v>6.0713375000000002E-3</v>
      </c>
      <c r="V1837" s="146">
        <v>0</v>
      </c>
      <c r="W1837" s="146">
        <v>0</v>
      </c>
      <c r="X1837" s="146">
        <v>0</v>
      </c>
      <c r="Z1837" s="157">
        <f t="shared" si="489"/>
        <v>0.19372924</v>
      </c>
      <c r="AB1837" s="131">
        <f t="shared" si="495"/>
        <v>2.9059386E-2</v>
      </c>
      <c r="AC1837" s="131">
        <f t="shared" si="496"/>
        <v>3.8015864799999998E-3</v>
      </c>
      <c r="AD1837" s="131">
        <f t="shared" si="497"/>
        <v>2.5639503000000003E-3</v>
      </c>
      <c r="AE1837" s="131">
        <f t="shared" si="498"/>
        <v>2.5639503000000003E-3</v>
      </c>
      <c r="AF1837" s="131">
        <f t="shared" si="499"/>
        <v>6.1980986699999999E-3</v>
      </c>
      <c r="AH1837">
        <v>3.6976268000000001</v>
      </c>
      <c r="AI1837" s="71">
        <v>2.1859476</v>
      </c>
      <c r="AJ1837" s="71">
        <v>0.84115512999999997</v>
      </c>
      <c r="AK1837" s="71">
        <v>0</v>
      </c>
      <c r="AL1837" s="71">
        <v>0.16110110999999999</v>
      </c>
      <c r="AM1837" s="71">
        <v>0.34109228000000003</v>
      </c>
      <c r="AN1837" s="71">
        <v>0.16833071999999999</v>
      </c>
      <c r="AP1837" s="129">
        <v>3.6899754E-3</v>
      </c>
      <c r="AQ1837" s="129">
        <v>3.4658600999999999E-3</v>
      </c>
      <c r="AR1837" s="129">
        <v>1.5644129000000001E-4</v>
      </c>
      <c r="AS1837" s="129">
        <v>6.7674065000000001E-5</v>
      </c>
      <c r="AT1837" s="172">
        <f t="shared" si="492"/>
        <v>2.0778537974099999E-7</v>
      </c>
      <c r="AU1837" s="172">
        <f t="shared" si="493"/>
        <v>5.7855505878700005E-10</v>
      </c>
      <c r="AV1837" s="185">
        <f t="shared" si="494"/>
        <v>9.4781603039999999E-3</v>
      </c>
      <c r="AW1837" s="121">
        <v>1.7978074E-7</v>
      </c>
      <c r="AX1837" s="121">
        <v>5.4244188000000004E-10</v>
      </c>
      <c r="AY1837" s="121">
        <v>1.4820286999999999E-14</v>
      </c>
      <c r="AZ1837" s="121">
        <v>0</v>
      </c>
      <c r="BA1837" s="121">
        <v>0</v>
      </c>
      <c r="BB1837" s="121">
        <v>2.8711741E-11</v>
      </c>
      <c r="BC1837" s="121">
        <v>2.7975927999999999E-8</v>
      </c>
      <c r="BD1837" s="121">
        <v>6.5476775000000004E-12</v>
      </c>
      <c r="BE1837" s="121">
        <v>2.9550681000000003E-11</v>
      </c>
      <c r="BF1837" s="121">
        <v>0</v>
      </c>
      <c r="BG1837" s="121">
        <v>0</v>
      </c>
      <c r="BH1837" s="121">
        <v>0</v>
      </c>
      <c r="BI1837" s="121">
        <v>0</v>
      </c>
      <c r="BJ1837" s="121">
        <v>0</v>
      </c>
      <c r="BK1837" s="121">
        <v>0</v>
      </c>
      <c r="BL1837" s="121">
        <v>0</v>
      </c>
      <c r="BM1837" s="121">
        <v>0</v>
      </c>
      <c r="BN1837" s="121">
        <v>1.3616203999999999E-5</v>
      </c>
      <c r="BO1837" s="121">
        <v>9.4645440999999997E-3</v>
      </c>
      <c r="BP1837" s="121">
        <v>0</v>
      </c>
      <c r="BQ1837" s="121">
        <v>0</v>
      </c>
      <c r="BR1837" s="121">
        <v>0</v>
      </c>
      <c r="BT1837" s="71">
        <v>9.8138789000000003E-6</v>
      </c>
      <c r="BU1837" s="71">
        <v>2.0373132000000001E-7</v>
      </c>
      <c r="BV1837" s="71">
        <v>5.4016852999999999E-6</v>
      </c>
      <c r="BW1837" s="71">
        <v>5.1009796000000004E-10</v>
      </c>
      <c r="BX1837" s="71">
        <v>3.1658110000000001E-7</v>
      </c>
      <c r="BY1837" s="71">
        <v>0</v>
      </c>
      <c r="BZ1837" s="71">
        <v>0</v>
      </c>
      <c r="CA1837" s="71">
        <v>0</v>
      </c>
      <c r="CB1837" s="71">
        <v>0</v>
      </c>
      <c r="CC1837" s="71">
        <v>1.5560624E-9</v>
      </c>
      <c r="CD1837" s="71">
        <v>0</v>
      </c>
      <c r="CE1837" s="71">
        <v>0</v>
      </c>
      <c r="CF1837" s="71">
        <v>0</v>
      </c>
      <c r="CG1837" s="71">
        <v>2.1803605999999999E-7</v>
      </c>
      <c r="CH1837" s="71">
        <v>3.6717787999999999E-6</v>
      </c>
      <c r="CI1837" s="71">
        <v>1.6074889000000001E-13</v>
      </c>
      <c r="CJ1837" s="71">
        <v>0</v>
      </c>
      <c r="CL1837" s="186">
        <v>0</v>
      </c>
      <c r="CM1837" s="186">
        <v>0.19372924</v>
      </c>
      <c r="CN1837" s="187">
        <v>0</v>
      </c>
      <c r="CO1837" s="186">
        <v>1.3939000000000001E-4</v>
      </c>
      <c r="CP1837" s="186">
        <v>0</v>
      </c>
      <c r="CQ1837" s="186">
        <v>0</v>
      </c>
      <c r="CR1837" s="186">
        <v>1.2662867E-5</v>
      </c>
      <c r="CS1837" s="186">
        <v>0</v>
      </c>
      <c r="CT1837" s="186">
        <v>0</v>
      </c>
      <c r="CU1837" s="186">
        <v>0</v>
      </c>
    </row>
    <row r="1838" spans="1:99" ht="14.4">
      <c r="A1838" t="s">
        <v>2578</v>
      </c>
      <c r="B1838" s="92" t="s">
        <v>1307</v>
      </c>
      <c r="C1838" s="126" t="str">
        <f t="shared" si="490"/>
        <v>D.120.01.102</v>
      </c>
      <c r="D1838" s="11" t="s">
        <v>665</v>
      </c>
      <c r="E1838" s="125" t="s">
        <v>878</v>
      </c>
      <c r="F1838" s="128" t="str">
        <f t="shared" si="491"/>
        <v>blow moulding - production site</v>
      </c>
      <c r="G1838" s="131">
        <f t="shared" si="485"/>
        <v>0.20256216267999999</v>
      </c>
      <c r="H1838" s="183">
        <f t="shared" si="486"/>
        <v>6.4184389699999999E-3</v>
      </c>
      <c r="I1838" s="183">
        <f t="shared" si="487"/>
        <v>1.32967654E-2</v>
      </c>
      <c r="J1838" s="184">
        <f t="shared" si="488"/>
        <v>3.2143628309999998E-2</v>
      </c>
      <c r="K1838" s="183">
        <v>0.15070333</v>
      </c>
      <c r="L1838" s="146">
        <v>7.2443723999999999E-3</v>
      </c>
      <c r="M1838" s="146">
        <v>6.0523929999999997E-3</v>
      </c>
      <c r="N1838" s="146">
        <v>5.5565279999999998E-3</v>
      </c>
      <c r="O1838" s="188">
        <v>8.6191097000000005E-4</v>
      </c>
      <c r="P1838" s="146">
        <v>0</v>
      </c>
      <c r="Q1838" s="146">
        <v>0</v>
      </c>
      <c r="R1838" s="146">
        <v>0</v>
      </c>
      <c r="S1838" s="188">
        <v>6.5738931000000004E-4</v>
      </c>
      <c r="T1838" s="146">
        <v>0</v>
      </c>
      <c r="U1838" s="188">
        <v>3.1486238999999999E-2</v>
      </c>
      <c r="V1838" s="188">
        <v>0</v>
      </c>
      <c r="W1838" s="146">
        <v>0</v>
      </c>
      <c r="X1838" s="146">
        <v>0</v>
      </c>
      <c r="Z1838" s="157">
        <f t="shared" si="489"/>
        <v>1.0046888666666667</v>
      </c>
      <c r="AB1838" s="131">
        <f t="shared" si="495"/>
        <v>0.15070333</v>
      </c>
      <c r="AC1838" s="131">
        <f t="shared" si="496"/>
        <v>1.9715204369999999E-2</v>
      </c>
      <c r="AD1838" s="131">
        <f t="shared" si="497"/>
        <v>1.32967654E-2</v>
      </c>
      <c r="AE1838" s="131">
        <f t="shared" si="498"/>
        <v>1.32967654E-2</v>
      </c>
      <c r="AF1838" s="131">
        <f t="shared" si="499"/>
        <v>3.2143628309999998E-2</v>
      </c>
      <c r="AH1838">
        <v>19.176065000000001</v>
      </c>
      <c r="AI1838" s="71">
        <v>11.336425999999999</v>
      </c>
      <c r="AJ1838" s="71">
        <v>4.3622696000000003</v>
      </c>
      <c r="AK1838" s="71">
        <v>0</v>
      </c>
      <c r="AL1838" s="71">
        <v>0.83547784999999997</v>
      </c>
      <c r="AM1838" s="71">
        <v>1.7689204000000001</v>
      </c>
      <c r="AN1838" s="71">
        <v>0.87297095999999996</v>
      </c>
      <c r="AP1838" s="129">
        <v>1.9136383999999999E-2</v>
      </c>
      <c r="AQ1838" s="129">
        <v>1.7974111000000001E-2</v>
      </c>
      <c r="AR1838" s="129">
        <v>8.1131178999999999E-4</v>
      </c>
      <c r="AS1838" s="129">
        <v>3.5096085000000001E-4</v>
      </c>
      <c r="AT1838" s="172">
        <f t="shared" si="492"/>
        <v>1.07758462042E-6</v>
      </c>
      <c r="AU1838" s="172">
        <f t="shared" si="493"/>
        <v>3.0004134186969998E-9</v>
      </c>
      <c r="AV1838" s="185">
        <f t="shared" si="494"/>
        <v>4.9154180266000005E-2</v>
      </c>
      <c r="AW1838" s="121">
        <v>9.3235125999999997E-7</v>
      </c>
      <c r="AX1838" s="121">
        <v>2.8131287999999998E-9</v>
      </c>
      <c r="AY1838" s="121">
        <v>7.6858697000000001E-14</v>
      </c>
      <c r="AZ1838" s="121">
        <v>0</v>
      </c>
      <c r="BA1838" s="121">
        <v>0</v>
      </c>
      <c r="BB1838" s="121">
        <v>1.4890042000000001E-10</v>
      </c>
      <c r="BC1838" s="121">
        <v>1.4508446000000001E-7</v>
      </c>
      <c r="BD1838" s="121">
        <v>3.3956560000000003E-11</v>
      </c>
      <c r="BE1838" s="121">
        <v>1.5325120000000001E-10</v>
      </c>
      <c r="BF1838" s="121">
        <v>0</v>
      </c>
      <c r="BG1838" s="121">
        <v>0</v>
      </c>
      <c r="BH1838" s="121">
        <v>0</v>
      </c>
      <c r="BI1838" s="121">
        <v>0</v>
      </c>
      <c r="BJ1838" s="121">
        <v>0</v>
      </c>
      <c r="BK1838" s="121">
        <v>0</v>
      </c>
      <c r="BL1838" s="121">
        <v>0</v>
      </c>
      <c r="BM1838" s="121">
        <v>0</v>
      </c>
      <c r="BN1838" s="121">
        <v>7.0614266000000006E-5</v>
      </c>
      <c r="BO1838" s="121">
        <v>4.9083566000000002E-2</v>
      </c>
      <c r="BP1838" s="121">
        <v>0</v>
      </c>
      <c r="BQ1838" s="121">
        <v>0</v>
      </c>
      <c r="BR1838" s="121">
        <v>0</v>
      </c>
      <c r="BT1838" s="71">
        <v>5.0895232000000001E-5</v>
      </c>
      <c r="BU1838" s="71">
        <v>1.0565601000000001E-6</v>
      </c>
      <c r="BV1838" s="71">
        <v>2.8013391000000001E-5</v>
      </c>
      <c r="BW1838" s="71">
        <v>2.6453916999999998E-9</v>
      </c>
      <c r="BX1838" s="71">
        <v>1.6418043E-6</v>
      </c>
      <c r="BY1838" s="71">
        <v>0</v>
      </c>
      <c r="BZ1838" s="71">
        <v>0</v>
      </c>
      <c r="CA1838" s="71">
        <v>0</v>
      </c>
      <c r="CB1838" s="71">
        <v>0</v>
      </c>
      <c r="CC1838" s="71">
        <v>8.0698120000000001E-9</v>
      </c>
      <c r="CD1838" s="71">
        <v>0</v>
      </c>
      <c r="CE1838" s="71">
        <v>0</v>
      </c>
      <c r="CF1838" s="71">
        <v>0</v>
      </c>
      <c r="CG1838" s="71">
        <v>1.1307452000000001E-6</v>
      </c>
      <c r="CH1838" s="71">
        <v>1.9042015999999999E-5</v>
      </c>
      <c r="CI1838" s="71">
        <v>8.3365124000000002E-13</v>
      </c>
      <c r="CJ1838" s="71">
        <v>0</v>
      </c>
      <c r="CL1838" s="186">
        <v>0</v>
      </c>
      <c r="CM1838" s="186">
        <v>1.0046889000000001</v>
      </c>
      <c r="CN1838" s="187">
        <v>0</v>
      </c>
      <c r="CO1838" s="186">
        <v>7.2288303999999996E-4</v>
      </c>
      <c r="CP1838" s="186">
        <v>0</v>
      </c>
      <c r="CQ1838" s="186">
        <v>0</v>
      </c>
      <c r="CR1838" s="186">
        <v>6.5670217E-5</v>
      </c>
      <c r="CS1838" s="186">
        <v>0</v>
      </c>
      <c r="CT1838" s="186">
        <v>0</v>
      </c>
      <c r="CU1838" s="186">
        <v>0</v>
      </c>
    </row>
    <row r="1839" spans="1:99" ht="14.4">
      <c r="A1839" t="s">
        <v>2579</v>
      </c>
      <c r="B1839" s="92" t="s">
        <v>1307</v>
      </c>
      <c r="C1839" s="126" t="str">
        <f t="shared" si="490"/>
        <v>D.120.01.103</v>
      </c>
      <c r="D1839" s="11" t="s">
        <v>665</v>
      </c>
      <c r="E1839" s="125" t="s">
        <v>878</v>
      </c>
      <c r="F1839" s="128" t="str">
        <f t="shared" si="491"/>
        <v>extrusion - machine only</v>
      </c>
      <c r="G1839" s="131">
        <f t="shared" si="485"/>
        <v>2.2708762455000003E-2</v>
      </c>
      <c r="H1839" s="183">
        <f t="shared" si="486"/>
        <v>7.1955594100000001E-4</v>
      </c>
      <c r="I1839" s="183">
        <f t="shared" si="487"/>
        <v>1.4906687600000001E-3</v>
      </c>
      <c r="J1839" s="184">
        <f t="shared" si="488"/>
        <v>3.6035457540000001E-3</v>
      </c>
      <c r="K1839" s="183">
        <v>1.6894992000000001E-2</v>
      </c>
      <c r="L1839" s="146">
        <v>8.1214937E-4</v>
      </c>
      <c r="M1839" s="146">
        <v>6.7851939E-4</v>
      </c>
      <c r="N1839" s="188">
        <v>6.2292914999999998E-4</v>
      </c>
      <c r="O1839" s="146">
        <v>9.6626791000000003E-5</v>
      </c>
      <c r="P1839" s="146">
        <v>0</v>
      </c>
      <c r="Q1839" s="146">
        <v>0</v>
      </c>
      <c r="R1839" s="146">
        <v>0</v>
      </c>
      <c r="S1839" s="188">
        <v>7.3698354000000007E-5</v>
      </c>
      <c r="T1839" s="146">
        <v>0</v>
      </c>
      <c r="U1839" s="188">
        <v>3.5298474000000002E-3</v>
      </c>
      <c r="V1839" s="188">
        <v>0</v>
      </c>
      <c r="W1839" s="146">
        <v>0</v>
      </c>
      <c r="X1839" s="146">
        <v>0</v>
      </c>
      <c r="Z1839" s="157">
        <f t="shared" si="489"/>
        <v>0.11263328000000002</v>
      </c>
      <c r="AB1839" s="131">
        <f t="shared" si="495"/>
        <v>1.6894992000000001E-2</v>
      </c>
      <c r="AC1839" s="131">
        <f t="shared" si="496"/>
        <v>2.210224701E-3</v>
      </c>
      <c r="AD1839" s="131">
        <f t="shared" si="497"/>
        <v>1.4906687600000001E-3</v>
      </c>
      <c r="AE1839" s="131">
        <f t="shared" si="498"/>
        <v>1.4906687600000001E-3</v>
      </c>
      <c r="AF1839" s="131">
        <f t="shared" si="499"/>
        <v>3.6035457540000001E-3</v>
      </c>
      <c r="AH1839">
        <v>2.1497830000000002</v>
      </c>
      <c r="AI1839" s="71">
        <v>1.2708998</v>
      </c>
      <c r="AJ1839" s="71">
        <v>0.48904367999999998</v>
      </c>
      <c r="AK1839" s="71">
        <v>0</v>
      </c>
      <c r="AL1839" s="71">
        <v>9.3663437000000002E-2</v>
      </c>
      <c r="AM1839" s="71">
        <v>0.19830946999999999</v>
      </c>
      <c r="AN1839" s="71">
        <v>9.7866699000000001E-2</v>
      </c>
      <c r="AP1839" s="129">
        <v>2.1453345000000002E-3</v>
      </c>
      <c r="AQ1839" s="129">
        <v>2.0150349000000001E-3</v>
      </c>
      <c r="AR1839" s="129">
        <v>9.0954236000000003E-5</v>
      </c>
      <c r="AS1839" s="129">
        <v>3.9345385999999999E-5</v>
      </c>
      <c r="AT1839" s="172">
        <f t="shared" si="492"/>
        <v>1.2080544687299999E-7</v>
      </c>
      <c r="AU1839" s="172">
        <f t="shared" si="493"/>
        <v>3.3636921374590001E-10</v>
      </c>
      <c r="AV1839" s="185">
        <f t="shared" si="494"/>
        <v>5.5105582975999998E-3</v>
      </c>
      <c r="AW1839" s="121">
        <v>1.0452367999999999E-7</v>
      </c>
      <c r="AX1839" s="121">
        <v>3.1537318000000002E-10</v>
      </c>
      <c r="AY1839" s="121">
        <v>8.6164458999999998E-15</v>
      </c>
      <c r="AZ1839" s="121">
        <v>0</v>
      </c>
      <c r="BA1839" s="121">
        <v>0</v>
      </c>
      <c r="BB1839" s="121">
        <v>1.6692873E-11</v>
      </c>
      <c r="BC1839" s="121">
        <v>1.6265074000000001E-8</v>
      </c>
      <c r="BD1839" s="121">
        <v>3.8067892999999998E-12</v>
      </c>
      <c r="BE1839" s="121">
        <v>1.7180628E-11</v>
      </c>
      <c r="BF1839" s="121">
        <v>0</v>
      </c>
      <c r="BG1839" s="121">
        <v>0</v>
      </c>
      <c r="BH1839" s="121">
        <v>0</v>
      </c>
      <c r="BI1839" s="121">
        <v>0</v>
      </c>
      <c r="BJ1839" s="121">
        <v>0</v>
      </c>
      <c r="BK1839" s="121">
        <v>0</v>
      </c>
      <c r="BL1839" s="121">
        <v>0</v>
      </c>
      <c r="BM1839" s="121">
        <v>0</v>
      </c>
      <c r="BN1839" s="121">
        <v>7.9163976000000007E-6</v>
      </c>
      <c r="BO1839" s="121">
        <v>5.5026418999999998E-3</v>
      </c>
      <c r="BP1839" s="121">
        <v>0</v>
      </c>
      <c r="BQ1839" s="121">
        <v>0</v>
      </c>
      <c r="BR1839" s="121">
        <v>0</v>
      </c>
      <c r="BT1839" s="71">
        <v>5.7057435000000001E-6</v>
      </c>
      <c r="BU1839" s="71">
        <v>1.1844844E-7</v>
      </c>
      <c r="BV1839" s="71">
        <v>3.1405146999999998E-6</v>
      </c>
      <c r="BW1839" s="71">
        <v>2.9656858000000002E-10</v>
      </c>
      <c r="BX1839" s="71">
        <v>1.8405877999999999E-7</v>
      </c>
      <c r="BY1839" s="71">
        <v>0</v>
      </c>
      <c r="BZ1839" s="71">
        <v>0</v>
      </c>
      <c r="CA1839" s="71">
        <v>0</v>
      </c>
      <c r="CB1839" s="71">
        <v>0</v>
      </c>
      <c r="CC1839" s="71">
        <v>9.0468743999999998E-10</v>
      </c>
      <c r="CD1839" s="71">
        <v>0</v>
      </c>
      <c r="CE1839" s="71">
        <v>0</v>
      </c>
      <c r="CF1839" s="71">
        <v>0</v>
      </c>
      <c r="CG1839" s="71">
        <v>1.2676515E-7</v>
      </c>
      <c r="CH1839" s="71">
        <v>2.1347551000000001E-6</v>
      </c>
      <c r="CI1839" s="71">
        <v>9.3458658999999995E-14</v>
      </c>
      <c r="CJ1839" s="71">
        <v>0</v>
      </c>
      <c r="CL1839" s="186">
        <v>0</v>
      </c>
      <c r="CM1839" s="186">
        <v>0.11263328</v>
      </c>
      <c r="CN1839" s="187">
        <v>0</v>
      </c>
      <c r="CO1839" s="186">
        <v>8.1040698999999995E-5</v>
      </c>
      <c r="CP1839" s="186">
        <v>0</v>
      </c>
      <c r="CQ1839" s="186">
        <v>0</v>
      </c>
      <c r="CR1839" s="186">
        <v>7.3621319000000003E-6</v>
      </c>
      <c r="CS1839" s="186">
        <v>0</v>
      </c>
      <c r="CT1839" s="186">
        <v>0</v>
      </c>
      <c r="CU1839" s="186">
        <v>0</v>
      </c>
    </row>
    <row r="1840" spans="1:99" ht="14.4">
      <c r="A1840" t="s">
        <v>2580</v>
      </c>
      <c r="B1840" s="92" t="s">
        <v>1307</v>
      </c>
      <c r="C1840" s="126" t="str">
        <f t="shared" si="490"/>
        <v>D.120.01.104</v>
      </c>
      <c r="D1840" s="11" t="s">
        <v>665</v>
      </c>
      <c r="E1840" s="125" t="s">
        <v>878</v>
      </c>
      <c r="F1840" s="128" t="str">
        <f t="shared" si="491"/>
        <v>extrusion - production site</v>
      </c>
      <c r="G1840" s="131">
        <f t="shared" ref="G1840:G1845" si="500">H1840+I1840+J1840+K1840</f>
        <v>6.1767833590000001E-2</v>
      </c>
      <c r="H1840" s="183">
        <f t="shared" ref="H1840:H1845" si="501">N1840+O1840+P1840+Q1840</f>
        <v>1.9571921699999997E-3</v>
      </c>
      <c r="I1840" s="183">
        <f t="shared" ref="I1840:I1845" si="502">L1840+M1840+R1840+V1840+T1840</f>
        <v>4.0546190000000006E-3</v>
      </c>
      <c r="J1840" s="184">
        <f t="shared" ref="J1840:J1845" si="503">S1840+U1840+W1840+X1840</f>
        <v>9.80164442E-3</v>
      </c>
      <c r="K1840" s="183">
        <v>4.5954377999999997E-2</v>
      </c>
      <c r="L1840" s="146">
        <v>2.2090463000000002E-3</v>
      </c>
      <c r="M1840" s="146">
        <v>1.8455727E-3</v>
      </c>
      <c r="N1840" s="146">
        <v>1.6943672999999999E-3</v>
      </c>
      <c r="O1840" s="188">
        <v>2.6282486999999998E-4</v>
      </c>
      <c r="P1840" s="146">
        <v>0</v>
      </c>
      <c r="Q1840" s="146">
        <v>0</v>
      </c>
      <c r="R1840" s="146">
        <v>0</v>
      </c>
      <c r="S1840" s="188">
        <v>2.0045952000000001E-4</v>
      </c>
      <c r="T1840" s="146">
        <v>0</v>
      </c>
      <c r="U1840" s="188">
        <v>9.6011849000000003E-3</v>
      </c>
      <c r="V1840" s="188">
        <v>0</v>
      </c>
      <c r="W1840" s="146">
        <v>0</v>
      </c>
      <c r="X1840" s="146">
        <v>0</v>
      </c>
      <c r="Z1840" s="157">
        <f t="shared" si="489"/>
        <v>0.30636251999999997</v>
      </c>
      <c r="AB1840" s="131">
        <f t="shared" si="495"/>
        <v>4.5954377999999997E-2</v>
      </c>
      <c r="AC1840" s="131">
        <f t="shared" si="496"/>
        <v>6.0118111700000008E-3</v>
      </c>
      <c r="AD1840" s="131">
        <f t="shared" si="497"/>
        <v>4.0546190000000006E-3</v>
      </c>
      <c r="AE1840" s="131">
        <f t="shared" si="498"/>
        <v>4.0546190000000006E-3</v>
      </c>
      <c r="AF1840" s="131">
        <f t="shared" si="499"/>
        <v>9.80164442E-3</v>
      </c>
      <c r="AH1840">
        <v>5.8474098999999997</v>
      </c>
      <c r="AI1840" s="71">
        <v>3.4568473000000002</v>
      </c>
      <c r="AJ1840" s="71">
        <v>1.3301988</v>
      </c>
      <c r="AK1840" s="71">
        <v>0</v>
      </c>
      <c r="AL1840" s="71">
        <v>0.25476454999999998</v>
      </c>
      <c r="AM1840" s="71">
        <v>0.53940175000000001</v>
      </c>
      <c r="AN1840" s="71">
        <v>0.26619742000000002</v>
      </c>
      <c r="AP1840" s="129">
        <v>5.8353099999999998E-3</v>
      </c>
      <c r="AQ1840" s="129">
        <v>5.4808950000000004E-3</v>
      </c>
      <c r="AR1840" s="129">
        <v>2.4739552000000001E-4</v>
      </c>
      <c r="AS1840" s="129">
        <v>1.0701945E-4</v>
      </c>
      <c r="AT1840" s="172">
        <f t="shared" si="492"/>
        <v>3.2859082661400003E-7</v>
      </c>
      <c r="AU1840" s="172">
        <f t="shared" si="493"/>
        <v>9.1492427273299996E-10</v>
      </c>
      <c r="AV1840" s="185">
        <f t="shared" si="494"/>
        <v>1.4988718601E-2</v>
      </c>
      <c r="AW1840" s="121">
        <v>2.8430442000000002E-7</v>
      </c>
      <c r="AX1840" s="121">
        <v>8.5781505999999996E-10</v>
      </c>
      <c r="AY1840" s="121">
        <v>2.3436733E-14</v>
      </c>
      <c r="AZ1840" s="121">
        <v>0</v>
      </c>
      <c r="BA1840" s="121">
        <v>0</v>
      </c>
      <c r="BB1840" s="121">
        <v>4.5404614000000001E-11</v>
      </c>
      <c r="BC1840" s="121">
        <v>4.4241002E-8</v>
      </c>
      <c r="BD1840" s="121">
        <v>1.0354467E-11</v>
      </c>
      <c r="BE1840" s="121">
        <v>4.6731309000000003E-11</v>
      </c>
      <c r="BF1840" s="121">
        <v>0</v>
      </c>
      <c r="BG1840" s="121">
        <v>0</v>
      </c>
      <c r="BH1840" s="121">
        <v>0</v>
      </c>
      <c r="BI1840" s="121">
        <v>0</v>
      </c>
      <c r="BJ1840" s="121">
        <v>0</v>
      </c>
      <c r="BK1840" s="121">
        <v>0</v>
      </c>
      <c r="BL1840" s="121">
        <v>0</v>
      </c>
      <c r="BM1840" s="121">
        <v>0</v>
      </c>
      <c r="BN1840" s="121">
        <v>2.1532601000000001E-5</v>
      </c>
      <c r="BO1840" s="121">
        <v>1.4967186E-2</v>
      </c>
      <c r="BP1840" s="121">
        <v>0</v>
      </c>
      <c r="BQ1840" s="121">
        <v>0</v>
      </c>
      <c r="BR1840" s="121">
        <v>0</v>
      </c>
      <c r="BT1840" s="71">
        <v>1.5519622E-5</v>
      </c>
      <c r="BU1840" s="71">
        <v>3.2217976000000002E-7</v>
      </c>
      <c r="BV1840" s="71">
        <v>8.5421999999999993E-6</v>
      </c>
      <c r="BW1840" s="71">
        <v>8.0666653999999996E-10</v>
      </c>
      <c r="BX1840" s="71">
        <v>5.0063987999999995E-7</v>
      </c>
      <c r="BY1840" s="71">
        <v>0</v>
      </c>
      <c r="BZ1840" s="71">
        <v>0</v>
      </c>
      <c r="CA1840" s="71">
        <v>0</v>
      </c>
      <c r="CB1840" s="71">
        <v>0</v>
      </c>
      <c r="CC1840" s="71">
        <v>2.4607498000000001E-9</v>
      </c>
      <c r="CD1840" s="71">
        <v>0</v>
      </c>
      <c r="CE1840" s="71">
        <v>0</v>
      </c>
      <c r="CF1840" s="71">
        <v>0</v>
      </c>
      <c r="CG1840" s="71">
        <v>3.4480122E-7</v>
      </c>
      <c r="CH1840" s="71">
        <v>5.8065339E-6</v>
      </c>
      <c r="CI1840" s="71">
        <v>2.5420754999999998E-13</v>
      </c>
      <c r="CJ1840" s="71">
        <v>0</v>
      </c>
      <c r="CL1840" s="186">
        <v>0</v>
      </c>
      <c r="CM1840" s="186">
        <v>0.30636252000000003</v>
      </c>
      <c r="CN1840" s="187">
        <v>0</v>
      </c>
      <c r="CO1840" s="186">
        <v>2.204307E-4</v>
      </c>
      <c r="CP1840" s="186">
        <v>0</v>
      </c>
      <c r="CQ1840" s="186">
        <v>0</v>
      </c>
      <c r="CR1840" s="186">
        <v>2.0024998999999999E-5</v>
      </c>
      <c r="CS1840" s="186">
        <v>0</v>
      </c>
      <c r="CT1840" s="186">
        <v>0</v>
      </c>
      <c r="CU1840" s="186">
        <v>0</v>
      </c>
    </row>
    <row r="1841" spans="1:99" ht="14.4">
      <c r="A1841" t="s">
        <v>2581</v>
      </c>
      <c r="B1841" s="92" t="s">
        <v>1307</v>
      </c>
      <c r="C1841" s="126" t="str">
        <f t="shared" si="490"/>
        <v>D.120.01.105</v>
      </c>
      <c r="D1841" s="11" t="s">
        <v>665</v>
      </c>
      <c r="E1841" s="125" t="s">
        <v>878</v>
      </c>
      <c r="F1841" s="128" t="str">
        <f t="shared" si="491"/>
        <v>injection moulding - machine only</v>
      </c>
      <c r="G1841" s="131">
        <f t="shared" si="500"/>
        <v>8.4476595740000007E-2</v>
      </c>
      <c r="H1841" s="183">
        <f t="shared" si="501"/>
        <v>2.6767480600000003E-3</v>
      </c>
      <c r="I1841" s="183">
        <f t="shared" si="502"/>
        <v>5.5452877999999997E-3</v>
      </c>
      <c r="J1841" s="184">
        <f t="shared" si="503"/>
        <v>1.3405189880000001E-2</v>
      </c>
      <c r="K1841" s="183">
        <v>6.2849370000000002E-2</v>
      </c>
      <c r="L1841" s="146">
        <v>3.0211957000000002E-3</v>
      </c>
      <c r="M1841" s="146">
        <v>2.5240920999999999E-3</v>
      </c>
      <c r="N1841" s="146">
        <v>2.3172964000000001E-3</v>
      </c>
      <c r="O1841" s="146">
        <v>3.5945166000000002E-4</v>
      </c>
      <c r="P1841" s="188">
        <v>0</v>
      </c>
      <c r="Q1841" s="188">
        <v>0</v>
      </c>
      <c r="R1841" s="188">
        <v>0</v>
      </c>
      <c r="S1841" s="146">
        <v>2.7415787999999998E-4</v>
      </c>
      <c r="T1841" s="188">
        <v>0</v>
      </c>
      <c r="U1841" s="188">
        <v>1.3131032000000001E-2</v>
      </c>
      <c r="V1841" s="188">
        <v>0</v>
      </c>
      <c r="W1841" s="188">
        <v>0</v>
      </c>
      <c r="X1841" s="146">
        <v>0</v>
      </c>
      <c r="Z1841" s="157">
        <f t="shared" si="489"/>
        <v>0.41899580000000003</v>
      </c>
      <c r="AB1841" s="131">
        <f t="shared" si="495"/>
        <v>6.2849370000000002E-2</v>
      </c>
      <c r="AC1841" s="131">
        <f t="shared" si="496"/>
        <v>8.2220358599999991E-3</v>
      </c>
      <c r="AD1841" s="131">
        <f t="shared" si="497"/>
        <v>5.5452877999999997E-3</v>
      </c>
      <c r="AE1841" s="131">
        <f t="shared" si="498"/>
        <v>5.5452877999999997E-3</v>
      </c>
      <c r="AF1841" s="131">
        <f t="shared" si="499"/>
        <v>1.3405189880000001E-2</v>
      </c>
      <c r="AH1841">
        <v>7.9971928999999999</v>
      </c>
      <c r="AI1841" s="71">
        <v>4.7277471000000002</v>
      </c>
      <c r="AJ1841" s="71">
        <v>1.8192425000000001</v>
      </c>
      <c r="AK1841" s="71">
        <v>0</v>
      </c>
      <c r="AL1841" s="71">
        <v>0.34842798000000003</v>
      </c>
      <c r="AM1841" s="71">
        <v>0.73771120999999995</v>
      </c>
      <c r="AN1841" s="71">
        <v>0.36406411999999999</v>
      </c>
      <c r="AP1841" s="129">
        <v>7.9806445E-3</v>
      </c>
      <c r="AQ1841" s="129">
        <v>7.4959299E-3</v>
      </c>
      <c r="AR1841" s="129">
        <v>3.3834975999999999E-4</v>
      </c>
      <c r="AS1841" s="129">
        <v>1.4636483999999999E-4</v>
      </c>
      <c r="AT1841" s="172">
        <f t="shared" si="492"/>
        <v>4.4939627448700003E-7</v>
      </c>
      <c r="AU1841" s="172">
        <f t="shared" si="493"/>
        <v>1.2512934461789998E-9</v>
      </c>
      <c r="AV1841" s="185">
        <f t="shared" si="494"/>
        <v>2.0499276998999998E-2</v>
      </c>
      <c r="AW1841" s="121">
        <v>3.8882810000000001E-7</v>
      </c>
      <c r="AX1841" s="121">
        <v>1.1731882E-9</v>
      </c>
      <c r="AY1841" s="121">
        <v>3.2053179000000002E-14</v>
      </c>
      <c r="AZ1841" s="121">
        <v>0</v>
      </c>
      <c r="BA1841" s="121">
        <v>0</v>
      </c>
      <c r="BB1841" s="121">
        <v>6.2097487000000001E-11</v>
      </c>
      <c r="BC1841" s="121">
        <v>6.0506077000000001E-8</v>
      </c>
      <c r="BD1841" s="121">
        <v>1.4161256000000001E-11</v>
      </c>
      <c r="BE1841" s="121">
        <v>6.3911937000000002E-11</v>
      </c>
      <c r="BF1841" s="121">
        <v>0</v>
      </c>
      <c r="BG1841" s="121">
        <v>0</v>
      </c>
      <c r="BH1841" s="121">
        <v>0</v>
      </c>
      <c r="BI1841" s="121">
        <v>0</v>
      </c>
      <c r="BJ1841" s="121">
        <v>0</v>
      </c>
      <c r="BK1841" s="121">
        <v>0</v>
      </c>
      <c r="BL1841" s="121">
        <v>0</v>
      </c>
      <c r="BM1841" s="121">
        <v>0</v>
      </c>
      <c r="BN1841" s="121">
        <v>2.9448998999999999E-5</v>
      </c>
      <c r="BO1841" s="121">
        <v>2.0469827999999999E-2</v>
      </c>
      <c r="BP1841" s="121">
        <v>0</v>
      </c>
      <c r="BQ1841" s="121">
        <v>0</v>
      </c>
      <c r="BR1841" s="121">
        <v>0</v>
      </c>
      <c r="BT1841" s="71">
        <v>2.1225365999999999E-5</v>
      </c>
      <c r="BU1841" s="71">
        <v>4.4062821000000001E-7</v>
      </c>
      <c r="BV1841" s="71">
        <v>1.1682715E-5</v>
      </c>
      <c r="BW1841" s="71">
        <v>1.1032351000000001E-9</v>
      </c>
      <c r="BX1841" s="71">
        <v>6.8469864999999996E-7</v>
      </c>
      <c r="BY1841" s="71">
        <v>0</v>
      </c>
      <c r="BZ1841" s="71">
        <v>0</v>
      </c>
      <c r="CA1841" s="71">
        <v>0</v>
      </c>
      <c r="CB1841" s="71">
        <v>0</v>
      </c>
      <c r="CC1841" s="71">
        <v>3.3654372999999999E-9</v>
      </c>
      <c r="CD1841" s="71">
        <v>0</v>
      </c>
      <c r="CE1841" s="71">
        <v>0</v>
      </c>
      <c r="CF1841" s="71">
        <v>0</v>
      </c>
      <c r="CG1841" s="71">
        <v>4.7156636999999999E-7</v>
      </c>
      <c r="CH1841" s="71">
        <v>7.9412889999999996E-6</v>
      </c>
      <c r="CI1841" s="71">
        <v>3.4766620999999998E-13</v>
      </c>
      <c r="CJ1841" s="71">
        <v>0</v>
      </c>
      <c r="CL1841" s="186">
        <v>0</v>
      </c>
      <c r="CM1841" s="186">
        <v>0.41899579999999997</v>
      </c>
      <c r="CN1841" s="187">
        <v>0</v>
      </c>
      <c r="CO1841" s="186">
        <v>3.0147140000000002E-4</v>
      </c>
      <c r="CP1841" s="186">
        <v>0</v>
      </c>
      <c r="CQ1841" s="186">
        <v>0</v>
      </c>
      <c r="CR1841" s="186">
        <v>2.7387130999999999E-5</v>
      </c>
      <c r="CS1841" s="186">
        <v>0</v>
      </c>
      <c r="CT1841" s="186">
        <v>0</v>
      </c>
      <c r="CU1841" s="186">
        <v>0</v>
      </c>
    </row>
    <row r="1842" spans="1:99" ht="14.4">
      <c r="A1842" t="s">
        <v>2582</v>
      </c>
      <c r="B1842" s="92" t="s">
        <v>1307</v>
      </c>
      <c r="C1842" s="126" t="str">
        <f t="shared" si="490"/>
        <v>D.120.01.106</v>
      </c>
      <c r="D1842" s="11" t="s">
        <v>665</v>
      </c>
      <c r="E1842" s="125" t="s">
        <v>878</v>
      </c>
      <c r="F1842" s="128" t="str">
        <f t="shared" si="491"/>
        <v>injection moulding - production site</v>
      </c>
      <c r="G1842" s="131">
        <f t="shared" si="500"/>
        <v>0.21527906357000001</v>
      </c>
      <c r="H1842" s="183">
        <f t="shared" si="501"/>
        <v>6.8213903800000003E-3</v>
      </c>
      <c r="I1842" s="183">
        <f t="shared" si="502"/>
        <v>1.4131539800000001E-2</v>
      </c>
      <c r="J1842" s="184">
        <f t="shared" si="503"/>
        <v>3.4161613389999998E-2</v>
      </c>
      <c r="K1842" s="183">
        <v>0.16016452</v>
      </c>
      <c r="L1842" s="146">
        <v>7.6991760000000003E-3</v>
      </c>
      <c r="M1842" s="146">
        <v>6.4323638000000002E-3</v>
      </c>
      <c r="N1842" s="146">
        <v>5.9053684000000004E-3</v>
      </c>
      <c r="O1842" s="146">
        <v>9.1602198000000003E-4</v>
      </c>
      <c r="P1842" s="188">
        <v>0</v>
      </c>
      <c r="Q1842" s="188">
        <v>0</v>
      </c>
      <c r="R1842" s="188">
        <v>0</v>
      </c>
      <c r="S1842" s="188">
        <v>6.9866039E-4</v>
      </c>
      <c r="T1842" s="146">
        <v>0</v>
      </c>
      <c r="U1842" s="188">
        <v>3.3462952999999997E-2</v>
      </c>
      <c r="V1842" s="188">
        <v>0</v>
      </c>
      <c r="W1842" s="146">
        <v>0</v>
      </c>
      <c r="X1842" s="146">
        <v>0</v>
      </c>
      <c r="Z1842" s="157">
        <f t="shared" si="489"/>
        <v>1.0677634666666667</v>
      </c>
      <c r="AB1842" s="131">
        <f t="shared" si="495"/>
        <v>0.16016452</v>
      </c>
      <c r="AC1842" s="131">
        <f t="shared" si="496"/>
        <v>2.0952930180000003E-2</v>
      </c>
      <c r="AD1842" s="131">
        <f t="shared" si="497"/>
        <v>1.4131539800000001E-2</v>
      </c>
      <c r="AE1842" s="131">
        <f t="shared" si="498"/>
        <v>1.4131539800000001E-2</v>
      </c>
      <c r="AF1842" s="131">
        <f t="shared" si="499"/>
        <v>3.4161613389999998E-2</v>
      </c>
      <c r="AH1842">
        <v>20.379943000000001</v>
      </c>
      <c r="AI1842" s="71">
        <v>12.04813</v>
      </c>
      <c r="AJ1842" s="71">
        <v>4.6361340999999996</v>
      </c>
      <c r="AK1842" s="71">
        <v>0</v>
      </c>
      <c r="AL1842" s="71">
        <v>0.88792937999999999</v>
      </c>
      <c r="AM1842" s="71">
        <v>1.8799737000000001</v>
      </c>
      <c r="AN1842" s="71">
        <v>0.92777631000000005</v>
      </c>
      <c r="AP1842" s="129">
        <v>2.0337771000000001E-2</v>
      </c>
      <c r="AQ1842" s="129">
        <v>1.9102530999999999E-2</v>
      </c>
      <c r="AR1842" s="129">
        <v>8.6224616000000001E-4</v>
      </c>
      <c r="AS1842" s="129">
        <v>3.7299426000000002E-4</v>
      </c>
      <c r="AT1842" s="172">
        <f t="shared" si="492"/>
        <v>1.1452356784300002E-6</v>
      </c>
      <c r="AU1842" s="172">
        <f t="shared" si="493"/>
        <v>3.1887802059070004E-9</v>
      </c>
      <c r="AV1842" s="185">
        <f t="shared" si="494"/>
        <v>5.2240092448999999E-2</v>
      </c>
      <c r="AW1842" s="121">
        <v>9.9088452000000008E-7</v>
      </c>
      <c r="AX1842" s="121">
        <v>2.9897378000000002E-9</v>
      </c>
      <c r="AY1842" s="121">
        <v>8.1683906999999996E-14</v>
      </c>
      <c r="AZ1842" s="121">
        <v>0</v>
      </c>
      <c r="BA1842" s="121">
        <v>0</v>
      </c>
      <c r="BB1842" s="121">
        <v>1.5824843000000001E-10</v>
      </c>
      <c r="BC1842" s="121">
        <v>1.5419291E-7</v>
      </c>
      <c r="BD1842" s="121">
        <v>3.6088361999999999E-11</v>
      </c>
      <c r="BE1842" s="121">
        <v>1.6287235999999999E-10</v>
      </c>
      <c r="BF1842" s="121">
        <v>0</v>
      </c>
      <c r="BG1842" s="121">
        <v>0</v>
      </c>
      <c r="BH1842" s="121">
        <v>0</v>
      </c>
      <c r="BI1842" s="121">
        <v>0</v>
      </c>
      <c r="BJ1842" s="121">
        <v>0</v>
      </c>
      <c r="BK1842" s="121">
        <v>0</v>
      </c>
      <c r="BL1842" s="121">
        <v>0</v>
      </c>
      <c r="BM1842" s="121">
        <v>0</v>
      </c>
      <c r="BN1842" s="121">
        <v>7.5047448999999996E-5</v>
      </c>
      <c r="BO1842" s="121">
        <v>5.2165045E-2</v>
      </c>
      <c r="BP1842" s="121">
        <v>0</v>
      </c>
      <c r="BQ1842" s="121">
        <v>0</v>
      </c>
      <c r="BR1842" s="121">
        <v>0</v>
      </c>
      <c r="BT1842" s="71">
        <v>5.4090449E-5</v>
      </c>
      <c r="BU1842" s="71">
        <v>1.1228911999999999E-6</v>
      </c>
      <c r="BV1842" s="71">
        <v>2.9772079000000002E-5</v>
      </c>
      <c r="BW1842" s="71">
        <v>2.8114701E-9</v>
      </c>
      <c r="BX1842" s="71">
        <v>1.7448772000000001E-6</v>
      </c>
      <c r="BY1842" s="71">
        <v>0</v>
      </c>
      <c r="BZ1842" s="71">
        <v>0</v>
      </c>
      <c r="CA1842" s="71">
        <v>0</v>
      </c>
      <c r="CB1842" s="71">
        <v>0</v>
      </c>
      <c r="CC1842" s="71">
        <v>8.5764370000000005E-9</v>
      </c>
      <c r="CD1842" s="71">
        <v>0</v>
      </c>
      <c r="CE1842" s="71">
        <v>0</v>
      </c>
      <c r="CF1842" s="71">
        <v>0</v>
      </c>
      <c r="CG1842" s="71">
        <v>1.2017336E-6</v>
      </c>
      <c r="CH1842" s="71">
        <v>2.0237478E-5</v>
      </c>
      <c r="CI1842" s="71">
        <v>8.8598808999999997E-13</v>
      </c>
      <c r="CJ1842" s="71">
        <v>0</v>
      </c>
      <c r="CL1842" s="186">
        <v>0</v>
      </c>
      <c r="CM1842" s="186">
        <v>1.0677635000000001</v>
      </c>
      <c r="CN1842" s="187">
        <v>0</v>
      </c>
      <c r="CO1842" s="186">
        <v>7.6826583000000001E-4</v>
      </c>
      <c r="CP1842" s="186">
        <v>0</v>
      </c>
      <c r="CQ1842" s="186">
        <v>0</v>
      </c>
      <c r="CR1842" s="186">
        <v>6.9793010999999997E-5</v>
      </c>
      <c r="CS1842" s="186">
        <v>0</v>
      </c>
      <c r="CT1842" s="186">
        <v>0</v>
      </c>
      <c r="CU1842" s="186">
        <v>0</v>
      </c>
    </row>
    <row r="1843" spans="1:99" ht="14.4">
      <c r="A1843" t="s">
        <v>1508</v>
      </c>
      <c r="B1843" s="92" t="s">
        <v>1307</v>
      </c>
      <c r="C1843" s="126" t="str">
        <f t="shared" si="490"/>
        <v>D.120.01.107</v>
      </c>
      <c r="D1843" s="11" t="s">
        <v>665</v>
      </c>
      <c r="E1843" s="125" t="s">
        <v>878</v>
      </c>
      <c r="F1843" s="128" t="str">
        <f t="shared" si="491"/>
        <v>Recycling mixed polymer</v>
      </c>
      <c r="G1843" s="131">
        <f t="shared" si="500"/>
        <v>7.1022963187477889E-2</v>
      </c>
      <c r="H1843" s="183">
        <f t="shared" si="501"/>
        <v>2.5544415309999998E-3</v>
      </c>
      <c r="I1843" s="183">
        <f t="shared" si="502"/>
        <v>4.4618270873000004E-3</v>
      </c>
      <c r="J1843" s="184">
        <f t="shared" si="503"/>
        <v>6.7426815691778814E-3</v>
      </c>
      <c r="K1843" s="183">
        <v>5.7264013000000002E-2</v>
      </c>
      <c r="L1843" s="146">
        <v>2.0760633000000001E-3</v>
      </c>
      <c r="M1843" s="146">
        <v>2.25815E-3</v>
      </c>
      <c r="N1843" s="146">
        <v>2.1825010999999999E-3</v>
      </c>
      <c r="O1843" s="188">
        <v>3.3711279999999998E-4</v>
      </c>
      <c r="P1843" s="188">
        <v>1.6449789E-5</v>
      </c>
      <c r="Q1843" s="188">
        <v>1.8377842E-5</v>
      </c>
      <c r="R1843" s="188">
        <v>9.7528015E-5</v>
      </c>
      <c r="S1843" s="188">
        <v>1.6563337E-4</v>
      </c>
      <c r="T1843" s="188">
        <v>2.8616720000000001E-5</v>
      </c>
      <c r="U1843" s="188">
        <v>6.5769953000000001E-3</v>
      </c>
      <c r="V1843" s="188">
        <v>1.4690523E-6</v>
      </c>
      <c r="W1843" s="188">
        <v>5.2898690000000003E-8</v>
      </c>
      <c r="X1843" s="146">
        <v>4.8788023999999999E-13</v>
      </c>
      <c r="Z1843" s="157">
        <f t="shared" si="489"/>
        <v>0.38176008666666672</v>
      </c>
      <c r="AB1843" s="131">
        <f t="shared" si="495"/>
        <v>5.7264013000000002E-2</v>
      </c>
      <c r="AC1843" s="131">
        <f t="shared" si="496"/>
        <v>6.9861828459999997E-3</v>
      </c>
      <c r="AD1843" s="131">
        <f t="shared" si="497"/>
        <v>4.4317942136900008E-3</v>
      </c>
      <c r="AE1843" s="131">
        <f t="shared" si="498"/>
        <v>4.4618270873000004E-3</v>
      </c>
      <c r="AF1843" s="131">
        <f t="shared" si="499"/>
        <v>6.742628670487881E-3</v>
      </c>
      <c r="AH1843">
        <v>6.5067772000000001</v>
      </c>
      <c r="AI1843" s="71">
        <v>4.9165780000000003</v>
      </c>
      <c r="AJ1843" s="71">
        <v>0.88964838000000002</v>
      </c>
      <c r="AK1843" s="71">
        <v>0</v>
      </c>
      <c r="AL1843" s="71">
        <v>0.16603424</v>
      </c>
      <c r="AM1843" s="71">
        <v>0.35667092</v>
      </c>
      <c r="AN1843" s="71">
        <v>0.17784562000000001</v>
      </c>
      <c r="AP1843" s="129">
        <v>7.1880136999999998E-3</v>
      </c>
      <c r="AQ1843" s="129">
        <v>6.6227439000000003E-3</v>
      </c>
      <c r="AR1843" s="129">
        <v>3.0463729E-4</v>
      </c>
      <c r="AS1843" s="129">
        <v>2.6063253E-4</v>
      </c>
      <c r="AT1843" s="172">
        <f t="shared" si="492"/>
        <v>3.9704699660187502E-7</v>
      </c>
      <c r="AU1843" s="172">
        <f t="shared" si="493"/>
        <v>1.1266172427591901E-9</v>
      </c>
      <c r="AV1843" s="185">
        <f t="shared" si="494"/>
        <v>3.6503155335999994E-2</v>
      </c>
      <c r="AW1843" s="121">
        <v>3.5427377000000003E-7</v>
      </c>
      <c r="AX1843" s="121">
        <v>1.0689295E-9</v>
      </c>
      <c r="AY1843" s="121">
        <v>2.9204680000000001E-14</v>
      </c>
      <c r="AZ1843" s="121">
        <v>6.8932674999999994E-14</v>
      </c>
      <c r="BA1843" s="121">
        <v>0</v>
      </c>
      <c r="BB1843" s="121">
        <v>6.0268441000000001E-11</v>
      </c>
      <c r="BC1843" s="121">
        <v>4.2691806E-8</v>
      </c>
      <c r="BD1843" s="121">
        <v>1.3556492999999999E-11</v>
      </c>
      <c r="BE1843" s="121">
        <v>4.4089976999999999E-11</v>
      </c>
      <c r="BF1843" s="121">
        <v>7.8761757000000001E-16</v>
      </c>
      <c r="BG1843" s="121">
        <v>1.1698111E-17</v>
      </c>
      <c r="BH1843" s="121">
        <v>1.0473681E-14</v>
      </c>
      <c r="BI1843" s="121">
        <v>6.5052985999999997E-16</v>
      </c>
      <c r="BJ1843" s="121">
        <v>1.4455198999999999E-16</v>
      </c>
      <c r="BK1843" s="121">
        <v>2.3587002000000002E-12</v>
      </c>
      <c r="BL1843" s="121">
        <v>1.8724528000000001E-11</v>
      </c>
      <c r="BM1843" s="121">
        <v>6.5910183999999997E-22</v>
      </c>
      <c r="BN1843" s="121">
        <v>1.6943335999999999E-5</v>
      </c>
      <c r="BO1843" s="121">
        <v>3.6486211999999997E-2</v>
      </c>
      <c r="BP1843" s="121">
        <v>0</v>
      </c>
      <c r="BQ1843" s="121">
        <v>0</v>
      </c>
      <c r="BR1843" s="121">
        <v>0</v>
      </c>
      <c r="BT1843" s="71">
        <v>1.9030526000000001E-5</v>
      </c>
      <c r="BU1843" s="71">
        <v>3.0468559999999998E-7</v>
      </c>
      <c r="BV1843" s="71">
        <v>1.0644484000000001E-5</v>
      </c>
      <c r="BW1843" s="71">
        <v>1.2460375000000001E-8</v>
      </c>
      <c r="BX1843" s="71">
        <v>5.2567278000000005E-7</v>
      </c>
      <c r="BY1843" s="71">
        <v>1.4188061E-9</v>
      </c>
      <c r="BZ1843" s="71">
        <v>1.9356624000000001E-11</v>
      </c>
      <c r="CA1843" s="71">
        <v>2.1368509E-9</v>
      </c>
      <c r="CB1843" s="71">
        <v>2.3069642999999999E-8</v>
      </c>
      <c r="CC1843" s="71">
        <v>1.8657385E-8</v>
      </c>
      <c r="CD1843" s="71">
        <v>0</v>
      </c>
      <c r="CE1843" s="71">
        <v>1.4575196000000001E-18</v>
      </c>
      <c r="CF1843" s="71">
        <v>1.1934114E-14</v>
      </c>
      <c r="CG1843" s="71">
        <v>4.3684695999999998E-7</v>
      </c>
      <c r="CH1843" s="71">
        <v>7.0608058000000001E-6</v>
      </c>
      <c r="CI1843" s="71">
        <v>2.6870812E-10</v>
      </c>
      <c r="CJ1843" s="71">
        <v>0</v>
      </c>
      <c r="CL1843" s="186">
        <v>1.0101197E-14</v>
      </c>
      <c r="CM1843" s="186">
        <v>0.38176027000000001</v>
      </c>
      <c r="CN1843" s="187">
        <v>5.8793357000000001E-5</v>
      </c>
      <c r="CO1843" s="186">
        <v>2.0878433000000001E-4</v>
      </c>
      <c r="CP1843" s="186">
        <v>4.9570198000000001E-12</v>
      </c>
      <c r="CQ1843" s="186">
        <v>5.7840637999999997E-10</v>
      </c>
      <c r="CR1843" s="186">
        <v>2.0356352999999999E-5</v>
      </c>
      <c r="CS1843" s="186">
        <v>5.2075557000000002E-4</v>
      </c>
      <c r="CT1843" s="186">
        <v>5.2773330000000001E-10</v>
      </c>
      <c r="CU1843" s="186">
        <v>4.9910823000000001E-7</v>
      </c>
    </row>
    <row r="1844" spans="1:99" ht="14.4">
      <c r="A1844" t="s">
        <v>2583</v>
      </c>
      <c r="B1844" s="92" t="s">
        <v>1307</v>
      </c>
      <c r="C1844" s="126" t="str">
        <f t="shared" si="490"/>
        <v>D.120.01.108</v>
      </c>
      <c r="D1844" s="11" t="s">
        <v>665</v>
      </c>
      <c r="E1844" s="125" t="s">
        <v>878</v>
      </c>
      <c r="F1844" s="128" t="str">
        <f t="shared" si="491"/>
        <v>thermo forming - machine only</v>
      </c>
      <c r="G1844" s="131">
        <f t="shared" si="500"/>
        <v>3.9967421949999998E-2</v>
      </c>
      <c r="H1844" s="183">
        <f t="shared" si="501"/>
        <v>1.26641845E-3</v>
      </c>
      <c r="I1844" s="183">
        <f t="shared" si="502"/>
        <v>2.6235770000000002E-3</v>
      </c>
      <c r="J1844" s="184">
        <f t="shared" si="503"/>
        <v>6.3422404999999996E-3</v>
      </c>
      <c r="K1844" s="183">
        <v>2.9735186E-2</v>
      </c>
      <c r="L1844" s="146">
        <v>1.4293829E-3</v>
      </c>
      <c r="M1844" s="146">
        <v>1.1941941E-3</v>
      </c>
      <c r="N1844" s="146">
        <v>1.0963552999999999E-3</v>
      </c>
      <c r="O1844" s="146">
        <v>1.7006315E-4</v>
      </c>
      <c r="P1844" s="188">
        <v>0</v>
      </c>
      <c r="Q1844" s="188">
        <v>0</v>
      </c>
      <c r="R1844" s="146">
        <v>0</v>
      </c>
      <c r="S1844" s="146">
        <v>1.2970909999999999E-4</v>
      </c>
      <c r="T1844" s="146">
        <v>0</v>
      </c>
      <c r="U1844" s="188">
        <v>6.2125313999999996E-3</v>
      </c>
      <c r="V1844" s="188">
        <v>0</v>
      </c>
      <c r="W1844" s="146">
        <v>0</v>
      </c>
      <c r="X1844" s="146">
        <v>0</v>
      </c>
      <c r="Z1844" s="157">
        <f t="shared" si="489"/>
        <v>0.19823457333333333</v>
      </c>
      <c r="AB1844" s="131">
        <f t="shared" si="495"/>
        <v>2.9735186E-2</v>
      </c>
      <c r="AC1844" s="131">
        <f t="shared" si="496"/>
        <v>3.8899954500000002E-3</v>
      </c>
      <c r="AD1844" s="131">
        <f t="shared" si="497"/>
        <v>2.6235770000000002E-3</v>
      </c>
      <c r="AE1844" s="131">
        <f t="shared" si="498"/>
        <v>2.6235770000000002E-3</v>
      </c>
      <c r="AF1844" s="131">
        <f t="shared" si="499"/>
        <v>6.3422404999999996E-3</v>
      </c>
      <c r="AH1844">
        <v>3.7836181</v>
      </c>
      <c r="AI1844" s="71">
        <v>2.2367835999999999</v>
      </c>
      <c r="AJ1844" s="71">
        <v>0.86071686999999997</v>
      </c>
      <c r="AK1844" s="71">
        <v>0</v>
      </c>
      <c r="AL1844" s="71">
        <v>0.16484765000000001</v>
      </c>
      <c r="AM1844" s="71">
        <v>0.34902465999999999</v>
      </c>
      <c r="AN1844" s="71">
        <v>0.17224539</v>
      </c>
      <c r="AP1844" s="129">
        <v>3.7757887999999998E-3</v>
      </c>
      <c r="AQ1844" s="129">
        <v>3.5464615000000001E-3</v>
      </c>
      <c r="AR1844" s="129">
        <v>1.6007945999999999E-4</v>
      </c>
      <c r="AS1844" s="129">
        <v>6.9247880000000004E-5</v>
      </c>
      <c r="AT1844" s="172">
        <f t="shared" si="492"/>
        <v>2.12617590456E-7</v>
      </c>
      <c r="AU1844" s="172">
        <f t="shared" si="493"/>
        <v>5.920098200449999E-10</v>
      </c>
      <c r="AV1844" s="185">
        <f t="shared" si="494"/>
        <v>9.6985826599999998E-3</v>
      </c>
      <c r="AW1844" s="121">
        <v>1.8396167999999999E-7</v>
      </c>
      <c r="AX1844" s="121">
        <v>5.5505679999999996E-10</v>
      </c>
      <c r="AY1844" s="121">
        <v>1.5164945000000001E-14</v>
      </c>
      <c r="AZ1844" s="121">
        <v>0</v>
      </c>
      <c r="BA1844" s="121">
        <v>0</v>
      </c>
      <c r="BB1844" s="121">
        <v>2.9379456000000002E-11</v>
      </c>
      <c r="BC1844" s="121">
        <v>2.8626531000000002E-8</v>
      </c>
      <c r="BD1844" s="121">
        <v>6.6999490999999998E-12</v>
      </c>
      <c r="BE1844" s="121">
        <v>3.0237905999999997E-11</v>
      </c>
      <c r="BF1844" s="121">
        <v>0</v>
      </c>
      <c r="BG1844" s="121">
        <v>0</v>
      </c>
      <c r="BH1844" s="121">
        <v>0</v>
      </c>
      <c r="BI1844" s="121">
        <v>0</v>
      </c>
      <c r="BJ1844" s="121">
        <v>0</v>
      </c>
      <c r="BK1844" s="121">
        <v>0</v>
      </c>
      <c r="BL1844" s="121">
        <v>0</v>
      </c>
      <c r="BM1844" s="121">
        <v>0</v>
      </c>
      <c r="BN1844" s="121">
        <v>1.3932860000000001E-5</v>
      </c>
      <c r="BO1844" s="121">
        <v>9.6846498000000003E-3</v>
      </c>
      <c r="BP1844" s="121">
        <v>0</v>
      </c>
      <c r="BQ1844" s="121">
        <v>0</v>
      </c>
      <c r="BR1844" s="121">
        <v>0</v>
      </c>
      <c r="BT1844" s="71">
        <v>1.0042109E-5</v>
      </c>
      <c r="BU1844" s="71">
        <v>2.0846926E-7</v>
      </c>
      <c r="BV1844" s="71">
        <v>5.5273059000000002E-6</v>
      </c>
      <c r="BW1844" s="71">
        <v>5.2196070000000004E-10</v>
      </c>
      <c r="BX1844" s="71">
        <v>3.2394345E-7</v>
      </c>
      <c r="BY1844" s="71">
        <v>0</v>
      </c>
      <c r="BZ1844" s="71">
        <v>0</v>
      </c>
      <c r="CA1844" s="71">
        <v>0</v>
      </c>
      <c r="CB1844" s="71">
        <v>0</v>
      </c>
      <c r="CC1844" s="71">
        <v>1.5922498999999999E-9</v>
      </c>
      <c r="CD1844" s="71">
        <v>0</v>
      </c>
      <c r="CE1844" s="71">
        <v>0</v>
      </c>
      <c r="CF1844" s="71">
        <v>0</v>
      </c>
      <c r="CG1844" s="71">
        <v>2.2310667000000001E-7</v>
      </c>
      <c r="CH1844" s="71">
        <v>3.757169E-6</v>
      </c>
      <c r="CI1844" s="71">
        <v>1.6448724000000001E-13</v>
      </c>
      <c r="CJ1844" s="71">
        <v>0</v>
      </c>
      <c r="CL1844" s="186">
        <v>0</v>
      </c>
      <c r="CM1844" s="186">
        <v>0.19823457</v>
      </c>
      <c r="CN1844" s="187">
        <v>0</v>
      </c>
      <c r="CO1844" s="186">
        <v>1.4263163E-4</v>
      </c>
      <c r="CP1844" s="186">
        <v>0</v>
      </c>
      <c r="CQ1844" s="186">
        <v>0</v>
      </c>
      <c r="CR1844" s="186">
        <v>1.2957351999999999E-5</v>
      </c>
      <c r="CS1844" s="186">
        <v>0</v>
      </c>
      <c r="CT1844" s="186">
        <v>0</v>
      </c>
      <c r="CU1844" s="186">
        <v>0</v>
      </c>
    </row>
    <row r="1845" spans="1:99" ht="14.4">
      <c r="A1845" t="s">
        <v>2584</v>
      </c>
      <c r="B1845" s="92" t="s">
        <v>1307</v>
      </c>
      <c r="C1845" s="126" t="str">
        <f t="shared" si="490"/>
        <v>D.120.01.109</v>
      </c>
      <c r="D1845" s="11" t="s">
        <v>665</v>
      </c>
      <c r="E1845" s="125" t="s">
        <v>878</v>
      </c>
      <c r="F1845" s="128" t="str">
        <f t="shared" si="491"/>
        <v>thermo forming - production site</v>
      </c>
      <c r="G1845" s="131">
        <f t="shared" si="500"/>
        <v>8.175154502000001E-2</v>
      </c>
      <c r="H1845" s="183">
        <f t="shared" si="501"/>
        <v>2.5904014499999999E-3</v>
      </c>
      <c r="I1845" s="183">
        <f t="shared" si="502"/>
        <v>5.3664074999999999E-3</v>
      </c>
      <c r="J1845" s="184">
        <f t="shared" si="503"/>
        <v>1.297276507E-2</v>
      </c>
      <c r="K1845" s="183">
        <v>6.0821971000000002E-2</v>
      </c>
      <c r="L1845" s="188">
        <v>2.9237376999999998E-3</v>
      </c>
      <c r="M1845" s="188">
        <v>2.4426698E-3</v>
      </c>
      <c r="N1845" s="188">
        <v>2.2425449999999999E-3</v>
      </c>
      <c r="O1845" s="188">
        <v>3.4785645E-4</v>
      </c>
      <c r="P1845" s="188">
        <v>0</v>
      </c>
      <c r="Q1845" s="146">
        <v>0</v>
      </c>
      <c r="R1845" s="146">
        <v>0</v>
      </c>
      <c r="S1845" s="188">
        <v>2.6531406999999999E-4</v>
      </c>
      <c r="T1845" s="146">
        <v>0</v>
      </c>
      <c r="U1845" s="188">
        <v>1.2707451E-2</v>
      </c>
      <c r="V1845" s="188">
        <v>0</v>
      </c>
      <c r="W1845" s="146">
        <v>0</v>
      </c>
      <c r="X1845" s="146">
        <v>0</v>
      </c>
      <c r="Z1845" s="157">
        <f t="shared" si="489"/>
        <v>0.40547980666666672</v>
      </c>
      <c r="AB1845" s="131">
        <f t="shared" si="495"/>
        <v>6.0821971000000002E-2</v>
      </c>
      <c r="AC1845" s="131">
        <f t="shared" si="496"/>
        <v>7.9568089499999998E-3</v>
      </c>
      <c r="AD1845" s="131">
        <f t="shared" si="497"/>
        <v>5.3664074999999999E-3</v>
      </c>
      <c r="AE1845" s="131">
        <f t="shared" si="498"/>
        <v>5.3664074999999999E-3</v>
      </c>
      <c r="AF1845" s="131">
        <f t="shared" si="499"/>
        <v>1.297276507E-2</v>
      </c>
      <c r="AH1845">
        <v>7.7392189</v>
      </c>
      <c r="AI1845" s="71">
        <v>4.5752391000000001</v>
      </c>
      <c r="AJ1845" s="71">
        <v>1.7605572</v>
      </c>
      <c r="AK1845" s="71">
        <v>0</v>
      </c>
      <c r="AL1845" s="71">
        <v>0.33718837000000002</v>
      </c>
      <c r="AM1845" s="71">
        <v>0.71391408000000001</v>
      </c>
      <c r="AN1845" s="71">
        <v>0.35232012000000001</v>
      </c>
      <c r="AP1845" s="129">
        <v>7.7232044000000001E-3</v>
      </c>
      <c r="AQ1845" s="129">
        <v>7.2541257E-3</v>
      </c>
      <c r="AR1845" s="129">
        <v>3.2743524999999998E-4</v>
      </c>
      <c r="AS1845" s="129">
        <v>1.4164339000000001E-4</v>
      </c>
      <c r="AT1845" s="172">
        <f t="shared" si="492"/>
        <v>4.34899622342E-7</v>
      </c>
      <c r="AU1845" s="172">
        <f t="shared" si="493"/>
        <v>1.210929222205E-9</v>
      </c>
      <c r="AV1845" s="185">
        <f t="shared" si="494"/>
        <v>1.9838010030999997E-2</v>
      </c>
      <c r="AW1845" s="121">
        <v>3.7628526E-7</v>
      </c>
      <c r="AX1845" s="121">
        <v>1.1353435E-9</v>
      </c>
      <c r="AY1845" s="121">
        <v>3.1019205000000001E-14</v>
      </c>
      <c r="AZ1845" s="121">
        <v>0</v>
      </c>
      <c r="BA1845" s="121">
        <v>0</v>
      </c>
      <c r="BB1845" s="121">
        <v>6.0094341999999995E-11</v>
      </c>
      <c r="BC1845" s="121">
        <v>5.8554268000000002E-8</v>
      </c>
      <c r="BD1845" s="121">
        <v>1.3704441E-11</v>
      </c>
      <c r="BE1845" s="121">
        <v>6.1850261999999995E-11</v>
      </c>
      <c r="BF1845" s="121">
        <v>0</v>
      </c>
      <c r="BG1845" s="121">
        <v>0</v>
      </c>
      <c r="BH1845" s="121">
        <v>0</v>
      </c>
      <c r="BI1845" s="121">
        <v>0</v>
      </c>
      <c r="BJ1845" s="121">
        <v>0</v>
      </c>
      <c r="BK1845" s="121">
        <v>0</v>
      </c>
      <c r="BL1845" s="121">
        <v>0</v>
      </c>
      <c r="BM1845" s="121">
        <v>0</v>
      </c>
      <c r="BN1845" s="121">
        <v>2.8499031000000001E-5</v>
      </c>
      <c r="BO1845" s="121">
        <v>1.9809510999999998E-2</v>
      </c>
      <c r="BP1845" s="121">
        <v>0</v>
      </c>
      <c r="BQ1845" s="121">
        <v>0</v>
      </c>
      <c r="BR1845" s="121">
        <v>0</v>
      </c>
      <c r="BT1845" s="71">
        <v>2.0540676999999998E-5</v>
      </c>
      <c r="BU1845" s="71">
        <v>4.2641439000000001E-7</v>
      </c>
      <c r="BV1845" s="71">
        <v>1.1305852999999999E-5</v>
      </c>
      <c r="BW1845" s="71">
        <v>1.0676469E-9</v>
      </c>
      <c r="BX1845" s="71">
        <v>6.6261159999999996E-7</v>
      </c>
      <c r="BY1845" s="71">
        <v>0</v>
      </c>
      <c r="BZ1845" s="71">
        <v>0</v>
      </c>
      <c r="CA1845" s="71">
        <v>0</v>
      </c>
      <c r="CB1845" s="71">
        <v>0</v>
      </c>
      <c r="CC1845" s="71">
        <v>3.2568748E-9</v>
      </c>
      <c r="CD1845" s="71">
        <v>0</v>
      </c>
      <c r="CE1845" s="71">
        <v>0</v>
      </c>
      <c r="CF1845" s="71">
        <v>0</v>
      </c>
      <c r="CG1845" s="71">
        <v>4.5635455000000002E-7</v>
      </c>
      <c r="CH1845" s="71">
        <v>7.6851183999999993E-6</v>
      </c>
      <c r="CI1845" s="71">
        <v>3.3645117000000002E-13</v>
      </c>
      <c r="CJ1845" s="71">
        <v>0</v>
      </c>
      <c r="CL1845" s="186">
        <v>0</v>
      </c>
      <c r="CM1845" s="186">
        <v>0.40547981</v>
      </c>
      <c r="CN1845" s="187">
        <v>0</v>
      </c>
      <c r="CO1845" s="186">
        <v>2.9174651999999999E-4</v>
      </c>
      <c r="CP1845" s="186">
        <v>0</v>
      </c>
      <c r="CQ1845" s="186">
        <v>0</v>
      </c>
      <c r="CR1845" s="186">
        <v>2.6503675E-5</v>
      </c>
      <c r="CS1845" s="186">
        <v>0</v>
      </c>
      <c r="CT1845" s="186">
        <v>0</v>
      </c>
      <c r="CU1845" s="186">
        <v>0</v>
      </c>
    </row>
    <row r="1846" spans="1:99" ht="14.4">
      <c r="B1846" s="92"/>
      <c r="C1846" s="126"/>
      <c r="D1846" s="1" t="s">
        <v>666</v>
      </c>
      <c r="E1846" s="125"/>
      <c r="J1846" s="158"/>
      <c r="L1846" s="4"/>
      <c r="M1846" s="4"/>
      <c r="N1846" s="4"/>
      <c r="O1846" s="4"/>
      <c r="P1846" s="4"/>
      <c r="S1846" s="4"/>
      <c r="U1846" s="4"/>
      <c r="V1846" s="4"/>
      <c r="AT1846" s="4"/>
      <c r="AU1846" s="4"/>
      <c r="AV1846" s="16"/>
      <c r="CN1846" s="97"/>
    </row>
    <row r="1847" spans="1:99" ht="14.4">
      <c r="A1847" t="s">
        <v>1509</v>
      </c>
      <c r="B1847" s="92" t="s">
        <v>1376</v>
      </c>
      <c r="C1847" s="126" t="str">
        <f t="shared" si="490"/>
        <v>D.140.01.101</v>
      </c>
      <c r="D1847" s="11" t="s">
        <v>666</v>
      </c>
      <c r="E1847" s="125" t="s">
        <v>1749</v>
      </c>
      <c r="F1847" s="128" t="str">
        <f t="shared" si="491"/>
        <v>Chain sawing</v>
      </c>
      <c r="G1847" s="131">
        <f t="shared" ref="G1847:G1907" si="504">H1847+I1847+J1847+K1847</f>
        <v>1.9050406900899999E-4</v>
      </c>
      <c r="H1847" s="183">
        <f t="shared" ref="H1847:H1907" si="505">N1847+O1847+P1847+Q1847</f>
        <v>6.9857654509999994E-6</v>
      </c>
      <c r="I1847" s="183">
        <f t="shared" ref="I1847:I1907" si="506">L1847+M1847+R1847+V1847+T1847</f>
        <v>1.4858574306999998E-5</v>
      </c>
      <c r="J1847" s="184">
        <f t="shared" ref="J1847:J1907" si="507">S1847+U1847+W1847+X1847</f>
        <v>5.7565899251E-5</v>
      </c>
      <c r="K1847" s="183">
        <v>1.1109383000000001E-4</v>
      </c>
      <c r="L1847" s="188">
        <v>6.6581733000000002E-6</v>
      </c>
      <c r="M1847" s="188">
        <v>6.5457545999999997E-6</v>
      </c>
      <c r="N1847" s="188">
        <v>6.5788639999999997E-6</v>
      </c>
      <c r="O1847" s="188">
        <v>2.7616201999999997E-7</v>
      </c>
      <c r="P1847" s="188">
        <v>1.5702891E-8</v>
      </c>
      <c r="Q1847" s="188">
        <v>1.1503654E-7</v>
      </c>
      <c r="R1847" s="188">
        <v>1.6251222E-6</v>
      </c>
      <c r="S1847" s="188">
        <v>5.5067251000000003E-8</v>
      </c>
      <c r="T1847" s="146">
        <v>0</v>
      </c>
      <c r="U1847" s="188">
        <v>5.7510831999999999E-5</v>
      </c>
      <c r="V1847" s="188">
        <v>2.9524207E-8</v>
      </c>
      <c r="W1847" s="188">
        <v>0</v>
      </c>
      <c r="X1847" s="146">
        <v>0</v>
      </c>
      <c r="Z1847" s="157">
        <f t="shared" ref="Z1847:Z1911" si="508">K1847/0.15</f>
        <v>7.4062553333333341E-4</v>
      </c>
      <c r="AB1847" s="131">
        <f t="shared" ref="AB1847:AB1911" si="509">K1847</f>
        <v>1.1109383000000001E-4</v>
      </c>
      <c r="AC1847" s="131">
        <f t="shared" ref="AC1847:AC1911" si="510">L1847+M1847+N1847+O1847+P1847+Q1847+R1847</f>
        <v>2.1814815551000002E-5</v>
      </c>
      <c r="AD1847" s="131">
        <f t="shared" ref="AD1847:AD1911" si="511">L1847+M1847+R1847+W1847</f>
        <v>1.4829050099999998E-5</v>
      </c>
      <c r="AE1847" s="131">
        <f t="shared" ref="AE1847:AE1911" si="512">V1847+L1847+M1847+R1847+T1847</f>
        <v>1.4858574307E-5</v>
      </c>
      <c r="AF1847" s="131">
        <f t="shared" ref="AF1847:AF1911" si="513">S1847+U1847+X1847</f>
        <v>5.7565899251E-5</v>
      </c>
      <c r="AH1847">
        <v>1.1316366E-2</v>
      </c>
      <c r="AI1847" s="71">
        <v>1.0994818E-2</v>
      </c>
      <c r="AJ1847" s="71">
        <v>4.1373174999999997E-5</v>
      </c>
      <c r="AK1847" s="71">
        <v>0</v>
      </c>
      <c r="AL1847" s="71">
        <v>1.4676611999999999E-7</v>
      </c>
      <c r="AM1847" s="71">
        <v>2.7012491E-4</v>
      </c>
      <c r="AN1847" s="71">
        <v>9.9036773999999999E-6</v>
      </c>
      <c r="AP1847" s="129">
        <v>1.5629016999999999E-5</v>
      </c>
      <c r="AQ1847" s="129">
        <v>1.4208996E-5</v>
      </c>
      <c r="AR1847" s="129">
        <v>6.3495808000000004E-7</v>
      </c>
      <c r="AS1847" s="129">
        <v>7.8506299000000001E-7</v>
      </c>
      <c r="AT1847" s="172">
        <f t="shared" si="492"/>
        <v>8.5185829482979999E-10</v>
      </c>
      <c r="AU1847" s="172">
        <f t="shared" si="493"/>
        <v>2.3482177761502001E-12</v>
      </c>
      <c r="AV1847" s="185">
        <f t="shared" si="494"/>
        <v>1.09952800049E-4</v>
      </c>
      <c r="AW1847" s="121">
        <v>6.8730052000000004E-10</v>
      </c>
      <c r="AX1847" s="121">
        <v>2.0737515999999998E-12</v>
      </c>
      <c r="AY1847" s="121">
        <v>5.6657854999999997E-17</v>
      </c>
      <c r="AZ1847" s="121">
        <v>0</v>
      </c>
      <c r="BA1847" s="121">
        <v>0</v>
      </c>
      <c r="BB1847" s="121">
        <v>5.9074080000000002E-13</v>
      </c>
      <c r="BC1847" s="121">
        <v>1.6369503999999999E-10</v>
      </c>
      <c r="BD1847" s="121">
        <v>9.1093057999999998E-14</v>
      </c>
      <c r="BE1847" s="121">
        <v>1.8323932999999999E-13</v>
      </c>
      <c r="BF1847" s="121">
        <v>0</v>
      </c>
      <c r="BG1847" s="121">
        <v>0</v>
      </c>
      <c r="BH1847" s="121">
        <v>6.5537431999999997E-17</v>
      </c>
      <c r="BI1847" s="121">
        <v>9.7584048000000002E-18</v>
      </c>
      <c r="BJ1847" s="121">
        <v>1.8344584E-18</v>
      </c>
      <c r="BK1847" s="121">
        <v>6.6373397999999999E-15</v>
      </c>
      <c r="BL1847" s="121">
        <v>2.6535669000000002E-13</v>
      </c>
      <c r="BM1847" s="121">
        <v>0</v>
      </c>
      <c r="BN1847" s="121">
        <v>4.6200490000000001E-9</v>
      </c>
      <c r="BO1847" s="121">
        <v>1.0994818E-4</v>
      </c>
      <c r="BP1847" s="121">
        <v>0</v>
      </c>
      <c r="BQ1847" s="121">
        <v>0</v>
      </c>
      <c r="BR1847" s="121">
        <v>0</v>
      </c>
      <c r="BT1847" s="71">
        <v>3.9218055999999999E-8</v>
      </c>
      <c r="BU1847" s="71">
        <v>1.4297501E-9</v>
      </c>
      <c r="BV1847" s="71">
        <v>2.0650606000000001E-8</v>
      </c>
      <c r="BW1847" s="71">
        <v>1.9189824999999999E-10</v>
      </c>
      <c r="BX1847" s="71">
        <v>1.1808609000000001E-9</v>
      </c>
      <c r="BY1847" s="71">
        <v>3.2728726000000001E-10</v>
      </c>
      <c r="BZ1847" s="71">
        <v>0</v>
      </c>
      <c r="CA1847" s="71">
        <v>4.9675162000000005E-10</v>
      </c>
      <c r="CB1847" s="71">
        <v>2.8425628999999999E-11</v>
      </c>
      <c r="CC1847" s="71">
        <v>1.3657394999999999E-10</v>
      </c>
      <c r="CD1847" s="71">
        <v>0</v>
      </c>
      <c r="CE1847" s="71">
        <v>0</v>
      </c>
      <c r="CF1847" s="71">
        <v>0</v>
      </c>
      <c r="CG1847" s="71">
        <v>1.3206205000000001E-9</v>
      </c>
      <c r="CH1847" s="71">
        <v>1.3455283E-8</v>
      </c>
      <c r="CI1847" s="71">
        <v>7.7530905999999996E-19</v>
      </c>
      <c r="CJ1847" s="71">
        <v>0</v>
      </c>
      <c r="CL1847" s="186">
        <v>0</v>
      </c>
      <c r="CM1847" s="186">
        <v>7.4062556E-4</v>
      </c>
      <c r="CN1847" s="187">
        <v>1.9952477999999999E-5</v>
      </c>
      <c r="CO1847" s="186">
        <v>1.0532778000000001E-6</v>
      </c>
      <c r="CP1847" s="186">
        <v>3.0941029000000003E-14</v>
      </c>
      <c r="CQ1847" s="186">
        <v>3.8413836999999996E-12</v>
      </c>
      <c r="CR1847" s="186">
        <v>9.1006935999999995E-8</v>
      </c>
      <c r="CS1847" s="186">
        <v>8.1465955000000003E-6</v>
      </c>
      <c r="CT1847" s="186">
        <v>0</v>
      </c>
      <c r="CU1847" s="186">
        <v>1.1509833E-7</v>
      </c>
    </row>
    <row r="1848" spans="1:99" ht="14.4">
      <c r="A1848" t="s">
        <v>1510</v>
      </c>
      <c r="B1848" s="92" t="s">
        <v>1376</v>
      </c>
      <c r="C1848" s="126" t="str">
        <f t="shared" si="490"/>
        <v>D.140.01.102</v>
      </c>
      <c r="D1848" s="11" t="s">
        <v>666</v>
      </c>
      <c r="E1848" s="125" t="s">
        <v>1749</v>
      </c>
      <c r="F1848" s="128" t="str">
        <f t="shared" si="491"/>
        <v>Power sawing (petrol)</v>
      </c>
      <c r="G1848" s="131">
        <f t="shared" si="504"/>
        <v>5.8523491285300002E-4</v>
      </c>
      <c r="H1848" s="183">
        <f t="shared" si="505"/>
        <v>1.0618024009999999E-5</v>
      </c>
      <c r="I1848" s="183">
        <f t="shared" si="506"/>
        <v>2.8969740893E-5</v>
      </c>
      <c r="J1848" s="184">
        <f t="shared" si="507"/>
        <v>1.9059290795000002E-4</v>
      </c>
      <c r="K1848" s="183">
        <v>3.5505424000000001E-4</v>
      </c>
      <c r="L1848" s="188">
        <v>1.7322083000000002E-5</v>
      </c>
      <c r="M1848" s="188">
        <v>7.409571E-6</v>
      </c>
      <c r="N1848" s="188">
        <v>9.4313458999999999E-6</v>
      </c>
      <c r="O1848" s="188">
        <v>8.0847670999999997E-7</v>
      </c>
      <c r="P1848" s="188">
        <v>4.6579720000000001E-8</v>
      </c>
      <c r="Q1848" s="188">
        <v>3.3162168000000001E-7</v>
      </c>
      <c r="R1848" s="188">
        <v>4.1616056000000001E-6</v>
      </c>
      <c r="S1848" s="188">
        <v>1.6961795000000001E-7</v>
      </c>
      <c r="T1848" s="146">
        <v>0</v>
      </c>
      <c r="U1848" s="188">
        <v>1.9042329000000001E-4</v>
      </c>
      <c r="V1848" s="188">
        <v>7.6481292999999999E-8</v>
      </c>
      <c r="W1848" s="146">
        <v>0</v>
      </c>
      <c r="X1848" s="146">
        <v>0</v>
      </c>
      <c r="Z1848" s="157">
        <f t="shared" si="508"/>
        <v>2.3670282666666668E-3</v>
      </c>
      <c r="AB1848" s="131">
        <f t="shared" si="509"/>
        <v>3.5505424000000001E-4</v>
      </c>
      <c r="AC1848" s="131">
        <f t="shared" si="510"/>
        <v>3.9511283610000002E-5</v>
      </c>
      <c r="AD1848" s="131">
        <f t="shared" si="511"/>
        <v>2.8893259600000001E-5</v>
      </c>
      <c r="AE1848" s="131">
        <f t="shared" si="512"/>
        <v>2.8969740893E-5</v>
      </c>
      <c r="AF1848" s="131">
        <f t="shared" si="513"/>
        <v>1.9059290795000002E-4</v>
      </c>
      <c r="AH1848">
        <v>3.4526526000000002E-2</v>
      </c>
      <c r="AI1848" s="71">
        <v>3.3676020000000001E-2</v>
      </c>
      <c r="AJ1848" s="71">
        <v>1.2389228999999999E-4</v>
      </c>
      <c r="AK1848" s="71">
        <v>0</v>
      </c>
      <c r="AL1848" s="71">
        <v>0</v>
      </c>
      <c r="AM1848" s="71">
        <v>6.9589996E-4</v>
      </c>
      <c r="AN1848" s="71">
        <v>3.0714640999999998E-5</v>
      </c>
      <c r="AP1848" s="129">
        <v>4.6417732999999998E-5</v>
      </c>
      <c r="AQ1848" s="129">
        <v>4.2114194000000001E-5</v>
      </c>
      <c r="AR1848" s="129">
        <v>1.907157E-6</v>
      </c>
      <c r="AS1848" s="129">
        <v>2.3963815999999998E-6</v>
      </c>
      <c r="AT1848" s="172">
        <f t="shared" si="492"/>
        <v>2.5248317450290002E-9</v>
      </c>
      <c r="AU1848" s="172">
        <f t="shared" si="493"/>
        <v>7.0530955158699998E-12</v>
      </c>
      <c r="AV1848" s="185">
        <f t="shared" si="494"/>
        <v>3.3562767193599997E-4</v>
      </c>
      <c r="AW1848" s="121">
        <v>2.1966021999999999E-9</v>
      </c>
      <c r="AX1848" s="121">
        <v>6.6276791000000002E-12</v>
      </c>
      <c r="AY1848" s="121">
        <v>1.8107766E-16</v>
      </c>
      <c r="AZ1848" s="121">
        <v>0</v>
      </c>
      <c r="BA1848" s="121">
        <v>0</v>
      </c>
      <c r="BB1848" s="121">
        <v>2.5273541E-13</v>
      </c>
      <c r="BC1848" s="121">
        <v>3.2726715000000002E-10</v>
      </c>
      <c r="BD1848" s="121">
        <v>5.7636001999999995E-14</v>
      </c>
      <c r="BE1848" s="121">
        <v>3.6644031999999999E-13</v>
      </c>
      <c r="BF1848" s="121">
        <v>0</v>
      </c>
      <c r="BG1848" s="121">
        <v>0</v>
      </c>
      <c r="BH1848" s="121">
        <v>1.8892772000000001E-16</v>
      </c>
      <c r="BI1848" s="121">
        <v>8.2106385999999997E-16</v>
      </c>
      <c r="BJ1848" s="121">
        <v>1.4902463000000001E-16</v>
      </c>
      <c r="BK1848" s="121">
        <v>1.8050429000000001E-14</v>
      </c>
      <c r="BL1848" s="121">
        <v>6.9160918999999998E-13</v>
      </c>
      <c r="BM1848" s="121">
        <v>0</v>
      </c>
      <c r="BN1848" s="121">
        <v>1.4461936E-8</v>
      </c>
      <c r="BO1848" s="121">
        <v>3.3561320999999999E-4</v>
      </c>
      <c r="BP1848" s="121">
        <v>0</v>
      </c>
      <c r="BQ1848" s="121">
        <v>0</v>
      </c>
      <c r="BR1848" s="121">
        <v>0</v>
      </c>
      <c r="BT1848" s="71">
        <v>1.1535594999999999E-7</v>
      </c>
      <c r="BU1848" s="71">
        <v>2.5263503000000002E-9</v>
      </c>
      <c r="BV1848" s="71">
        <v>6.5999028000000003E-8</v>
      </c>
      <c r="BW1848" s="71">
        <v>4.9203428000000005E-10</v>
      </c>
      <c r="BX1848" s="71">
        <v>2.8046930999999999E-9</v>
      </c>
      <c r="BY1848" s="71">
        <v>0</v>
      </c>
      <c r="BZ1848" s="71">
        <v>0</v>
      </c>
      <c r="CA1848" s="71">
        <v>0</v>
      </c>
      <c r="CB1848" s="71">
        <v>8.3124986000000002E-11</v>
      </c>
      <c r="CC1848" s="71">
        <v>3.7608733999999998E-10</v>
      </c>
      <c r="CD1848" s="71">
        <v>0</v>
      </c>
      <c r="CE1848" s="71">
        <v>0</v>
      </c>
      <c r="CF1848" s="71">
        <v>0</v>
      </c>
      <c r="CG1848" s="71">
        <v>1.9668463000000002E-9</v>
      </c>
      <c r="CH1848" s="71">
        <v>4.1107787000000001E-8</v>
      </c>
      <c r="CI1848" s="71">
        <v>2.3881042000000001E-18</v>
      </c>
      <c r="CJ1848" s="71">
        <v>0</v>
      </c>
      <c r="CL1848" s="186">
        <v>0</v>
      </c>
      <c r="CM1848" s="186">
        <v>2.3670282999999999E-3</v>
      </c>
      <c r="CN1848" s="187">
        <v>0</v>
      </c>
      <c r="CO1848" s="186">
        <v>1.7284921E-6</v>
      </c>
      <c r="CP1848" s="186">
        <v>8.8779626000000006E-14</v>
      </c>
      <c r="CQ1848" s="186">
        <v>1.0965027999999999E-11</v>
      </c>
      <c r="CR1848" s="186">
        <v>1.2579156999999999E-7</v>
      </c>
      <c r="CS1848" s="186">
        <v>4.1322674999999998E-4</v>
      </c>
      <c r="CT1848" s="186">
        <v>0</v>
      </c>
      <c r="CU1848" s="186">
        <v>0</v>
      </c>
    </row>
    <row r="1849" spans="1:99" ht="14.4">
      <c r="A1849" t="s">
        <v>1511</v>
      </c>
      <c r="B1849" s="92" t="s">
        <v>1376</v>
      </c>
      <c r="C1849" s="126" t="str">
        <f t="shared" si="490"/>
        <v>D.140.01.103</v>
      </c>
      <c r="D1849" s="11" t="s">
        <v>666</v>
      </c>
      <c r="E1849" s="125" t="s">
        <v>878</v>
      </c>
      <c r="F1849" s="128" t="str">
        <f t="shared" si="491"/>
        <v>Shaving hardwood per kg dry mass removed</v>
      </c>
      <c r="G1849" s="131">
        <f t="shared" si="504"/>
        <v>0.15139174967000002</v>
      </c>
      <c r="H1849" s="183">
        <f t="shared" si="505"/>
        <v>4.7970396099999996E-3</v>
      </c>
      <c r="I1849" s="183">
        <f t="shared" si="506"/>
        <v>9.9377917000000003E-3</v>
      </c>
      <c r="J1849" s="184">
        <f t="shared" si="507"/>
        <v>2.4023638360000002E-2</v>
      </c>
      <c r="K1849" s="183">
        <v>0.11263328</v>
      </c>
      <c r="L1849" s="146">
        <v>5.4143291000000003E-3</v>
      </c>
      <c r="M1849" s="146">
        <v>4.5234626E-3</v>
      </c>
      <c r="N1849" s="146">
        <v>4.1528609999999999E-3</v>
      </c>
      <c r="O1849" s="146">
        <v>6.4417860999999997E-4</v>
      </c>
      <c r="P1849" s="188">
        <v>0</v>
      </c>
      <c r="Q1849" s="188">
        <v>0</v>
      </c>
      <c r="R1849" s="146">
        <v>0</v>
      </c>
      <c r="S1849" s="146">
        <v>4.9132235999999995E-4</v>
      </c>
      <c r="T1849" s="146">
        <v>0</v>
      </c>
      <c r="U1849" s="188">
        <v>2.3532316000000001E-2</v>
      </c>
      <c r="V1849" s="188">
        <v>0</v>
      </c>
      <c r="W1849" s="146">
        <v>0</v>
      </c>
      <c r="X1849" s="146">
        <v>0</v>
      </c>
      <c r="Z1849" s="157">
        <f t="shared" si="508"/>
        <v>0.75088853333333339</v>
      </c>
      <c r="AB1849" s="131">
        <f t="shared" si="509"/>
        <v>0.11263328</v>
      </c>
      <c r="AC1849" s="131">
        <f t="shared" si="510"/>
        <v>1.4734831310000002E-2</v>
      </c>
      <c r="AD1849" s="131">
        <f t="shared" si="511"/>
        <v>9.9377917000000003E-3</v>
      </c>
      <c r="AE1849" s="131">
        <f t="shared" si="512"/>
        <v>9.9377917000000003E-3</v>
      </c>
      <c r="AF1849" s="131">
        <f t="shared" si="513"/>
        <v>2.4023638360000002E-2</v>
      </c>
      <c r="AH1849">
        <v>14.331887</v>
      </c>
      <c r="AI1849" s="71">
        <v>8.4726649999999992</v>
      </c>
      <c r="AJ1849" s="71">
        <v>3.2602912000000002</v>
      </c>
      <c r="AK1849" s="71">
        <v>0</v>
      </c>
      <c r="AL1849" s="71">
        <v>0.62442291000000005</v>
      </c>
      <c r="AM1849" s="71">
        <v>1.3220631</v>
      </c>
      <c r="AN1849" s="71">
        <v>0.65244466000000001</v>
      </c>
      <c r="AP1849" s="129">
        <v>1.4302230000000001E-2</v>
      </c>
      <c r="AQ1849" s="129">
        <v>1.3433565999999999E-2</v>
      </c>
      <c r="AR1849" s="129">
        <v>6.0636157999999999E-4</v>
      </c>
      <c r="AS1849" s="129">
        <v>2.6230258000000002E-4</v>
      </c>
      <c r="AT1849" s="172">
        <f t="shared" si="492"/>
        <v>8.0536967581999995E-7</v>
      </c>
      <c r="AU1849" s="172">
        <f t="shared" si="493"/>
        <v>2.2424614579729997E-9</v>
      </c>
      <c r="AV1849" s="185">
        <f t="shared" si="494"/>
        <v>3.6737055983999997E-2</v>
      </c>
      <c r="AW1849" s="121">
        <v>6.9682455999999999E-7</v>
      </c>
      <c r="AX1849" s="121">
        <v>2.1024879E-9</v>
      </c>
      <c r="AY1849" s="121">
        <v>5.7442972999999994E-14</v>
      </c>
      <c r="AZ1849" s="121">
        <v>0</v>
      </c>
      <c r="BA1849" s="121">
        <v>0</v>
      </c>
      <c r="BB1849" s="121">
        <v>1.1128582E-10</v>
      </c>
      <c r="BC1849" s="121">
        <v>1.0843383E-7</v>
      </c>
      <c r="BD1849" s="121">
        <v>2.5378595E-11</v>
      </c>
      <c r="BE1849" s="121">
        <v>1.1453752E-10</v>
      </c>
      <c r="BF1849" s="121">
        <v>0</v>
      </c>
      <c r="BG1849" s="121">
        <v>0</v>
      </c>
      <c r="BH1849" s="121">
        <v>0</v>
      </c>
      <c r="BI1849" s="121">
        <v>0</v>
      </c>
      <c r="BJ1849" s="121">
        <v>0</v>
      </c>
      <c r="BK1849" s="121">
        <v>0</v>
      </c>
      <c r="BL1849" s="121">
        <v>0</v>
      </c>
      <c r="BM1849" s="121">
        <v>0</v>
      </c>
      <c r="BN1849" s="121">
        <v>5.2775984E-5</v>
      </c>
      <c r="BO1849" s="121">
        <v>3.668428E-2</v>
      </c>
      <c r="BP1849" s="121">
        <v>0</v>
      </c>
      <c r="BQ1849" s="121">
        <v>0</v>
      </c>
      <c r="BR1849" s="121">
        <v>0</v>
      </c>
      <c r="BT1849" s="71">
        <v>3.8038289999999997E-5</v>
      </c>
      <c r="BU1849" s="71">
        <v>7.8965628000000005E-7</v>
      </c>
      <c r="BV1849" s="71">
        <v>2.0936765E-5</v>
      </c>
      <c r="BW1849" s="71">
        <v>1.9771238999999999E-9</v>
      </c>
      <c r="BX1849" s="71">
        <v>1.2270585000000001E-6</v>
      </c>
      <c r="BY1849" s="71">
        <v>0</v>
      </c>
      <c r="BZ1849" s="71">
        <v>0</v>
      </c>
      <c r="CA1849" s="71">
        <v>0</v>
      </c>
      <c r="CB1849" s="71">
        <v>0</v>
      </c>
      <c r="CC1849" s="71">
        <v>6.0312495999999997E-9</v>
      </c>
      <c r="CD1849" s="71">
        <v>0</v>
      </c>
      <c r="CE1849" s="71">
        <v>0</v>
      </c>
      <c r="CF1849" s="71">
        <v>0</v>
      </c>
      <c r="CG1849" s="71">
        <v>8.4510101999999996E-7</v>
      </c>
      <c r="CH1849" s="71">
        <v>1.4231701000000001E-5</v>
      </c>
      <c r="CI1849" s="71">
        <v>6.2305773000000002E-13</v>
      </c>
      <c r="CJ1849" s="71">
        <v>0</v>
      </c>
      <c r="CL1849" s="186">
        <v>0</v>
      </c>
      <c r="CM1849" s="186">
        <v>0.75088853</v>
      </c>
      <c r="CN1849" s="187">
        <v>0</v>
      </c>
      <c r="CO1849" s="186">
        <v>5.4027133000000003E-4</v>
      </c>
      <c r="CP1849" s="186">
        <v>0</v>
      </c>
      <c r="CQ1849" s="186">
        <v>0</v>
      </c>
      <c r="CR1849" s="186">
        <v>4.9080879999999998E-5</v>
      </c>
      <c r="CS1849" s="186">
        <v>0</v>
      </c>
      <c r="CT1849" s="186">
        <v>0</v>
      </c>
      <c r="CU1849" s="186">
        <v>0</v>
      </c>
    </row>
    <row r="1850" spans="1:99" ht="14.4">
      <c r="A1850" t="s">
        <v>1512</v>
      </c>
      <c r="B1850" s="92" t="s">
        <v>1376</v>
      </c>
      <c r="C1850" s="126" t="str">
        <f t="shared" si="490"/>
        <v>D.140.01.104</v>
      </c>
      <c r="D1850" s="11" t="s">
        <v>666</v>
      </c>
      <c r="E1850" s="125" t="s">
        <v>878</v>
      </c>
      <c r="F1850" s="128" t="str">
        <f t="shared" si="491"/>
        <v>Shaving softwood per kg dry mass removed</v>
      </c>
      <c r="G1850" s="131">
        <f t="shared" si="504"/>
        <v>0.11354381232000001</v>
      </c>
      <c r="H1850" s="183">
        <f t="shared" si="505"/>
        <v>3.5977797499999998E-3</v>
      </c>
      <c r="I1850" s="183">
        <f t="shared" si="506"/>
        <v>7.4533437999999997E-3</v>
      </c>
      <c r="J1850" s="184">
        <f t="shared" si="507"/>
        <v>1.8017728770000001E-2</v>
      </c>
      <c r="K1850" s="183">
        <v>8.4474960000000002E-2</v>
      </c>
      <c r="L1850" s="146">
        <v>4.0607467999999999E-3</v>
      </c>
      <c r="M1850" s="146">
        <v>3.3925969999999998E-3</v>
      </c>
      <c r="N1850" s="146">
        <v>3.1146457999999999E-3</v>
      </c>
      <c r="O1850" s="188">
        <v>4.8313395000000001E-4</v>
      </c>
      <c r="P1850" s="188">
        <v>0</v>
      </c>
      <c r="Q1850" s="146">
        <v>0</v>
      </c>
      <c r="R1850" s="146">
        <v>0</v>
      </c>
      <c r="S1850" s="188">
        <v>3.6849176999999999E-4</v>
      </c>
      <c r="T1850" s="146">
        <v>0</v>
      </c>
      <c r="U1850" s="188">
        <v>1.7649237000000002E-2</v>
      </c>
      <c r="V1850" s="188">
        <v>0</v>
      </c>
      <c r="W1850" s="146">
        <v>0</v>
      </c>
      <c r="X1850" s="146">
        <v>0</v>
      </c>
      <c r="Z1850" s="157">
        <f t="shared" si="508"/>
        <v>0.56316640000000007</v>
      </c>
      <c r="AB1850" s="131">
        <f t="shared" si="509"/>
        <v>8.4474960000000002E-2</v>
      </c>
      <c r="AC1850" s="131">
        <f t="shared" si="510"/>
        <v>1.105112355E-2</v>
      </c>
      <c r="AD1850" s="131">
        <f t="shared" si="511"/>
        <v>7.4533437999999997E-3</v>
      </c>
      <c r="AE1850" s="131">
        <f t="shared" si="512"/>
        <v>7.4533437999999997E-3</v>
      </c>
      <c r="AF1850" s="131">
        <f t="shared" si="513"/>
        <v>1.8017728770000001E-2</v>
      </c>
      <c r="AH1850">
        <v>10.748915</v>
      </c>
      <c r="AI1850" s="71">
        <v>6.3544988</v>
      </c>
      <c r="AJ1850" s="71">
        <v>2.4452183999999999</v>
      </c>
      <c r="AK1850" s="71">
        <v>0</v>
      </c>
      <c r="AL1850" s="71">
        <v>0.46831718</v>
      </c>
      <c r="AM1850" s="71">
        <v>0.99154732999999995</v>
      </c>
      <c r="AN1850" s="71">
        <v>0.48933349999999998</v>
      </c>
      <c r="AP1850" s="129">
        <v>1.0726673000000001E-2</v>
      </c>
      <c r="AQ1850" s="129">
        <v>1.0075175E-2</v>
      </c>
      <c r="AR1850" s="129">
        <v>4.5477118000000001E-4</v>
      </c>
      <c r="AS1850" s="129">
        <v>1.9672693000000001E-4</v>
      </c>
      <c r="AT1850" s="172">
        <f t="shared" si="492"/>
        <v>6.0402725636399996E-7</v>
      </c>
      <c r="AU1850" s="172">
        <f t="shared" si="493"/>
        <v>1.6818460692290001E-9</v>
      </c>
      <c r="AV1850" s="185">
        <f t="shared" si="494"/>
        <v>2.7552791988000001E-2</v>
      </c>
      <c r="AW1850" s="121">
        <v>5.2261841999999999E-7</v>
      </c>
      <c r="AX1850" s="121">
        <v>1.5768659000000001E-9</v>
      </c>
      <c r="AY1850" s="121">
        <v>4.3082229000000001E-14</v>
      </c>
      <c r="AZ1850" s="121">
        <v>0</v>
      </c>
      <c r="BA1850" s="121">
        <v>0</v>
      </c>
      <c r="BB1850" s="121">
        <v>8.3464364000000001E-11</v>
      </c>
      <c r="BC1850" s="121">
        <v>8.1325371999999995E-8</v>
      </c>
      <c r="BD1850" s="121">
        <v>1.9033946000000001E-11</v>
      </c>
      <c r="BE1850" s="121">
        <v>8.5903141000000006E-11</v>
      </c>
      <c r="BF1850" s="121">
        <v>0</v>
      </c>
      <c r="BG1850" s="121">
        <v>0</v>
      </c>
      <c r="BH1850" s="121">
        <v>0</v>
      </c>
      <c r="BI1850" s="121">
        <v>0</v>
      </c>
      <c r="BJ1850" s="121">
        <v>0</v>
      </c>
      <c r="BK1850" s="121">
        <v>0</v>
      </c>
      <c r="BL1850" s="121">
        <v>0</v>
      </c>
      <c r="BM1850" s="121">
        <v>0</v>
      </c>
      <c r="BN1850" s="121">
        <v>3.9581988000000002E-5</v>
      </c>
      <c r="BO1850" s="121">
        <v>2.751321E-2</v>
      </c>
      <c r="BP1850" s="121">
        <v>0</v>
      </c>
      <c r="BQ1850" s="121">
        <v>0</v>
      </c>
      <c r="BR1850" s="121">
        <v>0</v>
      </c>
      <c r="BT1850" s="71">
        <v>2.8528717999999999E-5</v>
      </c>
      <c r="BU1850" s="71">
        <v>5.9224221000000004E-7</v>
      </c>
      <c r="BV1850" s="71">
        <v>1.5702574E-5</v>
      </c>
      <c r="BW1850" s="71">
        <v>1.4828428999999999E-9</v>
      </c>
      <c r="BX1850" s="71">
        <v>9.2029388999999997E-7</v>
      </c>
      <c r="BY1850" s="71">
        <v>0</v>
      </c>
      <c r="BZ1850" s="71">
        <v>0</v>
      </c>
      <c r="CA1850" s="71">
        <v>0</v>
      </c>
      <c r="CB1850" s="71">
        <v>0</v>
      </c>
      <c r="CC1850" s="71">
        <v>4.5234371999999998E-9</v>
      </c>
      <c r="CD1850" s="71">
        <v>0</v>
      </c>
      <c r="CE1850" s="71">
        <v>0</v>
      </c>
      <c r="CF1850" s="71">
        <v>0</v>
      </c>
      <c r="CG1850" s="71">
        <v>6.3382576000000003E-7</v>
      </c>
      <c r="CH1850" s="71">
        <v>1.0673776E-5</v>
      </c>
      <c r="CI1850" s="71">
        <v>4.6729330000000001E-13</v>
      </c>
      <c r="CJ1850" s="71">
        <v>0</v>
      </c>
      <c r="CL1850" s="186">
        <v>0</v>
      </c>
      <c r="CM1850" s="186">
        <v>0.56316639999999996</v>
      </c>
      <c r="CN1850" s="187">
        <v>0</v>
      </c>
      <c r="CO1850" s="186">
        <v>4.0520349999999998E-4</v>
      </c>
      <c r="CP1850" s="186">
        <v>0</v>
      </c>
      <c r="CQ1850" s="186">
        <v>0</v>
      </c>
      <c r="CR1850" s="186">
        <v>3.681066E-5</v>
      </c>
      <c r="CS1850" s="186">
        <v>0</v>
      </c>
      <c r="CT1850" s="186">
        <v>0</v>
      </c>
      <c r="CU1850" s="186">
        <v>0</v>
      </c>
    </row>
    <row r="1851" spans="1:99" ht="14.4">
      <c r="B1851" s="92"/>
      <c r="C1851" s="126"/>
      <c r="D1851" s="1" t="s">
        <v>2585</v>
      </c>
      <c r="E1851" s="125"/>
      <c r="J1851" s="158"/>
      <c r="O1851" s="4"/>
      <c r="P1851" s="4"/>
      <c r="S1851" s="4"/>
      <c r="U1851" s="4"/>
      <c r="V1851" s="4"/>
      <c r="AT1851" s="4"/>
      <c r="AU1851" s="4"/>
      <c r="AV1851" s="16"/>
      <c r="CN1851" s="97"/>
    </row>
    <row r="1852" spans="1:99" ht="14.4">
      <c r="B1852" s="92"/>
      <c r="C1852" s="126"/>
      <c r="D1852" s="1" t="s">
        <v>643</v>
      </c>
      <c r="E1852" s="125"/>
      <c r="J1852" s="158"/>
      <c r="O1852" s="4"/>
      <c r="P1852" s="4"/>
      <c r="S1852" s="4"/>
      <c r="U1852" s="4"/>
      <c r="V1852" s="4"/>
      <c r="AT1852" s="4"/>
      <c r="AU1852" s="4"/>
      <c r="AV1852" s="16"/>
      <c r="CN1852" s="97"/>
    </row>
    <row r="1853" spans="1:99" ht="14.4">
      <c r="A1853" t="s">
        <v>1513</v>
      </c>
      <c r="B1853" s="92" t="s">
        <v>1514</v>
      </c>
      <c r="C1853" s="126" t="str">
        <f t="shared" si="490"/>
        <v>F.010.01.101</v>
      </c>
      <c r="D1853" s="11" t="s">
        <v>643</v>
      </c>
      <c r="E1853" s="125" t="s">
        <v>878</v>
      </c>
      <c r="F1853" s="128" t="str">
        <f t="shared" si="491"/>
        <v>BR and IIR (Butyl rubber) co-firing in electrical power plant</v>
      </c>
      <c r="G1853" s="131">
        <f t="shared" si="504"/>
        <v>-6.2850728994000002E-2</v>
      </c>
      <c r="H1853" s="183">
        <f t="shared" si="505"/>
        <v>-8.0897464400000001E-3</v>
      </c>
      <c r="I1853" s="183">
        <f t="shared" si="506"/>
        <v>-1.5676822893999999E-2</v>
      </c>
      <c r="J1853" s="184">
        <f t="shared" si="507"/>
        <v>-5.4180156600000008E-3</v>
      </c>
      <c r="K1853" s="183">
        <v>-3.3666144000000002E-2</v>
      </c>
      <c r="L1853" s="146">
        <v>-1.2778493E-2</v>
      </c>
      <c r="M1853" s="146">
        <v>-9.9142343999999993E-4</v>
      </c>
      <c r="N1853" s="146">
        <v>-4.7049335999999999E-3</v>
      </c>
      <c r="O1853" s="146">
        <v>-2.7685574999999998E-3</v>
      </c>
      <c r="P1853" s="188">
        <v>-3.2950748999999998E-4</v>
      </c>
      <c r="Q1853" s="188">
        <v>-2.8674784999999998E-4</v>
      </c>
      <c r="R1853" s="146">
        <v>-1.8925553000000001E-3</v>
      </c>
      <c r="S1853" s="146">
        <v>-6.7851885999999995E-4</v>
      </c>
      <c r="T1853" s="146">
        <v>0</v>
      </c>
      <c r="U1853" s="188">
        <v>-4.7394968000000004E-3</v>
      </c>
      <c r="V1853" s="188">
        <v>-1.4351154E-5</v>
      </c>
      <c r="W1853" s="146">
        <v>0</v>
      </c>
      <c r="X1853" s="146">
        <v>0</v>
      </c>
      <c r="Z1853" s="157">
        <f t="shared" si="508"/>
        <v>-0.22444096000000002</v>
      </c>
      <c r="AB1853" s="131">
        <f t="shared" si="509"/>
        <v>-3.3666144000000002E-2</v>
      </c>
      <c r="AC1853" s="131">
        <f t="shared" si="510"/>
        <v>-2.3752218180000003E-2</v>
      </c>
      <c r="AD1853" s="131">
        <f t="shared" si="511"/>
        <v>-1.566247174E-2</v>
      </c>
      <c r="AE1853" s="131">
        <f t="shared" si="512"/>
        <v>-1.5676822893999999E-2</v>
      </c>
      <c r="AF1853" s="131">
        <f t="shared" si="513"/>
        <v>-5.4180156600000008E-3</v>
      </c>
      <c r="AH1853">
        <v>-54.443555000000003</v>
      </c>
      <c r="AI1853" s="71">
        <v>-53.596777000000003</v>
      </c>
      <c r="AJ1853" s="71">
        <v>-0.58875736000000001</v>
      </c>
      <c r="AK1853" s="71">
        <v>0</v>
      </c>
      <c r="AL1853" s="71">
        <v>0</v>
      </c>
      <c r="AM1853" s="71">
        <v>-0.14422376000000001</v>
      </c>
      <c r="AN1853" s="71">
        <v>-0.11379627</v>
      </c>
      <c r="AP1853" s="129">
        <v>-8.8348673000000003E-3</v>
      </c>
      <c r="AQ1853" s="129">
        <v>-4.8811960999999996E-3</v>
      </c>
      <c r="AR1853" s="129">
        <v>-1.2645483000000001E-4</v>
      </c>
      <c r="AS1853" s="129">
        <v>-3.8272164000000002E-3</v>
      </c>
      <c r="AT1853" s="172">
        <f t="shared" si="492"/>
        <v>-2.9263765300800003E-7</v>
      </c>
      <c r="AU1853" s="172">
        <f t="shared" si="493"/>
        <v>-4.6765841450790011E-10</v>
      </c>
      <c r="AV1853" s="185">
        <f t="shared" si="494"/>
        <v>-0.53602469658199992</v>
      </c>
      <c r="AW1853" s="121">
        <v>-2.0828121E-7</v>
      </c>
      <c r="AX1853" s="121">
        <v>-6.2843468999999998E-10</v>
      </c>
      <c r="AY1853" s="121">
        <v>-1.7169732999999999E-14</v>
      </c>
      <c r="AZ1853" s="121">
        <v>0</v>
      </c>
      <c r="BA1853" s="121">
        <v>0</v>
      </c>
      <c r="BB1853" s="121">
        <v>1.9179600999999999E-9</v>
      </c>
      <c r="BC1853" s="121">
        <v>-8.5888616999999996E-8</v>
      </c>
      <c r="BD1853" s="121">
        <v>2.2223162999999999E-10</v>
      </c>
      <c r="BE1853" s="121">
        <v>-6.1260850999999997E-11</v>
      </c>
      <c r="BF1853" s="121">
        <v>0</v>
      </c>
      <c r="BG1853" s="121">
        <v>0</v>
      </c>
      <c r="BH1853" s="121">
        <v>-1.6343101E-13</v>
      </c>
      <c r="BI1853" s="121">
        <v>-1.139188E-14</v>
      </c>
      <c r="BJ1853" s="121">
        <v>-2.5108849000000002E-15</v>
      </c>
      <c r="BK1853" s="121">
        <v>-4.5440038000000003E-11</v>
      </c>
      <c r="BL1853" s="121">
        <v>-3.4034606999999999E-10</v>
      </c>
      <c r="BM1853" s="121">
        <v>0</v>
      </c>
      <c r="BN1853" s="121">
        <v>-5.6926582000000002E-5</v>
      </c>
      <c r="BO1853" s="121">
        <v>-0.53596776999999995</v>
      </c>
      <c r="BP1853" s="121">
        <v>0</v>
      </c>
      <c r="BQ1853" s="121">
        <v>0</v>
      </c>
      <c r="BR1853" s="121">
        <v>0</v>
      </c>
      <c r="BT1853" s="71">
        <v>-7.3231503999999996E-5</v>
      </c>
      <c r="BU1853" s="71">
        <v>3.9854468E-7</v>
      </c>
      <c r="BV1853" s="71">
        <v>-6.2580095000000002E-6</v>
      </c>
      <c r="BW1853" s="71">
        <v>-2.3198028E-7</v>
      </c>
      <c r="BX1853" s="71">
        <v>-3.3534921999999998E-6</v>
      </c>
      <c r="BY1853" s="71">
        <v>1.6141808E-6</v>
      </c>
      <c r="BZ1853" s="71">
        <v>0</v>
      </c>
      <c r="CA1853" s="71">
        <v>2.4499789999999999E-6</v>
      </c>
      <c r="CB1853" s="71">
        <v>-4.5811801999999999E-7</v>
      </c>
      <c r="CC1853" s="71">
        <v>-2.8595481000000002E-7</v>
      </c>
      <c r="CD1853" s="71">
        <v>0</v>
      </c>
      <c r="CE1853" s="71">
        <v>0</v>
      </c>
      <c r="CF1853" s="71">
        <v>0</v>
      </c>
      <c r="CG1853" s="71">
        <v>-1.0203514000000001E-6</v>
      </c>
      <c r="CH1853" s="71">
        <v>-6.6086302000000003E-5</v>
      </c>
      <c r="CI1853" s="71">
        <v>-9.5530793000000003E-15</v>
      </c>
      <c r="CJ1853" s="71">
        <v>0</v>
      </c>
      <c r="CL1853" s="186">
        <v>0</v>
      </c>
      <c r="CM1853" s="186">
        <v>-0.22444095999999999</v>
      </c>
      <c r="CN1853" s="187">
        <v>4.6156122000000001E-2</v>
      </c>
      <c r="CO1853" s="186">
        <v>6.4289220999999997E-4</v>
      </c>
      <c r="CP1853" s="186">
        <v>-7.8067247999999996E-11</v>
      </c>
      <c r="CQ1853" s="186">
        <v>-9.1025010000000003E-9</v>
      </c>
      <c r="CR1853" s="186">
        <v>-1.2717569E-4</v>
      </c>
      <c r="CS1853" s="186">
        <v>-9.5637264999999996E-3</v>
      </c>
      <c r="CT1853" s="186">
        <v>0</v>
      </c>
      <c r="CU1853" s="186">
        <v>5.6766498000000005E-4</v>
      </c>
    </row>
    <row r="1854" spans="1:99" ht="14.4">
      <c r="A1854" t="s">
        <v>1515</v>
      </c>
      <c r="B1854" s="92" t="s">
        <v>1514</v>
      </c>
      <c r="C1854" s="126" t="str">
        <f t="shared" si="490"/>
        <v>F.010.01.102</v>
      </c>
      <c r="D1854" s="11" t="s">
        <v>643</v>
      </c>
      <c r="E1854" s="125" t="s">
        <v>878</v>
      </c>
      <c r="F1854" s="128" t="str">
        <f t="shared" si="491"/>
        <v>EVA (Ethylene vinyl acetate) co-firing in electrical power plant</v>
      </c>
      <c r="G1854" s="131">
        <f t="shared" si="504"/>
        <v>-5.3727423906000001E-2</v>
      </c>
      <c r="H1854" s="183">
        <f t="shared" si="505"/>
        <v>-2.2889556100000002E-3</v>
      </c>
      <c r="I1854" s="183">
        <f t="shared" si="506"/>
        <v>-6.9911006960000008E-3</v>
      </c>
      <c r="J1854" s="184">
        <f t="shared" si="507"/>
        <v>-3.8202416E-3</v>
      </c>
      <c r="K1854" s="183">
        <v>-4.0627126E-2</v>
      </c>
      <c r="L1854" s="146">
        <v>-9.0101124000000008E-3</v>
      </c>
      <c r="M1854" s="146">
        <v>3.3635710000000001E-3</v>
      </c>
      <c r="N1854" s="188">
        <v>9.7675200000000003E-5</v>
      </c>
      <c r="O1854" s="146">
        <v>-1.9521092999999999E-3</v>
      </c>
      <c r="P1854" s="188">
        <v>-2.3233566000000001E-4</v>
      </c>
      <c r="Q1854" s="188">
        <v>-2.0218585000000001E-4</v>
      </c>
      <c r="R1854" s="146">
        <v>-1.3344403E-3</v>
      </c>
      <c r="S1854" s="146">
        <v>-4.7842350000000002E-4</v>
      </c>
      <c r="T1854" s="146">
        <v>0</v>
      </c>
      <c r="U1854" s="188">
        <v>-3.3418180999999999E-3</v>
      </c>
      <c r="V1854" s="188">
        <v>-1.0118996E-5</v>
      </c>
      <c r="W1854" s="146">
        <v>0</v>
      </c>
      <c r="X1854" s="146">
        <v>0</v>
      </c>
      <c r="Z1854" s="157">
        <f t="shared" si="508"/>
        <v>-0.27084750666666668</v>
      </c>
      <c r="AB1854" s="131">
        <f t="shared" si="509"/>
        <v>-4.0627126E-2</v>
      </c>
      <c r="AC1854" s="131">
        <f t="shared" si="510"/>
        <v>-9.2699373100000003E-3</v>
      </c>
      <c r="AD1854" s="131">
        <f t="shared" si="511"/>
        <v>-6.9809817000000005E-3</v>
      </c>
      <c r="AE1854" s="131">
        <f t="shared" si="512"/>
        <v>-6.9911006959999999E-3</v>
      </c>
      <c r="AF1854" s="131">
        <f t="shared" si="513"/>
        <v>-3.8202416E-3</v>
      </c>
      <c r="AH1854">
        <v>-38.388137999999998</v>
      </c>
      <c r="AI1854" s="71">
        <v>-37.791075999999997</v>
      </c>
      <c r="AJ1854" s="71">
        <v>-0.41513269000000003</v>
      </c>
      <c r="AK1854" s="71">
        <v>0</v>
      </c>
      <c r="AL1854" s="71">
        <v>0</v>
      </c>
      <c r="AM1854" s="71">
        <v>-0.10169214</v>
      </c>
      <c r="AN1854" s="71">
        <v>-8.0237727999999994E-2</v>
      </c>
      <c r="AP1854" s="129">
        <v>-7.3740098000000002E-3</v>
      </c>
      <c r="AQ1854" s="129">
        <v>-4.5320051999999996E-3</v>
      </c>
      <c r="AR1854" s="129">
        <v>-1.4343514999999999E-4</v>
      </c>
      <c r="AS1854" s="129">
        <v>-2.6985694000000002E-3</v>
      </c>
      <c r="AT1854" s="172">
        <f t="shared" si="492"/>
        <v>-2.7170295430099999E-7</v>
      </c>
      <c r="AU1854" s="172">
        <f t="shared" si="493"/>
        <v>-5.3045546048040002E-10</v>
      </c>
      <c r="AV1854" s="185">
        <f t="shared" si="494"/>
        <v>-0.37795089892</v>
      </c>
      <c r="AW1854" s="121">
        <v>-2.5134649000000001E-7</v>
      </c>
      <c r="AX1854" s="121">
        <v>-7.5837302000000005E-10</v>
      </c>
      <c r="AY1854" s="121">
        <v>-2.0719834000000001E-14</v>
      </c>
      <c r="AZ1854" s="121">
        <v>0</v>
      </c>
      <c r="BA1854" s="121">
        <v>0</v>
      </c>
      <c r="BB1854" s="121">
        <v>1.8601573999999999E-9</v>
      </c>
      <c r="BC1854" s="121">
        <v>-2.1944603999999998E-8</v>
      </c>
      <c r="BD1854" s="121">
        <v>2.2868090000000001E-10</v>
      </c>
      <c r="BE1854" s="121">
        <v>-6.1758264000000001E-13</v>
      </c>
      <c r="BF1854" s="121">
        <v>0</v>
      </c>
      <c r="BG1854" s="121">
        <v>0</v>
      </c>
      <c r="BH1854" s="121">
        <v>-1.1523517E-13</v>
      </c>
      <c r="BI1854" s="121">
        <v>-8.0324119999999995E-15</v>
      </c>
      <c r="BJ1854" s="121">
        <v>-1.7704244000000001E-15</v>
      </c>
      <c r="BK1854" s="121">
        <v>-3.2039760999999998E-11</v>
      </c>
      <c r="BL1854" s="121">
        <v>-2.3997794000000001E-10</v>
      </c>
      <c r="BM1854" s="121">
        <v>0</v>
      </c>
      <c r="BN1854" s="121">
        <v>-4.0138919999999998E-5</v>
      </c>
      <c r="BO1854" s="121">
        <v>-0.37791076000000001</v>
      </c>
      <c r="BP1854" s="121">
        <v>0</v>
      </c>
      <c r="BQ1854" s="121">
        <v>0</v>
      </c>
      <c r="BR1854" s="121">
        <v>0</v>
      </c>
      <c r="BT1854" s="71">
        <v>-5.2699326999999999E-5</v>
      </c>
      <c r="BU1854" s="71">
        <v>7.4173847999999996E-7</v>
      </c>
      <c r="BV1854" s="71">
        <v>-7.5519470999999998E-6</v>
      </c>
      <c r="BW1854" s="71">
        <v>-1.6356925000000001E-7</v>
      </c>
      <c r="BX1854" s="71">
        <v>-2.2301779000000001E-6</v>
      </c>
      <c r="BY1854" s="71">
        <v>1.4669015E-6</v>
      </c>
      <c r="BZ1854" s="71">
        <v>0</v>
      </c>
      <c r="CA1854" s="71">
        <v>2.2264408000000002E-6</v>
      </c>
      <c r="CB1854" s="71">
        <v>-3.2301891000000001E-7</v>
      </c>
      <c r="CC1854" s="71">
        <v>-2.0162667E-7</v>
      </c>
      <c r="CD1854" s="71">
        <v>0</v>
      </c>
      <c r="CE1854" s="71">
        <v>0</v>
      </c>
      <c r="CF1854" s="71">
        <v>0</v>
      </c>
      <c r="CG1854" s="71">
        <v>-6.6630301000000002E-8</v>
      </c>
      <c r="CH1854" s="71">
        <v>-4.6597437000000003E-5</v>
      </c>
      <c r="CI1854" s="71">
        <v>-6.7358741000000004E-15</v>
      </c>
      <c r="CJ1854" s="71">
        <v>0</v>
      </c>
      <c r="CL1854" s="186">
        <v>0</v>
      </c>
      <c r="CM1854" s="186">
        <v>-0.27084751000000001</v>
      </c>
      <c r="CN1854" s="187">
        <v>4.1944796999999999E-2</v>
      </c>
      <c r="CO1854" s="186">
        <v>8.4392178E-4</v>
      </c>
      <c r="CP1854" s="186">
        <v>-5.5045199000000001E-11</v>
      </c>
      <c r="CQ1854" s="186">
        <v>-6.4181714E-9</v>
      </c>
      <c r="CR1854" s="186">
        <v>-8.5641360999999996E-5</v>
      </c>
      <c r="CS1854" s="186">
        <v>-6.7433813999999998E-3</v>
      </c>
      <c r="CT1854" s="186">
        <v>0</v>
      </c>
      <c r="CU1854" s="186">
        <v>5.1587072999999999E-4</v>
      </c>
    </row>
    <row r="1855" spans="1:99" ht="14.4">
      <c r="A1855" t="s">
        <v>1516</v>
      </c>
      <c r="B1855" s="92" t="s">
        <v>1514</v>
      </c>
      <c r="C1855" s="126" t="str">
        <f t="shared" si="490"/>
        <v>F.010.01.103</v>
      </c>
      <c r="D1855" s="11" t="s">
        <v>643</v>
      </c>
      <c r="E1855" s="125" t="s">
        <v>878</v>
      </c>
      <c r="F1855" s="128" t="str">
        <f t="shared" si="491"/>
        <v>IR (Polyisoprene rubber) co-firing in electrical power plant</v>
      </c>
      <c r="G1855" s="131">
        <f t="shared" si="504"/>
        <v>-8.3940974417999997E-2</v>
      </c>
      <c r="H1855" s="183">
        <f t="shared" si="505"/>
        <v>-7.8935966900000008E-3</v>
      </c>
      <c r="I1855" s="183">
        <f t="shared" si="506"/>
        <v>-1.5336107778000001E-2</v>
      </c>
      <c r="J1855" s="184">
        <f t="shared" si="507"/>
        <v>-5.3219089499999999E-3</v>
      </c>
      <c r="K1855" s="183">
        <v>-5.5389360999999998E-2</v>
      </c>
      <c r="L1855" s="146">
        <v>-1.2551823E-2</v>
      </c>
      <c r="M1855" s="146">
        <v>-9.1120369000000003E-4</v>
      </c>
      <c r="N1855" s="146">
        <v>-4.5688248000000002E-3</v>
      </c>
      <c r="O1855" s="146">
        <v>-2.7194479000000001E-3</v>
      </c>
      <c r="P1855" s="188">
        <v>-3.2366257E-4</v>
      </c>
      <c r="Q1855" s="188">
        <v>-2.8166142E-4</v>
      </c>
      <c r="R1855" s="146">
        <v>-1.8589844999999999E-3</v>
      </c>
      <c r="S1855" s="146">
        <v>-6.6648304999999996E-4</v>
      </c>
      <c r="T1855" s="146">
        <v>0</v>
      </c>
      <c r="U1855" s="188">
        <v>-4.6554259000000002E-3</v>
      </c>
      <c r="V1855" s="188">
        <v>-1.4096588E-5</v>
      </c>
      <c r="W1855" s="146">
        <v>0</v>
      </c>
      <c r="X1855" s="146">
        <v>0</v>
      </c>
      <c r="Z1855" s="157">
        <f t="shared" si="508"/>
        <v>-0.36926240666666665</v>
      </c>
      <c r="AB1855" s="131">
        <f t="shared" si="509"/>
        <v>-5.5389360999999998E-2</v>
      </c>
      <c r="AC1855" s="131">
        <f t="shared" si="510"/>
        <v>-2.3215607880000003E-2</v>
      </c>
      <c r="AD1855" s="131">
        <f t="shared" si="511"/>
        <v>-1.5322011190000002E-2</v>
      </c>
      <c r="AE1855" s="131">
        <f t="shared" si="512"/>
        <v>-1.5336107777999999E-2</v>
      </c>
      <c r="AF1855" s="131">
        <f t="shared" si="513"/>
        <v>-5.3219089499999999E-3</v>
      </c>
      <c r="AH1855">
        <v>-53.477815</v>
      </c>
      <c r="AI1855" s="71">
        <v>-52.646057999999996</v>
      </c>
      <c r="AJ1855" s="71">
        <v>-0.57831376999999995</v>
      </c>
      <c r="AK1855" s="71">
        <v>0</v>
      </c>
      <c r="AL1855" s="71">
        <v>0</v>
      </c>
      <c r="AM1855" s="71">
        <v>-0.14166545999999999</v>
      </c>
      <c r="AN1855" s="71">
        <v>-0.11177772</v>
      </c>
      <c r="AP1855" s="129">
        <v>-1.1083600000000001E-2</v>
      </c>
      <c r="AQ1855" s="129">
        <v>-7.0878731999999998E-3</v>
      </c>
      <c r="AR1855" s="129">
        <v>-2.3639869999999999E-4</v>
      </c>
      <c r="AS1855" s="129">
        <v>-3.7593278000000001E-3</v>
      </c>
      <c r="AT1855" s="172">
        <f t="shared" si="492"/>
        <v>-4.2493244548599999E-7</v>
      </c>
      <c r="AU1855" s="172">
        <f t="shared" si="493"/>
        <v>-8.7425550474690007E-10</v>
      </c>
      <c r="AV1855" s="185">
        <f t="shared" si="494"/>
        <v>-0.52651649679799994</v>
      </c>
      <c r="AW1855" s="121">
        <v>-3.4267551000000001E-7</v>
      </c>
      <c r="AX1855" s="121">
        <v>-1.0339347E-9</v>
      </c>
      <c r="AY1855" s="121">
        <v>-2.8248574000000001E-14</v>
      </c>
      <c r="AZ1855" s="121">
        <v>0</v>
      </c>
      <c r="BA1855" s="121">
        <v>0</v>
      </c>
      <c r="BB1855" s="121">
        <v>1.8917674E-9</v>
      </c>
      <c r="BC1855" s="121">
        <v>-8.3769760000000005E-8</v>
      </c>
      <c r="BD1855" s="121">
        <v>2.193994E-10</v>
      </c>
      <c r="BE1855" s="121">
        <v>-5.9517767999999996E-11</v>
      </c>
      <c r="BF1855" s="121">
        <v>0</v>
      </c>
      <c r="BG1855" s="121">
        <v>0</v>
      </c>
      <c r="BH1855" s="121">
        <v>-1.6053201999999999E-13</v>
      </c>
      <c r="BI1855" s="121">
        <v>-1.1189806999999999E-14</v>
      </c>
      <c r="BJ1855" s="121">
        <v>-2.4663458999999999E-15</v>
      </c>
      <c r="BK1855" s="121">
        <v>-4.4634005999999998E-11</v>
      </c>
      <c r="BL1855" s="121">
        <v>-3.3430887999999998E-10</v>
      </c>
      <c r="BM1855" s="121">
        <v>0</v>
      </c>
      <c r="BN1855" s="121">
        <v>-5.5916798000000001E-5</v>
      </c>
      <c r="BO1855" s="121">
        <v>-0.52646057999999996</v>
      </c>
      <c r="BP1855" s="121">
        <v>0</v>
      </c>
      <c r="BQ1855" s="121">
        <v>0</v>
      </c>
      <c r="BR1855" s="121">
        <v>0</v>
      </c>
      <c r="BT1855" s="71">
        <v>-7.6049510999999994E-5</v>
      </c>
      <c r="BU1855" s="71">
        <v>3.9857816000000001E-7</v>
      </c>
      <c r="BV1855" s="71">
        <v>-1.0296016E-5</v>
      </c>
      <c r="BW1855" s="71">
        <v>-2.2786532999999999E-7</v>
      </c>
      <c r="BX1855" s="71">
        <v>-3.2919352E-6</v>
      </c>
      <c r="BY1855" s="71">
        <v>1.5906161E-6</v>
      </c>
      <c r="BZ1855" s="71">
        <v>0</v>
      </c>
      <c r="CA1855" s="71">
        <v>2.4142128999999999E-6</v>
      </c>
      <c r="CB1855" s="71">
        <v>-4.4999176E-7</v>
      </c>
      <c r="CC1855" s="71">
        <v>-2.8088244000000002E-7</v>
      </c>
      <c r="CD1855" s="71">
        <v>0</v>
      </c>
      <c r="CE1855" s="71">
        <v>0</v>
      </c>
      <c r="CF1855" s="71">
        <v>0</v>
      </c>
      <c r="CG1855" s="71">
        <v>-9.9218755999999998E-7</v>
      </c>
      <c r="CH1855" s="71">
        <v>-6.4914039999999998E-5</v>
      </c>
      <c r="CI1855" s="71">
        <v>-9.3836233999999994E-15</v>
      </c>
      <c r="CJ1855" s="71">
        <v>0</v>
      </c>
      <c r="CL1855" s="186">
        <v>0</v>
      </c>
      <c r="CM1855" s="186">
        <v>-0.36926240999999999</v>
      </c>
      <c r="CN1855" s="187">
        <v>4.5482309999999998E-2</v>
      </c>
      <c r="CO1855" s="186">
        <v>6.3751053000000004E-4</v>
      </c>
      <c r="CP1855" s="186">
        <v>-7.6682462999999994E-11</v>
      </c>
      <c r="CQ1855" s="186">
        <v>-8.9410375999999992E-9</v>
      </c>
      <c r="CR1855" s="186">
        <v>-1.2485767000000001E-4</v>
      </c>
      <c r="CS1855" s="186">
        <v>-9.3940816999999992E-3</v>
      </c>
      <c r="CT1855" s="186">
        <v>0</v>
      </c>
      <c r="CU1855" s="186">
        <v>5.5937789999999999E-4</v>
      </c>
    </row>
    <row r="1856" spans="1:99" ht="14.4">
      <c r="A1856" t="s">
        <v>1517</v>
      </c>
      <c r="B1856" s="92" t="s">
        <v>1514</v>
      </c>
      <c r="C1856" s="126" t="str">
        <f t="shared" si="490"/>
        <v>F.010.01.104</v>
      </c>
      <c r="D1856" s="11" t="s">
        <v>643</v>
      </c>
      <c r="E1856" s="125" t="s">
        <v>878</v>
      </c>
      <c r="F1856" s="128" t="str">
        <f t="shared" si="491"/>
        <v>Natural rubber co-firing in electrical power plant</v>
      </c>
      <c r="G1856" s="131">
        <f t="shared" si="504"/>
        <v>-0.532999010198</v>
      </c>
      <c r="H1856" s="183">
        <f t="shared" si="505"/>
        <v>-6.4053909500000001E-3</v>
      </c>
      <c r="I1856" s="183">
        <f t="shared" si="506"/>
        <v>-1.3203350467999999E-2</v>
      </c>
      <c r="J1856" s="184">
        <f t="shared" si="507"/>
        <v>-4.9975487799999996E-3</v>
      </c>
      <c r="K1856" s="183">
        <v>-0.50839272000000002</v>
      </c>
      <c r="L1856" s="146">
        <v>-1.1786814E-2</v>
      </c>
      <c r="M1856" s="146">
        <v>3.4238386000000001E-4</v>
      </c>
      <c r="N1856" s="146">
        <v>-3.2832576000000001E-3</v>
      </c>
      <c r="O1856" s="146">
        <v>-2.5537026999999999E-3</v>
      </c>
      <c r="P1856" s="188">
        <v>-3.0393595999999998E-4</v>
      </c>
      <c r="Q1856" s="188">
        <v>-2.6449469E-4</v>
      </c>
      <c r="R1856" s="188">
        <v>-1.7456829E-3</v>
      </c>
      <c r="S1856" s="146">
        <v>-6.2586217999999996E-4</v>
      </c>
      <c r="T1856" s="188">
        <v>0</v>
      </c>
      <c r="U1856" s="188">
        <v>-4.3716865999999998E-3</v>
      </c>
      <c r="V1856" s="188">
        <v>-1.3237428E-5</v>
      </c>
      <c r="W1856" s="188">
        <v>0</v>
      </c>
      <c r="X1856" s="146">
        <v>0</v>
      </c>
      <c r="Z1856" s="157">
        <f t="shared" si="508"/>
        <v>-3.3892848000000004</v>
      </c>
      <c r="AB1856" s="131">
        <f t="shared" si="509"/>
        <v>-0.50839272000000002</v>
      </c>
      <c r="AC1856" s="131">
        <f t="shared" si="510"/>
        <v>-1.9595503989999999E-2</v>
      </c>
      <c r="AD1856" s="131">
        <f t="shared" si="511"/>
        <v>-1.319011304E-2</v>
      </c>
      <c r="AE1856" s="131">
        <f t="shared" si="512"/>
        <v>-1.3203350467999999E-2</v>
      </c>
      <c r="AF1856" s="131">
        <f t="shared" si="513"/>
        <v>-4.9975487799999996E-3</v>
      </c>
      <c r="AH1856">
        <v>-50.218445000000003</v>
      </c>
      <c r="AI1856" s="71">
        <v>-49.437381999999999</v>
      </c>
      <c r="AJ1856" s="71">
        <v>-0.54306666000000003</v>
      </c>
      <c r="AK1856" s="71">
        <v>0</v>
      </c>
      <c r="AL1856" s="71">
        <v>0</v>
      </c>
      <c r="AM1856" s="71">
        <v>-0.13303123</v>
      </c>
      <c r="AN1856" s="71">
        <v>-0.10496508</v>
      </c>
      <c r="AP1856" s="129">
        <v>-5.9605536000000001E-2</v>
      </c>
      <c r="AQ1856" s="129">
        <v>-5.3558855000000002E-2</v>
      </c>
      <c r="AR1856" s="129">
        <v>-2.5164773000000001E-3</v>
      </c>
      <c r="AS1856" s="129">
        <v>-3.5302039999999999E-3</v>
      </c>
      <c r="AT1856" s="172">
        <f t="shared" si="492"/>
        <v>-3.2109625437489999E-6</v>
      </c>
      <c r="AU1856" s="172">
        <f t="shared" si="493"/>
        <v>-9.3064989620258993E-9</v>
      </c>
      <c r="AV1856" s="185">
        <f t="shared" si="494"/>
        <v>-0.49442632877600001</v>
      </c>
      <c r="AW1856" s="121">
        <v>-3.1452563000000001E-6</v>
      </c>
      <c r="AX1856" s="121">
        <v>-9.4899974000000001E-9</v>
      </c>
      <c r="AY1856" s="121">
        <v>-2.5928029000000002E-13</v>
      </c>
      <c r="AZ1856" s="121">
        <v>0</v>
      </c>
      <c r="BA1856" s="121">
        <v>0</v>
      </c>
      <c r="BB1856" s="121">
        <v>1.9262173E-9</v>
      </c>
      <c r="BC1856" s="121">
        <v>-6.7276614000000004E-8</v>
      </c>
      <c r="BD1856" s="121">
        <v>2.2725565000000001E-10</v>
      </c>
      <c r="BE1856" s="121">
        <v>-4.3334359999999997E-11</v>
      </c>
      <c r="BF1856" s="121">
        <v>0</v>
      </c>
      <c r="BG1856" s="121">
        <v>0</v>
      </c>
      <c r="BH1856" s="121">
        <v>-1.5074789999999999E-13</v>
      </c>
      <c r="BI1856" s="121">
        <v>-1.0507808999999999E-14</v>
      </c>
      <c r="BJ1856" s="121">
        <v>-2.3160269000000001E-15</v>
      </c>
      <c r="BK1856" s="121">
        <v>-4.1913649E-11</v>
      </c>
      <c r="BL1856" s="121">
        <v>-3.1393340000000002E-10</v>
      </c>
      <c r="BM1856" s="121">
        <v>0</v>
      </c>
      <c r="BN1856" s="121">
        <v>-5.2508776000000002E-5</v>
      </c>
      <c r="BO1856" s="121">
        <v>-0.49437382000000002</v>
      </c>
      <c r="BP1856" s="121">
        <v>0</v>
      </c>
      <c r="BQ1856" s="121">
        <v>0</v>
      </c>
      <c r="BR1856" s="121">
        <v>0</v>
      </c>
      <c r="BT1856" s="71">
        <v>-1.5563611000000001E-4</v>
      </c>
      <c r="BU1856" s="71">
        <v>5.1015146E-7</v>
      </c>
      <c r="BV1856" s="71">
        <v>-9.4502253000000003E-5</v>
      </c>
      <c r="BW1856" s="71">
        <v>-2.1397738000000001E-7</v>
      </c>
      <c r="BX1856" s="71">
        <v>-3.0516733000000001E-6</v>
      </c>
      <c r="BY1856" s="71">
        <v>1.5906161E-6</v>
      </c>
      <c r="BZ1856" s="71">
        <v>0</v>
      </c>
      <c r="CA1856" s="71">
        <v>2.4142128999999999E-6</v>
      </c>
      <c r="CB1856" s="71">
        <v>-4.2256562E-7</v>
      </c>
      <c r="CC1856" s="71">
        <v>-2.6376319000000001E-7</v>
      </c>
      <c r="CD1856" s="71">
        <v>0</v>
      </c>
      <c r="CE1856" s="71">
        <v>0</v>
      </c>
      <c r="CF1856" s="71">
        <v>0</v>
      </c>
      <c r="CG1856" s="71">
        <v>-7.3920183000000002E-7</v>
      </c>
      <c r="CH1856" s="71">
        <v>-6.0957654000000002E-5</v>
      </c>
      <c r="CI1856" s="71">
        <v>-8.8117095000000006E-15</v>
      </c>
      <c r="CJ1856" s="71">
        <v>0</v>
      </c>
      <c r="CL1856" s="186">
        <v>0</v>
      </c>
      <c r="CM1856" s="186">
        <v>-3.3892848</v>
      </c>
      <c r="CN1856" s="187">
        <v>4.5482309999999998E-2</v>
      </c>
      <c r="CO1856" s="186">
        <v>7.1384735999999996E-4</v>
      </c>
      <c r="CP1856" s="186">
        <v>-7.2008814000000006E-11</v>
      </c>
      <c r="CQ1856" s="186">
        <v>-8.3960984999999995E-9</v>
      </c>
      <c r="CR1856" s="186">
        <v>-1.1605935000000001E-4</v>
      </c>
      <c r="CS1856" s="186">
        <v>-8.8215303999999994E-3</v>
      </c>
      <c r="CT1856" s="186">
        <v>0</v>
      </c>
      <c r="CU1856" s="186">
        <v>5.5937789999999999E-4</v>
      </c>
    </row>
    <row r="1857" spans="1:99" ht="14.4">
      <c r="A1857" t="s">
        <v>1518</v>
      </c>
      <c r="B1857" s="92" t="s">
        <v>1514</v>
      </c>
      <c r="C1857" s="126" t="str">
        <f t="shared" si="490"/>
        <v>F.010.01.105</v>
      </c>
      <c r="D1857" s="11" t="s">
        <v>643</v>
      </c>
      <c r="E1857" s="125" t="s">
        <v>878</v>
      </c>
      <c r="F1857" s="128" t="str">
        <f t="shared" si="491"/>
        <v>Polychloroprene (Neoprene, CR) co-firing in electrical power plant</v>
      </c>
      <c r="G1857" s="131">
        <f t="shared" si="504"/>
        <v>0.49694871344779995</v>
      </c>
      <c r="H1857" s="183">
        <f t="shared" si="505"/>
        <v>5.3601989740000001E-2</v>
      </c>
      <c r="I1857" s="183">
        <f t="shared" si="506"/>
        <v>0.44843808349780001</v>
      </c>
      <c r="J1857" s="184">
        <f t="shared" si="507"/>
        <v>-2.9552812899999998E-3</v>
      </c>
      <c r="K1857" s="183">
        <v>-2.1360785000000002E-3</v>
      </c>
      <c r="L1857" s="146">
        <v>-6.9700869000000002E-3</v>
      </c>
      <c r="M1857" s="146">
        <v>-3.6316117000000001E-3</v>
      </c>
      <c r="N1857" s="146">
        <v>-5.1645455999999998E-3</v>
      </c>
      <c r="O1857" s="146">
        <v>-1.5101222999999999E-3</v>
      </c>
      <c r="P1857" s="188">
        <v>-1.7973136E-4</v>
      </c>
      <c r="Q1857" s="188">
        <v>6.0456388999999999E-2</v>
      </c>
      <c r="R1857" s="146">
        <v>0.45904760999999999</v>
      </c>
      <c r="S1857" s="146">
        <v>-3.7010119000000001E-4</v>
      </c>
      <c r="T1857" s="146">
        <v>0</v>
      </c>
      <c r="U1857" s="188">
        <v>-2.5851800999999999E-3</v>
      </c>
      <c r="V1857" s="188">
        <v>-7.8279022000000004E-6</v>
      </c>
      <c r="W1857" s="146">
        <v>0</v>
      </c>
      <c r="X1857" s="146">
        <v>0</v>
      </c>
      <c r="Z1857" s="157">
        <f t="shared" si="508"/>
        <v>-1.4240523333333335E-2</v>
      </c>
      <c r="AB1857" s="131">
        <f t="shared" si="509"/>
        <v>-2.1360785000000002E-3</v>
      </c>
      <c r="AC1857" s="131">
        <f t="shared" si="510"/>
        <v>0.50204790113999997</v>
      </c>
      <c r="AD1857" s="131">
        <f t="shared" si="511"/>
        <v>0.44844591140000001</v>
      </c>
      <c r="AE1857" s="131">
        <f t="shared" si="512"/>
        <v>0.44843808349780001</v>
      </c>
      <c r="AF1857" s="131">
        <f t="shared" si="513"/>
        <v>-2.9552812899999998E-3</v>
      </c>
      <c r="AH1857">
        <v>-29.696484000000002</v>
      </c>
      <c r="AI1857" s="71">
        <v>-29.234605999999999</v>
      </c>
      <c r="AJ1857" s="71">
        <v>-0.32114038</v>
      </c>
      <c r="AK1857" s="71">
        <v>0</v>
      </c>
      <c r="AL1857" s="71">
        <v>0</v>
      </c>
      <c r="AM1857" s="71">
        <v>-7.8667503999999999E-2</v>
      </c>
      <c r="AN1857" s="71">
        <v>-6.2070695000000002E-2</v>
      </c>
      <c r="AP1857" s="129">
        <v>-3.582605E-3</v>
      </c>
      <c r="AQ1857" s="129">
        <v>-1.4843981000000001E-3</v>
      </c>
      <c r="AR1857" s="129">
        <v>-1.0634351E-5</v>
      </c>
      <c r="AS1857" s="129">
        <v>-2.0875726E-3</v>
      </c>
      <c r="AT1857" s="172">
        <f t="shared" si="492"/>
        <v>-8.8992693104999997E-8</v>
      </c>
      <c r="AU1857" s="172">
        <f t="shared" si="493"/>
        <v>-3.9328221915300004E-11</v>
      </c>
      <c r="AV1857" s="185">
        <f t="shared" si="494"/>
        <v>-0.292377110863</v>
      </c>
      <c r="AW1857" s="121">
        <v>-1.3215206000000001E-8</v>
      </c>
      <c r="AX1857" s="121">
        <v>-3.9873464999999997E-11</v>
      </c>
      <c r="AY1857" s="121">
        <v>-1.0893999999999999E-15</v>
      </c>
      <c r="AZ1857" s="121">
        <v>0</v>
      </c>
      <c r="BA1857" s="121">
        <v>0</v>
      </c>
      <c r="BB1857" s="121">
        <v>6.5982367999999996E-10</v>
      </c>
      <c r="BC1857" s="121">
        <v>-7.6226881999999994E-8</v>
      </c>
      <c r="BD1857" s="121">
        <v>6.6450887999999996E-11</v>
      </c>
      <c r="BE1857" s="121">
        <v>-6.5807828000000003E-11</v>
      </c>
      <c r="BF1857" s="121">
        <v>0</v>
      </c>
      <c r="BG1857" s="121">
        <v>0</v>
      </c>
      <c r="BH1857" s="121">
        <v>-8.9144188999999996E-14</v>
      </c>
      <c r="BI1857" s="121">
        <v>-6.2137527E-15</v>
      </c>
      <c r="BJ1857" s="121">
        <v>-1.3695736E-15</v>
      </c>
      <c r="BK1857" s="121">
        <v>-2.4785475000000001E-11</v>
      </c>
      <c r="BL1857" s="121">
        <v>-1.8564331E-10</v>
      </c>
      <c r="BM1857" s="121">
        <v>0</v>
      </c>
      <c r="BN1857" s="121">
        <v>-3.1050863000000003E-5</v>
      </c>
      <c r="BO1857" s="121">
        <v>-0.29234606000000002</v>
      </c>
      <c r="BP1857" s="121">
        <v>0</v>
      </c>
      <c r="BQ1857" s="121">
        <v>0</v>
      </c>
      <c r="BR1857" s="121">
        <v>0</v>
      </c>
      <c r="BT1857" s="71">
        <v>5.5492935999999997E-5</v>
      </c>
      <c r="BU1857" s="71">
        <v>-1.3313036999999999E-7</v>
      </c>
      <c r="BV1857" s="71">
        <v>-3.9706357000000002E-7</v>
      </c>
      <c r="BW1857" s="71">
        <v>5.3765747000000001E-5</v>
      </c>
      <c r="BX1857" s="71">
        <v>-1.9314050000000002E-6</v>
      </c>
      <c r="BY1857" s="71">
        <v>6.3035526000000005E-7</v>
      </c>
      <c r="BZ1857" s="71">
        <v>0</v>
      </c>
      <c r="CA1857" s="71">
        <v>9.5674362999999996E-7</v>
      </c>
      <c r="CB1857" s="71">
        <v>-2.4988255999999998E-7</v>
      </c>
      <c r="CC1857" s="71">
        <v>3.9951864999999997E-5</v>
      </c>
      <c r="CD1857" s="71">
        <v>0</v>
      </c>
      <c r="CE1857" s="71">
        <v>0</v>
      </c>
      <c r="CF1857" s="71">
        <v>0</v>
      </c>
      <c r="CG1857" s="71">
        <v>-1.0532187999999999E-6</v>
      </c>
      <c r="CH1857" s="71">
        <v>-3.6047073999999998E-5</v>
      </c>
      <c r="CI1857" s="71">
        <v>-5.2107705E-15</v>
      </c>
      <c r="CJ1857" s="71">
        <v>0</v>
      </c>
      <c r="CL1857" s="186">
        <v>0</v>
      </c>
      <c r="CM1857" s="186">
        <v>-1.4240523E-2</v>
      </c>
      <c r="CN1857" s="187">
        <v>1.8024471E-2</v>
      </c>
      <c r="CO1857" s="186">
        <v>5.3486660000000001E-5</v>
      </c>
      <c r="CP1857" s="186">
        <v>-4.2582135000000001E-11</v>
      </c>
      <c r="CQ1857" s="186">
        <v>-4.9650005000000003E-9</v>
      </c>
      <c r="CR1857" s="186">
        <v>-7.2434720000000001E-5</v>
      </c>
      <c r="CS1857" s="186">
        <v>-5.2165781E-3</v>
      </c>
      <c r="CT1857" s="186">
        <v>0</v>
      </c>
      <c r="CU1857" s="186">
        <v>2.2167939E-4</v>
      </c>
    </row>
    <row r="1858" spans="1:99" ht="14.4">
      <c r="A1858" t="s">
        <v>1519</v>
      </c>
      <c r="B1858" s="92" t="s">
        <v>1514</v>
      </c>
      <c r="C1858" s="126" t="str">
        <f t="shared" si="490"/>
        <v>F.010.01.106</v>
      </c>
      <c r="D1858" s="11" t="s">
        <v>643</v>
      </c>
      <c r="E1858" s="125" t="s">
        <v>878</v>
      </c>
      <c r="F1858" s="128" t="str">
        <f t="shared" si="491"/>
        <v>PU (Polyurethane) co-firing in electrical power plant</v>
      </c>
      <c r="G1858" s="131">
        <f t="shared" si="504"/>
        <v>-4.7372163640000027E-3</v>
      </c>
      <c r="H1858" s="183">
        <f t="shared" si="505"/>
        <v>-6.4015181700000003E-3</v>
      </c>
      <c r="I1858" s="183">
        <f t="shared" si="506"/>
        <v>-1.1856553254E-2</v>
      </c>
      <c r="J1858" s="184">
        <f t="shared" si="507"/>
        <v>-3.7962149400000002E-3</v>
      </c>
      <c r="K1858" s="183">
        <v>1.731707E-2</v>
      </c>
      <c r="L1858" s="146">
        <v>-8.9534450000000008E-3</v>
      </c>
      <c r="M1858" s="146">
        <v>-1.5670053000000001E-3</v>
      </c>
      <c r="N1858" s="146">
        <v>-4.0298976000000004E-3</v>
      </c>
      <c r="O1858" s="188">
        <v>-1.9398319E-3</v>
      </c>
      <c r="P1858" s="188">
        <v>-2.3087442999999999E-4</v>
      </c>
      <c r="Q1858" s="146">
        <v>-2.0091424E-4</v>
      </c>
      <c r="R1858" s="146">
        <v>-1.3260476000000001E-3</v>
      </c>
      <c r="S1858" s="146">
        <v>-4.7541454000000002E-4</v>
      </c>
      <c r="T1858" s="146">
        <v>0</v>
      </c>
      <c r="U1858" s="188">
        <v>-3.3208004000000002E-3</v>
      </c>
      <c r="V1858" s="188">
        <v>-1.0055353999999999E-5</v>
      </c>
      <c r="W1858" s="146">
        <v>0</v>
      </c>
      <c r="X1858" s="146">
        <v>0</v>
      </c>
      <c r="Z1858" s="157">
        <f t="shared" si="508"/>
        <v>0.11544713333333334</v>
      </c>
      <c r="AB1858" s="131">
        <f t="shared" si="509"/>
        <v>1.731707E-2</v>
      </c>
      <c r="AC1858" s="131">
        <f t="shared" si="510"/>
        <v>-1.8248016070000001E-2</v>
      </c>
      <c r="AD1858" s="131">
        <f t="shared" si="511"/>
        <v>-1.1846497900000001E-2</v>
      </c>
      <c r="AE1858" s="131">
        <f t="shared" si="512"/>
        <v>-1.1856553254E-2</v>
      </c>
      <c r="AF1858" s="131">
        <f t="shared" si="513"/>
        <v>-3.7962149400000002E-3</v>
      </c>
      <c r="AH1858">
        <v>-38.146704</v>
      </c>
      <c r="AI1858" s="71">
        <v>-37.553395999999999</v>
      </c>
      <c r="AJ1858" s="71">
        <v>-0.41252179</v>
      </c>
      <c r="AK1858" s="71">
        <v>0</v>
      </c>
      <c r="AL1858" s="71">
        <v>0</v>
      </c>
      <c r="AM1858" s="71">
        <v>-0.10105256999999999</v>
      </c>
      <c r="AN1858" s="71">
        <v>-7.9733087999999994E-2</v>
      </c>
      <c r="AP1858" s="129">
        <v>-1.9093711E-3</v>
      </c>
      <c r="AQ1858" s="129">
        <v>6.6100424999999995E-4</v>
      </c>
      <c r="AR1858" s="129">
        <v>1.1122190000000001E-4</v>
      </c>
      <c r="AS1858" s="129">
        <v>-2.6815973000000001E-3</v>
      </c>
      <c r="AT1858" s="172">
        <f t="shared" si="492"/>
        <v>3.9628553407000003E-8</v>
      </c>
      <c r="AU1858" s="172">
        <f t="shared" si="493"/>
        <v>4.1132358810239996E-10</v>
      </c>
      <c r="AV1858" s="185">
        <f t="shared" si="494"/>
        <v>-0.37557384647399999</v>
      </c>
      <c r="AW1858" s="121">
        <v>1.0713493999999999E-7</v>
      </c>
      <c r="AX1858" s="121">
        <v>3.2325196999999998E-10</v>
      </c>
      <c r="AY1858" s="121">
        <v>8.8317056999999993E-15</v>
      </c>
      <c r="AZ1858" s="121">
        <v>0</v>
      </c>
      <c r="BA1858" s="121">
        <v>0</v>
      </c>
      <c r="BB1858" s="121">
        <v>1.2348093E-9</v>
      </c>
      <c r="BC1858" s="121">
        <v>-6.8470888999999999E-8</v>
      </c>
      <c r="BD1858" s="121">
        <v>1.4025285000000001E-10</v>
      </c>
      <c r="BE1858" s="121">
        <v>-5.2065812E-11</v>
      </c>
      <c r="BF1858" s="121">
        <v>0</v>
      </c>
      <c r="BG1858" s="121">
        <v>0</v>
      </c>
      <c r="BH1858" s="121">
        <v>-1.1451042000000001E-13</v>
      </c>
      <c r="BI1858" s="121">
        <v>-7.9818936999999994E-15</v>
      </c>
      <c r="BJ1858" s="121">
        <v>-1.7592895999999999E-15</v>
      </c>
      <c r="BK1858" s="121">
        <v>-3.1838253000000003E-11</v>
      </c>
      <c r="BL1858" s="121">
        <v>-2.3846864E-10</v>
      </c>
      <c r="BM1858" s="121">
        <v>0</v>
      </c>
      <c r="BN1858" s="121">
        <v>-3.9886474000000001E-5</v>
      </c>
      <c r="BO1858" s="121">
        <v>-0.37553396</v>
      </c>
      <c r="BP1858" s="121">
        <v>0</v>
      </c>
      <c r="BQ1858" s="121">
        <v>0</v>
      </c>
      <c r="BR1858" s="121">
        <v>0</v>
      </c>
      <c r="BT1858" s="71">
        <v>-4.4152712000000001E-5</v>
      </c>
      <c r="BU1858" s="71">
        <v>1.8031697999999999E-7</v>
      </c>
      <c r="BV1858" s="71">
        <v>3.2189723999999998E-6</v>
      </c>
      <c r="BW1858" s="71">
        <v>-1.6254051E-7</v>
      </c>
      <c r="BX1858" s="71">
        <v>-2.3785276999999999E-6</v>
      </c>
      <c r="BY1858" s="71">
        <v>1.0604106999999999E-6</v>
      </c>
      <c r="BZ1858" s="71">
        <v>0</v>
      </c>
      <c r="CA1858" s="71">
        <v>1.6094753E-6</v>
      </c>
      <c r="CB1858" s="71">
        <v>-3.2098734999999999E-7</v>
      </c>
      <c r="CC1858" s="71">
        <v>-2.0035858000000001E-7</v>
      </c>
      <c r="CD1858" s="71">
        <v>0</v>
      </c>
      <c r="CE1858" s="71">
        <v>0</v>
      </c>
      <c r="CF1858" s="71">
        <v>0</v>
      </c>
      <c r="CG1858" s="71">
        <v>-8.5510177000000004E-7</v>
      </c>
      <c r="CH1858" s="71">
        <v>-4.6304370999999997E-5</v>
      </c>
      <c r="CI1858" s="71">
        <v>-6.6935101000000002E-15</v>
      </c>
      <c r="CJ1858" s="71">
        <v>0</v>
      </c>
      <c r="CL1858" s="186">
        <v>0</v>
      </c>
      <c r="CM1858" s="186">
        <v>0.11544713</v>
      </c>
      <c r="CN1858" s="187">
        <v>3.0321540000000001E-2</v>
      </c>
      <c r="CO1858" s="186">
        <v>3.6657635999999999E-4</v>
      </c>
      <c r="CP1858" s="186">
        <v>-5.4699003000000002E-11</v>
      </c>
      <c r="CQ1858" s="186">
        <v>-6.3778056000000002E-9</v>
      </c>
      <c r="CR1858" s="186">
        <v>-8.9972965000000005E-5</v>
      </c>
      <c r="CS1858" s="186">
        <v>-6.7009701999999997E-3</v>
      </c>
      <c r="CT1858" s="186">
        <v>0</v>
      </c>
      <c r="CU1858" s="186">
        <v>3.7291860000000001E-4</v>
      </c>
    </row>
    <row r="1859" spans="1:99" ht="14.4">
      <c r="A1859" t="s">
        <v>1520</v>
      </c>
      <c r="B1859" s="92" t="s">
        <v>1514</v>
      </c>
      <c r="C1859" s="126" t="str">
        <f t="shared" si="490"/>
        <v>F.010.01.107</v>
      </c>
      <c r="D1859" s="11" t="s">
        <v>643</v>
      </c>
      <c r="E1859" s="125" t="s">
        <v>878</v>
      </c>
      <c r="F1859" s="128" t="str">
        <f t="shared" si="491"/>
        <v>SBR (Styrene butadiene rubber) co-firing in electrical power plant</v>
      </c>
      <c r="G1859" s="131">
        <f t="shared" si="504"/>
        <v>1.4556572410000003E-3</v>
      </c>
      <c r="H1859" s="183">
        <f t="shared" si="505"/>
        <v>-5.4991662099999998E-3</v>
      </c>
      <c r="I1859" s="183">
        <f t="shared" si="506"/>
        <v>-1.1964243778999999E-2</v>
      </c>
      <c r="J1859" s="184">
        <f t="shared" si="507"/>
        <v>-4.8533887700000005E-3</v>
      </c>
      <c r="K1859" s="190">
        <v>2.3772456000000001E-2</v>
      </c>
      <c r="L1859" s="188">
        <v>-1.1446809E-2</v>
      </c>
      <c r="M1859" s="188">
        <v>1.1907475E-3</v>
      </c>
      <c r="N1859" s="188">
        <v>-2.4670944000000001E-3</v>
      </c>
      <c r="O1859" s="188">
        <v>-2.4800382E-3</v>
      </c>
      <c r="P1859" s="146">
        <v>-2.9516857E-4</v>
      </c>
      <c r="Q1859" s="188">
        <v>-2.5686504E-4</v>
      </c>
      <c r="R1859" s="146">
        <v>-1.6953267000000001E-3</v>
      </c>
      <c r="S1859" s="188">
        <v>-6.0780847000000001E-4</v>
      </c>
      <c r="T1859" s="146">
        <v>0</v>
      </c>
      <c r="U1859" s="188">
        <v>-4.2455803000000002E-3</v>
      </c>
      <c r="V1859" s="188">
        <v>-1.2855579E-5</v>
      </c>
      <c r="W1859" s="146">
        <v>0</v>
      </c>
      <c r="X1859" s="146">
        <v>0</v>
      </c>
      <c r="Z1859" s="157">
        <f t="shared" si="508"/>
        <v>0.15848304000000002</v>
      </c>
      <c r="AB1859" s="131">
        <f t="shared" si="509"/>
        <v>2.3772456000000001E-2</v>
      </c>
      <c r="AC1859" s="131">
        <f t="shared" si="510"/>
        <v>-1.7450554409999999E-2</v>
      </c>
      <c r="AD1859" s="131">
        <f t="shared" si="511"/>
        <v>-1.1951388199999999E-2</v>
      </c>
      <c r="AE1859" s="131">
        <f t="shared" si="512"/>
        <v>-1.1964243778999999E-2</v>
      </c>
      <c r="AF1859" s="131">
        <f t="shared" si="513"/>
        <v>-4.8533887700000005E-3</v>
      </c>
      <c r="AH1859">
        <v>-48.769835999999998</v>
      </c>
      <c r="AI1859" s="71">
        <v>-48.011304000000003</v>
      </c>
      <c r="AJ1859" s="71">
        <v>-0.52740127000000003</v>
      </c>
      <c r="AK1859" s="71">
        <v>0</v>
      </c>
      <c r="AL1859" s="71">
        <v>0</v>
      </c>
      <c r="AM1859" s="71">
        <v>-0.12919379</v>
      </c>
      <c r="AN1859" s="71">
        <v>-0.10193724</v>
      </c>
      <c r="AP1859" s="129">
        <v>-1.7269199E-3</v>
      </c>
      <c r="AQ1859" s="129">
        <v>1.5266584000000001E-3</v>
      </c>
      <c r="AR1859" s="129">
        <v>1.7479288000000001E-4</v>
      </c>
      <c r="AS1859" s="129">
        <v>-3.4283712E-3</v>
      </c>
      <c r="AT1859" s="172">
        <f t="shared" si="492"/>
        <v>9.1526279067999992E-8</v>
      </c>
      <c r="AU1859" s="172">
        <f t="shared" si="493"/>
        <v>6.4642336663559997E-10</v>
      </c>
      <c r="AV1859" s="185">
        <f t="shared" si="494"/>
        <v>-0.48016403409999997</v>
      </c>
      <c r="AW1859" s="121">
        <v>1.4707226E-7</v>
      </c>
      <c r="AX1859" s="121">
        <v>4.4375252E-10</v>
      </c>
      <c r="AY1859" s="121">
        <v>1.2123953E-14</v>
      </c>
      <c r="AZ1859" s="121">
        <v>0</v>
      </c>
      <c r="BA1859" s="121">
        <v>0</v>
      </c>
      <c r="BB1859" s="121">
        <v>1.9779282999999999E-9</v>
      </c>
      <c r="BC1859" s="121">
        <v>-5.7178326999999999E-8</v>
      </c>
      <c r="BD1859" s="121">
        <v>2.3590730999999997E-10</v>
      </c>
      <c r="BE1859" s="121">
        <v>-3.3089734E-11</v>
      </c>
      <c r="BF1859" s="121">
        <v>0</v>
      </c>
      <c r="BG1859" s="121">
        <v>0</v>
      </c>
      <c r="BH1859" s="121">
        <v>-1.4639939999999999E-13</v>
      </c>
      <c r="BI1859" s="121">
        <v>-1.0204699E-14</v>
      </c>
      <c r="BJ1859" s="121">
        <v>-2.2492184000000002E-15</v>
      </c>
      <c r="BK1859" s="121">
        <v>-4.0704602E-11</v>
      </c>
      <c r="BL1859" s="121">
        <v>-3.0487762999999997E-10</v>
      </c>
      <c r="BM1859" s="121">
        <v>0</v>
      </c>
      <c r="BN1859" s="121">
        <v>-5.09941E-5</v>
      </c>
      <c r="BO1859" s="121">
        <v>-0.48011303999999999</v>
      </c>
      <c r="BP1859" s="121">
        <v>0</v>
      </c>
      <c r="BQ1859" s="121">
        <v>0</v>
      </c>
      <c r="BR1859" s="121">
        <v>0</v>
      </c>
      <c r="BT1859" s="71">
        <v>-5.4512970999999999E-5</v>
      </c>
      <c r="BU1859" s="71">
        <v>5.9276488000000004E-7</v>
      </c>
      <c r="BV1859" s="71">
        <v>4.4189278000000002E-6</v>
      </c>
      <c r="BW1859" s="71">
        <v>-2.0780495E-7</v>
      </c>
      <c r="BX1859" s="71">
        <v>-2.9352584999999999E-6</v>
      </c>
      <c r="BY1859" s="71">
        <v>1.6141808E-6</v>
      </c>
      <c r="BZ1859" s="71">
        <v>0</v>
      </c>
      <c r="CA1859" s="71">
        <v>2.4499789999999999E-6</v>
      </c>
      <c r="CB1859" s="71">
        <v>-4.1037622999999998E-7</v>
      </c>
      <c r="CC1859" s="71">
        <v>-2.5615464000000002E-7</v>
      </c>
      <c r="CD1859" s="71">
        <v>0</v>
      </c>
      <c r="CE1859" s="71">
        <v>0</v>
      </c>
      <c r="CF1859" s="71">
        <v>0</v>
      </c>
      <c r="CG1859" s="71">
        <v>-5.7996888000000004E-7</v>
      </c>
      <c r="CH1859" s="71">
        <v>-5.9199259999999998E-5</v>
      </c>
      <c r="CI1859" s="71">
        <v>-8.5575255999999993E-15</v>
      </c>
      <c r="CJ1859" s="71">
        <v>0</v>
      </c>
      <c r="CL1859" s="186">
        <v>0</v>
      </c>
      <c r="CM1859" s="186">
        <v>0.15848303999999999</v>
      </c>
      <c r="CN1859" s="187">
        <v>4.6156122000000001E-2</v>
      </c>
      <c r="CO1859" s="186">
        <v>7.7577484000000002E-4</v>
      </c>
      <c r="CP1859" s="186">
        <v>-6.9931637000000006E-11</v>
      </c>
      <c r="CQ1859" s="186">
        <v>-8.1539033000000004E-9</v>
      </c>
      <c r="CR1859" s="186">
        <v>-1.1186009E-4</v>
      </c>
      <c r="CS1859" s="186">
        <v>-8.5670632000000007E-3</v>
      </c>
      <c r="CT1859" s="186">
        <v>0</v>
      </c>
      <c r="CU1859" s="186">
        <v>5.6766498000000005E-4</v>
      </c>
    </row>
    <row r="1860" spans="1:99" ht="14.4">
      <c r="A1860" t="s">
        <v>1521</v>
      </c>
      <c r="B1860" s="92" t="s">
        <v>1514</v>
      </c>
      <c r="C1860" s="126" t="str">
        <f t="shared" si="490"/>
        <v>F.010.01.108</v>
      </c>
      <c r="D1860" s="11" t="s">
        <v>643</v>
      </c>
      <c r="E1860" s="125" t="s">
        <v>878</v>
      </c>
      <c r="F1860" s="128" t="str">
        <f t="shared" si="491"/>
        <v>Silicone rubber co-firing in electrical power plant</v>
      </c>
      <c r="G1860" s="131">
        <f t="shared" si="504"/>
        <v>1.8639205968899997E-2</v>
      </c>
      <c r="H1860" s="183">
        <f t="shared" si="505"/>
        <v>-6.1034205499999996E-3</v>
      </c>
      <c r="I1860" s="183">
        <f t="shared" si="506"/>
        <v>-9.9986843911000021E-3</v>
      </c>
      <c r="J1860" s="184">
        <f t="shared" si="507"/>
        <v>-2.45072109E-3</v>
      </c>
      <c r="K1860" s="183">
        <v>3.7192032E-2</v>
      </c>
      <c r="L1860" s="188">
        <v>-5.7800721000000003E-3</v>
      </c>
      <c r="M1860" s="188">
        <v>-3.3560648E-3</v>
      </c>
      <c r="N1860" s="188">
        <v>-4.5723743999999998E-3</v>
      </c>
      <c r="O1860" s="188">
        <v>-1.2522964999999999E-3</v>
      </c>
      <c r="P1860" s="188">
        <v>-1.4904552E-4</v>
      </c>
      <c r="Q1860" s="188">
        <v>-1.2970413000000001E-4</v>
      </c>
      <c r="R1860" s="188">
        <v>-8.5605605999999998E-4</v>
      </c>
      <c r="S1860" s="188">
        <v>-3.0691319000000002E-4</v>
      </c>
      <c r="T1860" s="146">
        <v>0</v>
      </c>
      <c r="U1860" s="188">
        <v>-2.1438079000000001E-3</v>
      </c>
      <c r="V1860" s="188">
        <v>-6.4914311E-6</v>
      </c>
      <c r="W1860" s="146">
        <v>0</v>
      </c>
      <c r="X1860" s="146">
        <v>0</v>
      </c>
      <c r="Z1860" s="157">
        <f t="shared" si="508"/>
        <v>0.24794688000000001</v>
      </c>
      <c r="AB1860" s="131">
        <f t="shared" si="509"/>
        <v>3.7192032E-2</v>
      </c>
      <c r="AC1860" s="131">
        <f t="shared" si="510"/>
        <v>-1.6095613509999999E-2</v>
      </c>
      <c r="AD1860" s="131">
        <f t="shared" si="511"/>
        <v>-9.9921929600000018E-3</v>
      </c>
      <c r="AE1860" s="131">
        <f t="shared" si="512"/>
        <v>-9.9986843911000021E-3</v>
      </c>
      <c r="AF1860" s="131">
        <f t="shared" si="513"/>
        <v>-2.45072109E-3</v>
      </c>
      <c r="AH1860">
        <v>-24.626353000000002</v>
      </c>
      <c r="AI1860" s="71">
        <v>-24.243331999999999</v>
      </c>
      <c r="AJ1860" s="71">
        <v>-0.26631153000000002</v>
      </c>
      <c r="AK1860" s="71">
        <v>0</v>
      </c>
      <c r="AL1860" s="71">
        <v>0</v>
      </c>
      <c r="AM1860" s="71">
        <v>-6.5236466000000007E-2</v>
      </c>
      <c r="AN1860" s="71">
        <v>-5.147326E-2</v>
      </c>
      <c r="AP1860" s="129">
        <v>1.1885451999999999E-3</v>
      </c>
      <c r="AQ1860" s="129">
        <v>2.7344765000000002E-3</v>
      </c>
      <c r="AR1860" s="129">
        <v>1.8522646000000001E-4</v>
      </c>
      <c r="AS1860" s="129">
        <v>-1.7311576999999999E-3</v>
      </c>
      <c r="AT1860" s="172">
        <f t="shared" si="492"/>
        <v>1.6393744240100002E-7</v>
      </c>
      <c r="AU1860" s="172">
        <f t="shared" si="493"/>
        <v>6.8500909887500016E-10</v>
      </c>
      <c r="AV1860" s="185">
        <f t="shared" si="494"/>
        <v>-0.24245906949600002</v>
      </c>
      <c r="AW1860" s="121">
        <v>2.3009471E-7</v>
      </c>
      <c r="AX1860" s="121">
        <v>6.9425127000000003E-10</v>
      </c>
      <c r="AY1860" s="121">
        <v>1.8967936999999999E-14</v>
      </c>
      <c r="AZ1860" s="121">
        <v>0</v>
      </c>
      <c r="BA1860" s="121">
        <v>0</v>
      </c>
      <c r="BB1860" s="121">
        <v>5.0411232000000003E-10</v>
      </c>
      <c r="BC1860" s="121">
        <v>-6.6486877999999999E-8</v>
      </c>
      <c r="BD1860" s="121">
        <v>4.9001711999999998E-11</v>
      </c>
      <c r="BE1860" s="121">
        <v>-5.8182637999999997E-11</v>
      </c>
      <c r="BF1860" s="121">
        <v>0</v>
      </c>
      <c r="BG1860" s="121">
        <v>0</v>
      </c>
      <c r="BH1860" s="121">
        <v>-7.3924449999999996E-14</v>
      </c>
      <c r="BI1860" s="121">
        <v>-5.1528681E-15</v>
      </c>
      <c r="BJ1860" s="121">
        <v>-1.1357439000000001E-15</v>
      </c>
      <c r="BK1860" s="121">
        <v>-2.0553809000000001E-11</v>
      </c>
      <c r="BL1860" s="121">
        <v>-1.5394811E-10</v>
      </c>
      <c r="BM1860" s="121">
        <v>0</v>
      </c>
      <c r="BN1860" s="121">
        <v>-2.5749496E-5</v>
      </c>
      <c r="BO1860" s="121">
        <v>-0.24243332000000001</v>
      </c>
      <c r="BP1860" s="121">
        <v>0</v>
      </c>
      <c r="BQ1860" s="121">
        <v>0</v>
      </c>
      <c r="BR1860" s="121">
        <v>0</v>
      </c>
      <c r="BT1860" s="71">
        <v>-2.4866098E-5</v>
      </c>
      <c r="BU1860" s="71">
        <v>-1.4946728999999999E-7</v>
      </c>
      <c r="BV1860" s="71">
        <v>6.9134170000000004E-6</v>
      </c>
      <c r="BW1860" s="71">
        <v>-1.0493121E-7</v>
      </c>
      <c r="BX1860" s="71">
        <v>-1.6130465999999999E-6</v>
      </c>
      <c r="BY1860" s="71">
        <v>4.9485832999999995E-7</v>
      </c>
      <c r="BZ1860" s="71">
        <v>0</v>
      </c>
      <c r="CA1860" s="71">
        <v>7.5108845999999996E-7</v>
      </c>
      <c r="CB1860" s="71">
        <v>-2.0721968E-7</v>
      </c>
      <c r="CC1860" s="71">
        <v>-1.2934541E-7</v>
      </c>
      <c r="CD1860" s="71">
        <v>0</v>
      </c>
      <c r="CE1860" s="71">
        <v>0</v>
      </c>
      <c r="CF1860" s="71">
        <v>0</v>
      </c>
      <c r="CG1860" s="71">
        <v>-9.2875588000000005E-7</v>
      </c>
      <c r="CH1860" s="71">
        <v>-2.9892696000000002E-5</v>
      </c>
      <c r="CI1860" s="71">
        <v>-4.3211267999999999E-15</v>
      </c>
      <c r="CJ1860" s="71">
        <v>0</v>
      </c>
      <c r="CL1860" s="186">
        <v>0</v>
      </c>
      <c r="CM1860" s="186">
        <v>0.24794688000000001</v>
      </c>
      <c r="CN1860" s="187">
        <v>1.4150052E-2</v>
      </c>
      <c r="CO1860" s="186">
        <v>1.123284E-5</v>
      </c>
      <c r="CP1860" s="186">
        <v>-3.5312014999999999E-11</v>
      </c>
      <c r="CQ1860" s="186">
        <v>-4.1173175E-9</v>
      </c>
      <c r="CR1860" s="186">
        <v>-6.0409550999999998E-5</v>
      </c>
      <c r="CS1860" s="186">
        <v>-4.3259428000000004E-3</v>
      </c>
      <c r="CT1860" s="186">
        <v>0</v>
      </c>
      <c r="CU1860" s="186">
        <v>1.7402868E-4</v>
      </c>
    </row>
    <row r="1861" spans="1:99" ht="14.4">
      <c r="B1861" s="92"/>
      <c r="C1861" s="126"/>
      <c r="D1861" s="1" t="s">
        <v>644</v>
      </c>
      <c r="E1861" s="125"/>
      <c r="J1861" s="158"/>
      <c r="L1861" s="4"/>
      <c r="M1861" s="4"/>
      <c r="N1861" s="4"/>
      <c r="O1861" s="4"/>
      <c r="P1861" s="4"/>
      <c r="Q1861" s="4"/>
      <c r="R1861" s="4"/>
      <c r="S1861" s="4"/>
      <c r="U1861" s="4"/>
      <c r="V1861" s="4"/>
      <c r="AT1861" s="4"/>
      <c r="AU1861" s="4"/>
      <c r="AV1861" s="16"/>
      <c r="CN1861" s="97"/>
    </row>
    <row r="1862" spans="1:99" ht="14.4">
      <c r="A1862" t="s">
        <v>1522</v>
      </c>
      <c r="B1862" s="92" t="s">
        <v>1514</v>
      </c>
      <c r="C1862" s="126" t="str">
        <f t="shared" si="490"/>
        <v>F.020.01.101</v>
      </c>
      <c r="D1862" s="11" t="s">
        <v>644</v>
      </c>
      <c r="E1862" s="125" t="s">
        <v>878</v>
      </c>
      <c r="F1862" s="128" t="str">
        <f t="shared" si="491"/>
        <v>CFRP (50%) co-firing in electrical power plant</v>
      </c>
      <c r="G1862" s="131">
        <f t="shared" si="504"/>
        <v>-6.8538966715000014E-3</v>
      </c>
      <c r="H1862" s="183">
        <f t="shared" si="505"/>
        <v>-2.8582714600000002E-3</v>
      </c>
      <c r="I1862" s="183">
        <f t="shared" si="506"/>
        <v>-5.6013853815000004E-3</v>
      </c>
      <c r="J1862" s="184">
        <f t="shared" si="507"/>
        <v>-1.97018753E-3</v>
      </c>
      <c r="K1862" s="183">
        <v>3.5759477000000001E-3</v>
      </c>
      <c r="L1862" s="188">
        <v>-4.6467245999999999E-3</v>
      </c>
      <c r="M1862" s="188">
        <v>-2.6124025000000002E-4</v>
      </c>
      <c r="N1862" s="188">
        <v>-1.6274303999999999E-3</v>
      </c>
      <c r="O1862" s="188">
        <v>-1.0067482000000001E-3</v>
      </c>
      <c r="P1862" s="188">
        <v>-1.1982091E-4</v>
      </c>
      <c r="Q1862" s="188">
        <v>-1.0427195E-4</v>
      </c>
      <c r="R1862" s="188">
        <v>-6.8820193000000002E-4</v>
      </c>
      <c r="S1862" s="188">
        <v>-2.4673413E-4</v>
      </c>
      <c r="T1862" s="146">
        <v>0</v>
      </c>
      <c r="U1862" s="188">
        <v>-1.7234533999999999E-3</v>
      </c>
      <c r="V1862" s="188">
        <v>-5.2186015000000003E-6</v>
      </c>
      <c r="W1862" s="146">
        <v>0</v>
      </c>
      <c r="X1862" s="146">
        <v>0</v>
      </c>
      <c r="Z1862" s="157">
        <f t="shared" si="508"/>
        <v>2.3839651333333337E-2</v>
      </c>
      <c r="AB1862" s="131">
        <f t="shared" si="509"/>
        <v>3.5759477000000001E-3</v>
      </c>
      <c r="AC1862" s="131">
        <f t="shared" si="510"/>
        <v>-8.4544382400000007E-3</v>
      </c>
      <c r="AD1862" s="131">
        <f t="shared" si="511"/>
        <v>-5.59616678E-3</v>
      </c>
      <c r="AE1862" s="131">
        <f t="shared" si="512"/>
        <v>-5.6013853815000004E-3</v>
      </c>
      <c r="AF1862" s="131">
        <f t="shared" si="513"/>
        <v>-1.97018753E-3</v>
      </c>
      <c r="AH1862">
        <v>-19.797656</v>
      </c>
      <c r="AI1862" s="71">
        <v>-19.489737000000002</v>
      </c>
      <c r="AJ1862" s="71">
        <v>-0.21409359</v>
      </c>
      <c r="AK1862" s="71">
        <v>0</v>
      </c>
      <c r="AL1862" s="71">
        <v>0</v>
      </c>
      <c r="AM1862" s="71">
        <v>-5.2445001999999998E-2</v>
      </c>
      <c r="AN1862" s="71">
        <v>-4.1380463999999999E-2</v>
      </c>
      <c r="AP1862" s="129">
        <v>-1.4837960999999999E-3</v>
      </c>
      <c r="AQ1862" s="129">
        <v>-1.2669841999999999E-4</v>
      </c>
      <c r="AR1862" s="129">
        <v>3.4617348000000003E-5</v>
      </c>
      <c r="AS1862" s="129">
        <v>-1.391715E-3</v>
      </c>
      <c r="AT1862" s="172">
        <f t="shared" si="492"/>
        <v>-7.5958287400000033E-9</v>
      </c>
      <c r="AU1862" s="172">
        <f t="shared" si="493"/>
        <v>1.2802273472244001E-10</v>
      </c>
      <c r="AV1862" s="185">
        <f t="shared" si="494"/>
        <v>-0.19491807057499999</v>
      </c>
      <c r="AW1862" s="121">
        <v>2.2123195999999999E-8</v>
      </c>
      <c r="AX1862" s="121">
        <v>6.6751023000000005E-11</v>
      </c>
      <c r="AY1862" s="121">
        <v>1.8237333E-15</v>
      </c>
      <c r="AZ1862" s="121">
        <v>0</v>
      </c>
      <c r="BA1862" s="121">
        <v>0</v>
      </c>
      <c r="BB1862" s="121">
        <v>7.0984911999999999E-10</v>
      </c>
      <c r="BC1862" s="121">
        <v>-3.0288588000000002E-8</v>
      </c>
      <c r="BD1862" s="121">
        <v>8.2570591999999998E-11</v>
      </c>
      <c r="BE1862" s="121">
        <v>-2.1236219000000001E-11</v>
      </c>
      <c r="BF1862" s="121">
        <v>0</v>
      </c>
      <c r="BG1862" s="121">
        <v>0</v>
      </c>
      <c r="BH1862" s="121">
        <v>-5.9429460000000002E-14</v>
      </c>
      <c r="BI1862" s="121">
        <v>-4.1425018000000002E-15</v>
      </c>
      <c r="BJ1862" s="121">
        <v>-9.1304906000000009E-16</v>
      </c>
      <c r="BK1862" s="121">
        <v>-1.6523649999999999E-11</v>
      </c>
      <c r="BL1862" s="121">
        <v>-1.2376220999999999E-10</v>
      </c>
      <c r="BM1862" s="121">
        <v>0</v>
      </c>
      <c r="BN1862" s="121">
        <v>-2.0700575000000001E-5</v>
      </c>
      <c r="BO1862" s="121">
        <v>-0.19489736999999999</v>
      </c>
      <c r="BP1862" s="121">
        <v>0</v>
      </c>
      <c r="BQ1862" s="121">
        <v>0</v>
      </c>
      <c r="BR1862" s="121">
        <v>0</v>
      </c>
      <c r="BT1862" s="71">
        <v>-2.3638563999999999E-5</v>
      </c>
      <c r="BU1862" s="71">
        <v>1.5618396E-7</v>
      </c>
      <c r="BV1862" s="71">
        <v>6.6471272999999998E-7</v>
      </c>
      <c r="BW1862" s="71">
        <v>-8.4356467000000004E-8</v>
      </c>
      <c r="BX1862" s="71">
        <v>-1.2161681999999999E-6</v>
      </c>
      <c r="BY1862" s="71">
        <v>5.9500823999999995E-7</v>
      </c>
      <c r="BZ1862" s="71">
        <v>0</v>
      </c>
      <c r="CA1862" s="71">
        <v>9.0309444999999996E-7</v>
      </c>
      <c r="CB1862" s="71">
        <v>-1.6658837E-7</v>
      </c>
      <c r="CC1862" s="71">
        <v>-1.0398357E-7</v>
      </c>
      <c r="CD1862" s="71">
        <v>0</v>
      </c>
      <c r="CE1862" s="71">
        <v>0</v>
      </c>
      <c r="CF1862" s="71">
        <v>0</v>
      </c>
      <c r="CG1862" s="71">
        <v>-3.5508410000000002E-7</v>
      </c>
      <c r="CH1862" s="71">
        <v>-2.4031382999999998E-5</v>
      </c>
      <c r="CI1862" s="71">
        <v>-3.473847E-15</v>
      </c>
      <c r="CJ1862" s="71">
        <v>0</v>
      </c>
      <c r="CL1862" s="186">
        <v>0</v>
      </c>
      <c r="CM1862" s="186">
        <v>2.3839651E-2</v>
      </c>
      <c r="CN1862" s="187">
        <v>1.7013753E-2</v>
      </c>
      <c r="CO1862" s="186">
        <v>2.4332444000000001E-4</v>
      </c>
      <c r="CP1862" s="186">
        <v>-2.8388090000000001E-11</v>
      </c>
      <c r="CQ1862" s="186">
        <v>-3.3100004000000001E-9</v>
      </c>
      <c r="CR1862" s="186">
        <v>-4.6147221000000002E-5</v>
      </c>
      <c r="CS1862" s="186">
        <v>-3.4777187000000001E-3</v>
      </c>
      <c r="CT1862" s="186">
        <v>0</v>
      </c>
      <c r="CU1862" s="186">
        <v>2.0924877E-4</v>
      </c>
    </row>
    <row r="1863" spans="1:99" ht="14.4">
      <c r="A1863" t="s">
        <v>1523</v>
      </c>
      <c r="B1863" s="92" t="s">
        <v>1514</v>
      </c>
      <c r="C1863" s="126" t="str">
        <f t="shared" si="490"/>
        <v>F.020.01.102</v>
      </c>
      <c r="D1863" s="11" t="s">
        <v>644</v>
      </c>
      <c r="E1863" s="125" t="s">
        <v>878</v>
      </c>
      <c r="F1863" s="128" t="str">
        <f t="shared" si="491"/>
        <v>DMC (50%) co-firing in electrical power plant</v>
      </c>
      <c r="G1863" s="131">
        <f t="shared" si="504"/>
        <v>6.8283125158999994E-3</v>
      </c>
      <c r="H1863" s="183">
        <f t="shared" si="505"/>
        <v>-2.3070841599999998E-3</v>
      </c>
      <c r="I1863" s="183">
        <f t="shared" si="506"/>
        <v>-4.8114751541000001E-3</v>
      </c>
      <c r="J1863" s="184">
        <f t="shared" si="507"/>
        <v>-1.85005417E-3</v>
      </c>
      <c r="K1863" s="183">
        <v>1.5796925999999999E-2</v>
      </c>
      <c r="L1863" s="146">
        <v>-4.3633878000000001E-3</v>
      </c>
      <c r="M1863" s="146">
        <v>2.0305143999999999E-4</v>
      </c>
      <c r="N1863" s="146">
        <v>-1.1512944000000001E-3</v>
      </c>
      <c r="O1863" s="146">
        <v>-9.4536111000000003E-4</v>
      </c>
      <c r="P1863" s="146">
        <v>-1.1251475E-4</v>
      </c>
      <c r="Q1863" s="188">
        <v>-9.7913900000000005E-5</v>
      </c>
      <c r="R1863" s="146">
        <v>-6.4623839999999996E-4</v>
      </c>
      <c r="S1863" s="146">
        <v>-2.3168937E-4</v>
      </c>
      <c r="T1863" s="146">
        <v>0</v>
      </c>
      <c r="U1863" s="188">
        <v>-1.6183648E-3</v>
      </c>
      <c r="V1863" s="188">
        <v>-4.9003940999999999E-6</v>
      </c>
      <c r="W1863" s="146">
        <v>0</v>
      </c>
      <c r="X1863" s="146">
        <v>0</v>
      </c>
      <c r="Z1863" s="157">
        <f t="shared" si="508"/>
        <v>0.10531284</v>
      </c>
      <c r="AB1863" s="131">
        <f t="shared" si="509"/>
        <v>1.5796925999999999E-2</v>
      </c>
      <c r="AC1863" s="131">
        <f t="shared" si="510"/>
        <v>-7.1136589199999991E-3</v>
      </c>
      <c r="AD1863" s="131">
        <f t="shared" si="511"/>
        <v>-4.8065747599999997E-3</v>
      </c>
      <c r="AE1863" s="131">
        <f t="shared" si="512"/>
        <v>-4.8114751541000001E-3</v>
      </c>
      <c r="AF1863" s="131">
        <f t="shared" si="513"/>
        <v>-1.85005417E-3</v>
      </c>
      <c r="AH1863">
        <v>-18.590482000000002</v>
      </c>
      <c r="AI1863" s="71">
        <v>-18.301338999999999</v>
      </c>
      <c r="AJ1863" s="71">
        <v>-0.2010391</v>
      </c>
      <c r="AK1863" s="71">
        <v>0</v>
      </c>
      <c r="AL1863" s="71">
        <v>0</v>
      </c>
      <c r="AM1863" s="71">
        <v>-4.9247135999999997E-2</v>
      </c>
      <c r="AN1863" s="71">
        <v>-3.8857265000000002E-2</v>
      </c>
      <c r="AP1863" s="129">
        <v>2.853311E-5</v>
      </c>
      <c r="AQ1863" s="129">
        <v>1.2366749E-3</v>
      </c>
      <c r="AR1863" s="129">
        <v>9.8712606000000004E-5</v>
      </c>
      <c r="AS1863" s="129">
        <v>-1.3068544E-3</v>
      </c>
      <c r="AT1863" s="172">
        <f t="shared" si="492"/>
        <v>7.4141178479000003E-8</v>
      </c>
      <c r="AU1863" s="172">
        <f t="shared" si="493"/>
        <v>3.6506141143497008E-10</v>
      </c>
      <c r="AV1863" s="185">
        <f t="shared" si="494"/>
        <v>-0.18303282834500001</v>
      </c>
      <c r="AW1863" s="121">
        <v>9.7730318000000004E-8</v>
      </c>
      <c r="AX1863" s="121">
        <v>2.9487596000000001E-10</v>
      </c>
      <c r="AY1863" s="121">
        <v>8.0564324999999994E-15</v>
      </c>
      <c r="AZ1863" s="121">
        <v>0</v>
      </c>
      <c r="BA1863" s="121">
        <v>0</v>
      </c>
      <c r="BB1863" s="121">
        <v>7.2260832000000001E-10</v>
      </c>
      <c r="BC1863" s="121">
        <v>-2.4180016000000001E-8</v>
      </c>
      <c r="BD1863" s="121">
        <v>8.5480311999999998E-11</v>
      </c>
      <c r="BE1863" s="121">
        <v>-1.5242364000000002E-11</v>
      </c>
      <c r="BF1863" s="121">
        <v>0</v>
      </c>
      <c r="BG1863" s="121">
        <v>0</v>
      </c>
      <c r="BH1863" s="121">
        <v>-5.5805712E-14</v>
      </c>
      <c r="BI1863" s="121">
        <v>-3.8899102000000001E-15</v>
      </c>
      <c r="BJ1863" s="121">
        <v>-8.5737532999999999E-16</v>
      </c>
      <c r="BK1863" s="121">
        <v>-1.5516110999999999E-11</v>
      </c>
      <c r="BL1863" s="121">
        <v>-1.1621573E-10</v>
      </c>
      <c r="BM1863" s="121">
        <v>0</v>
      </c>
      <c r="BN1863" s="121">
        <v>-1.9438345E-5</v>
      </c>
      <c r="BO1863" s="121">
        <v>-0.18301339</v>
      </c>
      <c r="BP1863" s="121">
        <v>0</v>
      </c>
      <c r="BQ1863" s="121">
        <v>0</v>
      </c>
      <c r="BR1863" s="121">
        <v>0</v>
      </c>
      <c r="BT1863" s="71">
        <v>-1.9655897000000001E-5</v>
      </c>
      <c r="BU1863" s="71">
        <v>1.9750741E-7</v>
      </c>
      <c r="BV1863" s="71">
        <v>2.9364014999999999E-6</v>
      </c>
      <c r="BW1863" s="71">
        <v>-7.9212780000000005E-8</v>
      </c>
      <c r="BX1863" s="71">
        <v>-1.1271822999999999E-6</v>
      </c>
      <c r="BY1863" s="71">
        <v>5.9500823999999995E-7</v>
      </c>
      <c r="BZ1863" s="71">
        <v>0</v>
      </c>
      <c r="CA1863" s="71">
        <v>9.0309444999999996E-7</v>
      </c>
      <c r="CB1863" s="71">
        <v>-1.5643054000000001E-7</v>
      </c>
      <c r="CC1863" s="71">
        <v>-9.7643105000000007E-8</v>
      </c>
      <c r="CD1863" s="71">
        <v>0</v>
      </c>
      <c r="CE1863" s="71">
        <v>0</v>
      </c>
      <c r="CF1863" s="71">
        <v>0</v>
      </c>
      <c r="CG1863" s="71">
        <v>-2.6138567999999999E-7</v>
      </c>
      <c r="CH1863" s="71">
        <v>-2.2566054000000002E-5</v>
      </c>
      <c r="CI1863" s="71">
        <v>-3.2620271E-15</v>
      </c>
      <c r="CJ1863" s="71">
        <v>0</v>
      </c>
      <c r="CL1863" s="186">
        <v>0</v>
      </c>
      <c r="CM1863" s="186">
        <v>0.10531284</v>
      </c>
      <c r="CN1863" s="187">
        <v>1.7013753E-2</v>
      </c>
      <c r="CO1863" s="186">
        <v>2.7159733999999999E-4</v>
      </c>
      <c r="CP1863" s="186">
        <v>-2.6657109E-11</v>
      </c>
      <c r="CQ1863" s="186">
        <v>-3.1081711E-9</v>
      </c>
      <c r="CR1863" s="186">
        <v>-4.2888583000000001E-5</v>
      </c>
      <c r="CS1863" s="186">
        <v>-3.2656627000000001E-3</v>
      </c>
      <c r="CT1863" s="186">
        <v>0</v>
      </c>
      <c r="CU1863" s="186">
        <v>2.0924877E-4</v>
      </c>
    </row>
    <row r="1864" spans="1:99" ht="14.4">
      <c r="A1864" t="s">
        <v>2586</v>
      </c>
      <c r="B1864" s="92" t="s">
        <v>1514</v>
      </c>
      <c r="C1864" s="126" t="str">
        <f t="shared" si="490"/>
        <v>F.020.01.103</v>
      </c>
      <c r="D1864" s="11" t="s">
        <v>644</v>
      </c>
      <c r="E1864" s="125" t="s">
        <v>878</v>
      </c>
      <c r="F1864" s="128" t="str">
        <f t="shared" si="491"/>
        <v>Flexible Polymer Foam co-firing in electrical power plant</v>
      </c>
      <c r="G1864" s="131">
        <f t="shared" si="504"/>
        <v>2.3840165164400004E-2</v>
      </c>
      <c r="H1864" s="183">
        <f t="shared" si="505"/>
        <v>-7.5939499700000005E-3</v>
      </c>
      <c r="I1864" s="183">
        <f t="shared" si="506"/>
        <v>-1.2939520335599999E-2</v>
      </c>
      <c r="J1864" s="184">
        <f t="shared" si="507"/>
        <v>-3.4958815299999998E-3</v>
      </c>
      <c r="K1864" s="183">
        <v>4.7869517E-2</v>
      </c>
      <c r="L1864" s="146">
        <v>-8.2451027999999992E-3</v>
      </c>
      <c r="M1864" s="146">
        <v>-3.4640189E-3</v>
      </c>
      <c r="N1864" s="188">
        <v>-5.4099576000000002E-3</v>
      </c>
      <c r="O1864" s="146">
        <v>-1.7863642E-3</v>
      </c>
      <c r="P1864" s="146">
        <v>-2.1260904999999999E-4</v>
      </c>
      <c r="Q1864" s="188">
        <v>-1.8501912000000001E-4</v>
      </c>
      <c r="R1864" s="146">
        <v>-1.2211387999999999E-3</v>
      </c>
      <c r="S1864" s="146">
        <v>-4.3780263000000002E-4</v>
      </c>
      <c r="T1864" s="146">
        <v>0</v>
      </c>
      <c r="U1864" s="188">
        <v>-3.0580789E-3</v>
      </c>
      <c r="V1864" s="188">
        <v>-9.2598355999999994E-6</v>
      </c>
      <c r="W1864" s="146">
        <v>0</v>
      </c>
      <c r="X1864" s="146">
        <v>0</v>
      </c>
      <c r="Z1864" s="157">
        <f t="shared" si="508"/>
        <v>0.31913011333333335</v>
      </c>
      <c r="AB1864" s="131">
        <f t="shared" si="509"/>
        <v>4.7869517E-2</v>
      </c>
      <c r="AC1864" s="131">
        <f t="shared" si="510"/>
        <v>-2.0524210470000002E-2</v>
      </c>
      <c r="AD1864" s="131">
        <f t="shared" si="511"/>
        <v>-1.2930260499999999E-2</v>
      </c>
      <c r="AE1864" s="131">
        <f t="shared" si="512"/>
        <v>-1.2939520335599999E-2</v>
      </c>
      <c r="AF1864" s="131">
        <f t="shared" si="513"/>
        <v>-3.4958815299999998E-3</v>
      </c>
      <c r="AH1864">
        <v>-35.128768000000001</v>
      </c>
      <c r="AI1864" s="71">
        <v>-34.5824</v>
      </c>
      <c r="AJ1864" s="71">
        <v>-0.37988557000000001</v>
      </c>
      <c r="AK1864" s="71">
        <v>0</v>
      </c>
      <c r="AL1864" s="71">
        <v>0</v>
      </c>
      <c r="AM1864" s="71">
        <v>-9.3057900999999998E-2</v>
      </c>
      <c r="AN1864" s="71">
        <v>-7.3425090999999998E-2</v>
      </c>
      <c r="AP1864" s="129">
        <v>1.3569738000000001E-3</v>
      </c>
      <c r="AQ1864" s="129">
        <v>3.5782749000000001E-3</v>
      </c>
      <c r="AR1864" s="129">
        <v>2.4814453E-4</v>
      </c>
      <c r="AS1864" s="129">
        <v>-2.4694456E-3</v>
      </c>
      <c r="AT1864" s="172">
        <f t="shared" si="492"/>
        <v>2.1452486742600002E-7</v>
      </c>
      <c r="AU1864" s="172">
        <f t="shared" si="493"/>
        <v>9.1769428488400004E-10</v>
      </c>
      <c r="AV1864" s="185">
        <f t="shared" si="494"/>
        <v>-0.34586073089900005</v>
      </c>
      <c r="AW1864" s="121">
        <v>2.9615274E-7</v>
      </c>
      <c r="AX1864" s="121">
        <v>8.9356431999999997E-10</v>
      </c>
      <c r="AY1864" s="121">
        <v>2.4413454E-14</v>
      </c>
      <c r="AZ1864" s="121">
        <v>0</v>
      </c>
      <c r="BA1864" s="121">
        <v>0</v>
      </c>
      <c r="BB1864" s="121">
        <v>8.8450727999999996E-10</v>
      </c>
      <c r="BC1864" s="121">
        <v>-8.2263457999999994E-8</v>
      </c>
      <c r="BD1864" s="121">
        <v>9.3347148000000001E-11</v>
      </c>
      <c r="BE1864" s="121">
        <v>-6.9127175000000002E-11</v>
      </c>
      <c r="BF1864" s="121">
        <v>0</v>
      </c>
      <c r="BG1864" s="121">
        <v>0</v>
      </c>
      <c r="BH1864" s="121">
        <v>-1.0545105E-13</v>
      </c>
      <c r="BI1864" s="121">
        <v>-7.3504146999999994E-15</v>
      </c>
      <c r="BJ1864" s="121">
        <v>-1.6201053000000001E-15</v>
      </c>
      <c r="BK1864" s="121">
        <v>-2.9319404E-11</v>
      </c>
      <c r="BL1864" s="121">
        <v>-2.1960245E-10</v>
      </c>
      <c r="BM1864" s="121">
        <v>0</v>
      </c>
      <c r="BN1864" s="121">
        <v>-3.6730899000000002E-5</v>
      </c>
      <c r="BO1864" s="121">
        <v>-0.34582400000000002</v>
      </c>
      <c r="BP1864" s="121">
        <v>0</v>
      </c>
      <c r="BQ1864" s="121">
        <v>0</v>
      </c>
      <c r="BR1864" s="121">
        <v>0</v>
      </c>
      <c r="BT1864" s="71">
        <v>-3.5758262999999998E-5</v>
      </c>
      <c r="BU1864" s="71">
        <v>-6.3139908000000005E-8</v>
      </c>
      <c r="BV1864" s="71">
        <v>8.8981943000000007E-6</v>
      </c>
      <c r="BW1864" s="71">
        <v>-1.4968129E-7</v>
      </c>
      <c r="BX1864" s="71">
        <v>-2.2571959000000001E-6</v>
      </c>
      <c r="BY1864" s="71">
        <v>8.1298154999999998E-7</v>
      </c>
      <c r="BZ1864" s="71">
        <v>0</v>
      </c>
      <c r="CA1864" s="71">
        <v>1.233931E-6</v>
      </c>
      <c r="CB1864" s="71">
        <v>-2.9559277999999999E-7</v>
      </c>
      <c r="CC1864" s="71">
        <v>-1.8450743E-7</v>
      </c>
      <c r="CD1864" s="71">
        <v>0</v>
      </c>
      <c r="CE1864" s="71">
        <v>0</v>
      </c>
      <c r="CF1864" s="71">
        <v>0</v>
      </c>
      <c r="CG1864" s="71">
        <v>-1.1122016E-6</v>
      </c>
      <c r="CH1864" s="71">
        <v>-4.2641051E-5</v>
      </c>
      <c r="CI1864" s="71">
        <v>-6.1639603E-15</v>
      </c>
      <c r="CJ1864" s="71">
        <v>0</v>
      </c>
      <c r="CL1864" s="186">
        <v>0</v>
      </c>
      <c r="CM1864" s="186">
        <v>0.31913011000000002</v>
      </c>
      <c r="CN1864" s="187">
        <v>2.3246513999999999E-2</v>
      </c>
      <c r="CO1864" s="186">
        <v>1.4325861E-4</v>
      </c>
      <c r="CP1864" s="186">
        <v>-5.0371549999999999E-11</v>
      </c>
      <c r="CQ1864" s="186">
        <v>-5.8732323000000003E-9</v>
      </c>
      <c r="CR1864" s="186">
        <v>-8.4859703000000005E-5</v>
      </c>
      <c r="CS1864" s="186">
        <v>-6.1708301999999996E-3</v>
      </c>
      <c r="CT1864" s="186">
        <v>0</v>
      </c>
      <c r="CU1864" s="186">
        <v>2.8590426000000001E-4</v>
      </c>
    </row>
    <row r="1865" spans="1:99" ht="14.4">
      <c r="A1865" t="s">
        <v>1524</v>
      </c>
      <c r="B1865" s="92" t="s">
        <v>1514</v>
      </c>
      <c r="C1865" s="126" t="str">
        <f t="shared" si="490"/>
        <v>F.020.01.104</v>
      </c>
      <c r="D1865" s="11" t="s">
        <v>644</v>
      </c>
      <c r="E1865" s="125" t="s">
        <v>878</v>
      </c>
      <c r="F1865" s="128" t="str">
        <f t="shared" si="491"/>
        <v>GFRP (50%) co-firing in electrical power plant</v>
      </c>
      <c r="G1865" s="131">
        <f t="shared" si="504"/>
        <v>6.8283125158999994E-3</v>
      </c>
      <c r="H1865" s="183">
        <f t="shared" si="505"/>
        <v>-2.3070841599999998E-3</v>
      </c>
      <c r="I1865" s="183">
        <f t="shared" si="506"/>
        <v>-4.8114751541000001E-3</v>
      </c>
      <c r="J1865" s="184">
        <f t="shared" si="507"/>
        <v>-1.85005417E-3</v>
      </c>
      <c r="K1865" s="183">
        <v>1.5796925999999999E-2</v>
      </c>
      <c r="L1865" s="146">
        <v>-4.3633878000000001E-3</v>
      </c>
      <c r="M1865" s="146">
        <v>2.0305143999999999E-4</v>
      </c>
      <c r="N1865" s="146">
        <v>-1.1512944000000001E-3</v>
      </c>
      <c r="O1865" s="146">
        <v>-9.4536111000000003E-4</v>
      </c>
      <c r="P1865" s="146">
        <v>-1.1251475E-4</v>
      </c>
      <c r="Q1865" s="188">
        <v>-9.7913900000000005E-5</v>
      </c>
      <c r="R1865" s="146">
        <v>-6.4623839999999996E-4</v>
      </c>
      <c r="S1865" s="146">
        <v>-2.3168937E-4</v>
      </c>
      <c r="T1865" s="146">
        <v>0</v>
      </c>
      <c r="U1865" s="188">
        <v>-1.6183648E-3</v>
      </c>
      <c r="V1865" s="188">
        <v>-4.9003940999999999E-6</v>
      </c>
      <c r="W1865" s="146">
        <v>0</v>
      </c>
      <c r="X1865" s="146">
        <v>0</v>
      </c>
      <c r="Z1865" s="157">
        <f t="shared" si="508"/>
        <v>0.10531284</v>
      </c>
      <c r="AB1865" s="131">
        <f t="shared" si="509"/>
        <v>1.5796925999999999E-2</v>
      </c>
      <c r="AC1865" s="131">
        <f t="shared" si="510"/>
        <v>-7.1136589199999991E-3</v>
      </c>
      <c r="AD1865" s="131">
        <f t="shared" si="511"/>
        <v>-4.8065747599999997E-3</v>
      </c>
      <c r="AE1865" s="131">
        <f t="shared" si="512"/>
        <v>-4.8114751541000001E-3</v>
      </c>
      <c r="AF1865" s="131">
        <f t="shared" si="513"/>
        <v>-1.85005417E-3</v>
      </c>
      <c r="AH1865">
        <v>-18.590482000000002</v>
      </c>
      <c r="AI1865" s="71">
        <v>-18.301338999999999</v>
      </c>
      <c r="AJ1865" s="71">
        <v>-0.2010391</v>
      </c>
      <c r="AK1865" s="71">
        <v>0</v>
      </c>
      <c r="AL1865" s="71">
        <v>0</v>
      </c>
      <c r="AM1865" s="71">
        <v>-4.9247135999999997E-2</v>
      </c>
      <c r="AN1865" s="71">
        <v>-3.8857265000000002E-2</v>
      </c>
      <c r="AP1865" s="129">
        <v>2.853311E-5</v>
      </c>
      <c r="AQ1865" s="129">
        <v>1.2366749E-3</v>
      </c>
      <c r="AR1865" s="129">
        <v>9.8712606000000004E-5</v>
      </c>
      <c r="AS1865" s="129">
        <v>-1.3068544E-3</v>
      </c>
      <c r="AT1865" s="172">
        <f t="shared" si="492"/>
        <v>7.4141178479000003E-8</v>
      </c>
      <c r="AU1865" s="172">
        <f t="shared" si="493"/>
        <v>3.6506141143497008E-10</v>
      </c>
      <c r="AV1865" s="185">
        <f t="shared" si="494"/>
        <v>-0.18303282834500001</v>
      </c>
      <c r="AW1865" s="121">
        <v>9.7730318000000004E-8</v>
      </c>
      <c r="AX1865" s="121">
        <v>2.9487596000000001E-10</v>
      </c>
      <c r="AY1865" s="121">
        <v>8.0564324999999994E-15</v>
      </c>
      <c r="AZ1865" s="121">
        <v>0</v>
      </c>
      <c r="BA1865" s="121">
        <v>0</v>
      </c>
      <c r="BB1865" s="121">
        <v>7.2260832000000001E-10</v>
      </c>
      <c r="BC1865" s="121">
        <v>-2.4180016000000001E-8</v>
      </c>
      <c r="BD1865" s="121">
        <v>8.5480311999999998E-11</v>
      </c>
      <c r="BE1865" s="121">
        <v>-1.5242364000000002E-11</v>
      </c>
      <c r="BF1865" s="121">
        <v>0</v>
      </c>
      <c r="BG1865" s="121">
        <v>0</v>
      </c>
      <c r="BH1865" s="121">
        <v>-5.5805712E-14</v>
      </c>
      <c r="BI1865" s="121">
        <v>-3.8899102000000001E-15</v>
      </c>
      <c r="BJ1865" s="121">
        <v>-8.5737532999999999E-16</v>
      </c>
      <c r="BK1865" s="121">
        <v>-1.5516110999999999E-11</v>
      </c>
      <c r="BL1865" s="121">
        <v>-1.1621573E-10</v>
      </c>
      <c r="BM1865" s="121">
        <v>0</v>
      </c>
      <c r="BN1865" s="121">
        <v>-1.9438345E-5</v>
      </c>
      <c r="BO1865" s="121">
        <v>-0.18301339</v>
      </c>
      <c r="BP1865" s="121">
        <v>0</v>
      </c>
      <c r="BQ1865" s="121">
        <v>0</v>
      </c>
      <c r="BR1865" s="121">
        <v>0</v>
      </c>
      <c r="BT1865" s="71">
        <v>-1.9655897000000001E-5</v>
      </c>
      <c r="BU1865" s="71">
        <v>1.9750741E-7</v>
      </c>
      <c r="BV1865" s="71">
        <v>2.9364014999999999E-6</v>
      </c>
      <c r="BW1865" s="71">
        <v>-7.9212780000000005E-8</v>
      </c>
      <c r="BX1865" s="71">
        <v>-1.1271822999999999E-6</v>
      </c>
      <c r="BY1865" s="71">
        <v>5.9500823999999995E-7</v>
      </c>
      <c r="BZ1865" s="71">
        <v>0</v>
      </c>
      <c r="CA1865" s="71">
        <v>9.0309444999999996E-7</v>
      </c>
      <c r="CB1865" s="71">
        <v>-1.5643054000000001E-7</v>
      </c>
      <c r="CC1865" s="71">
        <v>-9.7643105000000007E-8</v>
      </c>
      <c r="CD1865" s="71">
        <v>0</v>
      </c>
      <c r="CE1865" s="71">
        <v>0</v>
      </c>
      <c r="CF1865" s="71">
        <v>0</v>
      </c>
      <c r="CG1865" s="71">
        <v>-2.6138567999999999E-7</v>
      </c>
      <c r="CH1865" s="71">
        <v>-2.2566054000000002E-5</v>
      </c>
      <c r="CI1865" s="71">
        <v>-3.2620271E-15</v>
      </c>
      <c r="CJ1865" s="71">
        <v>0</v>
      </c>
      <c r="CL1865" s="186">
        <v>0</v>
      </c>
      <c r="CM1865" s="186">
        <v>0.10531284</v>
      </c>
      <c r="CN1865" s="187">
        <v>1.7013753E-2</v>
      </c>
      <c r="CO1865" s="186">
        <v>2.7159733999999999E-4</v>
      </c>
      <c r="CP1865" s="186">
        <v>-2.6657109E-11</v>
      </c>
      <c r="CQ1865" s="186">
        <v>-3.1081711E-9</v>
      </c>
      <c r="CR1865" s="186">
        <v>-4.2888583000000001E-5</v>
      </c>
      <c r="CS1865" s="186">
        <v>-3.2656627000000001E-3</v>
      </c>
      <c r="CT1865" s="186">
        <v>0</v>
      </c>
      <c r="CU1865" s="186">
        <v>2.0924877E-4</v>
      </c>
    </row>
    <row r="1866" spans="1:99" ht="14.4">
      <c r="A1866" t="s">
        <v>2587</v>
      </c>
      <c r="B1866" s="92" t="s">
        <v>1514</v>
      </c>
      <c r="C1866" s="126" t="str">
        <f t="shared" si="490"/>
        <v>F.020.01.105</v>
      </c>
      <c r="D1866" s="11" t="s">
        <v>644</v>
      </c>
      <c r="E1866" s="125" t="s">
        <v>878</v>
      </c>
      <c r="F1866" s="128" t="str">
        <f t="shared" si="491"/>
        <v>Hardwood 0% MC  Bamboo &amp; Cork  co-firing in electrical power plant</v>
      </c>
      <c r="G1866" s="131">
        <f t="shared" si="504"/>
        <v>-0.2265248992119</v>
      </c>
      <c r="H1866" s="183">
        <f t="shared" si="505"/>
        <v>-2.0387336300000001E-3</v>
      </c>
      <c r="I1866" s="183">
        <f t="shared" si="506"/>
        <v>-4.8143713818999999E-3</v>
      </c>
      <c r="J1866" s="184">
        <f t="shared" si="507"/>
        <v>-2.1383741999999998E-3</v>
      </c>
      <c r="K1866" s="183">
        <v>-0.21753342000000001</v>
      </c>
      <c r="L1866" s="146">
        <v>-5.0433962000000004E-3</v>
      </c>
      <c r="M1866" s="146">
        <v>9.8163978999999996E-4</v>
      </c>
      <c r="N1866" s="188">
        <v>-7.028208E-4</v>
      </c>
      <c r="O1866" s="146">
        <v>-1.0926900999999999E-3</v>
      </c>
      <c r="P1866" s="146">
        <v>-1.3004952000000001E-4</v>
      </c>
      <c r="Q1866" s="146">
        <v>-1.1317321E-4</v>
      </c>
      <c r="R1866" s="146">
        <v>-7.4695087999999998E-4</v>
      </c>
      <c r="S1866" s="146">
        <v>-2.677968E-4</v>
      </c>
      <c r="T1866" s="146">
        <v>0</v>
      </c>
      <c r="U1866" s="188">
        <v>-1.8705773999999999E-3</v>
      </c>
      <c r="V1866" s="188">
        <v>-5.6640919000000004E-6</v>
      </c>
      <c r="W1866" s="146">
        <v>0</v>
      </c>
      <c r="X1866" s="146">
        <v>0</v>
      </c>
      <c r="Z1866" s="157">
        <f t="shared" si="508"/>
        <v>-1.4502228000000001</v>
      </c>
      <c r="AB1866" s="131">
        <f t="shared" si="509"/>
        <v>-0.21753342000000001</v>
      </c>
      <c r="AC1866" s="131">
        <f t="shared" si="510"/>
        <v>-6.8474409200000004E-3</v>
      </c>
      <c r="AD1866" s="131">
        <f t="shared" si="511"/>
        <v>-4.8087072900000003E-3</v>
      </c>
      <c r="AE1866" s="131">
        <f t="shared" si="512"/>
        <v>-4.8143713818999999E-3</v>
      </c>
      <c r="AF1866" s="131">
        <f t="shared" si="513"/>
        <v>-2.1383741999999998E-3</v>
      </c>
      <c r="AH1866">
        <v>-21.4877</v>
      </c>
      <c r="AI1866" s="71">
        <v>-21.153494999999999</v>
      </c>
      <c r="AJ1866" s="71">
        <v>-0.23236987000000001</v>
      </c>
      <c r="AK1866" s="71">
        <v>0</v>
      </c>
      <c r="AL1866" s="71">
        <v>0</v>
      </c>
      <c r="AM1866" s="71">
        <v>-5.6922014999999999E-2</v>
      </c>
      <c r="AN1866" s="71">
        <v>-4.4912941999999997E-2</v>
      </c>
      <c r="AP1866" s="129">
        <v>-2.5363776000000001E-2</v>
      </c>
      <c r="AQ1866" s="129">
        <v>-2.2782862000000001E-2</v>
      </c>
      <c r="AR1866" s="129">
        <v>-1.0703939000000001E-3</v>
      </c>
      <c r="AS1866" s="129">
        <v>-1.51052E-3</v>
      </c>
      <c r="AT1866" s="172">
        <f t="shared" si="492"/>
        <v>-1.3658790652359998E-6</v>
      </c>
      <c r="AU1866" s="172">
        <f t="shared" si="493"/>
        <v>-3.958557467278269E-9</v>
      </c>
      <c r="AV1866" s="185">
        <f t="shared" si="494"/>
        <v>-0.21155741769799999</v>
      </c>
      <c r="AW1866" s="121">
        <v>-1.3458068E-6</v>
      </c>
      <c r="AX1866" s="121">
        <v>-4.0606239E-9</v>
      </c>
      <c r="AY1866" s="121">
        <v>-1.1094205E-13</v>
      </c>
      <c r="AZ1866" s="121">
        <v>0</v>
      </c>
      <c r="BA1866" s="121">
        <v>0</v>
      </c>
      <c r="BB1866" s="121">
        <v>9.2858624E-10</v>
      </c>
      <c r="BC1866" s="121">
        <v>-2.0848589999999999E-8</v>
      </c>
      <c r="BD1866" s="121">
        <v>1.1203698E-10</v>
      </c>
      <c r="BE1866" s="121">
        <v>-9.7896154000000002E-12</v>
      </c>
      <c r="BF1866" s="121">
        <v>0</v>
      </c>
      <c r="BG1866" s="121">
        <v>0</v>
      </c>
      <c r="BH1866" s="121">
        <v>-6.4502705999999995E-14</v>
      </c>
      <c r="BI1866" s="121">
        <v>-4.49613E-15</v>
      </c>
      <c r="BJ1866" s="121">
        <v>-9.9099226999999994E-16</v>
      </c>
      <c r="BK1866" s="121">
        <v>-1.7934206000000001E-11</v>
      </c>
      <c r="BL1866" s="121">
        <v>-1.3432727E-10</v>
      </c>
      <c r="BM1866" s="121">
        <v>0</v>
      </c>
      <c r="BN1866" s="121">
        <v>-2.2467698E-5</v>
      </c>
      <c r="BO1866" s="121">
        <v>-0.21153495</v>
      </c>
      <c r="BP1866" s="121">
        <v>0</v>
      </c>
      <c r="BQ1866" s="121">
        <v>0</v>
      </c>
      <c r="BR1866" s="121">
        <v>0</v>
      </c>
      <c r="BT1866" s="71">
        <v>-6.6167618999999998E-5</v>
      </c>
      <c r="BU1866" s="71">
        <v>3.1299549999999999E-7</v>
      </c>
      <c r="BV1866" s="71">
        <v>-4.0436060000000001E-5</v>
      </c>
      <c r="BW1866" s="71">
        <v>-9.1557628999999996E-8</v>
      </c>
      <c r="BX1866" s="71">
        <v>-1.2781423E-6</v>
      </c>
      <c r="BY1866" s="71">
        <v>7.4817867000000001E-7</v>
      </c>
      <c r="BZ1866" s="71">
        <v>0</v>
      </c>
      <c r="CA1866" s="71">
        <v>1.1355742E-6</v>
      </c>
      <c r="CB1866" s="71">
        <v>-1.8080932999999999E-7</v>
      </c>
      <c r="CC1866" s="71">
        <v>-1.1286021E-7</v>
      </c>
      <c r="CD1866" s="71">
        <v>0</v>
      </c>
      <c r="CE1866" s="71">
        <v>0</v>
      </c>
      <c r="CF1866" s="71">
        <v>0</v>
      </c>
      <c r="CG1866" s="71">
        <v>-1.8209536E-7</v>
      </c>
      <c r="CH1866" s="71">
        <v>-2.6082841999999999E-5</v>
      </c>
      <c r="CI1866" s="71">
        <v>-3.7703949E-15</v>
      </c>
      <c r="CJ1866" s="71">
        <v>0</v>
      </c>
      <c r="CL1866" s="186">
        <v>0</v>
      </c>
      <c r="CM1866" s="186">
        <v>-1.4502227999999999</v>
      </c>
      <c r="CN1866" s="187">
        <v>2.1393531E-2</v>
      </c>
      <c r="CO1866" s="186">
        <v>3.8574238000000001E-4</v>
      </c>
      <c r="CP1866" s="186">
        <v>-3.0811464E-11</v>
      </c>
      <c r="CQ1866" s="186">
        <v>-3.5925613999999999E-9</v>
      </c>
      <c r="CR1866" s="186">
        <v>-4.8831537000000003E-5</v>
      </c>
      <c r="CS1866" s="186">
        <v>-3.7745971999999998E-3</v>
      </c>
      <c r="CT1866" s="186">
        <v>0</v>
      </c>
      <c r="CU1866" s="186">
        <v>2.6311478999999999E-4</v>
      </c>
    </row>
    <row r="1867" spans="1:99" ht="14.4">
      <c r="A1867" t="s">
        <v>2588</v>
      </c>
      <c r="B1867" s="92" t="s">
        <v>1514</v>
      </c>
      <c r="C1867" s="126" t="str">
        <f t="shared" si="490"/>
        <v>F.020.01.106</v>
      </c>
      <c r="D1867" s="11" t="s">
        <v>644</v>
      </c>
      <c r="E1867" s="125" t="s">
        <v>878</v>
      </c>
      <c r="F1867" s="128" t="str">
        <f t="shared" si="491"/>
        <v>Hardwood 12% MC  Bamboo &amp; Cork  co-firing in electrical power plant</v>
      </c>
      <c r="G1867" s="131">
        <f t="shared" si="504"/>
        <v>-0.19327712810689998</v>
      </c>
      <c r="H1867" s="183">
        <f t="shared" si="505"/>
        <v>-6.99348549E-4</v>
      </c>
      <c r="I1867" s="183">
        <f t="shared" si="506"/>
        <v>-2.8948894378999996E-3</v>
      </c>
      <c r="J1867" s="184">
        <f t="shared" si="507"/>
        <v>-1.8464501200000001E-3</v>
      </c>
      <c r="K1867" s="183">
        <v>-0.18783643999999999</v>
      </c>
      <c r="L1867" s="146">
        <v>-4.3548876999999998E-3</v>
      </c>
      <c r="M1867" s="146">
        <v>2.1098686000000002E-3</v>
      </c>
      <c r="N1867" s="146">
        <v>4.5418968000000002E-4</v>
      </c>
      <c r="O1867" s="146">
        <v>-9.4351950000000004E-4</v>
      </c>
      <c r="P1867" s="146">
        <v>-1.1229556999999999E-4</v>
      </c>
      <c r="Q1867" s="188">
        <v>-9.7723159000000001E-5</v>
      </c>
      <c r="R1867" s="146">
        <v>-6.4497949000000005E-4</v>
      </c>
      <c r="S1867" s="146">
        <v>-2.3123802000000001E-4</v>
      </c>
      <c r="T1867" s="146">
        <v>0</v>
      </c>
      <c r="U1867" s="188">
        <v>-1.6152121E-3</v>
      </c>
      <c r="V1867" s="188">
        <v>-4.8908479000000004E-6</v>
      </c>
      <c r="W1867" s="146">
        <v>0</v>
      </c>
      <c r="X1867" s="146">
        <v>0</v>
      </c>
      <c r="Z1867" s="157">
        <f t="shared" si="508"/>
        <v>-1.2522429333333334</v>
      </c>
      <c r="AB1867" s="131">
        <f t="shared" si="509"/>
        <v>-0.18783643999999999</v>
      </c>
      <c r="AC1867" s="131">
        <f t="shared" si="510"/>
        <v>-3.5893471389999996E-3</v>
      </c>
      <c r="AD1867" s="131">
        <f t="shared" si="511"/>
        <v>-2.8899985899999998E-3</v>
      </c>
      <c r="AE1867" s="131">
        <f t="shared" si="512"/>
        <v>-2.8948894378999996E-3</v>
      </c>
      <c r="AF1867" s="131">
        <f t="shared" si="513"/>
        <v>-1.8464501200000001E-3</v>
      </c>
      <c r="AH1867">
        <v>-18.554266999999999</v>
      </c>
      <c r="AI1867" s="71">
        <v>-18.265687</v>
      </c>
      <c r="AJ1867" s="71">
        <v>-0.20064746999999999</v>
      </c>
      <c r="AK1867" s="71">
        <v>0</v>
      </c>
      <c r="AL1867" s="71">
        <v>0</v>
      </c>
      <c r="AM1867" s="71">
        <v>-4.9151199999999999E-2</v>
      </c>
      <c r="AN1867" s="71">
        <v>-3.8781569000000002E-2</v>
      </c>
      <c r="AP1867" s="129">
        <v>-2.1688816E-2</v>
      </c>
      <c r="AQ1867" s="129">
        <v>-1.9469864999999999E-2</v>
      </c>
      <c r="AR1867" s="129">
        <v>-9.1464246000000002E-4</v>
      </c>
      <c r="AS1867" s="129">
        <v>-1.3043085000000001E-3</v>
      </c>
      <c r="AT1867" s="172">
        <f t="shared" si="492"/>
        <v>-1.167258142724E-6</v>
      </c>
      <c r="AU1867" s="172">
        <f t="shared" si="493"/>
        <v>-3.3825534799246201E-9</v>
      </c>
      <c r="AV1867" s="185">
        <f t="shared" si="494"/>
        <v>-0.182676270478</v>
      </c>
      <c r="AW1867" s="121">
        <v>-1.1620815000000001E-6</v>
      </c>
      <c r="AX1867" s="121">
        <v>-3.5062803000000001E-9</v>
      </c>
      <c r="AY1867" s="121">
        <v>-9.5796586999999995E-14</v>
      </c>
      <c r="AZ1867" s="121">
        <v>0</v>
      </c>
      <c r="BA1867" s="121">
        <v>0</v>
      </c>
      <c r="BB1867" s="121">
        <v>9.5959109999999993E-10</v>
      </c>
      <c r="BC1867" s="121">
        <v>-6.0047585999999998E-9</v>
      </c>
      <c r="BD1867" s="121">
        <v>1.191076E-10</v>
      </c>
      <c r="BE1867" s="121">
        <v>4.7754517E-12</v>
      </c>
      <c r="BF1867" s="121">
        <v>0</v>
      </c>
      <c r="BG1867" s="121">
        <v>0</v>
      </c>
      <c r="BH1867" s="121">
        <v>-5.5697000000000002E-14</v>
      </c>
      <c r="BI1867" s="121">
        <v>-3.8823324999999997E-15</v>
      </c>
      <c r="BJ1867" s="121">
        <v>-8.5570512000000005E-16</v>
      </c>
      <c r="BK1867" s="121">
        <v>-1.5485883999999999E-11</v>
      </c>
      <c r="BL1867" s="121">
        <v>-1.1598934E-10</v>
      </c>
      <c r="BM1867" s="121">
        <v>0</v>
      </c>
      <c r="BN1867" s="121">
        <v>-1.9400478000000002E-5</v>
      </c>
      <c r="BO1867" s="121">
        <v>-0.18265687</v>
      </c>
      <c r="BP1867" s="121">
        <v>0</v>
      </c>
      <c r="BQ1867" s="121">
        <v>0</v>
      </c>
      <c r="BR1867" s="121">
        <v>0</v>
      </c>
      <c r="BT1867" s="71">
        <v>-5.6489739000000002E-5</v>
      </c>
      <c r="BU1867" s="71">
        <v>4.1341146999999998E-7</v>
      </c>
      <c r="BV1867" s="71">
        <v>-3.4915856000000002E-5</v>
      </c>
      <c r="BW1867" s="71">
        <v>-7.9058469E-8</v>
      </c>
      <c r="BX1867" s="71">
        <v>-1.0619066E-6</v>
      </c>
      <c r="BY1867" s="71">
        <v>7.4817867000000001E-7</v>
      </c>
      <c r="BZ1867" s="71">
        <v>0</v>
      </c>
      <c r="CA1867" s="71">
        <v>1.1355742E-6</v>
      </c>
      <c r="CB1867" s="71">
        <v>-1.5612581E-7</v>
      </c>
      <c r="CC1867" s="71">
        <v>-9.7452891999999998E-8</v>
      </c>
      <c r="CD1867" s="71">
        <v>0</v>
      </c>
      <c r="CE1867" s="71">
        <v>0</v>
      </c>
      <c r="CF1867" s="71">
        <v>0</v>
      </c>
      <c r="CG1867" s="71">
        <v>4.5591790999999998E-8</v>
      </c>
      <c r="CH1867" s="71">
        <v>-2.2522094999999999E-5</v>
      </c>
      <c r="CI1867" s="71">
        <v>-3.2556724999999999E-15</v>
      </c>
      <c r="CJ1867" s="71">
        <v>0</v>
      </c>
      <c r="CL1867" s="186">
        <v>0</v>
      </c>
      <c r="CM1867" s="186">
        <v>-1.252243</v>
      </c>
      <c r="CN1867" s="187">
        <v>2.1393531E-2</v>
      </c>
      <c r="CO1867" s="186">
        <v>4.5444552999999999E-4</v>
      </c>
      <c r="CP1867" s="186">
        <v>-2.6605179999999999E-11</v>
      </c>
      <c r="CQ1867" s="186">
        <v>-3.1021162000000001E-9</v>
      </c>
      <c r="CR1867" s="186">
        <v>-4.0913047000000001E-5</v>
      </c>
      <c r="CS1867" s="186">
        <v>-3.259301E-3</v>
      </c>
      <c r="CT1867" s="186">
        <v>0</v>
      </c>
      <c r="CU1867" s="186">
        <v>2.6311478999999999E-4</v>
      </c>
    </row>
    <row r="1868" spans="1:99" ht="14.4">
      <c r="A1868" t="s">
        <v>2589</v>
      </c>
      <c r="B1868" s="92" t="s">
        <v>1514</v>
      </c>
      <c r="C1868" s="126" t="str">
        <f t="shared" si="490"/>
        <v>F.020.01.107</v>
      </c>
      <c r="D1868" s="11" t="s">
        <v>644</v>
      </c>
      <c r="E1868" s="125" t="s">
        <v>878</v>
      </c>
      <c r="F1868" s="128" t="str">
        <f t="shared" si="491"/>
        <v>Hardwood fresh 50% MC  Bamboo &amp; Cork,  co-firing in electrical power plant</v>
      </c>
      <c r="G1868" s="131">
        <f t="shared" si="504"/>
        <v>-8.8334583632999994E-2</v>
      </c>
      <c r="H1868" s="183">
        <f t="shared" si="505"/>
        <v>3.5282579240000006E-3</v>
      </c>
      <c r="I1868" s="183">
        <f t="shared" si="506"/>
        <v>3.1637225030000005E-3</v>
      </c>
      <c r="J1868" s="184">
        <f t="shared" si="507"/>
        <v>-9.2502706000000001E-4</v>
      </c>
      <c r="K1868" s="183">
        <v>-9.4101536999999999E-2</v>
      </c>
      <c r="L1868" s="146">
        <v>-2.1816939E-3</v>
      </c>
      <c r="M1868" s="146">
        <v>5.6709858000000002E-3</v>
      </c>
      <c r="N1868" s="146">
        <v>4.1061528000000003E-3</v>
      </c>
      <c r="O1868" s="146">
        <v>-4.7268054999999998E-4</v>
      </c>
      <c r="P1868" s="188">
        <v>-5.6257376000000002E-5</v>
      </c>
      <c r="Q1868" s="188">
        <v>-4.8956950000000002E-5</v>
      </c>
      <c r="R1868" s="146">
        <v>-3.2311919999999998E-4</v>
      </c>
      <c r="S1868" s="146">
        <v>-1.1584468E-4</v>
      </c>
      <c r="T1868" s="146">
        <v>0</v>
      </c>
      <c r="U1868" s="188">
        <v>-8.0918237999999998E-4</v>
      </c>
      <c r="V1868" s="188">
        <v>-2.450197E-6</v>
      </c>
      <c r="W1868" s="146">
        <v>0</v>
      </c>
      <c r="X1868" s="146">
        <v>0</v>
      </c>
      <c r="Z1868" s="157">
        <f t="shared" si="508"/>
        <v>-0.62734358000000001</v>
      </c>
      <c r="AB1868" s="131">
        <f t="shared" si="509"/>
        <v>-9.4101536999999999E-2</v>
      </c>
      <c r="AC1868" s="131">
        <f t="shared" si="510"/>
        <v>6.6944306240000005E-3</v>
      </c>
      <c r="AD1868" s="131">
        <f t="shared" si="511"/>
        <v>3.1661727000000003E-3</v>
      </c>
      <c r="AE1868" s="131">
        <f t="shared" si="512"/>
        <v>3.1637225030000005E-3</v>
      </c>
      <c r="AF1868" s="131">
        <f t="shared" si="513"/>
        <v>-9.2502706000000001E-4</v>
      </c>
      <c r="AH1868">
        <v>-9.2952410000000008</v>
      </c>
      <c r="AI1868" s="71">
        <v>-9.1506693000000006</v>
      </c>
      <c r="AJ1868" s="71">
        <v>-0.10051955</v>
      </c>
      <c r="AK1868" s="71">
        <v>0</v>
      </c>
      <c r="AL1868" s="71">
        <v>0</v>
      </c>
      <c r="AM1868" s="71">
        <v>-2.4623567999999998E-2</v>
      </c>
      <c r="AN1868" s="71">
        <v>-1.9428632000000001E-2</v>
      </c>
      <c r="AP1868" s="129">
        <v>-1.0089251E-2</v>
      </c>
      <c r="AQ1868" s="129">
        <v>-9.0127921E-3</v>
      </c>
      <c r="AR1868" s="129">
        <v>-4.2303183000000003E-4</v>
      </c>
      <c r="AS1868" s="129">
        <v>-6.5342717999999998E-4</v>
      </c>
      <c r="AT1868" s="172">
        <f t="shared" si="492"/>
        <v>-5.4033525972030002E-7</v>
      </c>
      <c r="AU1868" s="172">
        <f t="shared" si="493"/>
        <v>-1.5644667902827703E-9</v>
      </c>
      <c r="AV1868" s="185">
        <f t="shared" si="494"/>
        <v>-9.1516412172500006E-2</v>
      </c>
      <c r="AW1868" s="121">
        <v>-5.8217484000000001E-7</v>
      </c>
      <c r="AX1868" s="121">
        <v>-1.756562E-9</v>
      </c>
      <c r="AY1868" s="121">
        <v>-4.7991784E-14</v>
      </c>
      <c r="AZ1868" s="121">
        <v>0</v>
      </c>
      <c r="BA1868" s="121">
        <v>0</v>
      </c>
      <c r="BB1868" s="121">
        <v>1.0574542E-9</v>
      </c>
      <c r="BC1868" s="121">
        <v>4.0847992E-8</v>
      </c>
      <c r="BD1868" s="121">
        <v>1.4142515999999999E-10</v>
      </c>
      <c r="BE1868" s="121">
        <v>5.0748317999999998E-11</v>
      </c>
      <c r="BF1868" s="121">
        <v>0</v>
      </c>
      <c r="BG1868" s="121">
        <v>0</v>
      </c>
      <c r="BH1868" s="121">
        <v>-2.7902856E-14</v>
      </c>
      <c r="BI1868" s="121">
        <v>-1.9449551E-15</v>
      </c>
      <c r="BJ1868" s="121">
        <v>-4.2868767E-16</v>
      </c>
      <c r="BK1868" s="121">
        <v>-7.7580552999999995E-12</v>
      </c>
      <c r="BL1868" s="121">
        <v>-5.8107865000000002E-11</v>
      </c>
      <c r="BM1868" s="121">
        <v>0</v>
      </c>
      <c r="BN1868" s="121">
        <v>-9.7191724999999998E-6</v>
      </c>
      <c r="BO1868" s="121">
        <v>-9.1506693E-2</v>
      </c>
      <c r="BP1868" s="121">
        <v>0</v>
      </c>
      <c r="BQ1868" s="121">
        <v>0</v>
      </c>
      <c r="BR1868" s="121">
        <v>0</v>
      </c>
      <c r="BT1868" s="71">
        <v>-2.5942685E-5</v>
      </c>
      <c r="BU1868" s="71">
        <v>7.3036229999999996E-7</v>
      </c>
      <c r="BV1868" s="71">
        <v>-1.7492003999999999E-5</v>
      </c>
      <c r="BW1868" s="71">
        <v>-3.9606390000000003E-8</v>
      </c>
      <c r="BX1868" s="71">
        <v>-3.7938470999999999E-7</v>
      </c>
      <c r="BY1868" s="71">
        <v>7.4817867000000001E-7</v>
      </c>
      <c r="BZ1868" s="71">
        <v>0</v>
      </c>
      <c r="CA1868" s="71">
        <v>1.1355742E-6</v>
      </c>
      <c r="CB1868" s="71">
        <v>-7.8215271000000006E-8</v>
      </c>
      <c r="CC1868" s="71">
        <v>-4.8821552999999998E-8</v>
      </c>
      <c r="CD1868" s="71">
        <v>0</v>
      </c>
      <c r="CE1868" s="71">
        <v>0</v>
      </c>
      <c r="CF1868" s="71">
        <v>0</v>
      </c>
      <c r="CG1868" s="71">
        <v>7.6425864999999996E-7</v>
      </c>
      <c r="CH1868" s="71">
        <v>-1.1283027000000001E-5</v>
      </c>
      <c r="CI1868" s="71">
        <v>-1.6310135E-15</v>
      </c>
      <c r="CJ1868" s="71">
        <v>0</v>
      </c>
      <c r="CL1868" s="186">
        <v>0</v>
      </c>
      <c r="CM1868" s="186">
        <v>-0.62734358000000001</v>
      </c>
      <c r="CN1868" s="187">
        <v>2.1393531E-2</v>
      </c>
      <c r="CO1868" s="186">
        <v>6.7129867E-4</v>
      </c>
      <c r="CP1868" s="186">
        <v>-1.3328554E-11</v>
      </c>
      <c r="CQ1868" s="186">
        <v>-1.5540855E-9</v>
      </c>
      <c r="CR1868" s="186">
        <v>-1.5919292999999999E-5</v>
      </c>
      <c r="CS1868" s="186">
        <v>-1.6328314000000001E-3</v>
      </c>
      <c r="CT1868" s="186">
        <v>0</v>
      </c>
      <c r="CU1868" s="186">
        <v>2.6311478999999999E-4</v>
      </c>
    </row>
    <row r="1869" spans="1:99" ht="14.4">
      <c r="A1869" t="s">
        <v>3791</v>
      </c>
      <c r="B1869" s="92" t="s">
        <v>1514</v>
      </c>
      <c r="C1869" s="126" t="str">
        <f t="shared" si="490"/>
        <v>F.020.01.108</v>
      </c>
      <c r="D1869" s="11" t="s">
        <v>644</v>
      </c>
      <c r="E1869" s="125" t="s">
        <v>878</v>
      </c>
      <c r="F1869" s="128" t="str">
        <f t="shared" si="491"/>
        <v>Paper Cardboard Leather Cotton Wool co-firing in electrical power plant</v>
      </c>
      <c r="G1869" s="131">
        <f t="shared" si="504"/>
        <v>-0.18821471261310002</v>
      </c>
      <c r="H1869" s="183">
        <f t="shared" si="505"/>
        <v>-4.9540925200000001E-4</v>
      </c>
      <c r="I1869" s="183">
        <f t="shared" si="506"/>
        <v>-2.6026226010999998E-3</v>
      </c>
      <c r="J1869" s="184">
        <f t="shared" si="507"/>
        <v>-1.8020007599999998E-3</v>
      </c>
      <c r="K1869" s="183">
        <v>-0.18331468000000001</v>
      </c>
      <c r="L1869" s="146">
        <v>-4.2500530000000002E-3</v>
      </c>
      <c r="M1869" s="146">
        <v>2.2816565000000001E-3</v>
      </c>
      <c r="N1869" s="146">
        <v>6.3035999999999995E-4</v>
      </c>
      <c r="O1869" s="146">
        <v>-9.2080628E-4</v>
      </c>
      <c r="P1869" s="146">
        <v>-1.0959229E-4</v>
      </c>
      <c r="Q1869" s="188">
        <v>-9.5370682000000002E-5</v>
      </c>
      <c r="R1869" s="146">
        <v>-6.2945299000000002E-4</v>
      </c>
      <c r="S1869" s="146">
        <v>-2.2567145999999999E-4</v>
      </c>
      <c r="T1869" s="146">
        <v>0</v>
      </c>
      <c r="U1869" s="188">
        <v>-1.5763292999999999E-3</v>
      </c>
      <c r="V1869" s="188">
        <v>-4.7731111000000001E-6</v>
      </c>
      <c r="W1869" s="146">
        <v>0</v>
      </c>
      <c r="X1869" s="146">
        <v>0</v>
      </c>
      <c r="Z1869" s="157">
        <f t="shared" si="508"/>
        <v>-1.2220978666666669</v>
      </c>
      <c r="AB1869" s="131">
        <f t="shared" si="509"/>
        <v>-0.18331468000000001</v>
      </c>
      <c r="AC1869" s="131">
        <f t="shared" si="510"/>
        <v>-3.0932587419999998E-3</v>
      </c>
      <c r="AD1869" s="131">
        <f t="shared" si="511"/>
        <v>-2.5978494899999999E-3</v>
      </c>
      <c r="AE1869" s="131">
        <f t="shared" si="512"/>
        <v>-2.6026226011000003E-3</v>
      </c>
      <c r="AF1869" s="131">
        <f t="shared" si="513"/>
        <v>-1.8020007599999998E-3</v>
      </c>
      <c r="AH1869">
        <v>-18.107612</v>
      </c>
      <c r="AI1869" s="71">
        <v>-17.825979</v>
      </c>
      <c r="AJ1869" s="71">
        <v>-0.1958173</v>
      </c>
      <c r="AK1869" s="71">
        <v>0</v>
      </c>
      <c r="AL1869" s="71">
        <v>0</v>
      </c>
      <c r="AM1869" s="71">
        <v>-4.7967990000000002E-2</v>
      </c>
      <c r="AN1869" s="71">
        <v>-3.7847985000000001E-2</v>
      </c>
      <c r="AP1869" s="129">
        <v>-2.1129254E-2</v>
      </c>
      <c r="AQ1869" s="129">
        <v>-1.8965416999999998E-2</v>
      </c>
      <c r="AR1869" s="129">
        <v>-8.9092721000000004E-4</v>
      </c>
      <c r="AS1869" s="129">
        <v>-1.2729101E-3</v>
      </c>
      <c r="AT1869" s="172">
        <f t="shared" si="492"/>
        <v>-1.1370153849349998E-6</v>
      </c>
      <c r="AU1869" s="172">
        <f t="shared" si="493"/>
        <v>-3.2948491926804399E-9</v>
      </c>
      <c r="AV1869" s="185">
        <f t="shared" si="494"/>
        <v>-0.178278723453</v>
      </c>
      <c r="AW1869" s="121">
        <v>-1.1341068E-6</v>
      </c>
      <c r="AX1869" s="121">
        <v>-3.4218741E-9</v>
      </c>
      <c r="AY1869" s="121">
        <v>-9.3490488000000001E-14</v>
      </c>
      <c r="AZ1869" s="121">
        <v>0</v>
      </c>
      <c r="BA1869" s="121">
        <v>0</v>
      </c>
      <c r="BB1869" s="121">
        <v>9.6431199999999997E-10</v>
      </c>
      <c r="BC1869" s="121">
        <v>-3.7445867000000004E-9</v>
      </c>
      <c r="BD1869" s="121">
        <v>1.2018420000000001E-10</v>
      </c>
      <c r="BE1869" s="121">
        <v>6.993178E-12</v>
      </c>
      <c r="BF1869" s="121">
        <v>0</v>
      </c>
      <c r="BG1869" s="121">
        <v>0</v>
      </c>
      <c r="BH1869" s="121">
        <v>-5.4356213000000002E-14</v>
      </c>
      <c r="BI1869" s="121">
        <v>-3.7888735999999997E-15</v>
      </c>
      <c r="BJ1869" s="121">
        <v>-8.3510584000000003E-16</v>
      </c>
      <c r="BK1869" s="121">
        <v>-1.5113095E-11</v>
      </c>
      <c r="BL1869" s="121">
        <v>-1.1319714E-10</v>
      </c>
      <c r="BM1869" s="121">
        <v>0</v>
      </c>
      <c r="BN1869" s="121">
        <v>-1.8933452999999999E-5</v>
      </c>
      <c r="BO1869" s="121">
        <v>-0.17825979</v>
      </c>
      <c r="BP1869" s="121">
        <v>0</v>
      </c>
      <c r="BQ1869" s="121">
        <v>0</v>
      </c>
      <c r="BR1869" s="121">
        <v>0</v>
      </c>
      <c r="BT1869" s="71">
        <v>-5.5016151999999999E-5</v>
      </c>
      <c r="BU1869" s="71">
        <v>4.2870113999999997E-7</v>
      </c>
      <c r="BV1869" s="71">
        <v>-3.4075332000000003E-5</v>
      </c>
      <c r="BW1869" s="71">
        <v>-7.7155305E-8</v>
      </c>
      <c r="BX1869" s="71">
        <v>-1.0289818000000001E-6</v>
      </c>
      <c r="BY1869" s="71">
        <v>7.4817867000000001E-7</v>
      </c>
      <c r="BZ1869" s="71">
        <v>0</v>
      </c>
      <c r="CA1869" s="71">
        <v>1.1355742E-6</v>
      </c>
      <c r="CB1869" s="71">
        <v>-1.5236741000000001E-7</v>
      </c>
      <c r="CC1869" s="71">
        <v>-9.5106920999999997E-8</v>
      </c>
      <c r="CD1869" s="71">
        <v>0</v>
      </c>
      <c r="CE1869" s="71">
        <v>0</v>
      </c>
      <c r="CF1869" s="71">
        <v>0</v>
      </c>
      <c r="CG1869" s="71">
        <v>8.0260205999999998E-8</v>
      </c>
      <c r="CH1869" s="71">
        <v>-2.1979922999999999E-5</v>
      </c>
      <c r="CI1869" s="71">
        <v>-3.1772990999999999E-15</v>
      </c>
      <c r="CJ1869" s="71">
        <v>0</v>
      </c>
      <c r="CL1869" s="186">
        <v>0</v>
      </c>
      <c r="CM1869" s="186">
        <v>-1.2220979000000001</v>
      </c>
      <c r="CN1869" s="187">
        <v>2.1393531E-2</v>
      </c>
      <c r="CO1869" s="186">
        <v>4.6490650000000002E-4</v>
      </c>
      <c r="CP1869" s="186">
        <v>-2.5964716999999999E-11</v>
      </c>
      <c r="CQ1869" s="186">
        <v>-3.0274393999999999E-9</v>
      </c>
      <c r="CR1869" s="186">
        <v>-3.9707350999999998E-5</v>
      </c>
      <c r="CS1869" s="186">
        <v>-3.1808403E-3</v>
      </c>
      <c r="CT1869" s="186">
        <v>0</v>
      </c>
      <c r="CU1869" s="186">
        <v>2.6311478999999999E-4</v>
      </c>
    </row>
    <row r="1870" spans="1:99" ht="14.4">
      <c r="A1870" t="s">
        <v>2590</v>
      </c>
      <c r="B1870" s="92" t="s">
        <v>1514</v>
      </c>
      <c r="C1870" s="126" t="str">
        <f t="shared" si="490"/>
        <v>F.020.01.109</v>
      </c>
      <c r="D1870" s="11" t="s">
        <v>644</v>
      </c>
      <c r="E1870" s="125" t="s">
        <v>878</v>
      </c>
      <c r="F1870" s="128" t="str">
        <f t="shared" si="491"/>
        <v>Rigid Polymer Foam co-firing in electrical power plant</v>
      </c>
      <c r="G1870" s="131">
        <f t="shared" si="504"/>
        <v>2.3840165164400004E-2</v>
      </c>
      <c r="H1870" s="183">
        <f t="shared" si="505"/>
        <v>-7.5939499700000005E-3</v>
      </c>
      <c r="I1870" s="183">
        <f t="shared" si="506"/>
        <v>-1.2939520335599999E-2</v>
      </c>
      <c r="J1870" s="184">
        <f t="shared" si="507"/>
        <v>-3.4958815299999998E-3</v>
      </c>
      <c r="K1870" s="183">
        <v>4.7869517E-2</v>
      </c>
      <c r="L1870" s="146">
        <v>-8.2451027999999992E-3</v>
      </c>
      <c r="M1870" s="146">
        <v>-3.4640189E-3</v>
      </c>
      <c r="N1870" s="146">
        <v>-5.4099576000000002E-3</v>
      </c>
      <c r="O1870" s="146">
        <v>-1.7863642E-3</v>
      </c>
      <c r="P1870" s="146">
        <v>-2.1260904999999999E-4</v>
      </c>
      <c r="Q1870" s="146">
        <v>-1.8501912000000001E-4</v>
      </c>
      <c r="R1870" s="146">
        <v>-1.2211387999999999E-3</v>
      </c>
      <c r="S1870" s="146">
        <v>-4.3780263000000002E-4</v>
      </c>
      <c r="T1870" s="146">
        <v>0</v>
      </c>
      <c r="U1870" s="188">
        <v>-3.0580789E-3</v>
      </c>
      <c r="V1870" s="188">
        <v>-9.2598355999999994E-6</v>
      </c>
      <c r="W1870" s="146">
        <v>0</v>
      </c>
      <c r="X1870" s="146">
        <v>0</v>
      </c>
      <c r="Z1870" s="157">
        <f t="shared" si="508"/>
        <v>0.31913011333333335</v>
      </c>
      <c r="AB1870" s="131">
        <f t="shared" si="509"/>
        <v>4.7869517E-2</v>
      </c>
      <c r="AC1870" s="131">
        <f t="shared" si="510"/>
        <v>-2.0524210470000002E-2</v>
      </c>
      <c r="AD1870" s="131">
        <f t="shared" si="511"/>
        <v>-1.2930260499999999E-2</v>
      </c>
      <c r="AE1870" s="131">
        <f t="shared" si="512"/>
        <v>-1.2939520335599999E-2</v>
      </c>
      <c r="AF1870" s="131">
        <f t="shared" si="513"/>
        <v>-3.4958815299999998E-3</v>
      </c>
      <c r="AH1870">
        <v>-35.128768000000001</v>
      </c>
      <c r="AI1870" s="71">
        <v>-34.5824</v>
      </c>
      <c r="AJ1870" s="71">
        <v>-0.37988557000000001</v>
      </c>
      <c r="AK1870" s="71">
        <v>0</v>
      </c>
      <c r="AL1870" s="71">
        <v>0</v>
      </c>
      <c r="AM1870" s="71">
        <v>-9.3057900999999998E-2</v>
      </c>
      <c r="AN1870" s="71">
        <v>-7.3425090999999998E-2</v>
      </c>
      <c r="AP1870" s="129">
        <v>1.3569738000000001E-3</v>
      </c>
      <c r="AQ1870" s="129">
        <v>3.5782749000000001E-3</v>
      </c>
      <c r="AR1870" s="129">
        <v>2.4814453E-4</v>
      </c>
      <c r="AS1870" s="129">
        <v>-2.4694456E-3</v>
      </c>
      <c r="AT1870" s="172">
        <f t="shared" si="492"/>
        <v>2.1452486742600002E-7</v>
      </c>
      <c r="AU1870" s="172">
        <f t="shared" si="493"/>
        <v>9.1769428488400004E-10</v>
      </c>
      <c r="AV1870" s="185">
        <f t="shared" si="494"/>
        <v>-0.34586073089900005</v>
      </c>
      <c r="AW1870" s="121">
        <v>2.9615274E-7</v>
      </c>
      <c r="AX1870" s="121">
        <v>8.9356431999999997E-10</v>
      </c>
      <c r="AY1870" s="121">
        <v>2.4413454E-14</v>
      </c>
      <c r="AZ1870" s="121">
        <v>0</v>
      </c>
      <c r="BA1870" s="121">
        <v>0</v>
      </c>
      <c r="BB1870" s="121">
        <v>8.8450727999999996E-10</v>
      </c>
      <c r="BC1870" s="121">
        <v>-8.2263457999999994E-8</v>
      </c>
      <c r="BD1870" s="121">
        <v>9.3347148000000001E-11</v>
      </c>
      <c r="BE1870" s="121">
        <v>-6.9127175000000002E-11</v>
      </c>
      <c r="BF1870" s="121">
        <v>0</v>
      </c>
      <c r="BG1870" s="121">
        <v>0</v>
      </c>
      <c r="BH1870" s="121">
        <v>-1.0545105E-13</v>
      </c>
      <c r="BI1870" s="121">
        <v>-7.3504146999999994E-15</v>
      </c>
      <c r="BJ1870" s="121">
        <v>-1.6201053000000001E-15</v>
      </c>
      <c r="BK1870" s="121">
        <v>-2.9319404E-11</v>
      </c>
      <c r="BL1870" s="121">
        <v>-2.1960245E-10</v>
      </c>
      <c r="BM1870" s="121">
        <v>0</v>
      </c>
      <c r="BN1870" s="121">
        <v>-3.6730899000000002E-5</v>
      </c>
      <c r="BO1870" s="121">
        <v>-0.34582400000000002</v>
      </c>
      <c r="BP1870" s="121">
        <v>0</v>
      </c>
      <c r="BQ1870" s="121">
        <v>0</v>
      </c>
      <c r="BR1870" s="121">
        <v>0</v>
      </c>
      <c r="BT1870" s="71">
        <v>-3.5758262999999998E-5</v>
      </c>
      <c r="BU1870" s="71">
        <v>-6.3139908000000005E-8</v>
      </c>
      <c r="BV1870" s="71">
        <v>8.8981943000000007E-6</v>
      </c>
      <c r="BW1870" s="71">
        <v>-1.4968129E-7</v>
      </c>
      <c r="BX1870" s="71">
        <v>-2.2571959000000001E-6</v>
      </c>
      <c r="BY1870" s="71">
        <v>8.1298154999999998E-7</v>
      </c>
      <c r="BZ1870" s="71">
        <v>0</v>
      </c>
      <c r="CA1870" s="71">
        <v>1.233931E-6</v>
      </c>
      <c r="CB1870" s="71">
        <v>-2.9559277999999999E-7</v>
      </c>
      <c r="CC1870" s="71">
        <v>-1.8450743E-7</v>
      </c>
      <c r="CD1870" s="71">
        <v>0</v>
      </c>
      <c r="CE1870" s="71">
        <v>0</v>
      </c>
      <c r="CF1870" s="71">
        <v>0</v>
      </c>
      <c r="CG1870" s="71">
        <v>-1.1122016E-6</v>
      </c>
      <c r="CH1870" s="71">
        <v>-4.2641051E-5</v>
      </c>
      <c r="CI1870" s="71">
        <v>-6.1639603E-15</v>
      </c>
      <c r="CJ1870" s="71">
        <v>0</v>
      </c>
      <c r="CL1870" s="186">
        <v>0</v>
      </c>
      <c r="CM1870" s="186">
        <v>0.31913011000000002</v>
      </c>
      <c r="CN1870" s="187">
        <v>2.3246513999999999E-2</v>
      </c>
      <c r="CO1870" s="186">
        <v>1.4325861E-4</v>
      </c>
      <c r="CP1870" s="186">
        <v>-5.0371549999999999E-11</v>
      </c>
      <c r="CQ1870" s="186">
        <v>-5.8732323000000003E-9</v>
      </c>
      <c r="CR1870" s="186">
        <v>-8.4859703000000005E-5</v>
      </c>
      <c r="CS1870" s="186">
        <v>-6.1708301999999996E-3</v>
      </c>
      <c r="CT1870" s="186">
        <v>0</v>
      </c>
      <c r="CU1870" s="186">
        <v>2.8590426000000001E-4</v>
      </c>
    </row>
    <row r="1871" spans="1:99" ht="14.4">
      <c r="A1871" t="s">
        <v>2021</v>
      </c>
      <c r="B1871" s="92" t="s">
        <v>1514</v>
      </c>
      <c r="C1871" s="126" t="str">
        <f t="shared" si="490"/>
        <v>F.020.01.110</v>
      </c>
      <c r="D1871" s="11" t="s">
        <v>644</v>
      </c>
      <c r="E1871" s="125" t="s">
        <v>878</v>
      </c>
      <c r="F1871" s="128" t="str">
        <f t="shared" si="491"/>
        <v>SMC (50%) co-firing in electrical power plant</v>
      </c>
      <c r="G1871" s="131">
        <f t="shared" si="504"/>
        <v>6.1498329515899994E-2</v>
      </c>
      <c r="H1871" s="183">
        <f t="shared" si="505"/>
        <v>-2.00108416E-3</v>
      </c>
      <c r="I1871" s="183">
        <f t="shared" si="506"/>
        <v>-4.4474581541000006E-3</v>
      </c>
      <c r="J1871" s="184">
        <f t="shared" si="507"/>
        <v>-1.85005417E-3</v>
      </c>
      <c r="K1871" s="183">
        <v>6.9796925999999995E-2</v>
      </c>
      <c r="L1871" s="146">
        <v>-4.3633878000000001E-3</v>
      </c>
      <c r="M1871" s="146">
        <v>5.6706843999999998E-4</v>
      </c>
      <c r="N1871" s="146">
        <v>-8.4529440000000004E-4</v>
      </c>
      <c r="O1871" s="146">
        <v>-9.4536111000000003E-4</v>
      </c>
      <c r="P1871" s="146">
        <v>-1.1251475E-4</v>
      </c>
      <c r="Q1871" s="188">
        <v>-9.7913900000000005E-5</v>
      </c>
      <c r="R1871" s="146">
        <v>-6.4623839999999996E-4</v>
      </c>
      <c r="S1871" s="146">
        <v>-2.3168937E-4</v>
      </c>
      <c r="T1871" s="146">
        <v>0</v>
      </c>
      <c r="U1871" s="188">
        <v>-1.6183648E-3</v>
      </c>
      <c r="V1871" s="188">
        <v>-4.9003940999999999E-6</v>
      </c>
      <c r="W1871" s="146">
        <v>0</v>
      </c>
      <c r="X1871" s="146">
        <v>0</v>
      </c>
      <c r="Z1871" s="157">
        <f t="shared" si="508"/>
        <v>0.46531284000000001</v>
      </c>
      <c r="AB1871" s="131">
        <f t="shared" si="509"/>
        <v>6.9796925999999995E-2</v>
      </c>
      <c r="AC1871" s="131">
        <f t="shared" si="510"/>
        <v>-6.4436419199999989E-3</v>
      </c>
      <c r="AD1871" s="131">
        <f t="shared" si="511"/>
        <v>-4.4425577600000002E-3</v>
      </c>
      <c r="AE1871" s="131">
        <f t="shared" si="512"/>
        <v>-4.4474581541000006E-3</v>
      </c>
      <c r="AF1871" s="131">
        <f t="shared" si="513"/>
        <v>-1.85005417E-3</v>
      </c>
      <c r="AH1871">
        <v>-18.590482000000002</v>
      </c>
      <c r="AI1871" s="71">
        <v>-18.301338999999999</v>
      </c>
      <c r="AJ1871" s="71">
        <v>-0.2010391</v>
      </c>
      <c r="AK1871" s="71">
        <v>0</v>
      </c>
      <c r="AL1871" s="71">
        <v>0</v>
      </c>
      <c r="AM1871" s="71">
        <v>-4.9247135999999997E-2</v>
      </c>
      <c r="AN1871" s="71">
        <v>-3.8857265000000002E-2</v>
      </c>
      <c r="AP1871" s="129">
        <v>5.9348055999999998E-3</v>
      </c>
      <c r="AQ1871" s="129">
        <v>6.8676010000000001E-3</v>
      </c>
      <c r="AR1871" s="129">
        <v>3.7405891000000003E-4</v>
      </c>
      <c r="AS1871" s="129">
        <v>-1.3068544E-3</v>
      </c>
      <c r="AT1871" s="172">
        <f t="shared" si="492"/>
        <v>4.1172668047899996E-7</v>
      </c>
      <c r="AU1871" s="172">
        <f t="shared" si="493"/>
        <v>1.38335399143547E-9</v>
      </c>
      <c r="AV1871" s="185">
        <f t="shared" si="494"/>
        <v>-0.18303282834500001</v>
      </c>
      <c r="AW1871" s="121">
        <v>4.3181032E-7</v>
      </c>
      <c r="AX1871" s="121">
        <v>1.3028759999999999E-9</v>
      </c>
      <c r="AY1871" s="121">
        <v>3.5596433E-14</v>
      </c>
      <c r="AZ1871" s="121">
        <v>0</v>
      </c>
      <c r="BA1871" s="121">
        <v>0</v>
      </c>
      <c r="BB1871" s="121">
        <v>7.6810832000000001E-10</v>
      </c>
      <c r="BC1871" s="121">
        <v>-2.0720016000000001E-8</v>
      </c>
      <c r="BD1871" s="121">
        <v>9.1930311999999999E-11</v>
      </c>
      <c r="BE1871" s="121">
        <v>-1.1427364E-11</v>
      </c>
      <c r="BF1871" s="121">
        <v>0</v>
      </c>
      <c r="BG1871" s="121">
        <v>0</v>
      </c>
      <c r="BH1871" s="121">
        <v>-5.5805712E-14</v>
      </c>
      <c r="BI1871" s="121">
        <v>-3.8899102000000001E-15</v>
      </c>
      <c r="BJ1871" s="121">
        <v>-8.5737532999999999E-16</v>
      </c>
      <c r="BK1871" s="121">
        <v>-1.5516110999999999E-11</v>
      </c>
      <c r="BL1871" s="121">
        <v>-1.1621573E-10</v>
      </c>
      <c r="BM1871" s="121">
        <v>0</v>
      </c>
      <c r="BN1871" s="121">
        <v>-1.9438345E-5</v>
      </c>
      <c r="BO1871" s="121">
        <v>-0.18301339</v>
      </c>
      <c r="BP1871" s="121">
        <v>0</v>
      </c>
      <c r="BQ1871" s="121">
        <v>0</v>
      </c>
      <c r="BR1871" s="121">
        <v>0</v>
      </c>
      <c r="BT1871" s="71">
        <v>-9.4321636999999993E-6</v>
      </c>
      <c r="BU1871" s="71">
        <v>2.3878900999999999E-7</v>
      </c>
      <c r="BV1871" s="71">
        <v>1.2974156999999999E-5</v>
      </c>
      <c r="BW1871" s="71">
        <v>-7.9212780000000005E-8</v>
      </c>
      <c r="BX1871" s="71">
        <v>-1.1151426000000001E-6</v>
      </c>
      <c r="BY1871" s="71">
        <v>6.2446408999999998E-7</v>
      </c>
      <c r="BZ1871" s="71">
        <v>0</v>
      </c>
      <c r="CA1871" s="71">
        <v>9.4780210000000005E-7</v>
      </c>
      <c r="CB1871" s="71">
        <v>-1.5643054000000001E-7</v>
      </c>
      <c r="CC1871" s="71">
        <v>-9.7643105000000007E-8</v>
      </c>
      <c r="CD1871" s="71">
        <v>0</v>
      </c>
      <c r="CE1871" s="71">
        <v>0</v>
      </c>
      <c r="CF1871" s="71">
        <v>0</v>
      </c>
      <c r="CG1871" s="71">
        <v>-2.0289212E-7</v>
      </c>
      <c r="CH1871" s="71">
        <v>-2.2566054000000002E-5</v>
      </c>
      <c r="CI1871" s="71">
        <v>-3.2620271E-15</v>
      </c>
      <c r="CJ1871" s="71">
        <v>0</v>
      </c>
      <c r="CL1871" s="186">
        <v>0</v>
      </c>
      <c r="CM1871" s="186">
        <v>0.46531284000000001</v>
      </c>
      <c r="CN1871" s="187">
        <v>1.7856018000000001E-2</v>
      </c>
      <c r="CO1871" s="186">
        <v>3.0659733999999998E-4</v>
      </c>
      <c r="CP1871" s="186">
        <v>-2.6657109E-11</v>
      </c>
      <c r="CQ1871" s="186">
        <v>-3.1081711E-9</v>
      </c>
      <c r="CR1871" s="186">
        <v>-4.2527471999999999E-5</v>
      </c>
      <c r="CS1871" s="186">
        <v>-3.2656627000000001E-3</v>
      </c>
      <c r="CT1871" s="186">
        <v>0</v>
      </c>
      <c r="CU1871" s="186">
        <v>2.1960761999999999E-4</v>
      </c>
    </row>
    <row r="1872" spans="1:99" ht="14.4">
      <c r="A1872" t="s">
        <v>2591</v>
      </c>
      <c r="B1872" s="92" t="s">
        <v>1514</v>
      </c>
      <c r="C1872" s="126" t="str">
        <f t="shared" si="490"/>
        <v>F.020.01.111</v>
      </c>
      <c r="D1872" s="11" t="s">
        <v>644</v>
      </c>
      <c r="E1872" s="125" t="s">
        <v>878</v>
      </c>
      <c r="F1872" s="128" t="str">
        <f t="shared" si="491"/>
        <v>Softwood 0% MC co-firing in electrical power plant</v>
      </c>
      <c r="G1872" s="131">
        <f t="shared" si="504"/>
        <v>-0.2299595515141</v>
      </c>
      <c r="H1872" s="183">
        <f t="shared" si="505"/>
        <v>-1.8980897899999998E-3</v>
      </c>
      <c r="I1872" s="183">
        <f t="shared" si="506"/>
        <v>-4.6873274941000003E-3</v>
      </c>
      <c r="J1872" s="184">
        <f t="shared" si="507"/>
        <v>-2.1744142299999999E-3</v>
      </c>
      <c r="K1872" s="183">
        <v>-0.22119971999999999</v>
      </c>
      <c r="L1872" s="146">
        <v>-5.1283973000000004E-3</v>
      </c>
      <c r="M1872" s="146">
        <v>1.2063693E-3</v>
      </c>
      <c r="N1872" s="146">
        <v>-5.3966159999999997E-4</v>
      </c>
      <c r="O1872" s="146">
        <v>-1.1111062E-3</v>
      </c>
      <c r="P1872" s="146">
        <v>-1.3224137E-4</v>
      </c>
      <c r="Q1872" s="146">
        <v>-1.1508062000000001E-4</v>
      </c>
      <c r="R1872" s="146">
        <v>-7.5953993999999998E-4</v>
      </c>
      <c r="S1872" s="146">
        <v>-2.7231023E-4</v>
      </c>
      <c r="T1872" s="146">
        <v>0</v>
      </c>
      <c r="U1872" s="188">
        <v>-1.9021039999999999E-3</v>
      </c>
      <c r="V1872" s="188">
        <v>-5.7595540999999998E-6</v>
      </c>
      <c r="W1872" s="146">
        <v>0</v>
      </c>
      <c r="X1872" s="146">
        <v>0</v>
      </c>
      <c r="Z1872" s="157">
        <f t="shared" si="508"/>
        <v>-1.4746648</v>
      </c>
      <c r="AB1872" s="131">
        <f t="shared" si="509"/>
        <v>-0.22119971999999999</v>
      </c>
      <c r="AC1872" s="131">
        <f t="shared" si="510"/>
        <v>-6.5796577299999997E-3</v>
      </c>
      <c r="AD1872" s="131">
        <f t="shared" si="511"/>
        <v>-4.6815679399999999E-3</v>
      </c>
      <c r="AE1872" s="131">
        <f t="shared" si="512"/>
        <v>-4.6873274941000003E-3</v>
      </c>
      <c r="AF1872" s="131">
        <f t="shared" si="513"/>
        <v>-2.1744142299999999E-3</v>
      </c>
      <c r="AH1872">
        <v>-21.849851999999998</v>
      </c>
      <c r="AI1872" s="71">
        <v>-21.510014999999999</v>
      </c>
      <c r="AJ1872" s="71">
        <v>-0.23628621</v>
      </c>
      <c r="AK1872" s="71">
        <v>0</v>
      </c>
      <c r="AL1872" s="71">
        <v>0</v>
      </c>
      <c r="AM1872" s="71">
        <v>-5.7881374999999999E-2</v>
      </c>
      <c r="AN1872" s="71">
        <v>-4.5669901999999998E-2</v>
      </c>
      <c r="AP1872" s="129">
        <v>-2.5756227999999999E-2</v>
      </c>
      <c r="AQ1872" s="129">
        <v>-2.3133403E-2</v>
      </c>
      <c r="AR1872" s="129">
        <v>-1.0868468999999999E-3</v>
      </c>
      <c r="AS1872" s="129">
        <v>-1.5359782E-3</v>
      </c>
      <c r="AT1872" s="172">
        <f t="shared" si="492"/>
        <v>-1.3868946301980001E-6</v>
      </c>
      <c r="AU1872" s="172">
        <f t="shared" si="493"/>
        <v>-4.0194040831918E-9</v>
      </c>
      <c r="AV1872" s="185">
        <f t="shared" si="494"/>
        <v>-0.215122996367</v>
      </c>
      <c r="AW1872" s="121">
        <v>-1.3684889000000001E-6</v>
      </c>
      <c r="AX1872" s="121">
        <v>-4.1290613999999998E-9</v>
      </c>
      <c r="AY1872" s="121">
        <v>-1.1281185999999999E-13</v>
      </c>
      <c r="AZ1872" s="121">
        <v>0</v>
      </c>
      <c r="BA1872" s="121">
        <v>0</v>
      </c>
      <c r="BB1872" s="121">
        <v>9.7025847999999997E-10</v>
      </c>
      <c r="BC1872" s="121">
        <v>-1.9221160999999999E-8</v>
      </c>
      <c r="BD1872" s="121">
        <v>1.1761407000000001E-10</v>
      </c>
      <c r="BE1872" s="121">
        <v>-7.7727719000000001E-12</v>
      </c>
      <c r="BF1872" s="121">
        <v>0</v>
      </c>
      <c r="BG1872" s="121">
        <v>0</v>
      </c>
      <c r="BH1872" s="121">
        <v>-6.5589829999999994E-14</v>
      </c>
      <c r="BI1872" s="121">
        <v>-4.5719074000000002E-15</v>
      </c>
      <c r="BJ1872" s="121">
        <v>-1.0076944E-15</v>
      </c>
      <c r="BK1872" s="121">
        <v>-1.8236468E-11</v>
      </c>
      <c r="BL1872" s="121">
        <v>-1.3659121E-10</v>
      </c>
      <c r="BM1872" s="121">
        <v>0</v>
      </c>
      <c r="BN1872" s="121">
        <v>-2.2846366999999998E-5</v>
      </c>
      <c r="BO1872" s="121">
        <v>-0.21510014999999999</v>
      </c>
      <c r="BP1872" s="121">
        <v>0</v>
      </c>
      <c r="BQ1872" s="121">
        <v>0</v>
      </c>
      <c r="BR1872" s="121">
        <v>0</v>
      </c>
      <c r="BT1872" s="71">
        <v>-6.7176440999999995E-5</v>
      </c>
      <c r="BU1872" s="71">
        <v>3.4188006999999998E-7</v>
      </c>
      <c r="BV1872" s="71">
        <v>-4.1117566999999997E-5</v>
      </c>
      <c r="BW1872" s="71">
        <v>-9.3100734999999999E-8</v>
      </c>
      <c r="BX1872" s="71">
        <v>-1.2927985E-6</v>
      </c>
      <c r="BY1872" s="71">
        <v>7.7763452999999998E-7</v>
      </c>
      <c r="BZ1872" s="71">
        <v>0</v>
      </c>
      <c r="CA1872" s="71">
        <v>1.1802818999999999E-6</v>
      </c>
      <c r="CB1872" s="71">
        <v>-1.8385668000000001E-7</v>
      </c>
      <c r="CC1872" s="71">
        <v>-1.1476235E-7</v>
      </c>
      <c r="CD1872" s="71">
        <v>0</v>
      </c>
      <c r="CE1872" s="71">
        <v>0</v>
      </c>
      <c r="CF1872" s="71">
        <v>0</v>
      </c>
      <c r="CG1872" s="71">
        <v>-1.5171133000000001E-7</v>
      </c>
      <c r="CH1872" s="71">
        <v>-2.6522441000000001E-5</v>
      </c>
      <c r="CI1872" s="71">
        <v>-3.8339409E-15</v>
      </c>
      <c r="CJ1872" s="71">
        <v>0</v>
      </c>
      <c r="CL1872" s="186">
        <v>0</v>
      </c>
      <c r="CM1872" s="186">
        <v>-1.4746648</v>
      </c>
      <c r="CN1872" s="187">
        <v>2.2235795999999999E-2</v>
      </c>
      <c r="CO1872" s="186">
        <v>4.1226050999999998E-4</v>
      </c>
      <c r="CP1872" s="186">
        <v>-3.1330758000000001E-11</v>
      </c>
      <c r="CQ1872" s="186">
        <v>-3.6531102000000001E-9</v>
      </c>
      <c r="CR1872" s="186">
        <v>-4.9448018000000001E-5</v>
      </c>
      <c r="CS1872" s="186">
        <v>-3.8382139999999999E-3</v>
      </c>
      <c r="CT1872" s="186">
        <v>0</v>
      </c>
      <c r="CU1872" s="186">
        <v>2.7347363999999998E-4</v>
      </c>
    </row>
    <row r="1873" spans="1:99" ht="14.4">
      <c r="A1873" t="s">
        <v>2592</v>
      </c>
      <c r="B1873" s="92" t="s">
        <v>1514</v>
      </c>
      <c r="C1873" s="126" t="str">
        <f t="shared" si="490"/>
        <v>F.020.01.112</v>
      </c>
      <c r="D1873" s="11" t="s">
        <v>644</v>
      </c>
      <c r="E1873" s="125" t="s">
        <v>878</v>
      </c>
      <c r="F1873" s="128" t="str">
        <f t="shared" si="491"/>
        <v>Softwood 12% MC co-firing in electrical power plant</v>
      </c>
      <c r="G1873" s="131">
        <f t="shared" si="504"/>
        <v>-0.19575402418560001</v>
      </c>
      <c r="H1873" s="183">
        <f t="shared" si="505"/>
        <v>-5.2012161999999992E-4</v>
      </c>
      <c r="I1873" s="183">
        <f t="shared" si="506"/>
        <v>-2.7125517455999998E-3</v>
      </c>
      <c r="J1873" s="184">
        <f t="shared" si="507"/>
        <v>-1.8740808199999999E-3</v>
      </c>
      <c r="K1873" s="183">
        <v>-0.19064727000000001</v>
      </c>
      <c r="L1873" s="146">
        <v>-4.4200550999999996E-3</v>
      </c>
      <c r="M1873" s="146">
        <v>2.3670984999999999E-3</v>
      </c>
      <c r="N1873" s="146">
        <v>6.5067840000000005E-4</v>
      </c>
      <c r="O1873" s="146">
        <v>-9.5763852999999996E-4</v>
      </c>
      <c r="P1873" s="146">
        <v>-1.1397598000000001E-4</v>
      </c>
      <c r="Q1873" s="188">
        <v>-9.9185510000000002E-5</v>
      </c>
      <c r="R1873" s="146">
        <v>-6.5463111000000002E-4</v>
      </c>
      <c r="S1873" s="146">
        <v>-2.3469832E-4</v>
      </c>
      <c r="T1873" s="146">
        <v>0</v>
      </c>
      <c r="U1873" s="188">
        <v>-1.6393824999999999E-3</v>
      </c>
      <c r="V1873" s="188">
        <v>-4.9640355999999998E-6</v>
      </c>
      <c r="W1873" s="146">
        <v>0</v>
      </c>
      <c r="X1873" s="146">
        <v>0</v>
      </c>
      <c r="Z1873" s="157">
        <f t="shared" si="508"/>
        <v>-1.2709818000000002</v>
      </c>
      <c r="AB1873" s="131">
        <f t="shared" si="509"/>
        <v>-0.19064727000000001</v>
      </c>
      <c r="AC1873" s="131">
        <f t="shared" si="510"/>
        <v>-3.2277093299999996E-3</v>
      </c>
      <c r="AD1873" s="131">
        <f t="shared" si="511"/>
        <v>-2.7075877099999998E-3</v>
      </c>
      <c r="AE1873" s="131">
        <f t="shared" si="512"/>
        <v>-2.7125517455999998E-3</v>
      </c>
      <c r="AF1873" s="131">
        <f t="shared" si="513"/>
        <v>-1.8740808199999999E-3</v>
      </c>
      <c r="AH1873">
        <v>-18.831917000000001</v>
      </c>
      <c r="AI1873" s="71">
        <v>-18.539017999999999</v>
      </c>
      <c r="AJ1873" s="71">
        <v>-0.20365</v>
      </c>
      <c r="AK1873" s="71">
        <v>0</v>
      </c>
      <c r="AL1873" s="71">
        <v>0</v>
      </c>
      <c r="AM1873" s="71">
        <v>-4.9886710000000001E-2</v>
      </c>
      <c r="AN1873" s="71">
        <v>-3.9361904000000003E-2</v>
      </c>
      <c r="AP1873" s="129">
        <v>-2.1975405E-2</v>
      </c>
      <c r="AQ1873" s="129">
        <v>-1.9724968999999998E-2</v>
      </c>
      <c r="AR1873" s="129">
        <v>-9.2660870999999997E-4</v>
      </c>
      <c r="AS1873" s="129">
        <v>-1.3238264999999999E-3</v>
      </c>
      <c r="AT1873" s="172">
        <f t="shared" si="492"/>
        <v>-1.1825521163380001E-6</v>
      </c>
      <c r="AU1873" s="172">
        <f t="shared" si="493"/>
        <v>-3.4268073344075802E-9</v>
      </c>
      <c r="AV1873" s="185">
        <f t="shared" si="494"/>
        <v>-0.18540987079099999</v>
      </c>
      <c r="AW1873" s="121">
        <v>-1.1794711000000001E-6</v>
      </c>
      <c r="AX1873" s="121">
        <v>-3.558749E-9</v>
      </c>
      <c r="AY1873" s="121">
        <v>-9.7230107000000005E-14</v>
      </c>
      <c r="AZ1873" s="121">
        <v>0</v>
      </c>
      <c r="BA1873" s="121">
        <v>0</v>
      </c>
      <c r="BB1873" s="121">
        <v>1.0021564999999999E-9</v>
      </c>
      <c r="BC1873" s="121">
        <v>-3.9497301999999998E-9</v>
      </c>
      <c r="BD1873" s="121">
        <v>1.2488837E-10</v>
      </c>
      <c r="BE1873" s="121">
        <v>7.2118651E-12</v>
      </c>
      <c r="BF1873" s="121">
        <v>0</v>
      </c>
      <c r="BG1873" s="121">
        <v>0</v>
      </c>
      <c r="BH1873" s="121">
        <v>-5.6530461999999999E-14</v>
      </c>
      <c r="BI1873" s="121">
        <v>-3.9404285000000003E-15</v>
      </c>
      <c r="BJ1873" s="121">
        <v>-8.6851007999999997E-16</v>
      </c>
      <c r="BK1873" s="121">
        <v>-1.5717618E-11</v>
      </c>
      <c r="BL1873" s="121">
        <v>-1.1772502000000001E-10</v>
      </c>
      <c r="BM1873" s="121">
        <v>0</v>
      </c>
      <c r="BN1873" s="121">
        <v>-1.9690791E-5</v>
      </c>
      <c r="BO1873" s="121">
        <v>-0.18539017999999999</v>
      </c>
      <c r="BP1873" s="121">
        <v>0</v>
      </c>
      <c r="BQ1873" s="121">
        <v>0</v>
      </c>
      <c r="BR1873" s="121">
        <v>0</v>
      </c>
      <c r="BT1873" s="71">
        <v>-5.7219773999999999E-5</v>
      </c>
      <c r="BU1873" s="71">
        <v>4.4518868000000001E-7</v>
      </c>
      <c r="BV1873" s="71">
        <v>-3.5438344999999999E-5</v>
      </c>
      <c r="BW1873" s="71">
        <v>-8.0241517000000006E-8</v>
      </c>
      <c r="BX1873" s="71">
        <v>-1.0703337E-6</v>
      </c>
      <c r="BY1873" s="71">
        <v>7.7763452999999998E-7</v>
      </c>
      <c r="BZ1873" s="71">
        <v>0</v>
      </c>
      <c r="CA1873" s="71">
        <v>1.1802818999999999E-6</v>
      </c>
      <c r="CB1873" s="71">
        <v>-1.5846211000000001E-7</v>
      </c>
      <c r="CC1873" s="71">
        <v>-9.8911197999999995E-8</v>
      </c>
      <c r="CD1873" s="71">
        <v>0</v>
      </c>
      <c r="CE1873" s="71">
        <v>0</v>
      </c>
      <c r="CF1873" s="71">
        <v>0</v>
      </c>
      <c r="CG1873" s="71">
        <v>8.2534716999999997E-8</v>
      </c>
      <c r="CH1873" s="71">
        <v>-2.2859120000000001E-5</v>
      </c>
      <c r="CI1873" s="71">
        <v>-3.3043910999999998E-15</v>
      </c>
      <c r="CJ1873" s="71">
        <v>0</v>
      </c>
      <c r="CL1873" s="186">
        <v>0</v>
      </c>
      <c r="CM1873" s="186">
        <v>-1.2709817999999999</v>
      </c>
      <c r="CN1873" s="187">
        <v>2.2235795999999999E-2</v>
      </c>
      <c r="CO1873" s="186">
        <v>4.8294275999999998E-4</v>
      </c>
      <c r="CP1873" s="186">
        <v>-2.7003304999999999E-11</v>
      </c>
      <c r="CQ1873" s="186">
        <v>-3.1485368999999998E-9</v>
      </c>
      <c r="CR1873" s="186">
        <v>-4.1301423E-5</v>
      </c>
      <c r="CS1873" s="186">
        <v>-3.3080738999999998E-3</v>
      </c>
      <c r="CT1873" s="186">
        <v>0</v>
      </c>
      <c r="CU1873" s="186">
        <v>2.7347363999999998E-4</v>
      </c>
    </row>
    <row r="1874" spans="1:99" ht="14.4">
      <c r="A1874" t="s">
        <v>2593</v>
      </c>
      <c r="B1874" s="92" t="s">
        <v>1514</v>
      </c>
      <c r="C1874" s="126" t="str">
        <f t="shared" si="490"/>
        <v>F.020.01.113</v>
      </c>
      <c r="D1874" s="11" t="s">
        <v>644</v>
      </c>
      <c r="E1874" s="125" t="s">
        <v>878</v>
      </c>
      <c r="F1874" s="128" t="str">
        <f t="shared" si="491"/>
        <v>Softwood fresh 50% MC co-firing in electrical power plant</v>
      </c>
      <c r="G1874" s="131">
        <f t="shared" si="504"/>
        <v>-8.9032787774800004E-2</v>
      </c>
      <c r="H1874" s="183">
        <f t="shared" si="505"/>
        <v>3.779139193E-3</v>
      </c>
      <c r="I1874" s="183">
        <f t="shared" si="506"/>
        <v>3.4487484321999999E-3</v>
      </c>
      <c r="J1874" s="184">
        <f t="shared" si="507"/>
        <v>-9.3704040000000001E-4</v>
      </c>
      <c r="K1874" s="183">
        <v>-9.5323635000000004E-2</v>
      </c>
      <c r="L1874" s="146">
        <v>-2.2100276E-3</v>
      </c>
      <c r="M1874" s="146">
        <v>5.9885735999999998E-3</v>
      </c>
      <c r="N1874" s="146">
        <v>4.3645391999999998E-3</v>
      </c>
      <c r="O1874" s="146">
        <v>-4.7881926E-4</v>
      </c>
      <c r="P1874" s="188">
        <v>-5.6987992000000002E-5</v>
      </c>
      <c r="Q1874" s="188">
        <v>-4.9592755000000001E-5</v>
      </c>
      <c r="R1874" s="146">
        <v>-3.2731554999999998E-4</v>
      </c>
      <c r="S1874" s="146">
        <v>-1.1734916E-4</v>
      </c>
      <c r="T1874" s="146">
        <v>0</v>
      </c>
      <c r="U1874" s="188">
        <v>-8.1969124000000001E-4</v>
      </c>
      <c r="V1874" s="188">
        <v>-2.4820177999999999E-6</v>
      </c>
      <c r="W1874" s="146">
        <v>0</v>
      </c>
      <c r="X1874" s="146">
        <v>0</v>
      </c>
      <c r="Z1874" s="157">
        <f t="shared" si="508"/>
        <v>-0.63549090000000008</v>
      </c>
      <c r="AB1874" s="131">
        <f t="shared" si="509"/>
        <v>-9.5323635000000004E-2</v>
      </c>
      <c r="AC1874" s="131">
        <f t="shared" si="510"/>
        <v>7.230369643E-3</v>
      </c>
      <c r="AD1874" s="131">
        <f t="shared" si="511"/>
        <v>3.4512304499999999E-3</v>
      </c>
      <c r="AE1874" s="131">
        <f t="shared" si="512"/>
        <v>3.4487484321999999E-3</v>
      </c>
      <c r="AF1874" s="131">
        <f t="shared" si="513"/>
        <v>-9.3704040000000001E-4</v>
      </c>
      <c r="AH1874">
        <v>-9.4159585000000003</v>
      </c>
      <c r="AI1874" s="71">
        <v>-9.2695091999999999</v>
      </c>
      <c r="AJ1874" s="71">
        <v>-0.101825</v>
      </c>
      <c r="AK1874" s="71">
        <v>0</v>
      </c>
      <c r="AL1874" s="71">
        <v>0</v>
      </c>
      <c r="AM1874" s="71">
        <v>-2.4943355E-2</v>
      </c>
      <c r="AN1874" s="71">
        <v>-1.9680952000000002E-2</v>
      </c>
      <c r="AP1874" s="129">
        <v>-1.0179237000000001E-2</v>
      </c>
      <c r="AQ1874" s="129">
        <v>-9.0906576999999992E-3</v>
      </c>
      <c r="AR1874" s="129">
        <v>-4.2666569999999998E-4</v>
      </c>
      <c r="AS1874" s="129">
        <v>-6.6191324999999995E-4</v>
      </c>
      <c r="AT1874" s="172">
        <f t="shared" si="492"/>
        <v>-5.4500345812120016E-7</v>
      </c>
      <c r="AU1874" s="172">
        <f t="shared" si="493"/>
        <v>-1.57790567175434E-9</v>
      </c>
      <c r="AV1874" s="185">
        <f t="shared" si="494"/>
        <v>-9.2704937395600012E-2</v>
      </c>
      <c r="AW1874" s="121">
        <v>-5.8973555000000004E-7</v>
      </c>
      <c r="AX1874" s="121">
        <v>-1.7793745E-9</v>
      </c>
      <c r="AY1874" s="121">
        <v>-4.8615053999999999E-14</v>
      </c>
      <c r="AZ1874" s="121">
        <v>0</v>
      </c>
      <c r="BA1874" s="121">
        <v>0</v>
      </c>
      <c r="BB1874" s="121">
        <v>1.1016781999999999E-9</v>
      </c>
      <c r="BC1874" s="121">
        <v>4.3697134999999998E-8</v>
      </c>
      <c r="BD1874" s="121">
        <v>1.4758418E-10</v>
      </c>
      <c r="BE1874" s="121">
        <v>5.3963933000000002E-11</v>
      </c>
      <c r="BF1874" s="121">
        <v>0</v>
      </c>
      <c r="BG1874" s="121">
        <v>0</v>
      </c>
      <c r="BH1874" s="121">
        <v>-2.8265230999999999E-14</v>
      </c>
      <c r="BI1874" s="121">
        <v>-1.9702143000000001E-15</v>
      </c>
      <c r="BJ1874" s="121">
        <v>-4.3425503999999999E-16</v>
      </c>
      <c r="BK1874" s="121">
        <v>-7.8588092000000001E-12</v>
      </c>
      <c r="BL1874" s="121">
        <v>-5.8862511999999994E-11</v>
      </c>
      <c r="BM1874" s="121">
        <v>0</v>
      </c>
      <c r="BN1874" s="121">
        <v>-9.8453955999999999E-6</v>
      </c>
      <c r="BO1874" s="121">
        <v>-9.2695092000000007E-2</v>
      </c>
      <c r="BP1874" s="121">
        <v>0</v>
      </c>
      <c r="BQ1874" s="121">
        <v>0</v>
      </c>
      <c r="BR1874" s="121">
        <v>0</v>
      </c>
      <c r="BT1874" s="71">
        <v>-2.6154972999999999E-5</v>
      </c>
      <c r="BU1874" s="71">
        <v>7.6751155999999996E-7</v>
      </c>
      <c r="BV1874" s="71">
        <v>-1.7719172000000001E-5</v>
      </c>
      <c r="BW1874" s="71">
        <v>-4.0120758999999998E-8</v>
      </c>
      <c r="BX1874" s="71">
        <v>-3.7624365999999997E-7</v>
      </c>
      <c r="BY1874" s="71">
        <v>7.7763452999999998E-7</v>
      </c>
      <c r="BZ1874" s="71">
        <v>0</v>
      </c>
      <c r="CA1874" s="71">
        <v>1.1802818999999999E-6</v>
      </c>
      <c r="CB1874" s="71">
        <v>-7.9231054000000001E-8</v>
      </c>
      <c r="CC1874" s="71">
        <v>-4.9455598999999998E-8</v>
      </c>
      <c r="CD1874" s="71">
        <v>0</v>
      </c>
      <c r="CE1874" s="71">
        <v>0</v>
      </c>
      <c r="CF1874" s="71">
        <v>0</v>
      </c>
      <c r="CG1874" s="71">
        <v>8.1338237000000002E-7</v>
      </c>
      <c r="CH1874" s="71">
        <v>-1.142956E-5</v>
      </c>
      <c r="CI1874" s="71">
        <v>-1.6521954999999999E-15</v>
      </c>
      <c r="CJ1874" s="71">
        <v>0</v>
      </c>
      <c r="CL1874" s="186">
        <v>0</v>
      </c>
      <c r="CM1874" s="186">
        <v>-0.63549089999999997</v>
      </c>
      <c r="CN1874" s="187">
        <v>2.2235795999999999E-2</v>
      </c>
      <c r="CO1874" s="186">
        <v>7.0347138E-4</v>
      </c>
      <c r="CP1874" s="186">
        <v>-1.3501653E-11</v>
      </c>
      <c r="CQ1874" s="186">
        <v>-1.5742684999999999E-9</v>
      </c>
      <c r="CR1874" s="186">
        <v>-1.5884046000000002E-5</v>
      </c>
      <c r="CS1874" s="186">
        <v>-1.6540369999999999E-3</v>
      </c>
      <c r="CT1874" s="186">
        <v>0</v>
      </c>
      <c r="CU1874" s="186">
        <v>2.7347363999999998E-4</v>
      </c>
    </row>
    <row r="1875" spans="1:99" ht="14.4">
      <c r="B1875" s="92"/>
      <c r="C1875" s="126"/>
      <c r="D1875" s="1" t="s">
        <v>645</v>
      </c>
      <c r="E1875" s="125"/>
      <c r="J1875" s="158"/>
      <c r="P1875" s="4"/>
      <c r="Q1875" s="4"/>
      <c r="U1875" s="4"/>
      <c r="V1875" s="4"/>
      <c r="AT1875" s="4"/>
      <c r="AU1875" s="4"/>
      <c r="AV1875" s="16"/>
      <c r="CN1875" s="97"/>
    </row>
    <row r="1876" spans="1:99" ht="14.4">
      <c r="A1876" t="s">
        <v>1525</v>
      </c>
      <c r="B1876" s="92" t="s">
        <v>1514</v>
      </c>
      <c r="C1876" s="126" t="str">
        <f t="shared" si="490"/>
        <v>F.030.01.101</v>
      </c>
      <c r="D1876" s="11" t="s">
        <v>645</v>
      </c>
      <c r="E1876" s="125" t="s">
        <v>878</v>
      </c>
      <c r="F1876" s="128" t="str">
        <f t="shared" si="491"/>
        <v>ABS (Acrylonitrile butadiene styrene) co-firing in electrical power plant</v>
      </c>
      <c r="G1876" s="131">
        <f t="shared" si="504"/>
        <v>-1.9354913436000001E-2</v>
      </c>
      <c r="H1876" s="183">
        <f t="shared" si="505"/>
        <v>-6.3568998300000011E-3</v>
      </c>
      <c r="I1876" s="183">
        <f t="shared" si="506"/>
        <v>-1.2671872735999999E-2</v>
      </c>
      <c r="J1876" s="184">
        <f t="shared" si="507"/>
        <v>-4.5734779699999999E-3</v>
      </c>
      <c r="K1876" s="183">
        <v>4.2473370999999999E-3</v>
      </c>
      <c r="L1876" s="146">
        <v>-1.0786634999999999E-2</v>
      </c>
      <c r="M1876" s="146">
        <v>-2.7557188000000002E-4</v>
      </c>
      <c r="N1876" s="146">
        <v>-3.4996975000000001E-3</v>
      </c>
      <c r="O1876" s="188">
        <v>-2.3370063000000001E-3</v>
      </c>
      <c r="P1876" s="188">
        <v>-2.7814524E-4</v>
      </c>
      <c r="Q1876" s="146">
        <v>-2.4205078999999999E-4</v>
      </c>
      <c r="R1876" s="146">
        <v>-1.5975517E-3</v>
      </c>
      <c r="S1876" s="146">
        <v>-5.7275417000000005E-4</v>
      </c>
      <c r="T1876" s="146">
        <v>0</v>
      </c>
      <c r="U1876" s="188">
        <v>-4.0007237999999997E-3</v>
      </c>
      <c r="V1876" s="188">
        <v>-1.2114156E-5</v>
      </c>
      <c r="W1876" s="146">
        <v>0</v>
      </c>
      <c r="X1876" s="146">
        <v>0</v>
      </c>
      <c r="Z1876" s="157">
        <f t="shared" si="508"/>
        <v>2.8315580666666666E-2</v>
      </c>
      <c r="AB1876" s="131">
        <f t="shared" si="509"/>
        <v>4.2473370999999999E-3</v>
      </c>
      <c r="AC1876" s="131">
        <f t="shared" si="510"/>
        <v>-1.9016658410000001E-2</v>
      </c>
      <c r="AD1876" s="131">
        <f t="shared" si="511"/>
        <v>-1.265975858E-2</v>
      </c>
      <c r="AE1876" s="131">
        <f t="shared" si="512"/>
        <v>-1.2671872735999999E-2</v>
      </c>
      <c r="AF1876" s="131">
        <f t="shared" si="513"/>
        <v>-4.5734779699999999E-3</v>
      </c>
      <c r="AH1876">
        <v>-45.957120000000003</v>
      </c>
      <c r="AI1876" s="71">
        <v>-45.242334999999997</v>
      </c>
      <c r="AJ1876" s="71">
        <v>-0.49698431999999998</v>
      </c>
      <c r="AK1876" s="71">
        <v>0</v>
      </c>
      <c r="AL1876" s="71">
        <v>0</v>
      </c>
      <c r="AM1876" s="71">
        <v>-0.12174276000000001</v>
      </c>
      <c r="AN1876" s="71">
        <v>-9.6058186000000004E-2</v>
      </c>
      <c r="AP1876" s="129">
        <v>-3.8275024000000001E-3</v>
      </c>
      <c r="AQ1876" s="129">
        <v>-6.5927681E-4</v>
      </c>
      <c r="AR1876" s="129">
        <v>6.2420220000000004E-5</v>
      </c>
      <c r="AS1876" s="129">
        <v>-3.2306458000000001E-3</v>
      </c>
      <c r="AT1876" s="172">
        <f t="shared" si="492"/>
        <v>-3.9524988074000009E-8</v>
      </c>
      <c r="AU1876" s="172">
        <f t="shared" si="493"/>
        <v>2.3084400841219998E-10</v>
      </c>
      <c r="AV1876" s="185">
        <f t="shared" si="494"/>
        <v>-0.45247140310400003</v>
      </c>
      <c r="AW1876" s="121">
        <v>2.6276858999999999E-8</v>
      </c>
      <c r="AX1876" s="121">
        <v>7.9283625999999996E-11</v>
      </c>
      <c r="AY1876" s="121">
        <v>2.1661419000000002E-15</v>
      </c>
      <c r="AZ1876" s="121">
        <v>0</v>
      </c>
      <c r="BA1876" s="121">
        <v>0</v>
      </c>
      <c r="BB1876" s="121">
        <v>1.6891573E-9</v>
      </c>
      <c r="BC1876" s="121">
        <v>-6.7165353000000003E-8</v>
      </c>
      <c r="BD1876" s="121">
        <v>1.9753696E-10</v>
      </c>
      <c r="BE1876" s="121">
        <v>-4.5829052E-11</v>
      </c>
      <c r="BF1876" s="121">
        <v>0</v>
      </c>
      <c r="BG1876" s="121">
        <v>0</v>
      </c>
      <c r="BH1876" s="121">
        <v>-1.3795606999999999E-13</v>
      </c>
      <c r="BI1876" s="121">
        <v>-9.6161610999999995E-15</v>
      </c>
      <c r="BJ1876" s="121">
        <v>-2.1194986000000001E-15</v>
      </c>
      <c r="BK1876" s="121">
        <v>-3.8357033999999998E-11</v>
      </c>
      <c r="BL1876" s="121">
        <v>-2.8729434E-10</v>
      </c>
      <c r="BM1876" s="121">
        <v>0</v>
      </c>
      <c r="BN1876" s="121">
        <v>-4.8053104E-5</v>
      </c>
      <c r="BO1876" s="121">
        <v>-0.45242335</v>
      </c>
      <c r="BP1876" s="121">
        <v>0</v>
      </c>
      <c r="BQ1876" s="121">
        <v>0</v>
      </c>
      <c r="BR1876" s="121">
        <v>0</v>
      </c>
      <c r="BT1876" s="71">
        <v>-5.5457653999999997E-5</v>
      </c>
      <c r="BU1876" s="71">
        <v>4.0007725999999998E-7</v>
      </c>
      <c r="BV1876" s="71">
        <v>7.8951352000000004E-7</v>
      </c>
      <c r="BW1876" s="71">
        <v>-1.9582015999999999E-7</v>
      </c>
      <c r="BX1876" s="71">
        <v>-2.8121987999999998E-6</v>
      </c>
      <c r="BY1876" s="71">
        <v>1.4079898E-6</v>
      </c>
      <c r="BZ1876" s="71">
        <v>0</v>
      </c>
      <c r="CA1876" s="71">
        <v>2.1370254999999998E-6</v>
      </c>
      <c r="CB1876" s="71">
        <v>-3.8670848999999998E-7</v>
      </c>
      <c r="CC1876" s="71">
        <v>-2.4138137E-7</v>
      </c>
      <c r="CD1876" s="71">
        <v>0</v>
      </c>
      <c r="CE1876" s="71">
        <v>0</v>
      </c>
      <c r="CF1876" s="71">
        <v>0</v>
      </c>
      <c r="CG1876" s="71">
        <v>-7.7110649999999998E-7</v>
      </c>
      <c r="CH1876" s="71">
        <v>-5.5785044999999998E-5</v>
      </c>
      <c r="CI1876" s="71">
        <v>-8.0639851999999996E-15</v>
      </c>
      <c r="CJ1876" s="71">
        <v>0</v>
      </c>
      <c r="CL1876" s="186">
        <v>0</v>
      </c>
      <c r="CM1876" s="186">
        <v>2.8315580999999999E-2</v>
      </c>
      <c r="CN1876" s="187">
        <v>4.0260267000000002E-2</v>
      </c>
      <c r="CO1876" s="186">
        <v>5.9665070000000002E-4</v>
      </c>
      <c r="CP1876" s="186">
        <v>-6.5898451000000004E-11</v>
      </c>
      <c r="CQ1876" s="186">
        <v>-7.6836410999999993E-9</v>
      </c>
      <c r="CR1876" s="186">
        <v>-1.0679524E-4</v>
      </c>
      <c r="CS1876" s="186">
        <v>-8.0729727000000001E-3</v>
      </c>
      <c r="CT1876" s="186">
        <v>0</v>
      </c>
      <c r="CU1876" s="186">
        <v>4.9515303000000001E-4</v>
      </c>
    </row>
    <row r="1877" spans="1:99" ht="14.4">
      <c r="A1877" t="s">
        <v>1526</v>
      </c>
      <c r="B1877" s="92" t="s">
        <v>1514</v>
      </c>
      <c r="C1877" s="126" t="str">
        <f t="shared" si="490"/>
        <v>F.030.01.102</v>
      </c>
      <c r="D1877" s="11" t="s">
        <v>645</v>
      </c>
      <c r="E1877" s="125" t="s">
        <v>878</v>
      </c>
      <c r="F1877" s="128" t="str">
        <f t="shared" si="491"/>
        <v>bio-PE (Polyethylene) co-firing in electrical power plant</v>
      </c>
      <c r="G1877" s="131">
        <f t="shared" si="504"/>
        <v>-0.57283960194999994</v>
      </c>
      <c r="H1877" s="183">
        <f t="shared" si="505"/>
        <v>-7.5081528399999998E-3</v>
      </c>
      <c r="I1877" s="183">
        <f t="shared" si="506"/>
        <v>-1.4917850139999999E-2</v>
      </c>
      <c r="J1877" s="184">
        <f t="shared" si="507"/>
        <v>-5.35794897E-3</v>
      </c>
      <c r="K1877" s="183">
        <v>-0.54505565</v>
      </c>
      <c r="L1877" s="146">
        <v>-1.2636824E-2</v>
      </c>
      <c r="M1877" s="146">
        <v>-3.9526059000000001E-4</v>
      </c>
      <c r="N1877" s="146">
        <v>-4.1608655999999999E-3</v>
      </c>
      <c r="O1877" s="146">
        <v>-2.737864E-3</v>
      </c>
      <c r="P1877" s="146">
        <v>-3.2585440999999998E-4</v>
      </c>
      <c r="Q1877" s="188">
        <v>-2.8356882999999998E-4</v>
      </c>
      <c r="R1877" s="146">
        <v>-1.8715735E-3</v>
      </c>
      <c r="S1877" s="146">
        <v>-6.7099646999999995E-4</v>
      </c>
      <c r="T1877" s="146">
        <v>0</v>
      </c>
      <c r="U1877" s="188">
        <v>-4.6869525E-3</v>
      </c>
      <c r="V1877" s="188">
        <v>-1.4192050000000001E-5</v>
      </c>
      <c r="W1877" s="146">
        <v>0</v>
      </c>
      <c r="X1877" s="146">
        <v>0</v>
      </c>
      <c r="Z1877" s="157">
        <f t="shared" si="508"/>
        <v>-3.6337043333333336</v>
      </c>
      <c r="AB1877" s="131">
        <f t="shared" si="509"/>
        <v>-0.54505565</v>
      </c>
      <c r="AC1877" s="131">
        <f t="shared" si="510"/>
        <v>-2.2411810930000001E-2</v>
      </c>
      <c r="AD1877" s="131">
        <f t="shared" si="511"/>
        <v>-1.4903658089999999E-2</v>
      </c>
      <c r="AE1877" s="131">
        <f t="shared" si="512"/>
        <v>-1.4917850139999999E-2</v>
      </c>
      <c r="AF1877" s="131">
        <f t="shared" si="513"/>
        <v>-5.35794897E-3</v>
      </c>
      <c r="AH1877">
        <v>-53.839967999999999</v>
      </c>
      <c r="AI1877" s="71">
        <v>-53.002578</v>
      </c>
      <c r="AJ1877" s="71">
        <v>-0.58223011999999996</v>
      </c>
      <c r="AK1877" s="71">
        <v>0</v>
      </c>
      <c r="AL1877" s="71">
        <v>0</v>
      </c>
      <c r="AM1877" s="71">
        <v>-0.14262482000000001</v>
      </c>
      <c r="AN1877" s="71">
        <v>-0.11253468</v>
      </c>
      <c r="AP1877" s="129">
        <v>-6.4032278999999998E-2</v>
      </c>
      <c r="AQ1877" s="129">
        <v>-5.7543726000000003E-2</v>
      </c>
      <c r="AR1877" s="129">
        <v>-2.7037669000000001E-3</v>
      </c>
      <c r="AS1877" s="129">
        <v>-3.7847860000000001E-3</v>
      </c>
      <c r="AT1877" s="172">
        <f t="shared" si="492"/>
        <v>-3.4498636003979999E-6</v>
      </c>
      <c r="AU1877" s="172">
        <f t="shared" si="493"/>
        <v>-9.9991377801519981E-9</v>
      </c>
      <c r="AV1877" s="185">
        <f t="shared" si="494"/>
        <v>-0.53008207546700004</v>
      </c>
      <c r="AW1877" s="121">
        <v>-3.3720775999999999E-6</v>
      </c>
      <c r="AX1877" s="121">
        <v>-1.0174372E-8</v>
      </c>
      <c r="AY1877" s="121">
        <v>-2.7797838000000001E-13</v>
      </c>
      <c r="AZ1877" s="121">
        <v>0</v>
      </c>
      <c r="BA1877" s="121">
        <v>0</v>
      </c>
      <c r="BB1877" s="121">
        <v>1.9698396999999998E-9</v>
      </c>
      <c r="BC1877" s="121">
        <v>-7.9374331000000003E-8</v>
      </c>
      <c r="BD1877" s="121">
        <v>2.3013649E-10</v>
      </c>
      <c r="BE1877" s="121">
        <v>-5.4448924000000003E-11</v>
      </c>
      <c r="BF1877" s="121">
        <v>0</v>
      </c>
      <c r="BG1877" s="121">
        <v>0</v>
      </c>
      <c r="BH1877" s="121">
        <v>-1.6161914E-13</v>
      </c>
      <c r="BI1877" s="121">
        <v>-1.1265584E-14</v>
      </c>
      <c r="BJ1877" s="121">
        <v>-2.483048E-15</v>
      </c>
      <c r="BK1877" s="121">
        <v>-4.4936268E-11</v>
      </c>
      <c r="BL1877" s="121">
        <v>-3.3657283E-10</v>
      </c>
      <c r="BM1877" s="121">
        <v>0</v>
      </c>
      <c r="BN1877" s="121">
        <v>-5.6295467E-5</v>
      </c>
      <c r="BO1877" s="121">
        <v>-0.53002578</v>
      </c>
      <c r="BP1877" s="121">
        <v>0</v>
      </c>
      <c r="BQ1877" s="121">
        <v>0</v>
      </c>
      <c r="BR1877" s="121">
        <v>0</v>
      </c>
      <c r="BT1877" s="71">
        <v>-1.6724934999999999E-4</v>
      </c>
      <c r="BU1877" s="71">
        <v>4.6048801999999998E-7</v>
      </c>
      <c r="BV1877" s="71">
        <v>-1.0131732E-4</v>
      </c>
      <c r="BW1877" s="71">
        <v>-2.2940843999999999E-7</v>
      </c>
      <c r="BX1877" s="71">
        <v>-3.2969596999999999E-6</v>
      </c>
      <c r="BY1877" s="71">
        <v>1.6436366E-6</v>
      </c>
      <c r="BZ1877" s="71">
        <v>0</v>
      </c>
      <c r="CA1877" s="71">
        <v>2.4946867000000001E-6</v>
      </c>
      <c r="CB1877" s="71">
        <v>-4.530391E-7</v>
      </c>
      <c r="CC1877" s="71">
        <v>-2.8278457999999999E-7</v>
      </c>
      <c r="CD1877" s="71">
        <v>0</v>
      </c>
      <c r="CE1877" s="71">
        <v>0</v>
      </c>
      <c r="CF1877" s="71">
        <v>0</v>
      </c>
      <c r="CG1877" s="71">
        <v>-9.1500867000000003E-7</v>
      </c>
      <c r="CH1877" s="71">
        <v>-6.5353637999999994E-5</v>
      </c>
      <c r="CI1877" s="71">
        <v>-9.4471694000000001E-15</v>
      </c>
      <c r="CJ1877" s="71">
        <v>0</v>
      </c>
      <c r="CL1877" s="186">
        <v>0</v>
      </c>
      <c r="CM1877" s="186">
        <v>-3.6337044000000001</v>
      </c>
      <c r="CN1877" s="187">
        <v>4.6998387000000003E-2</v>
      </c>
      <c r="CO1877" s="186">
        <v>6.9202865999999999E-4</v>
      </c>
      <c r="CP1877" s="186">
        <v>-7.7201757000000002E-11</v>
      </c>
      <c r="CQ1877" s="186">
        <v>-9.0015863000000006E-9</v>
      </c>
      <c r="CR1877" s="186">
        <v>-1.2518526000000001E-4</v>
      </c>
      <c r="CS1877" s="186">
        <v>-9.4576985000000002E-3</v>
      </c>
      <c r="CT1877" s="186">
        <v>0</v>
      </c>
      <c r="CU1877" s="186">
        <v>5.7802383000000004E-4</v>
      </c>
    </row>
    <row r="1878" spans="1:99" ht="14.4">
      <c r="A1878" t="s">
        <v>1527</v>
      </c>
      <c r="B1878" s="92" t="s">
        <v>1514</v>
      </c>
      <c r="C1878" s="126" t="str">
        <f t="shared" si="490"/>
        <v>F.030.01.103</v>
      </c>
      <c r="D1878" s="11" t="s">
        <v>645</v>
      </c>
      <c r="E1878" s="125" t="s">
        <v>878</v>
      </c>
      <c r="F1878" s="128" t="str">
        <f t="shared" si="491"/>
        <v>CA (Cellulose polymers) co-firing in electrical power plant</v>
      </c>
      <c r="G1878" s="131">
        <f t="shared" si="504"/>
        <v>-0.1881865234284</v>
      </c>
      <c r="H1878" s="183">
        <f t="shared" si="505"/>
        <v>-1.0522905280000001E-3</v>
      </c>
      <c r="I1878" s="183">
        <f t="shared" si="506"/>
        <v>-3.2516655204000004E-3</v>
      </c>
      <c r="J1878" s="184">
        <f t="shared" si="507"/>
        <v>-1.78998738E-3</v>
      </c>
      <c r="K1878" s="183">
        <v>-0.18209258</v>
      </c>
      <c r="L1878" s="146">
        <v>-4.2217193000000002E-3</v>
      </c>
      <c r="M1878" s="146">
        <v>1.6000516999999999E-3</v>
      </c>
      <c r="N1878" s="188">
        <v>6.5973600000000001E-5</v>
      </c>
      <c r="O1878" s="146">
        <v>-9.1466756999999997E-4</v>
      </c>
      <c r="P1878" s="188">
        <v>-1.0886167999999999E-4</v>
      </c>
      <c r="Q1878" s="188">
        <v>-9.4734878000000007E-5</v>
      </c>
      <c r="R1878" s="146">
        <v>-6.2525663000000001E-4</v>
      </c>
      <c r="S1878" s="146">
        <v>-2.2416698E-4</v>
      </c>
      <c r="T1878" s="146">
        <v>0</v>
      </c>
      <c r="U1878" s="188">
        <v>-1.5658204E-3</v>
      </c>
      <c r="V1878" s="188">
        <v>-4.7412903999999997E-6</v>
      </c>
      <c r="W1878" s="146">
        <v>0</v>
      </c>
      <c r="X1878" s="146">
        <v>0</v>
      </c>
      <c r="Z1878" s="157">
        <f t="shared" si="508"/>
        <v>-1.2139505333333334</v>
      </c>
      <c r="AB1878" s="131">
        <f t="shared" si="509"/>
        <v>-0.18209258</v>
      </c>
      <c r="AC1878" s="131">
        <f t="shared" si="510"/>
        <v>-4.2992147580000004E-3</v>
      </c>
      <c r="AD1878" s="131">
        <f t="shared" si="511"/>
        <v>-3.2469242300000004E-3</v>
      </c>
      <c r="AE1878" s="131">
        <f t="shared" si="512"/>
        <v>-3.2516655204000004E-3</v>
      </c>
      <c r="AF1878" s="131">
        <f t="shared" si="513"/>
        <v>-1.78998738E-3</v>
      </c>
      <c r="AH1878">
        <v>-17.986895000000001</v>
      </c>
      <c r="AI1878" s="71">
        <v>-17.707139000000002</v>
      </c>
      <c r="AJ1878" s="71">
        <v>-0.19451186000000001</v>
      </c>
      <c r="AK1878" s="71">
        <v>0</v>
      </c>
      <c r="AL1878" s="71">
        <v>0</v>
      </c>
      <c r="AM1878" s="71">
        <v>-4.7648203E-2</v>
      </c>
      <c r="AN1878" s="71">
        <v>-3.7595665E-2</v>
      </c>
      <c r="AP1878" s="129">
        <v>-2.1100516E-2</v>
      </c>
      <c r="AQ1878" s="129">
        <v>-1.8946022999999999E-2</v>
      </c>
      <c r="AR1878" s="129">
        <v>-8.9006899999999995E-4</v>
      </c>
      <c r="AS1878" s="129">
        <v>-1.2644240000000001E-3</v>
      </c>
      <c r="AT1878" s="172">
        <f t="shared" si="492"/>
        <v>-1.135852696911E-6</v>
      </c>
      <c r="AU1878" s="172">
        <f t="shared" si="493"/>
        <v>-3.29167532072887E-9</v>
      </c>
      <c r="AV1878" s="185">
        <f t="shared" si="494"/>
        <v>-0.17709019723</v>
      </c>
      <c r="AW1878" s="121">
        <v>-1.1265461000000001E-6</v>
      </c>
      <c r="AX1878" s="121">
        <v>-3.3990616000000001E-9</v>
      </c>
      <c r="AY1878" s="121">
        <v>-9.2867217999999996E-14</v>
      </c>
      <c r="AZ1878" s="121">
        <v>0</v>
      </c>
      <c r="BA1878" s="121">
        <v>0</v>
      </c>
      <c r="BB1878" s="121">
        <v>8.7458792000000002E-10</v>
      </c>
      <c r="BC1878" s="121">
        <v>-1.005373E-8</v>
      </c>
      <c r="BD1878" s="121">
        <v>1.0757517E-10</v>
      </c>
      <c r="BE1878" s="121">
        <v>-3.7436519999999998E-14</v>
      </c>
      <c r="BF1878" s="121">
        <v>0</v>
      </c>
      <c r="BG1878" s="121">
        <v>0</v>
      </c>
      <c r="BH1878" s="121">
        <v>-5.3993838000000002E-14</v>
      </c>
      <c r="BI1878" s="121">
        <v>-3.7636143999999996E-15</v>
      </c>
      <c r="BJ1878" s="121">
        <v>-8.2953847000000004E-16</v>
      </c>
      <c r="BK1878" s="121">
        <v>-1.5012340999999999E-11</v>
      </c>
      <c r="BL1878" s="121">
        <v>-1.1244249E-10</v>
      </c>
      <c r="BM1878" s="121">
        <v>0</v>
      </c>
      <c r="BN1878" s="121">
        <v>-1.8807230000000001E-5</v>
      </c>
      <c r="BO1878" s="121">
        <v>-0.17707139</v>
      </c>
      <c r="BP1878" s="121">
        <v>0</v>
      </c>
      <c r="BQ1878" s="121">
        <v>0</v>
      </c>
      <c r="BR1878" s="121">
        <v>0</v>
      </c>
      <c r="BT1878" s="71">
        <v>-5.4989842000000002E-5</v>
      </c>
      <c r="BU1878" s="71">
        <v>3.5027027E-7</v>
      </c>
      <c r="BV1878" s="71">
        <v>-3.3848162999999998E-5</v>
      </c>
      <c r="BW1878" s="71">
        <v>-7.6640935999999997E-8</v>
      </c>
      <c r="BX1878" s="71">
        <v>-1.0441625E-6</v>
      </c>
      <c r="BY1878" s="71">
        <v>6.8926697000000005E-7</v>
      </c>
      <c r="BZ1878" s="71">
        <v>0</v>
      </c>
      <c r="CA1878" s="71">
        <v>1.0461589E-6</v>
      </c>
      <c r="CB1878" s="71">
        <v>-1.5135163E-7</v>
      </c>
      <c r="CC1878" s="71">
        <v>-9.4472874999999998E-8</v>
      </c>
      <c r="CD1878" s="71">
        <v>0</v>
      </c>
      <c r="CE1878" s="71">
        <v>0</v>
      </c>
      <c r="CF1878" s="71">
        <v>0</v>
      </c>
      <c r="CG1878" s="71">
        <v>-2.7357075999999999E-8</v>
      </c>
      <c r="CH1878" s="71">
        <v>-2.1833389999999999E-5</v>
      </c>
      <c r="CI1878" s="71">
        <v>-3.1561170999999998E-15</v>
      </c>
      <c r="CJ1878" s="71">
        <v>0</v>
      </c>
      <c r="CL1878" s="186">
        <v>0</v>
      </c>
      <c r="CM1878" s="186">
        <v>-1.2139506</v>
      </c>
      <c r="CN1878" s="187">
        <v>1.9709001E-2</v>
      </c>
      <c r="CO1878" s="186">
        <v>3.9773378999999998E-4</v>
      </c>
      <c r="CP1878" s="186">
        <v>-2.5791617999999999E-11</v>
      </c>
      <c r="CQ1878" s="186">
        <v>-3.0072563999999999E-9</v>
      </c>
      <c r="CR1878" s="186">
        <v>-4.0103708999999998E-5</v>
      </c>
      <c r="CS1878" s="186">
        <v>-3.1596346999999999E-3</v>
      </c>
      <c r="CT1878" s="186">
        <v>0</v>
      </c>
      <c r="CU1878" s="186">
        <v>2.4239709000000001E-4</v>
      </c>
    </row>
    <row r="1879" spans="1:99" ht="14.4">
      <c r="A1879" t="s">
        <v>1528</v>
      </c>
      <c r="B1879" s="92" t="s">
        <v>1514</v>
      </c>
      <c r="C1879" s="126" t="str">
        <f t="shared" si="490"/>
        <v>F.030.01.104</v>
      </c>
      <c r="D1879" s="11" t="s">
        <v>645</v>
      </c>
      <c r="E1879" s="125" t="s">
        <v>878</v>
      </c>
      <c r="F1879" s="128" t="str">
        <f t="shared" si="491"/>
        <v>Ionomer co-firing in electrical power plant</v>
      </c>
      <c r="G1879" s="131">
        <f t="shared" si="504"/>
        <v>-9.075748966999999E-3</v>
      </c>
      <c r="H1879" s="183">
        <f t="shared" si="505"/>
        <v>-6.4496450100000012E-3</v>
      </c>
      <c r="I1879" s="183">
        <f t="shared" si="506"/>
        <v>-1.2685564017E-2</v>
      </c>
      <c r="J1879" s="184">
        <f t="shared" si="507"/>
        <v>-4.4869819399999998E-3</v>
      </c>
      <c r="K1879" s="183">
        <v>1.4546442E-2</v>
      </c>
      <c r="L1879" s="146">
        <v>-1.0582632E-2</v>
      </c>
      <c r="M1879" s="146">
        <v>-5.2370906999999996E-4</v>
      </c>
      <c r="N1879" s="146">
        <v>-3.6464796E-3</v>
      </c>
      <c r="O1879" s="146">
        <v>-2.2928076000000002E-3</v>
      </c>
      <c r="P1879" s="146">
        <v>-2.7288481E-4</v>
      </c>
      <c r="Q1879" s="188">
        <v>-2.3747300000000001E-4</v>
      </c>
      <c r="R1879" s="146">
        <v>-1.5673378999999999E-3</v>
      </c>
      <c r="S1879" s="146">
        <v>-5.6192193999999999E-4</v>
      </c>
      <c r="T1879" s="146">
        <v>0</v>
      </c>
      <c r="U1879" s="188">
        <v>-3.9250600000000002E-3</v>
      </c>
      <c r="V1879" s="188">
        <v>-1.1885047000000001E-5</v>
      </c>
      <c r="W1879" s="146">
        <v>0</v>
      </c>
      <c r="X1879" s="146">
        <v>0</v>
      </c>
      <c r="Z1879" s="157">
        <f t="shared" si="508"/>
        <v>9.6976279999999998E-2</v>
      </c>
      <c r="AB1879" s="131">
        <f t="shared" si="509"/>
        <v>1.4546442E-2</v>
      </c>
      <c r="AC1879" s="131">
        <f t="shared" si="510"/>
        <v>-1.9123323979999999E-2</v>
      </c>
      <c r="AD1879" s="131">
        <f t="shared" si="511"/>
        <v>-1.2673678969999999E-2</v>
      </c>
      <c r="AE1879" s="131">
        <f t="shared" si="512"/>
        <v>-1.2685564017E-2</v>
      </c>
      <c r="AF1879" s="131">
        <f t="shared" si="513"/>
        <v>-4.4869819399999998E-3</v>
      </c>
      <c r="AH1879">
        <v>-45.087955000000001</v>
      </c>
      <c r="AI1879" s="71">
        <v>-44.386687999999999</v>
      </c>
      <c r="AJ1879" s="71">
        <v>-0.48758509</v>
      </c>
      <c r="AK1879" s="71">
        <v>0</v>
      </c>
      <c r="AL1879" s="71">
        <v>0</v>
      </c>
      <c r="AM1879" s="71">
        <v>-0.1194403</v>
      </c>
      <c r="AN1879" s="71">
        <v>-9.4241483000000001E-2</v>
      </c>
      <c r="AP1879" s="129">
        <v>-2.6742594000000001E-3</v>
      </c>
      <c r="AQ1879" s="129">
        <v>3.8358758000000003E-4</v>
      </c>
      <c r="AR1879" s="129">
        <v>1.1169916E-4</v>
      </c>
      <c r="AS1879" s="129">
        <v>-3.1695461000000001E-3</v>
      </c>
      <c r="AT1879" s="172">
        <f t="shared" si="492"/>
        <v>2.2996857414E-8</v>
      </c>
      <c r="AU1879" s="172">
        <f t="shared" si="493"/>
        <v>4.130886210065E-10</v>
      </c>
      <c r="AV1879" s="185">
        <f t="shared" si="494"/>
        <v>-0.44391402429800003</v>
      </c>
      <c r="AW1879" s="121">
        <v>8.9993986999999998E-8</v>
      </c>
      <c r="AX1879" s="121">
        <v>2.7153358000000002E-10</v>
      </c>
      <c r="AY1879" s="121">
        <v>7.4186852999999999E-15</v>
      </c>
      <c r="AZ1879" s="121">
        <v>0</v>
      </c>
      <c r="BA1879" s="121">
        <v>0</v>
      </c>
      <c r="BB1879" s="121">
        <v>1.6255439E-9</v>
      </c>
      <c r="BC1879" s="121">
        <v>-6.8303180999999994E-8</v>
      </c>
      <c r="BD1879" s="121">
        <v>1.8931196000000001E-10</v>
      </c>
      <c r="BE1879" s="121">
        <v>-4.7617476999999997E-11</v>
      </c>
      <c r="BF1879" s="121">
        <v>0</v>
      </c>
      <c r="BG1879" s="121">
        <v>0</v>
      </c>
      <c r="BH1879" s="121">
        <v>-1.3534697E-13</v>
      </c>
      <c r="BI1879" s="121">
        <v>-9.4342952000000004E-15</v>
      </c>
      <c r="BJ1879" s="121">
        <v>-2.0794136000000001E-15</v>
      </c>
      <c r="BK1879" s="121">
        <v>-3.7631606E-11</v>
      </c>
      <c r="BL1879" s="121">
        <v>-2.8186087999999999E-10</v>
      </c>
      <c r="BM1879" s="121">
        <v>0</v>
      </c>
      <c r="BN1879" s="121">
        <v>-4.7144298000000003E-5</v>
      </c>
      <c r="BO1879" s="121">
        <v>-0.44386688000000002</v>
      </c>
      <c r="BP1879" s="121">
        <v>0</v>
      </c>
      <c r="BQ1879" s="121">
        <v>0</v>
      </c>
      <c r="BR1879" s="121">
        <v>0</v>
      </c>
      <c r="BT1879" s="71">
        <v>-5.2608873000000003E-5</v>
      </c>
      <c r="BU1879" s="71">
        <v>3.6377957000000002E-7</v>
      </c>
      <c r="BV1879" s="71">
        <v>2.7039559999999999E-6</v>
      </c>
      <c r="BW1879" s="71">
        <v>-1.9211671000000001E-7</v>
      </c>
      <c r="BX1879" s="71">
        <v>-2.7673923999999999E-6</v>
      </c>
      <c r="BY1879" s="71">
        <v>1.3608604000000001E-6</v>
      </c>
      <c r="BZ1879" s="71">
        <v>0</v>
      </c>
      <c r="CA1879" s="71">
        <v>2.0654932999999998E-6</v>
      </c>
      <c r="CB1879" s="71">
        <v>-3.7939486000000001E-7</v>
      </c>
      <c r="CC1879" s="71">
        <v>-2.3681623000000001E-7</v>
      </c>
      <c r="CD1879" s="71">
        <v>0</v>
      </c>
      <c r="CE1879" s="71">
        <v>0</v>
      </c>
      <c r="CF1879" s="71">
        <v>0</v>
      </c>
      <c r="CG1879" s="71">
        <v>-7.9723333999999999E-7</v>
      </c>
      <c r="CH1879" s="71">
        <v>-5.4730008999999997E-5</v>
      </c>
      <c r="CI1879" s="71">
        <v>-7.9114748000000007E-15</v>
      </c>
      <c r="CJ1879" s="71">
        <v>0</v>
      </c>
      <c r="CL1879" s="186">
        <v>0</v>
      </c>
      <c r="CM1879" s="186">
        <v>9.6976278999999999E-2</v>
      </c>
      <c r="CN1879" s="187">
        <v>3.8912642999999997E-2</v>
      </c>
      <c r="CO1879" s="186">
        <v>5.6100718000000002E-4</v>
      </c>
      <c r="CP1879" s="186">
        <v>-6.4652144000000001E-11</v>
      </c>
      <c r="CQ1879" s="186">
        <v>-7.5383240000000001E-9</v>
      </c>
      <c r="CR1879" s="186">
        <v>-1.050268E-4</v>
      </c>
      <c r="CS1879" s="186">
        <v>-7.9202924000000008E-3</v>
      </c>
      <c r="CT1879" s="186">
        <v>0</v>
      </c>
      <c r="CU1879" s="186">
        <v>4.7857887E-4</v>
      </c>
    </row>
    <row r="1880" spans="1:99" ht="14.4">
      <c r="A1880" t="s">
        <v>3792</v>
      </c>
      <c r="B1880" s="92" t="s">
        <v>1514</v>
      </c>
      <c r="C1880" s="126" t="str">
        <f t="shared" si="490"/>
        <v>F.030.01.105</v>
      </c>
      <c r="D1880" s="11" t="s">
        <v>645</v>
      </c>
      <c r="E1880" s="125" t="s">
        <v>878</v>
      </c>
      <c r="F1880" s="128" t="str">
        <f t="shared" si="491"/>
        <v>PA-11 (Nylon-11) co-firing in electrical power plant</v>
      </c>
      <c r="G1880" s="131">
        <f t="shared" si="504"/>
        <v>-0.48156388308699999</v>
      </c>
      <c r="H1880" s="183">
        <f t="shared" si="505"/>
        <v>-6.8444044099999993E-3</v>
      </c>
      <c r="I1880" s="183">
        <f t="shared" si="506"/>
        <v>-1.3161880107000002E-2</v>
      </c>
      <c r="J1880" s="184">
        <f t="shared" si="507"/>
        <v>-4.4929885700000002E-3</v>
      </c>
      <c r="K1880" s="183">
        <v>-0.45706460999999998</v>
      </c>
      <c r="L1880" s="146">
        <v>-1.0596799E-2</v>
      </c>
      <c r="M1880" s="146">
        <v>-9.8374404999999995E-4</v>
      </c>
      <c r="N1880" s="188">
        <v>-4.0374864E-3</v>
      </c>
      <c r="O1880" s="188">
        <v>-2.295877E-3</v>
      </c>
      <c r="P1880" s="188">
        <v>-2.7325011E-4</v>
      </c>
      <c r="Q1880" s="188">
        <v>-2.3779089999999999E-4</v>
      </c>
      <c r="R1880" s="146">
        <v>-1.5694361E-3</v>
      </c>
      <c r="S1880" s="146">
        <v>-5.6267416999999996E-4</v>
      </c>
      <c r="T1880" s="146">
        <v>0</v>
      </c>
      <c r="U1880" s="188">
        <v>-3.9303144E-3</v>
      </c>
      <c r="V1880" s="188">
        <v>-1.1900957000000001E-5</v>
      </c>
      <c r="W1880" s="146">
        <v>0</v>
      </c>
      <c r="X1880" s="146">
        <v>0</v>
      </c>
      <c r="Z1880" s="157">
        <f t="shared" si="508"/>
        <v>-3.0470974000000002</v>
      </c>
      <c r="AB1880" s="131">
        <f t="shared" si="509"/>
        <v>-0.45706460999999998</v>
      </c>
      <c r="AC1880" s="131">
        <f t="shared" si="510"/>
        <v>-1.9994383560000002E-2</v>
      </c>
      <c r="AD1880" s="131">
        <f t="shared" si="511"/>
        <v>-1.3149979150000001E-2</v>
      </c>
      <c r="AE1880" s="131">
        <f t="shared" si="512"/>
        <v>-1.3161880107000002E-2</v>
      </c>
      <c r="AF1880" s="131">
        <f t="shared" si="513"/>
        <v>-4.4929885700000002E-3</v>
      </c>
      <c r="AH1880">
        <v>-45.148313999999999</v>
      </c>
      <c r="AI1880" s="71">
        <v>-44.446108000000002</v>
      </c>
      <c r="AJ1880" s="71">
        <v>-0.48823780999999999</v>
      </c>
      <c r="AK1880" s="71">
        <v>0</v>
      </c>
      <c r="AL1880" s="71">
        <v>0</v>
      </c>
      <c r="AM1880" s="71">
        <v>-0.11960019</v>
      </c>
      <c r="AN1880" s="71">
        <v>-9.4367643000000001E-2</v>
      </c>
      <c r="AP1880" s="129">
        <v>-5.3804980000000002E-2</v>
      </c>
      <c r="AQ1880" s="129">
        <v>-4.8358933E-2</v>
      </c>
      <c r="AR1880" s="129">
        <v>-2.2722581000000001E-3</v>
      </c>
      <c r="AS1880" s="129">
        <v>-3.1737891999999998E-3</v>
      </c>
      <c r="AT1880" s="172">
        <f t="shared" si="492"/>
        <v>-2.8992166242830004E-6</v>
      </c>
      <c r="AU1880" s="172">
        <f t="shared" si="493"/>
        <v>-8.4033215602320008E-9</v>
      </c>
      <c r="AV1880" s="185">
        <f t="shared" si="494"/>
        <v>-0.444508287409</v>
      </c>
      <c r="AW1880" s="121">
        <v>-2.8277064E-6</v>
      </c>
      <c r="AX1880" s="121">
        <v>-8.5318727000000007E-9</v>
      </c>
      <c r="AY1880" s="121">
        <v>-2.3310295000000002E-13</v>
      </c>
      <c r="AZ1880" s="121">
        <v>0</v>
      </c>
      <c r="BA1880" s="121">
        <v>0</v>
      </c>
      <c r="BB1880" s="121">
        <v>1.5703059000000001E-9</v>
      </c>
      <c r="BC1880" s="121">
        <v>-7.276061E-8</v>
      </c>
      <c r="BD1880" s="121">
        <v>1.8142647E-10</v>
      </c>
      <c r="BE1880" s="121">
        <v>-5.2495170000000003E-11</v>
      </c>
      <c r="BF1880" s="121">
        <v>0</v>
      </c>
      <c r="BG1880" s="121">
        <v>0</v>
      </c>
      <c r="BH1880" s="121">
        <v>-1.3552816000000001E-13</v>
      </c>
      <c r="BI1880" s="121">
        <v>-9.4469248E-15</v>
      </c>
      <c r="BJ1880" s="121">
        <v>-2.0821971999999999E-15</v>
      </c>
      <c r="BK1880" s="121">
        <v>-3.7681983E-11</v>
      </c>
      <c r="BL1880" s="121">
        <v>-2.8223819999999999E-10</v>
      </c>
      <c r="BM1880" s="121">
        <v>0</v>
      </c>
      <c r="BN1880" s="121">
        <v>-4.7207409000000003E-5</v>
      </c>
      <c r="BO1880" s="121">
        <v>-0.44446108000000001</v>
      </c>
      <c r="BP1880" s="121">
        <v>0</v>
      </c>
      <c r="BQ1880" s="121">
        <v>0</v>
      </c>
      <c r="BR1880" s="121">
        <v>0</v>
      </c>
      <c r="BT1880" s="71">
        <v>-1.4058271E-4</v>
      </c>
      <c r="BU1880" s="71">
        <v>3.1217545999999998E-7</v>
      </c>
      <c r="BV1880" s="71">
        <v>-8.496116E-5</v>
      </c>
      <c r="BW1880" s="71">
        <v>-1.9237389E-7</v>
      </c>
      <c r="BX1880" s="71">
        <v>-2.7862892000000001E-6</v>
      </c>
      <c r="BY1880" s="71">
        <v>1.3255134E-6</v>
      </c>
      <c r="BZ1880" s="71">
        <v>0</v>
      </c>
      <c r="CA1880" s="71">
        <v>2.0118440999999998E-6</v>
      </c>
      <c r="CB1880" s="71">
        <v>-3.7990274999999998E-7</v>
      </c>
      <c r="CC1880" s="71">
        <v>-2.3713326E-7</v>
      </c>
      <c r="CD1880" s="71">
        <v>0</v>
      </c>
      <c r="CE1880" s="71">
        <v>0</v>
      </c>
      <c r="CF1880" s="71">
        <v>0</v>
      </c>
      <c r="CG1880" s="71">
        <v>-8.7211052999999996E-7</v>
      </c>
      <c r="CH1880" s="71">
        <v>-5.4803275000000003E-5</v>
      </c>
      <c r="CI1880" s="71">
        <v>-7.9220657999999997E-15</v>
      </c>
      <c r="CJ1880" s="71">
        <v>0</v>
      </c>
      <c r="CL1880" s="186">
        <v>0</v>
      </c>
      <c r="CM1880" s="186">
        <v>-3.0470974000000002</v>
      </c>
      <c r="CN1880" s="187">
        <v>3.7901925000000003E-2</v>
      </c>
      <c r="CO1880" s="186">
        <v>5.1759354000000001E-4</v>
      </c>
      <c r="CP1880" s="186">
        <v>-6.4738693000000002E-11</v>
      </c>
      <c r="CQ1880" s="186">
        <v>-7.5484154999999993E-9</v>
      </c>
      <c r="CR1880" s="186">
        <v>-1.0562307000000001E-4</v>
      </c>
      <c r="CS1880" s="186">
        <v>-7.9308951999999995E-3</v>
      </c>
      <c r="CT1880" s="186">
        <v>0</v>
      </c>
      <c r="CU1880" s="186">
        <v>4.6614824999999997E-4</v>
      </c>
    </row>
    <row r="1881" spans="1:99" ht="14.4">
      <c r="A1881" t="s">
        <v>1529</v>
      </c>
      <c r="B1881" s="92" t="s">
        <v>1514</v>
      </c>
      <c r="C1881" s="126" t="str">
        <f t="shared" ref="C1881:C1951" si="514">MID(A1881,1,12)</f>
        <v>F.030.01.106</v>
      </c>
      <c r="D1881" s="11" t="s">
        <v>645</v>
      </c>
      <c r="E1881" s="125" t="s">
        <v>878</v>
      </c>
      <c r="F1881" s="128" t="str">
        <f t="shared" ref="F1881:F1951" si="515">MID(A1881, 21,85)</f>
        <v>PA (Nylons, Polyamides) co-firing in electrical power plant</v>
      </c>
      <c r="G1881" s="131">
        <f t="shared" si="504"/>
        <v>8.522527148999981E-4</v>
      </c>
      <c r="H1881" s="183">
        <f t="shared" si="505"/>
        <v>-4.9585463400000007E-3</v>
      </c>
      <c r="I1881" s="183">
        <f t="shared" si="506"/>
        <v>-9.7588148351000006E-3</v>
      </c>
      <c r="J1881" s="184">
        <f t="shared" si="507"/>
        <v>-3.4550361099999999E-3</v>
      </c>
      <c r="K1881" s="183">
        <v>1.9024650000000001E-2</v>
      </c>
      <c r="L1881" s="146">
        <v>-8.1487682999999995E-3</v>
      </c>
      <c r="M1881" s="146">
        <v>-3.9402369000000003E-4</v>
      </c>
      <c r="N1881" s="146">
        <v>-2.8000714E-3</v>
      </c>
      <c r="O1881" s="146">
        <v>-1.7654926E-3</v>
      </c>
      <c r="P1881" s="146">
        <v>-2.1012495000000001E-4</v>
      </c>
      <c r="Q1881" s="188">
        <v>-1.8285738999999999E-4</v>
      </c>
      <c r="R1881" s="146">
        <v>-1.2068712000000001E-3</v>
      </c>
      <c r="S1881" s="146">
        <v>-4.3268741E-4</v>
      </c>
      <c r="T1881" s="146">
        <v>0</v>
      </c>
      <c r="U1881" s="188">
        <v>-3.0223487E-3</v>
      </c>
      <c r="V1881" s="188">
        <v>-9.1516451000000003E-6</v>
      </c>
      <c r="W1881" s="146">
        <v>0</v>
      </c>
      <c r="X1881" s="146">
        <v>0</v>
      </c>
      <c r="Z1881" s="157">
        <f t="shared" si="508"/>
        <v>0.126831</v>
      </c>
      <c r="AB1881" s="131">
        <f t="shared" si="509"/>
        <v>1.9024650000000001E-2</v>
      </c>
      <c r="AC1881" s="131">
        <f t="shared" si="510"/>
        <v>-1.4708209529999999E-2</v>
      </c>
      <c r="AD1881" s="131">
        <f t="shared" si="511"/>
        <v>-9.7496631900000005E-3</v>
      </c>
      <c r="AE1881" s="131">
        <f t="shared" si="512"/>
        <v>-9.7588148351000006E-3</v>
      </c>
      <c r="AF1881" s="131">
        <f t="shared" si="513"/>
        <v>-3.4550361099999999E-3</v>
      </c>
      <c r="AH1881">
        <v>-34.718328999999997</v>
      </c>
      <c r="AI1881" s="71">
        <v>-34.178344000000003</v>
      </c>
      <c r="AJ1881" s="71">
        <v>-0.37544705</v>
      </c>
      <c r="AK1881" s="71">
        <v>0</v>
      </c>
      <c r="AL1881" s="71">
        <v>0</v>
      </c>
      <c r="AM1881" s="71">
        <v>-9.1970626E-2</v>
      </c>
      <c r="AN1881" s="71">
        <v>-7.2567202999999997E-2</v>
      </c>
      <c r="AP1881" s="129">
        <v>-1.2108148E-3</v>
      </c>
      <c r="AQ1881" s="129">
        <v>1.1042069E-3</v>
      </c>
      <c r="AR1881" s="129">
        <v>1.2557122000000001E-4</v>
      </c>
      <c r="AS1881" s="129">
        <v>-2.440593E-3</v>
      </c>
      <c r="AT1881" s="172">
        <f t="shared" si="492"/>
        <v>6.619945791E-8</v>
      </c>
      <c r="AU1881" s="172">
        <f t="shared" si="493"/>
        <v>4.6439059388150002E-10</v>
      </c>
      <c r="AV1881" s="185">
        <f t="shared" si="494"/>
        <v>-0.34181974174099999</v>
      </c>
      <c r="AW1881" s="121">
        <v>1.1769917E-7</v>
      </c>
      <c r="AX1881" s="121">
        <v>3.5512679000000001E-10</v>
      </c>
      <c r="AY1881" s="121">
        <v>9.7025713999999999E-15</v>
      </c>
      <c r="AZ1881" s="121">
        <v>0</v>
      </c>
      <c r="BA1881" s="121">
        <v>0</v>
      </c>
      <c r="BB1881" s="121">
        <v>1.2528454000000001E-9</v>
      </c>
      <c r="BC1881" s="121">
        <v>-5.2506544000000002E-8</v>
      </c>
      <c r="BD1881" s="121">
        <v>1.4593644999999999E-10</v>
      </c>
      <c r="BE1881" s="121">
        <v>-3.6569263999999998E-11</v>
      </c>
      <c r="BF1881" s="121">
        <v>0</v>
      </c>
      <c r="BG1881" s="121">
        <v>0</v>
      </c>
      <c r="BH1881" s="121">
        <v>-1.0421898E-13</v>
      </c>
      <c r="BI1881" s="121">
        <v>-7.2645335999999999E-15</v>
      </c>
      <c r="BJ1881" s="121">
        <v>-1.6011763E-15</v>
      </c>
      <c r="BK1881" s="121">
        <v>-2.8976840000000001E-11</v>
      </c>
      <c r="BL1881" s="121">
        <v>-2.1703665E-10</v>
      </c>
      <c r="BM1881" s="121">
        <v>0</v>
      </c>
      <c r="BN1881" s="121">
        <v>-3.6301740999999997E-5</v>
      </c>
      <c r="BO1881" s="121">
        <v>-0.34178343999999999</v>
      </c>
      <c r="BP1881" s="121">
        <v>0</v>
      </c>
      <c r="BQ1881" s="121">
        <v>0</v>
      </c>
      <c r="BR1881" s="121">
        <v>0</v>
      </c>
      <c r="BT1881" s="71">
        <v>-3.9050514E-5</v>
      </c>
      <c r="BU1881" s="71">
        <v>2.8116293E-7</v>
      </c>
      <c r="BV1881" s="71">
        <v>3.5363848000000001E-6</v>
      </c>
      <c r="BW1881" s="71">
        <v>-1.4793244000000001E-7</v>
      </c>
      <c r="BX1881" s="71">
        <v>-2.1306236E-6</v>
      </c>
      <c r="BY1881" s="71">
        <v>1.0486283999999999E-6</v>
      </c>
      <c r="BZ1881" s="71">
        <v>0</v>
      </c>
      <c r="CA1881" s="71">
        <v>1.5915922E-6</v>
      </c>
      <c r="CB1881" s="71">
        <v>-2.9213912E-7</v>
      </c>
      <c r="CC1881" s="71">
        <v>-1.8235167000000001E-7</v>
      </c>
      <c r="CD1881" s="71">
        <v>0</v>
      </c>
      <c r="CE1881" s="71">
        <v>0</v>
      </c>
      <c r="CF1881" s="71">
        <v>0</v>
      </c>
      <c r="CG1881" s="71">
        <v>-6.1239568999999999E-7</v>
      </c>
      <c r="CH1881" s="71">
        <v>-4.2142838999999999E-5</v>
      </c>
      <c r="CI1881" s="71">
        <v>-6.0919414999999999E-15</v>
      </c>
      <c r="CJ1881" s="71">
        <v>0</v>
      </c>
      <c r="CL1881" s="186">
        <v>0</v>
      </c>
      <c r="CM1881" s="186">
        <v>0.126831</v>
      </c>
      <c r="CN1881" s="187">
        <v>2.9984634E-2</v>
      </c>
      <c r="CO1881" s="186">
        <v>4.3287140000000001E-4</v>
      </c>
      <c r="CP1881" s="186">
        <v>-4.9783016999999998E-11</v>
      </c>
      <c r="CQ1881" s="186">
        <v>-5.8046103999999996E-9</v>
      </c>
      <c r="CR1881" s="186">
        <v>-8.0862878000000001E-5</v>
      </c>
      <c r="CS1881" s="186">
        <v>-6.0987311000000001E-3</v>
      </c>
      <c r="CT1881" s="186">
        <v>0</v>
      </c>
      <c r="CU1881" s="186">
        <v>3.6877505999999998E-4</v>
      </c>
    </row>
    <row r="1882" spans="1:99" ht="14.4">
      <c r="A1882" t="s">
        <v>1530</v>
      </c>
      <c r="B1882" s="92" t="s">
        <v>1514</v>
      </c>
      <c r="C1882" s="126" t="str">
        <f t="shared" si="514"/>
        <v>F.030.01.107</v>
      </c>
      <c r="D1882" s="11" t="s">
        <v>645</v>
      </c>
      <c r="E1882" s="125" t="s">
        <v>878</v>
      </c>
      <c r="F1882" s="128" t="str">
        <f t="shared" si="515"/>
        <v>PC (Polycarbonate) co-firing in electrical power plant</v>
      </c>
      <c r="G1882" s="131">
        <f t="shared" si="504"/>
        <v>5.4090118436999998E-2</v>
      </c>
      <c r="H1882" s="183">
        <f t="shared" si="505"/>
        <v>-5.2075372699999997E-3</v>
      </c>
      <c r="I1882" s="183">
        <f t="shared" si="506"/>
        <v>-1.0234867393000001E-2</v>
      </c>
      <c r="J1882" s="184">
        <f t="shared" si="507"/>
        <v>-3.6160148999999997E-3</v>
      </c>
      <c r="K1882" s="183">
        <v>7.3148537999999999E-2</v>
      </c>
      <c r="L1882" s="146">
        <v>-8.5284396999999994E-3</v>
      </c>
      <c r="M1882" s="146">
        <v>-4.3374735000000002E-4</v>
      </c>
      <c r="N1882" s="146">
        <v>-2.9484936000000002E-3</v>
      </c>
      <c r="O1882" s="146">
        <v>-1.8477513E-3</v>
      </c>
      <c r="P1882" s="188">
        <v>-2.1991520000000001E-4</v>
      </c>
      <c r="Q1882" s="188">
        <v>-1.9137717000000001E-4</v>
      </c>
      <c r="R1882" s="146">
        <v>-1.2631023E-3</v>
      </c>
      <c r="S1882" s="146">
        <v>-4.5284740000000001E-4</v>
      </c>
      <c r="T1882" s="146">
        <v>0</v>
      </c>
      <c r="U1882" s="188">
        <v>-3.1631674999999999E-3</v>
      </c>
      <c r="V1882" s="188">
        <v>-9.5780429999999997E-6</v>
      </c>
      <c r="W1882" s="146">
        <v>0</v>
      </c>
      <c r="X1882" s="146">
        <v>0</v>
      </c>
      <c r="Z1882" s="157">
        <f t="shared" si="508"/>
        <v>0.48765691999999999</v>
      </c>
      <c r="AB1882" s="131">
        <f t="shared" si="509"/>
        <v>7.3148537999999999E-2</v>
      </c>
      <c r="AC1882" s="131">
        <f t="shared" si="510"/>
        <v>-1.5432826619999999E-2</v>
      </c>
      <c r="AD1882" s="131">
        <f t="shared" si="511"/>
        <v>-1.022528935E-2</v>
      </c>
      <c r="AE1882" s="131">
        <f t="shared" si="512"/>
        <v>-1.0234867392999999E-2</v>
      </c>
      <c r="AF1882" s="131">
        <f t="shared" si="513"/>
        <v>-3.6160148999999997E-3</v>
      </c>
      <c r="AH1882">
        <v>-36.335942000000003</v>
      </c>
      <c r="AI1882" s="71">
        <v>-35.770797999999999</v>
      </c>
      <c r="AJ1882" s="71">
        <v>-0.39294005999999998</v>
      </c>
      <c r="AK1882" s="71">
        <v>0</v>
      </c>
      <c r="AL1882" s="71">
        <v>0</v>
      </c>
      <c r="AM1882" s="71">
        <v>-9.6255767000000006E-2</v>
      </c>
      <c r="AN1882" s="71">
        <v>-7.5948290000000002E-2</v>
      </c>
      <c r="AP1882" s="129">
        <v>4.4916647999999997E-3</v>
      </c>
      <c r="AQ1882" s="129">
        <v>6.6459902999999997E-3</v>
      </c>
      <c r="AR1882" s="129">
        <v>3.9998074E-4</v>
      </c>
      <c r="AS1882" s="129">
        <v>-2.5543063000000002E-3</v>
      </c>
      <c r="AT1882" s="172">
        <f t="shared" ref="AT1882:AT1952" si="516">AW1882+AZ1882+BA1882+BB1882+BC1882+BK1882+BL1882+BP1882</f>
        <v>3.9844066122699999E-7</v>
      </c>
      <c r="AU1882" s="172">
        <f t="shared" ref="AU1882:AU1952" si="517">AX1882+AY1882+BD1882+BE1882+BF1882+BG1882+BH1882+BI1882+BJ1882+BM1882+BQ1882+BR1882</f>
        <v>1.4792187531685999E-9</v>
      </c>
      <c r="AV1882" s="185">
        <f t="shared" ref="AV1882:AV1952" si="518">BN1882+BO1882</f>
        <v>-0.35774597312899997</v>
      </c>
      <c r="AW1882" s="121">
        <v>4.5254562000000001E-7</v>
      </c>
      <c r="AX1882" s="121">
        <v>1.3654394E-9</v>
      </c>
      <c r="AY1882" s="121">
        <v>3.7305754000000002E-14</v>
      </c>
      <c r="AZ1882" s="121">
        <v>0</v>
      </c>
      <c r="BA1882" s="121">
        <v>0</v>
      </c>
      <c r="BB1882" s="121">
        <v>1.3085481E-9</v>
      </c>
      <c r="BC1882" s="121">
        <v>-5.5156031000000001E-8</v>
      </c>
      <c r="BD1882" s="121">
        <v>1.5235743000000001E-10</v>
      </c>
      <c r="BE1882" s="121">
        <v>-3.8497029E-11</v>
      </c>
      <c r="BF1882" s="121">
        <v>0</v>
      </c>
      <c r="BG1882" s="121">
        <v>0</v>
      </c>
      <c r="BH1882" s="121">
        <v>-1.090748E-13</v>
      </c>
      <c r="BI1882" s="121">
        <v>-7.6030063000000003E-15</v>
      </c>
      <c r="BJ1882" s="121">
        <v>-1.6757791E-15</v>
      </c>
      <c r="BK1882" s="121">
        <v>-3.0326943E-11</v>
      </c>
      <c r="BL1882" s="121">
        <v>-2.2714893E-10</v>
      </c>
      <c r="BM1882" s="121">
        <v>0</v>
      </c>
      <c r="BN1882" s="121">
        <v>-3.7993129E-5</v>
      </c>
      <c r="BO1882" s="121">
        <v>-0.35770797999999998</v>
      </c>
      <c r="BP1882" s="121">
        <v>0</v>
      </c>
      <c r="BQ1882" s="121">
        <v>0</v>
      </c>
      <c r="BR1882" s="121">
        <v>0</v>
      </c>
      <c r="BT1882" s="71">
        <v>-3.0984875E-5</v>
      </c>
      <c r="BU1882" s="71">
        <v>2.9184008000000002E-7</v>
      </c>
      <c r="BV1882" s="71">
        <v>1.3597168999999999E-5</v>
      </c>
      <c r="BW1882" s="71">
        <v>-1.5482497999999999E-7</v>
      </c>
      <c r="BX1882" s="71">
        <v>-2.2306012999999999E-6</v>
      </c>
      <c r="BY1882" s="71">
        <v>1.0957577E-6</v>
      </c>
      <c r="BZ1882" s="71">
        <v>0</v>
      </c>
      <c r="CA1882" s="71">
        <v>1.6631244E-6</v>
      </c>
      <c r="CB1882" s="71">
        <v>-3.0575060999999998E-7</v>
      </c>
      <c r="CC1882" s="71">
        <v>-1.9084788999999999E-7</v>
      </c>
      <c r="CD1882" s="71">
        <v>0</v>
      </c>
      <c r="CE1882" s="71">
        <v>0</v>
      </c>
      <c r="CF1882" s="71">
        <v>0</v>
      </c>
      <c r="CG1882" s="71">
        <v>-6.4436186999999999E-7</v>
      </c>
      <c r="CH1882" s="71">
        <v>-4.4106378999999998E-5</v>
      </c>
      <c r="CI1882" s="71">
        <v>-6.3757801999999996E-15</v>
      </c>
      <c r="CJ1882" s="71">
        <v>0</v>
      </c>
      <c r="CL1882" s="186">
        <v>0</v>
      </c>
      <c r="CM1882" s="186">
        <v>0.48765691999999999</v>
      </c>
      <c r="CN1882" s="187">
        <v>3.1332258000000002E-2</v>
      </c>
      <c r="CO1882" s="186">
        <v>4.5098570999999997E-4</v>
      </c>
      <c r="CP1882" s="186">
        <v>-5.2102531E-11</v>
      </c>
      <c r="CQ1882" s="186">
        <v>-6.0750615999999996E-9</v>
      </c>
      <c r="CR1882" s="186">
        <v>-8.4651675E-5</v>
      </c>
      <c r="CS1882" s="186">
        <v>-6.3828862E-3</v>
      </c>
      <c r="CT1882" s="186">
        <v>0</v>
      </c>
      <c r="CU1882" s="186">
        <v>3.8534921999999999E-4</v>
      </c>
    </row>
    <row r="1883" spans="1:99" ht="14.4">
      <c r="A1883" t="s">
        <v>1531</v>
      </c>
      <c r="B1883" s="92" t="s">
        <v>1514</v>
      </c>
      <c r="C1883" s="126" t="str">
        <f t="shared" si="514"/>
        <v>F.030.01.108</v>
      </c>
      <c r="D1883" s="11" t="s">
        <v>645</v>
      </c>
      <c r="E1883" s="125" t="s">
        <v>878</v>
      </c>
      <c r="F1883" s="128" t="str">
        <f t="shared" si="515"/>
        <v>PE (Polyethylene) co-firing in electrical power plant</v>
      </c>
      <c r="G1883" s="131">
        <f t="shared" si="504"/>
        <v>-0.10224161614999999</v>
      </c>
      <c r="H1883" s="183">
        <f t="shared" si="505"/>
        <v>-7.6917528399999989E-3</v>
      </c>
      <c r="I1883" s="183">
        <f t="shared" si="506"/>
        <v>-1.5136260339999999E-2</v>
      </c>
      <c r="J1883" s="184">
        <f t="shared" si="507"/>
        <v>-5.35794897E-3</v>
      </c>
      <c r="K1883" s="183">
        <v>-7.4055653999999999E-2</v>
      </c>
      <c r="L1883" s="146">
        <v>-1.2636824E-2</v>
      </c>
      <c r="M1883" s="146">
        <v>-6.1367078999999996E-4</v>
      </c>
      <c r="N1883" s="146">
        <v>-4.3444655999999998E-3</v>
      </c>
      <c r="O1883" s="146">
        <v>-2.737864E-3</v>
      </c>
      <c r="P1883" s="146">
        <v>-3.2585440999999998E-4</v>
      </c>
      <c r="Q1883" s="188">
        <v>-2.8356882999999998E-4</v>
      </c>
      <c r="R1883" s="146">
        <v>-1.8715735E-3</v>
      </c>
      <c r="S1883" s="146">
        <v>-6.7099646999999995E-4</v>
      </c>
      <c r="T1883" s="146">
        <v>0</v>
      </c>
      <c r="U1883" s="188">
        <v>-4.6869525E-3</v>
      </c>
      <c r="V1883" s="188">
        <v>-1.4192050000000001E-5</v>
      </c>
      <c r="W1883" s="146">
        <v>0</v>
      </c>
      <c r="X1883" s="146">
        <v>0</v>
      </c>
      <c r="Z1883" s="157">
        <f t="shared" si="508"/>
        <v>-0.49370436000000001</v>
      </c>
      <c r="AB1883" s="131">
        <f t="shared" si="509"/>
        <v>-7.4055653999999999E-2</v>
      </c>
      <c r="AC1883" s="131">
        <f t="shared" si="510"/>
        <v>-2.2813821129999998E-2</v>
      </c>
      <c r="AD1883" s="131">
        <f t="shared" si="511"/>
        <v>-1.5122068289999999E-2</v>
      </c>
      <c r="AE1883" s="131">
        <f t="shared" si="512"/>
        <v>-1.5136260339999999E-2</v>
      </c>
      <c r="AF1883" s="131">
        <f t="shared" si="513"/>
        <v>-5.35794897E-3</v>
      </c>
      <c r="AH1883">
        <v>-53.839967999999999</v>
      </c>
      <c r="AI1883" s="71">
        <v>-53.002578</v>
      </c>
      <c r="AJ1883" s="71">
        <v>-0.58223011999999996</v>
      </c>
      <c r="AK1883" s="71">
        <v>0</v>
      </c>
      <c r="AL1883" s="71">
        <v>0</v>
      </c>
      <c r="AM1883" s="71">
        <v>-0.14262482000000001</v>
      </c>
      <c r="AN1883" s="71">
        <v>-0.11253468</v>
      </c>
      <c r="AP1883" s="129">
        <v>-1.3087420000000001E-2</v>
      </c>
      <c r="AQ1883" s="129">
        <v>-8.9746231000000006E-3</v>
      </c>
      <c r="AR1883" s="129">
        <v>-3.2801055999999998E-4</v>
      </c>
      <c r="AS1883" s="129">
        <v>-3.7847860000000001E-3</v>
      </c>
      <c r="AT1883" s="172">
        <f t="shared" si="516"/>
        <v>-5.3804695039799995E-7</v>
      </c>
      <c r="AU1883" s="172">
        <f t="shared" si="517"/>
        <v>-1.2130567701560001E-9</v>
      </c>
      <c r="AV1883" s="185">
        <f t="shared" si="518"/>
        <v>-0.53008207546700004</v>
      </c>
      <c r="AW1883" s="121">
        <v>-4.5815765000000002E-7</v>
      </c>
      <c r="AX1883" s="121">
        <v>-1.3823721999999999E-9</v>
      </c>
      <c r="AY1883" s="121">
        <v>-3.7768384E-14</v>
      </c>
      <c r="AZ1883" s="121">
        <v>0</v>
      </c>
      <c r="BA1883" s="121">
        <v>0</v>
      </c>
      <c r="BB1883" s="121">
        <v>1.9425397000000001E-9</v>
      </c>
      <c r="BC1883" s="121">
        <v>-8.1450331000000001E-8</v>
      </c>
      <c r="BD1883" s="121">
        <v>2.2626648999999999E-10</v>
      </c>
      <c r="BE1883" s="121">
        <v>-5.6737924E-11</v>
      </c>
      <c r="BF1883" s="121">
        <v>0</v>
      </c>
      <c r="BG1883" s="121">
        <v>0</v>
      </c>
      <c r="BH1883" s="121">
        <v>-1.6161914E-13</v>
      </c>
      <c r="BI1883" s="121">
        <v>-1.1265584E-14</v>
      </c>
      <c r="BJ1883" s="121">
        <v>-2.483048E-15</v>
      </c>
      <c r="BK1883" s="121">
        <v>-4.4936268E-11</v>
      </c>
      <c r="BL1883" s="121">
        <v>-3.3657283E-10</v>
      </c>
      <c r="BM1883" s="121">
        <v>0</v>
      </c>
      <c r="BN1883" s="121">
        <v>-5.6295467E-5</v>
      </c>
      <c r="BO1883" s="121">
        <v>-0.53002578</v>
      </c>
      <c r="BP1883" s="121">
        <v>0</v>
      </c>
      <c r="BQ1883" s="121">
        <v>0</v>
      </c>
      <c r="BR1883" s="121">
        <v>0</v>
      </c>
      <c r="BT1883" s="71">
        <v>-7.9809402000000001E-5</v>
      </c>
      <c r="BU1883" s="71">
        <v>4.3571904999999998E-7</v>
      </c>
      <c r="BV1883" s="71">
        <v>-1.3765788E-5</v>
      </c>
      <c r="BW1883" s="71">
        <v>-2.2940843999999999E-7</v>
      </c>
      <c r="BX1883" s="71">
        <v>-3.3041834E-6</v>
      </c>
      <c r="BY1883" s="71">
        <v>1.6259631E-6</v>
      </c>
      <c r="BZ1883" s="71">
        <v>0</v>
      </c>
      <c r="CA1883" s="71">
        <v>2.4678620999999999E-6</v>
      </c>
      <c r="CB1883" s="71">
        <v>-4.530391E-7</v>
      </c>
      <c r="CC1883" s="71">
        <v>-2.8278457999999999E-7</v>
      </c>
      <c r="CD1883" s="71">
        <v>0</v>
      </c>
      <c r="CE1883" s="71">
        <v>0</v>
      </c>
      <c r="CF1883" s="71">
        <v>0</v>
      </c>
      <c r="CG1883" s="71">
        <v>-9.5010481E-7</v>
      </c>
      <c r="CH1883" s="71">
        <v>-6.5353637999999994E-5</v>
      </c>
      <c r="CI1883" s="71">
        <v>-9.4471694000000001E-15</v>
      </c>
      <c r="CJ1883" s="71">
        <v>0</v>
      </c>
      <c r="CL1883" s="186">
        <v>0</v>
      </c>
      <c r="CM1883" s="186">
        <v>-0.49370436000000001</v>
      </c>
      <c r="CN1883" s="187">
        <v>4.6493027999999999E-2</v>
      </c>
      <c r="CO1883" s="186">
        <v>6.7102866000000002E-4</v>
      </c>
      <c r="CP1883" s="186">
        <v>-7.7201757000000002E-11</v>
      </c>
      <c r="CQ1883" s="186">
        <v>-9.0015863000000006E-9</v>
      </c>
      <c r="CR1883" s="186">
        <v>-1.2540193E-4</v>
      </c>
      <c r="CS1883" s="186">
        <v>-9.4576985000000002E-3</v>
      </c>
      <c r="CT1883" s="186">
        <v>0</v>
      </c>
      <c r="CU1883" s="186">
        <v>5.7180852000000002E-4</v>
      </c>
    </row>
    <row r="1884" spans="1:99" ht="14.4">
      <c r="A1884" t="s">
        <v>1532</v>
      </c>
      <c r="B1884" s="92" t="s">
        <v>1514</v>
      </c>
      <c r="C1884" s="126" t="str">
        <f t="shared" si="514"/>
        <v>F.030.01.111</v>
      </c>
      <c r="D1884" s="11" t="s">
        <v>645</v>
      </c>
      <c r="E1884" s="125" t="s">
        <v>878</v>
      </c>
      <c r="F1884" s="128" t="str">
        <f t="shared" si="515"/>
        <v>PET (Polyethylene terephthalate) co-firing in electrical power plant</v>
      </c>
      <c r="G1884" s="131">
        <f t="shared" si="504"/>
        <v>5.0991728274000003E-2</v>
      </c>
      <c r="H1884" s="183">
        <f t="shared" si="505"/>
        <v>-1.29296871E-3</v>
      </c>
      <c r="I1884" s="183">
        <f t="shared" si="506"/>
        <v>-4.6546777959999997E-3</v>
      </c>
      <c r="J1884" s="184">
        <f t="shared" si="507"/>
        <v>-2.7894972200000001E-3</v>
      </c>
      <c r="K1884" s="183">
        <v>5.9728872000000002E-2</v>
      </c>
      <c r="L1884" s="146">
        <v>-6.5790820999999996E-3</v>
      </c>
      <c r="M1884" s="146">
        <v>2.9061862999999999E-3</v>
      </c>
      <c r="N1884" s="146">
        <v>4.4972208000000001E-4</v>
      </c>
      <c r="O1884" s="146">
        <v>-1.4254081E-3</v>
      </c>
      <c r="P1884" s="146">
        <v>-1.6964886999999999E-4</v>
      </c>
      <c r="Q1884" s="146">
        <v>-1.4763381999999999E-4</v>
      </c>
      <c r="R1884" s="146">
        <v>-9.7439322000000004E-4</v>
      </c>
      <c r="S1884" s="146">
        <v>-3.4933942E-4</v>
      </c>
      <c r="T1884" s="146">
        <v>0</v>
      </c>
      <c r="U1884" s="188">
        <v>-2.4401577999999999E-3</v>
      </c>
      <c r="V1884" s="188">
        <v>-7.3887759999999996E-6</v>
      </c>
      <c r="W1884" s="146">
        <v>0</v>
      </c>
      <c r="X1884" s="146">
        <v>0</v>
      </c>
      <c r="Z1884" s="157">
        <f t="shared" si="508"/>
        <v>0.39819248000000002</v>
      </c>
      <c r="AB1884" s="131">
        <f t="shared" si="509"/>
        <v>5.9728872000000002E-2</v>
      </c>
      <c r="AC1884" s="131">
        <f t="shared" si="510"/>
        <v>-5.9402577299999988E-3</v>
      </c>
      <c r="AD1884" s="131">
        <f t="shared" si="511"/>
        <v>-4.6472890199999997E-3</v>
      </c>
      <c r="AE1884" s="131">
        <f t="shared" si="512"/>
        <v>-4.6546777959999997E-3</v>
      </c>
      <c r="AF1884" s="131">
        <f t="shared" si="513"/>
        <v>-2.7894972200000001E-3</v>
      </c>
      <c r="AH1884">
        <v>-28.030584000000001</v>
      </c>
      <c r="AI1884" s="71">
        <v>-27.594615999999998</v>
      </c>
      <c r="AJ1884" s="71">
        <v>-0.30312518999999999</v>
      </c>
      <c r="AK1884" s="71">
        <v>0</v>
      </c>
      <c r="AL1884" s="71">
        <v>0</v>
      </c>
      <c r="AM1884" s="71">
        <v>-7.4254449E-2</v>
      </c>
      <c r="AN1884" s="71">
        <v>-5.8588680999999997E-2</v>
      </c>
      <c r="AP1884" s="129">
        <v>4.3674713E-3</v>
      </c>
      <c r="AQ1884" s="129">
        <v>5.9880111999999997E-3</v>
      </c>
      <c r="AR1884" s="129">
        <v>3.4992493999999998E-4</v>
      </c>
      <c r="AS1884" s="129">
        <v>-1.9704648000000002E-3</v>
      </c>
      <c r="AT1884" s="172">
        <f t="shared" si="516"/>
        <v>3.5899347515900007E-7</v>
      </c>
      <c r="AU1884" s="172">
        <f t="shared" si="517"/>
        <v>1.2941010518868999E-9</v>
      </c>
      <c r="AV1884" s="185">
        <f t="shared" si="518"/>
        <v>-0.27597546898499997</v>
      </c>
      <c r="AW1884" s="121">
        <v>3.6952262000000002E-7</v>
      </c>
      <c r="AX1884" s="121">
        <v>1.1149388999999999E-9</v>
      </c>
      <c r="AY1884" s="121">
        <v>3.0461725000000002E-14</v>
      </c>
      <c r="AZ1884" s="121">
        <v>0</v>
      </c>
      <c r="BA1884" s="121">
        <v>0</v>
      </c>
      <c r="BB1884" s="121">
        <v>1.4145313999999999E-9</v>
      </c>
      <c r="BC1884" s="121">
        <v>-1.1745052E-8</v>
      </c>
      <c r="BD1884" s="121">
        <v>1.7495629999999999E-10</v>
      </c>
      <c r="BE1884" s="121">
        <v>4.2666914999999999E-12</v>
      </c>
      <c r="BF1884" s="121">
        <v>0</v>
      </c>
      <c r="BG1884" s="121">
        <v>0</v>
      </c>
      <c r="BH1884" s="121">
        <v>-8.4143417999999998E-14</v>
      </c>
      <c r="BI1884" s="121">
        <v>-5.8651763000000003E-15</v>
      </c>
      <c r="BJ1884" s="121">
        <v>-1.2927438000000001E-15</v>
      </c>
      <c r="BK1884" s="121">
        <v>-2.3395070999999999E-11</v>
      </c>
      <c r="BL1884" s="121">
        <v>-1.7522917E-10</v>
      </c>
      <c r="BM1884" s="121">
        <v>0</v>
      </c>
      <c r="BN1884" s="121">
        <v>-2.9308984999999999E-5</v>
      </c>
      <c r="BO1884" s="121">
        <v>-0.27594616</v>
      </c>
      <c r="BP1884" s="121">
        <v>0</v>
      </c>
      <c r="BQ1884" s="121">
        <v>0</v>
      </c>
      <c r="BR1884" s="121">
        <v>0</v>
      </c>
      <c r="BT1884" s="71">
        <v>-2.1633460999999999E-5</v>
      </c>
      <c r="BU1884" s="71">
        <v>5.9265802999999996E-7</v>
      </c>
      <c r="BV1884" s="71">
        <v>1.1102663E-5</v>
      </c>
      <c r="BW1884" s="71">
        <v>-1.1943640999999999E-7</v>
      </c>
      <c r="BX1884" s="71">
        <v>-1.6135624000000001E-6</v>
      </c>
      <c r="BY1884" s="71">
        <v>1.1075401E-6</v>
      </c>
      <c r="BZ1884" s="71">
        <v>0</v>
      </c>
      <c r="CA1884" s="71">
        <v>1.6810075E-6</v>
      </c>
      <c r="CB1884" s="71">
        <v>-2.3586474999999999E-7</v>
      </c>
      <c r="CC1884" s="71">
        <v>-1.4722550999999999E-7</v>
      </c>
      <c r="CD1884" s="71">
        <v>0</v>
      </c>
      <c r="CE1884" s="71">
        <v>0</v>
      </c>
      <c r="CF1884" s="71">
        <v>0</v>
      </c>
      <c r="CG1884" s="71">
        <v>2.3680666999999998E-8</v>
      </c>
      <c r="CH1884" s="71">
        <v>-3.4024920999999998E-5</v>
      </c>
      <c r="CI1884" s="71">
        <v>-4.918459E-15</v>
      </c>
      <c r="CJ1884" s="71">
        <v>0</v>
      </c>
      <c r="CL1884" s="186">
        <v>0</v>
      </c>
      <c r="CM1884" s="186">
        <v>0.39819248000000002</v>
      </c>
      <c r="CN1884" s="187">
        <v>3.1669164E-2</v>
      </c>
      <c r="CO1884" s="186">
        <v>6.5950326000000002E-4</v>
      </c>
      <c r="CP1884" s="186">
        <v>-4.0193380999999999E-11</v>
      </c>
      <c r="CQ1884" s="186">
        <v>-4.6864761000000001E-9</v>
      </c>
      <c r="CR1884" s="186">
        <v>-6.2087801000000001E-5</v>
      </c>
      <c r="CS1884" s="186">
        <v>-4.9239408000000002E-3</v>
      </c>
      <c r="CT1884" s="186">
        <v>0</v>
      </c>
      <c r="CU1884" s="186">
        <v>3.8949276000000002E-4</v>
      </c>
    </row>
    <row r="1885" spans="1:99" ht="14.4">
      <c r="A1885" t="s">
        <v>1533</v>
      </c>
      <c r="B1885" s="92" t="s">
        <v>1514</v>
      </c>
      <c r="C1885" s="126" t="str">
        <f t="shared" si="514"/>
        <v>F.030.01.112</v>
      </c>
      <c r="D1885" s="11" t="s">
        <v>645</v>
      </c>
      <c r="E1885" s="125" t="s">
        <v>878</v>
      </c>
      <c r="F1885" s="128" t="str">
        <f t="shared" si="515"/>
        <v>PHA (Polyhydroxyalkanoates) co-firing in electrical power plant</v>
      </c>
      <c r="G1885" s="131">
        <f t="shared" si="504"/>
        <v>-0.3404116211648</v>
      </c>
      <c r="H1885" s="183">
        <f t="shared" si="505"/>
        <v>-5.6222255199999994E-3</v>
      </c>
      <c r="I1885" s="183">
        <f t="shared" si="506"/>
        <v>-1.0218147654799999E-2</v>
      </c>
      <c r="J1885" s="184">
        <f t="shared" si="507"/>
        <v>-3.1595079900000001E-3</v>
      </c>
      <c r="K1885" s="183">
        <v>-0.32141174</v>
      </c>
      <c r="L1885" s="146">
        <v>-7.4517595999999998E-3</v>
      </c>
      <c r="M1885" s="146">
        <v>-1.6543783000000001E-3</v>
      </c>
      <c r="N1885" s="146">
        <v>-3.6483767999999999E-3</v>
      </c>
      <c r="O1885" s="146">
        <v>-1.6144803000000001E-3</v>
      </c>
      <c r="P1885" s="146">
        <v>-1.9215182E-4</v>
      </c>
      <c r="Q1885" s="188">
        <v>-1.6721659999999999E-4</v>
      </c>
      <c r="R1885" s="146">
        <v>-1.1036409E-3</v>
      </c>
      <c r="S1885" s="146">
        <v>-3.9567729000000002E-4</v>
      </c>
      <c r="T1885" s="146">
        <v>0</v>
      </c>
      <c r="U1885" s="188">
        <v>-2.7638306999999999E-3</v>
      </c>
      <c r="V1885" s="188">
        <v>-8.3688548000000008E-6</v>
      </c>
      <c r="W1885" s="146">
        <v>0</v>
      </c>
      <c r="X1885" s="146">
        <v>0</v>
      </c>
      <c r="Z1885" s="157">
        <f t="shared" si="508"/>
        <v>-2.1427449333333333</v>
      </c>
      <c r="AB1885" s="131">
        <f t="shared" si="509"/>
        <v>-0.32141174</v>
      </c>
      <c r="AC1885" s="131">
        <f t="shared" si="510"/>
        <v>-1.5832004320000002E-2</v>
      </c>
      <c r="AD1885" s="131">
        <f t="shared" si="511"/>
        <v>-1.0209778799999999E-2</v>
      </c>
      <c r="AE1885" s="131">
        <f t="shared" si="512"/>
        <v>-1.0218147654799999E-2</v>
      </c>
      <c r="AF1885" s="131">
        <f t="shared" si="513"/>
        <v>-3.1595079900000001E-3</v>
      </c>
      <c r="AH1885">
        <v>-31.74868</v>
      </c>
      <c r="AI1885" s="71">
        <v>-31.254883</v>
      </c>
      <c r="AJ1885" s="71">
        <v>-0.34333300999999999</v>
      </c>
      <c r="AK1885" s="71">
        <v>0</v>
      </c>
      <c r="AL1885" s="71">
        <v>0</v>
      </c>
      <c r="AM1885" s="71">
        <v>-8.4103875999999994E-2</v>
      </c>
      <c r="AN1885" s="71">
        <v>-6.6360134000000001E-2</v>
      </c>
      <c r="AP1885" s="129">
        <v>-3.7998084000000001E-2</v>
      </c>
      <c r="AQ1885" s="129">
        <v>-3.4161036999999998E-2</v>
      </c>
      <c r="AR1885" s="129">
        <v>-1.6052112999999999E-3</v>
      </c>
      <c r="AS1885" s="129">
        <v>-2.2318357E-3</v>
      </c>
      <c r="AT1885" s="172">
        <f t="shared" si="516"/>
        <v>-2.048023792573E-6</v>
      </c>
      <c r="AU1885" s="172">
        <f t="shared" si="517"/>
        <v>-5.9364322529272009E-9</v>
      </c>
      <c r="AV1885" s="185">
        <f t="shared" si="518"/>
        <v>-0.31258202665399998</v>
      </c>
      <c r="AW1885" s="121">
        <v>-1.9884673000000001E-6</v>
      </c>
      <c r="AX1885" s="121">
        <v>-5.9996858999999999E-9</v>
      </c>
      <c r="AY1885" s="121">
        <v>-1.6391999000000001E-13</v>
      </c>
      <c r="AZ1885" s="121">
        <v>0</v>
      </c>
      <c r="BA1885" s="121">
        <v>0</v>
      </c>
      <c r="BB1885" s="121">
        <v>9.8393304000000003E-10</v>
      </c>
      <c r="BC1885" s="121">
        <v>-6.0315455000000004E-8</v>
      </c>
      <c r="BD1885" s="121">
        <v>1.1052436000000001E-10</v>
      </c>
      <c r="BE1885" s="121">
        <v>-4.7003380999999999E-11</v>
      </c>
      <c r="BF1885" s="121">
        <v>0</v>
      </c>
      <c r="BG1885" s="121">
        <v>0</v>
      </c>
      <c r="BH1885" s="121">
        <v>-9.5304559999999995E-14</v>
      </c>
      <c r="BI1885" s="121">
        <v>-6.6431583E-15</v>
      </c>
      <c r="BJ1885" s="121">
        <v>-1.4642189E-15</v>
      </c>
      <c r="BK1885" s="121">
        <v>-2.6498292999999999E-11</v>
      </c>
      <c r="BL1885" s="121">
        <v>-1.9847232000000001E-10</v>
      </c>
      <c r="BM1885" s="121">
        <v>0</v>
      </c>
      <c r="BN1885" s="121">
        <v>-3.3196654000000001E-5</v>
      </c>
      <c r="BO1885" s="121">
        <v>-0.31254883</v>
      </c>
      <c r="BP1885" s="121">
        <v>0</v>
      </c>
      <c r="BQ1885" s="121">
        <v>0</v>
      </c>
      <c r="BR1885" s="121">
        <v>0</v>
      </c>
      <c r="BT1885" s="71">
        <v>-9.9350763999999999E-5</v>
      </c>
      <c r="BU1885" s="71">
        <v>1.1035998999999999E-7</v>
      </c>
      <c r="BV1885" s="71">
        <v>-5.9745415E-5</v>
      </c>
      <c r="BW1885" s="71">
        <v>-1.3527897E-7</v>
      </c>
      <c r="BX1885" s="71">
        <v>-1.9911798000000001E-6</v>
      </c>
      <c r="BY1885" s="71">
        <v>8.5421974000000004E-7</v>
      </c>
      <c r="BZ1885" s="71">
        <v>0</v>
      </c>
      <c r="CA1885" s="71">
        <v>1.2965216999999999E-6</v>
      </c>
      <c r="CB1885" s="71">
        <v>-2.6715086E-7</v>
      </c>
      <c r="CC1885" s="71">
        <v>-1.6675413000000001E-7</v>
      </c>
      <c r="CD1885" s="71">
        <v>0</v>
      </c>
      <c r="CE1885" s="71">
        <v>0</v>
      </c>
      <c r="CF1885" s="71">
        <v>0</v>
      </c>
      <c r="CG1885" s="71">
        <v>-7.6795509000000003E-7</v>
      </c>
      <c r="CH1885" s="71">
        <v>-3.8538131999999997E-5</v>
      </c>
      <c r="CI1885" s="71">
        <v>-5.5708644E-15</v>
      </c>
      <c r="CJ1885" s="71">
        <v>0</v>
      </c>
      <c r="CL1885" s="186">
        <v>0</v>
      </c>
      <c r="CM1885" s="186">
        <v>-2.1427448999999998</v>
      </c>
      <c r="CN1885" s="187">
        <v>2.4425684999999999E-2</v>
      </c>
      <c r="CO1885" s="186">
        <v>2.7142273000000001E-4</v>
      </c>
      <c r="CP1885" s="186">
        <v>-4.5524803000000002E-11</v>
      </c>
      <c r="CQ1885" s="186">
        <v>-5.3081102999999999E-9</v>
      </c>
      <c r="CR1885" s="186">
        <v>-7.5229961000000003E-5</v>
      </c>
      <c r="CS1885" s="186">
        <v>-5.5770732999999998E-3</v>
      </c>
      <c r="CT1885" s="186">
        <v>0</v>
      </c>
      <c r="CU1885" s="186">
        <v>3.0040664999999997E-4</v>
      </c>
    </row>
    <row r="1886" spans="1:99" ht="14.4">
      <c r="A1886" t="s">
        <v>1534</v>
      </c>
      <c r="B1886" s="92" t="s">
        <v>1514</v>
      </c>
      <c r="C1886" s="126" t="str">
        <f t="shared" si="514"/>
        <v>F.030.01.113</v>
      </c>
      <c r="D1886" s="11" t="s">
        <v>645</v>
      </c>
      <c r="E1886" s="125" t="s">
        <v>878</v>
      </c>
      <c r="F1886" s="128" t="str">
        <f t="shared" si="515"/>
        <v>PLA (Polylactide) co-firing in electrical power plant</v>
      </c>
      <c r="G1886" s="131">
        <f t="shared" si="504"/>
        <v>-0.22349226728959998</v>
      </c>
      <c r="H1886" s="183">
        <f t="shared" si="505"/>
        <v>-2.3629774699999999E-3</v>
      </c>
      <c r="I1886" s="183">
        <f t="shared" si="506"/>
        <v>-5.159825549599999E-3</v>
      </c>
      <c r="J1886" s="184">
        <f t="shared" si="507"/>
        <v>-2.1023342699999998E-3</v>
      </c>
      <c r="K1886" s="183">
        <v>-0.21386712999999999</v>
      </c>
      <c r="L1886" s="146">
        <v>-4.9583952000000001E-3</v>
      </c>
      <c r="M1886" s="146">
        <v>5.3850009999999995E-4</v>
      </c>
      <c r="N1886" s="146">
        <v>-1.04958E-3</v>
      </c>
      <c r="O1886" s="146">
        <v>-1.0742740000000001E-3</v>
      </c>
      <c r="P1886" s="188">
        <v>-1.2785767E-4</v>
      </c>
      <c r="Q1886" s="188">
        <v>-1.112658E-4</v>
      </c>
      <c r="R1886" s="146">
        <v>-7.3436181999999997E-4</v>
      </c>
      <c r="S1886" s="146">
        <v>-2.6328336999999999E-4</v>
      </c>
      <c r="T1886" s="146">
        <v>0</v>
      </c>
      <c r="U1886" s="188">
        <v>-1.8390508999999999E-3</v>
      </c>
      <c r="V1886" s="188">
        <v>-5.5686296000000002E-6</v>
      </c>
      <c r="W1886" s="146">
        <v>0</v>
      </c>
      <c r="X1886" s="146">
        <v>0</v>
      </c>
      <c r="Z1886" s="157">
        <f t="shared" si="508"/>
        <v>-1.4257808666666667</v>
      </c>
      <c r="AB1886" s="131">
        <f t="shared" si="509"/>
        <v>-0.21386712999999999</v>
      </c>
      <c r="AC1886" s="131">
        <f t="shared" si="510"/>
        <v>-7.5172343900000004E-3</v>
      </c>
      <c r="AD1886" s="131">
        <f t="shared" si="511"/>
        <v>-5.1542569199999992E-3</v>
      </c>
      <c r="AE1886" s="131">
        <f t="shared" si="512"/>
        <v>-5.159825549599999E-3</v>
      </c>
      <c r="AF1886" s="131">
        <f t="shared" si="513"/>
        <v>-2.1023342699999998E-3</v>
      </c>
      <c r="AH1886">
        <v>-21.125547999999998</v>
      </c>
      <c r="AI1886" s="71">
        <v>-20.796976000000001</v>
      </c>
      <c r="AJ1886" s="71">
        <v>-0.22845351999999999</v>
      </c>
      <c r="AK1886" s="71">
        <v>0</v>
      </c>
      <c r="AL1886" s="71">
        <v>0</v>
      </c>
      <c r="AM1886" s="71">
        <v>-5.5962655E-2</v>
      </c>
      <c r="AN1886" s="71">
        <v>-4.4155983000000003E-2</v>
      </c>
      <c r="AP1886" s="129">
        <v>-2.5008072999999999E-2</v>
      </c>
      <c r="AQ1886" s="129">
        <v>-2.2467404999999999E-2</v>
      </c>
      <c r="AR1886" s="129">
        <v>-1.0556064000000001E-3</v>
      </c>
      <c r="AS1886" s="129">
        <v>-1.4850618E-3</v>
      </c>
      <c r="AT1886" s="172">
        <f t="shared" si="516"/>
        <v>-1.3469666992739997E-6</v>
      </c>
      <c r="AU1886" s="172">
        <f t="shared" si="517"/>
        <v>-3.9038698414646496E-9</v>
      </c>
      <c r="AV1886" s="185">
        <f t="shared" si="518"/>
        <v>-0.207991849028</v>
      </c>
      <c r="AW1886" s="121">
        <v>-1.3231246E-6</v>
      </c>
      <c r="AX1886" s="121">
        <v>-3.9921864000000001E-9</v>
      </c>
      <c r="AY1886" s="121">
        <v>-1.0907224E-13</v>
      </c>
      <c r="AZ1886" s="121">
        <v>0</v>
      </c>
      <c r="BA1886" s="121">
        <v>0</v>
      </c>
      <c r="BB1886" s="121">
        <v>8.5961400000000003E-10</v>
      </c>
      <c r="BC1886" s="121">
        <v>-2.4552018E-8</v>
      </c>
      <c r="BD1886" s="121">
        <v>1.025899E-10</v>
      </c>
      <c r="BE1886" s="121">
        <v>-1.4095458999999999E-11</v>
      </c>
      <c r="BF1886" s="121">
        <v>0</v>
      </c>
      <c r="BG1886" s="121">
        <v>0</v>
      </c>
      <c r="BH1886" s="121">
        <v>-6.3415581999999997E-14</v>
      </c>
      <c r="BI1886" s="121">
        <v>-4.4203524999999997E-15</v>
      </c>
      <c r="BJ1886" s="121">
        <v>-9.7429015000000007E-16</v>
      </c>
      <c r="BK1886" s="121">
        <v>-1.7631943999999999E-11</v>
      </c>
      <c r="BL1886" s="121">
        <v>-1.3206333E-10</v>
      </c>
      <c r="BM1886" s="121">
        <v>0</v>
      </c>
      <c r="BN1886" s="121">
        <v>-2.2089028000000001E-5</v>
      </c>
      <c r="BO1886" s="121">
        <v>-0.20796976</v>
      </c>
      <c r="BP1886" s="121">
        <v>0</v>
      </c>
      <c r="BQ1886" s="121">
        <v>0</v>
      </c>
      <c r="BR1886" s="121">
        <v>0</v>
      </c>
      <c r="BT1886" s="71">
        <v>-6.5270384000000001E-5</v>
      </c>
      <c r="BU1886" s="71">
        <v>2.5934196000000001E-7</v>
      </c>
      <c r="BV1886" s="71">
        <v>-3.9754554000000001E-5</v>
      </c>
      <c r="BW1886" s="71">
        <v>-9.0014523000000006E-8</v>
      </c>
      <c r="BX1886" s="71">
        <v>-1.27071E-6</v>
      </c>
      <c r="BY1886" s="71">
        <v>7.0104930999999998E-7</v>
      </c>
      <c r="BZ1886" s="71">
        <v>0</v>
      </c>
      <c r="CA1886" s="71">
        <v>1.064042E-6</v>
      </c>
      <c r="CB1886" s="71">
        <v>-1.7776198000000001E-7</v>
      </c>
      <c r="CC1886" s="71">
        <v>-1.1095807E-7</v>
      </c>
      <c r="CD1886" s="71">
        <v>0</v>
      </c>
      <c r="CE1886" s="71">
        <v>0</v>
      </c>
      <c r="CF1886" s="71">
        <v>0</v>
      </c>
      <c r="CG1886" s="71">
        <v>-2.4757554000000002E-7</v>
      </c>
      <c r="CH1886" s="71">
        <v>-2.5643243999999999E-5</v>
      </c>
      <c r="CI1886" s="71">
        <v>-3.7068490000000001E-15</v>
      </c>
      <c r="CJ1886" s="71">
        <v>0</v>
      </c>
      <c r="CL1886" s="186">
        <v>0</v>
      </c>
      <c r="CM1886" s="186">
        <v>-1.4257808999999999</v>
      </c>
      <c r="CN1886" s="187">
        <v>2.0045907000000002E-2</v>
      </c>
      <c r="CO1886" s="186">
        <v>3.3822425000000001E-4</v>
      </c>
      <c r="CP1886" s="186">
        <v>-3.0292168999999998E-11</v>
      </c>
      <c r="CQ1886" s="186">
        <v>-3.5320126000000001E-9</v>
      </c>
      <c r="CR1886" s="186">
        <v>-4.8431723999999998E-5</v>
      </c>
      <c r="CS1886" s="186">
        <v>-3.7109804000000001E-3</v>
      </c>
      <c r="CT1886" s="186">
        <v>0</v>
      </c>
      <c r="CU1886" s="186">
        <v>2.4654062999999998E-4</v>
      </c>
    </row>
    <row r="1887" spans="1:99" ht="14.4">
      <c r="A1887" t="s">
        <v>1535</v>
      </c>
      <c r="B1887" s="92" t="s">
        <v>1514</v>
      </c>
      <c r="C1887" s="126" t="str">
        <f t="shared" si="514"/>
        <v>F.030.01.114</v>
      </c>
      <c r="D1887" s="11" t="s">
        <v>645</v>
      </c>
      <c r="E1887" s="125" t="s">
        <v>878</v>
      </c>
      <c r="F1887" s="128" t="str">
        <f t="shared" si="515"/>
        <v>PMMA (Polymethyl methacrylate) co-firing in electrical power plant</v>
      </c>
      <c r="G1887" s="131">
        <f t="shared" si="504"/>
        <v>7.347061824100002E-3</v>
      </c>
      <c r="H1887" s="183">
        <f t="shared" si="505"/>
        <v>-4.3488007700000003E-3</v>
      </c>
      <c r="I1887" s="183">
        <f t="shared" si="506"/>
        <v>-8.5422214259000002E-3</v>
      </c>
      <c r="J1887" s="184">
        <f t="shared" si="507"/>
        <v>-3.0153479799999998E-3</v>
      </c>
      <c r="K1887" s="183">
        <v>2.3253432000000001E-2</v>
      </c>
      <c r="L1887" s="146">
        <v>-7.1117554000000001E-3</v>
      </c>
      <c r="M1887" s="146">
        <v>-3.6919432000000001E-4</v>
      </c>
      <c r="N1887" s="146">
        <v>-2.4650136E-3</v>
      </c>
      <c r="O1887" s="146">
        <v>-1.5408157999999999E-3</v>
      </c>
      <c r="P1887" s="146">
        <v>-1.8338442999999999E-4</v>
      </c>
      <c r="Q1887" s="146">
        <v>-1.5958694000000001E-4</v>
      </c>
      <c r="R1887" s="146">
        <v>-1.0532847000000001E-3</v>
      </c>
      <c r="S1887" s="146">
        <v>-3.7762358000000001E-4</v>
      </c>
      <c r="T1887" s="146">
        <v>0</v>
      </c>
      <c r="U1887" s="188">
        <v>-2.6377243999999998E-3</v>
      </c>
      <c r="V1887" s="188">
        <v>-7.9870058999999997E-6</v>
      </c>
      <c r="W1887" s="146">
        <v>0</v>
      </c>
      <c r="X1887" s="146">
        <v>0</v>
      </c>
      <c r="Z1887" s="157">
        <f t="shared" si="508"/>
        <v>0.15502288</v>
      </c>
      <c r="AB1887" s="131">
        <f t="shared" si="509"/>
        <v>2.3253432000000001E-2</v>
      </c>
      <c r="AC1887" s="131">
        <f t="shared" si="510"/>
        <v>-1.2883035190000001E-2</v>
      </c>
      <c r="AD1887" s="131">
        <f t="shared" si="511"/>
        <v>-8.53423442E-3</v>
      </c>
      <c r="AE1887" s="131">
        <f t="shared" si="512"/>
        <v>-8.5422214259000002E-3</v>
      </c>
      <c r="AF1887" s="131">
        <f t="shared" si="513"/>
        <v>-3.0153479799999998E-3</v>
      </c>
      <c r="AH1887">
        <v>-30.300070999999999</v>
      </c>
      <c r="AI1887" s="71">
        <v>-29.828804999999999</v>
      </c>
      <c r="AJ1887" s="71">
        <v>-0.32766761999999999</v>
      </c>
      <c r="AK1887" s="71">
        <v>0</v>
      </c>
      <c r="AL1887" s="71">
        <v>0</v>
      </c>
      <c r="AM1887" s="71">
        <v>-8.0266436999999996E-2</v>
      </c>
      <c r="AN1887" s="71">
        <v>-6.3332294999999997E-2</v>
      </c>
      <c r="AP1887" s="129">
        <v>-3.4119669E-4</v>
      </c>
      <c r="AQ1887" s="129">
        <v>1.6458422999999999E-3</v>
      </c>
      <c r="AR1887" s="129">
        <v>1.4296386E-4</v>
      </c>
      <c r="AS1887" s="129">
        <v>-2.1300029000000001E-3</v>
      </c>
      <c r="AT1887" s="172">
        <f t="shared" si="516"/>
        <v>9.8671600304999997E-8</v>
      </c>
      <c r="AU1887" s="172">
        <f t="shared" si="517"/>
        <v>5.2871251072819991E-10</v>
      </c>
      <c r="AV1887" s="185">
        <f t="shared" si="518"/>
        <v>-0.29831973197800005</v>
      </c>
      <c r="AW1887" s="121">
        <v>1.4386123000000001E-7</v>
      </c>
      <c r="AX1887" s="121">
        <v>4.3406406999999998E-10</v>
      </c>
      <c r="AY1887" s="121">
        <v>1.185925E-14</v>
      </c>
      <c r="AZ1887" s="121">
        <v>0</v>
      </c>
      <c r="BA1887" s="121">
        <v>0</v>
      </c>
      <c r="BB1887" s="121">
        <v>1.0902441E-9</v>
      </c>
      <c r="BC1887" s="121">
        <v>-4.6065168000000003E-8</v>
      </c>
      <c r="BD1887" s="121">
        <v>1.2691603000000001E-10</v>
      </c>
      <c r="BE1887" s="121">
        <v>-3.2180755000000002E-11</v>
      </c>
      <c r="BF1887" s="121">
        <v>0</v>
      </c>
      <c r="BG1887" s="121">
        <v>0</v>
      </c>
      <c r="BH1887" s="121">
        <v>-9.0956062999999994E-14</v>
      </c>
      <c r="BI1887" s="121">
        <v>-6.3400483999999996E-15</v>
      </c>
      <c r="BJ1887" s="121">
        <v>-1.3974104000000001E-15</v>
      </c>
      <c r="BK1887" s="121">
        <v>-2.5289245000000001E-11</v>
      </c>
      <c r="BL1887" s="121">
        <v>-1.8941654999999999E-10</v>
      </c>
      <c r="BM1887" s="121">
        <v>0</v>
      </c>
      <c r="BN1887" s="121">
        <v>-3.1681977999999999E-5</v>
      </c>
      <c r="BO1887" s="121">
        <v>-0.29828805000000003</v>
      </c>
      <c r="BP1887" s="121">
        <v>0</v>
      </c>
      <c r="BQ1887" s="121">
        <v>0</v>
      </c>
      <c r="BR1887" s="121">
        <v>0</v>
      </c>
      <c r="BT1887" s="71">
        <v>-3.285777E-5</v>
      </c>
      <c r="BU1887" s="71">
        <v>2.4251134000000001E-7</v>
      </c>
      <c r="BV1887" s="71">
        <v>4.3224493E-6</v>
      </c>
      <c r="BW1887" s="71">
        <v>-1.2910653999999999E-7</v>
      </c>
      <c r="BX1887" s="71">
        <v>-1.8603175E-6</v>
      </c>
      <c r="BY1887" s="71">
        <v>9.1313145000000004E-7</v>
      </c>
      <c r="BZ1887" s="71">
        <v>0</v>
      </c>
      <c r="CA1887" s="71">
        <v>1.3859369999999999E-6</v>
      </c>
      <c r="CB1887" s="71">
        <v>-2.5496146999999999E-7</v>
      </c>
      <c r="CC1887" s="71">
        <v>-1.5914558E-7</v>
      </c>
      <c r="CD1887" s="71">
        <v>0</v>
      </c>
      <c r="CE1887" s="71">
        <v>0</v>
      </c>
      <c r="CF1887" s="71">
        <v>0</v>
      </c>
      <c r="CG1887" s="71">
        <v>-5.3852986000000001E-7</v>
      </c>
      <c r="CH1887" s="71">
        <v>-3.6779738E-5</v>
      </c>
      <c r="CI1887" s="71">
        <v>-5.3166805000000002E-15</v>
      </c>
      <c r="CJ1887" s="71">
        <v>0</v>
      </c>
      <c r="CL1887" s="186">
        <v>0</v>
      </c>
      <c r="CM1887" s="186">
        <v>0.15502288</v>
      </c>
      <c r="CN1887" s="187">
        <v>2.6110214999999999E-2</v>
      </c>
      <c r="CO1887" s="186">
        <v>3.7535021000000002E-4</v>
      </c>
      <c r="CP1887" s="186">
        <v>-4.3447626000000002E-11</v>
      </c>
      <c r="CQ1887" s="186">
        <v>-5.0659151999999999E-9</v>
      </c>
      <c r="CR1887" s="186">
        <v>-7.0597373000000002E-5</v>
      </c>
      <c r="CS1887" s="186">
        <v>-5.3226061000000002E-3</v>
      </c>
      <c r="CT1887" s="186">
        <v>0</v>
      </c>
      <c r="CU1887" s="186">
        <v>3.2112435000000001E-4</v>
      </c>
    </row>
    <row r="1888" spans="1:99" ht="14.4">
      <c r="A1888" t="s">
        <v>1536</v>
      </c>
      <c r="B1888" s="92" t="s">
        <v>1514</v>
      </c>
      <c r="C1888" s="126" t="str">
        <f t="shared" si="514"/>
        <v>F.030.01.115</v>
      </c>
      <c r="D1888" s="11" t="s">
        <v>645</v>
      </c>
      <c r="E1888" s="125" t="s">
        <v>878</v>
      </c>
      <c r="F1888" s="128" t="str">
        <f t="shared" si="515"/>
        <v>POM (Polyoxymethylene, polyacetaal) co-firing in electrical power plant</v>
      </c>
      <c r="G1888" s="131">
        <f t="shared" si="504"/>
        <v>1.6085197872199999E-2</v>
      </c>
      <c r="H1888" s="183">
        <f t="shared" si="505"/>
        <v>-2.7662778E-3</v>
      </c>
      <c r="I1888" s="183">
        <f t="shared" si="506"/>
        <v>-5.4248404778000003E-3</v>
      </c>
      <c r="J1888" s="184">
        <f t="shared" si="507"/>
        <v>-1.91012085E-3</v>
      </c>
      <c r="K1888" s="183">
        <v>2.6186437E-2</v>
      </c>
      <c r="L1888" s="146">
        <v>-4.5050562000000004E-3</v>
      </c>
      <c r="M1888" s="146">
        <v>-2.4750461000000001E-4</v>
      </c>
      <c r="N1888" s="146">
        <v>-1.5729623999999999E-3</v>
      </c>
      <c r="O1888" s="146">
        <v>-9.7605464999999997E-4</v>
      </c>
      <c r="P1888" s="146">
        <v>-1.1616783E-4</v>
      </c>
      <c r="Q1888" s="146">
        <v>-1.0109292E-4</v>
      </c>
      <c r="R1888" s="146">
        <v>-6.6722017000000002E-4</v>
      </c>
      <c r="S1888" s="146">
        <v>-2.3921175000000001E-4</v>
      </c>
      <c r="T1888" s="146">
        <v>0</v>
      </c>
      <c r="U1888" s="188">
        <v>-1.6709091E-3</v>
      </c>
      <c r="V1888" s="188">
        <v>-5.0594978000000001E-6</v>
      </c>
      <c r="W1888" s="146">
        <v>0</v>
      </c>
      <c r="X1888" s="146">
        <v>0</v>
      </c>
      <c r="Z1888" s="157">
        <f t="shared" si="508"/>
        <v>0.17457624666666668</v>
      </c>
      <c r="AB1888" s="131">
        <f t="shared" si="509"/>
        <v>2.6186437E-2</v>
      </c>
      <c r="AC1888" s="131">
        <f t="shared" si="510"/>
        <v>-8.1860587799999999E-3</v>
      </c>
      <c r="AD1888" s="131">
        <f t="shared" si="511"/>
        <v>-5.4197809800000003E-3</v>
      </c>
      <c r="AE1888" s="131">
        <f t="shared" si="512"/>
        <v>-5.4248404778000003E-3</v>
      </c>
      <c r="AF1888" s="131">
        <f t="shared" si="513"/>
        <v>-1.91012085E-3</v>
      </c>
      <c r="AH1888">
        <v>-19.194068999999999</v>
      </c>
      <c r="AI1888" s="71">
        <v>-18.895537999999998</v>
      </c>
      <c r="AJ1888" s="71">
        <v>-0.20756633999999999</v>
      </c>
      <c r="AK1888" s="71">
        <v>0</v>
      </c>
      <c r="AL1888" s="71">
        <v>0</v>
      </c>
      <c r="AM1888" s="71">
        <v>-5.0846069000000001E-2</v>
      </c>
      <c r="AN1888" s="71">
        <v>-4.0118863999999997E-2</v>
      </c>
      <c r="AP1888" s="129">
        <v>1.0215999000000001E-3</v>
      </c>
      <c r="AQ1888" s="129">
        <v>2.2225995999999998E-3</v>
      </c>
      <c r="AR1888" s="129">
        <v>1.4828506000000001E-4</v>
      </c>
      <c r="AS1888" s="129">
        <v>-1.3492847000000001E-3</v>
      </c>
      <c r="AT1888" s="172">
        <f t="shared" si="516"/>
        <v>1.3324937787E-7</v>
      </c>
      <c r="AU1888" s="172">
        <f t="shared" si="517"/>
        <v>5.4839148707881004E-10</v>
      </c>
      <c r="AV1888" s="185">
        <f t="shared" si="518"/>
        <v>-0.18897544946</v>
      </c>
      <c r="AW1888" s="121">
        <v>1.6200676000000001E-7</v>
      </c>
      <c r="AX1888" s="121">
        <v>4.8881349000000003E-10</v>
      </c>
      <c r="AY1888" s="121">
        <v>1.3355083E-14</v>
      </c>
      <c r="AZ1888" s="121">
        <v>0</v>
      </c>
      <c r="BA1888" s="121">
        <v>0</v>
      </c>
      <c r="BB1888" s="121">
        <v>6.8892872E-10</v>
      </c>
      <c r="BC1888" s="121">
        <v>-2.9310301999999999E-8</v>
      </c>
      <c r="BD1888" s="121">
        <v>8.0155451999999996E-11</v>
      </c>
      <c r="BE1888" s="121">
        <v>-2.0528291000000001E-11</v>
      </c>
      <c r="BF1888" s="121">
        <v>0</v>
      </c>
      <c r="BG1888" s="121">
        <v>0</v>
      </c>
      <c r="BH1888" s="121">
        <v>-5.7617586000000004E-14</v>
      </c>
      <c r="BI1888" s="121">
        <v>-4.0162059999999998E-15</v>
      </c>
      <c r="BJ1888" s="121">
        <v>-8.8521219000000004E-16</v>
      </c>
      <c r="BK1888" s="121">
        <v>-1.6019879999999999E-11</v>
      </c>
      <c r="BL1888" s="121">
        <v>-1.1998897E-10</v>
      </c>
      <c r="BM1888" s="121">
        <v>0</v>
      </c>
      <c r="BN1888" s="121">
        <v>-2.0069459999999999E-5</v>
      </c>
      <c r="BO1888" s="121">
        <v>-0.18895538000000001</v>
      </c>
      <c r="BP1888" s="121">
        <v>0</v>
      </c>
      <c r="BQ1888" s="121">
        <v>0</v>
      </c>
      <c r="BR1888" s="121">
        <v>0</v>
      </c>
      <c r="BT1888" s="71">
        <v>-1.8691726E-5</v>
      </c>
      <c r="BU1888" s="71">
        <v>1.5207672000000001E-7</v>
      </c>
      <c r="BV1888" s="71">
        <v>4.8676489999999996E-6</v>
      </c>
      <c r="BW1888" s="71">
        <v>-8.1784622999999996E-8</v>
      </c>
      <c r="BX1888" s="71">
        <v>-1.178899E-6</v>
      </c>
      <c r="BY1888" s="71">
        <v>5.7733472000000002E-7</v>
      </c>
      <c r="BZ1888" s="71">
        <v>0</v>
      </c>
      <c r="CA1888" s="71">
        <v>8.7626986999999995E-7</v>
      </c>
      <c r="CB1888" s="71">
        <v>-1.6150945999999999E-7</v>
      </c>
      <c r="CC1888" s="71">
        <v>-1.0081333999999999E-7</v>
      </c>
      <c r="CD1888" s="71">
        <v>0</v>
      </c>
      <c r="CE1888" s="71">
        <v>0</v>
      </c>
      <c r="CF1888" s="71">
        <v>0</v>
      </c>
      <c r="CG1888" s="71">
        <v>-3.4333103000000002E-7</v>
      </c>
      <c r="CH1888" s="71">
        <v>-2.3298719E-5</v>
      </c>
      <c r="CI1888" s="71">
        <v>-3.3679371000000002E-15</v>
      </c>
      <c r="CJ1888" s="71">
        <v>0</v>
      </c>
      <c r="CL1888" s="186">
        <v>0</v>
      </c>
      <c r="CM1888" s="186">
        <v>0.17457624999999999</v>
      </c>
      <c r="CN1888" s="187">
        <v>1.6508393999999999E-2</v>
      </c>
      <c r="CO1888" s="186">
        <v>2.3646088999999999E-4</v>
      </c>
      <c r="CP1888" s="186">
        <v>-2.7522600000000001E-11</v>
      </c>
      <c r="CQ1888" s="186">
        <v>-3.2090857E-9</v>
      </c>
      <c r="CR1888" s="186">
        <v>-4.4734568999999999E-5</v>
      </c>
      <c r="CS1888" s="186">
        <v>-3.3716906999999999E-3</v>
      </c>
      <c r="CT1888" s="186">
        <v>0</v>
      </c>
      <c r="CU1888" s="186">
        <v>2.0303346000000001E-4</v>
      </c>
    </row>
    <row r="1889" spans="1:99" ht="14.4">
      <c r="A1889" t="s">
        <v>1537</v>
      </c>
      <c r="B1889" s="92" t="s">
        <v>1514</v>
      </c>
      <c r="C1889" s="126" t="str">
        <f t="shared" si="514"/>
        <v>F.030.01.116</v>
      </c>
      <c r="D1889" s="11" t="s">
        <v>645</v>
      </c>
      <c r="E1889" s="125" t="s">
        <v>878</v>
      </c>
      <c r="F1889" s="128" t="str">
        <f t="shared" si="515"/>
        <v>PP (Polypropylene) co-firing in electrical power plant</v>
      </c>
      <c r="G1889" s="131">
        <f t="shared" si="504"/>
        <v>-7.7716637243999992E-2</v>
      </c>
      <c r="H1889" s="183">
        <f t="shared" si="505"/>
        <v>-7.37338512E-3</v>
      </c>
      <c r="I1889" s="183">
        <f t="shared" si="506"/>
        <v>-1.4501172944000001E-2</v>
      </c>
      <c r="J1889" s="184">
        <f t="shared" si="507"/>
        <v>-5.1284941800000001E-3</v>
      </c>
      <c r="K1889" s="183">
        <v>-5.0713584999999999E-2</v>
      </c>
      <c r="L1889" s="146">
        <v>-1.2095651000000001E-2</v>
      </c>
      <c r="M1889" s="146">
        <v>-6.0051446999999998E-4</v>
      </c>
      <c r="N1889" s="188">
        <v>-4.1694458000000002E-3</v>
      </c>
      <c r="O1889" s="146">
        <v>-2.6206147000000001E-3</v>
      </c>
      <c r="P1889" s="146">
        <v>-3.1189966E-4</v>
      </c>
      <c r="Q1889" s="188">
        <v>-2.7142495999999999E-4</v>
      </c>
      <c r="R1889" s="146">
        <v>-1.7914232E-3</v>
      </c>
      <c r="S1889" s="146">
        <v>-6.4226097999999995E-4</v>
      </c>
      <c r="T1889" s="146">
        <v>0</v>
      </c>
      <c r="U1889" s="188">
        <v>-4.4862332000000001E-3</v>
      </c>
      <c r="V1889" s="188">
        <v>-1.3584274E-5</v>
      </c>
      <c r="W1889" s="146">
        <v>0</v>
      </c>
      <c r="X1889" s="146">
        <v>0</v>
      </c>
      <c r="Z1889" s="157">
        <f t="shared" si="508"/>
        <v>-0.33809056666666665</v>
      </c>
      <c r="AB1889" s="131">
        <f t="shared" si="509"/>
        <v>-5.0713584999999999E-2</v>
      </c>
      <c r="AC1889" s="131">
        <f t="shared" si="510"/>
        <v>-2.1860973789999998E-2</v>
      </c>
      <c r="AD1889" s="131">
        <f t="shared" si="511"/>
        <v>-1.4487588670000001E-2</v>
      </c>
      <c r="AE1889" s="131">
        <f t="shared" si="512"/>
        <v>-1.4501172944000001E-2</v>
      </c>
      <c r="AF1889" s="131">
        <f t="shared" si="513"/>
        <v>-5.1284941800000001E-3</v>
      </c>
      <c r="AH1889">
        <v>-51.534264999999998</v>
      </c>
      <c r="AI1889" s="71">
        <v>-50.732737</v>
      </c>
      <c r="AJ1889" s="71">
        <v>-0.55729605000000004</v>
      </c>
      <c r="AK1889" s="71">
        <v>0</v>
      </c>
      <c r="AL1889" s="71">
        <v>0</v>
      </c>
      <c r="AM1889" s="71">
        <v>-0.1365169</v>
      </c>
      <c r="AN1889" s="71">
        <v>-0.10771537</v>
      </c>
      <c r="AP1889" s="129">
        <v>-1.0345864999999999E-2</v>
      </c>
      <c r="AQ1889" s="129">
        <v>-6.5109123000000003E-3</v>
      </c>
      <c r="AR1889" s="129">
        <v>-2.1225019000000001E-4</v>
      </c>
      <c r="AS1889" s="129">
        <v>-3.6227020999999998E-3</v>
      </c>
      <c r="AT1889" s="172">
        <f t="shared" si="516"/>
        <v>-3.9034246912699999E-7</v>
      </c>
      <c r="AU1889" s="172">
        <f t="shared" si="517"/>
        <v>-7.8494892255319999E-10</v>
      </c>
      <c r="AV1889" s="185">
        <f t="shared" si="518"/>
        <v>-0.50738125460700001</v>
      </c>
      <c r="AW1889" s="121">
        <v>-3.1374804999999998E-7</v>
      </c>
      <c r="AX1889" s="121">
        <v>-9.466535899999999E-10</v>
      </c>
      <c r="AY1889" s="121">
        <v>-2.5863927999999999E-14</v>
      </c>
      <c r="AZ1889" s="121">
        <v>0</v>
      </c>
      <c r="BA1889" s="121">
        <v>0</v>
      </c>
      <c r="BB1889" s="121">
        <v>1.8577097999999999E-9</v>
      </c>
      <c r="BC1889" s="121">
        <v>-7.8086957999999996E-8</v>
      </c>
      <c r="BD1889" s="121">
        <v>2.1634405E-10</v>
      </c>
      <c r="BE1889" s="121">
        <v>-5.4445660999999999E-11</v>
      </c>
      <c r="BF1889" s="121">
        <v>0</v>
      </c>
      <c r="BG1889" s="121">
        <v>0</v>
      </c>
      <c r="BH1889" s="121">
        <v>-1.5469778000000001E-13</v>
      </c>
      <c r="BI1889" s="121">
        <v>-1.0783134E-14</v>
      </c>
      <c r="BJ1889" s="121">
        <v>-2.3767112000000001E-15</v>
      </c>
      <c r="BK1889" s="121">
        <v>-4.3011867E-11</v>
      </c>
      <c r="BL1889" s="121">
        <v>-3.2215906E-10</v>
      </c>
      <c r="BM1889" s="121">
        <v>0</v>
      </c>
      <c r="BN1889" s="121">
        <v>-5.3884607000000002E-5</v>
      </c>
      <c r="BO1889" s="121">
        <v>-0.50732737000000006</v>
      </c>
      <c r="BP1889" s="121">
        <v>0</v>
      </c>
      <c r="BQ1889" s="121">
        <v>0</v>
      </c>
      <c r="BR1889" s="121">
        <v>0</v>
      </c>
      <c r="BT1889" s="71">
        <v>-7.2648857000000004E-5</v>
      </c>
      <c r="BU1889" s="71">
        <v>4.1557096999999998E-7</v>
      </c>
      <c r="BV1889" s="71">
        <v>-9.4268621000000005E-6</v>
      </c>
      <c r="BW1889" s="71">
        <v>-2.1958399999999999E-7</v>
      </c>
      <c r="BX1889" s="71">
        <v>-3.1631155000000002E-6</v>
      </c>
      <c r="BY1889" s="71">
        <v>1.5552691000000001E-6</v>
      </c>
      <c r="BZ1889" s="71">
        <v>0</v>
      </c>
      <c r="CA1889" s="71">
        <v>2.3605636999999999E-6</v>
      </c>
      <c r="CB1889" s="71">
        <v>-4.3363765000000001E-7</v>
      </c>
      <c r="CC1889" s="71">
        <v>-2.7067430000000001E-7</v>
      </c>
      <c r="CD1889" s="71">
        <v>0</v>
      </c>
      <c r="CE1889" s="71">
        <v>0</v>
      </c>
      <c r="CF1889" s="71">
        <v>0</v>
      </c>
      <c r="CG1889" s="71">
        <v>-9.1152538000000003E-7</v>
      </c>
      <c r="CH1889" s="71">
        <v>-6.2554861E-5</v>
      </c>
      <c r="CI1889" s="71">
        <v>-9.0425933000000003E-15</v>
      </c>
      <c r="CJ1889" s="71">
        <v>0</v>
      </c>
      <c r="CL1889" s="186">
        <v>0</v>
      </c>
      <c r="CM1889" s="186">
        <v>-0.33809056999999998</v>
      </c>
      <c r="CN1889" s="187">
        <v>4.4471591999999997E-2</v>
      </c>
      <c r="CO1889" s="186">
        <v>6.4102989999999997E-4</v>
      </c>
      <c r="CP1889" s="186">
        <v>-7.3895583000000001E-11</v>
      </c>
      <c r="CQ1889" s="186">
        <v>-8.6160924000000005E-9</v>
      </c>
      <c r="CR1889" s="186">
        <v>-1.2004460000000001E-4</v>
      </c>
      <c r="CS1889" s="186">
        <v>-9.0526714999999997E-3</v>
      </c>
      <c r="CT1889" s="186">
        <v>0</v>
      </c>
      <c r="CU1889" s="186">
        <v>5.4694727999999996E-4</v>
      </c>
    </row>
    <row r="1890" spans="1:99" ht="14.4">
      <c r="A1890" t="s">
        <v>1538</v>
      </c>
      <c r="B1890" s="92" t="s">
        <v>1514</v>
      </c>
      <c r="C1890" s="126" t="str">
        <f t="shared" si="514"/>
        <v>F.030.01.117</v>
      </c>
      <c r="D1890" s="11" t="s">
        <v>645</v>
      </c>
      <c r="E1890" s="125" t="s">
        <v>878</v>
      </c>
      <c r="F1890" s="128" t="str">
        <f t="shared" si="515"/>
        <v>PS (Polystyrene) co-firing in electrical power plant</v>
      </c>
      <c r="G1890" s="131">
        <f t="shared" si="504"/>
        <v>-3.2811925641000002E-2</v>
      </c>
      <c r="H1890" s="183">
        <f t="shared" si="505"/>
        <v>-7.2378659300000002E-3</v>
      </c>
      <c r="I1890" s="183">
        <f t="shared" si="506"/>
        <v>-1.4247347920999999E-2</v>
      </c>
      <c r="J1890" s="184">
        <f t="shared" si="507"/>
        <v>-5.0456021899999998E-3</v>
      </c>
      <c r="K1890" s="183">
        <v>-6.2811096000000002E-3</v>
      </c>
      <c r="L1890" s="146">
        <v>-1.1900147999999999E-2</v>
      </c>
      <c r="M1890" s="146">
        <v>-5.7136681000000003E-4</v>
      </c>
      <c r="N1890" s="146">
        <v>-4.085712E-3</v>
      </c>
      <c r="O1890" s="146">
        <v>-2.5782575999999998E-3</v>
      </c>
      <c r="P1890" s="146">
        <v>-3.0685842000000002E-4</v>
      </c>
      <c r="Q1890" s="146">
        <v>-2.6703791000000002E-4</v>
      </c>
      <c r="R1890" s="146">
        <v>-1.7624684E-3</v>
      </c>
      <c r="S1890" s="146">
        <v>-6.3188008999999999E-4</v>
      </c>
      <c r="T1890" s="146">
        <v>0</v>
      </c>
      <c r="U1890" s="188">
        <v>-4.4137220999999997E-3</v>
      </c>
      <c r="V1890" s="188">
        <v>-1.3364710999999999E-5</v>
      </c>
      <c r="W1890" s="146">
        <v>0</v>
      </c>
      <c r="X1890" s="146">
        <v>0</v>
      </c>
      <c r="Z1890" s="157">
        <f t="shared" si="508"/>
        <v>-4.1874064000000003E-2</v>
      </c>
      <c r="AB1890" s="131">
        <f t="shared" si="509"/>
        <v>-6.2811096000000002E-3</v>
      </c>
      <c r="AC1890" s="131">
        <f t="shared" si="510"/>
        <v>-2.1471849140000002E-2</v>
      </c>
      <c r="AD1890" s="131">
        <f t="shared" si="511"/>
        <v>-1.4233983209999999E-2</v>
      </c>
      <c r="AE1890" s="131">
        <f t="shared" si="512"/>
        <v>-1.4247347920999999E-2</v>
      </c>
      <c r="AF1890" s="131">
        <f t="shared" si="513"/>
        <v>-5.0456021899999998E-3</v>
      </c>
      <c r="AH1890">
        <v>-50.701315000000001</v>
      </c>
      <c r="AI1890" s="71">
        <v>-49.912742000000001</v>
      </c>
      <c r="AJ1890" s="71">
        <v>-0.54828845000000004</v>
      </c>
      <c r="AK1890" s="71">
        <v>0</v>
      </c>
      <c r="AL1890" s="71">
        <v>0</v>
      </c>
      <c r="AM1890" s="71">
        <v>-0.13431037000000001</v>
      </c>
      <c r="AN1890" s="71">
        <v>-0.10597436</v>
      </c>
      <c r="AP1890" s="129">
        <v>-5.4546719999999998E-3</v>
      </c>
      <c r="AQ1890" s="129">
        <v>-1.9019925000000001E-3</v>
      </c>
      <c r="AR1890" s="129">
        <v>1.1468781000000001E-5</v>
      </c>
      <c r="AS1890" s="129">
        <v>-3.5641483000000002E-3</v>
      </c>
      <c r="AT1890" s="172">
        <f t="shared" si="516"/>
        <v>-1.1402832905499999E-7</v>
      </c>
      <c r="AU1890" s="172">
        <f t="shared" si="517"/>
        <v>4.2414130091699987E-11</v>
      </c>
      <c r="AV1890" s="185">
        <f t="shared" si="518"/>
        <v>-0.49918043366799997</v>
      </c>
      <c r="AW1890" s="121">
        <v>-3.8859131000000003E-8</v>
      </c>
      <c r="AX1890" s="121">
        <v>-1.1724738E-10</v>
      </c>
      <c r="AY1890" s="121">
        <v>-3.2033659000000002E-15</v>
      </c>
      <c r="AZ1890" s="121">
        <v>0</v>
      </c>
      <c r="BA1890" s="121">
        <v>0</v>
      </c>
      <c r="BB1890" s="121">
        <v>1.8301135999999999E-9</v>
      </c>
      <c r="BC1890" s="121">
        <v>-7.6640043000000001E-8</v>
      </c>
      <c r="BD1890" s="121">
        <v>2.1319176E-10</v>
      </c>
      <c r="BE1890" s="121">
        <v>-5.3361902000000003E-11</v>
      </c>
      <c r="BF1890" s="121">
        <v>0</v>
      </c>
      <c r="BG1890" s="121">
        <v>0</v>
      </c>
      <c r="BH1890" s="121">
        <v>-1.5219740000000001E-13</v>
      </c>
      <c r="BI1890" s="121">
        <v>-1.0608846E-14</v>
      </c>
      <c r="BJ1890" s="121">
        <v>-2.3382964E-15</v>
      </c>
      <c r="BK1890" s="121">
        <v>-4.2316665000000003E-11</v>
      </c>
      <c r="BL1890" s="121">
        <v>-3.1695199E-10</v>
      </c>
      <c r="BM1890" s="121">
        <v>0</v>
      </c>
      <c r="BN1890" s="121">
        <v>-5.3013668000000003E-5</v>
      </c>
      <c r="BO1890" s="121">
        <v>-0.49912741999999999</v>
      </c>
      <c r="BP1890" s="121">
        <v>0</v>
      </c>
      <c r="BQ1890" s="121">
        <v>0</v>
      </c>
      <c r="BR1890" s="121">
        <v>0</v>
      </c>
      <c r="BT1890" s="71">
        <v>-6.3357762000000001E-5</v>
      </c>
      <c r="BU1890" s="71">
        <v>4.1105887000000001E-7</v>
      </c>
      <c r="BV1890" s="71">
        <v>-1.16756E-6</v>
      </c>
      <c r="BW1890" s="71">
        <v>-2.1603485E-7</v>
      </c>
      <c r="BX1890" s="71">
        <v>-3.1113469000000001E-6</v>
      </c>
      <c r="BY1890" s="71">
        <v>1.5317044E-6</v>
      </c>
      <c r="BZ1890" s="71">
        <v>0</v>
      </c>
      <c r="CA1890" s="71">
        <v>2.3247975999999999E-6</v>
      </c>
      <c r="CB1890" s="71">
        <v>-4.2662875000000002E-7</v>
      </c>
      <c r="CC1890" s="71">
        <v>-2.6629938000000002E-7</v>
      </c>
      <c r="CD1890" s="71">
        <v>0</v>
      </c>
      <c r="CE1890" s="71">
        <v>0</v>
      </c>
      <c r="CF1890" s="71">
        <v>0</v>
      </c>
      <c r="CG1890" s="71">
        <v>-8.9366831999999998E-7</v>
      </c>
      <c r="CH1890" s="71">
        <v>-6.1543784999999997E-5</v>
      </c>
      <c r="CI1890" s="71">
        <v>-8.8964374999999995E-15</v>
      </c>
      <c r="CJ1890" s="71">
        <v>0</v>
      </c>
      <c r="CL1890" s="186">
        <v>0</v>
      </c>
      <c r="CM1890" s="186">
        <v>-4.1874064000000003E-2</v>
      </c>
      <c r="CN1890" s="187">
        <v>4.3797780000000001E-2</v>
      </c>
      <c r="CO1890" s="186">
        <v>6.3253820000000005E-4</v>
      </c>
      <c r="CP1890" s="186">
        <v>-7.2701206000000003E-11</v>
      </c>
      <c r="CQ1890" s="186">
        <v>-8.4768301999999992E-9</v>
      </c>
      <c r="CR1890" s="186">
        <v>-1.1808502000000001E-4</v>
      </c>
      <c r="CS1890" s="186">
        <v>-8.9063528999999992E-3</v>
      </c>
      <c r="CT1890" s="186">
        <v>0</v>
      </c>
      <c r="CU1890" s="186">
        <v>5.3866020000000001E-4</v>
      </c>
    </row>
    <row r="1891" spans="1:99" ht="14.4">
      <c r="A1891" t="s">
        <v>2594</v>
      </c>
      <c r="B1891" s="92" t="s">
        <v>1514</v>
      </c>
      <c r="C1891" s="126" t="str">
        <f t="shared" si="514"/>
        <v>F.030.01.118</v>
      </c>
      <c r="D1891" s="11" t="s">
        <v>645</v>
      </c>
      <c r="E1891" s="125" t="s">
        <v>878</v>
      </c>
      <c r="F1891" s="128" t="str">
        <f t="shared" si="515"/>
        <v>PTFE (Teflon  Polytetrafluoroethylene) co-firing in electrical power plant</v>
      </c>
      <c r="G1891" s="131">
        <f t="shared" si="504"/>
        <v>4.5823333961400002E-2</v>
      </c>
      <c r="H1891" s="183">
        <f t="shared" si="505"/>
        <v>-1.183754799E-3</v>
      </c>
      <c r="I1891" s="183">
        <f t="shared" si="506"/>
        <v>-2.3074595595999996E-3</v>
      </c>
      <c r="J1891" s="184">
        <f t="shared" si="507"/>
        <v>-8.0489367999999999E-4</v>
      </c>
      <c r="K1891" s="183">
        <v>5.0119442E-2</v>
      </c>
      <c r="L1891" s="146">
        <v>-1.898357E-3</v>
      </c>
      <c r="M1891" s="146">
        <v>-1.2581490000000001E-4</v>
      </c>
      <c r="N1891" s="188">
        <v>-6.8091120000000004E-4</v>
      </c>
      <c r="O1891" s="146">
        <v>-4.1129346999999999E-4</v>
      </c>
      <c r="P1891" s="188">
        <v>-4.8951223999999999E-5</v>
      </c>
      <c r="Q1891" s="188">
        <v>-4.2598904999999997E-5</v>
      </c>
      <c r="R1891" s="146">
        <v>-2.8115566999999998E-4</v>
      </c>
      <c r="S1891" s="146">
        <v>-1.0079992000000001E-4</v>
      </c>
      <c r="T1891" s="146">
        <v>0</v>
      </c>
      <c r="U1891" s="188">
        <v>-7.0409376000000004E-4</v>
      </c>
      <c r="V1891" s="188">
        <v>-2.1319896000000001E-6</v>
      </c>
      <c r="W1891" s="146">
        <v>0</v>
      </c>
      <c r="X1891" s="146">
        <v>0</v>
      </c>
      <c r="Z1891" s="157">
        <f t="shared" si="508"/>
        <v>0.33412961333333335</v>
      </c>
      <c r="AB1891" s="131">
        <f t="shared" si="509"/>
        <v>5.0119442E-2</v>
      </c>
      <c r="AC1891" s="131">
        <f t="shared" si="510"/>
        <v>-3.4890823689999999E-3</v>
      </c>
      <c r="AD1891" s="131">
        <f t="shared" si="511"/>
        <v>-2.3053275699999997E-3</v>
      </c>
      <c r="AE1891" s="131">
        <f t="shared" si="512"/>
        <v>-2.3074595596E-3</v>
      </c>
      <c r="AF1891" s="131">
        <f t="shared" si="513"/>
        <v>-8.0489367999999999E-4</v>
      </c>
      <c r="AH1891">
        <v>-8.0880668999999994</v>
      </c>
      <c r="AI1891" s="71">
        <v>-7.9622707000000004</v>
      </c>
      <c r="AJ1891" s="71">
        <v>-8.7465062999999996E-2</v>
      </c>
      <c r="AK1891" s="71">
        <v>0</v>
      </c>
      <c r="AL1891" s="71">
        <v>0</v>
      </c>
      <c r="AM1891" s="71">
        <v>-2.1425702000000001E-2</v>
      </c>
      <c r="AN1891" s="71">
        <v>-1.6905433000000001E-2</v>
      </c>
      <c r="AP1891" s="129">
        <v>4.6574618999999998E-3</v>
      </c>
      <c r="AQ1891" s="129">
        <v>4.9664224E-3</v>
      </c>
      <c r="AR1891" s="129">
        <v>2.5960594999999999E-4</v>
      </c>
      <c r="AS1891" s="129">
        <v>-5.6856650999999997E-4</v>
      </c>
      <c r="AT1891" s="172">
        <f t="shared" si="516"/>
        <v>2.9774714645539996E-7</v>
      </c>
      <c r="AU1891" s="172">
        <f t="shared" si="517"/>
        <v>9.600811852285602E-10</v>
      </c>
      <c r="AV1891" s="185">
        <f t="shared" si="518"/>
        <v>-7.9631163942300007E-2</v>
      </c>
      <c r="AW1891" s="121">
        <v>3.1007227999999998E-7</v>
      </c>
      <c r="AX1891" s="121">
        <v>9.3556292E-10</v>
      </c>
      <c r="AY1891" s="121">
        <v>2.5560915E-14</v>
      </c>
      <c r="AZ1891" s="121">
        <v>0</v>
      </c>
      <c r="BA1891" s="121">
        <v>0</v>
      </c>
      <c r="BB1891" s="121">
        <v>2.8761335999999998E-10</v>
      </c>
      <c r="BC1891" s="121">
        <v>-1.2555435E-8</v>
      </c>
      <c r="BD1891" s="121">
        <v>3.3394875999999998E-11</v>
      </c>
      <c r="BE1891" s="121">
        <v>-8.8758271999999993E-12</v>
      </c>
      <c r="BF1891" s="121">
        <v>0</v>
      </c>
      <c r="BG1891" s="121">
        <v>0</v>
      </c>
      <c r="BH1891" s="121">
        <v>-2.4279109000000001E-14</v>
      </c>
      <c r="BI1891" s="121">
        <v>-1.6923634999999999E-15</v>
      </c>
      <c r="BJ1891" s="121">
        <v>-3.7301394E-16</v>
      </c>
      <c r="BK1891" s="121">
        <v>-6.7505155999999997E-12</v>
      </c>
      <c r="BL1891" s="121">
        <v>-5.0561388999999998E-11</v>
      </c>
      <c r="BM1891" s="121">
        <v>0</v>
      </c>
      <c r="BN1891" s="121">
        <v>-8.4569423E-6</v>
      </c>
      <c r="BO1891" s="121">
        <v>-7.9622707000000001E-2</v>
      </c>
      <c r="BP1891" s="121">
        <v>0</v>
      </c>
      <c r="BQ1891" s="121">
        <v>0</v>
      </c>
      <c r="BR1891" s="121">
        <v>0</v>
      </c>
      <c r="BT1891" s="71">
        <v>-6.2210998999999997E-7</v>
      </c>
      <c r="BU1891" s="71">
        <v>6.1642095000000004E-8</v>
      </c>
      <c r="BV1891" s="71">
        <v>9.3164202000000007E-6</v>
      </c>
      <c r="BW1891" s="71">
        <v>-3.4462702999999997E-8</v>
      </c>
      <c r="BX1891" s="71">
        <v>-4.9748054999999996E-7</v>
      </c>
      <c r="BY1891" s="71">
        <v>2.4153799999999998E-7</v>
      </c>
      <c r="BZ1891" s="71">
        <v>0</v>
      </c>
      <c r="CA1891" s="71">
        <v>3.6660270000000001E-7</v>
      </c>
      <c r="CB1891" s="71">
        <v>-6.8057443999999995E-8</v>
      </c>
      <c r="CC1891" s="71">
        <v>-4.2481091000000001E-8</v>
      </c>
      <c r="CD1891" s="71">
        <v>0</v>
      </c>
      <c r="CE1891" s="71">
        <v>0</v>
      </c>
      <c r="CF1891" s="71">
        <v>0</v>
      </c>
      <c r="CG1891" s="71">
        <v>-1.4813218999999999E-7</v>
      </c>
      <c r="CH1891" s="71">
        <v>-9.8176989999999998E-6</v>
      </c>
      <c r="CI1891" s="71">
        <v>-1.4191936E-15</v>
      </c>
      <c r="CJ1891" s="71">
        <v>0</v>
      </c>
      <c r="CL1891" s="186">
        <v>0</v>
      </c>
      <c r="CM1891" s="186">
        <v>0.33412961000000002</v>
      </c>
      <c r="CN1891" s="187">
        <v>6.9065730000000001E-3</v>
      </c>
      <c r="CO1891" s="186">
        <v>9.7571570000000004E-5</v>
      </c>
      <c r="CP1891" s="186">
        <v>-1.1597573E-11</v>
      </c>
      <c r="CQ1891" s="186">
        <v>-1.3522562000000001E-9</v>
      </c>
      <c r="CR1891" s="186">
        <v>-1.8871764999999999E-5</v>
      </c>
      <c r="CS1891" s="186">
        <v>-1.4207753000000001E-3</v>
      </c>
      <c r="CT1891" s="186">
        <v>0</v>
      </c>
      <c r="CU1891" s="186">
        <v>8.494257E-5</v>
      </c>
    </row>
    <row r="1892" spans="1:99" ht="14.4">
      <c r="A1892" t="s">
        <v>1539</v>
      </c>
      <c r="B1892" s="92" t="s">
        <v>1514</v>
      </c>
      <c r="C1892" s="126" t="str">
        <f t="shared" si="514"/>
        <v>F.030.01.119</v>
      </c>
      <c r="D1892" s="11" t="s">
        <v>645</v>
      </c>
      <c r="E1892" s="125" t="s">
        <v>878</v>
      </c>
      <c r="F1892" s="128" t="str">
        <f t="shared" si="515"/>
        <v>PTT (Polyltrimethylene terephthalate) co-firing in electrical power plant</v>
      </c>
      <c r="G1892" s="131">
        <f t="shared" si="504"/>
        <v>-4.5114865081900005E-2</v>
      </c>
      <c r="H1892" s="183">
        <f t="shared" si="505"/>
        <v>-5.5659450000000001E-3</v>
      </c>
      <c r="I1892" s="183">
        <f t="shared" si="506"/>
        <v>-9.7351175619000002E-3</v>
      </c>
      <c r="J1892" s="184">
        <f t="shared" si="507"/>
        <v>-2.78709452E-3</v>
      </c>
      <c r="K1892" s="183">
        <v>-2.7026708E-2</v>
      </c>
      <c r="L1892" s="146">
        <v>-6.5734152999999997E-3</v>
      </c>
      <c r="M1892" s="146">
        <v>-2.1807659000000002E-3</v>
      </c>
      <c r="N1892" s="146">
        <v>-3.8247552000000001E-3</v>
      </c>
      <c r="O1892" s="146">
        <v>-1.4241804000000001E-3</v>
      </c>
      <c r="P1892" s="146">
        <v>-1.6950274E-4</v>
      </c>
      <c r="Q1892" s="146">
        <v>-1.4750666000000001E-4</v>
      </c>
      <c r="R1892" s="146">
        <v>-9.7355395000000005E-4</v>
      </c>
      <c r="S1892" s="146">
        <v>-3.4903852000000001E-4</v>
      </c>
      <c r="T1892" s="146">
        <v>0</v>
      </c>
      <c r="U1892" s="188">
        <v>-2.4380560000000001E-3</v>
      </c>
      <c r="V1892" s="188">
        <v>-7.3824119000000002E-6</v>
      </c>
      <c r="W1892" s="146">
        <v>0</v>
      </c>
      <c r="X1892" s="146">
        <v>0</v>
      </c>
      <c r="Z1892" s="157">
        <f t="shared" si="508"/>
        <v>-0.18017805333333334</v>
      </c>
      <c r="AB1892" s="131">
        <f t="shared" si="509"/>
        <v>-2.7026708E-2</v>
      </c>
      <c r="AC1892" s="131">
        <f t="shared" si="510"/>
        <v>-1.5293680150000001E-2</v>
      </c>
      <c r="AD1892" s="131">
        <f t="shared" si="511"/>
        <v>-9.7277351499999998E-3</v>
      </c>
      <c r="AE1892" s="131">
        <f t="shared" si="512"/>
        <v>-9.7351175619000002E-3</v>
      </c>
      <c r="AF1892" s="131">
        <f t="shared" si="513"/>
        <v>-2.78709452E-3</v>
      </c>
      <c r="AH1892">
        <v>-28.006440999999999</v>
      </c>
      <c r="AI1892" s="71">
        <v>-27.570848000000002</v>
      </c>
      <c r="AJ1892" s="71">
        <v>-0.30286410000000002</v>
      </c>
      <c r="AK1892" s="71">
        <v>0</v>
      </c>
      <c r="AL1892" s="71">
        <v>0</v>
      </c>
      <c r="AM1892" s="71">
        <v>-7.4190490999999997E-2</v>
      </c>
      <c r="AN1892" s="71">
        <v>-5.8538216999999997E-2</v>
      </c>
      <c r="AP1892" s="129">
        <v>-5.8767304000000003E-3</v>
      </c>
      <c r="AQ1892" s="129">
        <v>-3.7811689E-3</v>
      </c>
      <c r="AR1892" s="129">
        <v>-1.2679394E-4</v>
      </c>
      <c r="AS1892" s="129">
        <v>-1.9687675999999999E-3</v>
      </c>
      <c r="AT1892" s="172">
        <f t="shared" si="516"/>
        <v>-2.2668877760000001E-7</v>
      </c>
      <c r="AU1892" s="172">
        <f t="shared" si="517"/>
        <v>-4.689124913189E-10</v>
      </c>
      <c r="AV1892" s="185">
        <f t="shared" si="518"/>
        <v>-0.27573776374099995</v>
      </c>
      <c r="AW1892" s="121">
        <v>-1.6720523000000001E-7</v>
      </c>
      <c r="AX1892" s="121">
        <v>-5.0449855000000002E-10</v>
      </c>
      <c r="AY1892" s="121">
        <v>-1.3783621E-14</v>
      </c>
      <c r="AZ1892" s="121">
        <v>0</v>
      </c>
      <c r="BA1892" s="121">
        <v>0</v>
      </c>
      <c r="BB1892" s="121">
        <v>7.7778656000000004E-10</v>
      </c>
      <c r="BC1892" s="121">
        <v>-6.0062881000000005E-8</v>
      </c>
      <c r="BD1892" s="121">
        <v>8.4714495999999995E-11</v>
      </c>
      <c r="BE1892" s="121">
        <v>-4.9023430999999999E-11</v>
      </c>
      <c r="BF1892" s="121">
        <v>0</v>
      </c>
      <c r="BG1892" s="121">
        <v>0</v>
      </c>
      <c r="BH1892" s="121">
        <v>-8.4070943000000002E-14</v>
      </c>
      <c r="BI1892" s="121">
        <v>-5.8601245000000002E-15</v>
      </c>
      <c r="BJ1892" s="121">
        <v>-1.2916304E-15</v>
      </c>
      <c r="BK1892" s="121">
        <v>-2.3374919999999999E-11</v>
      </c>
      <c r="BL1892" s="121">
        <v>-1.7507824E-10</v>
      </c>
      <c r="BM1892" s="121">
        <v>0</v>
      </c>
      <c r="BN1892" s="121">
        <v>-2.9283741000000001E-5</v>
      </c>
      <c r="BO1892" s="121">
        <v>-0.27570847999999998</v>
      </c>
      <c r="BP1892" s="121">
        <v>0</v>
      </c>
      <c r="BQ1892" s="121">
        <v>0</v>
      </c>
      <c r="BR1892" s="121">
        <v>0</v>
      </c>
      <c r="BT1892" s="71">
        <v>-4.0329442999999998E-5</v>
      </c>
      <c r="BU1892" s="71">
        <v>1.5541992999999999E-8</v>
      </c>
      <c r="BV1892" s="71">
        <v>-5.0238421999999998E-6</v>
      </c>
      <c r="BW1892" s="71">
        <v>-1.1933354E-7</v>
      </c>
      <c r="BX1892" s="71">
        <v>-1.7803375999999999E-6</v>
      </c>
      <c r="BY1892" s="71">
        <v>6.9515814000000001E-7</v>
      </c>
      <c r="BZ1892" s="71">
        <v>0</v>
      </c>
      <c r="CA1892" s="71">
        <v>1.0551005E-6</v>
      </c>
      <c r="CB1892" s="71">
        <v>-2.3566159999999999E-7</v>
      </c>
      <c r="CC1892" s="71">
        <v>-1.4709870000000001E-7</v>
      </c>
      <c r="CD1892" s="71">
        <v>0</v>
      </c>
      <c r="CE1892" s="71">
        <v>0</v>
      </c>
      <c r="CF1892" s="71">
        <v>0</v>
      </c>
      <c r="CG1892" s="71">
        <v>-7.9335523000000001E-7</v>
      </c>
      <c r="CH1892" s="71">
        <v>-3.3995614999999998E-5</v>
      </c>
      <c r="CI1892" s="71">
        <v>-4.9142225999999999E-15</v>
      </c>
      <c r="CJ1892" s="71">
        <v>0</v>
      </c>
      <c r="CL1892" s="186">
        <v>0</v>
      </c>
      <c r="CM1892" s="186">
        <v>-0.18017805000000001</v>
      </c>
      <c r="CN1892" s="187">
        <v>1.9877453999999999E-2</v>
      </c>
      <c r="CO1892" s="186">
        <v>1.7006871999999999E-4</v>
      </c>
      <c r="CP1892" s="186">
        <v>-4.0158762000000003E-11</v>
      </c>
      <c r="CQ1892" s="186">
        <v>-4.6824394999999996E-9</v>
      </c>
      <c r="CR1892" s="186">
        <v>-6.7078182000000002E-5</v>
      </c>
      <c r="CS1892" s="186">
        <v>-4.9196997000000003E-3</v>
      </c>
      <c r="CT1892" s="186">
        <v>0</v>
      </c>
      <c r="CU1892" s="186">
        <v>2.4446886E-4</v>
      </c>
    </row>
    <row r="1893" spans="1:99" ht="14.4">
      <c r="A1893" t="s">
        <v>1540</v>
      </c>
      <c r="B1893" s="92" t="s">
        <v>1514</v>
      </c>
      <c r="C1893" s="126" t="str">
        <f t="shared" si="514"/>
        <v>F.030.01.120</v>
      </c>
      <c r="D1893" s="11" t="s">
        <v>645</v>
      </c>
      <c r="E1893" s="125" t="s">
        <v>878</v>
      </c>
      <c r="F1893" s="128" t="str">
        <f t="shared" si="515"/>
        <v>PUR (Polyurethane) co-firing in electrical power plant</v>
      </c>
      <c r="G1893" s="131">
        <f t="shared" si="504"/>
        <v>2.3840165164400004E-2</v>
      </c>
      <c r="H1893" s="183">
        <f t="shared" si="505"/>
        <v>-7.5939499700000005E-3</v>
      </c>
      <c r="I1893" s="183">
        <f t="shared" si="506"/>
        <v>-1.2939520335599999E-2</v>
      </c>
      <c r="J1893" s="184">
        <f t="shared" si="507"/>
        <v>-3.4958815299999998E-3</v>
      </c>
      <c r="K1893" s="183">
        <v>4.7869517E-2</v>
      </c>
      <c r="L1893" s="146">
        <v>-8.2451027999999992E-3</v>
      </c>
      <c r="M1893" s="146">
        <v>-3.4640189E-3</v>
      </c>
      <c r="N1893" s="146">
        <v>-5.4099576000000002E-3</v>
      </c>
      <c r="O1893" s="146">
        <v>-1.7863642E-3</v>
      </c>
      <c r="P1893" s="146">
        <v>-2.1260904999999999E-4</v>
      </c>
      <c r="Q1893" s="146">
        <v>-1.8501912000000001E-4</v>
      </c>
      <c r="R1893" s="146">
        <v>-1.2211387999999999E-3</v>
      </c>
      <c r="S1893" s="146">
        <v>-4.3780263000000002E-4</v>
      </c>
      <c r="T1893" s="146">
        <v>0</v>
      </c>
      <c r="U1893" s="188">
        <v>-3.0580789E-3</v>
      </c>
      <c r="V1893" s="188">
        <v>-9.2598355999999994E-6</v>
      </c>
      <c r="W1893" s="146">
        <v>0</v>
      </c>
      <c r="X1893" s="146">
        <v>0</v>
      </c>
      <c r="Z1893" s="157">
        <f t="shared" si="508"/>
        <v>0.31913011333333335</v>
      </c>
      <c r="AB1893" s="131">
        <f t="shared" si="509"/>
        <v>4.7869517E-2</v>
      </c>
      <c r="AC1893" s="131">
        <f t="shared" si="510"/>
        <v>-2.0524210470000002E-2</v>
      </c>
      <c r="AD1893" s="131">
        <f t="shared" si="511"/>
        <v>-1.2930260499999999E-2</v>
      </c>
      <c r="AE1893" s="131">
        <f t="shared" si="512"/>
        <v>-1.2939520335599999E-2</v>
      </c>
      <c r="AF1893" s="131">
        <f t="shared" si="513"/>
        <v>-3.4958815299999998E-3</v>
      </c>
      <c r="AH1893">
        <v>-35.128768000000001</v>
      </c>
      <c r="AI1893" s="71">
        <v>-34.5824</v>
      </c>
      <c r="AJ1893" s="71">
        <v>-0.37988557000000001</v>
      </c>
      <c r="AK1893" s="71">
        <v>0</v>
      </c>
      <c r="AL1893" s="71">
        <v>0</v>
      </c>
      <c r="AM1893" s="71">
        <v>-9.3057900999999998E-2</v>
      </c>
      <c r="AN1893" s="71">
        <v>-7.3425090999999998E-2</v>
      </c>
      <c r="AP1893" s="129">
        <v>1.3569738000000001E-3</v>
      </c>
      <c r="AQ1893" s="129">
        <v>3.5782749000000001E-3</v>
      </c>
      <c r="AR1893" s="129">
        <v>2.4814453E-4</v>
      </c>
      <c r="AS1893" s="129">
        <v>-2.4694456E-3</v>
      </c>
      <c r="AT1893" s="172">
        <f t="shared" si="516"/>
        <v>2.1452486742600002E-7</v>
      </c>
      <c r="AU1893" s="172">
        <f t="shared" si="517"/>
        <v>9.1769428488400004E-10</v>
      </c>
      <c r="AV1893" s="185">
        <f t="shared" si="518"/>
        <v>-0.34586073089900005</v>
      </c>
      <c r="AW1893" s="121">
        <v>2.9615274E-7</v>
      </c>
      <c r="AX1893" s="121">
        <v>8.9356431999999997E-10</v>
      </c>
      <c r="AY1893" s="121">
        <v>2.4413454E-14</v>
      </c>
      <c r="AZ1893" s="121">
        <v>0</v>
      </c>
      <c r="BA1893" s="121">
        <v>0</v>
      </c>
      <c r="BB1893" s="121">
        <v>8.8450727999999996E-10</v>
      </c>
      <c r="BC1893" s="121">
        <v>-8.2263457999999994E-8</v>
      </c>
      <c r="BD1893" s="121">
        <v>9.3347148000000001E-11</v>
      </c>
      <c r="BE1893" s="121">
        <v>-6.9127175000000002E-11</v>
      </c>
      <c r="BF1893" s="121">
        <v>0</v>
      </c>
      <c r="BG1893" s="121">
        <v>0</v>
      </c>
      <c r="BH1893" s="121">
        <v>-1.0545105E-13</v>
      </c>
      <c r="BI1893" s="121">
        <v>-7.3504146999999994E-15</v>
      </c>
      <c r="BJ1893" s="121">
        <v>-1.6201053000000001E-15</v>
      </c>
      <c r="BK1893" s="121">
        <v>-2.9319404E-11</v>
      </c>
      <c r="BL1893" s="121">
        <v>-2.1960245E-10</v>
      </c>
      <c r="BM1893" s="121">
        <v>0</v>
      </c>
      <c r="BN1893" s="121">
        <v>-3.6730899000000002E-5</v>
      </c>
      <c r="BO1893" s="121">
        <v>-0.34582400000000002</v>
      </c>
      <c r="BP1893" s="121">
        <v>0</v>
      </c>
      <c r="BQ1893" s="121">
        <v>0</v>
      </c>
      <c r="BR1893" s="121">
        <v>0</v>
      </c>
      <c r="BT1893" s="71">
        <v>-3.5758262999999998E-5</v>
      </c>
      <c r="BU1893" s="71">
        <v>-6.3139908000000005E-8</v>
      </c>
      <c r="BV1893" s="71">
        <v>8.8981943000000007E-6</v>
      </c>
      <c r="BW1893" s="71">
        <v>-1.4968129E-7</v>
      </c>
      <c r="BX1893" s="71">
        <v>-2.2571959000000001E-6</v>
      </c>
      <c r="BY1893" s="71">
        <v>8.1298154999999998E-7</v>
      </c>
      <c r="BZ1893" s="71">
        <v>0</v>
      </c>
      <c r="CA1893" s="71">
        <v>1.233931E-6</v>
      </c>
      <c r="CB1893" s="71">
        <v>-2.9559277999999999E-7</v>
      </c>
      <c r="CC1893" s="71">
        <v>-1.8450743E-7</v>
      </c>
      <c r="CD1893" s="71">
        <v>0</v>
      </c>
      <c r="CE1893" s="71">
        <v>0</v>
      </c>
      <c r="CF1893" s="71">
        <v>0</v>
      </c>
      <c r="CG1893" s="71">
        <v>-1.1122016E-6</v>
      </c>
      <c r="CH1893" s="71">
        <v>-4.2641051E-5</v>
      </c>
      <c r="CI1893" s="71">
        <v>-6.1639603E-15</v>
      </c>
      <c r="CJ1893" s="71">
        <v>0</v>
      </c>
      <c r="CL1893" s="186">
        <v>0</v>
      </c>
      <c r="CM1893" s="186">
        <v>0.31913011000000002</v>
      </c>
      <c r="CN1893" s="187">
        <v>2.3246513999999999E-2</v>
      </c>
      <c r="CO1893" s="186">
        <v>1.4325861E-4</v>
      </c>
      <c r="CP1893" s="186">
        <v>-5.0371549999999999E-11</v>
      </c>
      <c r="CQ1893" s="186">
        <v>-5.8732323000000003E-9</v>
      </c>
      <c r="CR1893" s="186">
        <v>-8.4859703000000005E-5</v>
      </c>
      <c r="CS1893" s="186">
        <v>-6.1708301999999996E-3</v>
      </c>
      <c r="CT1893" s="186">
        <v>0</v>
      </c>
      <c r="CU1893" s="186">
        <v>2.8590426000000001E-4</v>
      </c>
    </row>
    <row r="1894" spans="1:99" ht="14.4">
      <c r="A1894" t="s">
        <v>1541</v>
      </c>
      <c r="B1894" s="92" t="s">
        <v>1514</v>
      </c>
      <c r="C1894" s="126" t="str">
        <f t="shared" si="514"/>
        <v>F.030.01.121</v>
      </c>
      <c r="D1894" s="11" t="s">
        <v>645</v>
      </c>
      <c r="E1894" s="125" t="s">
        <v>878</v>
      </c>
      <c r="F1894" s="128" t="str">
        <f t="shared" si="515"/>
        <v>PVC (Polyvinylchloride) co-firing in electrical power plant</v>
      </c>
      <c r="G1894" s="131">
        <f t="shared" si="504"/>
        <v>-1.3466269069599999E-2</v>
      </c>
      <c r="H1894" s="183">
        <f t="shared" si="505"/>
        <v>-3.03614285E-3</v>
      </c>
      <c r="I1894" s="183">
        <f t="shared" si="506"/>
        <v>-5.9606629495999996E-3</v>
      </c>
      <c r="J1894" s="184">
        <f t="shared" si="507"/>
        <v>-2.1023342699999998E-3</v>
      </c>
      <c r="K1894" s="183">
        <v>-2.3671289999999999E-3</v>
      </c>
      <c r="L1894" s="146">
        <v>-4.9583952000000001E-3</v>
      </c>
      <c r="M1894" s="146">
        <v>-2.6233730000000001E-4</v>
      </c>
      <c r="N1894" s="146">
        <v>-1.7227799999999999E-3</v>
      </c>
      <c r="O1894" s="146">
        <v>-1.0742740000000001E-3</v>
      </c>
      <c r="P1894" s="146">
        <v>-1.2785767E-4</v>
      </c>
      <c r="Q1894" s="146">
        <v>-1.1123118000000001E-4</v>
      </c>
      <c r="R1894" s="146">
        <v>-7.3436181999999997E-4</v>
      </c>
      <c r="S1894" s="146">
        <v>-2.6328336999999999E-4</v>
      </c>
      <c r="T1894" s="146">
        <v>0</v>
      </c>
      <c r="U1894" s="188">
        <v>-1.8390508999999999E-3</v>
      </c>
      <c r="V1894" s="188">
        <v>-5.5686296000000002E-6</v>
      </c>
      <c r="W1894" s="146">
        <v>0</v>
      </c>
      <c r="X1894" s="146">
        <v>0</v>
      </c>
      <c r="Z1894" s="157">
        <f t="shared" si="508"/>
        <v>-1.5780860000000001E-2</v>
      </c>
      <c r="AB1894" s="131">
        <f t="shared" si="509"/>
        <v>-2.3671289999999999E-3</v>
      </c>
      <c r="AC1894" s="131">
        <f t="shared" si="510"/>
        <v>-8.9912371700000011E-3</v>
      </c>
      <c r="AD1894" s="131">
        <f t="shared" si="511"/>
        <v>-5.9550943199999998E-3</v>
      </c>
      <c r="AE1894" s="131">
        <f t="shared" si="512"/>
        <v>-5.9606629495999996E-3</v>
      </c>
      <c r="AF1894" s="131">
        <f t="shared" si="513"/>
        <v>-2.1023342699999998E-3</v>
      </c>
      <c r="AH1894">
        <v>-21.125547999999998</v>
      </c>
      <c r="AI1894" s="71">
        <v>-20.796976000000001</v>
      </c>
      <c r="AJ1894" s="71">
        <v>-0.22845351999999999</v>
      </c>
      <c r="AK1894" s="71">
        <v>0</v>
      </c>
      <c r="AL1894" s="71">
        <v>0</v>
      </c>
      <c r="AM1894" s="71">
        <v>-5.5962655E-2</v>
      </c>
      <c r="AN1894" s="71">
        <v>-4.4155983000000003E-2</v>
      </c>
      <c r="AP1894" s="129">
        <v>-2.2494715E-3</v>
      </c>
      <c r="AQ1894" s="129">
        <v>-7.7052611999999996E-4</v>
      </c>
      <c r="AR1894" s="129">
        <v>6.1163603E-6</v>
      </c>
      <c r="AS1894" s="129">
        <v>-1.4850618E-3</v>
      </c>
      <c r="AT1894" s="172">
        <f t="shared" si="516"/>
        <v>-4.6194611674000007E-8</v>
      </c>
      <c r="AU1894" s="172">
        <f t="shared" si="517"/>
        <v>2.2619675539549998E-11</v>
      </c>
      <c r="AV1894" s="185">
        <f t="shared" si="518"/>
        <v>-0.207991849028</v>
      </c>
      <c r="AW1894" s="121">
        <v>-1.4644638E-8</v>
      </c>
      <c r="AX1894" s="121">
        <v>-4.4186407999999999E-11</v>
      </c>
      <c r="AY1894" s="121">
        <v>-1.2072358E-15</v>
      </c>
      <c r="AZ1894" s="121">
        <v>0</v>
      </c>
      <c r="BA1894" s="121">
        <v>0</v>
      </c>
      <c r="BB1894" s="121">
        <v>7.6373959999999997E-10</v>
      </c>
      <c r="BC1894" s="121">
        <v>-3.2164018000000002E-8</v>
      </c>
      <c r="BD1894" s="121">
        <v>8.9364559999999998E-11</v>
      </c>
      <c r="BE1894" s="121">
        <v>-2.2488459E-11</v>
      </c>
      <c r="BF1894" s="121">
        <v>0</v>
      </c>
      <c r="BG1894" s="121">
        <v>0</v>
      </c>
      <c r="BH1894" s="121">
        <v>-6.3415581999999997E-14</v>
      </c>
      <c r="BI1894" s="121">
        <v>-4.4203524999999997E-15</v>
      </c>
      <c r="BJ1894" s="121">
        <v>-9.7429015000000007E-16</v>
      </c>
      <c r="BK1894" s="121">
        <v>-1.7631943999999999E-11</v>
      </c>
      <c r="BL1894" s="121">
        <v>-1.3206333E-10</v>
      </c>
      <c r="BM1894" s="121">
        <v>0</v>
      </c>
      <c r="BN1894" s="121">
        <v>-2.2089028000000001E-5</v>
      </c>
      <c r="BO1894" s="121">
        <v>-0.20796976</v>
      </c>
      <c r="BP1894" s="121">
        <v>0</v>
      </c>
      <c r="BQ1894" s="121">
        <v>0</v>
      </c>
      <c r="BR1894" s="121">
        <v>0</v>
      </c>
      <c r="BT1894" s="71">
        <v>-2.6364971999999999E-5</v>
      </c>
      <c r="BU1894" s="71">
        <v>1.6852241999999999E-7</v>
      </c>
      <c r="BV1894" s="71">
        <v>-4.4001224999999999E-7</v>
      </c>
      <c r="BW1894" s="71">
        <v>-9.0014522000000002E-8</v>
      </c>
      <c r="BX1894" s="71">
        <v>-1.2971972000000001E-6</v>
      </c>
      <c r="BY1894" s="71">
        <v>6.3624643000000002E-7</v>
      </c>
      <c r="BZ1894" s="71">
        <v>0</v>
      </c>
      <c r="CA1894" s="71">
        <v>9.6568516000000009E-7</v>
      </c>
      <c r="CB1894" s="71">
        <v>-1.7776198000000001E-7</v>
      </c>
      <c r="CC1894" s="71">
        <v>-1.1093517E-7</v>
      </c>
      <c r="CD1894" s="71">
        <v>0</v>
      </c>
      <c r="CE1894" s="71">
        <v>0</v>
      </c>
      <c r="CF1894" s="71">
        <v>0</v>
      </c>
      <c r="CG1894" s="71">
        <v>-3.7626137E-7</v>
      </c>
      <c r="CH1894" s="71">
        <v>-2.5643243999999999E-5</v>
      </c>
      <c r="CI1894" s="71">
        <v>-3.7068490000000001E-15</v>
      </c>
      <c r="CJ1894" s="71">
        <v>0</v>
      </c>
      <c r="CL1894" s="186">
        <v>0</v>
      </c>
      <c r="CM1894" s="186">
        <v>-1.5780860000000001E-2</v>
      </c>
      <c r="CN1894" s="187">
        <v>1.8215766000000001E-2</v>
      </c>
      <c r="CO1894" s="186">
        <v>2.6122424999999998E-4</v>
      </c>
      <c r="CP1894" s="186">
        <v>-3.0292168999999998E-11</v>
      </c>
      <c r="CQ1894" s="186">
        <v>-3.5320126000000001E-9</v>
      </c>
      <c r="CR1894" s="186">
        <v>-4.9226167999999999E-5</v>
      </c>
      <c r="CS1894" s="186">
        <v>-3.7109804000000001E-3</v>
      </c>
      <c r="CT1894" s="186">
        <v>0</v>
      </c>
      <c r="CU1894" s="186">
        <v>2.2375115999999999E-4</v>
      </c>
    </row>
    <row r="1895" spans="1:99" ht="14.4">
      <c r="A1895" t="s">
        <v>1542</v>
      </c>
      <c r="B1895" s="92" t="s">
        <v>1514</v>
      </c>
      <c r="C1895" s="126" t="str">
        <f t="shared" si="514"/>
        <v>F.030.01.122</v>
      </c>
      <c r="D1895" s="11" t="s">
        <v>645</v>
      </c>
      <c r="E1895" s="125" t="s">
        <v>878</v>
      </c>
      <c r="F1895" s="128" t="str">
        <f t="shared" si="515"/>
        <v>PVDC (Polyvinyliden chloride) co-firing in electrical power plant</v>
      </c>
      <c r="G1895" s="131">
        <f t="shared" si="504"/>
        <v>2.7812360809999995E-3</v>
      </c>
      <c r="H1895" s="183">
        <f t="shared" si="505"/>
        <v>-1.8155477420000001E-3</v>
      </c>
      <c r="I1895" s="183">
        <f t="shared" si="506"/>
        <v>-3.5556494269999997E-3</v>
      </c>
      <c r="J1895" s="184">
        <f t="shared" si="507"/>
        <v>-1.2493872499999999E-3</v>
      </c>
      <c r="K1895" s="183">
        <v>9.4018204999999997E-3</v>
      </c>
      <c r="L1895" s="146">
        <v>-2.9467033999999999E-3</v>
      </c>
      <c r="M1895" s="146">
        <v>-1.6921593000000001E-4</v>
      </c>
      <c r="N1895" s="146">
        <v>-1.0350144E-3</v>
      </c>
      <c r="O1895" s="146">
        <v>-6.3842567999999997E-4</v>
      </c>
      <c r="P1895" s="188">
        <v>-7.5983989E-5</v>
      </c>
      <c r="Q1895" s="188">
        <v>-6.6123672999999998E-5</v>
      </c>
      <c r="R1895" s="146">
        <v>-4.3642074E-4</v>
      </c>
      <c r="S1895" s="146">
        <v>-1.5646555E-4</v>
      </c>
      <c r="T1895" s="146">
        <v>0</v>
      </c>
      <c r="U1895" s="188">
        <v>-1.0929217E-3</v>
      </c>
      <c r="V1895" s="188">
        <v>-3.3093569999999999E-6</v>
      </c>
      <c r="W1895" s="146">
        <v>0</v>
      </c>
      <c r="X1895" s="146">
        <v>0</v>
      </c>
      <c r="Z1895" s="157">
        <f t="shared" si="508"/>
        <v>6.2678803333333338E-2</v>
      </c>
      <c r="AB1895" s="131">
        <f t="shared" si="509"/>
        <v>9.4018204999999997E-3</v>
      </c>
      <c r="AC1895" s="131">
        <f t="shared" si="510"/>
        <v>-5.3678878120000002E-3</v>
      </c>
      <c r="AD1895" s="131">
        <f t="shared" si="511"/>
        <v>-3.5523400699999999E-3</v>
      </c>
      <c r="AE1895" s="131">
        <f t="shared" si="512"/>
        <v>-3.5556494269999997E-3</v>
      </c>
      <c r="AF1895" s="131">
        <f t="shared" si="513"/>
        <v>-1.2493872499999999E-3</v>
      </c>
      <c r="AH1895">
        <v>-12.554611</v>
      </c>
      <c r="AI1895" s="71">
        <v>-12.359346</v>
      </c>
      <c r="AJ1895" s="71">
        <v>-0.13576666000000001</v>
      </c>
      <c r="AK1895" s="71">
        <v>0</v>
      </c>
      <c r="AL1895" s="71">
        <v>0</v>
      </c>
      <c r="AM1895" s="71">
        <v>-3.3257806000000001E-2</v>
      </c>
      <c r="AN1895" s="71">
        <v>-2.6241270000000001E-2</v>
      </c>
      <c r="AP1895" s="129">
        <v>-1.6933281999999999E-4</v>
      </c>
      <c r="AQ1895" s="129">
        <v>6.5528245000000002E-4</v>
      </c>
      <c r="AR1895" s="129">
        <v>5.7935734000000001E-5</v>
      </c>
      <c r="AS1895" s="129">
        <v>-8.8255099999999997E-4</v>
      </c>
      <c r="AT1895" s="172">
        <f t="shared" si="516"/>
        <v>3.9285518558000004E-8</v>
      </c>
      <c r="AU1895" s="172">
        <f t="shared" si="517"/>
        <v>2.1425937399538E-10</v>
      </c>
      <c r="AV1895" s="185">
        <f t="shared" si="518"/>
        <v>-0.123606587194</v>
      </c>
      <c r="AW1895" s="121">
        <v>5.8165929E-8</v>
      </c>
      <c r="AX1895" s="121">
        <v>1.7550064999999999E-10</v>
      </c>
      <c r="AY1895" s="121">
        <v>4.7949284000000003E-15</v>
      </c>
      <c r="AZ1895" s="121">
        <v>0</v>
      </c>
      <c r="BA1895" s="121">
        <v>0</v>
      </c>
      <c r="BB1895" s="121">
        <v>4.4970432000000002E-10</v>
      </c>
      <c r="BC1895" s="121">
        <v>-1.9241152999999999E-8</v>
      </c>
      <c r="BD1895" s="121">
        <v>5.2298912000000002E-11</v>
      </c>
      <c r="BE1895" s="121">
        <v>-1.3504089999999999E-11</v>
      </c>
      <c r="BF1895" s="121">
        <v>0</v>
      </c>
      <c r="BG1895" s="121">
        <v>0</v>
      </c>
      <c r="BH1895" s="121">
        <v>-3.7686973999999997E-14</v>
      </c>
      <c r="BI1895" s="121">
        <v>-2.6269523000000002E-15</v>
      </c>
      <c r="BJ1895" s="121">
        <v>-5.7900672000000001E-16</v>
      </c>
      <c r="BK1895" s="121">
        <v>-1.0478412E-11</v>
      </c>
      <c r="BL1895" s="121">
        <v>-7.8483350000000005E-11</v>
      </c>
      <c r="BM1895" s="121">
        <v>0</v>
      </c>
      <c r="BN1895" s="121">
        <v>-1.3127194000000001E-5</v>
      </c>
      <c r="BO1895" s="121">
        <v>-0.12359346</v>
      </c>
      <c r="BP1895" s="121">
        <v>0</v>
      </c>
      <c r="BQ1895" s="121">
        <v>0</v>
      </c>
      <c r="BR1895" s="121">
        <v>0</v>
      </c>
      <c r="BT1895" s="71">
        <v>-1.3665996999999999E-5</v>
      </c>
      <c r="BU1895" s="71">
        <v>9.8640739999999999E-8</v>
      </c>
      <c r="BV1895" s="71">
        <v>1.7476513E-6</v>
      </c>
      <c r="BW1895" s="71">
        <v>-5.3494345000000003E-8</v>
      </c>
      <c r="BX1895" s="71">
        <v>-7.7134606999999997E-7</v>
      </c>
      <c r="BY1895" s="71">
        <v>3.7703491999999999E-7</v>
      </c>
      <c r="BZ1895" s="71">
        <v>0</v>
      </c>
      <c r="CA1895" s="71">
        <v>5.7225786999999997E-7</v>
      </c>
      <c r="CB1895" s="71">
        <v>-1.0564141E-7</v>
      </c>
      <c r="CC1895" s="71">
        <v>-6.5940798000000003E-8</v>
      </c>
      <c r="CD1895" s="71">
        <v>0</v>
      </c>
      <c r="CE1895" s="71">
        <v>0</v>
      </c>
      <c r="CF1895" s="71">
        <v>0</v>
      </c>
      <c r="CG1895" s="71">
        <v>-2.2574594999999999E-7</v>
      </c>
      <c r="CH1895" s="71">
        <v>-1.5239413000000001E-5</v>
      </c>
      <c r="CI1895" s="71">
        <v>-2.2029274000000002E-15</v>
      </c>
      <c r="CJ1895" s="71">
        <v>0</v>
      </c>
      <c r="CL1895" s="186">
        <v>0</v>
      </c>
      <c r="CM1895" s="186">
        <v>6.2678803000000005E-2</v>
      </c>
      <c r="CN1895" s="187">
        <v>1.0780992E-2</v>
      </c>
      <c r="CO1895" s="186">
        <v>1.5396183999999999E-4</v>
      </c>
      <c r="CP1895" s="186">
        <v>-1.8002203000000001E-11</v>
      </c>
      <c r="CQ1895" s="186">
        <v>-2.0990245999999999E-9</v>
      </c>
      <c r="CR1895" s="186">
        <v>-2.9267614999999998E-5</v>
      </c>
      <c r="CS1895" s="186">
        <v>-2.2053825999999999E-3</v>
      </c>
      <c r="CT1895" s="186">
        <v>0</v>
      </c>
      <c r="CU1895" s="186">
        <v>1.3259327999999999E-4</v>
      </c>
    </row>
    <row r="1896" spans="1:99" ht="14.4">
      <c r="A1896" t="s">
        <v>1543</v>
      </c>
      <c r="B1896" s="92" t="s">
        <v>1514</v>
      </c>
      <c r="C1896" s="126" t="str">
        <f t="shared" si="514"/>
        <v>F.030.01.123</v>
      </c>
      <c r="D1896" s="11" t="s">
        <v>645</v>
      </c>
      <c r="E1896" s="125" t="s">
        <v>878</v>
      </c>
      <c r="F1896" s="128" t="str">
        <f t="shared" si="515"/>
        <v>Starch PBS 50%-50% (Polybutylene succinate) co-firing in electrical power plant</v>
      </c>
      <c r="G1896" s="131">
        <f t="shared" si="504"/>
        <v>-0.20688323850930002</v>
      </c>
      <c r="H1896" s="183">
        <f t="shared" si="505"/>
        <v>-2.75411526E-3</v>
      </c>
      <c r="I1896" s="183">
        <f t="shared" si="506"/>
        <v>-5.4372157493000001E-3</v>
      </c>
      <c r="J1896" s="184">
        <f t="shared" si="507"/>
        <v>-1.9341474999999999E-3</v>
      </c>
      <c r="K1896" s="183">
        <v>-0.19675776</v>
      </c>
      <c r="L1896" s="146">
        <v>-4.5617236000000004E-3</v>
      </c>
      <c r="M1896" s="146">
        <v>-1.9475614000000001E-4</v>
      </c>
      <c r="N1896" s="146">
        <v>-1.5457896000000001E-3</v>
      </c>
      <c r="O1896" s="146">
        <v>-9.8833206999999991E-4</v>
      </c>
      <c r="P1896" s="146">
        <v>-1.1762906E-4</v>
      </c>
      <c r="Q1896" s="146">
        <v>-1.0236452999999999E-4</v>
      </c>
      <c r="R1896" s="146">
        <v>-6.7561287000000002E-4</v>
      </c>
      <c r="S1896" s="146">
        <v>-2.4222069999999999E-4</v>
      </c>
      <c r="T1896" s="146">
        <v>0</v>
      </c>
      <c r="U1896" s="188">
        <v>-1.6919267999999999E-3</v>
      </c>
      <c r="V1896" s="188">
        <v>-5.1231393E-6</v>
      </c>
      <c r="W1896" s="146">
        <v>0</v>
      </c>
      <c r="X1896" s="146">
        <v>0</v>
      </c>
      <c r="Z1896" s="157">
        <f t="shared" si="508"/>
        <v>-1.3117184000000002</v>
      </c>
      <c r="AB1896" s="131">
        <f t="shared" si="509"/>
        <v>-0.19675776</v>
      </c>
      <c r="AC1896" s="131">
        <f t="shared" si="510"/>
        <v>-8.18620787E-3</v>
      </c>
      <c r="AD1896" s="131">
        <f t="shared" si="511"/>
        <v>-5.4320926100000005E-3</v>
      </c>
      <c r="AE1896" s="131">
        <f t="shared" si="512"/>
        <v>-5.4372157493000001E-3</v>
      </c>
      <c r="AF1896" s="131">
        <f t="shared" si="513"/>
        <v>-1.9341474999999999E-3</v>
      </c>
      <c r="AH1896">
        <v>-19.435504000000002</v>
      </c>
      <c r="AI1896" s="71">
        <v>-19.133217999999999</v>
      </c>
      <c r="AJ1896" s="71">
        <v>-0.21017723999999999</v>
      </c>
      <c r="AK1896" s="71">
        <v>0</v>
      </c>
      <c r="AL1896" s="71">
        <v>0</v>
      </c>
      <c r="AM1896" s="71">
        <v>-5.1485642999999998E-2</v>
      </c>
      <c r="AN1896" s="71">
        <v>-4.0623503999999998E-2</v>
      </c>
      <c r="AP1896" s="129">
        <v>-2.3123553000000002E-2</v>
      </c>
      <c r="AQ1896" s="129">
        <v>-2.0780875000000001E-2</v>
      </c>
      <c r="AR1896" s="129">
        <v>-9.7642053999999999E-4</v>
      </c>
      <c r="AS1896" s="129">
        <v>-1.3662568E-3</v>
      </c>
      <c r="AT1896" s="172">
        <f t="shared" si="516"/>
        <v>-1.2458558587680001E-6</v>
      </c>
      <c r="AU1896" s="172">
        <f t="shared" si="517"/>
        <v>-3.6110227058662398E-9</v>
      </c>
      <c r="AV1896" s="185">
        <f t="shared" si="518"/>
        <v>-0.19135250190599998</v>
      </c>
      <c r="AW1896" s="121">
        <v>-1.2172747000000001E-6</v>
      </c>
      <c r="AX1896" s="121">
        <v>-3.6728114999999999E-9</v>
      </c>
      <c r="AY1896" s="121">
        <v>-1.0034646E-13</v>
      </c>
      <c r="AZ1896" s="121">
        <v>0</v>
      </c>
      <c r="BA1896" s="121">
        <v>0</v>
      </c>
      <c r="BB1896" s="121">
        <v>7.0457688000000002E-10</v>
      </c>
      <c r="BC1896" s="121">
        <v>-2.9148015999999999E-8</v>
      </c>
      <c r="BD1896" s="121">
        <v>8.2153508000000004E-11</v>
      </c>
      <c r="BE1896" s="121">
        <v>-2.0201062000000001E-11</v>
      </c>
      <c r="BF1896" s="121">
        <v>0</v>
      </c>
      <c r="BG1896" s="121">
        <v>0</v>
      </c>
      <c r="BH1896" s="121">
        <v>-5.8342334999999997E-14</v>
      </c>
      <c r="BI1896" s="121">
        <v>-4.0667243E-15</v>
      </c>
      <c r="BJ1896" s="121">
        <v>-8.9634694000000002E-16</v>
      </c>
      <c r="BK1896" s="121">
        <v>-1.6221388E-11</v>
      </c>
      <c r="BL1896" s="121">
        <v>-1.2149826E-10</v>
      </c>
      <c r="BM1896" s="121">
        <v>0</v>
      </c>
      <c r="BN1896" s="121">
        <v>-2.0321905999999999E-5</v>
      </c>
      <c r="BO1896" s="121">
        <v>-0.19133217999999999</v>
      </c>
      <c r="BP1896" s="121">
        <v>0</v>
      </c>
      <c r="BQ1896" s="121">
        <v>0</v>
      </c>
      <c r="BR1896" s="121">
        <v>0</v>
      </c>
      <c r="BT1896" s="71">
        <v>-6.0401368E-5</v>
      </c>
      <c r="BU1896" s="71">
        <v>1.6032467E-7</v>
      </c>
      <c r="BV1896" s="71">
        <v>-3.6574189000000003E-5</v>
      </c>
      <c r="BW1896" s="71">
        <v>-8.2813361000000001E-8</v>
      </c>
      <c r="BX1896" s="71">
        <v>-1.1918803000000001E-6</v>
      </c>
      <c r="BY1896" s="71">
        <v>5.8911706999999998E-7</v>
      </c>
      <c r="BZ1896" s="71">
        <v>0</v>
      </c>
      <c r="CA1896" s="71">
        <v>8.9415291999999995E-7</v>
      </c>
      <c r="CB1896" s="71">
        <v>-1.6354101999999999E-7</v>
      </c>
      <c r="CC1896" s="71">
        <v>-1.0208143E-7</v>
      </c>
      <c r="CD1896" s="71">
        <v>0</v>
      </c>
      <c r="CE1896" s="71">
        <v>0</v>
      </c>
      <c r="CF1896" s="71">
        <v>0</v>
      </c>
      <c r="CG1896" s="71">
        <v>-3.3867329000000002E-7</v>
      </c>
      <c r="CH1896" s="71">
        <v>-2.3591784E-5</v>
      </c>
      <c r="CI1896" s="71">
        <v>-3.410301E-15</v>
      </c>
      <c r="CJ1896" s="71">
        <v>0</v>
      </c>
      <c r="CL1896" s="186">
        <v>0</v>
      </c>
      <c r="CM1896" s="186">
        <v>-1.3117184</v>
      </c>
      <c r="CN1896" s="187">
        <v>1.6845300000000001E-2</v>
      </c>
      <c r="CO1896" s="186">
        <v>2.4480630999999998E-4</v>
      </c>
      <c r="CP1896" s="186">
        <v>-2.7868795999999999E-11</v>
      </c>
      <c r="CQ1896" s="186">
        <v>-3.2494515999999999E-9</v>
      </c>
      <c r="CR1896" s="186">
        <v>-4.5241852E-5</v>
      </c>
      <c r="CS1896" s="186">
        <v>-3.4141019E-3</v>
      </c>
      <c r="CT1896" s="186">
        <v>0</v>
      </c>
      <c r="CU1896" s="186">
        <v>2.0717700000000001E-4</v>
      </c>
    </row>
    <row r="1897" spans="1:99" ht="14.4">
      <c r="A1897" t="s">
        <v>1750</v>
      </c>
      <c r="B1897" s="92" t="s">
        <v>1514</v>
      </c>
      <c r="C1897" s="126" t="str">
        <f t="shared" si="514"/>
        <v>F.030.01.124</v>
      </c>
      <c r="D1897" s="11" t="s">
        <v>645</v>
      </c>
      <c r="E1897" s="125" t="s">
        <v>878</v>
      </c>
      <c r="F1897" s="128" t="str">
        <f t="shared" si="515"/>
        <v>PBS (Polybutylene succinate) co-firing in electrical power plant</v>
      </c>
      <c r="G1897" s="131">
        <f t="shared" si="504"/>
        <v>-0.34320443573780002</v>
      </c>
      <c r="H1897" s="183">
        <f t="shared" si="505"/>
        <v>-4.6187004899999988E-3</v>
      </c>
      <c r="I1897" s="183">
        <f t="shared" si="506"/>
        <v>-9.0780438477999995E-3</v>
      </c>
      <c r="J1897" s="184">
        <f t="shared" si="507"/>
        <v>-3.2075614E-3</v>
      </c>
      <c r="K1897" s="183">
        <v>-0.32630013000000002</v>
      </c>
      <c r="L1897" s="146">
        <v>-7.5650943999999998E-3</v>
      </c>
      <c r="M1897" s="146">
        <v>-3.8402701000000002E-4</v>
      </c>
      <c r="N1897" s="146">
        <v>-2.6148311999999998E-3</v>
      </c>
      <c r="O1897" s="146">
        <v>-1.6390351999999999E-3</v>
      </c>
      <c r="P1897" s="146">
        <v>-1.9507427999999999E-4</v>
      </c>
      <c r="Q1897" s="146">
        <v>-1.6975981E-4</v>
      </c>
      <c r="R1897" s="146">
        <v>-1.1204263E-3</v>
      </c>
      <c r="S1897" s="146">
        <v>-4.016952E-4</v>
      </c>
      <c r="T1897" s="146">
        <v>0</v>
      </c>
      <c r="U1897" s="188">
        <v>-2.8058661999999998E-3</v>
      </c>
      <c r="V1897" s="188">
        <v>-8.4961378000000006E-6</v>
      </c>
      <c r="W1897" s="146">
        <v>0</v>
      </c>
      <c r="X1897" s="146">
        <v>0</v>
      </c>
      <c r="Z1897" s="157">
        <f t="shared" si="508"/>
        <v>-2.1753342000000004</v>
      </c>
      <c r="AB1897" s="131">
        <f t="shared" si="509"/>
        <v>-0.32630013000000002</v>
      </c>
      <c r="AC1897" s="131">
        <f t="shared" si="510"/>
        <v>-1.3688248199999999E-2</v>
      </c>
      <c r="AD1897" s="131">
        <f t="shared" si="511"/>
        <v>-9.0695477099999987E-3</v>
      </c>
      <c r="AE1897" s="131">
        <f t="shared" si="512"/>
        <v>-9.0780438477999995E-3</v>
      </c>
      <c r="AF1897" s="131">
        <f t="shared" si="513"/>
        <v>-3.2075614E-3</v>
      </c>
      <c r="AH1897">
        <v>-32.231549999999999</v>
      </c>
      <c r="AI1897" s="71">
        <v>-31.730243000000002</v>
      </c>
      <c r="AJ1897" s="71">
        <v>-0.3485548</v>
      </c>
      <c r="AK1897" s="71">
        <v>0</v>
      </c>
      <c r="AL1897" s="71">
        <v>0</v>
      </c>
      <c r="AM1897" s="71">
        <v>-8.5383022000000003E-2</v>
      </c>
      <c r="AN1897" s="71">
        <v>-6.7369413000000003E-2</v>
      </c>
      <c r="AP1897" s="129">
        <v>-3.8358026000000003E-2</v>
      </c>
      <c r="AQ1897" s="129">
        <v>-3.4472498999999997E-2</v>
      </c>
      <c r="AR1897" s="129">
        <v>-1.6197467000000001E-3</v>
      </c>
      <c r="AS1897" s="129">
        <v>-2.2657799999999998E-3</v>
      </c>
      <c r="AT1897" s="172">
        <f t="shared" si="516"/>
        <v>-2.0666966468179996E-6</v>
      </c>
      <c r="AU1897" s="172">
        <f t="shared" si="517"/>
        <v>-5.9901876408123995E-9</v>
      </c>
      <c r="AV1897" s="185">
        <f t="shared" si="518"/>
        <v>-0.31733613154600004</v>
      </c>
      <c r="AW1897" s="121">
        <v>-2.0187102E-6</v>
      </c>
      <c r="AX1897" s="121">
        <v>-6.0909358E-9</v>
      </c>
      <c r="AY1897" s="121">
        <v>-1.6641307000000001E-13</v>
      </c>
      <c r="AZ1897" s="121">
        <v>0</v>
      </c>
      <c r="BA1897" s="121">
        <v>0</v>
      </c>
      <c r="BB1897" s="121">
        <v>1.1608294E-9</v>
      </c>
      <c r="BC1897" s="121">
        <v>-4.8918883999999999E-8</v>
      </c>
      <c r="BD1897" s="121">
        <v>1.3516047999999999E-10</v>
      </c>
      <c r="BE1897" s="121">
        <v>-3.4140923000000001E-11</v>
      </c>
      <c r="BF1897" s="121">
        <v>0</v>
      </c>
      <c r="BG1897" s="121">
        <v>0</v>
      </c>
      <c r="BH1897" s="121">
        <v>-9.6754058999999999E-14</v>
      </c>
      <c r="BI1897" s="121">
        <v>-6.7441950000000003E-15</v>
      </c>
      <c r="BJ1897" s="121">
        <v>-1.4864883999999999E-15</v>
      </c>
      <c r="BK1897" s="121">
        <v>-2.6901308000000001E-11</v>
      </c>
      <c r="BL1897" s="121">
        <v>-2.0149090999999999E-10</v>
      </c>
      <c r="BM1897" s="121">
        <v>0</v>
      </c>
      <c r="BN1897" s="121">
        <v>-3.3701546000000002E-5</v>
      </c>
      <c r="BO1897" s="121">
        <v>-0.31730243000000002</v>
      </c>
      <c r="BP1897" s="121">
        <v>0</v>
      </c>
      <c r="BQ1897" s="121">
        <v>0</v>
      </c>
      <c r="BR1897" s="121">
        <v>0</v>
      </c>
      <c r="BT1897" s="71">
        <v>-1.0019992E-4</v>
      </c>
      <c r="BU1897" s="71">
        <v>2.5895703999999999E-7</v>
      </c>
      <c r="BV1897" s="71">
        <v>-6.0654089999999999E-5</v>
      </c>
      <c r="BW1897" s="71">
        <v>-1.3733643999999999E-7</v>
      </c>
      <c r="BX1897" s="71">
        <v>-1.9786157000000002E-6</v>
      </c>
      <c r="BY1897" s="71">
        <v>9.7204316000000004E-7</v>
      </c>
      <c r="BZ1897" s="71">
        <v>0</v>
      </c>
      <c r="CA1897" s="71">
        <v>1.4753523000000001E-6</v>
      </c>
      <c r="CB1897" s="71">
        <v>-2.7121399000000003E-7</v>
      </c>
      <c r="CC1897" s="71">
        <v>-1.6929032E-7</v>
      </c>
      <c r="CD1897" s="71">
        <v>0</v>
      </c>
      <c r="CE1897" s="71">
        <v>0</v>
      </c>
      <c r="CF1897" s="71">
        <v>0</v>
      </c>
      <c r="CG1897" s="71">
        <v>-5.7146021000000003E-7</v>
      </c>
      <c r="CH1897" s="71">
        <v>-3.9124263E-5</v>
      </c>
      <c r="CI1897" s="71">
        <v>-5.6555923999999996E-15</v>
      </c>
      <c r="CJ1897" s="71">
        <v>0</v>
      </c>
      <c r="CL1897" s="186">
        <v>0</v>
      </c>
      <c r="CM1897" s="186">
        <v>-2.1753342</v>
      </c>
      <c r="CN1897" s="187">
        <v>2.7794744999999999E-2</v>
      </c>
      <c r="CO1897" s="186">
        <v>4.0011357000000001E-4</v>
      </c>
      <c r="CP1897" s="186">
        <v>-4.6217194999999999E-11</v>
      </c>
      <c r="CQ1897" s="186">
        <v>-5.3888420000000004E-9</v>
      </c>
      <c r="CR1897" s="186">
        <v>-7.5088972000000002E-5</v>
      </c>
      <c r="CS1897" s="186">
        <v>-5.6618956999999999E-3</v>
      </c>
      <c r="CT1897" s="186">
        <v>0</v>
      </c>
      <c r="CU1897" s="186">
        <v>3.4184204999999999E-4</v>
      </c>
    </row>
    <row r="1898" spans="1:99" ht="14.4">
      <c r="A1898" t="s">
        <v>1751</v>
      </c>
      <c r="B1898" s="92" t="s">
        <v>1514</v>
      </c>
      <c r="C1898" s="126" t="str">
        <f t="shared" si="514"/>
        <v>F.030.01.125</v>
      </c>
      <c r="D1898" s="11" t="s">
        <v>645</v>
      </c>
      <c r="E1898" s="125" t="s">
        <v>878</v>
      </c>
      <c r="F1898" s="128" t="str">
        <f t="shared" si="515"/>
        <v>PBAT (Polybutylene adipate terephthalate) co-firing in electrical power plant</v>
      </c>
      <c r="G1898" s="131">
        <f t="shared" si="504"/>
        <v>-0.33936778318560001</v>
      </c>
      <c r="H1898" s="183">
        <f t="shared" si="505"/>
        <v>-4.5757442299999996E-3</v>
      </c>
      <c r="I1898" s="183">
        <f t="shared" si="506"/>
        <v>-8.9866775855999993E-3</v>
      </c>
      <c r="J1898" s="184">
        <f t="shared" si="507"/>
        <v>-3.1715213699999999E-3</v>
      </c>
      <c r="K1898" s="183">
        <v>-0.32263384000000001</v>
      </c>
      <c r="L1898" s="146">
        <v>-7.4800932999999998E-3</v>
      </c>
      <c r="M1898" s="146">
        <v>-3.9034630999999997E-4</v>
      </c>
      <c r="N1898" s="146">
        <v>-2.5943903999999999E-3</v>
      </c>
      <c r="O1898" s="146">
        <v>-1.620619E-3</v>
      </c>
      <c r="P1898" s="146">
        <v>-1.9288243E-4</v>
      </c>
      <c r="Q1898" s="146">
        <v>-1.6785239999999999E-4</v>
      </c>
      <c r="R1898" s="146">
        <v>-1.1078373000000001E-3</v>
      </c>
      <c r="S1898" s="146">
        <v>-3.9718176999999999E-4</v>
      </c>
      <c r="T1898" s="146">
        <v>0</v>
      </c>
      <c r="U1898" s="188">
        <v>-2.7743396E-3</v>
      </c>
      <c r="V1898" s="188">
        <v>-8.4006756000000003E-6</v>
      </c>
      <c r="W1898" s="146">
        <v>0</v>
      </c>
      <c r="X1898" s="146">
        <v>0</v>
      </c>
      <c r="Z1898" s="157">
        <f t="shared" si="508"/>
        <v>-2.1508922666666668</v>
      </c>
      <c r="AB1898" s="131">
        <f t="shared" si="509"/>
        <v>-0.32263384000000001</v>
      </c>
      <c r="AC1898" s="131">
        <f t="shared" si="510"/>
        <v>-1.3554021140000001E-2</v>
      </c>
      <c r="AD1898" s="131">
        <f t="shared" si="511"/>
        <v>-8.9782769099999993E-3</v>
      </c>
      <c r="AE1898" s="131">
        <f t="shared" si="512"/>
        <v>-8.986677585600001E-3</v>
      </c>
      <c r="AF1898" s="131">
        <f t="shared" si="513"/>
        <v>-3.1715213699999999E-3</v>
      </c>
      <c r="AH1898">
        <v>-31.869398</v>
      </c>
      <c r="AI1898" s="71">
        <v>-31.373722999999998</v>
      </c>
      <c r="AJ1898" s="71">
        <v>-0.34463845999999998</v>
      </c>
      <c r="AK1898" s="71">
        <v>0</v>
      </c>
      <c r="AL1898" s="71">
        <v>0</v>
      </c>
      <c r="AM1898" s="71">
        <v>-8.4423661999999997E-2</v>
      </c>
      <c r="AN1898" s="71">
        <v>-6.6612454000000001E-2</v>
      </c>
      <c r="AP1898" s="129">
        <v>-3.7928825999999999E-2</v>
      </c>
      <c r="AQ1898" s="129">
        <v>-3.4086876000000002E-2</v>
      </c>
      <c r="AR1898" s="129">
        <v>-1.6016284E-3</v>
      </c>
      <c r="AS1898" s="129">
        <v>-2.2403217999999998E-3</v>
      </c>
      <c r="AT1898" s="172">
        <f t="shared" si="516"/>
        <v>-2.043577681917E-6</v>
      </c>
      <c r="AU1898" s="172">
        <f t="shared" si="517"/>
        <v>-5.9231821253988004E-9</v>
      </c>
      <c r="AV1898" s="185">
        <f t="shared" si="518"/>
        <v>-0.31377055287699995</v>
      </c>
      <c r="AW1898" s="121">
        <v>-1.996028E-6</v>
      </c>
      <c r="AX1898" s="121">
        <v>-6.0224984000000001E-9</v>
      </c>
      <c r="AY1898" s="121">
        <v>-1.6454325999999999E-13</v>
      </c>
      <c r="AZ1898" s="121">
        <v>0</v>
      </c>
      <c r="BA1898" s="121">
        <v>0</v>
      </c>
      <c r="BB1898" s="121">
        <v>1.1464571000000001E-9</v>
      </c>
      <c r="BC1898" s="121">
        <v>-4.8470313E-8</v>
      </c>
      <c r="BD1898" s="121">
        <v>1.3345338999999999E-10</v>
      </c>
      <c r="BE1898" s="121">
        <v>-3.3868767000000001E-11</v>
      </c>
      <c r="BF1898" s="121">
        <v>0</v>
      </c>
      <c r="BG1898" s="121">
        <v>0</v>
      </c>
      <c r="BH1898" s="121">
        <v>-9.5666935000000001E-14</v>
      </c>
      <c r="BI1898" s="121">
        <v>-6.6684175000000001E-15</v>
      </c>
      <c r="BJ1898" s="121">
        <v>-1.4697863E-15</v>
      </c>
      <c r="BK1898" s="121">
        <v>-2.6599047E-11</v>
      </c>
      <c r="BL1898" s="121">
        <v>-1.9922696999999999E-10</v>
      </c>
      <c r="BM1898" s="121">
        <v>0</v>
      </c>
      <c r="BN1898" s="121">
        <v>-3.3322877000000003E-5</v>
      </c>
      <c r="BO1898" s="121">
        <v>-0.31373722999999998</v>
      </c>
      <c r="BP1898" s="121">
        <v>0</v>
      </c>
      <c r="BQ1898" s="121">
        <v>0</v>
      </c>
      <c r="BR1898" s="121">
        <v>0</v>
      </c>
      <c r="BT1898" s="71">
        <v>-9.9079509000000004E-5</v>
      </c>
      <c r="BU1898" s="71">
        <v>2.5484144000000001E-7</v>
      </c>
      <c r="BV1898" s="71">
        <v>-5.9972583999999999E-5</v>
      </c>
      <c r="BW1898" s="71">
        <v>-1.3579333999999999E-7</v>
      </c>
      <c r="BX1898" s="71">
        <v>-1.9567357000000002E-6</v>
      </c>
      <c r="BY1898" s="71">
        <v>9.602608199999999E-7</v>
      </c>
      <c r="BZ1898" s="71">
        <v>0</v>
      </c>
      <c r="CA1898" s="71">
        <v>1.4574693E-6</v>
      </c>
      <c r="CB1898" s="71">
        <v>-2.6816663999999999E-7</v>
      </c>
      <c r="CC1898" s="71">
        <v>-1.6738818000000001E-7</v>
      </c>
      <c r="CD1898" s="71">
        <v>0</v>
      </c>
      <c r="CE1898" s="71">
        <v>0</v>
      </c>
      <c r="CF1898" s="71">
        <v>0</v>
      </c>
      <c r="CG1898" s="71">
        <v>-5.6674811000000004E-7</v>
      </c>
      <c r="CH1898" s="71">
        <v>-3.8684664999999997E-5</v>
      </c>
      <c r="CI1898" s="71">
        <v>-5.5920463999999997E-15</v>
      </c>
      <c r="CJ1898" s="71">
        <v>0</v>
      </c>
      <c r="CL1898" s="186">
        <v>0</v>
      </c>
      <c r="CM1898" s="186">
        <v>-2.1508923000000002</v>
      </c>
      <c r="CN1898" s="187">
        <v>2.7457839000000001E-2</v>
      </c>
      <c r="CO1898" s="186">
        <v>3.9459544E-4</v>
      </c>
      <c r="CP1898" s="186">
        <v>-4.5697900999999998E-11</v>
      </c>
      <c r="CQ1898" s="186">
        <v>-5.3282932999999998E-9</v>
      </c>
      <c r="CR1898" s="186">
        <v>-7.4255824999999996E-5</v>
      </c>
      <c r="CS1898" s="186">
        <v>-5.5982788999999998E-3</v>
      </c>
      <c r="CT1898" s="186">
        <v>0</v>
      </c>
      <c r="CU1898" s="186">
        <v>3.3769851000000001E-4</v>
      </c>
    </row>
    <row r="1899" spans="1:99" ht="14.4">
      <c r="A1899" t="s">
        <v>1752</v>
      </c>
      <c r="B1899" s="92" t="s">
        <v>1514</v>
      </c>
      <c r="C1899" s="126" t="str">
        <f t="shared" si="514"/>
        <v>F.030.01.126</v>
      </c>
      <c r="D1899" s="11" t="s">
        <v>645</v>
      </c>
      <c r="E1899" s="125" t="s">
        <v>878</v>
      </c>
      <c r="F1899" s="128" t="str">
        <f t="shared" si="515"/>
        <v>PHB (Polyhydroxybutyrate) co-firing in electrical power plant</v>
      </c>
      <c r="G1899" s="131">
        <f t="shared" si="504"/>
        <v>-0.32402116316669999</v>
      </c>
      <c r="H1899" s="183">
        <f t="shared" si="505"/>
        <v>-4.4039195000000007E-3</v>
      </c>
      <c r="I1899" s="183">
        <f t="shared" si="506"/>
        <v>-8.6212124167000005E-3</v>
      </c>
      <c r="J1899" s="184">
        <f t="shared" si="507"/>
        <v>-3.02736125E-3</v>
      </c>
      <c r="K1899" s="183">
        <v>-0.30796867</v>
      </c>
      <c r="L1899" s="146">
        <v>-7.1400891000000001E-3</v>
      </c>
      <c r="M1899" s="146">
        <v>-4.1562349E-4</v>
      </c>
      <c r="N1899" s="146">
        <v>-2.5126272E-3</v>
      </c>
      <c r="O1899" s="146">
        <v>-1.5469545000000001E-3</v>
      </c>
      <c r="P1899" s="146">
        <v>-1.8411505000000001E-4</v>
      </c>
      <c r="Q1899" s="146">
        <v>-1.6022275E-4</v>
      </c>
      <c r="R1899" s="146">
        <v>-1.0574810000000001E-3</v>
      </c>
      <c r="S1899" s="146">
        <v>-3.7912805000000002E-4</v>
      </c>
      <c r="T1899" s="146">
        <v>0</v>
      </c>
      <c r="U1899" s="188">
        <v>-2.6482331999999999E-3</v>
      </c>
      <c r="V1899" s="188">
        <v>-8.0188266999999992E-6</v>
      </c>
      <c r="W1899" s="146">
        <v>0</v>
      </c>
      <c r="X1899" s="146">
        <v>0</v>
      </c>
      <c r="Z1899" s="157">
        <f t="shared" si="508"/>
        <v>-2.0531244666666666</v>
      </c>
      <c r="AB1899" s="131">
        <f t="shared" si="509"/>
        <v>-0.30796867</v>
      </c>
      <c r="AC1899" s="131">
        <f t="shared" si="510"/>
        <v>-1.3017113089999999E-2</v>
      </c>
      <c r="AD1899" s="131">
        <f t="shared" si="511"/>
        <v>-8.6131935900000001E-3</v>
      </c>
      <c r="AE1899" s="131">
        <f t="shared" si="512"/>
        <v>-8.6212124167000005E-3</v>
      </c>
      <c r="AF1899" s="131">
        <f t="shared" si="513"/>
        <v>-3.02736125E-3</v>
      </c>
      <c r="AH1899">
        <v>-30.420788999999999</v>
      </c>
      <c r="AI1899" s="71">
        <v>-29.947645000000001</v>
      </c>
      <c r="AJ1899" s="71">
        <v>-0.32897306999999998</v>
      </c>
      <c r="AK1899" s="71">
        <v>0</v>
      </c>
      <c r="AL1899" s="71">
        <v>0</v>
      </c>
      <c r="AM1899" s="71">
        <v>-8.0586222999999998E-2</v>
      </c>
      <c r="AN1899" s="71">
        <v>-6.3584614999999997E-2</v>
      </c>
      <c r="AP1899" s="129">
        <v>-3.6212027000000001E-2</v>
      </c>
      <c r="AQ1899" s="129">
        <v>-3.2544383000000003E-2</v>
      </c>
      <c r="AR1899" s="129">
        <v>-1.5291552E-3</v>
      </c>
      <c r="AS1899" s="129">
        <v>-2.1384889999999999E-3</v>
      </c>
      <c r="AT1899" s="172">
        <f t="shared" si="516"/>
        <v>-1.9511021189890004E-6</v>
      </c>
      <c r="AU1899" s="172">
        <f t="shared" si="517"/>
        <v>-5.6551596317433989E-9</v>
      </c>
      <c r="AV1899" s="185">
        <f t="shared" si="518"/>
        <v>-0.29950825820100002</v>
      </c>
      <c r="AW1899" s="121">
        <v>-1.9052995000000001E-6</v>
      </c>
      <c r="AX1899" s="121">
        <v>-5.7487483999999999E-9</v>
      </c>
      <c r="AY1899" s="121">
        <v>-1.5706402E-13</v>
      </c>
      <c r="AZ1899" s="121">
        <v>0</v>
      </c>
      <c r="BA1899" s="121">
        <v>0</v>
      </c>
      <c r="BB1899" s="121">
        <v>1.0889682000000001E-9</v>
      </c>
      <c r="BC1899" s="121">
        <v>-4.6676026000000002E-8</v>
      </c>
      <c r="BD1899" s="121">
        <v>1.2662506E-10</v>
      </c>
      <c r="BE1899" s="121">
        <v>-3.2780140999999999E-11</v>
      </c>
      <c r="BF1899" s="121">
        <v>0</v>
      </c>
      <c r="BG1899" s="121">
        <v>0</v>
      </c>
      <c r="BH1899" s="121">
        <v>-9.1318438E-14</v>
      </c>
      <c r="BI1899" s="121">
        <v>-6.3653075999999997E-15</v>
      </c>
      <c r="BJ1899" s="121">
        <v>-1.4029778E-15</v>
      </c>
      <c r="BK1899" s="121">
        <v>-2.5389998999999998E-11</v>
      </c>
      <c r="BL1899" s="121">
        <v>-1.9017119E-10</v>
      </c>
      <c r="BM1899" s="121">
        <v>0</v>
      </c>
      <c r="BN1899" s="121">
        <v>-3.1808201000000001E-5</v>
      </c>
      <c r="BO1899" s="121">
        <v>-0.29947645000000001</v>
      </c>
      <c r="BP1899" s="121">
        <v>0</v>
      </c>
      <c r="BQ1899" s="121">
        <v>0</v>
      </c>
      <c r="BR1899" s="121">
        <v>0</v>
      </c>
      <c r="BT1899" s="71">
        <v>-9.4597874000000007E-5</v>
      </c>
      <c r="BU1899" s="71">
        <v>2.3837899999999999E-7</v>
      </c>
      <c r="BV1899" s="71">
        <v>-5.7246556999999997E-5</v>
      </c>
      <c r="BW1899" s="71">
        <v>-1.2962091000000001E-7</v>
      </c>
      <c r="BX1899" s="71">
        <v>-1.8692161E-6</v>
      </c>
      <c r="BY1899" s="71">
        <v>9.1313145000000004E-7</v>
      </c>
      <c r="BZ1899" s="71">
        <v>0</v>
      </c>
      <c r="CA1899" s="71">
        <v>1.3859369999999999E-6</v>
      </c>
      <c r="CB1899" s="71">
        <v>-2.5597725000000002E-7</v>
      </c>
      <c r="CC1899" s="71">
        <v>-1.5977963E-7</v>
      </c>
      <c r="CD1899" s="71">
        <v>0</v>
      </c>
      <c r="CE1899" s="71">
        <v>0</v>
      </c>
      <c r="CF1899" s="71">
        <v>0</v>
      </c>
      <c r="CG1899" s="71">
        <v>-5.4789970999999998E-7</v>
      </c>
      <c r="CH1899" s="71">
        <v>-3.6926271E-5</v>
      </c>
      <c r="CI1899" s="71">
        <v>-5.3378624999999999E-15</v>
      </c>
      <c r="CJ1899" s="71">
        <v>0</v>
      </c>
      <c r="CL1899" s="186">
        <v>0</v>
      </c>
      <c r="CM1899" s="186">
        <v>-2.0531244000000002</v>
      </c>
      <c r="CN1899" s="187">
        <v>2.6110214999999999E-2</v>
      </c>
      <c r="CO1899" s="186">
        <v>3.7252291999999998E-4</v>
      </c>
      <c r="CP1899" s="186">
        <v>-4.3620723999999998E-11</v>
      </c>
      <c r="CQ1899" s="186">
        <v>-5.0860980999999999E-9</v>
      </c>
      <c r="CR1899" s="186">
        <v>-7.0923237E-5</v>
      </c>
      <c r="CS1899" s="186">
        <v>-5.3438117000000002E-3</v>
      </c>
      <c r="CT1899" s="186">
        <v>0</v>
      </c>
      <c r="CU1899" s="186">
        <v>3.2112435000000001E-4</v>
      </c>
    </row>
    <row r="1900" spans="1:99" ht="14.4">
      <c r="A1900" t="s">
        <v>2125</v>
      </c>
      <c r="B1900" s="92" t="s">
        <v>1514</v>
      </c>
      <c r="C1900" s="126" t="str">
        <f t="shared" si="514"/>
        <v>F.030.01.127</v>
      </c>
      <c r="D1900" s="11" t="s">
        <v>645</v>
      </c>
      <c r="E1900" s="125" t="s">
        <v>878</v>
      </c>
      <c r="F1900" s="128" t="str">
        <f t="shared" si="515"/>
        <v>PAN (Polyacrylonitrile fibres) co-firing in electrical power plant</v>
      </c>
      <c r="G1900" s="131">
        <f t="shared" si="504"/>
        <v>-8.3390073100000003E-3</v>
      </c>
      <c r="H1900" s="183">
        <f t="shared" si="505"/>
        <v>-5.1706622899999992E-3</v>
      </c>
      <c r="I1900" s="183">
        <f t="shared" si="506"/>
        <v>-1.0137313530000001E-2</v>
      </c>
      <c r="J1900" s="184">
        <f t="shared" si="507"/>
        <v>-3.5679614899999999E-3</v>
      </c>
      <c r="K1900" s="183">
        <v>1.053693E-2</v>
      </c>
      <c r="L1900" s="146">
        <v>-8.4151050000000008E-3</v>
      </c>
      <c r="M1900" s="146">
        <v>-4.6644086999999998E-4</v>
      </c>
      <c r="N1900" s="146">
        <v>-2.9416391999999999E-3</v>
      </c>
      <c r="O1900" s="188">
        <v>-1.8231963999999999E-3</v>
      </c>
      <c r="P1900" s="188">
        <v>-2.1699274E-4</v>
      </c>
      <c r="Q1900" s="146">
        <v>-1.8883395000000001E-4</v>
      </c>
      <c r="R1900" s="146">
        <v>-1.2463169E-3</v>
      </c>
      <c r="S1900" s="146">
        <v>-4.4682948999999998E-4</v>
      </c>
      <c r="T1900" s="146">
        <v>0</v>
      </c>
      <c r="U1900" s="188">
        <v>-3.121132E-3</v>
      </c>
      <c r="V1900" s="188">
        <v>-9.45076E-6</v>
      </c>
      <c r="W1900" s="146">
        <v>0</v>
      </c>
      <c r="X1900" s="146">
        <v>0</v>
      </c>
      <c r="Z1900" s="157">
        <f t="shared" si="508"/>
        <v>7.0246200000000009E-2</v>
      </c>
      <c r="AB1900" s="131">
        <f t="shared" si="509"/>
        <v>1.053693E-2</v>
      </c>
      <c r="AC1900" s="131">
        <f t="shared" si="510"/>
        <v>-1.529852506E-2</v>
      </c>
      <c r="AD1900" s="131">
        <f t="shared" si="511"/>
        <v>-1.0127862770000001E-2</v>
      </c>
      <c r="AE1900" s="131">
        <f t="shared" si="512"/>
        <v>-1.0137313530000001E-2</v>
      </c>
      <c r="AF1900" s="131">
        <f t="shared" si="513"/>
        <v>-3.5679614899999999E-3</v>
      </c>
      <c r="AH1900">
        <v>-35.853073000000002</v>
      </c>
      <c r="AI1900" s="71">
        <v>-35.295439000000002</v>
      </c>
      <c r="AJ1900" s="71">
        <v>-0.38771825999999998</v>
      </c>
      <c r="AK1900" s="71">
        <v>0</v>
      </c>
      <c r="AL1900" s="71">
        <v>0</v>
      </c>
      <c r="AM1900" s="71">
        <v>-9.4976619999999998E-2</v>
      </c>
      <c r="AN1900" s="71">
        <v>-7.493901E-2</v>
      </c>
      <c r="AP1900" s="129">
        <v>-2.2464333E-3</v>
      </c>
      <c r="AQ1900" s="129">
        <v>1.9068855E-4</v>
      </c>
      <c r="AR1900" s="129">
        <v>8.3240144999999999E-5</v>
      </c>
      <c r="AS1900" s="129">
        <v>-2.5203619999999999E-3</v>
      </c>
      <c r="AT1900" s="172">
        <f t="shared" si="516"/>
        <v>1.1432166533000006E-8</v>
      </c>
      <c r="AU1900" s="172">
        <f t="shared" si="517"/>
        <v>3.0784077505479997E-10</v>
      </c>
      <c r="AV1900" s="185">
        <f t="shared" si="518"/>
        <v>-0.35299187823700001</v>
      </c>
      <c r="AW1900" s="121">
        <v>6.5188471000000002E-8</v>
      </c>
      <c r="AX1900" s="121">
        <v>1.9668934999999999E-10</v>
      </c>
      <c r="AY1900" s="121">
        <v>5.3738341E-15</v>
      </c>
      <c r="AZ1900" s="121">
        <v>0</v>
      </c>
      <c r="BA1900" s="121">
        <v>0</v>
      </c>
      <c r="BB1900" s="121">
        <v>1.2863518E-9</v>
      </c>
      <c r="BC1900" s="121">
        <v>-5.4788602000000001E-8</v>
      </c>
      <c r="BD1900" s="121">
        <v>1.4965132000000001E-10</v>
      </c>
      <c r="BE1900" s="121">
        <v>-3.8388488000000002E-11</v>
      </c>
      <c r="BF1900" s="121">
        <v>0</v>
      </c>
      <c r="BG1900" s="121">
        <v>0</v>
      </c>
      <c r="BH1900" s="121">
        <v>-1.076253E-13</v>
      </c>
      <c r="BI1900" s="121">
        <v>-7.5019697E-15</v>
      </c>
      <c r="BJ1900" s="121">
        <v>-1.6535096E-15</v>
      </c>
      <c r="BK1900" s="121">
        <v>-2.9923926999999997E-11</v>
      </c>
      <c r="BL1900" s="121">
        <v>-2.2413034E-10</v>
      </c>
      <c r="BM1900" s="121">
        <v>0</v>
      </c>
      <c r="BN1900" s="121">
        <v>-3.7488236999999999E-5</v>
      </c>
      <c r="BO1900" s="121">
        <v>-0.35295439000000001</v>
      </c>
      <c r="BP1900" s="121">
        <v>0</v>
      </c>
      <c r="BQ1900" s="121">
        <v>0</v>
      </c>
      <c r="BR1900" s="121">
        <v>0</v>
      </c>
      <c r="BT1900" s="71">
        <v>-4.2050588999999997E-5</v>
      </c>
      <c r="BU1900" s="71">
        <v>2.8360049E-7</v>
      </c>
      <c r="BV1900" s="71">
        <v>1.9586504000000001E-6</v>
      </c>
      <c r="BW1900" s="71">
        <v>-1.5276749999999999E-7</v>
      </c>
      <c r="BX1900" s="71">
        <v>-2.2022306999999998E-6</v>
      </c>
      <c r="BY1900" s="71">
        <v>1.0780842E-6</v>
      </c>
      <c r="BZ1900" s="71">
        <v>0</v>
      </c>
      <c r="CA1900" s="71">
        <v>1.6362999E-6</v>
      </c>
      <c r="CB1900" s="71">
        <v>-3.0168748000000001E-7</v>
      </c>
      <c r="CC1900" s="71">
        <v>-1.883117E-7</v>
      </c>
      <c r="CD1900" s="71">
        <v>0</v>
      </c>
      <c r="CE1900" s="71">
        <v>0</v>
      </c>
      <c r="CF1900" s="71">
        <v>0</v>
      </c>
      <c r="CG1900" s="71">
        <v>-6.4197863999999997E-7</v>
      </c>
      <c r="CH1900" s="71">
        <v>-4.3520248000000002E-5</v>
      </c>
      <c r="CI1900" s="71">
        <v>-6.2910521999999999E-15</v>
      </c>
      <c r="CJ1900" s="71">
        <v>0</v>
      </c>
      <c r="CL1900" s="186">
        <v>0</v>
      </c>
      <c r="CM1900" s="186">
        <v>7.0246197999999996E-2</v>
      </c>
      <c r="CN1900" s="187">
        <v>3.0826899000000001E-2</v>
      </c>
      <c r="CO1900" s="186">
        <v>4.4129487E-4</v>
      </c>
      <c r="CP1900" s="186">
        <v>-5.1410139000000003E-11</v>
      </c>
      <c r="CQ1900" s="186">
        <v>-5.9943298999999999E-9</v>
      </c>
      <c r="CR1900" s="186">
        <v>-8.3564886999999994E-5</v>
      </c>
      <c r="CS1900" s="186">
        <v>-6.2980637999999999E-3</v>
      </c>
      <c r="CT1900" s="186">
        <v>0</v>
      </c>
      <c r="CU1900" s="186">
        <v>3.7913391000000003E-4</v>
      </c>
    </row>
    <row r="1901" spans="1:99" ht="14.4">
      <c r="A1901" t="s">
        <v>2126</v>
      </c>
      <c r="B1901" s="92" t="s">
        <v>1514</v>
      </c>
      <c r="C1901" s="126" t="str">
        <f t="shared" si="514"/>
        <v>F.030.01.128</v>
      </c>
      <c r="D1901" s="11" t="s">
        <v>645</v>
      </c>
      <c r="E1901" s="125" t="s">
        <v>878</v>
      </c>
      <c r="F1901" s="128" t="str">
        <f t="shared" si="515"/>
        <v>bio-PP (Polypropylene) co-firing in electrical power plant</v>
      </c>
      <c r="G1901" s="131">
        <f t="shared" si="504"/>
        <v>-0.54885345412600006</v>
      </c>
      <c r="H1901" s="183">
        <f t="shared" si="505"/>
        <v>-7.3788969599999999E-3</v>
      </c>
      <c r="I1901" s="183">
        <f t="shared" si="506"/>
        <v>-1.4509071646E-2</v>
      </c>
      <c r="J1901" s="184">
        <f t="shared" si="507"/>
        <v>-5.1296955199999997E-3</v>
      </c>
      <c r="K1901" s="183">
        <v>-0.52183579000000002</v>
      </c>
      <c r="L1901" s="146">
        <v>-1.2098484E-2</v>
      </c>
      <c r="M1901" s="146">
        <v>-6.0515739000000001E-4</v>
      </c>
      <c r="N1901" s="146">
        <v>-4.1742072000000002E-3</v>
      </c>
      <c r="O1901" s="146">
        <v>-2.6212284999999999E-3</v>
      </c>
      <c r="P1901" s="146">
        <v>-3.1197271999999998E-4</v>
      </c>
      <c r="Q1901" s="146">
        <v>-2.7148854000000002E-4</v>
      </c>
      <c r="R1901" s="146">
        <v>-1.7918427999999999E-3</v>
      </c>
      <c r="S1901" s="146">
        <v>-6.4241142000000002E-4</v>
      </c>
      <c r="T1901" s="146">
        <v>0</v>
      </c>
      <c r="U1901" s="188">
        <v>-4.4872840999999998E-3</v>
      </c>
      <c r="V1901" s="188">
        <v>-1.3587456E-5</v>
      </c>
      <c r="W1901" s="146">
        <v>0</v>
      </c>
      <c r="X1901" s="146">
        <v>0</v>
      </c>
      <c r="Z1901" s="157">
        <f t="shared" si="508"/>
        <v>-3.4789052666666671</v>
      </c>
      <c r="AB1901" s="131">
        <f t="shared" si="509"/>
        <v>-0.52183579000000002</v>
      </c>
      <c r="AC1901" s="131">
        <f t="shared" si="510"/>
        <v>-2.187438115E-2</v>
      </c>
      <c r="AD1901" s="131">
        <f t="shared" si="511"/>
        <v>-1.449548419E-2</v>
      </c>
      <c r="AE1901" s="131">
        <f t="shared" si="512"/>
        <v>-1.4509071646E-2</v>
      </c>
      <c r="AF1901" s="131">
        <f t="shared" si="513"/>
        <v>-5.1296955199999997E-3</v>
      </c>
      <c r="AH1901">
        <v>-51.546337000000001</v>
      </c>
      <c r="AI1901" s="71">
        <v>-50.744621000000002</v>
      </c>
      <c r="AJ1901" s="71">
        <v>-0.55742659000000006</v>
      </c>
      <c r="AK1901" s="71">
        <v>0</v>
      </c>
      <c r="AL1901" s="71">
        <v>0</v>
      </c>
      <c r="AM1901" s="71">
        <v>-0.13654888000000001</v>
      </c>
      <c r="AN1901" s="71">
        <v>-0.10774060000000001</v>
      </c>
      <c r="AP1901" s="129">
        <v>-6.1342595E-2</v>
      </c>
      <c r="AQ1901" s="129">
        <v>-5.5128732E-2</v>
      </c>
      <c r="AR1901" s="129">
        <v>-2.5903128999999999E-3</v>
      </c>
      <c r="AS1901" s="129">
        <v>-3.6235506999999999E-3</v>
      </c>
      <c r="AT1901" s="172">
        <f t="shared" si="516"/>
        <v>-3.3050798182630001E-6</v>
      </c>
      <c r="AU1901" s="172">
        <f t="shared" si="517"/>
        <v>-9.5795594732080011E-9</v>
      </c>
      <c r="AV1901" s="185">
        <f t="shared" si="518"/>
        <v>-0.50750010723000005</v>
      </c>
      <c r="AW1901" s="121">
        <v>-3.2284241E-6</v>
      </c>
      <c r="AX1901" s="121">
        <v>-9.7409348000000001E-9</v>
      </c>
      <c r="AY1901" s="121">
        <v>-2.6613626000000001E-13</v>
      </c>
      <c r="AZ1901" s="121">
        <v>0</v>
      </c>
      <c r="BA1901" s="121">
        <v>0</v>
      </c>
      <c r="BB1901" s="121">
        <v>1.8575822E-9</v>
      </c>
      <c r="BC1901" s="121">
        <v>-7.8148043999999994E-8</v>
      </c>
      <c r="BD1901" s="121">
        <v>2.1631495999999999E-10</v>
      </c>
      <c r="BE1901" s="121">
        <v>-5.4505600000000001E-11</v>
      </c>
      <c r="BF1901" s="121">
        <v>0</v>
      </c>
      <c r="BG1901" s="121">
        <v>0</v>
      </c>
      <c r="BH1901" s="121">
        <v>-1.5473402E-13</v>
      </c>
      <c r="BI1901" s="121">
        <v>-1.0785659999999999E-14</v>
      </c>
      <c r="BJ1901" s="121">
        <v>-2.377268E-15</v>
      </c>
      <c r="BK1901" s="121">
        <v>-4.3021943000000001E-11</v>
      </c>
      <c r="BL1901" s="121">
        <v>-3.2223452000000001E-10</v>
      </c>
      <c r="BM1901" s="121">
        <v>0</v>
      </c>
      <c r="BN1901" s="121">
        <v>-5.3897229999999998E-5</v>
      </c>
      <c r="BO1901" s="121">
        <v>-0.50744621000000001</v>
      </c>
      <c r="BP1901" s="121">
        <v>0</v>
      </c>
      <c r="BQ1901" s="121">
        <v>0</v>
      </c>
      <c r="BR1901" s="121">
        <v>0</v>
      </c>
      <c r="BT1901" s="71">
        <v>-1.6024021E-4</v>
      </c>
      <c r="BU1901" s="71">
        <v>4.1515773999999997E-7</v>
      </c>
      <c r="BV1901" s="71">
        <v>-9.7001111000000006E-5</v>
      </c>
      <c r="BW1901" s="71">
        <v>-2.1963542999999999E-7</v>
      </c>
      <c r="BX1901" s="71">
        <v>-3.1640052999999999E-6</v>
      </c>
      <c r="BY1901" s="71">
        <v>1.5552691000000001E-6</v>
      </c>
      <c r="BZ1901" s="71">
        <v>0</v>
      </c>
      <c r="CA1901" s="71">
        <v>2.3605636999999999E-6</v>
      </c>
      <c r="CB1901" s="71">
        <v>-4.3373922999999998E-7</v>
      </c>
      <c r="CC1901" s="71">
        <v>-2.7073770000000002E-7</v>
      </c>
      <c r="CD1901" s="71">
        <v>0</v>
      </c>
      <c r="CE1901" s="71">
        <v>0</v>
      </c>
      <c r="CF1901" s="71">
        <v>0</v>
      </c>
      <c r="CG1901" s="71">
        <v>-9.1246235999999999E-7</v>
      </c>
      <c r="CH1901" s="71">
        <v>-6.2569515000000006E-5</v>
      </c>
      <c r="CI1901" s="71">
        <v>-9.0447115000000007E-15</v>
      </c>
      <c r="CJ1901" s="71">
        <v>0</v>
      </c>
      <c r="CL1901" s="186">
        <v>0</v>
      </c>
      <c r="CM1901" s="186">
        <v>-3.4789053000000001</v>
      </c>
      <c r="CN1901" s="187">
        <v>4.4471591999999997E-2</v>
      </c>
      <c r="CO1901" s="186">
        <v>6.4074716999999997E-4</v>
      </c>
      <c r="CP1901" s="186">
        <v>-7.3912893000000003E-11</v>
      </c>
      <c r="CQ1901" s="186">
        <v>-8.6181107000000004E-9</v>
      </c>
      <c r="CR1901" s="186">
        <v>-1.2007717999999999E-4</v>
      </c>
      <c r="CS1901" s="186">
        <v>-9.0547921000000003E-3</v>
      </c>
      <c r="CT1901" s="186">
        <v>0</v>
      </c>
      <c r="CU1901" s="186">
        <v>5.4694727999999996E-4</v>
      </c>
    </row>
    <row r="1902" spans="1:99" ht="14.4">
      <c r="A1902" t="s">
        <v>2127</v>
      </c>
      <c r="B1902" s="92" t="s">
        <v>1514</v>
      </c>
      <c r="C1902" s="126" t="str">
        <f t="shared" si="514"/>
        <v>F.030.01.129</v>
      </c>
      <c r="D1902" s="11" t="s">
        <v>645</v>
      </c>
      <c r="E1902" s="125" t="s">
        <v>878</v>
      </c>
      <c r="F1902" s="128" t="str">
        <f t="shared" si="515"/>
        <v>bio-PET (Polyethylene terephthalate) co-firing in electrical power plant</v>
      </c>
      <c r="G1902" s="131">
        <f t="shared" si="504"/>
        <v>-2.3630776891900001E-2</v>
      </c>
      <c r="H1902" s="183">
        <f t="shared" si="505"/>
        <v>-3.974745E-3</v>
      </c>
      <c r="I1902" s="183">
        <f t="shared" si="506"/>
        <v>-7.8422291719000004E-3</v>
      </c>
      <c r="J1902" s="184">
        <f t="shared" si="507"/>
        <v>-2.78709452E-3</v>
      </c>
      <c r="K1902" s="183">
        <v>-9.0267082000000005E-3</v>
      </c>
      <c r="L1902" s="146">
        <v>-6.5734152999999997E-3</v>
      </c>
      <c r="M1902" s="146">
        <v>-2.8787750999999999E-4</v>
      </c>
      <c r="N1902" s="146">
        <v>-2.2335552E-3</v>
      </c>
      <c r="O1902" s="146">
        <v>-1.4241804000000001E-3</v>
      </c>
      <c r="P1902" s="188">
        <v>-1.6950274E-4</v>
      </c>
      <c r="Q1902" s="188">
        <v>-1.4750666000000001E-4</v>
      </c>
      <c r="R1902" s="146">
        <v>-9.7355395000000005E-4</v>
      </c>
      <c r="S1902" s="146">
        <v>-3.4903852000000001E-4</v>
      </c>
      <c r="T1902" s="146">
        <v>0</v>
      </c>
      <c r="U1902" s="188">
        <v>-2.4380560000000001E-3</v>
      </c>
      <c r="V1902" s="188">
        <v>-7.3824119000000002E-6</v>
      </c>
      <c r="W1902" s="146">
        <v>0</v>
      </c>
      <c r="X1902" s="146">
        <v>0</v>
      </c>
      <c r="Z1902" s="157">
        <f t="shared" si="508"/>
        <v>-6.0178054666666675E-2</v>
      </c>
      <c r="AB1902" s="131">
        <f t="shared" si="509"/>
        <v>-9.0267082000000005E-3</v>
      </c>
      <c r="AC1902" s="131">
        <f t="shared" si="510"/>
        <v>-1.1809591760000002E-2</v>
      </c>
      <c r="AD1902" s="131">
        <f t="shared" si="511"/>
        <v>-7.8348467599999999E-3</v>
      </c>
      <c r="AE1902" s="131">
        <f t="shared" si="512"/>
        <v>-7.8422291719000004E-3</v>
      </c>
      <c r="AF1902" s="131">
        <f t="shared" si="513"/>
        <v>-2.78709452E-3</v>
      </c>
      <c r="AH1902">
        <v>-28.006440999999999</v>
      </c>
      <c r="AI1902" s="71">
        <v>-27.570848000000002</v>
      </c>
      <c r="AJ1902" s="71">
        <v>-0.30286410000000002</v>
      </c>
      <c r="AK1902" s="71">
        <v>0</v>
      </c>
      <c r="AL1902" s="71">
        <v>0</v>
      </c>
      <c r="AM1902" s="71">
        <v>-7.4190490999999997E-2</v>
      </c>
      <c r="AN1902" s="71">
        <v>-5.8538216999999997E-2</v>
      </c>
      <c r="AP1902" s="129">
        <v>-3.6099023E-3</v>
      </c>
      <c r="AQ1902" s="129">
        <v>-1.6196310000000001E-3</v>
      </c>
      <c r="AR1902" s="129">
        <v>-2.1503644999999998E-5</v>
      </c>
      <c r="AS1902" s="129">
        <v>-1.9687675999999999E-3</v>
      </c>
      <c r="AT1902" s="172">
        <f t="shared" si="516"/>
        <v>-9.7100181560000002E-8</v>
      </c>
      <c r="AU1902" s="172">
        <f t="shared" si="517"/>
        <v>-7.9525307319099986E-11</v>
      </c>
      <c r="AV1902" s="185">
        <f t="shared" si="518"/>
        <v>-0.27573776374099995</v>
      </c>
      <c r="AW1902" s="121">
        <v>-5.5845234000000003E-8</v>
      </c>
      <c r="AX1902" s="121">
        <v>-1.6849854999999999E-10</v>
      </c>
      <c r="AY1902" s="121">
        <v>-4.6036212000000002E-15</v>
      </c>
      <c r="AZ1902" s="121">
        <v>0</v>
      </c>
      <c r="BA1902" s="121">
        <v>0</v>
      </c>
      <c r="BB1902" s="121">
        <v>1.0143866E-9</v>
      </c>
      <c r="BC1902" s="121">
        <v>-4.2070880999999998E-8</v>
      </c>
      <c r="BD1902" s="121">
        <v>1.1825449999999999E-10</v>
      </c>
      <c r="BE1902" s="121">
        <v>-2.9185430999999997E-11</v>
      </c>
      <c r="BF1902" s="121">
        <v>0</v>
      </c>
      <c r="BG1902" s="121">
        <v>0</v>
      </c>
      <c r="BH1902" s="121">
        <v>-8.4070943000000002E-14</v>
      </c>
      <c r="BI1902" s="121">
        <v>-5.8601245000000002E-15</v>
      </c>
      <c r="BJ1902" s="121">
        <v>-1.2916304E-15</v>
      </c>
      <c r="BK1902" s="121">
        <v>-2.3374919999999999E-11</v>
      </c>
      <c r="BL1902" s="121">
        <v>-1.7507824E-10</v>
      </c>
      <c r="BM1902" s="121">
        <v>0</v>
      </c>
      <c r="BN1902" s="121">
        <v>-2.9283741000000001E-5</v>
      </c>
      <c r="BO1902" s="121">
        <v>-0.27570847999999998</v>
      </c>
      <c r="BP1902" s="121">
        <v>0</v>
      </c>
      <c r="BQ1902" s="121">
        <v>0</v>
      </c>
      <c r="BR1902" s="121">
        <v>0</v>
      </c>
      <c r="BT1902" s="71">
        <v>-3.6016436999999997E-5</v>
      </c>
      <c r="BU1902" s="71">
        <v>2.3020634999999999E-7</v>
      </c>
      <c r="BV1902" s="71">
        <v>-1.6779238E-6</v>
      </c>
      <c r="BW1902" s="71">
        <v>-1.1933354E-7</v>
      </c>
      <c r="BX1902" s="71">
        <v>-1.7177315E-6</v>
      </c>
      <c r="BY1902" s="71">
        <v>8.4832856999999997E-7</v>
      </c>
      <c r="BZ1902" s="71">
        <v>0</v>
      </c>
      <c r="CA1902" s="71">
        <v>1.2875801999999999E-6</v>
      </c>
      <c r="CB1902" s="71">
        <v>-2.3566159999999999E-7</v>
      </c>
      <c r="CC1902" s="71">
        <v>-1.4709870000000001E-7</v>
      </c>
      <c r="CD1902" s="71">
        <v>0</v>
      </c>
      <c r="CE1902" s="71">
        <v>0</v>
      </c>
      <c r="CF1902" s="71">
        <v>0</v>
      </c>
      <c r="CG1902" s="71">
        <v>-4.8918871000000003E-7</v>
      </c>
      <c r="CH1902" s="71">
        <v>-3.3995614999999998E-5</v>
      </c>
      <c r="CI1902" s="71">
        <v>-4.9142225999999999E-15</v>
      </c>
      <c r="CJ1902" s="71">
        <v>0</v>
      </c>
      <c r="CL1902" s="186">
        <v>0</v>
      </c>
      <c r="CM1902" s="186">
        <v>-6.0178054000000002E-2</v>
      </c>
      <c r="CN1902" s="187">
        <v>2.4257232E-2</v>
      </c>
      <c r="CO1902" s="186">
        <v>3.5206871999999997E-4</v>
      </c>
      <c r="CP1902" s="186">
        <v>-4.0158762000000003E-11</v>
      </c>
      <c r="CQ1902" s="186">
        <v>-4.6824394999999996E-9</v>
      </c>
      <c r="CR1902" s="186">
        <v>-6.5200404999999994E-5</v>
      </c>
      <c r="CS1902" s="186">
        <v>-4.9196997000000003E-3</v>
      </c>
      <c r="CT1902" s="186">
        <v>0</v>
      </c>
      <c r="CU1902" s="186">
        <v>2.9833487999999999E-4</v>
      </c>
    </row>
    <row r="1903" spans="1:99" ht="14.4">
      <c r="A1903" t="s">
        <v>2595</v>
      </c>
      <c r="B1903" s="92" t="s">
        <v>1514</v>
      </c>
      <c r="C1903" s="126" t="str">
        <f t="shared" si="514"/>
        <v>F.030.01.130</v>
      </c>
      <c r="D1903" s="11" t="s">
        <v>645</v>
      </c>
      <c r="E1903" s="125" t="s">
        <v>878</v>
      </c>
      <c r="F1903" s="128" t="str">
        <f t="shared" si="515"/>
        <v>PEF (Polyethylene furan-2.5-dicarboxylate) co-firing in electrical power plant</v>
      </c>
      <c r="G1903" s="131">
        <f t="shared" si="504"/>
        <v>-0.28278414873300001</v>
      </c>
      <c r="H1903" s="183">
        <f t="shared" si="505"/>
        <v>-3.8029202599999998E-3</v>
      </c>
      <c r="I1903" s="183">
        <f t="shared" si="506"/>
        <v>-7.4767640630000005E-3</v>
      </c>
      <c r="J1903" s="184">
        <f t="shared" si="507"/>
        <v>-2.6429344100000001E-3</v>
      </c>
      <c r="K1903" s="183">
        <v>-0.26886153000000002</v>
      </c>
      <c r="L1903" s="146">
        <v>-6.2334110999999999E-3</v>
      </c>
      <c r="M1903" s="146">
        <v>-3.1315469000000001E-4</v>
      </c>
      <c r="N1903" s="146">
        <v>-2.151792E-3</v>
      </c>
      <c r="O1903" s="146">
        <v>-1.3505158999999999E-3</v>
      </c>
      <c r="P1903" s="146">
        <v>-1.6073536000000001E-4</v>
      </c>
      <c r="Q1903" s="146">
        <v>-1.39877E-4</v>
      </c>
      <c r="R1903" s="146">
        <v>-9.2319771000000004E-4</v>
      </c>
      <c r="S1903" s="146">
        <v>-3.3098481E-4</v>
      </c>
      <c r="T1903" s="146">
        <v>0</v>
      </c>
      <c r="U1903" s="188">
        <v>-2.3119496E-3</v>
      </c>
      <c r="V1903" s="188">
        <v>-7.000563E-6</v>
      </c>
      <c r="W1903" s="146">
        <v>0</v>
      </c>
      <c r="X1903" s="146">
        <v>0</v>
      </c>
      <c r="Z1903" s="157">
        <f t="shared" si="508"/>
        <v>-1.7924102000000002</v>
      </c>
      <c r="AB1903" s="131">
        <f t="shared" si="509"/>
        <v>-0.26886153000000002</v>
      </c>
      <c r="AC1903" s="131">
        <f t="shared" si="510"/>
        <v>-1.1272683760000001E-2</v>
      </c>
      <c r="AD1903" s="131">
        <f t="shared" si="511"/>
        <v>-7.4697635000000005E-3</v>
      </c>
      <c r="AE1903" s="131">
        <f t="shared" si="512"/>
        <v>-7.4767640630000005E-3</v>
      </c>
      <c r="AF1903" s="131">
        <f t="shared" si="513"/>
        <v>-2.6429344100000001E-3</v>
      </c>
      <c r="AH1903">
        <v>-26.557832000000001</v>
      </c>
      <c r="AI1903" s="71">
        <v>-26.144769</v>
      </c>
      <c r="AJ1903" s="71">
        <v>-0.28719871000000002</v>
      </c>
      <c r="AK1903" s="71">
        <v>0</v>
      </c>
      <c r="AL1903" s="71">
        <v>0</v>
      </c>
      <c r="AM1903" s="71">
        <v>-7.0353051999999999E-2</v>
      </c>
      <c r="AN1903" s="71">
        <v>-5.5510377999999999E-2</v>
      </c>
      <c r="AP1903" s="129">
        <v>-3.1605314000000002E-2</v>
      </c>
      <c r="AQ1903" s="129">
        <v>-2.8403780999999999E-2</v>
      </c>
      <c r="AR1903" s="129">
        <v>-1.3345977999999999E-3</v>
      </c>
      <c r="AS1903" s="129">
        <v>-1.8669348000000001E-3</v>
      </c>
      <c r="AT1903" s="172">
        <f t="shared" si="516"/>
        <v>-1.7028645847420001E-6</v>
      </c>
      <c r="AU1903" s="172">
        <f t="shared" si="517"/>
        <v>-4.9356428696624999E-9</v>
      </c>
      <c r="AV1903" s="185">
        <f t="shared" si="518"/>
        <v>-0.26147545906399999</v>
      </c>
      <c r="AW1903" s="121">
        <v>-1.6633567000000001E-6</v>
      </c>
      <c r="AX1903" s="121">
        <v>-5.0187486000000002E-9</v>
      </c>
      <c r="AY1903" s="121">
        <v>-1.3711938000000001E-13</v>
      </c>
      <c r="AZ1903" s="121">
        <v>0</v>
      </c>
      <c r="BA1903" s="121">
        <v>0</v>
      </c>
      <c r="BB1903" s="121">
        <v>9.5689759999999993E-10</v>
      </c>
      <c r="BC1903" s="121">
        <v>-4.0276594E-8</v>
      </c>
      <c r="BD1903" s="121">
        <v>1.1142616E-10</v>
      </c>
      <c r="BE1903" s="121">
        <v>-2.8096806E-11</v>
      </c>
      <c r="BF1903" s="121">
        <v>0</v>
      </c>
      <c r="BG1903" s="121">
        <v>0</v>
      </c>
      <c r="BH1903" s="121">
        <v>-7.9722446000000001E-14</v>
      </c>
      <c r="BI1903" s="121">
        <v>-5.5570145999999999E-15</v>
      </c>
      <c r="BJ1903" s="121">
        <v>-1.2248218999999999E-15</v>
      </c>
      <c r="BK1903" s="121">
        <v>-2.2165872000000001E-11</v>
      </c>
      <c r="BL1903" s="121">
        <v>-1.6602247E-10</v>
      </c>
      <c r="BM1903" s="121">
        <v>0</v>
      </c>
      <c r="BN1903" s="121">
        <v>-2.7769064E-5</v>
      </c>
      <c r="BO1903" s="121">
        <v>-0.26144769000000001</v>
      </c>
      <c r="BP1903" s="121">
        <v>0</v>
      </c>
      <c r="BQ1903" s="121">
        <v>0</v>
      </c>
      <c r="BR1903" s="121">
        <v>0</v>
      </c>
      <c r="BT1903" s="71">
        <v>-8.2560057999999994E-5</v>
      </c>
      <c r="BU1903" s="71">
        <v>2.1374392000000001E-7</v>
      </c>
      <c r="BV1903" s="71">
        <v>-4.9977152999999998E-5</v>
      </c>
      <c r="BW1903" s="71">
        <v>-1.1316111000000001E-7</v>
      </c>
      <c r="BX1903" s="71">
        <v>-1.6302117999999999E-6</v>
      </c>
      <c r="BY1903" s="71">
        <v>8.0119921000000005E-7</v>
      </c>
      <c r="BZ1903" s="71">
        <v>0</v>
      </c>
      <c r="CA1903" s="71">
        <v>1.2160479999999999E-6</v>
      </c>
      <c r="CB1903" s="71">
        <v>-2.2347219999999999E-7</v>
      </c>
      <c r="CC1903" s="71">
        <v>-1.3949015E-7</v>
      </c>
      <c r="CD1903" s="71">
        <v>0</v>
      </c>
      <c r="CE1903" s="71">
        <v>0</v>
      </c>
      <c r="CF1903" s="71">
        <v>0</v>
      </c>
      <c r="CG1903" s="71">
        <v>-4.7034029999999999E-7</v>
      </c>
      <c r="CH1903" s="71">
        <v>-3.2237221000000001E-5</v>
      </c>
      <c r="CI1903" s="71">
        <v>-4.6600387000000001E-15</v>
      </c>
      <c r="CJ1903" s="71">
        <v>0</v>
      </c>
      <c r="CL1903" s="186">
        <v>0</v>
      </c>
      <c r="CM1903" s="186">
        <v>-1.7924102</v>
      </c>
      <c r="CN1903" s="187">
        <v>2.2909608000000001E-2</v>
      </c>
      <c r="CO1903" s="186">
        <v>3.299962E-4</v>
      </c>
      <c r="CP1903" s="186">
        <v>-3.8081584000000002E-11</v>
      </c>
      <c r="CQ1903" s="186">
        <v>-4.4402443999999997E-9</v>
      </c>
      <c r="CR1903" s="186">
        <v>-6.1867816999999997E-5</v>
      </c>
      <c r="CS1903" s="186">
        <v>-4.6652324000000002E-3</v>
      </c>
      <c r="CT1903" s="186">
        <v>0</v>
      </c>
      <c r="CU1903" s="186">
        <v>2.8176071999999998E-4</v>
      </c>
    </row>
    <row r="1904" spans="1:99" ht="14.4">
      <c r="B1904" s="92"/>
      <c r="C1904" s="126"/>
      <c r="D1904" s="1" t="s">
        <v>646</v>
      </c>
      <c r="E1904" s="125"/>
      <c r="J1904" s="158"/>
      <c r="U1904" s="4"/>
      <c r="V1904" s="4"/>
      <c r="AT1904" s="4"/>
      <c r="AU1904" s="4"/>
      <c r="AV1904" s="16"/>
      <c r="CN1904" s="97"/>
    </row>
    <row r="1905" spans="1:99" ht="14.4">
      <c r="A1905" t="s">
        <v>1544</v>
      </c>
      <c r="B1905" s="92" t="s">
        <v>1514</v>
      </c>
      <c r="C1905" s="126" t="str">
        <f t="shared" si="514"/>
        <v>F.040.01.101</v>
      </c>
      <c r="D1905" s="11" t="s">
        <v>646</v>
      </c>
      <c r="E1905" s="125" t="s">
        <v>878</v>
      </c>
      <c r="F1905" s="128" t="str">
        <f t="shared" si="515"/>
        <v>Epoxies co-firing in electrical power plant</v>
      </c>
      <c r="G1905" s="131">
        <f t="shared" si="504"/>
        <v>-1.3707793263E-2</v>
      </c>
      <c r="H1905" s="183">
        <f t="shared" si="505"/>
        <v>-5.7165429000000005E-3</v>
      </c>
      <c r="I1905" s="183">
        <f t="shared" si="506"/>
        <v>-1.1202770803000001E-2</v>
      </c>
      <c r="J1905" s="184">
        <f t="shared" si="507"/>
        <v>-3.9403749599999996E-3</v>
      </c>
      <c r="K1905" s="183">
        <v>7.1518954000000003E-3</v>
      </c>
      <c r="L1905" s="146">
        <v>-9.2934491999999997E-3</v>
      </c>
      <c r="M1905" s="146">
        <v>-5.2248050000000003E-4</v>
      </c>
      <c r="N1905" s="146">
        <v>-3.2548607999999999E-3</v>
      </c>
      <c r="O1905" s="146">
        <v>-2.0134964000000002E-3</v>
      </c>
      <c r="P1905" s="146">
        <v>-2.3964181000000001E-4</v>
      </c>
      <c r="Q1905" s="146">
        <v>-2.0854388999999999E-4</v>
      </c>
      <c r="R1905" s="146">
        <v>-1.3764039000000001E-3</v>
      </c>
      <c r="S1905" s="146">
        <v>-4.9346825999999999E-4</v>
      </c>
      <c r="T1905" s="146">
        <v>0</v>
      </c>
      <c r="U1905" s="188">
        <v>-3.4469066999999998E-3</v>
      </c>
      <c r="V1905" s="188">
        <v>-1.0437203000000001E-5</v>
      </c>
      <c r="W1905" s="146">
        <v>0</v>
      </c>
      <c r="X1905" s="146">
        <v>0</v>
      </c>
      <c r="Z1905" s="157">
        <f t="shared" si="508"/>
        <v>4.7679302666666673E-2</v>
      </c>
      <c r="AB1905" s="131">
        <f t="shared" si="509"/>
        <v>7.1518954000000003E-3</v>
      </c>
      <c r="AC1905" s="131">
        <f t="shared" si="510"/>
        <v>-1.69088765E-2</v>
      </c>
      <c r="AD1905" s="131">
        <f t="shared" si="511"/>
        <v>-1.11923336E-2</v>
      </c>
      <c r="AE1905" s="131">
        <f t="shared" si="512"/>
        <v>-1.1202770803000001E-2</v>
      </c>
      <c r="AF1905" s="131">
        <f t="shared" si="513"/>
        <v>-3.9403749599999996E-3</v>
      </c>
      <c r="AH1905">
        <v>-39.595312999999997</v>
      </c>
      <c r="AI1905" s="71">
        <v>-38.979474000000003</v>
      </c>
      <c r="AJ1905" s="71">
        <v>-0.42818717000000001</v>
      </c>
      <c r="AK1905" s="71">
        <v>0</v>
      </c>
      <c r="AL1905" s="71">
        <v>0</v>
      </c>
      <c r="AM1905" s="71">
        <v>-0.10489</v>
      </c>
      <c r="AN1905" s="71">
        <v>-8.2760926999999998E-2</v>
      </c>
      <c r="AP1905" s="129">
        <v>-2.9675921999999999E-3</v>
      </c>
      <c r="AQ1905" s="129">
        <v>-2.5339683999999998E-4</v>
      </c>
      <c r="AR1905" s="129">
        <v>6.9234694999999996E-5</v>
      </c>
      <c r="AS1905" s="129">
        <v>-2.7834301E-3</v>
      </c>
      <c r="AT1905" s="172">
        <f t="shared" si="516"/>
        <v>-1.5191656510000001E-8</v>
      </c>
      <c r="AU1905" s="172">
        <f t="shared" si="517"/>
        <v>2.56045470445E-10</v>
      </c>
      <c r="AV1905" s="185">
        <f t="shared" si="518"/>
        <v>-0.38983614115099996</v>
      </c>
      <c r="AW1905" s="121">
        <v>4.4246393000000001E-8</v>
      </c>
      <c r="AX1905" s="121">
        <v>1.3350205000000001E-10</v>
      </c>
      <c r="AY1905" s="121">
        <v>3.6474665999999999E-15</v>
      </c>
      <c r="AZ1905" s="121">
        <v>0</v>
      </c>
      <c r="BA1905" s="121">
        <v>0</v>
      </c>
      <c r="BB1905" s="121">
        <v>1.4196982E-9</v>
      </c>
      <c r="BC1905" s="121">
        <v>-6.0577176000000004E-8</v>
      </c>
      <c r="BD1905" s="121">
        <v>1.6514117999999999E-10</v>
      </c>
      <c r="BE1905" s="121">
        <v>-4.2472437000000001E-11</v>
      </c>
      <c r="BF1905" s="121">
        <v>0</v>
      </c>
      <c r="BG1905" s="121">
        <v>0</v>
      </c>
      <c r="BH1905" s="121">
        <v>-1.1885892E-13</v>
      </c>
      <c r="BI1905" s="121">
        <v>-8.2850035000000005E-15</v>
      </c>
      <c r="BJ1905" s="121">
        <v>-1.8260981000000002E-15</v>
      </c>
      <c r="BK1905" s="121">
        <v>-3.3047299999999997E-11</v>
      </c>
      <c r="BL1905" s="121">
        <v>-2.4752440999999999E-10</v>
      </c>
      <c r="BM1905" s="121">
        <v>0</v>
      </c>
      <c r="BN1905" s="121">
        <v>-4.1401150999999999E-5</v>
      </c>
      <c r="BO1905" s="121">
        <v>-0.38979473999999997</v>
      </c>
      <c r="BP1905" s="121">
        <v>0</v>
      </c>
      <c r="BQ1905" s="121">
        <v>0</v>
      </c>
      <c r="BR1905" s="121">
        <v>0</v>
      </c>
      <c r="BT1905" s="71">
        <v>-4.7277127999999998E-5</v>
      </c>
      <c r="BU1905" s="71">
        <v>3.1236792000000001E-7</v>
      </c>
      <c r="BV1905" s="71">
        <v>1.3294255000000001E-6</v>
      </c>
      <c r="BW1905" s="71">
        <v>-1.6871292999999999E-7</v>
      </c>
      <c r="BX1905" s="71">
        <v>-2.4323363999999999E-6</v>
      </c>
      <c r="BY1905" s="71">
        <v>1.1900165E-6</v>
      </c>
      <c r="BZ1905" s="71">
        <v>0</v>
      </c>
      <c r="CA1905" s="71">
        <v>1.8061888999999999E-6</v>
      </c>
      <c r="CB1905" s="71">
        <v>-3.3317674E-7</v>
      </c>
      <c r="CC1905" s="71">
        <v>-2.0796712999999999E-7</v>
      </c>
      <c r="CD1905" s="71">
        <v>0</v>
      </c>
      <c r="CE1905" s="71">
        <v>0</v>
      </c>
      <c r="CF1905" s="71">
        <v>0</v>
      </c>
      <c r="CG1905" s="71">
        <v>-7.1016820000000005E-7</v>
      </c>
      <c r="CH1905" s="71">
        <v>-4.8062765000000001E-5</v>
      </c>
      <c r="CI1905" s="71">
        <v>-6.9476940999999999E-15</v>
      </c>
      <c r="CJ1905" s="71">
        <v>0</v>
      </c>
      <c r="CL1905" s="186">
        <v>0</v>
      </c>
      <c r="CM1905" s="186">
        <v>4.7679302E-2</v>
      </c>
      <c r="CN1905" s="187">
        <v>3.4027505999999999E-2</v>
      </c>
      <c r="CO1905" s="186">
        <v>4.8664888000000001E-4</v>
      </c>
      <c r="CP1905" s="186">
        <v>-5.6776180000000002E-11</v>
      </c>
      <c r="CQ1905" s="186">
        <v>-6.6200007000000001E-9</v>
      </c>
      <c r="CR1905" s="186">
        <v>-9.2294442999999999E-5</v>
      </c>
      <c r="CS1905" s="186">
        <v>-6.9554374999999998E-3</v>
      </c>
      <c r="CT1905" s="186">
        <v>0</v>
      </c>
      <c r="CU1905" s="186">
        <v>4.1849754E-4</v>
      </c>
    </row>
    <row r="1906" spans="1:99" ht="14.4">
      <c r="A1906" t="s">
        <v>1545</v>
      </c>
      <c r="B1906" s="92" t="s">
        <v>1514</v>
      </c>
      <c r="C1906" s="126" t="str">
        <f t="shared" si="514"/>
        <v>F.040.01.102</v>
      </c>
      <c r="D1906" s="11" t="s">
        <v>646</v>
      </c>
      <c r="E1906" s="125" t="s">
        <v>878</v>
      </c>
      <c r="F1906" s="128" t="str">
        <f t="shared" si="515"/>
        <v>Phenolics (Bakelite) co-firing in electrical power plant</v>
      </c>
      <c r="G1906" s="131">
        <f t="shared" si="504"/>
        <v>6.3653050609999984E-3</v>
      </c>
      <c r="H1906" s="183">
        <f t="shared" si="505"/>
        <v>-5.5633492000000005E-3</v>
      </c>
      <c r="I1906" s="183">
        <f t="shared" si="506"/>
        <v>-1.0953422459E-2</v>
      </c>
      <c r="J1906" s="184">
        <f t="shared" si="507"/>
        <v>-3.88030828E-3</v>
      </c>
      <c r="K1906" s="183">
        <v>2.6762385E-2</v>
      </c>
      <c r="L1906" s="146">
        <v>-9.1517808000000003E-3</v>
      </c>
      <c r="M1906" s="146">
        <v>-4.3594146000000002E-4</v>
      </c>
      <c r="N1906" s="146">
        <v>-3.1391928000000001E-3</v>
      </c>
      <c r="O1906" s="146">
        <v>-1.9828027999999999E-3</v>
      </c>
      <c r="P1906" s="146">
        <v>-2.3598873E-4</v>
      </c>
      <c r="Q1906" s="146">
        <v>-2.0536487E-4</v>
      </c>
      <c r="R1906" s="146">
        <v>-1.3554221E-3</v>
      </c>
      <c r="S1906" s="146">
        <v>-4.8594588E-4</v>
      </c>
      <c r="T1906" s="146">
        <v>0</v>
      </c>
      <c r="U1906" s="188">
        <v>-3.3943623999999999E-3</v>
      </c>
      <c r="V1906" s="188">
        <v>-1.0278099E-5</v>
      </c>
      <c r="W1906" s="146">
        <v>0</v>
      </c>
      <c r="X1906" s="146">
        <v>0</v>
      </c>
      <c r="Z1906" s="157">
        <f t="shared" si="508"/>
        <v>0.17841590000000002</v>
      </c>
      <c r="AB1906" s="131">
        <f t="shared" si="509"/>
        <v>2.6762385E-2</v>
      </c>
      <c r="AC1906" s="131">
        <f t="shared" si="510"/>
        <v>-1.6506493559999998E-2</v>
      </c>
      <c r="AD1906" s="131">
        <f t="shared" si="511"/>
        <v>-1.094314436E-2</v>
      </c>
      <c r="AE1906" s="131">
        <f t="shared" si="512"/>
        <v>-1.0953422459E-2</v>
      </c>
      <c r="AF1906" s="131">
        <f t="shared" si="513"/>
        <v>-3.88030828E-3</v>
      </c>
      <c r="AH1906">
        <v>-38.991725000000002</v>
      </c>
      <c r="AI1906" s="71">
        <v>-38.385275</v>
      </c>
      <c r="AJ1906" s="71">
        <v>-0.42165993000000002</v>
      </c>
      <c r="AK1906" s="71">
        <v>0</v>
      </c>
      <c r="AL1906" s="71">
        <v>0</v>
      </c>
      <c r="AM1906" s="71">
        <v>-0.10329107</v>
      </c>
      <c r="AN1906" s="71">
        <v>-8.1499327999999996E-2</v>
      </c>
      <c r="AP1906" s="129">
        <v>-7.7467031000000004E-4</v>
      </c>
      <c r="AQ1906" s="129">
        <v>1.7980146999999999E-3</v>
      </c>
      <c r="AR1906" s="129">
        <v>1.6831472E-4</v>
      </c>
      <c r="AS1906" s="129">
        <v>-2.7409996999999998E-3</v>
      </c>
      <c r="AT1906" s="172">
        <f t="shared" si="516"/>
        <v>1.077946431E-7</v>
      </c>
      <c r="AU1906" s="172">
        <f t="shared" si="517"/>
        <v>6.2246569479700003E-10</v>
      </c>
      <c r="AV1906" s="185">
        <f t="shared" si="518"/>
        <v>-0.38389352003500005</v>
      </c>
      <c r="AW1906" s="121">
        <v>1.6556995E-7</v>
      </c>
      <c r="AX1906" s="121">
        <v>4.9956451999999995E-10</v>
      </c>
      <c r="AY1906" s="121">
        <v>1.3648816000000001E-14</v>
      </c>
      <c r="AZ1906" s="121">
        <v>0</v>
      </c>
      <c r="BA1906" s="121">
        <v>0</v>
      </c>
      <c r="BB1906" s="121">
        <v>1.4078778E-9</v>
      </c>
      <c r="BC1906" s="121">
        <v>-5.8906889999999997E-8</v>
      </c>
      <c r="BD1906" s="121">
        <v>1.6401604000000001E-10</v>
      </c>
      <c r="BE1906" s="121">
        <v>-4.100151E-11</v>
      </c>
      <c r="BF1906" s="121">
        <v>0</v>
      </c>
      <c r="BG1906" s="121">
        <v>0</v>
      </c>
      <c r="BH1906" s="121">
        <v>-1.1704705E-13</v>
      </c>
      <c r="BI1906" s="121">
        <v>-8.1587077999999992E-15</v>
      </c>
      <c r="BJ1906" s="121">
        <v>-1.7982611999999999E-15</v>
      </c>
      <c r="BK1906" s="121">
        <v>-3.254353E-11</v>
      </c>
      <c r="BL1906" s="121">
        <v>-2.4375117E-10</v>
      </c>
      <c r="BM1906" s="121">
        <v>0</v>
      </c>
      <c r="BN1906" s="121">
        <v>-4.0770035E-5</v>
      </c>
      <c r="BO1906" s="121">
        <v>-0.38385275000000002</v>
      </c>
      <c r="BP1906" s="121">
        <v>0</v>
      </c>
      <c r="BQ1906" s="121">
        <v>0</v>
      </c>
      <c r="BR1906" s="121">
        <v>0</v>
      </c>
      <c r="BT1906" s="71">
        <v>-4.2850747000000001E-5</v>
      </c>
      <c r="BU1906" s="71">
        <v>3.16517E-7</v>
      </c>
      <c r="BV1906" s="71">
        <v>4.9747086999999998E-6</v>
      </c>
      <c r="BW1906" s="71">
        <v>-1.6614108999999999E-7</v>
      </c>
      <c r="BX1906" s="71">
        <v>-2.3926593000000001E-6</v>
      </c>
      <c r="BY1906" s="71">
        <v>1.1782341E-6</v>
      </c>
      <c r="BZ1906" s="71">
        <v>0</v>
      </c>
      <c r="CA1906" s="71">
        <v>1.7883058E-6</v>
      </c>
      <c r="CB1906" s="71">
        <v>-3.2809783E-7</v>
      </c>
      <c r="CC1906" s="71">
        <v>-2.0479690000000001E-7</v>
      </c>
      <c r="CD1906" s="71">
        <v>0</v>
      </c>
      <c r="CE1906" s="71">
        <v>0</v>
      </c>
      <c r="CF1906" s="71">
        <v>0</v>
      </c>
      <c r="CG1906" s="71">
        <v>-6.8671641000000005E-7</v>
      </c>
      <c r="CH1906" s="71">
        <v>-4.7330100999999999E-5</v>
      </c>
      <c r="CI1906" s="71">
        <v>-6.8417840999999998E-15</v>
      </c>
      <c r="CJ1906" s="71">
        <v>0</v>
      </c>
      <c r="CL1906" s="186">
        <v>0</v>
      </c>
      <c r="CM1906" s="186">
        <v>0.17841589999999999</v>
      </c>
      <c r="CN1906" s="187">
        <v>3.3690600000000001E-2</v>
      </c>
      <c r="CO1906" s="186">
        <v>4.8678532999999998E-4</v>
      </c>
      <c r="CP1906" s="186">
        <v>-5.5910690000000002E-11</v>
      </c>
      <c r="CQ1906" s="186">
        <v>-6.5190860999999997E-9</v>
      </c>
      <c r="CR1906" s="186">
        <v>-9.0809567999999998E-5</v>
      </c>
      <c r="CS1906" s="186">
        <v>-6.8494094999999996E-3</v>
      </c>
      <c r="CT1906" s="186">
        <v>0</v>
      </c>
      <c r="CU1906" s="186">
        <v>4.1435400000000002E-4</v>
      </c>
    </row>
    <row r="1907" spans="1:99" ht="14.4">
      <c r="A1907" t="s">
        <v>1546</v>
      </c>
      <c r="B1907" s="92" t="s">
        <v>1514</v>
      </c>
      <c r="C1907" s="126" t="str">
        <f t="shared" si="514"/>
        <v>F.040.01.103</v>
      </c>
      <c r="D1907" s="11" t="s">
        <v>646</v>
      </c>
      <c r="E1907" s="125" t="s">
        <v>878</v>
      </c>
      <c r="F1907" s="128" t="str">
        <f t="shared" si="515"/>
        <v>Polyester co-firing in electrical power plant</v>
      </c>
      <c r="G1907" s="131">
        <f t="shared" si="504"/>
        <v>-2.5326814962600003E-2</v>
      </c>
      <c r="H1907" s="183">
        <f t="shared" si="505"/>
        <v>-4.9254749900000004E-3</v>
      </c>
      <c r="I1907" s="183">
        <f t="shared" si="506"/>
        <v>-9.711420242600001E-3</v>
      </c>
      <c r="J1907" s="184">
        <f t="shared" si="507"/>
        <v>-3.4478281299999999E-3</v>
      </c>
      <c r="K1907" s="183">
        <v>-7.2420916000000002E-3</v>
      </c>
      <c r="L1907" s="146">
        <v>-8.1317681000000006E-3</v>
      </c>
      <c r="M1907" s="146">
        <v>-3.6616619000000002E-4</v>
      </c>
      <c r="N1907" s="146">
        <v>-2.7715031999999999E-3</v>
      </c>
      <c r="O1907" s="146">
        <v>-1.7618092999999999E-3</v>
      </c>
      <c r="P1907" s="188">
        <v>-2.0968658000000001E-4</v>
      </c>
      <c r="Q1907" s="188">
        <v>-1.8247591E-4</v>
      </c>
      <c r="R1907" s="146">
        <v>-1.2043533999999999E-3</v>
      </c>
      <c r="S1907" s="146">
        <v>-4.3178473000000001E-4</v>
      </c>
      <c r="T1907" s="146">
        <v>0</v>
      </c>
      <c r="U1907" s="188">
        <v>-3.0160434000000001E-3</v>
      </c>
      <c r="V1907" s="188">
        <v>-9.1325525999999996E-6</v>
      </c>
      <c r="W1907" s="146">
        <v>0</v>
      </c>
      <c r="X1907" s="146">
        <v>0</v>
      </c>
      <c r="Z1907" s="157">
        <f t="shared" si="508"/>
        <v>-4.8280610666666668E-2</v>
      </c>
      <c r="AB1907" s="131">
        <f t="shared" si="509"/>
        <v>-7.2420916000000002E-3</v>
      </c>
      <c r="AC1907" s="131">
        <f t="shared" si="510"/>
        <v>-1.462776268E-2</v>
      </c>
      <c r="AD1907" s="131">
        <f t="shared" si="511"/>
        <v>-9.7022876900000003E-3</v>
      </c>
      <c r="AE1907" s="131">
        <f t="shared" si="512"/>
        <v>-9.711420242600001E-3</v>
      </c>
      <c r="AF1907" s="131">
        <f t="shared" si="513"/>
        <v>-3.4478281299999999E-3</v>
      </c>
      <c r="AH1907">
        <v>-34.645898000000003</v>
      </c>
      <c r="AI1907" s="71">
        <v>-34.107039999999998</v>
      </c>
      <c r="AJ1907" s="71">
        <v>-0.37466378</v>
      </c>
      <c r="AK1907" s="71">
        <v>0</v>
      </c>
      <c r="AL1907" s="71">
        <v>0</v>
      </c>
      <c r="AM1907" s="71">
        <v>-9.1778754000000004E-2</v>
      </c>
      <c r="AN1907" s="71">
        <v>-7.2415810999999997E-2</v>
      </c>
      <c r="AP1907" s="129">
        <v>-4.0425875999999996E-3</v>
      </c>
      <c r="AQ1907" s="129">
        <v>-1.6002179E-3</v>
      </c>
      <c r="AR1907" s="129">
        <v>-6.8683892999999999E-6</v>
      </c>
      <c r="AS1907" s="129">
        <v>-2.4355013000000002E-3</v>
      </c>
      <c r="AT1907" s="172">
        <f t="shared" si="516"/>
        <v>-9.5936324248000014E-8</v>
      </c>
      <c r="AU1907" s="172">
        <f t="shared" si="517"/>
        <v>-2.5400845230599997E-11</v>
      </c>
      <c r="AV1907" s="185">
        <f t="shared" si="518"/>
        <v>-0.34110662600699998</v>
      </c>
      <c r="AW1907" s="121">
        <v>-4.4804405999999999E-8</v>
      </c>
      <c r="AX1907" s="121">
        <v>-1.3518570999999999E-10</v>
      </c>
      <c r="AY1907" s="121">
        <v>-3.6934667000000002E-15</v>
      </c>
      <c r="AZ1907" s="121">
        <v>0</v>
      </c>
      <c r="BA1907" s="121">
        <v>0</v>
      </c>
      <c r="BB1907" s="121">
        <v>1.2536110000000001E-9</v>
      </c>
      <c r="BC1907" s="121">
        <v>-5.2140029000000002E-8</v>
      </c>
      <c r="BD1907" s="121">
        <v>1.4611104000000001E-10</v>
      </c>
      <c r="BE1907" s="121">
        <v>-3.6209632999999998E-11</v>
      </c>
      <c r="BF1907" s="121">
        <v>0</v>
      </c>
      <c r="BG1907" s="121">
        <v>0</v>
      </c>
      <c r="BH1907" s="121">
        <v>-1.0400155E-13</v>
      </c>
      <c r="BI1907" s="121">
        <v>-7.2493781000000006E-15</v>
      </c>
      <c r="BJ1907" s="121">
        <v>-1.5978357999999999E-15</v>
      </c>
      <c r="BK1907" s="121">
        <v>-2.8916388000000001E-11</v>
      </c>
      <c r="BL1907" s="121">
        <v>-2.1658386E-10</v>
      </c>
      <c r="BM1907" s="121">
        <v>0</v>
      </c>
      <c r="BN1907" s="121">
        <v>-3.6226007000000001E-5</v>
      </c>
      <c r="BO1907" s="121">
        <v>-0.3410704</v>
      </c>
      <c r="BP1907" s="121">
        <v>0</v>
      </c>
      <c r="BQ1907" s="121">
        <v>0</v>
      </c>
      <c r="BR1907" s="121">
        <v>0</v>
      </c>
      <c r="BT1907" s="71">
        <v>-4.3830430999999998E-5</v>
      </c>
      <c r="BU1907" s="71">
        <v>2.8364233E-7</v>
      </c>
      <c r="BV1907" s="71">
        <v>-1.3461915E-6</v>
      </c>
      <c r="BW1907" s="71">
        <v>-1.4762382000000001E-7</v>
      </c>
      <c r="BX1907" s="71">
        <v>-2.1252844E-6</v>
      </c>
      <c r="BY1907" s="71">
        <v>1.0486283999999999E-6</v>
      </c>
      <c r="BZ1907" s="71">
        <v>0</v>
      </c>
      <c r="CA1907" s="71">
        <v>1.5915922E-6</v>
      </c>
      <c r="CB1907" s="71">
        <v>-2.9152965000000002E-7</v>
      </c>
      <c r="CC1907" s="71">
        <v>-1.8197124000000001E-7</v>
      </c>
      <c r="CD1907" s="71">
        <v>0</v>
      </c>
      <c r="CE1907" s="71">
        <v>0</v>
      </c>
      <c r="CF1907" s="71">
        <v>0</v>
      </c>
      <c r="CG1907" s="71">
        <v>-6.0677378000000003E-7</v>
      </c>
      <c r="CH1907" s="71">
        <v>-4.2054919999999997E-5</v>
      </c>
      <c r="CI1907" s="71">
        <v>-6.0792323000000004E-15</v>
      </c>
      <c r="CJ1907" s="71">
        <v>0</v>
      </c>
      <c r="CL1907" s="186">
        <v>0</v>
      </c>
      <c r="CM1907" s="186">
        <v>-4.8280610000000002E-2</v>
      </c>
      <c r="CN1907" s="187">
        <v>2.9984634E-2</v>
      </c>
      <c r="CO1907" s="186">
        <v>4.3456776999999997E-4</v>
      </c>
      <c r="CP1907" s="186">
        <v>-4.9679158000000002E-11</v>
      </c>
      <c r="CQ1907" s="186">
        <v>-5.7925005999999998E-9</v>
      </c>
      <c r="CR1907" s="186">
        <v>-8.0667360000000003E-5</v>
      </c>
      <c r="CS1907" s="186">
        <v>-6.0860078000000003E-3</v>
      </c>
      <c r="CT1907" s="186">
        <v>0</v>
      </c>
      <c r="CU1907" s="186">
        <v>3.6877505999999998E-4</v>
      </c>
    </row>
    <row r="1908" spans="1:99" ht="14.4">
      <c r="B1908" s="92"/>
      <c r="C1908" s="126"/>
      <c r="D1908" s="1" t="s">
        <v>2596</v>
      </c>
      <c r="E1908" s="125"/>
      <c r="J1908" s="158"/>
      <c r="P1908" s="4"/>
      <c r="Q1908" s="4"/>
      <c r="U1908" s="4"/>
      <c r="V1908" s="4"/>
      <c r="AT1908" s="4"/>
      <c r="AU1908" s="4"/>
      <c r="AV1908" s="16"/>
      <c r="CN1908" s="97"/>
    </row>
    <row r="1909" spans="1:99" ht="14.4">
      <c r="A1909" t="s">
        <v>1547</v>
      </c>
      <c r="B1909" s="92" t="s">
        <v>1514</v>
      </c>
      <c r="C1909" s="126" t="str">
        <f t="shared" si="514"/>
        <v>F.044.01.101</v>
      </c>
      <c r="D1909" s="11" t="s">
        <v>2596</v>
      </c>
      <c r="E1909" s="125" t="s">
        <v>878</v>
      </c>
      <c r="F1909" s="128" t="str">
        <f t="shared" si="515"/>
        <v>Bisphenol A  co-firing in electrical power plant</v>
      </c>
      <c r="G1909" s="131">
        <f t="shared" ref="G1909:G1974" si="519">H1909+I1909+J1909+K1909</f>
        <v>1.1926209736999999E-2</v>
      </c>
      <c r="H1909" s="183">
        <f t="shared" ref="H1909:H1974" si="520">N1909+O1909+P1909+Q1909</f>
        <v>-5.6553428999999997E-3</v>
      </c>
      <c r="I1909" s="183">
        <f t="shared" ref="I1909:I1974" si="521">L1909+M1909+R1909+V1909+T1909</f>
        <v>-1.1129967403000001E-2</v>
      </c>
      <c r="J1909" s="184">
        <f t="shared" ref="J1909:J1974" si="522">S1909+U1909+W1909+X1909</f>
        <v>-3.9403749599999996E-3</v>
      </c>
      <c r="K1909" s="183">
        <v>3.2651895E-2</v>
      </c>
      <c r="L1909" s="146">
        <v>-9.2934491999999997E-3</v>
      </c>
      <c r="M1909" s="146">
        <v>-4.4967709999999998E-4</v>
      </c>
      <c r="N1909" s="146">
        <v>-3.1936607999999999E-3</v>
      </c>
      <c r="O1909" s="146">
        <v>-2.0134964000000002E-3</v>
      </c>
      <c r="P1909" s="146">
        <v>-2.3964181000000001E-4</v>
      </c>
      <c r="Q1909" s="146">
        <v>-2.0854388999999999E-4</v>
      </c>
      <c r="R1909" s="146">
        <v>-1.3764039000000001E-3</v>
      </c>
      <c r="S1909" s="146">
        <v>-4.9346825999999999E-4</v>
      </c>
      <c r="T1909" s="146">
        <v>0</v>
      </c>
      <c r="U1909" s="188">
        <v>-3.4469066999999998E-3</v>
      </c>
      <c r="V1909" s="188">
        <v>-1.0437203000000001E-5</v>
      </c>
      <c r="W1909" s="146">
        <v>0</v>
      </c>
      <c r="X1909" s="146">
        <v>0</v>
      </c>
      <c r="Z1909" s="157">
        <f t="shared" si="508"/>
        <v>0.21767930000000002</v>
      </c>
      <c r="AB1909" s="131">
        <f t="shared" si="509"/>
        <v>3.2651895E-2</v>
      </c>
      <c r="AC1909" s="131">
        <f t="shared" si="510"/>
        <v>-1.6774873100000001E-2</v>
      </c>
      <c r="AD1909" s="131">
        <f t="shared" si="511"/>
        <v>-1.11195302E-2</v>
      </c>
      <c r="AE1909" s="131">
        <f t="shared" si="512"/>
        <v>-1.1129967403000001E-2</v>
      </c>
      <c r="AF1909" s="131">
        <f t="shared" si="513"/>
        <v>-3.9403749599999996E-3</v>
      </c>
      <c r="AH1909">
        <v>-39.595312999999997</v>
      </c>
      <c r="AI1909" s="71">
        <v>-38.979474000000003</v>
      </c>
      <c r="AJ1909" s="71">
        <v>-0.42818717000000001</v>
      </c>
      <c r="AK1909" s="71">
        <v>0</v>
      </c>
      <c r="AL1909" s="71">
        <v>0</v>
      </c>
      <c r="AM1909" s="71">
        <v>-0.10489</v>
      </c>
      <c r="AN1909" s="71">
        <v>-8.2760926999999998E-2</v>
      </c>
      <c r="AP1909" s="129">
        <v>-1.9519203E-4</v>
      </c>
      <c r="AQ1909" s="129">
        <v>2.3897342999999998E-3</v>
      </c>
      <c r="AR1909" s="129">
        <v>1.9850373999999999E-4</v>
      </c>
      <c r="AS1909" s="129">
        <v>-2.7834301E-3</v>
      </c>
      <c r="AT1909" s="172">
        <f t="shared" si="516"/>
        <v>1.4326944049E-7</v>
      </c>
      <c r="AU1909" s="172">
        <f t="shared" si="517"/>
        <v>7.3411147544540007E-10</v>
      </c>
      <c r="AV1909" s="185">
        <f t="shared" si="518"/>
        <v>-0.38983614115099996</v>
      </c>
      <c r="AW1909" s="121">
        <v>2.0200639E-7</v>
      </c>
      <c r="AX1909" s="121">
        <v>6.0950205000000005E-10</v>
      </c>
      <c r="AY1909" s="121">
        <v>1.6652467000000001E-14</v>
      </c>
      <c r="AZ1909" s="121">
        <v>0</v>
      </c>
      <c r="BA1909" s="121">
        <v>0</v>
      </c>
      <c r="BB1909" s="121">
        <v>1.4287981999999999E-9</v>
      </c>
      <c r="BC1909" s="121">
        <v>-5.9885176E-8</v>
      </c>
      <c r="BD1909" s="121">
        <v>1.6643118E-10</v>
      </c>
      <c r="BE1909" s="121">
        <v>-4.1709437000000002E-11</v>
      </c>
      <c r="BF1909" s="121">
        <v>0</v>
      </c>
      <c r="BG1909" s="121">
        <v>0</v>
      </c>
      <c r="BH1909" s="121">
        <v>-1.1885892E-13</v>
      </c>
      <c r="BI1909" s="121">
        <v>-8.2850035000000005E-15</v>
      </c>
      <c r="BJ1909" s="121">
        <v>-1.8260981000000002E-15</v>
      </c>
      <c r="BK1909" s="121">
        <v>-3.3047299999999997E-11</v>
      </c>
      <c r="BL1909" s="121">
        <v>-2.4752440999999999E-10</v>
      </c>
      <c r="BM1909" s="121">
        <v>0</v>
      </c>
      <c r="BN1909" s="121">
        <v>-4.1401150999999999E-5</v>
      </c>
      <c r="BO1909" s="121">
        <v>-0.38979473999999997</v>
      </c>
      <c r="BP1909" s="121">
        <v>0</v>
      </c>
      <c r="BQ1909" s="121">
        <v>0</v>
      </c>
      <c r="BR1909" s="121">
        <v>0</v>
      </c>
      <c r="BT1909" s="71">
        <v>-4.2499880999999997E-5</v>
      </c>
      <c r="BU1909" s="71">
        <v>3.2062424E-7</v>
      </c>
      <c r="BV1909" s="71">
        <v>6.0694765E-6</v>
      </c>
      <c r="BW1909" s="71">
        <v>-1.6871292999999999E-7</v>
      </c>
      <c r="BX1909" s="71">
        <v>-2.4299283999999999E-6</v>
      </c>
      <c r="BY1909" s="71">
        <v>1.1959076000000001E-6</v>
      </c>
      <c r="BZ1909" s="71">
        <v>0</v>
      </c>
      <c r="CA1909" s="71">
        <v>1.8151303999999999E-6</v>
      </c>
      <c r="CB1909" s="71">
        <v>-3.3317674E-7</v>
      </c>
      <c r="CC1909" s="71">
        <v>-2.0796712999999999E-7</v>
      </c>
      <c r="CD1909" s="71">
        <v>0</v>
      </c>
      <c r="CE1909" s="71">
        <v>0</v>
      </c>
      <c r="CF1909" s="71">
        <v>0</v>
      </c>
      <c r="CG1909" s="71">
        <v>-6.9846949000000004E-7</v>
      </c>
      <c r="CH1909" s="71">
        <v>-4.8062765000000001E-5</v>
      </c>
      <c r="CI1909" s="71">
        <v>-6.9476940999999999E-15</v>
      </c>
      <c r="CJ1909" s="71">
        <v>0</v>
      </c>
      <c r="CL1909" s="186">
        <v>0</v>
      </c>
      <c r="CM1909" s="186">
        <v>0.21767929999999999</v>
      </c>
      <c r="CN1909" s="187">
        <v>3.4195958999999998E-2</v>
      </c>
      <c r="CO1909" s="186">
        <v>4.9364888000000002E-4</v>
      </c>
      <c r="CP1909" s="186">
        <v>-5.6776180000000002E-11</v>
      </c>
      <c r="CQ1909" s="186">
        <v>-6.6200007000000001E-9</v>
      </c>
      <c r="CR1909" s="186">
        <v>-9.2222220000000001E-5</v>
      </c>
      <c r="CS1909" s="186">
        <v>-6.9554374999999998E-3</v>
      </c>
      <c r="CT1909" s="186">
        <v>0</v>
      </c>
      <c r="CU1909" s="186">
        <v>4.2056930999999999E-4</v>
      </c>
    </row>
    <row r="1910" spans="1:99" ht="14.4">
      <c r="A1910" t="s">
        <v>1548</v>
      </c>
      <c r="B1910" s="92" t="s">
        <v>1514</v>
      </c>
      <c r="C1910" s="126" t="str">
        <f t="shared" si="514"/>
        <v>F.044.01.102</v>
      </c>
      <c r="D1910" s="11" t="s">
        <v>2596</v>
      </c>
      <c r="E1910" s="125" t="s">
        <v>878</v>
      </c>
      <c r="F1910" s="128" t="str">
        <f t="shared" si="515"/>
        <v>DEHP co-firing in electrical power plant</v>
      </c>
      <c r="G1910" s="131">
        <f t="shared" si="519"/>
        <v>-5.8454851007E-2</v>
      </c>
      <c r="H1910" s="183">
        <f t="shared" si="520"/>
        <v>-7.235542240000001E-3</v>
      </c>
      <c r="I1910" s="183">
        <f t="shared" si="521"/>
        <v>-1.3439269966999999E-2</v>
      </c>
      <c r="J1910" s="184">
        <f t="shared" si="522"/>
        <v>-4.3248017999999999E-3</v>
      </c>
      <c r="K1910" s="183">
        <v>-3.3455236999999999E-2</v>
      </c>
      <c r="L1910" s="146">
        <v>-1.0200127E-2</v>
      </c>
      <c r="M1910" s="146">
        <v>-1.7170003000000001E-3</v>
      </c>
      <c r="N1910" s="146">
        <v>-4.5336960000000003E-3</v>
      </c>
      <c r="O1910" s="146">
        <v>-2.2099351000000001E-3</v>
      </c>
      <c r="P1910" s="146">
        <v>-2.6302150000000001E-4</v>
      </c>
      <c r="Q1910" s="146">
        <v>-2.2888963999999999E-4</v>
      </c>
      <c r="R1910" s="146">
        <v>-1.5106872E-3</v>
      </c>
      <c r="S1910" s="146">
        <v>-5.4161149999999996E-4</v>
      </c>
      <c r="T1910" s="146">
        <v>0</v>
      </c>
      <c r="U1910" s="188">
        <v>-3.7831903000000002E-3</v>
      </c>
      <c r="V1910" s="188">
        <v>-1.1455467E-5</v>
      </c>
      <c r="W1910" s="146">
        <v>0</v>
      </c>
      <c r="X1910" s="146">
        <v>0</v>
      </c>
      <c r="Z1910" s="157">
        <f t="shared" si="508"/>
        <v>-0.22303491333333333</v>
      </c>
      <c r="AB1910" s="131">
        <f t="shared" si="509"/>
        <v>-3.3455236999999999E-2</v>
      </c>
      <c r="AC1910" s="131">
        <f t="shared" si="510"/>
        <v>-2.066335674E-2</v>
      </c>
      <c r="AD1910" s="131">
        <f t="shared" si="511"/>
        <v>-1.3427814499999999E-2</v>
      </c>
      <c r="AE1910" s="131">
        <f t="shared" si="512"/>
        <v>-1.3439269966999999E-2</v>
      </c>
      <c r="AF1910" s="131">
        <f t="shared" si="513"/>
        <v>-4.3248017999999999E-3</v>
      </c>
      <c r="AH1910">
        <v>-43.458269999999999</v>
      </c>
      <c r="AI1910" s="71">
        <v>-42.782350000000001</v>
      </c>
      <c r="AJ1910" s="71">
        <v>-0.46996153000000002</v>
      </c>
      <c r="AK1910" s="71">
        <v>0</v>
      </c>
      <c r="AL1910" s="71">
        <v>0</v>
      </c>
      <c r="AM1910" s="71">
        <v>-0.11512318000000001</v>
      </c>
      <c r="AN1910" s="71">
        <v>-9.0835163999999996E-2</v>
      </c>
      <c r="AP1910" s="129">
        <v>-7.9204096000000009E-3</v>
      </c>
      <c r="AQ1910" s="129">
        <v>-4.7242044000000002E-3</v>
      </c>
      <c r="AR1910" s="129">
        <v>-1.4122101000000001E-4</v>
      </c>
      <c r="AS1910" s="129">
        <v>-3.0549841999999998E-3</v>
      </c>
      <c r="AT1910" s="172">
        <f t="shared" si="516"/>
        <v>-2.83225683757E-7</v>
      </c>
      <c r="AU1910" s="172">
        <f t="shared" si="517"/>
        <v>-5.2226705763159996E-10</v>
      </c>
      <c r="AV1910" s="185">
        <f t="shared" si="518"/>
        <v>-0.42786894028700001</v>
      </c>
      <c r="AW1910" s="121">
        <v>-2.0697640000000001E-7</v>
      </c>
      <c r="AX1910" s="121">
        <v>-6.2449774999999997E-10</v>
      </c>
      <c r="AY1910" s="121">
        <v>-1.7062170999999999E-14</v>
      </c>
      <c r="AZ1910" s="121">
        <v>0</v>
      </c>
      <c r="BA1910" s="121">
        <v>0</v>
      </c>
      <c r="BB1910" s="121">
        <v>1.4152688E-9</v>
      </c>
      <c r="BC1910" s="121">
        <v>-7.7356608000000003E-8</v>
      </c>
      <c r="BD1910" s="121">
        <v>1.6099008E-10</v>
      </c>
      <c r="BE1910" s="121">
        <v>-5.8600772999999997E-11</v>
      </c>
      <c r="BF1910" s="121">
        <v>0</v>
      </c>
      <c r="BG1910" s="121">
        <v>0</v>
      </c>
      <c r="BH1910" s="121">
        <v>-1.3045491E-13</v>
      </c>
      <c r="BI1910" s="121">
        <v>-9.0932966000000003E-15</v>
      </c>
      <c r="BJ1910" s="121">
        <v>-2.0042539999999998E-15</v>
      </c>
      <c r="BK1910" s="121">
        <v>-3.6271426999999998E-11</v>
      </c>
      <c r="BL1910" s="121">
        <v>-2.7167312999999999E-10</v>
      </c>
      <c r="BM1910" s="121">
        <v>0</v>
      </c>
      <c r="BN1910" s="121">
        <v>-4.5440286999999997E-5</v>
      </c>
      <c r="BO1910" s="121">
        <v>-0.42782350000000002</v>
      </c>
      <c r="BP1910" s="121">
        <v>0</v>
      </c>
      <c r="BQ1910" s="121">
        <v>0</v>
      </c>
      <c r="BR1910" s="121">
        <v>0</v>
      </c>
      <c r="BT1910" s="71">
        <v>-6.0151705000000002E-5</v>
      </c>
      <c r="BU1910" s="71">
        <v>2.1315818E-7</v>
      </c>
      <c r="BV1910" s="71">
        <v>-6.2188050999999999E-6</v>
      </c>
      <c r="BW1910" s="71">
        <v>-1.8517273000000001E-7</v>
      </c>
      <c r="BX1910" s="71">
        <v>-2.7074595999999999E-6</v>
      </c>
      <c r="BY1910" s="71">
        <v>1.2135811999999999E-6</v>
      </c>
      <c r="BZ1910" s="71">
        <v>0</v>
      </c>
      <c r="CA1910" s="71">
        <v>1.8419549999999999E-6</v>
      </c>
      <c r="CB1910" s="71">
        <v>-3.6568179000000001E-7</v>
      </c>
      <c r="CC1910" s="71">
        <v>-2.2825660999999999E-7</v>
      </c>
      <c r="CD1910" s="71">
        <v>0</v>
      </c>
      <c r="CE1910" s="71">
        <v>0</v>
      </c>
      <c r="CF1910" s="71">
        <v>0</v>
      </c>
      <c r="CG1910" s="71">
        <v>-9.6320827999999991E-7</v>
      </c>
      <c r="CH1910" s="71">
        <v>-5.2751816000000002E-5</v>
      </c>
      <c r="CI1910" s="71">
        <v>-7.6255179000000005E-15</v>
      </c>
      <c r="CJ1910" s="71">
        <v>0</v>
      </c>
      <c r="CL1910" s="186">
        <v>0</v>
      </c>
      <c r="CM1910" s="186">
        <v>-0.22303491</v>
      </c>
      <c r="CN1910" s="187">
        <v>3.4701318000000002E-2</v>
      </c>
      <c r="CO1910" s="186">
        <v>4.2417559999999998E-4</v>
      </c>
      <c r="CP1910" s="186">
        <v>-6.2315319999999997E-11</v>
      </c>
      <c r="CQ1910" s="186">
        <v>-7.2658544000000003E-9</v>
      </c>
      <c r="CR1910" s="186">
        <v>-1.024332E-4</v>
      </c>
      <c r="CS1910" s="186">
        <v>-7.6340167000000002E-3</v>
      </c>
      <c r="CT1910" s="186">
        <v>0</v>
      </c>
      <c r="CU1910" s="186">
        <v>4.2678462E-4</v>
      </c>
    </row>
    <row r="1911" spans="1:99" ht="14.4">
      <c r="A1911" t="s">
        <v>1549</v>
      </c>
      <c r="B1911" s="92" t="s">
        <v>1514</v>
      </c>
      <c r="C1911" s="126" t="str">
        <f t="shared" si="514"/>
        <v>F.044.01.103</v>
      </c>
      <c r="D1911" s="11" t="s">
        <v>2596</v>
      </c>
      <c r="E1911" s="125" t="s">
        <v>878</v>
      </c>
      <c r="F1911" s="128" t="str">
        <f t="shared" si="515"/>
        <v>DINP co-firing in electrical power plant</v>
      </c>
      <c r="G1911" s="131">
        <f t="shared" si="519"/>
        <v>-6.1494159401000004E-2</v>
      </c>
      <c r="H1911" s="183">
        <f t="shared" si="520"/>
        <v>-7.2602545500000002E-3</v>
      </c>
      <c r="I1911" s="183">
        <f t="shared" si="521"/>
        <v>-1.3549198991000001E-2</v>
      </c>
      <c r="J1911" s="184">
        <f t="shared" si="522"/>
        <v>-4.3968818600000001E-3</v>
      </c>
      <c r="K1911" s="183">
        <v>-3.6287824000000003E-2</v>
      </c>
      <c r="L1911" s="146">
        <v>-1.0370129E-2</v>
      </c>
      <c r="M1911" s="146">
        <v>-1.6315583000000001E-3</v>
      </c>
      <c r="N1911" s="146">
        <v>-4.5133776E-3</v>
      </c>
      <c r="O1911" s="188">
        <v>-2.2467672999999999E-3</v>
      </c>
      <c r="P1911" s="188">
        <v>-2.6740519000000002E-4</v>
      </c>
      <c r="Q1911" s="146">
        <v>-2.3270446000000001E-4</v>
      </c>
      <c r="R1911" s="146">
        <v>-1.5358653000000001E-3</v>
      </c>
      <c r="S1911" s="146">
        <v>-5.5063835999999997E-4</v>
      </c>
      <c r="T1911" s="146">
        <v>0</v>
      </c>
      <c r="U1911" s="188">
        <v>-3.8462434999999998E-3</v>
      </c>
      <c r="V1911" s="188">
        <v>-1.1646391E-5</v>
      </c>
      <c r="W1911" s="146">
        <v>0</v>
      </c>
      <c r="X1911" s="146">
        <v>0</v>
      </c>
      <c r="Z1911" s="157">
        <f t="shared" si="508"/>
        <v>-0.2419188266666667</v>
      </c>
      <c r="AB1911" s="131">
        <f t="shared" si="509"/>
        <v>-3.6287824000000003E-2</v>
      </c>
      <c r="AC1911" s="131">
        <f t="shared" si="510"/>
        <v>-2.0797807150000003E-2</v>
      </c>
      <c r="AD1911" s="131">
        <f t="shared" si="511"/>
        <v>-1.3537552600000001E-2</v>
      </c>
      <c r="AE1911" s="131">
        <f t="shared" si="512"/>
        <v>-1.3549198991000001E-2</v>
      </c>
      <c r="AF1911" s="131">
        <f t="shared" si="513"/>
        <v>-4.3968818600000001E-3</v>
      </c>
      <c r="AH1911">
        <v>-44.182574000000002</v>
      </c>
      <c r="AI1911" s="71">
        <v>-43.495389000000003</v>
      </c>
      <c r="AJ1911" s="71">
        <v>-0.47779421999999999</v>
      </c>
      <c r="AK1911" s="71">
        <v>0</v>
      </c>
      <c r="AL1911" s="71">
        <v>0</v>
      </c>
      <c r="AM1911" s="71">
        <v>-0.1170419</v>
      </c>
      <c r="AN1911" s="71">
        <v>-9.2349082999999998E-2</v>
      </c>
      <c r="AP1911" s="129">
        <v>-8.2794743000000007E-3</v>
      </c>
      <c r="AQ1911" s="129">
        <v>-5.0193853999999996E-3</v>
      </c>
      <c r="AR1911" s="129">
        <v>-1.5418828999999999E-4</v>
      </c>
      <c r="AS1911" s="129">
        <v>-3.1059006000000002E-3</v>
      </c>
      <c r="AT1911" s="172">
        <f t="shared" si="516"/>
        <v>-3.0092238567100001E-7</v>
      </c>
      <c r="AU1911" s="172">
        <f t="shared" si="517"/>
        <v>-5.7022297445979992E-10</v>
      </c>
      <c r="AV1911" s="185">
        <f t="shared" si="518"/>
        <v>-0.43500008762500003</v>
      </c>
      <c r="AW1911" s="121">
        <v>-2.2450067E-7</v>
      </c>
      <c r="AX1911" s="121">
        <v>-6.7737272000000003E-10</v>
      </c>
      <c r="AY1911" s="121">
        <v>-1.8506789999999999E-14</v>
      </c>
      <c r="AZ1911" s="121">
        <v>0</v>
      </c>
      <c r="BA1911" s="121">
        <v>0</v>
      </c>
      <c r="BB1911" s="121">
        <v>1.4531133E-9</v>
      </c>
      <c r="BC1911" s="121">
        <v>-7.7561752000000004E-8</v>
      </c>
      <c r="BD1911" s="121">
        <v>1.6569425000000001E-10</v>
      </c>
      <c r="BE1911" s="121">
        <v>-5.8382085999999999E-11</v>
      </c>
      <c r="BF1911" s="121">
        <v>0</v>
      </c>
      <c r="BG1911" s="121">
        <v>0</v>
      </c>
      <c r="BH1911" s="121">
        <v>-1.3262916000000001E-13</v>
      </c>
      <c r="BI1911" s="121">
        <v>-9.2448514999999993E-15</v>
      </c>
      <c r="BJ1911" s="121">
        <v>-2.0376583E-15</v>
      </c>
      <c r="BK1911" s="121">
        <v>-3.6875951000000002E-11</v>
      </c>
      <c r="BL1911" s="121">
        <v>-2.7620101999999998E-10</v>
      </c>
      <c r="BM1911" s="121">
        <v>0</v>
      </c>
      <c r="BN1911" s="121">
        <v>-4.6197625000000001E-5</v>
      </c>
      <c r="BO1911" s="121">
        <v>-0.43495389000000001</v>
      </c>
      <c r="BP1911" s="121">
        <v>0</v>
      </c>
      <c r="BQ1911" s="121">
        <v>0</v>
      </c>
      <c r="BR1911" s="121">
        <v>0</v>
      </c>
      <c r="BT1911" s="71">
        <v>-6.1518848000000003E-5</v>
      </c>
      <c r="BU1911" s="71">
        <v>2.2964572000000001E-7</v>
      </c>
      <c r="BV1911" s="71">
        <v>-6.7453387999999997E-6</v>
      </c>
      <c r="BW1911" s="71">
        <v>-1.8825894000000001E-7</v>
      </c>
      <c r="BX1911" s="71">
        <v>-2.7488115E-6</v>
      </c>
      <c r="BY1911" s="71">
        <v>1.243037E-6</v>
      </c>
      <c r="BZ1911" s="71">
        <v>0</v>
      </c>
      <c r="CA1911" s="71">
        <v>1.8866627000000001E-6</v>
      </c>
      <c r="CB1911" s="71">
        <v>-3.7177648E-7</v>
      </c>
      <c r="CC1911" s="71">
        <v>-2.3206089E-7</v>
      </c>
      <c r="CD1911" s="71">
        <v>0</v>
      </c>
      <c r="CE1911" s="71">
        <v>0</v>
      </c>
      <c r="CF1911" s="71">
        <v>0</v>
      </c>
      <c r="CG1911" s="71">
        <v>-9.6093377000000009E-7</v>
      </c>
      <c r="CH1911" s="71">
        <v>-5.3631012999999998E-5</v>
      </c>
      <c r="CI1911" s="71">
        <v>-7.7526098000000004E-15</v>
      </c>
      <c r="CJ1911" s="71">
        <v>0</v>
      </c>
      <c r="CL1911" s="186">
        <v>0</v>
      </c>
      <c r="CM1911" s="186">
        <v>-0.24191883</v>
      </c>
      <c r="CN1911" s="187">
        <v>3.5543582999999997E-2</v>
      </c>
      <c r="CO1911" s="186">
        <v>4.4221186E-4</v>
      </c>
      <c r="CP1911" s="186">
        <v>-6.3353908E-11</v>
      </c>
      <c r="CQ1911" s="186">
        <v>-7.3869519999999998E-9</v>
      </c>
      <c r="CR1911" s="186">
        <v>-1.0402727E-4</v>
      </c>
      <c r="CS1911" s="186">
        <v>-7.7612502999999996E-3</v>
      </c>
      <c r="CT1911" s="186">
        <v>0</v>
      </c>
      <c r="CU1911" s="186">
        <v>4.3714346999999999E-4</v>
      </c>
    </row>
    <row r="1912" spans="1:99" ht="14.4">
      <c r="A1912" t="s">
        <v>1550</v>
      </c>
      <c r="B1912" s="92" t="s">
        <v>1514</v>
      </c>
      <c r="C1912" s="126" t="str">
        <f t="shared" si="514"/>
        <v>F.044.01.104</v>
      </c>
      <c r="D1912" s="11" t="s">
        <v>2596</v>
      </c>
      <c r="E1912" s="125" t="s">
        <v>878</v>
      </c>
      <c r="F1912" s="128" t="str">
        <f t="shared" si="515"/>
        <v>Epichlorohydrin  co-firing in electrical power plant</v>
      </c>
      <c r="G1912" s="131">
        <f t="shared" si="519"/>
        <v>-1.2934738861100002E-2</v>
      </c>
      <c r="H1912" s="183">
        <f t="shared" si="520"/>
        <v>-3.02401491E-3</v>
      </c>
      <c r="I1912" s="183">
        <f t="shared" si="521"/>
        <v>-5.9730382311000002E-3</v>
      </c>
      <c r="J1912" s="184">
        <f t="shared" si="522"/>
        <v>-2.1263609200000001E-3</v>
      </c>
      <c r="K1912" s="183">
        <v>-1.8113248000000001E-3</v>
      </c>
      <c r="L1912" s="146">
        <v>-5.0150626E-3</v>
      </c>
      <c r="M1912" s="146">
        <v>-2.0958884E-4</v>
      </c>
      <c r="N1912" s="146">
        <v>-1.6956072000000001E-3</v>
      </c>
      <c r="O1912" s="188">
        <v>-1.0865514E-3</v>
      </c>
      <c r="P1912" s="188">
        <v>-1.2931889999999999E-4</v>
      </c>
      <c r="Q1912" s="146">
        <v>-1.1253741E-4</v>
      </c>
      <c r="R1912" s="146">
        <v>-7.4275451999999997E-4</v>
      </c>
      <c r="S1912" s="146">
        <v>-2.6629232000000003E-4</v>
      </c>
      <c r="T1912" s="146">
        <v>0</v>
      </c>
      <c r="U1912" s="188">
        <v>-1.8600686000000001E-3</v>
      </c>
      <c r="V1912" s="188">
        <v>-5.6322711E-6</v>
      </c>
      <c r="W1912" s="146">
        <v>0</v>
      </c>
      <c r="X1912" s="146">
        <v>0</v>
      </c>
      <c r="Z1912" s="157">
        <f t="shared" ref="Z1912:Z1982" si="523">K1912/0.15</f>
        <v>-1.2075498666666667E-2</v>
      </c>
      <c r="AB1912" s="131">
        <f t="shared" ref="AB1912:AB1983" si="524">K1912</f>
        <v>-1.8113248000000001E-3</v>
      </c>
      <c r="AC1912" s="131">
        <f t="shared" ref="AC1912:AC1983" si="525">L1912+M1912+N1912+O1912+P1912+Q1912+R1912</f>
        <v>-8.9914208699999991E-3</v>
      </c>
      <c r="AD1912" s="131">
        <f t="shared" ref="AD1912:AD1983" si="526">L1912+M1912+R1912+W1912</f>
        <v>-5.9674059599999999E-3</v>
      </c>
      <c r="AE1912" s="131">
        <f t="shared" ref="AE1912:AE1983" si="527">V1912+L1912+M1912+R1912+T1912</f>
        <v>-5.9730382311000002E-3</v>
      </c>
      <c r="AF1912" s="131">
        <f t="shared" ref="AF1912:AF1983" si="528">S1912+U1912+X1912</f>
        <v>-2.1263609200000001E-3</v>
      </c>
      <c r="AH1912">
        <v>-21.366983000000001</v>
      </c>
      <c r="AI1912" s="71">
        <v>-21.034655000000001</v>
      </c>
      <c r="AJ1912" s="71">
        <v>-0.23106441999999999</v>
      </c>
      <c r="AK1912" s="71">
        <v>0</v>
      </c>
      <c r="AL1912" s="71">
        <v>0</v>
      </c>
      <c r="AM1912" s="71">
        <v>-5.6602227999999997E-2</v>
      </c>
      <c r="AN1912" s="71">
        <v>-4.4660621999999997E-2</v>
      </c>
      <c r="AP1912" s="129">
        <v>-2.2030461000000002E-3</v>
      </c>
      <c r="AQ1912" s="129">
        <v>-7.1030176999999995E-4</v>
      </c>
      <c r="AR1912" s="129">
        <v>9.2895407000000004E-6</v>
      </c>
      <c r="AS1912" s="129">
        <v>-1.5020338999999999E-3</v>
      </c>
      <c r="AT1912" s="172">
        <f t="shared" si="516"/>
        <v>-4.2584038912000002E-8</v>
      </c>
      <c r="AU1912" s="172">
        <f t="shared" si="517"/>
        <v>3.4354809597669994E-11</v>
      </c>
      <c r="AV1912" s="185">
        <f t="shared" si="518"/>
        <v>-0.21036889147499999</v>
      </c>
      <c r="AW1912" s="121">
        <v>-1.1206063E-8</v>
      </c>
      <c r="AX1912" s="121">
        <v>-3.3811396000000002E-11</v>
      </c>
      <c r="AY1912" s="121">
        <v>-9.2377562999999999E-16</v>
      </c>
      <c r="AZ1912" s="121">
        <v>0</v>
      </c>
      <c r="BA1912" s="121">
        <v>0</v>
      </c>
      <c r="BB1912" s="121">
        <v>7.7516216000000005E-10</v>
      </c>
      <c r="BC1912" s="121">
        <v>-3.2001731999999998E-8</v>
      </c>
      <c r="BD1912" s="121">
        <v>9.0397956000000002E-11</v>
      </c>
      <c r="BE1912" s="121">
        <v>-2.216123E-11</v>
      </c>
      <c r="BF1912" s="121">
        <v>0</v>
      </c>
      <c r="BG1912" s="121">
        <v>0</v>
      </c>
      <c r="BH1912" s="121">
        <v>-6.4140331000000002E-14</v>
      </c>
      <c r="BI1912" s="121">
        <v>-4.4708707999999999E-15</v>
      </c>
      <c r="BJ1912" s="121">
        <v>-9.8542490000000005E-16</v>
      </c>
      <c r="BK1912" s="121">
        <v>-1.7833452E-11</v>
      </c>
      <c r="BL1912" s="121">
        <v>-1.3357262E-10</v>
      </c>
      <c r="BM1912" s="121">
        <v>0</v>
      </c>
      <c r="BN1912" s="121">
        <v>-2.2341475000000001E-5</v>
      </c>
      <c r="BO1912" s="121">
        <v>-0.21034654999999999</v>
      </c>
      <c r="BP1912" s="121">
        <v>0</v>
      </c>
      <c r="BQ1912" s="121">
        <v>0</v>
      </c>
      <c r="BR1912" s="121">
        <v>0</v>
      </c>
      <c r="BT1912" s="71">
        <v>-2.6529484E-5</v>
      </c>
      <c r="BU1912" s="71">
        <v>1.7677037000000001E-7</v>
      </c>
      <c r="BV1912" s="71">
        <v>-3.3669694000000001E-7</v>
      </c>
      <c r="BW1912" s="71">
        <v>-9.1043259999999994E-8</v>
      </c>
      <c r="BX1912" s="71">
        <v>-1.3101784999999999E-6</v>
      </c>
      <c r="BY1912" s="71">
        <v>6.4802877000000005E-7</v>
      </c>
      <c r="BZ1912" s="71">
        <v>0</v>
      </c>
      <c r="CA1912" s="71">
        <v>9.8356821999999991E-7</v>
      </c>
      <c r="CB1912" s="71">
        <v>-1.7979355000000001E-7</v>
      </c>
      <c r="CC1912" s="71">
        <v>-1.1222617E-7</v>
      </c>
      <c r="CD1912" s="71">
        <v>0</v>
      </c>
      <c r="CE1912" s="71">
        <v>0</v>
      </c>
      <c r="CF1912" s="71">
        <v>0</v>
      </c>
      <c r="CG1912" s="71">
        <v>-3.7160363E-7</v>
      </c>
      <c r="CH1912" s="71">
        <v>-2.5936308999999999E-5</v>
      </c>
      <c r="CI1912" s="71">
        <v>-3.7492130000000003E-15</v>
      </c>
      <c r="CJ1912" s="71">
        <v>0</v>
      </c>
      <c r="CL1912" s="186">
        <v>0</v>
      </c>
      <c r="CM1912" s="186">
        <v>-1.2075498E-2</v>
      </c>
      <c r="CN1912" s="187">
        <v>1.8529830000000001E-2</v>
      </c>
      <c r="CO1912" s="186">
        <v>2.6956967000000003E-4</v>
      </c>
      <c r="CP1912" s="186">
        <v>-3.0638365999999997E-11</v>
      </c>
      <c r="CQ1912" s="186">
        <v>-3.5723783999999999E-9</v>
      </c>
      <c r="CR1912" s="186">
        <v>-4.9733451E-5</v>
      </c>
      <c r="CS1912" s="186">
        <v>-3.7533915999999998E-3</v>
      </c>
      <c r="CT1912" s="186">
        <v>0</v>
      </c>
      <c r="CU1912" s="186">
        <v>2.2789469999999999E-4</v>
      </c>
    </row>
    <row r="1913" spans="1:99" ht="14.4">
      <c r="A1913" t="s">
        <v>1551</v>
      </c>
      <c r="B1913" s="92" t="s">
        <v>1514</v>
      </c>
      <c r="C1913" s="126" t="str">
        <f t="shared" si="514"/>
        <v>F.044.01.105</v>
      </c>
      <c r="D1913" s="11" t="s">
        <v>2596</v>
      </c>
      <c r="E1913" s="125" t="s">
        <v>878</v>
      </c>
      <c r="F1913" s="128" t="str">
        <f t="shared" si="515"/>
        <v>EVOH  co-firing in electrical power plant</v>
      </c>
      <c r="G1913" s="131">
        <f t="shared" si="519"/>
        <v>-9.0449331292000001E-2</v>
      </c>
      <c r="H1913" s="183">
        <f t="shared" si="520"/>
        <v>-7.3393110999999999E-3</v>
      </c>
      <c r="I1913" s="183">
        <f t="shared" si="521"/>
        <v>-1.3468759722E-2</v>
      </c>
      <c r="J1913" s="184">
        <f t="shared" si="522"/>
        <v>-4.24070847E-3</v>
      </c>
      <c r="K1913" s="183">
        <v>-6.5400552000000001E-2</v>
      </c>
      <c r="L1913" s="146">
        <v>-1.0001790999999999E-2</v>
      </c>
      <c r="M1913" s="146">
        <v>-1.9744233E-3</v>
      </c>
      <c r="N1913" s="146">
        <v>-4.6900008E-3</v>
      </c>
      <c r="O1913" s="188">
        <v>-2.1669641E-3</v>
      </c>
      <c r="P1913" s="188">
        <v>-2.5790718999999998E-4</v>
      </c>
      <c r="Q1913" s="188">
        <v>-2.2443901000000001E-4</v>
      </c>
      <c r="R1913" s="188">
        <v>-1.4813127000000001E-3</v>
      </c>
      <c r="S1913" s="146">
        <v>-5.3108017000000004E-4</v>
      </c>
      <c r="T1913" s="146">
        <v>0</v>
      </c>
      <c r="U1913" s="188">
        <v>-3.7096283000000001E-3</v>
      </c>
      <c r="V1913" s="188">
        <v>-1.1232722E-5</v>
      </c>
      <c r="W1913" s="146">
        <v>0</v>
      </c>
      <c r="X1913" s="146">
        <v>0</v>
      </c>
      <c r="Z1913" s="157">
        <f t="shared" si="523"/>
        <v>-0.43600368</v>
      </c>
      <c r="AB1913" s="131">
        <f t="shared" si="524"/>
        <v>-6.5400552000000001E-2</v>
      </c>
      <c r="AC1913" s="131">
        <f t="shared" si="525"/>
        <v>-2.0796838100000003E-2</v>
      </c>
      <c r="AD1913" s="131">
        <f t="shared" si="526"/>
        <v>-1.3457527E-2</v>
      </c>
      <c r="AE1913" s="131">
        <f t="shared" si="527"/>
        <v>-1.3468759721999998E-2</v>
      </c>
      <c r="AF1913" s="131">
        <f t="shared" si="528"/>
        <v>-4.24070847E-3</v>
      </c>
      <c r="AH1913">
        <v>-42.613247999999999</v>
      </c>
      <c r="AI1913" s="71">
        <v>-41.950471</v>
      </c>
      <c r="AJ1913" s="71">
        <v>-0.46082339</v>
      </c>
      <c r="AK1913" s="71">
        <v>0</v>
      </c>
      <c r="AL1913" s="71">
        <v>0</v>
      </c>
      <c r="AM1913" s="71">
        <v>-0.11288467000000001</v>
      </c>
      <c r="AN1913" s="71">
        <v>-8.9068924999999993E-2</v>
      </c>
      <c r="AP1913" s="129">
        <v>-1.1343544000000001E-2</v>
      </c>
      <c r="AQ1913" s="129">
        <v>-8.0427386999999996E-3</v>
      </c>
      <c r="AR1913" s="129">
        <v>-3.0522337000000001E-4</v>
      </c>
      <c r="AS1913" s="129">
        <v>-2.9955818E-3</v>
      </c>
      <c r="AT1913" s="172">
        <f t="shared" si="516"/>
        <v>-4.8217857354900007E-7</v>
      </c>
      <c r="AU1913" s="172">
        <f t="shared" si="517"/>
        <v>-1.1287846483359001E-9</v>
      </c>
      <c r="AV1913" s="185">
        <f t="shared" si="518"/>
        <v>-0.41954926672600001</v>
      </c>
      <c r="AW1913" s="121">
        <v>-4.0461141E-7</v>
      </c>
      <c r="AX1913" s="121">
        <v>-1.2208102999999999E-9</v>
      </c>
      <c r="AY1913" s="121">
        <v>-3.3354280999999997E-14</v>
      </c>
      <c r="AZ1913" s="121">
        <v>0</v>
      </c>
      <c r="BA1913" s="121">
        <v>0</v>
      </c>
      <c r="BB1913" s="121">
        <v>1.3514002E-9</v>
      </c>
      <c r="BC1913" s="121">
        <v>-7.8616606999999999E-8</v>
      </c>
      <c r="BD1913" s="121">
        <v>1.5270687999999999E-10</v>
      </c>
      <c r="BE1913" s="121">
        <v>-6.0509074000000001E-11</v>
      </c>
      <c r="BF1913" s="121">
        <v>0</v>
      </c>
      <c r="BG1913" s="121">
        <v>0</v>
      </c>
      <c r="BH1913" s="121">
        <v>-1.2791828999999999E-13</v>
      </c>
      <c r="BI1913" s="121">
        <v>-8.9164825000000004E-15</v>
      </c>
      <c r="BJ1913" s="121">
        <v>-1.9652823999999998E-15</v>
      </c>
      <c r="BK1913" s="121">
        <v>-3.5566149E-11</v>
      </c>
      <c r="BL1913" s="121">
        <v>-2.6639059999999998E-10</v>
      </c>
      <c r="BM1913" s="121">
        <v>0</v>
      </c>
      <c r="BN1913" s="121">
        <v>-4.4556725999999998E-5</v>
      </c>
      <c r="BO1913" s="121">
        <v>-0.41950471</v>
      </c>
      <c r="BP1913" s="121">
        <v>0</v>
      </c>
      <c r="BQ1913" s="121">
        <v>0</v>
      </c>
      <c r="BR1913" s="121">
        <v>0</v>
      </c>
      <c r="BT1913" s="71">
        <v>-6.5189719999999998E-5</v>
      </c>
      <c r="BU1913" s="71">
        <v>1.7603401999999999E-7</v>
      </c>
      <c r="BV1913" s="71">
        <v>-1.2156939E-5</v>
      </c>
      <c r="BW1913" s="71">
        <v>-1.8157214999999999E-7</v>
      </c>
      <c r="BX1913" s="71">
        <v>-2.6644327999999998E-6</v>
      </c>
      <c r="BY1913" s="71">
        <v>1.1664518E-6</v>
      </c>
      <c r="BZ1913" s="71">
        <v>0</v>
      </c>
      <c r="CA1913" s="71">
        <v>1.7704227999999999E-6</v>
      </c>
      <c r="CB1913" s="71">
        <v>-3.5857131E-7</v>
      </c>
      <c r="CC1913" s="71">
        <v>-2.2381828999999999E-7</v>
      </c>
      <c r="CD1913" s="71">
        <v>0</v>
      </c>
      <c r="CE1913" s="71">
        <v>0</v>
      </c>
      <c r="CF1913" s="71">
        <v>0</v>
      </c>
      <c r="CG1913" s="71">
        <v>-9.9120909000000008E-7</v>
      </c>
      <c r="CH1913" s="71">
        <v>-5.1726086000000001E-5</v>
      </c>
      <c r="CI1913" s="71">
        <v>-7.4772438999999993E-15</v>
      </c>
      <c r="CJ1913" s="71">
        <v>0</v>
      </c>
      <c r="CL1913" s="186">
        <v>0</v>
      </c>
      <c r="CM1913" s="186">
        <v>-0.43600368</v>
      </c>
      <c r="CN1913" s="187">
        <v>3.3353694000000003E-2</v>
      </c>
      <c r="CO1913" s="186">
        <v>3.8796662999999998E-4</v>
      </c>
      <c r="CP1913" s="186">
        <v>-6.1103632999999998E-11</v>
      </c>
      <c r="CQ1913" s="186">
        <v>-7.1245738999999999E-9</v>
      </c>
      <c r="CR1913" s="186">
        <v>-1.0072993E-4</v>
      </c>
      <c r="CS1913" s="186">
        <v>-7.4855774999999999E-3</v>
      </c>
      <c r="CT1913" s="186">
        <v>0</v>
      </c>
      <c r="CU1913" s="186">
        <v>4.1021046E-4</v>
      </c>
    </row>
    <row r="1914" spans="1:99" ht="14.4">
      <c r="A1914" t="s">
        <v>1552</v>
      </c>
      <c r="B1914" s="92" t="s">
        <v>1514</v>
      </c>
      <c r="C1914" s="126" t="str">
        <f t="shared" si="514"/>
        <v>F.044.01.106</v>
      </c>
      <c r="D1914" s="11" t="s">
        <v>2596</v>
      </c>
      <c r="E1914" s="125" t="s">
        <v>878</v>
      </c>
      <c r="F1914" s="128" t="str">
        <f t="shared" si="515"/>
        <v>Formaldehyde  co-firing in electrical power plant</v>
      </c>
      <c r="G1914" s="131">
        <f t="shared" si="519"/>
        <v>-5.7005212303999995E-3</v>
      </c>
      <c r="H1914" s="183">
        <f t="shared" si="520"/>
        <v>-3.0300961899999996E-3</v>
      </c>
      <c r="I1914" s="183">
        <f t="shared" si="521"/>
        <v>-5.9668505904000007E-3</v>
      </c>
      <c r="J1914" s="184">
        <f t="shared" si="522"/>
        <v>-2.1143475499999999E-3</v>
      </c>
      <c r="K1914" s="183">
        <v>5.4107731000000003E-3</v>
      </c>
      <c r="L1914" s="146">
        <v>-4.9867289E-3</v>
      </c>
      <c r="M1914" s="146">
        <v>-2.3596307E-4</v>
      </c>
      <c r="N1914" s="146">
        <v>-1.7091935999999999E-3</v>
      </c>
      <c r="O1914" s="188">
        <v>-1.0804127E-3</v>
      </c>
      <c r="P1914" s="188">
        <v>-1.2858828999999999E-4</v>
      </c>
      <c r="Q1914" s="188">
        <v>-1.119016E-4</v>
      </c>
      <c r="R1914" s="146">
        <v>-7.3855817000000002E-4</v>
      </c>
      <c r="S1914" s="146">
        <v>-2.6478785000000002E-4</v>
      </c>
      <c r="T1914" s="146">
        <v>0</v>
      </c>
      <c r="U1914" s="188">
        <v>-1.8495597E-3</v>
      </c>
      <c r="V1914" s="188">
        <v>-5.6004503999999996E-6</v>
      </c>
      <c r="W1914" s="146">
        <v>0</v>
      </c>
      <c r="X1914" s="146">
        <v>0</v>
      </c>
      <c r="Z1914" s="157">
        <f t="shared" si="523"/>
        <v>3.6071820666666671E-2</v>
      </c>
      <c r="AB1914" s="131">
        <f t="shared" si="524"/>
        <v>5.4107731000000003E-3</v>
      </c>
      <c r="AC1914" s="131">
        <f t="shared" si="525"/>
        <v>-8.9913463300000003E-3</v>
      </c>
      <c r="AD1914" s="131">
        <f t="shared" si="526"/>
        <v>-5.9612501400000007E-3</v>
      </c>
      <c r="AE1914" s="131">
        <f t="shared" si="527"/>
        <v>-5.9668505904000007E-3</v>
      </c>
      <c r="AF1914" s="131">
        <f t="shared" si="528"/>
        <v>-2.1143475499999999E-3</v>
      </c>
      <c r="AH1914">
        <v>-21.246265000000001</v>
      </c>
      <c r="AI1914" s="71">
        <v>-20.915816</v>
      </c>
      <c r="AJ1914" s="71">
        <v>-0.22975897000000001</v>
      </c>
      <c r="AK1914" s="71">
        <v>0</v>
      </c>
      <c r="AL1914" s="71">
        <v>0</v>
      </c>
      <c r="AM1914" s="71">
        <v>-5.6282442000000002E-2</v>
      </c>
      <c r="AN1914" s="71">
        <v>-4.4408301999999997E-2</v>
      </c>
      <c r="AP1914" s="129">
        <v>-1.4146155000000001E-3</v>
      </c>
      <c r="AQ1914" s="129">
        <v>3.3502813999999999E-5</v>
      </c>
      <c r="AR1914" s="129">
        <v>4.5429563000000002E-5</v>
      </c>
      <c r="AS1914" s="129">
        <v>-1.4935478000000001E-3</v>
      </c>
      <c r="AT1914" s="172">
        <f t="shared" si="516"/>
        <v>2.0085624019999981E-9</v>
      </c>
      <c r="AU1914" s="172">
        <f t="shared" si="517"/>
        <v>1.6800874006807998E-10</v>
      </c>
      <c r="AV1914" s="185">
        <f t="shared" si="518"/>
        <v>-0.20918037525200001</v>
      </c>
      <c r="AW1914" s="121">
        <v>3.3474650000000001E-8</v>
      </c>
      <c r="AX1914" s="121">
        <v>1.010011E-10</v>
      </c>
      <c r="AY1914" s="121">
        <v>2.7594942999999998E-15</v>
      </c>
      <c r="AZ1914" s="121">
        <v>0</v>
      </c>
      <c r="BA1914" s="121">
        <v>0</v>
      </c>
      <c r="BB1914" s="121">
        <v>7.6733807999999999E-10</v>
      </c>
      <c r="BC1914" s="121">
        <v>-3.2082875E-8</v>
      </c>
      <c r="BD1914" s="121">
        <v>8.9398927999999998E-11</v>
      </c>
      <c r="BE1914" s="121">
        <v>-2.2324844000000002E-11</v>
      </c>
      <c r="BF1914" s="121">
        <v>0</v>
      </c>
      <c r="BG1914" s="121">
        <v>0</v>
      </c>
      <c r="BH1914" s="121">
        <v>-6.3777957000000002E-14</v>
      </c>
      <c r="BI1914" s="121">
        <v>-4.4456116999999998E-15</v>
      </c>
      <c r="BJ1914" s="121">
        <v>-9.7985751999999996E-16</v>
      </c>
      <c r="BK1914" s="121">
        <v>-1.7732698E-11</v>
      </c>
      <c r="BL1914" s="121">
        <v>-1.3281798000000001E-10</v>
      </c>
      <c r="BM1914" s="121">
        <v>0</v>
      </c>
      <c r="BN1914" s="121">
        <v>-2.2215251999999999E-5</v>
      </c>
      <c r="BO1914" s="121">
        <v>-0.20915816000000001</v>
      </c>
      <c r="BP1914" s="121">
        <v>0</v>
      </c>
      <c r="BQ1914" s="121">
        <v>0</v>
      </c>
      <c r="BR1914" s="121">
        <v>0</v>
      </c>
      <c r="BT1914" s="71">
        <v>-2.5053107000000002E-5</v>
      </c>
      <c r="BU1914" s="71">
        <v>1.7264639999999999E-7</v>
      </c>
      <c r="BV1914" s="71">
        <v>1.0057780999999999E-6</v>
      </c>
      <c r="BW1914" s="71">
        <v>-9.0528891000000004E-8</v>
      </c>
      <c r="BX1914" s="71">
        <v>-1.3036879000000001E-6</v>
      </c>
      <c r="BY1914" s="71">
        <v>6.4213759999999998E-7</v>
      </c>
      <c r="BZ1914" s="71">
        <v>0</v>
      </c>
      <c r="CA1914" s="71">
        <v>9.7462669E-7</v>
      </c>
      <c r="CB1914" s="71">
        <v>-1.7877775999999999E-7</v>
      </c>
      <c r="CC1914" s="71">
        <v>-1.1159212E-7</v>
      </c>
      <c r="CD1914" s="71">
        <v>0</v>
      </c>
      <c r="CE1914" s="71">
        <v>0</v>
      </c>
      <c r="CF1914" s="71">
        <v>0</v>
      </c>
      <c r="CG1914" s="71">
        <v>-3.7393249999999998E-7</v>
      </c>
      <c r="CH1914" s="71">
        <v>-2.5789776999999999E-5</v>
      </c>
      <c r="CI1914" s="71">
        <v>-3.7280309999999998E-15</v>
      </c>
      <c r="CJ1914" s="71">
        <v>0</v>
      </c>
      <c r="CL1914" s="186">
        <v>0</v>
      </c>
      <c r="CM1914" s="186">
        <v>3.6071820999999997E-2</v>
      </c>
      <c r="CN1914" s="187">
        <v>1.8361377000000002E-2</v>
      </c>
      <c r="CO1914" s="186">
        <v>2.6539696E-4</v>
      </c>
      <c r="CP1914" s="186">
        <v>-3.0465267000000001E-11</v>
      </c>
      <c r="CQ1914" s="186">
        <v>-3.5521955E-9</v>
      </c>
      <c r="CR1914" s="186">
        <v>-4.9479808999999998E-5</v>
      </c>
      <c r="CS1914" s="186">
        <v>-3.7321860000000002E-3</v>
      </c>
      <c r="CT1914" s="186">
        <v>0</v>
      </c>
      <c r="CU1914" s="186">
        <v>2.2582293E-4</v>
      </c>
    </row>
    <row r="1915" spans="1:99" ht="14.4">
      <c r="A1915" t="s">
        <v>1553</v>
      </c>
      <c r="B1915" s="92" t="s">
        <v>1514</v>
      </c>
      <c r="C1915" s="126" t="str">
        <f t="shared" si="514"/>
        <v>F.044.01.107</v>
      </c>
      <c r="D1915" s="11" t="s">
        <v>2596</v>
      </c>
      <c r="E1915" s="125" t="s">
        <v>878</v>
      </c>
      <c r="F1915" s="128" t="str">
        <f t="shared" si="515"/>
        <v>MDI  co-firing in electrical power plant</v>
      </c>
      <c r="G1915" s="131">
        <f t="shared" si="519"/>
        <v>3.6080715242599995E-2</v>
      </c>
      <c r="H1915" s="183">
        <f t="shared" si="520"/>
        <v>-4.8456439499999998E-3</v>
      </c>
      <c r="I1915" s="183">
        <f t="shared" si="521"/>
        <v>-9.5225000173999996E-3</v>
      </c>
      <c r="J1915" s="184">
        <f t="shared" si="522"/>
        <v>-3.36373479E-3</v>
      </c>
      <c r="K1915" s="183">
        <v>5.3812593999999998E-2</v>
      </c>
      <c r="L1915" s="146">
        <v>-7.9334322999999995E-3</v>
      </c>
      <c r="M1915" s="146">
        <v>-4.0517900999999999E-4</v>
      </c>
      <c r="N1915" s="146">
        <v>-2.7442080000000002E-3</v>
      </c>
      <c r="O1915" s="188">
        <v>-1.7188384E-3</v>
      </c>
      <c r="P1915" s="188">
        <v>-2.0457228E-4</v>
      </c>
      <c r="Q1915" s="188">
        <v>-1.7802527000000001E-4</v>
      </c>
      <c r="R1915" s="146">
        <v>-1.1749789E-3</v>
      </c>
      <c r="S1915" s="188">
        <v>-4.2125338999999997E-4</v>
      </c>
      <c r="T1915" s="146">
        <v>0</v>
      </c>
      <c r="U1915" s="188">
        <v>-2.9424814E-3</v>
      </c>
      <c r="V1915" s="188">
        <v>-8.9098073999999995E-6</v>
      </c>
      <c r="W1915" s="146">
        <v>0</v>
      </c>
      <c r="X1915" s="146">
        <v>0</v>
      </c>
      <c r="Z1915" s="157">
        <f t="shared" si="523"/>
        <v>0.35875062666666668</v>
      </c>
      <c r="AB1915" s="131">
        <f t="shared" si="524"/>
        <v>5.3812593999999998E-2</v>
      </c>
      <c r="AC1915" s="131">
        <f t="shared" si="525"/>
        <v>-1.435923416E-2</v>
      </c>
      <c r="AD1915" s="131">
        <f t="shared" si="526"/>
        <v>-9.5135902099999989E-3</v>
      </c>
      <c r="AE1915" s="131">
        <f t="shared" si="527"/>
        <v>-9.5225000173999996E-3</v>
      </c>
      <c r="AF1915" s="131">
        <f t="shared" si="528"/>
        <v>-3.36373479E-3</v>
      </c>
      <c r="AH1915">
        <v>-33.800877</v>
      </c>
      <c r="AI1915" s="71">
        <v>-33.275160999999997</v>
      </c>
      <c r="AJ1915" s="71">
        <v>-0.36552563999999999</v>
      </c>
      <c r="AK1915" s="71">
        <v>0</v>
      </c>
      <c r="AL1915" s="71">
        <v>0</v>
      </c>
      <c r="AM1915" s="71">
        <v>-8.9540248000000003E-2</v>
      </c>
      <c r="AN1915" s="71">
        <v>-7.0649571999999994E-2</v>
      </c>
      <c r="AP1915" s="129">
        <v>2.6374586999999999E-3</v>
      </c>
      <c r="AQ1915" s="129">
        <v>4.7133356999999997E-3</v>
      </c>
      <c r="AR1915" s="129">
        <v>3.0022187999999999E-4</v>
      </c>
      <c r="AS1915" s="129">
        <v>-2.3760987999999999E-3</v>
      </c>
      <c r="AT1915" s="172">
        <f t="shared" si="516"/>
        <v>2.8257408095999998E-7</v>
      </c>
      <c r="AU1915" s="172">
        <f t="shared" si="517"/>
        <v>1.1102879540647997E-9</v>
      </c>
      <c r="AV1915" s="185">
        <f t="shared" si="518"/>
        <v>-0.33278695244599998</v>
      </c>
      <c r="AW1915" s="121">
        <v>3.3292057999999998E-7</v>
      </c>
      <c r="AX1915" s="121">
        <v>1.0045016999999999E-9</v>
      </c>
      <c r="AY1915" s="121">
        <v>2.7444423E-14</v>
      </c>
      <c r="AZ1915" s="121">
        <v>0</v>
      </c>
      <c r="BA1915" s="121">
        <v>0</v>
      </c>
      <c r="BB1915" s="121">
        <v>1.2170423999999999E-9</v>
      </c>
      <c r="BC1915" s="121">
        <v>-5.1324029000000003E-8</v>
      </c>
      <c r="BD1915" s="121">
        <v>1.4169784000000001E-10</v>
      </c>
      <c r="BE1915" s="121">
        <v>-3.5828933999999999E-11</v>
      </c>
      <c r="BF1915" s="121">
        <v>0</v>
      </c>
      <c r="BG1915" s="121">
        <v>0</v>
      </c>
      <c r="BH1915" s="121">
        <v>-1.0146493E-13</v>
      </c>
      <c r="BI1915" s="121">
        <v>-7.072564E-15</v>
      </c>
      <c r="BJ1915" s="121">
        <v>-1.5588642000000001E-15</v>
      </c>
      <c r="BK1915" s="121">
        <v>-2.821111E-11</v>
      </c>
      <c r="BL1915" s="121">
        <v>-2.1130132999999999E-10</v>
      </c>
      <c r="BM1915" s="121">
        <v>0</v>
      </c>
      <c r="BN1915" s="121">
        <v>-3.5342446000000001E-5</v>
      </c>
      <c r="BO1915" s="121">
        <v>-0.33275160999999998</v>
      </c>
      <c r="BP1915" s="121">
        <v>0</v>
      </c>
      <c r="BQ1915" s="121">
        <v>0</v>
      </c>
      <c r="BR1915" s="121">
        <v>0</v>
      </c>
      <c r="BT1915" s="71">
        <v>-3.1469613999999999E-5</v>
      </c>
      <c r="BU1915" s="71">
        <v>2.7128713999999999E-7</v>
      </c>
      <c r="BV1915" s="71">
        <v>1.0002919000000001E-5</v>
      </c>
      <c r="BW1915" s="71">
        <v>-1.4402323999999999E-7</v>
      </c>
      <c r="BX1915" s="71">
        <v>-2.0750339000000002E-6</v>
      </c>
      <c r="BY1915" s="71">
        <v>1.0191724999999999E-6</v>
      </c>
      <c r="BZ1915" s="71">
        <v>0</v>
      </c>
      <c r="CA1915" s="71">
        <v>1.5468846E-6</v>
      </c>
      <c r="CB1915" s="71">
        <v>-2.8441917000000001E-7</v>
      </c>
      <c r="CC1915" s="71">
        <v>-1.7753292000000001E-7</v>
      </c>
      <c r="CD1915" s="71">
        <v>0</v>
      </c>
      <c r="CE1915" s="71">
        <v>0</v>
      </c>
      <c r="CF1915" s="71">
        <v>0</v>
      </c>
      <c r="CG1915" s="71">
        <v>-5.9967845000000002E-7</v>
      </c>
      <c r="CH1915" s="71">
        <v>-4.1029190000000003E-5</v>
      </c>
      <c r="CI1915" s="71">
        <v>-5.9309583E-15</v>
      </c>
      <c r="CJ1915" s="71">
        <v>0</v>
      </c>
      <c r="CL1915" s="186">
        <v>0</v>
      </c>
      <c r="CM1915" s="186">
        <v>0.35875062000000002</v>
      </c>
      <c r="CN1915" s="187">
        <v>2.9142369000000001E-2</v>
      </c>
      <c r="CO1915" s="186">
        <v>4.1935879999999999E-4</v>
      </c>
      <c r="CP1915" s="186">
        <v>-4.8467471000000002E-11</v>
      </c>
      <c r="CQ1915" s="186">
        <v>-5.6512201000000003E-9</v>
      </c>
      <c r="CR1915" s="186">
        <v>-7.8747423999999997E-5</v>
      </c>
      <c r="CS1915" s="186">
        <v>-5.9375686E-3</v>
      </c>
      <c r="CT1915" s="186">
        <v>0</v>
      </c>
      <c r="CU1915" s="186">
        <v>3.5841620999999999E-4</v>
      </c>
    </row>
    <row r="1916" spans="1:99" ht="14.4">
      <c r="A1916" t="s">
        <v>1554</v>
      </c>
      <c r="B1916" s="92" t="s">
        <v>1514</v>
      </c>
      <c r="C1916" s="126" t="str">
        <f t="shared" si="514"/>
        <v>F.044.01.108</v>
      </c>
      <c r="D1916" s="11" t="s">
        <v>2596</v>
      </c>
      <c r="E1916" s="125" t="s">
        <v>878</v>
      </c>
      <c r="F1916" s="128" t="str">
        <f t="shared" si="515"/>
        <v>MMA monomer  co-firing in electrical power plant</v>
      </c>
      <c r="G1916" s="131">
        <f t="shared" si="519"/>
        <v>2.2761886811000012E-3</v>
      </c>
      <c r="H1916" s="183">
        <f t="shared" si="520"/>
        <v>-4.3856757599999999E-3</v>
      </c>
      <c r="I1916" s="183">
        <f t="shared" si="521"/>
        <v>-8.6397752788999992E-3</v>
      </c>
      <c r="J1916" s="184">
        <f t="shared" si="522"/>
        <v>-3.0634012800000001E-3</v>
      </c>
      <c r="K1916" s="183">
        <v>1.8365040999999999E-2</v>
      </c>
      <c r="L1916" s="146">
        <v>-7.2250900999999996E-3</v>
      </c>
      <c r="M1916" s="146">
        <v>-3.3650078999999998E-4</v>
      </c>
      <c r="N1916" s="146">
        <v>-2.4718679999999999E-3</v>
      </c>
      <c r="O1916" s="188">
        <v>-1.5653707E-3</v>
      </c>
      <c r="P1916" s="188">
        <v>-1.863069E-4</v>
      </c>
      <c r="Q1916" s="188">
        <v>-1.6213016000000001E-4</v>
      </c>
      <c r="R1916" s="146">
        <v>-1.0700701E-3</v>
      </c>
      <c r="S1916" s="146">
        <v>-3.8364147999999997E-4</v>
      </c>
      <c r="T1916" s="146">
        <v>0</v>
      </c>
      <c r="U1916" s="188">
        <v>-2.6797598000000001E-3</v>
      </c>
      <c r="V1916" s="188">
        <v>-8.1142888999999995E-6</v>
      </c>
      <c r="W1916" s="146">
        <v>0</v>
      </c>
      <c r="X1916" s="146">
        <v>0</v>
      </c>
      <c r="Z1916" s="157">
        <f t="shared" si="523"/>
        <v>0.12243360666666667</v>
      </c>
      <c r="AB1916" s="131">
        <f t="shared" si="524"/>
        <v>1.8365040999999999E-2</v>
      </c>
      <c r="AC1916" s="131">
        <f t="shared" si="525"/>
        <v>-1.301733675E-2</v>
      </c>
      <c r="AD1916" s="131">
        <f t="shared" si="526"/>
        <v>-8.6316609899999997E-3</v>
      </c>
      <c r="AE1916" s="131">
        <f t="shared" si="527"/>
        <v>-8.6397752789000009E-3</v>
      </c>
      <c r="AF1916" s="131">
        <f t="shared" si="528"/>
        <v>-3.0634012800000001E-3</v>
      </c>
      <c r="AH1916">
        <v>-30.782941000000001</v>
      </c>
      <c r="AI1916" s="71">
        <v>-30.304165000000001</v>
      </c>
      <c r="AJ1916" s="71">
        <v>-0.33288941999999999</v>
      </c>
      <c r="AK1916" s="71">
        <v>0</v>
      </c>
      <c r="AL1916" s="71">
        <v>0</v>
      </c>
      <c r="AM1916" s="71">
        <v>-8.1545583000000005E-2</v>
      </c>
      <c r="AN1916" s="71">
        <v>-6.4341573999999999E-2</v>
      </c>
      <c r="AP1916" s="129">
        <v>-9.0937994000000002E-4</v>
      </c>
      <c r="AQ1916" s="129">
        <v>1.1355760999999999E-3</v>
      </c>
      <c r="AR1916" s="129">
        <v>1.1899115E-4</v>
      </c>
      <c r="AS1916" s="129">
        <v>-2.1639471999999999E-3</v>
      </c>
      <c r="AT1916" s="172">
        <f t="shared" si="516"/>
        <v>6.8080095999E-8</v>
      </c>
      <c r="AU1916" s="172">
        <f t="shared" si="517"/>
        <v>4.4005603284369999E-10</v>
      </c>
      <c r="AV1916" s="185">
        <f t="shared" si="518"/>
        <v>-0.30307383687</v>
      </c>
      <c r="AW1916" s="121">
        <v>1.1361837999999999E-7</v>
      </c>
      <c r="AX1916" s="121">
        <v>3.4281409E-10</v>
      </c>
      <c r="AY1916" s="121">
        <v>9.3661707000000004E-15</v>
      </c>
      <c r="AZ1916" s="121">
        <v>0</v>
      </c>
      <c r="BA1916" s="121">
        <v>0</v>
      </c>
      <c r="BB1916" s="121">
        <v>1.1124404000000001E-9</v>
      </c>
      <c r="BC1916" s="121">
        <v>-4.6432596999999997E-8</v>
      </c>
      <c r="BD1916" s="121">
        <v>1.2962214000000001E-10</v>
      </c>
      <c r="BE1916" s="121">
        <v>-3.2289297E-11</v>
      </c>
      <c r="BF1916" s="121">
        <v>0</v>
      </c>
      <c r="BG1916" s="121">
        <v>0</v>
      </c>
      <c r="BH1916" s="121">
        <v>-9.2405561999999998E-14</v>
      </c>
      <c r="BI1916" s="121">
        <v>-6.4410851E-15</v>
      </c>
      <c r="BJ1916" s="121">
        <v>-1.4196799E-15</v>
      </c>
      <c r="BK1916" s="121">
        <v>-2.5692261E-11</v>
      </c>
      <c r="BL1916" s="121">
        <v>-1.9243514E-10</v>
      </c>
      <c r="BM1916" s="121">
        <v>0</v>
      </c>
      <c r="BN1916" s="121">
        <v>-3.218687E-5</v>
      </c>
      <c r="BO1916" s="121">
        <v>-0.30304165</v>
      </c>
      <c r="BP1916" s="121">
        <v>0</v>
      </c>
      <c r="BQ1916" s="121">
        <v>0</v>
      </c>
      <c r="BR1916" s="121">
        <v>0</v>
      </c>
      <c r="BT1916" s="71">
        <v>-3.4339250000000002E-5</v>
      </c>
      <c r="BU1916" s="71">
        <v>2.5075092999999998E-7</v>
      </c>
      <c r="BV1916" s="71">
        <v>3.4137737000000001E-6</v>
      </c>
      <c r="BW1916" s="71">
        <v>-1.3116401999999999E-7</v>
      </c>
      <c r="BX1916" s="71">
        <v>-1.8886881E-6</v>
      </c>
      <c r="BY1916" s="71">
        <v>9.3080496000000004E-7</v>
      </c>
      <c r="BZ1916" s="71">
        <v>0</v>
      </c>
      <c r="CA1916" s="71">
        <v>1.4127616000000001E-6</v>
      </c>
      <c r="CB1916" s="71">
        <v>-2.5902460000000001E-7</v>
      </c>
      <c r="CC1916" s="71">
        <v>-1.6168176999999999E-7</v>
      </c>
      <c r="CD1916" s="71">
        <v>0</v>
      </c>
      <c r="CE1916" s="71">
        <v>0</v>
      </c>
      <c r="CF1916" s="71">
        <v>0</v>
      </c>
      <c r="CG1916" s="71">
        <v>-5.4091309000000003E-7</v>
      </c>
      <c r="CH1916" s="71">
        <v>-3.7365869000000003E-5</v>
      </c>
      <c r="CI1916" s="71">
        <v>-5.4014084999999998E-15</v>
      </c>
      <c r="CJ1916" s="71">
        <v>0</v>
      </c>
      <c r="CL1916" s="186">
        <v>0</v>
      </c>
      <c r="CM1916" s="186">
        <v>0.1224336</v>
      </c>
      <c r="CN1916" s="187">
        <v>2.6615573999999999E-2</v>
      </c>
      <c r="CO1916" s="186">
        <v>3.8504104999999999E-4</v>
      </c>
      <c r="CP1916" s="186">
        <v>-4.4140018E-11</v>
      </c>
      <c r="CQ1916" s="186">
        <v>-5.1466468999999996E-9</v>
      </c>
      <c r="CR1916" s="186">
        <v>-7.1684162000000003E-5</v>
      </c>
      <c r="CS1916" s="186">
        <v>-5.4074285000000003E-3</v>
      </c>
      <c r="CT1916" s="186">
        <v>0</v>
      </c>
      <c r="CU1916" s="186">
        <v>3.2733966000000002E-4</v>
      </c>
    </row>
    <row r="1917" spans="1:99" ht="14.4">
      <c r="A1917" t="s">
        <v>1555</v>
      </c>
      <c r="B1917" s="92" t="s">
        <v>1514</v>
      </c>
      <c r="C1917" s="126" t="str">
        <f t="shared" si="514"/>
        <v>F.044.01.109</v>
      </c>
      <c r="D1917" s="11" t="s">
        <v>2596</v>
      </c>
      <c r="E1917" s="125" t="s">
        <v>878</v>
      </c>
      <c r="F1917" s="128" t="str">
        <f t="shared" si="515"/>
        <v>Nafion co-firing in electrical power plant</v>
      </c>
      <c r="G1917" s="131">
        <f t="shared" si="519"/>
        <v>1.63200390089E-2</v>
      </c>
      <c r="H1917" s="183">
        <f t="shared" si="520"/>
        <v>-9.6366716700000007E-4</v>
      </c>
      <c r="I1917" s="183">
        <f t="shared" si="521"/>
        <v>-2.1261751141E-3</v>
      </c>
      <c r="J1917" s="184">
        <f t="shared" si="522"/>
        <v>-8.7697370999999995E-4</v>
      </c>
      <c r="K1917" s="183">
        <v>2.0286854999999999E-2</v>
      </c>
      <c r="L1917" s="146">
        <v>-2.0683591000000001E-3</v>
      </c>
      <c r="M1917" s="146">
        <v>2.5084069000000001E-4</v>
      </c>
      <c r="N1917" s="146">
        <v>-4.1579280000000001E-4</v>
      </c>
      <c r="O1917" s="188">
        <v>-4.4812572000000001E-4</v>
      </c>
      <c r="P1917" s="188">
        <v>-5.3334914999999998E-5</v>
      </c>
      <c r="Q1917" s="188">
        <v>-4.6413732E-5</v>
      </c>
      <c r="R1917" s="188">
        <v>-3.0633378999999998E-4</v>
      </c>
      <c r="S1917" s="146">
        <v>-1.0982678E-4</v>
      </c>
      <c r="T1917" s="146">
        <v>0</v>
      </c>
      <c r="U1917" s="188">
        <v>-7.6714692999999999E-4</v>
      </c>
      <c r="V1917" s="188">
        <v>-2.3229141000000001E-6</v>
      </c>
      <c r="W1917" s="146">
        <v>0</v>
      </c>
      <c r="X1917" s="146">
        <v>0</v>
      </c>
      <c r="Z1917" s="157">
        <f t="shared" si="523"/>
        <v>0.1352457</v>
      </c>
      <c r="AB1917" s="131">
        <f t="shared" si="524"/>
        <v>2.0286854999999999E-2</v>
      </c>
      <c r="AC1917" s="131">
        <f t="shared" si="525"/>
        <v>-3.0875193670000002E-3</v>
      </c>
      <c r="AD1917" s="131">
        <f t="shared" si="526"/>
        <v>-2.1238521999999999E-3</v>
      </c>
      <c r="AE1917" s="131">
        <f t="shared" si="527"/>
        <v>-2.1261751141E-3</v>
      </c>
      <c r="AF1917" s="131">
        <f t="shared" si="528"/>
        <v>-8.7697370999999995E-4</v>
      </c>
      <c r="AH1917">
        <v>-8.8123714</v>
      </c>
      <c r="AI1917" s="71">
        <v>-8.6753099000000002</v>
      </c>
      <c r="AJ1917" s="71">
        <v>-9.5297754999999998E-2</v>
      </c>
      <c r="AK1917" s="71">
        <v>0</v>
      </c>
      <c r="AL1917" s="71">
        <v>0</v>
      </c>
      <c r="AM1917" s="71">
        <v>-2.3344422E-2</v>
      </c>
      <c r="AN1917" s="71">
        <v>-1.8419352999999999E-2</v>
      </c>
      <c r="AP1917" s="129">
        <v>1.4248825000000001E-3</v>
      </c>
      <c r="AQ1917" s="129">
        <v>1.9317916E-3</v>
      </c>
      <c r="AR1917" s="129">
        <v>1.1257387E-4</v>
      </c>
      <c r="AS1917" s="129">
        <v>-6.1948291000000003E-4</v>
      </c>
      <c r="AT1917" s="172">
        <f t="shared" si="516"/>
        <v>1.1581484462659999E-7</v>
      </c>
      <c r="AU1917" s="172">
        <f t="shared" si="517"/>
        <v>4.1632350660231995E-10</v>
      </c>
      <c r="AV1917" s="185">
        <f t="shared" si="518"/>
        <v>-8.6762313280500006E-2</v>
      </c>
      <c r="AW1917" s="121">
        <v>1.2550801E-7</v>
      </c>
      <c r="AX1917" s="121">
        <v>3.7868796000000002E-10</v>
      </c>
      <c r="AY1917" s="121">
        <v>1.0346295999999999E-14</v>
      </c>
      <c r="AZ1917" s="121">
        <v>0</v>
      </c>
      <c r="BA1917" s="121">
        <v>0</v>
      </c>
      <c r="BB1917" s="121">
        <v>3.6185784000000002E-10</v>
      </c>
      <c r="BC1917" s="121">
        <v>-9.9925789000000003E-9</v>
      </c>
      <c r="BD1917" s="121">
        <v>4.3259043999999998E-11</v>
      </c>
      <c r="BE1917" s="121">
        <v>-5.6051399999999997E-12</v>
      </c>
      <c r="BF1917" s="121">
        <v>0</v>
      </c>
      <c r="BG1917" s="121">
        <v>0</v>
      </c>
      <c r="BH1917" s="121">
        <v>-2.6453356999999999E-14</v>
      </c>
      <c r="BI1917" s="121">
        <v>-1.8439185000000001E-15</v>
      </c>
      <c r="BJ1917" s="121">
        <v>-4.0641817999999999E-16</v>
      </c>
      <c r="BK1917" s="121">
        <v>-7.3550394000000002E-12</v>
      </c>
      <c r="BL1917" s="121">
        <v>-5.5089274000000001E-11</v>
      </c>
      <c r="BM1917" s="121">
        <v>0</v>
      </c>
      <c r="BN1917" s="121">
        <v>-9.2142804999999992E-6</v>
      </c>
      <c r="BO1917" s="121">
        <v>-8.6753099E-2</v>
      </c>
      <c r="BP1917" s="121">
        <v>0</v>
      </c>
      <c r="BQ1917" s="121">
        <v>0</v>
      </c>
      <c r="BR1917" s="121">
        <v>0</v>
      </c>
      <c r="BT1917" s="71">
        <v>-6.8593470999999999E-6</v>
      </c>
      <c r="BU1917" s="71">
        <v>1.1115492000000001E-7</v>
      </c>
      <c r="BV1917" s="71">
        <v>3.7710089000000001E-6</v>
      </c>
      <c r="BW1917" s="71">
        <v>-3.7548914999999997E-8</v>
      </c>
      <c r="BX1917" s="71">
        <v>-5.2920073999999999E-7</v>
      </c>
      <c r="BY1917" s="71">
        <v>2.9455853000000003E-7</v>
      </c>
      <c r="BZ1917" s="71">
        <v>0</v>
      </c>
      <c r="CA1917" s="71">
        <v>4.4707645999999997E-7</v>
      </c>
      <c r="CB1917" s="71">
        <v>-7.4152140000000006E-8</v>
      </c>
      <c r="CC1917" s="71">
        <v>-4.6285367999999999E-8</v>
      </c>
      <c r="CD1917" s="71">
        <v>0</v>
      </c>
      <c r="CE1917" s="71">
        <v>0</v>
      </c>
      <c r="CF1917" s="71">
        <v>0</v>
      </c>
      <c r="CG1917" s="71">
        <v>-9.9062829999999997E-8</v>
      </c>
      <c r="CH1917" s="71">
        <v>-1.0696896E-5</v>
      </c>
      <c r="CI1917" s="71">
        <v>-1.5462855999999999E-15</v>
      </c>
      <c r="CJ1917" s="71">
        <v>0</v>
      </c>
      <c r="CL1917" s="186">
        <v>0</v>
      </c>
      <c r="CM1917" s="186">
        <v>0.1352457</v>
      </c>
      <c r="CN1917" s="187">
        <v>8.4226500000000003E-3</v>
      </c>
      <c r="CO1917" s="186">
        <v>1.4360783000000001E-4</v>
      </c>
      <c r="CP1917" s="186">
        <v>-1.2636162E-11</v>
      </c>
      <c r="CQ1917" s="186">
        <v>-1.4733538000000001E-9</v>
      </c>
      <c r="CR1917" s="186">
        <v>-2.0176948000000001E-5</v>
      </c>
      <c r="CS1917" s="186">
        <v>-1.5480088999999999E-3</v>
      </c>
      <c r="CT1917" s="186">
        <v>0</v>
      </c>
      <c r="CU1917" s="186">
        <v>1.0358850000000001E-4</v>
      </c>
    </row>
    <row r="1918" spans="1:99" ht="14.4">
      <c r="A1918" t="s">
        <v>1556</v>
      </c>
      <c r="B1918" s="92" t="s">
        <v>1514</v>
      </c>
      <c r="C1918" s="126" t="str">
        <f t="shared" si="514"/>
        <v>F.044.01.110</v>
      </c>
      <c r="D1918" s="11" t="s">
        <v>2596</v>
      </c>
      <c r="E1918" s="125" t="s">
        <v>878</v>
      </c>
      <c r="F1918" s="128" t="str">
        <f t="shared" si="515"/>
        <v>Paperfoam  co-firing in electrical power plant</v>
      </c>
      <c r="G1918" s="131">
        <f t="shared" si="519"/>
        <v>-0.20688323850930002</v>
      </c>
      <c r="H1918" s="183">
        <f t="shared" si="520"/>
        <v>-2.75411526E-3</v>
      </c>
      <c r="I1918" s="183">
        <f t="shared" si="521"/>
        <v>-5.4372157493000001E-3</v>
      </c>
      <c r="J1918" s="184">
        <f t="shared" si="522"/>
        <v>-1.9341474999999999E-3</v>
      </c>
      <c r="K1918" s="183">
        <v>-0.19675776</v>
      </c>
      <c r="L1918" s="146">
        <v>-4.5617236000000004E-3</v>
      </c>
      <c r="M1918" s="146">
        <v>-1.9475614000000001E-4</v>
      </c>
      <c r="N1918" s="146">
        <v>-1.5457896000000001E-3</v>
      </c>
      <c r="O1918" s="146">
        <v>-9.8833206999999991E-4</v>
      </c>
      <c r="P1918" s="188">
        <v>-1.1762906E-4</v>
      </c>
      <c r="Q1918" s="188">
        <v>-1.0236452999999999E-4</v>
      </c>
      <c r="R1918" s="146">
        <v>-6.7561287000000002E-4</v>
      </c>
      <c r="S1918" s="146">
        <v>-2.4222069999999999E-4</v>
      </c>
      <c r="T1918" s="146">
        <v>0</v>
      </c>
      <c r="U1918" s="188">
        <v>-1.6919267999999999E-3</v>
      </c>
      <c r="V1918" s="188">
        <v>-5.1231393E-6</v>
      </c>
      <c r="W1918" s="146">
        <v>0</v>
      </c>
      <c r="X1918" s="146">
        <v>0</v>
      </c>
      <c r="Z1918" s="157">
        <f t="shared" si="523"/>
        <v>-1.3117184000000002</v>
      </c>
      <c r="AB1918" s="131">
        <f t="shared" si="524"/>
        <v>-0.19675776</v>
      </c>
      <c r="AC1918" s="131">
        <f t="shared" si="525"/>
        <v>-8.18620787E-3</v>
      </c>
      <c r="AD1918" s="131">
        <f t="shared" si="526"/>
        <v>-5.4320926100000005E-3</v>
      </c>
      <c r="AE1918" s="131">
        <f t="shared" si="527"/>
        <v>-5.4372157493000001E-3</v>
      </c>
      <c r="AF1918" s="131">
        <f t="shared" si="528"/>
        <v>-1.9341474999999999E-3</v>
      </c>
      <c r="AH1918">
        <v>-19.435504000000002</v>
      </c>
      <c r="AI1918" s="71">
        <v>-19.133217999999999</v>
      </c>
      <c r="AJ1918" s="71">
        <v>-0.21017723999999999</v>
      </c>
      <c r="AK1918" s="71">
        <v>0</v>
      </c>
      <c r="AL1918" s="71">
        <v>0</v>
      </c>
      <c r="AM1918" s="71">
        <v>-5.1485642999999998E-2</v>
      </c>
      <c r="AN1918" s="71">
        <v>-4.0623503999999998E-2</v>
      </c>
      <c r="AP1918" s="129">
        <v>-2.3123553000000002E-2</v>
      </c>
      <c r="AQ1918" s="129">
        <v>-2.0780875000000001E-2</v>
      </c>
      <c r="AR1918" s="129">
        <v>-9.7642053999999999E-4</v>
      </c>
      <c r="AS1918" s="129">
        <v>-1.3662568E-3</v>
      </c>
      <c r="AT1918" s="172">
        <f t="shared" si="516"/>
        <v>-1.2458558587680001E-6</v>
      </c>
      <c r="AU1918" s="172">
        <f t="shared" si="517"/>
        <v>-3.6110227058662398E-9</v>
      </c>
      <c r="AV1918" s="185">
        <f t="shared" si="518"/>
        <v>-0.19135250190599998</v>
      </c>
      <c r="AW1918" s="121">
        <v>-1.2172747000000001E-6</v>
      </c>
      <c r="AX1918" s="121">
        <v>-3.6728114999999999E-9</v>
      </c>
      <c r="AY1918" s="121">
        <v>-1.0034646E-13</v>
      </c>
      <c r="AZ1918" s="121">
        <v>0</v>
      </c>
      <c r="BA1918" s="121">
        <v>0</v>
      </c>
      <c r="BB1918" s="121">
        <v>7.0457688000000002E-10</v>
      </c>
      <c r="BC1918" s="121">
        <v>-2.9148015999999999E-8</v>
      </c>
      <c r="BD1918" s="121">
        <v>8.2153508000000004E-11</v>
      </c>
      <c r="BE1918" s="121">
        <v>-2.0201062000000001E-11</v>
      </c>
      <c r="BF1918" s="121">
        <v>0</v>
      </c>
      <c r="BG1918" s="121">
        <v>0</v>
      </c>
      <c r="BH1918" s="121">
        <v>-5.8342334999999997E-14</v>
      </c>
      <c r="BI1918" s="121">
        <v>-4.0667243E-15</v>
      </c>
      <c r="BJ1918" s="121">
        <v>-8.9634694000000002E-16</v>
      </c>
      <c r="BK1918" s="121">
        <v>-1.6221388E-11</v>
      </c>
      <c r="BL1918" s="121">
        <v>-1.2149826E-10</v>
      </c>
      <c r="BM1918" s="121">
        <v>0</v>
      </c>
      <c r="BN1918" s="121">
        <v>-2.0321905999999999E-5</v>
      </c>
      <c r="BO1918" s="121">
        <v>-0.19133217999999999</v>
      </c>
      <c r="BP1918" s="121">
        <v>0</v>
      </c>
      <c r="BQ1918" s="121">
        <v>0</v>
      </c>
      <c r="BR1918" s="121">
        <v>0</v>
      </c>
      <c r="BT1918" s="71">
        <v>-6.0401368E-5</v>
      </c>
      <c r="BU1918" s="71">
        <v>1.6032467E-7</v>
      </c>
      <c r="BV1918" s="71">
        <v>-3.6574189000000003E-5</v>
      </c>
      <c r="BW1918" s="71">
        <v>-8.2813361000000001E-8</v>
      </c>
      <c r="BX1918" s="71">
        <v>-1.1918803000000001E-6</v>
      </c>
      <c r="BY1918" s="71">
        <v>5.8911706999999998E-7</v>
      </c>
      <c r="BZ1918" s="71">
        <v>0</v>
      </c>
      <c r="CA1918" s="71">
        <v>8.9415291999999995E-7</v>
      </c>
      <c r="CB1918" s="71">
        <v>-1.6354101999999999E-7</v>
      </c>
      <c r="CC1918" s="71">
        <v>-1.0208143E-7</v>
      </c>
      <c r="CD1918" s="71">
        <v>0</v>
      </c>
      <c r="CE1918" s="71">
        <v>0</v>
      </c>
      <c r="CF1918" s="71">
        <v>0</v>
      </c>
      <c r="CG1918" s="71">
        <v>-3.3867329000000002E-7</v>
      </c>
      <c r="CH1918" s="71">
        <v>-2.3591784E-5</v>
      </c>
      <c r="CI1918" s="71">
        <v>-3.410301E-15</v>
      </c>
      <c r="CJ1918" s="71">
        <v>0</v>
      </c>
      <c r="CL1918" s="186">
        <v>0</v>
      </c>
      <c r="CM1918" s="186">
        <v>-1.3117184</v>
      </c>
      <c r="CN1918" s="187">
        <v>1.6845300000000001E-2</v>
      </c>
      <c r="CO1918" s="186">
        <v>2.4480630999999998E-4</v>
      </c>
      <c r="CP1918" s="186">
        <v>-2.7868795999999999E-11</v>
      </c>
      <c r="CQ1918" s="186">
        <v>-3.2494515999999999E-9</v>
      </c>
      <c r="CR1918" s="186">
        <v>-4.5241852E-5</v>
      </c>
      <c r="CS1918" s="186">
        <v>-3.4141019E-3</v>
      </c>
      <c r="CT1918" s="186">
        <v>0</v>
      </c>
      <c r="CU1918" s="186">
        <v>2.0717700000000001E-4</v>
      </c>
    </row>
    <row r="1919" spans="1:99" ht="14.4">
      <c r="A1919" t="s">
        <v>1557</v>
      </c>
      <c r="B1919" s="92" t="s">
        <v>1514</v>
      </c>
      <c r="C1919" s="126" t="str">
        <f t="shared" si="514"/>
        <v>F.044.01.111</v>
      </c>
      <c r="D1919" s="11" t="s">
        <v>2596</v>
      </c>
      <c r="E1919" s="125" t="s">
        <v>878</v>
      </c>
      <c r="F1919" s="128" t="str">
        <f t="shared" si="515"/>
        <v>PEEK (Polyetheretherketone)  co-firing in electrical power plant</v>
      </c>
      <c r="G1919" s="131">
        <f t="shared" si="519"/>
        <v>2.8427486779499998E-2</v>
      </c>
      <c r="H1919" s="183">
        <f t="shared" si="520"/>
        <v>-5.3441952400000003E-3</v>
      </c>
      <c r="I1919" s="183">
        <f t="shared" si="521"/>
        <v>-1.04605184405E-2</v>
      </c>
      <c r="J1919" s="184">
        <f t="shared" si="522"/>
        <v>-3.67247754E-3</v>
      </c>
      <c r="K1919" s="183">
        <v>4.7904677999999999E-2</v>
      </c>
      <c r="L1919" s="146">
        <v>-8.6616079999999995E-3</v>
      </c>
      <c r="M1919" s="146">
        <v>-5.0635763999999997E-4</v>
      </c>
      <c r="N1919" s="146">
        <v>-3.0498775000000001E-3</v>
      </c>
      <c r="O1919" s="146">
        <v>-1.8766032E-3</v>
      </c>
      <c r="P1919" s="188">
        <v>-2.2334909000000001E-4</v>
      </c>
      <c r="Q1919" s="188">
        <v>-1.9436544999999999E-4</v>
      </c>
      <c r="R1919" s="146">
        <v>-1.2828252000000001E-3</v>
      </c>
      <c r="S1919" s="188">
        <v>-4.5991844E-4</v>
      </c>
      <c r="T1919" s="146">
        <v>0</v>
      </c>
      <c r="U1919" s="188">
        <v>-3.2125590999999998E-3</v>
      </c>
      <c r="V1919" s="188">
        <v>-9.7276004999999995E-6</v>
      </c>
      <c r="W1919" s="146">
        <v>0</v>
      </c>
      <c r="X1919" s="146">
        <v>0</v>
      </c>
      <c r="Z1919" s="157">
        <f t="shared" si="523"/>
        <v>0.31936451999999999</v>
      </c>
      <c r="AB1919" s="131">
        <f t="shared" si="524"/>
        <v>4.7904677999999999E-2</v>
      </c>
      <c r="AC1919" s="131">
        <f t="shared" si="525"/>
        <v>-1.579498608E-2</v>
      </c>
      <c r="AD1919" s="131">
        <f t="shared" si="526"/>
        <v>-1.045079084E-2</v>
      </c>
      <c r="AE1919" s="131">
        <f t="shared" si="527"/>
        <v>-1.04605184405E-2</v>
      </c>
      <c r="AF1919" s="131">
        <f t="shared" si="528"/>
        <v>-3.67247754E-3</v>
      </c>
      <c r="AH1919">
        <v>-36.903314000000002</v>
      </c>
      <c r="AI1919" s="71">
        <v>-36.329346000000001</v>
      </c>
      <c r="AJ1919" s="71">
        <v>-0.39907566999999999</v>
      </c>
      <c r="AK1919" s="71">
        <v>0</v>
      </c>
      <c r="AL1919" s="71">
        <v>0</v>
      </c>
      <c r="AM1919" s="71">
        <v>-9.7758763999999998E-2</v>
      </c>
      <c r="AN1919" s="71">
        <v>-7.7134193000000004E-2</v>
      </c>
      <c r="AP1919" s="129">
        <v>1.6946655000000001E-3</v>
      </c>
      <c r="AQ1919" s="129">
        <v>4.0163183000000002E-3</v>
      </c>
      <c r="AR1919" s="129">
        <v>2.7253794999999999E-4</v>
      </c>
      <c r="AS1919" s="129">
        <v>-2.5941908E-3</v>
      </c>
      <c r="AT1919" s="172">
        <f t="shared" si="516"/>
        <v>2.4078647504300005E-7</v>
      </c>
      <c r="AU1919" s="172">
        <f t="shared" si="517"/>
        <v>1.0079066087559999E-9</v>
      </c>
      <c r="AV1919" s="185">
        <f t="shared" si="518"/>
        <v>-0.36333204637700001</v>
      </c>
      <c r="AW1919" s="121">
        <v>2.9637028000000001E-7</v>
      </c>
      <c r="AX1919" s="121">
        <v>8.9422065999999998E-10</v>
      </c>
      <c r="AY1919" s="121">
        <v>2.4431386E-14</v>
      </c>
      <c r="AZ1919" s="121">
        <v>0</v>
      </c>
      <c r="BA1919" s="121">
        <v>0</v>
      </c>
      <c r="BB1919" s="121">
        <v>1.3207513E-9</v>
      </c>
      <c r="BC1919" s="121">
        <v>-5.6643059999999999E-8</v>
      </c>
      <c r="BD1919" s="121">
        <v>1.5356985999999999E-10</v>
      </c>
      <c r="BE1919" s="121">
        <v>-3.9788140999999999E-11</v>
      </c>
      <c r="BF1919" s="121">
        <v>0</v>
      </c>
      <c r="BG1919" s="121">
        <v>0</v>
      </c>
      <c r="BH1919" s="121">
        <v>-1.1077796E-13</v>
      </c>
      <c r="BI1919" s="121">
        <v>-7.7217242999999996E-15</v>
      </c>
      <c r="BJ1919" s="121">
        <v>-1.7019457E-15</v>
      </c>
      <c r="BK1919" s="121">
        <v>-3.0800487000000003E-11</v>
      </c>
      <c r="BL1919" s="121">
        <v>-2.3069576999999999E-10</v>
      </c>
      <c r="BM1919" s="121">
        <v>0</v>
      </c>
      <c r="BN1919" s="121">
        <v>-3.8586376999999997E-5</v>
      </c>
      <c r="BO1919" s="121">
        <v>-0.36329346000000001</v>
      </c>
      <c r="BP1919" s="121">
        <v>0</v>
      </c>
      <c r="BQ1919" s="121">
        <v>0</v>
      </c>
      <c r="BR1919" s="121">
        <v>0</v>
      </c>
      <c r="BT1919" s="71">
        <v>-3.6407082000000003E-5</v>
      </c>
      <c r="BU1919" s="71">
        <v>2.8893069999999998E-7</v>
      </c>
      <c r="BV1919" s="71">
        <v>8.9047301999999999E-6</v>
      </c>
      <c r="BW1919" s="71">
        <v>-1.5724251E-7</v>
      </c>
      <c r="BX1919" s="71">
        <v>-2.2676087999999998E-6</v>
      </c>
      <c r="BY1919" s="71">
        <v>1.1075401E-6</v>
      </c>
      <c r="BZ1919" s="71">
        <v>0</v>
      </c>
      <c r="CA1919" s="71">
        <v>1.6810075E-6</v>
      </c>
      <c r="CB1919" s="71">
        <v>-3.1052479000000002E-7</v>
      </c>
      <c r="CC1919" s="71">
        <v>-1.9382789999999999E-7</v>
      </c>
      <c r="CD1919" s="71">
        <v>0</v>
      </c>
      <c r="CE1919" s="71">
        <v>0</v>
      </c>
      <c r="CF1919" s="71">
        <v>0</v>
      </c>
      <c r="CG1919" s="71">
        <v>-6.6500270000000004E-7</v>
      </c>
      <c r="CH1919" s="71">
        <v>-4.4795083000000001E-5</v>
      </c>
      <c r="CI1919" s="71">
        <v>-6.4753356E-15</v>
      </c>
      <c r="CJ1919" s="71">
        <v>0</v>
      </c>
      <c r="CL1919" s="186">
        <v>0</v>
      </c>
      <c r="CM1919" s="186">
        <v>0.31936451999999999</v>
      </c>
      <c r="CN1919" s="187">
        <v>3.1669164E-2</v>
      </c>
      <c r="CO1919" s="186">
        <v>4.5169745000000003E-4</v>
      </c>
      <c r="CP1919" s="186">
        <v>-5.2916092000000003E-11</v>
      </c>
      <c r="CQ1919" s="186">
        <v>-6.1699213999999998E-9</v>
      </c>
      <c r="CR1919" s="186">
        <v>-8.6038791000000002E-5</v>
      </c>
      <c r="CS1919" s="186">
        <v>-6.4825524999999997E-3</v>
      </c>
      <c r="CT1919" s="186">
        <v>0</v>
      </c>
      <c r="CU1919" s="186">
        <v>3.8949276000000002E-4</v>
      </c>
    </row>
    <row r="1920" spans="1:99" ht="14.4">
      <c r="A1920" t="s">
        <v>1558</v>
      </c>
      <c r="B1920" s="92" t="s">
        <v>1514</v>
      </c>
      <c r="C1920" s="126" t="str">
        <f t="shared" si="514"/>
        <v>F.044.01.112</v>
      </c>
      <c r="D1920" s="11" t="s">
        <v>2596</v>
      </c>
      <c r="E1920" s="125" t="s">
        <v>878</v>
      </c>
      <c r="F1920" s="128" t="str">
        <f t="shared" si="515"/>
        <v>PEI (Polyether Imide) co-firing in electrical power plant</v>
      </c>
      <c r="G1920" s="131">
        <f t="shared" si="519"/>
        <v>4.7661684621100001E-2</v>
      </c>
      <c r="H1920" s="183">
        <f t="shared" si="520"/>
        <v>-1.5543481190000001E-2</v>
      </c>
      <c r="I1920" s="183">
        <f t="shared" si="521"/>
        <v>-2.22754707489E-2</v>
      </c>
      <c r="J1920" s="184">
        <f t="shared" si="522"/>
        <v>-3.38776144E-3</v>
      </c>
      <c r="K1920" s="183">
        <v>8.8868398000000001E-2</v>
      </c>
      <c r="L1920" s="146">
        <v>-7.9900996999999994E-3</v>
      </c>
      <c r="M1920" s="146">
        <v>-1.3093026000000001E-2</v>
      </c>
      <c r="N1920" s="146">
        <v>-1.3427035E-2</v>
      </c>
      <c r="O1920" s="146">
        <v>-1.7311157999999999E-3</v>
      </c>
      <c r="P1920" s="146">
        <v>-2.0603350999999999E-4</v>
      </c>
      <c r="Q1920" s="146">
        <v>-1.7929687999999999E-4</v>
      </c>
      <c r="R1920" s="146">
        <v>-1.1833716000000001E-3</v>
      </c>
      <c r="S1920" s="146">
        <v>-4.2426234000000001E-4</v>
      </c>
      <c r="T1920" s="146">
        <v>0</v>
      </c>
      <c r="U1920" s="188">
        <v>-2.9634991000000001E-3</v>
      </c>
      <c r="V1920" s="188">
        <v>-8.9734489000000003E-6</v>
      </c>
      <c r="W1920" s="146">
        <v>0</v>
      </c>
      <c r="X1920" s="146">
        <v>0</v>
      </c>
      <c r="Z1920" s="157">
        <f t="shared" si="523"/>
        <v>0.59245598666666666</v>
      </c>
      <c r="AB1920" s="131">
        <f t="shared" si="524"/>
        <v>8.8868398000000001E-2</v>
      </c>
      <c r="AC1920" s="131">
        <f t="shared" si="525"/>
        <v>-3.7809978490000007E-2</v>
      </c>
      <c r="AD1920" s="131">
        <f t="shared" si="526"/>
        <v>-2.22664973E-2</v>
      </c>
      <c r="AE1920" s="131">
        <f t="shared" si="527"/>
        <v>-2.22754707489E-2</v>
      </c>
      <c r="AF1920" s="131">
        <f t="shared" si="528"/>
        <v>-3.38776144E-3</v>
      </c>
      <c r="AH1920">
        <v>-34.042310999999998</v>
      </c>
      <c r="AI1920" s="71">
        <v>-33.512841000000002</v>
      </c>
      <c r="AJ1920" s="71">
        <v>-0.36813653000000002</v>
      </c>
      <c r="AK1920" s="71">
        <v>0</v>
      </c>
      <c r="AL1920" s="71">
        <v>0</v>
      </c>
      <c r="AM1920" s="71">
        <v>-9.0179820999999993E-2</v>
      </c>
      <c r="AN1920" s="71">
        <v>-7.1154211999999994E-2</v>
      </c>
      <c r="AP1920" s="129">
        <v>4.2748780999999998E-3</v>
      </c>
      <c r="AQ1920" s="129">
        <v>6.2872987999999996E-3</v>
      </c>
      <c r="AR1920" s="129">
        <v>3.806503E-4</v>
      </c>
      <c r="AS1920" s="129">
        <v>-2.3930710000000001E-3</v>
      </c>
      <c r="AT1920" s="172">
        <f t="shared" si="516"/>
        <v>3.7693637732200002E-7</v>
      </c>
      <c r="AU1920" s="172">
        <f t="shared" si="517"/>
        <v>1.4077304261216999E-9</v>
      </c>
      <c r="AV1920" s="185">
        <f t="shared" si="518"/>
        <v>-0.33516400489199999</v>
      </c>
      <c r="AW1920" s="121">
        <v>5.4979915E-7</v>
      </c>
      <c r="AX1920" s="121">
        <v>1.6588768E-9</v>
      </c>
      <c r="AY1920" s="121">
        <v>4.5322883000000001E-14</v>
      </c>
      <c r="AZ1920" s="121">
        <v>0</v>
      </c>
      <c r="BA1920" s="121">
        <v>0</v>
      </c>
      <c r="BB1920" s="121">
        <v>-3.5980944000000001E-10</v>
      </c>
      <c r="BC1920" s="121">
        <v>-1.7226173999999999E-7</v>
      </c>
      <c r="BD1920" s="121">
        <v>-8.2054103999999995E-11</v>
      </c>
      <c r="BE1920" s="121">
        <v>-1.6902671000000001E-10</v>
      </c>
      <c r="BF1920" s="121">
        <v>0</v>
      </c>
      <c r="BG1920" s="121">
        <v>0</v>
      </c>
      <c r="BH1920" s="121">
        <v>-1.0218968E-13</v>
      </c>
      <c r="BI1920" s="121">
        <v>-7.1230822999999994E-15</v>
      </c>
      <c r="BJ1920" s="121">
        <v>-1.5699990000000001E-15</v>
      </c>
      <c r="BK1920" s="121">
        <v>-2.8412618000000001E-11</v>
      </c>
      <c r="BL1920" s="121">
        <v>-2.1281062000000001E-10</v>
      </c>
      <c r="BM1920" s="121">
        <v>0</v>
      </c>
      <c r="BN1920" s="121">
        <v>-3.5594891999999998E-5</v>
      </c>
      <c r="BO1920" s="121">
        <v>-0.33512840999999999</v>
      </c>
      <c r="BP1920" s="121">
        <v>0</v>
      </c>
      <c r="BQ1920" s="121">
        <v>0</v>
      </c>
      <c r="BR1920" s="121">
        <v>0</v>
      </c>
      <c r="BT1920" s="71">
        <v>-3.1730333E-5</v>
      </c>
      <c r="BU1920" s="71">
        <v>-1.1653211999999999E-6</v>
      </c>
      <c r="BV1920" s="71">
        <v>1.6519244999999999E-5</v>
      </c>
      <c r="BW1920" s="71">
        <v>-1.4505196999999999E-7</v>
      </c>
      <c r="BX1920" s="71">
        <v>-2.5094024999999998E-6</v>
      </c>
      <c r="BY1920" s="71">
        <v>0</v>
      </c>
      <c r="BZ1920" s="71">
        <v>0</v>
      </c>
      <c r="CA1920" s="71">
        <v>0</v>
      </c>
      <c r="CB1920" s="71">
        <v>-2.8645072999999998E-7</v>
      </c>
      <c r="CC1920" s="71">
        <v>-1.7880101E-7</v>
      </c>
      <c r="CD1920" s="71">
        <v>0</v>
      </c>
      <c r="CE1920" s="71">
        <v>0</v>
      </c>
      <c r="CF1920" s="71">
        <v>0</v>
      </c>
      <c r="CG1920" s="71">
        <v>-2.6422953999999999E-6</v>
      </c>
      <c r="CH1920" s="71">
        <v>-4.1322256000000002E-5</v>
      </c>
      <c r="CI1920" s="71">
        <v>-5.9733223000000002E-15</v>
      </c>
      <c r="CJ1920" s="71">
        <v>0</v>
      </c>
      <c r="CL1920" s="186">
        <v>0</v>
      </c>
      <c r="CM1920" s="186">
        <v>0.59245599000000004</v>
      </c>
      <c r="CN1920" s="187">
        <v>0</v>
      </c>
      <c r="CO1920" s="186">
        <v>-7.9729577999999998E-4</v>
      </c>
      <c r="CP1920" s="186">
        <v>-4.8813667000000001E-11</v>
      </c>
      <c r="CQ1920" s="186">
        <v>-5.6915860000000002E-9</v>
      </c>
      <c r="CR1920" s="186">
        <v>-9.1893592000000002E-5</v>
      </c>
      <c r="CS1920" s="186">
        <v>-5.9799798000000001E-3</v>
      </c>
      <c r="CT1920" s="186">
        <v>0</v>
      </c>
      <c r="CU1920" s="186">
        <v>0</v>
      </c>
    </row>
    <row r="1921" spans="1:99" ht="14.4">
      <c r="A1921" t="s">
        <v>1559</v>
      </c>
      <c r="B1921" s="92" t="s">
        <v>1514</v>
      </c>
      <c r="C1921" s="126" t="str">
        <f t="shared" si="514"/>
        <v>F.044.01.113</v>
      </c>
      <c r="D1921" s="11" t="s">
        <v>2596</v>
      </c>
      <c r="E1921" s="125" t="s">
        <v>878</v>
      </c>
      <c r="F1921" s="128" t="str">
        <f t="shared" si="515"/>
        <v>Phthalic anhydride co-firing in electrical power plant</v>
      </c>
      <c r="G1921" s="131">
        <f t="shared" si="519"/>
        <v>8.18891602015E-2</v>
      </c>
      <c r="H1921" s="183">
        <f t="shared" si="520"/>
        <v>-3.7170078399999993E-3</v>
      </c>
      <c r="I1921" s="183">
        <f t="shared" si="521"/>
        <v>-7.2940315085000002E-3</v>
      </c>
      <c r="J1921" s="184">
        <f t="shared" si="522"/>
        <v>-2.57085445E-3</v>
      </c>
      <c r="K1921" s="183">
        <v>9.5471054E-2</v>
      </c>
      <c r="L1921" s="146">
        <v>-6.0634089999999996E-3</v>
      </c>
      <c r="M1921" s="146">
        <v>-3.2579328000000002E-4</v>
      </c>
      <c r="N1921" s="146">
        <v>-2.1109103999999998E-3</v>
      </c>
      <c r="O1921" s="146">
        <v>-1.3136835999999999E-3</v>
      </c>
      <c r="P1921" s="146">
        <v>-1.5635167E-4</v>
      </c>
      <c r="Q1921" s="146">
        <v>-1.3606217E-4</v>
      </c>
      <c r="R1921" s="146">
        <v>-8.9801959000000004E-4</v>
      </c>
      <c r="S1921" s="146">
        <v>-3.2195794999999999E-4</v>
      </c>
      <c r="T1921" s="146">
        <v>0</v>
      </c>
      <c r="U1921" s="188">
        <v>-2.2488965E-3</v>
      </c>
      <c r="V1921" s="188">
        <v>-6.8096385000000003E-6</v>
      </c>
      <c r="W1921" s="146">
        <v>0</v>
      </c>
      <c r="X1921" s="146">
        <v>0</v>
      </c>
      <c r="Z1921" s="157">
        <f t="shared" si="523"/>
        <v>0.63647369333333337</v>
      </c>
      <c r="AB1921" s="131">
        <f t="shared" si="524"/>
        <v>9.5471054E-2</v>
      </c>
      <c r="AC1921" s="131">
        <f t="shared" si="525"/>
        <v>-1.1004229710000001E-2</v>
      </c>
      <c r="AD1921" s="131">
        <f t="shared" si="526"/>
        <v>-7.28722187E-3</v>
      </c>
      <c r="AE1921" s="131">
        <f t="shared" si="527"/>
        <v>-7.2940315085000002E-3</v>
      </c>
      <c r="AF1921" s="131">
        <f t="shared" si="528"/>
        <v>-2.57085445E-3</v>
      </c>
      <c r="AH1921">
        <v>-25.833527</v>
      </c>
      <c r="AI1921" s="71">
        <v>-25.431730000000002</v>
      </c>
      <c r="AJ1921" s="71">
        <v>-0.27936601999999999</v>
      </c>
      <c r="AK1921" s="71">
        <v>0</v>
      </c>
      <c r="AL1921" s="71">
        <v>0</v>
      </c>
      <c r="AM1921" s="71">
        <v>-6.8434332E-2</v>
      </c>
      <c r="AN1921" s="71">
        <v>-5.3996458999999997E-2</v>
      </c>
      <c r="AP1921" s="129">
        <v>7.8951959000000006E-3</v>
      </c>
      <c r="AQ1921" s="129">
        <v>9.2075807000000006E-3</v>
      </c>
      <c r="AR1921" s="129">
        <v>5.0363361999999998E-4</v>
      </c>
      <c r="AS1921" s="129">
        <v>-1.8160183999999999E-3</v>
      </c>
      <c r="AT1921" s="172">
        <f t="shared" si="516"/>
        <v>5.5201323718199998E-7</v>
      </c>
      <c r="AU1921" s="172">
        <f t="shared" si="517"/>
        <v>1.8625503421627001E-9</v>
      </c>
      <c r="AV1921" s="185">
        <f t="shared" si="518"/>
        <v>-0.25434431172600003</v>
      </c>
      <c r="AW1921" s="121">
        <v>5.9064758999999995E-7</v>
      </c>
      <c r="AX1921" s="121">
        <v>1.7821263E-9</v>
      </c>
      <c r="AY1921" s="121">
        <v>4.8690237E-14</v>
      </c>
      <c r="AZ1921" s="121">
        <v>0</v>
      </c>
      <c r="BA1921" s="121">
        <v>0</v>
      </c>
      <c r="BB1921" s="121">
        <v>9.2815311999999999E-10</v>
      </c>
      <c r="BC1921" s="121">
        <v>-3.9379450000000003E-8</v>
      </c>
      <c r="BD1921" s="121">
        <v>1.0801199E-10</v>
      </c>
      <c r="BE1921" s="121">
        <v>-2.7552492999999999E-11</v>
      </c>
      <c r="BF1921" s="121">
        <v>0</v>
      </c>
      <c r="BG1921" s="121">
        <v>0</v>
      </c>
      <c r="BH1921" s="121">
        <v>-7.7548196999999998E-14</v>
      </c>
      <c r="BI1921" s="121">
        <v>-5.4054596000000002E-15</v>
      </c>
      <c r="BJ1921" s="121">
        <v>-1.1914177E-15</v>
      </c>
      <c r="BK1921" s="121">
        <v>-2.1561348E-11</v>
      </c>
      <c r="BL1921" s="121">
        <v>-1.6149459E-10</v>
      </c>
      <c r="BM1921" s="121">
        <v>0</v>
      </c>
      <c r="BN1921" s="121">
        <v>-2.7011725999999999E-5</v>
      </c>
      <c r="BO1921" s="121">
        <v>-0.25431730000000002</v>
      </c>
      <c r="BP1921" s="121">
        <v>0</v>
      </c>
      <c r="BQ1921" s="121">
        <v>0</v>
      </c>
      <c r="BR1921" s="121">
        <v>0</v>
      </c>
      <c r="BT1921" s="71">
        <v>-1.3958526E-5</v>
      </c>
      <c r="BU1921" s="71">
        <v>2.0551269999999999E-7</v>
      </c>
      <c r="BV1921" s="71">
        <v>1.7746574999999999E-5</v>
      </c>
      <c r="BW1921" s="71">
        <v>-1.1007490000000001E-7</v>
      </c>
      <c r="BX1921" s="71">
        <v>-1.5864519999999999E-6</v>
      </c>
      <c r="BY1921" s="71">
        <v>7.7763452999999998E-7</v>
      </c>
      <c r="BZ1921" s="71">
        <v>0</v>
      </c>
      <c r="CA1921" s="71">
        <v>1.1802818999999999E-6</v>
      </c>
      <c r="CB1921" s="71">
        <v>-2.1737751E-7</v>
      </c>
      <c r="CC1921" s="71">
        <v>-1.3568586999999999E-7</v>
      </c>
      <c r="CD1921" s="71">
        <v>0</v>
      </c>
      <c r="CE1921" s="71">
        <v>0</v>
      </c>
      <c r="CF1921" s="71">
        <v>0</v>
      </c>
      <c r="CG1921" s="71">
        <v>-4.6091610000000001E-7</v>
      </c>
      <c r="CH1921" s="71">
        <v>-3.1358023999999999E-5</v>
      </c>
      <c r="CI1921" s="71">
        <v>-4.5329467000000002E-15</v>
      </c>
      <c r="CJ1921" s="71">
        <v>0</v>
      </c>
      <c r="CL1921" s="186">
        <v>0</v>
      </c>
      <c r="CM1921" s="186">
        <v>0.63647368999999998</v>
      </c>
      <c r="CN1921" s="187">
        <v>2.2235795999999999E-2</v>
      </c>
      <c r="CO1921" s="186">
        <v>3.1895993999999999E-4</v>
      </c>
      <c r="CP1921" s="186">
        <v>-3.7042996E-11</v>
      </c>
      <c r="CQ1921" s="186">
        <v>-4.3191468000000001E-9</v>
      </c>
      <c r="CR1921" s="186">
        <v>-6.0201522999999999E-5</v>
      </c>
      <c r="CS1921" s="186">
        <v>-4.5379988E-3</v>
      </c>
      <c r="CT1921" s="186">
        <v>0</v>
      </c>
      <c r="CU1921" s="186">
        <v>2.7347363999999998E-4</v>
      </c>
    </row>
    <row r="1922" spans="1:99" ht="14.4">
      <c r="A1922" t="s">
        <v>1560</v>
      </c>
      <c r="B1922" s="92" t="s">
        <v>1514</v>
      </c>
      <c r="C1922" s="126" t="str">
        <f t="shared" si="514"/>
        <v>F.044.01.114</v>
      </c>
      <c r="D1922" s="11" t="s">
        <v>2596</v>
      </c>
      <c r="E1922" s="125" t="s">
        <v>878</v>
      </c>
      <c r="F1922" s="128" t="str">
        <f t="shared" si="515"/>
        <v>Polyether-polyols co-firing in electrical power plant</v>
      </c>
      <c r="G1922" s="131">
        <f t="shared" si="519"/>
        <v>1.5936178114000003E-2</v>
      </c>
      <c r="H1922" s="183">
        <f t="shared" si="520"/>
        <v>-5.5264743199999996E-3</v>
      </c>
      <c r="I1922" s="183">
        <f t="shared" si="521"/>
        <v>-1.0855868596000001E-2</v>
      </c>
      <c r="J1922" s="184">
        <f t="shared" si="522"/>
        <v>-3.8322549699999998E-3</v>
      </c>
      <c r="K1922" s="183">
        <v>3.6150776000000003E-2</v>
      </c>
      <c r="L1922" s="146">
        <v>-9.0384460999999999E-3</v>
      </c>
      <c r="M1922" s="188">
        <v>-4.6863497999999999E-4</v>
      </c>
      <c r="N1922" s="146">
        <v>-3.1323383999999998E-3</v>
      </c>
      <c r="O1922" s="188">
        <v>-1.9582480000000001E-3</v>
      </c>
      <c r="P1922" s="146">
        <v>-2.3306627000000001E-4</v>
      </c>
      <c r="Q1922" s="146">
        <v>-2.0282165000000001E-4</v>
      </c>
      <c r="R1922" s="146">
        <v>-1.3386367000000001E-3</v>
      </c>
      <c r="S1922" s="146">
        <v>-4.7992796999999997E-4</v>
      </c>
      <c r="T1922" s="146">
        <v>0</v>
      </c>
      <c r="U1922" s="188">
        <v>-3.352327E-3</v>
      </c>
      <c r="V1922" s="188">
        <v>-1.0150816E-5</v>
      </c>
      <c r="W1922" s="146">
        <v>0</v>
      </c>
      <c r="X1922" s="146">
        <v>0</v>
      </c>
      <c r="Z1922" s="157">
        <f t="shared" si="523"/>
        <v>0.24100517333333335</v>
      </c>
      <c r="AB1922" s="131">
        <f t="shared" si="524"/>
        <v>3.6150776000000003E-2</v>
      </c>
      <c r="AC1922" s="131">
        <f t="shared" si="525"/>
        <v>-1.6372192100000002E-2</v>
      </c>
      <c r="AD1922" s="131">
        <f t="shared" si="526"/>
        <v>-1.084571778E-2</v>
      </c>
      <c r="AE1922" s="131">
        <f t="shared" si="527"/>
        <v>-1.0855868596000001E-2</v>
      </c>
      <c r="AF1922" s="131">
        <f t="shared" si="528"/>
        <v>-3.8322549699999998E-3</v>
      </c>
      <c r="AH1922">
        <v>-38.508856000000002</v>
      </c>
      <c r="AI1922" s="71">
        <v>-37.909916000000003</v>
      </c>
      <c r="AJ1922" s="71">
        <v>-0.41643814000000001</v>
      </c>
      <c r="AK1922" s="71">
        <v>0</v>
      </c>
      <c r="AL1922" s="71">
        <v>0</v>
      </c>
      <c r="AM1922" s="71">
        <v>-0.10201193</v>
      </c>
      <c r="AN1922" s="71">
        <v>-8.0490047999999995E-2</v>
      </c>
      <c r="AP1922" s="129">
        <v>2.8059835999999998E-4</v>
      </c>
      <c r="AQ1922" s="129">
        <v>2.7726522000000001E-3</v>
      </c>
      <c r="AR1922" s="129">
        <v>2.1500164999999999E-4</v>
      </c>
      <c r="AS1922" s="129">
        <v>-2.7070555E-3</v>
      </c>
      <c r="AT1922" s="172">
        <f t="shared" si="516"/>
        <v>1.6622614740499999E-7</v>
      </c>
      <c r="AU1922" s="172">
        <f t="shared" si="517"/>
        <v>7.9512445768310004E-10</v>
      </c>
      <c r="AV1922" s="185">
        <f t="shared" si="518"/>
        <v>-0.37913942514299998</v>
      </c>
      <c r="AW1922" s="121">
        <v>2.2365279999999999E-7</v>
      </c>
      <c r="AX1922" s="121">
        <v>6.7481449000000001E-10</v>
      </c>
      <c r="AY1922" s="121">
        <v>1.8436895999999999E-14</v>
      </c>
      <c r="AZ1922" s="121">
        <v>0</v>
      </c>
      <c r="BA1922" s="121">
        <v>0</v>
      </c>
      <c r="BB1922" s="121">
        <v>1.3856815E-9</v>
      </c>
      <c r="BC1922" s="121">
        <v>-5.8539460999999997E-8</v>
      </c>
      <c r="BD1922" s="121">
        <v>1.6130993000000001E-10</v>
      </c>
      <c r="BE1922" s="121">
        <v>-4.0892968000000001E-11</v>
      </c>
      <c r="BF1922" s="121">
        <v>0</v>
      </c>
      <c r="BG1922" s="121">
        <v>0</v>
      </c>
      <c r="BH1922" s="121">
        <v>-1.1559755000000001E-13</v>
      </c>
      <c r="BI1922" s="121">
        <v>-8.0576711000000004E-15</v>
      </c>
      <c r="BJ1922" s="121">
        <v>-1.7759918E-15</v>
      </c>
      <c r="BK1922" s="121">
        <v>-3.2140514999999998E-11</v>
      </c>
      <c r="BL1922" s="121">
        <v>-2.4073258000000002E-10</v>
      </c>
      <c r="BM1922" s="121">
        <v>0</v>
      </c>
      <c r="BN1922" s="121">
        <v>-4.0265142999999999E-5</v>
      </c>
      <c r="BO1922" s="121">
        <v>-0.37909915999999999</v>
      </c>
      <c r="BP1922" s="121">
        <v>0</v>
      </c>
      <c r="BQ1922" s="121">
        <v>0</v>
      </c>
      <c r="BR1922" s="121">
        <v>0</v>
      </c>
      <c r="BT1922" s="71">
        <v>-4.0532788E-5</v>
      </c>
      <c r="BU1922" s="71">
        <v>3.0827740999999998E-7</v>
      </c>
      <c r="BV1922" s="71">
        <v>6.7198637999999998E-6</v>
      </c>
      <c r="BW1922" s="71">
        <v>-1.6408362E-7</v>
      </c>
      <c r="BX1922" s="71">
        <v>-2.3642887000000001E-6</v>
      </c>
      <c r="BY1922" s="71">
        <v>1.1605606E-6</v>
      </c>
      <c r="BZ1922" s="71">
        <v>0</v>
      </c>
      <c r="CA1922" s="71">
        <v>1.7614812999999999E-6</v>
      </c>
      <c r="CB1922" s="71">
        <v>-3.2403470000000003E-7</v>
      </c>
      <c r="CC1922" s="71">
        <v>-2.0226072E-7</v>
      </c>
      <c r="CD1922" s="71">
        <v>0</v>
      </c>
      <c r="CE1922" s="71">
        <v>0</v>
      </c>
      <c r="CF1922" s="71">
        <v>0</v>
      </c>
      <c r="CG1922" s="71">
        <v>-6.8433318000000004E-7</v>
      </c>
      <c r="CH1922" s="71">
        <v>-4.6743970000000003E-5</v>
      </c>
      <c r="CI1922" s="71">
        <v>-6.7570561000000001E-15</v>
      </c>
      <c r="CJ1922" s="71">
        <v>0</v>
      </c>
      <c r="CL1922" s="186">
        <v>0</v>
      </c>
      <c r="CM1922" s="186">
        <v>0.24100518000000001</v>
      </c>
      <c r="CN1922" s="187">
        <v>3.3185240999999997E-2</v>
      </c>
      <c r="CO1922" s="186">
        <v>4.7709449E-4</v>
      </c>
      <c r="CP1922" s="186">
        <v>-5.5218296999999997E-11</v>
      </c>
      <c r="CQ1922" s="186">
        <v>-6.4383544E-9</v>
      </c>
      <c r="CR1922" s="186">
        <v>-8.9722778999999997E-5</v>
      </c>
      <c r="CS1922" s="186">
        <v>-6.7645869999999999E-3</v>
      </c>
      <c r="CT1922" s="186">
        <v>0</v>
      </c>
      <c r="CU1922" s="186">
        <v>4.0813869000000001E-4</v>
      </c>
    </row>
    <row r="1923" spans="1:99" ht="14.4">
      <c r="A1923" t="s">
        <v>1561</v>
      </c>
      <c r="B1923" s="92" t="s">
        <v>1514</v>
      </c>
      <c r="C1923" s="126" t="str">
        <f t="shared" si="514"/>
        <v>F.044.01.115</v>
      </c>
      <c r="D1923" s="11" t="s">
        <v>2596</v>
      </c>
      <c r="E1923" s="125" t="s">
        <v>878</v>
      </c>
      <c r="F1923" s="128" t="str">
        <f t="shared" si="515"/>
        <v>PPS  co-firing in electrical power plant</v>
      </c>
      <c r="G1923" s="131">
        <f t="shared" si="519"/>
        <v>6.0807152425999995E-3</v>
      </c>
      <c r="H1923" s="183">
        <f t="shared" si="520"/>
        <v>-4.8456439499999998E-3</v>
      </c>
      <c r="I1923" s="183">
        <f t="shared" si="521"/>
        <v>-9.5225000173999996E-3</v>
      </c>
      <c r="J1923" s="184">
        <f t="shared" si="522"/>
        <v>-3.36373479E-3</v>
      </c>
      <c r="K1923" s="183">
        <v>2.3812593999999999E-2</v>
      </c>
      <c r="L1923" s="146">
        <v>-7.9334322999999995E-3</v>
      </c>
      <c r="M1923" s="146">
        <v>-4.0517900999999999E-4</v>
      </c>
      <c r="N1923" s="146">
        <v>-2.7442080000000002E-3</v>
      </c>
      <c r="O1923" s="146">
        <v>-1.7188384E-3</v>
      </c>
      <c r="P1923" s="146">
        <v>-2.0457228E-4</v>
      </c>
      <c r="Q1923" s="146">
        <v>-1.7802527000000001E-4</v>
      </c>
      <c r="R1923" s="146">
        <v>-1.1749789E-3</v>
      </c>
      <c r="S1923" s="146">
        <v>-4.2125338999999997E-4</v>
      </c>
      <c r="T1923" s="146">
        <v>0</v>
      </c>
      <c r="U1923" s="188">
        <v>-2.9424814E-3</v>
      </c>
      <c r="V1923" s="188">
        <v>-8.9098073999999995E-6</v>
      </c>
      <c r="W1923" s="146">
        <v>0</v>
      </c>
      <c r="X1923" s="146">
        <v>0</v>
      </c>
      <c r="Z1923" s="157">
        <f t="shared" si="523"/>
        <v>0.15875062666666667</v>
      </c>
      <c r="AB1923" s="131">
        <f t="shared" si="524"/>
        <v>2.3812593999999999E-2</v>
      </c>
      <c r="AC1923" s="131">
        <f t="shared" si="525"/>
        <v>-1.435923416E-2</v>
      </c>
      <c r="AD1923" s="131">
        <f t="shared" si="526"/>
        <v>-9.5135902099999989E-3</v>
      </c>
      <c r="AE1923" s="131">
        <f t="shared" si="527"/>
        <v>-9.5225000173999996E-3</v>
      </c>
      <c r="AF1923" s="131">
        <f t="shared" si="528"/>
        <v>-3.36373479E-3</v>
      </c>
      <c r="AH1923">
        <v>-33.800877</v>
      </c>
      <c r="AI1923" s="71">
        <v>-33.275160999999997</v>
      </c>
      <c r="AJ1923" s="71">
        <v>-0.36552563999999999</v>
      </c>
      <c r="AK1923" s="71">
        <v>0</v>
      </c>
      <c r="AL1923" s="71">
        <v>0</v>
      </c>
      <c r="AM1923" s="71">
        <v>-8.9540248000000003E-2</v>
      </c>
      <c r="AN1923" s="71">
        <v>-7.0649571999999994E-2</v>
      </c>
      <c r="AP1923" s="129">
        <v>-6.0977744999999998E-4</v>
      </c>
      <c r="AQ1923" s="129">
        <v>1.6175276999999999E-3</v>
      </c>
      <c r="AR1923" s="129">
        <v>1.4879374000000001E-4</v>
      </c>
      <c r="AS1923" s="129">
        <v>-2.3760987999999999E-3</v>
      </c>
      <c r="AT1923" s="172">
        <f t="shared" si="516"/>
        <v>9.6974080960000015E-8</v>
      </c>
      <c r="AU1923" s="172">
        <f t="shared" si="517"/>
        <v>5.502727040648E-10</v>
      </c>
      <c r="AV1923" s="185">
        <f t="shared" si="518"/>
        <v>-0.33278695244599998</v>
      </c>
      <c r="AW1923" s="121">
        <v>1.4732058000000001E-7</v>
      </c>
      <c r="AX1923" s="121">
        <v>4.4450175000000001E-10</v>
      </c>
      <c r="AY1923" s="121">
        <v>1.2144423E-14</v>
      </c>
      <c r="AZ1923" s="121">
        <v>0</v>
      </c>
      <c r="BA1923" s="121">
        <v>0</v>
      </c>
      <c r="BB1923" s="121">
        <v>1.2170423999999999E-9</v>
      </c>
      <c r="BC1923" s="121">
        <v>-5.1324029000000003E-8</v>
      </c>
      <c r="BD1923" s="121">
        <v>1.4169784000000001E-10</v>
      </c>
      <c r="BE1923" s="121">
        <v>-3.5828933999999999E-11</v>
      </c>
      <c r="BF1923" s="121">
        <v>0</v>
      </c>
      <c r="BG1923" s="121">
        <v>0</v>
      </c>
      <c r="BH1923" s="121">
        <v>-1.0146493E-13</v>
      </c>
      <c r="BI1923" s="121">
        <v>-7.072564E-15</v>
      </c>
      <c r="BJ1923" s="121">
        <v>-1.5588642000000001E-15</v>
      </c>
      <c r="BK1923" s="121">
        <v>-2.821111E-11</v>
      </c>
      <c r="BL1923" s="121">
        <v>-2.1130132999999999E-10</v>
      </c>
      <c r="BM1923" s="121">
        <v>0</v>
      </c>
      <c r="BN1923" s="121">
        <v>-3.5342446000000001E-5</v>
      </c>
      <c r="BO1923" s="121">
        <v>-0.33275160999999998</v>
      </c>
      <c r="BP1923" s="121">
        <v>0</v>
      </c>
      <c r="BQ1923" s="121">
        <v>0</v>
      </c>
      <c r="BR1923" s="121">
        <v>0</v>
      </c>
      <c r="BT1923" s="71">
        <v>-3.7046145000000001E-5</v>
      </c>
      <c r="BU1923" s="71">
        <v>2.7128713999999999E-7</v>
      </c>
      <c r="BV1923" s="71">
        <v>4.4263885999999998E-6</v>
      </c>
      <c r="BW1923" s="71">
        <v>-1.4402323999999999E-7</v>
      </c>
      <c r="BX1923" s="71">
        <v>-2.0750339000000002E-6</v>
      </c>
      <c r="BY1923" s="71">
        <v>1.0191724999999999E-6</v>
      </c>
      <c r="BZ1923" s="71">
        <v>0</v>
      </c>
      <c r="CA1923" s="71">
        <v>1.5468846E-6</v>
      </c>
      <c r="CB1923" s="71">
        <v>-2.8441917000000001E-7</v>
      </c>
      <c r="CC1923" s="71">
        <v>-1.7753292000000001E-7</v>
      </c>
      <c r="CD1923" s="71">
        <v>0</v>
      </c>
      <c r="CE1923" s="71">
        <v>0</v>
      </c>
      <c r="CF1923" s="71">
        <v>0</v>
      </c>
      <c r="CG1923" s="71">
        <v>-5.9967845000000002E-7</v>
      </c>
      <c r="CH1923" s="71">
        <v>-4.1029190000000003E-5</v>
      </c>
      <c r="CI1923" s="71">
        <v>-5.9309583E-15</v>
      </c>
      <c r="CJ1923" s="71">
        <v>0</v>
      </c>
      <c r="CL1923" s="186">
        <v>0</v>
      </c>
      <c r="CM1923" s="186">
        <v>0.15875062000000001</v>
      </c>
      <c r="CN1923" s="187">
        <v>2.9142369000000001E-2</v>
      </c>
      <c r="CO1923" s="186">
        <v>4.1935879999999999E-4</v>
      </c>
      <c r="CP1923" s="186">
        <v>-4.8467471000000002E-11</v>
      </c>
      <c r="CQ1923" s="186">
        <v>-5.6512201000000003E-9</v>
      </c>
      <c r="CR1923" s="186">
        <v>-7.8747423999999997E-5</v>
      </c>
      <c r="CS1923" s="186">
        <v>-5.9375686E-3</v>
      </c>
      <c r="CT1923" s="186">
        <v>0</v>
      </c>
      <c r="CU1923" s="186">
        <v>3.5841620999999999E-4</v>
      </c>
    </row>
    <row r="1924" spans="1:99" ht="14.4">
      <c r="A1924" t="s">
        <v>1562</v>
      </c>
      <c r="B1924" s="92" t="s">
        <v>1514</v>
      </c>
      <c r="C1924" s="126" t="str">
        <f t="shared" si="514"/>
        <v>F.044.01.116</v>
      </c>
      <c r="D1924" s="11" t="s">
        <v>2596</v>
      </c>
      <c r="E1924" s="125" t="s">
        <v>878</v>
      </c>
      <c r="F1924" s="128" t="str">
        <f t="shared" si="515"/>
        <v>PVOH (PVA) co-firing in electrical power plant</v>
      </c>
      <c r="G1924" s="131">
        <f t="shared" si="519"/>
        <v>2.6257381342200001E-2</v>
      </c>
      <c r="H1924" s="183">
        <f t="shared" si="520"/>
        <v>-3.6618891200000002E-3</v>
      </c>
      <c r="I1924" s="183">
        <f t="shared" si="521"/>
        <v>-7.2150404677999999E-3</v>
      </c>
      <c r="J1924" s="184">
        <f t="shared" si="522"/>
        <v>-2.5588410699999998E-3</v>
      </c>
      <c r="K1924" s="183">
        <v>3.9693152000000002E-2</v>
      </c>
      <c r="L1924" s="146">
        <v>-6.0350752999999997E-3</v>
      </c>
      <c r="M1924" s="146">
        <v>-2.7936410999999998E-4</v>
      </c>
      <c r="N1924" s="146">
        <v>-2.0632967999999999E-3</v>
      </c>
      <c r="O1924" s="146">
        <v>-1.3075449E-3</v>
      </c>
      <c r="P1924" s="188">
        <v>-1.5562105000000001E-4</v>
      </c>
      <c r="Q1924" s="146">
        <v>-1.3542637E-4</v>
      </c>
      <c r="R1924" s="146">
        <v>-8.9382323999999999E-4</v>
      </c>
      <c r="S1924" s="146">
        <v>-3.2045347000000002E-4</v>
      </c>
      <c r="T1924" s="146">
        <v>0</v>
      </c>
      <c r="U1924" s="188">
        <v>-2.2383875999999999E-3</v>
      </c>
      <c r="V1924" s="188">
        <v>-6.7778177999999999E-6</v>
      </c>
      <c r="W1924" s="146">
        <v>0</v>
      </c>
      <c r="X1924" s="146">
        <v>0</v>
      </c>
      <c r="Z1924" s="157">
        <f t="shared" si="523"/>
        <v>0.26462101333333338</v>
      </c>
      <c r="AB1924" s="131">
        <f t="shared" si="524"/>
        <v>3.9693152000000002E-2</v>
      </c>
      <c r="AC1924" s="131">
        <f t="shared" si="525"/>
        <v>-1.0870151770000001E-2</v>
      </c>
      <c r="AD1924" s="131">
        <f t="shared" si="526"/>
        <v>-7.20826265E-3</v>
      </c>
      <c r="AE1924" s="131">
        <f t="shared" si="527"/>
        <v>-7.2150404677999999E-3</v>
      </c>
      <c r="AF1924" s="131">
        <f t="shared" si="528"/>
        <v>-2.5588410699999998E-3</v>
      </c>
      <c r="AH1924">
        <v>-25.712810000000001</v>
      </c>
      <c r="AI1924" s="71">
        <v>-25.312889999999999</v>
      </c>
      <c r="AJ1924" s="71">
        <v>-0.27806057000000001</v>
      </c>
      <c r="AK1924" s="71">
        <v>0</v>
      </c>
      <c r="AL1924" s="71">
        <v>0</v>
      </c>
      <c r="AM1924" s="71">
        <v>-6.8114545999999998E-2</v>
      </c>
      <c r="AN1924" s="71">
        <v>-5.3744139000000003E-2</v>
      </c>
      <c r="AP1924" s="129">
        <v>1.8766802E-3</v>
      </c>
      <c r="AQ1924" s="129">
        <v>3.4618828000000002E-3</v>
      </c>
      <c r="AR1924" s="129">
        <v>2.2232969000000001E-4</v>
      </c>
      <c r="AS1924" s="129">
        <v>-1.8075323E-3</v>
      </c>
      <c r="AT1924" s="172">
        <f t="shared" si="516"/>
        <v>2.0754693550600001E-7</v>
      </c>
      <c r="AU1924" s="172">
        <f t="shared" si="517"/>
        <v>8.2222517463320007E-10</v>
      </c>
      <c r="AV1924" s="185">
        <f t="shared" si="518"/>
        <v>-0.253155785503</v>
      </c>
      <c r="AW1924" s="121">
        <v>2.4556830000000002E-7</v>
      </c>
      <c r="AX1924" s="121">
        <v>7.4093882999999999E-10</v>
      </c>
      <c r="AY1924" s="121">
        <v>2.0243507E-14</v>
      </c>
      <c r="AZ1924" s="121">
        <v>0</v>
      </c>
      <c r="BA1924" s="121">
        <v>0</v>
      </c>
      <c r="BB1924" s="121">
        <v>9.2942904000000003E-10</v>
      </c>
      <c r="BC1924" s="121">
        <v>-3.8768593000000001E-8</v>
      </c>
      <c r="BD1924" s="121">
        <v>1.0830296000000001E-10</v>
      </c>
      <c r="BE1924" s="121">
        <v>-2.6953107000000002E-11</v>
      </c>
      <c r="BF1924" s="121">
        <v>0</v>
      </c>
      <c r="BG1924" s="121">
        <v>0</v>
      </c>
      <c r="BH1924" s="121">
        <v>-7.7185822999999998E-14</v>
      </c>
      <c r="BI1924" s="121">
        <v>-5.3802005E-15</v>
      </c>
      <c r="BJ1924" s="121">
        <v>-1.1858503000000001E-15</v>
      </c>
      <c r="BK1924" s="121">
        <v>-2.1460594E-11</v>
      </c>
      <c r="BL1924" s="121">
        <v>-1.6073994E-10</v>
      </c>
      <c r="BM1924" s="121">
        <v>0</v>
      </c>
      <c r="BN1924" s="121">
        <v>-2.6885503E-5</v>
      </c>
      <c r="BO1924" s="121">
        <v>-0.25312889999999999</v>
      </c>
      <c r="BP1924" s="121">
        <v>0</v>
      </c>
      <c r="BQ1924" s="121">
        <v>0</v>
      </c>
      <c r="BR1924" s="121">
        <v>0</v>
      </c>
      <c r="BT1924" s="71">
        <v>-2.4155667E-5</v>
      </c>
      <c r="BU1924" s="71">
        <v>2.0964504000000001E-7</v>
      </c>
      <c r="BV1924" s="71">
        <v>7.3783359000000004E-6</v>
      </c>
      <c r="BW1924" s="71">
        <v>-1.0956053E-7</v>
      </c>
      <c r="BX1924" s="71">
        <v>-1.5775534000000001E-6</v>
      </c>
      <c r="BY1924" s="71">
        <v>7.7763452999999998E-7</v>
      </c>
      <c r="BZ1924" s="71">
        <v>0</v>
      </c>
      <c r="CA1924" s="71">
        <v>1.1802818999999999E-6</v>
      </c>
      <c r="CB1924" s="71">
        <v>-2.1636172000000001E-7</v>
      </c>
      <c r="CC1924" s="71">
        <v>-1.3505183E-7</v>
      </c>
      <c r="CD1924" s="71">
        <v>0</v>
      </c>
      <c r="CE1924" s="71">
        <v>0</v>
      </c>
      <c r="CF1924" s="71">
        <v>0</v>
      </c>
      <c r="CG1924" s="71">
        <v>-4.5154625999999998E-7</v>
      </c>
      <c r="CH1924" s="71">
        <v>-3.1211491E-5</v>
      </c>
      <c r="CI1924" s="71">
        <v>-4.5117646999999997E-15</v>
      </c>
      <c r="CJ1924" s="71">
        <v>0</v>
      </c>
      <c r="CL1924" s="186">
        <v>0</v>
      </c>
      <c r="CM1924" s="186">
        <v>0.26462100999999999</v>
      </c>
      <c r="CN1924" s="187">
        <v>2.2235795999999999E-2</v>
      </c>
      <c r="CO1924" s="186">
        <v>3.2178722999999998E-4</v>
      </c>
      <c r="CP1924" s="186">
        <v>-3.6869897000000003E-11</v>
      </c>
      <c r="CQ1924" s="186">
        <v>-4.2989639000000002E-9</v>
      </c>
      <c r="CR1924" s="186">
        <v>-5.9875659000000001E-5</v>
      </c>
      <c r="CS1924" s="186">
        <v>-4.5167931999999999E-3</v>
      </c>
      <c r="CT1924" s="186">
        <v>0</v>
      </c>
      <c r="CU1924" s="186">
        <v>2.7347363999999998E-4</v>
      </c>
    </row>
    <row r="1925" spans="1:99" ht="14.4">
      <c r="A1925" t="s">
        <v>1563</v>
      </c>
      <c r="B1925" s="92" t="s">
        <v>1514</v>
      </c>
      <c r="C1925" s="126" t="str">
        <f t="shared" si="514"/>
        <v>F.044.01.117</v>
      </c>
      <c r="D1925" s="11" t="s">
        <v>2596</v>
      </c>
      <c r="E1925" s="125" t="s">
        <v>878</v>
      </c>
      <c r="F1925" s="128" t="str">
        <f t="shared" si="515"/>
        <v>TDI co-firing in electrical power plant</v>
      </c>
      <c r="G1925" s="131">
        <f t="shared" si="519"/>
        <v>3.2225251481500003E-2</v>
      </c>
      <c r="H1925" s="183">
        <f t="shared" si="520"/>
        <v>-4.1648134800000005E-3</v>
      </c>
      <c r="I1925" s="183">
        <f t="shared" si="521"/>
        <v>-8.1891314284999999E-3</v>
      </c>
      <c r="J1925" s="184">
        <f t="shared" si="522"/>
        <v>-2.8952146099999999E-3</v>
      </c>
      <c r="K1925" s="183">
        <v>4.7474411000000001E-2</v>
      </c>
      <c r="L1925" s="146">
        <v>-6.8284184999999999E-3</v>
      </c>
      <c r="M1925" s="146">
        <v>-3.4172302999999998E-4</v>
      </c>
      <c r="N1925" s="146">
        <v>-2.3560776E-3</v>
      </c>
      <c r="O1925" s="188">
        <v>-1.4794287000000001E-3</v>
      </c>
      <c r="P1925" s="188">
        <v>-1.7607828E-4</v>
      </c>
      <c r="Q1925" s="146">
        <v>-1.532289E-4</v>
      </c>
      <c r="R1925" s="146">
        <v>-1.0113211E-3</v>
      </c>
      <c r="S1925" s="146">
        <v>-3.6257881000000003E-4</v>
      </c>
      <c r="T1925" s="146">
        <v>0</v>
      </c>
      <c r="U1925" s="188">
        <v>-2.5326357999999999E-3</v>
      </c>
      <c r="V1925" s="188">
        <v>-7.6687984999999994E-6</v>
      </c>
      <c r="W1925" s="146">
        <v>0</v>
      </c>
      <c r="X1925" s="146">
        <v>0</v>
      </c>
      <c r="Z1925" s="157">
        <f t="shared" si="523"/>
        <v>0.31649607333333335</v>
      </c>
      <c r="AB1925" s="131">
        <f t="shared" si="524"/>
        <v>4.7474411000000001E-2</v>
      </c>
      <c r="AC1925" s="131">
        <f t="shared" si="525"/>
        <v>-1.234627611E-2</v>
      </c>
      <c r="AD1925" s="131">
        <f t="shared" si="526"/>
        <v>-8.1814626300000005E-3</v>
      </c>
      <c r="AE1925" s="131">
        <f t="shared" si="527"/>
        <v>-8.1891314284999999E-3</v>
      </c>
      <c r="AF1925" s="131">
        <f t="shared" si="528"/>
        <v>-2.8952146099999999E-3</v>
      </c>
      <c r="AH1925">
        <v>-29.092897000000001</v>
      </c>
      <c r="AI1925" s="71">
        <v>-28.640407</v>
      </c>
      <c r="AJ1925" s="71">
        <v>-0.31461314000000001</v>
      </c>
      <c r="AK1925" s="71">
        <v>0</v>
      </c>
      <c r="AL1925" s="71">
        <v>0</v>
      </c>
      <c r="AM1925" s="71">
        <v>-7.7068571000000002E-2</v>
      </c>
      <c r="AN1925" s="71">
        <v>-6.0809096E-2</v>
      </c>
      <c r="AP1925" s="129">
        <v>2.3965301E-3</v>
      </c>
      <c r="AQ1925" s="129">
        <v>4.1773727000000002E-3</v>
      </c>
      <c r="AR1925" s="129">
        <v>2.6429958999999999E-4</v>
      </c>
      <c r="AS1925" s="129">
        <v>-2.0451421999999999E-3</v>
      </c>
      <c r="AT1925" s="172">
        <f t="shared" si="516"/>
        <v>2.5044201552499998E-7</v>
      </c>
      <c r="AU1925" s="172">
        <f t="shared" si="517"/>
        <v>9.7743929944039978E-10</v>
      </c>
      <c r="AV1925" s="185">
        <f t="shared" si="518"/>
        <v>-0.28643448974800001</v>
      </c>
      <c r="AW1925" s="121">
        <v>2.9370835999999998E-7</v>
      </c>
      <c r="AX1925" s="121">
        <v>8.8618900000000001E-10</v>
      </c>
      <c r="AY1925" s="121">
        <v>2.4211950000000001E-14</v>
      </c>
      <c r="AZ1925" s="121">
        <v>0</v>
      </c>
      <c r="BA1925" s="121">
        <v>0</v>
      </c>
      <c r="BB1925" s="121">
        <v>1.0484033E-9</v>
      </c>
      <c r="BC1925" s="121">
        <v>-4.4108595999999998E-8</v>
      </c>
      <c r="BD1925" s="121">
        <v>1.2208575E-10</v>
      </c>
      <c r="BE1925" s="121">
        <v>-3.0764900999999998E-11</v>
      </c>
      <c r="BF1925" s="121">
        <v>0</v>
      </c>
      <c r="BG1925" s="121">
        <v>0</v>
      </c>
      <c r="BH1925" s="121">
        <v>-8.7332316000000005E-14</v>
      </c>
      <c r="BI1925" s="121">
        <v>-6.0874569000000003E-15</v>
      </c>
      <c r="BJ1925" s="121">
        <v>-1.3417367E-15</v>
      </c>
      <c r="BK1925" s="121">
        <v>-2.4281705000000001E-11</v>
      </c>
      <c r="BL1925" s="121">
        <v>-1.8187006999999999E-10</v>
      </c>
      <c r="BM1925" s="121">
        <v>0</v>
      </c>
      <c r="BN1925" s="121">
        <v>-3.0419748000000001E-5</v>
      </c>
      <c r="BO1925" s="121">
        <v>-0.28640407000000001</v>
      </c>
      <c r="BP1925" s="121">
        <v>0</v>
      </c>
      <c r="BQ1925" s="121">
        <v>0</v>
      </c>
      <c r="BR1925" s="121">
        <v>0</v>
      </c>
      <c r="BT1925" s="71">
        <v>-2.6867665000000001E-5</v>
      </c>
      <c r="BU1925" s="71">
        <v>2.3429685999999999E-7</v>
      </c>
      <c r="BV1925" s="71">
        <v>8.8247503000000003E-6</v>
      </c>
      <c r="BW1925" s="71">
        <v>-1.2396286E-7</v>
      </c>
      <c r="BX1925" s="71">
        <v>-1.7857790999999999E-6</v>
      </c>
      <c r="BY1925" s="71">
        <v>8.7778443000000004E-7</v>
      </c>
      <c r="BZ1925" s="71">
        <v>0</v>
      </c>
      <c r="CA1925" s="71">
        <v>1.3322879000000001E-6</v>
      </c>
      <c r="CB1925" s="71">
        <v>-2.4480363999999999E-7</v>
      </c>
      <c r="CC1925" s="71">
        <v>-1.5280512000000001E-7</v>
      </c>
      <c r="CD1925" s="71">
        <v>0</v>
      </c>
      <c r="CE1925" s="71">
        <v>0</v>
      </c>
      <c r="CF1925" s="71">
        <v>0</v>
      </c>
      <c r="CG1925" s="71">
        <v>-5.1502372000000001E-7</v>
      </c>
      <c r="CH1925" s="71">
        <v>-3.5314410000000003E-5</v>
      </c>
      <c r="CI1925" s="71">
        <v>-5.1048605999999998E-15</v>
      </c>
      <c r="CJ1925" s="71">
        <v>0</v>
      </c>
      <c r="CL1925" s="186">
        <v>0</v>
      </c>
      <c r="CM1925" s="186">
        <v>0.31649607000000002</v>
      </c>
      <c r="CN1925" s="187">
        <v>2.5099496999999998E-2</v>
      </c>
      <c r="CO1925" s="186">
        <v>3.6162310999999998E-4</v>
      </c>
      <c r="CP1925" s="186">
        <v>-4.1716645000000001E-11</v>
      </c>
      <c r="CQ1925" s="186">
        <v>-4.8640858999999998E-9</v>
      </c>
      <c r="CR1925" s="186">
        <v>-6.7772068E-5</v>
      </c>
      <c r="CS1925" s="186">
        <v>-5.1105500999999998E-3</v>
      </c>
      <c r="CT1925" s="186">
        <v>0</v>
      </c>
      <c r="CU1925" s="186">
        <v>3.0869372999999998E-4</v>
      </c>
    </row>
    <row r="1926" spans="1:99" ht="14.4">
      <c r="B1926" s="92"/>
      <c r="C1926" s="126"/>
      <c r="D1926" s="11"/>
      <c r="E1926" s="125"/>
      <c r="J1926" s="158"/>
      <c r="O1926" s="4"/>
      <c r="P1926" s="4"/>
      <c r="U1926" s="4"/>
      <c r="V1926" s="4"/>
      <c r="AT1926" s="4"/>
      <c r="AU1926" s="4"/>
      <c r="AV1926" s="16"/>
      <c r="CN1926" s="97"/>
    </row>
    <row r="1927" spans="1:99" ht="14.4">
      <c r="B1927" s="92"/>
      <c r="C1927" s="126"/>
      <c r="D1927" s="1" t="s">
        <v>647</v>
      </c>
      <c r="E1927" s="125"/>
      <c r="J1927" s="158"/>
      <c r="O1927" s="4"/>
      <c r="P1927" s="4"/>
      <c r="U1927" s="4"/>
      <c r="V1927" s="4"/>
      <c r="AT1927" s="4"/>
      <c r="AU1927" s="4"/>
      <c r="AV1927" s="16"/>
      <c r="CN1927" s="97"/>
    </row>
    <row r="1928" spans="1:99" ht="14.4">
      <c r="A1928" t="s">
        <v>2597</v>
      </c>
      <c r="B1928" s="92" t="s">
        <v>1514</v>
      </c>
      <c r="C1928" s="126" t="str">
        <f t="shared" si="514"/>
        <v>F.050.01.101</v>
      </c>
      <c r="D1928" s="11" t="s">
        <v>647</v>
      </c>
      <c r="E1928" s="125" t="s">
        <v>878</v>
      </c>
      <c r="F1928" s="128" t="str">
        <f t="shared" si="515"/>
        <v>Hardwood 0% MC  Bamboo and Cork  combustion in small elec. power plant</v>
      </c>
      <c r="G1928" s="131">
        <f t="shared" si="519"/>
        <v>-0.15346190602529999</v>
      </c>
      <c r="H1928" s="183">
        <f t="shared" si="520"/>
        <v>9.0460640900000007E-4</v>
      </c>
      <c r="I1928" s="183">
        <f t="shared" si="521"/>
        <v>-5.962504743000002E-4</v>
      </c>
      <c r="J1928" s="184">
        <f t="shared" si="522"/>
        <v>-1.49686196E-3</v>
      </c>
      <c r="K1928" s="183">
        <v>-0.1522734</v>
      </c>
      <c r="L1928" s="146">
        <v>-3.5303774E-3</v>
      </c>
      <c r="M1928" s="146">
        <v>3.4609573999999999E-3</v>
      </c>
      <c r="N1928" s="146">
        <v>1.8397454E-3</v>
      </c>
      <c r="O1928" s="188">
        <v>-7.6488307999999995E-4</v>
      </c>
      <c r="P1928" s="188">
        <v>-9.1034663999999999E-5</v>
      </c>
      <c r="Q1928" s="188">
        <v>-7.9221246999999995E-5</v>
      </c>
      <c r="R1928" s="146">
        <v>-5.2286561000000002E-4</v>
      </c>
      <c r="S1928" s="146">
        <v>-1.8745776E-4</v>
      </c>
      <c r="T1928" s="146">
        <v>0</v>
      </c>
      <c r="U1928" s="188">
        <v>-1.3094042E-3</v>
      </c>
      <c r="V1928" s="188">
        <v>-3.9648642999999996E-6</v>
      </c>
      <c r="W1928" s="146">
        <v>0</v>
      </c>
      <c r="X1928" s="146">
        <v>0</v>
      </c>
      <c r="Z1928" s="157">
        <f t="shared" si="523"/>
        <v>-1.0151560000000002</v>
      </c>
      <c r="AB1928" s="131">
        <f t="shared" si="524"/>
        <v>-0.1522734</v>
      </c>
      <c r="AC1928" s="131">
        <f t="shared" si="525"/>
        <v>3.1232079899999989E-4</v>
      </c>
      <c r="AD1928" s="131">
        <f t="shared" si="526"/>
        <v>-5.9228561000000018E-4</v>
      </c>
      <c r="AE1928" s="131">
        <f t="shared" si="527"/>
        <v>-5.962504743000002E-4</v>
      </c>
      <c r="AF1928" s="131">
        <f t="shared" si="528"/>
        <v>-1.49686196E-3</v>
      </c>
      <c r="AH1928">
        <v>-15.04139</v>
      </c>
      <c r="AI1928" s="71">
        <v>-14.807447</v>
      </c>
      <c r="AJ1928" s="71">
        <v>-0.16265890999999999</v>
      </c>
      <c r="AK1928" s="71">
        <v>0</v>
      </c>
      <c r="AL1928" s="71">
        <v>0</v>
      </c>
      <c r="AM1928" s="71">
        <v>-3.9845409999999998E-2</v>
      </c>
      <c r="AN1928" s="71">
        <v>-3.1439059999999998E-2</v>
      </c>
      <c r="AP1928" s="129">
        <v>-1.7287937999999999E-2</v>
      </c>
      <c r="AQ1928" s="129">
        <v>-1.5502449E-2</v>
      </c>
      <c r="AR1928" s="129">
        <v>-7.2812525999999998E-4</v>
      </c>
      <c r="AS1928" s="129">
        <v>-1.0573640000000001E-3</v>
      </c>
      <c r="AT1928" s="172">
        <f t="shared" si="516"/>
        <v>-9.2940341566399998E-7</v>
      </c>
      <c r="AU1928" s="172">
        <f t="shared" si="517"/>
        <v>-2.6927708933115903E-9</v>
      </c>
      <c r="AV1928" s="185">
        <f t="shared" si="518"/>
        <v>-0.148090197388</v>
      </c>
      <c r="AW1928" s="121">
        <v>-9.4206474000000005E-7</v>
      </c>
      <c r="AX1928" s="121">
        <v>-2.8424367000000001E-9</v>
      </c>
      <c r="AY1928" s="121">
        <v>-7.7659431999999996E-14</v>
      </c>
      <c r="AZ1928" s="121">
        <v>0</v>
      </c>
      <c r="BA1928" s="121">
        <v>0</v>
      </c>
      <c r="BB1928" s="121">
        <v>9.9672037000000004E-10</v>
      </c>
      <c r="BC1928" s="121">
        <v>1.1771187E-8</v>
      </c>
      <c r="BD1928" s="121">
        <v>1.2757489E-10</v>
      </c>
      <c r="BE1928" s="121">
        <v>2.2217569000000001E-11</v>
      </c>
      <c r="BF1928" s="121">
        <v>0</v>
      </c>
      <c r="BG1928" s="121">
        <v>0</v>
      </c>
      <c r="BH1928" s="121">
        <v>-4.5151894000000002E-14</v>
      </c>
      <c r="BI1928" s="121">
        <v>-3.1472910000000001E-15</v>
      </c>
      <c r="BJ1928" s="121">
        <v>-6.9369459E-16</v>
      </c>
      <c r="BK1928" s="121">
        <v>-1.2553944E-11</v>
      </c>
      <c r="BL1928" s="121">
        <v>-9.4029090000000002E-11</v>
      </c>
      <c r="BM1928" s="121">
        <v>0</v>
      </c>
      <c r="BN1928" s="121">
        <v>-1.5727387999999998E-5</v>
      </c>
      <c r="BO1928" s="121">
        <v>-0.14807447000000001</v>
      </c>
      <c r="BP1928" s="121">
        <v>0</v>
      </c>
      <c r="BQ1928" s="121">
        <v>0</v>
      </c>
      <c r="BR1928" s="121">
        <v>0</v>
      </c>
      <c r="BT1928" s="71">
        <v>-4.4900178999999997E-5</v>
      </c>
      <c r="BU1928" s="71">
        <v>5.3366269999999998E-7</v>
      </c>
      <c r="BV1928" s="71">
        <v>-2.8305242E-5</v>
      </c>
      <c r="BW1928" s="71">
        <v>-6.4090340000000003E-8</v>
      </c>
      <c r="BX1928" s="71">
        <v>-8.0295761000000005E-7</v>
      </c>
      <c r="BY1928" s="71">
        <v>7.4817867000000001E-7</v>
      </c>
      <c r="BZ1928" s="71">
        <v>0</v>
      </c>
      <c r="CA1928" s="71">
        <v>1.1355742E-6</v>
      </c>
      <c r="CB1928" s="71">
        <v>-1.2656652999999999E-7</v>
      </c>
      <c r="CC1928" s="71">
        <v>-7.9002149000000006E-8</v>
      </c>
      <c r="CD1928" s="71">
        <v>0</v>
      </c>
      <c r="CE1928" s="71">
        <v>0</v>
      </c>
      <c r="CF1928" s="71">
        <v>0</v>
      </c>
      <c r="CG1928" s="71">
        <v>3.1825418999999999E-7</v>
      </c>
      <c r="CH1928" s="71">
        <v>-1.825799E-5</v>
      </c>
      <c r="CI1928" s="71">
        <v>-2.6392765E-15</v>
      </c>
      <c r="CJ1928" s="71">
        <v>0</v>
      </c>
      <c r="CL1928" s="186">
        <v>0</v>
      </c>
      <c r="CM1928" s="186">
        <v>-1.0151559999999999</v>
      </c>
      <c r="CN1928" s="187">
        <v>2.1393531E-2</v>
      </c>
      <c r="CO1928" s="186">
        <v>5.3671966999999999E-4</v>
      </c>
      <c r="CP1928" s="186">
        <v>-2.1568025E-11</v>
      </c>
      <c r="CQ1928" s="186">
        <v>-2.5147929999999999E-9</v>
      </c>
      <c r="CR1928" s="186">
        <v>-3.1430409999999997E-5</v>
      </c>
      <c r="CS1928" s="186">
        <v>-2.642218E-3</v>
      </c>
      <c r="CT1928" s="186">
        <v>0</v>
      </c>
      <c r="CU1928" s="186">
        <v>2.6311478999999999E-4</v>
      </c>
    </row>
    <row r="1929" spans="1:99" ht="14.4">
      <c r="A1929" t="s">
        <v>2598</v>
      </c>
      <c r="B1929" s="92" t="s">
        <v>1514</v>
      </c>
      <c r="C1929" s="126" t="str">
        <f t="shared" si="514"/>
        <v>F.050.01.102</v>
      </c>
      <c r="D1929" s="11" t="s">
        <v>647</v>
      </c>
      <c r="E1929" s="125" t="s">
        <v>878</v>
      </c>
      <c r="F1929" s="128" t="str">
        <f t="shared" si="515"/>
        <v>Hardwood 12% MC  Bamboo and Cork  combustion in small elec. power plant</v>
      </c>
      <c r="G1929" s="131">
        <f t="shared" si="519"/>
        <v>-0.130749432601</v>
      </c>
      <c r="H1929" s="183">
        <f t="shared" si="520"/>
        <v>1.8195773389999999E-3</v>
      </c>
      <c r="I1929" s="183">
        <f t="shared" si="521"/>
        <v>7.1500061000000052E-4</v>
      </c>
      <c r="J1929" s="184">
        <f t="shared" si="522"/>
        <v>-1.2974405499999999E-3</v>
      </c>
      <c r="K1929" s="183">
        <v>-0.13198657</v>
      </c>
      <c r="L1929" s="146">
        <v>-3.0600381999999998E-3</v>
      </c>
      <c r="M1929" s="146">
        <v>4.2316816000000004E-3</v>
      </c>
      <c r="N1929" s="146">
        <v>2.6301312E-3</v>
      </c>
      <c r="O1929" s="188">
        <v>-6.6298051999999995E-4</v>
      </c>
      <c r="P1929" s="188">
        <v>-7.8906449999999997E-5</v>
      </c>
      <c r="Q1929" s="188">
        <v>-6.8666891E-5</v>
      </c>
      <c r="R1929" s="146">
        <v>-4.5320614999999999E-4</v>
      </c>
      <c r="S1929" s="146">
        <v>-1.6248344999999999E-4</v>
      </c>
      <c r="T1929" s="146">
        <v>0</v>
      </c>
      <c r="U1929" s="188">
        <v>-1.1349571000000001E-3</v>
      </c>
      <c r="V1929" s="188">
        <v>-3.4366400000000001E-6</v>
      </c>
      <c r="W1929" s="146">
        <v>0</v>
      </c>
      <c r="X1929" s="146">
        <v>0</v>
      </c>
      <c r="Z1929" s="157">
        <f t="shared" si="523"/>
        <v>-0.87991046666666672</v>
      </c>
      <c r="AB1929" s="131">
        <f t="shared" si="524"/>
        <v>-0.13198657</v>
      </c>
      <c r="AC1929" s="131">
        <f t="shared" si="525"/>
        <v>2.5380145890000006E-3</v>
      </c>
      <c r="AD1929" s="131">
        <f t="shared" si="526"/>
        <v>7.1843725000000057E-4</v>
      </c>
      <c r="AE1929" s="131">
        <f t="shared" si="527"/>
        <v>7.1500061000000063E-4</v>
      </c>
      <c r="AF1929" s="131">
        <f t="shared" si="528"/>
        <v>-1.2974405499999999E-3</v>
      </c>
      <c r="AH1929">
        <v>-13.037481</v>
      </c>
      <c r="AI1929" s="71">
        <v>-12.834705</v>
      </c>
      <c r="AJ1929" s="71">
        <v>-0.14098846000000001</v>
      </c>
      <c r="AK1929" s="71">
        <v>0</v>
      </c>
      <c r="AL1929" s="71">
        <v>0</v>
      </c>
      <c r="AM1929" s="71">
        <v>-3.4536953000000002E-2</v>
      </c>
      <c r="AN1929" s="71">
        <v>-2.7250548999999999E-2</v>
      </c>
      <c r="AP1929" s="129">
        <v>-1.4777472E-2</v>
      </c>
      <c r="AQ1929" s="129">
        <v>-1.3239249E-2</v>
      </c>
      <c r="AR1929" s="129">
        <v>-6.2172713E-4</v>
      </c>
      <c r="AS1929" s="129">
        <v>-9.1649527000000003E-4</v>
      </c>
      <c r="AT1929" s="172">
        <f t="shared" si="516"/>
        <v>-7.937199847680001E-7</v>
      </c>
      <c r="AU1929" s="172">
        <f t="shared" si="517"/>
        <v>-2.2992866908892098E-9</v>
      </c>
      <c r="AV1929" s="185">
        <f t="shared" si="518"/>
        <v>-0.12836068208599999</v>
      </c>
      <c r="AW1929" s="121">
        <v>-8.1655692000000005E-7</v>
      </c>
      <c r="AX1929" s="121">
        <v>-2.4637493000000001E-9</v>
      </c>
      <c r="AY1929" s="121">
        <v>-6.7313151E-14</v>
      </c>
      <c r="AZ1929" s="121">
        <v>0</v>
      </c>
      <c r="BA1929" s="121">
        <v>0</v>
      </c>
      <c r="BB1929" s="121">
        <v>1.0179006E-9</v>
      </c>
      <c r="BC1929" s="121">
        <v>2.1911418000000001E-8</v>
      </c>
      <c r="BD1929" s="121">
        <v>1.3240502000000001E-10</v>
      </c>
      <c r="BE1929" s="121">
        <v>3.2167368000000003E-11</v>
      </c>
      <c r="BF1929" s="121">
        <v>0</v>
      </c>
      <c r="BG1929" s="121">
        <v>0</v>
      </c>
      <c r="BH1929" s="121">
        <v>-3.9136473000000002E-14</v>
      </c>
      <c r="BI1929" s="121">
        <v>-2.7279890000000002E-15</v>
      </c>
      <c r="BJ1929" s="121">
        <v>-6.0127620999999997E-16</v>
      </c>
      <c r="BK1929" s="121">
        <v>-1.0881427999999999E-11</v>
      </c>
      <c r="BL1929" s="121">
        <v>-8.1501939999999998E-11</v>
      </c>
      <c r="BM1929" s="121">
        <v>0</v>
      </c>
      <c r="BN1929" s="121">
        <v>-1.3632086E-5</v>
      </c>
      <c r="BO1929" s="121">
        <v>-0.12834704999999999</v>
      </c>
      <c r="BP1929" s="121">
        <v>0</v>
      </c>
      <c r="BQ1929" s="121">
        <v>0</v>
      </c>
      <c r="BR1929" s="121">
        <v>0</v>
      </c>
      <c r="BT1929" s="71">
        <v>-3.8288952000000001E-5</v>
      </c>
      <c r="BU1929" s="71">
        <v>6.0225961999999999E-7</v>
      </c>
      <c r="BV1929" s="71">
        <v>-2.4534239E-5</v>
      </c>
      <c r="BW1929" s="71">
        <v>-5.5551820000000002E-8</v>
      </c>
      <c r="BX1929" s="71">
        <v>-6.5524100999999999E-7</v>
      </c>
      <c r="BY1929" s="71">
        <v>7.4817867000000001E-7</v>
      </c>
      <c r="BZ1929" s="71">
        <v>0</v>
      </c>
      <c r="CA1929" s="71">
        <v>1.1355742E-6</v>
      </c>
      <c r="CB1929" s="71">
        <v>-1.0970454E-7</v>
      </c>
      <c r="CC1929" s="71">
        <v>-6.8476983000000003E-8</v>
      </c>
      <c r="CD1929" s="71">
        <v>0</v>
      </c>
      <c r="CE1929" s="71">
        <v>0</v>
      </c>
      <c r="CF1929" s="71">
        <v>0</v>
      </c>
      <c r="CG1929" s="71">
        <v>4.7379356000000001E-7</v>
      </c>
      <c r="CH1929" s="71">
        <v>-1.5825544999999999E-5</v>
      </c>
      <c r="CI1929" s="71">
        <v>-2.2876553999999998E-15</v>
      </c>
      <c r="CJ1929" s="71">
        <v>0</v>
      </c>
      <c r="CL1929" s="186">
        <v>0</v>
      </c>
      <c r="CM1929" s="186">
        <v>-0.87991047</v>
      </c>
      <c r="CN1929" s="187">
        <v>2.1393531E-2</v>
      </c>
      <c r="CO1929" s="186">
        <v>5.8365268000000004E-4</v>
      </c>
      <c r="CP1929" s="186">
        <v>-1.8694595999999999E-11</v>
      </c>
      <c r="CQ1929" s="186">
        <v>-2.1797563E-9</v>
      </c>
      <c r="CR1929" s="186">
        <v>-2.6021071000000001E-5</v>
      </c>
      <c r="CS1929" s="186">
        <v>-2.290205E-3</v>
      </c>
      <c r="CT1929" s="186">
        <v>0</v>
      </c>
      <c r="CU1929" s="186">
        <v>2.6311478999999999E-4</v>
      </c>
    </row>
    <row r="1930" spans="1:99" ht="14.4">
      <c r="A1930" t="s">
        <v>2599</v>
      </c>
      <c r="B1930" s="92" t="s">
        <v>1514</v>
      </c>
      <c r="C1930" s="126" t="str">
        <f t="shared" si="514"/>
        <v>F.050.01.103</v>
      </c>
      <c r="D1930" s="11" t="s">
        <v>647</v>
      </c>
      <c r="E1930" s="125" t="s">
        <v>878</v>
      </c>
      <c r="F1930" s="128" t="str">
        <f t="shared" si="515"/>
        <v>Hardwood fresh 50% MC  Bamboo and Cork  combustion in small elec. power plant</v>
      </c>
      <c r="G1930" s="131">
        <f t="shared" si="519"/>
        <v>-5.6865501407000002E-2</v>
      </c>
      <c r="H1930" s="183">
        <f t="shared" si="520"/>
        <v>4.7959886690000005E-3</v>
      </c>
      <c r="I1930" s="183">
        <f t="shared" si="521"/>
        <v>4.9805162E-3</v>
      </c>
      <c r="J1930" s="184">
        <f t="shared" si="522"/>
        <v>-6.4872027600000007E-4</v>
      </c>
      <c r="K1930" s="183">
        <v>-6.5993285999999998E-2</v>
      </c>
      <c r="L1930" s="146">
        <v>-1.5300190999999999E-3</v>
      </c>
      <c r="M1930" s="146">
        <v>6.7388567000000003E-3</v>
      </c>
      <c r="N1930" s="146">
        <v>5.2012656000000003E-3</v>
      </c>
      <c r="O1930" s="146">
        <v>-3.3149025999999998E-4</v>
      </c>
      <c r="P1930" s="188">
        <v>-3.9453224999999999E-5</v>
      </c>
      <c r="Q1930" s="188">
        <v>-3.4333445999999998E-5</v>
      </c>
      <c r="R1930" s="146">
        <v>-2.2660308E-4</v>
      </c>
      <c r="S1930" s="188">
        <v>-8.1241726000000003E-5</v>
      </c>
      <c r="T1930" s="146">
        <v>0</v>
      </c>
      <c r="U1930" s="188">
        <v>-5.6747855000000003E-4</v>
      </c>
      <c r="V1930" s="188">
        <v>-1.7183200000000001E-6</v>
      </c>
      <c r="W1930" s="146">
        <v>0</v>
      </c>
      <c r="X1930" s="146">
        <v>0</v>
      </c>
      <c r="Z1930" s="157">
        <f t="shared" si="523"/>
        <v>-0.43995524000000003</v>
      </c>
      <c r="AB1930" s="131">
        <f t="shared" si="524"/>
        <v>-6.5993285999999998E-2</v>
      </c>
      <c r="AC1930" s="131">
        <f t="shared" si="525"/>
        <v>9.7782231890000005E-3</v>
      </c>
      <c r="AD1930" s="131">
        <f t="shared" si="526"/>
        <v>4.98223452E-3</v>
      </c>
      <c r="AE1930" s="131">
        <f t="shared" si="527"/>
        <v>4.9805162E-3</v>
      </c>
      <c r="AF1930" s="131">
        <f t="shared" si="528"/>
        <v>-6.4872027600000007E-4</v>
      </c>
      <c r="AH1930">
        <v>-6.5187404999999998</v>
      </c>
      <c r="AI1930" s="71">
        <v>-6.4173524999999998</v>
      </c>
      <c r="AJ1930" s="71">
        <v>-7.0494230000000005E-2</v>
      </c>
      <c r="AK1930" s="71">
        <v>0</v>
      </c>
      <c r="AL1930" s="71">
        <v>0</v>
      </c>
      <c r="AM1930" s="71">
        <v>-1.7268476000000001E-2</v>
      </c>
      <c r="AN1930" s="71">
        <v>-1.3625274999999999E-2</v>
      </c>
      <c r="AP1930" s="129">
        <v>-6.6108939000000004E-3</v>
      </c>
      <c r="AQ1930" s="129">
        <v>-5.8770335999999996E-3</v>
      </c>
      <c r="AR1930" s="129">
        <v>-2.7561273000000001E-4</v>
      </c>
      <c r="AS1930" s="129">
        <v>-4.5824762999999998E-4</v>
      </c>
      <c r="AT1930" s="172">
        <f t="shared" si="516"/>
        <v>-3.5234014238410004E-7</v>
      </c>
      <c r="AU1930" s="172">
        <f t="shared" si="517"/>
        <v>-1.0192778954456002E-9</v>
      </c>
      <c r="AV1930" s="185">
        <f t="shared" si="518"/>
        <v>-6.4180341043099998E-2</v>
      </c>
      <c r="AW1930" s="121">
        <v>-4.0827846000000003E-7</v>
      </c>
      <c r="AX1930" s="121">
        <v>-1.2318747000000001E-9</v>
      </c>
      <c r="AY1930" s="121">
        <v>-3.3656576000000003E-14</v>
      </c>
      <c r="AZ1930" s="121">
        <v>0</v>
      </c>
      <c r="BA1930" s="121">
        <v>0</v>
      </c>
      <c r="BB1930" s="121">
        <v>1.0868002999999999E-9</v>
      </c>
      <c r="BC1930" s="121">
        <v>5.4897709000000003E-8</v>
      </c>
      <c r="BD1930" s="121">
        <v>1.4811751E-10</v>
      </c>
      <c r="BE1930" s="121">
        <v>6.4534183999999994E-11</v>
      </c>
      <c r="BF1930" s="121">
        <v>0</v>
      </c>
      <c r="BG1930" s="121">
        <v>0</v>
      </c>
      <c r="BH1930" s="121">
        <v>-1.9568237000000001E-14</v>
      </c>
      <c r="BI1930" s="121">
        <v>-1.3639945000000001E-15</v>
      </c>
      <c r="BJ1930" s="121">
        <v>-3.0063809999999999E-16</v>
      </c>
      <c r="BK1930" s="121">
        <v>-5.4407140999999997E-12</v>
      </c>
      <c r="BL1930" s="121">
        <v>-4.0750969999999999E-11</v>
      </c>
      <c r="BM1930" s="121">
        <v>0</v>
      </c>
      <c r="BN1930" s="121">
        <v>-6.8160430999999997E-6</v>
      </c>
      <c r="BO1930" s="121">
        <v>-6.4173524999999995E-2</v>
      </c>
      <c r="BP1930" s="121">
        <v>0</v>
      </c>
      <c r="BQ1930" s="121">
        <v>0</v>
      </c>
      <c r="BR1930" s="121">
        <v>0</v>
      </c>
      <c r="BT1930" s="71">
        <v>-1.6782551E-5</v>
      </c>
      <c r="BU1930" s="71">
        <v>8.2540623000000001E-7</v>
      </c>
      <c r="BV1930" s="71">
        <v>-1.2267119E-5</v>
      </c>
      <c r="BW1930" s="71">
        <v>-2.7775910000000001E-8</v>
      </c>
      <c r="BX1930" s="71">
        <v>-1.7471712E-7</v>
      </c>
      <c r="BY1930" s="71">
        <v>7.4817867000000001E-7</v>
      </c>
      <c r="BZ1930" s="71">
        <v>0</v>
      </c>
      <c r="CA1930" s="71">
        <v>1.1355742E-6</v>
      </c>
      <c r="CB1930" s="71">
        <v>-5.4852268E-8</v>
      </c>
      <c r="CC1930" s="71">
        <v>-3.4238492000000003E-8</v>
      </c>
      <c r="CD1930" s="71">
        <v>0</v>
      </c>
      <c r="CE1930" s="71">
        <v>0</v>
      </c>
      <c r="CF1930" s="71">
        <v>0</v>
      </c>
      <c r="CG1930" s="71">
        <v>9.7976501000000005E-7</v>
      </c>
      <c r="CH1930" s="71">
        <v>-7.9127722999999998E-6</v>
      </c>
      <c r="CI1930" s="71">
        <v>-1.1438276999999999E-15</v>
      </c>
      <c r="CJ1930" s="71">
        <v>0</v>
      </c>
      <c r="CL1930" s="186">
        <v>0</v>
      </c>
      <c r="CM1930" s="186">
        <v>-0.43995524000000003</v>
      </c>
      <c r="CN1930" s="187">
        <v>2.1393531E-2</v>
      </c>
      <c r="CO1930" s="186">
        <v>7.3632633999999998E-4</v>
      </c>
      <c r="CP1930" s="186">
        <v>-9.3472979999999996E-12</v>
      </c>
      <c r="CQ1930" s="186">
        <v>-1.0898782E-9</v>
      </c>
      <c r="CR1930" s="186">
        <v>-8.4244258999999997E-6</v>
      </c>
      <c r="CS1930" s="186">
        <v>-1.1451025E-3</v>
      </c>
      <c r="CT1930" s="186">
        <v>0</v>
      </c>
      <c r="CU1930" s="186">
        <v>2.6311478999999999E-4</v>
      </c>
    </row>
    <row r="1931" spans="1:99" ht="14.4">
      <c r="A1931" t="s">
        <v>3793</v>
      </c>
      <c r="B1931" s="92" t="s">
        <v>1514</v>
      </c>
      <c r="C1931" s="126" t="str">
        <f t="shared" si="514"/>
        <v>F.050.01.104</v>
      </c>
      <c r="D1931" s="11" t="s">
        <v>647</v>
      </c>
      <c r="E1931" s="125" t="s">
        <v>878</v>
      </c>
      <c r="F1931" s="128" t="str">
        <f t="shared" si="515"/>
        <v>Paper Cardboard Leather Cotton Wool  combustion in small elec. power plant</v>
      </c>
      <c r="G1931" s="131">
        <f t="shared" si="519"/>
        <v>-0.1266447732598</v>
      </c>
      <c r="H1931" s="183">
        <f t="shared" si="520"/>
        <v>1.984933528E-3</v>
      </c>
      <c r="I1931" s="183">
        <f t="shared" si="521"/>
        <v>9.5197373220000034E-4</v>
      </c>
      <c r="J1931" s="184">
        <f t="shared" si="522"/>
        <v>-1.2614005200000001E-3</v>
      </c>
      <c r="K1931" s="183">
        <v>-0.12832028000000001</v>
      </c>
      <c r="L1931" s="146">
        <v>-2.9750370999999999E-3</v>
      </c>
      <c r="M1931" s="146">
        <v>4.3709691000000002E-3</v>
      </c>
      <c r="N1931" s="146">
        <v>2.7729719999999999E-3</v>
      </c>
      <c r="O1931" s="188">
        <v>-6.4456438999999999E-4</v>
      </c>
      <c r="P1931" s="188">
        <v>-7.6714603999999997E-5</v>
      </c>
      <c r="Q1931" s="188">
        <v>-6.6759478000000003E-5</v>
      </c>
      <c r="R1931" s="146">
        <v>-4.4061708999999999E-4</v>
      </c>
      <c r="S1931" s="146">
        <v>-1.5797002000000001E-4</v>
      </c>
      <c r="T1931" s="146">
        <v>0</v>
      </c>
      <c r="U1931" s="188">
        <v>-1.1034305E-3</v>
      </c>
      <c r="V1931" s="188">
        <v>-3.3411777999999998E-6</v>
      </c>
      <c r="W1931" s="146">
        <v>0</v>
      </c>
      <c r="X1931" s="146">
        <v>0</v>
      </c>
      <c r="Z1931" s="157">
        <f t="shared" si="523"/>
        <v>-0.85546853333333339</v>
      </c>
      <c r="AB1931" s="131">
        <f t="shared" si="524"/>
        <v>-0.12832028000000001</v>
      </c>
      <c r="AC1931" s="131">
        <f t="shared" si="525"/>
        <v>2.9402484380000003E-3</v>
      </c>
      <c r="AD1931" s="131">
        <f t="shared" si="526"/>
        <v>9.5531491000000034E-4</v>
      </c>
      <c r="AE1931" s="131">
        <f t="shared" si="527"/>
        <v>9.5197373220000034E-4</v>
      </c>
      <c r="AF1931" s="131">
        <f t="shared" si="528"/>
        <v>-1.2614005200000001E-3</v>
      </c>
      <c r="AH1931">
        <v>-12.675329</v>
      </c>
      <c r="AI1931" s="71">
        <v>-12.478185</v>
      </c>
      <c r="AJ1931" s="71">
        <v>-0.13707211</v>
      </c>
      <c r="AK1931" s="71">
        <v>0</v>
      </c>
      <c r="AL1931" s="71">
        <v>0</v>
      </c>
      <c r="AM1931" s="71">
        <v>-3.3577593000000003E-2</v>
      </c>
      <c r="AN1931" s="71">
        <v>-2.6493590000000001E-2</v>
      </c>
      <c r="AP1931" s="129">
        <v>-1.4323773E-2</v>
      </c>
      <c r="AQ1931" s="129">
        <v>-1.2830237E-2</v>
      </c>
      <c r="AR1931" s="129">
        <v>-6.0249855E-4</v>
      </c>
      <c r="AS1931" s="129">
        <v>-8.9103706999999995E-4</v>
      </c>
      <c r="AT1931" s="172">
        <f t="shared" si="516"/>
        <v>-7.6919887976300002E-7</v>
      </c>
      <c r="AU1931" s="172">
        <f t="shared" si="517"/>
        <v>-2.2281750644755897E-9</v>
      </c>
      <c r="AV1931" s="185">
        <f t="shared" si="518"/>
        <v>-0.12479510341699999</v>
      </c>
      <c r="AW1931" s="121">
        <v>-7.9387478000000003E-7</v>
      </c>
      <c r="AX1931" s="121">
        <v>-2.3953117999999998E-9</v>
      </c>
      <c r="AY1931" s="121">
        <v>-6.5443340999999995E-14</v>
      </c>
      <c r="AZ1931" s="121">
        <v>0</v>
      </c>
      <c r="BA1931" s="121">
        <v>0</v>
      </c>
      <c r="BB1931" s="121">
        <v>1.0217284000000001E-9</v>
      </c>
      <c r="BC1931" s="121">
        <v>2.3743989000000001E-8</v>
      </c>
      <c r="BD1931" s="121">
        <v>1.3327794E-10</v>
      </c>
      <c r="BE1931" s="121">
        <v>3.3965525000000002E-11</v>
      </c>
      <c r="BF1931" s="121">
        <v>0</v>
      </c>
      <c r="BG1931" s="121">
        <v>0</v>
      </c>
      <c r="BH1931" s="121">
        <v>-3.8049349000000003E-14</v>
      </c>
      <c r="BI1931" s="121">
        <v>-2.6522114999999999E-15</v>
      </c>
      <c r="BJ1931" s="121">
        <v>-5.8457409E-16</v>
      </c>
      <c r="BK1931" s="121">
        <v>-1.0579166000000001E-11</v>
      </c>
      <c r="BL1931" s="121">
        <v>-7.9237997000000003E-11</v>
      </c>
      <c r="BM1931" s="121">
        <v>0</v>
      </c>
      <c r="BN1931" s="121">
        <v>-1.3253417000000001E-5</v>
      </c>
      <c r="BO1931" s="121">
        <v>-0.12478185</v>
      </c>
      <c r="BP1931" s="121">
        <v>0</v>
      </c>
      <c r="BQ1931" s="121">
        <v>0</v>
      </c>
      <c r="BR1931" s="121">
        <v>0</v>
      </c>
      <c r="BT1931" s="71">
        <v>-3.7094151999999997E-5</v>
      </c>
      <c r="BU1931" s="71">
        <v>6.1465665E-7</v>
      </c>
      <c r="BV1931" s="71">
        <v>-2.3852732E-5</v>
      </c>
      <c r="BW1931" s="71">
        <v>-5.4008713999999999E-8</v>
      </c>
      <c r="BX1931" s="71">
        <v>-6.2854523999999999E-7</v>
      </c>
      <c r="BY1931" s="71">
        <v>7.4817867000000001E-7</v>
      </c>
      <c r="BZ1931" s="71">
        <v>0</v>
      </c>
      <c r="CA1931" s="71">
        <v>1.1355742E-6</v>
      </c>
      <c r="CB1931" s="71">
        <v>-1.0665719E-7</v>
      </c>
      <c r="CC1931" s="71">
        <v>-6.6574845000000006E-8</v>
      </c>
      <c r="CD1931" s="71">
        <v>0</v>
      </c>
      <c r="CE1931" s="71">
        <v>0</v>
      </c>
      <c r="CF1931" s="71">
        <v>0</v>
      </c>
      <c r="CG1931" s="71">
        <v>5.0190307999999996E-7</v>
      </c>
      <c r="CH1931" s="71">
        <v>-1.5385946E-5</v>
      </c>
      <c r="CI1931" s="71">
        <v>-2.2241093999999999E-15</v>
      </c>
      <c r="CJ1931" s="71">
        <v>0</v>
      </c>
      <c r="CL1931" s="186">
        <v>0</v>
      </c>
      <c r="CM1931" s="186">
        <v>-0.85546851999999995</v>
      </c>
      <c r="CN1931" s="187">
        <v>2.1393531E-2</v>
      </c>
      <c r="CO1931" s="186">
        <v>5.9213454999999999E-4</v>
      </c>
      <c r="CP1931" s="186">
        <v>-1.8175302000000001E-11</v>
      </c>
      <c r="CQ1931" s="186">
        <v>-2.1192075000000002E-9</v>
      </c>
      <c r="CR1931" s="186">
        <v>-2.504348E-5</v>
      </c>
      <c r="CS1931" s="186">
        <v>-2.2265881999999999E-3</v>
      </c>
      <c r="CT1931" s="186">
        <v>0</v>
      </c>
      <c r="CU1931" s="186">
        <v>2.6311478999999999E-4</v>
      </c>
    </row>
    <row r="1932" spans="1:99" ht="14.4">
      <c r="A1932" t="s">
        <v>2600</v>
      </c>
      <c r="B1932" s="92" t="s">
        <v>1514</v>
      </c>
      <c r="C1932" s="126" t="str">
        <f t="shared" si="514"/>
        <v>F.050.01.105</v>
      </c>
      <c r="D1932" s="11" t="s">
        <v>647</v>
      </c>
      <c r="E1932" s="125" t="s">
        <v>878</v>
      </c>
      <c r="F1932" s="128" t="str">
        <f t="shared" si="515"/>
        <v>Softwood 0% MC  combustion in small elec. power plant</v>
      </c>
      <c r="G1932" s="131">
        <f t="shared" si="519"/>
        <v>-0.15607561439209999</v>
      </c>
      <c r="H1932" s="183">
        <f t="shared" si="520"/>
        <v>1.0783215020000001E-3</v>
      </c>
      <c r="I1932" s="183">
        <f t="shared" si="521"/>
        <v>-4.2181189409999957E-4</v>
      </c>
      <c r="J1932" s="184">
        <f t="shared" si="522"/>
        <v>-1.525694E-3</v>
      </c>
      <c r="K1932" s="183">
        <v>-0.15520643000000001</v>
      </c>
      <c r="L1932" s="146">
        <v>-3.5983781999999998E-3</v>
      </c>
      <c r="M1932" s="146">
        <v>3.7135444000000002E-3</v>
      </c>
      <c r="N1932" s="146">
        <v>2.0314728000000002E-3</v>
      </c>
      <c r="O1932" s="188">
        <v>-7.7961597999999998E-4</v>
      </c>
      <c r="P1932" s="188">
        <v>-9.2788140000000003E-5</v>
      </c>
      <c r="Q1932" s="188">
        <v>-8.0747177999999998E-5</v>
      </c>
      <c r="R1932" s="146">
        <v>-5.3293685999999995E-4</v>
      </c>
      <c r="S1932" s="146">
        <v>-1.910685E-4</v>
      </c>
      <c r="T1932" s="146">
        <v>0</v>
      </c>
      <c r="U1932" s="188">
        <v>-1.3346255E-3</v>
      </c>
      <c r="V1932" s="188">
        <v>-4.0412341E-6</v>
      </c>
      <c r="W1932" s="146">
        <v>0</v>
      </c>
      <c r="X1932" s="146">
        <v>0</v>
      </c>
      <c r="Z1932" s="157">
        <f t="shared" si="523"/>
        <v>-1.0347095333333334</v>
      </c>
      <c r="AB1932" s="131">
        <f t="shared" si="524"/>
        <v>-0.15520643000000001</v>
      </c>
      <c r="AC1932" s="131">
        <f t="shared" si="525"/>
        <v>6.6055084200000052E-4</v>
      </c>
      <c r="AD1932" s="131">
        <f t="shared" si="526"/>
        <v>-4.1777065999999956E-4</v>
      </c>
      <c r="AE1932" s="131">
        <f t="shared" si="527"/>
        <v>-4.2181189409999957E-4</v>
      </c>
      <c r="AF1932" s="131">
        <f t="shared" si="528"/>
        <v>-1.525694E-3</v>
      </c>
      <c r="AH1932">
        <v>-15.331111999999999</v>
      </c>
      <c r="AI1932" s="71">
        <v>-15.092662000000001</v>
      </c>
      <c r="AJ1932" s="71">
        <v>-0.16579198000000001</v>
      </c>
      <c r="AK1932" s="71">
        <v>0</v>
      </c>
      <c r="AL1932" s="71">
        <v>0</v>
      </c>
      <c r="AM1932" s="71">
        <v>-4.0612898000000001E-2</v>
      </c>
      <c r="AN1932" s="71">
        <v>-3.2044626999999999E-2</v>
      </c>
      <c r="AP1932" s="129">
        <v>-1.7589649999999998E-2</v>
      </c>
      <c r="AQ1932" s="129">
        <v>-1.5771186999999999E-2</v>
      </c>
      <c r="AR1932" s="129">
        <v>-7.4073246000000003E-4</v>
      </c>
      <c r="AS1932" s="129">
        <v>-1.0777305E-3</v>
      </c>
      <c r="AT1932" s="172">
        <f t="shared" si="516"/>
        <v>-9.4551479779799999E-7</v>
      </c>
      <c r="AU1932" s="172">
        <f t="shared" si="517"/>
        <v>-2.7393951878432806E-9</v>
      </c>
      <c r="AV1932" s="185">
        <f t="shared" si="518"/>
        <v>-0.15094265032400001</v>
      </c>
      <c r="AW1932" s="121">
        <v>-9.6021044999999993E-7</v>
      </c>
      <c r="AX1932" s="121">
        <v>-2.8971867000000002E-9</v>
      </c>
      <c r="AY1932" s="121">
        <v>-7.9155280000000005E-14</v>
      </c>
      <c r="AZ1932" s="121">
        <v>0</v>
      </c>
      <c r="BA1932" s="121">
        <v>0</v>
      </c>
      <c r="BB1932" s="121">
        <v>1.0391582E-9</v>
      </c>
      <c r="BC1932" s="121">
        <v>1.376513E-8</v>
      </c>
      <c r="BD1932" s="121">
        <v>1.3332656E-10</v>
      </c>
      <c r="BE1932" s="121">
        <v>2.4594044000000001E-11</v>
      </c>
      <c r="BF1932" s="121">
        <v>0</v>
      </c>
      <c r="BG1932" s="121">
        <v>0</v>
      </c>
      <c r="BH1932" s="121">
        <v>-4.6021593999999999E-14</v>
      </c>
      <c r="BI1932" s="121">
        <v>-3.2079129999999999E-15</v>
      </c>
      <c r="BJ1932" s="121">
        <v>-7.0705627999999998E-16</v>
      </c>
      <c r="BK1932" s="121">
        <v>-1.2795753E-11</v>
      </c>
      <c r="BL1932" s="121">
        <v>-9.5840244999999995E-11</v>
      </c>
      <c r="BM1932" s="121">
        <v>0</v>
      </c>
      <c r="BN1932" s="121">
        <v>-1.6030324E-5</v>
      </c>
      <c r="BO1932" s="121">
        <v>-0.15092662000000001</v>
      </c>
      <c r="BP1932" s="121">
        <v>0</v>
      </c>
      <c r="BQ1932" s="121">
        <v>0</v>
      </c>
      <c r="BR1932" s="121">
        <v>0</v>
      </c>
      <c r="BT1932" s="71">
        <v>-4.5670039999999998E-5</v>
      </c>
      <c r="BU1932" s="71">
        <v>5.6502668E-7</v>
      </c>
      <c r="BV1932" s="71">
        <v>-2.8850446999999999E-5</v>
      </c>
      <c r="BW1932" s="71">
        <v>-6.5324824999999998E-8</v>
      </c>
      <c r="BX1932" s="71">
        <v>-8.1227458999999998E-7</v>
      </c>
      <c r="BY1932" s="71">
        <v>7.7763452999999998E-7</v>
      </c>
      <c r="BZ1932" s="71">
        <v>0</v>
      </c>
      <c r="CA1932" s="71">
        <v>1.1802818999999999E-6</v>
      </c>
      <c r="CB1932" s="71">
        <v>-1.2900441000000001E-7</v>
      </c>
      <c r="CC1932" s="71">
        <v>-8.0523859999999995E-8</v>
      </c>
      <c r="CD1932" s="71">
        <v>0</v>
      </c>
      <c r="CE1932" s="71">
        <v>0</v>
      </c>
      <c r="CF1932" s="71">
        <v>0</v>
      </c>
      <c r="CG1932" s="71">
        <v>3.5426012999999999E-7</v>
      </c>
      <c r="CH1932" s="71">
        <v>-1.8609668000000002E-5</v>
      </c>
      <c r="CI1932" s="71">
        <v>-2.6901132000000001E-15</v>
      </c>
      <c r="CJ1932" s="71">
        <v>0</v>
      </c>
      <c r="CL1932" s="186">
        <v>0</v>
      </c>
      <c r="CM1932" s="186">
        <v>-1.0347094999999999</v>
      </c>
      <c r="CN1932" s="187">
        <v>2.2235795999999999E-2</v>
      </c>
      <c r="CO1932" s="186">
        <v>5.6493416999999998E-4</v>
      </c>
      <c r="CP1932" s="186">
        <v>-2.1983459999999998E-11</v>
      </c>
      <c r="CQ1932" s="186">
        <v>-2.5632319999999999E-9</v>
      </c>
      <c r="CR1932" s="186">
        <v>-3.1851372000000001E-5</v>
      </c>
      <c r="CS1932" s="186">
        <v>-2.6931114999999999E-3</v>
      </c>
      <c r="CT1932" s="186">
        <v>0</v>
      </c>
      <c r="CU1932" s="186">
        <v>2.7347363999999998E-4</v>
      </c>
    </row>
    <row r="1933" spans="1:99" ht="14.4">
      <c r="A1933" t="s">
        <v>2601</v>
      </c>
      <c r="B1933" s="92" t="s">
        <v>1514</v>
      </c>
      <c r="C1933" s="126" t="str">
        <f t="shared" si="514"/>
        <v>F.050.01.106</v>
      </c>
      <c r="D1933" s="11" t="s">
        <v>647</v>
      </c>
      <c r="E1933" s="125" t="s">
        <v>878</v>
      </c>
      <c r="F1933" s="128" t="str">
        <f t="shared" si="515"/>
        <v>Softwood 12% MC  combustion in small elec. power plant</v>
      </c>
      <c r="G1933" s="131">
        <f t="shared" si="519"/>
        <v>-0.13144763878169999</v>
      </c>
      <c r="H1933" s="183">
        <f t="shared" si="520"/>
        <v>2.0704586089999996E-3</v>
      </c>
      <c r="I1933" s="183">
        <f t="shared" si="521"/>
        <v>1.0000265393000003E-3</v>
      </c>
      <c r="J1933" s="184">
        <f t="shared" si="522"/>
        <v>-1.3094539299999999E-3</v>
      </c>
      <c r="K1933" s="183">
        <v>-0.13320867</v>
      </c>
      <c r="L1933" s="146">
        <v>-3.0883718999999998E-3</v>
      </c>
      <c r="M1933" s="146">
        <v>4.5492694E-3</v>
      </c>
      <c r="N1933" s="146">
        <v>2.8885175999999999E-3</v>
      </c>
      <c r="O1933" s="188">
        <v>-6.6911922999999998E-4</v>
      </c>
      <c r="P1933" s="188">
        <v>-7.9637064999999994E-5</v>
      </c>
      <c r="Q1933" s="188">
        <v>-6.9302696000000006E-5</v>
      </c>
      <c r="R1933" s="146">
        <v>-4.5740249999999999E-4</v>
      </c>
      <c r="S1933" s="146">
        <v>-1.6398793000000001E-4</v>
      </c>
      <c r="T1933" s="146">
        <v>0</v>
      </c>
      <c r="U1933" s="188">
        <v>-1.1454659999999999E-3</v>
      </c>
      <c r="V1933" s="188">
        <v>-3.4684607000000001E-6</v>
      </c>
      <c r="W1933" s="146">
        <v>0</v>
      </c>
      <c r="X1933" s="146">
        <v>0</v>
      </c>
      <c r="Z1933" s="157">
        <f t="shared" si="523"/>
        <v>-0.88805780000000001</v>
      </c>
      <c r="AB1933" s="131">
        <f t="shared" si="524"/>
        <v>-0.13320867</v>
      </c>
      <c r="AC1933" s="131">
        <f t="shared" si="525"/>
        <v>3.0739536089999997E-3</v>
      </c>
      <c r="AD1933" s="131">
        <f t="shared" si="526"/>
        <v>1.0034950000000003E-3</v>
      </c>
      <c r="AE1933" s="131">
        <f t="shared" si="527"/>
        <v>1.0000265393000005E-3</v>
      </c>
      <c r="AF1933" s="131">
        <f t="shared" si="528"/>
        <v>-1.3094539299999999E-3</v>
      </c>
      <c r="AH1933">
        <v>-13.158198000000001</v>
      </c>
      <c r="AI1933" s="71">
        <v>-12.953545</v>
      </c>
      <c r="AJ1933" s="71">
        <v>-0.14229391</v>
      </c>
      <c r="AK1933" s="71">
        <v>0</v>
      </c>
      <c r="AL1933" s="71">
        <v>0</v>
      </c>
      <c r="AM1933" s="71">
        <v>-3.4856738999999998E-2</v>
      </c>
      <c r="AN1933" s="71">
        <v>-2.7502868999999999E-2</v>
      </c>
      <c r="AP1933" s="129">
        <v>-1.4867457000000001E-2</v>
      </c>
      <c r="AQ1933" s="129">
        <v>-1.3317114999999999E-2</v>
      </c>
      <c r="AR1933" s="129">
        <v>-6.2536099999999995E-4</v>
      </c>
      <c r="AS1933" s="129">
        <v>-9.2498134000000001E-4</v>
      </c>
      <c r="AT1933" s="172">
        <f t="shared" si="516"/>
        <v>-7.9838818406999994E-7</v>
      </c>
      <c r="AU1933" s="172">
        <f t="shared" si="517"/>
        <v>-2.3127255623606798E-9</v>
      </c>
      <c r="AV1933" s="185">
        <f t="shared" si="518"/>
        <v>-0.12954920830899999</v>
      </c>
      <c r="AW1933" s="121">
        <v>-8.2411762999999998E-7</v>
      </c>
      <c r="AX1933" s="121">
        <v>-2.4865617999999999E-9</v>
      </c>
      <c r="AY1933" s="121">
        <v>-6.7936421000000006E-14</v>
      </c>
      <c r="AZ1933" s="121">
        <v>0</v>
      </c>
      <c r="BA1933" s="121">
        <v>0</v>
      </c>
      <c r="BB1933" s="121">
        <v>1.0621247000000001E-9</v>
      </c>
      <c r="BC1933" s="121">
        <v>2.4760560000000001E-8</v>
      </c>
      <c r="BD1933" s="121">
        <v>1.3856405000000001E-10</v>
      </c>
      <c r="BE1933" s="121">
        <v>3.5382983000000001E-11</v>
      </c>
      <c r="BF1933" s="121">
        <v>0</v>
      </c>
      <c r="BG1933" s="121">
        <v>0</v>
      </c>
      <c r="BH1933" s="121">
        <v>-3.9498848000000001E-14</v>
      </c>
      <c r="BI1933" s="121">
        <v>-2.7532480999999999E-15</v>
      </c>
      <c r="BJ1933" s="121">
        <v>-6.0684357999999996E-16</v>
      </c>
      <c r="BK1933" s="121">
        <v>-1.0982182E-11</v>
      </c>
      <c r="BL1933" s="121">
        <v>-8.2256588000000003E-11</v>
      </c>
      <c r="BM1933" s="121">
        <v>0</v>
      </c>
      <c r="BN1933" s="121">
        <v>-1.3758309E-5</v>
      </c>
      <c r="BO1933" s="121">
        <v>-0.12953545</v>
      </c>
      <c r="BP1933" s="121">
        <v>0</v>
      </c>
      <c r="BQ1933" s="121">
        <v>0</v>
      </c>
      <c r="BR1933" s="121">
        <v>0</v>
      </c>
      <c r="BT1933" s="71">
        <v>-3.8501239999999999E-5</v>
      </c>
      <c r="BU1933" s="71">
        <v>6.3940887999999999E-7</v>
      </c>
      <c r="BV1933" s="71">
        <v>-2.4761407999999998E-5</v>
      </c>
      <c r="BW1933" s="71">
        <v>-5.6066188000000001E-8</v>
      </c>
      <c r="BX1933" s="71">
        <v>-6.5209996999999997E-7</v>
      </c>
      <c r="BY1933" s="71">
        <v>7.7763452999999998E-7</v>
      </c>
      <c r="BZ1933" s="71">
        <v>0</v>
      </c>
      <c r="CA1933" s="71">
        <v>1.1802818999999999E-6</v>
      </c>
      <c r="CB1933" s="71">
        <v>-1.1072032E-7</v>
      </c>
      <c r="CC1933" s="71">
        <v>-6.9111029000000002E-8</v>
      </c>
      <c r="CD1933" s="71">
        <v>0</v>
      </c>
      <c r="CE1933" s="71">
        <v>0</v>
      </c>
      <c r="CF1933" s="71">
        <v>0</v>
      </c>
      <c r="CG1933" s="71">
        <v>5.2291728000000001E-7</v>
      </c>
      <c r="CH1933" s="71">
        <v>-1.5972077999999999E-5</v>
      </c>
      <c r="CI1933" s="71">
        <v>-2.3088373999999999E-15</v>
      </c>
      <c r="CJ1933" s="71">
        <v>0</v>
      </c>
      <c r="CL1933" s="186">
        <v>0</v>
      </c>
      <c r="CM1933" s="186">
        <v>-0.88805778999999996</v>
      </c>
      <c r="CN1933" s="187">
        <v>2.2235795999999999E-2</v>
      </c>
      <c r="CO1933" s="186">
        <v>6.1582539000000003E-4</v>
      </c>
      <c r="CP1933" s="186">
        <v>-1.8867693999999999E-11</v>
      </c>
      <c r="CQ1933" s="186">
        <v>-2.1999392999999999E-9</v>
      </c>
      <c r="CR1933" s="186">
        <v>-2.5985824E-5</v>
      </c>
      <c r="CS1933" s="186">
        <v>-2.3114106000000001E-3</v>
      </c>
      <c r="CT1933" s="186">
        <v>0</v>
      </c>
      <c r="CU1933" s="186">
        <v>2.7347363999999998E-4</v>
      </c>
    </row>
    <row r="1934" spans="1:99" ht="14.4">
      <c r="A1934" t="s">
        <v>2602</v>
      </c>
      <c r="B1934" s="92" t="s">
        <v>1514</v>
      </c>
      <c r="C1934" s="126" t="str">
        <f t="shared" si="514"/>
        <v>F.050.01.107</v>
      </c>
      <c r="D1934" s="11" t="s">
        <v>647</v>
      </c>
      <c r="E1934" s="125" t="s">
        <v>878</v>
      </c>
      <c r="F1934" s="128" t="str">
        <f t="shared" si="515"/>
        <v>Softwood fresh  50% MC  combustion in small elec. power plant</v>
      </c>
      <c r="G1934" s="131">
        <f t="shared" si="519"/>
        <v>-5.7016416285399996E-2</v>
      </c>
      <c r="H1934" s="183">
        <f t="shared" si="520"/>
        <v>5.0689173980000011E-3</v>
      </c>
      <c r="I1934" s="183">
        <f t="shared" si="521"/>
        <v>5.2971385975999997E-3</v>
      </c>
      <c r="J1934" s="184">
        <f t="shared" si="522"/>
        <v>-6.5592828100000003E-4</v>
      </c>
      <c r="K1934" s="183">
        <v>-6.6726543999999999E-2</v>
      </c>
      <c r="L1934" s="146">
        <v>-1.5470193000000001E-3</v>
      </c>
      <c r="M1934" s="146">
        <v>7.0750162E-3</v>
      </c>
      <c r="N1934" s="146">
        <v>5.4786974000000004E-3</v>
      </c>
      <c r="O1934" s="188">
        <v>-3.3517348E-4</v>
      </c>
      <c r="P1934" s="188">
        <v>-3.9891594E-5</v>
      </c>
      <c r="Q1934" s="188">
        <v>-3.4714927999999999E-5</v>
      </c>
      <c r="R1934" s="188">
        <v>-2.2912089E-4</v>
      </c>
      <c r="S1934" s="188">
        <v>-8.2144411000000003E-5</v>
      </c>
      <c r="T1934" s="146">
        <v>0</v>
      </c>
      <c r="U1934" s="188">
        <v>-5.7378387000000001E-4</v>
      </c>
      <c r="V1934" s="188">
        <v>-1.7374124E-6</v>
      </c>
      <c r="W1934" s="146">
        <v>0</v>
      </c>
      <c r="X1934" s="146">
        <v>0</v>
      </c>
      <c r="Z1934" s="157">
        <f t="shared" si="523"/>
        <v>-0.44484362666666666</v>
      </c>
      <c r="AB1934" s="131">
        <f t="shared" si="524"/>
        <v>-6.6726543999999999E-2</v>
      </c>
      <c r="AC1934" s="131">
        <f t="shared" si="525"/>
        <v>1.0367793408000002E-2</v>
      </c>
      <c r="AD1934" s="131">
        <f t="shared" si="526"/>
        <v>5.2988760100000001E-3</v>
      </c>
      <c r="AE1934" s="131">
        <f t="shared" si="527"/>
        <v>5.2971385975999997E-3</v>
      </c>
      <c r="AF1934" s="131">
        <f t="shared" si="528"/>
        <v>-6.5592828100000003E-4</v>
      </c>
      <c r="AH1934">
        <v>-6.5911708999999998</v>
      </c>
      <c r="AI1934" s="71">
        <v>-6.4886564</v>
      </c>
      <c r="AJ1934" s="71">
        <v>-7.1277498999999994E-2</v>
      </c>
      <c r="AK1934" s="71">
        <v>0</v>
      </c>
      <c r="AL1934" s="71">
        <v>0</v>
      </c>
      <c r="AM1934" s="71">
        <v>-1.7460348000000001E-2</v>
      </c>
      <c r="AN1934" s="71">
        <v>-1.3776666999999999E-2</v>
      </c>
      <c r="AP1934" s="129">
        <v>-6.6403863000000004E-3</v>
      </c>
      <c r="AQ1934" s="129">
        <v>-5.9003642E-3</v>
      </c>
      <c r="AR1934" s="129">
        <v>-2.7668278999999998E-4</v>
      </c>
      <c r="AS1934" s="129">
        <v>-4.6333928000000002E-4</v>
      </c>
      <c r="AT1934" s="172">
        <f t="shared" si="516"/>
        <v>-3.5373886612550001E-7</v>
      </c>
      <c r="AU1934" s="172">
        <f t="shared" si="517"/>
        <v>-1.02323521632853E-9</v>
      </c>
      <c r="AV1934" s="185">
        <f t="shared" si="518"/>
        <v>-6.4893455776899991E-2</v>
      </c>
      <c r="AW1934" s="121">
        <v>-4.1281489000000001E-7</v>
      </c>
      <c r="AX1934" s="121">
        <v>-1.2455622000000001E-9</v>
      </c>
      <c r="AY1934" s="121">
        <v>-3.4030537999999999E-14</v>
      </c>
      <c r="AZ1934" s="121">
        <v>0</v>
      </c>
      <c r="BA1934" s="121">
        <v>0</v>
      </c>
      <c r="BB1934" s="121">
        <v>1.1315348E-9</v>
      </c>
      <c r="BC1934" s="121">
        <v>5.7991194000000002E-8</v>
      </c>
      <c r="BD1934" s="121">
        <v>1.5439292999999999E-10</v>
      </c>
      <c r="BE1934" s="121">
        <v>6.7989552999999997E-11</v>
      </c>
      <c r="BF1934" s="121">
        <v>0</v>
      </c>
      <c r="BG1934" s="121">
        <v>0</v>
      </c>
      <c r="BH1934" s="121">
        <v>-1.9785661999999999E-14</v>
      </c>
      <c r="BI1934" s="121">
        <v>-1.3791499999999999E-15</v>
      </c>
      <c r="BJ1934" s="121">
        <v>-3.0397852999999998E-16</v>
      </c>
      <c r="BK1934" s="121">
        <v>-5.5011665000000001E-12</v>
      </c>
      <c r="BL1934" s="121">
        <v>-4.1203759000000002E-11</v>
      </c>
      <c r="BM1934" s="121">
        <v>0</v>
      </c>
      <c r="BN1934" s="121">
        <v>-6.8917769000000003E-6</v>
      </c>
      <c r="BO1934" s="121">
        <v>-6.4886563999999994E-2</v>
      </c>
      <c r="BP1934" s="121">
        <v>0</v>
      </c>
      <c r="BQ1934" s="121">
        <v>0</v>
      </c>
      <c r="BR1934" s="121">
        <v>0</v>
      </c>
      <c r="BT1934" s="71">
        <v>-1.6835532999999999E-5</v>
      </c>
      <c r="BU1934" s="71">
        <v>8.6420843E-7</v>
      </c>
      <c r="BV1934" s="71">
        <v>-1.2403421E-5</v>
      </c>
      <c r="BW1934" s="71">
        <v>-2.8084530999999999E-8</v>
      </c>
      <c r="BX1934" s="71">
        <v>-1.6801664000000001E-7</v>
      </c>
      <c r="BY1934" s="71">
        <v>7.7763452999999998E-7</v>
      </c>
      <c r="BZ1934" s="71">
        <v>0</v>
      </c>
      <c r="CA1934" s="71">
        <v>1.1802818999999999E-6</v>
      </c>
      <c r="CB1934" s="71">
        <v>-5.5461738E-8</v>
      </c>
      <c r="CC1934" s="71">
        <v>-3.4618918999999998E-8</v>
      </c>
      <c r="CD1934" s="71">
        <v>0</v>
      </c>
      <c r="CE1934" s="71">
        <v>0</v>
      </c>
      <c r="CF1934" s="71">
        <v>0</v>
      </c>
      <c r="CG1934" s="71">
        <v>1.0326367E-6</v>
      </c>
      <c r="CH1934" s="71">
        <v>-8.0006919999999993E-6</v>
      </c>
      <c r="CI1934" s="71">
        <v>-1.1565369E-15</v>
      </c>
      <c r="CJ1934" s="71">
        <v>0</v>
      </c>
      <c r="CL1934" s="186">
        <v>0</v>
      </c>
      <c r="CM1934" s="186">
        <v>-0.44484362999999999</v>
      </c>
      <c r="CN1934" s="187">
        <v>2.2235795999999999E-2</v>
      </c>
      <c r="CO1934" s="186">
        <v>7.6962997E-4</v>
      </c>
      <c r="CP1934" s="186">
        <v>-9.4511567999999993E-12</v>
      </c>
      <c r="CQ1934" s="186">
        <v>-1.1019879E-9</v>
      </c>
      <c r="CR1934" s="186">
        <v>-8.2588331999999998E-6</v>
      </c>
      <c r="CS1934" s="186">
        <v>-1.1578259E-3</v>
      </c>
      <c r="CT1934" s="186">
        <v>0</v>
      </c>
      <c r="CU1934" s="186">
        <v>2.7347363999999998E-4</v>
      </c>
    </row>
    <row r="1935" spans="1:99" ht="14.4">
      <c r="B1935" s="92"/>
      <c r="C1935" s="126"/>
      <c r="D1935" s="11"/>
      <c r="E1935" s="125"/>
      <c r="J1935" s="158"/>
      <c r="O1935" s="4"/>
      <c r="P1935" s="4"/>
      <c r="Q1935" s="4"/>
      <c r="R1935" s="4"/>
      <c r="S1935" s="4"/>
      <c r="U1935" s="4"/>
      <c r="V1935" s="4"/>
      <c r="AT1935" s="4"/>
      <c r="AU1935" s="4"/>
      <c r="AV1935" s="16"/>
      <c r="CN1935" s="97"/>
    </row>
    <row r="1936" spans="1:99" ht="14.4">
      <c r="B1936" s="92"/>
      <c r="C1936" s="126"/>
      <c r="D1936" s="1" t="s">
        <v>638</v>
      </c>
      <c r="E1936" s="125"/>
      <c r="J1936" s="158"/>
      <c r="O1936" s="4"/>
      <c r="P1936" s="4"/>
      <c r="Q1936" s="4"/>
      <c r="R1936" s="4"/>
      <c r="S1936" s="4"/>
      <c r="U1936" s="4"/>
      <c r="V1936" s="4"/>
      <c r="AT1936" s="4"/>
      <c r="AU1936" s="4"/>
      <c r="AV1936" s="16"/>
      <c r="CN1936" s="97"/>
    </row>
    <row r="1937" spans="1:99" ht="14.4">
      <c r="A1937" t="s">
        <v>1564</v>
      </c>
      <c r="B1937" s="92" t="s">
        <v>1514</v>
      </c>
      <c r="C1937" s="126" t="str">
        <f t="shared" si="514"/>
        <v>F.070.01.101</v>
      </c>
      <c r="D1937" s="11" t="s">
        <v>638</v>
      </c>
      <c r="E1937" s="125" t="s">
        <v>878</v>
      </c>
      <c r="F1937" s="128" t="str">
        <f t="shared" si="515"/>
        <v>BR and IIR (Butyl rubber) waste incineration with electricity</v>
      </c>
      <c r="G1937" s="131">
        <f t="shared" si="519"/>
        <v>0.21476131142419999</v>
      </c>
      <c r="H1937" s="183">
        <f t="shared" si="520"/>
        <v>3.0938434399999997E-3</v>
      </c>
      <c r="I1937" s="183">
        <f t="shared" si="521"/>
        <v>3.5045727419999971E-4</v>
      </c>
      <c r="J1937" s="184">
        <f t="shared" si="522"/>
        <v>-2.9805092900000003E-3</v>
      </c>
      <c r="K1937" s="183">
        <v>0.21429751999999999</v>
      </c>
      <c r="L1937" s="146">
        <v>-7.0295877000000001E-3</v>
      </c>
      <c r="M1937" s="146">
        <v>8.4290548999999999E-3</v>
      </c>
      <c r="N1937" s="146">
        <v>4.9558657999999997E-3</v>
      </c>
      <c r="O1937" s="188">
        <v>-1.5230135999999999E-3</v>
      </c>
      <c r="P1937" s="188">
        <v>-1.8126565000000001E-4</v>
      </c>
      <c r="Q1937" s="188">
        <v>-1.5774311E-4</v>
      </c>
      <c r="R1937" s="146">
        <v>-1.0411152000000001E-3</v>
      </c>
      <c r="S1937" s="146">
        <v>-3.7326059000000001E-4</v>
      </c>
      <c r="T1937" s="146">
        <v>0</v>
      </c>
      <c r="U1937" s="188">
        <v>-2.6072487000000002E-3</v>
      </c>
      <c r="V1937" s="188">
        <v>-7.8947258000000004E-6</v>
      </c>
      <c r="W1937" s="146">
        <v>0</v>
      </c>
      <c r="X1937" s="146">
        <v>0</v>
      </c>
      <c r="Z1937" s="157">
        <f t="shared" si="523"/>
        <v>1.4286501333333332</v>
      </c>
      <c r="AB1937" s="131">
        <f t="shared" si="524"/>
        <v>0.21429751999999999</v>
      </c>
      <c r="AC1937" s="131">
        <f t="shared" si="525"/>
        <v>3.4521954400000003E-3</v>
      </c>
      <c r="AD1937" s="131">
        <f t="shared" si="526"/>
        <v>3.5835199999999972E-4</v>
      </c>
      <c r="AE1937" s="131">
        <f t="shared" si="527"/>
        <v>3.5045727420000014E-4</v>
      </c>
      <c r="AF1937" s="131">
        <f t="shared" si="528"/>
        <v>-2.9805092900000003E-3</v>
      </c>
      <c r="AH1937">
        <v>-29.949991000000001</v>
      </c>
      <c r="AI1937" s="71">
        <v>-29.484169999999999</v>
      </c>
      <c r="AJ1937" s="71">
        <v>-0.32388181999999999</v>
      </c>
      <c r="AK1937" s="71">
        <v>0</v>
      </c>
      <c r="AL1937" s="71">
        <v>0</v>
      </c>
      <c r="AM1937" s="71">
        <v>-7.9339055000000006E-2</v>
      </c>
      <c r="AN1937" s="71">
        <v>-6.2600566999999996E-2</v>
      </c>
      <c r="AP1937" s="129">
        <v>2.1850293E-2</v>
      </c>
      <c r="AQ1937" s="129">
        <v>2.2781648000000002E-2</v>
      </c>
      <c r="AR1937" s="129">
        <v>1.1740380000000001E-3</v>
      </c>
      <c r="AS1937" s="129">
        <v>-2.1053933000000002E-3</v>
      </c>
      <c r="AT1937" s="172">
        <f t="shared" si="516"/>
        <v>1.365806237071E-6</v>
      </c>
      <c r="AU1937" s="172">
        <f t="shared" si="517"/>
        <v>4.3418563504920002E-9</v>
      </c>
      <c r="AV1937" s="185">
        <f t="shared" si="518"/>
        <v>-0.29487301593099996</v>
      </c>
      <c r="AW1937" s="121">
        <v>1.3257873E-6</v>
      </c>
      <c r="AX1937" s="121">
        <v>4.0002203000000002E-9</v>
      </c>
      <c r="AY1937" s="121">
        <v>1.0929173E-13</v>
      </c>
      <c r="AZ1937" s="121">
        <v>0</v>
      </c>
      <c r="BA1937" s="121">
        <v>0</v>
      </c>
      <c r="BB1937" s="121">
        <v>2.1768442000000002E-9</v>
      </c>
      <c r="BC1937" s="121">
        <v>3.8054318E-8</v>
      </c>
      <c r="BD1937" s="121">
        <v>2.8126985000000001E-10</v>
      </c>
      <c r="BE1937" s="121">
        <v>6.0354461999999994E-11</v>
      </c>
      <c r="BF1937" s="121">
        <v>0</v>
      </c>
      <c r="BG1937" s="121">
        <v>0</v>
      </c>
      <c r="BH1937" s="121">
        <v>-8.9905176000000003E-14</v>
      </c>
      <c r="BI1937" s="121">
        <v>-6.2667968999999998E-15</v>
      </c>
      <c r="BJ1937" s="121">
        <v>-1.3812651E-15</v>
      </c>
      <c r="BK1937" s="121">
        <v>-2.4997059E-11</v>
      </c>
      <c r="BL1937" s="121">
        <v>-1.8722806999999999E-10</v>
      </c>
      <c r="BM1937" s="121">
        <v>0</v>
      </c>
      <c r="BN1937" s="121">
        <v>-3.1315931000000001E-5</v>
      </c>
      <c r="BO1937" s="121">
        <v>-0.29484169999999998</v>
      </c>
      <c r="BP1937" s="121">
        <v>0</v>
      </c>
      <c r="BQ1937" s="121">
        <v>0</v>
      </c>
      <c r="BR1937" s="121">
        <v>0</v>
      </c>
      <c r="BT1937" s="71">
        <v>7.5768038000000003E-6</v>
      </c>
      <c r="BU1937" s="71">
        <v>1.2369974000000001E-6</v>
      </c>
      <c r="BV1937" s="71">
        <v>3.9834555999999999E-5</v>
      </c>
      <c r="BW1937" s="71">
        <v>-1.2761487E-7</v>
      </c>
      <c r="BX1937" s="71">
        <v>-1.5479682000000001E-6</v>
      </c>
      <c r="BY1937" s="71">
        <v>1.6141808E-6</v>
      </c>
      <c r="BZ1937" s="71">
        <v>0</v>
      </c>
      <c r="CA1937" s="71">
        <v>2.4499789999999999E-6</v>
      </c>
      <c r="CB1937" s="71">
        <v>-2.5201570000000002E-7</v>
      </c>
      <c r="CC1937" s="71">
        <v>-1.5730685000000001E-7</v>
      </c>
      <c r="CD1937" s="71">
        <v>0</v>
      </c>
      <c r="CE1937" s="71">
        <v>0</v>
      </c>
      <c r="CF1937" s="71">
        <v>0</v>
      </c>
      <c r="CG1937" s="71">
        <v>8.8078944000000002E-7</v>
      </c>
      <c r="CH1937" s="71">
        <v>-3.6354793E-5</v>
      </c>
      <c r="CI1937" s="71">
        <v>-5.2552526999999999E-15</v>
      </c>
      <c r="CJ1937" s="71">
        <v>0</v>
      </c>
      <c r="CL1937" s="186">
        <v>0</v>
      </c>
      <c r="CM1937" s="186">
        <v>1.4286501</v>
      </c>
      <c r="CN1937" s="187">
        <v>4.6156122000000001E-2</v>
      </c>
      <c r="CO1937" s="186">
        <v>1.2165494000000001E-3</v>
      </c>
      <c r="CP1937" s="186">
        <v>-4.2945641000000002E-11</v>
      </c>
      <c r="CQ1937" s="186">
        <v>-5.0073847E-9</v>
      </c>
      <c r="CR1937" s="186">
        <v>-6.1057925999999995E-5</v>
      </c>
      <c r="CS1937" s="186">
        <v>-5.2611098999999998E-3</v>
      </c>
      <c r="CT1937" s="186">
        <v>0</v>
      </c>
      <c r="CU1937" s="186">
        <v>5.6766498000000005E-4</v>
      </c>
    </row>
    <row r="1938" spans="1:99" ht="14.4">
      <c r="A1938" t="s">
        <v>1565</v>
      </c>
      <c r="B1938" s="92" t="s">
        <v>1514</v>
      </c>
      <c r="C1938" s="126" t="str">
        <f t="shared" si="514"/>
        <v>F.070.01.102</v>
      </c>
      <c r="D1938" s="11" t="s">
        <v>638</v>
      </c>
      <c r="E1938" s="125" t="s">
        <v>878</v>
      </c>
      <c r="F1938" s="128" t="str">
        <f t="shared" si="515"/>
        <v>EVA (Ethylene vinyl acetate) waste incineration with electricity</v>
      </c>
      <c r="G1938" s="131">
        <f t="shared" si="519"/>
        <v>0.1419281746104</v>
      </c>
      <c r="H1938" s="183">
        <f t="shared" si="520"/>
        <v>5.5930225299999992E-3</v>
      </c>
      <c r="I1938" s="183">
        <f t="shared" si="521"/>
        <v>4.3046163504000014E-3</v>
      </c>
      <c r="J1938" s="184">
        <f t="shared" si="522"/>
        <v>-2.1023342699999998E-3</v>
      </c>
      <c r="K1938" s="183">
        <v>0.13413286999999999</v>
      </c>
      <c r="L1938" s="146">
        <v>-4.9583952000000001E-3</v>
      </c>
      <c r="M1938" s="146">
        <v>1.0002942000000001E-2</v>
      </c>
      <c r="N1938" s="146">
        <v>6.9064199999999999E-3</v>
      </c>
      <c r="O1938" s="146">
        <v>-1.0742740000000001E-3</v>
      </c>
      <c r="P1938" s="188">
        <v>-1.2785767E-4</v>
      </c>
      <c r="Q1938" s="188">
        <v>-1.112658E-4</v>
      </c>
      <c r="R1938" s="146">
        <v>-7.3436181999999997E-4</v>
      </c>
      <c r="S1938" s="188">
        <v>-2.6328336999999999E-4</v>
      </c>
      <c r="T1938" s="146">
        <v>0</v>
      </c>
      <c r="U1938" s="188">
        <v>-1.8390508999999999E-3</v>
      </c>
      <c r="V1938" s="188">
        <v>-5.5686296000000002E-6</v>
      </c>
      <c r="W1938" s="146">
        <v>0</v>
      </c>
      <c r="X1938" s="146">
        <v>0</v>
      </c>
      <c r="Z1938" s="157">
        <f t="shared" si="523"/>
        <v>0.89421913333333325</v>
      </c>
      <c r="AB1938" s="131">
        <f t="shared" si="524"/>
        <v>0.13413286999999999</v>
      </c>
      <c r="AC1938" s="131">
        <f t="shared" si="525"/>
        <v>9.9032075100000012E-3</v>
      </c>
      <c r="AD1938" s="131">
        <f t="shared" si="526"/>
        <v>4.3101849800000012E-3</v>
      </c>
      <c r="AE1938" s="131">
        <f t="shared" si="527"/>
        <v>4.3046163504000014E-3</v>
      </c>
      <c r="AF1938" s="131">
        <f t="shared" si="528"/>
        <v>-2.1023342699999998E-3</v>
      </c>
      <c r="AH1938">
        <v>-21.125547999999998</v>
      </c>
      <c r="AI1938" s="71">
        <v>-20.796976000000001</v>
      </c>
      <c r="AJ1938" s="71">
        <v>-0.22845351999999999</v>
      </c>
      <c r="AK1938" s="71">
        <v>0</v>
      </c>
      <c r="AL1938" s="71">
        <v>0</v>
      </c>
      <c r="AM1938" s="71">
        <v>-5.5962655E-2</v>
      </c>
      <c r="AN1938" s="71">
        <v>-4.4155983000000003E-2</v>
      </c>
      <c r="AP1938" s="129">
        <v>1.4252298E-2</v>
      </c>
      <c r="AQ1938" s="129">
        <v>1.4964233E-2</v>
      </c>
      <c r="AR1938" s="129">
        <v>7.7312704000000003E-4</v>
      </c>
      <c r="AS1938" s="129">
        <v>-1.4850618E-3</v>
      </c>
      <c r="AT1938" s="172">
        <f t="shared" si="516"/>
        <v>8.9713626072600008E-7</v>
      </c>
      <c r="AU1938" s="172">
        <f t="shared" si="517"/>
        <v>2.85919763853935E-9</v>
      </c>
      <c r="AV1938" s="185">
        <f t="shared" si="518"/>
        <v>-0.207991849028</v>
      </c>
      <c r="AW1938" s="121">
        <v>8.2983536000000003E-7</v>
      </c>
      <c r="AX1938" s="121">
        <v>2.5038136000000002E-9</v>
      </c>
      <c r="AY1938" s="121">
        <v>6.8407763999999994E-14</v>
      </c>
      <c r="AZ1938" s="121">
        <v>0</v>
      </c>
      <c r="BA1938" s="121">
        <v>0</v>
      </c>
      <c r="BB1938" s="121">
        <v>2.0426139999999999E-9</v>
      </c>
      <c r="BC1938" s="121">
        <v>6.5407982E-8</v>
      </c>
      <c r="BD1938" s="121">
        <v>2.7028990000000002E-10</v>
      </c>
      <c r="BE1938" s="121">
        <v>8.5094541000000004E-11</v>
      </c>
      <c r="BF1938" s="121">
        <v>0</v>
      </c>
      <c r="BG1938" s="121">
        <v>0</v>
      </c>
      <c r="BH1938" s="121">
        <v>-6.3415581999999997E-14</v>
      </c>
      <c r="BI1938" s="121">
        <v>-4.4203524999999997E-15</v>
      </c>
      <c r="BJ1938" s="121">
        <v>-9.7429015000000007E-16</v>
      </c>
      <c r="BK1938" s="121">
        <v>-1.7631943999999999E-11</v>
      </c>
      <c r="BL1938" s="121">
        <v>-1.3206333E-10</v>
      </c>
      <c r="BM1938" s="121">
        <v>0</v>
      </c>
      <c r="BN1938" s="121">
        <v>-2.2089028000000001E-5</v>
      </c>
      <c r="BO1938" s="121">
        <v>-0.20796976</v>
      </c>
      <c r="BP1938" s="121">
        <v>0</v>
      </c>
      <c r="BQ1938" s="121">
        <v>0</v>
      </c>
      <c r="BR1938" s="121">
        <v>0</v>
      </c>
      <c r="BT1938" s="71">
        <v>4.2528076999999997E-6</v>
      </c>
      <c r="BU1938" s="71">
        <v>1.3326637999999999E-6</v>
      </c>
      <c r="BV1938" s="71">
        <v>2.4933201999999999E-5</v>
      </c>
      <c r="BW1938" s="71">
        <v>-9.0014523000000006E-8</v>
      </c>
      <c r="BX1938" s="71">
        <v>-9.5767944999999995E-7</v>
      </c>
      <c r="BY1938" s="71">
        <v>1.4669015E-6</v>
      </c>
      <c r="BZ1938" s="71">
        <v>0</v>
      </c>
      <c r="CA1938" s="71">
        <v>2.2264408000000002E-6</v>
      </c>
      <c r="CB1938" s="71">
        <v>-1.7776198000000001E-7</v>
      </c>
      <c r="CC1938" s="71">
        <v>-1.1095807E-7</v>
      </c>
      <c r="CD1938" s="71">
        <v>0</v>
      </c>
      <c r="CE1938" s="71">
        <v>0</v>
      </c>
      <c r="CF1938" s="71">
        <v>0</v>
      </c>
      <c r="CG1938" s="71">
        <v>1.2732571E-6</v>
      </c>
      <c r="CH1938" s="71">
        <v>-2.5643243999999999E-5</v>
      </c>
      <c r="CI1938" s="71">
        <v>-3.7068490000000001E-15</v>
      </c>
      <c r="CJ1938" s="71">
        <v>0</v>
      </c>
      <c r="CL1938" s="186">
        <v>0</v>
      </c>
      <c r="CM1938" s="186">
        <v>0.89421914000000002</v>
      </c>
      <c r="CN1938" s="187">
        <v>4.1944796999999999E-2</v>
      </c>
      <c r="CO1938" s="186">
        <v>1.2482242000000001E-3</v>
      </c>
      <c r="CP1938" s="186">
        <v>-3.0292168999999998E-11</v>
      </c>
      <c r="CQ1938" s="186">
        <v>-3.5320126000000001E-9</v>
      </c>
      <c r="CR1938" s="186">
        <v>-3.9042838000000002E-5</v>
      </c>
      <c r="CS1938" s="186">
        <v>-3.7109804000000001E-3</v>
      </c>
      <c r="CT1938" s="186">
        <v>0</v>
      </c>
      <c r="CU1938" s="186">
        <v>5.1587072999999999E-4</v>
      </c>
    </row>
    <row r="1939" spans="1:99" ht="14.4">
      <c r="A1939" t="s">
        <v>1566</v>
      </c>
      <c r="B1939" s="92" t="s">
        <v>1514</v>
      </c>
      <c r="C1939" s="126" t="str">
        <f t="shared" si="514"/>
        <v>F.070.01.103</v>
      </c>
      <c r="D1939" s="11" t="s">
        <v>638</v>
      </c>
      <c r="E1939" s="125" t="s">
        <v>878</v>
      </c>
      <c r="F1939" s="128" t="str">
        <f t="shared" si="515"/>
        <v>IR (Polyisoprene rubber) waste incineration with electricity</v>
      </c>
      <c r="G1939" s="131">
        <f t="shared" si="519"/>
        <v>0.18874546937549999</v>
      </c>
      <c r="H1939" s="183">
        <f t="shared" si="520"/>
        <v>3.09156589E-3</v>
      </c>
      <c r="I1939" s="183">
        <f t="shared" si="521"/>
        <v>4.0680408549999915E-4</v>
      </c>
      <c r="J1939" s="184">
        <f t="shared" si="522"/>
        <v>-2.9276506000000002E-3</v>
      </c>
      <c r="K1939" s="183">
        <v>0.18817475</v>
      </c>
      <c r="L1939" s="146">
        <v>-6.9049195000000004E-3</v>
      </c>
      <c r="M1939" s="146">
        <v>8.3421295999999995E-3</v>
      </c>
      <c r="N1939" s="146">
        <v>4.9205656999999998E-3</v>
      </c>
      <c r="O1939" s="188">
        <v>-1.4960033E-3</v>
      </c>
      <c r="P1939" s="188">
        <v>-1.7805094E-4</v>
      </c>
      <c r="Q1939" s="188">
        <v>-1.5494557E-4</v>
      </c>
      <c r="R1939" s="146">
        <v>-1.0226513E-3</v>
      </c>
      <c r="S1939" s="146">
        <v>-3.6664089999999998E-4</v>
      </c>
      <c r="T1939" s="146">
        <v>0</v>
      </c>
      <c r="U1939" s="188">
        <v>-2.5610097000000002E-3</v>
      </c>
      <c r="V1939" s="188">
        <v>-7.7547145000000001E-6</v>
      </c>
      <c r="W1939" s="146">
        <v>0</v>
      </c>
      <c r="X1939" s="146">
        <v>0</v>
      </c>
      <c r="Z1939" s="157">
        <f t="shared" si="523"/>
        <v>1.2544983333333335</v>
      </c>
      <c r="AB1939" s="131">
        <f t="shared" si="524"/>
        <v>0.18817475</v>
      </c>
      <c r="AC1939" s="131">
        <f t="shared" si="525"/>
        <v>3.5061246899999992E-3</v>
      </c>
      <c r="AD1939" s="131">
        <f t="shared" si="526"/>
        <v>4.1455879999999917E-4</v>
      </c>
      <c r="AE1939" s="131">
        <f t="shared" si="527"/>
        <v>4.0680408549999877E-4</v>
      </c>
      <c r="AF1939" s="131">
        <f t="shared" si="528"/>
        <v>-2.9276506000000002E-3</v>
      </c>
      <c r="AH1939">
        <v>-29.418834</v>
      </c>
      <c r="AI1939" s="71">
        <v>-28.961274</v>
      </c>
      <c r="AJ1939" s="71">
        <v>-0.31813785</v>
      </c>
      <c r="AK1939" s="71">
        <v>0</v>
      </c>
      <c r="AL1939" s="71">
        <v>0</v>
      </c>
      <c r="AM1939" s="71">
        <v>-7.7931994000000004E-2</v>
      </c>
      <c r="AN1939" s="71">
        <v>-6.1490360000000001E-2</v>
      </c>
      <c r="AP1939" s="129">
        <v>1.9057121999999999E-2</v>
      </c>
      <c r="AQ1939" s="129">
        <v>2.0084155999999999E-2</v>
      </c>
      <c r="AR1939" s="129">
        <v>1.0410198000000001E-3</v>
      </c>
      <c r="AS1939" s="129">
        <v>-2.0680545999999999E-3</v>
      </c>
      <c r="AT1939" s="172">
        <f t="shared" si="516"/>
        <v>1.204086085939E-6</v>
      </c>
      <c r="AU1939" s="172">
        <f t="shared" si="517"/>
        <v>3.8499253249677998E-9</v>
      </c>
      <c r="AV1939" s="185">
        <f t="shared" si="518"/>
        <v>-0.28964350054999999</v>
      </c>
      <c r="AW1939" s="121">
        <v>1.1641743999999999E-6</v>
      </c>
      <c r="AX1939" s="121">
        <v>3.5125953000000002E-9</v>
      </c>
      <c r="AY1939" s="121">
        <v>9.5969120999999994E-14</v>
      </c>
      <c r="AZ1939" s="121">
        <v>0</v>
      </c>
      <c r="BA1939" s="121">
        <v>0</v>
      </c>
      <c r="BB1939" s="121">
        <v>2.1460582999999998E-9</v>
      </c>
      <c r="BC1939" s="121">
        <v>3.7974088999999998E-8</v>
      </c>
      <c r="BD1939" s="121">
        <v>2.7739011999999998E-10</v>
      </c>
      <c r="BE1939" s="121">
        <v>5.9939758999999998E-11</v>
      </c>
      <c r="BF1939" s="121">
        <v>0</v>
      </c>
      <c r="BG1939" s="121">
        <v>0</v>
      </c>
      <c r="BH1939" s="121">
        <v>-8.8310728E-14</v>
      </c>
      <c r="BI1939" s="121">
        <v>-6.1556566000000001E-15</v>
      </c>
      <c r="BJ1939" s="121">
        <v>-1.3567686E-15</v>
      </c>
      <c r="BK1939" s="121">
        <v>-2.4553741E-11</v>
      </c>
      <c r="BL1939" s="121">
        <v>-1.8390762000000001E-10</v>
      </c>
      <c r="BM1939" s="121">
        <v>0</v>
      </c>
      <c r="BN1939" s="121">
        <v>-3.0760550000000001E-5</v>
      </c>
      <c r="BO1939" s="121">
        <v>-0.28961273999999998</v>
      </c>
      <c r="BP1939" s="121">
        <v>0</v>
      </c>
      <c r="BQ1939" s="121">
        <v>0</v>
      </c>
      <c r="BR1939" s="121">
        <v>0</v>
      </c>
      <c r="BT1939" s="71">
        <v>3.3250373000000001E-6</v>
      </c>
      <c r="BU1939" s="71">
        <v>1.2221544000000001E-6</v>
      </c>
      <c r="BV1939" s="71">
        <v>3.4978741999999999E-5</v>
      </c>
      <c r="BW1939" s="71">
        <v>-1.2535165E-7</v>
      </c>
      <c r="BX1939" s="71">
        <v>-1.5184461000000001E-6</v>
      </c>
      <c r="BY1939" s="71">
        <v>1.5906161E-6</v>
      </c>
      <c r="BZ1939" s="71">
        <v>0</v>
      </c>
      <c r="CA1939" s="71">
        <v>2.4142128999999999E-6</v>
      </c>
      <c r="CB1939" s="71">
        <v>-2.4754625000000002E-7</v>
      </c>
      <c r="CC1939" s="71">
        <v>-1.5451703999999999E-7</v>
      </c>
      <c r="CD1939" s="71">
        <v>0</v>
      </c>
      <c r="CE1939" s="71">
        <v>0</v>
      </c>
      <c r="CF1939" s="71">
        <v>0</v>
      </c>
      <c r="CG1939" s="71">
        <v>8.7522190000000003E-7</v>
      </c>
      <c r="CH1939" s="71">
        <v>-3.5710049000000003E-5</v>
      </c>
      <c r="CI1939" s="71">
        <v>-5.162052E-15</v>
      </c>
      <c r="CJ1939" s="71">
        <v>0</v>
      </c>
      <c r="CL1939" s="186">
        <v>0</v>
      </c>
      <c r="CM1939" s="186">
        <v>1.2544983000000001</v>
      </c>
      <c r="CN1939" s="187">
        <v>4.5482309999999998E-2</v>
      </c>
      <c r="CO1939" s="186">
        <v>1.2009894000000001E-3</v>
      </c>
      <c r="CP1939" s="186">
        <v>-4.2184008999999998E-11</v>
      </c>
      <c r="CQ1939" s="186">
        <v>-4.9185798000000001E-9</v>
      </c>
      <c r="CR1939" s="186">
        <v>-5.9913015000000002E-5</v>
      </c>
      <c r="CS1939" s="186">
        <v>-5.1678052000000002E-3</v>
      </c>
      <c r="CT1939" s="186">
        <v>0</v>
      </c>
      <c r="CU1939" s="186">
        <v>5.5937789999999999E-4</v>
      </c>
    </row>
    <row r="1940" spans="1:99" ht="14.4">
      <c r="A1940" t="s">
        <v>1567</v>
      </c>
      <c r="B1940" s="92" t="s">
        <v>1514</v>
      </c>
      <c r="C1940" s="126" t="str">
        <f t="shared" si="514"/>
        <v>F.070.01.104</v>
      </c>
      <c r="D1940" s="11" t="s">
        <v>638</v>
      </c>
      <c r="E1940" s="125" t="s">
        <v>878</v>
      </c>
      <c r="F1940" s="128" t="str">
        <f t="shared" si="515"/>
        <v>Natural rubber waste incineration with electricity</v>
      </c>
      <c r="G1940" s="131">
        <f t="shared" si="519"/>
        <v>-0.2768680363655</v>
      </c>
      <c r="H1940" s="183">
        <f t="shared" si="520"/>
        <v>3.9128349399999993E-3</v>
      </c>
      <c r="I1940" s="183">
        <f t="shared" si="521"/>
        <v>1.5837704944999995E-3</v>
      </c>
      <c r="J1940" s="184">
        <f t="shared" si="522"/>
        <v>-2.7486517999999998E-3</v>
      </c>
      <c r="K1940" s="183">
        <v>-0.27961598999999998</v>
      </c>
      <c r="L1940" s="146">
        <v>-6.4827475000000002E-3</v>
      </c>
      <c r="M1940" s="146">
        <v>9.0339241999999997E-3</v>
      </c>
      <c r="N1940" s="146">
        <v>5.6300083000000003E-3</v>
      </c>
      <c r="O1940" s="188">
        <v>-1.4045365E-3</v>
      </c>
      <c r="P1940" s="188">
        <v>-1.6716478E-4</v>
      </c>
      <c r="Q1940" s="146">
        <v>-1.4547208000000001E-4</v>
      </c>
      <c r="R1940" s="146">
        <v>-9.6012561999999995E-4</v>
      </c>
      <c r="S1940" s="146">
        <v>-3.4422419999999998E-4</v>
      </c>
      <c r="T1940" s="146">
        <v>0</v>
      </c>
      <c r="U1940" s="188">
        <v>-2.4044276E-3</v>
      </c>
      <c r="V1940" s="188">
        <v>-7.2805854999999997E-6</v>
      </c>
      <c r="W1940" s="146">
        <v>0</v>
      </c>
      <c r="X1940" s="146">
        <v>0</v>
      </c>
      <c r="Z1940" s="157">
        <f t="shared" si="523"/>
        <v>-1.8641065999999999</v>
      </c>
      <c r="AB1940" s="131">
        <f t="shared" si="524"/>
        <v>-0.27961598999999998</v>
      </c>
      <c r="AC1940" s="131">
        <f t="shared" si="525"/>
        <v>5.5038860199999994E-3</v>
      </c>
      <c r="AD1940" s="131">
        <f t="shared" si="526"/>
        <v>1.5910510799999995E-3</v>
      </c>
      <c r="AE1940" s="131">
        <f t="shared" si="527"/>
        <v>1.5837704944999993E-3</v>
      </c>
      <c r="AF1940" s="131">
        <f t="shared" si="528"/>
        <v>-2.7486517999999998E-3</v>
      </c>
      <c r="AH1940">
        <v>-27.620145000000001</v>
      </c>
      <c r="AI1940" s="71">
        <v>-27.190560000000001</v>
      </c>
      <c r="AJ1940" s="71">
        <v>-0.29868665999999999</v>
      </c>
      <c r="AK1940" s="71">
        <v>0</v>
      </c>
      <c r="AL1940" s="71">
        <v>0</v>
      </c>
      <c r="AM1940" s="71">
        <v>-7.3167174000000001E-2</v>
      </c>
      <c r="AN1940" s="71">
        <v>-5.7730793000000002E-2</v>
      </c>
      <c r="AP1940" s="129">
        <v>-3.1294732999999998E-2</v>
      </c>
      <c r="AQ1940" s="129">
        <v>-2.8036506999999999E-2</v>
      </c>
      <c r="AR1940" s="129">
        <v>-1.3166141000000001E-3</v>
      </c>
      <c r="AS1940" s="129">
        <v>-1.9416122E-3</v>
      </c>
      <c r="AT1940" s="172">
        <f t="shared" si="516"/>
        <v>-1.6808457843769999E-6</v>
      </c>
      <c r="AU1940" s="172">
        <f t="shared" si="517"/>
        <v>-4.8691349566140002E-9</v>
      </c>
      <c r="AV1940" s="185">
        <f t="shared" si="518"/>
        <v>-0.27193447982700003</v>
      </c>
      <c r="AW1940" s="121">
        <v>-1.7298909999999999E-6</v>
      </c>
      <c r="AX1940" s="121">
        <v>-5.2194986000000004E-9</v>
      </c>
      <c r="AY1940" s="121">
        <v>-1.4260416E-13</v>
      </c>
      <c r="AZ1940" s="121">
        <v>0</v>
      </c>
      <c r="BA1940" s="121">
        <v>0</v>
      </c>
      <c r="BB1940" s="121">
        <v>2.1650695000000001E-9</v>
      </c>
      <c r="BC1940" s="121">
        <v>4.7075862E-8</v>
      </c>
      <c r="BD1940" s="121">
        <v>2.8172561E-10</v>
      </c>
      <c r="BE1940" s="121">
        <v>6.8870602000000002E-11</v>
      </c>
      <c r="BF1940" s="121">
        <v>0</v>
      </c>
      <c r="BG1940" s="121">
        <v>0</v>
      </c>
      <c r="BH1940" s="121">
        <v>-8.2911343999999995E-14</v>
      </c>
      <c r="BI1940" s="121">
        <v>-5.7792951999999999E-15</v>
      </c>
      <c r="BJ1940" s="121">
        <v>-1.2738148E-15</v>
      </c>
      <c r="BK1940" s="121">
        <v>-2.3052507E-11</v>
      </c>
      <c r="BL1940" s="121">
        <v>-1.7266337E-10</v>
      </c>
      <c r="BM1940" s="121">
        <v>0</v>
      </c>
      <c r="BN1940" s="121">
        <v>-2.8879827000000001E-5</v>
      </c>
      <c r="BO1940" s="121">
        <v>-0.27190560000000003</v>
      </c>
      <c r="BP1940" s="121">
        <v>0</v>
      </c>
      <c r="BQ1940" s="121">
        <v>0</v>
      </c>
      <c r="BR1940" s="121">
        <v>0</v>
      </c>
      <c r="BT1940" s="71">
        <v>-8.1080586000000006E-5</v>
      </c>
      <c r="BU1940" s="71">
        <v>1.2837263999999999E-6</v>
      </c>
      <c r="BV1940" s="71">
        <v>-5.1976238999999999E-5</v>
      </c>
      <c r="BW1940" s="71">
        <v>-1.1768755999999999E-7</v>
      </c>
      <c r="BX1940" s="71">
        <v>-1.3858571E-6</v>
      </c>
      <c r="BY1940" s="71">
        <v>1.5906161E-6</v>
      </c>
      <c r="BZ1940" s="71">
        <v>0</v>
      </c>
      <c r="CA1940" s="71">
        <v>2.4142128999999999E-6</v>
      </c>
      <c r="CB1940" s="71">
        <v>-2.3241109000000001E-7</v>
      </c>
      <c r="CC1940" s="71">
        <v>-1.4506975999999999E-7</v>
      </c>
      <c r="CD1940" s="71">
        <v>0</v>
      </c>
      <c r="CE1940" s="71">
        <v>0</v>
      </c>
      <c r="CF1940" s="71">
        <v>0</v>
      </c>
      <c r="CG1940" s="71">
        <v>1.0148325E-6</v>
      </c>
      <c r="CH1940" s="71">
        <v>-3.3526709000000003E-5</v>
      </c>
      <c r="CI1940" s="71">
        <v>-4.8464401999999999E-15</v>
      </c>
      <c r="CJ1940" s="71">
        <v>0</v>
      </c>
      <c r="CL1940" s="186">
        <v>0</v>
      </c>
      <c r="CM1940" s="186">
        <v>-1.8641065999999999</v>
      </c>
      <c r="CN1940" s="187">
        <v>4.5482309999999998E-2</v>
      </c>
      <c r="CO1940" s="186">
        <v>1.2431160000000001E-3</v>
      </c>
      <c r="CP1940" s="186">
        <v>-3.9604847999999998E-11</v>
      </c>
      <c r="CQ1940" s="186">
        <v>-4.6178542000000002E-9</v>
      </c>
      <c r="CR1940" s="186">
        <v>-5.5057644E-5</v>
      </c>
      <c r="CS1940" s="186">
        <v>-4.8518416999999998E-3</v>
      </c>
      <c r="CT1940" s="186">
        <v>0</v>
      </c>
      <c r="CU1940" s="186">
        <v>5.5937789999999999E-4</v>
      </c>
    </row>
    <row r="1941" spans="1:99" ht="14.4">
      <c r="A1941" t="s">
        <v>2603</v>
      </c>
      <c r="B1941" s="92" t="s">
        <v>1514</v>
      </c>
      <c r="C1941" s="126" t="str">
        <f t="shared" si="514"/>
        <v>F.070.01.105</v>
      </c>
      <c r="D1941" s="11" t="s">
        <v>638</v>
      </c>
      <c r="E1941" s="125" t="s">
        <v>878</v>
      </c>
      <c r="F1941" s="128" t="str">
        <f t="shared" si="515"/>
        <v>Polychloroprene (Neoprene  CR) waste incineration with electricity</v>
      </c>
      <c r="G1941" s="131">
        <f t="shared" si="519"/>
        <v>0.64841077190679997</v>
      </c>
      <c r="H1941" s="183">
        <f t="shared" si="520"/>
        <v>5.9703632413000002E-2</v>
      </c>
      <c r="I1941" s="183">
        <f t="shared" si="521"/>
        <v>0.45718238415380003</v>
      </c>
      <c r="J1941" s="184">
        <f t="shared" si="522"/>
        <v>-1.62540466E-3</v>
      </c>
      <c r="K1941" s="183">
        <v>0.13315015999999999</v>
      </c>
      <c r="L1941" s="146">
        <v>-3.8335477999999999E-3</v>
      </c>
      <c r="M1941" s="146">
        <v>1.5080973E-3</v>
      </c>
      <c r="N1941" s="146">
        <v>1.0627992E-4</v>
      </c>
      <c r="O1941" s="188">
        <v>-8.3056725999999998E-4</v>
      </c>
      <c r="P1941" s="188">
        <v>-9.8852246999999997E-5</v>
      </c>
      <c r="Q1941" s="188">
        <v>6.0526772E-2</v>
      </c>
      <c r="R1941" s="146">
        <v>0.45951214000000001</v>
      </c>
      <c r="S1941" s="146">
        <v>-2.0355566E-4</v>
      </c>
      <c r="T1941" s="146">
        <v>0</v>
      </c>
      <c r="U1941" s="188">
        <v>-1.421849E-3</v>
      </c>
      <c r="V1941" s="188">
        <v>-4.3053462E-6</v>
      </c>
      <c r="W1941" s="146">
        <v>0</v>
      </c>
      <c r="X1941" s="146">
        <v>0</v>
      </c>
      <c r="Z1941" s="157">
        <f t="shared" si="523"/>
        <v>0.88766773333333326</v>
      </c>
      <c r="AB1941" s="131">
        <f t="shared" si="524"/>
        <v>0.13315015999999999</v>
      </c>
      <c r="AC1941" s="131">
        <f t="shared" si="525"/>
        <v>0.51689032191299999</v>
      </c>
      <c r="AD1941" s="131">
        <f t="shared" si="526"/>
        <v>0.45718668950000002</v>
      </c>
      <c r="AE1941" s="131">
        <f t="shared" si="527"/>
        <v>0.45718238415380003</v>
      </c>
      <c r="AF1941" s="131">
        <f t="shared" si="528"/>
        <v>-1.62540466E-3</v>
      </c>
      <c r="AH1941">
        <v>-16.333065999999999</v>
      </c>
      <c r="AI1941" s="71">
        <v>-16.079032999999999</v>
      </c>
      <c r="AJ1941" s="71">
        <v>-0.17662721000000001</v>
      </c>
      <c r="AK1941" s="71">
        <v>0</v>
      </c>
      <c r="AL1941" s="71">
        <v>0</v>
      </c>
      <c r="AM1941" s="71">
        <v>-4.3267127000000002E-2</v>
      </c>
      <c r="AN1941" s="71">
        <v>-3.4138882000000002E-2</v>
      </c>
      <c r="AP1941" s="129">
        <v>1.3158879E-2</v>
      </c>
      <c r="AQ1941" s="129">
        <v>1.3608144000000001E-2</v>
      </c>
      <c r="AR1941" s="129">
        <v>6.9890016000000003E-4</v>
      </c>
      <c r="AS1941" s="129">
        <v>-1.1481649E-3</v>
      </c>
      <c r="AT1941" s="172">
        <f t="shared" si="516"/>
        <v>8.1583598698899999E-7</v>
      </c>
      <c r="AU1941" s="172">
        <f t="shared" si="517"/>
        <v>2.5846899390065299E-9</v>
      </c>
      <c r="AV1941" s="185">
        <f t="shared" si="518"/>
        <v>-0.16080740797500001</v>
      </c>
      <c r="AW1941" s="121">
        <v>8.2375563999999997E-7</v>
      </c>
      <c r="AX1941" s="121">
        <v>2.4854696E-9</v>
      </c>
      <c r="AY1941" s="121">
        <v>6.7906579999999995E-14</v>
      </c>
      <c r="AZ1941" s="121">
        <v>0</v>
      </c>
      <c r="BA1941" s="121">
        <v>0</v>
      </c>
      <c r="BB1941" s="121">
        <v>8.0106801999999997E-10</v>
      </c>
      <c r="BC1941" s="121">
        <v>-8.6049852000000002E-9</v>
      </c>
      <c r="BD1941" s="121">
        <v>9.8661488000000004E-11</v>
      </c>
      <c r="BE1941" s="121">
        <v>5.4414456000000003E-13</v>
      </c>
      <c r="BF1941" s="121">
        <v>0</v>
      </c>
      <c r="BG1941" s="121">
        <v>0</v>
      </c>
      <c r="BH1941" s="121">
        <v>-4.9029303999999999E-14</v>
      </c>
      <c r="BI1941" s="121">
        <v>-3.4175639999999999E-15</v>
      </c>
      <c r="BJ1941" s="121">
        <v>-7.5326547000000004E-16</v>
      </c>
      <c r="BK1941" s="121">
        <v>-1.3632011E-11</v>
      </c>
      <c r="BL1941" s="121">
        <v>-1.0210382E-10</v>
      </c>
      <c r="BM1941" s="121">
        <v>0</v>
      </c>
      <c r="BN1941" s="121">
        <v>-1.7077975E-5</v>
      </c>
      <c r="BO1941" s="121">
        <v>-0.16079033000000001</v>
      </c>
      <c r="BP1941" s="121">
        <v>0</v>
      </c>
      <c r="BQ1941" s="121">
        <v>0</v>
      </c>
      <c r="BR1941" s="121">
        <v>0</v>
      </c>
      <c r="BT1941" s="71">
        <v>9.9581056999999997E-5</v>
      </c>
      <c r="BU1941" s="71">
        <v>3.2432018E-7</v>
      </c>
      <c r="BV1941" s="71">
        <v>2.4750531000000001E-5</v>
      </c>
      <c r="BW1941" s="71">
        <v>5.3822687E-5</v>
      </c>
      <c r="BX1941" s="71">
        <v>-9.4633108000000003E-7</v>
      </c>
      <c r="BY1941" s="71">
        <v>6.3035526000000005E-7</v>
      </c>
      <c r="BZ1941" s="71">
        <v>0</v>
      </c>
      <c r="CA1941" s="71">
        <v>9.5674362999999996E-7</v>
      </c>
      <c r="CB1941" s="71">
        <v>-1.3743540999999999E-7</v>
      </c>
      <c r="CC1941" s="71">
        <v>4.0022053999999998E-5</v>
      </c>
      <c r="CD1941" s="71">
        <v>0</v>
      </c>
      <c r="CE1941" s="71">
        <v>0</v>
      </c>
      <c r="CF1941" s="71">
        <v>0</v>
      </c>
      <c r="CG1941" s="71">
        <v>-1.5977366999999999E-8</v>
      </c>
      <c r="CH1941" s="71">
        <v>-1.9825891000000001E-5</v>
      </c>
      <c r="CI1941" s="71">
        <v>-2.8659237999999999E-15</v>
      </c>
      <c r="CJ1941" s="71">
        <v>0</v>
      </c>
      <c r="CL1941" s="186">
        <v>0</v>
      </c>
      <c r="CM1941" s="186">
        <v>0.88766771</v>
      </c>
      <c r="CN1941" s="187">
        <v>1.8024471E-2</v>
      </c>
      <c r="CO1941" s="186">
        <v>3.6646766000000001E-4</v>
      </c>
      <c r="CP1941" s="186">
        <v>-2.3420173999999999E-11</v>
      </c>
      <c r="CQ1941" s="186">
        <v>-2.7307503E-9</v>
      </c>
      <c r="CR1941" s="186">
        <v>-3.6361596999999999E-5</v>
      </c>
      <c r="CS1941" s="186">
        <v>-2.8691179999999999E-3</v>
      </c>
      <c r="CT1941" s="186">
        <v>0</v>
      </c>
      <c r="CU1941" s="186">
        <v>2.2167939E-4</v>
      </c>
    </row>
    <row r="1942" spans="1:99" ht="14.4">
      <c r="A1942" t="s">
        <v>1568</v>
      </c>
      <c r="B1942" s="92" t="s">
        <v>1514</v>
      </c>
      <c r="C1942" s="126" t="str">
        <f t="shared" si="514"/>
        <v>F.070.01.106</v>
      </c>
      <c r="D1942" s="11" t="s">
        <v>638</v>
      </c>
      <c r="E1942" s="125" t="s">
        <v>878</v>
      </c>
      <c r="F1942" s="128" t="str">
        <f t="shared" si="515"/>
        <v>PU (Polyurethane) waste incineration with electricity</v>
      </c>
      <c r="G1942" s="131">
        <f t="shared" si="519"/>
        <v>0.18982380789520001</v>
      </c>
      <c r="H1942" s="183">
        <f t="shared" si="520"/>
        <v>1.4363650300000001E-3</v>
      </c>
      <c r="I1942" s="183">
        <f t="shared" si="521"/>
        <v>-6.2402893479999934E-4</v>
      </c>
      <c r="J1942" s="184">
        <f t="shared" si="522"/>
        <v>-2.0879181999999999E-3</v>
      </c>
      <c r="K1942" s="183">
        <v>0.19109939000000001</v>
      </c>
      <c r="L1942" s="146">
        <v>-4.9243947999999997E-3</v>
      </c>
      <c r="M1942" s="146">
        <v>5.0352225000000004E-3</v>
      </c>
      <c r="N1942" s="146">
        <v>2.7407563000000001E-3</v>
      </c>
      <c r="O1942" s="188">
        <v>-1.0669074999999999E-3</v>
      </c>
      <c r="P1942" s="188">
        <v>-1.2698093999999999E-4</v>
      </c>
      <c r="Q1942" s="188">
        <v>-1.1050283E-4</v>
      </c>
      <c r="R1942" s="188">
        <v>-7.2932618999999998E-4</v>
      </c>
      <c r="S1942" s="146">
        <v>-2.6147799999999999E-4</v>
      </c>
      <c r="T1942" s="146">
        <v>0</v>
      </c>
      <c r="U1942" s="188">
        <v>-1.8264402E-3</v>
      </c>
      <c r="V1942" s="188">
        <v>-5.5304448000000003E-6</v>
      </c>
      <c r="W1942" s="146">
        <v>0</v>
      </c>
      <c r="X1942" s="146">
        <v>0</v>
      </c>
      <c r="Z1942" s="157">
        <f t="shared" si="523"/>
        <v>1.2739959333333335</v>
      </c>
      <c r="AB1942" s="131">
        <f t="shared" si="524"/>
        <v>0.19109939000000001</v>
      </c>
      <c r="AC1942" s="131">
        <f t="shared" si="525"/>
        <v>8.1786654000000076E-4</v>
      </c>
      <c r="AD1942" s="131">
        <f t="shared" si="526"/>
        <v>-6.1849848999999933E-4</v>
      </c>
      <c r="AE1942" s="131">
        <f t="shared" si="527"/>
        <v>-6.2402893479999923E-4</v>
      </c>
      <c r="AF1942" s="131">
        <f t="shared" si="528"/>
        <v>-2.0879181999999999E-3</v>
      </c>
      <c r="AH1942">
        <v>-20.980687</v>
      </c>
      <c r="AI1942" s="71">
        <v>-20.654368000000002</v>
      </c>
      <c r="AJ1942" s="71">
        <v>-0.22688697999999999</v>
      </c>
      <c r="AK1942" s="71">
        <v>0</v>
      </c>
      <c r="AL1942" s="71">
        <v>0</v>
      </c>
      <c r="AM1942" s="71">
        <v>-5.5578911000000002E-2</v>
      </c>
      <c r="AN1942" s="71">
        <v>-4.3853199000000002E-2</v>
      </c>
      <c r="AP1942" s="129">
        <v>1.9595950000000001E-2</v>
      </c>
      <c r="AQ1942" s="129">
        <v>2.0048172E-2</v>
      </c>
      <c r="AR1942" s="129">
        <v>1.0226565E-3</v>
      </c>
      <c r="AS1942" s="129">
        <v>-1.4748784999999999E-3</v>
      </c>
      <c r="AT1942" s="172">
        <f t="shared" si="516"/>
        <v>1.2019287873109998E-6</v>
      </c>
      <c r="AU1942" s="172">
        <f t="shared" si="517"/>
        <v>3.7820135963051999E-9</v>
      </c>
      <c r="AV1942" s="185">
        <f t="shared" si="518"/>
        <v>-0.206565617561</v>
      </c>
      <c r="AW1942" s="121">
        <v>1.1822681999999999E-6</v>
      </c>
      <c r="AX1942" s="121">
        <v>3.5671885999999999E-9</v>
      </c>
      <c r="AY1942" s="121">
        <v>9.7460687999999998E-14</v>
      </c>
      <c r="AZ1942" s="121">
        <v>0</v>
      </c>
      <c r="BA1942" s="121">
        <v>0</v>
      </c>
      <c r="BB1942" s="121">
        <v>1.4162451E-9</v>
      </c>
      <c r="BC1942" s="121">
        <v>1.8393011000000002E-8</v>
      </c>
      <c r="BD1942" s="121">
        <v>1.8162906999999999E-10</v>
      </c>
      <c r="BE1942" s="121">
        <v>3.3166803999999997E-11</v>
      </c>
      <c r="BF1942" s="121">
        <v>0</v>
      </c>
      <c r="BG1942" s="121">
        <v>0</v>
      </c>
      <c r="BH1942" s="121">
        <v>-6.2980731999999995E-14</v>
      </c>
      <c r="BI1942" s="121">
        <v>-4.3900415000000004E-15</v>
      </c>
      <c r="BJ1942" s="121">
        <v>-9.6760930000000009E-16</v>
      </c>
      <c r="BK1942" s="121">
        <v>-1.7511039000000002E-11</v>
      </c>
      <c r="BL1942" s="121">
        <v>-1.3115775E-10</v>
      </c>
      <c r="BM1942" s="121">
        <v>0</v>
      </c>
      <c r="BN1942" s="121">
        <v>-2.1937561000000001E-5</v>
      </c>
      <c r="BO1942" s="121">
        <v>-0.20654368000000001</v>
      </c>
      <c r="BP1942" s="121">
        <v>0</v>
      </c>
      <c r="BQ1942" s="121">
        <v>0</v>
      </c>
      <c r="BR1942" s="121">
        <v>0</v>
      </c>
      <c r="BT1942" s="71">
        <v>1.2480809E-5</v>
      </c>
      <c r="BU1942" s="71">
        <v>7.6793638000000003E-7</v>
      </c>
      <c r="BV1942" s="71">
        <v>3.5522387000000002E-5</v>
      </c>
      <c r="BW1942" s="71">
        <v>-8.939728E-8</v>
      </c>
      <c r="BX1942" s="71">
        <v>-1.1131481E-6</v>
      </c>
      <c r="BY1942" s="71">
        <v>1.0604106999999999E-6</v>
      </c>
      <c r="BZ1942" s="71">
        <v>0</v>
      </c>
      <c r="CA1942" s="71">
        <v>1.6094753E-6</v>
      </c>
      <c r="CB1942" s="71">
        <v>-1.7654304000000001E-7</v>
      </c>
      <c r="CC1942" s="71">
        <v>-1.1019721999999999E-7</v>
      </c>
      <c r="CD1942" s="71">
        <v>0</v>
      </c>
      <c r="CE1942" s="71">
        <v>0</v>
      </c>
      <c r="CF1942" s="71">
        <v>0</v>
      </c>
      <c r="CG1942" s="71">
        <v>4.7728972999999998E-7</v>
      </c>
      <c r="CH1942" s="71">
        <v>-2.5467404E-5</v>
      </c>
      <c r="CI1942" s="71">
        <v>-3.6814306000000002E-15</v>
      </c>
      <c r="CJ1942" s="71">
        <v>0</v>
      </c>
      <c r="CL1942" s="186">
        <v>0</v>
      </c>
      <c r="CM1942" s="186">
        <v>1.2739959000000001</v>
      </c>
      <c r="CN1942" s="187">
        <v>3.0321540000000001E-2</v>
      </c>
      <c r="CO1942" s="186">
        <v>7.6861699999999998E-4</v>
      </c>
      <c r="CP1942" s="186">
        <v>-3.0084451999999999E-11</v>
      </c>
      <c r="CQ1942" s="186">
        <v>-3.5077931000000001E-9</v>
      </c>
      <c r="CR1942" s="186">
        <v>-4.3635133000000002E-5</v>
      </c>
      <c r="CS1942" s="186">
        <v>-3.6855336000000002E-3</v>
      </c>
      <c r="CT1942" s="186">
        <v>0</v>
      </c>
      <c r="CU1942" s="186">
        <v>3.7291860000000001E-4</v>
      </c>
    </row>
    <row r="1943" spans="1:99" ht="14.4">
      <c r="A1943" t="s">
        <v>1569</v>
      </c>
      <c r="B1943" s="92" t="s">
        <v>1514</v>
      </c>
      <c r="C1943" s="126" t="str">
        <f t="shared" si="514"/>
        <v>F.070.01.107</v>
      </c>
      <c r="D1943" s="11" t="s">
        <v>638</v>
      </c>
      <c r="E1943" s="125" t="s">
        <v>878</v>
      </c>
      <c r="F1943" s="128" t="str">
        <f t="shared" si="515"/>
        <v>SBR (Styrene butadiene rubber) waste incineration with electricity</v>
      </c>
      <c r="G1943" s="131">
        <f t="shared" si="519"/>
        <v>0.25019822970139999</v>
      </c>
      <c r="H1943" s="183">
        <f t="shared" si="520"/>
        <v>4.5214186200000003E-3</v>
      </c>
      <c r="I1943" s="183">
        <f t="shared" si="521"/>
        <v>2.3963248413999992E-3</v>
      </c>
      <c r="J1943" s="184">
        <f t="shared" si="522"/>
        <v>-2.6693637600000001E-3</v>
      </c>
      <c r="K1943" s="183">
        <v>0.24594985</v>
      </c>
      <c r="L1943" s="146">
        <v>-6.2957452000000002E-3</v>
      </c>
      <c r="M1943" s="146">
        <v>9.6315702999999996E-3</v>
      </c>
      <c r="N1943" s="146">
        <v>6.1890581000000004E-3</v>
      </c>
      <c r="O1943" s="146">
        <v>-1.364021E-3</v>
      </c>
      <c r="P1943" s="188">
        <v>-1.6234271000000001E-4</v>
      </c>
      <c r="Q1943" s="188">
        <v>-1.4127576999999999E-4</v>
      </c>
      <c r="R1943" s="146">
        <v>-9.3242968999999998E-4</v>
      </c>
      <c r="S1943" s="188">
        <v>-3.3429465999999997E-4</v>
      </c>
      <c r="T1943" s="146">
        <v>0</v>
      </c>
      <c r="U1943" s="146">
        <v>-2.3350691E-3</v>
      </c>
      <c r="V1943" s="188">
        <v>-7.0705686000000001E-6</v>
      </c>
      <c r="W1943" s="146">
        <v>0</v>
      </c>
      <c r="X1943" s="146">
        <v>0</v>
      </c>
      <c r="Z1943" s="157">
        <f t="shared" si="523"/>
        <v>1.6396656666666667</v>
      </c>
      <c r="AB1943" s="131">
        <f t="shared" si="524"/>
        <v>0.24594985</v>
      </c>
      <c r="AC1943" s="131">
        <f t="shared" si="525"/>
        <v>6.9248140300000004E-3</v>
      </c>
      <c r="AD1943" s="131">
        <f t="shared" si="526"/>
        <v>2.4033954099999992E-3</v>
      </c>
      <c r="AE1943" s="131">
        <f t="shared" si="527"/>
        <v>2.3963248413999992E-3</v>
      </c>
      <c r="AF1943" s="131">
        <f t="shared" si="528"/>
        <v>-2.6693637600000001E-3</v>
      </c>
      <c r="AH1943">
        <v>-26.823409999999999</v>
      </c>
      <c r="AI1943" s="71">
        <v>-26.406217000000002</v>
      </c>
      <c r="AJ1943" s="71">
        <v>-0.29007070000000001</v>
      </c>
      <c r="AK1943" s="71">
        <v>0</v>
      </c>
      <c r="AL1943" s="71">
        <v>0</v>
      </c>
      <c r="AM1943" s="71">
        <v>-7.1056583000000006E-2</v>
      </c>
      <c r="AN1943" s="71">
        <v>-5.6065482E-2</v>
      </c>
      <c r="AP1943" s="129">
        <v>2.5767225000000001E-2</v>
      </c>
      <c r="AQ1943" s="129">
        <v>2.6312785000000002E-2</v>
      </c>
      <c r="AR1943" s="129">
        <v>1.3400446999999999E-3</v>
      </c>
      <c r="AS1943" s="129">
        <v>-1.8856042E-3</v>
      </c>
      <c r="AT1943" s="172">
        <f t="shared" si="516"/>
        <v>1.577505040369E-6</v>
      </c>
      <c r="AU1943" s="172">
        <f t="shared" si="517"/>
        <v>4.9557865310951987E-9</v>
      </c>
      <c r="AV1943" s="185">
        <f t="shared" si="518"/>
        <v>-0.264090216755</v>
      </c>
      <c r="AW1943" s="121">
        <v>1.5216097E-6</v>
      </c>
      <c r="AX1943" s="121">
        <v>4.5910639000000001E-9</v>
      </c>
      <c r="AY1943" s="121">
        <v>1.2543441999999999E-13</v>
      </c>
      <c r="AZ1943" s="121">
        <v>0</v>
      </c>
      <c r="BA1943" s="121">
        <v>0</v>
      </c>
      <c r="BB1943" s="121">
        <v>2.2098905999999999E-9</v>
      </c>
      <c r="BC1943" s="121">
        <v>5.3875519999999998E-8</v>
      </c>
      <c r="BD1943" s="121">
        <v>2.8880602000000001E-10</v>
      </c>
      <c r="BE1943" s="121">
        <v>7.5878546000000001E-11</v>
      </c>
      <c r="BF1943" s="121">
        <v>0</v>
      </c>
      <c r="BG1943" s="121">
        <v>0</v>
      </c>
      <c r="BH1943" s="121">
        <v>-8.0519670000000003E-14</v>
      </c>
      <c r="BI1943" s="121">
        <v>-5.6125847000000001E-15</v>
      </c>
      <c r="BJ1943" s="121">
        <v>-1.2370701E-15</v>
      </c>
      <c r="BK1943" s="121">
        <v>-2.2387530999999999E-11</v>
      </c>
      <c r="BL1943" s="121">
        <v>-1.6768269999999999E-10</v>
      </c>
      <c r="BM1943" s="121">
        <v>0</v>
      </c>
      <c r="BN1943" s="121">
        <v>-2.8046755000000001E-5</v>
      </c>
      <c r="BO1943" s="121">
        <v>-0.26406216999999998</v>
      </c>
      <c r="BP1943" s="121">
        <v>0</v>
      </c>
      <c r="BQ1943" s="121">
        <v>0</v>
      </c>
      <c r="BR1943" s="121">
        <v>0</v>
      </c>
      <c r="BT1943" s="71">
        <v>1.7891911000000001E-5</v>
      </c>
      <c r="BU1943" s="71">
        <v>1.3440251E-6</v>
      </c>
      <c r="BV1943" s="71">
        <v>4.5718230000000001E-5</v>
      </c>
      <c r="BW1943" s="71">
        <v>-1.1429273E-7</v>
      </c>
      <c r="BX1943" s="71">
        <v>-1.3174946999999999E-6</v>
      </c>
      <c r="BY1943" s="71">
        <v>1.6141808E-6</v>
      </c>
      <c r="BZ1943" s="71">
        <v>0</v>
      </c>
      <c r="CA1943" s="71">
        <v>2.4499789999999999E-6</v>
      </c>
      <c r="CB1943" s="71">
        <v>-2.2570693000000001E-7</v>
      </c>
      <c r="CC1943" s="71">
        <v>-1.4088505E-7</v>
      </c>
      <c r="CD1943" s="71">
        <v>0</v>
      </c>
      <c r="CE1943" s="71">
        <v>0</v>
      </c>
      <c r="CF1943" s="71">
        <v>0</v>
      </c>
      <c r="CG1943" s="71">
        <v>1.1234682999999999E-6</v>
      </c>
      <c r="CH1943" s="71">
        <v>-3.2559593E-5</v>
      </c>
      <c r="CI1943" s="71">
        <v>-4.7066390999999997E-15</v>
      </c>
      <c r="CJ1943" s="71">
        <v>0</v>
      </c>
      <c r="CL1943" s="186">
        <v>0</v>
      </c>
      <c r="CM1943" s="186">
        <v>1.6396656999999999</v>
      </c>
      <c r="CN1943" s="187">
        <v>4.6156122000000001E-2</v>
      </c>
      <c r="CO1943" s="186">
        <v>1.2897761999999999E-3</v>
      </c>
      <c r="CP1943" s="186">
        <v>-3.8462399999999998E-11</v>
      </c>
      <c r="CQ1943" s="186">
        <v>-4.4846468E-9</v>
      </c>
      <c r="CR1943" s="186">
        <v>-5.2618053999999998E-5</v>
      </c>
      <c r="CS1943" s="186">
        <v>-4.7118847999999998E-3</v>
      </c>
      <c r="CT1943" s="186">
        <v>0</v>
      </c>
      <c r="CU1943" s="186">
        <v>5.6766498000000005E-4</v>
      </c>
    </row>
    <row r="1944" spans="1:99" ht="14.4">
      <c r="A1944" t="s">
        <v>1570</v>
      </c>
      <c r="B1944" s="92" t="s">
        <v>1514</v>
      </c>
      <c r="C1944" s="126" t="str">
        <f t="shared" si="514"/>
        <v>F.070.01.108</v>
      </c>
      <c r="D1944" s="11" t="s">
        <v>638</v>
      </c>
      <c r="E1944" s="125" t="s">
        <v>878</v>
      </c>
      <c r="F1944" s="128" t="str">
        <f t="shared" si="515"/>
        <v>Silicone rubbers waste incineration with electricity</v>
      </c>
      <c r="G1944" s="131">
        <f t="shared" si="519"/>
        <v>0.14424189419889999</v>
      </c>
      <c r="H1944" s="183">
        <f t="shared" si="520"/>
        <v>-1.043521314E-3</v>
      </c>
      <c r="I1944" s="183">
        <f t="shared" si="521"/>
        <v>-2.7473079371000001E-3</v>
      </c>
      <c r="J1944" s="184">
        <f t="shared" si="522"/>
        <v>-1.3478965499999999E-3</v>
      </c>
      <c r="K1944" s="183">
        <v>0.14938061999999999</v>
      </c>
      <c r="L1944" s="146">
        <v>-3.1790397000000001E-3</v>
      </c>
      <c r="M1944" s="146">
        <v>9.0613287999999998E-4</v>
      </c>
      <c r="N1944" s="146">
        <v>-2.0144592E-4</v>
      </c>
      <c r="O1944" s="146">
        <v>-6.8876308999999997E-4</v>
      </c>
      <c r="P1944" s="188">
        <v>-8.1975034E-5</v>
      </c>
      <c r="Q1944" s="188">
        <v>-7.1337270000000004E-5</v>
      </c>
      <c r="R1944" s="146">
        <v>-4.7083082999999998E-4</v>
      </c>
      <c r="S1944" s="188">
        <v>-1.6880224999999999E-4</v>
      </c>
      <c r="T1944" s="146">
        <v>0</v>
      </c>
      <c r="U1944" s="188">
        <v>-1.1790943E-3</v>
      </c>
      <c r="V1944" s="188">
        <v>-3.5702871000000002E-6</v>
      </c>
      <c r="W1944" s="146">
        <v>0</v>
      </c>
      <c r="X1944" s="146">
        <v>0</v>
      </c>
      <c r="Z1944" s="157">
        <f t="shared" si="523"/>
        <v>0.99587079999999994</v>
      </c>
      <c r="AB1944" s="131">
        <f t="shared" si="524"/>
        <v>0.14938061999999999</v>
      </c>
      <c r="AC1944" s="131">
        <f t="shared" si="525"/>
        <v>-3.787258964E-3</v>
      </c>
      <c r="AD1944" s="131">
        <f t="shared" si="526"/>
        <v>-2.74373765E-3</v>
      </c>
      <c r="AE1944" s="131">
        <f t="shared" si="527"/>
        <v>-2.7473079371000001E-3</v>
      </c>
      <c r="AF1944" s="131">
        <f t="shared" si="528"/>
        <v>-1.3478965499999999E-3</v>
      </c>
      <c r="AH1944">
        <v>-13.544494</v>
      </c>
      <c r="AI1944" s="71">
        <v>-13.333831999999999</v>
      </c>
      <c r="AJ1944" s="71">
        <v>-0.14647134000000001</v>
      </c>
      <c r="AK1944" s="71">
        <v>0</v>
      </c>
      <c r="AL1944" s="71">
        <v>0</v>
      </c>
      <c r="AM1944" s="71">
        <v>-3.5880057E-2</v>
      </c>
      <c r="AN1944" s="71">
        <v>-2.8310293E-2</v>
      </c>
      <c r="AP1944" s="129">
        <v>1.5071727E-2</v>
      </c>
      <c r="AQ1944" s="129">
        <v>1.5250243E-2</v>
      </c>
      <c r="AR1944" s="129">
        <v>7.7362093000000001E-4</v>
      </c>
      <c r="AS1944" s="129">
        <v>-9.5213674999999995E-4</v>
      </c>
      <c r="AT1944" s="172">
        <f t="shared" si="516"/>
        <v>9.1428317272499998E-7</v>
      </c>
      <c r="AU1944" s="172">
        <f t="shared" si="517"/>
        <v>2.8610241580314305E-9</v>
      </c>
      <c r="AV1944" s="185">
        <f t="shared" si="518"/>
        <v>-0.133352482223</v>
      </c>
      <c r="AW1944" s="121">
        <v>9.2416808999999995E-7</v>
      </c>
      <c r="AX1944" s="121">
        <v>2.7884382000000002E-9</v>
      </c>
      <c r="AY1944" s="121">
        <v>7.6184114999999995E-14</v>
      </c>
      <c r="AZ1944" s="121">
        <v>0</v>
      </c>
      <c r="BA1944" s="121">
        <v>0</v>
      </c>
      <c r="BB1944" s="121">
        <v>6.2124177999999999E-10</v>
      </c>
      <c r="BC1944" s="121">
        <v>-1.0410183000000001E-8</v>
      </c>
      <c r="BD1944" s="121">
        <v>7.5712941999999995E-11</v>
      </c>
      <c r="BE1944" s="121">
        <v>-3.1590509000000001E-12</v>
      </c>
      <c r="BF1944" s="121">
        <v>0</v>
      </c>
      <c r="BG1944" s="121">
        <v>0</v>
      </c>
      <c r="BH1944" s="121">
        <v>-4.0658447000000002E-14</v>
      </c>
      <c r="BI1944" s="121">
        <v>-2.8340774000000002E-15</v>
      </c>
      <c r="BJ1944" s="121">
        <v>-6.2465917000000003E-16</v>
      </c>
      <c r="BK1944" s="121">
        <v>-1.1304595E-11</v>
      </c>
      <c r="BL1944" s="121">
        <v>-8.4671460000000006E-11</v>
      </c>
      <c r="BM1944" s="121">
        <v>0</v>
      </c>
      <c r="BN1944" s="121">
        <v>-1.4162222999999999E-5</v>
      </c>
      <c r="BO1944" s="121">
        <v>-0.13333832000000001</v>
      </c>
      <c r="BP1944" s="121">
        <v>0</v>
      </c>
      <c r="BQ1944" s="121">
        <v>0</v>
      </c>
      <c r="BR1944" s="121">
        <v>0</v>
      </c>
      <c r="BT1944" s="71">
        <v>1.1694783E-5</v>
      </c>
      <c r="BU1944" s="71">
        <v>2.2988193999999999E-7</v>
      </c>
      <c r="BV1944" s="71">
        <v>2.7767519999999999E-5</v>
      </c>
      <c r="BW1944" s="71">
        <v>-5.7712168000000001E-8</v>
      </c>
      <c r="BX1944" s="71">
        <v>-7.9615596000000001E-7</v>
      </c>
      <c r="BY1944" s="71">
        <v>4.9485832999999995E-7</v>
      </c>
      <c r="BZ1944" s="71">
        <v>0</v>
      </c>
      <c r="CA1944" s="71">
        <v>7.5108845999999996E-7</v>
      </c>
      <c r="CB1944" s="71">
        <v>-1.1397082E-7</v>
      </c>
      <c r="CC1944" s="71">
        <v>-7.1139976999999996E-8</v>
      </c>
      <c r="CD1944" s="71">
        <v>0</v>
      </c>
      <c r="CE1944" s="71">
        <v>0</v>
      </c>
      <c r="CF1944" s="71">
        <v>0</v>
      </c>
      <c r="CG1944" s="71">
        <v>-6.8604407000000004E-8</v>
      </c>
      <c r="CH1944" s="71">
        <v>-1.6440983000000001E-5</v>
      </c>
      <c r="CI1944" s="71">
        <v>-2.3766197E-15</v>
      </c>
      <c r="CJ1944" s="71">
        <v>0</v>
      </c>
      <c r="CL1944" s="186">
        <v>0</v>
      </c>
      <c r="CM1944" s="186">
        <v>0.99587079000000001</v>
      </c>
      <c r="CN1944" s="187">
        <v>1.4150052E-2</v>
      </c>
      <c r="CO1944" s="186">
        <v>2.7077805999999998E-4</v>
      </c>
      <c r="CP1944" s="186">
        <v>-1.9421608E-11</v>
      </c>
      <c r="CQ1944" s="186">
        <v>-2.2645246000000002E-9</v>
      </c>
      <c r="CR1944" s="186">
        <v>-3.0495254E-5</v>
      </c>
      <c r="CS1944" s="186">
        <v>-2.3792685000000001E-3</v>
      </c>
      <c r="CT1944" s="186">
        <v>0</v>
      </c>
      <c r="CU1944" s="186">
        <v>1.7402868E-4</v>
      </c>
    </row>
    <row r="1945" spans="1:99" ht="14.4">
      <c r="B1945" s="92"/>
      <c r="C1945" s="126"/>
      <c r="D1945" s="1" t="s">
        <v>639</v>
      </c>
      <c r="E1945" s="125"/>
      <c r="J1945" s="158"/>
      <c r="P1945" s="4"/>
      <c r="Q1945" s="4"/>
      <c r="S1945" s="4"/>
      <c r="U1945" s="4"/>
      <c r="V1945" s="4"/>
      <c r="AT1945" s="4"/>
      <c r="AU1945" s="4"/>
      <c r="AV1945" s="16"/>
      <c r="CN1945" s="97"/>
    </row>
    <row r="1946" spans="1:99" ht="14.4">
      <c r="A1946" t="s">
        <v>1571</v>
      </c>
      <c r="B1946" s="92" t="s">
        <v>1514</v>
      </c>
      <c r="C1946" s="126" t="str">
        <f t="shared" si="514"/>
        <v>F.080.01.101</v>
      </c>
      <c r="D1946" s="11" t="s">
        <v>639</v>
      </c>
      <c r="E1946" s="125" t="s">
        <v>878</v>
      </c>
      <c r="F1946" s="128" t="str">
        <f t="shared" si="515"/>
        <v>CFRP (50%) waste incineration with electricity</v>
      </c>
      <c r="G1946" s="131">
        <f t="shared" si="519"/>
        <v>0.1019196718524</v>
      </c>
      <c r="H1946" s="183">
        <f t="shared" si="520"/>
        <v>1.5236674550000002E-3</v>
      </c>
      <c r="I1946" s="183">
        <f t="shared" si="521"/>
        <v>6.7840149740000012E-4</v>
      </c>
      <c r="J1946" s="184">
        <f t="shared" si="522"/>
        <v>-1.0151271E-3</v>
      </c>
      <c r="K1946" s="183">
        <v>0.10073273000000001</v>
      </c>
      <c r="L1946" s="146">
        <v>-2.3941965000000001E-3</v>
      </c>
      <c r="M1946" s="146">
        <v>3.4298787000000002E-3</v>
      </c>
      <c r="N1946" s="146">
        <v>2.1578508000000001E-3</v>
      </c>
      <c r="O1946" s="146">
        <v>-5.1872086999999996E-4</v>
      </c>
      <c r="P1946" s="188">
        <v>-6.1736991000000004E-5</v>
      </c>
      <c r="Q1946" s="188">
        <v>-5.3725484000000002E-5</v>
      </c>
      <c r="R1946" s="146">
        <v>-3.5459184999999999E-4</v>
      </c>
      <c r="S1946" s="146">
        <v>-1.2712826E-4</v>
      </c>
      <c r="T1946" s="146">
        <v>0</v>
      </c>
      <c r="U1946" s="188">
        <v>-8.8799883999999998E-4</v>
      </c>
      <c r="V1946" s="188">
        <v>-2.6888525999999998E-6</v>
      </c>
      <c r="W1946" s="146">
        <v>0</v>
      </c>
      <c r="X1946" s="146">
        <v>0</v>
      </c>
      <c r="Z1946" s="157">
        <f t="shared" si="523"/>
        <v>0.67155153333333339</v>
      </c>
      <c r="AB1946" s="131">
        <f t="shared" si="524"/>
        <v>0.10073273000000001</v>
      </c>
      <c r="AC1946" s="131">
        <f t="shared" si="525"/>
        <v>2.2047578050000002E-3</v>
      </c>
      <c r="AD1946" s="131">
        <f t="shared" si="526"/>
        <v>6.8109035000000009E-4</v>
      </c>
      <c r="AE1946" s="131">
        <f t="shared" si="527"/>
        <v>6.7840149740000012E-4</v>
      </c>
      <c r="AF1946" s="131">
        <f t="shared" si="528"/>
        <v>-1.0151271E-3</v>
      </c>
      <c r="AH1946">
        <v>-10.200621999999999</v>
      </c>
      <c r="AI1946" s="71">
        <v>-10.041968000000001</v>
      </c>
      <c r="AJ1946" s="71">
        <v>-0.11031042000000001</v>
      </c>
      <c r="AK1946" s="71">
        <v>0</v>
      </c>
      <c r="AL1946" s="71">
        <v>0</v>
      </c>
      <c r="AM1946" s="71">
        <v>-2.7021968E-2</v>
      </c>
      <c r="AN1946" s="71">
        <v>-2.1321032E-2</v>
      </c>
      <c r="AP1946" s="129">
        <v>1.0539221E-2</v>
      </c>
      <c r="AQ1946" s="129">
        <v>1.0712119000000001E-2</v>
      </c>
      <c r="AR1946" s="129">
        <v>5.4417465000000003E-4</v>
      </c>
      <c r="AS1946" s="129">
        <v>-7.1707268999999998E-4</v>
      </c>
      <c r="AT1946" s="172">
        <f t="shared" si="516"/>
        <v>6.4221338632800009E-7</v>
      </c>
      <c r="AU1946" s="172">
        <f t="shared" si="517"/>
        <v>2.0124802451832398E-9</v>
      </c>
      <c r="AV1946" s="185">
        <f t="shared" si="518"/>
        <v>-0.10043034584499999</v>
      </c>
      <c r="AW1946" s="121">
        <v>6.2319982E-7</v>
      </c>
      <c r="AX1946" s="121">
        <v>1.8803442999999999E-9</v>
      </c>
      <c r="AY1946" s="121">
        <v>5.1373691999999998E-14</v>
      </c>
      <c r="AZ1946" s="121">
        <v>0</v>
      </c>
      <c r="BA1946" s="121">
        <v>0</v>
      </c>
      <c r="BB1946" s="121">
        <v>8.1128476000000002E-10</v>
      </c>
      <c r="BC1946" s="121">
        <v>1.8274563E-8</v>
      </c>
      <c r="BD1946" s="121">
        <v>1.0570287E-10</v>
      </c>
      <c r="BE1946" s="121">
        <v>2.6414927E-11</v>
      </c>
      <c r="BF1946" s="121">
        <v>0</v>
      </c>
      <c r="BG1946" s="121">
        <v>0</v>
      </c>
      <c r="BH1946" s="121">
        <v>-3.0620667E-14</v>
      </c>
      <c r="BI1946" s="121">
        <v>-2.1343988E-15</v>
      </c>
      <c r="BJ1946" s="121">
        <v>-4.7044295999999997E-16</v>
      </c>
      <c r="BK1946" s="121">
        <v>-8.5137099999999993E-12</v>
      </c>
      <c r="BL1946" s="121">
        <v>-6.3767722000000006E-11</v>
      </c>
      <c r="BM1946" s="121">
        <v>0</v>
      </c>
      <c r="BN1946" s="121">
        <v>-1.0665845E-5</v>
      </c>
      <c r="BO1946" s="121">
        <v>-0.10041968</v>
      </c>
      <c r="BP1946" s="121">
        <v>0</v>
      </c>
      <c r="BQ1946" s="121">
        <v>0</v>
      </c>
      <c r="BR1946" s="121">
        <v>0</v>
      </c>
      <c r="BT1946" s="71">
        <v>8.0236365000000004E-6</v>
      </c>
      <c r="BU1946" s="71">
        <v>4.8470535999999995E-7</v>
      </c>
      <c r="BV1946" s="71">
        <v>1.8724638000000001E-5</v>
      </c>
      <c r="BW1946" s="71">
        <v>-4.3464154999999998E-8</v>
      </c>
      <c r="BX1946" s="71">
        <v>-5.0873024E-7</v>
      </c>
      <c r="BY1946" s="71">
        <v>5.9500823999999995E-7</v>
      </c>
      <c r="BZ1946" s="71">
        <v>0</v>
      </c>
      <c r="CA1946" s="71">
        <v>9.0309444999999996E-7</v>
      </c>
      <c r="CB1946" s="71">
        <v>-8.5833641999999998E-8</v>
      </c>
      <c r="CC1946" s="71">
        <v>-5.3576899000000001E-8</v>
      </c>
      <c r="CD1946" s="71">
        <v>0</v>
      </c>
      <c r="CE1946" s="71">
        <v>0</v>
      </c>
      <c r="CF1946" s="71">
        <v>0</v>
      </c>
      <c r="CG1946" s="71">
        <v>3.8981832000000003E-7</v>
      </c>
      <c r="CH1946" s="71">
        <v>-1.2382023000000001E-5</v>
      </c>
      <c r="CI1946" s="71">
        <v>-1.7898785000000001E-15</v>
      </c>
      <c r="CJ1946" s="71">
        <v>0</v>
      </c>
      <c r="CL1946" s="186">
        <v>0</v>
      </c>
      <c r="CM1946" s="186">
        <v>0.67155153000000001</v>
      </c>
      <c r="CN1946" s="187">
        <v>1.7013753E-2</v>
      </c>
      <c r="CO1946" s="186">
        <v>4.6809398999999999E-4</v>
      </c>
      <c r="CP1946" s="186">
        <v>-1.4626790000000001E-11</v>
      </c>
      <c r="CQ1946" s="186">
        <v>-1.7054575000000001E-9</v>
      </c>
      <c r="CR1946" s="186">
        <v>-2.0241048999999999E-5</v>
      </c>
      <c r="CS1946" s="186">
        <v>-1.7918734E-3</v>
      </c>
      <c r="CT1946" s="186">
        <v>0</v>
      </c>
      <c r="CU1946" s="186">
        <v>2.0924877E-4</v>
      </c>
    </row>
    <row r="1947" spans="1:99" ht="14.4">
      <c r="A1947" t="s">
        <v>1572</v>
      </c>
      <c r="B1947" s="92" t="s">
        <v>1514</v>
      </c>
      <c r="C1947" s="126" t="str">
        <f t="shared" si="514"/>
        <v>F.080.01.102</v>
      </c>
      <c r="D1947" s="11" t="s">
        <v>639</v>
      </c>
      <c r="E1947" s="125" t="s">
        <v>878</v>
      </c>
      <c r="F1947" s="128" t="str">
        <f t="shared" si="515"/>
        <v>DMC (50%) waste incineration with electricity</v>
      </c>
      <c r="G1947" s="131">
        <f t="shared" si="519"/>
        <v>0.1019196718524</v>
      </c>
      <c r="H1947" s="183">
        <f t="shared" si="520"/>
        <v>1.5236674550000002E-3</v>
      </c>
      <c r="I1947" s="183">
        <f t="shared" si="521"/>
        <v>6.7840149740000012E-4</v>
      </c>
      <c r="J1947" s="184">
        <f t="shared" si="522"/>
        <v>-1.0151271E-3</v>
      </c>
      <c r="K1947" s="183">
        <v>0.10073273000000001</v>
      </c>
      <c r="L1947" s="146">
        <v>-2.3941965000000001E-3</v>
      </c>
      <c r="M1947" s="146">
        <v>3.4298787000000002E-3</v>
      </c>
      <c r="N1947" s="146">
        <v>2.1578508000000001E-3</v>
      </c>
      <c r="O1947" s="188">
        <v>-5.1872086999999996E-4</v>
      </c>
      <c r="P1947" s="188">
        <v>-6.1736991000000004E-5</v>
      </c>
      <c r="Q1947" s="188">
        <v>-5.3725484000000002E-5</v>
      </c>
      <c r="R1947" s="146">
        <v>-3.5459184999999999E-4</v>
      </c>
      <c r="S1947" s="146">
        <v>-1.2712826E-4</v>
      </c>
      <c r="T1947" s="146">
        <v>0</v>
      </c>
      <c r="U1947" s="188">
        <v>-8.8799883999999998E-4</v>
      </c>
      <c r="V1947" s="188">
        <v>-2.6888525999999998E-6</v>
      </c>
      <c r="W1947" s="146">
        <v>0</v>
      </c>
      <c r="X1947" s="146">
        <v>0</v>
      </c>
      <c r="Z1947" s="157">
        <f t="shared" si="523"/>
        <v>0.67155153333333339</v>
      </c>
      <c r="AB1947" s="131">
        <f t="shared" si="524"/>
        <v>0.10073273000000001</v>
      </c>
      <c r="AC1947" s="131">
        <f t="shared" si="525"/>
        <v>2.2047578050000002E-3</v>
      </c>
      <c r="AD1947" s="131">
        <f t="shared" si="526"/>
        <v>6.8109035000000009E-4</v>
      </c>
      <c r="AE1947" s="131">
        <f t="shared" si="527"/>
        <v>6.7840149740000012E-4</v>
      </c>
      <c r="AF1947" s="131">
        <f t="shared" si="528"/>
        <v>-1.0151271E-3</v>
      </c>
      <c r="AH1947">
        <v>-10.200621999999999</v>
      </c>
      <c r="AI1947" s="71">
        <v>-10.041968000000001</v>
      </c>
      <c r="AJ1947" s="71">
        <v>-0.11031042000000001</v>
      </c>
      <c r="AK1947" s="71">
        <v>0</v>
      </c>
      <c r="AL1947" s="71">
        <v>0</v>
      </c>
      <c r="AM1947" s="71">
        <v>-2.7021968E-2</v>
      </c>
      <c r="AN1947" s="71">
        <v>-2.1321032E-2</v>
      </c>
      <c r="AP1947" s="129">
        <v>1.0539221E-2</v>
      </c>
      <c r="AQ1947" s="129">
        <v>1.0712119000000001E-2</v>
      </c>
      <c r="AR1947" s="129">
        <v>5.4417465000000003E-4</v>
      </c>
      <c r="AS1947" s="129">
        <v>-7.1707268999999998E-4</v>
      </c>
      <c r="AT1947" s="172">
        <f t="shared" si="516"/>
        <v>6.4221338632800009E-7</v>
      </c>
      <c r="AU1947" s="172">
        <f t="shared" si="517"/>
        <v>2.0124802451832398E-9</v>
      </c>
      <c r="AV1947" s="185">
        <f t="shared" si="518"/>
        <v>-0.10043034584499999</v>
      </c>
      <c r="AW1947" s="121">
        <v>6.2319982E-7</v>
      </c>
      <c r="AX1947" s="121">
        <v>1.8803442999999999E-9</v>
      </c>
      <c r="AY1947" s="121">
        <v>5.1373691999999998E-14</v>
      </c>
      <c r="AZ1947" s="121">
        <v>0</v>
      </c>
      <c r="BA1947" s="121">
        <v>0</v>
      </c>
      <c r="BB1947" s="121">
        <v>8.1128476000000002E-10</v>
      </c>
      <c r="BC1947" s="121">
        <v>1.8274563E-8</v>
      </c>
      <c r="BD1947" s="121">
        <v>1.0570287E-10</v>
      </c>
      <c r="BE1947" s="121">
        <v>2.6414927E-11</v>
      </c>
      <c r="BF1947" s="121">
        <v>0</v>
      </c>
      <c r="BG1947" s="121">
        <v>0</v>
      </c>
      <c r="BH1947" s="121">
        <v>-3.0620667E-14</v>
      </c>
      <c r="BI1947" s="121">
        <v>-2.1343988E-15</v>
      </c>
      <c r="BJ1947" s="121">
        <v>-4.7044295999999997E-16</v>
      </c>
      <c r="BK1947" s="121">
        <v>-8.5137099999999993E-12</v>
      </c>
      <c r="BL1947" s="121">
        <v>-6.3767722000000006E-11</v>
      </c>
      <c r="BM1947" s="121">
        <v>0</v>
      </c>
      <c r="BN1947" s="121">
        <v>-1.0665845E-5</v>
      </c>
      <c r="BO1947" s="121">
        <v>-0.10041968</v>
      </c>
      <c r="BP1947" s="121">
        <v>0</v>
      </c>
      <c r="BQ1947" s="121">
        <v>0</v>
      </c>
      <c r="BR1947" s="121">
        <v>0</v>
      </c>
      <c r="BT1947" s="71">
        <v>8.0236365000000004E-6</v>
      </c>
      <c r="BU1947" s="71">
        <v>4.8470535999999995E-7</v>
      </c>
      <c r="BV1947" s="71">
        <v>1.8724638000000001E-5</v>
      </c>
      <c r="BW1947" s="71">
        <v>-4.3464154999999998E-8</v>
      </c>
      <c r="BX1947" s="71">
        <v>-5.0873024E-7</v>
      </c>
      <c r="BY1947" s="71">
        <v>5.9500823999999995E-7</v>
      </c>
      <c r="BZ1947" s="71">
        <v>0</v>
      </c>
      <c r="CA1947" s="71">
        <v>9.0309444999999996E-7</v>
      </c>
      <c r="CB1947" s="71">
        <v>-8.5833641999999998E-8</v>
      </c>
      <c r="CC1947" s="71">
        <v>-5.3576899000000001E-8</v>
      </c>
      <c r="CD1947" s="71">
        <v>0</v>
      </c>
      <c r="CE1947" s="71">
        <v>0</v>
      </c>
      <c r="CF1947" s="71">
        <v>0</v>
      </c>
      <c r="CG1947" s="71">
        <v>3.8981832000000003E-7</v>
      </c>
      <c r="CH1947" s="71">
        <v>-1.2382023000000001E-5</v>
      </c>
      <c r="CI1947" s="71">
        <v>-1.7898785000000001E-15</v>
      </c>
      <c r="CJ1947" s="71">
        <v>0</v>
      </c>
      <c r="CL1947" s="186">
        <v>0</v>
      </c>
      <c r="CM1947" s="186">
        <v>0.67155153000000001</v>
      </c>
      <c r="CN1947" s="187">
        <v>1.7013753E-2</v>
      </c>
      <c r="CO1947" s="186">
        <v>4.6809398999999999E-4</v>
      </c>
      <c r="CP1947" s="186">
        <v>-1.4626790000000001E-11</v>
      </c>
      <c r="CQ1947" s="186">
        <v>-1.7054575000000001E-9</v>
      </c>
      <c r="CR1947" s="186">
        <v>-2.0241048999999999E-5</v>
      </c>
      <c r="CS1947" s="186">
        <v>-1.7918734E-3</v>
      </c>
      <c r="CT1947" s="186">
        <v>0</v>
      </c>
      <c r="CU1947" s="186">
        <v>2.0924877E-4</v>
      </c>
    </row>
    <row r="1948" spans="1:99" ht="14.4">
      <c r="A1948" t="s">
        <v>2604</v>
      </c>
      <c r="B1948" s="92" t="s">
        <v>1514</v>
      </c>
      <c r="C1948" s="126" t="str">
        <f t="shared" si="514"/>
        <v>F.080.01.103</v>
      </c>
      <c r="D1948" s="11" t="s">
        <v>639</v>
      </c>
      <c r="E1948" s="125" t="s">
        <v>878</v>
      </c>
      <c r="F1948" s="128" t="str">
        <f t="shared" si="515"/>
        <v>Flexible Polymer Foam waste incineration with electricity</v>
      </c>
      <c r="G1948" s="131">
        <f t="shared" si="519"/>
        <v>0.20307711381150001</v>
      </c>
      <c r="H1948" s="183">
        <f t="shared" si="520"/>
        <v>-3.7339653000000001E-4</v>
      </c>
      <c r="I1948" s="183">
        <f t="shared" si="521"/>
        <v>-2.5916955385E-3</v>
      </c>
      <c r="J1948" s="184">
        <f t="shared" si="522"/>
        <v>-1.92213412E-3</v>
      </c>
      <c r="K1948" s="183">
        <v>0.20796434</v>
      </c>
      <c r="L1948" s="146">
        <v>-4.5333899000000004E-3</v>
      </c>
      <c r="M1948" s="146">
        <v>2.6182022000000001E-3</v>
      </c>
      <c r="N1948" s="146">
        <v>8.27424E-4</v>
      </c>
      <c r="O1948" s="146">
        <v>-9.8219335999999999E-4</v>
      </c>
      <c r="P1948" s="188">
        <v>-1.1689843999999999E-4</v>
      </c>
      <c r="Q1948" s="188">
        <v>-1.0172873E-4</v>
      </c>
      <c r="R1948" s="146">
        <v>-6.7141651999999997E-4</v>
      </c>
      <c r="S1948" s="188">
        <v>-2.4071621999999999E-4</v>
      </c>
      <c r="T1948" s="146">
        <v>0</v>
      </c>
      <c r="U1948" s="188">
        <v>-1.6814179E-3</v>
      </c>
      <c r="V1948" s="188">
        <v>-5.0913184999999996E-6</v>
      </c>
      <c r="W1948" s="146">
        <v>0</v>
      </c>
      <c r="X1948" s="146">
        <v>0</v>
      </c>
      <c r="Z1948" s="157">
        <f t="shared" si="523"/>
        <v>1.3864289333333333</v>
      </c>
      <c r="AB1948" s="131">
        <f t="shared" si="524"/>
        <v>0.20796434</v>
      </c>
      <c r="AC1948" s="131">
        <f t="shared" si="525"/>
        <v>-2.96000075E-3</v>
      </c>
      <c r="AD1948" s="131">
        <f t="shared" si="526"/>
        <v>-2.5866042200000001E-3</v>
      </c>
      <c r="AE1948" s="131">
        <f t="shared" si="527"/>
        <v>-2.5916955385000004E-3</v>
      </c>
      <c r="AF1948" s="131">
        <f t="shared" si="528"/>
        <v>-1.92213412E-3</v>
      </c>
      <c r="AH1948">
        <v>-19.314786999999999</v>
      </c>
      <c r="AI1948" s="71">
        <v>-19.014378000000001</v>
      </c>
      <c r="AJ1948" s="71">
        <v>-0.20887179</v>
      </c>
      <c r="AK1948" s="71">
        <v>0</v>
      </c>
      <c r="AL1948" s="71">
        <v>0</v>
      </c>
      <c r="AM1948" s="71">
        <v>-5.1165856000000003E-2</v>
      </c>
      <c r="AN1948" s="71">
        <v>-4.0371183999999997E-2</v>
      </c>
      <c r="AP1948" s="129">
        <v>2.1168487E-2</v>
      </c>
      <c r="AQ1948" s="129">
        <v>2.1438465E-2</v>
      </c>
      <c r="AR1948" s="129">
        <v>1.0877924000000001E-3</v>
      </c>
      <c r="AS1948" s="129">
        <v>-1.3577708E-3</v>
      </c>
      <c r="AT1948" s="172">
        <f t="shared" si="516"/>
        <v>1.2852796293460002E-6</v>
      </c>
      <c r="AU1948" s="172">
        <f t="shared" si="517"/>
        <v>4.0229009528043298E-9</v>
      </c>
      <c r="AV1948" s="185">
        <f t="shared" si="518"/>
        <v>-0.190163975683</v>
      </c>
      <c r="AW1948" s="121">
        <v>1.2866060000000001E-6</v>
      </c>
      <c r="AX1948" s="121">
        <v>3.8820009999999999E-9</v>
      </c>
      <c r="AY1948" s="121">
        <v>1.0606180999999999E-13</v>
      </c>
      <c r="AZ1948" s="121">
        <v>0</v>
      </c>
      <c r="BA1948" s="121">
        <v>0</v>
      </c>
      <c r="BB1948" s="121">
        <v>1.0516528E-9</v>
      </c>
      <c r="BC1948" s="121">
        <v>-2.2411591999999999E-9</v>
      </c>
      <c r="BD1948" s="121">
        <v>1.3146448000000001E-10</v>
      </c>
      <c r="BE1948" s="121">
        <v>9.3923231999999995E-12</v>
      </c>
      <c r="BF1948" s="121">
        <v>0</v>
      </c>
      <c r="BG1948" s="121">
        <v>0</v>
      </c>
      <c r="BH1948" s="121">
        <v>-5.7979960999999997E-14</v>
      </c>
      <c r="BI1948" s="121">
        <v>-4.0414650999999999E-15</v>
      </c>
      <c r="BJ1948" s="121">
        <v>-8.9077956999999993E-16</v>
      </c>
      <c r="BK1948" s="121">
        <v>-1.6120633999999999E-11</v>
      </c>
      <c r="BL1948" s="121">
        <v>-1.2074362000000001E-10</v>
      </c>
      <c r="BM1948" s="121">
        <v>0</v>
      </c>
      <c r="BN1948" s="121">
        <v>-2.0195683000000001E-5</v>
      </c>
      <c r="BO1948" s="121">
        <v>-0.19014378000000001</v>
      </c>
      <c r="BP1948" s="121">
        <v>0</v>
      </c>
      <c r="BQ1948" s="121">
        <v>0</v>
      </c>
      <c r="BR1948" s="121">
        <v>0</v>
      </c>
      <c r="BT1948" s="71">
        <v>1.6414671000000001E-5</v>
      </c>
      <c r="BU1948" s="71">
        <v>4.7819723999999997E-7</v>
      </c>
      <c r="BV1948" s="71">
        <v>3.8657317E-5</v>
      </c>
      <c r="BW1948" s="71">
        <v>-8.2298991999999999E-8</v>
      </c>
      <c r="BX1948" s="71">
        <v>-1.0914805E-6</v>
      </c>
      <c r="BY1948" s="71">
        <v>8.1298154999999998E-7</v>
      </c>
      <c r="BZ1948" s="71">
        <v>0</v>
      </c>
      <c r="CA1948" s="71">
        <v>1.233931E-6</v>
      </c>
      <c r="CB1948" s="71">
        <v>-1.6252524E-7</v>
      </c>
      <c r="CC1948" s="71">
        <v>-1.0144738E-7</v>
      </c>
      <c r="CD1948" s="71">
        <v>0</v>
      </c>
      <c r="CE1948" s="71">
        <v>0</v>
      </c>
      <c r="CF1948" s="71">
        <v>0</v>
      </c>
      <c r="CG1948" s="71">
        <v>1.1524762E-7</v>
      </c>
      <c r="CH1948" s="71">
        <v>-2.3445251E-5</v>
      </c>
      <c r="CI1948" s="71">
        <v>-3.3891190999999999E-15</v>
      </c>
      <c r="CJ1948" s="71">
        <v>0</v>
      </c>
      <c r="CL1948" s="186">
        <v>0</v>
      </c>
      <c r="CM1948" s="186">
        <v>1.3864289000000001</v>
      </c>
      <c r="CN1948" s="187">
        <v>2.3246513999999999E-2</v>
      </c>
      <c r="CO1948" s="186">
        <v>5.1363359999999998E-4</v>
      </c>
      <c r="CP1948" s="186">
        <v>-2.7695698E-11</v>
      </c>
      <c r="CQ1948" s="186">
        <v>-3.2292685999999999E-9</v>
      </c>
      <c r="CR1948" s="186">
        <v>-4.2171544999999997E-5</v>
      </c>
      <c r="CS1948" s="186">
        <v>-3.3928962999999999E-3</v>
      </c>
      <c r="CT1948" s="186">
        <v>0</v>
      </c>
      <c r="CU1948" s="186">
        <v>2.8590426000000001E-4</v>
      </c>
    </row>
    <row r="1949" spans="1:99" ht="14.4">
      <c r="A1949" t="s">
        <v>1573</v>
      </c>
      <c r="B1949" s="92" t="s">
        <v>1514</v>
      </c>
      <c r="C1949" s="126" t="str">
        <f t="shared" si="514"/>
        <v>F.080.01.104</v>
      </c>
      <c r="D1949" s="11" t="s">
        <v>639</v>
      </c>
      <c r="E1949" s="125" t="s">
        <v>878</v>
      </c>
      <c r="F1949" s="128" t="str">
        <f t="shared" si="515"/>
        <v>GFRP (50%) waste incineration with electricity</v>
      </c>
      <c r="G1949" s="131">
        <f t="shared" si="519"/>
        <v>0.1019196718524</v>
      </c>
      <c r="H1949" s="183">
        <f t="shared" si="520"/>
        <v>1.5236674550000002E-3</v>
      </c>
      <c r="I1949" s="183">
        <f t="shared" si="521"/>
        <v>6.7840149740000012E-4</v>
      </c>
      <c r="J1949" s="184">
        <f t="shared" si="522"/>
        <v>-1.0151271E-3</v>
      </c>
      <c r="K1949" s="183">
        <v>0.10073273000000001</v>
      </c>
      <c r="L1949" s="146">
        <v>-2.3941965000000001E-3</v>
      </c>
      <c r="M1949" s="146">
        <v>3.4298787000000002E-3</v>
      </c>
      <c r="N1949" s="146">
        <v>2.1578508000000001E-3</v>
      </c>
      <c r="O1949" s="146">
        <v>-5.1872086999999996E-4</v>
      </c>
      <c r="P1949" s="188">
        <v>-6.1736991000000004E-5</v>
      </c>
      <c r="Q1949" s="188">
        <v>-5.3725484000000002E-5</v>
      </c>
      <c r="R1949" s="146">
        <v>-3.5459184999999999E-4</v>
      </c>
      <c r="S1949" s="146">
        <v>-1.2712826E-4</v>
      </c>
      <c r="T1949" s="146">
        <v>0</v>
      </c>
      <c r="U1949" s="188">
        <v>-8.8799883999999998E-4</v>
      </c>
      <c r="V1949" s="188">
        <v>-2.6888525999999998E-6</v>
      </c>
      <c r="W1949" s="146">
        <v>0</v>
      </c>
      <c r="X1949" s="146">
        <v>0</v>
      </c>
      <c r="Z1949" s="157">
        <f t="shared" si="523"/>
        <v>0.67155153333333339</v>
      </c>
      <c r="AB1949" s="131">
        <f t="shared" si="524"/>
        <v>0.10073273000000001</v>
      </c>
      <c r="AC1949" s="131">
        <f t="shared" si="525"/>
        <v>2.2047578050000002E-3</v>
      </c>
      <c r="AD1949" s="131">
        <f t="shared" si="526"/>
        <v>6.8109035000000009E-4</v>
      </c>
      <c r="AE1949" s="131">
        <f t="shared" si="527"/>
        <v>6.7840149740000012E-4</v>
      </c>
      <c r="AF1949" s="131">
        <f t="shared" si="528"/>
        <v>-1.0151271E-3</v>
      </c>
      <c r="AH1949">
        <v>-10.200621999999999</v>
      </c>
      <c r="AI1949" s="71">
        <v>-10.041968000000001</v>
      </c>
      <c r="AJ1949" s="71">
        <v>-0.11031042000000001</v>
      </c>
      <c r="AK1949" s="71">
        <v>0</v>
      </c>
      <c r="AL1949" s="71">
        <v>0</v>
      </c>
      <c r="AM1949" s="71">
        <v>-2.7021968E-2</v>
      </c>
      <c r="AN1949" s="71">
        <v>-2.1321032E-2</v>
      </c>
      <c r="AP1949" s="129">
        <v>1.0539221E-2</v>
      </c>
      <c r="AQ1949" s="129">
        <v>1.0712119000000001E-2</v>
      </c>
      <c r="AR1949" s="129">
        <v>5.4417465000000003E-4</v>
      </c>
      <c r="AS1949" s="129">
        <v>-7.1707268999999998E-4</v>
      </c>
      <c r="AT1949" s="172">
        <f t="shared" si="516"/>
        <v>6.4221338632800009E-7</v>
      </c>
      <c r="AU1949" s="172">
        <f t="shared" si="517"/>
        <v>2.0124802451832398E-9</v>
      </c>
      <c r="AV1949" s="185">
        <f t="shared" si="518"/>
        <v>-0.10043034584499999</v>
      </c>
      <c r="AW1949" s="121">
        <v>6.2319982E-7</v>
      </c>
      <c r="AX1949" s="121">
        <v>1.8803442999999999E-9</v>
      </c>
      <c r="AY1949" s="121">
        <v>5.1373691999999998E-14</v>
      </c>
      <c r="AZ1949" s="121">
        <v>0</v>
      </c>
      <c r="BA1949" s="121">
        <v>0</v>
      </c>
      <c r="BB1949" s="121">
        <v>8.1128476000000002E-10</v>
      </c>
      <c r="BC1949" s="121">
        <v>1.8274563E-8</v>
      </c>
      <c r="BD1949" s="121">
        <v>1.0570287E-10</v>
      </c>
      <c r="BE1949" s="121">
        <v>2.6414927E-11</v>
      </c>
      <c r="BF1949" s="121">
        <v>0</v>
      </c>
      <c r="BG1949" s="121">
        <v>0</v>
      </c>
      <c r="BH1949" s="121">
        <v>-3.0620667E-14</v>
      </c>
      <c r="BI1949" s="121">
        <v>-2.1343988E-15</v>
      </c>
      <c r="BJ1949" s="121">
        <v>-4.7044295999999997E-16</v>
      </c>
      <c r="BK1949" s="121">
        <v>-8.5137099999999993E-12</v>
      </c>
      <c r="BL1949" s="121">
        <v>-6.3767722000000006E-11</v>
      </c>
      <c r="BM1949" s="121">
        <v>0</v>
      </c>
      <c r="BN1949" s="121">
        <v>-1.0665845E-5</v>
      </c>
      <c r="BO1949" s="121">
        <v>-0.10041968</v>
      </c>
      <c r="BP1949" s="121">
        <v>0</v>
      </c>
      <c r="BQ1949" s="121">
        <v>0</v>
      </c>
      <c r="BR1949" s="121">
        <v>0</v>
      </c>
      <c r="BT1949" s="71">
        <v>8.0236365000000004E-6</v>
      </c>
      <c r="BU1949" s="71">
        <v>4.8470535999999995E-7</v>
      </c>
      <c r="BV1949" s="71">
        <v>1.8724638000000001E-5</v>
      </c>
      <c r="BW1949" s="71">
        <v>-4.3464154999999998E-8</v>
      </c>
      <c r="BX1949" s="71">
        <v>-5.0873024E-7</v>
      </c>
      <c r="BY1949" s="71">
        <v>5.9500823999999995E-7</v>
      </c>
      <c r="BZ1949" s="71">
        <v>0</v>
      </c>
      <c r="CA1949" s="71">
        <v>9.0309444999999996E-7</v>
      </c>
      <c r="CB1949" s="71">
        <v>-8.5833641999999998E-8</v>
      </c>
      <c r="CC1949" s="71">
        <v>-5.3576899000000001E-8</v>
      </c>
      <c r="CD1949" s="71">
        <v>0</v>
      </c>
      <c r="CE1949" s="71">
        <v>0</v>
      </c>
      <c r="CF1949" s="71">
        <v>0</v>
      </c>
      <c r="CG1949" s="71">
        <v>3.8981832000000003E-7</v>
      </c>
      <c r="CH1949" s="71">
        <v>-1.2382023000000001E-5</v>
      </c>
      <c r="CI1949" s="71">
        <v>-1.7898785000000001E-15</v>
      </c>
      <c r="CJ1949" s="71">
        <v>0</v>
      </c>
      <c r="CL1949" s="186">
        <v>0</v>
      </c>
      <c r="CM1949" s="186">
        <v>0.67155153000000001</v>
      </c>
      <c r="CN1949" s="187">
        <v>1.7013753E-2</v>
      </c>
      <c r="CO1949" s="186">
        <v>4.6809398999999999E-4</v>
      </c>
      <c r="CP1949" s="186">
        <v>-1.4626790000000001E-11</v>
      </c>
      <c r="CQ1949" s="186">
        <v>-1.7054575000000001E-9</v>
      </c>
      <c r="CR1949" s="186">
        <v>-2.0241048999999999E-5</v>
      </c>
      <c r="CS1949" s="186">
        <v>-1.7918734E-3</v>
      </c>
      <c r="CT1949" s="186">
        <v>0</v>
      </c>
      <c r="CU1949" s="186">
        <v>2.0924877E-4</v>
      </c>
    </row>
    <row r="1950" spans="1:99" ht="14.4">
      <c r="A1950" t="s">
        <v>2605</v>
      </c>
      <c r="B1950" s="92" t="s">
        <v>1514</v>
      </c>
      <c r="C1950" s="126" t="str">
        <f t="shared" si="514"/>
        <v>F.080.01.105</v>
      </c>
      <c r="D1950" s="11" t="s">
        <v>639</v>
      </c>
      <c r="E1950" s="125" t="s">
        <v>878</v>
      </c>
      <c r="F1950" s="128" t="str">
        <f t="shared" si="515"/>
        <v>Hardwood 0%MC  Bamboo and Cork  waste incineration with electricity</v>
      </c>
      <c r="G1950" s="131">
        <f t="shared" si="519"/>
        <v>-0.11693039923149999</v>
      </c>
      <c r="H1950" s="183">
        <f t="shared" si="520"/>
        <v>2.3762765389999997E-3</v>
      </c>
      <c r="I1950" s="183">
        <f t="shared" si="521"/>
        <v>1.5128100695000004E-3</v>
      </c>
      <c r="J1950" s="184">
        <f t="shared" si="522"/>
        <v>-1.1761058399999999E-3</v>
      </c>
      <c r="K1950" s="183">
        <v>-0.11964337999999999</v>
      </c>
      <c r="L1950" s="146">
        <v>-2.7738679E-3</v>
      </c>
      <c r="M1950" s="146">
        <v>4.7006162000000004E-3</v>
      </c>
      <c r="N1950" s="146">
        <v>3.1110285999999998E-3</v>
      </c>
      <c r="O1950" s="146">
        <v>-6.0097956000000001E-4</v>
      </c>
      <c r="P1950" s="188">
        <v>-7.1527236E-5</v>
      </c>
      <c r="Q1950" s="188">
        <v>-6.2245264999999996E-5</v>
      </c>
      <c r="R1950" s="146">
        <v>-4.1082298000000002E-4</v>
      </c>
      <c r="S1950" s="146">
        <v>-1.4728823999999999E-4</v>
      </c>
      <c r="T1950" s="146">
        <v>0</v>
      </c>
      <c r="U1950" s="188">
        <v>-1.0288176E-3</v>
      </c>
      <c r="V1950" s="188">
        <v>-3.1152505000000001E-6</v>
      </c>
      <c r="W1950" s="146">
        <v>0</v>
      </c>
      <c r="X1950" s="146">
        <v>0</v>
      </c>
      <c r="Z1950" s="157">
        <f t="shared" si="523"/>
        <v>-0.79762253333333333</v>
      </c>
      <c r="AB1950" s="131">
        <f t="shared" si="524"/>
        <v>-0.11964337999999999</v>
      </c>
      <c r="AC1950" s="131">
        <f t="shared" si="525"/>
        <v>3.8922018590000006E-3</v>
      </c>
      <c r="AD1950" s="131">
        <f t="shared" si="526"/>
        <v>1.5159253200000005E-3</v>
      </c>
      <c r="AE1950" s="131">
        <f t="shared" si="527"/>
        <v>1.5128100695000007E-3</v>
      </c>
      <c r="AF1950" s="131">
        <f t="shared" si="528"/>
        <v>-1.1761058399999999E-3</v>
      </c>
      <c r="AH1950">
        <v>-11.818235</v>
      </c>
      <c r="AI1950" s="71">
        <v>-11.634422000000001</v>
      </c>
      <c r="AJ1950" s="71">
        <v>-0.12780343</v>
      </c>
      <c r="AK1950" s="71">
        <v>0</v>
      </c>
      <c r="AL1950" s="71">
        <v>0</v>
      </c>
      <c r="AM1950" s="71">
        <v>-3.1307108E-2</v>
      </c>
      <c r="AN1950" s="71">
        <v>-2.4702117999999999E-2</v>
      </c>
      <c r="AP1950" s="129">
        <v>-1.3250019E-2</v>
      </c>
      <c r="AQ1950" s="129">
        <v>-1.1862242E-2</v>
      </c>
      <c r="AR1950" s="129">
        <v>-5.5699091999999995E-4</v>
      </c>
      <c r="AS1950" s="129">
        <v>-8.3078598999999996E-4</v>
      </c>
      <c r="AT1950" s="172">
        <f t="shared" si="516"/>
        <v>-7.1116561041310002E-7</v>
      </c>
      <c r="AU1950" s="172">
        <f t="shared" si="517"/>
        <v>-2.0598776105302501E-9</v>
      </c>
      <c r="AV1950" s="185">
        <f t="shared" si="518"/>
        <v>-0.116356577234</v>
      </c>
      <c r="AW1950" s="121">
        <v>-7.4019373000000004E-7</v>
      </c>
      <c r="AX1950" s="121">
        <v>-2.2333430999999998E-9</v>
      </c>
      <c r="AY1950" s="121">
        <v>-6.1018125000000005E-14</v>
      </c>
      <c r="AZ1950" s="121">
        <v>0</v>
      </c>
      <c r="BA1950" s="121">
        <v>0</v>
      </c>
      <c r="BB1950" s="121">
        <v>1.0307873999999999E-9</v>
      </c>
      <c r="BC1950" s="121">
        <v>2.8081076E-8</v>
      </c>
      <c r="BD1950" s="121">
        <v>1.3534383999999999E-10</v>
      </c>
      <c r="BE1950" s="121">
        <v>3.8221161999999997E-11</v>
      </c>
      <c r="BF1950" s="121">
        <v>0</v>
      </c>
      <c r="BG1950" s="121">
        <v>0</v>
      </c>
      <c r="BH1950" s="121">
        <v>-3.5476487999999999E-14</v>
      </c>
      <c r="BI1950" s="121">
        <v>-2.4728715E-15</v>
      </c>
      <c r="BJ1950" s="121">
        <v>-5.4504575000000003E-16</v>
      </c>
      <c r="BK1950" s="121">
        <v>-9.8638130999999995E-12</v>
      </c>
      <c r="BL1950" s="121">
        <v>-7.3879999999999995E-11</v>
      </c>
      <c r="BM1950" s="121">
        <v>0</v>
      </c>
      <c r="BN1950" s="121">
        <v>-1.2357234000000001E-5</v>
      </c>
      <c r="BO1950" s="121">
        <v>-0.11634422</v>
      </c>
      <c r="BP1950" s="121">
        <v>0</v>
      </c>
      <c r="BQ1950" s="121">
        <v>0</v>
      </c>
      <c r="BR1950" s="121">
        <v>0</v>
      </c>
      <c r="BT1950" s="71">
        <v>-3.4266458E-5</v>
      </c>
      <c r="BU1950" s="71">
        <v>6.4399630000000002E-7</v>
      </c>
      <c r="BV1950" s="71">
        <v>-2.2239833E-5</v>
      </c>
      <c r="BW1950" s="71">
        <v>-5.0356696000000001E-8</v>
      </c>
      <c r="BX1950" s="71">
        <v>-5.6536524999999996E-7</v>
      </c>
      <c r="BY1950" s="71">
        <v>7.4817867000000001E-7</v>
      </c>
      <c r="BZ1950" s="71">
        <v>0</v>
      </c>
      <c r="CA1950" s="71">
        <v>1.1355742E-6</v>
      </c>
      <c r="CB1950" s="71">
        <v>-9.9445131E-8</v>
      </c>
      <c r="CC1950" s="71">
        <v>-6.2073117000000004E-8</v>
      </c>
      <c r="CD1950" s="71">
        <v>0</v>
      </c>
      <c r="CE1950" s="71">
        <v>0</v>
      </c>
      <c r="CF1950" s="71">
        <v>0</v>
      </c>
      <c r="CG1950" s="71">
        <v>5.6842895999999995E-7</v>
      </c>
      <c r="CH1950" s="71">
        <v>-1.4345563000000001E-5</v>
      </c>
      <c r="CI1950" s="71">
        <v>-2.0737171999999998E-15</v>
      </c>
      <c r="CJ1950" s="71">
        <v>0</v>
      </c>
      <c r="CL1950" s="186">
        <v>0</v>
      </c>
      <c r="CM1950" s="186">
        <v>-0.79762255000000004</v>
      </c>
      <c r="CN1950" s="187">
        <v>2.1393531E-2</v>
      </c>
      <c r="CO1950" s="186">
        <v>6.1220831E-4</v>
      </c>
      <c r="CP1950" s="186">
        <v>-1.6946305E-11</v>
      </c>
      <c r="CQ1950" s="186">
        <v>-1.9759088000000001E-9</v>
      </c>
      <c r="CR1950" s="186">
        <v>-2.2729846999999999E-5</v>
      </c>
      <c r="CS1950" s="186">
        <v>-2.0760283999999999E-3</v>
      </c>
      <c r="CT1950" s="186">
        <v>0</v>
      </c>
      <c r="CU1950" s="186">
        <v>2.6311478999999999E-4</v>
      </c>
    </row>
    <row r="1951" spans="1:99" ht="14.4">
      <c r="A1951" t="s">
        <v>2606</v>
      </c>
      <c r="B1951" s="92" t="s">
        <v>1514</v>
      </c>
      <c r="C1951" s="126" t="str">
        <f t="shared" si="514"/>
        <v>F.080.01.106</v>
      </c>
      <c r="D1951" s="11" t="s">
        <v>639</v>
      </c>
      <c r="E1951" s="125" t="s">
        <v>878</v>
      </c>
      <c r="F1951" s="128" t="str">
        <f t="shared" si="515"/>
        <v>Hardwood 12%MC  Bamboo and Cork  waste incineration with electricity</v>
      </c>
      <c r="G1951" s="131">
        <f t="shared" si="519"/>
        <v>-9.8596239747599998E-2</v>
      </c>
      <c r="H1951" s="183">
        <f t="shared" si="520"/>
        <v>3.1148674550000002E-3</v>
      </c>
      <c r="I1951" s="183">
        <f t="shared" si="521"/>
        <v>2.5712898974000003E-3</v>
      </c>
      <c r="J1951" s="184">
        <f t="shared" si="522"/>
        <v>-1.0151271E-3</v>
      </c>
      <c r="K1951" s="183">
        <v>-0.10326726999999999</v>
      </c>
      <c r="L1951" s="146">
        <v>-2.3941965000000001E-3</v>
      </c>
      <c r="M1951" s="146">
        <v>5.3227671000000004E-3</v>
      </c>
      <c r="N1951" s="146">
        <v>3.7490508000000001E-3</v>
      </c>
      <c r="O1951" s="146">
        <v>-5.1872086999999996E-4</v>
      </c>
      <c r="P1951" s="188">
        <v>-6.1736991000000004E-5</v>
      </c>
      <c r="Q1951" s="188">
        <v>-5.3725484000000002E-5</v>
      </c>
      <c r="R1951" s="146">
        <v>-3.5459184999999999E-4</v>
      </c>
      <c r="S1951" s="146">
        <v>-1.2712826E-4</v>
      </c>
      <c r="T1951" s="146">
        <v>0</v>
      </c>
      <c r="U1951" s="188">
        <v>-8.8799883999999998E-4</v>
      </c>
      <c r="V1951" s="188">
        <v>-2.6888525999999998E-6</v>
      </c>
      <c r="W1951" s="146">
        <v>0</v>
      </c>
      <c r="X1951" s="146">
        <v>0</v>
      </c>
      <c r="Z1951" s="157">
        <f t="shared" si="523"/>
        <v>-0.6884484666666667</v>
      </c>
      <c r="AB1951" s="131">
        <f t="shared" si="524"/>
        <v>-0.10326726999999999</v>
      </c>
      <c r="AC1951" s="131">
        <f t="shared" si="525"/>
        <v>5.6888462050000005E-3</v>
      </c>
      <c r="AD1951" s="131">
        <f t="shared" si="526"/>
        <v>2.5739787500000002E-3</v>
      </c>
      <c r="AE1951" s="131">
        <f t="shared" si="527"/>
        <v>2.5712898974000003E-3</v>
      </c>
      <c r="AF1951" s="131">
        <f t="shared" si="528"/>
        <v>-1.0151271E-3</v>
      </c>
      <c r="AH1951">
        <v>-10.200621999999999</v>
      </c>
      <c r="AI1951" s="71">
        <v>-10.041968000000001</v>
      </c>
      <c r="AJ1951" s="71">
        <v>-0.11031042000000001</v>
      </c>
      <c r="AK1951" s="71">
        <v>0</v>
      </c>
      <c r="AL1951" s="71">
        <v>0</v>
      </c>
      <c r="AM1951" s="71">
        <v>-2.7021968E-2</v>
      </c>
      <c r="AN1951" s="71">
        <v>-2.1321032E-2</v>
      </c>
      <c r="AP1951" s="129">
        <v>-1.1223498E-2</v>
      </c>
      <c r="AQ1951" s="129">
        <v>-1.0035321999999999E-2</v>
      </c>
      <c r="AR1951" s="129">
        <v>-4.7110327000000001E-4</v>
      </c>
      <c r="AS1951" s="129">
        <v>-7.1707268999999998E-4</v>
      </c>
      <c r="AT1951" s="172">
        <f t="shared" si="516"/>
        <v>-6.01638013632E-7</v>
      </c>
      <c r="AU1951" s="172">
        <f t="shared" si="517"/>
        <v>-1.7422457948167599E-9</v>
      </c>
      <c r="AV1951" s="185">
        <f t="shared" si="518"/>
        <v>-0.10043034584499999</v>
      </c>
      <c r="AW1951" s="121">
        <v>-6.3888018000000003E-7</v>
      </c>
      <c r="AX1951" s="121">
        <v>-1.9276556999999998E-9</v>
      </c>
      <c r="AY1951" s="121">
        <v>-5.2666308E-14</v>
      </c>
      <c r="AZ1951" s="121">
        <v>0</v>
      </c>
      <c r="BA1951" s="121">
        <v>0</v>
      </c>
      <c r="BB1951" s="121">
        <v>1.0478848E-9</v>
      </c>
      <c r="BC1951" s="121">
        <v>3.6266562999999999E-8</v>
      </c>
      <c r="BD1951" s="121">
        <v>1.3924286999999999E-10</v>
      </c>
      <c r="BE1951" s="121">
        <v>4.6252926999999998E-11</v>
      </c>
      <c r="BF1951" s="121">
        <v>0</v>
      </c>
      <c r="BG1951" s="121">
        <v>0</v>
      </c>
      <c r="BH1951" s="121">
        <v>-3.0620667E-14</v>
      </c>
      <c r="BI1951" s="121">
        <v>-2.1343988E-15</v>
      </c>
      <c r="BJ1951" s="121">
        <v>-4.7044295999999997E-16</v>
      </c>
      <c r="BK1951" s="121">
        <v>-8.5137099999999993E-12</v>
      </c>
      <c r="BL1951" s="121">
        <v>-6.3767722000000006E-11</v>
      </c>
      <c r="BM1951" s="121">
        <v>0</v>
      </c>
      <c r="BN1951" s="121">
        <v>-1.0665845E-5</v>
      </c>
      <c r="BO1951" s="121">
        <v>-0.10041968</v>
      </c>
      <c r="BP1951" s="121">
        <v>0</v>
      </c>
      <c r="BQ1951" s="121">
        <v>0</v>
      </c>
      <c r="BR1951" s="121">
        <v>0</v>
      </c>
      <c r="BT1951" s="71">
        <v>-2.8929685000000001E-5</v>
      </c>
      <c r="BU1951" s="71">
        <v>6.9936971999999999E-7</v>
      </c>
      <c r="BV1951" s="71">
        <v>-1.9195770000000001E-5</v>
      </c>
      <c r="BW1951" s="71">
        <v>-4.3464154999999998E-8</v>
      </c>
      <c r="BX1951" s="71">
        <v>-4.4612412999999997E-7</v>
      </c>
      <c r="BY1951" s="71">
        <v>7.4817867000000001E-7</v>
      </c>
      <c r="BZ1951" s="71">
        <v>0</v>
      </c>
      <c r="CA1951" s="71">
        <v>1.1355742E-6</v>
      </c>
      <c r="CB1951" s="71">
        <v>-8.5833641999999998E-8</v>
      </c>
      <c r="CC1951" s="71">
        <v>-5.3576899000000001E-8</v>
      </c>
      <c r="CD1951" s="71">
        <v>0</v>
      </c>
      <c r="CE1951" s="71">
        <v>0</v>
      </c>
      <c r="CF1951" s="71">
        <v>0</v>
      </c>
      <c r="CG1951" s="71">
        <v>6.9398484000000001E-7</v>
      </c>
      <c r="CH1951" s="71">
        <v>-1.2382023000000001E-5</v>
      </c>
      <c r="CI1951" s="71">
        <v>-1.7898785000000001E-15</v>
      </c>
      <c r="CJ1951" s="71">
        <v>0</v>
      </c>
      <c r="CL1951" s="186">
        <v>0</v>
      </c>
      <c r="CM1951" s="186">
        <v>-0.68844846999999998</v>
      </c>
      <c r="CN1951" s="187">
        <v>2.1393531E-2</v>
      </c>
      <c r="CO1951" s="186">
        <v>6.5009398999999997E-4</v>
      </c>
      <c r="CP1951" s="186">
        <v>-1.4626790000000001E-11</v>
      </c>
      <c r="CQ1951" s="186">
        <v>-1.7054575000000001E-9</v>
      </c>
      <c r="CR1951" s="186">
        <v>-1.8363272000000001E-5</v>
      </c>
      <c r="CS1951" s="186">
        <v>-1.7918734E-3</v>
      </c>
      <c r="CT1951" s="186">
        <v>0</v>
      </c>
      <c r="CU1951" s="186">
        <v>2.6311478999999999E-4</v>
      </c>
    </row>
    <row r="1952" spans="1:99" ht="14.4">
      <c r="A1952" t="s">
        <v>2607</v>
      </c>
      <c r="B1952" s="92" t="s">
        <v>1514</v>
      </c>
      <c r="C1952" s="126" t="str">
        <f t="shared" ref="C1952:C2021" si="529">MID(A1952,1,12)</f>
        <v>F.080.01.107</v>
      </c>
      <c r="D1952" s="11" t="s">
        <v>639</v>
      </c>
      <c r="E1952" s="125" t="s">
        <v>878</v>
      </c>
      <c r="F1952" s="128" t="str">
        <f t="shared" ref="F1952:F2021" si="530">MID(A1952, 21,85)</f>
        <v>Hardwood fresh  50%MC  Bamboo and Cork  waste incineration with electricity</v>
      </c>
      <c r="G1952" s="131">
        <f t="shared" si="519"/>
        <v>-4.0994137369399997E-2</v>
      </c>
      <c r="H1952" s="183">
        <f t="shared" si="520"/>
        <v>5.4353659590000002E-3</v>
      </c>
      <c r="I1952" s="183">
        <f t="shared" si="521"/>
        <v>5.8968122205999996E-3</v>
      </c>
      <c r="J1952" s="184">
        <f t="shared" si="522"/>
        <v>-5.0936554899999999E-4</v>
      </c>
      <c r="K1952" s="183">
        <v>-5.1816950000000001E-2</v>
      </c>
      <c r="L1952" s="146">
        <v>-1.2013483E-3</v>
      </c>
      <c r="M1952" s="146">
        <v>7.2774351000000001E-3</v>
      </c>
      <c r="N1952" s="146">
        <v>5.7535833999999998E-3</v>
      </c>
      <c r="O1952" s="146">
        <v>-2.6028123999999997E-4</v>
      </c>
      <c r="P1952" s="188">
        <v>-3.0978088000000001E-5</v>
      </c>
      <c r="Q1952" s="188">
        <v>-2.6958113000000001E-5</v>
      </c>
      <c r="R1952" s="146">
        <v>-1.7792538E-4</v>
      </c>
      <c r="S1952" s="188">
        <v>-6.3789799000000001E-5</v>
      </c>
      <c r="T1952" s="146">
        <v>0</v>
      </c>
      <c r="U1952" s="188">
        <v>-4.4557575000000001E-4</v>
      </c>
      <c r="V1952" s="188">
        <v>-1.3491994000000001E-6</v>
      </c>
      <c r="W1952" s="146">
        <v>0</v>
      </c>
      <c r="X1952" s="146">
        <v>0</v>
      </c>
      <c r="Z1952" s="157">
        <f t="shared" si="523"/>
        <v>-0.34544633333333336</v>
      </c>
      <c r="AB1952" s="131">
        <f t="shared" si="524"/>
        <v>-5.1816950000000001E-2</v>
      </c>
      <c r="AC1952" s="131">
        <f t="shared" si="525"/>
        <v>1.1333527378999998E-2</v>
      </c>
      <c r="AD1952" s="131">
        <f t="shared" si="526"/>
        <v>5.8981614199999999E-3</v>
      </c>
      <c r="AE1952" s="131">
        <f t="shared" si="527"/>
        <v>5.8968122206000005E-3</v>
      </c>
      <c r="AF1952" s="131">
        <f t="shared" si="528"/>
        <v>-5.0936554899999999E-4</v>
      </c>
      <c r="AH1952">
        <v>-5.1184184000000004</v>
      </c>
      <c r="AI1952" s="71">
        <v>-5.0388101000000001</v>
      </c>
      <c r="AJ1952" s="71">
        <v>-5.5351024999999998E-2</v>
      </c>
      <c r="AK1952" s="71">
        <v>0</v>
      </c>
      <c r="AL1952" s="71">
        <v>0</v>
      </c>
      <c r="AM1952" s="71">
        <v>-1.3558952000000001E-2</v>
      </c>
      <c r="AN1952" s="71">
        <v>-1.0698364E-2</v>
      </c>
      <c r="AP1952" s="129">
        <v>-4.8565919999999999E-3</v>
      </c>
      <c r="AQ1952" s="129">
        <v>-4.2955205999999999E-3</v>
      </c>
      <c r="AR1952" s="129">
        <v>-2.0126222999999999E-4</v>
      </c>
      <c r="AS1952" s="129">
        <v>-3.5980924999999997E-4</v>
      </c>
      <c r="AT1952" s="172">
        <f t="shared" si="516"/>
        <v>-2.5752521502610001E-7</v>
      </c>
      <c r="AU1952" s="172">
        <f t="shared" si="517"/>
        <v>-7.4431299237988999E-10</v>
      </c>
      <c r="AV1952" s="185">
        <f t="shared" si="518"/>
        <v>-5.0393452855999998E-2</v>
      </c>
      <c r="AW1952" s="121">
        <v>-3.2057420000000001E-7</v>
      </c>
      <c r="AX1952" s="121">
        <v>-9.6724974000000003E-10</v>
      </c>
      <c r="AY1952" s="121">
        <v>-2.6426644999999999E-14</v>
      </c>
      <c r="AZ1952" s="121">
        <v>0</v>
      </c>
      <c r="BA1952" s="121">
        <v>0</v>
      </c>
      <c r="BB1952" s="121">
        <v>1.1016009999999999E-9</v>
      </c>
      <c r="BC1952" s="121">
        <v>6.1983653000000006E-8</v>
      </c>
      <c r="BD1952" s="121">
        <v>1.5149279000000001E-10</v>
      </c>
      <c r="BE1952" s="121">
        <v>7.1487055999999997E-11</v>
      </c>
      <c r="BF1952" s="121">
        <v>0</v>
      </c>
      <c r="BG1952" s="121">
        <v>0</v>
      </c>
      <c r="BH1952" s="121">
        <v>-1.5364690000000002E-14</v>
      </c>
      <c r="BI1952" s="121">
        <v>-1.0709883E-15</v>
      </c>
      <c r="BJ1952" s="121">
        <v>-2.3605659000000001E-16</v>
      </c>
      <c r="BK1952" s="121">
        <v>-4.2719680999999997E-12</v>
      </c>
      <c r="BL1952" s="121">
        <v>-3.1997058000000001E-11</v>
      </c>
      <c r="BM1952" s="121">
        <v>0</v>
      </c>
      <c r="BN1952" s="121">
        <v>-5.351856E-6</v>
      </c>
      <c r="BO1952" s="121">
        <v>-5.0388100999999998E-2</v>
      </c>
      <c r="BP1952" s="121">
        <v>0</v>
      </c>
      <c r="BQ1952" s="121">
        <v>0</v>
      </c>
      <c r="BR1952" s="121">
        <v>0</v>
      </c>
      <c r="BT1952" s="71">
        <v>-1.2162658E-5</v>
      </c>
      <c r="BU1952" s="71">
        <v>8.7334141999999997E-7</v>
      </c>
      <c r="BV1952" s="71">
        <v>-9.6319604000000006E-6</v>
      </c>
      <c r="BW1952" s="71">
        <v>-2.1809232999999998E-8</v>
      </c>
      <c r="BX1952" s="71">
        <v>-7.1493475000000006E-8</v>
      </c>
      <c r="BY1952" s="71">
        <v>7.4817867000000001E-7</v>
      </c>
      <c r="BZ1952" s="71">
        <v>0</v>
      </c>
      <c r="CA1952" s="71">
        <v>1.1355742E-6</v>
      </c>
      <c r="CB1952" s="71">
        <v>-4.3069188E-8</v>
      </c>
      <c r="CC1952" s="71">
        <v>-2.6883555999999998E-8</v>
      </c>
      <c r="CD1952" s="71">
        <v>0</v>
      </c>
      <c r="CE1952" s="71">
        <v>0</v>
      </c>
      <c r="CF1952" s="71">
        <v>0</v>
      </c>
      <c r="CG1952" s="71">
        <v>1.0884551999999999E-6</v>
      </c>
      <c r="CH1952" s="71">
        <v>-6.2129915999999997E-6</v>
      </c>
      <c r="CI1952" s="71">
        <v>-8.9811654999999992E-16</v>
      </c>
      <c r="CJ1952" s="71">
        <v>0</v>
      </c>
      <c r="CL1952" s="186">
        <v>0</v>
      </c>
      <c r="CM1952" s="186">
        <v>-0.34544633000000002</v>
      </c>
      <c r="CN1952" s="187">
        <v>2.1393531E-2</v>
      </c>
      <c r="CO1952" s="186">
        <v>7.6912289999999999E-4</v>
      </c>
      <c r="CP1952" s="186">
        <v>-7.3393598999999995E-12</v>
      </c>
      <c r="CQ1952" s="186">
        <v>-8.5575619000000004E-10</v>
      </c>
      <c r="CR1952" s="186">
        <v>-4.6444057999999998E-6</v>
      </c>
      <c r="CS1952" s="186">
        <v>-8.9911753E-4</v>
      </c>
      <c r="CT1952" s="186">
        <v>0</v>
      </c>
      <c r="CU1952" s="186">
        <v>2.6311478999999999E-4</v>
      </c>
    </row>
    <row r="1953" spans="1:99" ht="14.4">
      <c r="A1953" t="s">
        <v>3794</v>
      </c>
      <c r="B1953" s="92" t="s">
        <v>1514</v>
      </c>
      <c r="C1953" s="126" t="str">
        <f t="shared" si="529"/>
        <v>F.080.01.108</v>
      </c>
      <c r="D1953" s="11" t="s">
        <v>639</v>
      </c>
      <c r="E1953" s="125" t="s">
        <v>878</v>
      </c>
      <c r="F1953" s="128" t="str">
        <f t="shared" si="530"/>
        <v>Paper Cardboard Leather Cotton Wool waste incineration with electricity</v>
      </c>
      <c r="G1953" s="131">
        <f t="shared" si="519"/>
        <v>-9.5859803656100001E-2</v>
      </c>
      <c r="H1953" s="183">
        <f t="shared" si="520"/>
        <v>3.2251049150000002E-3</v>
      </c>
      <c r="I1953" s="183">
        <f t="shared" si="521"/>
        <v>2.7292718488999995E-3</v>
      </c>
      <c r="J1953" s="184">
        <f t="shared" si="522"/>
        <v>-9.9110042000000002E-4</v>
      </c>
      <c r="K1953" s="183">
        <v>-0.10082308</v>
      </c>
      <c r="L1953" s="146">
        <v>-2.3375292000000002E-3</v>
      </c>
      <c r="M1953" s="146">
        <v>5.4156253999999996E-3</v>
      </c>
      <c r="N1953" s="146">
        <v>3.844278E-3</v>
      </c>
      <c r="O1953" s="188">
        <v>-5.0644345000000002E-4</v>
      </c>
      <c r="P1953" s="188">
        <v>-6.027576E-5</v>
      </c>
      <c r="Q1953" s="188">
        <v>-5.2453875000000001E-5</v>
      </c>
      <c r="R1953" s="146">
        <v>-3.4619913999999998E-4</v>
      </c>
      <c r="S1953" s="146">
        <v>-1.241193E-4</v>
      </c>
      <c r="T1953" s="146">
        <v>0</v>
      </c>
      <c r="U1953" s="188">
        <v>-8.6698112000000002E-4</v>
      </c>
      <c r="V1953" s="188">
        <v>-2.6252110999999999E-6</v>
      </c>
      <c r="W1953" s="146">
        <v>0</v>
      </c>
      <c r="X1953" s="146">
        <v>0</v>
      </c>
      <c r="Z1953" s="157">
        <f t="shared" si="523"/>
        <v>-0.67215386666666666</v>
      </c>
      <c r="AB1953" s="131">
        <f t="shared" si="524"/>
        <v>-0.10082308</v>
      </c>
      <c r="AC1953" s="131">
        <f t="shared" si="525"/>
        <v>5.9570019750000008E-3</v>
      </c>
      <c r="AD1953" s="131">
        <f t="shared" si="526"/>
        <v>2.7318970599999994E-3</v>
      </c>
      <c r="AE1953" s="131">
        <f t="shared" si="527"/>
        <v>2.7292718488999995E-3</v>
      </c>
      <c r="AF1953" s="131">
        <f t="shared" si="528"/>
        <v>-9.9110042000000002E-4</v>
      </c>
      <c r="AH1953">
        <v>-9.9591867999999995</v>
      </c>
      <c r="AI1953" s="71">
        <v>-9.8042885000000002</v>
      </c>
      <c r="AJ1953" s="71">
        <v>-0.10769952000000001</v>
      </c>
      <c r="AK1953" s="71">
        <v>0</v>
      </c>
      <c r="AL1953" s="71">
        <v>0</v>
      </c>
      <c r="AM1953" s="71">
        <v>-2.6382394E-2</v>
      </c>
      <c r="AN1953" s="71">
        <v>-2.0816392E-2</v>
      </c>
      <c r="AP1953" s="129">
        <v>-1.0921032000000001E-2</v>
      </c>
      <c r="AQ1953" s="129">
        <v>-9.7626475000000008E-3</v>
      </c>
      <c r="AR1953" s="129">
        <v>-4.5828421999999998E-4</v>
      </c>
      <c r="AS1953" s="129">
        <v>-7.0010055000000002E-4</v>
      </c>
      <c r="AT1953" s="172">
        <f t="shared" ref="AT1953:AT2022" si="531">AW1953+AZ1953+BA1953+BB1953+BC1953+BK1953+BL1953+BP1953</f>
        <v>-5.8529061702910001E-7</v>
      </c>
      <c r="AU1953" s="172">
        <f t="shared" ref="AU1953:AU2022" si="532">AX1953+AY1953+BD1953+BE1953+BF1953+BG1953+BH1953+BI1953+BJ1953+BM1953+BQ1953+BR1953</f>
        <v>-1.6948380508737105E-9</v>
      </c>
      <c r="AV1953" s="185">
        <f t="shared" ref="AV1953:AV2022" si="533">BN1953+BO1953</f>
        <v>-9.8053298398999997E-2</v>
      </c>
      <c r="AW1953" s="121">
        <v>-6.2375875999999997E-7</v>
      </c>
      <c r="AX1953" s="121">
        <v>-1.8820307000000002E-9</v>
      </c>
      <c r="AY1953" s="121">
        <v>-5.1419768000000001E-14</v>
      </c>
      <c r="AZ1953" s="121">
        <v>0</v>
      </c>
      <c r="BA1953" s="121">
        <v>0</v>
      </c>
      <c r="BB1953" s="121">
        <v>1.0504366000000001E-9</v>
      </c>
      <c r="BC1953" s="121">
        <v>3.7488276999999997E-8</v>
      </c>
      <c r="BD1953" s="121">
        <v>1.3982481000000001E-10</v>
      </c>
      <c r="BE1953" s="121">
        <v>4.7451697999999999E-11</v>
      </c>
      <c r="BF1953" s="121">
        <v>0</v>
      </c>
      <c r="BG1953" s="121">
        <v>0</v>
      </c>
      <c r="BH1953" s="121">
        <v>-2.9895917000000001E-14</v>
      </c>
      <c r="BI1953" s="121">
        <v>-2.0838805000000002E-15</v>
      </c>
      <c r="BJ1953" s="121">
        <v>-4.5930820999999999E-16</v>
      </c>
      <c r="BK1953" s="121">
        <v>-8.3122020999999997E-12</v>
      </c>
      <c r="BL1953" s="121">
        <v>-6.2258427000000003E-11</v>
      </c>
      <c r="BM1953" s="121">
        <v>0</v>
      </c>
      <c r="BN1953" s="121">
        <v>-1.0413399E-5</v>
      </c>
      <c r="BO1953" s="121">
        <v>-9.8042884999999996E-2</v>
      </c>
      <c r="BP1953" s="121">
        <v>0</v>
      </c>
      <c r="BQ1953" s="121">
        <v>0</v>
      </c>
      <c r="BR1953" s="121">
        <v>0</v>
      </c>
      <c r="BT1953" s="71">
        <v>-2.8133151999999999E-5</v>
      </c>
      <c r="BU1953" s="71">
        <v>7.0763441E-7</v>
      </c>
      <c r="BV1953" s="71">
        <v>-1.8741432000000001E-5</v>
      </c>
      <c r="BW1953" s="71">
        <v>-4.2435417999999997E-8</v>
      </c>
      <c r="BX1953" s="71">
        <v>-4.2832695000000002E-7</v>
      </c>
      <c r="BY1953" s="71">
        <v>7.4817867000000001E-7</v>
      </c>
      <c r="BZ1953" s="71">
        <v>0</v>
      </c>
      <c r="CA1953" s="71">
        <v>1.1355742E-6</v>
      </c>
      <c r="CB1953" s="71">
        <v>-8.3802075999999996E-8</v>
      </c>
      <c r="CC1953" s="71">
        <v>-5.2308806E-8</v>
      </c>
      <c r="CD1953" s="71">
        <v>0</v>
      </c>
      <c r="CE1953" s="71">
        <v>0</v>
      </c>
      <c r="CF1953" s="71">
        <v>0</v>
      </c>
      <c r="CG1953" s="71">
        <v>7.1272451999999998E-7</v>
      </c>
      <c r="CH1953" s="71">
        <v>-1.2088958000000001E-5</v>
      </c>
      <c r="CI1953" s="71">
        <v>-1.7475145E-15</v>
      </c>
      <c r="CJ1953" s="71">
        <v>0</v>
      </c>
      <c r="CL1953" s="186">
        <v>0</v>
      </c>
      <c r="CM1953" s="186">
        <v>-0.67215382999999995</v>
      </c>
      <c r="CN1953" s="187">
        <v>2.1393531E-2</v>
      </c>
      <c r="CO1953" s="186">
        <v>6.5574858000000001E-4</v>
      </c>
      <c r="CP1953" s="186">
        <v>-1.4280594E-11</v>
      </c>
      <c r="CQ1953" s="186">
        <v>-1.6650916E-9</v>
      </c>
      <c r="CR1953" s="186">
        <v>-1.7711543999999998E-5</v>
      </c>
      <c r="CS1953" s="186">
        <v>-1.7494622000000001E-3</v>
      </c>
      <c r="CT1953" s="186">
        <v>0</v>
      </c>
      <c r="CU1953" s="186">
        <v>2.6311478999999999E-4</v>
      </c>
    </row>
    <row r="1954" spans="1:99" ht="14.4">
      <c r="A1954" t="s">
        <v>2608</v>
      </c>
      <c r="B1954" s="92" t="s">
        <v>1514</v>
      </c>
      <c r="C1954" s="126" t="str">
        <f t="shared" si="529"/>
        <v>F.080.01.109</v>
      </c>
      <c r="D1954" s="11" t="s">
        <v>639</v>
      </c>
      <c r="E1954" s="125" t="s">
        <v>878</v>
      </c>
      <c r="F1954" s="128" t="str">
        <f t="shared" si="530"/>
        <v>Rigid Polymer Foam waste incineration with electricity</v>
      </c>
      <c r="G1954" s="131">
        <f t="shared" si="519"/>
        <v>0.20307711381150001</v>
      </c>
      <c r="H1954" s="183">
        <f t="shared" si="520"/>
        <v>-3.7339653000000001E-4</v>
      </c>
      <c r="I1954" s="183">
        <f t="shared" si="521"/>
        <v>-2.5916955385E-3</v>
      </c>
      <c r="J1954" s="184">
        <f t="shared" si="522"/>
        <v>-1.92213412E-3</v>
      </c>
      <c r="K1954" s="183">
        <v>0.20796434</v>
      </c>
      <c r="L1954" s="146">
        <v>-4.5333899000000004E-3</v>
      </c>
      <c r="M1954" s="146">
        <v>2.6182022000000001E-3</v>
      </c>
      <c r="N1954" s="146">
        <v>8.27424E-4</v>
      </c>
      <c r="O1954" s="146">
        <v>-9.8219335999999999E-4</v>
      </c>
      <c r="P1954" s="188">
        <v>-1.1689843999999999E-4</v>
      </c>
      <c r="Q1954" s="146">
        <v>-1.0172873E-4</v>
      </c>
      <c r="R1954" s="146">
        <v>-6.7141651999999997E-4</v>
      </c>
      <c r="S1954" s="146">
        <v>-2.4071621999999999E-4</v>
      </c>
      <c r="T1954" s="146">
        <v>0</v>
      </c>
      <c r="U1954" s="188">
        <v>-1.6814179E-3</v>
      </c>
      <c r="V1954" s="188">
        <v>-5.0913184999999996E-6</v>
      </c>
      <c r="W1954" s="146">
        <v>0</v>
      </c>
      <c r="X1954" s="146">
        <v>0</v>
      </c>
      <c r="Z1954" s="157">
        <f t="shared" si="523"/>
        <v>1.3864289333333333</v>
      </c>
      <c r="AB1954" s="131">
        <f t="shared" si="524"/>
        <v>0.20796434</v>
      </c>
      <c r="AC1954" s="131">
        <f t="shared" si="525"/>
        <v>-2.96000075E-3</v>
      </c>
      <c r="AD1954" s="131">
        <f t="shared" si="526"/>
        <v>-2.5866042200000001E-3</v>
      </c>
      <c r="AE1954" s="131">
        <f t="shared" si="527"/>
        <v>-2.5916955385000004E-3</v>
      </c>
      <c r="AF1954" s="131">
        <f t="shared" si="528"/>
        <v>-1.92213412E-3</v>
      </c>
      <c r="AH1954">
        <v>-19.314786999999999</v>
      </c>
      <c r="AI1954" s="71">
        <v>-19.014378000000001</v>
      </c>
      <c r="AJ1954" s="71">
        <v>-0.20887179</v>
      </c>
      <c r="AK1954" s="71">
        <v>0</v>
      </c>
      <c r="AL1954" s="71">
        <v>0</v>
      </c>
      <c r="AM1954" s="71">
        <v>-5.1165856000000003E-2</v>
      </c>
      <c r="AN1954" s="71">
        <v>-4.0371183999999997E-2</v>
      </c>
      <c r="AP1954" s="129">
        <v>2.1168487E-2</v>
      </c>
      <c r="AQ1954" s="129">
        <v>2.1438465E-2</v>
      </c>
      <c r="AR1954" s="129">
        <v>1.0877924000000001E-3</v>
      </c>
      <c r="AS1954" s="129">
        <v>-1.3577708E-3</v>
      </c>
      <c r="AT1954" s="172">
        <f t="shared" si="531"/>
        <v>1.2852796293460002E-6</v>
      </c>
      <c r="AU1954" s="172">
        <f t="shared" si="532"/>
        <v>4.0229009528043298E-9</v>
      </c>
      <c r="AV1954" s="185">
        <f t="shared" si="533"/>
        <v>-0.190163975683</v>
      </c>
      <c r="AW1954" s="121">
        <v>1.2866060000000001E-6</v>
      </c>
      <c r="AX1954" s="121">
        <v>3.8820009999999999E-9</v>
      </c>
      <c r="AY1954" s="121">
        <v>1.0606180999999999E-13</v>
      </c>
      <c r="AZ1954" s="121">
        <v>0</v>
      </c>
      <c r="BA1954" s="121">
        <v>0</v>
      </c>
      <c r="BB1954" s="121">
        <v>1.0516528E-9</v>
      </c>
      <c r="BC1954" s="121">
        <v>-2.2411591999999999E-9</v>
      </c>
      <c r="BD1954" s="121">
        <v>1.3146448000000001E-10</v>
      </c>
      <c r="BE1954" s="121">
        <v>9.3923231999999995E-12</v>
      </c>
      <c r="BF1954" s="121">
        <v>0</v>
      </c>
      <c r="BG1954" s="121">
        <v>0</v>
      </c>
      <c r="BH1954" s="121">
        <v>-5.7979960999999997E-14</v>
      </c>
      <c r="BI1954" s="121">
        <v>-4.0414650999999999E-15</v>
      </c>
      <c r="BJ1954" s="121">
        <v>-8.9077956999999993E-16</v>
      </c>
      <c r="BK1954" s="121">
        <v>-1.6120633999999999E-11</v>
      </c>
      <c r="BL1954" s="121">
        <v>-1.2074362000000001E-10</v>
      </c>
      <c r="BM1954" s="121">
        <v>0</v>
      </c>
      <c r="BN1954" s="121">
        <v>-2.0195683000000001E-5</v>
      </c>
      <c r="BO1954" s="121">
        <v>-0.19014378000000001</v>
      </c>
      <c r="BP1954" s="121">
        <v>0</v>
      </c>
      <c r="BQ1954" s="121">
        <v>0</v>
      </c>
      <c r="BR1954" s="121">
        <v>0</v>
      </c>
      <c r="BT1954" s="71">
        <v>1.6414671000000001E-5</v>
      </c>
      <c r="BU1954" s="71">
        <v>4.7819723999999997E-7</v>
      </c>
      <c r="BV1954" s="71">
        <v>3.8657317E-5</v>
      </c>
      <c r="BW1954" s="71">
        <v>-8.2298991999999999E-8</v>
      </c>
      <c r="BX1954" s="71">
        <v>-1.0914805E-6</v>
      </c>
      <c r="BY1954" s="71">
        <v>8.1298154999999998E-7</v>
      </c>
      <c r="BZ1954" s="71">
        <v>0</v>
      </c>
      <c r="CA1954" s="71">
        <v>1.233931E-6</v>
      </c>
      <c r="CB1954" s="71">
        <v>-1.6252524E-7</v>
      </c>
      <c r="CC1954" s="71">
        <v>-1.0144738E-7</v>
      </c>
      <c r="CD1954" s="71">
        <v>0</v>
      </c>
      <c r="CE1954" s="71">
        <v>0</v>
      </c>
      <c r="CF1954" s="71">
        <v>0</v>
      </c>
      <c r="CG1954" s="71">
        <v>1.1524762E-7</v>
      </c>
      <c r="CH1954" s="71">
        <v>-2.3445251E-5</v>
      </c>
      <c r="CI1954" s="71">
        <v>-3.3891190999999999E-15</v>
      </c>
      <c r="CJ1954" s="71">
        <v>0</v>
      </c>
      <c r="CL1954" s="186">
        <v>0</v>
      </c>
      <c r="CM1954" s="186">
        <v>1.3864289000000001</v>
      </c>
      <c r="CN1954" s="187">
        <v>2.3246513999999999E-2</v>
      </c>
      <c r="CO1954" s="186">
        <v>5.1363359999999998E-4</v>
      </c>
      <c r="CP1954" s="186">
        <v>-2.7695698E-11</v>
      </c>
      <c r="CQ1954" s="186">
        <v>-3.2292685999999999E-9</v>
      </c>
      <c r="CR1954" s="186">
        <v>-4.2171544999999997E-5</v>
      </c>
      <c r="CS1954" s="186">
        <v>-3.3928962999999999E-3</v>
      </c>
      <c r="CT1954" s="186">
        <v>0</v>
      </c>
      <c r="CU1954" s="186">
        <v>2.8590426000000001E-4</v>
      </c>
    </row>
    <row r="1955" spans="1:99" ht="14.4">
      <c r="A1955" t="s">
        <v>2022</v>
      </c>
      <c r="B1955" s="92" t="s">
        <v>1514</v>
      </c>
      <c r="C1955" s="126" t="str">
        <f t="shared" si="529"/>
        <v>F.080.01.110</v>
      </c>
      <c r="D1955" s="11" t="s">
        <v>639</v>
      </c>
      <c r="E1955" s="125" t="s">
        <v>878</v>
      </c>
      <c r="F1955" s="128" t="str">
        <f t="shared" si="530"/>
        <v>SMC (50%) waste incineration with electricity</v>
      </c>
      <c r="G1955" s="131">
        <f t="shared" si="519"/>
        <v>0.16206257112440001</v>
      </c>
      <c r="H1955" s="183">
        <f t="shared" si="520"/>
        <v>2.0501423740000003E-3</v>
      </c>
      <c r="I1955" s="183">
        <f t="shared" si="521"/>
        <v>1.3583824903999999E-3</v>
      </c>
      <c r="J1955" s="184">
        <f t="shared" si="522"/>
        <v>-9.6707374000000001E-4</v>
      </c>
      <c r="K1955" s="183">
        <v>0.15962112000000001</v>
      </c>
      <c r="L1955" s="146">
        <v>-2.2808618000000002E-3</v>
      </c>
      <c r="M1955" s="146">
        <v>3.9796123000000001E-3</v>
      </c>
      <c r="N1955" s="146">
        <v>2.6543052000000001E-3</v>
      </c>
      <c r="O1955" s="188">
        <v>-4.9416602999999997E-4</v>
      </c>
      <c r="P1955" s="188">
        <v>-5.8814529999999999E-5</v>
      </c>
      <c r="Q1955" s="188">
        <v>-5.1182266E-5</v>
      </c>
      <c r="R1955" s="146">
        <v>-3.3780643999999999E-4</v>
      </c>
      <c r="S1955" s="146">
        <v>-1.2111034999999999E-4</v>
      </c>
      <c r="T1955" s="146">
        <v>0</v>
      </c>
      <c r="U1955" s="188">
        <v>-8.4596338999999999E-4</v>
      </c>
      <c r="V1955" s="188">
        <v>-2.5615696E-6</v>
      </c>
      <c r="W1955" s="146">
        <v>0</v>
      </c>
      <c r="X1955" s="146">
        <v>0</v>
      </c>
      <c r="Z1955" s="157">
        <f t="shared" si="523"/>
        <v>1.0641408000000001</v>
      </c>
      <c r="AB1955" s="131">
        <f t="shared" si="524"/>
        <v>0.15962112000000001</v>
      </c>
      <c r="AC1955" s="131">
        <f t="shared" si="525"/>
        <v>3.4110864340000007E-3</v>
      </c>
      <c r="AD1955" s="131">
        <f t="shared" si="526"/>
        <v>1.36094406E-3</v>
      </c>
      <c r="AE1955" s="131">
        <f t="shared" si="527"/>
        <v>1.3583824904000001E-3</v>
      </c>
      <c r="AF1955" s="131">
        <f t="shared" si="528"/>
        <v>-9.6707374000000001E-4</v>
      </c>
      <c r="AH1955">
        <v>-9.7177520000000008</v>
      </c>
      <c r="AI1955" s="71">
        <v>-9.5666087999999991</v>
      </c>
      <c r="AJ1955" s="71">
        <v>-0.10508861999999999</v>
      </c>
      <c r="AK1955" s="71">
        <v>0</v>
      </c>
      <c r="AL1955" s="71">
        <v>0</v>
      </c>
      <c r="AM1955" s="71">
        <v>-2.5742820999999999E-2</v>
      </c>
      <c r="AN1955" s="71">
        <v>-2.0311751999999999E-2</v>
      </c>
      <c r="AP1955" s="129">
        <v>1.7050425000000001E-2</v>
      </c>
      <c r="AQ1955" s="129">
        <v>1.6888395E-2</v>
      </c>
      <c r="AR1955" s="129">
        <v>8.4515906000000003E-4</v>
      </c>
      <c r="AS1955" s="129">
        <v>-6.8312842000000003E-4</v>
      </c>
      <c r="AT1955" s="172">
        <f t="shared" si="531"/>
        <v>1.0124936906148998E-6</v>
      </c>
      <c r="AU1955" s="172">
        <f t="shared" si="532"/>
        <v>3.1255882730683306E-9</v>
      </c>
      <c r="AV1955" s="185">
        <f t="shared" si="533"/>
        <v>-9.567624895299999E-2</v>
      </c>
      <c r="AW1955" s="121">
        <v>9.8752266999999994E-7</v>
      </c>
      <c r="AX1955" s="121">
        <v>2.9795943000000002E-9</v>
      </c>
      <c r="AY1955" s="121">
        <v>8.1406772000000004E-14</v>
      </c>
      <c r="AZ1955" s="121">
        <v>0</v>
      </c>
      <c r="BA1955" s="121">
        <v>0</v>
      </c>
      <c r="BB1955" s="121">
        <v>8.6188843999999999E-10</v>
      </c>
      <c r="BC1955" s="121">
        <v>2.4177992000000001E-8</v>
      </c>
      <c r="BD1955" s="121">
        <v>1.1331675E-10</v>
      </c>
      <c r="BE1955" s="121">
        <v>3.2627469000000001E-11</v>
      </c>
      <c r="BF1955" s="121">
        <v>0</v>
      </c>
      <c r="BG1955" s="121">
        <v>0</v>
      </c>
      <c r="BH1955" s="121">
        <v>-2.9171168000000001E-14</v>
      </c>
      <c r="BI1955" s="121">
        <v>-2.0333622E-15</v>
      </c>
      <c r="BJ1955" s="121">
        <v>-4.4817347000000001E-16</v>
      </c>
      <c r="BK1955" s="121">
        <v>-8.1106941E-12</v>
      </c>
      <c r="BL1955" s="121">
        <v>-6.0749131000000006E-11</v>
      </c>
      <c r="BM1955" s="121">
        <v>0</v>
      </c>
      <c r="BN1955" s="121">
        <v>-1.0160953E-5</v>
      </c>
      <c r="BO1955" s="121">
        <v>-9.5666087999999996E-2</v>
      </c>
      <c r="BP1955" s="121">
        <v>0</v>
      </c>
      <c r="BQ1955" s="121">
        <v>0</v>
      </c>
      <c r="BR1955" s="121">
        <v>0</v>
      </c>
      <c r="BT1955" s="71">
        <v>1.9840436999999999E-5</v>
      </c>
      <c r="BU1955" s="71">
        <v>5.4251633999999997E-7</v>
      </c>
      <c r="BV1955" s="71">
        <v>2.9671069E-5</v>
      </c>
      <c r="BW1955" s="71">
        <v>-4.1406679999999999E-8</v>
      </c>
      <c r="BX1955" s="71">
        <v>-4.6109625000000002E-7</v>
      </c>
      <c r="BY1955" s="71">
        <v>6.2446408999999998E-7</v>
      </c>
      <c r="BZ1955" s="71">
        <v>0</v>
      </c>
      <c r="CA1955" s="71">
        <v>9.4780210000000005E-7</v>
      </c>
      <c r="CB1955" s="71">
        <v>-8.1770510999999998E-8</v>
      </c>
      <c r="CC1955" s="71">
        <v>-5.1040714000000002E-8</v>
      </c>
      <c r="CD1955" s="71">
        <v>0</v>
      </c>
      <c r="CE1955" s="71">
        <v>0</v>
      </c>
      <c r="CF1955" s="71">
        <v>0</v>
      </c>
      <c r="CG1955" s="71">
        <v>4.8579124999999999E-7</v>
      </c>
      <c r="CH1955" s="71">
        <v>-1.1795892E-5</v>
      </c>
      <c r="CI1955" s="71">
        <v>-1.7051505E-15</v>
      </c>
      <c r="CJ1955" s="71">
        <v>0</v>
      </c>
      <c r="CL1955" s="186">
        <v>0</v>
      </c>
      <c r="CM1955" s="186">
        <v>1.0641408000000001</v>
      </c>
      <c r="CN1955" s="187">
        <v>1.7856018000000001E-2</v>
      </c>
      <c r="CO1955" s="186">
        <v>5.1440315999999999E-4</v>
      </c>
      <c r="CP1955" s="186">
        <v>-1.3934398E-11</v>
      </c>
      <c r="CQ1955" s="186">
        <v>-1.6247257999999999E-9</v>
      </c>
      <c r="CR1955" s="186">
        <v>-1.8576483000000001E-5</v>
      </c>
      <c r="CS1955" s="186">
        <v>-1.707051E-3</v>
      </c>
      <c r="CT1955" s="186">
        <v>0</v>
      </c>
      <c r="CU1955" s="186">
        <v>2.1960761999999999E-4</v>
      </c>
    </row>
    <row r="1956" spans="1:99" ht="14.4">
      <c r="A1956" t="s">
        <v>2609</v>
      </c>
      <c r="B1956" s="92" t="s">
        <v>1514</v>
      </c>
      <c r="C1956" s="126" t="str">
        <f t="shared" si="529"/>
        <v>F.080.01.111</v>
      </c>
      <c r="D1956" s="11" t="s">
        <v>639</v>
      </c>
      <c r="E1956" s="125" t="s">
        <v>878</v>
      </c>
      <c r="F1956" s="128" t="str">
        <f t="shared" si="530"/>
        <v>Softwood 0%MC  waste incineration with electricity</v>
      </c>
      <c r="G1956" s="131">
        <f t="shared" si="519"/>
        <v>-0.1191336508671</v>
      </c>
      <c r="H1956" s="183">
        <f t="shared" si="520"/>
        <v>2.5665271669999996E-3</v>
      </c>
      <c r="I1956" s="183">
        <f t="shared" si="521"/>
        <v>1.7109458059000003E-3</v>
      </c>
      <c r="J1956" s="184">
        <f t="shared" si="522"/>
        <v>-1.2013338400000001E-3</v>
      </c>
      <c r="K1956" s="183">
        <v>-0.12220979</v>
      </c>
      <c r="L1956" s="146">
        <v>-2.8333687E-3</v>
      </c>
      <c r="M1956" s="146">
        <v>4.9671319000000004E-3</v>
      </c>
      <c r="N1956" s="146">
        <v>3.3170399999999998E-3</v>
      </c>
      <c r="O1956" s="146">
        <v>-6.1387085000000005E-4</v>
      </c>
      <c r="P1956" s="188">
        <v>-7.3061528000000002E-5</v>
      </c>
      <c r="Q1956" s="188">
        <v>-6.3580454999999996E-5</v>
      </c>
      <c r="R1956" s="146">
        <v>-4.1963531999999998E-4</v>
      </c>
      <c r="S1956" s="146">
        <v>-1.5044764E-4</v>
      </c>
      <c r="T1956" s="146">
        <v>0</v>
      </c>
      <c r="U1956" s="188">
        <v>-1.0508862000000001E-3</v>
      </c>
      <c r="V1956" s="188">
        <v>-3.1820741000000001E-6</v>
      </c>
      <c r="W1956" s="146">
        <v>0</v>
      </c>
      <c r="X1956" s="146">
        <v>0</v>
      </c>
      <c r="Z1956" s="157">
        <f t="shared" si="523"/>
        <v>-0.81473193333333338</v>
      </c>
      <c r="AB1956" s="131">
        <f t="shared" si="524"/>
        <v>-0.12220979</v>
      </c>
      <c r="AC1956" s="131">
        <f t="shared" si="525"/>
        <v>4.2806550469999998E-3</v>
      </c>
      <c r="AD1956" s="131">
        <f t="shared" si="526"/>
        <v>1.7141278800000004E-3</v>
      </c>
      <c r="AE1956" s="131">
        <f t="shared" si="527"/>
        <v>1.7109458059000003E-3</v>
      </c>
      <c r="AF1956" s="131">
        <f t="shared" si="528"/>
        <v>-1.2013338400000001E-3</v>
      </c>
      <c r="AH1956">
        <v>-12.071742</v>
      </c>
      <c r="AI1956" s="71">
        <v>-11.883986</v>
      </c>
      <c r="AJ1956" s="71">
        <v>-0.13054487000000001</v>
      </c>
      <c r="AK1956" s="71">
        <v>0</v>
      </c>
      <c r="AL1956" s="71">
        <v>0</v>
      </c>
      <c r="AM1956" s="71">
        <v>-3.1978659999999999E-2</v>
      </c>
      <c r="AN1956" s="71">
        <v>-2.5231989999999999E-2</v>
      </c>
      <c r="AP1956" s="129">
        <v>-1.3506361E-2</v>
      </c>
      <c r="AQ1956" s="129">
        <v>-1.2090079E-2</v>
      </c>
      <c r="AR1956" s="129">
        <v>-5.6767525999999995E-4</v>
      </c>
      <c r="AS1956" s="129">
        <v>-8.4860673000000002E-4</v>
      </c>
      <c r="AT1956" s="172">
        <f t="shared" si="531"/>
        <v>-7.2482487715600013E-7</v>
      </c>
      <c r="AU1956" s="172">
        <f t="shared" si="532"/>
        <v>-2.0993907951199297E-9</v>
      </c>
      <c r="AV1956" s="185">
        <f t="shared" si="533"/>
        <v>-0.118852482302</v>
      </c>
      <c r="AW1956" s="121">
        <v>-7.5607122000000005E-7</v>
      </c>
      <c r="AX1956" s="121">
        <v>-2.2812494E-9</v>
      </c>
      <c r="AY1956" s="121">
        <v>-6.2326991999999997E-14</v>
      </c>
      <c r="AZ1956" s="121">
        <v>0</v>
      </c>
      <c r="BA1956" s="121">
        <v>0</v>
      </c>
      <c r="BB1956" s="121">
        <v>1.073608E-9</v>
      </c>
      <c r="BC1956" s="121">
        <v>3.0258274999999997E-8</v>
      </c>
      <c r="BD1956" s="121">
        <v>1.4118280000000001E-10</v>
      </c>
      <c r="BE1956" s="121">
        <v>4.0777452000000003E-11</v>
      </c>
      <c r="BF1956" s="121">
        <v>0</v>
      </c>
      <c r="BG1956" s="121">
        <v>0</v>
      </c>
      <c r="BH1956" s="121">
        <v>-3.6237474999999999E-14</v>
      </c>
      <c r="BI1956" s="121">
        <v>-2.5259156999999998E-15</v>
      </c>
      <c r="BJ1956" s="121">
        <v>-5.5673722999999996E-16</v>
      </c>
      <c r="BK1956" s="121">
        <v>-1.0075396000000001E-11</v>
      </c>
      <c r="BL1956" s="121">
        <v>-7.5464759999999998E-11</v>
      </c>
      <c r="BM1956" s="121">
        <v>0</v>
      </c>
      <c r="BN1956" s="121">
        <v>-1.2622302E-5</v>
      </c>
      <c r="BO1956" s="121">
        <v>-0.11883986000000001</v>
      </c>
      <c r="BP1956" s="121">
        <v>0</v>
      </c>
      <c r="BQ1956" s="121">
        <v>0</v>
      </c>
      <c r="BR1956" s="121">
        <v>0</v>
      </c>
      <c r="BT1956" s="71">
        <v>-3.491684E-5</v>
      </c>
      <c r="BU1956" s="71">
        <v>6.7659998000000004E-7</v>
      </c>
      <c r="BV1956" s="71">
        <v>-2.2716888E-5</v>
      </c>
      <c r="BW1956" s="71">
        <v>-5.1436869999999998E-8</v>
      </c>
      <c r="BX1956" s="71">
        <v>-5.7201265000000003E-7</v>
      </c>
      <c r="BY1956" s="71">
        <v>7.7763452999999998E-7</v>
      </c>
      <c r="BZ1956" s="71">
        <v>0</v>
      </c>
      <c r="CA1956" s="71">
        <v>1.1802818999999999E-6</v>
      </c>
      <c r="CB1956" s="71">
        <v>-1.0157827E-7</v>
      </c>
      <c r="CC1956" s="71">
        <v>-6.3404613999999994E-8</v>
      </c>
      <c r="CD1956" s="71">
        <v>0</v>
      </c>
      <c r="CE1956" s="71">
        <v>0</v>
      </c>
      <c r="CF1956" s="71">
        <v>0</v>
      </c>
      <c r="CG1956" s="71">
        <v>6.0724584999999997E-7</v>
      </c>
      <c r="CH1956" s="71">
        <v>-1.4653282E-5</v>
      </c>
      <c r="CI1956" s="71">
        <v>-2.1181994000000001E-15</v>
      </c>
      <c r="CJ1956" s="71">
        <v>0</v>
      </c>
      <c r="CL1956" s="186">
        <v>0</v>
      </c>
      <c r="CM1956" s="186">
        <v>-0.81473192000000005</v>
      </c>
      <c r="CN1956" s="187">
        <v>2.2235795999999999E-2</v>
      </c>
      <c r="CO1956" s="186">
        <v>6.4127100000000001E-4</v>
      </c>
      <c r="CP1956" s="186">
        <v>-1.7309811E-11</v>
      </c>
      <c r="CQ1956" s="186">
        <v>-2.0182929000000002E-9</v>
      </c>
      <c r="CR1956" s="186">
        <v>-2.3053050000000001E-5</v>
      </c>
      <c r="CS1956" s="186">
        <v>-2.1205602000000001E-3</v>
      </c>
      <c r="CT1956" s="186">
        <v>0</v>
      </c>
      <c r="CU1956" s="186">
        <v>2.7347363999999998E-4</v>
      </c>
    </row>
    <row r="1957" spans="1:99" ht="14.4">
      <c r="A1957" t="s">
        <v>2610</v>
      </c>
      <c r="B1957" s="92" t="s">
        <v>1514</v>
      </c>
      <c r="C1957" s="126" t="str">
        <f t="shared" si="529"/>
        <v>F.080.01.112</v>
      </c>
      <c r="D1957" s="11" t="s">
        <v>639</v>
      </c>
      <c r="E1957" s="125" t="s">
        <v>878</v>
      </c>
      <c r="F1957" s="128" t="str">
        <f t="shared" si="530"/>
        <v>Softwood 12%MC  waste incineration with electricity</v>
      </c>
      <c r="G1957" s="131">
        <f t="shared" si="519"/>
        <v>-9.9978557508699994E-2</v>
      </c>
      <c r="H1957" s="183">
        <f t="shared" si="520"/>
        <v>3.3381893650000004E-3</v>
      </c>
      <c r="I1957" s="183">
        <f t="shared" si="521"/>
        <v>2.8168202363000002E-3</v>
      </c>
      <c r="J1957" s="184">
        <f t="shared" si="522"/>
        <v>-1.0331471099999999E-3</v>
      </c>
      <c r="K1957" s="183">
        <v>-0.10510042</v>
      </c>
      <c r="L1957" s="146">
        <v>-2.4366970999999999E-3</v>
      </c>
      <c r="M1957" s="146">
        <v>5.6171403000000002E-3</v>
      </c>
      <c r="N1957" s="146">
        <v>3.9836304000000003E-3</v>
      </c>
      <c r="O1957" s="188">
        <v>-5.2792892999999996E-4</v>
      </c>
      <c r="P1957" s="188">
        <v>-6.2832914000000004E-5</v>
      </c>
      <c r="Q1957" s="188">
        <v>-5.4679190999999999E-5</v>
      </c>
      <c r="R1957" s="146">
        <v>-3.6088637999999999E-4</v>
      </c>
      <c r="S1957" s="146">
        <v>-1.2938496999999999E-4</v>
      </c>
      <c r="T1957" s="146">
        <v>0</v>
      </c>
      <c r="U1957" s="188">
        <v>-9.0376213999999999E-4</v>
      </c>
      <c r="V1957" s="188">
        <v>-2.7365836999999999E-6</v>
      </c>
      <c r="W1957" s="146">
        <v>0</v>
      </c>
      <c r="X1957" s="146">
        <v>0</v>
      </c>
      <c r="Z1957" s="157">
        <f t="shared" si="523"/>
        <v>-0.70066946666666674</v>
      </c>
      <c r="AB1957" s="131">
        <f t="shared" si="524"/>
        <v>-0.10510042</v>
      </c>
      <c r="AC1957" s="131">
        <f t="shared" si="525"/>
        <v>6.157746185000001E-3</v>
      </c>
      <c r="AD1957" s="131">
        <f t="shared" si="526"/>
        <v>2.8195568200000002E-3</v>
      </c>
      <c r="AE1957" s="131">
        <f t="shared" si="527"/>
        <v>2.8168202363000002E-3</v>
      </c>
      <c r="AF1957" s="131">
        <f t="shared" si="528"/>
        <v>-1.0331471099999999E-3</v>
      </c>
      <c r="AH1957">
        <v>-10.381698</v>
      </c>
      <c r="AI1957" s="71">
        <v>-10.220228000000001</v>
      </c>
      <c r="AJ1957" s="71">
        <v>-0.11226859</v>
      </c>
      <c r="AK1957" s="71">
        <v>0</v>
      </c>
      <c r="AL1957" s="71">
        <v>0</v>
      </c>
      <c r="AM1957" s="71">
        <v>-2.7501648E-2</v>
      </c>
      <c r="AN1957" s="71">
        <v>-2.1699511000000001E-2</v>
      </c>
      <c r="AP1957" s="129">
        <v>-1.1389099999999999E-2</v>
      </c>
      <c r="AQ1957" s="129">
        <v>-1.0181356000000001E-2</v>
      </c>
      <c r="AR1957" s="129">
        <v>-4.7794189999999999E-4</v>
      </c>
      <c r="AS1957" s="129">
        <v>-7.2980178999999996E-4</v>
      </c>
      <c r="AT1957" s="172">
        <f t="shared" si="531"/>
        <v>-6.1039306663390004E-7</v>
      </c>
      <c r="AU1957" s="172">
        <f t="shared" si="532"/>
        <v>-1.7675366575235204E-9</v>
      </c>
      <c r="AV1957" s="185">
        <f t="shared" si="533"/>
        <v>-0.10221313518000001</v>
      </c>
      <c r="AW1957" s="121">
        <v>-6.5022125000000004E-7</v>
      </c>
      <c r="AX1957" s="121">
        <v>-1.9618745000000002E-9</v>
      </c>
      <c r="AY1957" s="121">
        <v>-5.3601213000000003E-14</v>
      </c>
      <c r="AZ1957" s="121">
        <v>0</v>
      </c>
      <c r="BA1957" s="121">
        <v>0</v>
      </c>
      <c r="BB1957" s="121">
        <v>1.0914709E-9</v>
      </c>
      <c r="BC1957" s="121">
        <v>3.8810277E-8</v>
      </c>
      <c r="BD1957" s="121">
        <v>1.4525641000000001E-10</v>
      </c>
      <c r="BE1957" s="121">
        <v>4.9168848999999998E-11</v>
      </c>
      <c r="BF1957" s="121">
        <v>0</v>
      </c>
      <c r="BG1957" s="121">
        <v>0</v>
      </c>
      <c r="BH1957" s="121">
        <v>-3.1164228999999999E-14</v>
      </c>
      <c r="BI1957" s="121">
        <v>-2.1722875000000001E-15</v>
      </c>
      <c r="BJ1957" s="121">
        <v>-4.7879402E-16</v>
      </c>
      <c r="BK1957" s="121">
        <v>-8.6648409000000002E-12</v>
      </c>
      <c r="BL1957" s="121">
        <v>-6.4899693000000001E-11</v>
      </c>
      <c r="BM1957" s="121">
        <v>0</v>
      </c>
      <c r="BN1957" s="121">
        <v>-1.0855179999999999E-5</v>
      </c>
      <c r="BO1957" s="121">
        <v>-0.10220228000000001</v>
      </c>
      <c r="BP1957" s="121">
        <v>0</v>
      </c>
      <c r="BQ1957" s="121">
        <v>0</v>
      </c>
      <c r="BR1957" s="121">
        <v>0</v>
      </c>
      <c r="BT1957" s="71">
        <v>-2.9341106999999998E-5</v>
      </c>
      <c r="BU1957" s="71">
        <v>7.3445281000000004E-7</v>
      </c>
      <c r="BV1957" s="71">
        <v>-1.9536523000000001E-5</v>
      </c>
      <c r="BW1957" s="71">
        <v>-4.4235707999999999E-8</v>
      </c>
      <c r="BX1957" s="71">
        <v>-4.4743237999999998E-7</v>
      </c>
      <c r="BY1957" s="71">
        <v>7.7763452999999998E-7</v>
      </c>
      <c r="BZ1957" s="71">
        <v>0</v>
      </c>
      <c r="CA1957" s="71">
        <v>1.1802818999999999E-6</v>
      </c>
      <c r="CB1957" s="71">
        <v>-8.7357316000000001E-8</v>
      </c>
      <c r="CC1957" s="71">
        <v>-5.4527968E-8</v>
      </c>
      <c r="CD1957" s="71">
        <v>0</v>
      </c>
      <c r="CE1957" s="71">
        <v>0</v>
      </c>
      <c r="CF1957" s="71">
        <v>0</v>
      </c>
      <c r="CG1957" s="71">
        <v>7.3842363999999999E-7</v>
      </c>
      <c r="CH1957" s="71">
        <v>-1.2601823E-5</v>
      </c>
      <c r="CI1957" s="71">
        <v>-1.8216515000000001E-15</v>
      </c>
      <c r="CJ1957" s="71">
        <v>0</v>
      </c>
      <c r="CL1957" s="186">
        <v>0</v>
      </c>
      <c r="CM1957" s="186">
        <v>-0.70066945000000003</v>
      </c>
      <c r="CN1957" s="187">
        <v>2.2235795999999999E-2</v>
      </c>
      <c r="CO1957" s="186">
        <v>6.8085306000000001E-4</v>
      </c>
      <c r="CP1957" s="186">
        <v>-1.4886437000000001E-11</v>
      </c>
      <c r="CQ1957" s="186">
        <v>-1.7357318999999999E-9</v>
      </c>
      <c r="CR1957" s="186">
        <v>-1.8490956999999999E-5</v>
      </c>
      <c r="CS1957" s="186">
        <v>-1.8236818E-3</v>
      </c>
      <c r="CT1957" s="186">
        <v>0</v>
      </c>
      <c r="CU1957" s="186">
        <v>2.7347363999999998E-4</v>
      </c>
    </row>
    <row r="1958" spans="1:99" ht="14.4">
      <c r="A1958" t="s">
        <v>2611</v>
      </c>
      <c r="B1958" s="92" t="s">
        <v>1514</v>
      </c>
      <c r="C1958" s="126" t="str">
        <f t="shared" si="529"/>
        <v>F.080.01.113</v>
      </c>
      <c r="D1958" s="11" t="s">
        <v>639</v>
      </c>
      <c r="E1958" s="125" t="s">
        <v>878</v>
      </c>
      <c r="F1958" s="128" t="str">
        <f t="shared" si="530"/>
        <v>Softwood fresh  50%MC  waste incineration with electricity</v>
      </c>
      <c r="G1958" s="131">
        <f t="shared" si="519"/>
        <v>-4.1145053259899998E-2</v>
      </c>
      <c r="H1958" s="183">
        <f t="shared" si="520"/>
        <v>5.7082946770000004E-3</v>
      </c>
      <c r="I1958" s="183">
        <f t="shared" si="521"/>
        <v>6.2134346181000003E-3</v>
      </c>
      <c r="J1958" s="184">
        <f t="shared" si="522"/>
        <v>-5.1657355499999994E-4</v>
      </c>
      <c r="K1958" s="183">
        <v>-5.2550209000000001E-2</v>
      </c>
      <c r="L1958" s="146">
        <v>-1.2183484999999999E-3</v>
      </c>
      <c r="M1958" s="146">
        <v>7.6135945999999998E-3</v>
      </c>
      <c r="N1958" s="146">
        <v>6.0310151999999999E-3</v>
      </c>
      <c r="O1958" s="146">
        <v>-2.6396447000000001E-4</v>
      </c>
      <c r="P1958" s="188">
        <v>-3.1416457000000002E-5</v>
      </c>
      <c r="Q1958" s="188">
        <v>-2.7339596000000001E-5</v>
      </c>
      <c r="R1958" s="146">
        <v>-1.8044318999999999E-4</v>
      </c>
      <c r="S1958" s="188">
        <v>-6.4692484999999997E-5</v>
      </c>
      <c r="T1958" s="146">
        <v>0</v>
      </c>
      <c r="U1958" s="188">
        <v>-4.5188107E-4</v>
      </c>
      <c r="V1958" s="188">
        <v>-1.3682918999999999E-6</v>
      </c>
      <c r="W1958" s="146">
        <v>0</v>
      </c>
      <c r="X1958" s="146">
        <v>0</v>
      </c>
      <c r="Z1958" s="157">
        <f t="shared" si="523"/>
        <v>-0.35033472666666671</v>
      </c>
      <c r="AB1958" s="131">
        <f t="shared" si="524"/>
        <v>-5.2550209000000001E-2</v>
      </c>
      <c r="AC1958" s="131">
        <f t="shared" si="525"/>
        <v>1.1923097587E-2</v>
      </c>
      <c r="AD1958" s="131">
        <f t="shared" si="526"/>
        <v>6.21480291E-3</v>
      </c>
      <c r="AE1958" s="131">
        <f t="shared" si="527"/>
        <v>6.2134346181000003E-3</v>
      </c>
      <c r="AF1958" s="131">
        <f t="shared" si="528"/>
        <v>-5.1657355499999994E-4</v>
      </c>
      <c r="AH1958">
        <v>-5.1908488999999998</v>
      </c>
      <c r="AI1958" s="71">
        <v>-5.1101140000000003</v>
      </c>
      <c r="AJ1958" s="71">
        <v>-5.6134294000000001E-2</v>
      </c>
      <c r="AK1958" s="71">
        <v>0</v>
      </c>
      <c r="AL1958" s="71">
        <v>0</v>
      </c>
      <c r="AM1958" s="71">
        <v>-1.3750824E-2</v>
      </c>
      <c r="AN1958" s="71">
        <v>-1.0849756E-2</v>
      </c>
      <c r="AP1958" s="129">
        <v>-4.8860843999999999E-3</v>
      </c>
      <c r="AQ1958" s="129">
        <v>-4.3188512000000004E-3</v>
      </c>
      <c r="AR1958" s="129">
        <v>-2.0233229000000001E-4</v>
      </c>
      <c r="AS1958" s="129">
        <v>-3.6490089E-4</v>
      </c>
      <c r="AT1958" s="172">
        <f t="shared" si="531"/>
        <v>-2.589239388675E-7</v>
      </c>
      <c r="AU1958" s="172">
        <f t="shared" si="532"/>
        <v>-7.4827031426181006E-10</v>
      </c>
      <c r="AV1958" s="185">
        <f t="shared" si="533"/>
        <v>-5.1106567589900002E-2</v>
      </c>
      <c r="AW1958" s="121">
        <v>-3.2511062999999999E-7</v>
      </c>
      <c r="AX1958" s="121">
        <v>-9.8093722999999999E-10</v>
      </c>
      <c r="AY1958" s="121">
        <v>-2.6800607000000001E-14</v>
      </c>
      <c r="AZ1958" s="121">
        <v>0</v>
      </c>
      <c r="BA1958" s="121">
        <v>0</v>
      </c>
      <c r="BB1958" s="121">
        <v>1.1463354E-9</v>
      </c>
      <c r="BC1958" s="121">
        <v>6.5077138000000005E-8</v>
      </c>
      <c r="BD1958" s="121">
        <v>1.5776820000000001E-10</v>
      </c>
      <c r="BE1958" s="121">
        <v>7.4942424000000005E-11</v>
      </c>
      <c r="BF1958" s="121">
        <v>0</v>
      </c>
      <c r="BG1958" s="121">
        <v>0</v>
      </c>
      <c r="BH1958" s="121">
        <v>-1.5582114E-14</v>
      </c>
      <c r="BI1958" s="121">
        <v>-1.0861438E-15</v>
      </c>
      <c r="BJ1958" s="121">
        <v>-2.3939701E-16</v>
      </c>
      <c r="BK1958" s="121">
        <v>-4.3324205000000001E-12</v>
      </c>
      <c r="BL1958" s="121">
        <v>-3.2449846999999997E-11</v>
      </c>
      <c r="BM1958" s="121">
        <v>0</v>
      </c>
      <c r="BN1958" s="121">
        <v>-5.4275898999999997E-6</v>
      </c>
      <c r="BO1958" s="121">
        <v>-5.1101140000000003E-2</v>
      </c>
      <c r="BP1958" s="121">
        <v>0</v>
      </c>
      <c r="BQ1958" s="121">
        <v>0</v>
      </c>
      <c r="BR1958" s="121">
        <v>0</v>
      </c>
      <c r="BT1958" s="71">
        <v>-1.221564E-5</v>
      </c>
      <c r="BU1958" s="71">
        <v>9.1214361999999996E-7</v>
      </c>
      <c r="BV1958" s="71">
        <v>-9.7682617000000005E-6</v>
      </c>
      <c r="BW1958" s="71">
        <v>-2.2117854E-8</v>
      </c>
      <c r="BX1958" s="71">
        <v>-6.4792993000000004E-8</v>
      </c>
      <c r="BY1958" s="71">
        <v>7.7763452999999998E-7</v>
      </c>
      <c r="BZ1958" s="71">
        <v>0</v>
      </c>
      <c r="CA1958" s="71">
        <v>1.1802818999999999E-6</v>
      </c>
      <c r="CB1958" s="71">
        <v>-4.3678658E-8</v>
      </c>
      <c r="CC1958" s="71">
        <v>-2.7263984E-8</v>
      </c>
      <c r="CD1958" s="71">
        <v>0</v>
      </c>
      <c r="CE1958" s="71">
        <v>0</v>
      </c>
      <c r="CF1958" s="71">
        <v>0</v>
      </c>
      <c r="CG1958" s="71">
        <v>1.1413268E-6</v>
      </c>
      <c r="CH1958" s="71">
        <v>-6.3009113E-6</v>
      </c>
      <c r="CI1958" s="71">
        <v>-9.1082575000000003E-16</v>
      </c>
      <c r="CJ1958" s="71">
        <v>0</v>
      </c>
      <c r="CL1958" s="186">
        <v>0</v>
      </c>
      <c r="CM1958" s="186">
        <v>-0.35033472999999998</v>
      </c>
      <c r="CN1958" s="187">
        <v>2.2235795999999999E-2</v>
      </c>
      <c r="CO1958" s="186">
        <v>8.0242653000000001E-4</v>
      </c>
      <c r="CP1958" s="186">
        <v>-7.4432187000000007E-12</v>
      </c>
      <c r="CQ1958" s="186">
        <v>-8.6786594999999997E-10</v>
      </c>
      <c r="CR1958" s="186">
        <v>-4.4788130999999999E-6</v>
      </c>
      <c r="CS1958" s="186">
        <v>-9.1184089000000005E-4</v>
      </c>
      <c r="CT1958" s="186">
        <v>0</v>
      </c>
      <c r="CU1958" s="186">
        <v>2.7347363999999998E-4</v>
      </c>
    </row>
    <row r="1959" spans="1:99" ht="14.4">
      <c r="A1959" t="s">
        <v>2612</v>
      </c>
      <c r="B1959" s="92" t="s">
        <v>1514</v>
      </c>
      <c r="C1959" s="126" t="str">
        <f t="shared" si="529"/>
        <v>F.080.01.114</v>
      </c>
      <c r="D1959" s="11" t="s">
        <v>639</v>
      </c>
      <c r="E1959" s="125" t="s">
        <v>878</v>
      </c>
      <c r="F1959" s="128" t="str">
        <f t="shared" si="530"/>
        <v>Paper and Cardboard, as wet household waste   waste incineration with electricity</v>
      </c>
      <c r="G1959" s="131">
        <f t="shared" si="519"/>
        <v>1.7688448799999999E-2</v>
      </c>
      <c r="H1959" s="183">
        <f t="shared" si="520"/>
        <v>8.0783999999999995E-3</v>
      </c>
      <c r="I1959" s="183">
        <f t="shared" si="521"/>
        <v>9.6100487999999998E-3</v>
      </c>
      <c r="J1959" s="184">
        <f t="shared" si="522"/>
        <v>0</v>
      </c>
      <c r="K1959" s="183">
        <v>0</v>
      </c>
      <c r="L1959" s="146">
        <v>0</v>
      </c>
      <c r="M1959" s="146">
        <v>9.6100487999999998E-3</v>
      </c>
      <c r="N1959" s="146">
        <v>8.0783999999999995E-3</v>
      </c>
      <c r="O1959" s="146">
        <v>0</v>
      </c>
      <c r="P1959" s="188">
        <v>0</v>
      </c>
      <c r="Q1959" s="188">
        <v>0</v>
      </c>
      <c r="R1959" s="146">
        <v>0</v>
      </c>
      <c r="S1959" s="146">
        <v>0</v>
      </c>
      <c r="T1959" s="146">
        <v>0</v>
      </c>
      <c r="U1959" s="188">
        <v>0</v>
      </c>
      <c r="V1959" s="188">
        <v>0</v>
      </c>
      <c r="W1959" s="146">
        <v>0</v>
      </c>
      <c r="X1959" s="146">
        <v>0</v>
      </c>
      <c r="Z1959" s="157">
        <f t="shared" si="523"/>
        <v>0</v>
      </c>
      <c r="AB1959" s="131">
        <f t="shared" si="524"/>
        <v>0</v>
      </c>
      <c r="AC1959" s="131">
        <f t="shared" si="525"/>
        <v>1.7688448799999999E-2</v>
      </c>
      <c r="AD1959" s="131">
        <f t="shared" si="526"/>
        <v>9.6100487999999998E-3</v>
      </c>
      <c r="AE1959" s="131">
        <f t="shared" si="527"/>
        <v>9.6100487999999998E-3</v>
      </c>
      <c r="AF1959" s="131">
        <f t="shared" si="528"/>
        <v>0</v>
      </c>
      <c r="AH1959">
        <v>0</v>
      </c>
      <c r="AI1959" s="71">
        <v>0</v>
      </c>
      <c r="AJ1959" s="71">
        <v>0</v>
      </c>
      <c r="AK1959" s="71">
        <v>0</v>
      </c>
      <c r="AL1959" s="71">
        <v>0</v>
      </c>
      <c r="AM1959" s="71">
        <v>0</v>
      </c>
      <c r="AN1959" s="71">
        <v>0</v>
      </c>
      <c r="AP1959" s="129">
        <v>1.6169312999999999E-3</v>
      </c>
      <c r="AQ1959" s="129">
        <v>1.5436539E-3</v>
      </c>
      <c r="AR1959" s="129">
        <v>7.3277318E-5</v>
      </c>
      <c r="AS1959" s="129">
        <v>0</v>
      </c>
      <c r="AT1959" s="172">
        <f t="shared" si="531"/>
        <v>9.2545199999999997E-8</v>
      </c>
      <c r="AU1959" s="172">
        <f t="shared" si="532"/>
        <v>2.7099600000000001E-10</v>
      </c>
      <c r="AV1959" s="185">
        <f t="shared" si="533"/>
        <v>0</v>
      </c>
      <c r="AW1959" s="121">
        <v>0</v>
      </c>
      <c r="AX1959" s="121">
        <v>0</v>
      </c>
      <c r="AY1959" s="121">
        <v>0</v>
      </c>
      <c r="AZ1959" s="121">
        <v>0</v>
      </c>
      <c r="BA1959" s="121">
        <v>0</v>
      </c>
      <c r="BB1959" s="121">
        <v>1.2011999999999999E-9</v>
      </c>
      <c r="BC1959" s="121">
        <v>9.1344000000000001E-8</v>
      </c>
      <c r="BD1959" s="121">
        <v>1.7028000000000001E-10</v>
      </c>
      <c r="BE1959" s="121">
        <v>1.0071599999999999E-10</v>
      </c>
      <c r="BF1959" s="121">
        <v>0</v>
      </c>
      <c r="BG1959" s="121">
        <v>0</v>
      </c>
      <c r="BH1959" s="121">
        <v>0</v>
      </c>
      <c r="BI1959" s="121">
        <v>0</v>
      </c>
      <c r="BJ1959" s="121">
        <v>0</v>
      </c>
      <c r="BK1959" s="121">
        <v>0</v>
      </c>
      <c r="BL1959" s="121">
        <v>0</v>
      </c>
      <c r="BM1959" s="121">
        <v>0</v>
      </c>
      <c r="BN1959" s="121">
        <v>0</v>
      </c>
      <c r="BO1959" s="121">
        <v>0</v>
      </c>
      <c r="BP1959" s="121">
        <v>0</v>
      </c>
      <c r="BQ1959" s="121">
        <v>0</v>
      </c>
      <c r="BR1959" s="121">
        <v>0</v>
      </c>
      <c r="BT1959" s="71">
        <v>4.9098273000000003E-6</v>
      </c>
      <c r="BU1959" s="71">
        <v>1.0898344E-6</v>
      </c>
      <c r="BV1959" s="71">
        <v>0</v>
      </c>
      <c r="BW1959" s="71">
        <v>0</v>
      </c>
      <c r="BX1959" s="71">
        <v>3.1784640000000002E-7</v>
      </c>
      <c r="BY1959" s="71">
        <v>7.7763452999999998E-7</v>
      </c>
      <c r="BZ1959" s="71">
        <v>0</v>
      </c>
      <c r="CA1959" s="71">
        <v>1.1802818999999999E-6</v>
      </c>
      <c r="CB1959" s="71">
        <v>0</v>
      </c>
      <c r="CC1959" s="71">
        <v>0</v>
      </c>
      <c r="CD1959" s="71">
        <v>0</v>
      </c>
      <c r="CE1959" s="71">
        <v>0</v>
      </c>
      <c r="CF1959" s="71">
        <v>0</v>
      </c>
      <c r="CG1959" s="71">
        <v>1.54423E-6</v>
      </c>
      <c r="CH1959" s="71">
        <v>0</v>
      </c>
      <c r="CI1959" s="71">
        <v>0</v>
      </c>
      <c r="CJ1959" s="71">
        <v>0</v>
      </c>
      <c r="CL1959" s="186">
        <v>0</v>
      </c>
      <c r="CM1959" s="186">
        <v>0</v>
      </c>
      <c r="CN1959" s="187">
        <v>2.2235795999999999E-2</v>
      </c>
      <c r="CO1959" s="186">
        <v>9.2400000000000002E-4</v>
      </c>
      <c r="CP1959" s="186">
        <v>0</v>
      </c>
      <c r="CQ1959" s="186">
        <v>0</v>
      </c>
      <c r="CR1959" s="186">
        <v>9.5333303999999992E-6</v>
      </c>
      <c r="CS1959" s="186">
        <v>0</v>
      </c>
      <c r="CT1959" s="186">
        <v>0</v>
      </c>
      <c r="CU1959" s="186">
        <v>2.7347363999999998E-4</v>
      </c>
    </row>
    <row r="1960" spans="1:99" ht="14.4">
      <c r="B1960" s="92"/>
      <c r="C1960" s="126"/>
      <c r="D1960" s="1" t="s">
        <v>641</v>
      </c>
      <c r="E1960" s="125"/>
      <c r="J1960" s="158"/>
      <c r="P1960" s="4"/>
      <c r="Q1960" s="4"/>
      <c r="U1960" s="4"/>
      <c r="V1960" s="4"/>
      <c r="AT1960" s="4"/>
      <c r="AU1960" s="4"/>
      <c r="AV1960" s="16"/>
      <c r="CN1960" s="97"/>
    </row>
    <row r="1961" spans="1:99" ht="14.4">
      <c r="A1961" t="s">
        <v>1574</v>
      </c>
      <c r="B1961" s="92" t="s">
        <v>1514</v>
      </c>
      <c r="C1961" s="126" t="str">
        <f t="shared" si="529"/>
        <v>F.090.01.101</v>
      </c>
      <c r="D1961" s="11" t="s">
        <v>641</v>
      </c>
      <c r="E1961" s="125" t="s">
        <v>878</v>
      </c>
      <c r="F1961" s="128" t="str">
        <f t="shared" si="530"/>
        <v>ABS (Acrylonitrile butadiene styrene) waste incineration with electricity</v>
      </c>
      <c r="G1961" s="131">
        <f t="shared" si="519"/>
        <v>0.21502133629689998</v>
      </c>
      <c r="H1961" s="183">
        <f t="shared" si="520"/>
        <v>3.0849382899999999E-3</v>
      </c>
      <c r="I1961" s="183">
        <f t="shared" si="521"/>
        <v>8.5929106690000006E-4</v>
      </c>
      <c r="J1961" s="184">
        <f t="shared" si="522"/>
        <v>-2.5155930600000002E-3</v>
      </c>
      <c r="K1961" s="183">
        <v>0.2135927</v>
      </c>
      <c r="L1961" s="146">
        <v>-5.933074E-3</v>
      </c>
      <c r="M1961" s="146">
        <v>7.6777447E-3</v>
      </c>
      <c r="N1961" s="146">
        <v>4.6565121999999999E-3</v>
      </c>
      <c r="O1961" s="188">
        <v>-1.2854456000000001E-3</v>
      </c>
      <c r="P1961" s="188">
        <v>-1.5299083999999999E-4</v>
      </c>
      <c r="Q1961" s="188">
        <v>-1.3313746999999999E-4</v>
      </c>
      <c r="R1961" s="188">
        <v>-8.7871637000000002E-4</v>
      </c>
      <c r="S1961" s="146">
        <v>-3.1503736000000002E-4</v>
      </c>
      <c r="T1961" s="146">
        <v>0</v>
      </c>
      <c r="U1961" s="188">
        <v>-2.2005557000000001E-3</v>
      </c>
      <c r="V1961" s="188">
        <v>-6.6632630999999998E-6</v>
      </c>
      <c r="W1961" s="146">
        <v>0</v>
      </c>
      <c r="X1961" s="146">
        <v>0</v>
      </c>
      <c r="Z1961" s="157">
        <f t="shared" si="523"/>
        <v>1.4239513333333333</v>
      </c>
      <c r="AB1961" s="131">
        <f t="shared" si="524"/>
        <v>0.2135927</v>
      </c>
      <c r="AC1961" s="131">
        <f t="shared" si="525"/>
        <v>3.9508926200000002E-3</v>
      </c>
      <c r="AD1961" s="131">
        <f t="shared" si="526"/>
        <v>8.6595433000000003E-4</v>
      </c>
      <c r="AE1961" s="131">
        <f t="shared" si="527"/>
        <v>8.5929106690000028E-4</v>
      </c>
      <c r="AF1961" s="131">
        <f t="shared" si="528"/>
        <v>-2.5155930600000002E-3</v>
      </c>
      <c r="AH1961">
        <v>-25.278227000000001</v>
      </c>
      <c r="AI1961" s="71">
        <v>-24.885066999999999</v>
      </c>
      <c r="AJ1961" s="71">
        <v>-0.27336095999999999</v>
      </c>
      <c r="AK1961" s="71">
        <v>0</v>
      </c>
      <c r="AL1961" s="71">
        <v>0</v>
      </c>
      <c r="AM1961" s="71">
        <v>-6.6963313999999996E-2</v>
      </c>
      <c r="AN1961" s="71">
        <v>-5.2835787000000002E-2</v>
      </c>
      <c r="AP1961" s="129">
        <v>2.2078697000000001E-2</v>
      </c>
      <c r="AQ1961" s="129">
        <v>2.2695308000000001E-2</v>
      </c>
      <c r="AR1961" s="129">
        <v>1.160372E-3</v>
      </c>
      <c r="AS1961" s="129">
        <v>-1.7769825E-3</v>
      </c>
      <c r="AT1961" s="172">
        <f t="shared" si="531"/>
        <v>1.36062999431E-6</v>
      </c>
      <c r="AU1961" s="172">
        <f t="shared" si="532"/>
        <v>4.2913165359316994E-9</v>
      </c>
      <c r="AV1961" s="185">
        <f t="shared" si="533"/>
        <v>-0.2488771011</v>
      </c>
      <c r="AW1961" s="121">
        <v>1.3214268999999999E-6</v>
      </c>
      <c r="AX1961" s="121">
        <v>3.9870638000000001E-9</v>
      </c>
      <c r="AY1961" s="121">
        <v>1.0893228E-13</v>
      </c>
      <c r="AZ1961" s="121">
        <v>0</v>
      </c>
      <c r="BA1961" s="121">
        <v>0</v>
      </c>
      <c r="BB1961" s="121">
        <v>1.9077224E-9</v>
      </c>
      <c r="BC1961" s="121">
        <v>3.7474492999999997E-8</v>
      </c>
      <c r="BD1961" s="121">
        <v>2.4738046000000001E-10</v>
      </c>
      <c r="BE1961" s="121">
        <v>5.6845679999999997E-11</v>
      </c>
      <c r="BF1961" s="121">
        <v>0</v>
      </c>
      <c r="BG1961" s="121">
        <v>0</v>
      </c>
      <c r="BH1961" s="121">
        <v>-7.5881273000000005E-14</v>
      </c>
      <c r="BI1961" s="121">
        <v>-5.2892674999999997E-15</v>
      </c>
      <c r="BJ1961" s="121">
        <v>-1.1658077999999999E-15</v>
      </c>
      <c r="BK1961" s="121">
        <v>-2.1097880000000001E-11</v>
      </c>
      <c r="BL1961" s="121">
        <v>-1.5802320999999999E-10</v>
      </c>
      <c r="BM1961" s="121">
        <v>0</v>
      </c>
      <c r="BN1961" s="121">
        <v>-2.6431099999999998E-5</v>
      </c>
      <c r="BO1961" s="121">
        <v>-0.24885067</v>
      </c>
      <c r="BP1961" s="121">
        <v>0</v>
      </c>
      <c r="BQ1961" s="121">
        <v>0</v>
      </c>
      <c r="BR1961" s="121">
        <v>0</v>
      </c>
      <c r="BT1961" s="71">
        <v>1.2765427E-5</v>
      </c>
      <c r="BU1961" s="71">
        <v>1.1079478999999999E-6</v>
      </c>
      <c r="BV1961" s="71">
        <v>3.9703541999999998E-5</v>
      </c>
      <c r="BW1961" s="71">
        <v>-1.0770881E-7</v>
      </c>
      <c r="BX1961" s="71">
        <v>-1.2878702000000001E-6</v>
      </c>
      <c r="BY1961" s="71">
        <v>1.4079898E-6</v>
      </c>
      <c r="BZ1961" s="71">
        <v>0</v>
      </c>
      <c r="CA1961" s="71">
        <v>2.1370254999999998E-6</v>
      </c>
      <c r="CB1961" s="71">
        <v>-2.1270490999999999E-7</v>
      </c>
      <c r="CC1961" s="71">
        <v>-1.3276926000000001E-7</v>
      </c>
      <c r="CD1961" s="71">
        <v>0</v>
      </c>
      <c r="CE1961" s="71">
        <v>0</v>
      </c>
      <c r="CF1961" s="71">
        <v>0</v>
      </c>
      <c r="CG1961" s="71">
        <v>8.3394739000000003E-7</v>
      </c>
      <c r="CH1961" s="71">
        <v>-3.0683972999999999E-5</v>
      </c>
      <c r="CI1961" s="71">
        <v>-4.4355096000000002E-15</v>
      </c>
      <c r="CJ1961" s="71">
        <v>0</v>
      </c>
      <c r="CL1961" s="186">
        <v>0</v>
      </c>
      <c r="CM1961" s="186">
        <v>1.4239514</v>
      </c>
      <c r="CN1961" s="187">
        <v>4.0260267000000002E-2</v>
      </c>
      <c r="CO1961" s="186">
        <v>1.0809655000000001E-3</v>
      </c>
      <c r="CP1961" s="186">
        <v>-3.6246743999999999E-11</v>
      </c>
      <c r="CQ1961" s="186">
        <v>-4.2263052999999998E-9</v>
      </c>
      <c r="CR1961" s="186">
        <v>-5.0974774000000001E-5</v>
      </c>
      <c r="CS1961" s="186">
        <v>-4.4404531000000001E-3</v>
      </c>
      <c r="CT1961" s="186">
        <v>0</v>
      </c>
      <c r="CU1961" s="186">
        <v>4.9515303000000001E-4</v>
      </c>
    </row>
    <row r="1962" spans="1:99" ht="14.4">
      <c r="A1962" t="s">
        <v>1575</v>
      </c>
      <c r="B1962" s="92" t="s">
        <v>1514</v>
      </c>
      <c r="C1962" s="126" t="str">
        <f t="shared" si="529"/>
        <v>F.090.01.102</v>
      </c>
      <c r="D1962" s="11" t="s">
        <v>641</v>
      </c>
      <c r="E1962" s="125" t="s">
        <v>878</v>
      </c>
      <c r="F1962" s="128" t="str">
        <f t="shared" si="530"/>
        <v>bio-PE (Polyethylene) waste incineration with electricity</v>
      </c>
      <c r="G1962" s="131">
        <f t="shared" si="519"/>
        <v>-0.2982376570777</v>
      </c>
      <c r="H1962" s="183">
        <f t="shared" si="520"/>
        <v>3.5541759100000004E-3</v>
      </c>
      <c r="I1962" s="183">
        <f t="shared" si="521"/>
        <v>9.3564897229999981E-4</v>
      </c>
      <c r="J1962" s="184">
        <f t="shared" si="522"/>
        <v>-2.9468719599999998E-3</v>
      </c>
      <c r="K1962" s="183">
        <v>-0.29978061</v>
      </c>
      <c r="L1962" s="146">
        <v>-6.9502534000000001E-3</v>
      </c>
      <c r="M1962" s="146">
        <v>8.9230734999999999E-3</v>
      </c>
      <c r="N1962" s="146">
        <v>5.3951839000000003E-3</v>
      </c>
      <c r="O1962" s="188">
        <v>-1.5058252E-3</v>
      </c>
      <c r="P1962" s="188">
        <v>-1.7921992999999999E-4</v>
      </c>
      <c r="Q1962" s="188">
        <v>-1.5596286E-4</v>
      </c>
      <c r="R1962" s="146">
        <v>-1.0293654999999999E-3</v>
      </c>
      <c r="S1962" s="146">
        <v>-3.6904806E-4</v>
      </c>
      <c r="T1962" s="146">
        <v>0</v>
      </c>
      <c r="U1962" s="188">
        <v>-2.5778238999999998E-3</v>
      </c>
      <c r="V1962" s="188">
        <v>-7.8056277000000004E-6</v>
      </c>
      <c r="W1962" s="146">
        <v>0</v>
      </c>
      <c r="X1962" s="146">
        <v>0</v>
      </c>
      <c r="Z1962" s="157">
        <f t="shared" si="523"/>
        <v>-1.9985374</v>
      </c>
      <c r="AB1962" s="131">
        <f t="shared" si="524"/>
        <v>-0.29978061</v>
      </c>
      <c r="AC1962" s="131">
        <f t="shared" si="525"/>
        <v>4.4976305100000004E-3</v>
      </c>
      <c r="AD1962" s="131">
        <f t="shared" si="526"/>
        <v>9.4345459999999981E-4</v>
      </c>
      <c r="AE1962" s="131">
        <f t="shared" si="527"/>
        <v>9.3564897229999971E-4</v>
      </c>
      <c r="AF1962" s="131">
        <f t="shared" si="528"/>
        <v>-2.9468719599999998E-3</v>
      </c>
      <c r="AH1962">
        <v>-29.611982000000001</v>
      </c>
      <c r="AI1962" s="71">
        <v>-29.151418</v>
      </c>
      <c r="AJ1962" s="71">
        <v>-0.32022656999999999</v>
      </c>
      <c r="AK1962" s="71">
        <v>0</v>
      </c>
      <c r="AL1962" s="71">
        <v>0</v>
      </c>
      <c r="AM1962" s="71">
        <v>-7.8443653000000002E-2</v>
      </c>
      <c r="AN1962" s="71">
        <v>-6.1894071000000002E-2</v>
      </c>
      <c r="AP1962" s="129">
        <v>-3.3679831E-2</v>
      </c>
      <c r="AQ1962" s="129">
        <v>-3.0180823999999998E-2</v>
      </c>
      <c r="AR1962" s="129">
        <v>-1.4173751E-3</v>
      </c>
      <c r="AS1962" s="129">
        <v>-2.0816323E-3</v>
      </c>
      <c r="AT1962" s="172">
        <f t="shared" si="531"/>
        <v>-1.8094018952070002E-6</v>
      </c>
      <c r="AU1962" s="172">
        <f t="shared" si="532"/>
        <v>-5.2417717283846993E-9</v>
      </c>
      <c r="AV1962" s="185">
        <f t="shared" si="533"/>
        <v>-0.29154514250700003</v>
      </c>
      <c r="AW1962" s="121">
        <v>-1.8546427000000001E-6</v>
      </c>
      <c r="AX1962" s="121">
        <v>-5.5959047000000003E-9</v>
      </c>
      <c r="AY1962" s="121">
        <v>-1.5288810999999999E-13</v>
      </c>
      <c r="AZ1962" s="121">
        <v>0</v>
      </c>
      <c r="BA1962" s="121">
        <v>0</v>
      </c>
      <c r="BB1962" s="121">
        <v>2.2259167999999999E-9</v>
      </c>
      <c r="BC1962" s="121">
        <v>4.3224718000000001E-8</v>
      </c>
      <c r="BD1962" s="121">
        <v>2.8853457000000003E-10</v>
      </c>
      <c r="BE1962" s="121">
        <v>6.5847741999999999E-11</v>
      </c>
      <c r="BF1962" s="121">
        <v>0</v>
      </c>
      <c r="BG1962" s="121">
        <v>0</v>
      </c>
      <c r="BH1962" s="121">
        <v>-8.8890527E-14</v>
      </c>
      <c r="BI1962" s="121">
        <v>-6.1960713000000003E-15</v>
      </c>
      <c r="BJ1962" s="121">
        <v>-1.3656764E-15</v>
      </c>
      <c r="BK1962" s="121">
        <v>-2.4714947000000001E-11</v>
      </c>
      <c r="BL1962" s="121">
        <v>-1.8511505999999999E-10</v>
      </c>
      <c r="BM1962" s="121">
        <v>0</v>
      </c>
      <c r="BN1962" s="121">
        <v>-3.0962507E-5</v>
      </c>
      <c r="BO1962" s="121">
        <v>-0.29151418000000001</v>
      </c>
      <c r="BP1962" s="121">
        <v>0</v>
      </c>
      <c r="BQ1962" s="121">
        <v>0</v>
      </c>
      <c r="BR1962" s="121">
        <v>0</v>
      </c>
      <c r="BT1962" s="71">
        <v>-8.7317225E-5</v>
      </c>
      <c r="BU1962" s="71">
        <v>1.2898496000000001E-6</v>
      </c>
      <c r="BV1962" s="71">
        <v>-5.5724526000000003E-5</v>
      </c>
      <c r="BW1962" s="71">
        <v>-1.2617463999999999E-7</v>
      </c>
      <c r="BX1962" s="71">
        <v>-1.5110125E-6</v>
      </c>
      <c r="BY1962" s="71">
        <v>1.6436366E-6</v>
      </c>
      <c r="BZ1962" s="71">
        <v>0</v>
      </c>
      <c r="CA1962" s="71">
        <v>2.4946867000000001E-6</v>
      </c>
      <c r="CB1962" s="71">
        <v>-2.4917151000000003E-7</v>
      </c>
      <c r="CC1962" s="71">
        <v>-1.5553152E-7</v>
      </c>
      <c r="CD1962" s="71">
        <v>0</v>
      </c>
      <c r="CE1962" s="71">
        <v>0</v>
      </c>
      <c r="CF1962" s="71">
        <v>0</v>
      </c>
      <c r="CG1962" s="71">
        <v>9.655185600000001E-7</v>
      </c>
      <c r="CH1962" s="71">
        <v>-3.5944500999999997E-5</v>
      </c>
      <c r="CI1962" s="71">
        <v>-5.1959432E-15</v>
      </c>
      <c r="CJ1962" s="71">
        <v>0</v>
      </c>
      <c r="CL1962" s="186">
        <v>0</v>
      </c>
      <c r="CM1962" s="186">
        <v>-1.9985374</v>
      </c>
      <c r="CN1962" s="187">
        <v>4.6998387000000003E-2</v>
      </c>
      <c r="CO1962" s="186">
        <v>1.2594658E-3</v>
      </c>
      <c r="CP1962" s="186">
        <v>-4.2460966000000003E-11</v>
      </c>
      <c r="CQ1962" s="186">
        <v>-4.9508724999999999E-9</v>
      </c>
      <c r="CR1962" s="186">
        <v>-5.9784397000000002E-5</v>
      </c>
      <c r="CS1962" s="186">
        <v>-5.2017341999999996E-3</v>
      </c>
      <c r="CT1962" s="186">
        <v>0</v>
      </c>
      <c r="CU1962" s="186">
        <v>5.7802383000000004E-4</v>
      </c>
    </row>
    <row r="1963" spans="1:99" ht="14.4">
      <c r="A1963" t="s">
        <v>1576</v>
      </c>
      <c r="B1963" s="92" t="s">
        <v>1514</v>
      </c>
      <c r="C1963" s="126" t="str">
        <f t="shared" si="529"/>
        <v>F.090.01.103</v>
      </c>
      <c r="D1963" s="11" t="s">
        <v>641</v>
      </c>
      <c r="E1963" s="125" t="s">
        <v>878</v>
      </c>
      <c r="F1963" s="128" t="str">
        <f t="shared" si="530"/>
        <v>CA (Cellulose polymers) waste incineration with electricity</v>
      </c>
      <c r="G1963" s="131">
        <f t="shared" si="519"/>
        <v>-9.6447309904700004E-2</v>
      </c>
      <c r="H1963" s="183">
        <f t="shared" si="520"/>
        <v>2.643420235E-3</v>
      </c>
      <c r="I1963" s="183">
        <f t="shared" si="521"/>
        <v>2.0446829403000001E-3</v>
      </c>
      <c r="J1963" s="184">
        <f t="shared" si="522"/>
        <v>-9.8449308000000003E-4</v>
      </c>
      <c r="K1963" s="183">
        <v>-0.10015092</v>
      </c>
      <c r="L1963" s="146">
        <v>-2.3219455999999999E-3</v>
      </c>
      <c r="M1963" s="146">
        <v>4.7131274000000003E-3</v>
      </c>
      <c r="N1963" s="146">
        <v>3.2584655000000001E-3</v>
      </c>
      <c r="O1963" s="146">
        <v>-5.0306715999999996E-4</v>
      </c>
      <c r="P1963" s="188">
        <v>-5.9873922000000003E-5</v>
      </c>
      <c r="Q1963" s="188">
        <v>-5.2104183000000002E-5</v>
      </c>
      <c r="R1963" s="146">
        <v>-3.4389114999999997E-4</v>
      </c>
      <c r="S1963" s="188">
        <v>-1.2329183999999999E-4</v>
      </c>
      <c r="T1963" s="146">
        <v>0</v>
      </c>
      <c r="U1963" s="188">
        <v>-8.6120124000000004E-4</v>
      </c>
      <c r="V1963" s="188">
        <v>-2.6077097000000001E-6</v>
      </c>
      <c r="W1963" s="146">
        <v>0</v>
      </c>
      <c r="X1963" s="146">
        <v>0</v>
      </c>
      <c r="Z1963" s="157">
        <f t="shared" si="523"/>
        <v>-0.66767280000000007</v>
      </c>
      <c r="AB1963" s="131">
        <f t="shared" si="524"/>
        <v>-0.10015092</v>
      </c>
      <c r="AC1963" s="131">
        <f t="shared" si="525"/>
        <v>4.6907108850000002E-3</v>
      </c>
      <c r="AD1963" s="131">
        <f t="shared" si="526"/>
        <v>2.0472906500000002E-3</v>
      </c>
      <c r="AE1963" s="131">
        <f t="shared" si="527"/>
        <v>2.0446829403000001E-3</v>
      </c>
      <c r="AF1963" s="131">
        <f t="shared" si="528"/>
        <v>-9.8449308000000003E-4</v>
      </c>
      <c r="AH1963">
        <v>-9.8927923</v>
      </c>
      <c r="AI1963" s="71">
        <v>-9.7389265999999992</v>
      </c>
      <c r="AJ1963" s="71">
        <v>-0.10698152</v>
      </c>
      <c r="AK1963" s="71">
        <v>0</v>
      </c>
      <c r="AL1963" s="71">
        <v>0</v>
      </c>
      <c r="AM1963" s="71">
        <v>-2.6206512000000001E-2</v>
      </c>
      <c r="AN1963" s="71">
        <v>-2.0677615999999999E-2</v>
      </c>
      <c r="AP1963" s="129">
        <v>-1.0960348999999999E-2</v>
      </c>
      <c r="AQ1963" s="129">
        <v>-9.8046053999999994E-3</v>
      </c>
      <c r="AR1963" s="129">
        <v>-4.6031029E-4</v>
      </c>
      <c r="AS1963" s="129">
        <v>-6.9543321999999996E-4</v>
      </c>
      <c r="AT1963" s="172">
        <f t="shared" si="531"/>
        <v>-5.8780608279740004E-7</v>
      </c>
      <c r="AU1963" s="172">
        <f t="shared" si="532"/>
        <v>-1.70233099981506E-9</v>
      </c>
      <c r="AV1963" s="185">
        <f t="shared" si="533"/>
        <v>-9.7399609976000001E-2</v>
      </c>
      <c r="AW1963" s="121">
        <v>-6.1960037000000003E-7</v>
      </c>
      <c r="AX1963" s="121">
        <v>-1.8694839E-9</v>
      </c>
      <c r="AY1963" s="121">
        <v>-5.1076969999999998E-14</v>
      </c>
      <c r="AZ1963" s="121">
        <v>0</v>
      </c>
      <c r="BA1963" s="121">
        <v>0</v>
      </c>
      <c r="BB1963" s="121">
        <v>9.6013836000000009E-10</v>
      </c>
      <c r="BC1963" s="121">
        <v>3.0904249E-8</v>
      </c>
      <c r="BD1963" s="121">
        <v>1.2708483999999999E-10</v>
      </c>
      <c r="BE1963" s="121">
        <v>4.0151360000000001E-11</v>
      </c>
      <c r="BF1963" s="121">
        <v>0</v>
      </c>
      <c r="BG1963" s="121">
        <v>0</v>
      </c>
      <c r="BH1963" s="121">
        <v>-2.9696611E-14</v>
      </c>
      <c r="BI1963" s="121">
        <v>-2.0699878999999999E-15</v>
      </c>
      <c r="BJ1963" s="121">
        <v>-4.5624615999999997E-16</v>
      </c>
      <c r="BK1963" s="121">
        <v>-8.2567873999999993E-12</v>
      </c>
      <c r="BL1963" s="121">
        <v>-6.1843369999999997E-11</v>
      </c>
      <c r="BM1963" s="121">
        <v>0</v>
      </c>
      <c r="BN1963" s="121">
        <v>-1.0343976000000001E-5</v>
      </c>
      <c r="BO1963" s="121">
        <v>-9.7389266000000002E-2</v>
      </c>
      <c r="BP1963" s="121">
        <v>0</v>
      </c>
      <c r="BQ1963" s="121">
        <v>0</v>
      </c>
      <c r="BR1963" s="121">
        <v>0</v>
      </c>
      <c r="BT1963" s="71">
        <v>-2.8286061999999999E-5</v>
      </c>
      <c r="BU1963" s="71">
        <v>6.2734397999999999E-7</v>
      </c>
      <c r="BV1963" s="71">
        <v>-1.861649E-5</v>
      </c>
      <c r="BW1963" s="71">
        <v>-4.2152515000000001E-8</v>
      </c>
      <c r="BX1963" s="71">
        <v>-4.4751200000000002E-7</v>
      </c>
      <c r="BY1963" s="71">
        <v>6.8926697000000005E-7</v>
      </c>
      <c r="BZ1963" s="71">
        <v>0</v>
      </c>
      <c r="CA1963" s="71">
        <v>1.0461589E-6</v>
      </c>
      <c r="CB1963" s="71">
        <v>-8.3243395999999994E-8</v>
      </c>
      <c r="CC1963" s="71">
        <v>-5.1960080999999999E-8</v>
      </c>
      <c r="CD1963" s="71">
        <v>0</v>
      </c>
      <c r="CE1963" s="71">
        <v>0</v>
      </c>
      <c r="CF1963" s="71">
        <v>0</v>
      </c>
      <c r="CG1963" s="71">
        <v>6.0089080999999995E-7</v>
      </c>
      <c r="CH1963" s="71">
        <v>-1.2008364999999999E-5</v>
      </c>
      <c r="CI1963" s="71">
        <v>-1.7358644E-15</v>
      </c>
      <c r="CJ1963" s="71">
        <v>0</v>
      </c>
      <c r="CL1963" s="186">
        <v>0</v>
      </c>
      <c r="CM1963" s="186">
        <v>-0.66767281000000001</v>
      </c>
      <c r="CN1963" s="187">
        <v>1.9709001E-2</v>
      </c>
      <c r="CO1963" s="186">
        <v>5.8730358000000002E-4</v>
      </c>
      <c r="CP1963" s="186">
        <v>-1.418539E-11</v>
      </c>
      <c r="CQ1963" s="186">
        <v>-1.6539909999999999E-9</v>
      </c>
      <c r="CR1963" s="186">
        <v>-1.8254541000000002E-5</v>
      </c>
      <c r="CS1963" s="186">
        <v>-1.7377991E-3</v>
      </c>
      <c r="CT1963" s="186">
        <v>0</v>
      </c>
      <c r="CU1963" s="186">
        <v>2.4239709000000001E-4</v>
      </c>
    </row>
    <row r="1964" spans="1:99" ht="14.4">
      <c r="A1964" t="s">
        <v>1577</v>
      </c>
      <c r="B1964" s="92" t="s">
        <v>1514</v>
      </c>
      <c r="C1964" s="126" t="str">
        <f t="shared" si="529"/>
        <v>F.090.01.104</v>
      </c>
      <c r="D1964" s="11" t="s">
        <v>641</v>
      </c>
      <c r="E1964" s="125" t="s">
        <v>878</v>
      </c>
      <c r="F1964" s="128" t="str">
        <f t="shared" si="530"/>
        <v>Ionomer waste incineration with electricity</v>
      </c>
      <c r="G1964" s="131">
        <f t="shared" si="519"/>
        <v>0.22092220147980002</v>
      </c>
      <c r="H1964" s="183">
        <f t="shared" si="520"/>
        <v>2.8158132700000001E-3</v>
      </c>
      <c r="I1964" s="183">
        <f t="shared" si="521"/>
        <v>5.9282795980000009E-4</v>
      </c>
      <c r="J1964" s="184">
        <f t="shared" si="522"/>
        <v>-2.46753975E-3</v>
      </c>
      <c r="K1964" s="183">
        <v>0.21998110000000001</v>
      </c>
      <c r="L1964" s="146">
        <v>-5.8197392999999997E-3</v>
      </c>
      <c r="M1964" s="146">
        <v>7.2810341999999997E-3</v>
      </c>
      <c r="N1964" s="146">
        <v>4.3573665999999999E-3</v>
      </c>
      <c r="O1964" s="188">
        <v>-1.2608907E-3</v>
      </c>
      <c r="P1964" s="188">
        <v>-1.5006838E-4</v>
      </c>
      <c r="Q1964" s="188">
        <v>-1.3059424999999999E-4</v>
      </c>
      <c r="R1964" s="146">
        <v>-8.6193095999999997E-4</v>
      </c>
      <c r="S1964" s="188">
        <v>-3.0901944999999999E-4</v>
      </c>
      <c r="T1964" s="146">
        <v>0</v>
      </c>
      <c r="U1964" s="188">
        <v>-2.1585202999999998E-3</v>
      </c>
      <c r="V1964" s="188">
        <v>-6.5359801999999999E-6</v>
      </c>
      <c r="W1964" s="146">
        <v>0</v>
      </c>
      <c r="X1964" s="146">
        <v>0</v>
      </c>
      <c r="Z1964" s="157">
        <f t="shared" si="523"/>
        <v>1.4665406666666667</v>
      </c>
      <c r="AB1964" s="131">
        <f t="shared" si="524"/>
        <v>0.21998110000000001</v>
      </c>
      <c r="AC1964" s="131">
        <f t="shared" si="525"/>
        <v>3.4151772099999993E-3</v>
      </c>
      <c r="AD1964" s="131">
        <f t="shared" si="526"/>
        <v>5.9936394000000004E-4</v>
      </c>
      <c r="AE1964" s="131">
        <f t="shared" si="527"/>
        <v>5.9282795979999966E-4</v>
      </c>
      <c r="AF1964" s="131">
        <f t="shared" si="528"/>
        <v>-2.46753975E-3</v>
      </c>
      <c r="AH1964">
        <v>-24.795356999999999</v>
      </c>
      <c r="AI1964" s="71">
        <v>-24.409707000000001</v>
      </c>
      <c r="AJ1964" s="71">
        <v>-0.26813915999999999</v>
      </c>
      <c r="AK1964" s="71">
        <v>0</v>
      </c>
      <c r="AL1964" s="71">
        <v>0</v>
      </c>
      <c r="AM1964" s="71">
        <v>-6.5684168000000001E-2</v>
      </c>
      <c r="AN1964" s="71">
        <v>-5.1826507000000001E-2</v>
      </c>
      <c r="AP1964" s="129">
        <v>2.2747995E-2</v>
      </c>
      <c r="AQ1964" s="129">
        <v>2.3301893000000001E-2</v>
      </c>
      <c r="AR1964" s="129">
        <v>1.1891404999999999E-3</v>
      </c>
      <c r="AS1964" s="129">
        <v>-1.7430382E-3</v>
      </c>
      <c r="AT1964" s="172">
        <f t="shared" si="531"/>
        <v>1.396995948516E-6</v>
      </c>
      <c r="AU1964" s="172">
        <f t="shared" si="532"/>
        <v>4.3977087988167998E-9</v>
      </c>
      <c r="AV1964" s="185">
        <f t="shared" si="533"/>
        <v>-0.24412299620799999</v>
      </c>
      <c r="AW1964" s="121">
        <v>1.3609497E-6</v>
      </c>
      <c r="AX1964" s="121">
        <v>4.1063137999999996E-9</v>
      </c>
      <c r="AY1964" s="121">
        <v>1.1219036E-13</v>
      </c>
      <c r="AZ1964" s="121">
        <v>0</v>
      </c>
      <c r="BA1964" s="121">
        <v>0</v>
      </c>
      <c r="BB1964" s="121">
        <v>1.8400260000000001E-9</v>
      </c>
      <c r="BC1964" s="121">
        <v>3.4381921999999998E-8</v>
      </c>
      <c r="BD1964" s="121">
        <v>2.3822435000000002E-10</v>
      </c>
      <c r="BE1964" s="121">
        <v>5.3139222E-11</v>
      </c>
      <c r="BF1964" s="121">
        <v>0</v>
      </c>
      <c r="BG1964" s="121">
        <v>0</v>
      </c>
      <c r="BH1964" s="121">
        <v>-7.4431774000000001E-14</v>
      </c>
      <c r="BI1964" s="121">
        <v>-5.1882309000000001E-15</v>
      </c>
      <c r="BJ1964" s="121">
        <v>-1.1435383E-15</v>
      </c>
      <c r="BK1964" s="121">
        <v>-2.0694863999999998E-11</v>
      </c>
      <c r="BL1964" s="121">
        <v>-1.5500462000000001E-10</v>
      </c>
      <c r="BM1964" s="121">
        <v>0</v>
      </c>
      <c r="BN1964" s="121">
        <v>-2.5926208000000001E-5</v>
      </c>
      <c r="BO1964" s="121">
        <v>-0.24409707</v>
      </c>
      <c r="BP1964" s="121">
        <v>0</v>
      </c>
      <c r="BQ1964" s="121">
        <v>0</v>
      </c>
      <c r="BR1964" s="121">
        <v>0</v>
      </c>
      <c r="BT1964" s="71">
        <v>1.4339755E-5</v>
      </c>
      <c r="BU1964" s="71">
        <v>1.0584267E-6</v>
      </c>
      <c r="BV1964" s="71">
        <v>4.0891043999999999E-5</v>
      </c>
      <c r="BW1964" s="71">
        <v>-1.0565133E-7</v>
      </c>
      <c r="BX1964" s="71">
        <v>-1.2715393000000001E-6</v>
      </c>
      <c r="BY1964" s="71">
        <v>1.3608604000000001E-6</v>
      </c>
      <c r="BZ1964" s="71">
        <v>0</v>
      </c>
      <c r="CA1964" s="71">
        <v>2.0654932999999998E-6</v>
      </c>
      <c r="CB1964" s="71">
        <v>-2.0864177999999999E-7</v>
      </c>
      <c r="CC1964" s="71">
        <v>-1.3023308E-7</v>
      </c>
      <c r="CD1964" s="71">
        <v>0</v>
      </c>
      <c r="CE1964" s="71">
        <v>0</v>
      </c>
      <c r="CF1964" s="71">
        <v>0</v>
      </c>
      <c r="CG1964" s="71">
        <v>7.7783705999999996E-7</v>
      </c>
      <c r="CH1964" s="71">
        <v>-3.0097841000000001E-5</v>
      </c>
      <c r="CI1964" s="71">
        <v>-4.3507815999999998E-15</v>
      </c>
      <c r="CJ1964" s="71">
        <v>0</v>
      </c>
      <c r="CL1964" s="186">
        <v>0</v>
      </c>
      <c r="CM1964" s="186">
        <v>1.4665406000000001</v>
      </c>
      <c r="CN1964" s="187">
        <v>3.8912642999999997E-2</v>
      </c>
      <c r="CO1964" s="186">
        <v>1.0362746E-3</v>
      </c>
      <c r="CP1964" s="186">
        <v>-3.5554352000000001E-11</v>
      </c>
      <c r="CQ1964" s="186">
        <v>-4.1455736000000001E-9</v>
      </c>
      <c r="CR1964" s="186">
        <v>-5.0249096999999998E-5</v>
      </c>
      <c r="CS1964" s="186">
        <v>-4.3556306999999999E-3</v>
      </c>
      <c r="CT1964" s="186">
        <v>0</v>
      </c>
      <c r="CU1964" s="186">
        <v>4.7857887E-4</v>
      </c>
    </row>
    <row r="1965" spans="1:99" ht="14.4">
      <c r="A1965" t="s">
        <v>3795</v>
      </c>
      <c r="B1965" s="92" t="s">
        <v>1514</v>
      </c>
      <c r="C1965" s="126" t="str">
        <f t="shared" si="529"/>
        <v>F.090.01.105</v>
      </c>
      <c r="D1965" s="11" t="s">
        <v>641</v>
      </c>
      <c r="E1965" s="125" t="s">
        <v>878</v>
      </c>
      <c r="F1965" s="128" t="str">
        <f t="shared" si="530"/>
        <v>PA-11 (Nylon-11) waste incineration with electricity</v>
      </c>
      <c r="G1965" s="131">
        <f t="shared" si="519"/>
        <v>-0.25129228584640001</v>
      </c>
      <c r="H1965" s="183">
        <f t="shared" si="520"/>
        <v>2.4320776399999995E-3</v>
      </c>
      <c r="I1965" s="183">
        <f t="shared" si="521"/>
        <v>1.3231021360000019E-4</v>
      </c>
      <c r="J1965" s="184">
        <f t="shared" si="522"/>
        <v>-2.4711437000000001E-3</v>
      </c>
      <c r="K1965" s="183">
        <v>-0.25138553000000002</v>
      </c>
      <c r="L1965" s="146">
        <v>-5.8282394E-3</v>
      </c>
      <c r="M1965" s="146">
        <v>6.8302850000000002E-3</v>
      </c>
      <c r="N1965" s="146">
        <v>3.9758824999999998E-3</v>
      </c>
      <c r="O1965" s="188">
        <v>-1.2627323E-3</v>
      </c>
      <c r="P1965" s="188">
        <v>-1.5028755999999999E-4</v>
      </c>
      <c r="Q1965" s="188">
        <v>-1.3078499999999999E-4</v>
      </c>
      <c r="R1965" s="188">
        <v>-8.6318986000000002E-4</v>
      </c>
      <c r="S1965" s="146">
        <v>-3.0947080000000001E-4</v>
      </c>
      <c r="T1965" s="146">
        <v>0</v>
      </c>
      <c r="U1965" s="188">
        <v>-2.1616729000000002E-3</v>
      </c>
      <c r="V1965" s="188">
        <v>-6.5455264000000003E-6</v>
      </c>
      <c r="W1965" s="146">
        <v>0</v>
      </c>
      <c r="X1965" s="146">
        <v>0</v>
      </c>
      <c r="Z1965" s="157">
        <f t="shared" si="523"/>
        <v>-1.6759035333333336</v>
      </c>
      <c r="AB1965" s="131">
        <f t="shared" si="524"/>
        <v>-0.25138553000000002</v>
      </c>
      <c r="AC1965" s="131">
        <f t="shared" si="525"/>
        <v>2.5709333799999999E-3</v>
      </c>
      <c r="AD1965" s="131">
        <f t="shared" si="526"/>
        <v>1.388557400000002E-4</v>
      </c>
      <c r="AE1965" s="131">
        <f t="shared" si="527"/>
        <v>1.3231021360000006E-4</v>
      </c>
      <c r="AF1965" s="131">
        <f t="shared" si="528"/>
        <v>-2.4711437000000001E-3</v>
      </c>
      <c r="AH1965">
        <v>-24.831572999999999</v>
      </c>
      <c r="AI1965" s="71">
        <v>-24.445359</v>
      </c>
      <c r="AJ1965" s="71">
        <v>-0.26853080000000001</v>
      </c>
      <c r="AK1965" s="71">
        <v>0</v>
      </c>
      <c r="AL1965" s="71">
        <v>0</v>
      </c>
      <c r="AM1965" s="71">
        <v>-6.5780104000000006E-2</v>
      </c>
      <c r="AN1965" s="71">
        <v>-5.1902203000000001E-2</v>
      </c>
      <c r="AP1965" s="129">
        <v>-2.8352479E-2</v>
      </c>
      <c r="AQ1965" s="129">
        <v>-2.5413359999999999E-2</v>
      </c>
      <c r="AR1965" s="129">
        <v>-1.1935349000000001E-3</v>
      </c>
      <c r="AS1965" s="129">
        <v>-1.7455839999999999E-3</v>
      </c>
      <c r="AT1965" s="172">
        <f t="shared" si="531"/>
        <v>-1.5235827478000001E-6</v>
      </c>
      <c r="AU1965" s="172">
        <f t="shared" si="532"/>
        <v>-4.4139606211240998E-9</v>
      </c>
      <c r="AV1965" s="185">
        <f t="shared" si="533"/>
        <v>-0.24447955407499999</v>
      </c>
      <c r="AW1965" s="121">
        <v>-1.5552385000000001E-6</v>
      </c>
      <c r="AX1965" s="121">
        <v>-4.6925300000000001E-9</v>
      </c>
      <c r="AY1965" s="121">
        <v>-1.2820661999999999E-13</v>
      </c>
      <c r="AZ1965" s="121">
        <v>0</v>
      </c>
      <c r="BA1965" s="121">
        <v>0</v>
      </c>
      <c r="BB1965" s="121">
        <v>1.7850433000000001E-9</v>
      </c>
      <c r="BC1965" s="121">
        <v>3.0046665E-8</v>
      </c>
      <c r="BD1965" s="121">
        <v>2.3039706000000001E-10</v>
      </c>
      <c r="BE1965" s="121">
        <v>4.8381407000000003E-11</v>
      </c>
      <c r="BF1965" s="121">
        <v>0</v>
      </c>
      <c r="BG1965" s="121">
        <v>0</v>
      </c>
      <c r="BH1965" s="121">
        <v>-7.4540486999999998E-14</v>
      </c>
      <c r="BI1965" s="121">
        <v>-5.1958085999999998E-15</v>
      </c>
      <c r="BJ1965" s="121">
        <v>-1.1452085E-15</v>
      </c>
      <c r="BK1965" s="121">
        <v>-2.0725089999999998E-11</v>
      </c>
      <c r="BL1965" s="121">
        <v>-1.5523100999999999E-10</v>
      </c>
      <c r="BM1965" s="121">
        <v>0</v>
      </c>
      <c r="BN1965" s="121">
        <v>-2.5964074999999999E-5</v>
      </c>
      <c r="BO1965" s="121">
        <v>-0.24445359</v>
      </c>
      <c r="BP1965" s="121">
        <v>0</v>
      </c>
      <c r="BQ1965" s="121">
        <v>0</v>
      </c>
      <c r="BR1965" s="121">
        <v>0</v>
      </c>
      <c r="BT1965" s="71">
        <v>-7.3554431000000007E-5</v>
      </c>
      <c r="BU1965" s="71">
        <v>1.0076490999999999E-6</v>
      </c>
      <c r="BV1965" s="71">
        <v>-4.6728638000000002E-5</v>
      </c>
      <c r="BW1965" s="71">
        <v>-1.0580564000000001E-7</v>
      </c>
      <c r="BX1965" s="71">
        <v>-1.2886564000000001E-6</v>
      </c>
      <c r="BY1965" s="71">
        <v>1.3255134E-6</v>
      </c>
      <c r="BZ1965" s="71">
        <v>0</v>
      </c>
      <c r="CA1965" s="71">
        <v>2.0118440999999998E-6</v>
      </c>
      <c r="CB1965" s="71">
        <v>-2.0894650999999999E-7</v>
      </c>
      <c r="CC1965" s="71">
        <v>-1.3042329E-7</v>
      </c>
      <c r="CD1965" s="71">
        <v>0</v>
      </c>
      <c r="CE1965" s="71">
        <v>0</v>
      </c>
      <c r="CF1965" s="71">
        <v>0</v>
      </c>
      <c r="CG1965" s="71">
        <v>7.0483383000000002E-7</v>
      </c>
      <c r="CH1965" s="71">
        <v>-3.0141800999999999E-5</v>
      </c>
      <c r="CI1965" s="71">
        <v>-4.3571362000000003E-15</v>
      </c>
      <c r="CJ1965" s="71">
        <v>0</v>
      </c>
      <c r="CL1965" s="186">
        <v>0</v>
      </c>
      <c r="CM1965" s="186">
        <v>-1.6759036</v>
      </c>
      <c r="CN1965" s="187">
        <v>3.7901925000000003E-2</v>
      </c>
      <c r="CO1965" s="186">
        <v>9.934264500000001E-4</v>
      </c>
      <c r="CP1965" s="186">
        <v>-3.5606280999999999E-11</v>
      </c>
      <c r="CQ1965" s="186">
        <v>-4.1516284999999996E-9</v>
      </c>
      <c r="CR1965" s="186">
        <v>-5.0780189000000002E-5</v>
      </c>
      <c r="CS1965" s="186">
        <v>-4.3619923E-3</v>
      </c>
      <c r="CT1965" s="186">
        <v>0</v>
      </c>
      <c r="CU1965" s="186">
        <v>4.6614824999999997E-4</v>
      </c>
    </row>
    <row r="1966" spans="1:99" ht="14.4">
      <c r="A1966" t="s">
        <v>1578</v>
      </c>
      <c r="B1966" s="92" t="s">
        <v>1514</v>
      </c>
      <c r="C1966" s="126" t="str">
        <f t="shared" si="529"/>
        <v>F.090.01.106</v>
      </c>
      <c r="D1966" s="11" t="s">
        <v>641</v>
      </c>
      <c r="E1966" s="125" t="s">
        <v>878</v>
      </c>
      <c r="F1966" s="128" t="str">
        <f t="shared" si="530"/>
        <v>PA (Nylons, Polyamides) waste incineration with electricity</v>
      </c>
      <c r="G1966" s="131">
        <f t="shared" si="519"/>
        <v>0.1779000514088</v>
      </c>
      <c r="H1966" s="183">
        <f t="shared" si="520"/>
        <v>2.1738171999999994E-3</v>
      </c>
      <c r="I1966" s="183">
        <f t="shared" si="521"/>
        <v>4.626243788000005E-4</v>
      </c>
      <c r="J1966" s="184">
        <f t="shared" si="522"/>
        <v>-1.90051017E-3</v>
      </c>
      <c r="K1966" s="183">
        <v>0.17716412000000001</v>
      </c>
      <c r="L1966" s="146">
        <v>-4.4823891999999999E-3</v>
      </c>
      <c r="M1966" s="146">
        <v>5.6139107000000004E-3</v>
      </c>
      <c r="N1966" s="146">
        <v>3.3611284999999999E-3</v>
      </c>
      <c r="O1966" s="188">
        <v>-9.7114368000000004E-4</v>
      </c>
      <c r="P1966" s="188">
        <v>-1.1558334E-4</v>
      </c>
      <c r="Q1966" s="188">
        <v>-1.0058428E-4</v>
      </c>
      <c r="R1966" s="146">
        <v>-6.6386308E-4</v>
      </c>
      <c r="S1966" s="146">
        <v>-2.3800817E-4</v>
      </c>
      <c r="T1966" s="146">
        <v>0</v>
      </c>
      <c r="U1966" s="188">
        <v>-1.6625019999999999E-3</v>
      </c>
      <c r="V1966" s="188">
        <v>-5.0340412E-6</v>
      </c>
      <c r="W1966" s="146">
        <v>0</v>
      </c>
      <c r="X1966" s="146">
        <v>0</v>
      </c>
      <c r="Z1966" s="157">
        <f t="shared" si="523"/>
        <v>1.1810941333333334</v>
      </c>
      <c r="AB1966" s="131">
        <f t="shared" si="524"/>
        <v>0.17716412000000001</v>
      </c>
      <c r="AC1966" s="131">
        <f t="shared" si="525"/>
        <v>2.6414756200000005E-3</v>
      </c>
      <c r="AD1966" s="131">
        <f t="shared" si="526"/>
        <v>4.6765842000000052E-4</v>
      </c>
      <c r="AE1966" s="131">
        <f t="shared" si="527"/>
        <v>4.6262437880000039E-4</v>
      </c>
      <c r="AF1966" s="131">
        <f t="shared" si="528"/>
        <v>-1.90051017E-3</v>
      </c>
      <c r="AH1966">
        <v>-19.097494999999999</v>
      </c>
      <c r="AI1966" s="71">
        <v>-18.800466</v>
      </c>
      <c r="AJ1966" s="71">
        <v>-0.20652197999999999</v>
      </c>
      <c r="AK1966" s="71">
        <v>0</v>
      </c>
      <c r="AL1966" s="71">
        <v>0</v>
      </c>
      <c r="AM1966" s="71">
        <v>-5.0590240000000002E-2</v>
      </c>
      <c r="AN1966" s="71">
        <v>-3.9917007999999997E-2</v>
      </c>
      <c r="AP1966" s="129">
        <v>1.8358724999999999E-2</v>
      </c>
      <c r="AQ1966" s="129">
        <v>1.8746256999999999E-2</v>
      </c>
      <c r="AR1966" s="129">
        <v>9.5496386E-4</v>
      </c>
      <c r="AS1966" s="129">
        <v>-1.3424958E-3</v>
      </c>
      <c r="AT1966" s="172">
        <f t="shared" si="531"/>
        <v>1.1238763089730001E-6</v>
      </c>
      <c r="AU1966" s="172">
        <f t="shared" si="532"/>
        <v>3.5316710962560002E-9</v>
      </c>
      <c r="AV1966" s="185">
        <f t="shared" si="533"/>
        <v>-0.18802462848199999</v>
      </c>
      <c r="AW1966" s="121">
        <v>1.0960553E-6</v>
      </c>
      <c r="AX1966" s="121">
        <v>3.3070634999999998E-9</v>
      </c>
      <c r="AY1966" s="121">
        <v>9.0353698999999998E-14</v>
      </c>
      <c r="AZ1966" s="121">
        <v>0</v>
      </c>
      <c r="BA1966" s="121">
        <v>0</v>
      </c>
      <c r="BB1966" s="121">
        <v>1.4179495000000001E-9</v>
      </c>
      <c r="BC1966" s="121">
        <v>2.6538383999999999E-8</v>
      </c>
      <c r="BD1966" s="121">
        <v>1.8358823000000001E-10</v>
      </c>
      <c r="BE1966" s="121">
        <v>4.0991216999999997E-11</v>
      </c>
      <c r="BF1966" s="121">
        <v>0</v>
      </c>
      <c r="BG1966" s="121">
        <v>0</v>
      </c>
      <c r="BH1966" s="121">
        <v>-5.7327685999999994E-14</v>
      </c>
      <c r="BI1966" s="121">
        <v>-3.9959986999999997E-15</v>
      </c>
      <c r="BJ1966" s="121">
        <v>-8.8075830000000005E-16</v>
      </c>
      <c r="BK1966" s="121">
        <v>-1.5939277000000001E-11</v>
      </c>
      <c r="BL1966" s="121">
        <v>-1.1938525E-10</v>
      </c>
      <c r="BM1966" s="121">
        <v>0</v>
      </c>
      <c r="BN1966" s="121">
        <v>-1.9968482000000001E-5</v>
      </c>
      <c r="BO1966" s="121">
        <v>-0.18800465999999999</v>
      </c>
      <c r="BP1966" s="121">
        <v>0</v>
      </c>
      <c r="BQ1966" s="121">
        <v>0</v>
      </c>
      <c r="BR1966" s="121">
        <v>0</v>
      </c>
      <c r="BT1966" s="71">
        <v>1.2485194000000001E-5</v>
      </c>
      <c r="BU1966" s="71">
        <v>8.1588831999999998E-7</v>
      </c>
      <c r="BV1966" s="71">
        <v>3.2932038E-5</v>
      </c>
      <c r="BW1966" s="71">
        <v>-8.1373127999999998E-8</v>
      </c>
      <c r="BX1966" s="71">
        <v>-9.7914595999999993E-7</v>
      </c>
      <c r="BY1966" s="71">
        <v>1.0486283999999999E-6</v>
      </c>
      <c r="BZ1966" s="71">
        <v>0</v>
      </c>
      <c r="CA1966" s="71">
        <v>1.5915922E-6</v>
      </c>
      <c r="CB1966" s="71">
        <v>-1.6069682999999999E-7</v>
      </c>
      <c r="CC1966" s="71">
        <v>-1.003061E-7</v>
      </c>
      <c r="CD1966" s="71">
        <v>0</v>
      </c>
      <c r="CE1966" s="71">
        <v>0</v>
      </c>
      <c r="CF1966" s="71">
        <v>0</v>
      </c>
      <c r="CG1966" s="71">
        <v>6.0006183000000001E-7</v>
      </c>
      <c r="CH1966" s="71">
        <v>-2.3181492E-5</v>
      </c>
      <c r="CI1966" s="71">
        <v>-3.3509915000000002E-15</v>
      </c>
      <c r="CJ1966" s="71">
        <v>0</v>
      </c>
      <c r="CL1966" s="186">
        <v>0</v>
      </c>
      <c r="CM1966" s="186">
        <v>1.1810940999999999</v>
      </c>
      <c r="CN1966" s="187">
        <v>2.9984634E-2</v>
      </c>
      <c r="CO1966" s="186">
        <v>7.9872272000000002E-4</v>
      </c>
      <c r="CP1966" s="186">
        <v>-2.7384121000000001E-11</v>
      </c>
      <c r="CQ1966" s="186">
        <v>-3.1929394000000002E-9</v>
      </c>
      <c r="CR1966" s="186">
        <v>-3.8696102000000003E-5</v>
      </c>
      <c r="CS1966" s="186">
        <v>-3.3547261999999998E-3</v>
      </c>
      <c r="CT1966" s="186">
        <v>0</v>
      </c>
      <c r="CU1966" s="186">
        <v>3.6877505999999998E-4</v>
      </c>
    </row>
    <row r="1967" spans="1:99" ht="14.4">
      <c r="A1967" t="s">
        <v>1579</v>
      </c>
      <c r="B1967" s="92" t="s">
        <v>1514</v>
      </c>
      <c r="C1967" s="126" t="str">
        <f t="shared" si="529"/>
        <v>F.090.01.107</v>
      </c>
      <c r="D1967" s="11" t="s">
        <v>641</v>
      </c>
      <c r="E1967" s="125" t="s">
        <v>878</v>
      </c>
      <c r="F1967" s="128" t="str">
        <f t="shared" si="530"/>
        <v>PC (Polycarbonate) waste incineration with electricity</v>
      </c>
      <c r="G1967" s="131">
        <f t="shared" si="519"/>
        <v>0.23948405988740001</v>
      </c>
      <c r="H1967" s="183">
        <f t="shared" si="520"/>
        <v>2.2610504199999997E-3</v>
      </c>
      <c r="I1967" s="183">
        <f t="shared" si="521"/>
        <v>4.6841700740000042E-4</v>
      </c>
      <c r="J1967" s="184">
        <f t="shared" si="522"/>
        <v>-1.9882075400000001E-3</v>
      </c>
      <c r="K1967" s="183">
        <v>0.23874280000000001</v>
      </c>
      <c r="L1967" s="146">
        <v>-4.6892252000000001E-3</v>
      </c>
      <c r="M1967" s="146">
        <v>5.8574050000000004E-3</v>
      </c>
      <c r="N1967" s="146">
        <v>3.5031492000000002E-3</v>
      </c>
      <c r="O1967" s="146">
        <v>-1.0159563E-3</v>
      </c>
      <c r="P1967" s="188">
        <v>-1.2091683E-4</v>
      </c>
      <c r="Q1967" s="188">
        <v>-1.0522565E-4</v>
      </c>
      <c r="R1967" s="146">
        <v>-6.9449645999999996E-4</v>
      </c>
      <c r="S1967" s="188">
        <v>-2.4899083999999999E-4</v>
      </c>
      <c r="T1967" s="146">
        <v>0</v>
      </c>
      <c r="U1967" s="188">
        <v>-1.7392167E-3</v>
      </c>
      <c r="V1967" s="188">
        <v>-5.2663326000000004E-6</v>
      </c>
      <c r="W1967" s="146">
        <v>0</v>
      </c>
      <c r="X1967" s="146">
        <v>0</v>
      </c>
      <c r="Z1967" s="157">
        <f t="shared" si="523"/>
        <v>1.5916186666666667</v>
      </c>
      <c r="AB1967" s="131">
        <f t="shared" si="524"/>
        <v>0.23874280000000001</v>
      </c>
      <c r="AC1967" s="131">
        <f t="shared" si="525"/>
        <v>2.73473376E-3</v>
      </c>
      <c r="AD1967" s="131">
        <f t="shared" si="526"/>
        <v>4.736833400000004E-4</v>
      </c>
      <c r="AE1967" s="131">
        <f t="shared" si="527"/>
        <v>4.6841700740000048E-4</v>
      </c>
      <c r="AF1967" s="131">
        <f t="shared" si="528"/>
        <v>-1.9882075400000001E-3</v>
      </c>
      <c r="AH1967">
        <v>-19.978732000000001</v>
      </c>
      <c r="AI1967" s="71">
        <v>-19.667997</v>
      </c>
      <c r="AJ1967" s="71">
        <v>-0.21605176000000001</v>
      </c>
      <c r="AK1967" s="71">
        <v>0</v>
      </c>
      <c r="AL1967" s="71">
        <v>0</v>
      </c>
      <c r="AM1967" s="71">
        <v>-5.2924682000000001E-2</v>
      </c>
      <c r="AN1967" s="71">
        <v>-4.1758943E-2</v>
      </c>
      <c r="AP1967" s="129">
        <v>2.4983726000000001E-2</v>
      </c>
      <c r="AQ1967" s="129">
        <v>2.5119697999999999E-2</v>
      </c>
      <c r="AR1967" s="129">
        <v>1.2684714999999999E-3</v>
      </c>
      <c r="AS1967" s="129">
        <v>-1.4044441E-3</v>
      </c>
      <c r="AT1967" s="172">
        <f t="shared" si="531"/>
        <v>1.5059770922389999E-6</v>
      </c>
      <c r="AU1967" s="172">
        <f t="shared" si="532"/>
        <v>4.6910928170173901E-9</v>
      </c>
      <c r="AV1967" s="185">
        <f t="shared" si="533"/>
        <v>-0.19670085991</v>
      </c>
      <c r="AW1967" s="121">
        <v>1.4770220999999999E-6</v>
      </c>
      <c r="AX1967" s="121">
        <v>4.4565322999999996E-9</v>
      </c>
      <c r="AY1967" s="121">
        <v>1.2175883E-13</v>
      </c>
      <c r="AZ1967" s="121">
        <v>0</v>
      </c>
      <c r="BA1967" s="121">
        <v>0</v>
      </c>
      <c r="BB1967" s="121">
        <v>1.4814351999999999E-9</v>
      </c>
      <c r="BC1967" s="121">
        <v>2.7615126E-8</v>
      </c>
      <c r="BD1967" s="121">
        <v>1.9178413E-10</v>
      </c>
      <c r="BE1967" s="121">
        <v>4.2719702999999999E-11</v>
      </c>
      <c r="BF1967" s="121">
        <v>0</v>
      </c>
      <c r="BG1967" s="121">
        <v>0</v>
      </c>
      <c r="BH1967" s="121">
        <v>-5.9973021999999995E-14</v>
      </c>
      <c r="BI1967" s="121">
        <v>-4.1803905E-15</v>
      </c>
      <c r="BJ1967" s="121">
        <v>-9.2140010999999992E-16</v>
      </c>
      <c r="BK1967" s="121">
        <v>-1.6674781E-11</v>
      </c>
      <c r="BL1967" s="121">
        <v>-1.2489418E-10</v>
      </c>
      <c r="BM1967" s="121">
        <v>0</v>
      </c>
      <c r="BN1967" s="121">
        <v>-2.0889909999999999E-5</v>
      </c>
      <c r="BO1967" s="121">
        <v>-0.19667997000000001</v>
      </c>
      <c r="BP1967" s="121">
        <v>0</v>
      </c>
      <c r="BQ1967" s="121">
        <v>0</v>
      </c>
      <c r="BR1967" s="121">
        <v>0</v>
      </c>
      <c r="BT1967" s="71">
        <v>2.2980260000000001E-5</v>
      </c>
      <c r="BU1967" s="71">
        <v>8.5177277000000005E-7</v>
      </c>
      <c r="BV1967" s="71">
        <v>4.4378551999999998E-5</v>
      </c>
      <c r="BW1967" s="71">
        <v>-8.5128019999999999E-8</v>
      </c>
      <c r="BX1967" s="71">
        <v>-1.0248423E-6</v>
      </c>
      <c r="BY1967" s="71">
        <v>1.0957577E-6</v>
      </c>
      <c r="BZ1967" s="71">
        <v>0</v>
      </c>
      <c r="CA1967" s="71">
        <v>1.6631244E-6</v>
      </c>
      <c r="CB1967" s="71">
        <v>-1.6811204E-7</v>
      </c>
      <c r="CC1967" s="71">
        <v>-1.0493464E-7</v>
      </c>
      <c r="CD1967" s="71">
        <v>0</v>
      </c>
      <c r="CE1967" s="71">
        <v>0</v>
      </c>
      <c r="CF1967" s="71">
        <v>0</v>
      </c>
      <c r="CG1967" s="71">
        <v>6.2525168999999995E-7</v>
      </c>
      <c r="CH1967" s="71">
        <v>-2.4251182E-5</v>
      </c>
      <c r="CI1967" s="71">
        <v>-3.50562E-15</v>
      </c>
      <c r="CJ1967" s="71">
        <v>0</v>
      </c>
      <c r="CL1967" s="186">
        <v>0</v>
      </c>
      <c r="CM1967" s="186">
        <v>1.5916186999999999</v>
      </c>
      <c r="CN1967" s="187">
        <v>3.1332258000000002E-2</v>
      </c>
      <c r="CO1967" s="186">
        <v>8.3408351000000003E-4</v>
      </c>
      <c r="CP1967" s="186">
        <v>-2.8647737000000002E-11</v>
      </c>
      <c r="CQ1967" s="186">
        <v>-3.3402748E-9</v>
      </c>
      <c r="CR1967" s="186">
        <v>-4.0497129999999998E-5</v>
      </c>
      <c r="CS1967" s="186">
        <v>-3.5095271000000002E-3</v>
      </c>
      <c r="CT1967" s="186">
        <v>0</v>
      </c>
      <c r="CU1967" s="186">
        <v>3.8534921999999999E-4</v>
      </c>
    </row>
    <row r="1968" spans="1:99" ht="14.4">
      <c r="A1968" t="s">
        <v>1580</v>
      </c>
      <c r="B1968" s="92" t="s">
        <v>1514</v>
      </c>
      <c r="C1968" s="126" t="str">
        <f t="shared" si="529"/>
        <v>F.090.01.108</v>
      </c>
      <c r="D1968" s="11" t="s">
        <v>641</v>
      </c>
      <c r="E1968" s="125" t="s">
        <v>878</v>
      </c>
      <c r="F1968" s="128" t="str">
        <f t="shared" si="530"/>
        <v>PE (Polyethylene) waste incineration with electricity</v>
      </c>
      <c r="G1968" s="131">
        <f t="shared" si="519"/>
        <v>0.1723603327223</v>
      </c>
      <c r="H1968" s="183">
        <f t="shared" si="520"/>
        <v>3.3705759100000005E-3</v>
      </c>
      <c r="I1968" s="183">
        <f t="shared" si="521"/>
        <v>7.1723877230000014E-4</v>
      </c>
      <c r="J1968" s="184">
        <f t="shared" si="522"/>
        <v>-2.9468719599999998E-3</v>
      </c>
      <c r="K1968" s="183">
        <v>0.17121939</v>
      </c>
      <c r="L1968" s="146">
        <v>-6.9502534000000001E-3</v>
      </c>
      <c r="M1968" s="146">
        <v>8.7046633000000002E-3</v>
      </c>
      <c r="N1968" s="146">
        <v>5.2115839000000004E-3</v>
      </c>
      <c r="O1968" s="146">
        <v>-1.5058252E-3</v>
      </c>
      <c r="P1968" s="188">
        <v>-1.7921992999999999E-4</v>
      </c>
      <c r="Q1968" s="188">
        <v>-1.5596286E-4</v>
      </c>
      <c r="R1968" s="146">
        <v>-1.0293654999999999E-3</v>
      </c>
      <c r="S1968" s="146">
        <v>-3.6904806E-4</v>
      </c>
      <c r="T1968" s="146">
        <v>0</v>
      </c>
      <c r="U1968" s="188">
        <v>-2.5778238999999998E-3</v>
      </c>
      <c r="V1968" s="188">
        <v>-7.8056277000000004E-6</v>
      </c>
      <c r="W1968" s="146">
        <v>0</v>
      </c>
      <c r="X1968" s="146">
        <v>0</v>
      </c>
      <c r="Z1968" s="157">
        <f t="shared" si="523"/>
        <v>1.1414626000000001</v>
      </c>
      <c r="AB1968" s="131">
        <f t="shared" si="524"/>
        <v>0.17121939</v>
      </c>
      <c r="AC1968" s="131">
        <f t="shared" si="525"/>
        <v>4.0956203100000008E-3</v>
      </c>
      <c r="AD1968" s="131">
        <f t="shared" si="526"/>
        <v>7.2504440000000013E-4</v>
      </c>
      <c r="AE1968" s="131">
        <f t="shared" si="527"/>
        <v>7.1723877230000003E-4</v>
      </c>
      <c r="AF1968" s="131">
        <f t="shared" si="528"/>
        <v>-2.9468719599999998E-3</v>
      </c>
      <c r="AH1968">
        <v>-29.611982000000001</v>
      </c>
      <c r="AI1968" s="71">
        <v>-29.151418</v>
      </c>
      <c r="AJ1968" s="71">
        <v>-0.32022656999999999</v>
      </c>
      <c r="AK1968" s="71">
        <v>0</v>
      </c>
      <c r="AL1968" s="71">
        <v>0</v>
      </c>
      <c r="AM1968" s="71">
        <v>-7.8443653000000002E-2</v>
      </c>
      <c r="AN1968" s="71">
        <v>-6.1894071000000002E-2</v>
      </c>
      <c r="AP1968" s="129">
        <v>1.7265028000000002E-2</v>
      </c>
      <c r="AQ1968" s="129">
        <v>1.8388279E-2</v>
      </c>
      <c r="AR1968" s="129">
        <v>9.5838127999999998E-4</v>
      </c>
      <c r="AS1968" s="129">
        <v>-2.0816323E-3</v>
      </c>
      <c r="AT1968" s="172">
        <f t="shared" si="531"/>
        <v>1.102414804793E-6</v>
      </c>
      <c r="AU1968" s="172">
        <f t="shared" si="532"/>
        <v>3.5443094816142999E-9</v>
      </c>
      <c r="AV1968" s="185">
        <f t="shared" si="533"/>
        <v>-0.29154514250700003</v>
      </c>
      <c r="AW1968" s="121">
        <v>1.0592773E-6</v>
      </c>
      <c r="AX1968" s="121">
        <v>3.1960952999999999E-9</v>
      </c>
      <c r="AY1968" s="121">
        <v>8.7321888999999995E-14</v>
      </c>
      <c r="AZ1968" s="121">
        <v>0</v>
      </c>
      <c r="BA1968" s="121">
        <v>0</v>
      </c>
      <c r="BB1968" s="121">
        <v>2.1986167999999998E-9</v>
      </c>
      <c r="BC1968" s="121">
        <v>4.1148718000000003E-8</v>
      </c>
      <c r="BD1968" s="121">
        <v>2.8466457000000002E-10</v>
      </c>
      <c r="BE1968" s="121">
        <v>6.3558741999999996E-11</v>
      </c>
      <c r="BF1968" s="121">
        <v>0</v>
      </c>
      <c r="BG1968" s="121">
        <v>0</v>
      </c>
      <c r="BH1968" s="121">
        <v>-8.8890527E-14</v>
      </c>
      <c r="BI1968" s="121">
        <v>-6.1960713000000003E-15</v>
      </c>
      <c r="BJ1968" s="121">
        <v>-1.3656764E-15</v>
      </c>
      <c r="BK1968" s="121">
        <v>-2.4714947000000001E-11</v>
      </c>
      <c r="BL1968" s="121">
        <v>-1.8511505999999999E-10</v>
      </c>
      <c r="BM1968" s="121">
        <v>0</v>
      </c>
      <c r="BN1968" s="121">
        <v>-3.0962507E-5</v>
      </c>
      <c r="BO1968" s="121">
        <v>-0.29151418000000001</v>
      </c>
      <c r="BP1968" s="121">
        <v>0</v>
      </c>
      <c r="BQ1968" s="121">
        <v>0</v>
      </c>
      <c r="BR1968" s="121">
        <v>0</v>
      </c>
      <c r="BT1968" s="71">
        <v>1.2271924E-7</v>
      </c>
      <c r="BU1968" s="71">
        <v>1.2650805999999999E-6</v>
      </c>
      <c r="BV1968" s="71">
        <v>3.1827006000000002E-5</v>
      </c>
      <c r="BW1968" s="71">
        <v>-1.2617463999999999E-7</v>
      </c>
      <c r="BX1968" s="71">
        <v>-1.5182363000000001E-6</v>
      </c>
      <c r="BY1968" s="71">
        <v>1.6259631E-6</v>
      </c>
      <c r="BZ1968" s="71">
        <v>0</v>
      </c>
      <c r="CA1968" s="71">
        <v>2.4678620999999999E-6</v>
      </c>
      <c r="CB1968" s="71">
        <v>-2.4917151000000003E-7</v>
      </c>
      <c r="CC1968" s="71">
        <v>-1.5553152E-7</v>
      </c>
      <c r="CD1968" s="71">
        <v>0</v>
      </c>
      <c r="CE1968" s="71">
        <v>0</v>
      </c>
      <c r="CF1968" s="71">
        <v>0</v>
      </c>
      <c r="CG1968" s="71">
        <v>9.3042242999999996E-7</v>
      </c>
      <c r="CH1968" s="71">
        <v>-3.5944500999999997E-5</v>
      </c>
      <c r="CI1968" s="71">
        <v>-5.1959432E-15</v>
      </c>
      <c r="CJ1968" s="71">
        <v>0</v>
      </c>
      <c r="CL1968" s="186">
        <v>0</v>
      </c>
      <c r="CM1968" s="186">
        <v>1.1414626000000001</v>
      </c>
      <c r="CN1968" s="187">
        <v>4.6493027999999999E-2</v>
      </c>
      <c r="CO1968" s="186">
        <v>1.2384658000000001E-3</v>
      </c>
      <c r="CP1968" s="186">
        <v>-4.2460966000000003E-11</v>
      </c>
      <c r="CQ1968" s="186">
        <v>-4.9508724999999999E-9</v>
      </c>
      <c r="CR1968" s="186">
        <v>-6.0001063000000003E-5</v>
      </c>
      <c r="CS1968" s="186">
        <v>-5.2017341999999996E-3</v>
      </c>
      <c r="CT1968" s="186">
        <v>0</v>
      </c>
      <c r="CU1968" s="186">
        <v>5.7180852000000002E-4</v>
      </c>
    </row>
    <row r="1969" spans="1:99" ht="14.4">
      <c r="A1969" t="s">
        <v>1581</v>
      </c>
      <c r="B1969" s="92" t="s">
        <v>1514</v>
      </c>
      <c r="C1969" s="126" t="str">
        <f t="shared" si="529"/>
        <v>F.090.01.111</v>
      </c>
      <c r="D1969" s="11" t="s">
        <v>641</v>
      </c>
      <c r="E1969" s="125" t="s">
        <v>878</v>
      </c>
      <c r="F1969" s="128" t="str">
        <f t="shared" si="530"/>
        <v>PET (Polyethylene terephthalate) waste incineration with electricity</v>
      </c>
      <c r="G1969" s="131">
        <f t="shared" si="519"/>
        <v>0.19397081984939998</v>
      </c>
      <c r="H1969" s="183">
        <f t="shared" si="520"/>
        <v>4.4669384079999994E-3</v>
      </c>
      <c r="I1969" s="183">
        <f t="shared" si="521"/>
        <v>3.5998847813999996E-3</v>
      </c>
      <c r="J1969" s="184">
        <f t="shared" si="522"/>
        <v>-1.5341033399999999E-3</v>
      </c>
      <c r="K1969" s="183">
        <v>0.1874381</v>
      </c>
      <c r="L1969" s="146">
        <v>-3.6182117999999999E-3</v>
      </c>
      <c r="M1969" s="146">
        <v>7.7580343999999997E-3</v>
      </c>
      <c r="N1969" s="146">
        <v>5.4253432999999997E-3</v>
      </c>
      <c r="O1969" s="146">
        <v>-7.8391308000000002E-4</v>
      </c>
      <c r="P1969" s="188">
        <v>-9.3299570999999998E-5</v>
      </c>
      <c r="Q1969" s="188">
        <v>-8.1192241000000004E-5</v>
      </c>
      <c r="R1969" s="146">
        <v>-5.3587431000000005E-4</v>
      </c>
      <c r="S1969" s="146">
        <v>-1.9212164E-4</v>
      </c>
      <c r="T1969" s="146">
        <v>0</v>
      </c>
      <c r="U1969" s="188">
        <v>-1.3419816999999999E-3</v>
      </c>
      <c r="V1969" s="188">
        <v>-4.0635086E-6</v>
      </c>
      <c r="W1969" s="146">
        <v>0</v>
      </c>
      <c r="X1969" s="146">
        <v>0</v>
      </c>
      <c r="Z1969" s="157">
        <f t="shared" si="523"/>
        <v>1.2495873333333334</v>
      </c>
      <c r="AB1969" s="131">
        <f t="shared" si="524"/>
        <v>0.1874381</v>
      </c>
      <c r="AC1969" s="131">
        <f t="shared" si="525"/>
        <v>8.0708866979999974E-3</v>
      </c>
      <c r="AD1969" s="131">
        <f t="shared" si="526"/>
        <v>3.6039482899999998E-3</v>
      </c>
      <c r="AE1969" s="131">
        <f t="shared" si="527"/>
        <v>3.5998847813999996E-3</v>
      </c>
      <c r="AF1969" s="131">
        <f t="shared" si="528"/>
        <v>-1.5341033399999999E-3</v>
      </c>
      <c r="AH1969">
        <v>-15.415614</v>
      </c>
      <c r="AI1969" s="71">
        <v>-15.175850000000001</v>
      </c>
      <c r="AJ1969" s="71">
        <v>-0.16670579999999999</v>
      </c>
      <c r="AK1969" s="71">
        <v>0</v>
      </c>
      <c r="AL1969" s="71">
        <v>0</v>
      </c>
      <c r="AM1969" s="71">
        <v>-4.0836748999999999E-2</v>
      </c>
      <c r="AN1969" s="71">
        <v>-3.2221250999999999E-2</v>
      </c>
      <c r="AP1969" s="129">
        <v>2.0171312E-2</v>
      </c>
      <c r="AQ1969" s="129">
        <v>2.0235262E-2</v>
      </c>
      <c r="AR1969" s="129">
        <v>1.0197203999999999E-3</v>
      </c>
      <c r="AS1969" s="129">
        <v>-1.0836708E-3</v>
      </c>
      <c r="AT1969" s="172">
        <f t="shared" si="531"/>
        <v>1.2131451602209998E-6</v>
      </c>
      <c r="AU1969" s="172">
        <f t="shared" si="532"/>
        <v>3.7711552356271597E-9</v>
      </c>
      <c r="AV1969" s="185">
        <f t="shared" si="533"/>
        <v>-0.15177461868</v>
      </c>
      <c r="AW1969" s="121">
        <v>1.1596169999999999E-6</v>
      </c>
      <c r="AX1969" s="121">
        <v>3.4988445000000001E-9</v>
      </c>
      <c r="AY1969" s="121">
        <v>9.5593430999999994E-14</v>
      </c>
      <c r="AZ1969" s="121">
        <v>0</v>
      </c>
      <c r="BA1969" s="121">
        <v>0</v>
      </c>
      <c r="BB1969" s="121">
        <v>1.547865E-9</v>
      </c>
      <c r="BC1969" s="121">
        <v>5.2089530000000001E-8</v>
      </c>
      <c r="BD1969" s="121">
        <v>2.0536288000000001E-10</v>
      </c>
      <c r="BE1969" s="121">
        <v>6.6902474000000003E-11</v>
      </c>
      <c r="BF1969" s="121">
        <v>0</v>
      </c>
      <c r="BG1969" s="121">
        <v>0</v>
      </c>
      <c r="BH1969" s="121">
        <v>-4.6275256000000002E-14</v>
      </c>
      <c r="BI1969" s="121">
        <v>-3.2255944E-15</v>
      </c>
      <c r="BJ1969" s="121">
        <v>-7.1095344000000002E-16</v>
      </c>
      <c r="BK1969" s="121">
        <v>-1.2866281E-11</v>
      </c>
      <c r="BL1969" s="121">
        <v>-9.6368497999999998E-11</v>
      </c>
      <c r="BM1969" s="121">
        <v>0</v>
      </c>
      <c r="BN1969" s="121">
        <v>-1.6118680000000001E-5</v>
      </c>
      <c r="BO1969" s="121">
        <v>-0.15175849999999999</v>
      </c>
      <c r="BP1969" s="121">
        <v>0</v>
      </c>
      <c r="BQ1969" s="121">
        <v>0</v>
      </c>
      <c r="BR1969" s="121">
        <v>0</v>
      </c>
      <c r="BT1969" s="71">
        <v>1.9985406E-5</v>
      </c>
      <c r="BU1969" s="71">
        <v>1.024488E-6</v>
      </c>
      <c r="BV1969" s="71">
        <v>3.4841810999999999E-5</v>
      </c>
      <c r="BW1969" s="71">
        <v>-6.5684882999999995E-8</v>
      </c>
      <c r="BX1969" s="71">
        <v>-6.8365967999999997E-7</v>
      </c>
      <c r="BY1969" s="71">
        <v>1.1075401E-6</v>
      </c>
      <c r="BZ1969" s="71">
        <v>0</v>
      </c>
      <c r="CA1969" s="71">
        <v>1.6810075E-6</v>
      </c>
      <c r="CB1969" s="71">
        <v>-1.2971545999999999E-7</v>
      </c>
      <c r="CC1969" s="71">
        <v>-8.0967691999999995E-8</v>
      </c>
      <c r="CD1969" s="71">
        <v>0</v>
      </c>
      <c r="CE1969" s="71">
        <v>0</v>
      </c>
      <c r="CF1969" s="71">
        <v>0</v>
      </c>
      <c r="CG1969" s="71">
        <v>1.0028291000000001E-6</v>
      </c>
      <c r="CH1969" s="71">
        <v>-1.8712240999999999E-5</v>
      </c>
      <c r="CI1969" s="71">
        <v>-2.7049406E-15</v>
      </c>
      <c r="CJ1969" s="71">
        <v>0</v>
      </c>
      <c r="CL1969" s="186">
        <v>0</v>
      </c>
      <c r="CM1969" s="186">
        <v>1.2495873</v>
      </c>
      <c r="CN1969" s="187">
        <v>3.1669164E-2</v>
      </c>
      <c r="CO1969" s="186">
        <v>9.5495507E-4</v>
      </c>
      <c r="CP1969" s="186">
        <v>-2.2104629E-11</v>
      </c>
      <c r="CQ1969" s="186">
        <v>-2.5773599999999999E-9</v>
      </c>
      <c r="CR1969" s="186">
        <v>-2.8035034000000001E-5</v>
      </c>
      <c r="CS1969" s="186">
        <v>-2.7079553999999999E-3</v>
      </c>
      <c r="CT1969" s="186">
        <v>0</v>
      </c>
      <c r="CU1969" s="186">
        <v>3.8949276000000002E-4</v>
      </c>
    </row>
    <row r="1970" spans="1:99" ht="14.4">
      <c r="A1970" t="s">
        <v>1582</v>
      </c>
      <c r="B1970" s="92" t="s">
        <v>1514</v>
      </c>
      <c r="C1970" s="126" t="str">
        <f t="shared" si="529"/>
        <v>F.090.01.112</v>
      </c>
      <c r="D1970" s="11" t="s">
        <v>641</v>
      </c>
      <c r="E1970" s="125" t="s">
        <v>878</v>
      </c>
      <c r="F1970" s="128" t="str">
        <f t="shared" si="530"/>
        <v>PHA (Polyhydroxyalkanoates) waste incineration with electricity</v>
      </c>
      <c r="G1970" s="131">
        <f t="shared" si="519"/>
        <v>-0.17896154591740002</v>
      </c>
      <c r="H1970" s="183">
        <f t="shared" si="520"/>
        <v>8.8178439000000011E-4</v>
      </c>
      <c r="I1970" s="183">
        <f t="shared" si="521"/>
        <v>-8.9720622739999998E-4</v>
      </c>
      <c r="J1970" s="184">
        <f t="shared" si="522"/>
        <v>-1.74193408E-3</v>
      </c>
      <c r="K1970" s="183">
        <v>-0.17720419000000001</v>
      </c>
      <c r="L1970" s="146">
        <v>-4.1083845999999999E-3</v>
      </c>
      <c r="M1970" s="146">
        <v>3.8242635999999998E-3</v>
      </c>
      <c r="N1970" s="146">
        <v>1.970028E-3</v>
      </c>
      <c r="O1970" s="146">
        <v>-8.9011272999999999E-4</v>
      </c>
      <c r="P1970" s="188">
        <v>-1.0593922000000001E-4</v>
      </c>
      <c r="Q1970" s="188">
        <v>-9.2191660000000004E-5</v>
      </c>
      <c r="R1970" s="146">
        <v>-6.0847121999999996E-4</v>
      </c>
      <c r="S1970" s="188">
        <v>-2.1814908000000001E-4</v>
      </c>
      <c r="T1970" s="146">
        <v>0</v>
      </c>
      <c r="U1970" s="188">
        <v>-1.5237849999999999E-3</v>
      </c>
      <c r="V1970" s="188">
        <v>-4.6140073999999999E-6</v>
      </c>
      <c r="W1970" s="146">
        <v>0</v>
      </c>
      <c r="X1970" s="146">
        <v>0</v>
      </c>
      <c r="Z1970" s="157">
        <f t="shared" si="523"/>
        <v>-1.1813612666666669</v>
      </c>
      <c r="AB1970" s="131">
        <f t="shared" si="524"/>
        <v>-0.17720419000000001</v>
      </c>
      <c r="AC1970" s="131">
        <f t="shared" si="525"/>
        <v>-1.0807829999999984E-5</v>
      </c>
      <c r="AD1970" s="131">
        <f t="shared" si="526"/>
        <v>-8.9259221999999998E-4</v>
      </c>
      <c r="AE1970" s="131">
        <f t="shared" si="527"/>
        <v>-8.9720622739999987E-4</v>
      </c>
      <c r="AF1970" s="131">
        <f t="shared" si="528"/>
        <v>-1.74193408E-3</v>
      </c>
      <c r="AH1970">
        <v>-17.504024999999999</v>
      </c>
      <c r="AI1970" s="71">
        <v>-17.231780000000001</v>
      </c>
      <c r="AJ1970" s="71">
        <v>-0.18929006000000001</v>
      </c>
      <c r="AK1970" s="71">
        <v>0</v>
      </c>
      <c r="AL1970" s="71">
        <v>0</v>
      </c>
      <c r="AM1970" s="71">
        <v>-4.6369056999999998E-2</v>
      </c>
      <c r="AN1970" s="71">
        <v>-3.6586384999999999E-2</v>
      </c>
      <c r="AP1970" s="129">
        <v>-2.0152599E-2</v>
      </c>
      <c r="AQ1970" s="129">
        <v>-1.8073232000000002E-2</v>
      </c>
      <c r="AR1970" s="129">
        <v>-8.4888721999999998E-4</v>
      </c>
      <c r="AS1970" s="129">
        <v>-1.2304798000000001E-3</v>
      </c>
      <c r="AT1970" s="172">
        <f t="shared" si="531"/>
        <v>-1.0835271426250001E-6</v>
      </c>
      <c r="AU1970" s="172">
        <f t="shared" si="532"/>
        <v>-3.1393758233237804E-9</v>
      </c>
      <c r="AV1970" s="185">
        <f t="shared" si="533"/>
        <v>-0.17233610233799998</v>
      </c>
      <c r="AW1970" s="121">
        <v>-1.0963033000000001E-6</v>
      </c>
      <c r="AX1970" s="121">
        <v>-3.3078116000000001E-9</v>
      </c>
      <c r="AY1970" s="121">
        <v>-9.0374137999999997E-14</v>
      </c>
      <c r="AZ1970" s="121">
        <v>0</v>
      </c>
      <c r="BA1970" s="121">
        <v>0</v>
      </c>
      <c r="BB1970" s="121">
        <v>1.1344916E-9</v>
      </c>
      <c r="BC1970" s="121">
        <v>1.1765698999999999E-8</v>
      </c>
      <c r="BD1970" s="121">
        <v>1.4485906E-10</v>
      </c>
      <c r="BE1970" s="121">
        <v>2.3724105000000001E-11</v>
      </c>
      <c r="BF1970" s="121">
        <v>0</v>
      </c>
      <c r="BG1970" s="121">
        <v>0</v>
      </c>
      <c r="BH1970" s="121">
        <v>-5.2544338999999998E-14</v>
      </c>
      <c r="BI1970" s="121">
        <v>-3.6625778E-15</v>
      </c>
      <c r="BJ1970" s="121">
        <v>-8.0726897999999999E-16</v>
      </c>
      <c r="BK1970" s="121">
        <v>-1.4609325E-11</v>
      </c>
      <c r="BL1970" s="121">
        <v>-1.094239E-10</v>
      </c>
      <c r="BM1970" s="121">
        <v>0</v>
      </c>
      <c r="BN1970" s="121">
        <v>-1.8302338E-5</v>
      </c>
      <c r="BO1970" s="121">
        <v>-0.17231779999999999</v>
      </c>
      <c r="BP1970" s="121">
        <v>0</v>
      </c>
      <c r="BQ1970" s="121">
        <v>0</v>
      </c>
      <c r="BR1970" s="121">
        <v>0</v>
      </c>
      <c r="BT1970" s="71">
        <v>-5.2355297000000002E-5</v>
      </c>
      <c r="BU1970" s="71">
        <v>5.9797665999999997E-7</v>
      </c>
      <c r="BV1970" s="71">
        <v>-3.2939487000000003E-5</v>
      </c>
      <c r="BW1970" s="71">
        <v>-7.4583461999999995E-8</v>
      </c>
      <c r="BX1970" s="71">
        <v>-9.4114616999999996E-7</v>
      </c>
      <c r="BY1970" s="71">
        <v>8.5421974000000004E-7</v>
      </c>
      <c r="BZ1970" s="71">
        <v>0</v>
      </c>
      <c r="CA1970" s="71">
        <v>1.2965216999999999E-6</v>
      </c>
      <c r="CB1970" s="71">
        <v>-1.472885E-7</v>
      </c>
      <c r="CC1970" s="71">
        <v>-9.1936689999999998E-8</v>
      </c>
      <c r="CD1970" s="71">
        <v>0</v>
      </c>
      <c r="CE1970" s="71">
        <v>0</v>
      </c>
      <c r="CF1970" s="71">
        <v>0</v>
      </c>
      <c r="CG1970" s="71">
        <v>3.3768624000000002E-7</v>
      </c>
      <c r="CH1970" s="71">
        <v>-2.1247259E-5</v>
      </c>
      <c r="CI1970" s="71">
        <v>-3.0713891000000002E-15</v>
      </c>
      <c r="CJ1970" s="71">
        <v>0</v>
      </c>
      <c r="CL1970" s="186">
        <v>0</v>
      </c>
      <c r="CM1970" s="186">
        <v>-1.1813613000000001</v>
      </c>
      <c r="CN1970" s="187">
        <v>2.4425684999999999E-2</v>
      </c>
      <c r="CO1970" s="186">
        <v>6.0504294999999997E-4</v>
      </c>
      <c r="CP1970" s="186">
        <v>-2.5099226000000002E-11</v>
      </c>
      <c r="CQ1970" s="186">
        <v>-2.9265247000000002E-9</v>
      </c>
      <c r="CR1970" s="186">
        <v>-3.6778032E-5</v>
      </c>
      <c r="CS1970" s="186">
        <v>-3.0748122999999998E-3</v>
      </c>
      <c r="CT1970" s="186">
        <v>0</v>
      </c>
      <c r="CU1970" s="186">
        <v>3.0040664999999997E-4</v>
      </c>
    </row>
    <row r="1971" spans="1:99" ht="14.4">
      <c r="A1971" t="s">
        <v>1583</v>
      </c>
      <c r="B1971" s="92" t="s">
        <v>1514</v>
      </c>
      <c r="C1971" s="126" t="str">
        <f t="shared" si="529"/>
        <v>F.090.01.113</v>
      </c>
      <c r="D1971" s="11" t="s">
        <v>641</v>
      </c>
      <c r="E1971" s="125" t="s">
        <v>878</v>
      </c>
      <c r="F1971" s="128" t="str">
        <f t="shared" si="530"/>
        <v>PLA (Polylactide) waste incineration with electricity</v>
      </c>
      <c r="G1971" s="131">
        <f t="shared" si="519"/>
        <v>-0.11574486339529999</v>
      </c>
      <c r="H1971" s="183">
        <f t="shared" si="520"/>
        <v>1.9776224010000002E-3</v>
      </c>
      <c r="I1971" s="183">
        <f t="shared" si="521"/>
        <v>1.0607180536999997E-3</v>
      </c>
      <c r="J1971" s="184">
        <f t="shared" si="522"/>
        <v>-1.15628385E-3</v>
      </c>
      <c r="K1971" s="183">
        <v>-0.11762692</v>
      </c>
      <c r="L1971" s="146">
        <v>-2.7271172999999999E-3</v>
      </c>
      <c r="M1971" s="146">
        <v>4.1947970999999997E-3</v>
      </c>
      <c r="N1971" s="146">
        <v>2.6999910000000001E-3</v>
      </c>
      <c r="O1971" s="146">
        <v>-5.9085069000000003E-4</v>
      </c>
      <c r="P1971" s="188">
        <v>-7.0321720999999999E-5</v>
      </c>
      <c r="Q1971" s="188">
        <v>-6.1196187999999996E-5</v>
      </c>
      <c r="R1971" s="146">
        <v>-4.0389899999999999E-4</v>
      </c>
      <c r="S1971" s="146">
        <v>-1.4480585000000001E-4</v>
      </c>
      <c r="T1971" s="146">
        <v>0</v>
      </c>
      <c r="U1971" s="188">
        <v>-1.0114779999999999E-3</v>
      </c>
      <c r="V1971" s="188">
        <v>-3.0627463000000002E-6</v>
      </c>
      <c r="W1971" s="146">
        <v>0</v>
      </c>
      <c r="X1971" s="146">
        <v>0</v>
      </c>
      <c r="Z1971" s="157">
        <f t="shared" si="523"/>
        <v>-0.78417946666666671</v>
      </c>
      <c r="AB1971" s="131">
        <f t="shared" si="524"/>
        <v>-0.11762692</v>
      </c>
      <c r="AC1971" s="131">
        <f t="shared" si="525"/>
        <v>3.0414032009999999E-3</v>
      </c>
      <c r="AD1971" s="131">
        <f t="shared" si="526"/>
        <v>1.0637807999999997E-3</v>
      </c>
      <c r="AE1971" s="131">
        <f t="shared" si="527"/>
        <v>1.0607180536999997E-3</v>
      </c>
      <c r="AF1971" s="131">
        <f t="shared" si="528"/>
        <v>-1.15628385E-3</v>
      </c>
      <c r="AH1971">
        <v>-11.619051000000001</v>
      </c>
      <c r="AI1971" s="71">
        <v>-11.438337000000001</v>
      </c>
      <c r="AJ1971" s="71">
        <v>-0.12564944</v>
      </c>
      <c r="AK1971" s="71">
        <v>0</v>
      </c>
      <c r="AL1971" s="71">
        <v>0</v>
      </c>
      <c r="AM1971" s="71">
        <v>-3.0779460000000002E-2</v>
      </c>
      <c r="AN1971" s="71">
        <v>-2.4285790000000002E-2</v>
      </c>
      <c r="AP1971" s="129">
        <v>-1.3098481E-2</v>
      </c>
      <c r="AQ1971" s="129">
        <v>-1.1730841000000001E-2</v>
      </c>
      <c r="AR1971" s="129">
        <v>-5.5085625000000004E-4</v>
      </c>
      <c r="AS1971" s="129">
        <v>-8.1678397999999995E-4</v>
      </c>
      <c r="AT1971" s="172">
        <f t="shared" si="531"/>
        <v>-7.0328779970009994E-7</v>
      </c>
      <c r="AU1971" s="172">
        <f t="shared" si="532"/>
        <v>-2.0371902373534798E-9</v>
      </c>
      <c r="AV1971" s="185">
        <f t="shared" si="533"/>
        <v>-0.114395518966</v>
      </c>
      <c r="AW1971" s="121">
        <v>-7.2771854999999999E-7</v>
      </c>
      <c r="AX1971" s="121">
        <v>-2.1957025000000002E-9</v>
      </c>
      <c r="AY1971" s="121">
        <v>-5.9989730000000003E-14</v>
      </c>
      <c r="AZ1971" s="121">
        <v>0</v>
      </c>
      <c r="BA1971" s="121">
        <v>0</v>
      </c>
      <c r="BB1971" s="121">
        <v>9.6009269999999997E-10</v>
      </c>
      <c r="BC1971" s="121">
        <v>2.3552989999999999E-8</v>
      </c>
      <c r="BD1971" s="121">
        <v>1.2550395E-10</v>
      </c>
      <c r="BE1971" s="121">
        <v>3.3106148000000002E-11</v>
      </c>
      <c r="BF1971" s="121">
        <v>0</v>
      </c>
      <c r="BG1971" s="121">
        <v>0</v>
      </c>
      <c r="BH1971" s="121">
        <v>-3.4878569999999998E-14</v>
      </c>
      <c r="BI1971" s="121">
        <v>-2.4311939000000001E-15</v>
      </c>
      <c r="BJ1971" s="121">
        <v>-5.3585957999999997E-16</v>
      </c>
      <c r="BK1971" s="121">
        <v>-9.6975691000000001E-12</v>
      </c>
      <c r="BL1971" s="121">
        <v>-7.2634831000000002E-11</v>
      </c>
      <c r="BM1971" s="121">
        <v>0</v>
      </c>
      <c r="BN1971" s="121">
        <v>-1.2148966E-5</v>
      </c>
      <c r="BO1971" s="121">
        <v>-0.11438337</v>
      </c>
      <c r="BP1971" s="121">
        <v>0</v>
      </c>
      <c r="BQ1971" s="121">
        <v>0</v>
      </c>
      <c r="BR1971" s="121">
        <v>0</v>
      </c>
      <c r="BT1971" s="71">
        <v>-3.3906884000000002E-5</v>
      </c>
      <c r="BU1971" s="71">
        <v>5.8476408999999996E-7</v>
      </c>
      <c r="BV1971" s="71">
        <v>-2.1865003999999999E-5</v>
      </c>
      <c r="BW1971" s="71">
        <v>-4.9507987000000001E-8</v>
      </c>
      <c r="BX1971" s="71">
        <v>-5.6994599E-7</v>
      </c>
      <c r="BY1971" s="71">
        <v>7.0104930999999998E-7</v>
      </c>
      <c r="BZ1971" s="71">
        <v>0</v>
      </c>
      <c r="CA1971" s="71">
        <v>1.064042E-6</v>
      </c>
      <c r="CB1971" s="71">
        <v>-9.7769088999999999E-8</v>
      </c>
      <c r="CC1971" s="71">
        <v>-6.1026941000000005E-8</v>
      </c>
      <c r="CD1971" s="71">
        <v>0</v>
      </c>
      <c r="CE1971" s="71">
        <v>0</v>
      </c>
      <c r="CF1971" s="71">
        <v>0</v>
      </c>
      <c r="CG1971" s="71">
        <v>4.9029949999999998E-7</v>
      </c>
      <c r="CH1971" s="71">
        <v>-1.4103784E-5</v>
      </c>
      <c r="CI1971" s="71">
        <v>-2.0387669E-15</v>
      </c>
      <c r="CJ1971" s="71">
        <v>0</v>
      </c>
      <c r="CL1971" s="186">
        <v>0</v>
      </c>
      <c r="CM1971" s="186">
        <v>-0.78417946999999999</v>
      </c>
      <c r="CN1971" s="187">
        <v>2.0045907000000002E-2</v>
      </c>
      <c r="CO1971" s="186">
        <v>5.6087333999999998E-4</v>
      </c>
      <c r="CP1971" s="186">
        <v>-1.6660693E-11</v>
      </c>
      <c r="CQ1971" s="186">
        <v>-1.9426069E-9</v>
      </c>
      <c r="CR1971" s="186">
        <v>-2.2769949000000001E-5</v>
      </c>
      <c r="CS1971" s="186">
        <v>-2.0410392000000002E-3</v>
      </c>
      <c r="CT1971" s="186">
        <v>0</v>
      </c>
      <c r="CU1971" s="186">
        <v>2.4654062999999998E-4</v>
      </c>
    </row>
    <row r="1972" spans="1:99" ht="14.4">
      <c r="A1972" t="s">
        <v>1584</v>
      </c>
      <c r="B1972" s="92" t="s">
        <v>1514</v>
      </c>
      <c r="C1972" s="126" t="str">
        <f t="shared" si="529"/>
        <v>F.090.01.114</v>
      </c>
      <c r="D1972" s="11" t="s">
        <v>641</v>
      </c>
      <c r="E1972" s="125" t="s">
        <v>878</v>
      </c>
      <c r="F1972" s="128" t="str">
        <f t="shared" si="530"/>
        <v>PMMA (Polymethyl methacrylate) waste incineration with electricity</v>
      </c>
      <c r="G1972" s="131">
        <f t="shared" si="519"/>
        <v>0.16181920746770001</v>
      </c>
      <c r="H1972" s="183">
        <f t="shared" si="520"/>
        <v>1.8741035820000001E-3</v>
      </c>
      <c r="I1972" s="183">
        <f t="shared" si="521"/>
        <v>3.7586587569999968E-4</v>
      </c>
      <c r="J1972" s="184">
        <f t="shared" si="522"/>
        <v>-1.6590419899999999E-3</v>
      </c>
      <c r="K1972" s="183">
        <v>0.16122828</v>
      </c>
      <c r="L1972" s="146">
        <v>-3.9128820999999999E-3</v>
      </c>
      <c r="M1972" s="146">
        <v>4.8726587999999996E-3</v>
      </c>
      <c r="N1972" s="146">
        <v>2.9105618000000002E-3</v>
      </c>
      <c r="O1972" s="188">
        <v>-8.4775563999999999E-4</v>
      </c>
      <c r="P1972" s="188">
        <v>-1.0089797000000001E-4</v>
      </c>
      <c r="Q1972" s="188">
        <v>-8.7804607999999998E-5</v>
      </c>
      <c r="R1972" s="146">
        <v>-5.7951637999999997E-4</v>
      </c>
      <c r="S1972" s="146">
        <v>-2.0776818999999999E-4</v>
      </c>
      <c r="T1972" s="146">
        <v>0</v>
      </c>
      <c r="U1972" s="188">
        <v>-1.4512737999999999E-3</v>
      </c>
      <c r="V1972" s="188">
        <v>-4.3944443E-6</v>
      </c>
      <c r="W1972" s="146">
        <v>0</v>
      </c>
      <c r="X1972" s="146">
        <v>0</v>
      </c>
      <c r="Z1972" s="157">
        <f t="shared" si="523"/>
        <v>1.0748552</v>
      </c>
      <c r="AB1972" s="131">
        <f t="shared" si="524"/>
        <v>0.16122828</v>
      </c>
      <c r="AC1972" s="131">
        <f t="shared" si="525"/>
        <v>2.2543639019999995E-3</v>
      </c>
      <c r="AD1972" s="131">
        <f t="shared" si="526"/>
        <v>3.8026031999999969E-4</v>
      </c>
      <c r="AE1972" s="131">
        <f t="shared" si="527"/>
        <v>3.7586587569999968E-4</v>
      </c>
      <c r="AF1972" s="131">
        <f t="shared" si="528"/>
        <v>-1.6590419899999999E-3</v>
      </c>
      <c r="AH1972">
        <v>-16.671074999999998</v>
      </c>
      <c r="AI1972" s="71">
        <v>-16.411784999999998</v>
      </c>
      <c r="AJ1972" s="71">
        <v>-0.18028247</v>
      </c>
      <c r="AK1972" s="71">
        <v>0</v>
      </c>
      <c r="AL1972" s="71">
        <v>0</v>
      </c>
      <c r="AM1972" s="71">
        <v>-4.4162528999999999E-2</v>
      </c>
      <c r="AN1972" s="71">
        <v>-3.4845378000000003E-2</v>
      </c>
      <c r="AP1972" s="129">
        <v>1.6733000000000001E-2</v>
      </c>
      <c r="AQ1972" s="129">
        <v>1.7038326999999999E-2</v>
      </c>
      <c r="AR1972" s="129">
        <v>8.6659933E-4</v>
      </c>
      <c r="AS1972" s="129">
        <v>-1.1719259E-3</v>
      </c>
      <c r="AT1972" s="172">
        <f t="shared" si="531"/>
        <v>1.021482418448E-6</v>
      </c>
      <c r="AU1972" s="172">
        <f t="shared" si="532"/>
        <v>3.2048791603262903E-9</v>
      </c>
      <c r="AV1972" s="185">
        <f t="shared" si="533"/>
        <v>-0.16413528139900002</v>
      </c>
      <c r="AW1972" s="121">
        <v>9.9746564000000006E-7</v>
      </c>
      <c r="AX1972" s="121">
        <v>3.0095946E-9</v>
      </c>
      <c r="AY1972" s="121">
        <v>8.2226423999999994E-14</v>
      </c>
      <c r="AZ1972" s="121">
        <v>0</v>
      </c>
      <c r="BA1972" s="121">
        <v>0</v>
      </c>
      <c r="BB1972" s="121">
        <v>1.2342953999999999E-9</v>
      </c>
      <c r="BC1972" s="121">
        <v>2.2900614E-8</v>
      </c>
      <c r="BD1972" s="121">
        <v>1.5976676999999999E-10</v>
      </c>
      <c r="BE1972" s="121">
        <v>3.5489864999999998E-11</v>
      </c>
      <c r="BF1972" s="121">
        <v>0</v>
      </c>
      <c r="BG1972" s="121">
        <v>0</v>
      </c>
      <c r="BH1972" s="121">
        <v>-5.0043954000000002E-14</v>
      </c>
      <c r="BI1972" s="121">
        <v>-3.4882895999999998E-15</v>
      </c>
      <c r="BJ1972" s="121">
        <v>-7.6885411000000001E-16</v>
      </c>
      <c r="BK1972" s="121">
        <v>-1.3914122E-11</v>
      </c>
      <c r="BL1972" s="121">
        <v>-1.0421683E-10</v>
      </c>
      <c r="BM1972" s="121">
        <v>0</v>
      </c>
      <c r="BN1972" s="121">
        <v>-1.7431399000000001E-5</v>
      </c>
      <c r="BO1972" s="121">
        <v>-0.16411785000000001</v>
      </c>
      <c r="BP1972" s="121">
        <v>0</v>
      </c>
      <c r="BQ1972" s="121">
        <v>0</v>
      </c>
      <c r="BR1972" s="121">
        <v>0</v>
      </c>
      <c r="BT1972" s="71">
        <v>1.2106537E-5</v>
      </c>
      <c r="BU1972" s="71">
        <v>7.0905304999999996E-7</v>
      </c>
      <c r="BV1972" s="71">
        <v>2.9969815999999999E-5</v>
      </c>
      <c r="BW1972" s="71">
        <v>-7.1034316999999998E-8</v>
      </c>
      <c r="BX1972" s="71">
        <v>-8.5566661999999995E-7</v>
      </c>
      <c r="BY1972" s="71">
        <v>9.1313145000000004E-7</v>
      </c>
      <c r="BZ1972" s="71">
        <v>0</v>
      </c>
      <c r="CA1972" s="71">
        <v>1.3859369999999999E-6</v>
      </c>
      <c r="CB1972" s="71">
        <v>-1.4027959999999999E-7</v>
      </c>
      <c r="CC1972" s="71">
        <v>-8.7561771999999994E-8</v>
      </c>
      <c r="CD1972" s="71">
        <v>0</v>
      </c>
      <c r="CE1972" s="71">
        <v>0</v>
      </c>
      <c r="CF1972" s="71">
        <v>0</v>
      </c>
      <c r="CG1972" s="71">
        <v>5.1932527000000003E-7</v>
      </c>
      <c r="CH1972" s="71">
        <v>-2.0236183000000001E-5</v>
      </c>
      <c r="CI1972" s="71">
        <v>-2.9252334000000002E-15</v>
      </c>
      <c r="CJ1972" s="71">
        <v>0</v>
      </c>
      <c r="CL1972" s="186">
        <v>0</v>
      </c>
      <c r="CM1972" s="186">
        <v>1.0748552</v>
      </c>
      <c r="CN1972" s="187">
        <v>2.6110214999999999E-2</v>
      </c>
      <c r="CO1972" s="186">
        <v>6.9455125000000004E-4</v>
      </c>
      <c r="CP1972" s="186">
        <v>-2.3904849000000001E-11</v>
      </c>
      <c r="CQ1972" s="186">
        <v>-2.7872625000000001E-9</v>
      </c>
      <c r="CR1972" s="186">
        <v>-3.3807350000000001E-5</v>
      </c>
      <c r="CS1972" s="186">
        <v>-2.9284936000000001E-3</v>
      </c>
      <c r="CT1972" s="186">
        <v>0</v>
      </c>
      <c r="CU1972" s="186">
        <v>3.2112435000000001E-4</v>
      </c>
    </row>
    <row r="1973" spans="1:99" ht="14.4">
      <c r="A1973" t="s">
        <v>1585</v>
      </c>
      <c r="B1973" s="92" t="s">
        <v>1514</v>
      </c>
      <c r="C1973" s="126" t="str">
        <f t="shared" si="529"/>
        <v>F.090.01.115</v>
      </c>
      <c r="D1973" s="11" t="s">
        <v>641</v>
      </c>
      <c r="E1973" s="125" t="s">
        <v>878</v>
      </c>
      <c r="F1973" s="128" t="str">
        <f t="shared" si="530"/>
        <v>POM (Polyoxymethylene, Polyacetaal) waste incineration with electricity</v>
      </c>
      <c r="G1973" s="131">
        <f t="shared" si="519"/>
        <v>0.1139130022402</v>
      </c>
      <c r="H1973" s="183">
        <f t="shared" si="520"/>
        <v>1.1747112749999997E-3</v>
      </c>
      <c r="I1973" s="183">
        <f t="shared" si="521"/>
        <v>2.2301807520000016E-4</v>
      </c>
      <c r="J1973" s="184">
        <f t="shared" si="522"/>
        <v>-1.05116711E-3</v>
      </c>
      <c r="K1973" s="183">
        <v>0.11356644</v>
      </c>
      <c r="L1973" s="146">
        <v>-2.4791976E-3</v>
      </c>
      <c r="M1973" s="146">
        <v>3.0721809000000002E-3</v>
      </c>
      <c r="N1973" s="146">
        <v>1.8314099999999999E-3</v>
      </c>
      <c r="O1973" s="188">
        <v>-5.3713698999999996E-4</v>
      </c>
      <c r="P1973" s="188">
        <v>-6.3928837000000005E-5</v>
      </c>
      <c r="Q1973" s="188">
        <v>-5.5632898000000002E-5</v>
      </c>
      <c r="R1973" s="146">
        <v>-3.6718090999999999E-4</v>
      </c>
      <c r="S1973" s="146">
        <v>-1.3164167999999999E-4</v>
      </c>
      <c r="T1973" s="146">
        <v>0</v>
      </c>
      <c r="U1973" s="188">
        <v>-9.1952543000000005E-4</v>
      </c>
      <c r="V1973" s="188">
        <v>-2.7843148000000001E-6</v>
      </c>
      <c r="W1973" s="146">
        <v>0</v>
      </c>
      <c r="X1973" s="146">
        <v>0</v>
      </c>
      <c r="Z1973" s="157">
        <f t="shared" si="523"/>
        <v>0.75710960000000005</v>
      </c>
      <c r="AB1973" s="131">
        <f t="shared" si="524"/>
        <v>0.11356644</v>
      </c>
      <c r="AC1973" s="131">
        <f t="shared" si="525"/>
        <v>1.4005136649999999E-3</v>
      </c>
      <c r="AD1973" s="131">
        <f t="shared" si="526"/>
        <v>2.2580239000000017E-4</v>
      </c>
      <c r="AE1973" s="131">
        <f t="shared" si="527"/>
        <v>2.2301807520000026E-4</v>
      </c>
      <c r="AF1973" s="131">
        <f t="shared" si="528"/>
        <v>-1.05116711E-3</v>
      </c>
      <c r="AH1973">
        <v>-10.562773999999999</v>
      </c>
      <c r="AI1973" s="71">
        <v>-10.398488</v>
      </c>
      <c r="AJ1973" s="71">
        <v>-0.11422676</v>
      </c>
      <c r="AK1973" s="71">
        <v>0</v>
      </c>
      <c r="AL1973" s="71">
        <v>0</v>
      </c>
      <c r="AM1973" s="71">
        <v>-2.7981328E-2</v>
      </c>
      <c r="AN1973" s="71">
        <v>-2.2077991000000002E-2</v>
      </c>
      <c r="AP1973" s="129">
        <v>1.1834753999999999E-2</v>
      </c>
      <c r="AQ1973" s="129">
        <v>1.1970718999999999E-2</v>
      </c>
      <c r="AR1973" s="129">
        <v>6.0656616000000002E-4</v>
      </c>
      <c r="AS1973" s="129">
        <v>-7.4253088999999995E-4</v>
      </c>
      <c r="AT1973" s="172">
        <f t="shared" si="531"/>
        <v>7.176689803631E-7</v>
      </c>
      <c r="AU1973" s="172">
        <f t="shared" si="532"/>
        <v>2.2432180347696203E-9</v>
      </c>
      <c r="AV1973" s="185">
        <f t="shared" si="533"/>
        <v>-0.103995924514</v>
      </c>
      <c r="AW1973" s="121">
        <v>7.0259768000000001E-7</v>
      </c>
      <c r="AX1973" s="121">
        <v>2.1199068000000002E-9</v>
      </c>
      <c r="AY1973" s="121">
        <v>5.7918881999999994E-14</v>
      </c>
      <c r="AZ1973" s="121">
        <v>0</v>
      </c>
      <c r="BA1973" s="121">
        <v>0</v>
      </c>
      <c r="BB1973" s="121">
        <v>7.80157E-10</v>
      </c>
      <c r="BC1973" s="121">
        <v>1.4365991E-8</v>
      </c>
      <c r="BD1973" s="121">
        <v>1.0095995E-10</v>
      </c>
      <c r="BE1973" s="121">
        <v>2.2327771000000001E-11</v>
      </c>
      <c r="BF1973" s="121">
        <v>0</v>
      </c>
      <c r="BG1973" s="121">
        <v>0</v>
      </c>
      <c r="BH1973" s="121">
        <v>-3.1707790999999998E-14</v>
      </c>
      <c r="BI1973" s="121">
        <v>-2.2101762999999998E-15</v>
      </c>
      <c r="BJ1973" s="121">
        <v>-4.8714508000000004E-16</v>
      </c>
      <c r="BK1973" s="121">
        <v>-8.8159718999999995E-12</v>
      </c>
      <c r="BL1973" s="121">
        <v>-6.6031665000000002E-11</v>
      </c>
      <c r="BM1973" s="121">
        <v>0</v>
      </c>
      <c r="BN1973" s="121">
        <v>-1.1044514000000001E-5</v>
      </c>
      <c r="BO1973" s="121">
        <v>-0.10398488</v>
      </c>
      <c r="BP1973" s="121">
        <v>0</v>
      </c>
      <c r="BQ1973" s="121">
        <v>0</v>
      </c>
      <c r="BR1973" s="121">
        <v>0</v>
      </c>
      <c r="BT1973" s="71">
        <v>9.7843414000000007E-6</v>
      </c>
      <c r="BU1973" s="71">
        <v>4.4753936E-7</v>
      </c>
      <c r="BV1973" s="71">
        <v>2.1110223999999999E-5</v>
      </c>
      <c r="BW1973" s="71">
        <v>-4.5007261000000001E-8</v>
      </c>
      <c r="BX1973" s="71">
        <v>-5.4264980000000002E-7</v>
      </c>
      <c r="BY1973" s="71">
        <v>5.7733472000000002E-7</v>
      </c>
      <c r="BZ1973" s="71">
        <v>0</v>
      </c>
      <c r="CA1973" s="71">
        <v>8.7626986999999995E-7</v>
      </c>
      <c r="CB1973" s="71">
        <v>-8.8880990000000004E-8</v>
      </c>
      <c r="CC1973" s="71">
        <v>-5.5479036999999999E-8</v>
      </c>
      <c r="CD1973" s="71">
        <v>0</v>
      </c>
      <c r="CE1973" s="71">
        <v>0</v>
      </c>
      <c r="CF1973" s="71">
        <v>0</v>
      </c>
      <c r="CG1973" s="71">
        <v>3.2661266E-7</v>
      </c>
      <c r="CH1973" s="71">
        <v>-1.2821622E-5</v>
      </c>
      <c r="CI1973" s="71">
        <v>-1.8534245E-15</v>
      </c>
      <c r="CJ1973" s="71">
        <v>0</v>
      </c>
      <c r="CL1973" s="186">
        <v>0</v>
      </c>
      <c r="CM1973" s="186">
        <v>0.75710957000000001</v>
      </c>
      <c r="CN1973" s="187">
        <v>1.6508393999999999E-2</v>
      </c>
      <c r="CO1973" s="186">
        <v>4.3861212000000002E-4</v>
      </c>
      <c r="CP1973" s="186">
        <v>-1.5146084999999999E-11</v>
      </c>
      <c r="CQ1973" s="186">
        <v>-1.7660063E-9</v>
      </c>
      <c r="CR1973" s="186">
        <v>-2.1435307E-5</v>
      </c>
      <c r="CS1973" s="186">
        <v>-1.8554902000000001E-3</v>
      </c>
      <c r="CT1973" s="186">
        <v>0</v>
      </c>
      <c r="CU1973" s="186">
        <v>2.0303346000000001E-4</v>
      </c>
    </row>
    <row r="1974" spans="1:99" ht="14.4">
      <c r="A1974" t="s">
        <v>1586</v>
      </c>
      <c r="B1974" s="92" t="s">
        <v>1514</v>
      </c>
      <c r="C1974" s="126" t="str">
        <f t="shared" si="529"/>
        <v>F.090.01.116</v>
      </c>
      <c r="D1974" s="11" t="s">
        <v>641</v>
      </c>
      <c r="E1974" s="125" t="s">
        <v>878</v>
      </c>
      <c r="F1974" s="128" t="str">
        <f t="shared" si="530"/>
        <v>PP (Polypropylene) waste incineration with electricity</v>
      </c>
      <c r="G1974" s="131">
        <f t="shared" si="519"/>
        <v>0.18511861461009999</v>
      </c>
      <c r="H1974" s="183">
        <f t="shared" si="520"/>
        <v>3.2149225199999999E-3</v>
      </c>
      <c r="I1974" s="183">
        <f t="shared" si="521"/>
        <v>6.7300395010000099E-4</v>
      </c>
      <c r="J1974" s="184">
        <f t="shared" si="522"/>
        <v>-2.82073186E-3</v>
      </c>
      <c r="K1974" s="183">
        <v>0.18405141999999999</v>
      </c>
      <c r="L1974" s="146">
        <v>-6.6527495999999997E-3</v>
      </c>
      <c r="M1974" s="146">
        <v>8.3185288000000007E-3</v>
      </c>
      <c r="N1974" s="146">
        <v>4.9771266999999999E-3</v>
      </c>
      <c r="O1974" s="146">
        <v>-1.4413688E-3</v>
      </c>
      <c r="P1974" s="188">
        <v>-1.7154847000000001E-4</v>
      </c>
      <c r="Q1974" s="188">
        <v>-1.4928690999999999E-4</v>
      </c>
      <c r="R1974" s="146">
        <v>-9.8530373999999995E-4</v>
      </c>
      <c r="S1974" s="146">
        <v>-3.5325105999999999E-4</v>
      </c>
      <c r="T1974" s="146">
        <v>0</v>
      </c>
      <c r="U1974" s="188">
        <v>-2.4674808E-3</v>
      </c>
      <c r="V1974" s="188">
        <v>-7.4715099000000003E-6</v>
      </c>
      <c r="W1974" s="146">
        <v>0</v>
      </c>
      <c r="X1974" s="146">
        <v>0</v>
      </c>
      <c r="Z1974" s="157">
        <f t="shared" si="523"/>
        <v>1.2270094666666667</v>
      </c>
      <c r="AB1974" s="131">
        <f t="shared" si="524"/>
        <v>0.18405141999999999</v>
      </c>
      <c r="AC1974" s="131">
        <f t="shared" si="525"/>
        <v>3.8953979800000001E-3</v>
      </c>
      <c r="AD1974" s="131">
        <f t="shared" si="526"/>
        <v>6.8047546000000103E-4</v>
      </c>
      <c r="AE1974" s="131">
        <f t="shared" si="527"/>
        <v>6.7300395010000099E-4</v>
      </c>
      <c r="AF1974" s="131">
        <f t="shared" si="528"/>
        <v>-2.82073186E-3</v>
      </c>
      <c r="AH1974">
        <v>-28.344449000000001</v>
      </c>
      <c r="AI1974" s="71">
        <v>-27.903599</v>
      </c>
      <c r="AJ1974" s="71">
        <v>-0.30651935000000002</v>
      </c>
      <c r="AK1974" s="71">
        <v>0</v>
      </c>
      <c r="AL1974" s="71">
        <v>0</v>
      </c>
      <c r="AM1974" s="71">
        <v>-7.5085894E-2</v>
      </c>
      <c r="AN1974" s="71">
        <v>-5.9244712999999997E-2</v>
      </c>
      <c r="AP1974" s="129">
        <v>1.8705980000000001E-2</v>
      </c>
      <c r="AQ1974" s="129">
        <v>1.9679489000000001E-2</v>
      </c>
      <c r="AR1974" s="129">
        <v>1.0190196999999999E-3</v>
      </c>
      <c r="AS1974" s="129">
        <v>-1.9925286000000001E-3</v>
      </c>
      <c r="AT1974" s="172">
        <f t="shared" si="531"/>
        <v>1.1798254847090001E-6</v>
      </c>
      <c r="AU1974" s="172">
        <f t="shared" si="532"/>
        <v>3.7685641015619003E-9</v>
      </c>
      <c r="AV1974" s="185">
        <f t="shared" si="533"/>
        <v>-0.279065627165</v>
      </c>
      <c r="AW1974" s="121">
        <v>1.1386648E-6</v>
      </c>
      <c r="AX1974" s="121">
        <v>3.4356265000000002E-9</v>
      </c>
      <c r="AY1974" s="121">
        <v>9.3866223E-14</v>
      </c>
      <c r="AZ1974" s="121">
        <v>0</v>
      </c>
      <c r="BA1974" s="121">
        <v>0</v>
      </c>
      <c r="BB1974" s="121">
        <v>2.1028140000000001E-9</v>
      </c>
      <c r="BC1974" s="121">
        <v>3.9258719000000001E-8</v>
      </c>
      <c r="BD1974" s="121">
        <v>2.7223976999999999E-10</v>
      </c>
      <c r="BE1974" s="121">
        <v>6.0696289000000004E-11</v>
      </c>
      <c r="BF1974" s="121">
        <v>0</v>
      </c>
      <c r="BG1974" s="121">
        <v>0</v>
      </c>
      <c r="BH1974" s="121">
        <v>-8.5085592000000005E-14</v>
      </c>
      <c r="BI1974" s="121">
        <v>-5.9308500999999997E-15</v>
      </c>
      <c r="BJ1974" s="121">
        <v>-1.307219E-15</v>
      </c>
      <c r="BK1974" s="121">
        <v>-2.3657031000000001E-11</v>
      </c>
      <c r="BL1974" s="121">
        <v>-1.7719125999999999E-10</v>
      </c>
      <c r="BM1974" s="121">
        <v>0</v>
      </c>
      <c r="BN1974" s="121">
        <v>-2.9637164999999999E-5</v>
      </c>
      <c r="BO1974" s="121">
        <v>-0.27903599000000001</v>
      </c>
      <c r="BP1974" s="121">
        <v>0</v>
      </c>
      <c r="BQ1974" s="121">
        <v>0</v>
      </c>
      <c r="BR1974" s="121">
        <v>0</v>
      </c>
      <c r="BT1974" s="71">
        <v>3.8581714000000002E-6</v>
      </c>
      <c r="BU1974" s="71">
        <v>1.2093944E-6</v>
      </c>
      <c r="BV1974" s="71">
        <v>3.4212279E-5</v>
      </c>
      <c r="BW1974" s="71">
        <v>-1.2077377000000001E-7</v>
      </c>
      <c r="BX1974" s="71">
        <v>-1.4536963000000001E-6</v>
      </c>
      <c r="BY1974" s="71">
        <v>1.5552691000000001E-6</v>
      </c>
      <c r="BZ1974" s="71">
        <v>0</v>
      </c>
      <c r="CA1974" s="71">
        <v>2.3605636999999999E-6</v>
      </c>
      <c r="CB1974" s="71">
        <v>-2.3850579000000001E-7</v>
      </c>
      <c r="CC1974" s="71">
        <v>-1.4887402999999999E-7</v>
      </c>
      <c r="CD1974" s="71">
        <v>0</v>
      </c>
      <c r="CE1974" s="71">
        <v>0</v>
      </c>
      <c r="CF1974" s="71">
        <v>0</v>
      </c>
      <c r="CG1974" s="71">
        <v>8.8842122000000004E-7</v>
      </c>
      <c r="CH1974" s="71">
        <v>-3.4405905999999998E-5</v>
      </c>
      <c r="CI1974" s="71">
        <v>-4.9735321999999998E-15</v>
      </c>
      <c r="CJ1974" s="71">
        <v>0</v>
      </c>
      <c r="CL1974" s="186">
        <v>0</v>
      </c>
      <c r="CM1974" s="186">
        <v>1.2270095000000001</v>
      </c>
      <c r="CN1974" s="187">
        <v>4.4471591999999997E-2</v>
      </c>
      <c r="CO1974" s="186">
        <v>1.1841523E-3</v>
      </c>
      <c r="CP1974" s="186">
        <v>-4.0643436000000001E-11</v>
      </c>
      <c r="CQ1974" s="186">
        <v>-4.7389516999999998E-9</v>
      </c>
      <c r="CR1974" s="186">
        <v>-5.7446160000000003E-5</v>
      </c>
      <c r="CS1974" s="186">
        <v>-4.9790753999999996E-3</v>
      </c>
      <c r="CT1974" s="186">
        <v>0</v>
      </c>
      <c r="CU1974" s="186">
        <v>5.4694727999999996E-4</v>
      </c>
    </row>
    <row r="1975" spans="1:99" ht="14.4">
      <c r="A1975" t="s">
        <v>1587</v>
      </c>
      <c r="B1975" s="92" t="s">
        <v>1514</v>
      </c>
      <c r="C1975" s="126" t="str">
        <f t="shared" si="529"/>
        <v>F.090.01.117</v>
      </c>
      <c r="D1975" s="11" t="s">
        <v>641</v>
      </c>
      <c r="E1975" s="125" t="s">
        <v>878</v>
      </c>
      <c r="F1975" s="128" t="str">
        <f t="shared" si="530"/>
        <v>PS (Polystyrene) waste incineration with electricity</v>
      </c>
      <c r="G1975" s="131">
        <f t="shared" ref="G1975:G2043" si="534">H1975+I1975+J1975+K1975</f>
        <v>0.22578183887889999</v>
      </c>
      <c r="H1975" s="183">
        <f t="shared" ref="H1975:H2043" si="535">N1975+O1975+P1975+Q1975</f>
        <v>3.1795737200000004E-3</v>
      </c>
      <c r="I1975" s="183">
        <f t="shared" ref="I1975:I2043" si="536">L1975+M1975+R1975+V1975+T1975</f>
        <v>6.8195630889999949E-4</v>
      </c>
      <c r="J1975" s="184">
        <f t="shared" ref="J1975:J2043" si="537">S1975+U1975+W1975+X1975</f>
        <v>-2.7750811499999998E-3</v>
      </c>
      <c r="K1975" s="183">
        <v>0.22469538999999999</v>
      </c>
      <c r="L1975" s="146">
        <v>-6.5450815999999997E-3</v>
      </c>
      <c r="M1975" s="146">
        <v>8.2037460999999992E-3</v>
      </c>
      <c r="N1975" s="146">
        <v>4.9132584000000003E-3</v>
      </c>
      <c r="O1975" s="146">
        <v>-1.4180416999999999E-3</v>
      </c>
      <c r="P1975" s="188">
        <v>-1.6877213E-4</v>
      </c>
      <c r="Q1975" s="188">
        <v>-1.4687085E-4</v>
      </c>
      <c r="R1975" s="146">
        <v>-9.693576E-4</v>
      </c>
      <c r="S1975" s="146">
        <v>-3.4753405E-4</v>
      </c>
      <c r="T1975" s="146">
        <v>0</v>
      </c>
      <c r="U1975" s="188">
        <v>-2.4275471E-3</v>
      </c>
      <c r="V1975" s="188">
        <v>-7.3505910999999999E-6</v>
      </c>
      <c r="W1975" s="146">
        <v>0</v>
      </c>
      <c r="X1975" s="146">
        <v>0</v>
      </c>
      <c r="Z1975" s="157">
        <f t="shared" si="523"/>
        <v>1.4979692666666666</v>
      </c>
      <c r="AB1975" s="131">
        <f t="shared" si="524"/>
        <v>0.22469538999999999</v>
      </c>
      <c r="AC1975" s="131">
        <f t="shared" si="525"/>
        <v>3.86888062E-3</v>
      </c>
      <c r="AD1975" s="131">
        <f t="shared" si="526"/>
        <v>6.8930689999999954E-4</v>
      </c>
      <c r="AE1975" s="131">
        <f t="shared" si="527"/>
        <v>6.8195630889999928E-4</v>
      </c>
      <c r="AF1975" s="131">
        <f t="shared" si="528"/>
        <v>-2.7750811499999998E-3</v>
      </c>
      <c r="AH1975">
        <v>-27.885722999999999</v>
      </c>
      <c r="AI1975" s="71">
        <v>-27.452007999999999</v>
      </c>
      <c r="AJ1975" s="71">
        <v>-0.30155864999999998</v>
      </c>
      <c r="AK1975" s="71">
        <v>0</v>
      </c>
      <c r="AL1975" s="71">
        <v>0</v>
      </c>
      <c r="AM1975" s="71">
        <v>-7.3870704999999995E-2</v>
      </c>
      <c r="AN1975" s="71">
        <v>-5.8285897000000003E-2</v>
      </c>
      <c r="AP1975" s="129">
        <v>2.3128349999999999E-2</v>
      </c>
      <c r="AQ1975" s="129">
        <v>2.3865763000000002E-2</v>
      </c>
      <c r="AR1975" s="129">
        <v>1.2228692E-3</v>
      </c>
      <c r="AS1975" s="129">
        <v>-1.9602815000000001E-3</v>
      </c>
      <c r="AT1975" s="172">
        <f t="shared" si="531"/>
        <v>1.4308011407439999E-6</v>
      </c>
      <c r="AU1975" s="172">
        <f t="shared" si="532"/>
        <v>4.5224450891537013E-9</v>
      </c>
      <c r="AV1975" s="185">
        <f t="shared" si="533"/>
        <v>-0.27454923751799998</v>
      </c>
      <c r="AW1975" s="121">
        <v>1.3901154999999999E-6</v>
      </c>
      <c r="AX1975" s="121">
        <v>4.1943139000000002E-9</v>
      </c>
      <c r="AY1975" s="121">
        <v>1.1459465E-13</v>
      </c>
      <c r="AZ1975" s="121">
        <v>0</v>
      </c>
      <c r="BA1975" s="121">
        <v>0</v>
      </c>
      <c r="BB1975" s="121">
        <v>2.0712625000000001E-9</v>
      </c>
      <c r="BC1975" s="121">
        <v>3.8811976000000003E-8</v>
      </c>
      <c r="BD1975" s="121">
        <v>2.6818547000000002E-10</v>
      </c>
      <c r="BE1975" s="121">
        <v>5.9921954000000002E-11</v>
      </c>
      <c r="BF1975" s="121">
        <v>0</v>
      </c>
      <c r="BG1975" s="121">
        <v>0</v>
      </c>
      <c r="BH1975" s="121">
        <v>-8.3708567999999997E-14</v>
      </c>
      <c r="BI1975" s="121">
        <v>-5.8348653000000001E-15</v>
      </c>
      <c r="BJ1975" s="121">
        <v>-1.2860630000000001E-15</v>
      </c>
      <c r="BK1975" s="121">
        <v>-2.3274165999999998E-11</v>
      </c>
      <c r="BL1975" s="121">
        <v>-1.7432358999999999E-10</v>
      </c>
      <c r="BM1975" s="121">
        <v>0</v>
      </c>
      <c r="BN1975" s="121">
        <v>-2.9157517999999999E-5</v>
      </c>
      <c r="BO1975" s="121">
        <v>-0.27452008</v>
      </c>
      <c r="BP1975" s="121">
        <v>0</v>
      </c>
      <c r="BQ1975" s="121">
        <v>0</v>
      </c>
      <c r="BR1975" s="121">
        <v>0</v>
      </c>
      <c r="BT1975" s="71">
        <v>1.1914638999999999E-5</v>
      </c>
      <c r="BU1975" s="71">
        <v>1.1920720000000001E-6</v>
      </c>
      <c r="BV1975" s="71">
        <v>4.1767358000000001E-5</v>
      </c>
      <c r="BW1975" s="71">
        <v>-1.1881916999999999E-7</v>
      </c>
      <c r="BX1975" s="71">
        <v>-1.4295133E-6</v>
      </c>
      <c r="BY1975" s="71">
        <v>1.5317044E-6</v>
      </c>
      <c r="BZ1975" s="71">
        <v>0</v>
      </c>
      <c r="CA1975" s="71">
        <v>2.3247975999999999E-6</v>
      </c>
      <c r="CB1975" s="71">
        <v>-2.3464580999999999E-7</v>
      </c>
      <c r="CC1975" s="71">
        <v>-1.4646465999999999E-7</v>
      </c>
      <c r="CD1975" s="71">
        <v>0</v>
      </c>
      <c r="CE1975" s="71">
        <v>0</v>
      </c>
      <c r="CF1975" s="71">
        <v>0</v>
      </c>
      <c r="CG1975" s="71">
        <v>8.7723175999999995E-7</v>
      </c>
      <c r="CH1975" s="71">
        <v>-3.3849081999999998E-5</v>
      </c>
      <c r="CI1975" s="71">
        <v>-4.8930406000000002E-15</v>
      </c>
      <c r="CJ1975" s="71">
        <v>0</v>
      </c>
      <c r="CL1975" s="186">
        <v>0</v>
      </c>
      <c r="CM1975" s="186">
        <v>1.4979693000000001</v>
      </c>
      <c r="CN1975" s="187">
        <v>4.3797780000000001E-2</v>
      </c>
      <c r="CO1975" s="186">
        <v>1.1668959999999999E-3</v>
      </c>
      <c r="CP1975" s="186">
        <v>-3.9985663E-11</v>
      </c>
      <c r="CQ1975" s="186">
        <v>-4.6622565999999997E-9</v>
      </c>
      <c r="CR1975" s="186">
        <v>-5.6496765999999998E-5</v>
      </c>
      <c r="CS1975" s="186">
        <v>-4.8984941000000002E-3</v>
      </c>
      <c r="CT1975" s="186">
        <v>0</v>
      </c>
      <c r="CU1975" s="186">
        <v>5.3866020000000001E-4</v>
      </c>
    </row>
    <row r="1976" spans="1:99" ht="14.4">
      <c r="A1976" t="s">
        <v>1588</v>
      </c>
      <c r="B1976" s="92" t="s">
        <v>1514</v>
      </c>
      <c r="C1976" s="126" t="str">
        <f t="shared" si="529"/>
        <v>F.090.01.118</v>
      </c>
      <c r="D1976" s="11" t="s">
        <v>641</v>
      </c>
      <c r="E1976" s="125" t="s">
        <v>878</v>
      </c>
      <c r="F1976" s="128" t="str">
        <f t="shared" si="530"/>
        <v>PTFE (Teflon, Polytetrafluoroethylene) waste incineration with electricity</v>
      </c>
      <c r="G1976" s="131">
        <f t="shared" si="534"/>
        <v>8.7143607445700003E-2</v>
      </c>
      <c r="H1976" s="183">
        <f t="shared" si="535"/>
        <v>4.8083080100000001E-4</v>
      </c>
      <c r="I1976" s="183">
        <f t="shared" si="536"/>
        <v>7.80694967000001E-5</v>
      </c>
      <c r="J1976" s="184">
        <f t="shared" si="537"/>
        <v>-4.4209085200000003E-4</v>
      </c>
      <c r="K1976" s="183">
        <v>8.7026798000000002E-2</v>
      </c>
      <c r="L1976" s="146">
        <v>-1.0426796999999999E-3</v>
      </c>
      <c r="M1976" s="146">
        <v>1.276346E-3</v>
      </c>
      <c r="N1976" s="146">
        <v>7.5701952000000003E-4</v>
      </c>
      <c r="O1976" s="146">
        <v>-2.2590446999999999E-4</v>
      </c>
      <c r="P1976" s="188">
        <v>-2.6886641999999999E-5</v>
      </c>
      <c r="Q1976" s="188">
        <v>-2.3397607E-5</v>
      </c>
      <c r="R1976" s="146">
        <v>-1.544258E-4</v>
      </c>
      <c r="S1976" s="188">
        <v>-5.5364732000000003E-5</v>
      </c>
      <c r="T1976" s="146">
        <v>0</v>
      </c>
      <c r="U1976" s="188">
        <v>-3.8672612000000001E-4</v>
      </c>
      <c r="V1976" s="188">
        <v>-1.1710033E-6</v>
      </c>
      <c r="W1976" s="146">
        <v>0</v>
      </c>
      <c r="X1976" s="146">
        <v>0</v>
      </c>
      <c r="Z1976" s="157">
        <f t="shared" si="523"/>
        <v>0.58017865333333341</v>
      </c>
      <c r="AB1976" s="131">
        <f t="shared" si="524"/>
        <v>8.7026798000000002E-2</v>
      </c>
      <c r="AC1976" s="131">
        <f t="shared" si="525"/>
        <v>5.6007130100000008E-4</v>
      </c>
      <c r="AD1976" s="131">
        <f t="shared" si="526"/>
        <v>7.9240500000000096E-5</v>
      </c>
      <c r="AE1976" s="131">
        <f t="shared" si="527"/>
        <v>7.8069496700000168E-5</v>
      </c>
      <c r="AF1976" s="131">
        <f t="shared" si="528"/>
        <v>-4.4209085200000003E-4</v>
      </c>
      <c r="AH1976">
        <v>-4.4424009</v>
      </c>
      <c r="AI1976" s="71">
        <v>-4.3733069000000002</v>
      </c>
      <c r="AJ1976" s="71">
        <v>-4.8040512E-2</v>
      </c>
      <c r="AK1976" s="71">
        <v>0</v>
      </c>
      <c r="AL1976" s="71">
        <v>0</v>
      </c>
      <c r="AM1976" s="71">
        <v>-1.1768147E-2</v>
      </c>
      <c r="AN1976" s="71">
        <v>-9.2853723000000006E-3</v>
      </c>
      <c r="AP1976" s="129">
        <v>9.2246961000000006E-3</v>
      </c>
      <c r="AQ1976" s="129">
        <v>9.0838098000000003E-3</v>
      </c>
      <c r="AR1976" s="129">
        <v>4.5317363E-4</v>
      </c>
      <c r="AS1976" s="129">
        <v>-3.1228727999999998E-4</v>
      </c>
      <c r="AT1976" s="172">
        <f t="shared" si="531"/>
        <v>5.4459291076310019E-7</v>
      </c>
      <c r="AU1976" s="172">
        <f t="shared" si="532"/>
        <v>1.6759379581597199E-9</v>
      </c>
      <c r="AV1976" s="185">
        <f t="shared" si="533"/>
        <v>-4.3737714007099998E-2</v>
      </c>
      <c r="AW1976" s="121">
        <v>5.3840579000000004E-7</v>
      </c>
      <c r="AX1976" s="121">
        <v>1.6245002E-9</v>
      </c>
      <c r="AY1976" s="121">
        <v>4.4383666999999999E-14</v>
      </c>
      <c r="AZ1976" s="121">
        <v>0</v>
      </c>
      <c r="BA1976" s="121">
        <v>0</v>
      </c>
      <c r="BB1976" s="121">
        <v>3.2614613999999997E-10</v>
      </c>
      <c r="BC1976" s="121">
        <v>5.8924533999999997E-9</v>
      </c>
      <c r="BD1976" s="121">
        <v>4.2182229999999998E-11</v>
      </c>
      <c r="BE1976" s="121">
        <v>9.2256143E-12</v>
      </c>
      <c r="BF1976" s="121">
        <v>0</v>
      </c>
      <c r="BG1976" s="121">
        <v>0</v>
      </c>
      <c r="BH1976" s="121">
        <v>-1.3335391E-14</v>
      </c>
      <c r="BI1976" s="121">
        <v>-9.2953698000000006E-16</v>
      </c>
      <c r="BJ1976" s="121">
        <v>-2.0487929999999999E-16</v>
      </c>
      <c r="BK1976" s="121">
        <v>-3.7077459000000003E-12</v>
      </c>
      <c r="BL1976" s="121">
        <v>-2.7771030999999999E-11</v>
      </c>
      <c r="BM1976" s="121">
        <v>0</v>
      </c>
      <c r="BN1976" s="121">
        <v>-4.6450071000000003E-6</v>
      </c>
      <c r="BO1976" s="121">
        <v>-4.3733068999999999E-2</v>
      </c>
      <c r="BP1976" s="121">
        <v>0</v>
      </c>
      <c r="BQ1976" s="121">
        <v>0</v>
      </c>
      <c r="BR1976" s="121">
        <v>0</v>
      </c>
      <c r="BT1976" s="71">
        <v>1.1405544E-5</v>
      </c>
      <c r="BU1976" s="71">
        <v>1.864389E-7</v>
      </c>
      <c r="BV1976" s="71">
        <v>1.6176919999999999E-5</v>
      </c>
      <c r="BW1976" s="71">
        <v>-1.8928767999999999E-8</v>
      </c>
      <c r="BX1976" s="71">
        <v>-2.2874311E-7</v>
      </c>
      <c r="BY1976" s="71">
        <v>2.4153799999999998E-7</v>
      </c>
      <c r="BZ1976" s="71">
        <v>0</v>
      </c>
      <c r="CA1976" s="71">
        <v>3.6660270000000001E-7</v>
      </c>
      <c r="CB1976" s="71">
        <v>-3.7380805000000003E-8</v>
      </c>
      <c r="CC1976" s="71">
        <v>-2.3332897999999998E-8</v>
      </c>
      <c r="CD1976" s="71">
        <v>0</v>
      </c>
      <c r="CE1976" s="71">
        <v>0</v>
      </c>
      <c r="CF1976" s="71">
        <v>0</v>
      </c>
      <c r="CG1976" s="71">
        <v>1.3483703000000001E-7</v>
      </c>
      <c r="CH1976" s="71">
        <v>-5.3924077999999997E-6</v>
      </c>
      <c r="CI1976" s="71">
        <v>-7.7949738000000002E-16</v>
      </c>
      <c r="CJ1976" s="71">
        <v>0</v>
      </c>
      <c r="CL1976" s="186">
        <v>0</v>
      </c>
      <c r="CM1976" s="186">
        <v>0.58017865000000002</v>
      </c>
      <c r="CN1976" s="187">
        <v>6.9065730000000001E-3</v>
      </c>
      <c r="CO1976" s="186">
        <v>1.8295573000000001E-4</v>
      </c>
      <c r="CP1976" s="186">
        <v>-6.3700105000000001E-12</v>
      </c>
      <c r="CQ1976" s="186">
        <v>-7.4273178999999999E-10</v>
      </c>
      <c r="CR1976" s="186">
        <v>-9.0306776999999998E-6</v>
      </c>
      <c r="CS1976" s="186">
        <v>-7.8036615000000005E-4</v>
      </c>
      <c r="CT1976" s="186">
        <v>0</v>
      </c>
      <c r="CU1976" s="186">
        <v>8.494257E-5</v>
      </c>
    </row>
    <row r="1977" spans="1:99" ht="14.4">
      <c r="A1977" t="s">
        <v>1589</v>
      </c>
      <c r="B1977" s="92" t="s">
        <v>1514</v>
      </c>
      <c r="C1977" s="126" t="str">
        <f t="shared" si="529"/>
        <v>F.090.01.119</v>
      </c>
      <c r="D1977" s="11" t="s">
        <v>641</v>
      </c>
      <c r="E1977" s="125" t="s">
        <v>878</v>
      </c>
      <c r="F1977" s="128" t="str">
        <f t="shared" si="530"/>
        <v>PTT (Polyltrimethylene terephthalate) waste incineration with electricity</v>
      </c>
      <c r="G1977" s="131">
        <f t="shared" si="534"/>
        <v>9.7727404144499999E-2</v>
      </c>
      <c r="H1977" s="183">
        <f t="shared" si="535"/>
        <v>1.8845023100000005E-4</v>
      </c>
      <c r="I1977" s="183">
        <f t="shared" si="536"/>
        <v>-1.4884540964999998E-3</v>
      </c>
      <c r="J1977" s="184">
        <f t="shared" si="537"/>
        <v>-1.5329019900000001E-3</v>
      </c>
      <c r="K1977" s="183">
        <v>0.10056031</v>
      </c>
      <c r="L1977" s="146">
        <v>-3.6153784E-3</v>
      </c>
      <c r="M1977" s="146">
        <v>2.6664393000000002E-3</v>
      </c>
      <c r="N1977" s="146">
        <v>1.1461046E-3</v>
      </c>
      <c r="O1977" s="146">
        <v>-7.8329919999999996E-4</v>
      </c>
      <c r="P1977" s="188">
        <v>-9.3226509000000004E-5</v>
      </c>
      <c r="Q1977" s="188">
        <v>-8.1128660000000005E-5</v>
      </c>
      <c r="R1977" s="146">
        <v>-5.3545467000000002E-4</v>
      </c>
      <c r="S1977" s="146">
        <v>-1.9197119000000001E-4</v>
      </c>
      <c r="T1977" s="146">
        <v>0</v>
      </c>
      <c r="U1977" s="188">
        <v>-1.3409308E-3</v>
      </c>
      <c r="V1977" s="188">
        <v>-4.0603264999999999E-6</v>
      </c>
      <c r="W1977" s="146">
        <v>0</v>
      </c>
      <c r="X1977" s="146">
        <v>0</v>
      </c>
      <c r="Z1977" s="157">
        <f t="shared" si="523"/>
        <v>0.67040206666666669</v>
      </c>
      <c r="AB1977" s="131">
        <f t="shared" si="524"/>
        <v>0.10056031</v>
      </c>
      <c r="AC1977" s="131">
        <f t="shared" si="525"/>
        <v>-1.2959435389999999E-3</v>
      </c>
      <c r="AD1977" s="131">
        <f t="shared" si="526"/>
        <v>-1.4843937699999998E-3</v>
      </c>
      <c r="AE1977" s="131">
        <f t="shared" si="527"/>
        <v>-1.4884540964999998E-3</v>
      </c>
      <c r="AF1977" s="131">
        <f t="shared" si="528"/>
        <v>-1.5329019900000001E-3</v>
      </c>
      <c r="AH1977">
        <v>-15.403542</v>
      </c>
      <c r="AI1977" s="71">
        <v>-15.163966</v>
      </c>
      <c r="AJ1977" s="71">
        <v>-0.16657525000000001</v>
      </c>
      <c r="AK1977" s="71">
        <v>0</v>
      </c>
      <c r="AL1977" s="71">
        <v>0</v>
      </c>
      <c r="AM1977" s="71">
        <v>-4.0804769999999997E-2</v>
      </c>
      <c r="AN1977" s="71">
        <v>-3.2196018999999999E-2</v>
      </c>
      <c r="AP1977" s="129">
        <v>9.9119866000000004E-3</v>
      </c>
      <c r="AQ1977" s="129">
        <v>1.0452448E-2</v>
      </c>
      <c r="AR1977" s="129">
        <v>5.4236056000000002E-4</v>
      </c>
      <c r="AS1977" s="129">
        <v>-1.0828222000000001E-3</v>
      </c>
      <c r="AT1977" s="172">
        <f t="shared" si="531"/>
        <v>6.2664557887099997E-7</v>
      </c>
      <c r="AU1977" s="172">
        <f t="shared" si="532"/>
        <v>2.0057712962737997E-9</v>
      </c>
      <c r="AV1977" s="185">
        <f t="shared" si="533"/>
        <v>-0.15165576605700001</v>
      </c>
      <c r="AW1977" s="121">
        <v>6.2213312000000001E-7</v>
      </c>
      <c r="AX1977" s="121">
        <v>1.8771258E-9</v>
      </c>
      <c r="AY1977" s="121">
        <v>5.1285758000000002E-14</v>
      </c>
      <c r="AZ1977" s="121">
        <v>0</v>
      </c>
      <c r="BA1977" s="121">
        <v>0</v>
      </c>
      <c r="BB1977" s="121">
        <v>9.1099261000000002E-10</v>
      </c>
      <c r="BC1977" s="121">
        <v>3.7106155E-9</v>
      </c>
      <c r="BD1977" s="121">
        <v>1.1509197E-10</v>
      </c>
      <c r="BE1977" s="121">
        <v>1.3552413E-11</v>
      </c>
      <c r="BF1977" s="121">
        <v>0</v>
      </c>
      <c r="BG1977" s="121">
        <v>0</v>
      </c>
      <c r="BH1977" s="121">
        <v>-4.6239019E-14</v>
      </c>
      <c r="BI1977" s="121">
        <v>-3.2230685E-15</v>
      </c>
      <c r="BJ1977" s="121">
        <v>-7.1039669999999997E-16</v>
      </c>
      <c r="BK1977" s="121">
        <v>-1.2856206E-11</v>
      </c>
      <c r="BL1977" s="121">
        <v>-9.6293032999999997E-11</v>
      </c>
      <c r="BM1977" s="121">
        <v>0</v>
      </c>
      <c r="BN1977" s="121">
        <v>-1.6106057000000001E-5</v>
      </c>
      <c r="BO1977" s="121">
        <v>-0.15163966000000001</v>
      </c>
      <c r="BP1977" s="121">
        <v>0</v>
      </c>
      <c r="BQ1977" s="121">
        <v>0</v>
      </c>
      <c r="BR1977" s="121">
        <v>0</v>
      </c>
      <c r="BT1977" s="71">
        <v>1.2495977999999999E-6</v>
      </c>
      <c r="BU1977" s="71">
        <v>4.4695877000000001E-7</v>
      </c>
      <c r="BV1977" s="71">
        <v>1.8692589000000001E-5</v>
      </c>
      <c r="BW1977" s="71">
        <v>-6.5633446000000006E-8</v>
      </c>
      <c r="BX1977" s="71">
        <v>-8.5132473000000003E-7</v>
      </c>
      <c r="BY1977" s="71">
        <v>6.9515814000000001E-7</v>
      </c>
      <c r="BZ1977" s="71">
        <v>0</v>
      </c>
      <c r="CA1977" s="71">
        <v>1.0551005E-6</v>
      </c>
      <c r="CB1977" s="71">
        <v>-1.2961388E-7</v>
      </c>
      <c r="CC1977" s="71">
        <v>-8.0904287000000003E-8</v>
      </c>
      <c r="CD1977" s="71">
        <v>0</v>
      </c>
      <c r="CE1977" s="71">
        <v>0</v>
      </c>
      <c r="CF1977" s="71">
        <v>0</v>
      </c>
      <c r="CG1977" s="71">
        <v>1.8485625E-7</v>
      </c>
      <c r="CH1977" s="71">
        <v>-1.8697587999999999E-5</v>
      </c>
      <c r="CI1977" s="71">
        <v>-2.7028224E-15</v>
      </c>
      <c r="CJ1977" s="71">
        <v>0</v>
      </c>
      <c r="CL1977" s="186">
        <v>0</v>
      </c>
      <c r="CM1977" s="186">
        <v>0.67040206999999996</v>
      </c>
      <c r="CN1977" s="187">
        <v>1.9877453999999999E-2</v>
      </c>
      <c r="CO1977" s="186">
        <v>4.6523780000000002E-4</v>
      </c>
      <c r="CP1977" s="186">
        <v>-2.2087319000000001E-11</v>
      </c>
      <c r="CQ1977" s="186">
        <v>-2.5753417E-9</v>
      </c>
      <c r="CR1977" s="186">
        <v>-3.3058002E-5</v>
      </c>
      <c r="CS1977" s="186">
        <v>-2.7058348000000001E-3</v>
      </c>
      <c r="CT1977" s="186">
        <v>0</v>
      </c>
      <c r="CU1977" s="186">
        <v>2.4446886E-4</v>
      </c>
    </row>
    <row r="1978" spans="1:99" ht="14.4">
      <c r="A1978" t="s">
        <v>1590</v>
      </c>
      <c r="B1978" s="92" t="s">
        <v>1514</v>
      </c>
      <c r="C1978" s="126" t="str">
        <f t="shared" si="529"/>
        <v>F.090.01.120</v>
      </c>
      <c r="D1978" s="11" t="s">
        <v>641</v>
      </c>
      <c r="E1978" s="125" t="s">
        <v>878</v>
      </c>
      <c r="F1978" s="128" t="str">
        <f t="shared" si="530"/>
        <v>PUR (Polyurethane) waste incineration with electricity</v>
      </c>
      <c r="G1978" s="131">
        <f t="shared" si="534"/>
        <v>0.20307711381150001</v>
      </c>
      <c r="H1978" s="183">
        <f t="shared" si="535"/>
        <v>-3.7339653000000001E-4</v>
      </c>
      <c r="I1978" s="183">
        <f t="shared" si="536"/>
        <v>-2.5916955385E-3</v>
      </c>
      <c r="J1978" s="184">
        <f t="shared" si="537"/>
        <v>-1.92213412E-3</v>
      </c>
      <c r="K1978" s="183">
        <v>0.20796434</v>
      </c>
      <c r="L1978" s="146">
        <v>-4.5333899000000004E-3</v>
      </c>
      <c r="M1978" s="146">
        <v>2.6182022000000001E-3</v>
      </c>
      <c r="N1978" s="146">
        <v>8.27424E-4</v>
      </c>
      <c r="O1978" s="146">
        <v>-9.8219335999999999E-4</v>
      </c>
      <c r="P1978" s="146">
        <v>-1.1689843999999999E-4</v>
      </c>
      <c r="Q1978" s="146">
        <v>-1.0172873E-4</v>
      </c>
      <c r="R1978" s="146">
        <v>-6.7141651999999997E-4</v>
      </c>
      <c r="S1978" s="146">
        <v>-2.4071621999999999E-4</v>
      </c>
      <c r="T1978" s="146">
        <v>0</v>
      </c>
      <c r="U1978" s="188">
        <v>-1.6814179E-3</v>
      </c>
      <c r="V1978" s="188">
        <v>-5.0913184999999996E-6</v>
      </c>
      <c r="W1978" s="146">
        <v>0</v>
      </c>
      <c r="X1978" s="146">
        <v>0</v>
      </c>
      <c r="Z1978" s="157">
        <f t="shared" si="523"/>
        <v>1.3864289333333333</v>
      </c>
      <c r="AB1978" s="131">
        <f t="shared" si="524"/>
        <v>0.20796434</v>
      </c>
      <c r="AC1978" s="131">
        <f t="shared" si="525"/>
        <v>-2.96000075E-3</v>
      </c>
      <c r="AD1978" s="131">
        <f t="shared" si="526"/>
        <v>-2.5866042200000001E-3</v>
      </c>
      <c r="AE1978" s="131">
        <f t="shared" si="527"/>
        <v>-2.5916955385000004E-3</v>
      </c>
      <c r="AF1978" s="131">
        <f t="shared" si="528"/>
        <v>-1.92213412E-3</v>
      </c>
      <c r="AH1978">
        <v>-19.314786999999999</v>
      </c>
      <c r="AI1978" s="71">
        <v>-19.014378000000001</v>
      </c>
      <c r="AJ1978" s="71">
        <v>-0.20887179</v>
      </c>
      <c r="AK1978" s="71">
        <v>0</v>
      </c>
      <c r="AL1978" s="71">
        <v>0</v>
      </c>
      <c r="AM1978" s="71">
        <v>-5.1165856000000003E-2</v>
      </c>
      <c r="AN1978" s="71">
        <v>-4.0371183999999997E-2</v>
      </c>
      <c r="AP1978" s="129">
        <v>2.1168487E-2</v>
      </c>
      <c r="AQ1978" s="129">
        <v>2.1438465E-2</v>
      </c>
      <c r="AR1978" s="129">
        <v>1.0877924000000001E-3</v>
      </c>
      <c r="AS1978" s="129">
        <v>-1.3577708E-3</v>
      </c>
      <c r="AT1978" s="172">
        <f t="shared" si="531"/>
        <v>1.2852796293460002E-6</v>
      </c>
      <c r="AU1978" s="172">
        <f t="shared" si="532"/>
        <v>4.0229009528043298E-9</v>
      </c>
      <c r="AV1978" s="185">
        <f t="shared" si="533"/>
        <v>-0.190163975683</v>
      </c>
      <c r="AW1978" s="121">
        <v>1.2866060000000001E-6</v>
      </c>
      <c r="AX1978" s="121">
        <v>3.8820009999999999E-9</v>
      </c>
      <c r="AY1978" s="121">
        <v>1.0606180999999999E-13</v>
      </c>
      <c r="AZ1978" s="121">
        <v>0</v>
      </c>
      <c r="BA1978" s="121">
        <v>0</v>
      </c>
      <c r="BB1978" s="121">
        <v>1.0516528E-9</v>
      </c>
      <c r="BC1978" s="121">
        <v>-2.2411591999999999E-9</v>
      </c>
      <c r="BD1978" s="121">
        <v>1.3146448000000001E-10</v>
      </c>
      <c r="BE1978" s="121">
        <v>9.3923231999999995E-12</v>
      </c>
      <c r="BF1978" s="121">
        <v>0</v>
      </c>
      <c r="BG1978" s="121">
        <v>0</v>
      </c>
      <c r="BH1978" s="121">
        <v>-5.7979960999999997E-14</v>
      </c>
      <c r="BI1978" s="121">
        <v>-4.0414650999999999E-15</v>
      </c>
      <c r="BJ1978" s="121">
        <v>-8.9077956999999993E-16</v>
      </c>
      <c r="BK1978" s="121">
        <v>-1.6120633999999999E-11</v>
      </c>
      <c r="BL1978" s="121">
        <v>-1.2074362000000001E-10</v>
      </c>
      <c r="BM1978" s="121">
        <v>0</v>
      </c>
      <c r="BN1978" s="121">
        <v>-2.0195683000000001E-5</v>
      </c>
      <c r="BO1978" s="121">
        <v>-0.19014378000000001</v>
      </c>
      <c r="BP1978" s="121">
        <v>0</v>
      </c>
      <c r="BQ1978" s="121">
        <v>0</v>
      </c>
      <c r="BR1978" s="121">
        <v>0</v>
      </c>
      <c r="BT1978" s="71">
        <v>1.6414671000000001E-5</v>
      </c>
      <c r="BU1978" s="71">
        <v>4.7819723999999997E-7</v>
      </c>
      <c r="BV1978" s="71">
        <v>3.8657317E-5</v>
      </c>
      <c r="BW1978" s="71">
        <v>-8.2298991999999999E-8</v>
      </c>
      <c r="BX1978" s="71">
        <v>-1.0914805E-6</v>
      </c>
      <c r="BY1978" s="71">
        <v>8.1298154999999998E-7</v>
      </c>
      <c r="BZ1978" s="71">
        <v>0</v>
      </c>
      <c r="CA1978" s="71">
        <v>1.233931E-6</v>
      </c>
      <c r="CB1978" s="71">
        <v>-1.6252524E-7</v>
      </c>
      <c r="CC1978" s="71">
        <v>-1.0144738E-7</v>
      </c>
      <c r="CD1978" s="71">
        <v>0</v>
      </c>
      <c r="CE1978" s="71">
        <v>0</v>
      </c>
      <c r="CF1978" s="71">
        <v>0</v>
      </c>
      <c r="CG1978" s="71">
        <v>1.1524762E-7</v>
      </c>
      <c r="CH1978" s="71">
        <v>-2.3445251E-5</v>
      </c>
      <c r="CI1978" s="71">
        <v>-3.3891190999999999E-15</v>
      </c>
      <c r="CJ1978" s="71">
        <v>0</v>
      </c>
      <c r="CL1978" s="186">
        <v>0</v>
      </c>
      <c r="CM1978" s="186">
        <v>1.3864289000000001</v>
      </c>
      <c r="CN1978" s="187">
        <v>2.3246513999999999E-2</v>
      </c>
      <c r="CO1978" s="186">
        <v>5.1363359999999998E-4</v>
      </c>
      <c r="CP1978" s="186">
        <v>-2.7695698E-11</v>
      </c>
      <c r="CQ1978" s="186">
        <v>-3.2292685999999999E-9</v>
      </c>
      <c r="CR1978" s="186">
        <v>-4.2171544999999997E-5</v>
      </c>
      <c r="CS1978" s="186">
        <v>-3.3928962999999999E-3</v>
      </c>
      <c r="CT1978" s="186">
        <v>0</v>
      </c>
      <c r="CU1978" s="186">
        <v>2.8590426000000001E-4</v>
      </c>
    </row>
    <row r="1979" spans="1:99" ht="14.4">
      <c r="A1979" t="s">
        <v>1591</v>
      </c>
      <c r="B1979" s="92" t="s">
        <v>1514</v>
      </c>
      <c r="C1979" s="126" t="str">
        <f t="shared" si="529"/>
        <v>F.090.01.121</v>
      </c>
      <c r="D1979" s="11" t="s">
        <v>641</v>
      </c>
      <c r="E1979" s="125" t="s">
        <v>878</v>
      </c>
      <c r="F1979" s="128" t="str">
        <f t="shared" si="530"/>
        <v>PVC (Polyvinylchloride) waste incineration with electricity</v>
      </c>
      <c r="G1979" s="131">
        <f t="shared" si="534"/>
        <v>9.4693039363699993E-2</v>
      </c>
      <c r="H1979" s="183">
        <f t="shared" si="535"/>
        <v>1.4979285199999998E-3</v>
      </c>
      <c r="I1979" s="183">
        <f t="shared" si="536"/>
        <v>4.7831569370000021E-4</v>
      </c>
      <c r="J1979" s="184">
        <f t="shared" si="537"/>
        <v>-1.15628385E-3</v>
      </c>
      <c r="K1979" s="183">
        <v>9.3873078999999998E-2</v>
      </c>
      <c r="L1979" s="146">
        <v>-2.7271172999999999E-3</v>
      </c>
      <c r="M1979" s="146">
        <v>3.6123699000000001E-3</v>
      </c>
      <c r="N1979" s="146">
        <v>2.2103909999999999E-3</v>
      </c>
      <c r="O1979" s="146">
        <v>-5.9085069000000003E-4</v>
      </c>
      <c r="P1979" s="188">
        <v>-7.0321720999999999E-5</v>
      </c>
      <c r="Q1979" s="188">
        <v>-5.1290069000000001E-5</v>
      </c>
      <c r="R1979" s="146">
        <v>-4.0387415999999999E-4</v>
      </c>
      <c r="S1979" s="146">
        <v>-1.4480585000000001E-4</v>
      </c>
      <c r="T1979" s="146">
        <v>0</v>
      </c>
      <c r="U1979" s="188">
        <v>-1.0114779999999999E-3</v>
      </c>
      <c r="V1979" s="188">
        <v>-3.0627463000000002E-6</v>
      </c>
      <c r="W1979" s="146">
        <v>0</v>
      </c>
      <c r="X1979" s="146">
        <v>0</v>
      </c>
      <c r="Z1979" s="157">
        <f t="shared" si="523"/>
        <v>0.62582052666666665</v>
      </c>
      <c r="AB1979" s="131">
        <f t="shared" si="524"/>
        <v>9.3873078999999998E-2</v>
      </c>
      <c r="AC1979" s="131">
        <f t="shared" si="525"/>
        <v>1.9793069600000002E-3</v>
      </c>
      <c r="AD1979" s="131">
        <f t="shared" si="526"/>
        <v>4.8137844000000022E-4</v>
      </c>
      <c r="AE1979" s="131">
        <f t="shared" si="527"/>
        <v>4.7831569370000026E-4</v>
      </c>
      <c r="AF1979" s="131">
        <f t="shared" si="528"/>
        <v>-1.15628385E-3</v>
      </c>
      <c r="AH1979">
        <v>-11.619051000000001</v>
      </c>
      <c r="AI1979" s="71">
        <v>-11.438337000000001</v>
      </c>
      <c r="AJ1979" s="71">
        <v>-0.12564944</v>
      </c>
      <c r="AK1979" s="71">
        <v>0</v>
      </c>
      <c r="AL1979" s="71">
        <v>0</v>
      </c>
      <c r="AM1979" s="71">
        <v>-3.0779460000000002E-2</v>
      </c>
      <c r="AN1979" s="71">
        <v>-2.4285790000000002E-2</v>
      </c>
      <c r="AP1979" s="129">
        <v>9.6965382000000003E-3</v>
      </c>
      <c r="AQ1979" s="129">
        <v>1.0001051E-2</v>
      </c>
      <c r="AR1979" s="129">
        <v>5.1227106999999995E-4</v>
      </c>
      <c r="AS1979" s="129">
        <v>-8.1678397999999995E-4</v>
      </c>
      <c r="AT1979" s="172">
        <f t="shared" si="531"/>
        <v>5.9958340029990003E-7</v>
      </c>
      <c r="AU1979" s="172">
        <f t="shared" si="532"/>
        <v>1.8944936276465202E-9</v>
      </c>
      <c r="AV1979" s="185">
        <f t="shared" si="533"/>
        <v>-0.114395518966</v>
      </c>
      <c r="AW1979" s="121">
        <v>5.8076145000000004E-7</v>
      </c>
      <c r="AX1979" s="121">
        <v>1.7522975000000001E-9</v>
      </c>
      <c r="AY1979" s="121">
        <v>4.787527E-14</v>
      </c>
      <c r="AZ1979" s="121">
        <v>0</v>
      </c>
      <c r="BA1979" s="121">
        <v>0</v>
      </c>
      <c r="BB1979" s="121">
        <v>8.8729269999999998E-10</v>
      </c>
      <c r="BC1979" s="121">
        <v>1.8016989999999999E-8</v>
      </c>
      <c r="BD1979" s="121">
        <v>1.1518395E-10</v>
      </c>
      <c r="BE1979" s="121">
        <v>2.7002148E-11</v>
      </c>
      <c r="BF1979" s="121">
        <v>0</v>
      </c>
      <c r="BG1979" s="121">
        <v>0</v>
      </c>
      <c r="BH1979" s="121">
        <v>-3.4878569999999998E-14</v>
      </c>
      <c r="BI1979" s="121">
        <v>-2.4311939000000001E-15</v>
      </c>
      <c r="BJ1979" s="121">
        <v>-5.3585957999999997E-16</v>
      </c>
      <c r="BK1979" s="121">
        <v>-9.6975691000000001E-12</v>
      </c>
      <c r="BL1979" s="121">
        <v>-7.2634831000000002E-11</v>
      </c>
      <c r="BM1979" s="121">
        <v>0</v>
      </c>
      <c r="BN1979" s="121">
        <v>-1.2148966E-5</v>
      </c>
      <c r="BO1979" s="121">
        <v>-0.11438337</v>
      </c>
      <c r="BP1979" s="121">
        <v>0</v>
      </c>
      <c r="BQ1979" s="121">
        <v>0</v>
      </c>
      <c r="BR1979" s="121">
        <v>0</v>
      </c>
      <c r="BT1979" s="71">
        <v>5.1166502000000003E-6</v>
      </c>
      <c r="BU1979" s="71">
        <v>5.1871352000000003E-7</v>
      </c>
      <c r="BV1979" s="71">
        <v>1.7449537000000001E-5</v>
      </c>
      <c r="BW1979" s="71">
        <v>-4.9505077999999997E-8</v>
      </c>
      <c r="BX1979" s="71">
        <v>-5.8920941000000005E-7</v>
      </c>
      <c r="BY1979" s="71">
        <v>6.5391994000000002E-7</v>
      </c>
      <c r="BZ1979" s="71">
        <v>0</v>
      </c>
      <c r="CA1979" s="71">
        <v>9.9250975000000003E-7</v>
      </c>
      <c r="CB1979" s="71">
        <v>-9.7769088999999999E-8</v>
      </c>
      <c r="CC1979" s="71">
        <v>-5.4472004999999998E-8</v>
      </c>
      <c r="CD1979" s="71">
        <v>0</v>
      </c>
      <c r="CE1979" s="71">
        <v>0</v>
      </c>
      <c r="CF1979" s="71">
        <v>0</v>
      </c>
      <c r="CG1979" s="71">
        <v>3.9670980000000003E-7</v>
      </c>
      <c r="CH1979" s="71">
        <v>-1.4103784E-5</v>
      </c>
      <c r="CI1979" s="71">
        <v>-2.0387669E-15</v>
      </c>
      <c r="CJ1979" s="71">
        <v>0</v>
      </c>
      <c r="CL1979" s="186">
        <v>0</v>
      </c>
      <c r="CM1979" s="186">
        <v>0.62582053000000004</v>
      </c>
      <c r="CN1979" s="187">
        <v>1.8698283E-2</v>
      </c>
      <c r="CO1979" s="186">
        <v>5.0487334000000003E-4</v>
      </c>
      <c r="CP1979" s="186">
        <v>-1.6660693E-11</v>
      </c>
      <c r="CQ1979" s="186">
        <v>-1.9426069E-9</v>
      </c>
      <c r="CR1979" s="186">
        <v>-2.3347727000000001E-5</v>
      </c>
      <c r="CS1979" s="186">
        <v>-2.0410392000000002E-3</v>
      </c>
      <c r="CT1979" s="186">
        <v>0</v>
      </c>
      <c r="CU1979" s="186">
        <v>2.2996647000000001E-4</v>
      </c>
    </row>
    <row r="1980" spans="1:99" ht="14.4">
      <c r="A1980" t="s">
        <v>1592</v>
      </c>
      <c r="B1980" s="92" t="s">
        <v>1514</v>
      </c>
      <c r="C1980" s="126" t="str">
        <f t="shared" si="529"/>
        <v>F.090.01.122</v>
      </c>
      <c r="D1980" s="11" t="s">
        <v>641</v>
      </c>
      <c r="E1980" s="125" t="s">
        <v>878</v>
      </c>
      <c r="F1980" s="128" t="str">
        <f t="shared" si="530"/>
        <v>PVDC (Polyvinyliden chloride) waste incineration with electricity</v>
      </c>
      <c r="G1980" s="131">
        <f t="shared" si="534"/>
        <v>6.68139775396E-2</v>
      </c>
      <c r="H1980" s="183">
        <f t="shared" si="535"/>
        <v>7.6400875600000006E-4</v>
      </c>
      <c r="I1980" s="183">
        <f t="shared" si="536"/>
        <v>1.4113074360000012E-4</v>
      </c>
      <c r="J1980" s="184">
        <f t="shared" si="537"/>
        <v>-6.8716295999999991E-4</v>
      </c>
      <c r="K1980" s="183">
        <v>6.6596001000000002E-2</v>
      </c>
      <c r="L1980" s="146">
        <v>-1.6206869E-3</v>
      </c>
      <c r="M1980" s="146">
        <v>2.0036692000000001E-3</v>
      </c>
      <c r="N1980" s="146">
        <v>1.1933021000000001E-3</v>
      </c>
      <c r="O1980" s="188">
        <v>-3.5113412999999998E-4</v>
      </c>
      <c r="P1980" s="188">
        <v>-4.1791193999999997E-5</v>
      </c>
      <c r="Q1980" s="188">
        <v>-3.6368020000000003E-5</v>
      </c>
      <c r="R1980" s="146">
        <v>-2.4003140999999999E-4</v>
      </c>
      <c r="S1980" s="188">
        <v>-8.6056049999999994E-5</v>
      </c>
      <c r="T1980" s="146">
        <v>0</v>
      </c>
      <c r="U1980" s="188">
        <v>-6.0110690999999996E-4</v>
      </c>
      <c r="V1980" s="188">
        <v>-1.8201463999999999E-6</v>
      </c>
      <c r="W1980" s="146">
        <v>0</v>
      </c>
      <c r="X1980" s="146">
        <v>0</v>
      </c>
      <c r="Z1980" s="157">
        <f t="shared" si="523"/>
        <v>0.44397334000000005</v>
      </c>
      <c r="AB1980" s="131">
        <f t="shared" si="524"/>
        <v>6.6596001000000002E-2</v>
      </c>
      <c r="AC1980" s="131">
        <f t="shared" si="525"/>
        <v>9.0695964599999995E-4</v>
      </c>
      <c r="AD1980" s="131">
        <f t="shared" si="526"/>
        <v>1.4295089000000014E-4</v>
      </c>
      <c r="AE1980" s="131">
        <f t="shared" si="527"/>
        <v>1.4113074360000012E-4</v>
      </c>
      <c r="AF1980" s="131">
        <f t="shared" si="528"/>
        <v>-6.8716295999999991E-4</v>
      </c>
      <c r="AH1980">
        <v>-6.9050361999999996</v>
      </c>
      <c r="AI1980" s="71">
        <v>-6.7976400000000003</v>
      </c>
      <c r="AJ1980" s="71">
        <v>-7.4671665999999998E-2</v>
      </c>
      <c r="AK1980" s="71">
        <v>0</v>
      </c>
      <c r="AL1980" s="71">
        <v>0</v>
      </c>
      <c r="AM1980" s="71">
        <v>-1.8291794E-2</v>
      </c>
      <c r="AN1980" s="71">
        <v>-1.4432698000000001E-2</v>
      </c>
      <c r="AP1980" s="129">
        <v>6.9083679000000002E-3</v>
      </c>
      <c r="AQ1980" s="129">
        <v>7.0358694000000003E-3</v>
      </c>
      <c r="AR1980" s="129">
        <v>3.5790154E-4</v>
      </c>
      <c r="AS1980" s="129">
        <v>-4.8540304999999999E-4</v>
      </c>
      <c r="AT1980" s="172">
        <f t="shared" si="531"/>
        <v>4.2181471401119999E-7</v>
      </c>
      <c r="AU1980" s="172">
        <f t="shared" si="532"/>
        <v>1.32360042584751E-9</v>
      </c>
      <c r="AV1980" s="185">
        <f t="shared" si="533"/>
        <v>-6.7983619956700006E-2</v>
      </c>
      <c r="AW1980" s="121">
        <v>4.1200726000000001E-7</v>
      </c>
      <c r="AX1980" s="121">
        <v>1.2431254E-9</v>
      </c>
      <c r="AY1980" s="121">
        <v>3.3963961000000001E-14</v>
      </c>
      <c r="AZ1980" s="121">
        <v>0</v>
      </c>
      <c r="BA1980" s="121">
        <v>0</v>
      </c>
      <c r="BB1980" s="121">
        <v>5.0941738E-10</v>
      </c>
      <c r="BC1980" s="121">
        <v>9.3469655999999999E-9</v>
      </c>
      <c r="BD1980" s="121">
        <v>6.5916401999999994E-11</v>
      </c>
      <c r="BE1980" s="121">
        <v>1.4547150999999999E-11</v>
      </c>
      <c r="BF1980" s="121">
        <v>0</v>
      </c>
      <c r="BG1980" s="121">
        <v>0</v>
      </c>
      <c r="BH1980" s="121">
        <v>-2.0727835999999999E-14</v>
      </c>
      <c r="BI1980" s="121">
        <v>-1.4448238E-15</v>
      </c>
      <c r="BJ1980" s="121">
        <v>-3.1845369E-16</v>
      </c>
      <c r="BK1980" s="121">
        <v>-5.7631268000000001E-12</v>
      </c>
      <c r="BL1980" s="121">
        <v>-4.3165842000000002E-11</v>
      </c>
      <c r="BM1980" s="121">
        <v>0</v>
      </c>
      <c r="BN1980" s="121">
        <v>-7.2199567000000004E-6</v>
      </c>
      <c r="BO1980" s="121">
        <v>-6.7976400000000006E-2</v>
      </c>
      <c r="BP1980" s="121">
        <v>0</v>
      </c>
      <c r="BQ1980" s="121">
        <v>0</v>
      </c>
      <c r="BR1980" s="121">
        <v>0</v>
      </c>
      <c r="BT1980" s="71">
        <v>4.9728832000000003E-6</v>
      </c>
      <c r="BU1980" s="71">
        <v>2.9203447000000002E-7</v>
      </c>
      <c r="BV1980" s="71">
        <v>1.2379155E-5</v>
      </c>
      <c r="BW1980" s="71">
        <v>-2.9421889999999998E-8</v>
      </c>
      <c r="BX1980" s="71">
        <v>-3.5489202999999998E-7</v>
      </c>
      <c r="BY1980" s="71">
        <v>3.7703491999999999E-7</v>
      </c>
      <c r="BZ1980" s="71">
        <v>0</v>
      </c>
      <c r="CA1980" s="71">
        <v>5.7225786999999997E-7</v>
      </c>
      <c r="CB1980" s="71">
        <v>-5.8102772999999998E-8</v>
      </c>
      <c r="CC1980" s="71">
        <v>-3.6267439000000001E-8</v>
      </c>
      <c r="CD1980" s="71">
        <v>0</v>
      </c>
      <c r="CE1980" s="71">
        <v>0</v>
      </c>
      <c r="CF1980" s="71">
        <v>0</v>
      </c>
      <c r="CG1980" s="71">
        <v>2.1276264E-7</v>
      </c>
      <c r="CH1980" s="71">
        <v>-8.3816773999999999E-6</v>
      </c>
      <c r="CI1980" s="71">
        <v>-1.2116101E-15</v>
      </c>
      <c r="CJ1980" s="71">
        <v>0</v>
      </c>
      <c r="CL1980" s="186">
        <v>0</v>
      </c>
      <c r="CM1980" s="186">
        <v>0.44397333999999999</v>
      </c>
      <c r="CN1980" s="187">
        <v>1.0780992E-2</v>
      </c>
      <c r="CO1980" s="186">
        <v>2.8627900999999997E-4</v>
      </c>
      <c r="CP1980" s="186">
        <v>-9.9012118999999995E-12</v>
      </c>
      <c r="CQ1980" s="186">
        <v>-1.1544635E-9</v>
      </c>
      <c r="CR1980" s="186">
        <v>-1.4017189E-5</v>
      </c>
      <c r="CS1980" s="186">
        <v>-1.2129604E-3</v>
      </c>
      <c r="CT1980" s="186">
        <v>0</v>
      </c>
      <c r="CU1980" s="186">
        <v>1.3259327999999999E-4</v>
      </c>
    </row>
    <row r="1981" spans="1:99" ht="14.4">
      <c r="A1981" t="s">
        <v>1593</v>
      </c>
      <c r="B1981" s="92" t="s">
        <v>1514</v>
      </c>
      <c r="C1981" s="126" t="str">
        <f t="shared" si="529"/>
        <v>F.090.01.123</v>
      </c>
      <c r="D1981" s="11" t="s">
        <v>641</v>
      </c>
      <c r="E1981" s="125" t="s">
        <v>878</v>
      </c>
      <c r="F1981" s="128" t="str">
        <f t="shared" si="530"/>
        <v>Starch PBS 50%-50% (Polybutylene succinate) waste incineration with electricity</v>
      </c>
      <c r="G1981" s="131">
        <f t="shared" si="534"/>
        <v>-0.1070171970006</v>
      </c>
      <c r="H1981" s="183">
        <f t="shared" si="535"/>
        <v>1.5479925450000002E-3</v>
      </c>
      <c r="I1981" s="183">
        <f t="shared" si="536"/>
        <v>6.5365090440000007E-4</v>
      </c>
      <c r="J1981" s="184">
        <f t="shared" si="537"/>
        <v>-1.0631804499999999E-3</v>
      </c>
      <c r="K1981" s="183">
        <v>-0.10815566</v>
      </c>
      <c r="L1981" s="146">
        <v>-2.5075313E-3</v>
      </c>
      <c r="M1981" s="146">
        <v>3.5353756000000001E-3</v>
      </c>
      <c r="N1981" s="146">
        <v>2.2121964000000002E-3</v>
      </c>
      <c r="O1981" s="146">
        <v>-5.4327569999999999E-4</v>
      </c>
      <c r="P1981" s="188">
        <v>-6.4659452000000002E-5</v>
      </c>
      <c r="Q1981" s="188">
        <v>-5.6268703E-5</v>
      </c>
      <c r="R1981" s="146">
        <v>-3.7137725999999998E-4</v>
      </c>
      <c r="S1981" s="146">
        <v>-1.3314616000000001E-4</v>
      </c>
      <c r="T1981" s="146">
        <v>0</v>
      </c>
      <c r="U1981" s="188">
        <v>-9.3003428999999997E-4</v>
      </c>
      <c r="V1981" s="188">
        <v>-2.8161356E-6</v>
      </c>
      <c r="W1981" s="146">
        <v>0</v>
      </c>
      <c r="X1981" s="146">
        <v>0</v>
      </c>
      <c r="Z1981" s="157">
        <f t="shared" si="523"/>
        <v>-0.72103773333333332</v>
      </c>
      <c r="AB1981" s="131">
        <f t="shared" si="524"/>
        <v>-0.10815566</v>
      </c>
      <c r="AC1981" s="131">
        <f t="shared" si="525"/>
        <v>2.2044595850000005E-3</v>
      </c>
      <c r="AD1981" s="131">
        <f t="shared" si="526"/>
        <v>6.5646704000000005E-4</v>
      </c>
      <c r="AE1981" s="131">
        <f t="shared" si="527"/>
        <v>6.5365090439999996E-4</v>
      </c>
      <c r="AF1981" s="131">
        <f t="shared" si="528"/>
        <v>-1.0631804499999999E-3</v>
      </c>
      <c r="AH1981">
        <v>-10.683491</v>
      </c>
      <c r="AI1981" s="71">
        <v>-10.517327999999999</v>
      </c>
      <c r="AJ1981" s="71">
        <v>-0.11553221</v>
      </c>
      <c r="AK1981" s="71">
        <v>0</v>
      </c>
      <c r="AL1981" s="71">
        <v>0</v>
      </c>
      <c r="AM1981" s="71">
        <v>-2.8301113999999999E-2</v>
      </c>
      <c r="AN1981" s="71">
        <v>-2.2330310999999999E-2</v>
      </c>
      <c r="AP1981" s="129">
        <v>-1.2097917999999999E-2</v>
      </c>
      <c r="AQ1981" s="129">
        <v>-1.0837947000000001E-2</v>
      </c>
      <c r="AR1981" s="129">
        <v>-5.0895425999999998E-4</v>
      </c>
      <c r="AS1981" s="129">
        <v>-7.5101696000000003E-4</v>
      </c>
      <c r="AT1981" s="172">
        <f t="shared" si="531"/>
        <v>-6.4975701795780013E-7</v>
      </c>
      <c r="AU1981" s="172">
        <f t="shared" si="532"/>
        <v>-1.8822272927018496E-9</v>
      </c>
      <c r="AV1981" s="185">
        <f t="shared" si="533"/>
        <v>-0.10518445073699999</v>
      </c>
      <c r="AW1981" s="121">
        <v>-6.6912302999999998E-7</v>
      </c>
      <c r="AX1981" s="121">
        <v>-2.0189056999999999E-9</v>
      </c>
      <c r="AY1981" s="121">
        <v>-5.5159387999999998E-14</v>
      </c>
      <c r="AZ1981" s="121">
        <v>0</v>
      </c>
      <c r="BA1981" s="121">
        <v>0</v>
      </c>
      <c r="BB1981" s="121">
        <v>8.4258107999999995E-10</v>
      </c>
      <c r="BC1981" s="121">
        <v>1.8599134E-8</v>
      </c>
      <c r="BD1981" s="121">
        <v>1.0969898E-10</v>
      </c>
      <c r="BE1981" s="121">
        <v>2.7069385E-11</v>
      </c>
      <c r="BF1981" s="121">
        <v>0</v>
      </c>
      <c r="BG1981" s="121">
        <v>0</v>
      </c>
      <c r="BH1981" s="121">
        <v>-3.2070165999999998E-14</v>
      </c>
      <c r="BI1981" s="121">
        <v>-2.2354353999999999E-15</v>
      </c>
      <c r="BJ1981" s="121">
        <v>-4.9271245000000003E-16</v>
      </c>
      <c r="BK1981" s="121">
        <v>-8.9167258000000001E-12</v>
      </c>
      <c r="BL1981" s="121">
        <v>-6.6786312E-11</v>
      </c>
      <c r="BM1981" s="121">
        <v>0</v>
      </c>
      <c r="BN1981" s="121">
        <v>-1.1170736999999999E-5</v>
      </c>
      <c r="BO1981" s="121">
        <v>-0.10517327999999999</v>
      </c>
      <c r="BP1981" s="121">
        <v>0</v>
      </c>
      <c r="BQ1981" s="121">
        <v>0</v>
      </c>
      <c r="BR1981" s="121">
        <v>0</v>
      </c>
      <c r="BT1981" s="71">
        <v>-3.1341055999999997E-5</v>
      </c>
      <c r="BU1981" s="71">
        <v>5.0120125999999998E-7</v>
      </c>
      <c r="BV1981" s="71">
        <v>-2.0104445999999999E-5</v>
      </c>
      <c r="BW1981" s="71">
        <v>-4.5521629999999997E-8</v>
      </c>
      <c r="BX1981" s="71">
        <v>-5.3469290000000002E-7</v>
      </c>
      <c r="BY1981" s="71">
        <v>6.1857292000000002E-7</v>
      </c>
      <c r="BZ1981" s="71">
        <v>0</v>
      </c>
      <c r="CA1981" s="71">
        <v>9.3886057000000003E-7</v>
      </c>
      <c r="CB1981" s="71">
        <v>-8.9896772999999998E-8</v>
      </c>
      <c r="CC1981" s="71">
        <v>-5.6113082999999998E-8</v>
      </c>
      <c r="CD1981" s="71">
        <v>0</v>
      </c>
      <c r="CE1981" s="71">
        <v>0</v>
      </c>
      <c r="CF1981" s="71">
        <v>0</v>
      </c>
      <c r="CG1981" s="71">
        <v>3.9913380000000002E-7</v>
      </c>
      <c r="CH1981" s="71">
        <v>-1.2968154999999999E-5</v>
      </c>
      <c r="CI1981" s="71">
        <v>-1.8746065000000001E-15</v>
      </c>
      <c r="CJ1981" s="71">
        <v>0</v>
      </c>
      <c r="CL1981" s="186">
        <v>0</v>
      </c>
      <c r="CM1981" s="186">
        <v>-0.72103775000000003</v>
      </c>
      <c r="CN1981" s="187">
        <v>1.7687564999999999E-2</v>
      </c>
      <c r="CO1981" s="186">
        <v>4.8478483999999999E-4</v>
      </c>
      <c r="CP1981" s="186">
        <v>-1.5319182999999999E-11</v>
      </c>
      <c r="CQ1981" s="186">
        <v>-1.7861892E-9</v>
      </c>
      <c r="CR1981" s="186">
        <v>-2.1255615000000001E-5</v>
      </c>
      <c r="CS1981" s="186">
        <v>-1.8766957999999999E-3</v>
      </c>
      <c r="CT1981" s="186">
        <v>0</v>
      </c>
      <c r="CU1981" s="186">
        <v>2.1753585E-4</v>
      </c>
    </row>
    <row r="1982" spans="1:99" ht="14.4">
      <c r="A1982" t="s">
        <v>1753</v>
      </c>
      <c r="B1982" s="92" t="s">
        <v>1514</v>
      </c>
      <c r="C1982" s="126" t="str">
        <f t="shared" si="529"/>
        <v>F.090.01.124</v>
      </c>
      <c r="D1982" s="11" t="s">
        <v>641</v>
      </c>
      <c r="E1982" s="125" t="s">
        <v>878</v>
      </c>
      <c r="F1982" s="128" t="str">
        <f t="shared" si="530"/>
        <v>PBS (Polybutylene succinate)  incineration with electricity</v>
      </c>
      <c r="G1982" s="131">
        <f t="shared" si="534"/>
        <v>-0.18568990509219999</v>
      </c>
      <c r="H1982" s="183">
        <f t="shared" si="535"/>
        <v>-1.6213343339999998E-3</v>
      </c>
      <c r="I1982" s="183">
        <f t="shared" si="536"/>
        <v>-3.8883333082000001E-3</v>
      </c>
      <c r="J1982" s="184">
        <f t="shared" si="537"/>
        <v>-1.75394745E-3</v>
      </c>
      <c r="K1982" s="183">
        <v>-0.17842628999999999</v>
      </c>
      <c r="L1982" s="146">
        <v>-4.1367182999999998E-3</v>
      </c>
      <c r="M1982" s="146">
        <v>8.6569838999999999E-4</v>
      </c>
      <c r="N1982" s="146">
        <v>-5.2558559999999995E-4</v>
      </c>
      <c r="O1982" s="188">
        <v>-8.9625144000000001E-4</v>
      </c>
      <c r="P1982" s="188">
        <v>-1.0666983E-4</v>
      </c>
      <c r="Q1982" s="188">
        <v>-9.2827464E-5</v>
      </c>
      <c r="R1982" s="146">
        <v>-6.1266757000000001E-4</v>
      </c>
      <c r="S1982" s="146">
        <v>-2.1965354999999999E-4</v>
      </c>
      <c r="T1982" s="146">
        <v>0</v>
      </c>
      <c r="U1982" s="188">
        <v>-1.5342939E-3</v>
      </c>
      <c r="V1982" s="188">
        <v>-4.6458282000000003E-6</v>
      </c>
      <c r="W1982" s="146">
        <v>0</v>
      </c>
      <c r="X1982" s="146">
        <v>0</v>
      </c>
      <c r="Z1982" s="157">
        <f t="shared" si="523"/>
        <v>-1.1895085999999999</v>
      </c>
      <c r="AB1982" s="131">
        <f t="shared" si="524"/>
        <v>-0.17842628999999999</v>
      </c>
      <c r="AC1982" s="131">
        <f t="shared" si="525"/>
        <v>-5.5050218140000008E-3</v>
      </c>
      <c r="AD1982" s="131">
        <f t="shared" si="526"/>
        <v>-3.8836874800000001E-3</v>
      </c>
      <c r="AE1982" s="131">
        <f t="shared" si="527"/>
        <v>-3.8883333082000001E-3</v>
      </c>
      <c r="AF1982" s="131">
        <f t="shared" si="528"/>
        <v>-1.75394745E-3</v>
      </c>
      <c r="AH1982">
        <v>-17.624742999999999</v>
      </c>
      <c r="AI1982" s="71">
        <v>-17.350619999999999</v>
      </c>
      <c r="AJ1982" s="71">
        <v>-0.19059551</v>
      </c>
      <c r="AK1982" s="71">
        <v>0</v>
      </c>
      <c r="AL1982" s="71">
        <v>0</v>
      </c>
      <c r="AM1982" s="71">
        <v>-4.6688844E-2</v>
      </c>
      <c r="AN1982" s="71">
        <v>-3.6838704999999999E-2</v>
      </c>
      <c r="AP1982" s="129">
        <v>-2.0793810999999999E-2</v>
      </c>
      <c r="AQ1982" s="129">
        <v>-1.8677343999999999E-2</v>
      </c>
      <c r="AR1982" s="129">
        <v>-8.7750199999999995E-4</v>
      </c>
      <c r="AS1982" s="129">
        <v>-1.2389657999999999E-3</v>
      </c>
      <c r="AT1982" s="172">
        <f t="shared" si="531"/>
        <v>-1.1197448309489999E-6</v>
      </c>
      <c r="AU1982" s="172">
        <f t="shared" si="532"/>
        <v>-3.2451996968952498E-9</v>
      </c>
      <c r="AV1982" s="185">
        <f t="shared" si="533"/>
        <v>-0.17352462856100001</v>
      </c>
      <c r="AW1982" s="121">
        <v>-1.103864E-6</v>
      </c>
      <c r="AX1982" s="121">
        <v>-3.3306240999999999E-9</v>
      </c>
      <c r="AY1982" s="121">
        <v>-9.0997408000000003E-14</v>
      </c>
      <c r="AZ1982" s="121">
        <v>0</v>
      </c>
      <c r="BA1982" s="121">
        <v>0</v>
      </c>
      <c r="BB1982" s="121">
        <v>7.6921568000000005E-10</v>
      </c>
      <c r="BC1982" s="121">
        <v>-1.6525158000000001E-8</v>
      </c>
      <c r="BD1982" s="121">
        <v>9.2968087999999998E-11</v>
      </c>
      <c r="BE1982" s="121">
        <v>-7.3952800999999992E-12</v>
      </c>
      <c r="BF1982" s="121">
        <v>0</v>
      </c>
      <c r="BG1982" s="121">
        <v>0</v>
      </c>
      <c r="BH1982" s="121">
        <v>-5.2906713999999997E-14</v>
      </c>
      <c r="BI1982" s="121">
        <v>-3.6878369000000002E-15</v>
      </c>
      <c r="BJ1982" s="121">
        <v>-8.1283634999999998E-16</v>
      </c>
      <c r="BK1982" s="121">
        <v>-1.4710079E-11</v>
      </c>
      <c r="BL1982" s="121">
        <v>-1.1017855E-10</v>
      </c>
      <c r="BM1982" s="121">
        <v>0</v>
      </c>
      <c r="BN1982" s="121">
        <v>-1.8428560999999998E-5</v>
      </c>
      <c r="BO1982" s="121">
        <v>-0.1735062</v>
      </c>
      <c r="BP1982" s="121">
        <v>0</v>
      </c>
      <c r="BQ1982" s="121">
        <v>0</v>
      </c>
      <c r="BR1982" s="121">
        <v>0</v>
      </c>
      <c r="BT1982" s="71">
        <v>-5.4241389999999998E-5</v>
      </c>
      <c r="BU1982" s="71">
        <v>2.6359145000000001E-7</v>
      </c>
      <c r="BV1982" s="71">
        <v>-3.3166656000000002E-5</v>
      </c>
      <c r="BW1982" s="71">
        <v>-7.5097829999999994E-8</v>
      </c>
      <c r="BX1982" s="71">
        <v>-1.0463618999999999E-6</v>
      </c>
      <c r="BY1982" s="71">
        <v>6.1857292000000002E-7</v>
      </c>
      <c r="BZ1982" s="71">
        <v>0</v>
      </c>
      <c r="CA1982" s="71">
        <v>9.3886057000000003E-7</v>
      </c>
      <c r="CB1982" s="71">
        <v>-1.4830428000000001E-7</v>
      </c>
      <c r="CC1982" s="71">
        <v>-9.2570735999999997E-8</v>
      </c>
      <c r="CD1982" s="71">
        <v>0</v>
      </c>
      <c r="CE1982" s="71">
        <v>0</v>
      </c>
      <c r="CF1982" s="71">
        <v>0</v>
      </c>
      <c r="CG1982" s="71">
        <v>-1.3963210000000001E-7</v>
      </c>
      <c r="CH1982" s="71">
        <v>-2.1393792E-5</v>
      </c>
      <c r="CI1982" s="71">
        <v>-3.0925710999999999E-15</v>
      </c>
      <c r="CJ1982" s="71">
        <v>0</v>
      </c>
      <c r="CL1982" s="186">
        <v>0</v>
      </c>
      <c r="CM1982" s="186">
        <v>-1.1895085999999999</v>
      </c>
      <c r="CN1982" s="187">
        <v>1.7687564999999999E-2</v>
      </c>
      <c r="CO1982" s="186">
        <v>3.2221566000000001E-4</v>
      </c>
      <c r="CP1982" s="186">
        <v>-2.5272324000000001E-11</v>
      </c>
      <c r="CQ1982" s="186">
        <v>-2.9467076000000001E-9</v>
      </c>
      <c r="CR1982" s="186">
        <v>-3.9992783999999997E-5</v>
      </c>
      <c r="CS1982" s="186">
        <v>-3.0960178999999998E-3</v>
      </c>
      <c r="CT1982" s="186">
        <v>0</v>
      </c>
      <c r="CU1982" s="186">
        <v>2.1753585E-4</v>
      </c>
    </row>
    <row r="1983" spans="1:99" ht="14.4">
      <c r="A1983" t="s">
        <v>1754</v>
      </c>
      <c r="B1983" s="92" t="s">
        <v>1514</v>
      </c>
      <c r="C1983" s="126" t="str">
        <f t="shared" si="529"/>
        <v>F.090.01.125</v>
      </c>
      <c r="D1983" s="11" t="s">
        <v>641</v>
      </c>
      <c r="E1983" s="125" t="s">
        <v>878</v>
      </c>
      <c r="F1983" s="128" t="str">
        <f t="shared" si="530"/>
        <v>PBAT (Polybutylene adipate terephthalate) waste incineration with electricity</v>
      </c>
      <c r="G1983" s="131">
        <f t="shared" si="534"/>
        <v>-0.18432168196740001</v>
      </c>
      <c r="H1983" s="183">
        <f t="shared" si="535"/>
        <v>-1.5662156099999999E-3</v>
      </c>
      <c r="I1983" s="183">
        <f t="shared" si="536"/>
        <v>-3.8093422774E-3</v>
      </c>
      <c r="J1983" s="184">
        <f t="shared" si="537"/>
        <v>-1.74193408E-3</v>
      </c>
      <c r="K1983" s="183">
        <v>-0.17720419000000001</v>
      </c>
      <c r="L1983" s="146">
        <v>-4.1083845999999999E-3</v>
      </c>
      <c r="M1983" s="146">
        <v>9.1212754999999996E-4</v>
      </c>
      <c r="N1983" s="146">
        <v>-4.7797200000000001E-4</v>
      </c>
      <c r="O1983" s="146">
        <v>-8.9011272999999999E-4</v>
      </c>
      <c r="P1983" s="188">
        <v>-1.0593922000000001E-4</v>
      </c>
      <c r="Q1983" s="188">
        <v>-9.2191660000000004E-5</v>
      </c>
      <c r="R1983" s="146">
        <v>-6.0847121999999996E-4</v>
      </c>
      <c r="S1983" s="146">
        <v>-2.1814908000000001E-4</v>
      </c>
      <c r="T1983" s="146">
        <v>0</v>
      </c>
      <c r="U1983" s="188">
        <v>-1.5237849999999999E-3</v>
      </c>
      <c r="V1983" s="188">
        <v>-4.6140073999999999E-6</v>
      </c>
      <c r="W1983" s="146">
        <v>0</v>
      </c>
      <c r="X1983" s="146">
        <v>0</v>
      </c>
      <c r="Z1983" s="157">
        <f t="shared" ref="Z1983:Z2010" si="538">K1983/0.15</f>
        <v>-1.1813612666666669</v>
      </c>
      <c r="AB1983" s="131">
        <f t="shared" si="524"/>
        <v>-0.17720419000000001</v>
      </c>
      <c r="AC1983" s="131">
        <f t="shared" si="525"/>
        <v>-5.3709438800000004E-3</v>
      </c>
      <c r="AD1983" s="131">
        <f t="shared" si="526"/>
        <v>-3.8047282700000001E-3</v>
      </c>
      <c r="AE1983" s="131">
        <f t="shared" si="527"/>
        <v>-3.8093422774E-3</v>
      </c>
      <c r="AF1983" s="131">
        <f t="shared" si="528"/>
        <v>-1.74193408E-3</v>
      </c>
      <c r="AH1983">
        <v>-17.504024999999999</v>
      </c>
      <c r="AI1983" s="71">
        <v>-17.231780000000001</v>
      </c>
      <c r="AJ1983" s="71">
        <v>-0.18929006000000001</v>
      </c>
      <c r="AK1983" s="71">
        <v>0</v>
      </c>
      <c r="AL1983" s="71">
        <v>0</v>
      </c>
      <c r="AM1983" s="71">
        <v>-4.6369056999999998E-2</v>
      </c>
      <c r="AN1983" s="71">
        <v>-3.6586384999999999E-2</v>
      </c>
      <c r="AP1983" s="129">
        <v>-2.0642578000000002E-2</v>
      </c>
      <c r="AQ1983" s="129">
        <v>-1.8541005999999999E-2</v>
      </c>
      <c r="AR1983" s="129">
        <v>-8.7109247000000003E-4</v>
      </c>
      <c r="AS1983" s="129">
        <v>-1.2304798000000001E-3</v>
      </c>
      <c r="AT1983" s="172">
        <f t="shared" si="531"/>
        <v>-1.111571142625E-6</v>
      </c>
      <c r="AU1983" s="172">
        <f t="shared" si="532"/>
        <v>-3.22149582292378E-9</v>
      </c>
      <c r="AV1983" s="185">
        <f t="shared" si="533"/>
        <v>-0.17233610233799998</v>
      </c>
      <c r="AW1983" s="121">
        <v>-1.0963033000000001E-6</v>
      </c>
      <c r="AX1983" s="121">
        <v>-3.3078116000000001E-9</v>
      </c>
      <c r="AY1983" s="121">
        <v>-9.0374137999999997E-14</v>
      </c>
      <c r="AZ1983" s="121">
        <v>0</v>
      </c>
      <c r="BA1983" s="121">
        <v>0</v>
      </c>
      <c r="BB1983" s="121">
        <v>7.7049159999999999E-10</v>
      </c>
      <c r="BC1983" s="121">
        <v>-1.5914300999999999E-8</v>
      </c>
      <c r="BD1983" s="121">
        <v>9.3259059999999997E-11</v>
      </c>
      <c r="BE1983" s="121">
        <v>-6.7958946000000003E-12</v>
      </c>
      <c r="BF1983" s="121">
        <v>0</v>
      </c>
      <c r="BG1983" s="121">
        <v>0</v>
      </c>
      <c r="BH1983" s="121">
        <v>-5.2544338999999998E-14</v>
      </c>
      <c r="BI1983" s="121">
        <v>-3.6625778E-15</v>
      </c>
      <c r="BJ1983" s="121">
        <v>-8.0726897999999999E-16</v>
      </c>
      <c r="BK1983" s="121">
        <v>-1.4609325E-11</v>
      </c>
      <c r="BL1983" s="121">
        <v>-1.094239E-10</v>
      </c>
      <c r="BM1983" s="121">
        <v>0</v>
      </c>
      <c r="BN1983" s="121">
        <v>-1.8302338E-5</v>
      </c>
      <c r="BO1983" s="121">
        <v>-0.17231779999999999</v>
      </c>
      <c r="BP1983" s="121">
        <v>0</v>
      </c>
      <c r="BQ1983" s="121">
        <v>0</v>
      </c>
      <c r="BR1983" s="121">
        <v>0</v>
      </c>
      <c r="BT1983" s="71">
        <v>-5.3843123000000002E-5</v>
      </c>
      <c r="BU1983" s="71">
        <v>2.6772379E-7</v>
      </c>
      <c r="BV1983" s="71">
        <v>-3.2939487000000003E-5</v>
      </c>
      <c r="BW1983" s="71">
        <v>-7.4583461999999995E-8</v>
      </c>
      <c r="BX1983" s="71">
        <v>-1.0374633000000001E-6</v>
      </c>
      <c r="BY1983" s="71">
        <v>6.1857292000000002E-7</v>
      </c>
      <c r="BZ1983" s="71">
        <v>0</v>
      </c>
      <c r="CA1983" s="71">
        <v>9.3886057000000003E-7</v>
      </c>
      <c r="CB1983" s="71">
        <v>-1.472885E-7</v>
      </c>
      <c r="CC1983" s="71">
        <v>-9.1936689999999998E-8</v>
      </c>
      <c r="CD1983" s="71">
        <v>0</v>
      </c>
      <c r="CE1983" s="71">
        <v>0</v>
      </c>
      <c r="CF1983" s="71">
        <v>0</v>
      </c>
      <c r="CG1983" s="71">
        <v>-1.3026226E-7</v>
      </c>
      <c r="CH1983" s="71">
        <v>-2.1247259E-5</v>
      </c>
      <c r="CI1983" s="71">
        <v>-3.0713891000000002E-15</v>
      </c>
      <c r="CJ1983" s="71">
        <v>0</v>
      </c>
      <c r="CL1983" s="186">
        <v>0</v>
      </c>
      <c r="CM1983" s="186">
        <v>-1.1813613000000001</v>
      </c>
      <c r="CN1983" s="187">
        <v>1.7687564999999999E-2</v>
      </c>
      <c r="CO1983" s="186">
        <v>3.2504294999999999E-4</v>
      </c>
      <c r="CP1983" s="186">
        <v>-2.5099226000000002E-11</v>
      </c>
      <c r="CQ1983" s="186">
        <v>-2.9265247000000002E-9</v>
      </c>
      <c r="CR1983" s="186">
        <v>-3.9666919999999999E-5</v>
      </c>
      <c r="CS1983" s="186">
        <v>-3.0748122999999998E-3</v>
      </c>
      <c r="CT1983" s="186">
        <v>0</v>
      </c>
      <c r="CU1983" s="186">
        <v>2.1753585E-4</v>
      </c>
    </row>
    <row r="1984" spans="1:99" ht="14.4">
      <c r="A1984" t="s">
        <v>1755</v>
      </c>
      <c r="B1984" s="92" t="s">
        <v>1514</v>
      </c>
      <c r="C1984" s="126" t="str">
        <f t="shared" si="529"/>
        <v>F.090.01.126</v>
      </c>
      <c r="D1984" s="11" t="s">
        <v>641</v>
      </c>
      <c r="E1984" s="125" t="s">
        <v>878</v>
      </c>
      <c r="F1984" s="128" t="str">
        <f t="shared" si="530"/>
        <v>PHB (Polyhydroxybutyrate) waste incineration with electricity</v>
      </c>
      <c r="G1984" s="131">
        <f t="shared" si="534"/>
        <v>-0.1747441403602</v>
      </c>
      <c r="H1984" s="183">
        <f t="shared" si="535"/>
        <v>-1.1803845080000002E-3</v>
      </c>
      <c r="I1984" s="183">
        <f t="shared" si="536"/>
        <v>-3.2564051121999993E-3</v>
      </c>
      <c r="J1984" s="184">
        <f t="shared" si="537"/>
        <v>-1.6578407400000001E-3</v>
      </c>
      <c r="K1984" s="183">
        <v>-0.16864951</v>
      </c>
      <c r="L1984" s="146">
        <v>-3.9100487999999996E-3</v>
      </c>
      <c r="M1984" s="146">
        <v>1.2371317000000001E-3</v>
      </c>
      <c r="N1984" s="146">
        <v>-1.446768E-4</v>
      </c>
      <c r="O1984" s="146">
        <v>-8.4714177E-4</v>
      </c>
      <c r="P1984" s="188">
        <v>-1.0082491E-4</v>
      </c>
      <c r="Q1984" s="188">
        <v>-8.7741027999999996E-5</v>
      </c>
      <c r="R1984" s="146">
        <v>-5.7909675000000001E-4</v>
      </c>
      <c r="S1984" s="146">
        <v>-2.0761774E-4</v>
      </c>
      <c r="T1984" s="146">
        <v>0</v>
      </c>
      <c r="U1984" s="188">
        <v>-1.4502230000000001E-3</v>
      </c>
      <c r="V1984" s="188">
        <v>-4.3912621999999999E-6</v>
      </c>
      <c r="W1984" s="146">
        <v>0</v>
      </c>
      <c r="X1984" s="146">
        <v>0</v>
      </c>
      <c r="Z1984" s="157">
        <f t="shared" si="538"/>
        <v>-1.1243300666666667</v>
      </c>
      <c r="AB1984" s="131">
        <f t="shared" ref="AB1984:AB2054" si="539">K1984</f>
        <v>-0.16864951</v>
      </c>
      <c r="AC1984" s="131">
        <f t="shared" ref="AC1984:AC2054" si="540">L1984+M1984+N1984+O1984+P1984+Q1984+R1984</f>
        <v>-4.432398358E-3</v>
      </c>
      <c r="AD1984" s="131">
        <f t="shared" ref="AD1984:AD2054" si="541">L1984+M1984+R1984+W1984</f>
        <v>-3.2520138499999994E-3</v>
      </c>
      <c r="AE1984" s="131">
        <f t="shared" ref="AE1984:AE2054" si="542">V1984+L1984+M1984+R1984+T1984</f>
        <v>-3.2564051121999993E-3</v>
      </c>
      <c r="AF1984" s="131">
        <f t="shared" ref="AF1984:AF2054" si="543">S1984+U1984+X1984</f>
        <v>-1.6578407400000001E-3</v>
      </c>
      <c r="AH1984">
        <v>-16.659002999999998</v>
      </c>
      <c r="AI1984" s="71">
        <v>-16.399901</v>
      </c>
      <c r="AJ1984" s="71">
        <v>-0.18015191999999999</v>
      </c>
      <c r="AK1984" s="71">
        <v>0</v>
      </c>
      <c r="AL1984" s="71">
        <v>0</v>
      </c>
      <c r="AM1984" s="71">
        <v>-4.4130550999999997E-2</v>
      </c>
      <c r="AN1984" s="71">
        <v>-3.4820146000000003E-2</v>
      </c>
      <c r="AP1984" s="129">
        <v>-1.9583948E-2</v>
      </c>
      <c r="AQ1984" s="129">
        <v>-1.7586645000000001E-2</v>
      </c>
      <c r="AR1984" s="129">
        <v>-8.2622578999999997E-4</v>
      </c>
      <c r="AS1984" s="129">
        <v>-1.1710773000000001E-3</v>
      </c>
      <c r="AT1984" s="172">
        <f t="shared" si="531"/>
        <v>-1.0543552223770002E-6</v>
      </c>
      <c r="AU1984" s="172">
        <f t="shared" si="532"/>
        <v>-3.0555687052260808E-9</v>
      </c>
      <c r="AV1984" s="185">
        <f t="shared" si="533"/>
        <v>-0.16401642877700001</v>
      </c>
      <c r="AW1984" s="121">
        <v>-1.0433783000000001E-6</v>
      </c>
      <c r="AX1984" s="121">
        <v>-3.1481241000000002E-9</v>
      </c>
      <c r="AY1984" s="121">
        <v>-8.6011249E-14</v>
      </c>
      <c r="AZ1984" s="121">
        <v>0</v>
      </c>
      <c r="BA1984" s="121">
        <v>0</v>
      </c>
      <c r="BB1984" s="121">
        <v>7.7942303999999998E-10</v>
      </c>
      <c r="BC1984" s="121">
        <v>-1.1638299999999999E-8</v>
      </c>
      <c r="BD1984" s="121">
        <v>9.5295864E-11</v>
      </c>
      <c r="BE1984" s="121">
        <v>-2.6001962E-12</v>
      </c>
      <c r="BF1984" s="121">
        <v>0</v>
      </c>
      <c r="BG1984" s="121">
        <v>0</v>
      </c>
      <c r="BH1984" s="121">
        <v>-5.0007716000000001E-14</v>
      </c>
      <c r="BI1984" s="121">
        <v>-3.4857637000000002E-15</v>
      </c>
      <c r="BJ1984" s="121">
        <v>-7.6829737999999996E-16</v>
      </c>
      <c r="BK1984" s="121">
        <v>-1.3904047E-11</v>
      </c>
      <c r="BL1984" s="121">
        <v>-1.0414137E-10</v>
      </c>
      <c r="BM1984" s="121">
        <v>0</v>
      </c>
      <c r="BN1984" s="121">
        <v>-1.7418777E-5</v>
      </c>
      <c r="BO1984" s="121">
        <v>-0.16399901</v>
      </c>
      <c r="BP1984" s="121">
        <v>0</v>
      </c>
      <c r="BQ1984" s="121">
        <v>0</v>
      </c>
      <c r="BR1984" s="121">
        <v>0</v>
      </c>
      <c r="BT1984" s="71">
        <v>-5.1055255999999999E-5</v>
      </c>
      <c r="BU1984" s="71">
        <v>2.9665021000000002E-7</v>
      </c>
      <c r="BV1984" s="71">
        <v>-3.1349305000000002E-5</v>
      </c>
      <c r="BW1984" s="71">
        <v>-7.0982881E-8</v>
      </c>
      <c r="BX1984" s="71">
        <v>-9.7517312999999994E-7</v>
      </c>
      <c r="BY1984" s="71">
        <v>6.1857292000000002E-7</v>
      </c>
      <c r="BZ1984" s="71">
        <v>0</v>
      </c>
      <c r="CA1984" s="71">
        <v>9.3886057000000003E-7</v>
      </c>
      <c r="CB1984" s="71">
        <v>-1.4017801999999999E-7</v>
      </c>
      <c r="CC1984" s="71">
        <v>-8.7498367000000002E-8</v>
      </c>
      <c r="CD1984" s="71">
        <v>0</v>
      </c>
      <c r="CE1984" s="71">
        <v>0</v>
      </c>
      <c r="CF1984" s="71">
        <v>0</v>
      </c>
      <c r="CG1984" s="71">
        <v>-6.4673365E-8</v>
      </c>
      <c r="CH1984" s="71">
        <v>-2.0221528999999999E-5</v>
      </c>
      <c r="CI1984" s="71">
        <v>-2.9231152000000001E-15</v>
      </c>
      <c r="CJ1984" s="71">
        <v>0</v>
      </c>
      <c r="CL1984" s="186">
        <v>0</v>
      </c>
      <c r="CM1984" s="186">
        <v>-1.1243300000000001</v>
      </c>
      <c r="CN1984" s="187">
        <v>1.7687564999999999E-2</v>
      </c>
      <c r="CO1984" s="186">
        <v>3.4483398E-4</v>
      </c>
      <c r="CP1984" s="186">
        <v>-2.3887538999999999E-11</v>
      </c>
      <c r="CQ1984" s="186">
        <v>-2.7852441999999999E-9</v>
      </c>
      <c r="CR1984" s="186">
        <v>-3.7385873999999999E-5</v>
      </c>
      <c r="CS1984" s="186">
        <v>-2.9263730999999999E-3</v>
      </c>
      <c r="CT1984" s="186">
        <v>0</v>
      </c>
      <c r="CU1984" s="186">
        <v>2.1753585E-4</v>
      </c>
    </row>
    <row r="1985" spans="1:99" ht="14.4">
      <c r="A1985" t="s">
        <v>2128</v>
      </c>
      <c r="B1985" s="92" t="s">
        <v>1514</v>
      </c>
      <c r="C1985" s="126" t="str">
        <f t="shared" si="529"/>
        <v>F.090.01.127</v>
      </c>
      <c r="D1985" s="11" t="s">
        <v>641</v>
      </c>
      <c r="E1985" s="125" t="s">
        <v>878</v>
      </c>
      <c r="F1985" s="128" t="str">
        <f t="shared" si="530"/>
        <v>PAN (Polyacrylonitrile fibres) waste incineration with electricity</v>
      </c>
      <c r="G1985" s="131">
        <f t="shared" si="534"/>
        <v>0.1750026075592</v>
      </c>
      <c r="H1985" s="183">
        <f t="shared" si="535"/>
        <v>2.2152472699999998E-3</v>
      </c>
      <c r="I1985" s="183">
        <f t="shared" si="536"/>
        <v>4.4748443919999999E-4</v>
      </c>
      <c r="J1985" s="184">
        <f t="shared" si="537"/>
        <v>-1.9581741500000003E-3</v>
      </c>
      <c r="K1985" s="183">
        <v>0.17429805000000001</v>
      </c>
      <c r="L1985" s="146">
        <v>-4.6183908999999999E-3</v>
      </c>
      <c r="M1985" s="146">
        <v>5.7550676999999998E-3</v>
      </c>
      <c r="N1985" s="146">
        <v>3.4385831999999999E-3</v>
      </c>
      <c r="O1985" s="188">
        <v>-1.0006094999999999E-3</v>
      </c>
      <c r="P1985" s="188">
        <v>-1.1909029000000001E-4</v>
      </c>
      <c r="Q1985" s="188">
        <v>-1.0363614E-4</v>
      </c>
      <c r="R1985" s="188">
        <v>-6.8400557999999997E-4</v>
      </c>
      <c r="S1985" s="146">
        <v>-2.4522965000000002E-4</v>
      </c>
      <c r="T1985" s="146">
        <v>0</v>
      </c>
      <c r="U1985" s="188">
        <v>-1.7129445000000001E-3</v>
      </c>
      <c r="V1985" s="188">
        <v>-5.1867807999999999E-6</v>
      </c>
      <c r="W1985" s="146">
        <v>0</v>
      </c>
      <c r="X1985" s="146">
        <v>0</v>
      </c>
      <c r="Z1985" s="157">
        <f t="shared" si="538"/>
        <v>1.1619870000000001</v>
      </c>
      <c r="AB1985" s="131">
        <f t="shared" si="539"/>
        <v>0.17429805000000001</v>
      </c>
      <c r="AC1985" s="131">
        <f t="shared" si="540"/>
        <v>2.6679184899999989E-3</v>
      </c>
      <c r="AD1985" s="131">
        <f t="shared" si="541"/>
        <v>4.5267121999999996E-4</v>
      </c>
      <c r="AE1985" s="131">
        <f t="shared" si="542"/>
        <v>4.4748443919999988E-4</v>
      </c>
      <c r="AF1985" s="131">
        <f t="shared" si="543"/>
        <v>-1.9581741500000003E-3</v>
      </c>
      <c r="AH1985">
        <v>-19.676939000000001</v>
      </c>
      <c r="AI1985" s="71">
        <v>-19.370896999999999</v>
      </c>
      <c r="AJ1985" s="71">
        <v>-0.21278813999999999</v>
      </c>
      <c r="AK1985" s="71">
        <v>0</v>
      </c>
      <c r="AL1985" s="71">
        <v>0</v>
      </c>
      <c r="AM1985" s="71">
        <v>-5.2125216000000002E-2</v>
      </c>
      <c r="AN1985" s="71">
        <v>-4.1128143999999998E-2</v>
      </c>
      <c r="AP1985" s="129">
        <v>1.8018777999999999E-2</v>
      </c>
      <c r="AQ1985" s="129">
        <v>1.8459890999999999E-2</v>
      </c>
      <c r="AR1985" s="129">
        <v>9.4211660999999995E-4</v>
      </c>
      <c r="AS1985" s="129">
        <v>-1.3832289999999999E-3</v>
      </c>
      <c r="AT1985" s="172">
        <f t="shared" si="531"/>
        <v>1.106708063544E-6</v>
      </c>
      <c r="AU1985" s="172">
        <f t="shared" si="532"/>
        <v>3.4841590271937196E-9</v>
      </c>
      <c r="AV1985" s="185">
        <f t="shared" si="533"/>
        <v>-0.19372954435200002</v>
      </c>
      <c r="AW1985" s="121">
        <v>1.0783239E-6</v>
      </c>
      <c r="AX1985" s="121">
        <v>3.2535635E-9</v>
      </c>
      <c r="AY1985" s="121">
        <v>8.8892002999999999E-14</v>
      </c>
      <c r="AZ1985" s="121">
        <v>0</v>
      </c>
      <c r="BA1985" s="121">
        <v>0</v>
      </c>
      <c r="BB1985" s="121">
        <v>1.457325E-9</v>
      </c>
      <c r="BC1985" s="121">
        <v>2.7066268999999999E-8</v>
      </c>
      <c r="BD1985" s="121">
        <v>1.8864156E-10</v>
      </c>
      <c r="BE1985" s="121">
        <v>4.1929167000000001E-11</v>
      </c>
      <c r="BF1985" s="121">
        <v>0</v>
      </c>
      <c r="BG1985" s="121">
        <v>0</v>
      </c>
      <c r="BH1985" s="121">
        <v>-5.9067084999999996E-14</v>
      </c>
      <c r="BI1985" s="121">
        <v>-4.1172426000000001E-15</v>
      </c>
      <c r="BJ1985" s="121">
        <v>-9.0748168E-16</v>
      </c>
      <c r="BK1985" s="121">
        <v>-1.6422896000000001E-11</v>
      </c>
      <c r="BL1985" s="121">
        <v>-1.2300756000000001E-10</v>
      </c>
      <c r="BM1985" s="121">
        <v>0</v>
      </c>
      <c r="BN1985" s="121">
        <v>-2.0574351999999999E-5</v>
      </c>
      <c r="BO1985" s="121">
        <v>-0.19370897000000001</v>
      </c>
      <c r="BP1985" s="121">
        <v>0</v>
      </c>
      <c r="BQ1985" s="121">
        <v>0</v>
      </c>
      <c r="BR1985" s="121">
        <v>0</v>
      </c>
      <c r="BT1985" s="71">
        <v>1.1317145E-5</v>
      </c>
      <c r="BU1985" s="71">
        <v>8.3733466999999999E-7</v>
      </c>
      <c r="BV1985" s="71">
        <v>3.2399279999999999E-5</v>
      </c>
      <c r="BW1985" s="71">
        <v>-8.3842098000000002E-8</v>
      </c>
      <c r="BX1985" s="71">
        <v>-1.0098196E-6</v>
      </c>
      <c r="BY1985" s="71">
        <v>1.0780842E-6</v>
      </c>
      <c r="BZ1985" s="71">
        <v>0</v>
      </c>
      <c r="CA1985" s="71">
        <v>1.6362999E-6</v>
      </c>
      <c r="CB1985" s="71">
        <v>-1.6557258999999999E-7</v>
      </c>
      <c r="CC1985" s="71">
        <v>-1.0334952E-7</v>
      </c>
      <c r="CD1985" s="71">
        <v>0</v>
      </c>
      <c r="CE1985" s="71">
        <v>0</v>
      </c>
      <c r="CF1985" s="71">
        <v>0</v>
      </c>
      <c r="CG1985" s="71">
        <v>6.1358015000000003E-7</v>
      </c>
      <c r="CH1985" s="71">
        <v>-2.3884849999999999E-5</v>
      </c>
      <c r="CI1985" s="71">
        <v>-3.4526649999999999E-15</v>
      </c>
      <c r="CJ1985" s="71">
        <v>0</v>
      </c>
      <c r="CL1985" s="186">
        <v>0</v>
      </c>
      <c r="CM1985" s="186">
        <v>1.1619870000000001</v>
      </c>
      <c r="CN1985" s="187">
        <v>3.0826899000000001E-2</v>
      </c>
      <c r="CO1985" s="186">
        <v>8.2015172999999999E-4</v>
      </c>
      <c r="CP1985" s="186">
        <v>-2.8214992000000001E-11</v>
      </c>
      <c r="CQ1985" s="186">
        <v>-3.2898174000000001E-9</v>
      </c>
      <c r="CR1985" s="186">
        <v>-3.9899137E-5</v>
      </c>
      <c r="CS1985" s="186">
        <v>-3.4565131000000001E-3</v>
      </c>
      <c r="CT1985" s="186">
        <v>0</v>
      </c>
      <c r="CU1985" s="186">
        <v>3.7913391000000003E-4</v>
      </c>
    </row>
    <row r="1986" spans="1:99" ht="14.4">
      <c r="A1986" t="s">
        <v>2129</v>
      </c>
      <c r="B1986" s="92" t="s">
        <v>1514</v>
      </c>
      <c r="C1986" s="126" t="str">
        <f t="shared" si="529"/>
        <v>F.090.01.128</v>
      </c>
      <c r="D1986" s="11" t="s">
        <v>641</v>
      </c>
      <c r="E1986" s="125" t="s">
        <v>878</v>
      </c>
      <c r="F1986" s="128" t="str">
        <f t="shared" si="530"/>
        <v>bio-PP (Polypropylene) waste incineration with electricity</v>
      </c>
      <c r="G1986" s="131">
        <f t="shared" si="534"/>
        <v>-0.28588138538989999</v>
      </c>
      <c r="H1986" s="183">
        <f t="shared" si="535"/>
        <v>3.2149225199999999E-3</v>
      </c>
      <c r="I1986" s="183">
        <f t="shared" si="536"/>
        <v>6.7300395010000099E-4</v>
      </c>
      <c r="J1986" s="184">
        <f t="shared" si="537"/>
        <v>-2.82073186E-3</v>
      </c>
      <c r="K1986" s="183">
        <v>-0.28694858000000001</v>
      </c>
      <c r="L1986" s="146">
        <v>-6.6527495999999997E-3</v>
      </c>
      <c r="M1986" s="146">
        <v>8.3185288000000007E-3</v>
      </c>
      <c r="N1986" s="146">
        <v>4.9771266999999999E-3</v>
      </c>
      <c r="O1986" s="188">
        <v>-1.4413688E-3</v>
      </c>
      <c r="P1986" s="188">
        <v>-1.7154847000000001E-4</v>
      </c>
      <c r="Q1986" s="188">
        <v>-1.4928690999999999E-4</v>
      </c>
      <c r="R1986" s="146">
        <v>-9.8530373999999995E-4</v>
      </c>
      <c r="S1986" s="146">
        <v>-3.5325105999999999E-4</v>
      </c>
      <c r="T1986" s="146">
        <v>0</v>
      </c>
      <c r="U1986" s="188">
        <v>-2.4674808E-3</v>
      </c>
      <c r="V1986" s="188">
        <v>-7.4715099000000003E-6</v>
      </c>
      <c r="W1986" s="146">
        <v>0</v>
      </c>
      <c r="X1986" s="146">
        <v>0</v>
      </c>
      <c r="Z1986" s="157">
        <f t="shared" si="538"/>
        <v>-1.9129905333333335</v>
      </c>
      <c r="AB1986" s="131">
        <f t="shared" si="539"/>
        <v>-0.28694858000000001</v>
      </c>
      <c r="AC1986" s="131">
        <f t="shared" si="540"/>
        <v>3.8953979800000001E-3</v>
      </c>
      <c r="AD1986" s="131">
        <f t="shared" si="541"/>
        <v>6.8047546000000103E-4</v>
      </c>
      <c r="AE1986" s="131">
        <f t="shared" si="542"/>
        <v>6.7300395010000099E-4</v>
      </c>
      <c r="AF1986" s="131">
        <f t="shared" si="543"/>
        <v>-2.82073186E-3</v>
      </c>
      <c r="AH1986">
        <v>-28.344449000000001</v>
      </c>
      <c r="AI1986" s="71">
        <v>-27.903599</v>
      </c>
      <c r="AJ1986" s="71">
        <v>-0.30651935000000002</v>
      </c>
      <c r="AK1986" s="71">
        <v>0</v>
      </c>
      <c r="AL1986" s="71">
        <v>0</v>
      </c>
      <c r="AM1986" s="71">
        <v>-7.5085894E-2</v>
      </c>
      <c r="AN1986" s="71">
        <v>-5.9244712999999997E-2</v>
      </c>
      <c r="AP1986" s="129">
        <v>-3.2275628000000001E-2</v>
      </c>
      <c r="AQ1986" s="129">
        <v>-2.8924696999999999E-2</v>
      </c>
      <c r="AR1986" s="129">
        <v>-1.3584020000000001E-3</v>
      </c>
      <c r="AS1986" s="129">
        <v>-1.9925286000000001E-3</v>
      </c>
      <c r="AT1986" s="172">
        <f t="shared" si="531"/>
        <v>-1.734094515291E-6</v>
      </c>
      <c r="AU1986" s="172">
        <f t="shared" si="532"/>
        <v>-5.0236761084411004E-9</v>
      </c>
      <c r="AV1986" s="185">
        <f t="shared" si="533"/>
        <v>-0.279065627165</v>
      </c>
      <c r="AW1986" s="121">
        <v>-1.7752552000000001E-6</v>
      </c>
      <c r="AX1986" s="121">
        <v>-5.3563735000000001E-9</v>
      </c>
      <c r="AY1986" s="121">
        <v>-1.4634378000000001E-13</v>
      </c>
      <c r="AZ1986" s="121">
        <v>0</v>
      </c>
      <c r="BA1986" s="121">
        <v>0</v>
      </c>
      <c r="BB1986" s="121">
        <v>2.1028140000000001E-9</v>
      </c>
      <c r="BC1986" s="121">
        <v>3.9258719000000001E-8</v>
      </c>
      <c r="BD1986" s="121">
        <v>2.7223976999999999E-10</v>
      </c>
      <c r="BE1986" s="121">
        <v>6.0696289000000004E-11</v>
      </c>
      <c r="BF1986" s="121">
        <v>0</v>
      </c>
      <c r="BG1986" s="121">
        <v>0</v>
      </c>
      <c r="BH1986" s="121">
        <v>-8.5085592000000005E-14</v>
      </c>
      <c r="BI1986" s="121">
        <v>-5.9308500999999997E-15</v>
      </c>
      <c r="BJ1986" s="121">
        <v>-1.307219E-15</v>
      </c>
      <c r="BK1986" s="121">
        <v>-2.3657031000000001E-11</v>
      </c>
      <c r="BL1986" s="121">
        <v>-1.7719125999999999E-10</v>
      </c>
      <c r="BM1986" s="121">
        <v>0</v>
      </c>
      <c r="BN1986" s="121">
        <v>-2.9637164999999999E-5</v>
      </c>
      <c r="BO1986" s="121">
        <v>-0.27903599000000001</v>
      </c>
      <c r="BP1986" s="121">
        <v>0</v>
      </c>
      <c r="BQ1986" s="121">
        <v>0</v>
      </c>
      <c r="BR1986" s="121">
        <v>0</v>
      </c>
      <c r="BT1986" s="71">
        <v>-8.3693359999999998E-5</v>
      </c>
      <c r="BU1986" s="71">
        <v>1.2093944E-6</v>
      </c>
      <c r="BV1986" s="71">
        <v>-5.3339252000000001E-5</v>
      </c>
      <c r="BW1986" s="71">
        <v>-1.2077377000000001E-7</v>
      </c>
      <c r="BX1986" s="71">
        <v>-1.4536963000000001E-6</v>
      </c>
      <c r="BY1986" s="71">
        <v>1.5552691000000001E-6</v>
      </c>
      <c r="BZ1986" s="71">
        <v>0</v>
      </c>
      <c r="CA1986" s="71">
        <v>2.3605636999999999E-6</v>
      </c>
      <c r="CB1986" s="71">
        <v>-2.3850579000000001E-7</v>
      </c>
      <c r="CC1986" s="71">
        <v>-1.4887402999999999E-7</v>
      </c>
      <c r="CD1986" s="71">
        <v>0</v>
      </c>
      <c r="CE1986" s="71">
        <v>0</v>
      </c>
      <c r="CF1986" s="71">
        <v>0</v>
      </c>
      <c r="CG1986" s="71">
        <v>8.8842122000000004E-7</v>
      </c>
      <c r="CH1986" s="71">
        <v>-3.4405905999999998E-5</v>
      </c>
      <c r="CI1986" s="71">
        <v>-4.9735321999999998E-15</v>
      </c>
      <c r="CJ1986" s="71">
        <v>0</v>
      </c>
      <c r="CL1986" s="186">
        <v>0</v>
      </c>
      <c r="CM1986" s="186">
        <v>-1.9129905</v>
      </c>
      <c r="CN1986" s="187">
        <v>4.4471591999999997E-2</v>
      </c>
      <c r="CO1986" s="186">
        <v>1.1841523E-3</v>
      </c>
      <c r="CP1986" s="186">
        <v>-4.0643436000000001E-11</v>
      </c>
      <c r="CQ1986" s="186">
        <v>-4.7389516999999998E-9</v>
      </c>
      <c r="CR1986" s="186">
        <v>-5.7446160000000003E-5</v>
      </c>
      <c r="CS1986" s="186">
        <v>-4.9790753999999996E-3</v>
      </c>
      <c r="CT1986" s="186">
        <v>0</v>
      </c>
      <c r="CU1986" s="186">
        <v>5.4694727999999996E-4</v>
      </c>
    </row>
    <row r="1987" spans="1:99" ht="14.4">
      <c r="A1987" t="s">
        <v>2130</v>
      </c>
      <c r="B1987" s="92" t="s">
        <v>1514</v>
      </c>
      <c r="C1987" s="126" t="str">
        <f t="shared" si="529"/>
        <v>F.090.01.129</v>
      </c>
      <c r="D1987" s="11" t="s">
        <v>641</v>
      </c>
      <c r="E1987" s="125" t="s">
        <v>878</v>
      </c>
      <c r="F1987" s="128" t="str">
        <f t="shared" si="530"/>
        <v>bio-PET (Polyethylene terephthalate) waste incineration with electricity</v>
      </c>
      <c r="G1987" s="131">
        <f t="shared" si="534"/>
        <v>0.11907467024940001</v>
      </c>
      <c r="H1987" s="183">
        <f t="shared" si="535"/>
        <v>1.7741384080000003E-3</v>
      </c>
      <c r="I1987" s="183">
        <f t="shared" si="536"/>
        <v>3.9653518140000011E-4</v>
      </c>
      <c r="J1987" s="184">
        <f t="shared" si="537"/>
        <v>-1.5341033399999999E-3</v>
      </c>
      <c r="K1987" s="183">
        <v>0.1184381</v>
      </c>
      <c r="L1987" s="146">
        <v>-3.6182117999999999E-3</v>
      </c>
      <c r="M1987" s="146">
        <v>4.5546848000000001E-3</v>
      </c>
      <c r="N1987" s="146">
        <v>2.7325433000000001E-3</v>
      </c>
      <c r="O1987" s="146">
        <v>-7.8391308000000002E-4</v>
      </c>
      <c r="P1987" s="188">
        <v>-9.3299570999999998E-5</v>
      </c>
      <c r="Q1987" s="188">
        <v>-8.1192241000000004E-5</v>
      </c>
      <c r="R1987" s="146">
        <v>-5.3587431000000005E-4</v>
      </c>
      <c r="S1987" s="188">
        <v>-1.9212164E-4</v>
      </c>
      <c r="T1987" s="146">
        <v>0</v>
      </c>
      <c r="U1987" s="188">
        <v>-1.3419816999999999E-3</v>
      </c>
      <c r="V1987" s="188">
        <v>-4.0635086E-6</v>
      </c>
      <c r="W1987" s="146">
        <v>0</v>
      </c>
      <c r="X1987" s="146">
        <v>0</v>
      </c>
      <c r="Z1987" s="157">
        <f t="shared" si="538"/>
        <v>0.78958733333333342</v>
      </c>
      <c r="AB1987" s="131">
        <f t="shared" si="539"/>
        <v>0.1184381</v>
      </c>
      <c r="AC1987" s="131">
        <f t="shared" si="540"/>
        <v>2.1747370980000004E-3</v>
      </c>
      <c r="AD1987" s="131">
        <f t="shared" si="541"/>
        <v>4.0059869000000012E-4</v>
      </c>
      <c r="AE1987" s="131">
        <f t="shared" si="542"/>
        <v>3.965351814E-4</v>
      </c>
      <c r="AF1987" s="131">
        <f t="shared" si="543"/>
        <v>-1.5341033399999999E-3</v>
      </c>
      <c r="AH1987">
        <v>-15.415614</v>
      </c>
      <c r="AI1987" s="71">
        <v>-15.175850000000001</v>
      </c>
      <c r="AJ1987" s="71">
        <v>-0.16670579999999999</v>
      </c>
      <c r="AK1987" s="71">
        <v>0</v>
      </c>
      <c r="AL1987" s="71">
        <v>0</v>
      </c>
      <c r="AM1987" s="71">
        <v>-4.0836748999999999E-2</v>
      </c>
      <c r="AN1987" s="71">
        <v>-3.2221250999999999E-2</v>
      </c>
      <c r="AP1987" s="129">
        <v>1.2163691000000001E-2</v>
      </c>
      <c r="AQ1987" s="129">
        <v>1.2600352E-2</v>
      </c>
      <c r="AR1987" s="129">
        <v>6.4700990000000002E-4</v>
      </c>
      <c r="AS1987" s="129">
        <v>-1.0836708E-3</v>
      </c>
      <c r="AT1987" s="172">
        <f t="shared" si="531"/>
        <v>7.554168102210001E-7</v>
      </c>
      <c r="AU1987" s="172">
        <f t="shared" si="532"/>
        <v>2.3927880456271599E-9</v>
      </c>
      <c r="AV1987" s="185">
        <f t="shared" si="533"/>
        <v>-0.15177461868</v>
      </c>
      <c r="AW1987" s="121">
        <v>7.3273705000000003E-7</v>
      </c>
      <c r="AX1987" s="121">
        <v>2.2108445E-9</v>
      </c>
      <c r="AY1987" s="121">
        <v>6.0403430999999995E-14</v>
      </c>
      <c r="AZ1987" s="121">
        <v>0</v>
      </c>
      <c r="BA1987" s="121">
        <v>0</v>
      </c>
      <c r="BB1987" s="121">
        <v>1.147465E-9</v>
      </c>
      <c r="BC1987" s="121">
        <v>2.1641529999999999E-8</v>
      </c>
      <c r="BD1987" s="121">
        <v>1.4860287999999999E-10</v>
      </c>
      <c r="BE1987" s="121">
        <v>3.3330473999999999E-11</v>
      </c>
      <c r="BF1987" s="121">
        <v>0</v>
      </c>
      <c r="BG1987" s="121">
        <v>0</v>
      </c>
      <c r="BH1987" s="121">
        <v>-4.6275256000000002E-14</v>
      </c>
      <c r="BI1987" s="121">
        <v>-3.2255944E-15</v>
      </c>
      <c r="BJ1987" s="121">
        <v>-7.1095344000000002E-16</v>
      </c>
      <c r="BK1987" s="121">
        <v>-1.2866281E-11</v>
      </c>
      <c r="BL1987" s="121">
        <v>-9.6368497999999998E-11</v>
      </c>
      <c r="BM1987" s="121">
        <v>0</v>
      </c>
      <c r="BN1987" s="121">
        <v>-1.6118680000000001E-5</v>
      </c>
      <c r="BO1987" s="121">
        <v>-0.15175849999999999</v>
      </c>
      <c r="BP1987" s="121">
        <v>0</v>
      </c>
      <c r="BQ1987" s="121">
        <v>0</v>
      </c>
      <c r="BR1987" s="121">
        <v>0</v>
      </c>
      <c r="BT1987" s="71">
        <v>5.5227768000000004E-6</v>
      </c>
      <c r="BU1987" s="71">
        <v>6.6120990000000004E-7</v>
      </c>
      <c r="BV1987" s="71">
        <v>2.2015789999999999E-5</v>
      </c>
      <c r="BW1987" s="71">
        <v>-6.5684882999999995E-8</v>
      </c>
      <c r="BX1987" s="71">
        <v>-7.8960847999999998E-7</v>
      </c>
      <c r="BY1987" s="71">
        <v>8.4832856999999997E-7</v>
      </c>
      <c r="BZ1987" s="71">
        <v>0</v>
      </c>
      <c r="CA1987" s="71">
        <v>1.2875801999999999E-6</v>
      </c>
      <c r="CB1987" s="71">
        <v>-1.2971545999999999E-7</v>
      </c>
      <c r="CC1987" s="71">
        <v>-8.0967691999999995E-8</v>
      </c>
      <c r="CD1987" s="71">
        <v>0</v>
      </c>
      <c r="CE1987" s="71">
        <v>0</v>
      </c>
      <c r="CF1987" s="71">
        <v>0</v>
      </c>
      <c r="CG1987" s="71">
        <v>4.8808579000000005E-7</v>
      </c>
      <c r="CH1987" s="71">
        <v>-1.8712240999999999E-5</v>
      </c>
      <c r="CI1987" s="71">
        <v>-2.7049406E-15</v>
      </c>
      <c r="CJ1987" s="71">
        <v>0</v>
      </c>
      <c r="CL1987" s="186">
        <v>0</v>
      </c>
      <c r="CM1987" s="186">
        <v>0.78958733999999997</v>
      </c>
      <c r="CN1987" s="187">
        <v>2.4257232E-2</v>
      </c>
      <c r="CO1987" s="186">
        <v>6.4695506999999999E-4</v>
      </c>
      <c r="CP1987" s="186">
        <v>-2.2104629E-11</v>
      </c>
      <c r="CQ1987" s="186">
        <v>-2.5773599999999999E-9</v>
      </c>
      <c r="CR1987" s="186">
        <v>-3.1212810999999997E-5</v>
      </c>
      <c r="CS1987" s="186">
        <v>-2.7079553999999999E-3</v>
      </c>
      <c r="CT1987" s="186">
        <v>0</v>
      </c>
      <c r="CU1987" s="186">
        <v>2.9833487999999999E-4</v>
      </c>
    </row>
    <row r="1988" spans="1:99" ht="14.4">
      <c r="A1988" t="s">
        <v>2613</v>
      </c>
      <c r="B1988" s="92" t="s">
        <v>1514</v>
      </c>
      <c r="C1988" s="126" t="str">
        <f t="shared" si="529"/>
        <v>F.090.01.130</v>
      </c>
      <c r="D1988" s="11" t="s">
        <v>641</v>
      </c>
      <c r="E1988" s="125" t="s">
        <v>878</v>
      </c>
      <c r="F1988" s="128" t="str">
        <f t="shared" si="530"/>
        <v>PEF (Polyethylene furan-2.5-dicarboxylate) waste incineration with electricity</v>
      </c>
      <c r="G1988" s="131">
        <f t="shared" si="534"/>
        <v>-0.14733027221860001</v>
      </c>
      <c r="H1988" s="183">
        <f t="shared" si="535"/>
        <v>1.6538338710000002E-3</v>
      </c>
      <c r="I1988" s="183">
        <f t="shared" si="536"/>
        <v>3.4334785040000029E-4</v>
      </c>
      <c r="J1988" s="184">
        <f t="shared" si="537"/>
        <v>-1.45361394E-3</v>
      </c>
      <c r="K1988" s="183">
        <v>-0.14787384000000001</v>
      </c>
      <c r="L1988" s="146">
        <v>-3.4283760999999999E-3</v>
      </c>
      <c r="M1988" s="146">
        <v>4.2833330000000003E-3</v>
      </c>
      <c r="N1988" s="146">
        <v>2.5619544000000001E-3</v>
      </c>
      <c r="O1988" s="146">
        <v>-7.4278373000000002E-4</v>
      </c>
      <c r="P1988" s="188">
        <v>-8.8404448999999997E-5</v>
      </c>
      <c r="Q1988" s="188">
        <v>-7.6932349999999999E-5</v>
      </c>
      <c r="R1988" s="146">
        <v>-5.0775874000000005E-4</v>
      </c>
      <c r="S1988" s="146">
        <v>-1.8204163999999999E-4</v>
      </c>
      <c r="T1988" s="146">
        <v>0</v>
      </c>
      <c r="U1988" s="188">
        <v>-1.2715723E-3</v>
      </c>
      <c r="V1988" s="188">
        <v>-3.8503096000000003E-6</v>
      </c>
      <c r="W1988" s="146">
        <v>0</v>
      </c>
      <c r="X1988" s="146">
        <v>0</v>
      </c>
      <c r="Z1988" s="157">
        <f t="shared" si="538"/>
        <v>-0.98582560000000008</v>
      </c>
      <c r="AB1988" s="131">
        <f t="shared" si="539"/>
        <v>-0.14787384000000001</v>
      </c>
      <c r="AC1988" s="131">
        <f t="shared" si="540"/>
        <v>2.0010320310000001E-3</v>
      </c>
      <c r="AD1988" s="131">
        <f t="shared" si="541"/>
        <v>3.4719816000000029E-4</v>
      </c>
      <c r="AE1988" s="131">
        <f t="shared" si="542"/>
        <v>3.4334785040000045E-4</v>
      </c>
      <c r="AF1988" s="131">
        <f t="shared" si="543"/>
        <v>-1.45361394E-3</v>
      </c>
      <c r="AH1988">
        <v>-14.606807</v>
      </c>
      <c r="AI1988" s="71">
        <v>-14.379623</v>
      </c>
      <c r="AJ1988" s="71">
        <v>-0.15795929</v>
      </c>
      <c r="AK1988" s="71">
        <v>0</v>
      </c>
      <c r="AL1988" s="71">
        <v>0</v>
      </c>
      <c r="AM1988" s="71">
        <v>-3.8694179000000002E-2</v>
      </c>
      <c r="AN1988" s="71">
        <v>-3.0530708E-2</v>
      </c>
      <c r="AP1988" s="129">
        <v>-1.6633254E-2</v>
      </c>
      <c r="AQ1988" s="129">
        <v>-1.4906384999999999E-2</v>
      </c>
      <c r="AR1988" s="129">
        <v>-7.0005478E-4</v>
      </c>
      <c r="AS1988" s="129">
        <v>-1.0268141000000001E-3</v>
      </c>
      <c r="AT1988" s="172">
        <f t="shared" si="531"/>
        <v>-8.936681968890001E-7</v>
      </c>
      <c r="AU1988" s="172">
        <f t="shared" si="532"/>
        <v>-2.5889599460150497E-9</v>
      </c>
      <c r="AV1988" s="185">
        <f t="shared" si="533"/>
        <v>-0.14381150298500001</v>
      </c>
      <c r="AW1988" s="121">
        <v>-9.1484618000000003E-7</v>
      </c>
      <c r="AX1988" s="121">
        <v>-2.7603117000000001E-9</v>
      </c>
      <c r="AY1988" s="121">
        <v>-7.5415659999999995E-14</v>
      </c>
      <c r="AZ1988" s="121">
        <v>0</v>
      </c>
      <c r="BA1988" s="121">
        <v>0</v>
      </c>
      <c r="BB1988" s="121">
        <v>1.0832137E-9</v>
      </c>
      <c r="BC1988" s="121">
        <v>2.0198273000000001E-8</v>
      </c>
      <c r="BD1988" s="121">
        <v>1.4023238999999999E-10</v>
      </c>
      <c r="BE1988" s="121">
        <v>3.1242356999999997E-11</v>
      </c>
      <c r="BF1988" s="121">
        <v>0</v>
      </c>
      <c r="BG1988" s="121">
        <v>0</v>
      </c>
      <c r="BH1988" s="121">
        <v>-4.3847345000000002E-14</v>
      </c>
      <c r="BI1988" s="121">
        <v>-3.0563580000000002E-15</v>
      </c>
      <c r="BJ1988" s="121">
        <v>-6.7365205000000004E-16</v>
      </c>
      <c r="BK1988" s="121">
        <v>-1.219123E-11</v>
      </c>
      <c r="BL1988" s="121">
        <v>-9.1312359000000004E-11</v>
      </c>
      <c r="BM1988" s="121">
        <v>0</v>
      </c>
      <c r="BN1988" s="121">
        <v>-1.5272985E-5</v>
      </c>
      <c r="BO1988" s="121">
        <v>-0.14379623</v>
      </c>
      <c r="BP1988" s="121">
        <v>0</v>
      </c>
      <c r="BQ1988" s="121">
        <v>0</v>
      </c>
      <c r="BR1988" s="121">
        <v>0</v>
      </c>
      <c r="BT1988" s="71">
        <v>-4.3131657999999997E-5</v>
      </c>
      <c r="BU1988" s="71">
        <v>6.2284602999999999E-7</v>
      </c>
      <c r="BV1988" s="71">
        <v>-2.7487434E-5</v>
      </c>
      <c r="BW1988" s="71">
        <v>-6.2238613000000005E-8</v>
      </c>
      <c r="BX1988" s="71">
        <v>-7.4925133999999995E-7</v>
      </c>
      <c r="BY1988" s="71">
        <v>8.0119921000000005E-7</v>
      </c>
      <c r="BZ1988" s="71">
        <v>0</v>
      </c>
      <c r="CA1988" s="71">
        <v>1.2160479999999999E-6</v>
      </c>
      <c r="CB1988" s="71">
        <v>-1.2290970999999999E-7</v>
      </c>
      <c r="CC1988" s="71">
        <v>-7.6719582999999998E-8</v>
      </c>
      <c r="CD1988" s="71">
        <v>0</v>
      </c>
      <c r="CE1988" s="71">
        <v>0</v>
      </c>
      <c r="CF1988" s="71">
        <v>0</v>
      </c>
      <c r="CG1988" s="71">
        <v>4.5727403000000003E-7</v>
      </c>
      <c r="CH1988" s="71">
        <v>-1.7730471E-5</v>
      </c>
      <c r="CI1988" s="71">
        <v>-2.5630213000000001E-15</v>
      </c>
      <c r="CJ1988" s="71">
        <v>0</v>
      </c>
      <c r="CL1988" s="186">
        <v>0</v>
      </c>
      <c r="CM1988" s="186">
        <v>-0.98582561999999996</v>
      </c>
      <c r="CN1988" s="187">
        <v>2.2909608000000001E-2</v>
      </c>
      <c r="CO1988" s="186">
        <v>6.0989791000000003E-4</v>
      </c>
      <c r="CP1988" s="186">
        <v>-2.0944871000000002E-11</v>
      </c>
      <c r="CQ1988" s="186">
        <v>-2.4421343999999999E-9</v>
      </c>
      <c r="CR1988" s="186">
        <v>-2.9607301E-5</v>
      </c>
      <c r="CS1988" s="186">
        <v>-2.5658778000000001E-3</v>
      </c>
      <c r="CT1988" s="186">
        <v>0</v>
      </c>
      <c r="CU1988" s="186">
        <v>2.8176071999999998E-4</v>
      </c>
    </row>
    <row r="1989" spans="1:99" ht="14.4">
      <c r="B1989" s="92"/>
      <c r="C1989" s="126"/>
      <c r="D1989" s="1" t="s">
        <v>640</v>
      </c>
      <c r="E1989" s="125"/>
      <c r="J1989" s="158"/>
      <c r="P1989" s="4"/>
      <c r="Q1989" s="4"/>
      <c r="U1989" s="4"/>
      <c r="V1989" s="4"/>
      <c r="AT1989" s="4"/>
      <c r="AU1989" s="4"/>
      <c r="AV1989" s="16"/>
      <c r="CN1989" s="97"/>
    </row>
    <row r="1990" spans="1:99" ht="14.4">
      <c r="A1990" t="s">
        <v>1594</v>
      </c>
      <c r="B1990" s="92" t="s">
        <v>1514</v>
      </c>
      <c r="C1990" s="126" t="str">
        <f t="shared" si="529"/>
        <v>F.100.01.101</v>
      </c>
      <c r="D1990" s="11" t="s">
        <v>640</v>
      </c>
      <c r="E1990" s="125" t="s">
        <v>878</v>
      </c>
      <c r="F1990" s="128" t="str">
        <f t="shared" si="530"/>
        <v>Epoxies waste incineration with electricity</v>
      </c>
      <c r="G1990" s="131">
        <f t="shared" si="534"/>
        <v>0.1887889095667</v>
      </c>
      <c r="H1990" s="183">
        <f t="shared" si="535"/>
        <v>2.4410289299999994E-3</v>
      </c>
      <c r="I1990" s="183">
        <f t="shared" si="536"/>
        <v>4.879015867E-4</v>
      </c>
      <c r="J1990" s="184">
        <f t="shared" si="537"/>
        <v>-2.1624009500000002E-3</v>
      </c>
      <c r="K1990" s="183">
        <v>0.18802237999999999</v>
      </c>
      <c r="L1990" s="146">
        <v>-5.1000636000000004E-3</v>
      </c>
      <c r="M1990" s="146">
        <v>6.3490365000000003E-3</v>
      </c>
      <c r="N1990" s="146">
        <v>3.7919519999999999E-3</v>
      </c>
      <c r="O1990" s="188">
        <v>-1.1049675000000001E-3</v>
      </c>
      <c r="P1990" s="188">
        <v>-1.3151075E-4</v>
      </c>
      <c r="Q1990" s="146">
        <v>-1.1444481999999999E-4</v>
      </c>
      <c r="R1990" s="146">
        <v>-7.5534357999999997E-4</v>
      </c>
      <c r="S1990" s="146">
        <v>-2.7080574999999998E-4</v>
      </c>
      <c r="T1990" s="146">
        <v>0</v>
      </c>
      <c r="U1990" s="188">
        <v>-1.8915952000000001E-3</v>
      </c>
      <c r="V1990" s="188">
        <v>-5.7277333000000003E-6</v>
      </c>
      <c r="W1990" s="146">
        <v>0</v>
      </c>
      <c r="X1990" s="146">
        <v>0</v>
      </c>
      <c r="Z1990" s="157">
        <f t="shared" si="538"/>
        <v>1.2534825333333333</v>
      </c>
      <c r="AB1990" s="131">
        <f t="shared" si="539"/>
        <v>0.18802237999999999</v>
      </c>
      <c r="AC1990" s="131">
        <f t="shared" si="540"/>
        <v>2.9346582500000004E-3</v>
      </c>
      <c r="AD1990" s="131">
        <f t="shared" si="541"/>
        <v>4.9362932000000001E-4</v>
      </c>
      <c r="AE1990" s="131">
        <f t="shared" si="542"/>
        <v>4.8790158669999978E-4</v>
      </c>
      <c r="AF1990" s="131">
        <f t="shared" si="543"/>
        <v>-2.1624009500000002E-3</v>
      </c>
      <c r="AH1990">
        <v>-21.729134999999999</v>
      </c>
      <c r="AI1990" s="71">
        <v>-21.391175</v>
      </c>
      <c r="AJ1990" s="71">
        <v>-0.23498077000000001</v>
      </c>
      <c r="AK1990" s="71">
        <v>0</v>
      </c>
      <c r="AL1990" s="71">
        <v>0</v>
      </c>
      <c r="AM1990" s="71">
        <v>-5.7561587999999997E-2</v>
      </c>
      <c r="AN1990" s="71">
        <v>-4.5417581999999998E-2</v>
      </c>
      <c r="AP1990" s="129">
        <v>1.9414879999999999E-2</v>
      </c>
      <c r="AQ1990" s="129">
        <v>1.9924528E-2</v>
      </c>
      <c r="AR1990" s="129">
        <v>1.0178444999999999E-3</v>
      </c>
      <c r="AS1990" s="129">
        <v>-1.5274920999999999E-3</v>
      </c>
      <c r="AT1990" s="172">
        <f t="shared" si="531"/>
        <v>1.1945160581160001E-6</v>
      </c>
      <c r="AU1990" s="172">
        <f t="shared" si="532"/>
        <v>3.7642178691836996E-9</v>
      </c>
      <c r="AV1990" s="185">
        <f t="shared" si="533"/>
        <v>-0.21393447014400002</v>
      </c>
      <c r="AW1990" s="121">
        <v>1.1632318000000001E-6</v>
      </c>
      <c r="AX1990" s="121">
        <v>3.5097511000000001E-9</v>
      </c>
      <c r="AY1990" s="121">
        <v>9.5891415E-14</v>
      </c>
      <c r="AZ1990" s="121">
        <v>0</v>
      </c>
      <c r="BA1990" s="121">
        <v>0</v>
      </c>
      <c r="BB1990" s="121">
        <v>1.6085344E-9</v>
      </c>
      <c r="BC1990" s="121">
        <v>2.9829695999999999E-8</v>
      </c>
      <c r="BD1990" s="121">
        <v>2.0820504E-10</v>
      </c>
      <c r="BE1990" s="121">
        <v>4.6236613999999997E-11</v>
      </c>
      <c r="BF1990" s="121">
        <v>0</v>
      </c>
      <c r="BG1990" s="121">
        <v>0</v>
      </c>
      <c r="BH1990" s="121">
        <v>-6.5227455999999994E-14</v>
      </c>
      <c r="BI1990" s="121">
        <v>-4.5466483000000001E-15</v>
      </c>
      <c r="BJ1990" s="121">
        <v>-1.0021269999999999E-15</v>
      </c>
      <c r="BK1990" s="121">
        <v>-1.8135713999999999E-11</v>
      </c>
      <c r="BL1990" s="121">
        <v>-1.3583656999999999E-10</v>
      </c>
      <c r="BM1990" s="121">
        <v>0</v>
      </c>
      <c r="BN1990" s="121">
        <v>-2.2720144E-5</v>
      </c>
      <c r="BO1990" s="121">
        <v>-0.21391175000000001</v>
      </c>
      <c r="BP1990" s="121">
        <v>0</v>
      </c>
      <c r="BQ1990" s="121">
        <v>0</v>
      </c>
      <c r="BR1990" s="121">
        <v>0</v>
      </c>
      <c r="BT1990" s="71">
        <v>1.166634E-5</v>
      </c>
      <c r="BU1990" s="71">
        <v>9.2395492000000002E-7</v>
      </c>
      <c r="BV1990" s="71">
        <v>3.4950419000000002E-5</v>
      </c>
      <c r="BW1990" s="71">
        <v>-9.2586365999999997E-8</v>
      </c>
      <c r="BX1990" s="71">
        <v>-1.1153449999999999E-6</v>
      </c>
      <c r="BY1990" s="71">
        <v>1.1900165E-6</v>
      </c>
      <c r="BZ1990" s="71">
        <v>0</v>
      </c>
      <c r="CA1990" s="71">
        <v>1.8061888999999999E-6</v>
      </c>
      <c r="CB1990" s="71">
        <v>-1.8284088999999999E-7</v>
      </c>
      <c r="CC1990" s="71">
        <v>-1.1412831E-7</v>
      </c>
      <c r="CD1990" s="71">
        <v>0</v>
      </c>
      <c r="CE1990" s="71">
        <v>0</v>
      </c>
      <c r="CF1990" s="71">
        <v>0</v>
      </c>
      <c r="CG1990" s="71">
        <v>6.7656837999999998E-7</v>
      </c>
      <c r="CH1990" s="71">
        <v>-2.6375908000000001E-5</v>
      </c>
      <c r="CI1990" s="71">
        <v>-3.8127589000000003E-15</v>
      </c>
      <c r="CJ1990" s="71">
        <v>0</v>
      </c>
      <c r="CL1990" s="186">
        <v>0</v>
      </c>
      <c r="CM1990" s="186">
        <v>1.2534825000000001</v>
      </c>
      <c r="CN1990" s="187">
        <v>3.4027505999999999E-2</v>
      </c>
      <c r="CO1990" s="186">
        <v>9.050878E-4</v>
      </c>
      <c r="CP1990" s="186">
        <v>-3.1157659999999999E-11</v>
      </c>
      <c r="CQ1990" s="186">
        <v>-3.6329272000000001E-9</v>
      </c>
      <c r="CR1990" s="186">
        <v>-4.4066600000000003E-5</v>
      </c>
      <c r="CS1990" s="186">
        <v>-3.8170083999999999E-3</v>
      </c>
      <c r="CT1990" s="186">
        <v>0</v>
      </c>
      <c r="CU1990" s="186">
        <v>4.1849754E-4</v>
      </c>
    </row>
    <row r="1991" spans="1:99" ht="14.4">
      <c r="A1991" t="s">
        <v>1595</v>
      </c>
      <c r="B1991" s="92" t="s">
        <v>1514</v>
      </c>
      <c r="C1991" s="126" t="str">
        <f t="shared" si="529"/>
        <v>F.100.01.102</v>
      </c>
      <c r="D1991" s="11" t="s">
        <v>640</v>
      </c>
      <c r="E1991" s="125" t="s">
        <v>878</v>
      </c>
      <c r="F1991" s="128" t="str">
        <f t="shared" si="530"/>
        <v>Phenolics (Bakelite) waste incineration with electricity</v>
      </c>
      <c r="G1991" s="131">
        <f t="shared" si="534"/>
        <v>0.20530463812639999</v>
      </c>
      <c r="H1991" s="183">
        <f t="shared" si="535"/>
        <v>2.45091384E-3</v>
      </c>
      <c r="I1991" s="183">
        <f t="shared" si="536"/>
        <v>5.3187319639999998E-4</v>
      </c>
      <c r="J1991" s="184">
        <f t="shared" si="537"/>
        <v>-2.13356891E-3</v>
      </c>
      <c r="K1991" s="183">
        <v>0.20445542</v>
      </c>
      <c r="L1991" s="146">
        <v>-5.0320627999999997E-3</v>
      </c>
      <c r="M1991" s="146">
        <v>6.3148596999999997E-3</v>
      </c>
      <c r="N1991" s="146">
        <v>3.7838246000000001E-3</v>
      </c>
      <c r="O1991" s="146">
        <v>-1.0902346E-3</v>
      </c>
      <c r="P1991" s="188">
        <v>-1.2975726999999999E-4</v>
      </c>
      <c r="Q1991" s="188">
        <v>-1.1291889E-4</v>
      </c>
      <c r="R1991" s="146">
        <v>-7.4527234E-4</v>
      </c>
      <c r="S1991" s="146">
        <v>-2.6719500999999998E-4</v>
      </c>
      <c r="T1991" s="146">
        <v>0</v>
      </c>
      <c r="U1991" s="188">
        <v>-1.8663739E-3</v>
      </c>
      <c r="V1991" s="188">
        <v>-5.6513635999999999E-6</v>
      </c>
      <c r="W1991" s="146">
        <v>0</v>
      </c>
      <c r="X1991" s="146">
        <v>0</v>
      </c>
      <c r="Z1991" s="157">
        <f t="shared" si="538"/>
        <v>1.3630361333333334</v>
      </c>
      <c r="AB1991" s="131">
        <f t="shared" si="539"/>
        <v>0.20445542</v>
      </c>
      <c r="AC1991" s="131">
        <f t="shared" si="540"/>
        <v>2.9884384000000001E-3</v>
      </c>
      <c r="AD1991" s="131">
        <f t="shared" si="541"/>
        <v>5.3752455999999998E-4</v>
      </c>
      <c r="AE1991" s="131">
        <f t="shared" si="542"/>
        <v>5.318731964000003E-4</v>
      </c>
      <c r="AF1991" s="131">
        <f t="shared" si="543"/>
        <v>-2.13356891E-3</v>
      </c>
      <c r="AH1991">
        <v>-21.439412999999998</v>
      </c>
      <c r="AI1991" s="71">
        <v>-21.105958999999999</v>
      </c>
      <c r="AJ1991" s="71">
        <v>-0.23184769</v>
      </c>
      <c r="AK1991" s="71">
        <v>0</v>
      </c>
      <c r="AL1991" s="71">
        <v>0</v>
      </c>
      <c r="AM1991" s="71">
        <v>-5.67941E-2</v>
      </c>
      <c r="AN1991" s="71">
        <v>-4.4812013999999997E-2</v>
      </c>
      <c r="AP1991" s="129">
        <v>2.1214597000000002E-2</v>
      </c>
      <c r="AQ1991" s="129">
        <v>2.1621462000000001E-2</v>
      </c>
      <c r="AR1991" s="129">
        <v>1.1002598E-3</v>
      </c>
      <c r="AS1991" s="129">
        <v>-1.5071256E-3</v>
      </c>
      <c r="AT1991" s="172">
        <f t="shared" si="531"/>
        <v>1.296250730286E-6</v>
      </c>
      <c r="AU1991" s="172">
        <f t="shared" si="532"/>
        <v>4.0690080487123792E-9</v>
      </c>
      <c r="AV1991" s="185">
        <f t="shared" si="533"/>
        <v>-0.21108200720799999</v>
      </c>
      <c r="AW1991" s="121">
        <v>1.2648975E-6</v>
      </c>
      <c r="AX1991" s="121">
        <v>3.8165011000000001E-9</v>
      </c>
      <c r="AY1991" s="121">
        <v>1.0427226E-13</v>
      </c>
      <c r="AZ1991" s="121">
        <v>0</v>
      </c>
      <c r="BA1991" s="121">
        <v>0</v>
      </c>
      <c r="BB1991" s="121">
        <v>1.5933966000000001E-9</v>
      </c>
      <c r="BC1991" s="121">
        <v>2.9911753000000001E-8</v>
      </c>
      <c r="BD1991" s="121">
        <v>2.0632337000000001E-10</v>
      </c>
      <c r="BE1991" s="121">
        <v>4.6149138999999998E-11</v>
      </c>
      <c r="BF1991" s="121">
        <v>0</v>
      </c>
      <c r="BG1991" s="121">
        <v>0</v>
      </c>
      <c r="BH1991" s="121">
        <v>-6.4357756000000003E-14</v>
      </c>
      <c r="BI1991" s="121">
        <v>-4.4860262999999999E-15</v>
      </c>
      <c r="BJ1991" s="121">
        <v>-9.8876531999999995E-16</v>
      </c>
      <c r="BK1991" s="121">
        <v>-1.7893904000000001E-11</v>
      </c>
      <c r="BL1991" s="121">
        <v>-1.3402541E-10</v>
      </c>
      <c r="BM1991" s="121">
        <v>0</v>
      </c>
      <c r="BN1991" s="121">
        <v>-2.2417208000000001E-5</v>
      </c>
      <c r="BO1991" s="121">
        <v>-0.21105958999999999</v>
      </c>
      <c r="BP1991" s="121">
        <v>0</v>
      </c>
      <c r="BQ1991" s="121">
        <v>0</v>
      </c>
      <c r="BR1991" s="121">
        <v>0</v>
      </c>
      <c r="BT1991" s="71">
        <v>1.5057226999999999E-5</v>
      </c>
      <c r="BU1991" s="71">
        <v>9.1735991000000005E-7</v>
      </c>
      <c r="BV1991" s="71">
        <v>3.8005062999999998E-5</v>
      </c>
      <c r="BW1991" s="71">
        <v>-9.1351881000000001E-8</v>
      </c>
      <c r="BX1991" s="71">
        <v>-1.0988042E-6</v>
      </c>
      <c r="BY1991" s="71">
        <v>1.1782341E-6</v>
      </c>
      <c r="BZ1991" s="71">
        <v>0</v>
      </c>
      <c r="CA1991" s="71">
        <v>1.7883058E-6</v>
      </c>
      <c r="CB1991" s="71">
        <v>-1.8040302E-7</v>
      </c>
      <c r="CC1991" s="71">
        <v>-1.1260659000000001E-7</v>
      </c>
      <c r="CD1991" s="71">
        <v>0</v>
      </c>
      <c r="CE1991" s="71">
        <v>0</v>
      </c>
      <c r="CF1991" s="71">
        <v>0</v>
      </c>
      <c r="CG1991" s="71">
        <v>6.7565857E-7</v>
      </c>
      <c r="CH1991" s="71">
        <v>-2.6024229E-5</v>
      </c>
      <c r="CI1991" s="71">
        <v>-3.7619221999999998E-15</v>
      </c>
      <c r="CJ1991" s="71">
        <v>0</v>
      </c>
      <c r="CL1991" s="186">
        <v>0</v>
      </c>
      <c r="CM1991" s="186">
        <v>1.3630361</v>
      </c>
      <c r="CN1991" s="187">
        <v>3.3690600000000001E-2</v>
      </c>
      <c r="CO1991" s="186">
        <v>8.9787329999999998E-4</v>
      </c>
      <c r="CP1991" s="186">
        <v>-3.0742224E-11</v>
      </c>
      <c r="CQ1991" s="186">
        <v>-3.5844882000000001E-9</v>
      </c>
      <c r="CR1991" s="186">
        <v>-4.3428971000000001E-5</v>
      </c>
      <c r="CS1991" s="186">
        <v>-3.7661149E-3</v>
      </c>
      <c r="CT1991" s="186">
        <v>0</v>
      </c>
      <c r="CU1991" s="186">
        <v>4.1435400000000002E-4</v>
      </c>
    </row>
    <row r="1992" spans="1:99" ht="14.4">
      <c r="A1992" t="s">
        <v>1596</v>
      </c>
      <c r="B1992" s="92" t="s">
        <v>1514</v>
      </c>
      <c r="C1992" s="126" t="str">
        <f t="shared" si="529"/>
        <v>F.100.01.103</v>
      </c>
      <c r="D1992" s="11" t="s">
        <v>640</v>
      </c>
      <c r="E1992" s="125" t="s">
        <v>878</v>
      </c>
      <c r="F1992" s="128" t="str">
        <f t="shared" si="530"/>
        <v>Polyester waste incineration with electricity</v>
      </c>
      <c r="G1992" s="131">
        <f t="shared" si="534"/>
        <v>0.1514473306171</v>
      </c>
      <c r="H1992" s="183">
        <f t="shared" si="535"/>
        <v>2.1958646500000001E-3</v>
      </c>
      <c r="I1992" s="183">
        <f t="shared" si="536"/>
        <v>4.9422074710000032E-4</v>
      </c>
      <c r="J1992" s="184">
        <f t="shared" si="537"/>
        <v>-1.8957047800000001E-3</v>
      </c>
      <c r="K1992" s="183">
        <v>0.15065295000000001</v>
      </c>
      <c r="L1992" s="146">
        <v>-4.4710558000000001E-3</v>
      </c>
      <c r="M1992" s="146">
        <v>5.6324824000000004E-3</v>
      </c>
      <c r="N1992" s="146">
        <v>3.3801739000000001E-3</v>
      </c>
      <c r="O1992" s="146">
        <v>-9.6868819999999995E-4</v>
      </c>
      <c r="P1992" s="188">
        <v>-1.1529109E-4</v>
      </c>
      <c r="Q1992" s="188">
        <v>-1.0032995999999999E-4</v>
      </c>
      <c r="R1992" s="146">
        <v>-6.6218454000000003E-4</v>
      </c>
      <c r="S1992" s="188">
        <v>-2.3740638000000001E-4</v>
      </c>
      <c r="T1992" s="146">
        <v>0</v>
      </c>
      <c r="U1992" s="188">
        <v>-1.6582984E-3</v>
      </c>
      <c r="V1992" s="188">
        <v>-5.0213129000000003E-6</v>
      </c>
      <c r="W1992" s="146">
        <v>0</v>
      </c>
      <c r="X1992" s="146">
        <v>0</v>
      </c>
      <c r="Z1992" s="157">
        <f t="shared" si="538"/>
        <v>1.0043530000000001</v>
      </c>
      <c r="AB1992" s="131">
        <f t="shared" si="539"/>
        <v>0.15065295000000001</v>
      </c>
      <c r="AC1992" s="131">
        <f t="shared" si="540"/>
        <v>2.6951067100000003E-3</v>
      </c>
      <c r="AD1992" s="131">
        <f t="shared" si="541"/>
        <v>4.992420600000003E-4</v>
      </c>
      <c r="AE1992" s="131">
        <f t="shared" si="542"/>
        <v>4.942207471000001E-4</v>
      </c>
      <c r="AF1992" s="131">
        <f t="shared" si="543"/>
        <v>-1.8957047800000001E-3</v>
      </c>
      <c r="AH1992">
        <v>-19.049208</v>
      </c>
      <c r="AI1992" s="71">
        <v>-18.752929999999999</v>
      </c>
      <c r="AJ1992" s="71">
        <v>-0.20599980000000001</v>
      </c>
      <c r="AK1992" s="71">
        <v>0</v>
      </c>
      <c r="AL1992" s="71">
        <v>0</v>
      </c>
      <c r="AM1992" s="71">
        <v>-5.0462325000000002E-2</v>
      </c>
      <c r="AN1992" s="71">
        <v>-3.9816079999999997E-2</v>
      </c>
      <c r="AP1992" s="129">
        <v>1.5496706000000001E-2</v>
      </c>
      <c r="AQ1992" s="129">
        <v>1.6014565000000001E-2</v>
      </c>
      <c r="AR1992" s="129">
        <v>8.2124235000000003E-4</v>
      </c>
      <c r="AS1992" s="129">
        <v>-1.3391014E-3</v>
      </c>
      <c r="AT1992" s="172">
        <f t="shared" si="531"/>
        <v>9.6010581443400025E-7</v>
      </c>
      <c r="AU1992" s="172">
        <f t="shared" si="532"/>
        <v>3.0371388768446498E-9</v>
      </c>
      <c r="AV1992" s="185">
        <f t="shared" si="533"/>
        <v>-0.18754921799300001</v>
      </c>
      <c r="AW1992" s="121">
        <v>9.3203961000000004E-7</v>
      </c>
      <c r="AX1992" s="121">
        <v>2.8121884999999999E-9</v>
      </c>
      <c r="AY1992" s="121">
        <v>7.6833006999999994E-14</v>
      </c>
      <c r="AZ1992" s="121">
        <v>0</v>
      </c>
      <c r="BA1992" s="121">
        <v>0</v>
      </c>
      <c r="BB1992" s="121">
        <v>1.4184598E-9</v>
      </c>
      <c r="BC1992" s="121">
        <v>2.6782727000000001E-8</v>
      </c>
      <c r="BD1992" s="121">
        <v>1.8370462E-10</v>
      </c>
      <c r="BE1992" s="121">
        <v>4.1230971000000001E-11</v>
      </c>
      <c r="BF1992" s="121">
        <v>0</v>
      </c>
      <c r="BG1992" s="121">
        <v>0</v>
      </c>
      <c r="BH1992" s="121">
        <v>-5.7182736000000002E-14</v>
      </c>
      <c r="BI1992" s="121">
        <v>-3.9858949999999997E-15</v>
      </c>
      <c r="BJ1992" s="121">
        <v>-8.7853134999999995E-16</v>
      </c>
      <c r="BK1992" s="121">
        <v>-1.5898976000000002E-11</v>
      </c>
      <c r="BL1992" s="121">
        <v>-1.1908339E-10</v>
      </c>
      <c r="BM1992" s="121">
        <v>0</v>
      </c>
      <c r="BN1992" s="121">
        <v>-1.9917992999999999E-5</v>
      </c>
      <c r="BO1992" s="121">
        <v>-0.18752930000000001</v>
      </c>
      <c r="BP1992" s="121">
        <v>0</v>
      </c>
      <c r="BQ1992" s="121">
        <v>0</v>
      </c>
      <c r="BR1992" s="121">
        <v>0</v>
      </c>
      <c r="BT1992" s="71">
        <v>7.6256229999999999E-6</v>
      </c>
      <c r="BU1992" s="71">
        <v>8.1754125999999997E-7</v>
      </c>
      <c r="BV1992" s="71">
        <v>2.8004026999999999E-5</v>
      </c>
      <c r="BW1992" s="71">
        <v>-8.1167380999999994E-8</v>
      </c>
      <c r="BX1992" s="71">
        <v>-9.7558653000000008E-7</v>
      </c>
      <c r="BY1992" s="71">
        <v>1.0486283999999999E-6</v>
      </c>
      <c r="BZ1992" s="71">
        <v>0</v>
      </c>
      <c r="CA1992" s="71">
        <v>1.5915922E-6</v>
      </c>
      <c r="CB1992" s="71">
        <v>-1.6029052E-7</v>
      </c>
      <c r="CC1992" s="71">
        <v>-1.0005248E-7</v>
      </c>
      <c r="CD1992" s="71">
        <v>0</v>
      </c>
      <c r="CE1992" s="71">
        <v>0</v>
      </c>
      <c r="CF1992" s="71">
        <v>0</v>
      </c>
      <c r="CG1992" s="71">
        <v>6.0380977000000002E-7</v>
      </c>
      <c r="CH1992" s="71">
        <v>-2.3122879000000001E-5</v>
      </c>
      <c r="CI1992" s="71">
        <v>-3.3425187E-15</v>
      </c>
      <c r="CJ1992" s="71">
        <v>0</v>
      </c>
      <c r="CL1992" s="186">
        <v>0</v>
      </c>
      <c r="CM1992" s="186">
        <v>1.0043530000000001</v>
      </c>
      <c r="CN1992" s="187">
        <v>2.9984634E-2</v>
      </c>
      <c r="CO1992" s="186">
        <v>7.9985364000000005E-4</v>
      </c>
      <c r="CP1992" s="186">
        <v>-2.7314882000000001E-11</v>
      </c>
      <c r="CQ1992" s="186">
        <v>-3.1848662E-9</v>
      </c>
      <c r="CR1992" s="186">
        <v>-3.8565756000000002E-5</v>
      </c>
      <c r="CS1992" s="186">
        <v>-3.346244E-3</v>
      </c>
      <c r="CT1992" s="186">
        <v>0</v>
      </c>
      <c r="CU1992" s="186">
        <v>3.6877505999999998E-4</v>
      </c>
    </row>
    <row r="1993" spans="1:99" ht="14.4">
      <c r="B1993" s="92"/>
      <c r="C1993" s="126"/>
      <c r="D1993" s="1" t="s">
        <v>2614</v>
      </c>
      <c r="E1993" s="125"/>
      <c r="J1993" s="158"/>
      <c r="P1993" s="4"/>
      <c r="Q1993" s="4"/>
      <c r="S1993" s="4"/>
      <c r="U1993" s="4"/>
      <c r="V1993" s="4"/>
      <c r="AT1993" s="4"/>
      <c r="AU1993" s="4"/>
      <c r="AV1993" s="16"/>
      <c r="CN1993" s="97"/>
    </row>
    <row r="1994" spans="1:99" ht="14.4">
      <c r="A1994" t="s">
        <v>1597</v>
      </c>
      <c r="B1994" s="92" t="s">
        <v>1514</v>
      </c>
      <c r="C1994" s="126" t="str">
        <f t="shared" si="529"/>
        <v>F.104.01.101</v>
      </c>
      <c r="D1994" s="11" t="s">
        <v>2614</v>
      </c>
      <c r="E1994" s="125" t="s">
        <v>878</v>
      </c>
      <c r="F1994" s="128" t="str">
        <f t="shared" si="530"/>
        <v>Bisphenol A  waste incineration with electricity</v>
      </c>
      <c r="G1994" s="131">
        <f t="shared" si="534"/>
        <v>0.21387562372839999</v>
      </c>
      <c r="H1994" s="183">
        <f t="shared" si="535"/>
        <v>2.48018146E-3</v>
      </c>
      <c r="I1994" s="183">
        <f t="shared" si="536"/>
        <v>5.2910850840000041E-4</v>
      </c>
      <c r="J1994" s="184">
        <f t="shared" si="537"/>
        <v>-2.16720624E-3</v>
      </c>
      <c r="K1994" s="183">
        <v>0.21303353999999999</v>
      </c>
      <c r="L1994" s="146">
        <v>-5.1113970999999998E-3</v>
      </c>
      <c r="M1994" s="146">
        <v>6.4032682000000002E-3</v>
      </c>
      <c r="N1994" s="146">
        <v>3.8341066000000001E-3</v>
      </c>
      <c r="O1994" s="188">
        <v>-1.107423E-3</v>
      </c>
      <c r="P1994" s="188">
        <v>-1.31803E-4</v>
      </c>
      <c r="Q1994" s="188">
        <v>-1.1469914E-4</v>
      </c>
      <c r="R1994" s="146">
        <v>-7.5702213000000001E-4</v>
      </c>
      <c r="S1994" s="146">
        <v>-2.7140754E-4</v>
      </c>
      <c r="T1994" s="146">
        <v>0</v>
      </c>
      <c r="U1994" s="188">
        <v>-1.8957987E-3</v>
      </c>
      <c r="V1994" s="188">
        <v>-5.7404616E-6</v>
      </c>
      <c r="W1994" s="146">
        <v>0</v>
      </c>
      <c r="X1994" s="146">
        <v>0</v>
      </c>
      <c r="Z1994" s="157">
        <f t="shared" si="538"/>
        <v>1.4202235999999999</v>
      </c>
      <c r="AB1994" s="131">
        <f t="shared" si="539"/>
        <v>0.21303353999999999</v>
      </c>
      <c r="AC1994" s="131">
        <f t="shared" si="540"/>
        <v>3.0150304300000015E-3</v>
      </c>
      <c r="AD1994" s="131">
        <f t="shared" si="541"/>
        <v>5.3484897000000045E-4</v>
      </c>
      <c r="AE1994" s="131">
        <f t="shared" si="542"/>
        <v>5.291085084000003E-4</v>
      </c>
      <c r="AF1994" s="131">
        <f t="shared" si="543"/>
        <v>-2.16720624E-3</v>
      </c>
      <c r="AH1994">
        <v>-21.777422000000001</v>
      </c>
      <c r="AI1994" s="71">
        <v>-21.438711000000001</v>
      </c>
      <c r="AJ1994" s="71">
        <v>-0.23550294999999999</v>
      </c>
      <c r="AK1994" s="71">
        <v>0</v>
      </c>
      <c r="AL1994" s="71">
        <v>0</v>
      </c>
      <c r="AM1994" s="71">
        <v>-5.7689503000000003E-2</v>
      </c>
      <c r="AN1994" s="71">
        <v>-4.5518509999999998E-2</v>
      </c>
      <c r="AP1994" s="129">
        <v>2.2126786999999998E-2</v>
      </c>
      <c r="AQ1994" s="129">
        <v>2.2513123999999999E-2</v>
      </c>
      <c r="AR1994" s="129">
        <v>1.1445498E-3</v>
      </c>
      <c r="AS1994" s="129">
        <v>-1.5308864999999999E-3</v>
      </c>
      <c r="AT1994" s="172">
        <f t="shared" si="531"/>
        <v>1.3497076625550002E-6</v>
      </c>
      <c r="AU1994" s="172">
        <f t="shared" si="532"/>
        <v>4.2328023225979999E-9</v>
      </c>
      <c r="AV1994" s="185">
        <f t="shared" si="533"/>
        <v>-0.21440988063299998</v>
      </c>
      <c r="AW1994" s="121">
        <v>1.3179675E-6</v>
      </c>
      <c r="AX1994" s="121">
        <v>3.9766260999999997E-9</v>
      </c>
      <c r="AY1994" s="121">
        <v>1.0864711E-13</v>
      </c>
      <c r="AZ1994" s="121">
        <v>0</v>
      </c>
      <c r="BA1994" s="121">
        <v>0</v>
      </c>
      <c r="BB1994" s="121">
        <v>1.6171239999999999E-9</v>
      </c>
      <c r="BC1994" s="121">
        <v>3.0277352999999997E-8</v>
      </c>
      <c r="BD1994" s="121">
        <v>2.0937864999999999E-10</v>
      </c>
      <c r="BE1994" s="121">
        <v>4.6759858999999998E-11</v>
      </c>
      <c r="BF1994" s="121">
        <v>0</v>
      </c>
      <c r="BG1994" s="121">
        <v>0</v>
      </c>
      <c r="BH1994" s="121">
        <v>-6.5372405999999999E-14</v>
      </c>
      <c r="BI1994" s="121">
        <v>-4.5567520000000002E-15</v>
      </c>
      <c r="BJ1994" s="121">
        <v>-1.0043539999999999E-15</v>
      </c>
      <c r="BK1994" s="121">
        <v>-1.8176014999999999E-11</v>
      </c>
      <c r="BL1994" s="121">
        <v>-1.3613842999999999E-10</v>
      </c>
      <c r="BM1994" s="121">
        <v>0</v>
      </c>
      <c r="BN1994" s="121">
        <v>-2.2770632999999999E-5</v>
      </c>
      <c r="BO1994" s="121">
        <v>-0.21438710999999999</v>
      </c>
      <c r="BP1994" s="121">
        <v>0</v>
      </c>
      <c r="BQ1994" s="121">
        <v>0</v>
      </c>
      <c r="BR1994" s="121">
        <v>0</v>
      </c>
      <c r="BT1994" s="71">
        <v>1.6284280000000001E-5</v>
      </c>
      <c r="BU1994" s="71">
        <v>9.3055831E-7</v>
      </c>
      <c r="BV1994" s="71">
        <v>3.9599603000000001E-5</v>
      </c>
      <c r="BW1994" s="71">
        <v>-9.2792114000000005E-8</v>
      </c>
      <c r="BX1994" s="71">
        <v>-1.1164965E-6</v>
      </c>
      <c r="BY1994" s="71">
        <v>1.1959076000000001E-6</v>
      </c>
      <c r="BZ1994" s="71">
        <v>0</v>
      </c>
      <c r="CA1994" s="71">
        <v>1.8151303999999999E-6</v>
      </c>
      <c r="CB1994" s="71">
        <v>-1.8324720999999999E-7</v>
      </c>
      <c r="CC1994" s="71">
        <v>-1.1438192E-7</v>
      </c>
      <c r="CD1994" s="71">
        <v>0</v>
      </c>
      <c r="CE1994" s="71">
        <v>0</v>
      </c>
      <c r="CF1994" s="71">
        <v>0</v>
      </c>
      <c r="CG1994" s="71">
        <v>6.8451914999999998E-7</v>
      </c>
      <c r="CH1994" s="71">
        <v>-2.6434521E-5</v>
      </c>
      <c r="CI1994" s="71">
        <v>-3.8212316999999997E-15</v>
      </c>
      <c r="CJ1994" s="71">
        <v>0</v>
      </c>
      <c r="CL1994" s="186">
        <v>0</v>
      </c>
      <c r="CM1994" s="186">
        <v>1.4202235999999999</v>
      </c>
      <c r="CN1994" s="187">
        <v>3.4195958999999998E-2</v>
      </c>
      <c r="CO1994" s="186">
        <v>9.1095688000000005E-4</v>
      </c>
      <c r="CP1994" s="186">
        <v>-3.1226898999999998E-11</v>
      </c>
      <c r="CQ1994" s="186">
        <v>-3.6410003999999999E-9</v>
      </c>
      <c r="CR1994" s="186">
        <v>-4.4124722999999997E-5</v>
      </c>
      <c r="CS1994" s="186">
        <v>-3.8254906000000002E-3</v>
      </c>
      <c r="CT1994" s="186">
        <v>0</v>
      </c>
      <c r="CU1994" s="186">
        <v>4.2056930999999999E-4</v>
      </c>
    </row>
    <row r="1995" spans="1:99" ht="14.4">
      <c r="A1995" t="s">
        <v>1598</v>
      </c>
      <c r="B1995" s="92" t="s">
        <v>1514</v>
      </c>
      <c r="C1995" s="126" t="str">
        <f t="shared" si="529"/>
        <v>F.104.01.102</v>
      </c>
      <c r="D1995" s="11" t="s">
        <v>2614</v>
      </c>
      <c r="E1995" s="125" t="s">
        <v>878</v>
      </c>
      <c r="F1995" s="128" t="str">
        <f t="shared" si="530"/>
        <v>DEHP  waste incineration with electricity</v>
      </c>
      <c r="G1995" s="131">
        <f t="shared" si="534"/>
        <v>0.1631969472933</v>
      </c>
      <c r="H1995" s="183">
        <f t="shared" si="535"/>
        <v>1.6936917699999999E-3</v>
      </c>
      <c r="I1995" s="183">
        <f t="shared" si="536"/>
        <v>-6.4272344670000033E-4</v>
      </c>
      <c r="J1995" s="184">
        <f t="shared" si="537"/>
        <v>-2.3786410299999998E-3</v>
      </c>
      <c r="K1995" s="183">
        <v>0.16452462000000001</v>
      </c>
      <c r="L1995" s="146">
        <v>-5.61007E-3</v>
      </c>
      <c r="M1995" s="146">
        <v>5.8045249999999996E-3</v>
      </c>
      <c r="N1995" s="146">
        <v>3.1797072E-3</v>
      </c>
      <c r="O1995" s="188">
        <v>-1.2154643E-3</v>
      </c>
      <c r="P1995" s="188">
        <v>-1.4466182999999999E-4</v>
      </c>
      <c r="Q1995" s="188">
        <v>-1.2588930000000001E-4</v>
      </c>
      <c r="R1995" s="146">
        <v>-8.3087793999999998E-4</v>
      </c>
      <c r="S1995" s="146">
        <v>-2.9788633000000001E-4</v>
      </c>
      <c r="T1995" s="146">
        <v>0</v>
      </c>
      <c r="U1995" s="188">
        <v>-2.0807547E-3</v>
      </c>
      <c r="V1995" s="188">
        <v>-6.3005067000000002E-6</v>
      </c>
      <c r="W1995" s="146">
        <v>0</v>
      </c>
      <c r="X1995" s="146">
        <v>0</v>
      </c>
      <c r="Z1995" s="157">
        <f t="shared" si="538"/>
        <v>1.0968308000000002</v>
      </c>
      <c r="AB1995" s="131">
        <f t="shared" si="539"/>
        <v>0.16452462000000001</v>
      </c>
      <c r="AC1995" s="131">
        <f t="shared" si="540"/>
        <v>1.0572688299999996E-3</v>
      </c>
      <c r="AD1995" s="131">
        <f t="shared" si="541"/>
        <v>-6.3642294000000035E-4</v>
      </c>
      <c r="AE1995" s="131">
        <f t="shared" si="542"/>
        <v>-6.4272344670000077E-4</v>
      </c>
      <c r="AF1995" s="131">
        <f t="shared" si="543"/>
        <v>-2.3786410299999998E-3</v>
      </c>
      <c r="AH1995">
        <v>-23.902048000000001</v>
      </c>
      <c r="AI1995" s="71">
        <v>-23.530291999999999</v>
      </c>
      <c r="AJ1995" s="71">
        <v>-0.25847883999999999</v>
      </c>
      <c r="AK1995" s="71">
        <v>0</v>
      </c>
      <c r="AL1995" s="71">
        <v>0</v>
      </c>
      <c r="AM1995" s="71">
        <v>-6.3317746999999994E-2</v>
      </c>
      <c r="AN1995" s="71">
        <v>-4.9959339999999998E-2</v>
      </c>
      <c r="AP1995" s="129">
        <v>1.6579323999999999E-2</v>
      </c>
      <c r="AQ1995" s="129">
        <v>1.7362443000000002E-2</v>
      </c>
      <c r="AR1995" s="129">
        <v>8.9712216999999995E-4</v>
      </c>
      <c r="AS1995" s="129">
        <v>-1.6802413E-3</v>
      </c>
      <c r="AT1995" s="172">
        <f t="shared" si="531"/>
        <v>1.040913863295E-6</v>
      </c>
      <c r="AU1995" s="172">
        <f t="shared" si="532"/>
        <v>3.3177594687021998E-9</v>
      </c>
      <c r="AV1995" s="185">
        <f t="shared" si="533"/>
        <v>-0.235327912158</v>
      </c>
      <c r="AW1995" s="121">
        <v>1.017859E-6</v>
      </c>
      <c r="AX1995" s="121">
        <v>3.0711261999999999E-9</v>
      </c>
      <c r="AY1995" s="121">
        <v>8.3907556000000004E-14</v>
      </c>
      <c r="AZ1995" s="121">
        <v>0</v>
      </c>
      <c r="BA1995" s="121">
        <v>0</v>
      </c>
      <c r="BB1995" s="121">
        <v>1.6219678000000001E-9</v>
      </c>
      <c r="BC1995" s="121">
        <v>2.1602264999999999E-8</v>
      </c>
      <c r="BD1995" s="121">
        <v>2.0812754000000001E-10</v>
      </c>
      <c r="BE1995" s="121">
        <v>3.8499675000000003E-11</v>
      </c>
      <c r="BF1995" s="121">
        <v>0</v>
      </c>
      <c r="BG1995" s="121">
        <v>0</v>
      </c>
      <c r="BH1995" s="121">
        <v>-7.1750201000000005E-14</v>
      </c>
      <c r="BI1995" s="121">
        <v>-5.0013131000000002E-15</v>
      </c>
      <c r="BJ1995" s="121">
        <v>-1.1023396999999999E-15</v>
      </c>
      <c r="BK1995" s="121">
        <v>-1.9949285E-11</v>
      </c>
      <c r="BL1995" s="121">
        <v>-1.4942022000000001E-10</v>
      </c>
      <c r="BM1995" s="121">
        <v>0</v>
      </c>
      <c r="BN1995" s="121">
        <v>-2.4992157999999999E-5</v>
      </c>
      <c r="BO1995" s="121">
        <v>-0.23530292</v>
      </c>
      <c r="BP1995" s="121">
        <v>0</v>
      </c>
      <c r="BQ1995" s="121">
        <v>0</v>
      </c>
      <c r="BR1995" s="121">
        <v>0</v>
      </c>
      <c r="BT1995" s="71">
        <v>4.3674956000000002E-6</v>
      </c>
      <c r="BU1995" s="71">
        <v>8.8259799999999997E-7</v>
      </c>
      <c r="BV1995" s="71">
        <v>3.0582552999999999E-5</v>
      </c>
      <c r="BW1995" s="71">
        <v>-1.01845E-7</v>
      </c>
      <c r="BX1995" s="71">
        <v>-1.2658879E-6</v>
      </c>
      <c r="BY1995" s="71">
        <v>1.2135811999999999E-6</v>
      </c>
      <c r="BZ1995" s="71">
        <v>0</v>
      </c>
      <c r="CA1995" s="71">
        <v>1.8419549999999999E-6</v>
      </c>
      <c r="CB1995" s="71">
        <v>-2.0112498E-7</v>
      </c>
      <c r="CC1995" s="71">
        <v>-1.2554114E-7</v>
      </c>
      <c r="CD1995" s="71">
        <v>0</v>
      </c>
      <c r="CE1995" s="71">
        <v>0</v>
      </c>
      <c r="CF1995" s="71">
        <v>0</v>
      </c>
      <c r="CG1995" s="71">
        <v>5.5470607999999999E-7</v>
      </c>
      <c r="CH1995" s="71">
        <v>-2.9013499E-5</v>
      </c>
      <c r="CI1995" s="71">
        <v>-4.1940348E-15</v>
      </c>
      <c r="CJ1995" s="71">
        <v>0</v>
      </c>
      <c r="CL1995" s="186">
        <v>0</v>
      </c>
      <c r="CM1995" s="186">
        <v>1.0968308</v>
      </c>
      <c r="CN1995" s="187">
        <v>3.4701318000000002E-2</v>
      </c>
      <c r="CO1995" s="186">
        <v>8.8219657999999998E-4</v>
      </c>
      <c r="CP1995" s="186">
        <v>-3.4273426000000002E-11</v>
      </c>
      <c r="CQ1995" s="186">
        <v>-3.9962198999999996E-9</v>
      </c>
      <c r="CR1995" s="186">
        <v>-4.9643259999999997E-5</v>
      </c>
      <c r="CS1995" s="186">
        <v>-4.1987092000000002E-3</v>
      </c>
      <c r="CT1995" s="186">
        <v>0</v>
      </c>
      <c r="CU1995" s="186">
        <v>4.2678462E-4</v>
      </c>
    </row>
    <row r="1996" spans="1:99" ht="14.4">
      <c r="A1996" t="s">
        <v>1599</v>
      </c>
      <c r="B1996" s="92" t="s">
        <v>1514</v>
      </c>
      <c r="C1996" s="126" t="str">
        <f t="shared" si="529"/>
        <v>F.104.01.103</v>
      </c>
      <c r="D1996" s="11" t="s">
        <v>2614</v>
      </c>
      <c r="E1996" s="125" t="s">
        <v>878</v>
      </c>
      <c r="F1996" s="128" t="str">
        <f t="shared" si="530"/>
        <v>DINP  waste incineration with electricity</v>
      </c>
      <c r="G1996" s="131">
        <f t="shared" si="534"/>
        <v>0.16385183825489999</v>
      </c>
      <c r="H1996" s="183">
        <f t="shared" si="535"/>
        <v>1.8177999799999997E-3</v>
      </c>
      <c r="I1996" s="183">
        <f t="shared" si="536"/>
        <v>-5.3937672510000016E-4</v>
      </c>
      <c r="J1996" s="184">
        <f t="shared" si="537"/>
        <v>-2.4182850000000001E-3</v>
      </c>
      <c r="K1996" s="183">
        <v>0.16499169999999999</v>
      </c>
      <c r="L1996" s="146">
        <v>-5.7035710999999998E-3</v>
      </c>
      <c r="M1996" s="146">
        <v>6.0153257999999996E-3</v>
      </c>
      <c r="N1996" s="146">
        <v>3.3285823000000002E-3</v>
      </c>
      <c r="O1996" s="146">
        <v>-1.2357220000000001E-3</v>
      </c>
      <c r="P1996" s="188">
        <v>-1.4707286E-4</v>
      </c>
      <c r="Q1996" s="188">
        <v>-1.2798746000000001E-4</v>
      </c>
      <c r="R1996" s="146">
        <v>-8.4472591E-4</v>
      </c>
      <c r="S1996" s="146">
        <v>-3.0285110000000001E-4</v>
      </c>
      <c r="T1996" s="146">
        <v>0</v>
      </c>
      <c r="U1996" s="188">
        <v>-2.1154339000000002E-3</v>
      </c>
      <c r="V1996" s="188">
        <v>-6.4055151000000001E-6</v>
      </c>
      <c r="W1996" s="146">
        <v>0</v>
      </c>
      <c r="X1996" s="146">
        <v>0</v>
      </c>
      <c r="Z1996" s="157">
        <f t="shared" si="538"/>
        <v>1.0999446666666666</v>
      </c>
      <c r="AB1996" s="131">
        <f t="shared" si="539"/>
        <v>0.16499169999999999</v>
      </c>
      <c r="AC1996" s="131">
        <f t="shared" si="540"/>
        <v>1.28482877E-3</v>
      </c>
      <c r="AD1996" s="131">
        <f t="shared" si="541"/>
        <v>-5.3297121000000017E-4</v>
      </c>
      <c r="AE1996" s="131">
        <f t="shared" si="542"/>
        <v>-5.3937672510000027E-4</v>
      </c>
      <c r="AF1996" s="131">
        <f t="shared" si="543"/>
        <v>-2.4182850000000001E-3</v>
      </c>
      <c r="AH1996">
        <v>-24.300415999999998</v>
      </c>
      <c r="AI1996" s="71">
        <v>-23.922464000000002</v>
      </c>
      <c r="AJ1996" s="71">
        <v>-0.26278681999999998</v>
      </c>
      <c r="AK1996" s="71">
        <v>0</v>
      </c>
      <c r="AL1996" s="71">
        <v>0</v>
      </c>
      <c r="AM1996" s="71">
        <v>-6.4373043000000005E-2</v>
      </c>
      <c r="AN1996" s="71">
        <v>-5.0791995999999999E-2</v>
      </c>
      <c r="AP1996" s="129">
        <v>1.6628588E-2</v>
      </c>
      <c r="AQ1996" s="129">
        <v>1.7435373000000001E-2</v>
      </c>
      <c r="AR1996" s="129">
        <v>9.0146061000000003E-4</v>
      </c>
      <c r="AS1996" s="129">
        <v>-1.7082453E-3</v>
      </c>
      <c r="AT1996" s="172">
        <f t="shared" si="531"/>
        <v>1.045286101967E-6</v>
      </c>
      <c r="AU1996" s="172">
        <f t="shared" si="532"/>
        <v>3.3338040373466999E-9</v>
      </c>
      <c r="AV1996" s="185">
        <f t="shared" si="533"/>
        <v>-0.23925004869399999</v>
      </c>
      <c r="AW1996" s="121">
        <v>1.0207485999999999E-6</v>
      </c>
      <c r="AX1996" s="121">
        <v>3.0798449999999999E-9</v>
      </c>
      <c r="AY1996" s="121">
        <v>8.4145764999999999E-14</v>
      </c>
      <c r="AZ1996" s="121">
        <v>0</v>
      </c>
      <c r="BA1996" s="121">
        <v>0</v>
      </c>
      <c r="BB1996" s="121">
        <v>1.6632573000000001E-9</v>
      </c>
      <c r="BC1996" s="121">
        <v>2.3046437E-8</v>
      </c>
      <c r="BD1996" s="121">
        <v>2.1361734E-10</v>
      </c>
      <c r="BE1996" s="121">
        <v>4.0336703000000003E-11</v>
      </c>
      <c r="BF1996" s="121">
        <v>0</v>
      </c>
      <c r="BG1996" s="121">
        <v>0</v>
      </c>
      <c r="BH1996" s="121">
        <v>-7.2946038000000001E-14</v>
      </c>
      <c r="BI1996" s="121">
        <v>-5.0846683000000002E-15</v>
      </c>
      <c r="BJ1996" s="121">
        <v>-1.1207120000000001E-15</v>
      </c>
      <c r="BK1996" s="121">
        <v>-2.0281772999999999E-11</v>
      </c>
      <c r="BL1996" s="121">
        <v>-1.5191056000000001E-10</v>
      </c>
      <c r="BM1996" s="121">
        <v>0</v>
      </c>
      <c r="BN1996" s="121">
        <v>-2.5408694E-5</v>
      </c>
      <c r="BO1996" s="121">
        <v>-0.23922463999999999</v>
      </c>
      <c r="BP1996" s="121">
        <v>0</v>
      </c>
      <c r="BQ1996" s="121">
        <v>0</v>
      </c>
      <c r="BR1996" s="121">
        <v>0</v>
      </c>
      <c r="BT1996" s="71">
        <v>4.0756734999999998E-6</v>
      </c>
      <c r="BU1996" s="71">
        <v>9.1024287999999999E-7</v>
      </c>
      <c r="BV1996" s="71">
        <v>3.0669375E-5</v>
      </c>
      <c r="BW1996" s="71">
        <v>-1.0354242E-7</v>
      </c>
      <c r="BX1996" s="71">
        <v>-1.2832136E-6</v>
      </c>
      <c r="BY1996" s="71">
        <v>1.243037E-6</v>
      </c>
      <c r="BZ1996" s="71">
        <v>0</v>
      </c>
      <c r="CA1996" s="71">
        <v>1.8866627000000001E-6</v>
      </c>
      <c r="CB1996" s="71">
        <v>-2.0447707E-7</v>
      </c>
      <c r="CC1996" s="71">
        <v>-1.2763348999999999E-7</v>
      </c>
      <c r="CD1996" s="71">
        <v>0</v>
      </c>
      <c r="CE1996" s="71">
        <v>0</v>
      </c>
      <c r="CF1996" s="71">
        <v>0</v>
      </c>
      <c r="CG1996" s="71">
        <v>5.8227916000000002E-7</v>
      </c>
      <c r="CH1996" s="71">
        <v>-2.9497057000000002E-5</v>
      </c>
      <c r="CI1996" s="71">
        <v>-4.2639353999999997E-15</v>
      </c>
      <c r="CJ1996" s="71">
        <v>0</v>
      </c>
      <c r="CL1996" s="186">
        <v>0</v>
      </c>
      <c r="CM1996" s="186">
        <v>1.0999445999999999</v>
      </c>
      <c r="CN1996" s="187">
        <v>3.5543582999999997E-2</v>
      </c>
      <c r="CO1996" s="186">
        <v>9.0786651999999999E-4</v>
      </c>
      <c r="CP1996" s="186">
        <v>-3.4844650000000002E-11</v>
      </c>
      <c r="CQ1996" s="186">
        <v>-4.0628235999999997E-9</v>
      </c>
      <c r="CR1996" s="186">
        <v>-5.0357498999999997E-5</v>
      </c>
      <c r="CS1996" s="186">
        <v>-4.2686877E-3</v>
      </c>
      <c r="CT1996" s="186">
        <v>0</v>
      </c>
      <c r="CU1996" s="186">
        <v>4.3714346999999999E-4</v>
      </c>
    </row>
    <row r="1997" spans="1:99" ht="14.4">
      <c r="A1997" t="s">
        <v>1600</v>
      </c>
      <c r="B1997" s="92" t="s">
        <v>1514</v>
      </c>
      <c r="C1997" s="126" t="str">
        <f t="shared" si="529"/>
        <v>F.104.01.104</v>
      </c>
      <c r="D1997" s="11" t="s">
        <v>2614</v>
      </c>
      <c r="E1997" s="125" t="s">
        <v>878</v>
      </c>
      <c r="F1997" s="128" t="str">
        <f t="shared" si="530"/>
        <v>Epichlorohydrin  waste incineration with electricity</v>
      </c>
      <c r="G1997" s="131">
        <f t="shared" si="534"/>
        <v>9.5975650448800007E-2</v>
      </c>
      <c r="H1997" s="183">
        <f t="shared" si="535"/>
        <v>1.363435899E-3</v>
      </c>
      <c r="I1997" s="183">
        <f t="shared" si="536"/>
        <v>3.1464774980000012E-4</v>
      </c>
      <c r="J1997" s="184">
        <f t="shared" si="537"/>
        <v>-1.1700992E-3</v>
      </c>
      <c r="K1997" s="183">
        <v>9.5467666000000007E-2</v>
      </c>
      <c r="L1997" s="146">
        <v>-2.7597010999999999E-3</v>
      </c>
      <c r="M1997" s="146">
        <v>3.486173E-3</v>
      </c>
      <c r="N1997" s="146">
        <v>2.0944354000000001E-3</v>
      </c>
      <c r="O1997" s="146">
        <v>-5.9791021000000003E-4</v>
      </c>
      <c r="P1997" s="188">
        <v>-7.1161927999999997E-5</v>
      </c>
      <c r="Q1997" s="188">
        <v>-6.1927363000000005E-5</v>
      </c>
      <c r="R1997" s="146">
        <v>-4.0872480999999997E-4</v>
      </c>
      <c r="S1997" s="146">
        <v>-1.4653600000000001E-4</v>
      </c>
      <c r="T1997" s="146">
        <v>0</v>
      </c>
      <c r="U1997" s="188">
        <v>-1.0235632E-3</v>
      </c>
      <c r="V1997" s="188">
        <v>-3.0993401999999998E-6</v>
      </c>
      <c r="W1997" s="146">
        <v>0</v>
      </c>
      <c r="X1997" s="146">
        <v>0</v>
      </c>
      <c r="Z1997" s="157">
        <f t="shared" si="538"/>
        <v>0.63645110666666671</v>
      </c>
      <c r="AB1997" s="131">
        <f t="shared" si="539"/>
        <v>9.5467666000000007E-2</v>
      </c>
      <c r="AC1997" s="131">
        <f t="shared" si="540"/>
        <v>1.6811829890000002E-3</v>
      </c>
      <c r="AD1997" s="131">
        <f t="shared" si="541"/>
        <v>3.1774709000000013E-4</v>
      </c>
      <c r="AE1997" s="131">
        <f t="shared" si="542"/>
        <v>3.1464774980000012E-4</v>
      </c>
      <c r="AF1997" s="131">
        <f t="shared" si="543"/>
        <v>-1.1700992E-3</v>
      </c>
      <c r="AH1997">
        <v>-11.757876</v>
      </c>
      <c r="AI1997" s="71">
        <v>-11.575002</v>
      </c>
      <c r="AJ1997" s="71">
        <v>-0.12715070000000001</v>
      </c>
      <c r="AK1997" s="71">
        <v>0</v>
      </c>
      <c r="AL1997" s="71">
        <v>0</v>
      </c>
      <c r="AM1997" s="71">
        <v>-3.1147214999999999E-2</v>
      </c>
      <c r="AN1997" s="71">
        <v>-2.4575957999999998E-2</v>
      </c>
      <c r="AP1997" s="129">
        <v>9.8350945000000006E-3</v>
      </c>
      <c r="AQ1997" s="129">
        <v>1.0142150000000001E-2</v>
      </c>
      <c r="AR1997" s="129">
        <v>5.1948779999999996E-4</v>
      </c>
      <c r="AS1997" s="129">
        <v>-8.2654295999999995E-4</v>
      </c>
      <c r="AT1997" s="172">
        <f t="shared" si="531"/>
        <v>6.0804254327790007E-7</v>
      </c>
      <c r="AU1997" s="172">
        <f t="shared" si="532"/>
        <v>1.9211826747050396E-9</v>
      </c>
      <c r="AV1997" s="185">
        <f t="shared" si="533"/>
        <v>-0.115762314122</v>
      </c>
      <c r="AW1997" s="121">
        <v>5.9062663000000005E-7</v>
      </c>
      <c r="AX1997" s="121">
        <v>1.7820630999999999E-9</v>
      </c>
      <c r="AY1997" s="121">
        <v>4.8688510000000002E-14</v>
      </c>
      <c r="AZ1997" s="121">
        <v>0</v>
      </c>
      <c r="BA1997" s="121">
        <v>0</v>
      </c>
      <c r="BB1997" s="121">
        <v>8.7672538999999997E-10</v>
      </c>
      <c r="BC1997" s="121">
        <v>1.6622504E-8</v>
      </c>
      <c r="BD1997" s="121">
        <v>1.1355932999999999E-10</v>
      </c>
      <c r="BE1997" s="121">
        <v>2.5549854000000001E-11</v>
      </c>
      <c r="BF1997" s="121">
        <v>0</v>
      </c>
      <c r="BG1997" s="121">
        <v>0</v>
      </c>
      <c r="BH1997" s="121">
        <v>-3.5295300999999999E-14</v>
      </c>
      <c r="BI1997" s="121">
        <v>-2.4602419E-15</v>
      </c>
      <c r="BJ1997" s="121">
        <v>-5.4226205999999998E-16</v>
      </c>
      <c r="BK1997" s="121">
        <v>-9.8134360999999992E-12</v>
      </c>
      <c r="BL1997" s="121">
        <v>-7.3502675999999998E-11</v>
      </c>
      <c r="BM1997" s="121">
        <v>0</v>
      </c>
      <c r="BN1997" s="121">
        <v>-1.2294122E-5</v>
      </c>
      <c r="BO1997" s="121">
        <v>-0.11575002</v>
      </c>
      <c r="BP1997" s="121">
        <v>0</v>
      </c>
      <c r="BQ1997" s="121">
        <v>0</v>
      </c>
      <c r="BR1997" s="121">
        <v>0</v>
      </c>
      <c r="BT1997" s="71">
        <v>5.1725431000000001E-6</v>
      </c>
      <c r="BU1997" s="71">
        <v>5.0570500000000001E-7</v>
      </c>
      <c r="BV1997" s="71">
        <v>1.7745946000000001E-5</v>
      </c>
      <c r="BW1997" s="71">
        <v>-5.0099510999999998E-8</v>
      </c>
      <c r="BX1997" s="71">
        <v>-6.0185071999999997E-7</v>
      </c>
      <c r="BY1997" s="71">
        <v>6.4802877000000005E-7</v>
      </c>
      <c r="BZ1997" s="71">
        <v>0</v>
      </c>
      <c r="CA1997" s="71">
        <v>9.8356821999999991E-7</v>
      </c>
      <c r="CB1997" s="71">
        <v>-9.8937239000000001E-8</v>
      </c>
      <c r="CC1997" s="71">
        <v>-6.1756093999999997E-8</v>
      </c>
      <c r="CD1997" s="71">
        <v>0</v>
      </c>
      <c r="CE1997" s="71">
        <v>0</v>
      </c>
      <c r="CF1997" s="71">
        <v>0</v>
      </c>
      <c r="CG1997" s="71">
        <v>3.7423577E-7</v>
      </c>
      <c r="CH1997" s="71">
        <v>-1.4272297000000001E-5</v>
      </c>
      <c r="CI1997" s="71">
        <v>-2.0631262E-15</v>
      </c>
      <c r="CJ1997" s="71">
        <v>0</v>
      </c>
      <c r="CL1997" s="186">
        <v>0</v>
      </c>
      <c r="CM1997" s="186">
        <v>0.63645110999999999</v>
      </c>
      <c r="CN1997" s="187">
        <v>1.8529830000000001E-2</v>
      </c>
      <c r="CO1997" s="186">
        <v>4.9462194999999999E-4</v>
      </c>
      <c r="CP1997" s="186">
        <v>-1.6859755999999999E-11</v>
      </c>
      <c r="CQ1997" s="186">
        <v>-1.9658173000000001E-9</v>
      </c>
      <c r="CR1997" s="186">
        <v>-2.3794691999999999E-5</v>
      </c>
      <c r="CS1997" s="186">
        <v>-2.0654255999999998E-3</v>
      </c>
      <c r="CT1997" s="186">
        <v>0</v>
      </c>
      <c r="CU1997" s="186">
        <v>2.2789469999999999E-4</v>
      </c>
    </row>
    <row r="1998" spans="1:99" ht="14.4">
      <c r="A1998" t="s">
        <v>1601</v>
      </c>
      <c r="B1998" s="92" t="s">
        <v>1514</v>
      </c>
      <c r="C1998" s="126" t="str">
        <f t="shared" si="529"/>
        <v>F.104.01.105</v>
      </c>
      <c r="D1998" s="11" t="s">
        <v>2614</v>
      </c>
      <c r="E1998" s="125" t="s">
        <v>878</v>
      </c>
      <c r="F1998" s="128" t="str">
        <f t="shared" si="530"/>
        <v>EVOH  waste incineration with electricity</v>
      </c>
      <c r="G1998" s="131">
        <f t="shared" si="534"/>
        <v>0.1270978026863</v>
      </c>
      <c r="H1998" s="183">
        <f t="shared" si="535"/>
        <v>1.4245667600000002E-3</v>
      </c>
      <c r="I1998" s="183">
        <f t="shared" si="536"/>
        <v>-9.0918645369999997E-4</v>
      </c>
      <c r="J1998" s="184">
        <f t="shared" si="537"/>
        <v>-2.33058762E-3</v>
      </c>
      <c r="K1998" s="183">
        <v>0.12891300999999999</v>
      </c>
      <c r="L1998" s="146">
        <v>-5.4967352000000001E-3</v>
      </c>
      <c r="M1998" s="146">
        <v>5.4078145000000001E-3</v>
      </c>
      <c r="N1998" s="146">
        <v>2.8805616E-3</v>
      </c>
      <c r="O1998" s="146">
        <v>-1.1909093999999999E-3</v>
      </c>
      <c r="P1998" s="146">
        <v>-1.4173935999999999E-4</v>
      </c>
      <c r="Q1998" s="146">
        <v>-1.2334608000000001E-4</v>
      </c>
      <c r="R1998" s="146">
        <v>-8.1409253000000003E-4</v>
      </c>
      <c r="S1998" s="146">
        <v>-2.9186841999999998E-4</v>
      </c>
      <c r="T1998" s="146">
        <v>0</v>
      </c>
      <c r="U1998" s="188">
        <v>-2.0387192000000001E-3</v>
      </c>
      <c r="V1998" s="188">
        <v>-6.1732236999999996E-6</v>
      </c>
      <c r="W1998" s="146">
        <v>0</v>
      </c>
      <c r="X1998" s="146">
        <v>0</v>
      </c>
      <c r="Z1998" s="157">
        <f t="shared" si="538"/>
        <v>0.8594200666666667</v>
      </c>
      <c r="AB1998" s="131">
        <f t="shared" si="539"/>
        <v>0.12891300999999999</v>
      </c>
      <c r="AC1998" s="131">
        <f t="shared" si="540"/>
        <v>5.2155353000000017E-4</v>
      </c>
      <c r="AD1998" s="131">
        <f t="shared" si="541"/>
        <v>-9.0301322999999998E-4</v>
      </c>
      <c r="AE1998" s="131">
        <f t="shared" si="542"/>
        <v>-9.0918645370000029E-4</v>
      </c>
      <c r="AF1998" s="131">
        <f t="shared" si="543"/>
        <v>-2.33058762E-3</v>
      </c>
      <c r="AH1998">
        <v>-23.419179</v>
      </c>
      <c r="AI1998" s="71">
        <v>-23.054932999999998</v>
      </c>
      <c r="AJ1998" s="71">
        <v>-0.25325704999999998</v>
      </c>
      <c r="AK1998" s="71">
        <v>0</v>
      </c>
      <c r="AL1998" s="71">
        <v>0</v>
      </c>
      <c r="AM1998" s="71">
        <v>-6.2038599999999999E-2</v>
      </c>
      <c r="AN1998" s="71">
        <v>-4.8950061000000003E-2</v>
      </c>
      <c r="AP1998" s="129">
        <v>1.2702491E-2</v>
      </c>
      <c r="AQ1998" s="129">
        <v>1.3634897E-2</v>
      </c>
      <c r="AR1998" s="129">
        <v>7.1389124000000004E-4</v>
      </c>
      <c r="AS1998" s="129">
        <v>-1.6462970999999999E-3</v>
      </c>
      <c r="AT1998" s="172">
        <f t="shared" si="531"/>
        <v>8.1743984760099997E-7</v>
      </c>
      <c r="AU1998" s="172">
        <f t="shared" si="532"/>
        <v>2.6401303115873E-9</v>
      </c>
      <c r="AV1998" s="185">
        <f t="shared" si="533"/>
        <v>-0.23057381726599999</v>
      </c>
      <c r="AW1998" s="121">
        <v>7.9754183E-7</v>
      </c>
      <c r="AX1998" s="121">
        <v>2.4063762000000002E-9</v>
      </c>
      <c r="AY1998" s="121">
        <v>6.5745636000000001E-14</v>
      </c>
      <c r="AZ1998" s="121">
        <v>0</v>
      </c>
      <c r="BA1998" s="121">
        <v>0</v>
      </c>
      <c r="BB1998" s="121">
        <v>1.5542714999999999E-9</v>
      </c>
      <c r="BC1998" s="121">
        <v>1.8509694E-8</v>
      </c>
      <c r="BD1998" s="121">
        <v>1.9897143E-10</v>
      </c>
      <c r="BE1998" s="121">
        <v>3.4793216999999999E-11</v>
      </c>
      <c r="BF1998" s="121">
        <v>0</v>
      </c>
      <c r="BG1998" s="121">
        <v>0</v>
      </c>
      <c r="BH1998" s="121">
        <v>-7.0300702000000001E-14</v>
      </c>
      <c r="BI1998" s="121">
        <v>-4.9002764999999999E-15</v>
      </c>
      <c r="BJ1998" s="121">
        <v>-1.0800702E-15</v>
      </c>
      <c r="BK1998" s="121">
        <v>-1.9546269000000001E-11</v>
      </c>
      <c r="BL1998" s="121">
        <v>-1.4640163E-10</v>
      </c>
      <c r="BM1998" s="121">
        <v>0</v>
      </c>
      <c r="BN1998" s="121">
        <v>-2.4487265999999999E-5</v>
      </c>
      <c r="BO1998" s="121">
        <v>-0.23054933</v>
      </c>
      <c r="BP1998" s="121">
        <v>0</v>
      </c>
      <c r="BQ1998" s="121">
        <v>0</v>
      </c>
      <c r="BR1998" s="121">
        <v>0</v>
      </c>
      <c r="BT1998" s="71">
        <v>-1.8653194E-6</v>
      </c>
      <c r="BU1998" s="71">
        <v>8.3307680999999996E-7</v>
      </c>
      <c r="BV1998" s="71">
        <v>2.3962912E-5</v>
      </c>
      <c r="BW1998" s="71">
        <v>-9.9787528000000002E-8</v>
      </c>
      <c r="BX1998" s="71">
        <v>-1.2495569999999999E-6</v>
      </c>
      <c r="BY1998" s="71">
        <v>1.1664518E-6</v>
      </c>
      <c r="BZ1998" s="71">
        <v>0</v>
      </c>
      <c r="CA1998" s="71">
        <v>1.7704227999999999E-6</v>
      </c>
      <c r="CB1998" s="71">
        <v>-1.9706185000000001E-7</v>
      </c>
      <c r="CC1998" s="71">
        <v>-1.2300495000000001E-7</v>
      </c>
      <c r="CD1998" s="71">
        <v>0</v>
      </c>
      <c r="CE1998" s="71">
        <v>0</v>
      </c>
      <c r="CF1998" s="71">
        <v>0</v>
      </c>
      <c r="CG1998" s="71">
        <v>4.9859573999999998E-7</v>
      </c>
      <c r="CH1998" s="71">
        <v>-2.8427367000000001E-5</v>
      </c>
      <c r="CI1998" s="71">
        <v>-4.1093069000000003E-15</v>
      </c>
      <c r="CJ1998" s="71">
        <v>0</v>
      </c>
      <c r="CL1998" s="186">
        <v>0</v>
      </c>
      <c r="CM1998" s="186">
        <v>0.85942008000000003</v>
      </c>
      <c r="CN1998" s="187">
        <v>3.3353694000000003E-2</v>
      </c>
      <c r="CO1998" s="186">
        <v>8.3750573999999997E-4</v>
      </c>
      <c r="CP1998" s="186">
        <v>-3.3581032999999997E-11</v>
      </c>
      <c r="CQ1998" s="186">
        <v>-3.9154881999999999E-9</v>
      </c>
      <c r="CR1998" s="186">
        <v>-4.8917581999999998E-5</v>
      </c>
      <c r="CS1998" s="186">
        <v>-4.1138868E-3</v>
      </c>
      <c r="CT1998" s="186">
        <v>0</v>
      </c>
      <c r="CU1998" s="186">
        <v>4.1021046E-4</v>
      </c>
    </row>
    <row r="1999" spans="1:99" ht="14.4">
      <c r="A1999" t="s">
        <v>1602</v>
      </c>
      <c r="B1999" s="92" t="s">
        <v>1514</v>
      </c>
      <c r="C1999" s="126" t="str">
        <f t="shared" si="529"/>
        <v>F.104.01.106</v>
      </c>
      <c r="D1999" s="11" t="s">
        <v>2614</v>
      </c>
      <c r="E1999" s="125" t="s">
        <v>878</v>
      </c>
      <c r="F1999" s="128" t="str">
        <f t="shared" si="530"/>
        <v>Formaldehyde  waste incineration with electricity</v>
      </c>
      <c r="G1999" s="131">
        <f t="shared" si="534"/>
        <v>0.10266258492329999</v>
      </c>
      <c r="H1999" s="183">
        <f t="shared" si="535"/>
        <v>1.3353070809999999E-3</v>
      </c>
      <c r="I1999" s="183">
        <f t="shared" si="536"/>
        <v>2.8923896229999976E-4</v>
      </c>
      <c r="J1999" s="184">
        <f t="shared" si="537"/>
        <v>-1.1628911200000001E-3</v>
      </c>
      <c r="K1999" s="183">
        <v>0.10220093</v>
      </c>
      <c r="L1999" s="146">
        <v>-2.7427009000000001E-3</v>
      </c>
      <c r="M1999" s="146">
        <v>3.4412270999999999E-3</v>
      </c>
      <c r="N1999" s="146">
        <v>2.0618034999999998E-3</v>
      </c>
      <c r="O1999" s="146">
        <v>-5.9422697999999999E-4</v>
      </c>
      <c r="P1999" s="188">
        <v>-7.0723558999999996E-5</v>
      </c>
      <c r="Q1999" s="188">
        <v>-6.1545880000000002E-5</v>
      </c>
      <c r="R1999" s="146">
        <v>-4.0620698999999999E-4</v>
      </c>
      <c r="S1999" s="146">
        <v>-1.4563331999999999E-4</v>
      </c>
      <c r="T1999" s="146">
        <v>0</v>
      </c>
      <c r="U1999" s="146">
        <v>-1.0172578E-3</v>
      </c>
      <c r="V1999" s="188">
        <v>-3.0802477E-6</v>
      </c>
      <c r="W1999" s="146">
        <v>0</v>
      </c>
      <c r="X1999" s="146">
        <v>0</v>
      </c>
      <c r="Z1999" s="157">
        <f t="shared" si="538"/>
        <v>0.6813395333333333</v>
      </c>
      <c r="AB1999" s="131">
        <f t="shared" si="539"/>
        <v>0.10220093</v>
      </c>
      <c r="AC1999" s="131">
        <f t="shared" si="540"/>
        <v>1.6276262909999993E-3</v>
      </c>
      <c r="AD1999" s="131">
        <f t="shared" si="541"/>
        <v>2.9231920999999973E-4</v>
      </c>
      <c r="AE1999" s="131">
        <f t="shared" si="542"/>
        <v>2.8923896229999954E-4</v>
      </c>
      <c r="AF1999" s="131">
        <f t="shared" si="543"/>
        <v>-1.1628911200000001E-3</v>
      </c>
      <c r="AH1999">
        <v>-11.685446000000001</v>
      </c>
      <c r="AI1999" s="71">
        <v>-11.503698999999999</v>
      </c>
      <c r="AJ1999" s="71">
        <v>-0.12636743</v>
      </c>
      <c r="AK1999" s="71">
        <v>0</v>
      </c>
      <c r="AL1999" s="71">
        <v>0</v>
      </c>
      <c r="AM1999" s="71">
        <v>-3.0955343E-2</v>
      </c>
      <c r="AN1999" s="71">
        <v>-2.4424566000000002E-2</v>
      </c>
      <c r="AP1999" s="129">
        <v>1.0563032E-2</v>
      </c>
      <c r="AQ1999" s="129">
        <v>1.0831419E-2</v>
      </c>
      <c r="AR1999" s="129">
        <v>5.5306400999999999E-4</v>
      </c>
      <c r="AS1999" s="129">
        <v>-8.2145131999999997E-4</v>
      </c>
      <c r="AT1999" s="172">
        <f t="shared" si="531"/>
        <v>6.4936566706930006E-7</v>
      </c>
      <c r="AU1999" s="172">
        <f t="shared" si="532"/>
        <v>2.0453550565879602E-9</v>
      </c>
      <c r="AV1999" s="185">
        <f t="shared" si="533"/>
        <v>-0.11504920838800001</v>
      </c>
      <c r="AW1999" s="121">
        <v>6.3228306000000003E-7</v>
      </c>
      <c r="AX1999" s="121">
        <v>1.9077505999999999E-9</v>
      </c>
      <c r="AY1999" s="121">
        <v>5.2122472E-14</v>
      </c>
      <c r="AZ1999" s="121">
        <v>0</v>
      </c>
      <c r="BA1999" s="121">
        <v>0</v>
      </c>
      <c r="BB1999" s="121">
        <v>8.6839093999999999E-10</v>
      </c>
      <c r="BC1999" s="121">
        <v>1.6297019E-8</v>
      </c>
      <c r="BD1999" s="121">
        <v>1.1244391E-10</v>
      </c>
      <c r="BE1999" s="121">
        <v>2.5146485999999999E-11</v>
      </c>
      <c r="BF1999" s="121">
        <v>0</v>
      </c>
      <c r="BG1999" s="121">
        <v>0</v>
      </c>
      <c r="BH1999" s="121">
        <v>-3.5077875999999998E-14</v>
      </c>
      <c r="BI1999" s="121">
        <v>-2.4450863999999999E-15</v>
      </c>
      <c r="BJ1999" s="121">
        <v>-5.3892163999999999E-16</v>
      </c>
      <c r="BK1999" s="121">
        <v>-9.7529837000000004E-12</v>
      </c>
      <c r="BL1999" s="121">
        <v>-7.3049887000000002E-11</v>
      </c>
      <c r="BM1999" s="121">
        <v>0</v>
      </c>
      <c r="BN1999" s="121">
        <v>-1.2218388E-5</v>
      </c>
      <c r="BO1999" s="121">
        <v>-0.11503699000000001</v>
      </c>
      <c r="BP1999" s="121">
        <v>0</v>
      </c>
      <c r="BQ1999" s="121">
        <v>0</v>
      </c>
      <c r="BR1999" s="121">
        <v>0</v>
      </c>
      <c r="BT1999" s="71">
        <v>6.4896135999999999E-6</v>
      </c>
      <c r="BU1999" s="71">
        <v>4.9992809000000001E-7</v>
      </c>
      <c r="BV1999" s="71">
        <v>1.8997553000000001E-5</v>
      </c>
      <c r="BW1999" s="71">
        <v>-4.9790889999999997E-8</v>
      </c>
      <c r="BX1999" s="71">
        <v>-5.9891948999999997E-7</v>
      </c>
      <c r="BY1999" s="71">
        <v>6.4213759999999998E-7</v>
      </c>
      <c r="BZ1999" s="71">
        <v>0</v>
      </c>
      <c r="CA1999" s="71">
        <v>9.7462669E-7</v>
      </c>
      <c r="CB1999" s="71">
        <v>-9.8327770000000005E-8</v>
      </c>
      <c r="CC1999" s="71">
        <v>-6.1375665999999999E-8</v>
      </c>
      <c r="CD1999" s="71">
        <v>0</v>
      </c>
      <c r="CE1999" s="71">
        <v>0</v>
      </c>
      <c r="CF1999" s="71">
        <v>0</v>
      </c>
      <c r="CG1999" s="71">
        <v>3.6815896000000002E-7</v>
      </c>
      <c r="CH1999" s="71">
        <v>-1.4184377E-5</v>
      </c>
      <c r="CI1999" s="71">
        <v>-2.050417E-15</v>
      </c>
      <c r="CJ1999" s="71">
        <v>0</v>
      </c>
      <c r="CL1999" s="186">
        <v>0</v>
      </c>
      <c r="CM1999" s="186">
        <v>0.68133949999999999</v>
      </c>
      <c r="CN1999" s="187">
        <v>1.8361377000000002E-2</v>
      </c>
      <c r="CO1999" s="186">
        <v>4.8931832999999996E-4</v>
      </c>
      <c r="CP1999" s="186">
        <v>-1.6755896999999999E-11</v>
      </c>
      <c r="CQ1999" s="186">
        <v>-1.9537074999999999E-9</v>
      </c>
      <c r="CR1999" s="186">
        <v>-2.3671396000000001E-5</v>
      </c>
      <c r="CS1999" s="186">
        <v>-2.0527023000000001E-3</v>
      </c>
      <c r="CT1999" s="186">
        <v>0</v>
      </c>
      <c r="CU1999" s="186">
        <v>2.2582293E-4</v>
      </c>
    </row>
    <row r="2000" spans="1:99" ht="14.4">
      <c r="A2000" t="s">
        <v>1603</v>
      </c>
      <c r="B2000" s="92" t="s">
        <v>1514</v>
      </c>
      <c r="C2000" s="126" t="str">
        <f t="shared" si="529"/>
        <v>F.104.01.107</v>
      </c>
      <c r="D2000" s="11" t="s">
        <v>2614</v>
      </c>
      <c r="E2000" s="125" t="s">
        <v>878</v>
      </c>
      <c r="F2000" s="128" t="str">
        <f t="shared" si="530"/>
        <v>MDI  waste incineration with electricity</v>
      </c>
      <c r="G2000" s="131">
        <f t="shared" si="534"/>
        <v>0.2084765612759</v>
      </c>
      <c r="H2000" s="183">
        <f t="shared" si="535"/>
        <v>2.0993158400000001E-3</v>
      </c>
      <c r="I2000" s="183">
        <f t="shared" si="536"/>
        <v>4.3036960590000031E-4</v>
      </c>
      <c r="J2000" s="184">
        <f t="shared" si="537"/>
        <v>-1.85005417E-3</v>
      </c>
      <c r="K2000" s="183">
        <v>0.20779692999999999</v>
      </c>
      <c r="L2000" s="146">
        <v>-4.3633878000000001E-3</v>
      </c>
      <c r="M2000" s="146">
        <v>5.4448962000000004E-3</v>
      </c>
      <c r="N2000" s="146">
        <v>3.2551056000000001E-3</v>
      </c>
      <c r="O2000" s="146">
        <v>-9.4536111000000003E-4</v>
      </c>
      <c r="P2000" s="188">
        <v>-1.1251475E-4</v>
      </c>
      <c r="Q2000" s="188">
        <v>-9.7913900000000005E-5</v>
      </c>
      <c r="R2000" s="146">
        <v>-6.4623839999999996E-4</v>
      </c>
      <c r="S2000" s="146">
        <v>-2.3168937E-4</v>
      </c>
      <c r="T2000" s="146">
        <v>0</v>
      </c>
      <c r="U2000" s="146">
        <v>-1.6183648E-3</v>
      </c>
      <c r="V2000" s="188">
        <v>-4.9003940999999999E-6</v>
      </c>
      <c r="W2000" s="146">
        <v>0</v>
      </c>
      <c r="X2000" s="146">
        <v>0</v>
      </c>
      <c r="Z2000" s="157">
        <f t="shared" si="538"/>
        <v>1.3853128666666668</v>
      </c>
      <c r="AB2000" s="131">
        <f t="shared" si="539"/>
        <v>0.20779692999999999</v>
      </c>
      <c r="AC2000" s="131">
        <f t="shared" si="540"/>
        <v>2.5345858400000008E-3</v>
      </c>
      <c r="AD2000" s="131">
        <f t="shared" si="541"/>
        <v>4.352700000000003E-4</v>
      </c>
      <c r="AE2000" s="131">
        <f t="shared" si="542"/>
        <v>4.3036960589999988E-4</v>
      </c>
      <c r="AF2000" s="131">
        <f t="shared" si="543"/>
        <v>-1.85005417E-3</v>
      </c>
      <c r="AH2000">
        <v>-18.590482000000002</v>
      </c>
      <c r="AI2000" s="71">
        <v>-18.301338999999999</v>
      </c>
      <c r="AJ2000" s="71">
        <v>-0.2010391</v>
      </c>
      <c r="AK2000" s="71">
        <v>0</v>
      </c>
      <c r="AL2000" s="71">
        <v>0</v>
      </c>
      <c r="AM2000" s="71">
        <v>-4.9247135999999997E-2</v>
      </c>
      <c r="AN2000" s="71">
        <v>-3.8857265000000002E-2</v>
      </c>
      <c r="AP2000" s="129">
        <v>2.1692807000000001E-2</v>
      </c>
      <c r="AQ2000" s="129">
        <v>2.1891839E-2</v>
      </c>
      <c r="AR2000" s="129">
        <v>1.1078221000000001E-3</v>
      </c>
      <c r="AS2000" s="129">
        <v>-1.3068544E-3</v>
      </c>
      <c r="AT2000" s="172">
        <f t="shared" si="531"/>
        <v>1.3124603604590001E-6</v>
      </c>
      <c r="AU2000" s="172">
        <f t="shared" si="532"/>
        <v>4.0969753694324692E-9</v>
      </c>
      <c r="AV2000" s="185">
        <f t="shared" si="533"/>
        <v>-0.18303282834500001</v>
      </c>
      <c r="AW2000" s="121">
        <v>1.2855703000000001E-6</v>
      </c>
      <c r="AX2000" s="121">
        <v>3.8788759999999997E-9</v>
      </c>
      <c r="AY2000" s="121">
        <v>1.0597643000000001E-13</v>
      </c>
      <c r="AZ2000" s="121">
        <v>0</v>
      </c>
      <c r="BA2000" s="121">
        <v>0</v>
      </c>
      <c r="BB2000" s="121">
        <v>1.3778083000000001E-9</v>
      </c>
      <c r="BC2000" s="121">
        <v>2.5643983999999999E-8</v>
      </c>
      <c r="BD2000" s="121">
        <v>1.7836031E-10</v>
      </c>
      <c r="BE2000" s="121">
        <v>3.9693635999999999E-11</v>
      </c>
      <c r="BF2000" s="121">
        <v>0</v>
      </c>
      <c r="BG2000" s="121">
        <v>0</v>
      </c>
      <c r="BH2000" s="121">
        <v>-5.5805712E-14</v>
      </c>
      <c r="BI2000" s="121">
        <v>-3.8899102000000001E-15</v>
      </c>
      <c r="BJ2000" s="121">
        <v>-8.5737532999999999E-16</v>
      </c>
      <c r="BK2000" s="121">
        <v>-1.5516110999999999E-11</v>
      </c>
      <c r="BL2000" s="121">
        <v>-1.1621573E-10</v>
      </c>
      <c r="BM2000" s="121">
        <v>0</v>
      </c>
      <c r="BN2000" s="121">
        <v>-1.9438345E-5</v>
      </c>
      <c r="BO2000" s="121">
        <v>-0.18301339</v>
      </c>
      <c r="BP2000" s="121">
        <v>0</v>
      </c>
      <c r="BQ2000" s="121">
        <v>0</v>
      </c>
      <c r="BR2000" s="121">
        <v>0</v>
      </c>
      <c r="BT2000" s="71">
        <v>1.8711987000000001E-5</v>
      </c>
      <c r="BU2000" s="71">
        <v>7.9196256000000003E-7</v>
      </c>
      <c r="BV2000" s="71">
        <v>3.8626198000000001E-5</v>
      </c>
      <c r="BW2000" s="71">
        <v>-7.9212780000000005E-8</v>
      </c>
      <c r="BX2000" s="71">
        <v>-9.5381151999999994E-7</v>
      </c>
      <c r="BY2000" s="71">
        <v>1.0191724999999999E-6</v>
      </c>
      <c r="BZ2000" s="71">
        <v>0</v>
      </c>
      <c r="CA2000" s="71">
        <v>1.5468846E-6</v>
      </c>
      <c r="CB2000" s="71">
        <v>-1.5643054000000001E-7</v>
      </c>
      <c r="CC2000" s="71">
        <v>-9.7643105000000007E-8</v>
      </c>
      <c r="CD2000" s="71">
        <v>0</v>
      </c>
      <c r="CE2000" s="71">
        <v>0</v>
      </c>
      <c r="CF2000" s="71">
        <v>0</v>
      </c>
      <c r="CG2000" s="71">
        <v>5.8092160999999995E-7</v>
      </c>
      <c r="CH2000" s="71">
        <v>-2.2566054000000002E-5</v>
      </c>
      <c r="CI2000" s="71">
        <v>-3.2620271E-15</v>
      </c>
      <c r="CJ2000" s="71">
        <v>0</v>
      </c>
      <c r="CL2000" s="186">
        <v>0</v>
      </c>
      <c r="CM2000" s="186">
        <v>1.3853127999999999</v>
      </c>
      <c r="CN2000" s="187">
        <v>2.9142369000000001E-2</v>
      </c>
      <c r="CO2000" s="186">
        <v>7.7559733999999999E-4</v>
      </c>
      <c r="CP2000" s="186">
        <v>-2.6657109E-11</v>
      </c>
      <c r="CQ2000" s="186">
        <v>-3.1081711E-9</v>
      </c>
      <c r="CR2000" s="186">
        <v>-3.7688585000000003E-5</v>
      </c>
      <c r="CS2000" s="186">
        <v>-3.2656627000000001E-3</v>
      </c>
      <c r="CT2000" s="186">
        <v>0</v>
      </c>
      <c r="CU2000" s="186">
        <v>3.5841620999999999E-4</v>
      </c>
    </row>
    <row r="2001" spans="1:99" ht="14.4">
      <c r="A2001" t="s">
        <v>1604</v>
      </c>
      <c r="B2001" s="92" t="s">
        <v>1514</v>
      </c>
      <c r="C2001" s="126" t="str">
        <f t="shared" si="529"/>
        <v>F.104.01.108</v>
      </c>
      <c r="D2001" s="11" t="s">
        <v>2614</v>
      </c>
      <c r="E2001" s="125" t="s">
        <v>878</v>
      </c>
      <c r="F2001" s="128" t="str">
        <f t="shared" si="530"/>
        <v>MMA monomer  waste incineration with electricity</v>
      </c>
      <c r="G2001" s="131">
        <f t="shared" si="534"/>
        <v>0.1592111368521</v>
      </c>
      <c r="H2001" s="183">
        <f t="shared" si="535"/>
        <v>1.9364424019999995E-3</v>
      </c>
      <c r="I2001" s="183">
        <f t="shared" si="536"/>
        <v>4.2049579009999965E-4</v>
      </c>
      <c r="J2001" s="184">
        <f t="shared" si="537"/>
        <v>-1.68547134E-3</v>
      </c>
      <c r="K2001" s="183">
        <v>0.15853966999999999</v>
      </c>
      <c r="L2001" s="146">
        <v>-3.9752162000000002E-3</v>
      </c>
      <c r="M2001" s="146">
        <v>4.9889247999999999E-3</v>
      </c>
      <c r="N2001" s="146">
        <v>2.9894118999999999E-3</v>
      </c>
      <c r="O2001" s="146">
        <v>-8.6126080000000003E-4</v>
      </c>
      <c r="P2001" s="188">
        <v>-1.0250532E-4</v>
      </c>
      <c r="Q2001" s="188">
        <v>-8.9203378E-5</v>
      </c>
      <c r="R2001" s="146">
        <v>-5.8874836000000002E-4</v>
      </c>
      <c r="S2001" s="146">
        <v>-2.1107803999999999E-4</v>
      </c>
      <c r="T2001" s="146">
        <v>0</v>
      </c>
      <c r="U2001" s="146">
        <v>-1.4743932999999999E-3</v>
      </c>
      <c r="V2001" s="188">
        <v>-4.4644499000000002E-6</v>
      </c>
      <c r="W2001" s="146">
        <v>0</v>
      </c>
      <c r="X2001" s="146">
        <v>0</v>
      </c>
      <c r="Z2001" s="157">
        <f t="shared" si="538"/>
        <v>1.0569311333333333</v>
      </c>
      <c r="AB2001" s="131">
        <f t="shared" si="539"/>
        <v>0.15853966999999999</v>
      </c>
      <c r="AC2001" s="131">
        <f t="shared" si="540"/>
        <v>2.361402641999999E-3</v>
      </c>
      <c r="AD2001" s="131">
        <f t="shared" si="541"/>
        <v>4.2496023999999963E-4</v>
      </c>
      <c r="AE2001" s="131">
        <f t="shared" si="542"/>
        <v>4.2049579009999954E-4</v>
      </c>
      <c r="AF2001" s="131">
        <f t="shared" si="543"/>
        <v>-1.68547134E-3</v>
      </c>
      <c r="AH2001">
        <v>-16.936653</v>
      </c>
      <c r="AI2001" s="71">
        <v>-16.673231999999999</v>
      </c>
      <c r="AJ2001" s="71">
        <v>-0.18315445</v>
      </c>
      <c r="AK2001" s="71">
        <v>0</v>
      </c>
      <c r="AL2001" s="71">
        <v>0</v>
      </c>
      <c r="AM2001" s="71">
        <v>-4.4866059999999999E-2</v>
      </c>
      <c r="AN2001" s="71">
        <v>-3.5400481999999997E-2</v>
      </c>
      <c r="AP2001" s="129">
        <v>1.6437035999999999E-2</v>
      </c>
      <c r="AQ2001" s="129">
        <v>1.6773468E-2</v>
      </c>
      <c r="AR2001" s="129">
        <v>8.5416376000000001E-4</v>
      </c>
      <c r="AS2001" s="129">
        <v>-1.1905952000000001E-3</v>
      </c>
      <c r="AT2001" s="172">
        <f t="shared" si="531"/>
        <v>1.0056035845589996E-6</v>
      </c>
      <c r="AU2001" s="172">
        <f t="shared" si="532"/>
        <v>3.1588896360899699E-9</v>
      </c>
      <c r="AV2001" s="185">
        <f t="shared" si="533"/>
        <v>-0.16675002909</v>
      </c>
      <c r="AW2001" s="121">
        <v>9.808320799999999E-7</v>
      </c>
      <c r="AX2001" s="121">
        <v>2.9594071000000001E-9</v>
      </c>
      <c r="AY2001" s="121">
        <v>8.0855229999999996E-14</v>
      </c>
      <c r="AZ2001" s="121">
        <v>0</v>
      </c>
      <c r="BA2001" s="121">
        <v>0</v>
      </c>
      <c r="BB2001" s="121">
        <v>1.2587884000000001E-9</v>
      </c>
      <c r="BC2001" s="121">
        <v>2.3632729E-8</v>
      </c>
      <c r="BD2001" s="121">
        <v>1.6299663000000001E-10</v>
      </c>
      <c r="BE2001" s="121">
        <v>3.6460216999999999E-11</v>
      </c>
      <c r="BF2001" s="121">
        <v>0</v>
      </c>
      <c r="BG2001" s="121">
        <v>0</v>
      </c>
      <c r="BH2001" s="121">
        <v>-5.0841177999999997E-14</v>
      </c>
      <c r="BI2001" s="121">
        <v>-3.5438597E-15</v>
      </c>
      <c r="BJ2001" s="121">
        <v>-7.8110232999999999E-16</v>
      </c>
      <c r="BK2001" s="121">
        <v>-1.4135781E-11</v>
      </c>
      <c r="BL2001" s="121">
        <v>-1.0587706E-10</v>
      </c>
      <c r="BM2001" s="121">
        <v>0</v>
      </c>
      <c r="BN2001" s="121">
        <v>-1.7709089999999999E-5</v>
      </c>
      <c r="BO2001" s="121">
        <v>-0.16673231999999999</v>
      </c>
      <c r="BP2001" s="121">
        <v>0</v>
      </c>
      <c r="BQ2001" s="121">
        <v>0</v>
      </c>
      <c r="BR2001" s="121">
        <v>0</v>
      </c>
      <c r="BT2001" s="71">
        <v>1.1341938E-5</v>
      </c>
      <c r="BU2001" s="71">
        <v>7.2473085000000002E-7</v>
      </c>
      <c r="BV2001" s="71">
        <v>2.9470044000000001E-5</v>
      </c>
      <c r="BW2001" s="71">
        <v>-7.2165929000000006E-8</v>
      </c>
      <c r="BX2001" s="71">
        <v>-8.6801974000000002E-7</v>
      </c>
      <c r="BY2001" s="71">
        <v>9.3080496000000004E-7</v>
      </c>
      <c r="BZ2001" s="71">
        <v>0</v>
      </c>
      <c r="CA2001" s="71">
        <v>1.4127616000000001E-6</v>
      </c>
      <c r="CB2001" s="71">
        <v>-1.4251432E-7</v>
      </c>
      <c r="CC2001" s="71">
        <v>-8.8956672999999999E-8</v>
      </c>
      <c r="CD2001" s="71">
        <v>0</v>
      </c>
      <c r="CE2001" s="71">
        <v>0</v>
      </c>
      <c r="CF2001" s="71">
        <v>0</v>
      </c>
      <c r="CG2001" s="71">
        <v>5.3380775000000003E-7</v>
      </c>
      <c r="CH2001" s="71">
        <v>-2.0558555E-5</v>
      </c>
      <c r="CI2001" s="71">
        <v>-2.9718338000000001E-15</v>
      </c>
      <c r="CJ2001" s="71">
        <v>0</v>
      </c>
      <c r="CL2001" s="186">
        <v>0</v>
      </c>
      <c r="CM2001" s="186">
        <v>1.0569310999999999</v>
      </c>
      <c r="CN2001" s="187">
        <v>2.6615573999999999E-2</v>
      </c>
      <c r="CO2001" s="186">
        <v>7.0933121000000003E-4</v>
      </c>
      <c r="CP2001" s="186">
        <v>-2.4285664999999999E-11</v>
      </c>
      <c r="CQ2001" s="186">
        <v>-2.8316649E-9</v>
      </c>
      <c r="CR2001" s="186">
        <v>-3.4307584E-5</v>
      </c>
      <c r="CS2001" s="186">
        <v>-2.9751460000000001E-3</v>
      </c>
      <c r="CT2001" s="186">
        <v>0</v>
      </c>
      <c r="CU2001" s="186">
        <v>3.2733966000000002E-4</v>
      </c>
    </row>
    <row r="2002" spans="1:99" ht="14.4">
      <c r="A2002" t="s">
        <v>1605</v>
      </c>
      <c r="B2002" s="92" t="s">
        <v>1514</v>
      </c>
      <c r="C2002" s="126" t="str">
        <f t="shared" si="529"/>
        <v>F.104.01.109</v>
      </c>
      <c r="D2002" s="11" t="s">
        <v>2614</v>
      </c>
      <c r="E2002" s="125" t="s">
        <v>878</v>
      </c>
      <c r="F2002" s="128" t="str">
        <f t="shared" si="530"/>
        <v>Nafion  waste incineration with electricity</v>
      </c>
      <c r="G2002" s="131">
        <f t="shared" si="534"/>
        <v>6.11976865482E-2</v>
      </c>
      <c r="H2002" s="183">
        <f t="shared" si="535"/>
        <v>8.4422714299999988E-4</v>
      </c>
      <c r="I2002" s="183">
        <f t="shared" si="536"/>
        <v>4.6473060620000019E-4</v>
      </c>
      <c r="J2002" s="184">
        <f t="shared" si="537"/>
        <v>-4.8293620100000001E-4</v>
      </c>
      <c r="K2002" s="183">
        <v>6.0371664999999998E-2</v>
      </c>
      <c r="L2002" s="146">
        <v>-1.1390141999999999E-3</v>
      </c>
      <c r="M2002" s="146">
        <v>1.7737174000000001E-3</v>
      </c>
      <c r="N2002" s="146">
        <v>1.1459332999999999E-3</v>
      </c>
      <c r="O2002" s="146">
        <v>-2.4677607999999999E-4</v>
      </c>
      <c r="P2002" s="188">
        <v>-2.9370734E-5</v>
      </c>
      <c r="Q2002" s="188">
        <v>-2.5559342999999999E-5</v>
      </c>
      <c r="R2002" s="146">
        <v>-1.6869340000000001E-4</v>
      </c>
      <c r="S2002" s="188">
        <v>-6.0479951000000003E-5</v>
      </c>
      <c r="T2002" s="146">
        <v>0</v>
      </c>
      <c r="U2002" s="146">
        <v>-4.2245625000000001E-4</v>
      </c>
      <c r="V2002" s="188">
        <v>-1.2791937999999999E-6</v>
      </c>
      <c r="W2002" s="146">
        <v>0</v>
      </c>
      <c r="X2002" s="146">
        <v>0</v>
      </c>
      <c r="Z2002" s="157">
        <f t="shared" si="538"/>
        <v>0.40247776666666668</v>
      </c>
      <c r="AB2002" s="131">
        <f t="shared" si="539"/>
        <v>6.0371664999999998E-2</v>
      </c>
      <c r="AC2002" s="131">
        <f t="shared" si="540"/>
        <v>1.3102369430000001E-3</v>
      </c>
      <c r="AD2002" s="131">
        <f t="shared" si="541"/>
        <v>4.6600980000000019E-4</v>
      </c>
      <c r="AE2002" s="131">
        <f t="shared" si="542"/>
        <v>4.6473060620000019E-4</v>
      </c>
      <c r="AF2002" s="131">
        <f t="shared" si="543"/>
        <v>-4.8293620100000001E-4</v>
      </c>
      <c r="AH2002">
        <v>-4.8528400999999999</v>
      </c>
      <c r="AI2002" s="71">
        <v>-4.7773624000000003</v>
      </c>
      <c r="AJ2002" s="71">
        <v>-5.2479037999999999E-2</v>
      </c>
      <c r="AK2002" s="71">
        <v>0</v>
      </c>
      <c r="AL2002" s="71">
        <v>0</v>
      </c>
      <c r="AM2002" s="71">
        <v>-1.2855421000000001E-2</v>
      </c>
      <c r="AN2002" s="71">
        <v>-1.0143259999999999E-2</v>
      </c>
      <c r="AP2002" s="129">
        <v>6.3853223999999998E-3</v>
      </c>
      <c r="AQ2002" s="129">
        <v>6.4036559999999998E-3</v>
      </c>
      <c r="AR2002" s="129">
        <v>3.2280631999999999E-4</v>
      </c>
      <c r="AS2002" s="129">
        <v>-3.4113991000000001E-4</v>
      </c>
      <c r="AT2002" s="172">
        <f t="shared" si="531"/>
        <v>3.8391222987760002E-7</v>
      </c>
      <c r="AU2002" s="172">
        <f t="shared" si="532"/>
        <v>1.19381041285753E-9</v>
      </c>
      <c r="AV2002" s="185">
        <f t="shared" si="533"/>
        <v>-4.7778698165400001E-2</v>
      </c>
      <c r="AW2002" s="121">
        <v>3.7349936999999999E-7</v>
      </c>
      <c r="AX2002" s="121">
        <v>1.1269378E-9</v>
      </c>
      <c r="AY2002" s="121">
        <v>3.0789549E-14</v>
      </c>
      <c r="AZ2002" s="121">
        <v>0</v>
      </c>
      <c r="BA2002" s="121">
        <v>0</v>
      </c>
      <c r="BB2002" s="121">
        <v>4.0370802000000001E-10</v>
      </c>
      <c r="BC2002" s="121">
        <v>1.0043539000000001E-8</v>
      </c>
      <c r="BD2002" s="121">
        <v>5.2802925999999997E-11</v>
      </c>
      <c r="BE2002" s="121">
        <v>1.4054704000000001E-11</v>
      </c>
      <c r="BF2002" s="121">
        <v>0</v>
      </c>
      <c r="BG2002" s="121">
        <v>0</v>
      </c>
      <c r="BH2002" s="121">
        <v>-1.4567465E-14</v>
      </c>
      <c r="BI2002" s="121">
        <v>-1.0154181E-15</v>
      </c>
      <c r="BJ2002" s="121">
        <v>-2.2380836999999998E-16</v>
      </c>
      <c r="BK2002" s="121">
        <v>-4.0503094E-12</v>
      </c>
      <c r="BL2002" s="121">
        <v>-3.0336833000000003E-11</v>
      </c>
      <c r="BM2002" s="121">
        <v>0</v>
      </c>
      <c r="BN2002" s="121">
        <v>-5.0741654000000003E-6</v>
      </c>
      <c r="BO2002" s="121">
        <v>-4.7773624000000001E-2</v>
      </c>
      <c r="BP2002" s="121">
        <v>0</v>
      </c>
      <c r="BQ2002" s="121">
        <v>0</v>
      </c>
      <c r="BR2002" s="121">
        <v>0</v>
      </c>
      <c r="BT2002" s="71">
        <v>6.2037997999999999E-6</v>
      </c>
      <c r="BU2002" s="71">
        <v>2.4669581999999998E-7</v>
      </c>
      <c r="BV2002" s="71">
        <v>1.1222148E-5</v>
      </c>
      <c r="BW2002" s="71">
        <v>-2.0677622E-8</v>
      </c>
      <c r="BX2002" s="71">
        <v>-2.3732696999999999E-7</v>
      </c>
      <c r="BY2002" s="71">
        <v>2.9455853000000003E-7</v>
      </c>
      <c r="BZ2002" s="71">
        <v>0</v>
      </c>
      <c r="CA2002" s="71">
        <v>4.4707645999999997E-7</v>
      </c>
      <c r="CB2002" s="71">
        <v>-4.0834466000000003E-8</v>
      </c>
      <c r="CC2002" s="71">
        <v>-2.5488655E-8</v>
      </c>
      <c r="CD2002" s="71">
        <v>0</v>
      </c>
      <c r="CE2002" s="71">
        <v>0</v>
      </c>
      <c r="CF2002" s="71">
        <v>0</v>
      </c>
      <c r="CG2002" s="71">
        <v>2.0826798E-7</v>
      </c>
      <c r="CH2002" s="71">
        <v>-5.8906194E-6</v>
      </c>
      <c r="CI2002" s="71">
        <v>-8.5151615999999998E-16</v>
      </c>
      <c r="CJ2002" s="71">
        <v>0</v>
      </c>
      <c r="CL2002" s="186">
        <v>0</v>
      </c>
      <c r="CM2002" s="186">
        <v>0.40247777000000001</v>
      </c>
      <c r="CN2002" s="187">
        <v>8.4226500000000003E-3</v>
      </c>
      <c r="CO2002" s="186">
        <v>2.3634293999999999E-4</v>
      </c>
      <c r="CP2002" s="186">
        <v>-6.9585439999999998E-12</v>
      </c>
      <c r="CQ2002" s="186">
        <v>-8.1135374999999995E-10</v>
      </c>
      <c r="CR2002" s="186">
        <v>-9.4886148000000004E-6</v>
      </c>
      <c r="CS2002" s="186">
        <v>-8.5246520000000002E-4</v>
      </c>
      <c r="CT2002" s="186">
        <v>0</v>
      </c>
      <c r="CU2002" s="186">
        <v>1.0358850000000001E-4</v>
      </c>
    </row>
    <row r="2003" spans="1:99" ht="14.4">
      <c r="A2003" t="s">
        <v>1606</v>
      </c>
      <c r="B2003" s="92" t="s">
        <v>1514</v>
      </c>
      <c r="C2003" s="126" t="str">
        <f t="shared" si="529"/>
        <v>F.104.01.110</v>
      </c>
      <c r="D2003" s="11" t="s">
        <v>2614</v>
      </c>
      <c r="E2003" s="125" t="s">
        <v>878</v>
      </c>
      <c r="F2003" s="128" t="str">
        <f t="shared" si="530"/>
        <v>Paperfoam  waste incineration with electricity</v>
      </c>
      <c r="G2003" s="131">
        <f t="shared" si="534"/>
        <v>-0.1070171970006</v>
      </c>
      <c r="H2003" s="183">
        <f t="shared" si="535"/>
        <v>1.5479925450000002E-3</v>
      </c>
      <c r="I2003" s="183">
        <f t="shared" si="536"/>
        <v>6.5365090440000007E-4</v>
      </c>
      <c r="J2003" s="184">
        <f t="shared" si="537"/>
        <v>-1.0631804499999999E-3</v>
      </c>
      <c r="K2003" s="183">
        <v>-0.10815566</v>
      </c>
      <c r="L2003" s="146">
        <v>-2.5075313E-3</v>
      </c>
      <c r="M2003" s="146">
        <v>3.5353756000000001E-3</v>
      </c>
      <c r="N2003" s="146">
        <v>2.2121964000000002E-3</v>
      </c>
      <c r="O2003" s="146">
        <v>-5.4327569999999999E-4</v>
      </c>
      <c r="P2003" s="188">
        <v>-6.4659452000000002E-5</v>
      </c>
      <c r="Q2003" s="188">
        <v>-5.6268703E-5</v>
      </c>
      <c r="R2003" s="146">
        <v>-3.7137725999999998E-4</v>
      </c>
      <c r="S2003" s="146">
        <v>-1.3314616000000001E-4</v>
      </c>
      <c r="T2003" s="146">
        <v>0</v>
      </c>
      <c r="U2003" s="146">
        <v>-9.3003428999999997E-4</v>
      </c>
      <c r="V2003" s="188">
        <v>-2.8161356E-6</v>
      </c>
      <c r="W2003" s="146">
        <v>0</v>
      </c>
      <c r="X2003" s="146">
        <v>0</v>
      </c>
      <c r="Z2003" s="157">
        <f t="shared" si="538"/>
        <v>-0.72103773333333332</v>
      </c>
      <c r="AB2003" s="131">
        <f t="shared" si="539"/>
        <v>-0.10815566</v>
      </c>
      <c r="AC2003" s="131">
        <f t="shared" si="540"/>
        <v>2.2044595850000005E-3</v>
      </c>
      <c r="AD2003" s="131">
        <f t="shared" si="541"/>
        <v>6.5646704000000005E-4</v>
      </c>
      <c r="AE2003" s="131">
        <f t="shared" si="542"/>
        <v>6.5365090439999996E-4</v>
      </c>
      <c r="AF2003" s="131">
        <f t="shared" si="543"/>
        <v>-1.0631804499999999E-3</v>
      </c>
      <c r="AH2003">
        <v>-10.683491</v>
      </c>
      <c r="AI2003" s="71">
        <v>-10.517327999999999</v>
      </c>
      <c r="AJ2003" s="71">
        <v>-0.11553221</v>
      </c>
      <c r="AK2003" s="71">
        <v>0</v>
      </c>
      <c r="AL2003" s="71">
        <v>0</v>
      </c>
      <c r="AM2003" s="71">
        <v>-2.8301113999999999E-2</v>
      </c>
      <c r="AN2003" s="71">
        <v>-2.2330310999999999E-2</v>
      </c>
      <c r="AP2003" s="129">
        <v>-1.2097917999999999E-2</v>
      </c>
      <c r="AQ2003" s="129">
        <v>-1.0837947000000001E-2</v>
      </c>
      <c r="AR2003" s="129">
        <v>-5.0895425999999998E-4</v>
      </c>
      <c r="AS2003" s="129">
        <v>-7.5101696000000003E-4</v>
      </c>
      <c r="AT2003" s="172">
        <f t="shared" si="531"/>
        <v>-6.4975701795780013E-7</v>
      </c>
      <c r="AU2003" s="172">
        <f t="shared" si="532"/>
        <v>-1.8822272927018496E-9</v>
      </c>
      <c r="AV2003" s="185">
        <f t="shared" si="533"/>
        <v>-0.10518445073699999</v>
      </c>
      <c r="AW2003" s="121">
        <v>-6.6912302999999998E-7</v>
      </c>
      <c r="AX2003" s="121">
        <v>-2.0189056999999999E-9</v>
      </c>
      <c r="AY2003" s="121">
        <v>-5.5159387999999998E-14</v>
      </c>
      <c r="AZ2003" s="121">
        <v>0</v>
      </c>
      <c r="BA2003" s="121">
        <v>0</v>
      </c>
      <c r="BB2003" s="121">
        <v>8.4258107999999995E-10</v>
      </c>
      <c r="BC2003" s="121">
        <v>1.8599134E-8</v>
      </c>
      <c r="BD2003" s="121">
        <v>1.0969898E-10</v>
      </c>
      <c r="BE2003" s="121">
        <v>2.7069385E-11</v>
      </c>
      <c r="BF2003" s="121">
        <v>0</v>
      </c>
      <c r="BG2003" s="121">
        <v>0</v>
      </c>
      <c r="BH2003" s="121">
        <v>-3.2070165999999998E-14</v>
      </c>
      <c r="BI2003" s="121">
        <v>-2.2354353999999999E-15</v>
      </c>
      <c r="BJ2003" s="121">
        <v>-4.9271245000000003E-16</v>
      </c>
      <c r="BK2003" s="121">
        <v>-8.9167258000000001E-12</v>
      </c>
      <c r="BL2003" s="121">
        <v>-6.6786312E-11</v>
      </c>
      <c r="BM2003" s="121">
        <v>0</v>
      </c>
      <c r="BN2003" s="121">
        <v>-1.1170736999999999E-5</v>
      </c>
      <c r="BO2003" s="121">
        <v>-0.10517327999999999</v>
      </c>
      <c r="BP2003" s="121">
        <v>0</v>
      </c>
      <c r="BQ2003" s="121">
        <v>0</v>
      </c>
      <c r="BR2003" s="121">
        <v>0</v>
      </c>
      <c r="BT2003" s="71">
        <v>-3.1341055999999997E-5</v>
      </c>
      <c r="BU2003" s="71">
        <v>5.0120125999999998E-7</v>
      </c>
      <c r="BV2003" s="71">
        <v>-2.0104445999999999E-5</v>
      </c>
      <c r="BW2003" s="71">
        <v>-4.5521629999999997E-8</v>
      </c>
      <c r="BX2003" s="71">
        <v>-5.3469290000000002E-7</v>
      </c>
      <c r="BY2003" s="71">
        <v>6.1857292000000002E-7</v>
      </c>
      <c r="BZ2003" s="71">
        <v>0</v>
      </c>
      <c r="CA2003" s="71">
        <v>9.3886057000000003E-7</v>
      </c>
      <c r="CB2003" s="71">
        <v>-8.9896772999999998E-8</v>
      </c>
      <c r="CC2003" s="71">
        <v>-5.6113082999999998E-8</v>
      </c>
      <c r="CD2003" s="71">
        <v>0</v>
      </c>
      <c r="CE2003" s="71">
        <v>0</v>
      </c>
      <c r="CF2003" s="71">
        <v>0</v>
      </c>
      <c r="CG2003" s="71">
        <v>3.9913380000000002E-7</v>
      </c>
      <c r="CH2003" s="71">
        <v>-1.2968154999999999E-5</v>
      </c>
      <c r="CI2003" s="71">
        <v>-1.8746065000000001E-15</v>
      </c>
      <c r="CJ2003" s="71">
        <v>0</v>
      </c>
      <c r="CL2003" s="186">
        <v>0</v>
      </c>
      <c r="CM2003" s="186">
        <v>-0.72103775000000003</v>
      </c>
      <c r="CN2003" s="187">
        <v>1.7687564999999999E-2</v>
      </c>
      <c r="CO2003" s="186">
        <v>4.8478483999999999E-4</v>
      </c>
      <c r="CP2003" s="186">
        <v>-1.5319182999999999E-11</v>
      </c>
      <c r="CQ2003" s="186">
        <v>-1.7861892E-9</v>
      </c>
      <c r="CR2003" s="186">
        <v>-2.1255615000000001E-5</v>
      </c>
      <c r="CS2003" s="186">
        <v>-1.8766957999999999E-3</v>
      </c>
      <c r="CT2003" s="186">
        <v>0</v>
      </c>
      <c r="CU2003" s="186">
        <v>2.1753585E-4</v>
      </c>
    </row>
    <row r="2004" spans="1:99" ht="14.4">
      <c r="A2004" t="s">
        <v>1607</v>
      </c>
      <c r="B2004" s="92" t="s">
        <v>1514</v>
      </c>
      <c r="C2004" s="126" t="str">
        <f t="shared" si="529"/>
        <v>F.104.01.111</v>
      </c>
      <c r="D2004" s="11" t="s">
        <v>2614</v>
      </c>
      <c r="E2004" s="125" t="s">
        <v>878</v>
      </c>
      <c r="F2004" s="128" t="str">
        <f t="shared" si="530"/>
        <v>PEEK (Polyetheretherketone)  waste incineration with electricity</v>
      </c>
      <c r="G2004" s="131">
        <f t="shared" si="534"/>
        <v>0.21669469680349998</v>
      </c>
      <c r="H2004" s="183">
        <f t="shared" si="535"/>
        <v>2.2401417300000003E-3</v>
      </c>
      <c r="I2004" s="183">
        <f t="shared" si="536"/>
        <v>4.0864725350000028E-4</v>
      </c>
      <c r="J2004" s="184">
        <f t="shared" si="537"/>
        <v>-2.0194421799999999E-3</v>
      </c>
      <c r="K2004" s="183">
        <v>0.21606534999999999</v>
      </c>
      <c r="L2004" s="146">
        <v>-4.7628927000000001E-3</v>
      </c>
      <c r="M2004" s="146">
        <v>5.8822960000000004E-3</v>
      </c>
      <c r="N2004" s="146">
        <v>3.5017538000000001E-3</v>
      </c>
      <c r="O2004" s="146">
        <v>-1.0319169E-3</v>
      </c>
      <c r="P2004" s="146">
        <v>-1.2281643E-4</v>
      </c>
      <c r="Q2004" s="146">
        <v>-1.0687874E-4</v>
      </c>
      <c r="R2004" s="146">
        <v>-7.0540697999999999E-4</v>
      </c>
      <c r="S2004" s="146">
        <v>-2.5290247999999998E-4</v>
      </c>
      <c r="T2004" s="146">
        <v>0</v>
      </c>
      <c r="U2004" s="146">
        <v>-1.7665396999999999E-3</v>
      </c>
      <c r="V2004" s="188">
        <v>-5.3490665000000002E-6</v>
      </c>
      <c r="W2004" s="146">
        <v>0</v>
      </c>
      <c r="X2004" s="146">
        <v>0</v>
      </c>
      <c r="Z2004" s="157">
        <f t="shared" si="538"/>
        <v>1.4404356666666667</v>
      </c>
      <c r="AB2004" s="131">
        <f t="shared" si="539"/>
        <v>0.21606534999999999</v>
      </c>
      <c r="AC2004" s="131">
        <f t="shared" si="540"/>
        <v>2.6541380500000006E-3</v>
      </c>
      <c r="AD2004" s="131">
        <f t="shared" si="541"/>
        <v>4.1399632000000026E-4</v>
      </c>
      <c r="AE2004" s="131">
        <f t="shared" si="542"/>
        <v>4.0864725350000033E-4</v>
      </c>
      <c r="AF2004" s="131">
        <f t="shared" si="543"/>
        <v>-2.0194421799999999E-3</v>
      </c>
      <c r="AH2004">
        <v>-20.292598000000002</v>
      </c>
      <c r="AI2004" s="71">
        <v>-19.976980999999999</v>
      </c>
      <c r="AJ2004" s="71">
        <v>-0.21944593000000001</v>
      </c>
      <c r="AK2004" s="71">
        <v>0</v>
      </c>
      <c r="AL2004" s="71">
        <v>0</v>
      </c>
      <c r="AM2004" s="71">
        <v>-5.3756127000000001E-2</v>
      </c>
      <c r="AN2004" s="71">
        <v>-4.2414975000000001E-2</v>
      </c>
      <c r="AP2004" s="129">
        <v>2.2504316E-2</v>
      </c>
      <c r="AQ2004" s="129">
        <v>2.2776335000000002E-2</v>
      </c>
      <c r="AR2004" s="129">
        <v>1.1544887E-3</v>
      </c>
      <c r="AS2004" s="129">
        <v>-1.4265078999999999E-3</v>
      </c>
      <c r="AT2004" s="172">
        <f t="shared" si="531"/>
        <v>1.365487721799E-6</v>
      </c>
      <c r="AU2004" s="172">
        <f t="shared" si="532"/>
        <v>4.2695588071944194E-9</v>
      </c>
      <c r="AV2004" s="185">
        <f t="shared" si="533"/>
        <v>-0.19979102808999999</v>
      </c>
      <c r="AW2004" s="121">
        <v>1.3367242999999999E-6</v>
      </c>
      <c r="AX2004" s="121">
        <v>4.0332198000000002E-9</v>
      </c>
      <c r="AY2004" s="121">
        <v>1.1019333E-13</v>
      </c>
      <c r="AZ2004" s="121">
        <v>0</v>
      </c>
      <c r="BA2004" s="121">
        <v>0</v>
      </c>
      <c r="BB2004" s="121">
        <v>1.4963178E-9</v>
      </c>
      <c r="BC2004" s="121">
        <v>2.7410897E-8</v>
      </c>
      <c r="BD2004" s="121">
        <v>1.9360760999999999E-10</v>
      </c>
      <c r="BE2004" s="121">
        <v>4.2687301000000003E-11</v>
      </c>
      <c r="BF2004" s="121">
        <v>0</v>
      </c>
      <c r="BG2004" s="121">
        <v>0</v>
      </c>
      <c r="BH2004" s="121">
        <v>-6.0915196000000001E-14</v>
      </c>
      <c r="BI2004" s="121">
        <v>-4.2460643000000002E-15</v>
      </c>
      <c r="BJ2004" s="121">
        <v>-9.3587528E-16</v>
      </c>
      <c r="BK2004" s="121">
        <v>-1.6936741000000001E-11</v>
      </c>
      <c r="BL2004" s="121">
        <v>-1.2685626E-10</v>
      </c>
      <c r="BM2004" s="121">
        <v>0</v>
      </c>
      <c r="BN2004" s="121">
        <v>-2.1218089999999999E-5</v>
      </c>
      <c r="BO2004" s="121">
        <v>-0.19976980999999999</v>
      </c>
      <c r="BP2004" s="121">
        <v>0</v>
      </c>
      <c r="BQ2004" s="121">
        <v>0</v>
      </c>
      <c r="BR2004" s="121">
        <v>0</v>
      </c>
      <c r="BT2004" s="71">
        <v>1.8394413E-5</v>
      </c>
      <c r="BU2004" s="71">
        <v>8.5754132000000001E-7</v>
      </c>
      <c r="BV2004" s="71">
        <v>4.0163168000000001E-5</v>
      </c>
      <c r="BW2004" s="71">
        <v>-8.6465377999999995E-8</v>
      </c>
      <c r="BX2004" s="71">
        <v>-1.0431627E-6</v>
      </c>
      <c r="BY2004" s="71">
        <v>1.1075401E-6</v>
      </c>
      <c r="BZ2004" s="71">
        <v>0</v>
      </c>
      <c r="CA2004" s="71">
        <v>1.6810075E-6</v>
      </c>
      <c r="CB2004" s="71">
        <v>-1.7075307999999999E-7</v>
      </c>
      <c r="CC2004" s="71">
        <v>-1.0658315999999999E-7</v>
      </c>
      <c r="CD2004" s="71">
        <v>0</v>
      </c>
      <c r="CE2004" s="71">
        <v>0</v>
      </c>
      <c r="CF2004" s="71">
        <v>0</v>
      </c>
      <c r="CG2004" s="71">
        <v>6.2428752000000004E-7</v>
      </c>
      <c r="CH2004" s="71">
        <v>-2.4632167000000001E-5</v>
      </c>
      <c r="CI2004" s="71">
        <v>-3.5606932000000001E-15</v>
      </c>
      <c r="CJ2004" s="71">
        <v>0</v>
      </c>
      <c r="CL2004" s="186">
        <v>0</v>
      </c>
      <c r="CM2004" s="186">
        <v>1.4404356</v>
      </c>
      <c r="CN2004" s="187">
        <v>3.1669164E-2</v>
      </c>
      <c r="CO2004" s="186">
        <v>8.4073255000000004E-4</v>
      </c>
      <c r="CP2004" s="186">
        <v>-2.9097792E-11</v>
      </c>
      <c r="CQ2004" s="186">
        <v>-3.3927504E-9</v>
      </c>
      <c r="CR2004" s="186">
        <v>-4.1199931999999999E-5</v>
      </c>
      <c r="CS2004" s="186">
        <v>-3.5646617E-3</v>
      </c>
      <c r="CT2004" s="186">
        <v>0</v>
      </c>
      <c r="CU2004" s="186">
        <v>3.8949276000000002E-4</v>
      </c>
    </row>
    <row r="2005" spans="1:99" ht="14.4">
      <c r="A2005" t="s">
        <v>1608</v>
      </c>
      <c r="B2005" s="92" t="s">
        <v>1514</v>
      </c>
      <c r="C2005" s="126" t="str">
        <f t="shared" si="529"/>
        <v>F.104.01.112</v>
      </c>
      <c r="D2005" s="11" t="s">
        <v>2614</v>
      </c>
      <c r="E2005" s="125" t="s">
        <v>878</v>
      </c>
      <c r="F2005" s="128" t="str">
        <f t="shared" si="530"/>
        <v>PEI (Polyether Imide) waste incineration with electricity</v>
      </c>
      <c r="G2005" s="131">
        <f t="shared" si="534"/>
        <v>0.2212889278181</v>
      </c>
      <c r="H2005" s="183">
        <f t="shared" si="535"/>
        <v>-8.5489148050000002E-3</v>
      </c>
      <c r="I2005" s="183">
        <f t="shared" si="536"/>
        <v>-1.22515085869E-2</v>
      </c>
      <c r="J2005" s="184">
        <f t="shared" si="537"/>
        <v>-1.8632687900000001E-3</v>
      </c>
      <c r="K2005" s="183">
        <v>0.24395262000000001</v>
      </c>
      <c r="L2005" s="146">
        <v>-4.3945547999999996E-3</v>
      </c>
      <c r="M2005" s="146">
        <v>-7.2011640000000003E-3</v>
      </c>
      <c r="N2005" s="146">
        <v>-7.3848693999999998E-3</v>
      </c>
      <c r="O2005" s="146">
        <v>-9.5211369000000004E-4</v>
      </c>
      <c r="P2005" s="146">
        <v>-1.1331843E-4</v>
      </c>
      <c r="Q2005" s="188">
        <v>-9.8613284999999999E-5</v>
      </c>
      <c r="R2005" s="146">
        <v>-6.5085439000000004E-4</v>
      </c>
      <c r="S2005" s="146">
        <v>-2.3334429E-4</v>
      </c>
      <c r="T2005" s="146">
        <v>0</v>
      </c>
      <c r="U2005" s="146">
        <v>-1.6299245E-3</v>
      </c>
      <c r="V2005" s="188">
        <v>-4.9353969000000004E-6</v>
      </c>
      <c r="W2005" s="146">
        <v>0</v>
      </c>
      <c r="X2005" s="146">
        <v>0</v>
      </c>
      <c r="Z2005" s="157">
        <f t="shared" si="538"/>
        <v>1.6263508000000002</v>
      </c>
      <c r="AB2005" s="131">
        <f t="shared" si="539"/>
        <v>0.24395262000000001</v>
      </c>
      <c r="AC2005" s="131">
        <f t="shared" si="540"/>
        <v>-2.0795487994999997E-2</v>
      </c>
      <c r="AD2005" s="131">
        <f t="shared" si="541"/>
        <v>-1.224657319E-2</v>
      </c>
      <c r="AE2005" s="131">
        <f t="shared" si="542"/>
        <v>-1.22515085869E-2</v>
      </c>
      <c r="AF2005" s="131">
        <f t="shared" si="543"/>
        <v>-1.8632687900000001E-3</v>
      </c>
      <c r="AH2005">
        <v>-18.723271</v>
      </c>
      <c r="AI2005" s="71">
        <v>-18.432061999999998</v>
      </c>
      <c r="AJ2005" s="71">
        <v>-0.20247509</v>
      </c>
      <c r="AK2005" s="71">
        <v>0</v>
      </c>
      <c r="AL2005" s="71">
        <v>0</v>
      </c>
      <c r="AM2005" s="71">
        <v>-4.9598902E-2</v>
      </c>
      <c r="AN2005" s="71">
        <v>-3.9134816000000003E-2</v>
      </c>
      <c r="AP2005" s="129">
        <v>2.3466336000000001E-2</v>
      </c>
      <c r="AQ2005" s="129">
        <v>2.3588505999999999E-2</v>
      </c>
      <c r="AR2005" s="129">
        <v>1.1940191E-3</v>
      </c>
      <c r="AS2005" s="129">
        <v>-1.3161889999999999E-3</v>
      </c>
      <c r="AT2005" s="172">
        <f t="shared" si="531"/>
        <v>1.41417897303E-6</v>
      </c>
      <c r="AU2005" s="172">
        <f t="shared" si="532"/>
        <v>4.4157511853212596E-9</v>
      </c>
      <c r="AV2005" s="185">
        <f t="shared" si="533"/>
        <v>-0.18434019719</v>
      </c>
      <c r="AW2005" s="121">
        <v>1.5092535E-6</v>
      </c>
      <c r="AX2005" s="121">
        <v>4.5537821999999998E-9</v>
      </c>
      <c r="AY2005" s="121">
        <v>1.2441584000000001E-13</v>
      </c>
      <c r="AZ2005" s="121">
        <v>0</v>
      </c>
      <c r="BA2005" s="121">
        <v>0</v>
      </c>
      <c r="BB2005" s="121">
        <v>-1.9789519000000001E-10</v>
      </c>
      <c r="BC2005" s="121">
        <v>-9.4743959000000001E-8</v>
      </c>
      <c r="BD2005" s="121">
        <v>-4.5129756999999999E-11</v>
      </c>
      <c r="BE2005" s="121">
        <v>-9.2964688E-11</v>
      </c>
      <c r="BF2005" s="121">
        <v>0</v>
      </c>
      <c r="BG2005" s="121">
        <v>0</v>
      </c>
      <c r="BH2005" s="121">
        <v>-5.6204324000000001E-14</v>
      </c>
      <c r="BI2005" s="121">
        <v>-3.9176952999999998E-15</v>
      </c>
      <c r="BJ2005" s="121">
        <v>-8.6349944000000003E-16</v>
      </c>
      <c r="BK2005" s="121">
        <v>-1.562694E-11</v>
      </c>
      <c r="BL2005" s="121">
        <v>-1.1704584E-10</v>
      </c>
      <c r="BM2005" s="121">
        <v>0</v>
      </c>
      <c r="BN2005" s="121">
        <v>-1.9577189999999999E-5</v>
      </c>
      <c r="BO2005" s="121">
        <v>-0.18432061999999999</v>
      </c>
      <c r="BP2005" s="121">
        <v>0</v>
      </c>
      <c r="BQ2005" s="121">
        <v>0</v>
      </c>
      <c r="BR2005" s="121">
        <v>0</v>
      </c>
      <c r="BT2005" s="71">
        <v>1.8809707E-5</v>
      </c>
      <c r="BU2005" s="71">
        <v>-6.4092664999999998E-7</v>
      </c>
      <c r="BV2005" s="71">
        <v>4.5346975000000003E-5</v>
      </c>
      <c r="BW2005" s="71">
        <v>-7.9778585000000006E-8</v>
      </c>
      <c r="BX2005" s="71">
        <v>-1.3801713999999999E-6</v>
      </c>
      <c r="BY2005" s="71">
        <v>0</v>
      </c>
      <c r="BZ2005" s="71">
        <v>0</v>
      </c>
      <c r="CA2005" s="71">
        <v>0</v>
      </c>
      <c r="CB2005" s="71">
        <v>-1.5754790000000001E-7</v>
      </c>
      <c r="CC2005" s="71">
        <v>-9.8340555999999998E-8</v>
      </c>
      <c r="CD2005" s="71">
        <v>0</v>
      </c>
      <c r="CE2005" s="71">
        <v>0</v>
      </c>
      <c r="CF2005" s="71">
        <v>0</v>
      </c>
      <c r="CG2005" s="71">
        <v>-1.4532625E-6</v>
      </c>
      <c r="CH2005" s="71">
        <v>-2.2727241E-5</v>
      </c>
      <c r="CI2005" s="71">
        <v>-3.2853273000000002E-15</v>
      </c>
      <c r="CJ2005" s="71">
        <v>0</v>
      </c>
      <c r="CL2005" s="186">
        <v>0</v>
      </c>
      <c r="CM2005" s="186">
        <v>1.6263508</v>
      </c>
      <c r="CN2005" s="187">
        <v>0</v>
      </c>
      <c r="CO2005" s="186">
        <v>-4.3851268E-4</v>
      </c>
      <c r="CP2005" s="186">
        <v>-2.6847517000000001E-11</v>
      </c>
      <c r="CQ2005" s="186">
        <v>-3.1303723000000001E-9</v>
      </c>
      <c r="CR2005" s="186">
        <v>-5.0541475999999998E-5</v>
      </c>
      <c r="CS2005" s="186">
        <v>-3.2889888999999999E-3</v>
      </c>
      <c r="CT2005" s="186">
        <v>0</v>
      </c>
      <c r="CU2005" s="186">
        <v>0</v>
      </c>
    </row>
    <row r="2006" spans="1:99" ht="14.4">
      <c r="A2006" t="s">
        <v>1609</v>
      </c>
      <c r="B2006" s="92" t="s">
        <v>1514</v>
      </c>
      <c r="C2006" s="126" t="str">
        <f t="shared" si="529"/>
        <v>F.104.01.113</v>
      </c>
      <c r="D2006" s="11" t="s">
        <v>2614</v>
      </c>
      <c r="E2006" s="125" t="s">
        <v>878</v>
      </c>
      <c r="F2006" s="128" t="str">
        <f t="shared" si="530"/>
        <v>Phthalic anhydride waste incineration with electricity</v>
      </c>
      <c r="G2006" s="131">
        <f t="shared" si="534"/>
        <v>0.21364884044579999</v>
      </c>
      <c r="H2006" s="183">
        <f t="shared" si="535"/>
        <v>1.590925697E-3</v>
      </c>
      <c r="I2006" s="183">
        <f t="shared" si="536"/>
        <v>3.1280471879999969E-4</v>
      </c>
      <c r="J2006" s="184">
        <f t="shared" si="537"/>
        <v>-1.41396997E-3</v>
      </c>
      <c r="K2006" s="183">
        <v>0.21315908</v>
      </c>
      <c r="L2006" s="146">
        <v>-3.3348749000000001E-3</v>
      </c>
      <c r="M2006" s="146">
        <v>4.1453356999999998E-3</v>
      </c>
      <c r="N2006" s="146">
        <v>2.4742792999999999E-3</v>
      </c>
      <c r="O2006" s="146">
        <v>-7.2252598999999996E-4</v>
      </c>
      <c r="P2006" s="188">
        <v>-8.5993417999999998E-5</v>
      </c>
      <c r="Q2006" s="188">
        <v>-7.4834195000000002E-5</v>
      </c>
      <c r="R2006" s="146">
        <v>-4.9391077999999999E-4</v>
      </c>
      <c r="S2006" s="146">
        <v>-1.7707686999999999E-4</v>
      </c>
      <c r="T2006" s="146">
        <v>0</v>
      </c>
      <c r="U2006" s="146">
        <v>-1.2368931E-3</v>
      </c>
      <c r="V2006" s="188">
        <v>-3.7453012000000001E-6</v>
      </c>
      <c r="W2006" s="146">
        <v>0</v>
      </c>
      <c r="X2006" s="146">
        <v>0</v>
      </c>
      <c r="Z2006" s="157">
        <f t="shared" si="538"/>
        <v>1.4210605333333335</v>
      </c>
      <c r="AB2006" s="131">
        <f t="shared" si="539"/>
        <v>0.21315908</v>
      </c>
      <c r="AC2006" s="131">
        <f t="shared" si="540"/>
        <v>1.9074757169999998E-3</v>
      </c>
      <c r="AD2006" s="131">
        <f t="shared" si="541"/>
        <v>3.1655001999999967E-4</v>
      </c>
      <c r="AE2006" s="131">
        <f t="shared" si="542"/>
        <v>3.1280471879999952E-4</v>
      </c>
      <c r="AF2006" s="131">
        <f t="shared" si="543"/>
        <v>-1.41396997E-3</v>
      </c>
      <c r="AH2006">
        <v>-14.20844</v>
      </c>
      <c r="AI2006" s="71">
        <v>-13.987451999999999</v>
      </c>
      <c r="AJ2006" s="71">
        <v>-0.15365131000000001</v>
      </c>
      <c r="AK2006" s="71">
        <v>0</v>
      </c>
      <c r="AL2006" s="71">
        <v>0</v>
      </c>
      <c r="AM2006" s="71">
        <v>-3.7638882999999998E-2</v>
      </c>
      <c r="AN2006" s="71">
        <v>-2.9698051999999999E-2</v>
      </c>
      <c r="AP2006" s="129">
        <v>2.2458926000000001E-2</v>
      </c>
      <c r="AQ2006" s="129">
        <v>2.2336866E-2</v>
      </c>
      <c r="AR2006" s="129">
        <v>1.1208710000000001E-3</v>
      </c>
      <c r="AS2006" s="129">
        <v>-9.988101200000001E-4</v>
      </c>
      <c r="AT2006" s="172">
        <f t="shared" si="531"/>
        <v>1.3391406454359998E-6</v>
      </c>
      <c r="AU2006" s="172">
        <f t="shared" si="532"/>
        <v>4.1452328603384787E-9</v>
      </c>
      <c r="AV2006" s="185">
        <f t="shared" si="533"/>
        <v>-0.13988937644900001</v>
      </c>
      <c r="AW2006" s="121">
        <v>1.3187442E-6</v>
      </c>
      <c r="AX2006" s="121">
        <v>3.9789694999999998E-9</v>
      </c>
      <c r="AY2006" s="121">
        <v>1.0871113E-13</v>
      </c>
      <c r="AZ2006" s="121">
        <v>0</v>
      </c>
      <c r="BA2006" s="121">
        <v>0</v>
      </c>
      <c r="BB2006" s="121">
        <v>1.0510242000000001E-9</v>
      </c>
      <c r="BC2006" s="121">
        <v>1.9446102E-8</v>
      </c>
      <c r="BD2006" s="121">
        <v>1.360326E-10</v>
      </c>
      <c r="BE2006" s="121">
        <v>3.0168329000000002E-11</v>
      </c>
      <c r="BF2006" s="121">
        <v>0</v>
      </c>
      <c r="BG2006" s="121">
        <v>0</v>
      </c>
      <c r="BH2006" s="121">
        <v>-4.2651509E-14</v>
      </c>
      <c r="BI2006" s="121">
        <v>-2.9730027999999999E-15</v>
      </c>
      <c r="BJ2006" s="121">
        <v>-6.5527972000000002E-16</v>
      </c>
      <c r="BK2006" s="121">
        <v>-1.1858742000000001E-11</v>
      </c>
      <c r="BL2006" s="121">
        <v>-8.8822022000000001E-11</v>
      </c>
      <c r="BM2006" s="121">
        <v>0</v>
      </c>
      <c r="BN2006" s="121">
        <v>-1.4856449E-5</v>
      </c>
      <c r="BO2006" s="121">
        <v>-0.13987452</v>
      </c>
      <c r="BP2006" s="121">
        <v>0</v>
      </c>
      <c r="BQ2006" s="121">
        <v>0</v>
      </c>
      <c r="BR2006" s="121">
        <v>0</v>
      </c>
      <c r="BT2006" s="71">
        <v>2.4394554999999999E-5</v>
      </c>
      <c r="BU2006" s="71">
        <v>6.0345748000000005E-7</v>
      </c>
      <c r="BV2006" s="71">
        <v>3.9622938E-5</v>
      </c>
      <c r="BW2006" s="71">
        <v>-6.0541195999999996E-8</v>
      </c>
      <c r="BX2006" s="71">
        <v>-7.2951770000000001E-7</v>
      </c>
      <c r="BY2006" s="71">
        <v>7.7763452999999998E-7</v>
      </c>
      <c r="BZ2006" s="71">
        <v>0</v>
      </c>
      <c r="CA2006" s="71">
        <v>1.1802818999999999E-6</v>
      </c>
      <c r="CB2006" s="71">
        <v>-1.1955763E-7</v>
      </c>
      <c r="CC2006" s="71">
        <v>-7.4627231000000001E-8</v>
      </c>
      <c r="CD2006" s="71">
        <v>0</v>
      </c>
      <c r="CE2006" s="71">
        <v>0</v>
      </c>
      <c r="CF2006" s="71">
        <v>0</v>
      </c>
      <c r="CG2006" s="71">
        <v>4.4139966000000001E-7</v>
      </c>
      <c r="CH2006" s="71">
        <v>-1.7246913000000001E-5</v>
      </c>
      <c r="CI2006" s="71">
        <v>-2.4931207E-15</v>
      </c>
      <c r="CJ2006" s="71">
        <v>0</v>
      </c>
      <c r="CL2006" s="186">
        <v>0</v>
      </c>
      <c r="CM2006" s="186">
        <v>1.4210605000000001</v>
      </c>
      <c r="CN2006" s="187">
        <v>2.2235795999999999E-2</v>
      </c>
      <c r="CO2006" s="186">
        <v>5.9122796999999997E-4</v>
      </c>
      <c r="CP2006" s="186">
        <v>-2.0373647999999999E-11</v>
      </c>
      <c r="CQ2006" s="186">
        <v>-2.3755307000000002E-9</v>
      </c>
      <c r="CR2006" s="186">
        <v>-2.8820839E-5</v>
      </c>
      <c r="CS2006" s="186">
        <v>-2.4958993999999999E-3</v>
      </c>
      <c r="CT2006" s="186">
        <v>0</v>
      </c>
      <c r="CU2006" s="186">
        <v>2.7347363999999998E-4</v>
      </c>
    </row>
    <row r="2007" spans="1:99" ht="14.4">
      <c r="A2007" t="s">
        <v>1610</v>
      </c>
      <c r="B2007" s="92" t="s">
        <v>1514</v>
      </c>
      <c r="C2007" s="126" t="str">
        <f t="shared" si="529"/>
        <v>F.104.01.114</v>
      </c>
      <c r="D2007" s="11" t="s">
        <v>2614</v>
      </c>
      <c r="E2007" s="125" t="s">
        <v>878</v>
      </c>
      <c r="F2007" s="128" t="str">
        <f t="shared" si="530"/>
        <v>Polyether-polyols waste incineration with electricity</v>
      </c>
      <c r="G2007" s="131">
        <f t="shared" si="534"/>
        <v>0.21227588648000001</v>
      </c>
      <c r="H2007" s="183">
        <f t="shared" si="535"/>
        <v>2.3830632199999999E-3</v>
      </c>
      <c r="I2007" s="183">
        <f t="shared" si="536"/>
        <v>4.7934417000000012E-4</v>
      </c>
      <c r="J2007" s="184">
        <f t="shared" si="537"/>
        <v>-2.10834091E-3</v>
      </c>
      <c r="K2007" s="183">
        <v>0.21152182</v>
      </c>
      <c r="L2007" s="146">
        <v>-4.9725619999999998E-3</v>
      </c>
      <c r="M2007" s="146">
        <v>6.1939507E-3</v>
      </c>
      <c r="N2007" s="146">
        <v>3.7002132E-3</v>
      </c>
      <c r="O2007" s="146">
        <v>-1.0773433E-3</v>
      </c>
      <c r="P2007" s="146">
        <v>-1.2822298000000001E-4</v>
      </c>
      <c r="Q2007" s="146">
        <v>-1.115837E-4</v>
      </c>
      <c r="R2007" s="146">
        <v>-7.3645999000000002E-4</v>
      </c>
      <c r="S2007" s="146">
        <v>-2.6403560999999998E-4</v>
      </c>
      <c r="T2007" s="146">
        <v>0</v>
      </c>
      <c r="U2007" s="146">
        <v>-1.8443053E-3</v>
      </c>
      <c r="V2007" s="188">
        <v>-5.5845399999999999E-6</v>
      </c>
      <c r="W2007" s="146">
        <v>0</v>
      </c>
      <c r="X2007" s="146">
        <v>0</v>
      </c>
      <c r="Z2007" s="157">
        <f t="shared" si="538"/>
        <v>1.4101454666666666</v>
      </c>
      <c r="AB2007" s="131">
        <f t="shared" si="539"/>
        <v>0.21152182</v>
      </c>
      <c r="AC2007" s="131">
        <f t="shared" si="540"/>
        <v>2.86799193E-3</v>
      </c>
      <c r="AD2007" s="131">
        <f t="shared" si="541"/>
        <v>4.8492871000000012E-4</v>
      </c>
      <c r="AE2007" s="131">
        <f t="shared" si="542"/>
        <v>4.7934417000000023E-4</v>
      </c>
      <c r="AF2007" s="131">
        <f t="shared" si="543"/>
        <v>-2.10834091E-3</v>
      </c>
      <c r="AH2007">
        <v>-21.185907</v>
      </c>
      <c r="AI2007" s="71">
        <v>-20.856396</v>
      </c>
      <c r="AJ2007" s="71">
        <v>-0.22910625000000001</v>
      </c>
      <c r="AK2007" s="71">
        <v>0</v>
      </c>
      <c r="AL2007" s="71">
        <v>0</v>
      </c>
      <c r="AM2007" s="71">
        <v>-5.6122548000000001E-2</v>
      </c>
      <c r="AN2007" s="71">
        <v>-4.4282141999999997E-2</v>
      </c>
      <c r="AP2007" s="129">
        <v>2.1982523E-2</v>
      </c>
      <c r="AQ2007" s="129">
        <v>2.2337058999999999E-2</v>
      </c>
      <c r="AR2007" s="129">
        <v>1.1347686E-3</v>
      </c>
      <c r="AS2007" s="129">
        <v>-1.4893047999999999E-3</v>
      </c>
      <c r="AT2007" s="172">
        <f t="shared" si="531"/>
        <v>1.3391522070290001E-6</v>
      </c>
      <c r="AU2007" s="172">
        <f t="shared" si="532"/>
        <v>4.1966294273050596E-9</v>
      </c>
      <c r="AV2007" s="185">
        <f t="shared" si="533"/>
        <v>-0.20858611214</v>
      </c>
      <c r="AW2007" s="121">
        <v>1.308615E-6</v>
      </c>
      <c r="AX2007" s="121">
        <v>3.9484073E-9</v>
      </c>
      <c r="AY2007" s="121">
        <v>1.0787613000000001E-13</v>
      </c>
      <c r="AZ2007" s="121">
        <v>0</v>
      </c>
      <c r="BA2007" s="121">
        <v>0</v>
      </c>
      <c r="BB2007" s="121">
        <v>1.568776E-9</v>
      </c>
      <c r="BC2007" s="121">
        <v>2.9118554000000001E-8</v>
      </c>
      <c r="BD2007" s="121">
        <v>2.0306440999999999E-10</v>
      </c>
      <c r="BE2007" s="121">
        <v>4.5118848000000002E-11</v>
      </c>
      <c r="BF2007" s="121">
        <v>0</v>
      </c>
      <c r="BG2007" s="121">
        <v>0</v>
      </c>
      <c r="BH2007" s="121">
        <v>-6.3596768999999996E-14</v>
      </c>
      <c r="BI2007" s="121">
        <v>-4.4329821000000001E-15</v>
      </c>
      <c r="BJ2007" s="121">
        <v>-9.7707384000000002E-16</v>
      </c>
      <c r="BK2007" s="121">
        <v>-1.7682320999999999E-11</v>
      </c>
      <c r="BL2007" s="121">
        <v>-1.3244065000000001E-10</v>
      </c>
      <c r="BM2007" s="121">
        <v>0</v>
      </c>
      <c r="BN2007" s="121">
        <v>-2.215214E-5</v>
      </c>
      <c r="BO2007" s="121">
        <v>-0.20856395999999999</v>
      </c>
      <c r="BP2007" s="121">
        <v>0</v>
      </c>
      <c r="BQ2007" s="121">
        <v>0</v>
      </c>
      <c r="BR2007" s="121">
        <v>0</v>
      </c>
      <c r="BT2007" s="71">
        <v>1.6618479999999999E-5</v>
      </c>
      <c r="BU2007" s="71">
        <v>9.0126885999999996E-7</v>
      </c>
      <c r="BV2007" s="71">
        <v>3.9318598000000001E-5</v>
      </c>
      <c r="BW2007" s="71">
        <v>-9.0271706999999999E-8</v>
      </c>
      <c r="BX2007" s="71">
        <v>-1.087341E-6</v>
      </c>
      <c r="BY2007" s="71">
        <v>1.1605606E-6</v>
      </c>
      <c r="BZ2007" s="71">
        <v>0</v>
      </c>
      <c r="CA2007" s="71">
        <v>1.7614812999999999E-6</v>
      </c>
      <c r="CB2007" s="71">
        <v>-1.7826987E-7</v>
      </c>
      <c r="CC2007" s="71">
        <v>-1.112751E-7</v>
      </c>
      <c r="CD2007" s="71">
        <v>0</v>
      </c>
      <c r="CE2007" s="71">
        <v>0</v>
      </c>
      <c r="CF2007" s="71">
        <v>0</v>
      </c>
      <c r="CG2007" s="71">
        <v>6.6023910000000001E-7</v>
      </c>
      <c r="CH2007" s="71">
        <v>-2.5716510000000001E-5</v>
      </c>
      <c r="CI2007" s="71">
        <v>-3.7174399999999999E-15</v>
      </c>
      <c r="CJ2007" s="71">
        <v>0</v>
      </c>
      <c r="CL2007" s="186">
        <v>0</v>
      </c>
      <c r="CM2007" s="186">
        <v>1.4101455000000001</v>
      </c>
      <c r="CN2007" s="187">
        <v>3.3185240999999997E-2</v>
      </c>
      <c r="CO2007" s="186">
        <v>8.8281060999999999E-4</v>
      </c>
      <c r="CP2007" s="186">
        <v>-3.0378717999999999E-11</v>
      </c>
      <c r="CQ2007" s="186">
        <v>-3.542104E-9</v>
      </c>
      <c r="CR2007" s="186">
        <v>-4.2961323999999997E-5</v>
      </c>
      <c r="CS2007" s="186">
        <v>-3.7215832000000002E-3</v>
      </c>
      <c r="CT2007" s="186">
        <v>0</v>
      </c>
      <c r="CU2007" s="186">
        <v>4.0813869000000001E-4</v>
      </c>
    </row>
    <row r="2008" spans="1:99" ht="14.4">
      <c r="A2008" t="s">
        <v>1611</v>
      </c>
      <c r="B2008" s="92" t="s">
        <v>1514</v>
      </c>
      <c r="C2008" s="126" t="str">
        <f t="shared" si="529"/>
        <v>F.104.01.115</v>
      </c>
      <c r="D2008" s="11" t="s">
        <v>2614</v>
      </c>
      <c r="E2008" s="125" t="s">
        <v>878</v>
      </c>
      <c r="F2008" s="128" t="str">
        <f t="shared" si="530"/>
        <v>PPS  waste incineration with electricity</v>
      </c>
      <c r="G2008" s="131">
        <f t="shared" si="534"/>
        <v>0.1784765612759</v>
      </c>
      <c r="H2008" s="183">
        <f t="shared" si="535"/>
        <v>2.0993158400000001E-3</v>
      </c>
      <c r="I2008" s="183">
        <f t="shared" si="536"/>
        <v>4.3036960590000031E-4</v>
      </c>
      <c r="J2008" s="184">
        <f t="shared" si="537"/>
        <v>-1.85005417E-3</v>
      </c>
      <c r="K2008" s="183">
        <v>0.17779692999999999</v>
      </c>
      <c r="L2008" s="146">
        <v>-4.3633878000000001E-3</v>
      </c>
      <c r="M2008" s="146">
        <v>5.4448962000000004E-3</v>
      </c>
      <c r="N2008" s="146">
        <v>3.2551056000000001E-3</v>
      </c>
      <c r="O2008" s="146">
        <v>-9.4536111000000003E-4</v>
      </c>
      <c r="P2008" s="188">
        <v>-1.1251475E-4</v>
      </c>
      <c r="Q2008" s="188">
        <v>-9.7913900000000005E-5</v>
      </c>
      <c r="R2008" s="146">
        <v>-6.4623839999999996E-4</v>
      </c>
      <c r="S2008" s="146">
        <v>-2.3168937E-4</v>
      </c>
      <c r="T2008" s="146">
        <v>0</v>
      </c>
      <c r="U2008" s="146">
        <v>-1.6183648E-3</v>
      </c>
      <c r="V2008" s="188">
        <v>-4.9003940999999999E-6</v>
      </c>
      <c r="W2008" s="146">
        <v>0</v>
      </c>
      <c r="X2008" s="146">
        <v>0</v>
      </c>
      <c r="Z2008" s="157">
        <f t="shared" si="538"/>
        <v>1.1853128666666666</v>
      </c>
      <c r="AB2008" s="131">
        <f t="shared" si="539"/>
        <v>0.17779692999999999</v>
      </c>
      <c r="AC2008" s="131">
        <f t="shared" si="540"/>
        <v>2.5345858400000008E-3</v>
      </c>
      <c r="AD2008" s="131">
        <f t="shared" si="541"/>
        <v>4.352700000000003E-4</v>
      </c>
      <c r="AE2008" s="131">
        <f t="shared" si="542"/>
        <v>4.3036960589999988E-4</v>
      </c>
      <c r="AF2008" s="131">
        <f t="shared" si="543"/>
        <v>-1.85005417E-3</v>
      </c>
      <c r="AH2008">
        <v>-18.590482000000002</v>
      </c>
      <c r="AI2008" s="71">
        <v>-18.301338999999999</v>
      </c>
      <c r="AJ2008" s="71">
        <v>-0.2010391</v>
      </c>
      <c r="AK2008" s="71">
        <v>0</v>
      </c>
      <c r="AL2008" s="71">
        <v>0</v>
      </c>
      <c r="AM2008" s="71">
        <v>-4.9247135999999997E-2</v>
      </c>
      <c r="AN2008" s="71">
        <v>-3.8857265000000002E-2</v>
      </c>
      <c r="AP2008" s="129">
        <v>1.8445571000000001E-2</v>
      </c>
      <c r="AQ2008" s="129">
        <v>1.8796031000000001E-2</v>
      </c>
      <c r="AR2008" s="129">
        <v>9.5639398999999999E-4</v>
      </c>
      <c r="AS2008" s="129">
        <v>-1.3068544E-3</v>
      </c>
      <c r="AT2008" s="172">
        <f t="shared" si="531"/>
        <v>1.1268603604590001E-6</v>
      </c>
      <c r="AU2008" s="172">
        <f t="shared" si="532"/>
        <v>3.5369600694354702E-9</v>
      </c>
      <c r="AV2008" s="185">
        <f t="shared" si="533"/>
        <v>-0.18303282834500001</v>
      </c>
      <c r="AW2008" s="121">
        <v>1.0999703000000001E-6</v>
      </c>
      <c r="AX2008" s="121">
        <v>3.318876E-9</v>
      </c>
      <c r="AY2008" s="121">
        <v>9.0676433000000003E-14</v>
      </c>
      <c r="AZ2008" s="121">
        <v>0</v>
      </c>
      <c r="BA2008" s="121">
        <v>0</v>
      </c>
      <c r="BB2008" s="121">
        <v>1.3778083000000001E-9</v>
      </c>
      <c r="BC2008" s="121">
        <v>2.5643983999999999E-8</v>
      </c>
      <c r="BD2008" s="121">
        <v>1.7836031E-10</v>
      </c>
      <c r="BE2008" s="121">
        <v>3.9693635999999999E-11</v>
      </c>
      <c r="BF2008" s="121">
        <v>0</v>
      </c>
      <c r="BG2008" s="121">
        <v>0</v>
      </c>
      <c r="BH2008" s="121">
        <v>-5.5805712E-14</v>
      </c>
      <c r="BI2008" s="121">
        <v>-3.8899102000000001E-15</v>
      </c>
      <c r="BJ2008" s="121">
        <v>-8.5737532999999999E-16</v>
      </c>
      <c r="BK2008" s="121">
        <v>-1.5516110999999999E-11</v>
      </c>
      <c r="BL2008" s="121">
        <v>-1.1621573E-10</v>
      </c>
      <c r="BM2008" s="121">
        <v>0</v>
      </c>
      <c r="BN2008" s="121">
        <v>-1.9438345E-5</v>
      </c>
      <c r="BO2008" s="121">
        <v>-0.18301339</v>
      </c>
      <c r="BP2008" s="121">
        <v>0</v>
      </c>
      <c r="BQ2008" s="121">
        <v>0</v>
      </c>
      <c r="BR2008" s="121">
        <v>0</v>
      </c>
      <c r="BT2008" s="71">
        <v>1.3135455999999999E-5</v>
      </c>
      <c r="BU2008" s="71">
        <v>7.9196256000000003E-7</v>
      </c>
      <c r="BV2008" s="71">
        <v>3.3049666999999999E-5</v>
      </c>
      <c r="BW2008" s="71">
        <v>-7.9212780000000005E-8</v>
      </c>
      <c r="BX2008" s="71">
        <v>-9.5381151999999994E-7</v>
      </c>
      <c r="BY2008" s="71">
        <v>1.0191724999999999E-6</v>
      </c>
      <c r="BZ2008" s="71">
        <v>0</v>
      </c>
      <c r="CA2008" s="71">
        <v>1.5468846E-6</v>
      </c>
      <c r="CB2008" s="71">
        <v>-1.5643054000000001E-7</v>
      </c>
      <c r="CC2008" s="71">
        <v>-9.7643105000000007E-8</v>
      </c>
      <c r="CD2008" s="71">
        <v>0</v>
      </c>
      <c r="CE2008" s="71">
        <v>0</v>
      </c>
      <c r="CF2008" s="71">
        <v>0</v>
      </c>
      <c r="CG2008" s="71">
        <v>5.8092160999999995E-7</v>
      </c>
      <c r="CH2008" s="71">
        <v>-2.2566054000000002E-5</v>
      </c>
      <c r="CI2008" s="71">
        <v>-3.2620271E-15</v>
      </c>
      <c r="CJ2008" s="71">
        <v>0</v>
      </c>
      <c r="CL2008" s="186">
        <v>0</v>
      </c>
      <c r="CM2008" s="186">
        <v>1.1853127999999999</v>
      </c>
      <c r="CN2008" s="187">
        <v>2.9142369000000001E-2</v>
      </c>
      <c r="CO2008" s="186">
        <v>7.7559733999999999E-4</v>
      </c>
      <c r="CP2008" s="186">
        <v>-2.6657109E-11</v>
      </c>
      <c r="CQ2008" s="186">
        <v>-3.1081711E-9</v>
      </c>
      <c r="CR2008" s="186">
        <v>-3.7688585000000003E-5</v>
      </c>
      <c r="CS2008" s="186">
        <v>-3.2656627000000001E-3</v>
      </c>
      <c r="CT2008" s="186">
        <v>0</v>
      </c>
      <c r="CU2008" s="186">
        <v>3.5841620999999999E-4</v>
      </c>
    </row>
    <row r="2009" spans="1:99" ht="14.4">
      <c r="A2009" t="s">
        <v>1612</v>
      </c>
      <c r="B2009" s="92" t="s">
        <v>1514</v>
      </c>
      <c r="C2009" s="126" t="str">
        <f t="shared" si="529"/>
        <v>F.104.01.116</v>
      </c>
      <c r="D2009" s="11" t="s">
        <v>2614</v>
      </c>
      <c r="E2009" s="125" t="s">
        <v>878</v>
      </c>
      <c r="F2009" s="128" t="str">
        <f t="shared" si="530"/>
        <v>PVOH (PVA) waste incineration with electricity</v>
      </c>
      <c r="G2009" s="131">
        <f t="shared" si="534"/>
        <v>0.15760659659330001</v>
      </c>
      <c r="H2009" s="183">
        <f t="shared" si="535"/>
        <v>1.6295087900000001E-3</v>
      </c>
      <c r="I2009" s="183">
        <f t="shared" si="536"/>
        <v>3.6809844330000036E-4</v>
      </c>
      <c r="J2009" s="184">
        <f t="shared" si="537"/>
        <v>-1.40556064E-3</v>
      </c>
      <c r="K2009" s="183">
        <v>0.15701455</v>
      </c>
      <c r="L2009" s="146">
        <v>-3.3150413E-3</v>
      </c>
      <c r="M2009" s="146">
        <v>4.1778361000000003E-3</v>
      </c>
      <c r="N2009" s="146">
        <v>2.5076088E-3</v>
      </c>
      <c r="O2009" s="146">
        <v>-7.1822889000000003E-4</v>
      </c>
      <c r="P2009" s="188">
        <v>-8.5481988E-5</v>
      </c>
      <c r="Q2009" s="188">
        <v>-7.4389131999999996E-5</v>
      </c>
      <c r="R2009" s="146">
        <v>-4.9097333E-4</v>
      </c>
      <c r="S2009" s="146">
        <v>-1.7602374E-4</v>
      </c>
      <c r="T2009" s="146">
        <v>0</v>
      </c>
      <c r="U2009" s="146">
        <v>-1.2295368999999999E-3</v>
      </c>
      <c r="V2009" s="188">
        <v>-3.7230267000000001E-6</v>
      </c>
      <c r="W2009" s="146">
        <v>0</v>
      </c>
      <c r="X2009" s="146">
        <v>0</v>
      </c>
      <c r="Z2009" s="157">
        <f t="shared" si="538"/>
        <v>1.0467636666666666</v>
      </c>
      <c r="AB2009" s="131">
        <f t="shared" si="539"/>
        <v>0.15701455</v>
      </c>
      <c r="AC2009" s="131">
        <f t="shared" si="540"/>
        <v>2.0013302600000002E-3</v>
      </c>
      <c r="AD2009" s="131">
        <f t="shared" si="541"/>
        <v>3.7182147000000033E-4</v>
      </c>
      <c r="AE2009" s="131">
        <f t="shared" si="542"/>
        <v>3.680984433000003E-4</v>
      </c>
      <c r="AF2009" s="131">
        <f t="shared" si="543"/>
        <v>-1.40556064E-3</v>
      </c>
      <c r="AH2009">
        <v>-14.123938000000001</v>
      </c>
      <c r="AI2009" s="71">
        <v>-13.904264</v>
      </c>
      <c r="AJ2009" s="71">
        <v>-0.1527375</v>
      </c>
      <c r="AK2009" s="71">
        <v>0</v>
      </c>
      <c r="AL2009" s="71">
        <v>0</v>
      </c>
      <c r="AM2009" s="71">
        <v>-3.7415032000000001E-2</v>
      </c>
      <c r="AN2009" s="71">
        <v>-2.9521427999999999E-2</v>
      </c>
      <c r="AP2009" s="129">
        <v>1.6395040999999999E-2</v>
      </c>
      <c r="AQ2009" s="129">
        <v>1.6550266000000001E-2</v>
      </c>
      <c r="AR2009" s="129">
        <v>8.3764416999999999E-4</v>
      </c>
      <c r="AS2009" s="129">
        <v>-9.9286987999999991E-4</v>
      </c>
      <c r="AT2009" s="172">
        <f t="shared" si="531"/>
        <v>9.9222220741699981E-7</v>
      </c>
      <c r="AU2009" s="172">
        <f t="shared" si="532"/>
        <v>3.0977964518700402E-9</v>
      </c>
      <c r="AV2009" s="185">
        <f t="shared" si="533"/>
        <v>-0.13905740809299999</v>
      </c>
      <c r="AW2009" s="121">
        <v>9.7139666999999991E-7</v>
      </c>
      <c r="AX2009" s="121">
        <v>2.9309382000000001E-9</v>
      </c>
      <c r="AY2009" s="121">
        <v>8.0077419999999996E-14</v>
      </c>
      <c r="AZ2009" s="121">
        <v>0</v>
      </c>
      <c r="BA2009" s="121">
        <v>0</v>
      </c>
      <c r="BB2009" s="121">
        <v>1.0519174E-9</v>
      </c>
      <c r="BC2009" s="121">
        <v>1.9873702000000001E-8</v>
      </c>
      <c r="BD2009" s="121">
        <v>1.3623628000000001E-10</v>
      </c>
      <c r="BE2009" s="121">
        <v>3.0587899000000003E-11</v>
      </c>
      <c r="BF2009" s="121">
        <v>0</v>
      </c>
      <c r="BG2009" s="121">
        <v>0</v>
      </c>
      <c r="BH2009" s="121">
        <v>-4.2397845999999998E-14</v>
      </c>
      <c r="BI2009" s="121">
        <v>-2.9553213999999998E-15</v>
      </c>
      <c r="BJ2009" s="121">
        <v>-6.5138255999999998E-16</v>
      </c>
      <c r="BK2009" s="121">
        <v>-1.1788214E-11</v>
      </c>
      <c r="BL2009" s="121">
        <v>-8.8293768999999998E-11</v>
      </c>
      <c r="BM2009" s="121">
        <v>0</v>
      </c>
      <c r="BN2009" s="121">
        <v>-1.4768092999999999E-5</v>
      </c>
      <c r="BO2009" s="121">
        <v>-0.13904264</v>
      </c>
      <c r="BP2009" s="121">
        <v>0</v>
      </c>
      <c r="BQ2009" s="121">
        <v>0</v>
      </c>
      <c r="BR2009" s="121">
        <v>0</v>
      </c>
      <c r="BT2009" s="71">
        <v>1.4077933E-5</v>
      </c>
      <c r="BU2009" s="71">
        <v>6.0635012000000004E-7</v>
      </c>
      <c r="BV2009" s="71">
        <v>2.9186548E-5</v>
      </c>
      <c r="BW2009" s="71">
        <v>-6.0181137999999999E-8</v>
      </c>
      <c r="BX2009" s="71">
        <v>-7.2328868999999997E-7</v>
      </c>
      <c r="BY2009" s="71">
        <v>7.7763452999999998E-7</v>
      </c>
      <c r="BZ2009" s="71">
        <v>0</v>
      </c>
      <c r="CA2009" s="71">
        <v>1.1802818999999999E-6</v>
      </c>
      <c r="CB2009" s="71">
        <v>-1.1884658E-7</v>
      </c>
      <c r="CC2009" s="71">
        <v>-7.4183397999999998E-8</v>
      </c>
      <c r="CD2009" s="71">
        <v>0</v>
      </c>
      <c r="CE2009" s="71">
        <v>0</v>
      </c>
      <c r="CF2009" s="71">
        <v>0</v>
      </c>
      <c r="CG2009" s="71">
        <v>4.4795853999999999E-7</v>
      </c>
      <c r="CH2009" s="71">
        <v>-1.7144340000000001E-5</v>
      </c>
      <c r="CI2009" s="71">
        <v>-2.4782933000000001E-15</v>
      </c>
      <c r="CJ2009" s="71">
        <v>0</v>
      </c>
      <c r="CL2009" s="186">
        <v>0</v>
      </c>
      <c r="CM2009" s="186">
        <v>1.0467637000000001</v>
      </c>
      <c r="CN2009" s="187">
        <v>2.2235795999999999E-2</v>
      </c>
      <c r="CO2009" s="186">
        <v>5.9320707000000005E-4</v>
      </c>
      <c r="CP2009" s="186">
        <v>-2.0252479000000001E-11</v>
      </c>
      <c r="CQ2009" s="186">
        <v>-2.3614027000000002E-9</v>
      </c>
      <c r="CR2009" s="186">
        <v>-2.8592734000000001E-5</v>
      </c>
      <c r="CS2009" s="186">
        <v>-2.4810553999999999E-3</v>
      </c>
      <c r="CT2009" s="186">
        <v>0</v>
      </c>
      <c r="CU2009" s="186">
        <v>2.7347363999999998E-4</v>
      </c>
    </row>
    <row r="2010" spans="1:99" ht="14.4">
      <c r="A2010" t="s">
        <v>1613</v>
      </c>
      <c r="B2010" s="92" t="s">
        <v>1514</v>
      </c>
      <c r="C2010" s="126" t="str">
        <f t="shared" si="529"/>
        <v>F.104.01.117</v>
      </c>
      <c r="D2010" s="11" t="s">
        <v>2614</v>
      </c>
      <c r="E2010" s="125" t="s">
        <v>878</v>
      </c>
      <c r="F2010" s="128" t="str">
        <f t="shared" si="530"/>
        <v>TDI waste incineration with electricity</v>
      </c>
      <c r="G2010" s="131">
        <f t="shared" si="534"/>
        <v>0.18054040394080001</v>
      </c>
      <c r="H2010" s="183">
        <f t="shared" si="535"/>
        <v>1.8100565809999998E-3</v>
      </c>
      <c r="I2010" s="183">
        <f t="shared" si="536"/>
        <v>3.7349602980000016E-4</v>
      </c>
      <c r="J2010" s="184">
        <f t="shared" si="537"/>
        <v>-1.5929686699999999E-3</v>
      </c>
      <c r="K2010" s="183">
        <v>0.17994982000000001</v>
      </c>
      <c r="L2010" s="146">
        <v>-3.7570468999999999E-3</v>
      </c>
      <c r="M2010" s="146">
        <v>4.6911988E-3</v>
      </c>
      <c r="N2010" s="146">
        <v>2.8052365999999998E-3</v>
      </c>
      <c r="O2010" s="146">
        <v>-8.1399274999999997E-4</v>
      </c>
      <c r="P2010" s="188">
        <v>-9.6879585999999995E-5</v>
      </c>
      <c r="Q2010" s="188">
        <v>-8.4307682999999999E-5</v>
      </c>
      <c r="R2010" s="146">
        <v>-5.5643643999999997E-4</v>
      </c>
      <c r="S2010" s="146">
        <v>-1.9949356999999999E-4</v>
      </c>
      <c r="T2010" s="146">
        <v>0</v>
      </c>
      <c r="U2010" s="146">
        <v>-1.3934751E-3</v>
      </c>
      <c r="V2010" s="188">
        <v>-4.2194302000000001E-6</v>
      </c>
      <c r="W2010" s="146">
        <v>0</v>
      </c>
      <c r="X2010" s="146">
        <v>0</v>
      </c>
      <c r="Z2010" s="157">
        <f t="shared" si="538"/>
        <v>1.1996654666666668</v>
      </c>
      <c r="AB2010" s="131">
        <f t="shared" si="539"/>
        <v>0.17994982000000001</v>
      </c>
      <c r="AC2010" s="131">
        <f t="shared" si="540"/>
        <v>2.187772041E-3</v>
      </c>
      <c r="AD2010" s="131">
        <f t="shared" si="541"/>
        <v>3.7771546000000015E-4</v>
      </c>
      <c r="AE2010" s="131">
        <f t="shared" si="542"/>
        <v>3.7349602980000021E-4</v>
      </c>
      <c r="AF2010" s="131">
        <f t="shared" si="543"/>
        <v>-1.5929686699999999E-3</v>
      </c>
      <c r="AH2010">
        <v>-16.007128999999999</v>
      </c>
      <c r="AI2010" s="71">
        <v>-15.758165999999999</v>
      </c>
      <c r="AJ2010" s="71">
        <v>-0.17310249999999999</v>
      </c>
      <c r="AK2010" s="71">
        <v>0</v>
      </c>
      <c r="AL2010" s="71">
        <v>0</v>
      </c>
      <c r="AM2010" s="71">
        <v>-4.2403703000000001E-2</v>
      </c>
      <c r="AN2010" s="71">
        <v>-3.3457619000000001E-2</v>
      </c>
      <c r="AP2010" s="129">
        <v>1.8790179000000001E-2</v>
      </c>
      <c r="AQ2010" s="129">
        <v>1.8956338999999999E-2</v>
      </c>
      <c r="AR2010" s="129">
        <v>9.5909219000000004E-4</v>
      </c>
      <c r="AS2010" s="129">
        <v>-1.1252524999999999E-3</v>
      </c>
      <c r="AT2010" s="172">
        <f t="shared" si="531"/>
        <v>1.1364712157540001E-6</v>
      </c>
      <c r="AU2010" s="172">
        <f t="shared" si="532"/>
        <v>3.5469385309192305E-9</v>
      </c>
      <c r="AV2010" s="185">
        <f t="shared" si="533"/>
        <v>-0.157598397172</v>
      </c>
      <c r="AW2010" s="121">
        <v>1.1132896E-6</v>
      </c>
      <c r="AX2010" s="121">
        <v>3.3590633E-9</v>
      </c>
      <c r="AY2010" s="121">
        <v>9.1774409000000004E-14</v>
      </c>
      <c r="AZ2010" s="121">
        <v>0</v>
      </c>
      <c r="BA2010" s="121">
        <v>0</v>
      </c>
      <c r="BB2010" s="121">
        <v>1.1867130000000001E-9</v>
      </c>
      <c r="BC2010" s="121">
        <v>2.2108329000000001E-8</v>
      </c>
      <c r="BD2010" s="121">
        <v>1.5362710999999999E-10</v>
      </c>
      <c r="BE2010" s="121">
        <v>3.4208485000000002E-11</v>
      </c>
      <c r="BF2010" s="121">
        <v>0</v>
      </c>
      <c r="BG2010" s="121">
        <v>0</v>
      </c>
      <c r="BH2010" s="121">
        <v>-4.8050891999999998E-14</v>
      </c>
      <c r="BI2010" s="121">
        <v>-3.3493642000000001E-15</v>
      </c>
      <c r="BJ2010" s="121">
        <v>-7.3823357000000002E-16</v>
      </c>
      <c r="BK2010" s="121">
        <v>-1.3359976E-11</v>
      </c>
      <c r="BL2010" s="121">
        <v>-1.0006627E-10</v>
      </c>
      <c r="BM2010" s="121">
        <v>0</v>
      </c>
      <c r="BN2010" s="121">
        <v>-1.6737172E-5</v>
      </c>
      <c r="BO2010" s="121">
        <v>-0.15758166000000001</v>
      </c>
      <c r="BP2010" s="121">
        <v>0</v>
      </c>
      <c r="BQ2010" s="121">
        <v>0</v>
      </c>
      <c r="BR2010" s="121">
        <v>0</v>
      </c>
      <c r="BT2010" s="71">
        <v>1.6304442000000001E-5</v>
      </c>
      <c r="BU2010" s="71">
        <v>6.8224300999999996E-7</v>
      </c>
      <c r="BV2010" s="71">
        <v>3.3449857000000002E-5</v>
      </c>
      <c r="BW2010" s="71">
        <v>-6.8205290000000001E-8</v>
      </c>
      <c r="BX2010" s="71">
        <v>-8.2117194000000004E-7</v>
      </c>
      <c r="BY2010" s="71">
        <v>8.7778443000000004E-7</v>
      </c>
      <c r="BZ2010" s="71">
        <v>0</v>
      </c>
      <c r="CA2010" s="71">
        <v>1.3322879000000001E-6</v>
      </c>
      <c r="CB2010" s="71">
        <v>-1.3469279000000001E-7</v>
      </c>
      <c r="CC2010" s="71">
        <v>-8.4074518000000002E-8</v>
      </c>
      <c r="CD2010" s="71">
        <v>0</v>
      </c>
      <c r="CE2010" s="71">
        <v>0</v>
      </c>
      <c r="CF2010" s="71">
        <v>0</v>
      </c>
      <c r="CG2010" s="71">
        <v>5.0066711999999998E-7</v>
      </c>
      <c r="CH2010" s="71">
        <v>-1.9430252000000001E-5</v>
      </c>
      <c r="CI2010" s="71">
        <v>-2.8087324000000001E-15</v>
      </c>
      <c r="CJ2010" s="71">
        <v>0</v>
      </c>
      <c r="CL2010" s="186">
        <v>0</v>
      </c>
      <c r="CM2010" s="186">
        <v>1.1996655000000001</v>
      </c>
      <c r="CN2010" s="187">
        <v>2.5099496999999998E-2</v>
      </c>
      <c r="CO2010" s="186">
        <v>6.6810134999999995E-4</v>
      </c>
      <c r="CP2010" s="186">
        <v>-2.2952808999999998E-11</v>
      </c>
      <c r="CQ2010" s="186">
        <v>-2.6762564000000001E-9</v>
      </c>
      <c r="CR2010" s="186">
        <v>-3.2448432E-5</v>
      </c>
      <c r="CS2010" s="186">
        <v>-2.8118627999999999E-3</v>
      </c>
      <c r="CT2010" s="186">
        <v>0</v>
      </c>
      <c r="CU2010" s="186">
        <v>3.0869372999999998E-4</v>
      </c>
    </row>
    <row r="2011" spans="1:99" ht="14.4">
      <c r="B2011" s="92"/>
      <c r="C2011" s="126"/>
      <c r="D2011" s="1" t="s">
        <v>1867</v>
      </c>
      <c r="E2011" s="125"/>
      <c r="J2011" s="158"/>
      <c r="P2011" s="4"/>
      <c r="Q2011" s="4"/>
      <c r="V2011" s="4"/>
      <c r="AT2011" s="4"/>
      <c r="AU2011" s="4"/>
      <c r="AV2011" s="16"/>
      <c r="CN2011" s="97"/>
    </row>
    <row r="2012" spans="1:99" ht="14.4">
      <c r="A2012" t="s">
        <v>1756</v>
      </c>
      <c r="B2012" s="92" t="s">
        <v>1514</v>
      </c>
      <c r="C2012" s="126" t="str">
        <f t="shared" si="529"/>
        <v>F.105.01.101</v>
      </c>
      <c r="D2012" s="11" t="s">
        <v>1867</v>
      </c>
      <c r="E2012" s="125" t="s">
        <v>878</v>
      </c>
      <c r="F2012" s="128" t="str">
        <f t="shared" si="530"/>
        <v>AKD (Alkyl ketene dimers) waste incineration with electricity</v>
      </c>
      <c r="G2012" s="131">
        <f t="shared" si="534"/>
        <v>-0.29127839750989998</v>
      </c>
      <c r="H2012" s="183">
        <f t="shared" si="535"/>
        <v>-3.9219038299999993E-3</v>
      </c>
      <c r="I2012" s="183">
        <f t="shared" si="536"/>
        <v>-7.7068912299000005E-3</v>
      </c>
      <c r="J2012" s="184">
        <f t="shared" si="537"/>
        <v>-2.7222224499999998E-3</v>
      </c>
      <c r="K2012" s="183">
        <v>-0.27692738</v>
      </c>
      <c r="L2012" s="146">
        <v>-6.4204134E-3</v>
      </c>
      <c r="M2012" s="146">
        <v>-3.2837360000000001E-4</v>
      </c>
      <c r="N2012" s="146">
        <v>-2.2212417999999999E-3</v>
      </c>
      <c r="O2012" s="146">
        <v>-1.3910312999999999E-3</v>
      </c>
      <c r="P2012" s="146">
        <v>-1.6555741999999999E-4</v>
      </c>
      <c r="Q2012" s="188">
        <v>-1.4407331E-4</v>
      </c>
      <c r="R2012" s="146">
        <v>-9.5089364999999997E-4</v>
      </c>
      <c r="S2012" s="146">
        <v>-3.4091435000000001E-4</v>
      </c>
      <c r="T2012" s="146">
        <v>0</v>
      </c>
      <c r="U2012" s="146">
        <v>-2.3813081E-3</v>
      </c>
      <c r="V2012" s="188">
        <v>-7.2105799000000004E-6</v>
      </c>
      <c r="W2012" s="146">
        <v>0</v>
      </c>
      <c r="X2012" s="146">
        <v>0</v>
      </c>
      <c r="Z2012" s="157">
        <f t="shared" ref="Z2012:Z2082" si="544">K2012/0.15</f>
        <v>-1.8461825333333335</v>
      </c>
      <c r="AB2012" s="131">
        <f t="shared" si="539"/>
        <v>-0.27692738</v>
      </c>
      <c r="AC2012" s="131">
        <f t="shared" si="540"/>
        <v>-1.1621584479999999E-2</v>
      </c>
      <c r="AD2012" s="131">
        <f t="shared" si="541"/>
        <v>-7.6996806500000004E-3</v>
      </c>
      <c r="AE2012" s="131">
        <f t="shared" si="542"/>
        <v>-7.7068912299000005E-3</v>
      </c>
      <c r="AF2012" s="131">
        <f t="shared" si="543"/>
        <v>-2.7222224499999998E-3</v>
      </c>
      <c r="AH2012">
        <v>-27.354566999999999</v>
      </c>
      <c r="AI2012" s="71">
        <v>-26.929113000000001</v>
      </c>
      <c r="AJ2012" s="71">
        <v>-0.29581468</v>
      </c>
      <c r="AK2012" s="71">
        <v>0</v>
      </c>
      <c r="AL2012" s="71">
        <v>0</v>
      </c>
      <c r="AM2012" s="71">
        <v>-7.2463643999999994E-2</v>
      </c>
      <c r="AN2012" s="71">
        <v>-5.7175689000000002E-2</v>
      </c>
      <c r="AP2012" s="129">
        <v>-3.2554452999999997E-2</v>
      </c>
      <c r="AQ2012" s="129">
        <v>-2.9256830000000001E-2</v>
      </c>
      <c r="AR2012" s="129">
        <v>-1.3746801999999999E-3</v>
      </c>
      <c r="AS2012" s="129">
        <v>-1.9229429000000001E-3</v>
      </c>
      <c r="AT2012" s="172">
        <f t="shared" si="531"/>
        <v>-1.7540066094680001E-6</v>
      </c>
      <c r="AU2012" s="172">
        <f t="shared" si="532"/>
        <v>-5.0838764423706003E-9</v>
      </c>
      <c r="AV2012" s="185">
        <f t="shared" si="533"/>
        <v>-0.26931973213599997</v>
      </c>
      <c r="AW2012" s="121">
        <v>-1.7132574E-6</v>
      </c>
      <c r="AX2012" s="121">
        <v>-5.1693110999999997E-9</v>
      </c>
      <c r="AY2012" s="121">
        <v>-1.4123295999999999E-13</v>
      </c>
      <c r="AZ2012" s="121">
        <v>0</v>
      </c>
      <c r="BA2012" s="121">
        <v>0</v>
      </c>
      <c r="BB2012" s="121">
        <v>9.8487653000000007E-10</v>
      </c>
      <c r="BC2012" s="121">
        <v>-4.1540252000000001E-8</v>
      </c>
      <c r="BD2012" s="121">
        <v>1.1466574E-10</v>
      </c>
      <c r="BE2012" s="121">
        <v>-2.900075E-11</v>
      </c>
      <c r="BF2012" s="121">
        <v>0</v>
      </c>
      <c r="BG2012" s="121">
        <v>0</v>
      </c>
      <c r="BH2012" s="121">
        <v>-8.2114119E-14</v>
      </c>
      <c r="BI2012" s="121">
        <v>-5.7237249999999997E-15</v>
      </c>
      <c r="BJ2012" s="121">
        <v>-1.2615665999999999E-15</v>
      </c>
      <c r="BK2012" s="121">
        <v>-2.2830847999999999E-11</v>
      </c>
      <c r="BL2012" s="121">
        <v>-1.7100315E-10</v>
      </c>
      <c r="BM2012" s="121">
        <v>0</v>
      </c>
      <c r="BN2012" s="121">
        <v>-2.8602136E-5</v>
      </c>
      <c r="BO2012" s="121">
        <v>-0.26929112999999999</v>
      </c>
      <c r="BP2012" s="121">
        <v>0</v>
      </c>
      <c r="BQ2012" s="121">
        <v>0</v>
      </c>
      <c r="BR2012" s="121">
        <v>0</v>
      </c>
      <c r="BT2012" s="71">
        <v>-8.5039836000000004E-5</v>
      </c>
      <c r="BU2012" s="71">
        <v>2.1949573E-7</v>
      </c>
      <c r="BV2012" s="71">
        <v>-5.1476468E-5</v>
      </c>
      <c r="BW2012" s="71">
        <v>-1.1655595000000001E-7</v>
      </c>
      <c r="BX2012" s="71">
        <v>-1.6793108E-6</v>
      </c>
      <c r="BY2012" s="71">
        <v>8.2476389000000001E-7</v>
      </c>
      <c r="BZ2012" s="71">
        <v>0</v>
      </c>
      <c r="CA2012" s="71">
        <v>1.2518140999999999E-6</v>
      </c>
      <c r="CB2012" s="71">
        <v>-2.3017637E-7</v>
      </c>
      <c r="CC2012" s="71">
        <v>-1.4367485999999999E-7</v>
      </c>
      <c r="CD2012" s="71">
        <v>0</v>
      </c>
      <c r="CE2012" s="71">
        <v>0</v>
      </c>
      <c r="CF2012" s="71">
        <v>0</v>
      </c>
      <c r="CG2012" s="71">
        <v>-4.8538640999999998E-7</v>
      </c>
      <c r="CH2012" s="71">
        <v>-3.3204336999999998E-5</v>
      </c>
      <c r="CI2012" s="71">
        <v>-4.7998399000000003E-15</v>
      </c>
      <c r="CJ2012" s="71">
        <v>0</v>
      </c>
      <c r="CL2012" s="186">
        <v>0</v>
      </c>
      <c r="CM2012" s="186">
        <v>-1.8461825000000001</v>
      </c>
      <c r="CN2012" s="187">
        <v>2.3583420000000001E-2</v>
      </c>
      <c r="CO2012" s="186">
        <v>3.3933609E-4</v>
      </c>
      <c r="CP2012" s="186">
        <v>-3.9224032000000002E-11</v>
      </c>
      <c r="CQ2012" s="186">
        <v>-4.5734516999999999E-9</v>
      </c>
      <c r="CR2012" s="186">
        <v>-6.3729630000000003E-5</v>
      </c>
      <c r="CS2012" s="186">
        <v>-4.8051893999999998E-3</v>
      </c>
      <c r="CT2012" s="186">
        <v>0</v>
      </c>
      <c r="CU2012" s="186">
        <v>2.9004779999999998E-4</v>
      </c>
    </row>
    <row r="2013" spans="1:99" ht="14.4">
      <c r="A2013" t="s">
        <v>1757</v>
      </c>
      <c r="B2013" s="92" t="s">
        <v>1514</v>
      </c>
      <c r="C2013" s="126" t="str">
        <f t="shared" si="529"/>
        <v>F.105.01.102</v>
      </c>
      <c r="D2013" s="11" t="s">
        <v>1867</v>
      </c>
      <c r="E2013" s="125" t="s">
        <v>878</v>
      </c>
      <c r="F2013" s="128" t="str">
        <f t="shared" si="530"/>
        <v>ASA (Acrylonitrile styrene acrylate) waste incineration with electricity</v>
      </c>
      <c r="G2013" s="131">
        <f t="shared" si="534"/>
        <v>0.15257579166980001</v>
      </c>
      <c r="H2013" s="183">
        <f t="shared" si="535"/>
        <v>-2.404384508E-3</v>
      </c>
      <c r="I2013" s="183">
        <f t="shared" si="536"/>
        <v>-4.7124730821999994E-3</v>
      </c>
      <c r="J2013" s="184">
        <f t="shared" si="537"/>
        <v>-1.6578407400000001E-3</v>
      </c>
      <c r="K2013" s="183">
        <v>0.16135049000000001</v>
      </c>
      <c r="L2013" s="146">
        <v>-3.9100487999999996E-3</v>
      </c>
      <c r="M2013" s="146">
        <v>-2.1893627000000001E-4</v>
      </c>
      <c r="N2013" s="146">
        <v>-1.3686767999999999E-3</v>
      </c>
      <c r="O2013" s="146">
        <v>-8.4714177E-4</v>
      </c>
      <c r="P2013" s="146">
        <v>-1.0082491E-4</v>
      </c>
      <c r="Q2013" s="188">
        <v>-8.7741027999999996E-5</v>
      </c>
      <c r="R2013" s="146">
        <v>-5.7909675000000001E-4</v>
      </c>
      <c r="S2013" s="146">
        <v>-2.0761774E-4</v>
      </c>
      <c r="T2013" s="146">
        <v>0</v>
      </c>
      <c r="U2013" s="146">
        <v>-1.4502230000000001E-3</v>
      </c>
      <c r="V2013" s="188">
        <v>-4.3912621999999999E-6</v>
      </c>
      <c r="W2013" s="146">
        <v>0</v>
      </c>
      <c r="X2013" s="146">
        <v>0</v>
      </c>
      <c r="Z2013" s="157">
        <f t="shared" si="544"/>
        <v>1.0756699333333335</v>
      </c>
      <c r="AB2013" s="131">
        <f t="shared" si="539"/>
        <v>0.16135049000000001</v>
      </c>
      <c r="AC2013" s="131">
        <f t="shared" si="540"/>
        <v>-7.112466328E-3</v>
      </c>
      <c r="AD2013" s="131">
        <f t="shared" si="541"/>
        <v>-4.7080818199999996E-3</v>
      </c>
      <c r="AE2013" s="131">
        <f t="shared" si="542"/>
        <v>-4.7124730821999994E-3</v>
      </c>
      <c r="AF2013" s="131">
        <f t="shared" si="543"/>
        <v>-1.6578407400000001E-3</v>
      </c>
      <c r="AH2013">
        <v>-16.659002999999998</v>
      </c>
      <c r="AI2013" s="71">
        <v>-16.399901</v>
      </c>
      <c r="AJ2013" s="71">
        <v>-0.18015191999999999</v>
      </c>
      <c r="AK2013" s="71">
        <v>0</v>
      </c>
      <c r="AL2013" s="71">
        <v>0</v>
      </c>
      <c r="AM2013" s="71">
        <v>-4.4130550999999997E-2</v>
      </c>
      <c r="AN2013" s="71">
        <v>-3.4820146000000003E-2</v>
      </c>
      <c r="AP2013" s="129">
        <v>1.5890660000000001E-2</v>
      </c>
      <c r="AQ2013" s="129">
        <v>1.6233356000000001E-2</v>
      </c>
      <c r="AR2013" s="129">
        <v>8.2838110000000003E-4</v>
      </c>
      <c r="AS2013" s="129">
        <v>-1.1710773000000001E-3</v>
      </c>
      <c r="AT2013" s="172">
        <f t="shared" si="531"/>
        <v>9.7322278762299996E-7</v>
      </c>
      <c r="AU2013" s="172">
        <f t="shared" si="532"/>
        <v>3.0635395949739197E-9</v>
      </c>
      <c r="AV2013" s="185">
        <f t="shared" si="533"/>
        <v>-0.16401642877700001</v>
      </c>
      <c r="AW2013" s="121">
        <v>9.9822171000000001E-7</v>
      </c>
      <c r="AX2013" s="121">
        <v>3.0118759000000001E-9</v>
      </c>
      <c r="AY2013" s="121">
        <v>8.2288751E-14</v>
      </c>
      <c r="AZ2013" s="121">
        <v>0</v>
      </c>
      <c r="BA2013" s="121">
        <v>0</v>
      </c>
      <c r="BB2013" s="121">
        <v>5.9742303999999999E-10</v>
      </c>
      <c r="BC2013" s="121">
        <v>-2.5478300000000001E-8</v>
      </c>
      <c r="BD2013" s="121">
        <v>6.9495863999999996E-11</v>
      </c>
      <c r="BE2013" s="121">
        <v>-1.7860196E-11</v>
      </c>
      <c r="BF2013" s="121">
        <v>0</v>
      </c>
      <c r="BG2013" s="121">
        <v>0</v>
      </c>
      <c r="BH2013" s="121">
        <v>-5.0007716000000001E-14</v>
      </c>
      <c r="BI2013" s="121">
        <v>-3.4857637000000002E-15</v>
      </c>
      <c r="BJ2013" s="121">
        <v>-7.6829737999999996E-16</v>
      </c>
      <c r="BK2013" s="121">
        <v>-1.3904047E-11</v>
      </c>
      <c r="BL2013" s="121">
        <v>-1.0414137E-10</v>
      </c>
      <c r="BM2013" s="121">
        <v>0</v>
      </c>
      <c r="BN2013" s="121">
        <v>-1.7418777E-5</v>
      </c>
      <c r="BO2013" s="121">
        <v>-0.16399901</v>
      </c>
      <c r="BP2013" s="121">
        <v>0</v>
      </c>
      <c r="BQ2013" s="121">
        <v>0</v>
      </c>
      <c r="BR2013" s="121">
        <v>0</v>
      </c>
      <c r="BT2013" s="71">
        <v>9.5426678000000002E-6</v>
      </c>
      <c r="BU2013" s="71">
        <v>1.3152378E-7</v>
      </c>
      <c r="BV2013" s="71">
        <v>2.9992531999999999E-5</v>
      </c>
      <c r="BW2013" s="71">
        <v>-7.0982881E-8</v>
      </c>
      <c r="BX2013" s="71">
        <v>-1.0233317E-6</v>
      </c>
      <c r="BY2013" s="71">
        <v>5.0074950999999995E-7</v>
      </c>
      <c r="BZ2013" s="71">
        <v>0</v>
      </c>
      <c r="CA2013" s="71">
        <v>7.6002998999999997E-7</v>
      </c>
      <c r="CB2013" s="71">
        <v>-1.4017801999999999E-7</v>
      </c>
      <c r="CC2013" s="71">
        <v>-8.7498367000000002E-8</v>
      </c>
      <c r="CD2013" s="71">
        <v>0</v>
      </c>
      <c r="CE2013" s="71">
        <v>0</v>
      </c>
      <c r="CF2013" s="71">
        <v>0</v>
      </c>
      <c r="CG2013" s="71">
        <v>-2.9864761E-7</v>
      </c>
      <c r="CH2013" s="71">
        <v>-2.0221528999999999E-5</v>
      </c>
      <c r="CI2013" s="71">
        <v>-2.9231152000000001E-15</v>
      </c>
      <c r="CJ2013" s="71">
        <v>0</v>
      </c>
      <c r="CL2013" s="186">
        <v>0</v>
      </c>
      <c r="CM2013" s="186">
        <v>1.0756699999999999</v>
      </c>
      <c r="CN2013" s="187">
        <v>1.4318505E-2</v>
      </c>
      <c r="CO2013" s="186">
        <v>2.0483398000000001E-4</v>
      </c>
      <c r="CP2013" s="186">
        <v>-2.3887538999999999E-11</v>
      </c>
      <c r="CQ2013" s="186">
        <v>-2.7852441999999999E-9</v>
      </c>
      <c r="CR2013" s="186">
        <v>-3.8830318000000002E-5</v>
      </c>
      <c r="CS2013" s="186">
        <v>-2.9263730999999999E-3</v>
      </c>
      <c r="CT2013" s="186">
        <v>0</v>
      </c>
      <c r="CU2013" s="186">
        <v>1.7610044999999999E-4</v>
      </c>
    </row>
    <row r="2014" spans="1:99" ht="14.4">
      <c r="A2014" t="s">
        <v>1758</v>
      </c>
      <c r="B2014" s="92" t="s">
        <v>1514</v>
      </c>
      <c r="C2014" s="126" t="str">
        <f t="shared" si="529"/>
        <v>F.105.01.103</v>
      </c>
      <c r="D2014" s="11" t="s">
        <v>1867</v>
      </c>
      <c r="E2014" s="125" t="s">
        <v>878</v>
      </c>
      <c r="F2014" s="128" t="str">
        <f t="shared" si="530"/>
        <v>Rosin (from wood, pine) waste incineration with electricity</v>
      </c>
      <c r="G2014" s="131">
        <f t="shared" si="534"/>
        <v>-0.27538883190730001</v>
      </c>
      <c r="H2014" s="183">
        <f t="shared" si="535"/>
        <v>-6.3508854900000003E-3</v>
      </c>
      <c r="I2014" s="183">
        <f t="shared" si="536"/>
        <v>-1.0368230667299999E-2</v>
      </c>
      <c r="J2014" s="184">
        <f t="shared" si="537"/>
        <v>-2.5179957499999999E-3</v>
      </c>
      <c r="K2014" s="183">
        <v>-0.25615172000000003</v>
      </c>
      <c r="L2014" s="146">
        <v>-5.9387407000000003E-3</v>
      </c>
      <c r="M2014" s="146">
        <v>-3.5432647000000002E-3</v>
      </c>
      <c r="N2014" s="146">
        <v>-4.7778105999999997E-3</v>
      </c>
      <c r="O2014" s="146">
        <v>-1.2866733E-3</v>
      </c>
      <c r="P2014" s="188">
        <v>-1.5313695999999999E-4</v>
      </c>
      <c r="Q2014" s="188">
        <v>-1.3326462999999999E-4</v>
      </c>
      <c r="R2014" s="146">
        <v>-8.7955564000000001E-4</v>
      </c>
      <c r="S2014" s="188">
        <v>-3.1533825E-4</v>
      </c>
      <c r="T2014" s="146">
        <v>0</v>
      </c>
      <c r="U2014" s="146">
        <v>-2.2026575E-3</v>
      </c>
      <c r="V2014" s="188">
        <v>-6.6696273E-6</v>
      </c>
      <c r="W2014" s="146">
        <v>0</v>
      </c>
      <c r="X2014" s="146">
        <v>0</v>
      </c>
      <c r="Z2014" s="157">
        <f t="shared" si="544"/>
        <v>-1.7076781333333335</v>
      </c>
      <c r="AB2014" s="131">
        <f t="shared" si="539"/>
        <v>-0.25615172000000003</v>
      </c>
      <c r="AC2014" s="131">
        <f t="shared" si="540"/>
        <v>-1.6712446530000005E-2</v>
      </c>
      <c r="AD2014" s="131">
        <f t="shared" si="541"/>
        <v>-1.036156104E-2</v>
      </c>
      <c r="AE2014" s="131">
        <f t="shared" si="542"/>
        <v>-1.0368230667300001E-2</v>
      </c>
      <c r="AF2014" s="131">
        <f t="shared" si="543"/>
        <v>-2.5179957499999999E-3</v>
      </c>
      <c r="AH2014">
        <v>-25.30237</v>
      </c>
      <c r="AI2014" s="71">
        <v>-24.908835</v>
      </c>
      <c r="AJ2014" s="71">
        <v>-0.27362205000000001</v>
      </c>
      <c r="AK2014" s="71">
        <v>0</v>
      </c>
      <c r="AL2014" s="71">
        <v>0</v>
      </c>
      <c r="AM2014" s="71">
        <v>-6.7027270999999999E-2</v>
      </c>
      <c r="AN2014" s="71">
        <v>-5.2886251000000002E-2</v>
      </c>
      <c r="AP2014" s="129">
        <v>-3.0657215000000002E-2</v>
      </c>
      <c r="AQ2014" s="129">
        <v>-2.7582285000000002E-2</v>
      </c>
      <c r="AR2014" s="129">
        <v>-1.2962505E-3</v>
      </c>
      <c r="AS2014" s="129">
        <v>-1.7786797E-3</v>
      </c>
      <c r="AT2014" s="172">
        <f t="shared" si="531"/>
        <v>-1.6536142040009999E-6</v>
      </c>
      <c r="AU2014" s="172">
        <f t="shared" si="532"/>
        <v>-4.7938256803585E-9</v>
      </c>
      <c r="AV2014" s="185">
        <f t="shared" si="533"/>
        <v>-0.24911480634499999</v>
      </c>
      <c r="AW2014" s="121">
        <v>-1.5847252999999999E-6</v>
      </c>
      <c r="AX2014" s="121">
        <v>-4.7814987000000001E-9</v>
      </c>
      <c r="AY2014" s="121">
        <v>-1.3063736999999999E-13</v>
      </c>
      <c r="AZ2014" s="121">
        <v>0</v>
      </c>
      <c r="BA2014" s="121">
        <v>0</v>
      </c>
      <c r="BB2014" s="121">
        <v>5.0606717E-10</v>
      </c>
      <c r="BC2014" s="121">
        <v>-6.9215679000000003E-8</v>
      </c>
      <c r="BD2014" s="121">
        <v>4.8662269000000001E-11</v>
      </c>
      <c r="BE2014" s="121">
        <v>-6.0776197000000004E-11</v>
      </c>
      <c r="BF2014" s="121">
        <v>0</v>
      </c>
      <c r="BG2014" s="121">
        <v>0</v>
      </c>
      <c r="BH2014" s="121">
        <v>-7.5953748000000001E-14</v>
      </c>
      <c r="BI2014" s="121">
        <v>-5.2943192999999997E-15</v>
      </c>
      <c r="BJ2014" s="121">
        <v>-1.1669212E-15</v>
      </c>
      <c r="BK2014" s="121">
        <v>-2.1118031000000001E-11</v>
      </c>
      <c r="BL2014" s="121">
        <v>-1.5817413999999999E-10</v>
      </c>
      <c r="BM2014" s="121">
        <v>0</v>
      </c>
      <c r="BN2014" s="121">
        <v>-2.6456344999999999E-5</v>
      </c>
      <c r="BO2014" s="121">
        <v>-0.24908834999999999</v>
      </c>
      <c r="BP2014" s="121">
        <v>0</v>
      </c>
      <c r="BQ2014" s="121">
        <v>0</v>
      </c>
      <c r="BR2014" s="121">
        <v>0</v>
      </c>
      <c r="BT2014" s="71">
        <v>-8.0315062999999998E-5</v>
      </c>
      <c r="BU2014" s="71">
        <v>-1.6435210000000001E-7</v>
      </c>
      <c r="BV2014" s="71">
        <v>-4.7614597000000002E-5</v>
      </c>
      <c r="BW2014" s="71">
        <v>-1.0781168E-7</v>
      </c>
      <c r="BX2014" s="71">
        <v>-1.6604708E-6</v>
      </c>
      <c r="BY2014" s="71">
        <v>5.0074950999999995E-7</v>
      </c>
      <c r="BZ2014" s="71">
        <v>0</v>
      </c>
      <c r="CA2014" s="71">
        <v>7.6002998999999997E-7</v>
      </c>
      <c r="CB2014" s="71">
        <v>-2.1290806E-7</v>
      </c>
      <c r="CC2014" s="71">
        <v>-1.3289606999999999E-7</v>
      </c>
      <c r="CD2014" s="71">
        <v>0</v>
      </c>
      <c r="CE2014" s="71">
        <v>0</v>
      </c>
      <c r="CF2014" s="71">
        <v>0</v>
      </c>
      <c r="CG2014" s="71">
        <v>-9.6952828000000009E-7</v>
      </c>
      <c r="CH2014" s="71">
        <v>-3.0713278999999999E-5</v>
      </c>
      <c r="CI2014" s="71">
        <v>-4.4397460000000003E-15</v>
      </c>
      <c r="CJ2014" s="71">
        <v>0</v>
      </c>
      <c r="CL2014" s="186">
        <v>0</v>
      </c>
      <c r="CM2014" s="186">
        <v>-1.7076781000000001</v>
      </c>
      <c r="CN2014" s="187">
        <v>1.4318505E-2</v>
      </c>
      <c r="CO2014" s="186">
        <v>2.4000159999999999E-6</v>
      </c>
      <c r="CP2014" s="186">
        <v>-3.6281364000000002E-11</v>
      </c>
      <c r="CQ2014" s="186">
        <v>-4.2303419000000003E-9</v>
      </c>
      <c r="CR2014" s="186">
        <v>-6.2162166000000006E-5</v>
      </c>
      <c r="CS2014" s="186">
        <v>-4.4446942E-3</v>
      </c>
      <c r="CT2014" s="186">
        <v>0</v>
      </c>
      <c r="CU2014" s="186">
        <v>1.7610044999999999E-4</v>
      </c>
    </row>
    <row r="2015" spans="1:99" ht="14.4">
      <c r="B2015" s="92"/>
      <c r="C2015" s="126"/>
      <c r="D2015" s="11"/>
      <c r="E2015" s="125"/>
      <c r="J2015" s="158"/>
      <c r="P2015" s="4"/>
      <c r="Q2015" s="4"/>
      <c r="S2015" s="4"/>
      <c r="V2015" s="4"/>
      <c r="AT2015" s="4"/>
      <c r="AU2015" s="4"/>
      <c r="AV2015" s="16"/>
      <c r="CN2015" s="97"/>
    </row>
    <row r="2016" spans="1:99" ht="14.4">
      <c r="B2016" s="92"/>
      <c r="C2016" s="126"/>
      <c r="D2016" s="1" t="s">
        <v>1868</v>
      </c>
      <c r="E2016" s="125"/>
      <c r="J2016" s="158"/>
      <c r="P2016" s="4"/>
      <c r="Q2016" s="4"/>
      <c r="S2016" s="4"/>
      <c r="V2016" s="4"/>
      <c r="AT2016" s="4"/>
      <c r="AU2016" s="4"/>
      <c r="AV2016" s="16"/>
      <c r="CN2016" s="97"/>
    </row>
    <row r="2017" spans="1:99" ht="14.4">
      <c r="A2017" t="s">
        <v>2615</v>
      </c>
      <c r="B2017" s="92" t="s">
        <v>1514</v>
      </c>
      <c r="C2017" s="126" t="str">
        <f t="shared" si="529"/>
        <v>F.106.01.101</v>
      </c>
      <c r="D2017" s="11" t="s">
        <v>1868</v>
      </c>
      <c r="E2017" s="125" t="s">
        <v>878</v>
      </c>
      <c r="F2017" s="128" t="str">
        <f t="shared" si="530"/>
        <v>BR and IIR (Butyl rubber) waste combustion - clean tech without heat recovery</v>
      </c>
      <c r="G2017" s="131">
        <f t="shared" si="534"/>
        <v>0.554216932</v>
      </c>
      <c r="H2017" s="183">
        <f t="shared" si="535"/>
        <v>1.67688E-2</v>
      </c>
      <c r="I2017" s="183">
        <f t="shared" si="536"/>
        <v>1.9948132E-2</v>
      </c>
      <c r="J2017" s="184">
        <f t="shared" si="537"/>
        <v>0</v>
      </c>
      <c r="K2017" s="183">
        <v>0.51749999999999996</v>
      </c>
      <c r="L2017" s="146">
        <v>0</v>
      </c>
      <c r="M2017" s="146">
        <v>1.9948132E-2</v>
      </c>
      <c r="N2017" s="146">
        <v>1.67688E-2</v>
      </c>
      <c r="O2017" s="146">
        <v>0</v>
      </c>
      <c r="P2017" s="188">
        <v>0</v>
      </c>
      <c r="Q2017" s="188">
        <v>0</v>
      </c>
      <c r="R2017" s="146">
        <v>0</v>
      </c>
      <c r="S2017" s="146">
        <v>0</v>
      </c>
      <c r="T2017" s="146">
        <v>0</v>
      </c>
      <c r="U2017" s="146">
        <v>0</v>
      </c>
      <c r="V2017" s="188">
        <v>0</v>
      </c>
      <c r="W2017" s="146">
        <v>0</v>
      </c>
      <c r="X2017" s="146">
        <v>0</v>
      </c>
      <c r="Z2017" s="157">
        <f t="shared" si="544"/>
        <v>3.4499999999999997</v>
      </c>
      <c r="AB2017" s="131">
        <f t="shared" si="539"/>
        <v>0.51749999999999996</v>
      </c>
      <c r="AC2017" s="131">
        <f t="shared" si="540"/>
        <v>3.6716932000000001E-2</v>
      </c>
      <c r="AD2017" s="131">
        <f t="shared" si="541"/>
        <v>1.9948132E-2</v>
      </c>
      <c r="AE2017" s="131">
        <f t="shared" si="542"/>
        <v>1.9948132E-2</v>
      </c>
      <c r="AF2017" s="131">
        <f t="shared" si="543"/>
        <v>0</v>
      </c>
      <c r="AH2017">
        <v>0</v>
      </c>
      <c r="AI2017" s="71">
        <v>0</v>
      </c>
      <c r="AJ2017" s="71">
        <v>0</v>
      </c>
      <c r="AK2017" s="71">
        <v>0</v>
      </c>
      <c r="AL2017" s="71">
        <v>0</v>
      </c>
      <c r="AM2017" s="71">
        <v>0</v>
      </c>
      <c r="AN2017" s="71">
        <v>0</v>
      </c>
      <c r="AP2017" s="129">
        <v>5.9371181000000002E-2</v>
      </c>
      <c r="AQ2017" s="129">
        <v>5.6606939000000002E-2</v>
      </c>
      <c r="AR2017" s="129">
        <v>2.7642412999999998E-3</v>
      </c>
      <c r="AS2017" s="129">
        <v>0</v>
      </c>
      <c r="AT2017" s="172">
        <f t="shared" si="531"/>
        <v>3.3937014000000002E-6</v>
      </c>
      <c r="AU2017" s="172">
        <f t="shared" si="532"/>
        <v>1.0222785925E-8</v>
      </c>
      <c r="AV2017" s="185">
        <f t="shared" si="533"/>
        <v>0</v>
      </c>
      <c r="AW2017" s="121">
        <v>3.2016E-6</v>
      </c>
      <c r="AX2017" s="121">
        <v>9.6600000000000001E-9</v>
      </c>
      <c r="AY2017" s="121">
        <v>2.6392500000000001E-13</v>
      </c>
      <c r="AZ2017" s="121">
        <v>0</v>
      </c>
      <c r="BA2017" s="121">
        <v>0</v>
      </c>
      <c r="BB2017" s="121">
        <v>2.4934000000000001E-9</v>
      </c>
      <c r="BC2017" s="121">
        <v>1.8960800000000001E-7</v>
      </c>
      <c r="BD2017" s="121">
        <v>3.5345999999999999E-10</v>
      </c>
      <c r="BE2017" s="121">
        <v>2.0906199999999999E-10</v>
      </c>
      <c r="BF2017" s="121">
        <v>0</v>
      </c>
      <c r="BG2017" s="121">
        <v>0</v>
      </c>
      <c r="BH2017" s="121">
        <v>0</v>
      </c>
      <c r="BI2017" s="121">
        <v>0</v>
      </c>
      <c r="BJ2017" s="121">
        <v>0</v>
      </c>
      <c r="BK2017" s="121">
        <v>0</v>
      </c>
      <c r="BL2017" s="121">
        <v>0</v>
      </c>
      <c r="BM2017" s="121">
        <v>0</v>
      </c>
      <c r="BN2017" s="121">
        <v>0</v>
      </c>
      <c r="BO2017" s="121">
        <v>0</v>
      </c>
      <c r="BP2017" s="121">
        <v>0</v>
      </c>
      <c r="BQ2017" s="121">
        <v>0</v>
      </c>
      <c r="BR2017" s="121">
        <v>0</v>
      </c>
      <c r="BT2017" s="71">
        <v>1.0638676999999999E-4</v>
      </c>
      <c r="BU2017" s="71">
        <v>2.2622321000000001E-6</v>
      </c>
      <c r="BV2017" s="71">
        <v>9.6195154000000004E-5</v>
      </c>
      <c r="BW2017" s="71">
        <v>0</v>
      </c>
      <c r="BX2017" s="71">
        <v>6.5977207000000003E-7</v>
      </c>
      <c r="BY2017" s="71">
        <v>1.6141808E-6</v>
      </c>
      <c r="BZ2017" s="71">
        <v>0</v>
      </c>
      <c r="CA2017" s="71">
        <v>2.4499789999999999E-6</v>
      </c>
      <c r="CB2017" s="71">
        <v>0</v>
      </c>
      <c r="CC2017" s="71">
        <v>0</v>
      </c>
      <c r="CD2017" s="71">
        <v>0</v>
      </c>
      <c r="CE2017" s="71">
        <v>0</v>
      </c>
      <c r="CF2017" s="71">
        <v>0</v>
      </c>
      <c r="CG2017" s="71">
        <v>3.2054472E-6</v>
      </c>
      <c r="CH2017" s="71">
        <v>0</v>
      </c>
      <c r="CI2017" s="71">
        <v>0</v>
      </c>
      <c r="CJ2017" s="71">
        <v>0</v>
      </c>
      <c r="CL2017" s="186">
        <v>0</v>
      </c>
      <c r="CM2017" s="186">
        <v>3.45</v>
      </c>
      <c r="CN2017" s="187">
        <v>4.6156122000000001E-2</v>
      </c>
      <c r="CO2017" s="186">
        <v>1.918E-3</v>
      </c>
      <c r="CP2017" s="186">
        <v>0</v>
      </c>
      <c r="CQ2017" s="186">
        <v>0</v>
      </c>
      <c r="CR2017" s="186">
        <v>1.9788883E-5</v>
      </c>
      <c r="CS2017" s="186">
        <v>0</v>
      </c>
      <c r="CT2017" s="186">
        <v>0</v>
      </c>
      <c r="CU2017" s="186">
        <v>5.6766498000000005E-4</v>
      </c>
    </row>
    <row r="2018" spans="1:99" ht="14.4">
      <c r="A2018" t="s">
        <v>2616</v>
      </c>
      <c r="B2018" s="92" t="s">
        <v>1514</v>
      </c>
      <c r="C2018" s="126" t="str">
        <f t="shared" si="529"/>
        <v>F.106.01.102</v>
      </c>
      <c r="D2018" s="11" t="s">
        <v>1868</v>
      </c>
      <c r="E2018" s="125" t="s">
        <v>878</v>
      </c>
      <c r="F2018" s="128" t="str">
        <f t="shared" si="530"/>
        <v>EVA (Ethylene vinyl acetate) waste combustion - clean tech without heat recovery</v>
      </c>
      <c r="G2018" s="131">
        <f t="shared" si="534"/>
        <v>0.38136684700000001</v>
      </c>
      <c r="H2018" s="183">
        <f t="shared" si="535"/>
        <v>1.52388E-2</v>
      </c>
      <c r="I2018" s="183">
        <f t="shared" si="536"/>
        <v>1.8128047000000001E-2</v>
      </c>
      <c r="J2018" s="184">
        <f t="shared" si="537"/>
        <v>0</v>
      </c>
      <c r="K2018" s="183">
        <v>0.34799999999999998</v>
      </c>
      <c r="L2018" s="146">
        <v>0</v>
      </c>
      <c r="M2018" s="146">
        <v>1.8128047000000001E-2</v>
      </c>
      <c r="N2018" s="146">
        <v>1.52388E-2</v>
      </c>
      <c r="O2018" s="146">
        <v>0</v>
      </c>
      <c r="P2018" s="146">
        <v>0</v>
      </c>
      <c r="Q2018" s="146">
        <v>0</v>
      </c>
      <c r="R2018" s="146">
        <v>0</v>
      </c>
      <c r="S2018" s="146">
        <v>0</v>
      </c>
      <c r="T2018" s="146">
        <v>0</v>
      </c>
      <c r="U2018" s="146">
        <v>0</v>
      </c>
      <c r="V2018" s="188">
        <v>0</v>
      </c>
      <c r="W2018" s="146">
        <v>0</v>
      </c>
      <c r="X2018" s="146">
        <v>0</v>
      </c>
      <c r="Z2018" s="157">
        <f t="shared" si="544"/>
        <v>2.3199999999999998</v>
      </c>
      <c r="AB2018" s="131">
        <f t="shared" si="539"/>
        <v>0.34799999999999998</v>
      </c>
      <c r="AC2018" s="131">
        <f t="shared" si="540"/>
        <v>3.3366847000000005E-2</v>
      </c>
      <c r="AD2018" s="131">
        <f t="shared" si="541"/>
        <v>1.8128047000000001E-2</v>
      </c>
      <c r="AE2018" s="131">
        <f t="shared" si="542"/>
        <v>1.8128047000000001E-2</v>
      </c>
      <c r="AF2018" s="131">
        <f t="shared" si="543"/>
        <v>0</v>
      </c>
      <c r="AH2018">
        <v>0</v>
      </c>
      <c r="AI2018" s="71">
        <v>0</v>
      </c>
      <c r="AJ2018" s="71">
        <v>0</v>
      </c>
      <c r="AK2018" s="71">
        <v>0</v>
      </c>
      <c r="AL2018" s="71">
        <v>0</v>
      </c>
      <c r="AM2018" s="71">
        <v>0</v>
      </c>
      <c r="AN2018" s="71">
        <v>0</v>
      </c>
      <c r="AP2018" s="129">
        <v>4.071806E-2</v>
      </c>
      <c r="AQ2018" s="129">
        <v>3.8823265000000003E-2</v>
      </c>
      <c r="AR2018" s="129">
        <v>1.8947941E-3</v>
      </c>
      <c r="AS2018" s="129">
        <v>0</v>
      </c>
      <c r="AT2018" s="172">
        <f t="shared" si="531"/>
        <v>2.3275338999999999E-6</v>
      </c>
      <c r="AU2018" s="172">
        <f t="shared" si="532"/>
        <v>7.0073744800000001E-9</v>
      </c>
      <c r="AV2018" s="185">
        <f t="shared" si="533"/>
        <v>0</v>
      </c>
      <c r="AW2018" s="121">
        <v>2.1529600000000001E-6</v>
      </c>
      <c r="AX2018" s="121">
        <v>6.4959999999999999E-9</v>
      </c>
      <c r="AY2018" s="121">
        <v>1.7747999999999999E-13</v>
      </c>
      <c r="AZ2018" s="121">
        <v>0</v>
      </c>
      <c r="BA2018" s="121">
        <v>0</v>
      </c>
      <c r="BB2018" s="121">
        <v>2.2658999999999998E-9</v>
      </c>
      <c r="BC2018" s="121">
        <v>1.7230800000000001E-7</v>
      </c>
      <c r="BD2018" s="121">
        <v>3.2121000000000002E-10</v>
      </c>
      <c r="BE2018" s="121">
        <v>1.8998700000000001E-10</v>
      </c>
      <c r="BF2018" s="121">
        <v>0</v>
      </c>
      <c r="BG2018" s="121">
        <v>0</v>
      </c>
      <c r="BH2018" s="121">
        <v>0</v>
      </c>
      <c r="BI2018" s="121">
        <v>0</v>
      </c>
      <c r="BJ2018" s="121">
        <v>0</v>
      </c>
      <c r="BK2018" s="121">
        <v>0</v>
      </c>
      <c r="BL2018" s="121">
        <v>0</v>
      </c>
      <c r="BM2018" s="121">
        <v>0</v>
      </c>
      <c r="BN2018" s="121">
        <v>0</v>
      </c>
      <c r="BO2018" s="121">
        <v>0</v>
      </c>
      <c r="BP2018" s="121">
        <v>0</v>
      </c>
      <c r="BQ2018" s="121">
        <v>0</v>
      </c>
      <c r="BR2018" s="121">
        <v>0</v>
      </c>
      <c r="BT2018" s="71">
        <v>7.3949476000000002E-5</v>
      </c>
      <c r="BU2018" s="71">
        <v>2.0558241E-6</v>
      </c>
      <c r="BV2018" s="71">
        <v>6.4687756000000001E-5</v>
      </c>
      <c r="BW2018" s="71">
        <v>0</v>
      </c>
      <c r="BX2018" s="71">
        <v>5.9957388999999999E-7</v>
      </c>
      <c r="BY2018" s="71">
        <v>1.4669015E-6</v>
      </c>
      <c r="BZ2018" s="71">
        <v>0</v>
      </c>
      <c r="CA2018" s="71">
        <v>2.2264408000000002E-6</v>
      </c>
      <c r="CB2018" s="71">
        <v>0</v>
      </c>
      <c r="CC2018" s="71">
        <v>0</v>
      </c>
      <c r="CD2018" s="71">
        <v>0</v>
      </c>
      <c r="CE2018" s="71">
        <v>0</v>
      </c>
      <c r="CF2018" s="71">
        <v>0</v>
      </c>
      <c r="CG2018" s="71">
        <v>2.9129794000000001E-6</v>
      </c>
      <c r="CH2018" s="71">
        <v>0</v>
      </c>
      <c r="CI2018" s="71">
        <v>0</v>
      </c>
      <c r="CJ2018" s="71">
        <v>0</v>
      </c>
      <c r="CL2018" s="186">
        <v>0</v>
      </c>
      <c r="CM2018" s="186">
        <v>2.3199999999999998</v>
      </c>
      <c r="CN2018" s="187">
        <v>4.1944796999999999E-2</v>
      </c>
      <c r="CO2018" s="186">
        <v>1.743E-3</v>
      </c>
      <c r="CP2018" s="186">
        <v>0</v>
      </c>
      <c r="CQ2018" s="186">
        <v>0</v>
      </c>
      <c r="CR2018" s="186">
        <v>1.7983328000000001E-5</v>
      </c>
      <c r="CS2018" s="186">
        <v>0</v>
      </c>
      <c r="CT2018" s="186">
        <v>0</v>
      </c>
      <c r="CU2018" s="186">
        <v>5.1587072999999999E-4</v>
      </c>
    </row>
    <row r="2019" spans="1:99" ht="14.4">
      <c r="A2019" t="s">
        <v>2617</v>
      </c>
      <c r="B2019" s="92" t="s">
        <v>1514</v>
      </c>
      <c r="C2019" s="126" t="str">
        <f t="shared" si="529"/>
        <v>F.106.01.103</v>
      </c>
      <c r="D2019" s="11" t="s">
        <v>1868</v>
      </c>
      <c r="E2019" s="125" t="s">
        <v>878</v>
      </c>
      <c r="F2019" s="128" t="str">
        <f t="shared" si="530"/>
        <v>IR (Polyisoprene rubber) waste combustion - clean tech without heat recovery</v>
      </c>
      <c r="G2019" s="131">
        <f t="shared" si="534"/>
        <v>0.52218091799999999</v>
      </c>
      <c r="H2019" s="183">
        <f t="shared" si="535"/>
        <v>1.6524E-2</v>
      </c>
      <c r="I2019" s="183">
        <f t="shared" si="536"/>
        <v>1.9656917999999999E-2</v>
      </c>
      <c r="J2019" s="184">
        <f t="shared" si="537"/>
        <v>0</v>
      </c>
      <c r="K2019" s="183">
        <v>0.48599999999999999</v>
      </c>
      <c r="L2019" s="146">
        <v>0</v>
      </c>
      <c r="M2019" s="146">
        <v>1.9656917999999999E-2</v>
      </c>
      <c r="N2019" s="146">
        <v>1.6524E-2</v>
      </c>
      <c r="O2019" s="146">
        <v>0</v>
      </c>
      <c r="P2019" s="146">
        <v>0</v>
      </c>
      <c r="Q2019" s="188">
        <v>0</v>
      </c>
      <c r="R2019" s="146">
        <v>0</v>
      </c>
      <c r="S2019" s="146">
        <v>0</v>
      </c>
      <c r="T2019" s="146">
        <v>0</v>
      </c>
      <c r="U2019" s="146">
        <v>0</v>
      </c>
      <c r="V2019" s="188">
        <v>0</v>
      </c>
      <c r="W2019" s="146">
        <v>0</v>
      </c>
      <c r="X2019" s="146">
        <v>0</v>
      </c>
      <c r="Z2019" s="157">
        <f t="shared" si="544"/>
        <v>3.24</v>
      </c>
      <c r="AB2019" s="131">
        <f t="shared" si="539"/>
        <v>0.48599999999999999</v>
      </c>
      <c r="AC2019" s="131">
        <f t="shared" si="540"/>
        <v>3.6180917999999999E-2</v>
      </c>
      <c r="AD2019" s="131">
        <f t="shared" si="541"/>
        <v>1.9656917999999999E-2</v>
      </c>
      <c r="AE2019" s="131">
        <f t="shared" si="542"/>
        <v>1.9656917999999999E-2</v>
      </c>
      <c r="AF2019" s="131">
        <f t="shared" si="543"/>
        <v>0</v>
      </c>
      <c r="AH2019">
        <v>0</v>
      </c>
      <c r="AI2019" s="71">
        <v>0</v>
      </c>
      <c r="AJ2019" s="71">
        <v>0</v>
      </c>
      <c r="AK2019" s="71">
        <v>0</v>
      </c>
      <c r="AL2019" s="71">
        <v>0</v>
      </c>
      <c r="AM2019" s="71">
        <v>0</v>
      </c>
      <c r="AN2019" s="71">
        <v>0</v>
      </c>
      <c r="AP2019" s="129">
        <v>5.5912585000000001E-2</v>
      </c>
      <c r="AQ2019" s="129">
        <v>5.3309563999999997E-2</v>
      </c>
      <c r="AR2019" s="129">
        <v>2.6030212000000001E-3</v>
      </c>
      <c r="AS2019" s="129">
        <v>0</v>
      </c>
      <c r="AT2019" s="172">
        <f t="shared" si="531"/>
        <v>3.1960169999999998E-6</v>
      </c>
      <c r="AU2019" s="172">
        <f t="shared" si="532"/>
        <v>9.6265578600000011E-9</v>
      </c>
      <c r="AV2019" s="185">
        <f t="shared" si="533"/>
        <v>0</v>
      </c>
      <c r="AW2019" s="121">
        <v>3.0067200000000001E-6</v>
      </c>
      <c r="AX2019" s="121">
        <v>9.0720000000000001E-9</v>
      </c>
      <c r="AY2019" s="121">
        <v>2.4786000000000002E-13</v>
      </c>
      <c r="AZ2019" s="121">
        <v>0</v>
      </c>
      <c r="BA2019" s="121">
        <v>0</v>
      </c>
      <c r="BB2019" s="121">
        <v>2.4570000000000001E-9</v>
      </c>
      <c r="BC2019" s="121">
        <v>1.8684E-7</v>
      </c>
      <c r="BD2019" s="121">
        <v>3.4829999999999998E-10</v>
      </c>
      <c r="BE2019" s="121">
        <v>2.0600999999999999E-10</v>
      </c>
      <c r="BF2019" s="121">
        <v>0</v>
      </c>
      <c r="BG2019" s="121">
        <v>0</v>
      </c>
      <c r="BH2019" s="121">
        <v>0</v>
      </c>
      <c r="BI2019" s="121">
        <v>0</v>
      </c>
      <c r="BJ2019" s="121">
        <v>0</v>
      </c>
      <c r="BK2019" s="121">
        <v>0</v>
      </c>
      <c r="BL2019" s="121">
        <v>0</v>
      </c>
      <c r="BM2019" s="121">
        <v>0</v>
      </c>
      <c r="BN2019" s="121">
        <v>0</v>
      </c>
      <c r="BO2019" s="121">
        <v>0</v>
      </c>
      <c r="BP2019" s="121">
        <v>0</v>
      </c>
      <c r="BQ2019" s="121">
        <v>0</v>
      </c>
      <c r="BR2019" s="121">
        <v>0</v>
      </c>
      <c r="BT2019" s="71">
        <v>1.0038263000000001E-4</v>
      </c>
      <c r="BU2019" s="71">
        <v>2.2292067999999999E-6</v>
      </c>
      <c r="BV2019" s="71">
        <v>9.0339797000000004E-5</v>
      </c>
      <c r="BW2019" s="71">
        <v>0</v>
      </c>
      <c r="BX2019" s="71">
        <v>6.5014036000000001E-7</v>
      </c>
      <c r="BY2019" s="71">
        <v>1.5906161E-6</v>
      </c>
      <c r="BZ2019" s="71">
        <v>0</v>
      </c>
      <c r="CA2019" s="71">
        <v>2.4142128999999999E-6</v>
      </c>
      <c r="CB2019" s="71">
        <v>0</v>
      </c>
      <c r="CC2019" s="71">
        <v>0</v>
      </c>
      <c r="CD2019" s="71">
        <v>0</v>
      </c>
      <c r="CE2019" s="71">
        <v>0</v>
      </c>
      <c r="CF2019" s="71">
        <v>0</v>
      </c>
      <c r="CG2019" s="71">
        <v>3.1586523000000001E-6</v>
      </c>
      <c r="CH2019" s="71">
        <v>0</v>
      </c>
      <c r="CI2019" s="71">
        <v>0</v>
      </c>
      <c r="CJ2019" s="71">
        <v>0</v>
      </c>
      <c r="CL2019" s="186">
        <v>0</v>
      </c>
      <c r="CM2019" s="186">
        <v>3.24</v>
      </c>
      <c r="CN2019" s="187">
        <v>4.5482309999999998E-2</v>
      </c>
      <c r="CO2019" s="186">
        <v>1.89E-3</v>
      </c>
      <c r="CP2019" s="186">
        <v>0</v>
      </c>
      <c r="CQ2019" s="186">
        <v>0</v>
      </c>
      <c r="CR2019" s="186">
        <v>1.9499994E-5</v>
      </c>
      <c r="CS2019" s="186">
        <v>0</v>
      </c>
      <c r="CT2019" s="186">
        <v>0</v>
      </c>
      <c r="CU2019" s="186">
        <v>5.5937789999999999E-4</v>
      </c>
    </row>
    <row r="2020" spans="1:99" ht="14.4">
      <c r="A2020" t="s">
        <v>2618</v>
      </c>
      <c r="B2020" s="92" t="s">
        <v>1514</v>
      </c>
      <c r="C2020" s="126" t="str">
        <f t="shared" si="529"/>
        <v>F.106.01.104</v>
      </c>
      <c r="D2020" s="11" t="s">
        <v>1868</v>
      </c>
      <c r="E2020" s="125" t="s">
        <v>878</v>
      </c>
      <c r="F2020" s="128" t="str">
        <f t="shared" si="530"/>
        <v>Natural rubber waste combustion - clean tech without heat recovery</v>
      </c>
      <c r="G2020" s="131">
        <f t="shared" si="534"/>
        <v>3.6180917999999999E-2</v>
      </c>
      <c r="H2020" s="183">
        <f t="shared" si="535"/>
        <v>1.6524E-2</v>
      </c>
      <c r="I2020" s="183">
        <f t="shared" si="536"/>
        <v>1.9656917999999999E-2</v>
      </c>
      <c r="J2020" s="184">
        <f t="shared" si="537"/>
        <v>0</v>
      </c>
      <c r="K2020" s="183">
        <v>0</v>
      </c>
      <c r="L2020" s="146">
        <v>0</v>
      </c>
      <c r="M2020" s="146">
        <v>1.9656917999999999E-2</v>
      </c>
      <c r="N2020" s="146">
        <v>1.6524E-2</v>
      </c>
      <c r="O2020" s="146">
        <v>0</v>
      </c>
      <c r="P2020" s="188">
        <v>0</v>
      </c>
      <c r="Q2020" s="188">
        <v>0</v>
      </c>
      <c r="R2020" s="146">
        <v>0</v>
      </c>
      <c r="S2020" s="146">
        <v>0</v>
      </c>
      <c r="T2020" s="146">
        <v>0</v>
      </c>
      <c r="U2020" s="146">
        <v>0</v>
      </c>
      <c r="V2020" s="188">
        <v>0</v>
      </c>
      <c r="W2020" s="146">
        <v>0</v>
      </c>
      <c r="X2020" s="146">
        <v>0</v>
      </c>
      <c r="Z2020" s="157">
        <f t="shared" si="544"/>
        <v>0</v>
      </c>
      <c r="AB2020" s="131">
        <f t="shared" si="539"/>
        <v>0</v>
      </c>
      <c r="AC2020" s="131">
        <f t="shared" si="540"/>
        <v>3.6180917999999999E-2</v>
      </c>
      <c r="AD2020" s="131">
        <f t="shared" si="541"/>
        <v>1.9656917999999999E-2</v>
      </c>
      <c r="AE2020" s="131">
        <f t="shared" si="542"/>
        <v>1.9656917999999999E-2</v>
      </c>
      <c r="AF2020" s="131">
        <f t="shared" si="543"/>
        <v>0</v>
      </c>
      <c r="AH2020">
        <v>0</v>
      </c>
      <c r="AI2020" s="71">
        <v>0</v>
      </c>
      <c r="AJ2020" s="71">
        <v>0</v>
      </c>
      <c r="AK2020" s="71">
        <v>0</v>
      </c>
      <c r="AL2020" s="71">
        <v>0</v>
      </c>
      <c r="AM2020" s="71">
        <v>0</v>
      </c>
      <c r="AN2020" s="71">
        <v>0</v>
      </c>
      <c r="AP2020" s="129">
        <v>3.3073593999999999E-3</v>
      </c>
      <c r="AQ2020" s="129">
        <v>3.157474E-3</v>
      </c>
      <c r="AR2020" s="129">
        <v>1.4988541999999999E-4</v>
      </c>
      <c r="AS2020" s="129">
        <v>0</v>
      </c>
      <c r="AT2020" s="172">
        <f t="shared" si="531"/>
        <v>1.89297E-7</v>
      </c>
      <c r="AU2020" s="172">
        <f t="shared" si="532"/>
        <v>5.5430999999999992E-10</v>
      </c>
      <c r="AV2020" s="185">
        <f t="shared" si="533"/>
        <v>0</v>
      </c>
      <c r="AW2020" s="121">
        <v>0</v>
      </c>
      <c r="AX2020" s="121">
        <v>0</v>
      </c>
      <c r="AY2020" s="121">
        <v>0</v>
      </c>
      <c r="AZ2020" s="121">
        <v>0</v>
      </c>
      <c r="BA2020" s="121">
        <v>0</v>
      </c>
      <c r="BB2020" s="121">
        <v>2.4570000000000001E-9</v>
      </c>
      <c r="BC2020" s="121">
        <v>1.8684E-7</v>
      </c>
      <c r="BD2020" s="121">
        <v>3.4829999999999998E-10</v>
      </c>
      <c r="BE2020" s="121">
        <v>2.0600999999999999E-10</v>
      </c>
      <c r="BF2020" s="121">
        <v>0</v>
      </c>
      <c r="BG2020" s="121">
        <v>0</v>
      </c>
      <c r="BH2020" s="121">
        <v>0</v>
      </c>
      <c r="BI2020" s="121">
        <v>0</v>
      </c>
      <c r="BJ2020" s="121">
        <v>0</v>
      </c>
      <c r="BK2020" s="121">
        <v>0</v>
      </c>
      <c r="BL2020" s="121">
        <v>0</v>
      </c>
      <c r="BM2020" s="121">
        <v>0</v>
      </c>
      <c r="BN2020" s="121">
        <v>0</v>
      </c>
      <c r="BO2020" s="121">
        <v>0</v>
      </c>
      <c r="BP2020" s="121">
        <v>0</v>
      </c>
      <c r="BQ2020" s="121">
        <v>0</v>
      </c>
      <c r="BR2020" s="121">
        <v>0</v>
      </c>
      <c r="BT2020" s="71">
        <v>1.0042828E-5</v>
      </c>
      <c r="BU2020" s="71">
        <v>2.2292067999999999E-6</v>
      </c>
      <c r="BV2020" s="71">
        <v>0</v>
      </c>
      <c r="BW2020" s="71">
        <v>0</v>
      </c>
      <c r="BX2020" s="71">
        <v>6.5014036000000001E-7</v>
      </c>
      <c r="BY2020" s="71">
        <v>1.5906161E-6</v>
      </c>
      <c r="BZ2020" s="71">
        <v>0</v>
      </c>
      <c r="CA2020" s="71">
        <v>2.4142128999999999E-6</v>
      </c>
      <c r="CB2020" s="71">
        <v>0</v>
      </c>
      <c r="CC2020" s="71">
        <v>0</v>
      </c>
      <c r="CD2020" s="71">
        <v>0</v>
      </c>
      <c r="CE2020" s="71">
        <v>0</v>
      </c>
      <c r="CF2020" s="71">
        <v>0</v>
      </c>
      <c r="CG2020" s="71">
        <v>3.1586523000000001E-6</v>
      </c>
      <c r="CH2020" s="71">
        <v>0</v>
      </c>
      <c r="CI2020" s="71">
        <v>0</v>
      </c>
      <c r="CJ2020" s="71">
        <v>0</v>
      </c>
      <c r="CL2020" s="186">
        <v>0</v>
      </c>
      <c r="CM2020" s="186">
        <v>0</v>
      </c>
      <c r="CN2020" s="187">
        <v>4.5482309999999998E-2</v>
      </c>
      <c r="CO2020" s="186">
        <v>1.89E-3</v>
      </c>
      <c r="CP2020" s="186">
        <v>0</v>
      </c>
      <c r="CQ2020" s="186">
        <v>0</v>
      </c>
      <c r="CR2020" s="186">
        <v>1.9499994E-5</v>
      </c>
      <c r="CS2020" s="186">
        <v>0</v>
      </c>
      <c r="CT2020" s="186">
        <v>0</v>
      </c>
      <c r="CU2020" s="186">
        <v>5.5937789999999999E-4</v>
      </c>
    </row>
    <row r="2021" spans="1:99" ht="14.4">
      <c r="A2021" t="s">
        <v>2619</v>
      </c>
      <c r="B2021" s="92" t="s">
        <v>1514</v>
      </c>
      <c r="C2021" s="126" t="str">
        <f t="shared" si="529"/>
        <v>F.106.01.105</v>
      </c>
      <c r="D2021" s="11" t="s">
        <v>1868</v>
      </c>
      <c r="E2021" s="125" t="s">
        <v>878</v>
      </c>
      <c r="F2021" s="128" t="str">
        <f t="shared" si="530"/>
        <v>Polychloroprene (Neoprene, CR) waste combustion - clean tech without heat recovery</v>
      </c>
      <c r="G2021" s="131">
        <f t="shared" si="534"/>
        <v>0.8335310708</v>
      </c>
      <c r="H2021" s="183">
        <f t="shared" si="535"/>
        <v>6.7161197000000006E-2</v>
      </c>
      <c r="I2021" s="183">
        <f t="shared" si="536"/>
        <v>0.4678698738</v>
      </c>
      <c r="J2021" s="184">
        <f t="shared" si="537"/>
        <v>0</v>
      </c>
      <c r="K2021" s="183">
        <v>0.29849999999999999</v>
      </c>
      <c r="L2021" s="146">
        <v>0</v>
      </c>
      <c r="M2021" s="146">
        <v>7.7899637999999998E-3</v>
      </c>
      <c r="N2021" s="146">
        <v>6.5484000000000002E-3</v>
      </c>
      <c r="O2021" s="146">
        <v>0</v>
      </c>
      <c r="P2021" s="146">
        <v>0</v>
      </c>
      <c r="Q2021" s="146">
        <v>6.0612797000000003E-2</v>
      </c>
      <c r="R2021" s="146">
        <v>0.46007990999999998</v>
      </c>
      <c r="S2021" s="146">
        <v>0</v>
      </c>
      <c r="T2021" s="146">
        <v>0</v>
      </c>
      <c r="U2021" s="146">
        <v>0</v>
      </c>
      <c r="V2021" s="188">
        <v>0</v>
      </c>
      <c r="W2021" s="146">
        <v>0</v>
      </c>
      <c r="X2021" s="146">
        <v>0</v>
      </c>
      <c r="Z2021" s="157">
        <f t="shared" si="544"/>
        <v>1.99</v>
      </c>
      <c r="AB2021" s="131">
        <f t="shared" si="539"/>
        <v>0.29849999999999999</v>
      </c>
      <c r="AC2021" s="131">
        <f t="shared" si="540"/>
        <v>0.53503107080000001</v>
      </c>
      <c r="AD2021" s="131">
        <f t="shared" si="541"/>
        <v>0.4678698738</v>
      </c>
      <c r="AE2021" s="131">
        <f t="shared" si="542"/>
        <v>0.4678698738</v>
      </c>
      <c r="AF2021" s="131">
        <f t="shared" si="543"/>
        <v>0</v>
      </c>
      <c r="AH2021">
        <v>0</v>
      </c>
      <c r="AI2021" s="71">
        <v>0</v>
      </c>
      <c r="AJ2021" s="71">
        <v>0</v>
      </c>
      <c r="AK2021" s="71">
        <v>0</v>
      </c>
      <c r="AL2021" s="71">
        <v>0</v>
      </c>
      <c r="AM2021" s="71">
        <v>0</v>
      </c>
      <c r="AN2021" s="71">
        <v>0</v>
      </c>
      <c r="AP2021" s="129">
        <v>3.3620694E-2</v>
      </c>
      <c r="AQ2021" s="129">
        <v>3.2054584999999997E-2</v>
      </c>
      <c r="AR2021" s="129">
        <v>1.566109E-3</v>
      </c>
      <c r="AS2021" s="129">
        <v>0</v>
      </c>
      <c r="AT2021" s="172">
        <f t="shared" si="531"/>
        <v>1.9217376999999997E-6</v>
      </c>
      <c r="AU2021" s="172">
        <f t="shared" si="532"/>
        <v>5.791823235E-9</v>
      </c>
      <c r="AV2021" s="185">
        <f t="shared" si="533"/>
        <v>0</v>
      </c>
      <c r="AW2021" s="121">
        <v>1.84672E-6</v>
      </c>
      <c r="AX2021" s="121">
        <v>5.5720000000000002E-9</v>
      </c>
      <c r="AY2021" s="121">
        <v>1.5223500000000001E-13</v>
      </c>
      <c r="AZ2021" s="121">
        <v>0</v>
      </c>
      <c r="BA2021" s="121">
        <v>0</v>
      </c>
      <c r="BB2021" s="121">
        <v>9.7370000000000006E-10</v>
      </c>
      <c r="BC2021" s="121">
        <v>7.4043999999999998E-8</v>
      </c>
      <c r="BD2021" s="121">
        <v>1.3802999999999999E-10</v>
      </c>
      <c r="BE2021" s="121">
        <v>8.1640999999999998E-11</v>
      </c>
      <c r="BF2021" s="121">
        <v>0</v>
      </c>
      <c r="BG2021" s="121">
        <v>0</v>
      </c>
      <c r="BH2021" s="121">
        <v>0</v>
      </c>
      <c r="BI2021" s="121">
        <v>0</v>
      </c>
      <c r="BJ2021" s="121">
        <v>0</v>
      </c>
      <c r="BK2021" s="121">
        <v>0</v>
      </c>
      <c r="BL2021" s="121">
        <v>0</v>
      </c>
      <c r="BM2021" s="121">
        <v>0</v>
      </c>
      <c r="BN2021" s="121">
        <v>0</v>
      </c>
      <c r="BO2021" s="121">
        <v>0</v>
      </c>
      <c r="BP2021" s="121">
        <v>0</v>
      </c>
      <c r="BQ2021" s="121">
        <v>0</v>
      </c>
      <c r="BR2021" s="121">
        <v>0</v>
      </c>
      <c r="BT2021" s="71">
        <v>1.5346654000000001E-4</v>
      </c>
      <c r="BU2021" s="71">
        <v>8.8342640000000003E-7</v>
      </c>
      <c r="BV2021" s="71">
        <v>5.5486479999999997E-5</v>
      </c>
      <c r="BW2021" s="71">
        <v>5.3892282000000003E-5</v>
      </c>
      <c r="BX2021" s="71">
        <v>2.5764821999999998E-7</v>
      </c>
      <c r="BY2021" s="71">
        <v>6.3035526000000005E-7</v>
      </c>
      <c r="BZ2021" s="71">
        <v>0</v>
      </c>
      <c r="CA2021" s="71">
        <v>9.5674362999999996E-7</v>
      </c>
      <c r="CB2021" s="71">
        <v>0</v>
      </c>
      <c r="CC2021" s="71">
        <v>4.0107839999999998E-5</v>
      </c>
      <c r="CD2021" s="71">
        <v>0</v>
      </c>
      <c r="CE2021" s="71">
        <v>0</v>
      </c>
      <c r="CF2021" s="71">
        <v>0</v>
      </c>
      <c r="CG2021" s="71">
        <v>1.2517621999999999E-6</v>
      </c>
      <c r="CH2021" s="71">
        <v>0</v>
      </c>
      <c r="CI2021" s="71">
        <v>0</v>
      </c>
      <c r="CJ2021" s="71">
        <v>0</v>
      </c>
      <c r="CL2021" s="186">
        <v>0</v>
      </c>
      <c r="CM2021" s="186">
        <v>1.99</v>
      </c>
      <c r="CN2021" s="187">
        <v>1.8024471E-2</v>
      </c>
      <c r="CO2021" s="186">
        <v>7.4899999999999999E-4</v>
      </c>
      <c r="CP2021" s="186">
        <v>0</v>
      </c>
      <c r="CQ2021" s="186">
        <v>0</v>
      </c>
      <c r="CR2021" s="186">
        <v>7.7277754000000005E-6</v>
      </c>
      <c r="CS2021" s="186">
        <v>0</v>
      </c>
      <c r="CT2021" s="186">
        <v>0</v>
      </c>
      <c r="CU2021" s="186">
        <v>2.2167939E-4</v>
      </c>
    </row>
    <row r="2022" spans="1:99" ht="14.4">
      <c r="A2022" t="s">
        <v>2620</v>
      </c>
      <c r="B2022" s="92" t="s">
        <v>1514</v>
      </c>
      <c r="C2022" s="126" t="str">
        <f t="shared" ref="C2022:C2092" si="545">MID(A2022,1,12)</f>
        <v>F.106.01.106</v>
      </c>
      <c r="D2022" s="11" t="s">
        <v>1868</v>
      </c>
      <c r="E2022" s="125" t="s">
        <v>878</v>
      </c>
      <c r="F2022" s="128" t="str">
        <f t="shared" ref="F2022:F2092" si="546">MID(A2022, 21,85)</f>
        <v>PU (Polyurethane) waste combustion - clean tech without heat recovery</v>
      </c>
      <c r="G2022" s="131">
        <f t="shared" si="534"/>
        <v>0.42762061200000001</v>
      </c>
      <c r="H2022" s="183">
        <f t="shared" si="535"/>
        <v>1.1016E-2</v>
      </c>
      <c r="I2022" s="183">
        <f t="shared" si="536"/>
        <v>1.3104612E-2</v>
      </c>
      <c r="J2022" s="184">
        <f t="shared" si="537"/>
        <v>0</v>
      </c>
      <c r="K2022" s="183">
        <v>0.40350000000000003</v>
      </c>
      <c r="L2022" s="146">
        <v>0</v>
      </c>
      <c r="M2022" s="146">
        <v>1.3104612E-2</v>
      </c>
      <c r="N2022" s="146">
        <v>1.1016E-2</v>
      </c>
      <c r="O2022" s="146">
        <v>0</v>
      </c>
      <c r="P2022" s="146">
        <v>0</v>
      </c>
      <c r="Q2022" s="188">
        <v>0</v>
      </c>
      <c r="R2022" s="146">
        <v>0</v>
      </c>
      <c r="S2022" s="146">
        <v>0</v>
      </c>
      <c r="T2022" s="146">
        <v>0</v>
      </c>
      <c r="U2022" s="146">
        <v>0</v>
      </c>
      <c r="V2022" s="188">
        <v>0</v>
      </c>
      <c r="W2022" s="146">
        <v>0</v>
      </c>
      <c r="X2022" s="146">
        <v>0</v>
      </c>
      <c r="Z2022" s="157">
        <f t="shared" si="544"/>
        <v>2.6900000000000004</v>
      </c>
      <c r="AB2022" s="131">
        <f t="shared" si="539"/>
        <v>0.40350000000000003</v>
      </c>
      <c r="AC2022" s="131">
        <f t="shared" si="540"/>
        <v>2.4120612E-2</v>
      </c>
      <c r="AD2022" s="131">
        <f t="shared" si="541"/>
        <v>1.3104612E-2</v>
      </c>
      <c r="AE2022" s="131">
        <f t="shared" si="542"/>
        <v>1.3104612E-2</v>
      </c>
      <c r="AF2022" s="131">
        <f t="shared" si="543"/>
        <v>0</v>
      </c>
      <c r="AH2022">
        <v>0</v>
      </c>
      <c r="AI2022" s="71">
        <v>0</v>
      </c>
      <c r="AJ2022" s="71">
        <v>0</v>
      </c>
      <c r="AK2022" s="71">
        <v>0</v>
      </c>
      <c r="AL2022" s="71">
        <v>0</v>
      </c>
      <c r="AM2022" s="71">
        <v>0</v>
      </c>
      <c r="AN2022" s="71">
        <v>0</v>
      </c>
      <c r="AP2022" s="129">
        <v>4.5880232E-2</v>
      </c>
      <c r="AQ2022" s="129">
        <v>4.3743600000000001E-2</v>
      </c>
      <c r="AR2022" s="129">
        <v>2.1366320999999999E-3</v>
      </c>
      <c r="AS2022" s="129">
        <v>0</v>
      </c>
      <c r="AT2022" s="172">
        <f t="shared" si="531"/>
        <v>2.622518E-6</v>
      </c>
      <c r="AU2022" s="172">
        <f t="shared" si="532"/>
        <v>7.9017457849999997E-9</v>
      </c>
      <c r="AV2022" s="185">
        <f t="shared" si="533"/>
        <v>0</v>
      </c>
      <c r="AW2022" s="121">
        <v>2.4963199999999998E-6</v>
      </c>
      <c r="AX2022" s="121">
        <v>7.5319999999999992E-9</v>
      </c>
      <c r="AY2022" s="121">
        <v>2.0578499999999999E-13</v>
      </c>
      <c r="AZ2022" s="121">
        <v>0</v>
      </c>
      <c r="BA2022" s="121">
        <v>0</v>
      </c>
      <c r="BB2022" s="121">
        <v>1.6379999999999999E-9</v>
      </c>
      <c r="BC2022" s="121">
        <v>1.2456E-7</v>
      </c>
      <c r="BD2022" s="121">
        <v>2.3220000000000001E-10</v>
      </c>
      <c r="BE2022" s="121">
        <v>1.3733999999999999E-10</v>
      </c>
      <c r="BF2022" s="121">
        <v>0</v>
      </c>
      <c r="BG2022" s="121">
        <v>0</v>
      </c>
      <c r="BH2022" s="121">
        <v>0</v>
      </c>
      <c r="BI2022" s="121">
        <v>0</v>
      </c>
      <c r="BJ2022" s="121">
        <v>0</v>
      </c>
      <c r="BK2022" s="121">
        <v>0</v>
      </c>
      <c r="BL2022" s="121">
        <v>0</v>
      </c>
      <c r="BM2022" s="121">
        <v>0</v>
      </c>
      <c r="BN2022" s="121">
        <v>0</v>
      </c>
      <c r="BO2022" s="121">
        <v>0</v>
      </c>
      <c r="BP2022" s="121">
        <v>0</v>
      </c>
      <c r="BQ2022" s="121">
        <v>0</v>
      </c>
      <c r="BR2022" s="121">
        <v>0</v>
      </c>
      <c r="BT2022" s="71">
        <v>8.1699557000000002E-5</v>
      </c>
      <c r="BU2022" s="71">
        <v>1.4861379000000001E-6</v>
      </c>
      <c r="BV2022" s="71">
        <v>7.5004337999999993E-5</v>
      </c>
      <c r="BW2022" s="71">
        <v>0</v>
      </c>
      <c r="BX2022" s="71">
        <v>4.3342691E-7</v>
      </c>
      <c r="BY2022" s="71">
        <v>1.0604106999999999E-6</v>
      </c>
      <c r="BZ2022" s="71">
        <v>0</v>
      </c>
      <c r="CA2022" s="71">
        <v>1.6094753E-6</v>
      </c>
      <c r="CB2022" s="71">
        <v>0</v>
      </c>
      <c r="CC2022" s="71">
        <v>0</v>
      </c>
      <c r="CD2022" s="71">
        <v>0</v>
      </c>
      <c r="CE2022" s="71">
        <v>0</v>
      </c>
      <c r="CF2022" s="71">
        <v>0</v>
      </c>
      <c r="CG2022" s="71">
        <v>2.1057682000000001E-6</v>
      </c>
      <c r="CH2022" s="71">
        <v>0</v>
      </c>
      <c r="CI2022" s="71">
        <v>0</v>
      </c>
      <c r="CJ2022" s="71">
        <v>0</v>
      </c>
      <c r="CL2022" s="186">
        <v>0</v>
      </c>
      <c r="CM2022" s="186">
        <v>2.69</v>
      </c>
      <c r="CN2022" s="187">
        <v>3.0321540000000001E-2</v>
      </c>
      <c r="CO2022" s="186">
        <v>1.2600000000000001E-3</v>
      </c>
      <c r="CP2022" s="186">
        <v>0</v>
      </c>
      <c r="CQ2022" s="186">
        <v>0</v>
      </c>
      <c r="CR2022" s="186">
        <v>1.2999996E-5</v>
      </c>
      <c r="CS2022" s="186">
        <v>0</v>
      </c>
      <c r="CT2022" s="186">
        <v>0</v>
      </c>
      <c r="CU2022" s="186">
        <v>3.7291860000000001E-4</v>
      </c>
    </row>
    <row r="2023" spans="1:99" ht="14.4">
      <c r="A2023" t="s">
        <v>2621</v>
      </c>
      <c r="B2023" s="92" t="s">
        <v>1514</v>
      </c>
      <c r="C2023" s="126" t="str">
        <f t="shared" si="545"/>
        <v>F.106.01.107</v>
      </c>
      <c r="D2023" s="11" t="s">
        <v>1868</v>
      </c>
      <c r="E2023" s="125" t="s">
        <v>878</v>
      </c>
      <c r="F2023" s="128" t="str">
        <f t="shared" si="546"/>
        <v>SBR (Styrene butadiene rubber) waste combustion - clean tech without heat recovery</v>
      </c>
      <c r="G2023" s="131">
        <f t="shared" si="534"/>
        <v>0.554216932</v>
      </c>
      <c r="H2023" s="183">
        <f t="shared" si="535"/>
        <v>1.67688E-2</v>
      </c>
      <c r="I2023" s="183">
        <f t="shared" si="536"/>
        <v>1.9948132E-2</v>
      </c>
      <c r="J2023" s="184">
        <f t="shared" si="537"/>
        <v>0</v>
      </c>
      <c r="K2023" s="183">
        <v>0.51749999999999996</v>
      </c>
      <c r="L2023" s="146">
        <v>0</v>
      </c>
      <c r="M2023" s="146">
        <v>1.9948132E-2</v>
      </c>
      <c r="N2023" s="146">
        <v>1.67688E-2</v>
      </c>
      <c r="O2023" s="146">
        <v>0</v>
      </c>
      <c r="P2023" s="188">
        <v>0</v>
      </c>
      <c r="Q2023" s="188">
        <v>0</v>
      </c>
      <c r="R2023" s="146">
        <v>0</v>
      </c>
      <c r="S2023" s="146">
        <v>0</v>
      </c>
      <c r="T2023" s="146">
        <v>0</v>
      </c>
      <c r="U2023" s="146">
        <v>0</v>
      </c>
      <c r="V2023" s="188">
        <v>0</v>
      </c>
      <c r="W2023" s="146">
        <v>0</v>
      </c>
      <c r="X2023" s="146">
        <v>0</v>
      </c>
      <c r="Z2023" s="157">
        <f t="shared" si="544"/>
        <v>3.4499999999999997</v>
      </c>
      <c r="AB2023" s="131">
        <f t="shared" si="539"/>
        <v>0.51749999999999996</v>
      </c>
      <c r="AC2023" s="131">
        <f t="shared" si="540"/>
        <v>3.6716932000000001E-2</v>
      </c>
      <c r="AD2023" s="131">
        <f t="shared" si="541"/>
        <v>1.9948132E-2</v>
      </c>
      <c r="AE2023" s="131">
        <f t="shared" si="542"/>
        <v>1.9948132E-2</v>
      </c>
      <c r="AF2023" s="131">
        <f t="shared" si="543"/>
        <v>0</v>
      </c>
      <c r="AH2023">
        <v>0</v>
      </c>
      <c r="AI2023" s="71">
        <v>0</v>
      </c>
      <c r="AJ2023" s="71">
        <v>0</v>
      </c>
      <c r="AK2023" s="71">
        <v>0</v>
      </c>
      <c r="AL2023" s="71">
        <v>0</v>
      </c>
      <c r="AM2023" s="71">
        <v>0</v>
      </c>
      <c r="AN2023" s="71">
        <v>0</v>
      </c>
      <c r="AP2023" s="129">
        <v>5.9371181000000002E-2</v>
      </c>
      <c r="AQ2023" s="129">
        <v>5.6606939000000002E-2</v>
      </c>
      <c r="AR2023" s="129">
        <v>2.7642412999999998E-3</v>
      </c>
      <c r="AS2023" s="129">
        <v>0</v>
      </c>
      <c r="AT2023" s="172">
        <f t="shared" ref="AT2023:AT2093" si="547">AW2023+AZ2023+BA2023+BB2023+BC2023+BK2023+BL2023+BP2023</f>
        <v>3.3937014000000002E-6</v>
      </c>
      <c r="AU2023" s="172">
        <f t="shared" ref="AU2023:AU2093" si="548">AX2023+AY2023+BD2023+BE2023+BF2023+BG2023+BH2023+BI2023+BJ2023+BM2023+BQ2023+BR2023</f>
        <v>1.0222785925E-8</v>
      </c>
      <c r="AV2023" s="185">
        <f t="shared" ref="AV2023:AV2093" si="549">BN2023+BO2023</f>
        <v>0</v>
      </c>
      <c r="AW2023" s="121">
        <v>3.2016E-6</v>
      </c>
      <c r="AX2023" s="121">
        <v>9.6600000000000001E-9</v>
      </c>
      <c r="AY2023" s="121">
        <v>2.6392500000000001E-13</v>
      </c>
      <c r="AZ2023" s="121">
        <v>0</v>
      </c>
      <c r="BA2023" s="121">
        <v>0</v>
      </c>
      <c r="BB2023" s="121">
        <v>2.4934000000000001E-9</v>
      </c>
      <c r="BC2023" s="121">
        <v>1.8960800000000001E-7</v>
      </c>
      <c r="BD2023" s="121">
        <v>3.5345999999999999E-10</v>
      </c>
      <c r="BE2023" s="121">
        <v>2.0906199999999999E-10</v>
      </c>
      <c r="BF2023" s="121">
        <v>0</v>
      </c>
      <c r="BG2023" s="121">
        <v>0</v>
      </c>
      <c r="BH2023" s="121">
        <v>0</v>
      </c>
      <c r="BI2023" s="121">
        <v>0</v>
      </c>
      <c r="BJ2023" s="121">
        <v>0</v>
      </c>
      <c r="BK2023" s="121">
        <v>0</v>
      </c>
      <c r="BL2023" s="121">
        <v>0</v>
      </c>
      <c r="BM2023" s="121">
        <v>0</v>
      </c>
      <c r="BN2023" s="121">
        <v>0</v>
      </c>
      <c r="BO2023" s="121">
        <v>0</v>
      </c>
      <c r="BP2023" s="121">
        <v>0</v>
      </c>
      <c r="BQ2023" s="121">
        <v>0</v>
      </c>
      <c r="BR2023" s="121">
        <v>0</v>
      </c>
      <c r="BT2023" s="71">
        <v>1.0638676999999999E-4</v>
      </c>
      <c r="BU2023" s="71">
        <v>2.2622321000000001E-6</v>
      </c>
      <c r="BV2023" s="71">
        <v>9.6195154000000004E-5</v>
      </c>
      <c r="BW2023" s="71">
        <v>0</v>
      </c>
      <c r="BX2023" s="71">
        <v>6.5977207000000003E-7</v>
      </c>
      <c r="BY2023" s="71">
        <v>1.6141808E-6</v>
      </c>
      <c r="BZ2023" s="71">
        <v>0</v>
      </c>
      <c r="CA2023" s="71">
        <v>2.4499789999999999E-6</v>
      </c>
      <c r="CB2023" s="71">
        <v>0</v>
      </c>
      <c r="CC2023" s="71">
        <v>0</v>
      </c>
      <c r="CD2023" s="71">
        <v>0</v>
      </c>
      <c r="CE2023" s="71">
        <v>0</v>
      </c>
      <c r="CF2023" s="71">
        <v>0</v>
      </c>
      <c r="CG2023" s="71">
        <v>3.2054472E-6</v>
      </c>
      <c r="CH2023" s="71">
        <v>0</v>
      </c>
      <c r="CI2023" s="71">
        <v>0</v>
      </c>
      <c r="CJ2023" s="71">
        <v>0</v>
      </c>
      <c r="CL2023" s="186">
        <v>0</v>
      </c>
      <c r="CM2023" s="186">
        <v>3.45</v>
      </c>
      <c r="CN2023" s="187">
        <v>4.6156122000000001E-2</v>
      </c>
      <c r="CO2023" s="186">
        <v>1.918E-3</v>
      </c>
      <c r="CP2023" s="186">
        <v>0</v>
      </c>
      <c r="CQ2023" s="186">
        <v>0</v>
      </c>
      <c r="CR2023" s="186">
        <v>1.9788883E-5</v>
      </c>
      <c r="CS2023" s="186">
        <v>0</v>
      </c>
      <c r="CT2023" s="186">
        <v>0</v>
      </c>
      <c r="CU2023" s="186">
        <v>5.6766498000000005E-4</v>
      </c>
    </row>
    <row r="2024" spans="1:99" ht="14.4">
      <c r="A2024" t="s">
        <v>2622</v>
      </c>
      <c r="B2024" s="92" t="s">
        <v>1514</v>
      </c>
      <c r="C2024" s="126" t="str">
        <f t="shared" si="545"/>
        <v>F.106.01.108</v>
      </c>
      <c r="D2024" s="11" t="s">
        <v>1868</v>
      </c>
      <c r="E2024" s="125" t="s">
        <v>878</v>
      </c>
      <c r="F2024" s="128" t="str">
        <f t="shared" si="546"/>
        <v>Silicone rubbers combustion - clean tech without heat recovery</v>
      </c>
      <c r="G2024" s="131">
        <f t="shared" si="534"/>
        <v>0.2977562856</v>
      </c>
      <c r="H2024" s="183">
        <f t="shared" si="535"/>
        <v>5.1408000000000001E-3</v>
      </c>
      <c r="I2024" s="183">
        <f t="shared" si="536"/>
        <v>6.1154855999999997E-3</v>
      </c>
      <c r="J2024" s="184">
        <f t="shared" si="537"/>
        <v>0</v>
      </c>
      <c r="K2024" s="183">
        <v>0.28649999999999998</v>
      </c>
      <c r="L2024" s="146">
        <v>0</v>
      </c>
      <c r="M2024" s="146">
        <v>6.1154855999999997E-3</v>
      </c>
      <c r="N2024" s="146">
        <v>5.1408000000000001E-3</v>
      </c>
      <c r="O2024" s="146">
        <v>0</v>
      </c>
      <c r="P2024" s="188">
        <v>0</v>
      </c>
      <c r="Q2024" s="188">
        <v>0</v>
      </c>
      <c r="R2024" s="146">
        <v>0</v>
      </c>
      <c r="S2024" s="146">
        <v>0</v>
      </c>
      <c r="T2024" s="146">
        <v>0</v>
      </c>
      <c r="U2024" s="146">
        <v>0</v>
      </c>
      <c r="V2024" s="188">
        <v>0</v>
      </c>
      <c r="W2024" s="146">
        <v>0</v>
      </c>
      <c r="X2024" s="146">
        <v>0</v>
      </c>
      <c r="Z2024" s="157">
        <f t="shared" si="544"/>
        <v>1.91</v>
      </c>
      <c r="AB2024" s="131">
        <f t="shared" si="539"/>
        <v>0.28649999999999998</v>
      </c>
      <c r="AC2024" s="131">
        <f t="shared" si="540"/>
        <v>1.1256285599999999E-2</v>
      </c>
      <c r="AD2024" s="131">
        <f t="shared" si="541"/>
        <v>6.1154855999999997E-3</v>
      </c>
      <c r="AE2024" s="131">
        <f t="shared" si="542"/>
        <v>6.1154855999999997E-3</v>
      </c>
      <c r="AF2024" s="131">
        <f t="shared" si="543"/>
        <v>0</v>
      </c>
      <c r="AH2024">
        <v>0</v>
      </c>
      <c r="AI2024" s="71">
        <v>0</v>
      </c>
      <c r="AJ2024" s="71">
        <v>0</v>
      </c>
      <c r="AK2024" s="71">
        <v>0</v>
      </c>
      <c r="AL2024" s="71">
        <v>0</v>
      </c>
      <c r="AM2024" s="71">
        <v>0</v>
      </c>
      <c r="AN2024" s="71">
        <v>0</v>
      </c>
      <c r="AP2024" s="129">
        <v>3.2040061000000002E-2</v>
      </c>
      <c r="AQ2024" s="129">
        <v>3.0547292E-2</v>
      </c>
      <c r="AR2024" s="129">
        <v>1.4927696999999999E-3</v>
      </c>
      <c r="AS2024" s="129">
        <v>0</v>
      </c>
      <c r="AT2024" s="172">
        <f t="shared" si="547"/>
        <v>1.8313724000000002E-6</v>
      </c>
      <c r="AU2024" s="172">
        <f t="shared" si="548"/>
        <v>5.5205981150000001E-9</v>
      </c>
      <c r="AV2024" s="185">
        <f t="shared" si="549"/>
        <v>0</v>
      </c>
      <c r="AW2024" s="121">
        <v>1.7724800000000001E-6</v>
      </c>
      <c r="AX2024" s="121">
        <v>5.3480000000000001E-9</v>
      </c>
      <c r="AY2024" s="121">
        <v>1.46115E-13</v>
      </c>
      <c r="AZ2024" s="121">
        <v>0</v>
      </c>
      <c r="BA2024" s="121">
        <v>0</v>
      </c>
      <c r="BB2024" s="121">
        <v>7.6439999999999997E-10</v>
      </c>
      <c r="BC2024" s="121">
        <v>5.8128000000000003E-8</v>
      </c>
      <c r="BD2024" s="121">
        <v>1.0836E-10</v>
      </c>
      <c r="BE2024" s="121">
        <v>6.4092E-11</v>
      </c>
      <c r="BF2024" s="121">
        <v>0</v>
      </c>
      <c r="BG2024" s="121">
        <v>0</v>
      </c>
      <c r="BH2024" s="121">
        <v>0</v>
      </c>
      <c r="BI2024" s="121">
        <v>0</v>
      </c>
      <c r="BJ2024" s="121">
        <v>0</v>
      </c>
      <c r="BK2024" s="121">
        <v>0</v>
      </c>
      <c r="BL2024" s="121">
        <v>0</v>
      </c>
      <c r="BM2024" s="121">
        <v>0</v>
      </c>
      <c r="BN2024" s="121">
        <v>0</v>
      </c>
      <c r="BO2024" s="121">
        <v>0</v>
      </c>
      <c r="BP2024" s="121">
        <v>0</v>
      </c>
      <c r="BQ2024" s="121">
        <v>0</v>
      </c>
      <c r="BR2024" s="121">
        <v>0</v>
      </c>
      <c r="BT2024" s="71">
        <v>5.6380303999999997E-5</v>
      </c>
      <c r="BU2024" s="71">
        <v>6.9353100999999995E-7</v>
      </c>
      <c r="BV2024" s="71">
        <v>5.3255867999999999E-5</v>
      </c>
      <c r="BW2024" s="71">
        <v>0</v>
      </c>
      <c r="BX2024" s="71">
        <v>2.0226588999999999E-7</v>
      </c>
      <c r="BY2024" s="71">
        <v>4.9485832999999995E-7</v>
      </c>
      <c r="BZ2024" s="71">
        <v>0</v>
      </c>
      <c r="CA2024" s="71">
        <v>7.5108845999999996E-7</v>
      </c>
      <c r="CB2024" s="71">
        <v>0</v>
      </c>
      <c r="CC2024" s="71">
        <v>0</v>
      </c>
      <c r="CD2024" s="71">
        <v>0</v>
      </c>
      <c r="CE2024" s="71">
        <v>0</v>
      </c>
      <c r="CF2024" s="71">
        <v>0</v>
      </c>
      <c r="CG2024" s="71">
        <v>9.8269183999999997E-7</v>
      </c>
      <c r="CH2024" s="71">
        <v>0</v>
      </c>
      <c r="CI2024" s="71">
        <v>0</v>
      </c>
      <c r="CJ2024" s="71">
        <v>0</v>
      </c>
      <c r="CL2024" s="186">
        <v>0</v>
      </c>
      <c r="CM2024" s="186">
        <v>1.91</v>
      </c>
      <c r="CN2024" s="187">
        <v>1.4150052E-2</v>
      </c>
      <c r="CO2024" s="186">
        <v>5.8799999999999998E-4</v>
      </c>
      <c r="CP2024" s="186">
        <v>0</v>
      </c>
      <c r="CQ2024" s="186">
        <v>0</v>
      </c>
      <c r="CR2024" s="186">
        <v>6.0666648000000001E-6</v>
      </c>
      <c r="CS2024" s="186">
        <v>0</v>
      </c>
      <c r="CT2024" s="186">
        <v>0</v>
      </c>
      <c r="CU2024" s="186">
        <v>1.7402868E-4</v>
      </c>
    </row>
    <row r="2025" spans="1:99" ht="14.4">
      <c r="B2025" s="92"/>
      <c r="C2025" s="126"/>
      <c r="D2025" s="1" t="s">
        <v>1869</v>
      </c>
      <c r="E2025" s="125"/>
      <c r="J2025" s="158"/>
      <c r="P2025" s="4"/>
      <c r="Q2025" s="4"/>
      <c r="V2025" s="4"/>
      <c r="AT2025" s="4"/>
      <c r="AU2025" s="4"/>
      <c r="AV2025" s="16"/>
      <c r="CN2025" s="97"/>
    </row>
    <row r="2026" spans="1:99" ht="14.4">
      <c r="A2026" t="s">
        <v>2623</v>
      </c>
      <c r="B2026" s="92" t="s">
        <v>1514</v>
      </c>
      <c r="C2026" s="126" t="str">
        <f t="shared" si="545"/>
        <v>F.106.02.101</v>
      </c>
      <c r="D2026" s="11" t="s">
        <v>1869</v>
      </c>
      <c r="E2026" s="125" t="s">
        <v>878</v>
      </c>
      <c r="F2026" s="128" t="str">
        <f t="shared" si="546"/>
        <v>CFRP (50%) waste combustion - clean tech without heat recovery</v>
      </c>
      <c r="G2026" s="131">
        <f t="shared" si="534"/>
        <v>0.49203434339999996</v>
      </c>
      <c r="H2026" s="183">
        <f t="shared" si="535"/>
        <v>6.1812000000000004E-3</v>
      </c>
      <c r="I2026" s="183">
        <f t="shared" si="536"/>
        <v>7.3531433999999996E-3</v>
      </c>
      <c r="J2026" s="184">
        <f t="shared" si="537"/>
        <v>0</v>
      </c>
      <c r="K2026" s="183">
        <v>0.47849999999999998</v>
      </c>
      <c r="L2026" s="146">
        <v>0</v>
      </c>
      <c r="M2026" s="146">
        <v>7.3531433999999996E-3</v>
      </c>
      <c r="N2026" s="146">
        <v>6.1812000000000004E-3</v>
      </c>
      <c r="O2026" s="146">
        <v>0</v>
      </c>
      <c r="P2026" s="146">
        <v>0</v>
      </c>
      <c r="Q2026" s="146">
        <v>0</v>
      </c>
      <c r="R2026" s="146">
        <v>0</v>
      </c>
      <c r="S2026" s="146">
        <v>0</v>
      </c>
      <c r="T2026" s="146">
        <v>0</v>
      </c>
      <c r="U2026" s="146">
        <v>0</v>
      </c>
      <c r="V2026" s="188">
        <v>0</v>
      </c>
      <c r="W2026" s="146">
        <v>0</v>
      </c>
      <c r="X2026" s="146">
        <v>0</v>
      </c>
      <c r="Z2026" s="157">
        <f t="shared" si="544"/>
        <v>3.19</v>
      </c>
      <c r="AB2026" s="131">
        <f t="shared" si="539"/>
        <v>0.47849999999999998</v>
      </c>
      <c r="AC2026" s="131">
        <f t="shared" si="540"/>
        <v>1.3534343399999999E-2</v>
      </c>
      <c r="AD2026" s="131">
        <f t="shared" si="541"/>
        <v>7.3531433999999996E-3</v>
      </c>
      <c r="AE2026" s="131">
        <f t="shared" si="542"/>
        <v>7.3531433999999996E-3</v>
      </c>
      <c r="AF2026" s="131">
        <f t="shared" si="543"/>
        <v>0</v>
      </c>
      <c r="AH2026">
        <v>0</v>
      </c>
      <c r="AI2026" s="71">
        <v>0</v>
      </c>
      <c r="AJ2026" s="71">
        <v>0</v>
      </c>
      <c r="AK2026" s="71">
        <v>0</v>
      </c>
      <c r="AL2026" s="71">
        <v>0</v>
      </c>
      <c r="AM2026" s="71">
        <v>0</v>
      </c>
      <c r="AN2026" s="71">
        <v>0</v>
      </c>
      <c r="AP2026" s="129">
        <v>5.3030613999999997E-2</v>
      </c>
      <c r="AQ2026" s="129">
        <v>5.0559266999999998E-2</v>
      </c>
      <c r="AR2026" s="129">
        <v>2.471347E-3</v>
      </c>
      <c r="AS2026" s="129">
        <v>0</v>
      </c>
      <c r="AT2026" s="172">
        <f t="shared" si="547"/>
        <v>3.0311311000000002E-6</v>
      </c>
      <c r="AU2026" s="172">
        <f t="shared" si="548"/>
        <v>9.1395970350000003E-9</v>
      </c>
      <c r="AV2026" s="185">
        <f t="shared" si="549"/>
        <v>0</v>
      </c>
      <c r="AW2026" s="121">
        <v>2.96032E-6</v>
      </c>
      <c r="AX2026" s="121">
        <v>8.9320000000000002E-9</v>
      </c>
      <c r="AY2026" s="121">
        <v>2.4403499999999998E-13</v>
      </c>
      <c r="AZ2026" s="121">
        <v>0</v>
      </c>
      <c r="BA2026" s="121">
        <v>0</v>
      </c>
      <c r="BB2026" s="121">
        <v>9.1909999999999996E-10</v>
      </c>
      <c r="BC2026" s="121">
        <v>6.9892000000000001E-8</v>
      </c>
      <c r="BD2026" s="121">
        <v>1.3029E-10</v>
      </c>
      <c r="BE2026" s="121">
        <v>7.7063000000000003E-11</v>
      </c>
      <c r="BF2026" s="121">
        <v>0</v>
      </c>
      <c r="BG2026" s="121">
        <v>0</v>
      </c>
      <c r="BH2026" s="121">
        <v>0</v>
      </c>
      <c r="BI2026" s="121">
        <v>0</v>
      </c>
      <c r="BJ2026" s="121">
        <v>0</v>
      </c>
      <c r="BK2026" s="121">
        <v>0</v>
      </c>
      <c r="BL2026" s="121">
        <v>0</v>
      </c>
      <c r="BM2026" s="121">
        <v>0</v>
      </c>
      <c r="BN2026" s="121">
        <v>0</v>
      </c>
      <c r="BO2026" s="121">
        <v>0</v>
      </c>
      <c r="BP2026" s="121">
        <v>0</v>
      </c>
      <c r="BQ2026" s="121">
        <v>0</v>
      </c>
      <c r="BR2026" s="121">
        <v>0</v>
      </c>
      <c r="BT2026" s="71">
        <v>9.2702426E-5</v>
      </c>
      <c r="BU2026" s="71">
        <v>8.3388848E-7</v>
      </c>
      <c r="BV2026" s="71">
        <v>8.8945663999999999E-5</v>
      </c>
      <c r="BW2026" s="71">
        <v>0</v>
      </c>
      <c r="BX2026" s="71">
        <v>2.4320064999999998E-7</v>
      </c>
      <c r="BY2026" s="71">
        <v>5.9500823999999995E-7</v>
      </c>
      <c r="BZ2026" s="71">
        <v>0</v>
      </c>
      <c r="CA2026" s="71">
        <v>9.0309444999999996E-7</v>
      </c>
      <c r="CB2026" s="71">
        <v>0</v>
      </c>
      <c r="CC2026" s="71">
        <v>0</v>
      </c>
      <c r="CD2026" s="71">
        <v>0</v>
      </c>
      <c r="CE2026" s="71">
        <v>0</v>
      </c>
      <c r="CF2026" s="71">
        <v>0</v>
      </c>
      <c r="CG2026" s="71">
        <v>1.1815698999999999E-6</v>
      </c>
      <c r="CH2026" s="71">
        <v>0</v>
      </c>
      <c r="CI2026" s="71">
        <v>0</v>
      </c>
      <c r="CJ2026" s="71">
        <v>0</v>
      </c>
      <c r="CL2026" s="186">
        <v>0</v>
      </c>
      <c r="CM2026" s="186">
        <v>3.19</v>
      </c>
      <c r="CN2026" s="187">
        <v>1.7013753E-2</v>
      </c>
      <c r="CO2026" s="186">
        <v>7.0699999999999995E-4</v>
      </c>
      <c r="CP2026" s="186">
        <v>0</v>
      </c>
      <c r="CQ2026" s="186">
        <v>0</v>
      </c>
      <c r="CR2026" s="186">
        <v>7.2944421999999998E-6</v>
      </c>
      <c r="CS2026" s="186">
        <v>0</v>
      </c>
      <c r="CT2026" s="186">
        <v>0</v>
      </c>
      <c r="CU2026" s="186">
        <v>2.0924877E-4</v>
      </c>
    </row>
    <row r="2027" spans="1:99" ht="14.4">
      <c r="A2027" t="s">
        <v>2624</v>
      </c>
      <c r="B2027" s="92" t="s">
        <v>1514</v>
      </c>
      <c r="C2027" s="126" t="str">
        <f t="shared" si="545"/>
        <v>F.106.02.102</v>
      </c>
      <c r="D2027" s="11" t="s">
        <v>1869</v>
      </c>
      <c r="E2027" s="125" t="s">
        <v>878</v>
      </c>
      <c r="F2027" s="128" t="str">
        <f t="shared" si="546"/>
        <v>DMC (50%) waste combustion - clean tech without heat recovery</v>
      </c>
      <c r="G2027" s="131">
        <f t="shared" si="534"/>
        <v>0.2175343434</v>
      </c>
      <c r="H2027" s="183">
        <f t="shared" si="535"/>
        <v>6.1812000000000004E-3</v>
      </c>
      <c r="I2027" s="183">
        <f t="shared" si="536"/>
        <v>7.3531433999999996E-3</v>
      </c>
      <c r="J2027" s="184">
        <f t="shared" si="537"/>
        <v>0</v>
      </c>
      <c r="K2027" s="183">
        <v>0.20399999999999999</v>
      </c>
      <c r="L2027" s="146">
        <v>0</v>
      </c>
      <c r="M2027" s="146">
        <v>7.3531433999999996E-3</v>
      </c>
      <c r="N2027" s="146">
        <v>6.1812000000000004E-3</v>
      </c>
      <c r="O2027" s="146">
        <v>0</v>
      </c>
      <c r="P2027" s="146">
        <v>0</v>
      </c>
      <c r="Q2027" s="188">
        <v>0</v>
      </c>
      <c r="R2027" s="146">
        <v>0</v>
      </c>
      <c r="S2027" s="146">
        <v>0</v>
      </c>
      <c r="T2027" s="146">
        <v>0</v>
      </c>
      <c r="U2027" s="146">
        <v>0</v>
      </c>
      <c r="V2027" s="188">
        <v>0</v>
      </c>
      <c r="W2027" s="146">
        <v>0</v>
      </c>
      <c r="X2027" s="146">
        <v>0</v>
      </c>
      <c r="Z2027" s="157">
        <f t="shared" si="544"/>
        <v>1.3599999999999999</v>
      </c>
      <c r="AB2027" s="131">
        <f t="shared" si="539"/>
        <v>0.20399999999999999</v>
      </c>
      <c r="AC2027" s="131">
        <f t="shared" si="540"/>
        <v>1.3534343399999999E-2</v>
      </c>
      <c r="AD2027" s="131">
        <f t="shared" si="541"/>
        <v>7.3531433999999996E-3</v>
      </c>
      <c r="AE2027" s="131">
        <f t="shared" si="542"/>
        <v>7.3531433999999996E-3</v>
      </c>
      <c r="AF2027" s="131">
        <f t="shared" si="543"/>
        <v>0</v>
      </c>
      <c r="AH2027">
        <v>0</v>
      </c>
      <c r="AI2027" s="71">
        <v>0</v>
      </c>
      <c r="AJ2027" s="71">
        <v>0</v>
      </c>
      <c r="AK2027" s="71">
        <v>0</v>
      </c>
      <c r="AL2027" s="71">
        <v>0</v>
      </c>
      <c r="AM2027" s="71">
        <v>0</v>
      </c>
      <c r="AN2027" s="71">
        <v>0</v>
      </c>
      <c r="AP2027" s="129">
        <v>2.3318403000000001E-2</v>
      </c>
      <c r="AQ2027" s="129">
        <v>2.2232623999999999E-2</v>
      </c>
      <c r="AR2027" s="129">
        <v>1.0857796E-3</v>
      </c>
      <c r="AS2027" s="129">
        <v>0</v>
      </c>
      <c r="AT2027" s="172">
        <f t="shared" si="547"/>
        <v>1.3328910999999999E-6</v>
      </c>
      <c r="AU2027" s="172">
        <f t="shared" si="548"/>
        <v>4.0154570400000002E-9</v>
      </c>
      <c r="AV2027" s="185">
        <f t="shared" si="549"/>
        <v>0</v>
      </c>
      <c r="AW2027" s="121">
        <v>1.26208E-6</v>
      </c>
      <c r="AX2027" s="121">
        <v>3.8080000000000001E-9</v>
      </c>
      <c r="AY2027" s="121">
        <v>1.0404E-13</v>
      </c>
      <c r="AZ2027" s="121">
        <v>0</v>
      </c>
      <c r="BA2027" s="121">
        <v>0</v>
      </c>
      <c r="BB2027" s="121">
        <v>9.1909999999999996E-10</v>
      </c>
      <c r="BC2027" s="121">
        <v>6.9892000000000001E-8</v>
      </c>
      <c r="BD2027" s="121">
        <v>1.3029E-10</v>
      </c>
      <c r="BE2027" s="121">
        <v>7.7063000000000003E-11</v>
      </c>
      <c r="BF2027" s="121">
        <v>0</v>
      </c>
      <c r="BG2027" s="121">
        <v>0</v>
      </c>
      <c r="BH2027" s="121">
        <v>0</v>
      </c>
      <c r="BI2027" s="121">
        <v>0</v>
      </c>
      <c r="BJ2027" s="121">
        <v>0</v>
      </c>
      <c r="BK2027" s="121">
        <v>0</v>
      </c>
      <c r="BL2027" s="121">
        <v>0</v>
      </c>
      <c r="BM2027" s="121">
        <v>0</v>
      </c>
      <c r="BN2027" s="121">
        <v>0</v>
      </c>
      <c r="BO2027" s="121">
        <v>0</v>
      </c>
      <c r="BP2027" s="121">
        <v>0</v>
      </c>
      <c r="BQ2027" s="121">
        <v>0</v>
      </c>
      <c r="BR2027" s="121">
        <v>0</v>
      </c>
      <c r="BT2027" s="71">
        <v>4.1677169999999999E-5</v>
      </c>
      <c r="BU2027" s="71">
        <v>8.3388848E-7</v>
      </c>
      <c r="BV2027" s="71">
        <v>3.7920409000000002E-5</v>
      </c>
      <c r="BW2027" s="71">
        <v>0</v>
      </c>
      <c r="BX2027" s="71">
        <v>2.4320064999999998E-7</v>
      </c>
      <c r="BY2027" s="71">
        <v>5.9500823999999995E-7</v>
      </c>
      <c r="BZ2027" s="71">
        <v>0</v>
      </c>
      <c r="CA2027" s="71">
        <v>9.0309444999999996E-7</v>
      </c>
      <c r="CB2027" s="71">
        <v>0</v>
      </c>
      <c r="CC2027" s="71">
        <v>0</v>
      </c>
      <c r="CD2027" s="71">
        <v>0</v>
      </c>
      <c r="CE2027" s="71">
        <v>0</v>
      </c>
      <c r="CF2027" s="71">
        <v>0</v>
      </c>
      <c r="CG2027" s="71">
        <v>1.1815698999999999E-6</v>
      </c>
      <c r="CH2027" s="71">
        <v>0</v>
      </c>
      <c r="CI2027" s="71">
        <v>0</v>
      </c>
      <c r="CJ2027" s="71">
        <v>0</v>
      </c>
      <c r="CL2027" s="186">
        <v>0</v>
      </c>
      <c r="CM2027" s="186">
        <v>1.36</v>
      </c>
      <c r="CN2027" s="187">
        <v>1.7013753E-2</v>
      </c>
      <c r="CO2027" s="186">
        <v>7.0699999999999995E-4</v>
      </c>
      <c r="CP2027" s="186">
        <v>0</v>
      </c>
      <c r="CQ2027" s="186">
        <v>0</v>
      </c>
      <c r="CR2027" s="186">
        <v>7.2944421999999998E-6</v>
      </c>
      <c r="CS2027" s="186">
        <v>0</v>
      </c>
      <c r="CT2027" s="186">
        <v>0</v>
      </c>
      <c r="CU2027" s="186">
        <v>2.0924877E-4</v>
      </c>
    </row>
    <row r="2028" spans="1:99" ht="14.4">
      <c r="A2028" t="s">
        <v>2625</v>
      </c>
      <c r="B2028" s="92" t="s">
        <v>1514</v>
      </c>
      <c r="C2028" s="126" t="str">
        <f t="shared" si="545"/>
        <v>F.106.02.103</v>
      </c>
      <c r="D2028" s="11" t="s">
        <v>1869</v>
      </c>
      <c r="E2028" s="125" t="s">
        <v>878</v>
      </c>
      <c r="F2028" s="128" t="str">
        <f t="shared" si="546"/>
        <v>Flexible Polymer Foam, waste combustion - clean tech without heat recovery</v>
      </c>
      <c r="G2028" s="131">
        <f t="shared" si="534"/>
        <v>0.84398493800000007</v>
      </c>
      <c r="H2028" s="183">
        <f t="shared" si="535"/>
        <v>1.6891199999999999E-2</v>
      </c>
      <c r="I2028" s="183">
        <f t="shared" si="536"/>
        <v>2.0093738E-2</v>
      </c>
      <c r="J2028" s="184">
        <f t="shared" si="537"/>
        <v>0</v>
      </c>
      <c r="K2028" s="183">
        <v>0.80700000000000005</v>
      </c>
      <c r="L2028" s="146">
        <v>0</v>
      </c>
      <c r="M2028" s="146">
        <v>2.0093738E-2</v>
      </c>
      <c r="N2028" s="146">
        <v>1.6891199999999999E-2</v>
      </c>
      <c r="O2028" s="146">
        <v>0</v>
      </c>
      <c r="P2028" s="146">
        <v>0</v>
      </c>
      <c r="Q2028" s="146">
        <v>0</v>
      </c>
      <c r="R2028" s="146">
        <v>0</v>
      </c>
      <c r="S2028" s="146">
        <v>0</v>
      </c>
      <c r="T2028" s="146">
        <v>0</v>
      </c>
      <c r="U2028" s="146">
        <v>0</v>
      </c>
      <c r="V2028" s="188">
        <v>0</v>
      </c>
      <c r="W2028" s="146">
        <v>0</v>
      </c>
      <c r="X2028" s="146">
        <v>0</v>
      </c>
      <c r="Z2028" s="157">
        <f t="shared" si="544"/>
        <v>5.3800000000000008</v>
      </c>
      <c r="AB2028" s="131">
        <f t="shared" si="539"/>
        <v>0.80700000000000005</v>
      </c>
      <c r="AC2028" s="131">
        <f t="shared" si="540"/>
        <v>3.6984937999999995E-2</v>
      </c>
      <c r="AD2028" s="131">
        <f t="shared" si="541"/>
        <v>2.0093738E-2</v>
      </c>
      <c r="AE2028" s="131">
        <f t="shared" si="542"/>
        <v>2.0093738E-2</v>
      </c>
      <c r="AF2028" s="131">
        <f t="shared" si="543"/>
        <v>0</v>
      </c>
      <c r="AH2028">
        <v>0</v>
      </c>
      <c r="AI2028" s="71">
        <v>0</v>
      </c>
      <c r="AJ2028" s="71">
        <v>0</v>
      </c>
      <c r="AK2028" s="71">
        <v>0</v>
      </c>
      <c r="AL2028" s="71">
        <v>0</v>
      </c>
      <c r="AM2028" s="71">
        <v>0</v>
      </c>
      <c r="AN2028" s="71">
        <v>0</v>
      </c>
      <c r="AP2028" s="129">
        <v>9.0731508000000002E-2</v>
      </c>
      <c r="AQ2028" s="129">
        <v>8.6504874999999995E-2</v>
      </c>
      <c r="AR2028" s="129">
        <v>4.2266331000000001E-3</v>
      </c>
      <c r="AS2028" s="129">
        <v>0</v>
      </c>
      <c r="AT2028" s="172">
        <f t="shared" si="547"/>
        <v>5.1861436E-6</v>
      </c>
      <c r="AU2028" s="172">
        <f t="shared" si="548"/>
        <v>1.5631039569999998E-8</v>
      </c>
      <c r="AV2028" s="185">
        <f t="shared" si="549"/>
        <v>0</v>
      </c>
      <c r="AW2028" s="121">
        <v>4.9926399999999997E-6</v>
      </c>
      <c r="AX2028" s="121">
        <v>1.5063999999999998E-8</v>
      </c>
      <c r="AY2028" s="121">
        <v>4.1156999999999998E-13</v>
      </c>
      <c r="AZ2028" s="121">
        <v>0</v>
      </c>
      <c r="BA2028" s="121">
        <v>0</v>
      </c>
      <c r="BB2028" s="121">
        <v>2.5115999999999999E-9</v>
      </c>
      <c r="BC2028" s="121">
        <v>1.9099199999999999E-7</v>
      </c>
      <c r="BD2028" s="121">
        <v>3.5603999999999999E-10</v>
      </c>
      <c r="BE2028" s="121">
        <v>2.10588E-10</v>
      </c>
      <c r="BF2028" s="121">
        <v>0</v>
      </c>
      <c r="BG2028" s="121">
        <v>0</v>
      </c>
      <c r="BH2028" s="121">
        <v>0</v>
      </c>
      <c r="BI2028" s="121">
        <v>0</v>
      </c>
      <c r="BJ2028" s="121">
        <v>0</v>
      </c>
      <c r="BK2028" s="121">
        <v>0</v>
      </c>
      <c r="BL2028" s="121">
        <v>0</v>
      </c>
      <c r="BM2028" s="121">
        <v>0</v>
      </c>
      <c r="BN2028" s="121">
        <v>0</v>
      </c>
      <c r="BO2028" s="121">
        <v>0</v>
      </c>
      <c r="BP2028" s="121">
        <v>0</v>
      </c>
      <c r="BQ2028" s="121">
        <v>0</v>
      </c>
      <c r="BR2028" s="121">
        <v>0</v>
      </c>
      <c r="BT2028" s="71">
        <v>1.6027468000000001E-4</v>
      </c>
      <c r="BU2028" s="71">
        <v>2.2787446999999998E-6</v>
      </c>
      <c r="BV2028" s="71">
        <v>1.5000868E-4</v>
      </c>
      <c r="BW2028" s="71">
        <v>0</v>
      </c>
      <c r="BX2028" s="71">
        <v>6.6458791999999997E-7</v>
      </c>
      <c r="BY2028" s="71">
        <v>1.6259631E-6</v>
      </c>
      <c r="BZ2028" s="71">
        <v>0</v>
      </c>
      <c r="CA2028" s="71">
        <v>2.4678620999999999E-6</v>
      </c>
      <c r="CB2028" s="71">
        <v>0</v>
      </c>
      <c r="CC2028" s="71">
        <v>0</v>
      </c>
      <c r="CD2028" s="71">
        <v>0</v>
      </c>
      <c r="CE2028" s="71">
        <v>0</v>
      </c>
      <c r="CF2028" s="71">
        <v>0</v>
      </c>
      <c r="CG2028" s="71">
        <v>3.2288445999999999E-6</v>
      </c>
      <c r="CH2028" s="71">
        <v>0</v>
      </c>
      <c r="CI2028" s="71">
        <v>0</v>
      </c>
      <c r="CJ2028" s="71">
        <v>0</v>
      </c>
      <c r="CL2028" s="186">
        <v>0</v>
      </c>
      <c r="CM2028" s="186">
        <v>5.38</v>
      </c>
      <c r="CN2028" s="187">
        <v>4.6493027999999999E-2</v>
      </c>
      <c r="CO2028" s="186">
        <v>1.9319999999999999E-3</v>
      </c>
      <c r="CP2028" s="186">
        <v>0</v>
      </c>
      <c r="CQ2028" s="186">
        <v>0</v>
      </c>
      <c r="CR2028" s="186">
        <v>1.9933327000000002E-5</v>
      </c>
      <c r="CS2028" s="186">
        <v>0</v>
      </c>
      <c r="CT2028" s="186">
        <v>0</v>
      </c>
      <c r="CU2028" s="186">
        <v>5.7180852000000002E-4</v>
      </c>
    </row>
    <row r="2029" spans="1:99" ht="14.4">
      <c r="A2029" t="s">
        <v>2626</v>
      </c>
      <c r="B2029" s="92" t="s">
        <v>1514</v>
      </c>
      <c r="C2029" s="126" t="str">
        <f t="shared" si="545"/>
        <v>F.106.02.104</v>
      </c>
      <c r="D2029" s="11" t="s">
        <v>1869</v>
      </c>
      <c r="E2029" s="125" t="s">
        <v>878</v>
      </c>
      <c r="F2029" s="128" t="str">
        <f t="shared" si="546"/>
        <v>GFRP (50%) waste combustion - clean tech without heat recovery</v>
      </c>
      <c r="G2029" s="131">
        <f t="shared" si="534"/>
        <v>0.2175343434</v>
      </c>
      <c r="H2029" s="183">
        <f t="shared" si="535"/>
        <v>6.1812000000000004E-3</v>
      </c>
      <c r="I2029" s="183">
        <f t="shared" si="536"/>
        <v>7.3531433999999996E-3</v>
      </c>
      <c r="J2029" s="184">
        <f t="shared" si="537"/>
        <v>0</v>
      </c>
      <c r="K2029" s="183">
        <v>0.20399999999999999</v>
      </c>
      <c r="L2029" s="146">
        <v>0</v>
      </c>
      <c r="M2029" s="146">
        <v>7.3531433999999996E-3</v>
      </c>
      <c r="N2029" s="146">
        <v>6.1812000000000004E-3</v>
      </c>
      <c r="O2029" s="146">
        <v>0</v>
      </c>
      <c r="P2029" s="146">
        <v>0</v>
      </c>
      <c r="Q2029" s="146">
        <v>0</v>
      </c>
      <c r="R2029" s="146">
        <v>0</v>
      </c>
      <c r="S2029" s="146">
        <v>0</v>
      </c>
      <c r="T2029" s="146">
        <v>0</v>
      </c>
      <c r="U2029" s="146">
        <v>0</v>
      </c>
      <c r="V2029" s="146">
        <v>0</v>
      </c>
      <c r="W2029" s="146">
        <v>0</v>
      </c>
      <c r="X2029" s="146">
        <v>0</v>
      </c>
      <c r="Z2029" s="157">
        <f t="shared" si="544"/>
        <v>1.3599999999999999</v>
      </c>
      <c r="AB2029" s="131">
        <f t="shared" si="539"/>
        <v>0.20399999999999999</v>
      </c>
      <c r="AC2029" s="131">
        <f t="shared" si="540"/>
        <v>1.3534343399999999E-2</v>
      </c>
      <c r="AD2029" s="131">
        <f t="shared" si="541"/>
        <v>7.3531433999999996E-3</v>
      </c>
      <c r="AE2029" s="131">
        <f t="shared" si="542"/>
        <v>7.3531433999999996E-3</v>
      </c>
      <c r="AF2029" s="131">
        <f t="shared" si="543"/>
        <v>0</v>
      </c>
      <c r="AH2029">
        <v>0</v>
      </c>
      <c r="AI2029" s="71">
        <v>0</v>
      </c>
      <c r="AJ2029" s="71">
        <v>0</v>
      </c>
      <c r="AK2029" s="71">
        <v>0</v>
      </c>
      <c r="AL2029" s="71">
        <v>0</v>
      </c>
      <c r="AM2029" s="71">
        <v>0</v>
      </c>
      <c r="AN2029" s="71">
        <v>0</v>
      </c>
      <c r="AP2029" s="129">
        <v>2.3318403000000001E-2</v>
      </c>
      <c r="AQ2029" s="129">
        <v>2.2232623999999999E-2</v>
      </c>
      <c r="AR2029" s="129">
        <v>1.0857796E-3</v>
      </c>
      <c r="AS2029" s="129">
        <v>0</v>
      </c>
      <c r="AT2029" s="172">
        <f t="shared" si="547"/>
        <v>1.3328910999999999E-6</v>
      </c>
      <c r="AU2029" s="172">
        <f t="shared" si="548"/>
        <v>4.0154570400000002E-9</v>
      </c>
      <c r="AV2029" s="185">
        <f t="shared" si="549"/>
        <v>0</v>
      </c>
      <c r="AW2029" s="121">
        <v>1.26208E-6</v>
      </c>
      <c r="AX2029" s="121">
        <v>3.8080000000000001E-9</v>
      </c>
      <c r="AY2029" s="121">
        <v>1.0404E-13</v>
      </c>
      <c r="AZ2029" s="121">
        <v>0</v>
      </c>
      <c r="BA2029" s="121">
        <v>0</v>
      </c>
      <c r="BB2029" s="121">
        <v>9.1909999999999996E-10</v>
      </c>
      <c r="BC2029" s="121">
        <v>6.9892000000000001E-8</v>
      </c>
      <c r="BD2029" s="121">
        <v>1.3029E-10</v>
      </c>
      <c r="BE2029" s="121">
        <v>7.7063000000000003E-11</v>
      </c>
      <c r="BF2029" s="121">
        <v>0</v>
      </c>
      <c r="BG2029" s="121">
        <v>0</v>
      </c>
      <c r="BH2029" s="121">
        <v>0</v>
      </c>
      <c r="BI2029" s="121">
        <v>0</v>
      </c>
      <c r="BJ2029" s="121">
        <v>0</v>
      </c>
      <c r="BK2029" s="121">
        <v>0</v>
      </c>
      <c r="BL2029" s="121">
        <v>0</v>
      </c>
      <c r="BM2029" s="121">
        <v>0</v>
      </c>
      <c r="BN2029" s="121">
        <v>0</v>
      </c>
      <c r="BO2029" s="121">
        <v>0</v>
      </c>
      <c r="BP2029" s="121">
        <v>0</v>
      </c>
      <c r="BQ2029" s="121">
        <v>0</v>
      </c>
      <c r="BR2029" s="121">
        <v>0</v>
      </c>
      <c r="BT2029" s="71">
        <v>4.1677169999999999E-5</v>
      </c>
      <c r="BU2029" s="71">
        <v>8.3388848E-7</v>
      </c>
      <c r="BV2029" s="71">
        <v>3.7920409000000002E-5</v>
      </c>
      <c r="BW2029" s="71">
        <v>0</v>
      </c>
      <c r="BX2029" s="71">
        <v>2.4320064999999998E-7</v>
      </c>
      <c r="BY2029" s="71">
        <v>5.9500823999999995E-7</v>
      </c>
      <c r="BZ2029" s="71">
        <v>0</v>
      </c>
      <c r="CA2029" s="71">
        <v>9.0309444999999996E-7</v>
      </c>
      <c r="CB2029" s="71">
        <v>0</v>
      </c>
      <c r="CC2029" s="71">
        <v>0</v>
      </c>
      <c r="CD2029" s="71">
        <v>0</v>
      </c>
      <c r="CE2029" s="71">
        <v>0</v>
      </c>
      <c r="CF2029" s="71">
        <v>0</v>
      </c>
      <c r="CG2029" s="71">
        <v>1.1815698999999999E-6</v>
      </c>
      <c r="CH2029" s="71">
        <v>0</v>
      </c>
      <c r="CI2029" s="71">
        <v>0</v>
      </c>
      <c r="CJ2029" s="71">
        <v>0</v>
      </c>
      <c r="CL2029" s="186">
        <v>0</v>
      </c>
      <c r="CM2029" s="186">
        <v>1.36</v>
      </c>
      <c r="CN2029" s="187">
        <v>1.7013753E-2</v>
      </c>
      <c r="CO2029" s="186">
        <v>7.0699999999999995E-4</v>
      </c>
      <c r="CP2029" s="186">
        <v>0</v>
      </c>
      <c r="CQ2029" s="186">
        <v>0</v>
      </c>
      <c r="CR2029" s="186">
        <v>7.2944421999999998E-6</v>
      </c>
      <c r="CS2029" s="186">
        <v>0</v>
      </c>
      <c r="CT2029" s="186">
        <v>0</v>
      </c>
      <c r="CU2029" s="186">
        <v>2.0924877E-4</v>
      </c>
    </row>
    <row r="2030" spans="1:99" ht="14.4">
      <c r="A2030" t="s">
        <v>2627</v>
      </c>
      <c r="B2030" s="92" t="s">
        <v>1514</v>
      </c>
      <c r="C2030" s="126" t="str">
        <f t="shared" si="545"/>
        <v>F.106.02.110</v>
      </c>
      <c r="D2030" s="11" t="s">
        <v>1869</v>
      </c>
      <c r="E2030" s="125" t="s">
        <v>878</v>
      </c>
      <c r="F2030" s="128" t="str">
        <f t="shared" si="546"/>
        <v>SMC waste combustion - clean tech without heat recovery</v>
      </c>
      <c r="G2030" s="131">
        <f t="shared" si="534"/>
        <v>0.27220436040000001</v>
      </c>
      <c r="H2030" s="183">
        <f t="shared" si="535"/>
        <v>6.4872000000000003E-3</v>
      </c>
      <c r="I2030" s="183">
        <f t="shared" si="536"/>
        <v>7.7171604E-3</v>
      </c>
      <c r="J2030" s="184">
        <f t="shared" si="537"/>
        <v>0</v>
      </c>
      <c r="K2030" s="183">
        <v>0.25800000000000001</v>
      </c>
      <c r="L2030" s="146">
        <v>0</v>
      </c>
      <c r="M2030" s="146">
        <v>7.7171604E-3</v>
      </c>
      <c r="N2030" s="146">
        <v>6.4872000000000003E-3</v>
      </c>
      <c r="O2030" s="146">
        <v>0</v>
      </c>
      <c r="P2030" s="146">
        <v>0</v>
      </c>
      <c r="Q2030" s="146">
        <v>0</v>
      </c>
      <c r="R2030" s="146">
        <v>0</v>
      </c>
      <c r="S2030" s="146">
        <v>0</v>
      </c>
      <c r="T2030" s="146">
        <v>0</v>
      </c>
      <c r="U2030" s="146">
        <v>0</v>
      </c>
      <c r="V2030" s="146">
        <v>0</v>
      </c>
      <c r="W2030" s="146">
        <v>0</v>
      </c>
      <c r="X2030" s="146">
        <v>0</v>
      </c>
      <c r="Z2030" s="157">
        <f t="shared" si="544"/>
        <v>1.7200000000000002</v>
      </c>
      <c r="AB2030" s="131">
        <f t="shared" si="539"/>
        <v>0.25800000000000001</v>
      </c>
      <c r="AC2030" s="131">
        <f t="shared" si="540"/>
        <v>1.4204360400000001E-2</v>
      </c>
      <c r="AD2030" s="131">
        <f t="shared" si="541"/>
        <v>7.7171604E-3</v>
      </c>
      <c r="AE2030" s="131">
        <f t="shared" si="542"/>
        <v>7.7171604E-3</v>
      </c>
      <c r="AF2030" s="131">
        <f t="shared" si="543"/>
        <v>0</v>
      </c>
      <c r="AH2030">
        <v>0</v>
      </c>
      <c r="AI2030" s="71">
        <v>0</v>
      </c>
      <c r="AJ2030" s="71">
        <v>0</v>
      </c>
      <c r="AK2030" s="71">
        <v>0</v>
      </c>
      <c r="AL2030" s="71">
        <v>0</v>
      </c>
      <c r="AM2030" s="71">
        <v>0</v>
      </c>
      <c r="AN2030" s="71">
        <v>0</v>
      </c>
      <c r="AP2030" s="129">
        <v>2.9224676000000002E-2</v>
      </c>
      <c r="AQ2030" s="129">
        <v>2.7863550000000001E-2</v>
      </c>
      <c r="AR2030" s="129">
        <v>1.3611259E-3</v>
      </c>
      <c r="AS2030" s="129">
        <v>0</v>
      </c>
      <c r="AT2030" s="172">
        <f t="shared" si="547"/>
        <v>1.6704766E-6</v>
      </c>
      <c r="AU2030" s="172">
        <f t="shared" si="548"/>
        <v>5.0337495799999997E-9</v>
      </c>
      <c r="AV2030" s="185">
        <f t="shared" si="549"/>
        <v>0</v>
      </c>
      <c r="AW2030" s="121">
        <v>1.59616E-6</v>
      </c>
      <c r="AX2030" s="121">
        <v>4.8159999999999999E-9</v>
      </c>
      <c r="AY2030" s="121">
        <v>1.3158000000000001E-13</v>
      </c>
      <c r="AZ2030" s="121">
        <v>0</v>
      </c>
      <c r="BA2030" s="121">
        <v>0</v>
      </c>
      <c r="BB2030" s="121">
        <v>9.6459999999999996E-10</v>
      </c>
      <c r="BC2030" s="121">
        <v>7.3351999999999994E-8</v>
      </c>
      <c r="BD2030" s="121">
        <v>1.3674000000000001E-10</v>
      </c>
      <c r="BE2030" s="121">
        <v>8.0878000000000005E-11</v>
      </c>
      <c r="BF2030" s="121">
        <v>0</v>
      </c>
      <c r="BG2030" s="121">
        <v>0</v>
      </c>
      <c r="BH2030" s="121">
        <v>0</v>
      </c>
      <c r="BI2030" s="121">
        <v>0</v>
      </c>
      <c r="BJ2030" s="121">
        <v>0</v>
      </c>
      <c r="BK2030" s="121">
        <v>0</v>
      </c>
      <c r="BL2030" s="121">
        <v>0</v>
      </c>
      <c r="BM2030" s="121">
        <v>0</v>
      </c>
      <c r="BN2030" s="121">
        <v>0</v>
      </c>
      <c r="BO2030" s="121">
        <v>0</v>
      </c>
      <c r="BP2030" s="121">
        <v>0</v>
      </c>
      <c r="BQ2030" s="121">
        <v>0</v>
      </c>
      <c r="BR2030" s="121">
        <v>0</v>
      </c>
      <c r="BT2030" s="71">
        <v>5.1900904000000001E-5</v>
      </c>
      <c r="BU2030" s="71">
        <v>8.7517007999999999E-7</v>
      </c>
      <c r="BV2030" s="71">
        <v>4.7958163999999999E-5</v>
      </c>
      <c r="BW2030" s="71">
        <v>0</v>
      </c>
      <c r="BX2030" s="71">
        <v>2.5524028999999999E-7</v>
      </c>
      <c r="BY2030" s="71">
        <v>6.2446408999999998E-7</v>
      </c>
      <c r="BZ2030" s="71">
        <v>0</v>
      </c>
      <c r="CA2030" s="71">
        <v>9.4780210000000005E-7</v>
      </c>
      <c r="CB2030" s="71">
        <v>0</v>
      </c>
      <c r="CC2030" s="71">
        <v>0</v>
      </c>
      <c r="CD2030" s="71">
        <v>0</v>
      </c>
      <c r="CE2030" s="71">
        <v>0</v>
      </c>
      <c r="CF2030" s="71">
        <v>0</v>
      </c>
      <c r="CG2030" s="71">
        <v>1.2400634999999999E-6</v>
      </c>
      <c r="CH2030" s="71">
        <v>0</v>
      </c>
      <c r="CI2030" s="71">
        <v>0</v>
      </c>
      <c r="CJ2030" s="71">
        <v>0</v>
      </c>
      <c r="CL2030" s="186">
        <v>0</v>
      </c>
      <c r="CM2030" s="186">
        <v>1.72</v>
      </c>
      <c r="CN2030" s="187">
        <v>1.7856018000000001E-2</v>
      </c>
      <c r="CO2030" s="186">
        <v>7.4200000000000004E-4</v>
      </c>
      <c r="CP2030" s="186">
        <v>0</v>
      </c>
      <c r="CQ2030" s="186">
        <v>0</v>
      </c>
      <c r="CR2030" s="186">
        <v>7.6555531999999997E-6</v>
      </c>
      <c r="CS2030" s="186">
        <v>0</v>
      </c>
      <c r="CT2030" s="186">
        <v>0</v>
      </c>
      <c r="CU2030" s="186">
        <v>2.1960761999999999E-4</v>
      </c>
    </row>
    <row r="2031" spans="1:99" ht="14.4">
      <c r="B2031" s="92"/>
      <c r="C2031" s="126"/>
      <c r="D2031" s="1" t="s">
        <v>1870</v>
      </c>
      <c r="E2031" s="125"/>
      <c r="J2031" s="158"/>
      <c r="AT2031" s="4"/>
      <c r="AU2031" s="4"/>
      <c r="AV2031" s="16"/>
      <c r="CN2031" s="97"/>
    </row>
    <row r="2032" spans="1:99" ht="14.4">
      <c r="A2032" t="s">
        <v>2628</v>
      </c>
      <c r="B2032" s="92" t="s">
        <v>1514</v>
      </c>
      <c r="C2032" s="126" t="str">
        <f t="shared" si="545"/>
        <v>F.106.03.101</v>
      </c>
      <c r="D2032" s="11" t="s">
        <v>1870</v>
      </c>
      <c r="E2032" s="125" t="s">
        <v>878</v>
      </c>
      <c r="F2032" s="128" t="str">
        <f t="shared" si="546"/>
        <v>ABS (Acrylonitrile butadiene styrene) waste combustion - clean tech without heat reco</v>
      </c>
      <c r="G2032" s="131">
        <f t="shared" si="534"/>
        <v>0.50152681300000002</v>
      </c>
      <c r="H2032" s="183">
        <f t="shared" si="535"/>
        <v>1.4626800000000001E-2</v>
      </c>
      <c r="I2032" s="183">
        <f t="shared" si="536"/>
        <v>1.7400012999999999E-2</v>
      </c>
      <c r="J2032" s="184">
        <f t="shared" si="537"/>
        <v>0</v>
      </c>
      <c r="K2032" s="183">
        <v>0.46949999999999997</v>
      </c>
      <c r="L2032" s="146">
        <v>0</v>
      </c>
      <c r="M2032" s="146">
        <v>1.7400012999999999E-2</v>
      </c>
      <c r="N2032" s="146">
        <v>1.4626800000000001E-2</v>
      </c>
      <c r="O2032" s="146">
        <v>0</v>
      </c>
      <c r="P2032" s="146">
        <v>0</v>
      </c>
      <c r="Q2032" s="146">
        <v>0</v>
      </c>
      <c r="R2032" s="146">
        <v>0</v>
      </c>
      <c r="S2032" s="146">
        <v>0</v>
      </c>
      <c r="T2032" s="146">
        <v>0</v>
      </c>
      <c r="U2032" s="146">
        <v>0</v>
      </c>
      <c r="V2032" s="146">
        <v>0</v>
      </c>
      <c r="W2032" s="146">
        <v>0</v>
      </c>
      <c r="X2032" s="146">
        <v>0</v>
      </c>
      <c r="Z2032" s="157">
        <f t="shared" si="544"/>
        <v>3.13</v>
      </c>
      <c r="AB2032" s="131">
        <f t="shared" si="539"/>
        <v>0.46949999999999997</v>
      </c>
      <c r="AC2032" s="131">
        <f t="shared" si="540"/>
        <v>3.2026813000000001E-2</v>
      </c>
      <c r="AD2032" s="131">
        <f t="shared" si="541"/>
        <v>1.7400012999999999E-2</v>
      </c>
      <c r="AE2032" s="131">
        <f t="shared" si="542"/>
        <v>1.7400012999999999E-2</v>
      </c>
      <c r="AF2032" s="131">
        <f t="shared" si="543"/>
        <v>0</v>
      </c>
      <c r="AH2032">
        <v>0</v>
      </c>
      <c r="AI2032" s="71">
        <v>0</v>
      </c>
      <c r="AJ2032" s="71">
        <v>0</v>
      </c>
      <c r="AK2032" s="71">
        <v>0</v>
      </c>
      <c r="AL2032" s="71">
        <v>0</v>
      </c>
      <c r="AM2032" s="71">
        <v>0</v>
      </c>
      <c r="AN2032" s="71">
        <v>0</v>
      </c>
      <c r="AP2032" s="129">
        <v>5.3746871000000002E-2</v>
      </c>
      <c r="AQ2032" s="129">
        <v>5.1244343999999997E-2</v>
      </c>
      <c r="AR2032" s="129">
        <v>2.5025266999999999E-3</v>
      </c>
      <c r="AS2032" s="129">
        <v>0</v>
      </c>
      <c r="AT2032" s="172">
        <f t="shared" si="547"/>
        <v>3.0722028999999999E-6</v>
      </c>
      <c r="AU2032" s="172">
        <f t="shared" si="548"/>
        <v>9.2549064449999992E-9</v>
      </c>
      <c r="AV2032" s="185">
        <f t="shared" si="549"/>
        <v>0</v>
      </c>
      <c r="AW2032" s="121">
        <v>2.9046399999999999E-6</v>
      </c>
      <c r="AX2032" s="121">
        <v>8.7639999999999999E-9</v>
      </c>
      <c r="AY2032" s="121">
        <v>2.39445E-13</v>
      </c>
      <c r="AZ2032" s="121">
        <v>0</v>
      </c>
      <c r="BA2032" s="121">
        <v>0</v>
      </c>
      <c r="BB2032" s="121">
        <v>2.1749E-9</v>
      </c>
      <c r="BC2032" s="121">
        <v>1.65388E-7</v>
      </c>
      <c r="BD2032" s="121">
        <v>3.0830999999999999E-10</v>
      </c>
      <c r="BE2032" s="121">
        <v>1.82357E-10</v>
      </c>
      <c r="BF2032" s="121">
        <v>0</v>
      </c>
      <c r="BG2032" s="121">
        <v>0</v>
      </c>
      <c r="BH2032" s="121">
        <v>0</v>
      </c>
      <c r="BI2032" s="121">
        <v>0</v>
      </c>
      <c r="BJ2032" s="121">
        <v>0</v>
      </c>
      <c r="BK2032" s="121">
        <v>0</v>
      </c>
      <c r="BL2032" s="121">
        <v>0</v>
      </c>
      <c r="BM2032" s="121">
        <v>0</v>
      </c>
      <c r="BN2032" s="121">
        <v>0</v>
      </c>
      <c r="BO2032" s="121">
        <v>0</v>
      </c>
      <c r="BP2032" s="121">
        <v>0</v>
      </c>
      <c r="BQ2032" s="121">
        <v>0</v>
      </c>
      <c r="BR2032" s="121">
        <v>0</v>
      </c>
      <c r="BT2032" s="71">
        <v>9.6162468000000005E-5</v>
      </c>
      <c r="BU2032" s="71">
        <v>1.9732607999999999E-6</v>
      </c>
      <c r="BV2032" s="71">
        <v>8.7272705000000003E-5</v>
      </c>
      <c r="BW2032" s="71">
        <v>0</v>
      </c>
      <c r="BX2032" s="71">
        <v>5.7549462E-7</v>
      </c>
      <c r="BY2032" s="71">
        <v>1.4079898E-6</v>
      </c>
      <c r="BZ2032" s="71">
        <v>0</v>
      </c>
      <c r="CA2032" s="71">
        <v>2.1370254999999998E-6</v>
      </c>
      <c r="CB2032" s="71">
        <v>0</v>
      </c>
      <c r="CC2032" s="71">
        <v>0</v>
      </c>
      <c r="CD2032" s="71">
        <v>0</v>
      </c>
      <c r="CE2032" s="71">
        <v>0</v>
      </c>
      <c r="CF2032" s="71">
        <v>0</v>
      </c>
      <c r="CG2032" s="71">
        <v>2.7959922000000001E-6</v>
      </c>
      <c r="CH2032" s="71">
        <v>0</v>
      </c>
      <c r="CI2032" s="71">
        <v>0</v>
      </c>
      <c r="CJ2032" s="71">
        <v>0</v>
      </c>
      <c r="CL2032" s="186">
        <v>0</v>
      </c>
      <c r="CM2032" s="186">
        <v>3.13</v>
      </c>
      <c r="CN2032" s="187">
        <v>4.0260267000000002E-2</v>
      </c>
      <c r="CO2032" s="186">
        <v>1.673E-3</v>
      </c>
      <c r="CP2032" s="186">
        <v>0</v>
      </c>
      <c r="CQ2032" s="186">
        <v>0</v>
      </c>
      <c r="CR2032" s="186">
        <v>1.7261106E-5</v>
      </c>
      <c r="CS2032" s="186">
        <v>0</v>
      </c>
      <c r="CT2032" s="186">
        <v>0</v>
      </c>
      <c r="CU2032" s="186">
        <v>4.9515303000000001E-4</v>
      </c>
    </row>
    <row r="2033" spans="1:99" ht="14.4">
      <c r="A2033" t="s">
        <v>2629</v>
      </c>
      <c r="B2033" s="92" t="s">
        <v>1514</v>
      </c>
      <c r="C2033" s="126" t="str">
        <f t="shared" si="545"/>
        <v>F.106.03.102</v>
      </c>
      <c r="D2033" s="11" t="s">
        <v>1870</v>
      </c>
      <c r="E2033" s="125" t="s">
        <v>878</v>
      </c>
      <c r="F2033" s="128" t="str">
        <f t="shared" si="546"/>
        <v>bio-PE (Polyethylene) waste combustion - clean tech without heat recovery</v>
      </c>
      <c r="G2033" s="131">
        <f t="shared" si="534"/>
        <v>3.7386949000000003E-2</v>
      </c>
      <c r="H2033" s="183">
        <f t="shared" si="535"/>
        <v>1.7074800000000001E-2</v>
      </c>
      <c r="I2033" s="183">
        <f t="shared" si="536"/>
        <v>2.0312149000000002E-2</v>
      </c>
      <c r="J2033" s="184">
        <f t="shared" si="537"/>
        <v>0</v>
      </c>
      <c r="K2033" s="183">
        <v>0</v>
      </c>
      <c r="L2033" s="146">
        <v>0</v>
      </c>
      <c r="M2033" s="146">
        <v>2.0312149000000002E-2</v>
      </c>
      <c r="N2033" s="146">
        <v>1.7074800000000001E-2</v>
      </c>
      <c r="O2033" s="146">
        <v>0</v>
      </c>
      <c r="P2033" s="146">
        <v>0</v>
      </c>
      <c r="Q2033" s="146">
        <v>0</v>
      </c>
      <c r="R2033" s="146">
        <v>0</v>
      </c>
      <c r="S2033" s="146">
        <v>0</v>
      </c>
      <c r="T2033" s="146">
        <v>0</v>
      </c>
      <c r="U2033" s="146">
        <v>0</v>
      </c>
      <c r="V2033" s="146">
        <v>0</v>
      </c>
      <c r="W2033" s="146">
        <v>0</v>
      </c>
      <c r="X2033" s="146">
        <v>0</v>
      </c>
      <c r="Z2033" s="157">
        <f t="shared" si="544"/>
        <v>0</v>
      </c>
      <c r="AB2033" s="131">
        <f t="shared" si="539"/>
        <v>0</v>
      </c>
      <c r="AC2033" s="131">
        <f t="shared" si="540"/>
        <v>3.7386949000000003E-2</v>
      </c>
      <c r="AD2033" s="131">
        <f t="shared" si="541"/>
        <v>2.0312149000000002E-2</v>
      </c>
      <c r="AE2033" s="131">
        <f t="shared" si="542"/>
        <v>2.0312149000000002E-2</v>
      </c>
      <c r="AF2033" s="131">
        <f t="shared" si="543"/>
        <v>0</v>
      </c>
      <c r="AH2033">
        <v>0</v>
      </c>
      <c r="AI2033" s="71">
        <v>0</v>
      </c>
      <c r="AJ2033" s="71">
        <v>0</v>
      </c>
      <c r="AK2033" s="71">
        <v>0</v>
      </c>
      <c r="AL2033" s="71">
        <v>0</v>
      </c>
      <c r="AM2033" s="71">
        <v>0</v>
      </c>
      <c r="AN2033" s="71">
        <v>0</v>
      </c>
      <c r="AP2033" s="129">
        <v>3.4176047000000001E-3</v>
      </c>
      <c r="AQ2033" s="129">
        <v>3.2627231E-3</v>
      </c>
      <c r="AR2033" s="129">
        <v>1.5488160000000001E-4</v>
      </c>
      <c r="AS2033" s="129">
        <v>0</v>
      </c>
      <c r="AT2033" s="172">
        <f t="shared" si="547"/>
        <v>1.9560689999999999E-7</v>
      </c>
      <c r="AU2033" s="172">
        <f t="shared" si="548"/>
        <v>5.7278700000000002E-10</v>
      </c>
      <c r="AV2033" s="185">
        <f t="shared" si="549"/>
        <v>0</v>
      </c>
      <c r="AW2033" s="121">
        <v>0</v>
      </c>
      <c r="AX2033" s="121">
        <v>0</v>
      </c>
      <c r="AY2033" s="121">
        <v>0</v>
      </c>
      <c r="AZ2033" s="121">
        <v>0</v>
      </c>
      <c r="BA2033" s="121">
        <v>0</v>
      </c>
      <c r="BB2033" s="121">
        <v>2.5389E-9</v>
      </c>
      <c r="BC2033" s="121">
        <v>1.9306799999999999E-7</v>
      </c>
      <c r="BD2033" s="121">
        <v>3.5991E-10</v>
      </c>
      <c r="BE2033" s="121">
        <v>2.1287699999999999E-10</v>
      </c>
      <c r="BF2033" s="121">
        <v>0</v>
      </c>
      <c r="BG2033" s="121">
        <v>0</v>
      </c>
      <c r="BH2033" s="121">
        <v>0</v>
      </c>
      <c r="BI2033" s="121">
        <v>0</v>
      </c>
      <c r="BJ2033" s="121">
        <v>0</v>
      </c>
      <c r="BK2033" s="121">
        <v>0</v>
      </c>
      <c r="BL2033" s="121">
        <v>0</v>
      </c>
      <c r="BM2033" s="121">
        <v>0</v>
      </c>
      <c r="BN2033" s="121">
        <v>0</v>
      </c>
      <c r="BO2033" s="121">
        <v>0</v>
      </c>
      <c r="BP2033" s="121">
        <v>0</v>
      </c>
      <c r="BQ2033" s="121">
        <v>0</v>
      </c>
      <c r="BR2033" s="121">
        <v>0</v>
      </c>
      <c r="BT2033" s="71">
        <v>1.0377589E-5</v>
      </c>
      <c r="BU2033" s="71">
        <v>2.3035137000000002E-6</v>
      </c>
      <c r="BV2033" s="71">
        <v>0</v>
      </c>
      <c r="BW2033" s="71">
        <v>0</v>
      </c>
      <c r="BX2033" s="71">
        <v>6.7181170999999999E-7</v>
      </c>
      <c r="BY2033" s="71">
        <v>1.6436366E-6</v>
      </c>
      <c r="BZ2033" s="71">
        <v>0</v>
      </c>
      <c r="CA2033" s="71">
        <v>2.4946867000000001E-6</v>
      </c>
      <c r="CB2033" s="71">
        <v>0</v>
      </c>
      <c r="CC2033" s="71">
        <v>0</v>
      </c>
      <c r="CD2033" s="71">
        <v>0</v>
      </c>
      <c r="CE2033" s="71">
        <v>0</v>
      </c>
      <c r="CF2033" s="71">
        <v>0</v>
      </c>
      <c r="CG2033" s="71">
        <v>3.2639407E-6</v>
      </c>
      <c r="CH2033" s="71">
        <v>0</v>
      </c>
      <c r="CI2033" s="71">
        <v>0</v>
      </c>
      <c r="CJ2033" s="71">
        <v>0</v>
      </c>
      <c r="CL2033" s="186">
        <v>0</v>
      </c>
      <c r="CM2033" s="186">
        <v>0</v>
      </c>
      <c r="CN2033" s="187">
        <v>4.6998387000000003E-2</v>
      </c>
      <c r="CO2033" s="186">
        <v>1.9530000000000001E-3</v>
      </c>
      <c r="CP2033" s="186">
        <v>0</v>
      </c>
      <c r="CQ2033" s="186">
        <v>0</v>
      </c>
      <c r="CR2033" s="186">
        <v>2.0149993999999999E-5</v>
      </c>
      <c r="CS2033" s="186">
        <v>0</v>
      </c>
      <c r="CT2033" s="186">
        <v>0</v>
      </c>
      <c r="CU2033" s="186">
        <v>5.7802383000000004E-4</v>
      </c>
    </row>
    <row r="2034" spans="1:99" ht="14.4">
      <c r="A2034" t="s">
        <v>2630</v>
      </c>
      <c r="B2034" s="92" t="s">
        <v>1514</v>
      </c>
      <c r="C2034" s="126" t="str">
        <f t="shared" si="545"/>
        <v>F.106.03.103</v>
      </c>
      <c r="D2034" s="11" t="s">
        <v>1870</v>
      </c>
      <c r="E2034" s="125" t="s">
        <v>878</v>
      </c>
      <c r="F2034" s="128" t="str">
        <f t="shared" si="546"/>
        <v>CA (Cellulose polymers) waste combustion - clean tech without heat recovery</v>
      </c>
      <c r="G2034" s="131">
        <f t="shared" si="534"/>
        <v>1.56783978E-2</v>
      </c>
      <c r="H2034" s="183">
        <f t="shared" si="535"/>
        <v>7.1603999999999999E-3</v>
      </c>
      <c r="I2034" s="183">
        <f t="shared" si="536"/>
        <v>8.5179977999999996E-3</v>
      </c>
      <c r="J2034" s="184">
        <f t="shared" si="537"/>
        <v>0</v>
      </c>
      <c r="K2034" s="183">
        <v>0</v>
      </c>
      <c r="L2034" s="146">
        <v>0</v>
      </c>
      <c r="M2034" s="146">
        <v>8.5179977999999996E-3</v>
      </c>
      <c r="N2034" s="146">
        <v>7.1603999999999999E-3</v>
      </c>
      <c r="O2034" s="146">
        <v>0</v>
      </c>
      <c r="P2034" s="146">
        <v>0</v>
      </c>
      <c r="Q2034" s="146">
        <v>0</v>
      </c>
      <c r="R2034" s="146">
        <v>0</v>
      </c>
      <c r="S2034" s="146">
        <v>0</v>
      </c>
      <c r="T2034" s="146">
        <v>0</v>
      </c>
      <c r="U2034" s="146">
        <v>0</v>
      </c>
      <c r="V2034" s="146">
        <v>0</v>
      </c>
      <c r="W2034" s="146">
        <v>0</v>
      </c>
      <c r="X2034" s="146">
        <v>0</v>
      </c>
      <c r="Z2034" s="157">
        <f t="shared" si="544"/>
        <v>0</v>
      </c>
      <c r="AB2034" s="131">
        <f t="shared" si="539"/>
        <v>0</v>
      </c>
      <c r="AC2034" s="131">
        <f t="shared" si="540"/>
        <v>1.56783978E-2</v>
      </c>
      <c r="AD2034" s="131">
        <f t="shared" si="541"/>
        <v>8.5179977999999996E-3</v>
      </c>
      <c r="AE2034" s="131">
        <f t="shared" si="542"/>
        <v>8.5179977999999996E-3</v>
      </c>
      <c r="AF2034" s="131">
        <f t="shared" si="543"/>
        <v>0</v>
      </c>
      <c r="AH2034">
        <v>0</v>
      </c>
      <c r="AI2034" s="71">
        <v>0</v>
      </c>
      <c r="AJ2034" s="71">
        <v>0</v>
      </c>
      <c r="AK2034" s="71">
        <v>0</v>
      </c>
      <c r="AL2034" s="71">
        <v>0</v>
      </c>
      <c r="AM2034" s="71">
        <v>0</v>
      </c>
      <c r="AN2034" s="71">
        <v>0</v>
      </c>
      <c r="AP2034" s="129">
        <v>1.4331890999999999E-3</v>
      </c>
      <c r="AQ2034" s="129">
        <v>1.3682386999999999E-3</v>
      </c>
      <c r="AR2034" s="129">
        <v>6.4950350000000004E-5</v>
      </c>
      <c r="AS2034" s="129">
        <v>0</v>
      </c>
      <c r="AT2034" s="172">
        <f t="shared" si="547"/>
        <v>8.2028699999999997E-8</v>
      </c>
      <c r="AU2034" s="172">
        <f t="shared" si="548"/>
        <v>2.4020099999999996E-10</v>
      </c>
      <c r="AV2034" s="185">
        <f t="shared" si="549"/>
        <v>0</v>
      </c>
      <c r="AW2034" s="121">
        <v>0</v>
      </c>
      <c r="AX2034" s="121">
        <v>0</v>
      </c>
      <c r="AY2034" s="121">
        <v>0</v>
      </c>
      <c r="AZ2034" s="121">
        <v>0</v>
      </c>
      <c r="BA2034" s="121">
        <v>0</v>
      </c>
      <c r="BB2034" s="121">
        <v>1.0647000000000001E-9</v>
      </c>
      <c r="BC2034" s="121">
        <v>8.0963999999999996E-8</v>
      </c>
      <c r="BD2034" s="121">
        <v>1.5092999999999999E-10</v>
      </c>
      <c r="BE2034" s="121">
        <v>8.9271000000000001E-11</v>
      </c>
      <c r="BF2034" s="121">
        <v>0</v>
      </c>
      <c r="BG2034" s="121">
        <v>0</v>
      </c>
      <c r="BH2034" s="121">
        <v>0</v>
      </c>
      <c r="BI2034" s="121">
        <v>0</v>
      </c>
      <c r="BJ2034" s="121">
        <v>0</v>
      </c>
      <c r="BK2034" s="121">
        <v>0</v>
      </c>
      <c r="BL2034" s="121">
        <v>0</v>
      </c>
      <c r="BM2034" s="121">
        <v>0</v>
      </c>
      <c r="BN2034" s="121">
        <v>0</v>
      </c>
      <c r="BO2034" s="121">
        <v>0</v>
      </c>
      <c r="BP2034" s="121">
        <v>0</v>
      </c>
      <c r="BQ2034" s="121">
        <v>0</v>
      </c>
      <c r="BR2034" s="121">
        <v>0</v>
      </c>
      <c r="BT2034" s="71">
        <v>4.3518923000000002E-6</v>
      </c>
      <c r="BU2034" s="71">
        <v>9.6598961999999998E-7</v>
      </c>
      <c r="BV2034" s="71">
        <v>0</v>
      </c>
      <c r="BW2034" s="71">
        <v>0</v>
      </c>
      <c r="BX2034" s="71">
        <v>2.8172749000000002E-7</v>
      </c>
      <c r="BY2034" s="71">
        <v>6.8926697000000005E-7</v>
      </c>
      <c r="BZ2034" s="71">
        <v>0</v>
      </c>
      <c r="CA2034" s="71">
        <v>1.0461589E-6</v>
      </c>
      <c r="CB2034" s="71">
        <v>0</v>
      </c>
      <c r="CC2034" s="71">
        <v>0</v>
      </c>
      <c r="CD2034" s="71">
        <v>0</v>
      </c>
      <c r="CE2034" s="71">
        <v>0</v>
      </c>
      <c r="CF2034" s="71">
        <v>0</v>
      </c>
      <c r="CG2034" s="71">
        <v>1.3687493E-6</v>
      </c>
      <c r="CH2034" s="71">
        <v>0</v>
      </c>
      <c r="CI2034" s="71">
        <v>0</v>
      </c>
      <c r="CJ2034" s="71">
        <v>0</v>
      </c>
      <c r="CL2034" s="186">
        <v>0</v>
      </c>
      <c r="CM2034" s="186">
        <v>0</v>
      </c>
      <c r="CN2034" s="187">
        <v>1.9709001E-2</v>
      </c>
      <c r="CO2034" s="186">
        <v>8.1899999999999996E-4</v>
      </c>
      <c r="CP2034" s="186">
        <v>0</v>
      </c>
      <c r="CQ2034" s="186">
        <v>0</v>
      </c>
      <c r="CR2034" s="186">
        <v>8.4499974000000003E-6</v>
      </c>
      <c r="CS2034" s="186">
        <v>0</v>
      </c>
      <c r="CT2034" s="186">
        <v>0</v>
      </c>
      <c r="CU2034" s="186">
        <v>2.4239709000000001E-4</v>
      </c>
    </row>
    <row r="2035" spans="1:99" ht="14.4">
      <c r="A2035" t="s">
        <v>2631</v>
      </c>
      <c r="B2035" s="92" t="s">
        <v>1514</v>
      </c>
      <c r="C2035" s="126" t="str">
        <f t="shared" si="545"/>
        <v>F.106.03.104</v>
      </c>
      <c r="D2035" s="11" t="s">
        <v>1870</v>
      </c>
      <c r="E2035" s="125" t="s">
        <v>878</v>
      </c>
      <c r="F2035" s="128" t="str">
        <f t="shared" si="546"/>
        <v>Ionomer waste combustion - clean tech without heat recovery</v>
      </c>
      <c r="G2035" s="131">
        <f t="shared" si="534"/>
        <v>0.50195478500000001</v>
      </c>
      <c r="H2035" s="183">
        <f t="shared" si="535"/>
        <v>1.4137200000000001E-2</v>
      </c>
      <c r="I2035" s="183">
        <f t="shared" si="536"/>
        <v>1.6817584999999999E-2</v>
      </c>
      <c r="J2035" s="184">
        <f t="shared" si="537"/>
        <v>0</v>
      </c>
      <c r="K2035" s="183">
        <v>0.47099999999999997</v>
      </c>
      <c r="L2035" s="146">
        <v>0</v>
      </c>
      <c r="M2035" s="146">
        <v>1.6817584999999999E-2</v>
      </c>
      <c r="N2035" s="146">
        <v>1.4137200000000001E-2</v>
      </c>
      <c r="O2035" s="146">
        <v>0</v>
      </c>
      <c r="P2035" s="146">
        <v>0</v>
      </c>
      <c r="Q2035" s="146">
        <v>0</v>
      </c>
      <c r="R2035" s="146">
        <v>0</v>
      </c>
      <c r="S2035" s="146">
        <v>0</v>
      </c>
      <c r="T2035" s="146">
        <v>0</v>
      </c>
      <c r="U2035" s="146">
        <v>0</v>
      </c>
      <c r="V2035" s="146">
        <v>0</v>
      </c>
      <c r="W2035" s="146">
        <v>0</v>
      </c>
      <c r="X2035" s="146">
        <v>0</v>
      </c>
      <c r="Z2035" s="157">
        <f t="shared" si="544"/>
        <v>3.14</v>
      </c>
      <c r="AB2035" s="131">
        <f t="shared" si="539"/>
        <v>0.47099999999999997</v>
      </c>
      <c r="AC2035" s="131">
        <f t="shared" si="540"/>
        <v>3.0954784999999999E-2</v>
      </c>
      <c r="AD2035" s="131">
        <f t="shared" si="541"/>
        <v>1.6817584999999999E-2</v>
      </c>
      <c r="AE2035" s="131">
        <f t="shared" si="542"/>
        <v>1.6817584999999999E-2</v>
      </c>
      <c r="AF2035" s="131">
        <f t="shared" si="543"/>
        <v>0</v>
      </c>
      <c r="AH2035">
        <v>0</v>
      </c>
      <c r="AI2035" s="71">
        <v>0</v>
      </c>
      <c r="AJ2035" s="71">
        <v>0</v>
      </c>
      <c r="AK2035" s="71">
        <v>0</v>
      </c>
      <c r="AL2035" s="71">
        <v>0</v>
      </c>
      <c r="AM2035" s="71">
        <v>0</v>
      </c>
      <c r="AN2035" s="71">
        <v>0</v>
      </c>
      <c r="AP2035" s="129">
        <v>5.3811236999999998E-2</v>
      </c>
      <c r="AQ2035" s="129">
        <v>5.1305580000000003E-2</v>
      </c>
      <c r="AR2035" s="129">
        <v>2.5056571000000001E-3</v>
      </c>
      <c r="AS2035" s="129">
        <v>0</v>
      </c>
      <c r="AT2035" s="172">
        <f t="shared" si="547"/>
        <v>3.0758740999999997E-6</v>
      </c>
      <c r="AU2035" s="172">
        <f t="shared" si="548"/>
        <v>9.2664832100000017E-9</v>
      </c>
      <c r="AV2035" s="185">
        <f t="shared" si="549"/>
        <v>0</v>
      </c>
      <c r="AW2035" s="121">
        <v>2.9139199999999999E-6</v>
      </c>
      <c r="AX2035" s="121">
        <v>8.7920000000000002E-9</v>
      </c>
      <c r="AY2035" s="121">
        <v>2.4020999999999999E-13</v>
      </c>
      <c r="AZ2035" s="121">
        <v>0</v>
      </c>
      <c r="BA2035" s="121">
        <v>0</v>
      </c>
      <c r="BB2035" s="121">
        <v>2.1021E-9</v>
      </c>
      <c r="BC2035" s="121">
        <v>1.5985199999999999E-7</v>
      </c>
      <c r="BD2035" s="121">
        <v>2.9799000000000002E-10</v>
      </c>
      <c r="BE2035" s="121">
        <v>1.7625300000000001E-10</v>
      </c>
      <c r="BF2035" s="121">
        <v>0</v>
      </c>
      <c r="BG2035" s="121">
        <v>0</v>
      </c>
      <c r="BH2035" s="121">
        <v>0</v>
      </c>
      <c r="BI2035" s="121">
        <v>0</v>
      </c>
      <c r="BJ2035" s="121">
        <v>0</v>
      </c>
      <c r="BK2035" s="121">
        <v>0</v>
      </c>
      <c r="BL2035" s="121">
        <v>0</v>
      </c>
      <c r="BM2035" s="121">
        <v>0</v>
      </c>
      <c r="BN2035" s="121">
        <v>0</v>
      </c>
      <c r="BO2035" s="121">
        <v>0</v>
      </c>
      <c r="BP2035" s="121">
        <v>0</v>
      </c>
      <c r="BQ2035" s="121">
        <v>0</v>
      </c>
      <c r="BR2035" s="121">
        <v>0</v>
      </c>
      <c r="BT2035" s="71">
        <v>9.6143729000000005E-5</v>
      </c>
      <c r="BU2035" s="71">
        <v>1.9072103E-6</v>
      </c>
      <c r="BV2035" s="71">
        <v>8.7551532000000004E-5</v>
      </c>
      <c r="BW2035" s="71">
        <v>0</v>
      </c>
      <c r="BX2035" s="71">
        <v>5.5623119999999996E-7</v>
      </c>
      <c r="BY2035" s="71">
        <v>1.3608604000000001E-6</v>
      </c>
      <c r="BZ2035" s="71">
        <v>0</v>
      </c>
      <c r="CA2035" s="71">
        <v>2.0654932999999998E-6</v>
      </c>
      <c r="CB2035" s="71">
        <v>0</v>
      </c>
      <c r="CC2035" s="71">
        <v>0</v>
      </c>
      <c r="CD2035" s="71">
        <v>0</v>
      </c>
      <c r="CE2035" s="71">
        <v>0</v>
      </c>
      <c r="CF2035" s="71">
        <v>0</v>
      </c>
      <c r="CG2035" s="71">
        <v>2.7024024999999999E-6</v>
      </c>
      <c r="CH2035" s="71">
        <v>0</v>
      </c>
      <c r="CI2035" s="71">
        <v>0</v>
      </c>
      <c r="CJ2035" s="71">
        <v>0</v>
      </c>
      <c r="CL2035" s="186">
        <v>0</v>
      </c>
      <c r="CM2035" s="186">
        <v>3.14</v>
      </c>
      <c r="CN2035" s="187">
        <v>3.8912642999999997E-2</v>
      </c>
      <c r="CO2035" s="186">
        <v>1.6169999999999999E-3</v>
      </c>
      <c r="CP2035" s="186">
        <v>0</v>
      </c>
      <c r="CQ2035" s="186">
        <v>0</v>
      </c>
      <c r="CR2035" s="186">
        <v>1.6683328E-5</v>
      </c>
      <c r="CS2035" s="186">
        <v>0</v>
      </c>
      <c r="CT2035" s="186">
        <v>0</v>
      </c>
      <c r="CU2035" s="186">
        <v>4.7857887E-4</v>
      </c>
    </row>
    <row r="2036" spans="1:99" ht="14.4">
      <c r="A2036" t="s">
        <v>2632</v>
      </c>
      <c r="B2036" s="92" t="s">
        <v>1514</v>
      </c>
      <c r="C2036" s="126" t="str">
        <f t="shared" si="545"/>
        <v>F.106.03.105</v>
      </c>
      <c r="D2036" s="11" t="s">
        <v>1870</v>
      </c>
      <c r="E2036" s="125" t="s">
        <v>878</v>
      </c>
      <c r="F2036" s="128" t="str">
        <f t="shared" si="546"/>
        <v>PA-11 (Nylon-11) waste combustion - clean tech without heat recovery</v>
      </c>
      <c r="G2036" s="131">
        <f t="shared" si="534"/>
        <v>3.0150764999999996E-2</v>
      </c>
      <c r="H2036" s="183">
        <f t="shared" si="535"/>
        <v>1.3769999999999999E-2</v>
      </c>
      <c r="I2036" s="183">
        <f t="shared" si="536"/>
        <v>1.6380764999999999E-2</v>
      </c>
      <c r="J2036" s="184">
        <f t="shared" si="537"/>
        <v>0</v>
      </c>
      <c r="K2036" s="183">
        <v>0</v>
      </c>
      <c r="L2036" s="146">
        <v>0</v>
      </c>
      <c r="M2036" s="146">
        <v>1.6380764999999999E-2</v>
      </c>
      <c r="N2036" s="146">
        <v>1.3769999999999999E-2</v>
      </c>
      <c r="O2036" s="146">
        <v>0</v>
      </c>
      <c r="P2036" s="146">
        <v>0</v>
      </c>
      <c r="Q2036" s="146">
        <v>0</v>
      </c>
      <c r="R2036" s="146">
        <v>0</v>
      </c>
      <c r="S2036" s="146">
        <v>0</v>
      </c>
      <c r="T2036" s="146">
        <v>0</v>
      </c>
      <c r="U2036" s="146">
        <v>0</v>
      </c>
      <c r="V2036" s="146">
        <v>0</v>
      </c>
      <c r="W2036" s="146">
        <v>0</v>
      </c>
      <c r="X2036" s="146">
        <v>0</v>
      </c>
      <c r="Z2036" s="157">
        <f t="shared" si="544"/>
        <v>0</v>
      </c>
      <c r="AB2036" s="131">
        <f t="shared" si="539"/>
        <v>0</v>
      </c>
      <c r="AC2036" s="131">
        <f t="shared" si="540"/>
        <v>3.0150764999999996E-2</v>
      </c>
      <c r="AD2036" s="131">
        <f t="shared" si="541"/>
        <v>1.6380764999999999E-2</v>
      </c>
      <c r="AE2036" s="131">
        <f t="shared" si="542"/>
        <v>1.6380764999999999E-2</v>
      </c>
      <c r="AF2036" s="131">
        <f t="shared" si="543"/>
        <v>0</v>
      </c>
      <c r="AH2036">
        <v>0</v>
      </c>
      <c r="AI2036" s="71">
        <v>0</v>
      </c>
      <c r="AJ2036" s="71">
        <v>0</v>
      </c>
      <c r="AK2036" s="71">
        <v>0</v>
      </c>
      <c r="AL2036" s="71">
        <v>0</v>
      </c>
      <c r="AM2036" s="71">
        <v>0</v>
      </c>
      <c r="AN2036" s="71">
        <v>0</v>
      </c>
      <c r="AP2036" s="129">
        <v>2.7561328E-3</v>
      </c>
      <c r="AQ2036" s="129">
        <v>2.6312282999999999E-3</v>
      </c>
      <c r="AR2036" s="129">
        <v>1.2490451999999999E-4</v>
      </c>
      <c r="AS2036" s="129">
        <v>0</v>
      </c>
      <c r="AT2036" s="172">
        <f t="shared" si="547"/>
        <v>1.577475E-7</v>
      </c>
      <c r="AU2036" s="172">
        <f t="shared" si="548"/>
        <v>4.6192500000000004E-10</v>
      </c>
      <c r="AV2036" s="185">
        <f t="shared" si="549"/>
        <v>0</v>
      </c>
      <c r="AW2036" s="121">
        <v>0</v>
      </c>
      <c r="AX2036" s="121">
        <v>0</v>
      </c>
      <c r="AY2036" s="121">
        <v>0</v>
      </c>
      <c r="AZ2036" s="121">
        <v>0</v>
      </c>
      <c r="BA2036" s="121">
        <v>0</v>
      </c>
      <c r="BB2036" s="121">
        <v>2.0474999999999998E-9</v>
      </c>
      <c r="BC2036" s="121">
        <v>1.557E-7</v>
      </c>
      <c r="BD2036" s="121">
        <v>2.9025000000000001E-10</v>
      </c>
      <c r="BE2036" s="121">
        <v>1.71675E-10</v>
      </c>
      <c r="BF2036" s="121">
        <v>0</v>
      </c>
      <c r="BG2036" s="121">
        <v>0</v>
      </c>
      <c r="BH2036" s="121">
        <v>0</v>
      </c>
      <c r="BI2036" s="121">
        <v>0</v>
      </c>
      <c r="BJ2036" s="121">
        <v>0</v>
      </c>
      <c r="BK2036" s="121">
        <v>0</v>
      </c>
      <c r="BL2036" s="121">
        <v>0</v>
      </c>
      <c r="BM2036" s="121">
        <v>0</v>
      </c>
      <c r="BN2036" s="121">
        <v>0</v>
      </c>
      <c r="BO2036" s="121">
        <v>0</v>
      </c>
      <c r="BP2036" s="121">
        <v>0</v>
      </c>
      <c r="BQ2036" s="121">
        <v>0</v>
      </c>
      <c r="BR2036" s="121">
        <v>0</v>
      </c>
      <c r="BT2036" s="71">
        <v>8.3690236999999998E-6</v>
      </c>
      <c r="BU2036" s="71">
        <v>1.8576722999999999E-6</v>
      </c>
      <c r="BV2036" s="71">
        <v>0</v>
      </c>
      <c r="BW2036" s="71">
        <v>0</v>
      </c>
      <c r="BX2036" s="71">
        <v>5.4178362999999996E-7</v>
      </c>
      <c r="BY2036" s="71">
        <v>1.3255134E-6</v>
      </c>
      <c r="BZ2036" s="71">
        <v>0</v>
      </c>
      <c r="CA2036" s="71">
        <v>2.0118440999999998E-6</v>
      </c>
      <c r="CB2036" s="71">
        <v>0</v>
      </c>
      <c r="CC2036" s="71">
        <v>0</v>
      </c>
      <c r="CD2036" s="71">
        <v>0</v>
      </c>
      <c r="CE2036" s="71">
        <v>0</v>
      </c>
      <c r="CF2036" s="71">
        <v>0</v>
      </c>
      <c r="CG2036" s="71">
        <v>2.6322103000000001E-6</v>
      </c>
      <c r="CH2036" s="71">
        <v>0</v>
      </c>
      <c r="CI2036" s="71">
        <v>0</v>
      </c>
      <c r="CJ2036" s="71">
        <v>0</v>
      </c>
      <c r="CL2036" s="186">
        <v>0</v>
      </c>
      <c r="CM2036" s="186">
        <v>0</v>
      </c>
      <c r="CN2036" s="187">
        <v>3.7901925000000003E-2</v>
      </c>
      <c r="CO2036" s="186">
        <v>1.575E-3</v>
      </c>
      <c r="CP2036" s="186">
        <v>0</v>
      </c>
      <c r="CQ2036" s="186">
        <v>0</v>
      </c>
      <c r="CR2036" s="186">
        <v>1.6249995000000002E-5</v>
      </c>
      <c r="CS2036" s="186">
        <v>0</v>
      </c>
      <c r="CT2036" s="186">
        <v>0</v>
      </c>
      <c r="CU2036" s="186">
        <v>4.6614824999999997E-4</v>
      </c>
    </row>
    <row r="2037" spans="1:99" ht="14.4">
      <c r="A2037" t="s">
        <v>2633</v>
      </c>
      <c r="B2037" s="92" t="s">
        <v>1514</v>
      </c>
      <c r="C2037" s="126" t="str">
        <f t="shared" si="545"/>
        <v>F.106.03.106</v>
      </c>
      <c r="D2037" s="11" t="s">
        <v>1870</v>
      </c>
      <c r="E2037" s="125" t="s">
        <v>878</v>
      </c>
      <c r="F2037" s="128" t="str">
        <f t="shared" si="546"/>
        <v>PA (Nylons  Polyamides) waste combustion - clean tech without heat recovery</v>
      </c>
      <c r="G2037" s="131">
        <f t="shared" si="534"/>
        <v>0.39435260500000002</v>
      </c>
      <c r="H2037" s="183">
        <f t="shared" si="535"/>
        <v>1.08936E-2</v>
      </c>
      <c r="I2037" s="183">
        <f t="shared" si="536"/>
        <v>1.2959004999999999E-2</v>
      </c>
      <c r="J2037" s="184">
        <f t="shared" si="537"/>
        <v>0</v>
      </c>
      <c r="K2037" s="183">
        <v>0.3705</v>
      </c>
      <c r="L2037" s="146">
        <v>0</v>
      </c>
      <c r="M2037" s="146">
        <v>1.2959004999999999E-2</v>
      </c>
      <c r="N2037" s="146">
        <v>1.08936E-2</v>
      </c>
      <c r="O2037" s="146">
        <v>0</v>
      </c>
      <c r="P2037" s="146">
        <v>0</v>
      </c>
      <c r="Q2037" s="146">
        <v>0</v>
      </c>
      <c r="R2037" s="146">
        <v>0</v>
      </c>
      <c r="S2037" s="146">
        <v>0</v>
      </c>
      <c r="T2037" s="146">
        <v>0</v>
      </c>
      <c r="U2037" s="146">
        <v>0</v>
      </c>
      <c r="V2037" s="146">
        <v>0</v>
      </c>
      <c r="W2037" s="146">
        <v>0</v>
      </c>
      <c r="X2037" s="146">
        <v>0</v>
      </c>
      <c r="Z2037" s="157">
        <f t="shared" si="544"/>
        <v>2.4700000000000002</v>
      </c>
      <c r="AB2037" s="131">
        <f t="shared" si="539"/>
        <v>0.3705</v>
      </c>
      <c r="AC2037" s="131">
        <f t="shared" si="540"/>
        <v>2.3852604999999999E-2</v>
      </c>
      <c r="AD2037" s="131">
        <f t="shared" si="541"/>
        <v>1.2959004999999999E-2</v>
      </c>
      <c r="AE2037" s="131">
        <f t="shared" si="542"/>
        <v>1.2959004999999999E-2</v>
      </c>
      <c r="AF2037" s="131">
        <f t="shared" si="543"/>
        <v>0</v>
      </c>
      <c r="AH2037">
        <v>0</v>
      </c>
      <c r="AI2037" s="71">
        <v>0</v>
      </c>
      <c r="AJ2037" s="71">
        <v>0</v>
      </c>
      <c r="AK2037" s="71">
        <v>0</v>
      </c>
      <c r="AL2037" s="71">
        <v>0</v>
      </c>
      <c r="AM2037" s="71">
        <v>0</v>
      </c>
      <c r="AN2037" s="71">
        <v>0</v>
      </c>
      <c r="AP2037" s="129">
        <v>4.2283774000000003E-2</v>
      </c>
      <c r="AQ2037" s="129">
        <v>4.0314823E-2</v>
      </c>
      <c r="AR2037" s="129">
        <v>1.9689508E-3</v>
      </c>
      <c r="AS2037" s="129">
        <v>0</v>
      </c>
      <c r="AT2037" s="172">
        <f t="shared" si="547"/>
        <v>2.4169558000000001E-6</v>
      </c>
      <c r="AU2037" s="172">
        <f t="shared" si="548"/>
        <v>7.2816229549999991E-9</v>
      </c>
      <c r="AV2037" s="185">
        <f t="shared" si="549"/>
        <v>0</v>
      </c>
      <c r="AW2037" s="121">
        <v>2.29216E-6</v>
      </c>
      <c r="AX2037" s="121">
        <v>6.9159999999999997E-9</v>
      </c>
      <c r="AY2037" s="121">
        <v>1.88955E-13</v>
      </c>
      <c r="AZ2037" s="121">
        <v>0</v>
      </c>
      <c r="BA2037" s="121">
        <v>0</v>
      </c>
      <c r="BB2037" s="121">
        <v>1.6197999999999999E-9</v>
      </c>
      <c r="BC2037" s="121">
        <v>1.2317599999999999E-7</v>
      </c>
      <c r="BD2037" s="121">
        <v>2.2962E-10</v>
      </c>
      <c r="BE2037" s="121">
        <v>1.35814E-10</v>
      </c>
      <c r="BF2037" s="121">
        <v>0</v>
      </c>
      <c r="BG2037" s="121">
        <v>0</v>
      </c>
      <c r="BH2037" s="121">
        <v>0</v>
      </c>
      <c r="BI2037" s="121">
        <v>0</v>
      </c>
      <c r="BJ2037" s="121">
        <v>0</v>
      </c>
      <c r="BK2037" s="121">
        <v>0</v>
      </c>
      <c r="BL2037" s="121">
        <v>0</v>
      </c>
      <c r="BM2037" s="121">
        <v>0</v>
      </c>
      <c r="BN2037" s="121">
        <v>0</v>
      </c>
      <c r="BO2037" s="121">
        <v>0</v>
      </c>
      <c r="BP2037" s="121">
        <v>0</v>
      </c>
      <c r="BQ2037" s="121">
        <v>0</v>
      </c>
      <c r="BR2037" s="121">
        <v>0</v>
      </c>
      <c r="BT2037" s="71">
        <v>7.5490982000000004E-5</v>
      </c>
      <c r="BU2037" s="71">
        <v>1.4696252E-6</v>
      </c>
      <c r="BV2037" s="71">
        <v>6.8870154000000004E-5</v>
      </c>
      <c r="BW2037" s="71">
        <v>0</v>
      </c>
      <c r="BX2037" s="71">
        <v>4.2861105000000002E-7</v>
      </c>
      <c r="BY2037" s="71">
        <v>1.0486283999999999E-6</v>
      </c>
      <c r="BZ2037" s="71">
        <v>0</v>
      </c>
      <c r="CA2037" s="71">
        <v>1.5915922E-6</v>
      </c>
      <c r="CB2037" s="71">
        <v>0</v>
      </c>
      <c r="CC2037" s="71">
        <v>0</v>
      </c>
      <c r="CD2037" s="71">
        <v>0</v>
      </c>
      <c r="CE2037" s="71">
        <v>0</v>
      </c>
      <c r="CF2037" s="71">
        <v>0</v>
      </c>
      <c r="CG2037" s="71">
        <v>2.0823708000000001E-6</v>
      </c>
      <c r="CH2037" s="71">
        <v>0</v>
      </c>
      <c r="CI2037" s="71">
        <v>0</v>
      </c>
      <c r="CJ2037" s="71">
        <v>0</v>
      </c>
      <c r="CL2037" s="186">
        <v>0</v>
      </c>
      <c r="CM2037" s="186">
        <v>2.4700000000000002</v>
      </c>
      <c r="CN2037" s="187">
        <v>2.9984634E-2</v>
      </c>
      <c r="CO2037" s="186">
        <v>1.2459999999999999E-3</v>
      </c>
      <c r="CP2037" s="186">
        <v>0</v>
      </c>
      <c r="CQ2037" s="186">
        <v>0</v>
      </c>
      <c r="CR2037" s="186">
        <v>1.2855552E-5</v>
      </c>
      <c r="CS2037" s="186">
        <v>0</v>
      </c>
      <c r="CT2037" s="186">
        <v>0</v>
      </c>
      <c r="CU2037" s="186">
        <v>3.6877505999999998E-4</v>
      </c>
    </row>
    <row r="2038" spans="1:99" ht="14.4">
      <c r="A2038" t="s">
        <v>2634</v>
      </c>
      <c r="B2038" s="92" t="s">
        <v>1514</v>
      </c>
      <c r="C2038" s="126" t="str">
        <f t="shared" si="545"/>
        <v>F.106.03.107</v>
      </c>
      <c r="D2038" s="11" t="s">
        <v>1870</v>
      </c>
      <c r="E2038" s="125" t="s">
        <v>878</v>
      </c>
      <c r="F2038" s="128" t="str">
        <f t="shared" si="546"/>
        <v>PC (Polycarbonate) waste combustion - clean tech without heat recovery</v>
      </c>
      <c r="G2038" s="131">
        <f t="shared" si="534"/>
        <v>0.46592463200000001</v>
      </c>
      <c r="H2038" s="183">
        <f t="shared" si="535"/>
        <v>1.13832E-2</v>
      </c>
      <c r="I2038" s="183">
        <f t="shared" si="536"/>
        <v>1.3541432000000001E-2</v>
      </c>
      <c r="J2038" s="184">
        <f t="shared" si="537"/>
        <v>0</v>
      </c>
      <c r="K2038" s="183">
        <v>0.441</v>
      </c>
      <c r="L2038" s="146">
        <v>0</v>
      </c>
      <c r="M2038" s="146">
        <v>1.3541432000000001E-2</v>
      </c>
      <c r="N2038" s="146">
        <v>1.13832E-2</v>
      </c>
      <c r="O2038" s="146">
        <v>0</v>
      </c>
      <c r="P2038" s="146">
        <v>0</v>
      </c>
      <c r="Q2038" s="146">
        <v>0</v>
      </c>
      <c r="R2038" s="146">
        <v>0</v>
      </c>
      <c r="S2038" s="146">
        <v>0</v>
      </c>
      <c r="T2038" s="146">
        <v>0</v>
      </c>
      <c r="U2038" s="146">
        <v>0</v>
      </c>
      <c r="V2038" s="146">
        <v>0</v>
      </c>
      <c r="W2038" s="146">
        <v>0</v>
      </c>
      <c r="X2038" s="146">
        <v>0</v>
      </c>
      <c r="Z2038" s="157">
        <f t="shared" si="544"/>
        <v>2.94</v>
      </c>
      <c r="AB2038" s="131">
        <f t="shared" si="539"/>
        <v>0.441</v>
      </c>
      <c r="AC2038" s="131">
        <f t="shared" si="540"/>
        <v>2.4924632000000002E-2</v>
      </c>
      <c r="AD2038" s="131">
        <f t="shared" si="541"/>
        <v>1.3541432000000001E-2</v>
      </c>
      <c r="AE2038" s="131">
        <f t="shared" si="542"/>
        <v>1.3541432000000001E-2</v>
      </c>
      <c r="AF2038" s="131">
        <f t="shared" si="543"/>
        <v>0</v>
      </c>
      <c r="AH2038">
        <v>0</v>
      </c>
      <c r="AI2038" s="71">
        <v>0</v>
      </c>
      <c r="AJ2038" s="71">
        <v>0</v>
      </c>
      <c r="AK2038" s="71">
        <v>0</v>
      </c>
      <c r="AL2038" s="71">
        <v>0</v>
      </c>
      <c r="AM2038" s="71">
        <v>0</v>
      </c>
      <c r="AN2038" s="71">
        <v>0</v>
      </c>
      <c r="AP2038" s="129">
        <v>5.0012774000000003E-2</v>
      </c>
      <c r="AQ2038" s="129">
        <v>4.7683525999999997E-2</v>
      </c>
      <c r="AR2038" s="129">
        <v>2.3292479999999999E-3</v>
      </c>
      <c r="AS2038" s="129">
        <v>0</v>
      </c>
      <c r="AT2038" s="172">
        <f t="shared" si="547"/>
        <v>2.8587246000000001E-6</v>
      </c>
      <c r="AU2038" s="172">
        <f t="shared" si="548"/>
        <v>8.61408291E-9</v>
      </c>
      <c r="AV2038" s="185">
        <f t="shared" si="549"/>
        <v>0</v>
      </c>
      <c r="AW2038" s="121">
        <v>2.7283199999999999E-6</v>
      </c>
      <c r="AX2038" s="121">
        <v>8.2320000000000005E-9</v>
      </c>
      <c r="AY2038" s="121">
        <v>2.2491E-13</v>
      </c>
      <c r="AZ2038" s="121">
        <v>0</v>
      </c>
      <c r="BA2038" s="121">
        <v>0</v>
      </c>
      <c r="BB2038" s="121">
        <v>1.6925999999999999E-9</v>
      </c>
      <c r="BC2038" s="121">
        <v>1.2871199999999999E-7</v>
      </c>
      <c r="BD2038" s="121">
        <v>2.3994E-10</v>
      </c>
      <c r="BE2038" s="121">
        <v>1.41918E-10</v>
      </c>
      <c r="BF2038" s="121">
        <v>0</v>
      </c>
      <c r="BG2038" s="121">
        <v>0</v>
      </c>
      <c r="BH2038" s="121">
        <v>0</v>
      </c>
      <c r="BI2038" s="121">
        <v>0</v>
      </c>
      <c r="BJ2038" s="121">
        <v>0</v>
      </c>
      <c r="BK2038" s="121">
        <v>0</v>
      </c>
      <c r="BL2038" s="121">
        <v>0</v>
      </c>
      <c r="BM2038" s="121">
        <v>0</v>
      </c>
      <c r="BN2038" s="121">
        <v>0</v>
      </c>
      <c r="BO2038" s="121">
        <v>0</v>
      </c>
      <c r="BP2038" s="121">
        <v>0</v>
      </c>
      <c r="BQ2038" s="121">
        <v>0</v>
      </c>
      <c r="BR2038" s="121">
        <v>0</v>
      </c>
      <c r="BT2038" s="71">
        <v>8.8893394000000002E-5</v>
      </c>
      <c r="BU2038" s="71">
        <v>1.5356758000000001E-6</v>
      </c>
      <c r="BV2038" s="71">
        <v>8.1975000999999996E-5</v>
      </c>
      <c r="BW2038" s="71">
        <v>0</v>
      </c>
      <c r="BX2038" s="71">
        <v>4.4787447000000001E-7</v>
      </c>
      <c r="BY2038" s="71">
        <v>1.0957577E-6</v>
      </c>
      <c r="BZ2038" s="71">
        <v>0</v>
      </c>
      <c r="CA2038" s="71">
        <v>1.6631244E-6</v>
      </c>
      <c r="CB2038" s="71">
        <v>0</v>
      </c>
      <c r="CC2038" s="71">
        <v>0</v>
      </c>
      <c r="CD2038" s="71">
        <v>0</v>
      </c>
      <c r="CE2038" s="71">
        <v>0</v>
      </c>
      <c r="CF2038" s="71">
        <v>0</v>
      </c>
      <c r="CG2038" s="71">
        <v>2.1759604999999999E-6</v>
      </c>
      <c r="CH2038" s="71">
        <v>0</v>
      </c>
      <c r="CI2038" s="71">
        <v>0</v>
      </c>
      <c r="CJ2038" s="71">
        <v>0</v>
      </c>
      <c r="CL2038" s="186">
        <v>0</v>
      </c>
      <c r="CM2038" s="186">
        <v>2.94</v>
      </c>
      <c r="CN2038" s="187">
        <v>3.1332258000000002E-2</v>
      </c>
      <c r="CO2038" s="186">
        <v>1.302E-3</v>
      </c>
      <c r="CP2038" s="186">
        <v>0</v>
      </c>
      <c r="CQ2038" s="186">
        <v>0</v>
      </c>
      <c r="CR2038" s="186">
        <v>1.3433329E-5</v>
      </c>
      <c r="CS2038" s="186">
        <v>0</v>
      </c>
      <c r="CT2038" s="186">
        <v>0</v>
      </c>
      <c r="CU2038" s="186">
        <v>3.8534921999999999E-4</v>
      </c>
    </row>
    <row r="2039" spans="1:99" ht="14.4">
      <c r="A2039" t="s">
        <v>2635</v>
      </c>
      <c r="B2039" s="92" t="s">
        <v>1514</v>
      </c>
      <c r="C2039" s="126" t="str">
        <f t="shared" si="545"/>
        <v>F.106.03.108</v>
      </c>
      <c r="D2039" s="11" t="s">
        <v>1870</v>
      </c>
      <c r="E2039" s="125" t="s">
        <v>878</v>
      </c>
      <c r="F2039" s="128" t="str">
        <f t="shared" si="546"/>
        <v>PE (Polyethylene) waste combustion - clean tech without heat recovery</v>
      </c>
      <c r="G2039" s="131">
        <f t="shared" si="534"/>
        <v>0.507984938</v>
      </c>
      <c r="H2039" s="183">
        <f t="shared" si="535"/>
        <v>1.6891199999999999E-2</v>
      </c>
      <c r="I2039" s="183">
        <f t="shared" si="536"/>
        <v>2.0093738E-2</v>
      </c>
      <c r="J2039" s="184">
        <f t="shared" si="537"/>
        <v>0</v>
      </c>
      <c r="K2039" s="183">
        <v>0.47099999999999997</v>
      </c>
      <c r="L2039" s="146">
        <v>0</v>
      </c>
      <c r="M2039" s="146">
        <v>2.0093738E-2</v>
      </c>
      <c r="N2039" s="146">
        <v>1.6891199999999999E-2</v>
      </c>
      <c r="O2039" s="146">
        <v>0</v>
      </c>
      <c r="P2039" s="146">
        <v>0</v>
      </c>
      <c r="Q2039" s="146">
        <v>0</v>
      </c>
      <c r="R2039" s="146">
        <v>0</v>
      </c>
      <c r="S2039" s="146">
        <v>0</v>
      </c>
      <c r="T2039" s="146">
        <v>0</v>
      </c>
      <c r="U2039" s="146">
        <v>0</v>
      </c>
      <c r="V2039" s="146">
        <v>0</v>
      </c>
      <c r="W2039" s="146">
        <v>0</v>
      </c>
      <c r="X2039" s="146">
        <v>0</v>
      </c>
      <c r="Z2039" s="157">
        <f t="shared" si="544"/>
        <v>3.14</v>
      </c>
      <c r="AB2039" s="131">
        <f t="shared" si="539"/>
        <v>0.47099999999999997</v>
      </c>
      <c r="AC2039" s="131">
        <f t="shared" si="540"/>
        <v>3.6984937999999995E-2</v>
      </c>
      <c r="AD2039" s="131">
        <f t="shared" si="541"/>
        <v>2.0093738E-2</v>
      </c>
      <c r="AE2039" s="131">
        <f t="shared" si="542"/>
        <v>2.0093738E-2</v>
      </c>
      <c r="AF2039" s="131">
        <f t="shared" si="543"/>
        <v>0</v>
      </c>
      <c r="AH2039">
        <v>0</v>
      </c>
      <c r="AI2039" s="71">
        <v>0</v>
      </c>
      <c r="AJ2039" s="71">
        <v>0</v>
      </c>
      <c r="AK2039" s="71">
        <v>0</v>
      </c>
      <c r="AL2039" s="71">
        <v>0</v>
      </c>
      <c r="AM2039" s="71">
        <v>0</v>
      </c>
      <c r="AN2039" s="71">
        <v>0</v>
      </c>
      <c r="AP2039" s="129">
        <v>5.4362463999999999E-2</v>
      </c>
      <c r="AQ2039" s="129">
        <v>5.1831825999999998E-2</v>
      </c>
      <c r="AR2039" s="129">
        <v>2.530638E-3</v>
      </c>
      <c r="AS2039" s="129">
        <v>0</v>
      </c>
      <c r="AT2039" s="172">
        <f t="shared" si="547"/>
        <v>3.1074236000000002E-6</v>
      </c>
      <c r="AU2039" s="172">
        <f t="shared" si="548"/>
        <v>9.3588682100000005E-9</v>
      </c>
      <c r="AV2039" s="185">
        <f t="shared" si="549"/>
        <v>0</v>
      </c>
      <c r="AW2039" s="121">
        <v>2.9139199999999999E-6</v>
      </c>
      <c r="AX2039" s="121">
        <v>8.7920000000000002E-9</v>
      </c>
      <c r="AY2039" s="121">
        <v>2.4020999999999999E-13</v>
      </c>
      <c r="AZ2039" s="121">
        <v>0</v>
      </c>
      <c r="BA2039" s="121">
        <v>0</v>
      </c>
      <c r="BB2039" s="121">
        <v>2.5115999999999999E-9</v>
      </c>
      <c r="BC2039" s="121">
        <v>1.9099199999999999E-7</v>
      </c>
      <c r="BD2039" s="121">
        <v>3.5603999999999999E-10</v>
      </c>
      <c r="BE2039" s="121">
        <v>2.10588E-10</v>
      </c>
      <c r="BF2039" s="121">
        <v>0</v>
      </c>
      <c r="BG2039" s="121">
        <v>0</v>
      </c>
      <c r="BH2039" s="121">
        <v>0</v>
      </c>
      <c r="BI2039" s="121">
        <v>0</v>
      </c>
      <c r="BJ2039" s="121">
        <v>0</v>
      </c>
      <c r="BK2039" s="121">
        <v>0</v>
      </c>
      <c r="BL2039" s="121">
        <v>0</v>
      </c>
      <c r="BM2039" s="121">
        <v>0</v>
      </c>
      <c r="BN2039" s="121">
        <v>0</v>
      </c>
      <c r="BO2039" s="121">
        <v>0</v>
      </c>
      <c r="BP2039" s="121">
        <v>0</v>
      </c>
      <c r="BQ2039" s="121">
        <v>0</v>
      </c>
      <c r="BR2039" s="121">
        <v>0</v>
      </c>
      <c r="BT2039" s="71">
        <v>9.7817533999999996E-5</v>
      </c>
      <c r="BU2039" s="71">
        <v>2.2787446999999998E-6</v>
      </c>
      <c r="BV2039" s="71">
        <v>8.7551532000000004E-5</v>
      </c>
      <c r="BW2039" s="71">
        <v>0</v>
      </c>
      <c r="BX2039" s="71">
        <v>6.6458791999999997E-7</v>
      </c>
      <c r="BY2039" s="71">
        <v>1.6259631E-6</v>
      </c>
      <c r="BZ2039" s="71">
        <v>0</v>
      </c>
      <c r="CA2039" s="71">
        <v>2.4678620999999999E-6</v>
      </c>
      <c r="CB2039" s="71">
        <v>0</v>
      </c>
      <c r="CC2039" s="71">
        <v>0</v>
      </c>
      <c r="CD2039" s="71">
        <v>0</v>
      </c>
      <c r="CE2039" s="71">
        <v>0</v>
      </c>
      <c r="CF2039" s="71">
        <v>0</v>
      </c>
      <c r="CG2039" s="71">
        <v>3.2288445999999999E-6</v>
      </c>
      <c r="CH2039" s="71">
        <v>0</v>
      </c>
      <c r="CI2039" s="71">
        <v>0</v>
      </c>
      <c r="CJ2039" s="71">
        <v>0</v>
      </c>
      <c r="CL2039" s="186">
        <v>0</v>
      </c>
      <c r="CM2039" s="186">
        <v>3.14</v>
      </c>
      <c r="CN2039" s="187">
        <v>4.6493027999999999E-2</v>
      </c>
      <c r="CO2039" s="186">
        <v>1.9319999999999999E-3</v>
      </c>
      <c r="CP2039" s="186">
        <v>0</v>
      </c>
      <c r="CQ2039" s="186">
        <v>0</v>
      </c>
      <c r="CR2039" s="186">
        <v>1.9933327000000002E-5</v>
      </c>
      <c r="CS2039" s="186">
        <v>0</v>
      </c>
      <c r="CT2039" s="186">
        <v>0</v>
      </c>
      <c r="CU2039" s="186">
        <v>5.7180852000000002E-4</v>
      </c>
    </row>
    <row r="2040" spans="1:99" ht="14.4">
      <c r="A2040" t="s">
        <v>2636</v>
      </c>
      <c r="B2040" s="92" t="s">
        <v>1514</v>
      </c>
      <c r="C2040" s="126" t="str">
        <f t="shared" si="545"/>
        <v>F.106.03.111</v>
      </c>
      <c r="D2040" s="11" t="s">
        <v>1870</v>
      </c>
      <c r="E2040" s="125" t="s">
        <v>878</v>
      </c>
      <c r="F2040" s="128" t="str">
        <f t="shared" si="546"/>
        <v>PET (Polyethylene terephthalate) waste combustion - clean tech without heat recovery</v>
      </c>
      <c r="G2040" s="131">
        <f t="shared" si="534"/>
        <v>0.36869263900000004</v>
      </c>
      <c r="H2040" s="183">
        <f t="shared" si="535"/>
        <v>1.15056E-2</v>
      </c>
      <c r="I2040" s="183">
        <f t="shared" si="536"/>
        <v>1.3687039E-2</v>
      </c>
      <c r="J2040" s="184">
        <f t="shared" si="537"/>
        <v>0</v>
      </c>
      <c r="K2040" s="183">
        <v>0.34350000000000003</v>
      </c>
      <c r="L2040" s="146">
        <v>0</v>
      </c>
      <c r="M2040" s="146">
        <v>1.3687039E-2</v>
      </c>
      <c r="N2040" s="146">
        <v>1.15056E-2</v>
      </c>
      <c r="O2040" s="146">
        <v>0</v>
      </c>
      <c r="P2040" s="146">
        <v>0</v>
      </c>
      <c r="Q2040" s="146">
        <v>0</v>
      </c>
      <c r="R2040" s="146">
        <v>0</v>
      </c>
      <c r="S2040" s="146">
        <v>0</v>
      </c>
      <c r="T2040" s="146">
        <v>0</v>
      </c>
      <c r="U2040" s="146">
        <v>0</v>
      </c>
      <c r="V2040" s="146">
        <v>0</v>
      </c>
      <c r="W2040" s="146">
        <v>0</v>
      </c>
      <c r="X2040" s="146">
        <v>0</v>
      </c>
      <c r="Z2040" s="157">
        <f t="shared" si="544"/>
        <v>2.2900000000000005</v>
      </c>
      <c r="AB2040" s="131">
        <f t="shared" si="539"/>
        <v>0.34350000000000003</v>
      </c>
      <c r="AC2040" s="131">
        <f t="shared" si="540"/>
        <v>2.5192638999999999E-2</v>
      </c>
      <c r="AD2040" s="131">
        <f t="shared" si="541"/>
        <v>1.3687039E-2</v>
      </c>
      <c r="AE2040" s="131">
        <f t="shared" si="542"/>
        <v>1.3687039E-2</v>
      </c>
      <c r="AF2040" s="131">
        <f t="shared" si="543"/>
        <v>0</v>
      </c>
      <c r="AH2040">
        <v>0</v>
      </c>
      <c r="AI2040" s="71">
        <v>0</v>
      </c>
      <c r="AJ2040" s="71">
        <v>0</v>
      </c>
      <c r="AK2040" s="71">
        <v>0</v>
      </c>
      <c r="AL2040" s="71">
        <v>0</v>
      </c>
      <c r="AM2040" s="71">
        <v>0</v>
      </c>
      <c r="AN2040" s="71">
        <v>0</v>
      </c>
      <c r="AP2040" s="129">
        <v>3.9483756000000002E-2</v>
      </c>
      <c r="AQ2040" s="129">
        <v>3.7645538999999999E-2</v>
      </c>
      <c r="AR2040" s="129">
        <v>1.8382168E-3</v>
      </c>
      <c r="AS2040" s="129">
        <v>0</v>
      </c>
      <c r="AT2040" s="172">
        <f t="shared" si="547"/>
        <v>2.2569268000000002E-6</v>
      </c>
      <c r="AU2040" s="172">
        <f t="shared" si="548"/>
        <v>6.7981391849999998E-9</v>
      </c>
      <c r="AV2040" s="185">
        <f t="shared" si="549"/>
        <v>0</v>
      </c>
      <c r="AW2040" s="121">
        <v>2.1251199999999999E-6</v>
      </c>
      <c r="AX2040" s="121">
        <v>6.4119999999999998E-9</v>
      </c>
      <c r="AY2040" s="121">
        <v>1.75185E-13</v>
      </c>
      <c r="AZ2040" s="121">
        <v>0</v>
      </c>
      <c r="BA2040" s="121">
        <v>0</v>
      </c>
      <c r="BB2040" s="121">
        <v>1.7107999999999999E-9</v>
      </c>
      <c r="BC2040" s="121">
        <v>1.30096E-7</v>
      </c>
      <c r="BD2040" s="121">
        <v>2.4252000000000001E-10</v>
      </c>
      <c r="BE2040" s="121">
        <v>1.4344400000000001E-10</v>
      </c>
      <c r="BF2040" s="121">
        <v>0</v>
      </c>
      <c r="BG2040" s="121">
        <v>0</v>
      </c>
      <c r="BH2040" s="121">
        <v>0</v>
      </c>
      <c r="BI2040" s="121">
        <v>0</v>
      </c>
      <c r="BJ2040" s="121">
        <v>0</v>
      </c>
      <c r="BK2040" s="121">
        <v>0</v>
      </c>
      <c r="BL2040" s="121">
        <v>0</v>
      </c>
      <c r="BM2040" s="121">
        <v>0</v>
      </c>
      <c r="BN2040" s="121">
        <v>0</v>
      </c>
      <c r="BO2040" s="121">
        <v>0</v>
      </c>
      <c r="BP2040" s="121">
        <v>0</v>
      </c>
      <c r="BQ2040" s="121">
        <v>0</v>
      </c>
      <c r="BR2040" s="121">
        <v>0</v>
      </c>
      <c r="BT2040" s="71">
        <v>7.0844061000000002E-5</v>
      </c>
      <c r="BU2040" s="71">
        <v>1.5521884E-6</v>
      </c>
      <c r="BV2040" s="71">
        <v>6.3851276000000004E-5</v>
      </c>
      <c r="BW2040" s="71">
        <v>0</v>
      </c>
      <c r="BX2040" s="71">
        <v>4.5269032999999999E-7</v>
      </c>
      <c r="BY2040" s="71">
        <v>1.1075401E-6</v>
      </c>
      <c r="BZ2040" s="71">
        <v>0</v>
      </c>
      <c r="CA2040" s="71">
        <v>1.6810075E-6</v>
      </c>
      <c r="CB2040" s="71">
        <v>0</v>
      </c>
      <c r="CC2040" s="71">
        <v>0</v>
      </c>
      <c r="CD2040" s="71">
        <v>0</v>
      </c>
      <c r="CE2040" s="71">
        <v>0</v>
      </c>
      <c r="CF2040" s="71">
        <v>0</v>
      </c>
      <c r="CG2040" s="71">
        <v>2.1993578999999998E-6</v>
      </c>
      <c r="CH2040" s="71">
        <v>0</v>
      </c>
      <c r="CI2040" s="71">
        <v>0</v>
      </c>
      <c r="CJ2040" s="71">
        <v>0</v>
      </c>
      <c r="CL2040" s="186">
        <v>0</v>
      </c>
      <c r="CM2040" s="186">
        <v>2.29</v>
      </c>
      <c r="CN2040" s="187">
        <v>3.1669164E-2</v>
      </c>
      <c r="CO2040" s="186">
        <v>1.3159999999999999E-3</v>
      </c>
      <c r="CP2040" s="186">
        <v>0</v>
      </c>
      <c r="CQ2040" s="186">
        <v>0</v>
      </c>
      <c r="CR2040" s="186">
        <v>1.3577774E-5</v>
      </c>
      <c r="CS2040" s="186">
        <v>0</v>
      </c>
      <c r="CT2040" s="186">
        <v>0</v>
      </c>
      <c r="CU2040" s="186">
        <v>3.8949276000000002E-4</v>
      </c>
    </row>
    <row r="2041" spans="1:99" ht="14.4">
      <c r="A2041" t="s">
        <v>2637</v>
      </c>
      <c r="B2041" s="92" t="s">
        <v>1514</v>
      </c>
      <c r="C2041" s="126" t="str">
        <f t="shared" si="545"/>
        <v>F.106.03.112</v>
      </c>
      <c r="D2041" s="11" t="s">
        <v>1870</v>
      </c>
      <c r="E2041" s="125" t="s">
        <v>878</v>
      </c>
      <c r="F2041" s="128" t="str">
        <f t="shared" si="546"/>
        <v>PHA (Polyhydroxyalkanoates) waste combustion - clean tech without heat recovery</v>
      </c>
      <c r="G2041" s="131">
        <f t="shared" si="534"/>
        <v>1.9430493E-2</v>
      </c>
      <c r="H2041" s="183">
        <f t="shared" si="535"/>
        <v>8.8739999999999999E-3</v>
      </c>
      <c r="I2041" s="183">
        <f t="shared" si="536"/>
        <v>1.0556493E-2</v>
      </c>
      <c r="J2041" s="184">
        <f t="shared" si="537"/>
        <v>0</v>
      </c>
      <c r="K2041" s="183">
        <v>0</v>
      </c>
      <c r="L2041" s="146">
        <v>0</v>
      </c>
      <c r="M2041" s="146">
        <v>1.0556493E-2</v>
      </c>
      <c r="N2041" s="146">
        <v>8.8739999999999999E-3</v>
      </c>
      <c r="O2041" s="146">
        <v>0</v>
      </c>
      <c r="P2041" s="146">
        <v>0</v>
      </c>
      <c r="Q2041" s="146">
        <v>0</v>
      </c>
      <c r="R2041" s="146">
        <v>0</v>
      </c>
      <c r="S2041" s="146">
        <v>0</v>
      </c>
      <c r="T2041" s="146">
        <v>0</v>
      </c>
      <c r="U2041" s="146">
        <v>0</v>
      </c>
      <c r="V2041" s="146">
        <v>0</v>
      </c>
      <c r="W2041" s="146">
        <v>0</v>
      </c>
      <c r="X2041" s="146">
        <v>0</v>
      </c>
      <c r="Z2041" s="157">
        <f t="shared" si="544"/>
        <v>0</v>
      </c>
      <c r="AB2041" s="131">
        <f t="shared" si="539"/>
        <v>0</v>
      </c>
      <c r="AC2041" s="131">
        <f t="shared" si="540"/>
        <v>1.9430493E-2</v>
      </c>
      <c r="AD2041" s="131">
        <f t="shared" si="541"/>
        <v>1.0556493E-2</v>
      </c>
      <c r="AE2041" s="131">
        <f t="shared" si="542"/>
        <v>1.0556493E-2</v>
      </c>
      <c r="AF2041" s="131">
        <f t="shared" si="543"/>
        <v>0</v>
      </c>
      <c r="AH2041">
        <v>0</v>
      </c>
      <c r="AI2041" s="71">
        <v>0</v>
      </c>
      <c r="AJ2041" s="71">
        <v>0</v>
      </c>
      <c r="AK2041" s="71">
        <v>0</v>
      </c>
      <c r="AL2041" s="71">
        <v>0</v>
      </c>
      <c r="AM2041" s="71">
        <v>0</v>
      </c>
      <c r="AN2041" s="71">
        <v>0</v>
      </c>
      <c r="AP2041" s="129">
        <v>1.7761744999999999E-3</v>
      </c>
      <c r="AQ2041" s="129">
        <v>1.6956804999999999E-3</v>
      </c>
      <c r="AR2041" s="129">
        <v>8.0494024000000005E-5</v>
      </c>
      <c r="AS2041" s="129">
        <v>0</v>
      </c>
      <c r="AT2041" s="172">
        <f t="shared" si="547"/>
        <v>1.016595E-7</v>
      </c>
      <c r="AU2041" s="172">
        <f t="shared" si="548"/>
        <v>2.9768499999999999E-10</v>
      </c>
      <c r="AV2041" s="185">
        <f t="shared" si="549"/>
        <v>0</v>
      </c>
      <c r="AW2041" s="121">
        <v>0</v>
      </c>
      <c r="AX2041" s="121">
        <v>0</v>
      </c>
      <c r="AY2041" s="121">
        <v>0</v>
      </c>
      <c r="AZ2041" s="121">
        <v>0</v>
      </c>
      <c r="BA2041" s="121">
        <v>0</v>
      </c>
      <c r="BB2041" s="121">
        <v>1.3195E-9</v>
      </c>
      <c r="BC2041" s="121">
        <v>1.0034E-7</v>
      </c>
      <c r="BD2041" s="121">
        <v>1.8704999999999999E-10</v>
      </c>
      <c r="BE2041" s="121">
        <v>1.10635E-10</v>
      </c>
      <c r="BF2041" s="121">
        <v>0</v>
      </c>
      <c r="BG2041" s="121">
        <v>0</v>
      </c>
      <c r="BH2041" s="121">
        <v>0</v>
      </c>
      <c r="BI2041" s="121">
        <v>0</v>
      </c>
      <c r="BJ2041" s="121">
        <v>0</v>
      </c>
      <c r="BK2041" s="121">
        <v>0</v>
      </c>
      <c r="BL2041" s="121">
        <v>0</v>
      </c>
      <c r="BM2041" s="121">
        <v>0</v>
      </c>
      <c r="BN2041" s="121">
        <v>0</v>
      </c>
      <c r="BO2041" s="121">
        <v>0</v>
      </c>
      <c r="BP2041" s="121">
        <v>0</v>
      </c>
      <c r="BQ2041" s="121">
        <v>0</v>
      </c>
      <c r="BR2041" s="121">
        <v>0</v>
      </c>
      <c r="BT2041" s="71">
        <v>5.3933707999999999E-6</v>
      </c>
      <c r="BU2041" s="71">
        <v>1.1971665999999999E-6</v>
      </c>
      <c r="BV2041" s="71">
        <v>0</v>
      </c>
      <c r="BW2041" s="71">
        <v>0</v>
      </c>
      <c r="BX2041" s="71">
        <v>3.4914944999999999E-7</v>
      </c>
      <c r="BY2041" s="71">
        <v>8.5421974000000004E-7</v>
      </c>
      <c r="BZ2041" s="71">
        <v>0</v>
      </c>
      <c r="CA2041" s="71">
        <v>1.2965216999999999E-6</v>
      </c>
      <c r="CB2041" s="71">
        <v>0</v>
      </c>
      <c r="CC2041" s="71">
        <v>0</v>
      </c>
      <c r="CD2041" s="71">
        <v>0</v>
      </c>
      <c r="CE2041" s="71">
        <v>0</v>
      </c>
      <c r="CF2041" s="71">
        <v>0</v>
      </c>
      <c r="CG2041" s="71">
        <v>1.6963132999999999E-6</v>
      </c>
      <c r="CH2041" s="71">
        <v>0</v>
      </c>
      <c r="CI2041" s="71">
        <v>0</v>
      </c>
      <c r="CJ2041" s="71">
        <v>0</v>
      </c>
      <c r="CL2041" s="186">
        <v>0</v>
      </c>
      <c r="CM2041" s="186">
        <v>0</v>
      </c>
      <c r="CN2041" s="187">
        <v>2.4425684999999999E-2</v>
      </c>
      <c r="CO2041" s="186">
        <v>1.0150000000000001E-3</v>
      </c>
      <c r="CP2041" s="186">
        <v>0</v>
      </c>
      <c r="CQ2041" s="186">
        <v>0</v>
      </c>
      <c r="CR2041" s="186">
        <v>1.0472219E-5</v>
      </c>
      <c r="CS2041" s="186">
        <v>0</v>
      </c>
      <c r="CT2041" s="186">
        <v>0</v>
      </c>
      <c r="CU2041" s="186">
        <v>3.0040664999999997E-4</v>
      </c>
    </row>
    <row r="2042" spans="1:99" ht="14.4">
      <c r="A2042" t="s">
        <v>2638</v>
      </c>
      <c r="B2042" s="92" t="s">
        <v>1514</v>
      </c>
      <c r="C2042" s="126" t="str">
        <f t="shared" si="545"/>
        <v>F.106.03.113</v>
      </c>
      <c r="D2042" s="11" t="s">
        <v>1870</v>
      </c>
      <c r="E2042" s="125" t="s">
        <v>878</v>
      </c>
      <c r="F2042" s="128" t="str">
        <f t="shared" si="546"/>
        <v>PLA (Polylactide) waste combustion - clean tech without heat recovery</v>
      </c>
      <c r="G2042" s="131">
        <f t="shared" si="534"/>
        <v>1.5946404599999998E-2</v>
      </c>
      <c r="H2042" s="183">
        <f t="shared" si="535"/>
        <v>7.2827999999999999E-3</v>
      </c>
      <c r="I2042" s="183">
        <f t="shared" si="536"/>
        <v>8.6636045999999994E-3</v>
      </c>
      <c r="J2042" s="184">
        <f t="shared" si="537"/>
        <v>0</v>
      </c>
      <c r="K2042" s="183">
        <v>0</v>
      </c>
      <c r="L2042" s="146">
        <v>0</v>
      </c>
      <c r="M2042" s="146">
        <v>8.6636045999999994E-3</v>
      </c>
      <c r="N2042" s="146">
        <v>7.2827999999999999E-3</v>
      </c>
      <c r="O2042" s="146">
        <v>0</v>
      </c>
      <c r="P2042" s="146">
        <v>0</v>
      </c>
      <c r="Q2042" s="146">
        <v>0</v>
      </c>
      <c r="R2042" s="146">
        <v>0</v>
      </c>
      <c r="S2042" s="146">
        <v>0</v>
      </c>
      <c r="T2042" s="146">
        <v>0</v>
      </c>
      <c r="U2042" s="146">
        <v>0</v>
      </c>
      <c r="V2042" s="146">
        <v>0</v>
      </c>
      <c r="W2042" s="146">
        <v>0</v>
      </c>
      <c r="X2042" s="146">
        <v>0</v>
      </c>
      <c r="Z2042" s="157">
        <f t="shared" si="544"/>
        <v>0</v>
      </c>
      <c r="AB2042" s="131">
        <f t="shared" si="539"/>
        <v>0</v>
      </c>
      <c r="AC2042" s="131">
        <f t="shared" si="540"/>
        <v>1.5946404599999998E-2</v>
      </c>
      <c r="AD2042" s="131">
        <f t="shared" si="541"/>
        <v>8.6636045999999994E-3</v>
      </c>
      <c r="AE2042" s="131">
        <f t="shared" si="542"/>
        <v>8.6636045999999994E-3</v>
      </c>
      <c r="AF2042" s="131">
        <f t="shared" si="543"/>
        <v>0</v>
      </c>
      <c r="AH2042">
        <v>0</v>
      </c>
      <c r="AI2042" s="71">
        <v>0</v>
      </c>
      <c r="AJ2042" s="71">
        <v>0</v>
      </c>
      <c r="AK2042" s="71">
        <v>0</v>
      </c>
      <c r="AL2042" s="71">
        <v>0</v>
      </c>
      <c r="AM2042" s="71">
        <v>0</v>
      </c>
      <c r="AN2042" s="71">
        <v>0</v>
      </c>
      <c r="AP2042" s="129">
        <v>1.457688E-3</v>
      </c>
      <c r="AQ2042" s="129">
        <v>1.3916274E-3</v>
      </c>
      <c r="AR2042" s="129">
        <v>6.6060613000000005E-5</v>
      </c>
      <c r="AS2042" s="129">
        <v>0</v>
      </c>
      <c r="AT2042" s="172">
        <f t="shared" si="547"/>
        <v>8.3430900000000009E-8</v>
      </c>
      <c r="AU2042" s="172">
        <f t="shared" si="548"/>
        <v>2.4430699999999998E-10</v>
      </c>
      <c r="AV2042" s="185">
        <f t="shared" si="549"/>
        <v>0</v>
      </c>
      <c r="AW2042" s="121">
        <v>0</v>
      </c>
      <c r="AX2042" s="121">
        <v>0</v>
      </c>
      <c r="AY2042" s="121">
        <v>0</v>
      </c>
      <c r="AZ2042" s="121">
        <v>0</v>
      </c>
      <c r="BA2042" s="121">
        <v>0</v>
      </c>
      <c r="BB2042" s="121">
        <v>1.0829000000000001E-9</v>
      </c>
      <c r="BC2042" s="121">
        <v>8.2348000000000004E-8</v>
      </c>
      <c r="BD2042" s="121">
        <v>1.5351E-10</v>
      </c>
      <c r="BE2042" s="121">
        <v>9.0796999999999999E-11</v>
      </c>
      <c r="BF2042" s="121">
        <v>0</v>
      </c>
      <c r="BG2042" s="121">
        <v>0</v>
      </c>
      <c r="BH2042" s="121">
        <v>0</v>
      </c>
      <c r="BI2042" s="121">
        <v>0</v>
      </c>
      <c r="BJ2042" s="121">
        <v>0</v>
      </c>
      <c r="BK2042" s="121">
        <v>0</v>
      </c>
      <c r="BL2042" s="121">
        <v>0</v>
      </c>
      <c r="BM2042" s="121">
        <v>0</v>
      </c>
      <c r="BN2042" s="121">
        <v>0</v>
      </c>
      <c r="BO2042" s="121">
        <v>0</v>
      </c>
      <c r="BP2042" s="121">
        <v>0</v>
      </c>
      <c r="BQ2042" s="121">
        <v>0</v>
      </c>
      <c r="BR2042" s="121">
        <v>0</v>
      </c>
      <c r="BT2042" s="71">
        <v>4.4262837E-6</v>
      </c>
      <c r="BU2042" s="71">
        <v>9.8250226000000006E-7</v>
      </c>
      <c r="BV2042" s="71">
        <v>0</v>
      </c>
      <c r="BW2042" s="71">
        <v>0</v>
      </c>
      <c r="BX2042" s="71">
        <v>2.8654334000000002E-7</v>
      </c>
      <c r="BY2042" s="71">
        <v>7.0104930999999998E-7</v>
      </c>
      <c r="BZ2042" s="71">
        <v>0</v>
      </c>
      <c r="CA2042" s="71">
        <v>1.064042E-6</v>
      </c>
      <c r="CB2042" s="71">
        <v>0</v>
      </c>
      <c r="CC2042" s="71">
        <v>0</v>
      </c>
      <c r="CD2042" s="71">
        <v>0</v>
      </c>
      <c r="CE2042" s="71">
        <v>0</v>
      </c>
      <c r="CF2042" s="71">
        <v>0</v>
      </c>
      <c r="CG2042" s="71">
        <v>1.3921467999999999E-6</v>
      </c>
      <c r="CH2042" s="71">
        <v>0</v>
      </c>
      <c r="CI2042" s="71">
        <v>0</v>
      </c>
      <c r="CJ2042" s="71">
        <v>0</v>
      </c>
      <c r="CL2042" s="186">
        <v>0</v>
      </c>
      <c r="CM2042" s="186">
        <v>0</v>
      </c>
      <c r="CN2042" s="187">
        <v>2.0045907000000002E-2</v>
      </c>
      <c r="CO2042" s="186">
        <v>8.3299999999999997E-4</v>
      </c>
      <c r="CP2042" s="186">
        <v>0</v>
      </c>
      <c r="CQ2042" s="186">
        <v>0</v>
      </c>
      <c r="CR2042" s="186">
        <v>8.5944418000000003E-6</v>
      </c>
      <c r="CS2042" s="186">
        <v>0</v>
      </c>
      <c r="CT2042" s="186">
        <v>0</v>
      </c>
      <c r="CU2042" s="186">
        <v>2.4654062999999998E-4</v>
      </c>
    </row>
    <row r="2043" spans="1:99" ht="14.4">
      <c r="A2043" t="s">
        <v>2639</v>
      </c>
      <c r="B2043" s="92" t="s">
        <v>1514</v>
      </c>
      <c r="C2043" s="126" t="str">
        <f t="shared" si="545"/>
        <v>F.106.03.114</v>
      </c>
      <c r="D2043" s="11" t="s">
        <v>1870</v>
      </c>
      <c r="E2043" s="125" t="s">
        <v>878</v>
      </c>
      <c r="F2043" s="128" t="str">
        <f t="shared" si="546"/>
        <v>PMMA (Polymethyl methacrylate) waste combustion - clean tech without heat recovery</v>
      </c>
      <c r="G2043" s="131">
        <f t="shared" si="534"/>
        <v>0.350770527</v>
      </c>
      <c r="H2043" s="183">
        <f t="shared" si="535"/>
        <v>9.4859999999999996E-3</v>
      </c>
      <c r="I2043" s="183">
        <f t="shared" si="536"/>
        <v>1.1284527000000001E-2</v>
      </c>
      <c r="J2043" s="184">
        <f t="shared" si="537"/>
        <v>0</v>
      </c>
      <c r="K2043" s="183">
        <v>0.33</v>
      </c>
      <c r="L2043" s="146">
        <v>0</v>
      </c>
      <c r="M2043" s="146">
        <v>1.1284527000000001E-2</v>
      </c>
      <c r="N2043" s="146">
        <v>9.4859999999999996E-3</v>
      </c>
      <c r="O2043" s="146">
        <v>0</v>
      </c>
      <c r="P2043" s="146">
        <v>0</v>
      </c>
      <c r="Q2043" s="146">
        <v>0</v>
      </c>
      <c r="R2043" s="146">
        <v>0</v>
      </c>
      <c r="S2043" s="146">
        <v>0</v>
      </c>
      <c r="T2043" s="146">
        <v>0</v>
      </c>
      <c r="U2043" s="146">
        <v>0</v>
      </c>
      <c r="V2043" s="146">
        <v>0</v>
      </c>
      <c r="W2043" s="146">
        <v>0</v>
      </c>
      <c r="X2043" s="146">
        <v>0</v>
      </c>
      <c r="Z2043" s="157">
        <f t="shared" si="544"/>
        <v>2.2000000000000002</v>
      </c>
      <c r="AB2043" s="131">
        <f t="shared" si="539"/>
        <v>0.33</v>
      </c>
      <c r="AC2043" s="131">
        <f t="shared" si="540"/>
        <v>2.0770527E-2</v>
      </c>
      <c r="AD2043" s="131">
        <f t="shared" si="541"/>
        <v>1.1284527000000001E-2</v>
      </c>
      <c r="AE2043" s="131">
        <f t="shared" si="542"/>
        <v>1.1284527000000001E-2</v>
      </c>
      <c r="AF2043" s="131">
        <f t="shared" si="543"/>
        <v>0</v>
      </c>
      <c r="AH2043">
        <v>0</v>
      </c>
      <c r="AI2043" s="71">
        <v>0</v>
      </c>
      <c r="AJ2043" s="71">
        <v>0</v>
      </c>
      <c r="AK2043" s="71">
        <v>0</v>
      </c>
      <c r="AL2043" s="71">
        <v>0</v>
      </c>
      <c r="AM2043" s="71">
        <v>0</v>
      </c>
      <c r="AN2043" s="71">
        <v>0</v>
      </c>
      <c r="AP2043" s="129">
        <v>3.7618266999999997E-2</v>
      </c>
      <c r="AQ2043" s="129">
        <v>3.5866512000000003E-2</v>
      </c>
      <c r="AR2043" s="129">
        <v>1.7517548E-3</v>
      </c>
      <c r="AS2043" s="129">
        <v>0</v>
      </c>
      <c r="AT2043" s="172">
        <f t="shared" si="547"/>
        <v>2.1502705000000001E-6</v>
      </c>
      <c r="AU2043" s="172">
        <f t="shared" si="548"/>
        <v>6.4783832999999999E-9</v>
      </c>
      <c r="AV2043" s="185">
        <f t="shared" si="549"/>
        <v>0</v>
      </c>
      <c r="AW2043" s="121">
        <v>2.0416000000000001E-6</v>
      </c>
      <c r="AX2043" s="121">
        <v>6.1600000000000002E-9</v>
      </c>
      <c r="AY2043" s="121">
        <v>1.683E-13</v>
      </c>
      <c r="AZ2043" s="121">
        <v>0</v>
      </c>
      <c r="BA2043" s="121">
        <v>0</v>
      </c>
      <c r="BB2043" s="121">
        <v>1.4105E-9</v>
      </c>
      <c r="BC2043" s="121">
        <v>1.0726E-7</v>
      </c>
      <c r="BD2043" s="121">
        <v>1.9994999999999999E-10</v>
      </c>
      <c r="BE2043" s="121">
        <v>1.18265E-10</v>
      </c>
      <c r="BF2043" s="121">
        <v>0</v>
      </c>
      <c r="BG2043" s="121">
        <v>0</v>
      </c>
      <c r="BH2043" s="121">
        <v>0</v>
      </c>
      <c r="BI2043" s="121">
        <v>0</v>
      </c>
      <c r="BJ2043" s="121">
        <v>0</v>
      </c>
      <c r="BK2043" s="121">
        <v>0</v>
      </c>
      <c r="BL2043" s="121">
        <v>0</v>
      </c>
      <c r="BM2043" s="121">
        <v>0</v>
      </c>
      <c r="BN2043" s="121">
        <v>0</v>
      </c>
      <c r="BO2043" s="121">
        <v>0</v>
      </c>
      <c r="BP2043" s="121">
        <v>0</v>
      </c>
      <c r="BQ2043" s="121">
        <v>0</v>
      </c>
      <c r="BR2043" s="121">
        <v>0</v>
      </c>
      <c r="BT2043" s="71">
        <v>6.7107164999999998E-5</v>
      </c>
      <c r="BU2043" s="71">
        <v>1.2797297999999999E-6</v>
      </c>
      <c r="BV2043" s="71">
        <v>6.1341837999999993E-5</v>
      </c>
      <c r="BW2043" s="71">
        <v>0</v>
      </c>
      <c r="BX2043" s="71">
        <v>3.7322873000000001E-7</v>
      </c>
      <c r="BY2043" s="71">
        <v>9.1313145000000004E-7</v>
      </c>
      <c r="BZ2043" s="71">
        <v>0</v>
      </c>
      <c r="CA2043" s="71">
        <v>1.3859369999999999E-6</v>
      </c>
      <c r="CB2043" s="71">
        <v>0</v>
      </c>
      <c r="CC2043" s="71">
        <v>0</v>
      </c>
      <c r="CD2043" s="71">
        <v>0</v>
      </c>
      <c r="CE2043" s="71">
        <v>0</v>
      </c>
      <c r="CF2043" s="71">
        <v>0</v>
      </c>
      <c r="CG2043" s="71">
        <v>1.8133004E-6</v>
      </c>
      <c r="CH2043" s="71">
        <v>0</v>
      </c>
      <c r="CI2043" s="71">
        <v>0</v>
      </c>
      <c r="CJ2043" s="71">
        <v>0</v>
      </c>
      <c r="CL2043" s="186">
        <v>0</v>
      </c>
      <c r="CM2043" s="186">
        <v>2.2000000000000002</v>
      </c>
      <c r="CN2043" s="187">
        <v>2.6110214999999999E-2</v>
      </c>
      <c r="CO2043" s="186">
        <v>1.085E-3</v>
      </c>
      <c r="CP2043" s="186">
        <v>0</v>
      </c>
      <c r="CQ2043" s="186">
        <v>0</v>
      </c>
      <c r="CR2043" s="186">
        <v>1.1194441E-5</v>
      </c>
      <c r="CS2043" s="186">
        <v>0</v>
      </c>
      <c r="CT2043" s="186">
        <v>0</v>
      </c>
      <c r="CU2043" s="186">
        <v>3.2112435000000001E-4</v>
      </c>
    </row>
    <row r="2044" spans="1:99" ht="14.4">
      <c r="A2044" t="s">
        <v>2640</v>
      </c>
      <c r="B2044" s="92" t="s">
        <v>1514</v>
      </c>
      <c r="C2044" s="126" t="str">
        <f t="shared" si="545"/>
        <v>F.106.03.115</v>
      </c>
      <c r="D2044" s="11" t="s">
        <v>1870</v>
      </c>
      <c r="E2044" s="125" t="s">
        <v>878</v>
      </c>
      <c r="F2044" s="128" t="str">
        <f t="shared" si="546"/>
        <v>POM (Polyoxymethylene  Polyacetaal) waste combustion - clean tech without heat recove</v>
      </c>
      <c r="G2044" s="131">
        <f t="shared" ref="G2044:G2128" si="550">H2044+I2044+J2044+K2044</f>
        <v>0.23363233319999999</v>
      </c>
      <c r="H2044" s="183">
        <f t="shared" ref="H2044:H2128" si="551">N2044+O2044+P2044+Q2044</f>
        <v>5.9975999999999996E-3</v>
      </c>
      <c r="I2044" s="183">
        <f t="shared" ref="I2044:I2128" si="552">L2044+M2044+R2044+V2044+T2044</f>
        <v>7.1347331999999999E-3</v>
      </c>
      <c r="J2044" s="184">
        <f t="shared" ref="J2044:J2128" si="553">S2044+U2044+W2044+X2044</f>
        <v>0</v>
      </c>
      <c r="K2044" s="183">
        <v>0.2205</v>
      </c>
      <c r="L2044" s="146">
        <v>0</v>
      </c>
      <c r="M2044" s="146">
        <v>7.1347331999999999E-3</v>
      </c>
      <c r="N2044" s="146">
        <v>5.9975999999999996E-3</v>
      </c>
      <c r="O2044" s="146">
        <v>0</v>
      </c>
      <c r="P2044" s="146">
        <v>0</v>
      </c>
      <c r="Q2044" s="146">
        <v>0</v>
      </c>
      <c r="R2044" s="146">
        <v>0</v>
      </c>
      <c r="S2044" s="146">
        <v>0</v>
      </c>
      <c r="T2044" s="146">
        <v>0</v>
      </c>
      <c r="U2044" s="146">
        <v>0</v>
      </c>
      <c r="V2044" s="146">
        <v>0</v>
      </c>
      <c r="W2044" s="146">
        <v>0</v>
      </c>
      <c r="X2044" s="146">
        <v>0</v>
      </c>
      <c r="Z2044" s="157">
        <f t="shared" si="544"/>
        <v>1.47</v>
      </c>
      <c r="AB2044" s="131">
        <f t="shared" si="539"/>
        <v>0.2205</v>
      </c>
      <c r="AC2044" s="131">
        <f t="shared" si="540"/>
        <v>1.3132333199999999E-2</v>
      </c>
      <c r="AD2044" s="131">
        <f t="shared" si="541"/>
        <v>7.1347331999999999E-3</v>
      </c>
      <c r="AE2044" s="131">
        <f t="shared" si="542"/>
        <v>7.1347331999999999E-3</v>
      </c>
      <c r="AF2044" s="131">
        <f t="shared" si="543"/>
        <v>0</v>
      </c>
      <c r="AH2044">
        <v>0</v>
      </c>
      <c r="AI2044" s="71">
        <v>0</v>
      </c>
      <c r="AJ2044" s="71">
        <v>0</v>
      </c>
      <c r="AK2044" s="71">
        <v>0</v>
      </c>
      <c r="AL2044" s="71">
        <v>0</v>
      </c>
      <c r="AM2044" s="71">
        <v>0</v>
      </c>
      <c r="AN2044" s="71">
        <v>0</v>
      </c>
      <c r="AP2044" s="129">
        <v>2.5067635000000001E-2</v>
      </c>
      <c r="AQ2044" s="129">
        <v>2.3900234999999999E-2</v>
      </c>
      <c r="AR2044" s="129">
        <v>1.1673997E-3</v>
      </c>
      <c r="AS2044" s="129">
        <v>0</v>
      </c>
      <c r="AT2044" s="172">
        <f t="shared" si="547"/>
        <v>1.4328678E-6</v>
      </c>
      <c r="AU2044" s="172">
        <f t="shared" si="548"/>
        <v>4.3173064549999999E-9</v>
      </c>
      <c r="AV2044" s="185">
        <f t="shared" si="549"/>
        <v>0</v>
      </c>
      <c r="AW2044" s="121">
        <v>1.36416E-6</v>
      </c>
      <c r="AX2044" s="121">
        <v>4.1160000000000003E-9</v>
      </c>
      <c r="AY2044" s="121">
        <v>1.12455E-13</v>
      </c>
      <c r="AZ2044" s="121">
        <v>0</v>
      </c>
      <c r="BA2044" s="121">
        <v>0</v>
      </c>
      <c r="BB2044" s="121">
        <v>8.9179999999999996E-10</v>
      </c>
      <c r="BC2044" s="121">
        <v>6.7816000000000003E-8</v>
      </c>
      <c r="BD2044" s="121">
        <v>1.2641999999999999E-10</v>
      </c>
      <c r="BE2044" s="121">
        <v>7.4773999999999999E-11</v>
      </c>
      <c r="BF2044" s="121">
        <v>0</v>
      </c>
      <c r="BG2044" s="121">
        <v>0</v>
      </c>
      <c r="BH2044" s="121">
        <v>0</v>
      </c>
      <c r="BI2044" s="121">
        <v>0</v>
      </c>
      <c r="BJ2044" s="121">
        <v>0</v>
      </c>
      <c r="BK2044" s="121">
        <v>0</v>
      </c>
      <c r="BL2044" s="121">
        <v>0</v>
      </c>
      <c r="BM2044" s="121">
        <v>0</v>
      </c>
      <c r="BN2044" s="121">
        <v>0</v>
      </c>
      <c r="BO2044" s="121">
        <v>0</v>
      </c>
      <c r="BP2044" s="121">
        <v>0</v>
      </c>
      <c r="BQ2044" s="121">
        <v>0</v>
      </c>
      <c r="BR2044" s="121">
        <v>0</v>
      </c>
      <c r="BT2044" s="71">
        <v>4.4632675000000002E-5</v>
      </c>
      <c r="BU2044" s="71">
        <v>8.0911950999999995E-7</v>
      </c>
      <c r="BV2044" s="71">
        <v>4.0987501000000003E-5</v>
      </c>
      <c r="BW2044" s="71">
        <v>0</v>
      </c>
      <c r="BX2044" s="71">
        <v>2.3597687E-7</v>
      </c>
      <c r="BY2044" s="71">
        <v>5.7733472000000002E-7</v>
      </c>
      <c r="BZ2044" s="71">
        <v>0</v>
      </c>
      <c r="CA2044" s="71">
        <v>8.7626986999999995E-7</v>
      </c>
      <c r="CB2044" s="71">
        <v>0</v>
      </c>
      <c r="CC2044" s="71">
        <v>0</v>
      </c>
      <c r="CD2044" s="71">
        <v>0</v>
      </c>
      <c r="CE2044" s="71">
        <v>0</v>
      </c>
      <c r="CF2044" s="71">
        <v>0</v>
      </c>
      <c r="CG2044" s="71">
        <v>1.1464738E-6</v>
      </c>
      <c r="CH2044" s="71">
        <v>0</v>
      </c>
      <c r="CI2044" s="71">
        <v>0</v>
      </c>
      <c r="CJ2044" s="71">
        <v>0</v>
      </c>
      <c r="CL2044" s="186">
        <v>0</v>
      </c>
      <c r="CM2044" s="186">
        <v>1.47</v>
      </c>
      <c r="CN2044" s="187">
        <v>1.6508393999999999E-2</v>
      </c>
      <c r="CO2044" s="186">
        <v>6.8599999999999998E-4</v>
      </c>
      <c r="CP2044" s="186">
        <v>0</v>
      </c>
      <c r="CQ2044" s="186">
        <v>0</v>
      </c>
      <c r="CR2044" s="186">
        <v>7.0777755999999998E-6</v>
      </c>
      <c r="CS2044" s="186">
        <v>0</v>
      </c>
      <c r="CT2044" s="186">
        <v>0</v>
      </c>
      <c r="CU2044" s="186">
        <v>2.0303346000000001E-4</v>
      </c>
    </row>
    <row r="2045" spans="1:99" ht="14.4">
      <c r="A2045" t="s">
        <v>2641</v>
      </c>
      <c r="B2045" s="92" t="s">
        <v>1514</v>
      </c>
      <c r="C2045" s="126" t="str">
        <f t="shared" si="545"/>
        <v>F.106.03.116</v>
      </c>
      <c r="D2045" s="11" t="s">
        <v>1870</v>
      </c>
      <c r="E2045" s="125" t="s">
        <v>878</v>
      </c>
      <c r="F2045" s="128" t="str">
        <f t="shared" si="546"/>
        <v>PP (Polypropylene) waste combustion - clean tech without heat recovery</v>
      </c>
      <c r="G2045" s="131">
        <f t="shared" si="550"/>
        <v>0.50637689799999996</v>
      </c>
      <c r="H2045" s="183">
        <f t="shared" si="551"/>
        <v>1.6156799999999999E-2</v>
      </c>
      <c r="I2045" s="183">
        <f t="shared" si="552"/>
        <v>1.9220098000000001E-2</v>
      </c>
      <c r="J2045" s="184">
        <f t="shared" si="553"/>
        <v>0</v>
      </c>
      <c r="K2045" s="183">
        <v>0.47099999999999997</v>
      </c>
      <c r="L2045" s="146">
        <v>0</v>
      </c>
      <c r="M2045" s="146">
        <v>1.9220098000000001E-2</v>
      </c>
      <c r="N2045" s="146">
        <v>1.6156799999999999E-2</v>
      </c>
      <c r="O2045" s="146">
        <v>0</v>
      </c>
      <c r="P2045" s="146">
        <v>0</v>
      </c>
      <c r="Q2045" s="146">
        <v>0</v>
      </c>
      <c r="R2045" s="146">
        <v>0</v>
      </c>
      <c r="S2045" s="146">
        <v>0</v>
      </c>
      <c r="T2045" s="146">
        <v>0</v>
      </c>
      <c r="U2045" s="146">
        <v>0</v>
      </c>
      <c r="V2045" s="146">
        <v>0</v>
      </c>
      <c r="W2045" s="146">
        <v>0</v>
      </c>
      <c r="X2045" s="146">
        <v>0</v>
      </c>
      <c r="Z2045" s="157">
        <f t="shared" si="544"/>
        <v>3.14</v>
      </c>
      <c r="AB2045" s="131">
        <f t="shared" si="539"/>
        <v>0.47099999999999997</v>
      </c>
      <c r="AC2045" s="131">
        <f t="shared" si="540"/>
        <v>3.5376898000000004E-2</v>
      </c>
      <c r="AD2045" s="131">
        <f t="shared" si="541"/>
        <v>1.9220098000000001E-2</v>
      </c>
      <c r="AE2045" s="131">
        <f t="shared" si="542"/>
        <v>1.9220098000000001E-2</v>
      </c>
      <c r="AF2045" s="131">
        <f t="shared" si="543"/>
        <v>0</v>
      </c>
      <c r="AH2045">
        <v>0</v>
      </c>
      <c r="AI2045" s="71">
        <v>0</v>
      </c>
      <c r="AJ2045" s="71">
        <v>0</v>
      </c>
      <c r="AK2045" s="71">
        <v>0</v>
      </c>
      <c r="AL2045" s="71">
        <v>0</v>
      </c>
      <c r="AM2045" s="71">
        <v>0</v>
      </c>
      <c r="AN2045" s="71">
        <v>0</v>
      </c>
      <c r="AP2045" s="129">
        <v>5.4215470000000002E-2</v>
      </c>
      <c r="AQ2045" s="129">
        <v>5.1691492999999998E-2</v>
      </c>
      <c r="AR2045" s="129">
        <v>2.5239764E-3</v>
      </c>
      <c r="AS2045" s="129">
        <v>0</v>
      </c>
      <c r="AT2045" s="172">
        <f t="shared" si="547"/>
        <v>3.0990103999999999E-6</v>
      </c>
      <c r="AU2045" s="172">
        <f t="shared" si="548"/>
        <v>9.3342322100000005E-9</v>
      </c>
      <c r="AV2045" s="185">
        <f t="shared" si="549"/>
        <v>0</v>
      </c>
      <c r="AW2045" s="121">
        <v>2.9139199999999999E-6</v>
      </c>
      <c r="AX2045" s="121">
        <v>8.7920000000000002E-9</v>
      </c>
      <c r="AY2045" s="121">
        <v>2.4020999999999999E-13</v>
      </c>
      <c r="AZ2045" s="121">
        <v>0</v>
      </c>
      <c r="BA2045" s="121">
        <v>0</v>
      </c>
      <c r="BB2045" s="121">
        <v>2.4023999999999999E-9</v>
      </c>
      <c r="BC2045" s="121">
        <v>1.82688E-7</v>
      </c>
      <c r="BD2045" s="121">
        <v>3.4056000000000001E-10</v>
      </c>
      <c r="BE2045" s="121">
        <v>2.0143199999999999E-10</v>
      </c>
      <c r="BF2045" s="121">
        <v>0</v>
      </c>
      <c r="BG2045" s="121">
        <v>0</v>
      </c>
      <c r="BH2045" s="121">
        <v>0</v>
      </c>
      <c r="BI2045" s="121">
        <v>0</v>
      </c>
      <c r="BJ2045" s="121">
        <v>0</v>
      </c>
      <c r="BK2045" s="121">
        <v>0</v>
      </c>
      <c r="BL2045" s="121">
        <v>0</v>
      </c>
      <c r="BM2045" s="121">
        <v>0</v>
      </c>
      <c r="BN2045" s="121">
        <v>0</v>
      </c>
      <c r="BO2045" s="121">
        <v>0</v>
      </c>
      <c r="BP2045" s="121">
        <v>0</v>
      </c>
      <c r="BQ2045" s="121">
        <v>0</v>
      </c>
      <c r="BR2045" s="121">
        <v>0</v>
      </c>
      <c r="BT2045" s="71">
        <v>9.7371186000000002E-5</v>
      </c>
      <c r="BU2045" s="71">
        <v>2.1796688999999999E-6</v>
      </c>
      <c r="BV2045" s="71">
        <v>8.7551532000000004E-5</v>
      </c>
      <c r="BW2045" s="71">
        <v>0</v>
      </c>
      <c r="BX2045" s="71">
        <v>6.3569280000000004E-7</v>
      </c>
      <c r="BY2045" s="71">
        <v>1.5552691000000001E-6</v>
      </c>
      <c r="BZ2045" s="71">
        <v>0</v>
      </c>
      <c r="CA2045" s="71">
        <v>2.3605636999999999E-6</v>
      </c>
      <c r="CB2045" s="71">
        <v>0</v>
      </c>
      <c r="CC2045" s="71">
        <v>0</v>
      </c>
      <c r="CD2045" s="71">
        <v>0</v>
      </c>
      <c r="CE2045" s="71">
        <v>0</v>
      </c>
      <c r="CF2045" s="71">
        <v>0</v>
      </c>
      <c r="CG2045" s="71">
        <v>3.0884600999999998E-6</v>
      </c>
      <c r="CH2045" s="71">
        <v>0</v>
      </c>
      <c r="CI2045" s="71">
        <v>0</v>
      </c>
      <c r="CJ2045" s="71">
        <v>0</v>
      </c>
      <c r="CL2045" s="186">
        <v>0</v>
      </c>
      <c r="CM2045" s="186">
        <v>3.14</v>
      </c>
      <c r="CN2045" s="187">
        <v>4.4471591999999997E-2</v>
      </c>
      <c r="CO2045" s="186">
        <v>1.848E-3</v>
      </c>
      <c r="CP2045" s="186">
        <v>0</v>
      </c>
      <c r="CQ2045" s="186">
        <v>0</v>
      </c>
      <c r="CR2045" s="186">
        <v>1.9066661000000002E-5</v>
      </c>
      <c r="CS2045" s="186">
        <v>0</v>
      </c>
      <c r="CT2045" s="186">
        <v>0</v>
      </c>
      <c r="CU2045" s="186">
        <v>5.4694727999999996E-4</v>
      </c>
    </row>
    <row r="2046" spans="1:99" ht="14.4">
      <c r="A2046" t="s">
        <v>2642</v>
      </c>
      <c r="B2046" s="92" t="s">
        <v>1514</v>
      </c>
      <c r="C2046" s="126" t="str">
        <f t="shared" si="545"/>
        <v>F.106.03.117</v>
      </c>
      <c r="D2046" s="11" t="s">
        <v>1870</v>
      </c>
      <c r="E2046" s="125" t="s">
        <v>878</v>
      </c>
      <c r="F2046" s="128" t="str">
        <f t="shared" si="546"/>
        <v>PS (Polystyrene) waste combustion - clean tech without heat recovery</v>
      </c>
      <c r="G2046" s="131">
        <f t="shared" si="550"/>
        <v>0.54184088399999997</v>
      </c>
      <c r="H2046" s="183">
        <f t="shared" si="551"/>
        <v>1.5911999999999999E-2</v>
      </c>
      <c r="I2046" s="183">
        <f t="shared" si="552"/>
        <v>1.8928884E-2</v>
      </c>
      <c r="J2046" s="184">
        <f t="shared" si="553"/>
        <v>0</v>
      </c>
      <c r="K2046" s="183">
        <v>0.50700000000000001</v>
      </c>
      <c r="L2046" s="146">
        <v>0</v>
      </c>
      <c r="M2046" s="146">
        <v>1.8928884E-2</v>
      </c>
      <c r="N2046" s="146">
        <v>1.5911999999999999E-2</v>
      </c>
      <c r="O2046" s="146">
        <v>0</v>
      </c>
      <c r="P2046" s="146">
        <v>0</v>
      </c>
      <c r="Q2046" s="146">
        <v>0</v>
      </c>
      <c r="R2046" s="146">
        <v>0</v>
      </c>
      <c r="S2046" s="146">
        <v>0</v>
      </c>
      <c r="T2046" s="146">
        <v>0</v>
      </c>
      <c r="U2046" s="146">
        <v>0</v>
      </c>
      <c r="V2046" s="146">
        <v>0</v>
      </c>
      <c r="W2046" s="146">
        <v>0</v>
      </c>
      <c r="X2046" s="146">
        <v>0</v>
      </c>
      <c r="Z2046" s="157">
        <f t="shared" si="544"/>
        <v>3.3800000000000003</v>
      </c>
      <c r="AB2046" s="131">
        <f t="shared" si="539"/>
        <v>0.50700000000000001</v>
      </c>
      <c r="AC2046" s="131">
        <f t="shared" si="540"/>
        <v>3.4840884000000003E-2</v>
      </c>
      <c r="AD2046" s="131">
        <f t="shared" si="541"/>
        <v>1.8928884E-2</v>
      </c>
      <c r="AE2046" s="131">
        <f t="shared" si="542"/>
        <v>1.8928884E-2</v>
      </c>
      <c r="AF2046" s="131">
        <f t="shared" si="543"/>
        <v>0</v>
      </c>
      <c r="AH2046">
        <v>0</v>
      </c>
      <c r="AI2046" s="71">
        <v>0</v>
      </c>
      <c r="AJ2046" s="71">
        <v>0</v>
      </c>
      <c r="AK2046" s="71">
        <v>0</v>
      </c>
      <c r="AL2046" s="71">
        <v>0</v>
      </c>
      <c r="AM2046" s="71">
        <v>0</v>
      </c>
      <c r="AN2046" s="71">
        <v>0</v>
      </c>
      <c r="AP2046" s="129">
        <v>5.8063154999999998E-2</v>
      </c>
      <c r="AQ2046" s="129">
        <v>5.5359685999999998E-2</v>
      </c>
      <c r="AR2046" s="129">
        <v>2.7034696000000002E-3</v>
      </c>
      <c r="AS2046" s="129">
        <v>0</v>
      </c>
      <c r="AT2046" s="172">
        <f t="shared" si="547"/>
        <v>3.318926E-6</v>
      </c>
      <c r="AU2046" s="172">
        <f t="shared" si="548"/>
        <v>9.9980385699999992E-9</v>
      </c>
      <c r="AV2046" s="185">
        <f t="shared" si="549"/>
        <v>0</v>
      </c>
      <c r="AW2046" s="121">
        <v>3.13664E-6</v>
      </c>
      <c r="AX2046" s="121">
        <v>9.4639999999999996E-9</v>
      </c>
      <c r="AY2046" s="121">
        <v>2.5856999999999998E-13</v>
      </c>
      <c r="AZ2046" s="121">
        <v>0</v>
      </c>
      <c r="BA2046" s="121">
        <v>0</v>
      </c>
      <c r="BB2046" s="121">
        <v>2.3659999999999999E-9</v>
      </c>
      <c r="BC2046" s="121">
        <v>1.7992000000000001E-7</v>
      </c>
      <c r="BD2046" s="121">
        <v>3.354E-10</v>
      </c>
      <c r="BE2046" s="121">
        <v>1.9837999999999999E-10</v>
      </c>
      <c r="BF2046" s="121">
        <v>0</v>
      </c>
      <c r="BG2046" s="121">
        <v>0</v>
      </c>
      <c r="BH2046" s="121">
        <v>0</v>
      </c>
      <c r="BI2046" s="121">
        <v>0</v>
      </c>
      <c r="BJ2046" s="121">
        <v>0</v>
      </c>
      <c r="BK2046" s="121">
        <v>0</v>
      </c>
      <c r="BL2046" s="121">
        <v>0</v>
      </c>
      <c r="BM2046" s="121">
        <v>0</v>
      </c>
      <c r="BN2046" s="121">
        <v>0</v>
      </c>
      <c r="BO2046" s="121">
        <v>0</v>
      </c>
      <c r="BP2046" s="121">
        <v>0</v>
      </c>
      <c r="BQ2046" s="121">
        <v>0</v>
      </c>
      <c r="BR2046" s="121">
        <v>0</v>
      </c>
      <c r="BT2046" s="71">
        <v>1.0391424E-4</v>
      </c>
      <c r="BU2046" s="71">
        <v>2.1466436000000001E-6</v>
      </c>
      <c r="BV2046" s="71">
        <v>9.4243369000000002E-5</v>
      </c>
      <c r="BW2046" s="71">
        <v>0</v>
      </c>
      <c r="BX2046" s="71">
        <v>6.2606109000000002E-7</v>
      </c>
      <c r="BY2046" s="71">
        <v>1.5317044E-6</v>
      </c>
      <c r="BZ2046" s="71">
        <v>0</v>
      </c>
      <c r="CA2046" s="71">
        <v>2.3247975999999999E-6</v>
      </c>
      <c r="CB2046" s="71">
        <v>0</v>
      </c>
      <c r="CC2046" s="71">
        <v>0</v>
      </c>
      <c r="CD2046" s="71">
        <v>0</v>
      </c>
      <c r="CE2046" s="71">
        <v>0</v>
      </c>
      <c r="CF2046" s="71">
        <v>0</v>
      </c>
      <c r="CG2046" s="71">
        <v>3.0416652E-6</v>
      </c>
      <c r="CH2046" s="71">
        <v>0</v>
      </c>
      <c r="CI2046" s="71">
        <v>0</v>
      </c>
      <c r="CJ2046" s="71">
        <v>0</v>
      </c>
      <c r="CL2046" s="186">
        <v>0</v>
      </c>
      <c r="CM2046" s="186">
        <v>3.38</v>
      </c>
      <c r="CN2046" s="187">
        <v>4.3797780000000001E-2</v>
      </c>
      <c r="CO2046" s="186">
        <v>1.82E-3</v>
      </c>
      <c r="CP2046" s="186">
        <v>0</v>
      </c>
      <c r="CQ2046" s="186">
        <v>0</v>
      </c>
      <c r="CR2046" s="186">
        <v>1.8777771999999998E-5</v>
      </c>
      <c r="CS2046" s="186">
        <v>0</v>
      </c>
      <c r="CT2046" s="186">
        <v>0</v>
      </c>
      <c r="CU2046" s="186">
        <v>5.3866020000000001E-4</v>
      </c>
    </row>
    <row r="2047" spans="1:99" ht="14.4">
      <c r="A2047" t="s">
        <v>2643</v>
      </c>
      <c r="B2047" s="92" t="s">
        <v>1514</v>
      </c>
      <c r="C2047" s="126" t="str">
        <f t="shared" si="545"/>
        <v>F.106.03.118</v>
      </c>
      <c r="D2047" s="11" t="s">
        <v>1870</v>
      </c>
      <c r="E2047" s="125" t="s">
        <v>878</v>
      </c>
      <c r="F2047" s="128" t="str">
        <f t="shared" si="546"/>
        <v>PTFE (Teflon, Polytetrafluoroethylene) waste combustion - clean tech without heat rec</v>
      </c>
      <c r="G2047" s="131">
        <f t="shared" si="550"/>
        <v>0.13749413939999999</v>
      </c>
      <c r="H2047" s="183">
        <f t="shared" si="551"/>
        <v>2.5092000000000001E-3</v>
      </c>
      <c r="I2047" s="183">
        <f t="shared" si="552"/>
        <v>2.9849394E-3</v>
      </c>
      <c r="J2047" s="184">
        <f t="shared" si="553"/>
        <v>0</v>
      </c>
      <c r="K2047" s="183">
        <v>0.13200000000000001</v>
      </c>
      <c r="L2047" s="146">
        <v>0</v>
      </c>
      <c r="M2047" s="146">
        <v>2.9849394E-3</v>
      </c>
      <c r="N2047" s="146">
        <v>2.5092000000000001E-3</v>
      </c>
      <c r="O2047" s="146">
        <v>0</v>
      </c>
      <c r="P2047" s="146">
        <v>0</v>
      </c>
      <c r="Q2047" s="146">
        <v>0</v>
      </c>
      <c r="R2047" s="146">
        <v>0</v>
      </c>
      <c r="S2047" s="146">
        <v>0</v>
      </c>
      <c r="T2047" s="146">
        <v>0</v>
      </c>
      <c r="U2047" s="146">
        <v>0</v>
      </c>
      <c r="V2047" s="146">
        <v>0</v>
      </c>
      <c r="W2047" s="146">
        <v>0</v>
      </c>
      <c r="X2047" s="146">
        <v>0</v>
      </c>
      <c r="Z2047" s="157">
        <f t="shared" si="544"/>
        <v>0.88000000000000012</v>
      </c>
      <c r="AB2047" s="131">
        <f t="shared" si="539"/>
        <v>0.13200000000000001</v>
      </c>
      <c r="AC2047" s="131">
        <f t="shared" si="540"/>
        <v>5.4941394000000005E-3</v>
      </c>
      <c r="AD2047" s="131">
        <f t="shared" si="541"/>
        <v>2.9849394E-3</v>
      </c>
      <c r="AE2047" s="131">
        <f t="shared" si="542"/>
        <v>2.9849394E-3</v>
      </c>
      <c r="AF2047" s="131">
        <f t="shared" si="543"/>
        <v>0</v>
      </c>
      <c r="AH2047">
        <v>0</v>
      </c>
      <c r="AI2047" s="71">
        <v>0</v>
      </c>
      <c r="AJ2047" s="71">
        <v>0</v>
      </c>
      <c r="AK2047" s="71">
        <v>0</v>
      </c>
      <c r="AL2047" s="71">
        <v>0</v>
      </c>
      <c r="AM2047" s="71">
        <v>0</v>
      </c>
      <c r="AN2047" s="71">
        <v>0</v>
      </c>
      <c r="AP2047" s="129">
        <v>1.4790068E-2</v>
      </c>
      <c r="AQ2047" s="129">
        <v>1.4101023000000001E-2</v>
      </c>
      <c r="AR2047" s="129">
        <v>6.8904418000000002E-4</v>
      </c>
      <c r="AS2047" s="129">
        <v>0</v>
      </c>
      <c r="AT2047" s="172">
        <f t="shared" si="547"/>
        <v>8.4538509999999994E-7</v>
      </c>
      <c r="AU2047" s="172">
        <f t="shared" si="548"/>
        <v>2.5482403200000001E-9</v>
      </c>
      <c r="AV2047" s="185">
        <f t="shared" si="549"/>
        <v>0</v>
      </c>
      <c r="AW2047" s="121">
        <v>8.1663999999999999E-7</v>
      </c>
      <c r="AX2047" s="121">
        <v>2.4640000000000002E-9</v>
      </c>
      <c r="AY2047" s="121">
        <v>6.7319999999999997E-14</v>
      </c>
      <c r="AZ2047" s="121">
        <v>0</v>
      </c>
      <c r="BA2047" s="121">
        <v>0</v>
      </c>
      <c r="BB2047" s="121">
        <v>3.7309999999999998E-10</v>
      </c>
      <c r="BC2047" s="121">
        <v>2.8372000000000001E-8</v>
      </c>
      <c r="BD2047" s="121">
        <v>5.2889999999999998E-11</v>
      </c>
      <c r="BE2047" s="121">
        <v>3.1283000000000001E-11</v>
      </c>
      <c r="BF2047" s="121">
        <v>0</v>
      </c>
      <c r="BG2047" s="121">
        <v>0</v>
      </c>
      <c r="BH2047" s="121">
        <v>0</v>
      </c>
      <c r="BI2047" s="121">
        <v>0</v>
      </c>
      <c r="BJ2047" s="121">
        <v>0</v>
      </c>
      <c r="BK2047" s="121">
        <v>0</v>
      </c>
      <c r="BL2047" s="121">
        <v>0</v>
      </c>
      <c r="BM2047" s="121">
        <v>0</v>
      </c>
      <c r="BN2047" s="121">
        <v>0</v>
      </c>
      <c r="BO2047" s="121">
        <v>0</v>
      </c>
      <c r="BP2047" s="121">
        <v>0</v>
      </c>
      <c r="BQ2047" s="121">
        <v>0</v>
      </c>
      <c r="BR2047" s="121">
        <v>0</v>
      </c>
      <c r="BT2047" s="71">
        <v>2.6061757000000001E-5</v>
      </c>
      <c r="BU2047" s="71">
        <v>3.3850918000000002E-7</v>
      </c>
      <c r="BV2047" s="71">
        <v>2.4536735000000001E-5</v>
      </c>
      <c r="BW2047" s="71">
        <v>0</v>
      </c>
      <c r="BX2047" s="71">
        <v>9.8725018000000005E-8</v>
      </c>
      <c r="BY2047" s="71">
        <v>2.4153799999999998E-7</v>
      </c>
      <c r="BZ2047" s="71">
        <v>0</v>
      </c>
      <c r="CA2047" s="71">
        <v>3.6660270000000001E-7</v>
      </c>
      <c r="CB2047" s="71">
        <v>0</v>
      </c>
      <c r="CC2047" s="71">
        <v>0</v>
      </c>
      <c r="CD2047" s="71">
        <v>0</v>
      </c>
      <c r="CE2047" s="71">
        <v>0</v>
      </c>
      <c r="CF2047" s="71">
        <v>0</v>
      </c>
      <c r="CG2047" s="71">
        <v>4.7964720999999997E-7</v>
      </c>
      <c r="CH2047" s="71">
        <v>0</v>
      </c>
      <c r="CI2047" s="71">
        <v>0</v>
      </c>
      <c r="CJ2047" s="71">
        <v>0</v>
      </c>
      <c r="CL2047" s="186">
        <v>0</v>
      </c>
      <c r="CM2047" s="186">
        <v>0.88</v>
      </c>
      <c r="CN2047" s="187">
        <v>6.9065730000000001E-3</v>
      </c>
      <c r="CO2047" s="186">
        <v>2.8699999999999998E-4</v>
      </c>
      <c r="CP2047" s="186">
        <v>0</v>
      </c>
      <c r="CQ2047" s="186">
        <v>0</v>
      </c>
      <c r="CR2047" s="186">
        <v>2.9611102000000001E-6</v>
      </c>
      <c r="CS2047" s="186">
        <v>0</v>
      </c>
      <c r="CT2047" s="186">
        <v>0</v>
      </c>
      <c r="CU2047" s="186">
        <v>8.494257E-5</v>
      </c>
    </row>
    <row r="2048" spans="1:99" ht="14.4">
      <c r="A2048" t="s">
        <v>2644</v>
      </c>
      <c r="B2048" s="92" t="s">
        <v>1514</v>
      </c>
      <c r="C2048" s="126" t="str">
        <f t="shared" si="545"/>
        <v>F.106.03.119</v>
      </c>
      <c r="D2048" s="11" t="s">
        <v>1870</v>
      </c>
      <c r="E2048" s="125" t="s">
        <v>878</v>
      </c>
      <c r="F2048" s="128" t="str">
        <f t="shared" si="546"/>
        <v>PTT (Polyltrimethylene terephthalate) waste combustion - clean tech without heat reco</v>
      </c>
      <c r="G2048" s="131">
        <f t="shared" si="550"/>
        <v>0.2723124012</v>
      </c>
      <c r="H2048" s="183">
        <f t="shared" si="551"/>
        <v>7.2215999999999999E-3</v>
      </c>
      <c r="I2048" s="183">
        <f t="shared" si="552"/>
        <v>8.5908011999999995E-3</v>
      </c>
      <c r="J2048" s="184">
        <f t="shared" si="553"/>
        <v>0</v>
      </c>
      <c r="K2048" s="183">
        <v>0.25650000000000001</v>
      </c>
      <c r="L2048" s="146">
        <v>0</v>
      </c>
      <c r="M2048" s="146">
        <v>8.5908011999999995E-3</v>
      </c>
      <c r="N2048" s="146">
        <v>7.2215999999999999E-3</v>
      </c>
      <c r="O2048" s="146">
        <v>0</v>
      </c>
      <c r="P2048" s="146">
        <v>0</v>
      </c>
      <c r="Q2048" s="146">
        <v>0</v>
      </c>
      <c r="R2048" s="146">
        <v>0</v>
      </c>
      <c r="S2048" s="146">
        <v>0</v>
      </c>
      <c r="T2048" s="146">
        <v>0</v>
      </c>
      <c r="U2048" s="146">
        <v>0</v>
      </c>
      <c r="V2048" s="146">
        <v>0</v>
      </c>
      <c r="W2048" s="146">
        <v>0</v>
      </c>
      <c r="X2048" s="146">
        <v>0</v>
      </c>
      <c r="Z2048" s="157">
        <f t="shared" si="544"/>
        <v>1.7100000000000002</v>
      </c>
      <c r="AB2048" s="131">
        <f t="shared" si="539"/>
        <v>0.25650000000000001</v>
      </c>
      <c r="AC2048" s="131">
        <f t="shared" si="540"/>
        <v>1.5812401199999999E-2</v>
      </c>
      <c r="AD2048" s="131">
        <f t="shared" si="541"/>
        <v>8.5908011999999995E-3</v>
      </c>
      <c r="AE2048" s="131">
        <f t="shared" si="542"/>
        <v>8.5908011999999995E-3</v>
      </c>
      <c r="AF2048" s="131">
        <f t="shared" si="543"/>
        <v>0</v>
      </c>
      <c r="AH2048">
        <v>0</v>
      </c>
      <c r="AI2048" s="71">
        <v>0</v>
      </c>
      <c r="AJ2048" s="71">
        <v>0</v>
      </c>
      <c r="AK2048" s="71">
        <v>0</v>
      </c>
      <c r="AL2048" s="71">
        <v>0</v>
      </c>
      <c r="AM2048" s="71">
        <v>0</v>
      </c>
      <c r="AN2048" s="71">
        <v>0</v>
      </c>
      <c r="AP2048" s="129">
        <v>2.9209308E-2</v>
      </c>
      <c r="AQ2048" s="129">
        <v>2.7849090999999999E-2</v>
      </c>
      <c r="AR2048" s="129">
        <v>1.3602161000000001E-3</v>
      </c>
      <c r="AS2048" s="129">
        <v>0</v>
      </c>
      <c r="AT2048" s="172">
        <f t="shared" si="547"/>
        <v>1.6696098E-6</v>
      </c>
      <c r="AU2048" s="172">
        <f t="shared" si="548"/>
        <v>5.0303848150000002E-9</v>
      </c>
      <c r="AV2048" s="185">
        <f t="shared" si="549"/>
        <v>0</v>
      </c>
      <c r="AW2048" s="121">
        <v>1.5868800000000001E-6</v>
      </c>
      <c r="AX2048" s="121">
        <v>4.7879999999999996E-9</v>
      </c>
      <c r="AY2048" s="121">
        <v>1.3081500000000001E-13</v>
      </c>
      <c r="AZ2048" s="121">
        <v>0</v>
      </c>
      <c r="BA2048" s="121">
        <v>0</v>
      </c>
      <c r="BB2048" s="121">
        <v>1.0738E-9</v>
      </c>
      <c r="BC2048" s="121">
        <v>8.1656E-8</v>
      </c>
      <c r="BD2048" s="121">
        <v>1.5221999999999999E-10</v>
      </c>
      <c r="BE2048" s="121">
        <v>9.0033999999999994E-11</v>
      </c>
      <c r="BF2048" s="121">
        <v>0</v>
      </c>
      <c r="BG2048" s="121">
        <v>0</v>
      </c>
      <c r="BH2048" s="121">
        <v>0</v>
      </c>
      <c r="BI2048" s="121">
        <v>0</v>
      </c>
      <c r="BJ2048" s="121">
        <v>0</v>
      </c>
      <c r="BK2048" s="121">
        <v>0</v>
      </c>
      <c r="BL2048" s="121">
        <v>0</v>
      </c>
      <c r="BM2048" s="121">
        <v>0</v>
      </c>
      <c r="BN2048" s="121">
        <v>0</v>
      </c>
      <c r="BO2048" s="121">
        <v>0</v>
      </c>
      <c r="BP2048" s="121">
        <v>0</v>
      </c>
      <c r="BQ2048" s="121">
        <v>0</v>
      </c>
      <c r="BR2048" s="121">
        <v>0</v>
      </c>
      <c r="BT2048" s="71">
        <v>5.2068424999999999E-5</v>
      </c>
      <c r="BU2048" s="71">
        <v>9.7424593999999992E-7</v>
      </c>
      <c r="BV2048" s="71">
        <v>4.7679336999999997E-5</v>
      </c>
      <c r="BW2048" s="71">
        <v>0</v>
      </c>
      <c r="BX2048" s="71">
        <v>2.8413542000000001E-7</v>
      </c>
      <c r="BY2048" s="71">
        <v>6.9515814000000001E-7</v>
      </c>
      <c r="BZ2048" s="71">
        <v>0</v>
      </c>
      <c r="CA2048" s="71">
        <v>1.0551005E-6</v>
      </c>
      <c r="CB2048" s="71">
        <v>0</v>
      </c>
      <c r="CC2048" s="71">
        <v>0</v>
      </c>
      <c r="CD2048" s="71">
        <v>0</v>
      </c>
      <c r="CE2048" s="71">
        <v>0</v>
      </c>
      <c r="CF2048" s="71">
        <v>0</v>
      </c>
      <c r="CG2048" s="71">
        <v>1.3804480999999999E-6</v>
      </c>
      <c r="CH2048" s="71">
        <v>0</v>
      </c>
      <c r="CI2048" s="71">
        <v>0</v>
      </c>
      <c r="CJ2048" s="71">
        <v>0</v>
      </c>
      <c r="CL2048" s="186">
        <v>0</v>
      </c>
      <c r="CM2048" s="186">
        <v>1.71</v>
      </c>
      <c r="CN2048" s="187">
        <v>1.9877453999999999E-2</v>
      </c>
      <c r="CO2048" s="186">
        <v>8.2600000000000002E-4</v>
      </c>
      <c r="CP2048" s="186">
        <v>0</v>
      </c>
      <c r="CQ2048" s="186">
        <v>0</v>
      </c>
      <c r="CR2048" s="186">
        <v>8.5222195999999994E-6</v>
      </c>
      <c r="CS2048" s="186">
        <v>0</v>
      </c>
      <c r="CT2048" s="186">
        <v>0</v>
      </c>
      <c r="CU2048" s="186">
        <v>2.4446886E-4</v>
      </c>
    </row>
    <row r="2049" spans="1:99" ht="14.4">
      <c r="A2049" t="s">
        <v>2645</v>
      </c>
      <c r="B2049" s="92" t="s">
        <v>1514</v>
      </c>
      <c r="C2049" s="126" t="str">
        <f t="shared" si="545"/>
        <v>F.106.03.120</v>
      </c>
      <c r="D2049" s="11" t="s">
        <v>1870</v>
      </c>
      <c r="E2049" s="125" t="s">
        <v>878</v>
      </c>
      <c r="F2049" s="128" t="str">
        <f t="shared" si="546"/>
        <v>PUR (Polyurethane) waste combustion - clean tech without heat recovery</v>
      </c>
      <c r="G2049" s="131">
        <f t="shared" si="550"/>
        <v>0.42199246900000004</v>
      </c>
      <c r="H2049" s="183">
        <f t="shared" si="551"/>
        <v>8.4455999999999993E-3</v>
      </c>
      <c r="I2049" s="183">
        <f t="shared" si="552"/>
        <v>1.0046869E-2</v>
      </c>
      <c r="J2049" s="184">
        <f t="shared" si="553"/>
        <v>0</v>
      </c>
      <c r="K2049" s="183">
        <v>0.40350000000000003</v>
      </c>
      <c r="L2049" s="146">
        <v>0</v>
      </c>
      <c r="M2049" s="146">
        <v>1.0046869E-2</v>
      </c>
      <c r="N2049" s="146">
        <v>8.4455999999999993E-3</v>
      </c>
      <c r="O2049" s="146">
        <v>0</v>
      </c>
      <c r="P2049" s="146">
        <v>0</v>
      </c>
      <c r="Q2049" s="146">
        <v>0</v>
      </c>
      <c r="R2049" s="146">
        <v>0</v>
      </c>
      <c r="S2049" s="146">
        <v>0</v>
      </c>
      <c r="T2049" s="146">
        <v>0</v>
      </c>
      <c r="U2049" s="146">
        <v>0</v>
      </c>
      <c r="V2049" s="146">
        <v>0</v>
      </c>
      <c r="W2049" s="146">
        <v>0</v>
      </c>
      <c r="X2049" s="146">
        <v>0</v>
      </c>
      <c r="Z2049" s="157">
        <f t="shared" si="544"/>
        <v>2.6900000000000004</v>
      </c>
      <c r="AB2049" s="131">
        <f t="shared" si="539"/>
        <v>0.40350000000000003</v>
      </c>
      <c r="AC2049" s="131">
        <f t="shared" si="540"/>
        <v>1.8492468999999997E-2</v>
      </c>
      <c r="AD2049" s="131">
        <f t="shared" si="541"/>
        <v>1.0046869E-2</v>
      </c>
      <c r="AE2049" s="131">
        <f t="shared" si="542"/>
        <v>1.0046869E-2</v>
      </c>
      <c r="AF2049" s="131">
        <f t="shared" si="543"/>
        <v>0</v>
      </c>
      <c r="AH2049">
        <v>0</v>
      </c>
      <c r="AI2049" s="71">
        <v>0</v>
      </c>
      <c r="AJ2049" s="71">
        <v>0</v>
      </c>
      <c r="AK2049" s="71">
        <v>0</v>
      </c>
      <c r="AL2049" s="71">
        <v>0</v>
      </c>
      <c r="AM2049" s="71">
        <v>0</v>
      </c>
      <c r="AN2049" s="71">
        <v>0</v>
      </c>
      <c r="AP2049" s="129">
        <v>4.5365754000000001E-2</v>
      </c>
      <c r="AQ2049" s="129">
        <v>4.3252437999999997E-2</v>
      </c>
      <c r="AR2049" s="129">
        <v>2.1133164999999998E-3</v>
      </c>
      <c r="AS2049" s="129">
        <v>0</v>
      </c>
      <c r="AT2049" s="172">
        <f t="shared" si="547"/>
        <v>2.5930718E-6</v>
      </c>
      <c r="AU2049" s="172">
        <f t="shared" si="548"/>
        <v>7.8155197849999988E-9</v>
      </c>
      <c r="AV2049" s="185">
        <f t="shared" si="549"/>
        <v>0</v>
      </c>
      <c r="AW2049" s="121">
        <v>2.4963199999999998E-6</v>
      </c>
      <c r="AX2049" s="121">
        <v>7.5319999999999992E-9</v>
      </c>
      <c r="AY2049" s="121">
        <v>2.0578499999999999E-13</v>
      </c>
      <c r="AZ2049" s="121">
        <v>0</v>
      </c>
      <c r="BA2049" s="121">
        <v>0</v>
      </c>
      <c r="BB2049" s="121">
        <v>1.2557999999999999E-9</v>
      </c>
      <c r="BC2049" s="121">
        <v>9.5495999999999997E-8</v>
      </c>
      <c r="BD2049" s="121">
        <v>1.7802E-10</v>
      </c>
      <c r="BE2049" s="121">
        <v>1.05294E-10</v>
      </c>
      <c r="BF2049" s="121">
        <v>0</v>
      </c>
      <c r="BG2049" s="121">
        <v>0</v>
      </c>
      <c r="BH2049" s="121">
        <v>0</v>
      </c>
      <c r="BI2049" s="121">
        <v>0</v>
      </c>
      <c r="BJ2049" s="121">
        <v>0</v>
      </c>
      <c r="BK2049" s="121">
        <v>0</v>
      </c>
      <c r="BL2049" s="121">
        <v>0</v>
      </c>
      <c r="BM2049" s="121">
        <v>0</v>
      </c>
      <c r="BN2049" s="121">
        <v>0</v>
      </c>
      <c r="BO2049" s="121">
        <v>0</v>
      </c>
      <c r="BP2049" s="121">
        <v>0</v>
      </c>
      <c r="BQ2049" s="121">
        <v>0</v>
      </c>
      <c r="BR2049" s="121">
        <v>0</v>
      </c>
      <c r="BT2049" s="71">
        <v>8.0137338999999996E-5</v>
      </c>
      <c r="BU2049" s="71">
        <v>1.1393724000000001E-6</v>
      </c>
      <c r="BV2049" s="71">
        <v>7.5004337999999993E-5</v>
      </c>
      <c r="BW2049" s="71">
        <v>0</v>
      </c>
      <c r="BX2049" s="71">
        <v>3.3229395999999998E-7</v>
      </c>
      <c r="BY2049" s="71">
        <v>8.1298154999999998E-7</v>
      </c>
      <c r="BZ2049" s="71">
        <v>0</v>
      </c>
      <c r="CA2049" s="71">
        <v>1.233931E-6</v>
      </c>
      <c r="CB2049" s="71">
        <v>0</v>
      </c>
      <c r="CC2049" s="71">
        <v>0</v>
      </c>
      <c r="CD2049" s="71">
        <v>0</v>
      </c>
      <c r="CE2049" s="71">
        <v>0</v>
      </c>
      <c r="CF2049" s="71">
        <v>0</v>
      </c>
      <c r="CG2049" s="71">
        <v>1.6144223E-6</v>
      </c>
      <c r="CH2049" s="71">
        <v>0</v>
      </c>
      <c r="CI2049" s="71">
        <v>0</v>
      </c>
      <c r="CJ2049" s="71">
        <v>0</v>
      </c>
      <c r="CL2049" s="186">
        <v>0</v>
      </c>
      <c r="CM2049" s="186">
        <v>2.69</v>
      </c>
      <c r="CN2049" s="187">
        <v>2.3246513999999999E-2</v>
      </c>
      <c r="CO2049" s="186">
        <v>9.6599999999999995E-4</v>
      </c>
      <c r="CP2049" s="186">
        <v>0</v>
      </c>
      <c r="CQ2049" s="186">
        <v>0</v>
      </c>
      <c r="CR2049" s="186">
        <v>9.9666636000000007E-6</v>
      </c>
      <c r="CS2049" s="186">
        <v>0</v>
      </c>
      <c r="CT2049" s="186">
        <v>0</v>
      </c>
      <c r="CU2049" s="186">
        <v>2.8590426000000001E-4</v>
      </c>
    </row>
    <row r="2050" spans="1:99" ht="14.4">
      <c r="A2050" t="s">
        <v>2646</v>
      </c>
      <c r="B2050" s="92" t="s">
        <v>1514</v>
      </c>
      <c r="C2050" s="126" t="str">
        <f t="shared" si="545"/>
        <v>F.106.03.122</v>
      </c>
      <c r="D2050" s="11" t="s">
        <v>1870</v>
      </c>
      <c r="E2050" s="125" t="s">
        <v>878</v>
      </c>
      <c r="F2050" s="128" t="str">
        <f t="shared" si="546"/>
        <v>PVDC (Polyvinyliden chloride) waste combustion - clean tech without heat recovery</v>
      </c>
      <c r="G2050" s="131">
        <f t="shared" si="550"/>
        <v>1.0973957776000001</v>
      </c>
      <c r="H2050" s="183">
        <f t="shared" si="551"/>
        <v>0.11477442</v>
      </c>
      <c r="I2050" s="183">
        <f t="shared" si="552"/>
        <v>0.84612135759999996</v>
      </c>
      <c r="J2050" s="184">
        <f t="shared" si="553"/>
        <v>0</v>
      </c>
      <c r="K2050" s="183">
        <v>0.13650000000000001</v>
      </c>
      <c r="L2050" s="146">
        <v>0</v>
      </c>
      <c r="M2050" s="146">
        <v>4.6594176000000001E-3</v>
      </c>
      <c r="N2050" s="146">
        <v>3.9167999999999998E-3</v>
      </c>
      <c r="O2050" s="146">
        <v>0</v>
      </c>
      <c r="P2050" s="146">
        <v>0</v>
      </c>
      <c r="Q2050" s="146">
        <v>0.11085762</v>
      </c>
      <c r="R2050" s="146">
        <v>0.84146193999999996</v>
      </c>
      <c r="S2050" s="146">
        <v>0</v>
      </c>
      <c r="T2050" s="146">
        <v>0</v>
      </c>
      <c r="U2050" s="146">
        <v>0</v>
      </c>
      <c r="V2050" s="146">
        <v>0</v>
      </c>
      <c r="W2050" s="146">
        <v>0</v>
      </c>
      <c r="X2050" s="146">
        <v>0</v>
      </c>
      <c r="Z2050" s="157">
        <f t="shared" si="544"/>
        <v>0.91000000000000014</v>
      </c>
      <c r="AB2050" s="131">
        <f t="shared" si="539"/>
        <v>0.13650000000000001</v>
      </c>
      <c r="AC2050" s="131">
        <f t="shared" si="540"/>
        <v>0.9608957776</v>
      </c>
      <c r="AD2050" s="131">
        <f t="shared" si="541"/>
        <v>0.84612135759999996</v>
      </c>
      <c r="AE2050" s="131">
        <f t="shared" si="542"/>
        <v>0.84612135759999996</v>
      </c>
      <c r="AF2050" s="131">
        <f t="shared" si="543"/>
        <v>0</v>
      </c>
      <c r="AH2050">
        <v>0</v>
      </c>
      <c r="AI2050" s="71">
        <v>0</v>
      </c>
      <c r="AJ2050" s="71">
        <v>0</v>
      </c>
      <c r="AK2050" s="71">
        <v>0</v>
      </c>
      <c r="AL2050" s="71">
        <v>0</v>
      </c>
      <c r="AM2050" s="71">
        <v>0</v>
      </c>
      <c r="AN2050" s="71">
        <v>0</v>
      </c>
      <c r="AP2050" s="129">
        <v>1.5558891E-2</v>
      </c>
      <c r="AQ2050" s="129">
        <v>1.4834365E-2</v>
      </c>
      <c r="AR2050" s="129">
        <v>7.2452642000000002E-4</v>
      </c>
      <c r="AS2050" s="129">
        <v>0</v>
      </c>
      <c r="AT2050" s="172">
        <f t="shared" si="547"/>
        <v>8.8935040000000008E-7</v>
      </c>
      <c r="AU2050" s="172">
        <f t="shared" si="548"/>
        <v>2.679461615E-9</v>
      </c>
      <c r="AV2050" s="185">
        <f t="shared" si="549"/>
        <v>0</v>
      </c>
      <c r="AW2050" s="121">
        <v>8.4448E-7</v>
      </c>
      <c r="AX2050" s="121">
        <v>2.5479999999999999E-9</v>
      </c>
      <c r="AY2050" s="121">
        <v>6.9615000000000002E-14</v>
      </c>
      <c r="AZ2050" s="121">
        <v>0</v>
      </c>
      <c r="BA2050" s="121">
        <v>0</v>
      </c>
      <c r="BB2050" s="121">
        <v>5.8239999999999997E-10</v>
      </c>
      <c r="BC2050" s="121">
        <v>4.4287999999999999E-8</v>
      </c>
      <c r="BD2050" s="121">
        <v>8.2559999999999997E-11</v>
      </c>
      <c r="BE2050" s="121">
        <v>4.8831999999999999E-11</v>
      </c>
      <c r="BF2050" s="121">
        <v>0</v>
      </c>
      <c r="BG2050" s="121">
        <v>0</v>
      </c>
      <c r="BH2050" s="121">
        <v>0</v>
      </c>
      <c r="BI2050" s="121">
        <v>0</v>
      </c>
      <c r="BJ2050" s="121">
        <v>0</v>
      </c>
      <c r="BK2050" s="121">
        <v>0</v>
      </c>
      <c r="BL2050" s="121">
        <v>0</v>
      </c>
      <c r="BM2050" s="121">
        <v>0</v>
      </c>
      <c r="BN2050" s="121">
        <v>0</v>
      </c>
      <c r="BO2050" s="121">
        <v>0</v>
      </c>
      <c r="BP2050" s="121">
        <v>0</v>
      </c>
      <c r="BQ2050" s="121">
        <v>0</v>
      </c>
      <c r="BR2050" s="121">
        <v>0</v>
      </c>
      <c r="BT2050" s="71">
        <v>1.9967501E-4</v>
      </c>
      <c r="BU2050" s="71">
        <v>5.2840457999999998E-7</v>
      </c>
      <c r="BV2050" s="71">
        <v>2.5373215000000001E-5</v>
      </c>
      <c r="BW2050" s="71">
        <v>9.8566147E-5</v>
      </c>
      <c r="BX2050" s="71">
        <v>1.5410734000000001E-7</v>
      </c>
      <c r="BY2050" s="71">
        <v>3.7703491999999999E-7</v>
      </c>
      <c r="BZ2050" s="71">
        <v>0</v>
      </c>
      <c r="CA2050" s="71">
        <v>5.7225786999999997E-7</v>
      </c>
      <c r="CB2050" s="71">
        <v>0</v>
      </c>
      <c r="CC2050" s="71">
        <v>7.3355129000000004E-5</v>
      </c>
      <c r="CD2050" s="71">
        <v>0</v>
      </c>
      <c r="CE2050" s="71">
        <v>0</v>
      </c>
      <c r="CF2050" s="71">
        <v>0</v>
      </c>
      <c r="CG2050" s="71">
        <v>7.4871758999999999E-7</v>
      </c>
      <c r="CH2050" s="71">
        <v>0</v>
      </c>
      <c r="CI2050" s="71">
        <v>0</v>
      </c>
      <c r="CJ2050" s="71">
        <v>0</v>
      </c>
      <c r="CL2050" s="186">
        <v>0</v>
      </c>
      <c r="CM2050" s="186">
        <v>0.91</v>
      </c>
      <c r="CN2050" s="187">
        <v>1.0780992E-2</v>
      </c>
      <c r="CO2050" s="186">
        <v>4.4799999999999999E-4</v>
      </c>
      <c r="CP2050" s="186">
        <v>0</v>
      </c>
      <c r="CQ2050" s="186">
        <v>0</v>
      </c>
      <c r="CR2050" s="186">
        <v>4.6222207999999996E-6</v>
      </c>
      <c r="CS2050" s="186">
        <v>0</v>
      </c>
      <c r="CT2050" s="186">
        <v>0</v>
      </c>
      <c r="CU2050" s="186">
        <v>1.3259327999999999E-4</v>
      </c>
    </row>
    <row r="2051" spans="1:99" ht="14.4">
      <c r="A2051" t="s">
        <v>2647</v>
      </c>
      <c r="B2051" s="92" t="s">
        <v>1514</v>
      </c>
      <c r="C2051" s="126" t="str">
        <f t="shared" si="545"/>
        <v>F.106.03.123</v>
      </c>
      <c r="D2051" s="11" t="s">
        <v>1870</v>
      </c>
      <c r="E2051" s="125" t="s">
        <v>878</v>
      </c>
      <c r="F2051" s="128" t="str">
        <f t="shared" si="546"/>
        <v>Starch PBS 50%-50% (Polybutylene succinate) waste combustion - clean tech without hea</v>
      </c>
      <c r="G2051" s="131">
        <f t="shared" si="550"/>
        <v>1.4070357E-2</v>
      </c>
      <c r="H2051" s="183">
        <f t="shared" si="551"/>
        <v>6.4260000000000003E-3</v>
      </c>
      <c r="I2051" s="183">
        <f t="shared" si="552"/>
        <v>7.6443570000000001E-3</v>
      </c>
      <c r="J2051" s="184">
        <f t="shared" si="553"/>
        <v>0</v>
      </c>
      <c r="K2051" s="183">
        <v>0</v>
      </c>
      <c r="L2051" s="146">
        <v>0</v>
      </c>
      <c r="M2051" s="146">
        <v>7.6443570000000001E-3</v>
      </c>
      <c r="N2051" s="146">
        <v>6.4260000000000003E-3</v>
      </c>
      <c r="O2051" s="146">
        <v>0</v>
      </c>
      <c r="P2051" s="146">
        <v>0</v>
      </c>
      <c r="Q2051" s="146">
        <v>0</v>
      </c>
      <c r="R2051" s="146">
        <v>0</v>
      </c>
      <c r="S2051" s="146">
        <v>0</v>
      </c>
      <c r="T2051" s="146">
        <v>0</v>
      </c>
      <c r="U2051" s="146">
        <v>0</v>
      </c>
      <c r="V2051" s="146">
        <v>0</v>
      </c>
      <c r="W2051" s="146">
        <v>0</v>
      </c>
      <c r="X2051" s="146">
        <v>0</v>
      </c>
      <c r="Z2051" s="157">
        <f t="shared" si="544"/>
        <v>0</v>
      </c>
      <c r="AB2051" s="131">
        <f t="shared" si="539"/>
        <v>0</v>
      </c>
      <c r="AC2051" s="131">
        <f t="shared" si="540"/>
        <v>1.4070357E-2</v>
      </c>
      <c r="AD2051" s="131">
        <f t="shared" si="541"/>
        <v>7.6443570000000001E-3</v>
      </c>
      <c r="AE2051" s="131">
        <f t="shared" si="542"/>
        <v>7.6443570000000001E-3</v>
      </c>
      <c r="AF2051" s="131">
        <f t="shared" si="543"/>
        <v>0</v>
      </c>
      <c r="AH2051">
        <v>0</v>
      </c>
      <c r="AI2051" s="71">
        <v>0</v>
      </c>
      <c r="AJ2051" s="71">
        <v>0</v>
      </c>
      <c r="AK2051" s="71">
        <v>0</v>
      </c>
      <c r="AL2051" s="71">
        <v>0</v>
      </c>
      <c r="AM2051" s="71">
        <v>0</v>
      </c>
      <c r="AN2051" s="71">
        <v>0</v>
      </c>
      <c r="AP2051" s="129">
        <v>1.2861953000000001E-3</v>
      </c>
      <c r="AQ2051" s="129">
        <v>1.2279064999999999E-3</v>
      </c>
      <c r="AR2051" s="129">
        <v>5.8288775999999998E-5</v>
      </c>
      <c r="AS2051" s="129">
        <v>0</v>
      </c>
      <c r="AT2051" s="172">
        <f t="shared" si="547"/>
        <v>7.3615500000000002E-8</v>
      </c>
      <c r="AU2051" s="172">
        <f t="shared" si="548"/>
        <v>2.1556500000000002E-10</v>
      </c>
      <c r="AV2051" s="185">
        <f t="shared" si="549"/>
        <v>0</v>
      </c>
      <c r="AW2051" s="121">
        <v>0</v>
      </c>
      <c r="AX2051" s="121">
        <v>0</v>
      </c>
      <c r="AY2051" s="121">
        <v>0</v>
      </c>
      <c r="AZ2051" s="121">
        <v>0</v>
      </c>
      <c r="BA2051" s="121">
        <v>0</v>
      </c>
      <c r="BB2051" s="121">
        <v>9.5550000000000006E-10</v>
      </c>
      <c r="BC2051" s="121">
        <v>7.2660000000000003E-8</v>
      </c>
      <c r="BD2051" s="121">
        <v>1.3545000000000001E-10</v>
      </c>
      <c r="BE2051" s="121">
        <v>8.0114999999999999E-11</v>
      </c>
      <c r="BF2051" s="121">
        <v>0</v>
      </c>
      <c r="BG2051" s="121">
        <v>0</v>
      </c>
      <c r="BH2051" s="121">
        <v>0</v>
      </c>
      <c r="BI2051" s="121">
        <v>0</v>
      </c>
      <c r="BJ2051" s="121">
        <v>0</v>
      </c>
      <c r="BK2051" s="121">
        <v>0</v>
      </c>
      <c r="BL2051" s="121">
        <v>0</v>
      </c>
      <c r="BM2051" s="121">
        <v>0</v>
      </c>
      <c r="BN2051" s="121">
        <v>0</v>
      </c>
      <c r="BO2051" s="121">
        <v>0</v>
      </c>
      <c r="BP2051" s="121">
        <v>0</v>
      </c>
      <c r="BQ2051" s="121">
        <v>0</v>
      </c>
      <c r="BR2051" s="121">
        <v>0</v>
      </c>
      <c r="BT2051" s="71">
        <v>3.9055444000000003E-6</v>
      </c>
      <c r="BU2051" s="71">
        <v>8.6691375999999995E-7</v>
      </c>
      <c r="BV2051" s="71">
        <v>0</v>
      </c>
      <c r="BW2051" s="71">
        <v>0</v>
      </c>
      <c r="BX2051" s="71">
        <v>2.5283236000000001E-7</v>
      </c>
      <c r="BY2051" s="71">
        <v>6.1857292000000002E-7</v>
      </c>
      <c r="BZ2051" s="71">
        <v>0</v>
      </c>
      <c r="CA2051" s="71">
        <v>9.3886057000000003E-7</v>
      </c>
      <c r="CB2051" s="71">
        <v>0</v>
      </c>
      <c r="CC2051" s="71">
        <v>0</v>
      </c>
      <c r="CD2051" s="71">
        <v>0</v>
      </c>
      <c r="CE2051" s="71">
        <v>0</v>
      </c>
      <c r="CF2051" s="71">
        <v>0</v>
      </c>
      <c r="CG2051" s="71">
        <v>1.2283648E-6</v>
      </c>
      <c r="CH2051" s="71">
        <v>0</v>
      </c>
      <c r="CI2051" s="71">
        <v>0</v>
      </c>
      <c r="CJ2051" s="71">
        <v>0</v>
      </c>
      <c r="CL2051" s="186">
        <v>0</v>
      </c>
      <c r="CM2051" s="186">
        <v>0</v>
      </c>
      <c r="CN2051" s="187">
        <v>1.7687564999999999E-2</v>
      </c>
      <c r="CO2051" s="186">
        <v>7.3499999999999998E-4</v>
      </c>
      <c r="CP2051" s="186">
        <v>0</v>
      </c>
      <c r="CQ2051" s="186">
        <v>0</v>
      </c>
      <c r="CR2051" s="186">
        <v>7.5833309999999997E-6</v>
      </c>
      <c r="CS2051" s="186">
        <v>0</v>
      </c>
      <c r="CT2051" s="186">
        <v>0</v>
      </c>
      <c r="CU2051" s="186">
        <v>2.1753585E-4</v>
      </c>
    </row>
    <row r="2052" spans="1:99" ht="14.4">
      <c r="A2052" t="s">
        <v>2648</v>
      </c>
      <c r="B2052" s="92" t="s">
        <v>1514</v>
      </c>
      <c r="C2052" s="126" t="str">
        <f t="shared" si="545"/>
        <v>F.106.03.124</v>
      </c>
      <c r="D2052" s="11" t="s">
        <v>1870</v>
      </c>
      <c r="E2052" s="125" t="s">
        <v>878</v>
      </c>
      <c r="F2052" s="128" t="str">
        <f t="shared" si="546"/>
        <v>PBS (Polybutylene succinate) waste combustion - clean tech without heat recovery</v>
      </c>
      <c r="G2052" s="131">
        <f t="shared" si="550"/>
        <v>1.5946404599999998E-2</v>
      </c>
      <c r="H2052" s="183">
        <f t="shared" si="551"/>
        <v>7.2827999999999999E-3</v>
      </c>
      <c r="I2052" s="183">
        <f t="shared" si="552"/>
        <v>8.6636045999999994E-3</v>
      </c>
      <c r="J2052" s="184">
        <f t="shared" si="553"/>
        <v>0</v>
      </c>
      <c r="K2052" s="183">
        <v>0</v>
      </c>
      <c r="L2052" s="146">
        <v>0</v>
      </c>
      <c r="M2052" s="146">
        <v>8.6636045999999994E-3</v>
      </c>
      <c r="N2052" s="146">
        <v>7.2827999999999999E-3</v>
      </c>
      <c r="O2052" s="146">
        <v>0</v>
      </c>
      <c r="P2052" s="146">
        <v>0</v>
      </c>
      <c r="Q2052" s="146">
        <v>0</v>
      </c>
      <c r="R2052" s="146">
        <v>0</v>
      </c>
      <c r="S2052" s="146">
        <v>0</v>
      </c>
      <c r="T2052" s="146">
        <v>0</v>
      </c>
      <c r="U2052" s="146">
        <v>0</v>
      </c>
      <c r="V2052" s="146">
        <v>0</v>
      </c>
      <c r="W2052" s="146">
        <v>0</v>
      </c>
      <c r="X2052" s="146">
        <v>0</v>
      </c>
      <c r="Z2052" s="157">
        <f t="shared" si="544"/>
        <v>0</v>
      </c>
      <c r="AB2052" s="131">
        <f t="shared" si="539"/>
        <v>0</v>
      </c>
      <c r="AC2052" s="131">
        <f t="shared" si="540"/>
        <v>1.5946404599999998E-2</v>
      </c>
      <c r="AD2052" s="131">
        <f t="shared" si="541"/>
        <v>8.6636045999999994E-3</v>
      </c>
      <c r="AE2052" s="131">
        <f t="shared" si="542"/>
        <v>8.6636045999999994E-3</v>
      </c>
      <c r="AF2052" s="131">
        <f t="shared" si="543"/>
        <v>0</v>
      </c>
      <c r="AH2052">
        <v>0</v>
      </c>
      <c r="AI2052" s="71">
        <v>0</v>
      </c>
      <c r="AJ2052" s="71">
        <v>0</v>
      </c>
      <c r="AK2052" s="71">
        <v>0</v>
      </c>
      <c r="AL2052" s="71">
        <v>0</v>
      </c>
      <c r="AM2052" s="71">
        <v>0</v>
      </c>
      <c r="AN2052" s="71">
        <v>0</v>
      </c>
      <c r="AP2052" s="129">
        <v>1.457688E-3</v>
      </c>
      <c r="AQ2052" s="129">
        <v>1.3916274E-3</v>
      </c>
      <c r="AR2052" s="129">
        <v>6.6060613000000005E-5</v>
      </c>
      <c r="AS2052" s="129">
        <v>0</v>
      </c>
      <c r="AT2052" s="172">
        <f t="shared" si="547"/>
        <v>8.3430900000000009E-8</v>
      </c>
      <c r="AU2052" s="172">
        <f t="shared" si="548"/>
        <v>2.4430699999999998E-10</v>
      </c>
      <c r="AV2052" s="185">
        <f t="shared" si="549"/>
        <v>0</v>
      </c>
      <c r="AW2052" s="121">
        <v>0</v>
      </c>
      <c r="AX2052" s="121">
        <v>0</v>
      </c>
      <c r="AY2052" s="121">
        <v>0</v>
      </c>
      <c r="AZ2052" s="121">
        <v>0</v>
      </c>
      <c r="BA2052" s="121">
        <v>0</v>
      </c>
      <c r="BB2052" s="121">
        <v>1.0829000000000001E-9</v>
      </c>
      <c r="BC2052" s="121">
        <v>8.2348000000000004E-8</v>
      </c>
      <c r="BD2052" s="121">
        <v>1.5351E-10</v>
      </c>
      <c r="BE2052" s="121">
        <v>9.0796999999999999E-11</v>
      </c>
      <c r="BF2052" s="121">
        <v>0</v>
      </c>
      <c r="BG2052" s="121">
        <v>0</v>
      </c>
      <c r="BH2052" s="121">
        <v>0</v>
      </c>
      <c r="BI2052" s="121">
        <v>0</v>
      </c>
      <c r="BJ2052" s="121">
        <v>0</v>
      </c>
      <c r="BK2052" s="121">
        <v>0</v>
      </c>
      <c r="BL2052" s="121">
        <v>0</v>
      </c>
      <c r="BM2052" s="121">
        <v>0</v>
      </c>
      <c r="BN2052" s="121">
        <v>0</v>
      </c>
      <c r="BO2052" s="121">
        <v>0</v>
      </c>
      <c r="BP2052" s="121">
        <v>0</v>
      </c>
      <c r="BQ2052" s="121">
        <v>0</v>
      </c>
      <c r="BR2052" s="121">
        <v>0</v>
      </c>
      <c r="BT2052" s="71">
        <v>4.4262837E-6</v>
      </c>
      <c r="BU2052" s="71">
        <v>9.8250226000000006E-7</v>
      </c>
      <c r="BV2052" s="71">
        <v>0</v>
      </c>
      <c r="BW2052" s="71">
        <v>0</v>
      </c>
      <c r="BX2052" s="71">
        <v>2.8654334000000002E-7</v>
      </c>
      <c r="BY2052" s="71">
        <v>7.0104930999999998E-7</v>
      </c>
      <c r="BZ2052" s="71">
        <v>0</v>
      </c>
      <c r="CA2052" s="71">
        <v>1.064042E-6</v>
      </c>
      <c r="CB2052" s="71">
        <v>0</v>
      </c>
      <c r="CC2052" s="71">
        <v>0</v>
      </c>
      <c r="CD2052" s="71">
        <v>0</v>
      </c>
      <c r="CE2052" s="71">
        <v>0</v>
      </c>
      <c r="CF2052" s="71">
        <v>0</v>
      </c>
      <c r="CG2052" s="71">
        <v>1.3921467999999999E-6</v>
      </c>
      <c r="CH2052" s="71">
        <v>0</v>
      </c>
      <c r="CI2052" s="71">
        <v>0</v>
      </c>
      <c r="CJ2052" s="71">
        <v>0</v>
      </c>
      <c r="CL2052" s="186">
        <v>0</v>
      </c>
      <c r="CM2052" s="186">
        <v>0</v>
      </c>
      <c r="CN2052" s="187">
        <v>2.0045907000000002E-2</v>
      </c>
      <c r="CO2052" s="186">
        <v>8.3299999999999997E-4</v>
      </c>
      <c r="CP2052" s="186">
        <v>0</v>
      </c>
      <c r="CQ2052" s="186">
        <v>0</v>
      </c>
      <c r="CR2052" s="186">
        <v>8.5944418000000003E-6</v>
      </c>
      <c r="CS2052" s="186">
        <v>0</v>
      </c>
      <c r="CT2052" s="186">
        <v>0</v>
      </c>
      <c r="CU2052" s="186">
        <v>2.4654062999999998E-4</v>
      </c>
    </row>
    <row r="2053" spans="1:99" ht="14.4">
      <c r="A2053" t="s">
        <v>2649</v>
      </c>
      <c r="B2053" s="92" t="s">
        <v>1514</v>
      </c>
      <c r="C2053" s="126" t="str">
        <f t="shared" si="545"/>
        <v>F.106.03.125</v>
      </c>
      <c r="D2053" s="11" t="s">
        <v>1870</v>
      </c>
      <c r="E2053" s="125" t="s">
        <v>878</v>
      </c>
      <c r="F2053" s="128" t="str">
        <f t="shared" si="546"/>
        <v>PBAT (Polybutylene adipate terepht) waste combustion - clean tech without heat recove</v>
      </c>
      <c r="G2053" s="131">
        <f t="shared" si="550"/>
        <v>1.5946404599999998E-2</v>
      </c>
      <c r="H2053" s="183">
        <f t="shared" si="551"/>
        <v>7.2827999999999999E-3</v>
      </c>
      <c r="I2053" s="183">
        <f t="shared" si="552"/>
        <v>8.6636045999999994E-3</v>
      </c>
      <c r="J2053" s="184">
        <f t="shared" si="553"/>
        <v>0</v>
      </c>
      <c r="K2053" s="183">
        <v>0</v>
      </c>
      <c r="L2053" s="146">
        <v>0</v>
      </c>
      <c r="M2053" s="146">
        <v>8.6636045999999994E-3</v>
      </c>
      <c r="N2053" s="146">
        <v>7.2827999999999999E-3</v>
      </c>
      <c r="O2053" s="146">
        <v>0</v>
      </c>
      <c r="P2053" s="146">
        <v>0</v>
      </c>
      <c r="Q2053" s="146">
        <v>0</v>
      </c>
      <c r="R2053" s="146">
        <v>0</v>
      </c>
      <c r="S2053" s="146">
        <v>0</v>
      </c>
      <c r="T2053" s="146">
        <v>0</v>
      </c>
      <c r="U2053" s="146">
        <v>0</v>
      </c>
      <c r="V2053" s="146">
        <v>0</v>
      </c>
      <c r="W2053" s="146">
        <v>0</v>
      </c>
      <c r="X2053" s="146">
        <v>0</v>
      </c>
      <c r="Z2053" s="157">
        <f t="shared" si="544"/>
        <v>0</v>
      </c>
      <c r="AB2053" s="131">
        <f t="shared" si="539"/>
        <v>0</v>
      </c>
      <c r="AC2053" s="131">
        <f t="shared" si="540"/>
        <v>1.5946404599999998E-2</v>
      </c>
      <c r="AD2053" s="131">
        <f t="shared" si="541"/>
        <v>8.6636045999999994E-3</v>
      </c>
      <c r="AE2053" s="131">
        <f t="shared" si="542"/>
        <v>8.6636045999999994E-3</v>
      </c>
      <c r="AF2053" s="131">
        <f t="shared" si="543"/>
        <v>0</v>
      </c>
      <c r="AH2053">
        <v>0</v>
      </c>
      <c r="AI2053" s="71">
        <v>0</v>
      </c>
      <c r="AJ2053" s="71">
        <v>0</v>
      </c>
      <c r="AK2053" s="71">
        <v>0</v>
      </c>
      <c r="AL2053" s="71">
        <v>0</v>
      </c>
      <c r="AM2053" s="71">
        <v>0</v>
      </c>
      <c r="AN2053" s="71">
        <v>0</v>
      </c>
      <c r="AP2053" s="129">
        <v>1.457688E-3</v>
      </c>
      <c r="AQ2053" s="129">
        <v>1.3916274E-3</v>
      </c>
      <c r="AR2053" s="129">
        <v>6.6060613000000005E-5</v>
      </c>
      <c r="AS2053" s="129">
        <v>0</v>
      </c>
      <c r="AT2053" s="172">
        <f t="shared" si="547"/>
        <v>8.3430900000000009E-8</v>
      </c>
      <c r="AU2053" s="172">
        <f t="shared" si="548"/>
        <v>2.4430699999999998E-10</v>
      </c>
      <c r="AV2053" s="185">
        <f t="shared" si="549"/>
        <v>0</v>
      </c>
      <c r="AW2053" s="121">
        <v>0</v>
      </c>
      <c r="AX2053" s="121">
        <v>0</v>
      </c>
      <c r="AY2053" s="121">
        <v>0</v>
      </c>
      <c r="AZ2053" s="121">
        <v>0</v>
      </c>
      <c r="BA2053" s="121">
        <v>0</v>
      </c>
      <c r="BB2053" s="121">
        <v>1.0829000000000001E-9</v>
      </c>
      <c r="BC2053" s="121">
        <v>8.2348000000000004E-8</v>
      </c>
      <c r="BD2053" s="121">
        <v>1.5351E-10</v>
      </c>
      <c r="BE2053" s="121">
        <v>9.0796999999999999E-11</v>
      </c>
      <c r="BF2053" s="121">
        <v>0</v>
      </c>
      <c r="BG2053" s="121">
        <v>0</v>
      </c>
      <c r="BH2053" s="121">
        <v>0</v>
      </c>
      <c r="BI2053" s="121">
        <v>0</v>
      </c>
      <c r="BJ2053" s="121">
        <v>0</v>
      </c>
      <c r="BK2053" s="121">
        <v>0</v>
      </c>
      <c r="BL2053" s="121">
        <v>0</v>
      </c>
      <c r="BM2053" s="121">
        <v>0</v>
      </c>
      <c r="BN2053" s="121">
        <v>0</v>
      </c>
      <c r="BO2053" s="121">
        <v>0</v>
      </c>
      <c r="BP2053" s="121">
        <v>0</v>
      </c>
      <c r="BQ2053" s="121">
        <v>0</v>
      </c>
      <c r="BR2053" s="121">
        <v>0</v>
      </c>
      <c r="BT2053" s="71">
        <v>4.4262837E-6</v>
      </c>
      <c r="BU2053" s="71">
        <v>9.8250226000000006E-7</v>
      </c>
      <c r="BV2053" s="71">
        <v>0</v>
      </c>
      <c r="BW2053" s="71">
        <v>0</v>
      </c>
      <c r="BX2053" s="71">
        <v>2.8654334000000002E-7</v>
      </c>
      <c r="BY2053" s="71">
        <v>7.0104930999999998E-7</v>
      </c>
      <c r="BZ2053" s="71">
        <v>0</v>
      </c>
      <c r="CA2053" s="71">
        <v>1.064042E-6</v>
      </c>
      <c r="CB2053" s="71">
        <v>0</v>
      </c>
      <c r="CC2053" s="71">
        <v>0</v>
      </c>
      <c r="CD2053" s="71">
        <v>0</v>
      </c>
      <c r="CE2053" s="71">
        <v>0</v>
      </c>
      <c r="CF2053" s="71">
        <v>0</v>
      </c>
      <c r="CG2053" s="71">
        <v>1.3921467999999999E-6</v>
      </c>
      <c r="CH2053" s="71">
        <v>0</v>
      </c>
      <c r="CI2053" s="71">
        <v>0</v>
      </c>
      <c r="CJ2053" s="71">
        <v>0</v>
      </c>
      <c r="CL2053" s="186">
        <v>0</v>
      </c>
      <c r="CM2053" s="186">
        <v>0</v>
      </c>
      <c r="CN2053" s="187">
        <v>2.0045907000000002E-2</v>
      </c>
      <c r="CO2053" s="186">
        <v>8.3299999999999997E-4</v>
      </c>
      <c r="CP2053" s="186">
        <v>0</v>
      </c>
      <c r="CQ2053" s="186">
        <v>0</v>
      </c>
      <c r="CR2053" s="186">
        <v>8.5944418000000003E-6</v>
      </c>
      <c r="CS2053" s="186">
        <v>0</v>
      </c>
      <c r="CT2053" s="186">
        <v>0</v>
      </c>
      <c r="CU2053" s="186">
        <v>2.4654062999999998E-4</v>
      </c>
    </row>
    <row r="2054" spans="1:99" ht="14.4">
      <c r="A2054" t="s">
        <v>2650</v>
      </c>
      <c r="B2054" s="92" t="s">
        <v>1514</v>
      </c>
      <c r="C2054" s="126" t="str">
        <f t="shared" si="545"/>
        <v>F.106.03.126</v>
      </c>
      <c r="D2054" s="11" t="s">
        <v>1870</v>
      </c>
      <c r="E2054" s="125" t="s">
        <v>878</v>
      </c>
      <c r="F2054" s="128" t="str">
        <f t="shared" si="546"/>
        <v>PHB (Polyhydroxybutyrate) waste combustion - clean tech without heat recovery</v>
      </c>
      <c r="G2054" s="131">
        <f t="shared" si="550"/>
        <v>1.5946404599999998E-2</v>
      </c>
      <c r="H2054" s="183">
        <f t="shared" si="551"/>
        <v>7.2827999999999999E-3</v>
      </c>
      <c r="I2054" s="183">
        <f t="shared" si="552"/>
        <v>8.6636045999999994E-3</v>
      </c>
      <c r="J2054" s="184">
        <f t="shared" si="553"/>
        <v>0</v>
      </c>
      <c r="K2054" s="183">
        <v>0</v>
      </c>
      <c r="L2054" s="146">
        <v>0</v>
      </c>
      <c r="M2054" s="146">
        <v>8.6636045999999994E-3</v>
      </c>
      <c r="N2054" s="146">
        <v>7.2827999999999999E-3</v>
      </c>
      <c r="O2054" s="146">
        <v>0</v>
      </c>
      <c r="P2054" s="146">
        <v>0</v>
      </c>
      <c r="Q2054" s="146">
        <v>0</v>
      </c>
      <c r="R2054" s="146">
        <v>0</v>
      </c>
      <c r="S2054" s="146">
        <v>0</v>
      </c>
      <c r="T2054" s="146">
        <v>0</v>
      </c>
      <c r="U2054" s="146">
        <v>0</v>
      </c>
      <c r="V2054" s="146">
        <v>0</v>
      </c>
      <c r="W2054" s="146">
        <v>0</v>
      </c>
      <c r="X2054" s="146">
        <v>0</v>
      </c>
      <c r="Z2054" s="157">
        <f t="shared" si="544"/>
        <v>0</v>
      </c>
      <c r="AB2054" s="131">
        <f t="shared" si="539"/>
        <v>0</v>
      </c>
      <c r="AC2054" s="131">
        <f t="shared" si="540"/>
        <v>1.5946404599999998E-2</v>
      </c>
      <c r="AD2054" s="131">
        <f t="shared" si="541"/>
        <v>8.6636045999999994E-3</v>
      </c>
      <c r="AE2054" s="131">
        <f t="shared" si="542"/>
        <v>8.6636045999999994E-3</v>
      </c>
      <c r="AF2054" s="131">
        <f t="shared" si="543"/>
        <v>0</v>
      </c>
      <c r="AH2054">
        <v>0</v>
      </c>
      <c r="AI2054" s="71">
        <v>0</v>
      </c>
      <c r="AJ2054" s="71">
        <v>0</v>
      </c>
      <c r="AK2054" s="71">
        <v>0</v>
      </c>
      <c r="AL2054" s="71">
        <v>0</v>
      </c>
      <c r="AM2054" s="71">
        <v>0</v>
      </c>
      <c r="AN2054" s="71">
        <v>0</v>
      </c>
      <c r="AP2054" s="129">
        <v>1.457688E-3</v>
      </c>
      <c r="AQ2054" s="129">
        <v>1.3916274E-3</v>
      </c>
      <c r="AR2054" s="129">
        <v>6.6060613000000005E-5</v>
      </c>
      <c r="AS2054" s="129">
        <v>0</v>
      </c>
      <c r="AT2054" s="172">
        <f t="shared" si="547"/>
        <v>8.3430900000000009E-8</v>
      </c>
      <c r="AU2054" s="172">
        <f t="shared" si="548"/>
        <v>2.4430699999999998E-10</v>
      </c>
      <c r="AV2054" s="185">
        <f t="shared" si="549"/>
        <v>0</v>
      </c>
      <c r="AW2054" s="121">
        <v>0</v>
      </c>
      <c r="AX2054" s="121">
        <v>0</v>
      </c>
      <c r="AY2054" s="121">
        <v>0</v>
      </c>
      <c r="AZ2054" s="121">
        <v>0</v>
      </c>
      <c r="BA2054" s="121">
        <v>0</v>
      </c>
      <c r="BB2054" s="121">
        <v>1.0829000000000001E-9</v>
      </c>
      <c r="BC2054" s="121">
        <v>8.2348000000000004E-8</v>
      </c>
      <c r="BD2054" s="121">
        <v>1.5351E-10</v>
      </c>
      <c r="BE2054" s="121">
        <v>9.0796999999999999E-11</v>
      </c>
      <c r="BF2054" s="121">
        <v>0</v>
      </c>
      <c r="BG2054" s="121">
        <v>0</v>
      </c>
      <c r="BH2054" s="121">
        <v>0</v>
      </c>
      <c r="BI2054" s="121">
        <v>0</v>
      </c>
      <c r="BJ2054" s="121">
        <v>0</v>
      </c>
      <c r="BK2054" s="121">
        <v>0</v>
      </c>
      <c r="BL2054" s="121">
        <v>0</v>
      </c>
      <c r="BM2054" s="121">
        <v>0</v>
      </c>
      <c r="BN2054" s="121">
        <v>0</v>
      </c>
      <c r="BO2054" s="121">
        <v>0</v>
      </c>
      <c r="BP2054" s="121">
        <v>0</v>
      </c>
      <c r="BQ2054" s="121">
        <v>0</v>
      </c>
      <c r="BR2054" s="121">
        <v>0</v>
      </c>
      <c r="BT2054" s="71">
        <v>4.4262837E-6</v>
      </c>
      <c r="BU2054" s="71">
        <v>9.8250226000000006E-7</v>
      </c>
      <c r="BV2054" s="71">
        <v>0</v>
      </c>
      <c r="BW2054" s="71">
        <v>0</v>
      </c>
      <c r="BX2054" s="71">
        <v>2.8654334000000002E-7</v>
      </c>
      <c r="BY2054" s="71">
        <v>7.0104930999999998E-7</v>
      </c>
      <c r="BZ2054" s="71">
        <v>0</v>
      </c>
      <c r="CA2054" s="71">
        <v>1.064042E-6</v>
      </c>
      <c r="CB2054" s="71">
        <v>0</v>
      </c>
      <c r="CC2054" s="71">
        <v>0</v>
      </c>
      <c r="CD2054" s="71">
        <v>0</v>
      </c>
      <c r="CE2054" s="71">
        <v>0</v>
      </c>
      <c r="CF2054" s="71">
        <v>0</v>
      </c>
      <c r="CG2054" s="71">
        <v>1.3921467999999999E-6</v>
      </c>
      <c r="CH2054" s="71">
        <v>0</v>
      </c>
      <c r="CI2054" s="71">
        <v>0</v>
      </c>
      <c r="CJ2054" s="71">
        <v>0</v>
      </c>
      <c r="CL2054" s="186">
        <v>0</v>
      </c>
      <c r="CM2054" s="186">
        <v>0</v>
      </c>
      <c r="CN2054" s="187">
        <v>2.0045907000000002E-2</v>
      </c>
      <c r="CO2054" s="186">
        <v>8.3299999999999997E-4</v>
      </c>
      <c r="CP2054" s="186">
        <v>0</v>
      </c>
      <c r="CQ2054" s="186">
        <v>0</v>
      </c>
      <c r="CR2054" s="186">
        <v>8.5944418000000003E-6</v>
      </c>
      <c r="CS2054" s="186">
        <v>0</v>
      </c>
      <c r="CT2054" s="186">
        <v>0</v>
      </c>
      <c r="CU2054" s="186">
        <v>2.4654062999999998E-4</v>
      </c>
    </row>
    <row r="2055" spans="1:99" ht="14.4">
      <c r="A2055" t="s">
        <v>2651</v>
      </c>
      <c r="B2055" s="92" t="s">
        <v>1514</v>
      </c>
      <c r="C2055" s="126" t="str">
        <f t="shared" si="545"/>
        <v>F.106.03.127</v>
      </c>
      <c r="D2055" s="11" t="s">
        <v>1870</v>
      </c>
      <c r="E2055" s="125" t="s">
        <v>878</v>
      </c>
      <c r="F2055" s="128" t="str">
        <f t="shared" si="546"/>
        <v>PAN (Polyacrylonitrile fibres) waste combustion - clean tech without heat recovery</v>
      </c>
      <c r="G2055" s="131">
        <f t="shared" si="550"/>
        <v>0.39802262199999999</v>
      </c>
      <c r="H2055" s="183">
        <f t="shared" si="551"/>
        <v>1.1199600000000001E-2</v>
      </c>
      <c r="I2055" s="183">
        <f t="shared" si="552"/>
        <v>1.3323022E-2</v>
      </c>
      <c r="J2055" s="184">
        <f t="shared" si="553"/>
        <v>0</v>
      </c>
      <c r="K2055" s="183">
        <v>0.3735</v>
      </c>
      <c r="L2055" s="146">
        <v>0</v>
      </c>
      <c r="M2055" s="146">
        <v>1.3323022E-2</v>
      </c>
      <c r="N2055" s="146">
        <v>1.1199600000000001E-2</v>
      </c>
      <c r="O2055" s="146">
        <v>0</v>
      </c>
      <c r="P2055" s="146">
        <v>0</v>
      </c>
      <c r="Q2055" s="146">
        <v>0</v>
      </c>
      <c r="R2055" s="146">
        <v>0</v>
      </c>
      <c r="S2055" s="146">
        <v>0</v>
      </c>
      <c r="T2055" s="146">
        <v>0</v>
      </c>
      <c r="U2055" s="146">
        <v>0</v>
      </c>
      <c r="V2055" s="146">
        <v>0</v>
      </c>
      <c r="W2055" s="146">
        <v>0</v>
      </c>
      <c r="X2055" s="146">
        <v>0</v>
      </c>
      <c r="Z2055" s="157">
        <f t="shared" si="544"/>
        <v>2.4900000000000002</v>
      </c>
      <c r="AB2055" s="131">
        <f t="shared" ref="AB2055:AB2098" si="554">K2055</f>
        <v>0.3735</v>
      </c>
      <c r="AC2055" s="131">
        <f t="shared" ref="AC2055:AC2098" si="555">L2055+M2055+N2055+O2055+P2055+Q2055+R2055</f>
        <v>2.4522622000000001E-2</v>
      </c>
      <c r="AD2055" s="131">
        <f t="shared" ref="AD2055:AD2098" si="556">L2055+M2055+R2055+W2055</f>
        <v>1.3323022E-2</v>
      </c>
      <c r="AE2055" s="131">
        <f t="shared" ref="AE2055:AE2098" si="557">V2055+L2055+M2055+R2055+T2055</f>
        <v>1.3323022E-2</v>
      </c>
      <c r="AF2055" s="131">
        <f t="shared" ref="AF2055:AF2098" si="558">S2055+U2055+X2055</f>
        <v>0</v>
      </c>
      <c r="AH2055">
        <v>0</v>
      </c>
      <c r="AI2055" s="71">
        <v>0</v>
      </c>
      <c r="AJ2055" s="71">
        <v>0</v>
      </c>
      <c r="AK2055" s="71">
        <v>0</v>
      </c>
      <c r="AL2055" s="71">
        <v>0</v>
      </c>
      <c r="AM2055" s="71">
        <v>0</v>
      </c>
      <c r="AN2055" s="71">
        <v>0</v>
      </c>
      <c r="AP2055" s="129">
        <v>4.2669745000000002E-2</v>
      </c>
      <c r="AQ2055" s="129">
        <v>4.0682875E-2</v>
      </c>
      <c r="AR2055" s="129">
        <v>1.9868693000000002E-3</v>
      </c>
      <c r="AS2055" s="129">
        <v>0</v>
      </c>
      <c r="AT2055" s="172">
        <f t="shared" si="547"/>
        <v>2.4390212999999996E-6</v>
      </c>
      <c r="AU2055" s="172">
        <f t="shared" si="548"/>
        <v>7.3478894850000004E-9</v>
      </c>
      <c r="AV2055" s="185">
        <f t="shared" si="549"/>
        <v>0</v>
      </c>
      <c r="AW2055" s="121">
        <v>2.3107199999999999E-6</v>
      </c>
      <c r="AX2055" s="121">
        <v>6.9720000000000003E-9</v>
      </c>
      <c r="AY2055" s="121">
        <v>1.90485E-13</v>
      </c>
      <c r="AZ2055" s="121">
        <v>0</v>
      </c>
      <c r="BA2055" s="121">
        <v>0</v>
      </c>
      <c r="BB2055" s="121">
        <v>1.6653E-9</v>
      </c>
      <c r="BC2055" s="121">
        <v>1.26636E-7</v>
      </c>
      <c r="BD2055" s="121">
        <v>2.3606999999999999E-10</v>
      </c>
      <c r="BE2055" s="121">
        <v>1.39629E-10</v>
      </c>
      <c r="BF2055" s="121">
        <v>0</v>
      </c>
      <c r="BG2055" s="121">
        <v>0</v>
      </c>
      <c r="BH2055" s="121">
        <v>0</v>
      </c>
      <c r="BI2055" s="121">
        <v>0</v>
      </c>
      <c r="BJ2055" s="121">
        <v>0</v>
      </c>
      <c r="BK2055" s="121">
        <v>0</v>
      </c>
      <c r="BL2055" s="121">
        <v>0</v>
      </c>
      <c r="BM2055" s="121">
        <v>0</v>
      </c>
      <c r="BN2055" s="121">
        <v>0</v>
      </c>
      <c r="BO2055" s="121">
        <v>0</v>
      </c>
      <c r="BP2055" s="121">
        <v>0</v>
      </c>
      <c r="BQ2055" s="121">
        <v>0</v>
      </c>
      <c r="BR2055" s="121">
        <v>0</v>
      </c>
      <c r="BT2055" s="71">
        <v>7.6234613000000006E-5</v>
      </c>
      <c r="BU2055" s="71">
        <v>1.5109067999999999E-6</v>
      </c>
      <c r="BV2055" s="71">
        <v>6.9427806999999999E-5</v>
      </c>
      <c r="BW2055" s="71">
        <v>0</v>
      </c>
      <c r="BX2055" s="71">
        <v>4.4065068999999998E-7</v>
      </c>
      <c r="BY2055" s="71">
        <v>1.0780842E-6</v>
      </c>
      <c r="BZ2055" s="71">
        <v>0</v>
      </c>
      <c r="CA2055" s="71">
        <v>1.6362999E-6</v>
      </c>
      <c r="CB2055" s="71">
        <v>0</v>
      </c>
      <c r="CC2055" s="71">
        <v>0</v>
      </c>
      <c r="CD2055" s="71">
        <v>0</v>
      </c>
      <c r="CE2055" s="71">
        <v>0</v>
      </c>
      <c r="CF2055" s="71">
        <v>0</v>
      </c>
      <c r="CG2055" s="71">
        <v>2.1408644000000002E-6</v>
      </c>
      <c r="CH2055" s="71">
        <v>0</v>
      </c>
      <c r="CI2055" s="71">
        <v>0</v>
      </c>
      <c r="CJ2055" s="71">
        <v>0</v>
      </c>
      <c r="CL2055" s="186">
        <v>0</v>
      </c>
      <c r="CM2055" s="186">
        <v>2.4900000000000002</v>
      </c>
      <c r="CN2055" s="187">
        <v>3.0826899000000001E-2</v>
      </c>
      <c r="CO2055" s="186">
        <v>1.281E-3</v>
      </c>
      <c r="CP2055" s="186">
        <v>0</v>
      </c>
      <c r="CQ2055" s="186">
        <v>0</v>
      </c>
      <c r="CR2055" s="186">
        <v>1.3216663E-5</v>
      </c>
      <c r="CS2055" s="186">
        <v>0</v>
      </c>
      <c r="CT2055" s="186">
        <v>0</v>
      </c>
      <c r="CU2055" s="186">
        <v>3.7913391000000003E-4</v>
      </c>
    </row>
    <row r="2056" spans="1:99" ht="14.4">
      <c r="A2056" t="s">
        <v>2652</v>
      </c>
      <c r="B2056" s="92" t="s">
        <v>1514</v>
      </c>
      <c r="C2056" s="126" t="str">
        <f t="shared" si="545"/>
        <v>F.106.03.128</v>
      </c>
      <c r="D2056" s="11" t="s">
        <v>1870</v>
      </c>
      <c r="E2056" s="125" t="s">
        <v>878</v>
      </c>
      <c r="F2056" s="128" t="str">
        <f t="shared" si="546"/>
        <v>bio-PP (Polypropylene) waste combustion - clean tech without heat recovery</v>
      </c>
      <c r="G2056" s="131">
        <f t="shared" si="550"/>
        <v>3.5376898000000004E-2</v>
      </c>
      <c r="H2056" s="183">
        <f t="shared" si="551"/>
        <v>1.6156799999999999E-2</v>
      </c>
      <c r="I2056" s="183">
        <f t="shared" si="552"/>
        <v>1.9220098000000001E-2</v>
      </c>
      <c r="J2056" s="184">
        <f t="shared" si="553"/>
        <v>0</v>
      </c>
      <c r="K2056" s="183">
        <v>0</v>
      </c>
      <c r="L2056" s="146">
        <v>0</v>
      </c>
      <c r="M2056" s="146">
        <v>1.9220098000000001E-2</v>
      </c>
      <c r="N2056" s="146">
        <v>1.6156799999999999E-2</v>
      </c>
      <c r="O2056" s="146">
        <v>0</v>
      </c>
      <c r="P2056" s="146">
        <v>0</v>
      </c>
      <c r="Q2056" s="146">
        <v>0</v>
      </c>
      <c r="R2056" s="146">
        <v>0</v>
      </c>
      <c r="S2056" s="146">
        <v>0</v>
      </c>
      <c r="T2056" s="146">
        <v>0</v>
      </c>
      <c r="U2056" s="146">
        <v>0</v>
      </c>
      <c r="V2056" s="146">
        <v>0</v>
      </c>
      <c r="W2056" s="146">
        <v>0</v>
      </c>
      <c r="X2056" s="146">
        <v>0</v>
      </c>
      <c r="Z2056" s="157">
        <f t="shared" si="544"/>
        <v>0</v>
      </c>
      <c r="AB2056" s="131">
        <f t="shared" si="554"/>
        <v>0</v>
      </c>
      <c r="AC2056" s="131">
        <f t="shared" si="555"/>
        <v>3.5376898000000004E-2</v>
      </c>
      <c r="AD2056" s="131">
        <f t="shared" si="556"/>
        <v>1.9220098000000001E-2</v>
      </c>
      <c r="AE2056" s="131">
        <f t="shared" si="557"/>
        <v>1.9220098000000001E-2</v>
      </c>
      <c r="AF2056" s="131">
        <f t="shared" si="558"/>
        <v>0</v>
      </c>
      <c r="AH2056">
        <v>0</v>
      </c>
      <c r="AI2056" s="71">
        <v>0</v>
      </c>
      <c r="AJ2056" s="71">
        <v>0</v>
      </c>
      <c r="AK2056" s="71">
        <v>0</v>
      </c>
      <c r="AL2056" s="71">
        <v>0</v>
      </c>
      <c r="AM2056" s="71">
        <v>0</v>
      </c>
      <c r="AN2056" s="71">
        <v>0</v>
      </c>
      <c r="AP2056" s="129">
        <v>3.2338624999999998E-3</v>
      </c>
      <c r="AQ2056" s="129">
        <v>3.0873078999999999E-3</v>
      </c>
      <c r="AR2056" s="129">
        <v>1.4655464000000001E-4</v>
      </c>
      <c r="AS2056" s="129">
        <v>0</v>
      </c>
      <c r="AT2056" s="172">
        <f t="shared" si="547"/>
        <v>1.8509039999999999E-7</v>
      </c>
      <c r="AU2056" s="172">
        <f t="shared" si="548"/>
        <v>5.4199200000000002E-10</v>
      </c>
      <c r="AV2056" s="185">
        <f t="shared" si="549"/>
        <v>0</v>
      </c>
      <c r="AW2056" s="121">
        <v>0</v>
      </c>
      <c r="AX2056" s="121">
        <v>0</v>
      </c>
      <c r="AY2056" s="121">
        <v>0</v>
      </c>
      <c r="AZ2056" s="121">
        <v>0</v>
      </c>
      <c r="BA2056" s="121">
        <v>0</v>
      </c>
      <c r="BB2056" s="121">
        <v>2.4023999999999999E-9</v>
      </c>
      <c r="BC2056" s="121">
        <v>1.82688E-7</v>
      </c>
      <c r="BD2056" s="121">
        <v>3.4056000000000001E-10</v>
      </c>
      <c r="BE2056" s="121">
        <v>2.0143199999999999E-10</v>
      </c>
      <c r="BF2056" s="121">
        <v>0</v>
      </c>
      <c r="BG2056" s="121">
        <v>0</v>
      </c>
      <c r="BH2056" s="121">
        <v>0</v>
      </c>
      <c r="BI2056" s="121">
        <v>0</v>
      </c>
      <c r="BJ2056" s="121">
        <v>0</v>
      </c>
      <c r="BK2056" s="121">
        <v>0</v>
      </c>
      <c r="BL2056" s="121">
        <v>0</v>
      </c>
      <c r="BM2056" s="121">
        <v>0</v>
      </c>
      <c r="BN2056" s="121">
        <v>0</v>
      </c>
      <c r="BO2056" s="121">
        <v>0</v>
      </c>
      <c r="BP2056" s="121">
        <v>0</v>
      </c>
      <c r="BQ2056" s="121">
        <v>0</v>
      </c>
      <c r="BR2056" s="121">
        <v>0</v>
      </c>
      <c r="BT2056" s="71">
        <v>9.8196545000000007E-6</v>
      </c>
      <c r="BU2056" s="71">
        <v>2.1796688999999999E-6</v>
      </c>
      <c r="BV2056" s="71">
        <v>0</v>
      </c>
      <c r="BW2056" s="71">
        <v>0</v>
      </c>
      <c r="BX2056" s="71">
        <v>6.3569280000000004E-7</v>
      </c>
      <c r="BY2056" s="71">
        <v>1.5552691000000001E-6</v>
      </c>
      <c r="BZ2056" s="71">
        <v>0</v>
      </c>
      <c r="CA2056" s="71">
        <v>2.3605636999999999E-6</v>
      </c>
      <c r="CB2056" s="71">
        <v>0</v>
      </c>
      <c r="CC2056" s="71">
        <v>0</v>
      </c>
      <c r="CD2056" s="71">
        <v>0</v>
      </c>
      <c r="CE2056" s="71">
        <v>0</v>
      </c>
      <c r="CF2056" s="71">
        <v>0</v>
      </c>
      <c r="CG2056" s="71">
        <v>3.0884600999999998E-6</v>
      </c>
      <c r="CH2056" s="71">
        <v>0</v>
      </c>
      <c r="CI2056" s="71">
        <v>0</v>
      </c>
      <c r="CJ2056" s="71">
        <v>0</v>
      </c>
      <c r="CL2056" s="186">
        <v>0</v>
      </c>
      <c r="CM2056" s="186">
        <v>0</v>
      </c>
      <c r="CN2056" s="187">
        <v>4.4471591999999997E-2</v>
      </c>
      <c r="CO2056" s="186">
        <v>1.848E-3</v>
      </c>
      <c r="CP2056" s="186">
        <v>0</v>
      </c>
      <c r="CQ2056" s="186">
        <v>0</v>
      </c>
      <c r="CR2056" s="186">
        <v>1.9066661000000002E-5</v>
      </c>
      <c r="CS2056" s="186">
        <v>0</v>
      </c>
      <c r="CT2056" s="186">
        <v>0</v>
      </c>
      <c r="CU2056" s="186">
        <v>5.4694727999999996E-4</v>
      </c>
    </row>
    <row r="2057" spans="1:99" ht="14.4">
      <c r="A2057" t="s">
        <v>2653</v>
      </c>
      <c r="B2057" s="92" t="s">
        <v>1514</v>
      </c>
      <c r="C2057" s="126" t="str">
        <f t="shared" si="545"/>
        <v>F.106.03.129</v>
      </c>
      <c r="D2057" s="11" t="s">
        <v>1870</v>
      </c>
      <c r="E2057" s="125" t="s">
        <v>878</v>
      </c>
      <c r="F2057" s="128" t="str">
        <f t="shared" si="546"/>
        <v>bio-PET (Polyethylene terephthalate)waste combustion - clean tech without heat recove</v>
      </c>
      <c r="G2057" s="131">
        <f t="shared" si="550"/>
        <v>0.36279649000000003</v>
      </c>
      <c r="H2057" s="183">
        <f t="shared" si="551"/>
        <v>8.8128000000000008E-3</v>
      </c>
      <c r="I2057" s="183">
        <f t="shared" si="552"/>
        <v>1.048369E-2</v>
      </c>
      <c r="J2057" s="184">
        <f t="shared" si="553"/>
        <v>0</v>
      </c>
      <c r="K2057" s="183">
        <v>0.34350000000000003</v>
      </c>
      <c r="L2057" s="146">
        <v>0</v>
      </c>
      <c r="M2057" s="146">
        <v>1.048369E-2</v>
      </c>
      <c r="N2057" s="146">
        <v>8.8128000000000008E-3</v>
      </c>
      <c r="O2057" s="146">
        <v>0</v>
      </c>
      <c r="P2057" s="146">
        <v>0</v>
      </c>
      <c r="Q2057" s="146">
        <v>0</v>
      </c>
      <c r="R2057" s="146">
        <v>0</v>
      </c>
      <c r="S2057" s="146">
        <v>0</v>
      </c>
      <c r="T2057" s="146">
        <v>0</v>
      </c>
      <c r="U2057" s="146">
        <v>0</v>
      </c>
      <c r="V2057" s="146">
        <v>0</v>
      </c>
      <c r="W2057" s="146">
        <v>0</v>
      </c>
      <c r="X2057" s="146">
        <v>0</v>
      </c>
      <c r="Z2057" s="157">
        <f t="shared" si="544"/>
        <v>2.2900000000000005</v>
      </c>
      <c r="AB2057" s="131">
        <f t="shared" si="554"/>
        <v>0.34350000000000003</v>
      </c>
      <c r="AC2057" s="131">
        <f t="shared" si="555"/>
        <v>1.9296489999999999E-2</v>
      </c>
      <c r="AD2057" s="131">
        <f t="shared" si="556"/>
        <v>1.048369E-2</v>
      </c>
      <c r="AE2057" s="131">
        <f t="shared" si="557"/>
        <v>1.048369E-2</v>
      </c>
      <c r="AF2057" s="131">
        <f t="shared" si="558"/>
        <v>0</v>
      </c>
      <c r="AH2057">
        <v>0</v>
      </c>
      <c r="AI2057" s="71">
        <v>0</v>
      </c>
      <c r="AJ2057" s="71">
        <v>0</v>
      </c>
      <c r="AK2057" s="71">
        <v>0</v>
      </c>
      <c r="AL2057" s="71">
        <v>0</v>
      </c>
      <c r="AM2057" s="71">
        <v>0</v>
      </c>
      <c r="AN2057" s="71">
        <v>0</v>
      </c>
      <c r="AP2057" s="129">
        <v>3.8944778999999999E-2</v>
      </c>
      <c r="AQ2057" s="129">
        <v>3.7130987999999997E-2</v>
      </c>
      <c r="AR2057" s="129">
        <v>1.8137911E-3</v>
      </c>
      <c r="AS2057" s="129">
        <v>0</v>
      </c>
      <c r="AT2057" s="172">
        <f t="shared" si="547"/>
        <v>2.2260783999999997E-6</v>
      </c>
      <c r="AU2057" s="172">
        <f t="shared" si="548"/>
        <v>6.7078071849999996E-9</v>
      </c>
      <c r="AV2057" s="185">
        <f t="shared" si="549"/>
        <v>0</v>
      </c>
      <c r="AW2057" s="121">
        <v>2.1251199999999999E-6</v>
      </c>
      <c r="AX2057" s="121">
        <v>6.4119999999999998E-9</v>
      </c>
      <c r="AY2057" s="121">
        <v>1.75185E-13</v>
      </c>
      <c r="AZ2057" s="121">
        <v>0</v>
      </c>
      <c r="BA2057" s="121">
        <v>0</v>
      </c>
      <c r="BB2057" s="121">
        <v>1.3103999999999999E-9</v>
      </c>
      <c r="BC2057" s="121">
        <v>9.9647999999999993E-8</v>
      </c>
      <c r="BD2057" s="121">
        <v>1.8575999999999999E-10</v>
      </c>
      <c r="BE2057" s="121">
        <v>1.09872E-10</v>
      </c>
      <c r="BF2057" s="121">
        <v>0</v>
      </c>
      <c r="BG2057" s="121">
        <v>0</v>
      </c>
      <c r="BH2057" s="121">
        <v>0</v>
      </c>
      <c r="BI2057" s="121">
        <v>0</v>
      </c>
      <c r="BJ2057" s="121">
        <v>0</v>
      </c>
      <c r="BK2057" s="121">
        <v>0</v>
      </c>
      <c r="BL2057" s="121">
        <v>0</v>
      </c>
      <c r="BM2057" s="121">
        <v>0</v>
      </c>
      <c r="BN2057" s="121">
        <v>0</v>
      </c>
      <c r="BO2057" s="121">
        <v>0</v>
      </c>
      <c r="BP2057" s="121">
        <v>0</v>
      </c>
      <c r="BQ2057" s="121">
        <v>0</v>
      </c>
      <c r="BR2057" s="121">
        <v>0</v>
      </c>
      <c r="BT2057" s="71">
        <v>6.9207451000000004E-5</v>
      </c>
      <c r="BU2057" s="71">
        <v>1.1889103000000001E-6</v>
      </c>
      <c r="BV2057" s="71">
        <v>6.3851276000000004E-5</v>
      </c>
      <c r="BW2057" s="71">
        <v>0</v>
      </c>
      <c r="BX2057" s="71">
        <v>3.4674152999999998E-7</v>
      </c>
      <c r="BY2057" s="71">
        <v>8.4832856999999997E-7</v>
      </c>
      <c r="BZ2057" s="71">
        <v>0</v>
      </c>
      <c r="CA2057" s="71">
        <v>1.2875801999999999E-6</v>
      </c>
      <c r="CB2057" s="71">
        <v>0</v>
      </c>
      <c r="CC2057" s="71">
        <v>0</v>
      </c>
      <c r="CD2057" s="71">
        <v>0</v>
      </c>
      <c r="CE2057" s="71">
        <v>0</v>
      </c>
      <c r="CF2057" s="71">
        <v>0</v>
      </c>
      <c r="CG2057" s="71">
        <v>1.6846146E-6</v>
      </c>
      <c r="CH2057" s="71">
        <v>0</v>
      </c>
      <c r="CI2057" s="71">
        <v>0</v>
      </c>
      <c r="CJ2057" s="71">
        <v>0</v>
      </c>
      <c r="CL2057" s="186">
        <v>0</v>
      </c>
      <c r="CM2057" s="186">
        <v>2.29</v>
      </c>
      <c r="CN2057" s="187">
        <v>2.4257232E-2</v>
      </c>
      <c r="CO2057" s="186">
        <v>1.008E-3</v>
      </c>
      <c r="CP2057" s="186">
        <v>0</v>
      </c>
      <c r="CQ2057" s="186">
        <v>0</v>
      </c>
      <c r="CR2057" s="186">
        <v>1.0399997000000001E-5</v>
      </c>
      <c r="CS2057" s="186">
        <v>0</v>
      </c>
      <c r="CT2057" s="186">
        <v>0</v>
      </c>
      <c r="CU2057" s="186">
        <v>2.9833487999999999E-4</v>
      </c>
    </row>
    <row r="2058" spans="1:99" ht="14.4">
      <c r="A2058" t="s">
        <v>2654</v>
      </c>
      <c r="B2058" s="92" t="s">
        <v>1514</v>
      </c>
      <c r="C2058" s="126" t="str">
        <f t="shared" si="545"/>
        <v>F.106.03.130</v>
      </c>
      <c r="D2058" s="11" t="s">
        <v>1870</v>
      </c>
      <c r="E2058" s="125" t="s">
        <v>878</v>
      </c>
      <c r="F2058" s="128" t="str">
        <f t="shared" si="546"/>
        <v>PEF (Polyethylene terephthalate) waste combustion - clean tech without heat recovery</v>
      </c>
      <c r="G2058" s="131">
        <f t="shared" si="550"/>
        <v>1.8224462399999999E-2</v>
      </c>
      <c r="H2058" s="183">
        <f t="shared" si="551"/>
        <v>8.3231999999999993E-3</v>
      </c>
      <c r="I2058" s="183">
        <f t="shared" si="552"/>
        <v>9.9012623999999994E-3</v>
      </c>
      <c r="J2058" s="184">
        <f t="shared" si="553"/>
        <v>0</v>
      </c>
      <c r="K2058" s="183">
        <v>0</v>
      </c>
      <c r="L2058" s="146">
        <v>0</v>
      </c>
      <c r="M2058" s="146">
        <v>9.9012623999999994E-3</v>
      </c>
      <c r="N2058" s="146">
        <v>8.3231999999999993E-3</v>
      </c>
      <c r="O2058" s="146">
        <v>0</v>
      </c>
      <c r="P2058" s="146">
        <v>0</v>
      </c>
      <c r="Q2058" s="146">
        <v>0</v>
      </c>
      <c r="R2058" s="146">
        <v>0</v>
      </c>
      <c r="S2058" s="146">
        <v>0</v>
      </c>
      <c r="T2058" s="146">
        <v>0</v>
      </c>
      <c r="U2058" s="146">
        <v>0</v>
      </c>
      <c r="V2058" s="146">
        <v>0</v>
      </c>
      <c r="W2058" s="146">
        <v>0</v>
      </c>
      <c r="X2058" s="146">
        <v>0</v>
      </c>
      <c r="Z2058" s="157">
        <f t="shared" si="544"/>
        <v>0</v>
      </c>
      <c r="AB2058" s="131">
        <f t="shared" si="554"/>
        <v>0</v>
      </c>
      <c r="AC2058" s="131">
        <f t="shared" si="555"/>
        <v>1.8224462399999999E-2</v>
      </c>
      <c r="AD2058" s="131">
        <f t="shared" si="556"/>
        <v>9.9012623999999994E-3</v>
      </c>
      <c r="AE2058" s="131">
        <f t="shared" si="557"/>
        <v>9.9012623999999994E-3</v>
      </c>
      <c r="AF2058" s="131">
        <f t="shared" si="558"/>
        <v>0</v>
      </c>
      <c r="AH2058">
        <v>0</v>
      </c>
      <c r="AI2058" s="71">
        <v>0</v>
      </c>
      <c r="AJ2058" s="71">
        <v>0</v>
      </c>
      <c r="AK2058" s="71">
        <v>0</v>
      </c>
      <c r="AL2058" s="71">
        <v>0</v>
      </c>
      <c r="AM2058" s="71">
        <v>0</v>
      </c>
      <c r="AN2058" s="71">
        <v>0</v>
      </c>
      <c r="AP2058" s="129">
        <v>1.6659292000000001E-3</v>
      </c>
      <c r="AQ2058" s="129">
        <v>1.5904312999999999E-3</v>
      </c>
      <c r="AR2058" s="129">
        <v>7.5497843000000005E-5</v>
      </c>
      <c r="AS2058" s="129">
        <v>0</v>
      </c>
      <c r="AT2058" s="172">
        <f t="shared" si="547"/>
        <v>9.5349600000000008E-8</v>
      </c>
      <c r="AU2058" s="172">
        <f t="shared" si="548"/>
        <v>2.7920799999999999E-10</v>
      </c>
      <c r="AV2058" s="185">
        <f t="shared" si="549"/>
        <v>0</v>
      </c>
      <c r="AW2058" s="121">
        <v>0</v>
      </c>
      <c r="AX2058" s="121">
        <v>0</v>
      </c>
      <c r="AY2058" s="121">
        <v>0</v>
      </c>
      <c r="AZ2058" s="121">
        <v>0</v>
      </c>
      <c r="BA2058" s="121">
        <v>0</v>
      </c>
      <c r="BB2058" s="121">
        <v>1.2375999999999999E-9</v>
      </c>
      <c r="BC2058" s="121">
        <v>9.4112000000000003E-8</v>
      </c>
      <c r="BD2058" s="121">
        <v>1.7543999999999999E-10</v>
      </c>
      <c r="BE2058" s="121">
        <v>1.03768E-10</v>
      </c>
      <c r="BF2058" s="121">
        <v>0</v>
      </c>
      <c r="BG2058" s="121">
        <v>0</v>
      </c>
      <c r="BH2058" s="121">
        <v>0</v>
      </c>
      <c r="BI2058" s="121">
        <v>0</v>
      </c>
      <c r="BJ2058" s="121">
        <v>0</v>
      </c>
      <c r="BK2058" s="121">
        <v>0</v>
      </c>
      <c r="BL2058" s="121">
        <v>0</v>
      </c>
      <c r="BM2058" s="121">
        <v>0</v>
      </c>
      <c r="BN2058" s="121">
        <v>0</v>
      </c>
      <c r="BO2058" s="121">
        <v>0</v>
      </c>
      <c r="BP2058" s="121">
        <v>0</v>
      </c>
      <c r="BQ2058" s="121">
        <v>0</v>
      </c>
      <c r="BR2058" s="121">
        <v>0</v>
      </c>
      <c r="BT2058" s="71">
        <v>5.0586099000000001E-6</v>
      </c>
      <c r="BU2058" s="71">
        <v>1.1228597E-6</v>
      </c>
      <c r="BV2058" s="71">
        <v>0</v>
      </c>
      <c r="BW2058" s="71">
        <v>0</v>
      </c>
      <c r="BX2058" s="71">
        <v>3.2747810999999999E-7</v>
      </c>
      <c r="BY2058" s="71">
        <v>8.0119921000000005E-7</v>
      </c>
      <c r="BZ2058" s="71">
        <v>0</v>
      </c>
      <c r="CA2058" s="71">
        <v>1.2160479999999999E-6</v>
      </c>
      <c r="CB2058" s="71">
        <v>0</v>
      </c>
      <c r="CC2058" s="71">
        <v>0</v>
      </c>
      <c r="CD2058" s="71">
        <v>0</v>
      </c>
      <c r="CE2058" s="71">
        <v>0</v>
      </c>
      <c r="CF2058" s="71">
        <v>0</v>
      </c>
      <c r="CG2058" s="71">
        <v>1.5910249E-6</v>
      </c>
      <c r="CH2058" s="71">
        <v>0</v>
      </c>
      <c r="CI2058" s="71">
        <v>0</v>
      </c>
      <c r="CJ2058" s="71">
        <v>0</v>
      </c>
      <c r="CL2058" s="186">
        <v>0</v>
      </c>
      <c r="CM2058" s="186">
        <v>0</v>
      </c>
      <c r="CN2058" s="187">
        <v>2.2909608000000001E-2</v>
      </c>
      <c r="CO2058" s="186">
        <v>9.5200000000000005E-4</v>
      </c>
      <c r="CP2058" s="186">
        <v>0</v>
      </c>
      <c r="CQ2058" s="186">
        <v>0</v>
      </c>
      <c r="CR2058" s="186">
        <v>9.8222192000000008E-6</v>
      </c>
      <c r="CS2058" s="186">
        <v>0</v>
      </c>
      <c r="CT2058" s="186">
        <v>0</v>
      </c>
      <c r="CU2058" s="186">
        <v>2.8176071999999998E-4</v>
      </c>
    </row>
    <row r="2059" spans="1:99" ht="14.4">
      <c r="B2059" s="92"/>
      <c r="C2059" s="126"/>
      <c r="D2059" s="1" t="s">
        <v>1871</v>
      </c>
      <c r="E2059" s="125"/>
      <c r="J2059" s="158"/>
      <c r="AT2059" s="4"/>
      <c r="AU2059" s="4"/>
      <c r="AV2059" s="16"/>
      <c r="CN2059" s="97"/>
    </row>
    <row r="2060" spans="1:99" ht="14.4">
      <c r="A2060" t="s">
        <v>2655</v>
      </c>
      <c r="B2060" s="92" t="s">
        <v>1514</v>
      </c>
      <c r="C2060" s="126" t="str">
        <f t="shared" si="545"/>
        <v>F.106.04.101</v>
      </c>
      <c r="D2060" s="11" t="s">
        <v>1871</v>
      </c>
      <c r="E2060" s="125" t="s">
        <v>878</v>
      </c>
      <c r="F2060" s="128" t="str">
        <f t="shared" si="546"/>
        <v>Epoxies waste combustion - clean tech without heat recovery</v>
      </c>
      <c r="G2060" s="131">
        <f t="shared" si="550"/>
        <v>0.43506868699999995</v>
      </c>
      <c r="H2060" s="183">
        <f t="shared" si="551"/>
        <v>1.2362400000000001E-2</v>
      </c>
      <c r="I2060" s="183">
        <f t="shared" si="552"/>
        <v>1.4706287E-2</v>
      </c>
      <c r="J2060" s="184">
        <f t="shared" si="553"/>
        <v>0</v>
      </c>
      <c r="K2060" s="183">
        <v>0.40799999999999997</v>
      </c>
      <c r="L2060" s="146">
        <v>0</v>
      </c>
      <c r="M2060" s="146">
        <v>1.4706287E-2</v>
      </c>
      <c r="N2060" s="146">
        <v>1.2362400000000001E-2</v>
      </c>
      <c r="O2060" s="146">
        <v>0</v>
      </c>
      <c r="P2060" s="146">
        <v>0</v>
      </c>
      <c r="Q2060" s="146">
        <v>0</v>
      </c>
      <c r="R2060" s="146">
        <v>0</v>
      </c>
      <c r="S2060" s="146">
        <v>0</v>
      </c>
      <c r="T2060" s="146">
        <v>0</v>
      </c>
      <c r="U2060" s="146">
        <v>0</v>
      </c>
      <c r="V2060" s="146">
        <v>0</v>
      </c>
      <c r="W2060" s="146">
        <v>0</v>
      </c>
      <c r="X2060" s="146">
        <v>0</v>
      </c>
      <c r="Z2060" s="157">
        <f t="shared" si="544"/>
        <v>2.7199999999999998</v>
      </c>
      <c r="AB2060" s="131">
        <f t="shared" si="554"/>
        <v>0.40799999999999997</v>
      </c>
      <c r="AC2060" s="131">
        <f t="shared" si="555"/>
        <v>2.7068687000000001E-2</v>
      </c>
      <c r="AD2060" s="131">
        <f t="shared" si="556"/>
        <v>1.4706287E-2</v>
      </c>
      <c r="AE2060" s="131">
        <f t="shared" si="557"/>
        <v>1.4706287E-2</v>
      </c>
      <c r="AF2060" s="131">
        <f t="shared" si="558"/>
        <v>0</v>
      </c>
      <c r="AH2060">
        <v>0</v>
      </c>
      <c r="AI2060" s="71">
        <v>0</v>
      </c>
      <c r="AJ2060" s="71">
        <v>0</v>
      </c>
      <c r="AK2060" s="71">
        <v>0</v>
      </c>
      <c r="AL2060" s="71">
        <v>0</v>
      </c>
      <c r="AM2060" s="71">
        <v>0</v>
      </c>
      <c r="AN2060" s="71">
        <v>0</v>
      </c>
      <c r="AP2060" s="129">
        <v>4.6636806000000003E-2</v>
      </c>
      <c r="AQ2060" s="129">
        <v>4.4465246999999999E-2</v>
      </c>
      <c r="AR2060" s="129">
        <v>2.1715592000000001E-3</v>
      </c>
      <c r="AS2060" s="129">
        <v>0</v>
      </c>
      <c r="AT2060" s="172">
        <f t="shared" si="547"/>
        <v>2.6657821999999998E-6</v>
      </c>
      <c r="AU2060" s="172">
        <f t="shared" si="548"/>
        <v>8.0309140800000003E-9</v>
      </c>
      <c r="AV2060" s="185">
        <f t="shared" si="549"/>
        <v>0</v>
      </c>
      <c r="AW2060" s="121">
        <v>2.5241600000000001E-6</v>
      </c>
      <c r="AX2060" s="121">
        <v>7.6160000000000002E-9</v>
      </c>
      <c r="AY2060" s="121">
        <v>2.0808000000000001E-13</v>
      </c>
      <c r="AZ2060" s="121">
        <v>0</v>
      </c>
      <c r="BA2060" s="121">
        <v>0</v>
      </c>
      <c r="BB2060" s="121">
        <v>1.8381999999999999E-9</v>
      </c>
      <c r="BC2060" s="121">
        <v>1.39784E-7</v>
      </c>
      <c r="BD2060" s="121">
        <v>2.6057999999999999E-10</v>
      </c>
      <c r="BE2060" s="121">
        <v>1.5412600000000001E-10</v>
      </c>
      <c r="BF2060" s="121">
        <v>0</v>
      </c>
      <c r="BG2060" s="121">
        <v>0</v>
      </c>
      <c r="BH2060" s="121">
        <v>0</v>
      </c>
      <c r="BI2060" s="121">
        <v>0</v>
      </c>
      <c r="BJ2060" s="121">
        <v>0</v>
      </c>
      <c r="BK2060" s="121">
        <v>0</v>
      </c>
      <c r="BL2060" s="121">
        <v>0</v>
      </c>
      <c r="BM2060" s="121">
        <v>0</v>
      </c>
      <c r="BN2060" s="121">
        <v>0</v>
      </c>
      <c r="BO2060" s="121">
        <v>0</v>
      </c>
      <c r="BP2060" s="121">
        <v>0</v>
      </c>
      <c r="BQ2060" s="121">
        <v>0</v>
      </c>
      <c r="BR2060" s="121">
        <v>0</v>
      </c>
      <c r="BT2060" s="71">
        <v>8.3354340999999995E-5</v>
      </c>
      <c r="BU2060" s="71">
        <v>1.6677769999999999E-6</v>
      </c>
      <c r="BV2060" s="71">
        <v>7.5840816999999994E-5</v>
      </c>
      <c r="BW2060" s="71">
        <v>0</v>
      </c>
      <c r="BX2060" s="71">
        <v>4.8640131E-7</v>
      </c>
      <c r="BY2060" s="71">
        <v>1.1900165E-6</v>
      </c>
      <c r="BZ2060" s="71">
        <v>0</v>
      </c>
      <c r="CA2060" s="71">
        <v>1.8061888999999999E-6</v>
      </c>
      <c r="CB2060" s="71">
        <v>0</v>
      </c>
      <c r="CC2060" s="71">
        <v>0</v>
      </c>
      <c r="CD2060" s="71">
        <v>0</v>
      </c>
      <c r="CE2060" s="71">
        <v>0</v>
      </c>
      <c r="CF2060" s="71">
        <v>0</v>
      </c>
      <c r="CG2060" s="71">
        <v>2.3631399000000002E-6</v>
      </c>
      <c r="CH2060" s="71">
        <v>0</v>
      </c>
      <c r="CI2060" s="71">
        <v>0</v>
      </c>
      <c r="CJ2060" s="71">
        <v>0</v>
      </c>
      <c r="CL2060" s="186">
        <v>0</v>
      </c>
      <c r="CM2060" s="186">
        <v>2.72</v>
      </c>
      <c r="CN2060" s="187">
        <v>3.4027505999999999E-2</v>
      </c>
      <c r="CO2060" s="186">
        <v>1.4139999999999999E-3</v>
      </c>
      <c r="CP2060" s="186">
        <v>0</v>
      </c>
      <c r="CQ2060" s="186">
        <v>0</v>
      </c>
      <c r="CR2060" s="186">
        <v>1.4588884E-5</v>
      </c>
      <c r="CS2060" s="186">
        <v>0</v>
      </c>
      <c r="CT2060" s="186">
        <v>0</v>
      </c>
      <c r="CU2060" s="186">
        <v>4.1849754E-4</v>
      </c>
    </row>
    <row r="2061" spans="1:99" ht="14.4">
      <c r="A2061" t="s">
        <v>2656</v>
      </c>
      <c r="B2061" s="92" t="s">
        <v>1514</v>
      </c>
      <c r="C2061" s="126" t="str">
        <f t="shared" si="545"/>
        <v>F.106.04.102</v>
      </c>
      <c r="D2061" s="11" t="s">
        <v>1871</v>
      </c>
      <c r="E2061" s="125" t="s">
        <v>878</v>
      </c>
      <c r="F2061" s="128" t="str">
        <f t="shared" si="546"/>
        <v>Phenolics (Bakelite) waste combustion - clean tech without heat recovery</v>
      </c>
      <c r="G2061" s="131">
        <f t="shared" si="550"/>
        <v>0.44830068000000001</v>
      </c>
      <c r="H2061" s="183">
        <f t="shared" si="551"/>
        <v>1.2239999999999999E-2</v>
      </c>
      <c r="I2061" s="183">
        <f t="shared" si="552"/>
        <v>1.4560679999999999E-2</v>
      </c>
      <c r="J2061" s="184">
        <f t="shared" si="553"/>
        <v>0</v>
      </c>
      <c r="K2061" s="183">
        <v>0.42149999999999999</v>
      </c>
      <c r="L2061" s="146">
        <v>0</v>
      </c>
      <c r="M2061" s="146">
        <v>1.4560679999999999E-2</v>
      </c>
      <c r="N2061" s="146">
        <v>1.2239999999999999E-2</v>
      </c>
      <c r="O2061" s="146">
        <v>0</v>
      </c>
      <c r="P2061" s="146">
        <v>0</v>
      </c>
      <c r="Q2061" s="146">
        <v>0</v>
      </c>
      <c r="R2061" s="146">
        <v>0</v>
      </c>
      <c r="S2061" s="146">
        <v>0</v>
      </c>
      <c r="T2061" s="146">
        <v>0</v>
      </c>
      <c r="U2061" s="146">
        <v>0</v>
      </c>
      <c r="V2061" s="146">
        <v>0</v>
      </c>
      <c r="W2061" s="146">
        <v>0</v>
      </c>
      <c r="X2061" s="146">
        <v>0</v>
      </c>
      <c r="Z2061" s="157">
        <f t="shared" si="544"/>
        <v>2.81</v>
      </c>
      <c r="AB2061" s="131">
        <f t="shared" si="554"/>
        <v>0.42149999999999999</v>
      </c>
      <c r="AC2061" s="131">
        <f t="shared" si="555"/>
        <v>2.680068E-2</v>
      </c>
      <c r="AD2061" s="131">
        <f t="shared" si="556"/>
        <v>1.4560679999999999E-2</v>
      </c>
      <c r="AE2061" s="131">
        <f t="shared" si="557"/>
        <v>1.4560679999999999E-2</v>
      </c>
      <c r="AF2061" s="131">
        <f t="shared" si="558"/>
        <v>0</v>
      </c>
      <c r="AH2061">
        <v>0</v>
      </c>
      <c r="AI2061" s="71">
        <v>0</v>
      </c>
      <c r="AJ2061" s="71">
        <v>0</v>
      </c>
      <c r="AK2061" s="71">
        <v>0</v>
      </c>
      <c r="AL2061" s="71">
        <v>0</v>
      </c>
      <c r="AM2061" s="71">
        <v>0</v>
      </c>
      <c r="AN2061" s="71">
        <v>0</v>
      </c>
      <c r="AP2061" s="129">
        <v>4.8073563999999999E-2</v>
      </c>
      <c r="AQ2061" s="129">
        <v>4.5834972000000002E-2</v>
      </c>
      <c r="AR2061" s="129">
        <v>2.2385916E-3</v>
      </c>
      <c r="AS2061" s="129">
        <v>0</v>
      </c>
      <c r="AT2061" s="172">
        <f t="shared" si="547"/>
        <v>2.7478999999999996E-6</v>
      </c>
      <c r="AU2061" s="172">
        <f t="shared" si="548"/>
        <v>8.2788149649999995E-9</v>
      </c>
      <c r="AV2061" s="185">
        <f t="shared" si="549"/>
        <v>0</v>
      </c>
      <c r="AW2061" s="121">
        <v>2.6076799999999999E-6</v>
      </c>
      <c r="AX2061" s="121">
        <v>7.8679999999999997E-9</v>
      </c>
      <c r="AY2061" s="121">
        <v>2.1496500000000001E-13</v>
      </c>
      <c r="AZ2061" s="121">
        <v>0</v>
      </c>
      <c r="BA2061" s="121">
        <v>0</v>
      </c>
      <c r="BB2061" s="121">
        <v>1.8199999999999999E-9</v>
      </c>
      <c r="BC2061" s="121">
        <v>1.384E-7</v>
      </c>
      <c r="BD2061" s="121">
        <v>2.5799999999999999E-10</v>
      </c>
      <c r="BE2061" s="121">
        <v>1.526E-10</v>
      </c>
      <c r="BF2061" s="121">
        <v>0</v>
      </c>
      <c r="BG2061" s="121">
        <v>0</v>
      </c>
      <c r="BH2061" s="121">
        <v>0</v>
      </c>
      <c r="BI2061" s="121">
        <v>0</v>
      </c>
      <c r="BJ2061" s="121">
        <v>0</v>
      </c>
      <c r="BK2061" s="121">
        <v>0</v>
      </c>
      <c r="BL2061" s="121">
        <v>0</v>
      </c>
      <c r="BM2061" s="121">
        <v>0</v>
      </c>
      <c r="BN2061" s="121">
        <v>0</v>
      </c>
      <c r="BO2061" s="121">
        <v>0</v>
      </c>
      <c r="BP2061" s="121">
        <v>0</v>
      </c>
      <c r="BQ2061" s="121">
        <v>0</v>
      </c>
      <c r="BR2061" s="121">
        <v>0</v>
      </c>
      <c r="BT2061" s="71">
        <v>8.5789387999999996E-5</v>
      </c>
      <c r="BU2061" s="71">
        <v>1.6512643000000001E-6</v>
      </c>
      <c r="BV2061" s="71">
        <v>7.8350256000000001E-5</v>
      </c>
      <c r="BW2061" s="71">
        <v>0</v>
      </c>
      <c r="BX2061" s="71">
        <v>4.8158545000000003E-7</v>
      </c>
      <c r="BY2061" s="71">
        <v>1.1782341E-6</v>
      </c>
      <c r="BZ2061" s="71">
        <v>0</v>
      </c>
      <c r="CA2061" s="71">
        <v>1.7883058E-6</v>
      </c>
      <c r="CB2061" s="71">
        <v>0</v>
      </c>
      <c r="CC2061" s="71">
        <v>0</v>
      </c>
      <c r="CD2061" s="71">
        <v>0</v>
      </c>
      <c r="CE2061" s="71">
        <v>0</v>
      </c>
      <c r="CF2061" s="71">
        <v>0</v>
      </c>
      <c r="CG2061" s="71">
        <v>2.3397424999999998E-6</v>
      </c>
      <c r="CH2061" s="71">
        <v>0</v>
      </c>
      <c r="CI2061" s="71">
        <v>0</v>
      </c>
      <c r="CJ2061" s="71">
        <v>0</v>
      </c>
      <c r="CL2061" s="186">
        <v>0</v>
      </c>
      <c r="CM2061" s="186">
        <v>2.81</v>
      </c>
      <c r="CN2061" s="187">
        <v>3.3690600000000001E-2</v>
      </c>
      <c r="CO2061" s="186">
        <v>1.4E-3</v>
      </c>
      <c r="CP2061" s="186">
        <v>0</v>
      </c>
      <c r="CQ2061" s="186">
        <v>0</v>
      </c>
      <c r="CR2061" s="186">
        <v>1.444444E-5</v>
      </c>
      <c r="CS2061" s="186">
        <v>0</v>
      </c>
      <c r="CT2061" s="186">
        <v>0</v>
      </c>
      <c r="CU2061" s="186">
        <v>4.1435400000000002E-4</v>
      </c>
    </row>
    <row r="2062" spans="1:99" ht="14.4">
      <c r="A2062" t="s">
        <v>2657</v>
      </c>
      <c r="B2062" s="92" t="s">
        <v>1514</v>
      </c>
      <c r="C2062" s="126" t="str">
        <f t="shared" si="545"/>
        <v>F.106.04.103</v>
      </c>
      <c r="D2062" s="11" t="s">
        <v>1871</v>
      </c>
      <c r="E2062" s="125" t="s">
        <v>878</v>
      </c>
      <c r="F2062" s="128" t="str">
        <f t="shared" si="546"/>
        <v>Polyester waste combustion - clean tech without heat recovery</v>
      </c>
      <c r="G2062" s="131">
        <f t="shared" si="550"/>
        <v>0.367352605</v>
      </c>
      <c r="H2062" s="183">
        <f t="shared" si="551"/>
        <v>1.08936E-2</v>
      </c>
      <c r="I2062" s="183">
        <f t="shared" si="552"/>
        <v>1.2959004999999999E-2</v>
      </c>
      <c r="J2062" s="184">
        <f t="shared" si="553"/>
        <v>0</v>
      </c>
      <c r="K2062" s="183">
        <v>0.34350000000000003</v>
      </c>
      <c r="L2062" s="146">
        <v>0</v>
      </c>
      <c r="M2062" s="146">
        <v>1.2959004999999999E-2</v>
      </c>
      <c r="N2062" s="146">
        <v>1.08936E-2</v>
      </c>
      <c r="O2062" s="146">
        <v>0</v>
      </c>
      <c r="P2062" s="146">
        <v>0</v>
      </c>
      <c r="Q2062" s="146">
        <v>0</v>
      </c>
      <c r="R2062" s="146">
        <v>0</v>
      </c>
      <c r="S2062" s="146">
        <v>0</v>
      </c>
      <c r="T2062" s="146">
        <v>0</v>
      </c>
      <c r="U2062" s="146">
        <v>0</v>
      </c>
      <c r="V2062" s="146">
        <v>0</v>
      </c>
      <c r="W2062" s="146">
        <v>0</v>
      </c>
      <c r="X2062" s="146">
        <v>0</v>
      </c>
      <c r="Z2062" s="157">
        <f t="shared" si="544"/>
        <v>2.2900000000000005</v>
      </c>
      <c r="AB2062" s="131">
        <f t="shared" si="554"/>
        <v>0.34350000000000003</v>
      </c>
      <c r="AC2062" s="131">
        <f t="shared" si="555"/>
        <v>2.3852604999999999E-2</v>
      </c>
      <c r="AD2062" s="131">
        <f t="shared" si="556"/>
        <v>1.2959004999999999E-2</v>
      </c>
      <c r="AE2062" s="131">
        <f t="shared" si="557"/>
        <v>1.2959004999999999E-2</v>
      </c>
      <c r="AF2062" s="131">
        <f t="shared" si="558"/>
        <v>0</v>
      </c>
      <c r="AH2062">
        <v>0</v>
      </c>
      <c r="AI2062" s="71">
        <v>0</v>
      </c>
      <c r="AJ2062" s="71">
        <v>0</v>
      </c>
      <c r="AK2062" s="71">
        <v>0</v>
      </c>
      <c r="AL2062" s="71">
        <v>0</v>
      </c>
      <c r="AM2062" s="71">
        <v>0</v>
      </c>
      <c r="AN2062" s="71">
        <v>0</v>
      </c>
      <c r="AP2062" s="129">
        <v>3.9361261000000002E-2</v>
      </c>
      <c r="AQ2062" s="129">
        <v>3.7528595999999997E-2</v>
      </c>
      <c r="AR2062" s="129">
        <v>1.8326655E-3</v>
      </c>
      <c r="AS2062" s="129">
        <v>0</v>
      </c>
      <c r="AT2062" s="172">
        <f t="shared" si="547"/>
        <v>2.2499158E-6</v>
      </c>
      <c r="AU2062" s="172">
        <f t="shared" si="548"/>
        <v>6.7776091849999993E-9</v>
      </c>
      <c r="AV2062" s="185">
        <f t="shared" si="549"/>
        <v>0</v>
      </c>
      <c r="AW2062" s="121">
        <v>2.1251199999999999E-6</v>
      </c>
      <c r="AX2062" s="121">
        <v>6.4119999999999998E-9</v>
      </c>
      <c r="AY2062" s="121">
        <v>1.75185E-13</v>
      </c>
      <c r="AZ2062" s="121">
        <v>0</v>
      </c>
      <c r="BA2062" s="121">
        <v>0</v>
      </c>
      <c r="BB2062" s="121">
        <v>1.6197999999999999E-9</v>
      </c>
      <c r="BC2062" s="121">
        <v>1.2317599999999999E-7</v>
      </c>
      <c r="BD2062" s="121">
        <v>2.2962E-10</v>
      </c>
      <c r="BE2062" s="121">
        <v>1.35814E-10</v>
      </c>
      <c r="BF2062" s="121">
        <v>0</v>
      </c>
      <c r="BG2062" s="121">
        <v>0</v>
      </c>
      <c r="BH2062" s="121">
        <v>0</v>
      </c>
      <c r="BI2062" s="121">
        <v>0</v>
      </c>
      <c r="BJ2062" s="121">
        <v>0</v>
      </c>
      <c r="BK2062" s="121">
        <v>0</v>
      </c>
      <c r="BL2062" s="121">
        <v>0</v>
      </c>
      <c r="BM2062" s="121">
        <v>0</v>
      </c>
      <c r="BN2062" s="121">
        <v>0</v>
      </c>
      <c r="BO2062" s="121">
        <v>0</v>
      </c>
      <c r="BP2062" s="121">
        <v>0</v>
      </c>
      <c r="BQ2062" s="121">
        <v>0</v>
      </c>
      <c r="BR2062" s="121">
        <v>0</v>
      </c>
      <c r="BT2062" s="71">
        <v>7.0472104000000003E-5</v>
      </c>
      <c r="BU2062" s="71">
        <v>1.4696252E-6</v>
      </c>
      <c r="BV2062" s="71">
        <v>6.3851276000000004E-5</v>
      </c>
      <c r="BW2062" s="71">
        <v>0</v>
      </c>
      <c r="BX2062" s="71">
        <v>4.2861105000000002E-7</v>
      </c>
      <c r="BY2062" s="71">
        <v>1.0486283999999999E-6</v>
      </c>
      <c r="BZ2062" s="71">
        <v>0</v>
      </c>
      <c r="CA2062" s="71">
        <v>1.5915922E-6</v>
      </c>
      <c r="CB2062" s="71">
        <v>0</v>
      </c>
      <c r="CC2062" s="71">
        <v>0</v>
      </c>
      <c r="CD2062" s="71">
        <v>0</v>
      </c>
      <c r="CE2062" s="71">
        <v>0</v>
      </c>
      <c r="CF2062" s="71">
        <v>0</v>
      </c>
      <c r="CG2062" s="71">
        <v>2.0823708000000001E-6</v>
      </c>
      <c r="CH2062" s="71">
        <v>0</v>
      </c>
      <c r="CI2062" s="71">
        <v>0</v>
      </c>
      <c r="CJ2062" s="71">
        <v>0</v>
      </c>
      <c r="CL2062" s="186">
        <v>0</v>
      </c>
      <c r="CM2062" s="186">
        <v>2.29</v>
      </c>
      <c r="CN2062" s="187">
        <v>2.9984634E-2</v>
      </c>
      <c r="CO2062" s="186">
        <v>1.2459999999999999E-3</v>
      </c>
      <c r="CP2062" s="186">
        <v>0</v>
      </c>
      <c r="CQ2062" s="186">
        <v>0</v>
      </c>
      <c r="CR2062" s="186">
        <v>1.2855552E-5</v>
      </c>
      <c r="CS2062" s="186">
        <v>0</v>
      </c>
      <c r="CT2062" s="186">
        <v>0</v>
      </c>
      <c r="CU2062" s="186">
        <v>3.6877505999999998E-4</v>
      </c>
    </row>
    <row r="2063" spans="1:99" ht="14.4">
      <c r="B2063" s="92"/>
      <c r="C2063" s="126"/>
      <c r="D2063" s="1" t="s">
        <v>2659</v>
      </c>
      <c r="E2063" s="125"/>
      <c r="J2063" s="158"/>
      <c r="AT2063" s="4"/>
      <c r="AU2063" s="4"/>
      <c r="AV2063" s="16"/>
      <c r="CN2063" s="97"/>
    </row>
    <row r="2064" spans="1:99" ht="14.4">
      <c r="A2064" t="s">
        <v>2658</v>
      </c>
      <c r="B2064" s="92" t="s">
        <v>1514</v>
      </c>
      <c r="C2064" s="126" t="str">
        <f t="shared" si="545"/>
        <v>F.106.05.101</v>
      </c>
      <c r="D2064" s="11" t="s">
        <v>2659</v>
      </c>
      <c r="E2064" s="125" t="s">
        <v>878</v>
      </c>
      <c r="F2064" s="128" t="str">
        <f t="shared" si="546"/>
        <v>Bisphenol A  waste combustion - clean tech without heat recovery</v>
      </c>
      <c r="G2064" s="131">
        <f t="shared" si="550"/>
        <v>0.46070268999999997</v>
      </c>
      <c r="H2064" s="183">
        <f t="shared" si="551"/>
        <v>1.24236E-2</v>
      </c>
      <c r="I2064" s="183">
        <f t="shared" si="552"/>
        <v>1.477909E-2</v>
      </c>
      <c r="J2064" s="184">
        <f t="shared" si="553"/>
        <v>0</v>
      </c>
      <c r="K2064" s="183">
        <v>0.4335</v>
      </c>
      <c r="L2064" s="146">
        <v>0</v>
      </c>
      <c r="M2064" s="146">
        <v>1.477909E-2</v>
      </c>
      <c r="N2064" s="146">
        <v>1.24236E-2</v>
      </c>
      <c r="O2064" s="146">
        <v>0</v>
      </c>
      <c r="P2064" s="146">
        <v>0</v>
      </c>
      <c r="Q2064" s="146">
        <v>0</v>
      </c>
      <c r="R2064" s="146">
        <v>0</v>
      </c>
      <c r="S2064" s="146">
        <v>0</v>
      </c>
      <c r="T2064" s="146">
        <v>0</v>
      </c>
      <c r="U2064" s="146">
        <v>0</v>
      </c>
      <c r="V2064" s="146">
        <v>0</v>
      </c>
      <c r="W2064" s="146">
        <v>0</v>
      </c>
      <c r="X2064" s="146">
        <v>0</v>
      </c>
      <c r="Z2064" s="157">
        <f t="shared" si="544"/>
        <v>2.89</v>
      </c>
      <c r="AB2064" s="131">
        <f t="shared" si="554"/>
        <v>0.4335</v>
      </c>
      <c r="AC2064" s="131">
        <f t="shared" si="555"/>
        <v>2.7202690000000002E-2</v>
      </c>
      <c r="AD2064" s="131">
        <f t="shared" si="556"/>
        <v>1.477909E-2</v>
      </c>
      <c r="AE2064" s="131">
        <f t="shared" si="557"/>
        <v>1.477909E-2</v>
      </c>
      <c r="AF2064" s="131">
        <f t="shared" si="558"/>
        <v>0</v>
      </c>
      <c r="AH2064">
        <v>0</v>
      </c>
      <c r="AI2064" s="71">
        <v>0</v>
      </c>
      <c r="AJ2064" s="71">
        <v>0</v>
      </c>
      <c r="AK2064" s="71">
        <v>0</v>
      </c>
      <c r="AL2064" s="71">
        <v>0</v>
      </c>
      <c r="AM2064" s="71">
        <v>0</v>
      </c>
      <c r="AN2064" s="71">
        <v>0</v>
      </c>
      <c r="AP2064" s="129">
        <v>4.9409205999999997E-2</v>
      </c>
      <c r="AQ2064" s="129">
        <v>4.7108377999999999E-2</v>
      </c>
      <c r="AR2064" s="129">
        <v>2.3008282000000001E-3</v>
      </c>
      <c r="AS2064" s="129">
        <v>0</v>
      </c>
      <c r="AT2064" s="172">
        <f t="shared" si="547"/>
        <v>2.8242432999999999E-6</v>
      </c>
      <c r="AU2064" s="172">
        <f t="shared" si="548"/>
        <v>8.508980085E-9</v>
      </c>
      <c r="AV2064" s="185">
        <f t="shared" si="549"/>
        <v>0</v>
      </c>
      <c r="AW2064" s="121">
        <v>2.6819199999999998E-6</v>
      </c>
      <c r="AX2064" s="121">
        <v>8.0920000000000006E-9</v>
      </c>
      <c r="AY2064" s="121">
        <v>2.2108500000000001E-13</v>
      </c>
      <c r="AZ2064" s="121">
        <v>0</v>
      </c>
      <c r="BA2064" s="121">
        <v>0</v>
      </c>
      <c r="BB2064" s="121">
        <v>1.8473E-9</v>
      </c>
      <c r="BC2064" s="121">
        <v>1.4047599999999999E-7</v>
      </c>
      <c r="BD2064" s="121">
        <v>2.6187E-10</v>
      </c>
      <c r="BE2064" s="121">
        <v>1.5488900000000001E-10</v>
      </c>
      <c r="BF2064" s="121">
        <v>0</v>
      </c>
      <c r="BG2064" s="121">
        <v>0</v>
      </c>
      <c r="BH2064" s="121">
        <v>0</v>
      </c>
      <c r="BI2064" s="121">
        <v>0</v>
      </c>
      <c r="BJ2064" s="121">
        <v>0</v>
      </c>
      <c r="BK2064" s="121">
        <v>0</v>
      </c>
      <c r="BL2064" s="121">
        <v>0</v>
      </c>
      <c r="BM2064" s="121">
        <v>0</v>
      </c>
      <c r="BN2064" s="121">
        <v>0</v>
      </c>
      <c r="BO2064" s="121">
        <v>0</v>
      </c>
      <c r="BP2064" s="121">
        <v>0</v>
      </c>
      <c r="BQ2064" s="121">
        <v>0</v>
      </c>
      <c r="BR2064" s="121">
        <v>0</v>
      </c>
      <c r="BT2064" s="71">
        <v>8.8131587999999995E-5</v>
      </c>
      <c r="BU2064" s="71">
        <v>1.6760333E-6</v>
      </c>
      <c r="BV2064" s="71">
        <v>8.0580868000000005E-5</v>
      </c>
      <c r="BW2064" s="71">
        <v>0</v>
      </c>
      <c r="BX2064" s="71">
        <v>4.8880923000000001E-7</v>
      </c>
      <c r="BY2064" s="71">
        <v>1.1959076000000001E-6</v>
      </c>
      <c r="BZ2064" s="71">
        <v>0</v>
      </c>
      <c r="CA2064" s="71">
        <v>1.8151303999999999E-6</v>
      </c>
      <c r="CB2064" s="71">
        <v>0</v>
      </c>
      <c r="CC2064" s="71">
        <v>0</v>
      </c>
      <c r="CD2064" s="71">
        <v>0</v>
      </c>
      <c r="CE2064" s="71">
        <v>0</v>
      </c>
      <c r="CF2064" s="71">
        <v>0</v>
      </c>
      <c r="CG2064" s="71">
        <v>2.3748386E-6</v>
      </c>
      <c r="CH2064" s="71">
        <v>0</v>
      </c>
      <c r="CI2064" s="71">
        <v>0</v>
      </c>
      <c r="CJ2064" s="71">
        <v>0</v>
      </c>
      <c r="CL2064" s="186">
        <v>0</v>
      </c>
      <c r="CM2064" s="186">
        <v>2.89</v>
      </c>
      <c r="CN2064" s="187">
        <v>3.4195958999999998E-2</v>
      </c>
      <c r="CO2064" s="186">
        <v>1.421E-3</v>
      </c>
      <c r="CP2064" s="186">
        <v>0</v>
      </c>
      <c r="CQ2064" s="186">
        <v>0</v>
      </c>
      <c r="CR2064" s="186">
        <v>1.4661107E-5</v>
      </c>
      <c r="CS2064" s="186">
        <v>0</v>
      </c>
      <c r="CT2064" s="186">
        <v>0</v>
      </c>
      <c r="CU2064" s="186">
        <v>4.2056930999999999E-4</v>
      </c>
    </row>
    <row r="2065" spans="1:99" ht="14.4">
      <c r="A2065" t="s">
        <v>2660</v>
      </c>
      <c r="B2065" s="92" t="s">
        <v>1514</v>
      </c>
      <c r="C2065" s="126" t="str">
        <f t="shared" si="545"/>
        <v>F.106.05.102</v>
      </c>
      <c r="D2065" s="11" t="s">
        <v>2659</v>
      </c>
      <c r="E2065" s="125" t="s">
        <v>878</v>
      </c>
      <c r="F2065" s="128" t="str">
        <f t="shared" si="546"/>
        <v>DEHP  waste combustion - clean tech without heat recovery</v>
      </c>
      <c r="G2065" s="131">
        <f t="shared" si="550"/>
        <v>0.43410469999999995</v>
      </c>
      <c r="H2065" s="183">
        <f t="shared" si="551"/>
        <v>1.2607200000000001E-2</v>
      </c>
      <c r="I2065" s="183">
        <f t="shared" si="552"/>
        <v>1.49975E-2</v>
      </c>
      <c r="J2065" s="184">
        <f t="shared" si="553"/>
        <v>0</v>
      </c>
      <c r="K2065" s="183">
        <v>0.40649999999999997</v>
      </c>
      <c r="L2065" s="146">
        <v>0</v>
      </c>
      <c r="M2065" s="146">
        <v>1.49975E-2</v>
      </c>
      <c r="N2065" s="146">
        <v>1.2607200000000001E-2</v>
      </c>
      <c r="O2065" s="146">
        <v>0</v>
      </c>
      <c r="P2065" s="146">
        <v>0</v>
      </c>
      <c r="Q2065" s="146">
        <v>0</v>
      </c>
      <c r="R2065" s="146">
        <v>0</v>
      </c>
      <c r="S2065" s="146">
        <v>0</v>
      </c>
      <c r="T2065" s="146">
        <v>0</v>
      </c>
      <c r="U2065" s="146">
        <v>0</v>
      </c>
      <c r="V2065" s="146">
        <v>0</v>
      </c>
      <c r="W2065" s="146">
        <v>0</v>
      </c>
      <c r="X2065" s="146">
        <v>0</v>
      </c>
      <c r="Z2065" s="157">
        <f t="shared" si="544"/>
        <v>2.71</v>
      </c>
      <c r="AB2065" s="131">
        <f t="shared" si="554"/>
        <v>0.40649999999999997</v>
      </c>
      <c r="AC2065" s="131">
        <f t="shared" si="555"/>
        <v>2.7604700000000003E-2</v>
      </c>
      <c r="AD2065" s="131">
        <f t="shared" si="556"/>
        <v>1.49975E-2</v>
      </c>
      <c r="AE2065" s="131">
        <f t="shared" si="557"/>
        <v>1.49975E-2</v>
      </c>
      <c r="AF2065" s="131">
        <f t="shared" si="558"/>
        <v>0</v>
      </c>
      <c r="AH2065">
        <v>0</v>
      </c>
      <c r="AI2065" s="71">
        <v>0</v>
      </c>
      <c r="AJ2065" s="71">
        <v>0</v>
      </c>
      <c r="AK2065" s="71">
        <v>0</v>
      </c>
      <c r="AL2065" s="71">
        <v>0</v>
      </c>
      <c r="AM2065" s="71">
        <v>0</v>
      </c>
      <c r="AN2065" s="71">
        <v>0</v>
      </c>
      <c r="AP2065" s="129">
        <v>4.6523441999999998E-2</v>
      </c>
      <c r="AQ2065" s="129">
        <v>4.4357234000000002E-2</v>
      </c>
      <c r="AR2065" s="129">
        <v>2.1662082999999999E-3</v>
      </c>
      <c r="AS2065" s="129">
        <v>0</v>
      </c>
      <c r="AT2065" s="172">
        <f t="shared" si="547"/>
        <v>2.6593066000000003E-6</v>
      </c>
      <c r="AU2065" s="172">
        <f t="shared" si="548"/>
        <v>8.0111253150000006E-9</v>
      </c>
      <c r="AV2065" s="185">
        <f t="shared" si="549"/>
        <v>0</v>
      </c>
      <c r="AW2065" s="121">
        <v>2.5148800000000001E-6</v>
      </c>
      <c r="AX2065" s="121">
        <v>7.5879999999999999E-9</v>
      </c>
      <c r="AY2065" s="121">
        <v>2.0731500000000001E-13</v>
      </c>
      <c r="AZ2065" s="121">
        <v>0</v>
      </c>
      <c r="BA2065" s="121">
        <v>0</v>
      </c>
      <c r="BB2065" s="121">
        <v>1.8746000000000001E-9</v>
      </c>
      <c r="BC2065" s="121">
        <v>1.4255199999999999E-7</v>
      </c>
      <c r="BD2065" s="121">
        <v>2.6574E-10</v>
      </c>
      <c r="BE2065" s="121">
        <v>1.57178E-10</v>
      </c>
      <c r="BF2065" s="121">
        <v>0</v>
      </c>
      <c r="BG2065" s="121">
        <v>0</v>
      </c>
      <c r="BH2065" s="121">
        <v>0</v>
      </c>
      <c r="BI2065" s="121">
        <v>0</v>
      </c>
      <c r="BJ2065" s="121">
        <v>0</v>
      </c>
      <c r="BK2065" s="121">
        <v>0</v>
      </c>
      <c r="BL2065" s="121">
        <v>0</v>
      </c>
      <c r="BM2065" s="121">
        <v>0</v>
      </c>
      <c r="BN2065" s="121">
        <v>0</v>
      </c>
      <c r="BO2065" s="121">
        <v>0</v>
      </c>
      <c r="BP2065" s="121">
        <v>0</v>
      </c>
      <c r="BQ2065" s="121">
        <v>0</v>
      </c>
      <c r="BR2065" s="121">
        <v>0</v>
      </c>
      <c r="BT2065" s="71">
        <v>8.3224296999999994E-5</v>
      </c>
      <c r="BU2065" s="71">
        <v>1.7008022E-6</v>
      </c>
      <c r="BV2065" s="71">
        <v>7.5561991000000001E-5</v>
      </c>
      <c r="BW2065" s="71">
        <v>0</v>
      </c>
      <c r="BX2065" s="71">
        <v>4.9603302000000003E-7</v>
      </c>
      <c r="BY2065" s="71">
        <v>1.2135811999999999E-6</v>
      </c>
      <c r="BZ2065" s="71">
        <v>0</v>
      </c>
      <c r="CA2065" s="71">
        <v>1.8419549999999999E-6</v>
      </c>
      <c r="CB2065" s="71">
        <v>0</v>
      </c>
      <c r="CC2065" s="71">
        <v>0</v>
      </c>
      <c r="CD2065" s="71">
        <v>0</v>
      </c>
      <c r="CE2065" s="71">
        <v>0</v>
      </c>
      <c r="CF2065" s="71">
        <v>0</v>
      </c>
      <c r="CG2065" s="71">
        <v>2.4099347000000001E-6</v>
      </c>
      <c r="CH2065" s="71">
        <v>0</v>
      </c>
      <c r="CI2065" s="71">
        <v>0</v>
      </c>
      <c r="CJ2065" s="71">
        <v>0</v>
      </c>
      <c r="CL2065" s="186">
        <v>0</v>
      </c>
      <c r="CM2065" s="186">
        <v>2.71</v>
      </c>
      <c r="CN2065" s="187">
        <v>3.4701318000000002E-2</v>
      </c>
      <c r="CO2065" s="186">
        <v>1.4419999999999999E-3</v>
      </c>
      <c r="CP2065" s="186">
        <v>0</v>
      </c>
      <c r="CQ2065" s="186">
        <v>0</v>
      </c>
      <c r="CR2065" s="186">
        <v>1.4877773E-5</v>
      </c>
      <c r="CS2065" s="186">
        <v>0</v>
      </c>
      <c r="CT2065" s="186">
        <v>0</v>
      </c>
      <c r="CU2065" s="186">
        <v>4.2678462E-4</v>
      </c>
    </row>
    <row r="2066" spans="1:99" ht="14.4">
      <c r="A2066" t="s">
        <v>2661</v>
      </c>
      <c r="B2066" s="92" t="s">
        <v>1514</v>
      </c>
      <c r="C2066" s="126" t="str">
        <f t="shared" si="545"/>
        <v>F.106.05.103</v>
      </c>
      <c r="D2066" s="11" t="s">
        <v>2659</v>
      </c>
      <c r="E2066" s="125" t="s">
        <v>878</v>
      </c>
      <c r="F2066" s="128" t="str">
        <f t="shared" si="546"/>
        <v>DINP  waste combustion - clean tech without heat recovery</v>
      </c>
      <c r="G2066" s="131">
        <f t="shared" si="550"/>
        <v>0.43927471699999998</v>
      </c>
      <c r="H2066" s="183">
        <f t="shared" si="551"/>
        <v>1.29132E-2</v>
      </c>
      <c r="I2066" s="183">
        <f t="shared" si="552"/>
        <v>1.5361517E-2</v>
      </c>
      <c r="J2066" s="184">
        <f t="shared" si="553"/>
        <v>0</v>
      </c>
      <c r="K2066" s="183">
        <v>0.41099999999999998</v>
      </c>
      <c r="L2066" s="146">
        <v>0</v>
      </c>
      <c r="M2066" s="146">
        <v>1.5361517E-2</v>
      </c>
      <c r="N2066" s="146">
        <v>1.29132E-2</v>
      </c>
      <c r="O2066" s="146">
        <v>0</v>
      </c>
      <c r="P2066" s="146">
        <v>0</v>
      </c>
      <c r="Q2066" s="146">
        <v>0</v>
      </c>
      <c r="R2066" s="146">
        <v>0</v>
      </c>
      <c r="S2066" s="146">
        <v>0</v>
      </c>
      <c r="T2066" s="146">
        <v>0</v>
      </c>
      <c r="U2066" s="146">
        <v>0</v>
      </c>
      <c r="V2066" s="146">
        <v>0</v>
      </c>
      <c r="W2066" s="146">
        <v>0</v>
      </c>
      <c r="X2066" s="146">
        <v>0</v>
      </c>
      <c r="Z2066" s="157">
        <f t="shared" si="544"/>
        <v>2.7399999999999998</v>
      </c>
      <c r="AB2066" s="131">
        <f t="shared" si="554"/>
        <v>0.41099999999999998</v>
      </c>
      <c r="AC2066" s="131">
        <f t="shared" si="555"/>
        <v>2.8274716999999998E-2</v>
      </c>
      <c r="AD2066" s="131">
        <f t="shared" si="556"/>
        <v>1.5361517E-2</v>
      </c>
      <c r="AE2066" s="131">
        <f t="shared" si="557"/>
        <v>1.5361517E-2</v>
      </c>
      <c r="AF2066" s="131">
        <f t="shared" si="558"/>
        <v>0</v>
      </c>
      <c r="AH2066">
        <v>0</v>
      </c>
      <c r="AI2066" s="71">
        <v>0</v>
      </c>
      <c r="AJ2066" s="71">
        <v>0</v>
      </c>
      <c r="AK2066" s="71">
        <v>0</v>
      </c>
      <c r="AL2066" s="71">
        <v>0</v>
      </c>
      <c r="AM2066" s="71">
        <v>0</v>
      </c>
      <c r="AN2066" s="71">
        <v>0</v>
      </c>
      <c r="AP2066" s="129">
        <v>4.7071775000000003E-2</v>
      </c>
      <c r="AQ2066" s="129">
        <v>4.4880076999999997E-2</v>
      </c>
      <c r="AR2066" s="129">
        <v>2.1916981999999998E-3</v>
      </c>
      <c r="AS2066" s="129">
        <v>0</v>
      </c>
      <c r="AT2066" s="172">
        <f t="shared" si="547"/>
        <v>2.6906520999999998E-6</v>
      </c>
      <c r="AU2066" s="172">
        <f t="shared" si="548"/>
        <v>8.1053926100000014E-9</v>
      </c>
      <c r="AV2066" s="185">
        <f t="shared" si="549"/>
        <v>0</v>
      </c>
      <c r="AW2066" s="121">
        <v>2.5427199999999999E-6</v>
      </c>
      <c r="AX2066" s="121">
        <v>7.6720000000000008E-9</v>
      </c>
      <c r="AY2066" s="121">
        <v>2.0961E-13</v>
      </c>
      <c r="AZ2066" s="121">
        <v>0</v>
      </c>
      <c r="BA2066" s="121">
        <v>0</v>
      </c>
      <c r="BB2066" s="121">
        <v>1.9201E-9</v>
      </c>
      <c r="BC2066" s="121">
        <v>1.46012E-7</v>
      </c>
      <c r="BD2066" s="121">
        <v>2.7219000000000002E-10</v>
      </c>
      <c r="BE2066" s="121">
        <v>1.60993E-10</v>
      </c>
      <c r="BF2066" s="121">
        <v>0</v>
      </c>
      <c r="BG2066" s="121">
        <v>0</v>
      </c>
      <c r="BH2066" s="121">
        <v>0</v>
      </c>
      <c r="BI2066" s="121">
        <v>0</v>
      </c>
      <c r="BJ2066" s="121">
        <v>0</v>
      </c>
      <c r="BK2066" s="121">
        <v>0</v>
      </c>
      <c r="BL2066" s="121">
        <v>0</v>
      </c>
      <c r="BM2066" s="121">
        <v>0</v>
      </c>
      <c r="BN2066" s="121">
        <v>0</v>
      </c>
      <c r="BO2066" s="121">
        <v>0</v>
      </c>
      <c r="BP2066" s="121">
        <v>0</v>
      </c>
      <c r="BQ2066" s="121">
        <v>0</v>
      </c>
      <c r="BR2066" s="121">
        <v>0</v>
      </c>
      <c r="BT2066" s="71">
        <v>8.4246754999999998E-5</v>
      </c>
      <c r="BU2066" s="71">
        <v>1.7420837999999999E-6</v>
      </c>
      <c r="BV2066" s="71">
        <v>7.6398470000000002E-5</v>
      </c>
      <c r="BW2066" s="71">
        <v>0</v>
      </c>
      <c r="BX2066" s="71">
        <v>5.0807264999999995E-7</v>
      </c>
      <c r="BY2066" s="71">
        <v>1.243037E-6</v>
      </c>
      <c r="BZ2066" s="71">
        <v>0</v>
      </c>
      <c r="CA2066" s="71">
        <v>1.8866627000000001E-6</v>
      </c>
      <c r="CB2066" s="71">
        <v>0</v>
      </c>
      <c r="CC2066" s="71">
        <v>0</v>
      </c>
      <c r="CD2066" s="71">
        <v>0</v>
      </c>
      <c r="CE2066" s="71">
        <v>0</v>
      </c>
      <c r="CF2066" s="71">
        <v>0</v>
      </c>
      <c r="CG2066" s="71">
        <v>2.4684283000000001E-6</v>
      </c>
      <c r="CH2066" s="71">
        <v>0</v>
      </c>
      <c r="CI2066" s="71">
        <v>0</v>
      </c>
      <c r="CJ2066" s="71">
        <v>0</v>
      </c>
      <c r="CL2066" s="186">
        <v>0</v>
      </c>
      <c r="CM2066" s="186">
        <v>2.74</v>
      </c>
      <c r="CN2066" s="187">
        <v>3.5543582999999997E-2</v>
      </c>
      <c r="CO2066" s="186">
        <v>1.477E-3</v>
      </c>
      <c r="CP2066" s="186">
        <v>0</v>
      </c>
      <c r="CQ2066" s="186">
        <v>0</v>
      </c>
      <c r="CR2066" s="186">
        <v>1.5238884E-5</v>
      </c>
      <c r="CS2066" s="186">
        <v>0</v>
      </c>
      <c r="CT2066" s="186">
        <v>0</v>
      </c>
      <c r="CU2066" s="186">
        <v>4.3714346999999999E-4</v>
      </c>
    </row>
    <row r="2067" spans="1:99" ht="14.4">
      <c r="A2067" t="s">
        <v>2662</v>
      </c>
      <c r="B2067" s="92" t="s">
        <v>1514</v>
      </c>
      <c r="C2067" s="126" t="str">
        <f t="shared" si="545"/>
        <v>F.106.05.104</v>
      </c>
      <c r="D2067" s="11" t="s">
        <v>2659</v>
      </c>
      <c r="E2067" s="125" t="s">
        <v>878</v>
      </c>
      <c r="F2067" s="128" t="str">
        <f t="shared" si="546"/>
        <v>Epichlorohydrin waste combustion - clean tech without heat recovery</v>
      </c>
      <c r="G2067" s="131">
        <f t="shared" si="550"/>
        <v>0.72937942</v>
      </c>
      <c r="H2067" s="183">
        <f t="shared" si="551"/>
        <v>6.4952185999999995E-2</v>
      </c>
      <c r="I2067" s="183">
        <f t="shared" si="552"/>
        <v>0.44992723400000001</v>
      </c>
      <c r="J2067" s="184">
        <f t="shared" si="553"/>
        <v>0</v>
      </c>
      <c r="K2067" s="183">
        <v>0.2145</v>
      </c>
      <c r="L2067" s="146">
        <v>0</v>
      </c>
      <c r="M2067" s="146">
        <v>8.0083740000000004E-3</v>
      </c>
      <c r="N2067" s="146">
        <v>6.7320000000000001E-3</v>
      </c>
      <c r="O2067" s="146">
        <v>0</v>
      </c>
      <c r="P2067" s="146">
        <v>0</v>
      </c>
      <c r="Q2067" s="146">
        <v>5.8220186E-2</v>
      </c>
      <c r="R2067" s="146">
        <v>0.44191886000000002</v>
      </c>
      <c r="S2067" s="146">
        <v>0</v>
      </c>
      <c r="T2067" s="146">
        <v>0</v>
      </c>
      <c r="U2067" s="146">
        <v>0</v>
      </c>
      <c r="V2067" s="146">
        <v>0</v>
      </c>
      <c r="W2067" s="146">
        <v>0</v>
      </c>
      <c r="X2067" s="146">
        <v>0</v>
      </c>
      <c r="Z2067" s="157">
        <f t="shared" si="544"/>
        <v>1.43</v>
      </c>
      <c r="AB2067" s="131">
        <f t="shared" si="554"/>
        <v>0.2145</v>
      </c>
      <c r="AC2067" s="131">
        <f t="shared" si="555"/>
        <v>0.51487941999999998</v>
      </c>
      <c r="AD2067" s="131">
        <f t="shared" si="556"/>
        <v>0.44992723400000001</v>
      </c>
      <c r="AE2067" s="131">
        <f t="shared" si="557"/>
        <v>0.44992723400000001</v>
      </c>
      <c r="AF2067" s="131">
        <f t="shared" si="558"/>
        <v>0</v>
      </c>
      <c r="AH2067">
        <v>0</v>
      </c>
      <c r="AI2067" s="71">
        <v>0</v>
      </c>
      <c r="AJ2067" s="71">
        <v>0</v>
      </c>
      <c r="AK2067" s="71">
        <v>0</v>
      </c>
      <c r="AL2067" s="71">
        <v>0</v>
      </c>
      <c r="AM2067" s="71">
        <v>0</v>
      </c>
      <c r="AN2067" s="71">
        <v>0</v>
      </c>
      <c r="AP2067" s="129">
        <v>2.4565180999999998E-2</v>
      </c>
      <c r="AQ2067" s="129">
        <v>2.3421404999999999E-2</v>
      </c>
      <c r="AR2067" s="129">
        <v>1.1437756000000001E-3</v>
      </c>
      <c r="AS2067" s="129">
        <v>0</v>
      </c>
      <c r="AT2067" s="172">
        <f t="shared" si="547"/>
        <v>1.404161E-6</v>
      </c>
      <c r="AU2067" s="172">
        <f t="shared" si="548"/>
        <v>4.2299393950000003E-9</v>
      </c>
      <c r="AV2067" s="185">
        <f t="shared" si="549"/>
        <v>0</v>
      </c>
      <c r="AW2067" s="121">
        <v>1.32704E-6</v>
      </c>
      <c r="AX2067" s="121">
        <v>4.0039999999999998E-9</v>
      </c>
      <c r="AY2067" s="121">
        <v>1.09395E-13</v>
      </c>
      <c r="AZ2067" s="121">
        <v>0</v>
      </c>
      <c r="BA2067" s="121">
        <v>0</v>
      </c>
      <c r="BB2067" s="121">
        <v>1.001E-9</v>
      </c>
      <c r="BC2067" s="121">
        <v>7.6119999999999996E-8</v>
      </c>
      <c r="BD2067" s="121">
        <v>1.419E-10</v>
      </c>
      <c r="BE2067" s="121">
        <v>8.3930000000000001E-11</v>
      </c>
      <c r="BF2067" s="121">
        <v>0</v>
      </c>
      <c r="BG2067" s="121">
        <v>0</v>
      </c>
      <c r="BH2067" s="121">
        <v>0</v>
      </c>
      <c r="BI2067" s="121">
        <v>0</v>
      </c>
      <c r="BJ2067" s="121">
        <v>0</v>
      </c>
      <c r="BK2067" s="121">
        <v>0</v>
      </c>
      <c r="BL2067" s="121">
        <v>0</v>
      </c>
      <c r="BM2067" s="121">
        <v>0</v>
      </c>
      <c r="BN2067" s="121">
        <v>0</v>
      </c>
      <c r="BO2067" s="121">
        <v>0</v>
      </c>
      <c r="BP2067" s="121">
        <v>0</v>
      </c>
      <c r="BQ2067" s="121">
        <v>0</v>
      </c>
      <c r="BR2067" s="121">
        <v>0</v>
      </c>
      <c r="BT2067" s="71">
        <v>1.3425331000000001E-4</v>
      </c>
      <c r="BU2067" s="71">
        <v>9.0819536999999998E-7</v>
      </c>
      <c r="BV2067" s="71">
        <v>3.9872193999999998E-5</v>
      </c>
      <c r="BW2067" s="71">
        <v>5.1764955E-5</v>
      </c>
      <c r="BX2067" s="71">
        <v>2.6487200000000002E-7</v>
      </c>
      <c r="BY2067" s="71">
        <v>6.4802877000000005E-7</v>
      </c>
      <c r="BZ2067" s="71">
        <v>0</v>
      </c>
      <c r="CA2067" s="71">
        <v>9.8356821999999991E-7</v>
      </c>
      <c r="CB2067" s="71">
        <v>0</v>
      </c>
      <c r="CC2067" s="71">
        <v>3.8524635999999999E-5</v>
      </c>
      <c r="CD2067" s="71">
        <v>0</v>
      </c>
      <c r="CE2067" s="71">
        <v>0</v>
      </c>
      <c r="CF2067" s="71">
        <v>0</v>
      </c>
      <c r="CG2067" s="71">
        <v>1.2868584E-6</v>
      </c>
      <c r="CH2067" s="71">
        <v>0</v>
      </c>
      <c r="CI2067" s="71">
        <v>0</v>
      </c>
      <c r="CJ2067" s="71">
        <v>0</v>
      </c>
      <c r="CL2067" s="186">
        <v>0</v>
      </c>
      <c r="CM2067" s="186">
        <v>1.43</v>
      </c>
      <c r="CN2067" s="187">
        <v>1.8529830000000001E-2</v>
      </c>
      <c r="CO2067" s="186">
        <v>7.6999999999999996E-4</v>
      </c>
      <c r="CP2067" s="186">
        <v>0</v>
      </c>
      <c r="CQ2067" s="186">
        <v>0</v>
      </c>
      <c r="CR2067" s="186">
        <v>7.9444419999999996E-6</v>
      </c>
      <c r="CS2067" s="186">
        <v>0</v>
      </c>
      <c r="CT2067" s="186">
        <v>0</v>
      </c>
      <c r="CU2067" s="186">
        <v>2.2789469999999999E-4</v>
      </c>
    </row>
    <row r="2068" spans="1:99" ht="14.4">
      <c r="A2068" t="s">
        <v>2663</v>
      </c>
      <c r="B2068" s="92" t="s">
        <v>1514</v>
      </c>
      <c r="C2068" s="126" t="str">
        <f t="shared" si="545"/>
        <v>F.106.05.105</v>
      </c>
      <c r="D2068" s="11" t="s">
        <v>2659</v>
      </c>
      <c r="E2068" s="125" t="s">
        <v>878</v>
      </c>
      <c r="F2068" s="128" t="str">
        <f t="shared" si="546"/>
        <v>EVOH  waste combustion - clean tech without heat recovery</v>
      </c>
      <c r="G2068" s="131">
        <f t="shared" si="550"/>
        <v>0.392532673</v>
      </c>
      <c r="H2068" s="183">
        <f t="shared" si="551"/>
        <v>1.2117599999999999E-2</v>
      </c>
      <c r="I2068" s="183">
        <f t="shared" si="552"/>
        <v>1.4415073E-2</v>
      </c>
      <c r="J2068" s="184">
        <f t="shared" si="553"/>
        <v>0</v>
      </c>
      <c r="K2068" s="183">
        <v>0.36599999999999999</v>
      </c>
      <c r="L2068" s="146">
        <v>0</v>
      </c>
      <c r="M2068" s="146">
        <v>1.4415073E-2</v>
      </c>
      <c r="N2068" s="146">
        <v>1.2117599999999999E-2</v>
      </c>
      <c r="O2068" s="146">
        <v>0</v>
      </c>
      <c r="P2068" s="146">
        <v>0</v>
      </c>
      <c r="Q2068" s="146">
        <v>0</v>
      </c>
      <c r="R2068" s="146">
        <v>0</v>
      </c>
      <c r="S2068" s="146">
        <v>0</v>
      </c>
      <c r="T2068" s="146">
        <v>0</v>
      </c>
      <c r="U2068" s="146">
        <v>0</v>
      </c>
      <c r="V2068" s="146">
        <v>0</v>
      </c>
      <c r="W2068" s="146">
        <v>0</v>
      </c>
      <c r="X2068" s="146">
        <v>0</v>
      </c>
      <c r="Z2068" s="157">
        <f t="shared" si="544"/>
        <v>2.44</v>
      </c>
      <c r="AB2068" s="131">
        <f t="shared" si="554"/>
        <v>0.36599999999999999</v>
      </c>
      <c r="AC2068" s="131">
        <f t="shared" si="555"/>
        <v>2.6532673E-2</v>
      </c>
      <c r="AD2068" s="131">
        <f t="shared" si="556"/>
        <v>1.4415073E-2</v>
      </c>
      <c r="AE2068" s="131">
        <f t="shared" si="557"/>
        <v>1.4415073E-2</v>
      </c>
      <c r="AF2068" s="131">
        <f t="shared" si="558"/>
        <v>0</v>
      </c>
      <c r="AH2068">
        <v>0</v>
      </c>
      <c r="AI2068" s="71">
        <v>0</v>
      </c>
      <c r="AJ2068" s="71">
        <v>0</v>
      </c>
      <c r="AK2068" s="71">
        <v>0</v>
      </c>
      <c r="AL2068" s="71">
        <v>0</v>
      </c>
      <c r="AM2068" s="71">
        <v>0</v>
      </c>
      <c r="AN2068" s="71">
        <v>0</v>
      </c>
      <c r="AP2068" s="129">
        <v>4.2041677999999999E-2</v>
      </c>
      <c r="AQ2068" s="129">
        <v>4.0084338999999997E-2</v>
      </c>
      <c r="AR2068" s="129">
        <v>1.9573392999999999E-3</v>
      </c>
      <c r="AS2068" s="129">
        <v>0</v>
      </c>
      <c r="AT2068" s="172">
        <f t="shared" si="547"/>
        <v>2.4031378000000002E-6</v>
      </c>
      <c r="AU2068" s="172">
        <f t="shared" si="548"/>
        <v>7.2386806600000009E-9</v>
      </c>
      <c r="AV2068" s="185">
        <f t="shared" si="549"/>
        <v>0</v>
      </c>
      <c r="AW2068" s="121">
        <v>2.2643200000000002E-6</v>
      </c>
      <c r="AX2068" s="121">
        <v>6.8320000000000004E-9</v>
      </c>
      <c r="AY2068" s="121">
        <v>1.8666000000000001E-13</v>
      </c>
      <c r="AZ2068" s="121">
        <v>0</v>
      </c>
      <c r="BA2068" s="121">
        <v>0</v>
      </c>
      <c r="BB2068" s="121">
        <v>1.8017999999999999E-9</v>
      </c>
      <c r="BC2068" s="121">
        <v>1.3701599999999999E-7</v>
      </c>
      <c r="BD2068" s="121">
        <v>2.5541999999999998E-10</v>
      </c>
      <c r="BE2068" s="121">
        <v>1.5107400000000001E-10</v>
      </c>
      <c r="BF2068" s="121">
        <v>0</v>
      </c>
      <c r="BG2068" s="121">
        <v>0</v>
      </c>
      <c r="BH2068" s="121">
        <v>0</v>
      </c>
      <c r="BI2068" s="121">
        <v>0</v>
      </c>
      <c r="BJ2068" s="121">
        <v>0</v>
      </c>
      <c r="BK2068" s="121">
        <v>0</v>
      </c>
      <c r="BL2068" s="121">
        <v>0</v>
      </c>
      <c r="BM2068" s="121">
        <v>0</v>
      </c>
      <c r="BN2068" s="121">
        <v>0</v>
      </c>
      <c r="BO2068" s="121">
        <v>0</v>
      </c>
      <c r="BP2068" s="121">
        <v>0</v>
      </c>
      <c r="BQ2068" s="121">
        <v>0</v>
      </c>
      <c r="BR2068" s="121">
        <v>0</v>
      </c>
      <c r="BT2068" s="71">
        <v>7.5398414999999994E-5</v>
      </c>
      <c r="BU2068" s="71">
        <v>1.6347516999999999E-6</v>
      </c>
      <c r="BV2068" s="71">
        <v>6.8033673999999994E-5</v>
      </c>
      <c r="BW2068" s="71">
        <v>0</v>
      </c>
      <c r="BX2068" s="71">
        <v>4.7676959999999998E-7</v>
      </c>
      <c r="BY2068" s="71">
        <v>1.1664518E-6</v>
      </c>
      <c r="BZ2068" s="71">
        <v>0</v>
      </c>
      <c r="CA2068" s="71">
        <v>1.7704227999999999E-6</v>
      </c>
      <c r="CB2068" s="71">
        <v>0</v>
      </c>
      <c r="CC2068" s="71">
        <v>0</v>
      </c>
      <c r="CD2068" s="71">
        <v>0</v>
      </c>
      <c r="CE2068" s="71">
        <v>0</v>
      </c>
      <c r="CF2068" s="71">
        <v>0</v>
      </c>
      <c r="CG2068" s="71">
        <v>2.3163449999999999E-6</v>
      </c>
      <c r="CH2068" s="71">
        <v>0</v>
      </c>
      <c r="CI2068" s="71">
        <v>0</v>
      </c>
      <c r="CJ2068" s="71">
        <v>0</v>
      </c>
      <c r="CL2068" s="186">
        <v>0</v>
      </c>
      <c r="CM2068" s="186">
        <v>2.44</v>
      </c>
      <c r="CN2068" s="187">
        <v>3.3353694000000003E-2</v>
      </c>
      <c r="CO2068" s="186">
        <v>1.3860000000000001E-3</v>
      </c>
      <c r="CP2068" s="186">
        <v>0</v>
      </c>
      <c r="CQ2068" s="186">
        <v>0</v>
      </c>
      <c r="CR2068" s="186">
        <v>1.4299995999999999E-5</v>
      </c>
      <c r="CS2068" s="186">
        <v>0</v>
      </c>
      <c r="CT2068" s="186">
        <v>0</v>
      </c>
      <c r="CU2068" s="186">
        <v>4.1021046E-4</v>
      </c>
    </row>
    <row r="2069" spans="1:99" ht="14.4">
      <c r="A2069" t="s">
        <v>2664</v>
      </c>
      <c r="B2069" s="92" t="s">
        <v>1514</v>
      </c>
      <c r="C2069" s="126" t="str">
        <f t="shared" si="545"/>
        <v>F.106.05.106</v>
      </c>
      <c r="D2069" s="11" t="s">
        <v>2659</v>
      </c>
      <c r="E2069" s="125" t="s">
        <v>878</v>
      </c>
      <c r="F2069" s="128" t="str">
        <f t="shared" si="546"/>
        <v>Formaldehyde  waste combustion - clean tech without heat recovery</v>
      </c>
      <c r="G2069" s="131">
        <f t="shared" si="550"/>
        <v>0.2351063706</v>
      </c>
      <c r="H2069" s="183">
        <f t="shared" si="551"/>
        <v>6.6708000000000002E-3</v>
      </c>
      <c r="I2069" s="183">
        <f t="shared" si="552"/>
        <v>7.9355706000000005E-3</v>
      </c>
      <c r="J2069" s="184">
        <f t="shared" si="553"/>
        <v>0</v>
      </c>
      <c r="K2069" s="183">
        <v>0.2205</v>
      </c>
      <c r="L2069" s="146">
        <v>0</v>
      </c>
      <c r="M2069" s="146">
        <v>7.9355706000000005E-3</v>
      </c>
      <c r="N2069" s="188">
        <v>6.6708000000000002E-3</v>
      </c>
      <c r="O2069" s="188">
        <v>0</v>
      </c>
      <c r="P2069" s="188">
        <v>0</v>
      </c>
      <c r="Q2069" s="188">
        <v>0</v>
      </c>
      <c r="R2069" s="188">
        <v>0</v>
      </c>
      <c r="S2069" s="146">
        <v>0</v>
      </c>
      <c r="T2069" s="146">
        <v>0</v>
      </c>
      <c r="U2069" s="188">
        <v>0</v>
      </c>
      <c r="V2069" s="146">
        <v>0</v>
      </c>
      <c r="W2069" s="146">
        <v>0</v>
      </c>
      <c r="X2069" s="146">
        <v>0</v>
      </c>
      <c r="Z2069" s="157">
        <f t="shared" si="544"/>
        <v>1.47</v>
      </c>
      <c r="AB2069" s="131">
        <f t="shared" si="554"/>
        <v>0.2205</v>
      </c>
      <c r="AC2069" s="131">
        <f t="shared" si="555"/>
        <v>1.4606370600000002E-2</v>
      </c>
      <c r="AD2069" s="131">
        <f t="shared" si="556"/>
        <v>7.9355706000000005E-3</v>
      </c>
      <c r="AE2069" s="131">
        <f t="shared" si="557"/>
        <v>7.9355706000000005E-3</v>
      </c>
      <c r="AF2069" s="131">
        <f t="shared" si="558"/>
        <v>0</v>
      </c>
      <c r="AH2069">
        <v>0</v>
      </c>
      <c r="AI2069" s="71">
        <v>0</v>
      </c>
      <c r="AJ2069" s="71">
        <v>0</v>
      </c>
      <c r="AK2069" s="71">
        <v>0</v>
      </c>
      <c r="AL2069" s="71">
        <v>0</v>
      </c>
      <c r="AM2069" s="71">
        <v>0</v>
      </c>
      <c r="AN2069" s="71">
        <v>0</v>
      </c>
      <c r="AP2069" s="129">
        <v>2.5202379E-2</v>
      </c>
      <c r="AQ2069" s="129">
        <v>2.4028872999999999E-2</v>
      </c>
      <c r="AR2069" s="129">
        <v>1.1735061E-3</v>
      </c>
      <c r="AS2069" s="129">
        <v>0</v>
      </c>
      <c r="AT2069" s="172">
        <f t="shared" si="547"/>
        <v>1.4405799E-6</v>
      </c>
      <c r="AU2069" s="172">
        <f t="shared" si="548"/>
        <v>4.3398894550000006E-9</v>
      </c>
      <c r="AV2069" s="185">
        <f t="shared" si="549"/>
        <v>0</v>
      </c>
      <c r="AW2069" s="121">
        <v>1.36416E-6</v>
      </c>
      <c r="AX2069" s="121">
        <v>4.1160000000000003E-9</v>
      </c>
      <c r="AY2069" s="121">
        <v>1.12455E-13</v>
      </c>
      <c r="AZ2069" s="121">
        <v>0</v>
      </c>
      <c r="BA2069" s="121">
        <v>0</v>
      </c>
      <c r="BB2069" s="121">
        <v>9.9190000000000006E-10</v>
      </c>
      <c r="BC2069" s="121">
        <v>7.5428000000000005E-8</v>
      </c>
      <c r="BD2069" s="121">
        <v>1.4060999999999999E-10</v>
      </c>
      <c r="BE2069" s="121">
        <v>8.3166999999999996E-11</v>
      </c>
      <c r="BF2069" s="121">
        <v>0</v>
      </c>
      <c r="BG2069" s="121">
        <v>0</v>
      </c>
      <c r="BH2069" s="121">
        <v>0</v>
      </c>
      <c r="BI2069" s="121">
        <v>0</v>
      </c>
      <c r="BJ2069" s="121">
        <v>0</v>
      </c>
      <c r="BK2069" s="121">
        <v>0</v>
      </c>
      <c r="BL2069" s="121">
        <v>0</v>
      </c>
      <c r="BM2069" s="121">
        <v>0</v>
      </c>
      <c r="BN2069" s="121">
        <v>0</v>
      </c>
      <c r="BO2069" s="121">
        <v>0</v>
      </c>
      <c r="BP2069" s="121">
        <v>0</v>
      </c>
      <c r="BQ2069" s="121">
        <v>0</v>
      </c>
      <c r="BR2069" s="121">
        <v>0</v>
      </c>
      <c r="BT2069" s="71">
        <v>4.5041828000000003E-5</v>
      </c>
      <c r="BU2069" s="71">
        <v>8.9993905000000005E-7</v>
      </c>
      <c r="BV2069" s="71">
        <v>4.0987501000000003E-5</v>
      </c>
      <c r="BW2069" s="71">
        <v>0</v>
      </c>
      <c r="BX2069" s="71">
        <v>2.6246406999999998E-7</v>
      </c>
      <c r="BY2069" s="71">
        <v>6.4213759999999998E-7</v>
      </c>
      <c r="BZ2069" s="71">
        <v>0</v>
      </c>
      <c r="CA2069" s="71">
        <v>9.7462669E-7</v>
      </c>
      <c r="CB2069" s="71">
        <v>0</v>
      </c>
      <c r="CC2069" s="71">
        <v>0</v>
      </c>
      <c r="CD2069" s="71">
        <v>0</v>
      </c>
      <c r="CE2069" s="71">
        <v>0</v>
      </c>
      <c r="CF2069" s="71">
        <v>0</v>
      </c>
      <c r="CG2069" s="71">
        <v>1.2751596000000001E-6</v>
      </c>
      <c r="CH2069" s="71">
        <v>0</v>
      </c>
      <c r="CI2069" s="71">
        <v>0</v>
      </c>
      <c r="CJ2069" s="71">
        <v>0</v>
      </c>
      <c r="CL2069" s="186">
        <v>0</v>
      </c>
      <c r="CM2069" s="186">
        <v>1.47</v>
      </c>
      <c r="CN2069" s="187">
        <v>1.8361377000000002E-2</v>
      </c>
      <c r="CO2069" s="186">
        <v>7.6300000000000001E-4</v>
      </c>
      <c r="CP2069" s="186">
        <v>0</v>
      </c>
      <c r="CQ2069" s="186">
        <v>0</v>
      </c>
      <c r="CR2069" s="186">
        <v>7.8722198000000005E-6</v>
      </c>
      <c r="CS2069" s="186">
        <v>0</v>
      </c>
      <c r="CT2069" s="186">
        <v>0</v>
      </c>
      <c r="CU2069" s="186">
        <v>2.2582293E-4</v>
      </c>
    </row>
    <row r="2070" spans="1:99" ht="14.4">
      <c r="A2070" t="s">
        <v>2665</v>
      </c>
      <c r="B2070" s="92" t="s">
        <v>1514</v>
      </c>
      <c r="C2070" s="126" t="str">
        <f t="shared" si="545"/>
        <v>F.106.05.107</v>
      </c>
      <c r="D2070" s="11" t="s">
        <v>2659</v>
      </c>
      <c r="E2070" s="125" t="s">
        <v>878</v>
      </c>
      <c r="F2070" s="128" t="str">
        <f t="shared" si="546"/>
        <v>MDI  waste combustion - clean tech without heat recovery</v>
      </c>
      <c r="G2070" s="131">
        <f t="shared" si="550"/>
        <v>0.41918258800000002</v>
      </c>
      <c r="H2070" s="183">
        <f t="shared" si="551"/>
        <v>1.0587600000000001E-2</v>
      </c>
      <c r="I2070" s="183">
        <f t="shared" si="552"/>
        <v>1.2594988E-2</v>
      </c>
      <c r="J2070" s="184">
        <f t="shared" si="553"/>
        <v>0</v>
      </c>
      <c r="K2070" s="183">
        <v>0.39600000000000002</v>
      </c>
      <c r="L2070" s="146">
        <v>0</v>
      </c>
      <c r="M2070" s="146">
        <v>1.2594988E-2</v>
      </c>
      <c r="N2070" s="188">
        <v>1.0587600000000001E-2</v>
      </c>
      <c r="O2070" s="188">
        <v>0</v>
      </c>
      <c r="P2070" s="188">
        <v>0</v>
      </c>
      <c r="Q2070" s="188">
        <v>0</v>
      </c>
      <c r="R2070" s="188">
        <v>0</v>
      </c>
      <c r="S2070" s="146">
        <v>0</v>
      </c>
      <c r="T2070" s="146">
        <v>0</v>
      </c>
      <c r="U2070" s="188">
        <v>0</v>
      </c>
      <c r="V2070" s="146">
        <v>0</v>
      </c>
      <c r="W2070" s="146">
        <v>0</v>
      </c>
      <c r="X2070" s="146">
        <v>0</v>
      </c>
      <c r="Z2070" s="157">
        <f t="shared" si="544"/>
        <v>2.64</v>
      </c>
      <c r="AB2070" s="131">
        <f t="shared" si="554"/>
        <v>0.39600000000000002</v>
      </c>
      <c r="AC2070" s="131">
        <f t="shared" si="555"/>
        <v>2.3182588E-2</v>
      </c>
      <c r="AD2070" s="131">
        <f t="shared" si="556"/>
        <v>1.2594988E-2</v>
      </c>
      <c r="AE2070" s="131">
        <f t="shared" si="557"/>
        <v>1.2594988E-2</v>
      </c>
      <c r="AF2070" s="131">
        <f t="shared" si="558"/>
        <v>0</v>
      </c>
      <c r="AH2070">
        <v>0</v>
      </c>
      <c r="AI2070" s="71">
        <v>0</v>
      </c>
      <c r="AJ2070" s="71">
        <v>0</v>
      </c>
      <c r="AK2070" s="71">
        <v>0</v>
      </c>
      <c r="AL2070" s="71">
        <v>0</v>
      </c>
      <c r="AM2070" s="71">
        <v>0</v>
      </c>
      <c r="AN2070" s="71">
        <v>0</v>
      </c>
      <c r="AP2070" s="129">
        <v>4.4982676999999999E-2</v>
      </c>
      <c r="AQ2070" s="129">
        <v>4.2887788000000003E-2</v>
      </c>
      <c r="AR2070" s="129">
        <v>2.0948891E-3</v>
      </c>
      <c r="AS2070" s="129">
        <v>0</v>
      </c>
      <c r="AT2070" s="172">
        <f t="shared" si="547"/>
        <v>2.5712103000000001E-6</v>
      </c>
      <c r="AU2070" s="172">
        <f t="shared" si="548"/>
        <v>7.7473709599999996E-9</v>
      </c>
      <c r="AV2070" s="185">
        <f t="shared" si="549"/>
        <v>0</v>
      </c>
      <c r="AW2070" s="121">
        <v>2.4499200000000002E-6</v>
      </c>
      <c r="AX2070" s="121">
        <v>7.3920000000000001E-9</v>
      </c>
      <c r="AY2070" s="121">
        <v>2.0196E-13</v>
      </c>
      <c r="AZ2070" s="121">
        <v>0</v>
      </c>
      <c r="BA2070" s="121">
        <v>0</v>
      </c>
      <c r="BB2070" s="121">
        <v>1.5743E-9</v>
      </c>
      <c r="BC2070" s="121">
        <v>1.1971600000000001E-7</v>
      </c>
      <c r="BD2070" s="121">
        <v>2.2316999999999999E-10</v>
      </c>
      <c r="BE2070" s="121">
        <v>1.31999E-10</v>
      </c>
      <c r="BF2070" s="121">
        <v>0</v>
      </c>
      <c r="BG2070" s="121">
        <v>0</v>
      </c>
      <c r="BH2070" s="121">
        <v>0</v>
      </c>
      <c r="BI2070" s="121">
        <v>0</v>
      </c>
      <c r="BJ2070" s="121">
        <v>0</v>
      </c>
      <c r="BK2070" s="121">
        <v>0</v>
      </c>
      <c r="BL2070" s="121">
        <v>0</v>
      </c>
      <c r="BM2070" s="121">
        <v>0</v>
      </c>
      <c r="BN2070" s="121">
        <v>0</v>
      </c>
      <c r="BO2070" s="121">
        <v>0</v>
      </c>
      <c r="BP2070" s="121">
        <v>0</v>
      </c>
      <c r="BQ2070" s="121">
        <v>0</v>
      </c>
      <c r="BR2070" s="121">
        <v>0</v>
      </c>
      <c r="BT2070" s="71">
        <v>8.0045053999999998E-5</v>
      </c>
      <c r="BU2070" s="71">
        <v>1.4283435999999999E-6</v>
      </c>
      <c r="BV2070" s="71">
        <v>7.3610205000000002E-5</v>
      </c>
      <c r="BW2070" s="71">
        <v>0</v>
      </c>
      <c r="BX2070" s="71">
        <v>4.1657141999999999E-7</v>
      </c>
      <c r="BY2070" s="71">
        <v>1.0191724999999999E-6</v>
      </c>
      <c r="BZ2070" s="71">
        <v>0</v>
      </c>
      <c r="CA2070" s="71">
        <v>1.5468846E-6</v>
      </c>
      <c r="CB2070" s="71">
        <v>0</v>
      </c>
      <c r="CC2070" s="71">
        <v>0</v>
      </c>
      <c r="CD2070" s="71">
        <v>0</v>
      </c>
      <c r="CE2070" s="71">
        <v>0</v>
      </c>
      <c r="CF2070" s="71">
        <v>0</v>
      </c>
      <c r="CG2070" s="71">
        <v>2.0238772000000001E-6</v>
      </c>
      <c r="CH2070" s="71">
        <v>0</v>
      </c>
      <c r="CI2070" s="71">
        <v>0</v>
      </c>
      <c r="CJ2070" s="71">
        <v>0</v>
      </c>
      <c r="CL2070" s="186">
        <v>0</v>
      </c>
      <c r="CM2070" s="186">
        <v>2.64</v>
      </c>
      <c r="CN2070" s="187">
        <v>2.9142369000000001E-2</v>
      </c>
      <c r="CO2070" s="186">
        <v>1.2110000000000001E-3</v>
      </c>
      <c r="CP2070" s="186">
        <v>0</v>
      </c>
      <c r="CQ2070" s="186">
        <v>0</v>
      </c>
      <c r="CR2070" s="186">
        <v>1.2494441000000001E-5</v>
      </c>
      <c r="CS2070" s="186">
        <v>0</v>
      </c>
      <c r="CT2070" s="186">
        <v>0</v>
      </c>
      <c r="CU2070" s="186">
        <v>3.5841620999999999E-4</v>
      </c>
    </row>
    <row r="2071" spans="1:99" ht="14.4">
      <c r="A2071" t="s">
        <v>2666</v>
      </c>
      <c r="B2071" s="92" t="s">
        <v>1514</v>
      </c>
      <c r="C2071" s="126" t="str">
        <f t="shared" si="545"/>
        <v>F.106.05.108</v>
      </c>
      <c r="D2071" s="11" t="s">
        <v>2659</v>
      </c>
      <c r="E2071" s="125" t="s">
        <v>878</v>
      </c>
      <c r="F2071" s="128" t="str">
        <f t="shared" si="546"/>
        <v>MMA monomer  waste combustion - clean tech without heat recovery</v>
      </c>
      <c r="G2071" s="131">
        <f t="shared" si="550"/>
        <v>0.35117253700000001</v>
      </c>
      <c r="H2071" s="183">
        <f t="shared" si="551"/>
        <v>9.6696000000000004E-3</v>
      </c>
      <c r="I2071" s="183">
        <f t="shared" si="552"/>
        <v>1.1502937E-2</v>
      </c>
      <c r="J2071" s="184">
        <f t="shared" si="553"/>
        <v>0</v>
      </c>
      <c r="K2071" s="183">
        <v>0.33</v>
      </c>
      <c r="L2071" s="146">
        <v>0</v>
      </c>
      <c r="M2071" s="146">
        <v>1.1502937E-2</v>
      </c>
      <c r="N2071" s="188">
        <v>9.6696000000000004E-3</v>
      </c>
      <c r="O2071" s="188">
        <v>0</v>
      </c>
      <c r="P2071" s="188">
        <v>0</v>
      </c>
      <c r="Q2071" s="188">
        <v>0</v>
      </c>
      <c r="R2071" s="188">
        <v>0</v>
      </c>
      <c r="S2071" s="188">
        <v>0</v>
      </c>
      <c r="T2071" s="146">
        <v>0</v>
      </c>
      <c r="U2071" s="188">
        <v>0</v>
      </c>
      <c r="V2071" s="188">
        <v>0</v>
      </c>
      <c r="W2071" s="146">
        <v>0</v>
      </c>
      <c r="X2071" s="146">
        <v>0</v>
      </c>
      <c r="Z2071" s="157">
        <f t="shared" si="544"/>
        <v>2.2000000000000002</v>
      </c>
      <c r="AB2071" s="131">
        <f t="shared" si="554"/>
        <v>0.33</v>
      </c>
      <c r="AC2071" s="131">
        <f t="shared" si="555"/>
        <v>2.1172536999999998E-2</v>
      </c>
      <c r="AD2071" s="131">
        <f t="shared" si="556"/>
        <v>1.1502937E-2</v>
      </c>
      <c r="AE2071" s="131">
        <f t="shared" si="557"/>
        <v>1.1502937E-2</v>
      </c>
      <c r="AF2071" s="131">
        <f t="shared" si="558"/>
        <v>0</v>
      </c>
      <c r="AH2071">
        <v>0</v>
      </c>
      <c r="AI2071" s="71">
        <v>0</v>
      </c>
      <c r="AJ2071" s="71">
        <v>0</v>
      </c>
      <c r="AK2071" s="71">
        <v>0</v>
      </c>
      <c r="AL2071" s="71">
        <v>0</v>
      </c>
      <c r="AM2071" s="71">
        <v>0</v>
      </c>
      <c r="AN2071" s="71">
        <v>0</v>
      </c>
      <c r="AP2071" s="129">
        <v>3.7655015E-2</v>
      </c>
      <c r="AQ2071" s="129">
        <v>3.5901595000000001E-2</v>
      </c>
      <c r="AR2071" s="129">
        <v>1.7534202E-3</v>
      </c>
      <c r="AS2071" s="129">
        <v>0</v>
      </c>
      <c r="AT2071" s="172">
        <f t="shared" si="547"/>
        <v>2.1523738000000002E-6</v>
      </c>
      <c r="AU2071" s="172">
        <f t="shared" si="548"/>
        <v>6.4845423000000003E-9</v>
      </c>
      <c r="AV2071" s="185">
        <f t="shared" si="549"/>
        <v>0</v>
      </c>
      <c r="AW2071" s="121">
        <v>2.0416000000000001E-6</v>
      </c>
      <c r="AX2071" s="121">
        <v>6.1600000000000002E-9</v>
      </c>
      <c r="AY2071" s="121">
        <v>1.683E-13</v>
      </c>
      <c r="AZ2071" s="121">
        <v>0</v>
      </c>
      <c r="BA2071" s="121">
        <v>0</v>
      </c>
      <c r="BB2071" s="121">
        <v>1.4377999999999999E-9</v>
      </c>
      <c r="BC2071" s="121">
        <v>1.0933599999999999E-7</v>
      </c>
      <c r="BD2071" s="121">
        <v>2.0382E-10</v>
      </c>
      <c r="BE2071" s="121">
        <v>1.20554E-10</v>
      </c>
      <c r="BF2071" s="121">
        <v>0</v>
      </c>
      <c r="BG2071" s="121">
        <v>0</v>
      </c>
      <c r="BH2071" s="121">
        <v>0</v>
      </c>
      <c r="BI2071" s="121">
        <v>0</v>
      </c>
      <c r="BJ2071" s="121">
        <v>0</v>
      </c>
      <c r="BK2071" s="121">
        <v>0</v>
      </c>
      <c r="BL2071" s="121">
        <v>0</v>
      </c>
      <c r="BM2071" s="121">
        <v>0</v>
      </c>
      <c r="BN2071" s="121">
        <v>0</v>
      </c>
      <c r="BO2071" s="121">
        <v>0</v>
      </c>
      <c r="BP2071" s="121">
        <v>0</v>
      </c>
      <c r="BQ2071" s="121">
        <v>0</v>
      </c>
      <c r="BR2071" s="121">
        <v>0</v>
      </c>
      <c r="BT2071" s="71">
        <v>6.7218751999999996E-5</v>
      </c>
      <c r="BU2071" s="71">
        <v>1.3044988000000001E-6</v>
      </c>
      <c r="BV2071" s="71">
        <v>6.1341837999999993E-5</v>
      </c>
      <c r="BW2071" s="71">
        <v>0</v>
      </c>
      <c r="BX2071" s="71">
        <v>3.8045250999999999E-7</v>
      </c>
      <c r="BY2071" s="71">
        <v>9.3080496000000004E-7</v>
      </c>
      <c r="BZ2071" s="71">
        <v>0</v>
      </c>
      <c r="CA2071" s="71">
        <v>1.4127616000000001E-6</v>
      </c>
      <c r="CB2071" s="71">
        <v>0</v>
      </c>
      <c r="CC2071" s="71">
        <v>0</v>
      </c>
      <c r="CD2071" s="71">
        <v>0</v>
      </c>
      <c r="CE2071" s="71">
        <v>0</v>
      </c>
      <c r="CF2071" s="71">
        <v>0</v>
      </c>
      <c r="CG2071" s="71">
        <v>1.8483965E-6</v>
      </c>
      <c r="CH2071" s="71">
        <v>0</v>
      </c>
      <c r="CI2071" s="71">
        <v>0</v>
      </c>
      <c r="CJ2071" s="71">
        <v>0</v>
      </c>
      <c r="CL2071" s="186">
        <v>0</v>
      </c>
      <c r="CM2071" s="186">
        <v>2.2000000000000002</v>
      </c>
      <c r="CN2071" s="187">
        <v>2.6615573999999999E-2</v>
      </c>
      <c r="CO2071" s="186">
        <v>1.106E-3</v>
      </c>
      <c r="CP2071" s="186">
        <v>0</v>
      </c>
      <c r="CQ2071" s="186">
        <v>0</v>
      </c>
      <c r="CR2071" s="186">
        <v>1.1411108E-5</v>
      </c>
      <c r="CS2071" s="186">
        <v>0</v>
      </c>
      <c r="CT2071" s="186">
        <v>0</v>
      </c>
      <c r="CU2071" s="186">
        <v>3.2733966000000002E-4</v>
      </c>
    </row>
    <row r="2072" spans="1:99" ht="14.4">
      <c r="A2072" t="s">
        <v>2667</v>
      </c>
      <c r="B2072" s="92" t="s">
        <v>1514</v>
      </c>
      <c r="C2072" s="126" t="str">
        <f t="shared" si="545"/>
        <v>F.106.05.109</v>
      </c>
      <c r="D2072" s="11" t="s">
        <v>2659</v>
      </c>
      <c r="E2072" s="125" t="s">
        <v>878</v>
      </c>
      <c r="F2072" s="128" t="str">
        <f t="shared" si="546"/>
        <v>Nafion  waste combustion - clean tech without heat recovery</v>
      </c>
      <c r="G2072" s="131">
        <f t="shared" si="550"/>
        <v>1.3187801699999999</v>
      </c>
      <c r="H2072" s="183">
        <f t="shared" si="551"/>
        <v>3.0599999999999998E-3</v>
      </c>
      <c r="I2072" s="183">
        <f t="shared" si="552"/>
        <v>1.2062201699999999</v>
      </c>
      <c r="J2072" s="184">
        <f t="shared" si="553"/>
        <v>0</v>
      </c>
      <c r="K2072" s="183">
        <v>0.1095</v>
      </c>
      <c r="L2072" s="146">
        <v>1.20258</v>
      </c>
      <c r="M2072" s="146">
        <v>3.6401699999999999E-3</v>
      </c>
      <c r="N2072" s="188">
        <v>3.0599999999999998E-3</v>
      </c>
      <c r="O2072" s="188">
        <v>0</v>
      </c>
      <c r="P2072" s="188">
        <v>0</v>
      </c>
      <c r="Q2072" s="188">
        <v>0</v>
      </c>
      <c r="R2072" s="188">
        <v>0</v>
      </c>
      <c r="S2072" s="188">
        <v>0</v>
      </c>
      <c r="T2072" s="146">
        <v>0</v>
      </c>
      <c r="U2072" s="188">
        <v>0</v>
      </c>
      <c r="V2072" s="188">
        <v>0</v>
      </c>
      <c r="W2072" s="146">
        <v>0</v>
      </c>
      <c r="X2072" s="146">
        <v>0</v>
      </c>
      <c r="Z2072" s="157">
        <f t="shared" si="544"/>
        <v>0.73</v>
      </c>
      <c r="AB2072" s="131">
        <f t="shared" si="554"/>
        <v>0.1095</v>
      </c>
      <c r="AC2072" s="131">
        <f t="shared" si="555"/>
        <v>1.20928017</v>
      </c>
      <c r="AD2072" s="131">
        <f t="shared" si="556"/>
        <v>1.2062201699999999</v>
      </c>
      <c r="AE2072" s="131">
        <f t="shared" si="557"/>
        <v>1.2062201699999999</v>
      </c>
      <c r="AF2072" s="131">
        <f t="shared" si="558"/>
        <v>0</v>
      </c>
      <c r="AH2072">
        <v>0</v>
      </c>
      <c r="AI2072" s="71">
        <v>0</v>
      </c>
      <c r="AJ2072" s="71">
        <v>0</v>
      </c>
      <c r="AK2072" s="71">
        <v>0</v>
      </c>
      <c r="AL2072" s="71">
        <v>0</v>
      </c>
      <c r="AM2072" s="71">
        <v>0</v>
      </c>
      <c r="AN2072" s="71">
        <v>0</v>
      </c>
      <c r="AP2072" s="129">
        <v>0.38363506000000003</v>
      </c>
      <c r="AQ2072" s="129">
        <v>0.37617561999999999</v>
      </c>
      <c r="AR2072" s="129">
        <v>7.4594453E-3</v>
      </c>
      <c r="AS2072" s="129">
        <v>0</v>
      </c>
      <c r="AT2072" s="172">
        <f t="shared" si="547"/>
        <v>2.2552494999999998E-5</v>
      </c>
      <c r="AU2072" s="172">
        <f t="shared" si="548"/>
        <v>2.7586705844999998E-8</v>
      </c>
      <c r="AV2072" s="185">
        <f t="shared" si="549"/>
        <v>0</v>
      </c>
      <c r="AW2072" s="121">
        <v>6.7744000000000001E-7</v>
      </c>
      <c r="AX2072" s="121">
        <v>2.044E-9</v>
      </c>
      <c r="AY2072" s="121">
        <v>5.5845000000000001E-14</v>
      </c>
      <c r="AZ2072" s="121">
        <v>0</v>
      </c>
      <c r="BA2072" s="121">
        <v>0</v>
      </c>
      <c r="BB2072" s="121">
        <v>4.5499999999999998E-10</v>
      </c>
      <c r="BC2072" s="121">
        <v>2.1874599999999999E-5</v>
      </c>
      <c r="BD2072" s="121">
        <v>6.4499999999999997E-11</v>
      </c>
      <c r="BE2072" s="121">
        <v>2.547815E-8</v>
      </c>
      <c r="BF2072" s="121">
        <v>0</v>
      </c>
      <c r="BG2072" s="121">
        <v>0</v>
      </c>
      <c r="BH2072" s="121">
        <v>0</v>
      </c>
      <c r="BI2072" s="121">
        <v>0</v>
      </c>
      <c r="BJ2072" s="121">
        <v>0</v>
      </c>
      <c r="BK2072" s="121">
        <v>0</v>
      </c>
      <c r="BL2072" s="121">
        <v>0</v>
      </c>
      <c r="BM2072" s="121">
        <v>0</v>
      </c>
      <c r="BN2072" s="121">
        <v>0</v>
      </c>
      <c r="BO2072" s="121">
        <v>0</v>
      </c>
      <c r="BP2072" s="121">
        <v>0</v>
      </c>
      <c r="BQ2072" s="121">
        <v>0</v>
      </c>
      <c r="BR2072" s="121">
        <v>0</v>
      </c>
      <c r="BT2072" s="71">
        <v>3.5346599000000002E-4</v>
      </c>
      <c r="BU2072" s="71">
        <v>1.7580385999999999E-4</v>
      </c>
      <c r="BV2072" s="71">
        <v>2.0354337E-5</v>
      </c>
      <c r="BW2072" s="71">
        <v>0</v>
      </c>
      <c r="BX2072" s="71">
        <v>1.4459603E-4</v>
      </c>
      <c r="BY2072" s="71">
        <v>2.9455853000000003E-7</v>
      </c>
      <c r="BZ2072" s="71">
        <v>0</v>
      </c>
      <c r="CA2072" s="71">
        <v>4.4707645999999997E-7</v>
      </c>
      <c r="CB2072" s="71">
        <v>0</v>
      </c>
      <c r="CC2072" s="71">
        <v>0</v>
      </c>
      <c r="CD2072" s="71">
        <v>0</v>
      </c>
      <c r="CE2072" s="71">
        <v>0</v>
      </c>
      <c r="CF2072" s="71">
        <v>0</v>
      </c>
      <c r="CG2072" s="71">
        <v>1.1970121999999999E-5</v>
      </c>
      <c r="CH2072" s="71">
        <v>0</v>
      </c>
      <c r="CI2072" s="71">
        <v>0</v>
      </c>
      <c r="CJ2072" s="71">
        <v>0</v>
      </c>
      <c r="CL2072" s="186">
        <v>0</v>
      </c>
      <c r="CM2072" s="186">
        <v>0.73</v>
      </c>
      <c r="CN2072" s="187">
        <v>8.4226500000000003E-3</v>
      </c>
      <c r="CO2072" s="186">
        <v>0.12035</v>
      </c>
      <c r="CP2072" s="186">
        <v>0</v>
      </c>
      <c r="CQ2072" s="186">
        <v>0</v>
      </c>
      <c r="CR2072" s="186">
        <v>7.3369430999999999E-3</v>
      </c>
      <c r="CS2072" s="186">
        <v>0</v>
      </c>
      <c r="CT2072" s="186">
        <v>0</v>
      </c>
      <c r="CU2072" s="186">
        <v>1.0358850000000001E-4</v>
      </c>
    </row>
    <row r="2073" spans="1:99" ht="14.4">
      <c r="A2073" t="s">
        <v>2668</v>
      </c>
      <c r="B2073" s="92" t="s">
        <v>1514</v>
      </c>
      <c r="C2073" s="126" t="str">
        <f t="shared" si="545"/>
        <v>F.106.05.110</v>
      </c>
      <c r="D2073" s="11" t="s">
        <v>2659</v>
      </c>
      <c r="E2073" s="125" t="s">
        <v>878</v>
      </c>
      <c r="F2073" s="128" t="str">
        <f t="shared" si="546"/>
        <v>Paperfoam  waste combustion - clean tech without heat recovery</v>
      </c>
      <c r="G2073" s="131">
        <f t="shared" si="550"/>
        <v>1.4070357E-2</v>
      </c>
      <c r="H2073" s="183">
        <f t="shared" si="551"/>
        <v>6.4260000000000003E-3</v>
      </c>
      <c r="I2073" s="183">
        <f t="shared" si="552"/>
        <v>7.6443570000000001E-3</v>
      </c>
      <c r="J2073" s="184">
        <f t="shared" si="553"/>
        <v>0</v>
      </c>
      <c r="K2073" s="183">
        <v>0</v>
      </c>
      <c r="L2073" s="146">
        <v>0</v>
      </c>
      <c r="M2073" s="146">
        <v>7.6443570000000001E-3</v>
      </c>
      <c r="N2073" s="188">
        <v>6.4260000000000003E-3</v>
      </c>
      <c r="O2073" s="188">
        <v>0</v>
      </c>
      <c r="P2073" s="188">
        <v>0</v>
      </c>
      <c r="Q2073" s="188">
        <v>0</v>
      </c>
      <c r="R2073" s="188">
        <v>0</v>
      </c>
      <c r="S2073" s="188">
        <v>0</v>
      </c>
      <c r="T2073" s="188">
        <v>0</v>
      </c>
      <c r="U2073" s="188">
        <v>0</v>
      </c>
      <c r="V2073" s="188">
        <v>0</v>
      </c>
      <c r="W2073" s="146">
        <v>0</v>
      </c>
      <c r="X2073" s="146">
        <v>0</v>
      </c>
      <c r="Z2073" s="157">
        <f t="shared" si="544"/>
        <v>0</v>
      </c>
      <c r="AB2073" s="131">
        <f t="shared" si="554"/>
        <v>0</v>
      </c>
      <c r="AC2073" s="131">
        <f t="shared" si="555"/>
        <v>1.4070357E-2</v>
      </c>
      <c r="AD2073" s="131">
        <f t="shared" si="556"/>
        <v>7.6443570000000001E-3</v>
      </c>
      <c r="AE2073" s="131">
        <f t="shared" si="557"/>
        <v>7.6443570000000001E-3</v>
      </c>
      <c r="AF2073" s="131">
        <f t="shared" si="558"/>
        <v>0</v>
      </c>
      <c r="AH2073">
        <v>0</v>
      </c>
      <c r="AI2073" s="71">
        <v>0</v>
      </c>
      <c r="AJ2073" s="71">
        <v>0</v>
      </c>
      <c r="AK2073" s="71">
        <v>0</v>
      </c>
      <c r="AL2073" s="71">
        <v>0</v>
      </c>
      <c r="AM2073" s="71">
        <v>0</v>
      </c>
      <c r="AN2073" s="71">
        <v>0</v>
      </c>
      <c r="AP2073" s="129">
        <v>1.2861953000000001E-3</v>
      </c>
      <c r="AQ2073" s="129">
        <v>1.2279064999999999E-3</v>
      </c>
      <c r="AR2073" s="129">
        <v>5.8288775999999998E-5</v>
      </c>
      <c r="AS2073" s="129">
        <v>0</v>
      </c>
      <c r="AT2073" s="172">
        <f t="shared" si="547"/>
        <v>7.3615500000000002E-8</v>
      </c>
      <c r="AU2073" s="172">
        <f t="shared" si="548"/>
        <v>2.1556500000000002E-10</v>
      </c>
      <c r="AV2073" s="185">
        <f t="shared" si="549"/>
        <v>0</v>
      </c>
      <c r="AW2073" s="121">
        <v>0</v>
      </c>
      <c r="AX2073" s="121">
        <v>0</v>
      </c>
      <c r="AY2073" s="121">
        <v>0</v>
      </c>
      <c r="AZ2073" s="121">
        <v>0</v>
      </c>
      <c r="BA2073" s="121">
        <v>0</v>
      </c>
      <c r="BB2073" s="121">
        <v>9.5550000000000006E-10</v>
      </c>
      <c r="BC2073" s="121">
        <v>7.2660000000000003E-8</v>
      </c>
      <c r="BD2073" s="121">
        <v>1.3545000000000001E-10</v>
      </c>
      <c r="BE2073" s="121">
        <v>8.0114999999999999E-11</v>
      </c>
      <c r="BF2073" s="121">
        <v>0</v>
      </c>
      <c r="BG2073" s="121">
        <v>0</v>
      </c>
      <c r="BH2073" s="121">
        <v>0</v>
      </c>
      <c r="BI2073" s="121">
        <v>0</v>
      </c>
      <c r="BJ2073" s="121">
        <v>0</v>
      </c>
      <c r="BK2073" s="121">
        <v>0</v>
      </c>
      <c r="BL2073" s="121">
        <v>0</v>
      </c>
      <c r="BM2073" s="121">
        <v>0</v>
      </c>
      <c r="BN2073" s="121">
        <v>0</v>
      </c>
      <c r="BO2073" s="121">
        <v>0</v>
      </c>
      <c r="BP2073" s="121">
        <v>0</v>
      </c>
      <c r="BQ2073" s="121">
        <v>0</v>
      </c>
      <c r="BR2073" s="121">
        <v>0</v>
      </c>
      <c r="BT2073" s="71">
        <v>3.9055444000000003E-6</v>
      </c>
      <c r="BU2073" s="71">
        <v>8.6691375999999995E-7</v>
      </c>
      <c r="BV2073" s="71">
        <v>0</v>
      </c>
      <c r="BW2073" s="71">
        <v>0</v>
      </c>
      <c r="BX2073" s="71">
        <v>2.5283236000000001E-7</v>
      </c>
      <c r="BY2073" s="71">
        <v>6.1857292000000002E-7</v>
      </c>
      <c r="BZ2073" s="71">
        <v>0</v>
      </c>
      <c r="CA2073" s="71">
        <v>9.3886057000000003E-7</v>
      </c>
      <c r="CB2073" s="71">
        <v>0</v>
      </c>
      <c r="CC2073" s="71">
        <v>0</v>
      </c>
      <c r="CD2073" s="71">
        <v>0</v>
      </c>
      <c r="CE2073" s="71">
        <v>0</v>
      </c>
      <c r="CF2073" s="71">
        <v>0</v>
      </c>
      <c r="CG2073" s="71">
        <v>1.2283648E-6</v>
      </c>
      <c r="CH2073" s="71">
        <v>0</v>
      </c>
      <c r="CI2073" s="71">
        <v>0</v>
      </c>
      <c r="CJ2073" s="71">
        <v>0</v>
      </c>
      <c r="CL2073" s="186">
        <v>0</v>
      </c>
      <c r="CM2073" s="186">
        <v>0</v>
      </c>
      <c r="CN2073" s="187">
        <v>1.7687564999999999E-2</v>
      </c>
      <c r="CO2073" s="186">
        <v>7.3499999999999998E-4</v>
      </c>
      <c r="CP2073" s="186">
        <v>0</v>
      </c>
      <c r="CQ2073" s="186">
        <v>0</v>
      </c>
      <c r="CR2073" s="186">
        <v>7.5833309999999997E-6</v>
      </c>
      <c r="CS2073" s="186">
        <v>0</v>
      </c>
      <c r="CT2073" s="186">
        <v>0</v>
      </c>
      <c r="CU2073" s="186">
        <v>2.1753585E-4</v>
      </c>
    </row>
    <row r="2074" spans="1:99" ht="14.4">
      <c r="A2074" t="s">
        <v>2669</v>
      </c>
      <c r="B2074" s="92" t="s">
        <v>1514</v>
      </c>
      <c r="C2074" s="126" t="str">
        <f t="shared" si="545"/>
        <v>F.106.05.111</v>
      </c>
      <c r="D2074" s="11" t="s">
        <v>2659</v>
      </c>
      <c r="E2074" s="125" t="s">
        <v>878</v>
      </c>
      <c r="F2074" s="128" t="str">
        <f t="shared" si="546"/>
        <v>PEEK (Polyetheretherketone)  waste combustion - clean tech without heat recovery</v>
      </c>
      <c r="G2074" s="131">
        <f t="shared" si="550"/>
        <v>0.446692639</v>
      </c>
      <c r="H2074" s="183">
        <f t="shared" si="551"/>
        <v>1.15056E-2</v>
      </c>
      <c r="I2074" s="183">
        <f t="shared" si="552"/>
        <v>1.3687039E-2</v>
      </c>
      <c r="J2074" s="184">
        <f t="shared" si="553"/>
        <v>0</v>
      </c>
      <c r="K2074" s="183">
        <v>0.42149999999999999</v>
      </c>
      <c r="L2074" s="146">
        <v>0</v>
      </c>
      <c r="M2074" s="146">
        <v>1.3687039E-2</v>
      </c>
      <c r="N2074" s="188">
        <v>1.15056E-2</v>
      </c>
      <c r="O2074" s="188">
        <v>0</v>
      </c>
      <c r="P2074" s="188">
        <v>0</v>
      </c>
      <c r="Q2074" s="188">
        <v>0</v>
      </c>
      <c r="R2074" s="188">
        <v>0</v>
      </c>
      <c r="S2074" s="188">
        <v>0</v>
      </c>
      <c r="T2074" s="146">
        <v>0</v>
      </c>
      <c r="U2074" s="188">
        <v>0</v>
      </c>
      <c r="V2074" s="188">
        <v>0</v>
      </c>
      <c r="W2074" s="146">
        <v>0</v>
      </c>
      <c r="X2074" s="146">
        <v>0</v>
      </c>
      <c r="Z2074" s="157">
        <f t="shared" si="544"/>
        <v>2.81</v>
      </c>
      <c r="AB2074" s="131">
        <f t="shared" si="554"/>
        <v>0.42149999999999999</v>
      </c>
      <c r="AC2074" s="131">
        <f t="shared" si="555"/>
        <v>2.5192638999999999E-2</v>
      </c>
      <c r="AD2074" s="131">
        <f t="shared" si="556"/>
        <v>1.3687039E-2</v>
      </c>
      <c r="AE2074" s="131">
        <f t="shared" si="557"/>
        <v>1.3687039E-2</v>
      </c>
      <c r="AF2074" s="131">
        <f t="shared" si="558"/>
        <v>0</v>
      </c>
      <c r="AH2074">
        <v>0</v>
      </c>
      <c r="AI2074" s="71">
        <v>0</v>
      </c>
      <c r="AJ2074" s="71">
        <v>0</v>
      </c>
      <c r="AK2074" s="71">
        <v>0</v>
      </c>
      <c r="AL2074" s="71">
        <v>0</v>
      </c>
      <c r="AM2074" s="71">
        <v>0</v>
      </c>
      <c r="AN2074" s="71">
        <v>0</v>
      </c>
      <c r="AP2074" s="129">
        <v>4.7926570000000002E-2</v>
      </c>
      <c r="AQ2074" s="129">
        <v>4.5694640000000002E-2</v>
      </c>
      <c r="AR2074" s="129">
        <v>2.23193E-3</v>
      </c>
      <c r="AS2074" s="129">
        <v>0</v>
      </c>
      <c r="AT2074" s="172">
        <f t="shared" si="547"/>
        <v>2.7394868000000002E-6</v>
      </c>
      <c r="AU2074" s="172">
        <f t="shared" si="548"/>
        <v>8.2541789649999996E-9</v>
      </c>
      <c r="AV2074" s="185">
        <f t="shared" si="549"/>
        <v>0</v>
      </c>
      <c r="AW2074" s="121">
        <v>2.6076799999999999E-6</v>
      </c>
      <c r="AX2074" s="121">
        <v>7.8679999999999997E-9</v>
      </c>
      <c r="AY2074" s="121">
        <v>2.1496500000000001E-13</v>
      </c>
      <c r="AZ2074" s="121">
        <v>0</v>
      </c>
      <c r="BA2074" s="121">
        <v>0</v>
      </c>
      <c r="BB2074" s="121">
        <v>1.7107999999999999E-9</v>
      </c>
      <c r="BC2074" s="121">
        <v>1.30096E-7</v>
      </c>
      <c r="BD2074" s="121">
        <v>2.4252000000000001E-10</v>
      </c>
      <c r="BE2074" s="121">
        <v>1.4344400000000001E-10</v>
      </c>
      <c r="BF2074" s="121">
        <v>0</v>
      </c>
      <c r="BG2074" s="121">
        <v>0</v>
      </c>
      <c r="BH2074" s="121">
        <v>0</v>
      </c>
      <c r="BI2074" s="121">
        <v>0</v>
      </c>
      <c r="BJ2074" s="121">
        <v>0</v>
      </c>
      <c r="BK2074" s="121">
        <v>0</v>
      </c>
      <c r="BL2074" s="121">
        <v>0</v>
      </c>
      <c r="BM2074" s="121">
        <v>0</v>
      </c>
      <c r="BN2074" s="121">
        <v>0</v>
      </c>
      <c r="BO2074" s="121">
        <v>0</v>
      </c>
      <c r="BP2074" s="121">
        <v>0</v>
      </c>
      <c r="BQ2074" s="121">
        <v>0</v>
      </c>
      <c r="BR2074" s="121">
        <v>0</v>
      </c>
      <c r="BT2074" s="71">
        <v>8.5343040000000002E-5</v>
      </c>
      <c r="BU2074" s="71">
        <v>1.5521884E-6</v>
      </c>
      <c r="BV2074" s="71">
        <v>7.8350256000000001E-5</v>
      </c>
      <c r="BW2074" s="71">
        <v>0</v>
      </c>
      <c r="BX2074" s="71">
        <v>4.5269032999999999E-7</v>
      </c>
      <c r="BY2074" s="71">
        <v>1.1075401E-6</v>
      </c>
      <c r="BZ2074" s="71">
        <v>0</v>
      </c>
      <c r="CA2074" s="71">
        <v>1.6810075E-6</v>
      </c>
      <c r="CB2074" s="71">
        <v>0</v>
      </c>
      <c r="CC2074" s="71">
        <v>0</v>
      </c>
      <c r="CD2074" s="71">
        <v>0</v>
      </c>
      <c r="CE2074" s="71">
        <v>0</v>
      </c>
      <c r="CF2074" s="71">
        <v>0</v>
      </c>
      <c r="CG2074" s="71">
        <v>2.1993578999999998E-6</v>
      </c>
      <c r="CH2074" s="71">
        <v>0</v>
      </c>
      <c r="CI2074" s="71">
        <v>0</v>
      </c>
      <c r="CJ2074" s="71">
        <v>0</v>
      </c>
      <c r="CL2074" s="186">
        <v>0</v>
      </c>
      <c r="CM2074" s="186">
        <v>2.81</v>
      </c>
      <c r="CN2074" s="187">
        <v>3.1669164E-2</v>
      </c>
      <c r="CO2074" s="186">
        <v>1.3159999999999999E-3</v>
      </c>
      <c r="CP2074" s="186">
        <v>0</v>
      </c>
      <c r="CQ2074" s="186">
        <v>0</v>
      </c>
      <c r="CR2074" s="186">
        <v>1.3577774E-5</v>
      </c>
      <c r="CS2074" s="186">
        <v>0</v>
      </c>
      <c r="CT2074" s="186">
        <v>0</v>
      </c>
      <c r="CU2074" s="186">
        <v>3.8949276000000002E-4</v>
      </c>
    </row>
    <row r="2075" spans="1:99" ht="14.4">
      <c r="A2075" t="s">
        <v>2670</v>
      </c>
      <c r="B2075" s="92" t="s">
        <v>1514</v>
      </c>
      <c r="C2075" s="126" t="str">
        <f t="shared" si="545"/>
        <v>F.106.05.112</v>
      </c>
      <c r="D2075" s="11" t="s">
        <v>2659</v>
      </c>
      <c r="E2075" s="125" t="s">
        <v>878</v>
      </c>
      <c r="F2075" s="128" t="str">
        <f t="shared" si="546"/>
        <v>PEI (Polyether Imide) waste combustion - clean tech without heat recovery</v>
      </c>
      <c r="G2075" s="131">
        <f t="shared" si="550"/>
        <v>0.4335</v>
      </c>
      <c r="H2075" s="183">
        <f t="shared" si="551"/>
        <v>0</v>
      </c>
      <c r="I2075" s="183">
        <f t="shared" si="552"/>
        <v>0</v>
      </c>
      <c r="J2075" s="184">
        <f t="shared" si="553"/>
        <v>0</v>
      </c>
      <c r="K2075" s="183">
        <v>0.4335</v>
      </c>
      <c r="L2075" s="146">
        <v>0</v>
      </c>
      <c r="M2075" s="146">
        <v>0</v>
      </c>
      <c r="N2075" s="188">
        <v>0</v>
      </c>
      <c r="O2075" s="188">
        <v>0</v>
      </c>
      <c r="P2075" s="188">
        <v>0</v>
      </c>
      <c r="Q2075" s="188">
        <v>0</v>
      </c>
      <c r="R2075" s="188">
        <v>0</v>
      </c>
      <c r="S2075" s="188">
        <v>0</v>
      </c>
      <c r="T2075" s="146">
        <v>0</v>
      </c>
      <c r="U2075" s="188">
        <v>0</v>
      </c>
      <c r="V2075" s="188">
        <v>0</v>
      </c>
      <c r="W2075" s="146">
        <v>0</v>
      </c>
      <c r="X2075" s="146">
        <v>0</v>
      </c>
      <c r="Z2075" s="157">
        <f t="shared" si="544"/>
        <v>2.89</v>
      </c>
      <c r="AB2075" s="131">
        <f t="shared" si="554"/>
        <v>0.4335</v>
      </c>
      <c r="AC2075" s="131">
        <f t="shared" si="555"/>
        <v>0</v>
      </c>
      <c r="AD2075" s="131">
        <f t="shared" si="556"/>
        <v>0</v>
      </c>
      <c r="AE2075" s="131">
        <f t="shared" si="557"/>
        <v>0</v>
      </c>
      <c r="AF2075" s="131">
        <f t="shared" si="558"/>
        <v>0</v>
      </c>
      <c r="AH2075">
        <v>0</v>
      </c>
      <c r="AI2075" s="71">
        <v>0</v>
      </c>
      <c r="AJ2075" s="71">
        <v>0</v>
      </c>
      <c r="AK2075" s="71">
        <v>0</v>
      </c>
      <c r="AL2075" s="71">
        <v>0</v>
      </c>
      <c r="AM2075" s="71">
        <v>0</v>
      </c>
      <c r="AN2075" s="71">
        <v>0</v>
      </c>
      <c r="AP2075" s="129">
        <v>4.6922562000000001E-2</v>
      </c>
      <c r="AQ2075" s="129">
        <v>4.4734426000000001E-2</v>
      </c>
      <c r="AR2075" s="129">
        <v>2.1881366E-3</v>
      </c>
      <c r="AS2075" s="129">
        <v>0</v>
      </c>
      <c r="AT2075" s="172">
        <f t="shared" si="547"/>
        <v>2.6819199999999998E-6</v>
      </c>
      <c r="AU2075" s="172">
        <f t="shared" si="548"/>
        <v>8.092221085000001E-9</v>
      </c>
      <c r="AV2075" s="185">
        <f t="shared" si="549"/>
        <v>0</v>
      </c>
      <c r="AW2075" s="121">
        <v>2.6819199999999998E-6</v>
      </c>
      <c r="AX2075" s="121">
        <v>8.0920000000000006E-9</v>
      </c>
      <c r="AY2075" s="121">
        <v>2.2108500000000001E-13</v>
      </c>
      <c r="AZ2075" s="121">
        <v>0</v>
      </c>
      <c r="BA2075" s="121">
        <v>0</v>
      </c>
      <c r="BB2075" s="121">
        <v>0</v>
      </c>
      <c r="BC2075" s="121">
        <v>0</v>
      </c>
      <c r="BD2075" s="121">
        <v>0</v>
      </c>
      <c r="BE2075" s="121">
        <v>0</v>
      </c>
      <c r="BF2075" s="121">
        <v>0</v>
      </c>
      <c r="BG2075" s="121">
        <v>0</v>
      </c>
      <c r="BH2075" s="121">
        <v>0</v>
      </c>
      <c r="BI2075" s="121">
        <v>0</v>
      </c>
      <c r="BJ2075" s="121">
        <v>0</v>
      </c>
      <c r="BK2075" s="121">
        <v>0</v>
      </c>
      <c r="BL2075" s="121">
        <v>0</v>
      </c>
      <c r="BM2075" s="121">
        <v>0</v>
      </c>
      <c r="BN2075" s="121">
        <v>0</v>
      </c>
      <c r="BO2075" s="121">
        <v>0</v>
      </c>
      <c r="BP2075" s="121">
        <v>0</v>
      </c>
      <c r="BQ2075" s="121">
        <v>0</v>
      </c>
      <c r="BR2075" s="121">
        <v>0</v>
      </c>
      <c r="BT2075" s="71">
        <v>8.0580868000000005E-5</v>
      </c>
      <c r="BU2075" s="71">
        <v>0</v>
      </c>
      <c r="BV2075" s="71">
        <v>8.0580868000000005E-5</v>
      </c>
      <c r="BW2075" s="71">
        <v>0</v>
      </c>
      <c r="BX2075" s="71">
        <v>0</v>
      </c>
      <c r="BY2075" s="71">
        <v>0</v>
      </c>
      <c r="BZ2075" s="71">
        <v>0</v>
      </c>
      <c r="CA2075" s="71">
        <v>0</v>
      </c>
      <c r="CB2075" s="71">
        <v>0</v>
      </c>
      <c r="CC2075" s="71">
        <v>0</v>
      </c>
      <c r="CD2075" s="71">
        <v>0</v>
      </c>
      <c r="CE2075" s="71">
        <v>0</v>
      </c>
      <c r="CF2075" s="71">
        <v>0</v>
      </c>
      <c r="CG2075" s="71">
        <v>0</v>
      </c>
      <c r="CH2075" s="71">
        <v>0</v>
      </c>
      <c r="CI2075" s="71">
        <v>0</v>
      </c>
      <c r="CJ2075" s="71">
        <v>0</v>
      </c>
      <c r="CL2075" s="186">
        <v>0</v>
      </c>
      <c r="CM2075" s="186">
        <v>2.89</v>
      </c>
      <c r="CN2075" s="187">
        <v>0</v>
      </c>
      <c r="CO2075" s="186">
        <v>0</v>
      </c>
      <c r="CP2075" s="186">
        <v>0</v>
      </c>
      <c r="CQ2075" s="186">
        <v>0</v>
      </c>
      <c r="CR2075" s="186">
        <v>0</v>
      </c>
      <c r="CS2075" s="186">
        <v>0</v>
      </c>
      <c r="CT2075" s="186">
        <v>0</v>
      </c>
      <c r="CU2075" s="186">
        <v>0</v>
      </c>
    </row>
    <row r="2076" spans="1:99" ht="14.4">
      <c r="A2076" t="s">
        <v>2671</v>
      </c>
      <c r="B2076" s="92" t="s">
        <v>1514</v>
      </c>
      <c r="C2076" s="126" t="str">
        <f t="shared" si="545"/>
        <v>F.106.05.113</v>
      </c>
      <c r="D2076" s="11" t="s">
        <v>2659</v>
      </c>
      <c r="E2076" s="125" t="s">
        <v>878</v>
      </c>
      <c r="F2076" s="128" t="str">
        <f t="shared" si="546"/>
        <v>Phthalic anhydride  waste combustion - clean tech without heat recovery</v>
      </c>
      <c r="G2076" s="131">
        <f t="shared" si="550"/>
        <v>0.37468844879999996</v>
      </c>
      <c r="H2076" s="183">
        <f t="shared" si="551"/>
        <v>8.0783999999999995E-3</v>
      </c>
      <c r="I2076" s="183">
        <f t="shared" si="552"/>
        <v>9.6100487999999998E-3</v>
      </c>
      <c r="J2076" s="184">
        <f t="shared" si="553"/>
        <v>0</v>
      </c>
      <c r="K2076" s="183">
        <v>0.35699999999999998</v>
      </c>
      <c r="L2076" s="146">
        <v>0</v>
      </c>
      <c r="M2076" s="146">
        <v>9.6100487999999998E-3</v>
      </c>
      <c r="N2076" s="188">
        <v>8.0783999999999995E-3</v>
      </c>
      <c r="O2076" s="188">
        <v>0</v>
      </c>
      <c r="P2076" s="188">
        <v>0</v>
      </c>
      <c r="Q2076" s="188">
        <v>0</v>
      </c>
      <c r="R2076" s="188">
        <v>0</v>
      </c>
      <c r="S2076" s="188">
        <v>0</v>
      </c>
      <c r="T2076" s="188">
        <v>0</v>
      </c>
      <c r="U2076" s="188">
        <v>0</v>
      </c>
      <c r="V2076" s="188">
        <v>0</v>
      </c>
      <c r="W2076" s="146">
        <v>0</v>
      </c>
      <c r="X2076" s="146">
        <v>0</v>
      </c>
      <c r="Z2076" s="157">
        <f t="shared" si="544"/>
        <v>2.38</v>
      </c>
      <c r="AB2076" s="131">
        <f t="shared" si="554"/>
        <v>0.35699999999999998</v>
      </c>
      <c r="AC2076" s="131">
        <f t="shared" si="555"/>
        <v>1.7688448799999999E-2</v>
      </c>
      <c r="AD2076" s="131">
        <f t="shared" si="556"/>
        <v>9.6100487999999998E-3</v>
      </c>
      <c r="AE2076" s="131">
        <f t="shared" si="557"/>
        <v>9.6100487999999998E-3</v>
      </c>
      <c r="AF2076" s="131">
        <f t="shared" si="558"/>
        <v>0</v>
      </c>
      <c r="AH2076">
        <v>0</v>
      </c>
      <c r="AI2076" s="71">
        <v>0</v>
      </c>
      <c r="AJ2076" s="71">
        <v>0</v>
      </c>
      <c r="AK2076" s="71">
        <v>0</v>
      </c>
      <c r="AL2076" s="71">
        <v>0</v>
      </c>
      <c r="AM2076" s="71">
        <v>0</v>
      </c>
      <c r="AN2076" s="71">
        <v>0</v>
      </c>
      <c r="AP2076" s="129">
        <v>4.0259041000000002E-2</v>
      </c>
      <c r="AQ2076" s="129">
        <v>3.8383768999999998E-2</v>
      </c>
      <c r="AR2076" s="129">
        <v>1.8752721999999999E-3</v>
      </c>
      <c r="AS2076" s="129">
        <v>0</v>
      </c>
      <c r="AT2076" s="172">
        <f t="shared" si="547"/>
        <v>2.3011852000000002E-6</v>
      </c>
      <c r="AU2076" s="172">
        <f t="shared" si="548"/>
        <v>6.9351780699999999E-9</v>
      </c>
      <c r="AV2076" s="185">
        <f t="shared" si="549"/>
        <v>0</v>
      </c>
      <c r="AW2076" s="121">
        <v>2.2086400000000002E-6</v>
      </c>
      <c r="AX2076" s="121">
        <v>6.6640000000000001E-9</v>
      </c>
      <c r="AY2076" s="121">
        <v>1.8207E-13</v>
      </c>
      <c r="AZ2076" s="121">
        <v>0</v>
      </c>
      <c r="BA2076" s="121">
        <v>0</v>
      </c>
      <c r="BB2076" s="121">
        <v>1.2011999999999999E-9</v>
      </c>
      <c r="BC2076" s="121">
        <v>9.1344000000000001E-8</v>
      </c>
      <c r="BD2076" s="121">
        <v>1.7028000000000001E-10</v>
      </c>
      <c r="BE2076" s="121">
        <v>1.0071599999999999E-10</v>
      </c>
      <c r="BF2076" s="121">
        <v>0</v>
      </c>
      <c r="BG2076" s="121">
        <v>0</v>
      </c>
      <c r="BH2076" s="121">
        <v>0</v>
      </c>
      <c r="BI2076" s="121">
        <v>0</v>
      </c>
      <c r="BJ2076" s="121">
        <v>0</v>
      </c>
      <c r="BK2076" s="121">
        <v>0</v>
      </c>
      <c r="BL2076" s="121">
        <v>0</v>
      </c>
      <c r="BM2076" s="121">
        <v>0</v>
      </c>
      <c r="BN2076" s="121">
        <v>0</v>
      </c>
      <c r="BO2076" s="121">
        <v>0</v>
      </c>
      <c r="BP2076" s="121">
        <v>0</v>
      </c>
      <c r="BQ2076" s="121">
        <v>0</v>
      </c>
      <c r="BR2076" s="121">
        <v>0</v>
      </c>
      <c r="BT2076" s="71">
        <v>7.1270542000000003E-5</v>
      </c>
      <c r="BU2076" s="71">
        <v>1.0898344E-6</v>
      </c>
      <c r="BV2076" s="71">
        <v>6.6360714999999997E-5</v>
      </c>
      <c r="BW2076" s="71">
        <v>0</v>
      </c>
      <c r="BX2076" s="71">
        <v>3.1784640000000002E-7</v>
      </c>
      <c r="BY2076" s="71">
        <v>7.7763452999999998E-7</v>
      </c>
      <c r="BZ2076" s="71">
        <v>0</v>
      </c>
      <c r="CA2076" s="71">
        <v>1.1802818999999999E-6</v>
      </c>
      <c r="CB2076" s="71">
        <v>0</v>
      </c>
      <c r="CC2076" s="71">
        <v>0</v>
      </c>
      <c r="CD2076" s="71">
        <v>0</v>
      </c>
      <c r="CE2076" s="71">
        <v>0</v>
      </c>
      <c r="CF2076" s="71">
        <v>0</v>
      </c>
      <c r="CG2076" s="71">
        <v>1.54423E-6</v>
      </c>
      <c r="CH2076" s="71">
        <v>0</v>
      </c>
      <c r="CI2076" s="71">
        <v>0</v>
      </c>
      <c r="CJ2076" s="71">
        <v>0</v>
      </c>
      <c r="CL2076" s="186">
        <v>0</v>
      </c>
      <c r="CM2076" s="186">
        <v>2.38</v>
      </c>
      <c r="CN2076" s="187">
        <v>2.2235795999999999E-2</v>
      </c>
      <c r="CO2076" s="186">
        <v>9.2400000000000002E-4</v>
      </c>
      <c r="CP2076" s="186">
        <v>0</v>
      </c>
      <c r="CQ2076" s="186">
        <v>0</v>
      </c>
      <c r="CR2076" s="186">
        <v>9.5333303999999992E-6</v>
      </c>
      <c r="CS2076" s="186">
        <v>0</v>
      </c>
      <c r="CT2076" s="186">
        <v>0</v>
      </c>
      <c r="CU2076" s="186">
        <v>2.7347363999999998E-4</v>
      </c>
    </row>
    <row r="2077" spans="1:99" ht="14.4">
      <c r="A2077" t="s">
        <v>2672</v>
      </c>
      <c r="B2077" s="92" t="s">
        <v>1514</v>
      </c>
      <c r="C2077" s="126" t="str">
        <f t="shared" si="545"/>
        <v>F.106.05.114</v>
      </c>
      <c r="D2077" s="11" t="s">
        <v>2659</v>
      </c>
      <c r="E2077" s="125" t="s">
        <v>878</v>
      </c>
      <c r="F2077" s="128" t="str">
        <f t="shared" si="546"/>
        <v>Polyether-polyols  waste combustion - clean tech without heat recovery</v>
      </c>
      <c r="G2077" s="131">
        <f t="shared" si="550"/>
        <v>0.45239867</v>
      </c>
      <c r="H2077" s="183">
        <f t="shared" si="551"/>
        <v>1.20564E-2</v>
      </c>
      <c r="I2077" s="183">
        <f t="shared" si="552"/>
        <v>1.4342270000000001E-2</v>
      </c>
      <c r="J2077" s="184">
        <f t="shared" si="553"/>
        <v>0</v>
      </c>
      <c r="K2077" s="183">
        <v>0.42599999999999999</v>
      </c>
      <c r="L2077" s="146">
        <v>0</v>
      </c>
      <c r="M2077" s="146">
        <v>1.4342270000000001E-2</v>
      </c>
      <c r="N2077" s="188">
        <v>1.20564E-2</v>
      </c>
      <c r="O2077" s="188">
        <v>0</v>
      </c>
      <c r="P2077" s="188">
        <v>0</v>
      </c>
      <c r="Q2077" s="188">
        <v>0</v>
      </c>
      <c r="R2077" s="188">
        <v>0</v>
      </c>
      <c r="S2077" s="188">
        <v>0</v>
      </c>
      <c r="T2077" s="146">
        <v>0</v>
      </c>
      <c r="U2077" s="188">
        <v>0</v>
      </c>
      <c r="V2077" s="188">
        <v>0</v>
      </c>
      <c r="W2077" s="146">
        <v>0</v>
      </c>
      <c r="X2077" s="146">
        <v>0</v>
      </c>
      <c r="Z2077" s="157">
        <f t="shared" si="544"/>
        <v>2.84</v>
      </c>
      <c r="AB2077" s="131">
        <f t="shared" si="554"/>
        <v>0.42599999999999999</v>
      </c>
      <c r="AC2077" s="131">
        <f t="shared" si="555"/>
        <v>2.6398669999999999E-2</v>
      </c>
      <c r="AD2077" s="131">
        <f t="shared" si="556"/>
        <v>1.4342270000000001E-2</v>
      </c>
      <c r="AE2077" s="131">
        <f t="shared" si="557"/>
        <v>1.4342270000000001E-2</v>
      </c>
      <c r="AF2077" s="131">
        <f t="shared" si="558"/>
        <v>0</v>
      </c>
      <c r="AH2077">
        <v>0</v>
      </c>
      <c r="AI2077" s="71">
        <v>0</v>
      </c>
      <c r="AJ2077" s="71">
        <v>0</v>
      </c>
      <c r="AK2077" s="71">
        <v>0</v>
      </c>
      <c r="AL2077" s="71">
        <v>0</v>
      </c>
      <c r="AM2077" s="71">
        <v>0</v>
      </c>
      <c r="AN2077" s="71">
        <v>0</v>
      </c>
      <c r="AP2077" s="129">
        <v>4.8523901000000001E-2</v>
      </c>
      <c r="AQ2077" s="129">
        <v>4.6264260000000001E-2</v>
      </c>
      <c r="AR2077" s="129">
        <v>2.2596404E-3</v>
      </c>
      <c r="AS2077" s="129">
        <v>0</v>
      </c>
      <c r="AT2077" s="172">
        <f t="shared" si="547"/>
        <v>2.7736367000000002E-6</v>
      </c>
      <c r="AU2077" s="172">
        <f t="shared" si="548"/>
        <v>8.3566582600000009E-9</v>
      </c>
      <c r="AV2077" s="185">
        <f t="shared" si="549"/>
        <v>0</v>
      </c>
      <c r="AW2077" s="121">
        <v>2.6355200000000001E-6</v>
      </c>
      <c r="AX2077" s="121">
        <v>7.9520000000000007E-9</v>
      </c>
      <c r="AY2077" s="121">
        <v>2.1726E-13</v>
      </c>
      <c r="AZ2077" s="121">
        <v>0</v>
      </c>
      <c r="BA2077" s="121">
        <v>0</v>
      </c>
      <c r="BB2077" s="121">
        <v>1.7927E-9</v>
      </c>
      <c r="BC2077" s="121">
        <v>1.36324E-7</v>
      </c>
      <c r="BD2077" s="121">
        <v>2.5412999999999998E-10</v>
      </c>
      <c r="BE2077" s="121">
        <v>1.50311E-10</v>
      </c>
      <c r="BF2077" s="121">
        <v>0</v>
      </c>
      <c r="BG2077" s="121">
        <v>0</v>
      </c>
      <c r="BH2077" s="121">
        <v>0</v>
      </c>
      <c r="BI2077" s="121">
        <v>0</v>
      </c>
      <c r="BJ2077" s="121">
        <v>0</v>
      </c>
      <c r="BK2077" s="121">
        <v>0</v>
      </c>
      <c r="BL2077" s="121">
        <v>0</v>
      </c>
      <c r="BM2077" s="121">
        <v>0</v>
      </c>
      <c r="BN2077" s="121">
        <v>0</v>
      </c>
      <c r="BO2077" s="121">
        <v>0</v>
      </c>
      <c r="BP2077" s="121">
        <v>0</v>
      </c>
      <c r="BQ2077" s="121">
        <v>0</v>
      </c>
      <c r="BR2077" s="121">
        <v>0</v>
      </c>
      <c r="BT2077" s="71">
        <v>8.6514280999999994E-5</v>
      </c>
      <c r="BU2077" s="71">
        <v>1.6264952999999999E-6</v>
      </c>
      <c r="BV2077" s="71">
        <v>7.9186735999999997E-5</v>
      </c>
      <c r="BW2077" s="71">
        <v>0</v>
      </c>
      <c r="BX2077" s="71">
        <v>4.7436166999999999E-7</v>
      </c>
      <c r="BY2077" s="71">
        <v>1.1605606E-6</v>
      </c>
      <c r="BZ2077" s="71">
        <v>0</v>
      </c>
      <c r="CA2077" s="71">
        <v>1.7614812999999999E-6</v>
      </c>
      <c r="CB2077" s="71">
        <v>0</v>
      </c>
      <c r="CC2077" s="71">
        <v>0</v>
      </c>
      <c r="CD2077" s="71">
        <v>0</v>
      </c>
      <c r="CE2077" s="71">
        <v>0</v>
      </c>
      <c r="CF2077" s="71">
        <v>0</v>
      </c>
      <c r="CG2077" s="71">
        <v>2.3046463000000002E-6</v>
      </c>
      <c r="CH2077" s="71">
        <v>0</v>
      </c>
      <c r="CI2077" s="71">
        <v>0</v>
      </c>
      <c r="CJ2077" s="71">
        <v>0</v>
      </c>
      <c r="CL2077" s="186">
        <v>0</v>
      </c>
      <c r="CM2077" s="186">
        <v>2.84</v>
      </c>
      <c r="CN2077" s="187">
        <v>3.3185240999999997E-2</v>
      </c>
      <c r="CO2077" s="186">
        <v>1.379E-3</v>
      </c>
      <c r="CP2077" s="186">
        <v>0</v>
      </c>
      <c r="CQ2077" s="186">
        <v>0</v>
      </c>
      <c r="CR2077" s="186">
        <v>1.4227773000000001E-5</v>
      </c>
      <c r="CS2077" s="186">
        <v>0</v>
      </c>
      <c r="CT2077" s="186">
        <v>0</v>
      </c>
      <c r="CU2077" s="186">
        <v>4.0813869000000001E-4</v>
      </c>
    </row>
    <row r="2078" spans="1:99" ht="14.4">
      <c r="A2078" t="s">
        <v>2673</v>
      </c>
      <c r="B2078" s="92" t="s">
        <v>1514</v>
      </c>
      <c r="C2078" s="126" t="str">
        <f t="shared" si="545"/>
        <v>F.106.05.115</v>
      </c>
      <c r="D2078" s="11" t="s">
        <v>2659</v>
      </c>
      <c r="E2078" s="125" t="s">
        <v>878</v>
      </c>
      <c r="F2078" s="128" t="str">
        <f t="shared" si="546"/>
        <v>PPS  waste combustion - clean tech without heat recovery</v>
      </c>
      <c r="G2078" s="131">
        <f t="shared" si="550"/>
        <v>6.3018675879999995</v>
      </c>
      <c r="H2078" s="183">
        <f t="shared" si="551"/>
        <v>1.0587600000000001E-2</v>
      </c>
      <c r="I2078" s="183">
        <f t="shared" si="552"/>
        <v>5.9252799879999998</v>
      </c>
      <c r="J2078" s="184">
        <f t="shared" si="553"/>
        <v>0</v>
      </c>
      <c r="K2078" s="183">
        <v>0.36599999999999999</v>
      </c>
      <c r="L2078" s="146">
        <v>5.9126849999999997</v>
      </c>
      <c r="M2078" s="146">
        <v>1.2594988E-2</v>
      </c>
      <c r="N2078" s="188">
        <v>1.0587600000000001E-2</v>
      </c>
      <c r="O2078" s="188">
        <v>0</v>
      </c>
      <c r="P2078" s="188">
        <v>0</v>
      </c>
      <c r="Q2078" s="188">
        <v>0</v>
      </c>
      <c r="R2078" s="188">
        <v>0</v>
      </c>
      <c r="S2078" s="188">
        <v>0</v>
      </c>
      <c r="T2078" s="146">
        <v>0</v>
      </c>
      <c r="U2078" s="188">
        <v>0</v>
      </c>
      <c r="V2078" s="188">
        <v>0</v>
      </c>
      <c r="W2078" s="146">
        <v>0</v>
      </c>
      <c r="X2078" s="146">
        <v>0</v>
      </c>
      <c r="Z2078" s="157">
        <f t="shared" si="544"/>
        <v>2.44</v>
      </c>
      <c r="AB2078" s="131">
        <f t="shared" si="554"/>
        <v>0.36599999999999999</v>
      </c>
      <c r="AC2078" s="131">
        <f t="shared" si="555"/>
        <v>5.9358675879999998</v>
      </c>
      <c r="AD2078" s="131">
        <f t="shared" si="556"/>
        <v>5.9252799879999998</v>
      </c>
      <c r="AE2078" s="131">
        <f t="shared" si="557"/>
        <v>5.9252799879999998</v>
      </c>
      <c r="AF2078" s="131">
        <f t="shared" si="558"/>
        <v>0</v>
      </c>
      <c r="AH2078">
        <v>0</v>
      </c>
      <c r="AI2078" s="71">
        <v>0</v>
      </c>
      <c r="AJ2078" s="71">
        <v>0</v>
      </c>
      <c r="AK2078" s="71">
        <v>0</v>
      </c>
      <c r="AL2078" s="71">
        <v>0</v>
      </c>
      <c r="AM2078" s="71">
        <v>0</v>
      </c>
      <c r="AN2078" s="71">
        <v>0</v>
      </c>
      <c r="AP2078" s="129">
        <v>1.8666555</v>
      </c>
      <c r="AQ2078" s="129">
        <v>1.8308903999999999</v>
      </c>
      <c r="AR2078" s="129">
        <v>3.5765092999999998E-2</v>
      </c>
      <c r="AS2078" s="129">
        <v>0</v>
      </c>
      <c r="AT2078" s="172">
        <f t="shared" si="547"/>
        <v>1.097656143E-4</v>
      </c>
      <c r="AU2078" s="172">
        <f t="shared" si="548"/>
        <v>1.3226735666E-7</v>
      </c>
      <c r="AV2078" s="185">
        <f t="shared" si="549"/>
        <v>0</v>
      </c>
      <c r="AW2078" s="121">
        <v>2.2643200000000002E-6</v>
      </c>
      <c r="AX2078" s="121">
        <v>6.8320000000000004E-9</v>
      </c>
      <c r="AY2078" s="121">
        <v>1.8666000000000001E-13</v>
      </c>
      <c r="AZ2078" s="121">
        <v>0</v>
      </c>
      <c r="BA2078" s="121">
        <v>0</v>
      </c>
      <c r="BB2078" s="121">
        <v>1.5743E-9</v>
      </c>
      <c r="BC2078" s="121">
        <v>1.0749972E-4</v>
      </c>
      <c r="BD2078" s="121">
        <v>2.2316999999999999E-10</v>
      </c>
      <c r="BE2078" s="121">
        <v>1.25212E-7</v>
      </c>
      <c r="BF2078" s="121">
        <v>0</v>
      </c>
      <c r="BG2078" s="121">
        <v>0</v>
      </c>
      <c r="BH2078" s="121">
        <v>0</v>
      </c>
      <c r="BI2078" s="121">
        <v>0</v>
      </c>
      <c r="BJ2078" s="121">
        <v>0</v>
      </c>
      <c r="BK2078" s="121">
        <v>0</v>
      </c>
      <c r="BL2078" s="121">
        <v>0</v>
      </c>
      <c r="BM2078" s="121">
        <v>0</v>
      </c>
      <c r="BN2078" s="121">
        <v>0</v>
      </c>
      <c r="BO2078" s="121">
        <v>0</v>
      </c>
      <c r="BP2078" s="121">
        <v>0</v>
      </c>
      <c r="BQ2078" s="121">
        <v>0</v>
      </c>
      <c r="BR2078" s="121">
        <v>0</v>
      </c>
      <c r="BT2078" s="71">
        <v>1.7031234999999999E-3</v>
      </c>
      <c r="BU2078" s="71">
        <v>8.6376765999999995E-4</v>
      </c>
      <c r="BV2078" s="71">
        <v>6.8033673999999994E-5</v>
      </c>
      <c r="BW2078" s="71">
        <v>0</v>
      </c>
      <c r="BX2078" s="71">
        <v>7.1075510999999997E-4</v>
      </c>
      <c r="BY2078" s="71">
        <v>1.0191724999999999E-6</v>
      </c>
      <c r="BZ2078" s="71">
        <v>0</v>
      </c>
      <c r="CA2078" s="71">
        <v>1.5468846E-6</v>
      </c>
      <c r="CB2078" s="71">
        <v>0</v>
      </c>
      <c r="CC2078" s="71">
        <v>0</v>
      </c>
      <c r="CD2078" s="71">
        <v>0</v>
      </c>
      <c r="CE2078" s="71">
        <v>0</v>
      </c>
      <c r="CF2078" s="71">
        <v>0</v>
      </c>
      <c r="CG2078" s="71">
        <v>5.8001046000000002E-5</v>
      </c>
      <c r="CH2078" s="71">
        <v>0</v>
      </c>
      <c r="CI2078" s="71">
        <v>0</v>
      </c>
      <c r="CJ2078" s="71">
        <v>0</v>
      </c>
      <c r="CL2078" s="186">
        <v>0</v>
      </c>
      <c r="CM2078" s="186">
        <v>2.44</v>
      </c>
      <c r="CN2078" s="187">
        <v>2.9142369000000001E-2</v>
      </c>
      <c r="CO2078" s="186">
        <v>0.59121100000000004</v>
      </c>
      <c r="CP2078" s="186">
        <v>0</v>
      </c>
      <c r="CQ2078" s="186">
        <v>0</v>
      </c>
      <c r="CR2078" s="186">
        <v>3.6068043000000001E-2</v>
      </c>
      <c r="CS2078" s="186">
        <v>0</v>
      </c>
      <c r="CT2078" s="186">
        <v>0</v>
      </c>
      <c r="CU2078" s="186">
        <v>3.5841620999999999E-4</v>
      </c>
    </row>
    <row r="2079" spans="1:99" ht="14.4">
      <c r="A2079" t="s">
        <v>2674</v>
      </c>
      <c r="B2079" s="92" t="s">
        <v>1514</v>
      </c>
      <c r="C2079" s="126" t="str">
        <f t="shared" si="545"/>
        <v>F.106.05.116</v>
      </c>
      <c r="D2079" s="11" t="s">
        <v>2659</v>
      </c>
      <c r="E2079" s="125" t="s">
        <v>878</v>
      </c>
      <c r="F2079" s="128" t="str">
        <f t="shared" si="546"/>
        <v>PVOH (PVA)  waste combustion - clean tech without heat recovery</v>
      </c>
      <c r="G2079" s="131">
        <f t="shared" si="550"/>
        <v>0.31768844879999997</v>
      </c>
      <c r="H2079" s="183">
        <f t="shared" si="551"/>
        <v>8.0783999999999995E-3</v>
      </c>
      <c r="I2079" s="183">
        <f t="shared" si="552"/>
        <v>9.6100487999999998E-3</v>
      </c>
      <c r="J2079" s="184">
        <f t="shared" si="553"/>
        <v>0</v>
      </c>
      <c r="K2079" s="183">
        <v>0.3</v>
      </c>
      <c r="L2079" s="146">
        <v>0</v>
      </c>
      <c r="M2079" s="146">
        <v>9.6100487999999998E-3</v>
      </c>
      <c r="N2079" s="188">
        <v>8.0783999999999995E-3</v>
      </c>
      <c r="O2079" s="188">
        <v>0</v>
      </c>
      <c r="P2079" s="188">
        <v>0</v>
      </c>
      <c r="Q2079" s="188">
        <v>0</v>
      </c>
      <c r="R2079" s="188">
        <v>0</v>
      </c>
      <c r="S2079" s="188">
        <v>0</v>
      </c>
      <c r="T2079" s="146">
        <v>0</v>
      </c>
      <c r="U2079" s="188">
        <v>0</v>
      </c>
      <c r="V2079" s="188">
        <v>0</v>
      </c>
      <c r="W2079" s="146">
        <v>0</v>
      </c>
      <c r="X2079" s="146">
        <v>0</v>
      </c>
      <c r="Z2079" s="157">
        <f t="shared" si="544"/>
        <v>2</v>
      </c>
      <c r="AB2079" s="131">
        <f t="shared" si="554"/>
        <v>0.3</v>
      </c>
      <c r="AC2079" s="131">
        <f t="shared" si="555"/>
        <v>1.7688448799999999E-2</v>
      </c>
      <c r="AD2079" s="131">
        <f t="shared" si="556"/>
        <v>9.6100487999999998E-3</v>
      </c>
      <c r="AE2079" s="131">
        <f t="shared" si="557"/>
        <v>9.6100487999999998E-3</v>
      </c>
      <c r="AF2079" s="131">
        <f t="shared" si="558"/>
        <v>0</v>
      </c>
      <c r="AH2079">
        <v>0</v>
      </c>
      <c r="AI2079" s="71">
        <v>0</v>
      </c>
      <c r="AJ2079" s="71">
        <v>0</v>
      </c>
      <c r="AK2079" s="71">
        <v>0</v>
      </c>
      <c r="AL2079" s="71">
        <v>0</v>
      </c>
      <c r="AM2079" s="71">
        <v>0</v>
      </c>
      <c r="AN2079" s="71">
        <v>0</v>
      </c>
      <c r="AP2079" s="129">
        <v>3.4089293E-2</v>
      </c>
      <c r="AQ2079" s="129">
        <v>3.2501733999999997E-2</v>
      </c>
      <c r="AR2079" s="129">
        <v>1.5875587E-3</v>
      </c>
      <c r="AS2079" s="129">
        <v>0</v>
      </c>
      <c r="AT2079" s="172">
        <f t="shared" si="547"/>
        <v>1.9485452000000001E-6</v>
      </c>
      <c r="AU2079" s="172">
        <f t="shared" si="548"/>
        <v>5.8711489999999996E-9</v>
      </c>
      <c r="AV2079" s="185">
        <f t="shared" si="549"/>
        <v>0</v>
      </c>
      <c r="AW2079" s="121">
        <v>1.8560000000000001E-6</v>
      </c>
      <c r="AX2079" s="121">
        <v>5.5999999999999997E-9</v>
      </c>
      <c r="AY2079" s="121">
        <v>1.53E-13</v>
      </c>
      <c r="AZ2079" s="121">
        <v>0</v>
      </c>
      <c r="BA2079" s="121">
        <v>0</v>
      </c>
      <c r="BB2079" s="121">
        <v>1.2011999999999999E-9</v>
      </c>
      <c r="BC2079" s="121">
        <v>9.1344000000000001E-8</v>
      </c>
      <c r="BD2079" s="121">
        <v>1.7028000000000001E-10</v>
      </c>
      <c r="BE2079" s="121">
        <v>1.0071599999999999E-10</v>
      </c>
      <c r="BF2079" s="121">
        <v>0</v>
      </c>
      <c r="BG2079" s="121">
        <v>0</v>
      </c>
      <c r="BH2079" s="121">
        <v>0</v>
      </c>
      <c r="BI2079" s="121">
        <v>0</v>
      </c>
      <c r="BJ2079" s="121">
        <v>0</v>
      </c>
      <c r="BK2079" s="121">
        <v>0</v>
      </c>
      <c r="BL2079" s="121">
        <v>0</v>
      </c>
      <c r="BM2079" s="121">
        <v>0</v>
      </c>
      <c r="BN2079" s="121">
        <v>0</v>
      </c>
      <c r="BO2079" s="121">
        <v>0</v>
      </c>
      <c r="BP2079" s="121">
        <v>0</v>
      </c>
      <c r="BQ2079" s="121">
        <v>0</v>
      </c>
      <c r="BR2079" s="121">
        <v>0</v>
      </c>
      <c r="BT2079" s="71">
        <v>6.0675133999999997E-5</v>
      </c>
      <c r="BU2079" s="71">
        <v>1.0898344E-6</v>
      </c>
      <c r="BV2079" s="71">
        <v>5.5765306999999999E-5</v>
      </c>
      <c r="BW2079" s="71">
        <v>0</v>
      </c>
      <c r="BX2079" s="71">
        <v>3.1784640000000002E-7</v>
      </c>
      <c r="BY2079" s="71">
        <v>7.7763452999999998E-7</v>
      </c>
      <c r="BZ2079" s="71">
        <v>0</v>
      </c>
      <c r="CA2079" s="71">
        <v>1.1802818999999999E-6</v>
      </c>
      <c r="CB2079" s="71">
        <v>0</v>
      </c>
      <c r="CC2079" s="71">
        <v>0</v>
      </c>
      <c r="CD2079" s="71">
        <v>0</v>
      </c>
      <c r="CE2079" s="71">
        <v>0</v>
      </c>
      <c r="CF2079" s="71">
        <v>0</v>
      </c>
      <c r="CG2079" s="71">
        <v>1.54423E-6</v>
      </c>
      <c r="CH2079" s="71">
        <v>0</v>
      </c>
      <c r="CI2079" s="71">
        <v>0</v>
      </c>
      <c r="CJ2079" s="71">
        <v>0</v>
      </c>
      <c r="CL2079" s="186">
        <v>0</v>
      </c>
      <c r="CM2079" s="186">
        <v>2</v>
      </c>
      <c r="CN2079" s="187">
        <v>2.2235795999999999E-2</v>
      </c>
      <c r="CO2079" s="186">
        <v>9.2400000000000002E-4</v>
      </c>
      <c r="CP2079" s="186">
        <v>0</v>
      </c>
      <c r="CQ2079" s="186">
        <v>0</v>
      </c>
      <c r="CR2079" s="186">
        <v>9.5333303999999992E-6</v>
      </c>
      <c r="CS2079" s="186">
        <v>0</v>
      </c>
      <c r="CT2079" s="186">
        <v>0</v>
      </c>
      <c r="CU2079" s="186">
        <v>2.7347363999999998E-4</v>
      </c>
    </row>
    <row r="2080" spans="1:99" ht="14.4">
      <c r="A2080" t="s">
        <v>2675</v>
      </c>
      <c r="B2080" s="92" t="s">
        <v>1514</v>
      </c>
      <c r="C2080" s="126" t="str">
        <f t="shared" si="545"/>
        <v>F.106.05.117</v>
      </c>
      <c r="D2080" s="11" t="s">
        <v>2659</v>
      </c>
      <c r="E2080" s="125" t="s">
        <v>878</v>
      </c>
      <c r="F2080" s="128" t="str">
        <f t="shared" si="546"/>
        <v>TDI  waste combustion - clean tech without heat recovery</v>
      </c>
      <c r="G2080" s="131">
        <f t="shared" si="550"/>
        <v>0.36196650700000005</v>
      </c>
      <c r="H2080" s="183">
        <f t="shared" si="551"/>
        <v>9.1187999999999998E-3</v>
      </c>
      <c r="I2080" s="183">
        <f t="shared" si="552"/>
        <v>1.0847707E-2</v>
      </c>
      <c r="J2080" s="184">
        <f t="shared" si="553"/>
        <v>0</v>
      </c>
      <c r="K2080" s="183">
        <v>0.34200000000000003</v>
      </c>
      <c r="L2080" s="146">
        <v>0</v>
      </c>
      <c r="M2080" s="188">
        <v>1.0847707E-2</v>
      </c>
      <c r="N2080" s="188">
        <v>9.1187999999999998E-3</v>
      </c>
      <c r="O2080" s="188">
        <v>0</v>
      </c>
      <c r="P2080" s="188">
        <v>0</v>
      </c>
      <c r="Q2080" s="188">
        <v>0</v>
      </c>
      <c r="R2080" s="188">
        <v>0</v>
      </c>
      <c r="S2080" s="188">
        <v>0</v>
      </c>
      <c r="T2080" s="188">
        <v>0</v>
      </c>
      <c r="U2080" s="188">
        <v>0</v>
      </c>
      <c r="V2080" s="188">
        <v>0</v>
      </c>
      <c r="W2080" s="146">
        <v>0</v>
      </c>
      <c r="X2080" s="146">
        <v>0</v>
      </c>
      <c r="Z2080" s="157">
        <f t="shared" si="544"/>
        <v>2.2800000000000002</v>
      </c>
      <c r="AB2080" s="131">
        <f t="shared" si="554"/>
        <v>0.34200000000000003</v>
      </c>
      <c r="AC2080" s="131">
        <f t="shared" si="555"/>
        <v>1.9966507000000001E-2</v>
      </c>
      <c r="AD2080" s="131">
        <f t="shared" si="556"/>
        <v>1.0847707E-2</v>
      </c>
      <c r="AE2080" s="131">
        <f t="shared" si="557"/>
        <v>1.0847707E-2</v>
      </c>
      <c r="AF2080" s="131">
        <f t="shared" si="558"/>
        <v>0</v>
      </c>
      <c r="AH2080">
        <v>0</v>
      </c>
      <c r="AI2080" s="71">
        <v>0</v>
      </c>
      <c r="AJ2080" s="71">
        <v>0</v>
      </c>
      <c r="AK2080" s="71">
        <v>0</v>
      </c>
      <c r="AL2080" s="71">
        <v>0</v>
      </c>
      <c r="AM2080" s="71">
        <v>0</v>
      </c>
      <c r="AN2080" s="71">
        <v>0</v>
      </c>
      <c r="AP2080" s="129">
        <v>3.8843664E-2</v>
      </c>
      <c r="AQ2080" s="129">
        <v>3.7034668999999999E-2</v>
      </c>
      <c r="AR2080" s="129">
        <v>1.8089953E-3</v>
      </c>
      <c r="AS2080" s="129">
        <v>0</v>
      </c>
      <c r="AT2080" s="172">
        <f t="shared" si="547"/>
        <v>2.2203038999999999E-6</v>
      </c>
      <c r="AU2080" s="172">
        <f t="shared" si="548"/>
        <v>6.69007142E-9</v>
      </c>
      <c r="AV2080" s="185">
        <f t="shared" si="549"/>
        <v>0</v>
      </c>
      <c r="AW2080" s="121">
        <v>2.11584E-6</v>
      </c>
      <c r="AX2080" s="121">
        <v>6.3840000000000003E-9</v>
      </c>
      <c r="AY2080" s="121">
        <v>1.7442E-13</v>
      </c>
      <c r="AZ2080" s="121">
        <v>0</v>
      </c>
      <c r="BA2080" s="121">
        <v>0</v>
      </c>
      <c r="BB2080" s="121">
        <v>1.3559E-9</v>
      </c>
      <c r="BC2080" s="121">
        <v>1.03108E-7</v>
      </c>
      <c r="BD2080" s="121">
        <v>1.9221E-10</v>
      </c>
      <c r="BE2080" s="121">
        <v>1.13687E-10</v>
      </c>
      <c r="BF2080" s="121">
        <v>0</v>
      </c>
      <c r="BG2080" s="121">
        <v>0</v>
      </c>
      <c r="BH2080" s="121">
        <v>0</v>
      </c>
      <c r="BI2080" s="121">
        <v>0</v>
      </c>
      <c r="BJ2080" s="121">
        <v>0</v>
      </c>
      <c r="BK2080" s="121">
        <v>0</v>
      </c>
      <c r="BL2080" s="121">
        <v>0</v>
      </c>
      <c r="BM2080" s="121">
        <v>0</v>
      </c>
      <c r="BN2080" s="121">
        <v>0</v>
      </c>
      <c r="BO2080" s="121">
        <v>0</v>
      </c>
      <c r="BP2080" s="121">
        <v>0</v>
      </c>
      <c r="BQ2080" s="121">
        <v>0</v>
      </c>
      <c r="BR2080" s="121">
        <v>0</v>
      </c>
      <c r="BT2080" s="71">
        <v>6.9114603000000006E-5</v>
      </c>
      <c r="BU2080" s="71">
        <v>1.2301918999999999E-6</v>
      </c>
      <c r="BV2080" s="71">
        <v>6.3572449999999998E-5</v>
      </c>
      <c r="BW2080" s="71">
        <v>0</v>
      </c>
      <c r="BX2080" s="71">
        <v>3.5878116000000001E-7</v>
      </c>
      <c r="BY2080" s="71">
        <v>8.7778443000000004E-7</v>
      </c>
      <c r="BZ2080" s="71">
        <v>0</v>
      </c>
      <c r="CA2080" s="71">
        <v>1.3322879000000001E-6</v>
      </c>
      <c r="CB2080" s="71">
        <v>0</v>
      </c>
      <c r="CC2080" s="71">
        <v>0</v>
      </c>
      <c r="CD2080" s="71">
        <v>0</v>
      </c>
      <c r="CE2080" s="71">
        <v>0</v>
      </c>
      <c r="CF2080" s="71">
        <v>0</v>
      </c>
      <c r="CG2080" s="71">
        <v>1.7431081E-6</v>
      </c>
      <c r="CH2080" s="71">
        <v>0</v>
      </c>
      <c r="CI2080" s="71">
        <v>0</v>
      </c>
      <c r="CJ2080" s="71">
        <v>0</v>
      </c>
      <c r="CL2080" s="186">
        <v>0</v>
      </c>
      <c r="CM2080" s="186">
        <v>2.2799999999999998</v>
      </c>
      <c r="CN2080" s="187">
        <v>2.5099496999999998E-2</v>
      </c>
      <c r="CO2080" s="186">
        <v>1.0430000000000001E-3</v>
      </c>
      <c r="CP2080" s="186">
        <v>0</v>
      </c>
      <c r="CQ2080" s="186">
        <v>0</v>
      </c>
      <c r="CR2080" s="186">
        <v>1.0761108E-5</v>
      </c>
      <c r="CS2080" s="186">
        <v>0</v>
      </c>
      <c r="CT2080" s="186">
        <v>0</v>
      </c>
      <c r="CU2080" s="186">
        <v>3.0869372999999998E-4</v>
      </c>
    </row>
    <row r="2081" spans="1:99" ht="14.4">
      <c r="B2081" s="92"/>
      <c r="C2081" s="126"/>
      <c r="D2081" s="11"/>
      <c r="E2081" s="125"/>
      <c r="J2081" s="158"/>
      <c r="M2081" s="4"/>
      <c r="N2081" s="4"/>
      <c r="O2081" s="4"/>
      <c r="P2081" s="4"/>
      <c r="Q2081" s="4"/>
      <c r="R2081" s="4"/>
      <c r="S2081" s="4"/>
      <c r="T2081" s="4"/>
      <c r="U2081" s="4"/>
      <c r="V2081" s="4"/>
      <c r="AT2081" s="4"/>
      <c r="AU2081" s="4"/>
      <c r="AV2081" s="16"/>
      <c r="CN2081" s="97"/>
    </row>
    <row r="2082" spans="1:99" ht="14.4">
      <c r="A2082" t="s">
        <v>2676</v>
      </c>
      <c r="B2082" s="92" t="s">
        <v>1514</v>
      </c>
      <c r="C2082" s="126" t="str">
        <f t="shared" si="545"/>
        <v>F.106.06.101</v>
      </c>
      <c r="D2082" s="11" t="s">
        <v>1872</v>
      </c>
      <c r="E2082" s="125" t="s">
        <v>878</v>
      </c>
      <c r="F2082" s="128" t="str">
        <f t="shared" si="546"/>
        <v>AKD (Alkyl ketene dimers)  waste combustion - clean tech without heat recovery</v>
      </c>
      <c r="G2082" s="131">
        <f t="shared" si="550"/>
        <v>1.8760475999999998E-2</v>
      </c>
      <c r="H2082" s="183">
        <f t="shared" si="551"/>
        <v>8.5679999999999992E-3</v>
      </c>
      <c r="I2082" s="183">
        <f t="shared" si="552"/>
        <v>1.0192476000000001E-2</v>
      </c>
      <c r="J2082" s="184">
        <f t="shared" si="553"/>
        <v>0</v>
      </c>
      <c r="K2082" s="183">
        <v>0</v>
      </c>
      <c r="L2082" s="146">
        <v>0</v>
      </c>
      <c r="M2082" s="146">
        <v>1.0192476000000001E-2</v>
      </c>
      <c r="N2082" s="146">
        <v>8.5679999999999992E-3</v>
      </c>
      <c r="O2082" s="188">
        <v>0</v>
      </c>
      <c r="P2082" s="188">
        <v>0</v>
      </c>
      <c r="Q2082" s="188">
        <v>0</v>
      </c>
      <c r="R2082" s="188">
        <v>0</v>
      </c>
      <c r="S2082" s="188">
        <v>0</v>
      </c>
      <c r="T2082" s="146">
        <v>0</v>
      </c>
      <c r="U2082" s="146">
        <v>0</v>
      </c>
      <c r="V2082" s="188">
        <v>0</v>
      </c>
      <c r="W2082" s="146">
        <v>0</v>
      </c>
      <c r="X2082" s="146">
        <v>0</v>
      </c>
      <c r="Z2082" s="157">
        <f t="shared" si="544"/>
        <v>0</v>
      </c>
      <c r="AB2082" s="131">
        <f t="shared" si="554"/>
        <v>0</v>
      </c>
      <c r="AC2082" s="131">
        <f t="shared" si="555"/>
        <v>1.8760475999999998E-2</v>
      </c>
      <c r="AD2082" s="131">
        <f t="shared" si="556"/>
        <v>1.0192476000000001E-2</v>
      </c>
      <c r="AE2082" s="131">
        <f t="shared" si="557"/>
        <v>1.0192476000000001E-2</v>
      </c>
      <c r="AF2082" s="131">
        <f t="shared" si="558"/>
        <v>0</v>
      </c>
      <c r="AH2082">
        <v>0</v>
      </c>
      <c r="AI2082" s="71">
        <v>0</v>
      </c>
      <c r="AJ2082" s="71">
        <v>0</v>
      </c>
      <c r="AK2082" s="71">
        <v>0</v>
      </c>
      <c r="AL2082" s="71">
        <v>0</v>
      </c>
      <c r="AM2082" s="71">
        <v>0</v>
      </c>
      <c r="AN2082" s="71">
        <v>0</v>
      </c>
      <c r="AP2082" s="129">
        <v>1.7149271E-3</v>
      </c>
      <c r="AQ2082" s="129">
        <v>1.6372087E-3</v>
      </c>
      <c r="AR2082" s="129">
        <v>7.7718367999999997E-5</v>
      </c>
      <c r="AS2082" s="129">
        <v>0</v>
      </c>
      <c r="AT2082" s="172">
        <f t="shared" si="547"/>
        <v>9.8154000000000007E-8</v>
      </c>
      <c r="AU2082" s="172">
        <f t="shared" si="548"/>
        <v>2.8742000000000003E-10</v>
      </c>
      <c r="AV2082" s="185">
        <f t="shared" si="549"/>
        <v>0</v>
      </c>
      <c r="AW2082" s="121">
        <v>0</v>
      </c>
      <c r="AX2082" s="121">
        <v>0</v>
      </c>
      <c r="AY2082" s="121">
        <v>0</v>
      </c>
      <c r="AZ2082" s="121">
        <v>0</v>
      </c>
      <c r="BA2082" s="121">
        <v>0</v>
      </c>
      <c r="BB2082" s="121">
        <v>1.2739999999999999E-9</v>
      </c>
      <c r="BC2082" s="121">
        <v>9.6880000000000005E-8</v>
      </c>
      <c r="BD2082" s="121">
        <v>1.806E-10</v>
      </c>
      <c r="BE2082" s="121">
        <v>1.0682E-10</v>
      </c>
      <c r="BF2082" s="121">
        <v>0</v>
      </c>
      <c r="BG2082" s="121">
        <v>0</v>
      </c>
      <c r="BH2082" s="121">
        <v>0</v>
      </c>
      <c r="BI2082" s="121">
        <v>0</v>
      </c>
      <c r="BJ2082" s="121">
        <v>0</v>
      </c>
      <c r="BK2082" s="121">
        <v>0</v>
      </c>
      <c r="BL2082" s="121">
        <v>0</v>
      </c>
      <c r="BM2082" s="121">
        <v>0</v>
      </c>
      <c r="BN2082" s="121">
        <v>0</v>
      </c>
      <c r="BO2082" s="121">
        <v>0</v>
      </c>
      <c r="BP2082" s="121">
        <v>0</v>
      </c>
      <c r="BQ2082" s="121">
        <v>0</v>
      </c>
      <c r="BR2082" s="121">
        <v>0</v>
      </c>
      <c r="BT2082" s="71">
        <v>5.2073924999999998E-6</v>
      </c>
      <c r="BU2082" s="71">
        <v>1.155885E-6</v>
      </c>
      <c r="BV2082" s="71">
        <v>0</v>
      </c>
      <c r="BW2082" s="71">
        <v>0</v>
      </c>
      <c r="BX2082" s="71">
        <v>3.3710982000000001E-7</v>
      </c>
      <c r="BY2082" s="71">
        <v>8.2476389000000001E-7</v>
      </c>
      <c r="BZ2082" s="71">
        <v>0</v>
      </c>
      <c r="CA2082" s="71">
        <v>1.2518140999999999E-6</v>
      </c>
      <c r="CB2082" s="71">
        <v>0</v>
      </c>
      <c r="CC2082" s="71">
        <v>0</v>
      </c>
      <c r="CD2082" s="71">
        <v>0</v>
      </c>
      <c r="CE2082" s="71">
        <v>0</v>
      </c>
      <c r="CF2082" s="71">
        <v>0</v>
      </c>
      <c r="CG2082" s="71">
        <v>1.6378196999999999E-6</v>
      </c>
      <c r="CH2082" s="71">
        <v>0</v>
      </c>
      <c r="CI2082" s="71">
        <v>0</v>
      </c>
      <c r="CJ2082" s="71">
        <v>0</v>
      </c>
      <c r="CL2082" s="186">
        <v>0</v>
      </c>
      <c r="CM2082" s="186">
        <v>0</v>
      </c>
      <c r="CN2082" s="187">
        <v>2.3583420000000001E-2</v>
      </c>
      <c r="CO2082" s="186">
        <v>9.7999999999999997E-4</v>
      </c>
      <c r="CP2082" s="186">
        <v>0</v>
      </c>
      <c r="CQ2082" s="186">
        <v>0</v>
      </c>
      <c r="CR2082" s="186">
        <v>1.0111108000000001E-5</v>
      </c>
      <c r="CS2082" s="186">
        <v>0</v>
      </c>
      <c r="CT2082" s="186">
        <v>0</v>
      </c>
      <c r="CU2082" s="186">
        <v>2.9004779999999998E-4</v>
      </c>
    </row>
    <row r="2083" spans="1:99" ht="14.4">
      <c r="A2083" t="s">
        <v>2677</v>
      </c>
      <c r="B2083" s="92" t="s">
        <v>1514</v>
      </c>
      <c r="C2083" s="126" t="str">
        <f t="shared" si="545"/>
        <v>F.106.06.102</v>
      </c>
      <c r="D2083" s="11" t="s">
        <v>1872</v>
      </c>
      <c r="E2083" s="125" t="s">
        <v>878</v>
      </c>
      <c r="F2083" s="128" t="str">
        <f t="shared" si="546"/>
        <v>ASA (Acrylonitrile styrene acrylate)  waste combustion - clean tech without heat reco</v>
      </c>
      <c r="G2083" s="131">
        <f t="shared" si="550"/>
        <v>0.34139028900000001</v>
      </c>
      <c r="H2083" s="183">
        <f t="shared" si="551"/>
        <v>5.202E-3</v>
      </c>
      <c r="I2083" s="183">
        <f t="shared" si="552"/>
        <v>6.1882889999999996E-3</v>
      </c>
      <c r="J2083" s="184">
        <f t="shared" si="553"/>
        <v>0</v>
      </c>
      <c r="K2083" s="183">
        <v>0.33</v>
      </c>
      <c r="L2083" s="146">
        <v>0</v>
      </c>
      <c r="M2083" s="146">
        <v>6.1882889999999996E-3</v>
      </c>
      <c r="N2083" s="188">
        <v>5.202E-3</v>
      </c>
      <c r="O2083" s="188">
        <v>0</v>
      </c>
      <c r="P2083" s="188">
        <v>0</v>
      </c>
      <c r="Q2083" s="188">
        <v>0</v>
      </c>
      <c r="R2083" s="188">
        <v>0</v>
      </c>
      <c r="S2083" s="188">
        <v>0</v>
      </c>
      <c r="T2083" s="146">
        <v>0</v>
      </c>
      <c r="U2083" s="188">
        <v>0</v>
      </c>
      <c r="V2083" s="188">
        <v>0</v>
      </c>
      <c r="W2083" s="146">
        <v>0</v>
      </c>
      <c r="X2083" s="146">
        <v>0</v>
      </c>
      <c r="Z2083" s="157">
        <f t="shared" ref="Z2083:Z2154" si="559">K2083/0.15</f>
        <v>2.2000000000000002</v>
      </c>
      <c r="AB2083" s="131">
        <f t="shared" si="554"/>
        <v>0.33</v>
      </c>
      <c r="AC2083" s="131">
        <f t="shared" si="555"/>
        <v>1.1390289E-2</v>
      </c>
      <c r="AD2083" s="131">
        <f t="shared" si="556"/>
        <v>6.1882889999999996E-3</v>
      </c>
      <c r="AE2083" s="131">
        <f t="shared" si="557"/>
        <v>6.1882889999999996E-3</v>
      </c>
      <c r="AF2083" s="131">
        <f t="shared" si="558"/>
        <v>0</v>
      </c>
      <c r="AH2083">
        <v>0</v>
      </c>
      <c r="AI2083" s="71">
        <v>0</v>
      </c>
      <c r="AJ2083" s="71">
        <v>0</v>
      </c>
      <c r="AK2083" s="71">
        <v>0</v>
      </c>
      <c r="AL2083" s="71">
        <v>0</v>
      </c>
      <c r="AM2083" s="71">
        <v>0</v>
      </c>
      <c r="AN2083" s="71">
        <v>0</v>
      </c>
      <c r="AP2083" s="129">
        <v>3.6760803000000002E-2</v>
      </c>
      <c r="AQ2083" s="129">
        <v>3.5047908000000003E-2</v>
      </c>
      <c r="AR2083" s="129">
        <v>1.7128957000000001E-3</v>
      </c>
      <c r="AS2083" s="129">
        <v>0</v>
      </c>
      <c r="AT2083" s="172">
        <f t="shared" si="547"/>
        <v>2.1011935E-6</v>
      </c>
      <c r="AU2083" s="172">
        <f t="shared" si="548"/>
        <v>6.3346733000000002E-9</v>
      </c>
      <c r="AV2083" s="185">
        <f t="shared" si="549"/>
        <v>0</v>
      </c>
      <c r="AW2083" s="121">
        <v>2.0416000000000001E-6</v>
      </c>
      <c r="AX2083" s="121">
        <v>6.1600000000000002E-9</v>
      </c>
      <c r="AY2083" s="121">
        <v>1.683E-13</v>
      </c>
      <c r="AZ2083" s="121">
        <v>0</v>
      </c>
      <c r="BA2083" s="121">
        <v>0</v>
      </c>
      <c r="BB2083" s="121">
        <v>7.7349999999999997E-10</v>
      </c>
      <c r="BC2083" s="121">
        <v>5.882E-8</v>
      </c>
      <c r="BD2083" s="121">
        <v>1.0965E-10</v>
      </c>
      <c r="BE2083" s="121">
        <v>6.4855000000000005E-11</v>
      </c>
      <c r="BF2083" s="121">
        <v>0</v>
      </c>
      <c r="BG2083" s="121">
        <v>0</v>
      </c>
      <c r="BH2083" s="121">
        <v>0</v>
      </c>
      <c r="BI2083" s="121">
        <v>0</v>
      </c>
      <c r="BJ2083" s="121">
        <v>0</v>
      </c>
      <c r="BK2083" s="121">
        <v>0</v>
      </c>
      <c r="BL2083" s="121">
        <v>0</v>
      </c>
      <c r="BM2083" s="121">
        <v>0</v>
      </c>
      <c r="BN2083" s="121">
        <v>0</v>
      </c>
      <c r="BO2083" s="121">
        <v>0</v>
      </c>
      <c r="BP2083" s="121">
        <v>0</v>
      </c>
      <c r="BQ2083" s="121">
        <v>0</v>
      </c>
      <c r="BR2083" s="121">
        <v>0</v>
      </c>
      <c r="BT2083" s="71">
        <v>6.4503468999999999E-5</v>
      </c>
      <c r="BU2083" s="71">
        <v>7.0178732999999999E-7</v>
      </c>
      <c r="BV2083" s="71">
        <v>6.1341837999999993E-5</v>
      </c>
      <c r="BW2083" s="71">
        <v>0</v>
      </c>
      <c r="BX2083" s="71">
        <v>2.0467382000000001E-7</v>
      </c>
      <c r="BY2083" s="71">
        <v>5.0074950999999995E-7</v>
      </c>
      <c r="BZ2083" s="71">
        <v>0</v>
      </c>
      <c r="CA2083" s="71">
        <v>7.6002998999999997E-7</v>
      </c>
      <c r="CB2083" s="71">
        <v>0</v>
      </c>
      <c r="CC2083" s="71">
        <v>0</v>
      </c>
      <c r="CD2083" s="71">
        <v>0</v>
      </c>
      <c r="CE2083" s="71">
        <v>0</v>
      </c>
      <c r="CF2083" s="71">
        <v>0</v>
      </c>
      <c r="CG2083" s="71">
        <v>9.9439054999999998E-7</v>
      </c>
      <c r="CH2083" s="71">
        <v>0</v>
      </c>
      <c r="CI2083" s="71">
        <v>0</v>
      </c>
      <c r="CJ2083" s="71">
        <v>0</v>
      </c>
      <c r="CL2083" s="186">
        <v>0</v>
      </c>
      <c r="CM2083" s="186">
        <v>2.2000000000000002</v>
      </c>
      <c r="CN2083" s="187">
        <v>1.4318505E-2</v>
      </c>
      <c r="CO2083" s="186">
        <v>5.9500000000000004E-4</v>
      </c>
      <c r="CP2083" s="186">
        <v>0</v>
      </c>
      <c r="CQ2083" s="186">
        <v>0</v>
      </c>
      <c r="CR2083" s="186">
        <v>6.1388870000000001E-6</v>
      </c>
      <c r="CS2083" s="186">
        <v>0</v>
      </c>
      <c r="CT2083" s="186">
        <v>0</v>
      </c>
      <c r="CU2083" s="186">
        <v>1.7610044999999999E-4</v>
      </c>
    </row>
    <row r="2084" spans="1:99" ht="14.4">
      <c r="A2084" t="s">
        <v>2678</v>
      </c>
      <c r="B2084" s="92" t="s">
        <v>1514</v>
      </c>
      <c r="C2084" s="126" t="str">
        <f t="shared" si="545"/>
        <v>F.106.06.103</v>
      </c>
      <c r="D2084" s="11" t="s">
        <v>1872</v>
      </c>
      <c r="E2084" s="125" t="s">
        <v>878</v>
      </c>
      <c r="F2084" s="128" t="str">
        <f t="shared" si="546"/>
        <v>Rosin (from wood, pine)  waste combustion - clean tech without heat recovery</v>
      </c>
      <c r="G2084" s="131">
        <f t="shared" si="550"/>
        <v>1.1390289E-2</v>
      </c>
      <c r="H2084" s="183">
        <f t="shared" si="551"/>
        <v>5.202E-3</v>
      </c>
      <c r="I2084" s="183">
        <f t="shared" si="552"/>
        <v>6.1882889999999996E-3</v>
      </c>
      <c r="J2084" s="184">
        <f t="shared" si="553"/>
        <v>0</v>
      </c>
      <c r="K2084" s="183">
        <v>0</v>
      </c>
      <c r="L2084" s="146">
        <v>0</v>
      </c>
      <c r="M2084" s="146">
        <v>6.1882889999999996E-3</v>
      </c>
      <c r="N2084" s="146">
        <v>5.202E-3</v>
      </c>
      <c r="O2084" s="146">
        <v>0</v>
      </c>
      <c r="P2084" s="146">
        <v>0</v>
      </c>
      <c r="Q2084" s="146">
        <v>0</v>
      </c>
      <c r="R2084" s="146">
        <v>0</v>
      </c>
      <c r="S2084" s="146">
        <v>0</v>
      </c>
      <c r="T2084" s="146">
        <v>0</v>
      </c>
      <c r="U2084" s="188">
        <v>0</v>
      </c>
      <c r="V2084" s="188">
        <v>0</v>
      </c>
      <c r="W2084" s="146">
        <v>0</v>
      </c>
      <c r="X2084" s="146">
        <v>0</v>
      </c>
      <c r="Z2084" s="157">
        <f t="shared" si="559"/>
        <v>0</v>
      </c>
      <c r="AB2084" s="131">
        <f t="shared" si="554"/>
        <v>0</v>
      </c>
      <c r="AC2084" s="131">
        <f t="shared" si="555"/>
        <v>1.1390289E-2</v>
      </c>
      <c r="AD2084" s="131">
        <f t="shared" si="556"/>
        <v>6.1882889999999996E-3</v>
      </c>
      <c r="AE2084" s="131">
        <f t="shared" si="557"/>
        <v>6.1882889999999996E-3</v>
      </c>
      <c r="AF2084" s="131">
        <f t="shared" si="558"/>
        <v>0</v>
      </c>
      <c r="AH2084">
        <v>0</v>
      </c>
      <c r="AI2084" s="71">
        <v>0</v>
      </c>
      <c r="AJ2084" s="71">
        <v>0</v>
      </c>
      <c r="AK2084" s="71">
        <v>0</v>
      </c>
      <c r="AL2084" s="71">
        <v>0</v>
      </c>
      <c r="AM2084" s="71">
        <v>0</v>
      </c>
      <c r="AN2084" s="71">
        <v>0</v>
      </c>
      <c r="AP2084" s="129">
        <v>1.0412056999999999E-3</v>
      </c>
      <c r="AQ2084" s="129">
        <v>9.9401957999999992E-4</v>
      </c>
      <c r="AR2084" s="129">
        <v>4.7186152000000001E-5</v>
      </c>
      <c r="AS2084" s="129">
        <v>0</v>
      </c>
      <c r="AT2084" s="172">
        <f t="shared" si="547"/>
        <v>5.9593499999999997E-8</v>
      </c>
      <c r="AU2084" s="172">
        <f t="shared" si="548"/>
        <v>1.7450500000000001E-10</v>
      </c>
      <c r="AV2084" s="185">
        <f t="shared" si="549"/>
        <v>0</v>
      </c>
      <c r="AW2084" s="121">
        <v>0</v>
      </c>
      <c r="AX2084" s="121">
        <v>0</v>
      </c>
      <c r="AY2084" s="121">
        <v>0</v>
      </c>
      <c r="AZ2084" s="121">
        <v>0</v>
      </c>
      <c r="BA2084" s="121">
        <v>0</v>
      </c>
      <c r="BB2084" s="121">
        <v>7.7349999999999997E-10</v>
      </c>
      <c r="BC2084" s="121">
        <v>5.882E-8</v>
      </c>
      <c r="BD2084" s="121">
        <v>1.0965E-10</v>
      </c>
      <c r="BE2084" s="121">
        <v>6.4855000000000005E-11</v>
      </c>
      <c r="BF2084" s="121">
        <v>0</v>
      </c>
      <c r="BG2084" s="121">
        <v>0</v>
      </c>
      <c r="BH2084" s="121">
        <v>0</v>
      </c>
      <c r="BI2084" s="121">
        <v>0</v>
      </c>
      <c r="BJ2084" s="121">
        <v>0</v>
      </c>
      <c r="BK2084" s="121">
        <v>0</v>
      </c>
      <c r="BL2084" s="121">
        <v>0</v>
      </c>
      <c r="BM2084" s="121">
        <v>0</v>
      </c>
      <c r="BN2084" s="121">
        <v>0</v>
      </c>
      <c r="BO2084" s="121">
        <v>0</v>
      </c>
      <c r="BP2084" s="121">
        <v>0</v>
      </c>
      <c r="BQ2084" s="121">
        <v>0</v>
      </c>
      <c r="BR2084" s="121">
        <v>0</v>
      </c>
      <c r="BT2084" s="71">
        <v>3.1616312E-6</v>
      </c>
      <c r="BU2084" s="71">
        <v>7.0178732999999999E-7</v>
      </c>
      <c r="BV2084" s="71">
        <v>0</v>
      </c>
      <c r="BW2084" s="71">
        <v>0</v>
      </c>
      <c r="BX2084" s="71">
        <v>2.0467382000000001E-7</v>
      </c>
      <c r="BY2084" s="71">
        <v>5.0074950999999995E-7</v>
      </c>
      <c r="BZ2084" s="71">
        <v>0</v>
      </c>
      <c r="CA2084" s="71">
        <v>7.6002998999999997E-7</v>
      </c>
      <c r="CB2084" s="71">
        <v>0</v>
      </c>
      <c r="CC2084" s="71">
        <v>0</v>
      </c>
      <c r="CD2084" s="71">
        <v>0</v>
      </c>
      <c r="CE2084" s="71">
        <v>0</v>
      </c>
      <c r="CF2084" s="71">
        <v>0</v>
      </c>
      <c r="CG2084" s="71">
        <v>9.9439054999999998E-7</v>
      </c>
      <c r="CH2084" s="71">
        <v>0</v>
      </c>
      <c r="CI2084" s="71">
        <v>0</v>
      </c>
      <c r="CJ2084" s="71">
        <v>0</v>
      </c>
      <c r="CL2084" s="186">
        <v>0</v>
      </c>
      <c r="CM2084" s="186">
        <v>0</v>
      </c>
      <c r="CN2084" s="187">
        <v>1.4318505E-2</v>
      </c>
      <c r="CO2084" s="186">
        <v>5.9500000000000004E-4</v>
      </c>
      <c r="CP2084" s="186">
        <v>0</v>
      </c>
      <c r="CQ2084" s="186">
        <v>0</v>
      </c>
      <c r="CR2084" s="186">
        <v>6.1388870000000001E-6</v>
      </c>
      <c r="CS2084" s="186">
        <v>0</v>
      </c>
      <c r="CT2084" s="186">
        <v>0</v>
      </c>
      <c r="CU2084" s="186">
        <v>1.7610044999999999E-4</v>
      </c>
    </row>
    <row r="2085" spans="1:99" ht="14.4">
      <c r="B2085" s="92"/>
      <c r="C2085" s="126"/>
      <c r="D2085" s="11"/>
      <c r="E2085" s="125"/>
      <c r="J2085" s="158"/>
      <c r="U2085" s="4"/>
      <c r="V2085" s="4"/>
      <c r="AT2085" s="4"/>
      <c r="AU2085" s="4"/>
      <c r="AV2085" s="16"/>
      <c r="CN2085" s="97"/>
    </row>
    <row r="2086" spans="1:99" ht="14.4">
      <c r="B2086" s="92"/>
      <c r="C2086" s="126"/>
      <c r="D2086" s="1" t="s">
        <v>873</v>
      </c>
      <c r="E2086" s="125"/>
      <c r="J2086" s="158"/>
      <c r="U2086" s="4"/>
      <c r="V2086" s="4"/>
      <c r="AT2086" s="4"/>
      <c r="AU2086" s="4"/>
      <c r="AV2086" s="16"/>
      <c r="CN2086" s="97"/>
    </row>
    <row r="2087" spans="1:99" ht="14.4">
      <c r="A2087" t="s">
        <v>1614</v>
      </c>
      <c r="B2087" s="92" t="s">
        <v>1514</v>
      </c>
      <c r="C2087" s="126" t="str">
        <f t="shared" si="545"/>
        <v>F.108.01.101</v>
      </c>
      <c r="D2087" s="11" t="s">
        <v>873</v>
      </c>
      <c r="E2087" s="125" t="s">
        <v>877</v>
      </c>
      <c r="F2087" s="128" t="str">
        <f t="shared" si="546"/>
        <v>film HDPE 50 mu in mun waste inc</v>
      </c>
      <c r="G2087" s="131">
        <f t="shared" si="550"/>
        <v>8.1519879300599989E-3</v>
      </c>
      <c r="H2087" s="183">
        <f t="shared" si="551"/>
        <v>1.5903562389999997E-4</v>
      </c>
      <c r="I2087" s="183">
        <f t="shared" si="552"/>
        <v>3.2689131159999967E-5</v>
      </c>
      <c r="J2087" s="184">
        <f t="shared" si="553"/>
        <v>-1.4007552500000002E-4</v>
      </c>
      <c r="K2087" s="183">
        <v>8.1003386999999993E-3</v>
      </c>
      <c r="L2087" s="146">
        <v>-3.3037079000000001E-4</v>
      </c>
      <c r="M2087" s="146">
        <v>4.1236042999999998E-4</v>
      </c>
      <c r="N2087" s="146">
        <v>2.4654541999999998E-4</v>
      </c>
      <c r="O2087" s="188">
        <v>-7.1577341000000002E-5</v>
      </c>
      <c r="P2087" s="188">
        <v>-8.5189740999999997E-6</v>
      </c>
      <c r="Q2087" s="188">
        <v>-7.4134809999999999E-6</v>
      </c>
      <c r="R2087" s="188">
        <v>-4.8929479000000002E-5</v>
      </c>
      <c r="S2087" s="188">
        <v>-1.7542194999999999E-5</v>
      </c>
      <c r="T2087" s="146">
        <v>0</v>
      </c>
      <c r="U2087" s="146">
        <v>-1.2253333000000001E-4</v>
      </c>
      <c r="V2087" s="188">
        <v>-3.7102984000000001E-7</v>
      </c>
      <c r="W2087" s="188">
        <v>0</v>
      </c>
      <c r="X2087" s="146">
        <v>0</v>
      </c>
      <c r="Z2087" s="157">
        <f t="shared" si="559"/>
        <v>5.4002257999999997E-2</v>
      </c>
      <c r="AB2087" s="131">
        <f t="shared" si="554"/>
        <v>8.1003386999999993E-3</v>
      </c>
      <c r="AC2087" s="131">
        <f t="shared" si="555"/>
        <v>1.9209578489999993E-4</v>
      </c>
      <c r="AD2087" s="131">
        <f t="shared" si="556"/>
        <v>3.3060160999999965E-5</v>
      </c>
      <c r="AE2087" s="131">
        <f t="shared" si="557"/>
        <v>3.2689131159999987E-5</v>
      </c>
      <c r="AF2087" s="131">
        <f t="shared" si="558"/>
        <v>-1.4007552500000002E-4</v>
      </c>
      <c r="AH2087">
        <v>-1.4075651</v>
      </c>
      <c r="AI2087" s="71">
        <v>-1.3856728</v>
      </c>
      <c r="AJ2087" s="71">
        <v>-1.5221531999999999E-2</v>
      </c>
      <c r="AK2087" s="71">
        <v>0</v>
      </c>
      <c r="AL2087" s="71">
        <v>0</v>
      </c>
      <c r="AM2087" s="71">
        <v>-3.7287117999999998E-3</v>
      </c>
      <c r="AN2087" s="71">
        <v>-2.9420499999999999E-3</v>
      </c>
      <c r="AP2087" s="129">
        <v>8.1628322999999995E-4</v>
      </c>
      <c r="AQ2087" s="129">
        <v>8.6987966000000002E-4</v>
      </c>
      <c r="AR2087" s="129">
        <v>4.5351110000000001E-5</v>
      </c>
      <c r="AS2087" s="129">
        <v>-9.8947545000000004E-5</v>
      </c>
      <c r="AT2087" s="172">
        <f t="shared" si="547"/>
        <v>5.2151059287799995E-8</v>
      </c>
      <c r="AU2087" s="172">
        <f t="shared" si="548"/>
        <v>1.6771859774576901E-10</v>
      </c>
      <c r="AV2087" s="185">
        <f t="shared" si="549"/>
        <v>-1.38581997604E-2</v>
      </c>
      <c r="AW2087" s="121">
        <v>5.0114095999999999E-8</v>
      </c>
      <c r="AX2087" s="121">
        <v>1.5120632000000001E-10</v>
      </c>
      <c r="AY2087" s="121">
        <v>4.1311726999999999E-15</v>
      </c>
      <c r="AZ2087" s="121">
        <v>0</v>
      </c>
      <c r="BA2087" s="121">
        <v>0</v>
      </c>
      <c r="BB2087" s="121">
        <v>1.0433277E-10</v>
      </c>
      <c r="BC2087" s="121">
        <v>1.9426045000000001E-9</v>
      </c>
      <c r="BD2087" s="121">
        <v>1.3506266E-11</v>
      </c>
      <c r="BE2087" s="121">
        <v>3.0064652999999999E-12</v>
      </c>
      <c r="BF2087" s="121">
        <v>0</v>
      </c>
      <c r="BG2087" s="121">
        <v>0</v>
      </c>
      <c r="BH2087" s="121">
        <v>-4.2252895999999998E-15</v>
      </c>
      <c r="BI2087" s="121">
        <v>-2.9452176999999998E-16</v>
      </c>
      <c r="BJ2087" s="121">
        <v>-6.4915560999999996E-17</v>
      </c>
      <c r="BK2087" s="121">
        <v>-1.1747912E-12</v>
      </c>
      <c r="BL2087" s="121">
        <v>-8.7991909999999996E-12</v>
      </c>
      <c r="BM2087" s="121">
        <v>0</v>
      </c>
      <c r="BN2087" s="121">
        <v>-1.4717604E-6</v>
      </c>
      <c r="BO2087" s="121">
        <v>-1.3856728E-2</v>
      </c>
      <c r="BP2087" s="121">
        <v>0</v>
      </c>
      <c r="BQ2087" s="121">
        <v>0</v>
      </c>
      <c r="BR2087" s="121">
        <v>0</v>
      </c>
      <c r="BT2087" s="71">
        <v>-2.0108906000000001E-9</v>
      </c>
      <c r="BU2087" s="71">
        <v>5.9974674000000001E-8</v>
      </c>
      <c r="BV2087" s="71">
        <v>1.5057262E-6</v>
      </c>
      <c r="BW2087" s="71">
        <v>-5.9975389999999996E-9</v>
      </c>
      <c r="BX2087" s="71">
        <v>-7.2213717999999997E-8</v>
      </c>
      <c r="BY2087" s="71">
        <v>7.7174336000000001E-8</v>
      </c>
      <c r="BZ2087" s="71">
        <v>0</v>
      </c>
      <c r="CA2087" s="71">
        <v>1.1713403E-7</v>
      </c>
      <c r="CB2087" s="71">
        <v>-1.1844027E-8</v>
      </c>
      <c r="CC2087" s="71">
        <v>-7.392978E-9</v>
      </c>
      <c r="CD2087" s="71">
        <v>0</v>
      </c>
      <c r="CE2087" s="71">
        <v>0</v>
      </c>
      <c r="CF2087" s="71">
        <v>0</v>
      </c>
      <c r="CG2087" s="71">
        <v>4.4000777000000003E-8</v>
      </c>
      <c r="CH2087" s="71">
        <v>-1.7085726999999999E-6</v>
      </c>
      <c r="CI2087" s="71">
        <v>-2.4698205E-16</v>
      </c>
      <c r="CJ2087" s="71">
        <v>0</v>
      </c>
      <c r="CL2087" s="186">
        <v>0</v>
      </c>
      <c r="CM2087" s="186">
        <v>5.4002257999999997E-2</v>
      </c>
      <c r="CN2087" s="187">
        <v>2.2067342999999998E-3</v>
      </c>
      <c r="CO2087" s="186">
        <v>5.8733799000000001E-5</v>
      </c>
      <c r="CP2087" s="186">
        <v>-2.0183240000000001E-12</v>
      </c>
      <c r="CQ2087" s="186">
        <v>-2.3533295000000001E-10</v>
      </c>
      <c r="CR2087" s="186">
        <v>-2.8534610999999998E-6</v>
      </c>
      <c r="CS2087" s="186">
        <v>-2.4725731999999999E-4</v>
      </c>
      <c r="CT2087" s="186">
        <v>0</v>
      </c>
      <c r="CU2087" s="186">
        <v>2.7140186999999999E-5</v>
      </c>
    </row>
    <row r="2088" spans="1:99" ht="14.4">
      <c r="A2088" t="s">
        <v>1615</v>
      </c>
      <c r="B2088" s="92" t="s">
        <v>1514</v>
      </c>
      <c r="C2088" s="126" t="str">
        <f t="shared" si="545"/>
        <v>F.108.01.102</v>
      </c>
      <c r="D2088" s="11" t="s">
        <v>873</v>
      </c>
      <c r="E2088" s="125" t="s">
        <v>877</v>
      </c>
      <c r="F2088" s="128" t="str">
        <f t="shared" si="546"/>
        <v>film LDPE 50 mu in mun waste inc</v>
      </c>
      <c r="G2088" s="131">
        <f t="shared" si="550"/>
        <v>8.1519879300599989E-3</v>
      </c>
      <c r="H2088" s="183">
        <f t="shared" si="551"/>
        <v>1.5903562389999997E-4</v>
      </c>
      <c r="I2088" s="183">
        <f t="shared" si="552"/>
        <v>3.2689131159999967E-5</v>
      </c>
      <c r="J2088" s="184">
        <f t="shared" si="553"/>
        <v>-1.4007552500000002E-4</v>
      </c>
      <c r="K2088" s="183">
        <v>8.1003386999999993E-3</v>
      </c>
      <c r="L2088" s="146">
        <v>-3.3037079000000001E-4</v>
      </c>
      <c r="M2088" s="146">
        <v>4.1236042999999998E-4</v>
      </c>
      <c r="N2088" s="146">
        <v>2.4654541999999998E-4</v>
      </c>
      <c r="O2088" s="188">
        <v>-7.1577341000000002E-5</v>
      </c>
      <c r="P2088" s="188">
        <v>-8.5189740999999997E-6</v>
      </c>
      <c r="Q2088" s="188">
        <v>-7.4134809999999999E-6</v>
      </c>
      <c r="R2088" s="188">
        <v>-4.8929479000000002E-5</v>
      </c>
      <c r="S2088" s="188">
        <v>-1.7542194999999999E-5</v>
      </c>
      <c r="T2088" s="146">
        <v>0</v>
      </c>
      <c r="U2088" s="188">
        <v>-1.2253333000000001E-4</v>
      </c>
      <c r="V2088" s="188">
        <v>-3.7102984000000001E-7</v>
      </c>
      <c r="W2088" s="188">
        <v>0</v>
      </c>
      <c r="X2088" s="146">
        <v>0</v>
      </c>
      <c r="Z2088" s="157">
        <f t="shared" si="559"/>
        <v>5.4002257999999997E-2</v>
      </c>
      <c r="AB2088" s="131">
        <f t="shared" si="554"/>
        <v>8.1003386999999993E-3</v>
      </c>
      <c r="AC2088" s="131">
        <f t="shared" si="555"/>
        <v>1.9209578489999993E-4</v>
      </c>
      <c r="AD2088" s="131">
        <f t="shared" si="556"/>
        <v>3.3060160999999965E-5</v>
      </c>
      <c r="AE2088" s="131">
        <f t="shared" si="557"/>
        <v>3.2689131159999987E-5</v>
      </c>
      <c r="AF2088" s="131">
        <f t="shared" si="558"/>
        <v>-1.4007552500000002E-4</v>
      </c>
      <c r="AH2088">
        <v>-1.4075651</v>
      </c>
      <c r="AI2088" s="71">
        <v>-1.3856728</v>
      </c>
      <c r="AJ2088" s="71">
        <v>-1.5221531999999999E-2</v>
      </c>
      <c r="AK2088" s="71">
        <v>0</v>
      </c>
      <c r="AL2088" s="71">
        <v>0</v>
      </c>
      <c r="AM2088" s="71">
        <v>-3.7287117999999998E-3</v>
      </c>
      <c r="AN2088" s="71">
        <v>-2.9420499999999999E-3</v>
      </c>
      <c r="AP2088" s="129">
        <v>8.1628322999999995E-4</v>
      </c>
      <c r="AQ2088" s="129">
        <v>8.6987966000000002E-4</v>
      </c>
      <c r="AR2088" s="129">
        <v>4.5351110000000001E-5</v>
      </c>
      <c r="AS2088" s="129">
        <v>-9.8947545000000004E-5</v>
      </c>
      <c r="AT2088" s="172">
        <f t="shared" si="547"/>
        <v>5.2151059287799995E-8</v>
      </c>
      <c r="AU2088" s="172">
        <f t="shared" si="548"/>
        <v>1.6771859774576901E-10</v>
      </c>
      <c r="AV2088" s="185">
        <f t="shared" si="549"/>
        <v>-1.38581997604E-2</v>
      </c>
      <c r="AW2088" s="121">
        <v>5.0114095999999999E-8</v>
      </c>
      <c r="AX2088" s="121">
        <v>1.5120632000000001E-10</v>
      </c>
      <c r="AY2088" s="121">
        <v>4.1311726999999999E-15</v>
      </c>
      <c r="AZ2088" s="121">
        <v>0</v>
      </c>
      <c r="BA2088" s="121">
        <v>0</v>
      </c>
      <c r="BB2088" s="121">
        <v>1.0433277E-10</v>
      </c>
      <c r="BC2088" s="121">
        <v>1.9426045000000001E-9</v>
      </c>
      <c r="BD2088" s="121">
        <v>1.3506266E-11</v>
      </c>
      <c r="BE2088" s="121">
        <v>3.0064652999999999E-12</v>
      </c>
      <c r="BF2088" s="121">
        <v>0</v>
      </c>
      <c r="BG2088" s="121">
        <v>0</v>
      </c>
      <c r="BH2088" s="121">
        <v>-4.2252895999999998E-15</v>
      </c>
      <c r="BI2088" s="121">
        <v>-2.9452176999999998E-16</v>
      </c>
      <c r="BJ2088" s="121">
        <v>-6.4915560999999996E-17</v>
      </c>
      <c r="BK2088" s="121">
        <v>-1.1747912E-12</v>
      </c>
      <c r="BL2088" s="121">
        <v>-8.7991909999999996E-12</v>
      </c>
      <c r="BM2088" s="121">
        <v>0</v>
      </c>
      <c r="BN2088" s="121">
        <v>-1.4717604E-6</v>
      </c>
      <c r="BO2088" s="121">
        <v>-1.3856728E-2</v>
      </c>
      <c r="BP2088" s="121">
        <v>0</v>
      </c>
      <c r="BQ2088" s="121">
        <v>0</v>
      </c>
      <c r="BR2088" s="121">
        <v>0</v>
      </c>
      <c r="BT2088" s="71">
        <v>-2.0108906000000001E-9</v>
      </c>
      <c r="BU2088" s="71">
        <v>5.9974674000000001E-8</v>
      </c>
      <c r="BV2088" s="71">
        <v>1.5057262E-6</v>
      </c>
      <c r="BW2088" s="71">
        <v>-5.9975389999999996E-9</v>
      </c>
      <c r="BX2088" s="71">
        <v>-7.2213717999999997E-8</v>
      </c>
      <c r="BY2088" s="71">
        <v>7.7174336000000001E-8</v>
      </c>
      <c r="BZ2088" s="71">
        <v>0</v>
      </c>
      <c r="CA2088" s="71">
        <v>1.1713403E-7</v>
      </c>
      <c r="CB2088" s="71">
        <v>-1.1844027E-8</v>
      </c>
      <c r="CC2088" s="71">
        <v>-7.392978E-9</v>
      </c>
      <c r="CD2088" s="71">
        <v>0</v>
      </c>
      <c r="CE2088" s="71">
        <v>0</v>
      </c>
      <c r="CF2088" s="71">
        <v>0</v>
      </c>
      <c r="CG2088" s="71">
        <v>4.4000777000000003E-8</v>
      </c>
      <c r="CH2088" s="71">
        <v>-1.7085726999999999E-6</v>
      </c>
      <c r="CI2088" s="71">
        <v>-2.4698205E-16</v>
      </c>
      <c r="CJ2088" s="71">
        <v>0</v>
      </c>
      <c r="CL2088" s="186">
        <v>0</v>
      </c>
      <c r="CM2088" s="186">
        <v>5.4002257999999997E-2</v>
      </c>
      <c r="CN2088" s="187">
        <v>2.2067342999999998E-3</v>
      </c>
      <c r="CO2088" s="186">
        <v>5.8733799000000001E-5</v>
      </c>
      <c r="CP2088" s="186">
        <v>-2.0183240000000001E-12</v>
      </c>
      <c r="CQ2088" s="186">
        <v>-2.3533295000000001E-10</v>
      </c>
      <c r="CR2088" s="186">
        <v>-2.8534610999999998E-6</v>
      </c>
      <c r="CS2088" s="186">
        <v>-2.4725731999999999E-4</v>
      </c>
      <c r="CT2088" s="186">
        <v>0</v>
      </c>
      <c r="CU2088" s="186">
        <v>2.7140186999999999E-5</v>
      </c>
    </row>
    <row r="2089" spans="1:99" ht="14.4">
      <c r="A2089" t="s">
        <v>1616</v>
      </c>
      <c r="B2089" s="92" t="s">
        <v>1514</v>
      </c>
      <c r="C2089" s="126" t="str">
        <f t="shared" si="545"/>
        <v>F.108.01.103</v>
      </c>
      <c r="D2089" s="11" t="s">
        <v>873</v>
      </c>
      <c r="E2089" s="125" t="s">
        <v>877</v>
      </c>
      <c r="F2089" s="128" t="str">
        <f t="shared" si="546"/>
        <v>film PC 50 mu in mun waste inc</v>
      </c>
      <c r="G2089" s="131">
        <f t="shared" si="550"/>
        <v>1.2727039271329999E-2</v>
      </c>
      <c r="H2089" s="183">
        <f t="shared" si="551"/>
        <v>1.3700865270000002E-4</v>
      </c>
      <c r="I2089" s="183">
        <f t="shared" si="552"/>
        <v>2.9437338629999983E-5</v>
      </c>
      <c r="J2089" s="184">
        <f t="shared" si="553"/>
        <v>-1.1953271999999999E-4</v>
      </c>
      <c r="K2089" s="183">
        <v>1.2680126E-2</v>
      </c>
      <c r="L2089" s="146">
        <v>-2.8192018E-4</v>
      </c>
      <c r="M2089" s="146">
        <v>3.5342784999999998E-4</v>
      </c>
      <c r="N2089" s="146">
        <v>2.1168468000000001E-4</v>
      </c>
      <c r="O2089" s="188">
        <v>-6.1080150000000002E-5</v>
      </c>
      <c r="P2089" s="188">
        <v>-7.269622E-6</v>
      </c>
      <c r="Q2089" s="188">
        <v>-6.3262552999999999E-6</v>
      </c>
      <c r="R2089" s="188">
        <v>-4.1753715000000001E-5</v>
      </c>
      <c r="S2089" s="188">
        <v>-1.4969540000000001E-5</v>
      </c>
      <c r="T2089" s="146">
        <v>0</v>
      </c>
      <c r="U2089" s="188">
        <v>-1.0456317999999999E-4</v>
      </c>
      <c r="V2089" s="188">
        <v>-3.1661637E-7</v>
      </c>
      <c r="W2089" s="146">
        <v>0</v>
      </c>
      <c r="X2089" s="146">
        <v>0</v>
      </c>
      <c r="Z2089" s="157">
        <f t="shared" si="559"/>
        <v>8.4534173333333337E-2</v>
      </c>
      <c r="AB2089" s="131">
        <f t="shared" si="554"/>
        <v>1.2680126E-2</v>
      </c>
      <c r="AC2089" s="131">
        <f t="shared" si="555"/>
        <v>1.6676260770000001E-4</v>
      </c>
      <c r="AD2089" s="131">
        <f t="shared" si="556"/>
        <v>2.9753954999999983E-5</v>
      </c>
      <c r="AE2089" s="131">
        <f t="shared" si="557"/>
        <v>2.943733862999998E-5</v>
      </c>
      <c r="AF2089" s="131">
        <f t="shared" si="558"/>
        <v>-1.1953271999999999E-4</v>
      </c>
      <c r="AH2089">
        <v>-1.2011383</v>
      </c>
      <c r="AI2089" s="71">
        <v>-1.1824566000000001</v>
      </c>
      <c r="AJ2089" s="71">
        <v>-1.2989215E-2</v>
      </c>
      <c r="AK2089" s="71">
        <v>0</v>
      </c>
      <c r="AL2089" s="71">
        <v>0</v>
      </c>
      <c r="AM2089" s="71">
        <v>-3.1818767E-3</v>
      </c>
      <c r="AN2089" s="71">
        <v>-2.5105829999999998E-3</v>
      </c>
      <c r="AP2089" s="129">
        <v>1.3211380999999999E-3</v>
      </c>
      <c r="AQ2089" s="129">
        <v>1.3377492999999999E-3</v>
      </c>
      <c r="AR2089" s="129">
        <v>6.7825185000000001E-5</v>
      </c>
      <c r="AS2089" s="129">
        <v>-8.4436370000000001E-5</v>
      </c>
      <c r="AT2089" s="172">
        <f t="shared" si="547"/>
        <v>8.0200796750500009E-8</v>
      </c>
      <c r="AU2089" s="172">
        <f t="shared" si="548"/>
        <v>2.50832788011536E-10</v>
      </c>
      <c r="AV2089" s="185">
        <f t="shared" si="549"/>
        <v>-1.1825821919E-2</v>
      </c>
      <c r="AW2089" s="121">
        <v>7.8447713000000007E-8</v>
      </c>
      <c r="AX2089" s="121">
        <v>2.3669569E-10</v>
      </c>
      <c r="AY2089" s="121">
        <v>6.4668643000000003E-15</v>
      </c>
      <c r="AZ2089" s="121">
        <v>0</v>
      </c>
      <c r="BA2089" s="121">
        <v>0</v>
      </c>
      <c r="BB2089" s="121">
        <v>8.9224595999999994E-11</v>
      </c>
      <c r="BC2089" s="121">
        <v>1.6723704E-9</v>
      </c>
      <c r="BD2089" s="121">
        <v>1.1552829E-11</v>
      </c>
      <c r="BE2089" s="121">
        <v>2.5817145000000001E-12</v>
      </c>
      <c r="BF2089" s="121">
        <v>0</v>
      </c>
      <c r="BG2089" s="121">
        <v>0</v>
      </c>
      <c r="BH2089" s="121">
        <v>-3.6056288000000004E-15</v>
      </c>
      <c r="BI2089" s="121">
        <v>-2.5132860999999999E-16</v>
      </c>
      <c r="BJ2089" s="121">
        <v>-5.5395354000000001E-17</v>
      </c>
      <c r="BK2089" s="121">
        <v>-1.0025018999999999E-12</v>
      </c>
      <c r="BL2089" s="121">
        <v>-7.5087436000000002E-12</v>
      </c>
      <c r="BM2089" s="121">
        <v>0</v>
      </c>
      <c r="BN2089" s="121">
        <v>-1.255919E-6</v>
      </c>
      <c r="BO2089" s="121">
        <v>-1.1824566E-2</v>
      </c>
      <c r="BP2089" s="121">
        <v>0</v>
      </c>
      <c r="BQ2089" s="121">
        <v>0</v>
      </c>
      <c r="BR2089" s="121">
        <v>0</v>
      </c>
      <c r="BT2089" s="71">
        <v>1.0712053999999999E-6</v>
      </c>
      <c r="BU2089" s="71">
        <v>5.1353972000000002E-8</v>
      </c>
      <c r="BV2089" s="71">
        <v>2.3570371E-6</v>
      </c>
      <c r="BW2089" s="71">
        <v>-5.1179685999999998E-9</v>
      </c>
      <c r="BX2089" s="71">
        <v>-6.1572190000000005E-8</v>
      </c>
      <c r="BY2089" s="71">
        <v>6.5981111000000006E-8</v>
      </c>
      <c r="BZ2089" s="71">
        <v>0</v>
      </c>
      <c r="CA2089" s="71">
        <v>1.0014513E-7</v>
      </c>
      <c r="CB2089" s="71">
        <v>-1.0107038E-8</v>
      </c>
      <c r="CC2089" s="71">
        <v>-6.3087590999999998E-9</v>
      </c>
      <c r="CD2089" s="71">
        <v>0</v>
      </c>
      <c r="CE2089" s="71">
        <v>0</v>
      </c>
      <c r="CF2089" s="71">
        <v>0</v>
      </c>
      <c r="CG2089" s="71">
        <v>3.7795653000000002E-8</v>
      </c>
      <c r="CH2089" s="71">
        <v>-1.4580015999999999E-6</v>
      </c>
      <c r="CI2089" s="71">
        <v>-2.1076083999999999E-16</v>
      </c>
      <c r="CJ2089" s="71">
        <v>0</v>
      </c>
      <c r="CL2089" s="186">
        <v>0</v>
      </c>
      <c r="CM2089" s="186">
        <v>8.4534174000000004E-2</v>
      </c>
      <c r="CN2089" s="187">
        <v>1.8866735999999999E-3</v>
      </c>
      <c r="CO2089" s="186">
        <v>5.0268464999999999E-5</v>
      </c>
      <c r="CP2089" s="186">
        <v>-1.7223262E-12</v>
      </c>
      <c r="CQ2089" s="186">
        <v>-2.0082013999999999E-10</v>
      </c>
      <c r="CR2089" s="186">
        <v>-2.4334562E-6</v>
      </c>
      <c r="CS2089" s="186">
        <v>-2.1099574000000001E-4</v>
      </c>
      <c r="CT2089" s="186">
        <v>0</v>
      </c>
      <c r="CU2089" s="186">
        <v>2.3203823999999999E-5</v>
      </c>
    </row>
    <row r="2090" spans="1:99" ht="14.4">
      <c r="A2090" t="s">
        <v>1617</v>
      </c>
      <c r="B2090" s="92" t="s">
        <v>1514</v>
      </c>
      <c r="C2090" s="126" t="str">
        <f t="shared" si="545"/>
        <v>F.108.01.104</v>
      </c>
      <c r="D2090" s="11" t="s">
        <v>873</v>
      </c>
      <c r="E2090" s="125" t="s">
        <v>877</v>
      </c>
      <c r="F2090" s="128" t="str">
        <f t="shared" si="546"/>
        <v>film PET / PE+EVOH+PE 62 mu in mun waste inc</v>
      </c>
      <c r="G2090" s="131">
        <f t="shared" si="550"/>
        <v>1.071956394544E-2</v>
      </c>
      <c r="H2090" s="183">
        <f t="shared" si="551"/>
        <v>1.7970360910000001E-4</v>
      </c>
      <c r="I2090" s="183">
        <f t="shared" si="552"/>
        <v>4.0565464339999985E-5</v>
      </c>
      <c r="J2090" s="184">
        <f t="shared" si="553"/>
        <v>-1.5503212799999999E-4</v>
      </c>
      <c r="K2090" s="183">
        <v>1.0654327E-2</v>
      </c>
      <c r="L2090" s="146">
        <v>-3.6564623000000002E-4</v>
      </c>
      <c r="M2090" s="146">
        <v>4.6077628E-4</v>
      </c>
      <c r="N2090" s="146">
        <v>2.7655729000000001E-4</v>
      </c>
      <c r="O2090" s="188">
        <v>-7.9220032999999994E-5</v>
      </c>
      <c r="P2090" s="188">
        <v>-9.4285902000000007E-6</v>
      </c>
      <c r="Q2090" s="188">
        <v>-8.2050577000000007E-6</v>
      </c>
      <c r="R2090" s="188">
        <v>-5.4153938999999997E-5</v>
      </c>
      <c r="S2090" s="188">
        <v>-1.9415267999999999E-5</v>
      </c>
      <c r="T2090" s="146">
        <v>0</v>
      </c>
      <c r="U2090" s="188">
        <v>-1.3561686E-4</v>
      </c>
      <c r="V2090" s="188">
        <v>-4.1064666E-7</v>
      </c>
      <c r="W2090" s="188">
        <v>0</v>
      </c>
      <c r="X2090" s="146">
        <v>0</v>
      </c>
      <c r="Z2090" s="157">
        <f t="shared" si="559"/>
        <v>7.1028846666666673E-2</v>
      </c>
      <c r="AB2090" s="131">
        <f t="shared" si="554"/>
        <v>1.0654327E-2</v>
      </c>
      <c r="AC2090" s="131">
        <f t="shared" si="555"/>
        <v>2.2067972009999999E-4</v>
      </c>
      <c r="AD2090" s="131">
        <f t="shared" si="556"/>
        <v>4.0976110999999985E-5</v>
      </c>
      <c r="AE2090" s="131">
        <f t="shared" si="557"/>
        <v>4.0565464339999965E-5</v>
      </c>
      <c r="AF2090" s="131">
        <f t="shared" si="558"/>
        <v>-1.5503212799999999E-4</v>
      </c>
      <c r="AH2090">
        <v>-1.5578582999999999</v>
      </c>
      <c r="AI2090" s="71">
        <v>-1.5336284</v>
      </c>
      <c r="AJ2090" s="71">
        <v>-1.6846815000000001E-2</v>
      </c>
      <c r="AK2090" s="71">
        <v>0</v>
      </c>
      <c r="AL2090" s="71">
        <v>0</v>
      </c>
      <c r="AM2090" s="71">
        <v>-4.1268460999999996E-3</v>
      </c>
      <c r="AN2090" s="71">
        <v>-3.2561882999999998E-3</v>
      </c>
      <c r="AP2090" s="129">
        <v>1.0870073E-3</v>
      </c>
      <c r="AQ2090" s="129">
        <v>1.1377672999999999E-3</v>
      </c>
      <c r="AR2090" s="129">
        <v>5.8752699000000001E-5</v>
      </c>
      <c r="AS2090" s="129">
        <v>-1.095127E-4</v>
      </c>
      <c r="AT2090" s="172">
        <f t="shared" si="547"/>
        <v>6.8211466492899997E-8</v>
      </c>
      <c r="AU2090" s="172">
        <f t="shared" si="548"/>
        <v>2.17280692844141E-10</v>
      </c>
      <c r="AV2090" s="185">
        <f t="shared" si="549"/>
        <v>-1.53379129081E-2</v>
      </c>
      <c r="AW2090" s="121">
        <v>6.5914769000000001E-8</v>
      </c>
      <c r="AX2090" s="121">
        <v>1.9888077000000001E-10</v>
      </c>
      <c r="AY2090" s="121">
        <v>5.4337067000000003E-15</v>
      </c>
      <c r="AZ2090" s="121">
        <v>0</v>
      </c>
      <c r="BA2090" s="121">
        <v>0</v>
      </c>
      <c r="BB2090" s="121">
        <v>1.1602115E-10</v>
      </c>
      <c r="BC2090" s="121">
        <v>2.1917153000000001E-9</v>
      </c>
      <c r="BD2090" s="121">
        <v>1.5026115999999999E-11</v>
      </c>
      <c r="BE2090" s="121">
        <v>3.3734474E-12</v>
      </c>
      <c r="BF2090" s="121">
        <v>0</v>
      </c>
      <c r="BG2090" s="121">
        <v>0</v>
      </c>
      <c r="BH2090" s="121">
        <v>-4.6764462000000004E-15</v>
      </c>
      <c r="BI2090" s="121">
        <v>-3.2596942000000001E-16</v>
      </c>
      <c r="BJ2090" s="121">
        <v>-7.1846939E-17</v>
      </c>
      <c r="BK2090" s="121">
        <v>-1.3002298999999999E-12</v>
      </c>
      <c r="BL2090" s="121">
        <v>-9.7387272000000004E-12</v>
      </c>
      <c r="BM2090" s="121">
        <v>0</v>
      </c>
      <c r="BN2090" s="121">
        <v>-1.6289080999999999E-6</v>
      </c>
      <c r="BO2090" s="121">
        <v>-1.5336284E-2</v>
      </c>
      <c r="BP2090" s="121">
        <v>0</v>
      </c>
      <c r="BQ2090" s="121">
        <v>0</v>
      </c>
      <c r="BR2090" s="121">
        <v>0</v>
      </c>
      <c r="BT2090" s="71">
        <v>3.1398725999999998E-7</v>
      </c>
      <c r="BU2090" s="71">
        <v>6.6875878000000004E-8</v>
      </c>
      <c r="BV2090" s="71">
        <v>1.9804727E-6</v>
      </c>
      <c r="BW2090" s="71">
        <v>-6.6379280999999999E-9</v>
      </c>
      <c r="BX2090" s="71">
        <v>-7.9779296999999995E-8</v>
      </c>
      <c r="BY2090" s="71">
        <v>8.5769554000000003E-8</v>
      </c>
      <c r="BZ2090" s="71">
        <v>0</v>
      </c>
      <c r="CA2090" s="71">
        <v>1.3017972000000001E-7</v>
      </c>
      <c r="CB2090" s="71">
        <v>-1.3108675999999999E-8</v>
      </c>
      <c r="CC2090" s="71">
        <v>-8.1823654000000008E-9</v>
      </c>
      <c r="CD2090" s="71">
        <v>0</v>
      </c>
      <c r="CE2090" s="71">
        <v>0</v>
      </c>
      <c r="CF2090" s="71">
        <v>0</v>
      </c>
      <c r="CG2090" s="71">
        <v>4.9403744999999998E-8</v>
      </c>
      <c r="CH2090" s="71">
        <v>-1.8910061000000001E-6</v>
      </c>
      <c r="CI2090" s="71">
        <v>-2.7335362999999998E-16</v>
      </c>
      <c r="CJ2090" s="71">
        <v>0</v>
      </c>
      <c r="CL2090" s="186">
        <v>0</v>
      </c>
      <c r="CM2090" s="186">
        <v>7.1028846000000007E-2</v>
      </c>
      <c r="CN2090" s="187">
        <v>2.4525072000000001E-3</v>
      </c>
      <c r="CO2090" s="186">
        <v>6.5426822999999998E-5</v>
      </c>
      <c r="CP2090" s="186">
        <v>-2.2338310999999998E-12</v>
      </c>
      <c r="CQ2090" s="186">
        <v>-2.6046070000000001E-10</v>
      </c>
      <c r="CR2090" s="186">
        <v>-3.1537893999999999E-6</v>
      </c>
      <c r="CS2090" s="186">
        <v>-2.7365829000000001E-4</v>
      </c>
      <c r="CT2090" s="186">
        <v>0</v>
      </c>
      <c r="CU2090" s="186">
        <v>3.0162898999999999E-5</v>
      </c>
    </row>
    <row r="2091" spans="1:99" ht="14.4">
      <c r="A2091" t="s">
        <v>1618</v>
      </c>
      <c r="B2091" s="92" t="s">
        <v>1514</v>
      </c>
      <c r="C2091" s="126" t="str">
        <f t="shared" si="545"/>
        <v>F.108.01.105</v>
      </c>
      <c r="D2091" s="11" t="s">
        <v>873</v>
      </c>
      <c r="E2091" s="125" t="s">
        <v>877</v>
      </c>
      <c r="F2091" s="128" t="str">
        <f t="shared" si="546"/>
        <v>film PET 50 mu in mun waste inc</v>
      </c>
      <c r="G2091" s="131">
        <f t="shared" si="550"/>
        <v>1.2837629451079999E-2</v>
      </c>
      <c r="H2091" s="183">
        <f t="shared" si="551"/>
        <v>1.2144719059999999E-4</v>
      </c>
      <c r="I2091" s="183">
        <f t="shared" si="552"/>
        <v>2.6360638480000012E-5</v>
      </c>
      <c r="J2091" s="184">
        <f t="shared" si="553"/>
        <v>-1.0571737800000001E-4</v>
      </c>
      <c r="K2091" s="183">
        <v>1.2795539E-2</v>
      </c>
      <c r="L2091" s="146">
        <v>-2.4933643999999999E-4</v>
      </c>
      <c r="M2091" s="146">
        <v>3.1290501E-4</v>
      </c>
      <c r="N2091" s="146">
        <v>1.8749232000000001E-4</v>
      </c>
      <c r="O2091" s="188">
        <v>-5.4020634999999998E-5</v>
      </c>
      <c r="P2091" s="188">
        <v>-6.4294144000000004E-6</v>
      </c>
      <c r="Q2091" s="188">
        <v>-5.5950800000000003E-6</v>
      </c>
      <c r="R2091" s="188">
        <v>-3.6927909000000001E-5</v>
      </c>
      <c r="S2091" s="188">
        <v>-1.3239392E-5</v>
      </c>
      <c r="T2091" s="146">
        <v>0</v>
      </c>
      <c r="U2091" s="188">
        <v>-9.2477986000000006E-5</v>
      </c>
      <c r="V2091" s="188">
        <v>-2.8002252000000002E-7</v>
      </c>
      <c r="W2091" s="188">
        <v>0</v>
      </c>
      <c r="X2091" s="146">
        <v>0</v>
      </c>
      <c r="Z2091" s="157">
        <f t="shared" si="559"/>
        <v>8.530359333333333E-2</v>
      </c>
      <c r="AB2091" s="131">
        <f t="shared" si="554"/>
        <v>1.2795539E-2</v>
      </c>
      <c r="AC2091" s="131">
        <f t="shared" si="555"/>
        <v>1.480878516E-4</v>
      </c>
      <c r="AD2091" s="131">
        <f t="shared" si="556"/>
        <v>2.6640661000000011E-5</v>
      </c>
      <c r="AE2091" s="131">
        <f t="shared" si="557"/>
        <v>2.6360638480000022E-5</v>
      </c>
      <c r="AF2091" s="131">
        <f t="shared" si="558"/>
        <v>-1.0571737800000001E-4</v>
      </c>
      <c r="AH2091">
        <v>-1.0623133</v>
      </c>
      <c r="AI2091" s="71">
        <v>-1.0457908</v>
      </c>
      <c r="AJ2091" s="71">
        <v>-1.1487949000000001E-2</v>
      </c>
      <c r="AK2091" s="71">
        <v>0</v>
      </c>
      <c r="AL2091" s="71">
        <v>0</v>
      </c>
      <c r="AM2091" s="71">
        <v>-2.8141221000000001E-3</v>
      </c>
      <c r="AN2091" s="71">
        <v>-2.2204150999999999E-3</v>
      </c>
      <c r="AP2091" s="129">
        <v>1.3396230000000001E-3</v>
      </c>
      <c r="AQ2091" s="129">
        <v>1.3463317999999999E-3</v>
      </c>
      <c r="AR2091" s="129">
        <v>6.7968610999999995E-5</v>
      </c>
      <c r="AS2091" s="129">
        <v>-7.4677391999999996E-5</v>
      </c>
      <c r="AT2091" s="172">
        <f t="shared" si="547"/>
        <v>8.0715333570310005E-8</v>
      </c>
      <c r="AU2091" s="172">
        <f t="shared" si="548"/>
        <v>2.5136319935344398E-10</v>
      </c>
      <c r="AV2091" s="185">
        <f t="shared" si="549"/>
        <v>-1.0459018762600001E-2</v>
      </c>
      <c r="AW2091" s="121">
        <v>7.9161731999999998E-8</v>
      </c>
      <c r="AX2091" s="121">
        <v>2.3885005000000002E-10</v>
      </c>
      <c r="AY2091" s="121">
        <v>6.5257246999999998E-15</v>
      </c>
      <c r="AZ2091" s="121">
        <v>0</v>
      </c>
      <c r="BA2091" s="121">
        <v>0</v>
      </c>
      <c r="BB2091" s="121">
        <v>7.8952904000000005E-11</v>
      </c>
      <c r="BC2091" s="121">
        <v>1.4821762E-9</v>
      </c>
      <c r="BD2091" s="121">
        <v>1.0223346000000001E-11</v>
      </c>
      <c r="BE2091" s="121">
        <v>2.2867377999999999E-12</v>
      </c>
      <c r="BF2091" s="121">
        <v>0</v>
      </c>
      <c r="BG2091" s="121">
        <v>0</v>
      </c>
      <c r="BH2091" s="121">
        <v>-3.1888977999999998E-15</v>
      </c>
      <c r="BI2091" s="121">
        <v>-2.2228057999999998E-16</v>
      </c>
      <c r="BJ2091" s="121">
        <v>-4.8992875999999997E-17</v>
      </c>
      <c r="BK2091" s="121">
        <v>-8.8663489000000005E-13</v>
      </c>
      <c r="BL2091" s="121">
        <v>-6.6408988000000002E-12</v>
      </c>
      <c r="BM2091" s="121">
        <v>0</v>
      </c>
      <c r="BN2091" s="121">
        <v>-1.1107626000000001E-6</v>
      </c>
      <c r="BO2091" s="121">
        <v>-1.0457908E-2</v>
      </c>
      <c r="BP2091" s="121">
        <v>0</v>
      </c>
      <c r="BQ2091" s="121">
        <v>0</v>
      </c>
      <c r="BR2091" s="121">
        <v>0</v>
      </c>
      <c r="BT2091" s="71">
        <v>1.2414389E-6</v>
      </c>
      <c r="BU2091" s="71">
        <v>4.5455513999999997E-8</v>
      </c>
      <c r="BV2091" s="71">
        <v>2.3784905E-6</v>
      </c>
      <c r="BW2091" s="71">
        <v>-4.5264445999999997E-9</v>
      </c>
      <c r="BX2091" s="71">
        <v>-5.4445036999999997E-8</v>
      </c>
      <c r="BY2091" s="71">
        <v>5.8381501000000003E-8</v>
      </c>
      <c r="BZ2091" s="71">
        <v>0</v>
      </c>
      <c r="CA2091" s="71">
        <v>8.8610554999999999E-8</v>
      </c>
      <c r="CB2091" s="71">
        <v>-8.9388882000000006E-9</v>
      </c>
      <c r="CC2091" s="71">
        <v>-5.5796060000000003E-9</v>
      </c>
      <c r="CD2091" s="71">
        <v>0</v>
      </c>
      <c r="CE2091" s="71">
        <v>0</v>
      </c>
      <c r="CF2091" s="71">
        <v>0</v>
      </c>
      <c r="CG2091" s="71">
        <v>3.3479632000000001E-8</v>
      </c>
      <c r="CH2091" s="71">
        <v>-1.2894887999999999E-6</v>
      </c>
      <c r="CI2091" s="71">
        <v>-1.8640155E-16</v>
      </c>
      <c r="CJ2091" s="71">
        <v>0</v>
      </c>
      <c r="CL2091" s="186">
        <v>0</v>
      </c>
      <c r="CM2091" s="186">
        <v>8.5303590999999998E-2</v>
      </c>
      <c r="CN2091" s="187">
        <v>1.6693692E-3</v>
      </c>
      <c r="CO2091" s="186">
        <v>4.4489848E-5</v>
      </c>
      <c r="CP2091" s="186">
        <v>-1.5232634000000001E-12</v>
      </c>
      <c r="CQ2091" s="186">
        <v>-1.7760978E-10</v>
      </c>
      <c r="CR2091" s="186">
        <v>-2.1518794999999999E-6</v>
      </c>
      <c r="CS2091" s="186">
        <v>-1.8660930000000001E-4</v>
      </c>
      <c r="CT2091" s="186">
        <v>0</v>
      </c>
      <c r="CU2091" s="186">
        <v>2.0531241E-5</v>
      </c>
    </row>
    <row r="2092" spans="1:99" ht="14.4">
      <c r="A2092" t="s">
        <v>1619</v>
      </c>
      <c r="B2092" s="92" t="s">
        <v>1514</v>
      </c>
      <c r="C2092" s="126" t="str">
        <f t="shared" si="545"/>
        <v>F.108.01.106</v>
      </c>
      <c r="D2092" s="11" t="s">
        <v>873</v>
      </c>
      <c r="E2092" s="125" t="s">
        <v>877</v>
      </c>
      <c r="F2092" s="128" t="str">
        <f t="shared" si="546"/>
        <v>film PET+ALOx / LDPE 62 mu in mun waste inc</v>
      </c>
      <c r="G2092" s="131">
        <f t="shared" si="550"/>
        <v>1.0660101822480001E-2</v>
      </c>
      <c r="H2092" s="183">
        <f t="shared" si="551"/>
        <v>1.7746690469999999E-4</v>
      </c>
      <c r="I2092" s="183">
        <f t="shared" si="552"/>
        <v>3.6898051779999991E-5</v>
      </c>
      <c r="J2092" s="184">
        <f t="shared" si="553"/>
        <v>-1.5593313400000001E-4</v>
      </c>
      <c r="K2092" s="183">
        <v>1.0601670000000001E-2</v>
      </c>
      <c r="L2092" s="146">
        <v>-3.6777125E-4</v>
      </c>
      <c r="M2092" s="146">
        <v>4.5955099999999999E-4</v>
      </c>
      <c r="N2092" s="146">
        <v>2.7488346999999998E-4</v>
      </c>
      <c r="O2092" s="188">
        <v>-7.9680436000000002E-5</v>
      </c>
      <c r="P2092" s="188">
        <v>-9.4833862999999996E-6</v>
      </c>
      <c r="Q2092" s="188">
        <v>-8.2527430000000008E-6</v>
      </c>
      <c r="R2092" s="188">
        <v>-5.4468665E-5</v>
      </c>
      <c r="S2092" s="188">
        <v>-1.9528104000000001E-5</v>
      </c>
      <c r="T2092" s="146">
        <v>0</v>
      </c>
      <c r="U2092" s="146">
        <v>-1.3640502999999999E-4</v>
      </c>
      <c r="V2092" s="188">
        <v>-4.1303322000000002E-7</v>
      </c>
      <c r="W2092" s="188">
        <v>0</v>
      </c>
      <c r="X2092" s="146">
        <v>0</v>
      </c>
      <c r="Z2092" s="157">
        <f t="shared" si="559"/>
        <v>7.0677800000000013E-2</v>
      </c>
      <c r="AB2092" s="131">
        <f t="shared" si="554"/>
        <v>1.0601670000000001E-2</v>
      </c>
      <c r="AC2092" s="131">
        <f t="shared" si="555"/>
        <v>2.1477798969999999E-4</v>
      </c>
      <c r="AD2092" s="131">
        <f t="shared" si="556"/>
        <v>3.7311084999999988E-5</v>
      </c>
      <c r="AE2092" s="131">
        <f t="shared" si="557"/>
        <v>3.6898051779999997E-5</v>
      </c>
      <c r="AF2092" s="131">
        <f t="shared" si="558"/>
        <v>-1.5593313400000001E-4</v>
      </c>
      <c r="AH2092">
        <v>-1.5669120999999999</v>
      </c>
      <c r="AI2092" s="71">
        <v>-1.5425414</v>
      </c>
      <c r="AJ2092" s="71">
        <v>-1.6944724000000001E-2</v>
      </c>
      <c r="AK2092" s="71">
        <v>0</v>
      </c>
      <c r="AL2092" s="71">
        <v>0</v>
      </c>
      <c r="AM2092" s="71">
        <v>-4.1508300999999999E-3</v>
      </c>
      <c r="AN2092" s="71">
        <v>-3.2751122999999998E-3</v>
      </c>
      <c r="AP2092" s="129">
        <v>1.0802659E-3</v>
      </c>
      <c r="AQ2092" s="129">
        <v>1.1319290000000001E-3</v>
      </c>
      <c r="AR2092" s="129">
        <v>5.8486049999999999E-5</v>
      </c>
      <c r="AS2092" s="129">
        <v>-1.1014915E-4</v>
      </c>
      <c r="AT2092" s="172">
        <f t="shared" si="547"/>
        <v>6.7861452447700005E-8</v>
      </c>
      <c r="AU2092" s="172">
        <f t="shared" si="548"/>
        <v>2.1629456259884802E-10</v>
      </c>
      <c r="AV2092" s="185">
        <f t="shared" si="549"/>
        <v>-1.54270523748E-2</v>
      </c>
      <c r="AW2092" s="121">
        <v>6.5588995000000001E-8</v>
      </c>
      <c r="AX2092" s="121">
        <v>1.9789783000000001E-10</v>
      </c>
      <c r="AY2092" s="121">
        <v>5.4068514999999996E-15</v>
      </c>
      <c r="AZ2092" s="121">
        <v>0</v>
      </c>
      <c r="BA2092" s="121">
        <v>0</v>
      </c>
      <c r="BB2092" s="121">
        <v>1.1620756000000001E-10</v>
      </c>
      <c r="BC2092" s="121">
        <v>2.1673530000000001E-9</v>
      </c>
      <c r="BD2092" s="121">
        <v>1.5044283000000001E-11</v>
      </c>
      <c r="BE2092" s="121">
        <v>3.3521465E-12</v>
      </c>
      <c r="BF2092" s="121">
        <v>0</v>
      </c>
      <c r="BG2092" s="121">
        <v>0</v>
      </c>
      <c r="BH2092" s="121">
        <v>-4.7036242999999997E-15</v>
      </c>
      <c r="BI2092" s="121">
        <v>-3.2786386000000001E-16</v>
      </c>
      <c r="BJ2092" s="121">
        <v>-7.2264491999999997E-17</v>
      </c>
      <c r="BK2092" s="121">
        <v>-1.3077865E-12</v>
      </c>
      <c r="BL2092" s="121">
        <v>-9.7953257999999992E-12</v>
      </c>
      <c r="BM2092" s="121">
        <v>0</v>
      </c>
      <c r="BN2092" s="121">
        <v>-1.6383747999999999E-6</v>
      </c>
      <c r="BO2092" s="121">
        <v>-1.5425414E-2</v>
      </c>
      <c r="BP2092" s="121">
        <v>0</v>
      </c>
      <c r="BQ2092" s="121">
        <v>0</v>
      </c>
      <c r="BR2092" s="121">
        <v>0</v>
      </c>
      <c r="BT2092" s="71">
        <v>2.9251982000000001E-7</v>
      </c>
      <c r="BU2092" s="71">
        <v>6.6821898000000002E-8</v>
      </c>
      <c r="BV2092" s="71">
        <v>1.9706845000000001E-6</v>
      </c>
      <c r="BW2092" s="71">
        <v>-6.6765056999999996E-9</v>
      </c>
      <c r="BX2092" s="71">
        <v>-8.0372045999999995E-8</v>
      </c>
      <c r="BY2092" s="71">
        <v>8.5952180000000005E-8</v>
      </c>
      <c r="BZ2092" s="71">
        <v>0</v>
      </c>
      <c r="CA2092" s="71">
        <v>1.3045691000000001E-7</v>
      </c>
      <c r="CB2092" s="71">
        <v>-1.318486E-8</v>
      </c>
      <c r="CC2092" s="71">
        <v>-8.2299189000000005E-9</v>
      </c>
      <c r="CD2092" s="71">
        <v>0</v>
      </c>
      <c r="CE2092" s="71">
        <v>0</v>
      </c>
      <c r="CF2092" s="71">
        <v>0</v>
      </c>
      <c r="CG2092" s="71">
        <v>4.9063666999999998E-8</v>
      </c>
      <c r="CH2092" s="71">
        <v>-1.9019960000000001E-6</v>
      </c>
      <c r="CI2092" s="71">
        <v>-2.7494228000000002E-16</v>
      </c>
      <c r="CJ2092" s="71">
        <v>0</v>
      </c>
      <c r="CL2092" s="186">
        <v>0</v>
      </c>
      <c r="CM2092" s="186">
        <v>7.0677797000000001E-2</v>
      </c>
      <c r="CN2092" s="187">
        <v>2.4577293000000002E-3</v>
      </c>
      <c r="CO2092" s="186">
        <v>6.5431775999999993E-5</v>
      </c>
      <c r="CP2092" s="186">
        <v>-2.2468135000000002E-12</v>
      </c>
      <c r="CQ2092" s="186">
        <v>-2.6197442000000002E-10</v>
      </c>
      <c r="CR2092" s="186">
        <v>-3.1759903000000001E-6</v>
      </c>
      <c r="CS2092" s="186">
        <v>-2.7524871E-4</v>
      </c>
      <c r="CT2092" s="186">
        <v>0</v>
      </c>
      <c r="CU2092" s="186">
        <v>3.0227124E-5</v>
      </c>
    </row>
    <row r="2093" spans="1:99" ht="14.4">
      <c r="A2093" t="s">
        <v>1620</v>
      </c>
      <c r="B2093" s="92" t="s">
        <v>1514</v>
      </c>
      <c r="C2093" s="126" t="str">
        <f t="shared" ref="C2093:C2163" si="560">MID(A2093,1,12)</f>
        <v>F.108.01.107</v>
      </c>
      <c r="D2093" s="11" t="s">
        <v>873</v>
      </c>
      <c r="E2093" s="125" t="s">
        <v>877</v>
      </c>
      <c r="F2093" s="128" t="str">
        <f t="shared" ref="F2093:F2163" si="561">MID(A2093, 21,85)</f>
        <v>film PET+PVOH / LDPE 62 mu in mun waste inc</v>
      </c>
      <c r="G2093" s="131">
        <f t="shared" si="550"/>
        <v>1.42557769687E-2</v>
      </c>
      <c r="H2093" s="183">
        <f t="shared" si="551"/>
        <v>1.7714034169999998E-4</v>
      </c>
      <c r="I2093" s="183">
        <f t="shared" si="552"/>
        <v>3.5744516E-5</v>
      </c>
      <c r="J2093" s="184">
        <f t="shared" si="553"/>
        <v>-1.5661788899999998E-4</v>
      </c>
      <c r="K2093" s="183">
        <v>1.419951E-2</v>
      </c>
      <c r="L2093" s="146">
        <v>-3.6938626999999998E-4</v>
      </c>
      <c r="M2093" s="146">
        <v>4.6025348999999998E-4</v>
      </c>
      <c r="N2093" s="146">
        <v>2.749847E-4</v>
      </c>
      <c r="O2093" s="188">
        <v>-8.0030343000000003E-5</v>
      </c>
      <c r="P2093" s="188">
        <v>-9.5250314000000007E-6</v>
      </c>
      <c r="Q2093" s="188">
        <v>-8.2889838999999994E-6</v>
      </c>
      <c r="R2093" s="188">
        <v>-5.4707857000000001E-5</v>
      </c>
      <c r="S2093" s="188">
        <v>-1.9613859E-5</v>
      </c>
      <c r="T2093" s="146">
        <v>0</v>
      </c>
      <c r="U2093" s="146">
        <v>-1.3700402999999999E-4</v>
      </c>
      <c r="V2093" s="188">
        <v>-4.1484700000000001E-7</v>
      </c>
      <c r="W2093" s="146">
        <v>0</v>
      </c>
      <c r="X2093" s="146">
        <v>0</v>
      </c>
      <c r="Z2093" s="157">
        <f t="shared" si="559"/>
        <v>9.4663400000000009E-2</v>
      </c>
      <c r="AB2093" s="131">
        <f t="shared" si="554"/>
        <v>1.419951E-2</v>
      </c>
      <c r="AC2093" s="131">
        <f t="shared" si="555"/>
        <v>2.1329970470000001E-4</v>
      </c>
      <c r="AD2093" s="131">
        <f t="shared" si="556"/>
        <v>3.6159362999999997E-5</v>
      </c>
      <c r="AE2093" s="131">
        <f t="shared" si="557"/>
        <v>3.5744516000000007E-5</v>
      </c>
      <c r="AF2093" s="131">
        <f t="shared" si="558"/>
        <v>-1.5661788899999998E-4</v>
      </c>
      <c r="AH2093">
        <v>-1.573793</v>
      </c>
      <c r="AI2093" s="71">
        <v>-1.5493153</v>
      </c>
      <c r="AJ2093" s="71">
        <v>-1.7019135000000001E-2</v>
      </c>
      <c r="AK2093" s="71">
        <v>0</v>
      </c>
      <c r="AL2093" s="71">
        <v>0</v>
      </c>
      <c r="AM2093" s="71">
        <v>-4.1690579000000002E-3</v>
      </c>
      <c r="AN2093" s="71">
        <v>-3.2894945000000002E-3</v>
      </c>
      <c r="AP2093" s="129">
        <v>1.4691837E-3</v>
      </c>
      <c r="AQ2093" s="129">
        <v>1.5031583E-3</v>
      </c>
      <c r="AR2093" s="129">
        <v>7.6658332999999994E-5</v>
      </c>
      <c r="AS2093" s="129">
        <v>-1.1063286E-4</v>
      </c>
      <c r="AT2093" s="172">
        <f t="shared" si="547"/>
        <v>9.0117402659900011E-8</v>
      </c>
      <c r="AU2093" s="172">
        <f t="shared" si="548"/>
        <v>2.8349975308493693E-10</v>
      </c>
      <c r="AV2093" s="185">
        <f t="shared" si="549"/>
        <v>-1.5494798569500002E-2</v>
      </c>
      <c r="AW2093" s="121">
        <v>8.7847635000000006E-8</v>
      </c>
      <c r="AX2093" s="121">
        <v>2.6505751999999998E-10</v>
      </c>
      <c r="AY2093" s="121">
        <v>7.2417500999999998E-15</v>
      </c>
      <c r="AZ2093" s="121">
        <v>0</v>
      </c>
      <c r="BA2093" s="121">
        <v>0</v>
      </c>
      <c r="BB2093" s="121">
        <v>1.1655343E-10</v>
      </c>
      <c r="BC2093" s="121">
        <v>2.1643661E-9</v>
      </c>
      <c r="BD2093" s="121">
        <v>1.5087037999999999E-11</v>
      </c>
      <c r="BE2093" s="121">
        <v>3.3530794999999998E-12</v>
      </c>
      <c r="BF2093" s="121">
        <v>0</v>
      </c>
      <c r="BG2093" s="121">
        <v>0</v>
      </c>
      <c r="BH2093" s="121">
        <v>-4.7242797000000004E-15</v>
      </c>
      <c r="BI2093" s="121">
        <v>-3.2930362999999998E-16</v>
      </c>
      <c r="BJ2093" s="121">
        <v>-7.2581833000000001E-17</v>
      </c>
      <c r="BK2093" s="121">
        <v>-1.3135294E-12</v>
      </c>
      <c r="BL2093" s="121">
        <v>-9.8383407000000003E-12</v>
      </c>
      <c r="BM2093" s="121">
        <v>0</v>
      </c>
      <c r="BN2093" s="121">
        <v>-1.6455695000000001E-6</v>
      </c>
      <c r="BO2093" s="121">
        <v>-1.5493153000000001E-2</v>
      </c>
      <c r="BP2093" s="121">
        <v>0</v>
      </c>
      <c r="BQ2093" s="121">
        <v>0</v>
      </c>
      <c r="BR2093" s="121">
        <v>0</v>
      </c>
      <c r="BT2093" s="71">
        <v>9.5326048999999998E-7</v>
      </c>
      <c r="BU2093" s="71">
        <v>6.6966145000000002E-8</v>
      </c>
      <c r="BV2093" s="71">
        <v>2.6394668000000002E-6</v>
      </c>
      <c r="BW2093" s="71">
        <v>-6.7058247000000002E-9</v>
      </c>
      <c r="BX2093" s="71">
        <v>-8.0768501000000003E-8</v>
      </c>
      <c r="BY2093" s="71">
        <v>8.6223174E-8</v>
      </c>
      <c r="BZ2093" s="71">
        <v>0</v>
      </c>
      <c r="CA2093" s="71">
        <v>1.3086822000000001E-7</v>
      </c>
      <c r="CB2093" s="71">
        <v>-1.3242759999999999E-8</v>
      </c>
      <c r="CC2093" s="71">
        <v>-8.2660595000000001E-9</v>
      </c>
      <c r="CD2093" s="71">
        <v>0</v>
      </c>
      <c r="CE2093" s="71">
        <v>0</v>
      </c>
      <c r="CF2093" s="71">
        <v>0</v>
      </c>
      <c r="CG2093" s="71">
        <v>4.9067727000000002E-8</v>
      </c>
      <c r="CH2093" s="71">
        <v>-1.9103484E-6</v>
      </c>
      <c r="CI2093" s="71">
        <v>-2.7614966000000002E-16</v>
      </c>
      <c r="CJ2093" s="71">
        <v>0</v>
      </c>
      <c r="CL2093" s="186">
        <v>0</v>
      </c>
      <c r="CM2093" s="186">
        <v>9.4663399999999995E-2</v>
      </c>
      <c r="CN2093" s="187">
        <v>2.4654781000000001E-3</v>
      </c>
      <c r="CO2093" s="186">
        <v>6.5592619999999994E-5</v>
      </c>
      <c r="CP2093" s="186">
        <v>-2.2566801000000001E-12</v>
      </c>
      <c r="CQ2093" s="186">
        <v>-2.6312485000000001E-10</v>
      </c>
      <c r="CR2093" s="186">
        <v>-3.1912423000000002E-6</v>
      </c>
      <c r="CS2093" s="186">
        <v>-2.7645742999999999E-4</v>
      </c>
      <c r="CT2093" s="186">
        <v>0</v>
      </c>
      <c r="CU2093" s="186">
        <v>3.0322426000000001E-5</v>
      </c>
    </row>
    <row r="2094" spans="1:99" ht="14.4">
      <c r="A2094" t="s">
        <v>1621</v>
      </c>
      <c r="B2094" s="92" t="s">
        <v>1514</v>
      </c>
      <c r="C2094" s="126" t="str">
        <f t="shared" si="560"/>
        <v>F.108.01.108</v>
      </c>
      <c r="D2094" s="11" t="s">
        <v>873</v>
      </c>
      <c r="E2094" s="125" t="s">
        <v>877</v>
      </c>
      <c r="F2094" s="128" t="str">
        <f t="shared" si="561"/>
        <v>film PLA (biobased) 50 mu in mun waste inc</v>
      </c>
      <c r="G2094" s="131">
        <f t="shared" si="550"/>
        <v>-8.3748339481000012E-3</v>
      </c>
      <c r="H2094" s="183">
        <f t="shared" si="551"/>
        <v>9.5083147599999982E-5</v>
      </c>
      <c r="I2094" s="183">
        <f t="shared" si="552"/>
        <v>2.0768073300000016E-5</v>
      </c>
      <c r="J2094" s="184">
        <f t="shared" si="553"/>
        <v>-8.2651769000000009E-5</v>
      </c>
      <c r="K2094" s="183">
        <v>-8.4080334000000007E-3</v>
      </c>
      <c r="L2094" s="146">
        <v>-1.9493576E-4</v>
      </c>
      <c r="M2094" s="146">
        <v>2.4479367000000002E-4</v>
      </c>
      <c r="N2094" s="146">
        <v>1.4671842999999999E-4</v>
      </c>
      <c r="O2094" s="188">
        <v>-4.2234314000000001E-5</v>
      </c>
      <c r="P2094" s="188">
        <v>-5.0266330999999997E-6</v>
      </c>
      <c r="Q2094" s="188">
        <v>-4.3743353000000003E-6</v>
      </c>
      <c r="R2094" s="188">
        <v>-2.8870909999999999E-5</v>
      </c>
      <c r="S2094" s="188">
        <v>-1.0350798E-5</v>
      </c>
      <c r="T2094" s="146">
        <v>0</v>
      </c>
      <c r="U2094" s="188">
        <v>-7.2300971000000005E-5</v>
      </c>
      <c r="V2094" s="188">
        <v>-2.1892670000000001E-7</v>
      </c>
      <c r="W2094" s="146">
        <v>0</v>
      </c>
      <c r="X2094" s="146">
        <v>0</v>
      </c>
      <c r="Z2094" s="157">
        <f t="shared" si="559"/>
        <v>-5.6053556000000004E-2</v>
      </c>
      <c r="AB2094" s="131">
        <f t="shared" si="554"/>
        <v>-8.4080334000000007E-3</v>
      </c>
      <c r="AC2094" s="131">
        <f t="shared" si="555"/>
        <v>1.1607014759999999E-4</v>
      </c>
      <c r="AD2094" s="131">
        <f t="shared" si="556"/>
        <v>2.0987000000000018E-5</v>
      </c>
      <c r="AE2094" s="131">
        <f t="shared" si="557"/>
        <v>2.0768073300000006E-5</v>
      </c>
      <c r="AF2094" s="131">
        <f t="shared" si="558"/>
        <v>-8.2651769000000009E-5</v>
      </c>
      <c r="AH2094">
        <v>-0.83053582000000004</v>
      </c>
      <c r="AI2094" s="71">
        <v>-0.81761824000000005</v>
      </c>
      <c r="AJ2094" s="71">
        <v>-8.9814870999999994E-3</v>
      </c>
      <c r="AK2094" s="71">
        <v>0</v>
      </c>
      <c r="AL2094" s="71">
        <v>0</v>
      </c>
      <c r="AM2094" s="71">
        <v>-2.2001318E-3</v>
      </c>
      <c r="AN2094" s="71">
        <v>-1.7359609E-3</v>
      </c>
      <c r="AP2094" s="129">
        <v>-9.4554904000000001E-4</v>
      </c>
      <c r="AQ2094" s="129">
        <v>-8.4736963000000003E-4</v>
      </c>
      <c r="AR2094" s="129">
        <v>-3.9795271000000002E-5</v>
      </c>
      <c r="AS2094" s="129">
        <v>-5.8384143E-5</v>
      </c>
      <c r="AT2094" s="172">
        <f t="shared" ref="AT2094:AT2164" si="562">AW2094+AZ2094+BA2094+BB2094+BC2094+BK2094+BL2094+BP2094</f>
        <v>-5.0801536292770001E-8</v>
      </c>
      <c r="AU2094" s="172">
        <f t="shared" ref="AU2094:AU2164" si="563">AX2094+AY2094+BD2094+BE2094+BF2094+BG2094+BH2094+BI2094+BJ2094+BM2094+BQ2094+BR2094</f>
        <v>-1.4717186282182102E-10</v>
      </c>
      <c r="AV2094" s="185">
        <f t="shared" ref="AV2094:AV2164" si="564">BN2094+BO2094</f>
        <v>-8.1770508143800009E-3</v>
      </c>
      <c r="AW2094" s="121">
        <v>-5.20177E-8</v>
      </c>
      <c r="AX2094" s="121">
        <v>-1.5694995999999999E-10</v>
      </c>
      <c r="AY2094" s="121">
        <v>-4.2880970000000001E-15</v>
      </c>
      <c r="AZ2094" s="121">
        <v>0</v>
      </c>
      <c r="BA2094" s="121">
        <v>0</v>
      </c>
      <c r="BB2094" s="121">
        <v>6.1746669999999997E-11</v>
      </c>
      <c r="BC2094" s="121">
        <v>1.1603022000000001E-9</v>
      </c>
      <c r="BD2094" s="121">
        <v>7.9956126000000004E-12</v>
      </c>
      <c r="BE2094" s="121">
        <v>1.7894779E-12</v>
      </c>
      <c r="BF2094" s="121">
        <v>0</v>
      </c>
      <c r="BG2094" s="121">
        <v>0</v>
      </c>
      <c r="BH2094" s="121">
        <v>-2.4931383E-15</v>
      </c>
      <c r="BI2094" s="121">
        <v>-1.7378299999999999E-16</v>
      </c>
      <c r="BJ2094" s="121">
        <v>-3.8303520999999997E-17</v>
      </c>
      <c r="BK2094" s="121">
        <v>-6.9318727E-13</v>
      </c>
      <c r="BL2094" s="121">
        <v>-5.1919755000000001E-12</v>
      </c>
      <c r="BM2094" s="121">
        <v>0</v>
      </c>
      <c r="BN2094" s="121">
        <v>-8.6841437999999999E-7</v>
      </c>
      <c r="BO2094" s="121">
        <v>-8.1761824000000007E-3</v>
      </c>
      <c r="BP2094" s="121">
        <v>0</v>
      </c>
      <c r="BQ2094" s="121">
        <v>0</v>
      </c>
      <c r="BR2094" s="121">
        <v>0</v>
      </c>
      <c r="BT2094" s="71">
        <v>-2.4518083E-6</v>
      </c>
      <c r="BU2094" s="71">
        <v>3.5555961000000002E-8</v>
      </c>
      <c r="BV2094" s="71">
        <v>-1.5629218999999999E-6</v>
      </c>
      <c r="BW2094" s="71">
        <v>-3.5388567000000001E-9</v>
      </c>
      <c r="BX2094" s="71">
        <v>-4.2560865999999997E-8</v>
      </c>
      <c r="BY2094" s="71">
        <v>4.5656573000000003E-8</v>
      </c>
      <c r="BZ2094" s="71">
        <v>0</v>
      </c>
      <c r="CA2094" s="71">
        <v>6.9296851999999994E-8</v>
      </c>
      <c r="CB2094" s="71">
        <v>-6.9885852999999999E-9</v>
      </c>
      <c r="CC2094" s="71">
        <v>-4.3622374E-9</v>
      </c>
      <c r="CD2094" s="71">
        <v>0</v>
      </c>
      <c r="CE2094" s="71">
        <v>0</v>
      </c>
      <c r="CF2094" s="71">
        <v>0</v>
      </c>
      <c r="CG2094" s="71">
        <v>2.6200509E-8</v>
      </c>
      <c r="CH2094" s="71">
        <v>-1.0081458E-6</v>
      </c>
      <c r="CI2094" s="71">
        <v>-1.4573211999999999E-16</v>
      </c>
      <c r="CJ2094" s="71">
        <v>0</v>
      </c>
      <c r="CL2094" s="186">
        <v>0</v>
      </c>
      <c r="CM2094" s="186">
        <v>-5.6053555999999997E-2</v>
      </c>
      <c r="CN2094" s="187">
        <v>1.3055108E-3</v>
      </c>
      <c r="CO2094" s="186">
        <v>3.4798244999999998E-5</v>
      </c>
      <c r="CP2094" s="186">
        <v>-1.1909150000000001E-12</v>
      </c>
      <c r="CQ2094" s="186">
        <v>-1.3885855E-10</v>
      </c>
      <c r="CR2094" s="186">
        <v>-1.6822209E-6</v>
      </c>
      <c r="CS2094" s="186">
        <v>-1.4589453999999999E-4</v>
      </c>
      <c r="CT2094" s="186">
        <v>0</v>
      </c>
      <c r="CU2094" s="186">
        <v>1.6056217E-5</v>
      </c>
    </row>
    <row r="2095" spans="1:99" ht="14.4">
      <c r="A2095" t="s">
        <v>1622</v>
      </c>
      <c r="B2095" s="92" t="s">
        <v>1514</v>
      </c>
      <c r="C2095" s="126" t="str">
        <f t="shared" si="560"/>
        <v>F.108.01.109</v>
      </c>
      <c r="D2095" s="11" t="s">
        <v>873</v>
      </c>
      <c r="E2095" s="125" t="s">
        <v>877</v>
      </c>
      <c r="F2095" s="128" t="str">
        <f t="shared" si="561"/>
        <v>film PP 50 mu in mun waste inc</v>
      </c>
      <c r="G2095" s="131">
        <f t="shared" si="550"/>
        <v>8.3991229612E-3</v>
      </c>
      <c r="H2095" s="183">
        <f t="shared" si="551"/>
        <v>1.4628317050000001E-4</v>
      </c>
      <c r="I2095" s="183">
        <f t="shared" si="552"/>
        <v>3.0806513700000028E-5</v>
      </c>
      <c r="J2095" s="184">
        <f t="shared" si="553"/>
        <v>-1.28182323E-4</v>
      </c>
      <c r="K2095" s="183">
        <v>8.3502156000000004E-3</v>
      </c>
      <c r="L2095" s="146">
        <v>-3.0232044E-4</v>
      </c>
      <c r="M2095" s="146">
        <v>3.7824157000000003E-4</v>
      </c>
      <c r="N2095" s="146">
        <v>2.2636288999999999E-4</v>
      </c>
      <c r="O2095" s="188">
        <v>-6.5500019999999994E-5</v>
      </c>
      <c r="P2095" s="188">
        <v>-7.7956649999999998E-6</v>
      </c>
      <c r="Q2095" s="188">
        <v>-6.7840345E-6</v>
      </c>
      <c r="R2095" s="188">
        <v>-4.4775089000000001E-5</v>
      </c>
      <c r="S2095" s="188">
        <v>-1.6052762999999999E-5</v>
      </c>
      <c r="T2095" s="146">
        <v>0</v>
      </c>
      <c r="U2095" s="146">
        <v>-1.1212956E-4</v>
      </c>
      <c r="V2095" s="188">
        <v>-3.3952730000000002E-7</v>
      </c>
      <c r="W2095" s="146">
        <v>0</v>
      </c>
      <c r="X2095" s="146">
        <v>0</v>
      </c>
      <c r="Z2095" s="157">
        <f t="shared" si="559"/>
        <v>5.5668104000000003E-2</v>
      </c>
      <c r="AB2095" s="131">
        <f t="shared" si="554"/>
        <v>8.3502156000000004E-3</v>
      </c>
      <c r="AC2095" s="131">
        <f t="shared" si="555"/>
        <v>1.7742921150000002E-4</v>
      </c>
      <c r="AD2095" s="131">
        <f t="shared" si="556"/>
        <v>3.1146041000000029E-5</v>
      </c>
      <c r="AE2095" s="131">
        <f t="shared" si="557"/>
        <v>3.0806513700000007E-5</v>
      </c>
      <c r="AF2095" s="131">
        <f t="shared" si="558"/>
        <v>-1.28182323E-4</v>
      </c>
      <c r="AH2095">
        <v>-1.2880548000000001</v>
      </c>
      <c r="AI2095" s="71">
        <v>-1.2680213</v>
      </c>
      <c r="AJ2095" s="71">
        <v>-1.3929138000000001E-2</v>
      </c>
      <c r="AK2095" s="71">
        <v>0</v>
      </c>
      <c r="AL2095" s="71">
        <v>0</v>
      </c>
      <c r="AM2095" s="71">
        <v>-3.412123E-3</v>
      </c>
      <c r="AN2095" s="71">
        <v>-2.6922533E-3</v>
      </c>
      <c r="AP2095" s="129">
        <v>8.4861783999999997E-4</v>
      </c>
      <c r="AQ2095" s="129">
        <v>8.9292397999999999E-4</v>
      </c>
      <c r="AR2095" s="129">
        <v>4.6240196000000001E-5</v>
      </c>
      <c r="AS2095" s="129">
        <v>-9.0546338000000001E-5</v>
      </c>
      <c r="AT2095" s="172">
        <f t="shared" si="562"/>
        <v>5.3532612999400002E-8</v>
      </c>
      <c r="AU2095" s="172">
        <f t="shared" si="563"/>
        <v>1.7100663905232798E-10</v>
      </c>
      <c r="AV2095" s="185">
        <f t="shared" si="564"/>
        <v>-1.2681559799599999E-2</v>
      </c>
      <c r="AW2095" s="121">
        <v>5.1660000999999998E-8</v>
      </c>
      <c r="AX2095" s="121">
        <v>1.5587069E-10</v>
      </c>
      <c r="AY2095" s="121">
        <v>4.25861E-15</v>
      </c>
      <c r="AZ2095" s="121">
        <v>0</v>
      </c>
      <c r="BA2095" s="121">
        <v>0</v>
      </c>
      <c r="BB2095" s="121">
        <v>9.5585933999999995E-11</v>
      </c>
      <c r="BC2095" s="121">
        <v>1.7861532000000001E-9</v>
      </c>
      <c r="BD2095" s="121">
        <v>1.2375329E-11</v>
      </c>
      <c r="BE2095" s="121">
        <v>2.7605568999999999E-12</v>
      </c>
      <c r="BF2095" s="121">
        <v>0</v>
      </c>
      <c r="BG2095" s="121">
        <v>0</v>
      </c>
      <c r="BH2095" s="121">
        <v>-3.8665386000000002E-15</v>
      </c>
      <c r="BI2095" s="121">
        <v>-2.6951521000000001E-16</v>
      </c>
      <c r="BJ2095" s="121">
        <v>-5.9403861999999999E-17</v>
      </c>
      <c r="BK2095" s="121">
        <v>-1.0750448E-12</v>
      </c>
      <c r="BL2095" s="121">
        <v>-8.0520898000000002E-12</v>
      </c>
      <c r="BM2095" s="121">
        <v>0</v>
      </c>
      <c r="BN2095" s="121">
        <v>-1.3467996E-6</v>
      </c>
      <c r="BO2095" s="121">
        <v>-1.2680212999999999E-2</v>
      </c>
      <c r="BP2095" s="121">
        <v>0</v>
      </c>
      <c r="BQ2095" s="121">
        <v>0</v>
      </c>
      <c r="BR2095" s="121">
        <v>0</v>
      </c>
      <c r="BT2095" s="71">
        <v>1.7290890999999999E-7</v>
      </c>
      <c r="BU2095" s="71">
        <v>5.4983742000000002E-8</v>
      </c>
      <c r="BV2095" s="71">
        <v>1.5521745E-6</v>
      </c>
      <c r="BW2095" s="71">
        <v>-5.4883140000000001E-9</v>
      </c>
      <c r="BX2095" s="71">
        <v>-6.6052833000000006E-8</v>
      </c>
      <c r="BY2095" s="71">
        <v>7.0694048E-8</v>
      </c>
      <c r="BZ2095" s="71">
        <v>0</v>
      </c>
      <c r="CA2095" s="71">
        <v>1.0729835E-7</v>
      </c>
      <c r="CB2095" s="71">
        <v>-1.0838402E-8</v>
      </c>
      <c r="CC2095" s="71">
        <v>-6.7652722999999996E-9</v>
      </c>
      <c r="CD2095" s="71">
        <v>0</v>
      </c>
      <c r="CE2095" s="71">
        <v>0</v>
      </c>
      <c r="CF2095" s="71">
        <v>0</v>
      </c>
      <c r="CG2095" s="71">
        <v>4.0408336999999998E-8</v>
      </c>
      <c r="CH2095" s="71">
        <v>-1.5635052E-6</v>
      </c>
      <c r="CI2095" s="71">
        <v>-2.2601188000000001E-16</v>
      </c>
      <c r="CJ2095" s="71">
        <v>0</v>
      </c>
      <c r="CL2095" s="186">
        <v>0</v>
      </c>
      <c r="CM2095" s="186">
        <v>5.5668104000000003E-2</v>
      </c>
      <c r="CN2095" s="187">
        <v>2.0214360000000002E-3</v>
      </c>
      <c r="CO2095" s="186">
        <v>5.3832816000000001E-5</v>
      </c>
      <c r="CP2095" s="186">
        <v>-1.8469567999999998E-12</v>
      </c>
      <c r="CQ2095" s="186">
        <v>-2.1535185000000001E-10</v>
      </c>
      <c r="CR2095" s="186">
        <v>-2.6103004E-6</v>
      </c>
      <c r="CS2095" s="186">
        <v>-2.2626377E-4</v>
      </c>
      <c r="CT2095" s="186">
        <v>0</v>
      </c>
      <c r="CU2095" s="186">
        <v>2.4861240000000001E-5</v>
      </c>
    </row>
    <row r="2096" spans="1:99" ht="14.4">
      <c r="A2096" t="s">
        <v>1623</v>
      </c>
      <c r="B2096" s="92" t="s">
        <v>1514</v>
      </c>
      <c r="C2096" s="126" t="str">
        <f t="shared" si="560"/>
        <v>F.108.01.110</v>
      </c>
      <c r="D2096" s="11" t="s">
        <v>873</v>
      </c>
      <c r="E2096" s="125" t="s">
        <v>877</v>
      </c>
      <c r="F2096" s="128" t="str">
        <f t="shared" si="561"/>
        <v>film PP+PVDC 62 mu in mun waste inc</v>
      </c>
      <c r="G2096" s="131">
        <f t="shared" si="550"/>
        <v>8.9024552692299995E-3</v>
      </c>
      <c r="H2096" s="183">
        <f t="shared" si="551"/>
        <v>1.5006905209999998E-4</v>
      </c>
      <c r="I2096" s="183">
        <f t="shared" si="552"/>
        <v>3.2357375129999982E-5</v>
      </c>
      <c r="J2096" s="184">
        <f t="shared" si="553"/>
        <v>-1.3082525799999999E-4</v>
      </c>
      <c r="K2096" s="183">
        <v>8.8508540999999996E-3</v>
      </c>
      <c r="L2096" s="146">
        <v>-3.0855385E-4</v>
      </c>
      <c r="M2096" s="146">
        <v>3.8695603999999999E-4</v>
      </c>
      <c r="N2096" s="146">
        <v>2.3179989999999999E-4</v>
      </c>
      <c r="O2096" s="188">
        <v>-6.6850535999999998E-5</v>
      </c>
      <c r="P2096" s="188">
        <v>-7.9564004000000004E-6</v>
      </c>
      <c r="Q2096" s="188">
        <v>-6.9239114999999997E-6</v>
      </c>
      <c r="R2096" s="188">
        <v>-4.5698287E-5</v>
      </c>
      <c r="S2096" s="188">
        <v>-1.6383748000000002E-5</v>
      </c>
      <c r="T2096" s="146">
        <v>0</v>
      </c>
      <c r="U2096" s="188">
        <v>-1.1444151000000001E-4</v>
      </c>
      <c r="V2096" s="188">
        <v>-3.4652787000000002E-7</v>
      </c>
      <c r="W2096" s="146">
        <v>0</v>
      </c>
      <c r="X2096" s="146">
        <v>0</v>
      </c>
      <c r="Z2096" s="157">
        <f t="shared" si="559"/>
        <v>5.9005693999999997E-2</v>
      </c>
      <c r="AB2096" s="131">
        <f t="shared" si="554"/>
        <v>8.8508540999999996E-3</v>
      </c>
      <c r="AC2096" s="131">
        <f t="shared" si="555"/>
        <v>1.8277295509999995E-4</v>
      </c>
      <c r="AD2096" s="131">
        <f t="shared" si="556"/>
        <v>3.2703902999999985E-5</v>
      </c>
      <c r="AE2096" s="131">
        <f t="shared" si="557"/>
        <v>3.2357375129999968E-5</v>
      </c>
      <c r="AF2096" s="131">
        <f t="shared" si="558"/>
        <v>-1.3082525799999999E-4</v>
      </c>
      <c r="AH2096">
        <v>-1.3146127000000001</v>
      </c>
      <c r="AI2096" s="71">
        <v>-1.2941661</v>
      </c>
      <c r="AJ2096" s="71">
        <v>-1.4216336E-2</v>
      </c>
      <c r="AK2096" s="71">
        <v>0</v>
      </c>
      <c r="AL2096" s="71">
        <v>0</v>
      </c>
      <c r="AM2096" s="71">
        <v>-3.4824761E-3</v>
      </c>
      <c r="AN2096" s="71">
        <v>-2.7477637000000001E-3</v>
      </c>
      <c r="AP2096" s="129">
        <v>9.0182306000000003E-4</v>
      </c>
      <c r="AQ2096" s="129">
        <v>9.4537777000000003E-4</v>
      </c>
      <c r="AR2096" s="129">
        <v>4.8858566E-5</v>
      </c>
      <c r="AS2096" s="129">
        <v>-9.2413273000000005E-5</v>
      </c>
      <c r="AT2096" s="172">
        <f t="shared" si="562"/>
        <v>5.6677324508000012E-8</v>
      </c>
      <c r="AU2096" s="172">
        <f t="shared" si="563"/>
        <v>1.80689959073596E-10</v>
      </c>
      <c r="AV2096" s="185">
        <f t="shared" si="564"/>
        <v>-1.2943035568700001E-2</v>
      </c>
      <c r="AW2096" s="121">
        <v>5.4757284000000003E-8</v>
      </c>
      <c r="AX2096" s="121">
        <v>1.6521594000000001E-10</v>
      </c>
      <c r="AY2096" s="121">
        <v>4.5139356000000001E-15</v>
      </c>
      <c r="AZ2096" s="121">
        <v>0</v>
      </c>
      <c r="BA2096" s="121">
        <v>0</v>
      </c>
      <c r="BB2096" s="121">
        <v>9.7671231000000003E-11</v>
      </c>
      <c r="BC2096" s="121">
        <v>1.8316846E-9</v>
      </c>
      <c r="BD2096" s="121">
        <v>1.2646715E-11</v>
      </c>
      <c r="BE2096" s="121">
        <v>2.8270721E-12</v>
      </c>
      <c r="BF2096" s="121">
        <v>0</v>
      </c>
      <c r="BG2096" s="121">
        <v>0</v>
      </c>
      <c r="BH2096" s="121">
        <v>-3.9462611000000002E-15</v>
      </c>
      <c r="BI2096" s="121">
        <v>-2.7507222E-16</v>
      </c>
      <c r="BJ2096" s="121">
        <v>-6.0628683999999994E-17</v>
      </c>
      <c r="BK2096" s="121">
        <v>-1.0972106999999999E-12</v>
      </c>
      <c r="BL2096" s="121">
        <v>-8.2181122999999993E-12</v>
      </c>
      <c r="BM2096" s="121">
        <v>0</v>
      </c>
      <c r="BN2096" s="121">
        <v>-1.3745686999999999E-6</v>
      </c>
      <c r="BO2096" s="121">
        <v>-1.2941661E-2</v>
      </c>
      <c r="BP2096" s="121">
        <v>0</v>
      </c>
      <c r="BQ2096" s="121">
        <v>0</v>
      </c>
      <c r="BR2096" s="121">
        <v>0</v>
      </c>
      <c r="BT2096" s="71">
        <v>2.3799912E-7</v>
      </c>
      <c r="BU2096" s="71">
        <v>5.6221269000000001E-8</v>
      </c>
      <c r="BV2096" s="71">
        <v>1.6452353000000001E-6</v>
      </c>
      <c r="BW2096" s="71">
        <v>-5.6014751000000001E-9</v>
      </c>
      <c r="BX2096" s="71">
        <v>-6.7384461999999998E-8</v>
      </c>
      <c r="BY2096" s="71">
        <v>7.2225752000000001E-8</v>
      </c>
      <c r="BZ2096" s="71">
        <v>0</v>
      </c>
      <c r="CA2096" s="71">
        <v>1.0962315E-7</v>
      </c>
      <c r="CB2096" s="71">
        <v>-1.1061874E-8</v>
      </c>
      <c r="CC2096" s="71">
        <v>-6.9047625E-9</v>
      </c>
      <c r="CD2096" s="71">
        <v>0</v>
      </c>
      <c r="CE2096" s="71">
        <v>0</v>
      </c>
      <c r="CF2096" s="71">
        <v>0</v>
      </c>
      <c r="CG2096" s="71">
        <v>4.1388637000000001E-8</v>
      </c>
      <c r="CH2096" s="71">
        <v>-1.5957424000000001E-6</v>
      </c>
      <c r="CI2096" s="71">
        <v>-2.3067192000000001E-16</v>
      </c>
      <c r="CJ2096" s="71">
        <v>0</v>
      </c>
      <c r="CL2096" s="186">
        <v>0</v>
      </c>
      <c r="CM2096" s="186">
        <v>5.9005693999999997E-2</v>
      </c>
      <c r="CN2096" s="187">
        <v>2.0652337999999999E-3</v>
      </c>
      <c r="CO2096" s="186">
        <v>5.5030812000000001E-5</v>
      </c>
      <c r="CP2096" s="186">
        <v>-1.8850384000000001E-12</v>
      </c>
      <c r="CQ2096" s="186">
        <v>-2.197921E-10</v>
      </c>
      <c r="CR2096" s="186">
        <v>-2.6632126000000002E-6</v>
      </c>
      <c r="CS2096" s="186">
        <v>-2.3092901000000001E-4</v>
      </c>
      <c r="CT2096" s="186">
        <v>0</v>
      </c>
      <c r="CU2096" s="186">
        <v>2.5399900000000001E-5</v>
      </c>
    </row>
    <row r="2097" spans="1:99" ht="14.4">
      <c r="A2097" t="s">
        <v>1624</v>
      </c>
      <c r="B2097" s="92" t="s">
        <v>1514</v>
      </c>
      <c r="C2097" s="126" t="str">
        <f t="shared" si="560"/>
        <v>F.108.01.111</v>
      </c>
      <c r="D2097" s="11" t="s">
        <v>873</v>
      </c>
      <c r="E2097" s="125" t="s">
        <v>877</v>
      </c>
      <c r="F2097" s="128" t="str">
        <f t="shared" si="561"/>
        <v>film PS (shrink) 50 mu in mun waste inc</v>
      </c>
      <c r="G2097" s="131">
        <f t="shared" si="550"/>
        <v>1.1827472778140001E-2</v>
      </c>
      <c r="H2097" s="183">
        <f t="shared" si="551"/>
        <v>1.6538338709999999E-4</v>
      </c>
      <c r="I2097" s="183">
        <f t="shared" si="552"/>
        <v>3.4334785039999946E-5</v>
      </c>
      <c r="J2097" s="184">
        <f t="shared" si="553"/>
        <v>-1.4536139399999999E-4</v>
      </c>
      <c r="K2097" s="183">
        <v>1.1773116E-2</v>
      </c>
      <c r="L2097" s="146">
        <v>-3.4283761000000003E-4</v>
      </c>
      <c r="M2097" s="146">
        <v>4.2833329999999997E-4</v>
      </c>
      <c r="N2097" s="146">
        <v>2.5619544E-4</v>
      </c>
      <c r="O2097" s="188">
        <v>-7.4278372999999996E-5</v>
      </c>
      <c r="P2097" s="188">
        <v>-8.8404449000000008E-6</v>
      </c>
      <c r="Q2097" s="188">
        <v>-7.6932350000000002E-6</v>
      </c>
      <c r="R2097" s="188">
        <v>-5.0775873999999998E-5</v>
      </c>
      <c r="S2097" s="188">
        <v>-1.8204163999999999E-5</v>
      </c>
      <c r="T2097" s="146">
        <v>0</v>
      </c>
      <c r="U2097" s="188">
        <v>-1.2715723E-4</v>
      </c>
      <c r="V2097" s="188">
        <v>-3.8503095999999999E-7</v>
      </c>
      <c r="W2097" s="146">
        <v>0</v>
      </c>
      <c r="X2097" s="146">
        <v>0</v>
      </c>
      <c r="Z2097" s="157">
        <f t="shared" si="559"/>
        <v>7.8487440000000006E-2</v>
      </c>
      <c r="AB2097" s="131">
        <f t="shared" si="554"/>
        <v>1.1773116E-2</v>
      </c>
      <c r="AC2097" s="131">
        <f t="shared" si="555"/>
        <v>2.0010320309999996E-4</v>
      </c>
      <c r="AD2097" s="131">
        <f t="shared" si="556"/>
        <v>3.4719815999999949E-5</v>
      </c>
      <c r="AE2097" s="131">
        <f t="shared" si="557"/>
        <v>3.4334785039999933E-5</v>
      </c>
      <c r="AF2097" s="131">
        <f t="shared" si="558"/>
        <v>-1.4536139399999999E-4</v>
      </c>
      <c r="AH2097">
        <v>-1.4606806999999999</v>
      </c>
      <c r="AI2097" s="71">
        <v>-1.4379622999999999</v>
      </c>
      <c r="AJ2097" s="71">
        <v>-1.5795929E-2</v>
      </c>
      <c r="AK2097" s="71">
        <v>0</v>
      </c>
      <c r="AL2097" s="71">
        <v>0</v>
      </c>
      <c r="AM2097" s="71">
        <v>-3.8694178999999999E-3</v>
      </c>
      <c r="AN2097" s="71">
        <v>-3.0530708E-3</v>
      </c>
      <c r="AP2097" s="129">
        <v>1.2116150999999999E-3</v>
      </c>
      <c r="AQ2097" s="129">
        <v>1.2502351E-3</v>
      </c>
      <c r="AR2097" s="129">
        <v>6.4061422999999999E-5</v>
      </c>
      <c r="AS2097" s="129">
        <v>-1.0268141E-4</v>
      </c>
      <c r="AT2097" s="172">
        <f t="shared" si="562"/>
        <v>7.4954140311099997E-8</v>
      </c>
      <c r="AU2097" s="172">
        <f t="shared" si="563"/>
        <v>2.3691355125349503E-10</v>
      </c>
      <c r="AV2097" s="185">
        <f t="shared" si="564"/>
        <v>-1.43811502985E-2</v>
      </c>
      <c r="AW2097" s="121">
        <v>7.2836342000000001E-8</v>
      </c>
      <c r="AX2097" s="121">
        <v>2.1976483000000001E-10</v>
      </c>
      <c r="AY2097" s="121">
        <v>6.0042889999999998E-15</v>
      </c>
      <c r="AZ2097" s="121">
        <v>0</v>
      </c>
      <c r="BA2097" s="121">
        <v>0</v>
      </c>
      <c r="BB2097" s="121">
        <v>1.0832137E-10</v>
      </c>
      <c r="BC2097" s="121">
        <v>2.0198273E-9</v>
      </c>
      <c r="BD2097" s="121">
        <v>1.4023238999999999E-11</v>
      </c>
      <c r="BE2097" s="121">
        <v>3.1242357E-12</v>
      </c>
      <c r="BF2097" s="121">
        <v>0</v>
      </c>
      <c r="BG2097" s="121">
        <v>0</v>
      </c>
      <c r="BH2097" s="121">
        <v>-4.3847344999999997E-15</v>
      </c>
      <c r="BI2097" s="121">
        <v>-3.0563579999999999E-16</v>
      </c>
      <c r="BJ2097" s="121">
        <v>-6.7365204999999999E-17</v>
      </c>
      <c r="BK2097" s="121">
        <v>-1.2191230000000001E-12</v>
      </c>
      <c r="BL2097" s="121">
        <v>-9.1312358999999994E-12</v>
      </c>
      <c r="BM2097" s="121">
        <v>0</v>
      </c>
      <c r="BN2097" s="121">
        <v>-1.5272985E-6</v>
      </c>
      <c r="BO2097" s="121">
        <v>-1.4379622999999999E-2</v>
      </c>
      <c r="BP2097" s="121">
        <v>0</v>
      </c>
      <c r="BQ2097" s="121">
        <v>0</v>
      </c>
      <c r="BR2097" s="121">
        <v>0</v>
      </c>
      <c r="BT2097" s="71">
        <v>6.2401569000000003E-7</v>
      </c>
      <c r="BU2097" s="71">
        <v>6.2284602999999994E-8</v>
      </c>
      <c r="BV2097" s="71">
        <v>2.1884379999999999E-6</v>
      </c>
      <c r="BW2097" s="71">
        <v>-6.2238612999999996E-9</v>
      </c>
      <c r="BX2097" s="71">
        <v>-7.4925134000000001E-8</v>
      </c>
      <c r="BY2097" s="71">
        <v>8.0119920999999997E-8</v>
      </c>
      <c r="BZ2097" s="71">
        <v>0</v>
      </c>
      <c r="CA2097" s="71">
        <v>1.216048E-7</v>
      </c>
      <c r="CB2097" s="71">
        <v>-1.2290971E-8</v>
      </c>
      <c r="CC2097" s="71">
        <v>-7.6719583000000007E-9</v>
      </c>
      <c r="CD2097" s="71">
        <v>0</v>
      </c>
      <c r="CE2097" s="71">
        <v>0</v>
      </c>
      <c r="CF2097" s="71">
        <v>0</v>
      </c>
      <c r="CG2097" s="71">
        <v>4.5727403000000003E-8</v>
      </c>
      <c r="CH2097" s="71">
        <v>-1.7730471E-6</v>
      </c>
      <c r="CI2097" s="71">
        <v>-2.5630213E-16</v>
      </c>
      <c r="CJ2097" s="71">
        <v>0</v>
      </c>
      <c r="CL2097" s="186">
        <v>0</v>
      </c>
      <c r="CM2097" s="186">
        <v>7.8487438000000007E-2</v>
      </c>
      <c r="CN2097" s="187">
        <v>2.2909608000000001E-3</v>
      </c>
      <c r="CO2097" s="186">
        <v>6.0989790999999999E-5</v>
      </c>
      <c r="CP2097" s="186">
        <v>-2.0944870999999998E-12</v>
      </c>
      <c r="CQ2097" s="186">
        <v>-2.4421344E-10</v>
      </c>
      <c r="CR2097" s="186">
        <v>-2.9607300999999998E-6</v>
      </c>
      <c r="CS2097" s="186">
        <v>-2.5658777999999999E-4</v>
      </c>
      <c r="CT2097" s="186">
        <v>0</v>
      </c>
      <c r="CU2097" s="186">
        <v>2.8176072E-5</v>
      </c>
    </row>
    <row r="2098" spans="1:99" ht="14.4">
      <c r="A2098" t="s">
        <v>2679</v>
      </c>
      <c r="B2098" s="92" t="s">
        <v>1514</v>
      </c>
      <c r="C2098" s="126" t="str">
        <f t="shared" si="560"/>
        <v>F.108.01.112</v>
      </c>
      <c r="D2098" s="11" t="s">
        <v>873</v>
      </c>
      <c r="E2098" s="125" t="s">
        <v>877</v>
      </c>
      <c r="F2098" s="128" t="str">
        <f t="shared" si="561"/>
        <v>film PVC (stiff shrink) 50 mu in mun waste inc</v>
      </c>
      <c r="G2098" s="131">
        <f t="shared" si="550"/>
        <v>6.2092990390900001E-3</v>
      </c>
      <c r="H2098" s="183">
        <f t="shared" si="551"/>
        <v>4.8080774200000008E-5</v>
      </c>
      <c r="I2098" s="183">
        <f t="shared" si="552"/>
        <v>-3.5414300109999985E-5</v>
      </c>
      <c r="J2098" s="184">
        <f t="shared" si="553"/>
        <v>-8.2892035000000001E-5</v>
      </c>
      <c r="K2098" s="183">
        <v>6.2795246000000001E-3</v>
      </c>
      <c r="L2098" s="146">
        <v>-1.9550243999999999E-4</v>
      </c>
      <c r="M2098" s="146">
        <v>1.8926254E-4</v>
      </c>
      <c r="N2098" s="188">
        <v>9.9866160000000007E-5</v>
      </c>
      <c r="O2098" s="188">
        <v>-4.2357088999999998E-5</v>
      </c>
      <c r="P2098" s="188">
        <v>-5.0412453999999996E-6</v>
      </c>
      <c r="Q2098" s="188">
        <v>-4.3870513999999998E-6</v>
      </c>
      <c r="R2098" s="188">
        <v>-2.8954837000000001E-5</v>
      </c>
      <c r="S2098" s="188">
        <v>-1.0380887E-5</v>
      </c>
      <c r="T2098" s="146">
        <v>0</v>
      </c>
      <c r="U2098" s="188">
        <v>-7.2511148000000002E-5</v>
      </c>
      <c r="V2098" s="188">
        <v>-2.1956310999999999E-7</v>
      </c>
      <c r="W2098" s="188">
        <v>0</v>
      </c>
      <c r="X2098" s="146">
        <v>0</v>
      </c>
      <c r="Z2098" s="157">
        <f t="shared" si="559"/>
        <v>4.1863497333333333E-2</v>
      </c>
      <c r="AB2098" s="131">
        <f t="shared" si="554"/>
        <v>6.2795246000000001E-3</v>
      </c>
      <c r="AC2098" s="131">
        <f t="shared" si="555"/>
        <v>1.288603720000002E-5</v>
      </c>
      <c r="AD2098" s="131">
        <f t="shared" si="556"/>
        <v>-3.5194736999999985E-5</v>
      </c>
      <c r="AE2098" s="131">
        <f t="shared" si="557"/>
        <v>-3.5414300109999972E-5</v>
      </c>
      <c r="AF2098" s="131">
        <f t="shared" si="558"/>
        <v>-8.2892035000000001E-5</v>
      </c>
      <c r="AH2098">
        <v>-0.83295017000000005</v>
      </c>
      <c r="AI2098" s="71">
        <v>-0.81999504000000001</v>
      </c>
      <c r="AJ2098" s="71">
        <v>-9.0075959999999997E-3</v>
      </c>
      <c r="AK2098" s="71">
        <v>0</v>
      </c>
      <c r="AL2098" s="71">
        <v>0</v>
      </c>
      <c r="AM2098" s="71">
        <v>-2.2065275E-3</v>
      </c>
      <c r="AN2098" s="71">
        <v>-1.7410073E-3</v>
      </c>
      <c r="AP2098" s="129">
        <v>6.3468379000000002E-4</v>
      </c>
      <c r="AQ2098" s="129">
        <v>6.5931710999999997E-4</v>
      </c>
      <c r="AR2098" s="129">
        <v>3.3920549000000002E-5</v>
      </c>
      <c r="AS2098" s="129">
        <v>-5.8553863999999997E-5</v>
      </c>
      <c r="AT2098" s="172">
        <f t="shared" si="562"/>
        <v>3.9527404891250003E-8</v>
      </c>
      <c r="AU2098" s="172">
        <f t="shared" si="563"/>
        <v>1.2544581286875099E-10</v>
      </c>
      <c r="AV2098" s="185">
        <f t="shared" si="564"/>
        <v>-8.20082133884E-3</v>
      </c>
      <c r="AW2098" s="121">
        <v>3.8849325999999997E-8</v>
      </c>
      <c r="AX2098" s="121">
        <v>1.1721778999999999E-10</v>
      </c>
      <c r="AY2098" s="121">
        <v>3.2025576000000002E-15</v>
      </c>
      <c r="AZ2098" s="121">
        <v>0</v>
      </c>
      <c r="BA2098" s="121">
        <v>0</v>
      </c>
      <c r="BB2098" s="121">
        <v>5.4896152000000001E-11</v>
      </c>
      <c r="BC2098" s="121">
        <v>6.2908501000000005E-10</v>
      </c>
      <c r="BD2098" s="121">
        <v>7.0222932000000002E-12</v>
      </c>
      <c r="BE2098" s="121">
        <v>1.2052401999999999E-12</v>
      </c>
      <c r="BF2098" s="121">
        <v>0</v>
      </c>
      <c r="BG2098" s="121">
        <v>0</v>
      </c>
      <c r="BH2098" s="121">
        <v>-2.5003858E-15</v>
      </c>
      <c r="BI2098" s="121">
        <v>-1.7428818E-16</v>
      </c>
      <c r="BJ2098" s="121">
        <v>-3.8414869000000002E-17</v>
      </c>
      <c r="BK2098" s="121">
        <v>-6.9520235000000005E-13</v>
      </c>
      <c r="BL2098" s="121">
        <v>-5.2070683999999998E-12</v>
      </c>
      <c r="BM2098" s="121">
        <v>0</v>
      </c>
      <c r="BN2098" s="121">
        <v>-8.7093883999999996E-7</v>
      </c>
      <c r="BO2098" s="121">
        <v>-8.1999503999999994E-3</v>
      </c>
      <c r="BP2098" s="121">
        <v>0</v>
      </c>
      <c r="BQ2098" s="121">
        <v>0</v>
      </c>
      <c r="BR2098" s="121">
        <v>0</v>
      </c>
      <c r="BT2098" s="71">
        <v>2.4706022999999998E-7</v>
      </c>
      <c r="BU2098" s="71">
        <v>2.9281072999999999E-8</v>
      </c>
      <c r="BV2098" s="71">
        <v>1.1672654000000001E-6</v>
      </c>
      <c r="BW2098" s="71">
        <v>-3.549144E-9</v>
      </c>
      <c r="BX2098" s="71">
        <v>-4.4544783999999997E-8</v>
      </c>
      <c r="BY2098" s="71">
        <v>4.1238195000000001E-8</v>
      </c>
      <c r="BZ2098" s="71">
        <v>0</v>
      </c>
      <c r="CA2098" s="71">
        <v>6.2590704999999996E-8</v>
      </c>
      <c r="CB2098" s="71">
        <v>-7.0089008999999999E-9</v>
      </c>
      <c r="CC2098" s="71">
        <v>-4.3749183999999999E-9</v>
      </c>
      <c r="CD2098" s="71">
        <v>0</v>
      </c>
      <c r="CE2098" s="71">
        <v>0</v>
      </c>
      <c r="CF2098" s="71">
        <v>0</v>
      </c>
      <c r="CG2098" s="71">
        <v>1.7239078000000001E-8</v>
      </c>
      <c r="CH2098" s="71">
        <v>-1.0110765E-6</v>
      </c>
      <c r="CI2098" s="71">
        <v>-1.4615575999999999E-16</v>
      </c>
      <c r="CJ2098" s="71">
        <v>0</v>
      </c>
      <c r="CL2098" s="186">
        <v>0</v>
      </c>
      <c r="CM2098" s="186">
        <v>4.1863497999999999E-2</v>
      </c>
      <c r="CN2098" s="187">
        <v>1.1791709999999999E-3</v>
      </c>
      <c r="CO2098" s="186">
        <v>2.9491699000000002E-5</v>
      </c>
      <c r="CP2098" s="186">
        <v>-1.1943770000000001E-12</v>
      </c>
      <c r="CQ2098" s="186">
        <v>-1.3926220999999999E-10</v>
      </c>
      <c r="CR2098" s="186">
        <v>-1.7429047999999999E-6</v>
      </c>
      <c r="CS2098" s="186">
        <v>-1.4631865E-4</v>
      </c>
      <c r="CT2098" s="186">
        <v>0</v>
      </c>
      <c r="CU2098" s="186">
        <v>1.450239E-5</v>
      </c>
    </row>
    <row r="2099" spans="1:99" ht="14.4">
      <c r="B2099" s="92"/>
      <c r="C2099" s="126"/>
      <c r="D2099" s="11"/>
      <c r="E2099" s="125"/>
      <c r="J2099" s="158"/>
      <c r="N2099" s="4"/>
      <c r="O2099" s="4"/>
      <c r="P2099" s="4"/>
      <c r="Q2099" s="4"/>
      <c r="R2099" s="4"/>
      <c r="S2099" s="4"/>
      <c r="U2099" s="4"/>
      <c r="V2099" s="4"/>
      <c r="W2099" s="4"/>
      <c r="AT2099" s="4"/>
      <c r="AU2099" s="4"/>
      <c r="AV2099" s="16"/>
      <c r="CN2099" s="97"/>
    </row>
    <row r="2100" spans="1:99" ht="14.4">
      <c r="B2100" s="92"/>
      <c r="C2100" s="126"/>
      <c r="D2100" s="1" t="s">
        <v>785</v>
      </c>
      <c r="E2100" s="125"/>
      <c r="J2100" s="158"/>
      <c r="N2100" s="4"/>
      <c r="O2100" s="4"/>
      <c r="P2100" s="4"/>
      <c r="Q2100" s="4"/>
      <c r="R2100" s="4"/>
      <c r="S2100" s="4"/>
      <c r="U2100" s="4"/>
      <c r="V2100" s="4"/>
      <c r="W2100" s="4"/>
      <c r="AT2100" s="4"/>
      <c r="AU2100" s="4"/>
      <c r="AV2100" s="16"/>
      <c r="CN2100" s="97"/>
    </row>
    <row r="2101" spans="1:99" ht="14.4">
      <c r="A2101" t="s">
        <v>1625</v>
      </c>
      <c r="B2101" s="92" t="s">
        <v>1514</v>
      </c>
      <c r="C2101" s="126" t="str">
        <f t="shared" si="560"/>
        <v>F.110.01.100</v>
      </c>
      <c r="D2101" s="11" t="s">
        <v>3796</v>
      </c>
      <c r="E2101" s="125" t="s">
        <v>878</v>
      </c>
      <c r="F2101" s="128" t="str">
        <f t="shared" si="561"/>
        <v>Metals open loop recycling credit</v>
      </c>
      <c r="G2101" s="131">
        <f t="shared" si="550"/>
        <v>0</v>
      </c>
      <c r="H2101" s="183">
        <f t="shared" si="551"/>
        <v>0</v>
      </c>
      <c r="I2101" s="183">
        <f t="shared" si="552"/>
        <v>0</v>
      </c>
      <c r="J2101" s="184">
        <f t="shared" si="553"/>
        <v>0</v>
      </c>
      <c r="K2101" s="183">
        <v>0</v>
      </c>
      <c r="L2101" s="146">
        <v>0</v>
      </c>
      <c r="M2101" s="146">
        <v>0</v>
      </c>
      <c r="N2101" s="146">
        <v>0</v>
      </c>
      <c r="O2101" s="188">
        <v>0</v>
      </c>
      <c r="P2101" s="188">
        <v>0</v>
      </c>
      <c r="Q2101" s="188">
        <v>0</v>
      </c>
      <c r="R2101" s="188">
        <v>0</v>
      </c>
      <c r="S2101" s="188">
        <v>0</v>
      </c>
      <c r="T2101" s="146">
        <v>0</v>
      </c>
      <c r="U2101" s="188">
        <v>0</v>
      </c>
      <c r="V2101" s="188">
        <v>0</v>
      </c>
      <c r="W2101" s="188">
        <v>0</v>
      </c>
      <c r="X2101" s="146">
        <v>0</v>
      </c>
      <c r="Z2101" s="157">
        <f t="shared" si="559"/>
        <v>0</v>
      </c>
      <c r="AB2101" s="131">
        <f t="shared" ref="AB2101:AB2167" si="565">K2101</f>
        <v>0</v>
      </c>
      <c r="AC2101" s="131">
        <f t="shared" ref="AC2101:AC2167" si="566">L2101+M2101+N2101+O2101+P2101+Q2101+R2101</f>
        <v>0</v>
      </c>
      <c r="AD2101" s="131">
        <f t="shared" ref="AD2101:AD2167" si="567">L2101+M2101+R2101+W2101</f>
        <v>0</v>
      </c>
      <c r="AE2101" s="131">
        <f t="shared" ref="AE2101:AE2167" si="568">V2101+L2101+M2101+R2101+T2101</f>
        <v>0</v>
      </c>
      <c r="AF2101" s="131">
        <f t="shared" ref="AF2101:AF2167" si="569">S2101+U2101+X2101</f>
        <v>0</v>
      </c>
      <c r="AH2101">
        <v>0</v>
      </c>
      <c r="AI2101" s="71">
        <v>0</v>
      </c>
      <c r="AJ2101" s="71">
        <v>0</v>
      </c>
      <c r="AK2101" s="71">
        <v>0</v>
      </c>
      <c r="AL2101" s="71">
        <v>0</v>
      </c>
      <c r="AM2101" s="71">
        <v>0</v>
      </c>
      <c r="AN2101" s="71">
        <v>0</v>
      </c>
      <c r="AP2101" s="129">
        <v>0</v>
      </c>
      <c r="AQ2101" s="129">
        <v>0</v>
      </c>
      <c r="AR2101" s="129">
        <v>0</v>
      </c>
      <c r="AS2101" s="129">
        <v>0</v>
      </c>
      <c r="AT2101" s="172">
        <f t="shared" si="562"/>
        <v>0</v>
      </c>
      <c r="AU2101" s="172">
        <f t="shared" si="563"/>
        <v>0</v>
      </c>
      <c r="AV2101" s="185">
        <f t="shared" si="564"/>
        <v>0</v>
      </c>
      <c r="AW2101" s="121">
        <v>0</v>
      </c>
      <c r="AX2101" s="121">
        <v>0</v>
      </c>
      <c r="AY2101" s="121">
        <v>0</v>
      </c>
      <c r="AZ2101" s="121">
        <v>0</v>
      </c>
      <c r="BA2101" s="121">
        <v>0</v>
      </c>
      <c r="BB2101" s="121">
        <v>0</v>
      </c>
      <c r="BC2101" s="121">
        <v>0</v>
      </c>
      <c r="BD2101" s="121">
        <v>0</v>
      </c>
      <c r="BE2101" s="121">
        <v>0</v>
      </c>
      <c r="BF2101" s="121">
        <v>0</v>
      </c>
      <c r="BG2101" s="121">
        <v>0</v>
      </c>
      <c r="BH2101" s="121">
        <v>0</v>
      </c>
      <c r="BI2101" s="121">
        <v>0</v>
      </c>
      <c r="BJ2101" s="121">
        <v>0</v>
      </c>
      <c r="BK2101" s="121">
        <v>0</v>
      </c>
      <c r="BL2101" s="121">
        <v>0</v>
      </c>
      <c r="BM2101" s="121">
        <v>0</v>
      </c>
      <c r="BN2101" s="121">
        <v>0</v>
      </c>
      <c r="BO2101" s="121">
        <v>0</v>
      </c>
      <c r="BP2101" s="121">
        <v>0</v>
      </c>
      <c r="BQ2101" s="121">
        <v>0</v>
      </c>
      <c r="BR2101" s="121">
        <v>0</v>
      </c>
      <c r="BT2101" s="71">
        <v>0</v>
      </c>
      <c r="BU2101" s="71">
        <v>0</v>
      </c>
      <c r="BV2101" s="71">
        <v>0</v>
      </c>
      <c r="BW2101" s="71">
        <v>0</v>
      </c>
      <c r="BX2101" s="71">
        <v>0</v>
      </c>
      <c r="BY2101" s="71">
        <v>0</v>
      </c>
      <c r="BZ2101" s="71">
        <v>0</v>
      </c>
      <c r="CA2101" s="71">
        <v>0</v>
      </c>
      <c r="CB2101" s="71">
        <v>0</v>
      </c>
      <c r="CC2101" s="71">
        <v>0</v>
      </c>
      <c r="CD2101" s="71">
        <v>0</v>
      </c>
      <c r="CE2101" s="71">
        <v>0</v>
      </c>
      <c r="CF2101" s="71">
        <v>0</v>
      </c>
      <c r="CG2101" s="71">
        <v>0</v>
      </c>
      <c r="CH2101" s="71">
        <v>0</v>
      </c>
      <c r="CI2101" s="71">
        <v>0</v>
      </c>
      <c r="CJ2101" s="71">
        <v>0</v>
      </c>
      <c r="CL2101" s="186">
        <v>0</v>
      </c>
      <c r="CM2101" s="186">
        <v>0</v>
      </c>
      <c r="CN2101" s="187">
        <v>0</v>
      </c>
      <c r="CO2101" s="186">
        <v>0</v>
      </c>
      <c r="CP2101" s="186">
        <v>0</v>
      </c>
      <c r="CQ2101" s="186">
        <v>0</v>
      </c>
      <c r="CR2101" s="186">
        <v>0</v>
      </c>
      <c r="CS2101" s="186">
        <v>0</v>
      </c>
      <c r="CT2101" s="186">
        <v>0</v>
      </c>
      <c r="CU2101" s="186">
        <v>0</v>
      </c>
    </row>
    <row r="2102" spans="1:99" ht="14.4">
      <c r="A2102" t="s">
        <v>2680</v>
      </c>
      <c r="B2102" s="92" t="s">
        <v>1514</v>
      </c>
      <c r="C2102" s="126" t="str">
        <f t="shared" si="560"/>
        <v>F.110.01.101</v>
      </c>
      <c r="D2102" s="11" t="s">
        <v>3796</v>
      </c>
      <c r="E2102" s="125" t="s">
        <v>878</v>
      </c>
      <c r="F2102" s="128" t="str">
        <f t="shared" si="561"/>
        <v>Aluminium  recycling credit closed loop (79% virgin part trade mix)</v>
      </c>
      <c r="G2102" s="131">
        <f t="shared" si="550"/>
        <v>-1.4046035266495402</v>
      </c>
      <c r="H2102" s="183">
        <f t="shared" si="551"/>
        <v>-8.7998567609999991E-3</v>
      </c>
      <c r="I2102" s="183">
        <f t="shared" si="552"/>
        <v>-3.7967891332099997E-2</v>
      </c>
      <c r="J2102" s="184">
        <f t="shared" si="553"/>
        <v>-0.87651002855644011</v>
      </c>
      <c r="K2102" s="183">
        <v>-0.48132575</v>
      </c>
      <c r="L2102" s="146">
        <v>-2.795106E-2</v>
      </c>
      <c r="M2102" s="146">
        <v>-1.0855119999999999E-2</v>
      </c>
      <c r="N2102" s="146">
        <v>-8.6969899999999999E-3</v>
      </c>
      <c r="O2102" s="188">
        <v>-8.8243176999999999E-5</v>
      </c>
      <c r="P2102" s="188">
        <v>3.5624616000000002E-5</v>
      </c>
      <c r="Q2102" s="188">
        <v>-5.0248199999999998E-5</v>
      </c>
      <c r="R2102" s="188">
        <v>4.8640468999999998E-6</v>
      </c>
      <c r="S2102" s="188">
        <v>-0.81303164000000006</v>
      </c>
      <c r="T2102" s="146">
        <v>8.1681696999999997E-4</v>
      </c>
      <c r="U2102" s="188">
        <v>-6.3479637000000005E-2</v>
      </c>
      <c r="V2102" s="188">
        <v>1.6607651E-5</v>
      </c>
      <c r="W2102" s="188">
        <v>1.6401000999999999E-6</v>
      </c>
      <c r="X2102" s="146">
        <v>-3.9165654E-7</v>
      </c>
      <c r="Z2102" s="157">
        <f t="shared" si="559"/>
        <v>-3.2088383333333335</v>
      </c>
      <c r="AB2102" s="131">
        <f t="shared" si="565"/>
        <v>-0.48132575</v>
      </c>
      <c r="AC2102" s="131">
        <f t="shared" si="566"/>
        <v>-4.7601172714099999E-2</v>
      </c>
      <c r="AD2102" s="131">
        <f t="shared" si="567"/>
        <v>-3.8799675852999996E-2</v>
      </c>
      <c r="AE2102" s="131">
        <f t="shared" si="568"/>
        <v>-3.7967891332100004E-2</v>
      </c>
      <c r="AF2102" s="131">
        <f t="shared" si="569"/>
        <v>-0.87651166865654007</v>
      </c>
      <c r="AH2102">
        <v>-47.721769999999999</v>
      </c>
      <c r="AI2102" s="71">
        <v>-2.2119903000000001</v>
      </c>
      <c r="AJ2102" s="71">
        <v>-8.2704038999999998</v>
      </c>
      <c r="AK2102" s="71">
        <v>0</v>
      </c>
      <c r="AL2102" s="71">
        <v>2.6755503999999999E-2</v>
      </c>
      <c r="AM2102" s="71">
        <v>-2.5702997999999999</v>
      </c>
      <c r="AN2102" s="71">
        <v>-34.695832000000003</v>
      </c>
      <c r="AP2102" s="129">
        <v>-6.3316484000000006E-2</v>
      </c>
      <c r="AQ2102" s="129">
        <v>-6.0762278000000003E-2</v>
      </c>
      <c r="AR2102" s="129">
        <v>-2.6932001999999998E-3</v>
      </c>
      <c r="AS2102" s="129">
        <v>1.3899423000000001E-4</v>
      </c>
      <c r="AT2102" s="172">
        <f t="shared" si="562"/>
        <v>-3.6428223865942997E-6</v>
      </c>
      <c r="AU2102" s="172">
        <f t="shared" si="563"/>
        <v>-9.9600600393699562E-9</v>
      </c>
      <c r="AV2102" s="185">
        <f t="shared" si="564"/>
        <v>1.9466978000000003E-2</v>
      </c>
      <c r="AW2102" s="121">
        <v>-2.9836531E-6</v>
      </c>
      <c r="AX2102" s="121">
        <v>-9.0026308999999994E-9</v>
      </c>
      <c r="AY2102" s="121">
        <v>-2.4595508000000002E-13</v>
      </c>
      <c r="AZ2102" s="121">
        <v>2.0858756999999999E-12</v>
      </c>
      <c r="BA2102" s="121">
        <v>0</v>
      </c>
      <c r="BB2102" s="121">
        <v>-1.6221403E-9</v>
      </c>
      <c r="BC2102" s="121">
        <v>-6.5170391999999997E-7</v>
      </c>
      <c r="BD2102" s="121">
        <v>-2.2350919999999999E-10</v>
      </c>
      <c r="BE2102" s="121">
        <v>-7.3312594000000004E-10</v>
      </c>
      <c r="BF2102" s="121">
        <v>-2.5134481E-13</v>
      </c>
      <c r="BG2102" s="121">
        <v>-8.1335739000000004E-16</v>
      </c>
      <c r="BH2102" s="121">
        <v>1.8657994000000001E-14</v>
      </c>
      <c r="BI2102" s="121">
        <v>-2.6264373E-13</v>
      </c>
      <c r="BJ2102" s="121">
        <v>-5.1900407000000001E-14</v>
      </c>
      <c r="BK2102" s="121">
        <v>-7.8078496999999998E-10</v>
      </c>
      <c r="BL2102" s="121">
        <v>-5.0645272E-9</v>
      </c>
      <c r="BM2102" s="121">
        <v>2.0435156000000001E-20</v>
      </c>
      <c r="BN2102" s="121">
        <v>-3.1472975E-2</v>
      </c>
      <c r="BO2102" s="121">
        <v>5.0939953000000003E-2</v>
      </c>
      <c r="BP2102" s="121">
        <v>0</v>
      </c>
      <c r="BQ2102" s="121">
        <v>0</v>
      </c>
      <c r="BR2102" s="121">
        <v>0</v>
      </c>
      <c r="BT2102" s="71">
        <v>-1.1808164E-4</v>
      </c>
      <c r="BU2102" s="71">
        <v>-5.6131376999999996E-6</v>
      </c>
      <c r="BV2102" s="71">
        <v>-8.9470928000000001E-5</v>
      </c>
      <c r="BW2102" s="71">
        <v>1.893859E-9</v>
      </c>
      <c r="BX2102" s="71">
        <v>-4.6898560000000002E-6</v>
      </c>
      <c r="BY2102" s="71">
        <v>-1.0996108E-6</v>
      </c>
      <c r="BZ2102" s="71">
        <v>-6.3485474E-9</v>
      </c>
      <c r="CA2102" s="71">
        <v>-1.6683286999999999E-6</v>
      </c>
      <c r="CB2102" s="71">
        <v>5.0880857999999999E-8</v>
      </c>
      <c r="CC2102" s="71">
        <v>-2.3360288000000001E-8</v>
      </c>
      <c r="CD2102" s="71">
        <v>0</v>
      </c>
      <c r="CE2102" s="71">
        <v>4.5189740999999999E-17</v>
      </c>
      <c r="CF2102" s="71">
        <v>3.7001183999999998E-13</v>
      </c>
      <c r="CG2102" s="71">
        <v>-1.9268271E-6</v>
      </c>
      <c r="CH2102" s="71">
        <v>-1.3243393E-5</v>
      </c>
      <c r="CI2102" s="71">
        <v>-3.9262907E-7</v>
      </c>
      <c r="CJ2102" s="71">
        <v>0</v>
      </c>
      <c r="CL2102" s="186">
        <v>3.1318307E-13</v>
      </c>
      <c r="CM2102" s="186">
        <v>-3.2039342</v>
      </c>
      <c r="CN2102" s="187">
        <v>-3.1143662999999999E-2</v>
      </c>
      <c r="CO2102" s="186">
        <v>-4.0922429999999997E-3</v>
      </c>
      <c r="CP2102" s="186">
        <v>-3.1016222000000001E-10</v>
      </c>
      <c r="CQ2102" s="186">
        <v>-3.2036181E-9</v>
      </c>
      <c r="CR2102" s="186">
        <v>-2.0841999999999999E-4</v>
      </c>
      <c r="CS2102" s="186">
        <v>-0.10311380000000001</v>
      </c>
      <c r="CT2102" s="186">
        <v>-1.6689159999999999E-7</v>
      </c>
      <c r="CU2102" s="186">
        <v>-3.8680951999999998E-4</v>
      </c>
    </row>
    <row r="2103" spans="1:99" ht="14.4">
      <c r="A2103" t="s">
        <v>2681</v>
      </c>
      <c r="B2103" s="92" t="s">
        <v>1514</v>
      </c>
      <c r="C2103" s="126" t="str">
        <f t="shared" si="560"/>
        <v>F.110.01.102</v>
      </c>
      <c r="D2103" s="11" t="s">
        <v>3796</v>
      </c>
      <c r="E2103" s="125" t="s">
        <v>878</v>
      </c>
      <c r="F2103" s="128" t="str">
        <f t="shared" si="561"/>
        <v>Copper  recycling credit closed loop (45% virgin part in trade mix)</v>
      </c>
      <c r="G2103" s="131">
        <f t="shared" si="550"/>
        <v>-2.3064863881635422</v>
      </c>
      <c r="H2103" s="183">
        <f t="shared" si="551"/>
        <v>-6.4055808889999996E-2</v>
      </c>
      <c r="I2103" s="183">
        <f t="shared" si="552"/>
        <v>-0.13379811346800002</v>
      </c>
      <c r="J2103" s="184">
        <f t="shared" si="553"/>
        <v>-1.9051901058055423</v>
      </c>
      <c r="K2103" s="183">
        <v>-0.20344235999999999</v>
      </c>
      <c r="L2103" s="146">
        <v>-9.2784336999999995E-2</v>
      </c>
      <c r="M2103" s="146">
        <v>-4.1309413000000003E-2</v>
      </c>
      <c r="N2103" s="146">
        <v>-3.5528732E-2</v>
      </c>
      <c r="O2103" s="188">
        <v>-1.9282585000000001E-2</v>
      </c>
      <c r="P2103" s="188">
        <v>-6.0830599000000001E-4</v>
      </c>
      <c r="Q2103" s="188">
        <v>-8.6361858999999992E-3</v>
      </c>
      <c r="R2103" s="188">
        <v>-2.2685998000000001E-4</v>
      </c>
      <c r="S2103" s="188">
        <v>-1.9033500999999999</v>
      </c>
      <c r="T2103" s="146">
        <v>5.0899303999999996E-4</v>
      </c>
      <c r="U2103" s="146">
        <v>-1.8409467E-3</v>
      </c>
      <c r="V2103" s="188">
        <v>1.3503472E-5</v>
      </c>
      <c r="W2103" s="188">
        <v>9.4088578000000005E-7</v>
      </c>
      <c r="X2103" s="146">
        <v>8.6777117E-12</v>
      </c>
      <c r="Z2103" s="157">
        <f t="shared" si="559"/>
        <v>-1.3562824</v>
      </c>
      <c r="AB2103" s="131">
        <f t="shared" si="565"/>
        <v>-0.20344235999999999</v>
      </c>
      <c r="AC2103" s="131">
        <f t="shared" si="566"/>
        <v>-0.19837641887000002</v>
      </c>
      <c r="AD2103" s="131">
        <f t="shared" si="567"/>
        <v>-0.13431966909422</v>
      </c>
      <c r="AE2103" s="131">
        <f t="shared" si="568"/>
        <v>-0.133798113468</v>
      </c>
      <c r="AF2103" s="131">
        <f t="shared" si="569"/>
        <v>-1.9051910466913222</v>
      </c>
      <c r="AH2103">
        <v>-22.166081999999999</v>
      </c>
      <c r="AI2103" s="71">
        <v>-17.629996999999999</v>
      </c>
      <c r="AJ2103" s="71">
        <v>-0.44536210999999998</v>
      </c>
      <c r="AK2103" s="71">
        <v>0</v>
      </c>
      <c r="AL2103" s="71">
        <v>0.15825016</v>
      </c>
      <c r="AM2103" s="71">
        <v>-2.8228583999999999</v>
      </c>
      <c r="AN2103" s="71">
        <v>-1.4261143000000001</v>
      </c>
      <c r="AP2103" s="129">
        <v>-7.1250009000000003E-2</v>
      </c>
      <c r="AQ2103" s="129">
        <v>-6.7852759999999998E-2</v>
      </c>
      <c r="AR2103" s="129">
        <v>-1.8859987000000001E-3</v>
      </c>
      <c r="AS2103" s="129">
        <v>-1.5112505E-3</v>
      </c>
      <c r="AT2103" s="172">
        <f t="shared" si="562"/>
        <v>-4.06791119982E-6</v>
      </c>
      <c r="AU2103" s="172">
        <f t="shared" si="563"/>
        <v>-6.9748471859022778E-9</v>
      </c>
      <c r="AV2103" s="185">
        <f t="shared" si="564"/>
        <v>-0.21165973999999999</v>
      </c>
      <c r="AW2103" s="121">
        <v>-1.2745839000000001E-6</v>
      </c>
      <c r="AX2103" s="121">
        <v>-3.8460011999999997E-9</v>
      </c>
      <c r="AY2103" s="121">
        <v>-1.050588E-13</v>
      </c>
      <c r="AZ2103" s="121">
        <v>-7.5432392000000003E-10</v>
      </c>
      <c r="BA2103" s="121">
        <v>0</v>
      </c>
      <c r="BB2103" s="121">
        <v>-5.0744269000000001E-9</v>
      </c>
      <c r="BC2103" s="121">
        <v>-2.3414132000000002E-6</v>
      </c>
      <c r="BD2103" s="121">
        <v>-7.2290375000000001E-10</v>
      </c>
      <c r="BE2103" s="121">
        <v>-2.3850044000000001E-9</v>
      </c>
      <c r="BF2103" s="121">
        <v>-1.3769584999999999E-11</v>
      </c>
      <c r="BG2103" s="121">
        <v>-5.3842930999999997E-14</v>
      </c>
      <c r="BH2103" s="121">
        <v>-6.8195948E-12</v>
      </c>
      <c r="BI2103" s="121">
        <v>-1.2049334E-13</v>
      </c>
      <c r="BJ2103" s="121">
        <v>-6.9261042999999995E-14</v>
      </c>
      <c r="BK2103" s="121">
        <v>-4.2282509000000001E-8</v>
      </c>
      <c r="BL2103" s="121">
        <v>-4.0380283999999998E-7</v>
      </c>
      <c r="BM2103" s="121">
        <v>1.1723155E-20</v>
      </c>
      <c r="BN2103" s="121">
        <v>-0.10393495</v>
      </c>
      <c r="BO2103" s="121">
        <v>-0.10772479</v>
      </c>
      <c r="BP2103" s="121">
        <v>0</v>
      </c>
      <c r="BQ2103" s="121">
        <v>0</v>
      </c>
      <c r="BR2103" s="121">
        <v>0</v>
      </c>
      <c r="BT2103" s="71">
        <v>-8.6184746999999997E-4</v>
      </c>
      <c r="BU2103" s="71">
        <v>-1.8099991000000002E-5</v>
      </c>
      <c r="BV2103" s="71">
        <v>-3.7816752000000002E-5</v>
      </c>
      <c r="BW2103" s="71">
        <v>-2.7293913999999998E-8</v>
      </c>
      <c r="BX2103" s="71">
        <v>-3.0220291000000001E-5</v>
      </c>
      <c r="BY2103" s="71">
        <v>-3.4204128000000002E-6</v>
      </c>
      <c r="BZ2103" s="71">
        <v>-4.8174488999999999E-8</v>
      </c>
      <c r="CA2103" s="71">
        <v>-4.9454981999999997E-6</v>
      </c>
      <c r="CB2103" s="71">
        <v>-8.1262854999999997E-7</v>
      </c>
      <c r="CC2103" s="71">
        <v>-5.7145069000000001E-6</v>
      </c>
      <c r="CD2103" s="71">
        <v>0</v>
      </c>
      <c r="CE2103" s="71">
        <v>2.5924262E-17</v>
      </c>
      <c r="CF2103" s="71">
        <v>2.1226685000000001E-13</v>
      </c>
      <c r="CG2103" s="71">
        <v>-7.6700107999999996E-6</v>
      </c>
      <c r="CH2103" s="71">
        <v>-2.1485413000000002E-5</v>
      </c>
      <c r="CI2103" s="71">
        <v>-7.3158649999999995E-4</v>
      </c>
      <c r="CJ2103" s="71">
        <v>0</v>
      </c>
      <c r="CL2103" s="186">
        <v>1.7966556E-13</v>
      </c>
      <c r="CM2103" s="186">
        <v>-1.3487359999999999</v>
      </c>
      <c r="CN2103" s="187">
        <v>-9.3013836000000003E-2</v>
      </c>
      <c r="CO2103" s="186">
        <v>-1.313106E-2</v>
      </c>
      <c r="CP2103" s="186">
        <v>-5.8033798000000002E-9</v>
      </c>
      <c r="CQ2103" s="186">
        <v>-3.4071522000000002E-7</v>
      </c>
      <c r="CR2103" s="186">
        <v>-1.1003916E-3</v>
      </c>
      <c r="CS2103" s="186">
        <v>-0.16467385000000001</v>
      </c>
      <c r="CT2103" s="186">
        <v>-9.2213980000000007E-6</v>
      </c>
      <c r="CU2103" s="186">
        <v>-1.1642817999999999E-3</v>
      </c>
    </row>
    <row r="2104" spans="1:99" ht="14.4">
      <c r="A2104" t="s">
        <v>2682</v>
      </c>
      <c r="B2104" s="92" t="s">
        <v>1514</v>
      </c>
      <c r="C2104" s="126" t="str">
        <f t="shared" si="560"/>
        <v>F.110.01.103</v>
      </c>
      <c r="D2104" s="11" t="s">
        <v>3796</v>
      </c>
      <c r="E2104" s="125" t="s">
        <v>878</v>
      </c>
      <c r="F2104" s="128" t="str">
        <f t="shared" si="561"/>
        <v>Gold  recycling credit closed loop (80% virgin part trade mix)</v>
      </c>
      <c r="G2104" s="131">
        <f t="shared" si="550"/>
        <v>-46120.758509845997</v>
      </c>
      <c r="H2104" s="183">
        <f t="shared" si="551"/>
        <v>-2333.7553622</v>
      </c>
      <c r="I2104" s="183">
        <f t="shared" si="552"/>
        <v>-15800.699547646</v>
      </c>
      <c r="J2104" s="184">
        <f t="shared" si="553"/>
        <v>-22341.542600000001</v>
      </c>
      <c r="K2104" s="183">
        <v>-5644.7610000000004</v>
      </c>
      <c r="L2104" s="146">
        <v>-4021.5913</v>
      </c>
      <c r="M2104" s="146">
        <v>-4555.3873999999996</v>
      </c>
      <c r="N2104" s="146">
        <v>-1271.9729</v>
      </c>
      <c r="O2104" s="188">
        <v>1.5744578</v>
      </c>
      <c r="P2104" s="188">
        <v>-116.61763000000001</v>
      </c>
      <c r="Q2104" s="188">
        <v>-946.73928999999998</v>
      </c>
      <c r="R2104" s="188">
        <v>-7223.7224999999999</v>
      </c>
      <c r="S2104" s="188">
        <v>-21745.264999999999</v>
      </c>
      <c r="T2104" s="146">
        <v>0</v>
      </c>
      <c r="U2104" s="188">
        <v>-596.27760000000001</v>
      </c>
      <c r="V2104" s="188">
        <v>1.652354E-3</v>
      </c>
      <c r="W2104" s="188">
        <v>0</v>
      </c>
      <c r="X2104" s="146">
        <v>0</v>
      </c>
      <c r="Z2104" s="157">
        <f t="shared" si="559"/>
        <v>-37631.740000000005</v>
      </c>
      <c r="AB2104" s="131">
        <f t="shared" si="565"/>
        <v>-5644.7610000000004</v>
      </c>
      <c r="AC2104" s="131">
        <f t="shared" si="566"/>
        <v>-18134.456562200001</v>
      </c>
      <c r="AD2104" s="131">
        <f t="shared" si="567"/>
        <v>-15800.7012</v>
      </c>
      <c r="AE2104" s="131">
        <f t="shared" si="568"/>
        <v>-15800.699547646</v>
      </c>
      <c r="AF2104" s="131">
        <f t="shared" si="569"/>
        <v>-22341.542600000001</v>
      </c>
      <c r="AH2104">
        <v>-66205.006999999998</v>
      </c>
      <c r="AI2104" s="71">
        <v>7841.058</v>
      </c>
      <c r="AJ2104" s="71">
        <v>-74071.751000000004</v>
      </c>
      <c r="AK2104" s="71">
        <v>0</v>
      </c>
      <c r="AL2104" s="71">
        <v>0</v>
      </c>
      <c r="AM2104" s="71">
        <v>13.712458</v>
      </c>
      <c r="AN2104" s="71">
        <v>11.973998999999999</v>
      </c>
      <c r="AP2104" s="129">
        <v>-7191.625</v>
      </c>
      <c r="AQ2104" s="129">
        <v>-7078.2608</v>
      </c>
      <c r="AR2104" s="129">
        <v>-108.99468</v>
      </c>
      <c r="AS2104" s="129">
        <v>-4.3695620000000002</v>
      </c>
      <c r="AT2104" s="172">
        <f t="shared" si="562"/>
        <v>-0.42435616178000002</v>
      </c>
      <c r="AU2104" s="172">
        <f t="shared" si="563"/>
        <v>-4.0308682694610001E-4</v>
      </c>
      <c r="AV2104" s="185">
        <f t="shared" si="564"/>
        <v>-611.98347999999999</v>
      </c>
      <c r="AW2104" s="121">
        <v>-3.4922254999999999E-2</v>
      </c>
      <c r="AX2104" s="121">
        <v>-1.0536887E-4</v>
      </c>
      <c r="AY2104" s="121">
        <v>-2.8788280999999999E-9</v>
      </c>
      <c r="AZ2104" s="121">
        <v>0</v>
      </c>
      <c r="BA2104" s="121">
        <v>0</v>
      </c>
      <c r="BB2104" s="121">
        <v>-1.8977478E-4</v>
      </c>
      <c r="BC2104" s="121">
        <v>-8.9500803000000004E-2</v>
      </c>
      <c r="BD2104" s="121">
        <v>-2.6890187E-5</v>
      </c>
      <c r="BE2104" s="121">
        <v>-1.0663996000000001E-4</v>
      </c>
      <c r="BF2104" s="121">
        <v>-9.8254098E-5</v>
      </c>
      <c r="BG2104" s="121">
        <v>-3.4085280000000002E-9</v>
      </c>
      <c r="BH2104" s="121">
        <v>-4.2696759000000001E-7</v>
      </c>
      <c r="BI2104" s="121">
        <v>-5.4881613999999998E-5</v>
      </c>
      <c r="BJ2104" s="121">
        <v>-1.0618843E-5</v>
      </c>
      <c r="BK2104" s="121">
        <v>-1.5284918999999999E-2</v>
      </c>
      <c r="BL2104" s="121">
        <v>-0.28445840999999999</v>
      </c>
      <c r="BM2104" s="121">
        <v>0</v>
      </c>
      <c r="BN2104" s="121">
        <v>-690.39405999999997</v>
      </c>
      <c r="BO2104" s="121">
        <v>78.410579999999996</v>
      </c>
      <c r="BP2104" s="121">
        <v>0</v>
      </c>
      <c r="BQ2104" s="121">
        <v>0</v>
      </c>
      <c r="BR2104" s="121">
        <v>0</v>
      </c>
      <c r="BT2104" s="71">
        <v>-56.734181999999997</v>
      </c>
      <c r="BU2104" s="71">
        <v>-0.80453311000000005</v>
      </c>
      <c r="BV2104" s="71">
        <v>-1.0492728</v>
      </c>
      <c r="BW2104" s="71">
        <v>-0.84686786000000003</v>
      </c>
      <c r="BX2104" s="71">
        <v>-0.57484955999999998</v>
      </c>
      <c r="BY2104" s="71">
        <v>-0.13496525000000001</v>
      </c>
      <c r="BZ2104" s="71">
        <v>-2.4648498999999999</v>
      </c>
      <c r="CA2104" s="71">
        <v>-0.22494866999999999</v>
      </c>
      <c r="CB2104" s="71">
        <v>-0.18533725000000001</v>
      </c>
      <c r="CC2104" s="71">
        <v>-0.71599751</v>
      </c>
      <c r="CD2104" s="71">
        <v>0</v>
      </c>
      <c r="CE2104" s="71">
        <v>0</v>
      </c>
      <c r="CF2104" s="71">
        <v>0</v>
      </c>
      <c r="CG2104" s="71">
        <v>-0.28121815</v>
      </c>
      <c r="CH2104" s="71">
        <v>-8.5247632000000004E-2</v>
      </c>
      <c r="CI2104" s="71">
        <v>-49.366093999999997</v>
      </c>
      <c r="CJ2104" s="71">
        <v>0</v>
      </c>
      <c r="CL2104" s="186">
        <v>0</v>
      </c>
      <c r="CM2104" s="186">
        <v>-37631.74</v>
      </c>
      <c r="CN2104" s="187">
        <v>-5173.9170999999997</v>
      </c>
      <c r="CO2104" s="186">
        <v>-572.87935000000004</v>
      </c>
      <c r="CP2104" s="186">
        <v>-6.6478711999999997E-3</v>
      </c>
      <c r="CQ2104" s="186">
        <v>-0.22844221000000001</v>
      </c>
      <c r="CR2104" s="186">
        <v>-26.895752999999999</v>
      </c>
      <c r="CS2104" s="186">
        <v>-22618614</v>
      </c>
      <c r="CT2104" s="186">
        <v>-65.277687</v>
      </c>
      <c r="CU2104" s="186">
        <v>-52.454783999999997</v>
      </c>
    </row>
    <row r="2105" spans="1:99" ht="14.4">
      <c r="A2105" t="s">
        <v>2683</v>
      </c>
      <c r="B2105" s="92" t="s">
        <v>1514</v>
      </c>
      <c r="C2105" s="126" t="str">
        <f t="shared" si="560"/>
        <v>F.110.01.104</v>
      </c>
      <c r="D2105" s="11" t="s">
        <v>3796</v>
      </c>
      <c r="E2105" s="125" t="s">
        <v>878</v>
      </c>
      <c r="F2105" s="128" t="str">
        <f t="shared" si="561"/>
        <v>Lead  recycling credit  closed loop (25% virgin part in trade mix)</v>
      </c>
      <c r="G2105" s="131">
        <f t="shared" si="550"/>
        <v>-0.57033376949702952</v>
      </c>
      <c r="H2105" s="183">
        <f t="shared" si="551"/>
        <v>-1.762794225E-2</v>
      </c>
      <c r="I2105" s="183">
        <f t="shared" si="552"/>
        <v>-8.9991628406599994E-2</v>
      </c>
      <c r="J2105" s="184">
        <f t="shared" si="553"/>
        <v>-0.41453324084042953</v>
      </c>
      <c r="K2105" s="183">
        <v>-4.8180958000000003E-2</v>
      </c>
      <c r="L2105" s="146">
        <v>-8.2356665999999995E-2</v>
      </c>
      <c r="M2105" s="146">
        <v>-4.2915773000000001E-3</v>
      </c>
      <c r="N2105" s="146">
        <v>-7.7668136999999998E-3</v>
      </c>
      <c r="O2105" s="188">
        <v>-3.8837640000000001E-3</v>
      </c>
      <c r="P2105" s="188">
        <v>-1.0460404999999999E-4</v>
      </c>
      <c r="Q2105" s="188">
        <v>-5.8727605E-3</v>
      </c>
      <c r="R2105" s="188">
        <v>-3.4890373000000001E-3</v>
      </c>
      <c r="S2105" s="188">
        <v>-0.40706171000000002</v>
      </c>
      <c r="T2105" s="146">
        <v>1.4138696E-4</v>
      </c>
      <c r="U2105" s="188">
        <v>-7.4717921999999997E-3</v>
      </c>
      <c r="V2105" s="188">
        <v>4.2652334000000003E-6</v>
      </c>
      <c r="W2105" s="188">
        <v>2.6135715999999997E-7</v>
      </c>
      <c r="X2105" s="146">
        <v>2.4104754999999999E-12</v>
      </c>
      <c r="Z2105" s="157">
        <f t="shared" si="559"/>
        <v>-0.32120638666666668</v>
      </c>
      <c r="AB2105" s="131">
        <f t="shared" si="565"/>
        <v>-4.8180958000000003E-2</v>
      </c>
      <c r="AC2105" s="131">
        <f t="shared" si="566"/>
        <v>-0.10776522284999999</v>
      </c>
      <c r="AD2105" s="131">
        <f t="shared" si="567"/>
        <v>-9.0137019242839997E-2</v>
      </c>
      <c r="AE2105" s="131">
        <f t="shared" si="568"/>
        <v>-8.9991628406599994E-2</v>
      </c>
      <c r="AF2105" s="131">
        <f t="shared" si="569"/>
        <v>-0.41453350219758955</v>
      </c>
      <c r="AH2105">
        <v>-5.4713231999999996</v>
      </c>
      <c r="AI2105" s="71">
        <v>-4.1569240000000001</v>
      </c>
      <c r="AJ2105" s="71">
        <v>-1.0087216999999999</v>
      </c>
      <c r="AK2105" s="71">
        <v>0</v>
      </c>
      <c r="AL2105" s="71">
        <v>6.0432102000000003E-3</v>
      </c>
      <c r="AM2105" s="71">
        <v>-4.8311176999999997E-2</v>
      </c>
      <c r="AN2105" s="71">
        <v>-0.26340957999999998</v>
      </c>
      <c r="AP2105" s="129">
        <v>-3.2262038E-2</v>
      </c>
      <c r="AQ2105" s="129">
        <v>-3.0993797999999999E-2</v>
      </c>
      <c r="AR2105" s="129">
        <v>-7.2751561000000003E-4</v>
      </c>
      <c r="AS2105" s="129">
        <v>-5.4072397000000003E-4</v>
      </c>
      <c r="AT2105" s="172">
        <f t="shared" si="562"/>
        <v>-1.8581413845915401E-6</v>
      </c>
      <c r="AU2105" s="172">
        <f t="shared" si="563"/>
        <v>-2.6905163507470504E-9</v>
      </c>
      <c r="AV2105" s="185">
        <f t="shared" si="564"/>
        <v>-7.5731647999999999E-2</v>
      </c>
      <c r="AW2105" s="121">
        <v>-2.9807750000000002E-7</v>
      </c>
      <c r="AX2105" s="121">
        <v>-8.9937185000000004E-10</v>
      </c>
      <c r="AY2105" s="121">
        <v>-2.4572123999999999E-14</v>
      </c>
      <c r="AZ2105" s="121">
        <v>3.4057646000000001E-13</v>
      </c>
      <c r="BA2105" s="121">
        <v>0</v>
      </c>
      <c r="BB2105" s="121">
        <v>-1.9932042999999999E-10</v>
      </c>
      <c r="BC2105" s="121">
        <v>-1.5580745999999999E-6</v>
      </c>
      <c r="BD2105" s="121">
        <v>-4.6381912999999998E-11</v>
      </c>
      <c r="BE2105" s="121">
        <v>-1.7413665000000001E-9</v>
      </c>
      <c r="BF2105" s="121">
        <v>3.8913912000000001E-15</v>
      </c>
      <c r="BG2105" s="121">
        <v>5.7796992999999994E-17</v>
      </c>
      <c r="BH2105" s="121">
        <v>-3.3456036999999999E-12</v>
      </c>
      <c r="BI2105" s="121">
        <v>-2.0785616999999999E-14</v>
      </c>
      <c r="BJ2105" s="121">
        <v>-9.0754975000000005E-15</v>
      </c>
      <c r="BK2105" s="121">
        <v>-6.9460737999999998E-11</v>
      </c>
      <c r="BL2105" s="121">
        <v>-1.7208440000000001E-9</v>
      </c>
      <c r="BM2105" s="121">
        <v>3.2564319999999999E-21</v>
      </c>
      <c r="BN2105" s="121">
        <v>-3.4151797999999997E-2</v>
      </c>
      <c r="BO2105" s="121">
        <v>-4.1579850000000002E-2</v>
      </c>
      <c r="BP2105" s="121">
        <v>0</v>
      </c>
      <c r="BQ2105" s="121">
        <v>0</v>
      </c>
      <c r="BR2105" s="121">
        <v>0</v>
      </c>
      <c r="BT2105" s="71">
        <v>-4.7916856999999998E-5</v>
      </c>
      <c r="BU2105" s="71">
        <v>-1.2001969E-5</v>
      </c>
      <c r="BV2105" s="71">
        <v>-8.9560864000000003E-6</v>
      </c>
      <c r="BW2105" s="71">
        <v>-4.1358354000000001E-7</v>
      </c>
      <c r="BX2105" s="71">
        <v>-1.3496361999999999E-5</v>
      </c>
      <c r="BY2105" s="71">
        <v>7.0099116000000003E-9</v>
      </c>
      <c r="BZ2105" s="71">
        <v>9.5635496000000003E-11</v>
      </c>
      <c r="CA2105" s="71">
        <v>1.0557563999999999E-8</v>
      </c>
      <c r="CB2105" s="71">
        <v>-4.2785979E-7</v>
      </c>
      <c r="CC2105" s="71">
        <v>-4.0173162999999999E-6</v>
      </c>
      <c r="CD2105" s="71">
        <v>0</v>
      </c>
      <c r="CE2105" s="71">
        <v>7.201184E-18</v>
      </c>
      <c r="CF2105" s="71">
        <v>5.8963013999999996E-14</v>
      </c>
      <c r="CG2105" s="71">
        <v>-2.2643872E-6</v>
      </c>
      <c r="CH2105" s="71">
        <v>-6.3582767000000004E-6</v>
      </c>
      <c r="CI2105" s="71">
        <v>1.3210633E-9</v>
      </c>
      <c r="CJ2105" s="71">
        <v>0</v>
      </c>
      <c r="CL2105" s="186">
        <v>4.9907098999999997E-14</v>
      </c>
      <c r="CM2105" s="186">
        <v>-0.32120546999999999</v>
      </c>
      <c r="CN2105" s="187">
        <v>2.9048101E-4</v>
      </c>
      <c r="CO2105" s="186">
        <v>-8.2099771999999994E-3</v>
      </c>
      <c r="CP2105" s="186">
        <v>-1.5081840000000001E-9</v>
      </c>
      <c r="CQ2105" s="186">
        <v>-1.7869693000000001E-7</v>
      </c>
      <c r="CR2105" s="186">
        <v>-6.0257216999999997E-4</v>
      </c>
      <c r="CS2105" s="186">
        <v>-1.9852570999999999E-2</v>
      </c>
      <c r="CT2105" s="186">
        <v>2.6073779999999999E-9</v>
      </c>
      <c r="CU2105" s="186">
        <v>2.4659498000000002E-6</v>
      </c>
    </row>
    <row r="2106" spans="1:99" ht="14.4">
      <c r="A2106" t="s">
        <v>2684</v>
      </c>
      <c r="B2106" s="92" t="s">
        <v>1514</v>
      </c>
      <c r="C2106" s="126" t="str">
        <f t="shared" si="560"/>
        <v>F.110.01.105</v>
      </c>
      <c r="D2106" s="11" t="s">
        <v>3796</v>
      </c>
      <c r="E2106" s="125" t="s">
        <v>878</v>
      </c>
      <c r="F2106" s="128" t="str">
        <f t="shared" si="561"/>
        <v>Magnesium  recycling credit closed loop (90% virgin part in trade mix)</v>
      </c>
      <c r="G2106" s="131">
        <f t="shared" si="550"/>
        <v>-4.0402799087955419</v>
      </c>
      <c r="H2106" s="183">
        <f t="shared" si="551"/>
        <v>-0.15739470929999999</v>
      </c>
      <c r="I2106" s="183">
        <f t="shared" si="552"/>
        <v>-0.22569251738999999</v>
      </c>
      <c r="J2106" s="184">
        <f t="shared" si="553"/>
        <v>-0.14912648210554227</v>
      </c>
      <c r="K2106" s="183">
        <v>-3.5080662</v>
      </c>
      <c r="L2106" s="146">
        <v>-8.1176552999999999E-2</v>
      </c>
      <c r="M2106" s="146">
        <v>-0.13295380000000001</v>
      </c>
      <c r="N2106" s="146">
        <v>-0.13643464</v>
      </c>
      <c r="O2106" s="188">
        <v>-1.7109451000000001E-2</v>
      </c>
      <c r="P2106" s="188">
        <v>-2.097537E-3</v>
      </c>
      <c r="Q2106" s="188">
        <v>-1.7530813E-3</v>
      </c>
      <c r="R2106" s="188">
        <v>-1.1993189E-2</v>
      </c>
      <c r="S2106" s="188">
        <v>-0.12128170000000001</v>
      </c>
      <c r="T2106" s="146">
        <v>5.0899303999999996E-4</v>
      </c>
      <c r="U2106" s="146">
        <v>-2.7845722999999999E-2</v>
      </c>
      <c r="V2106" s="188">
        <v>-7.7968429999999999E-5</v>
      </c>
      <c r="W2106" s="188">
        <v>9.4088578000000005E-7</v>
      </c>
      <c r="X2106" s="146">
        <v>8.6777117E-12</v>
      </c>
      <c r="Z2106" s="157">
        <f t="shared" si="559"/>
        <v>-23.387108000000001</v>
      </c>
      <c r="AB2106" s="131">
        <f t="shared" si="565"/>
        <v>-3.5080662</v>
      </c>
      <c r="AC2106" s="131">
        <f t="shared" si="566"/>
        <v>-0.3835182513</v>
      </c>
      <c r="AD2106" s="131">
        <f t="shared" si="567"/>
        <v>-0.22612260111421997</v>
      </c>
      <c r="AE2106" s="131">
        <f t="shared" si="568"/>
        <v>-0.22569251739000001</v>
      </c>
      <c r="AF2106" s="131">
        <f t="shared" si="569"/>
        <v>-0.14912742299132228</v>
      </c>
      <c r="AH2106">
        <v>-346.44663000000003</v>
      </c>
      <c r="AI2106" s="71">
        <v>-341.08825000000002</v>
      </c>
      <c r="AJ2106" s="71">
        <v>-3.7490714000000001</v>
      </c>
      <c r="AK2106" s="71">
        <v>0</v>
      </c>
      <c r="AL2106" s="71">
        <v>2.2438178E-2</v>
      </c>
      <c r="AM2106" s="71">
        <v>-0.90732190999999995</v>
      </c>
      <c r="AN2106" s="71">
        <v>-0.72443356999999997</v>
      </c>
      <c r="AP2106" s="129">
        <v>-0.43519444000000002</v>
      </c>
      <c r="AQ2106" s="129">
        <v>-0.39126641000000001</v>
      </c>
      <c r="AR2106" s="129">
        <v>-1.839553E-2</v>
      </c>
      <c r="AS2106" s="129">
        <v>-2.5532497000000001E-2</v>
      </c>
      <c r="AT2106" s="172">
        <f t="shared" si="562"/>
        <v>-2.3457218997824699E-5</v>
      </c>
      <c r="AU2106" s="172">
        <f t="shared" si="563"/>
        <v>-6.8030808115422097E-8</v>
      </c>
      <c r="AV2106" s="185">
        <f t="shared" si="564"/>
        <v>-3.5759799700000001</v>
      </c>
      <c r="AW2106" s="121">
        <v>-2.1703228999999998E-5</v>
      </c>
      <c r="AX2106" s="121">
        <v>-6.5483880999999998E-8</v>
      </c>
      <c r="AY2106" s="121">
        <v>-1.7891132000000001E-12</v>
      </c>
      <c r="AZ2106" s="121">
        <v>1.2260753000000001E-12</v>
      </c>
      <c r="BA2106" s="121">
        <v>0</v>
      </c>
      <c r="BB2106" s="121">
        <v>-3.6243761999999999E-9</v>
      </c>
      <c r="BC2106" s="121">
        <v>-1.7479435000000001E-6</v>
      </c>
      <c r="BD2106" s="121">
        <v>-8.2987224E-10</v>
      </c>
      <c r="BE2106" s="121">
        <v>-1.7141940999999999E-9</v>
      </c>
      <c r="BF2106" s="121">
        <v>1.4009008E-14</v>
      </c>
      <c r="BG2106" s="121">
        <v>2.0806917E-16</v>
      </c>
      <c r="BH2106" s="121">
        <v>-9.9917571000000002E-13</v>
      </c>
      <c r="BI2106" s="121">
        <v>-7.1061678999999996E-14</v>
      </c>
      <c r="BJ2106" s="121">
        <v>-1.5641922000000001E-14</v>
      </c>
      <c r="BK2106" s="121">
        <v>-2.8765159999999998E-10</v>
      </c>
      <c r="BL2106" s="121">
        <v>-2.1356961E-9</v>
      </c>
      <c r="BM2106" s="121">
        <v>1.1723155E-20</v>
      </c>
      <c r="BN2106" s="121">
        <v>-0.16505927000000001</v>
      </c>
      <c r="BO2106" s="121">
        <v>-3.4109207000000001</v>
      </c>
      <c r="BP2106" s="121">
        <v>0</v>
      </c>
      <c r="BQ2106" s="121">
        <v>0</v>
      </c>
      <c r="BR2106" s="121">
        <v>0</v>
      </c>
      <c r="BT2106" s="71">
        <v>-1.1429306000000001E-3</v>
      </c>
      <c r="BU2106" s="71">
        <v>-1.1805437E-5</v>
      </c>
      <c r="BV2106" s="71">
        <v>-6.5209462999999996E-4</v>
      </c>
      <c r="BW2106" s="71">
        <v>-1.4703493E-6</v>
      </c>
      <c r="BX2106" s="71">
        <v>-2.5520004000000001E-5</v>
      </c>
      <c r="BY2106" s="71">
        <v>2.5235682E-8</v>
      </c>
      <c r="BZ2106" s="71">
        <v>3.4428778999999999E-10</v>
      </c>
      <c r="CA2106" s="71">
        <v>3.8007229000000001E-8</v>
      </c>
      <c r="CB2106" s="71">
        <v>-2.9126843999999998E-6</v>
      </c>
      <c r="CC2106" s="71">
        <v>-1.7706646E-6</v>
      </c>
      <c r="CD2106" s="71">
        <v>0</v>
      </c>
      <c r="CE2106" s="71">
        <v>2.5924262E-17</v>
      </c>
      <c r="CF2106" s="71">
        <v>2.1226685000000001E-13</v>
      </c>
      <c r="CG2106" s="71">
        <v>-2.6848828999999999E-5</v>
      </c>
      <c r="CH2106" s="71">
        <v>-4.2057420999999998E-4</v>
      </c>
      <c r="CI2106" s="71">
        <v>2.6190065000000002E-9</v>
      </c>
      <c r="CJ2106" s="71">
        <v>0</v>
      </c>
      <c r="CL2106" s="186">
        <v>1.7966556E-13</v>
      </c>
      <c r="CM2106" s="186">
        <v>-23.387104999999998</v>
      </c>
      <c r="CN2106" s="187">
        <v>1.0457317000000001E-3</v>
      </c>
      <c r="CO2106" s="186">
        <v>-8.0713651999999997E-3</v>
      </c>
      <c r="CP2106" s="186">
        <v>-4.7810181999999997E-10</v>
      </c>
      <c r="CQ2106" s="186">
        <v>-5.5738223000000001E-8</v>
      </c>
      <c r="CR2106" s="186">
        <v>-9.3431763999999998E-4</v>
      </c>
      <c r="CS2106" s="186">
        <v>-6.0109187000000001E-2</v>
      </c>
      <c r="CT2106" s="186">
        <v>9.3865607000000005E-9</v>
      </c>
      <c r="CU2106" s="186">
        <v>8.8774190999999993E-6</v>
      </c>
    </row>
    <row r="2107" spans="1:99" ht="14.4">
      <c r="A2107" t="s">
        <v>2685</v>
      </c>
      <c r="B2107" s="92" t="s">
        <v>1514</v>
      </c>
      <c r="C2107" s="126" t="str">
        <f t="shared" si="560"/>
        <v>F.110.01.106</v>
      </c>
      <c r="D2107" s="11" t="s">
        <v>3796</v>
      </c>
      <c r="E2107" s="125" t="s">
        <v>878</v>
      </c>
      <c r="F2107" s="128" t="str">
        <f t="shared" si="561"/>
        <v>Nickel  recycling credit closed loop (66% virgin part in trade mix)</v>
      </c>
      <c r="G2107" s="131">
        <f t="shared" si="550"/>
        <v>-19.818132598648727</v>
      </c>
      <c r="H2107" s="183">
        <f t="shared" si="551"/>
        <v>-0.37261590837999997</v>
      </c>
      <c r="I2107" s="183">
        <f t="shared" si="552"/>
        <v>-9.2763171802580011</v>
      </c>
      <c r="J2107" s="184">
        <f t="shared" si="553"/>
        <v>-8.9264018100107272</v>
      </c>
      <c r="K2107" s="183">
        <v>-1.2427976999999999</v>
      </c>
      <c r="L2107" s="146">
        <v>-9.2605991000000003</v>
      </c>
      <c r="M2107" s="146">
        <v>-1.6325004000000001E-2</v>
      </c>
      <c r="N2107" s="146">
        <v>-0.37334505000000001</v>
      </c>
      <c r="O2107" s="188">
        <v>6.2723306000000002E-4</v>
      </c>
      <c r="P2107" s="188">
        <v>3.1064223999999999E-5</v>
      </c>
      <c r="Q2107" s="188">
        <v>7.0844336E-5</v>
      </c>
      <c r="R2107" s="188">
        <v>2.2257015E-4</v>
      </c>
      <c r="S2107" s="188">
        <v>-8.9231104999999999</v>
      </c>
      <c r="T2107" s="146">
        <v>3.7326155999999999E-4</v>
      </c>
      <c r="U2107" s="188">
        <v>-3.2919999999999998E-3</v>
      </c>
      <c r="V2107" s="188">
        <v>1.1092032000000001E-5</v>
      </c>
      <c r="W2107" s="188">
        <v>6.8998291000000001E-7</v>
      </c>
      <c r="X2107" s="146">
        <v>6.3636552999999997E-12</v>
      </c>
      <c r="Z2107" s="157">
        <f t="shared" si="559"/>
        <v>-8.2853180000000002</v>
      </c>
      <c r="AB2107" s="131">
        <f t="shared" si="565"/>
        <v>-1.2427976999999999</v>
      </c>
      <c r="AC2107" s="131">
        <f t="shared" si="566"/>
        <v>-9.6493174422300019</v>
      </c>
      <c r="AD2107" s="131">
        <f t="shared" si="567"/>
        <v>-9.2767008438670917</v>
      </c>
      <c r="AE2107" s="131">
        <f t="shared" si="568"/>
        <v>-9.2763171802580011</v>
      </c>
      <c r="AF2107" s="131">
        <f t="shared" si="569"/>
        <v>-8.9264024999936371</v>
      </c>
      <c r="AH2107">
        <v>-160.57749999999999</v>
      </c>
      <c r="AI2107" s="71">
        <v>-160.67876999999999</v>
      </c>
      <c r="AJ2107" s="71">
        <v>5.3233875999999999E-2</v>
      </c>
      <c r="AK2107" s="71">
        <v>0</v>
      </c>
      <c r="AL2107" s="71">
        <v>1.6454664000000001E-2</v>
      </c>
      <c r="AM2107" s="71">
        <v>2.1292642000000001E-2</v>
      </c>
      <c r="AN2107" s="71">
        <v>1.0283716E-2</v>
      </c>
      <c r="AP2107" s="129">
        <v>-3.0082116999999999</v>
      </c>
      <c r="AQ2107" s="129">
        <v>-2.9336115</v>
      </c>
      <c r="AR2107" s="129">
        <v>-5.9980717000000003E-2</v>
      </c>
      <c r="AS2107" s="129">
        <v>-1.4619460000000001E-2</v>
      </c>
      <c r="AT2107" s="172">
        <f t="shared" si="562"/>
        <v>-1.7587598909303494E-4</v>
      </c>
      <c r="AU2107" s="172">
        <f t="shared" si="563"/>
        <v>-2.2182218003800733E-7</v>
      </c>
      <c r="AV2107" s="185">
        <f t="shared" si="564"/>
        <v>-2.04754345</v>
      </c>
      <c r="AW2107" s="121">
        <v>-7.6887698999999996E-6</v>
      </c>
      <c r="AX2107" s="121">
        <v>-2.3198875000000001E-8</v>
      </c>
      <c r="AY2107" s="121">
        <v>-6.3382639999999998E-13</v>
      </c>
      <c r="AZ2107" s="121">
        <v>8.9912184999999997E-13</v>
      </c>
      <c r="BA2107" s="121">
        <v>0</v>
      </c>
      <c r="BB2107" s="121">
        <v>-1.1899505E-8</v>
      </c>
      <c r="BC2107" s="121">
        <v>-1.6817538000000001E-4</v>
      </c>
      <c r="BD2107" s="121">
        <v>-2.7213389000000001E-9</v>
      </c>
      <c r="BE2107" s="121">
        <v>-1.9590127E-7</v>
      </c>
      <c r="BF2107" s="121">
        <v>1.0273272999999999E-14</v>
      </c>
      <c r="BG2107" s="121">
        <v>1.5258405999999999E-16</v>
      </c>
      <c r="BH2107" s="121">
        <v>4.3303279999999999E-14</v>
      </c>
      <c r="BI2107" s="121">
        <v>-9.8316218000000003E-14</v>
      </c>
      <c r="BJ2107" s="121">
        <v>-1.7724535E-14</v>
      </c>
      <c r="BK2107" s="121">
        <v>5.4378242000000004E-12</v>
      </c>
      <c r="BL2107" s="121">
        <v>5.3975018999999998E-11</v>
      </c>
      <c r="BM2107" s="121">
        <v>8.5969805E-21</v>
      </c>
      <c r="BN2107" s="121">
        <v>-0.44087254999999997</v>
      </c>
      <c r="BO2107" s="121">
        <v>-1.6066708999999999</v>
      </c>
      <c r="BP2107" s="121">
        <v>0</v>
      </c>
      <c r="BQ2107" s="121">
        <v>0</v>
      </c>
      <c r="BR2107" s="121">
        <v>0</v>
      </c>
      <c r="BT2107" s="71">
        <v>-3.0978176999999999E-3</v>
      </c>
      <c r="BU2107" s="71">
        <v>-1.3505932E-3</v>
      </c>
      <c r="BV2107" s="71">
        <v>-2.3101664999999999E-4</v>
      </c>
      <c r="BW2107" s="71">
        <v>2.6994440000000001E-8</v>
      </c>
      <c r="BX2107" s="71">
        <v>-1.1123215000000001E-3</v>
      </c>
      <c r="BY2107" s="71">
        <v>1.8506167000000001E-8</v>
      </c>
      <c r="BZ2107" s="71">
        <v>2.5247771000000003E-10</v>
      </c>
      <c r="CA2107" s="71">
        <v>2.7871967999999999E-8</v>
      </c>
      <c r="CB2107" s="71">
        <v>4.5599043999999998E-8</v>
      </c>
      <c r="CC2107" s="71">
        <v>5.7268447000000001E-8</v>
      </c>
      <c r="CD2107" s="71">
        <v>0</v>
      </c>
      <c r="CE2107" s="71">
        <v>1.9011125999999999E-17</v>
      </c>
      <c r="CF2107" s="71">
        <v>1.5566235999999999E-13</v>
      </c>
      <c r="CG2107" s="71">
        <v>-1.5903987E-4</v>
      </c>
      <c r="CH2107" s="71">
        <v>-1.9388281999999999E-4</v>
      </c>
      <c r="CI2107" s="71">
        <v>-5.1140244999999998E-5</v>
      </c>
      <c r="CJ2107" s="71">
        <v>0</v>
      </c>
      <c r="CL2107" s="186">
        <v>1.3175474E-13</v>
      </c>
      <c r="CM2107" s="186">
        <v>-8.2853156999999999</v>
      </c>
      <c r="CN2107" s="187">
        <v>-0.32575272</v>
      </c>
      <c r="CO2107" s="186">
        <v>-0.92405198</v>
      </c>
      <c r="CP2107" s="186">
        <v>2.0152847000000002E-11</v>
      </c>
      <c r="CQ2107" s="186">
        <v>2.3534220000000001E-9</v>
      </c>
      <c r="CR2107" s="186">
        <v>-5.6464750000000001E-2</v>
      </c>
      <c r="CS2107" s="186">
        <v>-4.8036977000000002E-2</v>
      </c>
      <c r="CT2107" s="186">
        <v>6.8834777999999996E-9</v>
      </c>
      <c r="CU2107" s="186">
        <v>6.5101074000000003E-6</v>
      </c>
    </row>
    <row r="2108" spans="1:99" ht="14.4">
      <c r="A2108" t="s">
        <v>2686</v>
      </c>
      <c r="B2108" s="92" t="s">
        <v>1514</v>
      </c>
      <c r="C2108" s="126" t="str">
        <f t="shared" si="560"/>
        <v>F.110.01.107</v>
      </c>
      <c r="D2108" s="11" t="s">
        <v>3796</v>
      </c>
      <c r="E2108" s="125" t="s">
        <v>878</v>
      </c>
      <c r="F2108" s="128" t="str">
        <f t="shared" si="561"/>
        <v>Palladium  recycling credit  closed loop (91% virgin part in trade mix)</v>
      </c>
      <c r="G2108" s="131">
        <f t="shared" si="550"/>
        <v>-27014.983240038338</v>
      </c>
      <c r="H2108" s="183">
        <f t="shared" si="551"/>
        <v>-617.71369116899996</v>
      </c>
      <c r="I2108" s="183">
        <f t="shared" si="552"/>
        <v>-14734.92871243934</v>
      </c>
      <c r="J2108" s="184">
        <f t="shared" si="553"/>
        <v>-8469.8144364300006</v>
      </c>
      <c r="K2108" s="183">
        <v>-3192.5264000000002</v>
      </c>
      <c r="L2108" s="146">
        <v>-14674.553</v>
      </c>
      <c r="M2108" s="146">
        <v>-60.820472000000002</v>
      </c>
      <c r="N2108" s="146">
        <v>-618.52535999999998</v>
      </c>
      <c r="O2108" s="188">
        <v>0.74328656999999998</v>
      </c>
      <c r="P2108" s="188">
        <v>2.3728945000000001E-2</v>
      </c>
      <c r="Q2108" s="188">
        <v>4.4653315999999998E-2</v>
      </c>
      <c r="R2108" s="188">
        <v>0.44397950000000003</v>
      </c>
      <c r="S2108" s="188">
        <v>-8470.0282000000007</v>
      </c>
      <c r="T2108" s="146">
        <v>0</v>
      </c>
      <c r="U2108" s="188">
        <v>0.21376357000000001</v>
      </c>
      <c r="V2108" s="188">
        <v>7.8006066000000003E-4</v>
      </c>
      <c r="W2108" s="146">
        <v>0</v>
      </c>
      <c r="X2108" s="146">
        <v>0</v>
      </c>
      <c r="Z2108" s="157">
        <f t="shared" si="559"/>
        <v>-21283.509333333335</v>
      </c>
      <c r="AB2108" s="131">
        <f t="shared" si="565"/>
        <v>-3192.5264000000002</v>
      </c>
      <c r="AC2108" s="131">
        <f t="shared" si="566"/>
        <v>-15352.643183669001</v>
      </c>
      <c r="AD2108" s="131">
        <f t="shared" si="567"/>
        <v>-14734.929492499999</v>
      </c>
      <c r="AE2108" s="131">
        <f t="shared" si="568"/>
        <v>-14734.92871243934</v>
      </c>
      <c r="AF2108" s="131">
        <f t="shared" si="569"/>
        <v>-8469.8144364300006</v>
      </c>
      <c r="AH2108">
        <v>-326862.63</v>
      </c>
      <c r="AI2108" s="71">
        <v>-326901.31</v>
      </c>
      <c r="AJ2108" s="71">
        <v>26.554480000000002</v>
      </c>
      <c r="AK2108" s="71">
        <v>0</v>
      </c>
      <c r="AL2108" s="71">
        <v>0</v>
      </c>
      <c r="AM2108" s="71">
        <v>6.4735215999999998</v>
      </c>
      <c r="AN2108" s="71">
        <v>5.6528112999999998</v>
      </c>
      <c r="AP2108" s="129">
        <v>-4905.9026000000003</v>
      </c>
      <c r="AQ2108" s="129">
        <v>-4774.8666000000003</v>
      </c>
      <c r="AR2108" s="129">
        <v>-101.27582</v>
      </c>
      <c r="AS2108" s="129">
        <v>-29.760165000000001</v>
      </c>
      <c r="AT2108" s="172">
        <f t="shared" si="562"/>
        <v>-0.28626298418488794</v>
      </c>
      <c r="AU2108" s="172">
        <f t="shared" si="563"/>
        <v>-3.7454076048810692E-4</v>
      </c>
      <c r="AV2108" s="185">
        <f t="shared" si="564"/>
        <v>-4168.0902900000001</v>
      </c>
      <c r="AW2108" s="121">
        <v>-1.9751096999999999E-2</v>
      </c>
      <c r="AX2108" s="121">
        <v>-5.9593826999999999E-5</v>
      </c>
      <c r="AY2108" s="121">
        <v>-1.6281885000000001E-9</v>
      </c>
      <c r="AZ2108" s="121">
        <v>0</v>
      </c>
      <c r="BA2108" s="121">
        <v>0</v>
      </c>
      <c r="BB2108" s="121">
        <v>-1.9748432999999999E-5</v>
      </c>
      <c r="BC2108" s="121">
        <v>-0.26649222</v>
      </c>
      <c r="BD2108" s="121">
        <v>-4.5122487999999998E-6</v>
      </c>
      <c r="BE2108" s="121">
        <v>-3.1043309000000001E-4</v>
      </c>
      <c r="BF2108" s="121">
        <v>0</v>
      </c>
      <c r="BG2108" s="121">
        <v>0</v>
      </c>
      <c r="BH2108" s="121">
        <v>3.0295505999999999E-11</v>
      </c>
      <c r="BI2108" s="121">
        <v>2.6689940999999999E-12</v>
      </c>
      <c r="BJ2108" s="121">
        <v>5.3589296000000002E-13</v>
      </c>
      <c r="BK2108" s="121">
        <v>4.2713600999999996E-9</v>
      </c>
      <c r="BL2108" s="121">
        <v>7.6976752000000002E-8</v>
      </c>
      <c r="BM2108" s="121">
        <v>0</v>
      </c>
      <c r="BN2108" s="121">
        <v>-899.07718999999997</v>
      </c>
      <c r="BO2108" s="121">
        <v>-3269.0131000000001</v>
      </c>
      <c r="BP2108" s="121">
        <v>0</v>
      </c>
      <c r="BQ2108" s="121">
        <v>0</v>
      </c>
      <c r="BR2108" s="121">
        <v>0</v>
      </c>
      <c r="BT2108" s="71">
        <v>-5.7680550000000004</v>
      </c>
      <c r="BU2108" s="71">
        <v>-2.1402196</v>
      </c>
      <c r="BV2108" s="71">
        <v>-0.59344072000000003</v>
      </c>
      <c r="BW2108" s="71">
        <v>5.3285617999999999E-5</v>
      </c>
      <c r="BX2108" s="71">
        <v>-1.7623070999999999</v>
      </c>
      <c r="BY2108" s="71">
        <v>0</v>
      </c>
      <c r="BZ2108" s="71">
        <v>0</v>
      </c>
      <c r="CA2108" s="71">
        <v>0</v>
      </c>
      <c r="CB2108" s="71">
        <v>3.4901770999999999E-5</v>
      </c>
      <c r="CC2108" s="71">
        <v>4.8675323999999997E-5</v>
      </c>
      <c r="CD2108" s="71">
        <v>0</v>
      </c>
      <c r="CE2108" s="71">
        <v>0</v>
      </c>
      <c r="CF2108" s="71">
        <v>0</v>
      </c>
      <c r="CG2108" s="71">
        <v>-0.25716288999999998</v>
      </c>
      <c r="CH2108" s="71">
        <v>-0.39844816</v>
      </c>
      <c r="CI2108" s="71">
        <v>-0.61661337000000005</v>
      </c>
      <c r="CJ2108" s="71">
        <v>0</v>
      </c>
      <c r="CL2108" s="186">
        <v>0</v>
      </c>
      <c r="CM2108" s="186">
        <v>-21283.51</v>
      </c>
      <c r="CN2108" s="187">
        <v>-540.24149999999997</v>
      </c>
      <c r="CO2108" s="186">
        <v>-1464.3071</v>
      </c>
      <c r="CP2108" s="186">
        <v>1.4203926000000001E-8</v>
      </c>
      <c r="CQ2108" s="186">
        <v>1.7082539000000001E-6</v>
      </c>
      <c r="CR2108" s="186">
        <v>-89.466879000000006</v>
      </c>
      <c r="CS2108" s="186">
        <v>2.2366288000000001</v>
      </c>
      <c r="CT2108" s="186">
        <v>0</v>
      </c>
      <c r="CU2108" s="186">
        <v>0</v>
      </c>
    </row>
    <row r="2109" spans="1:99" ht="14.4">
      <c r="A2109" t="s">
        <v>2687</v>
      </c>
      <c r="B2109" s="92" t="s">
        <v>1514</v>
      </c>
      <c r="C2109" s="126" t="str">
        <f t="shared" si="560"/>
        <v>F.110.01.108</v>
      </c>
      <c r="D2109" s="11" t="s">
        <v>3796</v>
      </c>
      <c r="E2109" s="125" t="s">
        <v>878</v>
      </c>
      <c r="F2109" s="128" t="str">
        <f t="shared" si="561"/>
        <v>Platinum  recycling credit  closed loop (88.5% virgin part in trade mix)</v>
      </c>
      <c r="G2109" s="131">
        <f t="shared" si="550"/>
        <v>-20748.606108941698</v>
      </c>
      <c r="H2109" s="183">
        <f t="shared" si="551"/>
        <v>-335.87063988499995</v>
      </c>
      <c r="I2109" s="183">
        <f t="shared" si="552"/>
        <v>-7901.6738646567001</v>
      </c>
      <c r="J2109" s="184">
        <f t="shared" si="553"/>
        <v>-8236.5187043999995</v>
      </c>
      <c r="K2109" s="183">
        <v>-4274.5429000000004</v>
      </c>
      <c r="L2109" s="146">
        <v>-7812.9306999999999</v>
      </c>
      <c r="M2109" s="146">
        <v>-90.271006999999997</v>
      </c>
      <c r="N2109" s="146">
        <v>-338.68250999999998</v>
      </c>
      <c r="O2109" s="188">
        <v>2.5525557000000001</v>
      </c>
      <c r="P2109" s="188">
        <v>8.1488695E-2</v>
      </c>
      <c r="Q2109" s="188">
        <v>0.17782571999999999</v>
      </c>
      <c r="R2109" s="188">
        <v>1.5251634999999999</v>
      </c>
      <c r="S2109" s="188">
        <v>-8237.2528000000002</v>
      </c>
      <c r="T2109" s="146">
        <v>0</v>
      </c>
      <c r="U2109" s="188">
        <v>0.73409559999999996</v>
      </c>
      <c r="V2109" s="188">
        <v>2.6788432999999999E-3</v>
      </c>
      <c r="W2109" s="146">
        <v>0</v>
      </c>
      <c r="X2109" s="146">
        <v>0</v>
      </c>
      <c r="Z2109" s="157">
        <f t="shared" si="559"/>
        <v>-28496.952666666672</v>
      </c>
      <c r="AB2109" s="131">
        <f t="shared" si="565"/>
        <v>-4274.5429000000004</v>
      </c>
      <c r="AC2109" s="131">
        <f t="shared" si="566"/>
        <v>-8237.5471833850006</v>
      </c>
      <c r="AD2109" s="131">
        <f t="shared" si="567"/>
        <v>-7901.6765434999998</v>
      </c>
      <c r="AE2109" s="131">
        <f t="shared" si="568"/>
        <v>-7901.6738646567001</v>
      </c>
      <c r="AF2109" s="131">
        <f t="shared" si="569"/>
        <v>-8236.5187043999995</v>
      </c>
      <c r="AH2109">
        <v>-398812.77</v>
      </c>
      <c r="AI2109" s="71">
        <v>-398945.6</v>
      </c>
      <c r="AJ2109" s="71">
        <v>91.191999999999993</v>
      </c>
      <c r="AK2109" s="71">
        <v>0</v>
      </c>
      <c r="AL2109" s="71">
        <v>0</v>
      </c>
      <c r="AM2109" s="71">
        <v>22.231027999999998</v>
      </c>
      <c r="AN2109" s="71">
        <v>19.412588</v>
      </c>
      <c r="AP2109" s="129">
        <v>-2915.5938999999998</v>
      </c>
      <c r="AQ2109" s="129">
        <v>-2807.3438000000001</v>
      </c>
      <c r="AR2109" s="129">
        <v>-66.938094000000007</v>
      </c>
      <c r="AS2109" s="129">
        <v>-41.312013999999998</v>
      </c>
      <c r="AT2109" s="172">
        <f t="shared" si="562"/>
        <v>-0.16830598579700001</v>
      </c>
      <c r="AU2109" s="172">
        <f t="shared" si="563"/>
        <v>-2.4755212267160525E-4</v>
      </c>
      <c r="AV2109" s="185">
        <f t="shared" si="564"/>
        <v>-5785.9964</v>
      </c>
      <c r="AW2109" s="121">
        <v>-2.6445171999999999E-2</v>
      </c>
      <c r="AX2109" s="121">
        <v>-7.9791467E-5</v>
      </c>
      <c r="AY2109" s="121">
        <v>-2.1800168999999999E-9</v>
      </c>
      <c r="AZ2109" s="121">
        <v>0</v>
      </c>
      <c r="BA2109" s="121">
        <v>0</v>
      </c>
      <c r="BB2109" s="121">
        <v>-1.0852815E-5</v>
      </c>
      <c r="BC2109" s="121">
        <v>-0.14185023999999999</v>
      </c>
      <c r="BD2109" s="121">
        <v>-2.4798106999999998E-6</v>
      </c>
      <c r="BE2109" s="121">
        <v>-1.6527878000000001E-4</v>
      </c>
      <c r="BF2109" s="121">
        <v>0</v>
      </c>
      <c r="BG2109" s="121">
        <v>0</v>
      </c>
      <c r="BH2109" s="121">
        <v>1.0403924E-10</v>
      </c>
      <c r="BI2109" s="121">
        <v>9.1657192999999998E-12</v>
      </c>
      <c r="BJ2109" s="121">
        <v>1.8403355E-12</v>
      </c>
      <c r="BK2109" s="121">
        <v>1.466848E-8</v>
      </c>
      <c r="BL2109" s="121">
        <v>2.6434952000000001E-7</v>
      </c>
      <c r="BM2109" s="121">
        <v>0</v>
      </c>
      <c r="BN2109" s="121">
        <v>-1796.5404000000001</v>
      </c>
      <c r="BO2109" s="121">
        <v>-3989.4560000000001</v>
      </c>
      <c r="BP2109" s="121">
        <v>0</v>
      </c>
      <c r="BQ2109" s="121">
        <v>0</v>
      </c>
      <c r="BR2109" s="121">
        <v>0</v>
      </c>
      <c r="BT2109" s="71">
        <v>-5.8262853000000003</v>
      </c>
      <c r="BU2109" s="71">
        <v>-1.1394819</v>
      </c>
      <c r="BV2109" s="71">
        <v>-0.79457065000000004</v>
      </c>
      <c r="BW2109" s="71">
        <v>1.8304601000000001E-4</v>
      </c>
      <c r="BX2109" s="71">
        <v>-0.93634565000000003</v>
      </c>
      <c r="BY2109" s="71">
        <v>0</v>
      </c>
      <c r="BZ2109" s="71">
        <v>0</v>
      </c>
      <c r="CA2109" s="71">
        <v>0</v>
      </c>
      <c r="CB2109" s="71">
        <v>1.1985783000000001E-4</v>
      </c>
      <c r="CC2109" s="71">
        <v>1.8335656000000001E-4</v>
      </c>
      <c r="CD2109" s="71">
        <v>0</v>
      </c>
      <c r="CE2109" s="71">
        <v>0</v>
      </c>
      <c r="CF2109" s="71">
        <v>0</v>
      </c>
      <c r="CG2109" s="71">
        <v>-0.13870837</v>
      </c>
      <c r="CH2109" s="71">
        <v>-0.48618509999999998</v>
      </c>
      <c r="CI2109" s="71">
        <v>-2.3314799000000002</v>
      </c>
      <c r="CJ2109" s="71">
        <v>0</v>
      </c>
      <c r="CL2109" s="186">
        <v>0</v>
      </c>
      <c r="CM2109" s="186">
        <v>-28496.952000000001</v>
      </c>
      <c r="CN2109" s="187">
        <v>-302.50286</v>
      </c>
      <c r="CO2109" s="186">
        <v>-779.61689999999999</v>
      </c>
      <c r="CP2109" s="186">
        <v>4.8778378000000003E-8</v>
      </c>
      <c r="CQ2109" s="186">
        <v>5.8663958000000003E-6</v>
      </c>
      <c r="CR2109" s="186">
        <v>-47.579591000000001</v>
      </c>
      <c r="CS2109" s="186">
        <v>7.6809132</v>
      </c>
      <c r="CT2109" s="186">
        <v>0</v>
      </c>
      <c r="CU2109" s="186">
        <v>0</v>
      </c>
    </row>
    <row r="2110" spans="1:99" ht="14.4">
      <c r="A2110" t="s">
        <v>2688</v>
      </c>
      <c r="B2110" s="92" t="s">
        <v>1514</v>
      </c>
      <c r="C2110" s="126" t="str">
        <f t="shared" si="560"/>
        <v>F.110.01.109</v>
      </c>
      <c r="D2110" s="11" t="s">
        <v>3796</v>
      </c>
      <c r="E2110" s="125" t="s">
        <v>878</v>
      </c>
      <c r="F2110" s="128" t="str">
        <f t="shared" si="561"/>
        <v>Rhodium  recycling credit  closed loop (91% virgin part in trade mix)</v>
      </c>
      <c r="G2110" s="131">
        <f t="shared" si="550"/>
        <v>-17050.8052158506</v>
      </c>
      <c r="H2110" s="183">
        <f t="shared" si="551"/>
        <v>-153.51097031</v>
      </c>
      <c r="I2110" s="183">
        <f t="shared" si="552"/>
        <v>-4089.8210380406003</v>
      </c>
      <c r="J2110" s="184">
        <f t="shared" si="553"/>
        <v>-8467.5969074999994</v>
      </c>
      <c r="K2110" s="183">
        <v>-4339.8762999999999</v>
      </c>
      <c r="L2110" s="146">
        <v>-4024.5747000000001</v>
      </c>
      <c r="M2110" s="146">
        <v>-69.682325000000006</v>
      </c>
      <c r="N2110" s="146">
        <v>-161.68591000000001</v>
      </c>
      <c r="O2110" s="188">
        <v>7.4108098</v>
      </c>
      <c r="P2110" s="188">
        <v>0.23658531999999999</v>
      </c>
      <c r="Q2110" s="188">
        <v>0.52754456999999999</v>
      </c>
      <c r="R2110" s="188">
        <v>4.4282095000000004</v>
      </c>
      <c r="S2110" s="188">
        <v>-8469.7281999999996</v>
      </c>
      <c r="T2110" s="146">
        <v>0</v>
      </c>
      <c r="U2110" s="188">
        <v>2.1312924999999998</v>
      </c>
      <c r="V2110" s="188">
        <v>7.7774593999999997E-3</v>
      </c>
      <c r="W2110" s="146">
        <v>0</v>
      </c>
      <c r="X2110" s="146">
        <v>0</v>
      </c>
      <c r="Z2110" s="157">
        <f t="shared" si="559"/>
        <v>-28932.508666666668</v>
      </c>
      <c r="AB2110" s="131">
        <f t="shared" si="565"/>
        <v>-4339.8762999999999</v>
      </c>
      <c r="AC2110" s="131">
        <f t="shared" si="566"/>
        <v>-4243.3397858100006</v>
      </c>
      <c r="AD2110" s="131">
        <f t="shared" si="567"/>
        <v>-4089.8288155000005</v>
      </c>
      <c r="AE2110" s="131">
        <f t="shared" si="568"/>
        <v>-4089.8210380406003</v>
      </c>
      <c r="AF2110" s="131">
        <f t="shared" si="569"/>
        <v>-8467.5969074999994</v>
      </c>
      <c r="AH2110">
        <v>-401281.79</v>
      </c>
      <c r="AI2110" s="71">
        <v>-401667.45</v>
      </c>
      <c r="AJ2110" s="71">
        <v>264.75682999999998</v>
      </c>
      <c r="AK2110" s="71">
        <v>0</v>
      </c>
      <c r="AL2110" s="71">
        <v>0</v>
      </c>
      <c r="AM2110" s="71">
        <v>64.543122999999994</v>
      </c>
      <c r="AN2110" s="71">
        <v>56.360374</v>
      </c>
      <c r="AP2110" s="129">
        <v>-1748.6107999999999</v>
      </c>
      <c r="AQ2110" s="129">
        <v>-1665.1264000000001</v>
      </c>
      <c r="AR2110" s="129">
        <v>-45.254373999999999</v>
      </c>
      <c r="AS2110" s="129">
        <v>-38.230034000000003</v>
      </c>
      <c r="AT2110" s="172">
        <f t="shared" si="562"/>
        <v>-9.9827723377404989E-2</v>
      </c>
      <c r="AU2110" s="172">
        <f t="shared" si="563"/>
        <v>-1.6736085262705018E-4</v>
      </c>
      <c r="AV2110" s="185">
        <f t="shared" si="564"/>
        <v>-5354.3464999999997</v>
      </c>
      <c r="AW2110" s="121">
        <v>-2.6849367999999998E-2</v>
      </c>
      <c r="AX2110" s="121">
        <v>-8.1011024999999996E-5</v>
      </c>
      <c r="AY2110" s="121">
        <v>-2.2133369E-9</v>
      </c>
      <c r="AZ2110" s="121">
        <v>0</v>
      </c>
      <c r="BA2110" s="121">
        <v>0</v>
      </c>
      <c r="BB2110" s="121">
        <v>-5.2944476000000004E-6</v>
      </c>
      <c r="BC2110" s="121">
        <v>-7.2973870999999996E-2</v>
      </c>
      <c r="BD2110" s="121">
        <v>-1.2100113E-6</v>
      </c>
      <c r="BE2110" s="121">
        <v>-8.5137937000000005E-5</v>
      </c>
      <c r="BF2110" s="121">
        <v>0</v>
      </c>
      <c r="BG2110" s="121">
        <v>0</v>
      </c>
      <c r="BH2110" s="121">
        <v>3.0205608E-10</v>
      </c>
      <c r="BI2110" s="121">
        <v>2.6610742000000001E-11</v>
      </c>
      <c r="BJ2110" s="121">
        <v>5.3430278E-12</v>
      </c>
      <c r="BK2110" s="121">
        <v>4.2586855E-8</v>
      </c>
      <c r="BL2110" s="121">
        <v>7.6748333999999998E-7</v>
      </c>
      <c r="BM2110" s="121">
        <v>0</v>
      </c>
      <c r="BN2110" s="121">
        <v>-1337.672</v>
      </c>
      <c r="BO2110" s="121">
        <v>-4016.6745000000001</v>
      </c>
      <c r="BP2110" s="121">
        <v>0</v>
      </c>
      <c r="BQ2110" s="121">
        <v>0</v>
      </c>
      <c r="BR2110" s="121">
        <v>0</v>
      </c>
      <c r="BT2110" s="71">
        <v>-2.4274236999999999</v>
      </c>
      <c r="BU2110" s="71">
        <v>-0.58696665999999997</v>
      </c>
      <c r="BV2110" s="71">
        <v>-0.80671512000000001</v>
      </c>
      <c r="BW2110" s="71">
        <v>5.3146113000000002E-4</v>
      </c>
      <c r="BX2110" s="71">
        <v>-0.47687135000000003</v>
      </c>
      <c r="BY2110" s="71">
        <v>0</v>
      </c>
      <c r="BZ2110" s="71">
        <v>0</v>
      </c>
      <c r="CA2110" s="71">
        <v>0</v>
      </c>
      <c r="CB2110" s="71">
        <v>3.4798205000000001E-4</v>
      </c>
      <c r="CC2110" s="71">
        <v>5.3979137000000001E-4</v>
      </c>
      <c r="CD2110" s="71">
        <v>0</v>
      </c>
      <c r="CE2110" s="71">
        <v>0</v>
      </c>
      <c r="CF2110" s="71">
        <v>0</v>
      </c>
      <c r="CG2110" s="71">
        <v>-6.9008999000000001E-2</v>
      </c>
      <c r="CH2110" s="71">
        <v>-0.48928080000000002</v>
      </c>
      <c r="CI2110" s="71">
        <v>4.6944857000000001E-12</v>
      </c>
      <c r="CJ2110" s="71">
        <v>0</v>
      </c>
      <c r="CL2110" s="186">
        <v>0</v>
      </c>
      <c r="CM2110" s="186">
        <v>-28932.508999999998</v>
      </c>
      <c r="CN2110" s="187">
        <v>-163.70955000000001</v>
      </c>
      <c r="CO2110" s="186">
        <v>-401.59404000000001</v>
      </c>
      <c r="CP2110" s="186">
        <v>1.4161777999999999E-7</v>
      </c>
      <c r="CQ2110" s="186">
        <v>1.7031848999999999E-5</v>
      </c>
      <c r="CR2110" s="186">
        <v>-24.357044999999999</v>
      </c>
      <c r="CS2110" s="186">
        <v>22.299918999999999</v>
      </c>
      <c r="CT2110" s="186">
        <v>0</v>
      </c>
      <c r="CU2110" s="186">
        <v>0</v>
      </c>
    </row>
    <row r="2111" spans="1:99" ht="14.4">
      <c r="A2111" t="s">
        <v>2689</v>
      </c>
      <c r="B2111" s="92" t="s">
        <v>1514</v>
      </c>
      <c r="C2111" s="126" t="str">
        <f t="shared" si="560"/>
        <v>F.110.01.110</v>
      </c>
      <c r="D2111" s="11" t="s">
        <v>3796</v>
      </c>
      <c r="E2111" s="125" t="s">
        <v>878</v>
      </c>
      <c r="F2111" s="128" t="str">
        <f t="shared" si="561"/>
        <v>Silver  recycling credit closed loop (45% virgin part trade mix)</v>
      </c>
      <c r="G2111" s="131">
        <f t="shared" si="550"/>
        <v>-426.79593306983202</v>
      </c>
      <c r="H2111" s="183">
        <f t="shared" si="551"/>
        <v>-14.564615387</v>
      </c>
      <c r="I2111" s="183">
        <f t="shared" si="552"/>
        <v>-87.355447082832001</v>
      </c>
      <c r="J2111" s="184">
        <f t="shared" si="553"/>
        <v>-295.51249760000002</v>
      </c>
      <c r="K2111" s="183">
        <v>-29.363372999999999</v>
      </c>
      <c r="L2111" s="146">
        <v>-25.070042000000001</v>
      </c>
      <c r="M2111" s="146">
        <v>-24.328789</v>
      </c>
      <c r="N2111" s="188">
        <v>-10.224672</v>
      </c>
      <c r="O2111" s="188">
        <v>2.6481153E-2</v>
      </c>
      <c r="P2111" s="188">
        <v>-0.59115793999999999</v>
      </c>
      <c r="Q2111" s="188">
        <v>-3.7752666000000001</v>
      </c>
      <c r="R2111" s="188">
        <v>-37.956628000000002</v>
      </c>
      <c r="S2111" s="188">
        <v>-292.61207999999999</v>
      </c>
      <c r="T2111" s="146">
        <v>0</v>
      </c>
      <c r="U2111" s="188">
        <v>-2.9004175999999999</v>
      </c>
      <c r="V2111" s="188">
        <v>1.1917168000000001E-5</v>
      </c>
      <c r="W2111" s="146">
        <v>0</v>
      </c>
      <c r="X2111" s="146">
        <v>0</v>
      </c>
      <c r="Z2111" s="157">
        <f t="shared" si="559"/>
        <v>-195.75582</v>
      </c>
      <c r="AB2111" s="131">
        <f t="shared" si="565"/>
        <v>-29.363372999999999</v>
      </c>
      <c r="AC2111" s="131">
        <f t="shared" si="566"/>
        <v>-101.920074387</v>
      </c>
      <c r="AD2111" s="131">
        <f t="shared" si="567"/>
        <v>-87.355458999999996</v>
      </c>
      <c r="AE2111" s="131">
        <f t="shared" si="568"/>
        <v>-87.355447082832001</v>
      </c>
      <c r="AF2111" s="131">
        <f t="shared" si="569"/>
        <v>-295.51249760000002</v>
      </c>
      <c r="AH2111">
        <v>-283.49470000000002</v>
      </c>
      <c r="AI2111" s="71">
        <v>76.668800000000005</v>
      </c>
      <c r="AJ2111" s="71">
        <v>-360.30032</v>
      </c>
      <c r="AK2111" s="71">
        <v>0</v>
      </c>
      <c r="AL2111" s="71">
        <v>0</v>
      </c>
      <c r="AM2111" s="71">
        <v>6.4048071999999998E-2</v>
      </c>
      <c r="AN2111" s="71">
        <v>7.2769231000000004E-2</v>
      </c>
      <c r="AP2111" s="129">
        <v>-44.870584999999998</v>
      </c>
      <c r="AQ2111" s="129">
        <v>-44.165832000000002</v>
      </c>
      <c r="AR2111" s="129">
        <v>-0.59648732000000004</v>
      </c>
      <c r="AS2111" s="129">
        <v>-0.10826579</v>
      </c>
      <c r="AT2111" s="172">
        <f t="shared" si="562"/>
        <v>-2.6478316316999998E-3</v>
      </c>
      <c r="AU2111" s="172">
        <f t="shared" si="563"/>
        <v>-2.2059442312089998E-6</v>
      </c>
      <c r="AV2111" s="185">
        <f t="shared" si="564"/>
        <v>-15.163276</v>
      </c>
      <c r="AW2111" s="121">
        <v>-1.8166140000000001E-4</v>
      </c>
      <c r="AX2111" s="121">
        <v>-5.4811630000000004E-7</v>
      </c>
      <c r="AY2111" s="121">
        <v>-1.4975319999999999E-11</v>
      </c>
      <c r="AZ2111" s="121">
        <v>0</v>
      </c>
      <c r="BA2111" s="121">
        <v>0</v>
      </c>
      <c r="BB2111" s="121">
        <v>-1.5295306999999999E-6</v>
      </c>
      <c r="BC2111" s="121">
        <v>-5.7134410000000003E-4</v>
      </c>
      <c r="BD2111" s="121">
        <v>-2.1665111E-7</v>
      </c>
      <c r="BE2111" s="121">
        <v>-6.5875753999999997E-7</v>
      </c>
      <c r="BF2111" s="121">
        <v>-4.141938E-7</v>
      </c>
      <c r="BG2111" s="121">
        <v>-1.4073889000000001E-11</v>
      </c>
      <c r="BH2111" s="121">
        <v>-2.2891986E-8</v>
      </c>
      <c r="BI2111" s="121">
        <v>-2.8863798E-7</v>
      </c>
      <c r="BJ2111" s="121">
        <v>-5.6666466000000002E-8</v>
      </c>
      <c r="BK2111" s="121">
        <v>-9.0036500999999994E-5</v>
      </c>
      <c r="BL2111" s="121">
        <v>-1.8032600999999999E-3</v>
      </c>
      <c r="BM2111" s="121">
        <v>0</v>
      </c>
      <c r="BN2111" s="121">
        <v>-15.929964</v>
      </c>
      <c r="BO2111" s="121">
        <v>0.76668800000000004</v>
      </c>
      <c r="BP2111" s="121">
        <v>0</v>
      </c>
      <c r="BQ2111" s="121">
        <v>0</v>
      </c>
      <c r="BR2111" s="121">
        <v>0</v>
      </c>
      <c r="BT2111" s="71">
        <v>-0.66775295999999995</v>
      </c>
      <c r="BU2111" s="71">
        <v>-5.0458951000000004E-3</v>
      </c>
      <c r="BV2111" s="71">
        <v>-5.4581917000000001E-3</v>
      </c>
      <c r="BW2111" s="71">
        <v>-4.4461088999999997E-3</v>
      </c>
      <c r="BX2111" s="71">
        <v>-3.3934176999999999E-3</v>
      </c>
      <c r="BY2111" s="71">
        <v>-1.0324529E-3</v>
      </c>
      <c r="BZ2111" s="71">
        <v>-1.0434376E-2</v>
      </c>
      <c r="CA2111" s="71">
        <v>-1.5048594E-3</v>
      </c>
      <c r="CB2111" s="71">
        <v>-8.2995623000000002E-4</v>
      </c>
      <c r="CC2111" s="71">
        <v>-2.9184470999999998E-3</v>
      </c>
      <c r="CD2111" s="71">
        <v>0</v>
      </c>
      <c r="CE2111" s="71">
        <v>0</v>
      </c>
      <c r="CF2111" s="71">
        <v>0</v>
      </c>
      <c r="CG2111" s="71">
        <v>-2.1918471999999999E-3</v>
      </c>
      <c r="CH2111" s="71">
        <v>-3.6769739999999997E-4</v>
      </c>
      <c r="CI2111" s="71">
        <v>-0.63012970999999995</v>
      </c>
      <c r="CJ2111" s="71">
        <v>0</v>
      </c>
      <c r="CL2111" s="186">
        <v>0</v>
      </c>
      <c r="CM2111" s="186">
        <v>-195.75582</v>
      </c>
      <c r="CN2111" s="187">
        <v>-41.724674999999998</v>
      </c>
      <c r="CO2111" s="186">
        <v>-3.6797257000000001</v>
      </c>
      <c r="CP2111" s="186">
        <v>-3.7862148000000003E-5</v>
      </c>
      <c r="CQ2111" s="186">
        <v>-1.3795649000000001E-3</v>
      </c>
      <c r="CR2111" s="186">
        <v>-0.16437172</v>
      </c>
      <c r="CS2111" s="186">
        <v>-114112.77</v>
      </c>
      <c r="CT2111" s="186">
        <v>-0.27517066000000001</v>
      </c>
      <c r="CU2111" s="186">
        <v>-0.35349227999999999</v>
      </c>
    </row>
    <row r="2112" spans="1:99" ht="14.4">
      <c r="A2112" t="s">
        <v>2690</v>
      </c>
      <c r="B2112" s="92" t="s">
        <v>1514</v>
      </c>
      <c r="C2112" s="126" t="str">
        <f t="shared" si="560"/>
        <v>F.110.01.111</v>
      </c>
      <c r="D2112" s="11" t="s">
        <v>3796</v>
      </c>
      <c r="E2112" s="125" t="s">
        <v>878</v>
      </c>
      <c r="F2112" s="128" t="str">
        <f t="shared" si="561"/>
        <v>Steel  recycling credit closed loop (50.2% virgin part in trade mix)</v>
      </c>
      <c r="G2112" s="131">
        <f t="shared" si="550"/>
        <v>-0.22755958861838119</v>
      </c>
      <c r="H2112" s="183">
        <f t="shared" si="551"/>
        <v>-1.1675428708888999E-2</v>
      </c>
      <c r="I2112" s="183">
        <f t="shared" si="552"/>
        <v>-4.1963749909492198E-2</v>
      </c>
      <c r="J2112" s="184">
        <f t="shared" si="553"/>
        <v>-3.5842800000000001E-2</v>
      </c>
      <c r="K2112" s="183">
        <v>-0.13807760999999999</v>
      </c>
      <c r="L2112" s="146">
        <v>-3.5245120999999997E-2</v>
      </c>
      <c r="M2112" s="146">
        <v>-6.7186279000000003E-3</v>
      </c>
      <c r="N2112" s="146">
        <v>-1.1675372E-2</v>
      </c>
      <c r="O2112" s="146">
        <v>0</v>
      </c>
      <c r="P2112" s="146">
        <v>0</v>
      </c>
      <c r="Q2112" s="188">
        <v>-5.6708889000000003E-8</v>
      </c>
      <c r="R2112" s="188">
        <v>-1.0094922000000001E-9</v>
      </c>
      <c r="S2112" s="146">
        <v>-3.5842800000000001E-2</v>
      </c>
      <c r="T2112" s="146">
        <v>0</v>
      </c>
      <c r="U2112" s="146">
        <v>0</v>
      </c>
      <c r="V2112" s="188">
        <v>0</v>
      </c>
      <c r="W2112" s="188">
        <v>0</v>
      </c>
      <c r="X2112" s="146">
        <v>0</v>
      </c>
      <c r="Z2112" s="157">
        <f t="shared" si="559"/>
        <v>-0.92051739999999993</v>
      </c>
      <c r="AB2112" s="131">
        <f t="shared" si="565"/>
        <v>-0.13807760999999999</v>
      </c>
      <c r="AC2112" s="131">
        <f t="shared" si="566"/>
        <v>-5.3639178618381203E-2</v>
      </c>
      <c r="AD2112" s="131">
        <f t="shared" si="567"/>
        <v>-4.1963749909492198E-2</v>
      </c>
      <c r="AE2112" s="131">
        <f t="shared" si="568"/>
        <v>-4.1963749909492198E-2</v>
      </c>
      <c r="AF2112" s="131">
        <f t="shared" si="569"/>
        <v>-3.5842800000000001E-2</v>
      </c>
      <c r="AH2112">
        <v>-6.8855073000000004</v>
      </c>
      <c r="AI2112" s="71">
        <v>-6.8855073000000004</v>
      </c>
      <c r="AJ2112" s="71">
        <v>0</v>
      </c>
      <c r="AK2112" s="71">
        <v>0</v>
      </c>
      <c r="AL2112" s="71">
        <v>0</v>
      </c>
      <c r="AM2112" s="71">
        <v>0</v>
      </c>
      <c r="AN2112" s="71">
        <v>0</v>
      </c>
      <c r="AP2112" s="129">
        <v>-2.2758381000000001E-2</v>
      </c>
      <c r="AQ2112" s="129">
        <v>-2.1371156999999998E-2</v>
      </c>
      <c r="AR2112" s="129">
        <v>-8.5203163999999999E-4</v>
      </c>
      <c r="AS2112" s="129">
        <v>-5.3519213999999996E-4</v>
      </c>
      <c r="AT2112" s="172">
        <f t="shared" si="562"/>
        <v>-1.2812444383E-6</v>
      </c>
      <c r="AU2112" s="172">
        <f t="shared" si="563"/>
        <v>-3.1510045521010001E-9</v>
      </c>
      <c r="AV2112" s="185">
        <f t="shared" si="564"/>
        <v>-7.4956883000000002E-2</v>
      </c>
      <c r="AW2112" s="121">
        <v>-8.5424014999999997E-7</v>
      </c>
      <c r="AX2112" s="121">
        <v>-2.5774487E-9</v>
      </c>
      <c r="AY2112" s="121">
        <v>-7.0419580999999998E-14</v>
      </c>
      <c r="AZ2112" s="121">
        <v>0</v>
      </c>
      <c r="BA2112" s="121">
        <v>0</v>
      </c>
      <c r="BB2112" s="121">
        <v>-3.3440830000000001E-10</v>
      </c>
      <c r="BC2112" s="121">
        <v>-4.2666987999999998E-7</v>
      </c>
      <c r="BD2112" s="121">
        <v>-7.6320063999999999E-11</v>
      </c>
      <c r="BE2112" s="121">
        <v>-4.9700007999999998E-10</v>
      </c>
      <c r="BF2112" s="121">
        <v>0</v>
      </c>
      <c r="BG2112" s="121">
        <v>-1.6528852000000001E-13</v>
      </c>
      <c r="BH2112" s="121">
        <v>0</v>
      </c>
      <c r="BI2112" s="121">
        <v>0</v>
      </c>
      <c r="BJ2112" s="121">
        <v>0</v>
      </c>
      <c r="BK2112" s="121">
        <v>0</v>
      </c>
      <c r="BL2112" s="121">
        <v>0</v>
      </c>
      <c r="BM2112" s="121">
        <v>0</v>
      </c>
      <c r="BN2112" s="121">
        <v>-6.10181E-3</v>
      </c>
      <c r="BO2112" s="121">
        <v>-6.8855073000000003E-2</v>
      </c>
      <c r="BP2112" s="121">
        <v>0</v>
      </c>
      <c r="BQ2112" s="121">
        <v>0</v>
      </c>
      <c r="BR2112" s="121">
        <v>0</v>
      </c>
      <c r="BT2112" s="71">
        <v>-4.2803837E-5</v>
      </c>
      <c r="BU2112" s="71">
        <v>-3.4264687000000001E-6</v>
      </c>
      <c r="BV2112" s="71">
        <v>-2.5666468000000001E-5</v>
      </c>
      <c r="BW2112" s="71">
        <v>-3.5514422999999998E-9</v>
      </c>
      <c r="BX2112" s="71">
        <v>-2.8225001E-6</v>
      </c>
      <c r="BY2112" s="71">
        <v>0</v>
      </c>
      <c r="BZ2112" s="71">
        <v>0</v>
      </c>
      <c r="CA2112" s="71">
        <v>0</v>
      </c>
      <c r="CB2112" s="71">
        <v>0</v>
      </c>
      <c r="CC2112" s="71">
        <v>-1.0870898000000001E-8</v>
      </c>
      <c r="CD2112" s="71">
        <v>0</v>
      </c>
      <c r="CE2112" s="71">
        <v>0</v>
      </c>
      <c r="CF2112" s="71">
        <v>0</v>
      </c>
      <c r="CG2112" s="71">
        <v>-2.4542337E-6</v>
      </c>
      <c r="CH2112" s="71">
        <v>-8.3932111999999995E-6</v>
      </c>
      <c r="CI2112" s="71">
        <v>-2.6533183999999999E-8</v>
      </c>
      <c r="CJ2112" s="71">
        <v>0</v>
      </c>
      <c r="CL2112" s="186">
        <v>0</v>
      </c>
      <c r="CM2112" s="186">
        <v>-0.92051740000000004</v>
      </c>
      <c r="CN2112" s="187">
        <v>-3.6665901E-3</v>
      </c>
      <c r="CO2112" s="186">
        <v>-2.3443399999999999E-3</v>
      </c>
      <c r="CP2112" s="186">
        <v>0</v>
      </c>
      <c r="CQ2112" s="186">
        <v>0</v>
      </c>
      <c r="CR2112" s="186">
        <v>-1.4326519999999999E-4</v>
      </c>
      <c r="CS2112" s="186">
        <v>0</v>
      </c>
      <c r="CT2112" s="186">
        <v>0</v>
      </c>
      <c r="CU2112" s="186">
        <v>-5.6469431999999999E-5</v>
      </c>
    </row>
    <row r="2113" spans="1:99" ht="14.4">
      <c r="A2113" t="s">
        <v>2691</v>
      </c>
      <c r="B2113" s="92" t="s">
        <v>1514</v>
      </c>
      <c r="C2113" s="126" t="str">
        <f t="shared" si="560"/>
        <v>F.110.01.112</v>
      </c>
      <c r="D2113" s="11" t="s">
        <v>3796</v>
      </c>
      <c r="E2113" s="125" t="s">
        <v>878</v>
      </c>
      <c r="F2113" s="128" t="str">
        <f t="shared" si="561"/>
        <v>Titanium  recycling credit  closed loop (81% virgin part in trade mix)</v>
      </c>
      <c r="G2113" s="131">
        <f t="shared" si="550"/>
        <v>-13.82426003616999</v>
      </c>
      <c r="H2113" s="183">
        <f t="shared" si="551"/>
        <v>-0.10209064287700001</v>
      </c>
      <c r="I2113" s="183">
        <f t="shared" si="552"/>
        <v>-0.29869714009800002</v>
      </c>
      <c r="J2113" s="184">
        <f t="shared" si="553"/>
        <v>-12.18477235319499</v>
      </c>
      <c r="K2113" s="183">
        <v>-1.2386999000000001</v>
      </c>
      <c r="L2113" s="146">
        <v>-0.17852140999999999</v>
      </c>
      <c r="M2113" s="146">
        <v>-0.12004703</v>
      </c>
      <c r="N2113" s="146">
        <v>-0.10380718</v>
      </c>
      <c r="O2113" s="188">
        <v>2.4985276000000002E-3</v>
      </c>
      <c r="P2113" s="188">
        <v>-8.7446627000000005E-5</v>
      </c>
      <c r="Q2113" s="188">
        <v>-6.9454385000000001E-4</v>
      </c>
      <c r="R2113" s="188">
        <v>-5.3492904999999998E-4</v>
      </c>
      <c r="S2113" s="146">
        <v>-12.301526000000001</v>
      </c>
      <c r="T2113" s="146">
        <v>4.5809373999999999E-4</v>
      </c>
      <c r="U2113" s="188">
        <v>0.1167528</v>
      </c>
      <c r="V2113" s="188">
        <v>-5.1864787999999999E-5</v>
      </c>
      <c r="W2113" s="188">
        <v>8.4679719999999999E-7</v>
      </c>
      <c r="X2113" s="146">
        <v>7.8099405999999997E-12</v>
      </c>
      <c r="Z2113" s="157">
        <f t="shared" si="559"/>
        <v>-8.2579993333333341</v>
      </c>
      <c r="AB2113" s="131">
        <f t="shared" si="565"/>
        <v>-1.2386999000000001</v>
      </c>
      <c r="AC2113" s="131">
        <f t="shared" si="566"/>
        <v>-0.40119401192699999</v>
      </c>
      <c r="AD2113" s="131">
        <f t="shared" si="567"/>
        <v>-0.29910252225279998</v>
      </c>
      <c r="AE2113" s="131">
        <f t="shared" si="568"/>
        <v>-0.29869714009800002</v>
      </c>
      <c r="AF2113" s="131">
        <f t="shared" si="569"/>
        <v>-12.18477319999219</v>
      </c>
      <c r="AH2113">
        <v>-82.289536999999996</v>
      </c>
      <c r="AI2113" s="71">
        <v>-113.41699</v>
      </c>
      <c r="AJ2113" s="71">
        <v>17.283497000000001</v>
      </c>
      <c r="AK2113" s="71">
        <v>0</v>
      </c>
      <c r="AL2113" s="71">
        <v>3.3757720999999998</v>
      </c>
      <c r="AM2113" s="71">
        <v>7.0179121000000002</v>
      </c>
      <c r="AN2113" s="71">
        <v>3.450272</v>
      </c>
      <c r="AP2113" s="129">
        <v>-0.21749173999999999</v>
      </c>
      <c r="AQ2113" s="129">
        <v>-0.20388733000000001</v>
      </c>
      <c r="AR2113" s="129">
        <v>-8.3318670999999993E-3</v>
      </c>
      <c r="AS2113" s="129">
        <v>-5.2725463E-3</v>
      </c>
      <c r="AT2113" s="172">
        <f t="shared" si="562"/>
        <v>-1.2223460930962297E-5</v>
      </c>
      <c r="AU2113" s="172">
        <f t="shared" si="563"/>
        <v>-3.0813118297680184E-8</v>
      </c>
      <c r="AV2113" s="185">
        <f t="shared" si="564"/>
        <v>-0.73845185999999996</v>
      </c>
      <c r="AW2113" s="121">
        <v>-7.7291879999999993E-6</v>
      </c>
      <c r="AX2113" s="121">
        <v>-2.3323391999999999E-8</v>
      </c>
      <c r="AY2113" s="121">
        <v>-6.3712003999999996E-13</v>
      </c>
      <c r="AZ2113" s="121">
        <v>1.1034677E-12</v>
      </c>
      <c r="BA2113" s="121">
        <v>0</v>
      </c>
      <c r="BB2113" s="121">
        <v>-1.6421528000000001E-8</v>
      </c>
      <c r="BC2113" s="121">
        <v>-4.4776340999999997E-6</v>
      </c>
      <c r="BD2113" s="121">
        <v>-2.3068838999999998E-9</v>
      </c>
      <c r="BE2113" s="121">
        <v>-5.1739919999999996E-9</v>
      </c>
      <c r="BF2113" s="121">
        <v>1.2608106999999999E-14</v>
      </c>
      <c r="BG2113" s="121">
        <v>1.8726226E-16</v>
      </c>
      <c r="BH2113" s="121">
        <v>-3.2682712E-13</v>
      </c>
      <c r="BI2113" s="121">
        <v>-6.6867155999999999E-12</v>
      </c>
      <c r="BJ2113" s="121">
        <v>-1.2125303000000001E-12</v>
      </c>
      <c r="BK2113" s="121">
        <v>-1.5115779999999999E-11</v>
      </c>
      <c r="BL2113" s="121">
        <v>-2.0329065E-10</v>
      </c>
      <c r="BM2113" s="121">
        <v>1.055084E-20</v>
      </c>
      <c r="BN2113" s="121">
        <v>-0.16417066999999999</v>
      </c>
      <c r="BO2113" s="121">
        <v>-0.57428119</v>
      </c>
      <c r="BP2113" s="121">
        <v>0</v>
      </c>
      <c r="BQ2113" s="121">
        <v>0</v>
      </c>
      <c r="BR2113" s="121">
        <v>0</v>
      </c>
      <c r="BT2113" s="71">
        <v>-4.6121672999999998E-4</v>
      </c>
      <c r="BU2113" s="71">
        <v>-4.1157613999999999E-5</v>
      </c>
      <c r="BV2113" s="71">
        <v>-2.3025492999999999E-4</v>
      </c>
      <c r="BW2113" s="71">
        <v>-5.8453033999999998E-8</v>
      </c>
      <c r="BX2113" s="71">
        <v>-2.4037660999999999E-5</v>
      </c>
      <c r="BY2113" s="71">
        <v>-1.0788386999999999E-5</v>
      </c>
      <c r="BZ2113" s="71">
        <v>3.0985900999999999E-10</v>
      </c>
      <c r="CA2113" s="71">
        <v>-1.6374716000000001E-5</v>
      </c>
      <c r="CB2113" s="71">
        <v>-1.4545857000000001E-7</v>
      </c>
      <c r="CC2113" s="71">
        <v>-4.5888924999999998E-7</v>
      </c>
      <c r="CD2113" s="71">
        <v>0</v>
      </c>
      <c r="CE2113" s="71">
        <v>2.3331835999999999E-17</v>
      </c>
      <c r="CF2113" s="71">
        <v>1.9104016000000001E-13</v>
      </c>
      <c r="CG2113" s="71">
        <v>-2.1533495999999999E-5</v>
      </c>
      <c r="CH2113" s="71">
        <v>-1.1638492E-4</v>
      </c>
      <c r="CI2113" s="71">
        <v>-2.2515734999999999E-8</v>
      </c>
      <c r="CJ2113" s="71">
        <v>0</v>
      </c>
      <c r="CL2113" s="186">
        <v>1.6169900000000001E-13</v>
      </c>
      <c r="CM2113" s="186">
        <v>-8.2030495999999999</v>
      </c>
      <c r="CN2113" s="187">
        <v>-0.30862279999999997</v>
      </c>
      <c r="CO2113" s="186">
        <v>-3.0633806E-2</v>
      </c>
      <c r="CP2113" s="186">
        <v>-1.4780735000000001E-10</v>
      </c>
      <c r="CQ2113" s="186">
        <v>-1.7508706E-8</v>
      </c>
      <c r="CR2113" s="186">
        <v>-1.1702237E-3</v>
      </c>
      <c r="CS2113" s="186">
        <v>-3.2966536999999998</v>
      </c>
      <c r="CT2113" s="186">
        <v>8.4479046E-9</v>
      </c>
      <c r="CU2113" s="186">
        <v>-3.7939900000000001E-3</v>
      </c>
    </row>
    <row r="2114" spans="1:99" ht="14.4">
      <c r="A2114" t="s">
        <v>2692</v>
      </c>
      <c r="B2114" s="92" t="s">
        <v>1514</v>
      </c>
      <c r="C2114" s="126" t="str">
        <f t="shared" si="560"/>
        <v>F.110.01.113</v>
      </c>
      <c r="D2114" s="11" t="s">
        <v>3796</v>
      </c>
      <c r="E2114" s="125" t="s">
        <v>878</v>
      </c>
      <c r="F2114" s="128" t="str">
        <f t="shared" si="561"/>
        <v>Zinc  recycling credit closed loop (69% virgin part in trade mix)</v>
      </c>
      <c r="G2114" s="131">
        <f t="shared" si="550"/>
        <v>-1.6340516312590965</v>
      </c>
      <c r="H2114" s="183">
        <f t="shared" si="551"/>
        <v>5.1110994959999998E-3</v>
      </c>
      <c r="I2114" s="183">
        <f t="shared" si="552"/>
        <v>-0.22581002567799996</v>
      </c>
      <c r="J2114" s="184">
        <f t="shared" si="553"/>
        <v>-1.1146819550770966</v>
      </c>
      <c r="K2114" s="183">
        <v>-0.29867074999999998</v>
      </c>
      <c r="L2114" s="146">
        <v>-0.22580882999999999</v>
      </c>
      <c r="M2114" s="146">
        <v>-8.6396963E-4</v>
      </c>
      <c r="N2114" s="146">
        <v>3.9815995999999999E-3</v>
      </c>
      <c r="O2114" s="188">
        <v>9.5562266999999997E-4</v>
      </c>
      <c r="P2114" s="188">
        <v>5.7424136000000003E-5</v>
      </c>
      <c r="Q2114" s="146">
        <v>1.1645309E-4</v>
      </c>
      <c r="R2114" s="188">
        <v>3.7968391999999997E-4</v>
      </c>
      <c r="S2114" s="146">
        <v>-1.1176472</v>
      </c>
      <c r="T2114" s="146">
        <v>4.682736E-4</v>
      </c>
      <c r="U2114" s="188">
        <v>2.9643793000000002E-3</v>
      </c>
      <c r="V2114" s="188">
        <v>1.4816432E-5</v>
      </c>
      <c r="W2114" s="188">
        <v>8.6561492000000004E-7</v>
      </c>
      <c r="X2114" s="146">
        <v>7.9834948000000007E-12</v>
      </c>
      <c r="Z2114" s="157">
        <f t="shared" si="559"/>
        <v>-1.9911383333333332</v>
      </c>
      <c r="AB2114" s="131">
        <f t="shared" si="565"/>
        <v>-0.29867074999999998</v>
      </c>
      <c r="AC2114" s="131">
        <f t="shared" si="566"/>
        <v>-0.22118201621399999</v>
      </c>
      <c r="AD2114" s="131">
        <f t="shared" si="567"/>
        <v>-0.22629225009507997</v>
      </c>
      <c r="AE2114" s="131">
        <f t="shared" si="568"/>
        <v>-0.22581002567799996</v>
      </c>
      <c r="AF2114" s="131">
        <f t="shared" si="569"/>
        <v>-1.1146828206920165</v>
      </c>
      <c r="AH2114">
        <v>-44.415149</v>
      </c>
      <c r="AI2114" s="71">
        <v>-44.592084999999997</v>
      </c>
      <c r="AJ2114" s="71">
        <v>0.10146851</v>
      </c>
      <c r="AK2114" s="71">
        <v>0</v>
      </c>
      <c r="AL2114" s="71">
        <v>2.0643123999999999E-2</v>
      </c>
      <c r="AM2114" s="71">
        <v>3.5032872E-2</v>
      </c>
      <c r="AN2114" s="71">
        <v>1.9791386000000001E-2</v>
      </c>
      <c r="AP2114" s="129">
        <v>-0.10520148</v>
      </c>
      <c r="AQ2114" s="129">
        <v>-9.9051650000000005E-2</v>
      </c>
      <c r="AR2114" s="129">
        <v>-2.7909025999999998E-3</v>
      </c>
      <c r="AS2114" s="129">
        <v>-3.3589288E-3</v>
      </c>
      <c r="AT2114" s="172">
        <f t="shared" si="562"/>
        <v>-5.9383483200187994E-6</v>
      </c>
      <c r="AU2114" s="172">
        <f t="shared" si="563"/>
        <v>-1.0321385292400206E-8</v>
      </c>
      <c r="AV2114" s="185">
        <f t="shared" si="564"/>
        <v>-0.47043820700000005</v>
      </c>
      <c r="AW2114" s="121">
        <v>-1.8477696E-6</v>
      </c>
      <c r="AX2114" s="121">
        <v>-5.5751671999999998E-9</v>
      </c>
      <c r="AY2114" s="121">
        <v>-1.5232152999999999E-13</v>
      </c>
      <c r="AZ2114" s="121">
        <v>1.1279892000000001E-12</v>
      </c>
      <c r="BA2114" s="121">
        <v>0</v>
      </c>
      <c r="BB2114" s="121">
        <v>1.3587473999999999E-10</v>
      </c>
      <c r="BC2114" s="121">
        <v>-4.0908127999999997E-6</v>
      </c>
      <c r="BD2114" s="121">
        <v>2.7915413000000001E-11</v>
      </c>
      <c r="BE2114" s="121">
        <v>-4.7740647000000002E-9</v>
      </c>
      <c r="BF2114" s="121">
        <v>1.2888288E-14</v>
      </c>
      <c r="BG2114" s="121">
        <v>1.9142364E-16</v>
      </c>
      <c r="BH2114" s="121">
        <v>6.6360430000000005E-14</v>
      </c>
      <c r="BI2114" s="121">
        <v>3.3241726000000001E-15</v>
      </c>
      <c r="BJ2114" s="121">
        <v>7.5180477000000004E-16</v>
      </c>
      <c r="BK2114" s="121">
        <v>9.3953909999999998E-12</v>
      </c>
      <c r="BL2114" s="121">
        <v>8.7681860999999996E-11</v>
      </c>
      <c r="BM2114" s="121">
        <v>1.0785303E-20</v>
      </c>
      <c r="BN2114" s="121">
        <v>-2.4482217000000001E-2</v>
      </c>
      <c r="BO2114" s="121">
        <v>-0.44595599000000002</v>
      </c>
      <c r="BP2114" s="121">
        <v>0</v>
      </c>
      <c r="BQ2114" s="121">
        <v>0</v>
      </c>
      <c r="BR2114" s="121">
        <v>0</v>
      </c>
      <c r="BT2114" s="71">
        <v>-6.1094700999999999E-4</v>
      </c>
      <c r="BU2114" s="71">
        <v>-3.2902128999999997E-5</v>
      </c>
      <c r="BV2114" s="71">
        <v>-5.5518218999999998E-5</v>
      </c>
      <c r="BW2114" s="71">
        <v>4.6280277E-8</v>
      </c>
      <c r="BX2114" s="71">
        <v>-2.6689895999999999E-5</v>
      </c>
      <c r="BY2114" s="71">
        <v>2.3216827E-8</v>
      </c>
      <c r="BZ2114" s="71">
        <v>3.1674475999999999E-10</v>
      </c>
      <c r="CA2114" s="71">
        <v>3.4966651000000003E-8</v>
      </c>
      <c r="CB2114" s="71">
        <v>8.3098938999999999E-8</v>
      </c>
      <c r="CC2114" s="71">
        <v>9.5493916999999998E-8</v>
      </c>
      <c r="CD2114" s="71">
        <v>0</v>
      </c>
      <c r="CE2114" s="71">
        <v>2.3850321000000001E-17</v>
      </c>
      <c r="CF2114" s="71">
        <v>1.952855E-13</v>
      </c>
      <c r="CG2114" s="71">
        <v>-1.3767726E-6</v>
      </c>
      <c r="CH2114" s="71">
        <v>-5.4226578E-5</v>
      </c>
      <c r="CI2114" s="71">
        <v>-4.4051679E-4</v>
      </c>
      <c r="CJ2114" s="71">
        <v>0</v>
      </c>
      <c r="CL2114" s="186">
        <v>1.6529231E-13</v>
      </c>
      <c r="CM2114" s="186">
        <v>-1.9911353000000001</v>
      </c>
      <c r="CN2114" s="187">
        <v>9.6207311999999998E-4</v>
      </c>
      <c r="CO2114" s="186">
        <v>-2.2505873999999999E-2</v>
      </c>
      <c r="CP2114" s="186">
        <v>3.0945843999999999E-11</v>
      </c>
      <c r="CQ2114" s="186">
        <v>3.6152133999999998E-9</v>
      </c>
      <c r="CR2114" s="186">
        <v>-1.3647739E-3</v>
      </c>
      <c r="CS2114" s="186">
        <v>2.3754351E-3</v>
      </c>
      <c r="CT2114" s="186">
        <v>8.6356358000000001E-9</v>
      </c>
      <c r="CU2114" s="186">
        <v>8.1672256E-6</v>
      </c>
    </row>
    <row r="2115" spans="1:99" ht="14.4">
      <c r="B2115" s="92"/>
      <c r="C2115" s="126"/>
      <c r="E2115" s="125"/>
      <c r="J2115" s="158"/>
      <c r="O2115" s="4"/>
      <c r="P2115" s="4"/>
      <c r="R2115" s="4"/>
      <c r="U2115" s="4"/>
      <c r="V2115" s="4"/>
      <c r="W2115" s="4"/>
      <c r="AT2115" s="4"/>
      <c r="AU2115" s="4"/>
      <c r="AV2115" s="16"/>
      <c r="CN2115" s="97"/>
    </row>
    <row r="2116" spans="1:99" ht="14.4">
      <c r="B2116" s="92"/>
      <c r="C2116" s="126"/>
      <c r="D2116" s="1" t="s">
        <v>786</v>
      </c>
      <c r="E2116" s="125"/>
      <c r="J2116" s="158"/>
      <c r="O2116" s="4"/>
      <c r="P2116" s="4"/>
      <c r="R2116" s="4"/>
      <c r="U2116" s="4"/>
      <c r="V2116" s="4"/>
      <c r="W2116" s="4"/>
      <c r="AT2116" s="4"/>
      <c r="AU2116" s="4"/>
      <c r="AV2116" s="16"/>
      <c r="CN2116" s="97"/>
    </row>
    <row r="2117" spans="1:99" ht="14.4">
      <c r="A2117" t="s">
        <v>1626</v>
      </c>
      <c r="B2117" s="92" t="s">
        <v>1514</v>
      </c>
      <c r="C2117" s="126" t="str">
        <f t="shared" si="560"/>
        <v>F.120.01.100</v>
      </c>
      <c r="D2117" s="11" t="s">
        <v>3797</v>
      </c>
      <c r="E2117" s="125" t="s">
        <v>878</v>
      </c>
      <c r="F2117" s="128" t="str">
        <f t="shared" si="561"/>
        <v>Plastics open loop recycling credit</v>
      </c>
      <c r="G2117" s="131">
        <f t="shared" si="550"/>
        <v>0</v>
      </c>
      <c r="H2117" s="183">
        <f t="shared" si="551"/>
        <v>0</v>
      </c>
      <c r="I2117" s="183">
        <f t="shared" si="552"/>
        <v>0</v>
      </c>
      <c r="J2117" s="184">
        <f t="shared" si="553"/>
        <v>0</v>
      </c>
      <c r="K2117" s="183">
        <v>0</v>
      </c>
      <c r="L2117" s="146">
        <v>0</v>
      </c>
      <c r="M2117" s="146">
        <v>0</v>
      </c>
      <c r="N2117" s="146">
        <v>0</v>
      </c>
      <c r="O2117" s="188">
        <v>0</v>
      </c>
      <c r="P2117" s="188">
        <v>0</v>
      </c>
      <c r="Q2117" s="146">
        <v>0</v>
      </c>
      <c r="R2117" s="188">
        <v>0</v>
      </c>
      <c r="S2117" s="188">
        <v>0</v>
      </c>
      <c r="T2117" s="146">
        <v>0</v>
      </c>
      <c r="U2117" s="188">
        <v>0</v>
      </c>
      <c r="V2117" s="188">
        <v>0</v>
      </c>
      <c r="W2117" s="146">
        <v>0</v>
      </c>
      <c r="X2117" s="146">
        <v>0</v>
      </c>
      <c r="Z2117" s="157">
        <f t="shared" si="559"/>
        <v>0</v>
      </c>
      <c r="AB2117" s="131">
        <f t="shared" si="565"/>
        <v>0</v>
      </c>
      <c r="AC2117" s="131">
        <f t="shared" si="566"/>
        <v>0</v>
      </c>
      <c r="AD2117" s="131">
        <f t="shared" si="567"/>
        <v>0</v>
      </c>
      <c r="AE2117" s="131">
        <f t="shared" si="568"/>
        <v>0</v>
      </c>
      <c r="AF2117" s="131">
        <f t="shared" si="569"/>
        <v>0</v>
      </c>
      <c r="AH2117">
        <v>0</v>
      </c>
      <c r="AI2117" s="71">
        <v>0</v>
      </c>
      <c r="AJ2117" s="71">
        <v>0</v>
      </c>
      <c r="AK2117" s="71">
        <v>0</v>
      </c>
      <c r="AL2117" s="71">
        <v>0</v>
      </c>
      <c r="AM2117" s="71">
        <v>0</v>
      </c>
      <c r="AN2117" s="71">
        <v>0</v>
      </c>
      <c r="AP2117" s="129">
        <v>0</v>
      </c>
      <c r="AQ2117" s="129">
        <v>0</v>
      </c>
      <c r="AR2117" s="129">
        <v>0</v>
      </c>
      <c r="AS2117" s="129">
        <v>0</v>
      </c>
      <c r="AT2117" s="172">
        <f t="shared" si="562"/>
        <v>0</v>
      </c>
      <c r="AU2117" s="172">
        <f t="shared" si="563"/>
        <v>0</v>
      </c>
      <c r="AV2117" s="185">
        <f t="shared" si="564"/>
        <v>0</v>
      </c>
      <c r="AW2117" s="121">
        <v>0</v>
      </c>
      <c r="AX2117" s="121">
        <v>0</v>
      </c>
      <c r="AY2117" s="121">
        <v>0</v>
      </c>
      <c r="AZ2117" s="121">
        <v>0</v>
      </c>
      <c r="BA2117" s="121">
        <v>0</v>
      </c>
      <c r="BB2117" s="121">
        <v>0</v>
      </c>
      <c r="BC2117" s="121">
        <v>0</v>
      </c>
      <c r="BD2117" s="121">
        <v>0</v>
      </c>
      <c r="BE2117" s="121">
        <v>0</v>
      </c>
      <c r="BF2117" s="121">
        <v>0</v>
      </c>
      <c r="BG2117" s="121">
        <v>0</v>
      </c>
      <c r="BH2117" s="121">
        <v>0</v>
      </c>
      <c r="BI2117" s="121">
        <v>0</v>
      </c>
      <c r="BJ2117" s="121">
        <v>0</v>
      </c>
      <c r="BK2117" s="121">
        <v>0</v>
      </c>
      <c r="BL2117" s="121">
        <v>0</v>
      </c>
      <c r="BM2117" s="121">
        <v>0</v>
      </c>
      <c r="BN2117" s="121">
        <v>0</v>
      </c>
      <c r="BO2117" s="121">
        <v>0</v>
      </c>
      <c r="BP2117" s="121">
        <v>0</v>
      </c>
      <c r="BQ2117" s="121">
        <v>0</v>
      </c>
      <c r="BR2117" s="121">
        <v>0</v>
      </c>
      <c r="BT2117" s="71">
        <v>0</v>
      </c>
      <c r="BU2117" s="71">
        <v>0</v>
      </c>
      <c r="BV2117" s="71">
        <v>0</v>
      </c>
      <c r="BW2117" s="71">
        <v>0</v>
      </c>
      <c r="BX2117" s="71">
        <v>0</v>
      </c>
      <c r="BY2117" s="71">
        <v>0</v>
      </c>
      <c r="BZ2117" s="71">
        <v>0</v>
      </c>
      <c r="CA2117" s="71">
        <v>0</v>
      </c>
      <c r="CB2117" s="71">
        <v>0</v>
      </c>
      <c r="CC2117" s="71">
        <v>0</v>
      </c>
      <c r="CD2117" s="71">
        <v>0</v>
      </c>
      <c r="CE2117" s="71">
        <v>0</v>
      </c>
      <c r="CF2117" s="71">
        <v>0</v>
      </c>
      <c r="CG2117" s="71">
        <v>0</v>
      </c>
      <c r="CH2117" s="71">
        <v>0</v>
      </c>
      <c r="CI2117" s="71">
        <v>0</v>
      </c>
      <c r="CJ2117" s="71">
        <v>0</v>
      </c>
      <c r="CL2117" s="186">
        <v>0</v>
      </c>
      <c r="CM2117" s="186">
        <v>0</v>
      </c>
      <c r="CN2117" s="187">
        <v>0</v>
      </c>
      <c r="CO2117" s="186">
        <v>0</v>
      </c>
      <c r="CP2117" s="186">
        <v>0</v>
      </c>
      <c r="CQ2117" s="186">
        <v>0</v>
      </c>
      <c r="CR2117" s="186">
        <v>0</v>
      </c>
      <c r="CS2117" s="186">
        <v>0</v>
      </c>
      <c r="CT2117" s="186">
        <v>0</v>
      </c>
      <c r="CU2117" s="186">
        <v>0</v>
      </c>
    </row>
    <row r="2118" spans="1:99" ht="14.4">
      <c r="A2118" t="s">
        <v>2693</v>
      </c>
      <c r="B2118" s="92" t="s">
        <v>1514</v>
      </c>
      <c r="C2118" s="126" t="str">
        <f t="shared" si="560"/>
        <v>F.120.01.101</v>
      </c>
      <c r="D2118" s="11" t="s">
        <v>3797</v>
      </c>
      <c r="E2118" s="125" t="s">
        <v>878</v>
      </c>
      <c r="F2118" s="128" t="str">
        <f t="shared" si="561"/>
        <v>ABS closed loop chemical upcycling credit</v>
      </c>
      <c r="G2118" s="131">
        <f t="shared" si="550"/>
        <v>-0.84236408723385403</v>
      </c>
      <c r="H2118" s="183">
        <f t="shared" si="551"/>
        <v>-8.307086364000002E-3</v>
      </c>
      <c r="I2118" s="183">
        <f t="shared" si="552"/>
        <v>-0.80064136958900001</v>
      </c>
      <c r="J2118" s="184">
        <f t="shared" si="553"/>
        <v>-1.4059812808540212E-3</v>
      </c>
      <c r="K2118" s="183">
        <v>-3.2009650000000001E-2</v>
      </c>
      <c r="L2118" s="146">
        <v>-1.5444606E-2</v>
      </c>
      <c r="M2118" s="146">
        <v>-3.4742871E-3</v>
      </c>
      <c r="N2118" s="146">
        <v>-9.4773761000000005E-3</v>
      </c>
      <c r="O2118" s="188">
        <v>1.4318355E-3</v>
      </c>
      <c r="P2118" s="188">
        <v>-3.4909573999999997E-5</v>
      </c>
      <c r="Q2118" s="188">
        <v>-2.2663619E-4</v>
      </c>
      <c r="R2118" s="188">
        <v>-7.0171458000000001E-3</v>
      </c>
      <c r="S2118" s="188">
        <v>-5.9739403999999997E-5</v>
      </c>
      <c r="T2118" s="146">
        <v>-0.77474237000000001</v>
      </c>
      <c r="U2118" s="188">
        <v>3.8283545000000001E-3</v>
      </c>
      <c r="V2118" s="188">
        <v>3.7039311E-5</v>
      </c>
      <c r="W2118" s="188">
        <v>-5.1745964000000002E-3</v>
      </c>
      <c r="X2118" s="146">
        <v>2.3145979000000001E-11</v>
      </c>
      <c r="Z2118" s="157">
        <f t="shared" si="559"/>
        <v>-0.21339766666666668</v>
      </c>
      <c r="AB2118" s="131">
        <f t="shared" si="565"/>
        <v>-3.2009650000000001E-2</v>
      </c>
      <c r="AC2118" s="131">
        <f t="shared" si="566"/>
        <v>-3.4243125264000002E-2</v>
      </c>
      <c r="AD2118" s="131">
        <f t="shared" si="567"/>
        <v>-3.1110635300000002E-2</v>
      </c>
      <c r="AE2118" s="131">
        <f t="shared" si="568"/>
        <v>-0.80064136958900001</v>
      </c>
      <c r="AF2118" s="131">
        <f t="shared" si="569"/>
        <v>3.768615119145979E-3</v>
      </c>
      <c r="AH2118">
        <v>-51.181632</v>
      </c>
      <c r="AI2118" s="71">
        <v>-50.916209000000002</v>
      </c>
      <c r="AJ2118" s="71">
        <v>-0.29713023</v>
      </c>
      <c r="AK2118" s="71">
        <v>0</v>
      </c>
      <c r="AL2118" s="71">
        <v>6.1252616000000003E-2</v>
      </c>
      <c r="AM2118" s="71">
        <v>2.6444624E-2</v>
      </c>
      <c r="AN2118" s="71">
        <v>-5.5989788999999998E-2</v>
      </c>
      <c r="AP2118" s="129">
        <v>-1.1759828999999999E-2</v>
      </c>
      <c r="AQ2118" s="129">
        <v>-7.8624915000000007E-3</v>
      </c>
      <c r="AR2118" s="129">
        <v>-2.6037572999999998E-4</v>
      </c>
      <c r="AS2118" s="129">
        <v>-3.6369616E-3</v>
      </c>
      <c r="AT2118" s="172">
        <f t="shared" si="562"/>
        <v>-4.7137238657089999E-7</v>
      </c>
      <c r="AU2118" s="172">
        <f t="shared" si="563"/>
        <v>-9.6292799337806112E-10</v>
      </c>
      <c r="AV2118" s="185">
        <f t="shared" si="564"/>
        <v>-0.50937837641859995</v>
      </c>
      <c r="AW2118" s="121">
        <v>-1.9801302999999999E-7</v>
      </c>
      <c r="AX2118" s="121">
        <v>-5.9745385000000003E-10</v>
      </c>
      <c r="AY2118" s="121">
        <v>-1.6323296E-14</v>
      </c>
      <c r="AZ2118" s="121">
        <v>3.2702991000000002E-12</v>
      </c>
      <c r="BA2118" s="121">
        <v>0</v>
      </c>
      <c r="BB2118" s="121">
        <v>-1.6937452E-10</v>
      </c>
      <c r="BC2118" s="121">
        <v>-2.7223171000000001E-7</v>
      </c>
      <c r="BD2118" s="121">
        <v>-4.7528190999999999E-11</v>
      </c>
      <c r="BE2118" s="121">
        <v>-3.1856989999999999E-10</v>
      </c>
      <c r="BF2118" s="121">
        <v>3.7366096999999998E-14</v>
      </c>
      <c r="BG2118" s="121">
        <v>5.5498097000000002E-16</v>
      </c>
      <c r="BH2118" s="121">
        <v>-1.2910019999999999E-13</v>
      </c>
      <c r="BI2118" s="121">
        <v>-3.9117516000000001E-14</v>
      </c>
      <c r="BJ2118" s="121">
        <v>-7.0672657000000001E-15</v>
      </c>
      <c r="BK2118" s="121">
        <v>-2.0221449999999999E-11</v>
      </c>
      <c r="BL2118" s="121">
        <v>-1.0691929E-9</v>
      </c>
      <c r="BM2118" s="121">
        <v>3.1269061999999999E-20</v>
      </c>
      <c r="BN2118" s="121">
        <v>-5.0864185999999998E-6</v>
      </c>
      <c r="BO2118" s="121">
        <v>-0.50937328999999998</v>
      </c>
      <c r="BP2118" s="121">
        <v>1.2787200000000001E-10</v>
      </c>
      <c r="BQ2118" s="121">
        <v>7.7760000000000004E-13</v>
      </c>
      <c r="BR2118" s="121">
        <v>3.4790400000000002E-17</v>
      </c>
      <c r="BT2118" s="71">
        <v>-7.5397660000000002E-5</v>
      </c>
      <c r="BU2118" s="71">
        <v>-2.1623501000000001E-6</v>
      </c>
      <c r="BV2118" s="71">
        <v>-5.9500931999999999E-6</v>
      </c>
      <c r="BW2118" s="71">
        <v>-8.2685848000000003E-7</v>
      </c>
      <c r="BX2118" s="71">
        <v>-1.7829082E-6</v>
      </c>
      <c r="BY2118" s="71">
        <v>6.7310899000000004E-8</v>
      </c>
      <c r="BZ2118" s="71">
        <v>9.1831560000000003E-10</v>
      </c>
      <c r="CA2118" s="71">
        <v>1.0137633E-7</v>
      </c>
      <c r="CB2118" s="71">
        <v>-6.5566785999999999E-8</v>
      </c>
      <c r="CC2118" s="71">
        <v>-4.0596544999999999E-7</v>
      </c>
      <c r="CD2118" s="71">
        <v>0</v>
      </c>
      <c r="CE2118" s="71">
        <v>6.9147542999999996E-17</v>
      </c>
      <c r="CF2118" s="71">
        <v>5.6617739000000005E-13</v>
      </c>
      <c r="CG2118" s="71">
        <v>-1.9580933000000002E-6</v>
      </c>
      <c r="CH2118" s="71">
        <v>-6.2446527999999996E-5</v>
      </c>
      <c r="CI2118" s="71">
        <v>1.2740208E-8</v>
      </c>
      <c r="CJ2118" s="71">
        <v>1.8356957E-8</v>
      </c>
      <c r="CL2118" s="186">
        <v>4.7922025999999998E-13</v>
      </c>
      <c r="CM2118" s="186">
        <v>-0.21338931999999999</v>
      </c>
      <c r="CN2118" s="187">
        <v>2.7938771000000002E-3</v>
      </c>
      <c r="CO2118" s="186">
        <v>-1.4641300999999999E-3</v>
      </c>
      <c r="CP2118" s="186">
        <v>-6.3325529E-11</v>
      </c>
      <c r="CQ2118" s="186">
        <v>-8.3930096999999992E-9</v>
      </c>
      <c r="CR2118" s="186">
        <v>-9.2163580000000005E-5</v>
      </c>
      <c r="CS2118" s="186">
        <v>-3.3806489000000002E-2</v>
      </c>
      <c r="CT2118" s="186">
        <v>2.5036686E-8</v>
      </c>
      <c r="CU2118" s="186">
        <v>2.3678657E-5</v>
      </c>
    </row>
    <row r="2119" spans="1:99" ht="14.4">
      <c r="A2119" t="s">
        <v>2694</v>
      </c>
      <c r="B2119" s="92" t="s">
        <v>1514</v>
      </c>
      <c r="C2119" s="126" t="str">
        <f t="shared" si="560"/>
        <v>F.120.01.102</v>
      </c>
      <c r="D2119" s="11" t="s">
        <v>3797</v>
      </c>
      <c r="E2119" s="125" t="s">
        <v>878</v>
      </c>
      <c r="F2119" s="128" t="str">
        <f t="shared" si="561"/>
        <v>bio-PE (Polyethylene) closed loop chemical upcycling credit</v>
      </c>
      <c r="G2119" s="131">
        <f t="shared" si="550"/>
        <v>-0.78978815810365366</v>
      </c>
      <c r="H2119" s="183">
        <f t="shared" si="551"/>
        <v>-2.1734569450000002E-4</v>
      </c>
      <c r="I2119" s="183">
        <f t="shared" si="552"/>
        <v>-0.77026223815009998</v>
      </c>
      <c r="J2119" s="184">
        <f t="shared" si="553"/>
        <v>-3.0468302590536179E-3</v>
      </c>
      <c r="K2119" s="183">
        <v>-1.6261744000000002E-2</v>
      </c>
      <c r="L2119" s="146">
        <v>-1.5350508999999999E-3</v>
      </c>
      <c r="M2119" s="146">
        <v>-3.4456698999999998E-4</v>
      </c>
      <c r="N2119" s="146">
        <v>-3.9868983000000002E-4</v>
      </c>
      <c r="O2119" s="188">
        <v>1.6111475E-4</v>
      </c>
      <c r="P2119" s="188">
        <v>-4.9895804999999996E-6</v>
      </c>
      <c r="Q2119" s="188">
        <v>2.5218966000000001E-5</v>
      </c>
      <c r="R2119" s="188">
        <v>-1.8973550000000001E-6</v>
      </c>
      <c r="S2119" s="188">
        <v>-8.7664088999999993E-6</v>
      </c>
      <c r="T2119" s="146">
        <v>-0.76838638999999997</v>
      </c>
      <c r="U2119" s="188">
        <v>-3.0258401000000002E-3</v>
      </c>
      <c r="V2119" s="188">
        <v>5.6670949000000001E-6</v>
      </c>
      <c r="W2119" s="188">
        <v>-1.2223754000000001E-5</v>
      </c>
      <c r="X2119" s="146">
        <v>3.8463821999999997E-12</v>
      </c>
      <c r="Z2119" s="157">
        <f t="shared" si="559"/>
        <v>-0.10841162666666668</v>
      </c>
      <c r="AB2119" s="131">
        <f t="shared" si="565"/>
        <v>-1.6261744000000002E-2</v>
      </c>
      <c r="AC2119" s="131">
        <f t="shared" si="566"/>
        <v>-2.0988609395000001E-3</v>
      </c>
      <c r="AD2119" s="131">
        <f t="shared" si="567"/>
        <v>-1.893738999E-3</v>
      </c>
      <c r="AE2119" s="131">
        <f t="shared" si="568"/>
        <v>-0.77026223815009998</v>
      </c>
      <c r="AF2119" s="131">
        <f t="shared" si="569"/>
        <v>-3.0346065050536179E-3</v>
      </c>
      <c r="AH2119">
        <v>-42.731678000000002</v>
      </c>
      <c r="AI2119" s="71">
        <v>49.234371000000003</v>
      </c>
      <c r="AJ2119" s="71">
        <v>-0.10275872</v>
      </c>
      <c r="AK2119" s="71">
        <v>0</v>
      </c>
      <c r="AL2119" s="71">
        <v>-91.807762999999994</v>
      </c>
      <c r="AM2119" s="71">
        <v>-3.5029352999999999E-2</v>
      </c>
      <c r="AN2119" s="71">
        <v>-2.0497570999999999E-2</v>
      </c>
      <c r="AP2119" s="129">
        <v>1.2902825E-3</v>
      </c>
      <c r="AQ2119" s="129">
        <v>-2.1441768000000001E-3</v>
      </c>
      <c r="AR2119" s="129">
        <v>-9.1104264999999999E-5</v>
      </c>
      <c r="AS2119" s="129">
        <v>3.5255636E-3</v>
      </c>
      <c r="AT2119" s="172">
        <f t="shared" si="562"/>
        <v>-1.2854777287949068E-7</v>
      </c>
      <c r="AU2119" s="172">
        <f t="shared" si="563"/>
        <v>-3.3692405262966575E-10</v>
      </c>
      <c r="AV2119" s="185">
        <f t="shared" si="564"/>
        <v>0.49377641229059999</v>
      </c>
      <c r="AW2119" s="121">
        <v>-1.0060376E-7</v>
      </c>
      <c r="AX2119" s="121">
        <v>-3.0354597999999998E-10</v>
      </c>
      <c r="AY2119" s="121">
        <v>-8.2933086999999993E-15</v>
      </c>
      <c r="AZ2119" s="121">
        <v>5.4345594999999997E-13</v>
      </c>
      <c r="BA2119" s="121">
        <v>0</v>
      </c>
      <c r="BB2119" s="121">
        <v>3.3743032000000001E-12</v>
      </c>
      <c r="BC2119" s="121">
        <v>-2.7710922000000001E-8</v>
      </c>
      <c r="BD2119" s="121">
        <v>-7.0991164999999999E-13</v>
      </c>
      <c r="BE2119" s="121">
        <v>-3.1118352999999997E-11</v>
      </c>
      <c r="BF2119" s="121">
        <v>6.2094711000000001E-15</v>
      </c>
      <c r="BG2119" s="121">
        <v>9.2226338E-17</v>
      </c>
      <c r="BH2119" s="121">
        <v>1.4369625000000001E-14</v>
      </c>
      <c r="BI2119" s="121">
        <v>-6.0736257999999994E-14</v>
      </c>
      <c r="BJ2119" s="121">
        <v>-1.0983058999999999E-14</v>
      </c>
      <c r="BK2119" s="121">
        <v>9.2123593000000006E-15</v>
      </c>
      <c r="BL2119" s="121">
        <v>8.0701489999999997E-12</v>
      </c>
      <c r="BM2119" s="121">
        <v>5.1962703000000003E-21</v>
      </c>
      <c r="BN2119" s="121">
        <v>-1.0977094000000001E-6</v>
      </c>
      <c r="BO2119" s="121">
        <v>0.49377750999999998</v>
      </c>
      <c r="BP2119" s="121">
        <v>-2.4508800000000001E-10</v>
      </c>
      <c r="BQ2119" s="121">
        <v>-1.4904E-12</v>
      </c>
      <c r="BR2119" s="121">
        <v>-6.6681600000000001E-17</v>
      </c>
      <c r="BT2119" s="71">
        <v>5.5757663999999998E-5</v>
      </c>
      <c r="BU2119" s="71">
        <v>-2.0889471E-7</v>
      </c>
      <c r="BV2119" s="71">
        <v>-3.0228037999999999E-6</v>
      </c>
      <c r="BW2119" s="71">
        <v>-4.6287385000000001E-10</v>
      </c>
      <c r="BX2119" s="71">
        <v>-2.4112326999999998E-7</v>
      </c>
      <c r="BY2119" s="71">
        <v>1.1185677E-8</v>
      </c>
      <c r="BZ2119" s="71">
        <v>1.5260502999999999E-10</v>
      </c>
      <c r="CA2119" s="71">
        <v>1.6846645000000001E-8</v>
      </c>
      <c r="CB2119" s="71">
        <v>-5.4817342000000004E-9</v>
      </c>
      <c r="CC2119" s="71">
        <v>1.5857150999999999E-8</v>
      </c>
      <c r="CD2119" s="71">
        <v>0</v>
      </c>
      <c r="CE2119" s="71">
        <v>1.1490889E-17</v>
      </c>
      <c r="CF2119" s="71">
        <v>9.4086951000000006E-14</v>
      </c>
      <c r="CG2119" s="71">
        <v>-9.0781513000000005E-8</v>
      </c>
      <c r="CH2119" s="71">
        <v>5.9316235999999998E-5</v>
      </c>
      <c r="CI2119" s="71">
        <v>2.1171408999999999E-9</v>
      </c>
      <c r="CJ2119" s="71">
        <v>-3.5184168E-8</v>
      </c>
      <c r="CL2119" s="186">
        <v>7.9636478999999998E-14</v>
      </c>
      <c r="CM2119" s="186">
        <v>-0.10840932</v>
      </c>
      <c r="CN2119" s="187">
        <v>4.5468914999999998E-4</v>
      </c>
      <c r="CO2119" s="186">
        <v>-1.4037713000000001E-4</v>
      </c>
      <c r="CP2119" s="186">
        <v>6.5428818000000003E-12</v>
      </c>
      <c r="CQ2119" s="186">
        <v>7.6507170000000005E-10</v>
      </c>
      <c r="CR2119" s="186">
        <v>-1.0958354000000001E-5</v>
      </c>
      <c r="CS2119" s="186">
        <v>-2.9965932000000001E-2</v>
      </c>
      <c r="CT2119" s="186">
        <v>4.1605783999999996E-9</v>
      </c>
      <c r="CU2119" s="186">
        <v>3.9349021999999997E-6</v>
      </c>
    </row>
    <row r="2120" spans="1:99" ht="14.4">
      <c r="A2120" t="s">
        <v>2695</v>
      </c>
      <c r="B2120" s="92" t="s">
        <v>1514</v>
      </c>
      <c r="C2120" s="126" t="str">
        <f t="shared" si="560"/>
        <v>F.120.01.103</v>
      </c>
      <c r="D2120" s="11" t="s">
        <v>3797</v>
      </c>
      <c r="E2120" s="125" t="s">
        <v>878</v>
      </c>
      <c r="F2120" s="128" t="str">
        <f t="shared" si="561"/>
        <v>CA (Cellulose polymers) closed loop chemical upcycling credit</v>
      </c>
      <c r="G2120" s="131">
        <f t="shared" si="550"/>
        <v>0</v>
      </c>
      <c r="H2120" s="183">
        <f t="shared" si="551"/>
        <v>0</v>
      </c>
      <c r="I2120" s="183">
        <f t="shared" si="552"/>
        <v>0</v>
      </c>
      <c r="J2120" s="184">
        <f t="shared" si="553"/>
        <v>0</v>
      </c>
      <c r="K2120" s="183">
        <v>0</v>
      </c>
      <c r="L2120" s="146">
        <v>0</v>
      </c>
      <c r="M2120" s="146">
        <v>0</v>
      </c>
      <c r="N2120" s="146">
        <v>0</v>
      </c>
      <c r="O2120" s="188">
        <v>0</v>
      </c>
      <c r="P2120" s="188">
        <v>0</v>
      </c>
      <c r="Q2120" s="188">
        <v>0</v>
      </c>
      <c r="R2120" s="188">
        <v>0</v>
      </c>
      <c r="S2120" s="188">
        <v>0</v>
      </c>
      <c r="T2120" s="146">
        <v>0</v>
      </c>
      <c r="U2120" s="188">
        <v>0</v>
      </c>
      <c r="V2120" s="188">
        <v>0</v>
      </c>
      <c r="W2120" s="188">
        <v>0</v>
      </c>
      <c r="X2120" s="146">
        <v>0</v>
      </c>
      <c r="Z2120" s="157">
        <f t="shared" si="559"/>
        <v>0</v>
      </c>
      <c r="AB2120" s="131">
        <f t="shared" si="565"/>
        <v>0</v>
      </c>
      <c r="AC2120" s="131">
        <f t="shared" si="566"/>
        <v>0</v>
      </c>
      <c r="AD2120" s="131">
        <f t="shared" si="567"/>
        <v>0</v>
      </c>
      <c r="AE2120" s="131">
        <f t="shared" si="568"/>
        <v>0</v>
      </c>
      <c r="AF2120" s="131">
        <f t="shared" si="569"/>
        <v>0</v>
      </c>
      <c r="AH2120">
        <v>0</v>
      </c>
      <c r="AI2120" s="71">
        <v>0</v>
      </c>
      <c r="AJ2120" s="71">
        <v>0</v>
      </c>
      <c r="AK2120" s="71">
        <v>0</v>
      </c>
      <c r="AL2120" s="71">
        <v>0</v>
      </c>
      <c r="AM2120" s="71">
        <v>0</v>
      </c>
      <c r="AN2120" s="71">
        <v>0</v>
      </c>
      <c r="AP2120" s="129">
        <v>0</v>
      </c>
      <c r="AQ2120" s="129">
        <v>0</v>
      </c>
      <c r="AR2120" s="129">
        <v>0</v>
      </c>
      <c r="AS2120" s="129">
        <v>0</v>
      </c>
      <c r="AT2120" s="172">
        <f t="shared" si="562"/>
        <v>0</v>
      </c>
      <c r="AU2120" s="172">
        <f t="shared" si="563"/>
        <v>0</v>
      </c>
      <c r="AV2120" s="185">
        <f t="shared" si="564"/>
        <v>0</v>
      </c>
      <c r="AW2120" s="121">
        <v>0</v>
      </c>
      <c r="AX2120" s="121">
        <v>0</v>
      </c>
      <c r="AY2120" s="121">
        <v>0</v>
      </c>
      <c r="AZ2120" s="121">
        <v>0</v>
      </c>
      <c r="BA2120" s="121">
        <v>0</v>
      </c>
      <c r="BB2120" s="121">
        <v>0</v>
      </c>
      <c r="BC2120" s="121">
        <v>0</v>
      </c>
      <c r="BD2120" s="121">
        <v>0</v>
      </c>
      <c r="BE2120" s="121">
        <v>0</v>
      </c>
      <c r="BF2120" s="121">
        <v>0</v>
      </c>
      <c r="BG2120" s="121">
        <v>0</v>
      </c>
      <c r="BH2120" s="121">
        <v>0</v>
      </c>
      <c r="BI2120" s="121">
        <v>0</v>
      </c>
      <c r="BJ2120" s="121">
        <v>0</v>
      </c>
      <c r="BK2120" s="121">
        <v>0</v>
      </c>
      <c r="BL2120" s="121">
        <v>0</v>
      </c>
      <c r="BM2120" s="121">
        <v>0</v>
      </c>
      <c r="BN2120" s="121">
        <v>0</v>
      </c>
      <c r="BO2120" s="121">
        <v>0</v>
      </c>
      <c r="BP2120" s="121">
        <v>0</v>
      </c>
      <c r="BQ2120" s="121">
        <v>0</v>
      </c>
      <c r="BR2120" s="121">
        <v>0</v>
      </c>
      <c r="BT2120" s="71">
        <v>0</v>
      </c>
      <c r="BU2120" s="71">
        <v>0</v>
      </c>
      <c r="BV2120" s="71">
        <v>0</v>
      </c>
      <c r="BW2120" s="71">
        <v>0</v>
      </c>
      <c r="BX2120" s="71">
        <v>0</v>
      </c>
      <c r="BY2120" s="71">
        <v>0</v>
      </c>
      <c r="BZ2120" s="71">
        <v>0</v>
      </c>
      <c r="CA2120" s="71">
        <v>0</v>
      </c>
      <c r="CB2120" s="71">
        <v>0</v>
      </c>
      <c r="CC2120" s="71">
        <v>0</v>
      </c>
      <c r="CD2120" s="71">
        <v>0</v>
      </c>
      <c r="CE2120" s="71">
        <v>0</v>
      </c>
      <c r="CF2120" s="71">
        <v>0</v>
      </c>
      <c r="CG2120" s="71">
        <v>0</v>
      </c>
      <c r="CH2120" s="71">
        <v>0</v>
      </c>
      <c r="CI2120" s="71">
        <v>0</v>
      </c>
      <c r="CJ2120" s="71">
        <v>0</v>
      </c>
      <c r="CL2120" s="186">
        <v>0</v>
      </c>
      <c r="CM2120" s="186">
        <v>0</v>
      </c>
      <c r="CN2120" s="187">
        <v>0</v>
      </c>
      <c r="CO2120" s="186">
        <v>0</v>
      </c>
      <c r="CP2120" s="186">
        <v>0</v>
      </c>
      <c r="CQ2120" s="186">
        <v>0</v>
      </c>
      <c r="CR2120" s="186">
        <v>0</v>
      </c>
      <c r="CS2120" s="186">
        <v>0</v>
      </c>
      <c r="CT2120" s="186">
        <v>0</v>
      </c>
      <c r="CU2120" s="186">
        <v>0</v>
      </c>
    </row>
    <row r="2121" spans="1:99" ht="14.4">
      <c r="A2121" t="s">
        <v>2696</v>
      </c>
      <c r="B2121" s="92" t="s">
        <v>1514</v>
      </c>
      <c r="C2121" s="126" t="str">
        <f t="shared" si="560"/>
        <v>F.120.01.104</v>
      </c>
      <c r="D2121" s="11" t="s">
        <v>3797</v>
      </c>
      <c r="E2121" s="125" t="s">
        <v>878</v>
      </c>
      <c r="F2121" s="128" t="str">
        <f t="shared" si="561"/>
        <v>EVA (Ethylene vinyl acetate) closed loop chemical upcycling credit</v>
      </c>
      <c r="G2121" s="131">
        <f t="shared" si="550"/>
        <v>-0.56237097550985404</v>
      </c>
      <c r="H2121" s="183">
        <f t="shared" si="551"/>
        <v>-6.9879436859999998E-3</v>
      </c>
      <c r="I2121" s="183">
        <f t="shared" si="552"/>
        <v>-0.601847475076</v>
      </c>
      <c r="J2121" s="184">
        <f t="shared" si="553"/>
        <v>9.1682125214597994E-4</v>
      </c>
      <c r="K2121" s="183">
        <v>4.5547622000000003E-2</v>
      </c>
      <c r="L2121" s="146">
        <v>-1.9486004000000001E-2</v>
      </c>
      <c r="M2121" s="146">
        <v>-3.4118630999999998E-3</v>
      </c>
      <c r="N2121" s="146">
        <v>-7.6493320999999996E-3</v>
      </c>
      <c r="O2121" s="188">
        <v>8.2900113999999998E-4</v>
      </c>
      <c r="P2121" s="188">
        <v>-1.7618166E-5</v>
      </c>
      <c r="Q2121" s="188">
        <v>-1.4999456000000001E-4</v>
      </c>
      <c r="R2121" s="188">
        <v>-5.4845965000000002E-3</v>
      </c>
      <c r="S2121" s="188">
        <v>1.7585229000000002E-5</v>
      </c>
      <c r="T2121" s="146">
        <v>-0.57350237000000004</v>
      </c>
      <c r="U2121" s="188">
        <v>4.7297169E-3</v>
      </c>
      <c r="V2121" s="188">
        <v>3.7358523999999997E-5</v>
      </c>
      <c r="W2121" s="146">
        <v>-3.8304809000000001E-3</v>
      </c>
      <c r="X2121" s="146">
        <v>2.3145980000000002E-11</v>
      </c>
      <c r="Z2121" s="157">
        <f t="shared" si="559"/>
        <v>0.30365081333333338</v>
      </c>
      <c r="AB2121" s="131">
        <f t="shared" si="565"/>
        <v>4.5547622000000003E-2</v>
      </c>
      <c r="AC2121" s="131">
        <f t="shared" si="566"/>
        <v>-3.5370407286000001E-2</v>
      </c>
      <c r="AD2121" s="131">
        <f t="shared" si="567"/>
        <v>-3.22129445E-2</v>
      </c>
      <c r="AE2121" s="131">
        <f t="shared" si="568"/>
        <v>-0.601847475076</v>
      </c>
      <c r="AF2121" s="131">
        <f t="shared" si="569"/>
        <v>4.74730215214598E-3</v>
      </c>
      <c r="AH2121">
        <v>-36.237608999999999</v>
      </c>
      <c r="AI2121" s="71">
        <v>-36.114645000000003</v>
      </c>
      <c r="AJ2121" s="71">
        <v>-0.18515975000000001</v>
      </c>
      <c r="AK2121" s="71">
        <v>0</v>
      </c>
      <c r="AL2121" s="71">
        <v>6.1257078999999999E-2</v>
      </c>
      <c r="AM2121" s="71">
        <v>3.6140506000000003E-2</v>
      </c>
      <c r="AN2121" s="71">
        <v>-3.5201707999999998E-2</v>
      </c>
      <c r="AP2121" s="129">
        <v>-3.7051175000000001E-3</v>
      </c>
      <c r="AQ2121" s="129">
        <v>-1.2360546000000001E-3</v>
      </c>
      <c r="AR2121" s="129">
        <v>1.1102068E-4</v>
      </c>
      <c r="AS2121" s="129">
        <v>-2.5800836000000001E-3</v>
      </c>
      <c r="AT2121" s="172">
        <f t="shared" si="562"/>
        <v>-7.4103983755899988E-8</v>
      </c>
      <c r="AU2121" s="172">
        <f t="shared" si="563"/>
        <v>4.1057944054353896E-10</v>
      </c>
      <c r="AV2121" s="185">
        <f t="shared" si="564"/>
        <v>-0.36135624901299995</v>
      </c>
      <c r="AW2121" s="121">
        <v>2.8180796000000002E-7</v>
      </c>
      <c r="AX2121" s="121">
        <v>8.5028189999999997E-10</v>
      </c>
      <c r="AY2121" s="121">
        <v>2.3230912999999999E-14</v>
      </c>
      <c r="AZ2121" s="121">
        <v>3.2702991000000002E-12</v>
      </c>
      <c r="BA2121" s="121">
        <v>0</v>
      </c>
      <c r="BB2121" s="121">
        <v>-1.2038772000000001E-10</v>
      </c>
      <c r="BC2121" s="121">
        <v>-3.5508328000000001E-7</v>
      </c>
      <c r="BD2121" s="121">
        <v>-3.6356810999999999E-11</v>
      </c>
      <c r="BE2121" s="121">
        <v>-4.0406371999999997E-10</v>
      </c>
      <c r="BF2121" s="121">
        <v>3.7366096999999998E-14</v>
      </c>
      <c r="BG2121" s="121">
        <v>5.5498097000000002E-16</v>
      </c>
      <c r="BH2121" s="121">
        <v>-8.5435117000000002E-14</v>
      </c>
      <c r="BI2121" s="121">
        <v>-2.9915605000000003E-14</v>
      </c>
      <c r="BJ2121" s="121">
        <v>-5.3645470999999997E-15</v>
      </c>
      <c r="BK2121" s="121">
        <v>-1.3938445E-11</v>
      </c>
      <c r="BL2121" s="121">
        <v>-8.2547988999999995E-10</v>
      </c>
      <c r="BM2121" s="121">
        <v>3.1269061999999999E-20</v>
      </c>
      <c r="BN2121" s="121">
        <v>1.4009870000000001E-6</v>
      </c>
      <c r="BO2121" s="121">
        <v>-0.36135764999999997</v>
      </c>
      <c r="BP2121" s="121">
        <v>1.2787200000000001E-10</v>
      </c>
      <c r="BQ2121" s="121">
        <v>7.7760000000000004E-13</v>
      </c>
      <c r="BR2121" s="121">
        <v>3.4790400000000002E-17</v>
      </c>
      <c r="BT2121" s="71">
        <v>-4.3783357000000001E-5</v>
      </c>
      <c r="BU2121" s="71">
        <v>-2.7517702999999999E-6</v>
      </c>
      <c r="BV2121" s="71">
        <v>8.4665904000000003E-6</v>
      </c>
      <c r="BW2121" s="71">
        <v>-6.4645451000000002E-7</v>
      </c>
      <c r="BX2121" s="71">
        <v>-2.8080189999999999E-6</v>
      </c>
      <c r="BY2121" s="71">
        <v>6.7310899000000004E-8</v>
      </c>
      <c r="BZ2121" s="71">
        <v>9.1831560000000003E-10</v>
      </c>
      <c r="CA2121" s="71">
        <v>1.0137633E-7</v>
      </c>
      <c r="CB2121" s="71">
        <v>-3.6966182E-8</v>
      </c>
      <c r="CC2121" s="71">
        <v>-2.9994011999999998E-7</v>
      </c>
      <c r="CD2121" s="71">
        <v>0</v>
      </c>
      <c r="CE2121" s="71">
        <v>6.9147542999999996E-17</v>
      </c>
      <c r="CF2121" s="71">
        <v>5.6617739000000005E-13</v>
      </c>
      <c r="CG2121" s="71">
        <v>-1.6469139000000001E-6</v>
      </c>
      <c r="CH2121" s="71">
        <v>-4.4260586000000003E-5</v>
      </c>
      <c r="CI2121" s="71">
        <v>1.2740209000000001E-8</v>
      </c>
      <c r="CJ2121" s="71">
        <v>1.8356957E-8</v>
      </c>
      <c r="CL2121" s="186">
        <v>4.7922025999999998E-13</v>
      </c>
      <c r="CM2121" s="186">
        <v>0.30365916999999998</v>
      </c>
      <c r="CN2121" s="187">
        <v>2.7938771000000002E-3</v>
      </c>
      <c r="CO2121" s="186">
        <v>-1.8674029000000001E-3</v>
      </c>
      <c r="CP2121" s="186">
        <v>-4.2280987000000003E-11</v>
      </c>
      <c r="CQ2121" s="186">
        <v>-5.7351989000000003E-9</v>
      </c>
      <c r="CR2121" s="186">
        <v>-1.3184129999999999E-4</v>
      </c>
      <c r="CS2121" s="186">
        <v>-2.6137978999999999E-2</v>
      </c>
      <c r="CT2121" s="186">
        <v>2.5036686E-8</v>
      </c>
      <c r="CU2121" s="186">
        <v>2.3678657E-5</v>
      </c>
    </row>
    <row r="2122" spans="1:99" ht="14.4">
      <c r="A2122" t="s">
        <v>2697</v>
      </c>
      <c r="B2122" s="92" t="s">
        <v>1514</v>
      </c>
      <c r="C2122" s="126" t="str">
        <f t="shared" si="560"/>
        <v>F.120.01.105</v>
      </c>
      <c r="D2122" s="11" t="s">
        <v>3797</v>
      </c>
      <c r="E2122" s="125" t="s">
        <v>878</v>
      </c>
      <c r="F2122" s="128" t="str">
        <f t="shared" si="561"/>
        <v>Ionomer closed loop chemical upcycling credit</v>
      </c>
      <c r="G2122" s="131">
        <f t="shared" si="550"/>
        <v>-0.87245004880285404</v>
      </c>
      <c r="H2122" s="183">
        <f t="shared" si="551"/>
        <v>-1.1312755638999999E-2</v>
      </c>
      <c r="I2122" s="183">
        <f t="shared" si="552"/>
        <v>-0.81912311627599999</v>
      </c>
      <c r="J2122" s="184">
        <f t="shared" si="553"/>
        <v>-1.24954888785402E-3</v>
      </c>
      <c r="K2122" s="183">
        <v>-4.0764627999999997E-2</v>
      </c>
      <c r="L2122" s="146">
        <v>-2.7129402E-2</v>
      </c>
      <c r="M2122" s="146">
        <v>-5.8175668999999996E-3</v>
      </c>
      <c r="N2122" s="146">
        <v>-1.1512276E-2</v>
      </c>
      <c r="O2122" s="188">
        <v>5.2104918000000003E-4</v>
      </c>
      <c r="P2122" s="188">
        <v>-3.7443798999999999E-5</v>
      </c>
      <c r="Q2122" s="188">
        <v>-2.8408501999999998E-4</v>
      </c>
      <c r="R2122" s="188">
        <v>-7.5711359000000004E-3</v>
      </c>
      <c r="S2122" s="188">
        <v>-4.0138010999999998E-5</v>
      </c>
      <c r="T2122" s="146">
        <v>-0.77864237000000003</v>
      </c>
      <c r="U2122" s="188">
        <v>3.9912343000000003E-3</v>
      </c>
      <c r="V2122" s="188">
        <v>3.7358523999999997E-5</v>
      </c>
      <c r="W2122" s="146">
        <v>-5.2006452000000003E-3</v>
      </c>
      <c r="X2122" s="146">
        <v>2.3145980000000002E-11</v>
      </c>
      <c r="Z2122" s="157">
        <f t="shared" si="559"/>
        <v>-0.27176418666666668</v>
      </c>
      <c r="AB2122" s="131">
        <f t="shared" si="565"/>
        <v>-4.0764627999999997E-2</v>
      </c>
      <c r="AC2122" s="131">
        <f t="shared" si="566"/>
        <v>-5.1830860439000002E-2</v>
      </c>
      <c r="AD2122" s="131">
        <f t="shared" si="567"/>
        <v>-4.5718749999999996E-2</v>
      </c>
      <c r="AE2122" s="131">
        <f t="shared" si="568"/>
        <v>-0.81912311627599999</v>
      </c>
      <c r="AF2122" s="131">
        <f t="shared" si="569"/>
        <v>3.9510963121459804E-3</v>
      </c>
      <c r="AH2122">
        <v>-51.534948</v>
      </c>
      <c r="AI2122" s="71">
        <v>-51.298174000000003</v>
      </c>
      <c r="AJ2122" s="71">
        <v>-0.27689672999999998</v>
      </c>
      <c r="AK2122" s="71">
        <v>0</v>
      </c>
      <c r="AL2122" s="71">
        <v>6.1252529E-2</v>
      </c>
      <c r="AM2122" s="71">
        <v>3.1796835000000002E-2</v>
      </c>
      <c r="AN2122" s="71">
        <v>-5.2927221000000003E-2</v>
      </c>
      <c r="AP2122" s="129">
        <v>-1.6585375999999999E-2</v>
      </c>
      <c r="AQ2122" s="129">
        <v>-1.2546375E-2</v>
      </c>
      <c r="AR2122" s="129">
        <v>-3.7477902999999999E-4</v>
      </c>
      <c r="AS2122" s="129">
        <v>-3.6642221E-3</v>
      </c>
      <c r="AT2122" s="172">
        <f t="shared" si="562"/>
        <v>-7.5218076806789994E-7</v>
      </c>
      <c r="AU2122" s="172">
        <f t="shared" si="563"/>
        <v>-1.3860171230278611E-9</v>
      </c>
      <c r="AV2122" s="185">
        <f t="shared" si="564"/>
        <v>-0.513196371895</v>
      </c>
      <c r="AW2122" s="121">
        <v>-2.5217715999999999E-7</v>
      </c>
      <c r="AX2122" s="121">
        <v>-7.6088009999999999E-10</v>
      </c>
      <c r="AY2122" s="121">
        <v>-2.0788334999999999E-14</v>
      </c>
      <c r="AZ2122" s="121">
        <v>3.2702991000000002E-12</v>
      </c>
      <c r="BA2122" s="121">
        <v>0</v>
      </c>
      <c r="BB2122" s="121">
        <v>-2.2390452E-10</v>
      </c>
      <c r="BC2122" s="121">
        <v>-4.9872514999999995E-7</v>
      </c>
      <c r="BD2122" s="121">
        <v>-5.9963690999999997E-11</v>
      </c>
      <c r="BE2122" s="121">
        <v>-5.6575612E-10</v>
      </c>
      <c r="BF2122" s="121">
        <v>3.7366096999999998E-14</v>
      </c>
      <c r="BG2122" s="121">
        <v>5.5498097000000002E-16</v>
      </c>
      <c r="BH2122" s="121">
        <v>-1.6182811E-13</v>
      </c>
      <c r="BI2122" s="121">
        <v>-4.2444319999999999E-14</v>
      </c>
      <c r="BJ2122" s="121">
        <v>-7.7071625000000007E-15</v>
      </c>
      <c r="BK2122" s="121">
        <v>-2.2306947E-11</v>
      </c>
      <c r="BL2122" s="121">
        <v>-1.1633888999999999E-9</v>
      </c>
      <c r="BM2122" s="121">
        <v>3.1269061999999999E-20</v>
      </c>
      <c r="BN2122" s="121">
        <v>-3.4418950000000001E-6</v>
      </c>
      <c r="BO2122" s="121">
        <v>-0.51319292999999999</v>
      </c>
      <c r="BP2122" s="121">
        <v>1.2787200000000001E-10</v>
      </c>
      <c r="BQ2122" s="121">
        <v>7.7760000000000004E-13</v>
      </c>
      <c r="BR2122" s="121">
        <v>3.4790400000000002E-17</v>
      </c>
      <c r="BT2122" s="71">
        <v>-8.2020241000000003E-5</v>
      </c>
      <c r="BU2122" s="71">
        <v>-3.8665266000000001E-6</v>
      </c>
      <c r="BV2122" s="71">
        <v>-7.5775066000000001E-6</v>
      </c>
      <c r="BW2122" s="71">
        <v>-8.9273129000000005E-7</v>
      </c>
      <c r="BX2122" s="71">
        <v>-4.0019236999999997E-6</v>
      </c>
      <c r="BY2122" s="71">
        <v>6.7310899000000004E-8</v>
      </c>
      <c r="BZ2122" s="71">
        <v>9.1831560000000003E-10</v>
      </c>
      <c r="CA2122" s="71">
        <v>1.0137633E-7</v>
      </c>
      <c r="CB2122" s="71">
        <v>-7.2354880000000003E-8</v>
      </c>
      <c r="CC2122" s="71">
        <v>-4.6596929999999998E-7</v>
      </c>
      <c r="CD2122" s="71">
        <v>0</v>
      </c>
      <c r="CE2122" s="71">
        <v>6.9147542999999996E-17</v>
      </c>
      <c r="CF2122" s="71">
        <v>5.6617739000000005E-13</v>
      </c>
      <c r="CG2122" s="71">
        <v>-2.4576989E-6</v>
      </c>
      <c r="CH2122" s="71">
        <v>-6.2886232999999998E-5</v>
      </c>
      <c r="CI2122" s="71">
        <v>1.2740208E-8</v>
      </c>
      <c r="CJ2122" s="71">
        <v>1.8356957E-8</v>
      </c>
      <c r="CL2122" s="186">
        <v>4.7922025999999998E-13</v>
      </c>
      <c r="CM2122" s="186">
        <v>-0.27175582999999998</v>
      </c>
      <c r="CN2122" s="187">
        <v>2.7938771000000002E-3</v>
      </c>
      <c r="CO2122" s="186">
        <v>-2.6301028999999999E-3</v>
      </c>
      <c r="CP2122" s="186">
        <v>-7.8517861000000003E-11</v>
      </c>
      <c r="CQ2122" s="186">
        <v>-1.0254956000000001E-8</v>
      </c>
      <c r="CR2122" s="186">
        <v>-1.8613032999999999E-4</v>
      </c>
      <c r="CS2122" s="186">
        <v>-3.6591585000000003E-2</v>
      </c>
      <c r="CT2122" s="186">
        <v>2.5036686E-8</v>
      </c>
      <c r="CU2122" s="186">
        <v>2.3678657E-5</v>
      </c>
    </row>
    <row r="2123" spans="1:99" ht="14.4">
      <c r="A2123" t="s">
        <v>2698</v>
      </c>
      <c r="B2123" s="92" t="s">
        <v>1514</v>
      </c>
      <c r="C2123" s="126" t="str">
        <f t="shared" si="560"/>
        <v>F.120.01.106</v>
      </c>
      <c r="D2123" s="11" t="s">
        <v>3797</v>
      </c>
      <c r="E2123" s="125" t="s">
        <v>878</v>
      </c>
      <c r="F2123" s="128" t="str">
        <f t="shared" si="561"/>
        <v>PA-11 (nylon-11) closed loop chemical upcycling credit</v>
      </c>
      <c r="G2123" s="131">
        <f t="shared" si="550"/>
        <v>-0.61229999999999996</v>
      </c>
      <c r="H2123" s="183">
        <f t="shared" si="551"/>
        <v>0</v>
      </c>
      <c r="I2123" s="183">
        <f t="shared" si="552"/>
        <v>-0.61229999999999996</v>
      </c>
      <c r="J2123" s="184">
        <f t="shared" si="553"/>
        <v>0</v>
      </c>
      <c r="K2123" s="183">
        <v>0</v>
      </c>
      <c r="L2123" s="146">
        <v>0</v>
      </c>
      <c r="M2123" s="146">
        <v>0</v>
      </c>
      <c r="N2123" s="146">
        <v>0</v>
      </c>
      <c r="O2123" s="146">
        <v>0</v>
      </c>
      <c r="P2123" s="188">
        <v>0</v>
      </c>
      <c r="Q2123" s="146">
        <v>0</v>
      </c>
      <c r="R2123" s="146">
        <v>0</v>
      </c>
      <c r="S2123" s="188">
        <v>0</v>
      </c>
      <c r="T2123" s="146">
        <v>-0.61229999999999996</v>
      </c>
      <c r="U2123" s="146">
        <v>0</v>
      </c>
      <c r="V2123" s="188">
        <v>0</v>
      </c>
      <c r="W2123" s="146">
        <v>0</v>
      </c>
      <c r="X2123" s="146">
        <v>0</v>
      </c>
      <c r="Z2123" s="157">
        <f t="shared" si="559"/>
        <v>0</v>
      </c>
      <c r="AB2123" s="131">
        <f t="shared" si="565"/>
        <v>0</v>
      </c>
      <c r="AC2123" s="131">
        <f t="shared" si="566"/>
        <v>0</v>
      </c>
      <c r="AD2123" s="131">
        <f t="shared" si="567"/>
        <v>0</v>
      </c>
      <c r="AE2123" s="131">
        <f t="shared" si="568"/>
        <v>-0.61229999999999996</v>
      </c>
      <c r="AF2123" s="131">
        <f t="shared" si="569"/>
        <v>0</v>
      </c>
      <c r="AH2123">
        <v>0</v>
      </c>
      <c r="AI2123" s="71">
        <v>0</v>
      </c>
      <c r="AJ2123" s="71">
        <v>0</v>
      </c>
      <c r="AK2123" s="71">
        <v>0</v>
      </c>
      <c r="AL2123" s="71">
        <v>0</v>
      </c>
      <c r="AM2123" s="71">
        <v>0</v>
      </c>
      <c r="AN2123" s="71">
        <v>0</v>
      </c>
      <c r="AP2123" s="129">
        <v>0</v>
      </c>
      <c r="AQ2123" s="129">
        <v>0</v>
      </c>
      <c r="AR2123" s="129">
        <v>0</v>
      </c>
      <c r="AS2123" s="129">
        <v>0</v>
      </c>
      <c r="AT2123" s="172">
        <f t="shared" si="562"/>
        <v>0</v>
      </c>
      <c r="AU2123" s="172">
        <f t="shared" si="563"/>
        <v>0</v>
      </c>
      <c r="AV2123" s="185">
        <f t="shared" si="564"/>
        <v>0</v>
      </c>
      <c r="AW2123" s="121">
        <v>0</v>
      </c>
      <c r="AX2123" s="121">
        <v>0</v>
      </c>
      <c r="AY2123" s="121">
        <v>0</v>
      </c>
      <c r="AZ2123" s="121">
        <v>0</v>
      </c>
      <c r="BA2123" s="121">
        <v>0</v>
      </c>
      <c r="BB2123" s="121">
        <v>0</v>
      </c>
      <c r="BC2123" s="121">
        <v>0</v>
      </c>
      <c r="BD2123" s="121">
        <v>0</v>
      </c>
      <c r="BE2123" s="121">
        <v>0</v>
      </c>
      <c r="BF2123" s="121">
        <v>0</v>
      </c>
      <c r="BG2123" s="121">
        <v>0</v>
      </c>
      <c r="BH2123" s="121">
        <v>0</v>
      </c>
      <c r="BI2123" s="121">
        <v>0</v>
      </c>
      <c r="BJ2123" s="121">
        <v>0</v>
      </c>
      <c r="BK2123" s="121">
        <v>0</v>
      </c>
      <c r="BL2123" s="121">
        <v>0</v>
      </c>
      <c r="BM2123" s="121">
        <v>0</v>
      </c>
      <c r="BN2123" s="121">
        <v>0</v>
      </c>
      <c r="BO2123" s="121">
        <v>0</v>
      </c>
      <c r="BP2123" s="121">
        <v>0</v>
      </c>
      <c r="BQ2123" s="121">
        <v>0</v>
      </c>
      <c r="BR2123" s="121">
        <v>0</v>
      </c>
      <c r="BT2123" s="71">
        <v>0</v>
      </c>
      <c r="BU2123" s="71">
        <v>0</v>
      </c>
      <c r="BV2123" s="71">
        <v>0</v>
      </c>
      <c r="BW2123" s="71">
        <v>0</v>
      </c>
      <c r="BX2123" s="71">
        <v>0</v>
      </c>
      <c r="BY2123" s="71">
        <v>0</v>
      </c>
      <c r="BZ2123" s="71">
        <v>0</v>
      </c>
      <c r="CA2123" s="71">
        <v>0</v>
      </c>
      <c r="CB2123" s="71">
        <v>0</v>
      </c>
      <c r="CC2123" s="71">
        <v>0</v>
      </c>
      <c r="CD2123" s="71">
        <v>0</v>
      </c>
      <c r="CE2123" s="71">
        <v>0</v>
      </c>
      <c r="CF2123" s="71">
        <v>0</v>
      </c>
      <c r="CG2123" s="71">
        <v>0</v>
      </c>
      <c r="CH2123" s="71">
        <v>0</v>
      </c>
      <c r="CI2123" s="71">
        <v>0</v>
      </c>
      <c r="CJ2123" s="71">
        <v>0</v>
      </c>
      <c r="CL2123" s="186">
        <v>0</v>
      </c>
      <c r="CM2123" s="186">
        <v>0</v>
      </c>
      <c r="CN2123" s="187">
        <v>0</v>
      </c>
      <c r="CO2123" s="186">
        <v>0</v>
      </c>
      <c r="CP2123" s="186">
        <v>0</v>
      </c>
      <c r="CQ2123" s="186">
        <v>0</v>
      </c>
      <c r="CR2123" s="186">
        <v>0</v>
      </c>
      <c r="CS2123" s="186">
        <v>0</v>
      </c>
      <c r="CT2123" s="186">
        <v>0</v>
      </c>
      <c r="CU2123" s="186">
        <v>0</v>
      </c>
    </row>
    <row r="2124" spans="1:99" ht="14.4">
      <c r="A2124" t="s">
        <v>2699</v>
      </c>
      <c r="B2124" s="92" t="s">
        <v>1514</v>
      </c>
      <c r="C2124" s="126" t="str">
        <f t="shared" si="560"/>
        <v>F.120.01.107</v>
      </c>
      <c r="D2124" s="11" t="s">
        <v>3797</v>
      </c>
      <c r="E2124" s="125" t="s">
        <v>878</v>
      </c>
      <c r="F2124" s="128" t="str">
        <f t="shared" si="561"/>
        <v>PA (nylons, polyamides) closed loop chemical upcycling credit</v>
      </c>
      <c r="G2124" s="131">
        <f t="shared" si="550"/>
        <v>-0.63528654805555396</v>
      </c>
      <c r="H2124" s="183">
        <f t="shared" si="551"/>
        <v>-7.7772629919999996E-3</v>
      </c>
      <c r="I2124" s="183">
        <f t="shared" si="552"/>
        <v>-0.64150234517599991</v>
      </c>
      <c r="J2124" s="184">
        <f t="shared" si="553"/>
        <v>5.2143811244598052E-4</v>
      </c>
      <c r="K2124" s="183">
        <v>1.3471622000000001E-2</v>
      </c>
      <c r="L2124" s="146">
        <v>-2.0880996999999998E-2</v>
      </c>
      <c r="M2124" s="146">
        <v>-3.8509269E-3</v>
      </c>
      <c r="N2124" s="146">
        <v>-8.3543560999999999E-3</v>
      </c>
      <c r="O2124" s="146">
        <v>7.7279697999999995E-4</v>
      </c>
      <c r="P2124" s="188">
        <v>-2.1236532E-5</v>
      </c>
      <c r="Q2124" s="188">
        <v>-1.7446734000000001E-4</v>
      </c>
      <c r="R2124" s="146">
        <v>-5.8654097999999997E-3</v>
      </c>
      <c r="S2124" s="188">
        <v>7.0501892999999996E-6</v>
      </c>
      <c r="T2124" s="146">
        <v>-0.61094236999999996</v>
      </c>
      <c r="U2124" s="146">
        <v>4.5949368000000003E-3</v>
      </c>
      <c r="V2124" s="188">
        <v>3.7358523999999997E-5</v>
      </c>
      <c r="W2124" s="146">
        <v>-4.0805488999999997E-3</v>
      </c>
      <c r="X2124" s="146">
        <v>2.3145980000000002E-11</v>
      </c>
      <c r="Z2124" s="157">
        <f t="shared" si="559"/>
        <v>8.9810813333333336E-2</v>
      </c>
      <c r="AB2124" s="131">
        <f t="shared" si="565"/>
        <v>1.3471622000000001E-2</v>
      </c>
      <c r="AC2124" s="131">
        <f t="shared" si="566"/>
        <v>-3.8374596691999996E-2</v>
      </c>
      <c r="AD2124" s="131">
        <f t="shared" si="567"/>
        <v>-3.4677882599999994E-2</v>
      </c>
      <c r="AE2124" s="131">
        <f t="shared" si="568"/>
        <v>-0.64150234517599991</v>
      </c>
      <c r="AF2124" s="131">
        <f t="shared" si="569"/>
        <v>4.6019870124459801E-3</v>
      </c>
      <c r="AH2124">
        <v>-39.029519000000001</v>
      </c>
      <c r="AI2124" s="71">
        <v>-38.885784000000001</v>
      </c>
      <c r="AJ2124" s="71">
        <v>-0.20190262</v>
      </c>
      <c r="AK2124" s="71">
        <v>0</v>
      </c>
      <c r="AL2124" s="71">
        <v>6.1256248999999999E-2</v>
      </c>
      <c r="AM2124" s="71">
        <v>3.5347745E-2</v>
      </c>
      <c r="AN2124" s="71">
        <v>-3.8436782000000003E-2</v>
      </c>
      <c r="AP2124" s="129">
        <v>-7.8227292999999993E-3</v>
      </c>
      <c r="AQ2124" s="129">
        <v>-4.9847447E-3</v>
      </c>
      <c r="AR2124" s="129">
        <v>-6.0035414000000003E-5</v>
      </c>
      <c r="AS2124" s="129">
        <v>-2.7779492000000001E-3</v>
      </c>
      <c r="AT2124" s="172">
        <f t="shared" si="562"/>
        <v>-2.9884560948690001E-7</v>
      </c>
      <c r="AU2124" s="172">
        <f t="shared" si="563"/>
        <v>-2.2202445482326094E-10</v>
      </c>
      <c r="AV2124" s="185">
        <f t="shared" si="564"/>
        <v>-0.38906851288496996</v>
      </c>
      <c r="AW2124" s="121">
        <v>8.3364435999999998E-8</v>
      </c>
      <c r="AX2124" s="121">
        <v>2.5152989999999998E-10</v>
      </c>
      <c r="AY2124" s="121">
        <v>6.8721527999999997E-15</v>
      </c>
      <c r="AZ2124" s="121">
        <v>3.2702991000000002E-12</v>
      </c>
      <c r="BA2124" s="121">
        <v>0</v>
      </c>
      <c r="BB2124" s="121">
        <v>-1.3928052E-10</v>
      </c>
      <c r="BC2124" s="121">
        <v>-3.8129929000000002E-7</v>
      </c>
      <c r="BD2124" s="121">
        <v>-4.0665291000000002E-11</v>
      </c>
      <c r="BE2124" s="121">
        <v>-4.3357411999999998E-10</v>
      </c>
      <c r="BF2124" s="121">
        <v>3.7366096999999998E-14</v>
      </c>
      <c r="BG2124" s="121">
        <v>5.5498097000000002E-16</v>
      </c>
      <c r="BH2124" s="121">
        <v>-9.9377563999999998E-14</v>
      </c>
      <c r="BI2124" s="121">
        <v>-3.2202215000000003E-14</v>
      </c>
      <c r="BJ2124" s="121">
        <v>-5.7920967000000002E-15</v>
      </c>
      <c r="BK2124" s="121">
        <v>-1.5465776E-11</v>
      </c>
      <c r="BL2124" s="121">
        <v>-8.8715149E-10</v>
      </c>
      <c r="BM2124" s="121">
        <v>3.1269061999999999E-20</v>
      </c>
      <c r="BN2124" s="121">
        <v>5.1711502999999999E-7</v>
      </c>
      <c r="BO2124" s="121">
        <v>-0.38906902999999998</v>
      </c>
      <c r="BP2124" s="121">
        <v>1.2787200000000001E-10</v>
      </c>
      <c r="BQ2124" s="121">
        <v>7.7760000000000004E-13</v>
      </c>
      <c r="BR2124" s="121">
        <v>3.4790400000000002E-17</v>
      </c>
      <c r="BT2124" s="71">
        <v>-5.3796177999999998E-5</v>
      </c>
      <c r="BU2124" s="71">
        <v>-2.9552239E-6</v>
      </c>
      <c r="BV2124" s="71">
        <v>2.5041638000000001E-6</v>
      </c>
      <c r="BW2124" s="71">
        <v>-6.9140236999999998E-7</v>
      </c>
      <c r="BX2124" s="71">
        <v>-3.0259178999999998E-6</v>
      </c>
      <c r="BY2124" s="71">
        <v>6.7310899000000004E-8</v>
      </c>
      <c r="BZ2124" s="71">
        <v>9.1831560000000003E-10</v>
      </c>
      <c r="CA2124" s="71">
        <v>1.0137633E-7</v>
      </c>
      <c r="CB2124" s="71">
        <v>-4.3424955999999999E-8</v>
      </c>
      <c r="CC2124" s="71">
        <v>-3.3024201999999999E-7</v>
      </c>
      <c r="CD2124" s="71">
        <v>0</v>
      </c>
      <c r="CE2124" s="71">
        <v>6.9147542999999996E-17</v>
      </c>
      <c r="CF2124" s="71">
        <v>5.6617739000000005E-13</v>
      </c>
      <c r="CG2124" s="71">
        <v>-1.7948899E-6</v>
      </c>
      <c r="CH2124" s="71">
        <v>-4.7659944000000001E-5</v>
      </c>
      <c r="CI2124" s="71">
        <v>1.2740209000000001E-8</v>
      </c>
      <c r="CJ2124" s="71">
        <v>1.8356957E-8</v>
      </c>
      <c r="CL2124" s="186">
        <v>4.7922025999999998E-13</v>
      </c>
      <c r="CM2124" s="186">
        <v>8.9819165000000006E-2</v>
      </c>
      <c r="CN2124" s="187">
        <v>2.7938771000000002E-3</v>
      </c>
      <c r="CO2124" s="186">
        <v>-2.0066029E-3</v>
      </c>
      <c r="CP2124" s="186">
        <v>-4.8894561000000001E-11</v>
      </c>
      <c r="CQ2124" s="186">
        <v>-6.5600976000000002E-9</v>
      </c>
      <c r="CR2124" s="186">
        <v>-1.4174956E-4</v>
      </c>
      <c r="CS2124" s="186">
        <v>-2.8045860999999998E-2</v>
      </c>
      <c r="CT2124" s="186">
        <v>2.5036686E-8</v>
      </c>
      <c r="CU2124" s="186">
        <v>2.3678657E-5</v>
      </c>
    </row>
    <row r="2125" spans="1:99" ht="14.4">
      <c r="A2125" t="s">
        <v>2700</v>
      </c>
      <c r="B2125" s="92" t="s">
        <v>1514</v>
      </c>
      <c r="C2125" s="126" t="str">
        <f t="shared" si="560"/>
        <v>F.120.01.108</v>
      </c>
      <c r="D2125" s="11" t="s">
        <v>3797</v>
      </c>
      <c r="E2125" s="125" t="s">
        <v>878</v>
      </c>
      <c r="F2125" s="128" t="str">
        <f t="shared" si="561"/>
        <v>PC (Polycarbonate) closed loop chemical upcycling credit</v>
      </c>
      <c r="G2125" s="131">
        <f t="shared" si="550"/>
        <v>-0.78177271110185398</v>
      </c>
      <c r="H2125" s="183">
        <f t="shared" si="551"/>
        <v>-1.0243885737999999E-2</v>
      </c>
      <c r="I2125" s="183">
        <f t="shared" si="552"/>
        <v>-0.76542381307599994</v>
      </c>
      <c r="J2125" s="184">
        <f t="shared" si="553"/>
        <v>-7.1413418785402037E-4</v>
      </c>
      <c r="K2125" s="190">
        <v>-5.3908780999999996E-3</v>
      </c>
      <c r="L2125" s="188">
        <v>-2.5240348999999999E-2</v>
      </c>
      <c r="M2125" s="188">
        <v>-5.2230013000000002E-3</v>
      </c>
      <c r="N2125" s="188">
        <v>-1.0557555999999999E-2</v>
      </c>
      <c r="O2125" s="188">
        <v>5.9715897999999996E-4</v>
      </c>
      <c r="P2125" s="188">
        <v>-3.2543928000000002E-5</v>
      </c>
      <c r="Q2125" s="188">
        <v>-2.5094479E-4</v>
      </c>
      <c r="R2125" s="188">
        <v>-7.0554512999999996E-3</v>
      </c>
      <c r="S2125" s="188">
        <v>-2.5871810999999999E-5</v>
      </c>
      <c r="T2125" s="188">
        <v>-0.72794236999999995</v>
      </c>
      <c r="U2125" s="188">
        <v>4.173749E-3</v>
      </c>
      <c r="V2125" s="188">
        <v>3.7358523999999997E-5</v>
      </c>
      <c r="W2125" s="188">
        <v>-4.8620114000000004E-3</v>
      </c>
      <c r="X2125" s="146">
        <v>2.3145980000000002E-11</v>
      </c>
      <c r="Z2125" s="157">
        <f t="shared" si="559"/>
        <v>-3.5939187333333331E-2</v>
      </c>
      <c r="AB2125" s="131">
        <f t="shared" si="565"/>
        <v>-5.3908780999999996E-3</v>
      </c>
      <c r="AC2125" s="131">
        <f t="shared" si="566"/>
        <v>-4.7762687337999994E-2</v>
      </c>
      <c r="AD2125" s="131">
        <f t="shared" si="567"/>
        <v>-4.2380812999999996E-2</v>
      </c>
      <c r="AE2125" s="131">
        <f t="shared" si="568"/>
        <v>-0.76542381307599994</v>
      </c>
      <c r="AF2125" s="131">
        <f t="shared" si="569"/>
        <v>4.1478772121459799E-3</v>
      </c>
      <c r="AH2125">
        <v>-47.754237000000003</v>
      </c>
      <c r="AI2125" s="71">
        <v>-47.545591000000002</v>
      </c>
      <c r="AJ2125" s="71">
        <v>-0.25422409000000001</v>
      </c>
      <c r="AK2125" s="71">
        <v>0</v>
      </c>
      <c r="AL2125" s="71">
        <v>6.1253653999999998E-2</v>
      </c>
      <c r="AM2125" s="71">
        <v>3.2870365999999998E-2</v>
      </c>
      <c r="AN2125" s="71">
        <v>-4.8546390000000002E-2</v>
      </c>
      <c r="AP2125" s="129">
        <v>-1.1882138E-2</v>
      </c>
      <c r="AQ2125" s="129">
        <v>-8.3020223999999993E-3</v>
      </c>
      <c r="AR2125" s="129">
        <v>-1.8383688E-4</v>
      </c>
      <c r="AS2125" s="129">
        <v>-3.3962790999999999E-3</v>
      </c>
      <c r="AT2125" s="172">
        <f t="shared" si="562"/>
        <v>-4.9772316610689988E-7</v>
      </c>
      <c r="AU2125" s="172">
        <f t="shared" si="563"/>
        <v>-6.7987012659166082E-10</v>
      </c>
      <c r="AV2125" s="185">
        <f t="shared" si="564"/>
        <v>-0.47566934498500002</v>
      </c>
      <c r="AW2125" s="121">
        <v>-3.3331563999999997E-8</v>
      </c>
      <c r="AX2125" s="121">
        <v>-1.005701E-10</v>
      </c>
      <c r="AY2125" s="121">
        <v>-2.7477222E-15</v>
      </c>
      <c r="AZ2125" s="121">
        <v>3.2702991000000002E-12</v>
      </c>
      <c r="BA2125" s="121">
        <v>0</v>
      </c>
      <c r="BB2125" s="121">
        <v>-1.9832052000000001E-10</v>
      </c>
      <c r="BC2125" s="121">
        <v>-4.6322431000000001E-7</v>
      </c>
      <c r="BD2125" s="121">
        <v>-5.4129291000000002E-11</v>
      </c>
      <c r="BE2125" s="121">
        <v>-5.2579411999999995E-10</v>
      </c>
      <c r="BF2125" s="121">
        <v>3.7366096999999998E-14</v>
      </c>
      <c r="BG2125" s="121">
        <v>5.5498097000000002E-16</v>
      </c>
      <c r="BH2125" s="121">
        <v>-1.4294771000000001E-13</v>
      </c>
      <c r="BI2125" s="121">
        <v>-3.9347870000000003E-14</v>
      </c>
      <c r="BJ2125" s="121">
        <v>-7.1281890999999997E-15</v>
      </c>
      <c r="BK2125" s="121">
        <v>-2.0238686E-11</v>
      </c>
      <c r="BL2125" s="121">
        <v>-1.0798751999999999E-9</v>
      </c>
      <c r="BM2125" s="121">
        <v>3.1269061999999999E-20</v>
      </c>
      <c r="BN2125" s="121">
        <v>-2.2449849999999999E-6</v>
      </c>
      <c r="BO2125" s="121">
        <v>-0.47566710000000001</v>
      </c>
      <c r="BP2125" s="121">
        <v>1.2787200000000001E-10</v>
      </c>
      <c r="BQ2125" s="121">
        <v>7.7760000000000004E-13</v>
      </c>
      <c r="BR2125" s="121">
        <v>3.4790400000000002E-17</v>
      </c>
      <c r="BT2125" s="71">
        <v>-6.9959905000000001E-5</v>
      </c>
      <c r="BU2125" s="71">
        <v>-3.5910165000000001E-6</v>
      </c>
      <c r="BV2125" s="71">
        <v>-1.0020799E-6</v>
      </c>
      <c r="BW2125" s="71">
        <v>-8.3186439999999996E-7</v>
      </c>
      <c r="BX2125" s="71">
        <v>-3.7068521999999999E-6</v>
      </c>
      <c r="BY2125" s="71">
        <v>6.7310899000000004E-8</v>
      </c>
      <c r="BZ2125" s="71">
        <v>9.1831560000000003E-10</v>
      </c>
      <c r="CA2125" s="71">
        <v>1.0137633E-7</v>
      </c>
      <c r="CB2125" s="71">
        <v>-6.3608623999999997E-8</v>
      </c>
      <c r="CC2125" s="71">
        <v>-4.2493547000000002E-7</v>
      </c>
      <c r="CD2125" s="71">
        <v>0</v>
      </c>
      <c r="CE2125" s="71">
        <v>6.9147542999999996E-17</v>
      </c>
      <c r="CF2125" s="71">
        <v>5.6617739000000005E-13</v>
      </c>
      <c r="CG2125" s="71">
        <v>-2.2573147999999999E-6</v>
      </c>
      <c r="CH2125" s="71">
        <v>-5.8282936000000002E-5</v>
      </c>
      <c r="CI2125" s="71">
        <v>1.2740208E-8</v>
      </c>
      <c r="CJ2125" s="71">
        <v>1.8356957E-8</v>
      </c>
      <c r="CL2125" s="186">
        <v>4.7922025999999998E-13</v>
      </c>
      <c r="CM2125" s="186">
        <v>-3.5930835000000001E-2</v>
      </c>
      <c r="CN2125" s="187">
        <v>2.7938771000000002E-3</v>
      </c>
      <c r="CO2125" s="186">
        <v>-2.4416029000000001E-3</v>
      </c>
      <c r="CP2125" s="186">
        <v>-6.9561979999999996E-11</v>
      </c>
      <c r="CQ2125" s="186">
        <v>-9.1379061000000003E-9</v>
      </c>
      <c r="CR2125" s="186">
        <v>-1.7271288999999999E-4</v>
      </c>
      <c r="CS2125" s="186">
        <v>-3.4007994E-2</v>
      </c>
      <c r="CT2125" s="186">
        <v>2.5036686E-8</v>
      </c>
      <c r="CU2125" s="186">
        <v>2.3678657E-5</v>
      </c>
    </row>
    <row r="2126" spans="1:99" ht="14.4">
      <c r="A2126" t="s">
        <v>2701</v>
      </c>
      <c r="B2126" s="92" t="s">
        <v>1514</v>
      </c>
      <c r="C2126" s="126" t="str">
        <f t="shared" si="560"/>
        <v>F.120.01.109</v>
      </c>
      <c r="D2126" s="11" t="s">
        <v>3797</v>
      </c>
      <c r="E2126" s="125" t="s">
        <v>878</v>
      </c>
      <c r="F2126" s="128" t="str">
        <f t="shared" si="561"/>
        <v>PE (Polyethylene) closed loop chemical upcycling credit</v>
      </c>
      <c r="G2126" s="131">
        <f t="shared" si="550"/>
        <v>-0.87245004890385414</v>
      </c>
      <c r="H2126" s="183">
        <f t="shared" si="551"/>
        <v>-1.1312755638999999E-2</v>
      </c>
      <c r="I2126" s="183">
        <f t="shared" si="552"/>
        <v>-0.81912311627700007</v>
      </c>
      <c r="J2126" s="184">
        <f t="shared" si="553"/>
        <v>-1.2495489878540213E-3</v>
      </c>
      <c r="K2126" s="190">
        <v>-4.0764627999999997E-2</v>
      </c>
      <c r="L2126" s="188">
        <v>-2.7129402E-2</v>
      </c>
      <c r="M2126" s="188">
        <v>-5.8175668999999996E-3</v>
      </c>
      <c r="N2126" s="188">
        <v>-1.1512276E-2</v>
      </c>
      <c r="O2126" s="188">
        <v>5.2104918000000003E-4</v>
      </c>
      <c r="P2126" s="188">
        <v>-3.7443798999999999E-5</v>
      </c>
      <c r="Q2126" s="188">
        <v>-2.8408501999999998E-4</v>
      </c>
      <c r="R2126" s="188">
        <v>-7.5711359000000004E-3</v>
      </c>
      <c r="S2126" s="188">
        <v>-4.0138010999999998E-5</v>
      </c>
      <c r="T2126" s="188">
        <v>-0.77864237000000003</v>
      </c>
      <c r="U2126" s="188">
        <v>3.9912341999999998E-3</v>
      </c>
      <c r="V2126" s="188">
        <v>3.7358523000000001E-5</v>
      </c>
      <c r="W2126" s="188">
        <v>-5.2006452000000003E-3</v>
      </c>
      <c r="X2126" s="146">
        <v>2.3145979000000001E-11</v>
      </c>
      <c r="Z2126" s="157">
        <f t="shared" si="559"/>
        <v>-0.27176418666666668</v>
      </c>
      <c r="AB2126" s="131">
        <f t="shared" si="565"/>
        <v>-4.0764627999999997E-2</v>
      </c>
      <c r="AC2126" s="131">
        <f t="shared" si="566"/>
        <v>-5.1830860439000002E-2</v>
      </c>
      <c r="AD2126" s="131">
        <f t="shared" si="567"/>
        <v>-4.5718749999999996E-2</v>
      </c>
      <c r="AE2126" s="131">
        <f t="shared" si="568"/>
        <v>-0.81912311627700007</v>
      </c>
      <c r="AF2126" s="131">
        <f t="shared" si="569"/>
        <v>3.951096212145979E-3</v>
      </c>
      <c r="AH2126">
        <v>-51.534948</v>
      </c>
      <c r="AI2126" s="71">
        <v>-51.298174000000003</v>
      </c>
      <c r="AJ2126" s="71">
        <v>-0.27689672999999998</v>
      </c>
      <c r="AK2126" s="71">
        <v>0</v>
      </c>
      <c r="AL2126" s="71">
        <v>6.1252529E-2</v>
      </c>
      <c r="AM2126" s="71">
        <v>3.1796835000000002E-2</v>
      </c>
      <c r="AN2126" s="71">
        <v>-5.2927221000000003E-2</v>
      </c>
      <c r="AP2126" s="129">
        <v>-1.6585375999999999E-2</v>
      </c>
      <c r="AQ2126" s="129">
        <v>-1.2546375E-2</v>
      </c>
      <c r="AR2126" s="129">
        <v>-3.7477902999999999E-4</v>
      </c>
      <c r="AS2126" s="129">
        <v>-3.6642221E-3</v>
      </c>
      <c r="AT2126" s="172">
        <f t="shared" si="562"/>
        <v>-7.5218076806789994E-7</v>
      </c>
      <c r="AU2126" s="172">
        <f t="shared" si="563"/>
        <v>-1.3860171230278611E-9</v>
      </c>
      <c r="AV2126" s="185">
        <f t="shared" si="564"/>
        <v>-0.513196371895</v>
      </c>
      <c r="AW2126" s="121">
        <v>-2.5217715999999999E-7</v>
      </c>
      <c r="AX2126" s="121">
        <v>-7.6088009999999999E-10</v>
      </c>
      <c r="AY2126" s="121">
        <v>-2.0788334999999999E-14</v>
      </c>
      <c r="AZ2126" s="121">
        <v>3.2702991000000002E-12</v>
      </c>
      <c r="BA2126" s="121">
        <v>0</v>
      </c>
      <c r="BB2126" s="121">
        <v>-2.2390452E-10</v>
      </c>
      <c r="BC2126" s="121">
        <v>-4.9872514999999995E-7</v>
      </c>
      <c r="BD2126" s="121">
        <v>-5.9963690999999997E-11</v>
      </c>
      <c r="BE2126" s="121">
        <v>-5.6575612E-10</v>
      </c>
      <c r="BF2126" s="121">
        <v>3.7366096999999998E-14</v>
      </c>
      <c r="BG2126" s="121">
        <v>5.5498097000000002E-16</v>
      </c>
      <c r="BH2126" s="121">
        <v>-1.6182811E-13</v>
      </c>
      <c r="BI2126" s="121">
        <v>-4.2444319999999999E-14</v>
      </c>
      <c r="BJ2126" s="121">
        <v>-7.7071625000000007E-15</v>
      </c>
      <c r="BK2126" s="121">
        <v>-2.2306947E-11</v>
      </c>
      <c r="BL2126" s="121">
        <v>-1.1633888999999999E-9</v>
      </c>
      <c r="BM2126" s="121">
        <v>3.1269061999999999E-20</v>
      </c>
      <c r="BN2126" s="121">
        <v>-3.4418950000000001E-6</v>
      </c>
      <c r="BO2126" s="121">
        <v>-0.51319292999999999</v>
      </c>
      <c r="BP2126" s="121">
        <v>1.2787200000000001E-10</v>
      </c>
      <c r="BQ2126" s="121">
        <v>7.7760000000000004E-13</v>
      </c>
      <c r="BR2126" s="121">
        <v>3.4790400000000002E-17</v>
      </c>
      <c r="BT2126" s="71">
        <v>-8.2020241000000003E-5</v>
      </c>
      <c r="BU2126" s="71">
        <v>-3.8665266000000001E-6</v>
      </c>
      <c r="BV2126" s="71">
        <v>-7.5775067E-6</v>
      </c>
      <c r="BW2126" s="71">
        <v>-8.9273129000000005E-7</v>
      </c>
      <c r="BX2126" s="71">
        <v>-4.0019236999999997E-6</v>
      </c>
      <c r="BY2126" s="71">
        <v>6.7310899000000004E-8</v>
      </c>
      <c r="BZ2126" s="71">
        <v>9.1831560000000003E-10</v>
      </c>
      <c r="CA2126" s="71">
        <v>1.0137633E-7</v>
      </c>
      <c r="CB2126" s="71">
        <v>-7.2354880999999994E-8</v>
      </c>
      <c r="CC2126" s="71">
        <v>-4.6596929999999998E-7</v>
      </c>
      <c r="CD2126" s="71">
        <v>0</v>
      </c>
      <c r="CE2126" s="71">
        <v>6.9147542999999996E-17</v>
      </c>
      <c r="CF2126" s="71">
        <v>5.6617739000000005E-13</v>
      </c>
      <c r="CG2126" s="71">
        <v>-2.4576989E-6</v>
      </c>
      <c r="CH2126" s="71">
        <v>-6.2886232999999998E-5</v>
      </c>
      <c r="CI2126" s="71">
        <v>1.2740208E-8</v>
      </c>
      <c r="CJ2126" s="71">
        <v>1.8356957E-8</v>
      </c>
      <c r="CL2126" s="186">
        <v>4.7922025999999998E-13</v>
      </c>
      <c r="CM2126" s="186">
        <v>-0.27175582999999998</v>
      </c>
      <c r="CN2126" s="187">
        <v>2.7938771000000002E-3</v>
      </c>
      <c r="CO2126" s="186">
        <v>-2.6301028999999999E-3</v>
      </c>
      <c r="CP2126" s="186">
        <v>-7.8517861999999998E-11</v>
      </c>
      <c r="CQ2126" s="186">
        <v>-1.0254956999999999E-8</v>
      </c>
      <c r="CR2126" s="186">
        <v>-1.8613032999999999E-4</v>
      </c>
      <c r="CS2126" s="186">
        <v>-3.6591585000000003E-2</v>
      </c>
      <c r="CT2126" s="186">
        <v>2.5036686E-8</v>
      </c>
      <c r="CU2126" s="186">
        <v>2.3678657E-5</v>
      </c>
    </row>
    <row r="2127" spans="1:99" ht="14.4">
      <c r="A2127" t="s">
        <v>2702</v>
      </c>
      <c r="B2127" s="92" t="s">
        <v>1514</v>
      </c>
      <c r="C2127" s="126" t="str">
        <f t="shared" si="560"/>
        <v>F.120.01.111</v>
      </c>
      <c r="D2127" s="11" t="s">
        <v>3797</v>
      </c>
      <c r="E2127" s="125" t="s">
        <v>878</v>
      </c>
      <c r="F2127" s="128" t="str">
        <f t="shared" si="561"/>
        <v>PET (Polyethylene terephthalate) closed loop chemical upcycling credit</v>
      </c>
      <c r="G2127" s="131">
        <f t="shared" si="550"/>
        <v>-0.73998089668805944</v>
      </c>
      <c r="H2127" s="183">
        <f t="shared" si="551"/>
        <v>-1.5715095560000003E-2</v>
      </c>
      <c r="I2127" s="183">
        <f t="shared" si="552"/>
        <v>-0.59156194680999996</v>
      </c>
      <c r="J2127" s="184">
        <f t="shared" si="553"/>
        <v>6.7100056819405646E-3</v>
      </c>
      <c r="K2127" s="190">
        <v>-0.13941386</v>
      </c>
      <c r="L2127" s="188">
        <v>-2.0758536000000001E-2</v>
      </c>
      <c r="M2127" s="188">
        <v>4.2272511999999996E-3</v>
      </c>
      <c r="N2127" s="188">
        <v>-1.2645923E-2</v>
      </c>
      <c r="O2127" s="188">
        <v>1.6227456000000001E-3</v>
      </c>
      <c r="P2127" s="188">
        <v>-3.8728321000000001E-3</v>
      </c>
      <c r="Q2127" s="188">
        <v>-8.1908605999999999E-4</v>
      </c>
      <c r="R2127" s="188">
        <v>-7.8053315000000002E-3</v>
      </c>
      <c r="S2127" s="188">
        <v>1.6279272999999999E-4</v>
      </c>
      <c r="T2127" s="188">
        <v>-0.56726268999999996</v>
      </c>
      <c r="U2127" s="188">
        <v>6.5447038999999997E-3</v>
      </c>
      <c r="V2127" s="188">
        <v>3.735949E-5</v>
      </c>
      <c r="W2127" s="188">
        <v>2.5090287999999999E-6</v>
      </c>
      <c r="X2127" s="146">
        <v>2.3140565E-11</v>
      </c>
      <c r="Z2127" s="157">
        <f t="shared" si="559"/>
        <v>-0.92942573333333334</v>
      </c>
      <c r="AB2127" s="131">
        <f t="shared" si="565"/>
        <v>-0.13941386</v>
      </c>
      <c r="AC2127" s="131">
        <f t="shared" si="566"/>
        <v>-4.0051711859999999E-2</v>
      </c>
      <c r="AD2127" s="131">
        <f t="shared" si="567"/>
        <v>-2.4334107271200004E-2</v>
      </c>
      <c r="AE2127" s="131">
        <f t="shared" si="568"/>
        <v>-0.59156194680999996</v>
      </c>
      <c r="AF2127" s="131">
        <f t="shared" si="569"/>
        <v>6.7074966531405645E-3</v>
      </c>
      <c r="AH2127">
        <v>-56.383322</v>
      </c>
      <c r="AI2127" s="71">
        <v>-56.959040999999999</v>
      </c>
      <c r="AJ2127" s="71">
        <v>3.9738981E-2</v>
      </c>
      <c r="AK2127" s="71">
        <v>0</v>
      </c>
      <c r="AL2127" s="71">
        <v>0.48628714000000001</v>
      </c>
      <c r="AM2127" s="71">
        <v>3.9087812E-2</v>
      </c>
      <c r="AN2127" s="71">
        <v>1.0605450000000001E-2</v>
      </c>
      <c r="AP2127" s="129">
        <v>-2.5562273999999999E-2</v>
      </c>
      <c r="AQ2127" s="129">
        <v>-2.0649069999999999E-2</v>
      </c>
      <c r="AR2127" s="129">
        <v>-8.4569804000000004E-4</v>
      </c>
      <c r="AS2127" s="129">
        <v>-4.0675060999999998E-3</v>
      </c>
      <c r="AT2127" s="172">
        <f t="shared" si="562"/>
        <v>-1.2379538123360002E-6</v>
      </c>
      <c r="AU2127" s="172">
        <f t="shared" si="563"/>
        <v>-3.1275815318606088E-9</v>
      </c>
      <c r="AV2127" s="185">
        <f t="shared" si="564"/>
        <v>-0.56967872261600006</v>
      </c>
      <c r="AW2127" s="121">
        <v>-8.6248758000000005E-7</v>
      </c>
      <c r="AX2127" s="121">
        <v>-2.6023340000000001E-9</v>
      </c>
      <c r="AY2127" s="121">
        <v>-7.1099483999999999E-14</v>
      </c>
      <c r="AZ2127" s="121">
        <v>3.269534E-12</v>
      </c>
      <c r="BA2127" s="121">
        <v>0</v>
      </c>
      <c r="BB2127" s="121">
        <v>-3.7048751E-10</v>
      </c>
      <c r="BC2127" s="121">
        <v>-3.7331486999999998E-7</v>
      </c>
      <c r="BD2127" s="121">
        <v>-9.3706093999999999E-11</v>
      </c>
      <c r="BE2127" s="121">
        <v>-4.3098542999999999E-10</v>
      </c>
      <c r="BF2127" s="121">
        <v>3.7357355000000001E-14</v>
      </c>
      <c r="BG2127" s="121">
        <v>5.5485113000000003E-16</v>
      </c>
      <c r="BH2127" s="121">
        <v>-4.6732602999999996E-13</v>
      </c>
      <c r="BI2127" s="121">
        <v>-4.4156735999999999E-14</v>
      </c>
      <c r="BJ2127" s="121">
        <v>-1.1337848E-14</v>
      </c>
      <c r="BK2127" s="121">
        <v>-4.7629246000000002E-10</v>
      </c>
      <c r="BL2127" s="121">
        <v>-1.3078519E-9</v>
      </c>
      <c r="BM2127" s="121">
        <v>3.1261746999999998E-20</v>
      </c>
      <c r="BN2127" s="121">
        <v>1.3557384E-5</v>
      </c>
      <c r="BO2127" s="121">
        <v>-0.56969228000000005</v>
      </c>
      <c r="BP2127" s="121">
        <v>0</v>
      </c>
      <c r="BQ2127" s="121">
        <v>0</v>
      </c>
      <c r="BR2127" s="121">
        <v>0</v>
      </c>
      <c r="BT2127" s="71">
        <v>-1.0952071E-4</v>
      </c>
      <c r="BU2127" s="71">
        <v>-2.9373847E-6</v>
      </c>
      <c r="BV2127" s="71">
        <v>-2.5914854999999998E-5</v>
      </c>
      <c r="BW2127" s="71">
        <v>-9.1012988000000005E-7</v>
      </c>
      <c r="BX2127" s="71">
        <v>-2.2463583000000001E-6</v>
      </c>
      <c r="BY2127" s="71">
        <v>6.7295152000000004E-8</v>
      </c>
      <c r="BZ2127" s="71">
        <v>9.1810076000000004E-10</v>
      </c>
      <c r="CA2127" s="71">
        <v>1.0135261E-7</v>
      </c>
      <c r="CB2127" s="71">
        <v>-5.2452579999999997E-6</v>
      </c>
      <c r="CC2127" s="71">
        <v>-7.9664703999999999E-7</v>
      </c>
      <c r="CD2127" s="71">
        <v>0</v>
      </c>
      <c r="CE2127" s="71">
        <v>6.9131365999999997E-17</v>
      </c>
      <c r="CF2127" s="71">
        <v>5.6604493000000004E-13</v>
      </c>
      <c r="CG2127" s="71">
        <v>-2.6140867000000001E-6</v>
      </c>
      <c r="CH2127" s="71">
        <v>-6.9038297000000005E-5</v>
      </c>
      <c r="CI2127" s="71">
        <v>1.2737229E-8</v>
      </c>
      <c r="CJ2127" s="71">
        <v>0</v>
      </c>
      <c r="CL2127" s="186">
        <v>4.7910815000000001E-13</v>
      </c>
      <c r="CM2127" s="186">
        <v>-0.92941691999999998</v>
      </c>
      <c r="CN2127" s="187">
        <v>-1.6989654E-2</v>
      </c>
      <c r="CO2127" s="186">
        <v>-1.9944010999999998E-3</v>
      </c>
      <c r="CP2127" s="186">
        <v>-2.5137314000000001E-10</v>
      </c>
      <c r="CQ2127" s="186">
        <v>-2.6506324E-8</v>
      </c>
      <c r="CR2127" s="186">
        <v>-1.3185032E-4</v>
      </c>
      <c r="CS2127" s="186">
        <v>-3.8104565999999999E-2</v>
      </c>
      <c r="CT2127" s="186">
        <v>2.5030827999999999E-8</v>
      </c>
      <c r="CU2127" s="186">
        <v>2.3673118000000001E-5</v>
      </c>
    </row>
    <row r="2128" spans="1:99" ht="14.4">
      <c r="A2128" t="s">
        <v>2703</v>
      </c>
      <c r="B2128" s="92" t="s">
        <v>1514</v>
      </c>
      <c r="C2128" s="126" t="str">
        <f t="shared" si="560"/>
        <v>F.120.01.112</v>
      </c>
      <c r="D2128" s="11" t="s">
        <v>3797</v>
      </c>
      <c r="E2128" s="125" t="s">
        <v>878</v>
      </c>
      <c r="F2128" s="128" t="str">
        <f t="shared" si="561"/>
        <v>PHA and PHB (Polyhydroxyalkanoates)  closed loop chemical upcycling credit</v>
      </c>
      <c r="G2128" s="131">
        <f t="shared" si="550"/>
        <v>0</v>
      </c>
      <c r="H2128" s="183">
        <f t="shared" si="551"/>
        <v>0</v>
      </c>
      <c r="I2128" s="183">
        <f t="shared" si="552"/>
        <v>0</v>
      </c>
      <c r="J2128" s="184">
        <f t="shared" si="553"/>
        <v>0</v>
      </c>
      <c r="K2128" s="183">
        <v>0</v>
      </c>
      <c r="L2128" s="146">
        <v>0</v>
      </c>
      <c r="M2128" s="146">
        <v>0</v>
      </c>
      <c r="N2128" s="146">
        <v>0</v>
      </c>
      <c r="O2128" s="146">
        <v>0</v>
      </c>
      <c r="P2128" s="188">
        <v>0</v>
      </c>
      <c r="Q2128" s="146">
        <v>0</v>
      </c>
      <c r="R2128" s="146">
        <v>0</v>
      </c>
      <c r="S2128" s="188">
        <v>0</v>
      </c>
      <c r="T2128" s="146">
        <v>0</v>
      </c>
      <c r="U2128" s="188">
        <v>0</v>
      </c>
      <c r="V2128" s="188">
        <v>0</v>
      </c>
      <c r="W2128" s="146">
        <v>0</v>
      </c>
      <c r="X2128" s="146">
        <v>0</v>
      </c>
      <c r="Z2128" s="157">
        <f t="shared" si="559"/>
        <v>0</v>
      </c>
      <c r="AB2128" s="131">
        <f t="shared" si="565"/>
        <v>0</v>
      </c>
      <c r="AC2128" s="131">
        <f t="shared" si="566"/>
        <v>0</v>
      </c>
      <c r="AD2128" s="131">
        <f t="shared" si="567"/>
        <v>0</v>
      </c>
      <c r="AE2128" s="131">
        <f t="shared" si="568"/>
        <v>0</v>
      </c>
      <c r="AF2128" s="131">
        <f t="shared" si="569"/>
        <v>0</v>
      </c>
      <c r="AH2128">
        <v>0</v>
      </c>
      <c r="AI2128" s="71">
        <v>0</v>
      </c>
      <c r="AJ2128" s="71">
        <v>0</v>
      </c>
      <c r="AK2128" s="71">
        <v>0</v>
      </c>
      <c r="AL2128" s="71">
        <v>0</v>
      </c>
      <c r="AM2128" s="71">
        <v>0</v>
      </c>
      <c r="AN2128" s="71">
        <v>0</v>
      </c>
      <c r="AP2128" s="129">
        <v>0</v>
      </c>
      <c r="AQ2128" s="129">
        <v>0</v>
      </c>
      <c r="AR2128" s="129">
        <v>0</v>
      </c>
      <c r="AS2128" s="129">
        <v>0</v>
      </c>
      <c r="AT2128" s="172">
        <f t="shared" si="562"/>
        <v>0</v>
      </c>
      <c r="AU2128" s="172">
        <f t="shared" si="563"/>
        <v>0</v>
      </c>
      <c r="AV2128" s="185">
        <f t="shared" si="564"/>
        <v>0</v>
      </c>
      <c r="AW2128" s="121">
        <v>0</v>
      </c>
      <c r="AX2128" s="121">
        <v>0</v>
      </c>
      <c r="AY2128" s="121">
        <v>0</v>
      </c>
      <c r="AZ2128" s="121">
        <v>0</v>
      </c>
      <c r="BA2128" s="121">
        <v>0</v>
      </c>
      <c r="BB2128" s="121">
        <v>0</v>
      </c>
      <c r="BC2128" s="121">
        <v>0</v>
      </c>
      <c r="BD2128" s="121">
        <v>0</v>
      </c>
      <c r="BE2128" s="121">
        <v>0</v>
      </c>
      <c r="BF2128" s="121">
        <v>0</v>
      </c>
      <c r="BG2128" s="121">
        <v>0</v>
      </c>
      <c r="BH2128" s="121">
        <v>0</v>
      </c>
      <c r="BI2128" s="121">
        <v>0</v>
      </c>
      <c r="BJ2128" s="121">
        <v>0</v>
      </c>
      <c r="BK2128" s="121">
        <v>0</v>
      </c>
      <c r="BL2128" s="121">
        <v>0</v>
      </c>
      <c r="BM2128" s="121">
        <v>0</v>
      </c>
      <c r="BN2128" s="121">
        <v>0</v>
      </c>
      <c r="BO2128" s="121">
        <v>0</v>
      </c>
      <c r="BP2128" s="121">
        <v>0</v>
      </c>
      <c r="BQ2128" s="121">
        <v>0</v>
      </c>
      <c r="BR2128" s="121">
        <v>0</v>
      </c>
      <c r="BT2128" s="71">
        <v>0</v>
      </c>
      <c r="BU2128" s="71">
        <v>0</v>
      </c>
      <c r="BV2128" s="71">
        <v>0</v>
      </c>
      <c r="BW2128" s="71">
        <v>0</v>
      </c>
      <c r="BX2128" s="71">
        <v>0</v>
      </c>
      <c r="BY2128" s="71">
        <v>0</v>
      </c>
      <c r="BZ2128" s="71">
        <v>0</v>
      </c>
      <c r="CA2128" s="71">
        <v>0</v>
      </c>
      <c r="CB2128" s="71">
        <v>0</v>
      </c>
      <c r="CC2128" s="71">
        <v>0</v>
      </c>
      <c r="CD2128" s="71">
        <v>0</v>
      </c>
      <c r="CE2128" s="71">
        <v>0</v>
      </c>
      <c r="CF2128" s="71">
        <v>0</v>
      </c>
      <c r="CG2128" s="71">
        <v>0</v>
      </c>
      <c r="CH2128" s="71">
        <v>0</v>
      </c>
      <c r="CI2128" s="71">
        <v>0</v>
      </c>
      <c r="CJ2128" s="71">
        <v>0</v>
      </c>
      <c r="CL2128" s="186">
        <v>0</v>
      </c>
      <c r="CM2128" s="186">
        <v>0</v>
      </c>
      <c r="CN2128" s="187">
        <v>0</v>
      </c>
      <c r="CO2128" s="186">
        <v>0</v>
      </c>
      <c r="CP2128" s="186">
        <v>0</v>
      </c>
      <c r="CQ2128" s="186">
        <v>0</v>
      </c>
      <c r="CR2128" s="186">
        <v>0</v>
      </c>
      <c r="CS2128" s="186">
        <v>0</v>
      </c>
      <c r="CT2128" s="186">
        <v>0</v>
      </c>
      <c r="CU2128" s="186">
        <v>0</v>
      </c>
    </row>
    <row r="2129" spans="1:99" ht="14.4">
      <c r="A2129" t="s">
        <v>2704</v>
      </c>
      <c r="B2129" s="92" t="s">
        <v>1514</v>
      </c>
      <c r="C2129" s="126" t="str">
        <f t="shared" si="560"/>
        <v>F.120.01.113</v>
      </c>
      <c r="D2129" s="11" t="s">
        <v>3797</v>
      </c>
      <c r="E2129" s="125" t="s">
        <v>878</v>
      </c>
      <c r="F2129" s="128" t="str">
        <f t="shared" si="561"/>
        <v>PLA (Polylactide) closed loop chemical upcycling credit</v>
      </c>
      <c r="G2129" s="131">
        <f t="shared" ref="G2129:G2209" si="570">H2129+I2129+J2129+K2129</f>
        <v>0</v>
      </c>
      <c r="H2129" s="183">
        <f t="shared" ref="H2129:H2209" si="571">N2129+O2129+P2129+Q2129</f>
        <v>0</v>
      </c>
      <c r="I2129" s="183">
        <f t="shared" ref="I2129:I2209" si="572">L2129+M2129+R2129+V2129+T2129</f>
        <v>0</v>
      </c>
      <c r="J2129" s="184">
        <f t="shared" ref="J2129:J2209" si="573">S2129+U2129+W2129+X2129</f>
        <v>0</v>
      </c>
      <c r="K2129" s="183">
        <v>0</v>
      </c>
      <c r="L2129" s="146">
        <v>0</v>
      </c>
      <c r="M2129" s="146">
        <v>0</v>
      </c>
      <c r="N2129" s="146">
        <v>0</v>
      </c>
      <c r="O2129" s="146">
        <v>0</v>
      </c>
      <c r="P2129" s="188">
        <v>0</v>
      </c>
      <c r="Q2129" s="188">
        <v>0</v>
      </c>
      <c r="R2129" s="188">
        <v>0</v>
      </c>
      <c r="S2129" s="188">
        <v>0</v>
      </c>
      <c r="T2129" s="146">
        <v>0</v>
      </c>
      <c r="U2129" s="146">
        <v>0</v>
      </c>
      <c r="V2129" s="188">
        <v>0</v>
      </c>
      <c r="W2129" s="188">
        <v>0</v>
      </c>
      <c r="X2129" s="146">
        <v>0</v>
      </c>
      <c r="Z2129" s="157">
        <f t="shared" si="559"/>
        <v>0</v>
      </c>
      <c r="AB2129" s="131">
        <f t="shared" si="565"/>
        <v>0</v>
      </c>
      <c r="AC2129" s="131">
        <f t="shared" si="566"/>
        <v>0</v>
      </c>
      <c r="AD2129" s="131">
        <f t="shared" si="567"/>
        <v>0</v>
      </c>
      <c r="AE2129" s="131">
        <f t="shared" si="568"/>
        <v>0</v>
      </c>
      <c r="AF2129" s="131">
        <f t="shared" si="569"/>
        <v>0</v>
      </c>
      <c r="AH2129">
        <v>0</v>
      </c>
      <c r="AI2129" s="71">
        <v>0</v>
      </c>
      <c r="AJ2129" s="71">
        <v>0</v>
      </c>
      <c r="AK2129" s="71">
        <v>0</v>
      </c>
      <c r="AL2129" s="71">
        <v>0</v>
      </c>
      <c r="AM2129" s="71">
        <v>0</v>
      </c>
      <c r="AN2129" s="71">
        <v>0</v>
      </c>
      <c r="AP2129" s="129">
        <v>0</v>
      </c>
      <c r="AQ2129" s="129">
        <v>0</v>
      </c>
      <c r="AR2129" s="129">
        <v>0</v>
      </c>
      <c r="AS2129" s="129">
        <v>0</v>
      </c>
      <c r="AT2129" s="172">
        <f t="shared" si="562"/>
        <v>0</v>
      </c>
      <c r="AU2129" s="172">
        <f t="shared" si="563"/>
        <v>0</v>
      </c>
      <c r="AV2129" s="185">
        <f t="shared" si="564"/>
        <v>0</v>
      </c>
      <c r="AW2129" s="121">
        <v>0</v>
      </c>
      <c r="AX2129" s="121">
        <v>0</v>
      </c>
      <c r="AY2129" s="121">
        <v>0</v>
      </c>
      <c r="AZ2129" s="121">
        <v>0</v>
      </c>
      <c r="BA2129" s="121">
        <v>0</v>
      </c>
      <c r="BB2129" s="121">
        <v>0</v>
      </c>
      <c r="BC2129" s="121">
        <v>0</v>
      </c>
      <c r="BD2129" s="121">
        <v>0</v>
      </c>
      <c r="BE2129" s="121">
        <v>0</v>
      </c>
      <c r="BF2129" s="121">
        <v>0</v>
      </c>
      <c r="BG2129" s="121">
        <v>0</v>
      </c>
      <c r="BH2129" s="121">
        <v>0</v>
      </c>
      <c r="BI2129" s="121">
        <v>0</v>
      </c>
      <c r="BJ2129" s="121">
        <v>0</v>
      </c>
      <c r="BK2129" s="121">
        <v>0</v>
      </c>
      <c r="BL2129" s="121">
        <v>0</v>
      </c>
      <c r="BM2129" s="121">
        <v>0</v>
      </c>
      <c r="BN2129" s="121">
        <v>0</v>
      </c>
      <c r="BO2129" s="121">
        <v>0</v>
      </c>
      <c r="BP2129" s="121">
        <v>0</v>
      </c>
      <c r="BQ2129" s="121">
        <v>0</v>
      </c>
      <c r="BR2129" s="121">
        <v>0</v>
      </c>
      <c r="BT2129" s="71">
        <v>0</v>
      </c>
      <c r="BU2129" s="71">
        <v>0</v>
      </c>
      <c r="BV2129" s="71">
        <v>0</v>
      </c>
      <c r="BW2129" s="71">
        <v>0</v>
      </c>
      <c r="BX2129" s="71">
        <v>0</v>
      </c>
      <c r="BY2129" s="71">
        <v>0</v>
      </c>
      <c r="BZ2129" s="71">
        <v>0</v>
      </c>
      <c r="CA2129" s="71">
        <v>0</v>
      </c>
      <c r="CB2129" s="71">
        <v>0</v>
      </c>
      <c r="CC2129" s="71">
        <v>0</v>
      </c>
      <c r="CD2129" s="71">
        <v>0</v>
      </c>
      <c r="CE2129" s="71">
        <v>0</v>
      </c>
      <c r="CF2129" s="71">
        <v>0</v>
      </c>
      <c r="CG2129" s="71">
        <v>0</v>
      </c>
      <c r="CH2129" s="71">
        <v>0</v>
      </c>
      <c r="CI2129" s="71">
        <v>0</v>
      </c>
      <c r="CJ2129" s="71">
        <v>0</v>
      </c>
      <c r="CL2129" s="186">
        <v>0</v>
      </c>
      <c r="CM2129" s="186">
        <v>0</v>
      </c>
      <c r="CN2129" s="187">
        <v>0</v>
      </c>
      <c r="CO2129" s="186">
        <v>0</v>
      </c>
      <c r="CP2129" s="186">
        <v>0</v>
      </c>
      <c r="CQ2129" s="186">
        <v>0</v>
      </c>
      <c r="CR2129" s="186">
        <v>0</v>
      </c>
      <c r="CS2129" s="186">
        <v>0</v>
      </c>
      <c r="CT2129" s="186">
        <v>0</v>
      </c>
      <c r="CU2129" s="186">
        <v>0</v>
      </c>
    </row>
    <row r="2130" spans="1:99" ht="14.4">
      <c r="A2130" t="s">
        <v>2705</v>
      </c>
      <c r="B2130" s="92" t="s">
        <v>1514</v>
      </c>
      <c r="C2130" s="126" t="str">
        <f t="shared" si="560"/>
        <v>F.120.01.114</v>
      </c>
      <c r="D2130" s="11" t="s">
        <v>3797</v>
      </c>
      <c r="E2130" s="125" t="s">
        <v>878</v>
      </c>
      <c r="F2130" s="128" t="str">
        <f t="shared" si="561"/>
        <v>PMMA (Acrilylic Polymethyl Methacrylate) closed loop chemical upcycling credit</v>
      </c>
      <c r="G2130" s="131">
        <f t="shared" si="570"/>
        <v>-0.51947772191285402</v>
      </c>
      <c r="H2130" s="183">
        <f t="shared" si="571"/>
        <v>-6.3795100479999995E-3</v>
      </c>
      <c r="I2130" s="183">
        <f t="shared" si="572"/>
        <v>-0.57128017957700006</v>
      </c>
      <c r="J2130" s="184">
        <f t="shared" si="573"/>
        <v>1.2215957121459787E-3</v>
      </c>
      <c r="K2130" s="183">
        <v>5.6960372000000002E-2</v>
      </c>
      <c r="L2130" s="146">
        <v>-1.8410697E-2</v>
      </c>
      <c r="M2130" s="146">
        <v>-3.0734181000000001E-3</v>
      </c>
      <c r="N2130" s="188">
        <v>-7.1058761000000002E-3</v>
      </c>
      <c r="O2130" s="188">
        <v>8.7232518000000001E-4</v>
      </c>
      <c r="P2130" s="188">
        <v>-1.4829008E-5</v>
      </c>
      <c r="Q2130" s="188">
        <v>-1.3113012000000001E-4</v>
      </c>
      <c r="R2130" s="188">
        <v>-5.1910530000000002E-3</v>
      </c>
      <c r="S2130" s="188">
        <v>2.5705989000000001E-5</v>
      </c>
      <c r="T2130" s="146">
        <v>-0.54464237000000004</v>
      </c>
      <c r="U2130" s="188">
        <v>4.8336098999999999E-3</v>
      </c>
      <c r="V2130" s="188">
        <v>3.7358523000000001E-5</v>
      </c>
      <c r="W2130" s="188">
        <v>-3.6377202000000002E-3</v>
      </c>
      <c r="X2130" s="146">
        <v>2.3145979000000001E-11</v>
      </c>
      <c r="Z2130" s="157">
        <f t="shared" si="559"/>
        <v>0.37973581333333334</v>
      </c>
      <c r="AB2130" s="131">
        <f t="shared" si="565"/>
        <v>5.6960372000000002E-2</v>
      </c>
      <c r="AC2130" s="131">
        <f t="shared" si="566"/>
        <v>-3.3054678147999998E-2</v>
      </c>
      <c r="AD2130" s="131">
        <f t="shared" si="567"/>
        <v>-3.03128883E-2</v>
      </c>
      <c r="AE2130" s="131">
        <f t="shared" si="568"/>
        <v>-0.57128017957700006</v>
      </c>
      <c r="AF2130" s="131">
        <f t="shared" si="569"/>
        <v>4.8593159121459789E-3</v>
      </c>
      <c r="AH2130">
        <v>-34.085512000000001</v>
      </c>
      <c r="AI2130" s="71">
        <v>-33.978560000000002</v>
      </c>
      <c r="AJ2130" s="71">
        <v>-0.17225378</v>
      </c>
      <c r="AK2130" s="71">
        <v>0</v>
      </c>
      <c r="AL2130" s="71">
        <v>6.1257719000000002E-2</v>
      </c>
      <c r="AM2130" s="71">
        <v>3.6751592999999999E-2</v>
      </c>
      <c r="AN2130" s="71">
        <v>-3.2708003999999999E-2</v>
      </c>
      <c r="AP2130" s="129">
        <v>-1.9720860000000001E-3</v>
      </c>
      <c r="AQ2130" s="129">
        <v>2.7979600000000002E-4</v>
      </c>
      <c r="AR2130" s="129">
        <v>1.7568018000000001E-4</v>
      </c>
      <c r="AS2130" s="129">
        <v>-2.4275621999999999E-3</v>
      </c>
      <c r="AT2130" s="172">
        <f t="shared" si="562"/>
        <v>1.6774345292100003E-8</v>
      </c>
      <c r="AU2130" s="172">
        <f t="shared" si="563"/>
        <v>6.4970482051303893E-10</v>
      </c>
      <c r="AV2130" s="185">
        <f t="shared" si="564"/>
        <v>-0.33999470769500001</v>
      </c>
      <c r="AW2130" s="121">
        <v>3.5241484E-7</v>
      </c>
      <c r="AX2130" s="121">
        <v>1.0633199E-9</v>
      </c>
      <c r="AY2130" s="121">
        <v>2.9051414999999998E-14</v>
      </c>
      <c r="AZ2130" s="121">
        <v>3.2702991000000002E-12</v>
      </c>
      <c r="BA2130" s="121">
        <v>0</v>
      </c>
      <c r="BB2130" s="121">
        <v>-1.0582452E-10</v>
      </c>
      <c r="BC2130" s="121">
        <v>-3.3487510999999999E-7</v>
      </c>
      <c r="BD2130" s="121">
        <v>-3.3035690999999997E-11</v>
      </c>
      <c r="BE2130" s="121">
        <v>-3.8131612000000002E-10</v>
      </c>
      <c r="BF2130" s="121">
        <v>3.7366096999999998E-14</v>
      </c>
      <c r="BG2130" s="121">
        <v>5.5498097000000002E-16</v>
      </c>
      <c r="BH2130" s="121">
        <v>-7.4687813999999998E-14</v>
      </c>
      <c r="BI2130" s="121">
        <v>-2.815301E-14</v>
      </c>
      <c r="BJ2130" s="121">
        <v>-5.0349776000000001E-15</v>
      </c>
      <c r="BK2130" s="121">
        <v>-1.2761126999999999E-11</v>
      </c>
      <c r="BL2130" s="121">
        <v>-7.7794135999999996E-10</v>
      </c>
      <c r="BM2130" s="121">
        <v>3.1269061999999999E-20</v>
      </c>
      <c r="BN2130" s="121">
        <v>2.0823049999999999E-6</v>
      </c>
      <c r="BO2130" s="121">
        <v>-0.33999678999999999</v>
      </c>
      <c r="BP2130" s="121">
        <v>1.2787200000000001E-10</v>
      </c>
      <c r="BQ2130" s="121">
        <v>7.7760000000000004E-13</v>
      </c>
      <c r="BR2130" s="121">
        <v>3.4790400000000002E-17</v>
      </c>
      <c r="BT2130" s="71">
        <v>-3.8539725999999997E-5</v>
      </c>
      <c r="BU2130" s="71">
        <v>-2.5949415000000001E-6</v>
      </c>
      <c r="BV2130" s="71">
        <v>1.0588042000000001E-5</v>
      </c>
      <c r="BW2130" s="71">
        <v>-6.1180721000000001E-7</v>
      </c>
      <c r="BX2130" s="71">
        <v>-2.6400552E-6</v>
      </c>
      <c r="BY2130" s="71">
        <v>6.7310899000000004E-8</v>
      </c>
      <c r="BZ2130" s="71">
        <v>9.1831560000000003E-10</v>
      </c>
      <c r="CA2130" s="71">
        <v>1.0137633E-7</v>
      </c>
      <c r="CB2130" s="71">
        <v>-3.1987544000000002E-8</v>
      </c>
      <c r="CC2130" s="71">
        <v>-2.7658239999999998E-7</v>
      </c>
      <c r="CD2130" s="71">
        <v>0</v>
      </c>
      <c r="CE2130" s="71">
        <v>6.9147542999999996E-17</v>
      </c>
      <c r="CF2130" s="71">
        <v>5.6617739000000005E-13</v>
      </c>
      <c r="CG2130" s="71">
        <v>-1.5328491E-6</v>
      </c>
      <c r="CH2130" s="71">
        <v>-4.1640247999999999E-5</v>
      </c>
      <c r="CI2130" s="71">
        <v>1.2740209000000001E-8</v>
      </c>
      <c r="CJ2130" s="71">
        <v>1.8356957E-8</v>
      </c>
      <c r="CL2130" s="186">
        <v>4.7922025999999998E-13</v>
      </c>
      <c r="CM2130" s="186">
        <v>0.37974416999999999</v>
      </c>
      <c r="CN2130" s="187">
        <v>2.7938771000000002E-3</v>
      </c>
      <c r="CO2130" s="186">
        <v>-1.7601029E-3</v>
      </c>
      <c r="CP2130" s="186">
        <v>-3.7183025000000003E-11</v>
      </c>
      <c r="CQ2130" s="186">
        <v>-5.0993394999999997E-9</v>
      </c>
      <c r="CR2130" s="186">
        <v>-1.2420368E-4</v>
      </c>
      <c r="CS2130" s="186">
        <v>-2.466732E-2</v>
      </c>
      <c r="CT2130" s="186">
        <v>2.5036686E-8</v>
      </c>
      <c r="CU2130" s="186">
        <v>2.3678657E-5</v>
      </c>
    </row>
    <row r="2131" spans="1:99" ht="14.4">
      <c r="A2131" t="s">
        <v>2706</v>
      </c>
      <c r="B2131" s="92" t="s">
        <v>1514</v>
      </c>
      <c r="C2131" s="126" t="str">
        <f t="shared" si="560"/>
        <v>F.120.01.115</v>
      </c>
      <c r="D2131" s="11" t="s">
        <v>3797</v>
      </c>
      <c r="E2131" s="125" t="s">
        <v>878</v>
      </c>
      <c r="F2131" s="128" t="str">
        <f t="shared" si="561"/>
        <v>POM and Acetal (Polyoxymethylene) closed loop chemical upcycling credit</v>
      </c>
      <c r="G2131" s="131">
        <f t="shared" si="570"/>
        <v>-0.25309588262425398</v>
      </c>
      <c r="H2131" s="183">
        <f t="shared" si="571"/>
        <v>-2.5480226103999997E-3</v>
      </c>
      <c r="I2131" s="183">
        <f t="shared" si="572"/>
        <v>-0.37878883156599996</v>
      </c>
      <c r="J2131" s="184">
        <f t="shared" si="573"/>
        <v>3.1408515521459805E-3</v>
      </c>
      <c r="K2131" s="183">
        <v>0.12510012000000001</v>
      </c>
      <c r="L2131" s="146">
        <v>-1.1639169E-2</v>
      </c>
      <c r="M2131" s="146">
        <v>-9.4212918999999999E-4</v>
      </c>
      <c r="N2131" s="188">
        <v>-3.6835721E-3</v>
      </c>
      <c r="O2131" s="188">
        <v>1.1451495E-3</v>
      </c>
      <c r="P2131" s="188">
        <v>2.7351465999999999E-6</v>
      </c>
      <c r="Q2131" s="188">
        <v>-1.2335157000000001E-5</v>
      </c>
      <c r="R2131" s="188">
        <v>-3.3425219000000001E-3</v>
      </c>
      <c r="S2131" s="188">
        <v>7.6844829000000006E-5</v>
      </c>
      <c r="T2131" s="146">
        <v>-0.36290236999999997</v>
      </c>
      <c r="U2131" s="188">
        <v>5.4878551000000003E-3</v>
      </c>
      <c r="V2131" s="188">
        <v>3.7358523999999997E-5</v>
      </c>
      <c r="W2131" s="146">
        <v>-2.4238483999999999E-3</v>
      </c>
      <c r="X2131" s="146">
        <v>2.3145980000000002E-11</v>
      </c>
      <c r="Z2131" s="157">
        <f t="shared" si="559"/>
        <v>0.8340008000000001</v>
      </c>
      <c r="AB2131" s="131">
        <f t="shared" si="565"/>
        <v>0.12510012000000001</v>
      </c>
      <c r="AC2131" s="131">
        <f t="shared" si="566"/>
        <v>-1.8471842700400001E-2</v>
      </c>
      <c r="AD2131" s="131">
        <f t="shared" si="567"/>
        <v>-1.834766849E-2</v>
      </c>
      <c r="AE2131" s="131">
        <f t="shared" si="568"/>
        <v>-0.37878883156599996</v>
      </c>
      <c r="AF2131" s="131">
        <f t="shared" si="569"/>
        <v>5.5646999521459803E-3</v>
      </c>
      <c r="AH2131">
        <v>-20.533117000000001</v>
      </c>
      <c r="AI2131" s="71">
        <v>-20.526993000000001</v>
      </c>
      <c r="AJ2131" s="71">
        <v>-9.0981096999999997E-2</v>
      </c>
      <c r="AK2131" s="71">
        <v>0</v>
      </c>
      <c r="AL2131" s="71">
        <v>6.1261749999999997E-2</v>
      </c>
      <c r="AM2131" s="71">
        <v>4.0599787999999998E-2</v>
      </c>
      <c r="AN2131" s="71">
        <v>-1.7004412999999999E-2</v>
      </c>
      <c r="AP2131" s="129">
        <v>8.5376177999999994E-3</v>
      </c>
      <c r="AQ2131" s="129">
        <v>9.4406734000000003E-3</v>
      </c>
      <c r="AR2131" s="129">
        <v>5.6403409000000001E-4</v>
      </c>
      <c r="AS2131" s="129">
        <v>-1.4670897E-3</v>
      </c>
      <c r="AT2131" s="172">
        <f t="shared" si="562"/>
        <v>5.6598761223030002E-7</v>
      </c>
      <c r="AU2131" s="172">
        <f t="shared" si="563"/>
        <v>2.0859249057281394E-9</v>
      </c>
      <c r="AV2131" s="185">
        <f t="shared" si="564"/>
        <v>-0.20547474723299999</v>
      </c>
      <c r="AW2131" s="121">
        <v>7.7397275999999999E-7</v>
      </c>
      <c r="AX2131" s="121">
        <v>2.3352618999999998E-9</v>
      </c>
      <c r="AY2131" s="121">
        <v>6.3802687999999999E-14</v>
      </c>
      <c r="AZ2131" s="121">
        <v>3.2702991000000002E-12</v>
      </c>
      <c r="BA2131" s="121">
        <v>0</v>
      </c>
      <c r="BB2131" s="121">
        <v>-1.4115721999999999E-11</v>
      </c>
      <c r="BC2131" s="121">
        <v>-2.0761825000000001E-7</v>
      </c>
      <c r="BD2131" s="121">
        <v>-1.2121611E-11</v>
      </c>
      <c r="BE2131" s="121">
        <v>-2.3806772000000001E-10</v>
      </c>
      <c r="BF2131" s="121">
        <v>3.7366096999999998E-14</v>
      </c>
      <c r="BG2131" s="121">
        <v>5.5498097000000002E-16</v>
      </c>
      <c r="BH2131" s="121">
        <v>-7.0088518E-15</v>
      </c>
      <c r="BI2131" s="121">
        <v>-1.7053426999999999E-14</v>
      </c>
      <c r="BJ2131" s="121">
        <v>-2.9595807000000001E-15</v>
      </c>
      <c r="BK2131" s="121">
        <v>-5.3472068000000004E-12</v>
      </c>
      <c r="BL2131" s="121">
        <v>-4.7857713999999999E-10</v>
      </c>
      <c r="BM2131" s="121">
        <v>3.1269061999999999E-20</v>
      </c>
      <c r="BN2131" s="121">
        <v>6.3727669999999999E-6</v>
      </c>
      <c r="BO2131" s="121">
        <v>-0.20548111999999999</v>
      </c>
      <c r="BP2131" s="121">
        <v>1.2787200000000001E-10</v>
      </c>
      <c r="BQ2131" s="121">
        <v>7.7760000000000004E-13</v>
      </c>
      <c r="BR2131" s="121">
        <v>3.4790400000000002E-17</v>
      </c>
      <c r="BT2131" s="71">
        <v>-6.2123210999999997E-6</v>
      </c>
      <c r="BU2131" s="71">
        <v>-1.6073437E-6</v>
      </c>
      <c r="BV2131" s="71">
        <v>2.3254156000000001E-5</v>
      </c>
      <c r="BW2131" s="71">
        <v>-3.9362285000000002E-7</v>
      </c>
      <c r="BX2131" s="71">
        <v>-1.5823373000000001E-6</v>
      </c>
      <c r="BY2131" s="71">
        <v>6.7310899000000004E-8</v>
      </c>
      <c r="BZ2131" s="71">
        <v>9.1831560000000003E-10</v>
      </c>
      <c r="CA2131" s="71">
        <v>1.0137633E-7</v>
      </c>
      <c r="CB2131" s="71">
        <v>-6.3557922999999997E-10</v>
      </c>
      <c r="CC2131" s="71">
        <v>-1.2949191E-7</v>
      </c>
      <c r="CD2131" s="71">
        <v>0</v>
      </c>
      <c r="CE2131" s="71">
        <v>6.9147542999999996E-17</v>
      </c>
      <c r="CF2131" s="71">
        <v>5.6617739000000005E-13</v>
      </c>
      <c r="CG2131" s="71">
        <v>-8.1454896999999997E-7</v>
      </c>
      <c r="CH2131" s="71">
        <v>-2.5139200000000001E-5</v>
      </c>
      <c r="CI2131" s="71">
        <v>1.2740209999999999E-8</v>
      </c>
      <c r="CJ2131" s="71">
        <v>1.8356957E-8</v>
      </c>
      <c r="CL2131" s="186">
        <v>4.7922025999999998E-13</v>
      </c>
      <c r="CM2131" s="186">
        <v>0.83400916999999997</v>
      </c>
      <c r="CN2131" s="187">
        <v>2.7938771000000002E-3</v>
      </c>
      <c r="CO2131" s="186">
        <v>-1.0844029E-3</v>
      </c>
      <c r="CP2131" s="186">
        <v>-5.0796341999999998E-12</v>
      </c>
      <c r="CQ2131" s="186">
        <v>-1.0951435999999999E-9</v>
      </c>
      <c r="CR2131" s="186">
        <v>-7.6107304999999996E-5</v>
      </c>
      <c r="CS2131" s="186">
        <v>-1.540614E-2</v>
      </c>
      <c r="CT2131" s="186">
        <v>2.5036686E-8</v>
      </c>
      <c r="CU2131" s="186">
        <v>2.3678657E-5</v>
      </c>
    </row>
    <row r="2132" spans="1:99" ht="14.4">
      <c r="A2132" t="s">
        <v>2707</v>
      </c>
      <c r="B2132" s="92" t="s">
        <v>1514</v>
      </c>
      <c r="C2132" s="126" t="str">
        <f t="shared" si="560"/>
        <v>F.120.01.116</v>
      </c>
      <c r="D2132" s="11" t="s">
        <v>3797</v>
      </c>
      <c r="E2132" s="125" t="s">
        <v>878</v>
      </c>
      <c r="F2132" s="128" t="str">
        <f t="shared" si="561"/>
        <v>PP (Polypropylene) closed loop chemical upcycling credit</v>
      </c>
      <c r="G2132" s="131">
        <f t="shared" si="570"/>
        <v>-0.87245004890385414</v>
      </c>
      <c r="H2132" s="183">
        <f t="shared" si="571"/>
        <v>-1.1312755638999999E-2</v>
      </c>
      <c r="I2132" s="183">
        <f t="shared" si="572"/>
        <v>-0.81912311627700007</v>
      </c>
      <c r="J2132" s="184">
        <f t="shared" si="573"/>
        <v>-1.2495489878540213E-3</v>
      </c>
      <c r="K2132" s="183">
        <v>-4.0764627999999997E-2</v>
      </c>
      <c r="L2132" s="146">
        <v>-2.7129402E-2</v>
      </c>
      <c r="M2132" s="146">
        <v>-5.8175668999999996E-3</v>
      </c>
      <c r="N2132" s="188">
        <v>-1.1512276E-2</v>
      </c>
      <c r="O2132" s="188">
        <v>5.2104918000000003E-4</v>
      </c>
      <c r="P2132" s="188">
        <v>-3.7443798999999999E-5</v>
      </c>
      <c r="Q2132" s="188">
        <v>-2.8408501999999998E-4</v>
      </c>
      <c r="R2132" s="188">
        <v>-7.5711359000000004E-3</v>
      </c>
      <c r="S2132" s="188">
        <v>-4.0138010999999998E-5</v>
      </c>
      <c r="T2132" s="146">
        <v>-0.77864237000000003</v>
      </c>
      <c r="U2132" s="188">
        <v>3.9912341999999998E-3</v>
      </c>
      <c r="V2132" s="188">
        <v>3.7358523000000001E-5</v>
      </c>
      <c r="W2132" s="188">
        <v>-5.2006452000000003E-3</v>
      </c>
      <c r="X2132" s="146">
        <v>2.3145979000000001E-11</v>
      </c>
      <c r="Z2132" s="157">
        <f t="shared" si="559"/>
        <v>-0.27176418666666668</v>
      </c>
      <c r="AB2132" s="131">
        <f t="shared" si="565"/>
        <v>-4.0764627999999997E-2</v>
      </c>
      <c r="AC2132" s="131">
        <f t="shared" si="566"/>
        <v>-5.1830860439000002E-2</v>
      </c>
      <c r="AD2132" s="131">
        <f t="shared" si="567"/>
        <v>-4.5718749999999996E-2</v>
      </c>
      <c r="AE2132" s="131">
        <f t="shared" si="568"/>
        <v>-0.81912311627700007</v>
      </c>
      <c r="AF2132" s="131">
        <f t="shared" si="569"/>
        <v>3.951096212145979E-3</v>
      </c>
      <c r="AH2132">
        <v>-51.534948</v>
      </c>
      <c r="AI2132" s="71">
        <v>-51.298174000000003</v>
      </c>
      <c r="AJ2132" s="71">
        <v>-0.27689672999999998</v>
      </c>
      <c r="AK2132" s="71">
        <v>0</v>
      </c>
      <c r="AL2132" s="71">
        <v>6.1252529E-2</v>
      </c>
      <c r="AM2132" s="71">
        <v>3.1796835000000002E-2</v>
      </c>
      <c r="AN2132" s="71">
        <v>-5.2927221000000003E-2</v>
      </c>
      <c r="AP2132" s="129">
        <v>-1.6585375999999999E-2</v>
      </c>
      <c r="AQ2132" s="129">
        <v>-1.2546375E-2</v>
      </c>
      <c r="AR2132" s="129">
        <v>-3.7477902999999999E-4</v>
      </c>
      <c r="AS2132" s="129">
        <v>-3.6642221E-3</v>
      </c>
      <c r="AT2132" s="172">
        <f t="shared" si="562"/>
        <v>-7.5218076806789994E-7</v>
      </c>
      <c r="AU2132" s="172">
        <f t="shared" si="563"/>
        <v>-1.3860171230278611E-9</v>
      </c>
      <c r="AV2132" s="185">
        <f t="shared" si="564"/>
        <v>-0.513196371895</v>
      </c>
      <c r="AW2132" s="121">
        <v>-2.5217715999999999E-7</v>
      </c>
      <c r="AX2132" s="121">
        <v>-7.6088009999999999E-10</v>
      </c>
      <c r="AY2132" s="121">
        <v>-2.0788334999999999E-14</v>
      </c>
      <c r="AZ2132" s="121">
        <v>3.2702991000000002E-12</v>
      </c>
      <c r="BA2132" s="121">
        <v>0</v>
      </c>
      <c r="BB2132" s="121">
        <v>-2.2390452E-10</v>
      </c>
      <c r="BC2132" s="121">
        <v>-4.9872514999999995E-7</v>
      </c>
      <c r="BD2132" s="121">
        <v>-5.9963690999999997E-11</v>
      </c>
      <c r="BE2132" s="121">
        <v>-5.6575612E-10</v>
      </c>
      <c r="BF2132" s="121">
        <v>3.7366096999999998E-14</v>
      </c>
      <c r="BG2132" s="121">
        <v>5.5498097000000002E-16</v>
      </c>
      <c r="BH2132" s="121">
        <v>-1.6182811E-13</v>
      </c>
      <c r="BI2132" s="121">
        <v>-4.2444319999999999E-14</v>
      </c>
      <c r="BJ2132" s="121">
        <v>-7.7071625000000007E-15</v>
      </c>
      <c r="BK2132" s="121">
        <v>-2.2306947E-11</v>
      </c>
      <c r="BL2132" s="121">
        <v>-1.1633888999999999E-9</v>
      </c>
      <c r="BM2132" s="121">
        <v>3.1269061999999999E-20</v>
      </c>
      <c r="BN2132" s="121">
        <v>-3.4418950000000001E-6</v>
      </c>
      <c r="BO2132" s="121">
        <v>-0.51319292999999999</v>
      </c>
      <c r="BP2132" s="121">
        <v>1.2787200000000001E-10</v>
      </c>
      <c r="BQ2132" s="121">
        <v>7.7760000000000004E-13</v>
      </c>
      <c r="BR2132" s="121">
        <v>3.4790400000000002E-17</v>
      </c>
      <c r="BT2132" s="71">
        <v>-8.2020241000000003E-5</v>
      </c>
      <c r="BU2132" s="71">
        <v>-3.8665266000000001E-6</v>
      </c>
      <c r="BV2132" s="71">
        <v>-7.5775067E-6</v>
      </c>
      <c r="BW2132" s="71">
        <v>-8.9273129000000005E-7</v>
      </c>
      <c r="BX2132" s="71">
        <v>-4.0019236999999997E-6</v>
      </c>
      <c r="BY2132" s="71">
        <v>6.7310899000000004E-8</v>
      </c>
      <c r="BZ2132" s="71">
        <v>9.1831560000000003E-10</v>
      </c>
      <c r="CA2132" s="71">
        <v>1.0137633E-7</v>
      </c>
      <c r="CB2132" s="71">
        <v>-7.2354880999999994E-8</v>
      </c>
      <c r="CC2132" s="71">
        <v>-4.6596929999999998E-7</v>
      </c>
      <c r="CD2132" s="71">
        <v>0</v>
      </c>
      <c r="CE2132" s="71">
        <v>6.9147542999999996E-17</v>
      </c>
      <c r="CF2132" s="71">
        <v>5.6617739000000005E-13</v>
      </c>
      <c r="CG2132" s="71">
        <v>-2.4576989E-6</v>
      </c>
      <c r="CH2132" s="71">
        <v>-6.2886232999999998E-5</v>
      </c>
      <c r="CI2132" s="71">
        <v>1.2740208E-8</v>
      </c>
      <c r="CJ2132" s="71">
        <v>1.8356957E-8</v>
      </c>
      <c r="CL2132" s="186">
        <v>4.7922025999999998E-13</v>
      </c>
      <c r="CM2132" s="186">
        <v>-0.27175582999999998</v>
      </c>
      <c r="CN2132" s="187">
        <v>2.7938771000000002E-3</v>
      </c>
      <c r="CO2132" s="186">
        <v>-2.6301028999999999E-3</v>
      </c>
      <c r="CP2132" s="186">
        <v>-7.8517861999999998E-11</v>
      </c>
      <c r="CQ2132" s="186">
        <v>-1.0254956999999999E-8</v>
      </c>
      <c r="CR2132" s="186">
        <v>-1.8613032999999999E-4</v>
      </c>
      <c r="CS2132" s="186">
        <v>-3.6591585000000003E-2</v>
      </c>
      <c r="CT2132" s="186">
        <v>2.5036686E-8</v>
      </c>
      <c r="CU2132" s="186">
        <v>2.3678657E-5</v>
      </c>
    </row>
    <row r="2133" spans="1:99" ht="14.4">
      <c r="A2133" t="s">
        <v>2708</v>
      </c>
      <c r="B2133" s="92" t="s">
        <v>1514</v>
      </c>
      <c r="C2133" s="126" t="str">
        <f t="shared" si="560"/>
        <v>F.120.01.117</v>
      </c>
      <c r="D2133" s="11" t="s">
        <v>3797</v>
      </c>
      <c r="E2133" s="125" t="s">
        <v>878</v>
      </c>
      <c r="F2133" s="128" t="str">
        <f t="shared" si="561"/>
        <v>PS (Polystyrene) closed loop chemical upcycle credit</v>
      </c>
      <c r="G2133" s="131">
        <f t="shared" si="570"/>
        <v>-0.93039670954685405</v>
      </c>
      <c r="H2133" s="183">
        <f t="shared" si="571"/>
        <v>-1.1481859622999999E-2</v>
      </c>
      <c r="I2133" s="183">
        <f t="shared" si="572"/>
        <v>-0.881623662576</v>
      </c>
      <c r="J2133" s="184">
        <f t="shared" si="573"/>
        <v>-1.8838093478540205E-3</v>
      </c>
      <c r="K2133" s="183">
        <v>-3.5407378000000003E-2</v>
      </c>
      <c r="L2133" s="146">
        <v>-2.8264838E-2</v>
      </c>
      <c r="M2133" s="146">
        <v>-6.5117893000000001E-3</v>
      </c>
      <c r="N2133" s="146">
        <v>-1.2214852E-2</v>
      </c>
      <c r="O2133" s="188">
        <v>5.9930834000000005E-4</v>
      </c>
      <c r="P2133" s="188">
        <v>-1.6995602999999999E-5</v>
      </c>
      <c r="Q2133" s="188">
        <v>1.5067963999999999E-4</v>
      </c>
      <c r="R2133" s="146">
        <v>-8.1820238000000003E-3</v>
      </c>
      <c r="S2133" s="188">
        <v>-5.7037970999999999E-5</v>
      </c>
      <c r="T2133" s="146">
        <v>-0.83870237000000003</v>
      </c>
      <c r="U2133" s="146">
        <v>3.7750244999999998E-3</v>
      </c>
      <c r="V2133" s="188">
        <v>3.7358523999999997E-5</v>
      </c>
      <c r="W2133" s="188">
        <v>-5.6017959000000004E-3</v>
      </c>
      <c r="X2133" s="146">
        <v>2.3145980000000002E-11</v>
      </c>
      <c r="Z2133" s="157">
        <f t="shared" si="559"/>
        <v>-0.23604918666666669</v>
      </c>
      <c r="AB2133" s="131">
        <f t="shared" si="565"/>
        <v>-3.5407378000000003E-2</v>
      </c>
      <c r="AC2133" s="131">
        <f t="shared" si="566"/>
        <v>-5.4440510723000005E-2</v>
      </c>
      <c r="AD2133" s="131">
        <f t="shared" si="567"/>
        <v>-4.8560447E-2</v>
      </c>
      <c r="AE2133" s="131">
        <f t="shared" si="568"/>
        <v>-0.881623662576</v>
      </c>
      <c r="AF2133" s="131">
        <f t="shared" si="569"/>
        <v>3.7179865521459799E-3</v>
      </c>
      <c r="AH2133">
        <v>-54.344436999999999</v>
      </c>
      <c r="AI2133" s="71">
        <v>-54.357540999999998</v>
      </c>
      <c r="AJ2133" s="71">
        <v>-0.30375508000000001</v>
      </c>
      <c r="AK2133" s="71">
        <v>0</v>
      </c>
      <c r="AL2133" s="71">
        <v>0.34445120000000001</v>
      </c>
      <c r="AM2133" s="71">
        <v>3.0525113999999999E-2</v>
      </c>
      <c r="AN2133" s="71">
        <v>-5.8116819E-2</v>
      </c>
      <c r="AP2133" s="129">
        <v>-1.6555283E-2</v>
      </c>
      <c r="AQ2133" s="129">
        <v>-1.2317284E-2</v>
      </c>
      <c r="AR2133" s="129">
        <v>-3.5532769999999998E-4</v>
      </c>
      <c r="AS2133" s="129">
        <v>-3.8826710999999999E-3</v>
      </c>
      <c r="AT2133" s="172">
        <f t="shared" si="562"/>
        <v>-7.3844627066190005E-7</v>
      </c>
      <c r="AU2133" s="172">
        <f t="shared" si="563"/>
        <v>-1.3140817173626609E-9</v>
      </c>
      <c r="AV2133" s="185">
        <f t="shared" si="564"/>
        <v>-0.54379146977299997</v>
      </c>
      <c r="AW2133" s="121">
        <v>-2.1903363999999999E-7</v>
      </c>
      <c r="AX2133" s="121">
        <v>-6.6087810000000001E-10</v>
      </c>
      <c r="AY2133" s="121">
        <v>-1.8056136999999999E-14</v>
      </c>
      <c r="AZ2133" s="121">
        <v>3.2702991000000002E-12</v>
      </c>
      <c r="BA2133" s="121">
        <v>0</v>
      </c>
      <c r="BB2133" s="121">
        <v>-2.4273172000000001E-10</v>
      </c>
      <c r="BC2133" s="121">
        <v>-5.1811818999999998E-7</v>
      </c>
      <c r="BD2133" s="121">
        <v>-6.4257211000000005E-11</v>
      </c>
      <c r="BE2133" s="121">
        <v>-5.8977571999999996E-10</v>
      </c>
      <c r="BF2133" s="121">
        <v>3.7366096999999998E-14</v>
      </c>
      <c r="BG2133" s="121">
        <v>5.5498097000000002E-16</v>
      </c>
      <c r="BH2133" s="121">
        <v>8.5852029000000002E-14</v>
      </c>
      <c r="BI2133" s="121">
        <v>-4.6098381000000002E-14</v>
      </c>
      <c r="BJ2133" s="121">
        <v>-7.9397733000000002E-15</v>
      </c>
      <c r="BK2133" s="121">
        <v>-1.7710841E-11</v>
      </c>
      <c r="BL2133" s="121">
        <v>-1.1651404000000001E-9</v>
      </c>
      <c r="BM2133" s="121">
        <v>3.1269061999999999E-20</v>
      </c>
      <c r="BN2133" s="121">
        <v>-4.8597729999999999E-6</v>
      </c>
      <c r="BO2133" s="121">
        <v>-0.54378660999999995</v>
      </c>
      <c r="BP2133" s="121">
        <v>1.2787200000000001E-10</v>
      </c>
      <c r="BQ2133" s="121">
        <v>7.7760000000000004E-13</v>
      </c>
      <c r="BR2133" s="121">
        <v>3.4790400000000002E-17</v>
      </c>
      <c r="BT2133" s="71">
        <v>-8.4923437000000002E-5</v>
      </c>
      <c r="BU2133" s="71">
        <v>-4.0321249E-6</v>
      </c>
      <c r="BV2133" s="71">
        <v>-6.5816777E-6</v>
      </c>
      <c r="BW2133" s="71">
        <v>-9.6453714999999991E-7</v>
      </c>
      <c r="BX2133" s="71">
        <v>-4.0682845999999997E-6</v>
      </c>
      <c r="BY2133" s="71">
        <v>6.7310899000000004E-8</v>
      </c>
      <c r="BZ2133" s="71">
        <v>9.1831560000000003E-10</v>
      </c>
      <c r="CA2133" s="71">
        <v>1.0137633E-7</v>
      </c>
      <c r="CB2133" s="71">
        <v>-2.4593485E-8</v>
      </c>
      <c r="CC2133" s="71">
        <v>-2.0029260000000001E-7</v>
      </c>
      <c r="CD2133" s="71">
        <v>0</v>
      </c>
      <c r="CE2133" s="71">
        <v>6.9147542999999996E-17</v>
      </c>
      <c r="CF2133" s="71">
        <v>5.6617739000000005E-13</v>
      </c>
      <c r="CG2133" s="71">
        <v>-2.6027497E-6</v>
      </c>
      <c r="CH2133" s="71">
        <v>-6.6649879999999999E-5</v>
      </c>
      <c r="CI2133" s="71">
        <v>1.2740208E-8</v>
      </c>
      <c r="CJ2133" s="71">
        <v>1.8356957E-8</v>
      </c>
      <c r="CL2133" s="186">
        <v>4.7922025999999998E-13</v>
      </c>
      <c r="CM2133" s="186">
        <v>-0.23604083000000001</v>
      </c>
      <c r="CN2133" s="187">
        <v>2.7938771000000002E-3</v>
      </c>
      <c r="CO2133" s="186">
        <v>-2.7434029000000001E-3</v>
      </c>
      <c r="CP2133" s="186">
        <v>3.2549164000000002E-11</v>
      </c>
      <c r="CQ2133" s="186">
        <v>2.7837685000000001E-9</v>
      </c>
      <c r="CR2133" s="186">
        <v>-1.9110262E-4</v>
      </c>
      <c r="CS2133" s="186">
        <v>-3.9441557000000002E-2</v>
      </c>
      <c r="CT2133" s="186">
        <v>2.5036686E-8</v>
      </c>
      <c r="CU2133" s="186">
        <v>2.3678657E-5</v>
      </c>
    </row>
    <row r="2134" spans="1:99" ht="14.4">
      <c r="A2134" t="s">
        <v>2709</v>
      </c>
      <c r="B2134" s="92" t="s">
        <v>1514</v>
      </c>
      <c r="C2134" s="126" t="str">
        <f t="shared" si="560"/>
        <v>F.120.01.118</v>
      </c>
      <c r="D2134" s="11" t="s">
        <v>3797</v>
      </c>
      <c r="E2134" s="125" t="s">
        <v>878</v>
      </c>
      <c r="F2134" s="128" t="str">
        <f t="shared" si="561"/>
        <v>PTFE  Teflon (Polytetrafluoroethylene) closed loop chemical upcycling credit</v>
      </c>
      <c r="G2134" s="131">
        <f t="shared" si="570"/>
        <v>-0.38017987277481796</v>
      </c>
      <c r="H2134" s="183">
        <f t="shared" si="571"/>
        <v>7.8978672400000004E-4</v>
      </c>
      <c r="I2134" s="183">
        <f t="shared" si="572"/>
        <v>-0.521610374732</v>
      </c>
      <c r="J2134" s="184">
        <f t="shared" si="573"/>
        <v>3.4148052331820786E-3</v>
      </c>
      <c r="K2134" s="183">
        <v>0.13722591000000001</v>
      </c>
      <c r="L2134" s="146">
        <v>-1.364862E-2</v>
      </c>
      <c r="M2134" s="146">
        <v>2.7408383999999999E-3</v>
      </c>
      <c r="N2134" s="188">
        <v>-8.9096179999999996E-4</v>
      </c>
      <c r="O2134" s="188">
        <v>1.6418278000000001E-3</v>
      </c>
      <c r="P2134" s="188">
        <v>7.2203515000000002E-5</v>
      </c>
      <c r="Q2134" s="188">
        <v>-3.3282791000000001E-5</v>
      </c>
      <c r="R2134" s="188">
        <v>-4.3233932999999997E-3</v>
      </c>
      <c r="S2134" s="188">
        <v>2.1567820999999999E-4</v>
      </c>
      <c r="T2134" s="188">
        <v>-0.50642025000000002</v>
      </c>
      <c r="U2134" s="188">
        <v>6.5375974999999998E-3</v>
      </c>
      <c r="V2134" s="188">
        <v>4.1050168000000001E-5</v>
      </c>
      <c r="W2134" s="188">
        <v>-3.3384704999999998E-3</v>
      </c>
      <c r="X2134" s="146">
        <v>2.3182078999999999E-11</v>
      </c>
      <c r="Z2134" s="157">
        <f t="shared" si="559"/>
        <v>0.91483940000000008</v>
      </c>
      <c r="AB2134" s="131">
        <f t="shared" si="565"/>
        <v>0.13722591000000001</v>
      </c>
      <c r="AC2134" s="131">
        <f t="shared" si="566"/>
        <v>-1.4441388175999999E-2</v>
      </c>
      <c r="AD2134" s="131">
        <f t="shared" si="567"/>
        <v>-1.8569645399999998E-2</v>
      </c>
      <c r="AE2134" s="131">
        <f t="shared" si="568"/>
        <v>-0.521610374732</v>
      </c>
      <c r="AF2134" s="131">
        <f t="shared" si="569"/>
        <v>6.753275733182078E-3</v>
      </c>
      <c r="AH2134">
        <v>-17.247693999999999</v>
      </c>
      <c r="AI2134" s="71">
        <v>-17.465121</v>
      </c>
      <c r="AJ2134" s="71">
        <v>4.3191597999999998E-2</v>
      </c>
      <c r="AK2134" s="71">
        <v>0</v>
      </c>
      <c r="AL2134" s="71">
        <v>7.0823156999999998E-2</v>
      </c>
      <c r="AM2134" s="71">
        <v>9.4140545000000006E-2</v>
      </c>
      <c r="AN2134" s="71">
        <v>9.2716211000000003E-3</v>
      </c>
      <c r="AP2134" s="129">
        <v>9.5921394999999993E-3</v>
      </c>
      <c r="AQ2134" s="129">
        <v>1.0225962999999999E-2</v>
      </c>
      <c r="AR2134" s="129">
        <v>6.197679E-4</v>
      </c>
      <c r="AS2134" s="129">
        <v>-1.2535917000000001E-3</v>
      </c>
      <c r="AT2134" s="172">
        <f t="shared" si="562"/>
        <v>6.1306733870568994E-7</v>
      </c>
      <c r="AU2134" s="172">
        <f t="shared" si="563"/>
        <v>2.2920410748686477E-9</v>
      </c>
      <c r="AV2134" s="185">
        <f t="shared" si="564"/>
        <v>-0.17557307423999999</v>
      </c>
      <c r="AW2134" s="121">
        <v>8.4899447E-7</v>
      </c>
      <c r="AX2134" s="121">
        <v>2.5616206999999999E-9</v>
      </c>
      <c r="AY2134" s="121">
        <v>6.9987127000000006E-14</v>
      </c>
      <c r="AZ2134" s="121">
        <v>3.2753996000000001E-12</v>
      </c>
      <c r="BA2134" s="121">
        <v>0</v>
      </c>
      <c r="BB2134" s="121">
        <v>6.0849861000000006E-11</v>
      </c>
      <c r="BC2134" s="121">
        <v>-2.3634313999999999E-7</v>
      </c>
      <c r="BD2134" s="121">
        <v>4.9603137E-12</v>
      </c>
      <c r="BE2134" s="121">
        <v>-2.8056394999999998E-10</v>
      </c>
      <c r="BF2134" s="121">
        <v>3.7424374000000001E-14</v>
      </c>
      <c r="BG2134" s="121">
        <v>5.5584652999999998E-16</v>
      </c>
      <c r="BH2134" s="121">
        <v>-1.8929599000000001E-14</v>
      </c>
      <c r="BI2134" s="121">
        <v>-2.2931344000000001E-14</v>
      </c>
      <c r="BJ2134" s="121">
        <v>-3.9619935999999997E-15</v>
      </c>
      <c r="BK2134" s="121">
        <v>2.9769509E-13</v>
      </c>
      <c r="BL2134" s="121">
        <v>-6.2876625000000004E-10</v>
      </c>
      <c r="BM2134" s="121">
        <v>3.1317830999999997E-20</v>
      </c>
      <c r="BN2134" s="121">
        <v>1.819576E-5</v>
      </c>
      <c r="BO2134" s="121">
        <v>-0.17559126999999999</v>
      </c>
      <c r="BP2134" s="121">
        <v>9.8035200000000005E-10</v>
      </c>
      <c r="BQ2134" s="121">
        <v>5.9616E-12</v>
      </c>
      <c r="BR2134" s="121">
        <v>2.667264E-16</v>
      </c>
      <c r="BT2134" s="71">
        <v>4.2149361000000002E-7</v>
      </c>
      <c r="BU2134" s="71">
        <v>-1.9002726E-6</v>
      </c>
      <c r="BV2134" s="71">
        <v>2.5508149000000001E-5</v>
      </c>
      <c r="BW2134" s="71">
        <v>-5.0719145E-7</v>
      </c>
      <c r="BX2134" s="71">
        <v>-1.3810675000000001E-6</v>
      </c>
      <c r="BY2134" s="71">
        <v>6.7415878999999997E-8</v>
      </c>
      <c r="BZ2134" s="71">
        <v>9.1974783E-10</v>
      </c>
      <c r="CA2134" s="71">
        <v>1.0153444E-7</v>
      </c>
      <c r="CB2134" s="71">
        <v>9.0489034000000001E-8</v>
      </c>
      <c r="CC2134" s="71">
        <v>-1.7300054E-7</v>
      </c>
      <c r="CD2134" s="71">
        <v>0</v>
      </c>
      <c r="CE2134" s="71">
        <v>6.9255388000000005E-17</v>
      </c>
      <c r="CF2134" s="71">
        <v>5.6706042000000001E-13</v>
      </c>
      <c r="CG2134" s="71">
        <v>-2.9975076000000002E-7</v>
      </c>
      <c r="CH2134" s="71">
        <v>-2.1239229000000001E-5</v>
      </c>
      <c r="CI2134" s="71">
        <v>1.2760091000000001E-8</v>
      </c>
      <c r="CJ2134" s="71">
        <v>1.4073666999999999E-7</v>
      </c>
      <c r="CL2134" s="186">
        <v>4.7996766999999995E-13</v>
      </c>
      <c r="CM2134" s="186">
        <v>0.91484482</v>
      </c>
      <c r="CN2134" s="187">
        <v>2.8289396000000001E-3</v>
      </c>
      <c r="CO2134" s="186">
        <v>-1.2847967E-3</v>
      </c>
      <c r="CP2134" s="186">
        <v>-1.0599907000000001E-11</v>
      </c>
      <c r="CQ2134" s="186">
        <v>-1.9448587999999999E-9</v>
      </c>
      <c r="CR2134" s="186">
        <v>-7.5973003999999997E-5</v>
      </c>
      <c r="CS2134" s="186">
        <v>-2.0297504000000001E-2</v>
      </c>
      <c r="CT2134" s="186">
        <v>2.5075734E-8</v>
      </c>
      <c r="CU2134" s="186">
        <v>2.3715587000000002E-5</v>
      </c>
    </row>
    <row r="2135" spans="1:99" ht="14.4">
      <c r="A2135" t="s">
        <v>2710</v>
      </c>
      <c r="B2135" s="92" t="s">
        <v>1514</v>
      </c>
      <c r="C2135" s="126" t="str">
        <f t="shared" si="560"/>
        <v>F.120.01.119</v>
      </c>
      <c r="D2135" s="11" t="s">
        <v>3797</v>
      </c>
      <c r="E2135" s="125" t="s">
        <v>878</v>
      </c>
      <c r="F2135" s="128" t="str">
        <f t="shared" si="561"/>
        <v>PTT (Polyltrimethylene terephthalate) closed loop chemical upcycling credit</v>
      </c>
      <c r="G2135" s="131">
        <f t="shared" si="570"/>
        <v>-0.36725211137935398</v>
      </c>
      <c r="H2135" s="183">
        <f t="shared" si="571"/>
        <v>-3.8142222954999994E-3</v>
      </c>
      <c r="I2135" s="183">
        <f t="shared" si="572"/>
        <v>-0.44240185207599997</v>
      </c>
      <c r="J2135" s="184">
        <f t="shared" si="573"/>
        <v>2.5065909921459795E-3</v>
      </c>
      <c r="K2135" s="183">
        <v>7.6457371999999996E-2</v>
      </c>
      <c r="L2135" s="146">
        <v>-1.3876970000000001E-2</v>
      </c>
      <c r="M2135" s="146">
        <v>-1.6464607E-3</v>
      </c>
      <c r="N2135" s="146">
        <v>-4.8145480999999997E-3</v>
      </c>
      <c r="O2135" s="146">
        <v>1.0549887E-3</v>
      </c>
      <c r="P2135" s="188">
        <v>-3.0693165000000001E-6</v>
      </c>
      <c r="Q2135" s="188">
        <v>-5.1593579000000003E-5</v>
      </c>
      <c r="R2135" s="146">
        <v>-3.9534098999999996E-3</v>
      </c>
      <c r="S2135" s="188">
        <v>5.9944868999999998E-5</v>
      </c>
      <c r="T2135" s="146">
        <v>-0.42296236999999998</v>
      </c>
      <c r="U2135" s="146">
        <v>5.2716452999999998E-3</v>
      </c>
      <c r="V2135" s="188">
        <v>3.7358523999999997E-5</v>
      </c>
      <c r="W2135" s="146">
        <v>-2.8249992E-3</v>
      </c>
      <c r="X2135" s="146">
        <v>2.3145980000000002E-11</v>
      </c>
      <c r="Z2135" s="157">
        <f t="shared" si="559"/>
        <v>0.50971581333333338</v>
      </c>
      <c r="AB2135" s="131">
        <f t="shared" si="565"/>
        <v>7.6457371999999996E-2</v>
      </c>
      <c r="AC2135" s="131">
        <f t="shared" si="566"/>
        <v>-2.3291062895500002E-2</v>
      </c>
      <c r="AD2135" s="131">
        <f t="shared" si="567"/>
        <v>-2.2301839800000001E-2</v>
      </c>
      <c r="AE2135" s="131">
        <f t="shared" si="568"/>
        <v>-0.44240185207599997</v>
      </c>
      <c r="AF2135" s="131">
        <f t="shared" si="569"/>
        <v>5.3315901921459794E-3</v>
      </c>
      <c r="AH2135">
        <v>-25.011804999999999</v>
      </c>
      <c r="AI2135" s="71">
        <v>-24.972359999999998</v>
      </c>
      <c r="AJ2135" s="71">
        <v>-0.11783945</v>
      </c>
      <c r="AK2135" s="71">
        <v>0</v>
      </c>
      <c r="AL2135" s="71">
        <v>6.1260417999999997E-2</v>
      </c>
      <c r="AM2135" s="71">
        <v>3.9328067000000001E-2</v>
      </c>
      <c r="AN2135" s="71">
        <v>-2.2194011999999999E-2</v>
      </c>
      <c r="AP2135" s="129">
        <v>2.2367105E-3</v>
      </c>
      <c r="AQ2135" s="129">
        <v>3.7173814999999998E-3</v>
      </c>
      <c r="AR2135" s="129">
        <v>3.0382800000000002E-4</v>
      </c>
      <c r="AS2135" s="129">
        <v>-1.7844991E-3</v>
      </c>
      <c r="AT2135" s="172">
        <f t="shared" si="562"/>
        <v>2.2286460341649996E-7</v>
      </c>
      <c r="AU2135" s="172">
        <f t="shared" si="563"/>
        <v>1.1236242579521391E-9</v>
      </c>
      <c r="AV2135" s="185">
        <f t="shared" si="564"/>
        <v>-0.24992984511100003</v>
      </c>
      <c r="AW2135" s="121">
        <v>4.7303628000000001E-7</v>
      </c>
      <c r="AX2135" s="121">
        <v>1.4272639000000001E-9</v>
      </c>
      <c r="AY2135" s="121">
        <v>3.8994884999999997E-14</v>
      </c>
      <c r="AZ2135" s="121">
        <v>3.2702991000000002E-12</v>
      </c>
      <c r="BA2135" s="121">
        <v>0</v>
      </c>
      <c r="BB2135" s="121">
        <v>-4.4422922E-11</v>
      </c>
      <c r="BC2135" s="121">
        <v>-2.4967309000000002E-7</v>
      </c>
      <c r="BD2135" s="121">
        <v>-1.9033130999999999E-11</v>
      </c>
      <c r="BE2135" s="121">
        <v>-2.8540732E-10</v>
      </c>
      <c r="BF2135" s="121">
        <v>3.7366096999999998E-14</v>
      </c>
      <c r="BG2135" s="121">
        <v>5.5498097000000002E-16</v>
      </c>
      <c r="BH2135" s="121">
        <v>-2.9374861000000001E-14</v>
      </c>
      <c r="BI2135" s="121">
        <v>-2.0721530000000001E-14</v>
      </c>
      <c r="BJ2135" s="121">
        <v>-3.6454415000000001E-15</v>
      </c>
      <c r="BK2135" s="121">
        <v>-7.7973006000000007E-12</v>
      </c>
      <c r="BL2135" s="121">
        <v>-5.7750866000000003E-10</v>
      </c>
      <c r="BM2135" s="121">
        <v>3.1269061999999999E-20</v>
      </c>
      <c r="BN2135" s="121">
        <v>4.9548889999999997E-6</v>
      </c>
      <c r="BO2135" s="121">
        <v>-0.24993480000000001</v>
      </c>
      <c r="BP2135" s="121">
        <v>1.2787200000000001E-10</v>
      </c>
      <c r="BQ2135" s="121">
        <v>7.7760000000000004E-13</v>
      </c>
      <c r="BR2135" s="121">
        <v>3.4790400000000002E-17</v>
      </c>
      <c r="BT2135" s="71">
        <v>-2.1751756E-5</v>
      </c>
      <c r="BU2135" s="71">
        <v>-1.9337171999999999E-6</v>
      </c>
      <c r="BV2135" s="71">
        <v>1.4212229E-5</v>
      </c>
      <c r="BW2135" s="71">
        <v>-4.6572668999999999E-7</v>
      </c>
      <c r="BX2135" s="71">
        <v>-1.9318835999999999E-6</v>
      </c>
      <c r="BY2135" s="71">
        <v>6.7310899000000004E-8</v>
      </c>
      <c r="BZ2135" s="71">
        <v>9.1831560000000003E-10</v>
      </c>
      <c r="CA2135" s="71">
        <v>1.0137633E-7</v>
      </c>
      <c r="CB2135" s="71">
        <v>-1.0996529E-8</v>
      </c>
      <c r="CC2135" s="71">
        <v>-1.7810121000000001E-7</v>
      </c>
      <c r="CD2135" s="71">
        <v>0</v>
      </c>
      <c r="CE2135" s="71">
        <v>6.9147542999999996E-17</v>
      </c>
      <c r="CF2135" s="71">
        <v>5.6617739000000005E-13</v>
      </c>
      <c r="CG2135" s="71">
        <v>-1.0519271000000001E-6</v>
      </c>
      <c r="CH2135" s="71">
        <v>-3.0592336E-5</v>
      </c>
      <c r="CI2135" s="71">
        <v>1.2740209999999999E-8</v>
      </c>
      <c r="CJ2135" s="71">
        <v>1.8356957E-8</v>
      </c>
      <c r="CL2135" s="186">
        <v>4.7922025999999998E-13</v>
      </c>
      <c r="CM2135" s="186">
        <v>0.50972417000000003</v>
      </c>
      <c r="CN2135" s="187">
        <v>2.7938771000000002E-3</v>
      </c>
      <c r="CO2135" s="186">
        <v>-1.3077029000000001E-3</v>
      </c>
      <c r="CP2135" s="186">
        <v>-1.5688909E-11</v>
      </c>
      <c r="CQ2135" s="186">
        <v>-2.4184186E-9</v>
      </c>
      <c r="CR2135" s="186">
        <v>-9.2001814000000002E-5</v>
      </c>
      <c r="CS2135" s="186">
        <v>-1.8466702000000002E-2</v>
      </c>
      <c r="CT2135" s="186">
        <v>2.5036686E-8</v>
      </c>
      <c r="CU2135" s="186">
        <v>2.3678657E-5</v>
      </c>
    </row>
    <row r="2136" spans="1:99" ht="14.4">
      <c r="A2136" t="s">
        <v>2711</v>
      </c>
      <c r="B2136" s="92" t="s">
        <v>1514</v>
      </c>
      <c r="C2136" s="126" t="str">
        <f t="shared" si="560"/>
        <v>F.120.01.120</v>
      </c>
      <c r="D2136" s="11" t="s">
        <v>3797</v>
      </c>
      <c r="E2136" s="125" t="s">
        <v>878</v>
      </c>
      <c r="F2136" s="128" t="str">
        <f t="shared" si="561"/>
        <v>PUR (Polyethane) closed loop chemical upcycling credit</v>
      </c>
      <c r="G2136" s="131">
        <f t="shared" si="570"/>
        <v>-0.70129018338865412</v>
      </c>
      <c r="H2136" s="183">
        <f t="shared" si="571"/>
        <v>-8.9119095039999988E-3</v>
      </c>
      <c r="I2136" s="183">
        <f t="shared" si="572"/>
        <v>-0.69850622057700007</v>
      </c>
      <c r="J2136" s="184">
        <f t="shared" si="573"/>
        <v>-4.6925207654021381E-5</v>
      </c>
      <c r="K2136" s="183">
        <v>6.1748719000000001E-3</v>
      </c>
      <c r="L2136" s="146">
        <v>-2.2886298999999999E-2</v>
      </c>
      <c r="M2136" s="146">
        <v>-4.4820811999999998E-3</v>
      </c>
      <c r="N2136" s="146">
        <v>-9.3678280999999995E-3</v>
      </c>
      <c r="O2136" s="188">
        <v>6.9200350000000002E-4</v>
      </c>
      <c r="P2136" s="188">
        <v>-2.6437933999999999E-5</v>
      </c>
      <c r="Q2136" s="188">
        <v>-2.0964696999999999E-4</v>
      </c>
      <c r="R2136" s="188">
        <v>-6.4128288999999996E-3</v>
      </c>
      <c r="S2136" s="188">
        <v>-8.0939308000000005E-6</v>
      </c>
      <c r="T2136" s="188">
        <v>-0.66476237000000005</v>
      </c>
      <c r="U2136" s="188">
        <v>4.4011904000000003E-3</v>
      </c>
      <c r="V2136" s="188">
        <v>3.7358523000000001E-5</v>
      </c>
      <c r="W2136" s="188">
        <v>-4.4400217000000004E-3</v>
      </c>
      <c r="X2136" s="146">
        <v>2.3145979000000001E-11</v>
      </c>
      <c r="Z2136" s="157">
        <f t="shared" si="559"/>
        <v>4.1165812666666669E-2</v>
      </c>
      <c r="AB2136" s="131">
        <f t="shared" si="565"/>
        <v>6.1748719000000001E-3</v>
      </c>
      <c r="AC2136" s="131">
        <f t="shared" si="566"/>
        <v>-4.2693118603999998E-2</v>
      </c>
      <c r="AD2136" s="131">
        <f t="shared" si="567"/>
        <v>-3.8221230799999999E-2</v>
      </c>
      <c r="AE2136" s="131">
        <f t="shared" si="568"/>
        <v>-0.69850622057700007</v>
      </c>
      <c r="AF2136" s="131">
        <f t="shared" si="569"/>
        <v>4.3930964923459791E-3</v>
      </c>
      <c r="AH2136">
        <v>-43.042889000000002</v>
      </c>
      <c r="AI2136" s="71">
        <v>-42.869295000000001</v>
      </c>
      <c r="AJ2136" s="71">
        <v>-0.22597049</v>
      </c>
      <c r="AK2136" s="71">
        <v>0</v>
      </c>
      <c r="AL2136" s="71">
        <v>6.1255055000000003E-2</v>
      </c>
      <c r="AM2136" s="71">
        <v>3.420815E-2</v>
      </c>
      <c r="AN2136" s="71">
        <v>-4.3087201999999998E-2</v>
      </c>
      <c r="AP2136" s="129">
        <v>-9.5406846E-3</v>
      </c>
      <c r="AQ2136" s="129">
        <v>-6.3682853000000001E-3</v>
      </c>
      <c r="AR2136" s="129">
        <v>-1.100184E-4</v>
      </c>
      <c r="AS2136" s="129">
        <v>-3.0623809999999999E-3</v>
      </c>
      <c r="AT2136" s="172">
        <f t="shared" si="562"/>
        <v>-3.8179168634590005E-7</v>
      </c>
      <c r="AU2136" s="172">
        <f t="shared" si="563"/>
        <v>-4.0687276003526101E-10</v>
      </c>
      <c r="AV2136" s="185">
        <f t="shared" si="564"/>
        <v>-0.42890489345097998</v>
      </c>
      <c r="AW2136" s="121">
        <v>3.8221876000000003E-8</v>
      </c>
      <c r="AX2136" s="121">
        <v>1.153239E-10</v>
      </c>
      <c r="AY2136" s="121">
        <v>3.1508103E-15</v>
      </c>
      <c r="AZ2136" s="121">
        <v>3.2702991000000002E-12</v>
      </c>
      <c r="BA2136" s="121">
        <v>0</v>
      </c>
      <c r="BB2136" s="121">
        <v>-1.6643891999999999E-10</v>
      </c>
      <c r="BC2136" s="121">
        <v>-4.1898480000000001E-7</v>
      </c>
      <c r="BD2136" s="121">
        <v>-4.6858730999999998E-11</v>
      </c>
      <c r="BE2136" s="121">
        <v>-4.7599532000000005E-10</v>
      </c>
      <c r="BF2136" s="121">
        <v>3.7366096999999998E-14</v>
      </c>
      <c r="BG2136" s="121">
        <v>5.5498097000000002E-16</v>
      </c>
      <c r="BH2136" s="121">
        <v>-1.1941983E-13</v>
      </c>
      <c r="BI2136" s="121">
        <v>-3.5489215999999998E-14</v>
      </c>
      <c r="BJ2136" s="121">
        <v>-6.4066991999999999E-15</v>
      </c>
      <c r="BK2136" s="121">
        <v>-1.7661315E-11</v>
      </c>
      <c r="BL2136" s="121">
        <v>-9.7580441000000008E-10</v>
      </c>
      <c r="BM2136" s="121">
        <v>3.1269061999999999E-20</v>
      </c>
      <c r="BN2136" s="121">
        <v>-7.5345098000000002E-7</v>
      </c>
      <c r="BO2136" s="121">
        <v>-0.42890413999999999</v>
      </c>
      <c r="BP2136" s="121">
        <v>1.2787200000000001E-10</v>
      </c>
      <c r="BQ2136" s="121">
        <v>7.7760000000000004E-13</v>
      </c>
      <c r="BR2136" s="121">
        <v>3.4790400000000002E-17</v>
      </c>
      <c r="BT2136" s="71">
        <v>-6.0974972000000002E-5</v>
      </c>
      <c r="BU2136" s="71">
        <v>-3.2476885000000001E-6</v>
      </c>
      <c r="BV2136" s="71">
        <v>1.1478120999999999E-6</v>
      </c>
      <c r="BW2136" s="71">
        <v>-7.5601489999999999E-7</v>
      </c>
      <c r="BX2136" s="71">
        <v>-3.3391477000000002E-6</v>
      </c>
      <c r="BY2136" s="71">
        <v>6.7310899000000004E-8</v>
      </c>
      <c r="BZ2136" s="71">
        <v>9.1831560000000003E-10</v>
      </c>
      <c r="CA2136" s="71">
        <v>1.0137633E-7</v>
      </c>
      <c r="CB2136" s="71">
        <v>-5.2709442999999998E-8</v>
      </c>
      <c r="CC2136" s="71">
        <v>-3.7380100999999998E-7</v>
      </c>
      <c r="CD2136" s="71">
        <v>0</v>
      </c>
      <c r="CE2136" s="71">
        <v>6.9147542999999996E-17</v>
      </c>
      <c r="CF2136" s="71">
        <v>5.6617739000000005E-13</v>
      </c>
      <c r="CG2136" s="71">
        <v>-2.0076052999999998E-6</v>
      </c>
      <c r="CH2136" s="71">
        <v>-5.2546519999999997E-5</v>
      </c>
      <c r="CI2136" s="71">
        <v>1.2740209000000001E-8</v>
      </c>
      <c r="CJ2136" s="71">
        <v>1.8356957E-8</v>
      </c>
      <c r="CL2136" s="186">
        <v>4.7922025999999998E-13</v>
      </c>
      <c r="CM2136" s="186">
        <v>4.1174164999999999E-2</v>
      </c>
      <c r="CN2136" s="187">
        <v>2.7938771000000002E-3</v>
      </c>
      <c r="CO2136" s="186">
        <v>-2.2067028999999999E-3</v>
      </c>
      <c r="CP2136" s="186">
        <v>-5.8401574000000004E-11</v>
      </c>
      <c r="CQ2136" s="186">
        <v>-7.7458895999999999E-9</v>
      </c>
      <c r="CR2136" s="186">
        <v>-1.5599268999999999E-4</v>
      </c>
      <c r="CS2136" s="186">
        <v>-3.0788441999999999E-2</v>
      </c>
      <c r="CT2136" s="186">
        <v>2.5036686E-8</v>
      </c>
      <c r="CU2136" s="186">
        <v>2.3678657E-5</v>
      </c>
    </row>
    <row r="2137" spans="1:99" ht="14.4">
      <c r="A2137" t="s">
        <v>2712</v>
      </c>
      <c r="B2137" s="92" t="s">
        <v>1514</v>
      </c>
      <c r="C2137" s="126" t="str">
        <f t="shared" si="560"/>
        <v>F.120.01.121</v>
      </c>
      <c r="D2137" s="11" t="s">
        <v>3797</v>
      </c>
      <c r="E2137" s="125" t="s">
        <v>878</v>
      </c>
      <c r="F2137" s="128" t="str">
        <f t="shared" si="561"/>
        <v>PVC (Polyvinylchloride) closed loop chemical upcycling credit</v>
      </c>
      <c r="G2137" s="131">
        <f t="shared" si="570"/>
        <v>-0.34442096730105398</v>
      </c>
      <c r="H2137" s="183">
        <f t="shared" si="571"/>
        <v>-2.2355836972000006E-3</v>
      </c>
      <c r="I2137" s="183">
        <f t="shared" si="572"/>
        <v>-0.36309211287599996</v>
      </c>
      <c r="J2137" s="184">
        <f t="shared" si="573"/>
        <v>3.2973572721459801E-3</v>
      </c>
      <c r="K2137" s="183">
        <v>1.7609372000000002E-2</v>
      </c>
      <c r="L2137" s="146">
        <v>-1.1086985000000001E-2</v>
      </c>
      <c r="M2137" s="146">
        <v>-7.6833309999999998E-4</v>
      </c>
      <c r="N2137" s="146">
        <v>-3.4045001E-3</v>
      </c>
      <c r="O2137" s="188">
        <v>1.1673969999999999E-3</v>
      </c>
      <c r="P2137" s="188">
        <v>4.1674167000000001E-6</v>
      </c>
      <c r="Q2137" s="188">
        <v>-2.6480138999999999E-6</v>
      </c>
      <c r="R2137" s="188">
        <v>-3.1917832999999998E-3</v>
      </c>
      <c r="S2137" s="188">
        <v>8.1014948999999996E-5</v>
      </c>
      <c r="T2137" s="146">
        <v>-0.34808236999999997</v>
      </c>
      <c r="U2137" s="188">
        <v>5.5412055000000002E-3</v>
      </c>
      <c r="V2137" s="188">
        <v>3.7358523999999997E-5</v>
      </c>
      <c r="W2137" s="146">
        <v>-2.3248632E-3</v>
      </c>
      <c r="X2137" s="146">
        <v>2.3145980000000002E-11</v>
      </c>
      <c r="Z2137" s="157">
        <f t="shared" si="559"/>
        <v>0.11739581333333335</v>
      </c>
      <c r="AB2137" s="131">
        <f t="shared" si="565"/>
        <v>1.7609372000000002E-2</v>
      </c>
      <c r="AC2137" s="131">
        <f t="shared" si="566"/>
        <v>-1.7282685097200001E-2</v>
      </c>
      <c r="AD2137" s="131">
        <f t="shared" si="567"/>
        <v>-1.7371964600000001E-2</v>
      </c>
      <c r="AE2137" s="131">
        <f t="shared" si="568"/>
        <v>-0.36309211287599996</v>
      </c>
      <c r="AF2137" s="131">
        <f t="shared" si="569"/>
        <v>5.6222204721459801E-3</v>
      </c>
      <c r="AH2137">
        <v>-19.427986000000001</v>
      </c>
      <c r="AI2137" s="71">
        <v>-19.430084000000001</v>
      </c>
      <c r="AJ2137" s="71">
        <v>-8.4353709999999998E-2</v>
      </c>
      <c r="AK2137" s="71">
        <v>0</v>
      </c>
      <c r="AL2137" s="71">
        <v>6.1262078999999997E-2</v>
      </c>
      <c r="AM2137" s="71">
        <v>4.091359E-2</v>
      </c>
      <c r="AN2137" s="71">
        <v>-1.5723862000000002E-2</v>
      </c>
      <c r="AP2137" s="129">
        <v>-2.8417339999999998E-3</v>
      </c>
      <c r="AQ2137" s="129">
        <v>-1.4780508999999999E-3</v>
      </c>
      <c r="AR2137" s="129">
        <v>2.5084822000000001E-5</v>
      </c>
      <c r="AS2137" s="129">
        <v>-1.3887679E-3</v>
      </c>
      <c r="AT2137" s="172">
        <f t="shared" si="562"/>
        <v>-8.861216312130001E-8</v>
      </c>
      <c r="AU2137" s="172">
        <f t="shared" si="563"/>
        <v>9.2769318686139094E-11</v>
      </c>
      <c r="AV2137" s="185">
        <f t="shared" si="564"/>
        <v>-0.194505307367</v>
      </c>
      <c r="AW2137" s="121">
        <v>1.0896332E-7</v>
      </c>
      <c r="AX2137" s="121">
        <v>3.287679E-10</v>
      </c>
      <c r="AY2137" s="121">
        <v>8.9824052999999992E-15</v>
      </c>
      <c r="AZ2137" s="121">
        <v>3.2702991000000002E-12</v>
      </c>
      <c r="BA2137" s="121">
        <v>0</v>
      </c>
      <c r="BB2137" s="121">
        <v>-6.6373222000000003E-12</v>
      </c>
      <c r="BC2137" s="121">
        <v>-1.9724108000000001E-7</v>
      </c>
      <c r="BD2137" s="121">
        <v>-1.0416170999999999E-11</v>
      </c>
      <c r="BE2137" s="121">
        <v>-2.2638651999999999E-10</v>
      </c>
      <c r="BF2137" s="121">
        <v>3.7366096999999998E-14</v>
      </c>
      <c r="BG2137" s="121">
        <v>5.5498097000000002E-16</v>
      </c>
      <c r="BH2137" s="121">
        <v>-1.4899665000000001E-15</v>
      </c>
      <c r="BI2137" s="121">
        <v>-1.6148310000000001E-14</v>
      </c>
      <c r="BJ2137" s="121">
        <v>-2.7903422999999999E-15</v>
      </c>
      <c r="BK2137" s="121">
        <v>-4.7426381999999998E-12</v>
      </c>
      <c r="BL2137" s="121">
        <v>-4.5416545999999998E-10</v>
      </c>
      <c r="BM2137" s="121">
        <v>3.1269061999999999E-20</v>
      </c>
      <c r="BN2137" s="121">
        <v>6.7226330000000001E-6</v>
      </c>
      <c r="BO2137" s="121">
        <v>-0.19451203</v>
      </c>
      <c r="BP2137" s="121">
        <v>1.2787200000000001E-10</v>
      </c>
      <c r="BQ2137" s="121">
        <v>7.7760000000000004E-13</v>
      </c>
      <c r="BR2137" s="121">
        <v>3.4790400000000002E-17</v>
      </c>
      <c r="BT2137" s="71">
        <v>-2.4589889E-5</v>
      </c>
      <c r="BU2137" s="71">
        <v>-1.52681E-6</v>
      </c>
      <c r="BV2137" s="71">
        <v>3.2733068000000002E-6</v>
      </c>
      <c r="BW2137" s="71">
        <v>-3.7583098999999999E-7</v>
      </c>
      <c r="BX2137" s="71">
        <v>-1.4960856E-6</v>
      </c>
      <c r="BY2137" s="71">
        <v>6.7310899000000004E-8</v>
      </c>
      <c r="BZ2137" s="71">
        <v>9.1831560000000003E-10</v>
      </c>
      <c r="CA2137" s="71">
        <v>1.0137633E-7</v>
      </c>
      <c r="CB2137" s="71">
        <v>1.9210188000000001E-9</v>
      </c>
      <c r="CC2137" s="71">
        <v>-1.1749741E-7</v>
      </c>
      <c r="CD2137" s="71">
        <v>0</v>
      </c>
      <c r="CE2137" s="71">
        <v>6.9147542999999996E-17</v>
      </c>
      <c r="CF2137" s="71">
        <v>5.6617739000000005E-13</v>
      </c>
      <c r="CG2137" s="71">
        <v>-7.5597513999999997E-7</v>
      </c>
      <c r="CH2137" s="71">
        <v>-2.3793620999999999E-5</v>
      </c>
      <c r="CI2137" s="71">
        <v>1.2740209999999999E-8</v>
      </c>
      <c r="CJ2137" s="71">
        <v>1.8356957E-8</v>
      </c>
      <c r="CL2137" s="186">
        <v>4.7922025999999998E-13</v>
      </c>
      <c r="CM2137" s="186">
        <v>0.11740417</v>
      </c>
      <c r="CN2137" s="187">
        <v>2.7938771000000002E-3</v>
      </c>
      <c r="CO2137" s="186">
        <v>-1.0293029E-3</v>
      </c>
      <c r="CP2137" s="186">
        <v>-2.4617612000000001E-12</v>
      </c>
      <c r="CQ2137" s="186">
        <v>-7.6862119000000001E-10</v>
      </c>
      <c r="CR2137" s="186">
        <v>-7.2185282999999995E-5</v>
      </c>
      <c r="CS2137" s="186">
        <v>-1.4650936999999999E-2</v>
      </c>
      <c r="CT2137" s="186">
        <v>2.5036686E-8</v>
      </c>
      <c r="CU2137" s="186">
        <v>2.3678657E-5</v>
      </c>
    </row>
    <row r="2138" spans="1:99" ht="14.4">
      <c r="A2138" t="s">
        <v>2713</v>
      </c>
      <c r="B2138" s="92" t="s">
        <v>1514</v>
      </c>
      <c r="C2138" s="126" t="str">
        <f t="shared" si="560"/>
        <v>F.120.01.122</v>
      </c>
      <c r="D2138" s="11" t="s">
        <v>3797</v>
      </c>
      <c r="E2138" s="125" t="s">
        <v>878</v>
      </c>
      <c r="F2138" s="128" t="str">
        <f t="shared" si="561"/>
        <v>Starch-PBS 50%-50% blend biodegradeble plastic closed loop chemical upcycling credit</v>
      </c>
      <c r="G2138" s="131">
        <f t="shared" si="570"/>
        <v>0</v>
      </c>
      <c r="H2138" s="183">
        <f t="shared" si="571"/>
        <v>0</v>
      </c>
      <c r="I2138" s="183">
        <f t="shared" si="572"/>
        <v>0</v>
      </c>
      <c r="J2138" s="184">
        <f t="shared" si="573"/>
        <v>0</v>
      </c>
      <c r="K2138" s="190">
        <v>0</v>
      </c>
      <c r="L2138" s="188">
        <v>0</v>
      </c>
      <c r="M2138" s="188">
        <v>0</v>
      </c>
      <c r="N2138" s="188">
        <v>0</v>
      </c>
      <c r="O2138" s="188">
        <v>0</v>
      </c>
      <c r="P2138" s="188">
        <v>0</v>
      </c>
      <c r="Q2138" s="188">
        <v>0</v>
      </c>
      <c r="R2138" s="188">
        <v>0</v>
      </c>
      <c r="S2138" s="188">
        <v>0</v>
      </c>
      <c r="T2138" s="188">
        <v>0</v>
      </c>
      <c r="U2138" s="188">
        <v>0</v>
      </c>
      <c r="V2138" s="188">
        <v>0</v>
      </c>
      <c r="W2138" s="188">
        <v>0</v>
      </c>
      <c r="X2138" s="146">
        <v>0</v>
      </c>
      <c r="Z2138" s="157">
        <f t="shared" si="559"/>
        <v>0</v>
      </c>
      <c r="AB2138" s="131">
        <f t="shared" si="565"/>
        <v>0</v>
      </c>
      <c r="AC2138" s="131">
        <f t="shared" si="566"/>
        <v>0</v>
      </c>
      <c r="AD2138" s="131">
        <f t="shared" si="567"/>
        <v>0</v>
      </c>
      <c r="AE2138" s="131">
        <f t="shared" si="568"/>
        <v>0</v>
      </c>
      <c r="AF2138" s="131">
        <f t="shared" si="569"/>
        <v>0</v>
      </c>
      <c r="AH2138">
        <v>0</v>
      </c>
      <c r="AI2138" s="71">
        <v>0</v>
      </c>
      <c r="AJ2138" s="71">
        <v>0</v>
      </c>
      <c r="AK2138" s="71">
        <v>0</v>
      </c>
      <c r="AL2138" s="71">
        <v>0</v>
      </c>
      <c r="AM2138" s="71">
        <v>0</v>
      </c>
      <c r="AN2138" s="71">
        <v>0</v>
      </c>
      <c r="AP2138" s="129">
        <v>0</v>
      </c>
      <c r="AQ2138" s="129">
        <v>0</v>
      </c>
      <c r="AR2138" s="129">
        <v>0</v>
      </c>
      <c r="AS2138" s="129">
        <v>0</v>
      </c>
      <c r="AT2138" s="172">
        <f t="shared" si="562"/>
        <v>0</v>
      </c>
      <c r="AU2138" s="172">
        <f t="shared" si="563"/>
        <v>0</v>
      </c>
      <c r="AV2138" s="185">
        <f t="shared" si="564"/>
        <v>0</v>
      </c>
      <c r="AW2138" s="121">
        <v>0</v>
      </c>
      <c r="AX2138" s="121">
        <v>0</v>
      </c>
      <c r="AY2138" s="121">
        <v>0</v>
      </c>
      <c r="AZ2138" s="121">
        <v>0</v>
      </c>
      <c r="BA2138" s="121">
        <v>0</v>
      </c>
      <c r="BB2138" s="121">
        <v>0</v>
      </c>
      <c r="BC2138" s="121">
        <v>0</v>
      </c>
      <c r="BD2138" s="121">
        <v>0</v>
      </c>
      <c r="BE2138" s="121">
        <v>0</v>
      </c>
      <c r="BF2138" s="121">
        <v>0</v>
      </c>
      <c r="BG2138" s="121">
        <v>0</v>
      </c>
      <c r="BH2138" s="121">
        <v>0</v>
      </c>
      <c r="BI2138" s="121">
        <v>0</v>
      </c>
      <c r="BJ2138" s="121">
        <v>0</v>
      </c>
      <c r="BK2138" s="121">
        <v>0</v>
      </c>
      <c r="BL2138" s="121">
        <v>0</v>
      </c>
      <c r="BM2138" s="121">
        <v>0</v>
      </c>
      <c r="BN2138" s="121">
        <v>0</v>
      </c>
      <c r="BO2138" s="121">
        <v>0</v>
      </c>
      <c r="BP2138" s="121">
        <v>0</v>
      </c>
      <c r="BQ2138" s="121">
        <v>0</v>
      </c>
      <c r="BR2138" s="121">
        <v>0</v>
      </c>
      <c r="BT2138" s="71">
        <v>0</v>
      </c>
      <c r="BU2138" s="71">
        <v>0</v>
      </c>
      <c r="BV2138" s="71">
        <v>0</v>
      </c>
      <c r="BW2138" s="71">
        <v>0</v>
      </c>
      <c r="BX2138" s="71">
        <v>0</v>
      </c>
      <c r="BY2138" s="71">
        <v>0</v>
      </c>
      <c r="BZ2138" s="71">
        <v>0</v>
      </c>
      <c r="CA2138" s="71">
        <v>0</v>
      </c>
      <c r="CB2138" s="71">
        <v>0</v>
      </c>
      <c r="CC2138" s="71">
        <v>0</v>
      </c>
      <c r="CD2138" s="71">
        <v>0</v>
      </c>
      <c r="CE2138" s="71">
        <v>0</v>
      </c>
      <c r="CF2138" s="71">
        <v>0</v>
      </c>
      <c r="CG2138" s="71">
        <v>0</v>
      </c>
      <c r="CH2138" s="71">
        <v>0</v>
      </c>
      <c r="CI2138" s="71">
        <v>0</v>
      </c>
      <c r="CJ2138" s="71">
        <v>0</v>
      </c>
      <c r="CL2138" s="186">
        <v>0</v>
      </c>
      <c r="CM2138" s="186">
        <v>0</v>
      </c>
      <c r="CN2138" s="187">
        <v>0</v>
      </c>
      <c r="CO2138" s="186">
        <v>0</v>
      </c>
      <c r="CP2138" s="186">
        <v>0</v>
      </c>
      <c r="CQ2138" s="186">
        <v>0</v>
      </c>
      <c r="CR2138" s="186">
        <v>0</v>
      </c>
      <c r="CS2138" s="186">
        <v>0</v>
      </c>
      <c r="CT2138" s="186">
        <v>0</v>
      </c>
      <c r="CU2138" s="186">
        <v>0</v>
      </c>
    </row>
    <row r="2139" spans="1:99" ht="14.4">
      <c r="A2139" t="s">
        <v>2714</v>
      </c>
      <c r="B2139" s="92" t="s">
        <v>1514</v>
      </c>
      <c r="C2139" s="126" t="str">
        <f t="shared" si="560"/>
        <v>F.120.01.123</v>
      </c>
      <c r="D2139" s="11" t="s">
        <v>3797</v>
      </c>
      <c r="E2139" s="125" t="s">
        <v>878</v>
      </c>
      <c r="F2139" s="128" t="str">
        <f t="shared" si="561"/>
        <v>PBS (Polybutylene succinate) closed loop chemical upcycling credit</v>
      </c>
      <c r="G2139" s="131">
        <f t="shared" si="570"/>
        <v>0</v>
      </c>
      <c r="H2139" s="183">
        <f t="shared" si="571"/>
        <v>0</v>
      </c>
      <c r="I2139" s="183">
        <f t="shared" si="572"/>
        <v>0</v>
      </c>
      <c r="J2139" s="184">
        <f t="shared" si="573"/>
        <v>0</v>
      </c>
      <c r="K2139" s="190">
        <v>0</v>
      </c>
      <c r="L2139" s="188">
        <v>0</v>
      </c>
      <c r="M2139" s="188">
        <v>0</v>
      </c>
      <c r="N2139" s="188">
        <v>0</v>
      </c>
      <c r="O2139" s="188">
        <v>0</v>
      </c>
      <c r="P2139" s="188">
        <v>0</v>
      </c>
      <c r="Q2139" s="188">
        <v>0</v>
      </c>
      <c r="R2139" s="188">
        <v>0</v>
      </c>
      <c r="S2139" s="188">
        <v>0</v>
      </c>
      <c r="T2139" s="188">
        <v>0</v>
      </c>
      <c r="U2139" s="188">
        <v>0</v>
      </c>
      <c r="V2139" s="188">
        <v>0</v>
      </c>
      <c r="W2139" s="188">
        <v>0</v>
      </c>
      <c r="X2139" s="146">
        <v>0</v>
      </c>
      <c r="Z2139" s="157">
        <f t="shared" si="559"/>
        <v>0</v>
      </c>
      <c r="AB2139" s="131">
        <f t="shared" si="565"/>
        <v>0</v>
      </c>
      <c r="AC2139" s="131">
        <f t="shared" si="566"/>
        <v>0</v>
      </c>
      <c r="AD2139" s="131">
        <f t="shared" si="567"/>
        <v>0</v>
      </c>
      <c r="AE2139" s="131">
        <f t="shared" si="568"/>
        <v>0</v>
      </c>
      <c r="AF2139" s="131">
        <f t="shared" si="569"/>
        <v>0</v>
      </c>
      <c r="AH2139">
        <v>0</v>
      </c>
      <c r="AI2139" s="71">
        <v>0</v>
      </c>
      <c r="AJ2139" s="71">
        <v>0</v>
      </c>
      <c r="AK2139" s="71">
        <v>0</v>
      </c>
      <c r="AL2139" s="71">
        <v>0</v>
      </c>
      <c r="AM2139" s="71">
        <v>0</v>
      </c>
      <c r="AN2139" s="71">
        <v>0</v>
      </c>
      <c r="AP2139" s="129">
        <v>0</v>
      </c>
      <c r="AQ2139" s="129">
        <v>0</v>
      </c>
      <c r="AR2139" s="129">
        <v>0</v>
      </c>
      <c r="AS2139" s="129">
        <v>0</v>
      </c>
      <c r="AT2139" s="172">
        <f t="shared" si="562"/>
        <v>0</v>
      </c>
      <c r="AU2139" s="172">
        <f t="shared" si="563"/>
        <v>0</v>
      </c>
      <c r="AV2139" s="185">
        <f t="shared" si="564"/>
        <v>0</v>
      </c>
      <c r="AW2139" s="121">
        <v>0</v>
      </c>
      <c r="AX2139" s="121">
        <v>0</v>
      </c>
      <c r="AY2139" s="121">
        <v>0</v>
      </c>
      <c r="AZ2139" s="121">
        <v>0</v>
      </c>
      <c r="BA2139" s="121">
        <v>0</v>
      </c>
      <c r="BB2139" s="121">
        <v>0</v>
      </c>
      <c r="BC2139" s="121">
        <v>0</v>
      </c>
      <c r="BD2139" s="121">
        <v>0</v>
      </c>
      <c r="BE2139" s="121">
        <v>0</v>
      </c>
      <c r="BF2139" s="121">
        <v>0</v>
      </c>
      <c r="BG2139" s="121">
        <v>0</v>
      </c>
      <c r="BH2139" s="121">
        <v>0</v>
      </c>
      <c r="BI2139" s="121">
        <v>0</v>
      </c>
      <c r="BJ2139" s="121">
        <v>0</v>
      </c>
      <c r="BK2139" s="121">
        <v>0</v>
      </c>
      <c r="BL2139" s="121">
        <v>0</v>
      </c>
      <c r="BM2139" s="121">
        <v>0</v>
      </c>
      <c r="BN2139" s="121">
        <v>0</v>
      </c>
      <c r="BO2139" s="121">
        <v>0</v>
      </c>
      <c r="BP2139" s="121">
        <v>0</v>
      </c>
      <c r="BQ2139" s="121">
        <v>0</v>
      </c>
      <c r="BR2139" s="121">
        <v>0</v>
      </c>
      <c r="BT2139" s="71">
        <v>0</v>
      </c>
      <c r="BU2139" s="71">
        <v>0</v>
      </c>
      <c r="BV2139" s="71">
        <v>0</v>
      </c>
      <c r="BW2139" s="71">
        <v>0</v>
      </c>
      <c r="BX2139" s="71">
        <v>0</v>
      </c>
      <c r="BY2139" s="71">
        <v>0</v>
      </c>
      <c r="BZ2139" s="71">
        <v>0</v>
      </c>
      <c r="CA2139" s="71">
        <v>0</v>
      </c>
      <c r="CB2139" s="71">
        <v>0</v>
      </c>
      <c r="CC2139" s="71">
        <v>0</v>
      </c>
      <c r="CD2139" s="71">
        <v>0</v>
      </c>
      <c r="CE2139" s="71">
        <v>0</v>
      </c>
      <c r="CF2139" s="71">
        <v>0</v>
      </c>
      <c r="CG2139" s="71">
        <v>0</v>
      </c>
      <c r="CH2139" s="71">
        <v>0</v>
      </c>
      <c r="CI2139" s="71">
        <v>0</v>
      </c>
      <c r="CJ2139" s="71">
        <v>0</v>
      </c>
      <c r="CL2139" s="186">
        <v>0</v>
      </c>
      <c r="CM2139" s="186">
        <v>0</v>
      </c>
      <c r="CN2139" s="187">
        <v>0</v>
      </c>
      <c r="CO2139" s="186">
        <v>0</v>
      </c>
      <c r="CP2139" s="186">
        <v>0</v>
      </c>
      <c r="CQ2139" s="186">
        <v>0</v>
      </c>
      <c r="CR2139" s="186">
        <v>0</v>
      </c>
      <c r="CS2139" s="186">
        <v>0</v>
      </c>
      <c r="CT2139" s="186">
        <v>0</v>
      </c>
      <c r="CU2139" s="186">
        <v>0</v>
      </c>
    </row>
    <row r="2140" spans="1:99" ht="14.4">
      <c r="A2140" t="s">
        <v>2715</v>
      </c>
      <c r="B2140" s="92" t="s">
        <v>1514</v>
      </c>
      <c r="C2140" s="126" t="str">
        <f t="shared" si="560"/>
        <v>F.120.01.124</v>
      </c>
      <c r="D2140" s="11" t="s">
        <v>3797</v>
      </c>
      <c r="E2140" s="125" t="s">
        <v>878</v>
      </c>
      <c r="F2140" s="128" t="str">
        <f t="shared" si="561"/>
        <v>PBAT (polybutylene adipate-co-terephthalate) closed loop chemical upcycling credit</v>
      </c>
      <c r="G2140" s="131">
        <f t="shared" si="570"/>
        <v>8.8930638466043779E-17</v>
      </c>
      <c r="H2140" s="183">
        <f t="shared" si="571"/>
        <v>4.1924742739999996E-18</v>
      </c>
      <c r="I2140" s="183">
        <f t="shared" si="572"/>
        <v>6.3027321738999994E-18</v>
      </c>
      <c r="J2140" s="184">
        <f t="shared" si="573"/>
        <v>3.4193870181437864E-18</v>
      </c>
      <c r="K2140" s="190">
        <v>7.5016044999999994E-17</v>
      </c>
      <c r="L2140" s="188">
        <v>2.4525442E-18</v>
      </c>
      <c r="M2140" s="188">
        <v>3.5917962999999998E-18</v>
      </c>
      <c r="N2140" s="188">
        <v>3.6425031999999998E-18</v>
      </c>
      <c r="O2140" s="188">
        <v>4.5912865000000002E-19</v>
      </c>
      <c r="P2140" s="188">
        <v>4.9236114999999999E-20</v>
      </c>
      <c r="Q2140" s="188">
        <v>4.1606308999999997E-20</v>
      </c>
      <c r="R2140" s="188">
        <v>2.8168633E-19</v>
      </c>
      <c r="S2140" s="188">
        <v>1.4085141E-19</v>
      </c>
      <c r="T2140" s="188">
        <v>-2.5207071000000001E-20</v>
      </c>
      <c r="U2140" s="188">
        <v>3.2785871999999999E-18</v>
      </c>
      <c r="V2140" s="188">
        <v>1.9124149000000001E-21</v>
      </c>
      <c r="W2140" s="188">
        <v>-5.1591562E-23</v>
      </c>
      <c r="X2140" s="146">
        <v>-2.9421319E-28</v>
      </c>
      <c r="Z2140" s="157">
        <f t="shared" si="559"/>
        <v>5.0010696666666668E-16</v>
      </c>
      <c r="AB2140" s="131">
        <f t="shared" si="565"/>
        <v>7.5016044999999994E-17</v>
      </c>
      <c r="AC2140" s="131">
        <f t="shared" si="566"/>
        <v>1.0518501104000001E-17</v>
      </c>
      <c r="AD2140" s="131">
        <f t="shared" si="567"/>
        <v>6.3259752384379995E-18</v>
      </c>
      <c r="AE2140" s="131">
        <f t="shared" si="568"/>
        <v>6.3027321738999994E-18</v>
      </c>
      <c r="AF2140" s="131">
        <f t="shared" si="569"/>
        <v>3.4194386097057865E-18</v>
      </c>
      <c r="AH2140">
        <v>9.7275100000000002E-15</v>
      </c>
      <c r="AI2140" s="71">
        <v>8.9436287000000008E-15</v>
      </c>
      <c r="AJ2140" s="71">
        <v>4.4967846000000002E-16</v>
      </c>
      <c r="AK2140" s="71">
        <v>0</v>
      </c>
      <c r="AL2140" s="71">
        <v>7.1985004999999999E-17</v>
      </c>
      <c r="AM2140" s="71">
        <v>1.7047921000000001E-16</v>
      </c>
      <c r="AN2140" s="71">
        <v>9.1738601999999996E-17</v>
      </c>
      <c r="AP2140" s="129">
        <v>9.6110069E-18</v>
      </c>
      <c r="AQ2140" s="129">
        <v>8.6123828000000003E-18</v>
      </c>
      <c r="AR2140" s="129">
        <v>3.9866033999999999E-19</v>
      </c>
      <c r="AS2140" s="129">
        <v>5.9996380999999996E-19</v>
      </c>
      <c r="AT2140" s="172">
        <f t="shared" si="562"/>
        <v>5.1632989924406899E-22</v>
      </c>
      <c r="AU2140" s="172">
        <f t="shared" si="563"/>
        <v>1.4743356204983465E-24</v>
      </c>
      <c r="AV2140" s="185">
        <f t="shared" si="564"/>
        <v>8.402854448399999E-17</v>
      </c>
      <c r="AW2140" s="121">
        <v>4.6409925000000001E-22</v>
      </c>
      <c r="AX2140" s="121">
        <v>1.4002995000000001E-24</v>
      </c>
      <c r="AY2140" s="121">
        <v>3.8258182000000002E-29</v>
      </c>
      <c r="AZ2140" s="121">
        <v>1.4751269E-29</v>
      </c>
      <c r="BA2140" s="121">
        <v>0</v>
      </c>
      <c r="BB2140" s="121">
        <v>9.6827965999999994E-26</v>
      </c>
      <c r="BC2140" s="121">
        <v>5.2075197999999998E-23</v>
      </c>
      <c r="BD2140" s="121">
        <v>2.2163533E-26</v>
      </c>
      <c r="BE2140" s="121">
        <v>5.180876E-26</v>
      </c>
      <c r="BF2140" s="121">
        <v>-1.7479674E-31</v>
      </c>
      <c r="BG2140" s="121">
        <v>-4.1499058000000003E-33</v>
      </c>
      <c r="BH2140" s="121">
        <v>2.3719739999999999E-29</v>
      </c>
      <c r="BI2140" s="121">
        <v>1.6619904000000001E-30</v>
      </c>
      <c r="BJ2140" s="121">
        <v>3.6653228999999998E-31</v>
      </c>
      <c r="BK2140" s="121">
        <v>6.9048528000000003E-27</v>
      </c>
      <c r="BL2140" s="121">
        <v>5.1703674E-26</v>
      </c>
      <c r="BM2140" s="121">
        <v>3.0225386999999999E-37</v>
      </c>
      <c r="BN2140" s="121">
        <v>1.4212484E-20</v>
      </c>
      <c r="BO2140" s="121">
        <v>8.4014331999999995E-17</v>
      </c>
      <c r="BP2140" s="121">
        <v>0</v>
      </c>
      <c r="BQ2140" s="121">
        <v>0</v>
      </c>
      <c r="BR2140" s="121">
        <v>0</v>
      </c>
      <c r="BT2140" s="71">
        <v>2.7323801E-20</v>
      </c>
      <c r="BU2140" s="71">
        <v>3.5687222999999998E-22</v>
      </c>
      <c r="BV2140" s="71">
        <v>1.3944309E-20</v>
      </c>
      <c r="BW2140" s="71">
        <v>3.4743355E-23</v>
      </c>
      <c r="BX2140" s="71">
        <v>7.1667388999999999E-22</v>
      </c>
      <c r="BY2140" s="71">
        <v>-6.1369375999999999E-25</v>
      </c>
      <c r="BZ2140" s="71">
        <v>1.5401873E-27</v>
      </c>
      <c r="CA2140" s="71">
        <v>-9.3421759000000007E-25</v>
      </c>
      <c r="CB2140" s="71">
        <v>6.8390969E-23</v>
      </c>
      <c r="CC2140" s="71">
        <v>4.2510636999999998E-23</v>
      </c>
      <c r="CD2140" s="71">
        <v>0</v>
      </c>
      <c r="CE2140" s="71">
        <v>6.6839588000000003E-34</v>
      </c>
      <c r="CF2140" s="71">
        <v>2.1477316E-30</v>
      </c>
      <c r="CG2140" s="71">
        <v>7.1950596000000002E-22</v>
      </c>
      <c r="CH2140" s="71">
        <v>1.144858E-20</v>
      </c>
      <c r="CI2140" s="71">
        <v>-6.2393004999999998E-24</v>
      </c>
      <c r="CJ2140" s="71">
        <v>0</v>
      </c>
      <c r="CL2140" s="186">
        <v>1.8178693999999999E-30</v>
      </c>
      <c r="CM2140" s="186">
        <v>5.0010708999999999E-16</v>
      </c>
      <c r="CN2140" s="187">
        <v>-2.6081435999999999E-20</v>
      </c>
      <c r="CO2140" s="186">
        <v>2.4402561999999998E-19</v>
      </c>
      <c r="CP2140" s="186">
        <v>1.1350988999999999E-26</v>
      </c>
      <c r="CQ2140" s="186">
        <v>1.3225073999999999E-24</v>
      </c>
      <c r="CR2140" s="186">
        <v>2.7035465E-20</v>
      </c>
      <c r="CS2140" s="186">
        <v>1.4094415E-18</v>
      </c>
      <c r="CT2140" s="186">
        <v>-1.1685735999999999E-25</v>
      </c>
      <c r="CU2140" s="186">
        <v>-2.1787734E-22</v>
      </c>
    </row>
    <row r="2141" spans="1:99" ht="14.4">
      <c r="A2141" t="s">
        <v>2716</v>
      </c>
      <c r="B2141" s="92" t="s">
        <v>1514</v>
      </c>
      <c r="C2141" s="126" t="str">
        <f t="shared" si="560"/>
        <v>F.120.01.125</v>
      </c>
      <c r="D2141" s="11" t="s">
        <v>3797</v>
      </c>
      <c r="E2141" s="125" t="s">
        <v>878</v>
      </c>
      <c r="F2141" s="128" t="str">
        <f t="shared" si="561"/>
        <v>PAN (Polyacrylonitrile fibres) closed loop chemical upcycling credit</v>
      </c>
      <c r="G2141" s="131">
        <f t="shared" si="570"/>
        <v>-0.71021004880285399</v>
      </c>
      <c r="H2141" s="183">
        <f t="shared" si="571"/>
        <v>-1.1312755638999999E-2</v>
      </c>
      <c r="I2141" s="183">
        <f t="shared" si="572"/>
        <v>-0.65688311627599993</v>
      </c>
      <c r="J2141" s="184">
        <f t="shared" si="573"/>
        <v>-1.24954888785402E-3</v>
      </c>
      <c r="K2141" s="190">
        <v>-4.0764627999999997E-2</v>
      </c>
      <c r="L2141" s="188">
        <v>-2.7129402E-2</v>
      </c>
      <c r="M2141" s="188">
        <v>-5.8175668999999996E-3</v>
      </c>
      <c r="N2141" s="188">
        <v>-1.1512276E-2</v>
      </c>
      <c r="O2141" s="146">
        <v>5.2104918000000003E-4</v>
      </c>
      <c r="P2141" s="188">
        <v>-3.7443798999999999E-5</v>
      </c>
      <c r="Q2141" s="146">
        <v>-2.8408501999999998E-4</v>
      </c>
      <c r="R2141" s="188">
        <v>-7.5711359000000004E-3</v>
      </c>
      <c r="S2141" s="188">
        <v>-4.0138010999999998E-5</v>
      </c>
      <c r="T2141" s="146">
        <v>-0.61640236999999998</v>
      </c>
      <c r="U2141" s="146">
        <v>3.9912343000000003E-3</v>
      </c>
      <c r="V2141" s="188">
        <v>3.7358523999999997E-5</v>
      </c>
      <c r="W2141" s="146">
        <v>-5.2006452000000003E-3</v>
      </c>
      <c r="X2141" s="146">
        <v>2.3145980000000002E-11</v>
      </c>
      <c r="Z2141" s="157">
        <f t="shared" si="559"/>
        <v>-0.27176418666666668</v>
      </c>
      <c r="AB2141" s="131">
        <f t="shared" si="565"/>
        <v>-4.0764627999999997E-2</v>
      </c>
      <c r="AC2141" s="131">
        <f t="shared" si="566"/>
        <v>-5.1830860439000002E-2</v>
      </c>
      <c r="AD2141" s="131">
        <f t="shared" si="567"/>
        <v>-4.5718749999999996E-2</v>
      </c>
      <c r="AE2141" s="131">
        <f t="shared" si="568"/>
        <v>-0.65688311627599993</v>
      </c>
      <c r="AF2141" s="131">
        <f t="shared" si="569"/>
        <v>3.9510963121459804E-3</v>
      </c>
      <c r="AH2141">
        <v>-51.534948</v>
      </c>
      <c r="AI2141" s="71">
        <v>-51.298174000000003</v>
      </c>
      <c r="AJ2141" s="71">
        <v>-0.27689672999999998</v>
      </c>
      <c r="AK2141" s="71">
        <v>0</v>
      </c>
      <c r="AL2141" s="71">
        <v>6.1252529E-2</v>
      </c>
      <c r="AM2141" s="71">
        <v>3.1796835000000002E-2</v>
      </c>
      <c r="AN2141" s="71">
        <v>-5.2927221000000003E-2</v>
      </c>
      <c r="AP2141" s="129">
        <v>-1.6585375999999999E-2</v>
      </c>
      <c r="AQ2141" s="129">
        <v>-1.2546375E-2</v>
      </c>
      <c r="AR2141" s="129">
        <v>-3.7477902999999999E-4</v>
      </c>
      <c r="AS2141" s="129">
        <v>-3.6642221E-3</v>
      </c>
      <c r="AT2141" s="172">
        <f t="shared" si="562"/>
        <v>-7.5218076806789994E-7</v>
      </c>
      <c r="AU2141" s="172">
        <f t="shared" si="563"/>
        <v>-1.3860171230278611E-9</v>
      </c>
      <c r="AV2141" s="185">
        <f t="shared" si="564"/>
        <v>-0.513196371895</v>
      </c>
      <c r="AW2141" s="121">
        <v>-2.5217715999999999E-7</v>
      </c>
      <c r="AX2141" s="121">
        <v>-7.6088009999999999E-10</v>
      </c>
      <c r="AY2141" s="121">
        <v>-2.0788334999999999E-14</v>
      </c>
      <c r="AZ2141" s="121">
        <v>3.2702991000000002E-12</v>
      </c>
      <c r="BA2141" s="121">
        <v>0</v>
      </c>
      <c r="BB2141" s="121">
        <v>-2.2390452E-10</v>
      </c>
      <c r="BC2141" s="121">
        <v>-4.9872514999999995E-7</v>
      </c>
      <c r="BD2141" s="121">
        <v>-5.9963690999999997E-11</v>
      </c>
      <c r="BE2141" s="121">
        <v>-5.6575612E-10</v>
      </c>
      <c r="BF2141" s="121">
        <v>3.7366096999999998E-14</v>
      </c>
      <c r="BG2141" s="121">
        <v>5.5498097000000002E-16</v>
      </c>
      <c r="BH2141" s="121">
        <v>-1.6182811E-13</v>
      </c>
      <c r="BI2141" s="121">
        <v>-4.2444319999999999E-14</v>
      </c>
      <c r="BJ2141" s="121">
        <v>-7.7071625000000007E-15</v>
      </c>
      <c r="BK2141" s="121">
        <v>-2.2306947E-11</v>
      </c>
      <c r="BL2141" s="121">
        <v>-1.1633888999999999E-9</v>
      </c>
      <c r="BM2141" s="121">
        <v>3.1269061999999999E-20</v>
      </c>
      <c r="BN2141" s="121">
        <v>-3.4418950000000001E-6</v>
      </c>
      <c r="BO2141" s="121">
        <v>-0.51319292999999999</v>
      </c>
      <c r="BP2141" s="121">
        <v>1.2787200000000001E-10</v>
      </c>
      <c r="BQ2141" s="121">
        <v>7.7760000000000004E-13</v>
      </c>
      <c r="BR2141" s="121">
        <v>3.4790400000000002E-17</v>
      </c>
      <c r="BT2141" s="71">
        <v>-8.2020241000000003E-5</v>
      </c>
      <c r="BU2141" s="71">
        <v>-3.8665266000000001E-6</v>
      </c>
      <c r="BV2141" s="71">
        <v>-7.5775066000000001E-6</v>
      </c>
      <c r="BW2141" s="71">
        <v>-8.9273129000000005E-7</v>
      </c>
      <c r="BX2141" s="71">
        <v>-4.0019236999999997E-6</v>
      </c>
      <c r="BY2141" s="71">
        <v>6.7310899000000004E-8</v>
      </c>
      <c r="BZ2141" s="71">
        <v>9.1831560000000003E-10</v>
      </c>
      <c r="CA2141" s="71">
        <v>1.0137633E-7</v>
      </c>
      <c r="CB2141" s="71">
        <v>-7.2354880000000003E-8</v>
      </c>
      <c r="CC2141" s="71">
        <v>-4.6596929999999998E-7</v>
      </c>
      <c r="CD2141" s="71">
        <v>0</v>
      </c>
      <c r="CE2141" s="71">
        <v>6.9147542999999996E-17</v>
      </c>
      <c r="CF2141" s="71">
        <v>5.6617739000000005E-13</v>
      </c>
      <c r="CG2141" s="71">
        <v>-2.4576989E-6</v>
      </c>
      <c r="CH2141" s="71">
        <v>-6.2886232999999998E-5</v>
      </c>
      <c r="CI2141" s="71">
        <v>1.2740208E-8</v>
      </c>
      <c r="CJ2141" s="71">
        <v>1.8356957E-8</v>
      </c>
      <c r="CL2141" s="186">
        <v>4.7922025999999998E-13</v>
      </c>
      <c r="CM2141" s="186">
        <v>-0.27175582999999998</v>
      </c>
      <c r="CN2141" s="187">
        <v>2.7938771000000002E-3</v>
      </c>
      <c r="CO2141" s="186">
        <v>-2.6301028999999999E-3</v>
      </c>
      <c r="CP2141" s="186">
        <v>-7.8517861000000003E-11</v>
      </c>
      <c r="CQ2141" s="186">
        <v>-1.0254956000000001E-8</v>
      </c>
      <c r="CR2141" s="186">
        <v>-1.8613032999999999E-4</v>
      </c>
      <c r="CS2141" s="186">
        <v>-3.6591585000000003E-2</v>
      </c>
      <c r="CT2141" s="186">
        <v>2.5036686E-8</v>
      </c>
      <c r="CU2141" s="186">
        <v>2.3678657E-5</v>
      </c>
    </row>
    <row r="2142" spans="1:99" ht="14.4">
      <c r="A2142" t="s">
        <v>2717</v>
      </c>
      <c r="B2142" s="92" t="s">
        <v>1514</v>
      </c>
      <c r="C2142" s="126" t="str">
        <f t="shared" si="560"/>
        <v>F.120.01.126</v>
      </c>
      <c r="D2142" s="11" t="s">
        <v>3797</v>
      </c>
      <c r="E2142" s="125" t="s">
        <v>878</v>
      </c>
      <c r="F2142" s="128" t="str">
        <f t="shared" si="561"/>
        <v>Bio-PP (Polypropylene) closed loop chemical upcycling credit</v>
      </c>
      <c r="G2142" s="131">
        <f t="shared" si="570"/>
        <v>-0.78978815810395364</v>
      </c>
      <c r="H2142" s="183">
        <f t="shared" si="571"/>
        <v>-2.1734569450000002E-4</v>
      </c>
      <c r="I2142" s="183">
        <f t="shared" si="572"/>
        <v>-0.77026223815029993</v>
      </c>
      <c r="J2142" s="184">
        <f t="shared" si="573"/>
        <v>-3.0468302591536178E-3</v>
      </c>
      <c r="K2142" s="183">
        <v>-1.6261744000000002E-2</v>
      </c>
      <c r="L2142" s="146">
        <v>-1.5350508999999999E-3</v>
      </c>
      <c r="M2142" s="146">
        <v>-3.4456698999999998E-4</v>
      </c>
      <c r="N2142" s="146">
        <v>-3.9868983000000002E-4</v>
      </c>
      <c r="O2142" s="188">
        <v>1.6111475E-4</v>
      </c>
      <c r="P2142" s="188">
        <v>-4.9895804999999996E-6</v>
      </c>
      <c r="Q2142" s="188">
        <v>2.5218966000000001E-5</v>
      </c>
      <c r="R2142" s="188">
        <v>-1.8973551999999999E-6</v>
      </c>
      <c r="S2142" s="188">
        <v>-8.7664089999999992E-6</v>
      </c>
      <c r="T2142" s="146">
        <v>-0.76838638999999997</v>
      </c>
      <c r="U2142" s="188">
        <v>-3.0258401000000002E-3</v>
      </c>
      <c r="V2142" s="188">
        <v>5.6670949000000001E-6</v>
      </c>
      <c r="W2142" s="188">
        <v>-1.2223754000000001E-5</v>
      </c>
      <c r="X2142" s="146">
        <v>3.8463821999999997E-12</v>
      </c>
      <c r="Z2142" s="157">
        <f t="shared" si="559"/>
        <v>-0.10841162666666668</v>
      </c>
      <c r="AB2142" s="131">
        <f t="shared" si="565"/>
        <v>-1.6261744000000002E-2</v>
      </c>
      <c r="AC2142" s="131">
        <f t="shared" si="566"/>
        <v>-2.0988609396999998E-3</v>
      </c>
      <c r="AD2142" s="131">
        <f t="shared" si="567"/>
        <v>-1.8937389991999999E-3</v>
      </c>
      <c r="AE2142" s="131">
        <f t="shared" si="568"/>
        <v>-0.77026223815029993</v>
      </c>
      <c r="AF2142" s="131">
        <f t="shared" si="569"/>
        <v>-3.0346065051536177E-3</v>
      </c>
      <c r="AH2142">
        <v>-42.755678000000003</v>
      </c>
      <c r="AI2142" s="71">
        <v>48.810371000000004</v>
      </c>
      <c r="AJ2142" s="71">
        <v>-0.10275872</v>
      </c>
      <c r="AK2142" s="71">
        <v>0</v>
      </c>
      <c r="AL2142" s="71">
        <v>-91.407763000000003</v>
      </c>
      <c r="AM2142" s="71">
        <v>-3.5029352999999999E-2</v>
      </c>
      <c r="AN2142" s="71">
        <v>-2.0497570999999999E-2</v>
      </c>
      <c r="AP2142" s="129">
        <v>1.2600089000000001E-3</v>
      </c>
      <c r="AQ2142" s="129">
        <v>-2.1441768000000001E-3</v>
      </c>
      <c r="AR2142" s="129">
        <v>-9.1104264999999999E-5</v>
      </c>
      <c r="AS2142" s="129">
        <v>3.4952899999999999E-3</v>
      </c>
      <c r="AT2142" s="172">
        <f t="shared" si="562"/>
        <v>-1.2854777287959447E-7</v>
      </c>
      <c r="AU2142" s="172">
        <f t="shared" si="563"/>
        <v>-3.3692405263966574E-10</v>
      </c>
      <c r="AV2142" s="185">
        <f t="shared" si="564"/>
        <v>0.48953641229060002</v>
      </c>
      <c r="AW2142" s="121">
        <v>-1.0060376E-7</v>
      </c>
      <c r="AX2142" s="121">
        <v>-3.0354597999999998E-10</v>
      </c>
      <c r="AY2142" s="121">
        <v>-8.2933086999999993E-15</v>
      </c>
      <c r="AZ2142" s="121">
        <v>5.4345594999999997E-13</v>
      </c>
      <c r="BA2142" s="121">
        <v>0</v>
      </c>
      <c r="BB2142" s="121">
        <v>3.3743032000000001E-12</v>
      </c>
      <c r="BC2142" s="121">
        <v>-2.7710922000000001E-8</v>
      </c>
      <c r="BD2142" s="121">
        <v>-7.0991165999999998E-13</v>
      </c>
      <c r="BE2142" s="121">
        <v>-3.1118352999999997E-11</v>
      </c>
      <c r="BF2142" s="121">
        <v>6.2094711000000001E-15</v>
      </c>
      <c r="BG2142" s="121">
        <v>9.2226338E-17</v>
      </c>
      <c r="BH2142" s="121">
        <v>1.4369625000000001E-14</v>
      </c>
      <c r="BI2142" s="121">
        <v>-6.0736257999999994E-14</v>
      </c>
      <c r="BJ2142" s="121">
        <v>-1.0983058999999999E-14</v>
      </c>
      <c r="BK2142" s="121">
        <v>9.2123554999999997E-15</v>
      </c>
      <c r="BL2142" s="121">
        <v>8.0701488999999997E-12</v>
      </c>
      <c r="BM2142" s="121">
        <v>5.1962703000000003E-21</v>
      </c>
      <c r="BN2142" s="121">
        <v>-1.0977094000000001E-6</v>
      </c>
      <c r="BO2142" s="121">
        <v>0.48953751000000001</v>
      </c>
      <c r="BP2142" s="121">
        <v>-2.4508800000000001E-10</v>
      </c>
      <c r="BQ2142" s="121">
        <v>-1.4904E-12</v>
      </c>
      <c r="BR2142" s="121">
        <v>-6.6681600000000001E-17</v>
      </c>
      <c r="BT2142" s="71">
        <v>5.5245696999999997E-5</v>
      </c>
      <c r="BU2142" s="71">
        <v>-2.0889471E-7</v>
      </c>
      <c r="BV2142" s="71">
        <v>-3.0228037999999999E-6</v>
      </c>
      <c r="BW2142" s="71">
        <v>-4.6287387E-10</v>
      </c>
      <c r="BX2142" s="71">
        <v>-2.4112326999999998E-7</v>
      </c>
      <c r="BY2142" s="71">
        <v>1.1185677E-8</v>
      </c>
      <c r="BZ2142" s="71">
        <v>1.5260502999999999E-10</v>
      </c>
      <c r="CA2142" s="71">
        <v>1.6846645000000001E-8</v>
      </c>
      <c r="CB2142" s="71">
        <v>-5.4817342000000004E-9</v>
      </c>
      <c r="CC2142" s="71">
        <v>1.5857150999999999E-8</v>
      </c>
      <c r="CD2142" s="71">
        <v>0</v>
      </c>
      <c r="CE2142" s="71">
        <v>1.1490889E-17</v>
      </c>
      <c r="CF2142" s="71">
        <v>9.4086951000000006E-14</v>
      </c>
      <c r="CG2142" s="71">
        <v>-9.0781513000000005E-8</v>
      </c>
      <c r="CH2142" s="71">
        <v>5.880427E-5</v>
      </c>
      <c r="CI2142" s="71">
        <v>2.1171408999999999E-9</v>
      </c>
      <c r="CJ2142" s="71">
        <v>-3.5184168E-8</v>
      </c>
      <c r="CL2142" s="186">
        <v>7.9636478999999998E-14</v>
      </c>
      <c r="CM2142" s="186">
        <v>-0.10840932</v>
      </c>
      <c r="CN2142" s="187">
        <v>4.5468914999999998E-4</v>
      </c>
      <c r="CO2142" s="186">
        <v>-1.4037713000000001E-4</v>
      </c>
      <c r="CP2142" s="186">
        <v>6.5428817000000003E-12</v>
      </c>
      <c r="CQ2142" s="186">
        <v>7.6507169000000001E-10</v>
      </c>
      <c r="CR2142" s="186">
        <v>-1.0958354000000001E-5</v>
      </c>
      <c r="CS2142" s="186">
        <v>-2.9965932000000001E-2</v>
      </c>
      <c r="CT2142" s="186">
        <v>4.1605783999999996E-9</v>
      </c>
      <c r="CU2142" s="186">
        <v>3.9349021999999997E-6</v>
      </c>
    </row>
    <row r="2143" spans="1:99" ht="14.4">
      <c r="A2143" t="s">
        <v>2718</v>
      </c>
      <c r="B2143" s="92" t="s">
        <v>1514</v>
      </c>
      <c r="C2143" s="126" t="str">
        <f t="shared" si="560"/>
        <v>F.120.01.127</v>
      </c>
      <c r="D2143" s="11" t="s">
        <v>3797</v>
      </c>
      <c r="E2143" s="125" t="s">
        <v>878</v>
      </c>
      <c r="F2143" s="128" t="str">
        <f t="shared" si="561"/>
        <v>Bio-PET (Polyethylene terephthalate) closed loop chemical upcycling credit</v>
      </c>
      <c r="G2143" s="131">
        <f t="shared" si="570"/>
        <v>-0.73998089668805944</v>
      </c>
      <c r="H2143" s="183">
        <f t="shared" si="571"/>
        <v>-1.5715095560000003E-2</v>
      </c>
      <c r="I2143" s="183">
        <f t="shared" si="572"/>
        <v>-0.59156194680999996</v>
      </c>
      <c r="J2143" s="184">
        <f t="shared" si="573"/>
        <v>6.7100056819405646E-3</v>
      </c>
      <c r="K2143" s="183">
        <v>-0.13941386</v>
      </c>
      <c r="L2143" s="188">
        <v>-2.0758536000000001E-2</v>
      </c>
      <c r="M2143" s="188">
        <v>4.2272511999999996E-3</v>
      </c>
      <c r="N2143" s="188">
        <v>-1.2645923E-2</v>
      </c>
      <c r="O2143" s="188">
        <v>1.6227456000000001E-3</v>
      </c>
      <c r="P2143" s="188">
        <v>-3.8728321000000001E-3</v>
      </c>
      <c r="Q2143" s="188">
        <v>-8.1908605999999999E-4</v>
      </c>
      <c r="R2143" s="188">
        <v>-7.8053315000000002E-3</v>
      </c>
      <c r="S2143" s="188">
        <v>1.6279272999999999E-4</v>
      </c>
      <c r="T2143" s="146">
        <v>-0.56726268999999996</v>
      </c>
      <c r="U2143" s="188">
        <v>6.5447038999999997E-3</v>
      </c>
      <c r="V2143" s="188">
        <v>3.735949E-5</v>
      </c>
      <c r="W2143" s="188">
        <v>2.5090287999999999E-6</v>
      </c>
      <c r="X2143" s="146">
        <v>2.3140565E-11</v>
      </c>
      <c r="Z2143" s="157">
        <f t="shared" si="559"/>
        <v>-0.92942573333333334</v>
      </c>
      <c r="AB2143" s="131">
        <f t="shared" si="565"/>
        <v>-0.13941386</v>
      </c>
      <c r="AC2143" s="131">
        <f t="shared" si="566"/>
        <v>-4.0051711859999999E-2</v>
      </c>
      <c r="AD2143" s="131">
        <f t="shared" si="567"/>
        <v>-2.4334107271200004E-2</v>
      </c>
      <c r="AE2143" s="131">
        <f t="shared" si="568"/>
        <v>-0.59156194680999996</v>
      </c>
      <c r="AF2143" s="131">
        <f t="shared" si="569"/>
        <v>6.7074966531405645E-3</v>
      </c>
      <c r="AH2143">
        <v>-56.963022000000002</v>
      </c>
      <c r="AI2143" s="71">
        <v>-47.308740999999998</v>
      </c>
      <c r="AJ2143" s="71">
        <v>3.9738981E-2</v>
      </c>
      <c r="AK2143" s="71">
        <v>0</v>
      </c>
      <c r="AL2143" s="71">
        <v>-9.7437129000000002</v>
      </c>
      <c r="AM2143" s="71">
        <v>3.9087812E-2</v>
      </c>
      <c r="AN2143" s="71">
        <v>1.0605450000000001E-2</v>
      </c>
      <c r="AP2143" s="129">
        <v>-2.4471023000000001E-2</v>
      </c>
      <c r="AQ2143" s="129">
        <v>-2.0649069999999999E-2</v>
      </c>
      <c r="AR2143" s="129">
        <v>-8.4569804000000004E-4</v>
      </c>
      <c r="AS2143" s="129">
        <v>-2.9762555999999999E-3</v>
      </c>
      <c r="AT2143" s="172">
        <f t="shared" si="562"/>
        <v>-1.2379538123360002E-6</v>
      </c>
      <c r="AU2143" s="172">
        <f t="shared" si="563"/>
        <v>-3.1275815318606088E-9</v>
      </c>
      <c r="AV2143" s="185">
        <f t="shared" si="564"/>
        <v>-0.41684252261600002</v>
      </c>
      <c r="AW2143" s="121">
        <v>-8.6248758000000005E-7</v>
      </c>
      <c r="AX2143" s="121">
        <v>-2.6023340000000001E-9</v>
      </c>
      <c r="AY2143" s="121">
        <v>-7.1099483999999999E-14</v>
      </c>
      <c r="AZ2143" s="121">
        <v>3.269534E-12</v>
      </c>
      <c r="BA2143" s="121">
        <v>0</v>
      </c>
      <c r="BB2143" s="121">
        <v>-3.7048751E-10</v>
      </c>
      <c r="BC2143" s="121">
        <v>-3.7331486999999998E-7</v>
      </c>
      <c r="BD2143" s="121">
        <v>-9.3706093999999999E-11</v>
      </c>
      <c r="BE2143" s="121">
        <v>-4.3098542999999999E-10</v>
      </c>
      <c r="BF2143" s="121">
        <v>3.7357355000000001E-14</v>
      </c>
      <c r="BG2143" s="121">
        <v>5.5485113000000003E-16</v>
      </c>
      <c r="BH2143" s="121">
        <v>-4.6732602999999996E-13</v>
      </c>
      <c r="BI2143" s="121">
        <v>-4.4156735999999999E-14</v>
      </c>
      <c r="BJ2143" s="121">
        <v>-1.1337848E-14</v>
      </c>
      <c r="BK2143" s="121">
        <v>-4.7629246000000002E-10</v>
      </c>
      <c r="BL2143" s="121">
        <v>-1.3078519E-9</v>
      </c>
      <c r="BM2143" s="121">
        <v>3.1261746999999998E-20</v>
      </c>
      <c r="BN2143" s="121">
        <v>1.3557384E-5</v>
      </c>
      <c r="BO2143" s="121">
        <v>-0.41685608000000002</v>
      </c>
      <c r="BP2143" s="121">
        <v>0</v>
      </c>
      <c r="BQ2143" s="121">
        <v>0</v>
      </c>
      <c r="BR2143" s="121">
        <v>0</v>
      </c>
      <c r="BT2143" s="71">
        <v>-9.6427170999999998E-5</v>
      </c>
      <c r="BU2143" s="71">
        <v>-2.9373847E-6</v>
      </c>
      <c r="BV2143" s="71">
        <v>-2.5914854999999998E-5</v>
      </c>
      <c r="BW2143" s="71">
        <v>-9.1012988000000005E-7</v>
      </c>
      <c r="BX2143" s="71">
        <v>-2.2463583000000001E-6</v>
      </c>
      <c r="BY2143" s="71">
        <v>6.7295152000000004E-8</v>
      </c>
      <c r="BZ2143" s="71">
        <v>9.1810076000000004E-10</v>
      </c>
      <c r="CA2143" s="71">
        <v>1.0135261E-7</v>
      </c>
      <c r="CB2143" s="71">
        <v>-5.2452579999999997E-6</v>
      </c>
      <c r="CC2143" s="71">
        <v>-7.9664703999999999E-7</v>
      </c>
      <c r="CD2143" s="71">
        <v>0</v>
      </c>
      <c r="CE2143" s="71">
        <v>6.9131365999999997E-17</v>
      </c>
      <c r="CF2143" s="71">
        <v>5.6604493000000004E-13</v>
      </c>
      <c r="CG2143" s="71">
        <v>-2.6140867000000001E-6</v>
      </c>
      <c r="CH2143" s="71">
        <v>-5.5944754999999997E-5</v>
      </c>
      <c r="CI2143" s="71">
        <v>1.2737229E-8</v>
      </c>
      <c r="CJ2143" s="71">
        <v>0</v>
      </c>
      <c r="CL2143" s="186">
        <v>4.7910815000000001E-13</v>
      </c>
      <c r="CM2143" s="186">
        <v>-0.92941691999999998</v>
      </c>
      <c r="CN2143" s="187">
        <v>-1.6989654E-2</v>
      </c>
      <c r="CO2143" s="186">
        <v>-1.9944010999999998E-3</v>
      </c>
      <c r="CP2143" s="186">
        <v>-2.5137314000000001E-10</v>
      </c>
      <c r="CQ2143" s="186">
        <v>-2.6506324E-8</v>
      </c>
      <c r="CR2143" s="186">
        <v>-1.3185032E-4</v>
      </c>
      <c r="CS2143" s="186">
        <v>-3.8104565999999999E-2</v>
      </c>
      <c r="CT2143" s="186">
        <v>2.5030827999999999E-8</v>
      </c>
      <c r="CU2143" s="186">
        <v>2.3673118000000001E-5</v>
      </c>
    </row>
    <row r="2144" spans="1:99" ht="14.4">
      <c r="A2144" t="s">
        <v>2719</v>
      </c>
      <c r="B2144" s="92" t="s">
        <v>1514</v>
      </c>
      <c r="C2144" s="126" t="str">
        <f t="shared" si="560"/>
        <v>F.120.01.128</v>
      </c>
      <c r="D2144" s="11" t="s">
        <v>3797</v>
      </c>
      <c r="E2144" s="125" t="s">
        <v>878</v>
      </c>
      <c r="F2144" s="128" t="str">
        <f t="shared" si="561"/>
        <v>PEF (Polyethylene furan-2.5-dicarboxylate) closed loop chemical upcycling credit</v>
      </c>
      <c r="G2144" s="131">
        <f t="shared" si="570"/>
        <v>0</v>
      </c>
      <c r="H2144" s="183">
        <f t="shared" si="571"/>
        <v>0</v>
      </c>
      <c r="I2144" s="183">
        <f t="shared" si="572"/>
        <v>0</v>
      </c>
      <c r="J2144" s="184">
        <f t="shared" si="573"/>
        <v>0</v>
      </c>
      <c r="K2144" s="183">
        <v>0</v>
      </c>
      <c r="L2144" s="146">
        <v>0</v>
      </c>
      <c r="M2144" s="146">
        <v>0</v>
      </c>
      <c r="N2144" s="146">
        <v>0</v>
      </c>
      <c r="O2144" s="188">
        <v>0</v>
      </c>
      <c r="P2144" s="188">
        <v>0</v>
      </c>
      <c r="Q2144" s="188">
        <v>0</v>
      </c>
      <c r="R2144" s="188">
        <v>0</v>
      </c>
      <c r="S2144" s="188">
        <v>0</v>
      </c>
      <c r="T2144" s="146">
        <v>0</v>
      </c>
      <c r="U2144" s="188">
        <v>0</v>
      </c>
      <c r="V2144" s="188">
        <v>0</v>
      </c>
      <c r="W2144" s="188">
        <v>0</v>
      </c>
      <c r="X2144" s="146">
        <v>0</v>
      </c>
      <c r="Z2144" s="157">
        <f t="shared" si="559"/>
        <v>0</v>
      </c>
      <c r="AB2144" s="131">
        <f t="shared" si="565"/>
        <v>0</v>
      </c>
      <c r="AC2144" s="131">
        <f t="shared" si="566"/>
        <v>0</v>
      </c>
      <c r="AD2144" s="131">
        <f t="shared" si="567"/>
        <v>0</v>
      </c>
      <c r="AE2144" s="131">
        <f t="shared" si="568"/>
        <v>0</v>
      </c>
      <c r="AF2144" s="131">
        <f t="shared" si="569"/>
        <v>0</v>
      </c>
      <c r="AH2144">
        <v>0</v>
      </c>
      <c r="AI2144" s="71">
        <v>0</v>
      </c>
      <c r="AJ2144" s="71">
        <v>0</v>
      </c>
      <c r="AK2144" s="71">
        <v>0</v>
      </c>
      <c r="AL2144" s="71">
        <v>0</v>
      </c>
      <c r="AM2144" s="71">
        <v>0</v>
      </c>
      <c r="AN2144" s="71">
        <v>0</v>
      </c>
      <c r="AP2144" s="129">
        <v>0</v>
      </c>
      <c r="AQ2144" s="129">
        <v>0</v>
      </c>
      <c r="AR2144" s="129">
        <v>0</v>
      </c>
      <c r="AS2144" s="129">
        <v>0</v>
      </c>
      <c r="AT2144" s="172">
        <f t="shared" si="562"/>
        <v>0</v>
      </c>
      <c r="AU2144" s="172">
        <f t="shared" si="563"/>
        <v>0</v>
      </c>
      <c r="AV2144" s="185">
        <f t="shared" si="564"/>
        <v>0</v>
      </c>
      <c r="AW2144" s="121">
        <v>0</v>
      </c>
      <c r="AX2144" s="121">
        <v>0</v>
      </c>
      <c r="AY2144" s="121">
        <v>0</v>
      </c>
      <c r="AZ2144" s="121">
        <v>0</v>
      </c>
      <c r="BA2144" s="121">
        <v>0</v>
      </c>
      <c r="BB2144" s="121">
        <v>0</v>
      </c>
      <c r="BC2144" s="121">
        <v>0</v>
      </c>
      <c r="BD2144" s="121">
        <v>0</v>
      </c>
      <c r="BE2144" s="121">
        <v>0</v>
      </c>
      <c r="BF2144" s="121">
        <v>0</v>
      </c>
      <c r="BG2144" s="121">
        <v>0</v>
      </c>
      <c r="BH2144" s="121">
        <v>0</v>
      </c>
      <c r="BI2144" s="121">
        <v>0</v>
      </c>
      <c r="BJ2144" s="121">
        <v>0</v>
      </c>
      <c r="BK2144" s="121">
        <v>0</v>
      </c>
      <c r="BL2144" s="121">
        <v>0</v>
      </c>
      <c r="BM2144" s="121">
        <v>0</v>
      </c>
      <c r="BN2144" s="121">
        <v>0</v>
      </c>
      <c r="BO2144" s="121">
        <v>0</v>
      </c>
      <c r="BP2144" s="121">
        <v>0</v>
      </c>
      <c r="BQ2144" s="121">
        <v>0</v>
      </c>
      <c r="BR2144" s="121">
        <v>0</v>
      </c>
      <c r="BT2144" s="71">
        <v>0</v>
      </c>
      <c r="BU2144" s="71">
        <v>0</v>
      </c>
      <c r="BV2144" s="71">
        <v>0</v>
      </c>
      <c r="BW2144" s="71">
        <v>0</v>
      </c>
      <c r="BX2144" s="71">
        <v>0</v>
      </c>
      <c r="BY2144" s="71">
        <v>0</v>
      </c>
      <c r="BZ2144" s="71">
        <v>0</v>
      </c>
      <c r="CA2144" s="71">
        <v>0</v>
      </c>
      <c r="CB2144" s="71">
        <v>0</v>
      </c>
      <c r="CC2144" s="71">
        <v>0</v>
      </c>
      <c r="CD2144" s="71">
        <v>0</v>
      </c>
      <c r="CE2144" s="71">
        <v>0</v>
      </c>
      <c r="CF2144" s="71">
        <v>0</v>
      </c>
      <c r="CG2144" s="71">
        <v>0</v>
      </c>
      <c r="CH2144" s="71">
        <v>0</v>
      </c>
      <c r="CI2144" s="71">
        <v>0</v>
      </c>
      <c r="CJ2144" s="71">
        <v>0</v>
      </c>
      <c r="CL2144" s="186">
        <v>0</v>
      </c>
      <c r="CM2144" s="186">
        <v>0</v>
      </c>
      <c r="CN2144" s="187">
        <v>0</v>
      </c>
      <c r="CO2144" s="186">
        <v>0</v>
      </c>
      <c r="CP2144" s="186">
        <v>0</v>
      </c>
      <c r="CQ2144" s="186">
        <v>0</v>
      </c>
      <c r="CR2144" s="186">
        <v>0</v>
      </c>
      <c r="CS2144" s="186">
        <v>0</v>
      </c>
      <c r="CT2144" s="186">
        <v>0</v>
      </c>
      <c r="CU2144" s="186">
        <v>0</v>
      </c>
    </row>
    <row r="2145" spans="1:99" ht="14.4">
      <c r="B2145" s="92"/>
      <c r="C2145" s="126"/>
      <c r="D2145" s="11"/>
      <c r="E2145" s="125"/>
      <c r="J2145" s="158"/>
      <c r="O2145" s="4"/>
      <c r="P2145" s="4"/>
      <c r="Q2145" s="4"/>
      <c r="R2145" s="4"/>
      <c r="S2145" s="4"/>
      <c r="U2145" s="4"/>
      <c r="V2145" s="4"/>
      <c r="W2145" s="4"/>
      <c r="AT2145" s="4"/>
      <c r="AU2145" s="4"/>
      <c r="AV2145" s="16"/>
      <c r="CN2145" s="97"/>
    </row>
    <row r="2146" spans="1:99" ht="14.4">
      <c r="B2146" s="92"/>
      <c r="C2146" s="126"/>
      <c r="D2146" s="1" t="s">
        <v>3798</v>
      </c>
      <c r="E2146" s="125"/>
      <c r="J2146" s="158"/>
      <c r="O2146" s="4"/>
      <c r="P2146" s="4"/>
      <c r="Q2146" s="4"/>
      <c r="R2146" s="4"/>
      <c r="S2146" s="4"/>
      <c r="U2146" s="4"/>
      <c r="V2146" s="4"/>
      <c r="W2146" s="4"/>
      <c r="AT2146" s="4"/>
      <c r="AU2146" s="4"/>
      <c r="AV2146" s="16"/>
      <c r="CN2146" s="97"/>
    </row>
    <row r="2147" spans="1:99" ht="14.4">
      <c r="A2147" t="s">
        <v>3799</v>
      </c>
      <c r="B2147" s="92" t="s">
        <v>1514</v>
      </c>
      <c r="C2147" s="126" t="str">
        <f t="shared" si="560"/>
        <v>F.130.01.101</v>
      </c>
      <c r="D2147" s="11" t="s">
        <v>3798</v>
      </c>
      <c r="E2147" s="125" t="s">
        <v>878</v>
      </c>
      <c r="F2147" s="128" t="str">
        <f t="shared" si="561"/>
        <v>anaerobic digestion (fermentation, methane production) cow dung</v>
      </c>
      <c r="G2147" s="131">
        <f t="shared" si="570"/>
        <v>-1.1215300046741618E-2</v>
      </c>
      <c r="H2147" s="183">
        <f t="shared" si="571"/>
        <v>-3.0637082760000001E-4</v>
      </c>
      <c r="I2147" s="183">
        <f t="shared" si="572"/>
        <v>-4.6774599149999998E-4</v>
      </c>
      <c r="J2147" s="184">
        <f t="shared" si="573"/>
        <v>4.1729177235838046E-4</v>
      </c>
      <c r="K2147" s="183">
        <v>-1.0858474999999999E-2</v>
      </c>
      <c r="L2147" s="146">
        <v>-2.1706159E-4</v>
      </c>
      <c r="M2147" s="146">
        <v>-3.4087825E-4</v>
      </c>
      <c r="N2147" s="146">
        <v>-3.6937852E-4</v>
      </c>
      <c r="O2147" s="188">
        <v>5.9208905000000002E-5</v>
      </c>
      <c r="P2147" s="188">
        <v>-6.5550036000000003E-6</v>
      </c>
      <c r="Q2147" s="188">
        <v>1.0353790999999999E-5</v>
      </c>
      <c r="R2147" s="188">
        <v>-2.5604958000000001E-5</v>
      </c>
      <c r="S2147" s="188">
        <v>-5.1582053000000002E-6</v>
      </c>
      <c r="T2147" s="146">
        <v>1.1310956E-4</v>
      </c>
      <c r="U2147" s="188">
        <v>4.2224089000000002E-4</v>
      </c>
      <c r="V2147" s="188">
        <v>2.6892465000000001E-6</v>
      </c>
      <c r="W2147" s="188">
        <v>2.0908573E-7</v>
      </c>
      <c r="X2147" s="146">
        <v>1.9283804000000001E-12</v>
      </c>
      <c r="Z2147" s="157">
        <f t="shared" si="559"/>
        <v>-7.2389833333333334E-2</v>
      </c>
      <c r="AB2147" s="131">
        <f t="shared" si="565"/>
        <v>-1.0858474999999999E-2</v>
      </c>
      <c r="AC2147" s="131">
        <f t="shared" si="566"/>
        <v>-8.8991562559999988E-4</v>
      </c>
      <c r="AD2147" s="131">
        <f t="shared" si="567"/>
        <v>-5.8333571227000007E-4</v>
      </c>
      <c r="AE2147" s="131">
        <f t="shared" si="568"/>
        <v>-4.6774599149999998E-4</v>
      </c>
      <c r="AF2147" s="131">
        <f t="shared" si="569"/>
        <v>4.1708268662838044E-4</v>
      </c>
      <c r="AH2147">
        <v>-1.0556783000000001</v>
      </c>
      <c r="AI2147" s="71">
        <v>-1.0459263000000001</v>
      </c>
      <c r="AJ2147" s="71">
        <v>-1.1986692E-2</v>
      </c>
      <c r="AK2147" s="71">
        <v>0</v>
      </c>
      <c r="AL2147" s="71">
        <v>4.9862617000000003E-3</v>
      </c>
      <c r="AM2147" s="71">
        <v>-4.7812092999999998E-4</v>
      </c>
      <c r="AN2147" s="71">
        <v>-2.2734954000000001E-3</v>
      </c>
      <c r="AP2147" s="129">
        <v>-1.3215302000000001E-3</v>
      </c>
      <c r="AQ2147" s="129">
        <v>-1.1905475000000001E-3</v>
      </c>
      <c r="AR2147" s="129">
        <v>-5.6239783999999999E-5</v>
      </c>
      <c r="AS2147" s="129">
        <v>-7.4742894999999999E-5</v>
      </c>
      <c r="AT2147" s="172">
        <f t="shared" si="562"/>
        <v>-7.1375750987053009E-8</v>
      </c>
      <c r="AU2147" s="172">
        <f t="shared" si="563"/>
        <v>-2.0798736200971085E-10</v>
      </c>
      <c r="AV2147" s="185">
        <f t="shared" si="564"/>
        <v>-1.0468192152180001E-2</v>
      </c>
      <c r="AW2147" s="121">
        <v>-6.7176143999999998E-8</v>
      </c>
      <c r="AX2147" s="121">
        <v>-2.0268670000000001E-10</v>
      </c>
      <c r="AY2147" s="121">
        <v>-5.5376905000000002E-15</v>
      </c>
      <c r="AZ2147" s="121">
        <v>2.7246117000000001E-13</v>
      </c>
      <c r="BA2147" s="121">
        <v>0</v>
      </c>
      <c r="BB2147" s="121">
        <v>-2.8504835000000002E-12</v>
      </c>
      <c r="BC2147" s="121">
        <v>-4.1965634000000001E-9</v>
      </c>
      <c r="BD2147" s="121">
        <v>-1.3917539E-12</v>
      </c>
      <c r="BE2147" s="121">
        <v>-3.9125508E-12</v>
      </c>
      <c r="BF2147" s="121">
        <v>3.1131129000000001E-15</v>
      </c>
      <c r="BG2147" s="121">
        <v>4.6237594000000001E-17</v>
      </c>
      <c r="BH2147" s="121">
        <v>5.8982990999999998E-15</v>
      </c>
      <c r="BI2147" s="121">
        <v>9.6778406999999998E-17</v>
      </c>
      <c r="BJ2147" s="121">
        <v>2.5950183E-17</v>
      </c>
      <c r="BK2147" s="121">
        <v>-5.4732688000000001E-13</v>
      </c>
      <c r="BL2147" s="121">
        <v>8.1762157000000006E-14</v>
      </c>
      <c r="BM2147" s="121">
        <v>2.6051455999999999E-21</v>
      </c>
      <c r="BN2147" s="121">
        <v>-4.4115218000000002E-7</v>
      </c>
      <c r="BO2147" s="121">
        <v>-1.0467751000000001E-2</v>
      </c>
      <c r="BP2147" s="121">
        <v>0</v>
      </c>
      <c r="BQ2147" s="121">
        <v>0</v>
      </c>
      <c r="BR2147" s="121">
        <v>0</v>
      </c>
      <c r="BT2147" s="71">
        <v>-3.4703769999999998E-6</v>
      </c>
      <c r="BU2147" s="71">
        <v>-2.414438E-8</v>
      </c>
      <c r="BV2147" s="71">
        <v>-2.0184207000000001E-6</v>
      </c>
      <c r="BW2147" s="71">
        <v>-3.2012234000000001E-9</v>
      </c>
      <c r="BX2147" s="71">
        <v>-7.3809623999999996E-8</v>
      </c>
      <c r="BY2147" s="71">
        <v>5.6079293000000003E-9</v>
      </c>
      <c r="BZ2147" s="71">
        <v>7.6508397000000001E-11</v>
      </c>
      <c r="CA2147" s="71">
        <v>8.4460508999999997E-9</v>
      </c>
      <c r="CB2147" s="71">
        <v>-8.3256921000000007E-9</v>
      </c>
      <c r="CC2147" s="71">
        <v>5.3403471E-9</v>
      </c>
      <c r="CD2147" s="71">
        <v>0</v>
      </c>
      <c r="CE2147" s="71">
        <v>5.7609472000000001E-18</v>
      </c>
      <c r="CF2147" s="71">
        <v>4.7170410999999998E-14</v>
      </c>
      <c r="CG2147" s="71">
        <v>-7.2682245000000004E-8</v>
      </c>
      <c r="CH2147" s="71">
        <v>-1.2903254999999999E-6</v>
      </c>
      <c r="CI2147" s="71">
        <v>1.0614355E-9</v>
      </c>
      <c r="CJ2147" s="71">
        <v>0</v>
      </c>
      <c r="CL2147" s="186">
        <v>3.9925679000000002E-14</v>
      </c>
      <c r="CM2147" s="186">
        <v>-7.2389101999999997E-2</v>
      </c>
      <c r="CN2147" s="187">
        <v>2.3238480999999999E-4</v>
      </c>
      <c r="CO2147" s="186">
        <v>-1.5243008E-5</v>
      </c>
      <c r="CP2147" s="186">
        <v>2.6355955E-12</v>
      </c>
      <c r="CQ2147" s="186">
        <v>3.0899251999999999E-10</v>
      </c>
      <c r="CR2147" s="186">
        <v>-2.6545512E-6</v>
      </c>
      <c r="CS2147" s="186">
        <v>-1.9061345E-5</v>
      </c>
      <c r="CT2147" s="186">
        <v>2.0859023999999999E-9</v>
      </c>
      <c r="CU2147" s="186">
        <v>1.9727597999999998E-6</v>
      </c>
    </row>
    <row r="2148" spans="1:99" ht="14.4">
      <c r="A2148" t="s">
        <v>3800</v>
      </c>
      <c r="B2148" s="92" t="s">
        <v>1514</v>
      </c>
      <c r="C2148" s="126" t="str">
        <f t="shared" si="560"/>
        <v>F.130.01.102</v>
      </c>
      <c r="D2148" s="11" t="s">
        <v>3798</v>
      </c>
      <c r="E2148" s="125" t="s">
        <v>878</v>
      </c>
      <c r="F2148" s="128" t="str">
        <f t="shared" si="561"/>
        <v>anaerobic digestion (fermentation, methane production) food waste</v>
      </c>
      <c r="G2148" s="131">
        <f t="shared" si="570"/>
        <v>-3.886704580734162E-2</v>
      </c>
      <c r="H2148" s="183">
        <f t="shared" si="571"/>
        <v>-1.4203203513E-3</v>
      </c>
      <c r="I2148" s="183">
        <f t="shared" si="572"/>
        <v>-2.0641546506999999E-3</v>
      </c>
      <c r="J2148" s="184">
        <f t="shared" si="573"/>
        <v>1.7450219465838036E-4</v>
      </c>
      <c r="K2148" s="183">
        <v>-3.5557073000000002E-2</v>
      </c>
      <c r="L2148" s="146">
        <v>-7.8968539999999996E-4</v>
      </c>
      <c r="M2148" s="146">
        <v>-1.2792117E-3</v>
      </c>
      <c r="N2148" s="146">
        <v>-1.3316494E-3</v>
      </c>
      <c r="O2148" s="188">
        <v>-6.4854393999999997E-5</v>
      </c>
      <c r="P2148" s="188">
        <v>-2.1320738000000001E-5</v>
      </c>
      <c r="Q2148" s="188">
        <v>-2.4958193E-6</v>
      </c>
      <c r="R2148" s="188">
        <v>-1.1041326000000001E-4</v>
      </c>
      <c r="S2148" s="188">
        <v>-3.5563672999999999E-5</v>
      </c>
      <c r="T2148" s="146">
        <v>1.1310956E-4</v>
      </c>
      <c r="U2148" s="188">
        <v>2.0985677999999999E-4</v>
      </c>
      <c r="V2148" s="188">
        <v>2.0461492999999999E-6</v>
      </c>
      <c r="W2148" s="188">
        <v>2.0908573E-7</v>
      </c>
      <c r="X2148" s="146">
        <v>1.9283804000000001E-12</v>
      </c>
      <c r="Z2148" s="157">
        <f t="shared" si="559"/>
        <v>-0.23704715333333334</v>
      </c>
      <c r="AB2148" s="131">
        <f t="shared" si="565"/>
        <v>-3.5557073000000002E-2</v>
      </c>
      <c r="AC2148" s="131">
        <f t="shared" si="566"/>
        <v>-3.5996307113000002E-3</v>
      </c>
      <c r="AD2148" s="131">
        <f t="shared" si="567"/>
        <v>-2.1791012742699996E-3</v>
      </c>
      <c r="AE2148" s="131">
        <f t="shared" si="568"/>
        <v>-2.0641546506999999E-3</v>
      </c>
      <c r="AF2148" s="131">
        <f t="shared" si="569"/>
        <v>1.7429310892838037E-4</v>
      </c>
      <c r="AH2148">
        <v>-3.4953772999999999</v>
      </c>
      <c r="AI2148" s="71">
        <v>-3.4476798999999998</v>
      </c>
      <c r="AJ2148" s="71">
        <v>-3.8369809999999997E-2</v>
      </c>
      <c r="AK2148" s="71">
        <v>0</v>
      </c>
      <c r="AL2148" s="71">
        <v>4.9862617000000003E-3</v>
      </c>
      <c r="AM2148" s="71">
        <v>-6.9410080999999998E-3</v>
      </c>
      <c r="AN2148" s="71">
        <v>-7.3728806000000003E-3</v>
      </c>
      <c r="AP2148" s="129">
        <v>-4.3779476000000003E-3</v>
      </c>
      <c r="AQ2148" s="129">
        <v>-3.9459248999999998E-3</v>
      </c>
      <c r="AR2148" s="129">
        <v>-1.8577630000000001E-4</v>
      </c>
      <c r="AS2148" s="129">
        <v>-2.4624632000000001E-4</v>
      </c>
      <c r="AT2148" s="172">
        <f t="shared" si="562"/>
        <v>-2.3656624559632998E-7</v>
      </c>
      <c r="AU2148" s="172">
        <f t="shared" si="563"/>
        <v>-6.8704252919317086E-10</v>
      </c>
      <c r="AV2148" s="185">
        <f t="shared" si="564"/>
        <v>-3.44882791194E-2</v>
      </c>
      <c r="AW2148" s="121">
        <v>-2.1997813999999999E-7</v>
      </c>
      <c r="AX2148" s="121">
        <v>-6.6372719999999998E-10</v>
      </c>
      <c r="AY2148" s="121">
        <v>-1.8133976000000001E-14</v>
      </c>
      <c r="AZ2148" s="121">
        <v>2.7246117000000001E-13</v>
      </c>
      <c r="BA2148" s="121">
        <v>0</v>
      </c>
      <c r="BB2148" s="121">
        <v>-2.8636827000000001E-11</v>
      </c>
      <c r="BC2148" s="121">
        <v>-1.6541988E-8</v>
      </c>
      <c r="BD2148" s="121">
        <v>-7.2722979999999997E-12</v>
      </c>
      <c r="BE2148" s="121">
        <v>-1.6026131000000001E-11</v>
      </c>
      <c r="BF2148" s="121">
        <v>3.1131129000000001E-15</v>
      </c>
      <c r="BG2148" s="121">
        <v>4.6237594000000001E-17</v>
      </c>
      <c r="BH2148" s="121">
        <v>-1.4252947000000001E-15</v>
      </c>
      <c r="BI2148" s="121">
        <v>-4.1370916000000002E-16</v>
      </c>
      <c r="BJ2148" s="121">
        <v>-8.656641E-17</v>
      </c>
      <c r="BK2148" s="121">
        <v>-2.5835645000000001E-12</v>
      </c>
      <c r="BL2148" s="121">
        <v>-1.5169665999999999E-11</v>
      </c>
      <c r="BM2148" s="121">
        <v>2.6051455999999999E-21</v>
      </c>
      <c r="BN2148" s="121">
        <v>-2.9921194000000002E-6</v>
      </c>
      <c r="BO2148" s="121">
        <v>-3.4485287000000003E-2</v>
      </c>
      <c r="BP2148" s="121">
        <v>0</v>
      </c>
      <c r="BQ2148" s="121">
        <v>0</v>
      </c>
      <c r="BR2148" s="121">
        <v>0</v>
      </c>
      <c r="BT2148" s="71">
        <v>-1.1519346000000001E-5</v>
      </c>
      <c r="BU2148" s="71">
        <v>-1.0765906E-7</v>
      </c>
      <c r="BV2148" s="71">
        <v>-6.6095037000000003E-6</v>
      </c>
      <c r="BW2148" s="71">
        <v>-1.3596615000000001E-8</v>
      </c>
      <c r="BX2148" s="71">
        <v>-2.5365013999999998E-7</v>
      </c>
      <c r="BY2148" s="71">
        <v>5.6079293000000003E-9</v>
      </c>
      <c r="BZ2148" s="71">
        <v>7.6508397000000001E-11</v>
      </c>
      <c r="CA2148" s="71">
        <v>8.4460508999999997E-9</v>
      </c>
      <c r="CB2148" s="71">
        <v>-2.8854661E-8</v>
      </c>
      <c r="CC2148" s="71">
        <v>-7.4737253999999998E-9</v>
      </c>
      <c r="CD2148" s="71">
        <v>0</v>
      </c>
      <c r="CE2148" s="71">
        <v>5.7609472000000001E-18</v>
      </c>
      <c r="CF2148" s="71">
        <v>4.7170410999999998E-14</v>
      </c>
      <c r="CG2148" s="71">
        <v>-2.6204675000000001E-7</v>
      </c>
      <c r="CH2148" s="71">
        <v>-4.2517537999999998E-6</v>
      </c>
      <c r="CI2148" s="71">
        <v>1.0614351000000001E-9</v>
      </c>
      <c r="CJ2148" s="71">
        <v>0</v>
      </c>
      <c r="CL2148" s="186">
        <v>3.9925679000000002E-14</v>
      </c>
      <c r="CM2148" s="186">
        <v>-0.23704642000000001</v>
      </c>
      <c r="CN2148" s="187">
        <v>2.3238480999999999E-4</v>
      </c>
      <c r="CO2148" s="186">
        <v>-7.2382539E-5</v>
      </c>
      <c r="CP2148" s="186">
        <v>-8.6271733E-13</v>
      </c>
      <c r="CQ2148" s="186">
        <v>-9.8904471000000005E-11</v>
      </c>
      <c r="CR2148" s="186">
        <v>-9.2402586E-6</v>
      </c>
      <c r="CS2148" s="186">
        <v>-4.4762656E-4</v>
      </c>
      <c r="CT2148" s="186">
        <v>2.0859023999999999E-9</v>
      </c>
      <c r="CU2148" s="186">
        <v>1.9727597999999998E-6</v>
      </c>
    </row>
    <row r="2149" spans="1:99" ht="14.4">
      <c r="A2149" t="s">
        <v>3801</v>
      </c>
      <c r="B2149" s="92" t="s">
        <v>1514</v>
      </c>
      <c r="C2149" s="126" t="str">
        <f t="shared" si="560"/>
        <v>F.130.01.103</v>
      </c>
      <c r="D2149" s="11" t="s">
        <v>3798</v>
      </c>
      <c r="E2149" s="125" t="s">
        <v>878</v>
      </c>
      <c r="F2149" s="128" t="str">
        <f t="shared" si="561"/>
        <v>anaerobic digestion (fermentation, methane production) garden waste</v>
      </c>
      <c r="G2149" s="131">
        <f t="shared" si="570"/>
        <v>-3.3394162490166621E-2</v>
      </c>
      <c r="H2149" s="183">
        <f t="shared" si="571"/>
        <v>-1.199845438125E-3</v>
      </c>
      <c r="I2149" s="183">
        <f t="shared" si="572"/>
        <v>-1.7481906017000001E-3</v>
      </c>
      <c r="J2149" s="184">
        <f t="shared" si="573"/>
        <v>2.2255554965838035E-4</v>
      </c>
      <c r="K2149" s="183">
        <v>-3.0668681999999999E-2</v>
      </c>
      <c r="L2149" s="146">
        <v>-6.7635065000000005E-4</v>
      </c>
      <c r="M2149" s="146">
        <v>-1.0934950999999999E-3</v>
      </c>
      <c r="N2149" s="146">
        <v>-1.141195E-3</v>
      </c>
      <c r="O2149" s="188">
        <v>-4.029956E-5</v>
      </c>
      <c r="P2149" s="188">
        <v>-1.8398277E-5</v>
      </c>
      <c r="Q2149" s="188">
        <v>4.7398875000000003E-8</v>
      </c>
      <c r="R2149" s="188">
        <v>-9.3627844000000005E-5</v>
      </c>
      <c r="S2149" s="188">
        <v>-2.9545768E-5</v>
      </c>
      <c r="T2149" s="146">
        <v>1.1310956E-4</v>
      </c>
      <c r="U2149" s="188">
        <v>2.5189222999999998E-4</v>
      </c>
      <c r="V2149" s="188">
        <v>2.1734323000000001E-6</v>
      </c>
      <c r="W2149" s="188">
        <v>2.0908573E-7</v>
      </c>
      <c r="X2149" s="146">
        <v>1.9283804000000001E-12</v>
      </c>
      <c r="Z2149" s="157">
        <f t="shared" si="559"/>
        <v>-0.20445788000000001</v>
      </c>
      <c r="AB2149" s="131">
        <f t="shared" si="565"/>
        <v>-3.0668681999999999E-2</v>
      </c>
      <c r="AC2149" s="131">
        <f t="shared" si="566"/>
        <v>-3.0633190321249998E-3</v>
      </c>
      <c r="AD2149" s="131">
        <f t="shared" si="567"/>
        <v>-1.86326450827E-3</v>
      </c>
      <c r="AE2149" s="131">
        <f t="shared" si="568"/>
        <v>-1.7481906017000001E-3</v>
      </c>
      <c r="AF2149" s="131">
        <f t="shared" si="569"/>
        <v>2.2234646392838036E-4</v>
      </c>
      <c r="AH2149">
        <v>-3.0125076000000002</v>
      </c>
      <c r="AI2149" s="71">
        <v>-2.9723204000000001</v>
      </c>
      <c r="AJ2149" s="71">
        <v>-3.3148015000000003E-2</v>
      </c>
      <c r="AK2149" s="71">
        <v>0</v>
      </c>
      <c r="AL2149" s="71">
        <v>4.9862617000000003E-3</v>
      </c>
      <c r="AM2149" s="71">
        <v>-5.6618616999999996E-3</v>
      </c>
      <c r="AN2149" s="71">
        <v>-6.363601E-3</v>
      </c>
      <c r="AP2149" s="129">
        <v>-3.7730159000000001E-3</v>
      </c>
      <c r="AQ2149" s="129">
        <v>-3.4005756000000001E-3</v>
      </c>
      <c r="AR2149" s="129">
        <v>-1.601382E-4</v>
      </c>
      <c r="AS2149" s="129">
        <v>-2.1230205E-4</v>
      </c>
      <c r="AT2149" s="172">
        <f t="shared" si="562"/>
        <v>-2.0387144130942997E-7</v>
      </c>
      <c r="AU2149" s="172">
        <f t="shared" si="563"/>
        <v>-5.9222706330799387E-10</v>
      </c>
      <c r="AV2149" s="185">
        <f t="shared" si="564"/>
        <v>-2.9734180227300001E-2</v>
      </c>
      <c r="AW2149" s="121">
        <v>-1.8973528999999999E-7</v>
      </c>
      <c r="AX2149" s="121">
        <v>-5.7247723000000004E-10</v>
      </c>
      <c r="AY2149" s="121">
        <v>-1.5640896E-14</v>
      </c>
      <c r="AZ2149" s="121">
        <v>2.7246117000000001E-13</v>
      </c>
      <c r="BA2149" s="121">
        <v>0</v>
      </c>
      <c r="BB2149" s="121">
        <v>-2.3533146999999999E-11</v>
      </c>
      <c r="BC2149" s="121">
        <v>-1.4098558999999999E-8</v>
      </c>
      <c r="BD2149" s="121">
        <v>-6.1084100000000002E-12</v>
      </c>
      <c r="BE2149" s="121">
        <v>-1.3628589E-11</v>
      </c>
      <c r="BF2149" s="121">
        <v>3.1131129000000001E-15</v>
      </c>
      <c r="BG2149" s="121">
        <v>4.6237594000000001E-17</v>
      </c>
      <c r="BH2149" s="121">
        <v>2.4204357999999999E-17</v>
      </c>
      <c r="BI2149" s="121">
        <v>-3.1267253E-16</v>
      </c>
      <c r="BJ2149" s="121">
        <v>-6.4296920999999999E-17</v>
      </c>
      <c r="BK2149" s="121">
        <v>-2.1805486E-12</v>
      </c>
      <c r="BL2149" s="121">
        <v>-1.2151075E-11</v>
      </c>
      <c r="BM2149" s="121">
        <v>2.6051455999999999E-21</v>
      </c>
      <c r="BN2149" s="121">
        <v>-2.4872273E-6</v>
      </c>
      <c r="BO2149" s="121">
        <v>-2.9731693E-2</v>
      </c>
      <c r="BP2149" s="121">
        <v>0</v>
      </c>
      <c r="BQ2149" s="121">
        <v>0</v>
      </c>
      <c r="BR2149" s="121">
        <v>0</v>
      </c>
      <c r="BT2149" s="71">
        <v>-9.9262798000000006E-6</v>
      </c>
      <c r="BU2149" s="71">
        <v>-9.1129685999999995E-8</v>
      </c>
      <c r="BV2149" s="71">
        <v>-5.7008282000000003E-6</v>
      </c>
      <c r="BW2149" s="71">
        <v>-1.153914E-8</v>
      </c>
      <c r="BX2149" s="71">
        <v>-2.1805578E-7</v>
      </c>
      <c r="BY2149" s="71">
        <v>5.6079293000000003E-9</v>
      </c>
      <c r="BZ2149" s="71">
        <v>7.6508397000000001E-11</v>
      </c>
      <c r="CA2149" s="71">
        <v>8.4460508999999997E-9</v>
      </c>
      <c r="CB2149" s="71">
        <v>-2.479153E-8</v>
      </c>
      <c r="CC2149" s="71">
        <v>-4.9375409000000002E-9</v>
      </c>
      <c r="CD2149" s="71">
        <v>0</v>
      </c>
      <c r="CE2149" s="71">
        <v>5.7609472000000001E-18</v>
      </c>
      <c r="CF2149" s="71">
        <v>4.7170410999999998E-14</v>
      </c>
      <c r="CG2149" s="71">
        <v>-2.2456738E-7</v>
      </c>
      <c r="CH2149" s="71">
        <v>-3.6656225E-6</v>
      </c>
      <c r="CI2149" s="71">
        <v>1.0614351000000001E-9</v>
      </c>
      <c r="CJ2149" s="71">
        <v>0</v>
      </c>
      <c r="CL2149" s="186">
        <v>3.9925679000000002E-14</v>
      </c>
      <c r="CM2149" s="186">
        <v>-0.20445715</v>
      </c>
      <c r="CN2149" s="187">
        <v>2.3238480999999999E-4</v>
      </c>
      <c r="CO2149" s="186">
        <v>-6.1073379000000006E-5</v>
      </c>
      <c r="CP2149" s="186">
        <v>-1.7032488999999999E-13</v>
      </c>
      <c r="CQ2149" s="186">
        <v>-1.8172755000000001E-11</v>
      </c>
      <c r="CR2149" s="186">
        <v>-7.9368033999999996E-6</v>
      </c>
      <c r="CS2149" s="186">
        <v>-3.6280414999999999E-4</v>
      </c>
      <c r="CT2149" s="186">
        <v>2.0859023999999999E-9</v>
      </c>
      <c r="CU2149" s="186">
        <v>1.9727597999999998E-6</v>
      </c>
    </row>
    <row r="2150" spans="1:99" ht="14.4">
      <c r="A2150" t="s">
        <v>3802</v>
      </c>
      <c r="B2150" s="92" t="s">
        <v>1514</v>
      </c>
      <c r="C2150" s="126" t="str">
        <f t="shared" si="560"/>
        <v>F.130.01.104</v>
      </c>
      <c r="D2150" s="11" t="s">
        <v>3798</v>
      </c>
      <c r="E2150" s="125" t="s">
        <v>878</v>
      </c>
      <c r="F2150" s="128" t="str">
        <f t="shared" si="561"/>
        <v>composting biodegradable plastics (aerobic, without transport)</v>
      </c>
      <c r="G2150" s="131">
        <f t="shared" si="570"/>
        <v>0</v>
      </c>
      <c r="H2150" s="183">
        <f t="shared" si="571"/>
        <v>0</v>
      </c>
      <c r="I2150" s="183">
        <f t="shared" si="572"/>
        <v>0</v>
      </c>
      <c r="J2150" s="184">
        <f t="shared" si="573"/>
        <v>0</v>
      </c>
      <c r="K2150" s="183">
        <v>0</v>
      </c>
      <c r="L2150" s="146">
        <v>0</v>
      </c>
      <c r="M2150" s="146">
        <v>0</v>
      </c>
      <c r="N2150" s="146">
        <v>0</v>
      </c>
      <c r="O2150" s="146">
        <v>0</v>
      </c>
      <c r="P2150" s="188">
        <v>0</v>
      </c>
      <c r="Q2150" s="188">
        <v>0</v>
      </c>
      <c r="R2150" s="146">
        <v>0</v>
      </c>
      <c r="S2150" s="188">
        <v>0</v>
      </c>
      <c r="T2150" s="146">
        <v>0</v>
      </c>
      <c r="U2150" s="146">
        <v>0</v>
      </c>
      <c r="V2150" s="188">
        <v>0</v>
      </c>
      <c r="W2150" s="188">
        <v>0</v>
      </c>
      <c r="X2150" s="146">
        <v>0</v>
      </c>
      <c r="Z2150" s="157">
        <f t="shared" si="559"/>
        <v>0</v>
      </c>
      <c r="AB2150" s="131">
        <f t="shared" si="565"/>
        <v>0</v>
      </c>
      <c r="AC2150" s="131">
        <f t="shared" si="566"/>
        <v>0</v>
      </c>
      <c r="AD2150" s="131">
        <f t="shared" si="567"/>
        <v>0</v>
      </c>
      <c r="AE2150" s="131">
        <f t="shared" si="568"/>
        <v>0</v>
      </c>
      <c r="AF2150" s="131">
        <f t="shared" si="569"/>
        <v>0</v>
      </c>
      <c r="AH2150">
        <v>0</v>
      </c>
      <c r="AI2150" s="71">
        <v>0</v>
      </c>
      <c r="AJ2150" s="71">
        <v>0</v>
      </c>
      <c r="AK2150" s="71">
        <v>0</v>
      </c>
      <c r="AL2150" s="71">
        <v>0</v>
      </c>
      <c r="AM2150" s="71">
        <v>0</v>
      </c>
      <c r="AN2150" s="71">
        <v>0</v>
      </c>
      <c r="AP2150" s="129">
        <v>0</v>
      </c>
      <c r="AQ2150" s="129">
        <v>0</v>
      </c>
      <c r="AR2150" s="129">
        <v>0</v>
      </c>
      <c r="AS2150" s="129">
        <v>0</v>
      </c>
      <c r="AT2150" s="172">
        <f t="shared" si="562"/>
        <v>0</v>
      </c>
      <c r="AU2150" s="172">
        <f t="shared" si="563"/>
        <v>0</v>
      </c>
      <c r="AV2150" s="185">
        <f t="shared" si="564"/>
        <v>0</v>
      </c>
      <c r="AW2150" s="121">
        <v>0</v>
      </c>
      <c r="AX2150" s="121">
        <v>0</v>
      </c>
      <c r="AY2150" s="121">
        <v>0</v>
      </c>
      <c r="AZ2150" s="121">
        <v>0</v>
      </c>
      <c r="BA2150" s="121">
        <v>0</v>
      </c>
      <c r="BB2150" s="121">
        <v>0</v>
      </c>
      <c r="BC2150" s="121">
        <v>0</v>
      </c>
      <c r="BD2150" s="121">
        <v>0</v>
      </c>
      <c r="BE2150" s="121">
        <v>0</v>
      </c>
      <c r="BF2150" s="121">
        <v>0</v>
      </c>
      <c r="BG2150" s="121">
        <v>0</v>
      </c>
      <c r="BH2150" s="121">
        <v>0</v>
      </c>
      <c r="BI2150" s="121">
        <v>0</v>
      </c>
      <c r="BJ2150" s="121">
        <v>0</v>
      </c>
      <c r="BK2150" s="121">
        <v>0</v>
      </c>
      <c r="BL2150" s="121">
        <v>0</v>
      </c>
      <c r="BM2150" s="121">
        <v>0</v>
      </c>
      <c r="BN2150" s="121">
        <v>0</v>
      </c>
      <c r="BO2150" s="121">
        <v>0</v>
      </c>
      <c r="BP2150" s="121">
        <v>0</v>
      </c>
      <c r="BQ2150" s="121">
        <v>0</v>
      </c>
      <c r="BR2150" s="121">
        <v>0</v>
      </c>
      <c r="BT2150" s="71">
        <v>0</v>
      </c>
      <c r="BU2150" s="71">
        <v>0</v>
      </c>
      <c r="BV2150" s="71">
        <v>0</v>
      </c>
      <c r="BW2150" s="71">
        <v>0</v>
      </c>
      <c r="BX2150" s="71">
        <v>0</v>
      </c>
      <c r="BY2150" s="71">
        <v>0</v>
      </c>
      <c r="BZ2150" s="71">
        <v>0</v>
      </c>
      <c r="CA2150" s="71">
        <v>0</v>
      </c>
      <c r="CB2150" s="71">
        <v>0</v>
      </c>
      <c r="CC2150" s="71">
        <v>0</v>
      </c>
      <c r="CD2150" s="71">
        <v>0</v>
      </c>
      <c r="CE2150" s="71">
        <v>0</v>
      </c>
      <c r="CF2150" s="71">
        <v>0</v>
      </c>
      <c r="CG2150" s="71">
        <v>0</v>
      </c>
      <c r="CH2150" s="71">
        <v>0</v>
      </c>
      <c r="CI2150" s="71">
        <v>0</v>
      </c>
      <c r="CJ2150" s="71">
        <v>0</v>
      </c>
      <c r="CL2150" s="186">
        <v>0</v>
      </c>
      <c r="CM2150" s="186">
        <v>0</v>
      </c>
      <c r="CN2150" s="187">
        <v>0</v>
      </c>
      <c r="CO2150" s="186">
        <v>0</v>
      </c>
      <c r="CP2150" s="186">
        <v>0</v>
      </c>
      <c r="CQ2150" s="186">
        <v>0</v>
      </c>
      <c r="CR2150" s="186">
        <v>0</v>
      </c>
      <c r="CS2150" s="186">
        <v>0</v>
      </c>
      <c r="CT2150" s="186">
        <v>0</v>
      </c>
      <c r="CU2150" s="186">
        <v>0</v>
      </c>
    </row>
    <row r="2151" spans="1:99" ht="14.4">
      <c r="A2151" t="s">
        <v>3803</v>
      </c>
      <c r="B2151" s="92" t="s">
        <v>1514</v>
      </c>
      <c r="C2151" s="126" t="str">
        <f t="shared" si="560"/>
        <v>F.130.01.105</v>
      </c>
      <c r="D2151" s="11" t="s">
        <v>3798</v>
      </c>
      <c r="E2151" s="125" t="s">
        <v>878</v>
      </c>
      <c r="F2151" s="128" t="str">
        <f t="shared" si="561"/>
        <v>composting organic waste (aerobic, without transport)</v>
      </c>
      <c r="G2151" s="131">
        <f t="shared" si="570"/>
        <v>-2.8773616910325811E-3</v>
      </c>
      <c r="H2151" s="183">
        <f t="shared" si="571"/>
        <v>-1.380180955E-4</v>
      </c>
      <c r="I2151" s="183">
        <f t="shared" si="572"/>
        <v>-3.2581664005199999E-4</v>
      </c>
      <c r="J2151" s="184">
        <f t="shared" si="573"/>
        <v>-8.5614555480581058E-5</v>
      </c>
      <c r="K2151" s="190">
        <v>-2.3279123999999998E-3</v>
      </c>
      <c r="L2151" s="188">
        <v>-1.9299319999999999E-4</v>
      </c>
      <c r="M2151" s="188">
        <v>-1.1915746E-4</v>
      </c>
      <c r="N2151" s="188">
        <v>-1.1374308E-4</v>
      </c>
      <c r="O2151" s="188">
        <v>-1.9971646E-5</v>
      </c>
      <c r="P2151" s="188">
        <v>-1.2224142E-6</v>
      </c>
      <c r="Q2151" s="188">
        <v>-3.0809552999999999E-6</v>
      </c>
      <c r="R2151" s="188">
        <v>-1.3263018000000001E-5</v>
      </c>
      <c r="S2151" s="188">
        <v>-2.6429574E-6</v>
      </c>
      <c r="T2151" s="188">
        <v>-8.3352541999999998E-8</v>
      </c>
      <c r="U2151" s="188">
        <v>-8.2971444000000004E-5</v>
      </c>
      <c r="V2151" s="188">
        <v>-3.1960951000000001E-7</v>
      </c>
      <c r="W2151" s="188">
        <v>-1.5407916000000001E-10</v>
      </c>
      <c r="X2151" s="146">
        <v>-1.4210594E-15</v>
      </c>
      <c r="Z2151" s="157">
        <f t="shared" si="559"/>
        <v>-1.5519415999999999E-2</v>
      </c>
      <c r="AB2151" s="131">
        <f t="shared" si="565"/>
        <v>-2.3279123999999998E-3</v>
      </c>
      <c r="AC2151" s="131">
        <f t="shared" si="566"/>
        <v>-4.6343177349999993E-4</v>
      </c>
      <c r="AD2151" s="131">
        <f t="shared" si="567"/>
        <v>-3.2541383207916001E-4</v>
      </c>
      <c r="AE2151" s="131">
        <f t="shared" si="568"/>
        <v>-3.2581664005199994E-4</v>
      </c>
      <c r="AF2151" s="131">
        <f t="shared" si="569"/>
        <v>-8.5614401401421064E-5</v>
      </c>
      <c r="AH2151">
        <v>-0.22363167</v>
      </c>
      <c r="AI2151" s="71">
        <v>-0.21553632</v>
      </c>
      <c r="AJ2151" s="71">
        <v>-4.7426504999999999E-3</v>
      </c>
      <c r="AK2151" s="71">
        <v>0</v>
      </c>
      <c r="AL2151" s="71">
        <v>-5.5588784000000003E-4</v>
      </c>
      <c r="AM2151" s="71">
        <v>-1.8497244E-3</v>
      </c>
      <c r="AN2151" s="71">
        <v>-9.4709373999999995E-4</v>
      </c>
      <c r="AP2151" s="129">
        <v>-3.3409181999999999E-4</v>
      </c>
      <c r="AQ2151" s="129">
        <v>-3.0650596000000001E-4</v>
      </c>
      <c r="AR2151" s="129">
        <v>-1.3141902000000001E-5</v>
      </c>
      <c r="AS2151" s="129">
        <v>-1.4443959E-5</v>
      </c>
      <c r="AT2151" s="172">
        <f t="shared" si="562"/>
        <v>-1.8375657052021701E-8</v>
      </c>
      <c r="AU2151" s="172">
        <f t="shared" si="563"/>
        <v>-4.8601706779542068E-11</v>
      </c>
      <c r="AV2151" s="185">
        <f t="shared" si="564"/>
        <v>-2.0229634521100001E-3</v>
      </c>
      <c r="AW2151" s="121">
        <v>-1.4409352E-8</v>
      </c>
      <c r="AX2151" s="121">
        <v>-4.3476779000000003E-11</v>
      </c>
      <c r="AY2151" s="121">
        <v>-1.1878356E-15</v>
      </c>
      <c r="AZ2151" s="121">
        <v>-2.007817E-16</v>
      </c>
      <c r="BA2151" s="121">
        <v>0</v>
      </c>
      <c r="BB2151" s="121">
        <v>-4.5771413000000004E-12</v>
      </c>
      <c r="BC2151" s="121">
        <v>-3.9589268999999999E-9</v>
      </c>
      <c r="BD2151" s="121">
        <v>-8.8259923999999998E-13</v>
      </c>
      <c r="BE2151" s="121">
        <v>-4.2392930000000003E-12</v>
      </c>
      <c r="BF2151" s="121">
        <v>-2.2941108E-18</v>
      </c>
      <c r="BG2151" s="121">
        <v>-3.4073342999999999E-20</v>
      </c>
      <c r="BH2151" s="121">
        <v>-1.7477629000000001E-15</v>
      </c>
      <c r="BI2151" s="121">
        <v>-7.9852922E-17</v>
      </c>
      <c r="BJ2151" s="121">
        <v>-1.7759933999999999E-17</v>
      </c>
      <c r="BK2151" s="121">
        <v>-2.0019863999999999E-13</v>
      </c>
      <c r="BL2151" s="121">
        <v>-2.6006113000000001E-12</v>
      </c>
      <c r="BM2151" s="121">
        <v>-1.9197803000000002E-24</v>
      </c>
      <c r="BN2151" s="121">
        <v>-2.3195210999999999E-7</v>
      </c>
      <c r="BO2151" s="121">
        <v>-2.0227315E-3</v>
      </c>
      <c r="BP2151" s="121">
        <v>0</v>
      </c>
      <c r="BQ2151" s="121">
        <v>0</v>
      </c>
      <c r="BR2151" s="121">
        <v>0</v>
      </c>
      <c r="BT2151" s="71">
        <v>-8.0523242000000001E-7</v>
      </c>
      <c r="BU2151" s="71">
        <v>-2.9842045999999998E-8</v>
      </c>
      <c r="BV2151" s="71">
        <v>-4.3272249000000001E-7</v>
      </c>
      <c r="BW2151" s="71">
        <v>-1.6023633000000001E-9</v>
      </c>
      <c r="BX2151" s="71">
        <v>-4.1480501000000002E-8</v>
      </c>
      <c r="BY2151" s="71">
        <v>-1.2095018E-9</v>
      </c>
      <c r="BZ2151" s="71">
        <v>-5.6380461000000001E-14</v>
      </c>
      <c r="CA2151" s="71">
        <v>-1.8357151E-9</v>
      </c>
      <c r="CB2151" s="71">
        <v>-1.8031897E-9</v>
      </c>
      <c r="CC2151" s="71">
        <v>-2.6405579E-9</v>
      </c>
      <c r="CD2151" s="71">
        <v>0</v>
      </c>
      <c r="CE2151" s="71">
        <v>-4.2453490999999997E-21</v>
      </c>
      <c r="CF2151" s="71">
        <v>-3.4760753000000001E-17</v>
      </c>
      <c r="CG2151" s="71">
        <v>-2.3569718999999998E-8</v>
      </c>
      <c r="CH2151" s="71">
        <v>-2.6852550000000002E-7</v>
      </c>
      <c r="CI2151" s="71">
        <v>-7.8277371000000001E-13</v>
      </c>
      <c r="CJ2151" s="71">
        <v>0</v>
      </c>
      <c r="CL2151" s="186">
        <v>-2.9421976000000002E-17</v>
      </c>
      <c r="CM2151" s="186">
        <v>-1.5513290000000001E-2</v>
      </c>
      <c r="CN2151" s="187">
        <v>-3.4685672999999998E-5</v>
      </c>
      <c r="CO2151" s="186">
        <v>-2.0694885999999999E-5</v>
      </c>
      <c r="CP2151" s="186">
        <v>-8.0803438999999997E-13</v>
      </c>
      <c r="CQ2151" s="186">
        <v>-9.5840957000000005E-11</v>
      </c>
      <c r="CR2151" s="186">
        <v>-1.6876267E-6</v>
      </c>
      <c r="CS2151" s="186">
        <v>-6.7445241999999997E-5</v>
      </c>
      <c r="CT2151" s="186">
        <v>-1.5371403E-12</v>
      </c>
      <c r="CU2151" s="186">
        <v>-4.2535046000000001E-7</v>
      </c>
    </row>
    <row r="2152" spans="1:99" ht="14.4">
      <c r="A2152" t="s">
        <v>2131</v>
      </c>
      <c r="B2152" s="92" t="s">
        <v>1514</v>
      </c>
      <c r="C2152" s="126" t="str">
        <f t="shared" si="560"/>
        <v>F.130.01.106</v>
      </c>
      <c r="D2152" s="11" t="s">
        <v>3798</v>
      </c>
      <c r="E2152" s="125" t="s">
        <v>878</v>
      </c>
      <c r="F2152" s="128" t="str">
        <f t="shared" si="561"/>
        <v>landfill (inert waste)</v>
      </c>
      <c r="G2152" s="131">
        <f t="shared" si="570"/>
        <v>0.14099999999999999</v>
      </c>
      <c r="H2152" s="183">
        <f t="shared" si="571"/>
        <v>0</v>
      </c>
      <c r="I2152" s="183">
        <f t="shared" si="572"/>
        <v>0</v>
      </c>
      <c r="J2152" s="184">
        <f t="shared" si="573"/>
        <v>0.14099999999999999</v>
      </c>
      <c r="K2152" s="190">
        <v>0</v>
      </c>
      <c r="L2152" s="188">
        <v>0</v>
      </c>
      <c r="M2152" s="188">
        <v>0</v>
      </c>
      <c r="N2152" s="188">
        <v>0</v>
      </c>
      <c r="O2152" s="188">
        <v>0</v>
      </c>
      <c r="P2152" s="188">
        <v>0</v>
      </c>
      <c r="Q2152" s="188">
        <v>0</v>
      </c>
      <c r="R2152" s="188">
        <v>0</v>
      </c>
      <c r="S2152" s="188">
        <v>0</v>
      </c>
      <c r="T2152" s="188">
        <v>0</v>
      </c>
      <c r="U2152" s="188">
        <v>0</v>
      </c>
      <c r="V2152" s="188">
        <v>0</v>
      </c>
      <c r="W2152" s="188">
        <v>0</v>
      </c>
      <c r="X2152" s="146">
        <v>0.14099999999999999</v>
      </c>
      <c r="Z2152" s="157">
        <f t="shared" si="559"/>
        <v>0</v>
      </c>
      <c r="AB2152" s="131">
        <f t="shared" si="565"/>
        <v>0</v>
      </c>
      <c r="AC2152" s="131">
        <f t="shared" si="566"/>
        <v>0</v>
      </c>
      <c r="AD2152" s="131">
        <f t="shared" si="567"/>
        <v>0</v>
      </c>
      <c r="AE2152" s="131">
        <f t="shared" si="568"/>
        <v>0</v>
      </c>
      <c r="AF2152" s="131">
        <f t="shared" si="569"/>
        <v>0.14099999999999999</v>
      </c>
      <c r="AH2152">
        <v>0</v>
      </c>
      <c r="AI2152" s="71">
        <v>0</v>
      </c>
      <c r="AJ2152" s="71">
        <v>0</v>
      </c>
      <c r="AK2152" s="71">
        <v>0</v>
      </c>
      <c r="AL2152" s="71">
        <v>0</v>
      </c>
      <c r="AM2152" s="71">
        <v>0</v>
      </c>
      <c r="AN2152" s="71">
        <v>0</v>
      </c>
      <c r="AP2152" s="129">
        <v>0</v>
      </c>
      <c r="AQ2152" s="129">
        <v>0</v>
      </c>
      <c r="AR2152" s="129">
        <v>0</v>
      </c>
      <c r="AS2152" s="129">
        <v>0</v>
      </c>
      <c r="AT2152" s="172">
        <f t="shared" si="562"/>
        <v>0</v>
      </c>
      <c r="AU2152" s="172">
        <f t="shared" si="563"/>
        <v>0</v>
      </c>
      <c r="AV2152" s="185">
        <f t="shared" si="564"/>
        <v>0</v>
      </c>
      <c r="AW2152" s="121">
        <v>0</v>
      </c>
      <c r="AX2152" s="121">
        <v>0</v>
      </c>
      <c r="AY2152" s="121">
        <v>0</v>
      </c>
      <c r="AZ2152" s="121">
        <v>0</v>
      </c>
      <c r="BA2152" s="121">
        <v>0</v>
      </c>
      <c r="BB2152" s="121">
        <v>0</v>
      </c>
      <c r="BC2152" s="121">
        <v>0</v>
      </c>
      <c r="BD2152" s="121">
        <v>0</v>
      </c>
      <c r="BE2152" s="121">
        <v>0</v>
      </c>
      <c r="BF2152" s="121">
        <v>0</v>
      </c>
      <c r="BG2152" s="121">
        <v>0</v>
      </c>
      <c r="BH2152" s="121">
        <v>0</v>
      </c>
      <c r="BI2152" s="121">
        <v>0</v>
      </c>
      <c r="BJ2152" s="121">
        <v>0</v>
      </c>
      <c r="BK2152" s="121">
        <v>0</v>
      </c>
      <c r="BL2152" s="121">
        <v>0</v>
      </c>
      <c r="BM2152" s="121">
        <v>0</v>
      </c>
      <c r="BN2152" s="121">
        <v>0</v>
      </c>
      <c r="BO2152" s="121">
        <v>0</v>
      </c>
      <c r="BP2152" s="121">
        <v>0</v>
      </c>
      <c r="BQ2152" s="121">
        <v>0</v>
      </c>
      <c r="BR2152" s="121">
        <v>0</v>
      </c>
      <c r="BT2152" s="71">
        <v>0</v>
      </c>
      <c r="BU2152" s="71">
        <v>0</v>
      </c>
      <c r="BV2152" s="71">
        <v>0</v>
      </c>
      <c r="BW2152" s="71">
        <v>0</v>
      </c>
      <c r="BX2152" s="71">
        <v>0</v>
      </c>
      <c r="BY2152" s="71">
        <v>0</v>
      </c>
      <c r="BZ2152" s="71">
        <v>0</v>
      </c>
      <c r="CA2152" s="71">
        <v>0</v>
      </c>
      <c r="CB2152" s="71">
        <v>0</v>
      </c>
      <c r="CC2152" s="71">
        <v>0</v>
      </c>
      <c r="CD2152" s="71">
        <v>0</v>
      </c>
      <c r="CE2152" s="71">
        <v>0</v>
      </c>
      <c r="CF2152" s="71">
        <v>0</v>
      </c>
      <c r="CG2152" s="71">
        <v>0</v>
      </c>
      <c r="CH2152" s="71">
        <v>0</v>
      </c>
      <c r="CI2152" s="71">
        <v>0</v>
      </c>
      <c r="CJ2152" s="71">
        <v>0</v>
      </c>
      <c r="CL2152" s="186">
        <v>0</v>
      </c>
      <c r="CM2152" s="186">
        <v>0</v>
      </c>
      <c r="CN2152" s="187">
        <v>0</v>
      </c>
      <c r="CO2152" s="186">
        <v>0</v>
      </c>
      <c r="CP2152" s="186">
        <v>0</v>
      </c>
      <c r="CQ2152" s="186">
        <v>0</v>
      </c>
      <c r="CR2152" s="186">
        <v>0</v>
      </c>
      <c r="CS2152" s="186">
        <v>0</v>
      </c>
      <c r="CT2152" s="186">
        <v>0</v>
      </c>
      <c r="CU2152" s="186">
        <v>0</v>
      </c>
    </row>
    <row r="2153" spans="1:99" ht="14.4">
      <c r="A2153" t="s">
        <v>1627</v>
      </c>
      <c r="B2153" s="92" t="s">
        <v>1514</v>
      </c>
      <c r="C2153" s="126" t="str">
        <f t="shared" si="560"/>
        <v>F.130.01.107</v>
      </c>
      <c r="D2153" s="11" t="s">
        <v>3798</v>
      </c>
      <c r="E2153" s="125" t="s">
        <v>878</v>
      </c>
      <c r="F2153" s="128" t="str">
        <f t="shared" si="561"/>
        <v>landfill organic waste without CH4 emission prevention</v>
      </c>
      <c r="G2153" s="131">
        <f t="shared" si="570"/>
        <v>0.342227460574</v>
      </c>
      <c r="H2153" s="183">
        <f t="shared" si="571"/>
        <v>6.00076454E-3</v>
      </c>
      <c r="I2153" s="183">
        <f t="shared" si="572"/>
        <v>7.6696033999999999E-5</v>
      </c>
      <c r="J2153" s="184">
        <f t="shared" si="573"/>
        <v>0</v>
      </c>
      <c r="K2153" s="190">
        <v>0.33615</v>
      </c>
      <c r="L2153" s="188">
        <v>0</v>
      </c>
      <c r="M2153" s="188">
        <v>0</v>
      </c>
      <c r="N2153" s="188">
        <v>5.1303959999999997E-3</v>
      </c>
      <c r="O2153" s="188">
        <v>0</v>
      </c>
      <c r="P2153" s="188">
        <v>0</v>
      </c>
      <c r="Q2153" s="188">
        <v>8.7036853999999996E-4</v>
      </c>
      <c r="R2153" s="188">
        <v>7.6696033999999999E-5</v>
      </c>
      <c r="S2153" s="188">
        <v>0</v>
      </c>
      <c r="T2153" s="188">
        <v>0</v>
      </c>
      <c r="U2153" s="188">
        <v>0</v>
      </c>
      <c r="V2153" s="188">
        <v>0</v>
      </c>
      <c r="W2153" s="188">
        <v>0</v>
      </c>
      <c r="X2153" s="146">
        <v>0</v>
      </c>
      <c r="Z2153" s="157">
        <f t="shared" si="559"/>
        <v>2.2410000000000001</v>
      </c>
      <c r="AB2153" s="131">
        <f t="shared" si="565"/>
        <v>0.33615</v>
      </c>
      <c r="AC2153" s="131">
        <f t="shared" si="566"/>
        <v>6.0774605740000001E-3</v>
      </c>
      <c r="AD2153" s="131">
        <f t="shared" si="567"/>
        <v>7.6696033999999999E-5</v>
      </c>
      <c r="AE2153" s="131">
        <f t="shared" si="568"/>
        <v>7.6696033999999999E-5</v>
      </c>
      <c r="AF2153" s="131">
        <f t="shared" si="569"/>
        <v>0</v>
      </c>
      <c r="AH2153">
        <v>0</v>
      </c>
      <c r="AI2153" s="71">
        <v>0</v>
      </c>
      <c r="AJ2153" s="71">
        <v>0</v>
      </c>
      <c r="AK2153" s="71">
        <v>0</v>
      </c>
      <c r="AL2153" s="71">
        <v>0</v>
      </c>
      <c r="AM2153" s="71">
        <v>0</v>
      </c>
      <c r="AN2153" s="71">
        <v>0</v>
      </c>
      <c r="AP2153" s="129">
        <v>4.4868715000000003E-2</v>
      </c>
      <c r="AQ2153" s="129">
        <v>4.2779195999999999E-2</v>
      </c>
      <c r="AR2153" s="129">
        <v>2.0895189000000002E-3</v>
      </c>
      <c r="AS2153" s="129">
        <v>0</v>
      </c>
      <c r="AT2153" s="172">
        <f t="shared" si="562"/>
        <v>2.5647000000000002E-6</v>
      </c>
      <c r="AU2153" s="172">
        <f t="shared" si="563"/>
        <v>7.7275108200000007E-9</v>
      </c>
      <c r="AV2153" s="185">
        <f t="shared" si="564"/>
        <v>0</v>
      </c>
      <c r="AW2153" s="121">
        <v>2.5647000000000002E-6</v>
      </c>
      <c r="AX2153" s="121">
        <v>7.7273E-9</v>
      </c>
      <c r="AY2153" s="121">
        <v>2.1082E-13</v>
      </c>
      <c r="AZ2153" s="121">
        <v>0</v>
      </c>
      <c r="BA2153" s="121">
        <v>0</v>
      </c>
      <c r="BB2153" s="121">
        <v>0</v>
      </c>
      <c r="BC2153" s="121">
        <v>0</v>
      </c>
      <c r="BD2153" s="121">
        <v>0</v>
      </c>
      <c r="BE2153" s="121">
        <v>0</v>
      </c>
      <c r="BF2153" s="121">
        <v>0</v>
      </c>
      <c r="BG2153" s="121">
        <v>0</v>
      </c>
      <c r="BH2153" s="121">
        <v>0</v>
      </c>
      <c r="BI2153" s="121">
        <v>0</v>
      </c>
      <c r="BJ2153" s="121">
        <v>0</v>
      </c>
      <c r="BK2153" s="121">
        <v>0</v>
      </c>
      <c r="BL2153" s="121">
        <v>0</v>
      </c>
      <c r="BM2153" s="121">
        <v>0</v>
      </c>
      <c r="BN2153" s="121">
        <v>0</v>
      </c>
      <c r="BO2153" s="121">
        <v>0</v>
      </c>
      <c r="BP2153" s="121">
        <v>0</v>
      </c>
      <c r="BQ2153" s="121">
        <v>0</v>
      </c>
      <c r="BR2153" s="121">
        <v>0</v>
      </c>
      <c r="BT2153" s="71">
        <v>6.4050640999999998E-5</v>
      </c>
      <c r="BU2153" s="71">
        <v>0</v>
      </c>
      <c r="BV2153" s="71">
        <v>6.2485026E-5</v>
      </c>
      <c r="BW2153" s="71">
        <v>8.9839268999999994E-9</v>
      </c>
      <c r="BX2153" s="71">
        <v>0</v>
      </c>
      <c r="BY2153" s="71">
        <v>0</v>
      </c>
      <c r="BZ2153" s="71">
        <v>0</v>
      </c>
      <c r="CA2153" s="71">
        <v>0</v>
      </c>
      <c r="CB2153" s="71">
        <v>0</v>
      </c>
      <c r="CC2153" s="71">
        <v>5.7592792999999995E-7</v>
      </c>
      <c r="CD2153" s="71">
        <v>0</v>
      </c>
      <c r="CE2153" s="71">
        <v>0</v>
      </c>
      <c r="CF2153" s="71">
        <v>0</v>
      </c>
      <c r="CG2153" s="71">
        <v>9.8070305000000004E-7</v>
      </c>
      <c r="CH2153" s="71">
        <v>0</v>
      </c>
      <c r="CI2153" s="71">
        <v>0</v>
      </c>
      <c r="CJ2153" s="71">
        <v>0</v>
      </c>
      <c r="CL2153" s="186">
        <v>0</v>
      </c>
      <c r="CM2153" s="186">
        <v>1.8467499999999999</v>
      </c>
      <c r="CN2153" s="187">
        <v>0</v>
      </c>
      <c r="CO2153" s="186">
        <v>0</v>
      </c>
      <c r="CP2153" s="186">
        <v>0</v>
      </c>
      <c r="CQ2153" s="186">
        <v>0</v>
      </c>
      <c r="CR2153" s="186">
        <v>0</v>
      </c>
      <c r="CS2153" s="186">
        <v>0</v>
      </c>
      <c r="CT2153" s="186">
        <v>0</v>
      </c>
      <c r="CU2153" s="186">
        <v>0</v>
      </c>
    </row>
    <row r="2154" spans="1:99" ht="14.4">
      <c r="A2154" t="s">
        <v>2132</v>
      </c>
      <c r="B2154" s="92" t="s">
        <v>1514</v>
      </c>
      <c r="C2154" s="126" t="str">
        <f t="shared" si="560"/>
        <v>F.130.01.108</v>
      </c>
      <c r="D2154" s="11" t="s">
        <v>3798</v>
      </c>
      <c r="E2154" s="125" t="s">
        <v>878</v>
      </c>
      <c r="F2154" s="128" t="str">
        <f t="shared" si="561"/>
        <v>Torrefied wood excl EoL credit</v>
      </c>
      <c r="G2154" s="131">
        <f t="shared" si="570"/>
        <v>2.376132749679E-2</v>
      </c>
      <c r="H2154" s="183">
        <f t="shared" si="571"/>
        <v>7.9187320250000007E-4</v>
      </c>
      <c r="I2154" s="183">
        <f t="shared" si="572"/>
        <v>1.5239166022899999E-3</v>
      </c>
      <c r="J2154" s="184">
        <f t="shared" si="573"/>
        <v>3.091270692E-3</v>
      </c>
      <c r="K2154" s="183">
        <v>1.8354267E-2</v>
      </c>
      <c r="L2154" s="146">
        <v>7.8156926000000002E-4</v>
      </c>
      <c r="M2154" s="146">
        <v>7.2834362999999998E-4</v>
      </c>
      <c r="N2154" s="146">
        <v>6.8519265000000005E-4</v>
      </c>
      <c r="O2154" s="146">
        <v>1.0215497E-4</v>
      </c>
      <c r="P2154" s="188">
        <v>2.4197978000000002E-6</v>
      </c>
      <c r="Q2154" s="188">
        <v>2.1057846999999998E-6</v>
      </c>
      <c r="R2154" s="188">
        <v>1.3898322000000001E-5</v>
      </c>
      <c r="S2154" s="188">
        <v>6.7390591999999996E-5</v>
      </c>
      <c r="T2154" s="146">
        <v>0</v>
      </c>
      <c r="U2154" s="146">
        <v>3.0238801000000001E-3</v>
      </c>
      <c r="V2154" s="188">
        <v>1.0539029E-7</v>
      </c>
      <c r="W2154" s="146">
        <v>0</v>
      </c>
      <c r="X2154" s="146">
        <v>0</v>
      </c>
      <c r="Z2154" s="157">
        <f t="shared" si="559"/>
        <v>0.12236178</v>
      </c>
      <c r="AB2154" s="131">
        <f t="shared" si="565"/>
        <v>1.8354267E-2</v>
      </c>
      <c r="AC2154" s="131">
        <f t="shared" si="566"/>
        <v>2.3156844145E-3</v>
      </c>
      <c r="AD2154" s="131">
        <f t="shared" si="567"/>
        <v>1.5238112119999999E-3</v>
      </c>
      <c r="AE2154" s="131">
        <f t="shared" si="568"/>
        <v>1.5239166022900002E-3</v>
      </c>
      <c r="AF2154" s="131">
        <f t="shared" si="569"/>
        <v>3.091270692E-3</v>
      </c>
      <c r="AH2154">
        <v>2.2202524000000001</v>
      </c>
      <c r="AI2154" s="71">
        <v>1.4697955</v>
      </c>
      <c r="AJ2154" s="71">
        <v>0.41844583000000002</v>
      </c>
      <c r="AK2154" s="71">
        <v>0</v>
      </c>
      <c r="AL2154" s="71">
        <v>7.9314198000000002E-2</v>
      </c>
      <c r="AM2154" s="71">
        <v>0.16898758999999999</v>
      </c>
      <c r="AN2154" s="71">
        <v>8.3709203999999995E-2</v>
      </c>
      <c r="AP2154" s="129">
        <v>2.3175526999999999E-3</v>
      </c>
      <c r="AQ2154" s="129">
        <v>2.1578807999999999E-3</v>
      </c>
      <c r="AR2154" s="129">
        <v>9.8248396999999998E-5</v>
      </c>
      <c r="AS2154" s="129">
        <v>6.1423528000000002E-5</v>
      </c>
      <c r="AT2154" s="172">
        <f t="shared" si="562"/>
        <v>1.2936934846192999E-7</v>
      </c>
      <c r="AU2154" s="172">
        <f t="shared" si="563"/>
        <v>3.63344662359066E-10</v>
      </c>
      <c r="AV2154" s="185">
        <f t="shared" si="564"/>
        <v>8.6027350560999999E-3</v>
      </c>
      <c r="AW2154" s="121">
        <v>1.1355173E-7</v>
      </c>
      <c r="AX2154" s="121">
        <v>3.4261299E-10</v>
      </c>
      <c r="AY2154" s="121">
        <v>9.3606764000000003E-15</v>
      </c>
      <c r="AZ2154" s="121">
        <v>0</v>
      </c>
      <c r="BA2154" s="121">
        <v>0</v>
      </c>
      <c r="BB2154" s="121">
        <v>1.8361371999999999E-11</v>
      </c>
      <c r="BC2154" s="121">
        <v>1.5796424000000001E-8</v>
      </c>
      <c r="BD2154" s="121">
        <v>4.1872883999999999E-12</v>
      </c>
      <c r="BE2154" s="121">
        <v>1.6533720999999999E-11</v>
      </c>
      <c r="BF2154" s="121">
        <v>0</v>
      </c>
      <c r="BG2154" s="121">
        <v>0</v>
      </c>
      <c r="BH2154" s="121">
        <v>1.2001852E-15</v>
      </c>
      <c r="BI2154" s="121">
        <v>8.3658328999999998E-17</v>
      </c>
      <c r="BJ2154" s="121">
        <v>1.8439137000000001E-17</v>
      </c>
      <c r="BK2154" s="121">
        <v>3.3369712999999998E-13</v>
      </c>
      <c r="BL2154" s="121">
        <v>2.4993927999999999E-12</v>
      </c>
      <c r="BM2154" s="121">
        <v>0</v>
      </c>
      <c r="BN2154" s="121">
        <v>7.1216561000000004E-6</v>
      </c>
      <c r="BO2154" s="121">
        <v>8.5956134000000003E-3</v>
      </c>
      <c r="BP2154" s="121">
        <v>0</v>
      </c>
      <c r="BQ2154" s="121">
        <v>0</v>
      </c>
      <c r="BR2154" s="121">
        <v>0</v>
      </c>
      <c r="BT2154" s="71">
        <v>6.1506827999999997E-6</v>
      </c>
      <c r="BU2154" s="71">
        <v>1.1398847E-7</v>
      </c>
      <c r="BV2154" s="71">
        <v>3.4117711999999998E-6</v>
      </c>
      <c r="BW2154" s="71">
        <v>1.9547233999999999E-9</v>
      </c>
      <c r="BX2154" s="71">
        <v>1.853331E-7</v>
      </c>
      <c r="BY2154" s="71">
        <v>0</v>
      </c>
      <c r="BZ2154" s="71">
        <v>0</v>
      </c>
      <c r="CA2154" s="71">
        <v>0</v>
      </c>
      <c r="CB2154" s="71">
        <v>3.3642725E-9</v>
      </c>
      <c r="CC2154" s="71">
        <v>2.8660501000000001E-9</v>
      </c>
      <c r="CD2154" s="71">
        <v>0</v>
      </c>
      <c r="CE2154" s="71">
        <v>0</v>
      </c>
      <c r="CF2154" s="71">
        <v>0</v>
      </c>
      <c r="CG2154" s="71">
        <v>1.3837765E-7</v>
      </c>
      <c r="CH2154" s="71">
        <v>2.2930272999999998E-6</v>
      </c>
      <c r="CI2154" s="71">
        <v>7.9210946999999998E-14</v>
      </c>
      <c r="CJ2154" s="71">
        <v>0</v>
      </c>
      <c r="CL2154" s="186">
        <v>0</v>
      </c>
      <c r="CM2154" s="186">
        <v>0.12236178</v>
      </c>
      <c r="CN2154" s="187">
        <v>0</v>
      </c>
      <c r="CO2154" s="186">
        <v>7.7989248999999996E-5</v>
      </c>
      <c r="CP2154" s="186">
        <v>5.7330094000000005E-13</v>
      </c>
      <c r="CQ2154" s="186">
        <v>6.6845861000000002E-11</v>
      </c>
      <c r="CR2154" s="186">
        <v>7.3135142000000002E-6</v>
      </c>
      <c r="CS2154" s="186">
        <v>7.0232953999999997E-5</v>
      </c>
      <c r="CT2154" s="186">
        <v>0</v>
      </c>
      <c r="CU2154" s="186">
        <v>0</v>
      </c>
    </row>
    <row r="2155" spans="1:99" ht="14.4">
      <c r="A2155" t="s">
        <v>2133</v>
      </c>
      <c r="B2155" s="92" t="s">
        <v>1514</v>
      </c>
      <c r="C2155" s="126" t="str">
        <f t="shared" si="560"/>
        <v>F.130.01.109</v>
      </c>
      <c r="D2155" s="11" t="s">
        <v>3798</v>
      </c>
      <c r="E2155" s="125" t="s">
        <v>878</v>
      </c>
      <c r="F2155" s="128" t="str">
        <f t="shared" si="561"/>
        <v>Torrefied wood incl EoL credit</v>
      </c>
      <c r="G2155" s="131">
        <f t="shared" si="570"/>
        <v>-0.25850266418849999</v>
      </c>
      <c r="H2155" s="183">
        <f t="shared" si="571"/>
        <v>-1.0579120419999999E-2</v>
      </c>
      <c r="I2155" s="183">
        <f t="shared" si="572"/>
        <v>-1.47719327785E-2</v>
      </c>
      <c r="J2155" s="184">
        <f t="shared" si="573"/>
        <v>6.1291901000000003E-4</v>
      </c>
      <c r="K2155" s="183">
        <v>-0.23376453</v>
      </c>
      <c r="L2155" s="146">
        <v>-5.0636702999999998E-3</v>
      </c>
      <c r="M2155" s="146">
        <v>-8.8499939000000003E-3</v>
      </c>
      <c r="N2155" s="146">
        <v>-9.137493E-3</v>
      </c>
      <c r="O2155" s="146">
        <v>-1.1642606000000001E-3</v>
      </c>
      <c r="P2155" s="188">
        <v>-1.4830613000000001E-4</v>
      </c>
      <c r="Q2155" s="188">
        <v>-1.2906069E-4</v>
      </c>
      <c r="R2155" s="188">
        <v>-8.5180935000000004E-4</v>
      </c>
      <c r="S2155" s="188">
        <v>-2.4298289000000001E-4</v>
      </c>
      <c r="T2155" s="146">
        <v>0</v>
      </c>
      <c r="U2155" s="146">
        <v>8.5590190000000004E-4</v>
      </c>
      <c r="V2155" s="188">
        <v>-6.4592285000000004E-6</v>
      </c>
      <c r="W2155" s="188">
        <v>0</v>
      </c>
      <c r="X2155" s="146">
        <v>0</v>
      </c>
      <c r="Z2155" s="157">
        <f t="shared" ref="Z2155:Z2228" si="574">K2155/0.15</f>
        <v>-1.5584302000000001</v>
      </c>
      <c r="AB2155" s="131">
        <f t="shared" si="565"/>
        <v>-0.23376453</v>
      </c>
      <c r="AC2155" s="131">
        <f t="shared" si="566"/>
        <v>-2.5344593969999999E-2</v>
      </c>
      <c r="AD2155" s="131">
        <f t="shared" si="567"/>
        <v>-1.476547355E-2</v>
      </c>
      <c r="AE2155" s="131">
        <f t="shared" si="568"/>
        <v>-1.4771932778499999E-2</v>
      </c>
      <c r="AF2155" s="131">
        <f t="shared" si="569"/>
        <v>6.1291901000000003E-4</v>
      </c>
      <c r="AH2155">
        <v>-22.683751000000001</v>
      </c>
      <c r="AI2155" s="71">
        <v>-23.046868</v>
      </c>
      <c r="AJ2155" s="71">
        <v>0.14913177</v>
      </c>
      <c r="AK2155" s="71">
        <v>0</v>
      </c>
      <c r="AL2155" s="71">
        <v>7.9314198000000002E-2</v>
      </c>
      <c r="AM2155" s="71">
        <v>0.10301560999999999</v>
      </c>
      <c r="AN2155" s="71">
        <v>3.1655609000000001E-2</v>
      </c>
      <c r="AP2155" s="129">
        <v>-2.8881799E-2</v>
      </c>
      <c r="AQ2155" s="129">
        <v>-2.596851E-2</v>
      </c>
      <c r="AR2155" s="129">
        <v>-1.2240368E-3</v>
      </c>
      <c r="AS2155" s="129">
        <v>-1.6892522000000001E-3</v>
      </c>
      <c r="AT2155" s="172">
        <f t="shared" si="562"/>
        <v>-1.556865127176E-6</v>
      </c>
      <c r="AU2155" s="172">
        <f t="shared" si="563"/>
        <v>-4.5267632700525997E-9</v>
      </c>
      <c r="AV2155" s="185">
        <f t="shared" si="564"/>
        <v>-0.236589938153</v>
      </c>
      <c r="AW2155" s="121">
        <v>-1.4462231999999999E-6</v>
      </c>
      <c r="AX2155" s="121">
        <v>-4.3636044999999999E-9</v>
      </c>
      <c r="AY2155" s="121">
        <v>-1.1921991E-13</v>
      </c>
      <c r="AZ2155" s="121">
        <v>0</v>
      </c>
      <c r="BA2155" s="121">
        <v>0</v>
      </c>
      <c r="BB2155" s="121">
        <v>-2.4486091999999998E-10</v>
      </c>
      <c r="BC2155" s="121">
        <v>-1.1022343000000001E-7</v>
      </c>
      <c r="BD2155" s="121">
        <v>-5.5840234999999998E-11</v>
      </c>
      <c r="BE2155" s="121">
        <v>-1.071195E-10</v>
      </c>
      <c r="BF2155" s="121">
        <v>0</v>
      </c>
      <c r="BG2155" s="121">
        <v>0</v>
      </c>
      <c r="BH2155" s="121">
        <v>-7.3557727000000003E-14</v>
      </c>
      <c r="BI2155" s="121">
        <v>-5.1273058000000001E-15</v>
      </c>
      <c r="BJ2155" s="121">
        <v>-1.1301098E-15</v>
      </c>
      <c r="BK2155" s="121">
        <v>-2.0451846E-11</v>
      </c>
      <c r="BL2155" s="121">
        <v>-1.5318441000000001E-10</v>
      </c>
      <c r="BM2155" s="121">
        <v>0</v>
      </c>
      <c r="BN2155" s="121">
        <v>-1.8918152999999999E-5</v>
      </c>
      <c r="BO2155" s="121">
        <v>-0.23657101999999999</v>
      </c>
      <c r="BP2155" s="121">
        <v>0</v>
      </c>
      <c r="BQ2155" s="121">
        <v>0</v>
      </c>
      <c r="BR2155" s="121">
        <v>0</v>
      </c>
      <c r="BT2155" s="71">
        <v>-7.6011732000000004E-5</v>
      </c>
      <c r="BU2155" s="71">
        <v>-7.3851422999999995E-7</v>
      </c>
      <c r="BV2155" s="71">
        <v>-4.3453167999999998E-5</v>
      </c>
      <c r="BW2155" s="71">
        <v>-1.0415954E-7</v>
      </c>
      <c r="BX2155" s="71">
        <v>-1.6504461000000001E-6</v>
      </c>
      <c r="BY2155" s="71">
        <v>0</v>
      </c>
      <c r="BZ2155" s="71">
        <v>0</v>
      </c>
      <c r="CA2155" s="71">
        <v>0</v>
      </c>
      <c r="CB2155" s="71">
        <v>-2.0619171E-7</v>
      </c>
      <c r="CC2155" s="71">
        <v>-1.2793767000000001E-7</v>
      </c>
      <c r="CD2155" s="71">
        <v>0</v>
      </c>
      <c r="CE2155" s="71">
        <v>0</v>
      </c>
      <c r="CF2155" s="71">
        <v>0</v>
      </c>
      <c r="CG2155" s="71">
        <v>-1.7946207000000001E-6</v>
      </c>
      <c r="CH2155" s="71">
        <v>-2.7936694E-5</v>
      </c>
      <c r="CI2155" s="71">
        <v>7.4841102000000003E-14</v>
      </c>
      <c r="CJ2155" s="71">
        <v>0</v>
      </c>
      <c r="CL2155" s="186">
        <v>0</v>
      </c>
      <c r="CM2155" s="186">
        <v>-1.5584302000000001</v>
      </c>
      <c r="CN2155" s="187">
        <v>0</v>
      </c>
      <c r="CO2155" s="186">
        <v>-5.0528067999999998E-4</v>
      </c>
      <c r="CP2155" s="186">
        <v>-3.5136838999999999E-11</v>
      </c>
      <c r="CQ2155" s="186">
        <v>-4.0968923999999998E-9</v>
      </c>
      <c r="CR2155" s="186">
        <v>-5.9912187999999999E-5</v>
      </c>
      <c r="CS2155" s="186">
        <v>-4.3044826999999999E-3</v>
      </c>
      <c r="CT2155" s="186">
        <v>0</v>
      </c>
      <c r="CU2155" s="186">
        <v>0</v>
      </c>
    </row>
    <row r="2156" spans="1:99" ht="14.4">
      <c r="A2156" t="s">
        <v>2134</v>
      </c>
      <c r="B2156" s="92" t="s">
        <v>1514</v>
      </c>
      <c r="C2156" s="126" t="str">
        <f t="shared" si="560"/>
        <v>F.130.01.110</v>
      </c>
      <c r="D2156" s="11" t="s">
        <v>3798</v>
      </c>
      <c r="E2156" s="125" t="s">
        <v>878</v>
      </c>
      <c r="F2156" s="128" t="str">
        <f t="shared" si="561"/>
        <v>Waste to recycling prosesses</v>
      </c>
      <c r="G2156" s="131">
        <f t="shared" si="570"/>
        <v>0</v>
      </c>
      <c r="H2156" s="183">
        <f t="shared" si="571"/>
        <v>0</v>
      </c>
      <c r="I2156" s="183">
        <f t="shared" si="572"/>
        <v>0</v>
      </c>
      <c r="J2156" s="184">
        <f t="shared" si="573"/>
        <v>0</v>
      </c>
      <c r="K2156" s="183">
        <v>0</v>
      </c>
      <c r="L2156" s="146">
        <v>0</v>
      </c>
      <c r="M2156" s="146">
        <v>0</v>
      </c>
      <c r="N2156" s="146">
        <v>0</v>
      </c>
      <c r="O2156" s="146">
        <v>0</v>
      </c>
      <c r="P2156" s="146">
        <v>0</v>
      </c>
      <c r="Q2156" s="146">
        <v>0</v>
      </c>
      <c r="R2156" s="146">
        <v>0</v>
      </c>
      <c r="S2156" s="146">
        <v>0</v>
      </c>
      <c r="T2156" s="146">
        <v>0</v>
      </c>
      <c r="U2156" s="146">
        <v>0</v>
      </c>
      <c r="V2156" s="188">
        <v>0</v>
      </c>
      <c r="W2156" s="188">
        <v>0</v>
      </c>
      <c r="X2156" s="146">
        <v>0</v>
      </c>
      <c r="Z2156" s="157">
        <f t="shared" si="574"/>
        <v>0</v>
      </c>
      <c r="AB2156" s="131">
        <f t="shared" si="565"/>
        <v>0</v>
      </c>
      <c r="AC2156" s="131">
        <f t="shared" si="566"/>
        <v>0</v>
      </c>
      <c r="AD2156" s="131">
        <f t="shared" si="567"/>
        <v>0</v>
      </c>
      <c r="AE2156" s="131">
        <f t="shared" si="568"/>
        <v>0</v>
      </c>
      <c r="AF2156" s="131">
        <f t="shared" si="569"/>
        <v>0</v>
      </c>
      <c r="AH2156">
        <v>0</v>
      </c>
      <c r="AI2156" s="71">
        <v>0</v>
      </c>
      <c r="AJ2156" s="71">
        <v>0</v>
      </c>
      <c r="AK2156" s="71">
        <v>0</v>
      </c>
      <c r="AL2156" s="71">
        <v>0</v>
      </c>
      <c r="AM2156" s="71">
        <v>0</v>
      </c>
      <c r="AN2156" s="71">
        <v>0</v>
      </c>
      <c r="AP2156" s="129">
        <v>0</v>
      </c>
      <c r="AQ2156" s="129">
        <v>0</v>
      </c>
      <c r="AR2156" s="129">
        <v>0</v>
      </c>
      <c r="AS2156" s="129">
        <v>0</v>
      </c>
      <c r="AT2156" s="172">
        <f t="shared" si="562"/>
        <v>0</v>
      </c>
      <c r="AU2156" s="172">
        <f t="shared" si="563"/>
        <v>0</v>
      </c>
      <c r="AV2156" s="185">
        <f t="shared" si="564"/>
        <v>0</v>
      </c>
      <c r="AW2156" s="121">
        <v>0</v>
      </c>
      <c r="AX2156" s="121">
        <v>0</v>
      </c>
      <c r="AY2156" s="121">
        <v>0</v>
      </c>
      <c r="AZ2156" s="121">
        <v>0</v>
      </c>
      <c r="BA2156" s="121">
        <v>0</v>
      </c>
      <c r="BB2156" s="121">
        <v>0</v>
      </c>
      <c r="BC2156" s="121">
        <v>0</v>
      </c>
      <c r="BD2156" s="121">
        <v>0</v>
      </c>
      <c r="BE2156" s="121">
        <v>0</v>
      </c>
      <c r="BF2156" s="121">
        <v>0</v>
      </c>
      <c r="BG2156" s="121">
        <v>0</v>
      </c>
      <c r="BH2156" s="121">
        <v>0</v>
      </c>
      <c r="BI2156" s="121">
        <v>0</v>
      </c>
      <c r="BJ2156" s="121">
        <v>0</v>
      </c>
      <c r="BK2156" s="121">
        <v>0</v>
      </c>
      <c r="BL2156" s="121">
        <v>0</v>
      </c>
      <c r="BM2156" s="121">
        <v>0</v>
      </c>
      <c r="BN2156" s="121">
        <v>0</v>
      </c>
      <c r="BO2156" s="121">
        <v>0</v>
      </c>
      <c r="BP2156" s="121">
        <v>0</v>
      </c>
      <c r="BQ2156" s="121">
        <v>0</v>
      </c>
      <c r="BR2156" s="121">
        <v>0</v>
      </c>
      <c r="BT2156" s="71">
        <v>0</v>
      </c>
      <c r="BU2156" s="71">
        <v>0</v>
      </c>
      <c r="BV2156" s="71">
        <v>0</v>
      </c>
      <c r="BW2156" s="71">
        <v>0</v>
      </c>
      <c r="BX2156" s="71">
        <v>0</v>
      </c>
      <c r="BY2156" s="71">
        <v>0</v>
      </c>
      <c r="BZ2156" s="71">
        <v>0</v>
      </c>
      <c r="CA2156" s="71">
        <v>0</v>
      </c>
      <c r="CB2156" s="71">
        <v>0</v>
      </c>
      <c r="CC2156" s="71">
        <v>0</v>
      </c>
      <c r="CD2156" s="71">
        <v>0</v>
      </c>
      <c r="CE2156" s="71">
        <v>0</v>
      </c>
      <c r="CF2156" s="71">
        <v>0</v>
      </c>
      <c r="CG2156" s="71">
        <v>0</v>
      </c>
      <c r="CH2156" s="71">
        <v>0</v>
      </c>
      <c r="CI2156" s="71">
        <v>0</v>
      </c>
      <c r="CJ2156" s="71">
        <v>0</v>
      </c>
      <c r="CL2156" s="186">
        <v>0</v>
      </c>
      <c r="CM2156" s="186">
        <v>0</v>
      </c>
      <c r="CN2156" s="187">
        <v>0</v>
      </c>
      <c r="CO2156" s="186">
        <v>0</v>
      </c>
      <c r="CP2156" s="186">
        <v>0</v>
      </c>
      <c r="CQ2156" s="186">
        <v>0</v>
      </c>
      <c r="CR2156" s="186">
        <v>0</v>
      </c>
      <c r="CS2156" s="186">
        <v>0</v>
      </c>
      <c r="CT2156" s="186">
        <v>0</v>
      </c>
      <c r="CU2156" s="186">
        <v>0</v>
      </c>
    </row>
    <row r="2157" spans="1:99" ht="14.4">
      <c r="B2157" s="92"/>
      <c r="C2157" s="126"/>
      <c r="D2157" s="1" t="s">
        <v>3804</v>
      </c>
      <c r="E2157" s="125"/>
      <c r="J2157" s="158"/>
      <c r="V2157" s="4"/>
      <c r="W2157" s="4"/>
      <c r="AT2157" s="4"/>
      <c r="AU2157" s="4"/>
      <c r="AV2157" s="16"/>
      <c r="CN2157" s="97"/>
    </row>
    <row r="2158" spans="1:99" ht="14.4">
      <c r="A2158" t="s">
        <v>2720</v>
      </c>
      <c r="B2158" s="92" t="s">
        <v>1514</v>
      </c>
      <c r="C2158" s="126" t="str">
        <f t="shared" si="560"/>
        <v>F.130.03.101</v>
      </c>
      <c r="D2158" s="11" t="s">
        <v>3805</v>
      </c>
      <c r="E2158" s="125" t="s">
        <v>878</v>
      </c>
      <c r="F2158" s="128" t="str">
        <f t="shared" si="561"/>
        <v>plastic waste collection&amp;sorting</v>
      </c>
      <c r="G2158" s="131">
        <f t="shared" si="570"/>
        <v>2.6154997950440566E-2</v>
      </c>
      <c r="H2158" s="183">
        <f t="shared" si="571"/>
        <v>2.7988983504999999E-3</v>
      </c>
      <c r="I2158" s="183">
        <f t="shared" si="572"/>
        <v>3.6669144279999999E-3</v>
      </c>
      <c r="J2158" s="184">
        <f t="shared" si="573"/>
        <v>6.4188281719405648E-3</v>
      </c>
      <c r="K2158" s="183">
        <v>1.3270357E-2</v>
      </c>
      <c r="L2158" s="146">
        <v>7.2390249E-4</v>
      </c>
      <c r="M2158" s="146">
        <v>1.3639597999999999E-3</v>
      </c>
      <c r="N2158" s="146">
        <v>1.1611035999999999E-3</v>
      </c>
      <c r="O2158" s="146">
        <v>1.4316823E-3</v>
      </c>
      <c r="P2158" s="188">
        <v>7.1726404999999997E-6</v>
      </c>
      <c r="Q2158" s="146">
        <v>1.9893980999999999E-4</v>
      </c>
      <c r="R2158" s="146">
        <v>1.8572808E-4</v>
      </c>
      <c r="S2158" s="146">
        <v>1.1484742E-4</v>
      </c>
      <c r="T2158" s="146">
        <v>1.3573147999999999E-3</v>
      </c>
      <c r="U2158" s="146">
        <v>6.3014717000000001E-3</v>
      </c>
      <c r="V2158" s="188">
        <v>3.6009257999999999E-5</v>
      </c>
      <c r="W2158" s="188">
        <v>2.5090287999999999E-6</v>
      </c>
      <c r="X2158" s="146">
        <v>2.3140565E-11</v>
      </c>
      <c r="Z2158" s="157">
        <f t="shared" si="574"/>
        <v>8.8469046666666676E-2</v>
      </c>
      <c r="AB2158" s="131">
        <f t="shared" si="565"/>
        <v>1.3270357E-2</v>
      </c>
      <c r="AC2158" s="131">
        <f t="shared" si="566"/>
        <v>5.0724887204999999E-3</v>
      </c>
      <c r="AD2158" s="131">
        <f t="shared" si="567"/>
        <v>2.2760993988000001E-3</v>
      </c>
      <c r="AE2158" s="131">
        <f t="shared" si="568"/>
        <v>3.6669144279999999E-3</v>
      </c>
      <c r="AF2158" s="131">
        <f t="shared" si="569"/>
        <v>6.4163191431405647E-3</v>
      </c>
      <c r="AH2158">
        <v>1.5137422</v>
      </c>
      <c r="AI2158" s="71">
        <v>1.4101915</v>
      </c>
      <c r="AJ2158" s="71">
        <v>9.5238118000000004E-3</v>
      </c>
      <c r="AK2158" s="71">
        <v>0</v>
      </c>
      <c r="AL2158" s="71">
        <v>5.9835141000000001E-2</v>
      </c>
      <c r="AM2158" s="71">
        <v>3.1831078999999998E-2</v>
      </c>
      <c r="AN2158" s="71">
        <v>2.3605968999999998E-3</v>
      </c>
      <c r="AP2158" s="129">
        <v>1.9084813E-3</v>
      </c>
      <c r="AQ2158" s="129">
        <v>1.7303392000000001E-3</v>
      </c>
      <c r="AR2158" s="129">
        <v>7.8113693999999994E-5</v>
      </c>
      <c r="AS2158" s="129">
        <v>1.0002845E-4</v>
      </c>
      <c r="AT2158" s="172">
        <f t="shared" si="562"/>
        <v>1.037373616132E-7</v>
      </c>
      <c r="AU2158" s="172">
        <f t="shared" si="563"/>
        <v>2.8888200832559174E-10</v>
      </c>
      <c r="AV2158" s="185">
        <f t="shared" si="564"/>
        <v>1.40095868542E-2</v>
      </c>
      <c r="AW2158" s="121">
        <v>8.2118748999999998E-8</v>
      </c>
      <c r="AX2158" s="121">
        <v>2.4777133999999999E-10</v>
      </c>
      <c r="AY2158" s="121">
        <v>6.7694644000000002E-15</v>
      </c>
      <c r="AZ2158" s="121">
        <v>3.269534E-12</v>
      </c>
      <c r="BA2158" s="121">
        <v>0</v>
      </c>
      <c r="BB2158" s="121">
        <v>1.1568928E-10</v>
      </c>
      <c r="BC2158" s="121">
        <v>2.1404748000000001E-8</v>
      </c>
      <c r="BD2158" s="121">
        <v>1.7482344E-11</v>
      </c>
      <c r="BE2158" s="121">
        <v>2.3465197000000001E-11</v>
      </c>
      <c r="BF2158" s="121">
        <v>3.7357355000000001E-14</v>
      </c>
      <c r="BG2158" s="121">
        <v>5.5485113000000003E-16</v>
      </c>
      <c r="BH2158" s="121">
        <v>1.1335138E-13</v>
      </c>
      <c r="BI2158" s="121">
        <v>4.1287867000000004E-15</v>
      </c>
      <c r="BJ2158" s="121">
        <v>9.6545710000000004E-16</v>
      </c>
      <c r="BK2158" s="121">
        <v>5.2686531999999996E-12</v>
      </c>
      <c r="BL2158" s="121">
        <v>8.9637145999999994E-11</v>
      </c>
      <c r="BM2158" s="121">
        <v>3.1261746999999998E-20</v>
      </c>
      <c r="BN2158" s="121">
        <v>9.5348541999999998E-6</v>
      </c>
      <c r="BO2158" s="121">
        <v>1.4000052000000001E-2</v>
      </c>
      <c r="BP2158" s="121">
        <v>0</v>
      </c>
      <c r="BQ2158" s="121">
        <v>0</v>
      </c>
      <c r="BR2158" s="121">
        <v>0</v>
      </c>
      <c r="BT2158" s="71">
        <v>5.1438451000000003E-6</v>
      </c>
      <c r="BU2158" s="71">
        <v>1.9573528000000001E-7</v>
      </c>
      <c r="BV2158" s="71">
        <v>2.4667517999999999E-6</v>
      </c>
      <c r="BW2158" s="71">
        <v>2.2013354E-8</v>
      </c>
      <c r="BX2158" s="71">
        <v>1.5969092E-7</v>
      </c>
      <c r="BY2158" s="71">
        <v>6.7295152000000004E-8</v>
      </c>
      <c r="BZ2158" s="71">
        <v>9.1810076000000004E-10</v>
      </c>
      <c r="CA2158" s="71">
        <v>1.0135261E-7</v>
      </c>
      <c r="CB2158" s="71">
        <v>1.9425852000000001E-8</v>
      </c>
      <c r="CC2158" s="71">
        <v>1.3857191E-7</v>
      </c>
      <c r="CD2158" s="71">
        <v>0</v>
      </c>
      <c r="CE2158" s="71">
        <v>6.9131365999999997E-17</v>
      </c>
      <c r="CF2158" s="71">
        <v>5.6604493000000004E-13</v>
      </c>
      <c r="CG2158" s="71">
        <v>2.2858206000000001E-7</v>
      </c>
      <c r="CH2158" s="71">
        <v>1.7307703000000001E-6</v>
      </c>
      <c r="CI2158" s="71">
        <v>1.2737228E-8</v>
      </c>
      <c r="CJ2158" s="71">
        <v>0</v>
      </c>
      <c r="CL2158" s="186">
        <v>4.7910815000000001E-13</v>
      </c>
      <c r="CM2158" s="186">
        <v>8.8477836000000004E-2</v>
      </c>
      <c r="CN2158" s="187">
        <v>2.7886177E-3</v>
      </c>
      <c r="CO2158" s="186">
        <v>1.4923393E-4</v>
      </c>
      <c r="CP2158" s="186">
        <v>5.1962712000000002E-11</v>
      </c>
      <c r="CQ2158" s="186">
        <v>6.0790007999999996E-9</v>
      </c>
      <c r="CR2158" s="186">
        <v>6.4278650999999999E-6</v>
      </c>
      <c r="CS2158" s="186">
        <v>2.2624979999999999E-3</v>
      </c>
      <c r="CT2158" s="186">
        <v>2.5030827999999999E-8</v>
      </c>
      <c r="CU2158" s="186">
        <v>2.3673118000000001E-5</v>
      </c>
    </row>
    <row r="2159" spans="1:99" ht="14.4">
      <c r="A2159" t="s">
        <v>2721</v>
      </c>
      <c r="B2159" s="92" t="s">
        <v>1514</v>
      </c>
      <c r="C2159" s="126" t="str">
        <f t="shared" si="560"/>
        <v>F.130.03.102</v>
      </c>
      <c r="D2159" s="11" t="s">
        <v>3805</v>
      </c>
      <c r="E2159" s="125" t="s">
        <v>878</v>
      </c>
      <c r="F2159" s="128" t="str">
        <f t="shared" si="561"/>
        <v>Scrap separation Mn  Fe  Cu  Ni and Zn</v>
      </c>
      <c r="G2159" s="131">
        <f t="shared" si="570"/>
        <v>3.06525463102E-2</v>
      </c>
      <c r="H2159" s="183">
        <f t="shared" si="571"/>
        <v>7.7712041999999999E-5</v>
      </c>
      <c r="I2159" s="183">
        <f t="shared" si="572"/>
        <v>1.6099222600000001E-4</v>
      </c>
      <c r="J2159" s="184">
        <f t="shared" si="573"/>
        <v>2.85891829422E-2</v>
      </c>
      <c r="K2159" s="183">
        <v>1.8246591E-3</v>
      </c>
      <c r="L2159" s="188">
        <v>8.7712132000000004E-5</v>
      </c>
      <c r="M2159" s="188">
        <v>7.3280093999999993E-5</v>
      </c>
      <c r="N2159" s="188">
        <v>6.7276348999999999E-5</v>
      </c>
      <c r="O2159" s="188">
        <v>1.0435693E-5</v>
      </c>
      <c r="P2159" s="188">
        <v>0</v>
      </c>
      <c r="Q2159" s="188">
        <v>0</v>
      </c>
      <c r="R2159" s="188">
        <v>0</v>
      </c>
      <c r="S2159" s="188">
        <v>7.9594222000000005E-6</v>
      </c>
      <c r="T2159" s="146">
        <v>0</v>
      </c>
      <c r="U2159" s="146">
        <v>3.8122352000000001E-4</v>
      </c>
      <c r="V2159" s="188">
        <v>0</v>
      </c>
      <c r="W2159" s="188">
        <v>0</v>
      </c>
      <c r="X2159" s="146">
        <v>2.8199999999999999E-2</v>
      </c>
      <c r="Z2159" s="157">
        <f t="shared" si="574"/>
        <v>1.2164394E-2</v>
      </c>
      <c r="AB2159" s="131">
        <f t="shared" si="565"/>
        <v>1.8246591E-3</v>
      </c>
      <c r="AC2159" s="131">
        <f t="shared" si="566"/>
        <v>2.3870426800000002E-4</v>
      </c>
      <c r="AD2159" s="131">
        <f t="shared" si="567"/>
        <v>1.6099222600000001E-4</v>
      </c>
      <c r="AE2159" s="131">
        <f t="shared" si="568"/>
        <v>1.6099222600000001E-4</v>
      </c>
      <c r="AF2159" s="131">
        <f t="shared" si="569"/>
        <v>2.85891829422E-2</v>
      </c>
      <c r="AH2159">
        <v>0.23217657</v>
      </c>
      <c r="AI2159" s="71">
        <v>0.13725717000000001</v>
      </c>
      <c r="AJ2159" s="71">
        <v>5.2816716999999999E-2</v>
      </c>
      <c r="AK2159" s="71">
        <v>0</v>
      </c>
      <c r="AL2159" s="71">
        <v>1.0115651E-2</v>
      </c>
      <c r="AM2159" s="71">
        <v>2.1417421999999998E-2</v>
      </c>
      <c r="AN2159" s="71">
        <v>1.0569604E-2</v>
      </c>
      <c r="AP2159" s="129">
        <v>2.3169613000000001E-4</v>
      </c>
      <c r="AQ2159" s="129">
        <v>2.1762377E-4</v>
      </c>
      <c r="AR2159" s="129">
        <v>9.8230574999999996E-6</v>
      </c>
      <c r="AS2159" s="129">
        <v>4.2493016999999999E-6</v>
      </c>
      <c r="AT2159" s="172">
        <f t="shared" si="562"/>
        <v>1.30469888303E-8</v>
      </c>
      <c r="AU2159" s="172">
        <f t="shared" si="563"/>
        <v>3.6327875716160004E-11</v>
      </c>
      <c r="AV2159" s="185">
        <f t="shared" si="564"/>
        <v>5.9514030094E-4</v>
      </c>
      <c r="AW2159" s="121">
        <v>1.1288558000000001E-8</v>
      </c>
      <c r="AX2159" s="121">
        <v>3.4060303999999998E-11</v>
      </c>
      <c r="AY2159" s="121">
        <v>9.3057615999999993E-16</v>
      </c>
      <c r="AZ2159" s="121">
        <v>0</v>
      </c>
      <c r="BA2159" s="121">
        <v>0</v>
      </c>
      <c r="BB2159" s="121">
        <v>1.8028303000000001E-12</v>
      </c>
      <c r="BC2159" s="121">
        <v>1.7566279999999999E-9</v>
      </c>
      <c r="BD2159" s="121">
        <v>4.1113324000000001E-13</v>
      </c>
      <c r="BE2159" s="121">
        <v>1.8555079E-12</v>
      </c>
      <c r="BF2159" s="121">
        <v>0</v>
      </c>
      <c r="BG2159" s="121">
        <v>0</v>
      </c>
      <c r="BH2159" s="121">
        <v>0</v>
      </c>
      <c r="BI2159" s="121">
        <v>0</v>
      </c>
      <c r="BJ2159" s="121">
        <v>0</v>
      </c>
      <c r="BK2159" s="121">
        <v>0</v>
      </c>
      <c r="BL2159" s="121">
        <v>0</v>
      </c>
      <c r="BM2159" s="121">
        <v>0</v>
      </c>
      <c r="BN2159" s="121">
        <v>8.5497094000000001E-7</v>
      </c>
      <c r="BO2159" s="121">
        <v>5.9428533000000004E-4</v>
      </c>
      <c r="BP2159" s="121">
        <v>0</v>
      </c>
      <c r="BQ2159" s="121">
        <v>0</v>
      </c>
      <c r="BR2159" s="121">
        <v>0</v>
      </c>
      <c r="BT2159" s="71">
        <v>6.1622029999999997E-7</v>
      </c>
      <c r="BU2159" s="71">
        <v>1.2792432E-8</v>
      </c>
      <c r="BV2159" s="71">
        <v>3.3917558999999999E-7</v>
      </c>
      <c r="BW2159" s="71">
        <v>3.2029406999999998E-11</v>
      </c>
      <c r="BX2159" s="71">
        <v>1.9878347999999999E-8</v>
      </c>
      <c r="BY2159" s="71">
        <v>0</v>
      </c>
      <c r="BZ2159" s="71">
        <v>0</v>
      </c>
      <c r="CA2159" s="71">
        <v>0</v>
      </c>
      <c r="CB2159" s="71">
        <v>0</v>
      </c>
      <c r="CC2159" s="71">
        <v>9.7706243999999995E-11</v>
      </c>
      <c r="CD2159" s="71">
        <v>0</v>
      </c>
      <c r="CE2159" s="71">
        <v>0</v>
      </c>
      <c r="CF2159" s="71">
        <v>0</v>
      </c>
      <c r="CG2159" s="71">
        <v>1.3690636E-8</v>
      </c>
      <c r="CH2159" s="71">
        <v>2.3055355E-7</v>
      </c>
      <c r="CI2159" s="71">
        <v>1.0093535E-14</v>
      </c>
      <c r="CJ2159" s="71">
        <v>0</v>
      </c>
      <c r="CL2159" s="186">
        <v>0</v>
      </c>
      <c r="CM2159" s="186">
        <v>1.2164394E-2</v>
      </c>
      <c r="CN2159" s="187">
        <v>0</v>
      </c>
      <c r="CO2159" s="186">
        <v>8.7523955000000005E-6</v>
      </c>
      <c r="CP2159" s="186">
        <v>0</v>
      </c>
      <c r="CQ2159" s="186">
        <v>0</v>
      </c>
      <c r="CR2159" s="186">
        <v>7.9511025000000004E-7</v>
      </c>
      <c r="CS2159" s="186">
        <v>0</v>
      </c>
      <c r="CT2159" s="186">
        <v>0</v>
      </c>
      <c r="CU2159" s="186">
        <v>0</v>
      </c>
    </row>
    <row r="2160" spans="1:99" ht="14.4">
      <c r="A2160" t="s">
        <v>2722</v>
      </c>
      <c r="B2160" s="92" t="s">
        <v>1514</v>
      </c>
      <c r="C2160" s="126" t="str">
        <f t="shared" si="560"/>
        <v>F.130.03.103</v>
      </c>
      <c r="D2160" s="11" t="s">
        <v>3805</v>
      </c>
      <c r="E2160" s="125" t="s">
        <v>878</v>
      </c>
      <c r="F2160" s="128" t="str">
        <f t="shared" si="561"/>
        <v>Scrap collection&amp;sorting (alum.)</v>
      </c>
      <c r="G2160" s="131">
        <f t="shared" si="570"/>
        <v>1.3077498992170282E-2</v>
      </c>
      <c r="H2160" s="183">
        <f t="shared" si="571"/>
        <v>1.3994491732E-3</v>
      </c>
      <c r="I2160" s="183">
        <f t="shared" si="572"/>
        <v>1.8334571810000001E-3</v>
      </c>
      <c r="J2160" s="184">
        <f t="shared" si="573"/>
        <v>3.2094141379702822E-3</v>
      </c>
      <c r="K2160" s="183">
        <v>6.6351785E-3</v>
      </c>
      <c r="L2160" s="146">
        <v>3.6195124000000002E-4</v>
      </c>
      <c r="M2160" s="146">
        <v>6.8197988000000005E-4</v>
      </c>
      <c r="N2160" s="146">
        <v>5.8055178000000003E-4</v>
      </c>
      <c r="O2160" s="188">
        <v>7.1584117000000002E-4</v>
      </c>
      <c r="P2160" s="188">
        <v>3.5863201999999999E-6</v>
      </c>
      <c r="Q2160" s="188">
        <v>9.9469903000000003E-5</v>
      </c>
      <c r="R2160" s="188">
        <v>9.2864042000000006E-5</v>
      </c>
      <c r="S2160" s="188">
        <v>5.7423712000000003E-5</v>
      </c>
      <c r="T2160" s="146">
        <v>6.7865739E-4</v>
      </c>
      <c r="U2160" s="146">
        <v>3.1507358999999999E-3</v>
      </c>
      <c r="V2160" s="188">
        <v>1.8004629E-5</v>
      </c>
      <c r="W2160" s="188">
        <v>1.2545143999999999E-6</v>
      </c>
      <c r="X2160" s="146">
        <v>1.1570282E-11</v>
      </c>
      <c r="Z2160" s="157">
        <f t="shared" si="574"/>
        <v>4.4234523333333338E-2</v>
      </c>
      <c r="AB2160" s="131">
        <f t="shared" si="565"/>
        <v>6.6351785E-3</v>
      </c>
      <c r="AC2160" s="131">
        <f t="shared" si="566"/>
        <v>2.5362443352000001E-3</v>
      </c>
      <c r="AD2160" s="131">
        <f t="shared" si="567"/>
        <v>1.1380496764000002E-3</v>
      </c>
      <c r="AE2160" s="131">
        <f t="shared" si="568"/>
        <v>1.8334571810000001E-3</v>
      </c>
      <c r="AF2160" s="131">
        <f t="shared" si="569"/>
        <v>3.2081596235702821E-3</v>
      </c>
      <c r="AH2160">
        <v>0.75687108000000003</v>
      </c>
      <c r="AI2160" s="71">
        <v>0.70509577000000001</v>
      </c>
      <c r="AJ2160" s="71">
        <v>4.7619059000000002E-3</v>
      </c>
      <c r="AK2160" s="71">
        <v>0</v>
      </c>
      <c r="AL2160" s="71">
        <v>2.9917570000000001E-2</v>
      </c>
      <c r="AM2160" s="71">
        <v>1.5915538999999999E-2</v>
      </c>
      <c r="AN2160" s="71">
        <v>1.1802983999999999E-3</v>
      </c>
      <c r="AP2160" s="129">
        <v>9.5424067E-4</v>
      </c>
      <c r="AQ2160" s="129">
        <v>8.6516958999999997E-4</v>
      </c>
      <c r="AR2160" s="129">
        <v>3.9056846999999997E-5</v>
      </c>
      <c r="AS2160" s="129">
        <v>5.0014225999999997E-5</v>
      </c>
      <c r="AT2160" s="172">
        <f t="shared" si="562"/>
        <v>5.1868680306599996E-8</v>
      </c>
      <c r="AU2160" s="172">
        <f t="shared" si="563"/>
        <v>1.4444100456125089E-10</v>
      </c>
      <c r="AV2160" s="185">
        <f t="shared" si="564"/>
        <v>7.0047935270999995E-3</v>
      </c>
      <c r="AW2160" s="121">
        <v>4.1059373999999997E-8</v>
      </c>
      <c r="AX2160" s="121">
        <v>1.2388566999999999E-10</v>
      </c>
      <c r="AY2160" s="121">
        <v>3.3847322000000001E-15</v>
      </c>
      <c r="AZ2160" s="121">
        <v>1.634767E-12</v>
      </c>
      <c r="BA2160" s="121">
        <v>0</v>
      </c>
      <c r="BB2160" s="121">
        <v>5.7844640000000001E-11</v>
      </c>
      <c r="BC2160" s="121">
        <v>1.0702374000000001E-8</v>
      </c>
      <c r="BD2160" s="121">
        <v>8.7411718999999999E-12</v>
      </c>
      <c r="BE2160" s="121">
        <v>1.1732599000000001E-11</v>
      </c>
      <c r="BF2160" s="121">
        <v>1.8678678E-14</v>
      </c>
      <c r="BG2160" s="121">
        <v>2.7742557000000001E-16</v>
      </c>
      <c r="BH2160" s="121">
        <v>5.6675687999999998E-14</v>
      </c>
      <c r="BI2160" s="121">
        <v>2.0643932999999998E-15</v>
      </c>
      <c r="BJ2160" s="121">
        <v>4.8272855000000002E-16</v>
      </c>
      <c r="BK2160" s="121">
        <v>2.6343265999999998E-12</v>
      </c>
      <c r="BL2160" s="121">
        <v>4.4818572999999997E-11</v>
      </c>
      <c r="BM2160" s="121">
        <v>1.5630874000000001E-20</v>
      </c>
      <c r="BN2160" s="121">
        <v>4.7674270999999999E-6</v>
      </c>
      <c r="BO2160" s="121">
        <v>7.0000260999999999E-3</v>
      </c>
      <c r="BP2160" s="121">
        <v>0</v>
      </c>
      <c r="BQ2160" s="121">
        <v>0</v>
      </c>
      <c r="BR2160" s="121">
        <v>0</v>
      </c>
      <c r="BT2160" s="71">
        <v>2.5719225000000002E-6</v>
      </c>
      <c r="BU2160" s="71">
        <v>9.7867640999999995E-8</v>
      </c>
      <c r="BV2160" s="71">
        <v>1.2333758999999999E-6</v>
      </c>
      <c r="BW2160" s="71">
        <v>1.1006677E-8</v>
      </c>
      <c r="BX2160" s="71">
        <v>7.9845462000000006E-8</v>
      </c>
      <c r="BY2160" s="71">
        <v>3.3647576000000002E-8</v>
      </c>
      <c r="BZ2160" s="71">
        <v>4.5905038000000002E-10</v>
      </c>
      <c r="CA2160" s="71">
        <v>5.0676304999999998E-8</v>
      </c>
      <c r="CB2160" s="71">
        <v>9.7129262000000003E-9</v>
      </c>
      <c r="CC2160" s="71">
        <v>6.9285953000000004E-8</v>
      </c>
      <c r="CD2160" s="71">
        <v>0</v>
      </c>
      <c r="CE2160" s="71">
        <v>3.4565682999999998E-17</v>
      </c>
      <c r="CF2160" s="71">
        <v>2.8302247000000001E-13</v>
      </c>
      <c r="CG2160" s="71">
        <v>1.1429103E-7</v>
      </c>
      <c r="CH2160" s="71">
        <v>8.6538512999999996E-7</v>
      </c>
      <c r="CI2160" s="71">
        <v>6.3686142000000001E-9</v>
      </c>
      <c r="CJ2160" s="71">
        <v>0</v>
      </c>
      <c r="CL2160" s="186">
        <v>2.3955408E-13</v>
      </c>
      <c r="CM2160" s="186">
        <v>4.4238918000000002E-2</v>
      </c>
      <c r="CN2160" s="187">
        <v>1.3943089E-3</v>
      </c>
      <c r="CO2160" s="186">
        <v>7.4616967000000004E-5</v>
      </c>
      <c r="CP2160" s="186">
        <v>2.5981356000000001E-11</v>
      </c>
      <c r="CQ2160" s="186">
        <v>3.0395003999999998E-9</v>
      </c>
      <c r="CR2160" s="186">
        <v>3.2139325999999999E-6</v>
      </c>
      <c r="CS2160" s="186">
        <v>1.131249E-3</v>
      </c>
      <c r="CT2160" s="186">
        <v>1.2515414E-8</v>
      </c>
      <c r="CU2160" s="186">
        <v>1.1836559000000001E-5</v>
      </c>
    </row>
    <row r="2161" spans="1:99" ht="14.4">
      <c r="A2161" t="s">
        <v>2723</v>
      </c>
      <c r="B2161" s="92" t="s">
        <v>1514</v>
      </c>
      <c r="C2161" s="126" t="str">
        <f t="shared" si="560"/>
        <v>F.130.03.104</v>
      </c>
      <c r="D2161" s="11" t="s">
        <v>3805</v>
      </c>
      <c r="E2161" s="125" t="s">
        <v>878</v>
      </c>
      <c r="F2161" s="128" t="str">
        <f t="shared" si="561"/>
        <v>Scrap collection&amp;sorting (copper)</v>
      </c>
      <c r="G2161" s="131">
        <f t="shared" si="570"/>
        <v>1.3077498992170282E-2</v>
      </c>
      <c r="H2161" s="183">
        <f t="shared" si="571"/>
        <v>1.3994491732E-3</v>
      </c>
      <c r="I2161" s="183">
        <f t="shared" si="572"/>
        <v>1.8334571810000001E-3</v>
      </c>
      <c r="J2161" s="184">
        <f t="shared" si="573"/>
        <v>3.2094141379702822E-3</v>
      </c>
      <c r="K2161" s="183">
        <v>6.6351785E-3</v>
      </c>
      <c r="L2161" s="146">
        <v>3.6195124000000002E-4</v>
      </c>
      <c r="M2161" s="146">
        <v>6.8197988000000005E-4</v>
      </c>
      <c r="N2161" s="146">
        <v>5.8055178000000003E-4</v>
      </c>
      <c r="O2161" s="188">
        <v>7.1584117000000002E-4</v>
      </c>
      <c r="P2161" s="188">
        <v>3.5863201999999999E-6</v>
      </c>
      <c r="Q2161" s="188">
        <v>9.9469903000000003E-5</v>
      </c>
      <c r="R2161" s="188">
        <v>9.2864042000000006E-5</v>
      </c>
      <c r="S2161" s="188">
        <v>5.7423712000000003E-5</v>
      </c>
      <c r="T2161" s="146">
        <v>6.7865739E-4</v>
      </c>
      <c r="U2161" s="146">
        <v>3.1507358999999999E-3</v>
      </c>
      <c r="V2161" s="188">
        <v>1.8004629E-5</v>
      </c>
      <c r="W2161" s="188">
        <v>1.2545143999999999E-6</v>
      </c>
      <c r="X2161" s="146">
        <v>1.1570282E-11</v>
      </c>
      <c r="Z2161" s="157">
        <f t="shared" si="574"/>
        <v>4.4234523333333338E-2</v>
      </c>
      <c r="AB2161" s="131">
        <f t="shared" si="565"/>
        <v>6.6351785E-3</v>
      </c>
      <c r="AC2161" s="131">
        <f t="shared" si="566"/>
        <v>2.5362443352000001E-3</v>
      </c>
      <c r="AD2161" s="131">
        <f t="shared" si="567"/>
        <v>1.1380496764000002E-3</v>
      </c>
      <c r="AE2161" s="131">
        <f t="shared" si="568"/>
        <v>1.8334571810000001E-3</v>
      </c>
      <c r="AF2161" s="131">
        <f t="shared" si="569"/>
        <v>3.2081596235702821E-3</v>
      </c>
      <c r="AH2161">
        <v>0.75687108000000003</v>
      </c>
      <c r="AI2161" s="71">
        <v>0.70509577000000001</v>
      </c>
      <c r="AJ2161" s="71">
        <v>4.7619059000000002E-3</v>
      </c>
      <c r="AK2161" s="71">
        <v>0</v>
      </c>
      <c r="AL2161" s="71">
        <v>2.9917570000000001E-2</v>
      </c>
      <c r="AM2161" s="71">
        <v>1.5915538999999999E-2</v>
      </c>
      <c r="AN2161" s="71">
        <v>1.1802983999999999E-3</v>
      </c>
      <c r="AP2161" s="129">
        <v>9.5424067E-4</v>
      </c>
      <c r="AQ2161" s="129">
        <v>8.6516958999999997E-4</v>
      </c>
      <c r="AR2161" s="129">
        <v>3.9056846999999997E-5</v>
      </c>
      <c r="AS2161" s="129">
        <v>5.0014225999999997E-5</v>
      </c>
      <c r="AT2161" s="172">
        <f t="shared" si="562"/>
        <v>5.1868680306599996E-8</v>
      </c>
      <c r="AU2161" s="172">
        <f t="shared" si="563"/>
        <v>1.4444100456125089E-10</v>
      </c>
      <c r="AV2161" s="185">
        <f t="shared" si="564"/>
        <v>7.0047935270999995E-3</v>
      </c>
      <c r="AW2161" s="121">
        <v>4.1059373999999997E-8</v>
      </c>
      <c r="AX2161" s="121">
        <v>1.2388566999999999E-10</v>
      </c>
      <c r="AY2161" s="121">
        <v>3.3847322000000001E-15</v>
      </c>
      <c r="AZ2161" s="121">
        <v>1.634767E-12</v>
      </c>
      <c r="BA2161" s="121">
        <v>0</v>
      </c>
      <c r="BB2161" s="121">
        <v>5.7844640000000001E-11</v>
      </c>
      <c r="BC2161" s="121">
        <v>1.0702374000000001E-8</v>
      </c>
      <c r="BD2161" s="121">
        <v>8.7411718999999999E-12</v>
      </c>
      <c r="BE2161" s="121">
        <v>1.1732599000000001E-11</v>
      </c>
      <c r="BF2161" s="121">
        <v>1.8678678E-14</v>
      </c>
      <c r="BG2161" s="121">
        <v>2.7742557000000001E-16</v>
      </c>
      <c r="BH2161" s="121">
        <v>5.6675687999999998E-14</v>
      </c>
      <c r="BI2161" s="121">
        <v>2.0643932999999998E-15</v>
      </c>
      <c r="BJ2161" s="121">
        <v>4.8272855000000002E-16</v>
      </c>
      <c r="BK2161" s="121">
        <v>2.6343265999999998E-12</v>
      </c>
      <c r="BL2161" s="121">
        <v>4.4818572999999997E-11</v>
      </c>
      <c r="BM2161" s="121">
        <v>1.5630874000000001E-20</v>
      </c>
      <c r="BN2161" s="121">
        <v>4.7674270999999999E-6</v>
      </c>
      <c r="BO2161" s="121">
        <v>7.0000260999999999E-3</v>
      </c>
      <c r="BP2161" s="121">
        <v>0</v>
      </c>
      <c r="BQ2161" s="121">
        <v>0</v>
      </c>
      <c r="BR2161" s="121">
        <v>0</v>
      </c>
      <c r="BT2161" s="71">
        <v>2.5719225000000002E-6</v>
      </c>
      <c r="BU2161" s="71">
        <v>9.7867640999999995E-8</v>
      </c>
      <c r="BV2161" s="71">
        <v>1.2333758999999999E-6</v>
      </c>
      <c r="BW2161" s="71">
        <v>1.1006677E-8</v>
      </c>
      <c r="BX2161" s="71">
        <v>7.9845462000000006E-8</v>
      </c>
      <c r="BY2161" s="71">
        <v>3.3647576000000002E-8</v>
      </c>
      <c r="BZ2161" s="71">
        <v>4.5905038000000002E-10</v>
      </c>
      <c r="CA2161" s="71">
        <v>5.0676304999999998E-8</v>
      </c>
      <c r="CB2161" s="71">
        <v>9.7129262000000003E-9</v>
      </c>
      <c r="CC2161" s="71">
        <v>6.9285953000000004E-8</v>
      </c>
      <c r="CD2161" s="71">
        <v>0</v>
      </c>
      <c r="CE2161" s="71">
        <v>3.4565682999999998E-17</v>
      </c>
      <c r="CF2161" s="71">
        <v>2.8302247000000001E-13</v>
      </c>
      <c r="CG2161" s="71">
        <v>1.1429103E-7</v>
      </c>
      <c r="CH2161" s="71">
        <v>8.6538512999999996E-7</v>
      </c>
      <c r="CI2161" s="71">
        <v>6.3686142000000001E-9</v>
      </c>
      <c r="CJ2161" s="71">
        <v>0</v>
      </c>
      <c r="CL2161" s="186">
        <v>2.3955408E-13</v>
      </c>
      <c r="CM2161" s="186">
        <v>4.4238918000000002E-2</v>
      </c>
      <c r="CN2161" s="187">
        <v>1.3943089E-3</v>
      </c>
      <c r="CO2161" s="186">
        <v>7.4616967000000004E-5</v>
      </c>
      <c r="CP2161" s="186">
        <v>2.5981356000000001E-11</v>
      </c>
      <c r="CQ2161" s="186">
        <v>3.0395003999999998E-9</v>
      </c>
      <c r="CR2161" s="186">
        <v>3.2139325999999999E-6</v>
      </c>
      <c r="CS2161" s="186">
        <v>1.131249E-3</v>
      </c>
      <c r="CT2161" s="186">
        <v>1.2515414E-8</v>
      </c>
      <c r="CU2161" s="186">
        <v>1.1836559000000001E-5</v>
      </c>
    </row>
    <row r="2162" spans="1:99" ht="14.4">
      <c r="A2162" t="s">
        <v>2724</v>
      </c>
      <c r="B2162" s="92" t="s">
        <v>1514</v>
      </c>
      <c r="C2162" s="126" t="str">
        <f t="shared" si="560"/>
        <v>F.130.03.105</v>
      </c>
      <c r="D2162" s="11" t="s">
        <v>3805</v>
      </c>
      <c r="E2162" s="125" t="s">
        <v>878</v>
      </c>
      <c r="F2162" s="128" t="str">
        <f t="shared" si="561"/>
        <v>Scrap collection&amp;sorting (iron and glass)</v>
      </c>
      <c r="G2162" s="131">
        <f t="shared" si="570"/>
        <v>8.7183327218335223E-3</v>
      </c>
      <c r="H2162" s="183">
        <f t="shared" si="571"/>
        <v>9.3296610920000009E-4</v>
      </c>
      <c r="I2162" s="183">
        <f t="shared" si="572"/>
        <v>1.2223047870000001E-3</v>
      </c>
      <c r="J2162" s="184">
        <f t="shared" si="573"/>
        <v>2.1396094256335217E-3</v>
      </c>
      <c r="K2162" s="183">
        <v>4.4234523999999997E-3</v>
      </c>
      <c r="L2162" s="146">
        <v>2.4130083E-4</v>
      </c>
      <c r="M2162" s="146">
        <v>4.5465324999999999E-4</v>
      </c>
      <c r="N2162" s="146">
        <v>3.8703452E-4</v>
      </c>
      <c r="O2162" s="146">
        <v>4.7722744000000002E-4</v>
      </c>
      <c r="P2162" s="188">
        <v>2.3908802E-6</v>
      </c>
      <c r="Q2162" s="188">
        <v>6.6313268999999996E-5</v>
      </c>
      <c r="R2162" s="188">
        <v>6.1909361000000001E-5</v>
      </c>
      <c r="S2162" s="188">
        <v>3.8282475000000003E-5</v>
      </c>
      <c r="T2162" s="146">
        <v>4.5243825999999998E-4</v>
      </c>
      <c r="U2162" s="146">
        <v>2.1004906000000002E-3</v>
      </c>
      <c r="V2162" s="188">
        <v>1.2003086E-5</v>
      </c>
      <c r="W2162" s="188">
        <v>8.3634291999999999E-7</v>
      </c>
      <c r="X2162" s="146">
        <v>7.7135215000000005E-12</v>
      </c>
      <c r="Z2162" s="157">
        <f t="shared" si="574"/>
        <v>2.9489682666666666E-2</v>
      </c>
      <c r="AB2162" s="131">
        <f t="shared" si="565"/>
        <v>4.4234523999999997E-3</v>
      </c>
      <c r="AC2162" s="131">
        <f t="shared" si="566"/>
        <v>1.6908295502E-3</v>
      </c>
      <c r="AD2162" s="131">
        <f t="shared" si="567"/>
        <v>7.5869978392000003E-4</v>
      </c>
      <c r="AE2162" s="131">
        <f t="shared" si="568"/>
        <v>1.2223047869999999E-3</v>
      </c>
      <c r="AF2162" s="131">
        <f t="shared" si="569"/>
        <v>2.1387730827135219E-3</v>
      </c>
      <c r="AH2162">
        <v>0.50458071999999998</v>
      </c>
      <c r="AI2162" s="71">
        <v>0.47006385000000001</v>
      </c>
      <c r="AJ2162" s="71">
        <v>3.1746039000000001E-3</v>
      </c>
      <c r="AK2162" s="71">
        <v>0</v>
      </c>
      <c r="AL2162" s="71">
        <v>1.9945047E-2</v>
      </c>
      <c r="AM2162" s="71">
        <v>1.0610359999999999E-2</v>
      </c>
      <c r="AN2162" s="71">
        <v>7.8686562999999996E-4</v>
      </c>
      <c r="AP2162" s="129">
        <v>6.3616043999999996E-4</v>
      </c>
      <c r="AQ2162" s="129">
        <v>5.7677973000000004E-4</v>
      </c>
      <c r="AR2162" s="129">
        <v>2.6037898000000001E-5</v>
      </c>
      <c r="AS2162" s="129">
        <v>3.3342817000000002E-5</v>
      </c>
      <c r="AT2162" s="172">
        <f t="shared" si="562"/>
        <v>3.4579120204399995E-8</v>
      </c>
      <c r="AU2162" s="172">
        <f t="shared" si="563"/>
        <v>9.6294001074130583E-11</v>
      </c>
      <c r="AV2162" s="185">
        <f t="shared" si="564"/>
        <v>4.6698623847000005E-3</v>
      </c>
      <c r="AW2162" s="121">
        <v>2.7372915999999999E-8</v>
      </c>
      <c r="AX2162" s="121">
        <v>8.2590445000000001E-11</v>
      </c>
      <c r="AY2162" s="121">
        <v>2.2564881000000001E-15</v>
      </c>
      <c r="AZ2162" s="121">
        <v>1.0898447E-12</v>
      </c>
      <c r="BA2162" s="121">
        <v>0</v>
      </c>
      <c r="BB2162" s="121">
        <v>3.8563093000000002E-11</v>
      </c>
      <c r="BC2162" s="121">
        <v>7.1349160000000004E-9</v>
      </c>
      <c r="BD2162" s="121">
        <v>5.8274479000000002E-12</v>
      </c>
      <c r="BE2162" s="121">
        <v>7.8217324000000002E-12</v>
      </c>
      <c r="BF2162" s="121">
        <v>1.2452452E-14</v>
      </c>
      <c r="BG2162" s="121">
        <v>1.8495038000000001E-16</v>
      </c>
      <c r="BH2162" s="121">
        <v>3.7783792000000003E-14</v>
      </c>
      <c r="BI2162" s="121">
        <v>1.3762622E-15</v>
      </c>
      <c r="BJ2162" s="121">
        <v>3.2181903E-16</v>
      </c>
      <c r="BK2162" s="121">
        <v>1.7562177E-12</v>
      </c>
      <c r="BL2162" s="121">
        <v>2.9879048999999998E-11</v>
      </c>
      <c r="BM2162" s="121">
        <v>1.0420582E-20</v>
      </c>
      <c r="BN2162" s="121">
        <v>3.1782847000000001E-6</v>
      </c>
      <c r="BO2162" s="121">
        <v>4.6666841000000004E-3</v>
      </c>
      <c r="BP2162" s="121">
        <v>0</v>
      </c>
      <c r="BQ2162" s="121">
        <v>0</v>
      </c>
      <c r="BR2162" s="121">
        <v>0</v>
      </c>
      <c r="BT2162" s="71">
        <v>1.7146150000000001E-6</v>
      </c>
      <c r="BU2162" s="71">
        <v>6.5245093999999996E-8</v>
      </c>
      <c r="BV2162" s="71">
        <v>8.2225058999999996E-7</v>
      </c>
      <c r="BW2162" s="71">
        <v>7.3377848000000002E-9</v>
      </c>
      <c r="BX2162" s="71">
        <v>5.3230308E-8</v>
      </c>
      <c r="BY2162" s="71">
        <v>2.2431717000000001E-8</v>
      </c>
      <c r="BZ2162" s="71">
        <v>3.0603358999999999E-10</v>
      </c>
      <c r="CA2162" s="71">
        <v>3.3784203999999999E-8</v>
      </c>
      <c r="CB2162" s="71">
        <v>6.4752840999999997E-9</v>
      </c>
      <c r="CC2162" s="71">
        <v>4.6190634999999999E-8</v>
      </c>
      <c r="CD2162" s="71">
        <v>0</v>
      </c>
      <c r="CE2162" s="71">
        <v>2.3043789000000001E-17</v>
      </c>
      <c r="CF2162" s="71">
        <v>1.8868163999999999E-13</v>
      </c>
      <c r="CG2162" s="71">
        <v>7.6194020999999997E-8</v>
      </c>
      <c r="CH2162" s="71">
        <v>5.7692341999999997E-7</v>
      </c>
      <c r="CI2162" s="71">
        <v>4.2457428000000003E-9</v>
      </c>
      <c r="CJ2162" s="71">
        <v>0</v>
      </c>
      <c r="CL2162" s="186">
        <v>1.5970272000000001E-13</v>
      </c>
      <c r="CM2162" s="186">
        <v>2.9492612000000001E-2</v>
      </c>
      <c r="CN2162" s="187">
        <v>9.2953923999999997E-4</v>
      </c>
      <c r="CO2162" s="186">
        <v>4.9744645000000001E-5</v>
      </c>
      <c r="CP2162" s="186">
        <v>1.7320904E-11</v>
      </c>
      <c r="CQ2162" s="186">
        <v>2.0263335999999999E-9</v>
      </c>
      <c r="CR2162" s="186">
        <v>2.1426217E-6</v>
      </c>
      <c r="CS2162" s="186">
        <v>7.5416600000000002E-4</v>
      </c>
      <c r="CT2162" s="186">
        <v>8.3436094999999997E-9</v>
      </c>
      <c r="CU2162" s="186">
        <v>7.8910391999999994E-6</v>
      </c>
    </row>
    <row r="2163" spans="1:99" ht="14.4">
      <c r="A2163" t="s">
        <v>2725</v>
      </c>
      <c r="B2163" s="92" t="s">
        <v>1514</v>
      </c>
      <c r="C2163" s="126" t="str">
        <f t="shared" si="560"/>
        <v>F.130.03.106</v>
      </c>
      <c r="D2163" s="11" t="s">
        <v>3805</v>
      </c>
      <c r="E2163" s="125" t="s">
        <v>878</v>
      </c>
      <c r="F2163" s="128" t="str">
        <f t="shared" si="561"/>
        <v>Scrap collection&amp;sorting (other non-ferro metals)</v>
      </c>
      <c r="G2163" s="131">
        <f t="shared" si="570"/>
        <v>2.6154997950440566E-2</v>
      </c>
      <c r="H2163" s="183">
        <f t="shared" si="571"/>
        <v>2.7988983504999999E-3</v>
      </c>
      <c r="I2163" s="183">
        <f t="shared" si="572"/>
        <v>3.6669144279999999E-3</v>
      </c>
      <c r="J2163" s="184">
        <f t="shared" si="573"/>
        <v>6.4188281719405648E-3</v>
      </c>
      <c r="K2163" s="183">
        <v>1.3270357E-2</v>
      </c>
      <c r="L2163" s="146">
        <v>7.2390249E-4</v>
      </c>
      <c r="M2163" s="146">
        <v>1.3639597999999999E-3</v>
      </c>
      <c r="N2163" s="146">
        <v>1.1611035999999999E-3</v>
      </c>
      <c r="O2163" s="188">
        <v>1.4316823E-3</v>
      </c>
      <c r="P2163" s="188">
        <v>7.1726404999999997E-6</v>
      </c>
      <c r="Q2163" s="188">
        <v>1.9893980999999999E-4</v>
      </c>
      <c r="R2163" s="188">
        <v>1.8572808E-4</v>
      </c>
      <c r="S2163" s="188">
        <v>1.1484742E-4</v>
      </c>
      <c r="T2163" s="188">
        <v>1.3573147999999999E-3</v>
      </c>
      <c r="U2163" s="188">
        <v>6.3014717000000001E-3</v>
      </c>
      <c r="V2163" s="188">
        <v>3.6009257999999999E-5</v>
      </c>
      <c r="W2163" s="188">
        <v>2.5090287999999999E-6</v>
      </c>
      <c r="X2163" s="146">
        <v>2.3140565E-11</v>
      </c>
      <c r="Z2163" s="157">
        <f t="shared" si="574"/>
        <v>8.8469046666666676E-2</v>
      </c>
      <c r="AB2163" s="131">
        <f t="shared" si="565"/>
        <v>1.3270357E-2</v>
      </c>
      <c r="AC2163" s="131">
        <f t="shared" si="566"/>
        <v>5.0724887204999999E-3</v>
      </c>
      <c r="AD2163" s="131">
        <f t="shared" si="567"/>
        <v>2.2760993988000001E-3</v>
      </c>
      <c r="AE2163" s="131">
        <f t="shared" si="568"/>
        <v>3.6669144279999999E-3</v>
      </c>
      <c r="AF2163" s="131">
        <f t="shared" si="569"/>
        <v>6.4163191431405647E-3</v>
      </c>
      <c r="AH2163">
        <v>1.5137422</v>
      </c>
      <c r="AI2163" s="71">
        <v>1.4101915</v>
      </c>
      <c r="AJ2163" s="71">
        <v>9.5238118000000004E-3</v>
      </c>
      <c r="AK2163" s="71">
        <v>0</v>
      </c>
      <c r="AL2163" s="71">
        <v>5.9835141000000001E-2</v>
      </c>
      <c r="AM2163" s="71">
        <v>3.1831078999999998E-2</v>
      </c>
      <c r="AN2163" s="71">
        <v>2.3605968999999998E-3</v>
      </c>
      <c r="AP2163" s="129">
        <v>1.9084813E-3</v>
      </c>
      <c r="AQ2163" s="129">
        <v>1.7303392000000001E-3</v>
      </c>
      <c r="AR2163" s="129">
        <v>7.8113693999999994E-5</v>
      </c>
      <c r="AS2163" s="129">
        <v>1.0002845E-4</v>
      </c>
      <c r="AT2163" s="172">
        <f t="shared" si="562"/>
        <v>1.037373616132E-7</v>
      </c>
      <c r="AU2163" s="172">
        <f t="shared" si="563"/>
        <v>2.8888200832559174E-10</v>
      </c>
      <c r="AV2163" s="185">
        <f t="shared" si="564"/>
        <v>1.40095868542E-2</v>
      </c>
      <c r="AW2163" s="121">
        <v>8.2118748999999998E-8</v>
      </c>
      <c r="AX2163" s="121">
        <v>2.4777133999999999E-10</v>
      </c>
      <c r="AY2163" s="121">
        <v>6.7694644000000002E-15</v>
      </c>
      <c r="AZ2163" s="121">
        <v>3.269534E-12</v>
      </c>
      <c r="BA2163" s="121">
        <v>0</v>
      </c>
      <c r="BB2163" s="121">
        <v>1.1568928E-10</v>
      </c>
      <c r="BC2163" s="121">
        <v>2.1404748000000001E-8</v>
      </c>
      <c r="BD2163" s="121">
        <v>1.7482344E-11</v>
      </c>
      <c r="BE2163" s="121">
        <v>2.3465197000000001E-11</v>
      </c>
      <c r="BF2163" s="121">
        <v>3.7357355000000001E-14</v>
      </c>
      <c r="BG2163" s="121">
        <v>5.5485113000000003E-16</v>
      </c>
      <c r="BH2163" s="121">
        <v>1.1335138E-13</v>
      </c>
      <c r="BI2163" s="121">
        <v>4.1287867000000004E-15</v>
      </c>
      <c r="BJ2163" s="121">
        <v>9.6545710000000004E-16</v>
      </c>
      <c r="BK2163" s="121">
        <v>5.2686531999999996E-12</v>
      </c>
      <c r="BL2163" s="121">
        <v>8.9637145999999994E-11</v>
      </c>
      <c r="BM2163" s="121">
        <v>3.1261746999999998E-20</v>
      </c>
      <c r="BN2163" s="121">
        <v>9.5348541999999998E-6</v>
      </c>
      <c r="BO2163" s="121">
        <v>1.4000052000000001E-2</v>
      </c>
      <c r="BP2163" s="121">
        <v>0</v>
      </c>
      <c r="BQ2163" s="121">
        <v>0</v>
      </c>
      <c r="BR2163" s="121">
        <v>0</v>
      </c>
      <c r="BT2163" s="71">
        <v>5.1438451000000003E-6</v>
      </c>
      <c r="BU2163" s="71">
        <v>1.9573528000000001E-7</v>
      </c>
      <c r="BV2163" s="71">
        <v>2.4667517999999999E-6</v>
      </c>
      <c r="BW2163" s="71">
        <v>2.2013354E-8</v>
      </c>
      <c r="BX2163" s="71">
        <v>1.5969092E-7</v>
      </c>
      <c r="BY2163" s="71">
        <v>6.7295152000000004E-8</v>
      </c>
      <c r="BZ2163" s="71">
        <v>9.1810076000000004E-10</v>
      </c>
      <c r="CA2163" s="71">
        <v>1.0135261E-7</v>
      </c>
      <c r="CB2163" s="71">
        <v>1.9425852000000001E-8</v>
      </c>
      <c r="CC2163" s="71">
        <v>1.3857191E-7</v>
      </c>
      <c r="CD2163" s="71">
        <v>0</v>
      </c>
      <c r="CE2163" s="71">
        <v>6.9131365999999997E-17</v>
      </c>
      <c r="CF2163" s="71">
        <v>5.6604493000000004E-13</v>
      </c>
      <c r="CG2163" s="71">
        <v>2.2858206000000001E-7</v>
      </c>
      <c r="CH2163" s="71">
        <v>1.7307703000000001E-6</v>
      </c>
      <c r="CI2163" s="71">
        <v>1.2737228E-8</v>
      </c>
      <c r="CJ2163" s="71">
        <v>0</v>
      </c>
      <c r="CL2163" s="186">
        <v>4.7910815000000001E-13</v>
      </c>
      <c r="CM2163" s="186">
        <v>8.8477836000000004E-2</v>
      </c>
      <c r="CN2163" s="187">
        <v>2.7886177E-3</v>
      </c>
      <c r="CO2163" s="186">
        <v>1.4923393E-4</v>
      </c>
      <c r="CP2163" s="186">
        <v>5.1962712000000002E-11</v>
      </c>
      <c r="CQ2163" s="186">
        <v>6.0790007999999996E-9</v>
      </c>
      <c r="CR2163" s="186">
        <v>6.4278650999999999E-6</v>
      </c>
      <c r="CS2163" s="186">
        <v>2.2624979999999999E-3</v>
      </c>
      <c r="CT2163" s="186">
        <v>2.5030827999999999E-8</v>
      </c>
      <c r="CU2163" s="186">
        <v>2.3673118000000001E-5</v>
      </c>
    </row>
    <row r="2164" spans="1:99" ht="14.4">
      <c r="A2164" t="s">
        <v>2726</v>
      </c>
      <c r="B2164" s="92" t="s">
        <v>1514</v>
      </c>
      <c r="C2164" s="126" t="str">
        <f t="shared" ref="C2164:C2236" si="575">MID(A2164,1,12)</f>
        <v>F.130.03.107</v>
      </c>
      <c r="D2164" s="11" t="s">
        <v>3805</v>
      </c>
      <c r="E2164" s="125" t="s">
        <v>878</v>
      </c>
      <c r="F2164" s="128" t="str">
        <f t="shared" ref="F2164:F2236" si="576">MID(A2164, 21,85)</f>
        <v>Scrap collection&amp;sorting (Pb)</v>
      </c>
      <c r="G2164" s="131">
        <f t="shared" si="570"/>
        <v>2.1795831708983804E-2</v>
      </c>
      <c r="H2164" s="183">
        <f t="shared" si="571"/>
        <v>2.3324152603999997E-3</v>
      </c>
      <c r="I2164" s="183">
        <f t="shared" si="572"/>
        <v>3.0557618850000001E-3</v>
      </c>
      <c r="J2164" s="184">
        <f t="shared" si="573"/>
        <v>5.3490235635838034E-3</v>
      </c>
      <c r="K2164" s="183">
        <v>1.1058630999999999E-2</v>
      </c>
      <c r="L2164" s="146">
        <v>6.0325207000000002E-4</v>
      </c>
      <c r="M2164" s="146">
        <v>1.1366331E-3</v>
      </c>
      <c r="N2164" s="146">
        <v>9.6758629000000002E-4</v>
      </c>
      <c r="O2164" s="146">
        <v>1.1930686E-3</v>
      </c>
      <c r="P2164" s="188">
        <v>5.9772003999999999E-6</v>
      </c>
      <c r="Q2164" s="188">
        <v>1.6578316999999999E-4</v>
      </c>
      <c r="R2164" s="188">
        <v>1.547734E-4</v>
      </c>
      <c r="S2164" s="188">
        <v>9.5706187000000006E-5</v>
      </c>
      <c r="T2164" s="146">
        <v>1.1310955999999999E-3</v>
      </c>
      <c r="U2164" s="146">
        <v>5.2512265000000001E-3</v>
      </c>
      <c r="V2164" s="188">
        <v>3.0007714999999998E-5</v>
      </c>
      <c r="W2164" s="188">
        <v>2.0908572999999999E-6</v>
      </c>
      <c r="X2164" s="146">
        <v>1.9283803999999999E-11</v>
      </c>
      <c r="Z2164" s="157">
        <f t="shared" si="574"/>
        <v>7.3724206666666667E-2</v>
      </c>
      <c r="AB2164" s="131">
        <f t="shared" si="565"/>
        <v>1.1058630999999999E-2</v>
      </c>
      <c r="AC2164" s="131">
        <f t="shared" si="566"/>
        <v>4.2270738304000001E-3</v>
      </c>
      <c r="AD2164" s="131">
        <f t="shared" si="567"/>
        <v>1.8967494272999999E-3</v>
      </c>
      <c r="AE2164" s="131">
        <f t="shared" si="568"/>
        <v>3.0557618850000001E-3</v>
      </c>
      <c r="AF2164" s="131">
        <f t="shared" si="569"/>
        <v>5.3469327062838036E-3</v>
      </c>
      <c r="AH2164">
        <v>1.2614517999999999</v>
      </c>
      <c r="AI2164" s="71">
        <v>1.1751596</v>
      </c>
      <c r="AJ2164" s="71">
        <v>7.9365098999999995E-3</v>
      </c>
      <c r="AK2164" s="71">
        <v>0</v>
      </c>
      <c r="AL2164" s="71">
        <v>4.9862616999999998E-2</v>
      </c>
      <c r="AM2164" s="71">
        <v>2.6525898999999999E-2</v>
      </c>
      <c r="AN2164" s="71">
        <v>1.9671641E-3</v>
      </c>
      <c r="AP2164" s="129">
        <v>1.5904011E-3</v>
      </c>
      <c r="AQ2164" s="129">
        <v>1.4419493E-3</v>
      </c>
      <c r="AR2164" s="129">
        <v>6.5094745000000002E-5</v>
      </c>
      <c r="AS2164" s="129">
        <v>8.3357042999999999E-5</v>
      </c>
      <c r="AT2164" s="172">
        <f t="shared" si="562"/>
        <v>8.6447801510999996E-8</v>
      </c>
      <c r="AU2164" s="172">
        <f t="shared" si="563"/>
        <v>2.4073500043447149E-10</v>
      </c>
      <c r="AV2164" s="185">
        <f t="shared" si="564"/>
        <v>1.16746557118E-2</v>
      </c>
      <c r="AW2164" s="121">
        <v>6.8432290999999997E-8</v>
      </c>
      <c r="AX2164" s="121">
        <v>2.0647611000000001E-10</v>
      </c>
      <c r="AY2164" s="121">
        <v>5.6412202999999997E-15</v>
      </c>
      <c r="AZ2164" s="121">
        <v>2.7246116999999998E-12</v>
      </c>
      <c r="BA2164" s="121">
        <v>0</v>
      </c>
      <c r="BB2164" s="121">
        <v>9.6407734000000004E-11</v>
      </c>
      <c r="BC2164" s="121">
        <v>1.7837289999999999E-8</v>
      </c>
      <c r="BD2164" s="121">
        <v>1.4568619999999999E-11</v>
      </c>
      <c r="BE2164" s="121">
        <v>1.9554330999999999E-11</v>
      </c>
      <c r="BF2164" s="121">
        <v>3.1131129000000001E-14</v>
      </c>
      <c r="BG2164" s="121">
        <v>4.6237593999999997E-16</v>
      </c>
      <c r="BH2164" s="121">
        <v>9.4459480000000001E-14</v>
      </c>
      <c r="BI2164" s="121">
        <v>3.4406556000000002E-15</v>
      </c>
      <c r="BJ2164" s="121">
        <v>8.0454757999999997E-16</v>
      </c>
      <c r="BK2164" s="121">
        <v>4.3905442999999996E-12</v>
      </c>
      <c r="BL2164" s="121">
        <v>7.4697621000000001E-11</v>
      </c>
      <c r="BM2164" s="121">
        <v>2.6051455999999999E-20</v>
      </c>
      <c r="BN2164" s="121">
        <v>7.9457118000000005E-6</v>
      </c>
      <c r="BO2164" s="121">
        <v>1.166671E-2</v>
      </c>
      <c r="BP2164" s="121">
        <v>0</v>
      </c>
      <c r="BQ2164" s="121">
        <v>0</v>
      </c>
      <c r="BR2164" s="121">
        <v>0</v>
      </c>
      <c r="BT2164" s="71">
        <v>4.2865376000000004E-6</v>
      </c>
      <c r="BU2164" s="71">
        <v>1.6311273000000001E-7</v>
      </c>
      <c r="BV2164" s="71">
        <v>2.0556264999999998E-6</v>
      </c>
      <c r="BW2164" s="71">
        <v>1.8344462E-8</v>
      </c>
      <c r="BX2164" s="71">
        <v>1.3307577000000001E-7</v>
      </c>
      <c r="BY2164" s="71">
        <v>5.6079293E-8</v>
      </c>
      <c r="BZ2164" s="71">
        <v>7.6508397000000001E-10</v>
      </c>
      <c r="CA2164" s="71">
        <v>8.4460508999999997E-8</v>
      </c>
      <c r="CB2164" s="71">
        <v>1.618821E-8</v>
      </c>
      <c r="CC2164" s="71">
        <v>1.1547659E-7</v>
      </c>
      <c r="CD2164" s="71">
        <v>0</v>
      </c>
      <c r="CE2164" s="71">
        <v>5.7609472E-17</v>
      </c>
      <c r="CF2164" s="71">
        <v>4.7170411000000003E-13</v>
      </c>
      <c r="CG2164" s="71">
        <v>1.9048505E-7</v>
      </c>
      <c r="CH2164" s="71">
        <v>1.4423086E-6</v>
      </c>
      <c r="CI2164" s="71">
        <v>1.0614357E-8</v>
      </c>
      <c r="CJ2164" s="71">
        <v>0</v>
      </c>
      <c r="CL2164" s="186">
        <v>3.9925678999999999E-13</v>
      </c>
      <c r="CM2164" s="186">
        <v>7.3731530000000003E-2</v>
      </c>
      <c r="CN2164" s="187">
        <v>2.3238480999999999E-3</v>
      </c>
      <c r="CO2164" s="186">
        <v>1.2436161E-4</v>
      </c>
      <c r="CP2164" s="186">
        <v>4.3302260000000001E-11</v>
      </c>
      <c r="CQ2164" s="186">
        <v>5.0658339999999997E-9</v>
      </c>
      <c r="CR2164" s="186">
        <v>5.3565543000000003E-6</v>
      </c>
      <c r="CS2164" s="186">
        <v>1.8854150000000001E-3</v>
      </c>
      <c r="CT2164" s="186">
        <v>2.0859023999999999E-8</v>
      </c>
      <c r="CU2164" s="186">
        <v>1.9727597999999998E-5</v>
      </c>
    </row>
    <row r="2165" spans="1:99" ht="14.4">
      <c r="A2165" t="s">
        <v>2727</v>
      </c>
      <c r="B2165" s="92" t="s">
        <v>1514</v>
      </c>
      <c r="C2165" s="126" t="str">
        <f t="shared" si="575"/>
        <v>F.130.03.108</v>
      </c>
      <c r="D2165" s="11" t="s">
        <v>3805</v>
      </c>
      <c r="E2165" s="125" t="s">
        <v>878</v>
      </c>
      <c r="F2165" s="128" t="str">
        <f t="shared" si="576"/>
        <v>Scrap collection&amp;sorting (Stainless st)</v>
      </c>
      <c r="G2165" s="131">
        <f t="shared" si="570"/>
        <v>2.6154997950440566E-2</v>
      </c>
      <c r="H2165" s="183">
        <f t="shared" si="571"/>
        <v>2.7988983504999999E-3</v>
      </c>
      <c r="I2165" s="183">
        <f t="shared" si="572"/>
        <v>3.6669144279999999E-3</v>
      </c>
      <c r="J2165" s="184">
        <f t="shared" si="573"/>
        <v>6.4188281719405648E-3</v>
      </c>
      <c r="K2165" s="183">
        <v>1.3270357E-2</v>
      </c>
      <c r="L2165" s="146">
        <v>7.2390249E-4</v>
      </c>
      <c r="M2165" s="146">
        <v>1.3639597999999999E-3</v>
      </c>
      <c r="N2165" s="146">
        <v>1.1611035999999999E-3</v>
      </c>
      <c r="O2165" s="146">
        <v>1.4316823E-3</v>
      </c>
      <c r="P2165" s="188">
        <v>7.1726404999999997E-6</v>
      </c>
      <c r="Q2165" s="188">
        <v>1.9893980999999999E-4</v>
      </c>
      <c r="R2165" s="188">
        <v>1.8572808E-4</v>
      </c>
      <c r="S2165" s="146">
        <v>1.1484742E-4</v>
      </c>
      <c r="T2165" s="146">
        <v>1.3573147999999999E-3</v>
      </c>
      <c r="U2165" s="146">
        <v>6.3014717000000001E-3</v>
      </c>
      <c r="V2165" s="188">
        <v>3.6009257999999999E-5</v>
      </c>
      <c r="W2165" s="188">
        <v>2.5090287999999999E-6</v>
      </c>
      <c r="X2165" s="146">
        <v>2.3140565E-11</v>
      </c>
      <c r="Z2165" s="157">
        <f t="shared" si="574"/>
        <v>8.8469046666666676E-2</v>
      </c>
      <c r="AB2165" s="131">
        <f t="shared" si="565"/>
        <v>1.3270357E-2</v>
      </c>
      <c r="AC2165" s="131">
        <f t="shared" si="566"/>
        <v>5.0724887204999999E-3</v>
      </c>
      <c r="AD2165" s="131">
        <f t="shared" si="567"/>
        <v>2.2760993988000001E-3</v>
      </c>
      <c r="AE2165" s="131">
        <f t="shared" si="568"/>
        <v>3.6669144279999999E-3</v>
      </c>
      <c r="AF2165" s="131">
        <f t="shared" si="569"/>
        <v>6.4163191431405647E-3</v>
      </c>
      <c r="AH2165">
        <v>1.5137422</v>
      </c>
      <c r="AI2165" s="71">
        <v>1.4101915</v>
      </c>
      <c r="AJ2165" s="71">
        <v>9.5238118000000004E-3</v>
      </c>
      <c r="AK2165" s="71">
        <v>0</v>
      </c>
      <c r="AL2165" s="71">
        <v>5.9835141000000001E-2</v>
      </c>
      <c r="AM2165" s="71">
        <v>3.1831078999999998E-2</v>
      </c>
      <c r="AN2165" s="71">
        <v>2.3605968999999998E-3</v>
      </c>
      <c r="AP2165" s="129">
        <v>1.9084813E-3</v>
      </c>
      <c r="AQ2165" s="129">
        <v>1.7303392000000001E-3</v>
      </c>
      <c r="AR2165" s="129">
        <v>7.8113693999999994E-5</v>
      </c>
      <c r="AS2165" s="129">
        <v>1.0002845E-4</v>
      </c>
      <c r="AT2165" s="172">
        <f t="shared" ref="AT2165:AT2237" si="577">AW2165+AZ2165+BA2165+BB2165+BC2165+BK2165+BL2165+BP2165</f>
        <v>1.037373616132E-7</v>
      </c>
      <c r="AU2165" s="172">
        <f t="shared" ref="AU2165:AU2237" si="578">AX2165+AY2165+BD2165+BE2165+BF2165+BG2165+BH2165+BI2165+BJ2165+BM2165+BQ2165+BR2165</f>
        <v>2.8888200832559174E-10</v>
      </c>
      <c r="AV2165" s="185">
        <f t="shared" ref="AV2165:AV2237" si="579">BN2165+BO2165</f>
        <v>1.40095868542E-2</v>
      </c>
      <c r="AW2165" s="121">
        <v>8.2118748999999998E-8</v>
      </c>
      <c r="AX2165" s="121">
        <v>2.4777133999999999E-10</v>
      </c>
      <c r="AY2165" s="121">
        <v>6.7694644000000002E-15</v>
      </c>
      <c r="AZ2165" s="121">
        <v>3.269534E-12</v>
      </c>
      <c r="BA2165" s="121">
        <v>0</v>
      </c>
      <c r="BB2165" s="121">
        <v>1.1568928E-10</v>
      </c>
      <c r="BC2165" s="121">
        <v>2.1404748000000001E-8</v>
      </c>
      <c r="BD2165" s="121">
        <v>1.7482344E-11</v>
      </c>
      <c r="BE2165" s="121">
        <v>2.3465197000000001E-11</v>
      </c>
      <c r="BF2165" s="121">
        <v>3.7357355000000001E-14</v>
      </c>
      <c r="BG2165" s="121">
        <v>5.5485113000000003E-16</v>
      </c>
      <c r="BH2165" s="121">
        <v>1.1335138E-13</v>
      </c>
      <c r="BI2165" s="121">
        <v>4.1287867000000004E-15</v>
      </c>
      <c r="BJ2165" s="121">
        <v>9.6545710000000004E-16</v>
      </c>
      <c r="BK2165" s="121">
        <v>5.2686531999999996E-12</v>
      </c>
      <c r="BL2165" s="121">
        <v>8.9637145999999994E-11</v>
      </c>
      <c r="BM2165" s="121">
        <v>3.1261746999999998E-20</v>
      </c>
      <c r="BN2165" s="121">
        <v>9.5348541999999998E-6</v>
      </c>
      <c r="BO2165" s="121">
        <v>1.4000052000000001E-2</v>
      </c>
      <c r="BP2165" s="121">
        <v>0</v>
      </c>
      <c r="BQ2165" s="121">
        <v>0</v>
      </c>
      <c r="BR2165" s="121">
        <v>0</v>
      </c>
      <c r="BT2165" s="71">
        <v>5.1438451000000003E-6</v>
      </c>
      <c r="BU2165" s="71">
        <v>1.9573528000000001E-7</v>
      </c>
      <c r="BV2165" s="71">
        <v>2.4667517999999999E-6</v>
      </c>
      <c r="BW2165" s="71">
        <v>2.2013354E-8</v>
      </c>
      <c r="BX2165" s="71">
        <v>1.5969092E-7</v>
      </c>
      <c r="BY2165" s="71">
        <v>6.7295152000000004E-8</v>
      </c>
      <c r="BZ2165" s="71">
        <v>9.1810076000000004E-10</v>
      </c>
      <c r="CA2165" s="71">
        <v>1.0135261E-7</v>
      </c>
      <c r="CB2165" s="71">
        <v>1.9425852000000001E-8</v>
      </c>
      <c r="CC2165" s="71">
        <v>1.3857191E-7</v>
      </c>
      <c r="CD2165" s="71">
        <v>0</v>
      </c>
      <c r="CE2165" s="71">
        <v>6.9131365999999997E-17</v>
      </c>
      <c r="CF2165" s="71">
        <v>5.6604493000000004E-13</v>
      </c>
      <c r="CG2165" s="71">
        <v>2.2858206000000001E-7</v>
      </c>
      <c r="CH2165" s="71">
        <v>1.7307703000000001E-6</v>
      </c>
      <c r="CI2165" s="71">
        <v>1.2737228E-8</v>
      </c>
      <c r="CJ2165" s="71">
        <v>0</v>
      </c>
      <c r="CL2165" s="186">
        <v>4.7910815000000001E-13</v>
      </c>
      <c r="CM2165" s="186">
        <v>8.8477836000000004E-2</v>
      </c>
      <c r="CN2165" s="187">
        <v>2.7886177E-3</v>
      </c>
      <c r="CO2165" s="186">
        <v>1.4923393E-4</v>
      </c>
      <c r="CP2165" s="186">
        <v>5.1962712000000002E-11</v>
      </c>
      <c r="CQ2165" s="186">
        <v>6.0790007999999996E-9</v>
      </c>
      <c r="CR2165" s="186">
        <v>6.4278650999999999E-6</v>
      </c>
      <c r="CS2165" s="186">
        <v>2.2624979999999999E-3</v>
      </c>
      <c r="CT2165" s="186">
        <v>2.5030827999999999E-8</v>
      </c>
      <c r="CU2165" s="186">
        <v>2.3673118000000001E-5</v>
      </c>
    </row>
    <row r="2166" spans="1:99" ht="14.4">
      <c r="B2166" s="92"/>
      <c r="C2166" s="126"/>
      <c r="D2166" s="1" t="s">
        <v>3806</v>
      </c>
      <c r="E2166" s="125"/>
      <c r="J2166" s="158"/>
      <c r="P2166" s="4"/>
      <c r="Q2166" s="4"/>
      <c r="R2166" s="4"/>
      <c r="V2166" s="4"/>
      <c r="W2166" s="4"/>
      <c r="AT2166" s="4"/>
      <c r="AU2166" s="4"/>
      <c r="AV2166" s="16"/>
      <c r="CN2166" s="97"/>
    </row>
    <row r="2167" spans="1:99" ht="14.4">
      <c r="A2167" t="s">
        <v>2135</v>
      </c>
      <c r="B2167" s="92" t="s">
        <v>1514</v>
      </c>
      <c r="C2167" s="126" t="str">
        <f t="shared" si="575"/>
        <v>F.130.05.101</v>
      </c>
      <c r="D2167" s="11" t="s">
        <v>3806</v>
      </c>
      <c r="E2167" s="125" t="s">
        <v>878</v>
      </c>
      <c r="F2167" s="128" t="str">
        <f t="shared" si="576"/>
        <v>Carbon storage in wood &gt;100 years (per kg wood 12%MC)</v>
      </c>
      <c r="G2167" s="131">
        <f t="shared" si="570"/>
        <v>0.22650000000000001</v>
      </c>
      <c r="H2167" s="183">
        <f t="shared" si="571"/>
        <v>0</v>
      </c>
      <c r="I2167" s="183">
        <f t="shared" si="572"/>
        <v>0</v>
      </c>
      <c r="J2167" s="184">
        <f t="shared" si="573"/>
        <v>0</v>
      </c>
      <c r="K2167" s="183">
        <v>0.22650000000000001</v>
      </c>
      <c r="L2167" s="146">
        <v>0</v>
      </c>
      <c r="M2167" s="146">
        <v>0</v>
      </c>
      <c r="N2167" s="146">
        <v>0</v>
      </c>
      <c r="O2167" s="146">
        <v>0</v>
      </c>
      <c r="P2167" s="188">
        <v>0</v>
      </c>
      <c r="Q2167" s="188">
        <v>0</v>
      </c>
      <c r="R2167" s="188">
        <v>0</v>
      </c>
      <c r="S2167" s="188">
        <v>0</v>
      </c>
      <c r="T2167" s="146">
        <v>0</v>
      </c>
      <c r="U2167" s="146">
        <v>0</v>
      </c>
      <c r="V2167" s="188">
        <v>0</v>
      </c>
      <c r="W2167" s="146">
        <v>0</v>
      </c>
      <c r="X2167" s="146">
        <v>0</v>
      </c>
      <c r="Z2167" s="157">
        <f t="shared" si="574"/>
        <v>1.51</v>
      </c>
      <c r="AB2167" s="131">
        <f t="shared" si="565"/>
        <v>0.22650000000000001</v>
      </c>
      <c r="AC2167" s="131">
        <f t="shared" si="566"/>
        <v>0</v>
      </c>
      <c r="AD2167" s="131">
        <f t="shared" si="567"/>
        <v>0</v>
      </c>
      <c r="AE2167" s="131">
        <f t="shared" si="568"/>
        <v>0</v>
      </c>
      <c r="AF2167" s="131">
        <f t="shared" si="569"/>
        <v>0</v>
      </c>
      <c r="AH2167">
        <v>0</v>
      </c>
      <c r="AI2167" s="71">
        <v>0</v>
      </c>
      <c r="AJ2167" s="71">
        <v>0</v>
      </c>
      <c r="AK2167" s="71">
        <v>0</v>
      </c>
      <c r="AL2167" s="71">
        <v>0</v>
      </c>
      <c r="AM2167" s="71">
        <v>0</v>
      </c>
      <c r="AN2167" s="71">
        <v>0</v>
      </c>
      <c r="AP2167" s="129">
        <v>2.4516632999999999E-2</v>
      </c>
      <c r="AQ2167" s="129">
        <v>2.3373350000000001E-2</v>
      </c>
      <c r="AR2167" s="129">
        <v>1.1432823999999999E-3</v>
      </c>
      <c r="AS2167" s="129">
        <v>0</v>
      </c>
      <c r="AT2167" s="172">
        <f t="shared" si="577"/>
        <v>1.4012799999999999E-6</v>
      </c>
      <c r="AU2167" s="172">
        <f t="shared" si="578"/>
        <v>4.2281155150000001E-9</v>
      </c>
      <c r="AV2167" s="185">
        <f t="shared" si="579"/>
        <v>0</v>
      </c>
      <c r="AW2167" s="121">
        <v>1.4012799999999999E-6</v>
      </c>
      <c r="AX2167" s="121">
        <v>4.2279999999999999E-9</v>
      </c>
      <c r="AY2167" s="121">
        <v>1.1551499999999999E-13</v>
      </c>
      <c r="AZ2167" s="121">
        <v>0</v>
      </c>
      <c r="BA2167" s="121">
        <v>0</v>
      </c>
      <c r="BB2167" s="121">
        <v>0</v>
      </c>
      <c r="BC2167" s="121">
        <v>0</v>
      </c>
      <c r="BD2167" s="121">
        <v>0</v>
      </c>
      <c r="BE2167" s="121">
        <v>0</v>
      </c>
      <c r="BF2167" s="121">
        <v>0</v>
      </c>
      <c r="BG2167" s="121">
        <v>0</v>
      </c>
      <c r="BH2167" s="121">
        <v>0</v>
      </c>
      <c r="BI2167" s="121">
        <v>0</v>
      </c>
      <c r="BJ2167" s="121">
        <v>0</v>
      </c>
      <c r="BK2167" s="121">
        <v>0</v>
      </c>
      <c r="BL2167" s="121">
        <v>0</v>
      </c>
      <c r="BM2167" s="121">
        <v>0</v>
      </c>
      <c r="BN2167" s="121">
        <v>0</v>
      </c>
      <c r="BO2167" s="121">
        <v>0</v>
      </c>
      <c r="BP2167" s="121">
        <v>0</v>
      </c>
      <c r="BQ2167" s="121">
        <v>0</v>
      </c>
      <c r="BR2167" s="121">
        <v>0</v>
      </c>
      <c r="BT2167" s="71">
        <v>4.2102806999999999E-5</v>
      </c>
      <c r="BU2167" s="71">
        <v>0</v>
      </c>
      <c r="BV2167" s="71">
        <v>4.2102806999999999E-5</v>
      </c>
      <c r="BW2167" s="71">
        <v>0</v>
      </c>
      <c r="BX2167" s="71">
        <v>0</v>
      </c>
      <c r="BY2167" s="71">
        <v>0</v>
      </c>
      <c r="BZ2167" s="71">
        <v>0</v>
      </c>
      <c r="CA2167" s="71">
        <v>0</v>
      </c>
      <c r="CB2167" s="71">
        <v>0</v>
      </c>
      <c r="CC2167" s="71">
        <v>0</v>
      </c>
      <c r="CD2167" s="71">
        <v>0</v>
      </c>
      <c r="CE2167" s="71">
        <v>0</v>
      </c>
      <c r="CF2167" s="71">
        <v>0</v>
      </c>
      <c r="CG2167" s="71">
        <v>0</v>
      </c>
      <c r="CH2167" s="71">
        <v>0</v>
      </c>
      <c r="CI2167" s="71">
        <v>0</v>
      </c>
      <c r="CJ2167" s="71">
        <v>0</v>
      </c>
      <c r="CL2167" s="186">
        <v>0</v>
      </c>
      <c r="CM2167" s="186">
        <v>1.51</v>
      </c>
      <c r="CN2167" s="187">
        <v>0</v>
      </c>
      <c r="CO2167" s="186">
        <v>0</v>
      </c>
      <c r="CP2167" s="186">
        <v>0</v>
      </c>
      <c r="CQ2167" s="186">
        <v>0</v>
      </c>
      <c r="CR2167" s="186">
        <v>0</v>
      </c>
      <c r="CS2167" s="186">
        <v>0</v>
      </c>
      <c r="CT2167" s="186">
        <v>0</v>
      </c>
      <c r="CU2167" s="186">
        <v>0</v>
      </c>
    </row>
    <row r="2168" spans="1:99" ht="14.4">
      <c r="A2168" t="s">
        <v>2136</v>
      </c>
      <c r="B2168" s="92" t="s">
        <v>1514</v>
      </c>
      <c r="C2168" s="126" t="str">
        <f t="shared" si="575"/>
        <v>F.130.05.102</v>
      </c>
      <c r="D2168" s="11" t="s">
        <v>3806</v>
      </c>
      <c r="E2168" s="125" t="s">
        <v>878</v>
      </c>
      <c r="F2168" s="128" t="str">
        <f t="shared" si="576"/>
        <v>landfill of bio-PE (incl carbon sequestration)</v>
      </c>
      <c r="G2168" s="131">
        <f t="shared" si="570"/>
        <v>-0.32999999999999996</v>
      </c>
      <c r="H2168" s="183">
        <f t="shared" si="571"/>
        <v>0</v>
      </c>
      <c r="I2168" s="183">
        <f t="shared" si="572"/>
        <v>0</v>
      </c>
      <c r="J2168" s="184">
        <f t="shared" si="573"/>
        <v>0.14099999999999999</v>
      </c>
      <c r="K2168" s="183">
        <v>-0.47099999999999997</v>
      </c>
      <c r="L2168" s="146">
        <v>0</v>
      </c>
      <c r="M2168" s="146">
        <v>0</v>
      </c>
      <c r="N2168" s="146">
        <v>0</v>
      </c>
      <c r="O2168" s="146">
        <v>0</v>
      </c>
      <c r="P2168" s="188">
        <v>0</v>
      </c>
      <c r="Q2168" s="188">
        <v>0</v>
      </c>
      <c r="R2168" s="188">
        <v>0</v>
      </c>
      <c r="S2168" s="146">
        <v>0</v>
      </c>
      <c r="T2168" s="146">
        <v>0</v>
      </c>
      <c r="U2168" s="146">
        <v>0</v>
      </c>
      <c r="V2168" s="188">
        <v>0</v>
      </c>
      <c r="W2168" s="146">
        <v>0</v>
      </c>
      <c r="X2168" s="146">
        <v>0.14099999999999999</v>
      </c>
      <c r="Z2168" s="157">
        <f t="shared" si="574"/>
        <v>-3.14</v>
      </c>
      <c r="AB2168" s="131">
        <f t="shared" ref="AB2168:AB2241" si="580">K2168</f>
        <v>-0.47099999999999997</v>
      </c>
      <c r="AC2168" s="131">
        <f t="shared" ref="AC2168:AC2241" si="581">L2168+M2168+N2168+O2168+P2168+Q2168+R2168</f>
        <v>0</v>
      </c>
      <c r="AD2168" s="131">
        <f t="shared" ref="AD2168:AD2241" si="582">L2168+M2168+R2168+W2168</f>
        <v>0</v>
      </c>
      <c r="AE2168" s="131">
        <f t="shared" ref="AE2168:AE2241" si="583">V2168+L2168+M2168+R2168+T2168</f>
        <v>0</v>
      </c>
      <c r="AF2168" s="131">
        <f t="shared" ref="AF2168:AF2241" si="584">S2168+U2168+X2168</f>
        <v>0.14099999999999999</v>
      </c>
      <c r="AH2168">
        <v>0</v>
      </c>
      <c r="AI2168" s="71">
        <v>0</v>
      </c>
      <c r="AJ2168" s="71">
        <v>0</v>
      </c>
      <c r="AK2168" s="71">
        <v>0</v>
      </c>
      <c r="AL2168" s="71">
        <v>0</v>
      </c>
      <c r="AM2168" s="71">
        <v>0</v>
      </c>
      <c r="AN2168" s="71">
        <v>0</v>
      </c>
      <c r="AP2168" s="129">
        <v>-5.0981606999999998E-2</v>
      </c>
      <c r="AQ2168" s="129">
        <v>-4.8604186000000001E-2</v>
      </c>
      <c r="AR2168" s="129">
        <v>-2.3774218000000001E-3</v>
      </c>
      <c r="AS2168" s="129">
        <v>0</v>
      </c>
      <c r="AT2168" s="172">
        <f t="shared" si="577"/>
        <v>-2.9139199999999999E-6</v>
      </c>
      <c r="AU2168" s="172">
        <f t="shared" si="578"/>
        <v>-8.7922402100000006E-9</v>
      </c>
      <c r="AV2168" s="185">
        <f t="shared" si="579"/>
        <v>0</v>
      </c>
      <c r="AW2168" s="121">
        <v>-2.9139199999999999E-6</v>
      </c>
      <c r="AX2168" s="121">
        <v>-8.7920000000000002E-9</v>
      </c>
      <c r="AY2168" s="121">
        <v>-2.4020999999999999E-13</v>
      </c>
      <c r="AZ2168" s="121">
        <v>0</v>
      </c>
      <c r="BA2168" s="121">
        <v>0</v>
      </c>
      <c r="BB2168" s="121">
        <v>0</v>
      </c>
      <c r="BC2168" s="121">
        <v>0</v>
      </c>
      <c r="BD2168" s="121">
        <v>0</v>
      </c>
      <c r="BE2168" s="121">
        <v>0</v>
      </c>
      <c r="BF2168" s="121">
        <v>0</v>
      </c>
      <c r="BG2168" s="121">
        <v>0</v>
      </c>
      <c r="BH2168" s="121">
        <v>0</v>
      </c>
      <c r="BI2168" s="121">
        <v>0</v>
      </c>
      <c r="BJ2168" s="121">
        <v>0</v>
      </c>
      <c r="BK2168" s="121">
        <v>0</v>
      </c>
      <c r="BL2168" s="121">
        <v>0</v>
      </c>
      <c r="BM2168" s="121">
        <v>0</v>
      </c>
      <c r="BN2168" s="121">
        <v>0</v>
      </c>
      <c r="BO2168" s="121">
        <v>0</v>
      </c>
      <c r="BP2168" s="121">
        <v>0</v>
      </c>
      <c r="BQ2168" s="121">
        <v>0</v>
      </c>
      <c r="BR2168" s="121">
        <v>0</v>
      </c>
      <c r="BT2168" s="71">
        <v>-8.7551532000000004E-5</v>
      </c>
      <c r="BU2168" s="71">
        <v>0</v>
      </c>
      <c r="BV2168" s="71">
        <v>-8.7551532000000004E-5</v>
      </c>
      <c r="BW2168" s="71">
        <v>0</v>
      </c>
      <c r="BX2168" s="71">
        <v>0</v>
      </c>
      <c r="BY2168" s="71">
        <v>0</v>
      </c>
      <c r="BZ2168" s="71">
        <v>0</v>
      </c>
      <c r="CA2168" s="71">
        <v>0</v>
      </c>
      <c r="CB2168" s="71">
        <v>0</v>
      </c>
      <c r="CC2168" s="71">
        <v>0</v>
      </c>
      <c r="CD2168" s="71">
        <v>0</v>
      </c>
      <c r="CE2168" s="71">
        <v>0</v>
      </c>
      <c r="CF2168" s="71">
        <v>0</v>
      </c>
      <c r="CG2168" s="71">
        <v>0</v>
      </c>
      <c r="CH2168" s="71">
        <v>0</v>
      </c>
      <c r="CI2168" s="71">
        <v>0</v>
      </c>
      <c r="CJ2168" s="71">
        <v>0</v>
      </c>
      <c r="CL2168" s="186">
        <v>0</v>
      </c>
      <c r="CM2168" s="186">
        <v>-3.14</v>
      </c>
      <c r="CN2168" s="187">
        <v>0</v>
      </c>
      <c r="CO2168" s="186">
        <v>0</v>
      </c>
      <c r="CP2168" s="186">
        <v>0</v>
      </c>
      <c r="CQ2168" s="186">
        <v>0</v>
      </c>
      <c r="CR2168" s="186">
        <v>0</v>
      </c>
      <c r="CS2168" s="186">
        <v>0</v>
      </c>
      <c r="CT2168" s="186">
        <v>0</v>
      </c>
      <c r="CU2168" s="186">
        <v>0</v>
      </c>
    </row>
    <row r="2169" spans="1:99" ht="14.4">
      <c r="A2169" t="s">
        <v>2137</v>
      </c>
      <c r="B2169" s="92" t="s">
        <v>1514</v>
      </c>
      <c r="C2169" s="126" t="str">
        <f t="shared" si="575"/>
        <v>F.130.05.103</v>
      </c>
      <c r="D2169" s="11" t="s">
        <v>3806</v>
      </c>
      <c r="E2169" s="125" t="s">
        <v>878</v>
      </c>
      <c r="F2169" s="128" t="str">
        <f t="shared" si="576"/>
        <v>landfill of bio-PP (incl carbon sequestration)</v>
      </c>
      <c r="G2169" s="131">
        <f t="shared" si="570"/>
        <v>-0.32999999999999996</v>
      </c>
      <c r="H2169" s="183">
        <f t="shared" si="571"/>
        <v>0</v>
      </c>
      <c r="I2169" s="183">
        <f t="shared" si="572"/>
        <v>0</v>
      </c>
      <c r="J2169" s="184">
        <f t="shared" si="573"/>
        <v>0.14099999999999999</v>
      </c>
      <c r="K2169" s="183">
        <v>-0.47099999999999997</v>
      </c>
      <c r="L2169" s="146">
        <v>0</v>
      </c>
      <c r="M2169" s="146">
        <v>0</v>
      </c>
      <c r="N2169" s="146">
        <v>0</v>
      </c>
      <c r="O2169" s="146">
        <v>0</v>
      </c>
      <c r="P2169" s="188">
        <v>0</v>
      </c>
      <c r="Q2169" s="188">
        <v>0</v>
      </c>
      <c r="R2169" s="188">
        <v>0</v>
      </c>
      <c r="S2169" s="146">
        <v>0</v>
      </c>
      <c r="T2169" s="146">
        <v>0</v>
      </c>
      <c r="U2169" s="146">
        <v>0</v>
      </c>
      <c r="V2169" s="146">
        <v>0</v>
      </c>
      <c r="W2169" s="146">
        <v>0</v>
      </c>
      <c r="X2169" s="146">
        <v>0.14099999999999999</v>
      </c>
      <c r="Z2169" s="157">
        <f t="shared" si="574"/>
        <v>-3.14</v>
      </c>
      <c r="AB2169" s="131">
        <f t="shared" si="580"/>
        <v>-0.47099999999999997</v>
      </c>
      <c r="AC2169" s="131">
        <f t="shared" si="581"/>
        <v>0</v>
      </c>
      <c r="AD2169" s="131">
        <f t="shared" si="582"/>
        <v>0</v>
      </c>
      <c r="AE2169" s="131">
        <f t="shared" si="583"/>
        <v>0</v>
      </c>
      <c r="AF2169" s="131">
        <f t="shared" si="584"/>
        <v>0.14099999999999999</v>
      </c>
      <c r="AH2169">
        <v>0</v>
      </c>
      <c r="AI2169" s="71">
        <v>0</v>
      </c>
      <c r="AJ2169" s="71">
        <v>0</v>
      </c>
      <c r="AK2169" s="71">
        <v>0</v>
      </c>
      <c r="AL2169" s="71">
        <v>0</v>
      </c>
      <c r="AM2169" s="71">
        <v>0</v>
      </c>
      <c r="AN2169" s="71">
        <v>0</v>
      </c>
      <c r="AP2169" s="129">
        <v>-5.0981606999999998E-2</v>
      </c>
      <c r="AQ2169" s="129">
        <v>-4.8604186000000001E-2</v>
      </c>
      <c r="AR2169" s="129">
        <v>-2.3774218000000001E-3</v>
      </c>
      <c r="AS2169" s="129">
        <v>0</v>
      </c>
      <c r="AT2169" s="172">
        <f t="shared" si="577"/>
        <v>-2.9139199999999999E-6</v>
      </c>
      <c r="AU2169" s="172">
        <f t="shared" si="578"/>
        <v>-8.7922402100000006E-9</v>
      </c>
      <c r="AV2169" s="185">
        <f t="shared" si="579"/>
        <v>0</v>
      </c>
      <c r="AW2169" s="121">
        <v>-2.9139199999999999E-6</v>
      </c>
      <c r="AX2169" s="121">
        <v>-8.7920000000000002E-9</v>
      </c>
      <c r="AY2169" s="121">
        <v>-2.4020999999999999E-13</v>
      </c>
      <c r="AZ2169" s="121">
        <v>0</v>
      </c>
      <c r="BA2169" s="121">
        <v>0</v>
      </c>
      <c r="BB2169" s="121">
        <v>0</v>
      </c>
      <c r="BC2169" s="121">
        <v>0</v>
      </c>
      <c r="BD2169" s="121">
        <v>0</v>
      </c>
      <c r="BE2169" s="121">
        <v>0</v>
      </c>
      <c r="BF2169" s="121">
        <v>0</v>
      </c>
      <c r="BG2169" s="121">
        <v>0</v>
      </c>
      <c r="BH2169" s="121">
        <v>0</v>
      </c>
      <c r="BI2169" s="121">
        <v>0</v>
      </c>
      <c r="BJ2169" s="121">
        <v>0</v>
      </c>
      <c r="BK2169" s="121">
        <v>0</v>
      </c>
      <c r="BL2169" s="121">
        <v>0</v>
      </c>
      <c r="BM2169" s="121">
        <v>0</v>
      </c>
      <c r="BN2169" s="121">
        <v>0</v>
      </c>
      <c r="BO2169" s="121">
        <v>0</v>
      </c>
      <c r="BP2169" s="121">
        <v>0</v>
      </c>
      <c r="BQ2169" s="121">
        <v>0</v>
      </c>
      <c r="BR2169" s="121">
        <v>0</v>
      </c>
      <c r="BT2169" s="71">
        <v>-8.7551532000000004E-5</v>
      </c>
      <c r="BU2169" s="71">
        <v>0</v>
      </c>
      <c r="BV2169" s="71">
        <v>-8.7551532000000004E-5</v>
      </c>
      <c r="BW2169" s="71">
        <v>0</v>
      </c>
      <c r="BX2169" s="71">
        <v>0</v>
      </c>
      <c r="BY2169" s="71">
        <v>0</v>
      </c>
      <c r="BZ2169" s="71">
        <v>0</v>
      </c>
      <c r="CA2169" s="71">
        <v>0</v>
      </c>
      <c r="CB2169" s="71">
        <v>0</v>
      </c>
      <c r="CC2169" s="71">
        <v>0</v>
      </c>
      <c r="CD2169" s="71">
        <v>0</v>
      </c>
      <c r="CE2169" s="71">
        <v>0</v>
      </c>
      <c r="CF2169" s="71">
        <v>0</v>
      </c>
      <c r="CG2169" s="71">
        <v>0</v>
      </c>
      <c r="CH2169" s="71">
        <v>0</v>
      </c>
      <c r="CI2169" s="71">
        <v>0</v>
      </c>
      <c r="CJ2169" s="71">
        <v>0</v>
      </c>
      <c r="CL2169" s="186">
        <v>0</v>
      </c>
      <c r="CM2169" s="186">
        <v>-3.14</v>
      </c>
      <c r="CN2169" s="187">
        <v>0</v>
      </c>
      <c r="CO2169" s="186">
        <v>0</v>
      </c>
      <c r="CP2169" s="186">
        <v>0</v>
      </c>
      <c r="CQ2169" s="186">
        <v>0</v>
      </c>
      <c r="CR2169" s="186">
        <v>0</v>
      </c>
      <c r="CS2169" s="186">
        <v>0</v>
      </c>
      <c r="CT2169" s="186">
        <v>0</v>
      </c>
      <c r="CU2169" s="186">
        <v>0</v>
      </c>
    </row>
    <row r="2170" spans="1:99" ht="14.4">
      <c r="A2170" t="s">
        <v>2138</v>
      </c>
      <c r="B2170" s="92" t="s">
        <v>1514</v>
      </c>
      <c r="C2170" s="126" t="str">
        <f t="shared" si="575"/>
        <v>F.130.05.104</v>
      </c>
      <c r="D2170" s="11" t="s">
        <v>3806</v>
      </c>
      <c r="E2170" s="125" t="s">
        <v>878</v>
      </c>
      <c r="F2170" s="128" t="str">
        <f t="shared" si="576"/>
        <v>landfill of bio-PET (incl carbon sequestration)</v>
      </c>
      <c r="G2170" s="131">
        <f t="shared" si="570"/>
        <v>7.5299999999999992E-2</v>
      </c>
      <c r="H2170" s="183">
        <f t="shared" si="571"/>
        <v>0</v>
      </c>
      <c r="I2170" s="183">
        <f t="shared" si="572"/>
        <v>0</v>
      </c>
      <c r="J2170" s="184">
        <f t="shared" si="573"/>
        <v>0.14099999999999999</v>
      </c>
      <c r="K2170" s="183">
        <v>-6.5699999999999995E-2</v>
      </c>
      <c r="L2170" s="146">
        <v>0</v>
      </c>
      <c r="M2170" s="146">
        <v>0</v>
      </c>
      <c r="N2170" s="146">
        <v>0</v>
      </c>
      <c r="O2170" s="146">
        <v>0</v>
      </c>
      <c r="P2170" s="188">
        <v>0</v>
      </c>
      <c r="Q2170" s="188">
        <v>0</v>
      </c>
      <c r="R2170" s="188">
        <v>0</v>
      </c>
      <c r="S2170" s="146">
        <v>0</v>
      </c>
      <c r="T2170" s="146">
        <v>0</v>
      </c>
      <c r="U2170" s="146">
        <v>0</v>
      </c>
      <c r="V2170" s="188">
        <v>0</v>
      </c>
      <c r="W2170" s="188">
        <v>0</v>
      </c>
      <c r="X2170" s="146">
        <v>0.14099999999999999</v>
      </c>
      <c r="Z2170" s="157">
        <f t="shared" si="574"/>
        <v>-0.438</v>
      </c>
      <c r="AB2170" s="131">
        <f t="shared" si="580"/>
        <v>-6.5699999999999995E-2</v>
      </c>
      <c r="AC2170" s="131">
        <f t="shared" si="581"/>
        <v>0</v>
      </c>
      <c r="AD2170" s="131">
        <f t="shared" si="582"/>
        <v>0</v>
      </c>
      <c r="AE2170" s="131">
        <f t="shared" si="583"/>
        <v>0</v>
      </c>
      <c r="AF2170" s="131">
        <f t="shared" si="584"/>
        <v>0.14099999999999999</v>
      </c>
      <c r="AH2170">
        <v>0</v>
      </c>
      <c r="AI2170" s="71">
        <v>0</v>
      </c>
      <c r="AJ2170" s="71">
        <v>0</v>
      </c>
      <c r="AK2170" s="71">
        <v>0</v>
      </c>
      <c r="AL2170" s="71">
        <v>0</v>
      </c>
      <c r="AM2170" s="71">
        <v>0</v>
      </c>
      <c r="AN2170" s="71">
        <v>0</v>
      </c>
      <c r="AP2170" s="129">
        <v>-7.1114471000000004E-3</v>
      </c>
      <c r="AQ2170" s="129">
        <v>-6.7798195E-3</v>
      </c>
      <c r="AR2170" s="129">
        <v>-3.3162761999999999E-4</v>
      </c>
      <c r="AS2170" s="129">
        <v>0</v>
      </c>
      <c r="AT2170" s="172">
        <f t="shared" si="577"/>
        <v>-4.0646400000000001E-7</v>
      </c>
      <c r="AU2170" s="172">
        <f t="shared" si="578"/>
        <v>-1.226433507E-9</v>
      </c>
      <c r="AV2170" s="185">
        <f t="shared" si="579"/>
        <v>0</v>
      </c>
      <c r="AW2170" s="121">
        <v>-4.0646400000000001E-7</v>
      </c>
      <c r="AX2170" s="121">
        <v>-1.2264E-9</v>
      </c>
      <c r="AY2170" s="121">
        <v>-3.3506999999999998E-14</v>
      </c>
      <c r="AZ2170" s="121">
        <v>0</v>
      </c>
      <c r="BA2170" s="121">
        <v>0</v>
      </c>
      <c r="BB2170" s="121">
        <v>0</v>
      </c>
      <c r="BC2170" s="121">
        <v>0</v>
      </c>
      <c r="BD2170" s="121">
        <v>0</v>
      </c>
      <c r="BE2170" s="121">
        <v>0</v>
      </c>
      <c r="BF2170" s="121">
        <v>0</v>
      </c>
      <c r="BG2170" s="121">
        <v>0</v>
      </c>
      <c r="BH2170" s="121">
        <v>0</v>
      </c>
      <c r="BI2170" s="121">
        <v>0</v>
      </c>
      <c r="BJ2170" s="121">
        <v>0</v>
      </c>
      <c r="BK2170" s="121">
        <v>0</v>
      </c>
      <c r="BL2170" s="121">
        <v>0</v>
      </c>
      <c r="BM2170" s="121">
        <v>0</v>
      </c>
      <c r="BN2170" s="121">
        <v>0</v>
      </c>
      <c r="BO2170" s="121">
        <v>0</v>
      </c>
      <c r="BP2170" s="121">
        <v>0</v>
      </c>
      <c r="BQ2170" s="121">
        <v>0</v>
      </c>
      <c r="BR2170" s="121">
        <v>0</v>
      </c>
      <c r="BT2170" s="71">
        <v>-1.2212601999999999E-5</v>
      </c>
      <c r="BU2170" s="71">
        <v>0</v>
      </c>
      <c r="BV2170" s="71">
        <v>-1.2212601999999999E-5</v>
      </c>
      <c r="BW2170" s="71">
        <v>0</v>
      </c>
      <c r="BX2170" s="71">
        <v>0</v>
      </c>
      <c r="BY2170" s="71">
        <v>0</v>
      </c>
      <c r="BZ2170" s="71">
        <v>0</v>
      </c>
      <c r="CA2170" s="71">
        <v>0</v>
      </c>
      <c r="CB2170" s="71">
        <v>0</v>
      </c>
      <c r="CC2170" s="71">
        <v>0</v>
      </c>
      <c r="CD2170" s="71">
        <v>0</v>
      </c>
      <c r="CE2170" s="71">
        <v>0</v>
      </c>
      <c r="CF2170" s="71">
        <v>0</v>
      </c>
      <c r="CG2170" s="71">
        <v>0</v>
      </c>
      <c r="CH2170" s="71">
        <v>0</v>
      </c>
      <c r="CI2170" s="71">
        <v>0</v>
      </c>
      <c r="CJ2170" s="71">
        <v>0</v>
      </c>
      <c r="CL2170" s="186">
        <v>0</v>
      </c>
      <c r="CM2170" s="186">
        <v>-0.438</v>
      </c>
      <c r="CN2170" s="187">
        <v>0</v>
      </c>
      <c r="CO2170" s="186">
        <v>0</v>
      </c>
      <c r="CP2170" s="186">
        <v>0</v>
      </c>
      <c r="CQ2170" s="186">
        <v>0</v>
      </c>
      <c r="CR2170" s="186">
        <v>0</v>
      </c>
      <c r="CS2170" s="186">
        <v>0</v>
      </c>
      <c r="CT2170" s="186">
        <v>0</v>
      </c>
      <c r="CU2170" s="186">
        <v>0</v>
      </c>
    </row>
    <row r="2171" spans="1:99" ht="14.4">
      <c r="A2171" t="s">
        <v>2139</v>
      </c>
      <c r="B2171" s="92" t="s">
        <v>1514</v>
      </c>
      <c r="C2171" s="126" t="str">
        <f t="shared" si="575"/>
        <v>F.130.05.105</v>
      </c>
      <c r="D2171" s="11" t="s">
        <v>3806</v>
      </c>
      <c r="E2171" s="125" t="s">
        <v>878</v>
      </c>
      <c r="F2171" s="128" t="str">
        <f t="shared" si="576"/>
        <v>landfill of PEF (incl carbon sequestration)</v>
      </c>
      <c r="G2171" s="131">
        <f t="shared" si="570"/>
        <v>-0.14849999999999999</v>
      </c>
      <c r="H2171" s="183">
        <f t="shared" si="571"/>
        <v>0</v>
      </c>
      <c r="I2171" s="183">
        <f t="shared" si="572"/>
        <v>0</v>
      </c>
      <c r="J2171" s="184">
        <f t="shared" si="573"/>
        <v>0.14099999999999999</v>
      </c>
      <c r="K2171" s="183">
        <v>-0.28949999999999998</v>
      </c>
      <c r="L2171" s="188">
        <v>0</v>
      </c>
      <c r="M2171" s="188">
        <v>0</v>
      </c>
      <c r="N2171" s="188">
        <v>0</v>
      </c>
      <c r="O2171" s="188">
        <v>0</v>
      </c>
      <c r="P2171" s="188">
        <v>0</v>
      </c>
      <c r="Q2171" s="188">
        <v>0</v>
      </c>
      <c r="R2171" s="188">
        <v>0</v>
      </c>
      <c r="S2171" s="188">
        <v>0</v>
      </c>
      <c r="T2171" s="146">
        <v>0</v>
      </c>
      <c r="U2171" s="146">
        <v>0</v>
      </c>
      <c r="V2171" s="146">
        <v>0</v>
      </c>
      <c r="W2171" s="146">
        <v>0</v>
      </c>
      <c r="X2171" s="146">
        <v>0.14099999999999999</v>
      </c>
      <c r="Z2171" s="157">
        <f t="shared" si="574"/>
        <v>-1.93</v>
      </c>
      <c r="AB2171" s="131">
        <f t="shared" si="580"/>
        <v>-0.28949999999999998</v>
      </c>
      <c r="AC2171" s="131">
        <f t="shared" si="581"/>
        <v>0</v>
      </c>
      <c r="AD2171" s="131">
        <f t="shared" si="582"/>
        <v>0</v>
      </c>
      <c r="AE2171" s="131">
        <f t="shared" si="583"/>
        <v>0</v>
      </c>
      <c r="AF2171" s="131">
        <f t="shared" si="584"/>
        <v>0.14099999999999999</v>
      </c>
      <c r="AH2171">
        <v>0</v>
      </c>
      <c r="AI2171" s="71">
        <v>0</v>
      </c>
      <c r="AJ2171" s="71">
        <v>0</v>
      </c>
      <c r="AK2171" s="71">
        <v>0</v>
      </c>
      <c r="AL2171" s="71">
        <v>0</v>
      </c>
      <c r="AM2171" s="71">
        <v>0</v>
      </c>
      <c r="AN2171" s="71">
        <v>0</v>
      </c>
      <c r="AP2171" s="129">
        <v>-3.1335829000000003E-2</v>
      </c>
      <c r="AQ2171" s="129">
        <v>-2.9874547000000001E-2</v>
      </c>
      <c r="AR2171" s="129">
        <v>-1.4612815E-3</v>
      </c>
      <c r="AS2171" s="129">
        <v>0</v>
      </c>
      <c r="AT2171" s="172">
        <f t="shared" si="577"/>
        <v>-1.7910399999999999E-6</v>
      </c>
      <c r="AU2171" s="172">
        <f t="shared" si="578"/>
        <v>-5.4041476449999999E-9</v>
      </c>
      <c r="AV2171" s="185">
        <f t="shared" si="579"/>
        <v>0</v>
      </c>
      <c r="AW2171" s="121">
        <v>-1.7910399999999999E-6</v>
      </c>
      <c r="AX2171" s="121">
        <v>-5.404E-9</v>
      </c>
      <c r="AY2171" s="121">
        <v>-1.47645E-13</v>
      </c>
      <c r="AZ2171" s="121">
        <v>0</v>
      </c>
      <c r="BA2171" s="121">
        <v>0</v>
      </c>
      <c r="BB2171" s="121">
        <v>0</v>
      </c>
      <c r="BC2171" s="121">
        <v>0</v>
      </c>
      <c r="BD2171" s="121">
        <v>0</v>
      </c>
      <c r="BE2171" s="121">
        <v>0</v>
      </c>
      <c r="BF2171" s="121">
        <v>0</v>
      </c>
      <c r="BG2171" s="121">
        <v>0</v>
      </c>
      <c r="BH2171" s="121">
        <v>0</v>
      </c>
      <c r="BI2171" s="121">
        <v>0</v>
      </c>
      <c r="BJ2171" s="121">
        <v>0</v>
      </c>
      <c r="BK2171" s="121">
        <v>0</v>
      </c>
      <c r="BL2171" s="121">
        <v>0</v>
      </c>
      <c r="BM2171" s="121">
        <v>0</v>
      </c>
      <c r="BN2171" s="121">
        <v>0</v>
      </c>
      <c r="BO2171" s="121">
        <v>0</v>
      </c>
      <c r="BP2171" s="121">
        <v>0</v>
      </c>
      <c r="BQ2171" s="121">
        <v>0</v>
      </c>
      <c r="BR2171" s="121">
        <v>0</v>
      </c>
      <c r="BT2171" s="71">
        <v>-5.3813521E-5</v>
      </c>
      <c r="BU2171" s="71">
        <v>0</v>
      </c>
      <c r="BV2171" s="71">
        <v>-5.3813521E-5</v>
      </c>
      <c r="BW2171" s="71">
        <v>0</v>
      </c>
      <c r="BX2171" s="71">
        <v>0</v>
      </c>
      <c r="BY2171" s="71">
        <v>0</v>
      </c>
      <c r="BZ2171" s="71">
        <v>0</v>
      </c>
      <c r="CA2171" s="71">
        <v>0</v>
      </c>
      <c r="CB2171" s="71">
        <v>0</v>
      </c>
      <c r="CC2171" s="71">
        <v>0</v>
      </c>
      <c r="CD2171" s="71">
        <v>0</v>
      </c>
      <c r="CE2171" s="71">
        <v>0</v>
      </c>
      <c r="CF2171" s="71">
        <v>0</v>
      </c>
      <c r="CG2171" s="71">
        <v>0</v>
      </c>
      <c r="CH2171" s="71">
        <v>0</v>
      </c>
      <c r="CI2171" s="71">
        <v>0</v>
      </c>
      <c r="CJ2171" s="71">
        <v>0</v>
      </c>
      <c r="CL2171" s="186">
        <v>0</v>
      </c>
      <c r="CM2171" s="186">
        <v>-1.93</v>
      </c>
      <c r="CN2171" s="187">
        <v>0</v>
      </c>
      <c r="CO2171" s="186">
        <v>0</v>
      </c>
      <c r="CP2171" s="186">
        <v>0</v>
      </c>
      <c r="CQ2171" s="186">
        <v>0</v>
      </c>
      <c r="CR2171" s="186">
        <v>0</v>
      </c>
      <c r="CS2171" s="186">
        <v>0</v>
      </c>
      <c r="CT2171" s="186">
        <v>0</v>
      </c>
      <c r="CU2171" s="186">
        <v>0</v>
      </c>
    </row>
    <row r="2172" spans="1:99" ht="14.4">
      <c r="A2172" t="s">
        <v>2140</v>
      </c>
      <c r="B2172" s="92" t="s">
        <v>1514</v>
      </c>
      <c r="C2172" s="126" t="str">
        <f t="shared" si="575"/>
        <v>F.130.05.106</v>
      </c>
      <c r="D2172" s="11" t="s">
        <v>3806</v>
      </c>
      <c r="E2172" s="125" t="s">
        <v>878</v>
      </c>
      <c r="F2172" s="128" t="str">
        <f t="shared" si="576"/>
        <v>landfill of PA-11 (Nylon-11) (incl carbon sequestration)</v>
      </c>
      <c r="G2172" s="131">
        <f t="shared" si="570"/>
        <v>-0.22800000000000001</v>
      </c>
      <c r="H2172" s="183">
        <f t="shared" si="571"/>
        <v>0</v>
      </c>
      <c r="I2172" s="183">
        <f t="shared" si="572"/>
        <v>0</v>
      </c>
      <c r="J2172" s="184">
        <f t="shared" si="573"/>
        <v>0.14099999999999999</v>
      </c>
      <c r="K2172" s="183">
        <v>-0.36899999999999999</v>
      </c>
      <c r="L2172" s="146">
        <v>0</v>
      </c>
      <c r="M2172" s="146">
        <v>0</v>
      </c>
      <c r="N2172" s="146">
        <v>0</v>
      </c>
      <c r="O2172" s="146">
        <v>0</v>
      </c>
      <c r="P2172" s="188">
        <v>0</v>
      </c>
      <c r="Q2172" s="188">
        <v>0</v>
      </c>
      <c r="R2172" s="188">
        <v>0</v>
      </c>
      <c r="S2172" s="188">
        <v>0</v>
      </c>
      <c r="T2172" s="146">
        <v>0</v>
      </c>
      <c r="U2172" s="146">
        <v>0</v>
      </c>
      <c r="V2172" s="188">
        <v>0</v>
      </c>
      <c r="W2172" s="188">
        <v>0</v>
      </c>
      <c r="X2172" s="146">
        <v>0.14099999999999999</v>
      </c>
      <c r="Z2172" s="157">
        <f t="shared" si="574"/>
        <v>-2.46</v>
      </c>
      <c r="AB2172" s="131">
        <f t="shared" si="580"/>
        <v>-0.36899999999999999</v>
      </c>
      <c r="AC2172" s="131">
        <f t="shared" si="581"/>
        <v>0</v>
      </c>
      <c r="AD2172" s="131">
        <f t="shared" si="582"/>
        <v>0</v>
      </c>
      <c r="AE2172" s="131">
        <f t="shared" si="583"/>
        <v>0</v>
      </c>
      <c r="AF2172" s="131">
        <f t="shared" si="584"/>
        <v>0.14099999999999999</v>
      </c>
      <c r="AH2172">
        <v>0</v>
      </c>
      <c r="AI2172" s="71">
        <v>0</v>
      </c>
      <c r="AJ2172" s="71">
        <v>0</v>
      </c>
      <c r="AK2172" s="71">
        <v>0</v>
      </c>
      <c r="AL2172" s="71">
        <v>0</v>
      </c>
      <c r="AM2172" s="71">
        <v>0</v>
      </c>
      <c r="AN2172" s="71">
        <v>0</v>
      </c>
      <c r="AP2172" s="129">
        <v>-3.9941004000000002E-2</v>
      </c>
      <c r="AQ2172" s="129">
        <v>-3.8078437999999999E-2</v>
      </c>
      <c r="AR2172" s="129">
        <v>-1.8625661E-3</v>
      </c>
      <c r="AS2172" s="129">
        <v>0</v>
      </c>
      <c r="AT2172" s="172">
        <f t="shared" si="577"/>
        <v>-2.2828800000000001E-6</v>
      </c>
      <c r="AU2172" s="172">
        <f t="shared" si="578"/>
        <v>-6.88818819E-9</v>
      </c>
      <c r="AV2172" s="185">
        <f t="shared" si="579"/>
        <v>0</v>
      </c>
      <c r="AW2172" s="121">
        <v>-2.2828800000000001E-6</v>
      </c>
      <c r="AX2172" s="121">
        <v>-6.8880000000000002E-9</v>
      </c>
      <c r="AY2172" s="121">
        <v>-1.8819E-13</v>
      </c>
      <c r="AZ2172" s="121">
        <v>0</v>
      </c>
      <c r="BA2172" s="121">
        <v>0</v>
      </c>
      <c r="BB2172" s="121">
        <v>0</v>
      </c>
      <c r="BC2172" s="121">
        <v>0</v>
      </c>
      <c r="BD2172" s="121">
        <v>0</v>
      </c>
      <c r="BE2172" s="121">
        <v>0</v>
      </c>
      <c r="BF2172" s="121">
        <v>0</v>
      </c>
      <c r="BG2172" s="121">
        <v>0</v>
      </c>
      <c r="BH2172" s="121">
        <v>0</v>
      </c>
      <c r="BI2172" s="121">
        <v>0</v>
      </c>
      <c r="BJ2172" s="121">
        <v>0</v>
      </c>
      <c r="BK2172" s="121">
        <v>0</v>
      </c>
      <c r="BL2172" s="121">
        <v>0</v>
      </c>
      <c r="BM2172" s="121">
        <v>0</v>
      </c>
      <c r="BN2172" s="121">
        <v>0</v>
      </c>
      <c r="BO2172" s="121">
        <v>0</v>
      </c>
      <c r="BP2172" s="121">
        <v>0</v>
      </c>
      <c r="BQ2172" s="121">
        <v>0</v>
      </c>
      <c r="BR2172" s="121">
        <v>0</v>
      </c>
      <c r="BT2172" s="71">
        <v>-6.8591327000000002E-5</v>
      </c>
      <c r="BU2172" s="71">
        <v>0</v>
      </c>
      <c r="BV2172" s="71">
        <v>-6.8591327000000002E-5</v>
      </c>
      <c r="BW2172" s="71">
        <v>0</v>
      </c>
      <c r="BX2172" s="71">
        <v>0</v>
      </c>
      <c r="BY2172" s="71">
        <v>0</v>
      </c>
      <c r="BZ2172" s="71">
        <v>0</v>
      </c>
      <c r="CA2172" s="71">
        <v>0</v>
      </c>
      <c r="CB2172" s="71">
        <v>0</v>
      </c>
      <c r="CC2172" s="71">
        <v>0</v>
      </c>
      <c r="CD2172" s="71">
        <v>0</v>
      </c>
      <c r="CE2172" s="71">
        <v>0</v>
      </c>
      <c r="CF2172" s="71">
        <v>0</v>
      </c>
      <c r="CG2172" s="71">
        <v>0</v>
      </c>
      <c r="CH2172" s="71">
        <v>0</v>
      </c>
      <c r="CI2172" s="71">
        <v>0</v>
      </c>
      <c r="CJ2172" s="71">
        <v>0</v>
      </c>
      <c r="CL2172" s="186">
        <v>0</v>
      </c>
      <c r="CM2172" s="186">
        <v>-2.46</v>
      </c>
      <c r="CN2172" s="187">
        <v>0</v>
      </c>
      <c r="CO2172" s="186">
        <v>0</v>
      </c>
      <c r="CP2172" s="186">
        <v>0</v>
      </c>
      <c r="CQ2172" s="186">
        <v>0</v>
      </c>
      <c r="CR2172" s="186">
        <v>0</v>
      </c>
      <c r="CS2172" s="186">
        <v>0</v>
      </c>
      <c r="CT2172" s="186">
        <v>0</v>
      </c>
      <c r="CU2172" s="186">
        <v>0</v>
      </c>
    </row>
    <row r="2173" spans="1:99" ht="14.4">
      <c r="A2173" t="s">
        <v>3807</v>
      </c>
      <c r="B2173" s="92" t="s">
        <v>1514</v>
      </c>
      <c r="C2173" s="126" t="str">
        <f t="shared" si="575"/>
        <v>F.130.05.110</v>
      </c>
      <c r="D2173" s="11" t="s">
        <v>3806</v>
      </c>
      <c r="E2173" s="125" t="s">
        <v>878</v>
      </c>
      <c r="F2173" s="128" t="str">
        <f t="shared" si="576"/>
        <v>landfill of biodegradable bioplastics with CH4 emission prevention</v>
      </c>
      <c r="G2173" s="131">
        <f t="shared" si="570"/>
        <v>0</v>
      </c>
      <c r="H2173" s="183">
        <f t="shared" si="571"/>
        <v>0</v>
      </c>
      <c r="I2173" s="183">
        <f t="shared" si="572"/>
        <v>0</v>
      </c>
      <c r="J2173" s="184">
        <f t="shared" si="573"/>
        <v>0</v>
      </c>
      <c r="K2173" s="183">
        <v>0</v>
      </c>
      <c r="L2173" s="146">
        <v>0</v>
      </c>
      <c r="M2173" s="146">
        <v>0</v>
      </c>
      <c r="N2173" s="146">
        <v>0</v>
      </c>
      <c r="O2173" s="146">
        <v>0</v>
      </c>
      <c r="P2173" s="188">
        <v>0</v>
      </c>
      <c r="Q2173" s="188">
        <v>0</v>
      </c>
      <c r="R2173" s="188">
        <v>0</v>
      </c>
      <c r="S2173" s="188">
        <v>0</v>
      </c>
      <c r="T2173" s="146">
        <v>0</v>
      </c>
      <c r="U2173" s="146">
        <v>0</v>
      </c>
      <c r="V2173" s="188">
        <v>0</v>
      </c>
      <c r="W2173" s="188">
        <v>0</v>
      </c>
      <c r="X2173" s="146">
        <v>0</v>
      </c>
      <c r="Z2173" s="157">
        <f t="shared" si="574"/>
        <v>0</v>
      </c>
      <c r="AB2173" s="131">
        <f t="shared" si="580"/>
        <v>0</v>
      </c>
      <c r="AC2173" s="131">
        <f t="shared" si="581"/>
        <v>0</v>
      </c>
      <c r="AD2173" s="131">
        <f t="shared" si="582"/>
        <v>0</v>
      </c>
      <c r="AE2173" s="131">
        <f t="shared" si="583"/>
        <v>0</v>
      </c>
      <c r="AF2173" s="131">
        <f t="shared" si="584"/>
        <v>0</v>
      </c>
      <c r="AH2173">
        <v>0</v>
      </c>
      <c r="AI2173" s="71">
        <v>0</v>
      </c>
      <c r="AJ2173" s="71">
        <v>0</v>
      </c>
      <c r="AK2173" s="71">
        <v>0</v>
      </c>
      <c r="AL2173" s="71">
        <v>0</v>
      </c>
      <c r="AM2173" s="71">
        <v>0</v>
      </c>
      <c r="AN2173" s="71">
        <v>0</v>
      </c>
      <c r="AP2173" s="129">
        <v>0</v>
      </c>
      <c r="AQ2173" s="129">
        <v>0</v>
      </c>
      <c r="AR2173" s="129">
        <v>0</v>
      </c>
      <c r="AS2173" s="129">
        <v>0</v>
      </c>
      <c r="AT2173" s="172">
        <f t="shared" si="577"/>
        <v>0</v>
      </c>
      <c r="AU2173" s="172">
        <f t="shared" si="578"/>
        <v>0</v>
      </c>
      <c r="AV2173" s="185">
        <f t="shared" si="579"/>
        <v>0</v>
      </c>
      <c r="AW2173" s="121">
        <v>0</v>
      </c>
      <c r="AX2173" s="121">
        <v>0</v>
      </c>
      <c r="AY2173" s="121">
        <v>0</v>
      </c>
      <c r="AZ2173" s="121">
        <v>0</v>
      </c>
      <c r="BA2173" s="121">
        <v>0</v>
      </c>
      <c r="BB2173" s="121">
        <v>0</v>
      </c>
      <c r="BC2173" s="121">
        <v>0</v>
      </c>
      <c r="BD2173" s="121">
        <v>0</v>
      </c>
      <c r="BE2173" s="121">
        <v>0</v>
      </c>
      <c r="BF2173" s="121">
        <v>0</v>
      </c>
      <c r="BG2173" s="121">
        <v>0</v>
      </c>
      <c r="BH2173" s="121">
        <v>0</v>
      </c>
      <c r="BI2173" s="121">
        <v>0</v>
      </c>
      <c r="BJ2173" s="121">
        <v>0</v>
      </c>
      <c r="BK2173" s="121">
        <v>0</v>
      </c>
      <c r="BL2173" s="121">
        <v>0</v>
      </c>
      <c r="BM2173" s="121">
        <v>0</v>
      </c>
      <c r="BN2173" s="121">
        <v>0</v>
      </c>
      <c r="BO2173" s="121">
        <v>0</v>
      </c>
      <c r="BP2173" s="121">
        <v>0</v>
      </c>
      <c r="BQ2173" s="121">
        <v>0</v>
      </c>
      <c r="BR2173" s="121">
        <v>0</v>
      </c>
      <c r="BT2173" s="71">
        <v>0</v>
      </c>
      <c r="BU2173" s="71">
        <v>0</v>
      </c>
      <c r="BV2173" s="71">
        <v>0</v>
      </c>
      <c r="BW2173" s="71">
        <v>0</v>
      </c>
      <c r="BX2173" s="71">
        <v>0</v>
      </c>
      <c r="BY2173" s="71">
        <v>0</v>
      </c>
      <c r="BZ2173" s="71">
        <v>0</v>
      </c>
      <c r="CA2173" s="71">
        <v>0</v>
      </c>
      <c r="CB2173" s="71">
        <v>0</v>
      </c>
      <c r="CC2173" s="71">
        <v>0</v>
      </c>
      <c r="CD2173" s="71">
        <v>0</v>
      </c>
      <c r="CE2173" s="71">
        <v>0</v>
      </c>
      <c r="CF2173" s="71">
        <v>0</v>
      </c>
      <c r="CG2173" s="71">
        <v>0</v>
      </c>
      <c r="CH2173" s="71">
        <v>0</v>
      </c>
      <c r="CI2173" s="71">
        <v>0</v>
      </c>
      <c r="CJ2173" s="71">
        <v>0</v>
      </c>
      <c r="CL2173" s="186">
        <v>0</v>
      </c>
      <c r="CM2173" s="186">
        <v>0</v>
      </c>
      <c r="CN2173" s="187">
        <v>0</v>
      </c>
      <c r="CO2173" s="186">
        <v>0</v>
      </c>
      <c r="CP2173" s="186">
        <v>0</v>
      </c>
      <c r="CQ2173" s="186">
        <v>0</v>
      </c>
      <c r="CR2173" s="186">
        <v>0</v>
      </c>
      <c r="CS2173" s="186">
        <v>0</v>
      </c>
      <c r="CT2173" s="186">
        <v>0</v>
      </c>
      <c r="CU2173" s="186">
        <v>0</v>
      </c>
    </row>
    <row r="2174" spans="1:99" ht="14.4">
      <c r="A2174" t="s">
        <v>3808</v>
      </c>
      <c r="B2174" s="92" t="s">
        <v>1514</v>
      </c>
      <c r="C2174" s="126" t="str">
        <f t="shared" si="575"/>
        <v>F.130.05.111</v>
      </c>
      <c r="D2174" s="11" t="s">
        <v>3806</v>
      </c>
      <c r="E2174" s="125" t="s">
        <v>878</v>
      </c>
      <c r="F2174" s="128" t="str">
        <f t="shared" si="576"/>
        <v>Carbon uptake per kg Cement &lt; 100 years</v>
      </c>
      <c r="G2174" s="131">
        <f t="shared" si="570"/>
        <v>0.13349999999999998</v>
      </c>
      <c r="H2174" s="183">
        <f t="shared" si="571"/>
        <v>0</v>
      </c>
      <c r="I2174" s="183">
        <f t="shared" si="572"/>
        <v>0</v>
      </c>
      <c r="J2174" s="184">
        <f t="shared" si="573"/>
        <v>0.14099999999999999</v>
      </c>
      <c r="K2174" s="183">
        <v>-7.4999999999999997E-3</v>
      </c>
      <c r="L2174" s="146">
        <v>0</v>
      </c>
      <c r="M2174" s="146">
        <v>0</v>
      </c>
      <c r="N2174" s="146">
        <v>0</v>
      </c>
      <c r="O2174" s="146">
        <v>0</v>
      </c>
      <c r="P2174" s="188">
        <v>0</v>
      </c>
      <c r="Q2174" s="188">
        <v>0</v>
      </c>
      <c r="R2174" s="188">
        <v>0</v>
      </c>
      <c r="S2174" s="188">
        <v>0</v>
      </c>
      <c r="T2174" s="146">
        <v>0</v>
      </c>
      <c r="U2174" s="146">
        <v>0</v>
      </c>
      <c r="V2174" s="188">
        <v>0</v>
      </c>
      <c r="W2174" s="188">
        <v>0</v>
      </c>
      <c r="X2174" s="146">
        <v>0.14099999999999999</v>
      </c>
      <c r="Z2174" s="157">
        <f t="shared" si="574"/>
        <v>-0.05</v>
      </c>
      <c r="AB2174" s="131">
        <f t="shared" si="580"/>
        <v>-7.4999999999999997E-3</v>
      </c>
      <c r="AC2174" s="131">
        <f t="shared" si="581"/>
        <v>0</v>
      </c>
      <c r="AD2174" s="131">
        <f t="shared" si="582"/>
        <v>0</v>
      </c>
      <c r="AE2174" s="131">
        <f t="shared" si="583"/>
        <v>0</v>
      </c>
      <c r="AF2174" s="131">
        <f t="shared" si="584"/>
        <v>0.14099999999999999</v>
      </c>
      <c r="AH2174">
        <v>0</v>
      </c>
      <c r="AI2174" s="71">
        <v>0</v>
      </c>
      <c r="AJ2174" s="71">
        <v>0</v>
      </c>
      <c r="AK2174" s="71">
        <v>0</v>
      </c>
      <c r="AL2174" s="71">
        <v>0</v>
      </c>
      <c r="AM2174" s="71">
        <v>0</v>
      </c>
      <c r="AN2174" s="71">
        <v>0</v>
      </c>
      <c r="AP2174" s="129">
        <v>-8.1180903000000002E-4</v>
      </c>
      <c r="AQ2174" s="129">
        <v>-7.7395199999999995E-4</v>
      </c>
      <c r="AR2174" s="129">
        <v>-3.7857034E-5</v>
      </c>
      <c r="AS2174" s="129">
        <v>0</v>
      </c>
      <c r="AT2174" s="172">
        <f t="shared" si="577"/>
        <v>-4.6399999999999999E-8</v>
      </c>
      <c r="AU2174" s="172">
        <f t="shared" si="578"/>
        <v>-1.4000382500000001E-10</v>
      </c>
      <c r="AV2174" s="185">
        <f t="shared" si="579"/>
        <v>0</v>
      </c>
      <c r="AW2174" s="121">
        <v>-4.6399999999999999E-8</v>
      </c>
      <c r="AX2174" s="121">
        <v>-1.4000000000000001E-10</v>
      </c>
      <c r="AY2174" s="121">
        <v>-3.8249999999999996E-15</v>
      </c>
      <c r="AZ2174" s="121">
        <v>0</v>
      </c>
      <c r="BA2174" s="121">
        <v>0</v>
      </c>
      <c r="BB2174" s="121">
        <v>0</v>
      </c>
      <c r="BC2174" s="121">
        <v>0</v>
      </c>
      <c r="BD2174" s="121">
        <v>0</v>
      </c>
      <c r="BE2174" s="121">
        <v>0</v>
      </c>
      <c r="BF2174" s="121">
        <v>0</v>
      </c>
      <c r="BG2174" s="121">
        <v>0</v>
      </c>
      <c r="BH2174" s="121">
        <v>0</v>
      </c>
      <c r="BI2174" s="121">
        <v>0</v>
      </c>
      <c r="BJ2174" s="121">
        <v>0</v>
      </c>
      <c r="BK2174" s="121">
        <v>0</v>
      </c>
      <c r="BL2174" s="121">
        <v>0</v>
      </c>
      <c r="BM2174" s="121">
        <v>0</v>
      </c>
      <c r="BN2174" s="121">
        <v>0</v>
      </c>
      <c r="BO2174" s="121">
        <v>0</v>
      </c>
      <c r="BP2174" s="121">
        <v>0</v>
      </c>
      <c r="BQ2174" s="121">
        <v>0</v>
      </c>
      <c r="BR2174" s="121">
        <v>0</v>
      </c>
      <c r="BT2174" s="71">
        <v>-1.3941327E-6</v>
      </c>
      <c r="BU2174" s="71">
        <v>0</v>
      </c>
      <c r="BV2174" s="71">
        <v>-1.3941327E-6</v>
      </c>
      <c r="BW2174" s="71">
        <v>0</v>
      </c>
      <c r="BX2174" s="71">
        <v>0</v>
      </c>
      <c r="BY2174" s="71">
        <v>0</v>
      </c>
      <c r="BZ2174" s="71">
        <v>0</v>
      </c>
      <c r="CA2174" s="71">
        <v>0</v>
      </c>
      <c r="CB2174" s="71">
        <v>0</v>
      </c>
      <c r="CC2174" s="71">
        <v>0</v>
      </c>
      <c r="CD2174" s="71">
        <v>0</v>
      </c>
      <c r="CE2174" s="71">
        <v>0</v>
      </c>
      <c r="CF2174" s="71">
        <v>0</v>
      </c>
      <c r="CG2174" s="71">
        <v>0</v>
      </c>
      <c r="CH2174" s="71">
        <v>0</v>
      </c>
      <c r="CI2174" s="71">
        <v>0</v>
      </c>
      <c r="CJ2174" s="71">
        <v>0</v>
      </c>
      <c r="CL2174" s="186">
        <v>0</v>
      </c>
      <c r="CM2174" s="186">
        <v>-0.05</v>
      </c>
      <c r="CN2174" s="187">
        <v>0</v>
      </c>
      <c r="CO2174" s="186">
        <v>0</v>
      </c>
      <c r="CP2174" s="186">
        <v>0</v>
      </c>
      <c r="CQ2174" s="186">
        <v>0</v>
      </c>
      <c r="CR2174" s="186">
        <v>0</v>
      </c>
      <c r="CS2174" s="186">
        <v>0</v>
      </c>
      <c r="CT2174" s="186">
        <v>0</v>
      </c>
      <c r="CU2174" s="186">
        <v>0</v>
      </c>
    </row>
    <row r="2175" spans="1:99" ht="14.4">
      <c r="A2175" t="s">
        <v>3809</v>
      </c>
      <c r="B2175" s="92" t="s">
        <v>1514</v>
      </c>
      <c r="C2175" s="126" t="str">
        <f t="shared" si="575"/>
        <v>F.130.05.112</v>
      </c>
      <c r="D2175" s="11" t="s">
        <v>3806</v>
      </c>
      <c r="E2175" s="125" t="s">
        <v>878</v>
      </c>
      <c r="F2175" s="128" t="str">
        <f t="shared" si="576"/>
        <v>Carbon uptake per kg Cement &gt; 100 years</v>
      </c>
      <c r="G2175" s="131">
        <f t="shared" si="570"/>
        <v>0.12299999999999998</v>
      </c>
      <c r="H2175" s="183">
        <f t="shared" si="571"/>
        <v>0</v>
      </c>
      <c r="I2175" s="183">
        <f t="shared" si="572"/>
        <v>0</v>
      </c>
      <c r="J2175" s="184">
        <f t="shared" si="573"/>
        <v>0.14099999999999999</v>
      </c>
      <c r="K2175" s="183">
        <v>-1.7999999999999999E-2</v>
      </c>
      <c r="L2175" s="146">
        <v>0</v>
      </c>
      <c r="M2175" s="146">
        <v>0</v>
      </c>
      <c r="N2175" s="146">
        <v>0</v>
      </c>
      <c r="O2175" s="146">
        <v>0</v>
      </c>
      <c r="P2175" s="188">
        <v>0</v>
      </c>
      <c r="Q2175" s="188">
        <v>0</v>
      </c>
      <c r="R2175" s="188">
        <v>0</v>
      </c>
      <c r="S2175" s="146">
        <v>0</v>
      </c>
      <c r="T2175" s="146">
        <v>0</v>
      </c>
      <c r="U2175" s="146">
        <v>0</v>
      </c>
      <c r="V2175" s="188">
        <v>0</v>
      </c>
      <c r="W2175" s="188">
        <v>0</v>
      </c>
      <c r="X2175" s="146">
        <v>0.14099999999999999</v>
      </c>
      <c r="Z2175" s="157">
        <f t="shared" si="574"/>
        <v>-0.12</v>
      </c>
      <c r="AB2175" s="131">
        <f t="shared" si="580"/>
        <v>-1.7999999999999999E-2</v>
      </c>
      <c r="AC2175" s="131">
        <f t="shared" si="581"/>
        <v>0</v>
      </c>
      <c r="AD2175" s="131">
        <f t="shared" si="582"/>
        <v>0</v>
      </c>
      <c r="AE2175" s="131">
        <f t="shared" si="583"/>
        <v>0</v>
      </c>
      <c r="AF2175" s="131">
        <f t="shared" si="584"/>
        <v>0.14099999999999999</v>
      </c>
      <c r="AH2175">
        <v>0</v>
      </c>
      <c r="AI2175" s="71">
        <v>0</v>
      </c>
      <c r="AJ2175" s="71">
        <v>0</v>
      </c>
      <c r="AK2175" s="71">
        <v>0</v>
      </c>
      <c r="AL2175" s="71">
        <v>0</v>
      </c>
      <c r="AM2175" s="71">
        <v>0</v>
      </c>
      <c r="AN2175" s="71">
        <v>0</v>
      </c>
      <c r="AP2175" s="129">
        <v>-1.9483416999999999E-3</v>
      </c>
      <c r="AQ2175" s="129">
        <v>-1.8574848E-3</v>
      </c>
      <c r="AR2175" s="129">
        <v>-9.0856881999999998E-5</v>
      </c>
      <c r="AS2175" s="129">
        <v>0</v>
      </c>
      <c r="AT2175" s="172">
        <f t="shared" si="577"/>
        <v>-1.1136E-7</v>
      </c>
      <c r="AU2175" s="172">
        <f t="shared" si="578"/>
        <v>-3.3600917999999998E-10</v>
      </c>
      <c r="AV2175" s="185">
        <f t="shared" si="579"/>
        <v>0</v>
      </c>
      <c r="AW2175" s="121">
        <v>-1.1136E-7</v>
      </c>
      <c r="AX2175" s="121">
        <v>-3.3599999999999998E-10</v>
      </c>
      <c r="AY2175" s="121">
        <v>-9.1800000000000001E-15</v>
      </c>
      <c r="AZ2175" s="121">
        <v>0</v>
      </c>
      <c r="BA2175" s="121">
        <v>0</v>
      </c>
      <c r="BB2175" s="121">
        <v>0</v>
      </c>
      <c r="BC2175" s="121">
        <v>0</v>
      </c>
      <c r="BD2175" s="121">
        <v>0</v>
      </c>
      <c r="BE2175" s="121">
        <v>0</v>
      </c>
      <c r="BF2175" s="121">
        <v>0</v>
      </c>
      <c r="BG2175" s="121">
        <v>0</v>
      </c>
      <c r="BH2175" s="121">
        <v>0</v>
      </c>
      <c r="BI2175" s="121">
        <v>0</v>
      </c>
      <c r="BJ2175" s="121">
        <v>0</v>
      </c>
      <c r="BK2175" s="121">
        <v>0</v>
      </c>
      <c r="BL2175" s="121">
        <v>0</v>
      </c>
      <c r="BM2175" s="121">
        <v>0</v>
      </c>
      <c r="BN2175" s="121">
        <v>0</v>
      </c>
      <c r="BO2175" s="121">
        <v>0</v>
      </c>
      <c r="BP2175" s="121">
        <v>0</v>
      </c>
      <c r="BQ2175" s="121">
        <v>0</v>
      </c>
      <c r="BR2175" s="121">
        <v>0</v>
      </c>
      <c r="BT2175" s="71">
        <v>-3.3459183999999998E-6</v>
      </c>
      <c r="BU2175" s="71">
        <v>0</v>
      </c>
      <c r="BV2175" s="71">
        <v>-3.3459183999999998E-6</v>
      </c>
      <c r="BW2175" s="71">
        <v>0</v>
      </c>
      <c r="BX2175" s="71">
        <v>0</v>
      </c>
      <c r="BY2175" s="71">
        <v>0</v>
      </c>
      <c r="BZ2175" s="71">
        <v>0</v>
      </c>
      <c r="CA2175" s="71">
        <v>0</v>
      </c>
      <c r="CB2175" s="71">
        <v>0</v>
      </c>
      <c r="CC2175" s="71">
        <v>0</v>
      </c>
      <c r="CD2175" s="71">
        <v>0</v>
      </c>
      <c r="CE2175" s="71">
        <v>0</v>
      </c>
      <c r="CF2175" s="71">
        <v>0</v>
      </c>
      <c r="CG2175" s="71">
        <v>0</v>
      </c>
      <c r="CH2175" s="71">
        <v>0</v>
      </c>
      <c r="CI2175" s="71">
        <v>0</v>
      </c>
      <c r="CJ2175" s="71">
        <v>0</v>
      </c>
      <c r="CL2175" s="186">
        <v>0</v>
      </c>
      <c r="CM2175" s="186">
        <v>-0.12</v>
      </c>
      <c r="CN2175" s="187">
        <v>0</v>
      </c>
      <c r="CO2175" s="186">
        <v>0</v>
      </c>
      <c r="CP2175" s="186">
        <v>0</v>
      </c>
      <c r="CQ2175" s="186">
        <v>0</v>
      </c>
      <c r="CR2175" s="186">
        <v>0</v>
      </c>
      <c r="CS2175" s="186">
        <v>0</v>
      </c>
      <c r="CT2175" s="186">
        <v>0</v>
      </c>
      <c r="CU2175" s="186">
        <v>0</v>
      </c>
    </row>
    <row r="2176" spans="1:99" ht="14.4">
      <c r="B2176" s="92"/>
      <c r="C2176" s="126"/>
      <c r="D2176" s="1" t="s">
        <v>2728</v>
      </c>
      <c r="E2176" s="125"/>
      <c r="J2176" s="158"/>
      <c r="P2176" s="4"/>
      <c r="Q2176" s="4"/>
      <c r="R2176" s="4"/>
      <c r="V2176" s="4"/>
      <c r="W2176" s="4"/>
      <c r="AT2176" s="4"/>
      <c r="AU2176" s="4"/>
      <c r="AV2176" s="16"/>
      <c r="CN2176" s="97"/>
    </row>
    <row r="2177" spans="1:99" ht="14.4">
      <c r="B2177" s="92"/>
      <c r="C2177" s="126"/>
      <c r="D2177" s="1" t="s">
        <v>1873</v>
      </c>
      <c r="E2177" s="125"/>
      <c r="J2177" s="158"/>
      <c r="P2177" s="4"/>
      <c r="Q2177" s="4"/>
      <c r="R2177" s="4"/>
      <c r="V2177" s="4"/>
      <c r="W2177" s="4"/>
      <c r="AT2177" s="4"/>
      <c r="AU2177" s="4"/>
      <c r="AV2177" s="16"/>
      <c r="CN2177" s="97"/>
    </row>
    <row r="2178" spans="1:99" ht="14.4">
      <c r="A2178" t="s">
        <v>3810</v>
      </c>
      <c r="B2178" s="125" t="s">
        <v>781</v>
      </c>
      <c r="C2178" s="126" t="str">
        <f t="shared" si="575"/>
        <v>M.020.01.101</v>
      </c>
      <c r="D2178" s="11" t="s">
        <v>1873</v>
      </c>
      <c r="E2178" s="125" t="s">
        <v>878</v>
      </c>
      <c r="F2178" s="128" t="str">
        <f t="shared" si="576"/>
        <v>Chips, frozen preperfried in plastic foil (LDPE) per 500 gram NL</v>
      </c>
      <c r="G2178" s="131">
        <f t="shared" si="570"/>
        <v>0.36840289129870996</v>
      </c>
      <c r="H2178" s="183">
        <f t="shared" si="571"/>
        <v>2.7843091E-7</v>
      </c>
      <c r="I2178" s="183">
        <f t="shared" si="572"/>
        <v>9.0649860867799997E-2</v>
      </c>
      <c r="J2178" s="184">
        <f t="shared" si="573"/>
        <v>1.6091372E-2</v>
      </c>
      <c r="K2178" s="183">
        <v>0.26166138</v>
      </c>
      <c r="L2178" s="146">
        <v>5.8324131000000001E-2</v>
      </c>
      <c r="M2178" s="146">
        <v>1.8938371999999998E-2</v>
      </c>
      <c r="N2178" s="146">
        <v>0</v>
      </c>
      <c r="O2178" s="146">
        <v>0</v>
      </c>
      <c r="P2178" s="188">
        <v>0</v>
      </c>
      <c r="Q2178" s="188">
        <v>2.7843091E-7</v>
      </c>
      <c r="R2178" s="188">
        <v>6.8188678000000001E-6</v>
      </c>
      <c r="S2178" s="188">
        <v>0</v>
      </c>
      <c r="T2178" s="146">
        <v>0</v>
      </c>
      <c r="U2178" s="146">
        <v>0</v>
      </c>
      <c r="V2178" s="188">
        <v>1.3380539E-2</v>
      </c>
      <c r="W2178" s="188">
        <v>1.6091372E-2</v>
      </c>
      <c r="X2178" s="146">
        <v>0</v>
      </c>
      <c r="Z2178" s="157">
        <f t="shared" si="574"/>
        <v>1.7444092</v>
      </c>
      <c r="AB2178" s="131">
        <f t="shared" si="580"/>
        <v>0.26166138</v>
      </c>
      <c r="AC2178" s="131">
        <f t="shared" si="581"/>
        <v>7.7269600298709995E-2</v>
      </c>
      <c r="AD2178" s="131">
        <f t="shared" si="582"/>
        <v>9.3360693867799993E-2</v>
      </c>
      <c r="AE2178" s="131">
        <f t="shared" si="583"/>
        <v>9.0649860867799997E-2</v>
      </c>
      <c r="AF2178" s="131">
        <f t="shared" si="584"/>
        <v>0</v>
      </c>
      <c r="AH2178">
        <v>0</v>
      </c>
      <c r="AI2178" s="71">
        <v>0</v>
      </c>
      <c r="AJ2178" s="71">
        <v>0</v>
      </c>
      <c r="AK2178" s="71">
        <v>0</v>
      </c>
      <c r="AL2178" s="71">
        <v>0</v>
      </c>
      <c r="AM2178" s="71">
        <v>0</v>
      </c>
      <c r="AN2178" s="71">
        <v>0</v>
      </c>
      <c r="AP2178" s="129">
        <v>4.8182495999999998E-2</v>
      </c>
      <c r="AQ2178" s="129">
        <v>4.4669599999999997E-2</v>
      </c>
      <c r="AR2178" s="129">
        <v>3.5128962999999998E-3</v>
      </c>
      <c r="AS2178" s="129">
        <v>0</v>
      </c>
      <c r="AT2178" s="172">
        <f t="shared" si="577"/>
        <v>2.6780335E-6</v>
      </c>
      <c r="AU2178" s="172">
        <f t="shared" si="578"/>
        <v>1.29914803859E-8</v>
      </c>
      <c r="AV2178" s="185">
        <f t="shared" si="579"/>
        <v>0</v>
      </c>
      <c r="AW2178" s="121">
        <v>1.6188116999999999E-6</v>
      </c>
      <c r="AX2178" s="121">
        <v>4.8843457000000003E-9</v>
      </c>
      <c r="AY2178" s="121">
        <v>1.3344730000000001E-13</v>
      </c>
      <c r="AZ2178" s="121">
        <v>0</v>
      </c>
      <c r="BA2178" s="121">
        <v>0</v>
      </c>
      <c r="BB2178" s="121">
        <v>0</v>
      </c>
      <c r="BC2178" s="121">
        <v>1.0592218E-6</v>
      </c>
      <c r="BD2178" s="121">
        <v>0</v>
      </c>
      <c r="BE2178" s="121">
        <v>1.2338189E-9</v>
      </c>
      <c r="BF2178" s="121">
        <v>7.7936607999999998E-10</v>
      </c>
      <c r="BG2178" s="121">
        <v>1.0839586E-12</v>
      </c>
      <c r="BH2178" s="121">
        <v>0</v>
      </c>
      <c r="BI2178" s="121">
        <v>0</v>
      </c>
      <c r="BJ2178" s="121">
        <v>0</v>
      </c>
      <c r="BK2178" s="121">
        <v>0</v>
      </c>
      <c r="BL2178" s="121">
        <v>0</v>
      </c>
      <c r="BM2178" s="121">
        <v>6.0927323000000002E-9</v>
      </c>
      <c r="BN2178" s="121">
        <v>0</v>
      </c>
      <c r="BO2178" s="121">
        <v>0</v>
      </c>
      <c r="BP2178" s="121">
        <v>0</v>
      </c>
      <c r="BQ2178" s="121">
        <v>0</v>
      </c>
      <c r="BR2178" s="121">
        <v>0</v>
      </c>
      <c r="BT2178" s="71">
        <v>8.9256105000000001E-5</v>
      </c>
      <c r="BU2178" s="71">
        <v>8.5063199999999999E-6</v>
      </c>
      <c r="BV2178" s="71">
        <v>4.8638757000000002E-5</v>
      </c>
      <c r="BW2178" s="71">
        <v>7.9874025999999999E-10</v>
      </c>
      <c r="BX2178" s="71">
        <v>7.0069483000000001E-6</v>
      </c>
      <c r="BY2178" s="71">
        <v>0</v>
      </c>
      <c r="BZ2178" s="71">
        <v>2.0239560999999998E-5</v>
      </c>
      <c r="CA2178" s="71">
        <v>0</v>
      </c>
      <c r="CB2178" s="71">
        <v>0</v>
      </c>
      <c r="CC2178" s="71">
        <v>1.8423935999999999E-10</v>
      </c>
      <c r="CD2178" s="71">
        <v>0</v>
      </c>
      <c r="CE2178" s="71">
        <v>4.3113637E-6</v>
      </c>
      <c r="CF2178" s="71">
        <v>0</v>
      </c>
      <c r="CG2178" s="71">
        <v>5.5217209999999999E-7</v>
      </c>
      <c r="CH2178" s="71">
        <v>0</v>
      </c>
      <c r="CI2178" s="71">
        <v>0</v>
      </c>
      <c r="CJ2178" s="71">
        <v>0</v>
      </c>
      <c r="CL2178" s="186">
        <v>0</v>
      </c>
      <c r="CM2178" s="186">
        <v>1.7444092</v>
      </c>
      <c r="CN2178" s="187">
        <v>0</v>
      </c>
      <c r="CO2178" s="186">
        <v>5.8199002999999999E-3</v>
      </c>
      <c r="CP2178" s="186">
        <v>0</v>
      </c>
      <c r="CQ2178" s="186">
        <v>0</v>
      </c>
      <c r="CR2178" s="186">
        <v>3.5566051000000002E-4</v>
      </c>
      <c r="CS2178" s="186">
        <v>0</v>
      </c>
      <c r="CT2178" s="186">
        <v>5.2294650999999996E-4</v>
      </c>
      <c r="CU2178" s="186">
        <v>3.7032534000000001E-4</v>
      </c>
    </row>
    <row r="2179" spans="1:99" ht="14.4">
      <c r="A2179" t="s">
        <v>3811</v>
      </c>
      <c r="B2179" s="125" t="s">
        <v>781</v>
      </c>
      <c r="C2179" s="126" t="str">
        <f t="shared" si="575"/>
        <v>M.020.01.102</v>
      </c>
      <c r="D2179" s="11" t="s">
        <v>1873</v>
      </c>
      <c r="E2179" s="125" t="s">
        <v>878</v>
      </c>
      <c r="F2179" s="128" t="str">
        <f t="shared" si="576"/>
        <v>Potatoes wo skins in plastic foil (LDPE) per 500 gram NL</v>
      </c>
      <c r="G2179" s="131">
        <f t="shared" si="570"/>
        <v>6.7652783767402996E-2</v>
      </c>
      <c r="H2179" s="183">
        <f t="shared" si="571"/>
        <v>5.4737102999999999E-8</v>
      </c>
      <c r="I2179" s="183">
        <f t="shared" si="572"/>
        <v>2.38843024303E-2</v>
      </c>
      <c r="J2179" s="184">
        <f t="shared" si="573"/>
        <v>3.5208916000000002E-3</v>
      </c>
      <c r="K2179" s="183">
        <v>4.0247535000000001E-2</v>
      </c>
      <c r="L2179" s="146">
        <v>1.7433818E-2</v>
      </c>
      <c r="M2179" s="146">
        <v>3.7231196999999998E-3</v>
      </c>
      <c r="N2179" s="146">
        <v>0</v>
      </c>
      <c r="O2179" s="146">
        <v>0</v>
      </c>
      <c r="P2179" s="188">
        <v>0</v>
      </c>
      <c r="Q2179" s="188">
        <v>5.4737102999999999E-8</v>
      </c>
      <c r="R2179" s="188">
        <v>1.3405302999999999E-6</v>
      </c>
      <c r="S2179" s="146">
        <v>0</v>
      </c>
      <c r="T2179" s="146">
        <v>0</v>
      </c>
      <c r="U2179" s="146">
        <v>0</v>
      </c>
      <c r="V2179" s="188">
        <v>2.7260242000000001E-3</v>
      </c>
      <c r="W2179" s="188">
        <v>3.5208916000000002E-3</v>
      </c>
      <c r="X2179" s="146">
        <v>0</v>
      </c>
      <c r="Z2179" s="157">
        <f t="shared" si="574"/>
        <v>0.26831690000000002</v>
      </c>
      <c r="AB2179" s="131">
        <f t="shared" si="580"/>
        <v>4.0247535000000001E-2</v>
      </c>
      <c r="AC2179" s="131">
        <f t="shared" si="581"/>
        <v>2.1158332967403E-2</v>
      </c>
      <c r="AD2179" s="131">
        <f t="shared" si="582"/>
        <v>2.46791698303E-2</v>
      </c>
      <c r="AE2179" s="131">
        <f t="shared" si="583"/>
        <v>2.38843024303E-2</v>
      </c>
      <c r="AF2179" s="131">
        <f t="shared" si="584"/>
        <v>0</v>
      </c>
      <c r="AH2179">
        <v>0</v>
      </c>
      <c r="AI2179" s="71">
        <v>0</v>
      </c>
      <c r="AJ2179" s="71">
        <v>0</v>
      </c>
      <c r="AK2179" s="71">
        <v>0</v>
      </c>
      <c r="AL2179" s="71">
        <v>0</v>
      </c>
      <c r="AM2179" s="71">
        <v>0</v>
      </c>
      <c r="AN2179" s="71">
        <v>0</v>
      </c>
      <c r="AP2179" s="129">
        <v>1.0114474E-2</v>
      </c>
      <c r="AQ2179" s="129">
        <v>9.4344223999999997E-3</v>
      </c>
      <c r="AR2179" s="129">
        <v>6.8005164999999999E-4</v>
      </c>
      <c r="AS2179" s="129">
        <v>0</v>
      </c>
      <c r="AT2179" s="172">
        <f t="shared" si="577"/>
        <v>5.6561284999999996E-7</v>
      </c>
      <c r="AU2179" s="172">
        <f t="shared" si="578"/>
        <v>2.5149838643429999E-9</v>
      </c>
      <c r="AV2179" s="185">
        <f t="shared" si="579"/>
        <v>0</v>
      </c>
      <c r="AW2179" s="121">
        <v>2.4899807999999999E-7</v>
      </c>
      <c r="AX2179" s="121">
        <v>7.5128731999999995E-10</v>
      </c>
      <c r="AY2179" s="121">
        <v>2.0526243E-14</v>
      </c>
      <c r="AZ2179" s="121">
        <v>0</v>
      </c>
      <c r="BA2179" s="121">
        <v>0</v>
      </c>
      <c r="BB2179" s="121">
        <v>0</v>
      </c>
      <c r="BC2179" s="121">
        <v>3.1661477000000002E-7</v>
      </c>
      <c r="BD2179" s="121">
        <v>0</v>
      </c>
      <c r="BE2179" s="121">
        <v>3.6880401999999998E-10</v>
      </c>
      <c r="BF2179" s="121">
        <v>1.5321661000000001E-10</v>
      </c>
      <c r="BG2179" s="121">
        <v>3.7988810000000002E-13</v>
      </c>
      <c r="BH2179" s="121">
        <v>0</v>
      </c>
      <c r="BI2179" s="121">
        <v>0</v>
      </c>
      <c r="BJ2179" s="121">
        <v>0</v>
      </c>
      <c r="BK2179" s="121">
        <v>0</v>
      </c>
      <c r="BL2179" s="121">
        <v>0</v>
      </c>
      <c r="BM2179" s="121">
        <v>1.2412755000000001E-9</v>
      </c>
      <c r="BN2179" s="121">
        <v>0</v>
      </c>
      <c r="BO2179" s="121">
        <v>0</v>
      </c>
      <c r="BP2179" s="121">
        <v>0</v>
      </c>
      <c r="BQ2179" s="121">
        <v>0</v>
      </c>
      <c r="BR2179" s="121">
        <v>0</v>
      </c>
      <c r="BT2179" s="71">
        <v>1.7141022000000001E-5</v>
      </c>
      <c r="BU2179" s="71">
        <v>2.5426462999999998E-6</v>
      </c>
      <c r="BV2179" s="71">
        <v>7.4813871000000003E-6</v>
      </c>
      <c r="BW2179" s="71">
        <v>1.5702541E-10</v>
      </c>
      <c r="BX2179" s="71">
        <v>2.0944652E-6</v>
      </c>
      <c r="BY2179" s="71">
        <v>0</v>
      </c>
      <c r="BZ2179" s="71">
        <v>3.9789222000000002E-6</v>
      </c>
      <c r="CA2179" s="71">
        <v>0</v>
      </c>
      <c r="CB2179" s="71">
        <v>0</v>
      </c>
      <c r="CC2179" s="71">
        <v>3.6219859000000001E-11</v>
      </c>
      <c r="CD2179" s="71">
        <v>0</v>
      </c>
      <c r="CE2179" s="71">
        <v>8.7835639000000002E-7</v>
      </c>
      <c r="CF2179" s="71">
        <v>0</v>
      </c>
      <c r="CG2179" s="71">
        <v>1.650512E-7</v>
      </c>
      <c r="CH2179" s="71">
        <v>0</v>
      </c>
      <c r="CI2179" s="71">
        <v>0</v>
      </c>
      <c r="CJ2179" s="71">
        <v>0</v>
      </c>
      <c r="CL2179" s="186">
        <v>0</v>
      </c>
      <c r="CM2179" s="186">
        <v>0.26831690000000002</v>
      </c>
      <c r="CN2179" s="187">
        <v>0</v>
      </c>
      <c r="CO2179" s="186">
        <v>1.7396416000000001E-3</v>
      </c>
      <c r="CP2179" s="186">
        <v>0</v>
      </c>
      <c r="CQ2179" s="186">
        <v>0</v>
      </c>
      <c r="CR2179" s="186">
        <v>1.0631140999999999E-4</v>
      </c>
      <c r="CS2179" s="186">
        <v>0</v>
      </c>
      <c r="CT2179" s="186">
        <v>1.0280675E-4</v>
      </c>
      <c r="CU2179" s="186">
        <v>1.2978556999999999E-4</v>
      </c>
    </row>
    <row r="2180" spans="1:99" ht="14.4">
      <c r="B2180" s="125"/>
      <c r="C2180" s="126"/>
      <c r="D2180" s="1" t="s">
        <v>1874</v>
      </c>
      <c r="E2180" s="125"/>
      <c r="J2180" s="158"/>
      <c r="P2180" s="4"/>
      <c r="Q2180" s="4"/>
      <c r="R2180" s="4"/>
      <c r="V2180" s="4"/>
      <c r="W2180" s="4"/>
      <c r="AT2180" s="4"/>
      <c r="AU2180" s="4"/>
      <c r="AV2180" s="16"/>
      <c r="CN2180" s="97"/>
    </row>
    <row r="2181" spans="1:99" ht="14.4">
      <c r="A2181" t="s">
        <v>3812</v>
      </c>
      <c r="B2181" s="125" t="s">
        <v>781</v>
      </c>
      <c r="C2181" s="126" t="str">
        <f t="shared" si="575"/>
        <v>M.020.02.101</v>
      </c>
      <c r="D2181" s="11" t="s">
        <v>1874</v>
      </c>
      <c r="E2181" s="125" t="s">
        <v>878</v>
      </c>
      <c r="F2181" s="128" t="str">
        <f t="shared" si="576"/>
        <v>Beer, pilsner in glass bottle, non returnable NL</v>
      </c>
      <c r="G2181" s="131">
        <f t="shared" si="570"/>
        <v>0.16753935903813799</v>
      </c>
      <c r="H2181" s="183">
        <f t="shared" si="571"/>
        <v>5.9004238E-8</v>
      </c>
      <c r="I2181" s="183">
        <f t="shared" si="572"/>
        <v>4.96817964339E-2</v>
      </c>
      <c r="J2181" s="184">
        <f t="shared" si="573"/>
        <v>4.5687236000000004E-3</v>
      </c>
      <c r="K2181" s="183">
        <v>0.11328878000000001</v>
      </c>
      <c r="L2181" s="146">
        <v>4.2765837000000001E-2</v>
      </c>
      <c r="M2181" s="146">
        <v>4.0133625999999997E-3</v>
      </c>
      <c r="N2181" s="146">
        <v>0</v>
      </c>
      <c r="O2181" s="146">
        <v>0</v>
      </c>
      <c r="P2181" s="188">
        <v>0</v>
      </c>
      <c r="Q2181" s="188">
        <v>5.9004238E-8</v>
      </c>
      <c r="R2181" s="188">
        <v>1.4450339000000001E-6</v>
      </c>
      <c r="S2181" s="146">
        <v>0</v>
      </c>
      <c r="T2181" s="146">
        <v>0</v>
      </c>
      <c r="U2181" s="146">
        <v>0</v>
      </c>
      <c r="V2181" s="146">
        <v>2.9011518000000001E-3</v>
      </c>
      <c r="W2181" s="146">
        <v>4.5687236000000004E-3</v>
      </c>
      <c r="X2181" s="146">
        <v>0</v>
      </c>
      <c r="Z2181" s="157">
        <f t="shared" si="574"/>
        <v>0.75525853333333337</v>
      </c>
      <c r="AB2181" s="131">
        <f t="shared" si="580"/>
        <v>0.11328878000000001</v>
      </c>
      <c r="AC2181" s="131">
        <f t="shared" si="581"/>
        <v>4.6780703638138001E-2</v>
      </c>
      <c r="AD2181" s="131">
        <f t="shared" si="582"/>
        <v>5.1349368233899996E-2</v>
      </c>
      <c r="AE2181" s="131">
        <f t="shared" si="583"/>
        <v>4.96817964339E-2</v>
      </c>
      <c r="AF2181" s="131">
        <f t="shared" si="584"/>
        <v>0</v>
      </c>
      <c r="AH2181">
        <v>0</v>
      </c>
      <c r="AI2181" s="71">
        <v>0</v>
      </c>
      <c r="AJ2181" s="71">
        <v>0</v>
      </c>
      <c r="AK2181" s="71">
        <v>0</v>
      </c>
      <c r="AL2181" s="71">
        <v>0</v>
      </c>
      <c r="AM2181" s="71">
        <v>0</v>
      </c>
      <c r="AN2181" s="71">
        <v>0</v>
      </c>
      <c r="AP2181" s="129">
        <v>2.5863880999999998E-2</v>
      </c>
      <c r="AQ2181" s="129">
        <v>2.4645506000000001E-2</v>
      </c>
      <c r="AR2181" s="129">
        <v>1.2183752999999999E-3</v>
      </c>
      <c r="AS2181" s="129">
        <v>0</v>
      </c>
      <c r="AT2181" s="172">
        <f t="shared" si="577"/>
        <v>1.47754831E-6</v>
      </c>
      <c r="AU2181" s="172">
        <f t="shared" si="578"/>
        <v>4.5058258306370004E-9</v>
      </c>
      <c r="AV2181" s="185">
        <f t="shared" si="579"/>
        <v>0</v>
      </c>
      <c r="AW2181" s="121">
        <v>7.0087991E-7</v>
      </c>
      <c r="AX2181" s="121">
        <v>2.1147238999999999E-9</v>
      </c>
      <c r="AY2181" s="121">
        <v>5.7777276999999999E-14</v>
      </c>
      <c r="AZ2181" s="121">
        <v>0</v>
      </c>
      <c r="BA2181" s="121">
        <v>0</v>
      </c>
      <c r="BB2181" s="121">
        <v>0</v>
      </c>
      <c r="BC2181" s="121">
        <v>7.7666840000000005E-7</v>
      </c>
      <c r="BD2181" s="121">
        <v>0</v>
      </c>
      <c r="BE2181" s="121">
        <v>9.0469066000000005E-10</v>
      </c>
      <c r="BF2181" s="121">
        <v>1.651609E-10</v>
      </c>
      <c r="BG2181" s="121">
        <v>1.7399336E-13</v>
      </c>
      <c r="BH2181" s="121">
        <v>0</v>
      </c>
      <c r="BI2181" s="121">
        <v>0</v>
      </c>
      <c r="BJ2181" s="121">
        <v>0</v>
      </c>
      <c r="BK2181" s="121">
        <v>0</v>
      </c>
      <c r="BL2181" s="121">
        <v>0</v>
      </c>
      <c r="BM2181" s="121">
        <v>1.3210186E-9</v>
      </c>
      <c r="BN2181" s="121">
        <v>0</v>
      </c>
      <c r="BO2181" s="121">
        <v>0</v>
      </c>
      <c r="BP2181" s="121">
        <v>0</v>
      </c>
      <c r="BQ2181" s="121">
        <v>0</v>
      </c>
      <c r="BR2181" s="121">
        <v>0</v>
      </c>
      <c r="BT2181" s="71">
        <v>3.8062604000000001E-5</v>
      </c>
      <c r="BU2181" s="71">
        <v>6.2372108000000004E-6</v>
      </c>
      <c r="BV2181" s="71">
        <v>2.1058612000000001E-5</v>
      </c>
      <c r="BW2181" s="71">
        <v>1.6926661999999999E-10</v>
      </c>
      <c r="BX2181" s="71">
        <v>5.1378049999999997E-6</v>
      </c>
      <c r="BY2181" s="71">
        <v>0</v>
      </c>
      <c r="BZ2181" s="71">
        <v>4.2891067000000003E-6</v>
      </c>
      <c r="CA2181" s="71">
        <v>0</v>
      </c>
      <c r="CB2181" s="71">
        <v>0</v>
      </c>
      <c r="CC2181" s="71">
        <v>3.9043448000000002E-11</v>
      </c>
      <c r="CD2181" s="71">
        <v>0</v>
      </c>
      <c r="CE2181" s="71">
        <v>9.3478450999999996E-7</v>
      </c>
      <c r="CF2181" s="71">
        <v>0</v>
      </c>
      <c r="CG2181" s="71">
        <v>4.0487705E-7</v>
      </c>
      <c r="CH2181" s="71">
        <v>0</v>
      </c>
      <c r="CI2181" s="71">
        <v>0</v>
      </c>
      <c r="CJ2181" s="71">
        <v>0</v>
      </c>
      <c r="CL2181" s="186">
        <v>0</v>
      </c>
      <c r="CM2181" s="186">
        <v>0.75525852999999998</v>
      </c>
      <c r="CN2181" s="187">
        <v>0</v>
      </c>
      <c r="CO2181" s="186">
        <v>4.2674087999999997E-3</v>
      </c>
      <c r="CP2181" s="186">
        <v>0</v>
      </c>
      <c r="CQ2181" s="186">
        <v>0</v>
      </c>
      <c r="CR2181" s="186">
        <v>2.6078605000000001E-4</v>
      </c>
      <c r="CS2181" s="186">
        <v>0</v>
      </c>
      <c r="CT2181" s="186">
        <v>1.1082124E-4</v>
      </c>
      <c r="CU2181" s="186">
        <v>5.9443366000000001E-5</v>
      </c>
    </row>
    <row r="2182" spans="1:99" ht="14.4">
      <c r="A2182" t="s">
        <v>3813</v>
      </c>
      <c r="B2182" s="125" t="s">
        <v>781</v>
      </c>
      <c r="C2182" s="126" t="str">
        <f t="shared" si="575"/>
        <v>M.020.02.102</v>
      </c>
      <c r="D2182" s="11" t="s">
        <v>1874</v>
      </c>
      <c r="E2182" s="125" t="s">
        <v>878</v>
      </c>
      <c r="F2182" s="128" t="str">
        <f t="shared" si="576"/>
        <v>Gin, young Dutch still wine bottle per 750 ml NL</v>
      </c>
      <c r="G2182" s="131">
        <f t="shared" si="570"/>
        <v>0.36508986525528997</v>
      </c>
      <c r="H2182" s="183">
        <f t="shared" si="571"/>
        <v>1.5794749000000001E-7</v>
      </c>
      <c r="I2182" s="183">
        <f t="shared" si="572"/>
        <v>7.4115658607799992E-2</v>
      </c>
      <c r="J2182" s="184">
        <f t="shared" si="573"/>
        <v>5.9747986999999997E-3</v>
      </c>
      <c r="K2182" s="183">
        <v>0.28499924999999998</v>
      </c>
      <c r="L2182" s="146">
        <v>6.2714592E-2</v>
      </c>
      <c r="M2182" s="188">
        <v>1.0743305999999999E-2</v>
      </c>
      <c r="N2182" s="146">
        <v>0</v>
      </c>
      <c r="O2182" s="146">
        <v>0</v>
      </c>
      <c r="P2182" s="188">
        <v>0</v>
      </c>
      <c r="Q2182" s="188">
        <v>1.5794749000000001E-7</v>
      </c>
      <c r="R2182" s="188">
        <v>3.8681878000000003E-6</v>
      </c>
      <c r="S2182" s="146">
        <v>0</v>
      </c>
      <c r="T2182" s="146">
        <v>0</v>
      </c>
      <c r="U2182" s="146">
        <v>0</v>
      </c>
      <c r="V2182" s="146">
        <v>6.5389242000000005E-4</v>
      </c>
      <c r="W2182" s="146">
        <v>5.9747986999999997E-3</v>
      </c>
      <c r="X2182" s="146">
        <v>0</v>
      </c>
      <c r="Z2182" s="157">
        <f t="shared" si="574"/>
        <v>1.8999949999999999</v>
      </c>
      <c r="AB2182" s="131">
        <f t="shared" si="580"/>
        <v>0.28499924999999998</v>
      </c>
      <c r="AC2182" s="131">
        <f t="shared" si="581"/>
        <v>7.3461924135289999E-2</v>
      </c>
      <c r="AD2182" s="131">
        <f t="shared" si="582"/>
        <v>7.9436564887800001E-2</v>
      </c>
      <c r="AE2182" s="131">
        <f t="shared" si="583"/>
        <v>7.4115658607799992E-2</v>
      </c>
      <c r="AF2182" s="131">
        <f t="shared" si="584"/>
        <v>0</v>
      </c>
      <c r="AH2182">
        <v>0</v>
      </c>
      <c r="AI2182" s="71">
        <v>0</v>
      </c>
      <c r="AJ2182" s="71">
        <v>0</v>
      </c>
      <c r="AK2182" s="71">
        <v>0</v>
      </c>
      <c r="AL2182" s="71">
        <v>0</v>
      </c>
      <c r="AM2182" s="71">
        <v>0</v>
      </c>
      <c r="AN2182" s="71">
        <v>0</v>
      </c>
      <c r="AP2182" s="129">
        <v>5.0405270000000002E-2</v>
      </c>
      <c r="AQ2182" s="129">
        <v>4.8407898999999997E-2</v>
      </c>
      <c r="AR2182" s="129">
        <v>1.997371E-3</v>
      </c>
      <c r="AS2182" s="129">
        <v>0</v>
      </c>
      <c r="AT2182" s="172">
        <f t="shared" si="577"/>
        <v>2.9021522000000002E-6</v>
      </c>
      <c r="AU2182" s="172">
        <f t="shared" si="578"/>
        <v>7.3867271652140006E-9</v>
      </c>
      <c r="AV2182" s="185">
        <f t="shared" si="579"/>
        <v>0</v>
      </c>
      <c r="AW2182" s="121">
        <v>1.7631953999999999E-6</v>
      </c>
      <c r="AX2182" s="121">
        <v>5.3199861000000004E-9</v>
      </c>
      <c r="AY2182" s="121">
        <v>1.4534962E-13</v>
      </c>
      <c r="AZ2182" s="121">
        <v>0</v>
      </c>
      <c r="BA2182" s="121">
        <v>0</v>
      </c>
      <c r="BB2182" s="121">
        <v>0</v>
      </c>
      <c r="BC2182" s="121">
        <v>1.1389568E-6</v>
      </c>
      <c r="BD2182" s="121">
        <v>0</v>
      </c>
      <c r="BE2182" s="121">
        <v>1.3266970000000001E-9</v>
      </c>
      <c r="BF2182" s="121">
        <v>4.4211656E-10</v>
      </c>
      <c r="BG2182" s="121">
        <v>3.6945594000000001E-14</v>
      </c>
      <c r="BH2182" s="121">
        <v>0</v>
      </c>
      <c r="BI2182" s="121">
        <v>0</v>
      </c>
      <c r="BJ2182" s="121">
        <v>0</v>
      </c>
      <c r="BK2182" s="121">
        <v>0</v>
      </c>
      <c r="BL2182" s="121">
        <v>0</v>
      </c>
      <c r="BM2182" s="121">
        <v>2.9774520999999999E-10</v>
      </c>
      <c r="BN2182" s="121">
        <v>0</v>
      </c>
      <c r="BO2182" s="121">
        <v>0</v>
      </c>
      <c r="BP2182" s="121">
        <v>0</v>
      </c>
      <c r="BQ2182" s="121">
        <v>0</v>
      </c>
      <c r="BR2182" s="121">
        <v>0</v>
      </c>
      <c r="BT2182" s="71">
        <v>8.194439E-5</v>
      </c>
      <c r="BU2182" s="71">
        <v>9.1466497000000001E-6</v>
      </c>
      <c r="BV2182" s="71">
        <v>5.2976902999999999E-5</v>
      </c>
      <c r="BW2182" s="71">
        <v>4.5310708000000002E-10</v>
      </c>
      <c r="BX2182" s="71">
        <v>7.5344098000000002E-6</v>
      </c>
      <c r="BY2182" s="71">
        <v>0</v>
      </c>
      <c r="BZ2182" s="71">
        <v>1.1481439999999999E-5</v>
      </c>
      <c r="CA2182" s="71">
        <v>0</v>
      </c>
      <c r="CB2182" s="71">
        <v>0</v>
      </c>
      <c r="CC2182" s="71">
        <v>1.0451477E-10</v>
      </c>
      <c r="CD2182" s="71">
        <v>0</v>
      </c>
      <c r="CE2182" s="71">
        <v>2.1069166E-7</v>
      </c>
      <c r="CF2182" s="71">
        <v>0</v>
      </c>
      <c r="CG2182" s="71">
        <v>5.9373792000000005E-7</v>
      </c>
      <c r="CH2182" s="71">
        <v>0</v>
      </c>
      <c r="CI2182" s="71">
        <v>0</v>
      </c>
      <c r="CJ2182" s="71">
        <v>0</v>
      </c>
      <c r="CL2182" s="186">
        <v>0</v>
      </c>
      <c r="CM2182" s="186">
        <v>1.8999950000000001</v>
      </c>
      <c r="CN2182" s="187">
        <v>0</v>
      </c>
      <c r="CO2182" s="186">
        <v>6.2580044999999999E-3</v>
      </c>
      <c r="CP2182" s="186">
        <v>0</v>
      </c>
      <c r="CQ2182" s="186">
        <v>0</v>
      </c>
      <c r="CR2182" s="186">
        <v>3.8243354000000001E-4</v>
      </c>
      <c r="CS2182" s="186">
        <v>0</v>
      </c>
      <c r="CT2182" s="186">
        <v>2.9665559999999999E-4</v>
      </c>
      <c r="CU2182" s="186">
        <v>1.2622151E-5</v>
      </c>
    </row>
    <row r="2183" spans="1:99" ht="14.4">
      <c r="A2183" t="s">
        <v>3814</v>
      </c>
      <c r="B2183" s="125" t="s">
        <v>781</v>
      </c>
      <c r="C2183" s="126" t="str">
        <f t="shared" si="575"/>
        <v>M.020.02.103</v>
      </c>
      <c r="D2183" s="11" t="s">
        <v>1874</v>
      </c>
      <c r="E2183" s="125" t="s">
        <v>878</v>
      </c>
      <c r="F2183" s="128" t="str">
        <f t="shared" si="576"/>
        <v>Red wine still wine bottle per 750 ml NL</v>
      </c>
      <c r="G2183" s="131">
        <f t="shared" si="570"/>
        <v>0.29477301498340003</v>
      </c>
      <c r="H2183" s="183">
        <f t="shared" si="571"/>
        <v>1.4364200000000001E-7</v>
      </c>
      <c r="I2183" s="183">
        <f t="shared" si="572"/>
        <v>8.1248740341400005E-2</v>
      </c>
      <c r="J2183" s="184">
        <f t="shared" si="573"/>
        <v>3.0519461000000001E-2</v>
      </c>
      <c r="K2183" s="183">
        <v>0.18300467000000001</v>
      </c>
      <c r="L2183" s="146">
        <v>5.7652429999999998E-2</v>
      </c>
      <c r="M2183" s="146">
        <v>9.7702715000000002E-3</v>
      </c>
      <c r="N2183" s="146">
        <v>0</v>
      </c>
      <c r="O2183" s="146">
        <v>0</v>
      </c>
      <c r="P2183" s="188">
        <v>0</v>
      </c>
      <c r="Q2183" s="188">
        <v>1.4364200000000001E-7</v>
      </c>
      <c r="R2183" s="188">
        <v>3.5178413999999998E-6</v>
      </c>
      <c r="S2183" s="146">
        <v>0</v>
      </c>
      <c r="T2183" s="146">
        <v>0</v>
      </c>
      <c r="U2183" s="146">
        <v>0</v>
      </c>
      <c r="V2183" s="146">
        <v>1.3822521000000001E-2</v>
      </c>
      <c r="W2183" s="146">
        <v>3.0519461000000001E-2</v>
      </c>
      <c r="X2183" s="146">
        <v>0</v>
      </c>
      <c r="Z2183" s="157">
        <f t="shared" si="574"/>
        <v>1.2200311333333334</v>
      </c>
      <c r="AB2183" s="131">
        <f t="shared" si="580"/>
        <v>0.18300467000000001</v>
      </c>
      <c r="AC2183" s="131">
        <f t="shared" si="581"/>
        <v>6.7426362983400004E-2</v>
      </c>
      <c r="AD2183" s="131">
        <f t="shared" si="582"/>
        <v>9.7945680341399999E-2</v>
      </c>
      <c r="AE2183" s="131">
        <f t="shared" si="583"/>
        <v>8.1248740341399991E-2</v>
      </c>
      <c r="AF2183" s="131">
        <f t="shared" si="584"/>
        <v>0</v>
      </c>
      <c r="AH2183">
        <v>0</v>
      </c>
      <c r="AI2183" s="71">
        <v>0</v>
      </c>
      <c r="AJ2183" s="71">
        <v>0</v>
      </c>
      <c r="AK2183" s="71">
        <v>0</v>
      </c>
      <c r="AL2183" s="71">
        <v>0</v>
      </c>
      <c r="AM2183" s="71">
        <v>0</v>
      </c>
      <c r="AN2183" s="71">
        <v>0</v>
      </c>
      <c r="AP2183" s="129">
        <v>3.9413453000000001E-2</v>
      </c>
      <c r="AQ2183" s="129">
        <v>3.6349256000000003E-2</v>
      </c>
      <c r="AR2183" s="129">
        <v>3.0641965000000001E-3</v>
      </c>
      <c r="AS2183" s="129">
        <v>0</v>
      </c>
      <c r="AT2183" s="172">
        <f t="shared" si="577"/>
        <v>2.1792119999999997E-6</v>
      </c>
      <c r="AU2183" s="172">
        <f t="shared" si="578"/>
        <v>1.1332087753182001E-8</v>
      </c>
      <c r="AV2183" s="185">
        <f t="shared" si="579"/>
        <v>0</v>
      </c>
      <c r="AW2183" s="121">
        <v>1.1321888999999999E-6</v>
      </c>
      <c r="AX2183" s="121">
        <v>3.4160871999999999E-9</v>
      </c>
      <c r="AY2183" s="121">
        <v>9.3332382000000005E-14</v>
      </c>
      <c r="AZ2183" s="121">
        <v>0</v>
      </c>
      <c r="BA2183" s="121">
        <v>0</v>
      </c>
      <c r="BB2183" s="121">
        <v>0</v>
      </c>
      <c r="BC2183" s="121">
        <v>1.0470231E-6</v>
      </c>
      <c r="BD2183" s="121">
        <v>0</v>
      </c>
      <c r="BE2183" s="121">
        <v>1.2196093999999999E-9</v>
      </c>
      <c r="BF2183" s="121">
        <v>4.0207353E-10</v>
      </c>
      <c r="BG2183" s="121">
        <v>2.3879079999999999E-13</v>
      </c>
      <c r="BH2183" s="121">
        <v>0</v>
      </c>
      <c r="BI2183" s="121">
        <v>0</v>
      </c>
      <c r="BJ2183" s="121">
        <v>0</v>
      </c>
      <c r="BK2183" s="121">
        <v>0</v>
      </c>
      <c r="BL2183" s="121">
        <v>0</v>
      </c>
      <c r="BM2183" s="121">
        <v>6.2939855000000003E-9</v>
      </c>
      <c r="BN2183" s="121">
        <v>0</v>
      </c>
      <c r="BO2183" s="121">
        <v>0</v>
      </c>
      <c r="BP2183" s="121">
        <v>0</v>
      </c>
      <c r="BQ2183" s="121">
        <v>0</v>
      </c>
      <c r="BR2183" s="121">
        <v>0</v>
      </c>
      <c r="BT2183" s="71">
        <v>6.4793960000000001E-5</v>
      </c>
      <c r="BU2183" s="71">
        <v>8.4083554000000007E-6</v>
      </c>
      <c r="BV2183" s="71">
        <v>3.4017704999999998E-5</v>
      </c>
      <c r="BW2183" s="71">
        <v>4.1206863E-10</v>
      </c>
      <c r="BX2183" s="71">
        <v>6.9262514999999999E-6</v>
      </c>
      <c r="BY2183" s="71">
        <v>0</v>
      </c>
      <c r="BZ2183" s="71">
        <v>1.0441553E-5</v>
      </c>
      <c r="CA2183" s="71">
        <v>0</v>
      </c>
      <c r="CB2183" s="71">
        <v>0</v>
      </c>
      <c r="CC2183" s="71">
        <v>9.5048745999999997E-11</v>
      </c>
      <c r="CD2183" s="71">
        <v>0</v>
      </c>
      <c r="CE2183" s="71">
        <v>4.4537753000000002E-6</v>
      </c>
      <c r="CF2183" s="71">
        <v>0</v>
      </c>
      <c r="CG2183" s="71">
        <v>5.4581290999999996E-7</v>
      </c>
      <c r="CH2183" s="71">
        <v>0</v>
      </c>
      <c r="CI2183" s="71">
        <v>0</v>
      </c>
      <c r="CJ2183" s="71">
        <v>0</v>
      </c>
      <c r="CL2183" s="186">
        <v>0</v>
      </c>
      <c r="CM2183" s="186">
        <v>1.2200310999999999</v>
      </c>
      <c r="CN2183" s="187">
        <v>0</v>
      </c>
      <c r="CO2183" s="186">
        <v>5.7528743000000004E-3</v>
      </c>
      <c r="CP2183" s="186">
        <v>0</v>
      </c>
      <c r="CQ2183" s="186">
        <v>0</v>
      </c>
      <c r="CR2183" s="186">
        <v>3.5156447999999999E-4</v>
      </c>
      <c r="CS2183" s="186">
        <v>0</v>
      </c>
      <c r="CT2183" s="186">
        <v>2.6978715000000001E-4</v>
      </c>
      <c r="CU2183" s="186">
        <v>8.1580868999999999E-5</v>
      </c>
    </row>
    <row r="2184" spans="1:99" ht="14.4">
      <c r="A2184" t="s">
        <v>3815</v>
      </c>
      <c r="B2184" s="125" t="s">
        <v>781</v>
      </c>
      <c r="C2184" s="126" t="str">
        <f t="shared" si="575"/>
        <v>M.020.02.104</v>
      </c>
      <c r="D2184" s="11" t="s">
        <v>1874</v>
      </c>
      <c r="E2184" s="125" t="s">
        <v>878</v>
      </c>
      <c r="F2184" s="128" t="str">
        <f t="shared" si="576"/>
        <v>Rose wine still wine bottle per 750 ml NL</v>
      </c>
      <c r="G2184" s="131">
        <f t="shared" si="570"/>
        <v>0.29798136426590999</v>
      </c>
      <c r="H2184" s="183">
        <f t="shared" si="571"/>
        <v>1.4716421E-7</v>
      </c>
      <c r="I2184" s="183">
        <f t="shared" si="572"/>
        <v>8.0610238101699996E-2</v>
      </c>
      <c r="J2184" s="184">
        <f t="shared" si="573"/>
        <v>3.1514598999999997E-2</v>
      </c>
      <c r="K2184" s="183">
        <v>0.18585637999999999</v>
      </c>
      <c r="L2184" s="146">
        <v>5.7324384999999999E-2</v>
      </c>
      <c r="M2184" s="146">
        <v>1.0009845999999999E-2</v>
      </c>
      <c r="N2184" s="188">
        <v>0</v>
      </c>
      <c r="O2184" s="146">
        <v>0</v>
      </c>
      <c r="P2184" s="188">
        <v>0</v>
      </c>
      <c r="Q2184" s="188">
        <v>1.4716421E-7</v>
      </c>
      <c r="R2184" s="188">
        <v>3.6041017000000002E-6</v>
      </c>
      <c r="S2184" s="146">
        <v>0</v>
      </c>
      <c r="T2184" s="146">
        <v>0</v>
      </c>
      <c r="U2184" s="146">
        <v>0</v>
      </c>
      <c r="V2184" s="146">
        <v>1.3272403E-2</v>
      </c>
      <c r="W2184" s="146">
        <v>3.1514598999999997E-2</v>
      </c>
      <c r="X2184" s="146">
        <v>0</v>
      </c>
      <c r="Z2184" s="157">
        <f t="shared" si="574"/>
        <v>1.2390425333333333</v>
      </c>
      <c r="AB2184" s="131">
        <f t="shared" si="580"/>
        <v>0.18585637999999999</v>
      </c>
      <c r="AC2184" s="131">
        <f t="shared" si="581"/>
        <v>6.7337982265909993E-2</v>
      </c>
      <c r="AD2184" s="131">
        <f t="shared" si="582"/>
        <v>9.8852434101699999E-2</v>
      </c>
      <c r="AE2184" s="131">
        <f t="shared" si="583"/>
        <v>8.0610238101699996E-2</v>
      </c>
      <c r="AF2184" s="131">
        <f t="shared" si="584"/>
        <v>0</v>
      </c>
      <c r="AH2184">
        <v>0</v>
      </c>
      <c r="AI2184" s="71">
        <v>0</v>
      </c>
      <c r="AJ2184" s="71">
        <v>0</v>
      </c>
      <c r="AK2184" s="71">
        <v>0</v>
      </c>
      <c r="AL2184" s="71">
        <v>0</v>
      </c>
      <c r="AM2184" s="71">
        <v>0</v>
      </c>
      <c r="AN2184" s="71">
        <v>0</v>
      </c>
      <c r="AP2184" s="129">
        <v>3.9555808999999997E-2</v>
      </c>
      <c r="AQ2184" s="129">
        <v>3.6544161999999998E-2</v>
      </c>
      <c r="AR2184" s="129">
        <v>3.0116474999999998E-3</v>
      </c>
      <c r="AS2184" s="129">
        <v>0</v>
      </c>
      <c r="AT2184" s="172">
        <f t="shared" si="577"/>
        <v>2.1908969999999998E-6</v>
      </c>
      <c r="AU2184" s="172">
        <f t="shared" si="578"/>
        <v>1.1137749528014E-8</v>
      </c>
      <c r="AV2184" s="185">
        <f t="shared" si="579"/>
        <v>0</v>
      </c>
      <c r="AW2184" s="121">
        <v>1.1498314999999999E-6</v>
      </c>
      <c r="AX2184" s="121">
        <v>3.4693190999999999E-9</v>
      </c>
      <c r="AY2184" s="121">
        <v>9.4786753999999997E-14</v>
      </c>
      <c r="AZ2184" s="121">
        <v>0</v>
      </c>
      <c r="BA2184" s="121">
        <v>0</v>
      </c>
      <c r="BB2184" s="121">
        <v>0</v>
      </c>
      <c r="BC2184" s="121">
        <v>1.0410655000000001E-6</v>
      </c>
      <c r="BD2184" s="121">
        <v>0</v>
      </c>
      <c r="BE2184" s="121">
        <v>1.2126697E-9</v>
      </c>
      <c r="BF2184" s="121">
        <v>4.1193268999999998E-10</v>
      </c>
      <c r="BG2184" s="121">
        <v>2.4015125999999999E-13</v>
      </c>
      <c r="BH2184" s="121">
        <v>0</v>
      </c>
      <c r="BI2184" s="121">
        <v>0</v>
      </c>
      <c r="BJ2184" s="121">
        <v>0</v>
      </c>
      <c r="BK2184" s="121">
        <v>0</v>
      </c>
      <c r="BL2184" s="121">
        <v>0</v>
      </c>
      <c r="BM2184" s="121">
        <v>6.0434930999999999E-9</v>
      </c>
      <c r="BN2184" s="121">
        <v>0</v>
      </c>
      <c r="BO2184" s="121">
        <v>0</v>
      </c>
      <c r="BP2184" s="121">
        <v>0</v>
      </c>
      <c r="BQ2184" s="121">
        <v>0</v>
      </c>
      <c r="BR2184" s="121">
        <v>0</v>
      </c>
      <c r="BT2184" s="71">
        <v>6.5312481000000003E-5</v>
      </c>
      <c r="BU2184" s="71">
        <v>8.3605115000000005E-6</v>
      </c>
      <c r="BV2184" s="71">
        <v>3.4547793000000002E-5</v>
      </c>
      <c r="BW2184" s="71">
        <v>4.2217288000000001E-10</v>
      </c>
      <c r="BX2184" s="71">
        <v>6.8868407999999996E-6</v>
      </c>
      <c r="BY2184" s="71">
        <v>0</v>
      </c>
      <c r="BZ2184" s="71">
        <v>1.0697588E-5</v>
      </c>
      <c r="CA2184" s="71">
        <v>0</v>
      </c>
      <c r="CB2184" s="71">
        <v>0</v>
      </c>
      <c r="CC2184" s="71">
        <v>9.7379416000000003E-11</v>
      </c>
      <c r="CD2184" s="71">
        <v>0</v>
      </c>
      <c r="CE2184" s="71">
        <v>4.2765208999999996E-6</v>
      </c>
      <c r="CF2184" s="71">
        <v>0</v>
      </c>
      <c r="CG2184" s="71">
        <v>5.4270721000000001E-7</v>
      </c>
      <c r="CH2184" s="71">
        <v>0</v>
      </c>
      <c r="CI2184" s="71">
        <v>0</v>
      </c>
      <c r="CJ2184" s="71">
        <v>0</v>
      </c>
      <c r="CL2184" s="186">
        <v>0</v>
      </c>
      <c r="CM2184" s="186">
        <v>1.2390425</v>
      </c>
      <c r="CN2184" s="187">
        <v>0</v>
      </c>
      <c r="CO2184" s="186">
        <v>5.7201402000000004E-3</v>
      </c>
      <c r="CP2184" s="186">
        <v>0</v>
      </c>
      <c r="CQ2184" s="186">
        <v>0</v>
      </c>
      <c r="CR2184" s="186">
        <v>3.4956405999999999E-4</v>
      </c>
      <c r="CS2184" s="186">
        <v>0</v>
      </c>
      <c r="CT2184" s="186">
        <v>2.7640253999999998E-4</v>
      </c>
      <c r="CU2184" s="186">
        <v>8.2045655999999999E-5</v>
      </c>
    </row>
    <row r="2185" spans="1:99" ht="14.4">
      <c r="A2185" t="s">
        <v>3816</v>
      </c>
      <c r="B2185" s="125" t="s">
        <v>781</v>
      </c>
      <c r="C2185" s="126" t="str">
        <f t="shared" si="575"/>
        <v>M.020.02.105</v>
      </c>
      <c r="D2185" s="11" t="s">
        <v>1874</v>
      </c>
      <c r="E2185" s="125" t="s">
        <v>878</v>
      </c>
      <c r="F2185" s="128" t="str">
        <f t="shared" si="576"/>
        <v>White wine, dry still wine bottle per 750 ml NL</v>
      </c>
      <c r="G2185" s="131">
        <f t="shared" si="570"/>
        <v>0.30118971304832998</v>
      </c>
      <c r="H2185" s="183">
        <f t="shared" si="571"/>
        <v>1.5068643E-7</v>
      </c>
      <c r="I2185" s="183">
        <f t="shared" si="572"/>
        <v>7.9971736361899998E-2</v>
      </c>
      <c r="J2185" s="184">
        <f t="shared" si="573"/>
        <v>3.2509735999999997E-2</v>
      </c>
      <c r="K2185" s="183">
        <v>0.18870809</v>
      </c>
      <c r="L2185" s="146">
        <v>5.699634E-2</v>
      </c>
      <c r="M2185" s="146">
        <v>1.0249421E-2</v>
      </c>
      <c r="N2185" s="146">
        <v>0</v>
      </c>
      <c r="O2185" s="146">
        <v>0</v>
      </c>
      <c r="P2185" s="188">
        <v>0</v>
      </c>
      <c r="Q2185" s="188">
        <v>1.5068643E-7</v>
      </c>
      <c r="R2185" s="188">
        <v>3.6903619000000001E-6</v>
      </c>
      <c r="S2185" s="146">
        <v>0</v>
      </c>
      <c r="T2185" s="146">
        <v>0</v>
      </c>
      <c r="U2185" s="146">
        <v>0</v>
      </c>
      <c r="V2185" s="146">
        <v>1.2722285E-2</v>
      </c>
      <c r="W2185" s="146">
        <v>3.2509735999999997E-2</v>
      </c>
      <c r="X2185" s="146">
        <v>0</v>
      </c>
      <c r="Z2185" s="157">
        <f t="shared" si="574"/>
        <v>1.2580539333333334</v>
      </c>
      <c r="AB2185" s="131">
        <f t="shared" si="580"/>
        <v>0.18870809</v>
      </c>
      <c r="AC2185" s="131">
        <f t="shared" si="581"/>
        <v>6.7249602048329998E-2</v>
      </c>
      <c r="AD2185" s="131">
        <f t="shared" si="582"/>
        <v>9.9759187361899995E-2</v>
      </c>
      <c r="AE2185" s="131">
        <f t="shared" si="583"/>
        <v>7.9971736361899998E-2</v>
      </c>
      <c r="AF2185" s="131">
        <f t="shared" si="584"/>
        <v>0</v>
      </c>
      <c r="AH2185">
        <v>0</v>
      </c>
      <c r="AI2185" s="71">
        <v>0</v>
      </c>
      <c r="AJ2185" s="71">
        <v>0</v>
      </c>
      <c r="AK2185" s="71">
        <v>0</v>
      </c>
      <c r="AL2185" s="71">
        <v>0</v>
      </c>
      <c r="AM2185" s="71">
        <v>0</v>
      </c>
      <c r="AN2185" s="71">
        <v>0</v>
      </c>
      <c r="AP2185" s="129">
        <v>3.9698166E-2</v>
      </c>
      <c r="AQ2185" s="129">
        <v>3.6739067E-2</v>
      </c>
      <c r="AR2185" s="129">
        <v>2.9590985E-3</v>
      </c>
      <c r="AS2185" s="129">
        <v>0</v>
      </c>
      <c r="AT2185" s="172">
        <f t="shared" si="577"/>
        <v>2.2025818999999999E-6</v>
      </c>
      <c r="AU2185" s="172">
        <f t="shared" si="578"/>
        <v>1.0943411502836E-8</v>
      </c>
      <c r="AV2185" s="185">
        <f t="shared" si="579"/>
        <v>0</v>
      </c>
      <c r="AW2185" s="121">
        <v>1.167474E-6</v>
      </c>
      <c r="AX2185" s="121">
        <v>3.5225509999999999E-9</v>
      </c>
      <c r="AY2185" s="121">
        <v>9.6241126000000001E-14</v>
      </c>
      <c r="AZ2185" s="121">
        <v>0</v>
      </c>
      <c r="BA2185" s="121">
        <v>0</v>
      </c>
      <c r="BB2185" s="121">
        <v>0</v>
      </c>
      <c r="BC2185" s="121">
        <v>1.0351078999999999E-6</v>
      </c>
      <c r="BD2185" s="121">
        <v>0</v>
      </c>
      <c r="BE2185" s="121">
        <v>1.2057301E-9</v>
      </c>
      <c r="BF2185" s="121">
        <v>4.2179185000000002E-10</v>
      </c>
      <c r="BG2185" s="121">
        <v>2.4151171000000001E-13</v>
      </c>
      <c r="BH2185" s="121">
        <v>0</v>
      </c>
      <c r="BI2185" s="121">
        <v>0</v>
      </c>
      <c r="BJ2185" s="121">
        <v>0</v>
      </c>
      <c r="BK2185" s="121">
        <v>0</v>
      </c>
      <c r="BL2185" s="121">
        <v>0</v>
      </c>
      <c r="BM2185" s="121">
        <v>5.7930008000000004E-9</v>
      </c>
      <c r="BN2185" s="121">
        <v>0</v>
      </c>
      <c r="BO2185" s="121">
        <v>0</v>
      </c>
      <c r="BP2185" s="121">
        <v>0</v>
      </c>
      <c r="BQ2185" s="121">
        <v>0</v>
      </c>
      <c r="BR2185" s="121">
        <v>0</v>
      </c>
      <c r="BT2185" s="71">
        <v>6.5831002000000006E-5</v>
      </c>
      <c r="BU2185" s="71">
        <v>8.3126676000000003E-6</v>
      </c>
      <c r="BV2185" s="71">
        <v>3.5077882000000003E-5</v>
      </c>
      <c r="BW2185" s="71">
        <v>4.3227713000000002E-10</v>
      </c>
      <c r="BX2185" s="71">
        <v>6.8474301000000002E-6</v>
      </c>
      <c r="BY2185" s="71">
        <v>0</v>
      </c>
      <c r="BZ2185" s="71">
        <v>1.0953622999999999E-5</v>
      </c>
      <c r="CA2185" s="71">
        <v>0</v>
      </c>
      <c r="CB2185" s="71">
        <v>0</v>
      </c>
      <c r="CC2185" s="71">
        <v>9.9710087000000002E-11</v>
      </c>
      <c r="CD2185" s="71">
        <v>0</v>
      </c>
      <c r="CE2185" s="71">
        <v>4.0992664999999999E-6</v>
      </c>
      <c r="CF2185" s="71">
        <v>0</v>
      </c>
      <c r="CG2185" s="71">
        <v>5.3960150999999996E-7</v>
      </c>
      <c r="CH2185" s="71">
        <v>0</v>
      </c>
      <c r="CI2185" s="71">
        <v>0</v>
      </c>
      <c r="CJ2185" s="71">
        <v>0</v>
      </c>
      <c r="CL2185" s="186">
        <v>0</v>
      </c>
      <c r="CM2185" s="186">
        <v>1.2580538999999999</v>
      </c>
      <c r="CN2185" s="187">
        <v>0</v>
      </c>
      <c r="CO2185" s="186">
        <v>5.6874061000000004E-3</v>
      </c>
      <c r="CP2185" s="186">
        <v>0</v>
      </c>
      <c r="CQ2185" s="186">
        <v>0</v>
      </c>
      <c r="CR2185" s="186">
        <v>3.4756364E-4</v>
      </c>
      <c r="CS2185" s="186">
        <v>0</v>
      </c>
      <c r="CT2185" s="186">
        <v>2.8301793000000002E-4</v>
      </c>
      <c r="CU2185" s="186">
        <v>8.2510443999999996E-5</v>
      </c>
    </row>
    <row r="2186" spans="1:99" ht="14.4">
      <c r="B2186" s="125"/>
      <c r="C2186" s="126"/>
      <c r="D2186" s="1" t="s">
        <v>1875</v>
      </c>
      <c r="E2186" s="125"/>
      <c r="J2186" s="158"/>
      <c r="P2186" s="4"/>
      <c r="Q2186" s="4"/>
      <c r="R2186" s="4"/>
      <c r="AT2186" s="4"/>
      <c r="AU2186" s="4"/>
      <c r="AV2186" s="16"/>
      <c r="CN2186" s="97"/>
    </row>
    <row r="2187" spans="1:99" ht="14.4">
      <c r="A2187" t="s">
        <v>3817</v>
      </c>
      <c r="B2187" s="125" t="s">
        <v>781</v>
      </c>
      <c r="C2187" s="126" t="str">
        <f t="shared" si="575"/>
        <v>M.020.03.101</v>
      </c>
      <c r="D2187" s="11" t="s">
        <v>1875</v>
      </c>
      <c r="E2187" s="125" t="s">
        <v>878</v>
      </c>
      <c r="F2187" s="128" t="str">
        <f t="shared" si="576"/>
        <v>Baguette, white in plastic foil per 500 gram NL</v>
      </c>
      <c r="G2187" s="131">
        <f t="shared" si="570"/>
        <v>0.17209770755925502</v>
      </c>
      <c r="H2187" s="183">
        <f t="shared" si="571"/>
        <v>9.5179554999999996E-8</v>
      </c>
      <c r="I2187" s="183">
        <f t="shared" si="572"/>
        <v>5.572112897970001E-2</v>
      </c>
      <c r="J2187" s="184">
        <f t="shared" si="573"/>
        <v>2.9344134E-3</v>
      </c>
      <c r="K2187" s="183">
        <v>0.11344207000000001</v>
      </c>
      <c r="L2187" s="146">
        <v>3.8284615000000001E-2</v>
      </c>
      <c r="M2187" s="146">
        <v>6.4739430000000002E-3</v>
      </c>
      <c r="N2187" s="146">
        <v>0</v>
      </c>
      <c r="O2187" s="146">
        <v>0</v>
      </c>
      <c r="P2187" s="188">
        <v>0</v>
      </c>
      <c r="Q2187" s="188">
        <v>9.5179554999999996E-8</v>
      </c>
      <c r="R2187" s="188">
        <v>2.3309796999999998E-6</v>
      </c>
      <c r="S2187" s="146">
        <v>0</v>
      </c>
      <c r="T2187" s="146">
        <v>0</v>
      </c>
      <c r="U2187" s="146">
        <v>0</v>
      </c>
      <c r="V2187" s="146">
        <v>1.096024E-2</v>
      </c>
      <c r="W2187" s="146">
        <v>2.9344134E-3</v>
      </c>
      <c r="X2187" s="146">
        <v>0</v>
      </c>
      <c r="Z2187" s="157">
        <f t="shared" si="574"/>
        <v>0.75628046666666671</v>
      </c>
      <c r="AB2187" s="131">
        <f t="shared" si="580"/>
        <v>0.11344207000000001</v>
      </c>
      <c r="AC2187" s="131">
        <f t="shared" si="581"/>
        <v>4.4760984159255009E-2</v>
      </c>
      <c r="AD2187" s="131">
        <f t="shared" si="582"/>
        <v>4.7695302379700009E-2</v>
      </c>
      <c r="AE2187" s="131">
        <f t="shared" si="583"/>
        <v>5.572112897970001E-2</v>
      </c>
      <c r="AF2187" s="131">
        <f t="shared" si="584"/>
        <v>0</v>
      </c>
      <c r="AH2187">
        <v>0</v>
      </c>
      <c r="AI2187" s="71">
        <v>0</v>
      </c>
      <c r="AJ2187" s="71">
        <v>0</v>
      </c>
      <c r="AK2187" s="71">
        <v>0</v>
      </c>
      <c r="AL2187" s="71">
        <v>0</v>
      </c>
      <c r="AM2187" s="71">
        <v>0</v>
      </c>
      <c r="AN2187" s="71">
        <v>0</v>
      </c>
      <c r="AP2187" s="129">
        <v>2.5517194999999999E-2</v>
      </c>
      <c r="AQ2187" s="129">
        <v>2.3303851E-2</v>
      </c>
      <c r="AR2187" s="129">
        <v>2.2133434000000001E-3</v>
      </c>
      <c r="AS2187" s="129">
        <v>0</v>
      </c>
      <c r="AT2187" s="172">
        <f t="shared" si="577"/>
        <v>1.3971134E-6</v>
      </c>
      <c r="AU2187" s="172">
        <f t="shared" si="578"/>
        <v>8.1854417156740009E-9</v>
      </c>
      <c r="AV2187" s="185">
        <f t="shared" si="579"/>
        <v>0</v>
      </c>
      <c r="AW2187" s="121">
        <v>7.0182826000000002E-7</v>
      </c>
      <c r="AX2187" s="121">
        <v>2.1175853000000001E-9</v>
      </c>
      <c r="AY2187" s="121">
        <v>5.7855454000000003E-14</v>
      </c>
      <c r="AZ2187" s="121">
        <v>0</v>
      </c>
      <c r="BA2187" s="121">
        <v>0</v>
      </c>
      <c r="BB2187" s="121">
        <v>0</v>
      </c>
      <c r="BC2187" s="121">
        <v>6.9528514000000003E-7</v>
      </c>
      <c r="BD2187" s="121">
        <v>0</v>
      </c>
      <c r="BE2187" s="121">
        <v>8.0989258E-10</v>
      </c>
      <c r="BF2187" s="121">
        <v>2.6642055000000002E-10</v>
      </c>
      <c r="BG2187" s="121">
        <v>8.1893022000000001E-13</v>
      </c>
      <c r="BH2187" s="121">
        <v>0</v>
      </c>
      <c r="BI2187" s="121">
        <v>0</v>
      </c>
      <c r="BJ2187" s="121">
        <v>0</v>
      </c>
      <c r="BK2187" s="121">
        <v>0</v>
      </c>
      <c r="BL2187" s="121">
        <v>0</v>
      </c>
      <c r="BM2187" s="121">
        <v>4.9906665000000002E-9</v>
      </c>
      <c r="BN2187" s="121">
        <v>0</v>
      </c>
      <c r="BO2187" s="121">
        <v>0</v>
      </c>
      <c r="BP2187" s="121">
        <v>0</v>
      </c>
      <c r="BQ2187" s="121">
        <v>0</v>
      </c>
      <c r="BR2187" s="121">
        <v>0</v>
      </c>
      <c r="BT2187" s="71">
        <v>4.2083238000000001E-5</v>
      </c>
      <c r="BU2187" s="71">
        <v>5.5836440999999997E-6</v>
      </c>
      <c r="BV2187" s="71">
        <v>2.1087106E-5</v>
      </c>
      <c r="BW2187" s="71">
        <v>2.7304347000000002E-10</v>
      </c>
      <c r="BX2187" s="71">
        <v>4.5994397E-6</v>
      </c>
      <c r="BY2187" s="71">
        <v>0</v>
      </c>
      <c r="BZ2187" s="71">
        <v>6.9187449000000002E-6</v>
      </c>
      <c r="CA2187" s="71">
        <v>0</v>
      </c>
      <c r="CB2187" s="71">
        <v>0</v>
      </c>
      <c r="CC2187" s="71">
        <v>6.2980865999999994E-11</v>
      </c>
      <c r="CD2187" s="71">
        <v>0</v>
      </c>
      <c r="CE2187" s="71">
        <v>3.5315154999999999E-6</v>
      </c>
      <c r="CF2187" s="71">
        <v>0</v>
      </c>
      <c r="CG2187" s="71">
        <v>3.6245198E-7</v>
      </c>
      <c r="CH2187" s="71">
        <v>0</v>
      </c>
      <c r="CI2187" s="71">
        <v>0</v>
      </c>
      <c r="CJ2187" s="71">
        <v>0</v>
      </c>
      <c r="CL2187" s="186">
        <v>0</v>
      </c>
      <c r="CM2187" s="186">
        <v>0.75628044999999999</v>
      </c>
      <c r="CN2187" s="187">
        <v>0</v>
      </c>
      <c r="CO2187" s="186">
        <v>3.820248E-3</v>
      </c>
      <c r="CP2187" s="186">
        <v>0</v>
      </c>
      <c r="CQ2187" s="186">
        <v>0</v>
      </c>
      <c r="CR2187" s="186">
        <v>2.3345956E-4</v>
      </c>
      <c r="CS2187" s="186">
        <v>0</v>
      </c>
      <c r="CT2187" s="186">
        <v>1.7876540999999999E-4</v>
      </c>
      <c r="CU2187" s="186">
        <v>2.7978062E-4</v>
      </c>
    </row>
    <row r="2188" spans="1:99" ht="14.4">
      <c r="A2188" t="s">
        <v>3818</v>
      </c>
      <c r="B2188" s="125" t="s">
        <v>781</v>
      </c>
      <c r="C2188" s="126" t="str">
        <f t="shared" si="575"/>
        <v>M.020.03.102</v>
      </c>
      <c r="D2188" s="11" t="s">
        <v>1875</v>
      </c>
      <c r="E2188" s="125" t="s">
        <v>878</v>
      </c>
      <c r="F2188" s="128" t="str">
        <f t="shared" si="576"/>
        <v>Bread, multigrain w seeds plastic foil (LDPE) per 500 gram NL</v>
      </c>
      <c r="G2188" s="131">
        <f t="shared" si="570"/>
        <v>0.18409450915849002</v>
      </c>
      <c r="H2188" s="183">
        <f t="shared" si="571"/>
        <v>1.0204879E-7</v>
      </c>
      <c r="I2188" s="183">
        <f t="shared" si="572"/>
        <v>5.9162241409700007E-2</v>
      </c>
      <c r="J2188" s="184">
        <f t="shared" si="573"/>
        <v>3.3393057000000001E-3</v>
      </c>
      <c r="K2188" s="183">
        <v>0.12159286</v>
      </c>
      <c r="L2188" s="146">
        <v>3.9912597000000001E-2</v>
      </c>
      <c r="M2188" s="146">
        <v>6.9411762000000004E-3</v>
      </c>
      <c r="N2188" s="146">
        <v>0</v>
      </c>
      <c r="O2188" s="146">
        <v>0</v>
      </c>
      <c r="P2188" s="188">
        <v>0</v>
      </c>
      <c r="Q2188" s="188">
        <v>1.0204879E-7</v>
      </c>
      <c r="R2188" s="188">
        <v>2.4992097000000002E-6</v>
      </c>
      <c r="S2188" s="146">
        <v>0</v>
      </c>
      <c r="T2188" s="146">
        <v>0</v>
      </c>
      <c r="U2188" s="146">
        <v>0</v>
      </c>
      <c r="V2188" s="146">
        <v>1.2305969E-2</v>
      </c>
      <c r="W2188" s="146">
        <v>3.3393057000000001E-3</v>
      </c>
      <c r="X2188" s="146">
        <v>0</v>
      </c>
      <c r="Z2188" s="157">
        <f t="shared" si="574"/>
        <v>0.81061906666666672</v>
      </c>
      <c r="AB2188" s="131">
        <f t="shared" si="580"/>
        <v>0.12159286</v>
      </c>
      <c r="AC2188" s="131">
        <f t="shared" si="581"/>
        <v>4.6856374458490009E-2</v>
      </c>
      <c r="AD2188" s="131">
        <f t="shared" si="582"/>
        <v>5.0195578109700011E-2</v>
      </c>
      <c r="AE2188" s="131">
        <f t="shared" si="583"/>
        <v>5.9162241409700007E-2</v>
      </c>
      <c r="AF2188" s="131">
        <f t="shared" si="584"/>
        <v>0</v>
      </c>
      <c r="AH2188">
        <v>0</v>
      </c>
      <c r="AI2188" s="71">
        <v>0</v>
      </c>
      <c r="AJ2188" s="71">
        <v>0</v>
      </c>
      <c r="AK2188" s="71">
        <v>0</v>
      </c>
      <c r="AL2188" s="71">
        <v>0</v>
      </c>
      <c r="AM2188" s="71">
        <v>0</v>
      </c>
      <c r="AN2188" s="71">
        <v>0</v>
      </c>
      <c r="AP2188" s="129">
        <v>2.7072809E-2</v>
      </c>
      <c r="AQ2188" s="129">
        <v>2.4638117000000001E-2</v>
      </c>
      <c r="AR2188" s="129">
        <v>2.4346919E-3</v>
      </c>
      <c r="AS2188" s="129">
        <v>0</v>
      </c>
      <c r="AT2188" s="172">
        <f t="shared" si="577"/>
        <v>1.4771053499999999E-6</v>
      </c>
      <c r="AU2188" s="172">
        <f t="shared" si="578"/>
        <v>9.0040380572610002E-9</v>
      </c>
      <c r="AV2188" s="185">
        <f t="shared" si="579"/>
        <v>0</v>
      </c>
      <c r="AW2188" s="121">
        <v>7.5225451999999996E-7</v>
      </c>
      <c r="AX2188" s="121">
        <v>2.2697335000000001E-9</v>
      </c>
      <c r="AY2188" s="121">
        <v>6.2012361000000003E-14</v>
      </c>
      <c r="AZ2188" s="121">
        <v>0</v>
      </c>
      <c r="BA2188" s="121">
        <v>0</v>
      </c>
      <c r="BB2188" s="121">
        <v>0</v>
      </c>
      <c r="BC2188" s="121">
        <v>7.2485082999999998E-7</v>
      </c>
      <c r="BD2188" s="121">
        <v>0</v>
      </c>
      <c r="BE2188" s="121">
        <v>8.4433174000000002E-10</v>
      </c>
      <c r="BF2188" s="121">
        <v>2.8564847999999999E-10</v>
      </c>
      <c r="BG2188" s="121">
        <v>8.2792489999999997E-13</v>
      </c>
      <c r="BH2188" s="121">
        <v>0</v>
      </c>
      <c r="BI2188" s="121">
        <v>0</v>
      </c>
      <c r="BJ2188" s="121">
        <v>0</v>
      </c>
      <c r="BK2188" s="121">
        <v>0</v>
      </c>
      <c r="BL2188" s="121">
        <v>0</v>
      </c>
      <c r="BM2188" s="121">
        <v>5.6034344000000001E-9</v>
      </c>
      <c r="BN2188" s="121">
        <v>0</v>
      </c>
      <c r="BO2188" s="121">
        <v>0</v>
      </c>
      <c r="BP2188" s="121">
        <v>0</v>
      </c>
      <c r="BQ2188" s="121">
        <v>0</v>
      </c>
      <c r="BR2188" s="121">
        <v>0</v>
      </c>
      <c r="BT2188" s="71">
        <v>4.4979740999999998E-5</v>
      </c>
      <c r="BU2188" s="71">
        <v>5.8210780999999998E-6</v>
      </c>
      <c r="BV2188" s="71">
        <v>2.2602210999999999E-5</v>
      </c>
      <c r="BW2188" s="71">
        <v>2.9274939000000002E-10</v>
      </c>
      <c r="BX2188" s="71">
        <v>4.7950221999999999E-6</v>
      </c>
      <c r="BY2188" s="71">
        <v>0</v>
      </c>
      <c r="BZ2188" s="71">
        <v>7.4180802000000004E-6</v>
      </c>
      <c r="CA2188" s="71">
        <v>0</v>
      </c>
      <c r="CB2188" s="71">
        <v>0</v>
      </c>
      <c r="CC2188" s="71">
        <v>6.7526281000000004E-11</v>
      </c>
      <c r="CD2188" s="71">
        <v>0</v>
      </c>
      <c r="CE2188" s="71">
        <v>3.9651247999999997E-6</v>
      </c>
      <c r="CF2188" s="71">
        <v>0</v>
      </c>
      <c r="CG2188" s="71">
        <v>3.7786456999999998E-7</v>
      </c>
      <c r="CH2188" s="71">
        <v>0</v>
      </c>
      <c r="CI2188" s="71">
        <v>0</v>
      </c>
      <c r="CJ2188" s="71">
        <v>0</v>
      </c>
      <c r="CL2188" s="186">
        <v>0</v>
      </c>
      <c r="CM2188" s="186">
        <v>0.81061908999999999</v>
      </c>
      <c r="CN2188" s="187">
        <v>0</v>
      </c>
      <c r="CO2188" s="186">
        <v>3.9826968999999999E-3</v>
      </c>
      <c r="CP2188" s="186">
        <v>0</v>
      </c>
      <c r="CQ2188" s="186">
        <v>0</v>
      </c>
      <c r="CR2188" s="186">
        <v>2.4338699000000001E-4</v>
      </c>
      <c r="CS2188" s="186">
        <v>0</v>
      </c>
      <c r="CT2188" s="186">
        <v>1.9166714999999999E-4</v>
      </c>
      <c r="CU2188" s="186">
        <v>2.8285357000000001E-4</v>
      </c>
    </row>
    <row r="2189" spans="1:99" ht="14.4">
      <c r="A2189" t="s">
        <v>3819</v>
      </c>
      <c r="B2189" s="125" t="s">
        <v>781</v>
      </c>
      <c r="C2189" s="126" t="str">
        <f t="shared" si="575"/>
        <v>M.020.03.103</v>
      </c>
      <c r="D2189" s="11" t="s">
        <v>1875</v>
      </c>
      <c r="E2189" s="125" t="s">
        <v>878</v>
      </c>
      <c r="F2189" s="128" t="str">
        <f t="shared" si="576"/>
        <v>Bread rye in plastic foil per 500 gram NL</v>
      </c>
      <c r="G2189" s="131">
        <f t="shared" si="570"/>
        <v>0.22689939946317</v>
      </c>
      <c r="H2189" s="183">
        <f t="shared" si="571"/>
        <v>1.1795697E-7</v>
      </c>
      <c r="I2189" s="183">
        <f t="shared" si="572"/>
        <v>6.5167420506200002E-2</v>
      </c>
      <c r="J2189" s="184">
        <f t="shared" si="573"/>
        <v>2.8998510000000002E-3</v>
      </c>
      <c r="K2189" s="183">
        <v>0.15883201</v>
      </c>
      <c r="L2189" s="146">
        <v>4.1909441999999998E-2</v>
      </c>
      <c r="M2189" s="146">
        <v>8.0232216999999995E-3</v>
      </c>
      <c r="N2189" s="146">
        <v>0</v>
      </c>
      <c r="O2189" s="146">
        <v>0</v>
      </c>
      <c r="P2189" s="188">
        <v>0</v>
      </c>
      <c r="Q2189" s="188">
        <v>1.1795697E-7</v>
      </c>
      <c r="R2189" s="188">
        <v>2.8888061999999998E-6</v>
      </c>
      <c r="S2189" s="146">
        <v>0</v>
      </c>
      <c r="T2189" s="146">
        <v>0</v>
      </c>
      <c r="U2189" s="146">
        <v>0</v>
      </c>
      <c r="V2189" s="146">
        <v>1.5231868000000001E-2</v>
      </c>
      <c r="W2189" s="146">
        <v>2.8998510000000002E-3</v>
      </c>
      <c r="X2189" s="146">
        <v>0</v>
      </c>
      <c r="Z2189" s="157">
        <f t="shared" si="574"/>
        <v>1.0588800666666667</v>
      </c>
      <c r="AB2189" s="131">
        <f t="shared" si="580"/>
        <v>0.15883201</v>
      </c>
      <c r="AC2189" s="131">
        <f t="shared" si="581"/>
        <v>4.9935670463169997E-2</v>
      </c>
      <c r="AD2189" s="131">
        <f t="shared" si="582"/>
        <v>5.2835403506200002E-2</v>
      </c>
      <c r="AE2189" s="131">
        <f t="shared" si="583"/>
        <v>6.5167420506200002E-2</v>
      </c>
      <c r="AF2189" s="131">
        <f t="shared" si="584"/>
        <v>0</v>
      </c>
      <c r="AH2189">
        <v>0</v>
      </c>
      <c r="AI2189" s="71">
        <v>0</v>
      </c>
      <c r="AJ2189" s="71">
        <v>0</v>
      </c>
      <c r="AK2189" s="71">
        <v>0</v>
      </c>
      <c r="AL2189" s="71">
        <v>0</v>
      </c>
      <c r="AM2189" s="71">
        <v>0</v>
      </c>
      <c r="AN2189" s="71">
        <v>0</v>
      </c>
      <c r="AP2189" s="129">
        <v>3.2092193999999998E-2</v>
      </c>
      <c r="AQ2189" s="129">
        <v>2.9085852999999998E-2</v>
      </c>
      <c r="AR2189" s="129">
        <v>3.0063412000000001E-3</v>
      </c>
      <c r="AS2189" s="129">
        <v>0</v>
      </c>
      <c r="AT2189" s="172">
        <f t="shared" si="577"/>
        <v>1.7437561599999999E-6</v>
      </c>
      <c r="AU2189" s="172">
        <f t="shared" si="578"/>
        <v>1.1118125856596E-8</v>
      </c>
      <c r="AV2189" s="185">
        <f t="shared" si="579"/>
        <v>0</v>
      </c>
      <c r="AW2189" s="121">
        <v>9.8264071E-7</v>
      </c>
      <c r="AX2189" s="121">
        <v>2.9648642000000001E-9</v>
      </c>
      <c r="AY2189" s="121">
        <v>8.1004325999999999E-14</v>
      </c>
      <c r="AZ2189" s="121">
        <v>0</v>
      </c>
      <c r="BA2189" s="121">
        <v>0</v>
      </c>
      <c r="BB2189" s="121">
        <v>0</v>
      </c>
      <c r="BC2189" s="121">
        <v>7.6111545000000004E-7</v>
      </c>
      <c r="BD2189" s="121">
        <v>0</v>
      </c>
      <c r="BE2189" s="121">
        <v>8.8657403999999997E-10</v>
      </c>
      <c r="BF2189" s="121">
        <v>3.3017762999999998E-10</v>
      </c>
      <c r="BG2189" s="121">
        <v>7.0758226999999996E-13</v>
      </c>
      <c r="BH2189" s="121">
        <v>0</v>
      </c>
      <c r="BI2189" s="121">
        <v>0</v>
      </c>
      <c r="BJ2189" s="121">
        <v>0</v>
      </c>
      <c r="BK2189" s="121">
        <v>0</v>
      </c>
      <c r="BL2189" s="121">
        <v>0</v>
      </c>
      <c r="BM2189" s="121">
        <v>6.9357213999999997E-9</v>
      </c>
      <c r="BN2189" s="121">
        <v>0</v>
      </c>
      <c r="BO2189" s="121">
        <v>0</v>
      </c>
      <c r="BP2189" s="121">
        <v>0</v>
      </c>
      <c r="BQ2189" s="121">
        <v>0</v>
      </c>
      <c r="BR2189" s="121">
        <v>0</v>
      </c>
      <c r="BT2189" s="71">
        <v>5.4551152999999998E-5</v>
      </c>
      <c r="BU2189" s="71">
        <v>6.1123093000000002E-6</v>
      </c>
      <c r="BV2189" s="71">
        <v>2.9524386E-5</v>
      </c>
      <c r="BW2189" s="71">
        <v>3.3838547999999998E-10</v>
      </c>
      <c r="BX2189" s="71">
        <v>5.0349193E-6</v>
      </c>
      <c r="BY2189" s="71">
        <v>0</v>
      </c>
      <c r="BZ2189" s="71">
        <v>8.5744691000000008E-6</v>
      </c>
      <c r="CA2189" s="71">
        <v>0</v>
      </c>
      <c r="CB2189" s="71">
        <v>0</v>
      </c>
      <c r="CC2189" s="71">
        <v>7.8052811000000005E-11</v>
      </c>
      <c r="CD2189" s="71">
        <v>0</v>
      </c>
      <c r="CE2189" s="71">
        <v>4.9078831000000002E-6</v>
      </c>
      <c r="CF2189" s="71">
        <v>0</v>
      </c>
      <c r="CG2189" s="71">
        <v>3.9676929999999997E-7</v>
      </c>
      <c r="CH2189" s="71">
        <v>0</v>
      </c>
      <c r="CI2189" s="71">
        <v>0</v>
      </c>
      <c r="CJ2189" s="71">
        <v>0</v>
      </c>
      <c r="CL2189" s="186">
        <v>0</v>
      </c>
      <c r="CM2189" s="186">
        <v>1.0588801000000001</v>
      </c>
      <c r="CN2189" s="187">
        <v>0</v>
      </c>
      <c r="CO2189" s="186">
        <v>4.1819530000000004E-3</v>
      </c>
      <c r="CP2189" s="186">
        <v>0</v>
      </c>
      <c r="CQ2189" s="186">
        <v>0</v>
      </c>
      <c r="CR2189" s="186">
        <v>2.5556374999999998E-4</v>
      </c>
      <c r="CS2189" s="186">
        <v>0</v>
      </c>
      <c r="CT2189" s="186">
        <v>2.2154573999999999E-4</v>
      </c>
      <c r="CU2189" s="186">
        <v>2.4173953000000001E-4</v>
      </c>
    </row>
    <row r="2190" spans="1:99" ht="14.4">
      <c r="A2190" t="s">
        <v>3820</v>
      </c>
      <c r="B2190" s="125" t="s">
        <v>781</v>
      </c>
      <c r="C2190" s="126" t="str">
        <f t="shared" si="575"/>
        <v>M.020.03.104</v>
      </c>
      <c r="D2190" s="11" t="s">
        <v>1875</v>
      </c>
      <c r="E2190" s="125" t="s">
        <v>878</v>
      </c>
      <c r="F2190" s="128" t="str">
        <f t="shared" si="576"/>
        <v>Bread, white water based in plastic foil per 500 gram NL</v>
      </c>
      <c r="G2190" s="131">
        <f t="shared" si="570"/>
        <v>0.17857650807377001</v>
      </c>
      <c r="H2190" s="183">
        <f t="shared" si="571"/>
        <v>1.0027617E-7</v>
      </c>
      <c r="I2190" s="183">
        <f t="shared" si="572"/>
        <v>5.7244013697600002E-2</v>
      </c>
      <c r="J2190" s="184">
        <f t="shared" si="573"/>
        <v>4.0268040999999997E-3</v>
      </c>
      <c r="K2190" s="183">
        <v>0.11730559</v>
      </c>
      <c r="L2190" s="146">
        <v>3.9335540000000002E-2</v>
      </c>
      <c r="M2190" s="146">
        <v>6.8206059000000003E-3</v>
      </c>
      <c r="N2190" s="146">
        <v>0</v>
      </c>
      <c r="O2190" s="146">
        <v>0</v>
      </c>
      <c r="P2190" s="188">
        <v>0</v>
      </c>
      <c r="Q2190" s="188">
        <v>1.0027617E-7</v>
      </c>
      <c r="R2190" s="188">
        <v>2.4557976E-6</v>
      </c>
      <c r="S2190" s="146">
        <v>0</v>
      </c>
      <c r="T2190" s="146">
        <v>0</v>
      </c>
      <c r="U2190" s="146">
        <v>0</v>
      </c>
      <c r="V2190" s="146">
        <v>1.1085411999999999E-2</v>
      </c>
      <c r="W2190" s="146">
        <v>4.0268040999999997E-3</v>
      </c>
      <c r="X2190" s="146">
        <v>0</v>
      </c>
      <c r="Z2190" s="157">
        <f t="shared" si="574"/>
        <v>0.78203726666666673</v>
      </c>
      <c r="AB2190" s="131">
        <f t="shared" si="580"/>
        <v>0.11730559</v>
      </c>
      <c r="AC2190" s="131">
        <f t="shared" si="581"/>
        <v>4.6158701973769999E-2</v>
      </c>
      <c r="AD2190" s="131">
        <f t="shared" si="582"/>
        <v>5.0185405797600002E-2</v>
      </c>
      <c r="AE2190" s="131">
        <f t="shared" si="583"/>
        <v>5.7244013697600002E-2</v>
      </c>
      <c r="AF2190" s="131">
        <f t="shared" si="584"/>
        <v>0</v>
      </c>
      <c r="AH2190">
        <v>0</v>
      </c>
      <c r="AI2190" s="71">
        <v>0</v>
      </c>
      <c r="AJ2190" s="71">
        <v>0</v>
      </c>
      <c r="AK2190" s="71">
        <v>0</v>
      </c>
      <c r="AL2190" s="71">
        <v>0</v>
      </c>
      <c r="AM2190" s="71">
        <v>0</v>
      </c>
      <c r="AN2190" s="71">
        <v>0</v>
      </c>
      <c r="AP2190" s="129">
        <v>2.6279022999999999E-2</v>
      </c>
      <c r="AQ2190" s="129">
        <v>2.4020893000000001E-2</v>
      </c>
      <c r="AR2190" s="129">
        <v>2.2581300000000001E-3</v>
      </c>
      <c r="AS2190" s="129">
        <v>0</v>
      </c>
      <c r="AT2190" s="172">
        <f t="shared" si="577"/>
        <v>1.44010151E-6</v>
      </c>
      <c r="AU2190" s="172">
        <f t="shared" si="578"/>
        <v>8.3510724932810002E-9</v>
      </c>
      <c r="AV2190" s="185">
        <f t="shared" si="579"/>
        <v>0</v>
      </c>
      <c r="AW2190" s="121">
        <v>7.2573057999999996E-7</v>
      </c>
      <c r="AX2190" s="121">
        <v>2.1897043000000001E-9</v>
      </c>
      <c r="AY2190" s="121">
        <v>5.9825851000000005E-14</v>
      </c>
      <c r="AZ2190" s="121">
        <v>0</v>
      </c>
      <c r="BA2190" s="121">
        <v>0</v>
      </c>
      <c r="BB2190" s="121">
        <v>0</v>
      </c>
      <c r="BC2190" s="121">
        <v>7.1437093E-7</v>
      </c>
      <c r="BD2190" s="121">
        <v>0</v>
      </c>
      <c r="BE2190" s="121">
        <v>8.3212437999999999E-10</v>
      </c>
      <c r="BF2190" s="121">
        <v>2.8068667999999999E-10</v>
      </c>
      <c r="BG2190" s="121">
        <v>8.3470742999999995E-13</v>
      </c>
      <c r="BH2190" s="121">
        <v>0</v>
      </c>
      <c r="BI2190" s="121">
        <v>0</v>
      </c>
      <c r="BJ2190" s="121">
        <v>0</v>
      </c>
      <c r="BK2190" s="121">
        <v>0</v>
      </c>
      <c r="BL2190" s="121">
        <v>0</v>
      </c>
      <c r="BM2190" s="121">
        <v>5.0476625999999999E-9</v>
      </c>
      <c r="BN2190" s="121">
        <v>0</v>
      </c>
      <c r="BO2190" s="121">
        <v>0</v>
      </c>
      <c r="BP2190" s="121">
        <v>0</v>
      </c>
      <c r="BQ2190" s="121">
        <v>0</v>
      </c>
      <c r="BR2190" s="121">
        <v>0</v>
      </c>
      <c r="BT2190" s="71">
        <v>4.3501714999999998E-5</v>
      </c>
      <c r="BU2190" s="71">
        <v>5.7369169E-6</v>
      </c>
      <c r="BV2190" s="71">
        <v>2.1805274000000002E-5</v>
      </c>
      <c r="BW2190" s="71">
        <v>2.8766423999999998E-10</v>
      </c>
      <c r="BX2190" s="71">
        <v>4.7256957000000004E-6</v>
      </c>
      <c r="BY2190" s="71">
        <v>0</v>
      </c>
      <c r="BZ2190" s="71">
        <v>7.2892258E-6</v>
      </c>
      <c r="CA2190" s="71">
        <v>0</v>
      </c>
      <c r="CB2190" s="71">
        <v>0</v>
      </c>
      <c r="CC2190" s="71">
        <v>6.6353328000000004E-11</v>
      </c>
      <c r="CD2190" s="71">
        <v>0</v>
      </c>
      <c r="CE2190" s="71">
        <v>3.5718472999999999E-6</v>
      </c>
      <c r="CF2190" s="71">
        <v>0</v>
      </c>
      <c r="CG2190" s="71">
        <v>3.7240140000000002E-7</v>
      </c>
      <c r="CH2190" s="71">
        <v>0</v>
      </c>
      <c r="CI2190" s="71">
        <v>0</v>
      </c>
      <c r="CJ2190" s="71">
        <v>0</v>
      </c>
      <c r="CL2190" s="186">
        <v>0</v>
      </c>
      <c r="CM2190" s="186">
        <v>0.78203727000000001</v>
      </c>
      <c r="CN2190" s="187">
        <v>0</v>
      </c>
      <c r="CO2190" s="186">
        <v>3.9251149999999999E-3</v>
      </c>
      <c r="CP2190" s="186">
        <v>0</v>
      </c>
      <c r="CQ2190" s="186">
        <v>0</v>
      </c>
      <c r="CR2190" s="186">
        <v>2.3986809999999999E-4</v>
      </c>
      <c r="CS2190" s="186">
        <v>0</v>
      </c>
      <c r="CT2190" s="186">
        <v>1.8833783E-4</v>
      </c>
      <c r="CU2190" s="186">
        <v>2.8517077000000002E-4</v>
      </c>
    </row>
    <row r="2191" spans="1:99" ht="14.4">
      <c r="A2191" t="s">
        <v>3821</v>
      </c>
      <c r="B2191" s="125" t="s">
        <v>781</v>
      </c>
      <c r="C2191" s="126" t="str">
        <f t="shared" si="575"/>
        <v>M.020.03.105</v>
      </c>
      <c r="D2191" s="11" t="s">
        <v>1875</v>
      </c>
      <c r="E2191" s="125" t="s">
        <v>878</v>
      </c>
      <c r="F2191" s="128" t="str">
        <f t="shared" si="576"/>
        <v>Bread, wholemeal in plastic foil per 500 gram NL</v>
      </c>
      <c r="G2191" s="131">
        <f t="shared" si="570"/>
        <v>0.15120127469981701</v>
      </c>
      <c r="H2191" s="183">
        <f t="shared" si="571"/>
        <v>8.5714816999999995E-8</v>
      </c>
      <c r="I2191" s="183">
        <f t="shared" si="572"/>
        <v>4.7953881985000002E-2</v>
      </c>
      <c r="J2191" s="184">
        <f t="shared" si="573"/>
        <v>3.3137209999999999E-3</v>
      </c>
      <c r="K2191" s="183">
        <v>9.9933586000000005E-2</v>
      </c>
      <c r="L2191" s="146">
        <v>3.2963249E-2</v>
      </c>
      <c r="M2191" s="146">
        <v>5.8301684000000003E-3</v>
      </c>
      <c r="N2191" s="146">
        <v>0</v>
      </c>
      <c r="O2191" s="146">
        <v>0</v>
      </c>
      <c r="P2191" s="188">
        <v>0</v>
      </c>
      <c r="Q2191" s="188">
        <v>8.5714816999999995E-8</v>
      </c>
      <c r="R2191" s="188">
        <v>2.099185E-6</v>
      </c>
      <c r="S2191" s="146">
        <v>0</v>
      </c>
      <c r="T2191" s="146">
        <v>0</v>
      </c>
      <c r="U2191" s="146">
        <v>0</v>
      </c>
      <c r="V2191" s="146">
        <v>9.1583654E-3</v>
      </c>
      <c r="W2191" s="146">
        <v>3.3137209999999999E-3</v>
      </c>
      <c r="X2191" s="146">
        <v>0</v>
      </c>
      <c r="Z2191" s="157">
        <f t="shared" si="574"/>
        <v>0.66622390666666675</v>
      </c>
      <c r="AB2191" s="131">
        <f t="shared" si="580"/>
        <v>9.9933586000000005E-2</v>
      </c>
      <c r="AC2191" s="131">
        <f t="shared" si="581"/>
        <v>3.8795602299817003E-2</v>
      </c>
      <c r="AD2191" s="131">
        <f t="shared" si="582"/>
        <v>4.2109237585000001E-2</v>
      </c>
      <c r="AE2191" s="131">
        <f t="shared" si="583"/>
        <v>4.7953881985000002E-2</v>
      </c>
      <c r="AF2191" s="131">
        <f t="shared" si="584"/>
        <v>0</v>
      </c>
      <c r="AH2191">
        <v>0</v>
      </c>
      <c r="AI2191" s="71">
        <v>0</v>
      </c>
      <c r="AJ2191" s="71">
        <v>0</v>
      </c>
      <c r="AK2191" s="71">
        <v>0</v>
      </c>
      <c r="AL2191" s="71">
        <v>0</v>
      </c>
      <c r="AM2191" s="71">
        <v>0</v>
      </c>
      <c r="AN2191" s="71">
        <v>0</v>
      </c>
      <c r="AP2191" s="129">
        <v>2.2183553000000002E-2</v>
      </c>
      <c r="AQ2191" s="129">
        <v>2.0297889E-2</v>
      </c>
      <c r="AR2191" s="129">
        <v>1.8856643000000001E-3</v>
      </c>
      <c r="AS2191" s="129">
        <v>0</v>
      </c>
      <c r="AT2191" s="172">
        <f t="shared" si="577"/>
        <v>1.21689983E-6</v>
      </c>
      <c r="AU2191" s="172">
        <f t="shared" si="578"/>
        <v>6.973610588769E-9</v>
      </c>
      <c r="AV2191" s="185">
        <f t="shared" si="579"/>
        <v>0</v>
      </c>
      <c r="AW2191" s="121">
        <v>6.1825577999999997E-7</v>
      </c>
      <c r="AX2191" s="121">
        <v>1.8654269000000001E-9</v>
      </c>
      <c r="AY2191" s="121">
        <v>5.0966128999999999E-14</v>
      </c>
      <c r="AZ2191" s="121">
        <v>0</v>
      </c>
      <c r="BA2191" s="121">
        <v>0</v>
      </c>
      <c r="BB2191" s="121">
        <v>0</v>
      </c>
      <c r="BC2191" s="121">
        <v>5.9864404999999999E-7</v>
      </c>
      <c r="BD2191" s="121">
        <v>0</v>
      </c>
      <c r="BE2191" s="121">
        <v>6.9732163999999999E-10</v>
      </c>
      <c r="BF2191" s="121">
        <v>2.3992746000000003E-10</v>
      </c>
      <c r="BG2191" s="121">
        <v>6.8772263999999995E-13</v>
      </c>
      <c r="BH2191" s="121">
        <v>0</v>
      </c>
      <c r="BI2191" s="121">
        <v>0</v>
      </c>
      <c r="BJ2191" s="121">
        <v>0</v>
      </c>
      <c r="BK2191" s="121">
        <v>0</v>
      </c>
      <c r="BL2191" s="121">
        <v>0</v>
      </c>
      <c r="BM2191" s="121">
        <v>4.1701958999999999E-9</v>
      </c>
      <c r="BN2191" s="121">
        <v>0</v>
      </c>
      <c r="BO2191" s="121">
        <v>0</v>
      </c>
      <c r="BP2191" s="121">
        <v>0</v>
      </c>
      <c r="BQ2191" s="121">
        <v>0</v>
      </c>
      <c r="BR2191" s="121">
        <v>0</v>
      </c>
      <c r="BT2191" s="71">
        <v>3.6837822999999998E-5</v>
      </c>
      <c r="BU2191" s="71">
        <v>4.8075461000000001E-6</v>
      </c>
      <c r="BV2191" s="71">
        <v>1.8576089999999999E-5</v>
      </c>
      <c r="BW2191" s="71">
        <v>2.4589178999999998E-10</v>
      </c>
      <c r="BX2191" s="71">
        <v>3.9601410000000001E-6</v>
      </c>
      <c r="BY2191" s="71">
        <v>0</v>
      </c>
      <c r="BZ2191" s="71">
        <v>6.2307389000000004E-6</v>
      </c>
      <c r="CA2191" s="71">
        <v>0</v>
      </c>
      <c r="CB2191" s="71">
        <v>0</v>
      </c>
      <c r="CC2191" s="71">
        <v>5.6717992999999997E-11</v>
      </c>
      <c r="CD2191" s="71">
        <v>0</v>
      </c>
      <c r="CE2191" s="71">
        <v>2.9509307999999999E-6</v>
      </c>
      <c r="CF2191" s="71">
        <v>0</v>
      </c>
      <c r="CG2191" s="71">
        <v>3.1207299999999999E-7</v>
      </c>
      <c r="CH2191" s="71">
        <v>0</v>
      </c>
      <c r="CI2191" s="71">
        <v>0</v>
      </c>
      <c r="CJ2191" s="71">
        <v>0</v>
      </c>
      <c r="CL2191" s="186">
        <v>0</v>
      </c>
      <c r="CM2191" s="186">
        <v>0.66622389999999998</v>
      </c>
      <c r="CN2191" s="187">
        <v>0</v>
      </c>
      <c r="CO2191" s="186">
        <v>3.2892529999999998E-3</v>
      </c>
      <c r="CP2191" s="186">
        <v>0</v>
      </c>
      <c r="CQ2191" s="186">
        <v>0</v>
      </c>
      <c r="CR2191" s="186">
        <v>2.0100987000000001E-4</v>
      </c>
      <c r="CS2191" s="186">
        <v>0</v>
      </c>
      <c r="CT2191" s="186">
        <v>1.6098881999999999E-4</v>
      </c>
      <c r="CU2191" s="186">
        <v>2.3495465000000001E-4</v>
      </c>
    </row>
    <row r="2192" spans="1:99" ht="14.4">
      <c r="A2192" t="s">
        <v>3822</v>
      </c>
      <c r="B2192" s="125" t="s">
        <v>781</v>
      </c>
      <c r="C2192" s="126" t="str">
        <f t="shared" si="575"/>
        <v>M.020.03.106</v>
      </c>
      <c r="D2192" s="11" t="s">
        <v>1875</v>
      </c>
      <c r="E2192" s="125" t="s">
        <v>878</v>
      </c>
      <c r="F2192" s="128" t="str">
        <f t="shared" si="576"/>
        <v>Bun, currant/raisin plastic foil (LDPE) per 500 gram</v>
      </c>
      <c r="G2192" s="131">
        <f t="shared" si="570"/>
        <v>0.28292096195633998</v>
      </c>
      <c r="H2192" s="183">
        <f t="shared" si="571"/>
        <v>1.5750894000000001E-7</v>
      </c>
      <c r="I2192" s="183">
        <f t="shared" si="572"/>
        <v>8.8656625447400009E-2</v>
      </c>
      <c r="J2192" s="184">
        <f t="shared" si="573"/>
        <v>1.0292689000000001E-2</v>
      </c>
      <c r="K2192" s="183">
        <v>0.18397148999999999</v>
      </c>
      <c r="L2192" s="146">
        <v>5.6443496000000003E-2</v>
      </c>
      <c r="M2192" s="146">
        <v>1.0713476E-2</v>
      </c>
      <c r="N2192" s="146">
        <v>0</v>
      </c>
      <c r="O2192" s="146">
        <v>0</v>
      </c>
      <c r="P2192" s="188">
        <v>0</v>
      </c>
      <c r="Q2192" s="188">
        <v>1.5750894000000001E-7</v>
      </c>
      <c r="R2192" s="188">
        <v>3.8574473999999997E-6</v>
      </c>
      <c r="S2192" s="146">
        <v>0</v>
      </c>
      <c r="T2192" s="146">
        <v>0</v>
      </c>
      <c r="U2192" s="146">
        <v>0</v>
      </c>
      <c r="V2192" s="146">
        <v>2.1495796000000001E-2</v>
      </c>
      <c r="W2192" s="146">
        <v>1.0292689000000001E-2</v>
      </c>
      <c r="X2192" s="146">
        <v>0</v>
      </c>
      <c r="Z2192" s="157">
        <f t="shared" si="574"/>
        <v>1.2264766</v>
      </c>
      <c r="AB2192" s="131">
        <f t="shared" si="580"/>
        <v>0.18397148999999999</v>
      </c>
      <c r="AC2192" s="131">
        <f t="shared" si="581"/>
        <v>6.7160986956340013E-2</v>
      </c>
      <c r="AD2192" s="131">
        <f t="shared" si="582"/>
        <v>7.7453518447400005E-2</v>
      </c>
      <c r="AE2192" s="131">
        <f t="shared" si="583"/>
        <v>8.8656625447400009E-2</v>
      </c>
      <c r="AF2192" s="131">
        <f t="shared" si="584"/>
        <v>0</v>
      </c>
      <c r="AH2192">
        <v>0</v>
      </c>
      <c r="AI2192" s="71">
        <v>0</v>
      </c>
      <c r="AJ2192" s="71">
        <v>0</v>
      </c>
      <c r="AK2192" s="71">
        <v>0</v>
      </c>
      <c r="AL2192" s="71">
        <v>0</v>
      </c>
      <c r="AM2192" s="71">
        <v>0</v>
      </c>
      <c r="AN2192" s="71">
        <v>0</v>
      </c>
      <c r="AP2192" s="129">
        <v>4.0100385000000002E-2</v>
      </c>
      <c r="AQ2192" s="129">
        <v>3.6082810999999999E-2</v>
      </c>
      <c r="AR2192" s="129">
        <v>4.0175747000000001E-3</v>
      </c>
      <c r="AS2192" s="129">
        <v>0</v>
      </c>
      <c r="AT2192" s="172">
        <f t="shared" si="577"/>
        <v>2.1632380000000001E-6</v>
      </c>
      <c r="AU2192" s="172">
        <f t="shared" si="578"/>
        <v>1.4857894689022001E-8</v>
      </c>
      <c r="AV2192" s="185">
        <f t="shared" si="579"/>
        <v>0</v>
      </c>
      <c r="AW2192" s="121">
        <v>1.1381703E-6</v>
      </c>
      <c r="AX2192" s="121">
        <v>3.4341345000000002E-9</v>
      </c>
      <c r="AY2192" s="121">
        <v>9.3825461999999999E-14</v>
      </c>
      <c r="AZ2192" s="121">
        <v>0</v>
      </c>
      <c r="BA2192" s="121">
        <v>0</v>
      </c>
      <c r="BB2192" s="121">
        <v>0</v>
      </c>
      <c r="BC2192" s="121">
        <v>1.0250677000000001E-6</v>
      </c>
      <c r="BD2192" s="121">
        <v>0</v>
      </c>
      <c r="BE2192" s="121">
        <v>1.1940349E-9</v>
      </c>
      <c r="BF2192" s="121">
        <v>4.4088898000000002E-10</v>
      </c>
      <c r="BG2192" s="121">
        <v>7.8638356000000004E-13</v>
      </c>
      <c r="BH2192" s="121">
        <v>0</v>
      </c>
      <c r="BI2192" s="121">
        <v>0</v>
      </c>
      <c r="BJ2192" s="121">
        <v>0</v>
      </c>
      <c r="BK2192" s="121">
        <v>0</v>
      </c>
      <c r="BL2192" s="121">
        <v>0</v>
      </c>
      <c r="BM2192" s="121">
        <v>9.7879561000000006E-9</v>
      </c>
      <c r="BN2192" s="121">
        <v>0</v>
      </c>
      <c r="BO2192" s="121">
        <v>0</v>
      </c>
      <c r="BP2192" s="121">
        <v>0</v>
      </c>
      <c r="BQ2192" s="121">
        <v>0</v>
      </c>
      <c r="BR2192" s="121">
        <v>0</v>
      </c>
      <c r="BT2192" s="71">
        <v>6.8121151E-5</v>
      </c>
      <c r="BU2192" s="71">
        <v>8.2320376999999992E-6</v>
      </c>
      <c r="BV2192" s="71">
        <v>3.4197423000000002E-5</v>
      </c>
      <c r="BW2192" s="71">
        <v>4.5184898999999999E-10</v>
      </c>
      <c r="BX2192" s="71">
        <v>6.7810125E-6</v>
      </c>
      <c r="BY2192" s="71">
        <v>0</v>
      </c>
      <c r="BZ2192" s="71">
        <v>1.1449561E-5</v>
      </c>
      <c r="CA2192" s="71">
        <v>0</v>
      </c>
      <c r="CB2192" s="71">
        <v>0</v>
      </c>
      <c r="CC2192" s="71">
        <v>1.0422458E-10</v>
      </c>
      <c r="CD2192" s="71">
        <v>0</v>
      </c>
      <c r="CE2192" s="71">
        <v>6.9261928E-6</v>
      </c>
      <c r="CF2192" s="71">
        <v>0</v>
      </c>
      <c r="CG2192" s="71">
        <v>5.3436757000000001E-7</v>
      </c>
      <c r="CH2192" s="71">
        <v>0</v>
      </c>
      <c r="CI2192" s="71">
        <v>0</v>
      </c>
      <c r="CJ2192" s="71">
        <v>0</v>
      </c>
      <c r="CL2192" s="186">
        <v>0</v>
      </c>
      <c r="CM2192" s="186">
        <v>1.2264766</v>
      </c>
      <c r="CN2192" s="187">
        <v>0</v>
      </c>
      <c r="CO2192" s="186">
        <v>5.6322402999999998E-3</v>
      </c>
      <c r="CP2192" s="186">
        <v>0</v>
      </c>
      <c r="CQ2192" s="186">
        <v>0</v>
      </c>
      <c r="CR2192" s="186">
        <v>3.4419239999999997E-4</v>
      </c>
      <c r="CS2192" s="186">
        <v>0</v>
      </c>
      <c r="CT2192" s="186">
        <v>2.9583190999999998E-4</v>
      </c>
      <c r="CU2192" s="186">
        <v>2.6866131999999998E-4</v>
      </c>
    </row>
    <row r="2193" spans="1:99" ht="14.4">
      <c r="A2193" t="s">
        <v>3823</v>
      </c>
      <c r="B2193" s="125" t="s">
        <v>781</v>
      </c>
      <c r="C2193" s="126" t="str">
        <f t="shared" si="575"/>
        <v>M.020.03.107</v>
      </c>
      <c r="D2193" s="11" t="s">
        <v>1875</v>
      </c>
      <c r="E2193" s="125" t="s">
        <v>878</v>
      </c>
      <c r="F2193" s="128" t="str">
        <f t="shared" si="576"/>
        <v>Crispbread, in paper foil per 250 gram NL</v>
      </c>
      <c r="G2193" s="131">
        <f t="shared" si="570"/>
        <v>0.31844599395668</v>
      </c>
      <c r="H2193" s="183">
        <f t="shared" si="571"/>
        <v>1.4686178E-7</v>
      </c>
      <c r="I2193" s="183">
        <f t="shared" si="572"/>
        <v>0.10372205789489999</v>
      </c>
      <c r="J2193" s="184">
        <f t="shared" si="573"/>
        <v>7.9324592000000003E-3</v>
      </c>
      <c r="K2193" s="183">
        <v>0.20679133</v>
      </c>
      <c r="L2193" s="146">
        <v>6.5171187000000005E-2</v>
      </c>
      <c r="M2193" s="146">
        <v>9.9892751999999998E-3</v>
      </c>
      <c r="N2193" s="146">
        <v>0</v>
      </c>
      <c r="O2193" s="146">
        <v>0</v>
      </c>
      <c r="P2193" s="188">
        <v>0</v>
      </c>
      <c r="Q2193" s="188">
        <v>1.4686178E-7</v>
      </c>
      <c r="R2193" s="188">
        <v>3.5966948999999999E-6</v>
      </c>
      <c r="S2193" s="146">
        <v>0</v>
      </c>
      <c r="T2193" s="146">
        <v>0</v>
      </c>
      <c r="U2193" s="146">
        <v>0</v>
      </c>
      <c r="V2193" s="146">
        <v>2.8557999000000001E-2</v>
      </c>
      <c r="W2193" s="146">
        <v>7.9324592000000003E-3</v>
      </c>
      <c r="X2193" s="146">
        <v>0</v>
      </c>
      <c r="Z2193" s="157">
        <f t="shared" si="574"/>
        <v>1.3786088666666667</v>
      </c>
      <c r="AB2193" s="131">
        <f t="shared" si="580"/>
        <v>0.20679133</v>
      </c>
      <c r="AC2193" s="131">
        <f t="shared" si="581"/>
        <v>7.5164205756679994E-2</v>
      </c>
      <c r="AD2193" s="131">
        <f t="shared" si="582"/>
        <v>8.3096518094899999E-2</v>
      </c>
      <c r="AE2193" s="131">
        <f t="shared" si="583"/>
        <v>0.10372205789489999</v>
      </c>
      <c r="AF2193" s="131">
        <f t="shared" si="584"/>
        <v>0</v>
      </c>
      <c r="AH2193">
        <v>0</v>
      </c>
      <c r="AI2193" s="71">
        <v>0</v>
      </c>
      <c r="AJ2193" s="71">
        <v>0</v>
      </c>
      <c r="AK2193" s="71">
        <v>0</v>
      </c>
      <c r="AL2193" s="71">
        <v>0</v>
      </c>
      <c r="AM2193" s="71">
        <v>0</v>
      </c>
      <c r="AN2193" s="71">
        <v>0</v>
      </c>
      <c r="AP2193" s="129">
        <v>4.6125687999999998E-2</v>
      </c>
      <c r="AQ2193" s="129">
        <v>4.1081504999999997E-2</v>
      </c>
      <c r="AR2193" s="129">
        <v>5.0441833000000004E-3</v>
      </c>
      <c r="AS2193" s="129">
        <v>0</v>
      </c>
      <c r="AT2193" s="172">
        <f t="shared" si="577"/>
        <v>2.4629199000000004E-6</v>
      </c>
      <c r="AU2193" s="172">
        <f t="shared" si="578"/>
        <v>1.865452464757E-8</v>
      </c>
      <c r="AV2193" s="185">
        <f t="shared" si="579"/>
        <v>0</v>
      </c>
      <c r="AW2193" s="121">
        <v>1.2793490000000001E-6</v>
      </c>
      <c r="AX2193" s="121">
        <v>3.8601047999999998E-9</v>
      </c>
      <c r="AY2193" s="121">
        <v>1.0546358E-13</v>
      </c>
      <c r="AZ2193" s="121">
        <v>0</v>
      </c>
      <c r="BA2193" s="121">
        <v>0</v>
      </c>
      <c r="BB2193" s="121">
        <v>0</v>
      </c>
      <c r="BC2193" s="121">
        <v>1.1835709000000001E-6</v>
      </c>
      <c r="BD2193" s="121">
        <v>0</v>
      </c>
      <c r="BE2193" s="121">
        <v>1.378665E-9</v>
      </c>
      <c r="BF2193" s="121">
        <v>4.1108613999999999E-10</v>
      </c>
      <c r="BG2193" s="121">
        <v>8.8324398999999998E-13</v>
      </c>
      <c r="BH2193" s="121">
        <v>0</v>
      </c>
      <c r="BI2193" s="121">
        <v>0</v>
      </c>
      <c r="BJ2193" s="121">
        <v>0</v>
      </c>
      <c r="BK2193" s="121">
        <v>0</v>
      </c>
      <c r="BL2193" s="121">
        <v>0</v>
      </c>
      <c r="BM2193" s="121">
        <v>1.3003680000000001E-8</v>
      </c>
      <c r="BN2193" s="121">
        <v>0</v>
      </c>
      <c r="BO2193" s="121">
        <v>0</v>
      </c>
      <c r="BP2193" s="121">
        <v>0</v>
      </c>
      <c r="BQ2193" s="121">
        <v>0</v>
      </c>
      <c r="BR2193" s="121">
        <v>0</v>
      </c>
      <c r="BT2193" s="71">
        <v>7.6268578999999999E-5</v>
      </c>
      <c r="BU2193" s="71">
        <v>9.5049333999999994E-6</v>
      </c>
      <c r="BV2193" s="71">
        <v>3.8439273000000003E-5</v>
      </c>
      <c r="BW2193" s="71">
        <v>4.2130527999999998E-10</v>
      </c>
      <c r="BX2193" s="71">
        <v>7.8295403999999993E-6</v>
      </c>
      <c r="BY2193" s="71">
        <v>0</v>
      </c>
      <c r="BZ2193" s="71">
        <v>1.0675603E-5</v>
      </c>
      <c r="CA2193" s="71">
        <v>0</v>
      </c>
      <c r="CB2193" s="71">
        <v>0</v>
      </c>
      <c r="CC2193" s="71">
        <v>9.7179294E-11</v>
      </c>
      <c r="CD2193" s="71">
        <v>0</v>
      </c>
      <c r="CE2193" s="71">
        <v>9.2017160000000008E-6</v>
      </c>
      <c r="CF2193" s="71">
        <v>0</v>
      </c>
      <c r="CG2193" s="71">
        <v>6.1699525000000001E-7</v>
      </c>
      <c r="CH2193" s="71">
        <v>0</v>
      </c>
      <c r="CI2193" s="71">
        <v>0</v>
      </c>
      <c r="CJ2193" s="71">
        <v>0</v>
      </c>
      <c r="CL2193" s="186">
        <v>0</v>
      </c>
      <c r="CM2193" s="186">
        <v>1.3786088000000001</v>
      </c>
      <c r="CN2193" s="187">
        <v>0</v>
      </c>
      <c r="CO2193" s="186">
        <v>6.503137E-3</v>
      </c>
      <c r="CP2193" s="186">
        <v>0</v>
      </c>
      <c r="CQ2193" s="186">
        <v>0</v>
      </c>
      <c r="CR2193" s="186">
        <v>3.9741385999999998E-4</v>
      </c>
      <c r="CS2193" s="186">
        <v>0</v>
      </c>
      <c r="CT2193" s="186">
        <v>2.7583451E-4</v>
      </c>
      <c r="CU2193" s="186">
        <v>3.0175287999999997E-4</v>
      </c>
    </row>
    <row r="2194" spans="1:99" ht="14.4">
      <c r="A2194" t="s">
        <v>3824</v>
      </c>
      <c r="B2194" s="125" t="s">
        <v>781</v>
      </c>
      <c r="C2194" s="126" t="str">
        <f t="shared" si="575"/>
        <v>M.020.03.108</v>
      </c>
      <c r="D2194" s="11" t="s">
        <v>1875</v>
      </c>
      <c r="E2194" s="125" t="s">
        <v>878</v>
      </c>
      <c r="F2194" s="128" t="str">
        <f t="shared" si="576"/>
        <v>Croissant, w margarine in plastic foil per 500 gram NL</v>
      </c>
      <c r="G2194" s="131">
        <f t="shared" si="570"/>
        <v>0.32375359996301001</v>
      </c>
      <c r="H2194" s="183">
        <f t="shared" si="571"/>
        <v>1.6857221E-7</v>
      </c>
      <c r="I2194" s="183">
        <f t="shared" si="572"/>
        <v>0.1007499393908</v>
      </c>
      <c r="J2194" s="184">
        <f t="shared" si="573"/>
        <v>1.0125502E-2</v>
      </c>
      <c r="K2194" s="183">
        <v>0.21287798999999999</v>
      </c>
      <c r="L2194" s="146">
        <v>5.7459252000000002E-2</v>
      </c>
      <c r="M2194" s="146">
        <v>1.1465980000000001E-2</v>
      </c>
      <c r="N2194" s="146">
        <v>0</v>
      </c>
      <c r="O2194" s="146">
        <v>0</v>
      </c>
      <c r="P2194" s="188">
        <v>0</v>
      </c>
      <c r="Q2194" s="188">
        <v>1.6857221E-7</v>
      </c>
      <c r="R2194" s="188">
        <v>4.1283907999999998E-6</v>
      </c>
      <c r="S2194" s="146">
        <v>0</v>
      </c>
      <c r="T2194" s="146">
        <v>0</v>
      </c>
      <c r="U2194" s="146">
        <v>0</v>
      </c>
      <c r="V2194" s="146">
        <v>3.1820579000000002E-2</v>
      </c>
      <c r="W2194" s="146">
        <v>1.0125502E-2</v>
      </c>
      <c r="X2194" s="146">
        <v>0</v>
      </c>
      <c r="Z2194" s="157">
        <f t="shared" si="574"/>
        <v>1.4191866</v>
      </c>
      <c r="AB2194" s="131">
        <f t="shared" si="580"/>
        <v>0.21287798999999999</v>
      </c>
      <c r="AC2194" s="131">
        <f t="shared" si="581"/>
        <v>6.8929528963009995E-2</v>
      </c>
      <c r="AD2194" s="131">
        <f t="shared" si="582"/>
        <v>7.9054862390799993E-2</v>
      </c>
      <c r="AE2194" s="131">
        <f t="shared" si="583"/>
        <v>0.1007499393908</v>
      </c>
      <c r="AF2194" s="131">
        <f t="shared" si="584"/>
        <v>0</v>
      </c>
      <c r="AH2194">
        <v>0</v>
      </c>
      <c r="AI2194" s="71">
        <v>0</v>
      </c>
      <c r="AJ2194" s="71">
        <v>0</v>
      </c>
      <c r="AK2194" s="71">
        <v>0</v>
      </c>
      <c r="AL2194" s="71">
        <v>0</v>
      </c>
      <c r="AM2194" s="71">
        <v>0</v>
      </c>
      <c r="AN2194" s="71">
        <v>0</v>
      </c>
      <c r="AP2194" s="129">
        <v>4.4822430000000003E-2</v>
      </c>
      <c r="AQ2194" s="129">
        <v>3.9373472999999999E-2</v>
      </c>
      <c r="AR2194" s="129">
        <v>5.4489561999999997E-3</v>
      </c>
      <c r="AS2194" s="129">
        <v>0</v>
      </c>
      <c r="AT2194" s="172">
        <f t="shared" si="577"/>
        <v>2.3605198999999999E-6</v>
      </c>
      <c r="AU2194" s="172">
        <f t="shared" si="578"/>
        <v>2.0151465400870001E-8</v>
      </c>
      <c r="AV2194" s="185">
        <f t="shared" si="579"/>
        <v>0</v>
      </c>
      <c r="AW2194" s="121">
        <v>1.3170050999999999E-6</v>
      </c>
      <c r="AX2194" s="121">
        <v>3.9737223999999997E-9</v>
      </c>
      <c r="AY2194" s="121">
        <v>1.0856777E-13</v>
      </c>
      <c r="AZ2194" s="121">
        <v>0</v>
      </c>
      <c r="BA2194" s="121">
        <v>0</v>
      </c>
      <c r="BB2194" s="121">
        <v>0</v>
      </c>
      <c r="BC2194" s="121">
        <v>1.0435147999999999E-6</v>
      </c>
      <c r="BD2194" s="121">
        <v>0</v>
      </c>
      <c r="BE2194" s="121">
        <v>1.2155228E-9</v>
      </c>
      <c r="BF2194" s="121">
        <v>4.7185658999999997E-10</v>
      </c>
      <c r="BG2194" s="121">
        <v>9.8304309999999999E-13</v>
      </c>
      <c r="BH2194" s="121">
        <v>0</v>
      </c>
      <c r="BI2194" s="121">
        <v>0</v>
      </c>
      <c r="BJ2194" s="121">
        <v>0</v>
      </c>
      <c r="BK2194" s="121">
        <v>0</v>
      </c>
      <c r="BL2194" s="121">
        <v>0</v>
      </c>
      <c r="BM2194" s="121">
        <v>1.4489272000000001E-8</v>
      </c>
      <c r="BN2194" s="121">
        <v>0</v>
      </c>
      <c r="BO2194" s="121">
        <v>0</v>
      </c>
      <c r="BP2194" s="121">
        <v>0</v>
      </c>
      <c r="BQ2194" s="121">
        <v>0</v>
      </c>
      <c r="BR2194" s="121">
        <v>0</v>
      </c>
      <c r="BT2194" s="71">
        <v>7.7905215999999998E-5</v>
      </c>
      <c r="BU2194" s="71">
        <v>8.3801812999999993E-6</v>
      </c>
      <c r="BV2194" s="71">
        <v>3.9570687999999998E-5</v>
      </c>
      <c r="BW2194" s="71">
        <v>4.8358643E-10</v>
      </c>
      <c r="BX2194" s="71">
        <v>6.9030434999999996E-6</v>
      </c>
      <c r="BY2194" s="71">
        <v>0</v>
      </c>
      <c r="BZ2194" s="71">
        <v>1.2253766999999999E-5</v>
      </c>
      <c r="CA2194" s="71">
        <v>0</v>
      </c>
      <c r="CB2194" s="71">
        <v>0</v>
      </c>
      <c r="CC2194" s="71">
        <v>1.1154521000000001E-10</v>
      </c>
      <c r="CD2194" s="71">
        <v>0</v>
      </c>
      <c r="CE2194" s="71">
        <v>1.0252957000000001E-5</v>
      </c>
      <c r="CF2194" s="71">
        <v>0</v>
      </c>
      <c r="CG2194" s="71">
        <v>5.4398404000000002E-7</v>
      </c>
      <c r="CH2194" s="71">
        <v>0</v>
      </c>
      <c r="CI2194" s="71">
        <v>0</v>
      </c>
      <c r="CJ2194" s="71">
        <v>0</v>
      </c>
      <c r="CL2194" s="186">
        <v>0</v>
      </c>
      <c r="CM2194" s="186">
        <v>1.4191866</v>
      </c>
      <c r="CN2194" s="187">
        <v>0</v>
      </c>
      <c r="CO2194" s="186">
        <v>5.7335980000000003E-3</v>
      </c>
      <c r="CP2194" s="186">
        <v>0</v>
      </c>
      <c r="CQ2194" s="186">
        <v>0</v>
      </c>
      <c r="CR2194" s="186">
        <v>3.5038647999999998E-4</v>
      </c>
      <c r="CS2194" s="186">
        <v>0</v>
      </c>
      <c r="CT2194" s="186">
        <v>3.1661085000000001E-4</v>
      </c>
      <c r="CU2194" s="186">
        <v>3.358484E-4</v>
      </c>
    </row>
    <row r="2195" spans="1:99" ht="14.4">
      <c r="A2195" t="s">
        <v>3825</v>
      </c>
      <c r="B2195" s="125" t="s">
        <v>781</v>
      </c>
      <c r="C2195" s="126" t="str">
        <f t="shared" si="575"/>
        <v>M.020.03.109</v>
      </c>
      <c r="D2195" s="11" t="s">
        <v>1875</v>
      </c>
      <c r="E2195" s="125" t="s">
        <v>878</v>
      </c>
      <c r="F2195" s="128" t="str">
        <f t="shared" si="576"/>
        <v>Roll, white hard in plastic foil per 500 gram NL</v>
      </c>
      <c r="G2195" s="131">
        <f t="shared" si="570"/>
        <v>0.17857650807377001</v>
      </c>
      <c r="H2195" s="183">
        <f t="shared" si="571"/>
        <v>1.0027617E-7</v>
      </c>
      <c r="I2195" s="183">
        <f t="shared" si="572"/>
        <v>5.7244013697600002E-2</v>
      </c>
      <c r="J2195" s="184">
        <f t="shared" si="573"/>
        <v>4.0268040999999997E-3</v>
      </c>
      <c r="K2195" s="183">
        <v>0.11730559</v>
      </c>
      <c r="L2195" s="146">
        <v>3.9335540000000002E-2</v>
      </c>
      <c r="M2195" s="146">
        <v>6.8206059000000003E-3</v>
      </c>
      <c r="N2195" s="146">
        <v>0</v>
      </c>
      <c r="O2195" s="146">
        <v>0</v>
      </c>
      <c r="P2195" s="188">
        <v>0</v>
      </c>
      <c r="Q2195" s="188">
        <v>1.0027617E-7</v>
      </c>
      <c r="R2195" s="188">
        <v>2.4557976E-6</v>
      </c>
      <c r="S2195" s="146">
        <v>0</v>
      </c>
      <c r="T2195" s="146">
        <v>0</v>
      </c>
      <c r="U2195" s="146">
        <v>0</v>
      </c>
      <c r="V2195" s="146">
        <v>1.1085411999999999E-2</v>
      </c>
      <c r="W2195" s="146">
        <v>4.0268040999999997E-3</v>
      </c>
      <c r="X2195" s="146">
        <v>0</v>
      </c>
      <c r="Z2195" s="157">
        <f t="shared" si="574"/>
        <v>0.78203726666666673</v>
      </c>
      <c r="AB2195" s="131">
        <f t="shared" si="580"/>
        <v>0.11730559</v>
      </c>
      <c r="AC2195" s="131">
        <f t="shared" si="581"/>
        <v>4.6158701973769999E-2</v>
      </c>
      <c r="AD2195" s="131">
        <f t="shared" si="582"/>
        <v>5.0185405797600002E-2</v>
      </c>
      <c r="AE2195" s="131">
        <f t="shared" si="583"/>
        <v>5.7244013697600002E-2</v>
      </c>
      <c r="AF2195" s="131">
        <f t="shared" si="584"/>
        <v>0</v>
      </c>
      <c r="AH2195">
        <v>0</v>
      </c>
      <c r="AI2195" s="71">
        <v>0</v>
      </c>
      <c r="AJ2195" s="71">
        <v>0</v>
      </c>
      <c r="AK2195" s="71">
        <v>0</v>
      </c>
      <c r="AL2195" s="71">
        <v>0</v>
      </c>
      <c r="AM2195" s="71">
        <v>0</v>
      </c>
      <c r="AN2195" s="71">
        <v>0</v>
      </c>
      <c r="AP2195" s="129">
        <v>2.6279022999999999E-2</v>
      </c>
      <c r="AQ2195" s="129">
        <v>2.4020893000000001E-2</v>
      </c>
      <c r="AR2195" s="129">
        <v>2.2581300000000001E-3</v>
      </c>
      <c r="AS2195" s="129">
        <v>0</v>
      </c>
      <c r="AT2195" s="172">
        <f t="shared" si="577"/>
        <v>1.44010151E-6</v>
      </c>
      <c r="AU2195" s="172">
        <f t="shared" si="578"/>
        <v>8.3510724932810002E-9</v>
      </c>
      <c r="AV2195" s="185">
        <f t="shared" si="579"/>
        <v>0</v>
      </c>
      <c r="AW2195" s="121">
        <v>7.2573057999999996E-7</v>
      </c>
      <c r="AX2195" s="121">
        <v>2.1897043000000001E-9</v>
      </c>
      <c r="AY2195" s="121">
        <v>5.9825851000000005E-14</v>
      </c>
      <c r="AZ2195" s="121">
        <v>0</v>
      </c>
      <c r="BA2195" s="121">
        <v>0</v>
      </c>
      <c r="BB2195" s="121">
        <v>0</v>
      </c>
      <c r="BC2195" s="121">
        <v>7.1437093E-7</v>
      </c>
      <c r="BD2195" s="121">
        <v>0</v>
      </c>
      <c r="BE2195" s="121">
        <v>8.3212437999999999E-10</v>
      </c>
      <c r="BF2195" s="121">
        <v>2.8068667999999999E-10</v>
      </c>
      <c r="BG2195" s="121">
        <v>8.3470742999999995E-13</v>
      </c>
      <c r="BH2195" s="121">
        <v>0</v>
      </c>
      <c r="BI2195" s="121">
        <v>0</v>
      </c>
      <c r="BJ2195" s="121">
        <v>0</v>
      </c>
      <c r="BK2195" s="121">
        <v>0</v>
      </c>
      <c r="BL2195" s="121">
        <v>0</v>
      </c>
      <c r="BM2195" s="121">
        <v>5.0476625999999999E-9</v>
      </c>
      <c r="BN2195" s="121">
        <v>0</v>
      </c>
      <c r="BO2195" s="121">
        <v>0</v>
      </c>
      <c r="BP2195" s="121">
        <v>0</v>
      </c>
      <c r="BQ2195" s="121">
        <v>0</v>
      </c>
      <c r="BR2195" s="121">
        <v>0</v>
      </c>
      <c r="BT2195" s="71">
        <v>4.3501714999999998E-5</v>
      </c>
      <c r="BU2195" s="71">
        <v>5.7369169E-6</v>
      </c>
      <c r="BV2195" s="71">
        <v>2.1805274000000002E-5</v>
      </c>
      <c r="BW2195" s="71">
        <v>2.8766423999999998E-10</v>
      </c>
      <c r="BX2195" s="71">
        <v>4.7256957000000004E-6</v>
      </c>
      <c r="BY2195" s="71">
        <v>0</v>
      </c>
      <c r="BZ2195" s="71">
        <v>7.2892258E-6</v>
      </c>
      <c r="CA2195" s="71">
        <v>0</v>
      </c>
      <c r="CB2195" s="71">
        <v>0</v>
      </c>
      <c r="CC2195" s="71">
        <v>6.6353328000000004E-11</v>
      </c>
      <c r="CD2195" s="71">
        <v>0</v>
      </c>
      <c r="CE2195" s="71">
        <v>3.5718472999999999E-6</v>
      </c>
      <c r="CF2195" s="71">
        <v>0</v>
      </c>
      <c r="CG2195" s="71">
        <v>3.7240140000000002E-7</v>
      </c>
      <c r="CH2195" s="71">
        <v>0</v>
      </c>
      <c r="CI2195" s="71">
        <v>0</v>
      </c>
      <c r="CJ2195" s="71">
        <v>0</v>
      </c>
      <c r="CL2195" s="186">
        <v>0</v>
      </c>
      <c r="CM2195" s="186">
        <v>0.78203727000000001</v>
      </c>
      <c r="CN2195" s="187">
        <v>0</v>
      </c>
      <c r="CO2195" s="186">
        <v>3.9251149999999999E-3</v>
      </c>
      <c r="CP2195" s="186">
        <v>0</v>
      </c>
      <c r="CQ2195" s="186">
        <v>0</v>
      </c>
      <c r="CR2195" s="186">
        <v>2.3986809999999999E-4</v>
      </c>
      <c r="CS2195" s="186">
        <v>0</v>
      </c>
      <c r="CT2195" s="186">
        <v>1.8833783E-4</v>
      </c>
      <c r="CU2195" s="186">
        <v>2.8517077000000002E-4</v>
      </c>
    </row>
    <row r="2196" spans="1:99" ht="14.4">
      <c r="A2196" t="s">
        <v>3826</v>
      </c>
      <c r="B2196" s="125" t="s">
        <v>781</v>
      </c>
      <c r="C2196" s="126" t="str">
        <f t="shared" si="575"/>
        <v>M.020.03.110</v>
      </c>
      <c r="D2196" s="11" t="s">
        <v>1875</v>
      </c>
      <c r="E2196" s="125" t="s">
        <v>878</v>
      </c>
      <c r="F2196" s="128" t="str">
        <f t="shared" si="576"/>
        <v>Roll, white soft in plastic foil per 500 gram NL</v>
      </c>
      <c r="G2196" s="131">
        <f t="shared" si="570"/>
        <v>0.17857650807377001</v>
      </c>
      <c r="H2196" s="183">
        <f t="shared" si="571"/>
        <v>1.0027617E-7</v>
      </c>
      <c r="I2196" s="183">
        <f t="shared" si="572"/>
        <v>5.7244013697600002E-2</v>
      </c>
      <c r="J2196" s="184">
        <f t="shared" si="573"/>
        <v>4.0268040999999997E-3</v>
      </c>
      <c r="K2196" s="183">
        <v>0.11730559</v>
      </c>
      <c r="L2196" s="146">
        <v>3.9335540000000002E-2</v>
      </c>
      <c r="M2196" s="146">
        <v>6.8206059000000003E-3</v>
      </c>
      <c r="N2196" s="146">
        <v>0</v>
      </c>
      <c r="O2196" s="146">
        <v>0</v>
      </c>
      <c r="P2196" s="188">
        <v>0</v>
      </c>
      <c r="Q2196" s="188">
        <v>1.0027617E-7</v>
      </c>
      <c r="R2196" s="188">
        <v>2.4557976E-6</v>
      </c>
      <c r="S2196" s="146">
        <v>0</v>
      </c>
      <c r="T2196" s="146">
        <v>0</v>
      </c>
      <c r="U2196" s="146">
        <v>0</v>
      </c>
      <c r="V2196" s="146">
        <v>1.1085411999999999E-2</v>
      </c>
      <c r="W2196" s="146">
        <v>4.0268040999999997E-3</v>
      </c>
      <c r="X2196" s="146">
        <v>0</v>
      </c>
      <c r="Z2196" s="157">
        <f t="shared" si="574"/>
        <v>0.78203726666666673</v>
      </c>
      <c r="AB2196" s="131">
        <f t="shared" si="580"/>
        <v>0.11730559</v>
      </c>
      <c r="AC2196" s="131">
        <f t="shared" si="581"/>
        <v>4.6158701973769999E-2</v>
      </c>
      <c r="AD2196" s="131">
        <f t="shared" si="582"/>
        <v>5.0185405797600002E-2</v>
      </c>
      <c r="AE2196" s="131">
        <f t="shared" si="583"/>
        <v>5.7244013697600002E-2</v>
      </c>
      <c r="AF2196" s="131">
        <f t="shared" si="584"/>
        <v>0</v>
      </c>
      <c r="AH2196">
        <v>0</v>
      </c>
      <c r="AI2196" s="71">
        <v>0</v>
      </c>
      <c r="AJ2196" s="71">
        <v>0</v>
      </c>
      <c r="AK2196" s="71">
        <v>0</v>
      </c>
      <c r="AL2196" s="71">
        <v>0</v>
      </c>
      <c r="AM2196" s="71">
        <v>0</v>
      </c>
      <c r="AN2196" s="71">
        <v>0</v>
      </c>
      <c r="AP2196" s="129">
        <v>2.6279022999999999E-2</v>
      </c>
      <c r="AQ2196" s="129">
        <v>2.4020893000000001E-2</v>
      </c>
      <c r="AR2196" s="129">
        <v>2.2581300000000001E-3</v>
      </c>
      <c r="AS2196" s="129">
        <v>0</v>
      </c>
      <c r="AT2196" s="172">
        <f t="shared" si="577"/>
        <v>1.44010151E-6</v>
      </c>
      <c r="AU2196" s="172">
        <f t="shared" si="578"/>
        <v>8.3510724932810002E-9</v>
      </c>
      <c r="AV2196" s="185">
        <f t="shared" si="579"/>
        <v>0</v>
      </c>
      <c r="AW2196" s="121">
        <v>7.2573057999999996E-7</v>
      </c>
      <c r="AX2196" s="121">
        <v>2.1897043000000001E-9</v>
      </c>
      <c r="AY2196" s="121">
        <v>5.9825851000000005E-14</v>
      </c>
      <c r="AZ2196" s="121">
        <v>0</v>
      </c>
      <c r="BA2196" s="121">
        <v>0</v>
      </c>
      <c r="BB2196" s="121">
        <v>0</v>
      </c>
      <c r="BC2196" s="121">
        <v>7.1437093E-7</v>
      </c>
      <c r="BD2196" s="121">
        <v>0</v>
      </c>
      <c r="BE2196" s="121">
        <v>8.3212437999999999E-10</v>
      </c>
      <c r="BF2196" s="121">
        <v>2.8068667999999999E-10</v>
      </c>
      <c r="BG2196" s="121">
        <v>8.3470742999999995E-13</v>
      </c>
      <c r="BH2196" s="121">
        <v>0</v>
      </c>
      <c r="BI2196" s="121">
        <v>0</v>
      </c>
      <c r="BJ2196" s="121">
        <v>0</v>
      </c>
      <c r="BK2196" s="121">
        <v>0</v>
      </c>
      <c r="BL2196" s="121">
        <v>0</v>
      </c>
      <c r="BM2196" s="121">
        <v>5.0476625999999999E-9</v>
      </c>
      <c r="BN2196" s="121">
        <v>0</v>
      </c>
      <c r="BO2196" s="121">
        <v>0</v>
      </c>
      <c r="BP2196" s="121">
        <v>0</v>
      </c>
      <c r="BQ2196" s="121">
        <v>0</v>
      </c>
      <c r="BR2196" s="121">
        <v>0</v>
      </c>
      <c r="BT2196" s="71">
        <v>4.3501714999999998E-5</v>
      </c>
      <c r="BU2196" s="71">
        <v>5.7369169E-6</v>
      </c>
      <c r="BV2196" s="71">
        <v>2.1805274000000002E-5</v>
      </c>
      <c r="BW2196" s="71">
        <v>2.8766423999999998E-10</v>
      </c>
      <c r="BX2196" s="71">
        <v>4.7256957000000004E-6</v>
      </c>
      <c r="BY2196" s="71">
        <v>0</v>
      </c>
      <c r="BZ2196" s="71">
        <v>7.2892258E-6</v>
      </c>
      <c r="CA2196" s="71">
        <v>0</v>
      </c>
      <c r="CB2196" s="71">
        <v>0</v>
      </c>
      <c r="CC2196" s="71">
        <v>6.6353328000000004E-11</v>
      </c>
      <c r="CD2196" s="71">
        <v>0</v>
      </c>
      <c r="CE2196" s="71">
        <v>3.5718472999999999E-6</v>
      </c>
      <c r="CF2196" s="71">
        <v>0</v>
      </c>
      <c r="CG2196" s="71">
        <v>3.7240140000000002E-7</v>
      </c>
      <c r="CH2196" s="71">
        <v>0</v>
      </c>
      <c r="CI2196" s="71">
        <v>0</v>
      </c>
      <c r="CJ2196" s="71">
        <v>0</v>
      </c>
      <c r="CL2196" s="186">
        <v>0</v>
      </c>
      <c r="CM2196" s="186">
        <v>0.78203727000000001</v>
      </c>
      <c r="CN2196" s="187">
        <v>0</v>
      </c>
      <c r="CO2196" s="186">
        <v>3.9251149999999999E-3</v>
      </c>
      <c r="CP2196" s="186">
        <v>0</v>
      </c>
      <c r="CQ2196" s="186">
        <v>0</v>
      </c>
      <c r="CR2196" s="186">
        <v>2.3986809999999999E-4</v>
      </c>
      <c r="CS2196" s="186">
        <v>0</v>
      </c>
      <c r="CT2196" s="186">
        <v>1.8833783E-4</v>
      </c>
      <c r="CU2196" s="186">
        <v>2.8517077000000002E-4</v>
      </c>
    </row>
    <row r="2197" spans="1:99" ht="14.4">
      <c r="B2197" s="125"/>
      <c r="C2197" s="126"/>
      <c r="D2197" s="1" t="s">
        <v>1876</v>
      </c>
      <c r="E2197" s="125"/>
      <c r="J2197" s="158"/>
      <c r="P2197" s="4"/>
      <c r="Q2197" s="4"/>
      <c r="R2197" s="4"/>
      <c r="AT2197" s="4"/>
      <c r="AU2197" s="4"/>
      <c r="AV2197" s="16"/>
      <c r="CN2197" s="97"/>
    </row>
    <row r="2198" spans="1:99" ht="14.4">
      <c r="A2198" t="s">
        <v>3827</v>
      </c>
      <c r="B2198" s="125" t="s">
        <v>781</v>
      </c>
      <c r="C2198" s="126" t="str">
        <f t="shared" si="575"/>
        <v>M.020.04.101</v>
      </c>
      <c r="D2198" s="11" t="s">
        <v>1876</v>
      </c>
      <c r="E2198" s="125" t="s">
        <v>878</v>
      </c>
      <c r="F2198" s="128" t="str">
        <f t="shared" si="576"/>
        <v>Insects, meat packaging per 1 kg NL</v>
      </c>
      <c r="G2198" s="131">
        <f t="shared" si="570"/>
        <v>0.65760528066597002</v>
      </c>
      <c r="H2198" s="183">
        <f t="shared" si="571"/>
        <v>3.0920206999999998E-7</v>
      </c>
      <c r="I2198" s="183">
        <f t="shared" si="572"/>
        <v>0.19584233446390001</v>
      </c>
      <c r="J2198" s="184">
        <f t="shared" si="573"/>
        <v>2.8627387000000001E-2</v>
      </c>
      <c r="K2198" s="183">
        <v>0.43313525000000003</v>
      </c>
      <c r="L2198" s="146">
        <v>0.12788714000000001</v>
      </c>
      <c r="M2198" s="146">
        <v>2.1031371E-2</v>
      </c>
      <c r="N2198" s="146">
        <v>0</v>
      </c>
      <c r="O2198" s="146">
        <v>0</v>
      </c>
      <c r="P2198" s="188">
        <v>0</v>
      </c>
      <c r="Q2198" s="188">
        <v>3.0920206999999998E-7</v>
      </c>
      <c r="R2198" s="188">
        <v>7.5724638999999998E-6</v>
      </c>
      <c r="S2198" s="146">
        <v>0</v>
      </c>
      <c r="T2198" s="146">
        <v>0</v>
      </c>
      <c r="U2198" s="146">
        <v>0</v>
      </c>
      <c r="V2198" s="146">
        <v>4.6916250999999999E-2</v>
      </c>
      <c r="W2198" s="146">
        <v>2.8627387000000001E-2</v>
      </c>
      <c r="X2198" s="146">
        <v>0</v>
      </c>
      <c r="Z2198" s="157">
        <f t="shared" si="574"/>
        <v>2.8875683333333337</v>
      </c>
      <c r="AB2198" s="131">
        <f t="shared" si="580"/>
        <v>0.43313525000000003</v>
      </c>
      <c r="AC2198" s="131">
        <f t="shared" si="581"/>
        <v>0.14892639266597002</v>
      </c>
      <c r="AD2198" s="131">
        <f t="shared" si="582"/>
        <v>0.17755347046390002</v>
      </c>
      <c r="AE2198" s="131">
        <f t="shared" si="583"/>
        <v>0.19584233446390001</v>
      </c>
      <c r="AF2198" s="131">
        <f t="shared" si="584"/>
        <v>0</v>
      </c>
      <c r="AH2198">
        <v>0</v>
      </c>
      <c r="AI2198" s="71">
        <v>0</v>
      </c>
      <c r="AJ2198" s="71">
        <v>0</v>
      </c>
      <c r="AK2198" s="71">
        <v>0</v>
      </c>
      <c r="AL2198" s="71">
        <v>0</v>
      </c>
      <c r="AM2198" s="71">
        <v>0</v>
      </c>
      <c r="AN2198" s="71">
        <v>0</v>
      </c>
      <c r="AP2198" s="129">
        <v>9.2366070999999994E-2</v>
      </c>
      <c r="AQ2198" s="129">
        <v>8.3436960000000004E-2</v>
      </c>
      <c r="AR2198" s="129">
        <v>8.9291111999999992E-3</v>
      </c>
      <c r="AS2198" s="129">
        <v>0</v>
      </c>
      <c r="AT2198" s="172">
        <f t="shared" si="577"/>
        <v>5.0022157999999999E-6</v>
      </c>
      <c r="AU2198" s="172">
        <f t="shared" si="578"/>
        <v>3.302186139798E-8</v>
      </c>
      <c r="AV2198" s="185">
        <f t="shared" si="579"/>
        <v>0</v>
      </c>
      <c r="AW2198" s="121">
        <v>2.6796634000000002E-6</v>
      </c>
      <c r="AX2198" s="121">
        <v>8.0851913000000007E-9</v>
      </c>
      <c r="AY2198" s="121">
        <v>2.2089898E-13</v>
      </c>
      <c r="AZ2198" s="121">
        <v>0</v>
      </c>
      <c r="BA2198" s="121">
        <v>0</v>
      </c>
      <c r="BB2198" s="121">
        <v>0</v>
      </c>
      <c r="BC2198" s="121">
        <v>2.3225524000000001E-6</v>
      </c>
      <c r="BD2198" s="121">
        <v>0</v>
      </c>
      <c r="BE2198" s="121">
        <v>2.7053907000000001E-9</v>
      </c>
      <c r="BF2198" s="121">
        <v>8.6549874000000003E-10</v>
      </c>
      <c r="BG2198" s="121">
        <v>2.5817589999999999E-12</v>
      </c>
      <c r="BH2198" s="121">
        <v>0</v>
      </c>
      <c r="BI2198" s="121">
        <v>0</v>
      </c>
      <c r="BJ2198" s="121">
        <v>0</v>
      </c>
      <c r="BK2198" s="121">
        <v>0</v>
      </c>
      <c r="BL2198" s="121">
        <v>0</v>
      </c>
      <c r="BM2198" s="121">
        <v>2.1362978E-8</v>
      </c>
      <c r="BN2198" s="121">
        <v>0</v>
      </c>
      <c r="BO2198" s="121">
        <v>0</v>
      </c>
      <c r="BP2198" s="121">
        <v>0</v>
      </c>
      <c r="BQ2198" s="121">
        <v>0</v>
      </c>
      <c r="BR2198" s="121">
        <v>0</v>
      </c>
      <c r="BT2198" s="71">
        <v>1.5333411999999999E-4</v>
      </c>
      <c r="BU2198" s="71">
        <v>1.8651781000000001E-5</v>
      </c>
      <c r="BV2198" s="71">
        <v>8.0513066999999996E-5</v>
      </c>
      <c r="BW2198" s="71">
        <v>8.8701408E-10</v>
      </c>
      <c r="BX2198" s="71">
        <v>1.5364113E-5</v>
      </c>
      <c r="BY2198" s="71">
        <v>0</v>
      </c>
      <c r="BZ2198" s="71">
        <v>2.2476362999999999E-5</v>
      </c>
      <c r="CA2198" s="71">
        <v>0</v>
      </c>
      <c r="CB2198" s="71">
        <v>0</v>
      </c>
      <c r="CC2198" s="71">
        <v>2.0460081000000001E-10</v>
      </c>
      <c r="CD2198" s="71">
        <v>0</v>
      </c>
      <c r="CE2198" s="71">
        <v>1.5116956000000001E-5</v>
      </c>
      <c r="CF2198" s="71">
        <v>0</v>
      </c>
      <c r="CG2198" s="71">
        <v>1.2107459999999999E-6</v>
      </c>
      <c r="CH2198" s="71">
        <v>0</v>
      </c>
      <c r="CI2198" s="71">
        <v>0</v>
      </c>
      <c r="CJ2198" s="71">
        <v>0</v>
      </c>
      <c r="CL2198" s="186">
        <v>0</v>
      </c>
      <c r="CM2198" s="186">
        <v>2.8875682999999999</v>
      </c>
      <c r="CN2198" s="187">
        <v>0</v>
      </c>
      <c r="CO2198" s="186">
        <v>1.2761277E-2</v>
      </c>
      <c r="CP2198" s="186">
        <v>0</v>
      </c>
      <c r="CQ2198" s="186">
        <v>0</v>
      </c>
      <c r="CR2198" s="186">
        <v>7.7985567000000001E-4</v>
      </c>
      <c r="CS2198" s="186">
        <v>0</v>
      </c>
      <c r="CT2198" s="186">
        <v>5.8074063000000003E-4</v>
      </c>
      <c r="CU2198" s="186">
        <v>8.8203621999999998E-4</v>
      </c>
    </row>
    <row r="2199" spans="1:99" ht="14.4">
      <c r="A2199" t="s">
        <v>3828</v>
      </c>
      <c r="B2199" s="125" t="s">
        <v>781</v>
      </c>
      <c r="C2199" s="126" t="str">
        <f t="shared" si="575"/>
        <v>M.020.04.102</v>
      </c>
      <c r="D2199" s="11" t="s">
        <v>1876</v>
      </c>
      <c r="E2199" s="125" t="s">
        <v>878</v>
      </c>
      <c r="F2199" s="128" t="str">
        <f t="shared" si="576"/>
        <v>Kelp, seaweed in fruit bucket per 1 kg NL</v>
      </c>
      <c r="G2199" s="131">
        <f t="shared" si="570"/>
        <v>3.3646508480123002E-2</v>
      </c>
      <c r="H2199" s="183">
        <f t="shared" si="571"/>
        <v>1.7087733000000001E-8</v>
      </c>
      <c r="I2199" s="183">
        <f t="shared" si="572"/>
        <v>5.3879740923899995E-3</v>
      </c>
      <c r="J2199" s="184">
        <f t="shared" si="573"/>
        <v>1.5431583000000001E-3</v>
      </c>
      <c r="K2199" s="183">
        <v>2.6715359000000001E-2</v>
      </c>
      <c r="L2199" s="146">
        <v>4.1795167000000001E-3</v>
      </c>
      <c r="M2199" s="146">
        <v>1.162277E-3</v>
      </c>
      <c r="N2199" s="188">
        <v>0</v>
      </c>
      <c r="O2199" s="146">
        <v>0</v>
      </c>
      <c r="P2199" s="188">
        <v>0</v>
      </c>
      <c r="Q2199" s="188">
        <v>1.7087733000000001E-8</v>
      </c>
      <c r="R2199" s="188">
        <v>4.1848439000000002E-7</v>
      </c>
      <c r="S2199" s="146">
        <v>0</v>
      </c>
      <c r="T2199" s="146">
        <v>0</v>
      </c>
      <c r="U2199" s="146">
        <v>0</v>
      </c>
      <c r="V2199" s="146">
        <v>4.5761908000000002E-5</v>
      </c>
      <c r="W2199" s="146">
        <v>1.5431583000000001E-3</v>
      </c>
      <c r="X2199" s="146">
        <v>0</v>
      </c>
      <c r="Z2199" s="157">
        <f t="shared" si="574"/>
        <v>0.17810239333333336</v>
      </c>
      <c r="AB2199" s="131">
        <f t="shared" si="580"/>
        <v>2.6715359000000001E-2</v>
      </c>
      <c r="AC2199" s="131">
        <f t="shared" si="581"/>
        <v>5.3422292721229999E-3</v>
      </c>
      <c r="AD2199" s="131">
        <f t="shared" si="582"/>
        <v>6.8853704843899995E-3</v>
      </c>
      <c r="AE2199" s="131">
        <f t="shared" si="583"/>
        <v>5.3879740923899995E-3</v>
      </c>
      <c r="AF2199" s="131">
        <f t="shared" si="584"/>
        <v>0</v>
      </c>
      <c r="AH2199">
        <v>0</v>
      </c>
      <c r="AI2199" s="71">
        <v>0</v>
      </c>
      <c r="AJ2199" s="71">
        <v>0</v>
      </c>
      <c r="AK2199" s="71">
        <v>0</v>
      </c>
      <c r="AL2199" s="71">
        <v>0</v>
      </c>
      <c r="AM2199" s="71">
        <v>0</v>
      </c>
      <c r="AN2199" s="71">
        <v>0</v>
      </c>
      <c r="AP2199" s="129">
        <v>4.2002586000000003E-3</v>
      </c>
      <c r="AQ2199" s="129">
        <v>4.0229328999999998E-3</v>
      </c>
      <c r="AR2199" s="129">
        <v>1.7732562999999999E-4</v>
      </c>
      <c r="AS2199" s="129">
        <v>0</v>
      </c>
      <c r="AT2199" s="172">
        <f t="shared" si="577"/>
        <v>2.4118302999999997E-7</v>
      </c>
      <c r="AU2199" s="172">
        <f t="shared" si="578"/>
        <v>6.5579004890700002E-10</v>
      </c>
      <c r="AV2199" s="185">
        <f t="shared" si="579"/>
        <v>0</v>
      </c>
      <c r="AW2199" s="121">
        <v>1.6527902E-7</v>
      </c>
      <c r="AX2199" s="121">
        <v>4.9868669E-10</v>
      </c>
      <c r="AY2199" s="121">
        <v>1.3624833E-14</v>
      </c>
      <c r="AZ2199" s="121">
        <v>0</v>
      </c>
      <c r="BA2199" s="121">
        <v>0</v>
      </c>
      <c r="BB2199" s="121">
        <v>0</v>
      </c>
      <c r="BC2199" s="121">
        <v>7.5904009999999999E-8</v>
      </c>
      <c r="BD2199" s="121">
        <v>0</v>
      </c>
      <c r="BE2199" s="121">
        <v>8.8415660000000005E-11</v>
      </c>
      <c r="BF2199" s="121">
        <v>4.7830893000000003E-11</v>
      </c>
      <c r="BG2199" s="121">
        <v>5.8250739999999999E-15</v>
      </c>
      <c r="BH2199" s="121">
        <v>0</v>
      </c>
      <c r="BI2199" s="121">
        <v>0</v>
      </c>
      <c r="BJ2199" s="121">
        <v>0</v>
      </c>
      <c r="BK2199" s="121">
        <v>0</v>
      </c>
      <c r="BL2199" s="121">
        <v>0</v>
      </c>
      <c r="BM2199" s="121">
        <v>2.0837356000000001E-11</v>
      </c>
      <c r="BN2199" s="121">
        <v>0</v>
      </c>
      <c r="BO2199" s="121">
        <v>0</v>
      </c>
      <c r="BP2199" s="121">
        <v>0</v>
      </c>
      <c r="BQ2199" s="121">
        <v>0</v>
      </c>
      <c r="BR2199" s="121">
        <v>0</v>
      </c>
      <c r="BT2199" s="71">
        <v>7.3741576E-6</v>
      </c>
      <c r="BU2199" s="71">
        <v>6.0956427000000004E-7</v>
      </c>
      <c r="BV2199" s="71">
        <v>4.9659672E-6</v>
      </c>
      <c r="BW2199" s="71">
        <v>4.9019915999999999E-11</v>
      </c>
      <c r="BX2199" s="71">
        <v>5.0211904999999999E-7</v>
      </c>
      <c r="BY2199" s="71">
        <v>0</v>
      </c>
      <c r="BZ2199" s="71">
        <v>1.242133E-6</v>
      </c>
      <c r="CA2199" s="71">
        <v>0</v>
      </c>
      <c r="CB2199" s="71">
        <v>0</v>
      </c>
      <c r="CC2199" s="71">
        <v>1.1307052E-11</v>
      </c>
      <c r="CD2199" s="71">
        <v>0</v>
      </c>
      <c r="CE2199" s="71">
        <v>1.4745014E-8</v>
      </c>
      <c r="CF2199" s="71">
        <v>0</v>
      </c>
      <c r="CG2199" s="71">
        <v>3.9568741999999999E-8</v>
      </c>
      <c r="CH2199" s="71">
        <v>0</v>
      </c>
      <c r="CI2199" s="71">
        <v>0</v>
      </c>
      <c r="CJ2199" s="71">
        <v>0</v>
      </c>
      <c r="CL2199" s="186">
        <v>0</v>
      </c>
      <c r="CM2199" s="186">
        <v>0.17810239</v>
      </c>
      <c r="CN2199" s="187">
        <v>0</v>
      </c>
      <c r="CO2199" s="186">
        <v>4.17055E-4</v>
      </c>
      <c r="CP2199" s="186">
        <v>0</v>
      </c>
      <c r="CQ2199" s="186">
        <v>0</v>
      </c>
      <c r="CR2199" s="186">
        <v>2.548669E-5</v>
      </c>
      <c r="CS2199" s="186">
        <v>0</v>
      </c>
      <c r="CT2199" s="186">
        <v>3.2094029999999997E-5</v>
      </c>
      <c r="CU2199" s="186">
        <v>1.9900875000000002E-6</v>
      </c>
    </row>
    <row r="2200" spans="1:99" ht="14.4">
      <c r="B2200" s="125"/>
      <c r="C2200" s="126"/>
      <c r="D2200" s="1" t="s">
        <v>1877</v>
      </c>
      <c r="E2200" s="125"/>
      <c r="J2200" s="158"/>
      <c r="N2200" s="4"/>
      <c r="P2200" s="4"/>
      <c r="Q2200" s="4"/>
      <c r="R2200" s="4"/>
      <c r="AT2200" s="4"/>
      <c r="AU2200" s="4"/>
      <c r="AV2200" s="16"/>
      <c r="CN2200" s="97"/>
    </row>
    <row r="2201" spans="1:99" ht="14.4">
      <c r="A2201" t="s">
        <v>3829</v>
      </c>
      <c r="B2201" s="125" t="s">
        <v>781</v>
      </c>
      <c r="C2201" s="126" t="str">
        <f t="shared" si="575"/>
        <v>M.020.05.101</v>
      </c>
      <c r="D2201" s="11" t="s">
        <v>1877</v>
      </c>
      <c r="E2201" s="125" t="s">
        <v>878</v>
      </c>
      <c r="F2201" s="128" t="str">
        <f t="shared" si="576"/>
        <v>Eggs, chicken, in cardboard box NL</v>
      </c>
      <c r="G2201" s="131">
        <f t="shared" si="570"/>
        <v>0.70709709136025001</v>
      </c>
      <c r="H2201" s="183">
        <f t="shared" si="571"/>
        <v>2.3633894999999999E-7</v>
      </c>
      <c r="I2201" s="183">
        <f t="shared" si="572"/>
        <v>0.2677327140213</v>
      </c>
      <c r="J2201" s="184">
        <f t="shared" si="573"/>
        <v>3.0554461000000002E-2</v>
      </c>
      <c r="K2201" s="183">
        <v>0.40880968000000001</v>
      </c>
      <c r="L2201" s="146">
        <v>0.20376379</v>
      </c>
      <c r="M2201" s="146">
        <v>1.6075352000000001E-2</v>
      </c>
      <c r="N2201" s="146">
        <v>0</v>
      </c>
      <c r="O2201" s="146">
        <v>0</v>
      </c>
      <c r="P2201" s="188">
        <v>0</v>
      </c>
      <c r="Q2201" s="188">
        <v>2.3633894999999999E-7</v>
      </c>
      <c r="R2201" s="188">
        <v>5.7880213000000001E-6</v>
      </c>
      <c r="S2201" s="146">
        <v>0</v>
      </c>
      <c r="T2201" s="146">
        <v>0</v>
      </c>
      <c r="U2201" s="146">
        <v>0</v>
      </c>
      <c r="V2201" s="146">
        <v>4.7887784000000003E-2</v>
      </c>
      <c r="W2201" s="146">
        <v>3.0554461000000002E-2</v>
      </c>
      <c r="X2201" s="146">
        <v>0</v>
      </c>
      <c r="Z2201" s="157">
        <f t="shared" si="574"/>
        <v>2.7253978666666669</v>
      </c>
      <c r="AB2201" s="131">
        <f t="shared" si="580"/>
        <v>0.40880968000000001</v>
      </c>
      <c r="AC2201" s="131">
        <f t="shared" si="581"/>
        <v>0.21984516636024998</v>
      </c>
      <c r="AD2201" s="131">
        <f t="shared" si="582"/>
        <v>0.25039939102129999</v>
      </c>
      <c r="AE2201" s="131">
        <f t="shared" si="583"/>
        <v>0.2677327140213</v>
      </c>
      <c r="AF2201" s="131">
        <f t="shared" si="584"/>
        <v>0</v>
      </c>
      <c r="AH2201">
        <v>0</v>
      </c>
      <c r="AI2201" s="71">
        <v>0</v>
      </c>
      <c r="AJ2201" s="71">
        <v>0</v>
      </c>
      <c r="AK2201" s="71">
        <v>0</v>
      </c>
      <c r="AL2201" s="71">
        <v>0</v>
      </c>
      <c r="AM2201" s="71">
        <v>0</v>
      </c>
      <c r="AN2201" s="71">
        <v>0</v>
      </c>
      <c r="AP2201" s="129">
        <v>0.11321610999999999</v>
      </c>
      <c r="AQ2201" s="129">
        <v>0.10391163</v>
      </c>
      <c r="AR2201" s="129">
        <v>9.3044825000000008E-3</v>
      </c>
      <c r="AS2201" s="129">
        <v>0</v>
      </c>
      <c r="AT2201" s="172">
        <f t="shared" si="577"/>
        <v>6.2297139999999998E-6</v>
      </c>
      <c r="AU2201" s="172">
        <f t="shared" si="578"/>
        <v>3.4410068211240002E-8</v>
      </c>
      <c r="AV2201" s="185">
        <f t="shared" si="579"/>
        <v>0</v>
      </c>
      <c r="AW2201" s="121">
        <v>2.5291691999999999E-6</v>
      </c>
      <c r="AX2201" s="121">
        <v>7.6311141000000006E-9</v>
      </c>
      <c r="AY2201" s="121">
        <v>2.0849294E-13</v>
      </c>
      <c r="AZ2201" s="121">
        <v>0</v>
      </c>
      <c r="BA2201" s="121">
        <v>0</v>
      </c>
      <c r="BB2201" s="121">
        <v>0</v>
      </c>
      <c r="BC2201" s="121">
        <v>3.7005447999999999E-6</v>
      </c>
      <c r="BD2201" s="121">
        <v>0</v>
      </c>
      <c r="BE2201" s="121">
        <v>4.3105248000000004E-9</v>
      </c>
      <c r="BF2201" s="121">
        <v>6.6154493999999995E-10</v>
      </c>
      <c r="BG2201" s="121">
        <v>1.3178783000000001E-12</v>
      </c>
      <c r="BH2201" s="121">
        <v>0</v>
      </c>
      <c r="BI2201" s="121">
        <v>0</v>
      </c>
      <c r="BJ2201" s="121">
        <v>0</v>
      </c>
      <c r="BK2201" s="121">
        <v>0</v>
      </c>
      <c r="BL2201" s="121">
        <v>0</v>
      </c>
      <c r="BM2201" s="121">
        <v>2.1805358000000001E-8</v>
      </c>
      <c r="BN2201" s="121">
        <v>0</v>
      </c>
      <c r="BO2201" s="121">
        <v>0</v>
      </c>
      <c r="BP2201" s="121">
        <v>0</v>
      </c>
      <c r="BQ2201" s="121">
        <v>0</v>
      </c>
      <c r="BR2201" s="121">
        <v>0</v>
      </c>
      <c r="BT2201" s="71">
        <v>1.6472893E-4</v>
      </c>
      <c r="BU2201" s="71">
        <v>2.971806E-5</v>
      </c>
      <c r="BV2201" s="71">
        <v>7.5991325E-5</v>
      </c>
      <c r="BW2201" s="71">
        <v>6.7799020999999996E-10</v>
      </c>
      <c r="BX2201" s="71">
        <v>2.4479787999999999E-5</v>
      </c>
      <c r="BY2201" s="71">
        <v>0</v>
      </c>
      <c r="BZ2201" s="71">
        <v>1.7179833000000001E-5</v>
      </c>
      <c r="CA2201" s="71">
        <v>0</v>
      </c>
      <c r="CB2201" s="71">
        <v>0</v>
      </c>
      <c r="CC2201" s="71">
        <v>1.5638686000000001E-10</v>
      </c>
      <c r="CD2201" s="71">
        <v>0</v>
      </c>
      <c r="CE2201" s="71">
        <v>1.5429994999999999E-5</v>
      </c>
      <c r="CF2201" s="71">
        <v>0</v>
      </c>
      <c r="CG2201" s="71">
        <v>1.9290932000000002E-6</v>
      </c>
      <c r="CH2201" s="71">
        <v>0</v>
      </c>
      <c r="CI2201" s="71">
        <v>0</v>
      </c>
      <c r="CJ2201" s="71">
        <v>0</v>
      </c>
      <c r="CL2201" s="186">
        <v>0</v>
      </c>
      <c r="CM2201" s="186">
        <v>2.7253978999999999</v>
      </c>
      <c r="CN2201" s="187">
        <v>0</v>
      </c>
      <c r="CO2201" s="186">
        <v>2.0332664E-2</v>
      </c>
      <c r="CP2201" s="186">
        <v>0</v>
      </c>
      <c r="CQ2201" s="186">
        <v>0</v>
      </c>
      <c r="CR2201" s="186">
        <v>1.2425514999999999E-3</v>
      </c>
      <c r="CS2201" s="186">
        <v>0</v>
      </c>
      <c r="CT2201" s="186">
        <v>4.4388974999999998E-4</v>
      </c>
      <c r="CU2201" s="186">
        <v>4.5024202999999999E-4</v>
      </c>
    </row>
    <row r="2202" spans="1:99" ht="14.4">
      <c r="B2202" s="125"/>
      <c r="C2202" s="126"/>
      <c r="D2202" s="1" t="s">
        <v>1878</v>
      </c>
      <c r="E2202" s="125"/>
      <c r="J2202" s="158"/>
      <c r="P2202" s="4"/>
      <c r="Q2202" s="4"/>
      <c r="R2202" s="4"/>
      <c r="AT2202" s="4"/>
      <c r="AU2202" s="4"/>
      <c r="AV2202" s="16"/>
      <c r="CN2202" s="97"/>
    </row>
    <row r="2203" spans="1:99" ht="14.4">
      <c r="A2203" t="s">
        <v>3830</v>
      </c>
      <c r="B2203" s="125" t="s">
        <v>781</v>
      </c>
      <c r="C2203" s="126" t="str">
        <f t="shared" si="575"/>
        <v>M.020.06.101</v>
      </c>
      <c r="D2203" s="11" t="s">
        <v>1878</v>
      </c>
      <c r="E2203" s="125" t="s">
        <v>878</v>
      </c>
      <c r="F2203" s="128" t="str">
        <f t="shared" si="576"/>
        <v>Apple sauce in food can NL</v>
      </c>
      <c r="G2203" s="131">
        <f t="shared" si="570"/>
        <v>0.34059989065416002</v>
      </c>
      <c r="H2203" s="183">
        <f t="shared" si="571"/>
        <v>2.5544006000000002E-7</v>
      </c>
      <c r="I2203" s="183">
        <f t="shared" si="572"/>
        <v>7.8123380214099994E-2</v>
      </c>
      <c r="J2203" s="184">
        <f t="shared" si="573"/>
        <v>2.9122465E-2</v>
      </c>
      <c r="K2203" s="183">
        <v>0.23335379000000001</v>
      </c>
      <c r="L2203" s="146">
        <v>5.7897842999999997E-2</v>
      </c>
      <c r="M2203" s="146">
        <v>1.7374575999999999E-2</v>
      </c>
      <c r="N2203" s="146">
        <v>0</v>
      </c>
      <c r="O2203" s="146">
        <v>0</v>
      </c>
      <c r="P2203" s="188">
        <v>0</v>
      </c>
      <c r="Q2203" s="188">
        <v>2.5544006000000002E-7</v>
      </c>
      <c r="R2203" s="188">
        <v>6.2558141000000002E-6</v>
      </c>
      <c r="S2203" s="146">
        <v>0</v>
      </c>
      <c r="T2203" s="146">
        <v>0</v>
      </c>
      <c r="U2203" s="146">
        <v>0</v>
      </c>
      <c r="V2203" s="146">
        <v>2.8447054E-3</v>
      </c>
      <c r="W2203" s="146">
        <v>2.9122465E-2</v>
      </c>
      <c r="X2203" s="146">
        <v>0</v>
      </c>
      <c r="Z2203" s="157">
        <f t="shared" si="574"/>
        <v>1.5556919333333334</v>
      </c>
      <c r="AB2203" s="131">
        <f t="shared" si="580"/>
        <v>0.23335379000000001</v>
      </c>
      <c r="AC2203" s="131">
        <f t="shared" si="581"/>
        <v>7.5278930254160006E-2</v>
      </c>
      <c r="AD2203" s="131">
        <f t="shared" si="582"/>
        <v>0.1044011398141</v>
      </c>
      <c r="AE2203" s="131">
        <f t="shared" si="583"/>
        <v>7.8123380214100008E-2</v>
      </c>
      <c r="AF2203" s="131">
        <f t="shared" si="584"/>
        <v>0</v>
      </c>
      <c r="AH2203">
        <v>0</v>
      </c>
      <c r="AI2203" s="71">
        <v>0</v>
      </c>
      <c r="AJ2203" s="71">
        <v>0</v>
      </c>
      <c r="AK2203" s="71">
        <v>0</v>
      </c>
      <c r="AL2203" s="71">
        <v>0</v>
      </c>
      <c r="AM2203" s="71">
        <v>0</v>
      </c>
      <c r="AN2203" s="71">
        <v>0</v>
      </c>
      <c r="AP2203" s="129">
        <v>4.3672044E-2</v>
      </c>
      <c r="AQ2203" s="129">
        <v>4.1619305000000002E-2</v>
      </c>
      <c r="AR2203" s="129">
        <v>2.0527389E-3</v>
      </c>
      <c r="AS2203" s="129">
        <v>0</v>
      </c>
      <c r="AT2203" s="172">
        <f t="shared" si="577"/>
        <v>2.4951621999999999E-6</v>
      </c>
      <c r="AU2203" s="172">
        <f t="shared" si="578"/>
        <v>7.5914900313399997E-9</v>
      </c>
      <c r="AV2203" s="185">
        <f t="shared" si="579"/>
        <v>0</v>
      </c>
      <c r="AW2203" s="121">
        <v>1.4436820999999999E-6</v>
      </c>
      <c r="AX2203" s="121">
        <v>4.3559374000000002E-9</v>
      </c>
      <c r="AY2203" s="121">
        <v>1.1901043E-13</v>
      </c>
      <c r="AZ2203" s="121">
        <v>0</v>
      </c>
      <c r="BA2203" s="121">
        <v>0</v>
      </c>
      <c r="BB2203" s="121">
        <v>0</v>
      </c>
      <c r="BC2203" s="121">
        <v>1.0514801E-6</v>
      </c>
      <c r="BD2203" s="121">
        <v>0</v>
      </c>
      <c r="BE2203" s="121">
        <v>1.2248010000000001E-9</v>
      </c>
      <c r="BF2203" s="121">
        <v>7.1501156000000002E-10</v>
      </c>
      <c r="BG2203" s="121">
        <v>3.0496091E-13</v>
      </c>
      <c r="BH2203" s="121">
        <v>0</v>
      </c>
      <c r="BI2203" s="121">
        <v>0</v>
      </c>
      <c r="BJ2203" s="121">
        <v>0</v>
      </c>
      <c r="BK2203" s="121">
        <v>0</v>
      </c>
      <c r="BL2203" s="121">
        <v>0</v>
      </c>
      <c r="BM2203" s="121">
        <v>1.2953161E-9</v>
      </c>
      <c r="BN2203" s="121">
        <v>0</v>
      </c>
      <c r="BO2203" s="121">
        <v>0</v>
      </c>
      <c r="BP2203" s="121">
        <v>0</v>
      </c>
      <c r="BQ2203" s="121">
        <v>0</v>
      </c>
      <c r="BR2203" s="121">
        <v>0</v>
      </c>
      <c r="BT2203" s="71">
        <v>7.8810658999999995E-5</v>
      </c>
      <c r="BU2203" s="71">
        <v>8.4441479000000007E-6</v>
      </c>
      <c r="BV2203" s="71">
        <v>4.3376819E-5</v>
      </c>
      <c r="BW2203" s="71">
        <v>7.3278596E-10</v>
      </c>
      <c r="BX2203" s="71">
        <v>6.9557349000000001E-6</v>
      </c>
      <c r="BY2203" s="71">
        <v>0</v>
      </c>
      <c r="BZ2203" s="71">
        <v>1.8568322E-5</v>
      </c>
      <c r="CA2203" s="71">
        <v>0</v>
      </c>
      <c r="CB2203" s="71">
        <v>0</v>
      </c>
      <c r="CC2203" s="71">
        <v>1.6902618E-10</v>
      </c>
      <c r="CD2203" s="71">
        <v>0</v>
      </c>
      <c r="CE2203" s="71">
        <v>9.1659682000000005E-7</v>
      </c>
      <c r="CF2203" s="71">
        <v>0</v>
      </c>
      <c r="CG2203" s="71">
        <v>5.4813630999999999E-7</v>
      </c>
      <c r="CH2203" s="71">
        <v>0</v>
      </c>
      <c r="CI2203" s="71">
        <v>0</v>
      </c>
      <c r="CJ2203" s="71">
        <v>0</v>
      </c>
      <c r="CL2203" s="186">
        <v>0</v>
      </c>
      <c r="CM2203" s="186">
        <v>1.5556919</v>
      </c>
      <c r="CN2203" s="187">
        <v>0</v>
      </c>
      <c r="CO2203" s="186">
        <v>5.7773629999999998E-3</v>
      </c>
      <c r="CP2203" s="186">
        <v>0</v>
      </c>
      <c r="CQ2203" s="186">
        <v>0</v>
      </c>
      <c r="CR2203" s="186">
        <v>3.5306101000000001E-4</v>
      </c>
      <c r="CS2203" s="186">
        <v>0</v>
      </c>
      <c r="CT2203" s="186">
        <v>4.7976529999999999E-4</v>
      </c>
      <c r="CU2203" s="186">
        <v>1.0418733000000001E-4</v>
      </c>
    </row>
    <row r="2204" spans="1:99" ht="14.4">
      <c r="A2204" t="s">
        <v>3831</v>
      </c>
      <c r="B2204" s="125" t="s">
        <v>781</v>
      </c>
      <c r="C2204" s="126" t="str">
        <f t="shared" si="575"/>
        <v>M.020.06.102</v>
      </c>
      <c r="D2204" s="11" t="s">
        <v>1878</v>
      </c>
      <c r="E2204" s="125" t="s">
        <v>878</v>
      </c>
      <c r="F2204" s="128" t="str">
        <f t="shared" si="576"/>
        <v>Apple sauce in glass jarper 720 ml NL</v>
      </c>
      <c r="G2204" s="131">
        <f t="shared" si="570"/>
        <v>0.23358010259409001</v>
      </c>
      <c r="H2204" s="183">
        <f t="shared" si="571"/>
        <v>1.4329718999999999E-7</v>
      </c>
      <c r="I2204" s="183">
        <f t="shared" si="572"/>
        <v>5.7281707296899999E-2</v>
      </c>
      <c r="J2204" s="184">
        <f t="shared" si="573"/>
        <v>1.1210322E-2</v>
      </c>
      <c r="K2204" s="183">
        <v>0.16508792999999999</v>
      </c>
      <c r="L2204" s="146">
        <v>4.4470356000000003E-2</v>
      </c>
      <c r="M2204" s="146">
        <v>9.7468182999999996E-3</v>
      </c>
      <c r="N2204" s="146">
        <v>0</v>
      </c>
      <c r="O2204" s="146">
        <v>0</v>
      </c>
      <c r="P2204" s="188">
        <v>0</v>
      </c>
      <c r="Q2204" s="188">
        <v>1.4329718999999999E-7</v>
      </c>
      <c r="R2204" s="188">
        <v>3.5093969E-6</v>
      </c>
      <c r="S2204" s="146">
        <v>0</v>
      </c>
      <c r="T2204" s="146">
        <v>0</v>
      </c>
      <c r="U2204" s="146">
        <v>0</v>
      </c>
      <c r="V2204" s="146">
        <v>3.0610236000000002E-3</v>
      </c>
      <c r="W2204" s="146">
        <v>1.1210322E-2</v>
      </c>
      <c r="X2204" s="146">
        <v>0</v>
      </c>
      <c r="Z2204" s="157">
        <f t="shared" si="574"/>
        <v>1.1005862</v>
      </c>
      <c r="AB2204" s="131">
        <f t="shared" si="580"/>
        <v>0.16508792999999999</v>
      </c>
      <c r="AC2204" s="131">
        <f t="shared" si="581"/>
        <v>5.4220826994090005E-2</v>
      </c>
      <c r="AD2204" s="131">
        <f t="shared" si="582"/>
        <v>6.5431005696899996E-2</v>
      </c>
      <c r="AE2204" s="131">
        <f t="shared" si="583"/>
        <v>5.7281707296899999E-2</v>
      </c>
      <c r="AF2204" s="131">
        <f t="shared" si="584"/>
        <v>0</v>
      </c>
      <c r="AH2204">
        <v>0</v>
      </c>
      <c r="AI2204" s="71">
        <v>0</v>
      </c>
      <c r="AJ2204" s="71">
        <v>0</v>
      </c>
      <c r="AK2204" s="71">
        <v>0</v>
      </c>
      <c r="AL2204" s="71">
        <v>0</v>
      </c>
      <c r="AM2204" s="71">
        <v>0</v>
      </c>
      <c r="AN2204" s="71">
        <v>0</v>
      </c>
      <c r="AP2204" s="129">
        <v>3.2080289999999997E-2</v>
      </c>
      <c r="AQ2204" s="129">
        <v>3.0507187000000002E-2</v>
      </c>
      <c r="AR2204" s="129">
        <v>1.5731024E-3</v>
      </c>
      <c r="AS2204" s="129">
        <v>0</v>
      </c>
      <c r="AT2204" s="172">
        <f t="shared" si="577"/>
        <v>1.8289680900000001E-6</v>
      </c>
      <c r="AU2204" s="172">
        <f t="shared" si="578"/>
        <v>5.8176863472129999E-9</v>
      </c>
      <c r="AV2204" s="185">
        <f t="shared" si="579"/>
        <v>0</v>
      </c>
      <c r="AW2204" s="121">
        <v>1.021344E-6</v>
      </c>
      <c r="AX2204" s="121">
        <v>3.0816413000000001E-9</v>
      </c>
      <c r="AY2204" s="121">
        <v>8.4194842999999998E-14</v>
      </c>
      <c r="AZ2204" s="121">
        <v>0</v>
      </c>
      <c r="BA2204" s="121">
        <v>0</v>
      </c>
      <c r="BB2204" s="121">
        <v>0</v>
      </c>
      <c r="BC2204" s="121">
        <v>8.0762409000000004E-7</v>
      </c>
      <c r="BD2204" s="121">
        <v>0</v>
      </c>
      <c r="BE2204" s="121">
        <v>9.4074893999999991E-10</v>
      </c>
      <c r="BF2204" s="121">
        <v>4.0110837E-10</v>
      </c>
      <c r="BG2204" s="121">
        <v>2.8844237E-13</v>
      </c>
      <c r="BH2204" s="121">
        <v>0</v>
      </c>
      <c r="BI2204" s="121">
        <v>0</v>
      </c>
      <c r="BJ2204" s="121">
        <v>0</v>
      </c>
      <c r="BK2204" s="121">
        <v>0</v>
      </c>
      <c r="BL2204" s="121">
        <v>0</v>
      </c>
      <c r="BM2204" s="121">
        <v>1.3938150999999999E-9</v>
      </c>
      <c r="BN2204" s="121">
        <v>0</v>
      </c>
      <c r="BO2204" s="121">
        <v>0</v>
      </c>
      <c r="BP2204" s="121">
        <v>0</v>
      </c>
      <c r="BQ2204" s="121">
        <v>0</v>
      </c>
      <c r="BR2204" s="121">
        <v>0</v>
      </c>
      <c r="BT2204" s="71">
        <v>5.4339958000000003E-5</v>
      </c>
      <c r="BU2204" s="71">
        <v>6.4858074000000004E-6</v>
      </c>
      <c r="BV2204" s="71">
        <v>3.0687262999999999E-5</v>
      </c>
      <c r="BW2204" s="71">
        <v>4.1107948E-10</v>
      </c>
      <c r="BX2204" s="71">
        <v>5.3425825999999999E-6</v>
      </c>
      <c r="BY2204" s="71">
        <v>0</v>
      </c>
      <c r="BZ2204" s="71">
        <v>1.0416488E-5</v>
      </c>
      <c r="CA2204" s="71">
        <v>0</v>
      </c>
      <c r="CB2204" s="71">
        <v>0</v>
      </c>
      <c r="CC2204" s="71">
        <v>9.4820584000000003E-11</v>
      </c>
      <c r="CD2204" s="71">
        <v>0</v>
      </c>
      <c r="CE2204" s="71">
        <v>9.8629704000000005E-7</v>
      </c>
      <c r="CF2204" s="71">
        <v>0</v>
      </c>
      <c r="CG2204" s="71">
        <v>4.2101424999999999E-7</v>
      </c>
      <c r="CH2204" s="71">
        <v>0</v>
      </c>
      <c r="CI2204" s="71">
        <v>0</v>
      </c>
      <c r="CJ2204" s="71">
        <v>0</v>
      </c>
      <c r="CL2204" s="186">
        <v>0</v>
      </c>
      <c r="CM2204" s="186">
        <v>1.1005862</v>
      </c>
      <c r="CN2204" s="187">
        <v>0</v>
      </c>
      <c r="CO2204" s="186">
        <v>4.4374949999999996E-3</v>
      </c>
      <c r="CP2204" s="186">
        <v>0</v>
      </c>
      <c r="CQ2204" s="186">
        <v>0</v>
      </c>
      <c r="CR2204" s="186">
        <v>2.711802E-4</v>
      </c>
      <c r="CS2204" s="186">
        <v>0</v>
      </c>
      <c r="CT2204" s="186">
        <v>2.6913953E-4</v>
      </c>
      <c r="CU2204" s="186">
        <v>9.8543907000000003E-5</v>
      </c>
    </row>
    <row r="2205" spans="1:99" ht="14.4">
      <c r="A2205" t="s">
        <v>3832</v>
      </c>
      <c r="B2205" s="125" t="s">
        <v>781</v>
      </c>
      <c r="C2205" s="126" t="str">
        <f t="shared" si="575"/>
        <v>M.020.06.103</v>
      </c>
      <c r="D2205" s="11" t="s">
        <v>1878</v>
      </c>
      <c r="E2205" s="125" t="s">
        <v>878</v>
      </c>
      <c r="F2205" s="128" t="str">
        <f t="shared" si="576"/>
        <v>Apple, w skin in fruit bag per 1 kg NL</v>
      </c>
      <c r="G2205" s="131">
        <f t="shared" si="570"/>
        <v>5.3528969659617995E-2</v>
      </c>
      <c r="H2205" s="183">
        <f t="shared" si="571"/>
        <v>3.9582038000000002E-8</v>
      </c>
      <c r="I2205" s="183">
        <f t="shared" si="572"/>
        <v>1.5208329077580001E-2</v>
      </c>
      <c r="J2205" s="184">
        <f t="shared" si="573"/>
        <v>6.2208400000000001E-3</v>
      </c>
      <c r="K2205" s="183">
        <v>3.2099760999999997E-2</v>
      </c>
      <c r="L2205" s="146">
        <v>1.0545334E-2</v>
      </c>
      <c r="M2205" s="146">
        <v>2.6922994000000001E-3</v>
      </c>
      <c r="N2205" s="146">
        <v>0</v>
      </c>
      <c r="O2205" s="146">
        <v>0</v>
      </c>
      <c r="P2205" s="188">
        <v>0</v>
      </c>
      <c r="Q2205" s="188">
        <v>3.9582038000000002E-8</v>
      </c>
      <c r="R2205" s="188">
        <v>9.6937757999999997E-7</v>
      </c>
      <c r="S2205" s="146">
        <v>0</v>
      </c>
      <c r="T2205" s="146">
        <v>0</v>
      </c>
      <c r="U2205" s="146">
        <v>0</v>
      </c>
      <c r="V2205" s="146">
        <v>1.9697262999999999E-3</v>
      </c>
      <c r="W2205" s="146">
        <v>6.2208400000000001E-3</v>
      </c>
      <c r="X2205" s="146">
        <v>0</v>
      </c>
      <c r="Z2205" s="157">
        <f t="shared" si="574"/>
        <v>0.21399840666666667</v>
      </c>
      <c r="AB2205" s="131">
        <f t="shared" si="580"/>
        <v>3.2099760999999997E-2</v>
      </c>
      <c r="AC2205" s="131">
        <f t="shared" si="581"/>
        <v>1.3238642359618E-2</v>
      </c>
      <c r="AD2205" s="131">
        <f t="shared" si="582"/>
        <v>1.9459442777580001E-2</v>
      </c>
      <c r="AE2205" s="131">
        <f t="shared" si="583"/>
        <v>1.5208329077580001E-2</v>
      </c>
      <c r="AF2205" s="131">
        <f t="shared" si="584"/>
        <v>0</v>
      </c>
      <c r="AH2205">
        <v>0</v>
      </c>
      <c r="AI2205" s="71">
        <v>0</v>
      </c>
      <c r="AJ2205" s="71">
        <v>0</v>
      </c>
      <c r="AK2205" s="71">
        <v>0</v>
      </c>
      <c r="AL2205" s="71">
        <v>0</v>
      </c>
      <c r="AM2205" s="71">
        <v>0</v>
      </c>
      <c r="AN2205" s="71">
        <v>0</v>
      </c>
      <c r="AP2205" s="129">
        <v>7.0018092000000004E-3</v>
      </c>
      <c r="AQ2205" s="129">
        <v>6.5069320999999996E-3</v>
      </c>
      <c r="AR2205" s="129">
        <v>4.9487702000000004E-4</v>
      </c>
      <c r="AS2205" s="129">
        <v>0</v>
      </c>
      <c r="AT2205" s="172">
        <f t="shared" si="577"/>
        <v>3.9010383999999999E-7</v>
      </c>
      <c r="AU2205" s="172">
        <f t="shared" si="578"/>
        <v>1.830166488538E-9</v>
      </c>
      <c r="AV2205" s="185">
        <f t="shared" si="579"/>
        <v>0</v>
      </c>
      <c r="AW2205" s="121">
        <v>1.9859051999999999E-7</v>
      </c>
      <c r="AX2205" s="121">
        <v>5.9919554999999999E-10</v>
      </c>
      <c r="AY2205" s="121">
        <v>1.6370878E-14</v>
      </c>
      <c r="AZ2205" s="121">
        <v>0</v>
      </c>
      <c r="BA2205" s="121">
        <v>0</v>
      </c>
      <c r="BB2205" s="121">
        <v>0</v>
      </c>
      <c r="BC2205" s="121">
        <v>1.9151332E-7</v>
      </c>
      <c r="BD2205" s="121">
        <v>0</v>
      </c>
      <c r="BE2205" s="121">
        <v>2.2308144999999999E-10</v>
      </c>
      <c r="BF2205" s="121">
        <v>1.1079551999999999E-10</v>
      </c>
      <c r="BG2205" s="121">
        <v>1.7686766E-13</v>
      </c>
      <c r="BH2205" s="121">
        <v>0</v>
      </c>
      <c r="BI2205" s="121">
        <v>0</v>
      </c>
      <c r="BJ2205" s="121">
        <v>0</v>
      </c>
      <c r="BK2205" s="121">
        <v>0</v>
      </c>
      <c r="BL2205" s="121">
        <v>0</v>
      </c>
      <c r="BM2205" s="121">
        <v>8.9690073000000002E-10</v>
      </c>
      <c r="BN2205" s="121">
        <v>0</v>
      </c>
      <c r="BO2205" s="121">
        <v>0</v>
      </c>
      <c r="BP2205" s="121">
        <v>0</v>
      </c>
      <c r="BQ2205" s="121">
        <v>0</v>
      </c>
      <c r="BR2205" s="121">
        <v>0</v>
      </c>
      <c r="BT2205" s="71">
        <v>1.2383652E-5</v>
      </c>
      <c r="BU2205" s="71">
        <v>1.5379909E-6</v>
      </c>
      <c r="BV2205" s="71">
        <v>5.9668435E-6</v>
      </c>
      <c r="BW2205" s="71">
        <v>1.1354976999999999E-10</v>
      </c>
      <c r="BX2205" s="71">
        <v>1.266896E-6</v>
      </c>
      <c r="BY2205" s="71">
        <v>0</v>
      </c>
      <c r="BZ2205" s="71">
        <v>2.8772777999999999E-6</v>
      </c>
      <c r="CA2205" s="71">
        <v>0</v>
      </c>
      <c r="CB2205" s="71">
        <v>0</v>
      </c>
      <c r="CC2205" s="71">
        <v>2.6191665E-11</v>
      </c>
      <c r="CD2205" s="71">
        <v>0</v>
      </c>
      <c r="CE2205" s="71">
        <v>6.3466850000000002E-7</v>
      </c>
      <c r="CF2205" s="71">
        <v>0</v>
      </c>
      <c r="CG2205" s="71">
        <v>9.9835849000000003E-8</v>
      </c>
      <c r="CH2205" s="71">
        <v>0</v>
      </c>
      <c r="CI2205" s="71">
        <v>0</v>
      </c>
      <c r="CJ2205" s="71">
        <v>0</v>
      </c>
      <c r="CL2205" s="186">
        <v>0</v>
      </c>
      <c r="CM2205" s="186">
        <v>0.21399841</v>
      </c>
      <c r="CN2205" s="187">
        <v>0</v>
      </c>
      <c r="CO2205" s="186">
        <v>1.052271E-3</v>
      </c>
      <c r="CP2205" s="186">
        <v>0</v>
      </c>
      <c r="CQ2205" s="186">
        <v>0</v>
      </c>
      <c r="CR2205" s="186">
        <v>6.4305438E-5</v>
      </c>
      <c r="CS2205" s="186">
        <v>0</v>
      </c>
      <c r="CT2205" s="186">
        <v>7.4342637999999999E-5</v>
      </c>
      <c r="CU2205" s="186">
        <v>6.0425349E-5</v>
      </c>
    </row>
    <row r="2206" spans="1:99" ht="14.4">
      <c r="A2206" t="s">
        <v>3833</v>
      </c>
      <c r="B2206" s="125" t="s">
        <v>781</v>
      </c>
      <c r="C2206" s="126" t="str">
        <f t="shared" si="575"/>
        <v>M.020.06.104</v>
      </c>
      <c r="D2206" s="11" t="s">
        <v>1878</v>
      </c>
      <c r="E2206" s="125" t="s">
        <v>878</v>
      </c>
      <c r="F2206" s="128" t="str">
        <f t="shared" si="576"/>
        <v>Apricot, w skin in fruit bucket per 1 kg NL</v>
      </c>
      <c r="G2206" s="131">
        <f t="shared" si="570"/>
        <v>0.20512085465506402</v>
      </c>
      <c r="H2206" s="183">
        <f t="shared" si="571"/>
        <v>4.8447964E-8</v>
      </c>
      <c r="I2206" s="183">
        <f t="shared" si="572"/>
        <v>2.8802276207099999E-2</v>
      </c>
      <c r="J2206" s="184">
        <f t="shared" si="573"/>
        <v>0.12173352</v>
      </c>
      <c r="K2206" s="183">
        <v>5.4585010000000003E-2</v>
      </c>
      <c r="L2206" s="146">
        <v>1.7449976999999998E-2</v>
      </c>
      <c r="M2206" s="146">
        <v>3.2953437999999999E-3</v>
      </c>
      <c r="N2206" s="146">
        <v>0</v>
      </c>
      <c r="O2206" s="146">
        <v>0</v>
      </c>
      <c r="P2206" s="188">
        <v>0</v>
      </c>
      <c r="Q2206" s="188">
        <v>4.8447964E-8</v>
      </c>
      <c r="R2206" s="188">
        <v>1.1865070999999999E-6</v>
      </c>
      <c r="S2206" s="146">
        <v>0</v>
      </c>
      <c r="T2206" s="146">
        <v>0</v>
      </c>
      <c r="U2206" s="146">
        <v>0</v>
      </c>
      <c r="V2206" s="146">
        <v>8.0557688999999995E-3</v>
      </c>
      <c r="W2206" s="146">
        <v>0.12173352</v>
      </c>
      <c r="X2206" s="146">
        <v>0</v>
      </c>
      <c r="Z2206" s="157">
        <f t="shared" si="574"/>
        <v>0.36390006666666669</v>
      </c>
      <c r="AB2206" s="131">
        <f t="shared" si="580"/>
        <v>5.4585010000000003E-2</v>
      </c>
      <c r="AC2206" s="131">
        <f t="shared" si="581"/>
        <v>2.0746555755064001E-2</v>
      </c>
      <c r="AD2206" s="131">
        <f t="shared" si="582"/>
        <v>0.14248002730709999</v>
      </c>
      <c r="AE2206" s="131">
        <f t="shared" si="583"/>
        <v>2.8802276207099999E-2</v>
      </c>
      <c r="AF2206" s="131">
        <f t="shared" si="584"/>
        <v>0</v>
      </c>
      <c r="AH2206">
        <v>0</v>
      </c>
      <c r="AI2206" s="71">
        <v>0</v>
      </c>
      <c r="AJ2206" s="71">
        <v>0</v>
      </c>
      <c r="AK2206" s="71">
        <v>0</v>
      </c>
      <c r="AL2206" s="71">
        <v>0</v>
      </c>
      <c r="AM2206" s="71">
        <v>0</v>
      </c>
      <c r="AN2206" s="71">
        <v>0</v>
      </c>
      <c r="AP2206" s="129">
        <v>1.2322751999999999E-2</v>
      </c>
      <c r="AQ2206" s="129">
        <v>1.0918852999999999E-2</v>
      </c>
      <c r="AR2206" s="129">
        <v>1.4038987E-3</v>
      </c>
      <c r="AS2206" s="129">
        <v>0</v>
      </c>
      <c r="AT2206" s="172">
        <f t="shared" si="577"/>
        <v>6.546074899999999E-7</v>
      </c>
      <c r="AU2206" s="172">
        <f t="shared" si="578"/>
        <v>5.1919332544649998E-9</v>
      </c>
      <c r="AV2206" s="185">
        <f t="shared" si="579"/>
        <v>0</v>
      </c>
      <c r="AW2206" s="121">
        <v>3.3769925999999998E-7</v>
      </c>
      <c r="AX2206" s="121">
        <v>1.0189202000000001E-9</v>
      </c>
      <c r="AY2206" s="121">
        <v>2.7838355000000001E-14</v>
      </c>
      <c r="AZ2206" s="121">
        <v>0</v>
      </c>
      <c r="BA2206" s="121">
        <v>0</v>
      </c>
      <c r="BB2206" s="121">
        <v>0</v>
      </c>
      <c r="BC2206" s="121">
        <v>3.1690822999999998E-7</v>
      </c>
      <c r="BD2206" s="121">
        <v>0</v>
      </c>
      <c r="BE2206" s="121">
        <v>3.6914584999999998E-10</v>
      </c>
      <c r="BF2206" s="121">
        <v>1.3561246000000001E-10</v>
      </c>
      <c r="BG2206" s="121">
        <v>9.0406109999999997E-14</v>
      </c>
      <c r="BH2206" s="121">
        <v>0</v>
      </c>
      <c r="BI2206" s="121">
        <v>0</v>
      </c>
      <c r="BJ2206" s="121">
        <v>0</v>
      </c>
      <c r="BK2206" s="121">
        <v>0</v>
      </c>
      <c r="BL2206" s="121">
        <v>0</v>
      </c>
      <c r="BM2206" s="121">
        <v>3.6681364999999998E-9</v>
      </c>
      <c r="BN2206" s="121">
        <v>0</v>
      </c>
      <c r="BO2206" s="121">
        <v>0</v>
      </c>
      <c r="BP2206" s="121">
        <v>0</v>
      </c>
      <c r="BQ2206" s="121">
        <v>0</v>
      </c>
      <c r="BR2206" s="121">
        <v>0</v>
      </c>
      <c r="BT2206" s="71">
        <v>2.1070701000000001E-5</v>
      </c>
      <c r="BU2206" s="71">
        <v>2.5450030000000001E-6</v>
      </c>
      <c r="BV2206" s="71">
        <v>1.0146499000000001E-5</v>
      </c>
      <c r="BW2206" s="71">
        <v>1.3898363000000001E-10</v>
      </c>
      <c r="BX2206" s="71">
        <v>2.0964064999999998E-6</v>
      </c>
      <c r="BY2206" s="71">
        <v>0</v>
      </c>
      <c r="BZ2206" s="71">
        <v>3.5217552999999999E-6</v>
      </c>
      <c r="CA2206" s="71">
        <v>0</v>
      </c>
      <c r="CB2206" s="71">
        <v>0</v>
      </c>
      <c r="CC2206" s="71">
        <v>3.2058299999999998E-11</v>
      </c>
      <c r="CD2206" s="71">
        <v>0</v>
      </c>
      <c r="CE2206" s="71">
        <v>2.5956615000000001E-6</v>
      </c>
      <c r="CF2206" s="71">
        <v>0</v>
      </c>
      <c r="CG2206" s="71">
        <v>1.6520417999999999E-7</v>
      </c>
      <c r="CH2206" s="71">
        <v>0</v>
      </c>
      <c r="CI2206" s="71">
        <v>0</v>
      </c>
      <c r="CJ2206" s="71">
        <v>0</v>
      </c>
      <c r="CL2206" s="186">
        <v>0</v>
      </c>
      <c r="CM2206" s="186">
        <v>0.36390007000000002</v>
      </c>
      <c r="CN2206" s="187">
        <v>0</v>
      </c>
      <c r="CO2206" s="186">
        <v>1.741254E-3</v>
      </c>
      <c r="CP2206" s="186">
        <v>0</v>
      </c>
      <c r="CQ2206" s="186">
        <v>0</v>
      </c>
      <c r="CR2206" s="186">
        <v>1.0640995E-4</v>
      </c>
      <c r="CS2206" s="186">
        <v>0</v>
      </c>
      <c r="CT2206" s="186">
        <v>9.0994543000000002E-5</v>
      </c>
      <c r="CU2206" s="186">
        <v>3.0886487000000001E-5</v>
      </c>
    </row>
    <row r="2207" spans="1:99" ht="14.4">
      <c r="A2207" t="s">
        <v>3834</v>
      </c>
      <c r="B2207" s="125" t="s">
        <v>781</v>
      </c>
      <c r="C2207" s="126" t="str">
        <f t="shared" si="575"/>
        <v>M.020.06.105</v>
      </c>
      <c r="D2207" s="11" t="s">
        <v>1878</v>
      </c>
      <c r="E2207" s="125" t="s">
        <v>878</v>
      </c>
      <c r="F2207" s="128" t="str">
        <f t="shared" si="576"/>
        <v>Avocado, not packed NL</v>
      </c>
      <c r="G2207" s="131">
        <f t="shared" si="570"/>
        <v>0.29904699735571699</v>
      </c>
      <c r="H2207" s="183">
        <f t="shared" si="571"/>
        <v>4.8640216999999997E-8</v>
      </c>
      <c r="I2207" s="183">
        <f t="shared" si="572"/>
        <v>4.8260212715499996E-2</v>
      </c>
      <c r="J2207" s="184">
        <f t="shared" si="573"/>
        <v>9.2895606000000006E-2</v>
      </c>
      <c r="K2207" s="183">
        <v>0.15789112999999999</v>
      </c>
      <c r="L2207" s="146">
        <v>3.030675E-2</v>
      </c>
      <c r="M2207" s="146">
        <v>3.3084205E-3</v>
      </c>
      <c r="N2207" s="146">
        <v>0</v>
      </c>
      <c r="O2207" s="146">
        <v>0</v>
      </c>
      <c r="P2207" s="188">
        <v>0</v>
      </c>
      <c r="Q2207" s="188">
        <v>4.8640216999999997E-8</v>
      </c>
      <c r="R2207" s="188">
        <v>1.1912155E-6</v>
      </c>
      <c r="S2207" s="146">
        <v>0</v>
      </c>
      <c r="T2207" s="146">
        <v>0</v>
      </c>
      <c r="U2207" s="146">
        <v>0</v>
      </c>
      <c r="V2207" s="146">
        <v>1.4643850999999999E-2</v>
      </c>
      <c r="W2207" s="146">
        <v>9.2895606000000006E-2</v>
      </c>
      <c r="X2207" s="146">
        <v>0</v>
      </c>
      <c r="Z2207" s="157">
        <f t="shared" si="574"/>
        <v>1.0526075333333333</v>
      </c>
      <c r="AB2207" s="131">
        <f t="shared" si="580"/>
        <v>0.15789112999999999</v>
      </c>
      <c r="AC2207" s="131">
        <f t="shared" si="581"/>
        <v>3.3616410355716997E-2</v>
      </c>
      <c r="AD2207" s="131">
        <f t="shared" si="582"/>
        <v>0.1265119677155</v>
      </c>
      <c r="AE2207" s="131">
        <f t="shared" si="583"/>
        <v>4.8260212715499996E-2</v>
      </c>
      <c r="AF2207" s="131">
        <f t="shared" si="584"/>
        <v>0</v>
      </c>
      <c r="AH2207">
        <v>0</v>
      </c>
      <c r="AI2207" s="71">
        <v>0</v>
      </c>
      <c r="AJ2207" s="71">
        <v>0</v>
      </c>
      <c r="AK2207" s="71">
        <v>0</v>
      </c>
      <c r="AL2207" s="71">
        <v>0</v>
      </c>
      <c r="AM2207" s="71">
        <v>0</v>
      </c>
      <c r="AN2207" s="71">
        <v>0</v>
      </c>
      <c r="AP2207" s="129">
        <v>2.8284255000000001E-2</v>
      </c>
      <c r="AQ2207" s="129">
        <v>2.5474018000000001E-2</v>
      </c>
      <c r="AR2207" s="129">
        <v>2.8102372999999998E-3</v>
      </c>
      <c r="AS2207" s="129">
        <v>0</v>
      </c>
      <c r="AT2207" s="172">
        <f t="shared" si="577"/>
        <v>1.5272192899999998E-6</v>
      </c>
      <c r="AU2207" s="172">
        <f t="shared" si="578"/>
        <v>1.0392889270387001E-8</v>
      </c>
      <c r="AV2207" s="185">
        <f t="shared" si="579"/>
        <v>0</v>
      </c>
      <c r="AW2207" s="121">
        <v>9.7681979999999994E-7</v>
      </c>
      <c r="AX2207" s="121">
        <v>2.9473010999999999E-9</v>
      </c>
      <c r="AY2207" s="121">
        <v>8.0524477000000002E-14</v>
      </c>
      <c r="AZ2207" s="121">
        <v>0</v>
      </c>
      <c r="BA2207" s="121">
        <v>0</v>
      </c>
      <c r="BB2207" s="121">
        <v>0</v>
      </c>
      <c r="BC2207" s="121">
        <v>5.5039949000000001E-7</v>
      </c>
      <c r="BD2207" s="121">
        <v>0</v>
      </c>
      <c r="BE2207" s="121">
        <v>6.4112468000000002E-10</v>
      </c>
      <c r="BF2207" s="121">
        <v>1.361506E-10</v>
      </c>
      <c r="BG2207" s="121">
        <v>2.6006591000000001E-13</v>
      </c>
      <c r="BH2207" s="121">
        <v>0</v>
      </c>
      <c r="BI2207" s="121">
        <v>0</v>
      </c>
      <c r="BJ2207" s="121">
        <v>0</v>
      </c>
      <c r="BK2207" s="121">
        <v>0</v>
      </c>
      <c r="BL2207" s="121">
        <v>0</v>
      </c>
      <c r="BM2207" s="121">
        <v>6.6679723E-9</v>
      </c>
      <c r="BN2207" s="121">
        <v>0</v>
      </c>
      <c r="BO2207" s="121">
        <v>0</v>
      </c>
      <c r="BP2207" s="121">
        <v>0</v>
      </c>
      <c r="BQ2207" s="121">
        <v>0</v>
      </c>
      <c r="BR2207" s="121">
        <v>0</v>
      </c>
      <c r="BT2207" s="71">
        <v>4.5951834999999998E-5</v>
      </c>
      <c r="BU2207" s="71">
        <v>4.4201072000000001E-6</v>
      </c>
      <c r="BV2207" s="71">
        <v>2.9349490999999999E-5</v>
      </c>
      <c r="BW2207" s="71">
        <v>1.3953515E-10</v>
      </c>
      <c r="BX2207" s="71">
        <v>3.6409943E-6</v>
      </c>
      <c r="BY2207" s="71">
        <v>0</v>
      </c>
      <c r="BZ2207" s="71">
        <v>3.5357305E-6</v>
      </c>
      <c r="CA2207" s="71">
        <v>0</v>
      </c>
      <c r="CB2207" s="71">
        <v>0</v>
      </c>
      <c r="CC2207" s="71">
        <v>3.2185515000000003E-11</v>
      </c>
      <c r="CD2207" s="71">
        <v>0</v>
      </c>
      <c r="CE2207" s="71">
        <v>4.7184174E-6</v>
      </c>
      <c r="CF2207" s="71">
        <v>0</v>
      </c>
      <c r="CG2207" s="71">
        <v>2.8692312000000002E-7</v>
      </c>
      <c r="CH2207" s="71">
        <v>0</v>
      </c>
      <c r="CI2207" s="71">
        <v>0</v>
      </c>
      <c r="CJ2207" s="71">
        <v>0</v>
      </c>
      <c r="CL2207" s="186">
        <v>0</v>
      </c>
      <c r="CM2207" s="186">
        <v>1.0526074999999999</v>
      </c>
      <c r="CN2207" s="187">
        <v>0</v>
      </c>
      <c r="CO2207" s="186">
        <v>3.0241729999999998E-3</v>
      </c>
      <c r="CP2207" s="186">
        <v>0</v>
      </c>
      <c r="CQ2207" s="186">
        <v>0</v>
      </c>
      <c r="CR2207" s="186">
        <v>1.8481054E-4</v>
      </c>
      <c r="CS2207" s="186">
        <v>0</v>
      </c>
      <c r="CT2207" s="186">
        <v>9.1355629999999999E-5</v>
      </c>
      <c r="CU2207" s="186">
        <v>8.8849329000000003E-5</v>
      </c>
    </row>
    <row r="2208" spans="1:99" ht="14.4">
      <c r="A2208" t="s">
        <v>3835</v>
      </c>
      <c r="B2208" s="125" t="s">
        <v>781</v>
      </c>
      <c r="C2208" s="126" t="str">
        <f t="shared" si="575"/>
        <v>M.020.06.106</v>
      </c>
      <c r="D2208" s="11" t="s">
        <v>1878</v>
      </c>
      <c r="E2208" s="125" t="s">
        <v>878</v>
      </c>
      <c r="F2208" s="128" t="str">
        <f t="shared" si="576"/>
        <v>Banana, not packed NL</v>
      </c>
      <c r="G2208" s="131">
        <f t="shared" si="570"/>
        <v>6.3221699676308002E-2</v>
      </c>
      <c r="H2208" s="183">
        <f t="shared" si="571"/>
        <v>1.7550818000000001E-8</v>
      </c>
      <c r="I2208" s="183">
        <f t="shared" si="572"/>
        <v>1.7688072525490001E-2</v>
      </c>
      <c r="J2208" s="184">
        <f t="shared" si="573"/>
        <v>6.5787045999999997E-3</v>
      </c>
      <c r="K2208" s="183">
        <v>3.8954904999999998E-2</v>
      </c>
      <c r="L2208" s="146">
        <v>1.4011340000000001E-2</v>
      </c>
      <c r="M2208" s="146">
        <v>1.1937752000000001E-3</v>
      </c>
      <c r="N2208" s="146">
        <v>0</v>
      </c>
      <c r="O2208" s="146">
        <v>0</v>
      </c>
      <c r="P2208" s="188">
        <v>0</v>
      </c>
      <c r="Q2208" s="188">
        <v>1.7550818000000001E-8</v>
      </c>
      <c r="R2208" s="188">
        <v>4.2982548999999998E-7</v>
      </c>
      <c r="S2208" s="146">
        <v>0</v>
      </c>
      <c r="T2208" s="146">
        <v>0</v>
      </c>
      <c r="U2208" s="146">
        <v>0</v>
      </c>
      <c r="V2208" s="146">
        <v>2.4825275000000002E-3</v>
      </c>
      <c r="W2208" s="146">
        <v>6.5787045999999997E-3</v>
      </c>
      <c r="X2208" s="146">
        <v>0</v>
      </c>
      <c r="Z2208" s="157">
        <f t="shared" si="574"/>
        <v>0.25969936666666665</v>
      </c>
      <c r="AB2208" s="131">
        <f t="shared" si="580"/>
        <v>3.8954904999999998E-2</v>
      </c>
      <c r="AC2208" s="131">
        <f t="shared" si="581"/>
        <v>1.5205562576308002E-2</v>
      </c>
      <c r="AD2208" s="131">
        <f t="shared" si="582"/>
        <v>2.1784249625490002E-2</v>
      </c>
      <c r="AE2208" s="131">
        <f t="shared" si="583"/>
        <v>1.7688072525490001E-2</v>
      </c>
      <c r="AF2208" s="131">
        <f t="shared" si="584"/>
        <v>0</v>
      </c>
      <c r="AH2208">
        <v>0</v>
      </c>
      <c r="AI2208" s="71">
        <v>0</v>
      </c>
      <c r="AJ2208" s="71">
        <v>0</v>
      </c>
      <c r="AK2208" s="71">
        <v>0</v>
      </c>
      <c r="AL2208" s="71">
        <v>0</v>
      </c>
      <c r="AM2208" s="71">
        <v>0</v>
      </c>
      <c r="AN2208" s="71">
        <v>0</v>
      </c>
      <c r="AP2208" s="129">
        <v>8.8600686999999994E-3</v>
      </c>
      <c r="AQ2208" s="129">
        <v>8.2642779000000003E-3</v>
      </c>
      <c r="AR2208" s="129">
        <v>5.9579073000000002E-4</v>
      </c>
      <c r="AS2208" s="129">
        <v>0</v>
      </c>
      <c r="AT2208" s="172">
        <f t="shared" si="577"/>
        <v>4.9546030999999998E-7</v>
      </c>
      <c r="AU2208" s="172">
        <f t="shared" si="578"/>
        <v>2.2033681375819997E-9</v>
      </c>
      <c r="AV2208" s="185">
        <f t="shared" si="579"/>
        <v>0</v>
      </c>
      <c r="AW2208" s="121">
        <v>2.4100101000000001E-7</v>
      </c>
      <c r="AX2208" s="121">
        <v>7.2715822999999997E-10</v>
      </c>
      <c r="AY2208" s="121">
        <v>1.9867001999999998E-14</v>
      </c>
      <c r="AZ2208" s="121">
        <v>0</v>
      </c>
      <c r="BA2208" s="121">
        <v>0</v>
      </c>
      <c r="BB2208" s="121">
        <v>0</v>
      </c>
      <c r="BC2208" s="121">
        <v>2.5445930000000002E-7</v>
      </c>
      <c r="BD2208" s="121">
        <v>0</v>
      </c>
      <c r="BE2208" s="121">
        <v>2.9640314000000001E-10</v>
      </c>
      <c r="BF2208" s="121">
        <v>4.9127131000000001E-11</v>
      </c>
      <c r="BG2208" s="121">
        <v>2.5866958E-13</v>
      </c>
      <c r="BH2208" s="121">
        <v>0</v>
      </c>
      <c r="BI2208" s="121">
        <v>0</v>
      </c>
      <c r="BJ2208" s="121">
        <v>0</v>
      </c>
      <c r="BK2208" s="121">
        <v>0</v>
      </c>
      <c r="BL2208" s="121">
        <v>0</v>
      </c>
      <c r="BM2208" s="121">
        <v>1.1304011000000001E-9</v>
      </c>
      <c r="BN2208" s="121">
        <v>0</v>
      </c>
      <c r="BO2208" s="121">
        <v>0</v>
      </c>
      <c r="BP2208" s="121">
        <v>0</v>
      </c>
      <c r="BQ2208" s="121">
        <v>0</v>
      </c>
      <c r="BR2208" s="121">
        <v>0</v>
      </c>
      <c r="BT2208" s="71">
        <v>1.3176301000000001E-5</v>
      </c>
      <c r="BU2208" s="71">
        <v>2.0434928000000001E-6</v>
      </c>
      <c r="BV2208" s="71">
        <v>7.2411073999999997E-6</v>
      </c>
      <c r="BW2208" s="71">
        <v>5.0348376999999999E-11</v>
      </c>
      <c r="BX2208" s="71">
        <v>1.6832952999999999E-6</v>
      </c>
      <c r="BY2208" s="71">
        <v>0</v>
      </c>
      <c r="BZ2208" s="71">
        <v>1.2757953E-6</v>
      </c>
      <c r="CA2208" s="71">
        <v>0</v>
      </c>
      <c r="CB2208" s="71">
        <v>0</v>
      </c>
      <c r="CC2208" s="71">
        <v>1.1613478E-11</v>
      </c>
      <c r="CD2208" s="71">
        <v>0</v>
      </c>
      <c r="CE2208" s="71">
        <v>7.9989894999999996E-7</v>
      </c>
      <c r="CF2208" s="71">
        <v>0</v>
      </c>
      <c r="CG2208" s="71">
        <v>1.3264956999999999E-7</v>
      </c>
      <c r="CH2208" s="71">
        <v>0</v>
      </c>
      <c r="CI2208" s="71">
        <v>0</v>
      </c>
      <c r="CJ2208" s="71">
        <v>0</v>
      </c>
      <c r="CL2208" s="186">
        <v>0</v>
      </c>
      <c r="CM2208" s="186">
        <v>0.25969936999999998</v>
      </c>
      <c r="CN2208" s="187">
        <v>0</v>
      </c>
      <c r="CO2208" s="186">
        <v>1.398128E-3</v>
      </c>
      <c r="CP2208" s="186">
        <v>0</v>
      </c>
      <c r="CQ2208" s="186">
        <v>0</v>
      </c>
      <c r="CR2208" s="186">
        <v>8.5441139999999994E-5</v>
      </c>
      <c r="CS2208" s="186">
        <v>0</v>
      </c>
      <c r="CT2208" s="186">
        <v>3.2963792000000003E-5</v>
      </c>
      <c r="CU2208" s="186">
        <v>8.8372287000000005E-5</v>
      </c>
    </row>
    <row r="2209" spans="1:99" ht="14.4">
      <c r="A2209" t="s">
        <v>3836</v>
      </c>
      <c r="B2209" s="125" t="s">
        <v>781</v>
      </c>
      <c r="C2209" s="126" t="str">
        <f t="shared" si="575"/>
        <v>M.020.06.107</v>
      </c>
      <c r="D2209" s="11" t="s">
        <v>1878</v>
      </c>
      <c r="E2209" s="125" t="s">
        <v>878</v>
      </c>
      <c r="F2209" s="128" t="str">
        <f t="shared" si="576"/>
        <v>Coconut, milk in metal can (in aluminium) NL</v>
      </c>
      <c r="G2209" s="131">
        <f t="shared" si="570"/>
        <v>0.31421384633754001</v>
      </c>
      <c r="H2209" s="183">
        <f t="shared" si="571"/>
        <v>2.9793394000000002E-7</v>
      </c>
      <c r="I2209" s="183">
        <f t="shared" si="572"/>
        <v>0.1397109855036</v>
      </c>
      <c r="J2209" s="184">
        <f t="shared" si="573"/>
        <v>7.4780729000000004E-3</v>
      </c>
      <c r="K2209" s="183">
        <v>0.16702449</v>
      </c>
      <c r="L2209" s="146">
        <v>3.1319262E-2</v>
      </c>
      <c r="M2209" s="146">
        <v>2.0264932999999999E-2</v>
      </c>
      <c r="N2209" s="146">
        <v>0</v>
      </c>
      <c r="O2209" s="146">
        <v>0</v>
      </c>
      <c r="P2209" s="188">
        <v>0</v>
      </c>
      <c r="Q2209" s="188">
        <v>2.9793394000000002E-7</v>
      </c>
      <c r="R2209" s="188">
        <v>7.2965035999999999E-6</v>
      </c>
      <c r="S2209" s="146">
        <v>0</v>
      </c>
      <c r="T2209" s="146">
        <v>0</v>
      </c>
      <c r="U2209" s="146">
        <v>0</v>
      </c>
      <c r="V2209" s="146">
        <v>8.8119494000000007E-2</v>
      </c>
      <c r="W2209" s="146">
        <v>7.4780729000000004E-3</v>
      </c>
      <c r="X2209" s="146">
        <v>0</v>
      </c>
      <c r="Z2209" s="157">
        <f t="shared" si="574"/>
        <v>1.1134965999999999</v>
      </c>
      <c r="AB2209" s="131">
        <f t="shared" si="580"/>
        <v>0.16702449</v>
      </c>
      <c r="AC2209" s="131">
        <f t="shared" si="581"/>
        <v>5.1591789437539996E-2</v>
      </c>
      <c r="AD2209" s="131">
        <f t="shared" si="582"/>
        <v>5.9069564403599999E-2</v>
      </c>
      <c r="AE2209" s="131">
        <f t="shared" si="583"/>
        <v>0.13971098550360003</v>
      </c>
      <c r="AF2209" s="131">
        <f t="shared" si="584"/>
        <v>0</v>
      </c>
      <c r="AH2209">
        <v>0</v>
      </c>
      <c r="AI2209" s="71">
        <v>0</v>
      </c>
      <c r="AJ2209" s="71">
        <v>0</v>
      </c>
      <c r="AK2209" s="71">
        <v>0</v>
      </c>
      <c r="AL2209" s="71">
        <v>0</v>
      </c>
      <c r="AM2209" s="71">
        <v>0</v>
      </c>
      <c r="AN2209" s="71">
        <v>0</v>
      </c>
      <c r="AP2209" s="129">
        <v>3.8820795999999998E-2</v>
      </c>
      <c r="AQ2209" s="129">
        <v>2.6723237E-2</v>
      </c>
      <c r="AR2209" s="129">
        <v>1.2097559000000001E-2</v>
      </c>
      <c r="AS2209" s="129">
        <v>0</v>
      </c>
      <c r="AT2209" s="172">
        <f t="shared" si="577"/>
        <v>1.6021125699999999E-6</v>
      </c>
      <c r="AU2209" s="172">
        <f t="shared" si="578"/>
        <v>4.4739491978310999E-8</v>
      </c>
      <c r="AV2209" s="185">
        <f t="shared" si="579"/>
        <v>0</v>
      </c>
      <c r="AW2209" s="121">
        <v>1.0333249E-6</v>
      </c>
      <c r="AX2209" s="121">
        <v>3.1177905E-9</v>
      </c>
      <c r="AY2209" s="121">
        <v>8.5182490999999996E-14</v>
      </c>
      <c r="AZ2209" s="121">
        <v>0</v>
      </c>
      <c r="BA2209" s="121">
        <v>0</v>
      </c>
      <c r="BB2209" s="121">
        <v>0</v>
      </c>
      <c r="BC2209" s="121">
        <v>5.6878767000000002E-7</v>
      </c>
      <c r="BD2209" s="121">
        <v>0</v>
      </c>
      <c r="BE2209" s="121">
        <v>6.6254387999999998E-10</v>
      </c>
      <c r="BF2209" s="121">
        <v>8.3395771999999996E-10</v>
      </c>
      <c r="BG2209" s="121">
        <v>5.3669582E-13</v>
      </c>
      <c r="BH2209" s="121">
        <v>0</v>
      </c>
      <c r="BI2209" s="121">
        <v>0</v>
      </c>
      <c r="BJ2209" s="121">
        <v>0</v>
      </c>
      <c r="BK2209" s="121">
        <v>0</v>
      </c>
      <c r="BL2209" s="121">
        <v>0</v>
      </c>
      <c r="BM2209" s="121">
        <v>4.0124578000000001E-8</v>
      </c>
      <c r="BN2209" s="121">
        <v>0</v>
      </c>
      <c r="BO2209" s="121">
        <v>0</v>
      </c>
      <c r="BP2209" s="121">
        <v>0</v>
      </c>
      <c r="BQ2209" s="121">
        <v>0</v>
      </c>
      <c r="BR2209" s="121">
        <v>0</v>
      </c>
      <c r="BT2209" s="71">
        <v>8.9725596000000003E-5</v>
      </c>
      <c r="BU2209" s="71">
        <v>4.5677776999999997E-6</v>
      </c>
      <c r="BV2209" s="71">
        <v>3.1047239999999999E-5</v>
      </c>
      <c r="BW2209" s="71">
        <v>8.5468897999999998E-10</v>
      </c>
      <c r="BX2209" s="71">
        <v>3.7626356000000002E-6</v>
      </c>
      <c r="BY2209" s="71">
        <v>0</v>
      </c>
      <c r="BZ2209" s="71">
        <v>2.1657266E-5</v>
      </c>
      <c r="CA2209" s="71">
        <v>0</v>
      </c>
      <c r="CB2209" s="71">
        <v>0</v>
      </c>
      <c r="CC2209" s="71">
        <v>1.9714462000000001E-10</v>
      </c>
      <c r="CD2209" s="71">
        <v>0</v>
      </c>
      <c r="CE2209" s="71">
        <v>2.8393116000000001E-5</v>
      </c>
      <c r="CF2209" s="71">
        <v>0</v>
      </c>
      <c r="CG2209" s="71">
        <v>2.9650888000000001E-7</v>
      </c>
      <c r="CH2209" s="71">
        <v>0</v>
      </c>
      <c r="CI2209" s="71">
        <v>0</v>
      </c>
      <c r="CJ2209" s="71">
        <v>0</v>
      </c>
      <c r="CL2209" s="186">
        <v>0</v>
      </c>
      <c r="CM2209" s="186">
        <v>1.1134965999999999</v>
      </c>
      <c r="CN2209" s="187">
        <v>0</v>
      </c>
      <c r="CO2209" s="186">
        <v>3.1252070000000001E-3</v>
      </c>
      <c r="CP2209" s="186">
        <v>0</v>
      </c>
      <c r="CQ2209" s="186">
        <v>0</v>
      </c>
      <c r="CR2209" s="186">
        <v>1.9098484E-4</v>
      </c>
      <c r="CS2209" s="186">
        <v>0</v>
      </c>
      <c r="CT2209" s="186">
        <v>5.5957692999999997E-4</v>
      </c>
      <c r="CU2209" s="186">
        <v>1.8335760999999999E-4</v>
      </c>
    </row>
    <row r="2210" spans="1:99" ht="14.4">
      <c r="A2210" t="s">
        <v>3837</v>
      </c>
      <c r="B2210" s="125" t="s">
        <v>781</v>
      </c>
      <c r="C2210" s="126" t="str">
        <f t="shared" si="575"/>
        <v>M.020.06.108</v>
      </c>
      <c r="D2210" s="11" t="s">
        <v>1878</v>
      </c>
      <c r="E2210" s="125" t="s">
        <v>878</v>
      </c>
      <c r="F2210" s="128" t="str">
        <f t="shared" si="576"/>
        <v>Coconut, milk in multilayer carton per 1000 ml NL</v>
      </c>
      <c r="G2210" s="131">
        <f t="shared" ref="G2210:G2277" si="585">H2210+I2210+J2210+K2210</f>
        <v>0.25852681921540999</v>
      </c>
      <c r="H2210" s="183">
        <f t="shared" ref="H2210:H2277" si="586">N2210+O2210+P2210+Q2210</f>
        <v>2.5580731E-7</v>
      </c>
      <c r="I2210" s="183">
        <f t="shared" ref="I2210:I2277" si="587">L2210+M2210+R2210+V2210+T2210</f>
        <v>0.1260454078081</v>
      </c>
      <c r="J2210" s="184">
        <f t="shared" ref="J2210:J2277" si="588">S2210+U2210+W2210+X2210</f>
        <v>1.5117755999999999E-3</v>
      </c>
      <c r="K2210" s="183">
        <v>0.13096938</v>
      </c>
      <c r="L2210" s="146">
        <v>1.9907279E-2</v>
      </c>
      <c r="M2210" s="146">
        <v>1.7399555000000001E-2</v>
      </c>
      <c r="N2210" s="146">
        <v>0</v>
      </c>
      <c r="O2210" s="146">
        <v>0</v>
      </c>
      <c r="P2210" s="188">
        <v>0</v>
      </c>
      <c r="Q2210" s="188">
        <v>2.5580731E-7</v>
      </c>
      <c r="R2210" s="188">
        <v>6.2648080999999999E-6</v>
      </c>
      <c r="S2210" s="146">
        <v>0</v>
      </c>
      <c r="T2210" s="146">
        <v>0</v>
      </c>
      <c r="U2210" s="146">
        <v>0</v>
      </c>
      <c r="V2210" s="146">
        <v>8.8732308999999995E-2</v>
      </c>
      <c r="W2210" s="146">
        <v>1.5117755999999999E-3</v>
      </c>
      <c r="X2210" s="146">
        <v>0</v>
      </c>
      <c r="Z2210" s="157">
        <f t="shared" si="574"/>
        <v>0.87312920000000005</v>
      </c>
      <c r="AB2210" s="131">
        <f t="shared" si="580"/>
        <v>0.13096938</v>
      </c>
      <c r="AC2210" s="131">
        <f t="shared" si="581"/>
        <v>3.7313354615410001E-2</v>
      </c>
      <c r="AD2210" s="131">
        <f t="shared" si="582"/>
        <v>3.8824874408100001E-2</v>
      </c>
      <c r="AE2210" s="131">
        <f t="shared" si="583"/>
        <v>0.1260454078081</v>
      </c>
      <c r="AF2210" s="131">
        <f t="shared" si="584"/>
        <v>0</v>
      </c>
      <c r="AH2210">
        <v>0</v>
      </c>
      <c r="AI2210" s="71">
        <v>0</v>
      </c>
      <c r="AJ2210" s="71">
        <v>0</v>
      </c>
      <c r="AK2210" s="71">
        <v>0</v>
      </c>
      <c r="AL2210" s="71">
        <v>0</v>
      </c>
      <c r="AM2210" s="71">
        <v>0</v>
      </c>
      <c r="AN2210" s="71">
        <v>0</v>
      </c>
      <c r="AP2210" s="129">
        <v>3.1439464E-2</v>
      </c>
      <c r="AQ2210" s="129">
        <v>1.9545607999999999E-2</v>
      </c>
      <c r="AR2210" s="129">
        <v>1.1893855E-2</v>
      </c>
      <c r="AS2210" s="129">
        <v>0</v>
      </c>
      <c r="AT2210" s="172">
        <f t="shared" si="577"/>
        <v>1.1717990599999999E-6</v>
      </c>
      <c r="AU2210" s="172">
        <f t="shared" si="578"/>
        <v>4.3986150654943003E-8</v>
      </c>
      <c r="AV2210" s="185">
        <f t="shared" si="579"/>
        <v>0</v>
      </c>
      <c r="AW2210" s="121">
        <v>8.1026388999999998E-7</v>
      </c>
      <c r="AX2210" s="121">
        <v>2.4447616999999999E-9</v>
      </c>
      <c r="AY2210" s="121">
        <v>6.6794382999999998E-14</v>
      </c>
      <c r="AZ2210" s="121">
        <v>0</v>
      </c>
      <c r="BA2210" s="121">
        <v>0</v>
      </c>
      <c r="BB2210" s="121">
        <v>0</v>
      </c>
      <c r="BC2210" s="121">
        <v>3.6153517E-7</v>
      </c>
      <c r="BD2210" s="121">
        <v>0</v>
      </c>
      <c r="BE2210" s="121">
        <v>4.2112888E-10</v>
      </c>
      <c r="BF2210" s="121">
        <v>7.1603953000000002E-10</v>
      </c>
      <c r="BG2210" s="121">
        <v>5.3475056000000002E-13</v>
      </c>
      <c r="BH2210" s="121">
        <v>0</v>
      </c>
      <c r="BI2210" s="121">
        <v>0</v>
      </c>
      <c r="BJ2210" s="121">
        <v>0</v>
      </c>
      <c r="BK2210" s="121">
        <v>0</v>
      </c>
      <c r="BL2210" s="121">
        <v>0</v>
      </c>
      <c r="BM2210" s="121">
        <v>4.0403619000000003E-8</v>
      </c>
      <c r="BN2210" s="121">
        <v>0</v>
      </c>
      <c r="BO2210" s="121">
        <v>0</v>
      </c>
      <c r="BP2210" s="121">
        <v>0</v>
      </c>
      <c r="BQ2210" s="121">
        <v>0</v>
      </c>
      <c r="BR2210" s="121">
        <v>0</v>
      </c>
      <c r="BT2210" s="71">
        <v>7.7015130999999999E-5</v>
      </c>
      <c r="BU2210" s="71">
        <v>2.9033897999999999E-6</v>
      </c>
      <c r="BV2210" s="71">
        <v>2.4345159E-5</v>
      </c>
      <c r="BW2210" s="71">
        <v>7.3383947999999998E-10</v>
      </c>
      <c r="BX2210" s="71">
        <v>2.3916219999999999E-6</v>
      </c>
      <c r="BY2210" s="71">
        <v>0</v>
      </c>
      <c r="BZ2210" s="71">
        <v>1.8595018E-5</v>
      </c>
      <c r="CA2210" s="71">
        <v>0</v>
      </c>
      <c r="CB2210" s="71">
        <v>0</v>
      </c>
      <c r="CC2210" s="71">
        <v>1.6926919000000001E-10</v>
      </c>
      <c r="CD2210" s="71">
        <v>0</v>
      </c>
      <c r="CE2210" s="71">
        <v>2.8590571000000001E-5</v>
      </c>
      <c r="CF2210" s="71">
        <v>0</v>
      </c>
      <c r="CG2210" s="71">
        <v>1.884682E-7</v>
      </c>
      <c r="CH2210" s="71">
        <v>0</v>
      </c>
      <c r="CI2210" s="71">
        <v>0</v>
      </c>
      <c r="CJ2210" s="71">
        <v>0</v>
      </c>
      <c r="CL2210" s="186">
        <v>0</v>
      </c>
      <c r="CM2210" s="186">
        <v>0.87312919</v>
      </c>
      <c r="CN2210" s="187">
        <v>0</v>
      </c>
      <c r="CO2210" s="186">
        <v>1.9864570000000001E-3</v>
      </c>
      <c r="CP2210" s="186">
        <v>0</v>
      </c>
      <c r="CQ2210" s="186">
        <v>0</v>
      </c>
      <c r="CR2210" s="186">
        <v>1.2139457E-4</v>
      </c>
      <c r="CS2210" s="186">
        <v>0</v>
      </c>
      <c r="CT2210" s="186">
        <v>4.8045506E-4</v>
      </c>
      <c r="CU2210" s="186">
        <v>1.8269303000000001E-4</v>
      </c>
    </row>
    <row r="2211" spans="1:99" ht="14.4">
      <c r="A2211" t="s">
        <v>3838</v>
      </c>
      <c r="B2211" s="125" t="s">
        <v>781</v>
      </c>
      <c r="C2211" s="126" t="str">
        <f t="shared" si="575"/>
        <v>M.020.06.109</v>
      </c>
      <c r="D2211" s="11" t="s">
        <v>1878</v>
      </c>
      <c r="E2211" s="125" t="s">
        <v>878</v>
      </c>
      <c r="F2211" s="128" t="str">
        <f t="shared" si="576"/>
        <v>Dates, dried in fruit bucket per 1 kg NL</v>
      </c>
      <c r="G2211" s="131">
        <f t="shared" si="585"/>
        <v>0.99523820339416003</v>
      </c>
      <c r="H2211" s="183">
        <f t="shared" si="586"/>
        <v>1.7839676000000001E-7</v>
      </c>
      <c r="I2211" s="183">
        <f t="shared" si="587"/>
        <v>0.10759004499739999</v>
      </c>
      <c r="J2211" s="184">
        <f t="shared" si="588"/>
        <v>0.69451858</v>
      </c>
      <c r="K2211" s="183">
        <v>0.19312940000000001</v>
      </c>
      <c r="L2211" s="146">
        <v>8.0887504999999998E-2</v>
      </c>
      <c r="M2211" s="146">
        <v>1.2134228E-2</v>
      </c>
      <c r="N2211" s="146">
        <v>0</v>
      </c>
      <c r="O2211" s="146">
        <v>0</v>
      </c>
      <c r="P2211" s="188">
        <v>0</v>
      </c>
      <c r="Q2211" s="188">
        <v>1.7839676000000001E-7</v>
      </c>
      <c r="R2211" s="188">
        <v>4.3689973999999999E-6</v>
      </c>
      <c r="S2211" s="146">
        <v>0</v>
      </c>
      <c r="T2211" s="146">
        <v>0</v>
      </c>
      <c r="U2211" s="146">
        <v>0</v>
      </c>
      <c r="V2211" s="146">
        <v>1.4563942999999999E-2</v>
      </c>
      <c r="W2211" s="146">
        <v>0.69451858</v>
      </c>
      <c r="X2211" s="146">
        <v>0</v>
      </c>
      <c r="Z2211" s="157">
        <f t="shared" si="574"/>
        <v>1.2875293333333335</v>
      </c>
      <c r="AB2211" s="131">
        <f t="shared" si="580"/>
        <v>0.19312940000000001</v>
      </c>
      <c r="AC2211" s="131">
        <f t="shared" si="581"/>
        <v>9.3026280394159999E-2</v>
      </c>
      <c r="AD2211" s="131">
        <f t="shared" si="582"/>
        <v>0.78754468199740002</v>
      </c>
      <c r="AE2211" s="131">
        <f t="shared" si="583"/>
        <v>0.10759004499739999</v>
      </c>
      <c r="AF2211" s="131">
        <f t="shared" si="584"/>
        <v>0</v>
      </c>
      <c r="AH2211">
        <v>0</v>
      </c>
      <c r="AI2211" s="71">
        <v>0</v>
      </c>
      <c r="AJ2211" s="71">
        <v>0</v>
      </c>
      <c r="AK2211" s="71">
        <v>0</v>
      </c>
      <c r="AL2211" s="71">
        <v>0</v>
      </c>
      <c r="AM2211" s="71">
        <v>0</v>
      </c>
      <c r="AN2211" s="71">
        <v>0</v>
      </c>
      <c r="AP2211" s="129">
        <v>4.7798306999999998E-2</v>
      </c>
      <c r="AQ2211" s="129">
        <v>4.4432542999999998E-2</v>
      </c>
      <c r="AR2211" s="129">
        <v>3.3657640999999999E-3</v>
      </c>
      <c r="AS2211" s="129">
        <v>0</v>
      </c>
      <c r="AT2211" s="172">
        <f t="shared" si="577"/>
        <v>2.6638214999999999E-6</v>
      </c>
      <c r="AU2211" s="172">
        <f t="shared" si="578"/>
        <v>1.2447352374571001E-8</v>
      </c>
      <c r="AV2211" s="185">
        <f t="shared" si="579"/>
        <v>0</v>
      </c>
      <c r="AW2211" s="121">
        <v>1.1948272E-6</v>
      </c>
      <c r="AX2211" s="121">
        <v>3.6050822E-9</v>
      </c>
      <c r="AY2211" s="121">
        <v>9.8495995999999998E-14</v>
      </c>
      <c r="AZ2211" s="121">
        <v>0</v>
      </c>
      <c r="BA2211" s="121">
        <v>0</v>
      </c>
      <c r="BB2211" s="121">
        <v>0</v>
      </c>
      <c r="BC2211" s="121">
        <v>1.4689942999999999E-6</v>
      </c>
      <c r="BD2211" s="121">
        <v>0</v>
      </c>
      <c r="BE2211" s="121">
        <v>1.7111362E-9</v>
      </c>
      <c r="BF2211" s="121">
        <v>4.9935685999999999E-10</v>
      </c>
      <c r="BG2211" s="121">
        <v>9.2018575000000006E-14</v>
      </c>
      <c r="BH2211" s="121">
        <v>0</v>
      </c>
      <c r="BI2211" s="121">
        <v>0</v>
      </c>
      <c r="BJ2211" s="121">
        <v>0</v>
      </c>
      <c r="BK2211" s="121">
        <v>0</v>
      </c>
      <c r="BL2211" s="121">
        <v>0</v>
      </c>
      <c r="BM2211" s="121">
        <v>6.6315866E-9</v>
      </c>
      <c r="BN2211" s="121">
        <v>0</v>
      </c>
      <c r="BO2211" s="121">
        <v>0</v>
      </c>
      <c r="BP2211" s="121">
        <v>0</v>
      </c>
      <c r="BQ2211" s="121">
        <v>0</v>
      </c>
      <c r="BR2211" s="121">
        <v>0</v>
      </c>
      <c r="BT2211" s="71">
        <v>7.5841507999999997E-5</v>
      </c>
      <c r="BU2211" s="71">
        <v>1.179709E-5</v>
      </c>
      <c r="BV2211" s="71">
        <v>3.5899735E-5</v>
      </c>
      <c r="BW2211" s="71">
        <v>5.1177031999999996E-10</v>
      </c>
      <c r="BX2211" s="71">
        <v>9.7176684000000007E-6</v>
      </c>
      <c r="BY2211" s="71">
        <v>0</v>
      </c>
      <c r="BZ2211" s="71">
        <v>1.2967928999999999E-5</v>
      </c>
      <c r="CA2211" s="71">
        <v>0</v>
      </c>
      <c r="CB2211" s="71">
        <v>0</v>
      </c>
      <c r="CC2211" s="71">
        <v>1.1804617999999999E-10</v>
      </c>
      <c r="CD2211" s="71">
        <v>0</v>
      </c>
      <c r="CE2211" s="71">
        <v>4.6926700000000004E-6</v>
      </c>
      <c r="CF2211" s="71">
        <v>0</v>
      </c>
      <c r="CG2211" s="71">
        <v>7.6578636000000001E-7</v>
      </c>
      <c r="CH2211" s="71">
        <v>0</v>
      </c>
      <c r="CI2211" s="71">
        <v>0</v>
      </c>
      <c r="CJ2211" s="71">
        <v>0</v>
      </c>
      <c r="CL2211" s="186">
        <v>0</v>
      </c>
      <c r="CM2211" s="186">
        <v>1.2875293999999999</v>
      </c>
      <c r="CN2211" s="187">
        <v>0</v>
      </c>
      <c r="CO2211" s="186">
        <v>8.0713969999999993E-3</v>
      </c>
      <c r="CP2211" s="186">
        <v>0</v>
      </c>
      <c r="CQ2211" s="186">
        <v>0</v>
      </c>
      <c r="CR2211" s="186">
        <v>4.9325195E-4</v>
      </c>
      <c r="CS2211" s="186">
        <v>0</v>
      </c>
      <c r="CT2211" s="186">
        <v>3.3506323999999999E-4</v>
      </c>
      <c r="CU2211" s="186">
        <v>3.1437372000000002E-5</v>
      </c>
    </row>
    <row r="2212" spans="1:99" ht="14.4">
      <c r="A2212" t="s">
        <v>3839</v>
      </c>
      <c r="B2212" s="125" t="s">
        <v>781</v>
      </c>
      <c r="C2212" s="126" t="str">
        <f t="shared" si="575"/>
        <v>M.020.06.110</v>
      </c>
      <c r="D2212" s="11" t="s">
        <v>1878</v>
      </c>
      <c r="E2212" s="125" t="s">
        <v>878</v>
      </c>
      <c r="F2212" s="128" t="str">
        <f t="shared" si="576"/>
        <v>Figs, dried in fruit bucket per 1 kg NL</v>
      </c>
      <c r="G2212" s="131">
        <f t="shared" si="585"/>
        <v>0.79895474411166001</v>
      </c>
      <c r="H2212" s="183">
        <f t="shared" si="586"/>
        <v>2.9085965999999998E-7</v>
      </c>
      <c r="I2212" s="183">
        <f t="shared" si="587"/>
        <v>0.148062693252</v>
      </c>
      <c r="J2212" s="184">
        <f t="shared" si="588"/>
        <v>0.36992881999999999</v>
      </c>
      <c r="K2212" s="183">
        <v>0.28096293999999999</v>
      </c>
      <c r="L2212" s="146">
        <v>7.5568834000000001E-2</v>
      </c>
      <c r="M2212" s="146">
        <v>1.9783753000000001E-2</v>
      </c>
      <c r="N2212" s="188">
        <v>0</v>
      </c>
      <c r="O2212" s="146">
        <v>0</v>
      </c>
      <c r="P2212" s="188">
        <v>0</v>
      </c>
      <c r="Q2212" s="188">
        <v>2.9085965999999998E-7</v>
      </c>
      <c r="R2212" s="188">
        <v>7.1232520000000004E-6</v>
      </c>
      <c r="S2212" s="146">
        <v>0</v>
      </c>
      <c r="T2212" s="146">
        <v>0</v>
      </c>
      <c r="U2212" s="146">
        <v>0</v>
      </c>
      <c r="V2212" s="146">
        <v>5.2702983000000002E-2</v>
      </c>
      <c r="W2212" s="146">
        <v>0.36992881999999999</v>
      </c>
      <c r="X2212" s="146">
        <v>0</v>
      </c>
      <c r="Z2212" s="157">
        <f t="shared" si="574"/>
        <v>1.8730862666666668</v>
      </c>
      <c r="AB2212" s="131">
        <f t="shared" si="580"/>
        <v>0.28096293999999999</v>
      </c>
      <c r="AC2212" s="131">
        <f t="shared" si="581"/>
        <v>9.536000111166E-2</v>
      </c>
      <c r="AD2212" s="131">
        <f t="shared" si="582"/>
        <v>0.46528853025200001</v>
      </c>
      <c r="AE2212" s="131">
        <f t="shared" si="583"/>
        <v>0.14806269325200003</v>
      </c>
      <c r="AF2212" s="131">
        <f t="shared" si="584"/>
        <v>0</v>
      </c>
      <c r="AH2212">
        <v>0</v>
      </c>
      <c r="AI2212" s="71">
        <v>0</v>
      </c>
      <c r="AJ2212" s="71">
        <v>0</v>
      </c>
      <c r="AK2212" s="71">
        <v>0</v>
      </c>
      <c r="AL2212" s="71">
        <v>0</v>
      </c>
      <c r="AM2212" s="71">
        <v>0</v>
      </c>
      <c r="AN2212" s="71">
        <v>0</v>
      </c>
      <c r="AP2212" s="129">
        <v>6.0445042999999997E-2</v>
      </c>
      <c r="AQ2212" s="129">
        <v>5.1885243999999997E-2</v>
      </c>
      <c r="AR2212" s="129">
        <v>8.5597985999999997E-3</v>
      </c>
      <c r="AS2212" s="129">
        <v>0</v>
      </c>
      <c r="AT2212" s="172">
        <f t="shared" si="577"/>
        <v>3.1106260999999997E-6</v>
      </c>
      <c r="AU2212" s="172">
        <f t="shared" si="578"/>
        <v>3.1656060401119998E-8</v>
      </c>
      <c r="AV2212" s="185">
        <f t="shared" si="579"/>
        <v>0</v>
      </c>
      <c r="AW2212" s="121">
        <v>1.738224E-6</v>
      </c>
      <c r="AX2212" s="121">
        <v>5.2446414999999999E-9</v>
      </c>
      <c r="AY2212" s="121">
        <v>1.4329109999999999E-13</v>
      </c>
      <c r="AZ2212" s="121">
        <v>0</v>
      </c>
      <c r="BA2212" s="121">
        <v>0</v>
      </c>
      <c r="BB2212" s="121">
        <v>0</v>
      </c>
      <c r="BC2212" s="121">
        <v>1.3724021E-6</v>
      </c>
      <c r="BD2212" s="121">
        <v>0</v>
      </c>
      <c r="BE2212" s="121">
        <v>1.5986222999999999E-9</v>
      </c>
      <c r="BF2212" s="121">
        <v>8.1415583999999999E-10</v>
      </c>
      <c r="BG2212" s="121">
        <v>5.7247001999999995E-13</v>
      </c>
      <c r="BH2212" s="121">
        <v>0</v>
      </c>
      <c r="BI2212" s="121">
        <v>0</v>
      </c>
      <c r="BJ2212" s="121">
        <v>0</v>
      </c>
      <c r="BK2212" s="121">
        <v>0</v>
      </c>
      <c r="BL2212" s="121">
        <v>0</v>
      </c>
      <c r="BM2212" s="121">
        <v>2.3997925E-8</v>
      </c>
      <c r="BN2212" s="121">
        <v>0</v>
      </c>
      <c r="BO2212" s="121">
        <v>0</v>
      </c>
      <c r="BP2212" s="121">
        <v>0</v>
      </c>
      <c r="BQ2212" s="121">
        <v>0</v>
      </c>
      <c r="BR2212" s="121">
        <v>0</v>
      </c>
      <c r="BT2212" s="71">
        <v>1.1116769E-4</v>
      </c>
      <c r="BU2212" s="71">
        <v>1.1021385E-5</v>
      </c>
      <c r="BV2212" s="71">
        <v>5.2226613999999997E-5</v>
      </c>
      <c r="BW2212" s="71">
        <v>8.3439485000000005E-10</v>
      </c>
      <c r="BX2212" s="71">
        <v>9.0786936000000005E-6</v>
      </c>
      <c r="BY2212" s="71">
        <v>0</v>
      </c>
      <c r="BZ2212" s="71">
        <v>2.1143025999999998E-5</v>
      </c>
      <c r="CA2212" s="71">
        <v>0</v>
      </c>
      <c r="CB2212" s="71">
        <v>0</v>
      </c>
      <c r="CC2212" s="71">
        <v>1.9246353000000001E-10</v>
      </c>
      <c r="CD2212" s="71">
        <v>0</v>
      </c>
      <c r="CE2212" s="71">
        <v>1.6981507999999998E-5</v>
      </c>
      <c r="CF2212" s="71">
        <v>0</v>
      </c>
      <c r="CG2212" s="71">
        <v>7.1543289999999998E-7</v>
      </c>
      <c r="CH2212" s="71">
        <v>0</v>
      </c>
      <c r="CI2212" s="71">
        <v>0</v>
      </c>
      <c r="CJ2212" s="71">
        <v>0</v>
      </c>
      <c r="CL2212" s="186">
        <v>0</v>
      </c>
      <c r="CM2212" s="186">
        <v>1.8730861999999999</v>
      </c>
      <c r="CN2212" s="187">
        <v>0</v>
      </c>
      <c r="CO2212" s="186">
        <v>7.5406709999999997E-3</v>
      </c>
      <c r="CP2212" s="186">
        <v>0</v>
      </c>
      <c r="CQ2212" s="186">
        <v>0</v>
      </c>
      <c r="CR2212" s="186">
        <v>4.6081870000000001E-4</v>
      </c>
      <c r="CS2212" s="186">
        <v>0</v>
      </c>
      <c r="CT2212" s="186">
        <v>5.4629006999999999E-4</v>
      </c>
      <c r="CU2212" s="186">
        <v>1.9557955999999999E-4</v>
      </c>
    </row>
    <row r="2213" spans="1:99" ht="14.4">
      <c r="A2213" t="s">
        <v>3840</v>
      </c>
      <c r="B2213" s="125" t="s">
        <v>781</v>
      </c>
      <c r="C2213" s="126" t="str">
        <f t="shared" si="575"/>
        <v>M.020.06.111</v>
      </c>
      <c r="D2213" s="11" t="s">
        <v>1878</v>
      </c>
      <c r="E2213" s="125" t="s">
        <v>878</v>
      </c>
      <c r="F2213" s="128" t="str">
        <f t="shared" si="576"/>
        <v>Figs, fresh in fruit bucket per 1 kg NL</v>
      </c>
      <c r="G2213" s="131">
        <f t="shared" si="585"/>
        <v>0.21578734053935503</v>
      </c>
      <c r="H2213" s="183">
        <f t="shared" si="586"/>
        <v>7.9537554999999994E-8</v>
      </c>
      <c r="I2213" s="183">
        <f t="shared" si="587"/>
        <v>4.3247599001800002E-2</v>
      </c>
      <c r="J2213" s="184">
        <f t="shared" si="588"/>
        <v>8.9903116000000005E-2</v>
      </c>
      <c r="K2213" s="183">
        <v>8.2636546000000005E-2</v>
      </c>
      <c r="L2213" s="146">
        <v>2.5287552000000001E-2</v>
      </c>
      <c r="M2213" s="146">
        <v>5.4100021000000002E-3</v>
      </c>
      <c r="N2213" s="146">
        <v>0</v>
      </c>
      <c r="O2213" s="146">
        <v>0</v>
      </c>
      <c r="P2213" s="188">
        <v>0</v>
      </c>
      <c r="Q2213" s="188">
        <v>7.9537554999999994E-8</v>
      </c>
      <c r="R2213" s="188">
        <v>1.9479018000000002E-6</v>
      </c>
      <c r="S2213" s="146">
        <v>0</v>
      </c>
      <c r="T2213" s="146">
        <v>0</v>
      </c>
      <c r="U2213" s="146">
        <v>0</v>
      </c>
      <c r="V2213" s="146">
        <v>1.2548096999999999E-2</v>
      </c>
      <c r="W2213" s="146">
        <v>8.9903116000000005E-2</v>
      </c>
      <c r="X2213" s="146">
        <v>0</v>
      </c>
      <c r="Z2213" s="157">
        <f t="shared" si="574"/>
        <v>0.55091030666666674</v>
      </c>
      <c r="AB2213" s="131">
        <f t="shared" si="580"/>
        <v>8.2636546000000005E-2</v>
      </c>
      <c r="AC2213" s="131">
        <f t="shared" si="581"/>
        <v>3.0699581539355005E-2</v>
      </c>
      <c r="AD2213" s="131">
        <f t="shared" si="582"/>
        <v>0.12060261800180001</v>
      </c>
      <c r="AE2213" s="131">
        <f t="shared" si="583"/>
        <v>4.3247599001799995E-2</v>
      </c>
      <c r="AF2213" s="131">
        <f t="shared" si="584"/>
        <v>0</v>
      </c>
      <c r="AH2213">
        <v>0</v>
      </c>
      <c r="AI2213" s="71">
        <v>0</v>
      </c>
      <c r="AJ2213" s="71">
        <v>0</v>
      </c>
      <c r="AK2213" s="71">
        <v>0</v>
      </c>
      <c r="AL2213" s="71">
        <v>0</v>
      </c>
      <c r="AM2213" s="71">
        <v>0</v>
      </c>
      <c r="AN2213" s="71">
        <v>0</v>
      </c>
      <c r="AP2213" s="129">
        <v>1.8354774000000001E-2</v>
      </c>
      <c r="AQ2213" s="129">
        <v>1.6187786999999999E-2</v>
      </c>
      <c r="AR2213" s="129">
        <v>2.166987E-3</v>
      </c>
      <c r="AS2213" s="129">
        <v>0</v>
      </c>
      <c r="AT2213" s="172">
        <f t="shared" si="577"/>
        <v>9.7049082999999984E-7</v>
      </c>
      <c r="AU2213" s="172">
        <f t="shared" si="578"/>
        <v>8.0140052813489994E-9</v>
      </c>
      <c r="AV2213" s="185">
        <f t="shared" si="579"/>
        <v>0</v>
      </c>
      <c r="AW2213" s="121">
        <v>5.1124476999999996E-7</v>
      </c>
      <c r="AX2213" s="121">
        <v>1.5425489000000001E-9</v>
      </c>
      <c r="AY2213" s="121">
        <v>4.2144639000000002E-14</v>
      </c>
      <c r="AZ2213" s="121">
        <v>0</v>
      </c>
      <c r="BA2213" s="121">
        <v>0</v>
      </c>
      <c r="BB2213" s="121">
        <v>0</v>
      </c>
      <c r="BC2213" s="121">
        <v>4.5924605999999999E-7</v>
      </c>
      <c r="BD2213" s="121">
        <v>0</v>
      </c>
      <c r="BE2213" s="121">
        <v>5.3494595999999999E-10</v>
      </c>
      <c r="BF2213" s="121">
        <v>2.2263645999999999E-10</v>
      </c>
      <c r="BG2213" s="121">
        <v>1.4601670999999999E-13</v>
      </c>
      <c r="BH2213" s="121">
        <v>0</v>
      </c>
      <c r="BI2213" s="121">
        <v>0</v>
      </c>
      <c r="BJ2213" s="121">
        <v>0</v>
      </c>
      <c r="BK2213" s="121">
        <v>0</v>
      </c>
      <c r="BL2213" s="121">
        <v>0</v>
      </c>
      <c r="BM2213" s="121">
        <v>5.7136857999999998E-9</v>
      </c>
      <c r="BN2213" s="121">
        <v>0</v>
      </c>
      <c r="BO2213" s="121">
        <v>0</v>
      </c>
      <c r="BP2213" s="121">
        <v>0</v>
      </c>
      <c r="BQ2213" s="121">
        <v>0</v>
      </c>
      <c r="BR2213" s="121">
        <v>0</v>
      </c>
      <c r="BT2213" s="71">
        <v>3.2151448999999999E-5</v>
      </c>
      <c r="BU2213" s="71">
        <v>3.6880790999999999E-6</v>
      </c>
      <c r="BV2213" s="71">
        <v>1.5360840999999999E-5</v>
      </c>
      <c r="BW2213" s="71">
        <v>2.2817094999999999E-10</v>
      </c>
      <c r="BX2213" s="71">
        <v>3.0379976000000002E-6</v>
      </c>
      <c r="BY2213" s="71">
        <v>0</v>
      </c>
      <c r="BZ2213" s="71">
        <v>5.7817043999999999E-6</v>
      </c>
      <c r="CA2213" s="71">
        <v>0</v>
      </c>
      <c r="CB2213" s="71">
        <v>0</v>
      </c>
      <c r="CC2213" s="71">
        <v>5.2630462999999999E-11</v>
      </c>
      <c r="CD2213" s="71">
        <v>0</v>
      </c>
      <c r="CE2213" s="71">
        <v>4.0431412999999998E-6</v>
      </c>
      <c r="CF2213" s="71">
        <v>0</v>
      </c>
      <c r="CG2213" s="71">
        <v>2.3940485999999999E-7</v>
      </c>
      <c r="CH2213" s="71">
        <v>0</v>
      </c>
      <c r="CI2213" s="71">
        <v>0</v>
      </c>
      <c r="CJ2213" s="71">
        <v>0</v>
      </c>
      <c r="CL2213" s="186">
        <v>0</v>
      </c>
      <c r="CM2213" s="186">
        <v>0.55091031000000001</v>
      </c>
      <c r="CN2213" s="187">
        <v>0</v>
      </c>
      <c r="CO2213" s="186">
        <v>2.5233299999999998E-3</v>
      </c>
      <c r="CP2213" s="186">
        <v>0</v>
      </c>
      <c r="CQ2213" s="186">
        <v>0</v>
      </c>
      <c r="CR2213" s="186">
        <v>1.5420346999999999E-4</v>
      </c>
      <c r="CS2213" s="186">
        <v>0</v>
      </c>
      <c r="CT2213" s="186">
        <v>1.4938673999999999E-4</v>
      </c>
      <c r="CU2213" s="186">
        <v>4.988538E-5</v>
      </c>
    </row>
    <row r="2214" spans="1:99" ht="14.4">
      <c r="A2214" t="s">
        <v>3841</v>
      </c>
      <c r="B2214" s="125" t="s">
        <v>781</v>
      </c>
      <c r="C2214" s="126" t="str">
        <f t="shared" si="575"/>
        <v>M.020.06.112</v>
      </c>
      <c r="D2214" s="11" t="s">
        <v>1878</v>
      </c>
      <c r="E2214" s="125" t="s">
        <v>878</v>
      </c>
      <c r="F2214" s="128" t="str">
        <f t="shared" si="576"/>
        <v>Fruit snack Knijpfruit/Slurpfruit, in aluminium foil laminated paper per 250 gram NL</v>
      </c>
      <c r="G2214" s="131">
        <f t="shared" si="585"/>
        <v>0.18093177911366998</v>
      </c>
      <c r="H2214" s="183">
        <f t="shared" si="586"/>
        <v>1.6278377E-7</v>
      </c>
      <c r="I2214" s="183">
        <f t="shared" si="587"/>
        <v>3.9602310329899998E-2</v>
      </c>
      <c r="J2214" s="184">
        <f t="shared" si="588"/>
        <v>2.4691826E-2</v>
      </c>
      <c r="K2214" s="183">
        <v>0.11663748</v>
      </c>
      <c r="L2214" s="146">
        <v>2.3121194000000001E-2</v>
      </c>
      <c r="M2214" s="146">
        <v>1.107226E-2</v>
      </c>
      <c r="N2214" s="146">
        <v>0</v>
      </c>
      <c r="O2214" s="146">
        <v>0</v>
      </c>
      <c r="P2214" s="188">
        <v>0</v>
      </c>
      <c r="Q2214" s="188">
        <v>1.6278377E-7</v>
      </c>
      <c r="R2214" s="188">
        <v>3.9866298999999997E-6</v>
      </c>
      <c r="S2214" s="146">
        <v>0</v>
      </c>
      <c r="T2214" s="146">
        <v>0</v>
      </c>
      <c r="U2214" s="146">
        <v>0</v>
      </c>
      <c r="V2214" s="146">
        <v>5.4048697000000003E-3</v>
      </c>
      <c r="W2214" s="146">
        <v>2.4691826E-2</v>
      </c>
      <c r="X2214" s="146">
        <v>0</v>
      </c>
      <c r="Z2214" s="157">
        <f t="shared" si="574"/>
        <v>0.77758320000000003</v>
      </c>
      <c r="AB2214" s="131">
        <f t="shared" si="580"/>
        <v>0.11663748</v>
      </c>
      <c r="AC2214" s="131">
        <f t="shared" si="581"/>
        <v>3.4197603413669994E-2</v>
      </c>
      <c r="AD2214" s="131">
        <f t="shared" si="582"/>
        <v>5.8889266629899996E-2</v>
      </c>
      <c r="AE2214" s="131">
        <f t="shared" si="583"/>
        <v>3.9602310329899998E-2</v>
      </c>
      <c r="AF2214" s="131">
        <f t="shared" si="584"/>
        <v>0</v>
      </c>
      <c r="AH2214">
        <v>0</v>
      </c>
      <c r="AI2214" s="71">
        <v>0</v>
      </c>
      <c r="AJ2214" s="71">
        <v>0</v>
      </c>
      <c r="AK2214" s="71">
        <v>0</v>
      </c>
      <c r="AL2214" s="71">
        <v>0</v>
      </c>
      <c r="AM2214" s="71">
        <v>0</v>
      </c>
      <c r="AN2214" s="71">
        <v>0</v>
      </c>
      <c r="AP2214" s="129">
        <v>2.0549964E-2</v>
      </c>
      <c r="AQ2214" s="129">
        <v>1.9040221999999999E-2</v>
      </c>
      <c r="AR2214" s="129">
        <v>1.5097422E-3</v>
      </c>
      <c r="AS2214" s="129">
        <v>0</v>
      </c>
      <c r="AT2214" s="172">
        <f t="shared" si="577"/>
        <v>1.14150012E-6</v>
      </c>
      <c r="AU2214" s="172">
        <f t="shared" si="578"/>
        <v>5.5833660423730005E-9</v>
      </c>
      <c r="AV2214" s="185">
        <f t="shared" si="579"/>
        <v>0</v>
      </c>
      <c r="AW2214" s="121">
        <v>7.2159718000000004E-7</v>
      </c>
      <c r="AX2214" s="121">
        <v>2.1772329E-9</v>
      </c>
      <c r="AY2214" s="121">
        <v>5.9485112999999997E-14</v>
      </c>
      <c r="AZ2214" s="121">
        <v>0</v>
      </c>
      <c r="BA2214" s="121">
        <v>0</v>
      </c>
      <c r="BB2214" s="121">
        <v>0</v>
      </c>
      <c r="BC2214" s="121">
        <v>4.1990294000000002E-7</v>
      </c>
      <c r="BD2214" s="121">
        <v>0</v>
      </c>
      <c r="BE2214" s="121">
        <v>4.8911771E-10</v>
      </c>
      <c r="BF2214" s="121">
        <v>4.5565395999999998E-10</v>
      </c>
      <c r="BG2214" s="121">
        <v>2.3338725999999999E-13</v>
      </c>
      <c r="BH2214" s="121">
        <v>0</v>
      </c>
      <c r="BI2214" s="121">
        <v>0</v>
      </c>
      <c r="BJ2214" s="121">
        <v>0</v>
      </c>
      <c r="BK2214" s="121">
        <v>0</v>
      </c>
      <c r="BL2214" s="121">
        <v>0</v>
      </c>
      <c r="BM2214" s="121">
        <v>2.4610686E-9</v>
      </c>
      <c r="BN2214" s="121">
        <v>0</v>
      </c>
      <c r="BO2214" s="121">
        <v>0</v>
      </c>
      <c r="BP2214" s="121">
        <v>0</v>
      </c>
      <c r="BQ2214" s="121">
        <v>0</v>
      </c>
      <c r="BR2214" s="121">
        <v>0</v>
      </c>
      <c r="BT2214" s="71">
        <v>4.1624920999999999E-5</v>
      </c>
      <c r="BU2214" s="71">
        <v>3.3721253000000002E-6</v>
      </c>
      <c r="BV2214" s="71">
        <v>2.1681081999999999E-5</v>
      </c>
      <c r="BW2214" s="71">
        <v>4.6698101000000003E-10</v>
      </c>
      <c r="BX2214" s="71">
        <v>2.7777355000000001E-6</v>
      </c>
      <c r="BY2214" s="71">
        <v>0</v>
      </c>
      <c r="BZ2214" s="71">
        <v>1.1832997E-5</v>
      </c>
      <c r="CA2214" s="71">
        <v>0</v>
      </c>
      <c r="CB2214" s="71">
        <v>0</v>
      </c>
      <c r="CC2214" s="71">
        <v>1.0771497E-10</v>
      </c>
      <c r="CD2214" s="71">
        <v>0</v>
      </c>
      <c r="CE2214" s="71">
        <v>1.7415111999999999E-6</v>
      </c>
      <c r="CF2214" s="71">
        <v>0</v>
      </c>
      <c r="CG2214" s="71">
        <v>2.1889530000000001E-7</v>
      </c>
      <c r="CH2214" s="71">
        <v>0</v>
      </c>
      <c r="CI2214" s="71">
        <v>0</v>
      </c>
      <c r="CJ2214" s="71">
        <v>0</v>
      </c>
      <c r="CL2214" s="186">
        <v>0</v>
      </c>
      <c r="CM2214" s="186">
        <v>0.77758316999999999</v>
      </c>
      <c r="CN2214" s="187">
        <v>0</v>
      </c>
      <c r="CO2214" s="186">
        <v>2.307159E-3</v>
      </c>
      <c r="CP2214" s="186">
        <v>0</v>
      </c>
      <c r="CQ2214" s="186">
        <v>0</v>
      </c>
      <c r="CR2214" s="186">
        <v>1.4099302000000001E-4</v>
      </c>
      <c r="CS2214" s="186">
        <v>0</v>
      </c>
      <c r="CT2214" s="186">
        <v>3.0573904999999998E-4</v>
      </c>
      <c r="CU2214" s="186">
        <v>7.9734795000000001E-5</v>
      </c>
    </row>
    <row r="2215" spans="1:99" ht="14.4">
      <c r="A2215" t="s">
        <v>3842</v>
      </c>
      <c r="B2215" s="125" t="s">
        <v>781</v>
      </c>
      <c r="C2215" s="126" t="str">
        <f t="shared" si="575"/>
        <v>M.020.06.113</v>
      </c>
      <c r="D2215" s="11" t="s">
        <v>1878</v>
      </c>
      <c r="E2215" s="125" t="s">
        <v>878</v>
      </c>
      <c r="F2215" s="128" t="str">
        <f t="shared" si="576"/>
        <v>Grapes w skin, in fruit bucket per 1 kg NL</v>
      </c>
      <c r="G2215" s="131">
        <f t="shared" si="585"/>
        <v>8.2358964387203998E-2</v>
      </c>
      <c r="H2215" s="183">
        <f t="shared" si="586"/>
        <v>3.8213973999999999E-8</v>
      </c>
      <c r="I2215" s="183">
        <f t="shared" si="587"/>
        <v>2.5405124173230001E-2</v>
      </c>
      <c r="J2215" s="184">
        <f t="shared" si="588"/>
        <v>1.3259663E-2</v>
      </c>
      <c r="K2215" s="183">
        <v>4.3694139E-2</v>
      </c>
      <c r="L2215" s="146">
        <v>1.7551204000000001E-2</v>
      </c>
      <c r="M2215" s="146">
        <v>2.5992461E-3</v>
      </c>
      <c r="N2215" s="146">
        <v>0</v>
      </c>
      <c r="O2215" s="146">
        <v>0</v>
      </c>
      <c r="P2215" s="188">
        <v>0</v>
      </c>
      <c r="Q2215" s="188">
        <v>3.8213973999999999E-8</v>
      </c>
      <c r="R2215" s="188">
        <v>9.3587322999999999E-7</v>
      </c>
      <c r="S2215" s="146">
        <v>0</v>
      </c>
      <c r="T2215" s="146">
        <v>0</v>
      </c>
      <c r="U2215" s="146">
        <v>0</v>
      </c>
      <c r="V2215" s="146">
        <v>5.2537382000000001E-3</v>
      </c>
      <c r="W2215" s="146">
        <v>1.3259663E-2</v>
      </c>
      <c r="X2215" s="146">
        <v>0</v>
      </c>
      <c r="Z2215" s="157">
        <f t="shared" si="574"/>
        <v>0.29129426000000003</v>
      </c>
      <c r="AB2215" s="131">
        <f t="shared" si="580"/>
        <v>4.3694139E-2</v>
      </c>
      <c r="AC2215" s="131">
        <f t="shared" si="581"/>
        <v>2.0151424187204E-2</v>
      </c>
      <c r="AD2215" s="131">
        <f t="shared" si="582"/>
        <v>3.3411048973230002E-2</v>
      </c>
      <c r="AE2215" s="131">
        <f t="shared" si="583"/>
        <v>2.5405124173230001E-2</v>
      </c>
      <c r="AF2215" s="131">
        <f t="shared" si="584"/>
        <v>0</v>
      </c>
      <c r="AH2215">
        <v>0</v>
      </c>
      <c r="AI2215" s="71">
        <v>0</v>
      </c>
      <c r="AJ2215" s="71">
        <v>0</v>
      </c>
      <c r="AK2215" s="71">
        <v>0</v>
      </c>
      <c r="AL2215" s="71">
        <v>0</v>
      </c>
      <c r="AM2215" s="71">
        <v>0</v>
      </c>
      <c r="AN2215" s="71">
        <v>0</v>
      </c>
      <c r="AP2215" s="129">
        <v>1.0822406E-2</v>
      </c>
      <c r="AQ2215" s="129">
        <v>9.8256488999999992E-3</v>
      </c>
      <c r="AR2215" s="129">
        <v>9.967574700000001E-4</v>
      </c>
      <c r="AS2215" s="129">
        <v>0</v>
      </c>
      <c r="AT2215" s="172">
        <f t="shared" si="577"/>
        <v>5.8906768000000007E-7</v>
      </c>
      <c r="AU2215" s="172">
        <f t="shared" si="578"/>
        <v>3.6862332339160001E-9</v>
      </c>
      <c r="AV2215" s="185">
        <f t="shared" si="579"/>
        <v>0</v>
      </c>
      <c r="AW2215" s="121">
        <v>2.7032107000000002E-7</v>
      </c>
      <c r="AX2215" s="121">
        <v>8.1562392000000001E-10</v>
      </c>
      <c r="AY2215" s="121">
        <v>2.2284011000000001E-14</v>
      </c>
      <c r="AZ2215" s="121">
        <v>0</v>
      </c>
      <c r="BA2215" s="121">
        <v>0</v>
      </c>
      <c r="BB2215" s="121">
        <v>0</v>
      </c>
      <c r="BC2215" s="121">
        <v>3.1874661E-7</v>
      </c>
      <c r="BD2215" s="121">
        <v>0</v>
      </c>
      <c r="BE2215" s="121">
        <v>3.7128726000000001E-10</v>
      </c>
      <c r="BF2215" s="121">
        <v>1.0696612E-10</v>
      </c>
      <c r="BG2215" s="121">
        <v>8.1749905000000003E-14</v>
      </c>
      <c r="BH2215" s="121">
        <v>0</v>
      </c>
      <c r="BI2215" s="121">
        <v>0</v>
      </c>
      <c r="BJ2215" s="121">
        <v>0</v>
      </c>
      <c r="BK2215" s="121">
        <v>0</v>
      </c>
      <c r="BL2215" s="121">
        <v>0</v>
      </c>
      <c r="BM2215" s="121">
        <v>2.3922519000000001E-9</v>
      </c>
      <c r="BN2215" s="121">
        <v>0</v>
      </c>
      <c r="BO2215" s="121">
        <v>0</v>
      </c>
      <c r="BP2215" s="121">
        <v>0</v>
      </c>
      <c r="BQ2215" s="121">
        <v>0</v>
      </c>
      <c r="BR2215" s="121">
        <v>0</v>
      </c>
      <c r="BT2215" s="71">
        <v>1.7427335000000001E-5</v>
      </c>
      <c r="BU2215" s="71">
        <v>2.5597666E-6</v>
      </c>
      <c r="BV2215" s="71">
        <v>8.1220568000000005E-6</v>
      </c>
      <c r="BW2215" s="71">
        <v>1.0962518E-10</v>
      </c>
      <c r="BX2215" s="71">
        <v>2.1085677000000002E-6</v>
      </c>
      <c r="BY2215" s="71">
        <v>0</v>
      </c>
      <c r="BZ2215" s="71">
        <v>2.7778312E-6</v>
      </c>
      <c r="CA2215" s="71">
        <v>0</v>
      </c>
      <c r="CB2215" s="71">
        <v>0</v>
      </c>
      <c r="CC2215" s="71">
        <v>2.5286408999999999E-11</v>
      </c>
      <c r="CD2215" s="71">
        <v>0</v>
      </c>
      <c r="CE2215" s="71">
        <v>1.6928149E-6</v>
      </c>
      <c r="CF2215" s="71">
        <v>0</v>
      </c>
      <c r="CG2215" s="71">
        <v>1.6616252999999999E-7</v>
      </c>
      <c r="CH2215" s="71">
        <v>0</v>
      </c>
      <c r="CI2215" s="71">
        <v>0</v>
      </c>
      <c r="CJ2215" s="71">
        <v>0</v>
      </c>
      <c r="CL2215" s="186">
        <v>0</v>
      </c>
      <c r="CM2215" s="186">
        <v>0.29129426000000003</v>
      </c>
      <c r="CN2215" s="187">
        <v>0</v>
      </c>
      <c r="CO2215" s="186">
        <v>1.751355E-3</v>
      </c>
      <c r="CP2215" s="186">
        <v>0</v>
      </c>
      <c r="CQ2215" s="186">
        <v>0</v>
      </c>
      <c r="CR2215" s="186">
        <v>1.0702723000000001E-4</v>
      </c>
      <c r="CS2215" s="186">
        <v>0</v>
      </c>
      <c r="CT2215" s="186">
        <v>7.1773153000000004E-5</v>
      </c>
      <c r="CU2215" s="186">
        <v>2.7929167E-5</v>
      </c>
    </row>
    <row r="2216" spans="1:99" ht="14.4">
      <c r="A2216" t="s">
        <v>3843</v>
      </c>
      <c r="B2216" s="125" t="s">
        <v>781</v>
      </c>
      <c r="C2216" s="126" t="str">
        <f t="shared" si="575"/>
        <v>M.020.06.114</v>
      </c>
      <c r="D2216" s="11" t="s">
        <v>1878</v>
      </c>
      <c r="E2216" s="125" t="s">
        <v>878</v>
      </c>
      <c r="F2216" s="128" t="str">
        <f t="shared" si="576"/>
        <v>Kiwi, in fruit bucket per 1 kg NL</v>
      </c>
      <c r="G2216" s="131">
        <f t="shared" si="585"/>
        <v>0.120841158434734</v>
      </c>
      <c r="H2216" s="183">
        <f t="shared" si="586"/>
        <v>5.7835033999999999E-8</v>
      </c>
      <c r="I2216" s="183">
        <f t="shared" si="587"/>
        <v>2.8338894599700001E-2</v>
      </c>
      <c r="J2216" s="184">
        <f t="shared" si="588"/>
        <v>4.2565841E-2</v>
      </c>
      <c r="K2216" s="183">
        <v>4.9936365000000003E-2</v>
      </c>
      <c r="L2216" s="146">
        <v>2.1277889000000001E-2</v>
      </c>
      <c r="M2216" s="146">
        <v>3.9338354999999998E-3</v>
      </c>
      <c r="N2216" s="146">
        <v>0</v>
      </c>
      <c r="O2216" s="146">
        <v>0</v>
      </c>
      <c r="P2216" s="188">
        <v>0</v>
      </c>
      <c r="Q2216" s="188">
        <v>5.7835033999999999E-8</v>
      </c>
      <c r="R2216" s="188">
        <v>1.4163997000000001E-6</v>
      </c>
      <c r="S2216" s="146">
        <v>0</v>
      </c>
      <c r="T2216" s="146">
        <v>0</v>
      </c>
      <c r="U2216" s="146">
        <v>0</v>
      </c>
      <c r="V2216" s="146">
        <v>3.1257537E-3</v>
      </c>
      <c r="W2216" s="146">
        <v>4.2565841E-2</v>
      </c>
      <c r="X2216" s="146">
        <v>0</v>
      </c>
      <c r="Z2216" s="157">
        <f t="shared" si="574"/>
        <v>0.33290910000000001</v>
      </c>
      <c r="AB2216" s="131">
        <f t="shared" si="580"/>
        <v>4.9936365000000003E-2</v>
      </c>
      <c r="AC2216" s="131">
        <f t="shared" si="581"/>
        <v>2.5213198734734002E-2</v>
      </c>
      <c r="AD2216" s="131">
        <f t="shared" si="582"/>
        <v>6.7778981899699997E-2</v>
      </c>
      <c r="AE2216" s="131">
        <f t="shared" si="583"/>
        <v>2.8338894599700001E-2</v>
      </c>
      <c r="AF2216" s="131">
        <f t="shared" si="584"/>
        <v>0</v>
      </c>
      <c r="AH2216">
        <v>0</v>
      </c>
      <c r="AI2216" s="71">
        <v>0</v>
      </c>
      <c r="AJ2216" s="71">
        <v>0</v>
      </c>
      <c r="AK2216" s="71">
        <v>0</v>
      </c>
      <c r="AL2216" s="71">
        <v>0</v>
      </c>
      <c r="AM2216" s="71">
        <v>0</v>
      </c>
      <c r="AN2216" s="71">
        <v>0</v>
      </c>
      <c r="AP2216" s="129">
        <v>1.2401171000000001E-2</v>
      </c>
      <c r="AQ2216" s="129">
        <v>1.1598712000000001E-2</v>
      </c>
      <c r="AR2216" s="129">
        <v>8.0245936000000002E-4</v>
      </c>
      <c r="AS2216" s="129">
        <v>0</v>
      </c>
      <c r="AT2216" s="172">
        <f t="shared" si="577"/>
        <v>6.9536640999999996E-7</v>
      </c>
      <c r="AU2216" s="172">
        <f t="shared" si="578"/>
        <v>2.9676751851159999E-9</v>
      </c>
      <c r="AV2216" s="185">
        <f t="shared" si="579"/>
        <v>0</v>
      </c>
      <c r="AW2216" s="121">
        <v>3.0893963999999998E-7</v>
      </c>
      <c r="AX2216" s="121">
        <v>9.3214547000000002E-10</v>
      </c>
      <c r="AY2216" s="121">
        <v>2.5467546000000001E-14</v>
      </c>
      <c r="AZ2216" s="121">
        <v>0</v>
      </c>
      <c r="BA2216" s="121">
        <v>0</v>
      </c>
      <c r="BB2216" s="121">
        <v>0</v>
      </c>
      <c r="BC2216" s="121">
        <v>3.8642676999999998E-7</v>
      </c>
      <c r="BD2216" s="121">
        <v>0</v>
      </c>
      <c r="BE2216" s="121">
        <v>4.5012348999999998E-10</v>
      </c>
      <c r="BF2216" s="121">
        <v>1.6188814000000001E-10</v>
      </c>
      <c r="BG2216" s="121">
        <v>2.0311756999999999E-13</v>
      </c>
      <c r="BH2216" s="121">
        <v>0</v>
      </c>
      <c r="BI2216" s="121">
        <v>0</v>
      </c>
      <c r="BJ2216" s="121">
        <v>0</v>
      </c>
      <c r="BK2216" s="121">
        <v>0</v>
      </c>
      <c r="BL2216" s="121">
        <v>0</v>
      </c>
      <c r="BM2216" s="121">
        <v>1.4232895E-9</v>
      </c>
      <c r="BN2216" s="121">
        <v>0</v>
      </c>
      <c r="BO2216" s="121">
        <v>0</v>
      </c>
      <c r="BP2216" s="121">
        <v>0</v>
      </c>
      <c r="BQ2216" s="121">
        <v>0</v>
      </c>
      <c r="BR2216" s="121">
        <v>0</v>
      </c>
      <c r="BT2216" s="71">
        <v>2.0354878E-5</v>
      </c>
      <c r="BU2216" s="71">
        <v>3.1032873000000001E-6</v>
      </c>
      <c r="BV2216" s="71">
        <v>9.2823889999999993E-6</v>
      </c>
      <c r="BW2216" s="71">
        <v>1.6591249999999999E-10</v>
      </c>
      <c r="BX2216" s="71">
        <v>2.5562845000000001E-6</v>
      </c>
      <c r="BY2216" s="71">
        <v>0</v>
      </c>
      <c r="BZ2216" s="71">
        <v>4.2041155E-6</v>
      </c>
      <c r="CA2216" s="71">
        <v>0</v>
      </c>
      <c r="CB2216" s="71">
        <v>0</v>
      </c>
      <c r="CC2216" s="71">
        <v>3.8269779000000002E-11</v>
      </c>
      <c r="CD2216" s="71">
        <v>0</v>
      </c>
      <c r="CE2216" s="71">
        <v>1.0071538E-6</v>
      </c>
      <c r="CF2216" s="71">
        <v>0</v>
      </c>
      <c r="CG2216" s="71">
        <v>2.0144418E-7</v>
      </c>
      <c r="CH2216" s="71">
        <v>0</v>
      </c>
      <c r="CI2216" s="71">
        <v>0</v>
      </c>
      <c r="CJ2216" s="71">
        <v>0</v>
      </c>
      <c r="CL2216" s="186">
        <v>0</v>
      </c>
      <c r="CM2216" s="186">
        <v>0.33290910000000001</v>
      </c>
      <c r="CN2216" s="187">
        <v>0</v>
      </c>
      <c r="CO2216" s="186">
        <v>2.1232239999999999E-3</v>
      </c>
      <c r="CP2216" s="186">
        <v>0</v>
      </c>
      <c r="CQ2216" s="186">
        <v>0</v>
      </c>
      <c r="CR2216" s="186">
        <v>1.2975255000000001E-4</v>
      </c>
      <c r="CS2216" s="186">
        <v>0</v>
      </c>
      <c r="CT2216" s="186">
        <v>1.0862526E-4</v>
      </c>
      <c r="CU2216" s="186">
        <v>6.9393407000000005E-5</v>
      </c>
    </row>
    <row r="2217" spans="1:99" ht="14.4">
      <c r="A2217" t="s">
        <v>3844</v>
      </c>
      <c r="B2217" s="125" t="s">
        <v>781</v>
      </c>
      <c r="C2217" s="126" t="str">
        <f t="shared" si="575"/>
        <v>M.020.06.115</v>
      </c>
      <c r="D2217" s="11" t="s">
        <v>1878</v>
      </c>
      <c r="E2217" s="125" t="s">
        <v>878</v>
      </c>
      <c r="F2217" s="128" t="str">
        <f t="shared" si="576"/>
        <v>Lemon, in plastic net per 1 kg NL</v>
      </c>
      <c r="G2217" s="131">
        <f t="shared" si="585"/>
        <v>8.6622550643564E-2</v>
      </c>
      <c r="H2217" s="183">
        <f t="shared" si="586"/>
        <v>2.9699233999999999E-8</v>
      </c>
      <c r="I2217" s="183">
        <f t="shared" si="587"/>
        <v>2.1432202944330001E-2</v>
      </c>
      <c r="J2217" s="184">
        <f t="shared" si="588"/>
        <v>1.9203185000000001E-2</v>
      </c>
      <c r="K2217" s="183">
        <v>4.5987132999999999E-2</v>
      </c>
      <c r="L2217" s="146">
        <v>1.5436708E-2</v>
      </c>
      <c r="M2217" s="146">
        <v>2.0200887E-3</v>
      </c>
      <c r="N2217" s="146">
        <v>0</v>
      </c>
      <c r="O2217" s="146">
        <v>0</v>
      </c>
      <c r="P2217" s="188">
        <v>0</v>
      </c>
      <c r="Q2217" s="188">
        <v>2.9699233999999999E-8</v>
      </c>
      <c r="R2217" s="188">
        <v>7.2734432999999998E-7</v>
      </c>
      <c r="S2217" s="146">
        <v>0</v>
      </c>
      <c r="T2217" s="146">
        <v>0</v>
      </c>
      <c r="U2217" s="146">
        <v>0</v>
      </c>
      <c r="V2217" s="146">
        <v>3.9746788999999996E-3</v>
      </c>
      <c r="W2217" s="146">
        <v>1.9203185000000001E-2</v>
      </c>
      <c r="X2217" s="146">
        <v>0</v>
      </c>
      <c r="Z2217" s="157">
        <f t="shared" si="574"/>
        <v>0.30658088666666666</v>
      </c>
      <c r="AB2217" s="131">
        <f t="shared" si="580"/>
        <v>4.5987132999999999E-2</v>
      </c>
      <c r="AC2217" s="131">
        <f t="shared" si="581"/>
        <v>1.7457553743563999E-2</v>
      </c>
      <c r="AD2217" s="131">
        <f t="shared" si="582"/>
        <v>3.6660709044329998E-2</v>
      </c>
      <c r="AE2217" s="131">
        <f t="shared" si="583"/>
        <v>2.1432202944330001E-2</v>
      </c>
      <c r="AF2217" s="131">
        <f t="shared" si="584"/>
        <v>0</v>
      </c>
      <c r="AH2217">
        <v>0</v>
      </c>
      <c r="AI2217" s="71">
        <v>0</v>
      </c>
      <c r="AJ2217" s="71">
        <v>0</v>
      </c>
      <c r="AK2217" s="71">
        <v>0</v>
      </c>
      <c r="AL2217" s="71">
        <v>0</v>
      </c>
      <c r="AM2217" s="71">
        <v>0</v>
      </c>
      <c r="AN2217" s="71">
        <v>0</v>
      </c>
      <c r="AP2217" s="129">
        <v>1.0254042E-2</v>
      </c>
      <c r="AQ2217" s="129">
        <v>9.4217380000000007E-3</v>
      </c>
      <c r="AR2217" s="129">
        <v>8.3230355000000003E-4</v>
      </c>
      <c r="AS2217" s="129">
        <v>0</v>
      </c>
      <c r="AT2217" s="172">
        <f t="shared" si="577"/>
        <v>5.648524E-7</v>
      </c>
      <c r="AU2217" s="172">
        <f t="shared" si="578"/>
        <v>3.0780456762080001E-9</v>
      </c>
      <c r="AV2217" s="185">
        <f t="shared" si="579"/>
        <v>0</v>
      </c>
      <c r="AW2217" s="121">
        <v>2.8450705999999997E-7</v>
      </c>
      <c r="AX2217" s="121">
        <v>8.5842648000000004E-10</v>
      </c>
      <c r="AY2217" s="121">
        <v>2.3453438E-14</v>
      </c>
      <c r="AZ2217" s="121">
        <v>0</v>
      </c>
      <c r="BA2217" s="121">
        <v>0</v>
      </c>
      <c r="BB2217" s="121">
        <v>0</v>
      </c>
      <c r="BC2217" s="121">
        <v>2.8034533999999998E-7</v>
      </c>
      <c r="BD2217" s="121">
        <v>0</v>
      </c>
      <c r="BE2217" s="121">
        <v>3.2655611E-10</v>
      </c>
      <c r="BF2217" s="121">
        <v>8.3132203E-11</v>
      </c>
      <c r="BG2217" s="121">
        <v>6.5929769999999994E-14</v>
      </c>
      <c r="BH2217" s="121">
        <v>0</v>
      </c>
      <c r="BI2217" s="121">
        <v>0</v>
      </c>
      <c r="BJ2217" s="121">
        <v>0</v>
      </c>
      <c r="BK2217" s="121">
        <v>0</v>
      </c>
      <c r="BL2217" s="121">
        <v>0</v>
      </c>
      <c r="BM2217" s="121">
        <v>1.8098415000000001E-9</v>
      </c>
      <c r="BN2217" s="121">
        <v>0</v>
      </c>
      <c r="BO2217" s="121">
        <v>0</v>
      </c>
      <c r="BP2217" s="121">
        <v>0</v>
      </c>
      <c r="BQ2217" s="121">
        <v>0</v>
      </c>
      <c r="BR2217" s="121">
        <v>0</v>
      </c>
      <c r="BT2217" s="71">
        <v>1.6240018999999999E-5</v>
      </c>
      <c r="BU2217" s="71">
        <v>2.2513765E-6</v>
      </c>
      <c r="BV2217" s="71">
        <v>8.5482885999999993E-6</v>
      </c>
      <c r="BW2217" s="71">
        <v>8.5198776999999999E-11</v>
      </c>
      <c r="BX2217" s="71">
        <v>1.8545362E-6</v>
      </c>
      <c r="BY2217" s="71">
        <v>0</v>
      </c>
      <c r="BZ2217" s="71">
        <v>2.1588819000000002E-6</v>
      </c>
      <c r="CA2217" s="71">
        <v>0</v>
      </c>
      <c r="CB2217" s="71">
        <v>0</v>
      </c>
      <c r="CC2217" s="71">
        <v>1.9652155999999999E-11</v>
      </c>
      <c r="CD2217" s="71">
        <v>0</v>
      </c>
      <c r="CE2217" s="71">
        <v>1.2806873E-6</v>
      </c>
      <c r="CF2217" s="71">
        <v>0</v>
      </c>
      <c r="CG2217" s="71">
        <v>1.4614396E-7</v>
      </c>
      <c r="CH2217" s="71">
        <v>0</v>
      </c>
      <c r="CI2217" s="71">
        <v>0</v>
      </c>
      <c r="CJ2217" s="71">
        <v>0</v>
      </c>
      <c r="CL2217" s="186">
        <v>0</v>
      </c>
      <c r="CM2217" s="186">
        <v>0.30658088999999999</v>
      </c>
      <c r="CN2217" s="187">
        <v>0</v>
      </c>
      <c r="CO2217" s="186">
        <v>1.540359E-3</v>
      </c>
      <c r="CP2217" s="186">
        <v>0</v>
      </c>
      <c r="CQ2217" s="186">
        <v>0</v>
      </c>
      <c r="CR2217" s="186">
        <v>9.4133033000000005E-5</v>
      </c>
      <c r="CS2217" s="186">
        <v>0</v>
      </c>
      <c r="CT2217" s="186">
        <v>5.5780840999999998E-5</v>
      </c>
      <c r="CU2217" s="186">
        <v>2.2524351E-5</v>
      </c>
    </row>
    <row r="2218" spans="1:99" ht="14.4">
      <c r="A2218" t="s">
        <v>3845</v>
      </c>
      <c r="B2218" s="125" t="s">
        <v>781</v>
      </c>
      <c r="C2218" s="126" t="str">
        <f t="shared" si="575"/>
        <v>M.020.06.116</v>
      </c>
      <c r="D2218" s="11" t="s">
        <v>1878</v>
      </c>
      <c r="E2218" s="125" t="s">
        <v>878</v>
      </c>
      <c r="F2218" s="128" t="str">
        <f t="shared" si="576"/>
        <v>Manderins, in plastic net per 1 kg NL</v>
      </c>
      <c r="G2218" s="131">
        <f t="shared" si="585"/>
        <v>0.12958365967748101</v>
      </c>
      <c r="H2218" s="183">
        <f t="shared" si="586"/>
        <v>5.4121581000000002E-8</v>
      </c>
      <c r="I2218" s="183">
        <f t="shared" si="587"/>
        <v>2.4567882555900002E-2</v>
      </c>
      <c r="J2218" s="184">
        <f t="shared" si="588"/>
        <v>5.2304489000000003E-2</v>
      </c>
      <c r="K2218" s="183">
        <v>5.2711234000000003E-2</v>
      </c>
      <c r="L2218" s="146">
        <v>1.6962590999999999E-2</v>
      </c>
      <c r="M2218" s="146">
        <v>3.6812530999999998E-3</v>
      </c>
      <c r="N2218" s="146">
        <v>0</v>
      </c>
      <c r="O2218" s="146">
        <v>0</v>
      </c>
      <c r="P2218" s="188">
        <v>0</v>
      </c>
      <c r="Q2218" s="188">
        <v>5.4121581000000002E-8</v>
      </c>
      <c r="R2218" s="188">
        <v>1.3254559E-6</v>
      </c>
      <c r="S2218" s="146">
        <v>0</v>
      </c>
      <c r="T2218" s="146">
        <v>0</v>
      </c>
      <c r="U2218" s="146">
        <v>0</v>
      </c>
      <c r="V2218" s="146">
        <v>3.9227130000000004E-3</v>
      </c>
      <c r="W2218" s="146">
        <v>5.2304489000000003E-2</v>
      </c>
      <c r="X2218" s="146">
        <v>0</v>
      </c>
      <c r="Z2218" s="157">
        <f t="shared" si="574"/>
        <v>0.35140822666666671</v>
      </c>
      <c r="AB2218" s="131">
        <f t="shared" si="580"/>
        <v>5.2711234000000003E-2</v>
      </c>
      <c r="AC2218" s="131">
        <f t="shared" si="581"/>
        <v>2.0645223677481003E-2</v>
      </c>
      <c r="AD2218" s="131">
        <f t="shared" si="582"/>
        <v>7.2949658555900007E-2</v>
      </c>
      <c r="AE2218" s="131">
        <f t="shared" si="583"/>
        <v>2.4567882555900002E-2</v>
      </c>
      <c r="AF2218" s="131">
        <f t="shared" si="584"/>
        <v>0</v>
      </c>
      <c r="AH2218">
        <v>0</v>
      </c>
      <c r="AI2218" s="71">
        <v>0</v>
      </c>
      <c r="AJ2218" s="71">
        <v>0</v>
      </c>
      <c r="AK2218" s="71">
        <v>0</v>
      </c>
      <c r="AL2218" s="71">
        <v>0</v>
      </c>
      <c r="AM2218" s="71">
        <v>0</v>
      </c>
      <c r="AN2218" s="71">
        <v>0</v>
      </c>
      <c r="AP2218" s="129">
        <v>1.1464916E-2</v>
      </c>
      <c r="AQ2218" s="129">
        <v>1.057785E-2</v>
      </c>
      <c r="AR2218" s="129">
        <v>8.8706582000000001E-4</v>
      </c>
      <c r="AS2218" s="129">
        <v>0</v>
      </c>
      <c r="AT2218" s="172">
        <f t="shared" si="577"/>
        <v>6.3416366999999993E-7</v>
      </c>
      <c r="AU2218" s="172">
        <f t="shared" si="578"/>
        <v>3.2805688817440003E-9</v>
      </c>
      <c r="AV2218" s="185">
        <f t="shared" si="579"/>
        <v>0</v>
      </c>
      <c r="AW2218" s="121">
        <v>3.2610682999999999E-7</v>
      </c>
      <c r="AX2218" s="121">
        <v>9.8394303000000007E-10</v>
      </c>
      <c r="AY2218" s="121">
        <v>2.6882728999999999E-14</v>
      </c>
      <c r="AZ2218" s="121">
        <v>0</v>
      </c>
      <c r="BA2218" s="121">
        <v>0</v>
      </c>
      <c r="BB2218" s="121">
        <v>0</v>
      </c>
      <c r="BC2218" s="121">
        <v>3.0805683999999999E-7</v>
      </c>
      <c r="BD2218" s="121">
        <v>0</v>
      </c>
      <c r="BE2218" s="121">
        <v>3.5883543999999998E-10</v>
      </c>
      <c r="BF2218" s="121">
        <v>1.5149367999999999E-10</v>
      </c>
      <c r="BG2218" s="121">
        <v>9.0649015000000004E-14</v>
      </c>
      <c r="BH2218" s="121">
        <v>0</v>
      </c>
      <c r="BI2218" s="121">
        <v>0</v>
      </c>
      <c r="BJ2218" s="121">
        <v>0</v>
      </c>
      <c r="BK2218" s="121">
        <v>0</v>
      </c>
      <c r="BL2218" s="121">
        <v>0</v>
      </c>
      <c r="BM2218" s="121">
        <v>1.7861792000000001E-9</v>
      </c>
      <c r="BN2218" s="121">
        <v>0</v>
      </c>
      <c r="BO2218" s="121">
        <v>0</v>
      </c>
      <c r="BP2218" s="121">
        <v>0</v>
      </c>
      <c r="BQ2218" s="121">
        <v>0</v>
      </c>
      <c r="BR2218" s="121">
        <v>0</v>
      </c>
      <c r="BT2218" s="71">
        <v>1.9668869999999999E-5</v>
      </c>
      <c r="BU2218" s="71">
        <v>2.4739198999999999E-6</v>
      </c>
      <c r="BV2218" s="71">
        <v>9.7981936999999992E-6</v>
      </c>
      <c r="BW2218" s="71">
        <v>1.5525965000000001E-10</v>
      </c>
      <c r="BX2218" s="71">
        <v>2.0378528999999998E-6</v>
      </c>
      <c r="BY2218" s="71">
        <v>0</v>
      </c>
      <c r="BZ2218" s="71">
        <v>3.9341791000000004E-6</v>
      </c>
      <c r="CA2218" s="71">
        <v>0</v>
      </c>
      <c r="CB2218" s="71">
        <v>0</v>
      </c>
      <c r="CC2218" s="71">
        <v>3.5812564999999998E-11</v>
      </c>
      <c r="CD2218" s="71">
        <v>0</v>
      </c>
      <c r="CE2218" s="71">
        <v>1.2639433E-6</v>
      </c>
      <c r="CF2218" s="71">
        <v>0</v>
      </c>
      <c r="CG2218" s="71">
        <v>1.6058996E-7</v>
      </c>
      <c r="CH2218" s="71">
        <v>0</v>
      </c>
      <c r="CI2218" s="71">
        <v>0</v>
      </c>
      <c r="CJ2218" s="71">
        <v>0</v>
      </c>
      <c r="CL2218" s="186">
        <v>0</v>
      </c>
      <c r="CM2218" s="186">
        <v>0.35140821999999999</v>
      </c>
      <c r="CN2218" s="187">
        <v>0</v>
      </c>
      <c r="CO2218" s="186">
        <v>1.6926199999999999E-3</v>
      </c>
      <c r="CP2218" s="186">
        <v>0</v>
      </c>
      <c r="CQ2218" s="186">
        <v>0</v>
      </c>
      <c r="CR2218" s="186">
        <v>1.0343787E-4</v>
      </c>
      <c r="CS2218" s="186">
        <v>0</v>
      </c>
      <c r="CT2218" s="186">
        <v>1.0165068E-4</v>
      </c>
      <c r="CU2218" s="186">
        <v>3.0969473000000002E-5</v>
      </c>
    </row>
    <row r="2219" spans="1:99" ht="14.4">
      <c r="A2219" t="s">
        <v>3846</v>
      </c>
      <c r="B2219" s="125" t="s">
        <v>781</v>
      </c>
      <c r="C2219" s="126" t="str">
        <f t="shared" si="575"/>
        <v>M.020.06.117</v>
      </c>
      <c r="D2219" s="11" t="s">
        <v>1878</v>
      </c>
      <c r="E2219" s="125" t="s">
        <v>878</v>
      </c>
      <c r="F2219" s="128" t="str">
        <f t="shared" si="576"/>
        <v>Mango, not packed NL</v>
      </c>
      <c r="G2219" s="131">
        <f t="shared" si="585"/>
        <v>0.21918227859521</v>
      </c>
      <c r="H2219" s="183">
        <f t="shared" si="586"/>
        <v>7.1195410000000002E-8</v>
      </c>
      <c r="I2219" s="183">
        <f t="shared" si="587"/>
        <v>3.7306063399799999E-2</v>
      </c>
      <c r="J2219" s="184">
        <f t="shared" si="588"/>
        <v>5.0523513999999999E-2</v>
      </c>
      <c r="K2219" s="183">
        <v>0.13135263</v>
      </c>
      <c r="L2219" s="146">
        <v>2.2659353E-2</v>
      </c>
      <c r="M2219" s="146">
        <v>4.8425843000000001E-3</v>
      </c>
      <c r="N2219" s="146">
        <v>0</v>
      </c>
      <c r="O2219" s="146">
        <v>0</v>
      </c>
      <c r="P2219" s="188">
        <v>0</v>
      </c>
      <c r="Q2219" s="188">
        <v>7.1195410000000002E-8</v>
      </c>
      <c r="R2219" s="188">
        <v>1.7435998E-6</v>
      </c>
      <c r="S2219" s="146">
        <v>0</v>
      </c>
      <c r="T2219" s="146">
        <v>0</v>
      </c>
      <c r="U2219" s="146">
        <v>0</v>
      </c>
      <c r="V2219" s="146">
        <v>9.8023824999999998E-3</v>
      </c>
      <c r="W2219" s="146">
        <v>5.0523513999999999E-2</v>
      </c>
      <c r="X2219" s="146">
        <v>0</v>
      </c>
      <c r="Z2219" s="157">
        <f t="shared" si="574"/>
        <v>0.87568420000000002</v>
      </c>
      <c r="AB2219" s="131">
        <f t="shared" si="580"/>
        <v>0.13135263</v>
      </c>
      <c r="AC2219" s="131">
        <f t="shared" si="581"/>
        <v>2.7503752095210002E-2</v>
      </c>
      <c r="AD2219" s="131">
        <f t="shared" si="582"/>
        <v>7.8027194899800006E-2</v>
      </c>
      <c r="AE2219" s="131">
        <f t="shared" si="583"/>
        <v>3.7306063399799999E-2</v>
      </c>
      <c r="AF2219" s="131">
        <f t="shared" si="584"/>
        <v>0</v>
      </c>
      <c r="AH2219">
        <v>0</v>
      </c>
      <c r="AI2219" s="71">
        <v>0</v>
      </c>
      <c r="AJ2219" s="71">
        <v>0</v>
      </c>
      <c r="AK2219" s="71">
        <v>0</v>
      </c>
      <c r="AL2219" s="71">
        <v>0</v>
      </c>
      <c r="AM2219" s="71">
        <v>0</v>
      </c>
      <c r="AN2219" s="71">
        <v>0</v>
      </c>
      <c r="AP2219" s="129">
        <v>2.2472332000000001E-2</v>
      </c>
      <c r="AQ2219" s="129">
        <v>2.0418828E-2</v>
      </c>
      <c r="AR2219" s="129">
        <v>2.0535032E-3</v>
      </c>
      <c r="AS2219" s="129">
        <v>0</v>
      </c>
      <c r="AT2219" s="172">
        <f t="shared" si="577"/>
        <v>1.2241503899999999E-6</v>
      </c>
      <c r="AU2219" s="172">
        <f t="shared" si="578"/>
        <v>7.5943164627189996E-9</v>
      </c>
      <c r="AV2219" s="185">
        <f t="shared" si="579"/>
        <v>0</v>
      </c>
      <c r="AW2219" s="121">
        <v>8.1263492E-7</v>
      </c>
      <c r="AX2219" s="121">
        <v>2.4519156999999998E-9</v>
      </c>
      <c r="AY2219" s="121">
        <v>6.6989838999999998E-14</v>
      </c>
      <c r="AZ2219" s="121">
        <v>0</v>
      </c>
      <c r="BA2219" s="121">
        <v>0</v>
      </c>
      <c r="BB2219" s="121">
        <v>0</v>
      </c>
      <c r="BC2219" s="121">
        <v>4.1151547E-7</v>
      </c>
      <c r="BD2219" s="121">
        <v>0</v>
      </c>
      <c r="BE2219" s="121">
        <v>4.7934768999999995E-10</v>
      </c>
      <c r="BF2219" s="121">
        <v>1.9928565999999999E-10</v>
      </c>
      <c r="BG2219" s="121">
        <v>2.5602287999999999E-13</v>
      </c>
      <c r="BH2219" s="121">
        <v>0</v>
      </c>
      <c r="BI2219" s="121">
        <v>0</v>
      </c>
      <c r="BJ2219" s="121">
        <v>0</v>
      </c>
      <c r="BK2219" s="121">
        <v>0</v>
      </c>
      <c r="BL2219" s="121">
        <v>0</v>
      </c>
      <c r="BM2219" s="121">
        <v>4.4634444000000002E-9</v>
      </c>
      <c r="BN2219" s="121">
        <v>0</v>
      </c>
      <c r="BO2219" s="121">
        <v>0</v>
      </c>
      <c r="BP2219" s="121">
        <v>0</v>
      </c>
      <c r="BQ2219" s="121">
        <v>0</v>
      </c>
      <c r="BR2219" s="121">
        <v>0</v>
      </c>
      <c r="BT2219" s="71">
        <v>3.8991932999999999E-5</v>
      </c>
      <c r="BU2219" s="71">
        <v>3.3047678000000002E-6</v>
      </c>
      <c r="BV2219" s="71">
        <v>2.4416398E-5</v>
      </c>
      <c r="BW2219" s="71">
        <v>2.0423968000000001E-10</v>
      </c>
      <c r="BX2219" s="71">
        <v>2.7222508999999999E-6</v>
      </c>
      <c r="BY2219" s="71">
        <v>0</v>
      </c>
      <c r="BZ2219" s="71">
        <v>5.1753014000000002E-6</v>
      </c>
      <c r="CA2219" s="71">
        <v>0</v>
      </c>
      <c r="CB2219" s="71">
        <v>0</v>
      </c>
      <c r="CC2219" s="71">
        <v>4.7110417000000001E-11</v>
      </c>
      <c r="CD2219" s="71">
        <v>0</v>
      </c>
      <c r="CE2219" s="71">
        <v>3.1584405000000001E-6</v>
      </c>
      <c r="CF2219" s="71">
        <v>0</v>
      </c>
      <c r="CG2219" s="71">
        <v>2.1452292E-7</v>
      </c>
      <c r="CH2219" s="71">
        <v>0</v>
      </c>
      <c r="CI2219" s="71">
        <v>0</v>
      </c>
      <c r="CJ2219" s="71">
        <v>0</v>
      </c>
      <c r="CL2219" s="186">
        <v>0</v>
      </c>
      <c r="CM2219" s="186">
        <v>0.87568418000000003</v>
      </c>
      <c r="CN2219" s="187">
        <v>0</v>
      </c>
      <c r="CO2219" s="186">
        <v>2.2610740000000001E-3</v>
      </c>
      <c r="CP2219" s="186">
        <v>0</v>
      </c>
      <c r="CQ2219" s="186">
        <v>0</v>
      </c>
      <c r="CR2219" s="186">
        <v>1.3817672E-4</v>
      </c>
      <c r="CS2219" s="186">
        <v>0</v>
      </c>
      <c r="CT2219" s="186">
        <v>1.337186E-4</v>
      </c>
      <c r="CU2219" s="186">
        <v>8.7468062000000006E-5</v>
      </c>
    </row>
    <row r="2220" spans="1:99" ht="14.4">
      <c r="A2220" t="s">
        <v>3847</v>
      </c>
      <c r="B2220" s="125" t="s">
        <v>781</v>
      </c>
      <c r="C2220" s="126" t="str">
        <f t="shared" si="575"/>
        <v>M.020.06.118</v>
      </c>
      <c r="D2220" s="11" t="s">
        <v>1878</v>
      </c>
      <c r="E2220" s="125" t="s">
        <v>878</v>
      </c>
      <c r="F2220" s="128" t="str">
        <f t="shared" si="576"/>
        <v>Melon, honeydew, not packed NL</v>
      </c>
      <c r="G2220" s="131">
        <f t="shared" si="585"/>
        <v>8.6211586730751993E-2</v>
      </c>
      <c r="H2220" s="183">
        <f t="shared" si="586"/>
        <v>2.9302502000000001E-8</v>
      </c>
      <c r="I2220" s="183">
        <f t="shared" si="587"/>
        <v>2.0364069628249999E-2</v>
      </c>
      <c r="J2220" s="184">
        <f t="shared" si="588"/>
        <v>8.0102527999999992E-3</v>
      </c>
      <c r="K2220" s="183">
        <v>5.7837235000000001E-2</v>
      </c>
      <c r="L2220" s="146">
        <v>1.2958010000000001E-2</v>
      </c>
      <c r="M2220" s="146">
        <v>1.9931037000000002E-3</v>
      </c>
      <c r="N2220" s="146">
        <v>0</v>
      </c>
      <c r="O2220" s="146">
        <v>0</v>
      </c>
      <c r="P2220" s="188">
        <v>0</v>
      </c>
      <c r="Q2220" s="188">
        <v>2.9302502000000001E-8</v>
      </c>
      <c r="R2220" s="188">
        <v>7.1762825000000001E-7</v>
      </c>
      <c r="S2220" s="146">
        <v>0</v>
      </c>
      <c r="T2220" s="146">
        <v>0</v>
      </c>
      <c r="U2220" s="146">
        <v>0</v>
      </c>
      <c r="V2220" s="146">
        <v>5.4122383000000003E-3</v>
      </c>
      <c r="W2220" s="146">
        <v>8.0102527999999992E-3</v>
      </c>
      <c r="X2220" s="146">
        <v>0</v>
      </c>
      <c r="Z2220" s="157">
        <f t="shared" si="574"/>
        <v>0.38558156666666671</v>
      </c>
      <c r="AB2220" s="131">
        <f t="shared" si="580"/>
        <v>5.7837235000000001E-2</v>
      </c>
      <c r="AC2220" s="131">
        <f t="shared" si="581"/>
        <v>1.4951860630752E-2</v>
      </c>
      <c r="AD2220" s="131">
        <f t="shared" si="582"/>
        <v>2.2962084128250002E-2</v>
      </c>
      <c r="AE2220" s="131">
        <f t="shared" si="583"/>
        <v>2.0364069628250003E-2</v>
      </c>
      <c r="AF2220" s="131">
        <f t="shared" si="584"/>
        <v>0</v>
      </c>
      <c r="AH2220">
        <v>0</v>
      </c>
      <c r="AI2220" s="71">
        <v>0</v>
      </c>
      <c r="AJ2220" s="71">
        <v>0</v>
      </c>
      <c r="AK2220" s="71">
        <v>0</v>
      </c>
      <c r="AL2220" s="71">
        <v>0</v>
      </c>
      <c r="AM2220" s="71">
        <v>0</v>
      </c>
      <c r="AN2220" s="71">
        <v>0</v>
      </c>
      <c r="AP2220" s="129">
        <v>1.0948387E-2</v>
      </c>
      <c r="AQ2220" s="129">
        <v>9.8937338999999999E-3</v>
      </c>
      <c r="AR2220" s="129">
        <v>1.054653E-3</v>
      </c>
      <c r="AS2220" s="129">
        <v>0</v>
      </c>
      <c r="AT2220" s="172">
        <f t="shared" si="577"/>
        <v>5.9314951999999994E-7</v>
      </c>
      <c r="AU2220" s="172">
        <f t="shared" si="578"/>
        <v>3.9003438461199999E-9</v>
      </c>
      <c r="AV2220" s="185">
        <f t="shared" si="579"/>
        <v>0</v>
      </c>
      <c r="AW2220" s="121">
        <v>3.5781969999999998E-7</v>
      </c>
      <c r="AX2220" s="121">
        <v>1.0796284E-9</v>
      </c>
      <c r="AY2220" s="121">
        <v>2.949699E-14</v>
      </c>
      <c r="AZ2220" s="121">
        <v>0</v>
      </c>
      <c r="BA2220" s="121">
        <v>0</v>
      </c>
      <c r="BB2220" s="121">
        <v>0</v>
      </c>
      <c r="BC2220" s="121">
        <v>2.3532982000000001E-7</v>
      </c>
      <c r="BD2220" s="121">
        <v>0</v>
      </c>
      <c r="BE2220" s="121">
        <v>2.7412045000000002E-10</v>
      </c>
      <c r="BF2220" s="121">
        <v>8.2021698000000003E-11</v>
      </c>
      <c r="BG2220" s="121">
        <v>1.2000113E-13</v>
      </c>
      <c r="BH2220" s="121">
        <v>0</v>
      </c>
      <c r="BI2220" s="121">
        <v>0</v>
      </c>
      <c r="BJ2220" s="121">
        <v>0</v>
      </c>
      <c r="BK2220" s="121">
        <v>0</v>
      </c>
      <c r="BL2220" s="121">
        <v>0</v>
      </c>
      <c r="BM2220" s="121">
        <v>2.4644238E-9</v>
      </c>
      <c r="BN2220" s="121">
        <v>0</v>
      </c>
      <c r="BO2220" s="121">
        <v>0</v>
      </c>
      <c r="BP2220" s="121">
        <v>0</v>
      </c>
      <c r="BQ2220" s="121">
        <v>0</v>
      </c>
      <c r="BR2220" s="121">
        <v>0</v>
      </c>
      <c r="BT2220" s="71">
        <v>1.8194366E-5</v>
      </c>
      <c r="BU2220" s="71">
        <v>1.8898692E-6</v>
      </c>
      <c r="BV2220" s="71">
        <v>1.0751037E-5</v>
      </c>
      <c r="BW2220" s="71">
        <v>8.4060666000000002E-11</v>
      </c>
      <c r="BX2220" s="71">
        <v>1.5567503E-6</v>
      </c>
      <c r="BY2220" s="71">
        <v>0</v>
      </c>
      <c r="BZ2220" s="71">
        <v>2.1300429000000001E-6</v>
      </c>
      <c r="CA2220" s="71">
        <v>0</v>
      </c>
      <c r="CB2220" s="71">
        <v>0</v>
      </c>
      <c r="CC2220" s="71">
        <v>1.9389636E-11</v>
      </c>
      <c r="CD2220" s="71">
        <v>0</v>
      </c>
      <c r="CE2220" s="71">
        <v>1.7438855000000001E-6</v>
      </c>
      <c r="CF2220" s="71">
        <v>0</v>
      </c>
      <c r="CG2220" s="71">
        <v>1.2267738000000001E-7</v>
      </c>
      <c r="CH2220" s="71">
        <v>0</v>
      </c>
      <c r="CI2220" s="71">
        <v>0</v>
      </c>
      <c r="CJ2220" s="71">
        <v>0</v>
      </c>
      <c r="CL2220" s="186">
        <v>0</v>
      </c>
      <c r="CM2220" s="186">
        <v>0.38558156999999998</v>
      </c>
      <c r="CN2220" s="187">
        <v>0</v>
      </c>
      <c r="CO2220" s="186">
        <v>1.2930210000000001E-3</v>
      </c>
      <c r="CP2220" s="186">
        <v>0</v>
      </c>
      <c r="CQ2220" s="186">
        <v>0</v>
      </c>
      <c r="CR2220" s="186">
        <v>7.9017936000000006E-5</v>
      </c>
      <c r="CS2220" s="186">
        <v>0</v>
      </c>
      <c r="CT2220" s="186">
        <v>5.5035704000000003E-5</v>
      </c>
      <c r="CU2220" s="186">
        <v>4.0997376000000003E-5</v>
      </c>
    </row>
    <row r="2221" spans="1:99" ht="14.4">
      <c r="A2221" t="s">
        <v>3848</v>
      </c>
      <c r="B2221" s="125" t="s">
        <v>781</v>
      </c>
      <c r="C2221" s="126" t="str">
        <f t="shared" si="575"/>
        <v>M.020.06.119</v>
      </c>
      <c r="D2221" s="11" t="s">
        <v>1878</v>
      </c>
      <c r="E2221" s="125" t="s">
        <v>878</v>
      </c>
      <c r="F2221" s="128" t="str">
        <f t="shared" si="576"/>
        <v>Olives, in brine in food can NL</v>
      </c>
      <c r="G2221" s="131">
        <f t="shared" si="585"/>
        <v>0.66938436123032996</v>
      </c>
      <c r="H2221" s="183">
        <f t="shared" si="586"/>
        <v>3.5073013000000001E-7</v>
      </c>
      <c r="I2221" s="183">
        <f t="shared" si="587"/>
        <v>0.17406384050019999</v>
      </c>
      <c r="J2221" s="184">
        <f t="shared" si="588"/>
        <v>0.20455028</v>
      </c>
      <c r="K2221" s="183">
        <v>0.29076988999999998</v>
      </c>
      <c r="L2221" s="146">
        <v>9.9754913000000001E-2</v>
      </c>
      <c r="M2221" s="146">
        <v>2.3856035000000001E-2</v>
      </c>
      <c r="N2221" s="146">
        <v>0</v>
      </c>
      <c r="O2221" s="146">
        <v>0</v>
      </c>
      <c r="P2221" s="188">
        <v>0</v>
      </c>
      <c r="Q2221" s="188">
        <v>3.5073013000000001E-7</v>
      </c>
      <c r="R2221" s="188">
        <v>8.5895001999999995E-6</v>
      </c>
      <c r="S2221" s="146">
        <v>0</v>
      </c>
      <c r="T2221" s="146">
        <v>0</v>
      </c>
      <c r="U2221" s="146">
        <v>0</v>
      </c>
      <c r="V2221" s="146">
        <v>5.0444303000000003E-2</v>
      </c>
      <c r="W2221" s="146">
        <v>0.20455028</v>
      </c>
      <c r="X2221" s="146">
        <v>0</v>
      </c>
      <c r="Z2221" s="157">
        <f t="shared" si="574"/>
        <v>1.9384659333333332</v>
      </c>
      <c r="AB2221" s="131">
        <f t="shared" si="580"/>
        <v>0.29076988999999998</v>
      </c>
      <c r="AC2221" s="131">
        <f t="shared" si="581"/>
        <v>0.12361988823032999</v>
      </c>
      <c r="AD2221" s="131">
        <f t="shared" si="582"/>
        <v>0.32816981750020002</v>
      </c>
      <c r="AE2221" s="131">
        <f t="shared" si="583"/>
        <v>0.17406384050019999</v>
      </c>
      <c r="AF2221" s="131">
        <f t="shared" si="584"/>
        <v>0</v>
      </c>
      <c r="AH2221">
        <v>0</v>
      </c>
      <c r="AI2221" s="71">
        <v>0</v>
      </c>
      <c r="AJ2221" s="71">
        <v>0</v>
      </c>
      <c r="AK2221" s="71">
        <v>0</v>
      </c>
      <c r="AL2221" s="71">
        <v>0</v>
      </c>
      <c r="AM2221" s="71">
        <v>0</v>
      </c>
      <c r="AN2221" s="71">
        <v>0</v>
      </c>
      <c r="AP2221" s="129">
        <v>6.8738742000000005E-2</v>
      </c>
      <c r="AQ2221" s="129">
        <v>6.0223819999999997E-2</v>
      </c>
      <c r="AR2221" s="129">
        <v>8.5149218999999998E-3</v>
      </c>
      <c r="AS2221" s="129">
        <v>0</v>
      </c>
      <c r="AT2221" s="172">
        <f t="shared" si="577"/>
        <v>3.6105408000000002E-6</v>
      </c>
      <c r="AU2221" s="172">
        <f t="shared" si="578"/>
        <v>3.1490096066389996E-8</v>
      </c>
      <c r="AV2221" s="185">
        <f t="shared" si="579"/>
        <v>0</v>
      </c>
      <c r="AW2221" s="121">
        <v>1.7988963999999999E-6</v>
      </c>
      <c r="AX2221" s="121">
        <v>5.4277046E-9</v>
      </c>
      <c r="AY2221" s="121">
        <v>1.4829264E-13</v>
      </c>
      <c r="AZ2221" s="121">
        <v>0</v>
      </c>
      <c r="BA2221" s="121">
        <v>0</v>
      </c>
      <c r="BB2221" s="121">
        <v>0</v>
      </c>
      <c r="BC2221" s="121">
        <v>1.8116444000000001E-6</v>
      </c>
      <c r="BD2221" s="121">
        <v>0</v>
      </c>
      <c r="BE2221" s="121">
        <v>2.1102670999999999E-9</v>
      </c>
      <c r="BF2221" s="121">
        <v>9.8174143999999997E-10</v>
      </c>
      <c r="BG2221" s="121">
        <v>7.8363375000000001E-13</v>
      </c>
      <c r="BH2221" s="121">
        <v>0</v>
      </c>
      <c r="BI2221" s="121">
        <v>0</v>
      </c>
      <c r="BJ2221" s="121">
        <v>0</v>
      </c>
      <c r="BK2221" s="121">
        <v>0</v>
      </c>
      <c r="BL2221" s="121">
        <v>0</v>
      </c>
      <c r="BM2221" s="121">
        <v>2.2969451E-8</v>
      </c>
      <c r="BN2221" s="121">
        <v>0</v>
      </c>
      <c r="BO2221" s="121">
        <v>0</v>
      </c>
      <c r="BP2221" s="121">
        <v>0</v>
      </c>
      <c r="BQ2221" s="121">
        <v>0</v>
      </c>
      <c r="BR2221" s="121">
        <v>0</v>
      </c>
      <c r="BT2221" s="71">
        <v>1.2327724E-4</v>
      </c>
      <c r="BU2221" s="71">
        <v>1.4548819000000001E-5</v>
      </c>
      <c r="BV2221" s="71">
        <v>5.4049572999999998E-5</v>
      </c>
      <c r="BW2221" s="71">
        <v>1.0061464E-9</v>
      </c>
      <c r="BX2221" s="71">
        <v>1.1984361999999999E-5</v>
      </c>
      <c r="BY2221" s="71">
        <v>0</v>
      </c>
      <c r="BZ2221" s="71">
        <v>2.5495099999999999E-5</v>
      </c>
      <c r="CA2221" s="71">
        <v>0</v>
      </c>
      <c r="CB2221" s="71">
        <v>0</v>
      </c>
      <c r="CC2221" s="71">
        <v>2.3208017E-10</v>
      </c>
      <c r="CD2221" s="71">
        <v>0</v>
      </c>
      <c r="CE2221" s="71">
        <v>1.6253734999999999E-5</v>
      </c>
      <c r="CF2221" s="71">
        <v>0</v>
      </c>
      <c r="CG2221" s="71">
        <v>9.4440978999999995E-7</v>
      </c>
      <c r="CH2221" s="71">
        <v>0</v>
      </c>
      <c r="CI2221" s="71">
        <v>0</v>
      </c>
      <c r="CJ2221" s="71">
        <v>0</v>
      </c>
      <c r="CL2221" s="186">
        <v>0</v>
      </c>
      <c r="CM2221" s="186">
        <v>1.9384659</v>
      </c>
      <c r="CN2221" s="187">
        <v>0</v>
      </c>
      <c r="CO2221" s="186">
        <v>9.9540900000000005E-3</v>
      </c>
      <c r="CP2221" s="186">
        <v>0</v>
      </c>
      <c r="CQ2221" s="186">
        <v>0</v>
      </c>
      <c r="CR2221" s="186">
        <v>6.0830539000000002E-4</v>
      </c>
      <c r="CS2221" s="186">
        <v>0</v>
      </c>
      <c r="CT2221" s="186">
        <v>6.5873826999999997E-4</v>
      </c>
      <c r="CU2221" s="186">
        <v>2.6772188000000001E-4</v>
      </c>
    </row>
    <row r="2222" spans="1:99" ht="14.4">
      <c r="A2222" t="s">
        <v>3849</v>
      </c>
      <c r="B2222" s="125" t="s">
        <v>781</v>
      </c>
      <c r="C2222" s="126" t="str">
        <f t="shared" si="575"/>
        <v>M.020.06.120</v>
      </c>
      <c r="D2222" s="11" t="s">
        <v>1878</v>
      </c>
      <c r="E2222" s="125" t="s">
        <v>878</v>
      </c>
      <c r="F2222" s="128" t="str">
        <f t="shared" si="576"/>
        <v>Olives, in brine in glass jarper 720 ml NL</v>
      </c>
      <c r="G2222" s="131">
        <f t="shared" si="585"/>
        <v>0.56236455667024998</v>
      </c>
      <c r="H2222" s="183">
        <f t="shared" si="586"/>
        <v>2.3858725E-7</v>
      </c>
      <c r="I2222" s="183">
        <f t="shared" si="587"/>
        <v>0.15322215808299999</v>
      </c>
      <c r="J2222" s="184">
        <f t="shared" si="588"/>
        <v>0.18663814000000001</v>
      </c>
      <c r="K2222" s="183">
        <v>0.22250402</v>
      </c>
      <c r="L2222" s="146">
        <v>8.6327416000000004E-2</v>
      </c>
      <c r="M2222" s="146">
        <v>1.6228277999999999E-2</v>
      </c>
      <c r="N2222" s="146">
        <v>0</v>
      </c>
      <c r="O2222" s="146">
        <v>0</v>
      </c>
      <c r="P2222" s="188">
        <v>0</v>
      </c>
      <c r="Q2222" s="188">
        <v>2.3858725E-7</v>
      </c>
      <c r="R2222" s="188">
        <v>5.8430830000000002E-6</v>
      </c>
      <c r="S2222" s="146">
        <v>0</v>
      </c>
      <c r="T2222" s="146">
        <v>0</v>
      </c>
      <c r="U2222" s="146">
        <v>0</v>
      </c>
      <c r="V2222" s="146">
        <v>5.0660621000000003E-2</v>
      </c>
      <c r="W2222" s="146">
        <v>0.18663814000000001</v>
      </c>
      <c r="X2222" s="146">
        <v>0</v>
      </c>
      <c r="Z2222" s="157">
        <f t="shared" si="574"/>
        <v>1.4833601333333333</v>
      </c>
      <c r="AB2222" s="131">
        <f t="shared" si="580"/>
        <v>0.22250402</v>
      </c>
      <c r="AC2222" s="131">
        <f t="shared" si="581"/>
        <v>0.10256177567025</v>
      </c>
      <c r="AD2222" s="131">
        <f t="shared" si="582"/>
        <v>0.28919967708299998</v>
      </c>
      <c r="AE2222" s="131">
        <f t="shared" si="583"/>
        <v>0.15322215808299999</v>
      </c>
      <c r="AF2222" s="131">
        <f t="shared" si="584"/>
        <v>0</v>
      </c>
      <c r="AH2222">
        <v>0</v>
      </c>
      <c r="AI2222" s="71">
        <v>0</v>
      </c>
      <c r="AJ2222" s="71">
        <v>0</v>
      </c>
      <c r="AK2222" s="71">
        <v>0</v>
      </c>
      <c r="AL2222" s="71">
        <v>0</v>
      </c>
      <c r="AM2222" s="71">
        <v>0</v>
      </c>
      <c r="AN2222" s="71">
        <v>0</v>
      </c>
      <c r="AP2222" s="129">
        <v>5.7146983999999998E-2</v>
      </c>
      <c r="AQ2222" s="129">
        <v>4.9111699000000002E-2</v>
      </c>
      <c r="AR2222" s="129">
        <v>8.0352853000000002E-3</v>
      </c>
      <c r="AS2222" s="129">
        <v>0</v>
      </c>
      <c r="AT2222" s="172">
        <f t="shared" si="577"/>
        <v>2.9443464000000001E-6</v>
      </c>
      <c r="AU2222" s="172">
        <f t="shared" si="578"/>
        <v>2.9716292242750001E-8</v>
      </c>
      <c r="AV2222" s="185">
        <f t="shared" si="579"/>
        <v>0</v>
      </c>
      <c r="AW2222" s="121">
        <v>1.3765582000000001E-6</v>
      </c>
      <c r="AX2222" s="121">
        <v>4.1534085000000004E-9</v>
      </c>
      <c r="AY2222" s="121">
        <v>1.1347705E-13</v>
      </c>
      <c r="AZ2222" s="121">
        <v>0</v>
      </c>
      <c r="BA2222" s="121">
        <v>0</v>
      </c>
      <c r="BB2222" s="121">
        <v>0</v>
      </c>
      <c r="BC2222" s="121">
        <v>1.5677882E-6</v>
      </c>
      <c r="BD2222" s="121">
        <v>0</v>
      </c>
      <c r="BE2222" s="121">
        <v>1.8262149E-9</v>
      </c>
      <c r="BF2222" s="121">
        <v>6.6783825E-10</v>
      </c>
      <c r="BG2222" s="121">
        <v>7.6711570000000001E-13</v>
      </c>
      <c r="BH2222" s="121">
        <v>0</v>
      </c>
      <c r="BI2222" s="121">
        <v>0</v>
      </c>
      <c r="BJ2222" s="121">
        <v>0</v>
      </c>
      <c r="BK2222" s="121">
        <v>0</v>
      </c>
      <c r="BL2222" s="121">
        <v>0</v>
      </c>
      <c r="BM2222" s="121">
        <v>2.3067949999999999E-8</v>
      </c>
      <c r="BN2222" s="121">
        <v>0</v>
      </c>
      <c r="BO2222" s="121">
        <v>0</v>
      </c>
      <c r="BP2222" s="121">
        <v>0</v>
      </c>
      <c r="BQ2222" s="121">
        <v>0</v>
      </c>
      <c r="BR2222" s="121">
        <v>0</v>
      </c>
      <c r="BT2222" s="71">
        <v>9.8806533999999996E-5</v>
      </c>
      <c r="BU2222" s="71">
        <v>1.2590477E-5</v>
      </c>
      <c r="BV2222" s="71">
        <v>4.1360016999999997E-5</v>
      </c>
      <c r="BW2222" s="71">
        <v>6.8443997000000004E-10</v>
      </c>
      <c r="BX2222" s="71">
        <v>1.0371209E-5</v>
      </c>
      <c r="BY2222" s="71">
        <v>0</v>
      </c>
      <c r="BZ2222" s="71">
        <v>1.7343266000000001E-5</v>
      </c>
      <c r="CA2222" s="71">
        <v>0</v>
      </c>
      <c r="CB2222" s="71">
        <v>0</v>
      </c>
      <c r="CC2222" s="71">
        <v>1.5787458E-10</v>
      </c>
      <c r="CD2222" s="71">
        <v>0</v>
      </c>
      <c r="CE2222" s="71">
        <v>1.6323434999999999E-5</v>
      </c>
      <c r="CF2222" s="71">
        <v>0</v>
      </c>
      <c r="CG2222" s="71">
        <v>8.1728763000000001E-7</v>
      </c>
      <c r="CH2222" s="71">
        <v>0</v>
      </c>
      <c r="CI2222" s="71">
        <v>0</v>
      </c>
      <c r="CJ2222" s="71">
        <v>0</v>
      </c>
      <c r="CL2222" s="186">
        <v>0</v>
      </c>
      <c r="CM2222" s="186">
        <v>1.4833601999999999</v>
      </c>
      <c r="CN2222" s="187">
        <v>0</v>
      </c>
      <c r="CO2222" s="186">
        <v>8.614221E-3</v>
      </c>
      <c r="CP2222" s="186">
        <v>0</v>
      </c>
      <c r="CQ2222" s="186">
        <v>0</v>
      </c>
      <c r="CR2222" s="186">
        <v>5.2642452000000004E-4</v>
      </c>
      <c r="CS2222" s="186">
        <v>0</v>
      </c>
      <c r="CT2222" s="186">
        <v>4.4811249999999998E-4</v>
      </c>
      <c r="CU2222" s="186">
        <v>2.6207862000000002E-4</v>
      </c>
    </row>
    <row r="2223" spans="1:99" ht="14.4">
      <c r="A2223" t="s">
        <v>3850</v>
      </c>
      <c r="B2223" s="125" t="s">
        <v>781</v>
      </c>
      <c r="C2223" s="126" t="str">
        <f t="shared" si="575"/>
        <v>M.020.06.121</v>
      </c>
      <c r="D2223" s="11" t="s">
        <v>1878</v>
      </c>
      <c r="E2223" s="125" t="s">
        <v>878</v>
      </c>
      <c r="F2223" s="128" t="str">
        <f t="shared" si="576"/>
        <v>Orange, in plastic net per 1 kg NL</v>
      </c>
      <c r="G2223" s="131">
        <f t="shared" si="585"/>
        <v>0.131786071684031</v>
      </c>
      <c r="H2223" s="183">
        <f t="shared" si="586"/>
        <v>4.2686131000000001E-8</v>
      </c>
      <c r="I2223" s="183">
        <f t="shared" si="587"/>
        <v>2.3548211997899998E-2</v>
      </c>
      <c r="J2223" s="184">
        <f t="shared" si="588"/>
        <v>6.1776021E-2</v>
      </c>
      <c r="K2223" s="183">
        <v>4.6461796E-2</v>
      </c>
      <c r="L2223" s="146">
        <v>1.7645396000000001E-2</v>
      </c>
      <c r="M2223" s="146">
        <v>2.9034341999999999E-3</v>
      </c>
      <c r="N2223" s="146">
        <v>0</v>
      </c>
      <c r="O2223" s="146">
        <v>0</v>
      </c>
      <c r="P2223" s="188">
        <v>0</v>
      </c>
      <c r="Q2223" s="188">
        <v>4.2686131000000001E-8</v>
      </c>
      <c r="R2223" s="188">
        <v>1.0453979E-6</v>
      </c>
      <c r="S2223" s="146">
        <v>0</v>
      </c>
      <c r="T2223" s="146">
        <v>0</v>
      </c>
      <c r="U2223" s="146">
        <v>0</v>
      </c>
      <c r="V2223" s="146">
        <v>2.9983364E-3</v>
      </c>
      <c r="W2223" s="146">
        <v>6.1776021E-2</v>
      </c>
      <c r="X2223" s="146">
        <v>0</v>
      </c>
      <c r="Z2223" s="157">
        <f t="shared" si="574"/>
        <v>0.30974530666666666</v>
      </c>
      <c r="AB2223" s="131">
        <f t="shared" si="580"/>
        <v>4.6461796E-2</v>
      </c>
      <c r="AC2223" s="131">
        <f t="shared" si="581"/>
        <v>2.0549918284031E-2</v>
      </c>
      <c r="AD2223" s="131">
        <f t="shared" si="582"/>
        <v>8.2325896597900003E-2</v>
      </c>
      <c r="AE2223" s="131">
        <f t="shared" si="583"/>
        <v>2.3548211997899998E-2</v>
      </c>
      <c r="AF2223" s="131">
        <f t="shared" si="584"/>
        <v>0</v>
      </c>
      <c r="AH2223">
        <v>0</v>
      </c>
      <c r="AI2223" s="71">
        <v>0</v>
      </c>
      <c r="AJ2223" s="71">
        <v>0</v>
      </c>
      <c r="AK2223" s="71">
        <v>0</v>
      </c>
      <c r="AL2223" s="71">
        <v>0</v>
      </c>
      <c r="AM2223" s="71">
        <v>0</v>
      </c>
      <c r="AN2223" s="71">
        <v>0</v>
      </c>
      <c r="AP2223" s="129">
        <v>1.0876731000000001E-2</v>
      </c>
      <c r="AQ2223" s="129">
        <v>1.0139787000000001E-2</v>
      </c>
      <c r="AR2223" s="129">
        <v>7.3694479E-4</v>
      </c>
      <c r="AS2223" s="129">
        <v>0</v>
      </c>
      <c r="AT2223" s="172">
        <f t="shared" si="577"/>
        <v>6.0790087000000002E-7</v>
      </c>
      <c r="AU2223" s="172">
        <f t="shared" si="578"/>
        <v>2.7253875131920003E-9</v>
      </c>
      <c r="AV2223" s="185">
        <f t="shared" si="579"/>
        <v>0</v>
      </c>
      <c r="AW2223" s="121">
        <v>2.8744364000000001E-7</v>
      </c>
      <c r="AX2223" s="121">
        <v>8.6728685000000004E-10</v>
      </c>
      <c r="AY2223" s="121">
        <v>2.3695515999999999E-14</v>
      </c>
      <c r="AZ2223" s="121">
        <v>0</v>
      </c>
      <c r="BA2223" s="121">
        <v>0</v>
      </c>
      <c r="BB2223" s="121">
        <v>0</v>
      </c>
      <c r="BC2223" s="121">
        <v>3.2045723000000001E-7</v>
      </c>
      <c r="BD2223" s="121">
        <v>0</v>
      </c>
      <c r="BE2223" s="121">
        <v>3.7327984999999998E-10</v>
      </c>
      <c r="BF2223" s="121">
        <v>1.1948430000000001E-10</v>
      </c>
      <c r="BG2223" s="121">
        <v>4.1917676000000001E-14</v>
      </c>
      <c r="BH2223" s="121">
        <v>0</v>
      </c>
      <c r="BI2223" s="121">
        <v>0</v>
      </c>
      <c r="BJ2223" s="121">
        <v>0</v>
      </c>
      <c r="BK2223" s="121">
        <v>0</v>
      </c>
      <c r="BL2223" s="121">
        <v>0</v>
      </c>
      <c r="BM2223" s="121">
        <v>1.3652709000000001E-9</v>
      </c>
      <c r="BN2223" s="121">
        <v>0</v>
      </c>
      <c r="BO2223" s="121">
        <v>0</v>
      </c>
      <c r="BP2223" s="121">
        <v>0</v>
      </c>
      <c r="BQ2223" s="121">
        <v>0</v>
      </c>
      <c r="BR2223" s="121">
        <v>0</v>
      </c>
      <c r="BT2223" s="71">
        <v>1.7566130999999999E-5</v>
      </c>
      <c r="BU2223" s="71">
        <v>2.5735041000000001E-6</v>
      </c>
      <c r="BV2223" s="71">
        <v>8.6365210000000002E-6</v>
      </c>
      <c r="BW2223" s="71">
        <v>1.2245455E-10</v>
      </c>
      <c r="BX2223" s="71">
        <v>2.1198837999999999E-6</v>
      </c>
      <c r="BY2223" s="71">
        <v>0</v>
      </c>
      <c r="BZ2223" s="71">
        <v>3.1029189999999999E-6</v>
      </c>
      <c r="CA2223" s="71">
        <v>0</v>
      </c>
      <c r="CB2223" s="71">
        <v>0</v>
      </c>
      <c r="CC2223" s="71">
        <v>2.8245660999999999E-11</v>
      </c>
      <c r="CD2223" s="71">
        <v>0</v>
      </c>
      <c r="CE2223" s="71">
        <v>9.6609848999999998E-7</v>
      </c>
      <c r="CF2223" s="71">
        <v>0</v>
      </c>
      <c r="CG2223" s="71">
        <v>1.6705427999999999E-7</v>
      </c>
      <c r="CH2223" s="71">
        <v>0</v>
      </c>
      <c r="CI2223" s="71">
        <v>0</v>
      </c>
      <c r="CJ2223" s="71">
        <v>0</v>
      </c>
      <c r="CL2223" s="186">
        <v>0</v>
      </c>
      <c r="CM2223" s="186">
        <v>0.30974531</v>
      </c>
      <c r="CN2223" s="187">
        <v>0</v>
      </c>
      <c r="CO2223" s="186">
        <v>1.760754E-3</v>
      </c>
      <c r="CP2223" s="186">
        <v>0</v>
      </c>
      <c r="CQ2223" s="186">
        <v>0</v>
      </c>
      <c r="CR2223" s="186">
        <v>1.0760161E-4</v>
      </c>
      <c r="CS2223" s="186">
        <v>0</v>
      </c>
      <c r="CT2223" s="186">
        <v>8.0172717999999995E-5</v>
      </c>
      <c r="CU2223" s="186">
        <v>1.4320820999999999E-5</v>
      </c>
    </row>
    <row r="2224" spans="1:99" ht="14.4">
      <c r="A2224" t="s">
        <v>3851</v>
      </c>
      <c r="B2224" s="125" t="s">
        <v>781</v>
      </c>
      <c r="C2224" s="126" t="str">
        <f t="shared" si="575"/>
        <v>M.020.06.122</v>
      </c>
      <c r="D2224" s="11" t="s">
        <v>1878</v>
      </c>
      <c r="E2224" s="125" t="s">
        <v>878</v>
      </c>
      <c r="F2224" s="128" t="str">
        <f t="shared" si="576"/>
        <v>Peach, w skin in fruit bucket per 1 kg NL</v>
      </c>
      <c r="G2224" s="131">
        <f t="shared" si="585"/>
        <v>0.13197672050994999</v>
      </c>
      <c r="H2224" s="183">
        <f t="shared" si="586"/>
        <v>4.2534149999999997E-8</v>
      </c>
      <c r="I2224" s="183">
        <f t="shared" si="587"/>
        <v>2.07137489758E-2</v>
      </c>
      <c r="J2224" s="184">
        <f t="shared" si="588"/>
        <v>6.9583561000000002E-2</v>
      </c>
      <c r="K2224" s="183">
        <v>4.1679368000000001E-2</v>
      </c>
      <c r="L2224" s="146">
        <v>1.370856E-2</v>
      </c>
      <c r="M2224" s="146">
        <v>2.8930967999999998E-3</v>
      </c>
      <c r="N2224" s="146">
        <v>0</v>
      </c>
      <c r="O2224" s="146">
        <v>0</v>
      </c>
      <c r="P2224" s="188">
        <v>0</v>
      </c>
      <c r="Q2224" s="188">
        <v>4.2534149999999997E-8</v>
      </c>
      <c r="R2224" s="188">
        <v>1.0416758E-6</v>
      </c>
      <c r="S2224" s="146">
        <v>0</v>
      </c>
      <c r="T2224" s="146">
        <v>0</v>
      </c>
      <c r="U2224" s="146">
        <v>0</v>
      </c>
      <c r="V2224" s="146">
        <v>4.1110505000000004E-3</v>
      </c>
      <c r="W2224" s="146">
        <v>6.9583561000000002E-2</v>
      </c>
      <c r="X2224" s="146">
        <v>0</v>
      </c>
      <c r="Z2224" s="157">
        <f t="shared" si="574"/>
        <v>0.27786245333333337</v>
      </c>
      <c r="AB2224" s="131">
        <f t="shared" si="580"/>
        <v>4.1679368000000001E-2</v>
      </c>
      <c r="AC2224" s="131">
        <f t="shared" si="581"/>
        <v>1.660274100995E-2</v>
      </c>
      <c r="AD2224" s="131">
        <f t="shared" si="582"/>
        <v>8.6186259475799998E-2</v>
      </c>
      <c r="AE2224" s="131">
        <f t="shared" si="583"/>
        <v>2.07137489758E-2</v>
      </c>
      <c r="AF2224" s="131">
        <f t="shared" si="584"/>
        <v>0</v>
      </c>
      <c r="AH2224">
        <v>0</v>
      </c>
      <c r="AI2224" s="71">
        <v>0</v>
      </c>
      <c r="AJ2224" s="71">
        <v>0</v>
      </c>
      <c r="AK2224" s="71">
        <v>0</v>
      </c>
      <c r="AL2224" s="71">
        <v>0</v>
      </c>
      <c r="AM2224" s="71">
        <v>0</v>
      </c>
      <c r="AN2224" s="71">
        <v>0</v>
      </c>
      <c r="AP2224" s="129">
        <v>9.2808839000000001E-3</v>
      </c>
      <c r="AQ2224" s="129">
        <v>8.4537056999999995E-3</v>
      </c>
      <c r="AR2224" s="129">
        <v>8.2717827999999999E-4</v>
      </c>
      <c r="AS2224" s="129">
        <v>0</v>
      </c>
      <c r="AT2224" s="172">
        <f t="shared" si="577"/>
        <v>5.0681689000000003E-7</v>
      </c>
      <c r="AU2224" s="172">
        <f t="shared" si="578"/>
        <v>3.0590912970430002E-9</v>
      </c>
      <c r="AV2224" s="185">
        <f t="shared" si="579"/>
        <v>0</v>
      </c>
      <c r="AW2224" s="121">
        <v>2.5785635999999999E-7</v>
      </c>
      <c r="AX2224" s="121">
        <v>7.7801486999999996E-10</v>
      </c>
      <c r="AY2224" s="121">
        <v>2.1256477999999999E-14</v>
      </c>
      <c r="AZ2224" s="121">
        <v>0</v>
      </c>
      <c r="BA2224" s="121">
        <v>0</v>
      </c>
      <c r="BB2224" s="121">
        <v>0</v>
      </c>
      <c r="BC2224" s="121">
        <v>2.4896052999999999E-7</v>
      </c>
      <c r="BD2224" s="121">
        <v>0</v>
      </c>
      <c r="BE2224" s="121">
        <v>2.8999797999999998E-10</v>
      </c>
      <c r="BF2224" s="121">
        <v>1.1905888E-10</v>
      </c>
      <c r="BG2224" s="121">
        <v>6.1010565000000003E-14</v>
      </c>
      <c r="BH2224" s="121">
        <v>0</v>
      </c>
      <c r="BI2224" s="121">
        <v>0</v>
      </c>
      <c r="BJ2224" s="121">
        <v>0</v>
      </c>
      <c r="BK2224" s="121">
        <v>0</v>
      </c>
      <c r="BL2224" s="121">
        <v>0</v>
      </c>
      <c r="BM2224" s="121">
        <v>1.8719373E-9</v>
      </c>
      <c r="BN2224" s="121">
        <v>0</v>
      </c>
      <c r="BO2224" s="121">
        <v>0</v>
      </c>
      <c r="BP2224" s="121">
        <v>0</v>
      </c>
      <c r="BQ2224" s="121">
        <v>0</v>
      </c>
      <c r="BR2224" s="121">
        <v>0</v>
      </c>
      <c r="BT2224" s="71">
        <v>1.5940228E-5</v>
      </c>
      <c r="BU2224" s="71">
        <v>1.9993336999999999E-6</v>
      </c>
      <c r="BV2224" s="71">
        <v>7.7475424999999995E-6</v>
      </c>
      <c r="BW2224" s="71">
        <v>1.2201856E-10</v>
      </c>
      <c r="BX2224" s="71">
        <v>1.6469199E-6</v>
      </c>
      <c r="BY2224" s="71">
        <v>0</v>
      </c>
      <c r="BZ2224" s="71">
        <v>3.0918713000000001E-6</v>
      </c>
      <c r="CA2224" s="71">
        <v>0</v>
      </c>
      <c r="CB2224" s="71">
        <v>0</v>
      </c>
      <c r="CC2224" s="71">
        <v>2.8145095E-11</v>
      </c>
      <c r="CD2224" s="71">
        <v>0</v>
      </c>
      <c r="CE2224" s="71">
        <v>1.3246278E-6</v>
      </c>
      <c r="CF2224" s="71">
        <v>0</v>
      </c>
      <c r="CG2224" s="71">
        <v>1.2978307000000001E-7</v>
      </c>
      <c r="CH2224" s="71">
        <v>0</v>
      </c>
      <c r="CI2224" s="71">
        <v>0</v>
      </c>
      <c r="CJ2224" s="71">
        <v>0</v>
      </c>
      <c r="CL2224" s="186">
        <v>0</v>
      </c>
      <c r="CM2224" s="186">
        <v>0.27786244999999998</v>
      </c>
      <c r="CN2224" s="187">
        <v>0</v>
      </c>
      <c r="CO2224" s="186">
        <v>1.3679149999999999E-3</v>
      </c>
      <c r="CP2224" s="186">
        <v>0</v>
      </c>
      <c r="CQ2224" s="186">
        <v>0</v>
      </c>
      <c r="CR2224" s="186">
        <v>8.3594790000000001E-5</v>
      </c>
      <c r="CS2224" s="186">
        <v>0</v>
      </c>
      <c r="CT2224" s="186">
        <v>7.9887269999999994E-5</v>
      </c>
      <c r="CU2224" s="186">
        <v>2.0843746000000001E-5</v>
      </c>
    </row>
    <row r="2225" spans="1:99" ht="14.4">
      <c r="A2225" t="s">
        <v>3852</v>
      </c>
      <c r="B2225" s="125" t="s">
        <v>781</v>
      </c>
      <c r="C2225" s="126" t="str">
        <f t="shared" si="575"/>
        <v>M.020.06.123</v>
      </c>
      <c r="D2225" s="11" t="s">
        <v>1878</v>
      </c>
      <c r="E2225" s="125" t="s">
        <v>878</v>
      </c>
      <c r="F2225" s="128" t="str">
        <f t="shared" si="576"/>
        <v>Pineapple in fruit bucket per 1 kg NL</v>
      </c>
      <c r="G2225" s="131">
        <f t="shared" si="585"/>
        <v>5.0176681268725001E-2</v>
      </c>
      <c r="H2225" s="183">
        <f t="shared" si="586"/>
        <v>2.4094175E-8</v>
      </c>
      <c r="I2225" s="183">
        <f t="shared" si="587"/>
        <v>1.4192884474550001E-2</v>
      </c>
      <c r="J2225" s="184">
        <f t="shared" si="588"/>
        <v>3.0219367E-3</v>
      </c>
      <c r="K2225" s="183">
        <v>3.2961836000000001E-2</v>
      </c>
      <c r="L2225" s="146">
        <v>1.1355452E-2</v>
      </c>
      <c r="M2225" s="146">
        <v>1.6388427E-3</v>
      </c>
      <c r="N2225" s="146">
        <v>0</v>
      </c>
      <c r="O2225" s="146">
        <v>0</v>
      </c>
      <c r="P2225" s="188">
        <v>0</v>
      </c>
      <c r="Q2225" s="188">
        <v>2.4094175E-8</v>
      </c>
      <c r="R2225" s="188">
        <v>5.9007454999999998E-7</v>
      </c>
      <c r="S2225" s="146">
        <v>0</v>
      </c>
      <c r="T2225" s="146">
        <v>0</v>
      </c>
      <c r="U2225" s="146">
        <v>0</v>
      </c>
      <c r="V2225" s="146">
        <v>1.1979997E-3</v>
      </c>
      <c r="W2225" s="146">
        <v>3.0219367E-3</v>
      </c>
      <c r="X2225" s="146">
        <v>0</v>
      </c>
      <c r="Z2225" s="157">
        <f t="shared" si="574"/>
        <v>0.21974557333333336</v>
      </c>
      <c r="AB2225" s="131">
        <f t="shared" si="580"/>
        <v>3.2961836000000001E-2</v>
      </c>
      <c r="AC2225" s="131">
        <f t="shared" si="581"/>
        <v>1.2994908868725001E-2</v>
      </c>
      <c r="AD2225" s="131">
        <f t="shared" si="582"/>
        <v>1.6016821474550001E-2</v>
      </c>
      <c r="AE2225" s="131">
        <f t="shared" si="583"/>
        <v>1.4192884474550001E-2</v>
      </c>
      <c r="AF2225" s="131">
        <f t="shared" si="584"/>
        <v>0</v>
      </c>
      <c r="AH2225">
        <v>0</v>
      </c>
      <c r="AI2225" s="71">
        <v>0</v>
      </c>
      <c r="AJ2225" s="71">
        <v>0</v>
      </c>
      <c r="AK2225" s="71">
        <v>0</v>
      </c>
      <c r="AL2225" s="71">
        <v>0</v>
      </c>
      <c r="AM2225" s="71">
        <v>0</v>
      </c>
      <c r="AN2225" s="71">
        <v>0</v>
      </c>
      <c r="AP2225" s="129">
        <v>7.2384544000000002E-3</v>
      </c>
      <c r="AQ2225" s="129">
        <v>6.8412975000000003E-3</v>
      </c>
      <c r="AR2225" s="129">
        <v>3.9715694E-4</v>
      </c>
      <c r="AS2225" s="129">
        <v>0</v>
      </c>
      <c r="AT2225" s="172">
        <f t="shared" si="577"/>
        <v>4.1014972999999998E-7</v>
      </c>
      <c r="AU2225" s="172">
        <f t="shared" si="578"/>
        <v>1.4687756699560001E-9</v>
      </c>
      <c r="AV2225" s="185">
        <f t="shared" si="579"/>
        <v>0</v>
      </c>
      <c r="AW2225" s="121">
        <v>2.0392388999999999E-7</v>
      </c>
      <c r="AX2225" s="121">
        <v>6.1528760000000001E-10</v>
      </c>
      <c r="AY2225" s="121">
        <v>1.6810536000000001E-14</v>
      </c>
      <c r="AZ2225" s="121">
        <v>0</v>
      </c>
      <c r="BA2225" s="121">
        <v>0</v>
      </c>
      <c r="BB2225" s="121">
        <v>0</v>
      </c>
      <c r="BC2225" s="121">
        <v>2.0622584000000001E-7</v>
      </c>
      <c r="BD2225" s="121">
        <v>0</v>
      </c>
      <c r="BE2225" s="121">
        <v>2.4021910999999999E-10</v>
      </c>
      <c r="BF2225" s="121">
        <v>6.7442881000000004E-11</v>
      </c>
      <c r="BG2225" s="121">
        <v>3.0869841999999999E-13</v>
      </c>
      <c r="BH2225" s="121">
        <v>0</v>
      </c>
      <c r="BI2225" s="121">
        <v>0</v>
      </c>
      <c r="BJ2225" s="121">
        <v>0</v>
      </c>
      <c r="BK2225" s="121">
        <v>0</v>
      </c>
      <c r="BL2225" s="121">
        <v>0</v>
      </c>
      <c r="BM2225" s="121">
        <v>5.4550056999999998E-10</v>
      </c>
      <c r="BN2225" s="121">
        <v>0</v>
      </c>
      <c r="BO2225" s="121">
        <v>0</v>
      </c>
      <c r="BP2225" s="121">
        <v>0</v>
      </c>
      <c r="BQ2225" s="121">
        <v>0</v>
      </c>
      <c r="BR2225" s="121">
        <v>0</v>
      </c>
      <c r="BT2225" s="71">
        <v>1.1392496000000001E-5</v>
      </c>
      <c r="BU2225" s="71">
        <v>1.6561431E-6</v>
      </c>
      <c r="BV2225" s="71">
        <v>6.1270895999999997E-6</v>
      </c>
      <c r="BW2225" s="71">
        <v>6.9119436E-11</v>
      </c>
      <c r="BX2225" s="71">
        <v>1.364222E-6</v>
      </c>
      <c r="BY2225" s="71">
        <v>0</v>
      </c>
      <c r="BZ2225" s="71">
        <v>1.7514418000000001E-6</v>
      </c>
      <c r="CA2225" s="71">
        <v>0</v>
      </c>
      <c r="CB2225" s="71">
        <v>0</v>
      </c>
      <c r="CC2225" s="71">
        <v>1.5943256000000001E-11</v>
      </c>
      <c r="CD2225" s="71">
        <v>0</v>
      </c>
      <c r="CE2225" s="71">
        <v>3.860093E-7</v>
      </c>
      <c r="CF2225" s="71">
        <v>0</v>
      </c>
      <c r="CG2225" s="71">
        <v>1.0750548E-7</v>
      </c>
      <c r="CH2225" s="71">
        <v>0</v>
      </c>
      <c r="CI2225" s="71">
        <v>0</v>
      </c>
      <c r="CJ2225" s="71">
        <v>0</v>
      </c>
      <c r="CL2225" s="186">
        <v>0</v>
      </c>
      <c r="CM2225" s="186">
        <v>0.21974557</v>
      </c>
      <c r="CN2225" s="187">
        <v>0</v>
      </c>
      <c r="CO2225" s="186">
        <v>1.133109E-3</v>
      </c>
      <c r="CP2225" s="186">
        <v>0</v>
      </c>
      <c r="CQ2225" s="186">
        <v>0</v>
      </c>
      <c r="CR2225" s="186">
        <v>6.9245537000000001E-5</v>
      </c>
      <c r="CS2225" s="186">
        <v>0</v>
      </c>
      <c r="CT2225" s="186">
        <v>4.5253470000000001E-5</v>
      </c>
      <c r="CU2225" s="186">
        <v>1.0546421999999999E-4</v>
      </c>
    </row>
    <row r="2226" spans="1:99" ht="14.4">
      <c r="A2226" t="s">
        <v>3853</v>
      </c>
      <c r="B2226" s="125" t="s">
        <v>781</v>
      </c>
      <c r="C2226" s="126" t="str">
        <f t="shared" si="575"/>
        <v>M.020.06.124</v>
      </c>
      <c r="D2226" s="11" t="s">
        <v>1878</v>
      </c>
      <c r="E2226" s="125" t="s">
        <v>878</v>
      </c>
      <c r="F2226" s="128" t="str">
        <f t="shared" si="576"/>
        <v>Strawberries in fruit bucket per 1 kg NL</v>
      </c>
      <c r="G2226" s="131">
        <f t="shared" si="585"/>
        <v>0.49819693843528701</v>
      </c>
      <c r="H2226" s="183">
        <f t="shared" si="586"/>
        <v>9.7657987000000006E-8</v>
      </c>
      <c r="I2226" s="183">
        <f t="shared" si="587"/>
        <v>4.32544947773E-2</v>
      </c>
      <c r="J2226" s="184">
        <f t="shared" si="588"/>
        <v>1.6820715999999999E-2</v>
      </c>
      <c r="K2226" s="183">
        <v>0.43812162999999998</v>
      </c>
      <c r="L2226" s="146">
        <v>3.3818594E-2</v>
      </c>
      <c r="M2226" s="146">
        <v>6.6425214999999999E-3</v>
      </c>
      <c r="N2226" s="146">
        <v>0</v>
      </c>
      <c r="O2226" s="146">
        <v>0</v>
      </c>
      <c r="P2226" s="188">
        <v>0</v>
      </c>
      <c r="Q2226" s="188">
        <v>9.7657987000000006E-8</v>
      </c>
      <c r="R2226" s="188">
        <v>2.3916773000000001E-6</v>
      </c>
      <c r="S2226" s="146">
        <v>0</v>
      </c>
      <c r="T2226" s="146">
        <v>0</v>
      </c>
      <c r="U2226" s="146">
        <v>0</v>
      </c>
      <c r="V2226" s="146">
        <v>2.7909876000000002E-3</v>
      </c>
      <c r="W2226" s="146">
        <v>1.6820715999999999E-2</v>
      </c>
      <c r="X2226" s="146">
        <v>0</v>
      </c>
      <c r="Z2226" s="157">
        <f t="shared" si="574"/>
        <v>2.9208108666666668</v>
      </c>
      <c r="AB2226" s="131">
        <f t="shared" si="580"/>
        <v>0.43812162999999998</v>
      </c>
      <c r="AC2226" s="131">
        <f t="shared" si="581"/>
        <v>4.0463604835287E-2</v>
      </c>
      <c r="AD2226" s="131">
        <f t="shared" si="582"/>
        <v>5.7284223177299996E-2</v>
      </c>
      <c r="AE2226" s="131">
        <f t="shared" si="583"/>
        <v>4.32544947773E-2</v>
      </c>
      <c r="AF2226" s="131">
        <f t="shared" si="584"/>
        <v>0</v>
      </c>
      <c r="AH2226">
        <v>0</v>
      </c>
      <c r="AI2226" s="71">
        <v>0</v>
      </c>
      <c r="AJ2226" s="71">
        <v>0</v>
      </c>
      <c r="AK2226" s="71">
        <v>0</v>
      </c>
      <c r="AL2226" s="71">
        <v>0</v>
      </c>
      <c r="AM2226" s="71">
        <v>0</v>
      </c>
      <c r="AN2226" s="71">
        <v>0</v>
      </c>
      <c r="AP2226" s="129">
        <v>5.8278398000000002E-2</v>
      </c>
      <c r="AQ2226" s="129">
        <v>5.5455836000000001E-2</v>
      </c>
      <c r="AR2226" s="129">
        <v>2.8225613E-3</v>
      </c>
      <c r="AS2226" s="129">
        <v>0</v>
      </c>
      <c r="AT2226" s="172">
        <f t="shared" si="577"/>
        <v>3.3246904299999999E-6</v>
      </c>
      <c r="AU2226" s="172">
        <f t="shared" si="578"/>
        <v>1.043846646365E-8</v>
      </c>
      <c r="AV2226" s="185">
        <f t="shared" si="579"/>
        <v>0</v>
      </c>
      <c r="AW2226" s="121">
        <v>2.7105125000000002E-6</v>
      </c>
      <c r="AX2226" s="121">
        <v>8.1782705000000007E-9</v>
      </c>
      <c r="AY2226" s="121">
        <v>2.2344203000000001E-13</v>
      </c>
      <c r="AZ2226" s="121">
        <v>0</v>
      </c>
      <c r="BA2226" s="121">
        <v>0</v>
      </c>
      <c r="BB2226" s="121">
        <v>0</v>
      </c>
      <c r="BC2226" s="121">
        <v>6.1417792999999997E-7</v>
      </c>
      <c r="BD2226" s="121">
        <v>0</v>
      </c>
      <c r="BE2226" s="121">
        <v>7.1541604999999998E-10</v>
      </c>
      <c r="BF2226" s="121">
        <v>2.7335801999999999E-10</v>
      </c>
      <c r="BG2226" s="121">
        <v>3.4235161999999999E-13</v>
      </c>
      <c r="BH2226" s="121">
        <v>0</v>
      </c>
      <c r="BI2226" s="121">
        <v>0</v>
      </c>
      <c r="BJ2226" s="121">
        <v>0</v>
      </c>
      <c r="BK2226" s="121">
        <v>0</v>
      </c>
      <c r="BL2226" s="121">
        <v>0</v>
      </c>
      <c r="BM2226" s="121">
        <v>1.2708561000000001E-9</v>
      </c>
      <c r="BN2226" s="121">
        <v>0</v>
      </c>
      <c r="BO2226" s="121">
        <v>0</v>
      </c>
      <c r="BP2226" s="121">
        <v>0</v>
      </c>
      <c r="BQ2226" s="121">
        <v>0</v>
      </c>
      <c r="BR2226" s="121">
        <v>0</v>
      </c>
      <c r="BT2226" s="71">
        <v>9.8753862000000006E-5</v>
      </c>
      <c r="BU2226" s="71">
        <v>4.9322944000000002E-6</v>
      </c>
      <c r="BV2226" s="71">
        <v>8.1439957999999998E-5</v>
      </c>
      <c r="BW2226" s="71">
        <v>2.8015340000000001E-10</v>
      </c>
      <c r="BX2226" s="71">
        <v>4.0629005000000002E-6</v>
      </c>
      <c r="BY2226" s="71">
        <v>0</v>
      </c>
      <c r="BZ2226" s="71">
        <v>7.0989058999999997E-6</v>
      </c>
      <c r="CA2226" s="71">
        <v>0</v>
      </c>
      <c r="CB2226" s="71">
        <v>0</v>
      </c>
      <c r="CC2226" s="71">
        <v>6.4620859000000004E-11</v>
      </c>
      <c r="CD2226" s="71">
        <v>0</v>
      </c>
      <c r="CE2226" s="71">
        <v>8.9928833000000003E-7</v>
      </c>
      <c r="CF2226" s="71">
        <v>0</v>
      </c>
      <c r="CG2226" s="71">
        <v>3.2017081000000001E-7</v>
      </c>
      <c r="CH2226" s="71">
        <v>0</v>
      </c>
      <c r="CI2226" s="71">
        <v>0</v>
      </c>
      <c r="CJ2226" s="71">
        <v>0</v>
      </c>
      <c r="CL2226" s="186">
        <v>0</v>
      </c>
      <c r="CM2226" s="186">
        <v>2.9208109000000002</v>
      </c>
      <c r="CN2226" s="187">
        <v>0</v>
      </c>
      <c r="CO2226" s="186">
        <v>3.3746039999999998E-3</v>
      </c>
      <c r="CP2226" s="186">
        <v>0</v>
      </c>
      <c r="CQ2226" s="186">
        <v>0</v>
      </c>
      <c r="CR2226" s="186">
        <v>2.0622576000000001E-4</v>
      </c>
      <c r="CS2226" s="186">
        <v>0</v>
      </c>
      <c r="CT2226" s="186">
        <v>1.8342038E-4</v>
      </c>
      <c r="CU2226" s="186">
        <v>1.1696155000000001E-4</v>
      </c>
    </row>
    <row r="2227" spans="1:99" ht="14.4">
      <c r="B2227" s="125"/>
      <c r="C2227" s="126"/>
      <c r="D2227" s="1" t="s">
        <v>1879</v>
      </c>
      <c r="E2227" s="125"/>
      <c r="J2227" s="158"/>
      <c r="P2227" s="4"/>
      <c r="Q2227" s="4"/>
      <c r="R2227" s="4"/>
      <c r="AT2227" s="4"/>
      <c r="AU2227" s="4"/>
      <c r="AV2227" s="16"/>
      <c r="CN2227" s="97"/>
    </row>
    <row r="2228" spans="1:99" ht="14.4">
      <c r="A2228" t="s">
        <v>3854</v>
      </c>
      <c r="B2228" s="125" t="s">
        <v>781</v>
      </c>
      <c r="C2228" s="126" t="str">
        <f t="shared" si="575"/>
        <v>M.020.07.101</v>
      </c>
      <c r="D2228" s="11" t="s">
        <v>1879</v>
      </c>
      <c r="E2228" s="125" t="s">
        <v>878</v>
      </c>
      <c r="F2228" s="128" t="str">
        <f t="shared" si="576"/>
        <v>Biscuit, sweet in plastic foil per 500 gram NL</v>
      </c>
      <c r="G2228" s="131">
        <f t="shared" si="585"/>
        <v>0.40418492807652007</v>
      </c>
      <c r="H2228" s="183">
        <f t="shared" si="586"/>
        <v>2.2356611999999999E-7</v>
      </c>
      <c r="I2228" s="183">
        <f t="shared" si="587"/>
        <v>0.1087200812104</v>
      </c>
      <c r="J2228" s="184">
        <f t="shared" si="588"/>
        <v>3.5097433000000002E-3</v>
      </c>
      <c r="K2228" s="183">
        <v>0.29195488000000003</v>
      </c>
      <c r="L2228" s="146">
        <v>7.3445098E-2</v>
      </c>
      <c r="M2228" s="146">
        <v>1.5206567000000001E-2</v>
      </c>
      <c r="N2228" s="146">
        <v>0</v>
      </c>
      <c r="O2228" s="146">
        <v>0</v>
      </c>
      <c r="P2228" s="188">
        <v>0</v>
      </c>
      <c r="Q2228" s="188">
        <v>2.2356611999999999E-7</v>
      </c>
      <c r="R2228" s="188">
        <v>5.4752104000000001E-6</v>
      </c>
      <c r="S2228" s="146">
        <v>0</v>
      </c>
      <c r="T2228" s="146">
        <v>0</v>
      </c>
      <c r="U2228" s="146">
        <v>0</v>
      </c>
      <c r="V2228" s="146">
        <v>2.0062941000000001E-2</v>
      </c>
      <c r="W2228" s="146">
        <v>3.5097433000000002E-3</v>
      </c>
      <c r="X2228" s="146">
        <v>0</v>
      </c>
      <c r="Z2228" s="157">
        <f t="shared" si="574"/>
        <v>1.946365866666667</v>
      </c>
      <c r="AB2228" s="131">
        <f t="shared" si="580"/>
        <v>0.29195488000000003</v>
      </c>
      <c r="AC2228" s="131">
        <f t="shared" si="581"/>
        <v>8.8657363776520004E-2</v>
      </c>
      <c r="AD2228" s="131">
        <f t="shared" si="582"/>
        <v>9.2166883510400005E-2</v>
      </c>
      <c r="AE2228" s="131">
        <f t="shared" si="583"/>
        <v>0.1087200812104</v>
      </c>
      <c r="AF2228" s="131">
        <f t="shared" si="584"/>
        <v>0</v>
      </c>
      <c r="AH2228">
        <v>0</v>
      </c>
      <c r="AI2228" s="71">
        <v>0</v>
      </c>
      <c r="AJ2228" s="71">
        <v>0</v>
      </c>
      <c r="AK2228" s="71">
        <v>0</v>
      </c>
      <c r="AL2228" s="71">
        <v>0</v>
      </c>
      <c r="AM2228" s="71">
        <v>0</v>
      </c>
      <c r="AN2228" s="71">
        <v>0</v>
      </c>
      <c r="AP2228" s="129">
        <v>5.6909847999999999E-2</v>
      </c>
      <c r="AQ2228" s="129">
        <v>5.2376209999999999E-2</v>
      </c>
      <c r="AR2228" s="129">
        <v>4.5336383999999997E-3</v>
      </c>
      <c r="AS2228" s="129">
        <v>0</v>
      </c>
      <c r="AT2228" s="172">
        <f t="shared" si="577"/>
        <v>3.1400605000000001E-6</v>
      </c>
      <c r="AU2228" s="172">
        <f t="shared" si="578"/>
        <v>1.6766414024989999E-8</v>
      </c>
      <c r="AV2228" s="185">
        <f t="shared" si="579"/>
        <v>0</v>
      </c>
      <c r="AW2228" s="121">
        <v>1.8062275E-6</v>
      </c>
      <c r="AX2228" s="121">
        <v>5.4498243000000002E-9</v>
      </c>
      <c r="AY2228" s="121">
        <v>1.4889699E-13</v>
      </c>
      <c r="AZ2228" s="121">
        <v>0</v>
      </c>
      <c r="BA2228" s="121">
        <v>0</v>
      </c>
      <c r="BB2228" s="121">
        <v>0</v>
      </c>
      <c r="BC2228" s="121">
        <v>1.3338329999999999E-6</v>
      </c>
      <c r="BD2228" s="121">
        <v>0</v>
      </c>
      <c r="BE2228" s="121">
        <v>1.5536956E-9</v>
      </c>
      <c r="BF2228" s="121">
        <v>6.2579205E-10</v>
      </c>
      <c r="BG2228" s="121">
        <v>1.437178E-12</v>
      </c>
      <c r="BH2228" s="121">
        <v>0</v>
      </c>
      <c r="BI2228" s="121">
        <v>0</v>
      </c>
      <c r="BJ2228" s="121">
        <v>0</v>
      </c>
      <c r="BK2228" s="121">
        <v>0</v>
      </c>
      <c r="BL2228" s="121">
        <v>0</v>
      </c>
      <c r="BM2228" s="121">
        <v>9.1355159999999995E-9</v>
      </c>
      <c r="BN2228" s="121">
        <v>0</v>
      </c>
      <c r="BO2228" s="121">
        <v>0</v>
      </c>
      <c r="BP2228" s="121">
        <v>0</v>
      </c>
      <c r="BQ2228" s="121">
        <v>0</v>
      </c>
      <c r="BR2228" s="121">
        <v>0</v>
      </c>
      <c r="BT2228" s="71">
        <v>9.7217027000000002E-5</v>
      </c>
      <c r="BU2228" s="71">
        <v>1.0711646999999999E-5</v>
      </c>
      <c r="BV2228" s="71">
        <v>5.4269844E-5</v>
      </c>
      <c r="BW2228" s="71">
        <v>6.4134853999999997E-10</v>
      </c>
      <c r="BX2228" s="71">
        <v>8.8235521E-6</v>
      </c>
      <c r="BY2228" s="71">
        <v>0</v>
      </c>
      <c r="BZ2228" s="71">
        <v>1.6251357000000001E-5</v>
      </c>
      <c r="CA2228" s="71">
        <v>0</v>
      </c>
      <c r="CB2228" s="71">
        <v>0</v>
      </c>
      <c r="CC2228" s="71">
        <v>1.4793499999999999E-10</v>
      </c>
      <c r="CD2228" s="71">
        <v>0</v>
      </c>
      <c r="CE2228" s="71">
        <v>6.4645105000000001E-6</v>
      </c>
      <c r="CF2228" s="71">
        <v>0</v>
      </c>
      <c r="CG2228" s="71">
        <v>6.9532685000000003E-7</v>
      </c>
      <c r="CH2228" s="71">
        <v>0</v>
      </c>
      <c r="CI2228" s="71">
        <v>0</v>
      </c>
      <c r="CJ2228" s="71">
        <v>0</v>
      </c>
      <c r="CL2228" s="186">
        <v>0</v>
      </c>
      <c r="CM2228" s="186">
        <v>1.9463657999999999</v>
      </c>
      <c r="CN2228" s="187">
        <v>0</v>
      </c>
      <c r="CO2228" s="186">
        <v>7.3287530000000004E-3</v>
      </c>
      <c r="CP2228" s="186">
        <v>0</v>
      </c>
      <c r="CQ2228" s="186">
        <v>0</v>
      </c>
      <c r="CR2228" s="186">
        <v>4.4786815999999999E-4</v>
      </c>
      <c r="CS2228" s="186">
        <v>0</v>
      </c>
      <c r="CT2228" s="186">
        <v>4.1989993000000002E-4</v>
      </c>
      <c r="CU2228" s="186">
        <v>4.9099975999999999E-4</v>
      </c>
    </row>
    <row r="2229" spans="1:99" ht="14.4">
      <c r="A2229" t="s">
        <v>3855</v>
      </c>
      <c r="B2229" s="125" t="s">
        <v>781</v>
      </c>
      <c r="C2229" s="126" t="str">
        <f t="shared" si="575"/>
        <v>M.020.07.102</v>
      </c>
      <c r="D2229" s="11" t="s">
        <v>1879</v>
      </c>
      <c r="E2229" s="125" t="s">
        <v>878</v>
      </c>
      <c r="F2229" s="128" t="str">
        <f t="shared" si="576"/>
        <v>Appel pie Dutch w shortbread w butter, in cardboard box NL</v>
      </c>
      <c r="G2229" s="131">
        <f t="shared" si="585"/>
        <v>0.50221774567896005</v>
      </c>
      <c r="H2229" s="183">
        <f t="shared" si="586"/>
        <v>2.0951775999999999E-7</v>
      </c>
      <c r="I2229" s="183">
        <f t="shared" si="587"/>
        <v>0.12190742416120001</v>
      </c>
      <c r="J2229" s="184">
        <f t="shared" si="588"/>
        <v>1.5146932E-2</v>
      </c>
      <c r="K2229" s="183">
        <v>0.36516317999999998</v>
      </c>
      <c r="L2229" s="146">
        <v>9.170818E-2</v>
      </c>
      <c r="M2229" s="146">
        <v>1.4251023E-2</v>
      </c>
      <c r="N2229" s="146">
        <v>0</v>
      </c>
      <c r="O2229" s="146">
        <v>0</v>
      </c>
      <c r="P2229" s="188">
        <v>0</v>
      </c>
      <c r="Q2229" s="188">
        <v>2.0951775999999999E-7</v>
      </c>
      <c r="R2229" s="188">
        <v>5.1311612E-6</v>
      </c>
      <c r="S2229" s="146">
        <v>0</v>
      </c>
      <c r="T2229" s="146">
        <v>0</v>
      </c>
      <c r="U2229" s="146">
        <v>0</v>
      </c>
      <c r="V2229" s="146">
        <v>1.594309E-2</v>
      </c>
      <c r="W2229" s="146">
        <v>1.5146932E-2</v>
      </c>
      <c r="X2229" s="146">
        <v>0</v>
      </c>
      <c r="Z2229" s="157">
        <f t="shared" ref="Z2229:Z2299" si="589">K2229/0.15</f>
        <v>2.4344212000000001</v>
      </c>
      <c r="AB2229" s="131">
        <f t="shared" si="580"/>
        <v>0.36516317999999998</v>
      </c>
      <c r="AC2229" s="131">
        <f t="shared" si="581"/>
        <v>0.10596454367896001</v>
      </c>
      <c r="AD2229" s="131">
        <f t="shared" si="582"/>
        <v>0.12111126616120001</v>
      </c>
      <c r="AE2229" s="131">
        <f t="shared" si="583"/>
        <v>0.1219074241612</v>
      </c>
      <c r="AF2229" s="131">
        <f t="shared" si="584"/>
        <v>0</v>
      </c>
      <c r="AH2229">
        <v>0</v>
      </c>
      <c r="AI2229" s="71">
        <v>0</v>
      </c>
      <c r="AJ2229" s="71">
        <v>0</v>
      </c>
      <c r="AK2229" s="71">
        <v>0</v>
      </c>
      <c r="AL2229" s="71">
        <v>0</v>
      </c>
      <c r="AM2229" s="71">
        <v>0</v>
      </c>
      <c r="AN2229" s="71">
        <v>0</v>
      </c>
      <c r="AP2229" s="129">
        <v>6.9952881999999994E-2</v>
      </c>
      <c r="AQ2229" s="129">
        <v>6.5463176999999997E-2</v>
      </c>
      <c r="AR2229" s="129">
        <v>4.4897052000000002E-3</v>
      </c>
      <c r="AS2229" s="129">
        <v>0</v>
      </c>
      <c r="AT2229" s="172">
        <f t="shared" si="577"/>
        <v>3.9246508000000001E-6</v>
      </c>
      <c r="AU2229" s="172">
        <f t="shared" si="578"/>
        <v>1.660393938832E-8</v>
      </c>
      <c r="AV2229" s="185">
        <f t="shared" si="579"/>
        <v>0</v>
      </c>
      <c r="AW2229" s="121">
        <v>2.2591427999999999E-6</v>
      </c>
      <c r="AX2229" s="121">
        <v>6.8163792999999998E-9</v>
      </c>
      <c r="AY2229" s="121">
        <v>1.8623322000000001E-13</v>
      </c>
      <c r="AZ2229" s="121">
        <v>0</v>
      </c>
      <c r="BA2229" s="121">
        <v>0</v>
      </c>
      <c r="BB2229" s="121">
        <v>0</v>
      </c>
      <c r="BC2229" s="121">
        <v>1.665508E-6</v>
      </c>
      <c r="BD2229" s="121">
        <v>0</v>
      </c>
      <c r="BE2229" s="121">
        <v>1.9400423000000002E-9</v>
      </c>
      <c r="BF2229" s="121">
        <v>5.8646876E-10</v>
      </c>
      <c r="BG2229" s="121">
        <v>1.2914951000000001E-12</v>
      </c>
      <c r="BH2229" s="121">
        <v>0</v>
      </c>
      <c r="BI2229" s="121">
        <v>0</v>
      </c>
      <c r="BJ2229" s="121">
        <v>0</v>
      </c>
      <c r="BK2229" s="121">
        <v>0</v>
      </c>
      <c r="BL2229" s="121">
        <v>0</v>
      </c>
      <c r="BM2229" s="121">
        <v>7.2595713E-9</v>
      </c>
      <c r="BN2229" s="121">
        <v>0</v>
      </c>
      <c r="BO2229" s="121">
        <v>0</v>
      </c>
      <c r="BP2229" s="121">
        <v>0</v>
      </c>
      <c r="BQ2229" s="121">
        <v>0</v>
      </c>
      <c r="BR2229" s="121">
        <v>0</v>
      </c>
      <c r="BT2229" s="71">
        <v>1.1350717999999999E-4</v>
      </c>
      <c r="BU2229" s="71">
        <v>1.3375237999999999E-5</v>
      </c>
      <c r="BV2229" s="71">
        <v>6.7878122000000003E-5</v>
      </c>
      <c r="BW2229" s="71">
        <v>6.0104771999999998E-10</v>
      </c>
      <c r="BX2229" s="71">
        <v>1.1017643E-5</v>
      </c>
      <c r="BY2229" s="71">
        <v>0</v>
      </c>
      <c r="BZ2229" s="71">
        <v>1.5230161E-5</v>
      </c>
      <c r="CA2229" s="71">
        <v>0</v>
      </c>
      <c r="CB2229" s="71">
        <v>0</v>
      </c>
      <c r="CC2229" s="71">
        <v>1.3863912000000001E-10</v>
      </c>
      <c r="CD2229" s="71">
        <v>0</v>
      </c>
      <c r="CE2229" s="71">
        <v>5.1370471000000003E-6</v>
      </c>
      <c r="CF2229" s="71">
        <v>0</v>
      </c>
      <c r="CG2229" s="71">
        <v>8.6822893999999995E-7</v>
      </c>
      <c r="CH2229" s="71">
        <v>0</v>
      </c>
      <c r="CI2229" s="71">
        <v>0</v>
      </c>
      <c r="CJ2229" s="71">
        <v>0</v>
      </c>
      <c r="CL2229" s="186">
        <v>0</v>
      </c>
      <c r="CM2229" s="186">
        <v>2.4344212000000001</v>
      </c>
      <c r="CN2229" s="187">
        <v>0</v>
      </c>
      <c r="CO2229" s="186">
        <v>9.1511430000000005E-3</v>
      </c>
      <c r="CP2229" s="186">
        <v>0</v>
      </c>
      <c r="CQ2229" s="186">
        <v>0</v>
      </c>
      <c r="CR2229" s="186">
        <v>5.5923641000000005E-4</v>
      </c>
      <c r="CS2229" s="186">
        <v>0</v>
      </c>
      <c r="CT2229" s="186">
        <v>3.9351441999999998E-4</v>
      </c>
      <c r="CU2229" s="186">
        <v>4.4122843000000001E-4</v>
      </c>
    </row>
    <row r="2230" spans="1:99" ht="14.4">
      <c r="A2230" t="s">
        <v>3856</v>
      </c>
      <c r="B2230" s="125" t="s">
        <v>781</v>
      </c>
      <c r="C2230" s="126" t="str">
        <f t="shared" si="575"/>
        <v>M.020.07.103</v>
      </c>
      <c r="D2230" s="11" t="s">
        <v>1879</v>
      </c>
      <c r="E2230" s="125" t="s">
        <v>878</v>
      </c>
      <c r="F2230" s="128" t="str">
        <f t="shared" si="576"/>
        <v>Apple pie Dutch w shortbread w margarine, in cardboard box NL</v>
      </c>
      <c r="G2230" s="131">
        <f t="shared" si="585"/>
        <v>0.32944088427284002</v>
      </c>
      <c r="H2230" s="183">
        <f t="shared" si="586"/>
        <v>1.8486503999999999E-7</v>
      </c>
      <c r="I2230" s="183">
        <f t="shared" si="587"/>
        <v>8.9383118407800013E-2</v>
      </c>
      <c r="J2230" s="184">
        <f t="shared" si="588"/>
        <v>1.2146990999999999E-2</v>
      </c>
      <c r="K2230" s="183">
        <v>0.22791059</v>
      </c>
      <c r="L2230" s="146">
        <v>5.8723374000000002E-2</v>
      </c>
      <c r="M2230" s="146">
        <v>1.2574189E-2</v>
      </c>
      <c r="N2230" s="146">
        <v>0</v>
      </c>
      <c r="O2230" s="146">
        <v>0</v>
      </c>
      <c r="P2230" s="188">
        <v>0</v>
      </c>
      <c r="Q2230" s="188">
        <v>1.8486503999999999E-7</v>
      </c>
      <c r="R2230" s="188">
        <v>4.5274078000000004E-6</v>
      </c>
      <c r="S2230" s="146">
        <v>0</v>
      </c>
      <c r="T2230" s="146">
        <v>0</v>
      </c>
      <c r="U2230" s="146">
        <v>0</v>
      </c>
      <c r="V2230" s="146">
        <v>1.8081027999999999E-2</v>
      </c>
      <c r="W2230" s="146">
        <v>1.2146990999999999E-2</v>
      </c>
      <c r="X2230" s="146">
        <v>0</v>
      </c>
      <c r="Z2230" s="157">
        <f t="shared" si="589"/>
        <v>1.5194039333333333</v>
      </c>
      <c r="AB2230" s="131">
        <f t="shared" si="580"/>
        <v>0.22791059</v>
      </c>
      <c r="AC2230" s="131">
        <f t="shared" si="581"/>
        <v>7.1302275272840013E-2</v>
      </c>
      <c r="AD2230" s="131">
        <f t="shared" si="582"/>
        <v>8.344908140780001E-2</v>
      </c>
      <c r="AE2230" s="131">
        <f t="shared" si="583"/>
        <v>8.93831184078E-2</v>
      </c>
      <c r="AF2230" s="131">
        <f t="shared" si="584"/>
        <v>0</v>
      </c>
      <c r="AH2230">
        <v>0</v>
      </c>
      <c r="AI2230" s="71">
        <v>0</v>
      </c>
      <c r="AJ2230" s="71">
        <v>0</v>
      </c>
      <c r="AK2230" s="71">
        <v>0</v>
      </c>
      <c r="AL2230" s="71">
        <v>0</v>
      </c>
      <c r="AM2230" s="71">
        <v>0</v>
      </c>
      <c r="AN2230" s="71">
        <v>0</v>
      </c>
      <c r="AP2230" s="129">
        <v>4.5160329999999999E-2</v>
      </c>
      <c r="AQ2230" s="129">
        <v>4.1307675000000002E-2</v>
      </c>
      <c r="AR2230" s="129">
        <v>3.852655E-3</v>
      </c>
      <c r="AS2230" s="129">
        <v>0</v>
      </c>
      <c r="AT2230" s="172">
        <f t="shared" si="577"/>
        <v>2.4764792999999998E-6</v>
      </c>
      <c r="AU2230" s="172">
        <f t="shared" si="578"/>
        <v>1.424798445395E-8</v>
      </c>
      <c r="AV2230" s="185">
        <f t="shared" si="579"/>
        <v>0</v>
      </c>
      <c r="AW2230" s="121">
        <v>1.4100067999999999E-6</v>
      </c>
      <c r="AX2230" s="121">
        <v>4.254331E-9</v>
      </c>
      <c r="AY2230" s="121">
        <v>1.1623439999999999E-13</v>
      </c>
      <c r="AZ2230" s="121">
        <v>0</v>
      </c>
      <c r="BA2230" s="121">
        <v>0</v>
      </c>
      <c r="BB2230" s="121">
        <v>0</v>
      </c>
      <c r="BC2230" s="121">
        <v>1.0664725000000001E-6</v>
      </c>
      <c r="BD2230" s="121">
        <v>0</v>
      </c>
      <c r="BE2230" s="121">
        <v>1.2422647000000001E-9</v>
      </c>
      <c r="BF2230" s="121">
        <v>5.1746245000000005E-10</v>
      </c>
      <c r="BG2230" s="121">
        <v>7.4376955000000001E-13</v>
      </c>
      <c r="BH2230" s="121">
        <v>0</v>
      </c>
      <c r="BI2230" s="121">
        <v>0</v>
      </c>
      <c r="BJ2230" s="121">
        <v>0</v>
      </c>
      <c r="BK2230" s="121">
        <v>0</v>
      </c>
      <c r="BL2230" s="121">
        <v>0</v>
      </c>
      <c r="BM2230" s="121">
        <v>8.2330662999999996E-9</v>
      </c>
      <c r="BN2230" s="121">
        <v>0</v>
      </c>
      <c r="BO2230" s="121">
        <v>0</v>
      </c>
      <c r="BP2230" s="121">
        <v>0</v>
      </c>
      <c r="BQ2230" s="121">
        <v>0</v>
      </c>
      <c r="BR2230" s="121">
        <v>0</v>
      </c>
      <c r="BT2230" s="71">
        <v>7.7805110999999995E-5</v>
      </c>
      <c r="BU2230" s="71">
        <v>8.5645480000000004E-6</v>
      </c>
      <c r="BV2230" s="71">
        <v>4.2365013000000001E-5</v>
      </c>
      <c r="BW2230" s="71">
        <v>5.3032598999999999E-10</v>
      </c>
      <c r="BX2230" s="71">
        <v>7.0549126E-6</v>
      </c>
      <c r="BY2230" s="71">
        <v>0</v>
      </c>
      <c r="BZ2230" s="71">
        <v>1.3438118E-5</v>
      </c>
      <c r="CA2230" s="71">
        <v>0</v>
      </c>
      <c r="CB2230" s="71">
        <v>0</v>
      </c>
      <c r="CC2230" s="71">
        <v>1.2232627000000001E-10</v>
      </c>
      <c r="CD2230" s="71">
        <v>0</v>
      </c>
      <c r="CE2230" s="71">
        <v>5.8259155000000003E-6</v>
      </c>
      <c r="CF2230" s="71">
        <v>0</v>
      </c>
      <c r="CG2230" s="71">
        <v>5.5595186000000002E-7</v>
      </c>
      <c r="CH2230" s="71">
        <v>0</v>
      </c>
      <c r="CI2230" s="71">
        <v>0</v>
      </c>
      <c r="CJ2230" s="71">
        <v>0</v>
      </c>
      <c r="CL2230" s="186">
        <v>0</v>
      </c>
      <c r="CM2230" s="186">
        <v>1.5194038999999999</v>
      </c>
      <c r="CN2230" s="187">
        <v>0</v>
      </c>
      <c r="CO2230" s="186">
        <v>5.8597390000000001E-3</v>
      </c>
      <c r="CP2230" s="186">
        <v>0</v>
      </c>
      <c r="CQ2230" s="186">
        <v>0</v>
      </c>
      <c r="CR2230" s="186">
        <v>3.5809509999999999E-4</v>
      </c>
      <c r="CS2230" s="186">
        <v>0</v>
      </c>
      <c r="CT2230" s="186">
        <v>3.4721190999999999E-4</v>
      </c>
      <c r="CU2230" s="186">
        <v>2.5410260999999998E-4</v>
      </c>
    </row>
    <row r="2231" spans="1:99" ht="14.4">
      <c r="A2231" t="s">
        <v>3857</v>
      </c>
      <c r="B2231" s="125" t="s">
        <v>781</v>
      </c>
      <c r="C2231" s="126" t="str">
        <f t="shared" si="575"/>
        <v>M.020.07.104</v>
      </c>
      <c r="D2231" s="11" t="s">
        <v>1879</v>
      </c>
      <c r="E2231" s="125" t="s">
        <v>878</v>
      </c>
      <c r="F2231" s="128" t="str">
        <f t="shared" si="576"/>
        <v>Biscuit, brown/wholemeal in plastic foil per 500 gram NL</v>
      </c>
      <c r="G2231" s="131">
        <f t="shared" si="585"/>
        <v>0.43538561380315</v>
      </c>
      <c r="H2231" s="183">
        <f t="shared" si="586"/>
        <v>2.5254285000000003E-7</v>
      </c>
      <c r="I2231" s="183">
        <f t="shared" si="587"/>
        <v>0.11291190686029999</v>
      </c>
      <c r="J2231" s="184">
        <f t="shared" si="588"/>
        <v>3.5234644000000002E-3</v>
      </c>
      <c r="K2231" s="183">
        <v>0.31894999000000002</v>
      </c>
      <c r="L2231" s="146">
        <v>7.4241716999999999E-2</v>
      </c>
      <c r="M2231" s="146">
        <v>1.7177511999999999E-2</v>
      </c>
      <c r="N2231" s="146">
        <v>0</v>
      </c>
      <c r="O2231" s="146">
        <v>0</v>
      </c>
      <c r="P2231" s="188">
        <v>0</v>
      </c>
      <c r="Q2231" s="188">
        <v>2.5254285000000003E-7</v>
      </c>
      <c r="R2231" s="188">
        <v>6.1848603000000003E-6</v>
      </c>
      <c r="S2231" s="146">
        <v>0</v>
      </c>
      <c r="T2231" s="146">
        <v>0</v>
      </c>
      <c r="U2231" s="146">
        <v>0</v>
      </c>
      <c r="V2231" s="146">
        <v>2.1486492999999999E-2</v>
      </c>
      <c r="W2231" s="146">
        <v>3.5234644000000002E-3</v>
      </c>
      <c r="X2231" s="146">
        <v>0</v>
      </c>
      <c r="Z2231" s="157">
        <f t="shared" si="589"/>
        <v>2.1263332666666668</v>
      </c>
      <c r="AB2231" s="131">
        <f t="shared" si="580"/>
        <v>0.31894999000000002</v>
      </c>
      <c r="AC2231" s="131">
        <f t="shared" si="581"/>
        <v>9.1425666403149988E-2</v>
      </c>
      <c r="AD2231" s="131">
        <f t="shared" si="582"/>
        <v>9.494887826029999E-2</v>
      </c>
      <c r="AE2231" s="131">
        <f t="shared" si="583"/>
        <v>0.11291190686029999</v>
      </c>
      <c r="AF2231" s="131">
        <f t="shared" si="584"/>
        <v>0</v>
      </c>
      <c r="AH2231">
        <v>0</v>
      </c>
      <c r="AI2231" s="71">
        <v>0</v>
      </c>
      <c r="AJ2231" s="71">
        <v>0</v>
      </c>
      <c r="AK2231" s="71">
        <v>0</v>
      </c>
      <c r="AL2231" s="71">
        <v>0</v>
      </c>
      <c r="AM2231" s="71">
        <v>0</v>
      </c>
      <c r="AN2231" s="71">
        <v>0</v>
      </c>
      <c r="AP2231" s="129">
        <v>6.0274926999999999E-2</v>
      </c>
      <c r="AQ2231" s="129">
        <v>5.5403248000000002E-2</v>
      </c>
      <c r="AR2231" s="129">
        <v>4.8716790000000003E-3</v>
      </c>
      <c r="AS2231" s="129">
        <v>0</v>
      </c>
      <c r="AT2231" s="172">
        <f t="shared" si="577"/>
        <v>3.3215375999999999E-6</v>
      </c>
      <c r="AU2231" s="172">
        <f t="shared" si="578"/>
        <v>1.8016564442789999E-8</v>
      </c>
      <c r="AV2231" s="185">
        <f t="shared" si="579"/>
        <v>0</v>
      </c>
      <c r="AW2231" s="121">
        <v>1.9732371999999999E-6</v>
      </c>
      <c r="AX2231" s="121">
        <v>5.9537331E-9</v>
      </c>
      <c r="AY2231" s="121">
        <v>1.6266449E-13</v>
      </c>
      <c r="AZ2231" s="121">
        <v>0</v>
      </c>
      <c r="BA2231" s="121">
        <v>0</v>
      </c>
      <c r="BB2231" s="121">
        <v>0</v>
      </c>
      <c r="BC2231" s="121">
        <v>1.3483004E-6</v>
      </c>
      <c r="BD2231" s="121">
        <v>0</v>
      </c>
      <c r="BE2231" s="121">
        <v>1.5705477E-9</v>
      </c>
      <c r="BF2231" s="121">
        <v>7.0690186000000002E-10</v>
      </c>
      <c r="BG2231" s="121">
        <v>1.4991183E-12</v>
      </c>
      <c r="BH2231" s="121">
        <v>0</v>
      </c>
      <c r="BI2231" s="121">
        <v>0</v>
      </c>
      <c r="BJ2231" s="121">
        <v>0</v>
      </c>
      <c r="BK2231" s="121">
        <v>0</v>
      </c>
      <c r="BL2231" s="121">
        <v>0</v>
      </c>
      <c r="BM2231" s="121">
        <v>9.7837200000000002E-9</v>
      </c>
      <c r="BN2231" s="121">
        <v>0</v>
      </c>
      <c r="BO2231" s="121">
        <v>0</v>
      </c>
      <c r="BP2231" s="121">
        <v>0</v>
      </c>
      <c r="BQ2231" s="121">
        <v>0</v>
      </c>
      <c r="BR2231" s="121">
        <v>0</v>
      </c>
      <c r="BT2231" s="71">
        <v>1.0501957E-4</v>
      </c>
      <c r="BU2231" s="71">
        <v>1.0827831E-5</v>
      </c>
      <c r="BV2231" s="71">
        <v>5.9287813000000001E-5</v>
      </c>
      <c r="BW2231" s="71">
        <v>7.2447465000000002E-10</v>
      </c>
      <c r="BX2231" s="71">
        <v>8.9192563000000006E-6</v>
      </c>
      <c r="BY2231" s="71">
        <v>0</v>
      </c>
      <c r="BZ2231" s="71">
        <v>1.8357719000000001E-5</v>
      </c>
      <c r="CA2231" s="71">
        <v>0</v>
      </c>
      <c r="CB2231" s="71">
        <v>0</v>
      </c>
      <c r="CC2231" s="71">
        <v>1.6710907E-10</v>
      </c>
      <c r="CD2231" s="71">
        <v>0</v>
      </c>
      <c r="CE2231" s="71">
        <v>6.9231953000000004E-6</v>
      </c>
      <c r="CF2231" s="71">
        <v>0</v>
      </c>
      <c r="CG2231" s="71">
        <v>7.0286867999999997E-7</v>
      </c>
      <c r="CH2231" s="71">
        <v>0</v>
      </c>
      <c r="CI2231" s="71">
        <v>0</v>
      </c>
      <c r="CJ2231" s="71">
        <v>0</v>
      </c>
      <c r="CL2231" s="186">
        <v>0</v>
      </c>
      <c r="CM2231" s="186">
        <v>2.1263331999999999</v>
      </c>
      <c r="CN2231" s="187">
        <v>0</v>
      </c>
      <c r="CO2231" s="186">
        <v>7.4082439999999996E-3</v>
      </c>
      <c r="CP2231" s="186">
        <v>0</v>
      </c>
      <c r="CQ2231" s="186">
        <v>0</v>
      </c>
      <c r="CR2231" s="186">
        <v>4.5272594E-4</v>
      </c>
      <c r="CS2231" s="186">
        <v>0</v>
      </c>
      <c r="CT2231" s="186">
        <v>4.7432376999999998E-4</v>
      </c>
      <c r="CU2231" s="186">
        <v>5.1216114E-4</v>
      </c>
    </row>
    <row r="2232" spans="1:99" ht="14.4">
      <c r="A2232" t="s">
        <v>3858</v>
      </c>
      <c r="B2232" s="125" t="s">
        <v>781</v>
      </c>
      <c r="C2232" s="126" t="str">
        <f t="shared" si="575"/>
        <v>M.020.07.105</v>
      </c>
      <c r="D2232" s="11" t="s">
        <v>1879</v>
      </c>
      <c r="E2232" s="125" t="s">
        <v>878</v>
      </c>
      <c r="F2232" s="128" t="str">
        <f t="shared" si="576"/>
        <v>Biscuit, fruit in plastic foil per 500 gram NL</v>
      </c>
      <c r="G2232" s="131">
        <f t="shared" si="585"/>
        <v>0.44965573173631002</v>
      </c>
      <c r="H2232" s="183">
        <f t="shared" si="586"/>
        <v>2.1273691E-7</v>
      </c>
      <c r="I2232" s="183">
        <f t="shared" si="587"/>
        <v>0.14133138699940001</v>
      </c>
      <c r="J2232" s="184">
        <f t="shared" si="588"/>
        <v>1.6242521999999999E-2</v>
      </c>
      <c r="K2232" s="183">
        <v>0.29208160999999999</v>
      </c>
      <c r="L2232" s="146">
        <v>9.2292352999999994E-2</v>
      </c>
      <c r="M2232" s="146">
        <v>1.4469984E-2</v>
      </c>
      <c r="N2232" s="146">
        <v>0</v>
      </c>
      <c r="O2232" s="146">
        <v>0</v>
      </c>
      <c r="P2232" s="188">
        <v>0</v>
      </c>
      <c r="Q2232" s="188">
        <v>2.1273691E-7</v>
      </c>
      <c r="R2232" s="188">
        <v>5.2099993999999996E-6</v>
      </c>
      <c r="S2232" s="146">
        <v>0</v>
      </c>
      <c r="T2232" s="146">
        <v>0</v>
      </c>
      <c r="U2232" s="146">
        <v>0</v>
      </c>
      <c r="V2232" s="146">
        <v>3.4563839999999998E-2</v>
      </c>
      <c r="W2232" s="146">
        <v>1.6242521999999999E-2</v>
      </c>
      <c r="X2232" s="146">
        <v>0</v>
      </c>
      <c r="Z2232" s="157">
        <f t="shared" si="589"/>
        <v>1.9472107333333333</v>
      </c>
      <c r="AB2232" s="131">
        <f t="shared" si="580"/>
        <v>0.29208160999999999</v>
      </c>
      <c r="AC2232" s="131">
        <f t="shared" si="581"/>
        <v>0.10676775973631</v>
      </c>
      <c r="AD2232" s="131">
        <f t="shared" si="582"/>
        <v>0.12301006899939999</v>
      </c>
      <c r="AE2232" s="131">
        <f t="shared" si="583"/>
        <v>0.14133138699940001</v>
      </c>
      <c r="AF2232" s="131">
        <f t="shared" si="584"/>
        <v>0</v>
      </c>
      <c r="AH2232">
        <v>0</v>
      </c>
      <c r="AI2232" s="71">
        <v>0</v>
      </c>
      <c r="AJ2232" s="71">
        <v>0</v>
      </c>
      <c r="AK2232" s="71">
        <v>0</v>
      </c>
      <c r="AL2232" s="71">
        <v>0</v>
      </c>
      <c r="AM2232" s="71">
        <v>0</v>
      </c>
      <c r="AN2232" s="71">
        <v>0</v>
      </c>
      <c r="AP2232" s="129">
        <v>6.4517822000000002E-2</v>
      </c>
      <c r="AQ2232" s="129">
        <v>5.8098587E-2</v>
      </c>
      <c r="AR2232" s="129">
        <v>6.4192349999999997E-3</v>
      </c>
      <c r="AS2232" s="129">
        <v>0</v>
      </c>
      <c r="AT2232" s="172">
        <f t="shared" si="577"/>
        <v>3.4831287000000001E-6</v>
      </c>
      <c r="AU2232" s="172">
        <f t="shared" si="578"/>
        <v>2.3739774231820001E-8</v>
      </c>
      <c r="AV2232" s="185">
        <f t="shared" si="579"/>
        <v>0</v>
      </c>
      <c r="AW2232" s="121">
        <v>1.8070115E-6</v>
      </c>
      <c r="AX2232" s="121">
        <v>5.45219E-9</v>
      </c>
      <c r="AY2232" s="121">
        <v>1.4896161999999999E-13</v>
      </c>
      <c r="AZ2232" s="121">
        <v>0</v>
      </c>
      <c r="BA2232" s="121">
        <v>0</v>
      </c>
      <c r="BB2232" s="121">
        <v>0</v>
      </c>
      <c r="BC2232" s="121">
        <v>1.6761172000000001E-6</v>
      </c>
      <c r="BD2232" s="121">
        <v>0</v>
      </c>
      <c r="BE2232" s="121">
        <v>1.9524002000000001E-9</v>
      </c>
      <c r="BF2232" s="121">
        <v>5.9547961999999996E-10</v>
      </c>
      <c r="BG2232" s="121">
        <v>1.1594502E-12</v>
      </c>
      <c r="BH2232" s="121">
        <v>0</v>
      </c>
      <c r="BI2232" s="121">
        <v>0</v>
      </c>
      <c r="BJ2232" s="121">
        <v>0</v>
      </c>
      <c r="BK2232" s="121">
        <v>0</v>
      </c>
      <c r="BL2232" s="121">
        <v>0</v>
      </c>
      <c r="BM2232" s="121">
        <v>1.5738395999999999E-8</v>
      </c>
      <c r="BN2232" s="121">
        <v>0</v>
      </c>
      <c r="BO2232" s="121">
        <v>0</v>
      </c>
      <c r="BP2232" s="121">
        <v>0</v>
      </c>
      <c r="BQ2232" s="121">
        <v>0</v>
      </c>
      <c r="BR2232" s="121">
        <v>0</v>
      </c>
      <c r="BT2232" s="71">
        <v>1.0631721000000001E-4</v>
      </c>
      <c r="BU2232" s="71">
        <v>1.3460437E-5</v>
      </c>
      <c r="BV2232" s="71">
        <v>5.4293401E-5</v>
      </c>
      <c r="BW2232" s="71">
        <v>6.1028258E-10</v>
      </c>
      <c r="BX2232" s="71">
        <v>1.1087824999999999E-5</v>
      </c>
      <c r="BY2232" s="71">
        <v>0</v>
      </c>
      <c r="BZ2232" s="71">
        <v>1.5464166E-5</v>
      </c>
      <c r="CA2232" s="71">
        <v>0</v>
      </c>
      <c r="CB2232" s="71">
        <v>0</v>
      </c>
      <c r="CC2232" s="71">
        <v>1.4076924999999999E-10</v>
      </c>
      <c r="CD2232" s="71">
        <v>0</v>
      </c>
      <c r="CE2232" s="71">
        <v>1.1136867E-5</v>
      </c>
      <c r="CF2232" s="71">
        <v>0</v>
      </c>
      <c r="CG2232" s="71">
        <v>8.7375947999999998E-7</v>
      </c>
      <c r="CH2232" s="71">
        <v>0</v>
      </c>
      <c r="CI2232" s="71">
        <v>0</v>
      </c>
      <c r="CJ2232" s="71">
        <v>0</v>
      </c>
      <c r="CL2232" s="186">
        <v>0</v>
      </c>
      <c r="CM2232" s="186">
        <v>1.9472107000000001</v>
      </c>
      <c r="CN2232" s="187">
        <v>0</v>
      </c>
      <c r="CO2232" s="186">
        <v>9.2094350000000002E-3</v>
      </c>
      <c r="CP2232" s="186">
        <v>0</v>
      </c>
      <c r="CQ2232" s="186">
        <v>0</v>
      </c>
      <c r="CR2232" s="186">
        <v>5.6279870000000001E-4</v>
      </c>
      <c r="CS2232" s="186">
        <v>0</v>
      </c>
      <c r="CT2232" s="186">
        <v>3.9956060999999998E-4</v>
      </c>
      <c r="CU2232" s="186">
        <v>3.9611639999999999E-4</v>
      </c>
    </row>
    <row r="2233" spans="1:99" ht="14.4">
      <c r="A2233" t="s">
        <v>3859</v>
      </c>
      <c r="B2233" s="125" t="s">
        <v>781</v>
      </c>
      <c r="C2233" s="126" t="str">
        <f t="shared" si="575"/>
        <v>M.020.07.106</v>
      </c>
      <c r="D2233" s="11" t="s">
        <v>1879</v>
      </c>
      <c r="E2233" s="125" t="s">
        <v>878</v>
      </c>
      <c r="F2233" s="128" t="str">
        <f t="shared" si="576"/>
        <v>Biscuits, in plastic foil per 500 gram NL</v>
      </c>
      <c r="G2233" s="131">
        <f t="shared" si="585"/>
        <v>0.40431165807652003</v>
      </c>
      <c r="H2233" s="183">
        <f t="shared" si="586"/>
        <v>2.2356611999999999E-7</v>
      </c>
      <c r="I2233" s="183">
        <f t="shared" si="587"/>
        <v>0.1087200812104</v>
      </c>
      <c r="J2233" s="184">
        <f t="shared" si="588"/>
        <v>3.5097433000000002E-3</v>
      </c>
      <c r="K2233" s="183">
        <v>0.29208160999999999</v>
      </c>
      <c r="L2233" s="146">
        <v>7.3445098E-2</v>
      </c>
      <c r="M2233" s="146">
        <v>1.5206567000000001E-2</v>
      </c>
      <c r="N2233" s="146">
        <v>0</v>
      </c>
      <c r="O2233" s="146">
        <v>0</v>
      </c>
      <c r="P2233" s="188">
        <v>0</v>
      </c>
      <c r="Q2233" s="188">
        <v>2.2356611999999999E-7</v>
      </c>
      <c r="R2233" s="188">
        <v>5.4752104000000001E-6</v>
      </c>
      <c r="S2233" s="146">
        <v>0</v>
      </c>
      <c r="T2233" s="146">
        <v>0</v>
      </c>
      <c r="U2233" s="146">
        <v>0</v>
      </c>
      <c r="V2233" s="146">
        <v>2.0062941000000001E-2</v>
      </c>
      <c r="W2233" s="146">
        <v>3.5097433000000002E-3</v>
      </c>
      <c r="X2233" s="146">
        <v>0</v>
      </c>
      <c r="Z2233" s="157">
        <f t="shared" si="589"/>
        <v>1.9472107333333333</v>
      </c>
      <c r="AB2233" s="131">
        <f t="shared" si="580"/>
        <v>0.29208160999999999</v>
      </c>
      <c r="AC2233" s="131">
        <f t="shared" si="581"/>
        <v>8.8657363776520004E-2</v>
      </c>
      <c r="AD2233" s="131">
        <f t="shared" si="582"/>
        <v>9.2166883510400005E-2</v>
      </c>
      <c r="AE2233" s="131">
        <f t="shared" si="583"/>
        <v>0.1087200812104</v>
      </c>
      <c r="AF2233" s="131">
        <f t="shared" si="584"/>
        <v>0</v>
      </c>
      <c r="AH2233">
        <v>0</v>
      </c>
      <c r="AI2233" s="71">
        <v>0</v>
      </c>
      <c r="AJ2233" s="71">
        <v>0</v>
      </c>
      <c r="AK2233" s="71">
        <v>0</v>
      </c>
      <c r="AL2233" s="71">
        <v>0</v>
      </c>
      <c r="AM2233" s="71">
        <v>0</v>
      </c>
      <c r="AN2233" s="71">
        <v>0</v>
      </c>
      <c r="AP2233" s="129">
        <v>5.6923566000000002E-2</v>
      </c>
      <c r="AQ2233" s="129">
        <v>5.2389287999999999E-2</v>
      </c>
      <c r="AR2233" s="129">
        <v>4.5342780999999997E-3</v>
      </c>
      <c r="AS2233" s="129">
        <v>0</v>
      </c>
      <c r="AT2233" s="172">
        <f t="shared" si="577"/>
        <v>3.1408444999999997E-6</v>
      </c>
      <c r="AU2233" s="172">
        <f t="shared" si="578"/>
        <v>1.676877978962E-8</v>
      </c>
      <c r="AV2233" s="185">
        <f t="shared" si="579"/>
        <v>0</v>
      </c>
      <c r="AW2233" s="121">
        <v>1.8070115E-6</v>
      </c>
      <c r="AX2233" s="121">
        <v>5.45219E-9</v>
      </c>
      <c r="AY2233" s="121">
        <v>1.4896161999999999E-13</v>
      </c>
      <c r="AZ2233" s="121">
        <v>0</v>
      </c>
      <c r="BA2233" s="121">
        <v>0</v>
      </c>
      <c r="BB2233" s="121">
        <v>0</v>
      </c>
      <c r="BC2233" s="121">
        <v>1.3338329999999999E-6</v>
      </c>
      <c r="BD2233" s="121">
        <v>0</v>
      </c>
      <c r="BE2233" s="121">
        <v>1.5536956E-9</v>
      </c>
      <c r="BF2233" s="121">
        <v>6.2579205E-10</v>
      </c>
      <c r="BG2233" s="121">
        <v>1.437178E-12</v>
      </c>
      <c r="BH2233" s="121">
        <v>0</v>
      </c>
      <c r="BI2233" s="121">
        <v>0</v>
      </c>
      <c r="BJ2233" s="121">
        <v>0</v>
      </c>
      <c r="BK2233" s="121">
        <v>0</v>
      </c>
      <c r="BL2233" s="121">
        <v>0</v>
      </c>
      <c r="BM2233" s="121">
        <v>9.1355159999999995E-9</v>
      </c>
      <c r="BN2233" s="121">
        <v>0</v>
      </c>
      <c r="BO2233" s="121">
        <v>0</v>
      </c>
      <c r="BP2233" s="121">
        <v>0</v>
      </c>
      <c r="BQ2233" s="121">
        <v>0</v>
      </c>
      <c r="BR2233" s="121">
        <v>0</v>
      </c>
      <c r="BT2233" s="71">
        <v>9.7240583999999995E-5</v>
      </c>
      <c r="BU2233" s="71">
        <v>1.0711646999999999E-5</v>
      </c>
      <c r="BV2233" s="71">
        <v>5.4293401E-5</v>
      </c>
      <c r="BW2233" s="71">
        <v>6.4134853999999997E-10</v>
      </c>
      <c r="BX2233" s="71">
        <v>8.8235521E-6</v>
      </c>
      <c r="BY2233" s="71">
        <v>0</v>
      </c>
      <c r="BZ2233" s="71">
        <v>1.6251357000000001E-5</v>
      </c>
      <c r="CA2233" s="71">
        <v>0</v>
      </c>
      <c r="CB2233" s="71">
        <v>0</v>
      </c>
      <c r="CC2233" s="71">
        <v>1.4793499999999999E-10</v>
      </c>
      <c r="CD2233" s="71">
        <v>0</v>
      </c>
      <c r="CE2233" s="71">
        <v>6.4645105000000001E-6</v>
      </c>
      <c r="CF2233" s="71">
        <v>0</v>
      </c>
      <c r="CG2233" s="71">
        <v>6.9532685000000003E-7</v>
      </c>
      <c r="CH2233" s="71">
        <v>0</v>
      </c>
      <c r="CI2233" s="71">
        <v>0</v>
      </c>
      <c r="CJ2233" s="71">
        <v>0</v>
      </c>
      <c r="CL2233" s="186">
        <v>0</v>
      </c>
      <c r="CM2233" s="186">
        <v>1.9472107000000001</v>
      </c>
      <c r="CN2233" s="187">
        <v>0</v>
      </c>
      <c r="CO2233" s="186">
        <v>7.3287530000000004E-3</v>
      </c>
      <c r="CP2233" s="186">
        <v>0</v>
      </c>
      <c r="CQ2233" s="186">
        <v>0</v>
      </c>
      <c r="CR2233" s="186">
        <v>4.4786815999999999E-4</v>
      </c>
      <c r="CS2233" s="186">
        <v>0</v>
      </c>
      <c r="CT2233" s="186">
        <v>4.1989993000000002E-4</v>
      </c>
      <c r="CU2233" s="186">
        <v>4.9099975999999999E-4</v>
      </c>
    </row>
    <row r="2234" spans="1:99" ht="14.4">
      <c r="A2234" t="s">
        <v>3860</v>
      </c>
      <c r="B2234" s="125" t="s">
        <v>781</v>
      </c>
      <c r="C2234" s="126" t="str">
        <f t="shared" si="575"/>
        <v>M.020.07.107</v>
      </c>
      <c r="D2234" s="11" t="s">
        <v>1879</v>
      </c>
      <c r="E2234" s="125" t="s">
        <v>878</v>
      </c>
      <c r="F2234" s="128" t="str">
        <f t="shared" si="576"/>
        <v>Biscuit spiced Speculaas, in plastic foil per 500 gram NL</v>
      </c>
      <c r="G2234" s="131">
        <f t="shared" si="585"/>
        <v>0.40418492807652007</v>
      </c>
      <c r="H2234" s="183">
        <f t="shared" si="586"/>
        <v>2.2356611999999999E-7</v>
      </c>
      <c r="I2234" s="183">
        <f t="shared" si="587"/>
        <v>0.1087200812104</v>
      </c>
      <c r="J2234" s="184">
        <f t="shared" si="588"/>
        <v>3.5097433000000002E-3</v>
      </c>
      <c r="K2234" s="183">
        <v>0.29195488000000003</v>
      </c>
      <c r="L2234" s="146">
        <v>7.3445098E-2</v>
      </c>
      <c r="M2234" s="146">
        <v>1.5206567000000001E-2</v>
      </c>
      <c r="N2234" s="146">
        <v>0</v>
      </c>
      <c r="O2234" s="146">
        <v>0</v>
      </c>
      <c r="P2234" s="188">
        <v>0</v>
      </c>
      <c r="Q2234" s="188">
        <v>2.2356611999999999E-7</v>
      </c>
      <c r="R2234" s="188">
        <v>5.4752104000000001E-6</v>
      </c>
      <c r="S2234" s="146">
        <v>0</v>
      </c>
      <c r="T2234" s="146">
        <v>0</v>
      </c>
      <c r="U2234" s="146">
        <v>0</v>
      </c>
      <c r="V2234" s="146">
        <v>2.0062941000000001E-2</v>
      </c>
      <c r="W2234" s="146">
        <v>3.5097433000000002E-3</v>
      </c>
      <c r="X2234" s="146">
        <v>0</v>
      </c>
      <c r="Z2234" s="157">
        <f t="shared" si="589"/>
        <v>1.946365866666667</v>
      </c>
      <c r="AB2234" s="131">
        <f t="shared" si="580"/>
        <v>0.29195488000000003</v>
      </c>
      <c r="AC2234" s="131">
        <f t="shared" si="581"/>
        <v>8.8657363776520004E-2</v>
      </c>
      <c r="AD2234" s="131">
        <f t="shared" si="582"/>
        <v>9.2166883510400005E-2</v>
      </c>
      <c r="AE2234" s="131">
        <f t="shared" si="583"/>
        <v>0.1087200812104</v>
      </c>
      <c r="AF2234" s="131">
        <f t="shared" si="584"/>
        <v>0</v>
      </c>
      <c r="AH2234">
        <v>0</v>
      </c>
      <c r="AI2234" s="71">
        <v>0</v>
      </c>
      <c r="AJ2234" s="71">
        <v>0</v>
      </c>
      <c r="AK2234" s="71">
        <v>0</v>
      </c>
      <c r="AL2234" s="71">
        <v>0</v>
      </c>
      <c r="AM2234" s="71">
        <v>0</v>
      </c>
      <c r="AN2234" s="71">
        <v>0</v>
      </c>
      <c r="AP2234" s="129">
        <v>5.6909847999999999E-2</v>
      </c>
      <c r="AQ2234" s="129">
        <v>5.2376209999999999E-2</v>
      </c>
      <c r="AR2234" s="129">
        <v>4.5336383999999997E-3</v>
      </c>
      <c r="AS2234" s="129">
        <v>0</v>
      </c>
      <c r="AT2234" s="172">
        <f t="shared" si="577"/>
        <v>3.1400605000000001E-6</v>
      </c>
      <c r="AU2234" s="172">
        <f t="shared" si="578"/>
        <v>1.6766414024989999E-8</v>
      </c>
      <c r="AV2234" s="185">
        <f t="shared" si="579"/>
        <v>0</v>
      </c>
      <c r="AW2234" s="121">
        <v>1.8062275E-6</v>
      </c>
      <c r="AX2234" s="121">
        <v>5.4498243000000002E-9</v>
      </c>
      <c r="AY2234" s="121">
        <v>1.4889699E-13</v>
      </c>
      <c r="AZ2234" s="121">
        <v>0</v>
      </c>
      <c r="BA2234" s="121">
        <v>0</v>
      </c>
      <c r="BB2234" s="121">
        <v>0</v>
      </c>
      <c r="BC2234" s="121">
        <v>1.3338329999999999E-6</v>
      </c>
      <c r="BD2234" s="121">
        <v>0</v>
      </c>
      <c r="BE2234" s="121">
        <v>1.5536956E-9</v>
      </c>
      <c r="BF2234" s="121">
        <v>6.2579205E-10</v>
      </c>
      <c r="BG2234" s="121">
        <v>1.437178E-12</v>
      </c>
      <c r="BH2234" s="121">
        <v>0</v>
      </c>
      <c r="BI2234" s="121">
        <v>0</v>
      </c>
      <c r="BJ2234" s="121">
        <v>0</v>
      </c>
      <c r="BK2234" s="121">
        <v>0</v>
      </c>
      <c r="BL2234" s="121">
        <v>0</v>
      </c>
      <c r="BM2234" s="121">
        <v>9.1355159999999995E-9</v>
      </c>
      <c r="BN2234" s="121">
        <v>0</v>
      </c>
      <c r="BO2234" s="121">
        <v>0</v>
      </c>
      <c r="BP2234" s="121">
        <v>0</v>
      </c>
      <c r="BQ2234" s="121">
        <v>0</v>
      </c>
      <c r="BR2234" s="121">
        <v>0</v>
      </c>
      <c r="BT2234" s="71">
        <v>9.7217027000000002E-5</v>
      </c>
      <c r="BU2234" s="71">
        <v>1.0711646999999999E-5</v>
      </c>
      <c r="BV2234" s="71">
        <v>5.4269844E-5</v>
      </c>
      <c r="BW2234" s="71">
        <v>6.4134853999999997E-10</v>
      </c>
      <c r="BX2234" s="71">
        <v>8.8235521E-6</v>
      </c>
      <c r="BY2234" s="71">
        <v>0</v>
      </c>
      <c r="BZ2234" s="71">
        <v>1.6251357000000001E-5</v>
      </c>
      <c r="CA2234" s="71">
        <v>0</v>
      </c>
      <c r="CB2234" s="71">
        <v>0</v>
      </c>
      <c r="CC2234" s="71">
        <v>1.4793499999999999E-10</v>
      </c>
      <c r="CD2234" s="71">
        <v>0</v>
      </c>
      <c r="CE2234" s="71">
        <v>6.4645105000000001E-6</v>
      </c>
      <c r="CF2234" s="71">
        <v>0</v>
      </c>
      <c r="CG2234" s="71">
        <v>6.9532685000000003E-7</v>
      </c>
      <c r="CH2234" s="71">
        <v>0</v>
      </c>
      <c r="CI2234" s="71">
        <v>0</v>
      </c>
      <c r="CJ2234" s="71">
        <v>0</v>
      </c>
      <c r="CL2234" s="186">
        <v>0</v>
      </c>
      <c r="CM2234" s="186">
        <v>1.9463657999999999</v>
      </c>
      <c r="CN2234" s="187">
        <v>0</v>
      </c>
      <c r="CO2234" s="186">
        <v>7.3287530000000004E-3</v>
      </c>
      <c r="CP2234" s="186">
        <v>0</v>
      </c>
      <c r="CQ2234" s="186">
        <v>0</v>
      </c>
      <c r="CR2234" s="186">
        <v>4.4786815999999999E-4</v>
      </c>
      <c r="CS2234" s="186">
        <v>0</v>
      </c>
      <c r="CT2234" s="186">
        <v>4.1989993000000002E-4</v>
      </c>
      <c r="CU2234" s="186">
        <v>4.9099975999999999E-4</v>
      </c>
    </row>
    <row r="2235" spans="1:99" ht="14.4">
      <c r="A2235" t="s">
        <v>3861</v>
      </c>
      <c r="B2235" s="125" t="s">
        <v>781</v>
      </c>
      <c r="C2235" s="126" t="str">
        <f t="shared" si="575"/>
        <v>M.020.07.108</v>
      </c>
      <c r="D2235" s="11" t="s">
        <v>1879</v>
      </c>
      <c r="E2235" s="125" t="s">
        <v>878</v>
      </c>
      <c r="F2235" s="128" t="str">
        <f t="shared" si="576"/>
        <v>Cake, w butter in plastic foil per 500 gram NL</v>
      </c>
      <c r="G2235" s="131">
        <f t="shared" si="585"/>
        <v>0.88058392606593006</v>
      </c>
      <c r="H2235" s="183">
        <f t="shared" si="586"/>
        <v>2.5806112999999999E-7</v>
      </c>
      <c r="I2235" s="183">
        <f t="shared" si="587"/>
        <v>0.2458694220048</v>
      </c>
      <c r="J2235" s="184">
        <f t="shared" si="588"/>
        <v>2.2455576000000001E-2</v>
      </c>
      <c r="K2235" s="183">
        <v>0.61225867</v>
      </c>
      <c r="L2235" s="146">
        <v>0.19347302999999999</v>
      </c>
      <c r="M2235" s="146">
        <v>1.7552855999999999E-2</v>
      </c>
      <c r="N2235" s="146">
        <v>0</v>
      </c>
      <c r="O2235" s="146">
        <v>0</v>
      </c>
      <c r="P2235" s="188">
        <v>0</v>
      </c>
      <c r="Q2235" s="188">
        <v>2.5806112999999999E-7</v>
      </c>
      <c r="R2235" s="188">
        <v>6.3200048000000001E-6</v>
      </c>
      <c r="S2235" s="146">
        <v>0</v>
      </c>
      <c r="T2235" s="146">
        <v>0</v>
      </c>
      <c r="U2235" s="146">
        <v>0</v>
      </c>
      <c r="V2235" s="146">
        <v>3.4837215999999997E-2</v>
      </c>
      <c r="W2235" s="146">
        <v>2.2455576000000001E-2</v>
      </c>
      <c r="X2235" s="146">
        <v>0</v>
      </c>
      <c r="Z2235" s="157">
        <f t="shared" si="589"/>
        <v>4.0817244666666666</v>
      </c>
      <c r="AB2235" s="131">
        <f t="shared" si="580"/>
        <v>0.61225867</v>
      </c>
      <c r="AC2235" s="131">
        <f t="shared" si="581"/>
        <v>0.21103246406592999</v>
      </c>
      <c r="AD2235" s="131">
        <f t="shared" si="582"/>
        <v>0.2334877820048</v>
      </c>
      <c r="AE2235" s="131">
        <f t="shared" si="583"/>
        <v>0.2458694220048</v>
      </c>
      <c r="AF2235" s="131">
        <f t="shared" si="584"/>
        <v>0</v>
      </c>
      <c r="AH2235">
        <v>0</v>
      </c>
      <c r="AI2235" s="71">
        <v>0</v>
      </c>
      <c r="AJ2235" s="71">
        <v>0</v>
      </c>
      <c r="AK2235" s="71">
        <v>0</v>
      </c>
      <c r="AL2235" s="71">
        <v>0</v>
      </c>
      <c r="AM2235" s="71">
        <v>0</v>
      </c>
      <c r="AN2235" s="71">
        <v>0</v>
      </c>
      <c r="AP2235" s="129">
        <v>0.13047146000000001</v>
      </c>
      <c r="AQ2235" s="129">
        <v>0.12178894</v>
      </c>
      <c r="AR2235" s="129">
        <v>8.6825180999999998E-3</v>
      </c>
      <c r="AS2235" s="129">
        <v>0</v>
      </c>
      <c r="AT2235" s="172">
        <f t="shared" si="577"/>
        <v>7.3014951999999998E-6</v>
      </c>
      <c r="AU2235" s="172">
        <f t="shared" si="578"/>
        <v>3.2109903938220008E-8</v>
      </c>
      <c r="AV2235" s="185">
        <f t="shared" si="579"/>
        <v>0</v>
      </c>
      <c r="AW2235" s="121">
        <v>3.7878403E-6</v>
      </c>
      <c r="AX2235" s="121">
        <v>1.1428828000000001E-8</v>
      </c>
      <c r="AY2235" s="121">
        <v>3.1225192000000002E-13</v>
      </c>
      <c r="AZ2235" s="121">
        <v>0</v>
      </c>
      <c r="BA2235" s="121">
        <v>0</v>
      </c>
      <c r="BB2235" s="121">
        <v>0</v>
      </c>
      <c r="BC2235" s="121">
        <v>3.5136548999999998E-6</v>
      </c>
      <c r="BD2235" s="121">
        <v>0</v>
      </c>
      <c r="BE2235" s="121">
        <v>4.0928287999999998E-9</v>
      </c>
      <c r="BF2235" s="121">
        <v>7.2234827000000004E-10</v>
      </c>
      <c r="BG2235" s="121">
        <v>2.7106162999999999E-12</v>
      </c>
      <c r="BH2235" s="121">
        <v>0</v>
      </c>
      <c r="BI2235" s="121">
        <v>0</v>
      </c>
      <c r="BJ2235" s="121">
        <v>0</v>
      </c>
      <c r="BK2235" s="121">
        <v>0</v>
      </c>
      <c r="BL2235" s="121">
        <v>0</v>
      </c>
      <c r="BM2235" s="121">
        <v>1.5862876000000001E-8</v>
      </c>
      <c r="BN2235" s="121">
        <v>0</v>
      </c>
      <c r="BO2235" s="121">
        <v>0</v>
      </c>
      <c r="BP2235" s="121">
        <v>0</v>
      </c>
      <c r="BQ2235" s="121">
        <v>0</v>
      </c>
      <c r="BR2235" s="121">
        <v>0</v>
      </c>
      <c r="BT2235" s="71">
        <v>1.9708635999999999E-4</v>
      </c>
      <c r="BU2235" s="71">
        <v>2.8217197999999999E-5</v>
      </c>
      <c r="BV2235" s="71">
        <v>1.1380931E-4</v>
      </c>
      <c r="BW2235" s="71">
        <v>7.4030504999999997E-10</v>
      </c>
      <c r="BX2235" s="71">
        <v>2.3243476E-5</v>
      </c>
      <c r="BY2235" s="71">
        <v>0</v>
      </c>
      <c r="BZ2235" s="71">
        <v>1.8758851E-5</v>
      </c>
      <c r="CA2235" s="71">
        <v>0</v>
      </c>
      <c r="CB2235" s="71">
        <v>0</v>
      </c>
      <c r="CC2235" s="71">
        <v>1.7076055000000001E-10</v>
      </c>
      <c r="CD2235" s="71">
        <v>0</v>
      </c>
      <c r="CE2235" s="71">
        <v>1.1224952E-5</v>
      </c>
      <c r="CF2235" s="71">
        <v>0</v>
      </c>
      <c r="CG2235" s="71">
        <v>1.8316675E-6</v>
      </c>
      <c r="CH2235" s="71">
        <v>0</v>
      </c>
      <c r="CI2235" s="71">
        <v>0</v>
      </c>
      <c r="CJ2235" s="71">
        <v>0</v>
      </c>
      <c r="CL2235" s="186">
        <v>0</v>
      </c>
      <c r="CM2235" s="186">
        <v>4.0817245</v>
      </c>
      <c r="CN2235" s="187">
        <v>0</v>
      </c>
      <c r="CO2235" s="186">
        <v>1.9305796E-2</v>
      </c>
      <c r="CP2235" s="186">
        <v>0</v>
      </c>
      <c r="CQ2235" s="186">
        <v>0</v>
      </c>
      <c r="CR2235" s="186">
        <v>1.1797984000000001E-3</v>
      </c>
      <c r="CS2235" s="186">
        <v>0</v>
      </c>
      <c r="CT2235" s="186">
        <v>4.8468816E-4</v>
      </c>
      <c r="CU2235" s="186">
        <v>9.2605924000000004E-4</v>
      </c>
    </row>
    <row r="2236" spans="1:99" ht="14.4">
      <c r="A2236" t="s">
        <v>3862</v>
      </c>
      <c r="B2236" s="125" t="s">
        <v>781</v>
      </c>
      <c r="C2236" s="126" t="str">
        <f t="shared" si="575"/>
        <v>M.020.07.109</v>
      </c>
      <c r="D2236" s="11" t="s">
        <v>1879</v>
      </c>
      <c r="E2236" s="125" t="s">
        <v>878</v>
      </c>
      <c r="F2236" s="128" t="str">
        <f t="shared" si="576"/>
        <v>Cake, wo butter in plastic foil per 500 gram NL</v>
      </c>
      <c r="G2236" s="131">
        <f t="shared" si="585"/>
        <v>0.52054726391478001</v>
      </c>
      <c r="H2236" s="183">
        <f t="shared" si="586"/>
        <v>2.3055458E-7</v>
      </c>
      <c r="I2236" s="183">
        <f t="shared" si="587"/>
        <v>0.17530129036020001</v>
      </c>
      <c r="J2236" s="184">
        <f t="shared" si="588"/>
        <v>1.6915422999999999E-2</v>
      </c>
      <c r="K2236" s="183">
        <v>0.32833032000000001</v>
      </c>
      <c r="L2236" s="146">
        <v>0.11983723</v>
      </c>
      <c r="M2236" s="146">
        <v>1.568191E-2</v>
      </c>
      <c r="N2236" s="146">
        <v>0</v>
      </c>
      <c r="O2236" s="146">
        <v>0</v>
      </c>
      <c r="P2236" s="188">
        <v>0</v>
      </c>
      <c r="Q2236" s="188">
        <v>2.3055458E-7</v>
      </c>
      <c r="R2236" s="188">
        <v>5.6463602000000003E-6</v>
      </c>
      <c r="S2236" s="146">
        <v>0</v>
      </c>
      <c r="T2236" s="146">
        <v>0</v>
      </c>
      <c r="U2236" s="146">
        <v>0</v>
      </c>
      <c r="V2236" s="146">
        <v>3.9776503999999997E-2</v>
      </c>
      <c r="W2236" s="146">
        <v>1.6915422999999999E-2</v>
      </c>
      <c r="X2236" s="146">
        <v>0</v>
      </c>
      <c r="Z2236" s="157">
        <f t="shared" si="589"/>
        <v>2.1888688000000003</v>
      </c>
      <c r="AB2236" s="131">
        <f t="shared" si="580"/>
        <v>0.32833032000000001</v>
      </c>
      <c r="AC2236" s="131">
        <f t="shared" si="581"/>
        <v>0.13552501691478003</v>
      </c>
      <c r="AD2236" s="131">
        <f t="shared" si="582"/>
        <v>0.15244020936020003</v>
      </c>
      <c r="AE2236" s="131">
        <f t="shared" si="583"/>
        <v>0.17530129036020001</v>
      </c>
      <c r="AF2236" s="131">
        <f t="shared" si="584"/>
        <v>0</v>
      </c>
      <c r="AH2236">
        <v>0</v>
      </c>
      <c r="AI2236" s="71">
        <v>0</v>
      </c>
      <c r="AJ2236" s="71">
        <v>0</v>
      </c>
      <c r="AK2236" s="71">
        <v>0</v>
      </c>
      <c r="AL2236" s="71">
        <v>0</v>
      </c>
      <c r="AM2236" s="71">
        <v>0</v>
      </c>
      <c r="AN2236" s="71">
        <v>0</v>
      </c>
      <c r="AP2236" s="129">
        <v>7.7598392000000002E-2</v>
      </c>
      <c r="AQ2236" s="129">
        <v>7.0183246000000005E-2</v>
      </c>
      <c r="AR2236" s="129">
        <v>7.4151460999999997E-3</v>
      </c>
      <c r="AS2236" s="129">
        <v>0</v>
      </c>
      <c r="AT2236" s="172">
        <f t="shared" si="577"/>
        <v>4.2076286999999997E-6</v>
      </c>
      <c r="AU2236" s="172">
        <f t="shared" si="578"/>
        <v>2.7422877305959997E-8</v>
      </c>
      <c r="AV2236" s="185">
        <f t="shared" si="579"/>
        <v>0</v>
      </c>
      <c r="AW2236" s="121">
        <v>2.0312703000000002E-6</v>
      </c>
      <c r="AX2236" s="121">
        <v>6.1288327000000003E-9</v>
      </c>
      <c r="AY2236" s="121">
        <v>1.6744846000000001E-13</v>
      </c>
      <c r="AZ2236" s="121">
        <v>0</v>
      </c>
      <c r="BA2236" s="121">
        <v>0</v>
      </c>
      <c r="BB2236" s="121">
        <v>0</v>
      </c>
      <c r="BC2236" s="121">
        <v>2.1763583999999999E-6</v>
      </c>
      <c r="BD2236" s="121">
        <v>0</v>
      </c>
      <c r="BE2236" s="121">
        <v>2.5350988000000001E-9</v>
      </c>
      <c r="BF2236" s="121">
        <v>6.4535371000000003E-10</v>
      </c>
      <c r="BG2236" s="121">
        <v>1.4796475E-12</v>
      </c>
      <c r="BH2236" s="121">
        <v>0</v>
      </c>
      <c r="BI2236" s="121">
        <v>0</v>
      </c>
      <c r="BJ2236" s="121">
        <v>0</v>
      </c>
      <c r="BK2236" s="121">
        <v>0</v>
      </c>
      <c r="BL2236" s="121">
        <v>0</v>
      </c>
      <c r="BM2236" s="121">
        <v>1.8111944999999999E-8</v>
      </c>
      <c r="BN2236" s="121">
        <v>0</v>
      </c>
      <c r="BO2236" s="121">
        <v>0</v>
      </c>
      <c r="BP2236" s="121">
        <v>0</v>
      </c>
      <c r="BQ2236" s="121">
        <v>0</v>
      </c>
      <c r="BR2236" s="121">
        <v>0</v>
      </c>
      <c r="BT2236" s="71">
        <v>1.2361737999999999E-4</v>
      </c>
      <c r="BU2236" s="71">
        <v>1.7477737000000002E-5</v>
      </c>
      <c r="BV2236" s="71">
        <v>6.1031471000000001E-5</v>
      </c>
      <c r="BW2236" s="71">
        <v>6.6139648999999999E-10</v>
      </c>
      <c r="BX2236" s="71">
        <v>1.4397013E-5</v>
      </c>
      <c r="BY2236" s="71">
        <v>0</v>
      </c>
      <c r="BZ2236" s="71">
        <v>1.6759358999999999E-5</v>
      </c>
      <c r="CA2236" s="71">
        <v>0</v>
      </c>
      <c r="CB2236" s="71">
        <v>0</v>
      </c>
      <c r="CC2236" s="71">
        <v>1.5255930999999999E-10</v>
      </c>
      <c r="CD2236" s="71">
        <v>0</v>
      </c>
      <c r="CE2236" s="71">
        <v>1.2816447999999999E-5</v>
      </c>
      <c r="CF2236" s="71">
        <v>0</v>
      </c>
      <c r="CG2236" s="71">
        <v>1.1345351E-6</v>
      </c>
      <c r="CH2236" s="71">
        <v>0</v>
      </c>
      <c r="CI2236" s="71">
        <v>0</v>
      </c>
      <c r="CJ2236" s="71">
        <v>0</v>
      </c>
      <c r="CL2236" s="186">
        <v>0</v>
      </c>
      <c r="CM2236" s="186">
        <v>2.1888687999999998</v>
      </c>
      <c r="CN2236" s="187">
        <v>0</v>
      </c>
      <c r="CO2236" s="186">
        <v>1.1958013E-2</v>
      </c>
      <c r="CP2236" s="186">
        <v>0</v>
      </c>
      <c r="CQ2236" s="186">
        <v>0</v>
      </c>
      <c r="CR2236" s="186">
        <v>7.3076732999999999E-4</v>
      </c>
      <c r="CS2236" s="186">
        <v>0</v>
      </c>
      <c r="CT2236" s="186">
        <v>4.3302561000000002E-4</v>
      </c>
      <c r="CU2236" s="186">
        <v>5.0550911000000001E-4</v>
      </c>
    </row>
    <row r="2237" spans="1:99" ht="14.4">
      <c r="A2237" t="s">
        <v>3863</v>
      </c>
      <c r="B2237" s="125" t="s">
        <v>781</v>
      </c>
      <c r="C2237" s="126" t="str">
        <f t="shared" ref="C2237:C2308" si="590">MID(A2237,1,12)</f>
        <v>M.020.07.110</v>
      </c>
      <c r="D2237" s="11" t="s">
        <v>1879</v>
      </c>
      <c r="E2237" s="125" t="s">
        <v>878</v>
      </c>
      <c r="F2237" s="128" t="str">
        <f t="shared" ref="F2237:F2308" si="591">MID(A2237, 21,85)</f>
        <v>Waffle, syrup in plastic foil per 500 gram NL</v>
      </c>
      <c r="G2237" s="131">
        <f t="shared" si="585"/>
        <v>0.55582578746001998</v>
      </c>
      <c r="H2237" s="183">
        <f t="shared" si="586"/>
        <v>1.9185542000000001E-7</v>
      </c>
      <c r="I2237" s="183">
        <f t="shared" si="587"/>
        <v>0.14393754060460001</v>
      </c>
      <c r="J2237" s="184">
        <f t="shared" si="588"/>
        <v>1.3218985000000001E-2</v>
      </c>
      <c r="K2237" s="183">
        <v>0.39866907000000001</v>
      </c>
      <c r="L2237" s="146">
        <v>0.10754065</v>
      </c>
      <c r="M2237" s="146">
        <v>1.3049662E-2</v>
      </c>
      <c r="N2237" s="146">
        <v>0</v>
      </c>
      <c r="O2237" s="146">
        <v>0</v>
      </c>
      <c r="P2237" s="188">
        <v>0</v>
      </c>
      <c r="Q2237" s="188">
        <v>1.9185542000000001E-7</v>
      </c>
      <c r="R2237" s="188">
        <v>4.6986046E-6</v>
      </c>
      <c r="S2237" s="146">
        <v>0</v>
      </c>
      <c r="T2237" s="146">
        <v>0</v>
      </c>
      <c r="U2237" s="146">
        <v>0</v>
      </c>
      <c r="V2237" s="146">
        <v>2.334253E-2</v>
      </c>
      <c r="W2237" s="146">
        <v>1.3218985000000001E-2</v>
      </c>
      <c r="X2237" s="146">
        <v>0</v>
      </c>
      <c r="Z2237" s="157">
        <f t="shared" si="589"/>
        <v>2.6577938000000003</v>
      </c>
      <c r="AB2237" s="131">
        <f t="shared" si="580"/>
        <v>0.39866907000000001</v>
      </c>
      <c r="AC2237" s="131">
        <f t="shared" si="581"/>
        <v>0.12059520246002001</v>
      </c>
      <c r="AD2237" s="131">
        <f t="shared" si="582"/>
        <v>0.1338139956046</v>
      </c>
      <c r="AE2237" s="131">
        <f t="shared" si="583"/>
        <v>0.14393754060459998</v>
      </c>
      <c r="AF2237" s="131">
        <f t="shared" si="584"/>
        <v>0</v>
      </c>
      <c r="AH2237">
        <v>0</v>
      </c>
      <c r="AI2237" s="71">
        <v>0</v>
      </c>
      <c r="AJ2237" s="71">
        <v>0</v>
      </c>
      <c r="AK2237" s="71">
        <v>0</v>
      </c>
      <c r="AL2237" s="71">
        <v>0</v>
      </c>
      <c r="AM2237" s="71">
        <v>0</v>
      </c>
      <c r="AN2237" s="71">
        <v>0</v>
      </c>
      <c r="AP2237" s="129">
        <v>7.9363935999999996E-2</v>
      </c>
      <c r="AQ2237" s="129">
        <v>7.3716816000000004E-2</v>
      </c>
      <c r="AR2237" s="129">
        <v>5.6471205999999996E-3</v>
      </c>
      <c r="AS2237" s="129">
        <v>0</v>
      </c>
      <c r="AT2237" s="172">
        <f t="shared" si="577"/>
        <v>4.4194732999999999E-6</v>
      </c>
      <c r="AU2237" s="172">
        <f t="shared" si="578"/>
        <v>2.0884321265529999E-8</v>
      </c>
      <c r="AV2237" s="185">
        <f t="shared" si="579"/>
        <v>0</v>
      </c>
      <c r="AW2237" s="121">
        <v>2.4664325999999999E-6</v>
      </c>
      <c r="AX2237" s="121">
        <v>7.4418226000000003E-9</v>
      </c>
      <c r="AY2237" s="121">
        <v>2.0332123E-13</v>
      </c>
      <c r="AZ2237" s="121">
        <v>0</v>
      </c>
      <c r="BA2237" s="121">
        <v>0</v>
      </c>
      <c r="BB2237" s="121">
        <v>0</v>
      </c>
      <c r="BC2237" s="121">
        <v>1.9530407E-6</v>
      </c>
      <c r="BD2237" s="121">
        <v>0</v>
      </c>
      <c r="BE2237" s="121">
        <v>2.2749704999999998E-9</v>
      </c>
      <c r="BF2237" s="121">
        <v>5.3702948000000002E-10</v>
      </c>
      <c r="BG2237" s="121">
        <v>1.4423643E-12</v>
      </c>
      <c r="BH2237" s="121">
        <v>0</v>
      </c>
      <c r="BI2237" s="121">
        <v>0</v>
      </c>
      <c r="BJ2237" s="121">
        <v>0</v>
      </c>
      <c r="BK2237" s="121">
        <v>0</v>
      </c>
      <c r="BL2237" s="121">
        <v>0</v>
      </c>
      <c r="BM2237" s="121">
        <v>1.0628853E-8</v>
      </c>
      <c r="BN2237" s="121">
        <v>0</v>
      </c>
      <c r="BO2237" s="121">
        <v>0</v>
      </c>
      <c r="BP2237" s="121">
        <v>0</v>
      </c>
      <c r="BQ2237" s="121">
        <v>0</v>
      </c>
      <c r="BR2237" s="121">
        <v>0</v>
      </c>
      <c r="BT2237" s="71">
        <v>1.2519669000000001E-4</v>
      </c>
      <c r="BU2237" s="71">
        <v>1.5684334000000001E-5</v>
      </c>
      <c r="BV2237" s="71">
        <v>7.4106342999999997E-5</v>
      </c>
      <c r="BW2237" s="71">
        <v>5.5037944E-10</v>
      </c>
      <c r="BX2237" s="71">
        <v>1.2919724999999999E-5</v>
      </c>
      <c r="BY2237" s="71">
        <v>0</v>
      </c>
      <c r="BZ2237" s="71">
        <v>1.3946259E-5</v>
      </c>
      <c r="CA2237" s="71">
        <v>0</v>
      </c>
      <c r="CB2237" s="71">
        <v>0</v>
      </c>
      <c r="CC2237" s="71">
        <v>1.2695185000000001E-10</v>
      </c>
      <c r="CD2237" s="71">
        <v>0</v>
      </c>
      <c r="CE2237" s="71">
        <v>7.5212319000000002E-6</v>
      </c>
      <c r="CF2237" s="71">
        <v>0</v>
      </c>
      <c r="CG2237" s="71">
        <v>1.0181196999999999E-6</v>
      </c>
      <c r="CH2237" s="71">
        <v>0</v>
      </c>
      <c r="CI2237" s="71">
        <v>0</v>
      </c>
      <c r="CJ2237" s="71">
        <v>0</v>
      </c>
      <c r="CL2237" s="186">
        <v>0</v>
      </c>
      <c r="CM2237" s="186">
        <v>2.6577937999999999</v>
      </c>
      <c r="CN2237" s="187">
        <v>0</v>
      </c>
      <c r="CO2237" s="186">
        <v>1.0730992999999999E-2</v>
      </c>
      <c r="CP2237" s="186">
        <v>0</v>
      </c>
      <c r="CQ2237" s="186">
        <v>0</v>
      </c>
      <c r="CR2237" s="186">
        <v>6.5578279000000003E-4</v>
      </c>
      <c r="CS2237" s="186">
        <v>0</v>
      </c>
      <c r="CT2237" s="186">
        <v>3.6034118000000001E-4</v>
      </c>
      <c r="CU2237" s="186">
        <v>4.9277163999999997E-4</v>
      </c>
    </row>
    <row r="2238" spans="1:99" ht="14.4">
      <c r="B2238" s="125"/>
      <c r="C2238" s="126"/>
      <c r="D2238" s="1" t="s">
        <v>1880</v>
      </c>
      <c r="E2238" s="125"/>
      <c r="J2238" s="158"/>
      <c r="P2238" s="4"/>
      <c r="Q2238" s="4"/>
      <c r="R2238" s="4"/>
      <c r="AT2238" s="4"/>
      <c r="AU2238" s="4"/>
      <c r="AV2238" s="16"/>
      <c r="CN2238" s="97"/>
    </row>
    <row r="2239" spans="1:99" ht="14.4">
      <c r="A2239" t="s">
        <v>3864</v>
      </c>
      <c r="B2239" s="125" t="s">
        <v>781</v>
      </c>
      <c r="C2239" s="126" t="str">
        <f t="shared" si="590"/>
        <v>M.020.08.101</v>
      </c>
      <c r="D2239" s="11" t="s">
        <v>1880</v>
      </c>
      <c r="E2239" s="125" t="s">
        <v>878</v>
      </c>
      <c r="F2239" s="128" t="str">
        <f t="shared" si="591"/>
        <v>Dough for pizza and savoury pie, in plastic foil per 500 gram NL</v>
      </c>
      <c r="G2239" s="131">
        <f t="shared" si="585"/>
        <v>0.21341691519143</v>
      </c>
      <c r="H2239" s="183">
        <f t="shared" si="586"/>
        <v>1.1245403E-7</v>
      </c>
      <c r="I2239" s="183">
        <f t="shared" si="587"/>
        <v>7.16103456374E-2</v>
      </c>
      <c r="J2239" s="184">
        <f t="shared" si="588"/>
        <v>3.6218170999999999E-3</v>
      </c>
      <c r="K2239" s="183">
        <v>0.13818464</v>
      </c>
      <c r="L2239" s="146">
        <v>4.5878206999999997E-2</v>
      </c>
      <c r="M2239" s="146">
        <v>7.6489215999999997E-3</v>
      </c>
      <c r="N2239" s="146">
        <v>0</v>
      </c>
      <c r="O2239" s="146">
        <v>0</v>
      </c>
      <c r="P2239" s="188">
        <v>0</v>
      </c>
      <c r="Q2239" s="188">
        <v>1.1245403E-7</v>
      </c>
      <c r="R2239" s="188">
        <v>2.7540373999999999E-6</v>
      </c>
      <c r="S2239" s="146">
        <v>0</v>
      </c>
      <c r="T2239" s="146">
        <v>0</v>
      </c>
      <c r="U2239" s="146">
        <v>0</v>
      </c>
      <c r="V2239" s="146">
        <v>1.8080463000000001E-2</v>
      </c>
      <c r="W2239" s="146">
        <v>3.6218170999999999E-3</v>
      </c>
      <c r="X2239" s="146">
        <v>0</v>
      </c>
      <c r="Z2239" s="157">
        <f t="shared" si="589"/>
        <v>0.92123093333333339</v>
      </c>
      <c r="AB2239" s="131">
        <f t="shared" si="580"/>
        <v>0.13818464</v>
      </c>
      <c r="AC2239" s="131">
        <f t="shared" si="581"/>
        <v>5.3529995091429992E-2</v>
      </c>
      <c r="AD2239" s="131">
        <f t="shared" si="582"/>
        <v>5.7151699737399995E-2</v>
      </c>
      <c r="AE2239" s="131">
        <f t="shared" si="583"/>
        <v>7.1610345637399986E-2</v>
      </c>
      <c r="AF2239" s="131">
        <f t="shared" si="584"/>
        <v>0</v>
      </c>
      <c r="AH2239">
        <v>0</v>
      </c>
      <c r="AI2239" s="71">
        <v>0</v>
      </c>
      <c r="AJ2239" s="71">
        <v>0</v>
      </c>
      <c r="AK2239" s="71">
        <v>0</v>
      </c>
      <c r="AL2239" s="71">
        <v>0</v>
      </c>
      <c r="AM2239" s="71">
        <v>0</v>
      </c>
      <c r="AN2239" s="71">
        <v>0</v>
      </c>
      <c r="AP2239" s="129">
        <v>3.1428866E-2</v>
      </c>
      <c r="AQ2239" s="129">
        <v>2.8157412999999999E-2</v>
      </c>
      <c r="AR2239" s="129">
        <v>3.2714534999999999E-3</v>
      </c>
      <c r="AS2239" s="129">
        <v>0</v>
      </c>
      <c r="AT2239" s="172">
        <f t="shared" ref="AT2239:AT2309" si="592">AW2239+AZ2239+BA2239+BB2239+BC2239+BK2239+BL2239+BP2239</f>
        <v>1.68809429E-6</v>
      </c>
      <c r="AU2239" s="172">
        <f t="shared" ref="AU2239:AU2309" si="593">AX2239+AY2239+BD2239+BE2239+BF2239+BG2239+BH2239+BI2239+BJ2239+BM2239+BQ2239+BR2239</f>
        <v>1.2098570783865E-8</v>
      </c>
      <c r="AV2239" s="185">
        <f t="shared" ref="AV2239:AV2309" si="594">BN2239+BO2239</f>
        <v>0</v>
      </c>
      <c r="AW2239" s="121">
        <v>8.5490229000000001E-7</v>
      </c>
      <c r="AX2239" s="121">
        <v>2.5794466E-9</v>
      </c>
      <c r="AY2239" s="121">
        <v>7.0474165000000003E-14</v>
      </c>
      <c r="AZ2239" s="121">
        <v>0</v>
      </c>
      <c r="BA2239" s="121">
        <v>0</v>
      </c>
      <c r="BB2239" s="121">
        <v>0</v>
      </c>
      <c r="BC2239" s="121">
        <v>8.3319200000000001E-7</v>
      </c>
      <c r="BD2239" s="121">
        <v>0</v>
      </c>
      <c r="BE2239" s="121">
        <v>9.7053133999999993E-10</v>
      </c>
      <c r="BF2239" s="121">
        <v>3.1477415000000002E-10</v>
      </c>
      <c r="BG2239" s="121">
        <v>9.3921969999999994E-13</v>
      </c>
      <c r="BH2239" s="121">
        <v>0</v>
      </c>
      <c r="BI2239" s="121">
        <v>0</v>
      </c>
      <c r="BJ2239" s="121">
        <v>0</v>
      </c>
      <c r="BK2239" s="121">
        <v>0</v>
      </c>
      <c r="BL2239" s="121">
        <v>0</v>
      </c>
      <c r="BM2239" s="121">
        <v>8.2328090000000003E-9</v>
      </c>
      <c r="BN2239" s="121">
        <v>0</v>
      </c>
      <c r="BO2239" s="121">
        <v>0</v>
      </c>
      <c r="BP2239" s="121">
        <v>0</v>
      </c>
      <c r="BQ2239" s="121">
        <v>0</v>
      </c>
      <c r="BR2239" s="121">
        <v>0</v>
      </c>
      <c r="BT2239" s="71">
        <v>5.2324143E-5</v>
      </c>
      <c r="BU2239" s="71">
        <v>6.6911363000000002E-6</v>
      </c>
      <c r="BV2239" s="71">
        <v>2.5686362000000001E-5</v>
      </c>
      <c r="BW2239" s="71">
        <v>3.2259908999999998E-10</v>
      </c>
      <c r="BX2239" s="71">
        <v>5.5117190000000004E-6</v>
      </c>
      <c r="BY2239" s="71">
        <v>0</v>
      </c>
      <c r="BZ2239" s="71">
        <v>8.1744522999999996E-6</v>
      </c>
      <c r="CA2239" s="71">
        <v>0</v>
      </c>
      <c r="CB2239" s="71">
        <v>0</v>
      </c>
      <c r="CC2239" s="71">
        <v>7.4411485000000002E-11</v>
      </c>
      <c r="CD2239" s="71">
        <v>0</v>
      </c>
      <c r="CE2239" s="71">
        <v>5.8257334E-6</v>
      </c>
      <c r="CF2239" s="71">
        <v>0</v>
      </c>
      <c r="CG2239" s="71">
        <v>4.3434279000000002E-7</v>
      </c>
      <c r="CH2239" s="71">
        <v>0</v>
      </c>
      <c r="CI2239" s="71">
        <v>0</v>
      </c>
      <c r="CJ2239" s="71">
        <v>0</v>
      </c>
      <c r="CL2239" s="186">
        <v>0</v>
      </c>
      <c r="CM2239" s="186">
        <v>0.92123091000000001</v>
      </c>
      <c r="CN2239" s="187">
        <v>0</v>
      </c>
      <c r="CO2239" s="186">
        <v>4.5779779999999999E-3</v>
      </c>
      <c r="CP2239" s="186">
        <v>0</v>
      </c>
      <c r="CQ2239" s="186">
        <v>0</v>
      </c>
      <c r="CR2239" s="186">
        <v>2.7976527000000002E-4</v>
      </c>
      <c r="CS2239" s="186">
        <v>0</v>
      </c>
      <c r="CT2239" s="186">
        <v>2.1121017E-4</v>
      </c>
      <c r="CU2239" s="186">
        <v>3.2087651000000002E-4</v>
      </c>
    </row>
    <row r="2240" spans="1:99" ht="14.4">
      <c r="A2240" t="s">
        <v>3865</v>
      </c>
      <c r="B2240" s="125" t="s">
        <v>781</v>
      </c>
      <c r="C2240" s="126" t="str">
        <f t="shared" si="590"/>
        <v>M.020.08.102</v>
      </c>
      <c r="D2240" s="11" t="s">
        <v>1880</v>
      </c>
      <c r="E2240" s="125" t="s">
        <v>878</v>
      </c>
      <c r="F2240" s="128" t="str">
        <f t="shared" si="591"/>
        <v>Flour wheat, white Sugar packaging per 1 kg NL</v>
      </c>
      <c r="G2240" s="131">
        <f t="shared" si="585"/>
        <v>0.18827465964898998</v>
      </c>
      <c r="H2240" s="183">
        <f t="shared" si="586"/>
        <v>1.0554779000000001E-7</v>
      </c>
      <c r="I2240" s="183">
        <f t="shared" si="587"/>
        <v>7.5252960401199998E-2</v>
      </c>
      <c r="J2240" s="184">
        <f t="shared" si="588"/>
        <v>3.3537736999999998E-3</v>
      </c>
      <c r="K2240" s="183">
        <v>0.10966782</v>
      </c>
      <c r="L2240" s="146">
        <v>5.1157031999999998E-2</v>
      </c>
      <c r="M2240" s="146">
        <v>7.1791715000000004E-3</v>
      </c>
      <c r="N2240" s="146">
        <v>0</v>
      </c>
      <c r="O2240" s="146">
        <v>0</v>
      </c>
      <c r="P2240" s="188">
        <v>0</v>
      </c>
      <c r="Q2240" s="188">
        <v>1.0554779000000001E-7</v>
      </c>
      <c r="R2240" s="188">
        <v>2.5849012000000001E-6</v>
      </c>
      <c r="S2240" s="146">
        <v>0</v>
      </c>
      <c r="T2240" s="146">
        <v>0</v>
      </c>
      <c r="U2240" s="146">
        <v>0</v>
      </c>
      <c r="V2240" s="146">
        <v>1.6914172000000002E-2</v>
      </c>
      <c r="W2240" s="146">
        <v>3.3537736999999998E-3</v>
      </c>
      <c r="X2240" s="146">
        <v>0</v>
      </c>
      <c r="Z2240" s="157">
        <f t="shared" si="589"/>
        <v>0.73111880000000007</v>
      </c>
      <c r="AB2240" s="131">
        <f t="shared" si="580"/>
        <v>0.10966782</v>
      </c>
      <c r="AC2240" s="131">
        <f t="shared" si="581"/>
        <v>5.833889394899E-2</v>
      </c>
      <c r="AD2240" s="131">
        <f t="shared" si="582"/>
        <v>6.1692562101199999E-2</v>
      </c>
      <c r="AE2240" s="131">
        <f t="shared" si="583"/>
        <v>7.5252960401199998E-2</v>
      </c>
      <c r="AF2240" s="131">
        <f t="shared" si="584"/>
        <v>0</v>
      </c>
      <c r="AH2240">
        <v>0</v>
      </c>
      <c r="AI2240" s="71">
        <v>0</v>
      </c>
      <c r="AJ2240" s="71">
        <v>0</v>
      </c>
      <c r="AK2240" s="71">
        <v>0</v>
      </c>
      <c r="AL2240" s="71">
        <v>0</v>
      </c>
      <c r="AM2240" s="71">
        <v>0</v>
      </c>
      <c r="AN2240" s="71">
        <v>0</v>
      </c>
      <c r="AP2240" s="129">
        <v>2.9822689999999999E-2</v>
      </c>
      <c r="AQ2240" s="129">
        <v>2.6813746999999999E-2</v>
      </c>
      <c r="AR2240" s="129">
        <v>3.0089433000000001E-3</v>
      </c>
      <c r="AS2240" s="129">
        <v>0</v>
      </c>
      <c r="AT2240" s="172">
        <f t="shared" si="592"/>
        <v>1.6075387700000001E-6</v>
      </c>
      <c r="AU2240" s="172">
        <f t="shared" si="593"/>
        <v>1.112774881179E-8</v>
      </c>
      <c r="AV2240" s="185">
        <f t="shared" si="594"/>
        <v>0</v>
      </c>
      <c r="AW2240" s="121">
        <v>6.7847827E-7</v>
      </c>
      <c r="AX2240" s="121">
        <v>2.0471327000000002E-9</v>
      </c>
      <c r="AY2240" s="121">
        <v>5.5930590000000002E-14</v>
      </c>
      <c r="AZ2240" s="121">
        <v>0</v>
      </c>
      <c r="BA2240" s="121">
        <v>0</v>
      </c>
      <c r="BB2240" s="121">
        <v>0</v>
      </c>
      <c r="BC2240" s="121">
        <v>9.290605E-7</v>
      </c>
      <c r="BD2240" s="121">
        <v>0</v>
      </c>
      <c r="BE2240" s="121">
        <v>1.0822023E-9</v>
      </c>
      <c r="BF2240" s="121">
        <v>2.9544263999999999E-10</v>
      </c>
      <c r="BG2240" s="121">
        <v>1.1687412E-12</v>
      </c>
      <c r="BH2240" s="121">
        <v>0</v>
      </c>
      <c r="BI2240" s="121">
        <v>0</v>
      </c>
      <c r="BJ2240" s="121">
        <v>0</v>
      </c>
      <c r="BK2240" s="121">
        <v>0</v>
      </c>
      <c r="BL2240" s="121">
        <v>0</v>
      </c>
      <c r="BM2240" s="121">
        <v>7.7017465000000003E-9</v>
      </c>
      <c r="BN2240" s="121">
        <v>0</v>
      </c>
      <c r="BO2240" s="121">
        <v>0</v>
      </c>
      <c r="BP2240" s="121">
        <v>0</v>
      </c>
      <c r="BQ2240" s="121">
        <v>0</v>
      </c>
      <c r="BR2240" s="121">
        <v>0</v>
      </c>
      <c r="BT2240" s="71">
        <v>4.7599529000000003E-5</v>
      </c>
      <c r="BU2240" s="71">
        <v>7.4610298999999998E-6</v>
      </c>
      <c r="BV2240" s="71">
        <v>2.0385533E-5</v>
      </c>
      <c r="BW2240" s="71">
        <v>3.0278702000000001E-10</v>
      </c>
      <c r="BX2240" s="71">
        <v>6.1459068999999999E-6</v>
      </c>
      <c r="BY2240" s="71">
        <v>0</v>
      </c>
      <c r="BZ2240" s="71">
        <v>7.6724272E-6</v>
      </c>
      <c r="CA2240" s="71">
        <v>0</v>
      </c>
      <c r="CB2240" s="71">
        <v>0</v>
      </c>
      <c r="CC2240" s="71">
        <v>6.9841585000000005E-11</v>
      </c>
      <c r="CD2240" s="71">
        <v>0</v>
      </c>
      <c r="CE2240" s="71">
        <v>5.4499408999999998E-6</v>
      </c>
      <c r="CF2240" s="71">
        <v>0</v>
      </c>
      <c r="CG2240" s="71">
        <v>4.8431902000000003E-7</v>
      </c>
      <c r="CH2240" s="71">
        <v>0</v>
      </c>
      <c r="CI2240" s="71">
        <v>0</v>
      </c>
      <c r="CJ2240" s="71">
        <v>0</v>
      </c>
      <c r="CL2240" s="186">
        <v>0</v>
      </c>
      <c r="CM2240" s="186">
        <v>0.73111883</v>
      </c>
      <c r="CN2240" s="187">
        <v>0</v>
      </c>
      <c r="CO2240" s="186">
        <v>5.1047280000000002E-3</v>
      </c>
      <c r="CP2240" s="186">
        <v>0</v>
      </c>
      <c r="CQ2240" s="186">
        <v>0</v>
      </c>
      <c r="CR2240" s="186">
        <v>3.1195554E-4</v>
      </c>
      <c r="CS2240" s="186">
        <v>0</v>
      </c>
      <c r="CT2240" s="186">
        <v>1.9823892999999999E-4</v>
      </c>
      <c r="CU2240" s="186">
        <v>3.9929058999999998E-4</v>
      </c>
    </row>
    <row r="2241" spans="1:99" ht="14.4">
      <c r="A2241" t="s">
        <v>3866</v>
      </c>
      <c r="B2241" s="125" t="s">
        <v>781</v>
      </c>
      <c r="C2241" s="126" t="str">
        <f t="shared" si="590"/>
        <v>M.020.08.103</v>
      </c>
      <c r="D2241" s="11" t="s">
        <v>1880</v>
      </c>
      <c r="E2241" s="125" t="s">
        <v>878</v>
      </c>
      <c r="F2241" s="128" t="str">
        <f t="shared" si="591"/>
        <v>Muesli, crunchy plain/w fruit in cardboard box NL</v>
      </c>
      <c r="G2241" s="131">
        <f t="shared" si="585"/>
        <v>0.32416817273054999</v>
      </c>
      <c r="H2241" s="183">
        <f t="shared" si="586"/>
        <v>1.5836314999999999E-7</v>
      </c>
      <c r="I2241" s="183">
        <f t="shared" si="587"/>
        <v>0.10828932036739999</v>
      </c>
      <c r="J2241" s="184">
        <f t="shared" si="588"/>
        <v>1.2840173999999999E-2</v>
      </c>
      <c r="K2241" s="183">
        <v>0.20303852</v>
      </c>
      <c r="L2241" s="146">
        <v>6.3706264999999998E-2</v>
      </c>
      <c r="M2241" s="146">
        <v>1.0771578E-2</v>
      </c>
      <c r="N2241" s="146">
        <v>0</v>
      </c>
      <c r="O2241" s="146">
        <v>0</v>
      </c>
      <c r="P2241" s="188">
        <v>0</v>
      </c>
      <c r="Q2241" s="188">
        <v>1.5836314999999999E-7</v>
      </c>
      <c r="R2241" s="188">
        <v>3.8783674000000003E-6</v>
      </c>
      <c r="S2241" s="146">
        <v>0</v>
      </c>
      <c r="T2241" s="146">
        <v>0</v>
      </c>
      <c r="U2241" s="146">
        <v>0</v>
      </c>
      <c r="V2241" s="146">
        <v>3.3807599000000001E-2</v>
      </c>
      <c r="W2241" s="146">
        <v>1.2840173999999999E-2</v>
      </c>
      <c r="X2241" s="146">
        <v>0</v>
      </c>
      <c r="Z2241" s="157">
        <f t="shared" si="589"/>
        <v>1.3535901333333333</v>
      </c>
      <c r="AB2241" s="131">
        <f t="shared" si="580"/>
        <v>0.20303852</v>
      </c>
      <c r="AC2241" s="131">
        <f t="shared" si="581"/>
        <v>7.4481879730549996E-2</v>
      </c>
      <c r="AD2241" s="131">
        <f t="shared" si="582"/>
        <v>8.7321895367399996E-2</v>
      </c>
      <c r="AE2241" s="131">
        <f t="shared" si="583"/>
        <v>0.10828932036740001</v>
      </c>
      <c r="AF2241" s="131">
        <f t="shared" si="584"/>
        <v>0</v>
      </c>
      <c r="AH2241">
        <v>0</v>
      </c>
      <c r="AI2241" s="71">
        <v>0</v>
      </c>
      <c r="AJ2241" s="71">
        <v>0</v>
      </c>
      <c r="AK2241" s="71">
        <v>0</v>
      </c>
      <c r="AL2241" s="71">
        <v>0</v>
      </c>
      <c r="AM2241" s="71">
        <v>0</v>
      </c>
      <c r="AN2241" s="71">
        <v>0</v>
      </c>
      <c r="AP2241" s="129">
        <v>4.5922421999999997E-2</v>
      </c>
      <c r="AQ2241" s="129">
        <v>4.0250477E-2</v>
      </c>
      <c r="AR2241" s="129">
        <v>5.6719442999999996E-3</v>
      </c>
      <c r="AS2241" s="129">
        <v>0</v>
      </c>
      <c r="AT2241" s="172">
        <f t="shared" si="592"/>
        <v>2.4130981000000001E-6</v>
      </c>
      <c r="AU2241" s="172">
        <f t="shared" si="593"/>
        <v>2.097612488983E-8</v>
      </c>
      <c r="AV2241" s="185">
        <f t="shared" si="594"/>
        <v>0</v>
      </c>
      <c r="AW2241" s="121">
        <v>1.2561316E-6</v>
      </c>
      <c r="AX2241" s="121">
        <v>3.7900522999999997E-9</v>
      </c>
      <c r="AY2241" s="121">
        <v>1.0354964E-13</v>
      </c>
      <c r="AZ2241" s="121">
        <v>0</v>
      </c>
      <c r="BA2241" s="121">
        <v>0</v>
      </c>
      <c r="BB2241" s="121">
        <v>0</v>
      </c>
      <c r="BC2241" s="121">
        <v>1.1569664999999999E-6</v>
      </c>
      <c r="BD2241" s="121">
        <v>0</v>
      </c>
      <c r="BE2241" s="121">
        <v>1.3476753E-9</v>
      </c>
      <c r="BF2241" s="121">
        <v>4.4328005000000001E-10</v>
      </c>
      <c r="BG2241" s="121">
        <v>9.6669019000000002E-13</v>
      </c>
      <c r="BH2241" s="121">
        <v>0</v>
      </c>
      <c r="BI2241" s="121">
        <v>0</v>
      </c>
      <c r="BJ2241" s="121">
        <v>0</v>
      </c>
      <c r="BK2241" s="121">
        <v>0</v>
      </c>
      <c r="BL2241" s="121">
        <v>0</v>
      </c>
      <c r="BM2241" s="121">
        <v>1.5394047E-8</v>
      </c>
      <c r="BN2241" s="121">
        <v>0</v>
      </c>
      <c r="BO2241" s="121">
        <v>0</v>
      </c>
      <c r="BP2241" s="121">
        <v>0</v>
      </c>
      <c r="BQ2241" s="121">
        <v>0</v>
      </c>
      <c r="BR2241" s="121">
        <v>0</v>
      </c>
      <c r="BT2241" s="71">
        <v>7.7695050999999993E-5</v>
      </c>
      <c r="BU2241" s="71">
        <v>9.2912808000000001E-6</v>
      </c>
      <c r="BV2241" s="71">
        <v>3.7741684000000001E-5</v>
      </c>
      <c r="BW2241" s="71">
        <v>4.5429950000000002E-10</v>
      </c>
      <c r="BX2241" s="71">
        <v>7.6535474000000005E-6</v>
      </c>
      <c r="BY2241" s="71">
        <v>0</v>
      </c>
      <c r="BZ2241" s="71">
        <v>1.1511655E-5</v>
      </c>
      <c r="CA2241" s="71">
        <v>0</v>
      </c>
      <c r="CB2241" s="71">
        <v>0</v>
      </c>
      <c r="CC2241" s="71">
        <v>1.0478981999999999E-10</v>
      </c>
      <c r="CD2241" s="71">
        <v>0</v>
      </c>
      <c r="CE2241" s="71">
        <v>1.0893198000000001E-5</v>
      </c>
      <c r="CF2241" s="71">
        <v>0</v>
      </c>
      <c r="CG2241" s="71">
        <v>6.0312637999999997E-7</v>
      </c>
      <c r="CH2241" s="71">
        <v>0</v>
      </c>
      <c r="CI2241" s="71">
        <v>0</v>
      </c>
      <c r="CJ2241" s="71">
        <v>0</v>
      </c>
      <c r="CL2241" s="186">
        <v>0</v>
      </c>
      <c r="CM2241" s="186">
        <v>1.3535900999999999</v>
      </c>
      <c r="CN2241" s="187">
        <v>0</v>
      </c>
      <c r="CO2241" s="186">
        <v>6.3569589999999997E-3</v>
      </c>
      <c r="CP2241" s="186">
        <v>0</v>
      </c>
      <c r="CQ2241" s="186">
        <v>0</v>
      </c>
      <c r="CR2241" s="186">
        <v>3.8848076000000002E-4</v>
      </c>
      <c r="CS2241" s="186">
        <v>0</v>
      </c>
      <c r="CT2241" s="186">
        <v>2.9743629000000002E-4</v>
      </c>
      <c r="CU2241" s="186">
        <v>3.3026156999999999E-4</v>
      </c>
    </row>
    <row r="2242" spans="1:99" ht="14.4">
      <c r="A2242" t="s">
        <v>3867</v>
      </c>
      <c r="B2242" s="125" t="s">
        <v>781</v>
      </c>
      <c r="C2242" s="126" t="str">
        <f t="shared" si="590"/>
        <v>M.020.08.104</v>
      </c>
      <c r="D2242" s="11" t="s">
        <v>1880</v>
      </c>
      <c r="E2242" s="125" t="s">
        <v>878</v>
      </c>
      <c r="F2242" s="128" t="str">
        <f t="shared" si="591"/>
        <v>Oatmeal, in cardboard box NL</v>
      </c>
      <c r="G2242" s="131">
        <f t="shared" si="585"/>
        <v>0.23190523758454001</v>
      </c>
      <c r="H2242" s="183">
        <f t="shared" si="586"/>
        <v>1.2055094E-7</v>
      </c>
      <c r="I2242" s="183">
        <f t="shared" si="587"/>
        <v>8.4456872533600014E-2</v>
      </c>
      <c r="J2242" s="184">
        <f t="shared" si="588"/>
        <v>3.5312945000000001E-3</v>
      </c>
      <c r="K2242" s="183">
        <v>0.14391694999999999</v>
      </c>
      <c r="L2242" s="146">
        <v>4.8169673000000003E-2</v>
      </c>
      <c r="M2242" s="146">
        <v>8.1996592000000007E-3</v>
      </c>
      <c r="N2242" s="146">
        <v>0</v>
      </c>
      <c r="O2242" s="146">
        <v>0</v>
      </c>
      <c r="P2242" s="188">
        <v>0</v>
      </c>
      <c r="Q2242" s="188">
        <v>1.2055094E-7</v>
      </c>
      <c r="R2242" s="188">
        <v>2.9523336E-6</v>
      </c>
      <c r="S2242" s="146">
        <v>0</v>
      </c>
      <c r="T2242" s="146">
        <v>0</v>
      </c>
      <c r="U2242" s="146">
        <v>0</v>
      </c>
      <c r="V2242" s="146">
        <v>2.8084588000000001E-2</v>
      </c>
      <c r="W2242" s="146">
        <v>3.5312945000000001E-3</v>
      </c>
      <c r="X2242" s="146">
        <v>0</v>
      </c>
      <c r="Z2242" s="157">
        <f t="shared" si="589"/>
        <v>0.95944633333333329</v>
      </c>
      <c r="AB2242" s="131">
        <f t="shared" ref="AB2242:AB2311" si="595">K2242</f>
        <v>0.14391694999999999</v>
      </c>
      <c r="AC2242" s="131">
        <f t="shared" ref="AC2242:AC2311" si="596">L2242+M2242+N2242+O2242+P2242+Q2242+R2242</f>
        <v>5.6372405084540007E-2</v>
      </c>
      <c r="AD2242" s="131">
        <f t="shared" ref="AD2242:AD2311" si="597">L2242+M2242+R2242+W2242</f>
        <v>5.9903579033600003E-2</v>
      </c>
      <c r="AE2242" s="131">
        <f t="shared" ref="AE2242:AE2311" si="598">V2242+L2242+M2242+R2242+T2242</f>
        <v>8.44568725336E-2</v>
      </c>
      <c r="AF2242" s="131">
        <f t="shared" ref="AF2242:AF2311" si="599">S2242+U2242+X2242</f>
        <v>0</v>
      </c>
      <c r="AH2242">
        <v>0</v>
      </c>
      <c r="AI2242" s="71">
        <v>0</v>
      </c>
      <c r="AJ2242" s="71">
        <v>0</v>
      </c>
      <c r="AK2242" s="71">
        <v>0</v>
      </c>
      <c r="AL2242" s="71">
        <v>0</v>
      </c>
      <c r="AM2242" s="71">
        <v>0</v>
      </c>
      <c r="AN2242" s="71">
        <v>0</v>
      </c>
      <c r="AP2242" s="129">
        <v>3.3994488000000003E-2</v>
      </c>
      <c r="AQ2242" s="129">
        <v>2.9443093E-2</v>
      </c>
      <c r="AR2242" s="129">
        <v>4.5513955000000004E-3</v>
      </c>
      <c r="AS2242" s="129">
        <v>0</v>
      </c>
      <c r="AT2242" s="172">
        <f t="shared" si="592"/>
        <v>1.76517343E-6</v>
      </c>
      <c r="AU2242" s="172">
        <f t="shared" si="593"/>
        <v>1.6832083973546001E-8</v>
      </c>
      <c r="AV2242" s="185">
        <f t="shared" si="594"/>
        <v>0</v>
      </c>
      <c r="AW2242" s="121">
        <v>8.9036622000000005E-7</v>
      </c>
      <c r="AX2242" s="121">
        <v>2.6864497999999999E-9</v>
      </c>
      <c r="AY2242" s="121">
        <v>7.3397646000000003E-14</v>
      </c>
      <c r="AZ2242" s="121">
        <v>0</v>
      </c>
      <c r="BA2242" s="121">
        <v>0</v>
      </c>
      <c r="BB2242" s="121">
        <v>0</v>
      </c>
      <c r="BC2242" s="121">
        <v>8.7480720999999997E-7</v>
      </c>
      <c r="BD2242" s="121">
        <v>0</v>
      </c>
      <c r="BE2242" s="121">
        <v>1.0190062E-9</v>
      </c>
      <c r="BF2242" s="121">
        <v>3.3743852E-10</v>
      </c>
      <c r="BG2242" s="121">
        <v>1.0010559E-12</v>
      </c>
      <c r="BH2242" s="121">
        <v>0</v>
      </c>
      <c r="BI2242" s="121">
        <v>0</v>
      </c>
      <c r="BJ2242" s="121">
        <v>0</v>
      </c>
      <c r="BK2242" s="121">
        <v>0</v>
      </c>
      <c r="BL2242" s="121">
        <v>0</v>
      </c>
      <c r="BM2242" s="121">
        <v>1.2788115E-8</v>
      </c>
      <c r="BN2242" s="121">
        <v>0</v>
      </c>
      <c r="BO2242" s="121">
        <v>0</v>
      </c>
      <c r="BP2242" s="121">
        <v>0</v>
      </c>
      <c r="BQ2242" s="121">
        <v>0</v>
      </c>
      <c r="BR2242" s="121">
        <v>0</v>
      </c>
      <c r="BT2242" s="71">
        <v>5.7832927E-5</v>
      </c>
      <c r="BU2242" s="71">
        <v>7.0253366000000001E-6</v>
      </c>
      <c r="BV2242" s="71">
        <v>2.6751910000000001E-5</v>
      </c>
      <c r="BW2242" s="71">
        <v>3.4582687E-10</v>
      </c>
      <c r="BX2242" s="71">
        <v>5.7870112999999997E-6</v>
      </c>
      <c r="BY2242" s="71">
        <v>0</v>
      </c>
      <c r="BZ2242" s="71">
        <v>8.7630290999999999E-6</v>
      </c>
      <c r="CA2242" s="71">
        <v>0</v>
      </c>
      <c r="CB2242" s="71">
        <v>0</v>
      </c>
      <c r="CC2242" s="71">
        <v>7.9769259999999999E-11</v>
      </c>
      <c r="CD2242" s="71">
        <v>0</v>
      </c>
      <c r="CE2242" s="71">
        <v>9.0491773999999999E-6</v>
      </c>
      <c r="CF2242" s="71">
        <v>0</v>
      </c>
      <c r="CG2242" s="71">
        <v>4.5603679E-7</v>
      </c>
      <c r="CH2242" s="71">
        <v>0</v>
      </c>
      <c r="CI2242" s="71">
        <v>0</v>
      </c>
      <c r="CJ2242" s="71">
        <v>0</v>
      </c>
      <c r="CL2242" s="186">
        <v>0</v>
      </c>
      <c r="CM2242" s="186">
        <v>0.95944635</v>
      </c>
      <c r="CN2242" s="187">
        <v>0</v>
      </c>
      <c r="CO2242" s="186">
        <v>4.8066330000000003E-3</v>
      </c>
      <c r="CP2242" s="186">
        <v>0</v>
      </c>
      <c r="CQ2242" s="186">
        <v>0</v>
      </c>
      <c r="CR2242" s="186">
        <v>2.9373863000000002E-4</v>
      </c>
      <c r="CS2242" s="186">
        <v>0</v>
      </c>
      <c r="CT2242" s="186">
        <v>2.2641773000000001E-4</v>
      </c>
      <c r="CU2242" s="186">
        <v>3.4200233999999999E-4</v>
      </c>
    </row>
    <row r="2243" spans="1:99" ht="14.4">
      <c r="A2243" t="s">
        <v>3868</v>
      </c>
      <c r="B2243" s="125" t="s">
        <v>781</v>
      </c>
      <c r="C2243" s="126" t="str">
        <f t="shared" si="590"/>
        <v>M.020.08.105</v>
      </c>
      <c r="D2243" s="11" t="s">
        <v>1880</v>
      </c>
      <c r="E2243" s="125" t="s">
        <v>878</v>
      </c>
      <c r="F2243" s="128" t="str">
        <f t="shared" si="591"/>
        <v>Pasta, white Pasta packaging per 1 kg NL</v>
      </c>
      <c r="G2243" s="131">
        <f t="shared" si="585"/>
        <v>0.32875865196256998</v>
      </c>
      <c r="H2243" s="183">
        <f t="shared" si="586"/>
        <v>1.6625367E-7</v>
      </c>
      <c r="I2243" s="183">
        <f t="shared" si="587"/>
        <v>9.8819736608899991E-2</v>
      </c>
      <c r="J2243" s="184">
        <f t="shared" si="588"/>
        <v>9.8840591000000002E-3</v>
      </c>
      <c r="K2243" s="183">
        <v>0.22005469</v>
      </c>
      <c r="L2243" s="146">
        <v>7.1147829999999995E-2</v>
      </c>
      <c r="M2243" s="146">
        <v>1.1308277E-2</v>
      </c>
      <c r="N2243" s="146">
        <v>0</v>
      </c>
      <c r="O2243" s="146">
        <v>0</v>
      </c>
      <c r="P2243" s="188">
        <v>0</v>
      </c>
      <c r="Q2243" s="188">
        <v>1.6625367E-7</v>
      </c>
      <c r="R2243" s="188">
        <v>4.0716088999999998E-6</v>
      </c>
      <c r="S2243" s="146">
        <v>0</v>
      </c>
      <c r="T2243" s="146">
        <v>0</v>
      </c>
      <c r="U2243" s="146">
        <v>0</v>
      </c>
      <c r="V2243" s="146">
        <v>1.6359558E-2</v>
      </c>
      <c r="W2243" s="146">
        <v>9.8840591000000002E-3</v>
      </c>
      <c r="X2243" s="146">
        <v>0</v>
      </c>
      <c r="Z2243" s="157">
        <f t="shared" si="589"/>
        <v>1.4670312666666667</v>
      </c>
      <c r="AB2243" s="131">
        <f t="shared" si="595"/>
        <v>0.22005469</v>
      </c>
      <c r="AC2243" s="131">
        <f t="shared" si="596"/>
        <v>8.2460344862569993E-2</v>
      </c>
      <c r="AD2243" s="131">
        <f t="shared" si="597"/>
        <v>9.234423770889999E-2</v>
      </c>
      <c r="AE2243" s="131">
        <f t="shared" si="598"/>
        <v>9.8819736608899991E-2</v>
      </c>
      <c r="AF2243" s="131">
        <f t="shared" si="599"/>
        <v>0</v>
      </c>
      <c r="AH2243">
        <v>0</v>
      </c>
      <c r="AI2243" s="71">
        <v>0</v>
      </c>
      <c r="AJ2243" s="71">
        <v>0</v>
      </c>
      <c r="AK2243" s="71">
        <v>0</v>
      </c>
      <c r="AL2243" s="71">
        <v>0</v>
      </c>
      <c r="AM2243" s="71">
        <v>0</v>
      </c>
      <c r="AN2243" s="71">
        <v>0</v>
      </c>
      <c r="AP2243" s="129">
        <v>4.7918822999999999E-2</v>
      </c>
      <c r="AQ2243" s="129">
        <v>4.4260671000000001E-2</v>
      </c>
      <c r="AR2243" s="129">
        <v>3.6581511000000001E-3</v>
      </c>
      <c r="AS2243" s="129">
        <v>0</v>
      </c>
      <c r="AT2243" s="172">
        <f t="shared" si="592"/>
        <v>2.6535174999999996E-6</v>
      </c>
      <c r="AU2243" s="172">
        <f t="shared" si="593"/>
        <v>1.352866530619E-8</v>
      </c>
      <c r="AV2243" s="185">
        <f t="shared" si="594"/>
        <v>0</v>
      </c>
      <c r="AW2243" s="121">
        <v>1.3614049999999999E-6</v>
      </c>
      <c r="AX2243" s="121">
        <v>4.1076874999999999E-9</v>
      </c>
      <c r="AY2243" s="121">
        <v>1.1222789000000001E-13</v>
      </c>
      <c r="AZ2243" s="121">
        <v>0</v>
      </c>
      <c r="BA2243" s="121">
        <v>0</v>
      </c>
      <c r="BB2243" s="121">
        <v>0</v>
      </c>
      <c r="BC2243" s="121">
        <v>1.2921124999999999E-6</v>
      </c>
      <c r="BD2243" s="121">
        <v>0</v>
      </c>
      <c r="BE2243" s="121">
        <v>1.5050980000000001E-9</v>
      </c>
      <c r="BF2243" s="121">
        <v>4.6536668000000001E-10</v>
      </c>
      <c r="BG2243" s="121">
        <v>1.1937983000000001E-12</v>
      </c>
      <c r="BH2243" s="121">
        <v>0</v>
      </c>
      <c r="BI2243" s="121">
        <v>0</v>
      </c>
      <c r="BJ2243" s="121">
        <v>0</v>
      </c>
      <c r="BK2243" s="121">
        <v>0</v>
      </c>
      <c r="BL2243" s="121">
        <v>0</v>
      </c>
      <c r="BM2243" s="121">
        <v>7.4492071000000001E-9</v>
      </c>
      <c r="BN2243" s="121">
        <v>0</v>
      </c>
      <c r="BO2243" s="121">
        <v>0</v>
      </c>
      <c r="BP2243" s="121">
        <v>0</v>
      </c>
      <c r="BQ2243" s="121">
        <v>0</v>
      </c>
      <c r="BR2243" s="121">
        <v>0</v>
      </c>
      <c r="BT2243" s="71">
        <v>7.7859519000000001E-5</v>
      </c>
      <c r="BU2243" s="71">
        <v>1.0376600999999999E-5</v>
      </c>
      <c r="BV2243" s="71">
        <v>4.0904724000000001E-5</v>
      </c>
      <c r="BW2243" s="71">
        <v>4.7693518000000004E-10</v>
      </c>
      <c r="BX2243" s="71">
        <v>8.5475626999999999E-6</v>
      </c>
      <c r="BY2243" s="71">
        <v>0</v>
      </c>
      <c r="BZ2243" s="71">
        <v>1.2085229E-5</v>
      </c>
      <c r="CA2243" s="71">
        <v>0</v>
      </c>
      <c r="CB2243" s="71">
        <v>0</v>
      </c>
      <c r="CC2243" s="71">
        <v>1.1001102E-10</v>
      </c>
      <c r="CD2243" s="71">
        <v>0</v>
      </c>
      <c r="CE2243" s="71">
        <v>5.2712379000000003E-6</v>
      </c>
      <c r="CF2243" s="71">
        <v>0</v>
      </c>
      <c r="CG2243" s="71">
        <v>6.7357792000000005E-7</v>
      </c>
      <c r="CH2243" s="71">
        <v>0</v>
      </c>
      <c r="CI2243" s="71">
        <v>0</v>
      </c>
      <c r="CJ2243" s="71">
        <v>0</v>
      </c>
      <c r="CL2243" s="186">
        <v>0</v>
      </c>
      <c r="CM2243" s="186">
        <v>1.4670312999999999</v>
      </c>
      <c r="CN2243" s="187">
        <v>0</v>
      </c>
      <c r="CO2243" s="186">
        <v>7.0995190000000003E-3</v>
      </c>
      <c r="CP2243" s="186">
        <v>0</v>
      </c>
      <c r="CQ2243" s="186">
        <v>0</v>
      </c>
      <c r="CR2243" s="186">
        <v>4.3385941999999998E-4</v>
      </c>
      <c r="CS2243" s="186">
        <v>0</v>
      </c>
      <c r="CT2243" s="186">
        <v>3.1225619000000001E-4</v>
      </c>
      <c r="CU2243" s="186">
        <v>4.0785114000000002E-4</v>
      </c>
    </row>
    <row r="2244" spans="1:99" ht="14.4">
      <c r="A2244" t="s">
        <v>3869</v>
      </c>
      <c r="B2244" s="125" t="s">
        <v>781</v>
      </c>
      <c r="C2244" s="126" t="str">
        <f t="shared" si="590"/>
        <v>M.020.08.106</v>
      </c>
      <c r="D2244" s="11" t="s">
        <v>1880</v>
      </c>
      <c r="E2244" s="125" t="s">
        <v>878</v>
      </c>
      <c r="F2244" s="128" t="str">
        <f t="shared" si="591"/>
        <v>Rice, brown in cardboard box NL</v>
      </c>
      <c r="G2244" s="131">
        <f t="shared" si="585"/>
        <v>0.68715167824981993</v>
      </c>
      <c r="H2244" s="183">
        <f t="shared" si="586"/>
        <v>1.3010222000000001E-7</v>
      </c>
      <c r="I2244" s="183">
        <f t="shared" si="587"/>
        <v>8.7425268147600002E-2</v>
      </c>
      <c r="J2244" s="184">
        <f t="shared" si="588"/>
        <v>0.20229697999999999</v>
      </c>
      <c r="K2244" s="183">
        <v>0.39742929999999999</v>
      </c>
      <c r="L2244" s="146">
        <v>5.3126066E-2</v>
      </c>
      <c r="M2244" s="146">
        <v>8.8493198999999995E-3</v>
      </c>
      <c r="N2244" s="146">
        <v>0</v>
      </c>
      <c r="O2244" s="146">
        <v>0</v>
      </c>
      <c r="P2244" s="188">
        <v>0</v>
      </c>
      <c r="Q2244" s="188">
        <v>1.3010222000000001E-7</v>
      </c>
      <c r="R2244" s="188">
        <v>3.1862476E-6</v>
      </c>
      <c r="S2244" s="146">
        <v>0</v>
      </c>
      <c r="T2244" s="146">
        <v>0</v>
      </c>
      <c r="U2244" s="146">
        <v>0</v>
      </c>
      <c r="V2244" s="146">
        <v>2.5446696000000001E-2</v>
      </c>
      <c r="W2244" s="146">
        <v>0.20229697999999999</v>
      </c>
      <c r="X2244" s="146">
        <v>0</v>
      </c>
      <c r="Z2244" s="157">
        <f t="shared" si="589"/>
        <v>2.6495286666666669</v>
      </c>
      <c r="AB2244" s="131">
        <f t="shared" si="595"/>
        <v>0.39742929999999999</v>
      </c>
      <c r="AC2244" s="131">
        <f t="shared" si="596"/>
        <v>6.1978702249819995E-2</v>
      </c>
      <c r="AD2244" s="131">
        <f t="shared" si="597"/>
        <v>0.26427555214760001</v>
      </c>
      <c r="AE2244" s="131">
        <f t="shared" si="598"/>
        <v>8.7425268147600002E-2</v>
      </c>
      <c r="AF2244" s="131">
        <f t="shared" si="599"/>
        <v>0</v>
      </c>
      <c r="AH2244">
        <v>0</v>
      </c>
      <c r="AI2244" s="71">
        <v>0</v>
      </c>
      <c r="AJ2244" s="71">
        <v>0</v>
      </c>
      <c r="AK2244" s="71">
        <v>0</v>
      </c>
      <c r="AL2244" s="71">
        <v>0</v>
      </c>
      <c r="AM2244" s="71">
        <v>0</v>
      </c>
      <c r="AN2244" s="71">
        <v>0</v>
      </c>
      <c r="AP2244" s="129">
        <v>6.2647095E-2</v>
      </c>
      <c r="AQ2244" s="129">
        <v>5.7105358000000002E-2</v>
      </c>
      <c r="AR2244" s="129">
        <v>5.5417369999999997E-3</v>
      </c>
      <c r="AS2244" s="129">
        <v>0</v>
      </c>
      <c r="AT2244" s="172">
        <f t="shared" si="592"/>
        <v>3.4235826399999998E-6</v>
      </c>
      <c r="AU2244" s="172">
        <f t="shared" si="593"/>
        <v>2.049458935578E-8</v>
      </c>
      <c r="AV2244" s="185">
        <f t="shared" si="594"/>
        <v>0</v>
      </c>
      <c r="AW2244" s="121">
        <v>2.4587625999999999E-6</v>
      </c>
      <c r="AX2244" s="121">
        <v>7.4186803E-9</v>
      </c>
      <c r="AY2244" s="121">
        <v>2.0268894000000001E-13</v>
      </c>
      <c r="AZ2244" s="121">
        <v>0</v>
      </c>
      <c r="BA2244" s="121">
        <v>0</v>
      </c>
      <c r="BB2244" s="121">
        <v>0</v>
      </c>
      <c r="BC2244" s="121">
        <v>9.6482003999999991E-7</v>
      </c>
      <c r="BD2244" s="121">
        <v>0</v>
      </c>
      <c r="BE2244" s="121">
        <v>1.1238562999999999E-9</v>
      </c>
      <c r="BF2244" s="121">
        <v>3.6417383999999999E-10</v>
      </c>
      <c r="BG2244" s="121">
        <v>7.0622684000000002E-13</v>
      </c>
      <c r="BH2244" s="121">
        <v>0</v>
      </c>
      <c r="BI2244" s="121">
        <v>0</v>
      </c>
      <c r="BJ2244" s="121">
        <v>0</v>
      </c>
      <c r="BK2244" s="121">
        <v>0</v>
      </c>
      <c r="BL2244" s="121">
        <v>0</v>
      </c>
      <c r="BM2244" s="121">
        <v>1.158697E-8</v>
      </c>
      <c r="BN2244" s="121">
        <v>0</v>
      </c>
      <c r="BO2244" s="121">
        <v>0</v>
      </c>
      <c r="BP2244" s="121">
        <v>0</v>
      </c>
      <c r="BQ2244" s="121">
        <v>0</v>
      </c>
      <c r="BR2244" s="121">
        <v>0</v>
      </c>
      <c r="BT2244" s="71">
        <v>1.0616652E-4</v>
      </c>
      <c r="BU2244" s="71">
        <v>7.7482050000000001E-6</v>
      </c>
      <c r="BV2244" s="71">
        <v>7.3875889000000005E-5</v>
      </c>
      <c r="BW2244" s="71">
        <v>3.7322679999999998E-10</v>
      </c>
      <c r="BX2244" s="71">
        <v>6.3824628E-6</v>
      </c>
      <c r="BY2244" s="71">
        <v>0</v>
      </c>
      <c r="BZ2244" s="71">
        <v>9.4573256999999997E-6</v>
      </c>
      <c r="CA2244" s="71">
        <v>0</v>
      </c>
      <c r="CB2244" s="71">
        <v>0</v>
      </c>
      <c r="CC2244" s="71">
        <v>8.6089395000000003E-11</v>
      </c>
      <c r="CD2244" s="71">
        <v>0</v>
      </c>
      <c r="CE2244" s="71">
        <v>8.1992185E-6</v>
      </c>
      <c r="CF2244" s="71">
        <v>0</v>
      </c>
      <c r="CG2244" s="71">
        <v>5.0296046000000003E-7</v>
      </c>
      <c r="CH2244" s="71">
        <v>0</v>
      </c>
      <c r="CI2244" s="71">
        <v>0</v>
      </c>
      <c r="CJ2244" s="71">
        <v>0</v>
      </c>
      <c r="CL2244" s="186">
        <v>0</v>
      </c>
      <c r="CM2244" s="186">
        <v>2.6495286999999998</v>
      </c>
      <c r="CN2244" s="187">
        <v>0</v>
      </c>
      <c r="CO2244" s="186">
        <v>5.3012090000000003E-3</v>
      </c>
      <c r="CP2244" s="186">
        <v>0</v>
      </c>
      <c r="CQ2244" s="186">
        <v>0</v>
      </c>
      <c r="CR2244" s="186">
        <v>3.2396270999999999E-4</v>
      </c>
      <c r="CS2244" s="186">
        <v>0</v>
      </c>
      <c r="CT2244" s="186">
        <v>2.4435685000000001E-4</v>
      </c>
      <c r="CU2244" s="186">
        <v>2.4127645999999999E-4</v>
      </c>
    </row>
    <row r="2245" spans="1:99" ht="14.4">
      <c r="A2245" t="s">
        <v>3870</v>
      </c>
      <c r="B2245" s="125" t="s">
        <v>781</v>
      </c>
      <c r="C2245" s="126" t="str">
        <f t="shared" si="590"/>
        <v>M.020.08.107</v>
      </c>
      <c r="D2245" s="11" t="s">
        <v>1880</v>
      </c>
      <c r="E2245" s="125" t="s">
        <v>878</v>
      </c>
      <c r="F2245" s="128" t="str">
        <f t="shared" si="591"/>
        <v>Rice, white in cardboard box NL</v>
      </c>
      <c r="G2245" s="131">
        <f t="shared" si="585"/>
        <v>0.78339433404712999</v>
      </c>
      <c r="H2245" s="183">
        <f t="shared" si="586"/>
        <v>1.5472713E-7</v>
      </c>
      <c r="I2245" s="183">
        <f t="shared" si="587"/>
        <v>0.10023334932000001</v>
      </c>
      <c r="J2245" s="184">
        <f t="shared" si="588"/>
        <v>0.22704342999999999</v>
      </c>
      <c r="K2245" s="183">
        <v>0.45611740000000001</v>
      </c>
      <c r="L2245" s="146">
        <v>6.1175064000000001E-2</v>
      </c>
      <c r="M2245" s="146">
        <v>1.0524262E-2</v>
      </c>
      <c r="N2245" s="146">
        <v>0</v>
      </c>
      <c r="O2245" s="146">
        <v>0</v>
      </c>
      <c r="P2245" s="188">
        <v>0</v>
      </c>
      <c r="Q2245" s="188">
        <v>1.5472713E-7</v>
      </c>
      <c r="R2245" s="188">
        <v>3.78932E-6</v>
      </c>
      <c r="S2245" s="146">
        <v>0</v>
      </c>
      <c r="T2245" s="146">
        <v>0</v>
      </c>
      <c r="U2245" s="146">
        <v>0</v>
      </c>
      <c r="V2245" s="146">
        <v>2.8530234000000002E-2</v>
      </c>
      <c r="W2245" s="146">
        <v>0.22704342999999999</v>
      </c>
      <c r="X2245" s="146">
        <v>0</v>
      </c>
      <c r="Z2245" s="157">
        <f t="shared" si="589"/>
        <v>3.0407826666666669</v>
      </c>
      <c r="AB2245" s="131">
        <f t="shared" si="595"/>
        <v>0.45611740000000001</v>
      </c>
      <c r="AC2245" s="131">
        <f t="shared" si="596"/>
        <v>7.1703270047130008E-2</v>
      </c>
      <c r="AD2245" s="131">
        <f t="shared" si="597"/>
        <v>0.29874654532</v>
      </c>
      <c r="AE2245" s="131">
        <f t="shared" si="598"/>
        <v>0.10023334932</v>
      </c>
      <c r="AF2245" s="131">
        <f t="shared" si="599"/>
        <v>0</v>
      </c>
      <c r="AH2245">
        <v>0</v>
      </c>
      <c r="AI2245" s="71">
        <v>0</v>
      </c>
      <c r="AJ2245" s="71">
        <v>0</v>
      </c>
      <c r="AK2245" s="71">
        <v>0</v>
      </c>
      <c r="AL2245" s="71">
        <v>0</v>
      </c>
      <c r="AM2245" s="71">
        <v>0</v>
      </c>
      <c r="AN2245" s="71">
        <v>0</v>
      </c>
      <c r="AP2245" s="129">
        <v>7.1882169999999995E-2</v>
      </c>
      <c r="AQ2245" s="129">
        <v>6.5599834999999995E-2</v>
      </c>
      <c r="AR2245" s="129">
        <v>6.2823343000000002E-3</v>
      </c>
      <c r="AS2245" s="129">
        <v>0</v>
      </c>
      <c r="AT2245" s="172">
        <f t="shared" si="592"/>
        <v>3.9328438000000003E-6</v>
      </c>
      <c r="AU2245" s="172">
        <f t="shared" si="593"/>
        <v>2.3233484703069999E-8</v>
      </c>
      <c r="AV2245" s="185">
        <f t="shared" si="594"/>
        <v>0</v>
      </c>
      <c r="AW2245" s="121">
        <v>2.8218463000000001E-6</v>
      </c>
      <c r="AX2245" s="121">
        <v>8.5141914999999992E-9</v>
      </c>
      <c r="AY2245" s="121">
        <v>2.3261987999999999E-13</v>
      </c>
      <c r="AZ2245" s="121">
        <v>0</v>
      </c>
      <c r="BA2245" s="121">
        <v>0</v>
      </c>
      <c r="BB2245" s="121">
        <v>0</v>
      </c>
      <c r="BC2245" s="121">
        <v>1.1109975000000001E-6</v>
      </c>
      <c r="BD2245" s="121">
        <v>0</v>
      </c>
      <c r="BE2245" s="121">
        <v>1.2941290000000001E-9</v>
      </c>
      <c r="BF2245" s="121">
        <v>4.3310231999999998E-10</v>
      </c>
      <c r="BG2245" s="121">
        <v>7.9226319000000004E-13</v>
      </c>
      <c r="BH2245" s="121">
        <v>0</v>
      </c>
      <c r="BI2245" s="121">
        <v>0</v>
      </c>
      <c r="BJ2245" s="121">
        <v>0</v>
      </c>
      <c r="BK2245" s="121">
        <v>0</v>
      </c>
      <c r="BL2245" s="121">
        <v>0</v>
      </c>
      <c r="BM2245" s="121">
        <v>1.2991037000000001E-8</v>
      </c>
      <c r="BN2245" s="121">
        <v>0</v>
      </c>
      <c r="BO2245" s="121">
        <v>0</v>
      </c>
      <c r="BP2245" s="121">
        <v>0</v>
      </c>
      <c r="BQ2245" s="121">
        <v>0</v>
      </c>
      <c r="BR2245" s="121">
        <v>0</v>
      </c>
      <c r="BT2245" s="71">
        <v>1.2207649000000001E-4</v>
      </c>
      <c r="BU2245" s="71">
        <v>8.9221162000000008E-6</v>
      </c>
      <c r="BV2245" s="71">
        <v>8.4785090000000002E-5</v>
      </c>
      <c r="BW2245" s="71">
        <v>4.4386876E-10</v>
      </c>
      <c r="BX2245" s="71">
        <v>7.3494538999999997E-6</v>
      </c>
      <c r="BY2245" s="71">
        <v>0</v>
      </c>
      <c r="BZ2245" s="71">
        <v>1.1247347E-5</v>
      </c>
      <c r="CA2245" s="71">
        <v>0</v>
      </c>
      <c r="CB2245" s="71">
        <v>0</v>
      </c>
      <c r="CC2245" s="71">
        <v>1.0238384000000001E-10</v>
      </c>
      <c r="CD2245" s="71">
        <v>0</v>
      </c>
      <c r="CE2245" s="71">
        <v>9.1927697999999992E-6</v>
      </c>
      <c r="CF2245" s="71">
        <v>0</v>
      </c>
      <c r="CG2245" s="71">
        <v>5.7916274999999998E-7</v>
      </c>
      <c r="CH2245" s="71">
        <v>0</v>
      </c>
      <c r="CI2245" s="71">
        <v>0</v>
      </c>
      <c r="CJ2245" s="71">
        <v>0</v>
      </c>
      <c r="CL2245" s="186">
        <v>0</v>
      </c>
      <c r="CM2245" s="186">
        <v>3.0407826999999998</v>
      </c>
      <c r="CN2245" s="187">
        <v>0</v>
      </c>
      <c r="CO2245" s="186">
        <v>6.1043820000000002E-3</v>
      </c>
      <c r="CP2245" s="186">
        <v>0</v>
      </c>
      <c r="CQ2245" s="186">
        <v>0</v>
      </c>
      <c r="CR2245" s="186">
        <v>3.7304550000000003E-4</v>
      </c>
      <c r="CS2245" s="186">
        <v>0</v>
      </c>
      <c r="CT2245" s="186">
        <v>2.9060714E-4</v>
      </c>
      <c r="CU2245" s="186">
        <v>2.7067005E-4</v>
      </c>
    </row>
    <row r="2246" spans="1:99" ht="14.4">
      <c r="B2246" s="125"/>
      <c r="C2246" s="126"/>
      <c r="D2246" s="1" t="s">
        <v>1881</v>
      </c>
      <c r="E2246" s="125"/>
      <c r="J2246" s="158"/>
      <c r="P2246" s="4"/>
      <c r="Q2246" s="4"/>
      <c r="R2246" s="4"/>
      <c r="AT2246" s="4"/>
      <c r="AU2246" s="4"/>
      <c r="AV2246" s="16"/>
      <c r="CN2246" s="97"/>
    </row>
    <row r="2247" spans="1:99" ht="14.4">
      <c r="A2247" t="s">
        <v>3871</v>
      </c>
      <c r="B2247" s="125" t="s">
        <v>781</v>
      </c>
      <c r="C2247" s="126" t="str">
        <f t="shared" si="590"/>
        <v>M.020.09.101</v>
      </c>
      <c r="D2247" s="11" t="s">
        <v>1881</v>
      </c>
      <c r="E2247" s="125" t="s">
        <v>878</v>
      </c>
      <c r="F2247" s="128" t="str">
        <f t="shared" si="591"/>
        <v>Bean sprouts in fruit bucket per 1 kg NL</v>
      </c>
      <c r="G2247" s="131">
        <f t="shared" si="585"/>
        <v>0.130855305808452</v>
      </c>
      <c r="H2247" s="183">
        <f t="shared" si="586"/>
        <v>6.0156451999999998E-8</v>
      </c>
      <c r="I2247" s="183">
        <f t="shared" si="587"/>
        <v>2.6445105551999998E-2</v>
      </c>
      <c r="J2247" s="184">
        <f t="shared" si="588"/>
        <v>8.0084821000000004E-3</v>
      </c>
      <c r="K2247" s="183">
        <v>9.6401658000000001E-2</v>
      </c>
      <c r="L2247" s="146">
        <v>8.5281561999999995E-3</v>
      </c>
      <c r="M2247" s="146">
        <v>4.0917341000000001E-3</v>
      </c>
      <c r="N2247" s="146">
        <v>0</v>
      </c>
      <c r="O2247" s="146">
        <v>0</v>
      </c>
      <c r="P2247" s="188">
        <v>0</v>
      </c>
      <c r="Q2247" s="188">
        <v>6.0156451999999998E-8</v>
      </c>
      <c r="R2247" s="188">
        <v>1.4732520000000001E-6</v>
      </c>
      <c r="S2247" s="146">
        <v>0</v>
      </c>
      <c r="T2247" s="146">
        <v>0</v>
      </c>
      <c r="U2247" s="146">
        <v>0</v>
      </c>
      <c r="V2247" s="146">
        <v>1.3823742E-2</v>
      </c>
      <c r="W2247" s="146">
        <v>8.0084821000000004E-3</v>
      </c>
      <c r="X2247" s="146">
        <v>0</v>
      </c>
      <c r="Z2247" s="157">
        <f t="shared" si="589"/>
        <v>0.64267772000000001</v>
      </c>
      <c r="AB2247" s="131">
        <f t="shared" si="595"/>
        <v>9.6401658000000001E-2</v>
      </c>
      <c r="AC2247" s="131">
        <f t="shared" si="596"/>
        <v>1.2621423708452E-2</v>
      </c>
      <c r="AD2247" s="131">
        <f t="shared" si="597"/>
        <v>2.0629845652E-2</v>
      </c>
      <c r="AE2247" s="131">
        <f t="shared" si="598"/>
        <v>2.6445105551999998E-2</v>
      </c>
      <c r="AF2247" s="131">
        <f t="shared" si="599"/>
        <v>0</v>
      </c>
      <c r="AH2247">
        <v>0</v>
      </c>
      <c r="AI2247" s="71">
        <v>0</v>
      </c>
      <c r="AJ2247" s="71">
        <v>0</v>
      </c>
      <c r="AK2247" s="71">
        <v>0</v>
      </c>
      <c r="AL2247" s="71">
        <v>0</v>
      </c>
      <c r="AM2247" s="71">
        <v>0</v>
      </c>
      <c r="AN2247" s="71">
        <v>0</v>
      </c>
      <c r="AP2247" s="129">
        <v>1.4814427E-2</v>
      </c>
      <c r="AQ2247" s="129">
        <v>1.2531423E-2</v>
      </c>
      <c r="AR2247" s="129">
        <v>2.2830033000000001E-3</v>
      </c>
      <c r="AS2247" s="129">
        <v>0</v>
      </c>
      <c r="AT2247" s="172">
        <f t="shared" si="592"/>
        <v>7.5128436999999996E-7</v>
      </c>
      <c r="AU2247" s="172">
        <f t="shared" si="593"/>
        <v>8.4430594397559999E-9</v>
      </c>
      <c r="AV2247" s="185">
        <f t="shared" si="594"/>
        <v>0</v>
      </c>
      <c r="AW2247" s="121">
        <v>5.9640491999999997E-7</v>
      </c>
      <c r="AX2247" s="121">
        <v>1.7994975999999999E-9</v>
      </c>
      <c r="AY2247" s="121">
        <v>4.9164846E-14</v>
      </c>
      <c r="AZ2247" s="121">
        <v>0</v>
      </c>
      <c r="BA2247" s="121">
        <v>0</v>
      </c>
      <c r="BB2247" s="121">
        <v>0</v>
      </c>
      <c r="BC2247" s="121">
        <v>1.5487945000000001E-7</v>
      </c>
      <c r="BD2247" s="121">
        <v>0</v>
      </c>
      <c r="BE2247" s="121">
        <v>1.8040903E-10</v>
      </c>
      <c r="BF2247" s="121">
        <v>1.6838610999999999E-10</v>
      </c>
      <c r="BG2247" s="121">
        <v>1.7613490999999999E-13</v>
      </c>
      <c r="BH2247" s="121">
        <v>0</v>
      </c>
      <c r="BI2247" s="121">
        <v>0</v>
      </c>
      <c r="BJ2247" s="121">
        <v>0</v>
      </c>
      <c r="BK2247" s="121">
        <v>0</v>
      </c>
      <c r="BL2247" s="121">
        <v>0</v>
      </c>
      <c r="BM2247" s="121">
        <v>6.2945413999999997E-9</v>
      </c>
      <c r="BN2247" s="121">
        <v>0</v>
      </c>
      <c r="BO2247" s="121">
        <v>0</v>
      </c>
      <c r="BP2247" s="121">
        <v>0</v>
      </c>
      <c r="BQ2247" s="121">
        <v>0</v>
      </c>
      <c r="BR2247" s="121">
        <v>0</v>
      </c>
      <c r="BT2247" s="71">
        <v>2.9095893000000001E-5</v>
      </c>
      <c r="BU2247" s="71">
        <v>1.2437944000000001E-6</v>
      </c>
      <c r="BV2247" s="71">
        <v>1.7919560000000001E-5</v>
      </c>
      <c r="BW2247" s="71">
        <v>1.72572E-10</v>
      </c>
      <c r="BX2247" s="71">
        <v>1.0245562E-6</v>
      </c>
      <c r="BY2247" s="71">
        <v>0</v>
      </c>
      <c r="BZ2247" s="71">
        <v>4.3728628999999998E-6</v>
      </c>
      <c r="CA2247" s="71">
        <v>0</v>
      </c>
      <c r="CB2247" s="71">
        <v>0</v>
      </c>
      <c r="CC2247" s="71">
        <v>3.9805873999999999E-11</v>
      </c>
      <c r="CD2247" s="71">
        <v>0</v>
      </c>
      <c r="CE2247" s="71">
        <v>4.4541687E-6</v>
      </c>
      <c r="CF2247" s="71">
        <v>0</v>
      </c>
      <c r="CG2247" s="71">
        <v>8.0738621999999998E-8</v>
      </c>
      <c r="CH2247" s="71">
        <v>0</v>
      </c>
      <c r="CI2247" s="71">
        <v>0</v>
      </c>
      <c r="CJ2247" s="71">
        <v>0</v>
      </c>
      <c r="CL2247" s="186">
        <v>0</v>
      </c>
      <c r="CM2247" s="186">
        <v>0.64267772000000001</v>
      </c>
      <c r="CN2247" s="187">
        <v>0</v>
      </c>
      <c r="CO2247" s="186">
        <v>8.5098599999999997E-4</v>
      </c>
      <c r="CP2247" s="186">
        <v>0</v>
      </c>
      <c r="CQ2247" s="186">
        <v>0</v>
      </c>
      <c r="CR2247" s="186">
        <v>5.2004691000000002E-5</v>
      </c>
      <c r="CS2247" s="186">
        <v>0</v>
      </c>
      <c r="CT2247" s="186">
        <v>1.1298532E-4</v>
      </c>
      <c r="CU2247" s="186">
        <v>6.017501E-5</v>
      </c>
    </row>
    <row r="2248" spans="1:99" ht="14.4">
      <c r="A2248" t="s">
        <v>3872</v>
      </c>
      <c r="B2248" s="125" t="s">
        <v>781</v>
      </c>
      <c r="C2248" s="126" t="str">
        <f t="shared" si="590"/>
        <v>M.020.09.103</v>
      </c>
      <c r="D2248" s="11" t="s">
        <v>1881</v>
      </c>
      <c r="E2248" s="125" t="s">
        <v>878</v>
      </c>
      <c r="F2248" s="128" t="str">
        <f t="shared" si="591"/>
        <v>Beans, green in food can NL</v>
      </c>
      <c r="G2248" s="131">
        <f t="shared" si="585"/>
        <v>0.35279470166362004</v>
      </c>
      <c r="H2248" s="183">
        <f t="shared" si="586"/>
        <v>2.5647611999999999E-7</v>
      </c>
      <c r="I2248" s="183">
        <f t="shared" si="587"/>
        <v>0.10646974618750001</v>
      </c>
      <c r="J2248" s="184">
        <f t="shared" si="588"/>
        <v>3.3560419000000001E-2</v>
      </c>
      <c r="K2248" s="183">
        <v>0.21276428</v>
      </c>
      <c r="L2248" s="146">
        <v>7.8753447000000004E-2</v>
      </c>
      <c r="M2248" s="146">
        <v>1.7445047000000002E-2</v>
      </c>
      <c r="N2248" s="146">
        <v>0</v>
      </c>
      <c r="O2248" s="146">
        <v>0</v>
      </c>
      <c r="P2248" s="188">
        <v>0</v>
      </c>
      <c r="Q2248" s="188">
        <v>2.5647611999999999E-7</v>
      </c>
      <c r="R2248" s="188">
        <v>6.2811875000000001E-6</v>
      </c>
      <c r="S2248" s="146">
        <v>0</v>
      </c>
      <c r="T2248" s="146">
        <v>0</v>
      </c>
      <c r="U2248" s="146">
        <v>0</v>
      </c>
      <c r="V2248" s="146">
        <v>1.0264970999999999E-2</v>
      </c>
      <c r="W2248" s="146">
        <v>3.3560419000000001E-2</v>
      </c>
      <c r="X2248" s="146">
        <v>0</v>
      </c>
      <c r="Z2248" s="157">
        <f t="shared" si="589"/>
        <v>1.4184285333333333</v>
      </c>
      <c r="AB2248" s="131">
        <f t="shared" si="595"/>
        <v>0.21276428</v>
      </c>
      <c r="AC2248" s="131">
        <f t="shared" si="596"/>
        <v>9.6205031663620003E-2</v>
      </c>
      <c r="AD2248" s="131">
        <f t="shared" si="597"/>
        <v>0.12976519418750002</v>
      </c>
      <c r="AE2248" s="131">
        <f t="shared" si="598"/>
        <v>0.10646974618750001</v>
      </c>
      <c r="AF2248" s="131">
        <f t="shared" si="599"/>
        <v>0</v>
      </c>
      <c r="AH2248">
        <v>0</v>
      </c>
      <c r="AI2248" s="71">
        <v>0</v>
      </c>
      <c r="AJ2248" s="71">
        <v>0</v>
      </c>
      <c r="AK2248" s="71">
        <v>0</v>
      </c>
      <c r="AL2248" s="71">
        <v>0</v>
      </c>
      <c r="AM2248" s="71">
        <v>0</v>
      </c>
      <c r="AN2248" s="71">
        <v>0</v>
      </c>
      <c r="AP2248" s="129">
        <v>4.8794889000000001E-2</v>
      </c>
      <c r="AQ2248" s="129">
        <v>4.5812276999999998E-2</v>
      </c>
      <c r="AR2248" s="129">
        <v>2.9826116999999998E-3</v>
      </c>
      <c r="AS2248" s="129">
        <v>0</v>
      </c>
      <c r="AT2248" s="172">
        <f t="shared" si="592"/>
        <v>2.7465394000000001E-6</v>
      </c>
      <c r="AU2248" s="172">
        <f t="shared" si="593"/>
        <v>1.1030368790899999E-8</v>
      </c>
      <c r="AV2248" s="185">
        <f t="shared" si="594"/>
        <v>0</v>
      </c>
      <c r="AW2248" s="121">
        <v>1.3163017E-6</v>
      </c>
      <c r="AX2248" s="121">
        <v>3.9715998999999998E-9</v>
      </c>
      <c r="AY2248" s="121">
        <v>1.0850978E-13</v>
      </c>
      <c r="AZ2248" s="121">
        <v>0</v>
      </c>
      <c r="BA2248" s="121">
        <v>0</v>
      </c>
      <c r="BB2248" s="121">
        <v>0</v>
      </c>
      <c r="BC2248" s="121">
        <v>1.4302377E-6</v>
      </c>
      <c r="BD2248" s="121">
        <v>0</v>
      </c>
      <c r="BE2248" s="121">
        <v>1.6659911999999999E-9</v>
      </c>
      <c r="BF2248" s="121">
        <v>7.1791162000000004E-10</v>
      </c>
      <c r="BG2248" s="121">
        <v>6.7666111999999997E-13</v>
      </c>
      <c r="BH2248" s="121">
        <v>0</v>
      </c>
      <c r="BI2248" s="121">
        <v>0</v>
      </c>
      <c r="BJ2248" s="121">
        <v>0</v>
      </c>
      <c r="BK2248" s="121">
        <v>0</v>
      </c>
      <c r="BL2248" s="121">
        <v>0</v>
      </c>
      <c r="BM2248" s="121">
        <v>4.6740809000000003E-9</v>
      </c>
      <c r="BN2248" s="121">
        <v>0</v>
      </c>
      <c r="BO2248" s="121">
        <v>0</v>
      </c>
      <c r="BP2248" s="121">
        <v>0</v>
      </c>
      <c r="BQ2248" s="121">
        <v>0</v>
      </c>
      <c r="BR2248" s="121">
        <v>0</v>
      </c>
      <c r="BT2248" s="71">
        <v>8.3194299000000001E-5</v>
      </c>
      <c r="BU2248" s="71">
        <v>1.1485847E-5</v>
      </c>
      <c r="BV2248" s="71">
        <v>3.9549550999999998E-5</v>
      </c>
      <c r="BW2248" s="71">
        <v>7.3575811000000001E-10</v>
      </c>
      <c r="BX2248" s="71">
        <v>9.4612867999999999E-6</v>
      </c>
      <c r="BY2248" s="71">
        <v>0</v>
      </c>
      <c r="BZ2248" s="71">
        <v>1.8643635000000001E-5</v>
      </c>
      <c r="CA2248" s="71">
        <v>0</v>
      </c>
      <c r="CB2248" s="71">
        <v>0</v>
      </c>
      <c r="CC2248" s="71">
        <v>1.6971174E-10</v>
      </c>
      <c r="CD2248" s="71">
        <v>0</v>
      </c>
      <c r="CE2248" s="71">
        <v>3.3074918999999999E-6</v>
      </c>
      <c r="CF2248" s="71">
        <v>0</v>
      </c>
      <c r="CG2248" s="71">
        <v>7.4558258000000002E-7</v>
      </c>
      <c r="CH2248" s="71">
        <v>0</v>
      </c>
      <c r="CI2248" s="71">
        <v>0</v>
      </c>
      <c r="CJ2248" s="71">
        <v>0</v>
      </c>
      <c r="CL2248" s="186">
        <v>0</v>
      </c>
      <c r="CM2248" s="186">
        <v>1.4184285000000001</v>
      </c>
      <c r="CN2248" s="187">
        <v>0</v>
      </c>
      <c r="CO2248" s="186">
        <v>7.858449E-3</v>
      </c>
      <c r="CP2248" s="186">
        <v>0</v>
      </c>
      <c r="CQ2248" s="186">
        <v>0</v>
      </c>
      <c r="CR2248" s="186">
        <v>4.8023846000000002E-4</v>
      </c>
      <c r="CS2248" s="186">
        <v>0</v>
      </c>
      <c r="CT2248" s="186">
        <v>4.8171120999999998E-4</v>
      </c>
      <c r="CU2248" s="186">
        <v>2.3117558000000001E-4</v>
      </c>
    </row>
    <row r="2249" spans="1:99" ht="14.4">
      <c r="A2249" t="s">
        <v>3873</v>
      </c>
      <c r="B2249" s="125" t="s">
        <v>781</v>
      </c>
      <c r="C2249" s="126" t="str">
        <f t="shared" si="590"/>
        <v>M.020.09.104</v>
      </c>
      <c r="D2249" s="11" t="s">
        <v>1881</v>
      </c>
      <c r="E2249" s="125" t="s">
        <v>878</v>
      </c>
      <c r="F2249" s="128" t="str">
        <f t="shared" si="591"/>
        <v>Beans, green in glass jarper 720 ml NL</v>
      </c>
      <c r="G2249" s="131">
        <f t="shared" si="585"/>
        <v>0.24577491310354999</v>
      </c>
      <c r="H2249" s="183">
        <f t="shared" si="586"/>
        <v>1.4433325000000001E-7</v>
      </c>
      <c r="I2249" s="183">
        <f t="shared" si="587"/>
        <v>8.5628072770300004E-2</v>
      </c>
      <c r="J2249" s="184">
        <f t="shared" si="588"/>
        <v>1.5648275999999999E-2</v>
      </c>
      <c r="K2249" s="183">
        <v>0.14449841999999999</v>
      </c>
      <c r="L2249" s="146">
        <v>6.5325959000000003E-2</v>
      </c>
      <c r="M2249" s="146">
        <v>9.8172889999999999E-3</v>
      </c>
      <c r="N2249" s="146">
        <v>0</v>
      </c>
      <c r="O2249" s="146">
        <v>0</v>
      </c>
      <c r="P2249" s="188">
        <v>0</v>
      </c>
      <c r="Q2249" s="188">
        <v>1.4433325000000001E-7</v>
      </c>
      <c r="R2249" s="188">
        <v>3.5347702999999999E-6</v>
      </c>
      <c r="S2249" s="146">
        <v>0</v>
      </c>
      <c r="T2249" s="146">
        <v>0</v>
      </c>
      <c r="U2249" s="146">
        <v>0</v>
      </c>
      <c r="V2249" s="146">
        <v>1.0481290000000001E-2</v>
      </c>
      <c r="W2249" s="146">
        <v>1.5648275999999999E-2</v>
      </c>
      <c r="X2249" s="146">
        <v>0</v>
      </c>
      <c r="Z2249" s="157">
        <f t="shared" si="589"/>
        <v>0.96332279999999992</v>
      </c>
      <c r="AB2249" s="131">
        <f t="shared" si="595"/>
        <v>0.14449841999999999</v>
      </c>
      <c r="AC2249" s="131">
        <f t="shared" si="596"/>
        <v>7.5146927103550004E-2</v>
      </c>
      <c r="AD2249" s="131">
        <f t="shared" si="597"/>
        <v>9.0795058770300002E-2</v>
      </c>
      <c r="AE2249" s="131">
        <f t="shared" si="598"/>
        <v>8.5628072770300004E-2</v>
      </c>
      <c r="AF2249" s="131">
        <f t="shared" si="599"/>
        <v>0</v>
      </c>
      <c r="AH2249">
        <v>0</v>
      </c>
      <c r="AI2249" s="71">
        <v>0</v>
      </c>
      <c r="AJ2249" s="71">
        <v>0</v>
      </c>
      <c r="AK2249" s="71">
        <v>0</v>
      </c>
      <c r="AL2249" s="71">
        <v>0</v>
      </c>
      <c r="AM2249" s="71">
        <v>0</v>
      </c>
      <c r="AN2249" s="71">
        <v>0</v>
      </c>
      <c r="AP2249" s="129">
        <v>3.7203133999999999E-2</v>
      </c>
      <c r="AQ2249" s="129">
        <v>3.4700159000000001E-2</v>
      </c>
      <c r="AR2249" s="129">
        <v>2.5029751999999998E-3</v>
      </c>
      <c r="AS2249" s="129">
        <v>0</v>
      </c>
      <c r="AT2249" s="172">
        <f t="shared" si="592"/>
        <v>2.08034524E-6</v>
      </c>
      <c r="AU2249" s="172">
        <f t="shared" si="593"/>
        <v>9.2565651667620021E-9</v>
      </c>
      <c r="AV2249" s="185">
        <f t="shared" si="594"/>
        <v>0</v>
      </c>
      <c r="AW2249" s="121">
        <v>8.9396354000000002E-7</v>
      </c>
      <c r="AX2249" s="121">
        <v>2.6973038000000002E-9</v>
      </c>
      <c r="AY2249" s="121">
        <v>7.3694192000000002E-14</v>
      </c>
      <c r="AZ2249" s="121">
        <v>0</v>
      </c>
      <c r="BA2249" s="121">
        <v>0</v>
      </c>
      <c r="BB2249" s="121">
        <v>0</v>
      </c>
      <c r="BC2249" s="121">
        <v>1.1863817000000001E-6</v>
      </c>
      <c r="BD2249" s="121">
        <v>0</v>
      </c>
      <c r="BE2249" s="121">
        <v>1.3819392E-9</v>
      </c>
      <c r="BF2249" s="121">
        <v>4.0400843000000002E-10</v>
      </c>
      <c r="BG2249" s="121">
        <v>6.6014256999999998E-13</v>
      </c>
      <c r="BH2249" s="121">
        <v>0</v>
      </c>
      <c r="BI2249" s="121">
        <v>0</v>
      </c>
      <c r="BJ2249" s="121">
        <v>0</v>
      </c>
      <c r="BK2249" s="121">
        <v>0</v>
      </c>
      <c r="BL2249" s="121">
        <v>0</v>
      </c>
      <c r="BM2249" s="121">
        <v>4.7725799E-9</v>
      </c>
      <c r="BN2249" s="121">
        <v>0</v>
      </c>
      <c r="BO2249" s="121">
        <v>0</v>
      </c>
      <c r="BP2249" s="121">
        <v>0</v>
      </c>
      <c r="BQ2249" s="121">
        <v>0</v>
      </c>
      <c r="BR2249" s="121">
        <v>0</v>
      </c>
      <c r="BT2249" s="71">
        <v>5.8723598999999999E-5</v>
      </c>
      <c r="BU2249" s="71">
        <v>9.5275061999999995E-6</v>
      </c>
      <c r="BV2249" s="71">
        <v>2.6859995E-5</v>
      </c>
      <c r="BW2249" s="71">
        <v>4.1405163E-10</v>
      </c>
      <c r="BX2249" s="71">
        <v>7.8481344999999997E-6</v>
      </c>
      <c r="BY2249" s="71">
        <v>0</v>
      </c>
      <c r="BZ2249" s="71">
        <v>1.0491800999999999E-5</v>
      </c>
      <c r="CA2249" s="71">
        <v>0</v>
      </c>
      <c r="CB2249" s="71">
        <v>0</v>
      </c>
      <c r="CC2249" s="71">
        <v>9.5506148999999995E-11</v>
      </c>
      <c r="CD2249" s="71">
        <v>0</v>
      </c>
      <c r="CE2249" s="71">
        <v>3.3771922000000001E-6</v>
      </c>
      <c r="CF2249" s="71">
        <v>0</v>
      </c>
      <c r="CG2249" s="71">
        <v>6.1846052000000003E-7</v>
      </c>
      <c r="CH2249" s="71">
        <v>0</v>
      </c>
      <c r="CI2249" s="71">
        <v>0</v>
      </c>
      <c r="CJ2249" s="71">
        <v>0</v>
      </c>
      <c r="CL2249" s="186">
        <v>0</v>
      </c>
      <c r="CM2249" s="186">
        <v>0.96332278000000005</v>
      </c>
      <c r="CN2249" s="187">
        <v>0</v>
      </c>
      <c r="CO2249" s="186">
        <v>6.5185809999999999E-3</v>
      </c>
      <c r="CP2249" s="186">
        <v>0</v>
      </c>
      <c r="CQ2249" s="186">
        <v>0</v>
      </c>
      <c r="CR2249" s="186">
        <v>3.9835766000000003E-4</v>
      </c>
      <c r="CS2249" s="186">
        <v>0</v>
      </c>
      <c r="CT2249" s="186">
        <v>2.7108543999999999E-4</v>
      </c>
      <c r="CU2249" s="186">
        <v>2.2553214999999999E-4</v>
      </c>
    </row>
    <row r="2250" spans="1:99" ht="14.4">
      <c r="A2250" t="s">
        <v>3874</v>
      </c>
      <c r="B2250" s="125" t="s">
        <v>781</v>
      </c>
      <c r="C2250" s="126" t="str">
        <f t="shared" si="590"/>
        <v>M.020.09.105</v>
      </c>
      <c r="D2250" s="11" t="s">
        <v>1881</v>
      </c>
      <c r="E2250" s="125" t="s">
        <v>878</v>
      </c>
      <c r="F2250" s="128" t="str">
        <f t="shared" si="591"/>
        <v>Beans, green in plastic foil per 500 gram NL</v>
      </c>
      <c r="G2250" s="131">
        <f t="shared" si="585"/>
        <v>0.12711525631140999</v>
      </c>
      <c r="H2250" s="183">
        <f t="shared" si="586"/>
        <v>1.0278841E-7</v>
      </c>
      <c r="I2250" s="183">
        <f t="shared" si="587"/>
        <v>5.0180672523E-2</v>
      </c>
      <c r="J2250" s="184">
        <f t="shared" si="588"/>
        <v>1.2077431E-2</v>
      </c>
      <c r="K2250" s="183">
        <v>6.4857049999999999E-2</v>
      </c>
      <c r="L2250" s="146">
        <v>3.4681676000000002E-2</v>
      </c>
      <c r="M2250" s="146">
        <v>6.9914833999999999E-3</v>
      </c>
      <c r="N2250" s="146">
        <v>0</v>
      </c>
      <c r="O2250" s="146">
        <v>0</v>
      </c>
      <c r="P2250" s="188">
        <v>0</v>
      </c>
      <c r="Q2250" s="188">
        <v>1.0278841E-7</v>
      </c>
      <c r="R2250" s="188">
        <v>2.517323E-6</v>
      </c>
      <c r="S2250" s="146">
        <v>0</v>
      </c>
      <c r="T2250" s="146">
        <v>0</v>
      </c>
      <c r="U2250" s="146">
        <v>0</v>
      </c>
      <c r="V2250" s="146">
        <v>8.5049957999999998E-3</v>
      </c>
      <c r="W2250" s="146">
        <v>1.2077431E-2</v>
      </c>
      <c r="X2250" s="146">
        <v>0</v>
      </c>
      <c r="Z2250" s="157">
        <f t="shared" si="589"/>
        <v>0.43238033333333337</v>
      </c>
      <c r="AB2250" s="131">
        <f t="shared" si="595"/>
        <v>6.4857049999999999E-2</v>
      </c>
      <c r="AC2250" s="131">
        <f t="shared" si="596"/>
        <v>4.1675779511410001E-2</v>
      </c>
      <c r="AD2250" s="131">
        <f t="shared" si="597"/>
        <v>5.3753107723000002E-2</v>
      </c>
      <c r="AE2250" s="131">
        <f t="shared" si="598"/>
        <v>5.0180672523E-2</v>
      </c>
      <c r="AF2250" s="131">
        <f t="shared" si="599"/>
        <v>0</v>
      </c>
      <c r="AH2250">
        <v>0</v>
      </c>
      <c r="AI2250" s="71">
        <v>0</v>
      </c>
      <c r="AJ2250" s="71">
        <v>0</v>
      </c>
      <c r="AK2250" s="71">
        <v>0</v>
      </c>
      <c r="AL2250" s="71">
        <v>0</v>
      </c>
      <c r="AM2250" s="71">
        <v>0</v>
      </c>
      <c r="AN2250" s="71">
        <v>0</v>
      </c>
      <c r="AP2250" s="129">
        <v>1.8849649E-2</v>
      </c>
      <c r="AQ2250" s="129">
        <v>1.7198768999999999E-2</v>
      </c>
      <c r="AR2250" s="129">
        <v>1.6508801E-3</v>
      </c>
      <c r="AS2250" s="129">
        <v>0</v>
      </c>
      <c r="AT2250" s="172">
        <f t="shared" si="592"/>
        <v>1.0311012600000001E-6</v>
      </c>
      <c r="AU2250" s="172">
        <f t="shared" si="593"/>
        <v>6.1053258524550005E-9</v>
      </c>
      <c r="AV2250" s="185">
        <f t="shared" si="594"/>
        <v>0</v>
      </c>
      <c r="AW2250" s="121">
        <v>4.0124895000000003E-7</v>
      </c>
      <c r="AX2250" s="121">
        <v>1.2106648999999999E-9</v>
      </c>
      <c r="AY2250" s="121">
        <v>3.3077095000000002E-14</v>
      </c>
      <c r="AZ2250" s="121">
        <v>0</v>
      </c>
      <c r="BA2250" s="121">
        <v>0</v>
      </c>
      <c r="BB2250" s="121">
        <v>0</v>
      </c>
      <c r="BC2250" s="121">
        <v>6.2985231000000001E-7</v>
      </c>
      <c r="BD2250" s="121">
        <v>0</v>
      </c>
      <c r="BE2250" s="121">
        <v>7.3367411999999996E-10</v>
      </c>
      <c r="BF2250" s="121">
        <v>2.8771876000000002E-10</v>
      </c>
      <c r="BG2250" s="121">
        <v>5.4629536000000003E-13</v>
      </c>
      <c r="BH2250" s="121">
        <v>0</v>
      </c>
      <c r="BI2250" s="121">
        <v>0</v>
      </c>
      <c r="BJ2250" s="121">
        <v>0</v>
      </c>
      <c r="BK2250" s="121">
        <v>0</v>
      </c>
      <c r="BL2250" s="121">
        <v>0</v>
      </c>
      <c r="BM2250" s="121">
        <v>3.8726887000000002E-9</v>
      </c>
      <c r="BN2250" s="121">
        <v>0</v>
      </c>
      <c r="BO2250" s="121">
        <v>0</v>
      </c>
      <c r="BP2250" s="121">
        <v>0</v>
      </c>
      <c r="BQ2250" s="121">
        <v>0</v>
      </c>
      <c r="BR2250" s="121">
        <v>0</v>
      </c>
      <c r="BT2250" s="71">
        <v>3.1821627000000001E-5</v>
      </c>
      <c r="BU2250" s="71">
        <v>5.0581710999999999E-6</v>
      </c>
      <c r="BV2250" s="71">
        <v>1.2055910999999999E-5</v>
      </c>
      <c r="BW2250" s="71">
        <v>2.9487113E-10</v>
      </c>
      <c r="BX2250" s="71">
        <v>4.1665893999999997E-6</v>
      </c>
      <c r="BY2250" s="71">
        <v>0</v>
      </c>
      <c r="BZ2250" s="71">
        <v>7.4718436999999999E-6</v>
      </c>
      <c r="CA2250" s="71">
        <v>0</v>
      </c>
      <c r="CB2250" s="71">
        <v>0</v>
      </c>
      <c r="CC2250" s="71">
        <v>6.8015687E-11</v>
      </c>
      <c r="CD2250" s="71">
        <v>0</v>
      </c>
      <c r="CE2250" s="71">
        <v>2.7404075000000002E-6</v>
      </c>
      <c r="CF2250" s="71">
        <v>0</v>
      </c>
      <c r="CG2250" s="71">
        <v>3.2834186000000001E-7</v>
      </c>
      <c r="CH2250" s="71">
        <v>0</v>
      </c>
      <c r="CI2250" s="71">
        <v>0</v>
      </c>
      <c r="CJ2250" s="71">
        <v>0</v>
      </c>
      <c r="CL2250" s="186">
        <v>0</v>
      </c>
      <c r="CM2250" s="186">
        <v>0.43238032999999998</v>
      </c>
      <c r="CN2250" s="187">
        <v>0</v>
      </c>
      <c r="CO2250" s="186">
        <v>3.4607269999999998E-3</v>
      </c>
      <c r="CP2250" s="186">
        <v>0</v>
      </c>
      <c r="CQ2250" s="186">
        <v>0</v>
      </c>
      <c r="CR2250" s="186">
        <v>2.1148883000000001E-4</v>
      </c>
      <c r="CS2250" s="186">
        <v>0</v>
      </c>
      <c r="CT2250" s="186">
        <v>1.9305629E-4</v>
      </c>
      <c r="CU2250" s="186">
        <v>1.8663721E-4</v>
      </c>
    </row>
    <row r="2251" spans="1:99" ht="14.4">
      <c r="A2251" t="s">
        <v>3875</v>
      </c>
      <c r="B2251" s="125" t="s">
        <v>781</v>
      </c>
      <c r="C2251" s="126" t="str">
        <f t="shared" si="590"/>
        <v>M.020.09.106</v>
      </c>
      <c r="D2251" s="11" t="s">
        <v>1881</v>
      </c>
      <c r="E2251" s="125" t="s">
        <v>878</v>
      </c>
      <c r="F2251" s="128" t="str">
        <f t="shared" si="591"/>
        <v>Broccoli in plastic foil per 500 gram NL</v>
      </c>
      <c r="G2251" s="131">
        <f t="shared" si="585"/>
        <v>0.14903907069407102</v>
      </c>
      <c r="H2251" s="183">
        <f t="shared" si="586"/>
        <v>9.7299370999999999E-8</v>
      </c>
      <c r="I2251" s="183">
        <f t="shared" si="587"/>
        <v>5.7902883394699997E-2</v>
      </c>
      <c r="J2251" s="184">
        <f t="shared" si="588"/>
        <v>1.4292134E-2</v>
      </c>
      <c r="K2251" s="183">
        <v>7.6843956000000005E-2</v>
      </c>
      <c r="L2251" s="146">
        <v>4.4057961E-2</v>
      </c>
      <c r="M2251" s="146">
        <v>6.6181290000000004E-3</v>
      </c>
      <c r="N2251" s="146">
        <v>0</v>
      </c>
      <c r="O2251" s="146">
        <v>0</v>
      </c>
      <c r="P2251" s="188">
        <v>0</v>
      </c>
      <c r="Q2251" s="188">
        <v>9.7299370999999999E-8</v>
      </c>
      <c r="R2251" s="188">
        <v>2.3828946999999999E-6</v>
      </c>
      <c r="S2251" s="146">
        <v>0</v>
      </c>
      <c r="T2251" s="146">
        <v>0</v>
      </c>
      <c r="U2251" s="146">
        <v>0</v>
      </c>
      <c r="V2251" s="146">
        <v>7.2244105000000003E-3</v>
      </c>
      <c r="W2251" s="146">
        <v>1.4292134E-2</v>
      </c>
      <c r="X2251" s="146">
        <v>0</v>
      </c>
      <c r="Z2251" s="157">
        <f t="shared" si="589"/>
        <v>0.51229304000000009</v>
      </c>
      <c r="AB2251" s="131">
        <f t="shared" si="595"/>
        <v>7.6843956000000005E-2</v>
      </c>
      <c r="AC2251" s="131">
        <f t="shared" si="596"/>
        <v>5.0678570194070995E-2</v>
      </c>
      <c r="AD2251" s="131">
        <f t="shared" si="597"/>
        <v>6.4970606894699995E-2</v>
      </c>
      <c r="AE2251" s="131">
        <f t="shared" si="598"/>
        <v>5.7902883394699997E-2</v>
      </c>
      <c r="AF2251" s="131">
        <f t="shared" si="599"/>
        <v>0</v>
      </c>
      <c r="AH2251">
        <v>0</v>
      </c>
      <c r="AI2251" s="71">
        <v>0</v>
      </c>
      <c r="AJ2251" s="71">
        <v>0</v>
      </c>
      <c r="AK2251" s="71">
        <v>0</v>
      </c>
      <c r="AL2251" s="71">
        <v>0</v>
      </c>
      <c r="AM2251" s="71">
        <v>0</v>
      </c>
      <c r="AN2251" s="71">
        <v>0</v>
      </c>
      <c r="AP2251" s="129">
        <v>2.2879336E-2</v>
      </c>
      <c r="AQ2251" s="129">
        <v>2.1276050000000001E-2</v>
      </c>
      <c r="AR2251" s="129">
        <v>1.6032866E-3</v>
      </c>
      <c r="AS2251" s="129">
        <v>0</v>
      </c>
      <c r="AT2251" s="172">
        <f t="shared" si="592"/>
        <v>1.2755425500000001E-6</v>
      </c>
      <c r="AU2251" s="172">
        <f t="shared" si="593"/>
        <v>5.929314512997E-9</v>
      </c>
      <c r="AV2251" s="185">
        <f t="shared" si="594"/>
        <v>0</v>
      </c>
      <c r="AW2251" s="121">
        <v>4.7540793999999999E-7</v>
      </c>
      <c r="AX2251" s="121">
        <v>1.4344205000000001E-9</v>
      </c>
      <c r="AY2251" s="121">
        <v>3.9190417000000002E-14</v>
      </c>
      <c r="AZ2251" s="121">
        <v>0</v>
      </c>
      <c r="BA2251" s="121">
        <v>0</v>
      </c>
      <c r="BB2251" s="121">
        <v>0</v>
      </c>
      <c r="BC2251" s="121">
        <v>8.0013461000000005E-7</v>
      </c>
      <c r="BD2251" s="121">
        <v>0</v>
      </c>
      <c r="BE2251" s="121">
        <v>9.320249300000001E-10</v>
      </c>
      <c r="BF2251" s="121">
        <v>2.7235419999999999E-10</v>
      </c>
      <c r="BG2251" s="121">
        <v>8.9229258000000004E-13</v>
      </c>
      <c r="BH2251" s="121">
        <v>0</v>
      </c>
      <c r="BI2251" s="121">
        <v>0</v>
      </c>
      <c r="BJ2251" s="121">
        <v>0</v>
      </c>
      <c r="BK2251" s="121">
        <v>0</v>
      </c>
      <c r="BL2251" s="121">
        <v>0</v>
      </c>
      <c r="BM2251" s="121">
        <v>3.2895834E-9</v>
      </c>
      <c r="BN2251" s="121">
        <v>0</v>
      </c>
      <c r="BO2251" s="121">
        <v>0</v>
      </c>
      <c r="BP2251" s="121">
        <v>0</v>
      </c>
      <c r="BQ2251" s="121">
        <v>0</v>
      </c>
      <c r="BR2251" s="121">
        <v>0</v>
      </c>
      <c r="BT2251" s="71">
        <v>3.5820868E-5</v>
      </c>
      <c r="BU2251" s="71">
        <v>6.4256614999999998E-6</v>
      </c>
      <c r="BV2251" s="71">
        <v>1.4284088999999999E-5</v>
      </c>
      <c r="BW2251" s="71">
        <v>2.7912463000000001E-10</v>
      </c>
      <c r="BX2251" s="71">
        <v>5.2930383000000004E-6</v>
      </c>
      <c r="BY2251" s="71">
        <v>0</v>
      </c>
      <c r="BZ2251" s="71">
        <v>7.0728375000000004E-6</v>
      </c>
      <c r="CA2251" s="71">
        <v>0</v>
      </c>
      <c r="CB2251" s="71">
        <v>0</v>
      </c>
      <c r="CC2251" s="71">
        <v>6.4383560000000002E-11</v>
      </c>
      <c r="CD2251" s="71">
        <v>0</v>
      </c>
      <c r="CE2251" s="71">
        <v>2.3277881999999999E-6</v>
      </c>
      <c r="CF2251" s="71">
        <v>0</v>
      </c>
      <c r="CG2251" s="71">
        <v>4.1710997999999999E-7</v>
      </c>
      <c r="CH2251" s="71">
        <v>0</v>
      </c>
      <c r="CI2251" s="71">
        <v>0</v>
      </c>
      <c r="CJ2251" s="71">
        <v>0</v>
      </c>
      <c r="CL2251" s="186">
        <v>0</v>
      </c>
      <c r="CM2251" s="186">
        <v>0.51229303999999998</v>
      </c>
      <c r="CN2251" s="187">
        <v>0</v>
      </c>
      <c r="CO2251" s="186">
        <v>4.3963439999999999E-3</v>
      </c>
      <c r="CP2251" s="186">
        <v>0</v>
      </c>
      <c r="CQ2251" s="186">
        <v>0</v>
      </c>
      <c r="CR2251" s="186">
        <v>2.6866542000000002E-4</v>
      </c>
      <c r="CS2251" s="186">
        <v>0</v>
      </c>
      <c r="CT2251" s="186">
        <v>1.8274683000000001E-4</v>
      </c>
      <c r="CU2251" s="186">
        <v>3.0484425E-4</v>
      </c>
    </row>
    <row r="2252" spans="1:99" ht="14.4">
      <c r="A2252" t="s">
        <v>3876</v>
      </c>
      <c r="B2252" s="125" t="s">
        <v>781</v>
      </c>
      <c r="C2252" s="126" t="str">
        <f t="shared" si="590"/>
        <v>M.020.09.107</v>
      </c>
      <c r="D2252" s="11" t="s">
        <v>1881</v>
      </c>
      <c r="E2252" s="125" t="s">
        <v>878</v>
      </c>
      <c r="F2252" s="128" t="str">
        <f t="shared" si="591"/>
        <v>Carrots in plastic foil per 500 gram NL</v>
      </c>
      <c r="G2252" s="131">
        <f t="shared" si="585"/>
        <v>4.5806168625080995E-2</v>
      </c>
      <c r="H2252" s="183">
        <f t="shared" si="586"/>
        <v>3.4068791000000002E-8</v>
      </c>
      <c r="I2252" s="183">
        <f t="shared" si="587"/>
        <v>1.6291265556289999E-2</v>
      </c>
      <c r="J2252" s="184">
        <f t="shared" si="588"/>
        <v>3.5911580000000001E-3</v>
      </c>
      <c r="K2252" s="183">
        <v>2.5923710999999999E-2</v>
      </c>
      <c r="L2252" s="146">
        <v>1.2078553000000001E-2</v>
      </c>
      <c r="M2252" s="146">
        <v>2.3172981999999998E-3</v>
      </c>
      <c r="N2252" s="146">
        <v>0</v>
      </c>
      <c r="O2252" s="146">
        <v>0</v>
      </c>
      <c r="P2252" s="188">
        <v>0</v>
      </c>
      <c r="Q2252" s="188">
        <v>3.4068791000000002E-8</v>
      </c>
      <c r="R2252" s="188">
        <v>8.3435628999999995E-7</v>
      </c>
      <c r="S2252" s="146">
        <v>0</v>
      </c>
      <c r="T2252" s="146">
        <v>0</v>
      </c>
      <c r="U2252" s="146">
        <v>0</v>
      </c>
      <c r="V2252" s="146">
        <v>1.8945800000000001E-3</v>
      </c>
      <c r="W2252" s="146">
        <v>3.5911580000000001E-3</v>
      </c>
      <c r="X2252" s="146">
        <v>0</v>
      </c>
      <c r="Z2252" s="157">
        <f t="shared" si="589"/>
        <v>0.17282474</v>
      </c>
      <c r="AB2252" s="131">
        <f t="shared" si="595"/>
        <v>2.5923710999999999E-2</v>
      </c>
      <c r="AC2252" s="131">
        <f t="shared" si="596"/>
        <v>1.4396719625081E-2</v>
      </c>
      <c r="AD2252" s="131">
        <f t="shared" si="597"/>
        <v>1.798784355629E-2</v>
      </c>
      <c r="AE2252" s="131">
        <f t="shared" si="598"/>
        <v>1.6291265556289999E-2</v>
      </c>
      <c r="AF2252" s="131">
        <f t="shared" si="599"/>
        <v>0</v>
      </c>
      <c r="AH2252">
        <v>0</v>
      </c>
      <c r="AI2252" s="71">
        <v>0</v>
      </c>
      <c r="AJ2252" s="71">
        <v>0</v>
      </c>
      <c r="AK2252" s="71">
        <v>0</v>
      </c>
      <c r="AL2252" s="71">
        <v>0</v>
      </c>
      <c r="AM2252" s="71">
        <v>0</v>
      </c>
      <c r="AN2252" s="71">
        <v>0</v>
      </c>
      <c r="AP2252" s="129">
        <v>6.7931197999999996E-3</v>
      </c>
      <c r="AQ2252" s="129">
        <v>6.3340532999999997E-3</v>
      </c>
      <c r="AR2252" s="129">
        <v>4.5906651000000002E-4</v>
      </c>
      <c r="AS2252" s="129">
        <v>0</v>
      </c>
      <c r="AT2252" s="172">
        <f t="shared" si="592"/>
        <v>3.7973940999999996E-7</v>
      </c>
      <c r="AU2252" s="172">
        <f t="shared" si="593"/>
        <v>1.6977311730329999E-9</v>
      </c>
      <c r="AV2252" s="185">
        <f t="shared" si="594"/>
        <v>0</v>
      </c>
      <c r="AW2252" s="121">
        <v>1.6038135999999999E-7</v>
      </c>
      <c r="AX2252" s="121">
        <v>4.8390926999999999E-10</v>
      </c>
      <c r="AY2252" s="121">
        <v>1.3221093E-14</v>
      </c>
      <c r="AZ2252" s="121">
        <v>0</v>
      </c>
      <c r="BA2252" s="121">
        <v>0</v>
      </c>
      <c r="BB2252" s="121">
        <v>0</v>
      </c>
      <c r="BC2252" s="121">
        <v>2.1935804999999999E-7</v>
      </c>
      <c r="BD2252" s="121">
        <v>0</v>
      </c>
      <c r="BE2252" s="121">
        <v>2.5551597E-10</v>
      </c>
      <c r="BF2252" s="121">
        <v>9.5363190999999995E-11</v>
      </c>
      <c r="BG2252" s="121">
        <v>2.4613093999999999E-13</v>
      </c>
      <c r="BH2252" s="121">
        <v>0</v>
      </c>
      <c r="BI2252" s="121">
        <v>0</v>
      </c>
      <c r="BJ2252" s="121">
        <v>0</v>
      </c>
      <c r="BK2252" s="121">
        <v>0</v>
      </c>
      <c r="BL2252" s="121">
        <v>0</v>
      </c>
      <c r="BM2252" s="121">
        <v>8.6268338999999997E-10</v>
      </c>
      <c r="BN2252" s="121">
        <v>0</v>
      </c>
      <c r="BO2252" s="121">
        <v>0</v>
      </c>
      <c r="BP2252" s="121">
        <v>0</v>
      </c>
      <c r="BQ2252" s="121">
        <v>0</v>
      </c>
      <c r="BR2252" s="121">
        <v>0</v>
      </c>
      <c r="BT2252" s="71">
        <v>1.1232949E-5</v>
      </c>
      <c r="BU2252" s="71">
        <v>1.7616042999999999E-6</v>
      </c>
      <c r="BV2252" s="71">
        <v>4.8188123999999996E-6</v>
      </c>
      <c r="BW2252" s="71">
        <v>9.7733813999999999E-11</v>
      </c>
      <c r="BX2252" s="71">
        <v>1.451094E-6</v>
      </c>
      <c r="BY2252" s="71">
        <v>0</v>
      </c>
      <c r="BZ2252" s="71">
        <v>2.4765116000000001E-6</v>
      </c>
      <c r="CA2252" s="71">
        <v>0</v>
      </c>
      <c r="CB2252" s="71">
        <v>0</v>
      </c>
      <c r="CC2252" s="71">
        <v>2.2543517999999999E-11</v>
      </c>
      <c r="CD2252" s="71">
        <v>0</v>
      </c>
      <c r="CE2252" s="71">
        <v>6.1045549000000003E-7</v>
      </c>
      <c r="CF2252" s="71">
        <v>0</v>
      </c>
      <c r="CG2252" s="71">
        <v>1.1435130000000001E-7</v>
      </c>
      <c r="CH2252" s="71">
        <v>0</v>
      </c>
      <c r="CI2252" s="71">
        <v>0</v>
      </c>
      <c r="CJ2252" s="71">
        <v>0</v>
      </c>
      <c r="CL2252" s="186">
        <v>0</v>
      </c>
      <c r="CM2252" s="186">
        <v>0.17282474</v>
      </c>
      <c r="CN2252" s="187">
        <v>0</v>
      </c>
      <c r="CO2252" s="186">
        <v>1.2052639999999999E-3</v>
      </c>
      <c r="CP2252" s="186">
        <v>0</v>
      </c>
      <c r="CQ2252" s="186">
        <v>0</v>
      </c>
      <c r="CR2252" s="186">
        <v>7.3655009000000003E-5</v>
      </c>
      <c r="CS2252" s="186">
        <v>0</v>
      </c>
      <c r="CT2252" s="186">
        <v>6.3987705999999994E-5</v>
      </c>
      <c r="CU2252" s="186">
        <v>8.4088563999999995E-5</v>
      </c>
    </row>
    <row r="2253" spans="1:99" ht="14.4">
      <c r="A2253" t="s">
        <v>3877</v>
      </c>
      <c r="B2253" s="125" t="s">
        <v>781</v>
      </c>
      <c r="C2253" s="126" t="str">
        <f t="shared" si="590"/>
        <v>M.020.09.108</v>
      </c>
      <c r="D2253" s="11" t="s">
        <v>1881</v>
      </c>
      <c r="E2253" s="125" t="s">
        <v>878</v>
      </c>
      <c r="F2253" s="128" t="str">
        <f t="shared" si="591"/>
        <v>Cauliflower in plastic foil per 500 gram NL</v>
      </c>
      <c r="G2253" s="131">
        <f t="shared" si="585"/>
        <v>0.14903907069407102</v>
      </c>
      <c r="H2253" s="183">
        <f t="shared" si="586"/>
        <v>9.7299370999999999E-8</v>
      </c>
      <c r="I2253" s="183">
        <f t="shared" si="587"/>
        <v>5.7902883394699997E-2</v>
      </c>
      <c r="J2253" s="184">
        <f t="shared" si="588"/>
        <v>1.4292134E-2</v>
      </c>
      <c r="K2253" s="183">
        <v>7.6843956000000005E-2</v>
      </c>
      <c r="L2253" s="146">
        <v>4.4057961E-2</v>
      </c>
      <c r="M2253" s="146">
        <v>6.6181290000000004E-3</v>
      </c>
      <c r="N2253" s="146">
        <v>0</v>
      </c>
      <c r="O2253" s="146">
        <v>0</v>
      </c>
      <c r="P2253" s="188">
        <v>0</v>
      </c>
      <c r="Q2253" s="188">
        <v>9.7299370999999999E-8</v>
      </c>
      <c r="R2253" s="188">
        <v>2.3828946999999999E-6</v>
      </c>
      <c r="S2253" s="146">
        <v>0</v>
      </c>
      <c r="T2253" s="146">
        <v>0</v>
      </c>
      <c r="U2253" s="146">
        <v>0</v>
      </c>
      <c r="V2253" s="146">
        <v>7.2244105000000003E-3</v>
      </c>
      <c r="W2253" s="146">
        <v>1.4292134E-2</v>
      </c>
      <c r="X2253" s="146">
        <v>0</v>
      </c>
      <c r="Z2253" s="157">
        <f t="shared" si="589"/>
        <v>0.51229304000000009</v>
      </c>
      <c r="AB2253" s="131">
        <f t="shared" si="595"/>
        <v>7.6843956000000005E-2</v>
      </c>
      <c r="AC2253" s="131">
        <f t="shared" si="596"/>
        <v>5.0678570194070995E-2</v>
      </c>
      <c r="AD2253" s="131">
        <f t="shared" si="597"/>
        <v>6.4970606894699995E-2</v>
      </c>
      <c r="AE2253" s="131">
        <f t="shared" si="598"/>
        <v>5.7902883394699997E-2</v>
      </c>
      <c r="AF2253" s="131">
        <f t="shared" si="599"/>
        <v>0</v>
      </c>
      <c r="AH2253">
        <v>0</v>
      </c>
      <c r="AI2253" s="71">
        <v>0</v>
      </c>
      <c r="AJ2253" s="71">
        <v>0</v>
      </c>
      <c r="AK2253" s="71">
        <v>0</v>
      </c>
      <c r="AL2253" s="71">
        <v>0</v>
      </c>
      <c r="AM2253" s="71">
        <v>0</v>
      </c>
      <c r="AN2253" s="71">
        <v>0</v>
      </c>
      <c r="AP2253" s="129">
        <v>2.2879336E-2</v>
      </c>
      <c r="AQ2253" s="129">
        <v>2.1276050000000001E-2</v>
      </c>
      <c r="AR2253" s="129">
        <v>1.6032866E-3</v>
      </c>
      <c r="AS2253" s="129">
        <v>0</v>
      </c>
      <c r="AT2253" s="172">
        <f t="shared" si="592"/>
        <v>1.2755425500000001E-6</v>
      </c>
      <c r="AU2253" s="172">
        <f t="shared" si="593"/>
        <v>5.929314512997E-9</v>
      </c>
      <c r="AV2253" s="185">
        <f t="shared" si="594"/>
        <v>0</v>
      </c>
      <c r="AW2253" s="121">
        <v>4.7540793999999999E-7</v>
      </c>
      <c r="AX2253" s="121">
        <v>1.4344205000000001E-9</v>
      </c>
      <c r="AY2253" s="121">
        <v>3.9190417000000002E-14</v>
      </c>
      <c r="AZ2253" s="121">
        <v>0</v>
      </c>
      <c r="BA2253" s="121">
        <v>0</v>
      </c>
      <c r="BB2253" s="121">
        <v>0</v>
      </c>
      <c r="BC2253" s="121">
        <v>8.0013461000000005E-7</v>
      </c>
      <c r="BD2253" s="121">
        <v>0</v>
      </c>
      <c r="BE2253" s="121">
        <v>9.320249300000001E-10</v>
      </c>
      <c r="BF2253" s="121">
        <v>2.7235419999999999E-10</v>
      </c>
      <c r="BG2253" s="121">
        <v>8.9229258000000004E-13</v>
      </c>
      <c r="BH2253" s="121">
        <v>0</v>
      </c>
      <c r="BI2253" s="121">
        <v>0</v>
      </c>
      <c r="BJ2253" s="121">
        <v>0</v>
      </c>
      <c r="BK2253" s="121">
        <v>0</v>
      </c>
      <c r="BL2253" s="121">
        <v>0</v>
      </c>
      <c r="BM2253" s="121">
        <v>3.2895834E-9</v>
      </c>
      <c r="BN2253" s="121">
        <v>0</v>
      </c>
      <c r="BO2253" s="121">
        <v>0</v>
      </c>
      <c r="BP2253" s="121">
        <v>0</v>
      </c>
      <c r="BQ2253" s="121">
        <v>0</v>
      </c>
      <c r="BR2253" s="121">
        <v>0</v>
      </c>
      <c r="BT2253" s="71">
        <v>3.5820868E-5</v>
      </c>
      <c r="BU2253" s="71">
        <v>6.4256614999999998E-6</v>
      </c>
      <c r="BV2253" s="71">
        <v>1.4284088999999999E-5</v>
      </c>
      <c r="BW2253" s="71">
        <v>2.7912463000000001E-10</v>
      </c>
      <c r="BX2253" s="71">
        <v>5.2930383000000004E-6</v>
      </c>
      <c r="BY2253" s="71">
        <v>0</v>
      </c>
      <c r="BZ2253" s="71">
        <v>7.0728375000000004E-6</v>
      </c>
      <c r="CA2253" s="71">
        <v>0</v>
      </c>
      <c r="CB2253" s="71">
        <v>0</v>
      </c>
      <c r="CC2253" s="71">
        <v>6.4383560000000002E-11</v>
      </c>
      <c r="CD2253" s="71">
        <v>0</v>
      </c>
      <c r="CE2253" s="71">
        <v>2.3277881999999999E-6</v>
      </c>
      <c r="CF2253" s="71">
        <v>0</v>
      </c>
      <c r="CG2253" s="71">
        <v>4.1710997999999999E-7</v>
      </c>
      <c r="CH2253" s="71">
        <v>0</v>
      </c>
      <c r="CI2253" s="71">
        <v>0</v>
      </c>
      <c r="CJ2253" s="71">
        <v>0</v>
      </c>
      <c r="CL2253" s="186">
        <v>0</v>
      </c>
      <c r="CM2253" s="186">
        <v>0.51229303999999998</v>
      </c>
      <c r="CN2253" s="187">
        <v>0</v>
      </c>
      <c r="CO2253" s="186">
        <v>4.3963439999999999E-3</v>
      </c>
      <c r="CP2253" s="186">
        <v>0</v>
      </c>
      <c r="CQ2253" s="186">
        <v>0</v>
      </c>
      <c r="CR2253" s="186">
        <v>2.6866542000000002E-4</v>
      </c>
      <c r="CS2253" s="186">
        <v>0</v>
      </c>
      <c r="CT2253" s="186">
        <v>1.8274683000000001E-4</v>
      </c>
      <c r="CU2253" s="186">
        <v>3.0484425E-4</v>
      </c>
    </row>
    <row r="2254" spans="1:99" ht="14.4">
      <c r="A2254" t="s">
        <v>3878</v>
      </c>
      <c r="B2254" s="125" t="s">
        <v>781</v>
      </c>
      <c r="C2254" s="126" t="str">
        <f t="shared" si="590"/>
        <v>M.020.09.109</v>
      </c>
      <c r="D2254" s="11" t="s">
        <v>1881</v>
      </c>
      <c r="E2254" s="125" t="s">
        <v>878</v>
      </c>
      <c r="F2254" s="128" t="str">
        <f t="shared" si="591"/>
        <v>Chicory in plastic foil per 500 gram NL</v>
      </c>
      <c r="G2254" s="131">
        <f t="shared" si="585"/>
        <v>7.3974047456567008E-2</v>
      </c>
      <c r="H2254" s="183">
        <f t="shared" si="586"/>
        <v>4.9766167000000001E-8</v>
      </c>
      <c r="I2254" s="183">
        <f t="shared" si="587"/>
        <v>2.5905240590400003E-2</v>
      </c>
      <c r="J2254" s="184">
        <f t="shared" si="588"/>
        <v>9.8657590999999996E-3</v>
      </c>
      <c r="K2254" s="183">
        <v>3.8202998000000002E-2</v>
      </c>
      <c r="L2254" s="146">
        <v>1.8801857000000002E-2</v>
      </c>
      <c r="M2254" s="146">
        <v>3.3850056000000002E-3</v>
      </c>
      <c r="N2254" s="146">
        <v>0</v>
      </c>
      <c r="O2254" s="146">
        <v>0</v>
      </c>
      <c r="P2254" s="188">
        <v>0</v>
      </c>
      <c r="Q2254" s="188">
        <v>4.9766167000000001E-8</v>
      </c>
      <c r="R2254" s="188">
        <v>1.2187904E-6</v>
      </c>
      <c r="S2254" s="146">
        <v>0</v>
      </c>
      <c r="T2254" s="146">
        <v>0</v>
      </c>
      <c r="U2254" s="146">
        <v>0</v>
      </c>
      <c r="V2254" s="146">
        <v>3.7171591999999999E-3</v>
      </c>
      <c r="W2254" s="146">
        <v>9.8657590999999996E-3</v>
      </c>
      <c r="X2254" s="146">
        <v>0</v>
      </c>
      <c r="Z2254" s="157">
        <f t="shared" si="589"/>
        <v>0.25468665333333335</v>
      </c>
      <c r="AB2254" s="131">
        <f t="shared" si="595"/>
        <v>3.8202998000000002E-2</v>
      </c>
      <c r="AC2254" s="131">
        <f t="shared" si="596"/>
        <v>2.2188131156567002E-2</v>
      </c>
      <c r="AD2254" s="131">
        <f t="shared" si="597"/>
        <v>3.2053840490399998E-2</v>
      </c>
      <c r="AE2254" s="131">
        <f t="shared" si="598"/>
        <v>2.5905240590400003E-2</v>
      </c>
      <c r="AF2254" s="131">
        <f t="shared" si="599"/>
        <v>0</v>
      </c>
      <c r="AH2254">
        <v>0</v>
      </c>
      <c r="AI2254" s="71">
        <v>0</v>
      </c>
      <c r="AJ2254" s="71">
        <v>0</v>
      </c>
      <c r="AK2254" s="71">
        <v>0</v>
      </c>
      <c r="AL2254" s="71">
        <v>0</v>
      </c>
      <c r="AM2254" s="71">
        <v>0</v>
      </c>
      <c r="AN2254" s="71">
        <v>0</v>
      </c>
      <c r="AP2254" s="129">
        <v>1.0433661E-2</v>
      </c>
      <c r="AQ2254" s="129">
        <v>9.6378521000000002E-3</v>
      </c>
      <c r="AR2254" s="129">
        <v>7.9580905999999995E-4</v>
      </c>
      <c r="AS2254" s="129">
        <v>0</v>
      </c>
      <c r="AT2254" s="172">
        <f t="shared" si="592"/>
        <v>5.7780886999999999E-7</v>
      </c>
      <c r="AU2254" s="172">
        <f t="shared" si="593"/>
        <v>2.943080824899E-9</v>
      </c>
      <c r="AV2254" s="185">
        <f t="shared" si="594"/>
        <v>0</v>
      </c>
      <c r="AW2254" s="121">
        <v>2.3634920999999999E-7</v>
      </c>
      <c r="AX2254" s="121">
        <v>7.1312263000000005E-10</v>
      </c>
      <c r="AY2254" s="121">
        <v>1.9483529000000001E-14</v>
      </c>
      <c r="AZ2254" s="121">
        <v>0</v>
      </c>
      <c r="BA2254" s="121">
        <v>0</v>
      </c>
      <c r="BB2254" s="121">
        <v>0</v>
      </c>
      <c r="BC2254" s="121">
        <v>3.4145966000000003E-7</v>
      </c>
      <c r="BD2254" s="121">
        <v>0</v>
      </c>
      <c r="BE2254" s="121">
        <v>3.9774421999999999E-10</v>
      </c>
      <c r="BF2254" s="121">
        <v>1.3930228E-10</v>
      </c>
      <c r="BG2254" s="121">
        <v>3.1051137E-13</v>
      </c>
      <c r="BH2254" s="121">
        <v>0</v>
      </c>
      <c r="BI2254" s="121">
        <v>0</v>
      </c>
      <c r="BJ2254" s="121">
        <v>0</v>
      </c>
      <c r="BK2254" s="121">
        <v>0</v>
      </c>
      <c r="BL2254" s="121">
        <v>0</v>
      </c>
      <c r="BM2254" s="121">
        <v>1.6925817000000001E-9</v>
      </c>
      <c r="BN2254" s="121">
        <v>0</v>
      </c>
      <c r="BO2254" s="121">
        <v>0</v>
      </c>
      <c r="BP2254" s="121">
        <v>0</v>
      </c>
      <c r="BQ2254" s="121">
        <v>0</v>
      </c>
      <c r="BR2254" s="121">
        <v>0</v>
      </c>
      <c r="BT2254" s="71">
        <v>1.7095795E-5</v>
      </c>
      <c r="BU2254" s="71">
        <v>2.7421689E-6</v>
      </c>
      <c r="BV2254" s="71">
        <v>7.1013396999999997E-6</v>
      </c>
      <c r="BW2254" s="71">
        <v>1.4276518E-10</v>
      </c>
      <c r="BX2254" s="71">
        <v>2.2588187999999999E-6</v>
      </c>
      <c r="BY2254" s="71">
        <v>0</v>
      </c>
      <c r="BZ2254" s="71">
        <v>3.6175774000000001E-6</v>
      </c>
      <c r="CA2254" s="71">
        <v>0</v>
      </c>
      <c r="CB2254" s="71">
        <v>0</v>
      </c>
      <c r="CC2254" s="71">
        <v>3.2930561999999998E-11</v>
      </c>
      <c r="CD2254" s="71">
        <v>0</v>
      </c>
      <c r="CE2254" s="71">
        <v>1.1977115E-6</v>
      </c>
      <c r="CF2254" s="71">
        <v>0</v>
      </c>
      <c r="CG2254" s="71">
        <v>1.7800284000000001E-7</v>
      </c>
      <c r="CH2254" s="71">
        <v>0</v>
      </c>
      <c r="CI2254" s="71">
        <v>0</v>
      </c>
      <c r="CJ2254" s="71">
        <v>0</v>
      </c>
      <c r="CL2254" s="186">
        <v>0</v>
      </c>
      <c r="CM2254" s="186">
        <v>0.25468665000000001</v>
      </c>
      <c r="CN2254" s="187">
        <v>0</v>
      </c>
      <c r="CO2254" s="186">
        <v>1.8761520000000001E-3</v>
      </c>
      <c r="CP2254" s="186">
        <v>0</v>
      </c>
      <c r="CQ2254" s="186">
        <v>0</v>
      </c>
      <c r="CR2254" s="186">
        <v>1.1465371E-4</v>
      </c>
      <c r="CS2254" s="186">
        <v>0</v>
      </c>
      <c r="CT2254" s="186">
        <v>9.3470379000000001E-5</v>
      </c>
      <c r="CU2254" s="186">
        <v>1.060836E-4</v>
      </c>
    </row>
    <row r="2255" spans="1:99" ht="14.4">
      <c r="A2255" t="s">
        <v>3879</v>
      </c>
      <c r="B2255" s="125" t="s">
        <v>781</v>
      </c>
      <c r="C2255" s="126" t="str">
        <f t="shared" si="590"/>
        <v>M.020.09.110</v>
      </c>
      <c r="D2255" s="11" t="s">
        <v>1881</v>
      </c>
      <c r="E2255" s="125" t="s">
        <v>878</v>
      </c>
      <c r="F2255" s="128" t="str">
        <f t="shared" si="591"/>
        <v>Courgettes, not packed NL</v>
      </c>
      <c r="G2255" s="131">
        <f t="shared" si="585"/>
        <v>0.35496086080914302</v>
      </c>
      <c r="H2255" s="183">
        <f t="shared" si="586"/>
        <v>9.2549143000000006E-8</v>
      </c>
      <c r="I2255" s="183">
        <f t="shared" si="587"/>
        <v>4.377122026E-2</v>
      </c>
      <c r="J2255" s="184">
        <f t="shared" si="588"/>
        <v>1.0712888E-2</v>
      </c>
      <c r="K2255" s="183">
        <v>0.30047666000000001</v>
      </c>
      <c r="L2255" s="146">
        <v>3.5352283999999998E-2</v>
      </c>
      <c r="M2255" s="146">
        <v>6.2950269999999999E-3</v>
      </c>
      <c r="N2255" s="146">
        <v>0</v>
      </c>
      <c r="O2255" s="146">
        <v>0</v>
      </c>
      <c r="P2255" s="188">
        <v>0</v>
      </c>
      <c r="Q2255" s="188">
        <v>9.2549143000000006E-8</v>
      </c>
      <c r="R2255" s="188">
        <v>2.2665600000000002E-6</v>
      </c>
      <c r="S2255" s="146">
        <v>0</v>
      </c>
      <c r="T2255" s="146">
        <v>0</v>
      </c>
      <c r="U2255" s="146">
        <v>0</v>
      </c>
      <c r="V2255" s="146">
        <v>2.1216427000000002E-3</v>
      </c>
      <c r="W2255" s="146">
        <v>1.0712888E-2</v>
      </c>
      <c r="X2255" s="146">
        <v>0</v>
      </c>
      <c r="Z2255" s="157">
        <f t="shared" si="589"/>
        <v>2.0031777333333336</v>
      </c>
      <c r="AB2255" s="131">
        <f t="shared" si="595"/>
        <v>0.30047666000000001</v>
      </c>
      <c r="AC2255" s="131">
        <f t="shared" si="596"/>
        <v>4.1649670109143E-2</v>
      </c>
      <c r="AD2255" s="131">
        <f t="shared" si="597"/>
        <v>5.2362465560000002E-2</v>
      </c>
      <c r="AE2255" s="131">
        <f t="shared" si="598"/>
        <v>4.377122026E-2</v>
      </c>
      <c r="AF2255" s="131">
        <f t="shared" si="599"/>
        <v>0</v>
      </c>
      <c r="AH2255">
        <v>0</v>
      </c>
      <c r="AI2255" s="71">
        <v>0</v>
      </c>
      <c r="AJ2255" s="71">
        <v>0</v>
      </c>
      <c r="AK2255" s="71">
        <v>0</v>
      </c>
      <c r="AL2255" s="71">
        <v>0</v>
      </c>
      <c r="AM2255" s="71">
        <v>0</v>
      </c>
      <c r="AN2255" s="71">
        <v>0</v>
      </c>
      <c r="AP2255" s="129">
        <v>4.3766591000000001E-2</v>
      </c>
      <c r="AQ2255" s="129">
        <v>4.1716349E-2</v>
      </c>
      <c r="AR2255" s="129">
        <v>2.0502423E-3</v>
      </c>
      <c r="AS2255" s="129">
        <v>0</v>
      </c>
      <c r="AT2255" s="172">
        <f t="shared" si="592"/>
        <v>2.5009801099999999E-6</v>
      </c>
      <c r="AU2255" s="172">
        <f t="shared" si="593"/>
        <v>7.5822570841899999E-9</v>
      </c>
      <c r="AV2255" s="185">
        <f t="shared" si="594"/>
        <v>0</v>
      </c>
      <c r="AW2255" s="121">
        <v>1.8589489E-6</v>
      </c>
      <c r="AX2255" s="121">
        <v>5.6088976000000004E-9</v>
      </c>
      <c r="AY2255" s="121">
        <v>1.5324310000000001E-13</v>
      </c>
      <c r="AZ2255" s="121">
        <v>0</v>
      </c>
      <c r="BA2255" s="121">
        <v>0</v>
      </c>
      <c r="BB2255" s="121">
        <v>0</v>
      </c>
      <c r="BC2255" s="121">
        <v>6.4203120999999998E-7</v>
      </c>
      <c r="BD2255" s="121">
        <v>0</v>
      </c>
      <c r="BE2255" s="121">
        <v>7.4786053000000002E-10</v>
      </c>
      <c r="BF2255" s="121">
        <v>2.5905766999999999E-10</v>
      </c>
      <c r="BG2255" s="121">
        <v>2.1327109E-13</v>
      </c>
      <c r="BH2255" s="121">
        <v>0</v>
      </c>
      <c r="BI2255" s="121">
        <v>0</v>
      </c>
      <c r="BJ2255" s="121">
        <v>0</v>
      </c>
      <c r="BK2255" s="121">
        <v>0</v>
      </c>
      <c r="BL2255" s="121">
        <v>0</v>
      </c>
      <c r="BM2255" s="121">
        <v>9.660747699999999E-10</v>
      </c>
      <c r="BN2255" s="121">
        <v>0</v>
      </c>
      <c r="BO2255" s="121">
        <v>0</v>
      </c>
      <c r="BP2255" s="121">
        <v>0</v>
      </c>
      <c r="BQ2255" s="121">
        <v>0</v>
      </c>
      <c r="BR2255" s="121">
        <v>0</v>
      </c>
      <c r="BT2255" s="71">
        <v>7.3003212999999995E-5</v>
      </c>
      <c r="BU2255" s="71">
        <v>5.1559764000000002E-6</v>
      </c>
      <c r="BV2255" s="71">
        <v>5.5853909999999998E-5</v>
      </c>
      <c r="BW2255" s="71">
        <v>2.6549755000000001E-10</v>
      </c>
      <c r="BX2255" s="71">
        <v>4.2471550999999999E-6</v>
      </c>
      <c r="BY2255" s="71">
        <v>0</v>
      </c>
      <c r="BZ2255" s="71">
        <v>6.7275363000000004E-6</v>
      </c>
      <c r="CA2255" s="71">
        <v>0</v>
      </c>
      <c r="CB2255" s="71">
        <v>0</v>
      </c>
      <c r="CC2255" s="71">
        <v>6.1240307000000003E-11</v>
      </c>
      <c r="CD2255" s="71">
        <v>0</v>
      </c>
      <c r="CE2255" s="71">
        <v>6.8361770999999998E-7</v>
      </c>
      <c r="CF2255" s="71">
        <v>0</v>
      </c>
      <c r="CG2255" s="71">
        <v>3.3469072000000001E-7</v>
      </c>
      <c r="CH2255" s="71">
        <v>0</v>
      </c>
      <c r="CI2255" s="71">
        <v>0</v>
      </c>
      <c r="CJ2255" s="71">
        <v>0</v>
      </c>
      <c r="CL2255" s="186">
        <v>0</v>
      </c>
      <c r="CM2255" s="186">
        <v>2.0031777000000002</v>
      </c>
      <c r="CN2255" s="187">
        <v>0</v>
      </c>
      <c r="CO2255" s="186">
        <v>3.5276439999999999E-3</v>
      </c>
      <c r="CP2255" s="186">
        <v>0</v>
      </c>
      <c r="CQ2255" s="186">
        <v>0</v>
      </c>
      <c r="CR2255" s="186">
        <v>2.1557820999999999E-4</v>
      </c>
      <c r="CS2255" s="186">
        <v>0</v>
      </c>
      <c r="CT2255" s="186">
        <v>1.7382499E-4</v>
      </c>
      <c r="CU2255" s="186">
        <v>7.2862274999999993E-5</v>
      </c>
    </row>
    <row r="2256" spans="1:99" ht="14.4">
      <c r="A2256" t="s">
        <v>3880</v>
      </c>
      <c r="B2256" s="125" t="s">
        <v>781</v>
      </c>
      <c r="C2256" s="126" t="str">
        <f t="shared" si="590"/>
        <v>M.020.09.111</v>
      </c>
      <c r="D2256" s="11" t="s">
        <v>1881</v>
      </c>
      <c r="E2256" s="125" t="s">
        <v>878</v>
      </c>
      <c r="F2256" s="128" t="str">
        <f t="shared" si="591"/>
        <v>Cucumber w skin, not packed NL</v>
      </c>
      <c r="G2256" s="131">
        <f t="shared" si="585"/>
        <v>9.1153632395568007E-2</v>
      </c>
      <c r="H2256" s="183">
        <f t="shared" si="586"/>
        <v>2.0394218000000001E-8</v>
      </c>
      <c r="I2256" s="183">
        <f t="shared" si="587"/>
        <v>6.9455127013499998E-3</v>
      </c>
      <c r="J2256" s="184">
        <f t="shared" si="588"/>
        <v>3.4921692999999999E-3</v>
      </c>
      <c r="K2256" s="183">
        <v>8.0715930000000005E-2</v>
      </c>
      <c r="L2256" s="146">
        <v>5.3023054999999999E-3</v>
      </c>
      <c r="M2256" s="146">
        <v>1.3871782E-3</v>
      </c>
      <c r="N2256" s="146">
        <v>0</v>
      </c>
      <c r="O2256" s="146">
        <v>0</v>
      </c>
      <c r="P2256" s="188">
        <v>0</v>
      </c>
      <c r="Q2256" s="188">
        <v>2.0394218000000001E-8</v>
      </c>
      <c r="R2256" s="188">
        <v>4.9946135000000003E-7</v>
      </c>
      <c r="S2256" s="146">
        <v>0</v>
      </c>
      <c r="T2256" s="146">
        <v>0</v>
      </c>
      <c r="U2256" s="146">
        <v>0</v>
      </c>
      <c r="V2256" s="146">
        <v>2.5552954000000001E-4</v>
      </c>
      <c r="W2256" s="146">
        <v>3.4921692999999999E-3</v>
      </c>
      <c r="X2256" s="146">
        <v>0</v>
      </c>
      <c r="Z2256" s="157">
        <f t="shared" si="589"/>
        <v>0.53810620000000009</v>
      </c>
      <c r="AB2256" s="131">
        <f t="shared" si="595"/>
        <v>8.0715930000000005E-2</v>
      </c>
      <c r="AC2256" s="131">
        <f t="shared" si="596"/>
        <v>6.6900035555680004E-3</v>
      </c>
      <c r="AD2256" s="131">
        <f t="shared" si="597"/>
        <v>1.018215246135E-2</v>
      </c>
      <c r="AE2256" s="131">
        <f t="shared" si="598"/>
        <v>6.9455127013500007E-3</v>
      </c>
      <c r="AF2256" s="131">
        <f t="shared" si="599"/>
        <v>0</v>
      </c>
      <c r="AH2256">
        <v>0</v>
      </c>
      <c r="AI2256" s="71">
        <v>0</v>
      </c>
      <c r="AJ2256" s="71">
        <v>0</v>
      </c>
      <c r="AK2256" s="71">
        <v>0</v>
      </c>
      <c r="AL2256" s="71">
        <v>0</v>
      </c>
      <c r="AM2256" s="71">
        <v>0</v>
      </c>
      <c r="AN2256" s="71">
        <v>0</v>
      </c>
      <c r="AP2256" s="129">
        <v>1.0420222999999999E-2</v>
      </c>
      <c r="AQ2256" s="129">
        <v>9.9355667000000005E-3</v>
      </c>
      <c r="AR2256" s="129">
        <v>4.8465668999999998E-4</v>
      </c>
      <c r="AS2256" s="129">
        <v>0</v>
      </c>
      <c r="AT2256" s="172">
        <f t="shared" si="592"/>
        <v>5.9565747599999998E-7</v>
      </c>
      <c r="AU2256" s="172">
        <f t="shared" si="593"/>
        <v>1.7923694535180001E-9</v>
      </c>
      <c r="AV2256" s="185">
        <f t="shared" si="594"/>
        <v>0</v>
      </c>
      <c r="AW2256" s="121">
        <v>4.9936255000000003E-7</v>
      </c>
      <c r="AX2256" s="121">
        <v>1.5066974E-9</v>
      </c>
      <c r="AY2256" s="121">
        <v>4.1165123999999997E-14</v>
      </c>
      <c r="AZ2256" s="121">
        <v>0</v>
      </c>
      <c r="BA2256" s="121">
        <v>0</v>
      </c>
      <c r="BB2256" s="121">
        <v>0</v>
      </c>
      <c r="BC2256" s="121">
        <v>9.6294925999999999E-8</v>
      </c>
      <c r="BD2256" s="121">
        <v>0</v>
      </c>
      <c r="BE2256" s="121">
        <v>1.1216772E-10</v>
      </c>
      <c r="BF2256" s="121">
        <v>5.7086197000000002E-11</v>
      </c>
      <c r="BG2256" s="121">
        <v>2.3431393999999999E-14</v>
      </c>
      <c r="BH2256" s="121">
        <v>0</v>
      </c>
      <c r="BI2256" s="121">
        <v>0</v>
      </c>
      <c r="BJ2256" s="121">
        <v>0</v>
      </c>
      <c r="BK2256" s="121">
        <v>0</v>
      </c>
      <c r="BL2256" s="121">
        <v>0</v>
      </c>
      <c r="BM2256" s="121">
        <v>1.1635354000000001E-10</v>
      </c>
      <c r="BN2256" s="121">
        <v>0</v>
      </c>
      <c r="BO2256" s="121">
        <v>0</v>
      </c>
      <c r="BP2256" s="121">
        <v>0</v>
      </c>
      <c r="BQ2256" s="121">
        <v>0</v>
      </c>
      <c r="BR2256" s="121">
        <v>0</v>
      </c>
      <c r="BT2256" s="71">
        <v>1.8029246999999999E-5</v>
      </c>
      <c r="BU2256" s="71">
        <v>7.7331812999999999E-7</v>
      </c>
      <c r="BV2256" s="71">
        <v>1.5003829E-5</v>
      </c>
      <c r="BW2256" s="71">
        <v>5.8505297000000006E-11</v>
      </c>
      <c r="BX2256" s="71">
        <v>6.3700873000000001E-7</v>
      </c>
      <c r="BY2256" s="71">
        <v>0</v>
      </c>
      <c r="BZ2256" s="71">
        <v>1.4824864E-6</v>
      </c>
      <c r="CA2256" s="71">
        <v>0</v>
      </c>
      <c r="CB2256" s="71">
        <v>0</v>
      </c>
      <c r="CC2256" s="71">
        <v>1.3494973E-11</v>
      </c>
      <c r="CD2256" s="71">
        <v>0</v>
      </c>
      <c r="CE2256" s="71">
        <v>8.2334558E-8</v>
      </c>
      <c r="CF2256" s="71">
        <v>0</v>
      </c>
      <c r="CG2256" s="71">
        <v>5.0198521999999998E-8</v>
      </c>
      <c r="CH2256" s="71">
        <v>0</v>
      </c>
      <c r="CI2256" s="71">
        <v>0</v>
      </c>
      <c r="CJ2256" s="71">
        <v>0</v>
      </c>
      <c r="CL2256" s="186">
        <v>0</v>
      </c>
      <c r="CM2256" s="186">
        <v>0.53810619999999998</v>
      </c>
      <c r="CN2256" s="187">
        <v>0</v>
      </c>
      <c r="CO2256" s="186">
        <v>5.2909300000000001E-4</v>
      </c>
      <c r="CP2256" s="186">
        <v>0</v>
      </c>
      <c r="CQ2256" s="186">
        <v>0</v>
      </c>
      <c r="CR2256" s="186">
        <v>3.2333455000000002E-5</v>
      </c>
      <c r="CS2256" s="186">
        <v>0</v>
      </c>
      <c r="CT2256" s="186">
        <v>3.8304243000000003E-5</v>
      </c>
      <c r="CU2256" s="186">
        <v>8.0051385999999992E-6</v>
      </c>
    </row>
    <row r="2257" spans="1:99" ht="14.4">
      <c r="A2257" t="s">
        <v>3881</v>
      </c>
      <c r="B2257" s="125" t="s">
        <v>781</v>
      </c>
      <c r="C2257" s="126" t="str">
        <f t="shared" si="590"/>
        <v>M.020.09.112</v>
      </c>
      <c r="D2257" s="11" t="s">
        <v>1881</v>
      </c>
      <c r="E2257" s="125" t="s">
        <v>878</v>
      </c>
      <c r="F2257" s="128" t="str">
        <f t="shared" si="591"/>
        <v>Kale curly in plastic foil per 500 gram NL</v>
      </c>
      <c r="G2257" s="131">
        <f t="shared" si="585"/>
        <v>7.2278202249381002E-2</v>
      </c>
      <c r="H2257" s="183">
        <f t="shared" si="586"/>
        <v>5.7541380999999998E-8</v>
      </c>
      <c r="I2257" s="183">
        <f t="shared" si="587"/>
        <v>2.7746861608000002E-2</v>
      </c>
      <c r="J2257" s="184">
        <f t="shared" si="588"/>
        <v>5.5830131E-3</v>
      </c>
      <c r="K2257" s="183">
        <v>3.894827E-2</v>
      </c>
      <c r="L2257" s="146">
        <v>2.1201856000000002E-2</v>
      </c>
      <c r="M2257" s="146">
        <v>3.9138617000000001E-3</v>
      </c>
      <c r="N2257" s="146">
        <v>0</v>
      </c>
      <c r="O2257" s="146">
        <v>0</v>
      </c>
      <c r="P2257" s="188">
        <v>0</v>
      </c>
      <c r="Q2257" s="188">
        <v>5.7541380999999998E-8</v>
      </c>
      <c r="R2257" s="188">
        <v>1.409208E-6</v>
      </c>
      <c r="S2257" s="146">
        <v>0</v>
      </c>
      <c r="T2257" s="146">
        <v>0</v>
      </c>
      <c r="U2257" s="146">
        <v>0</v>
      </c>
      <c r="V2257" s="146">
        <v>2.6297347000000001E-3</v>
      </c>
      <c r="W2257" s="146">
        <v>5.5830131E-3</v>
      </c>
      <c r="X2257" s="146">
        <v>0</v>
      </c>
      <c r="Z2257" s="157">
        <f t="shared" si="589"/>
        <v>0.25965513333333334</v>
      </c>
      <c r="AB2257" s="131">
        <f t="shared" si="595"/>
        <v>3.894827E-2</v>
      </c>
      <c r="AC2257" s="131">
        <f t="shared" si="596"/>
        <v>2.5117184449381002E-2</v>
      </c>
      <c r="AD2257" s="131">
        <f t="shared" si="597"/>
        <v>3.0700140008000001E-2</v>
      </c>
      <c r="AE2257" s="131">
        <f t="shared" si="598"/>
        <v>2.7746861608000002E-2</v>
      </c>
      <c r="AF2257" s="131">
        <f t="shared" si="599"/>
        <v>0</v>
      </c>
      <c r="AH2257">
        <v>0</v>
      </c>
      <c r="AI2257" s="71">
        <v>0</v>
      </c>
      <c r="AJ2257" s="71">
        <v>0</v>
      </c>
      <c r="AK2257" s="71">
        <v>0</v>
      </c>
      <c r="AL2257" s="71">
        <v>0</v>
      </c>
      <c r="AM2257" s="71">
        <v>0</v>
      </c>
      <c r="AN2257" s="71">
        <v>0</v>
      </c>
      <c r="AP2257" s="129">
        <v>1.1127117000000001E-2</v>
      </c>
      <c r="AQ2257" s="129">
        <v>1.0441778000000001E-2</v>
      </c>
      <c r="AR2257" s="129">
        <v>6.8533890000000005E-4</v>
      </c>
      <c r="AS2257" s="129">
        <v>0</v>
      </c>
      <c r="AT2257" s="172">
        <f t="shared" si="592"/>
        <v>6.2600589E-7</v>
      </c>
      <c r="AU2257" s="172">
        <f t="shared" si="593"/>
        <v>2.534537376298E-9</v>
      </c>
      <c r="AV2257" s="185">
        <f t="shared" si="594"/>
        <v>0</v>
      </c>
      <c r="AW2257" s="121">
        <v>2.4095996000000002E-7</v>
      </c>
      <c r="AX2257" s="121">
        <v>7.2703437000000005E-10</v>
      </c>
      <c r="AY2257" s="121">
        <v>1.9863617999999999E-14</v>
      </c>
      <c r="AZ2257" s="121">
        <v>0</v>
      </c>
      <c r="BA2257" s="121">
        <v>0</v>
      </c>
      <c r="BB2257" s="121">
        <v>0</v>
      </c>
      <c r="BC2257" s="121">
        <v>3.8504592999999998E-7</v>
      </c>
      <c r="BD2257" s="121">
        <v>0</v>
      </c>
      <c r="BE2257" s="121">
        <v>4.4851504E-10</v>
      </c>
      <c r="BF2257" s="121">
        <v>1.6106616999999999E-10</v>
      </c>
      <c r="BG2257" s="121">
        <v>4.7113268000000001E-13</v>
      </c>
      <c r="BH2257" s="121">
        <v>0</v>
      </c>
      <c r="BI2257" s="121">
        <v>0</v>
      </c>
      <c r="BJ2257" s="121">
        <v>0</v>
      </c>
      <c r="BK2257" s="121">
        <v>0</v>
      </c>
      <c r="BL2257" s="121">
        <v>0</v>
      </c>
      <c r="BM2257" s="121">
        <v>1.1974307999999999E-9</v>
      </c>
      <c r="BN2257" s="121">
        <v>0</v>
      </c>
      <c r="BO2257" s="121">
        <v>0</v>
      </c>
      <c r="BP2257" s="121">
        <v>0</v>
      </c>
      <c r="BQ2257" s="121">
        <v>0</v>
      </c>
      <c r="BR2257" s="121">
        <v>0</v>
      </c>
      <c r="BT2257" s="71">
        <v>1.8110250000000002E-5</v>
      </c>
      <c r="BU2257" s="71">
        <v>3.0921982E-6</v>
      </c>
      <c r="BV2257" s="71">
        <v>7.2398741000000004E-6</v>
      </c>
      <c r="BW2257" s="71">
        <v>1.6507010000000001E-10</v>
      </c>
      <c r="BX2257" s="71">
        <v>2.5471499999999998E-6</v>
      </c>
      <c r="BY2257" s="71">
        <v>0</v>
      </c>
      <c r="BZ2257" s="71">
        <v>4.1827694999999999E-6</v>
      </c>
      <c r="CA2257" s="71">
        <v>0</v>
      </c>
      <c r="CB2257" s="71">
        <v>0</v>
      </c>
      <c r="CC2257" s="71">
        <v>3.8075467E-11</v>
      </c>
      <c r="CD2257" s="71">
        <v>0</v>
      </c>
      <c r="CE2257" s="71">
        <v>8.4733077999999998E-7</v>
      </c>
      <c r="CF2257" s="71">
        <v>0</v>
      </c>
      <c r="CG2257" s="71">
        <v>2.0072434999999999E-7</v>
      </c>
      <c r="CH2257" s="71">
        <v>0</v>
      </c>
      <c r="CI2257" s="71">
        <v>0</v>
      </c>
      <c r="CJ2257" s="71">
        <v>0</v>
      </c>
      <c r="CL2257" s="186">
        <v>0</v>
      </c>
      <c r="CM2257" s="186">
        <v>0.25965513000000001</v>
      </c>
      <c r="CN2257" s="187">
        <v>0</v>
      </c>
      <c r="CO2257" s="186">
        <v>2.1156370000000001E-3</v>
      </c>
      <c r="CP2257" s="186">
        <v>0</v>
      </c>
      <c r="CQ2257" s="186">
        <v>0</v>
      </c>
      <c r="CR2257" s="186">
        <v>1.2928890000000001E-4</v>
      </c>
      <c r="CS2257" s="186">
        <v>0</v>
      </c>
      <c r="CT2257" s="186">
        <v>1.0807372E-4</v>
      </c>
      <c r="CU2257" s="186">
        <v>1.6095852000000001E-4</v>
      </c>
    </row>
    <row r="2258" spans="1:99" ht="14.4">
      <c r="A2258" t="s">
        <v>3882</v>
      </c>
      <c r="B2258" s="125" t="s">
        <v>781</v>
      </c>
      <c r="C2258" s="126" t="str">
        <f t="shared" si="590"/>
        <v>M.020.09.113</v>
      </c>
      <c r="D2258" s="11" t="s">
        <v>1881</v>
      </c>
      <c r="E2258" s="125" t="s">
        <v>878</v>
      </c>
      <c r="F2258" s="128" t="str">
        <f t="shared" si="591"/>
        <v>Lettuce head, not packed NL</v>
      </c>
      <c r="G2258" s="131">
        <f t="shared" si="585"/>
        <v>6.7564444697902001E-2</v>
      </c>
      <c r="H2258" s="183">
        <f t="shared" si="586"/>
        <v>4.6570502000000001E-8</v>
      </c>
      <c r="I2258" s="183">
        <f t="shared" si="587"/>
        <v>2.4805574927400001E-2</v>
      </c>
      <c r="J2258" s="184">
        <f t="shared" si="588"/>
        <v>9.3010061999999998E-3</v>
      </c>
      <c r="K2258" s="183">
        <v>3.3457817000000001E-2</v>
      </c>
      <c r="L2258" s="146">
        <v>1.7932663000000001E-2</v>
      </c>
      <c r="M2258" s="146">
        <v>3.1676422000000001E-3</v>
      </c>
      <c r="N2258" s="146">
        <v>0</v>
      </c>
      <c r="O2258" s="146">
        <v>0</v>
      </c>
      <c r="P2258" s="188">
        <v>0</v>
      </c>
      <c r="Q2258" s="188">
        <v>4.6570502000000001E-8</v>
      </c>
      <c r="R2258" s="188">
        <v>1.1405274E-6</v>
      </c>
      <c r="S2258" s="146">
        <v>0</v>
      </c>
      <c r="T2258" s="146">
        <v>0</v>
      </c>
      <c r="U2258" s="146">
        <v>0</v>
      </c>
      <c r="V2258" s="146">
        <v>3.7041292000000001E-3</v>
      </c>
      <c r="W2258" s="146">
        <v>9.3010061999999998E-3</v>
      </c>
      <c r="X2258" s="146">
        <v>0</v>
      </c>
      <c r="Z2258" s="157">
        <f t="shared" si="589"/>
        <v>0.22305211333333336</v>
      </c>
      <c r="AB2258" s="131">
        <f t="shared" si="595"/>
        <v>3.3457817000000001E-2</v>
      </c>
      <c r="AC2258" s="131">
        <f t="shared" si="596"/>
        <v>2.1101492297902001E-2</v>
      </c>
      <c r="AD2258" s="131">
        <f t="shared" si="597"/>
        <v>3.0402451927400001E-2</v>
      </c>
      <c r="AE2258" s="131">
        <f t="shared" si="598"/>
        <v>2.4805574927400001E-2</v>
      </c>
      <c r="AF2258" s="131">
        <f t="shared" si="599"/>
        <v>0</v>
      </c>
      <c r="AH2258">
        <v>0</v>
      </c>
      <c r="AI2258" s="71">
        <v>0</v>
      </c>
      <c r="AJ2258" s="71">
        <v>0</v>
      </c>
      <c r="AK2258" s="71">
        <v>0</v>
      </c>
      <c r="AL2258" s="71">
        <v>0</v>
      </c>
      <c r="AM2258" s="71">
        <v>0</v>
      </c>
      <c r="AN2258" s="71">
        <v>0</v>
      </c>
      <c r="AP2258" s="129">
        <v>9.6477413000000001E-3</v>
      </c>
      <c r="AQ2258" s="129">
        <v>8.8848791999999992E-3</v>
      </c>
      <c r="AR2258" s="129">
        <v>7.6286208000000001E-4</v>
      </c>
      <c r="AS2258" s="129">
        <v>0</v>
      </c>
      <c r="AT2258" s="172">
        <f t="shared" si="592"/>
        <v>5.3266662000000004E-7</v>
      </c>
      <c r="AU2258" s="172">
        <f t="shared" si="593"/>
        <v>2.8212354715870001E-9</v>
      </c>
      <c r="AV2258" s="185">
        <f t="shared" si="594"/>
        <v>0</v>
      </c>
      <c r="AW2258" s="121">
        <v>2.0699235999999999E-7</v>
      </c>
      <c r="AX2258" s="121">
        <v>6.2454592E-10</v>
      </c>
      <c r="AY2258" s="121">
        <v>1.7063486999999999E-14</v>
      </c>
      <c r="AZ2258" s="121">
        <v>0</v>
      </c>
      <c r="BA2258" s="121">
        <v>0</v>
      </c>
      <c r="BB2258" s="121">
        <v>0</v>
      </c>
      <c r="BC2258" s="121">
        <v>3.2567426000000003E-7</v>
      </c>
      <c r="BD2258" s="121">
        <v>0</v>
      </c>
      <c r="BE2258" s="121">
        <v>3.7935683000000001E-10</v>
      </c>
      <c r="BF2258" s="121">
        <v>1.3035718E-10</v>
      </c>
      <c r="BG2258" s="121">
        <v>3.098781E-13</v>
      </c>
      <c r="BH2258" s="121">
        <v>0</v>
      </c>
      <c r="BI2258" s="121">
        <v>0</v>
      </c>
      <c r="BJ2258" s="121">
        <v>0</v>
      </c>
      <c r="BK2258" s="121">
        <v>0</v>
      </c>
      <c r="BL2258" s="121">
        <v>0</v>
      </c>
      <c r="BM2258" s="121">
        <v>1.6866485999999999E-9</v>
      </c>
      <c r="BN2258" s="121">
        <v>0</v>
      </c>
      <c r="BO2258" s="121">
        <v>0</v>
      </c>
      <c r="BP2258" s="121">
        <v>0</v>
      </c>
      <c r="BQ2258" s="121">
        <v>0</v>
      </c>
      <c r="BR2258" s="121">
        <v>0</v>
      </c>
      <c r="BT2258" s="71">
        <v>1.5737812E-5</v>
      </c>
      <c r="BU2258" s="71">
        <v>2.6154006E-6</v>
      </c>
      <c r="BV2258" s="71">
        <v>6.2192847999999998E-6</v>
      </c>
      <c r="BW2258" s="71">
        <v>1.3359772000000001E-10</v>
      </c>
      <c r="BX2258" s="71">
        <v>2.1543953999999999E-6</v>
      </c>
      <c r="BY2258" s="71">
        <v>0</v>
      </c>
      <c r="BZ2258" s="71">
        <v>3.3852798E-6</v>
      </c>
      <c r="CA2258" s="71">
        <v>0</v>
      </c>
      <c r="CB2258" s="71">
        <v>0</v>
      </c>
      <c r="CC2258" s="71">
        <v>3.0815971999999998E-11</v>
      </c>
      <c r="CD2258" s="71">
        <v>0</v>
      </c>
      <c r="CE2258" s="71">
        <v>1.1935131E-6</v>
      </c>
      <c r="CF2258" s="71">
        <v>0</v>
      </c>
      <c r="CG2258" s="71">
        <v>1.6977391000000001E-7</v>
      </c>
      <c r="CH2258" s="71">
        <v>0</v>
      </c>
      <c r="CI2258" s="71">
        <v>0</v>
      </c>
      <c r="CJ2258" s="71">
        <v>0</v>
      </c>
      <c r="CL2258" s="186">
        <v>0</v>
      </c>
      <c r="CM2258" s="186">
        <v>0.22305211999999999</v>
      </c>
      <c r="CN2258" s="187">
        <v>0</v>
      </c>
      <c r="CO2258" s="186">
        <v>1.789419E-3</v>
      </c>
      <c r="CP2258" s="186">
        <v>0</v>
      </c>
      <c r="CQ2258" s="186">
        <v>0</v>
      </c>
      <c r="CR2258" s="186">
        <v>1.0935336000000001E-4</v>
      </c>
      <c r="CS2258" s="186">
        <v>0</v>
      </c>
      <c r="CT2258" s="186">
        <v>8.7468310000000005E-5</v>
      </c>
      <c r="CU2258" s="186">
        <v>1.0586724E-4</v>
      </c>
    </row>
    <row r="2259" spans="1:99" ht="14.4">
      <c r="A2259" t="s">
        <v>3883</v>
      </c>
      <c r="B2259" s="125" t="s">
        <v>781</v>
      </c>
      <c r="C2259" s="126" t="str">
        <f t="shared" si="590"/>
        <v>M.020.09.114</v>
      </c>
      <c r="D2259" s="11" t="s">
        <v>1881</v>
      </c>
      <c r="E2259" s="125" t="s">
        <v>878</v>
      </c>
      <c r="F2259" s="128" t="str">
        <f t="shared" si="591"/>
        <v>Lettuce, not packed NL</v>
      </c>
      <c r="G2259" s="131">
        <f t="shared" si="585"/>
        <v>6.7564444697902001E-2</v>
      </c>
      <c r="H2259" s="183">
        <f t="shared" si="586"/>
        <v>4.6570502000000001E-8</v>
      </c>
      <c r="I2259" s="183">
        <f t="shared" si="587"/>
        <v>2.4805574927400001E-2</v>
      </c>
      <c r="J2259" s="184">
        <f t="shared" si="588"/>
        <v>9.3010061999999998E-3</v>
      </c>
      <c r="K2259" s="183">
        <v>3.3457817000000001E-2</v>
      </c>
      <c r="L2259" s="146">
        <v>1.7932663000000001E-2</v>
      </c>
      <c r="M2259" s="146">
        <v>3.1676422000000001E-3</v>
      </c>
      <c r="N2259" s="146">
        <v>0</v>
      </c>
      <c r="O2259" s="146">
        <v>0</v>
      </c>
      <c r="P2259" s="188">
        <v>0</v>
      </c>
      <c r="Q2259" s="188">
        <v>4.6570502000000001E-8</v>
      </c>
      <c r="R2259" s="188">
        <v>1.1405274E-6</v>
      </c>
      <c r="S2259" s="146">
        <v>0</v>
      </c>
      <c r="T2259" s="146">
        <v>0</v>
      </c>
      <c r="U2259" s="146">
        <v>0</v>
      </c>
      <c r="V2259" s="146">
        <v>3.7041292000000001E-3</v>
      </c>
      <c r="W2259" s="146">
        <v>9.3010061999999998E-3</v>
      </c>
      <c r="X2259" s="146">
        <v>0</v>
      </c>
      <c r="Z2259" s="157">
        <f t="shared" si="589"/>
        <v>0.22305211333333336</v>
      </c>
      <c r="AB2259" s="131">
        <f t="shared" si="595"/>
        <v>3.3457817000000001E-2</v>
      </c>
      <c r="AC2259" s="131">
        <f t="shared" si="596"/>
        <v>2.1101492297902001E-2</v>
      </c>
      <c r="AD2259" s="131">
        <f t="shared" si="597"/>
        <v>3.0402451927400001E-2</v>
      </c>
      <c r="AE2259" s="131">
        <f t="shared" si="598"/>
        <v>2.4805574927400001E-2</v>
      </c>
      <c r="AF2259" s="131">
        <f t="shared" si="599"/>
        <v>0</v>
      </c>
      <c r="AH2259">
        <v>0</v>
      </c>
      <c r="AI2259" s="71">
        <v>0</v>
      </c>
      <c r="AJ2259" s="71">
        <v>0</v>
      </c>
      <c r="AK2259" s="71">
        <v>0</v>
      </c>
      <c r="AL2259" s="71">
        <v>0</v>
      </c>
      <c r="AM2259" s="71">
        <v>0</v>
      </c>
      <c r="AN2259" s="71">
        <v>0</v>
      </c>
      <c r="AP2259" s="129">
        <v>9.6477413000000001E-3</v>
      </c>
      <c r="AQ2259" s="129">
        <v>8.8848791999999992E-3</v>
      </c>
      <c r="AR2259" s="129">
        <v>7.6286208000000001E-4</v>
      </c>
      <c r="AS2259" s="129">
        <v>0</v>
      </c>
      <c r="AT2259" s="172">
        <f t="shared" si="592"/>
        <v>5.3266662000000004E-7</v>
      </c>
      <c r="AU2259" s="172">
        <f t="shared" si="593"/>
        <v>2.8212354715870001E-9</v>
      </c>
      <c r="AV2259" s="185">
        <f t="shared" si="594"/>
        <v>0</v>
      </c>
      <c r="AW2259" s="121">
        <v>2.0699235999999999E-7</v>
      </c>
      <c r="AX2259" s="121">
        <v>6.2454592E-10</v>
      </c>
      <c r="AY2259" s="121">
        <v>1.7063486999999999E-14</v>
      </c>
      <c r="AZ2259" s="121">
        <v>0</v>
      </c>
      <c r="BA2259" s="121">
        <v>0</v>
      </c>
      <c r="BB2259" s="121">
        <v>0</v>
      </c>
      <c r="BC2259" s="121">
        <v>3.2567426000000003E-7</v>
      </c>
      <c r="BD2259" s="121">
        <v>0</v>
      </c>
      <c r="BE2259" s="121">
        <v>3.7935683000000001E-10</v>
      </c>
      <c r="BF2259" s="121">
        <v>1.3035718E-10</v>
      </c>
      <c r="BG2259" s="121">
        <v>3.098781E-13</v>
      </c>
      <c r="BH2259" s="121">
        <v>0</v>
      </c>
      <c r="BI2259" s="121">
        <v>0</v>
      </c>
      <c r="BJ2259" s="121">
        <v>0</v>
      </c>
      <c r="BK2259" s="121">
        <v>0</v>
      </c>
      <c r="BL2259" s="121">
        <v>0</v>
      </c>
      <c r="BM2259" s="121">
        <v>1.6866485999999999E-9</v>
      </c>
      <c r="BN2259" s="121">
        <v>0</v>
      </c>
      <c r="BO2259" s="121">
        <v>0</v>
      </c>
      <c r="BP2259" s="121">
        <v>0</v>
      </c>
      <c r="BQ2259" s="121">
        <v>0</v>
      </c>
      <c r="BR2259" s="121">
        <v>0</v>
      </c>
      <c r="BT2259" s="71">
        <v>1.5737812E-5</v>
      </c>
      <c r="BU2259" s="71">
        <v>2.6154006E-6</v>
      </c>
      <c r="BV2259" s="71">
        <v>6.2192847999999998E-6</v>
      </c>
      <c r="BW2259" s="71">
        <v>1.3359772000000001E-10</v>
      </c>
      <c r="BX2259" s="71">
        <v>2.1543953999999999E-6</v>
      </c>
      <c r="BY2259" s="71">
        <v>0</v>
      </c>
      <c r="BZ2259" s="71">
        <v>3.3852798E-6</v>
      </c>
      <c r="CA2259" s="71">
        <v>0</v>
      </c>
      <c r="CB2259" s="71">
        <v>0</v>
      </c>
      <c r="CC2259" s="71">
        <v>3.0815971999999998E-11</v>
      </c>
      <c r="CD2259" s="71">
        <v>0</v>
      </c>
      <c r="CE2259" s="71">
        <v>1.1935131E-6</v>
      </c>
      <c r="CF2259" s="71">
        <v>0</v>
      </c>
      <c r="CG2259" s="71">
        <v>1.6977391000000001E-7</v>
      </c>
      <c r="CH2259" s="71">
        <v>0</v>
      </c>
      <c r="CI2259" s="71">
        <v>0</v>
      </c>
      <c r="CJ2259" s="71">
        <v>0</v>
      </c>
      <c r="CL2259" s="186">
        <v>0</v>
      </c>
      <c r="CM2259" s="186">
        <v>0.22305211999999999</v>
      </c>
      <c r="CN2259" s="187">
        <v>0</v>
      </c>
      <c r="CO2259" s="186">
        <v>1.789419E-3</v>
      </c>
      <c r="CP2259" s="186">
        <v>0</v>
      </c>
      <c r="CQ2259" s="186">
        <v>0</v>
      </c>
      <c r="CR2259" s="186">
        <v>1.0935336000000001E-4</v>
      </c>
      <c r="CS2259" s="186">
        <v>0</v>
      </c>
      <c r="CT2259" s="186">
        <v>8.7468310000000005E-5</v>
      </c>
      <c r="CU2259" s="186">
        <v>1.0586724E-4</v>
      </c>
    </row>
    <row r="2260" spans="1:99" ht="14.4">
      <c r="A2260" t="s">
        <v>3884</v>
      </c>
      <c r="B2260" s="125" t="s">
        <v>781</v>
      </c>
      <c r="C2260" s="126" t="str">
        <f t="shared" si="590"/>
        <v>M.020.09.115</v>
      </c>
      <c r="D2260" s="11" t="s">
        <v>1881</v>
      </c>
      <c r="E2260" s="125" t="s">
        <v>878</v>
      </c>
      <c r="F2260" s="128" t="str">
        <f t="shared" si="591"/>
        <v>Mushrooms in fruit bucket per 1 kg NL</v>
      </c>
      <c r="G2260" s="131">
        <f t="shared" si="585"/>
        <v>0.29192201483336999</v>
      </c>
      <c r="H2260" s="183">
        <f t="shared" si="586"/>
        <v>7.8678170000000006E-8</v>
      </c>
      <c r="I2260" s="183">
        <f t="shared" si="587"/>
        <v>3.0803208955200001E-2</v>
      </c>
      <c r="J2260" s="184">
        <f t="shared" si="588"/>
        <v>6.8878671999999998E-3</v>
      </c>
      <c r="K2260" s="183">
        <v>0.25423086</v>
      </c>
      <c r="L2260" s="146">
        <v>2.2627244000000001E-2</v>
      </c>
      <c r="M2260" s="146">
        <v>5.3515482999999999E-3</v>
      </c>
      <c r="N2260" s="146">
        <v>0</v>
      </c>
      <c r="O2260" s="146">
        <v>0</v>
      </c>
      <c r="P2260" s="188">
        <v>0</v>
      </c>
      <c r="Q2260" s="188">
        <v>7.8678170000000006E-8</v>
      </c>
      <c r="R2260" s="188">
        <v>1.9268551999999998E-6</v>
      </c>
      <c r="S2260" s="146">
        <v>0</v>
      </c>
      <c r="T2260" s="146">
        <v>0</v>
      </c>
      <c r="U2260" s="146">
        <v>0</v>
      </c>
      <c r="V2260" s="146">
        <v>2.8224897999999999E-3</v>
      </c>
      <c r="W2260" s="146">
        <v>6.8878671999999998E-3</v>
      </c>
      <c r="X2260" s="146">
        <v>0</v>
      </c>
      <c r="Z2260" s="157">
        <f t="shared" si="589"/>
        <v>1.6948724000000002</v>
      </c>
      <c r="AB2260" s="131">
        <f t="shared" si="595"/>
        <v>0.25423086</v>
      </c>
      <c r="AC2260" s="131">
        <f t="shared" si="596"/>
        <v>2.798079783337E-2</v>
      </c>
      <c r="AD2260" s="131">
        <f t="shared" si="597"/>
        <v>3.4868586355200001E-2</v>
      </c>
      <c r="AE2260" s="131">
        <f t="shared" si="598"/>
        <v>3.0803208955200001E-2</v>
      </c>
      <c r="AF2260" s="131">
        <f t="shared" si="599"/>
        <v>0</v>
      </c>
      <c r="AH2260">
        <v>0</v>
      </c>
      <c r="AI2260" s="71">
        <v>0</v>
      </c>
      <c r="AJ2260" s="71">
        <v>0</v>
      </c>
      <c r="AK2260" s="71">
        <v>0</v>
      </c>
      <c r="AL2260" s="71">
        <v>0</v>
      </c>
      <c r="AM2260" s="71">
        <v>0</v>
      </c>
      <c r="AN2260" s="71">
        <v>0</v>
      </c>
      <c r="AP2260" s="129">
        <v>3.4909140999999998E-2</v>
      </c>
      <c r="AQ2260" s="129">
        <v>3.3089348999999997E-2</v>
      </c>
      <c r="AR2260" s="129">
        <v>1.8197922E-3</v>
      </c>
      <c r="AS2260" s="129">
        <v>0</v>
      </c>
      <c r="AT2260" s="172">
        <f t="shared" si="592"/>
        <v>1.9837739399999999E-6</v>
      </c>
      <c r="AU2260" s="172">
        <f t="shared" si="593"/>
        <v>6.7300009033500004E-9</v>
      </c>
      <c r="AV2260" s="185">
        <f t="shared" si="594"/>
        <v>0</v>
      </c>
      <c r="AW2260" s="121">
        <v>1.5728415999999999E-6</v>
      </c>
      <c r="AX2260" s="121">
        <v>4.7456426000000002E-9</v>
      </c>
      <c r="AY2260" s="121">
        <v>1.2965774E-13</v>
      </c>
      <c r="AZ2260" s="121">
        <v>0</v>
      </c>
      <c r="BA2260" s="121">
        <v>0</v>
      </c>
      <c r="BB2260" s="121">
        <v>0</v>
      </c>
      <c r="BC2260" s="121">
        <v>4.1093234000000001E-7</v>
      </c>
      <c r="BD2260" s="121">
        <v>0</v>
      </c>
      <c r="BE2260" s="121">
        <v>4.7866844000000004E-10</v>
      </c>
      <c r="BF2260" s="121">
        <v>2.2023092000000001E-10</v>
      </c>
      <c r="BG2260" s="121">
        <v>1.2878560999999999E-13</v>
      </c>
      <c r="BH2260" s="121">
        <v>0</v>
      </c>
      <c r="BI2260" s="121">
        <v>0</v>
      </c>
      <c r="BJ2260" s="121">
        <v>0</v>
      </c>
      <c r="BK2260" s="121">
        <v>0</v>
      </c>
      <c r="BL2260" s="121">
        <v>0</v>
      </c>
      <c r="BM2260" s="121">
        <v>1.2852005E-9</v>
      </c>
      <c r="BN2260" s="121">
        <v>0</v>
      </c>
      <c r="BO2260" s="121">
        <v>0</v>
      </c>
      <c r="BP2260" s="121">
        <v>0</v>
      </c>
      <c r="BQ2260" s="121">
        <v>0</v>
      </c>
      <c r="BR2260" s="121">
        <v>0</v>
      </c>
      <c r="BT2260" s="71">
        <v>6.0119187000000003E-5</v>
      </c>
      <c r="BU2260" s="71">
        <v>3.3000848999999998E-6</v>
      </c>
      <c r="BV2260" s="71">
        <v>4.7257538999999999E-5</v>
      </c>
      <c r="BW2260" s="71">
        <v>2.2570561999999999E-10</v>
      </c>
      <c r="BX2260" s="71">
        <v>2.7183933999999999E-6</v>
      </c>
      <c r="BY2260" s="71">
        <v>0</v>
      </c>
      <c r="BZ2260" s="71">
        <v>5.7192343999999997E-6</v>
      </c>
      <c r="CA2260" s="71">
        <v>0</v>
      </c>
      <c r="CB2260" s="71">
        <v>0</v>
      </c>
      <c r="CC2260" s="71">
        <v>5.2061802999999999E-11</v>
      </c>
      <c r="CD2260" s="71">
        <v>0</v>
      </c>
      <c r="CE2260" s="71">
        <v>9.0943870999999995E-7</v>
      </c>
      <c r="CF2260" s="71">
        <v>0</v>
      </c>
      <c r="CG2260" s="71">
        <v>2.1421893E-7</v>
      </c>
      <c r="CH2260" s="71">
        <v>0</v>
      </c>
      <c r="CI2260" s="71">
        <v>0</v>
      </c>
      <c r="CJ2260" s="71">
        <v>0</v>
      </c>
      <c r="CL2260" s="186">
        <v>0</v>
      </c>
      <c r="CM2260" s="186">
        <v>1.6948723999999999</v>
      </c>
      <c r="CN2260" s="187">
        <v>0</v>
      </c>
      <c r="CO2260" s="186">
        <v>2.2578699999999999E-3</v>
      </c>
      <c r="CP2260" s="186">
        <v>0</v>
      </c>
      <c r="CQ2260" s="186">
        <v>0</v>
      </c>
      <c r="CR2260" s="186">
        <v>1.3798091999999999E-4</v>
      </c>
      <c r="CS2260" s="186">
        <v>0</v>
      </c>
      <c r="CT2260" s="186">
        <v>1.4777265000000001E-4</v>
      </c>
      <c r="CU2260" s="186">
        <v>4.3998517999999998E-5</v>
      </c>
    </row>
    <row r="2261" spans="1:99" ht="14.4">
      <c r="A2261" t="s">
        <v>3885</v>
      </c>
      <c r="B2261" s="125" t="s">
        <v>781</v>
      </c>
      <c r="C2261" s="126" t="str">
        <f t="shared" si="590"/>
        <v>M.020.09.116</v>
      </c>
      <c r="D2261" s="11" t="s">
        <v>1881</v>
      </c>
      <c r="E2261" s="125" t="s">
        <v>878</v>
      </c>
      <c r="F2261" s="128" t="str">
        <f t="shared" si="591"/>
        <v>Onions in plastic net per 1 kg NL</v>
      </c>
      <c r="G2261" s="131">
        <f t="shared" si="585"/>
        <v>6.5535287726856004E-2</v>
      </c>
      <c r="H2261" s="183">
        <f t="shared" si="586"/>
        <v>6.3217156E-8</v>
      </c>
      <c r="I2261" s="183">
        <f t="shared" si="587"/>
        <v>2.41325474097E-2</v>
      </c>
      <c r="J2261" s="184">
        <f t="shared" si="588"/>
        <v>5.4129961000000002E-3</v>
      </c>
      <c r="K2261" s="183">
        <v>3.5989681000000003E-2</v>
      </c>
      <c r="L2261" s="146">
        <v>1.7323125000000002E-2</v>
      </c>
      <c r="M2261" s="146">
        <v>4.2999177000000001E-3</v>
      </c>
      <c r="N2261" s="146">
        <v>0</v>
      </c>
      <c r="O2261" s="146">
        <v>0</v>
      </c>
      <c r="P2261" s="188">
        <v>0</v>
      </c>
      <c r="Q2261" s="188">
        <v>6.3217156E-8</v>
      </c>
      <c r="R2261" s="188">
        <v>1.5482097000000001E-6</v>
      </c>
      <c r="S2261" s="146">
        <v>0</v>
      </c>
      <c r="T2261" s="146">
        <v>0</v>
      </c>
      <c r="U2261" s="146">
        <v>0</v>
      </c>
      <c r="V2261" s="146">
        <v>2.5079565000000002E-3</v>
      </c>
      <c r="W2261" s="146">
        <v>5.4129961000000002E-3</v>
      </c>
      <c r="X2261" s="146">
        <v>0</v>
      </c>
      <c r="Z2261" s="157">
        <f t="shared" si="589"/>
        <v>0.2399312066666667</v>
      </c>
      <c r="AB2261" s="131">
        <f t="shared" si="595"/>
        <v>3.5989681000000003E-2</v>
      </c>
      <c r="AC2261" s="131">
        <f t="shared" si="596"/>
        <v>2.1624654126856001E-2</v>
      </c>
      <c r="AD2261" s="131">
        <f t="shared" si="597"/>
        <v>2.7037587009700003E-2</v>
      </c>
      <c r="AE2261" s="131">
        <f t="shared" si="598"/>
        <v>2.41325474097E-2</v>
      </c>
      <c r="AF2261" s="131">
        <f t="shared" si="599"/>
        <v>0</v>
      </c>
      <c r="AH2261">
        <v>0</v>
      </c>
      <c r="AI2261" s="71">
        <v>0</v>
      </c>
      <c r="AJ2261" s="71">
        <v>0</v>
      </c>
      <c r="AK2261" s="71">
        <v>0</v>
      </c>
      <c r="AL2261" s="71">
        <v>0</v>
      </c>
      <c r="AM2261" s="71">
        <v>0</v>
      </c>
      <c r="AN2261" s="71">
        <v>0</v>
      </c>
      <c r="AP2261" s="129">
        <v>9.5989911000000008E-3</v>
      </c>
      <c r="AQ2261" s="129">
        <v>8.9615074000000006E-3</v>
      </c>
      <c r="AR2261" s="129">
        <v>6.3748373999999997E-4</v>
      </c>
      <c r="AS2261" s="129">
        <v>0</v>
      </c>
      <c r="AT2261" s="172">
        <f t="shared" si="592"/>
        <v>5.3726063000000004E-7</v>
      </c>
      <c r="AU2261" s="172">
        <f t="shared" si="593"/>
        <v>2.3575582263169999E-9</v>
      </c>
      <c r="AV2261" s="185">
        <f t="shared" si="594"/>
        <v>0</v>
      </c>
      <c r="AW2261" s="121">
        <v>2.2265616E-7</v>
      </c>
      <c r="AX2261" s="121">
        <v>6.7180739000000004E-10</v>
      </c>
      <c r="AY2261" s="121">
        <v>1.8354737000000001E-14</v>
      </c>
      <c r="AZ2261" s="121">
        <v>0</v>
      </c>
      <c r="BA2261" s="121">
        <v>0</v>
      </c>
      <c r="BB2261" s="121">
        <v>0</v>
      </c>
      <c r="BC2261" s="121">
        <v>3.1460446999999999E-7</v>
      </c>
      <c r="BD2261" s="121">
        <v>0</v>
      </c>
      <c r="BE2261" s="121">
        <v>3.6646235000000002E-10</v>
      </c>
      <c r="BF2261" s="121">
        <v>1.7695343999999999E-10</v>
      </c>
      <c r="BG2261" s="121">
        <v>3.3669158E-13</v>
      </c>
      <c r="BH2261" s="121">
        <v>0</v>
      </c>
      <c r="BI2261" s="121">
        <v>0</v>
      </c>
      <c r="BJ2261" s="121">
        <v>0</v>
      </c>
      <c r="BK2261" s="121">
        <v>0</v>
      </c>
      <c r="BL2261" s="121">
        <v>0</v>
      </c>
      <c r="BM2261" s="121">
        <v>1.14198E-9</v>
      </c>
      <c r="BN2261" s="121">
        <v>0</v>
      </c>
      <c r="BO2261" s="121">
        <v>0</v>
      </c>
      <c r="BP2261" s="121">
        <v>0</v>
      </c>
      <c r="BQ2261" s="121">
        <v>0</v>
      </c>
      <c r="BR2261" s="121">
        <v>0</v>
      </c>
      <c r="BT2261" s="71">
        <v>1.6865257000000002E-5</v>
      </c>
      <c r="BU2261" s="71">
        <v>2.5265021999999998E-6</v>
      </c>
      <c r="BV2261" s="71">
        <v>6.6899186999999998E-6</v>
      </c>
      <c r="BW2261" s="71">
        <v>1.8135230000000001E-10</v>
      </c>
      <c r="BX2261" s="71">
        <v>2.0811667E-6</v>
      </c>
      <c r="BY2261" s="71">
        <v>0</v>
      </c>
      <c r="BZ2261" s="71">
        <v>4.59535E-6</v>
      </c>
      <c r="CA2261" s="71">
        <v>0</v>
      </c>
      <c r="CB2261" s="71">
        <v>0</v>
      </c>
      <c r="CC2261" s="71">
        <v>4.1831159999999997E-11</v>
      </c>
      <c r="CD2261" s="71">
        <v>0</v>
      </c>
      <c r="CE2261" s="71">
        <v>8.0809247000000004E-7</v>
      </c>
      <c r="CF2261" s="71">
        <v>0</v>
      </c>
      <c r="CG2261" s="71">
        <v>1.6400324000000001E-7</v>
      </c>
      <c r="CH2261" s="71">
        <v>0</v>
      </c>
      <c r="CI2261" s="71">
        <v>0</v>
      </c>
      <c r="CJ2261" s="71">
        <v>0</v>
      </c>
      <c r="CL2261" s="186">
        <v>0</v>
      </c>
      <c r="CM2261" s="186">
        <v>0.23993121000000001</v>
      </c>
      <c r="CN2261" s="187">
        <v>0</v>
      </c>
      <c r="CO2261" s="186">
        <v>1.728596E-3</v>
      </c>
      <c r="CP2261" s="186">
        <v>0</v>
      </c>
      <c r="CQ2261" s="186">
        <v>0</v>
      </c>
      <c r="CR2261" s="186">
        <v>1.056364E-4</v>
      </c>
      <c r="CS2261" s="186">
        <v>0</v>
      </c>
      <c r="CT2261" s="186">
        <v>1.1873391E-4</v>
      </c>
      <c r="CU2261" s="186">
        <v>1.1502784E-4</v>
      </c>
    </row>
    <row r="2262" spans="1:99" ht="14.4">
      <c r="A2262" t="s">
        <v>3886</v>
      </c>
      <c r="B2262" s="125" t="s">
        <v>781</v>
      </c>
      <c r="C2262" s="126" t="str">
        <f t="shared" si="590"/>
        <v>M.020.09.117</v>
      </c>
      <c r="D2262" s="11" t="s">
        <v>1881</v>
      </c>
      <c r="E2262" s="125" t="s">
        <v>878</v>
      </c>
      <c r="F2262" s="128" t="str">
        <f t="shared" si="591"/>
        <v>Peas and carrots in food can NL</v>
      </c>
      <c r="G2262" s="131">
        <f t="shared" si="585"/>
        <v>0.35477143404293998</v>
      </c>
      <c r="H2262" s="183">
        <f t="shared" si="586"/>
        <v>2.8505084E-7</v>
      </c>
      <c r="I2262" s="183">
        <f t="shared" si="587"/>
        <v>0.1042165239921</v>
      </c>
      <c r="J2262" s="184">
        <f t="shared" si="588"/>
        <v>2.5400244999999998E-2</v>
      </c>
      <c r="K2262" s="183">
        <v>0.22515437999999999</v>
      </c>
      <c r="L2262" s="146">
        <v>6.3986194999999996E-2</v>
      </c>
      <c r="M2262" s="146">
        <v>1.9388648000000001E-2</v>
      </c>
      <c r="N2262" s="146">
        <v>0</v>
      </c>
      <c r="O2262" s="146">
        <v>0</v>
      </c>
      <c r="P2262" s="188">
        <v>0</v>
      </c>
      <c r="Q2262" s="188">
        <v>2.8505084E-7</v>
      </c>
      <c r="R2262" s="188">
        <v>6.9809921000000003E-6</v>
      </c>
      <c r="S2262" s="146">
        <v>0</v>
      </c>
      <c r="T2262" s="146">
        <v>0</v>
      </c>
      <c r="U2262" s="146">
        <v>0</v>
      </c>
      <c r="V2262" s="146">
        <v>2.0834700000000001E-2</v>
      </c>
      <c r="W2262" s="146">
        <v>2.5400244999999998E-2</v>
      </c>
      <c r="X2262" s="146">
        <v>0</v>
      </c>
      <c r="Z2262" s="157">
        <f t="shared" si="589"/>
        <v>1.5010292000000001</v>
      </c>
      <c r="AB2262" s="131">
        <f t="shared" si="595"/>
        <v>0.22515437999999999</v>
      </c>
      <c r="AC2262" s="131">
        <f t="shared" si="596"/>
        <v>8.3382109042940009E-2</v>
      </c>
      <c r="AD2262" s="131">
        <f t="shared" si="597"/>
        <v>0.10878206899210001</v>
      </c>
      <c r="AE2262" s="131">
        <f t="shared" si="598"/>
        <v>0.10421652399209999</v>
      </c>
      <c r="AF2262" s="131">
        <f t="shared" si="599"/>
        <v>0</v>
      </c>
      <c r="AH2262">
        <v>0</v>
      </c>
      <c r="AI2262" s="71">
        <v>0</v>
      </c>
      <c r="AJ2262" s="71">
        <v>0</v>
      </c>
      <c r="AK2262" s="71">
        <v>0</v>
      </c>
      <c r="AL2262" s="71">
        <v>0</v>
      </c>
      <c r="AM2262" s="71">
        <v>0</v>
      </c>
      <c r="AN2262" s="71">
        <v>0</v>
      </c>
      <c r="AP2262" s="129">
        <v>4.6901181E-2</v>
      </c>
      <c r="AQ2262" s="129">
        <v>4.2617491E-2</v>
      </c>
      <c r="AR2262" s="129">
        <v>4.2836899000000001E-3</v>
      </c>
      <c r="AS2262" s="129">
        <v>0</v>
      </c>
      <c r="AT2262" s="172">
        <f t="shared" si="592"/>
        <v>2.5550054000000002E-6</v>
      </c>
      <c r="AU2262" s="172">
        <f t="shared" si="593"/>
        <v>1.584204833307E-8</v>
      </c>
      <c r="AV2262" s="185">
        <f t="shared" si="594"/>
        <v>0</v>
      </c>
      <c r="AW2262" s="121">
        <v>1.3929551E-6</v>
      </c>
      <c r="AX2262" s="121">
        <v>4.2028818E-9</v>
      </c>
      <c r="AY2262" s="121">
        <v>1.1482874E-13</v>
      </c>
      <c r="AZ2262" s="121">
        <v>0</v>
      </c>
      <c r="BA2262" s="121">
        <v>0</v>
      </c>
      <c r="BB2262" s="121">
        <v>0</v>
      </c>
      <c r="BC2262" s="121">
        <v>1.1620503E-6</v>
      </c>
      <c r="BD2262" s="121">
        <v>0</v>
      </c>
      <c r="BE2262" s="121">
        <v>1.3535971000000001E-9</v>
      </c>
      <c r="BF2262" s="121">
        <v>7.9789615999999996E-10</v>
      </c>
      <c r="BG2262" s="121">
        <v>6.2734433000000005E-13</v>
      </c>
      <c r="BH2262" s="121">
        <v>0</v>
      </c>
      <c r="BI2262" s="121">
        <v>0</v>
      </c>
      <c r="BJ2262" s="121">
        <v>0</v>
      </c>
      <c r="BK2262" s="121">
        <v>0</v>
      </c>
      <c r="BL2262" s="121">
        <v>0</v>
      </c>
      <c r="BM2262" s="121">
        <v>9.4869311000000004E-9</v>
      </c>
      <c r="BN2262" s="121">
        <v>0</v>
      </c>
      <c r="BO2262" s="121">
        <v>0</v>
      </c>
      <c r="BP2262" s="121">
        <v>0</v>
      </c>
      <c r="BQ2262" s="121">
        <v>0</v>
      </c>
      <c r="BR2262" s="121">
        <v>0</v>
      </c>
      <c r="BT2262" s="71">
        <v>8.6912700000000006E-5</v>
      </c>
      <c r="BU2262" s="71">
        <v>9.3321074000000006E-6</v>
      </c>
      <c r="BV2262" s="71">
        <v>4.1852676999999997E-5</v>
      </c>
      <c r="BW2262" s="71">
        <v>8.1773097999999995E-10</v>
      </c>
      <c r="BX2262" s="71">
        <v>7.6871777999999998E-6</v>
      </c>
      <c r="BY2262" s="71">
        <v>0</v>
      </c>
      <c r="BZ2262" s="71">
        <v>2.0720773999999999E-5</v>
      </c>
      <c r="CA2262" s="71">
        <v>0</v>
      </c>
      <c r="CB2262" s="71">
        <v>0</v>
      </c>
      <c r="CC2262" s="71">
        <v>1.886198E-10</v>
      </c>
      <c r="CD2262" s="71">
        <v>0</v>
      </c>
      <c r="CE2262" s="71">
        <v>6.7131802999999996E-6</v>
      </c>
      <c r="CF2262" s="71">
        <v>0</v>
      </c>
      <c r="CG2262" s="71">
        <v>6.0577657000000001E-7</v>
      </c>
      <c r="CH2262" s="71">
        <v>0</v>
      </c>
      <c r="CI2262" s="71">
        <v>0</v>
      </c>
      <c r="CJ2262" s="71">
        <v>0</v>
      </c>
      <c r="CL2262" s="186">
        <v>0</v>
      </c>
      <c r="CM2262" s="186">
        <v>1.5010292000000001</v>
      </c>
      <c r="CN2262" s="187">
        <v>0</v>
      </c>
      <c r="CO2262" s="186">
        <v>6.3848919999999997E-3</v>
      </c>
      <c r="CP2262" s="186">
        <v>0</v>
      </c>
      <c r="CQ2262" s="186">
        <v>0</v>
      </c>
      <c r="CR2262" s="186">
        <v>3.9018777000000002E-4</v>
      </c>
      <c r="CS2262" s="186">
        <v>0</v>
      </c>
      <c r="CT2262" s="186">
        <v>5.3538000000000001E-4</v>
      </c>
      <c r="CU2262" s="186">
        <v>2.1432691E-4</v>
      </c>
    </row>
    <row r="2263" spans="1:99" ht="14.4">
      <c r="A2263" t="s">
        <v>3887</v>
      </c>
      <c r="B2263" s="125" t="s">
        <v>781</v>
      </c>
      <c r="C2263" s="126" t="str">
        <f t="shared" si="590"/>
        <v>M.020.09.118</v>
      </c>
      <c r="D2263" s="11" t="s">
        <v>1881</v>
      </c>
      <c r="E2263" s="125" t="s">
        <v>878</v>
      </c>
      <c r="F2263" s="128" t="str">
        <f t="shared" si="591"/>
        <v>Peas and carrots in glass jarper 720 ml NL</v>
      </c>
      <c r="G2263" s="131">
        <f t="shared" si="585"/>
        <v>0.24775164698297</v>
      </c>
      <c r="H2263" s="183">
        <f t="shared" si="586"/>
        <v>1.7290797E-7</v>
      </c>
      <c r="I2263" s="183">
        <f t="shared" si="587"/>
        <v>8.3374851575000006E-2</v>
      </c>
      <c r="J2263" s="184">
        <f t="shared" si="588"/>
        <v>7.4881024999999997E-3</v>
      </c>
      <c r="K2263" s="183">
        <v>0.15688852</v>
      </c>
      <c r="L2263" s="146">
        <v>5.0558708000000001E-2</v>
      </c>
      <c r="M2263" s="146">
        <v>1.176089E-2</v>
      </c>
      <c r="N2263" s="146">
        <v>0</v>
      </c>
      <c r="O2263" s="146">
        <v>0</v>
      </c>
      <c r="P2263" s="188">
        <v>0</v>
      </c>
      <c r="Q2263" s="188">
        <v>1.7290797E-7</v>
      </c>
      <c r="R2263" s="188">
        <v>4.234575E-6</v>
      </c>
      <c r="S2263" s="146">
        <v>0</v>
      </c>
      <c r="T2263" s="146">
        <v>0</v>
      </c>
      <c r="U2263" s="146">
        <v>0</v>
      </c>
      <c r="V2263" s="146">
        <v>2.1051019000000001E-2</v>
      </c>
      <c r="W2263" s="146">
        <v>7.4881024999999997E-3</v>
      </c>
      <c r="X2263" s="146">
        <v>0</v>
      </c>
      <c r="Z2263" s="157">
        <f t="shared" si="589"/>
        <v>1.0459234666666668</v>
      </c>
      <c r="AB2263" s="131">
        <f t="shared" si="595"/>
        <v>0.15688852</v>
      </c>
      <c r="AC2263" s="131">
        <f t="shared" si="596"/>
        <v>6.2324005482969999E-2</v>
      </c>
      <c r="AD2263" s="131">
        <f t="shared" si="597"/>
        <v>6.9811935074999998E-2</v>
      </c>
      <c r="AE2263" s="131">
        <f t="shared" si="598"/>
        <v>8.3374851574999992E-2</v>
      </c>
      <c r="AF2263" s="131">
        <f t="shared" si="599"/>
        <v>0</v>
      </c>
      <c r="AH2263">
        <v>0</v>
      </c>
      <c r="AI2263" s="71">
        <v>0</v>
      </c>
      <c r="AJ2263" s="71">
        <v>0</v>
      </c>
      <c r="AK2263" s="71">
        <v>0</v>
      </c>
      <c r="AL2263" s="71">
        <v>0</v>
      </c>
      <c r="AM2263" s="71">
        <v>0</v>
      </c>
      <c r="AN2263" s="71">
        <v>0</v>
      </c>
      <c r="AP2263" s="129">
        <v>3.5309426999999997E-2</v>
      </c>
      <c r="AQ2263" s="129">
        <v>3.1505373000000003E-2</v>
      </c>
      <c r="AR2263" s="129">
        <v>3.8040534000000001E-3</v>
      </c>
      <c r="AS2263" s="129">
        <v>0</v>
      </c>
      <c r="AT2263" s="172">
        <f t="shared" si="592"/>
        <v>1.8888113400000001E-6</v>
      </c>
      <c r="AU2263" s="172">
        <f t="shared" si="593"/>
        <v>1.4068244709424999E-8</v>
      </c>
      <c r="AV2263" s="185">
        <f t="shared" si="594"/>
        <v>0</v>
      </c>
      <c r="AW2263" s="121">
        <v>9.7061697000000001E-7</v>
      </c>
      <c r="AX2263" s="121">
        <v>2.9285857E-9</v>
      </c>
      <c r="AY2263" s="121">
        <v>8.0013145E-14</v>
      </c>
      <c r="AZ2263" s="121">
        <v>0</v>
      </c>
      <c r="BA2263" s="121">
        <v>0</v>
      </c>
      <c r="BB2263" s="121">
        <v>0</v>
      </c>
      <c r="BC2263" s="121">
        <v>9.1819436999999996E-7</v>
      </c>
      <c r="BD2263" s="121">
        <v>0</v>
      </c>
      <c r="BE2263" s="121">
        <v>1.0695451E-9</v>
      </c>
      <c r="BF2263" s="121">
        <v>4.8399297E-10</v>
      </c>
      <c r="BG2263" s="121">
        <v>6.1082628000000005E-13</v>
      </c>
      <c r="BH2263" s="121">
        <v>0</v>
      </c>
      <c r="BI2263" s="121">
        <v>0</v>
      </c>
      <c r="BJ2263" s="121">
        <v>0</v>
      </c>
      <c r="BK2263" s="121">
        <v>0</v>
      </c>
      <c r="BL2263" s="121">
        <v>0</v>
      </c>
      <c r="BM2263" s="121">
        <v>9.5854300999999993E-9</v>
      </c>
      <c r="BN2263" s="121">
        <v>0</v>
      </c>
      <c r="BO2263" s="121">
        <v>0</v>
      </c>
      <c r="BP2263" s="121">
        <v>0</v>
      </c>
      <c r="BQ2263" s="121">
        <v>0</v>
      </c>
      <c r="BR2263" s="121">
        <v>0</v>
      </c>
      <c r="BT2263" s="71">
        <v>6.2441999E-5</v>
      </c>
      <c r="BU2263" s="71">
        <v>7.3737670000000002E-6</v>
      </c>
      <c r="BV2263" s="71">
        <v>2.9163120999999999E-5</v>
      </c>
      <c r="BW2263" s="71">
        <v>4.960245E-10</v>
      </c>
      <c r="BX2263" s="71">
        <v>6.0740253999999996E-6</v>
      </c>
      <c r="BY2263" s="71">
        <v>0</v>
      </c>
      <c r="BZ2263" s="71">
        <v>1.256894E-5</v>
      </c>
      <c r="CA2263" s="71">
        <v>0</v>
      </c>
      <c r="CB2263" s="71">
        <v>0</v>
      </c>
      <c r="CC2263" s="71">
        <v>1.1441421E-10</v>
      </c>
      <c r="CD2263" s="71">
        <v>0</v>
      </c>
      <c r="CE2263" s="71">
        <v>6.7828805999999998E-6</v>
      </c>
      <c r="CF2263" s="71">
        <v>0</v>
      </c>
      <c r="CG2263" s="71">
        <v>4.7865451000000002E-7</v>
      </c>
      <c r="CH2263" s="71">
        <v>0</v>
      </c>
      <c r="CI2263" s="71">
        <v>0</v>
      </c>
      <c r="CJ2263" s="71">
        <v>0</v>
      </c>
      <c r="CL2263" s="186">
        <v>0</v>
      </c>
      <c r="CM2263" s="186">
        <v>1.0459235</v>
      </c>
      <c r="CN2263" s="187">
        <v>0</v>
      </c>
      <c r="CO2263" s="186">
        <v>5.0450240000000004E-3</v>
      </c>
      <c r="CP2263" s="186">
        <v>0</v>
      </c>
      <c r="CQ2263" s="186">
        <v>0</v>
      </c>
      <c r="CR2263" s="186">
        <v>3.0830697000000003E-4</v>
      </c>
      <c r="CS2263" s="186">
        <v>0</v>
      </c>
      <c r="CT2263" s="186">
        <v>3.2475423000000002E-4</v>
      </c>
      <c r="CU2263" s="186">
        <v>2.0868366E-4</v>
      </c>
    </row>
    <row r="2264" spans="1:99" ht="14.4">
      <c r="A2264" t="s">
        <v>3888</v>
      </c>
      <c r="B2264" s="125" t="s">
        <v>781</v>
      </c>
      <c r="C2264" s="126" t="str">
        <f t="shared" si="590"/>
        <v>M.020.09.119</v>
      </c>
      <c r="D2264" s="11" t="s">
        <v>1881</v>
      </c>
      <c r="E2264" s="125" t="s">
        <v>878</v>
      </c>
      <c r="F2264" s="128" t="str">
        <f t="shared" si="591"/>
        <v>Peas frozen frozen in cardboard box NL</v>
      </c>
      <c r="G2264" s="131">
        <f t="shared" si="585"/>
        <v>0.12362715017383999</v>
      </c>
      <c r="H2264" s="183">
        <f t="shared" si="586"/>
        <v>1.2737664000000001E-7</v>
      </c>
      <c r="I2264" s="183">
        <f t="shared" si="587"/>
        <v>4.7850158897199999E-2</v>
      </c>
      <c r="J2264" s="184">
        <f t="shared" si="588"/>
        <v>5.0715079000000001E-3</v>
      </c>
      <c r="K2264" s="183">
        <v>7.0705355999999997E-2</v>
      </c>
      <c r="L2264" s="146">
        <v>3.1336870000000003E-2</v>
      </c>
      <c r="M2264" s="146">
        <v>8.6639309000000001E-3</v>
      </c>
      <c r="N2264" s="146">
        <v>0</v>
      </c>
      <c r="O2264" s="146">
        <v>0</v>
      </c>
      <c r="P2264" s="188">
        <v>0</v>
      </c>
      <c r="Q2264" s="188">
        <v>1.2737664000000001E-7</v>
      </c>
      <c r="R2264" s="188">
        <v>3.1194972E-6</v>
      </c>
      <c r="S2264" s="146">
        <v>0</v>
      </c>
      <c r="T2264" s="146">
        <v>0</v>
      </c>
      <c r="U2264" s="146">
        <v>0</v>
      </c>
      <c r="V2264" s="146">
        <v>7.8462384999999999E-3</v>
      </c>
      <c r="W2264" s="146">
        <v>5.0715079000000001E-3</v>
      </c>
      <c r="X2264" s="146">
        <v>0</v>
      </c>
      <c r="Z2264" s="157">
        <f t="shared" si="589"/>
        <v>0.47136904000000002</v>
      </c>
      <c r="AB2264" s="131">
        <f t="shared" si="595"/>
        <v>7.0705355999999997E-2</v>
      </c>
      <c r="AC2264" s="131">
        <f t="shared" si="596"/>
        <v>4.000404777384E-2</v>
      </c>
      <c r="AD2264" s="131">
        <f t="shared" si="597"/>
        <v>4.5075428297200001E-2</v>
      </c>
      <c r="AE2264" s="131">
        <f t="shared" si="598"/>
        <v>4.7850158897199999E-2</v>
      </c>
      <c r="AF2264" s="131">
        <f t="shared" si="599"/>
        <v>0</v>
      </c>
      <c r="AH2264">
        <v>0</v>
      </c>
      <c r="AI2264" s="71">
        <v>0</v>
      </c>
      <c r="AJ2264" s="71">
        <v>0</v>
      </c>
      <c r="AK2264" s="71">
        <v>0</v>
      </c>
      <c r="AL2264" s="71">
        <v>0</v>
      </c>
      <c r="AM2264" s="71">
        <v>0</v>
      </c>
      <c r="AN2264" s="71">
        <v>0</v>
      </c>
      <c r="AP2264" s="129">
        <v>1.8387794999999998E-2</v>
      </c>
      <c r="AQ2264" s="129">
        <v>1.6789053000000002E-2</v>
      </c>
      <c r="AR2264" s="129">
        <v>1.5987423000000001E-3</v>
      </c>
      <c r="AS2264" s="129">
        <v>0</v>
      </c>
      <c r="AT2264" s="172">
        <f t="shared" si="592"/>
        <v>1.0065379199999999E-6</v>
      </c>
      <c r="AU2264" s="172">
        <f t="shared" si="593"/>
        <v>5.9125083764620002E-9</v>
      </c>
      <c r="AV2264" s="185">
        <f t="shared" si="594"/>
        <v>0</v>
      </c>
      <c r="AW2264" s="121">
        <v>4.3743046999999998E-7</v>
      </c>
      <c r="AX2264" s="121">
        <v>1.3198333E-9</v>
      </c>
      <c r="AY2264" s="121">
        <v>3.6059731999999998E-14</v>
      </c>
      <c r="AZ2264" s="121">
        <v>0</v>
      </c>
      <c r="BA2264" s="121">
        <v>0</v>
      </c>
      <c r="BB2264" s="121">
        <v>0</v>
      </c>
      <c r="BC2264" s="121">
        <v>5.6910745000000001E-7</v>
      </c>
      <c r="BD2264" s="121">
        <v>0</v>
      </c>
      <c r="BE2264" s="121">
        <v>6.6291636999999998E-10</v>
      </c>
      <c r="BF2264" s="121">
        <v>3.5654456999999998E-10</v>
      </c>
      <c r="BG2264" s="121">
        <v>4.4977673E-13</v>
      </c>
      <c r="BH2264" s="121">
        <v>0</v>
      </c>
      <c r="BI2264" s="121">
        <v>0</v>
      </c>
      <c r="BJ2264" s="121">
        <v>0</v>
      </c>
      <c r="BK2264" s="121">
        <v>0</v>
      </c>
      <c r="BL2264" s="121">
        <v>0</v>
      </c>
      <c r="BM2264" s="121">
        <v>3.5727282999999998E-9</v>
      </c>
      <c r="BN2264" s="121">
        <v>0</v>
      </c>
      <c r="BO2264" s="121">
        <v>0</v>
      </c>
      <c r="BP2264" s="121">
        <v>0</v>
      </c>
      <c r="BQ2264" s="121">
        <v>0</v>
      </c>
      <c r="BR2264" s="121">
        <v>0</v>
      </c>
      <c r="BT2264" s="71">
        <v>3.3562588999999999E-5</v>
      </c>
      <c r="BU2264" s="71">
        <v>4.5703457000000003E-6</v>
      </c>
      <c r="BV2264" s="71">
        <v>1.3143020000000001E-5</v>
      </c>
      <c r="BW2264" s="71">
        <v>3.6540788E-10</v>
      </c>
      <c r="BX2264" s="71">
        <v>3.7647509000000001E-6</v>
      </c>
      <c r="BY2264" s="71">
        <v>0</v>
      </c>
      <c r="BZ2264" s="71">
        <v>9.2591991999999999E-6</v>
      </c>
      <c r="CA2264" s="71">
        <v>0</v>
      </c>
      <c r="CB2264" s="71">
        <v>0</v>
      </c>
      <c r="CC2264" s="71">
        <v>8.4285862999999997E-11</v>
      </c>
      <c r="CD2264" s="71">
        <v>0</v>
      </c>
      <c r="CE2264" s="71">
        <v>2.5281483999999998E-6</v>
      </c>
      <c r="CF2264" s="71">
        <v>0</v>
      </c>
      <c r="CG2264" s="71">
        <v>2.9667557999999999E-7</v>
      </c>
      <c r="CH2264" s="71">
        <v>0</v>
      </c>
      <c r="CI2264" s="71">
        <v>0</v>
      </c>
      <c r="CJ2264" s="71">
        <v>0</v>
      </c>
      <c r="CL2264" s="186">
        <v>0</v>
      </c>
      <c r="CM2264" s="186">
        <v>0.47136904000000002</v>
      </c>
      <c r="CN2264" s="187">
        <v>0</v>
      </c>
      <c r="CO2264" s="186">
        <v>3.1269639999999999E-3</v>
      </c>
      <c r="CP2264" s="186">
        <v>0</v>
      </c>
      <c r="CQ2264" s="186">
        <v>0</v>
      </c>
      <c r="CR2264" s="186">
        <v>1.9109220999999999E-4</v>
      </c>
      <c r="CS2264" s="186">
        <v>0</v>
      </c>
      <c r="CT2264" s="186">
        <v>2.3923769000000001E-4</v>
      </c>
      <c r="CU2264" s="186">
        <v>1.5366244E-4</v>
      </c>
    </row>
    <row r="2265" spans="1:99" ht="14.4">
      <c r="A2265" t="s">
        <v>3889</v>
      </c>
      <c r="B2265" s="125" t="s">
        <v>781</v>
      </c>
      <c r="C2265" s="126" t="str">
        <f t="shared" si="590"/>
        <v>M.020.09.120</v>
      </c>
      <c r="D2265" s="11" t="s">
        <v>1881</v>
      </c>
      <c r="E2265" s="125" t="s">
        <v>878</v>
      </c>
      <c r="F2265" s="128" t="str">
        <f t="shared" si="591"/>
        <v>Spinach frozen frozen in cardboard box NL</v>
      </c>
      <c r="G2265" s="131">
        <f t="shared" si="585"/>
        <v>0.15865061260853999</v>
      </c>
      <c r="H2265" s="183">
        <f t="shared" si="586"/>
        <v>1.0243914E-7</v>
      </c>
      <c r="I2265" s="183">
        <f t="shared" si="587"/>
        <v>5.1062684569399996E-2</v>
      </c>
      <c r="J2265" s="184">
        <f t="shared" si="588"/>
        <v>8.0815886E-3</v>
      </c>
      <c r="K2265" s="183">
        <v>9.9506236999999997E-2</v>
      </c>
      <c r="L2265" s="146">
        <v>3.7983759999999998E-2</v>
      </c>
      <c r="M2265" s="146">
        <v>6.9677267999999999E-3</v>
      </c>
      <c r="N2265" s="146">
        <v>0</v>
      </c>
      <c r="O2265" s="146">
        <v>0</v>
      </c>
      <c r="P2265" s="188">
        <v>0</v>
      </c>
      <c r="Q2265" s="188">
        <v>1.0243914E-7</v>
      </c>
      <c r="R2265" s="188">
        <v>2.5087694E-6</v>
      </c>
      <c r="S2265" s="146">
        <v>0</v>
      </c>
      <c r="T2265" s="146">
        <v>0</v>
      </c>
      <c r="U2265" s="146">
        <v>0</v>
      </c>
      <c r="V2265" s="146">
        <v>6.1086889999999996E-3</v>
      </c>
      <c r="W2265" s="146">
        <v>8.0815886E-3</v>
      </c>
      <c r="X2265" s="146">
        <v>0</v>
      </c>
      <c r="Z2265" s="157">
        <f t="shared" si="589"/>
        <v>0.66337491333333332</v>
      </c>
      <c r="AB2265" s="131">
        <f t="shared" si="595"/>
        <v>9.9506236999999997E-2</v>
      </c>
      <c r="AC2265" s="131">
        <f t="shared" si="596"/>
        <v>4.4954098008539993E-2</v>
      </c>
      <c r="AD2265" s="131">
        <f t="shared" si="597"/>
        <v>5.3035584169399998E-2</v>
      </c>
      <c r="AE2265" s="131">
        <f t="shared" si="598"/>
        <v>5.1062684569399996E-2</v>
      </c>
      <c r="AF2265" s="131">
        <f t="shared" si="599"/>
        <v>0</v>
      </c>
      <c r="AH2265">
        <v>0</v>
      </c>
      <c r="AI2265" s="71">
        <v>0</v>
      </c>
      <c r="AJ2265" s="71">
        <v>0</v>
      </c>
      <c r="AK2265" s="71">
        <v>0</v>
      </c>
      <c r="AL2265" s="71">
        <v>0</v>
      </c>
      <c r="AM2265" s="71">
        <v>0</v>
      </c>
      <c r="AN2265" s="71">
        <v>0</v>
      </c>
      <c r="AP2265" s="129">
        <v>2.3324025000000002E-2</v>
      </c>
      <c r="AQ2265" s="129">
        <v>2.1774625999999998E-2</v>
      </c>
      <c r="AR2265" s="129">
        <v>1.5493988000000001E-3</v>
      </c>
      <c r="AS2265" s="129">
        <v>0</v>
      </c>
      <c r="AT2265" s="172">
        <f t="shared" si="592"/>
        <v>1.3054332299999999E-6</v>
      </c>
      <c r="AU2265" s="172">
        <f t="shared" si="593"/>
        <v>5.7300250887209999E-9</v>
      </c>
      <c r="AV2265" s="185">
        <f t="shared" si="594"/>
        <v>0</v>
      </c>
      <c r="AW2265" s="121">
        <v>6.1561192000000002E-7</v>
      </c>
      <c r="AX2265" s="121">
        <v>1.8574498E-9</v>
      </c>
      <c r="AY2265" s="121">
        <v>5.0748180999999998E-14</v>
      </c>
      <c r="AZ2265" s="121">
        <v>0</v>
      </c>
      <c r="BA2265" s="121">
        <v>0</v>
      </c>
      <c r="BB2265" s="121">
        <v>0</v>
      </c>
      <c r="BC2265" s="121">
        <v>6.8982130999999995E-7</v>
      </c>
      <c r="BD2265" s="121">
        <v>0</v>
      </c>
      <c r="BE2265" s="121">
        <v>8.0352812000000002E-10</v>
      </c>
      <c r="BF2265" s="121">
        <v>2.8674111000000002E-10</v>
      </c>
      <c r="BG2265" s="121">
        <v>7.0771054000000005E-13</v>
      </c>
      <c r="BH2265" s="121">
        <v>0</v>
      </c>
      <c r="BI2265" s="121">
        <v>0</v>
      </c>
      <c r="BJ2265" s="121">
        <v>0</v>
      </c>
      <c r="BK2265" s="121">
        <v>0</v>
      </c>
      <c r="BL2265" s="121">
        <v>0</v>
      </c>
      <c r="BM2265" s="121">
        <v>2.7815475999999998E-9</v>
      </c>
      <c r="BN2265" s="121">
        <v>0</v>
      </c>
      <c r="BO2265" s="121">
        <v>0</v>
      </c>
      <c r="BP2265" s="121">
        <v>0</v>
      </c>
      <c r="BQ2265" s="121">
        <v>0</v>
      </c>
      <c r="BR2265" s="121">
        <v>0</v>
      </c>
      <c r="BT2265" s="71">
        <v>3.8374424000000002E-5</v>
      </c>
      <c r="BU2265" s="71">
        <v>5.5397657000000004E-6</v>
      </c>
      <c r="BV2265" s="71">
        <v>1.8496653E-5</v>
      </c>
      <c r="BW2265" s="71">
        <v>2.9386918000000001E-10</v>
      </c>
      <c r="BX2265" s="71">
        <v>4.5632955000000002E-6</v>
      </c>
      <c r="BY2265" s="71">
        <v>0</v>
      </c>
      <c r="BZ2265" s="71">
        <v>7.446455E-6</v>
      </c>
      <c r="CA2265" s="71">
        <v>0</v>
      </c>
      <c r="CB2265" s="71">
        <v>0</v>
      </c>
      <c r="CC2265" s="71">
        <v>6.7784574999999995E-11</v>
      </c>
      <c r="CD2265" s="71">
        <v>0</v>
      </c>
      <c r="CE2265" s="71">
        <v>1.9682899000000001E-6</v>
      </c>
      <c r="CF2265" s="71">
        <v>0</v>
      </c>
      <c r="CG2265" s="71">
        <v>3.5960369000000001E-7</v>
      </c>
      <c r="CH2265" s="71">
        <v>0</v>
      </c>
      <c r="CI2265" s="71">
        <v>0</v>
      </c>
      <c r="CJ2265" s="71">
        <v>0</v>
      </c>
      <c r="CL2265" s="186">
        <v>0</v>
      </c>
      <c r="CM2265" s="186">
        <v>0.66337491999999998</v>
      </c>
      <c r="CN2265" s="187">
        <v>0</v>
      </c>
      <c r="CO2265" s="186">
        <v>3.7902270000000002E-3</v>
      </c>
      <c r="CP2265" s="186">
        <v>0</v>
      </c>
      <c r="CQ2265" s="186">
        <v>0</v>
      </c>
      <c r="CR2265" s="186">
        <v>2.3162494E-4</v>
      </c>
      <c r="CS2265" s="186">
        <v>0</v>
      </c>
      <c r="CT2265" s="186">
        <v>1.9240030000000001E-4</v>
      </c>
      <c r="CU2265" s="186">
        <v>2.4178335000000001E-4</v>
      </c>
    </row>
    <row r="2266" spans="1:99" ht="14.4">
      <c r="A2266" t="s">
        <v>3890</v>
      </c>
      <c r="B2266" s="125" t="s">
        <v>781</v>
      </c>
      <c r="C2266" s="126" t="str">
        <f t="shared" si="590"/>
        <v>M.020.09.121</v>
      </c>
      <c r="D2266" s="11" t="s">
        <v>1881</v>
      </c>
      <c r="E2266" s="125" t="s">
        <v>878</v>
      </c>
      <c r="F2266" s="128" t="str">
        <f t="shared" si="591"/>
        <v>Sweet pepper in plastic foil per 500 gram NL</v>
      </c>
      <c r="G2266" s="131">
        <f t="shared" si="585"/>
        <v>0.28807726565949399</v>
      </c>
      <c r="H2266" s="183">
        <f t="shared" si="586"/>
        <v>4.0245814000000002E-8</v>
      </c>
      <c r="I2266" s="183">
        <f t="shared" si="587"/>
        <v>2.1531483813679999E-2</v>
      </c>
      <c r="J2266" s="184">
        <f t="shared" si="588"/>
        <v>3.8393516000000002E-3</v>
      </c>
      <c r="K2266" s="183">
        <v>0.26270639000000001</v>
      </c>
      <c r="L2266" s="146">
        <v>1.8256457E-2</v>
      </c>
      <c r="M2266" s="146">
        <v>2.7374482E-3</v>
      </c>
      <c r="N2266" s="146">
        <v>0</v>
      </c>
      <c r="O2266" s="146">
        <v>0</v>
      </c>
      <c r="P2266" s="188">
        <v>0</v>
      </c>
      <c r="Q2266" s="188">
        <v>4.0245814000000002E-8</v>
      </c>
      <c r="R2266" s="188">
        <v>9.8563367999999992E-7</v>
      </c>
      <c r="S2266" s="146">
        <v>0</v>
      </c>
      <c r="T2266" s="146">
        <v>0</v>
      </c>
      <c r="U2266" s="146">
        <v>0</v>
      </c>
      <c r="V2266" s="146">
        <v>5.3659298E-4</v>
      </c>
      <c r="W2266" s="146">
        <v>3.8393516000000002E-3</v>
      </c>
      <c r="X2266" s="146">
        <v>0</v>
      </c>
      <c r="Z2266" s="157">
        <f t="shared" si="589"/>
        <v>1.7513759333333334</v>
      </c>
      <c r="AB2266" s="131">
        <f t="shared" si="595"/>
        <v>0.26270639000000001</v>
      </c>
      <c r="AC2266" s="131">
        <f t="shared" si="596"/>
        <v>2.0994931079494E-2</v>
      </c>
      <c r="AD2266" s="131">
        <f t="shared" si="597"/>
        <v>2.4834242433679998E-2</v>
      </c>
      <c r="AE2266" s="131">
        <f t="shared" si="598"/>
        <v>2.1531483813679999E-2</v>
      </c>
      <c r="AF2266" s="131">
        <f t="shared" si="599"/>
        <v>0</v>
      </c>
      <c r="AH2266">
        <v>0</v>
      </c>
      <c r="AI2266" s="71">
        <v>0</v>
      </c>
      <c r="AJ2266" s="71">
        <v>0</v>
      </c>
      <c r="AK2266" s="71">
        <v>0</v>
      </c>
      <c r="AL2266" s="71">
        <v>0</v>
      </c>
      <c r="AM2266" s="71">
        <v>0</v>
      </c>
      <c r="AN2266" s="71">
        <v>0</v>
      </c>
      <c r="AP2266" s="129">
        <v>3.4166973000000003E-2</v>
      </c>
      <c r="AQ2266" s="129">
        <v>3.2639950000000001E-2</v>
      </c>
      <c r="AR2266" s="129">
        <v>1.5270225E-3</v>
      </c>
      <c r="AS2266" s="129">
        <v>0</v>
      </c>
      <c r="AT2266" s="172">
        <f t="shared" si="592"/>
        <v>1.9568315799999998E-6</v>
      </c>
      <c r="AU2266" s="172">
        <f t="shared" si="593"/>
        <v>5.6472724242899999E-9</v>
      </c>
      <c r="AV2266" s="185">
        <f t="shared" si="594"/>
        <v>0</v>
      </c>
      <c r="AW2266" s="121">
        <v>1.6252769E-6</v>
      </c>
      <c r="AX2266" s="121">
        <v>4.9038525999999998E-9</v>
      </c>
      <c r="AY2266" s="121">
        <v>1.3398026E-13</v>
      </c>
      <c r="AZ2266" s="121">
        <v>0</v>
      </c>
      <c r="BA2266" s="121">
        <v>0</v>
      </c>
      <c r="BB2266" s="121">
        <v>0</v>
      </c>
      <c r="BC2266" s="121">
        <v>3.3155468000000001E-7</v>
      </c>
      <c r="BD2266" s="121">
        <v>0</v>
      </c>
      <c r="BE2266" s="121">
        <v>3.8620654999999999E-10</v>
      </c>
      <c r="BF2266" s="121">
        <v>1.1265352E-10</v>
      </c>
      <c r="BG2266" s="121">
        <v>9.2014029999999998E-14</v>
      </c>
      <c r="BH2266" s="121">
        <v>0</v>
      </c>
      <c r="BI2266" s="121">
        <v>0</v>
      </c>
      <c r="BJ2266" s="121">
        <v>0</v>
      </c>
      <c r="BK2266" s="121">
        <v>0</v>
      </c>
      <c r="BL2266" s="121">
        <v>0</v>
      </c>
      <c r="BM2266" s="121">
        <v>2.4433376000000002E-10</v>
      </c>
      <c r="BN2266" s="121">
        <v>0</v>
      </c>
      <c r="BO2266" s="121">
        <v>0</v>
      </c>
      <c r="BP2266" s="121">
        <v>0</v>
      </c>
      <c r="BQ2266" s="121">
        <v>0</v>
      </c>
      <c r="BR2266" s="121">
        <v>0</v>
      </c>
      <c r="BT2266" s="71">
        <v>5.6960335E-5</v>
      </c>
      <c r="BU2266" s="71">
        <v>2.6626246E-6</v>
      </c>
      <c r="BV2266" s="71">
        <v>4.8833008E-5</v>
      </c>
      <c r="BW2266" s="71">
        <v>1.1545396E-10</v>
      </c>
      <c r="BX2266" s="71">
        <v>2.1932955E-6</v>
      </c>
      <c r="BY2266" s="71">
        <v>0</v>
      </c>
      <c r="BZ2266" s="71">
        <v>2.9255287000000001E-6</v>
      </c>
      <c r="CA2266" s="71">
        <v>0</v>
      </c>
      <c r="CB2266" s="71">
        <v>0</v>
      </c>
      <c r="CC2266" s="71">
        <v>2.6630888999999999E-11</v>
      </c>
      <c r="CD2266" s="71">
        <v>0</v>
      </c>
      <c r="CE2266" s="71">
        <v>1.7289644E-7</v>
      </c>
      <c r="CF2266" s="71">
        <v>0</v>
      </c>
      <c r="CG2266" s="71">
        <v>1.7283938000000001E-7</v>
      </c>
      <c r="CH2266" s="71">
        <v>0</v>
      </c>
      <c r="CI2266" s="71">
        <v>0</v>
      </c>
      <c r="CJ2266" s="71">
        <v>0</v>
      </c>
      <c r="CL2266" s="186">
        <v>0</v>
      </c>
      <c r="CM2266" s="186">
        <v>1.7513759</v>
      </c>
      <c r="CN2266" s="187">
        <v>0</v>
      </c>
      <c r="CO2266" s="186">
        <v>1.821729E-3</v>
      </c>
      <c r="CP2266" s="186">
        <v>0</v>
      </c>
      <c r="CQ2266" s="186">
        <v>0</v>
      </c>
      <c r="CR2266" s="186">
        <v>1.1132786000000001E-4</v>
      </c>
      <c r="CS2266" s="186">
        <v>0</v>
      </c>
      <c r="CT2266" s="186">
        <v>7.5589335999999997E-5</v>
      </c>
      <c r="CU2266" s="186">
        <v>3.1435819E-5</v>
      </c>
    </row>
    <row r="2267" spans="1:99" ht="14.4">
      <c r="A2267" t="s">
        <v>3891</v>
      </c>
      <c r="B2267" s="125" t="s">
        <v>781</v>
      </c>
      <c r="C2267" s="126" t="str">
        <f t="shared" si="590"/>
        <v>M.020.09.122</v>
      </c>
      <c r="D2267" s="11" t="s">
        <v>1881</v>
      </c>
      <c r="E2267" s="125" t="s">
        <v>878</v>
      </c>
      <c r="F2267" s="128" t="str">
        <f t="shared" si="591"/>
        <v>Sweetcorn in food can NL</v>
      </c>
      <c r="G2267" s="131">
        <f t="shared" si="585"/>
        <v>0.44971423767922997</v>
      </c>
      <c r="H2267" s="183">
        <f t="shared" si="586"/>
        <v>2.3591993E-7</v>
      </c>
      <c r="I2267" s="183">
        <f t="shared" si="587"/>
        <v>0.11762454775929999</v>
      </c>
      <c r="J2267" s="184">
        <f t="shared" si="588"/>
        <v>6.0175654000000002E-2</v>
      </c>
      <c r="K2267" s="183">
        <v>0.27191379999999998</v>
      </c>
      <c r="L2267" s="146">
        <v>7.7918105000000001E-2</v>
      </c>
      <c r="M2267" s="146">
        <v>1.6046851000000001E-2</v>
      </c>
      <c r="N2267" s="146">
        <v>0</v>
      </c>
      <c r="O2267" s="146">
        <v>0</v>
      </c>
      <c r="P2267" s="188">
        <v>0</v>
      </c>
      <c r="Q2267" s="188">
        <v>2.3591993E-7</v>
      </c>
      <c r="R2267" s="188">
        <v>5.7777593000000001E-6</v>
      </c>
      <c r="S2267" s="146">
        <v>0</v>
      </c>
      <c r="T2267" s="146">
        <v>0</v>
      </c>
      <c r="U2267" s="146">
        <v>0</v>
      </c>
      <c r="V2267" s="146">
        <v>2.3653813999999999E-2</v>
      </c>
      <c r="W2267" s="146">
        <v>6.0175654000000002E-2</v>
      </c>
      <c r="X2267" s="146">
        <v>0</v>
      </c>
      <c r="Z2267" s="157">
        <f t="shared" si="589"/>
        <v>1.8127586666666666</v>
      </c>
      <c r="AB2267" s="131">
        <f t="shared" si="595"/>
        <v>0.27191379999999998</v>
      </c>
      <c r="AC2267" s="131">
        <f t="shared" si="596"/>
        <v>9.3970969679229993E-2</v>
      </c>
      <c r="AD2267" s="131">
        <f t="shared" si="597"/>
        <v>0.15414638775930001</v>
      </c>
      <c r="AE2267" s="131">
        <f t="shared" si="598"/>
        <v>0.11762454775929999</v>
      </c>
      <c r="AF2267" s="131">
        <f t="shared" si="599"/>
        <v>0</v>
      </c>
      <c r="AH2267">
        <v>0</v>
      </c>
      <c r="AI2267" s="71">
        <v>0</v>
      </c>
      <c r="AJ2267" s="71">
        <v>0</v>
      </c>
      <c r="AK2267" s="71">
        <v>0</v>
      </c>
      <c r="AL2267" s="71">
        <v>0</v>
      </c>
      <c r="AM2267" s="71">
        <v>0</v>
      </c>
      <c r="AN2267" s="71">
        <v>0</v>
      </c>
      <c r="AP2267" s="129">
        <v>5.6572432999999998E-2</v>
      </c>
      <c r="AQ2267" s="129">
        <v>5.1663082999999999E-2</v>
      </c>
      <c r="AR2267" s="129">
        <v>4.9093495000000001E-3</v>
      </c>
      <c r="AS2267" s="129">
        <v>0</v>
      </c>
      <c r="AT2267" s="172">
        <f t="shared" si="592"/>
        <v>3.0973071999999998E-6</v>
      </c>
      <c r="AU2267" s="172">
        <f t="shared" si="593"/>
        <v>1.815587815786E-8</v>
      </c>
      <c r="AV2267" s="185">
        <f t="shared" si="594"/>
        <v>0</v>
      </c>
      <c r="AW2267" s="121">
        <v>1.6822400999999999E-6</v>
      </c>
      <c r="AX2267" s="121">
        <v>5.0757243000000001E-9</v>
      </c>
      <c r="AY2267" s="121">
        <v>1.3867604E-13</v>
      </c>
      <c r="AZ2267" s="121">
        <v>0</v>
      </c>
      <c r="BA2267" s="121">
        <v>0</v>
      </c>
      <c r="BB2267" s="121">
        <v>0</v>
      </c>
      <c r="BC2267" s="121">
        <v>1.4150671000000001E-6</v>
      </c>
      <c r="BD2267" s="121">
        <v>0</v>
      </c>
      <c r="BE2267" s="121">
        <v>1.6483198999999999E-9</v>
      </c>
      <c r="BF2267" s="121">
        <v>6.6037203000000001E-10</v>
      </c>
      <c r="BG2267" s="121">
        <v>7.2925182000000005E-13</v>
      </c>
      <c r="BH2267" s="121">
        <v>0</v>
      </c>
      <c r="BI2267" s="121">
        <v>0</v>
      </c>
      <c r="BJ2267" s="121">
        <v>0</v>
      </c>
      <c r="BK2267" s="121">
        <v>0</v>
      </c>
      <c r="BL2267" s="121">
        <v>0</v>
      </c>
      <c r="BM2267" s="121">
        <v>1.0770594000000001E-8</v>
      </c>
      <c r="BN2267" s="121">
        <v>0</v>
      </c>
      <c r="BO2267" s="121">
        <v>0</v>
      </c>
      <c r="BP2267" s="121">
        <v>0</v>
      </c>
      <c r="BQ2267" s="121">
        <v>0</v>
      </c>
      <c r="BR2267" s="121">
        <v>0</v>
      </c>
      <c r="BT2267" s="71">
        <v>9.6778879999999995E-5</v>
      </c>
      <c r="BU2267" s="71">
        <v>1.1364016E-5</v>
      </c>
      <c r="BV2267" s="71">
        <v>5.0544521999999997E-5</v>
      </c>
      <c r="BW2267" s="71">
        <v>6.7678815000000003E-10</v>
      </c>
      <c r="BX2267" s="71">
        <v>9.3609304000000006E-6</v>
      </c>
      <c r="BY2267" s="71">
        <v>0</v>
      </c>
      <c r="BZ2267" s="71">
        <v>1.7149374000000001E-5</v>
      </c>
      <c r="CA2267" s="71">
        <v>0</v>
      </c>
      <c r="CB2267" s="71">
        <v>0</v>
      </c>
      <c r="CC2267" s="71">
        <v>1.5610959E-10</v>
      </c>
      <c r="CD2267" s="71">
        <v>0</v>
      </c>
      <c r="CE2267" s="71">
        <v>7.6215311000000004E-6</v>
      </c>
      <c r="CF2267" s="71">
        <v>0</v>
      </c>
      <c r="CG2267" s="71">
        <v>7.3767414999999998E-7</v>
      </c>
      <c r="CH2267" s="71">
        <v>0</v>
      </c>
      <c r="CI2267" s="71">
        <v>0</v>
      </c>
      <c r="CJ2267" s="71">
        <v>0</v>
      </c>
      <c r="CL2267" s="186">
        <v>0</v>
      </c>
      <c r="CM2267" s="186">
        <v>1.8127587000000001</v>
      </c>
      <c r="CN2267" s="187">
        <v>0</v>
      </c>
      <c r="CO2267" s="186">
        <v>7.7750939999999998E-3</v>
      </c>
      <c r="CP2267" s="186">
        <v>0</v>
      </c>
      <c r="CQ2267" s="186">
        <v>0</v>
      </c>
      <c r="CR2267" s="186">
        <v>4.7514455000000001E-4</v>
      </c>
      <c r="CS2267" s="186">
        <v>0</v>
      </c>
      <c r="CT2267" s="186">
        <v>4.4310273999999998E-4</v>
      </c>
      <c r="CU2267" s="186">
        <v>2.4914274999999998E-4</v>
      </c>
    </row>
    <row r="2268" spans="1:99" ht="14.4">
      <c r="A2268" t="s">
        <v>3892</v>
      </c>
      <c r="B2268" s="125" t="s">
        <v>781</v>
      </c>
      <c r="C2268" s="126" t="str">
        <f t="shared" si="590"/>
        <v>M.020.09.123</v>
      </c>
      <c r="D2268" s="11" t="s">
        <v>1881</v>
      </c>
      <c r="E2268" s="125" t="s">
        <v>878</v>
      </c>
      <c r="F2268" s="128" t="str">
        <f t="shared" si="591"/>
        <v>Sweetcorn in glass jarper 720 ml NL</v>
      </c>
      <c r="G2268" s="131">
        <f t="shared" si="585"/>
        <v>0.34269443851914999</v>
      </c>
      <c r="H2268" s="183">
        <f t="shared" si="586"/>
        <v>1.2377705000000001E-7</v>
      </c>
      <c r="I2268" s="183">
        <f t="shared" si="587"/>
        <v>9.6782863742100003E-2</v>
      </c>
      <c r="J2268" s="184">
        <f t="shared" si="588"/>
        <v>4.2263510999999997E-2</v>
      </c>
      <c r="K2268" s="183">
        <v>0.20364794</v>
      </c>
      <c r="L2268" s="146">
        <v>6.4490607000000005E-2</v>
      </c>
      <c r="M2268" s="146">
        <v>8.4190933999999992E-3</v>
      </c>
      <c r="N2268" s="146">
        <v>0</v>
      </c>
      <c r="O2268" s="146">
        <v>0</v>
      </c>
      <c r="P2268" s="188">
        <v>0</v>
      </c>
      <c r="Q2268" s="188">
        <v>1.2377705000000001E-7</v>
      </c>
      <c r="R2268" s="188">
        <v>3.0313420999999999E-6</v>
      </c>
      <c r="S2268" s="146">
        <v>0</v>
      </c>
      <c r="T2268" s="146">
        <v>0</v>
      </c>
      <c r="U2268" s="146">
        <v>0</v>
      </c>
      <c r="V2268" s="146">
        <v>2.3870131999999999E-2</v>
      </c>
      <c r="W2268" s="146">
        <v>4.2263510999999997E-2</v>
      </c>
      <c r="X2268" s="146">
        <v>0</v>
      </c>
      <c r="Z2268" s="157">
        <f t="shared" si="589"/>
        <v>1.3576529333333334</v>
      </c>
      <c r="AB2268" s="131">
        <f t="shared" si="595"/>
        <v>0.20364794</v>
      </c>
      <c r="AC2268" s="131">
        <f t="shared" si="596"/>
        <v>7.2912855519149999E-2</v>
      </c>
      <c r="AD2268" s="131">
        <f t="shared" si="597"/>
        <v>0.1151762427421</v>
      </c>
      <c r="AE2268" s="131">
        <f t="shared" si="598"/>
        <v>9.6782863742100003E-2</v>
      </c>
      <c r="AF2268" s="131">
        <f t="shared" si="599"/>
        <v>0</v>
      </c>
      <c r="AH2268">
        <v>0</v>
      </c>
      <c r="AI2268" s="71">
        <v>0</v>
      </c>
      <c r="AJ2268" s="71">
        <v>0</v>
      </c>
      <c r="AK2268" s="71">
        <v>0</v>
      </c>
      <c r="AL2268" s="71">
        <v>0</v>
      </c>
      <c r="AM2268" s="71">
        <v>0</v>
      </c>
      <c r="AN2268" s="71">
        <v>0</v>
      </c>
      <c r="AP2268" s="129">
        <v>4.4980674999999998E-2</v>
      </c>
      <c r="AQ2268" s="129">
        <v>4.0550963000000002E-2</v>
      </c>
      <c r="AR2268" s="129">
        <v>4.4297128999999996E-3</v>
      </c>
      <c r="AS2268" s="129">
        <v>0</v>
      </c>
      <c r="AT2268" s="172">
        <f t="shared" si="592"/>
        <v>2.4311129000000001E-6</v>
      </c>
      <c r="AU2268" s="172">
        <f t="shared" si="593"/>
        <v>1.6382074333720001E-8</v>
      </c>
      <c r="AV2268" s="185">
        <f t="shared" si="594"/>
        <v>0</v>
      </c>
      <c r="AW2268" s="121">
        <v>1.2599018999999999E-6</v>
      </c>
      <c r="AX2268" s="121">
        <v>3.8014281999999996E-9</v>
      </c>
      <c r="AY2268" s="121">
        <v>1.0386045000000001E-13</v>
      </c>
      <c r="AZ2268" s="121">
        <v>0</v>
      </c>
      <c r="BA2268" s="121">
        <v>0</v>
      </c>
      <c r="BB2268" s="121">
        <v>0</v>
      </c>
      <c r="BC2268" s="121">
        <v>1.171211E-6</v>
      </c>
      <c r="BD2268" s="121">
        <v>0</v>
      </c>
      <c r="BE2268" s="121">
        <v>1.3642677E-9</v>
      </c>
      <c r="BF2268" s="121">
        <v>3.4646884E-10</v>
      </c>
      <c r="BG2268" s="121">
        <v>7.1273326999999996E-13</v>
      </c>
      <c r="BH2268" s="121">
        <v>0</v>
      </c>
      <c r="BI2268" s="121">
        <v>0</v>
      </c>
      <c r="BJ2268" s="121">
        <v>0</v>
      </c>
      <c r="BK2268" s="121">
        <v>0</v>
      </c>
      <c r="BL2268" s="121">
        <v>0</v>
      </c>
      <c r="BM2268" s="121">
        <v>1.0869092999999999E-8</v>
      </c>
      <c r="BN2268" s="121">
        <v>0</v>
      </c>
      <c r="BO2268" s="121">
        <v>0</v>
      </c>
      <c r="BP2268" s="121">
        <v>0</v>
      </c>
      <c r="BQ2268" s="121">
        <v>0</v>
      </c>
      <c r="BR2268" s="121">
        <v>0</v>
      </c>
      <c r="BT2268" s="71">
        <v>7.2308176999999997E-5</v>
      </c>
      <c r="BU2268" s="71">
        <v>9.4056736999999995E-6</v>
      </c>
      <c r="BV2268" s="71">
        <v>3.7854966000000003E-5</v>
      </c>
      <c r="BW2268" s="71">
        <v>3.5508167000000002E-10</v>
      </c>
      <c r="BX2268" s="71">
        <v>7.7477768999999994E-6</v>
      </c>
      <c r="BY2268" s="71">
        <v>0</v>
      </c>
      <c r="BZ2268" s="71">
        <v>8.9975397999999994E-6</v>
      </c>
      <c r="CA2268" s="71">
        <v>0</v>
      </c>
      <c r="CB2268" s="71">
        <v>0</v>
      </c>
      <c r="CC2268" s="71">
        <v>8.1903994999999995E-11</v>
      </c>
      <c r="CD2268" s="71">
        <v>0</v>
      </c>
      <c r="CE2268" s="71">
        <v>7.6912312999999998E-6</v>
      </c>
      <c r="CF2268" s="71">
        <v>0</v>
      </c>
      <c r="CG2268" s="71">
        <v>6.1055199000000004E-7</v>
      </c>
      <c r="CH2268" s="71">
        <v>0</v>
      </c>
      <c r="CI2268" s="71">
        <v>0</v>
      </c>
      <c r="CJ2268" s="71">
        <v>0</v>
      </c>
      <c r="CL2268" s="186">
        <v>0</v>
      </c>
      <c r="CM2268" s="186">
        <v>1.3576528999999999</v>
      </c>
      <c r="CN2268" s="187">
        <v>0</v>
      </c>
      <c r="CO2268" s="186">
        <v>6.4352250000000001E-3</v>
      </c>
      <c r="CP2268" s="186">
        <v>0</v>
      </c>
      <c r="CQ2268" s="186">
        <v>0</v>
      </c>
      <c r="CR2268" s="186">
        <v>3.9326368000000003E-4</v>
      </c>
      <c r="CS2268" s="186">
        <v>0</v>
      </c>
      <c r="CT2268" s="186">
        <v>2.3247698E-4</v>
      </c>
      <c r="CU2268" s="186">
        <v>2.4349931999999999E-4</v>
      </c>
    </row>
    <row r="2269" spans="1:99" ht="14.4">
      <c r="A2269" t="s">
        <v>3893</v>
      </c>
      <c r="B2269" s="125" t="s">
        <v>781</v>
      </c>
      <c r="C2269" s="126" t="str">
        <f t="shared" si="590"/>
        <v>M.020.09.124</v>
      </c>
      <c r="D2269" s="11" t="s">
        <v>1881</v>
      </c>
      <c r="E2269" s="125" t="s">
        <v>878</v>
      </c>
      <c r="F2269" s="128" t="str">
        <f t="shared" si="591"/>
        <v>Tomato, not packed NL</v>
      </c>
      <c r="G2269" s="131">
        <f t="shared" si="585"/>
        <v>0.13828866302774701</v>
      </c>
      <c r="H2269" s="183">
        <f t="shared" si="586"/>
        <v>1.7554796999999999E-8</v>
      </c>
      <c r="I2269" s="183">
        <f t="shared" si="587"/>
        <v>1.018978847295E-2</v>
      </c>
      <c r="J2269" s="184">
        <f t="shared" si="588"/>
        <v>3.3349270000000001E-3</v>
      </c>
      <c r="K2269" s="183">
        <v>0.12476393</v>
      </c>
      <c r="L2269" s="146">
        <v>8.7494209000000007E-3</v>
      </c>
      <c r="M2269" s="146">
        <v>1.1940459E-3</v>
      </c>
      <c r="N2269" s="146">
        <v>0</v>
      </c>
      <c r="O2269" s="146">
        <v>0</v>
      </c>
      <c r="P2269" s="188">
        <v>0</v>
      </c>
      <c r="Q2269" s="188">
        <v>1.7554796999999999E-8</v>
      </c>
      <c r="R2269" s="188">
        <v>4.2992294999999998E-7</v>
      </c>
      <c r="S2269" s="146">
        <v>0</v>
      </c>
      <c r="T2269" s="146">
        <v>0</v>
      </c>
      <c r="U2269" s="146">
        <v>0</v>
      </c>
      <c r="V2269" s="146">
        <v>2.4589175000000002E-4</v>
      </c>
      <c r="W2269" s="146">
        <v>3.3349270000000001E-3</v>
      </c>
      <c r="X2269" s="146">
        <v>0</v>
      </c>
      <c r="Z2269" s="157">
        <f t="shared" si="589"/>
        <v>0.8317595333333333</v>
      </c>
      <c r="AB2269" s="131">
        <f t="shared" si="595"/>
        <v>0.12476393</v>
      </c>
      <c r="AC2269" s="131">
        <f t="shared" si="596"/>
        <v>9.9439142777470006E-3</v>
      </c>
      <c r="AD2269" s="131">
        <f t="shared" si="597"/>
        <v>1.3278823722950001E-2</v>
      </c>
      <c r="AE2269" s="131">
        <f t="shared" si="598"/>
        <v>1.018978847295E-2</v>
      </c>
      <c r="AF2269" s="131">
        <f t="shared" si="599"/>
        <v>0</v>
      </c>
      <c r="AH2269">
        <v>0</v>
      </c>
      <c r="AI2269" s="71">
        <v>0</v>
      </c>
      <c r="AJ2269" s="71">
        <v>0</v>
      </c>
      <c r="AK2269" s="71">
        <v>0</v>
      </c>
      <c r="AL2269" s="71">
        <v>0</v>
      </c>
      <c r="AM2269" s="71">
        <v>0</v>
      </c>
      <c r="AN2269" s="71">
        <v>0</v>
      </c>
      <c r="AP2269" s="129">
        <v>1.6248632999999998E-2</v>
      </c>
      <c r="AQ2269" s="129">
        <v>1.5525255E-2</v>
      </c>
      <c r="AR2269" s="129">
        <v>7.2337838999999996E-4</v>
      </c>
      <c r="AS2269" s="129">
        <v>0</v>
      </c>
      <c r="AT2269" s="172">
        <f t="shared" si="592"/>
        <v>9.3077067999999999E-7</v>
      </c>
      <c r="AU2269" s="172">
        <f t="shared" si="593"/>
        <v>2.675215911921E-9</v>
      </c>
      <c r="AV2269" s="185">
        <f t="shared" si="594"/>
        <v>0</v>
      </c>
      <c r="AW2269" s="121">
        <v>7.7187284999999995E-7</v>
      </c>
      <c r="AX2269" s="121">
        <v>2.3289266999999999E-9</v>
      </c>
      <c r="AY2269" s="121">
        <v>6.3629605000000004E-14</v>
      </c>
      <c r="AZ2269" s="121">
        <v>0</v>
      </c>
      <c r="BA2269" s="121">
        <v>0</v>
      </c>
      <c r="BB2269" s="121">
        <v>0</v>
      </c>
      <c r="BC2269" s="121">
        <v>1.5889782999999999E-7</v>
      </c>
      <c r="BD2269" s="121">
        <v>0</v>
      </c>
      <c r="BE2269" s="121">
        <v>1.8508978000000001E-10</v>
      </c>
      <c r="BF2269" s="121">
        <v>4.9138269E-11</v>
      </c>
      <c r="BG2269" s="121">
        <v>3.2493315999999998E-14</v>
      </c>
      <c r="BH2269" s="121">
        <v>0</v>
      </c>
      <c r="BI2269" s="121">
        <v>0</v>
      </c>
      <c r="BJ2269" s="121">
        <v>0</v>
      </c>
      <c r="BK2269" s="121">
        <v>0</v>
      </c>
      <c r="BL2269" s="121">
        <v>0</v>
      </c>
      <c r="BM2269" s="121">
        <v>1.1196504E-10</v>
      </c>
      <c r="BN2269" s="121">
        <v>0</v>
      </c>
      <c r="BO2269" s="121">
        <v>0</v>
      </c>
      <c r="BP2269" s="121">
        <v>0</v>
      </c>
      <c r="BQ2269" s="121">
        <v>0</v>
      </c>
      <c r="BR2269" s="121">
        <v>0</v>
      </c>
      <c r="BT2269" s="71">
        <v>2.6957075000000001E-5</v>
      </c>
      <c r="BU2269" s="71">
        <v>1.2760649000000001E-6</v>
      </c>
      <c r="BV2269" s="71">
        <v>2.3191662999999999E-5</v>
      </c>
      <c r="BW2269" s="71">
        <v>5.0359791999999997E-11</v>
      </c>
      <c r="BX2269" s="71">
        <v>1.0511385000000001E-6</v>
      </c>
      <c r="BY2269" s="71">
        <v>0</v>
      </c>
      <c r="BZ2269" s="71">
        <v>1.2760846E-6</v>
      </c>
      <c r="CA2269" s="71">
        <v>0</v>
      </c>
      <c r="CB2269" s="71">
        <v>0</v>
      </c>
      <c r="CC2269" s="71">
        <v>1.1616111E-11</v>
      </c>
      <c r="CD2269" s="71">
        <v>0</v>
      </c>
      <c r="CE2269" s="71">
        <v>7.9229153E-8</v>
      </c>
      <c r="CF2269" s="71">
        <v>0</v>
      </c>
      <c r="CG2269" s="71">
        <v>8.2833400999999997E-8</v>
      </c>
      <c r="CH2269" s="71">
        <v>0</v>
      </c>
      <c r="CI2269" s="71">
        <v>0</v>
      </c>
      <c r="CJ2269" s="71">
        <v>0</v>
      </c>
      <c r="CL2269" s="186">
        <v>0</v>
      </c>
      <c r="CM2269" s="186">
        <v>0.83175953999999996</v>
      </c>
      <c r="CN2269" s="187">
        <v>0</v>
      </c>
      <c r="CO2269" s="186">
        <v>8.7306500000000002E-4</v>
      </c>
      <c r="CP2269" s="186">
        <v>0</v>
      </c>
      <c r="CQ2269" s="186">
        <v>0</v>
      </c>
      <c r="CR2269" s="186">
        <v>5.3353963000000003E-5</v>
      </c>
      <c r="CS2269" s="186">
        <v>0</v>
      </c>
      <c r="CT2269" s="186">
        <v>3.2971266000000001E-5</v>
      </c>
      <c r="CU2269" s="186">
        <v>1.1101068E-5</v>
      </c>
    </row>
    <row r="2270" spans="1:99" ht="14.4">
      <c r="B2270" s="125"/>
      <c r="C2270" s="126"/>
      <c r="D2270" s="1" t="s">
        <v>1882</v>
      </c>
      <c r="E2270" s="125"/>
      <c r="J2270" s="158"/>
      <c r="P2270" s="4"/>
      <c r="Q2270" s="4"/>
      <c r="R2270" s="4"/>
      <c r="AT2270" s="4"/>
      <c r="AU2270" s="4"/>
      <c r="AV2270" s="16"/>
      <c r="CN2270" s="97"/>
    </row>
    <row r="2271" spans="1:99" ht="14.4">
      <c r="A2271" t="s">
        <v>3894</v>
      </c>
      <c r="B2271" s="125" t="s">
        <v>781</v>
      </c>
      <c r="C2271" s="126" t="str">
        <f t="shared" si="590"/>
        <v>M.020.10.101</v>
      </c>
      <c r="D2271" s="11" t="s">
        <v>1882</v>
      </c>
      <c r="E2271" s="125" t="s">
        <v>878</v>
      </c>
      <c r="F2271" s="128" t="str">
        <f t="shared" si="591"/>
        <v>Fish salad meat packaging per 1 kg NL</v>
      </c>
      <c r="G2271" s="131">
        <f t="shared" si="585"/>
        <v>0.89652296562690004</v>
      </c>
      <c r="H2271" s="183">
        <f t="shared" si="586"/>
        <v>5.7063290000000001E-7</v>
      </c>
      <c r="I2271" s="183">
        <f t="shared" si="587"/>
        <v>0.248478620994</v>
      </c>
      <c r="J2271" s="184">
        <f t="shared" si="588"/>
        <v>1.8305444000000001E-2</v>
      </c>
      <c r="K2271" s="183">
        <v>0.62973833000000001</v>
      </c>
      <c r="L2271" s="146">
        <v>0.17345395999999999</v>
      </c>
      <c r="M2271" s="146">
        <v>3.8813427999999997E-2</v>
      </c>
      <c r="N2271" s="146">
        <v>0</v>
      </c>
      <c r="O2271" s="146">
        <v>0</v>
      </c>
      <c r="P2271" s="188">
        <v>0</v>
      </c>
      <c r="Q2271" s="188">
        <v>5.7063290000000001E-7</v>
      </c>
      <c r="R2271" s="188">
        <v>1.3974993999999999E-5</v>
      </c>
      <c r="S2271" s="146">
        <v>0</v>
      </c>
      <c r="T2271" s="146">
        <v>0</v>
      </c>
      <c r="U2271" s="146">
        <v>0</v>
      </c>
      <c r="V2271" s="146">
        <v>3.6197258000000003E-2</v>
      </c>
      <c r="W2271" s="146">
        <v>1.8305444000000001E-2</v>
      </c>
      <c r="X2271" s="146">
        <v>0</v>
      </c>
      <c r="Z2271" s="157">
        <f t="shared" si="589"/>
        <v>4.1982555333333336</v>
      </c>
      <c r="AB2271" s="131">
        <f t="shared" si="595"/>
        <v>0.62973833000000001</v>
      </c>
      <c r="AC2271" s="131">
        <f t="shared" si="596"/>
        <v>0.21228193362689998</v>
      </c>
      <c r="AD2271" s="131">
        <f t="shared" si="597"/>
        <v>0.230586806994</v>
      </c>
      <c r="AE2271" s="131">
        <f t="shared" si="598"/>
        <v>0.248478620994</v>
      </c>
      <c r="AF2271" s="131">
        <f t="shared" si="599"/>
        <v>0</v>
      </c>
      <c r="AH2271">
        <v>0</v>
      </c>
      <c r="AI2271" s="71">
        <v>0</v>
      </c>
      <c r="AJ2271" s="71">
        <v>0</v>
      </c>
      <c r="AK2271" s="71">
        <v>0</v>
      </c>
      <c r="AL2271" s="71">
        <v>0</v>
      </c>
      <c r="AM2271" s="71">
        <v>0</v>
      </c>
      <c r="AN2271" s="71">
        <v>0</v>
      </c>
      <c r="AP2271" s="129">
        <v>0.12658875999999999</v>
      </c>
      <c r="AQ2271" s="129">
        <v>0.11752845000000001</v>
      </c>
      <c r="AR2271" s="129">
        <v>9.0603061999999998E-3</v>
      </c>
      <c r="AS2271" s="129">
        <v>0</v>
      </c>
      <c r="AT2271" s="172">
        <f t="shared" si="592"/>
        <v>7.0460703999999995E-6</v>
      </c>
      <c r="AU2271" s="172">
        <f t="shared" si="593"/>
        <v>3.3507048975150001E-8</v>
      </c>
      <c r="AV2271" s="185">
        <f t="shared" si="594"/>
        <v>0</v>
      </c>
      <c r="AW2271" s="121">
        <v>3.8959811000000001E-6</v>
      </c>
      <c r="AX2271" s="121">
        <v>1.1755115E-8</v>
      </c>
      <c r="AY2271" s="121">
        <v>3.2116655000000001E-13</v>
      </c>
      <c r="AZ2271" s="121">
        <v>0</v>
      </c>
      <c r="BA2271" s="121">
        <v>0</v>
      </c>
      <c r="BB2271" s="121">
        <v>0</v>
      </c>
      <c r="BC2271" s="121">
        <v>3.1500892999999999E-6</v>
      </c>
      <c r="BD2271" s="121">
        <v>0</v>
      </c>
      <c r="BE2271" s="121">
        <v>3.6693348000000001E-9</v>
      </c>
      <c r="BF2271" s="121">
        <v>1.5972793000000001E-9</v>
      </c>
      <c r="BG2271" s="121">
        <v>2.8377086E-12</v>
      </c>
      <c r="BH2271" s="121">
        <v>0</v>
      </c>
      <c r="BI2271" s="121">
        <v>0</v>
      </c>
      <c r="BJ2271" s="121">
        <v>0</v>
      </c>
      <c r="BK2271" s="121">
        <v>0</v>
      </c>
      <c r="BL2271" s="121">
        <v>0</v>
      </c>
      <c r="BM2271" s="121">
        <v>1.6482161E-8</v>
      </c>
      <c r="BN2271" s="121">
        <v>0</v>
      </c>
      <c r="BO2271" s="121">
        <v>0</v>
      </c>
      <c r="BP2271" s="121">
        <v>0</v>
      </c>
      <c r="BQ2271" s="121">
        <v>0</v>
      </c>
      <c r="BR2271" s="121">
        <v>0</v>
      </c>
      <c r="BT2271" s="71">
        <v>2.1798192E-4</v>
      </c>
      <c r="BU2271" s="71">
        <v>2.5297503000000001E-5</v>
      </c>
      <c r="BV2271" s="71">
        <v>1.170585E-4</v>
      </c>
      <c r="BW2271" s="71">
        <v>1.6369859000000001E-9</v>
      </c>
      <c r="BX2271" s="71">
        <v>2.0838423E-5</v>
      </c>
      <c r="BY2271" s="71">
        <v>0</v>
      </c>
      <c r="BZ2271" s="71">
        <v>4.1480163000000002E-5</v>
      </c>
      <c r="CA2271" s="71">
        <v>0</v>
      </c>
      <c r="CB2271" s="71">
        <v>0</v>
      </c>
      <c r="CC2271" s="71">
        <v>3.7759111000000002E-10</v>
      </c>
      <c r="CD2271" s="71">
        <v>0</v>
      </c>
      <c r="CE2271" s="71">
        <v>1.1663173E-5</v>
      </c>
      <c r="CF2271" s="71">
        <v>0</v>
      </c>
      <c r="CG2271" s="71">
        <v>1.6421407999999999E-6</v>
      </c>
      <c r="CH2271" s="71">
        <v>0</v>
      </c>
      <c r="CI2271" s="71">
        <v>0</v>
      </c>
      <c r="CJ2271" s="71">
        <v>0</v>
      </c>
      <c r="CL2271" s="186">
        <v>0</v>
      </c>
      <c r="CM2271" s="186">
        <v>4.1982555000000001</v>
      </c>
      <c r="CN2271" s="187">
        <v>0</v>
      </c>
      <c r="CO2271" s="186">
        <v>1.7308183000000001E-2</v>
      </c>
      <c r="CP2271" s="186">
        <v>0</v>
      </c>
      <c r="CQ2271" s="186">
        <v>0</v>
      </c>
      <c r="CR2271" s="186">
        <v>1.0577220999999999E-3</v>
      </c>
      <c r="CS2271" s="186">
        <v>0</v>
      </c>
      <c r="CT2271" s="186">
        <v>1.0717577E-3</v>
      </c>
      <c r="CU2271" s="186">
        <v>9.6947926999999998E-4</v>
      </c>
    </row>
    <row r="2272" spans="1:99" ht="14.4">
      <c r="A2272" t="s">
        <v>3895</v>
      </c>
      <c r="B2272" s="125" t="s">
        <v>781</v>
      </c>
      <c r="C2272" s="126" t="str">
        <f t="shared" si="590"/>
        <v>M.020.10.102</v>
      </c>
      <c r="D2272" s="11" t="s">
        <v>1882</v>
      </c>
      <c r="E2272" s="125" t="s">
        <v>878</v>
      </c>
      <c r="F2272" s="128" t="str">
        <f t="shared" si="591"/>
        <v>Hummus, natural in plastic boxper 250 gram NL</v>
      </c>
      <c r="G2272" s="131">
        <f t="shared" si="585"/>
        <v>0.61514256116981003</v>
      </c>
      <c r="H2272" s="183">
        <f t="shared" si="586"/>
        <v>1.9643401000000001E-7</v>
      </c>
      <c r="I2272" s="183">
        <f t="shared" si="587"/>
        <v>0.1549143217358</v>
      </c>
      <c r="J2272" s="184">
        <f t="shared" si="588"/>
        <v>2.6686303000000001E-2</v>
      </c>
      <c r="K2272" s="183">
        <v>0.43354174000000001</v>
      </c>
      <c r="L2272" s="146">
        <v>4.7598708000000003E-2</v>
      </c>
      <c r="M2272" s="146">
        <v>1.3361090000000001E-2</v>
      </c>
      <c r="N2272" s="146">
        <v>0</v>
      </c>
      <c r="O2272" s="146">
        <v>0</v>
      </c>
      <c r="P2272" s="188">
        <v>0</v>
      </c>
      <c r="Q2272" s="188">
        <v>1.9643401000000001E-7</v>
      </c>
      <c r="R2272" s="188">
        <v>4.8107357999999998E-6</v>
      </c>
      <c r="S2272" s="146">
        <v>0</v>
      </c>
      <c r="T2272" s="146">
        <v>0</v>
      </c>
      <c r="U2272" s="146">
        <v>0</v>
      </c>
      <c r="V2272" s="146">
        <v>9.3949713000000004E-2</v>
      </c>
      <c r="W2272" s="146">
        <v>2.6686303000000001E-2</v>
      </c>
      <c r="X2272" s="146">
        <v>0</v>
      </c>
      <c r="Z2272" s="157">
        <f t="shared" si="589"/>
        <v>2.8902782666666669</v>
      </c>
      <c r="AB2272" s="131">
        <f t="shared" si="595"/>
        <v>0.43354174000000001</v>
      </c>
      <c r="AC2272" s="131">
        <f t="shared" si="596"/>
        <v>6.0964805169810003E-2</v>
      </c>
      <c r="AD2272" s="131">
        <f t="shared" si="597"/>
        <v>8.7650911735800002E-2</v>
      </c>
      <c r="AE2272" s="131">
        <f t="shared" si="598"/>
        <v>0.1549143217358</v>
      </c>
      <c r="AF2272" s="131">
        <f t="shared" si="599"/>
        <v>0</v>
      </c>
      <c r="AH2272">
        <v>0</v>
      </c>
      <c r="AI2272" s="71">
        <v>0</v>
      </c>
      <c r="AJ2272" s="71">
        <v>0</v>
      </c>
      <c r="AK2272" s="71">
        <v>0</v>
      </c>
      <c r="AL2272" s="71">
        <v>0</v>
      </c>
      <c r="AM2272" s="71">
        <v>0</v>
      </c>
      <c r="AN2272" s="71">
        <v>0</v>
      </c>
      <c r="AP2272" s="129">
        <v>7.3334539000000004E-2</v>
      </c>
      <c r="AQ2272" s="129">
        <v>5.9157557E-2</v>
      </c>
      <c r="AR2272" s="129">
        <v>1.4176981E-2</v>
      </c>
      <c r="AS2272" s="129">
        <v>0</v>
      </c>
      <c r="AT2272" s="172">
        <f t="shared" si="592"/>
        <v>3.5466161400000002E-6</v>
      </c>
      <c r="AU2272" s="172">
        <f t="shared" si="593"/>
        <v>5.2429663572300003E-8</v>
      </c>
      <c r="AV2272" s="185">
        <f t="shared" si="594"/>
        <v>0</v>
      </c>
      <c r="AW2272" s="121">
        <v>2.6821782E-6</v>
      </c>
      <c r="AX2272" s="121">
        <v>8.0927791000000008E-9</v>
      </c>
      <c r="AY2272" s="121">
        <v>2.2110629E-13</v>
      </c>
      <c r="AZ2272" s="121">
        <v>0</v>
      </c>
      <c r="BA2272" s="121">
        <v>0</v>
      </c>
      <c r="BB2272" s="121">
        <v>0</v>
      </c>
      <c r="BC2272" s="121">
        <v>8.6443794000000002E-7</v>
      </c>
      <c r="BD2272" s="121">
        <v>0</v>
      </c>
      <c r="BE2272" s="121">
        <v>1.0069277E-9</v>
      </c>
      <c r="BF2272" s="121">
        <v>5.4984557999999998E-10</v>
      </c>
      <c r="BG2272" s="121">
        <v>5.6408600999999997E-13</v>
      </c>
      <c r="BH2272" s="121">
        <v>0</v>
      </c>
      <c r="BI2272" s="121">
        <v>0</v>
      </c>
      <c r="BJ2272" s="121">
        <v>0</v>
      </c>
      <c r="BK2272" s="121">
        <v>0</v>
      </c>
      <c r="BL2272" s="121">
        <v>0</v>
      </c>
      <c r="BM2272" s="121">
        <v>4.2779326E-8</v>
      </c>
      <c r="BN2272" s="121">
        <v>0</v>
      </c>
      <c r="BO2272" s="121">
        <v>0</v>
      </c>
      <c r="BP2272" s="121">
        <v>0</v>
      </c>
      <c r="BQ2272" s="121">
        <v>0</v>
      </c>
      <c r="BR2272" s="121">
        <v>0</v>
      </c>
      <c r="BT2272" s="71">
        <v>1.3825118999999999E-4</v>
      </c>
      <c r="BU2272" s="71">
        <v>6.9420638999999999E-6</v>
      </c>
      <c r="BV2272" s="71">
        <v>8.0588626999999997E-5</v>
      </c>
      <c r="BW2272" s="71">
        <v>5.6351413000000005E-10</v>
      </c>
      <c r="BX2272" s="71">
        <v>5.7184167000000002E-6</v>
      </c>
      <c r="BY2272" s="71">
        <v>0</v>
      </c>
      <c r="BZ2272" s="71">
        <v>1.4279084E-5</v>
      </c>
      <c r="CA2272" s="71">
        <v>0</v>
      </c>
      <c r="CB2272" s="71">
        <v>0</v>
      </c>
      <c r="CC2272" s="71">
        <v>1.2998152999999999E-10</v>
      </c>
      <c r="CD2272" s="71">
        <v>0</v>
      </c>
      <c r="CE2272" s="71">
        <v>3.0271678999999999E-5</v>
      </c>
      <c r="CF2272" s="71">
        <v>0</v>
      </c>
      <c r="CG2272" s="71">
        <v>4.5063128999999997E-7</v>
      </c>
      <c r="CH2272" s="71">
        <v>0</v>
      </c>
      <c r="CI2272" s="71">
        <v>0</v>
      </c>
      <c r="CJ2272" s="71">
        <v>0</v>
      </c>
      <c r="CL2272" s="186">
        <v>0</v>
      </c>
      <c r="CM2272" s="186">
        <v>2.8902782</v>
      </c>
      <c r="CN2272" s="187">
        <v>0</v>
      </c>
      <c r="CO2272" s="186">
        <v>4.7496589999999998E-3</v>
      </c>
      <c r="CP2272" s="186">
        <v>0</v>
      </c>
      <c r="CQ2272" s="186">
        <v>0</v>
      </c>
      <c r="CR2272" s="186">
        <v>2.9025688999999999E-4</v>
      </c>
      <c r="CS2272" s="186">
        <v>0</v>
      </c>
      <c r="CT2272" s="186">
        <v>3.6894065000000001E-4</v>
      </c>
      <c r="CU2272" s="186">
        <v>1.9271524E-4</v>
      </c>
    </row>
    <row r="2273" spans="1:99" ht="14.4">
      <c r="A2273" t="s">
        <v>3896</v>
      </c>
      <c r="B2273" s="125" t="s">
        <v>781</v>
      </c>
      <c r="C2273" s="126" t="str">
        <f t="shared" si="590"/>
        <v>M.020.10.103</v>
      </c>
      <c r="D2273" s="11" t="s">
        <v>1882</v>
      </c>
      <c r="E2273" s="125" t="s">
        <v>878</v>
      </c>
      <c r="F2273" s="128" t="str">
        <f t="shared" si="591"/>
        <v>Peanut butter in glass jarper 720 ml NL</v>
      </c>
      <c r="G2273" s="131">
        <f t="shared" si="585"/>
        <v>0.71082454973150999</v>
      </c>
      <c r="H2273" s="183">
        <f t="shared" si="586"/>
        <v>2.0732291E-7</v>
      </c>
      <c r="I2273" s="183">
        <f t="shared" si="587"/>
        <v>0.1573980424086</v>
      </c>
      <c r="J2273" s="184">
        <f t="shared" si="588"/>
        <v>3.6826209999999998E-2</v>
      </c>
      <c r="K2273" s="183">
        <v>0.51660008999999996</v>
      </c>
      <c r="L2273" s="146">
        <v>6.5919833999999997E-2</v>
      </c>
      <c r="M2273" s="146">
        <v>1.4101733E-2</v>
      </c>
      <c r="N2273" s="146">
        <v>0</v>
      </c>
      <c r="O2273" s="146">
        <v>0</v>
      </c>
      <c r="P2273" s="188">
        <v>0</v>
      </c>
      <c r="Q2273" s="188">
        <v>2.0732291E-7</v>
      </c>
      <c r="R2273" s="188">
        <v>5.0774085999999997E-6</v>
      </c>
      <c r="S2273" s="146">
        <v>0</v>
      </c>
      <c r="T2273" s="146">
        <v>0</v>
      </c>
      <c r="U2273" s="146">
        <v>0</v>
      </c>
      <c r="V2273" s="146">
        <v>7.7371397999999994E-2</v>
      </c>
      <c r="W2273" s="146">
        <v>3.6826209999999998E-2</v>
      </c>
      <c r="X2273" s="146">
        <v>0</v>
      </c>
      <c r="Z2273" s="157">
        <f t="shared" si="589"/>
        <v>3.4440005999999999</v>
      </c>
      <c r="AB2273" s="131">
        <f t="shared" si="595"/>
        <v>0.51660008999999996</v>
      </c>
      <c r="AC2273" s="131">
        <f t="shared" si="596"/>
        <v>8.0026851731510001E-2</v>
      </c>
      <c r="AD2273" s="131">
        <f t="shared" si="597"/>
        <v>0.11685285440859999</v>
      </c>
      <c r="AE2273" s="131">
        <f t="shared" si="598"/>
        <v>0.1573980424086</v>
      </c>
      <c r="AF2273" s="131">
        <f t="shared" si="599"/>
        <v>0</v>
      </c>
      <c r="AH2273">
        <v>0</v>
      </c>
      <c r="AI2273" s="71">
        <v>0</v>
      </c>
      <c r="AJ2273" s="71">
        <v>0</v>
      </c>
      <c r="AK2273" s="71">
        <v>0</v>
      </c>
      <c r="AL2273" s="71">
        <v>0</v>
      </c>
      <c r="AM2273" s="71">
        <v>0</v>
      </c>
      <c r="AN2273" s="71">
        <v>0</v>
      </c>
      <c r="AP2273" s="129">
        <v>8.5946678999999998E-2</v>
      </c>
      <c r="AQ2273" s="129">
        <v>7.3278569000000002E-2</v>
      </c>
      <c r="AR2273" s="129">
        <v>1.266811E-2</v>
      </c>
      <c r="AS2273" s="129">
        <v>0</v>
      </c>
      <c r="AT2273" s="172">
        <f t="shared" si="592"/>
        <v>4.3931996E-6</v>
      </c>
      <c r="AU2273" s="172">
        <f t="shared" si="593"/>
        <v>4.6849519897920002E-8</v>
      </c>
      <c r="AV2273" s="185">
        <f t="shared" si="594"/>
        <v>0</v>
      </c>
      <c r="AW2273" s="121">
        <v>3.1960325000000001E-6</v>
      </c>
      <c r="AX2273" s="121">
        <v>9.6432016000000005E-9</v>
      </c>
      <c r="AY2273" s="121">
        <v>2.6346603999999999E-13</v>
      </c>
      <c r="AZ2273" s="121">
        <v>0</v>
      </c>
      <c r="BA2273" s="121">
        <v>0</v>
      </c>
      <c r="BB2273" s="121">
        <v>0</v>
      </c>
      <c r="BC2273" s="121">
        <v>1.1971671E-6</v>
      </c>
      <c r="BD2273" s="121">
        <v>0</v>
      </c>
      <c r="BE2273" s="121">
        <v>1.3945023E-9</v>
      </c>
      <c r="BF2273" s="121">
        <v>5.8032509000000005E-10</v>
      </c>
      <c r="BG2273" s="121">
        <v>7.1744188000000004E-13</v>
      </c>
      <c r="BH2273" s="121">
        <v>0</v>
      </c>
      <c r="BI2273" s="121">
        <v>0</v>
      </c>
      <c r="BJ2273" s="121">
        <v>0</v>
      </c>
      <c r="BK2273" s="121">
        <v>0</v>
      </c>
      <c r="BL2273" s="121">
        <v>0</v>
      </c>
      <c r="BM2273" s="121">
        <v>3.5230510000000002E-8</v>
      </c>
      <c r="BN2273" s="121">
        <v>0</v>
      </c>
      <c r="BO2273" s="121">
        <v>0</v>
      </c>
      <c r="BP2273" s="121">
        <v>0</v>
      </c>
      <c r="BQ2273" s="121">
        <v>0</v>
      </c>
      <c r="BR2273" s="121">
        <v>0</v>
      </c>
      <c r="BT2273" s="71">
        <v>1.5418686000000001E-4</v>
      </c>
      <c r="BU2273" s="71">
        <v>9.6141200999999996E-6</v>
      </c>
      <c r="BV2273" s="71">
        <v>9.6027873999999998E-5</v>
      </c>
      <c r="BW2273" s="71">
        <v>5.9475132000000003E-10</v>
      </c>
      <c r="BX2273" s="71">
        <v>7.9194813000000005E-6</v>
      </c>
      <c r="BY2273" s="71">
        <v>0</v>
      </c>
      <c r="BZ2273" s="71">
        <v>1.5070613999999999E-5</v>
      </c>
      <c r="CA2273" s="71">
        <v>0</v>
      </c>
      <c r="CB2273" s="71">
        <v>0</v>
      </c>
      <c r="CC2273" s="71">
        <v>1.3718678E-10</v>
      </c>
      <c r="CD2273" s="71">
        <v>0</v>
      </c>
      <c r="CE2273" s="71">
        <v>2.4929955E-5</v>
      </c>
      <c r="CF2273" s="71">
        <v>0</v>
      </c>
      <c r="CG2273" s="71">
        <v>6.2408291000000003E-7</v>
      </c>
      <c r="CH2273" s="71">
        <v>0</v>
      </c>
      <c r="CI2273" s="71">
        <v>0</v>
      </c>
      <c r="CJ2273" s="71">
        <v>0</v>
      </c>
      <c r="CL2273" s="186">
        <v>0</v>
      </c>
      <c r="CM2273" s="186">
        <v>3.4440005999999999</v>
      </c>
      <c r="CN2273" s="187">
        <v>0</v>
      </c>
      <c r="CO2273" s="186">
        <v>6.5778410000000001E-3</v>
      </c>
      <c r="CP2273" s="186">
        <v>0</v>
      </c>
      <c r="CQ2273" s="186">
        <v>0</v>
      </c>
      <c r="CR2273" s="186">
        <v>4.0197909999999999E-4</v>
      </c>
      <c r="CS2273" s="186">
        <v>0</v>
      </c>
      <c r="CT2273" s="186">
        <v>3.8939208000000002E-4</v>
      </c>
      <c r="CU2273" s="186">
        <v>2.4510797999999998E-4</v>
      </c>
    </row>
    <row r="2274" spans="1:99" ht="14.4">
      <c r="B2274" s="125"/>
      <c r="C2274" s="126"/>
      <c r="D2274" s="1" t="s">
        <v>1883</v>
      </c>
      <c r="E2274" s="125"/>
      <c r="J2274" s="158"/>
      <c r="P2274" s="4"/>
      <c r="Q2274" s="4"/>
      <c r="R2274" s="4"/>
      <c r="AT2274" s="4"/>
      <c r="AU2274" s="4"/>
      <c r="AV2274" s="16"/>
      <c r="CN2274" s="97"/>
    </row>
    <row r="2275" spans="1:99" ht="14.4">
      <c r="A2275" t="s">
        <v>3897</v>
      </c>
      <c r="B2275" s="125" t="s">
        <v>781</v>
      </c>
      <c r="C2275" s="126" t="str">
        <f t="shared" si="590"/>
        <v>M.020.11.101</v>
      </c>
      <c r="D2275" s="11" t="s">
        <v>1883</v>
      </c>
      <c r="E2275" s="125" t="s">
        <v>878</v>
      </c>
      <c r="F2275" s="128" t="str">
        <f t="shared" si="591"/>
        <v>Gravy 25% fat clear prep w gravypowder in plastic cupper 250 gram NL</v>
      </c>
      <c r="G2275" s="131">
        <f t="shared" si="585"/>
        <v>0.231234347052132</v>
      </c>
      <c r="H2275" s="183">
        <f t="shared" si="586"/>
        <v>9.0628531999999994E-8</v>
      </c>
      <c r="I2275" s="183">
        <f t="shared" si="587"/>
        <v>6.8907073023599996E-2</v>
      </c>
      <c r="J2275" s="184">
        <f t="shared" si="588"/>
        <v>9.9289734000000008E-3</v>
      </c>
      <c r="K2275" s="183">
        <v>0.15239821000000001</v>
      </c>
      <c r="L2275" s="146">
        <v>3.7240646000000002E-2</v>
      </c>
      <c r="M2275" s="146">
        <v>6.1643905000000002E-3</v>
      </c>
      <c r="N2275" s="146">
        <v>0</v>
      </c>
      <c r="O2275" s="146">
        <v>0</v>
      </c>
      <c r="P2275" s="188">
        <v>0</v>
      </c>
      <c r="Q2275" s="188">
        <v>9.0628531999999994E-8</v>
      </c>
      <c r="R2275" s="188">
        <v>2.2195236000000002E-6</v>
      </c>
      <c r="S2275" s="146">
        <v>0</v>
      </c>
      <c r="T2275" s="146">
        <v>0</v>
      </c>
      <c r="U2275" s="146">
        <v>0</v>
      </c>
      <c r="V2275" s="146">
        <v>2.5499817000000001E-2</v>
      </c>
      <c r="W2275" s="146">
        <v>9.9289734000000008E-3</v>
      </c>
      <c r="X2275" s="146">
        <v>0</v>
      </c>
      <c r="Z2275" s="157">
        <f t="shared" si="589"/>
        <v>1.0159880666666667</v>
      </c>
      <c r="AB2275" s="131">
        <f t="shared" si="595"/>
        <v>0.15239821000000001</v>
      </c>
      <c r="AC2275" s="131">
        <f t="shared" si="596"/>
        <v>4.3407346652132001E-2</v>
      </c>
      <c r="AD2275" s="131">
        <f t="shared" si="597"/>
        <v>5.3336229423600001E-2</v>
      </c>
      <c r="AE2275" s="131">
        <f t="shared" si="598"/>
        <v>6.8907073023599996E-2</v>
      </c>
      <c r="AF2275" s="131">
        <f t="shared" si="599"/>
        <v>0</v>
      </c>
      <c r="AH2275">
        <v>0</v>
      </c>
      <c r="AI2275" s="71">
        <v>0</v>
      </c>
      <c r="AJ2275" s="71">
        <v>0</v>
      </c>
      <c r="AK2275" s="71">
        <v>0</v>
      </c>
      <c r="AL2275" s="71">
        <v>0</v>
      </c>
      <c r="AM2275" s="71">
        <v>0</v>
      </c>
      <c r="AN2275" s="71">
        <v>0</v>
      </c>
      <c r="AP2275" s="129">
        <v>3.1198251999999999E-2</v>
      </c>
      <c r="AQ2275" s="129">
        <v>2.7007632E-2</v>
      </c>
      <c r="AR2275" s="129">
        <v>4.1906195000000002E-3</v>
      </c>
      <c r="AS2275" s="129">
        <v>0</v>
      </c>
      <c r="AT2275" s="172">
        <f t="shared" si="592"/>
        <v>1.6191625899999999E-6</v>
      </c>
      <c r="AU2275" s="172">
        <f t="shared" si="593"/>
        <v>1.5497852669629E-8</v>
      </c>
      <c r="AV2275" s="185">
        <f t="shared" si="594"/>
        <v>0</v>
      </c>
      <c r="AW2275" s="121">
        <v>9.4283693999999996E-7</v>
      </c>
      <c r="AX2275" s="121">
        <v>2.8447666E-9</v>
      </c>
      <c r="AY2275" s="121">
        <v>7.7723089000000002E-14</v>
      </c>
      <c r="AZ2275" s="121">
        <v>0</v>
      </c>
      <c r="BA2275" s="121">
        <v>0</v>
      </c>
      <c r="BB2275" s="121">
        <v>0</v>
      </c>
      <c r="BC2275" s="121">
        <v>6.7632564999999997E-7</v>
      </c>
      <c r="BD2275" s="121">
        <v>0</v>
      </c>
      <c r="BE2275" s="121">
        <v>7.8780790000000005E-10</v>
      </c>
      <c r="BF2275" s="121">
        <v>2.5368161999999998E-10</v>
      </c>
      <c r="BG2275" s="121">
        <v>3.6082653999999998E-13</v>
      </c>
      <c r="BH2275" s="121">
        <v>0</v>
      </c>
      <c r="BI2275" s="121">
        <v>0</v>
      </c>
      <c r="BJ2275" s="121">
        <v>0</v>
      </c>
      <c r="BK2275" s="121">
        <v>0</v>
      </c>
      <c r="BL2275" s="121">
        <v>0</v>
      </c>
      <c r="BM2275" s="121">
        <v>1.1611158E-8</v>
      </c>
      <c r="BN2275" s="121">
        <v>0</v>
      </c>
      <c r="BO2275" s="121">
        <v>0</v>
      </c>
      <c r="BP2275" s="121">
        <v>0</v>
      </c>
      <c r="BQ2275" s="121">
        <v>0</v>
      </c>
      <c r="BR2275" s="121">
        <v>0</v>
      </c>
      <c r="BT2275" s="71">
        <v>5.3390996E-5</v>
      </c>
      <c r="BU2275" s="71">
        <v>5.4313856999999996E-6</v>
      </c>
      <c r="BV2275" s="71">
        <v>2.8328443999999998E-5</v>
      </c>
      <c r="BW2275" s="71">
        <v>2.5998785999999998E-10</v>
      </c>
      <c r="BX2275" s="71">
        <v>4.4740192E-6</v>
      </c>
      <c r="BY2275" s="71">
        <v>0</v>
      </c>
      <c r="BZ2275" s="71">
        <v>6.5879241999999998E-6</v>
      </c>
      <c r="CA2275" s="71">
        <v>0</v>
      </c>
      <c r="CB2275" s="71">
        <v>0</v>
      </c>
      <c r="CC2275" s="71">
        <v>5.9969427E-11</v>
      </c>
      <c r="CD2275" s="71">
        <v>0</v>
      </c>
      <c r="CE2275" s="71">
        <v>8.2163346000000006E-6</v>
      </c>
      <c r="CF2275" s="71">
        <v>0</v>
      </c>
      <c r="CG2275" s="71">
        <v>3.5256840000000001E-7</v>
      </c>
      <c r="CH2275" s="71">
        <v>0</v>
      </c>
      <c r="CI2275" s="71">
        <v>0</v>
      </c>
      <c r="CJ2275" s="71">
        <v>0</v>
      </c>
      <c r="CL2275" s="186">
        <v>0</v>
      </c>
      <c r="CM2275" s="186">
        <v>1.0159880999999999</v>
      </c>
      <c r="CN2275" s="187">
        <v>0</v>
      </c>
      <c r="CO2275" s="186">
        <v>3.7160750000000001E-3</v>
      </c>
      <c r="CP2275" s="186">
        <v>0</v>
      </c>
      <c r="CQ2275" s="186">
        <v>0</v>
      </c>
      <c r="CR2275" s="186">
        <v>2.2709343000000001E-4</v>
      </c>
      <c r="CS2275" s="186">
        <v>0</v>
      </c>
      <c r="CT2275" s="186">
        <v>1.7021772000000001E-4</v>
      </c>
      <c r="CU2275" s="186">
        <v>1.2327335000000001E-4</v>
      </c>
    </row>
    <row r="2276" spans="1:99" ht="14.4">
      <c r="A2276" t="s">
        <v>3898</v>
      </c>
      <c r="B2276" s="125" t="s">
        <v>781</v>
      </c>
      <c r="C2276" s="126" t="str">
        <f t="shared" si="590"/>
        <v>M.020.11.102</v>
      </c>
      <c r="D2276" s="11" t="s">
        <v>1883</v>
      </c>
      <c r="E2276" s="125" t="s">
        <v>878</v>
      </c>
      <c r="F2276" s="128" t="str">
        <f t="shared" si="591"/>
        <v>Mayonaise, 25% fat in PET bottle NL</v>
      </c>
      <c r="G2276" s="131">
        <f t="shared" si="585"/>
        <v>0.35500219494784002</v>
      </c>
      <c r="H2276" s="183">
        <f t="shared" si="586"/>
        <v>1.6348734E-7</v>
      </c>
      <c r="I2276" s="183">
        <f t="shared" si="587"/>
        <v>0.1103700558605</v>
      </c>
      <c r="J2276" s="184">
        <f t="shared" si="588"/>
        <v>9.0216455999999993E-3</v>
      </c>
      <c r="K2276" s="183">
        <v>0.23561033000000001</v>
      </c>
      <c r="L2276" s="146">
        <v>6.8489756999999998E-2</v>
      </c>
      <c r="M2276" s="146">
        <v>1.1120115999999999E-2</v>
      </c>
      <c r="N2276" s="146">
        <v>0</v>
      </c>
      <c r="O2276" s="146">
        <v>0</v>
      </c>
      <c r="P2276" s="188">
        <v>0</v>
      </c>
      <c r="Q2276" s="188">
        <v>1.6348734E-7</v>
      </c>
      <c r="R2276" s="188">
        <v>4.0038605000000002E-6</v>
      </c>
      <c r="S2276" s="146">
        <v>0</v>
      </c>
      <c r="T2276" s="146">
        <v>0</v>
      </c>
      <c r="U2276" s="146">
        <v>0</v>
      </c>
      <c r="V2276" s="146">
        <v>3.0756179000000002E-2</v>
      </c>
      <c r="W2276" s="146">
        <v>9.0216455999999993E-3</v>
      </c>
      <c r="X2276" s="146">
        <v>0</v>
      </c>
      <c r="Z2276" s="157">
        <f t="shared" si="589"/>
        <v>1.5707355333333335</v>
      </c>
      <c r="AB2276" s="131">
        <f t="shared" si="595"/>
        <v>0.23561033000000001</v>
      </c>
      <c r="AC2276" s="131">
        <f t="shared" si="596"/>
        <v>7.961404034783999E-2</v>
      </c>
      <c r="AD2276" s="131">
        <f t="shared" si="597"/>
        <v>8.8635522460499994E-2</v>
      </c>
      <c r="AE2276" s="131">
        <f t="shared" si="598"/>
        <v>0.1103700558605</v>
      </c>
      <c r="AF2276" s="131">
        <f t="shared" si="599"/>
        <v>0</v>
      </c>
      <c r="AH2276">
        <v>0</v>
      </c>
      <c r="AI2276" s="71">
        <v>0</v>
      </c>
      <c r="AJ2276" s="71">
        <v>0</v>
      </c>
      <c r="AK2276" s="71">
        <v>0</v>
      </c>
      <c r="AL2276" s="71">
        <v>0</v>
      </c>
      <c r="AM2276" s="71">
        <v>0</v>
      </c>
      <c r="AN2276" s="71">
        <v>0</v>
      </c>
      <c r="AP2276" s="129">
        <v>5.0552515999999999E-2</v>
      </c>
      <c r="AQ2276" s="129">
        <v>4.5060718E-2</v>
      </c>
      <c r="AR2276" s="129">
        <v>5.491798E-3</v>
      </c>
      <c r="AS2276" s="129">
        <v>0</v>
      </c>
      <c r="AT2276" s="172">
        <f t="shared" si="592"/>
        <v>2.7014817999999999E-6</v>
      </c>
      <c r="AU2276" s="172">
        <f t="shared" si="593"/>
        <v>2.030990385411E-8</v>
      </c>
      <c r="AV2276" s="185">
        <f t="shared" si="594"/>
        <v>0</v>
      </c>
      <c r="AW2276" s="121">
        <v>1.4576425E-6</v>
      </c>
      <c r="AX2276" s="121">
        <v>4.3980593999999998E-9</v>
      </c>
      <c r="AY2276" s="121">
        <v>1.2016127E-13</v>
      </c>
      <c r="AZ2276" s="121">
        <v>0</v>
      </c>
      <c r="BA2276" s="121">
        <v>0</v>
      </c>
      <c r="BB2276" s="121">
        <v>0</v>
      </c>
      <c r="BC2276" s="121">
        <v>1.2438392999999999E-6</v>
      </c>
      <c r="BD2276" s="121">
        <v>0</v>
      </c>
      <c r="BE2276" s="121">
        <v>1.4488677999999999E-9</v>
      </c>
      <c r="BF2276" s="121">
        <v>4.5762334000000001E-10</v>
      </c>
      <c r="BG2276" s="121">
        <v>6.2815284000000005E-13</v>
      </c>
      <c r="BH2276" s="121">
        <v>0</v>
      </c>
      <c r="BI2276" s="121">
        <v>0</v>
      </c>
      <c r="BJ2276" s="121">
        <v>0</v>
      </c>
      <c r="BK2276" s="121">
        <v>0</v>
      </c>
      <c r="BL2276" s="121">
        <v>0</v>
      </c>
      <c r="BM2276" s="121">
        <v>1.4004605E-8</v>
      </c>
      <c r="BN2276" s="121">
        <v>0</v>
      </c>
      <c r="BO2276" s="121">
        <v>0</v>
      </c>
      <c r="BP2276" s="121">
        <v>0</v>
      </c>
      <c r="BQ2276" s="121">
        <v>0</v>
      </c>
      <c r="BR2276" s="121">
        <v>0</v>
      </c>
      <c r="BT2276" s="71">
        <v>8.4456557999999999E-5</v>
      </c>
      <c r="BU2276" s="71">
        <v>9.9889322999999992E-6</v>
      </c>
      <c r="BV2276" s="71">
        <v>4.3796274000000002E-5</v>
      </c>
      <c r="BW2276" s="71">
        <v>4.6899935000000003E-10</v>
      </c>
      <c r="BX2276" s="71">
        <v>8.2282270000000008E-6</v>
      </c>
      <c r="BY2276" s="71">
        <v>0</v>
      </c>
      <c r="BZ2276" s="71">
        <v>1.188414E-5</v>
      </c>
      <c r="CA2276" s="71">
        <v>0</v>
      </c>
      <c r="CB2276" s="71">
        <v>0</v>
      </c>
      <c r="CC2276" s="71">
        <v>1.0818052E-10</v>
      </c>
      <c r="CD2276" s="71">
        <v>0</v>
      </c>
      <c r="CE2276" s="71">
        <v>9.9099948999999997E-6</v>
      </c>
      <c r="CF2276" s="71">
        <v>0</v>
      </c>
      <c r="CG2276" s="71">
        <v>6.4841314999999996E-7</v>
      </c>
      <c r="CH2276" s="71">
        <v>0</v>
      </c>
      <c r="CI2276" s="71">
        <v>0</v>
      </c>
      <c r="CJ2276" s="71">
        <v>0</v>
      </c>
      <c r="CL2276" s="186">
        <v>0</v>
      </c>
      <c r="CM2276" s="186">
        <v>1.5707355000000001</v>
      </c>
      <c r="CN2276" s="187">
        <v>0</v>
      </c>
      <c r="CO2276" s="186">
        <v>6.8342819999999997E-3</v>
      </c>
      <c r="CP2276" s="186">
        <v>0</v>
      </c>
      <c r="CQ2276" s="186">
        <v>0</v>
      </c>
      <c r="CR2276" s="186">
        <v>4.1765048999999998E-4</v>
      </c>
      <c r="CS2276" s="186">
        <v>0</v>
      </c>
      <c r="CT2276" s="186">
        <v>3.0706049E-4</v>
      </c>
      <c r="CU2276" s="186">
        <v>2.1460313E-4</v>
      </c>
    </row>
    <row r="2277" spans="1:99" ht="14.4">
      <c r="A2277" t="s">
        <v>3899</v>
      </c>
      <c r="B2277" s="125" t="s">
        <v>781</v>
      </c>
      <c r="C2277" s="126" t="str">
        <f t="shared" si="590"/>
        <v>M.020.11.103</v>
      </c>
      <c r="D2277" s="11" t="s">
        <v>1883</v>
      </c>
      <c r="E2277" s="125" t="s">
        <v>878</v>
      </c>
      <c r="F2277" s="128" t="str">
        <f t="shared" si="591"/>
        <v>Mayonnaise in PET bottle NL</v>
      </c>
      <c r="G2277" s="131">
        <f t="shared" si="585"/>
        <v>0.65580329642770996</v>
      </c>
      <c r="H2277" s="183">
        <f t="shared" si="586"/>
        <v>2.8164110999999998E-7</v>
      </c>
      <c r="I2277" s="183">
        <f t="shared" si="587"/>
        <v>0.20914528448659997</v>
      </c>
      <c r="J2277" s="184">
        <f t="shared" si="588"/>
        <v>9.0534502999999999E-3</v>
      </c>
      <c r="K2277" s="183">
        <v>0.43760428000000001</v>
      </c>
      <c r="L2277" s="146">
        <v>0.11227727</v>
      </c>
      <c r="M2277" s="146">
        <v>1.9156724E-2</v>
      </c>
      <c r="N2277" s="146">
        <v>0</v>
      </c>
      <c r="O2277" s="146">
        <v>0</v>
      </c>
      <c r="P2277" s="188">
        <v>0</v>
      </c>
      <c r="Q2277" s="188">
        <v>2.8164110999999998E-7</v>
      </c>
      <c r="R2277" s="188">
        <v>6.8974866000000001E-6</v>
      </c>
      <c r="S2277" s="146">
        <v>0</v>
      </c>
      <c r="T2277" s="146">
        <v>0</v>
      </c>
      <c r="U2277" s="146">
        <v>0</v>
      </c>
      <c r="V2277" s="146">
        <v>7.7704392999999997E-2</v>
      </c>
      <c r="W2277" s="146">
        <v>9.0534502999999999E-3</v>
      </c>
      <c r="X2277" s="146">
        <v>0</v>
      </c>
      <c r="Z2277" s="157">
        <f t="shared" si="589"/>
        <v>2.917361866666667</v>
      </c>
      <c r="AB2277" s="131">
        <f t="shared" si="595"/>
        <v>0.43760428000000001</v>
      </c>
      <c r="AC2277" s="131">
        <f t="shared" si="596"/>
        <v>0.13144117312770998</v>
      </c>
      <c r="AD2277" s="131">
        <f t="shared" si="597"/>
        <v>0.14049434178659997</v>
      </c>
      <c r="AE2277" s="131">
        <f t="shared" si="598"/>
        <v>0.20914528448659997</v>
      </c>
      <c r="AF2277" s="131">
        <f t="shared" si="599"/>
        <v>0</v>
      </c>
      <c r="AH2277">
        <v>0</v>
      </c>
      <c r="AI2277" s="71">
        <v>0</v>
      </c>
      <c r="AJ2277" s="71">
        <v>0</v>
      </c>
      <c r="AK2277" s="71">
        <v>0</v>
      </c>
      <c r="AL2277" s="71">
        <v>0</v>
      </c>
      <c r="AM2277" s="71">
        <v>0</v>
      </c>
      <c r="AN2277" s="71">
        <v>0</v>
      </c>
      <c r="AP2277" s="129">
        <v>9.1801494999999997E-2</v>
      </c>
      <c r="AQ2277" s="129">
        <v>7.9169521000000007E-2</v>
      </c>
      <c r="AR2277" s="129">
        <v>1.2631975E-2</v>
      </c>
      <c r="AS2277" s="129">
        <v>0</v>
      </c>
      <c r="AT2277" s="172">
        <f t="shared" si="592"/>
        <v>4.7463740999999996E-6</v>
      </c>
      <c r="AU2277" s="172">
        <f t="shared" si="593"/>
        <v>4.6715882781879995E-8</v>
      </c>
      <c r="AV2277" s="185">
        <f t="shared" si="594"/>
        <v>0</v>
      </c>
      <c r="AW2277" s="121">
        <v>2.7073117999999999E-6</v>
      </c>
      <c r="AX2277" s="121">
        <v>8.1686132999999994E-9</v>
      </c>
      <c r="AY2277" s="121">
        <v>2.2317817999999999E-13</v>
      </c>
      <c r="AZ2277" s="121">
        <v>0</v>
      </c>
      <c r="BA2277" s="121">
        <v>0</v>
      </c>
      <c r="BB2277" s="121">
        <v>0</v>
      </c>
      <c r="BC2277" s="121">
        <v>2.0390623000000001E-6</v>
      </c>
      <c r="BD2277" s="121">
        <v>0</v>
      </c>
      <c r="BE2277" s="121">
        <v>2.3751714999999998E-9</v>
      </c>
      <c r="BF2277" s="121">
        <v>7.8835185999999999E-10</v>
      </c>
      <c r="BG2277" s="121">
        <v>1.3859437E-12</v>
      </c>
      <c r="BH2277" s="121">
        <v>0</v>
      </c>
      <c r="BI2277" s="121">
        <v>0</v>
      </c>
      <c r="BJ2277" s="121">
        <v>0</v>
      </c>
      <c r="BK2277" s="121">
        <v>0</v>
      </c>
      <c r="BL2277" s="121">
        <v>0</v>
      </c>
      <c r="BM2277" s="121">
        <v>3.5382136999999999E-8</v>
      </c>
      <c r="BN2277" s="121">
        <v>0</v>
      </c>
      <c r="BO2277" s="121">
        <v>0</v>
      </c>
      <c r="BP2277" s="121">
        <v>0</v>
      </c>
      <c r="BQ2277" s="121">
        <v>0</v>
      </c>
      <c r="BR2277" s="121">
        <v>0</v>
      </c>
      <c r="BT2277" s="71">
        <v>1.5778183999999999E-4</v>
      </c>
      <c r="BU2277" s="71">
        <v>1.6375149999999999E-5</v>
      </c>
      <c r="BV2277" s="71">
        <v>8.1343789999999998E-5</v>
      </c>
      <c r="BW2277" s="71">
        <v>8.0794941000000005E-10</v>
      </c>
      <c r="BX2277" s="71">
        <v>1.3488773999999999E-5</v>
      </c>
      <c r="BY2277" s="71">
        <v>0</v>
      </c>
      <c r="BZ2277" s="71">
        <v>2.0472915999999999E-5</v>
      </c>
      <c r="CA2277" s="71">
        <v>0</v>
      </c>
      <c r="CB2277" s="71">
        <v>0</v>
      </c>
      <c r="CC2277" s="71">
        <v>1.8636356E-10</v>
      </c>
      <c r="CD2277" s="71">
        <v>0</v>
      </c>
      <c r="CE2277" s="71">
        <v>2.5037250000000002E-5</v>
      </c>
      <c r="CF2277" s="71">
        <v>0</v>
      </c>
      <c r="CG2277" s="71">
        <v>1.0629627E-6</v>
      </c>
      <c r="CH2277" s="71">
        <v>0</v>
      </c>
      <c r="CI2277" s="71">
        <v>0</v>
      </c>
      <c r="CJ2277" s="71">
        <v>0</v>
      </c>
      <c r="CL2277" s="186">
        <v>0</v>
      </c>
      <c r="CM2277" s="186">
        <v>2.9173619</v>
      </c>
      <c r="CN2277" s="187">
        <v>0</v>
      </c>
      <c r="CO2277" s="186">
        <v>1.1203639E-2</v>
      </c>
      <c r="CP2277" s="186">
        <v>0</v>
      </c>
      <c r="CQ2277" s="186">
        <v>0</v>
      </c>
      <c r="CR2277" s="186">
        <v>6.8466670000000003E-4</v>
      </c>
      <c r="CS2277" s="186">
        <v>0</v>
      </c>
      <c r="CT2277" s="186">
        <v>5.2897586999999999E-4</v>
      </c>
      <c r="CU2277" s="186">
        <v>4.7349601000000002E-4</v>
      </c>
    </row>
    <row r="2278" spans="1:99" ht="14.4">
      <c r="A2278" t="s">
        <v>3900</v>
      </c>
      <c r="B2278" s="125" t="s">
        <v>781</v>
      </c>
      <c r="C2278" s="126" t="str">
        <f t="shared" si="590"/>
        <v>M.020.11.104</v>
      </c>
      <c r="D2278" s="11" t="s">
        <v>1883</v>
      </c>
      <c r="E2278" s="125" t="s">
        <v>878</v>
      </c>
      <c r="F2278" s="128" t="str">
        <f t="shared" si="591"/>
        <v>Oriental sauce, ready-made in glass jarper 125 gram NL</v>
      </c>
      <c r="G2278" s="131">
        <f t="shared" ref="G2278:G2350" si="600">H2278+I2278+J2278+K2278</f>
        <v>0.48227190906204004</v>
      </c>
      <c r="H2278" s="183">
        <f t="shared" ref="H2278:H2350" si="601">N2278+O2278+P2278+Q2278</f>
        <v>2.5066994E-7</v>
      </c>
      <c r="I2278" s="183">
        <f t="shared" ref="I2278:I2350" si="602">L2278+M2278+R2278+V2278+T2278</f>
        <v>0.14562480639210001</v>
      </c>
      <c r="J2278" s="184">
        <f t="shared" ref="J2278:J2350" si="603">S2278+U2278+W2278+X2278</f>
        <v>2.5831862000000001E-2</v>
      </c>
      <c r="K2278" s="183">
        <v>0.31081499000000001</v>
      </c>
      <c r="L2278" s="146">
        <v>0.12049178000000001</v>
      </c>
      <c r="M2278" s="146">
        <v>1.7050121000000001E-2</v>
      </c>
      <c r="N2278" s="146">
        <v>0</v>
      </c>
      <c r="O2278" s="146">
        <v>0</v>
      </c>
      <c r="P2278" s="188">
        <v>0</v>
      </c>
      <c r="Q2278" s="188">
        <v>2.5066994E-7</v>
      </c>
      <c r="R2278" s="188">
        <v>6.1389920999999997E-6</v>
      </c>
      <c r="S2278" s="146">
        <v>0</v>
      </c>
      <c r="T2278" s="146">
        <v>0</v>
      </c>
      <c r="U2278" s="146">
        <v>0</v>
      </c>
      <c r="V2278" s="146">
        <v>8.0767663999999992E-3</v>
      </c>
      <c r="W2278" s="146">
        <v>2.5831862000000001E-2</v>
      </c>
      <c r="X2278" s="146">
        <v>0</v>
      </c>
      <c r="Z2278" s="157">
        <f t="shared" si="589"/>
        <v>2.0720999333333334</v>
      </c>
      <c r="AB2278" s="131">
        <f t="shared" si="595"/>
        <v>0.31081499000000001</v>
      </c>
      <c r="AC2278" s="131">
        <f t="shared" si="596"/>
        <v>0.13754829066204002</v>
      </c>
      <c r="AD2278" s="131">
        <f t="shared" si="597"/>
        <v>0.16337990199210004</v>
      </c>
      <c r="AE2278" s="131">
        <f t="shared" si="598"/>
        <v>0.14562480639210001</v>
      </c>
      <c r="AF2278" s="131">
        <f t="shared" si="599"/>
        <v>0</v>
      </c>
      <c r="AH2278">
        <v>0</v>
      </c>
      <c r="AI2278" s="71">
        <v>0</v>
      </c>
      <c r="AJ2278" s="71">
        <v>0</v>
      </c>
      <c r="AK2278" s="71">
        <v>0</v>
      </c>
      <c r="AL2278" s="71">
        <v>0</v>
      </c>
      <c r="AM2278" s="71">
        <v>0</v>
      </c>
      <c r="AN2278" s="71">
        <v>0</v>
      </c>
      <c r="AP2278" s="129">
        <v>7.2016516000000003E-2</v>
      </c>
      <c r="AQ2278" s="129">
        <v>6.8574055999999994E-2</v>
      </c>
      <c r="AR2278" s="129">
        <v>3.4424601000000001E-3</v>
      </c>
      <c r="AS2278" s="129">
        <v>0</v>
      </c>
      <c r="AT2278" s="172">
        <f t="shared" si="592"/>
        <v>4.1111543999999995E-6</v>
      </c>
      <c r="AU2278" s="172">
        <f t="shared" si="593"/>
        <v>1.273099164114E-8</v>
      </c>
      <c r="AV2278" s="185">
        <f t="shared" si="594"/>
        <v>0</v>
      </c>
      <c r="AW2278" s="121">
        <v>1.9229087000000001E-6</v>
      </c>
      <c r="AX2278" s="121">
        <v>5.8018798000000002E-9</v>
      </c>
      <c r="AY2278" s="121">
        <v>1.5851563999999999E-13</v>
      </c>
      <c r="AZ2278" s="121">
        <v>0</v>
      </c>
      <c r="BA2278" s="121">
        <v>0</v>
      </c>
      <c r="BB2278" s="121">
        <v>0</v>
      </c>
      <c r="BC2278" s="121">
        <v>2.1882456999999998E-6</v>
      </c>
      <c r="BD2278" s="121">
        <v>0</v>
      </c>
      <c r="BE2278" s="121">
        <v>2.5489455000000002E-9</v>
      </c>
      <c r="BF2278" s="121">
        <v>7.0165933000000005E-10</v>
      </c>
      <c r="BG2278" s="121">
        <v>6.5099549999999998E-13</v>
      </c>
      <c r="BH2278" s="121">
        <v>0</v>
      </c>
      <c r="BI2278" s="121">
        <v>0</v>
      </c>
      <c r="BJ2278" s="121">
        <v>0</v>
      </c>
      <c r="BK2278" s="121">
        <v>0</v>
      </c>
      <c r="BL2278" s="121">
        <v>0</v>
      </c>
      <c r="BM2278" s="121">
        <v>3.6776974999999999E-9</v>
      </c>
      <c r="BN2278" s="121">
        <v>0</v>
      </c>
      <c r="BO2278" s="121">
        <v>0</v>
      </c>
      <c r="BP2278" s="121">
        <v>0</v>
      </c>
      <c r="BQ2278" s="121">
        <v>0</v>
      </c>
      <c r="BR2278" s="121">
        <v>0</v>
      </c>
      <c r="BT2278" s="71">
        <v>1.1179011000000001E-4</v>
      </c>
      <c r="BU2278" s="71">
        <v>1.7573200999999999E-5</v>
      </c>
      <c r="BV2278" s="71">
        <v>5.7775644000000003E-5</v>
      </c>
      <c r="BW2278" s="71">
        <v>7.1910179999999998E-10</v>
      </c>
      <c r="BX2278" s="71">
        <v>1.4475649999999999E-5</v>
      </c>
      <c r="BY2278" s="71">
        <v>0</v>
      </c>
      <c r="BZ2278" s="71">
        <v>1.8221575E-5</v>
      </c>
      <c r="CA2278" s="71">
        <v>0</v>
      </c>
      <c r="CB2278" s="71">
        <v>0</v>
      </c>
      <c r="CC2278" s="71">
        <v>1.6586976000000001E-10</v>
      </c>
      <c r="CD2278" s="71">
        <v>0</v>
      </c>
      <c r="CE2278" s="71">
        <v>2.6024270999999999E-6</v>
      </c>
      <c r="CF2278" s="71">
        <v>0</v>
      </c>
      <c r="CG2278" s="71">
        <v>1.140732E-6</v>
      </c>
      <c r="CH2278" s="71">
        <v>0</v>
      </c>
      <c r="CI2278" s="71">
        <v>0</v>
      </c>
      <c r="CJ2278" s="71">
        <v>0</v>
      </c>
      <c r="CL2278" s="186">
        <v>0</v>
      </c>
      <c r="CM2278" s="186">
        <v>2.0720999</v>
      </c>
      <c r="CN2278" s="187">
        <v>0</v>
      </c>
      <c r="CO2278" s="186">
        <v>1.2023328E-2</v>
      </c>
      <c r="CP2278" s="186">
        <v>0</v>
      </c>
      <c r="CQ2278" s="186">
        <v>0</v>
      </c>
      <c r="CR2278" s="186">
        <v>7.3475880000000002E-4</v>
      </c>
      <c r="CS2278" s="186">
        <v>0</v>
      </c>
      <c r="CT2278" s="186">
        <v>4.7080609000000001E-4</v>
      </c>
      <c r="CU2278" s="186">
        <v>2.2240713000000001E-4</v>
      </c>
    </row>
    <row r="2279" spans="1:99" ht="14.4">
      <c r="A2279" t="s">
        <v>3901</v>
      </c>
      <c r="B2279" s="125" t="s">
        <v>781</v>
      </c>
      <c r="C2279" s="126" t="str">
        <f t="shared" si="590"/>
        <v>M.020.11.105</v>
      </c>
      <c r="D2279" s="11" t="s">
        <v>1883</v>
      </c>
      <c r="E2279" s="125" t="s">
        <v>878</v>
      </c>
      <c r="F2279" s="128" t="str">
        <f t="shared" si="591"/>
        <v>Tomato sauce, ready-made in glass jarper 125 gram NL</v>
      </c>
      <c r="G2279" s="131">
        <f t="shared" si="600"/>
        <v>0.30214201786804995</v>
      </c>
      <c r="H2279" s="183">
        <f t="shared" si="601"/>
        <v>1.1781985E-7</v>
      </c>
      <c r="I2279" s="183">
        <f t="shared" si="602"/>
        <v>8.7258237048199988E-2</v>
      </c>
      <c r="J2279" s="184">
        <f t="shared" si="603"/>
        <v>1.6169853000000001E-2</v>
      </c>
      <c r="K2279" s="183">
        <v>0.19871380999999999</v>
      </c>
      <c r="L2279" s="146">
        <v>7.5022151999999995E-2</v>
      </c>
      <c r="M2279" s="146">
        <v>8.0138951999999992E-3</v>
      </c>
      <c r="N2279" s="146">
        <v>0</v>
      </c>
      <c r="O2279" s="146">
        <v>0</v>
      </c>
      <c r="P2279" s="188">
        <v>0</v>
      </c>
      <c r="Q2279" s="188">
        <v>1.1781985E-7</v>
      </c>
      <c r="R2279" s="188">
        <v>2.8854481999999999E-6</v>
      </c>
      <c r="S2279" s="146">
        <v>0</v>
      </c>
      <c r="T2279" s="146">
        <v>0</v>
      </c>
      <c r="U2279" s="146">
        <v>0</v>
      </c>
      <c r="V2279" s="146">
        <v>4.2193044000000002E-3</v>
      </c>
      <c r="W2279" s="146">
        <v>1.6169853000000001E-2</v>
      </c>
      <c r="X2279" s="146">
        <v>0</v>
      </c>
      <c r="Z2279" s="157">
        <f t="shared" si="589"/>
        <v>1.3247587333333333</v>
      </c>
      <c r="AB2279" s="131">
        <f t="shared" si="595"/>
        <v>0.19871380999999999</v>
      </c>
      <c r="AC2279" s="131">
        <f t="shared" si="596"/>
        <v>8.3039050468049991E-2</v>
      </c>
      <c r="AD2279" s="131">
        <f t="shared" si="597"/>
        <v>9.9208785648199987E-2</v>
      </c>
      <c r="AE2279" s="131">
        <f t="shared" si="598"/>
        <v>8.7258237048199988E-2</v>
      </c>
      <c r="AF2279" s="131">
        <f t="shared" si="599"/>
        <v>0</v>
      </c>
      <c r="AH2279">
        <v>0</v>
      </c>
      <c r="AI2279" s="71">
        <v>0</v>
      </c>
      <c r="AJ2279" s="71">
        <v>0</v>
      </c>
      <c r="AK2279" s="71">
        <v>0</v>
      </c>
      <c r="AL2279" s="71">
        <v>0</v>
      </c>
      <c r="AM2279" s="71">
        <v>0</v>
      </c>
      <c r="AN2279" s="71">
        <v>0</v>
      </c>
      <c r="AP2279" s="129">
        <v>4.5272943000000003E-2</v>
      </c>
      <c r="AQ2279" s="129">
        <v>4.3232057999999997E-2</v>
      </c>
      <c r="AR2279" s="129">
        <v>2.0408859E-3</v>
      </c>
      <c r="AS2279" s="129">
        <v>0</v>
      </c>
      <c r="AT2279" s="172">
        <f t="shared" si="592"/>
        <v>2.5918498999999996E-6</v>
      </c>
      <c r="AU2279" s="172">
        <f t="shared" si="593"/>
        <v>7.5476548356299992E-9</v>
      </c>
      <c r="AV2279" s="185">
        <f t="shared" si="594"/>
        <v>0</v>
      </c>
      <c r="AW2279" s="121">
        <v>1.2293760999999999E-6</v>
      </c>
      <c r="AX2279" s="121">
        <v>3.7093245E-9</v>
      </c>
      <c r="AY2279" s="121">
        <v>1.0134405E-13</v>
      </c>
      <c r="AZ2279" s="121">
        <v>0</v>
      </c>
      <c r="BA2279" s="121">
        <v>0</v>
      </c>
      <c r="BB2279" s="121">
        <v>0</v>
      </c>
      <c r="BC2279" s="121">
        <v>1.3624737999999999E-6</v>
      </c>
      <c r="BD2279" s="121">
        <v>0</v>
      </c>
      <c r="BE2279" s="121">
        <v>1.5870574000000001E-9</v>
      </c>
      <c r="BF2279" s="121">
        <v>3.2979382000000001E-10</v>
      </c>
      <c r="BG2279" s="121">
        <v>1.4777158E-13</v>
      </c>
      <c r="BH2279" s="121">
        <v>0</v>
      </c>
      <c r="BI2279" s="121">
        <v>0</v>
      </c>
      <c r="BJ2279" s="121">
        <v>0</v>
      </c>
      <c r="BK2279" s="121">
        <v>0</v>
      </c>
      <c r="BL2279" s="121">
        <v>0</v>
      </c>
      <c r="BM2279" s="121">
        <v>1.92123E-9</v>
      </c>
      <c r="BN2279" s="121">
        <v>0</v>
      </c>
      <c r="BO2279" s="121">
        <v>0</v>
      </c>
      <c r="BP2279" s="121">
        <v>0</v>
      </c>
      <c r="BQ2279" s="121">
        <v>0</v>
      </c>
      <c r="BR2279" s="121">
        <v>0</v>
      </c>
      <c r="BT2279" s="71">
        <v>6.7527143000000004E-5</v>
      </c>
      <c r="BU2279" s="71">
        <v>1.0941654E-5</v>
      </c>
      <c r="BV2279" s="71">
        <v>3.6937789000000001E-5</v>
      </c>
      <c r="BW2279" s="71">
        <v>3.3799212000000002E-10</v>
      </c>
      <c r="BX2279" s="71">
        <v>9.0130162000000003E-6</v>
      </c>
      <c r="BY2279" s="71">
        <v>0</v>
      </c>
      <c r="BZ2279" s="71">
        <v>8.5645017999999997E-6</v>
      </c>
      <c r="CA2279" s="71">
        <v>0</v>
      </c>
      <c r="CB2279" s="71">
        <v>0</v>
      </c>
      <c r="CC2279" s="71">
        <v>7.7962079E-11</v>
      </c>
      <c r="CD2279" s="71">
        <v>0</v>
      </c>
      <c r="CE2279" s="71">
        <v>1.3595085E-6</v>
      </c>
      <c r="CF2279" s="71">
        <v>0</v>
      </c>
      <c r="CG2279" s="71">
        <v>7.1025728999999997E-7</v>
      </c>
      <c r="CH2279" s="71">
        <v>0</v>
      </c>
      <c r="CI2279" s="71">
        <v>0</v>
      </c>
      <c r="CJ2279" s="71">
        <v>0</v>
      </c>
      <c r="CL2279" s="186">
        <v>0</v>
      </c>
      <c r="CM2279" s="186">
        <v>1.3247587999999999</v>
      </c>
      <c r="CN2279" s="187">
        <v>0</v>
      </c>
      <c r="CO2279" s="186">
        <v>7.4861199999999998E-3</v>
      </c>
      <c r="CP2279" s="186">
        <v>0</v>
      </c>
      <c r="CQ2279" s="186">
        <v>0</v>
      </c>
      <c r="CR2279" s="186">
        <v>4.5748502999999998E-4</v>
      </c>
      <c r="CS2279" s="186">
        <v>0</v>
      </c>
      <c r="CT2279" s="186">
        <v>2.2128820999999999E-4</v>
      </c>
      <c r="CU2279" s="186">
        <v>5.0484917999999998E-5</v>
      </c>
    </row>
    <row r="2280" spans="1:99" ht="14.4">
      <c r="B2280" s="125"/>
      <c r="C2280" s="126"/>
      <c r="D2280" s="1" t="s">
        <v>1884</v>
      </c>
      <c r="E2280" s="125"/>
      <c r="J2280" s="158"/>
      <c r="P2280" s="4"/>
      <c r="Q2280" s="4"/>
      <c r="R2280" s="4"/>
      <c r="AT2280" s="4"/>
      <c r="AU2280" s="4"/>
      <c r="AV2280" s="16"/>
      <c r="CN2280" s="97"/>
    </row>
    <row r="2281" spans="1:99" ht="14.4">
      <c r="A2281" t="s">
        <v>3902</v>
      </c>
      <c r="B2281" s="125" t="s">
        <v>781</v>
      </c>
      <c r="C2281" s="126" t="str">
        <f t="shared" si="590"/>
        <v>M.020.12.101</v>
      </c>
      <c r="D2281" s="11" t="s">
        <v>1884</v>
      </c>
      <c r="E2281" s="125" t="s">
        <v>878</v>
      </c>
      <c r="F2281" s="128" t="str">
        <f t="shared" si="591"/>
        <v>Crisps potato in plastic foil per 500 gram NL</v>
      </c>
      <c r="G2281" s="131">
        <f t="shared" si="600"/>
        <v>0.65482917119852002</v>
      </c>
      <c r="H2281" s="183">
        <f t="shared" si="601"/>
        <v>5.1078952000000004E-7</v>
      </c>
      <c r="I2281" s="183">
        <f t="shared" si="602"/>
        <v>0.15832649640900001</v>
      </c>
      <c r="J2281" s="184">
        <f t="shared" si="603"/>
        <v>2.4525034000000001E-2</v>
      </c>
      <c r="K2281" s="183">
        <v>0.47197713000000002</v>
      </c>
      <c r="L2281" s="146">
        <v>0.1024014</v>
      </c>
      <c r="M2281" s="146">
        <v>3.4742988000000002E-2</v>
      </c>
      <c r="N2281" s="146">
        <v>0</v>
      </c>
      <c r="O2281" s="146">
        <v>0</v>
      </c>
      <c r="P2281" s="188">
        <v>0</v>
      </c>
      <c r="Q2281" s="188">
        <v>5.1078952000000004E-7</v>
      </c>
      <c r="R2281" s="188">
        <v>1.2509409E-5</v>
      </c>
      <c r="S2281" s="146">
        <v>0</v>
      </c>
      <c r="T2281" s="146">
        <v>0</v>
      </c>
      <c r="U2281" s="146">
        <v>0</v>
      </c>
      <c r="V2281" s="146">
        <v>2.1169599000000001E-2</v>
      </c>
      <c r="W2281" s="146">
        <v>2.4525034000000001E-2</v>
      </c>
      <c r="X2281" s="146">
        <v>0</v>
      </c>
      <c r="Z2281" s="157">
        <f t="shared" si="589"/>
        <v>3.1465142000000004</v>
      </c>
      <c r="AB2281" s="131">
        <f t="shared" si="595"/>
        <v>0.47197713000000002</v>
      </c>
      <c r="AC2281" s="131">
        <f t="shared" si="596"/>
        <v>0.13715740819851999</v>
      </c>
      <c r="AD2281" s="131">
        <f t="shared" si="597"/>
        <v>0.161681931409</v>
      </c>
      <c r="AE2281" s="131">
        <f t="shared" si="598"/>
        <v>0.15832649640899998</v>
      </c>
      <c r="AF2281" s="131">
        <f t="shared" si="599"/>
        <v>0</v>
      </c>
      <c r="AH2281">
        <v>0</v>
      </c>
      <c r="AI2281" s="71">
        <v>0</v>
      </c>
      <c r="AJ2281" s="71">
        <v>0</v>
      </c>
      <c r="AK2281" s="71">
        <v>0</v>
      </c>
      <c r="AL2281" s="71">
        <v>0</v>
      </c>
      <c r="AM2281" s="71">
        <v>0</v>
      </c>
      <c r="AN2281" s="71">
        <v>0</v>
      </c>
      <c r="AP2281" s="129">
        <v>8.5686656999999999E-2</v>
      </c>
      <c r="AQ2281" s="129">
        <v>7.9724933999999997E-2</v>
      </c>
      <c r="AR2281" s="129">
        <v>5.9617233E-3</v>
      </c>
      <c r="AS2281" s="129">
        <v>0</v>
      </c>
      <c r="AT2281" s="172">
        <f t="shared" si="592"/>
        <v>4.7796723000000001E-6</v>
      </c>
      <c r="AU2281" s="172">
        <f t="shared" si="593"/>
        <v>2.2047793350939998E-8</v>
      </c>
      <c r="AV2281" s="185">
        <f t="shared" si="594"/>
        <v>0</v>
      </c>
      <c r="AW2281" s="121">
        <v>2.9199652E-6</v>
      </c>
      <c r="AX2281" s="121">
        <v>8.8102396999999995E-9</v>
      </c>
      <c r="AY2281" s="121">
        <v>2.4070834000000001E-13</v>
      </c>
      <c r="AZ2281" s="121">
        <v>0</v>
      </c>
      <c r="BA2281" s="121">
        <v>0</v>
      </c>
      <c r="BB2281" s="121">
        <v>0</v>
      </c>
      <c r="BC2281" s="121">
        <v>1.8597071000000001E-6</v>
      </c>
      <c r="BD2281" s="121">
        <v>0</v>
      </c>
      <c r="BE2281" s="121">
        <v>2.1662522999999999E-9</v>
      </c>
      <c r="BF2281" s="121">
        <v>1.4297695E-9</v>
      </c>
      <c r="BG2281" s="121">
        <v>1.8662425999999998E-12</v>
      </c>
      <c r="BH2281" s="121">
        <v>0</v>
      </c>
      <c r="BI2281" s="121">
        <v>0</v>
      </c>
      <c r="BJ2281" s="121">
        <v>0</v>
      </c>
      <c r="BK2281" s="121">
        <v>0</v>
      </c>
      <c r="BL2281" s="121">
        <v>0</v>
      </c>
      <c r="BM2281" s="121">
        <v>9.6394248999999993E-9</v>
      </c>
      <c r="BN2281" s="121">
        <v>0</v>
      </c>
      <c r="BO2281" s="121">
        <v>0</v>
      </c>
      <c r="BP2281" s="121">
        <v>0</v>
      </c>
      <c r="BQ2281" s="121">
        <v>0</v>
      </c>
      <c r="BR2281" s="121">
        <v>0</v>
      </c>
      <c r="BT2281" s="71">
        <v>1.5989267999999999E-4</v>
      </c>
      <c r="BU2281" s="71">
        <v>1.4934797999999999E-5</v>
      </c>
      <c r="BV2281" s="71">
        <v>8.7733165E-5</v>
      </c>
      <c r="BW2281" s="71">
        <v>1.465312E-9</v>
      </c>
      <c r="BX2281" s="71">
        <v>1.2302306000000001E-5</v>
      </c>
      <c r="BY2281" s="71">
        <v>0</v>
      </c>
      <c r="BZ2281" s="71">
        <v>3.7130057999999997E-5</v>
      </c>
      <c r="CA2281" s="71">
        <v>0</v>
      </c>
      <c r="CB2281" s="71">
        <v>0</v>
      </c>
      <c r="CC2281" s="71">
        <v>3.3799239999999998E-10</v>
      </c>
      <c r="CD2281" s="71">
        <v>0</v>
      </c>
      <c r="CE2281" s="71">
        <v>6.8210885999999999E-6</v>
      </c>
      <c r="CF2281" s="71">
        <v>0</v>
      </c>
      <c r="CG2281" s="71">
        <v>9.6946488000000007E-7</v>
      </c>
      <c r="CH2281" s="71">
        <v>0</v>
      </c>
      <c r="CI2281" s="71">
        <v>0</v>
      </c>
      <c r="CJ2281" s="71">
        <v>0</v>
      </c>
      <c r="CL2281" s="186">
        <v>0</v>
      </c>
      <c r="CM2281" s="186">
        <v>3.1465141999999999</v>
      </c>
      <c r="CN2281" s="187">
        <v>0</v>
      </c>
      <c r="CO2281" s="186">
        <v>1.0218171E-2</v>
      </c>
      <c r="CP2281" s="186">
        <v>0</v>
      </c>
      <c r="CQ2281" s="186">
        <v>0</v>
      </c>
      <c r="CR2281" s="186">
        <v>6.2444366999999995E-4</v>
      </c>
      <c r="CS2281" s="186">
        <v>0</v>
      </c>
      <c r="CT2281" s="186">
        <v>9.5936041000000002E-4</v>
      </c>
      <c r="CU2281" s="186">
        <v>6.3758610000000002E-4</v>
      </c>
    </row>
    <row r="2282" spans="1:99" ht="14.4">
      <c r="A2282" t="s">
        <v>3903</v>
      </c>
      <c r="B2282" s="125" t="s">
        <v>781</v>
      </c>
      <c r="C2282" s="126" t="str">
        <f t="shared" si="590"/>
        <v>M.020.12.102</v>
      </c>
      <c r="D2282" s="11" t="s">
        <v>1884</v>
      </c>
      <c r="E2282" s="125" t="s">
        <v>878</v>
      </c>
      <c r="F2282" s="128" t="str">
        <f t="shared" si="591"/>
        <v>Croquette meat ragout frozen in cardboard box NL</v>
      </c>
      <c r="G2282" s="131">
        <f t="shared" si="600"/>
        <v>0.96084533226253999</v>
      </c>
      <c r="H2282" s="183">
        <f t="shared" si="601"/>
        <v>2.5151734E-7</v>
      </c>
      <c r="I2282" s="183">
        <f t="shared" si="602"/>
        <v>0.20853000974519997</v>
      </c>
      <c r="J2282" s="184">
        <f t="shared" si="603"/>
        <v>1.8285531000000001E-2</v>
      </c>
      <c r="K2282" s="183">
        <v>0.73402953999999998</v>
      </c>
      <c r="L2282" s="146">
        <v>0.15597343999999999</v>
      </c>
      <c r="M2282" s="146">
        <v>1.7107759E-2</v>
      </c>
      <c r="N2282" s="146">
        <v>0</v>
      </c>
      <c r="O2282" s="146">
        <v>0</v>
      </c>
      <c r="P2282" s="188">
        <v>0</v>
      </c>
      <c r="Q2282" s="188">
        <v>2.5151734E-7</v>
      </c>
      <c r="R2282" s="188">
        <v>6.1597452000000001E-6</v>
      </c>
      <c r="S2282" s="146">
        <v>0</v>
      </c>
      <c r="T2282" s="146">
        <v>0</v>
      </c>
      <c r="U2282" s="146">
        <v>0</v>
      </c>
      <c r="V2282" s="146">
        <v>3.5442650999999999E-2</v>
      </c>
      <c r="W2282" s="146">
        <v>1.8285531000000001E-2</v>
      </c>
      <c r="X2282" s="146">
        <v>0</v>
      </c>
      <c r="Z2282" s="157">
        <f t="shared" si="589"/>
        <v>4.8935302666666667</v>
      </c>
      <c r="AB2282" s="131">
        <f t="shared" si="595"/>
        <v>0.73402953999999998</v>
      </c>
      <c r="AC2282" s="131">
        <f t="shared" si="596"/>
        <v>0.17308761026253999</v>
      </c>
      <c r="AD2282" s="131">
        <f t="shared" si="597"/>
        <v>0.19137288974519998</v>
      </c>
      <c r="AE2282" s="131">
        <f t="shared" si="598"/>
        <v>0.20853000974519997</v>
      </c>
      <c r="AF2282" s="131">
        <f t="shared" si="599"/>
        <v>0</v>
      </c>
      <c r="AH2282">
        <v>0</v>
      </c>
      <c r="AI2282" s="71">
        <v>0</v>
      </c>
      <c r="AJ2282" s="71">
        <v>0</v>
      </c>
      <c r="AK2282" s="71">
        <v>0</v>
      </c>
      <c r="AL2282" s="71">
        <v>0</v>
      </c>
      <c r="AM2282" s="71">
        <v>0</v>
      </c>
      <c r="AN2282" s="71">
        <v>0</v>
      </c>
      <c r="AP2282" s="129">
        <v>0.13214782999999999</v>
      </c>
      <c r="AQ2282" s="129">
        <v>0.12299536</v>
      </c>
      <c r="AR2282" s="129">
        <v>9.1524712999999994E-3</v>
      </c>
      <c r="AS2282" s="129">
        <v>0</v>
      </c>
      <c r="AT2282" s="172">
        <f t="shared" si="592"/>
        <v>7.3738226000000003E-6</v>
      </c>
      <c r="AU2282" s="172">
        <f t="shared" si="593"/>
        <v>3.384789747837E-8</v>
      </c>
      <c r="AV2282" s="185">
        <f t="shared" si="594"/>
        <v>0</v>
      </c>
      <c r="AW2282" s="121">
        <v>4.5411960999999997E-6</v>
      </c>
      <c r="AX2282" s="121">
        <v>1.3701885000000001E-8</v>
      </c>
      <c r="AY2282" s="121">
        <v>3.7435507000000002E-13</v>
      </c>
      <c r="AZ2282" s="121">
        <v>0</v>
      </c>
      <c r="BA2282" s="121">
        <v>0</v>
      </c>
      <c r="BB2282" s="121">
        <v>0</v>
      </c>
      <c r="BC2282" s="121">
        <v>2.8326265000000002E-6</v>
      </c>
      <c r="BD2282" s="121">
        <v>0</v>
      </c>
      <c r="BE2282" s="121">
        <v>3.2995430000000001E-9</v>
      </c>
      <c r="BF2282" s="121">
        <v>7.0403131999999998E-10</v>
      </c>
      <c r="BG2282" s="121">
        <v>3.5068032999999998E-12</v>
      </c>
      <c r="BH2282" s="121">
        <v>0</v>
      </c>
      <c r="BI2282" s="121">
        <v>0</v>
      </c>
      <c r="BJ2282" s="121">
        <v>0</v>
      </c>
      <c r="BK2282" s="121">
        <v>0</v>
      </c>
      <c r="BL2282" s="121">
        <v>0</v>
      </c>
      <c r="BM2282" s="121">
        <v>1.6138557000000001E-8</v>
      </c>
      <c r="BN2282" s="121">
        <v>0</v>
      </c>
      <c r="BO2282" s="121">
        <v>0</v>
      </c>
      <c r="BP2282" s="121">
        <v>0</v>
      </c>
      <c r="BQ2282" s="121">
        <v>0</v>
      </c>
      <c r="BR2282" s="121">
        <v>0</v>
      </c>
      <c r="BT2282" s="71">
        <v>2.0911173999999999E-4</v>
      </c>
      <c r="BU2282" s="71">
        <v>2.2748045999999999E-5</v>
      </c>
      <c r="BV2282" s="71">
        <v>1.3644461E-4</v>
      </c>
      <c r="BW2282" s="71">
        <v>7.2153275000000004E-10</v>
      </c>
      <c r="BX2282" s="71">
        <v>1.8738348000000001E-5</v>
      </c>
      <c r="BY2282" s="71">
        <v>0</v>
      </c>
      <c r="BZ2282" s="71">
        <v>1.8283173000000001E-5</v>
      </c>
      <c r="CA2282" s="71">
        <v>0</v>
      </c>
      <c r="CB2282" s="71">
        <v>0</v>
      </c>
      <c r="CC2282" s="71">
        <v>1.6643049E-10</v>
      </c>
      <c r="CD2282" s="71">
        <v>0</v>
      </c>
      <c r="CE2282" s="71">
        <v>1.1420029999999999E-5</v>
      </c>
      <c r="CF2282" s="71">
        <v>0</v>
      </c>
      <c r="CG2282" s="71">
        <v>1.4766474999999999E-6</v>
      </c>
      <c r="CH2282" s="71">
        <v>0</v>
      </c>
      <c r="CI2282" s="71">
        <v>0</v>
      </c>
      <c r="CJ2282" s="71">
        <v>0</v>
      </c>
      <c r="CL2282" s="186">
        <v>0</v>
      </c>
      <c r="CM2282" s="186">
        <v>4.8935303000000001</v>
      </c>
      <c r="CN2282" s="187">
        <v>0</v>
      </c>
      <c r="CO2282" s="186">
        <v>1.5563881999999999E-2</v>
      </c>
      <c r="CP2282" s="186">
        <v>0</v>
      </c>
      <c r="CQ2282" s="186">
        <v>0</v>
      </c>
      <c r="CR2282" s="186">
        <v>9.5112595000000004E-4</v>
      </c>
      <c r="CS2282" s="186">
        <v>0</v>
      </c>
      <c r="CT2282" s="186">
        <v>4.7239766999999998E-4</v>
      </c>
      <c r="CU2282" s="186">
        <v>1.1980698E-3</v>
      </c>
    </row>
    <row r="2283" spans="1:99" ht="14.4">
      <c r="A2283" t="s">
        <v>3904</v>
      </c>
      <c r="B2283" s="125" t="s">
        <v>781</v>
      </c>
      <c r="C2283" s="126" t="str">
        <f t="shared" si="590"/>
        <v>M.020.12.103</v>
      </c>
      <c r="D2283" s="11" t="s">
        <v>1884</v>
      </c>
      <c r="E2283" s="125" t="s">
        <v>878</v>
      </c>
      <c r="F2283" s="128" t="str">
        <f t="shared" si="591"/>
        <v>Popcorn puffed, natural in plastic foil per 500 gram NL</v>
      </c>
      <c r="G2283" s="131">
        <f t="shared" si="600"/>
        <v>0.169621606246807</v>
      </c>
      <c r="H2283" s="183">
        <f t="shared" si="601"/>
        <v>6.8776907000000001E-8</v>
      </c>
      <c r="I2283" s="183">
        <f t="shared" si="602"/>
        <v>4.8653726469900002E-2</v>
      </c>
      <c r="J2283" s="184">
        <f t="shared" si="603"/>
        <v>2.6535886000000002E-2</v>
      </c>
      <c r="K2283" s="183">
        <v>9.4431925E-2</v>
      </c>
      <c r="L2283" s="146">
        <v>2.7963572999999999E-2</v>
      </c>
      <c r="M2283" s="146">
        <v>4.6780820999999997E-3</v>
      </c>
      <c r="N2283" s="146">
        <v>0</v>
      </c>
      <c r="O2283" s="146">
        <v>0</v>
      </c>
      <c r="P2283" s="188">
        <v>0</v>
      </c>
      <c r="Q2283" s="188">
        <v>6.8776907000000001E-8</v>
      </c>
      <c r="R2283" s="188">
        <v>1.6843699E-6</v>
      </c>
      <c r="S2283" s="146">
        <v>0</v>
      </c>
      <c r="T2283" s="146">
        <v>0</v>
      </c>
      <c r="U2283" s="146">
        <v>0</v>
      </c>
      <c r="V2283" s="146">
        <v>1.6010387000000001E-2</v>
      </c>
      <c r="W2283" s="146">
        <v>2.6535886000000002E-2</v>
      </c>
      <c r="X2283" s="146">
        <v>0</v>
      </c>
      <c r="Z2283" s="157">
        <f t="shared" si="589"/>
        <v>0.62954616666666674</v>
      </c>
      <c r="AB2283" s="131">
        <f t="shared" si="595"/>
        <v>9.4431925E-2</v>
      </c>
      <c r="AC2283" s="131">
        <f t="shared" si="596"/>
        <v>3.2643408246807004E-2</v>
      </c>
      <c r="AD2283" s="131">
        <f t="shared" si="597"/>
        <v>5.9179225469900003E-2</v>
      </c>
      <c r="AE2283" s="131">
        <f t="shared" si="598"/>
        <v>4.8653726469900002E-2</v>
      </c>
      <c r="AF2283" s="131">
        <f t="shared" si="599"/>
        <v>0</v>
      </c>
      <c r="AH2283">
        <v>0</v>
      </c>
      <c r="AI2283" s="71">
        <v>0</v>
      </c>
      <c r="AJ2283" s="71">
        <v>0</v>
      </c>
      <c r="AK2283" s="71">
        <v>0</v>
      </c>
      <c r="AL2283" s="71">
        <v>0</v>
      </c>
      <c r="AM2283" s="71">
        <v>0</v>
      </c>
      <c r="AN2283" s="71">
        <v>0</v>
      </c>
      <c r="AP2283" s="129">
        <v>2.0875696999999999E-2</v>
      </c>
      <c r="AQ2283" s="129">
        <v>1.8215627000000002E-2</v>
      </c>
      <c r="AR2283" s="129">
        <v>2.6600693999999999E-3</v>
      </c>
      <c r="AS2283" s="129">
        <v>0</v>
      </c>
      <c r="AT2283" s="172">
        <f t="shared" si="592"/>
        <v>1.092064E-6</v>
      </c>
      <c r="AU2283" s="172">
        <f t="shared" si="593"/>
        <v>9.8375346097620008E-9</v>
      </c>
      <c r="AV2283" s="185">
        <f t="shared" si="594"/>
        <v>0</v>
      </c>
      <c r="AW2283" s="121">
        <v>5.8421884E-7</v>
      </c>
      <c r="AX2283" s="121">
        <v>1.7627293E-9</v>
      </c>
      <c r="AY2283" s="121">
        <v>4.8160282E-14</v>
      </c>
      <c r="AZ2283" s="121">
        <v>0</v>
      </c>
      <c r="BA2283" s="121">
        <v>0</v>
      </c>
      <c r="BB2283" s="121">
        <v>0</v>
      </c>
      <c r="BC2283" s="121">
        <v>5.0784515999999995E-7</v>
      </c>
      <c r="BD2283" s="121">
        <v>0</v>
      </c>
      <c r="BE2283" s="121">
        <v>5.9155590000000001E-10</v>
      </c>
      <c r="BF2283" s="121">
        <v>1.9251594000000001E-10</v>
      </c>
      <c r="BG2283" s="121">
        <v>4.7080948000000003E-13</v>
      </c>
      <c r="BH2283" s="121">
        <v>0</v>
      </c>
      <c r="BI2283" s="121">
        <v>0</v>
      </c>
      <c r="BJ2283" s="121">
        <v>0</v>
      </c>
      <c r="BK2283" s="121">
        <v>0</v>
      </c>
      <c r="BL2283" s="121">
        <v>0</v>
      </c>
      <c r="BM2283" s="121">
        <v>7.2902145E-9</v>
      </c>
      <c r="BN2283" s="121">
        <v>0</v>
      </c>
      <c r="BO2283" s="121">
        <v>0</v>
      </c>
      <c r="BP2283" s="121">
        <v>0</v>
      </c>
      <c r="BQ2283" s="121">
        <v>0</v>
      </c>
      <c r="BR2283" s="121">
        <v>0</v>
      </c>
      <c r="BT2283" s="71">
        <v>3.5414482000000002E-5</v>
      </c>
      <c r="BU2283" s="71">
        <v>4.0783650999999998E-6</v>
      </c>
      <c r="BV2283" s="71">
        <v>1.7553418E-5</v>
      </c>
      <c r="BW2283" s="71">
        <v>1.9730167E-10</v>
      </c>
      <c r="BX2283" s="71">
        <v>3.3594896000000002E-6</v>
      </c>
      <c r="BY2283" s="71">
        <v>0</v>
      </c>
      <c r="BZ2283" s="71">
        <v>4.9994968000000004E-6</v>
      </c>
      <c r="CA2283" s="71">
        <v>0</v>
      </c>
      <c r="CB2283" s="71">
        <v>0</v>
      </c>
      <c r="CC2283" s="71">
        <v>4.5510080000000001E-11</v>
      </c>
      <c r="CD2283" s="71">
        <v>0</v>
      </c>
      <c r="CE2283" s="71">
        <v>5.1587309000000001E-6</v>
      </c>
      <c r="CF2283" s="71">
        <v>0</v>
      </c>
      <c r="CG2283" s="71">
        <v>2.6473956000000002E-7</v>
      </c>
      <c r="CH2283" s="71">
        <v>0</v>
      </c>
      <c r="CI2283" s="71">
        <v>0</v>
      </c>
      <c r="CJ2283" s="71">
        <v>0</v>
      </c>
      <c r="CL2283" s="186">
        <v>0</v>
      </c>
      <c r="CM2283" s="186">
        <v>0.62954617000000002</v>
      </c>
      <c r="CN2283" s="187">
        <v>0</v>
      </c>
      <c r="CO2283" s="186">
        <v>2.7903580000000002E-3</v>
      </c>
      <c r="CP2283" s="186">
        <v>0</v>
      </c>
      <c r="CQ2283" s="186">
        <v>0</v>
      </c>
      <c r="CR2283" s="186">
        <v>1.7052184999999999E-4</v>
      </c>
      <c r="CS2283" s="186">
        <v>0</v>
      </c>
      <c r="CT2283" s="186">
        <v>1.2917619E-4</v>
      </c>
      <c r="CU2283" s="186">
        <v>1.6084810000000001E-4</v>
      </c>
    </row>
    <row r="2284" spans="1:99" ht="14.4">
      <c r="A2284" t="s">
        <v>3905</v>
      </c>
      <c r="B2284" s="125" t="s">
        <v>781</v>
      </c>
      <c r="C2284" s="126" t="str">
        <f t="shared" si="590"/>
        <v>M.020.12.104</v>
      </c>
      <c r="D2284" s="11" t="s">
        <v>1884</v>
      </c>
      <c r="E2284" s="125" t="s">
        <v>878</v>
      </c>
      <c r="F2284" s="128" t="str">
        <f t="shared" si="591"/>
        <v>Sausage roll, puff pastry in plastic foil per 500 gram NL</v>
      </c>
      <c r="G2284" s="131">
        <f t="shared" si="600"/>
        <v>0.77995782205615005</v>
      </c>
      <c r="H2284" s="183">
        <f t="shared" si="601"/>
        <v>2.6127765000000002E-7</v>
      </c>
      <c r="I2284" s="183">
        <f t="shared" si="602"/>
        <v>0.20817588777850002</v>
      </c>
      <c r="J2284" s="184">
        <f t="shared" si="603"/>
        <v>1.6959873E-2</v>
      </c>
      <c r="K2284" s="183">
        <v>0.55482180000000003</v>
      </c>
      <c r="L2284" s="146">
        <v>0.13962472000000001</v>
      </c>
      <c r="M2284" s="146">
        <v>1.7771637999999999E-2</v>
      </c>
      <c r="N2284" s="146">
        <v>0</v>
      </c>
      <c r="O2284" s="146">
        <v>0</v>
      </c>
      <c r="P2284" s="188">
        <v>0</v>
      </c>
      <c r="Q2284" s="188">
        <v>2.6127765000000002E-7</v>
      </c>
      <c r="R2284" s="188">
        <v>6.3987785E-6</v>
      </c>
      <c r="S2284" s="146">
        <v>0</v>
      </c>
      <c r="T2284" s="146">
        <v>0</v>
      </c>
      <c r="U2284" s="146">
        <v>0</v>
      </c>
      <c r="V2284" s="146">
        <v>5.0773130999999999E-2</v>
      </c>
      <c r="W2284" s="146">
        <v>1.6959873E-2</v>
      </c>
      <c r="X2284" s="146">
        <v>0</v>
      </c>
      <c r="Z2284" s="157">
        <f t="shared" si="589"/>
        <v>3.6988120000000002</v>
      </c>
      <c r="AB2284" s="131">
        <f t="shared" si="595"/>
        <v>0.55482180000000003</v>
      </c>
      <c r="AC2284" s="131">
        <f t="shared" si="596"/>
        <v>0.15740301805615001</v>
      </c>
      <c r="AD2284" s="131">
        <f t="shared" si="597"/>
        <v>0.17436262977850003</v>
      </c>
      <c r="AE2284" s="131">
        <f t="shared" si="598"/>
        <v>0.20817588777850002</v>
      </c>
      <c r="AF2284" s="131">
        <f t="shared" si="599"/>
        <v>0</v>
      </c>
      <c r="AH2284">
        <v>0</v>
      </c>
      <c r="AI2284" s="71">
        <v>0</v>
      </c>
      <c r="AJ2284" s="71">
        <v>0</v>
      </c>
      <c r="AK2284" s="71">
        <v>0</v>
      </c>
      <c r="AL2284" s="71">
        <v>0</v>
      </c>
      <c r="AM2284" s="71">
        <v>0</v>
      </c>
      <c r="AN2284" s="71">
        <v>0</v>
      </c>
      <c r="AP2284" s="129">
        <v>0.10959888</v>
      </c>
      <c r="AQ2284" s="129">
        <v>9.9549837000000002E-2</v>
      </c>
      <c r="AR2284" s="129">
        <v>1.0049046000000001E-2</v>
      </c>
      <c r="AS2284" s="129">
        <v>0</v>
      </c>
      <c r="AT2284" s="172">
        <f t="shared" si="592"/>
        <v>5.9682156000000006E-6</v>
      </c>
      <c r="AU2284" s="172">
        <f t="shared" si="593"/>
        <v>3.7163633475120004E-8</v>
      </c>
      <c r="AV2284" s="185">
        <f t="shared" si="594"/>
        <v>0</v>
      </c>
      <c r="AW2284" s="121">
        <v>3.4324975E-6</v>
      </c>
      <c r="AX2284" s="121">
        <v>1.0356674E-8</v>
      </c>
      <c r="AY2284" s="121">
        <v>2.8295911999999999E-13</v>
      </c>
      <c r="AZ2284" s="121">
        <v>0</v>
      </c>
      <c r="BA2284" s="121">
        <v>0</v>
      </c>
      <c r="BB2284" s="121">
        <v>0</v>
      </c>
      <c r="BC2284" s="121">
        <v>2.5357181000000001E-6</v>
      </c>
      <c r="BD2284" s="121">
        <v>0</v>
      </c>
      <c r="BE2284" s="121">
        <v>2.9536935999999999E-9</v>
      </c>
      <c r="BF2284" s="121">
        <v>7.3135175E-10</v>
      </c>
      <c r="BG2284" s="121">
        <v>2.4511660000000001E-12</v>
      </c>
      <c r="BH2284" s="121">
        <v>0</v>
      </c>
      <c r="BI2284" s="121">
        <v>0</v>
      </c>
      <c r="BJ2284" s="121">
        <v>0</v>
      </c>
      <c r="BK2284" s="121">
        <v>0</v>
      </c>
      <c r="BL2284" s="121">
        <v>0</v>
      </c>
      <c r="BM2284" s="121">
        <v>2.3119180000000001E-8</v>
      </c>
      <c r="BN2284" s="121">
        <v>0</v>
      </c>
      <c r="BO2284" s="121">
        <v>0</v>
      </c>
      <c r="BP2284" s="121">
        <v>0</v>
      </c>
      <c r="BQ2284" s="121">
        <v>0</v>
      </c>
      <c r="BR2284" s="121">
        <v>0</v>
      </c>
      <c r="BT2284" s="71">
        <v>1.7694573999999999E-4</v>
      </c>
      <c r="BU2284" s="71">
        <v>2.0363655999999999E-5</v>
      </c>
      <c r="BV2284" s="71">
        <v>1.0313269E-4</v>
      </c>
      <c r="BW2284" s="71">
        <v>7.4953235000000002E-10</v>
      </c>
      <c r="BX2284" s="71">
        <v>1.6774244E-5</v>
      </c>
      <c r="BY2284" s="71">
        <v>0</v>
      </c>
      <c r="BZ2284" s="71">
        <v>1.8992665E-5</v>
      </c>
      <c r="CA2284" s="71">
        <v>0</v>
      </c>
      <c r="CB2284" s="71">
        <v>0</v>
      </c>
      <c r="CC2284" s="71">
        <v>1.7288893999999999E-10</v>
      </c>
      <c r="CD2284" s="71">
        <v>0</v>
      </c>
      <c r="CE2284" s="71">
        <v>1.6359687E-5</v>
      </c>
      <c r="CF2284" s="71">
        <v>0</v>
      </c>
      <c r="CG2284" s="71">
        <v>1.3218692000000001E-6</v>
      </c>
      <c r="CH2284" s="71">
        <v>0</v>
      </c>
      <c r="CI2284" s="71">
        <v>0</v>
      </c>
      <c r="CJ2284" s="71">
        <v>0</v>
      </c>
      <c r="CL2284" s="186">
        <v>0</v>
      </c>
      <c r="CM2284" s="186">
        <v>3.6988120000000002</v>
      </c>
      <c r="CN2284" s="187">
        <v>0</v>
      </c>
      <c r="CO2284" s="186">
        <v>1.3932517E-2</v>
      </c>
      <c r="CP2284" s="186">
        <v>0</v>
      </c>
      <c r="CQ2284" s="186">
        <v>0</v>
      </c>
      <c r="CR2284" s="186">
        <v>8.5143144000000002E-4</v>
      </c>
      <c r="CS2284" s="186">
        <v>0</v>
      </c>
      <c r="CT2284" s="186">
        <v>4.907294E-4</v>
      </c>
      <c r="CU2284" s="186">
        <v>8.3742023000000002E-4</v>
      </c>
    </row>
    <row r="2285" spans="1:99" ht="14.4">
      <c r="A2285" t="s">
        <v>3906</v>
      </c>
      <c r="B2285" s="125" t="s">
        <v>781</v>
      </c>
      <c r="C2285" s="126" t="str">
        <f t="shared" si="590"/>
        <v>M.020.12.105</v>
      </c>
      <c r="D2285" s="11" t="s">
        <v>1884</v>
      </c>
      <c r="E2285" s="125" t="s">
        <v>878</v>
      </c>
      <c r="F2285" s="128" t="str">
        <f t="shared" si="591"/>
        <v>Sausage, dutch Frikandel frozen in cardboard box NL</v>
      </c>
      <c r="G2285" s="131">
        <f t="shared" si="600"/>
        <v>0.61728932355947996</v>
      </c>
      <c r="H2285" s="183">
        <f t="shared" si="601"/>
        <v>2.0888538000000001E-7</v>
      </c>
      <c r="I2285" s="183">
        <f t="shared" si="602"/>
        <v>0.19584268067409999</v>
      </c>
      <c r="J2285" s="184">
        <f t="shared" si="603"/>
        <v>1.3068704E-2</v>
      </c>
      <c r="K2285" s="183">
        <v>0.40837772999999999</v>
      </c>
      <c r="L2285" s="146">
        <v>0.14599482</v>
      </c>
      <c r="M2285" s="146">
        <v>1.420801E-2</v>
      </c>
      <c r="N2285" s="146">
        <v>0</v>
      </c>
      <c r="O2285" s="146">
        <v>0</v>
      </c>
      <c r="P2285" s="188">
        <v>0</v>
      </c>
      <c r="Q2285" s="188">
        <v>2.0888538000000001E-7</v>
      </c>
      <c r="R2285" s="188">
        <v>5.1156740999999996E-6</v>
      </c>
      <c r="S2285" s="146">
        <v>0</v>
      </c>
      <c r="T2285" s="146">
        <v>0</v>
      </c>
      <c r="U2285" s="146">
        <v>0</v>
      </c>
      <c r="V2285" s="146">
        <v>3.5634735000000001E-2</v>
      </c>
      <c r="W2285" s="146">
        <v>1.3068704E-2</v>
      </c>
      <c r="X2285" s="146">
        <v>0</v>
      </c>
      <c r="Z2285" s="157">
        <f t="shared" si="589"/>
        <v>2.7225182000000001</v>
      </c>
      <c r="AB2285" s="131">
        <f t="shared" si="595"/>
        <v>0.40837772999999999</v>
      </c>
      <c r="AC2285" s="131">
        <f t="shared" si="596"/>
        <v>0.16020815455947998</v>
      </c>
      <c r="AD2285" s="131">
        <f t="shared" si="597"/>
        <v>0.1732766496741</v>
      </c>
      <c r="AE2285" s="131">
        <f t="shared" si="598"/>
        <v>0.19584268067409999</v>
      </c>
      <c r="AF2285" s="131">
        <f t="shared" si="599"/>
        <v>0</v>
      </c>
      <c r="AH2285">
        <v>0</v>
      </c>
      <c r="AI2285" s="71">
        <v>0</v>
      </c>
      <c r="AJ2285" s="71">
        <v>0</v>
      </c>
      <c r="AK2285" s="71">
        <v>0</v>
      </c>
      <c r="AL2285" s="71">
        <v>0</v>
      </c>
      <c r="AM2285" s="71">
        <v>0</v>
      </c>
      <c r="AN2285" s="71">
        <v>0</v>
      </c>
      <c r="AP2285" s="129">
        <v>9.3809816000000004E-2</v>
      </c>
      <c r="AQ2285" s="129">
        <v>8.6367405999999994E-2</v>
      </c>
      <c r="AR2285" s="129">
        <v>7.4424104999999997E-3</v>
      </c>
      <c r="AS2285" s="129">
        <v>0</v>
      </c>
      <c r="AT2285" s="172">
        <f t="shared" si="592"/>
        <v>5.1779020000000005E-6</v>
      </c>
      <c r="AU2285" s="172">
        <f t="shared" si="593"/>
        <v>2.752370792184E-8</v>
      </c>
      <c r="AV2285" s="185">
        <f t="shared" si="594"/>
        <v>0</v>
      </c>
      <c r="AW2285" s="121">
        <v>2.5264969000000001E-6</v>
      </c>
      <c r="AX2285" s="121">
        <v>7.6230509999999995E-9</v>
      </c>
      <c r="AY2285" s="121">
        <v>2.0827264000000001E-13</v>
      </c>
      <c r="AZ2285" s="121">
        <v>0</v>
      </c>
      <c r="BA2285" s="121">
        <v>0</v>
      </c>
      <c r="BB2285" s="121">
        <v>0</v>
      </c>
      <c r="BC2285" s="121">
        <v>2.6514051E-6</v>
      </c>
      <c r="BD2285" s="121">
        <v>0</v>
      </c>
      <c r="BE2285" s="121">
        <v>3.0884499E-9</v>
      </c>
      <c r="BF2285" s="121">
        <v>5.8469865999999998E-10</v>
      </c>
      <c r="BG2285" s="121">
        <v>1.2790892000000001E-12</v>
      </c>
      <c r="BH2285" s="121">
        <v>0</v>
      </c>
      <c r="BI2285" s="121">
        <v>0</v>
      </c>
      <c r="BJ2285" s="121">
        <v>0</v>
      </c>
      <c r="BK2285" s="121">
        <v>0</v>
      </c>
      <c r="BL2285" s="121">
        <v>0</v>
      </c>
      <c r="BM2285" s="121">
        <v>1.6226020999999999E-8</v>
      </c>
      <c r="BN2285" s="121">
        <v>0</v>
      </c>
      <c r="BO2285" s="121">
        <v>0</v>
      </c>
      <c r="BP2285" s="121">
        <v>0</v>
      </c>
      <c r="BQ2285" s="121">
        <v>0</v>
      </c>
      <c r="BR2285" s="121">
        <v>0</v>
      </c>
      <c r="BT2285" s="71">
        <v>1.4279230000000001E-4</v>
      </c>
      <c r="BU2285" s="71">
        <v>2.1292706999999999E-5</v>
      </c>
      <c r="BV2285" s="71">
        <v>7.5911030999999997E-5</v>
      </c>
      <c r="BW2285" s="71">
        <v>5.9923362E-10</v>
      </c>
      <c r="BX2285" s="71">
        <v>1.7539534999999999E-5</v>
      </c>
      <c r="BY2285" s="71">
        <v>0</v>
      </c>
      <c r="BZ2285" s="71">
        <v>1.5184191999999999E-5</v>
      </c>
      <c r="CA2285" s="71">
        <v>0</v>
      </c>
      <c r="CB2285" s="71">
        <v>0</v>
      </c>
      <c r="CC2285" s="71">
        <v>1.3822067E-10</v>
      </c>
      <c r="CD2285" s="71">
        <v>0</v>
      </c>
      <c r="CE2285" s="71">
        <v>1.1481921999999999E-5</v>
      </c>
      <c r="CF2285" s="71">
        <v>0</v>
      </c>
      <c r="CG2285" s="71">
        <v>1.3821768999999999E-6</v>
      </c>
      <c r="CH2285" s="71">
        <v>0</v>
      </c>
      <c r="CI2285" s="71">
        <v>0</v>
      </c>
      <c r="CJ2285" s="71">
        <v>0</v>
      </c>
      <c r="CL2285" s="186">
        <v>0</v>
      </c>
      <c r="CM2285" s="186">
        <v>2.7225182000000001</v>
      </c>
      <c r="CN2285" s="187">
        <v>0</v>
      </c>
      <c r="CO2285" s="186">
        <v>1.456816E-2</v>
      </c>
      <c r="CP2285" s="186">
        <v>0</v>
      </c>
      <c r="CQ2285" s="186">
        <v>0</v>
      </c>
      <c r="CR2285" s="186">
        <v>8.9027628000000003E-4</v>
      </c>
      <c r="CS2285" s="186">
        <v>0</v>
      </c>
      <c r="CT2285" s="186">
        <v>3.9232669999999999E-4</v>
      </c>
      <c r="CU2285" s="186">
        <v>4.3699008000000001E-4</v>
      </c>
    </row>
    <row r="2286" spans="1:99" ht="14.4">
      <c r="B2286" s="125"/>
      <c r="C2286" s="126"/>
      <c r="D2286" s="1" t="s">
        <v>1885</v>
      </c>
      <c r="E2286" s="125"/>
      <c r="J2286" s="158"/>
      <c r="P2286" s="4"/>
      <c r="Q2286" s="4"/>
      <c r="R2286" s="4"/>
      <c r="AT2286" s="4"/>
      <c r="AU2286" s="4"/>
      <c r="AV2286" s="16"/>
      <c r="CN2286" s="97"/>
    </row>
    <row r="2287" spans="1:99" ht="14.4">
      <c r="A2287" t="s">
        <v>3907</v>
      </c>
      <c r="B2287" s="125" t="s">
        <v>781</v>
      </c>
      <c r="C2287" s="126" t="str">
        <f t="shared" si="590"/>
        <v>M.020.13.101</v>
      </c>
      <c r="D2287" s="11" t="s">
        <v>1885</v>
      </c>
      <c r="E2287" s="125" t="s">
        <v>878</v>
      </c>
      <c r="F2287" s="128" t="str">
        <f t="shared" si="591"/>
        <v>Cheese 20+ in plastic boxper 250 gram NL</v>
      </c>
      <c r="G2287" s="131">
        <f t="shared" si="600"/>
        <v>1.5084981002014801</v>
      </c>
      <c r="H2287" s="183">
        <f t="shared" si="601"/>
        <v>2.6465717999999998E-7</v>
      </c>
      <c r="I2287" s="183">
        <f t="shared" si="602"/>
        <v>0.33282410354430003</v>
      </c>
      <c r="J2287" s="184">
        <f t="shared" si="603"/>
        <v>3.6237432E-2</v>
      </c>
      <c r="K2287" s="183">
        <v>1.1394363000000001</v>
      </c>
      <c r="L2287" s="146">
        <v>0.27870435999999998</v>
      </c>
      <c r="M2287" s="146">
        <v>1.8001507E-2</v>
      </c>
      <c r="N2287" s="146">
        <v>0</v>
      </c>
      <c r="O2287" s="146">
        <v>0</v>
      </c>
      <c r="P2287" s="188">
        <v>0</v>
      </c>
      <c r="Q2287" s="188">
        <v>2.6465717999999998E-7</v>
      </c>
      <c r="R2287" s="188">
        <v>6.4815442999999999E-6</v>
      </c>
      <c r="S2287" s="146">
        <v>0</v>
      </c>
      <c r="T2287" s="146">
        <v>0</v>
      </c>
      <c r="U2287" s="146">
        <v>0</v>
      </c>
      <c r="V2287" s="146">
        <v>3.6111755000000002E-2</v>
      </c>
      <c r="W2287" s="146">
        <v>3.6237432E-2</v>
      </c>
      <c r="X2287" s="146">
        <v>0</v>
      </c>
      <c r="Z2287" s="157">
        <f t="shared" si="589"/>
        <v>7.596242000000001</v>
      </c>
      <c r="AB2287" s="131">
        <f t="shared" si="595"/>
        <v>1.1394363000000001</v>
      </c>
      <c r="AC2287" s="131">
        <f t="shared" si="596"/>
        <v>0.29671261320148001</v>
      </c>
      <c r="AD2287" s="131">
        <f t="shared" si="597"/>
        <v>0.33294978054430002</v>
      </c>
      <c r="AE2287" s="131">
        <f t="shared" si="598"/>
        <v>0.33282410354429998</v>
      </c>
      <c r="AF2287" s="131">
        <f t="shared" si="599"/>
        <v>0</v>
      </c>
      <c r="AH2287">
        <v>0</v>
      </c>
      <c r="AI2287" s="71">
        <v>0</v>
      </c>
      <c r="AJ2287" s="71">
        <v>0</v>
      </c>
      <c r="AK2287" s="71">
        <v>0</v>
      </c>
      <c r="AL2287" s="71">
        <v>0</v>
      </c>
      <c r="AM2287" s="71">
        <v>0</v>
      </c>
      <c r="AN2287" s="71">
        <v>0</v>
      </c>
      <c r="AP2287" s="129">
        <v>0.21400237</v>
      </c>
      <c r="AQ2287" s="129">
        <v>0.20200897000000001</v>
      </c>
      <c r="AR2287" s="129">
        <v>1.1993403999999999E-2</v>
      </c>
      <c r="AS2287" s="129">
        <v>0</v>
      </c>
      <c r="AT2287" s="172">
        <f t="shared" si="592"/>
        <v>1.21108494E-5</v>
      </c>
      <c r="AU2287" s="172">
        <f t="shared" si="593"/>
        <v>4.4354304257599996E-8</v>
      </c>
      <c r="AV2287" s="185">
        <f t="shared" si="594"/>
        <v>0</v>
      </c>
      <c r="AW2287" s="121">
        <v>7.0493123999999997E-6</v>
      </c>
      <c r="AX2287" s="121">
        <v>2.1269477E-8</v>
      </c>
      <c r="AY2287" s="121">
        <v>5.8111249999999996E-13</v>
      </c>
      <c r="AZ2287" s="121">
        <v>0</v>
      </c>
      <c r="BA2287" s="121">
        <v>0</v>
      </c>
      <c r="BB2287" s="121">
        <v>0</v>
      </c>
      <c r="BC2287" s="121">
        <v>5.0615370000000001E-6</v>
      </c>
      <c r="BD2287" s="121">
        <v>0</v>
      </c>
      <c r="BE2287" s="121">
        <v>5.8958563E-9</v>
      </c>
      <c r="BF2287" s="121">
        <v>7.4081150999999995E-10</v>
      </c>
      <c r="BG2287" s="121">
        <v>4.3503351000000002E-12</v>
      </c>
      <c r="BH2287" s="121">
        <v>0</v>
      </c>
      <c r="BI2287" s="121">
        <v>0</v>
      </c>
      <c r="BJ2287" s="121">
        <v>0</v>
      </c>
      <c r="BK2287" s="121">
        <v>0</v>
      </c>
      <c r="BL2287" s="121">
        <v>0</v>
      </c>
      <c r="BM2287" s="121">
        <v>1.6443228E-8</v>
      </c>
      <c r="BN2287" s="121">
        <v>0</v>
      </c>
      <c r="BO2287" s="121">
        <v>0</v>
      </c>
      <c r="BP2287" s="121">
        <v>0</v>
      </c>
      <c r="BQ2287" s="121">
        <v>0</v>
      </c>
      <c r="BR2287" s="121">
        <v>0</v>
      </c>
      <c r="BT2287" s="71">
        <v>3.1944766000000001E-4</v>
      </c>
      <c r="BU2287" s="71">
        <v>4.0647815000000002E-5</v>
      </c>
      <c r="BV2287" s="71">
        <v>2.1180337999999999E-4</v>
      </c>
      <c r="BW2287" s="71">
        <v>7.5922725999999997E-10</v>
      </c>
      <c r="BX2287" s="71">
        <v>3.3483002999999999E-5</v>
      </c>
      <c r="BY2287" s="71">
        <v>0</v>
      </c>
      <c r="BZ2287" s="71">
        <v>1.9238327999999998E-5</v>
      </c>
      <c r="CA2287" s="71">
        <v>0</v>
      </c>
      <c r="CB2287" s="71">
        <v>0</v>
      </c>
      <c r="CC2287" s="71">
        <v>1.7512519E-10</v>
      </c>
      <c r="CD2287" s="71">
        <v>0</v>
      </c>
      <c r="CE2287" s="71">
        <v>1.1635623E-5</v>
      </c>
      <c r="CF2287" s="71">
        <v>0</v>
      </c>
      <c r="CG2287" s="71">
        <v>2.6385781000000002E-6</v>
      </c>
      <c r="CH2287" s="71">
        <v>0</v>
      </c>
      <c r="CI2287" s="71">
        <v>0</v>
      </c>
      <c r="CJ2287" s="71">
        <v>0</v>
      </c>
      <c r="CL2287" s="186">
        <v>0</v>
      </c>
      <c r="CM2287" s="186">
        <v>7.5962418999999999</v>
      </c>
      <c r="CN2287" s="187">
        <v>0</v>
      </c>
      <c r="CO2287" s="186">
        <v>2.7810642999999999E-2</v>
      </c>
      <c r="CP2287" s="186">
        <v>0</v>
      </c>
      <c r="CQ2287" s="186">
        <v>0</v>
      </c>
      <c r="CR2287" s="186">
        <v>1.6995389999999999E-3</v>
      </c>
      <c r="CS2287" s="186">
        <v>0</v>
      </c>
      <c r="CT2287" s="186">
        <v>4.970768E-4</v>
      </c>
      <c r="CU2287" s="186">
        <v>1.4862554E-3</v>
      </c>
    </row>
    <row r="2288" spans="1:99" ht="14.4">
      <c r="A2288" t="s">
        <v>3908</v>
      </c>
      <c r="B2288" s="125" t="s">
        <v>781</v>
      </c>
      <c r="C2288" s="126" t="str">
        <f t="shared" si="590"/>
        <v>M.020.13.102</v>
      </c>
      <c r="D2288" s="11" t="s">
        <v>1885</v>
      </c>
      <c r="E2288" s="125" t="s">
        <v>878</v>
      </c>
      <c r="F2288" s="128" t="str">
        <f t="shared" si="591"/>
        <v>Cheese Edam 40+ in plastic boxper 250 gram NL</v>
      </c>
      <c r="G2288" s="131">
        <f t="shared" si="600"/>
        <v>1.5945685392444802</v>
      </c>
      <c r="H2288" s="183">
        <f t="shared" si="601"/>
        <v>2.7893878E-7</v>
      </c>
      <c r="I2288" s="183">
        <f t="shared" si="602"/>
        <v>0.35194482730569998</v>
      </c>
      <c r="J2288" s="184">
        <f t="shared" si="603"/>
        <v>3.8249733000000001E-2</v>
      </c>
      <c r="K2288" s="183">
        <v>1.2043737000000001</v>
      </c>
      <c r="L2288" s="146">
        <v>0.29474604999999998</v>
      </c>
      <c r="M2288" s="146">
        <v>1.8972916999999999E-2</v>
      </c>
      <c r="N2288" s="146">
        <v>0</v>
      </c>
      <c r="O2288" s="146">
        <v>0</v>
      </c>
      <c r="P2288" s="188">
        <v>0</v>
      </c>
      <c r="Q2288" s="188">
        <v>2.7893878E-7</v>
      </c>
      <c r="R2288" s="188">
        <v>6.8313057000000001E-6</v>
      </c>
      <c r="S2288" s="146">
        <v>0</v>
      </c>
      <c r="T2288" s="146">
        <v>0</v>
      </c>
      <c r="U2288" s="146">
        <v>0</v>
      </c>
      <c r="V2288" s="146">
        <v>3.8219029000000002E-2</v>
      </c>
      <c r="W2288" s="146">
        <v>3.8249733000000001E-2</v>
      </c>
      <c r="X2288" s="146">
        <v>0</v>
      </c>
      <c r="Z2288" s="157">
        <f t="shared" si="589"/>
        <v>8.0291580000000007</v>
      </c>
      <c r="AB2288" s="131">
        <f t="shared" si="595"/>
        <v>1.2043737000000001</v>
      </c>
      <c r="AC2288" s="131">
        <f t="shared" si="596"/>
        <v>0.31372607724447998</v>
      </c>
      <c r="AD2288" s="131">
        <f t="shared" si="597"/>
        <v>0.35197553130569997</v>
      </c>
      <c r="AE2288" s="131">
        <f t="shared" si="598"/>
        <v>0.35194482730569998</v>
      </c>
      <c r="AF2288" s="131">
        <f t="shared" si="599"/>
        <v>0</v>
      </c>
      <c r="AH2288">
        <v>0</v>
      </c>
      <c r="AI2288" s="71">
        <v>0</v>
      </c>
      <c r="AJ2288" s="71">
        <v>0</v>
      </c>
      <c r="AK2288" s="71">
        <v>0</v>
      </c>
      <c r="AL2288" s="71">
        <v>0</v>
      </c>
      <c r="AM2288" s="71">
        <v>0</v>
      </c>
      <c r="AN2288" s="71">
        <v>0</v>
      </c>
      <c r="AP2288" s="129">
        <v>0.2262528</v>
      </c>
      <c r="AQ2288" s="129">
        <v>0.21356952000000001</v>
      </c>
      <c r="AR2288" s="129">
        <v>1.268328E-2</v>
      </c>
      <c r="AS2288" s="129">
        <v>0</v>
      </c>
      <c r="AT2288" s="172">
        <f t="shared" si="592"/>
        <v>1.2803928200000001E-5</v>
      </c>
      <c r="AU2288" s="172">
        <f t="shared" si="593"/>
        <v>4.6905619979890003E-8</v>
      </c>
      <c r="AV2288" s="185">
        <f t="shared" si="594"/>
        <v>0</v>
      </c>
      <c r="AW2288" s="121">
        <v>7.4510587000000002E-6</v>
      </c>
      <c r="AX2288" s="121">
        <v>2.2481643000000001E-8</v>
      </c>
      <c r="AY2288" s="121">
        <v>6.1423058999999996E-13</v>
      </c>
      <c r="AZ2288" s="121">
        <v>0</v>
      </c>
      <c r="BA2288" s="121">
        <v>0</v>
      </c>
      <c r="BB2288" s="121">
        <v>0</v>
      </c>
      <c r="BC2288" s="121">
        <v>5.3528694999999999E-6</v>
      </c>
      <c r="BD2288" s="121">
        <v>0</v>
      </c>
      <c r="BE2288" s="121">
        <v>6.2352107000000002E-9</v>
      </c>
      <c r="BF2288" s="121">
        <v>7.8078767999999995E-10</v>
      </c>
      <c r="BG2288" s="121">
        <v>4.6043693000000001E-12</v>
      </c>
      <c r="BH2288" s="121">
        <v>0</v>
      </c>
      <c r="BI2288" s="121">
        <v>0</v>
      </c>
      <c r="BJ2288" s="121">
        <v>0</v>
      </c>
      <c r="BK2288" s="121">
        <v>0</v>
      </c>
      <c r="BL2288" s="121">
        <v>0</v>
      </c>
      <c r="BM2288" s="121">
        <v>1.740276E-8</v>
      </c>
      <c r="BN2288" s="121">
        <v>0</v>
      </c>
      <c r="BO2288" s="121">
        <v>0</v>
      </c>
      <c r="BP2288" s="121">
        <v>0</v>
      </c>
      <c r="BQ2288" s="121">
        <v>0</v>
      </c>
      <c r="BR2288" s="121">
        <v>0</v>
      </c>
      <c r="BT2288" s="71">
        <v>3.3765439999999998E-4</v>
      </c>
      <c r="BU2288" s="71">
        <v>4.2987425999999999E-5</v>
      </c>
      <c r="BV2288" s="71">
        <v>2.2387422999999999E-4</v>
      </c>
      <c r="BW2288" s="71">
        <v>8.0019718999999998E-10</v>
      </c>
      <c r="BX2288" s="71">
        <v>3.5410220999999999E-5</v>
      </c>
      <c r="BY2288" s="71">
        <v>0</v>
      </c>
      <c r="BZ2288" s="71">
        <v>2.0276479000000001E-5</v>
      </c>
      <c r="CA2288" s="71">
        <v>0</v>
      </c>
      <c r="CB2288" s="71">
        <v>0</v>
      </c>
      <c r="CC2288" s="71">
        <v>1.8457541999999999E-10</v>
      </c>
      <c r="CD2288" s="71">
        <v>0</v>
      </c>
      <c r="CE2288" s="71">
        <v>1.2314611000000001E-5</v>
      </c>
      <c r="CF2288" s="71">
        <v>0</v>
      </c>
      <c r="CG2288" s="71">
        <v>2.7904495999999999E-6</v>
      </c>
      <c r="CH2288" s="71">
        <v>0</v>
      </c>
      <c r="CI2288" s="71">
        <v>0</v>
      </c>
      <c r="CJ2288" s="71">
        <v>0</v>
      </c>
      <c r="CL2288" s="186">
        <v>0</v>
      </c>
      <c r="CM2288" s="186">
        <v>8.0291580000000007</v>
      </c>
      <c r="CN2288" s="187">
        <v>0</v>
      </c>
      <c r="CO2288" s="186">
        <v>2.9411370999999999E-2</v>
      </c>
      <c r="CP2288" s="186">
        <v>0</v>
      </c>
      <c r="CQ2288" s="186">
        <v>0</v>
      </c>
      <c r="CR2288" s="186">
        <v>1.7973612E-3</v>
      </c>
      <c r="CS2288" s="186">
        <v>0</v>
      </c>
      <c r="CT2288" s="186">
        <v>5.2390038999999995E-4</v>
      </c>
      <c r="CU2288" s="186">
        <v>1.573044E-3</v>
      </c>
    </row>
    <row r="2289" spans="1:99" ht="14.4">
      <c r="A2289" t="s">
        <v>3909</v>
      </c>
      <c r="B2289" s="125" t="s">
        <v>781</v>
      </c>
      <c r="C2289" s="126" t="str">
        <f t="shared" si="590"/>
        <v>M.020.13.103</v>
      </c>
      <c r="D2289" s="11" t="s">
        <v>1885</v>
      </c>
      <c r="E2289" s="125" t="s">
        <v>878</v>
      </c>
      <c r="F2289" s="128" t="str">
        <f t="shared" si="591"/>
        <v>Cheese goat fresh in plastic boxper 250 gram NL</v>
      </c>
      <c r="G2289" s="131">
        <f t="shared" si="600"/>
        <v>1.7396718243738201</v>
      </c>
      <c r="H2289" s="183">
        <f t="shared" si="601"/>
        <v>5.1903482000000002E-7</v>
      </c>
      <c r="I2289" s="183">
        <f t="shared" si="602"/>
        <v>0.66722069833900011</v>
      </c>
      <c r="J2289" s="184">
        <f t="shared" si="603"/>
        <v>4.4152607000000003E-2</v>
      </c>
      <c r="K2289" s="183">
        <v>1.0282979999999999</v>
      </c>
      <c r="L2289" s="146">
        <v>0.56250591999999999</v>
      </c>
      <c r="M2289" s="146">
        <v>3.5303819E-2</v>
      </c>
      <c r="N2289" s="146">
        <v>0</v>
      </c>
      <c r="O2289" s="146">
        <v>0</v>
      </c>
      <c r="P2289" s="188">
        <v>0</v>
      </c>
      <c r="Q2289" s="188">
        <v>5.1903482000000002E-7</v>
      </c>
      <c r="R2289" s="188">
        <v>1.2711339E-5</v>
      </c>
      <c r="S2289" s="146">
        <v>0</v>
      </c>
      <c r="T2289" s="146">
        <v>0</v>
      </c>
      <c r="U2289" s="146">
        <v>0</v>
      </c>
      <c r="V2289" s="146">
        <v>6.9398247999999996E-2</v>
      </c>
      <c r="W2289" s="146">
        <v>4.4152607000000003E-2</v>
      </c>
      <c r="X2289" s="146">
        <v>0</v>
      </c>
      <c r="Z2289" s="157">
        <f t="shared" si="589"/>
        <v>6.8553199999999999</v>
      </c>
      <c r="AB2289" s="131">
        <f t="shared" si="595"/>
        <v>1.0282979999999999</v>
      </c>
      <c r="AC2289" s="131">
        <f t="shared" si="596"/>
        <v>0.59782296937382007</v>
      </c>
      <c r="AD2289" s="131">
        <f t="shared" si="597"/>
        <v>0.64197505733900007</v>
      </c>
      <c r="AE2289" s="131">
        <f t="shared" si="598"/>
        <v>0.667220698339</v>
      </c>
      <c r="AF2289" s="131">
        <f t="shared" si="599"/>
        <v>0</v>
      </c>
      <c r="AH2289">
        <v>0</v>
      </c>
      <c r="AI2289" s="71">
        <v>0</v>
      </c>
      <c r="AJ2289" s="71">
        <v>0</v>
      </c>
      <c r="AK2289" s="71">
        <v>0</v>
      </c>
      <c r="AL2289" s="71">
        <v>0</v>
      </c>
      <c r="AM2289" s="71">
        <v>0</v>
      </c>
      <c r="AN2289" s="71">
        <v>0</v>
      </c>
      <c r="AP2289" s="129">
        <v>0.29385762999999998</v>
      </c>
      <c r="AQ2289" s="129">
        <v>0.27651071999999999</v>
      </c>
      <c r="AR2289" s="129">
        <v>1.7346908000000001E-2</v>
      </c>
      <c r="AS2289" s="129">
        <v>0</v>
      </c>
      <c r="AT2289" s="172">
        <f t="shared" si="592"/>
        <v>1.6577381100000001E-5</v>
      </c>
      <c r="AU2289" s="172">
        <f t="shared" si="593"/>
        <v>6.4152766095389995E-8</v>
      </c>
      <c r="AV2289" s="185">
        <f t="shared" si="594"/>
        <v>0</v>
      </c>
      <c r="AW2289" s="121">
        <v>6.3617370999999999E-6</v>
      </c>
      <c r="AX2289" s="121">
        <v>1.9194896000000001E-8</v>
      </c>
      <c r="AY2289" s="121">
        <v>5.2443198999999998E-13</v>
      </c>
      <c r="AZ2289" s="121">
        <v>0</v>
      </c>
      <c r="BA2289" s="121">
        <v>0</v>
      </c>
      <c r="BB2289" s="121">
        <v>0</v>
      </c>
      <c r="BC2289" s="121">
        <v>1.0215644E-5</v>
      </c>
      <c r="BD2289" s="121">
        <v>0</v>
      </c>
      <c r="BE2289" s="121">
        <v>1.1899542E-8</v>
      </c>
      <c r="BF2289" s="121">
        <v>1.4528492E-9</v>
      </c>
      <c r="BG2289" s="121">
        <v>4.9614633999999997E-12</v>
      </c>
      <c r="BH2289" s="121">
        <v>0</v>
      </c>
      <c r="BI2289" s="121">
        <v>0</v>
      </c>
      <c r="BJ2289" s="121">
        <v>0</v>
      </c>
      <c r="BK2289" s="121">
        <v>0</v>
      </c>
      <c r="BL2289" s="121">
        <v>0</v>
      </c>
      <c r="BM2289" s="121">
        <v>3.1599992999999999E-8</v>
      </c>
      <c r="BN2289" s="121">
        <v>0</v>
      </c>
      <c r="BO2289" s="121">
        <v>0</v>
      </c>
      <c r="BP2289" s="121">
        <v>0</v>
      </c>
      <c r="BQ2289" s="121">
        <v>0</v>
      </c>
      <c r="BR2289" s="121">
        <v>0</v>
      </c>
      <c r="BT2289" s="71">
        <v>4.0617951000000002E-4</v>
      </c>
      <c r="BU2289" s="71">
        <v>8.2039035000000001E-5</v>
      </c>
      <c r="BV2289" s="71">
        <v>1.9114452000000001E-4</v>
      </c>
      <c r="BW2289" s="71">
        <v>1.4889654000000001E-9</v>
      </c>
      <c r="BX2289" s="71">
        <v>6.7578374000000006E-5</v>
      </c>
      <c r="BY2289" s="71">
        <v>0</v>
      </c>
      <c r="BZ2289" s="71">
        <v>3.7729421000000002E-5</v>
      </c>
      <c r="CA2289" s="71">
        <v>0</v>
      </c>
      <c r="CB2289" s="71">
        <v>0</v>
      </c>
      <c r="CC2289" s="71">
        <v>3.4344836000000002E-10</v>
      </c>
      <c r="CD2289" s="71">
        <v>0</v>
      </c>
      <c r="CE2289" s="71">
        <v>2.2360914E-5</v>
      </c>
      <c r="CF2289" s="71">
        <v>0</v>
      </c>
      <c r="CG2289" s="71">
        <v>5.3254128999999997E-6</v>
      </c>
      <c r="CH2289" s="71">
        <v>0</v>
      </c>
      <c r="CI2289" s="71">
        <v>0</v>
      </c>
      <c r="CJ2289" s="71">
        <v>0</v>
      </c>
      <c r="CL2289" s="186">
        <v>0</v>
      </c>
      <c r="CM2289" s="186">
        <v>6.8553202000000004</v>
      </c>
      <c r="CN2289" s="187">
        <v>0</v>
      </c>
      <c r="CO2289" s="186">
        <v>5.6129912999999997E-2</v>
      </c>
      <c r="CP2289" s="186">
        <v>0</v>
      </c>
      <c r="CQ2289" s="186">
        <v>0</v>
      </c>
      <c r="CR2289" s="186">
        <v>3.4301607E-3</v>
      </c>
      <c r="CS2289" s="186">
        <v>0</v>
      </c>
      <c r="CT2289" s="186">
        <v>9.7484665999999999E-4</v>
      </c>
      <c r="CU2289" s="186">
        <v>1.6950422E-3</v>
      </c>
    </row>
    <row r="2290" spans="1:99" ht="14.4">
      <c r="A2290" t="s">
        <v>3910</v>
      </c>
      <c r="B2290" s="125" t="s">
        <v>781</v>
      </c>
      <c r="C2290" s="126" t="str">
        <f t="shared" si="590"/>
        <v>M.020.13.104</v>
      </c>
      <c r="D2290" s="11" t="s">
        <v>1885</v>
      </c>
      <c r="E2290" s="125" t="s">
        <v>878</v>
      </c>
      <c r="F2290" s="128" t="str">
        <f t="shared" si="591"/>
        <v>Cheese Gouda 48+ in plastic boxper 250 gram NL</v>
      </c>
      <c r="G2290" s="131">
        <f t="shared" si="600"/>
        <v>1.8226906161568799</v>
      </c>
      <c r="H2290" s="183">
        <f t="shared" si="601"/>
        <v>3.0620058000000002E-7</v>
      </c>
      <c r="I2290" s="183">
        <f t="shared" si="602"/>
        <v>0.4029561369563</v>
      </c>
      <c r="J2290" s="184">
        <f t="shared" si="603"/>
        <v>3.8447973000000003E-2</v>
      </c>
      <c r="K2290" s="183">
        <v>1.3812861999999999</v>
      </c>
      <c r="L2290" s="146">
        <v>0.33767707000000002</v>
      </c>
      <c r="M2290" s="146">
        <v>2.0827215E-2</v>
      </c>
      <c r="N2290" s="146">
        <v>0</v>
      </c>
      <c r="O2290" s="146">
        <v>0</v>
      </c>
      <c r="P2290" s="188">
        <v>0</v>
      </c>
      <c r="Q2290" s="188">
        <v>3.0620058000000002E-7</v>
      </c>
      <c r="R2290" s="188">
        <v>7.4989563E-6</v>
      </c>
      <c r="S2290" s="146">
        <v>0</v>
      </c>
      <c r="T2290" s="146">
        <v>0</v>
      </c>
      <c r="U2290" s="146">
        <v>0</v>
      </c>
      <c r="V2290" s="146">
        <v>4.4444352999999999E-2</v>
      </c>
      <c r="W2290" s="146">
        <v>3.8447973000000003E-2</v>
      </c>
      <c r="X2290" s="146">
        <v>0</v>
      </c>
      <c r="Z2290" s="157">
        <f t="shared" si="589"/>
        <v>9.2085746666666672</v>
      </c>
      <c r="AB2290" s="131">
        <f t="shared" si="595"/>
        <v>1.3812861999999999</v>
      </c>
      <c r="AC2290" s="131">
        <f t="shared" si="596"/>
        <v>0.35851209015688001</v>
      </c>
      <c r="AD2290" s="131">
        <f t="shared" si="597"/>
        <v>0.39695975695630004</v>
      </c>
      <c r="AE2290" s="131">
        <f t="shared" si="598"/>
        <v>0.4029561369563</v>
      </c>
      <c r="AF2290" s="131">
        <f t="shared" si="599"/>
        <v>0</v>
      </c>
      <c r="AH2290">
        <v>0</v>
      </c>
      <c r="AI2290" s="71">
        <v>0</v>
      </c>
      <c r="AJ2290" s="71">
        <v>0</v>
      </c>
      <c r="AK2290" s="71">
        <v>0</v>
      </c>
      <c r="AL2290" s="71">
        <v>0</v>
      </c>
      <c r="AM2290" s="71">
        <v>0</v>
      </c>
      <c r="AN2290" s="71">
        <v>0</v>
      </c>
      <c r="AP2290" s="129">
        <v>0.25943978000000001</v>
      </c>
      <c r="AQ2290" s="129">
        <v>0.24483062</v>
      </c>
      <c r="AR2290" s="129">
        <v>1.4609156E-2</v>
      </c>
      <c r="AS2290" s="129">
        <v>0</v>
      </c>
      <c r="AT2290" s="172">
        <f t="shared" si="592"/>
        <v>1.4678094800000001E-5</v>
      </c>
      <c r="AU2290" s="172">
        <f t="shared" si="593"/>
        <v>5.4027945642350001E-8</v>
      </c>
      <c r="AV2290" s="185">
        <f t="shared" si="594"/>
        <v>0</v>
      </c>
      <c r="AW2290" s="121">
        <v>8.5455571000000006E-6</v>
      </c>
      <c r="AX2290" s="121">
        <v>2.5784009000000001E-8</v>
      </c>
      <c r="AY2290" s="121">
        <v>7.0445594999999999E-13</v>
      </c>
      <c r="AZ2290" s="121">
        <v>0</v>
      </c>
      <c r="BA2290" s="121">
        <v>0</v>
      </c>
      <c r="BB2290" s="121">
        <v>0</v>
      </c>
      <c r="BC2290" s="121">
        <v>6.1325377000000001E-6</v>
      </c>
      <c r="BD2290" s="121">
        <v>0</v>
      </c>
      <c r="BE2290" s="121">
        <v>7.1433955000000002E-9</v>
      </c>
      <c r="BF2290" s="121">
        <v>8.5709714999999999E-10</v>
      </c>
      <c r="BG2290" s="121">
        <v>5.3225364000000004E-12</v>
      </c>
      <c r="BH2290" s="121">
        <v>0</v>
      </c>
      <c r="BI2290" s="121">
        <v>0</v>
      </c>
      <c r="BJ2290" s="121">
        <v>0</v>
      </c>
      <c r="BK2290" s="121">
        <v>0</v>
      </c>
      <c r="BL2290" s="121">
        <v>0</v>
      </c>
      <c r="BM2290" s="121">
        <v>2.0237416999999998E-8</v>
      </c>
      <c r="BN2290" s="121">
        <v>0</v>
      </c>
      <c r="BO2290" s="121">
        <v>0</v>
      </c>
      <c r="BP2290" s="121">
        <v>0</v>
      </c>
      <c r="BQ2290" s="121">
        <v>0</v>
      </c>
      <c r="BR2290" s="121">
        <v>0</v>
      </c>
      <c r="BT2290" s="71">
        <v>3.8635272000000001E-4</v>
      </c>
      <c r="BU2290" s="71">
        <v>4.9248727000000002E-5</v>
      </c>
      <c r="BV2290" s="71">
        <v>2.5675949000000001E-4</v>
      </c>
      <c r="BW2290" s="71">
        <v>8.7840363999999997E-10</v>
      </c>
      <c r="BX2290" s="71">
        <v>4.056787E-5</v>
      </c>
      <c r="BY2290" s="71">
        <v>0</v>
      </c>
      <c r="BZ2290" s="71">
        <v>2.2258179999999998E-5</v>
      </c>
      <c r="CA2290" s="71">
        <v>0</v>
      </c>
      <c r="CB2290" s="71">
        <v>0</v>
      </c>
      <c r="CC2290" s="71">
        <v>2.0261470000000001E-10</v>
      </c>
      <c r="CD2290" s="71">
        <v>0</v>
      </c>
      <c r="CE2290" s="71">
        <v>1.4320482E-5</v>
      </c>
      <c r="CF2290" s="71">
        <v>0</v>
      </c>
      <c r="CG2290" s="71">
        <v>3.1968904000000002E-6</v>
      </c>
      <c r="CH2290" s="71">
        <v>0</v>
      </c>
      <c r="CI2290" s="71">
        <v>0</v>
      </c>
      <c r="CJ2290" s="71">
        <v>0</v>
      </c>
      <c r="CL2290" s="186">
        <v>0</v>
      </c>
      <c r="CM2290" s="186">
        <v>9.2085744999999992</v>
      </c>
      <c r="CN2290" s="187">
        <v>0</v>
      </c>
      <c r="CO2290" s="186">
        <v>3.3695261999999997E-2</v>
      </c>
      <c r="CP2290" s="186">
        <v>0</v>
      </c>
      <c r="CQ2290" s="186">
        <v>0</v>
      </c>
      <c r="CR2290" s="186">
        <v>2.0591544999999998E-3</v>
      </c>
      <c r="CS2290" s="186">
        <v>0</v>
      </c>
      <c r="CT2290" s="186">
        <v>5.7510324999999996E-4</v>
      </c>
      <c r="CU2290" s="186">
        <v>1.8183997999999999E-3</v>
      </c>
    </row>
    <row r="2291" spans="1:99" ht="14.4">
      <c r="A2291" t="s">
        <v>3911</v>
      </c>
      <c r="B2291" s="125" t="s">
        <v>781</v>
      </c>
      <c r="C2291" s="126" t="str">
        <f t="shared" si="590"/>
        <v>M.020.13.105</v>
      </c>
      <c r="D2291" s="11" t="s">
        <v>1885</v>
      </c>
      <c r="E2291" s="125" t="s">
        <v>878</v>
      </c>
      <c r="F2291" s="128" t="str">
        <f t="shared" si="591"/>
        <v>Cheese Mozzarella in plastic boxper 250 gram NL</v>
      </c>
      <c r="G2291" s="131">
        <f t="shared" si="600"/>
        <v>1.2246282113334899</v>
      </c>
      <c r="H2291" s="183">
        <f t="shared" si="601"/>
        <v>2.1397648999999999E-7</v>
      </c>
      <c r="I2291" s="183">
        <f t="shared" si="602"/>
        <v>0.27028521535700001</v>
      </c>
      <c r="J2291" s="184">
        <f t="shared" si="603"/>
        <v>2.9581731999999999E-2</v>
      </c>
      <c r="K2291" s="183">
        <v>0.92476104999999997</v>
      </c>
      <c r="L2291" s="146">
        <v>0.22640929000000001</v>
      </c>
      <c r="M2291" s="146">
        <v>1.4554298E-2</v>
      </c>
      <c r="N2291" s="146">
        <v>0</v>
      </c>
      <c r="O2291" s="146">
        <v>0</v>
      </c>
      <c r="P2291" s="188">
        <v>0</v>
      </c>
      <c r="Q2291" s="188">
        <v>2.1397648999999999E-7</v>
      </c>
      <c r="R2291" s="188">
        <v>5.2403569999999997E-6</v>
      </c>
      <c r="S2291" s="146">
        <v>0</v>
      </c>
      <c r="T2291" s="146">
        <v>0</v>
      </c>
      <c r="U2291" s="146">
        <v>0</v>
      </c>
      <c r="V2291" s="146">
        <v>2.9316386999999999E-2</v>
      </c>
      <c r="W2291" s="146">
        <v>2.9581731999999999E-2</v>
      </c>
      <c r="X2291" s="146">
        <v>0</v>
      </c>
      <c r="Z2291" s="157">
        <f t="shared" si="589"/>
        <v>6.1650736666666663</v>
      </c>
      <c r="AB2291" s="131">
        <f t="shared" si="595"/>
        <v>0.92476104999999997</v>
      </c>
      <c r="AC2291" s="131">
        <f t="shared" si="596"/>
        <v>0.24096904233349001</v>
      </c>
      <c r="AD2291" s="131">
        <f t="shared" si="597"/>
        <v>0.27055056035699998</v>
      </c>
      <c r="AE2291" s="131">
        <f t="shared" si="598"/>
        <v>0.27028521535700006</v>
      </c>
      <c r="AF2291" s="131">
        <f t="shared" si="599"/>
        <v>0</v>
      </c>
      <c r="AH2291">
        <v>0</v>
      </c>
      <c r="AI2291" s="71">
        <v>0</v>
      </c>
      <c r="AJ2291" s="71">
        <v>0</v>
      </c>
      <c r="AK2291" s="71">
        <v>0</v>
      </c>
      <c r="AL2291" s="71">
        <v>0</v>
      </c>
      <c r="AM2291" s="71">
        <v>0</v>
      </c>
      <c r="AN2291" s="71">
        <v>0</v>
      </c>
      <c r="AP2291" s="129">
        <v>0.17374980000000001</v>
      </c>
      <c r="AQ2291" s="129">
        <v>0.16401439000000001</v>
      </c>
      <c r="AR2291" s="129">
        <v>9.7354122999999994E-3</v>
      </c>
      <c r="AS2291" s="129">
        <v>0</v>
      </c>
      <c r="AT2291" s="172">
        <f t="shared" si="592"/>
        <v>9.8329970000000007E-6</v>
      </c>
      <c r="AU2291" s="172">
        <f t="shared" si="593"/>
        <v>3.6003743522829998E-8</v>
      </c>
      <c r="AV2291" s="185">
        <f t="shared" si="594"/>
        <v>0</v>
      </c>
      <c r="AW2291" s="121">
        <v>5.7211883999999998E-6</v>
      </c>
      <c r="AX2291" s="121">
        <v>1.7262205999999999E-8</v>
      </c>
      <c r="AY2291" s="121">
        <v>4.7162812999999995E-13</v>
      </c>
      <c r="AZ2291" s="121">
        <v>0</v>
      </c>
      <c r="BA2291" s="121">
        <v>0</v>
      </c>
      <c r="BB2291" s="121">
        <v>0</v>
      </c>
      <c r="BC2291" s="121">
        <v>4.1118086E-6</v>
      </c>
      <c r="BD2291" s="121">
        <v>0</v>
      </c>
      <c r="BE2291" s="121">
        <v>4.7895793000000001E-9</v>
      </c>
      <c r="BF2291" s="121">
        <v>5.9894936000000003E-10</v>
      </c>
      <c r="BG2291" s="121">
        <v>3.5312347E-12</v>
      </c>
      <c r="BH2291" s="121">
        <v>0</v>
      </c>
      <c r="BI2291" s="121">
        <v>0</v>
      </c>
      <c r="BJ2291" s="121">
        <v>0</v>
      </c>
      <c r="BK2291" s="121">
        <v>0</v>
      </c>
      <c r="BL2291" s="121">
        <v>0</v>
      </c>
      <c r="BM2291" s="121">
        <v>1.3349006E-8</v>
      </c>
      <c r="BN2291" s="121">
        <v>0</v>
      </c>
      <c r="BO2291" s="121">
        <v>0</v>
      </c>
      <c r="BP2291" s="121">
        <v>0</v>
      </c>
      <c r="BQ2291" s="121">
        <v>0</v>
      </c>
      <c r="BR2291" s="121">
        <v>0</v>
      </c>
      <c r="BT2291" s="71">
        <v>2.5926437999999999E-4</v>
      </c>
      <c r="BU2291" s="71">
        <v>3.3020807E-5</v>
      </c>
      <c r="BV2291" s="71">
        <v>1.7189861E-4</v>
      </c>
      <c r="BW2291" s="71">
        <v>6.1383858E-10</v>
      </c>
      <c r="BX2291" s="71">
        <v>2.7200374E-5</v>
      </c>
      <c r="BY2291" s="71">
        <v>0</v>
      </c>
      <c r="BZ2291" s="71">
        <v>1.5554273000000001E-5</v>
      </c>
      <c r="CA2291" s="71">
        <v>0</v>
      </c>
      <c r="CB2291" s="71">
        <v>0</v>
      </c>
      <c r="CC2291" s="71">
        <v>1.4158949E-10</v>
      </c>
      <c r="CD2291" s="71">
        <v>0</v>
      </c>
      <c r="CE2291" s="71">
        <v>9.4460772999999995E-6</v>
      </c>
      <c r="CF2291" s="71">
        <v>0</v>
      </c>
      <c r="CG2291" s="71">
        <v>2.1434849000000002E-6</v>
      </c>
      <c r="CH2291" s="71">
        <v>0</v>
      </c>
      <c r="CI2291" s="71">
        <v>0</v>
      </c>
      <c r="CJ2291" s="71">
        <v>0</v>
      </c>
      <c r="CL2291" s="186">
        <v>0</v>
      </c>
      <c r="CM2291" s="186">
        <v>6.1650736999999998</v>
      </c>
      <c r="CN2291" s="187">
        <v>0</v>
      </c>
      <c r="CO2291" s="186">
        <v>2.2592355000000001E-2</v>
      </c>
      <c r="CP2291" s="186">
        <v>0</v>
      </c>
      <c r="CQ2291" s="186">
        <v>0</v>
      </c>
      <c r="CR2291" s="186">
        <v>1.3806437E-3</v>
      </c>
      <c r="CS2291" s="186">
        <v>0</v>
      </c>
      <c r="CT2291" s="186">
        <v>4.0188877E-4</v>
      </c>
      <c r="CU2291" s="186">
        <v>1.2064166000000001E-3</v>
      </c>
    </row>
    <row r="2292" spans="1:99" ht="14.4">
      <c r="A2292" t="s">
        <v>3912</v>
      </c>
      <c r="B2292" s="125" t="s">
        <v>781</v>
      </c>
      <c r="C2292" s="126" t="str">
        <f t="shared" si="590"/>
        <v>M.020.13.106</v>
      </c>
      <c r="D2292" s="11" t="s">
        <v>1885</v>
      </c>
      <c r="E2292" s="125" t="s">
        <v>878</v>
      </c>
      <c r="F2292" s="128" t="str">
        <f t="shared" si="591"/>
        <v>Cheese old 48+ in plastic boxper 250 gram NL</v>
      </c>
      <c r="G2292" s="131">
        <f t="shared" si="600"/>
        <v>1.8966676489789001</v>
      </c>
      <c r="H2292" s="183">
        <f t="shared" si="601"/>
        <v>3.2906499999999999E-7</v>
      </c>
      <c r="I2292" s="183">
        <f t="shared" si="602"/>
        <v>0.41905670391390004</v>
      </c>
      <c r="J2292" s="184">
        <f t="shared" si="603"/>
        <v>4.5312716000000003E-2</v>
      </c>
      <c r="K2292" s="183">
        <v>1.4322979</v>
      </c>
      <c r="L2292" s="146">
        <v>0.35105087000000001</v>
      </c>
      <c r="M2292" s="146">
        <v>2.2382412000000001E-2</v>
      </c>
      <c r="N2292" s="146">
        <v>0</v>
      </c>
      <c r="O2292" s="146">
        <v>0</v>
      </c>
      <c r="P2292" s="188">
        <v>0</v>
      </c>
      <c r="Q2292" s="188">
        <v>3.2906499999999999E-7</v>
      </c>
      <c r="R2292" s="188">
        <v>8.0589139000000001E-6</v>
      </c>
      <c r="S2292" s="146">
        <v>0</v>
      </c>
      <c r="T2292" s="146">
        <v>0</v>
      </c>
      <c r="U2292" s="146">
        <v>0</v>
      </c>
      <c r="V2292" s="146">
        <v>4.5615362999999999E-2</v>
      </c>
      <c r="W2292" s="146">
        <v>4.5312716000000003E-2</v>
      </c>
      <c r="X2292" s="146">
        <v>0</v>
      </c>
      <c r="Z2292" s="157">
        <f t="shared" si="589"/>
        <v>9.5486526666666673</v>
      </c>
      <c r="AB2292" s="131">
        <f t="shared" si="595"/>
        <v>1.4322979</v>
      </c>
      <c r="AC2292" s="131">
        <f t="shared" si="596"/>
        <v>0.37344166997890005</v>
      </c>
      <c r="AD2292" s="131">
        <f t="shared" si="597"/>
        <v>0.4187540569139</v>
      </c>
      <c r="AE2292" s="131">
        <f t="shared" si="598"/>
        <v>0.41905670391390004</v>
      </c>
      <c r="AF2292" s="131">
        <f t="shared" si="599"/>
        <v>0</v>
      </c>
      <c r="AH2292">
        <v>0</v>
      </c>
      <c r="AI2292" s="71">
        <v>0</v>
      </c>
      <c r="AJ2292" s="71">
        <v>0</v>
      </c>
      <c r="AK2292" s="71">
        <v>0</v>
      </c>
      <c r="AL2292" s="71">
        <v>0</v>
      </c>
      <c r="AM2292" s="71">
        <v>0</v>
      </c>
      <c r="AN2292" s="71">
        <v>0</v>
      </c>
      <c r="AP2292" s="129">
        <v>0.26925063999999999</v>
      </c>
      <c r="AQ2292" s="129">
        <v>0.25414596</v>
      </c>
      <c r="AR2292" s="129">
        <v>1.5104677E-2</v>
      </c>
      <c r="AS2292" s="129">
        <v>0</v>
      </c>
      <c r="AT2292" s="172">
        <f t="shared" si="592"/>
        <v>1.52365685E-5</v>
      </c>
      <c r="AU2292" s="172">
        <f t="shared" si="593"/>
        <v>5.5860492176339987E-8</v>
      </c>
      <c r="AV2292" s="185">
        <f t="shared" si="594"/>
        <v>0</v>
      </c>
      <c r="AW2292" s="121">
        <v>8.8611498000000008E-6</v>
      </c>
      <c r="AX2292" s="121">
        <v>2.6736227999999999E-8</v>
      </c>
      <c r="AY2292" s="121">
        <v>7.3047194000000005E-13</v>
      </c>
      <c r="AZ2292" s="121">
        <v>0</v>
      </c>
      <c r="BA2292" s="121">
        <v>0</v>
      </c>
      <c r="BB2292" s="121">
        <v>0</v>
      </c>
      <c r="BC2292" s="121">
        <v>6.3754186999999996E-6</v>
      </c>
      <c r="BD2292" s="121">
        <v>0</v>
      </c>
      <c r="BE2292" s="121">
        <v>7.4263119E-9</v>
      </c>
      <c r="BF2292" s="121">
        <v>9.2109779999999997E-10</v>
      </c>
      <c r="BG2292" s="121">
        <v>5.4960044000000001E-12</v>
      </c>
      <c r="BH2292" s="121">
        <v>0</v>
      </c>
      <c r="BI2292" s="121">
        <v>0</v>
      </c>
      <c r="BJ2292" s="121">
        <v>0</v>
      </c>
      <c r="BK2292" s="121">
        <v>0</v>
      </c>
      <c r="BL2292" s="121">
        <v>0</v>
      </c>
      <c r="BM2292" s="121">
        <v>2.0770627999999998E-8</v>
      </c>
      <c r="BN2292" s="121">
        <v>0</v>
      </c>
      <c r="BO2292" s="121">
        <v>0</v>
      </c>
      <c r="BP2292" s="121">
        <v>0</v>
      </c>
      <c r="BQ2292" s="121">
        <v>0</v>
      </c>
      <c r="BR2292" s="121">
        <v>0</v>
      </c>
      <c r="BT2292" s="71">
        <v>4.0155828000000001E-4</v>
      </c>
      <c r="BU2292" s="71">
        <v>5.1199238E-5</v>
      </c>
      <c r="BV2292" s="71">
        <v>2.6624177999999999E-4</v>
      </c>
      <c r="BW2292" s="71">
        <v>9.4399527000000007E-10</v>
      </c>
      <c r="BX2292" s="71">
        <v>4.2174573000000001E-5</v>
      </c>
      <c r="BY2292" s="71">
        <v>0</v>
      </c>
      <c r="BZ2292" s="71">
        <v>2.3920230000000001E-5</v>
      </c>
      <c r="CA2292" s="71">
        <v>0</v>
      </c>
      <c r="CB2292" s="71">
        <v>0</v>
      </c>
      <c r="CC2292" s="71">
        <v>2.1774422999999999E-10</v>
      </c>
      <c r="CD2292" s="71">
        <v>0</v>
      </c>
      <c r="CE2292" s="71">
        <v>1.4697795E-5</v>
      </c>
      <c r="CF2292" s="71">
        <v>0</v>
      </c>
      <c r="CG2292" s="71">
        <v>3.3235043E-6</v>
      </c>
      <c r="CH2292" s="71">
        <v>0</v>
      </c>
      <c r="CI2292" s="71">
        <v>0</v>
      </c>
      <c r="CJ2292" s="71">
        <v>0</v>
      </c>
      <c r="CL2292" s="186">
        <v>0</v>
      </c>
      <c r="CM2292" s="186">
        <v>9.5486527999999993</v>
      </c>
      <c r="CN2292" s="187">
        <v>0</v>
      </c>
      <c r="CO2292" s="186">
        <v>3.5029773E-2</v>
      </c>
      <c r="CP2292" s="186">
        <v>0</v>
      </c>
      <c r="CQ2292" s="186">
        <v>0</v>
      </c>
      <c r="CR2292" s="186">
        <v>2.1407079999999998E-3</v>
      </c>
      <c r="CS2292" s="186">
        <v>0</v>
      </c>
      <c r="CT2292" s="186">
        <v>6.1804701999999996E-4</v>
      </c>
      <c r="CU2292" s="186">
        <v>1.8776636000000001E-3</v>
      </c>
    </row>
    <row r="2293" spans="1:99" ht="14.4">
      <c r="A2293" t="s">
        <v>3913</v>
      </c>
      <c r="B2293" s="125" t="s">
        <v>781</v>
      </c>
      <c r="C2293" s="126" t="str">
        <f t="shared" si="590"/>
        <v>M.020.13.107</v>
      </c>
      <c r="D2293" s="11" t="s">
        <v>1885</v>
      </c>
      <c r="E2293" s="125" t="s">
        <v>878</v>
      </c>
      <c r="F2293" s="128" t="str">
        <f t="shared" si="591"/>
        <v>Cheese spread 48+ in plastic boxper 250 gram NL</v>
      </c>
      <c r="G2293" s="131">
        <f t="shared" si="600"/>
        <v>1.2118882514178499</v>
      </c>
      <c r="H2293" s="183">
        <f t="shared" si="601"/>
        <v>2.1135135E-7</v>
      </c>
      <c r="I2293" s="183">
        <f t="shared" si="602"/>
        <v>0.26487418506650001</v>
      </c>
      <c r="J2293" s="184">
        <f t="shared" si="603"/>
        <v>2.6101545E-2</v>
      </c>
      <c r="K2293" s="183">
        <v>0.92091230999999996</v>
      </c>
      <c r="L2293" s="146">
        <v>0.22164294000000001</v>
      </c>
      <c r="M2293" s="146">
        <v>1.437574E-2</v>
      </c>
      <c r="N2293" s="146">
        <v>0</v>
      </c>
      <c r="O2293" s="146">
        <v>0</v>
      </c>
      <c r="P2293" s="188">
        <v>0</v>
      </c>
      <c r="Q2293" s="188">
        <v>2.1135135E-7</v>
      </c>
      <c r="R2293" s="188">
        <v>5.1760665000000003E-6</v>
      </c>
      <c r="S2293" s="146">
        <v>0</v>
      </c>
      <c r="T2293" s="146">
        <v>0</v>
      </c>
      <c r="U2293" s="146">
        <v>0</v>
      </c>
      <c r="V2293" s="146">
        <v>2.8850329000000001E-2</v>
      </c>
      <c r="W2293" s="146">
        <v>2.6101545E-2</v>
      </c>
      <c r="X2293" s="146">
        <v>0</v>
      </c>
      <c r="Z2293" s="157">
        <f t="shared" si="589"/>
        <v>6.1394153999999999</v>
      </c>
      <c r="AB2293" s="131">
        <f t="shared" si="595"/>
        <v>0.92091230999999996</v>
      </c>
      <c r="AC2293" s="131">
        <f t="shared" si="596"/>
        <v>0.23602406741785001</v>
      </c>
      <c r="AD2293" s="131">
        <f t="shared" si="597"/>
        <v>0.26212540106650001</v>
      </c>
      <c r="AE2293" s="131">
        <f t="shared" si="598"/>
        <v>0.26487418506650007</v>
      </c>
      <c r="AF2293" s="131">
        <f t="shared" si="599"/>
        <v>0</v>
      </c>
      <c r="AH2293">
        <v>0</v>
      </c>
      <c r="AI2293" s="71">
        <v>0</v>
      </c>
      <c r="AJ2293" s="71">
        <v>0</v>
      </c>
      <c r="AK2293" s="71">
        <v>0</v>
      </c>
      <c r="AL2293" s="71">
        <v>0</v>
      </c>
      <c r="AM2293" s="71">
        <v>0</v>
      </c>
      <c r="AN2293" s="71">
        <v>0</v>
      </c>
      <c r="AP2293" s="129">
        <v>0.17180271</v>
      </c>
      <c r="AQ2293" s="129">
        <v>0.16217338000000001</v>
      </c>
      <c r="AR2293" s="129">
        <v>9.6293300999999998E-3</v>
      </c>
      <c r="AS2293" s="129">
        <v>0</v>
      </c>
      <c r="AT2293" s="172">
        <f t="shared" si="592"/>
        <v>9.722624700000001E-6</v>
      </c>
      <c r="AU2293" s="172">
        <f t="shared" si="593"/>
        <v>3.5611427778980005E-8</v>
      </c>
      <c r="AV2293" s="185">
        <f t="shared" si="594"/>
        <v>0</v>
      </c>
      <c r="AW2293" s="121">
        <v>5.6973775E-6</v>
      </c>
      <c r="AX2293" s="121">
        <v>1.7190363E-8</v>
      </c>
      <c r="AY2293" s="121">
        <v>4.6966528E-13</v>
      </c>
      <c r="AZ2293" s="121">
        <v>0</v>
      </c>
      <c r="BA2293" s="121">
        <v>0</v>
      </c>
      <c r="BB2293" s="121">
        <v>0</v>
      </c>
      <c r="BC2293" s="121">
        <v>4.0252472000000001E-6</v>
      </c>
      <c r="BD2293" s="121">
        <v>0</v>
      </c>
      <c r="BE2293" s="121">
        <v>4.6887495000000002E-9</v>
      </c>
      <c r="BF2293" s="121">
        <v>5.9160124000000005E-10</v>
      </c>
      <c r="BG2293" s="121">
        <v>3.4543737000000001E-12</v>
      </c>
      <c r="BH2293" s="121">
        <v>0</v>
      </c>
      <c r="BI2293" s="121">
        <v>0</v>
      </c>
      <c r="BJ2293" s="121">
        <v>0</v>
      </c>
      <c r="BK2293" s="121">
        <v>0</v>
      </c>
      <c r="BL2293" s="121">
        <v>0</v>
      </c>
      <c r="BM2293" s="121">
        <v>1.313679E-8</v>
      </c>
      <c r="BN2293" s="121">
        <v>0</v>
      </c>
      <c r="BO2293" s="121">
        <v>0</v>
      </c>
      <c r="BP2293" s="121">
        <v>0</v>
      </c>
      <c r="BQ2293" s="121">
        <v>0</v>
      </c>
      <c r="BR2293" s="121">
        <v>0</v>
      </c>
      <c r="BT2293" s="71">
        <v>2.5689506000000002E-4</v>
      </c>
      <c r="BU2293" s="71">
        <v>3.2325656000000001E-5</v>
      </c>
      <c r="BV2293" s="71">
        <v>1.7118318999999999E-4</v>
      </c>
      <c r="BW2293" s="71">
        <v>6.0630779000000003E-10</v>
      </c>
      <c r="BX2293" s="71">
        <v>2.6627754E-5</v>
      </c>
      <c r="BY2293" s="71">
        <v>0</v>
      </c>
      <c r="BZ2293" s="71">
        <v>1.5363447000000001E-5</v>
      </c>
      <c r="CA2293" s="71">
        <v>0</v>
      </c>
      <c r="CB2293" s="71">
        <v>0</v>
      </c>
      <c r="CC2293" s="71">
        <v>1.3985241999999999E-10</v>
      </c>
      <c r="CD2293" s="71">
        <v>0</v>
      </c>
      <c r="CE2293" s="71">
        <v>9.2959080000000004E-6</v>
      </c>
      <c r="CF2293" s="71">
        <v>0</v>
      </c>
      <c r="CG2293" s="71">
        <v>2.0983604E-6</v>
      </c>
      <c r="CH2293" s="71">
        <v>0</v>
      </c>
      <c r="CI2293" s="71">
        <v>0</v>
      </c>
      <c r="CJ2293" s="71">
        <v>0</v>
      </c>
      <c r="CL2293" s="186">
        <v>0</v>
      </c>
      <c r="CM2293" s="186">
        <v>6.1394153999999999</v>
      </c>
      <c r="CN2293" s="187">
        <v>0</v>
      </c>
      <c r="CO2293" s="186">
        <v>2.2116743000000001E-2</v>
      </c>
      <c r="CP2293" s="186">
        <v>0</v>
      </c>
      <c r="CQ2293" s="186">
        <v>0</v>
      </c>
      <c r="CR2293" s="186">
        <v>1.3515784999999999E-3</v>
      </c>
      <c r="CS2293" s="186">
        <v>0</v>
      </c>
      <c r="CT2293" s="186">
        <v>3.9695825999999998E-4</v>
      </c>
      <c r="CU2293" s="186">
        <v>1.1801577000000001E-3</v>
      </c>
    </row>
    <row r="2294" spans="1:99" ht="14.4">
      <c r="B2294" s="125"/>
      <c r="C2294" s="126"/>
      <c r="D2294" s="1" t="s">
        <v>1886</v>
      </c>
      <c r="E2294" s="125"/>
      <c r="J2294" s="158"/>
      <c r="P2294" s="4"/>
      <c r="Q2294" s="4"/>
      <c r="R2294" s="4"/>
      <c r="AT2294" s="4"/>
      <c r="AU2294" s="4"/>
      <c r="AV2294" s="16"/>
      <c r="CN2294" s="97"/>
    </row>
    <row r="2295" spans="1:99" ht="14.4">
      <c r="A2295" t="s">
        <v>3914</v>
      </c>
      <c r="B2295" s="125" t="s">
        <v>781</v>
      </c>
      <c r="C2295" s="126" t="str">
        <f t="shared" si="590"/>
        <v>M.020.14.101</v>
      </c>
      <c r="D2295" s="11" t="s">
        <v>1886</v>
      </c>
      <c r="E2295" s="125" t="s">
        <v>878</v>
      </c>
      <c r="F2295" s="128" t="str">
        <f t="shared" si="591"/>
        <v>Stock cubes in cardboard box NL</v>
      </c>
      <c r="G2295" s="131">
        <f t="shared" si="600"/>
        <v>0.31278539101118996</v>
      </c>
      <c r="H2295" s="183">
        <f t="shared" si="601"/>
        <v>1.9552549E-7</v>
      </c>
      <c r="I2295" s="183">
        <f t="shared" si="602"/>
        <v>7.6646708485700002E-2</v>
      </c>
      <c r="J2295" s="184">
        <f t="shared" si="603"/>
        <v>1.6552516999999999E-2</v>
      </c>
      <c r="K2295" s="183">
        <v>0.21958596999999999</v>
      </c>
      <c r="L2295" s="146">
        <v>5.2670459000000003E-2</v>
      </c>
      <c r="M2295" s="146">
        <v>1.3299294E-2</v>
      </c>
      <c r="N2295" s="146">
        <v>0</v>
      </c>
      <c r="O2295" s="146">
        <v>0</v>
      </c>
      <c r="P2295" s="188">
        <v>0</v>
      </c>
      <c r="Q2295" s="188">
        <v>1.9552549E-7</v>
      </c>
      <c r="R2295" s="188">
        <v>4.7884857000000002E-6</v>
      </c>
      <c r="S2295" s="146">
        <v>0</v>
      </c>
      <c r="T2295" s="146">
        <v>0</v>
      </c>
      <c r="U2295" s="146">
        <v>0</v>
      </c>
      <c r="V2295" s="146">
        <v>1.0672167E-2</v>
      </c>
      <c r="W2295" s="146">
        <v>1.6552516999999999E-2</v>
      </c>
      <c r="X2295" s="146">
        <v>0</v>
      </c>
      <c r="Z2295" s="157">
        <f t="shared" si="589"/>
        <v>1.4639064666666666</v>
      </c>
      <c r="AB2295" s="131">
        <f t="shared" si="595"/>
        <v>0.21958596999999999</v>
      </c>
      <c r="AC2295" s="131">
        <f t="shared" si="596"/>
        <v>6.5974737011189999E-2</v>
      </c>
      <c r="AD2295" s="131">
        <f t="shared" si="597"/>
        <v>8.2527058485700008E-2</v>
      </c>
      <c r="AE2295" s="131">
        <f t="shared" si="598"/>
        <v>7.6646708485700002E-2</v>
      </c>
      <c r="AF2295" s="131">
        <f t="shared" si="599"/>
        <v>0</v>
      </c>
      <c r="AH2295">
        <v>0</v>
      </c>
      <c r="AI2295" s="71">
        <v>0</v>
      </c>
      <c r="AJ2295" s="71">
        <v>0</v>
      </c>
      <c r="AK2295" s="71">
        <v>0</v>
      </c>
      <c r="AL2295" s="71">
        <v>0</v>
      </c>
      <c r="AM2295" s="71">
        <v>0</v>
      </c>
      <c r="AN2295" s="71">
        <v>0</v>
      </c>
      <c r="AP2295" s="129">
        <v>4.1486879999999997E-2</v>
      </c>
      <c r="AQ2295" s="129">
        <v>3.8615049999999998E-2</v>
      </c>
      <c r="AR2295" s="129">
        <v>2.8718302000000002E-3</v>
      </c>
      <c r="AS2295" s="129">
        <v>0</v>
      </c>
      <c r="AT2295" s="172">
        <f t="shared" si="592"/>
        <v>2.3150509699999999E-6</v>
      </c>
      <c r="AU2295" s="172">
        <f t="shared" si="593"/>
        <v>1.0620673805840001E-8</v>
      </c>
      <c r="AV2295" s="185">
        <f t="shared" si="594"/>
        <v>0</v>
      </c>
      <c r="AW2295" s="121">
        <v>1.3585052E-6</v>
      </c>
      <c r="AX2295" s="121">
        <v>4.0989380000000001E-9</v>
      </c>
      <c r="AY2295" s="121">
        <v>1.1198884E-13</v>
      </c>
      <c r="AZ2295" s="121">
        <v>0</v>
      </c>
      <c r="BA2295" s="121">
        <v>0</v>
      </c>
      <c r="BB2295" s="121">
        <v>0</v>
      </c>
      <c r="BC2295" s="121">
        <v>9.5654577000000009E-7</v>
      </c>
      <c r="BD2295" s="121">
        <v>0</v>
      </c>
      <c r="BE2295" s="121">
        <v>1.1142181999999999E-9</v>
      </c>
      <c r="BF2295" s="121">
        <v>5.4730248999999999E-10</v>
      </c>
      <c r="BG2295" s="121">
        <v>6.0872699999999996E-13</v>
      </c>
      <c r="BH2295" s="121">
        <v>0</v>
      </c>
      <c r="BI2295" s="121">
        <v>0</v>
      </c>
      <c r="BJ2295" s="121">
        <v>0</v>
      </c>
      <c r="BK2295" s="121">
        <v>0</v>
      </c>
      <c r="BL2295" s="121">
        <v>0</v>
      </c>
      <c r="BM2295" s="121">
        <v>4.8594944000000003E-9</v>
      </c>
      <c r="BN2295" s="121">
        <v>0</v>
      </c>
      <c r="BO2295" s="121">
        <v>0</v>
      </c>
      <c r="BP2295" s="121">
        <v>0</v>
      </c>
      <c r="BQ2295" s="121">
        <v>0</v>
      </c>
      <c r="BR2295" s="121">
        <v>0</v>
      </c>
      <c r="BT2295" s="71">
        <v>7.2978154E-5</v>
      </c>
      <c r="BU2295" s="71">
        <v>7.6817566000000008E-6</v>
      </c>
      <c r="BV2295" s="71">
        <v>4.0817596000000003E-5</v>
      </c>
      <c r="BW2295" s="71">
        <v>5.6090781999999999E-10</v>
      </c>
      <c r="BX2295" s="71">
        <v>6.3277270000000001E-6</v>
      </c>
      <c r="BY2295" s="71">
        <v>0</v>
      </c>
      <c r="BZ2295" s="71">
        <v>1.4213041999999999E-5</v>
      </c>
      <c r="CA2295" s="71">
        <v>0</v>
      </c>
      <c r="CB2295" s="71">
        <v>0</v>
      </c>
      <c r="CC2295" s="71">
        <v>1.2938035E-10</v>
      </c>
      <c r="CD2295" s="71">
        <v>0</v>
      </c>
      <c r="CE2295" s="71">
        <v>3.4386949999999999E-6</v>
      </c>
      <c r="CF2295" s="71">
        <v>0</v>
      </c>
      <c r="CG2295" s="71">
        <v>4.9864707999999998E-7</v>
      </c>
      <c r="CH2295" s="71">
        <v>0</v>
      </c>
      <c r="CI2295" s="71">
        <v>0</v>
      </c>
      <c r="CJ2295" s="71">
        <v>0</v>
      </c>
      <c r="CL2295" s="186">
        <v>0</v>
      </c>
      <c r="CM2295" s="186">
        <v>1.4639063999999999</v>
      </c>
      <c r="CN2295" s="187">
        <v>0</v>
      </c>
      <c r="CO2295" s="186">
        <v>5.2557460000000004E-3</v>
      </c>
      <c r="CP2295" s="186">
        <v>0</v>
      </c>
      <c r="CQ2295" s="186">
        <v>0</v>
      </c>
      <c r="CR2295" s="186">
        <v>3.2118442000000002E-4</v>
      </c>
      <c r="CS2295" s="186">
        <v>0</v>
      </c>
      <c r="CT2295" s="186">
        <v>3.6723426000000002E-4</v>
      </c>
      <c r="CU2295" s="186">
        <v>2.0796646E-4</v>
      </c>
    </row>
    <row r="2296" spans="1:99" ht="14.4">
      <c r="B2296" s="125"/>
      <c r="C2296" s="126"/>
      <c r="D2296" s="1" t="s">
        <v>1887</v>
      </c>
      <c r="E2296" s="125"/>
      <c r="J2296" s="158"/>
      <c r="P2296" s="4"/>
      <c r="Q2296" s="4"/>
      <c r="R2296" s="4"/>
      <c r="AT2296" s="4"/>
      <c r="AU2296" s="4"/>
      <c r="AV2296" s="16"/>
      <c r="CN2296" s="97"/>
    </row>
    <row r="2297" spans="1:99" ht="14.4">
      <c r="A2297" t="s">
        <v>3915</v>
      </c>
      <c r="B2297" s="125" t="s">
        <v>781</v>
      </c>
      <c r="C2297" s="126" t="str">
        <f t="shared" si="590"/>
        <v>M.020.15.102</v>
      </c>
      <c r="D2297" s="11" t="s">
        <v>1887</v>
      </c>
      <c r="E2297" s="125" t="s">
        <v>878</v>
      </c>
      <c r="F2297" s="128" t="str">
        <f t="shared" si="591"/>
        <v>Cream, whipped in multilayer carton per 1000 ml NL</v>
      </c>
      <c r="G2297" s="131">
        <f t="shared" si="600"/>
        <v>0.99216045788793994</v>
      </c>
      <c r="H2297" s="183">
        <f t="shared" si="601"/>
        <v>1.6468544E-7</v>
      </c>
      <c r="I2297" s="183">
        <f t="shared" si="602"/>
        <v>0.22182709020249999</v>
      </c>
      <c r="J2297" s="184">
        <f t="shared" si="603"/>
        <v>2.0768882999999998E-2</v>
      </c>
      <c r="K2297" s="183">
        <v>0.74956431999999995</v>
      </c>
      <c r="L2297" s="146">
        <v>0.1857751</v>
      </c>
      <c r="M2297" s="146">
        <v>1.1201609E-2</v>
      </c>
      <c r="N2297" s="146">
        <v>0</v>
      </c>
      <c r="O2297" s="146">
        <v>0</v>
      </c>
      <c r="P2297" s="188">
        <v>0</v>
      </c>
      <c r="Q2297" s="188">
        <v>1.6468544E-7</v>
      </c>
      <c r="R2297" s="188">
        <v>4.0332024999999999E-6</v>
      </c>
      <c r="S2297" s="146">
        <v>0</v>
      </c>
      <c r="T2297" s="146">
        <v>0</v>
      </c>
      <c r="U2297" s="146">
        <v>0</v>
      </c>
      <c r="V2297" s="146">
        <v>2.4846348000000001E-2</v>
      </c>
      <c r="W2297" s="146">
        <v>2.0768882999999998E-2</v>
      </c>
      <c r="X2297" s="146">
        <v>0</v>
      </c>
      <c r="Z2297" s="157">
        <f t="shared" si="589"/>
        <v>4.9970954666666669</v>
      </c>
      <c r="AB2297" s="131">
        <f t="shared" si="595"/>
        <v>0.74956431999999995</v>
      </c>
      <c r="AC2297" s="131">
        <f t="shared" si="596"/>
        <v>0.19698090688794001</v>
      </c>
      <c r="AD2297" s="131">
        <f t="shared" si="597"/>
        <v>0.21774962520249999</v>
      </c>
      <c r="AE2297" s="131">
        <f t="shared" si="598"/>
        <v>0.22182709020249999</v>
      </c>
      <c r="AF2297" s="131">
        <f t="shared" si="599"/>
        <v>0</v>
      </c>
      <c r="AH2297">
        <v>0</v>
      </c>
      <c r="AI2297" s="71">
        <v>0</v>
      </c>
      <c r="AJ2297" s="71">
        <v>0</v>
      </c>
      <c r="AK2297" s="71">
        <v>0</v>
      </c>
      <c r="AL2297" s="71">
        <v>0</v>
      </c>
      <c r="AM2297" s="71">
        <v>0</v>
      </c>
      <c r="AN2297" s="71">
        <v>0</v>
      </c>
      <c r="AP2297" s="129">
        <v>0.14165691</v>
      </c>
      <c r="AQ2297" s="129">
        <v>0.13362610999999999</v>
      </c>
      <c r="AR2297" s="129">
        <v>8.0308041000000004E-3</v>
      </c>
      <c r="AS2297" s="129">
        <v>0</v>
      </c>
      <c r="AT2297" s="172">
        <f t="shared" si="592"/>
        <v>8.0111576000000008E-6</v>
      </c>
      <c r="AU2297" s="172">
        <f t="shared" si="593"/>
        <v>2.9699718876799999E-8</v>
      </c>
      <c r="AV2297" s="185">
        <f t="shared" si="594"/>
        <v>0</v>
      </c>
      <c r="AW2297" s="121">
        <v>4.6373046000000002E-6</v>
      </c>
      <c r="AX2297" s="121">
        <v>1.3991866999999999E-8</v>
      </c>
      <c r="AY2297" s="121">
        <v>3.8227780000000001E-13</v>
      </c>
      <c r="AZ2297" s="121">
        <v>0</v>
      </c>
      <c r="BA2297" s="121">
        <v>0</v>
      </c>
      <c r="BB2297" s="121">
        <v>0</v>
      </c>
      <c r="BC2297" s="121">
        <v>3.3738530000000002E-6</v>
      </c>
      <c r="BD2297" s="121">
        <v>0</v>
      </c>
      <c r="BE2297" s="121">
        <v>3.9299825999999997E-9</v>
      </c>
      <c r="BF2297" s="121">
        <v>4.6097700000000002E-10</v>
      </c>
      <c r="BG2297" s="121">
        <v>2.903999E-12</v>
      </c>
      <c r="BH2297" s="121">
        <v>0</v>
      </c>
      <c r="BI2297" s="121">
        <v>0</v>
      </c>
      <c r="BJ2297" s="121">
        <v>0</v>
      </c>
      <c r="BK2297" s="121">
        <v>0</v>
      </c>
      <c r="BL2297" s="121">
        <v>0</v>
      </c>
      <c r="BM2297" s="121">
        <v>1.1313606E-8</v>
      </c>
      <c r="BN2297" s="121">
        <v>0</v>
      </c>
      <c r="BO2297" s="121">
        <v>0</v>
      </c>
      <c r="BP2297" s="121">
        <v>0</v>
      </c>
      <c r="BQ2297" s="121">
        <v>0</v>
      </c>
      <c r="BR2297" s="121">
        <v>0</v>
      </c>
      <c r="BT2297" s="71">
        <v>2.1048181000000001E-4</v>
      </c>
      <c r="BU2297" s="71">
        <v>2.7094488E-5</v>
      </c>
      <c r="BV2297" s="71">
        <v>1.3933228000000001E-4</v>
      </c>
      <c r="BW2297" s="71">
        <v>4.7243637999999998E-10</v>
      </c>
      <c r="BX2297" s="71">
        <v>2.2318661E-5</v>
      </c>
      <c r="BY2297" s="71">
        <v>0</v>
      </c>
      <c r="BZ2297" s="71">
        <v>1.1971232000000001E-5</v>
      </c>
      <c r="CA2297" s="71">
        <v>0</v>
      </c>
      <c r="CB2297" s="71">
        <v>0</v>
      </c>
      <c r="CC2297" s="71">
        <v>1.0897332E-10</v>
      </c>
      <c r="CD2297" s="71">
        <v>0</v>
      </c>
      <c r="CE2297" s="71">
        <v>8.0057793999999995E-6</v>
      </c>
      <c r="CF2297" s="71">
        <v>0</v>
      </c>
      <c r="CG2297" s="71">
        <v>1.7587888E-6</v>
      </c>
      <c r="CH2297" s="71">
        <v>0</v>
      </c>
      <c r="CI2297" s="71">
        <v>0</v>
      </c>
      <c r="CJ2297" s="71">
        <v>0</v>
      </c>
      <c r="CL2297" s="186">
        <v>0</v>
      </c>
      <c r="CM2297" s="186">
        <v>4.9970955000000004</v>
      </c>
      <c r="CN2297" s="187">
        <v>0</v>
      </c>
      <c r="CO2297" s="186">
        <v>1.8537654000000001E-2</v>
      </c>
      <c r="CP2297" s="186">
        <v>0</v>
      </c>
      <c r="CQ2297" s="186">
        <v>0</v>
      </c>
      <c r="CR2297" s="186">
        <v>1.1328563999999999E-3</v>
      </c>
      <c r="CS2297" s="186">
        <v>0</v>
      </c>
      <c r="CT2297" s="186">
        <v>3.0931075999999998E-4</v>
      </c>
      <c r="CU2297" s="186">
        <v>9.9212681000000009E-4</v>
      </c>
    </row>
    <row r="2298" spans="1:99" ht="14.4">
      <c r="A2298" t="s">
        <v>3916</v>
      </c>
      <c r="B2298" s="125" t="s">
        <v>781</v>
      </c>
      <c r="C2298" s="126" t="str">
        <f t="shared" si="590"/>
        <v>M.020.15.103</v>
      </c>
      <c r="D2298" s="11" t="s">
        <v>1887</v>
      </c>
      <c r="E2298" s="125" t="s">
        <v>878</v>
      </c>
      <c r="F2298" s="128" t="str">
        <f t="shared" si="591"/>
        <v>Custard several flavours, full fat in multilayer carton per 1000 ml NL</v>
      </c>
      <c r="G2298" s="131">
        <f t="shared" si="600"/>
        <v>0.27395044994194101</v>
      </c>
      <c r="H2298" s="183">
        <f t="shared" si="601"/>
        <v>7.5689141000000006E-8</v>
      </c>
      <c r="I2298" s="183">
        <f t="shared" si="602"/>
        <v>5.6535488752799998E-2</v>
      </c>
      <c r="J2298" s="184">
        <f t="shared" si="603"/>
        <v>7.5770454999999999E-3</v>
      </c>
      <c r="K2298" s="183">
        <v>0.20983784</v>
      </c>
      <c r="L2298" s="146">
        <v>4.5363582E-2</v>
      </c>
      <c r="M2298" s="146">
        <v>5.1482398999999996E-3</v>
      </c>
      <c r="N2298" s="146">
        <v>0</v>
      </c>
      <c r="O2298" s="146">
        <v>0</v>
      </c>
      <c r="P2298" s="188">
        <v>0</v>
      </c>
      <c r="Q2298" s="188">
        <v>7.5689141000000006E-8</v>
      </c>
      <c r="R2298" s="188">
        <v>1.8536528E-6</v>
      </c>
      <c r="S2298" s="146">
        <v>0</v>
      </c>
      <c r="T2298" s="146">
        <v>0</v>
      </c>
      <c r="U2298" s="146">
        <v>0</v>
      </c>
      <c r="V2298" s="146">
        <v>6.0218132000000001E-3</v>
      </c>
      <c r="W2298" s="146">
        <v>7.5770454999999999E-3</v>
      </c>
      <c r="X2298" s="146">
        <v>0</v>
      </c>
      <c r="Z2298" s="157">
        <f t="shared" si="589"/>
        <v>1.3989189333333334</v>
      </c>
      <c r="AB2298" s="131">
        <f t="shared" si="595"/>
        <v>0.20983784</v>
      </c>
      <c r="AC2298" s="131">
        <f t="shared" si="596"/>
        <v>5.0513751241940998E-2</v>
      </c>
      <c r="AD2298" s="131">
        <f t="shared" si="597"/>
        <v>5.8090721052799991E-2</v>
      </c>
      <c r="AE2298" s="131">
        <f t="shared" si="598"/>
        <v>5.6535488752799998E-2</v>
      </c>
      <c r="AF2298" s="131">
        <f t="shared" si="599"/>
        <v>0</v>
      </c>
      <c r="AH2298">
        <v>0</v>
      </c>
      <c r="AI2298" s="71">
        <v>0</v>
      </c>
      <c r="AJ2298" s="71">
        <v>0</v>
      </c>
      <c r="AK2298" s="71">
        <v>0</v>
      </c>
      <c r="AL2298" s="71">
        <v>0</v>
      </c>
      <c r="AM2298" s="71">
        <v>0</v>
      </c>
      <c r="AN2298" s="71">
        <v>0</v>
      </c>
      <c r="AP2298" s="129">
        <v>3.7513233E-2</v>
      </c>
      <c r="AQ2298" s="129">
        <v>3.5395672000000003E-2</v>
      </c>
      <c r="AR2298" s="129">
        <v>2.1175605999999999E-3</v>
      </c>
      <c r="AS2298" s="129">
        <v>0</v>
      </c>
      <c r="AT2298" s="172">
        <f t="shared" si="592"/>
        <v>2.12204273E-6</v>
      </c>
      <c r="AU2298" s="172">
        <f t="shared" si="593"/>
        <v>7.8312150134199994E-9</v>
      </c>
      <c r="AV2298" s="185">
        <f t="shared" si="594"/>
        <v>0</v>
      </c>
      <c r="AW2298" s="121">
        <v>1.2981968E-6</v>
      </c>
      <c r="AX2298" s="121">
        <v>3.9169730000000001E-9</v>
      </c>
      <c r="AY2298" s="121">
        <v>1.070173E-13</v>
      </c>
      <c r="AZ2298" s="121">
        <v>0</v>
      </c>
      <c r="BA2298" s="121">
        <v>0</v>
      </c>
      <c r="BB2298" s="121">
        <v>0</v>
      </c>
      <c r="BC2298" s="121">
        <v>8.2384593000000001E-7</v>
      </c>
      <c r="BD2298" s="121">
        <v>0</v>
      </c>
      <c r="BE2298" s="121">
        <v>9.596447100000001E-10</v>
      </c>
      <c r="BF2298" s="121">
        <v>2.1186422000000001E-10</v>
      </c>
      <c r="BG2298" s="121">
        <v>6.3676611999999996E-13</v>
      </c>
      <c r="BH2298" s="121">
        <v>0</v>
      </c>
      <c r="BI2298" s="121">
        <v>0</v>
      </c>
      <c r="BJ2298" s="121">
        <v>0</v>
      </c>
      <c r="BK2298" s="121">
        <v>0</v>
      </c>
      <c r="BL2298" s="121">
        <v>0</v>
      </c>
      <c r="BM2298" s="121">
        <v>2.7419893000000001E-9</v>
      </c>
      <c r="BN2298" s="121">
        <v>0</v>
      </c>
      <c r="BO2298" s="121">
        <v>0</v>
      </c>
      <c r="BP2298" s="121">
        <v>0</v>
      </c>
      <c r="BQ2298" s="121">
        <v>0</v>
      </c>
      <c r="BR2298" s="121">
        <v>0</v>
      </c>
      <c r="BT2298" s="71">
        <v>5.8943538E-5</v>
      </c>
      <c r="BU2298" s="71">
        <v>6.6160806E-6</v>
      </c>
      <c r="BV2298" s="71">
        <v>3.9005572000000001E-5</v>
      </c>
      <c r="BW2298" s="71">
        <v>2.1713093000000001E-10</v>
      </c>
      <c r="BX2298" s="71">
        <v>5.4498931000000001E-6</v>
      </c>
      <c r="BY2298" s="71">
        <v>0</v>
      </c>
      <c r="BZ2298" s="71">
        <v>5.5019573999999996E-6</v>
      </c>
      <c r="CA2298" s="71">
        <v>0</v>
      </c>
      <c r="CB2298" s="71">
        <v>0</v>
      </c>
      <c r="CC2298" s="71">
        <v>5.0083944999999999E-11</v>
      </c>
      <c r="CD2298" s="71">
        <v>0</v>
      </c>
      <c r="CE2298" s="71">
        <v>1.9402975000000001E-6</v>
      </c>
      <c r="CF2298" s="71">
        <v>0</v>
      </c>
      <c r="CG2298" s="71">
        <v>4.2947069000000001E-7</v>
      </c>
      <c r="CH2298" s="71">
        <v>0</v>
      </c>
      <c r="CI2298" s="71">
        <v>0</v>
      </c>
      <c r="CJ2298" s="71">
        <v>0</v>
      </c>
      <c r="CL2298" s="186">
        <v>0</v>
      </c>
      <c r="CM2298" s="186">
        <v>1.3989189</v>
      </c>
      <c r="CN2298" s="187">
        <v>0</v>
      </c>
      <c r="CO2298" s="186">
        <v>4.5266259999999997E-3</v>
      </c>
      <c r="CP2298" s="186">
        <v>0</v>
      </c>
      <c r="CQ2298" s="186">
        <v>0</v>
      </c>
      <c r="CR2298" s="186">
        <v>2.7662709000000001E-4</v>
      </c>
      <c r="CS2298" s="186">
        <v>0</v>
      </c>
      <c r="CT2298" s="186">
        <v>1.4215868E-4</v>
      </c>
      <c r="CU2298" s="186">
        <v>2.1754578000000001E-4</v>
      </c>
    </row>
    <row r="2299" spans="1:99" ht="14.4">
      <c r="A2299" t="s">
        <v>3917</v>
      </c>
      <c r="B2299" s="125" t="s">
        <v>781</v>
      </c>
      <c r="C2299" s="126" t="str">
        <f t="shared" si="590"/>
        <v>M.020.15.104</v>
      </c>
      <c r="D2299" s="11" t="s">
        <v>1887</v>
      </c>
      <c r="E2299" s="125" t="s">
        <v>878</v>
      </c>
      <c r="F2299" s="128" t="str">
        <f t="shared" si="591"/>
        <v>Custard vanilla, full fat in multilayer carton per 1000 ml NL</v>
      </c>
      <c r="G2299" s="131">
        <f t="shared" si="600"/>
        <v>0.27395044994194101</v>
      </c>
      <c r="H2299" s="183">
        <f t="shared" si="601"/>
        <v>7.5689141000000006E-8</v>
      </c>
      <c r="I2299" s="183">
        <f t="shared" si="602"/>
        <v>5.6535488752799998E-2</v>
      </c>
      <c r="J2299" s="184">
        <f t="shared" si="603"/>
        <v>7.5770454999999999E-3</v>
      </c>
      <c r="K2299" s="183">
        <v>0.20983784</v>
      </c>
      <c r="L2299" s="146">
        <v>4.5363582E-2</v>
      </c>
      <c r="M2299" s="146">
        <v>5.1482398999999996E-3</v>
      </c>
      <c r="N2299" s="146">
        <v>0</v>
      </c>
      <c r="O2299" s="146">
        <v>0</v>
      </c>
      <c r="P2299" s="188">
        <v>0</v>
      </c>
      <c r="Q2299" s="188">
        <v>7.5689141000000006E-8</v>
      </c>
      <c r="R2299" s="188">
        <v>1.8536528E-6</v>
      </c>
      <c r="S2299" s="146">
        <v>0</v>
      </c>
      <c r="T2299" s="146">
        <v>0</v>
      </c>
      <c r="U2299" s="146">
        <v>0</v>
      </c>
      <c r="V2299" s="146">
        <v>6.0218132000000001E-3</v>
      </c>
      <c r="W2299" s="146">
        <v>7.5770454999999999E-3</v>
      </c>
      <c r="X2299" s="146">
        <v>0</v>
      </c>
      <c r="Z2299" s="157">
        <f t="shared" si="589"/>
        <v>1.3989189333333334</v>
      </c>
      <c r="AB2299" s="131">
        <f t="shared" si="595"/>
        <v>0.20983784</v>
      </c>
      <c r="AC2299" s="131">
        <f t="shared" si="596"/>
        <v>5.0513751241940998E-2</v>
      </c>
      <c r="AD2299" s="131">
        <f t="shared" si="597"/>
        <v>5.8090721052799991E-2</v>
      </c>
      <c r="AE2299" s="131">
        <f t="shared" si="598"/>
        <v>5.6535488752799998E-2</v>
      </c>
      <c r="AF2299" s="131">
        <f t="shared" si="599"/>
        <v>0</v>
      </c>
      <c r="AH2299">
        <v>0</v>
      </c>
      <c r="AI2299" s="71">
        <v>0</v>
      </c>
      <c r="AJ2299" s="71">
        <v>0</v>
      </c>
      <c r="AK2299" s="71">
        <v>0</v>
      </c>
      <c r="AL2299" s="71">
        <v>0</v>
      </c>
      <c r="AM2299" s="71">
        <v>0</v>
      </c>
      <c r="AN2299" s="71">
        <v>0</v>
      </c>
      <c r="AP2299" s="129">
        <v>3.7513233E-2</v>
      </c>
      <c r="AQ2299" s="129">
        <v>3.5395672000000003E-2</v>
      </c>
      <c r="AR2299" s="129">
        <v>2.1175605999999999E-3</v>
      </c>
      <c r="AS2299" s="129">
        <v>0</v>
      </c>
      <c r="AT2299" s="172">
        <f t="shared" si="592"/>
        <v>2.12204273E-6</v>
      </c>
      <c r="AU2299" s="172">
        <f t="shared" si="593"/>
        <v>7.8312150134199994E-9</v>
      </c>
      <c r="AV2299" s="185">
        <f t="shared" si="594"/>
        <v>0</v>
      </c>
      <c r="AW2299" s="121">
        <v>1.2981968E-6</v>
      </c>
      <c r="AX2299" s="121">
        <v>3.9169730000000001E-9</v>
      </c>
      <c r="AY2299" s="121">
        <v>1.070173E-13</v>
      </c>
      <c r="AZ2299" s="121">
        <v>0</v>
      </c>
      <c r="BA2299" s="121">
        <v>0</v>
      </c>
      <c r="BB2299" s="121">
        <v>0</v>
      </c>
      <c r="BC2299" s="121">
        <v>8.2384593000000001E-7</v>
      </c>
      <c r="BD2299" s="121">
        <v>0</v>
      </c>
      <c r="BE2299" s="121">
        <v>9.596447100000001E-10</v>
      </c>
      <c r="BF2299" s="121">
        <v>2.1186422000000001E-10</v>
      </c>
      <c r="BG2299" s="121">
        <v>6.3676611999999996E-13</v>
      </c>
      <c r="BH2299" s="121">
        <v>0</v>
      </c>
      <c r="BI2299" s="121">
        <v>0</v>
      </c>
      <c r="BJ2299" s="121">
        <v>0</v>
      </c>
      <c r="BK2299" s="121">
        <v>0</v>
      </c>
      <c r="BL2299" s="121">
        <v>0</v>
      </c>
      <c r="BM2299" s="121">
        <v>2.7419893000000001E-9</v>
      </c>
      <c r="BN2299" s="121">
        <v>0</v>
      </c>
      <c r="BO2299" s="121">
        <v>0</v>
      </c>
      <c r="BP2299" s="121">
        <v>0</v>
      </c>
      <c r="BQ2299" s="121">
        <v>0</v>
      </c>
      <c r="BR2299" s="121">
        <v>0</v>
      </c>
      <c r="BT2299" s="71">
        <v>5.8943538E-5</v>
      </c>
      <c r="BU2299" s="71">
        <v>6.6160806E-6</v>
      </c>
      <c r="BV2299" s="71">
        <v>3.9005572000000001E-5</v>
      </c>
      <c r="BW2299" s="71">
        <v>2.1713093000000001E-10</v>
      </c>
      <c r="BX2299" s="71">
        <v>5.4498931000000001E-6</v>
      </c>
      <c r="BY2299" s="71">
        <v>0</v>
      </c>
      <c r="BZ2299" s="71">
        <v>5.5019573999999996E-6</v>
      </c>
      <c r="CA2299" s="71">
        <v>0</v>
      </c>
      <c r="CB2299" s="71">
        <v>0</v>
      </c>
      <c r="CC2299" s="71">
        <v>5.0083944999999999E-11</v>
      </c>
      <c r="CD2299" s="71">
        <v>0</v>
      </c>
      <c r="CE2299" s="71">
        <v>1.9402975000000001E-6</v>
      </c>
      <c r="CF2299" s="71">
        <v>0</v>
      </c>
      <c r="CG2299" s="71">
        <v>4.2947069000000001E-7</v>
      </c>
      <c r="CH2299" s="71">
        <v>0</v>
      </c>
      <c r="CI2299" s="71">
        <v>0</v>
      </c>
      <c r="CJ2299" s="71">
        <v>0</v>
      </c>
      <c r="CL2299" s="186">
        <v>0</v>
      </c>
      <c r="CM2299" s="186">
        <v>1.3989189</v>
      </c>
      <c r="CN2299" s="187">
        <v>0</v>
      </c>
      <c r="CO2299" s="186">
        <v>4.5266259999999997E-3</v>
      </c>
      <c r="CP2299" s="186">
        <v>0</v>
      </c>
      <c r="CQ2299" s="186">
        <v>0</v>
      </c>
      <c r="CR2299" s="186">
        <v>2.7662709000000001E-4</v>
      </c>
      <c r="CS2299" s="186">
        <v>0</v>
      </c>
      <c r="CT2299" s="186">
        <v>1.4215868E-4</v>
      </c>
      <c r="CU2299" s="186">
        <v>2.1754578000000001E-4</v>
      </c>
    </row>
    <row r="2300" spans="1:99" ht="14.4">
      <c r="A2300" t="s">
        <v>3918</v>
      </c>
      <c r="B2300" s="125" t="s">
        <v>781</v>
      </c>
      <c r="C2300" s="126" t="str">
        <f t="shared" si="590"/>
        <v>M.020.15.105</v>
      </c>
      <c r="D2300" s="11" t="s">
        <v>1887</v>
      </c>
      <c r="E2300" s="125" t="s">
        <v>878</v>
      </c>
      <c r="F2300" s="128" t="str">
        <f t="shared" si="591"/>
        <v>Fromage frais, full fat in plastic boxper 250 gram NL</v>
      </c>
      <c r="G2300" s="131">
        <f t="shared" si="600"/>
        <v>0.64004408790492995</v>
      </c>
      <c r="H2300" s="183">
        <f t="shared" si="601"/>
        <v>1.3026523E-7</v>
      </c>
      <c r="I2300" s="183">
        <f t="shared" si="602"/>
        <v>0.13500127863969999</v>
      </c>
      <c r="J2300" s="184">
        <f t="shared" si="603"/>
        <v>1.4917299E-2</v>
      </c>
      <c r="K2300" s="183">
        <v>0.49012538</v>
      </c>
      <c r="L2300" s="146">
        <v>0.11218367</v>
      </c>
      <c r="M2300" s="146">
        <v>8.8604074000000008E-3</v>
      </c>
      <c r="N2300" s="146">
        <v>0</v>
      </c>
      <c r="O2300" s="146">
        <v>0</v>
      </c>
      <c r="P2300" s="188">
        <v>0</v>
      </c>
      <c r="Q2300" s="188">
        <v>1.3026523E-7</v>
      </c>
      <c r="R2300" s="188">
        <v>3.1902397E-6</v>
      </c>
      <c r="S2300" s="146">
        <v>0</v>
      </c>
      <c r="T2300" s="146">
        <v>0</v>
      </c>
      <c r="U2300" s="146">
        <v>0</v>
      </c>
      <c r="V2300" s="146">
        <v>1.3954011000000001E-2</v>
      </c>
      <c r="W2300" s="146">
        <v>1.4917299E-2</v>
      </c>
      <c r="X2300" s="146">
        <v>0</v>
      </c>
      <c r="Z2300" s="157">
        <f t="shared" ref="Z2300:Z2370" si="604">K2300/0.15</f>
        <v>3.2675025333333334</v>
      </c>
      <c r="AB2300" s="131">
        <f t="shared" si="595"/>
        <v>0.49012538</v>
      </c>
      <c r="AC2300" s="131">
        <f t="shared" si="596"/>
        <v>0.12104739790493001</v>
      </c>
      <c r="AD2300" s="131">
        <f t="shared" si="597"/>
        <v>0.1359645666397</v>
      </c>
      <c r="AE2300" s="131">
        <f t="shared" si="598"/>
        <v>0.13500127863969999</v>
      </c>
      <c r="AF2300" s="131">
        <f t="shared" si="599"/>
        <v>0</v>
      </c>
      <c r="AH2300">
        <v>0</v>
      </c>
      <c r="AI2300" s="71">
        <v>0</v>
      </c>
      <c r="AJ2300" s="71">
        <v>0</v>
      </c>
      <c r="AK2300" s="71">
        <v>0</v>
      </c>
      <c r="AL2300" s="71">
        <v>0</v>
      </c>
      <c r="AM2300" s="71">
        <v>0</v>
      </c>
      <c r="AN2300" s="71">
        <v>0</v>
      </c>
      <c r="AP2300" s="129">
        <v>8.9493809999999993E-2</v>
      </c>
      <c r="AQ2300" s="129">
        <v>8.4561006999999994E-2</v>
      </c>
      <c r="AR2300" s="129">
        <v>4.9328030000000004E-3</v>
      </c>
      <c r="AS2300" s="129">
        <v>0</v>
      </c>
      <c r="AT2300" s="172">
        <f t="shared" si="592"/>
        <v>5.0696047000000002E-6</v>
      </c>
      <c r="AU2300" s="172">
        <f t="shared" si="593"/>
        <v>1.8242614737339999E-8</v>
      </c>
      <c r="AV2300" s="185">
        <f t="shared" si="594"/>
        <v>0</v>
      </c>
      <c r="AW2300" s="121">
        <v>3.0322423000000001E-6</v>
      </c>
      <c r="AX2300" s="121">
        <v>9.1490070000000003E-9</v>
      </c>
      <c r="AY2300" s="121">
        <v>2.4996394E-13</v>
      </c>
      <c r="AZ2300" s="121">
        <v>0</v>
      </c>
      <c r="BA2300" s="121">
        <v>0</v>
      </c>
      <c r="BB2300" s="121">
        <v>0</v>
      </c>
      <c r="BC2300" s="121">
        <v>2.0373624000000002E-6</v>
      </c>
      <c r="BD2300" s="121">
        <v>0</v>
      </c>
      <c r="BE2300" s="121">
        <v>2.3731914000000002E-9</v>
      </c>
      <c r="BF2300" s="121">
        <v>3.6463011999999998E-10</v>
      </c>
      <c r="BG2300" s="121">
        <v>1.6777533999999999E-12</v>
      </c>
      <c r="BH2300" s="121">
        <v>0</v>
      </c>
      <c r="BI2300" s="121">
        <v>0</v>
      </c>
      <c r="BJ2300" s="121">
        <v>0</v>
      </c>
      <c r="BK2300" s="121">
        <v>0</v>
      </c>
      <c r="BL2300" s="121">
        <v>0</v>
      </c>
      <c r="BM2300" s="121">
        <v>6.3538584999999997E-9</v>
      </c>
      <c r="BN2300" s="121">
        <v>0</v>
      </c>
      <c r="BO2300" s="121">
        <v>0</v>
      </c>
      <c r="BP2300" s="121">
        <v>0</v>
      </c>
      <c r="BQ2300" s="121">
        <v>0</v>
      </c>
      <c r="BR2300" s="121">
        <v>0</v>
      </c>
      <c r="BT2300" s="71">
        <v>1.3597351999999999E-4</v>
      </c>
      <c r="BU2300" s="71">
        <v>1.6361498E-5</v>
      </c>
      <c r="BV2300" s="71">
        <v>9.1106639999999995E-5</v>
      </c>
      <c r="BW2300" s="71">
        <v>3.7369442000000002E-10</v>
      </c>
      <c r="BX2300" s="71">
        <v>1.3477529E-5</v>
      </c>
      <c r="BY2300" s="71">
        <v>0</v>
      </c>
      <c r="BZ2300" s="71">
        <v>9.4691750000000007E-6</v>
      </c>
      <c r="CA2300" s="71">
        <v>0</v>
      </c>
      <c r="CB2300" s="71">
        <v>0</v>
      </c>
      <c r="CC2300" s="71">
        <v>8.6197258000000004E-11</v>
      </c>
      <c r="CD2300" s="71">
        <v>0</v>
      </c>
      <c r="CE2300" s="71">
        <v>4.4961429000000002E-6</v>
      </c>
      <c r="CF2300" s="71">
        <v>0</v>
      </c>
      <c r="CG2300" s="71">
        <v>1.0620765000000001E-6</v>
      </c>
      <c r="CH2300" s="71">
        <v>0</v>
      </c>
      <c r="CI2300" s="71">
        <v>0</v>
      </c>
      <c r="CJ2300" s="71">
        <v>0</v>
      </c>
      <c r="CL2300" s="186">
        <v>0</v>
      </c>
      <c r="CM2300" s="186">
        <v>3.2675025</v>
      </c>
      <c r="CN2300" s="187">
        <v>0</v>
      </c>
      <c r="CO2300" s="186">
        <v>1.1194299E-2</v>
      </c>
      <c r="CP2300" s="186">
        <v>0</v>
      </c>
      <c r="CQ2300" s="186">
        <v>0</v>
      </c>
      <c r="CR2300" s="186">
        <v>6.8409592999999999E-4</v>
      </c>
      <c r="CS2300" s="186">
        <v>0</v>
      </c>
      <c r="CT2300" s="186">
        <v>2.4466301000000001E-4</v>
      </c>
      <c r="CU2300" s="186">
        <v>5.7319033999999995E-4</v>
      </c>
    </row>
    <row r="2301" spans="1:99" ht="14.4">
      <c r="A2301" t="s">
        <v>3919</v>
      </c>
      <c r="B2301" s="125" t="s">
        <v>781</v>
      </c>
      <c r="C2301" s="126" t="str">
        <f t="shared" si="590"/>
        <v>M.020.15.106</v>
      </c>
      <c r="D2301" s="11" t="s">
        <v>1887</v>
      </c>
      <c r="E2301" s="125" t="s">
        <v>878</v>
      </c>
      <c r="F2301" s="128" t="str">
        <f t="shared" si="591"/>
        <v>Ice cream, dairy cream based frozen in cardboard box NL</v>
      </c>
      <c r="G2301" s="131">
        <f t="shared" si="600"/>
        <v>0.58401496617464999</v>
      </c>
      <c r="H2301" s="183">
        <f t="shared" si="601"/>
        <v>1.7658355E-7</v>
      </c>
      <c r="I2301" s="183">
        <f t="shared" si="602"/>
        <v>0.12571861759109998</v>
      </c>
      <c r="J2301" s="184">
        <f t="shared" si="603"/>
        <v>1.2291822000000001E-2</v>
      </c>
      <c r="K2301" s="183">
        <v>0.44600434999999999</v>
      </c>
      <c r="L2301" s="146">
        <v>0.10100313</v>
      </c>
      <c r="M2301" s="146">
        <v>1.2010897E-2</v>
      </c>
      <c r="N2301" s="146">
        <v>0</v>
      </c>
      <c r="O2301" s="146">
        <v>0</v>
      </c>
      <c r="P2301" s="188">
        <v>0</v>
      </c>
      <c r="Q2301" s="188">
        <v>1.7658355E-7</v>
      </c>
      <c r="R2301" s="188">
        <v>4.3245911000000004E-6</v>
      </c>
      <c r="S2301" s="146">
        <v>0</v>
      </c>
      <c r="T2301" s="146">
        <v>0</v>
      </c>
      <c r="U2301" s="146">
        <v>0</v>
      </c>
      <c r="V2301" s="146">
        <v>1.2700266E-2</v>
      </c>
      <c r="W2301" s="146">
        <v>1.2291822000000001E-2</v>
      </c>
      <c r="X2301" s="146">
        <v>0</v>
      </c>
      <c r="Z2301" s="157">
        <f t="shared" si="604"/>
        <v>2.9733623333333332</v>
      </c>
      <c r="AB2301" s="131">
        <f t="shared" si="595"/>
        <v>0.44600434999999999</v>
      </c>
      <c r="AC2301" s="131">
        <f t="shared" si="596"/>
        <v>0.11301852817465</v>
      </c>
      <c r="AD2301" s="131">
        <f t="shared" si="597"/>
        <v>0.1253101735911</v>
      </c>
      <c r="AE2301" s="131">
        <f t="shared" si="598"/>
        <v>0.12571861759110001</v>
      </c>
      <c r="AF2301" s="131">
        <f t="shared" si="599"/>
        <v>0</v>
      </c>
      <c r="AH2301">
        <v>0</v>
      </c>
      <c r="AI2301" s="71">
        <v>0</v>
      </c>
      <c r="AJ2301" s="71">
        <v>0</v>
      </c>
      <c r="AK2301" s="71">
        <v>0</v>
      </c>
      <c r="AL2301" s="71">
        <v>0</v>
      </c>
      <c r="AM2301" s="71">
        <v>0</v>
      </c>
      <c r="AN2301" s="71">
        <v>0</v>
      </c>
      <c r="AP2301" s="129">
        <v>8.1147958000000006E-2</v>
      </c>
      <c r="AQ2301" s="129">
        <v>7.6621139000000005E-2</v>
      </c>
      <c r="AR2301" s="129">
        <v>4.5268195999999998E-3</v>
      </c>
      <c r="AS2301" s="129">
        <v>0</v>
      </c>
      <c r="AT2301" s="172">
        <f t="shared" si="592"/>
        <v>4.5935934000000001E-6</v>
      </c>
      <c r="AU2301" s="172">
        <f t="shared" si="593"/>
        <v>1.6741196763119998E-8</v>
      </c>
      <c r="AV2301" s="185">
        <f t="shared" si="594"/>
        <v>0</v>
      </c>
      <c r="AW2301" s="121">
        <v>2.7592802000000002E-6</v>
      </c>
      <c r="AX2301" s="121">
        <v>8.3254144999999999E-9</v>
      </c>
      <c r="AY2301" s="121">
        <v>2.2746222E-13</v>
      </c>
      <c r="AZ2301" s="121">
        <v>0</v>
      </c>
      <c r="BA2301" s="121">
        <v>0</v>
      </c>
      <c r="BB2301" s="121">
        <v>0</v>
      </c>
      <c r="BC2301" s="121">
        <v>1.8343132E-6</v>
      </c>
      <c r="BD2301" s="121">
        <v>0</v>
      </c>
      <c r="BE2301" s="121">
        <v>2.1366725000000002E-9</v>
      </c>
      <c r="BF2301" s="121">
        <v>4.9428141000000005E-10</v>
      </c>
      <c r="BG2301" s="121">
        <v>1.6261909000000001E-12</v>
      </c>
      <c r="BH2301" s="121">
        <v>0</v>
      </c>
      <c r="BI2301" s="121">
        <v>0</v>
      </c>
      <c r="BJ2301" s="121">
        <v>0</v>
      </c>
      <c r="BK2301" s="121">
        <v>0</v>
      </c>
      <c r="BL2301" s="121">
        <v>0</v>
      </c>
      <c r="BM2301" s="121">
        <v>5.7829746999999998E-9</v>
      </c>
      <c r="BN2301" s="121">
        <v>0</v>
      </c>
      <c r="BO2301" s="121">
        <v>0</v>
      </c>
      <c r="BP2301" s="121">
        <v>0</v>
      </c>
      <c r="BQ2301" s="121">
        <v>0</v>
      </c>
      <c r="BR2301" s="121">
        <v>0</v>
      </c>
      <c r="BT2301" s="71">
        <v>1.2765556E-4</v>
      </c>
      <c r="BU2301" s="71">
        <v>1.4730866E-5</v>
      </c>
      <c r="BV2301" s="71">
        <v>8.2905231000000005E-5</v>
      </c>
      <c r="BW2301" s="71">
        <v>5.0656870000000004E-10</v>
      </c>
      <c r="BX2301" s="71">
        <v>1.2134321000000001E-5</v>
      </c>
      <c r="BY2301" s="71">
        <v>0</v>
      </c>
      <c r="BZ2301" s="71">
        <v>1.2836123E-5</v>
      </c>
      <c r="CA2301" s="71">
        <v>0</v>
      </c>
      <c r="CB2301" s="71">
        <v>0</v>
      </c>
      <c r="CC2301" s="71">
        <v>1.1684636000000001E-10</v>
      </c>
      <c r="CD2301" s="71">
        <v>0</v>
      </c>
      <c r="CE2301" s="71">
        <v>4.0921717999999997E-6</v>
      </c>
      <c r="CF2301" s="71">
        <v>0</v>
      </c>
      <c r="CG2301" s="71">
        <v>9.562270400000001E-7</v>
      </c>
      <c r="CH2301" s="71">
        <v>0</v>
      </c>
      <c r="CI2301" s="71">
        <v>0</v>
      </c>
      <c r="CJ2301" s="71">
        <v>0</v>
      </c>
      <c r="CL2301" s="186">
        <v>0</v>
      </c>
      <c r="CM2301" s="186">
        <v>2.9733622999999998</v>
      </c>
      <c r="CN2301" s="187">
        <v>0</v>
      </c>
      <c r="CO2301" s="186">
        <v>1.0078643999999999E-2</v>
      </c>
      <c r="CP2301" s="186">
        <v>0</v>
      </c>
      <c r="CQ2301" s="186">
        <v>0</v>
      </c>
      <c r="CR2301" s="186">
        <v>6.1591702000000003E-4</v>
      </c>
      <c r="CS2301" s="186">
        <v>0</v>
      </c>
      <c r="CT2301" s="186">
        <v>3.3165766999999999E-4</v>
      </c>
      <c r="CU2301" s="186">
        <v>5.5557443999999995E-4</v>
      </c>
    </row>
    <row r="2302" spans="1:99" ht="14.4">
      <c r="A2302" t="s">
        <v>3920</v>
      </c>
      <c r="B2302" s="125" t="s">
        <v>781</v>
      </c>
      <c r="C2302" s="126" t="str">
        <f t="shared" si="590"/>
        <v>M.020.15.107</v>
      </c>
      <c r="D2302" s="11" t="s">
        <v>1887</v>
      </c>
      <c r="E2302" s="125" t="s">
        <v>878</v>
      </c>
      <c r="F2302" s="128" t="str">
        <f t="shared" si="591"/>
        <v>Milk chocolate-, flavoured full fat in multilayer carton per 1000 ml NL</v>
      </c>
      <c r="G2302" s="131">
        <f t="shared" si="600"/>
        <v>0.38332411968317004</v>
      </c>
      <c r="H2302" s="183">
        <f t="shared" si="601"/>
        <v>1.4363806999999999E-7</v>
      </c>
      <c r="I2302" s="183">
        <f t="shared" si="602"/>
        <v>7.7397480945100003E-2</v>
      </c>
      <c r="J2302" s="184">
        <f t="shared" si="603"/>
        <v>7.4117951000000001E-3</v>
      </c>
      <c r="K2302" s="183">
        <v>0.29851470000000002</v>
      </c>
      <c r="L2302" s="146">
        <v>5.5637553999999999E-2</v>
      </c>
      <c r="M2302" s="146">
        <v>9.7700041999999997E-3</v>
      </c>
      <c r="N2302" s="146">
        <v>0</v>
      </c>
      <c r="O2302" s="146">
        <v>0</v>
      </c>
      <c r="P2302" s="188">
        <v>0</v>
      </c>
      <c r="Q2302" s="188">
        <v>1.4363806999999999E-7</v>
      </c>
      <c r="R2302" s="188">
        <v>3.5177450999999999E-6</v>
      </c>
      <c r="S2302" s="146">
        <v>0</v>
      </c>
      <c r="T2302" s="146">
        <v>0</v>
      </c>
      <c r="U2302" s="146">
        <v>0</v>
      </c>
      <c r="V2302" s="146">
        <v>1.1986405E-2</v>
      </c>
      <c r="W2302" s="146">
        <v>7.4117951000000001E-3</v>
      </c>
      <c r="X2302" s="146">
        <v>0</v>
      </c>
      <c r="Z2302" s="157">
        <f t="shared" si="604"/>
        <v>1.9900980000000001</v>
      </c>
      <c r="AB2302" s="131">
        <f t="shared" si="595"/>
        <v>0.29851470000000002</v>
      </c>
      <c r="AC2302" s="131">
        <f t="shared" si="596"/>
        <v>6.5411219583169991E-2</v>
      </c>
      <c r="AD2302" s="131">
        <f t="shared" si="597"/>
        <v>7.2822871045099991E-2</v>
      </c>
      <c r="AE2302" s="131">
        <f t="shared" si="598"/>
        <v>7.7397480945100003E-2</v>
      </c>
      <c r="AF2302" s="131">
        <f t="shared" si="599"/>
        <v>0</v>
      </c>
      <c r="AH2302">
        <v>0</v>
      </c>
      <c r="AI2302" s="71">
        <v>0</v>
      </c>
      <c r="AJ2302" s="71">
        <v>0</v>
      </c>
      <c r="AK2302" s="71">
        <v>0</v>
      </c>
      <c r="AL2302" s="71">
        <v>0</v>
      </c>
      <c r="AM2302" s="71">
        <v>0</v>
      </c>
      <c r="AN2302" s="71">
        <v>0</v>
      </c>
      <c r="AP2302" s="129">
        <v>5.1068605000000003E-2</v>
      </c>
      <c r="AQ2302" s="129">
        <v>4.7658796000000003E-2</v>
      </c>
      <c r="AR2302" s="129">
        <v>3.4098091999999998E-3</v>
      </c>
      <c r="AS2302" s="129">
        <v>0</v>
      </c>
      <c r="AT2302" s="172">
        <f t="shared" si="592"/>
        <v>2.8572420000000002E-6</v>
      </c>
      <c r="AU2302" s="172">
        <f t="shared" si="593"/>
        <v>1.2610241001830001E-8</v>
      </c>
      <c r="AV2302" s="185">
        <f t="shared" si="594"/>
        <v>0</v>
      </c>
      <c r="AW2302" s="121">
        <v>1.8468109E-6</v>
      </c>
      <c r="AX2302" s="121">
        <v>5.5722743E-9</v>
      </c>
      <c r="AY2302" s="121">
        <v>1.5224249000000001E-13</v>
      </c>
      <c r="AZ2302" s="121">
        <v>0</v>
      </c>
      <c r="BA2302" s="121">
        <v>0</v>
      </c>
      <c r="BB2302" s="121">
        <v>0</v>
      </c>
      <c r="BC2302" s="121">
        <v>1.0104311E-6</v>
      </c>
      <c r="BD2302" s="121">
        <v>0</v>
      </c>
      <c r="BE2302" s="121">
        <v>1.1769855999999999E-9</v>
      </c>
      <c r="BF2302" s="121">
        <v>4.0206253000000001E-10</v>
      </c>
      <c r="BG2302" s="121">
        <v>8.4292933999999997E-13</v>
      </c>
      <c r="BH2302" s="121">
        <v>0</v>
      </c>
      <c r="BI2302" s="121">
        <v>0</v>
      </c>
      <c r="BJ2302" s="121">
        <v>0</v>
      </c>
      <c r="BK2302" s="121">
        <v>0</v>
      </c>
      <c r="BL2302" s="121">
        <v>0</v>
      </c>
      <c r="BM2302" s="121">
        <v>5.4579234000000004E-9</v>
      </c>
      <c r="BN2302" s="121">
        <v>0</v>
      </c>
      <c r="BO2302" s="121">
        <v>0</v>
      </c>
      <c r="BP2302" s="121">
        <v>0</v>
      </c>
      <c r="BQ2302" s="121">
        <v>0</v>
      </c>
      <c r="BR2302" s="121">
        <v>0</v>
      </c>
      <c r="BT2302" s="71">
        <v>8.5118564000000003E-5</v>
      </c>
      <c r="BU2302" s="71">
        <v>8.1144944999999999E-6</v>
      </c>
      <c r="BV2302" s="71">
        <v>5.5489211999999997E-5</v>
      </c>
      <c r="BW2302" s="71">
        <v>4.1205736E-10</v>
      </c>
      <c r="BX2302" s="71">
        <v>6.6841881999999999E-6</v>
      </c>
      <c r="BY2302" s="71">
        <v>0</v>
      </c>
      <c r="BZ2302" s="71">
        <v>1.0441266999999999E-5</v>
      </c>
      <c r="CA2302" s="71">
        <v>0</v>
      </c>
      <c r="CB2302" s="71">
        <v>0</v>
      </c>
      <c r="CC2302" s="71">
        <v>9.5046145000000002E-11</v>
      </c>
      <c r="CD2302" s="71">
        <v>0</v>
      </c>
      <c r="CE2302" s="71">
        <v>3.8621577000000003E-6</v>
      </c>
      <c r="CF2302" s="71">
        <v>0</v>
      </c>
      <c r="CG2302" s="71">
        <v>5.2673747000000005E-7</v>
      </c>
      <c r="CH2302" s="71">
        <v>0</v>
      </c>
      <c r="CI2302" s="71">
        <v>0</v>
      </c>
      <c r="CJ2302" s="71">
        <v>0</v>
      </c>
      <c r="CL2302" s="186">
        <v>0</v>
      </c>
      <c r="CM2302" s="186">
        <v>1.9900979999999999</v>
      </c>
      <c r="CN2302" s="187">
        <v>0</v>
      </c>
      <c r="CO2302" s="186">
        <v>5.5518190000000004E-3</v>
      </c>
      <c r="CP2302" s="186">
        <v>0</v>
      </c>
      <c r="CQ2302" s="186">
        <v>0</v>
      </c>
      <c r="CR2302" s="186">
        <v>3.3927776999999998E-4</v>
      </c>
      <c r="CS2302" s="186">
        <v>0</v>
      </c>
      <c r="CT2302" s="186">
        <v>2.6977975999999999E-4</v>
      </c>
      <c r="CU2302" s="186">
        <v>2.8797970999999998E-4</v>
      </c>
    </row>
    <row r="2303" spans="1:99" ht="14.4">
      <c r="A2303" t="s">
        <v>3921</v>
      </c>
      <c r="B2303" s="125" t="s">
        <v>781</v>
      </c>
      <c r="C2303" s="126" t="str">
        <f t="shared" si="590"/>
        <v>M.020.15.108</v>
      </c>
      <c r="D2303" s="11" t="s">
        <v>1887</v>
      </c>
      <c r="E2303" s="125" t="s">
        <v>878</v>
      </c>
      <c r="F2303" s="128" t="str">
        <f t="shared" si="591"/>
        <v>Milk chocolate-, flavoured semi-skimmed in multilayer carton per 1000 ml NL</v>
      </c>
      <c r="G2303" s="131">
        <f t="shared" si="600"/>
        <v>0.32415575937047997</v>
      </c>
      <c r="H2303" s="183">
        <f t="shared" si="601"/>
        <v>1.3438307999999999E-7</v>
      </c>
      <c r="I2303" s="183">
        <f t="shared" si="602"/>
        <v>6.4142166687399998E-2</v>
      </c>
      <c r="J2303" s="184">
        <f t="shared" si="603"/>
        <v>6.2095982999999999E-3</v>
      </c>
      <c r="K2303" s="183">
        <v>0.25380385999999999</v>
      </c>
      <c r="L2303" s="146">
        <v>4.4485377999999999E-2</v>
      </c>
      <c r="M2303" s="146">
        <v>9.1404966000000008E-3</v>
      </c>
      <c r="N2303" s="146">
        <v>0</v>
      </c>
      <c r="O2303" s="146">
        <v>0</v>
      </c>
      <c r="P2303" s="188">
        <v>0</v>
      </c>
      <c r="Q2303" s="188">
        <v>1.3438307999999999E-7</v>
      </c>
      <c r="R2303" s="188">
        <v>3.2910874000000002E-6</v>
      </c>
      <c r="S2303" s="146">
        <v>0</v>
      </c>
      <c r="T2303" s="146">
        <v>0</v>
      </c>
      <c r="U2303" s="146">
        <v>0</v>
      </c>
      <c r="V2303" s="146">
        <v>1.0513000999999999E-2</v>
      </c>
      <c r="W2303" s="146">
        <v>6.2095982999999999E-3</v>
      </c>
      <c r="X2303" s="146">
        <v>0</v>
      </c>
      <c r="Z2303" s="157">
        <f t="shared" si="604"/>
        <v>1.6920257333333333</v>
      </c>
      <c r="AB2303" s="131">
        <f t="shared" si="595"/>
        <v>0.25380385999999999</v>
      </c>
      <c r="AC2303" s="131">
        <f t="shared" si="596"/>
        <v>5.3629300070479995E-2</v>
      </c>
      <c r="AD2303" s="131">
        <f t="shared" si="597"/>
        <v>5.9838763987399998E-2</v>
      </c>
      <c r="AE2303" s="131">
        <f t="shared" si="598"/>
        <v>6.4142166687400012E-2</v>
      </c>
      <c r="AF2303" s="131">
        <f t="shared" si="599"/>
        <v>0</v>
      </c>
      <c r="AH2303">
        <v>0</v>
      </c>
      <c r="AI2303" s="71">
        <v>0</v>
      </c>
      <c r="AJ2303" s="71">
        <v>0</v>
      </c>
      <c r="AK2303" s="71">
        <v>0</v>
      </c>
      <c r="AL2303" s="71">
        <v>0</v>
      </c>
      <c r="AM2303" s="71">
        <v>0</v>
      </c>
      <c r="AN2303" s="71">
        <v>0</v>
      </c>
      <c r="AP2303" s="129">
        <v>4.2598523999999999E-2</v>
      </c>
      <c r="AQ2303" s="129">
        <v>3.9666655000000002E-2</v>
      </c>
      <c r="AR2303" s="129">
        <v>2.9318689000000001E-3</v>
      </c>
      <c r="AS2303" s="129">
        <v>0</v>
      </c>
      <c r="AT2303" s="172">
        <f t="shared" si="592"/>
        <v>2.3780968100000002E-6</v>
      </c>
      <c r="AU2303" s="172">
        <f t="shared" si="593"/>
        <v>1.084271055575E-8</v>
      </c>
      <c r="AV2303" s="185">
        <f t="shared" si="594"/>
        <v>0</v>
      </c>
      <c r="AW2303" s="121">
        <v>1.5701999000000001E-6</v>
      </c>
      <c r="AX2303" s="121">
        <v>4.7376720999999997E-9</v>
      </c>
      <c r="AY2303" s="121">
        <v>1.2943996999999999E-13</v>
      </c>
      <c r="AZ2303" s="121">
        <v>0</v>
      </c>
      <c r="BA2303" s="121">
        <v>0</v>
      </c>
      <c r="BB2303" s="121">
        <v>0</v>
      </c>
      <c r="BC2303" s="121">
        <v>8.0789691000000004E-7</v>
      </c>
      <c r="BD2303" s="121">
        <v>0</v>
      </c>
      <c r="BE2303" s="121">
        <v>9.4106673000000005E-10</v>
      </c>
      <c r="BF2303" s="121">
        <v>3.7615656E-10</v>
      </c>
      <c r="BG2303" s="121">
        <v>6.6642578000000005E-13</v>
      </c>
      <c r="BH2303" s="121">
        <v>0</v>
      </c>
      <c r="BI2303" s="121">
        <v>0</v>
      </c>
      <c r="BJ2303" s="121">
        <v>0</v>
      </c>
      <c r="BK2303" s="121">
        <v>0</v>
      </c>
      <c r="BL2303" s="121">
        <v>0</v>
      </c>
      <c r="BM2303" s="121">
        <v>4.7870192999999997E-9</v>
      </c>
      <c r="BN2303" s="121">
        <v>0</v>
      </c>
      <c r="BO2303" s="121">
        <v>0</v>
      </c>
      <c r="BP2303" s="121">
        <v>0</v>
      </c>
      <c r="BQ2303" s="121">
        <v>0</v>
      </c>
      <c r="BR2303" s="121">
        <v>0</v>
      </c>
      <c r="BT2303" s="71">
        <v>7.2588102000000003E-5</v>
      </c>
      <c r="BU2303" s="71">
        <v>6.4879983999999997E-6</v>
      </c>
      <c r="BV2303" s="71">
        <v>4.7178168000000001E-5</v>
      </c>
      <c r="BW2303" s="71">
        <v>3.8550739999999999E-10</v>
      </c>
      <c r="BX2303" s="71">
        <v>5.3443873000000001E-6</v>
      </c>
      <c r="BY2303" s="71">
        <v>0</v>
      </c>
      <c r="BZ2303" s="71">
        <v>9.7685080999999999E-6</v>
      </c>
      <c r="CA2303" s="71">
        <v>0</v>
      </c>
      <c r="CB2303" s="71">
        <v>0</v>
      </c>
      <c r="CC2303" s="71">
        <v>8.8922066999999999E-11</v>
      </c>
      <c r="CD2303" s="71">
        <v>0</v>
      </c>
      <c r="CE2303" s="71">
        <v>3.3874098999999999E-6</v>
      </c>
      <c r="CF2303" s="71">
        <v>0</v>
      </c>
      <c r="CG2303" s="71">
        <v>4.2115647E-7</v>
      </c>
      <c r="CH2303" s="71">
        <v>0</v>
      </c>
      <c r="CI2303" s="71">
        <v>0</v>
      </c>
      <c r="CJ2303" s="71">
        <v>0</v>
      </c>
      <c r="CL2303" s="186">
        <v>0</v>
      </c>
      <c r="CM2303" s="186">
        <v>1.6920257999999999</v>
      </c>
      <c r="CN2303" s="187">
        <v>0</v>
      </c>
      <c r="CO2303" s="186">
        <v>4.4389939999999999E-3</v>
      </c>
      <c r="CP2303" s="186">
        <v>0</v>
      </c>
      <c r="CQ2303" s="186">
        <v>0</v>
      </c>
      <c r="CR2303" s="186">
        <v>2.7127180999999997E-4</v>
      </c>
      <c r="CS2303" s="186">
        <v>0</v>
      </c>
      <c r="CT2303" s="186">
        <v>2.5239712999999998E-4</v>
      </c>
      <c r="CU2303" s="186">
        <v>2.2767876000000001E-4</v>
      </c>
    </row>
    <row r="2304" spans="1:99" ht="14.4">
      <c r="A2304" t="s">
        <v>3922</v>
      </c>
      <c r="B2304" s="125" t="s">
        <v>781</v>
      </c>
      <c r="C2304" s="126" t="str">
        <f t="shared" si="590"/>
        <v>M.020.15.109</v>
      </c>
      <c r="D2304" s="11" t="s">
        <v>1887</v>
      </c>
      <c r="E2304" s="125" t="s">
        <v>878</v>
      </c>
      <c r="F2304" s="128" t="str">
        <f t="shared" si="591"/>
        <v>Milk, semi-skimmed in multilayer carton per 1000 ml NL</v>
      </c>
      <c r="G2304" s="131">
        <f t="shared" si="600"/>
        <v>0.24542659246756401</v>
      </c>
      <c r="H2304" s="183">
        <f t="shared" si="601"/>
        <v>5.4525263999999998E-8</v>
      </c>
      <c r="I2304" s="183">
        <f t="shared" si="602"/>
        <v>5.3762475442300006E-2</v>
      </c>
      <c r="J2304" s="184">
        <f t="shared" si="603"/>
        <v>5.9661725000000002E-3</v>
      </c>
      <c r="K2304" s="183">
        <v>0.18569789</v>
      </c>
      <c r="L2304" s="146">
        <v>4.4366804000000003E-2</v>
      </c>
      <c r="M2304" s="146">
        <v>3.7087108999999999E-3</v>
      </c>
      <c r="N2304" s="146">
        <v>0</v>
      </c>
      <c r="O2304" s="146">
        <v>0</v>
      </c>
      <c r="P2304" s="188">
        <v>0</v>
      </c>
      <c r="Q2304" s="188">
        <v>5.4525263999999998E-8</v>
      </c>
      <c r="R2304" s="188">
        <v>1.3353423000000001E-6</v>
      </c>
      <c r="S2304" s="146">
        <v>0</v>
      </c>
      <c r="T2304" s="146">
        <v>0</v>
      </c>
      <c r="U2304" s="146">
        <v>0</v>
      </c>
      <c r="V2304" s="146">
        <v>5.6856251999999998E-3</v>
      </c>
      <c r="W2304" s="146">
        <v>5.9661725000000002E-3</v>
      </c>
      <c r="X2304" s="146">
        <v>0</v>
      </c>
      <c r="Z2304" s="157">
        <f t="shared" si="604"/>
        <v>1.2379859333333334</v>
      </c>
      <c r="AB2304" s="131">
        <f t="shared" si="595"/>
        <v>0.18569789</v>
      </c>
      <c r="AC2304" s="131">
        <f t="shared" si="596"/>
        <v>4.8076904767564002E-2</v>
      </c>
      <c r="AD2304" s="131">
        <f t="shared" si="597"/>
        <v>5.4043022742300002E-2</v>
      </c>
      <c r="AE2304" s="131">
        <f t="shared" si="598"/>
        <v>5.3762475442300006E-2</v>
      </c>
      <c r="AF2304" s="131">
        <f t="shared" si="599"/>
        <v>0</v>
      </c>
      <c r="AH2304">
        <v>0</v>
      </c>
      <c r="AI2304" s="71">
        <v>0</v>
      </c>
      <c r="AJ2304" s="71">
        <v>0</v>
      </c>
      <c r="AK2304" s="71">
        <v>0</v>
      </c>
      <c r="AL2304" s="71">
        <v>0</v>
      </c>
      <c r="AM2304" s="71">
        <v>0</v>
      </c>
      <c r="AN2304" s="71">
        <v>0</v>
      </c>
      <c r="AP2304" s="129">
        <v>3.4535226000000002E-2</v>
      </c>
      <c r="AQ2304" s="129">
        <v>3.2602634999999998E-2</v>
      </c>
      <c r="AR2304" s="129">
        <v>1.932591E-3</v>
      </c>
      <c r="AS2304" s="129">
        <v>0</v>
      </c>
      <c r="AT2304" s="172">
        <f t="shared" si="592"/>
        <v>1.9545943799999998E-6</v>
      </c>
      <c r="AU2304" s="172">
        <f t="shared" si="593"/>
        <v>7.1471561586240002E-9</v>
      </c>
      <c r="AV2304" s="185">
        <f t="shared" si="594"/>
        <v>0</v>
      </c>
      <c r="AW2304" s="121">
        <v>1.1488508999999999E-6</v>
      </c>
      <c r="AX2304" s="121">
        <v>3.4663606000000002E-9</v>
      </c>
      <c r="AY2304" s="121">
        <v>9.4705923999999997E-14</v>
      </c>
      <c r="AZ2304" s="121">
        <v>0</v>
      </c>
      <c r="BA2304" s="121">
        <v>0</v>
      </c>
      <c r="BB2304" s="121">
        <v>0</v>
      </c>
      <c r="BC2304" s="121">
        <v>8.0574348000000004E-7</v>
      </c>
      <c r="BD2304" s="121">
        <v>0</v>
      </c>
      <c r="BE2304" s="121">
        <v>9.3855833999999996E-10</v>
      </c>
      <c r="BF2304" s="121">
        <v>1.5262365000000001E-10</v>
      </c>
      <c r="BG2304" s="121">
        <v>6.1026270000000001E-13</v>
      </c>
      <c r="BH2304" s="121">
        <v>0</v>
      </c>
      <c r="BI2304" s="121">
        <v>0</v>
      </c>
      <c r="BJ2304" s="121">
        <v>0</v>
      </c>
      <c r="BK2304" s="121">
        <v>0</v>
      </c>
      <c r="BL2304" s="121">
        <v>0</v>
      </c>
      <c r="BM2304" s="121">
        <v>2.5889085999999999E-9</v>
      </c>
      <c r="BN2304" s="121">
        <v>0</v>
      </c>
      <c r="BO2304" s="121">
        <v>0</v>
      </c>
      <c r="BP2304" s="121">
        <v>0</v>
      </c>
      <c r="BQ2304" s="121">
        <v>0</v>
      </c>
      <c r="BR2304" s="121">
        <v>0</v>
      </c>
      <c r="BT2304" s="71">
        <v>5.2534902999999999E-5</v>
      </c>
      <c r="BU2304" s="71">
        <v>6.4707048000000002E-6</v>
      </c>
      <c r="BV2304" s="71">
        <v>3.4518333000000001E-5</v>
      </c>
      <c r="BW2304" s="71">
        <v>1.564177E-10</v>
      </c>
      <c r="BX2304" s="71">
        <v>5.3301419999999999E-6</v>
      </c>
      <c r="BY2304" s="71">
        <v>0</v>
      </c>
      <c r="BZ2304" s="71">
        <v>3.9635233999999996E-6</v>
      </c>
      <c r="CA2304" s="71">
        <v>0</v>
      </c>
      <c r="CB2304" s="71">
        <v>0</v>
      </c>
      <c r="CC2304" s="71">
        <v>3.6079684999999999E-11</v>
      </c>
      <c r="CD2304" s="71">
        <v>0</v>
      </c>
      <c r="CE2304" s="71">
        <v>1.8319739E-6</v>
      </c>
      <c r="CF2304" s="71">
        <v>0</v>
      </c>
      <c r="CG2304" s="71">
        <v>4.2003389000000001E-7</v>
      </c>
      <c r="CH2304" s="71">
        <v>0</v>
      </c>
      <c r="CI2304" s="71">
        <v>0</v>
      </c>
      <c r="CJ2304" s="71">
        <v>0</v>
      </c>
      <c r="CL2304" s="186">
        <v>0</v>
      </c>
      <c r="CM2304" s="186">
        <v>1.2379859</v>
      </c>
      <c r="CN2304" s="187">
        <v>0</v>
      </c>
      <c r="CO2304" s="186">
        <v>4.4271620000000001E-3</v>
      </c>
      <c r="CP2304" s="186">
        <v>0</v>
      </c>
      <c r="CQ2304" s="186">
        <v>0</v>
      </c>
      <c r="CR2304" s="186">
        <v>2.7054873999999998E-4</v>
      </c>
      <c r="CS2304" s="186">
        <v>0</v>
      </c>
      <c r="CT2304" s="186">
        <v>1.0240887000000001E-4</v>
      </c>
      <c r="CU2304" s="186">
        <v>2.0849112E-4</v>
      </c>
    </row>
    <row r="2305" spans="1:99" ht="14.4">
      <c r="A2305" t="s">
        <v>3923</v>
      </c>
      <c r="B2305" s="125" t="s">
        <v>781</v>
      </c>
      <c r="C2305" s="126" t="str">
        <f t="shared" si="590"/>
        <v>M.020.15.110</v>
      </c>
      <c r="D2305" s="11" t="s">
        <v>1887</v>
      </c>
      <c r="E2305" s="125" t="s">
        <v>878</v>
      </c>
      <c r="F2305" s="128" t="str">
        <f t="shared" si="591"/>
        <v>Milk, skimmed in multilayer carton per 1000 ml NL</v>
      </c>
      <c r="G2305" s="131">
        <f t="shared" si="600"/>
        <v>0.21764551459707798</v>
      </c>
      <c r="H2305" s="183">
        <f t="shared" si="601"/>
        <v>5.0179678E-8</v>
      </c>
      <c r="I2305" s="183">
        <f t="shared" si="602"/>
        <v>4.7538754617400002E-2</v>
      </c>
      <c r="J2305" s="184">
        <f t="shared" si="603"/>
        <v>5.4017097999999996E-3</v>
      </c>
      <c r="K2305" s="183">
        <v>0.16470499999999999</v>
      </c>
      <c r="L2305" s="146">
        <v>3.9130570000000003E-2</v>
      </c>
      <c r="M2305" s="146">
        <v>3.4131319000000001E-3</v>
      </c>
      <c r="N2305" s="146">
        <v>0</v>
      </c>
      <c r="O2305" s="146">
        <v>0</v>
      </c>
      <c r="P2305" s="188">
        <v>0</v>
      </c>
      <c r="Q2305" s="188">
        <v>5.0179678E-8</v>
      </c>
      <c r="R2305" s="188">
        <v>1.2289174E-6</v>
      </c>
      <c r="S2305" s="146">
        <v>0</v>
      </c>
      <c r="T2305" s="146">
        <v>0</v>
      </c>
      <c r="U2305" s="146">
        <v>0</v>
      </c>
      <c r="V2305" s="146">
        <v>4.9938237999999999E-3</v>
      </c>
      <c r="W2305" s="146">
        <v>5.4017097999999996E-3</v>
      </c>
      <c r="X2305" s="146">
        <v>0</v>
      </c>
      <c r="Z2305" s="157">
        <f t="shared" si="604"/>
        <v>1.0980333333333334</v>
      </c>
      <c r="AB2305" s="131">
        <f t="shared" si="595"/>
        <v>0.16470499999999999</v>
      </c>
      <c r="AC2305" s="131">
        <f t="shared" si="596"/>
        <v>4.2544980997078007E-2</v>
      </c>
      <c r="AD2305" s="131">
        <f t="shared" si="597"/>
        <v>4.7946640617400005E-2</v>
      </c>
      <c r="AE2305" s="131">
        <f t="shared" si="598"/>
        <v>4.7538754617400002E-2</v>
      </c>
      <c r="AF2305" s="131">
        <f t="shared" si="599"/>
        <v>0</v>
      </c>
      <c r="AH2305">
        <v>0</v>
      </c>
      <c r="AI2305" s="71">
        <v>0</v>
      </c>
      <c r="AJ2305" s="71">
        <v>0</v>
      </c>
      <c r="AK2305" s="71">
        <v>0</v>
      </c>
      <c r="AL2305" s="71">
        <v>0</v>
      </c>
      <c r="AM2305" s="71">
        <v>0</v>
      </c>
      <c r="AN2305" s="71">
        <v>0</v>
      </c>
      <c r="AP2305" s="129">
        <v>3.0558304000000001E-2</v>
      </c>
      <c r="AQ2305" s="129">
        <v>2.8850119E-2</v>
      </c>
      <c r="AR2305" s="129">
        <v>1.7081857000000001E-3</v>
      </c>
      <c r="AS2305" s="129">
        <v>0</v>
      </c>
      <c r="AT2305" s="172">
        <f t="shared" si="592"/>
        <v>1.72962338E-6</v>
      </c>
      <c r="AU2305" s="172">
        <f t="shared" si="593"/>
        <v>6.3172545892299989E-9</v>
      </c>
      <c r="AV2305" s="185">
        <f t="shared" si="594"/>
        <v>0</v>
      </c>
      <c r="AW2305" s="121">
        <v>1.0189748999999999E-6</v>
      </c>
      <c r="AX2305" s="121">
        <v>3.0744933E-9</v>
      </c>
      <c r="AY2305" s="121">
        <v>8.3999550000000001E-14</v>
      </c>
      <c r="AZ2305" s="121">
        <v>0</v>
      </c>
      <c r="BA2305" s="121">
        <v>0</v>
      </c>
      <c r="BB2305" s="121">
        <v>0</v>
      </c>
      <c r="BC2305" s="121">
        <v>7.1064848000000002E-7</v>
      </c>
      <c r="BD2305" s="121">
        <v>0</v>
      </c>
      <c r="BE2305" s="121">
        <v>8.2778834000000004E-10</v>
      </c>
      <c r="BF2305" s="121">
        <v>1.4045975999999999E-10</v>
      </c>
      <c r="BG2305" s="121">
        <v>5.2738967999999999E-13</v>
      </c>
      <c r="BH2305" s="121">
        <v>0</v>
      </c>
      <c r="BI2305" s="121">
        <v>0</v>
      </c>
      <c r="BJ2305" s="121">
        <v>0</v>
      </c>
      <c r="BK2305" s="121">
        <v>0</v>
      </c>
      <c r="BL2305" s="121">
        <v>0</v>
      </c>
      <c r="BM2305" s="121">
        <v>2.2739017999999999E-9</v>
      </c>
      <c r="BN2305" s="121">
        <v>0</v>
      </c>
      <c r="BO2305" s="121">
        <v>0</v>
      </c>
      <c r="BP2305" s="121">
        <v>0</v>
      </c>
      <c r="BQ2305" s="121">
        <v>0</v>
      </c>
      <c r="BR2305" s="121">
        <v>0</v>
      </c>
      <c r="BT2305" s="71">
        <v>4.6651518999999997E-5</v>
      </c>
      <c r="BU2305" s="71">
        <v>5.7070230000000002E-6</v>
      </c>
      <c r="BV2305" s="71">
        <v>3.0616083E-5</v>
      </c>
      <c r="BW2305" s="71">
        <v>1.4395142999999999E-10</v>
      </c>
      <c r="BX2305" s="71">
        <v>4.7010709999999996E-6</v>
      </c>
      <c r="BY2305" s="71">
        <v>0</v>
      </c>
      <c r="BZ2305" s="71">
        <v>3.6476362000000001E-6</v>
      </c>
      <c r="CA2305" s="71">
        <v>0</v>
      </c>
      <c r="CB2305" s="71">
        <v>0</v>
      </c>
      <c r="CC2305" s="71">
        <v>3.3204184999999998E-11</v>
      </c>
      <c r="CD2305" s="71">
        <v>0</v>
      </c>
      <c r="CE2305" s="71">
        <v>1.6090675E-6</v>
      </c>
      <c r="CF2305" s="71">
        <v>0</v>
      </c>
      <c r="CG2305" s="71">
        <v>3.7046089E-7</v>
      </c>
      <c r="CH2305" s="71">
        <v>0</v>
      </c>
      <c r="CI2305" s="71">
        <v>0</v>
      </c>
      <c r="CJ2305" s="71">
        <v>0</v>
      </c>
      <c r="CL2305" s="186">
        <v>0</v>
      </c>
      <c r="CM2305" s="186">
        <v>1.0980333</v>
      </c>
      <c r="CN2305" s="187">
        <v>0</v>
      </c>
      <c r="CO2305" s="186">
        <v>3.9046620000000002E-3</v>
      </c>
      <c r="CP2305" s="186">
        <v>0</v>
      </c>
      <c r="CQ2305" s="186">
        <v>0</v>
      </c>
      <c r="CR2305" s="186">
        <v>2.3861819000000001E-4</v>
      </c>
      <c r="CS2305" s="186">
        <v>0</v>
      </c>
      <c r="CT2305" s="186">
        <v>9.4247032999999998E-5</v>
      </c>
      <c r="CU2305" s="186">
        <v>1.8017825E-4</v>
      </c>
    </row>
    <row r="2306" spans="1:99" ht="14.4">
      <c r="A2306" t="s">
        <v>3924</v>
      </c>
      <c r="B2306" s="125" t="s">
        <v>781</v>
      </c>
      <c r="C2306" s="126" t="str">
        <f t="shared" si="590"/>
        <v>M.020.15.111</v>
      </c>
      <c r="D2306" s="11" t="s">
        <v>1887</v>
      </c>
      <c r="E2306" s="125" t="s">
        <v>878</v>
      </c>
      <c r="F2306" s="128" t="str">
        <f t="shared" si="591"/>
        <v>Milk, whole in multilayer carton per 1000 ml NL</v>
      </c>
      <c r="G2306" s="131">
        <f t="shared" si="600"/>
        <v>0.28338811171761003</v>
      </c>
      <c r="H2306" s="183">
        <f t="shared" si="601"/>
        <v>6.0462810000000002E-8</v>
      </c>
      <c r="I2306" s="183">
        <f t="shared" si="602"/>
        <v>6.2266866654799996E-2</v>
      </c>
      <c r="J2306" s="184">
        <f t="shared" si="603"/>
        <v>6.7374846000000004E-3</v>
      </c>
      <c r="K2306" s="183">
        <v>0.21438370000000001</v>
      </c>
      <c r="L2306" s="146">
        <v>5.1521874000000002E-2</v>
      </c>
      <c r="M2306" s="146">
        <v>4.1125720999999997E-3</v>
      </c>
      <c r="N2306" s="146">
        <v>0</v>
      </c>
      <c r="O2306" s="146">
        <v>0</v>
      </c>
      <c r="P2306" s="188">
        <v>0</v>
      </c>
      <c r="Q2306" s="188">
        <v>6.0462810000000002E-8</v>
      </c>
      <c r="R2306" s="188">
        <v>1.4807548E-6</v>
      </c>
      <c r="S2306" s="146">
        <v>0</v>
      </c>
      <c r="T2306" s="146">
        <v>0</v>
      </c>
      <c r="U2306" s="146">
        <v>0</v>
      </c>
      <c r="V2306" s="146">
        <v>6.6309398E-3</v>
      </c>
      <c r="W2306" s="146">
        <v>6.7374846000000004E-3</v>
      </c>
      <c r="X2306" s="146">
        <v>0</v>
      </c>
      <c r="Z2306" s="157">
        <f t="shared" si="604"/>
        <v>1.4292246666666668</v>
      </c>
      <c r="AB2306" s="131">
        <f t="shared" si="595"/>
        <v>0.21438370000000001</v>
      </c>
      <c r="AC2306" s="131">
        <f t="shared" si="596"/>
        <v>5.5635987317609999E-2</v>
      </c>
      <c r="AD2306" s="131">
        <f t="shared" si="597"/>
        <v>6.23734114548E-2</v>
      </c>
      <c r="AE2306" s="131">
        <f t="shared" si="598"/>
        <v>6.2266866654799996E-2</v>
      </c>
      <c r="AF2306" s="131">
        <f t="shared" si="599"/>
        <v>0</v>
      </c>
      <c r="AH2306">
        <v>0</v>
      </c>
      <c r="AI2306" s="71">
        <v>0</v>
      </c>
      <c r="AJ2306" s="71">
        <v>0</v>
      </c>
      <c r="AK2306" s="71">
        <v>0</v>
      </c>
      <c r="AL2306" s="71">
        <v>0</v>
      </c>
      <c r="AM2306" s="71">
        <v>0</v>
      </c>
      <c r="AN2306" s="71">
        <v>0</v>
      </c>
      <c r="AP2306" s="129">
        <v>3.9969505000000002E-2</v>
      </c>
      <c r="AQ2306" s="129">
        <v>3.7730275000000001E-2</v>
      </c>
      <c r="AR2306" s="129">
        <v>2.2392302000000001E-3</v>
      </c>
      <c r="AS2306" s="129">
        <v>0</v>
      </c>
      <c r="AT2306" s="172">
        <f t="shared" si="592"/>
        <v>2.2620068899999999E-6</v>
      </c>
      <c r="AU2306" s="172">
        <f t="shared" si="593"/>
        <v>8.2811767900999996E-9</v>
      </c>
      <c r="AV2306" s="185">
        <f t="shared" si="594"/>
        <v>0</v>
      </c>
      <c r="AW2306" s="121">
        <v>1.3263204999999999E-6</v>
      </c>
      <c r="AX2306" s="121">
        <v>4.0018291000000002E-9</v>
      </c>
      <c r="AY2306" s="121">
        <v>1.0933569E-13</v>
      </c>
      <c r="AZ2306" s="121">
        <v>0</v>
      </c>
      <c r="BA2306" s="121">
        <v>0</v>
      </c>
      <c r="BB2306" s="121">
        <v>0</v>
      </c>
      <c r="BC2306" s="121">
        <v>9.3568638999999996E-7</v>
      </c>
      <c r="BD2306" s="121">
        <v>0</v>
      </c>
      <c r="BE2306" s="121">
        <v>1.0899204E-9</v>
      </c>
      <c r="BF2306" s="121">
        <v>1.6924365E-10</v>
      </c>
      <c r="BG2306" s="121">
        <v>7.2350441E-13</v>
      </c>
      <c r="BH2306" s="121">
        <v>0</v>
      </c>
      <c r="BI2306" s="121">
        <v>0</v>
      </c>
      <c r="BJ2306" s="121">
        <v>0</v>
      </c>
      <c r="BK2306" s="121">
        <v>0</v>
      </c>
      <c r="BL2306" s="121">
        <v>0</v>
      </c>
      <c r="BM2306" s="121">
        <v>3.0193508000000002E-9</v>
      </c>
      <c r="BN2306" s="121">
        <v>0</v>
      </c>
      <c r="BO2306" s="121">
        <v>0</v>
      </c>
      <c r="BP2306" s="121">
        <v>0</v>
      </c>
      <c r="BQ2306" s="121">
        <v>0</v>
      </c>
      <c r="BR2306" s="121">
        <v>0</v>
      </c>
      <c r="BT2306" s="71">
        <v>6.0574239E-5</v>
      </c>
      <c r="BU2306" s="71">
        <v>7.5142405999999999E-6</v>
      </c>
      <c r="BV2306" s="71">
        <v>3.9850576000000002E-5</v>
      </c>
      <c r="BW2306" s="71">
        <v>1.7345086000000001E-10</v>
      </c>
      <c r="BX2306" s="71">
        <v>6.1897383999999998E-6</v>
      </c>
      <c r="BY2306" s="71">
        <v>0</v>
      </c>
      <c r="BZ2306" s="71">
        <v>4.3951325000000002E-6</v>
      </c>
      <c r="CA2306" s="71">
        <v>0</v>
      </c>
      <c r="CB2306" s="71">
        <v>0</v>
      </c>
      <c r="CC2306" s="71">
        <v>4.0008593000000001E-11</v>
      </c>
      <c r="CD2306" s="71">
        <v>0</v>
      </c>
      <c r="CE2306" s="71">
        <v>2.1365651E-6</v>
      </c>
      <c r="CF2306" s="71">
        <v>0</v>
      </c>
      <c r="CG2306" s="71">
        <v>4.8777309000000002E-7</v>
      </c>
      <c r="CH2306" s="71">
        <v>0</v>
      </c>
      <c r="CI2306" s="71">
        <v>0</v>
      </c>
      <c r="CJ2306" s="71">
        <v>0</v>
      </c>
      <c r="CL2306" s="186">
        <v>0</v>
      </c>
      <c r="CM2306" s="186">
        <v>1.4292247</v>
      </c>
      <c r="CN2306" s="187">
        <v>0</v>
      </c>
      <c r="CO2306" s="186">
        <v>5.1411340000000003E-3</v>
      </c>
      <c r="CP2306" s="186">
        <v>0</v>
      </c>
      <c r="CQ2306" s="186">
        <v>0</v>
      </c>
      <c r="CR2306" s="186">
        <v>3.1418035000000001E-4</v>
      </c>
      <c r="CS2306" s="186">
        <v>0</v>
      </c>
      <c r="CT2306" s="186">
        <v>1.1356072E-4</v>
      </c>
      <c r="CU2306" s="186">
        <v>2.4717918999999999E-4</v>
      </c>
    </row>
    <row r="2307" spans="1:99" ht="14.4">
      <c r="A2307" t="s">
        <v>3925</v>
      </c>
      <c r="B2307" s="125" t="s">
        <v>781</v>
      </c>
      <c r="C2307" s="126" t="str">
        <f t="shared" si="590"/>
        <v>M.020.15.112</v>
      </c>
      <c r="D2307" s="11" t="s">
        <v>1887</v>
      </c>
      <c r="E2307" s="125" t="s">
        <v>878</v>
      </c>
      <c r="F2307" s="128" t="str">
        <f t="shared" si="591"/>
        <v>Yoghurt, drink w sweeteners  in multilayer carton per 1000 ml NL</v>
      </c>
      <c r="G2307" s="131">
        <f t="shared" si="600"/>
        <v>0.243795523509306</v>
      </c>
      <c r="H2307" s="183">
        <f t="shared" si="601"/>
        <v>7.0301505999999998E-8</v>
      </c>
      <c r="I2307" s="183">
        <f t="shared" si="602"/>
        <v>4.7925887807800008E-2</v>
      </c>
      <c r="J2307" s="184">
        <f t="shared" si="603"/>
        <v>6.8772954000000004E-3</v>
      </c>
      <c r="K2307" s="183">
        <v>0.18899226999999999</v>
      </c>
      <c r="L2307" s="146">
        <v>3.8167033000000003E-2</v>
      </c>
      <c r="M2307" s="146">
        <v>4.7817826000000003E-3</v>
      </c>
      <c r="N2307" s="146">
        <v>0</v>
      </c>
      <c r="O2307" s="146">
        <v>0</v>
      </c>
      <c r="P2307" s="188">
        <v>0</v>
      </c>
      <c r="Q2307" s="188">
        <v>7.0301505999999998E-8</v>
      </c>
      <c r="R2307" s="188">
        <v>1.7217078000000001E-6</v>
      </c>
      <c r="S2307" s="146">
        <v>0</v>
      </c>
      <c r="T2307" s="146">
        <v>0</v>
      </c>
      <c r="U2307" s="146">
        <v>0</v>
      </c>
      <c r="V2307" s="146">
        <v>4.9753504999999996E-3</v>
      </c>
      <c r="W2307" s="146">
        <v>6.8772954000000004E-3</v>
      </c>
      <c r="X2307" s="146">
        <v>0</v>
      </c>
      <c r="Z2307" s="157">
        <f t="shared" si="604"/>
        <v>1.2599484666666667</v>
      </c>
      <c r="AB2307" s="131">
        <f t="shared" si="595"/>
        <v>0.18899226999999999</v>
      </c>
      <c r="AC2307" s="131">
        <f t="shared" si="596"/>
        <v>4.2950607609306003E-2</v>
      </c>
      <c r="AD2307" s="131">
        <f t="shared" si="597"/>
        <v>4.9827832707800002E-2</v>
      </c>
      <c r="AE2307" s="131">
        <f t="shared" si="598"/>
        <v>4.7925887807800008E-2</v>
      </c>
      <c r="AF2307" s="131">
        <f t="shared" si="599"/>
        <v>0</v>
      </c>
      <c r="AH2307">
        <v>0</v>
      </c>
      <c r="AI2307" s="71">
        <v>0</v>
      </c>
      <c r="AJ2307" s="71">
        <v>0</v>
      </c>
      <c r="AK2307" s="71">
        <v>0</v>
      </c>
      <c r="AL2307" s="71">
        <v>0</v>
      </c>
      <c r="AM2307" s="71">
        <v>0</v>
      </c>
      <c r="AN2307" s="71">
        <v>0</v>
      </c>
      <c r="AP2307" s="129">
        <v>3.2902751000000001E-2</v>
      </c>
      <c r="AQ2307" s="129">
        <v>3.106453E-2</v>
      </c>
      <c r="AR2307" s="129">
        <v>1.8382203999999999E-3</v>
      </c>
      <c r="AS2307" s="129">
        <v>0</v>
      </c>
      <c r="AT2307" s="172">
        <f t="shared" si="592"/>
        <v>1.86238193E-6</v>
      </c>
      <c r="AU2307" s="172">
        <f t="shared" si="593"/>
        <v>6.798152293198E-9</v>
      </c>
      <c r="AV2307" s="185">
        <f t="shared" si="594"/>
        <v>0</v>
      </c>
      <c r="AW2307" s="121">
        <v>1.1692322000000001E-6</v>
      </c>
      <c r="AX2307" s="121">
        <v>3.5278557000000001E-9</v>
      </c>
      <c r="AY2307" s="121">
        <v>9.6386057999999997E-14</v>
      </c>
      <c r="AZ2307" s="121">
        <v>0</v>
      </c>
      <c r="BA2307" s="121">
        <v>0</v>
      </c>
      <c r="BB2307" s="121">
        <v>0</v>
      </c>
      <c r="BC2307" s="121">
        <v>6.9314972999999996E-7</v>
      </c>
      <c r="BD2307" s="121">
        <v>0</v>
      </c>
      <c r="BE2307" s="121">
        <v>8.0740518000000004E-10</v>
      </c>
      <c r="BF2307" s="121">
        <v>1.967835E-10</v>
      </c>
      <c r="BG2307" s="121">
        <v>5.2142714000000002E-13</v>
      </c>
      <c r="BH2307" s="121">
        <v>0</v>
      </c>
      <c r="BI2307" s="121">
        <v>0</v>
      </c>
      <c r="BJ2307" s="121">
        <v>0</v>
      </c>
      <c r="BK2307" s="121">
        <v>0</v>
      </c>
      <c r="BL2307" s="121">
        <v>0</v>
      </c>
      <c r="BM2307" s="121">
        <v>2.2654900999999998E-9</v>
      </c>
      <c r="BN2307" s="121">
        <v>0</v>
      </c>
      <c r="BO2307" s="121">
        <v>0</v>
      </c>
      <c r="BP2307" s="121">
        <v>0</v>
      </c>
      <c r="BQ2307" s="121">
        <v>0</v>
      </c>
      <c r="BR2307" s="121">
        <v>0</v>
      </c>
      <c r="BT2307" s="71">
        <v>5.2357539999999997E-5</v>
      </c>
      <c r="BU2307" s="71">
        <v>5.5664953000000003E-6</v>
      </c>
      <c r="BV2307" s="71">
        <v>3.5130706000000002E-5</v>
      </c>
      <c r="BW2307" s="71">
        <v>2.0167532000000001E-10</v>
      </c>
      <c r="BX2307" s="71">
        <v>4.5853135000000002E-6</v>
      </c>
      <c r="BY2307" s="71">
        <v>0</v>
      </c>
      <c r="BZ2307" s="71">
        <v>5.1103221000000001E-6</v>
      </c>
      <c r="CA2307" s="71">
        <v>0</v>
      </c>
      <c r="CB2307" s="71">
        <v>0</v>
      </c>
      <c r="CC2307" s="71">
        <v>4.6518915999999999E-11</v>
      </c>
      <c r="CD2307" s="71">
        <v>0</v>
      </c>
      <c r="CE2307" s="71">
        <v>1.6031152E-6</v>
      </c>
      <c r="CF2307" s="71">
        <v>0</v>
      </c>
      <c r="CG2307" s="71">
        <v>3.6133878999999998E-7</v>
      </c>
      <c r="CH2307" s="71">
        <v>0</v>
      </c>
      <c r="CI2307" s="71">
        <v>0</v>
      </c>
      <c r="CJ2307" s="71">
        <v>0</v>
      </c>
      <c r="CL2307" s="186">
        <v>0</v>
      </c>
      <c r="CM2307" s="186">
        <v>1.2599484999999999</v>
      </c>
      <c r="CN2307" s="187">
        <v>0</v>
      </c>
      <c r="CO2307" s="186">
        <v>3.8085150000000002E-3</v>
      </c>
      <c r="CP2307" s="186">
        <v>0</v>
      </c>
      <c r="CQ2307" s="186">
        <v>0</v>
      </c>
      <c r="CR2307" s="186">
        <v>2.3274254000000001E-4</v>
      </c>
      <c r="CS2307" s="186">
        <v>0</v>
      </c>
      <c r="CT2307" s="186">
        <v>1.3203967000000001E-4</v>
      </c>
      <c r="CU2307" s="186">
        <v>1.781412E-4</v>
      </c>
    </row>
    <row r="2308" spans="1:99" ht="14.4">
      <c r="A2308" t="s">
        <v>3926</v>
      </c>
      <c r="B2308" s="125" t="s">
        <v>781</v>
      </c>
      <c r="C2308" s="126" t="str">
        <f t="shared" si="590"/>
        <v>M.020.15.113</v>
      </c>
      <c r="D2308" s="11" t="s">
        <v>1887</v>
      </c>
      <c r="E2308" s="125" t="s">
        <v>878</v>
      </c>
      <c r="F2308" s="128" t="str">
        <f t="shared" si="591"/>
        <v>Yoghurt, full fat in multilayer carton per 1000 ml NL</v>
      </c>
      <c r="G2308" s="131">
        <f t="shared" si="600"/>
        <v>0.31301075320932503</v>
      </c>
      <c r="H2308" s="183">
        <f t="shared" si="601"/>
        <v>7.6464625000000006E-8</v>
      </c>
      <c r="I2308" s="183">
        <f t="shared" si="602"/>
        <v>6.3028528844700005E-2</v>
      </c>
      <c r="J2308" s="184">
        <f t="shared" si="603"/>
        <v>7.8358578999999998E-3</v>
      </c>
      <c r="K2308" s="183">
        <v>0.24214628999999999</v>
      </c>
      <c r="L2308" s="146">
        <v>5.1178778000000001E-2</v>
      </c>
      <c r="M2308" s="188">
        <v>5.2009869000000002E-3</v>
      </c>
      <c r="N2308" s="146">
        <v>0</v>
      </c>
      <c r="O2308" s="146">
        <v>0</v>
      </c>
      <c r="P2308" s="188">
        <v>0</v>
      </c>
      <c r="Q2308" s="188">
        <v>7.6464625000000006E-8</v>
      </c>
      <c r="R2308" s="188">
        <v>1.8726447E-6</v>
      </c>
      <c r="S2308" s="146">
        <v>0</v>
      </c>
      <c r="T2308" s="146">
        <v>0</v>
      </c>
      <c r="U2308" s="146">
        <v>0</v>
      </c>
      <c r="V2308" s="146">
        <v>6.6468912999999999E-3</v>
      </c>
      <c r="W2308" s="146">
        <v>7.8358578999999998E-3</v>
      </c>
      <c r="X2308" s="146">
        <v>0</v>
      </c>
      <c r="Z2308" s="157">
        <f t="shared" si="604"/>
        <v>1.6143086</v>
      </c>
      <c r="AB2308" s="131">
        <f t="shared" si="595"/>
        <v>0.24214628999999999</v>
      </c>
      <c r="AC2308" s="131">
        <f t="shared" si="596"/>
        <v>5.6381714009325005E-2</v>
      </c>
      <c r="AD2308" s="131">
        <f t="shared" si="597"/>
        <v>6.4217495444700012E-2</v>
      </c>
      <c r="AE2308" s="131">
        <f t="shared" si="598"/>
        <v>6.3028528844700005E-2</v>
      </c>
      <c r="AF2308" s="131">
        <f t="shared" si="599"/>
        <v>0</v>
      </c>
      <c r="AH2308">
        <v>0</v>
      </c>
      <c r="AI2308" s="71">
        <v>0</v>
      </c>
      <c r="AJ2308" s="71">
        <v>0</v>
      </c>
      <c r="AK2308" s="71">
        <v>0</v>
      </c>
      <c r="AL2308" s="71">
        <v>0</v>
      </c>
      <c r="AM2308" s="71">
        <v>0</v>
      </c>
      <c r="AN2308" s="71">
        <v>0</v>
      </c>
      <c r="AP2308" s="129">
        <v>4.2882743000000001E-2</v>
      </c>
      <c r="AQ2308" s="129">
        <v>4.0491263999999999E-2</v>
      </c>
      <c r="AR2308" s="129">
        <v>2.3914792999999998E-3</v>
      </c>
      <c r="AS2308" s="129">
        <v>0</v>
      </c>
      <c r="AT2308" s="172">
        <f t="shared" si="592"/>
        <v>2.42753384E-6</v>
      </c>
      <c r="AU2308" s="172">
        <f t="shared" si="593"/>
        <v>8.8442280271599985E-9</v>
      </c>
      <c r="AV2308" s="185">
        <f t="shared" si="594"/>
        <v>0</v>
      </c>
      <c r="AW2308" s="121">
        <v>1.4980784000000001E-6</v>
      </c>
      <c r="AX2308" s="121">
        <v>4.5200640999999999E-9</v>
      </c>
      <c r="AY2308" s="121">
        <v>1.2349461E-13</v>
      </c>
      <c r="AZ2308" s="121">
        <v>0</v>
      </c>
      <c r="BA2308" s="121">
        <v>0</v>
      </c>
      <c r="BB2308" s="121">
        <v>0</v>
      </c>
      <c r="BC2308" s="121">
        <v>9.2945543999999999E-7</v>
      </c>
      <c r="BD2308" s="121">
        <v>0</v>
      </c>
      <c r="BE2308" s="121">
        <v>1.0826624E-9</v>
      </c>
      <c r="BF2308" s="121">
        <v>2.1403490999999999E-10</v>
      </c>
      <c r="BG2308" s="121">
        <v>7.2892255000000005E-13</v>
      </c>
      <c r="BH2308" s="121">
        <v>0</v>
      </c>
      <c r="BI2308" s="121">
        <v>0</v>
      </c>
      <c r="BJ2308" s="121">
        <v>0</v>
      </c>
      <c r="BK2308" s="121">
        <v>0</v>
      </c>
      <c r="BL2308" s="121">
        <v>0</v>
      </c>
      <c r="BM2308" s="121">
        <v>3.0266141999999998E-9</v>
      </c>
      <c r="BN2308" s="121">
        <v>0</v>
      </c>
      <c r="BO2308" s="121">
        <v>0</v>
      </c>
      <c r="BP2308" s="121">
        <v>0</v>
      </c>
      <c r="BQ2308" s="121">
        <v>0</v>
      </c>
      <c r="BR2308" s="121">
        <v>0</v>
      </c>
      <c r="BT2308" s="71">
        <v>6.6808756999999999E-5</v>
      </c>
      <c r="BU2308" s="71">
        <v>7.4642015000000004E-6</v>
      </c>
      <c r="BV2308" s="71">
        <v>4.5011206999999999E-5</v>
      </c>
      <c r="BW2308" s="71">
        <v>2.1935557999999999E-10</v>
      </c>
      <c r="BX2308" s="71">
        <v>6.1485194999999997E-6</v>
      </c>
      <c r="BY2308" s="71">
        <v>0</v>
      </c>
      <c r="BZ2308" s="71">
        <v>5.5583285000000003E-6</v>
      </c>
      <c r="CA2308" s="71">
        <v>0</v>
      </c>
      <c r="CB2308" s="71">
        <v>0</v>
      </c>
      <c r="CC2308" s="71">
        <v>5.0597087999999998E-11</v>
      </c>
      <c r="CD2308" s="71">
        <v>0</v>
      </c>
      <c r="CE2308" s="71">
        <v>2.1417049000000002E-6</v>
      </c>
      <c r="CF2308" s="71">
        <v>0</v>
      </c>
      <c r="CG2308" s="71">
        <v>4.8452489999999999E-7</v>
      </c>
      <c r="CH2308" s="71">
        <v>0</v>
      </c>
      <c r="CI2308" s="71">
        <v>0</v>
      </c>
      <c r="CJ2308" s="71">
        <v>0</v>
      </c>
      <c r="CL2308" s="186">
        <v>0</v>
      </c>
      <c r="CM2308" s="186">
        <v>1.6143086</v>
      </c>
      <c r="CN2308" s="187">
        <v>0</v>
      </c>
      <c r="CO2308" s="186">
        <v>5.1068980000000003E-3</v>
      </c>
      <c r="CP2308" s="186">
        <v>0</v>
      </c>
      <c r="CQ2308" s="186">
        <v>0</v>
      </c>
      <c r="CR2308" s="186">
        <v>3.1208815000000002E-4</v>
      </c>
      <c r="CS2308" s="186">
        <v>0</v>
      </c>
      <c r="CT2308" s="186">
        <v>1.4361519000000001E-4</v>
      </c>
      <c r="CU2308" s="186">
        <v>2.4903026000000001E-4</v>
      </c>
    </row>
    <row r="2309" spans="1:99" ht="14.4">
      <c r="A2309" t="s">
        <v>3927</v>
      </c>
      <c r="B2309" s="125" t="s">
        <v>781</v>
      </c>
      <c r="C2309" s="126" t="str">
        <f t="shared" ref="C2309:C2379" si="605">MID(A2309,1,12)</f>
        <v>M.020.15.114</v>
      </c>
      <c r="D2309" s="11" t="s">
        <v>1887</v>
      </c>
      <c r="E2309" s="125" t="s">
        <v>878</v>
      </c>
      <c r="F2309" s="128" t="str">
        <f t="shared" ref="F2309:F2379" si="606">MID(A2309, 21,85)</f>
        <v>Yoghurt, half fat in multilayer carton per 1000 ml NL</v>
      </c>
      <c r="G2309" s="131">
        <f t="shared" si="600"/>
        <v>0.27504923395928005</v>
      </c>
      <c r="H2309" s="183">
        <f t="shared" si="601"/>
        <v>7.0527080000000006E-8</v>
      </c>
      <c r="I2309" s="183">
        <f t="shared" si="602"/>
        <v>5.4524137632200008E-2</v>
      </c>
      <c r="J2309" s="184">
        <f t="shared" si="603"/>
        <v>7.0645457999999996E-3</v>
      </c>
      <c r="K2309" s="183">
        <v>0.21346048000000001</v>
      </c>
      <c r="L2309" s="146">
        <v>4.4023708000000002E-2</v>
      </c>
      <c r="M2309" s="146">
        <v>4.7971257E-3</v>
      </c>
      <c r="N2309" s="146">
        <v>0</v>
      </c>
      <c r="O2309" s="146">
        <v>0</v>
      </c>
      <c r="P2309" s="188">
        <v>0</v>
      </c>
      <c r="Q2309" s="188">
        <v>7.0527080000000006E-8</v>
      </c>
      <c r="R2309" s="188">
        <v>1.7272322000000001E-6</v>
      </c>
      <c r="S2309" s="146">
        <v>0</v>
      </c>
      <c r="T2309" s="146">
        <v>0</v>
      </c>
      <c r="U2309" s="146">
        <v>0</v>
      </c>
      <c r="V2309" s="146">
        <v>5.7015766999999997E-3</v>
      </c>
      <c r="W2309" s="146">
        <v>7.0645457999999996E-3</v>
      </c>
      <c r="X2309" s="146">
        <v>0</v>
      </c>
      <c r="Z2309" s="157">
        <f t="shared" si="604"/>
        <v>1.4230698666666668</v>
      </c>
      <c r="AB2309" s="131">
        <f t="shared" si="595"/>
        <v>0.21346048000000001</v>
      </c>
      <c r="AC2309" s="131">
        <f t="shared" si="596"/>
        <v>4.8822631459280008E-2</v>
      </c>
      <c r="AD2309" s="131">
        <f t="shared" si="597"/>
        <v>5.5887106732200008E-2</v>
      </c>
      <c r="AE2309" s="131">
        <f t="shared" si="598"/>
        <v>5.4524137632200008E-2</v>
      </c>
      <c r="AF2309" s="131">
        <f t="shared" si="599"/>
        <v>0</v>
      </c>
      <c r="AH2309">
        <v>0</v>
      </c>
      <c r="AI2309" s="71">
        <v>0</v>
      </c>
      <c r="AJ2309" s="71">
        <v>0</v>
      </c>
      <c r="AK2309" s="71">
        <v>0</v>
      </c>
      <c r="AL2309" s="71">
        <v>0</v>
      </c>
      <c r="AM2309" s="71">
        <v>0</v>
      </c>
      <c r="AN2309" s="71">
        <v>0</v>
      </c>
      <c r="AP2309" s="129">
        <v>3.7448464000000001E-2</v>
      </c>
      <c r="AQ2309" s="129">
        <v>3.5363624000000003E-2</v>
      </c>
      <c r="AR2309" s="129">
        <v>2.0848401000000002E-3</v>
      </c>
      <c r="AS2309" s="129">
        <v>0</v>
      </c>
      <c r="AT2309" s="172">
        <f t="shared" si="592"/>
        <v>2.1201213299999999E-6</v>
      </c>
      <c r="AU2309" s="172">
        <f t="shared" si="593"/>
        <v>7.710207365189999E-9</v>
      </c>
      <c r="AV2309" s="185">
        <f t="shared" si="594"/>
        <v>0</v>
      </c>
      <c r="AW2309" s="121">
        <v>1.3206088000000001E-6</v>
      </c>
      <c r="AX2309" s="121">
        <v>3.9845955999999999E-9</v>
      </c>
      <c r="AY2309" s="121">
        <v>1.0886484E-13</v>
      </c>
      <c r="AZ2309" s="121">
        <v>0</v>
      </c>
      <c r="BA2309" s="121">
        <v>0</v>
      </c>
      <c r="BB2309" s="121">
        <v>0</v>
      </c>
      <c r="BC2309" s="121">
        <v>7.9951252999999996E-7</v>
      </c>
      <c r="BD2309" s="121">
        <v>0</v>
      </c>
      <c r="BE2309" s="121">
        <v>9.3130031000000002E-10</v>
      </c>
      <c r="BF2309" s="121">
        <v>1.9741491E-10</v>
      </c>
      <c r="BG2309" s="121">
        <v>6.1568034999999996E-13</v>
      </c>
      <c r="BH2309" s="121">
        <v>0</v>
      </c>
      <c r="BI2309" s="121">
        <v>0</v>
      </c>
      <c r="BJ2309" s="121">
        <v>0</v>
      </c>
      <c r="BK2309" s="121">
        <v>0</v>
      </c>
      <c r="BL2309" s="121">
        <v>0</v>
      </c>
      <c r="BM2309" s="121">
        <v>2.596172E-9</v>
      </c>
      <c r="BN2309" s="121">
        <v>0</v>
      </c>
      <c r="BO2309" s="121">
        <v>0</v>
      </c>
      <c r="BP2309" s="121">
        <v>0</v>
      </c>
      <c r="BQ2309" s="121">
        <v>0</v>
      </c>
      <c r="BR2309" s="121">
        <v>0</v>
      </c>
      <c r="BT2309" s="71">
        <v>5.8769420000000002E-5</v>
      </c>
      <c r="BU2309" s="71">
        <v>6.4206656999999999E-6</v>
      </c>
      <c r="BV2309" s="71">
        <v>3.9678963999999999E-5</v>
      </c>
      <c r="BW2309" s="71">
        <v>2.0232243E-10</v>
      </c>
      <c r="BX2309" s="71">
        <v>5.2889230999999998E-6</v>
      </c>
      <c r="BY2309" s="71">
        <v>0</v>
      </c>
      <c r="BZ2309" s="71">
        <v>5.1267193999999996E-6</v>
      </c>
      <c r="CA2309" s="71">
        <v>0</v>
      </c>
      <c r="CB2309" s="71">
        <v>0</v>
      </c>
      <c r="CC2309" s="71">
        <v>4.6668179000000001E-11</v>
      </c>
      <c r="CD2309" s="71">
        <v>0</v>
      </c>
      <c r="CE2309" s="71">
        <v>1.8371137000000001E-6</v>
      </c>
      <c r="CF2309" s="71">
        <v>0</v>
      </c>
      <c r="CG2309" s="71">
        <v>4.1678569E-7</v>
      </c>
      <c r="CH2309" s="71">
        <v>0</v>
      </c>
      <c r="CI2309" s="71">
        <v>0</v>
      </c>
      <c r="CJ2309" s="71">
        <v>0</v>
      </c>
      <c r="CL2309" s="186">
        <v>0</v>
      </c>
      <c r="CM2309" s="186">
        <v>1.4230699</v>
      </c>
      <c r="CN2309" s="187">
        <v>0</v>
      </c>
      <c r="CO2309" s="186">
        <v>4.3929260000000001E-3</v>
      </c>
      <c r="CP2309" s="186">
        <v>0</v>
      </c>
      <c r="CQ2309" s="186">
        <v>0</v>
      </c>
      <c r="CR2309" s="186">
        <v>2.6845653999999999E-4</v>
      </c>
      <c r="CS2309" s="186">
        <v>0</v>
      </c>
      <c r="CT2309" s="186">
        <v>1.3246334999999999E-4</v>
      </c>
      <c r="CU2309" s="186">
        <v>2.1034200999999999E-4</v>
      </c>
    </row>
    <row r="2310" spans="1:99" ht="14.4">
      <c r="A2310" t="s">
        <v>3928</v>
      </c>
      <c r="B2310" s="125" t="s">
        <v>781</v>
      </c>
      <c r="C2310" s="126" t="str">
        <f t="shared" si="605"/>
        <v>M.020.15.115</v>
      </c>
      <c r="D2310" s="11" t="s">
        <v>1887</v>
      </c>
      <c r="E2310" s="125" t="s">
        <v>878</v>
      </c>
      <c r="F2310" s="128" t="str">
        <f t="shared" si="606"/>
        <v>Yoghurt, low fat w fruit in multilayer carton per 1000 ml NL</v>
      </c>
      <c r="G2310" s="131">
        <f t="shared" si="600"/>
        <v>0.25346624282299401</v>
      </c>
      <c r="H2310" s="183">
        <f t="shared" si="601"/>
        <v>8.0435294E-8</v>
      </c>
      <c r="I2310" s="183">
        <f t="shared" si="602"/>
        <v>5.0458859387699999E-2</v>
      </c>
      <c r="J2310" s="184">
        <f t="shared" si="603"/>
        <v>9.3412930000000005E-3</v>
      </c>
      <c r="K2310" s="183">
        <v>0.19366601</v>
      </c>
      <c r="L2310" s="146">
        <v>3.9679226999999997E-2</v>
      </c>
      <c r="M2310" s="146">
        <v>5.4710647000000001E-3</v>
      </c>
      <c r="N2310" s="188">
        <v>0</v>
      </c>
      <c r="O2310" s="146">
        <v>0</v>
      </c>
      <c r="P2310" s="188">
        <v>0</v>
      </c>
      <c r="Q2310" s="188">
        <v>8.0435294E-8</v>
      </c>
      <c r="R2310" s="188">
        <v>1.9698876999999998E-6</v>
      </c>
      <c r="S2310" s="146">
        <v>0</v>
      </c>
      <c r="T2310" s="146">
        <v>0</v>
      </c>
      <c r="U2310" s="146">
        <v>0</v>
      </c>
      <c r="V2310" s="146">
        <v>5.3065978E-3</v>
      </c>
      <c r="W2310" s="146">
        <v>9.3412930000000005E-3</v>
      </c>
      <c r="X2310" s="146">
        <v>0</v>
      </c>
      <c r="Z2310" s="157">
        <f t="shared" si="604"/>
        <v>1.2911067333333335</v>
      </c>
      <c r="AB2310" s="131">
        <f t="shared" si="595"/>
        <v>0.19366601</v>
      </c>
      <c r="AC2310" s="131">
        <f t="shared" si="596"/>
        <v>4.5152342022994001E-2</v>
      </c>
      <c r="AD2310" s="131">
        <f t="shared" si="597"/>
        <v>5.4493554587699999E-2</v>
      </c>
      <c r="AE2310" s="131">
        <f t="shared" si="598"/>
        <v>5.0458859387699999E-2</v>
      </c>
      <c r="AF2310" s="131">
        <f t="shared" si="599"/>
        <v>0</v>
      </c>
      <c r="AH2310">
        <v>0</v>
      </c>
      <c r="AI2310" s="71">
        <v>0</v>
      </c>
      <c r="AJ2310" s="71">
        <v>0</v>
      </c>
      <c r="AK2310" s="71">
        <v>0</v>
      </c>
      <c r="AL2310" s="71">
        <v>0</v>
      </c>
      <c r="AM2310" s="71">
        <v>0</v>
      </c>
      <c r="AN2310" s="71">
        <v>0</v>
      </c>
      <c r="AP2310" s="129">
        <v>3.3923849999999998E-2</v>
      </c>
      <c r="AQ2310" s="129">
        <v>3.2004912000000003E-2</v>
      </c>
      <c r="AR2310" s="129">
        <v>1.9189385E-3</v>
      </c>
      <c r="AS2310" s="129">
        <v>0</v>
      </c>
      <c r="AT2310" s="172">
        <f t="shared" ref="AT2310:AT2380" si="607">AW2310+AZ2310+BA2310+BB2310+BC2310+BK2310+BL2310+BP2310</f>
        <v>1.9187597199999997E-6</v>
      </c>
      <c r="AU2310" s="172">
        <f t="shared" ref="AU2310:AU2380" si="608">AX2310+AY2310+BD2310+BE2310+BF2310+BG2310+BH2310+BI2310+BJ2310+BM2310+BQ2310+BR2310</f>
        <v>7.0966660788570006E-9</v>
      </c>
      <c r="AV2310" s="185">
        <f t="shared" ref="AV2310:AV2380" si="609">BN2310+BO2310</f>
        <v>0</v>
      </c>
      <c r="AW2310" s="121">
        <v>1.1981471E-6</v>
      </c>
      <c r="AX2310" s="121">
        <v>3.6150989000000001E-9</v>
      </c>
      <c r="AY2310" s="121">
        <v>9.8769666999999995E-14</v>
      </c>
      <c r="AZ2310" s="121">
        <v>0</v>
      </c>
      <c r="BA2310" s="121">
        <v>0</v>
      </c>
      <c r="BB2310" s="121">
        <v>0</v>
      </c>
      <c r="BC2310" s="121">
        <v>7.2061261999999997E-7</v>
      </c>
      <c r="BD2310" s="121">
        <v>0</v>
      </c>
      <c r="BE2310" s="121">
        <v>8.3939492000000003E-10</v>
      </c>
      <c r="BF2310" s="121">
        <v>2.2514934999999999E-10</v>
      </c>
      <c r="BG2310" s="121">
        <v>6.0293919000000001E-13</v>
      </c>
      <c r="BH2310" s="121">
        <v>0</v>
      </c>
      <c r="BI2310" s="121">
        <v>0</v>
      </c>
      <c r="BJ2310" s="121">
        <v>0</v>
      </c>
      <c r="BK2310" s="121">
        <v>0</v>
      </c>
      <c r="BL2310" s="121">
        <v>0</v>
      </c>
      <c r="BM2310" s="121">
        <v>2.4163212000000002E-9</v>
      </c>
      <c r="BN2310" s="121">
        <v>0</v>
      </c>
      <c r="BO2310" s="121">
        <v>0</v>
      </c>
      <c r="BP2310" s="121">
        <v>0</v>
      </c>
      <c r="BQ2310" s="121">
        <v>0</v>
      </c>
      <c r="BR2310" s="121">
        <v>0</v>
      </c>
      <c r="BT2310" s="71">
        <v>5.4486257999999999E-5</v>
      </c>
      <c r="BU2310" s="71">
        <v>5.7870421999999996E-6</v>
      </c>
      <c r="BV2310" s="71">
        <v>3.5999481999999997E-5</v>
      </c>
      <c r="BW2310" s="71">
        <v>2.3074632E-10</v>
      </c>
      <c r="BX2310" s="71">
        <v>4.7669855999999997E-6</v>
      </c>
      <c r="BY2310" s="71">
        <v>0</v>
      </c>
      <c r="BZ2310" s="71">
        <v>5.8469624000000001E-6</v>
      </c>
      <c r="CA2310" s="71">
        <v>0</v>
      </c>
      <c r="CB2310" s="71">
        <v>0</v>
      </c>
      <c r="CC2310" s="71">
        <v>5.3224501999999999E-11</v>
      </c>
      <c r="CD2310" s="71">
        <v>0</v>
      </c>
      <c r="CE2310" s="71">
        <v>1.7098469E-6</v>
      </c>
      <c r="CF2310" s="71">
        <v>0</v>
      </c>
      <c r="CG2310" s="71">
        <v>3.7565518999999999E-7</v>
      </c>
      <c r="CH2310" s="71">
        <v>0</v>
      </c>
      <c r="CI2310" s="71">
        <v>0</v>
      </c>
      <c r="CJ2310" s="71">
        <v>0</v>
      </c>
      <c r="CL2310" s="186">
        <v>0</v>
      </c>
      <c r="CM2310" s="186">
        <v>1.2911068000000001</v>
      </c>
      <c r="CN2310" s="187">
        <v>0</v>
      </c>
      <c r="CO2310" s="186">
        <v>3.95941E-3</v>
      </c>
      <c r="CP2310" s="186">
        <v>0</v>
      </c>
      <c r="CQ2310" s="186">
        <v>0</v>
      </c>
      <c r="CR2310" s="186">
        <v>2.419639E-4</v>
      </c>
      <c r="CS2310" s="186">
        <v>0</v>
      </c>
      <c r="CT2310" s="186">
        <v>1.5107287E-4</v>
      </c>
      <c r="CU2310" s="186">
        <v>2.0598909999999999E-4</v>
      </c>
    </row>
    <row r="2311" spans="1:99" ht="14.4">
      <c r="A2311" t="s">
        <v>3929</v>
      </c>
      <c r="B2311" s="125" t="s">
        <v>781</v>
      </c>
      <c r="C2311" s="126" t="str">
        <f t="shared" si="605"/>
        <v>M.020.15.116</v>
      </c>
      <c r="D2311" s="11" t="s">
        <v>1887</v>
      </c>
      <c r="E2311" s="125" t="s">
        <v>878</v>
      </c>
      <c r="F2311" s="128" t="str">
        <f t="shared" si="606"/>
        <v>Yoghurt, low fat in multilayer carton per 1000 ml NL</v>
      </c>
      <c r="G2311" s="131">
        <f t="shared" si="600"/>
        <v>0.247268156188794</v>
      </c>
      <c r="H2311" s="183">
        <f t="shared" si="601"/>
        <v>6.6181493999999994E-8</v>
      </c>
      <c r="I2311" s="183">
        <f t="shared" si="602"/>
        <v>4.8300416907299998E-2</v>
      </c>
      <c r="J2311" s="184">
        <f t="shared" si="603"/>
        <v>6.5000830999999998E-3</v>
      </c>
      <c r="K2311" s="183">
        <v>0.19246758999999999</v>
      </c>
      <c r="L2311" s="146">
        <v>3.8787474000000002E-2</v>
      </c>
      <c r="M2311" s="146">
        <v>4.5015467000000002E-3</v>
      </c>
      <c r="N2311" s="146">
        <v>0</v>
      </c>
      <c r="O2311" s="146">
        <v>0</v>
      </c>
      <c r="P2311" s="188">
        <v>0</v>
      </c>
      <c r="Q2311" s="188">
        <v>6.6181493999999994E-8</v>
      </c>
      <c r="R2311" s="188">
        <v>1.6208073E-6</v>
      </c>
      <c r="S2311" s="146">
        <v>0</v>
      </c>
      <c r="T2311" s="146">
        <v>0</v>
      </c>
      <c r="U2311" s="146">
        <v>0</v>
      </c>
      <c r="V2311" s="146">
        <v>5.0097754000000003E-3</v>
      </c>
      <c r="W2311" s="146">
        <v>6.5000830999999998E-3</v>
      </c>
      <c r="X2311" s="146">
        <v>0</v>
      </c>
      <c r="Z2311" s="157">
        <f t="shared" si="604"/>
        <v>1.2831172666666666</v>
      </c>
      <c r="AB2311" s="131">
        <f t="shared" si="595"/>
        <v>0.19246758999999999</v>
      </c>
      <c r="AC2311" s="131">
        <f t="shared" si="596"/>
        <v>4.3290707688793999E-2</v>
      </c>
      <c r="AD2311" s="131">
        <f t="shared" si="597"/>
        <v>4.9790724607299996E-2</v>
      </c>
      <c r="AE2311" s="131">
        <f t="shared" si="598"/>
        <v>4.8300416907299998E-2</v>
      </c>
      <c r="AF2311" s="131">
        <f t="shared" si="599"/>
        <v>0</v>
      </c>
      <c r="AH2311">
        <v>0</v>
      </c>
      <c r="AI2311" s="71">
        <v>0</v>
      </c>
      <c r="AJ2311" s="71">
        <v>0</v>
      </c>
      <c r="AK2311" s="71">
        <v>0</v>
      </c>
      <c r="AL2311" s="71">
        <v>0</v>
      </c>
      <c r="AM2311" s="71">
        <v>0</v>
      </c>
      <c r="AN2311" s="71">
        <v>0</v>
      </c>
      <c r="AP2311" s="129">
        <v>3.3471542999999999E-2</v>
      </c>
      <c r="AQ2311" s="129">
        <v>3.1611107999999999E-2</v>
      </c>
      <c r="AR2311" s="129">
        <v>1.8604347E-3</v>
      </c>
      <c r="AS2311" s="129">
        <v>0</v>
      </c>
      <c r="AT2311" s="172">
        <f t="shared" si="607"/>
        <v>1.8951503300000001E-6</v>
      </c>
      <c r="AU2311" s="172">
        <f t="shared" si="608"/>
        <v>6.8803058957909999E-9</v>
      </c>
      <c r="AV2311" s="185">
        <f t="shared" si="609"/>
        <v>0</v>
      </c>
      <c r="AW2311" s="121">
        <v>1.1907328000000001E-6</v>
      </c>
      <c r="AX2311" s="121">
        <v>3.5927284000000002E-9</v>
      </c>
      <c r="AY2311" s="121">
        <v>9.8158470999999999E-14</v>
      </c>
      <c r="AZ2311" s="121">
        <v>0</v>
      </c>
      <c r="BA2311" s="121">
        <v>0</v>
      </c>
      <c r="BB2311" s="121">
        <v>0</v>
      </c>
      <c r="BC2311" s="121">
        <v>7.0441753000000004E-7</v>
      </c>
      <c r="BD2311" s="121">
        <v>0</v>
      </c>
      <c r="BE2311" s="121">
        <v>8.2053030999999999E-10</v>
      </c>
      <c r="BF2311" s="121">
        <v>1.8525102E-10</v>
      </c>
      <c r="BG2311" s="121">
        <v>5.3280731999999996E-13</v>
      </c>
      <c r="BH2311" s="121">
        <v>0</v>
      </c>
      <c r="BI2311" s="121">
        <v>0</v>
      </c>
      <c r="BJ2311" s="121">
        <v>0</v>
      </c>
      <c r="BK2311" s="121">
        <v>0</v>
      </c>
      <c r="BL2311" s="121">
        <v>0</v>
      </c>
      <c r="BM2311" s="121">
        <v>2.2811652E-9</v>
      </c>
      <c r="BN2311" s="121">
        <v>0</v>
      </c>
      <c r="BO2311" s="121">
        <v>0</v>
      </c>
      <c r="BP2311" s="121">
        <v>0</v>
      </c>
      <c r="BQ2311" s="121">
        <v>0</v>
      </c>
      <c r="BR2311" s="121">
        <v>0</v>
      </c>
      <c r="BT2311" s="71">
        <v>5.2886036E-5</v>
      </c>
      <c r="BU2311" s="71">
        <v>5.6569838999999998E-6</v>
      </c>
      <c r="BV2311" s="71">
        <v>3.5776713999999997E-5</v>
      </c>
      <c r="BW2311" s="71">
        <v>1.8985616000000001E-10</v>
      </c>
      <c r="BX2311" s="71">
        <v>4.6598521000000004E-6</v>
      </c>
      <c r="BY2311" s="71">
        <v>0</v>
      </c>
      <c r="BZ2311" s="71">
        <v>4.8108321999999997E-6</v>
      </c>
      <c r="CA2311" s="71">
        <v>0</v>
      </c>
      <c r="CB2311" s="71">
        <v>0</v>
      </c>
      <c r="CC2311" s="71">
        <v>4.3792680000000001E-11</v>
      </c>
      <c r="CD2311" s="71">
        <v>0</v>
      </c>
      <c r="CE2311" s="71">
        <v>1.6142072999999999E-6</v>
      </c>
      <c r="CF2311" s="71">
        <v>0</v>
      </c>
      <c r="CG2311" s="71">
        <v>3.6721268999999998E-7</v>
      </c>
      <c r="CH2311" s="71">
        <v>0</v>
      </c>
      <c r="CI2311" s="71">
        <v>0</v>
      </c>
      <c r="CJ2311" s="71">
        <v>0</v>
      </c>
      <c r="CL2311" s="186">
        <v>0</v>
      </c>
      <c r="CM2311" s="186">
        <v>1.2831173</v>
      </c>
      <c r="CN2311" s="187">
        <v>0</v>
      </c>
      <c r="CO2311" s="186">
        <v>3.8704260000000002E-3</v>
      </c>
      <c r="CP2311" s="186">
        <v>0</v>
      </c>
      <c r="CQ2311" s="186">
        <v>0</v>
      </c>
      <c r="CR2311" s="186">
        <v>2.3652598999999999E-4</v>
      </c>
      <c r="CS2311" s="186">
        <v>0</v>
      </c>
      <c r="CT2311" s="186">
        <v>1.2430150000000001E-4</v>
      </c>
      <c r="CU2311" s="186">
        <v>1.8202914000000001E-4</v>
      </c>
    </row>
    <row r="2312" spans="1:99" ht="14.4">
      <c r="B2312" s="125"/>
      <c r="C2312" s="126"/>
      <c r="D2312" s="1" t="s">
        <v>1888</v>
      </c>
      <c r="E2312" s="125"/>
      <c r="J2312" s="158"/>
      <c r="P2312" s="4"/>
      <c r="Q2312" s="4"/>
      <c r="R2312" s="4"/>
      <c r="AT2312" s="4"/>
      <c r="AU2312" s="4"/>
      <c r="AV2312" s="16"/>
      <c r="CN2312" s="97"/>
    </row>
    <row r="2313" spans="1:99" ht="14.4">
      <c r="A2313" t="s">
        <v>3930</v>
      </c>
      <c r="B2313" s="125" t="s">
        <v>781</v>
      </c>
      <c r="C2313" s="126" t="str">
        <f t="shared" si="605"/>
        <v>M.020.16.101</v>
      </c>
      <c r="D2313" s="11" t="s">
        <v>1887</v>
      </c>
      <c r="E2313" s="125" t="s">
        <v>878</v>
      </c>
      <c r="F2313" s="128" t="str">
        <f t="shared" si="606"/>
        <v>Coffee, coffee packaging per 500 gram NL</v>
      </c>
      <c r="G2313" s="131">
        <f t="shared" si="600"/>
        <v>0.70183316925697992</v>
      </c>
      <c r="H2313" s="183">
        <f t="shared" si="601"/>
        <v>4.1569698E-7</v>
      </c>
      <c r="I2313" s="183">
        <f t="shared" si="602"/>
        <v>0.21297100355999998</v>
      </c>
      <c r="J2313" s="184">
        <f t="shared" si="603"/>
        <v>1.3942990000000001E-2</v>
      </c>
      <c r="K2313" s="183">
        <v>0.47491876</v>
      </c>
      <c r="L2313" s="146">
        <v>0.10143205</v>
      </c>
      <c r="M2313" s="146">
        <v>2.8274964E-2</v>
      </c>
      <c r="N2313" s="146">
        <v>0</v>
      </c>
      <c r="O2313" s="146">
        <v>0</v>
      </c>
      <c r="P2313" s="188">
        <v>0</v>
      </c>
      <c r="Q2313" s="188">
        <v>4.1569698E-7</v>
      </c>
      <c r="R2313" s="188">
        <v>1.0180559999999999E-5</v>
      </c>
      <c r="S2313" s="146">
        <v>0</v>
      </c>
      <c r="T2313" s="146">
        <v>0</v>
      </c>
      <c r="U2313" s="146">
        <v>0</v>
      </c>
      <c r="V2313" s="146">
        <v>8.3253808999999998E-2</v>
      </c>
      <c r="W2313" s="146">
        <v>1.3942990000000001E-2</v>
      </c>
      <c r="X2313" s="146">
        <v>0</v>
      </c>
      <c r="Z2313" s="157">
        <f t="shared" si="604"/>
        <v>3.1661250666666669</v>
      </c>
      <c r="AB2313" s="131">
        <f t="shared" ref="AB2313:AB2382" si="610">K2313</f>
        <v>0.47491876</v>
      </c>
      <c r="AC2313" s="131">
        <f t="shared" ref="AC2313:AC2382" si="611">L2313+M2313+N2313+O2313+P2313+Q2313+R2313</f>
        <v>0.12971761025698</v>
      </c>
      <c r="AD2313" s="131">
        <f t="shared" ref="AD2313:AD2382" si="612">L2313+M2313+R2313+W2313</f>
        <v>0.14366018455999999</v>
      </c>
      <c r="AE2313" s="131">
        <f t="shared" ref="AE2313:AE2382" si="613">V2313+L2313+M2313+R2313+T2313</f>
        <v>0.21297100356000001</v>
      </c>
      <c r="AF2313" s="131">
        <f t="shared" ref="AF2313:AF2382" si="614">S2313+U2313+X2313</f>
        <v>0</v>
      </c>
      <c r="AH2313">
        <v>0</v>
      </c>
      <c r="AI2313" s="71">
        <v>0</v>
      </c>
      <c r="AJ2313" s="71">
        <v>0</v>
      </c>
      <c r="AK2313" s="71">
        <v>0</v>
      </c>
      <c r="AL2313" s="71">
        <v>0</v>
      </c>
      <c r="AM2313" s="71">
        <v>0</v>
      </c>
      <c r="AN2313" s="71">
        <v>0</v>
      </c>
      <c r="AP2313" s="129">
        <v>9.3278721999999994E-2</v>
      </c>
      <c r="AQ2313" s="129">
        <v>7.9734851999999995E-2</v>
      </c>
      <c r="AR2313" s="129">
        <v>1.354387E-2</v>
      </c>
      <c r="AS2313" s="129">
        <v>0</v>
      </c>
      <c r="AT2313" s="172">
        <f t="shared" si="607"/>
        <v>4.7802668999999996E-6</v>
      </c>
      <c r="AU2313" s="172">
        <f t="shared" si="608"/>
        <v>5.008827703157E-8</v>
      </c>
      <c r="AV2313" s="185">
        <f t="shared" si="609"/>
        <v>0</v>
      </c>
      <c r="AW2313" s="121">
        <v>2.9381640999999999E-6</v>
      </c>
      <c r="AX2313" s="121">
        <v>8.8651503000000002E-9</v>
      </c>
      <c r="AY2313" s="121">
        <v>2.4220856999999998E-13</v>
      </c>
      <c r="AZ2313" s="121">
        <v>0</v>
      </c>
      <c r="BA2313" s="121">
        <v>0</v>
      </c>
      <c r="BB2313" s="121">
        <v>0</v>
      </c>
      <c r="BC2313" s="121">
        <v>1.8421027999999999E-6</v>
      </c>
      <c r="BD2313" s="121">
        <v>0</v>
      </c>
      <c r="BE2313" s="121">
        <v>2.1457461E-9</v>
      </c>
      <c r="BF2313" s="121">
        <v>1.1635925000000001E-9</v>
      </c>
      <c r="BG2313" s="121">
        <v>4.5219230000000003E-12</v>
      </c>
      <c r="BH2313" s="121">
        <v>0</v>
      </c>
      <c r="BI2313" s="121">
        <v>0</v>
      </c>
      <c r="BJ2313" s="121">
        <v>0</v>
      </c>
      <c r="BK2313" s="121">
        <v>0</v>
      </c>
      <c r="BL2313" s="121">
        <v>0</v>
      </c>
      <c r="BM2313" s="121">
        <v>3.7909024E-8</v>
      </c>
      <c r="BN2313" s="121">
        <v>0</v>
      </c>
      <c r="BO2313" s="121">
        <v>0</v>
      </c>
      <c r="BP2313" s="121">
        <v>0</v>
      </c>
      <c r="BQ2313" s="121">
        <v>0</v>
      </c>
      <c r="BR2313" s="121">
        <v>0</v>
      </c>
      <c r="BT2313" s="71">
        <v>1.7326397E-4</v>
      </c>
      <c r="BU2313" s="71">
        <v>1.4793422E-5</v>
      </c>
      <c r="BV2313" s="71">
        <v>8.8279969000000004E-5</v>
      </c>
      <c r="BW2313" s="71">
        <v>1.1925180999999999E-9</v>
      </c>
      <c r="BX2313" s="71">
        <v>1.218585E-5</v>
      </c>
      <c r="BY2313" s="71">
        <v>0</v>
      </c>
      <c r="BZ2313" s="71">
        <v>3.0217638000000001E-5</v>
      </c>
      <c r="CA2313" s="71">
        <v>0</v>
      </c>
      <c r="CB2313" s="71">
        <v>0</v>
      </c>
      <c r="CC2313" s="71">
        <v>2.7506910999999998E-10</v>
      </c>
      <c r="CD2313" s="71">
        <v>0</v>
      </c>
      <c r="CE2313" s="71">
        <v>2.6825336000000001E-5</v>
      </c>
      <c r="CF2313" s="71">
        <v>0</v>
      </c>
      <c r="CG2313" s="71">
        <v>9.6028776000000001E-7</v>
      </c>
      <c r="CH2313" s="71">
        <v>0</v>
      </c>
      <c r="CI2313" s="71">
        <v>0</v>
      </c>
      <c r="CJ2313" s="71">
        <v>0</v>
      </c>
      <c r="CL2313" s="186">
        <v>0</v>
      </c>
      <c r="CM2313" s="186">
        <v>3.1661250999999999</v>
      </c>
      <c r="CN2313" s="187">
        <v>0</v>
      </c>
      <c r="CO2313" s="186">
        <v>1.0121444E-2</v>
      </c>
      <c r="CP2313" s="186">
        <v>0</v>
      </c>
      <c r="CQ2313" s="186">
        <v>0</v>
      </c>
      <c r="CR2313" s="186">
        <v>6.1853258000000005E-4</v>
      </c>
      <c r="CS2313" s="186">
        <v>0</v>
      </c>
      <c r="CT2313" s="186">
        <v>7.8075843000000001E-4</v>
      </c>
      <c r="CU2313" s="186">
        <v>1.5448769E-3</v>
      </c>
    </row>
    <row r="2314" spans="1:99" ht="14.4">
      <c r="A2314" t="s">
        <v>3931</v>
      </c>
      <c r="B2314" s="125" t="s">
        <v>781</v>
      </c>
      <c r="C2314" s="126" t="str">
        <f t="shared" si="605"/>
        <v>M.020.16.102</v>
      </c>
      <c r="D2314" s="11" t="s">
        <v>1888</v>
      </c>
      <c r="E2314" s="125" t="s">
        <v>878</v>
      </c>
      <c r="F2314" s="128" t="str">
        <f t="shared" si="606"/>
        <v>Cola light soft drink w caffeine in PET bottle, returnable NL</v>
      </c>
      <c r="G2314" s="131">
        <f t="shared" si="600"/>
        <v>3.4583534221640004E-2</v>
      </c>
      <c r="H2314" s="183">
        <f t="shared" si="601"/>
        <v>1.9031980000000002E-8</v>
      </c>
      <c r="I2314" s="183">
        <f t="shared" si="602"/>
        <v>4.5230312896600003E-3</v>
      </c>
      <c r="J2314" s="184">
        <f t="shared" si="603"/>
        <v>2.2713988999999999E-3</v>
      </c>
      <c r="K2314" s="183">
        <v>2.7789085000000002E-2</v>
      </c>
      <c r="L2314" s="146">
        <v>3.0976757000000001E-3</v>
      </c>
      <c r="M2314" s="146">
        <v>1.2945211999999999E-3</v>
      </c>
      <c r="N2314" s="146">
        <v>0</v>
      </c>
      <c r="O2314" s="146">
        <v>0</v>
      </c>
      <c r="P2314" s="188">
        <v>0</v>
      </c>
      <c r="Q2314" s="188">
        <v>1.9031980000000002E-8</v>
      </c>
      <c r="R2314" s="188">
        <v>4.6609966000000001E-7</v>
      </c>
      <c r="S2314" s="146">
        <v>0</v>
      </c>
      <c r="T2314" s="146">
        <v>0</v>
      </c>
      <c r="U2314" s="146">
        <v>0</v>
      </c>
      <c r="V2314" s="146">
        <v>1.3036828999999999E-4</v>
      </c>
      <c r="W2314" s="146">
        <v>2.2713988999999999E-3</v>
      </c>
      <c r="X2314" s="146">
        <v>0</v>
      </c>
      <c r="Z2314" s="157">
        <f t="shared" si="604"/>
        <v>0.18526056666666668</v>
      </c>
      <c r="AB2314" s="131">
        <f t="shared" si="610"/>
        <v>2.7789085000000002E-2</v>
      </c>
      <c r="AC2314" s="131">
        <f t="shared" si="611"/>
        <v>4.3926820316399998E-3</v>
      </c>
      <c r="AD2314" s="131">
        <f t="shared" si="612"/>
        <v>6.6640618996599999E-3</v>
      </c>
      <c r="AE2314" s="131">
        <f t="shared" si="613"/>
        <v>4.5230312896600003E-3</v>
      </c>
      <c r="AF2314" s="131">
        <f t="shared" si="614"/>
        <v>0</v>
      </c>
      <c r="AH2314">
        <v>0</v>
      </c>
      <c r="AI2314" s="71">
        <v>0</v>
      </c>
      <c r="AJ2314" s="71">
        <v>0</v>
      </c>
      <c r="AK2314" s="71">
        <v>0</v>
      </c>
      <c r="AL2314" s="71">
        <v>0</v>
      </c>
      <c r="AM2314" s="71">
        <v>0</v>
      </c>
      <c r="AN2314" s="71">
        <v>0</v>
      </c>
      <c r="AP2314" s="129">
        <v>3.9944701000000004E-3</v>
      </c>
      <c r="AQ2314" s="129">
        <v>3.8060183000000001E-3</v>
      </c>
      <c r="AR2314" s="129">
        <v>1.8845181999999999E-4</v>
      </c>
      <c r="AS2314" s="129">
        <v>0</v>
      </c>
      <c r="AT2314" s="172">
        <f t="shared" si="607"/>
        <v>2.28178556E-7</v>
      </c>
      <c r="AU2314" s="172">
        <f t="shared" si="608"/>
        <v>6.9693721593100003E-10</v>
      </c>
      <c r="AV2314" s="185">
        <f t="shared" si="609"/>
        <v>0</v>
      </c>
      <c r="AW2314" s="121">
        <v>1.7192180999999999E-7</v>
      </c>
      <c r="AX2314" s="121">
        <v>5.1872958999999996E-10</v>
      </c>
      <c r="AY2314" s="121">
        <v>1.4172433E-14</v>
      </c>
      <c r="AZ2314" s="121">
        <v>0</v>
      </c>
      <c r="BA2314" s="121">
        <v>0</v>
      </c>
      <c r="BB2314" s="121">
        <v>0</v>
      </c>
      <c r="BC2314" s="121">
        <v>5.6256745999999997E-8</v>
      </c>
      <c r="BD2314" s="121">
        <v>0</v>
      </c>
      <c r="BE2314" s="121">
        <v>6.5529836000000001E-11</v>
      </c>
      <c r="BF2314" s="121">
        <v>5.3273105999999997E-11</v>
      </c>
      <c r="BG2314" s="121">
        <v>2.8249498000000002E-14</v>
      </c>
      <c r="BH2314" s="121">
        <v>0</v>
      </c>
      <c r="BI2314" s="121">
        <v>0</v>
      </c>
      <c r="BJ2314" s="121">
        <v>0</v>
      </c>
      <c r="BK2314" s="121">
        <v>0</v>
      </c>
      <c r="BL2314" s="121">
        <v>0</v>
      </c>
      <c r="BM2314" s="121">
        <v>5.9362262000000003E-11</v>
      </c>
      <c r="BN2314" s="121">
        <v>0</v>
      </c>
      <c r="BO2314" s="121">
        <v>0</v>
      </c>
      <c r="BP2314" s="121">
        <v>0</v>
      </c>
      <c r="BQ2314" s="121">
        <v>0</v>
      </c>
      <c r="BR2314" s="121">
        <v>0</v>
      </c>
      <c r="BT2314" s="71">
        <v>7.4443506999999997E-6</v>
      </c>
      <c r="BU2314" s="71">
        <v>4.5178249000000002E-7</v>
      </c>
      <c r="BV2314" s="71">
        <v>5.1655561999999997E-6</v>
      </c>
      <c r="BW2314" s="71">
        <v>5.4597415999999999E-11</v>
      </c>
      <c r="BX2314" s="71">
        <v>3.7214876999999999E-7</v>
      </c>
      <c r="BY2314" s="71">
        <v>0</v>
      </c>
      <c r="BZ2314" s="71">
        <v>1.3834632000000001E-6</v>
      </c>
      <c r="CA2314" s="71">
        <v>0</v>
      </c>
      <c r="CB2314" s="71">
        <v>0</v>
      </c>
      <c r="CC2314" s="71">
        <v>1.2593572000000001E-11</v>
      </c>
      <c r="CD2314" s="71">
        <v>0</v>
      </c>
      <c r="CE2314" s="71">
        <v>4.2006163000000001E-8</v>
      </c>
      <c r="CF2314" s="71">
        <v>0</v>
      </c>
      <c r="CG2314" s="71">
        <v>2.9326627999999999E-8</v>
      </c>
      <c r="CH2314" s="71">
        <v>0</v>
      </c>
      <c r="CI2314" s="71">
        <v>0</v>
      </c>
      <c r="CJ2314" s="71">
        <v>0</v>
      </c>
      <c r="CL2314" s="186">
        <v>0</v>
      </c>
      <c r="CM2314" s="186">
        <v>0.18526057000000001</v>
      </c>
      <c r="CN2314" s="187">
        <v>0</v>
      </c>
      <c r="CO2314" s="186">
        <v>3.0910300000000003E-4</v>
      </c>
      <c r="CP2314" s="186">
        <v>0</v>
      </c>
      <c r="CQ2314" s="186">
        <v>0</v>
      </c>
      <c r="CR2314" s="186">
        <v>1.8889623999999998E-5</v>
      </c>
      <c r="CS2314" s="186">
        <v>0</v>
      </c>
      <c r="CT2314" s="186">
        <v>3.5745698E-5</v>
      </c>
      <c r="CU2314" s="186">
        <v>9.6512031999999998E-6</v>
      </c>
    </row>
    <row r="2315" spans="1:99" ht="14.4">
      <c r="A2315" t="s">
        <v>3932</v>
      </c>
      <c r="B2315" s="125" t="s">
        <v>781</v>
      </c>
      <c r="C2315" s="126" t="str">
        <f t="shared" si="605"/>
        <v>M.020.16.103</v>
      </c>
      <c r="D2315" s="11" t="s">
        <v>1888</v>
      </c>
      <c r="E2315" s="125" t="s">
        <v>878</v>
      </c>
      <c r="F2315" s="128" t="str">
        <f t="shared" si="606"/>
        <v>Ice tea in PET bottle, returnable NL</v>
      </c>
      <c r="G2315" s="131">
        <f t="shared" si="600"/>
        <v>8.3107163390847005E-2</v>
      </c>
      <c r="H2315" s="183">
        <f t="shared" si="601"/>
        <v>3.8304346999999998E-8</v>
      </c>
      <c r="I2315" s="183">
        <f t="shared" si="602"/>
        <v>1.6075926086499999E-2</v>
      </c>
      <c r="J2315" s="184">
        <f t="shared" si="603"/>
        <v>1.3357559999999999E-2</v>
      </c>
      <c r="K2315" s="183">
        <v>5.3673639000000002E-2</v>
      </c>
      <c r="L2315" s="146">
        <v>1.044585E-2</v>
      </c>
      <c r="M2315" s="146">
        <v>2.6053931000000002E-3</v>
      </c>
      <c r="N2315" s="146">
        <v>0</v>
      </c>
      <c r="O2315" s="146">
        <v>0</v>
      </c>
      <c r="P2315" s="188">
        <v>0</v>
      </c>
      <c r="Q2315" s="188">
        <v>3.8304346999999998E-8</v>
      </c>
      <c r="R2315" s="188">
        <v>9.3808650000000001E-7</v>
      </c>
      <c r="S2315" s="146">
        <v>0</v>
      </c>
      <c r="T2315" s="146">
        <v>0</v>
      </c>
      <c r="U2315" s="146">
        <v>0</v>
      </c>
      <c r="V2315" s="146">
        <v>3.0237449E-3</v>
      </c>
      <c r="W2315" s="146">
        <v>1.3357559999999999E-2</v>
      </c>
      <c r="X2315" s="146">
        <v>0</v>
      </c>
      <c r="Z2315" s="157">
        <f t="shared" si="604"/>
        <v>0.35782426000000001</v>
      </c>
      <c r="AB2315" s="131">
        <f t="shared" si="610"/>
        <v>5.3673639000000002E-2</v>
      </c>
      <c r="AC2315" s="131">
        <f t="shared" si="611"/>
        <v>1.3052219490847001E-2</v>
      </c>
      <c r="AD2315" s="131">
        <f t="shared" si="612"/>
        <v>2.64097411865E-2</v>
      </c>
      <c r="AE2315" s="131">
        <f t="shared" si="613"/>
        <v>1.6075926086499999E-2</v>
      </c>
      <c r="AF2315" s="131">
        <f t="shared" si="614"/>
        <v>0</v>
      </c>
      <c r="AH2315">
        <v>0</v>
      </c>
      <c r="AI2315" s="71">
        <v>0</v>
      </c>
      <c r="AJ2315" s="71">
        <v>0</v>
      </c>
      <c r="AK2315" s="71">
        <v>0</v>
      </c>
      <c r="AL2315" s="71">
        <v>0</v>
      </c>
      <c r="AM2315" s="71">
        <v>0</v>
      </c>
      <c r="AN2315" s="71">
        <v>0</v>
      </c>
      <c r="AP2315" s="129">
        <v>9.4351004000000002E-3</v>
      </c>
      <c r="AQ2315" s="129">
        <v>8.7030822999999997E-3</v>
      </c>
      <c r="AR2315" s="129">
        <v>7.3201815000000002E-4</v>
      </c>
      <c r="AS2315" s="129">
        <v>0</v>
      </c>
      <c r="AT2315" s="172">
        <f t="shared" si="607"/>
        <v>5.2176751999999994E-7</v>
      </c>
      <c r="AU2315" s="172">
        <f t="shared" si="608"/>
        <v>2.7071676845760002E-9</v>
      </c>
      <c r="AV2315" s="185">
        <f t="shared" si="609"/>
        <v>0</v>
      </c>
      <c r="AW2315" s="121">
        <v>3.3206090999999999E-7</v>
      </c>
      <c r="AX2315" s="121">
        <v>1.0019079000000001E-9</v>
      </c>
      <c r="AY2315" s="121">
        <v>2.7373556000000001E-14</v>
      </c>
      <c r="AZ2315" s="121">
        <v>0</v>
      </c>
      <c r="BA2315" s="121">
        <v>0</v>
      </c>
      <c r="BB2315" s="121">
        <v>0</v>
      </c>
      <c r="BC2315" s="121">
        <v>1.8970661000000001E-7</v>
      </c>
      <c r="BD2315" s="121">
        <v>0</v>
      </c>
      <c r="BE2315" s="121">
        <v>2.2097692999999999E-10</v>
      </c>
      <c r="BF2315" s="121">
        <v>1.0721909E-10</v>
      </c>
      <c r="BG2315" s="121">
        <v>1.9589102E-13</v>
      </c>
      <c r="BH2315" s="121">
        <v>0</v>
      </c>
      <c r="BI2315" s="121">
        <v>0</v>
      </c>
      <c r="BJ2315" s="121">
        <v>0</v>
      </c>
      <c r="BK2315" s="121">
        <v>0</v>
      </c>
      <c r="BL2315" s="121">
        <v>0</v>
      </c>
      <c r="BM2315" s="121">
        <v>1.3768404999999999E-9</v>
      </c>
      <c r="BN2315" s="121">
        <v>0</v>
      </c>
      <c r="BO2315" s="121">
        <v>0</v>
      </c>
      <c r="BP2315" s="121">
        <v>0</v>
      </c>
      <c r="BQ2315" s="121">
        <v>0</v>
      </c>
      <c r="BR2315" s="121">
        <v>0</v>
      </c>
      <c r="BT2315" s="71">
        <v>1.6613231E-5</v>
      </c>
      <c r="BU2315" s="71">
        <v>1.5234817E-6</v>
      </c>
      <c r="BV2315" s="71">
        <v>9.9770899000000008E-6</v>
      </c>
      <c r="BW2315" s="71">
        <v>1.0988444E-10</v>
      </c>
      <c r="BX2315" s="71">
        <v>1.2549443E-6</v>
      </c>
      <c r="BY2315" s="71">
        <v>0</v>
      </c>
      <c r="BZ2315" s="71">
        <v>2.7844006E-6</v>
      </c>
      <c r="CA2315" s="71">
        <v>0</v>
      </c>
      <c r="CB2315" s="71">
        <v>0</v>
      </c>
      <c r="CC2315" s="71">
        <v>2.5346210000000001E-11</v>
      </c>
      <c r="CD2315" s="71">
        <v>0</v>
      </c>
      <c r="CE2315" s="71">
        <v>9.7428540999999994E-7</v>
      </c>
      <c r="CF2315" s="71">
        <v>0</v>
      </c>
      <c r="CG2315" s="71">
        <v>9.8894009999999995E-8</v>
      </c>
      <c r="CH2315" s="71">
        <v>0</v>
      </c>
      <c r="CI2315" s="71">
        <v>0</v>
      </c>
      <c r="CJ2315" s="71">
        <v>0</v>
      </c>
      <c r="CL2315" s="186">
        <v>0</v>
      </c>
      <c r="CM2315" s="186">
        <v>0.35782426000000001</v>
      </c>
      <c r="CN2315" s="187">
        <v>0</v>
      </c>
      <c r="CO2315" s="186">
        <v>1.042344E-3</v>
      </c>
      <c r="CP2315" s="186">
        <v>0</v>
      </c>
      <c r="CQ2315" s="186">
        <v>0</v>
      </c>
      <c r="CR2315" s="186">
        <v>6.3698787999999994E-5</v>
      </c>
      <c r="CS2315" s="186">
        <v>0</v>
      </c>
      <c r="CT2315" s="186">
        <v>7.1942891000000001E-5</v>
      </c>
      <c r="CU2315" s="186">
        <v>6.6924517000000006E-5</v>
      </c>
    </row>
    <row r="2316" spans="1:99" ht="14.4">
      <c r="A2316" t="s">
        <v>3933</v>
      </c>
      <c r="B2316" s="125" t="s">
        <v>781</v>
      </c>
      <c r="C2316" s="126" t="str">
        <f t="shared" si="605"/>
        <v>M.020.16.104</v>
      </c>
      <c r="D2316" s="11" t="s">
        <v>1888</v>
      </c>
      <c r="E2316" s="125" t="s">
        <v>878</v>
      </c>
      <c r="F2316" s="128" t="str">
        <f t="shared" si="606"/>
        <v>Juice drink, 12% in multilayer carton per 1000 ml NL</v>
      </c>
      <c r="G2316" s="131">
        <f t="shared" si="600"/>
        <v>8.2490839856894996E-2</v>
      </c>
      <c r="H2316" s="183">
        <f t="shared" si="601"/>
        <v>4.4697595000000001E-8</v>
      </c>
      <c r="I2316" s="183">
        <f t="shared" si="602"/>
        <v>1.85810705593E-2</v>
      </c>
      <c r="J2316" s="184">
        <f t="shared" si="603"/>
        <v>6.8964975999999999E-3</v>
      </c>
      <c r="K2316" s="183">
        <v>5.7013227E-2</v>
      </c>
      <c r="L2316" s="146">
        <v>1.3846526E-2</v>
      </c>
      <c r="M2316" s="146">
        <v>3.0402504000000001E-3</v>
      </c>
      <c r="N2316" s="146">
        <v>0</v>
      </c>
      <c r="O2316" s="146">
        <v>0</v>
      </c>
      <c r="P2316" s="188">
        <v>0</v>
      </c>
      <c r="Q2316" s="188">
        <v>4.4697595000000001E-8</v>
      </c>
      <c r="R2316" s="188">
        <v>1.0946593E-6</v>
      </c>
      <c r="S2316" s="146">
        <v>0</v>
      </c>
      <c r="T2316" s="146">
        <v>0</v>
      </c>
      <c r="U2316" s="146">
        <v>0</v>
      </c>
      <c r="V2316" s="146">
        <v>1.6931995E-3</v>
      </c>
      <c r="W2316" s="146">
        <v>6.8964975999999999E-3</v>
      </c>
      <c r="X2316" s="146">
        <v>0</v>
      </c>
      <c r="Z2316" s="157">
        <f t="shared" si="604"/>
        <v>0.38008818</v>
      </c>
      <c r="AB2316" s="131">
        <f t="shared" si="610"/>
        <v>5.7013227E-2</v>
      </c>
      <c r="AC2316" s="131">
        <f t="shared" si="611"/>
        <v>1.6887915756895001E-2</v>
      </c>
      <c r="AD2316" s="131">
        <f t="shared" si="612"/>
        <v>2.37843686593E-2</v>
      </c>
      <c r="AE2316" s="131">
        <f t="shared" si="613"/>
        <v>1.85810705593E-2</v>
      </c>
      <c r="AF2316" s="131">
        <f t="shared" si="614"/>
        <v>0</v>
      </c>
      <c r="AH2316">
        <v>0</v>
      </c>
      <c r="AI2316" s="71">
        <v>0</v>
      </c>
      <c r="AJ2316" s="71">
        <v>0</v>
      </c>
      <c r="AK2316" s="71">
        <v>0</v>
      </c>
      <c r="AL2316" s="71">
        <v>0</v>
      </c>
      <c r="AM2316" s="71">
        <v>0</v>
      </c>
      <c r="AN2316" s="71">
        <v>0</v>
      </c>
      <c r="AP2316" s="129">
        <v>1.0687181E-2</v>
      </c>
      <c r="AQ2316" s="129">
        <v>1.0077855E-2</v>
      </c>
      <c r="AR2316" s="129">
        <v>6.0932626000000003E-4</v>
      </c>
      <c r="AS2316" s="129">
        <v>0</v>
      </c>
      <c r="AT2316" s="172">
        <f t="shared" si="607"/>
        <v>6.0418794999999999E-7</v>
      </c>
      <c r="AU2316" s="172">
        <f t="shared" si="608"/>
        <v>2.253425524946E-9</v>
      </c>
      <c r="AV2316" s="185">
        <f t="shared" si="609"/>
        <v>0</v>
      </c>
      <c r="AW2316" s="121">
        <v>3.5272183000000002E-7</v>
      </c>
      <c r="AX2316" s="121">
        <v>1.0642469E-9</v>
      </c>
      <c r="AY2316" s="121">
        <v>2.9076746E-14</v>
      </c>
      <c r="AZ2316" s="121">
        <v>0</v>
      </c>
      <c r="BA2316" s="121">
        <v>0</v>
      </c>
      <c r="BB2316" s="121">
        <v>0</v>
      </c>
      <c r="BC2316" s="121">
        <v>2.5146612000000002E-7</v>
      </c>
      <c r="BD2316" s="121">
        <v>0</v>
      </c>
      <c r="BE2316" s="121">
        <v>2.9291658000000002E-10</v>
      </c>
      <c r="BF2316" s="121">
        <v>1.2511466E-10</v>
      </c>
      <c r="BG2316" s="121">
        <v>1.320782E-13</v>
      </c>
      <c r="BH2316" s="121">
        <v>0</v>
      </c>
      <c r="BI2316" s="121">
        <v>0</v>
      </c>
      <c r="BJ2316" s="121">
        <v>0</v>
      </c>
      <c r="BK2316" s="121">
        <v>0</v>
      </c>
      <c r="BL2316" s="121">
        <v>0</v>
      </c>
      <c r="BM2316" s="121">
        <v>7.7098623E-10</v>
      </c>
      <c r="BN2316" s="121">
        <v>0</v>
      </c>
      <c r="BO2316" s="121">
        <v>0</v>
      </c>
      <c r="BP2316" s="121">
        <v>0</v>
      </c>
      <c r="BQ2316" s="121">
        <v>0</v>
      </c>
      <c r="BR2316" s="121">
        <v>0</v>
      </c>
      <c r="BT2316" s="71">
        <v>1.8206767999999999E-5</v>
      </c>
      <c r="BU2316" s="71">
        <v>2.0194553999999999E-6</v>
      </c>
      <c r="BV2316" s="71">
        <v>1.0597867E-5</v>
      </c>
      <c r="BW2316" s="71">
        <v>1.2822487E-10</v>
      </c>
      <c r="BX2316" s="71">
        <v>1.6634949E-6</v>
      </c>
      <c r="BY2316" s="71">
        <v>0</v>
      </c>
      <c r="BZ2316" s="71">
        <v>3.2491353000000001E-6</v>
      </c>
      <c r="CA2316" s="71">
        <v>0</v>
      </c>
      <c r="CB2316" s="71">
        <v>0</v>
      </c>
      <c r="CC2316" s="71">
        <v>2.9576657999999999E-11</v>
      </c>
      <c r="CD2316" s="71">
        <v>0</v>
      </c>
      <c r="CE2316" s="71">
        <v>5.4556837999999998E-7</v>
      </c>
      <c r="CF2316" s="71">
        <v>0</v>
      </c>
      <c r="CG2316" s="71">
        <v>1.3108923E-7</v>
      </c>
      <c r="CH2316" s="71">
        <v>0</v>
      </c>
      <c r="CI2316" s="71">
        <v>0</v>
      </c>
      <c r="CJ2316" s="71">
        <v>0</v>
      </c>
      <c r="CL2316" s="186">
        <v>0</v>
      </c>
      <c r="CM2316" s="186">
        <v>0.38008818</v>
      </c>
      <c r="CN2316" s="187">
        <v>0</v>
      </c>
      <c r="CO2316" s="186">
        <v>1.381682E-3</v>
      </c>
      <c r="CP2316" s="186">
        <v>0</v>
      </c>
      <c r="CQ2316" s="186">
        <v>0</v>
      </c>
      <c r="CR2316" s="186">
        <v>8.4436106999999995E-5</v>
      </c>
      <c r="CS2316" s="186">
        <v>0</v>
      </c>
      <c r="CT2316" s="186">
        <v>8.3950632000000003E-5</v>
      </c>
      <c r="CU2316" s="186">
        <v>4.5123407000000001E-5</v>
      </c>
    </row>
    <row r="2317" spans="1:99" ht="14.4">
      <c r="A2317" t="s">
        <v>3934</v>
      </c>
      <c r="B2317" s="125" t="s">
        <v>781</v>
      </c>
      <c r="C2317" s="126" t="str">
        <f t="shared" si="605"/>
        <v>M.020.16.105</v>
      </c>
      <c r="D2317" s="11" t="s">
        <v>1888</v>
      </c>
      <c r="E2317" s="125" t="s">
        <v>878</v>
      </c>
      <c r="F2317" s="128" t="str">
        <f t="shared" si="606"/>
        <v>Juice drink, 8% in multilayer carton per 1000 ml NL</v>
      </c>
      <c r="G2317" s="131">
        <f t="shared" si="600"/>
        <v>6.1182049128133999E-2</v>
      </c>
      <c r="H2317" s="183">
        <f t="shared" si="601"/>
        <v>3.3558914000000002E-8</v>
      </c>
      <c r="I2317" s="183">
        <f t="shared" si="602"/>
        <v>1.2550754369220001E-2</v>
      </c>
      <c r="J2317" s="184">
        <f t="shared" si="603"/>
        <v>6.0144222000000002E-3</v>
      </c>
      <c r="K2317" s="183">
        <v>4.2616838999999997E-2</v>
      </c>
      <c r="L2317" s="146">
        <v>8.7435583000000008E-3</v>
      </c>
      <c r="M2317" s="146">
        <v>2.2826171999999999E-3</v>
      </c>
      <c r="N2317" s="146">
        <v>0</v>
      </c>
      <c r="O2317" s="146">
        <v>0</v>
      </c>
      <c r="P2317" s="188">
        <v>0</v>
      </c>
      <c r="Q2317" s="188">
        <v>3.3558914000000002E-8</v>
      </c>
      <c r="R2317" s="188">
        <v>8.2186921999999996E-7</v>
      </c>
      <c r="S2317" s="146">
        <v>0</v>
      </c>
      <c r="T2317" s="146">
        <v>0</v>
      </c>
      <c r="U2317" s="146">
        <v>0</v>
      </c>
      <c r="V2317" s="146">
        <v>1.5237569999999999E-3</v>
      </c>
      <c r="W2317" s="146">
        <v>6.0144222000000002E-3</v>
      </c>
      <c r="X2317" s="146">
        <v>0</v>
      </c>
      <c r="Z2317" s="157">
        <f t="shared" si="604"/>
        <v>0.28411226000000001</v>
      </c>
      <c r="AB2317" s="131">
        <f t="shared" si="610"/>
        <v>4.2616838999999997E-2</v>
      </c>
      <c r="AC2317" s="131">
        <f t="shared" si="611"/>
        <v>1.1027030928134E-2</v>
      </c>
      <c r="AD2317" s="131">
        <f t="shared" si="612"/>
        <v>1.704141956922E-2</v>
      </c>
      <c r="AE2317" s="131">
        <f t="shared" si="613"/>
        <v>1.2550754369220001E-2</v>
      </c>
      <c r="AF2317" s="131">
        <f t="shared" si="614"/>
        <v>0</v>
      </c>
      <c r="AH2317">
        <v>0</v>
      </c>
      <c r="AI2317" s="71">
        <v>0</v>
      </c>
      <c r="AJ2317" s="71">
        <v>0</v>
      </c>
      <c r="AK2317" s="71">
        <v>0</v>
      </c>
      <c r="AL2317" s="71">
        <v>0</v>
      </c>
      <c r="AM2317" s="71">
        <v>0</v>
      </c>
      <c r="AN2317" s="71">
        <v>0</v>
      </c>
      <c r="AP2317" s="129">
        <v>7.5245924000000002E-3</v>
      </c>
      <c r="AQ2317" s="129">
        <v>7.0464248999999998E-3</v>
      </c>
      <c r="AR2317" s="129">
        <v>4.7816744000000002E-4</v>
      </c>
      <c r="AS2317" s="129">
        <v>0</v>
      </c>
      <c r="AT2317" s="172">
        <f t="shared" si="607"/>
        <v>4.2244753999999994E-7</v>
      </c>
      <c r="AU2317" s="172">
        <f t="shared" si="608"/>
        <v>1.768370701908E-9</v>
      </c>
      <c r="AV2317" s="185">
        <f t="shared" si="609"/>
        <v>0</v>
      </c>
      <c r="AW2317" s="121">
        <v>2.6365617999999998E-7</v>
      </c>
      <c r="AX2317" s="121">
        <v>7.9551433000000003E-10</v>
      </c>
      <c r="AY2317" s="121">
        <v>2.1734588E-14</v>
      </c>
      <c r="AZ2317" s="121">
        <v>0</v>
      </c>
      <c r="BA2317" s="121">
        <v>0</v>
      </c>
      <c r="BB2317" s="121">
        <v>0</v>
      </c>
      <c r="BC2317" s="121">
        <v>1.5879135999999999E-7</v>
      </c>
      <c r="BD2317" s="121">
        <v>0</v>
      </c>
      <c r="BE2317" s="121">
        <v>1.8496575999999999E-10</v>
      </c>
      <c r="BF2317" s="121">
        <v>9.3935974000000003E-11</v>
      </c>
      <c r="BG2317" s="121">
        <v>1.0108332000000001E-13</v>
      </c>
      <c r="BH2317" s="121">
        <v>0</v>
      </c>
      <c r="BI2317" s="121">
        <v>0</v>
      </c>
      <c r="BJ2317" s="121">
        <v>0</v>
      </c>
      <c r="BK2317" s="121">
        <v>0</v>
      </c>
      <c r="BL2317" s="121">
        <v>0</v>
      </c>
      <c r="BM2317" s="121">
        <v>6.9383182000000001E-10</v>
      </c>
      <c r="BN2317" s="121">
        <v>0</v>
      </c>
      <c r="BO2317" s="121">
        <v>0</v>
      </c>
      <c r="BP2317" s="121">
        <v>0</v>
      </c>
      <c r="BQ2317" s="121">
        <v>0</v>
      </c>
      <c r="BR2317" s="121">
        <v>0</v>
      </c>
      <c r="BT2317" s="71">
        <v>1.3260764E-5</v>
      </c>
      <c r="BU2317" s="71">
        <v>1.2752098000000001E-6</v>
      </c>
      <c r="BV2317" s="71">
        <v>7.9218037000000004E-6</v>
      </c>
      <c r="BW2317" s="71">
        <v>9.6271118000000006E-11</v>
      </c>
      <c r="BX2317" s="71">
        <v>1.0504341999999999E-6</v>
      </c>
      <c r="BY2317" s="71">
        <v>0</v>
      </c>
      <c r="BZ2317" s="71">
        <v>2.4394479E-6</v>
      </c>
      <c r="CA2317" s="71">
        <v>0</v>
      </c>
      <c r="CB2317" s="71">
        <v>0</v>
      </c>
      <c r="CC2317" s="71">
        <v>2.2206129000000001E-11</v>
      </c>
      <c r="CD2317" s="71">
        <v>0</v>
      </c>
      <c r="CE2317" s="71">
        <v>4.9097206000000002E-7</v>
      </c>
      <c r="CF2317" s="71">
        <v>0</v>
      </c>
      <c r="CG2317" s="71">
        <v>8.2777898000000002E-8</v>
      </c>
      <c r="CH2317" s="71">
        <v>0</v>
      </c>
      <c r="CI2317" s="71">
        <v>0</v>
      </c>
      <c r="CJ2317" s="71">
        <v>0</v>
      </c>
      <c r="CL2317" s="186">
        <v>0</v>
      </c>
      <c r="CM2317" s="186">
        <v>0.28411226000000001</v>
      </c>
      <c r="CN2317" s="187">
        <v>0</v>
      </c>
      <c r="CO2317" s="186">
        <v>8.7248000000000002E-4</v>
      </c>
      <c r="CP2317" s="186">
        <v>0</v>
      </c>
      <c r="CQ2317" s="186">
        <v>0</v>
      </c>
      <c r="CR2317" s="186">
        <v>5.3318213000000003E-5</v>
      </c>
      <c r="CS2317" s="186">
        <v>0</v>
      </c>
      <c r="CT2317" s="186">
        <v>6.3030059000000006E-5</v>
      </c>
      <c r="CU2317" s="186">
        <v>3.4534267000000002E-5</v>
      </c>
    </row>
    <row r="2318" spans="1:99" ht="14.4">
      <c r="A2318" t="s">
        <v>3935</v>
      </c>
      <c r="B2318" s="125" t="s">
        <v>781</v>
      </c>
      <c r="C2318" s="126" t="str">
        <f t="shared" si="605"/>
        <v>M.020.16.106</v>
      </c>
      <c r="D2318" s="11" t="s">
        <v>1888</v>
      </c>
      <c r="E2318" s="125" t="s">
        <v>878</v>
      </c>
      <c r="F2318" s="128" t="str">
        <f t="shared" si="606"/>
        <v>Juice, apple in multilayer carton per 1000 ml NL</v>
      </c>
      <c r="G2318" s="131">
        <f t="shared" si="600"/>
        <v>8.4736110663259992E-2</v>
      </c>
      <c r="H2318" s="183">
        <f t="shared" si="601"/>
        <v>5.9793760000000002E-8</v>
      </c>
      <c r="I2318" s="183">
        <f t="shared" si="602"/>
        <v>2.3112368869499997E-2</v>
      </c>
      <c r="J2318" s="184">
        <f t="shared" si="603"/>
        <v>1.007603E-2</v>
      </c>
      <c r="K2318" s="183">
        <v>5.1547651999999999E-2</v>
      </c>
      <c r="L2318" s="146">
        <v>1.5768478999999998E-2</v>
      </c>
      <c r="M2318" s="146">
        <v>4.0670645000000002E-3</v>
      </c>
      <c r="N2318" s="146">
        <v>0</v>
      </c>
      <c r="O2318" s="146">
        <v>0</v>
      </c>
      <c r="P2318" s="188">
        <v>0</v>
      </c>
      <c r="Q2318" s="188">
        <v>5.9793760000000002E-8</v>
      </c>
      <c r="R2318" s="188">
        <v>1.4643695E-6</v>
      </c>
      <c r="S2318" s="146">
        <v>0</v>
      </c>
      <c r="T2318" s="146">
        <v>0</v>
      </c>
      <c r="U2318" s="146">
        <v>0</v>
      </c>
      <c r="V2318" s="146">
        <v>3.2753610000000001E-3</v>
      </c>
      <c r="W2318" s="146">
        <v>1.007603E-2</v>
      </c>
      <c r="X2318" s="146">
        <v>0</v>
      </c>
      <c r="Z2318" s="157">
        <f t="shared" si="604"/>
        <v>0.34365101333333337</v>
      </c>
      <c r="AB2318" s="131">
        <f t="shared" si="610"/>
        <v>5.1547651999999999E-2</v>
      </c>
      <c r="AC2318" s="131">
        <f t="shared" si="611"/>
        <v>1.9837067663259995E-2</v>
      </c>
      <c r="AD2318" s="131">
        <f t="shared" si="612"/>
        <v>2.9913037869499996E-2</v>
      </c>
      <c r="AE2318" s="131">
        <f t="shared" si="613"/>
        <v>2.3112368869500001E-2</v>
      </c>
      <c r="AF2318" s="131">
        <f t="shared" si="614"/>
        <v>0</v>
      </c>
      <c r="AH2318">
        <v>0</v>
      </c>
      <c r="AI2318" s="71">
        <v>0</v>
      </c>
      <c r="AJ2318" s="71">
        <v>0</v>
      </c>
      <c r="AK2318" s="71">
        <v>0</v>
      </c>
      <c r="AL2318" s="71">
        <v>0</v>
      </c>
      <c r="AM2318" s="71">
        <v>0</v>
      </c>
      <c r="AN2318" s="71">
        <v>0</v>
      </c>
      <c r="AP2318" s="129">
        <v>1.0895042000000001E-2</v>
      </c>
      <c r="AQ2318" s="129">
        <v>1.0096050000000001E-2</v>
      </c>
      <c r="AR2318" s="129">
        <v>7.9899210000000003E-4</v>
      </c>
      <c r="AS2318" s="129">
        <v>0</v>
      </c>
      <c r="AT2318" s="172">
        <f t="shared" si="607"/>
        <v>6.0527877000000002E-7</v>
      </c>
      <c r="AU2318" s="172">
        <f t="shared" si="608"/>
        <v>2.9548524435120001E-9</v>
      </c>
      <c r="AV2318" s="185">
        <f t="shared" si="609"/>
        <v>0</v>
      </c>
      <c r="AW2318" s="121">
        <v>3.1890814000000002E-7</v>
      </c>
      <c r="AX2318" s="121">
        <v>9.6222283000000001E-10</v>
      </c>
      <c r="AY2318" s="121">
        <v>2.6289302E-14</v>
      </c>
      <c r="AZ2318" s="121">
        <v>0</v>
      </c>
      <c r="BA2318" s="121">
        <v>0</v>
      </c>
      <c r="BB2318" s="121">
        <v>0</v>
      </c>
      <c r="BC2318" s="121">
        <v>2.8637063E-7</v>
      </c>
      <c r="BD2318" s="121">
        <v>0</v>
      </c>
      <c r="BE2318" s="121">
        <v>3.3357458E-10</v>
      </c>
      <c r="BF2318" s="121">
        <v>1.6737089E-10</v>
      </c>
      <c r="BG2318" s="121">
        <v>2.4575421000000003E-13</v>
      </c>
      <c r="BH2318" s="121">
        <v>0</v>
      </c>
      <c r="BI2318" s="121">
        <v>0</v>
      </c>
      <c r="BJ2318" s="121">
        <v>0</v>
      </c>
      <c r="BK2318" s="121">
        <v>0</v>
      </c>
      <c r="BL2318" s="121">
        <v>0</v>
      </c>
      <c r="BM2318" s="121">
        <v>1.4914121E-9</v>
      </c>
      <c r="BN2318" s="121">
        <v>0</v>
      </c>
      <c r="BO2318" s="121">
        <v>0</v>
      </c>
      <c r="BP2318" s="121">
        <v>0</v>
      </c>
      <c r="BQ2318" s="121">
        <v>0</v>
      </c>
      <c r="BR2318" s="121">
        <v>0</v>
      </c>
      <c r="BT2318" s="71">
        <v>1.9327413999999999E-5</v>
      </c>
      <c r="BU2318" s="71">
        <v>2.2997638999999999E-6</v>
      </c>
      <c r="BV2318" s="71">
        <v>9.5819020999999993E-6</v>
      </c>
      <c r="BW2318" s="71">
        <v>1.7153154000000001E-10</v>
      </c>
      <c r="BX2318" s="71">
        <v>1.8943945999999999E-6</v>
      </c>
      <c r="BY2318" s="71">
        <v>0</v>
      </c>
      <c r="BZ2318" s="71">
        <v>4.3464983E-6</v>
      </c>
      <c r="CA2318" s="71">
        <v>0</v>
      </c>
      <c r="CB2318" s="71">
        <v>0</v>
      </c>
      <c r="CC2318" s="71">
        <v>3.9565878999999998E-11</v>
      </c>
      <c r="CD2318" s="71">
        <v>0</v>
      </c>
      <c r="CE2318" s="71">
        <v>1.055359E-6</v>
      </c>
      <c r="CF2318" s="71">
        <v>0</v>
      </c>
      <c r="CG2318" s="71">
        <v>1.4928494E-7</v>
      </c>
      <c r="CH2318" s="71">
        <v>0</v>
      </c>
      <c r="CI2318" s="71">
        <v>0</v>
      </c>
      <c r="CJ2318" s="71">
        <v>0</v>
      </c>
      <c r="CL2318" s="186">
        <v>0</v>
      </c>
      <c r="CM2318" s="186">
        <v>0.34365100999999998</v>
      </c>
      <c r="CN2318" s="187">
        <v>0</v>
      </c>
      <c r="CO2318" s="186">
        <v>1.573465E-3</v>
      </c>
      <c r="CP2318" s="186">
        <v>0</v>
      </c>
      <c r="CQ2318" s="186">
        <v>0</v>
      </c>
      <c r="CR2318" s="186">
        <v>9.6156177000000003E-5</v>
      </c>
      <c r="CS2318" s="186">
        <v>0</v>
      </c>
      <c r="CT2318" s="186">
        <v>1.1230412E-4</v>
      </c>
      <c r="CU2318" s="186">
        <v>8.3959858000000001E-5</v>
      </c>
    </row>
    <row r="2319" spans="1:99" ht="14.4">
      <c r="A2319" t="s">
        <v>3936</v>
      </c>
      <c r="B2319" s="125" t="s">
        <v>781</v>
      </c>
      <c r="C2319" s="126" t="str">
        <f t="shared" si="605"/>
        <v>M.020.16.107</v>
      </c>
      <c r="D2319" s="11" t="s">
        <v>1888</v>
      </c>
      <c r="E2319" s="125" t="s">
        <v>878</v>
      </c>
      <c r="F2319" s="128" t="str">
        <f t="shared" si="606"/>
        <v>Juice, orange pasteurized in PET bottle NL</v>
      </c>
      <c r="G2319" s="131">
        <f t="shared" si="600"/>
        <v>0.29020533637031498</v>
      </c>
      <c r="H2319" s="183">
        <f t="shared" si="601"/>
        <v>9.7651514999999994E-8</v>
      </c>
      <c r="I2319" s="183">
        <f t="shared" si="602"/>
        <v>4.9546128718800007E-2</v>
      </c>
      <c r="J2319" s="184">
        <f t="shared" si="603"/>
        <v>0.12228053</v>
      </c>
      <c r="K2319" s="183">
        <v>0.11837858</v>
      </c>
      <c r="L2319" s="146">
        <v>3.7056731000000002E-2</v>
      </c>
      <c r="M2319" s="146">
        <v>6.6420812000000003E-3</v>
      </c>
      <c r="N2319" s="146">
        <v>0</v>
      </c>
      <c r="O2319" s="146">
        <v>0</v>
      </c>
      <c r="P2319" s="188">
        <v>0</v>
      </c>
      <c r="Q2319" s="188">
        <v>9.7651514999999994E-8</v>
      </c>
      <c r="R2319" s="188">
        <v>2.3915187999999999E-6</v>
      </c>
      <c r="S2319" s="146">
        <v>0</v>
      </c>
      <c r="T2319" s="146">
        <v>0</v>
      </c>
      <c r="U2319" s="146">
        <v>0</v>
      </c>
      <c r="V2319" s="146">
        <v>5.8449249999999999E-3</v>
      </c>
      <c r="W2319" s="146">
        <v>0.12228053</v>
      </c>
      <c r="X2319" s="146">
        <v>0</v>
      </c>
      <c r="Z2319" s="157">
        <f t="shared" si="604"/>
        <v>0.78919053333333333</v>
      </c>
      <c r="AB2319" s="131">
        <f t="shared" si="610"/>
        <v>0.11837858</v>
      </c>
      <c r="AC2319" s="131">
        <f t="shared" si="611"/>
        <v>4.3701301370315006E-2</v>
      </c>
      <c r="AD2319" s="131">
        <f t="shared" si="612"/>
        <v>0.16598173371880001</v>
      </c>
      <c r="AE2319" s="131">
        <f t="shared" si="613"/>
        <v>4.9546128718800007E-2</v>
      </c>
      <c r="AF2319" s="131">
        <f t="shared" si="614"/>
        <v>0</v>
      </c>
      <c r="AH2319">
        <v>0</v>
      </c>
      <c r="AI2319" s="71">
        <v>0</v>
      </c>
      <c r="AJ2319" s="71">
        <v>0</v>
      </c>
      <c r="AK2319" s="71">
        <v>0</v>
      </c>
      <c r="AL2319" s="71">
        <v>0</v>
      </c>
      <c r="AM2319" s="71">
        <v>0</v>
      </c>
      <c r="AN2319" s="71">
        <v>0</v>
      </c>
      <c r="AP2319" s="129">
        <v>2.5044401000000001E-2</v>
      </c>
      <c r="AQ2319" s="129">
        <v>2.3441310999999999E-2</v>
      </c>
      <c r="AR2319" s="129">
        <v>1.6030896E-3</v>
      </c>
      <c r="AS2319" s="129">
        <v>0</v>
      </c>
      <c r="AT2319" s="172">
        <f t="shared" si="607"/>
        <v>1.4053543900000001E-6</v>
      </c>
      <c r="AU2319" s="172">
        <f t="shared" si="608"/>
        <v>5.9285859556600008E-9</v>
      </c>
      <c r="AV2319" s="185">
        <f t="shared" si="609"/>
        <v>0</v>
      </c>
      <c r="AW2319" s="121">
        <v>7.3236879999999997E-7</v>
      </c>
      <c r="AX2319" s="121">
        <v>2.2097334999999999E-9</v>
      </c>
      <c r="AY2319" s="121">
        <v>6.0373074999999995E-14</v>
      </c>
      <c r="AZ2319" s="121">
        <v>0</v>
      </c>
      <c r="BA2319" s="121">
        <v>0</v>
      </c>
      <c r="BB2319" s="121">
        <v>0</v>
      </c>
      <c r="BC2319" s="121">
        <v>6.7298558999999998E-7</v>
      </c>
      <c r="BD2319" s="121">
        <v>0</v>
      </c>
      <c r="BE2319" s="121">
        <v>7.8391728E-10</v>
      </c>
      <c r="BF2319" s="121">
        <v>2.7333989999999998E-10</v>
      </c>
      <c r="BG2319" s="121">
        <v>9.0302584999999999E-14</v>
      </c>
      <c r="BH2319" s="121">
        <v>0</v>
      </c>
      <c r="BI2319" s="121">
        <v>0</v>
      </c>
      <c r="BJ2319" s="121">
        <v>0</v>
      </c>
      <c r="BK2319" s="121">
        <v>0</v>
      </c>
      <c r="BL2319" s="121">
        <v>0</v>
      </c>
      <c r="BM2319" s="121">
        <v>2.6614446000000001E-9</v>
      </c>
      <c r="BN2319" s="121">
        <v>0</v>
      </c>
      <c r="BO2319" s="121">
        <v>0</v>
      </c>
      <c r="BP2319" s="121">
        <v>0</v>
      </c>
      <c r="BQ2319" s="121">
        <v>0</v>
      </c>
      <c r="BR2319" s="121">
        <v>0</v>
      </c>
      <c r="BT2319" s="71">
        <v>4.1194121999999999E-5</v>
      </c>
      <c r="BU2319" s="71">
        <v>5.4045625999999997E-6</v>
      </c>
      <c r="BV2319" s="71">
        <v>2.2004726000000001E-5</v>
      </c>
      <c r="BW2319" s="71">
        <v>2.8013483E-10</v>
      </c>
      <c r="BX2319" s="71">
        <v>4.4519240000000003E-6</v>
      </c>
      <c r="BY2319" s="71">
        <v>0</v>
      </c>
      <c r="BZ2319" s="71">
        <v>7.0984354000000002E-6</v>
      </c>
      <c r="CA2319" s="71">
        <v>0</v>
      </c>
      <c r="CB2319" s="71">
        <v>0</v>
      </c>
      <c r="CC2319" s="71">
        <v>6.4616576000000006E-11</v>
      </c>
      <c r="CD2319" s="71">
        <v>0</v>
      </c>
      <c r="CE2319" s="71">
        <v>1.8833021E-6</v>
      </c>
      <c r="CF2319" s="71">
        <v>0</v>
      </c>
      <c r="CG2319" s="71">
        <v>3.5082722999999998E-7</v>
      </c>
      <c r="CH2319" s="71">
        <v>0</v>
      </c>
      <c r="CI2319" s="71">
        <v>0</v>
      </c>
      <c r="CJ2319" s="71">
        <v>0</v>
      </c>
      <c r="CL2319" s="186">
        <v>0</v>
      </c>
      <c r="CM2319" s="186">
        <v>0.78919052000000001</v>
      </c>
      <c r="CN2319" s="187">
        <v>0</v>
      </c>
      <c r="CO2319" s="186">
        <v>3.697723E-3</v>
      </c>
      <c r="CP2319" s="186">
        <v>0</v>
      </c>
      <c r="CQ2319" s="186">
        <v>0</v>
      </c>
      <c r="CR2319" s="186">
        <v>2.2597192000000001E-4</v>
      </c>
      <c r="CS2319" s="186">
        <v>0</v>
      </c>
      <c r="CT2319" s="186">
        <v>1.8340821999999999E-4</v>
      </c>
      <c r="CU2319" s="186">
        <v>3.0851118000000003E-5</v>
      </c>
    </row>
    <row r="2320" spans="1:99" ht="14.4">
      <c r="A2320" t="s">
        <v>3937</v>
      </c>
      <c r="B2320" s="125" t="s">
        <v>781</v>
      </c>
      <c r="C2320" s="126" t="str">
        <f t="shared" si="605"/>
        <v>M.020.16.108</v>
      </c>
      <c r="D2320" s="11" t="s">
        <v>1888</v>
      </c>
      <c r="E2320" s="125" t="s">
        <v>878</v>
      </c>
      <c r="F2320" s="128" t="str">
        <f t="shared" si="606"/>
        <v>Lemonade, light in PET bottle NL</v>
      </c>
      <c r="G2320" s="131">
        <f t="shared" si="600"/>
        <v>6.4361251071954007E-2</v>
      </c>
      <c r="H2320" s="183">
        <f t="shared" si="601"/>
        <v>3.4404874000000002E-8</v>
      </c>
      <c r="I2320" s="183">
        <f t="shared" si="602"/>
        <v>1.219418176708E-2</v>
      </c>
      <c r="J2320" s="184">
        <f t="shared" si="603"/>
        <v>3.4721248999999999E-3</v>
      </c>
      <c r="K2320" s="183">
        <v>4.8694910000000001E-2</v>
      </c>
      <c r="L2320" s="146">
        <v>9.2568796000000002E-3</v>
      </c>
      <c r="M2320" s="146">
        <v>2.3401580000000002E-3</v>
      </c>
      <c r="N2320" s="146">
        <v>0</v>
      </c>
      <c r="O2320" s="146">
        <v>0</v>
      </c>
      <c r="P2320" s="188">
        <v>0</v>
      </c>
      <c r="Q2320" s="188">
        <v>3.4404874000000002E-8</v>
      </c>
      <c r="R2320" s="188">
        <v>8.4258708000000003E-7</v>
      </c>
      <c r="S2320" s="146">
        <v>0</v>
      </c>
      <c r="T2320" s="146">
        <v>0</v>
      </c>
      <c r="U2320" s="146">
        <v>0</v>
      </c>
      <c r="V2320" s="146">
        <v>5.9630158E-4</v>
      </c>
      <c r="W2320" s="146">
        <v>3.4721248999999999E-3</v>
      </c>
      <c r="X2320" s="146">
        <v>0</v>
      </c>
      <c r="Z2320" s="157">
        <f t="shared" si="604"/>
        <v>0.32463273333333337</v>
      </c>
      <c r="AB2320" s="131">
        <f t="shared" si="610"/>
        <v>4.8694910000000001E-2</v>
      </c>
      <c r="AC2320" s="131">
        <f t="shared" si="611"/>
        <v>1.1597914591954001E-2</v>
      </c>
      <c r="AD2320" s="131">
        <f t="shared" si="612"/>
        <v>1.507000508708E-2</v>
      </c>
      <c r="AE2320" s="131">
        <f t="shared" si="613"/>
        <v>1.219418176708E-2</v>
      </c>
      <c r="AF2320" s="131">
        <f t="shared" si="614"/>
        <v>0</v>
      </c>
      <c r="AH2320">
        <v>0</v>
      </c>
      <c r="AI2320" s="71">
        <v>0</v>
      </c>
      <c r="AJ2320" s="71">
        <v>0</v>
      </c>
      <c r="AK2320" s="71">
        <v>0</v>
      </c>
      <c r="AL2320" s="71">
        <v>0</v>
      </c>
      <c r="AM2320" s="71">
        <v>0</v>
      </c>
      <c r="AN2320" s="71">
        <v>0</v>
      </c>
      <c r="AP2320" s="129">
        <v>8.2273682999999993E-3</v>
      </c>
      <c r="AQ2320" s="129">
        <v>7.8291407000000007E-3</v>
      </c>
      <c r="AR2320" s="129">
        <v>3.9822768999999997E-4</v>
      </c>
      <c r="AS2320" s="129">
        <v>0</v>
      </c>
      <c r="AT2320" s="172">
        <f t="shared" si="607"/>
        <v>4.6937294E-7</v>
      </c>
      <c r="AU2320" s="172">
        <f t="shared" si="608"/>
        <v>1.4727355265189998E-9</v>
      </c>
      <c r="AV2320" s="185">
        <f t="shared" si="609"/>
        <v>0</v>
      </c>
      <c r="AW2320" s="121">
        <v>3.0125917999999998E-7</v>
      </c>
      <c r="AX2320" s="121">
        <v>9.0897165999999997E-10</v>
      </c>
      <c r="AY2320" s="121">
        <v>2.4834403999999999E-14</v>
      </c>
      <c r="AZ2320" s="121">
        <v>0</v>
      </c>
      <c r="BA2320" s="121">
        <v>0</v>
      </c>
      <c r="BB2320" s="121">
        <v>0</v>
      </c>
      <c r="BC2320" s="121">
        <v>1.6811376E-7</v>
      </c>
      <c r="BD2320" s="121">
        <v>0</v>
      </c>
      <c r="BE2320" s="121">
        <v>1.9582481999999999E-10</v>
      </c>
      <c r="BF2320" s="121">
        <v>9.6303932999999995E-11</v>
      </c>
      <c r="BG2320" s="121">
        <v>8.8639115000000003E-14</v>
      </c>
      <c r="BH2320" s="121">
        <v>0</v>
      </c>
      <c r="BI2320" s="121">
        <v>0</v>
      </c>
      <c r="BJ2320" s="121">
        <v>0</v>
      </c>
      <c r="BK2320" s="121">
        <v>0</v>
      </c>
      <c r="BL2320" s="121">
        <v>0</v>
      </c>
      <c r="BM2320" s="121">
        <v>2.7152164000000003E-10</v>
      </c>
      <c r="BN2320" s="121">
        <v>0</v>
      </c>
      <c r="BO2320" s="121">
        <v>0</v>
      </c>
      <c r="BP2320" s="121">
        <v>0</v>
      </c>
      <c r="BQ2320" s="121">
        <v>0</v>
      </c>
      <c r="BR2320" s="121">
        <v>0</v>
      </c>
      <c r="BT2320" s="71">
        <v>1.4294637999999999E-5</v>
      </c>
      <c r="BU2320" s="71">
        <v>1.3500755000000001E-6</v>
      </c>
      <c r="BV2320" s="71">
        <v>9.0516220000000001E-6</v>
      </c>
      <c r="BW2320" s="71">
        <v>9.8697941999999994E-11</v>
      </c>
      <c r="BX2320" s="71">
        <v>1.1121036E-6</v>
      </c>
      <c r="BY2320" s="71">
        <v>0</v>
      </c>
      <c r="BZ2320" s="71">
        <v>2.5009419999999999E-6</v>
      </c>
      <c r="CA2320" s="71">
        <v>0</v>
      </c>
      <c r="CB2320" s="71">
        <v>0</v>
      </c>
      <c r="CC2320" s="71">
        <v>2.2765906000000001E-11</v>
      </c>
      <c r="CD2320" s="71">
        <v>0</v>
      </c>
      <c r="CE2320" s="71">
        <v>1.9213523000000001E-7</v>
      </c>
      <c r="CF2320" s="71">
        <v>0</v>
      </c>
      <c r="CG2320" s="71">
        <v>8.7637664999999996E-8</v>
      </c>
      <c r="CH2320" s="71">
        <v>0</v>
      </c>
      <c r="CI2320" s="71">
        <v>0</v>
      </c>
      <c r="CJ2320" s="71">
        <v>0</v>
      </c>
      <c r="CL2320" s="186">
        <v>0</v>
      </c>
      <c r="CM2320" s="186">
        <v>0.32463272999999998</v>
      </c>
      <c r="CN2320" s="187">
        <v>0</v>
      </c>
      <c r="CO2320" s="186">
        <v>9.2370199999999999E-4</v>
      </c>
      <c r="CP2320" s="186">
        <v>0</v>
      </c>
      <c r="CQ2320" s="186">
        <v>0</v>
      </c>
      <c r="CR2320" s="186">
        <v>5.6448445000000003E-5</v>
      </c>
      <c r="CS2320" s="186">
        <v>0</v>
      </c>
      <c r="CT2320" s="186">
        <v>6.4618934000000005E-5</v>
      </c>
      <c r="CU2320" s="186">
        <v>3.0282807999999999E-5</v>
      </c>
    </row>
    <row r="2321" spans="1:99" ht="14.4">
      <c r="A2321" t="s">
        <v>3938</v>
      </c>
      <c r="B2321" s="125" t="s">
        <v>781</v>
      </c>
      <c r="C2321" s="126" t="str">
        <f t="shared" si="605"/>
        <v>M.020.16.109</v>
      </c>
      <c r="D2321" s="11" t="s">
        <v>1888</v>
      </c>
      <c r="E2321" s="125" t="s">
        <v>878</v>
      </c>
      <c r="F2321" s="128" t="str">
        <f t="shared" si="606"/>
        <v>Lemonade in PET bottle NL</v>
      </c>
      <c r="G2321" s="131">
        <f t="shared" si="600"/>
        <v>0.20549073068785001</v>
      </c>
      <c r="H2321" s="183">
        <f t="shared" si="601"/>
        <v>1.1338365000000001E-7</v>
      </c>
      <c r="I2321" s="183">
        <f t="shared" si="602"/>
        <v>5.6090263304200007E-2</v>
      </c>
      <c r="J2321" s="184">
        <f t="shared" si="603"/>
        <v>1.5712164000000001E-2</v>
      </c>
      <c r="K2321" s="183">
        <v>0.13368819000000001</v>
      </c>
      <c r="L2321" s="146">
        <v>4.190849E-2</v>
      </c>
      <c r="M2321" s="146">
        <v>7.7121528000000002E-3</v>
      </c>
      <c r="N2321" s="146">
        <v>0</v>
      </c>
      <c r="O2321" s="146">
        <v>0</v>
      </c>
      <c r="P2321" s="188">
        <v>0</v>
      </c>
      <c r="Q2321" s="188">
        <v>1.1338365000000001E-7</v>
      </c>
      <c r="R2321" s="188">
        <v>2.7768041999999998E-6</v>
      </c>
      <c r="S2321" s="146">
        <v>0</v>
      </c>
      <c r="T2321" s="146">
        <v>0</v>
      </c>
      <c r="U2321" s="146">
        <v>0</v>
      </c>
      <c r="V2321" s="146">
        <v>6.4668436999999997E-3</v>
      </c>
      <c r="W2321" s="146">
        <v>1.5712164000000001E-2</v>
      </c>
      <c r="X2321" s="146">
        <v>0</v>
      </c>
      <c r="Z2321" s="157">
        <f t="shared" si="604"/>
        <v>0.89125460000000012</v>
      </c>
      <c r="AB2321" s="131">
        <f t="shared" si="610"/>
        <v>0.13368819000000001</v>
      </c>
      <c r="AC2321" s="131">
        <f t="shared" si="611"/>
        <v>4.9623532987850001E-2</v>
      </c>
      <c r="AD2321" s="131">
        <f t="shared" si="612"/>
        <v>6.5335583604199998E-2</v>
      </c>
      <c r="AE2321" s="131">
        <f t="shared" si="613"/>
        <v>5.6090263304200007E-2</v>
      </c>
      <c r="AF2321" s="131">
        <f t="shared" si="614"/>
        <v>0</v>
      </c>
      <c r="AH2321">
        <v>0</v>
      </c>
      <c r="AI2321" s="71">
        <v>0</v>
      </c>
      <c r="AJ2321" s="71">
        <v>0</v>
      </c>
      <c r="AK2321" s="71">
        <v>0</v>
      </c>
      <c r="AL2321" s="71">
        <v>0</v>
      </c>
      <c r="AM2321" s="71">
        <v>0</v>
      </c>
      <c r="AN2321" s="71">
        <v>0</v>
      </c>
      <c r="AP2321" s="129">
        <v>2.8287646999999999E-2</v>
      </c>
      <c r="AQ2321" s="129">
        <v>2.6490883E-2</v>
      </c>
      <c r="AR2321" s="129">
        <v>1.7967643000000001E-3</v>
      </c>
      <c r="AS2321" s="129">
        <v>0</v>
      </c>
      <c r="AT2321" s="172">
        <f t="shared" si="607"/>
        <v>1.5881824200000001E-6</v>
      </c>
      <c r="AU2321" s="172">
        <f t="shared" si="608"/>
        <v>6.6448383563859996E-9</v>
      </c>
      <c r="AV2321" s="185">
        <f t="shared" si="609"/>
        <v>0</v>
      </c>
      <c r="AW2321" s="121">
        <v>8.2708425999999996E-7</v>
      </c>
      <c r="AX2321" s="121">
        <v>2.4955128999999999E-9</v>
      </c>
      <c r="AY2321" s="121">
        <v>6.8180975999999994E-14</v>
      </c>
      <c r="AZ2321" s="121">
        <v>0</v>
      </c>
      <c r="BA2321" s="121">
        <v>0</v>
      </c>
      <c r="BB2321" s="121">
        <v>0</v>
      </c>
      <c r="BC2321" s="121">
        <v>7.6109816E-7</v>
      </c>
      <c r="BD2321" s="121">
        <v>0</v>
      </c>
      <c r="BE2321" s="121">
        <v>8.8655390000000001E-10</v>
      </c>
      <c r="BF2321" s="121">
        <v>3.1737629000000001E-10</v>
      </c>
      <c r="BG2321" s="121">
        <v>6.9628541000000001E-13</v>
      </c>
      <c r="BH2321" s="121">
        <v>0</v>
      </c>
      <c r="BI2321" s="121">
        <v>0</v>
      </c>
      <c r="BJ2321" s="121">
        <v>0</v>
      </c>
      <c r="BK2321" s="121">
        <v>0</v>
      </c>
      <c r="BL2321" s="121">
        <v>0</v>
      </c>
      <c r="BM2321" s="121">
        <v>2.9446307999999998E-9</v>
      </c>
      <c r="BN2321" s="121">
        <v>0</v>
      </c>
      <c r="BO2321" s="121">
        <v>0</v>
      </c>
      <c r="BP2321" s="121">
        <v>0</v>
      </c>
      <c r="BQ2321" s="121">
        <v>0</v>
      </c>
      <c r="BR2321" s="121">
        <v>0</v>
      </c>
      <c r="BT2321" s="71">
        <v>4.6720398000000002E-5</v>
      </c>
      <c r="BU2321" s="71">
        <v>6.1121703999999999E-6</v>
      </c>
      <c r="BV2321" s="71">
        <v>2.4850543E-5</v>
      </c>
      <c r="BW2321" s="71">
        <v>3.2526590999999998E-10</v>
      </c>
      <c r="BX2321" s="71">
        <v>5.0348049E-6</v>
      </c>
      <c r="BY2321" s="71">
        <v>0</v>
      </c>
      <c r="BZ2321" s="71">
        <v>8.2420279E-6</v>
      </c>
      <c r="CA2321" s="71">
        <v>0</v>
      </c>
      <c r="CB2321" s="71">
        <v>0</v>
      </c>
      <c r="CC2321" s="71">
        <v>7.5026621000000006E-11</v>
      </c>
      <c r="CD2321" s="71">
        <v>0</v>
      </c>
      <c r="CE2321" s="71">
        <v>2.0836915000000001E-6</v>
      </c>
      <c r="CF2321" s="71">
        <v>0</v>
      </c>
      <c r="CG2321" s="71">
        <v>3.9676029000000001E-7</v>
      </c>
      <c r="CH2321" s="71">
        <v>0</v>
      </c>
      <c r="CI2321" s="71">
        <v>0</v>
      </c>
      <c r="CJ2321" s="71">
        <v>0</v>
      </c>
      <c r="CL2321" s="186">
        <v>0</v>
      </c>
      <c r="CM2321" s="186">
        <v>0.89125458999999996</v>
      </c>
      <c r="CN2321" s="187">
        <v>0</v>
      </c>
      <c r="CO2321" s="186">
        <v>4.1818580000000001E-3</v>
      </c>
      <c r="CP2321" s="186">
        <v>0</v>
      </c>
      <c r="CQ2321" s="186">
        <v>0</v>
      </c>
      <c r="CR2321" s="186">
        <v>2.5555793999999999E-4</v>
      </c>
      <c r="CS2321" s="186">
        <v>0</v>
      </c>
      <c r="CT2321" s="186">
        <v>2.1295618E-4</v>
      </c>
      <c r="CU2321" s="186">
        <v>2.3788005000000001E-4</v>
      </c>
    </row>
    <row r="2322" spans="1:99" ht="14.4">
      <c r="A2322" t="s">
        <v>3939</v>
      </c>
      <c r="B2322" s="125" t="s">
        <v>781</v>
      </c>
      <c r="C2322" s="126" t="str">
        <f t="shared" si="605"/>
        <v>M.020.16.110</v>
      </c>
      <c r="D2322" s="11" t="s">
        <v>1888</v>
      </c>
      <c r="E2322" s="125" t="s">
        <v>878</v>
      </c>
      <c r="F2322" s="128" t="str">
        <f t="shared" si="606"/>
        <v>Lemonade, w sugar and sweetners in PET bottle NL</v>
      </c>
      <c r="G2322" s="131">
        <f t="shared" si="600"/>
        <v>0.74344797849070998</v>
      </c>
      <c r="H2322" s="183">
        <f t="shared" si="601"/>
        <v>4.9322570999999998E-7</v>
      </c>
      <c r="I2322" s="183">
        <f t="shared" si="602"/>
        <v>0.22697417726499997</v>
      </c>
      <c r="J2322" s="184">
        <f t="shared" si="603"/>
        <v>1.6655198E-2</v>
      </c>
      <c r="K2322" s="183">
        <v>0.49981810999999998</v>
      </c>
      <c r="L2322" s="146">
        <v>0.16667129999999999</v>
      </c>
      <c r="M2322" s="146">
        <v>3.3548330000000001E-2</v>
      </c>
      <c r="N2322" s="146">
        <v>0</v>
      </c>
      <c r="O2322" s="146">
        <v>0</v>
      </c>
      <c r="P2322" s="188">
        <v>0</v>
      </c>
      <c r="Q2322" s="188">
        <v>4.9322570999999998E-7</v>
      </c>
      <c r="R2322" s="188">
        <v>1.2079265000000001E-5</v>
      </c>
      <c r="S2322" s="146">
        <v>0</v>
      </c>
      <c r="T2322" s="146">
        <v>0</v>
      </c>
      <c r="U2322" s="146">
        <v>0</v>
      </c>
      <c r="V2322" s="146">
        <v>2.6742467999999998E-2</v>
      </c>
      <c r="W2322" s="146">
        <v>1.6655198E-2</v>
      </c>
      <c r="X2322" s="146">
        <v>0</v>
      </c>
      <c r="Z2322" s="157">
        <f t="shared" si="604"/>
        <v>3.3321207333333334</v>
      </c>
      <c r="AB2322" s="131">
        <f t="shared" si="610"/>
        <v>0.49981810999999998</v>
      </c>
      <c r="AC2322" s="131">
        <f t="shared" si="611"/>
        <v>0.20023220249070997</v>
      </c>
      <c r="AD2322" s="131">
        <f t="shared" si="612"/>
        <v>0.21688690726499998</v>
      </c>
      <c r="AE2322" s="131">
        <f t="shared" si="613"/>
        <v>0.22697417726499999</v>
      </c>
      <c r="AF2322" s="131">
        <f t="shared" si="614"/>
        <v>0</v>
      </c>
      <c r="AH2322">
        <v>0</v>
      </c>
      <c r="AI2322" s="71">
        <v>0</v>
      </c>
      <c r="AJ2322" s="71">
        <v>0</v>
      </c>
      <c r="AK2322" s="71">
        <v>0</v>
      </c>
      <c r="AL2322" s="71">
        <v>0</v>
      </c>
      <c r="AM2322" s="71">
        <v>0</v>
      </c>
      <c r="AN2322" s="71">
        <v>0</v>
      </c>
      <c r="AP2322" s="129">
        <v>0.10921051</v>
      </c>
      <c r="AQ2322" s="129">
        <v>0.10206688999999999</v>
      </c>
      <c r="AR2322" s="129">
        <v>7.1436195000000001E-3</v>
      </c>
      <c r="AS2322" s="129">
        <v>0</v>
      </c>
      <c r="AT2322" s="172">
        <f t="shared" si="607"/>
        <v>6.1191178999999997E-6</v>
      </c>
      <c r="AU2322" s="172">
        <f t="shared" si="608"/>
        <v>2.6418711890539998E-8</v>
      </c>
      <c r="AV2322" s="185">
        <f t="shared" si="609"/>
        <v>0</v>
      </c>
      <c r="AW2322" s="121">
        <v>3.092208E-6</v>
      </c>
      <c r="AX2322" s="121">
        <v>9.3299381E-9</v>
      </c>
      <c r="AY2322" s="121">
        <v>2.5490724000000001E-13</v>
      </c>
      <c r="AZ2322" s="121">
        <v>0</v>
      </c>
      <c r="BA2322" s="121">
        <v>0</v>
      </c>
      <c r="BB2322" s="121">
        <v>0</v>
      </c>
      <c r="BC2322" s="121">
        <v>3.0269099000000001E-6</v>
      </c>
      <c r="BD2322" s="121">
        <v>0</v>
      </c>
      <c r="BE2322" s="121">
        <v>3.5258511000000001E-9</v>
      </c>
      <c r="BF2322" s="121">
        <v>1.380606E-9</v>
      </c>
      <c r="BG2322" s="121">
        <v>5.0707832999999998E-12</v>
      </c>
      <c r="BH2322" s="121">
        <v>0</v>
      </c>
      <c r="BI2322" s="121">
        <v>0</v>
      </c>
      <c r="BJ2322" s="121">
        <v>0</v>
      </c>
      <c r="BK2322" s="121">
        <v>0</v>
      </c>
      <c r="BL2322" s="121">
        <v>0</v>
      </c>
      <c r="BM2322" s="121">
        <v>1.2176990999999999E-8</v>
      </c>
      <c r="BN2322" s="121">
        <v>0</v>
      </c>
      <c r="BO2322" s="121">
        <v>0</v>
      </c>
      <c r="BP2322" s="121">
        <v>0</v>
      </c>
      <c r="BQ2322" s="121">
        <v>0</v>
      </c>
      <c r="BR2322" s="121">
        <v>0</v>
      </c>
      <c r="BT2322" s="71">
        <v>1.8328994000000001E-4</v>
      </c>
      <c r="BU2322" s="71">
        <v>2.4308282999999999E-5</v>
      </c>
      <c r="BV2322" s="71">
        <v>9.2908368000000006E-5</v>
      </c>
      <c r="BW2322" s="71">
        <v>1.4149263000000001E-9</v>
      </c>
      <c r="BX2322" s="71">
        <v>2.0023568000000002E-5</v>
      </c>
      <c r="BY2322" s="71">
        <v>0</v>
      </c>
      <c r="BZ2322" s="71">
        <v>3.5853318E-5</v>
      </c>
      <c r="CA2322" s="71">
        <v>0</v>
      </c>
      <c r="CB2322" s="71">
        <v>0</v>
      </c>
      <c r="CC2322" s="71">
        <v>3.2637032000000001E-10</v>
      </c>
      <c r="CD2322" s="71">
        <v>0</v>
      </c>
      <c r="CE2322" s="71">
        <v>8.6167309999999998E-6</v>
      </c>
      <c r="CF2322" s="71">
        <v>0</v>
      </c>
      <c r="CG2322" s="71">
        <v>1.5779274E-6</v>
      </c>
      <c r="CH2322" s="71">
        <v>0</v>
      </c>
      <c r="CI2322" s="71">
        <v>0</v>
      </c>
      <c r="CJ2322" s="71">
        <v>0</v>
      </c>
      <c r="CL2322" s="186">
        <v>0</v>
      </c>
      <c r="CM2322" s="186">
        <v>3.3321206999999999</v>
      </c>
      <c r="CN2322" s="187">
        <v>0</v>
      </c>
      <c r="CO2322" s="186">
        <v>1.6631373000000001E-2</v>
      </c>
      <c r="CP2322" s="186">
        <v>0</v>
      </c>
      <c r="CQ2322" s="186">
        <v>0</v>
      </c>
      <c r="CR2322" s="186">
        <v>1.0163615000000001E-3</v>
      </c>
      <c r="CS2322" s="186">
        <v>0</v>
      </c>
      <c r="CT2322" s="186">
        <v>9.2637220999999999E-4</v>
      </c>
      <c r="CU2322" s="186">
        <v>1.7323904E-3</v>
      </c>
    </row>
    <row r="2323" spans="1:99" ht="14.4">
      <c r="A2323" t="s">
        <v>3940</v>
      </c>
      <c r="B2323" s="125" t="s">
        <v>781</v>
      </c>
      <c r="C2323" s="126" t="str">
        <f t="shared" si="605"/>
        <v>M.020.16.111</v>
      </c>
      <c r="D2323" s="11" t="s">
        <v>1888</v>
      </c>
      <c r="E2323" s="125" t="s">
        <v>878</v>
      </c>
      <c r="F2323" s="128" t="str">
        <f t="shared" si="606"/>
        <v>Mineral water in PET bottle, returnable NL</v>
      </c>
      <c r="G2323" s="131">
        <f t="shared" si="600"/>
        <v>8.5354218252591992E-3</v>
      </c>
      <c r="H2323" s="183">
        <f t="shared" si="601"/>
        <v>4.6697791999999997E-9</v>
      </c>
      <c r="I2323" s="183">
        <f t="shared" si="602"/>
        <v>1.23930678548E-3</v>
      </c>
      <c r="J2323" s="184">
        <f t="shared" si="603"/>
        <v>9.0543967E-4</v>
      </c>
      <c r="K2323" s="183">
        <v>6.3906707E-3</v>
      </c>
      <c r="L2323" s="146">
        <v>9.1078198000000003E-4</v>
      </c>
      <c r="M2323" s="146">
        <v>3.1763001999999998E-4</v>
      </c>
      <c r="N2323" s="146">
        <v>0</v>
      </c>
      <c r="O2323" s="146">
        <v>0</v>
      </c>
      <c r="P2323" s="188">
        <v>0</v>
      </c>
      <c r="Q2323" s="188">
        <v>4.6697791999999997E-9</v>
      </c>
      <c r="R2323" s="188">
        <v>1.1436448E-7</v>
      </c>
      <c r="S2323" s="146">
        <v>0</v>
      </c>
      <c r="T2323" s="146">
        <v>0</v>
      </c>
      <c r="U2323" s="146">
        <v>0</v>
      </c>
      <c r="V2323" s="146">
        <v>1.0780421E-5</v>
      </c>
      <c r="W2323" s="146">
        <v>9.0543967E-4</v>
      </c>
      <c r="X2323" s="146">
        <v>0</v>
      </c>
      <c r="Z2323" s="157">
        <f t="shared" si="604"/>
        <v>4.2604471333333338E-2</v>
      </c>
      <c r="AB2323" s="131">
        <f t="shared" si="610"/>
        <v>6.3906707E-3</v>
      </c>
      <c r="AC2323" s="131">
        <f t="shared" si="611"/>
        <v>1.2285310342592E-3</v>
      </c>
      <c r="AD2323" s="131">
        <f t="shared" si="612"/>
        <v>2.1339660344799997E-3</v>
      </c>
      <c r="AE2323" s="131">
        <f t="shared" si="613"/>
        <v>1.2393067854800002E-3</v>
      </c>
      <c r="AF2323" s="131">
        <f t="shared" si="614"/>
        <v>0</v>
      </c>
      <c r="AH2323">
        <v>0</v>
      </c>
      <c r="AI2323" s="71">
        <v>0</v>
      </c>
      <c r="AJ2323" s="71">
        <v>0</v>
      </c>
      <c r="AK2323" s="71">
        <v>0</v>
      </c>
      <c r="AL2323" s="71">
        <v>0</v>
      </c>
      <c r="AM2323" s="71">
        <v>0</v>
      </c>
      <c r="AN2323" s="71">
        <v>0</v>
      </c>
      <c r="AP2323" s="129">
        <v>9.7770412999999994E-4</v>
      </c>
      <c r="AQ2323" s="129">
        <v>9.3537467999999999E-4</v>
      </c>
      <c r="AR2323" s="129">
        <v>4.2329451000000001E-5</v>
      </c>
      <c r="AS2323" s="129">
        <v>0</v>
      </c>
      <c r="AT2323" s="172">
        <f t="shared" si="607"/>
        <v>5.6077619000000002E-8</v>
      </c>
      <c r="AU2323" s="172">
        <f t="shared" si="608"/>
        <v>1.5654382795794999E-10</v>
      </c>
      <c r="AV2323" s="185">
        <f t="shared" si="609"/>
        <v>0</v>
      </c>
      <c r="AW2323" s="121">
        <v>3.9536948999999999E-8</v>
      </c>
      <c r="AX2323" s="121">
        <v>1.1929251999999999E-10</v>
      </c>
      <c r="AY2323" s="121">
        <v>3.2592420000000001E-15</v>
      </c>
      <c r="AZ2323" s="121">
        <v>0</v>
      </c>
      <c r="BA2323" s="121">
        <v>0</v>
      </c>
      <c r="BB2323" s="121">
        <v>0</v>
      </c>
      <c r="BC2323" s="121">
        <v>1.654067E-8</v>
      </c>
      <c r="BD2323" s="121">
        <v>0</v>
      </c>
      <c r="BE2323" s="121">
        <v>1.9267154E-11</v>
      </c>
      <c r="BF2323" s="121">
        <v>1.3071347999999999E-11</v>
      </c>
      <c r="BG2323" s="121">
        <v>7.5961595000000004E-16</v>
      </c>
      <c r="BH2323" s="121">
        <v>0</v>
      </c>
      <c r="BI2323" s="121">
        <v>0</v>
      </c>
      <c r="BJ2323" s="121">
        <v>0</v>
      </c>
      <c r="BK2323" s="121">
        <v>0</v>
      </c>
      <c r="BL2323" s="121">
        <v>0</v>
      </c>
      <c r="BM2323" s="121">
        <v>4.9087871000000001E-12</v>
      </c>
      <c r="BN2323" s="121">
        <v>0</v>
      </c>
      <c r="BO2323" s="121">
        <v>0</v>
      </c>
      <c r="BP2323" s="121">
        <v>0</v>
      </c>
      <c r="BQ2323" s="121">
        <v>0</v>
      </c>
      <c r="BR2323" s="121">
        <v>0</v>
      </c>
      <c r="BT2323" s="71">
        <v>1.7817447999999999E-6</v>
      </c>
      <c r="BU2323" s="71">
        <v>1.3283358E-7</v>
      </c>
      <c r="BV2323" s="71">
        <v>1.1879256999999999E-6</v>
      </c>
      <c r="BW2323" s="71">
        <v>1.3396288E-11</v>
      </c>
      <c r="BX2323" s="71">
        <v>1.0941959E-7</v>
      </c>
      <c r="BY2323" s="71">
        <v>0</v>
      </c>
      <c r="BZ2323" s="71">
        <v>3.3945326000000001E-7</v>
      </c>
      <c r="CA2323" s="71">
        <v>0</v>
      </c>
      <c r="CB2323" s="71">
        <v>0</v>
      </c>
      <c r="CC2323" s="71">
        <v>3.0900200000000002E-12</v>
      </c>
      <c r="CD2323" s="71">
        <v>0</v>
      </c>
      <c r="CE2323" s="71">
        <v>3.4735757000000002E-9</v>
      </c>
      <c r="CF2323" s="71">
        <v>0</v>
      </c>
      <c r="CG2323" s="71">
        <v>8.6226471000000005E-9</v>
      </c>
      <c r="CH2323" s="71">
        <v>0</v>
      </c>
      <c r="CI2323" s="71">
        <v>0</v>
      </c>
      <c r="CJ2323" s="71">
        <v>0</v>
      </c>
      <c r="CL2323" s="186">
        <v>0</v>
      </c>
      <c r="CM2323" s="186">
        <v>4.2604470999999998E-2</v>
      </c>
      <c r="CN2323" s="187">
        <v>0</v>
      </c>
      <c r="CO2323" s="186">
        <v>9.0882800000000003E-5</v>
      </c>
      <c r="CP2323" s="186">
        <v>0</v>
      </c>
      <c r="CQ2323" s="186">
        <v>0</v>
      </c>
      <c r="CR2323" s="186">
        <v>5.5539479E-6</v>
      </c>
      <c r="CS2323" s="186">
        <v>0</v>
      </c>
      <c r="CT2323" s="186">
        <v>8.7707383999999993E-6</v>
      </c>
      <c r="CU2323" s="186">
        <v>2.595164E-7</v>
      </c>
    </row>
    <row r="2324" spans="1:99" ht="14.4">
      <c r="A2324" t="s">
        <v>3941</v>
      </c>
      <c r="B2324" s="125" t="s">
        <v>781</v>
      </c>
      <c r="C2324" s="126" t="str">
        <f t="shared" si="605"/>
        <v>M.020.16.112</v>
      </c>
      <c r="D2324" s="11" t="s">
        <v>1888</v>
      </c>
      <c r="E2324" s="125" t="s">
        <v>878</v>
      </c>
      <c r="F2324" s="128" t="str">
        <f t="shared" si="606"/>
        <v>Soft drink, cola w caffeine in PET bottle, returnable NL</v>
      </c>
      <c r="G2324" s="131">
        <f t="shared" si="600"/>
        <v>5.5580199482481996E-2</v>
      </c>
      <c r="H2324" s="183">
        <f t="shared" si="601"/>
        <v>3.3594392000000002E-8</v>
      </c>
      <c r="I2324" s="183">
        <f t="shared" si="602"/>
        <v>1.1282912188090001E-2</v>
      </c>
      <c r="J2324" s="184">
        <f t="shared" si="603"/>
        <v>2.2993947E-3</v>
      </c>
      <c r="K2324" s="183">
        <v>4.1997858999999998E-2</v>
      </c>
      <c r="L2324" s="146">
        <v>8.0532072000000007E-3</v>
      </c>
      <c r="M2324" s="146">
        <v>2.2850304000000001E-3</v>
      </c>
      <c r="N2324" s="188">
        <v>0</v>
      </c>
      <c r="O2324" s="146">
        <v>0</v>
      </c>
      <c r="P2324" s="188">
        <v>0</v>
      </c>
      <c r="Q2324" s="188">
        <v>3.3594392000000002E-8</v>
      </c>
      <c r="R2324" s="188">
        <v>8.2273808999999997E-7</v>
      </c>
      <c r="S2324" s="146">
        <v>0</v>
      </c>
      <c r="T2324" s="146">
        <v>0</v>
      </c>
      <c r="U2324" s="146">
        <v>0</v>
      </c>
      <c r="V2324" s="146">
        <v>9.4385184999999996E-4</v>
      </c>
      <c r="W2324" s="146">
        <v>2.2993947E-3</v>
      </c>
      <c r="X2324" s="146">
        <v>0</v>
      </c>
      <c r="Z2324" s="157">
        <f t="shared" si="604"/>
        <v>0.27998572666666666</v>
      </c>
      <c r="AB2324" s="131">
        <f t="shared" si="610"/>
        <v>4.1997858999999998E-2</v>
      </c>
      <c r="AC2324" s="131">
        <f t="shared" si="611"/>
        <v>1.0339093932482E-2</v>
      </c>
      <c r="AD2324" s="131">
        <f t="shared" si="612"/>
        <v>1.2638455038090001E-2</v>
      </c>
      <c r="AE2324" s="131">
        <f t="shared" si="613"/>
        <v>1.1282912188090001E-2</v>
      </c>
      <c r="AF2324" s="131">
        <f t="shared" si="614"/>
        <v>0</v>
      </c>
      <c r="AH2324">
        <v>0</v>
      </c>
      <c r="AI2324" s="71">
        <v>0</v>
      </c>
      <c r="AJ2324" s="71">
        <v>0</v>
      </c>
      <c r="AK2324" s="71">
        <v>0</v>
      </c>
      <c r="AL2324" s="71">
        <v>0</v>
      </c>
      <c r="AM2324" s="71">
        <v>0</v>
      </c>
      <c r="AN2324" s="71">
        <v>0</v>
      </c>
      <c r="AP2324" s="129">
        <v>7.1731714999999996E-3</v>
      </c>
      <c r="AQ2324" s="129">
        <v>6.7734257000000003E-3</v>
      </c>
      <c r="AR2324" s="129">
        <v>3.9974576999999997E-4</v>
      </c>
      <c r="AS2324" s="129">
        <v>0</v>
      </c>
      <c r="AT2324" s="172">
        <f t="shared" si="607"/>
        <v>4.0608067999999997E-7</v>
      </c>
      <c r="AU2324" s="172">
        <f t="shared" si="608"/>
        <v>1.4783497661379998E-9</v>
      </c>
      <c r="AV2324" s="185">
        <f t="shared" si="609"/>
        <v>0</v>
      </c>
      <c r="AW2324" s="121">
        <v>2.5982674999999998E-7</v>
      </c>
      <c r="AX2324" s="121">
        <v>7.8396002999999998E-10</v>
      </c>
      <c r="AY2324" s="121">
        <v>2.1418908E-14</v>
      </c>
      <c r="AZ2324" s="121">
        <v>0</v>
      </c>
      <c r="BA2324" s="121">
        <v>0</v>
      </c>
      <c r="BB2324" s="121">
        <v>0</v>
      </c>
      <c r="BC2324" s="121">
        <v>1.4625392999999999E-7</v>
      </c>
      <c r="BD2324" s="121">
        <v>0</v>
      </c>
      <c r="BE2324" s="121">
        <v>1.7036172E-10</v>
      </c>
      <c r="BF2324" s="121">
        <v>9.4035281999999996E-11</v>
      </c>
      <c r="BG2324" s="121">
        <v>1.9515523000000001E-13</v>
      </c>
      <c r="BH2324" s="121">
        <v>0</v>
      </c>
      <c r="BI2324" s="121">
        <v>0</v>
      </c>
      <c r="BJ2324" s="121">
        <v>0</v>
      </c>
      <c r="BK2324" s="121">
        <v>0</v>
      </c>
      <c r="BL2324" s="121">
        <v>0</v>
      </c>
      <c r="BM2324" s="121">
        <v>4.2977615999999999E-10</v>
      </c>
      <c r="BN2324" s="121">
        <v>0</v>
      </c>
      <c r="BO2324" s="121">
        <v>0</v>
      </c>
      <c r="BP2324" s="121">
        <v>0</v>
      </c>
      <c r="BQ2324" s="121">
        <v>0</v>
      </c>
      <c r="BR2324" s="121">
        <v>0</v>
      </c>
      <c r="BT2324" s="71">
        <v>1.2771274E-5</v>
      </c>
      <c r="BU2324" s="71">
        <v>1.1745250999999999E-6</v>
      </c>
      <c r="BV2324" s="71">
        <v>7.8067449000000008E-6</v>
      </c>
      <c r="BW2324" s="71">
        <v>9.6372894999999997E-11</v>
      </c>
      <c r="BX2324" s="71">
        <v>9.6749674999999991E-7</v>
      </c>
      <c r="BY2324" s="71">
        <v>0</v>
      </c>
      <c r="BZ2324" s="71">
        <v>2.4420267999999999E-6</v>
      </c>
      <c r="CA2324" s="71">
        <v>0</v>
      </c>
      <c r="CB2324" s="71">
        <v>0</v>
      </c>
      <c r="CC2324" s="71">
        <v>2.2229604999999999E-11</v>
      </c>
      <c r="CD2324" s="71">
        <v>0</v>
      </c>
      <c r="CE2324" s="71">
        <v>3.0411993000000001E-7</v>
      </c>
      <c r="CF2324" s="71">
        <v>0</v>
      </c>
      <c r="CG2324" s="71">
        <v>7.6242136999999996E-8</v>
      </c>
      <c r="CH2324" s="71">
        <v>0</v>
      </c>
      <c r="CI2324" s="71">
        <v>0</v>
      </c>
      <c r="CJ2324" s="71">
        <v>0</v>
      </c>
      <c r="CL2324" s="186">
        <v>0</v>
      </c>
      <c r="CM2324" s="186">
        <v>0.27998571999999999</v>
      </c>
      <c r="CN2324" s="187">
        <v>0</v>
      </c>
      <c r="CO2324" s="186">
        <v>8.0359300000000002E-4</v>
      </c>
      <c r="CP2324" s="186">
        <v>0</v>
      </c>
      <c r="CQ2324" s="186">
        <v>0</v>
      </c>
      <c r="CR2324" s="186">
        <v>4.9108452000000001E-5</v>
      </c>
      <c r="CS2324" s="186">
        <v>0</v>
      </c>
      <c r="CT2324" s="186">
        <v>6.3096693000000003E-5</v>
      </c>
      <c r="CU2324" s="186">
        <v>6.6673142000000005E-5</v>
      </c>
    </row>
    <row r="2325" spans="1:99" ht="14.4">
      <c r="A2325" t="s">
        <v>3942</v>
      </c>
      <c r="B2325" s="125" t="s">
        <v>781</v>
      </c>
      <c r="C2325" s="126" t="str">
        <f t="shared" si="605"/>
        <v>M.020.16.113</v>
      </c>
      <c r="D2325" s="11" t="s">
        <v>1888</v>
      </c>
      <c r="E2325" s="125" t="s">
        <v>878</v>
      </c>
      <c r="F2325" s="128" t="str">
        <f t="shared" si="606"/>
        <v>Soft drink, light wo caffeine in PET bottle, returnable NL</v>
      </c>
      <c r="G2325" s="131">
        <f t="shared" si="600"/>
        <v>3.4583534221640004E-2</v>
      </c>
      <c r="H2325" s="183">
        <f t="shared" si="601"/>
        <v>1.9031980000000002E-8</v>
      </c>
      <c r="I2325" s="183">
        <f t="shared" si="602"/>
        <v>4.5230312896600003E-3</v>
      </c>
      <c r="J2325" s="184">
        <f t="shared" si="603"/>
        <v>2.2713988999999999E-3</v>
      </c>
      <c r="K2325" s="183">
        <v>2.7789085000000002E-2</v>
      </c>
      <c r="L2325" s="146">
        <v>3.0976757000000001E-3</v>
      </c>
      <c r="M2325" s="146">
        <v>1.2945211999999999E-3</v>
      </c>
      <c r="N2325" s="146">
        <v>0</v>
      </c>
      <c r="O2325" s="146">
        <v>0</v>
      </c>
      <c r="P2325" s="188">
        <v>0</v>
      </c>
      <c r="Q2325" s="188">
        <v>1.9031980000000002E-8</v>
      </c>
      <c r="R2325" s="188">
        <v>4.6609966000000001E-7</v>
      </c>
      <c r="S2325" s="146">
        <v>0</v>
      </c>
      <c r="T2325" s="146">
        <v>0</v>
      </c>
      <c r="U2325" s="146">
        <v>0</v>
      </c>
      <c r="V2325" s="146">
        <v>1.3036828999999999E-4</v>
      </c>
      <c r="W2325" s="146">
        <v>2.2713988999999999E-3</v>
      </c>
      <c r="X2325" s="146">
        <v>0</v>
      </c>
      <c r="Z2325" s="157">
        <f t="shared" si="604"/>
        <v>0.18526056666666668</v>
      </c>
      <c r="AB2325" s="131">
        <f t="shared" si="610"/>
        <v>2.7789085000000002E-2</v>
      </c>
      <c r="AC2325" s="131">
        <f t="shared" si="611"/>
        <v>4.3926820316399998E-3</v>
      </c>
      <c r="AD2325" s="131">
        <f t="shared" si="612"/>
        <v>6.6640618996599999E-3</v>
      </c>
      <c r="AE2325" s="131">
        <f t="shared" si="613"/>
        <v>4.5230312896600003E-3</v>
      </c>
      <c r="AF2325" s="131">
        <f t="shared" si="614"/>
        <v>0</v>
      </c>
      <c r="AH2325">
        <v>0</v>
      </c>
      <c r="AI2325" s="71">
        <v>0</v>
      </c>
      <c r="AJ2325" s="71">
        <v>0</v>
      </c>
      <c r="AK2325" s="71">
        <v>0</v>
      </c>
      <c r="AL2325" s="71">
        <v>0</v>
      </c>
      <c r="AM2325" s="71">
        <v>0</v>
      </c>
      <c r="AN2325" s="71">
        <v>0</v>
      </c>
      <c r="AP2325" s="129">
        <v>3.9944701000000004E-3</v>
      </c>
      <c r="AQ2325" s="129">
        <v>3.8060183000000001E-3</v>
      </c>
      <c r="AR2325" s="129">
        <v>1.8845181999999999E-4</v>
      </c>
      <c r="AS2325" s="129">
        <v>0</v>
      </c>
      <c r="AT2325" s="172">
        <f t="shared" si="607"/>
        <v>2.28178556E-7</v>
      </c>
      <c r="AU2325" s="172">
        <f t="shared" si="608"/>
        <v>6.9693721593100003E-10</v>
      </c>
      <c r="AV2325" s="185">
        <f t="shared" si="609"/>
        <v>0</v>
      </c>
      <c r="AW2325" s="121">
        <v>1.7192180999999999E-7</v>
      </c>
      <c r="AX2325" s="121">
        <v>5.1872958999999996E-10</v>
      </c>
      <c r="AY2325" s="121">
        <v>1.4172433E-14</v>
      </c>
      <c r="AZ2325" s="121">
        <v>0</v>
      </c>
      <c r="BA2325" s="121">
        <v>0</v>
      </c>
      <c r="BB2325" s="121">
        <v>0</v>
      </c>
      <c r="BC2325" s="121">
        <v>5.6256745999999997E-8</v>
      </c>
      <c r="BD2325" s="121">
        <v>0</v>
      </c>
      <c r="BE2325" s="121">
        <v>6.5529836000000001E-11</v>
      </c>
      <c r="BF2325" s="121">
        <v>5.3273105999999997E-11</v>
      </c>
      <c r="BG2325" s="121">
        <v>2.8249498000000002E-14</v>
      </c>
      <c r="BH2325" s="121">
        <v>0</v>
      </c>
      <c r="BI2325" s="121">
        <v>0</v>
      </c>
      <c r="BJ2325" s="121">
        <v>0</v>
      </c>
      <c r="BK2325" s="121">
        <v>0</v>
      </c>
      <c r="BL2325" s="121">
        <v>0</v>
      </c>
      <c r="BM2325" s="121">
        <v>5.9362262000000003E-11</v>
      </c>
      <c r="BN2325" s="121">
        <v>0</v>
      </c>
      <c r="BO2325" s="121">
        <v>0</v>
      </c>
      <c r="BP2325" s="121">
        <v>0</v>
      </c>
      <c r="BQ2325" s="121">
        <v>0</v>
      </c>
      <c r="BR2325" s="121">
        <v>0</v>
      </c>
      <c r="BT2325" s="71">
        <v>7.4443506999999997E-6</v>
      </c>
      <c r="BU2325" s="71">
        <v>4.5178249000000002E-7</v>
      </c>
      <c r="BV2325" s="71">
        <v>5.1655561999999997E-6</v>
      </c>
      <c r="BW2325" s="71">
        <v>5.4597415999999999E-11</v>
      </c>
      <c r="BX2325" s="71">
        <v>3.7214876999999999E-7</v>
      </c>
      <c r="BY2325" s="71">
        <v>0</v>
      </c>
      <c r="BZ2325" s="71">
        <v>1.3834632000000001E-6</v>
      </c>
      <c r="CA2325" s="71">
        <v>0</v>
      </c>
      <c r="CB2325" s="71">
        <v>0</v>
      </c>
      <c r="CC2325" s="71">
        <v>1.2593572000000001E-11</v>
      </c>
      <c r="CD2325" s="71">
        <v>0</v>
      </c>
      <c r="CE2325" s="71">
        <v>4.2006163000000001E-8</v>
      </c>
      <c r="CF2325" s="71">
        <v>0</v>
      </c>
      <c r="CG2325" s="71">
        <v>2.9326627999999999E-8</v>
      </c>
      <c r="CH2325" s="71">
        <v>0</v>
      </c>
      <c r="CI2325" s="71">
        <v>0</v>
      </c>
      <c r="CJ2325" s="71">
        <v>0</v>
      </c>
      <c r="CL2325" s="186">
        <v>0</v>
      </c>
      <c r="CM2325" s="186">
        <v>0.18526057000000001</v>
      </c>
      <c r="CN2325" s="187">
        <v>0</v>
      </c>
      <c r="CO2325" s="186">
        <v>3.0910300000000003E-4</v>
      </c>
      <c r="CP2325" s="186">
        <v>0</v>
      </c>
      <c r="CQ2325" s="186">
        <v>0</v>
      </c>
      <c r="CR2325" s="186">
        <v>1.8889623999999998E-5</v>
      </c>
      <c r="CS2325" s="186">
        <v>0</v>
      </c>
      <c r="CT2325" s="186">
        <v>3.5745698E-5</v>
      </c>
      <c r="CU2325" s="186">
        <v>9.6512031999999998E-6</v>
      </c>
    </row>
    <row r="2326" spans="1:99" ht="14.4">
      <c r="A2326" t="s">
        <v>3943</v>
      </c>
      <c r="B2326" s="125" t="s">
        <v>781</v>
      </c>
      <c r="C2326" s="126" t="str">
        <f t="shared" si="605"/>
        <v>M.020.16.114</v>
      </c>
      <c r="D2326" s="11" t="s">
        <v>1888</v>
      </c>
      <c r="E2326" s="125" t="s">
        <v>878</v>
      </c>
      <c r="F2326" s="128" t="str">
        <f t="shared" si="606"/>
        <v>Soft drink, w sugar, sw&amp;caffeine in PET bottle, returnable NL</v>
      </c>
      <c r="G2326" s="131">
        <f t="shared" si="600"/>
        <v>4.1932369384743998E-2</v>
      </c>
      <c r="H2326" s="183">
        <f t="shared" si="601"/>
        <v>2.4128933999999999E-8</v>
      </c>
      <c r="I2326" s="183">
        <f t="shared" si="602"/>
        <v>6.8889920558099999E-3</v>
      </c>
      <c r="J2326" s="184">
        <f t="shared" si="603"/>
        <v>2.2811972000000001E-3</v>
      </c>
      <c r="K2326" s="183">
        <v>3.2762156000000001E-2</v>
      </c>
      <c r="L2326" s="146">
        <v>4.8321066999999999E-3</v>
      </c>
      <c r="M2326" s="146">
        <v>1.6412069E-3</v>
      </c>
      <c r="N2326" s="146">
        <v>0</v>
      </c>
      <c r="O2326" s="146">
        <v>0</v>
      </c>
      <c r="P2326" s="188">
        <v>0</v>
      </c>
      <c r="Q2326" s="188">
        <v>2.4128933999999999E-8</v>
      </c>
      <c r="R2326" s="188">
        <v>5.9092580999999995E-7</v>
      </c>
      <c r="S2326" s="146">
        <v>0</v>
      </c>
      <c r="T2326" s="146">
        <v>0</v>
      </c>
      <c r="U2326" s="146">
        <v>0</v>
      </c>
      <c r="V2326" s="146">
        <v>4.1508753000000002E-4</v>
      </c>
      <c r="W2326" s="146">
        <v>2.2811972000000001E-3</v>
      </c>
      <c r="X2326" s="146">
        <v>0</v>
      </c>
      <c r="Z2326" s="157">
        <f t="shared" si="604"/>
        <v>0.21841437333333336</v>
      </c>
      <c r="AB2326" s="131">
        <f t="shared" si="610"/>
        <v>3.2762156000000001E-2</v>
      </c>
      <c r="AC2326" s="131">
        <f t="shared" si="611"/>
        <v>6.4739286547439998E-3</v>
      </c>
      <c r="AD2326" s="131">
        <f t="shared" si="612"/>
        <v>8.7551017258100002E-3</v>
      </c>
      <c r="AE2326" s="131">
        <f t="shared" si="613"/>
        <v>6.8889920558099999E-3</v>
      </c>
      <c r="AF2326" s="131">
        <f t="shared" si="614"/>
        <v>0</v>
      </c>
      <c r="AH2326">
        <v>0</v>
      </c>
      <c r="AI2326" s="71">
        <v>0</v>
      </c>
      <c r="AJ2326" s="71">
        <v>0</v>
      </c>
      <c r="AK2326" s="71">
        <v>0</v>
      </c>
      <c r="AL2326" s="71">
        <v>0</v>
      </c>
      <c r="AM2326" s="71">
        <v>0</v>
      </c>
      <c r="AN2326" s="71">
        <v>0</v>
      </c>
      <c r="AP2326" s="129">
        <v>5.1070140999999996E-3</v>
      </c>
      <c r="AQ2326" s="129">
        <v>4.8446093999999999E-3</v>
      </c>
      <c r="AR2326" s="129">
        <v>2.6240475999999999E-4</v>
      </c>
      <c r="AS2326" s="129">
        <v>0</v>
      </c>
      <c r="AT2326" s="172">
        <f t="shared" si="607"/>
        <v>2.9044420799999996E-7</v>
      </c>
      <c r="AU2326" s="172">
        <f t="shared" si="608"/>
        <v>9.7043180128500015E-10</v>
      </c>
      <c r="AV2326" s="185">
        <f t="shared" si="609"/>
        <v>0</v>
      </c>
      <c r="AW2326" s="121">
        <v>2.0268853999999999E-7</v>
      </c>
      <c r="AX2326" s="121">
        <v>6.1156024000000004E-10</v>
      </c>
      <c r="AY2326" s="121">
        <v>1.67087E-14</v>
      </c>
      <c r="AZ2326" s="121">
        <v>0</v>
      </c>
      <c r="BA2326" s="121">
        <v>0</v>
      </c>
      <c r="BB2326" s="121">
        <v>0</v>
      </c>
      <c r="BC2326" s="121">
        <v>8.7755667999999995E-8</v>
      </c>
      <c r="BD2326" s="121">
        <v>0</v>
      </c>
      <c r="BE2326" s="121">
        <v>1.0222088999999999E-10</v>
      </c>
      <c r="BF2326" s="121">
        <v>6.7540176000000005E-11</v>
      </c>
      <c r="BG2326" s="121">
        <v>8.6666585000000001E-14</v>
      </c>
      <c r="BH2326" s="121">
        <v>0</v>
      </c>
      <c r="BI2326" s="121">
        <v>0</v>
      </c>
      <c r="BJ2326" s="121">
        <v>0</v>
      </c>
      <c r="BK2326" s="121">
        <v>0</v>
      </c>
      <c r="BL2326" s="121">
        <v>0</v>
      </c>
      <c r="BM2326" s="121">
        <v>1.8900711999999999E-10</v>
      </c>
      <c r="BN2326" s="121">
        <v>0</v>
      </c>
      <c r="BO2326" s="121">
        <v>0</v>
      </c>
      <c r="BP2326" s="121">
        <v>0</v>
      </c>
      <c r="BQ2326" s="121">
        <v>0</v>
      </c>
      <c r="BR2326" s="121">
        <v>0</v>
      </c>
      <c r="BT2326" s="71">
        <v>9.3087805999999996E-6</v>
      </c>
      <c r="BU2326" s="71">
        <v>7.0474169000000004E-7</v>
      </c>
      <c r="BV2326" s="71">
        <v>6.0899723E-6</v>
      </c>
      <c r="BW2326" s="71">
        <v>6.9219149999999995E-11</v>
      </c>
      <c r="BX2326" s="71">
        <v>5.8051995999999997E-7</v>
      </c>
      <c r="BY2326" s="71">
        <v>0</v>
      </c>
      <c r="BZ2326" s="71">
        <v>1.7539684999999999E-6</v>
      </c>
      <c r="CA2326" s="71">
        <v>0</v>
      </c>
      <c r="CB2326" s="71">
        <v>0</v>
      </c>
      <c r="CC2326" s="71">
        <v>1.5966256000000001E-11</v>
      </c>
      <c r="CD2326" s="71">
        <v>0</v>
      </c>
      <c r="CE2326" s="71">
        <v>1.3374597999999999E-7</v>
      </c>
      <c r="CF2326" s="71">
        <v>0</v>
      </c>
      <c r="CG2326" s="71">
        <v>4.5747008999999999E-8</v>
      </c>
      <c r="CH2326" s="71">
        <v>0</v>
      </c>
      <c r="CI2326" s="71">
        <v>0</v>
      </c>
      <c r="CJ2326" s="71">
        <v>0</v>
      </c>
      <c r="CL2326" s="186">
        <v>0</v>
      </c>
      <c r="CM2326" s="186">
        <v>0.21841437</v>
      </c>
      <c r="CN2326" s="187">
        <v>0</v>
      </c>
      <c r="CO2326" s="186">
        <v>4.8217399999999998E-4</v>
      </c>
      <c r="CP2326" s="186">
        <v>0</v>
      </c>
      <c r="CQ2326" s="186">
        <v>0</v>
      </c>
      <c r="CR2326" s="186">
        <v>2.9466183999999999E-5</v>
      </c>
      <c r="CS2326" s="186">
        <v>0</v>
      </c>
      <c r="CT2326" s="186">
        <v>4.5318753999999998E-5</v>
      </c>
      <c r="CU2326" s="186">
        <v>2.9608908999999998E-5</v>
      </c>
    </row>
    <row r="2327" spans="1:99" ht="14.4">
      <c r="A2327" t="s">
        <v>3944</v>
      </c>
      <c r="B2327" s="125" t="s">
        <v>781</v>
      </c>
      <c r="C2327" s="126" t="str">
        <f t="shared" si="605"/>
        <v>M.020.16.115</v>
      </c>
      <c r="D2327" s="11" t="s">
        <v>1888</v>
      </c>
      <c r="E2327" s="125" t="s">
        <v>878</v>
      </c>
      <c r="F2327" s="128" t="str">
        <f t="shared" si="606"/>
        <v>Tea in cardboard box NL</v>
      </c>
      <c r="G2327" s="131">
        <f t="shared" si="600"/>
        <v>3.6285020153695999</v>
      </c>
      <c r="H2327" s="183">
        <f t="shared" si="601"/>
        <v>1.1845416E-6</v>
      </c>
      <c r="I2327" s="183">
        <f t="shared" si="602"/>
        <v>0.74366523082800007</v>
      </c>
      <c r="J2327" s="184">
        <f t="shared" si="603"/>
        <v>1.1076473</v>
      </c>
      <c r="K2327" s="183">
        <v>1.7771882999999999</v>
      </c>
      <c r="L2327" s="146">
        <v>0.39509883000000001</v>
      </c>
      <c r="M2327" s="146">
        <v>8.0570401E-2</v>
      </c>
      <c r="N2327" s="146">
        <v>0</v>
      </c>
      <c r="O2327" s="146">
        <v>0</v>
      </c>
      <c r="P2327" s="188">
        <v>0</v>
      </c>
      <c r="Q2327" s="188">
        <v>1.1845416E-6</v>
      </c>
      <c r="R2327" s="188">
        <v>2.9009828000000001E-5</v>
      </c>
      <c r="S2327" s="146">
        <v>0</v>
      </c>
      <c r="T2327" s="146">
        <v>0</v>
      </c>
      <c r="U2327" s="146">
        <v>0</v>
      </c>
      <c r="V2327" s="146">
        <v>0.26796699000000002</v>
      </c>
      <c r="W2327" s="146">
        <v>1.1076473</v>
      </c>
      <c r="X2327" s="146">
        <v>0</v>
      </c>
      <c r="Z2327" s="157">
        <f t="shared" si="604"/>
        <v>11.847922000000001</v>
      </c>
      <c r="AB2327" s="131">
        <f t="shared" si="610"/>
        <v>1.7771882999999999</v>
      </c>
      <c r="AC2327" s="131">
        <f t="shared" si="611"/>
        <v>0.47569942536960003</v>
      </c>
      <c r="AD2327" s="131">
        <f t="shared" si="612"/>
        <v>1.5833455408280002</v>
      </c>
      <c r="AE2327" s="131">
        <f t="shared" si="613"/>
        <v>0.74366523082800007</v>
      </c>
      <c r="AF2327" s="131">
        <f t="shared" si="614"/>
        <v>0</v>
      </c>
      <c r="AH2327">
        <v>0</v>
      </c>
      <c r="AI2327" s="71">
        <v>0</v>
      </c>
      <c r="AJ2327" s="71">
        <v>0</v>
      </c>
      <c r="AK2327" s="71">
        <v>0</v>
      </c>
      <c r="AL2327" s="71">
        <v>0</v>
      </c>
      <c r="AM2327" s="71">
        <v>0</v>
      </c>
      <c r="AN2327" s="71">
        <v>0</v>
      </c>
      <c r="AP2327" s="129">
        <v>0.34820315000000002</v>
      </c>
      <c r="AQ2327" s="129">
        <v>0.30307965999999997</v>
      </c>
      <c r="AR2327" s="129">
        <v>4.5123489000000003E-2</v>
      </c>
      <c r="AS2327" s="129">
        <v>0</v>
      </c>
      <c r="AT2327" s="172">
        <f t="shared" si="607"/>
        <v>1.81702437E-5</v>
      </c>
      <c r="AU2327" s="172">
        <f t="shared" si="608"/>
        <v>1.6687681306904002E-7</v>
      </c>
      <c r="AV2327" s="185">
        <f t="shared" si="609"/>
        <v>0</v>
      </c>
      <c r="AW2327" s="121">
        <v>1.0994872E-5</v>
      </c>
      <c r="AX2327" s="121">
        <v>3.3174182000000002E-8</v>
      </c>
      <c r="AY2327" s="121">
        <v>9.0636603999999996E-13</v>
      </c>
      <c r="AZ2327" s="121">
        <v>0</v>
      </c>
      <c r="BA2327" s="121">
        <v>0</v>
      </c>
      <c r="BB2327" s="121">
        <v>0</v>
      </c>
      <c r="BC2327" s="121">
        <v>7.1753717000000002E-6</v>
      </c>
      <c r="BD2327" s="121">
        <v>0</v>
      </c>
      <c r="BE2327" s="121">
        <v>8.3581251999999997E-9</v>
      </c>
      <c r="BF2327" s="121">
        <v>3.3156935E-9</v>
      </c>
      <c r="BG2327" s="121">
        <v>1.1056003E-11</v>
      </c>
      <c r="BH2327" s="121">
        <v>0</v>
      </c>
      <c r="BI2327" s="121">
        <v>0</v>
      </c>
      <c r="BJ2327" s="121">
        <v>0</v>
      </c>
      <c r="BK2327" s="121">
        <v>0</v>
      </c>
      <c r="BL2327" s="121">
        <v>0</v>
      </c>
      <c r="BM2327" s="121">
        <v>1.2201685000000001E-7</v>
      </c>
      <c r="BN2327" s="121">
        <v>0</v>
      </c>
      <c r="BO2327" s="121">
        <v>0</v>
      </c>
      <c r="BP2327" s="121">
        <v>0</v>
      </c>
      <c r="BQ2327" s="121">
        <v>0</v>
      </c>
      <c r="BR2327" s="121">
        <v>0</v>
      </c>
      <c r="BT2327" s="71">
        <v>6.1163421999999999E-4</v>
      </c>
      <c r="BU2327" s="71">
        <v>5.7623441E-5</v>
      </c>
      <c r="BV2327" s="71">
        <v>3.303515E-4</v>
      </c>
      <c r="BW2327" s="71">
        <v>3.398118E-9</v>
      </c>
      <c r="BX2327" s="71">
        <v>4.7466409000000001E-5</v>
      </c>
      <c r="BY2327" s="71">
        <v>0</v>
      </c>
      <c r="BZ2327" s="71">
        <v>8.6106110999999995E-5</v>
      </c>
      <c r="CA2327" s="71">
        <v>0</v>
      </c>
      <c r="CB2327" s="71">
        <v>0</v>
      </c>
      <c r="CC2327" s="71">
        <v>7.8381808999999996E-10</v>
      </c>
      <c r="CD2327" s="71">
        <v>0</v>
      </c>
      <c r="CE2327" s="71">
        <v>8.6342049999999998E-5</v>
      </c>
      <c r="CF2327" s="71">
        <v>0</v>
      </c>
      <c r="CG2327" s="71">
        <v>3.7405195E-6</v>
      </c>
      <c r="CH2327" s="71">
        <v>0</v>
      </c>
      <c r="CI2327" s="71">
        <v>0</v>
      </c>
      <c r="CJ2327" s="71">
        <v>0</v>
      </c>
      <c r="CL2327" s="186">
        <v>0</v>
      </c>
      <c r="CM2327" s="186">
        <v>11.847922000000001</v>
      </c>
      <c r="CN2327" s="187">
        <v>0</v>
      </c>
      <c r="CO2327" s="186">
        <v>3.9425119000000002E-2</v>
      </c>
      <c r="CP2327" s="186">
        <v>0</v>
      </c>
      <c r="CQ2327" s="186">
        <v>0</v>
      </c>
      <c r="CR2327" s="186">
        <v>2.4093124E-3</v>
      </c>
      <c r="CS2327" s="186">
        <v>0</v>
      </c>
      <c r="CT2327" s="186">
        <v>2.2247957000000001E-3</v>
      </c>
      <c r="CU2327" s="186">
        <v>3.7771904999999999E-3</v>
      </c>
    </row>
    <row r="2328" spans="1:99" ht="14.4">
      <c r="B2328" s="125"/>
      <c r="C2328" s="126"/>
      <c r="D2328" s="1" t="s">
        <v>1889</v>
      </c>
      <c r="E2328" s="125"/>
      <c r="J2328" s="158"/>
      <c r="P2328" s="4"/>
      <c r="Q2328" s="4"/>
      <c r="R2328" s="4"/>
      <c r="AT2328" s="4"/>
      <c r="AU2328" s="4"/>
      <c r="AV2328" s="16"/>
      <c r="CN2328" s="97"/>
    </row>
    <row r="2329" spans="1:99" ht="14.4">
      <c r="A2329" t="s">
        <v>3945</v>
      </c>
      <c r="B2329" s="125" t="s">
        <v>781</v>
      </c>
      <c r="C2329" s="126" t="str">
        <f t="shared" si="605"/>
        <v>M.020.17.101</v>
      </c>
      <c r="D2329" s="11" t="s">
        <v>1889</v>
      </c>
      <c r="E2329" s="125" t="s">
        <v>878</v>
      </c>
      <c r="F2329" s="128" t="str">
        <f t="shared" si="606"/>
        <v>Almonds, blanced unsalted in plastic foil per 500 gram NL</v>
      </c>
      <c r="G2329" s="131">
        <f t="shared" si="600"/>
        <v>1.87408663342219</v>
      </c>
      <c r="H2329" s="183">
        <f t="shared" si="601"/>
        <v>3.2869009000000002E-7</v>
      </c>
      <c r="I2329" s="183">
        <f t="shared" si="602"/>
        <v>0.25568869473209999</v>
      </c>
      <c r="J2329" s="184">
        <f t="shared" si="603"/>
        <v>1.2022565999999999</v>
      </c>
      <c r="K2329" s="183">
        <v>0.41614100999999998</v>
      </c>
      <c r="L2329" s="146">
        <v>0.17606280999999999</v>
      </c>
      <c r="M2329" s="146">
        <v>2.2356911E-2</v>
      </c>
      <c r="N2329" s="146">
        <v>0</v>
      </c>
      <c r="O2329" s="146">
        <v>0</v>
      </c>
      <c r="P2329" s="188">
        <v>0</v>
      </c>
      <c r="Q2329" s="188">
        <v>3.2869009000000002E-7</v>
      </c>
      <c r="R2329" s="188">
        <v>8.0497320999999993E-6</v>
      </c>
      <c r="S2329" s="146">
        <v>0</v>
      </c>
      <c r="T2329" s="146">
        <v>0</v>
      </c>
      <c r="U2329" s="146">
        <v>0</v>
      </c>
      <c r="V2329" s="146">
        <v>5.7260923999999998E-2</v>
      </c>
      <c r="W2329" s="146">
        <v>1.2022565999999999</v>
      </c>
      <c r="X2329" s="146">
        <v>0</v>
      </c>
      <c r="Z2329" s="157">
        <f t="shared" si="604"/>
        <v>2.7742733999999998</v>
      </c>
      <c r="AB2329" s="131">
        <f t="shared" si="610"/>
        <v>0.41614100999999998</v>
      </c>
      <c r="AC2329" s="131">
        <f t="shared" si="611"/>
        <v>0.19842809942219</v>
      </c>
      <c r="AD2329" s="131">
        <f t="shared" si="612"/>
        <v>1.4006843707320999</v>
      </c>
      <c r="AE2329" s="131">
        <f t="shared" si="613"/>
        <v>0.25568869473209999</v>
      </c>
      <c r="AF2329" s="131">
        <f t="shared" si="614"/>
        <v>0</v>
      </c>
      <c r="AH2329">
        <v>0</v>
      </c>
      <c r="AI2329" s="71">
        <v>0</v>
      </c>
      <c r="AJ2329" s="71">
        <v>0</v>
      </c>
      <c r="AK2329" s="71">
        <v>0</v>
      </c>
      <c r="AL2329" s="71">
        <v>0</v>
      </c>
      <c r="AM2329" s="71">
        <v>0</v>
      </c>
      <c r="AN2329" s="71">
        <v>0</v>
      </c>
      <c r="AP2329" s="129">
        <v>0.10668424999999999</v>
      </c>
      <c r="AQ2329" s="129">
        <v>9.6276866000000003E-2</v>
      </c>
      <c r="AR2329" s="129">
        <v>1.0407389E-2</v>
      </c>
      <c r="AS2329" s="129">
        <v>0</v>
      </c>
      <c r="AT2329" s="172">
        <f t="shared" si="607"/>
        <v>5.7719943E-6</v>
      </c>
      <c r="AU2329" s="172">
        <f t="shared" si="608"/>
        <v>3.8488865392110002E-8</v>
      </c>
      <c r="AV2329" s="185">
        <f t="shared" si="609"/>
        <v>0</v>
      </c>
      <c r="AW2329" s="121">
        <v>2.5745257000000001E-6</v>
      </c>
      <c r="AX2329" s="121">
        <v>7.7679654999999994E-9</v>
      </c>
      <c r="AY2329" s="121">
        <v>2.1223190999999999E-13</v>
      </c>
      <c r="AZ2329" s="121">
        <v>0</v>
      </c>
      <c r="BA2329" s="121">
        <v>0</v>
      </c>
      <c r="BB2329" s="121">
        <v>0</v>
      </c>
      <c r="BC2329" s="121">
        <v>3.1974685999999999E-6</v>
      </c>
      <c r="BD2329" s="121">
        <v>0</v>
      </c>
      <c r="BE2329" s="121">
        <v>3.7245238999999999E-9</v>
      </c>
      <c r="BF2329" s="121">
        <v>9.2004835999999998E-10</v>
      </c>
      <c r="BG2329" s="121">
        <v>2.7654002E-12</v>
      </c>
      <c r="BH2329" s="121">
        <v>0</v>
      </c>
      <c r="BI2329" s="121">
        <v>0</v>
      </c>
      <c r="BJ2329" s="121">
        <v>0</v>
      </c>
      <c r="BK2329" s="121">
        <v>0</v>
      </c>
      <c r="BL2329" s="121">
        <v>0</v>
      </c>
      <c r="BM2329" s="121">
        <v>2.607335E-8</v>
      </c>
      <c r="BN2329" s="121">
        <v>0</v>
      </c>
      <c r="BO2329" s="121">
        <v>0</v>
      </c>
      <c r="BP2329" s="121">
        <v>0</v>
      </c>
      <c r="BQ2329" s="121">
        <v>0</v>
      </c>
      <c r="BR2329" s="121">
        <v>0</v>
      </c>
      <c r="BT2329" s="71">
        <v>1.6819504999999999E-4</v>
      </c>
      <c r="BU2329" s="71">
        <v>2.5677993000000001E-5</v>
      </c>
      <c r="BV2329" s="71">
        <v>7.7354103E-5</v>
      </c>
      <c r="BW2329" s="71">
        <v>9.4291973999999997E-10</v>
      </c>
      <c r="BX2329" s="71">
        <v>2.1151845999999999E-5</v>
      </c>
      <c r="BY2329" s="71">
        <v>0</v>
      </c>
      <c r="BZ2329" s="71">
        <v>2.3892976000000001E-5</v>
      </c>
      <c r="CA2329" s="71">
        <v>0</v>
      </c>
      <c r="CB2329" s="71">
        <v>0</v>
      </c>
      <c r="CC2329" s="71">
        <v>2.1749613999999999E-10</v>
      </c>
      <c r="CD2329" s="71">
        <v>0</v>
      </c>
      <c r="CE2329" s="71">
        <v>1.8450129000000001E-5</v>
      </c>
      <c r="CF2329" s="71">
        <v>0</v>
      </c>
      <c r="CG2329" s="71">
        <v>1.6668395999999999E-6</v>
      </c>
      <c r="CH2329" s="71">
        <v>0</v>
      </c>
      <c r="CI2329" s="71">
        <v>0</v>
      </c>
      <c r="CJ2329" s="71">
        <v>0</v>
      </c>
      <c r="CL2329" s="186">
        <v>0</v>
      </c>
      <c r="CM2329" s="186">
        <v>2.7742733999999998</v>
      </c>
      <c r="CN2329" s="187">
        <v>0</v>
      </c>
      <c r="CO2329" s="186">
        <v>1.7568509E-2</v>
      </c>
      <c r="CP2329" s="186">
        <v>0</v>
      </c>
      <c r="CQ2329" s="186">
        <v>0</v>
      </c>
      <c r="CR2329" s="186">
        <v>1.0736309E-3</v>
      </c>
      <c r="CS2329" s="186">
        <v>0</v>
      </c>
      <c r="CT2329" s="186">
        <v>6.1734284999999996E-4</v>
      </c>
      <c r="CU2329" s="186">
        <v>9.4477571E-4</v>
      </c>
    </row>
    <row r="2330" spans="1:99" ht="14.4">
      <c r="A2330" t="s">
        <v>3946</v>
      </c>
      <c r="B2330" s="125" t="s">
        <v>781</v>
      </c>
      <c r="C2330" s="126" t="str">
        <f t="shared" si="605"/>
        <v>M.020.17.102</v>
      </c>
      <c r="D2330" s="11" t="s">
        <v>1889</v>
      </c>
      <c r="E2330" s="125" t="s">
        <v>878</v>
      </c>
      <c r="F2330" s="128" t="str">
        <f t="shared" si="606"/>
        <v>Cashew nuts, unsalted in plastic foil per 500 gram NL</v>
      </c>
      <c r="G2330" s="131">
        <f t="shared" si="600"/>
        <v>1.2670029790623001</v>
      </c>
      <c r="H2330" s="183">
        <f t="shared" si="601"/>
        <v>1.3272502999999999E-6</v>
      </c>
      <c r="I2330" s="183">
        <f t="shared" si="602"/>
        <v>0.308685911812</v>
      </c>
      <c r="J2330" s="184">
        <f t="shared" si="603"/>
        <v>0.55797706000000002</v>
      </c>
      <c r="K2330" s="183">
        <v>0.40033868</v>
      </c>
      <c r="L2330" s="146">
        <v>0.13463990000000001</v>
      </c>
      <c r="M2330" s="146">
        <v>9.0277189999999993E-2</v>
      </c>
      <c r="N2330" s="146">
        <v>0</v>
      </c>
      <c r="O2330" s="146">
        <v>0</v>
      </c>
      <c r="P2330" s="188">
        <v>0</v>
      </c>
      <c r="Q2330" s="188">
        <v>1.3272502999999999E-6</v>
      </c>
      <c r="R2330" s="188">
        <v>3.2504812E-5</v>
      </c>
      <c r="S2330" s="146">
        <v>0</v>
      </c>
      <c r="T2330" s="146">
        <v>0</v>
      </c>
      <c r="U2330" s="146">
        <v>0</v>
      </c>
      <c r="V2330" s="146">
        <v>8.3736317000000005E-2</v>
      </c>
      <c r="W2330" s="146">
        <v>0.55797706000000002</v>
      </c>
      <c r="X2330" s="146">
        <v>0</v>
      </c>
      <c r="Z2330" s="157">
        <f t="shared" si="604"/>
        <v>2.6689245333333336</v>
      </c>
      <c r="AB2330" s="131">
        <f t="shared" si="610"/>
        <v>0.40033868</v>
      </c>
      <c r="AC2330" s="131">
        <f t="shared" si="611"/>
        <v>0.2249509220623</v>
      </c>
      <c r="AD2330" s="131">
        <f t="shared" si="612"/>
        <v>0.78292665481199997</v>
      </c>
      <c r="AE2330" s="131">
        <f t="shared" si="613"/>
        <v>0.308685911812</v>
      </c>
      <c r="AF2330" s="131">
        <f t="shared" si="614"/>
        <v>0</v>
      </c>
      <c r="AH2330">
        <v>0</v>
      </c>
      <c r="AI2330" s="71">
        <v>0</v>
      </c>
      <c r="AJ2330" s="71">
        <v>0</v>
      </c>
      <c r="AK2330" s="71">
        <v>0</v>
      </c>
      <c r="AL2330" s="71">
        <v>0</v>
      </c>
      <c r="AM2330" s="71">
        <v>0</v>
      </c>
      <c r="AN2330" s="71">
        <v>0</v>
      </c>
      <c r="AP2330" s="129">
        <v>9.6205152000000002E-2</v>
      </c>
      <c r="AQ2330" s="129">
        <v>8.2098143999999998E-2</v>
      </c>
      <c r="AR2330" s="129">
        <v>1.4107008000000001E-2</v>
      </c>
      <c r="AS2330" s="129">
        <v>0</v>
      </c>
      <c r="AT2330" s="172">
        <f t="shared" si="607"/>
        <v>4.9219511000000005E-6</v>
      </c>
      <c r="AU2330" s="172">
        <f t="shared" si="608"/>
        <v>5.2170887987029995E-8</v>
      </c>
      <c r="AV2330" s="185">
        <f t="shared" si="609"/>
        <v>0</v>
      </c>
      <c r="AW2330" s="121">
        <v>2.476762E-6</v>
      </c>
      <c r="AX2330" s="121">
        <v>7.4729885999999998E-9</v>
      </c>
      <c r="AY2330" s="121">
        <v>2.0417273E-13</v>
      </c>
      <c r="AZ2330" s="121">
        <v>0</v>
      </c>
      <c r="BA2330" s="121">
        <v>0</v>
      </c>
      <c r="BB2330" s="121">
        <v>0</v>
      </c>
      <c r="BC2330" s="121">
        <v>2.4451891000000002E-6</v>
      </c>
      <c r="BD2330" s="121">
        <v>0</v>
      </c>
      <c r="BE2330" s="121">
        <v>2.8482423E-9</v>
      </c>
      <c r="BF2330" s="121">
        <v>3.7151546000000002E-9</v>
      </c>
      <c r="BG2330" s="121">
        <v>5.5683143000000002E-12</v>
      </c>
      <c r="BH2330" s="121">
        <v>0</v>
      </c>
      <c r="BI2330" s="121">
        <v>0</v>
      </c>
      <c r="BJ2330" s="121">
        <v>0</v>
      </c>
      <c r="BK2330" s="121">
        <v>0</v>
      </c>
      <c r="BL2330" s="121">
        <v>0</v>
      </c>
      <c r="BM2330" s="121">
        <v>3.8128729999999997E-8</v>
      </c>
      <c r="BN2330" s="121">
        <v>0</v>
      </c>
      <c r="BO2330" s="121">
        <v>0</v>
      </c>
      <c r="BP2330" s="121">
        <v>0</v>
      </c>
      <c r="BQ2330" s="121">
        <v>0</v>
      </c>
      <c r="BR2330" s="121">
        <v>0</v>
      </c>
      <c r="BT2330" s="71">
        <v>2.3496871000000001E-4</v>
      </c>
      <c r="BU2330" s="71">
        <v>1.9636642999999999E-5</v>
      </c>
      <c r="BV2330" s="71">
        <v>7.4416696999999994E-5</v>
      </c>
      <c r="BW2330" s="71">
        <v>3.8075092E-9</v>
      </c>
      <c r="BX2330" s="71">
        <v>1.6175378000000001E-5</v>
      </c>
      <c r="BY2330" s="71">
        <v>0</v>
      </c>
      <c r="BZ2330" s="71">
        <v>9.6479819999999999E-5</v>
      </c>
      <c r="CA2330" s="71">
        <v>0</v>
      </c>
      <c r="CB2330" s="71">
        <v>0</v>
      </c>
      <c r="CC2330" s="71">
        <v>8.7824925999999995E-10</v>
      </c>
      <c r="CD2330" s="71">
        <v>0</v>
      </c>
      <c r="CE2330" s="71">
        <v>2.6980805000000001E-5</v>
      </c>
      <c r="CF2330" s="71">
        <v>0</v>
      </c>
      <c r="CG2330" s="71">
        <v>1.2746764999999999E-6</v>
      </c>
      <c r="CH2330" s="71">
        <v>0</v>
      </c>
      <c r="CI2330" s="71">
        <v>0</v>
      </c>
      <c r="CJ2330" s="71">
        <v>0</v>
      </c>
      <c r="CL2330" s="186">
        <v>0</v>
      </c>
      <c r="CM2330" s="186">
        <v>2.6689245000000001</v>
      </c>
      <c r="CN2330" s="187">
        <v>0</v>
      </c>
      <c r="CO2330" s="186">
        <v>1.3435104999999999E-2</v>
      </c>
      <c r="CP2330" s="186">
        <v>0</v>
      </c>
      <c r="CQ2330" s="186">
        <v>0</v>
      </c>
      <c r="CR2330" s="186">
        <v>8.2103405000000002E-4</v>
      </c>
      <c r="CS2330" s="186">
        <v>0</v>
      </c>
      <c r="CT2330" s="186">
        <v>2.4928299000000001E-3</v>
      </c>
      <c r="CU2330" s="186">
        <v>1.9023677000000001E-3</v>
      </c>
    </row>
    <row r="2331" spans="1:99" ht="14.4">
      <c r="A2331" t="s">
        <v>3947</v>
      </c>
      <c r="B2331" s="125" t="s">
        <v>781</v>
      </c>
      <c r="C2331" s="126" t="str">
        <f t="shared" si="605"/>
        <v>M.020.17.103</v>
      </c>
      <c r="D2331" s="11" t="s">
        <v>1889</v>
      </c>
      <c r="E2331" s="125" t="s">
        <v>878</v>
      </c>
      <c r="F2331" s="128" t="str">
        <f t="shared" si="606"/>
        <v>Hazelnuts, unsalted in plastic foil per 500 gram NL</v>
      </c>
      <c r="G2331" s="131">
        <f t="shared" si="600"/>
        <v>1.3759390748865099</v>
      </c>
      <c r="H2331" s="183">
        <f t="shared" si="601"/>
        <v>6.0559751000000004E-7</v>
      </c>
      <c r="I2331" s="183">
        <f t="shared" si="602"/>
        <v>0.42402409928899998</v>
      </c>
      <c r="J2331" s="184">
        <f t="shared" si="603"/>
        <v>0.37326822999999998</v>
      </c>
      <c r="K2331" s="183">
        <v>0.57864614000000003</v>
      </c>
      <c r="L2331" s="146">
        <v>0.23113258</v>
      </c>
      <c r="M2331" s="146">
        <v>4.1191657999999999E-2</v>
      </c>
      <c r="N2331" s="146">
        <v>0</v>
      </c>
      <c r="O2331" s="146">
        <v>0</v>
      </c>
      <c r="P2331" s="188">
        <v>0</v>
      </c>
      <c r="Q2331" s="188">
        <v>6.0559751000000004E-7</v>
      </c>
      <c r="R2331" s="188">
        <v>1.4831289E-5</v>
      </c>
      <c r="S2331" s="146">
        <v>0</v>
      </c>
      <c r="T2331" s="146">
        <v>0</v>
      </c>
      <c r="U2331" s="146">
        <v>0</v>
      </c>
      <c r="V2331" s="146">
        <v>0.15168503</v>
      </c>
      <c r="W2331" s="146">
        <v>0.37326822999999998</v>
      </c>
      <c r="X2331" s="146">
        <v>0</v>
      </c>
      <c r="Z2331" s="157">
        <f t="shared" si="604"/>
        <v>3.8576409333333337</v>
      </c>
      <c r="AB2331" s="131">
        <f t="shared" si="610"/>
        <v>0.57864614000000003</v>
      </c>
      <c r="AC2331" s="131">
        <f t="shared" si="611"/>
        <v>0.27233967488650995</v>
      </c>
      <c r="AD2331" s="131">
        <f t="shared" si="612"/>
        <v>0.64560729928899996</v>
      </c>
      <c r="AE2331" s="131">
        <f t="shared" si="613"/>
        <v>0.42402409928900003</v>
      </c>
      <c r="AF2331" s="131">
        <f t="shared" si="614"/>
        <v>0</v>
      </c>
      <c r="AH2331">
        <v>0</v>
      </c>
      <c r="AI2331" s="71">
        <v>0</v>
      </c>
      <c r="AJ2331" s="71">
        <v>0</v>
      </c>
      <c r="AK2331" s="71">
        <v>0</v>
      </c>
      <c r="AL2331" s="71">
        <v>0</v>
      </c>
      <c r="AM2331" s="71">
        <v>0</v>
      </c>
      <c r="AN2331" s="71">
        <v>0</v>
      </c>
      <c r="AP2331" s="129">
        <v>0.15310617000000001</v>
      </c>
      <c r="AQ2331" s="129">
        <v>0.12972834999999999</v>
      </c>
      <c r="AR2331" s="129">
        <v>2.3377820000000001E-2</v>
      </c>
      <c r="AS2331" s="129">
        <v>0</v>
      </c>
      <c r="AT2331" s="172">
        <f t="shared" si="607"/>
        <v>7.7774788999999989E-6</v>
      </c>
      <c r="AU2331" s="172">
        <f t="shared" si="608"/>
        <v>8.6456436617129991E-8</v>
      </c>
      <c r="AV2331" s="185">
        <f t="shared" si="609"/>
        <v>0</v>
      </c>
      <c r="AW2331" s="121">
        <v>3.5798907999999999E-6</v>
      </c>
      <c r="AX2331" s="121">
        <v>1.0801395E-8</v>
      </c>
      <c r="AY2331" s="121">
        <v>2.9510953000000001E-13</v>
      </c>
      <c r="AZ2331" s="121">
        <v>0</v>
      </c>
      <c r="BA2331" s="121">
        <v>0</v>
      </c>
      <c r="BB2331" s="121">
        <v>0</v>
      </c>
      <c r="BC2331" s="121">
        <v>4.1975880999999999E-6</v>
      </c>
      <c r="BD2331" s="121">
        <v>0</v>
      </c>
      <c r="BE2331" s="121">
        <v>4.8894983E-9</v>
      </c>
      <c r="BF2331" s="121">
        <v>1.6951500000000001E-9</v>
      </c>
      <c r="BG2331" s="121">
        <v>1.4082075999999999E-12</v>
      </c>
      <c r="BH2331" s="121">
        <v>0</v>
      </c>
      <c r="BI2331" s="121">
        <v>0</v>
      </c>
      <c r="BJ2331" s="121">
        <v>0</v>
      </c>
      <c r="BK2331" s="121">
        <v>0</v>
      </c>
      <c r="BL2331" s="121">
        <v>0</v>
      </c>
      <c r="BM2331" s="121">
        <v>6.9068689999999995E-8</v>
      </c>
      <c r="BN2331" s="121">
        <v>0</v>
      </c>
      <c r="BO2331" s="121">
        <v>0</v>
      </c>
      <c r="BP2331" s="121">
        <v>0</v>
      </c>
      <c r="BQ2331" s="121">
        <v>0</v>
      </c>
      <c r="BR2331" s="121">
        <v>0</v>
      </c>
      <c r="BT2331" s="71">
        <v>2.6412556000000002E-4</v>
      </c>
      <c r="BU2331" s="71">
        <v>3.3709678E-5</v>
      </c>
      <c r="BV2331" s="71">
        <v>1.0756127E-4</v>
      </c>
      <c r="BW2331" s="71">
        <v>1.7372894999999999E-9</v>
      </c>
      <c r="BX2331" s="71">
        <v>2.7767820999999999E-5</v>
      </c>
      <c r="BY2331" s="71">
        <v>0</v>
      </c>
      <c r="BZ2331" s="71">
        <v>4.4021793E-5</v>
      </c>
      <c r="CA2331" s="71">
        <v>0</v>
      </c>
      <c r="CB2331" s="71">
        <v>0</v>
      </c>
      <c r="CC2331" s="71">
        <v>4.0072740000000002E-10</v>
      </c>
      <c r="CD2331" s="71">
        <v>0</v>
      </c>
      <c r="CE2331" s="71">
        <v>4.8874664000000003E-5</v>
      </c>
      <c r="CF2331" s="71">
        <v>0</v>
      </c>
      <c r="CG2331" s="71">
        <v>2.1882016999999999E-6</v>
      </c>
      <c r="CH2331" s="71">
        <v>0</v>
      </c>
      <c r="CI2331" s="71">
        <v>0</v>
      </c>
      <c r="CJ2331" s="71">
        <v>0</v>
      </c>
      <c r="CL2331" s="186">
        <v>0</v>
      </c>
      <c r="CM2331" s="186">
        <v>3.8576408999999998</v>
      </c>
      <c r="CN2331" s="187">
        <v>0</v>
      </c>
      <c r="CO2331" s="186">
        <v>2.3063671000000001E-2</v>
      </c>
      <c r="CP2331" s="186">
        <v>0</v>
      </c>
      <c r="CQ2331" s="186">
        <v>0</v>
      </c>
      <c r="CR2331" s="186">
        <v>1.4094463000000001E-3</v>
      </c>
      <c r="CS2331" s="186">
        <v>0</v>
      </c>
      <c r="CT2331" s="186">
        <v>1.137428E-3</v>
      </c>
      <c r="CU2331" s="186">
        <v>4.8110229E-4</v>
      </c>
    </row>
    <row r="2332" spans="1:99" ht="14.4">
      <c r="A2332" t="s">
        <v>3948</v>
      </c>
      <c r="B2332" s="125" t="s">
        <v>781</v>
      </c>
      <c r="C2332" s="126" t="str">
        <f t="shared" si="605"/>
        <v>M.020.17.104</v>
      </c>
      <c r="D2332" s="11" t="s">
        <v>1889</v>
      </c>
      <c r="E2332" s="125" t="s">
        <v>878</v>
      </c>
      <c r="F2332" s="128" t="str">
        <f t="shared" si="606"/>
        <v>Linseeds in plastic foil per 500 gram NL</v>
      </c>
      <c r="G2332" s="131">
        <f t="shared" si="600"/>
        <v>0.52179170504465</v>
      </c>
      <c r="H2332" s="183">
        <f t="shared" si="601"/>
        <v>2.2526355000000001E-7</v>
      </c>
      <c r="I2332" s="183">
        <f t="shared" si="602"/>
        <v>0.20683610478109998</v>
      </c>
      <c r="J2332" s="184">
        <f t="shared" si="603"/>
        <v>3.6378914999999998E-2</v>
      </c>
      <c r="K2332" s="183">
        <v>0.27857646000000003</v>
      </c>
      <c r="L2332" s="146">
        <v>8.1334463999999995E-2</v>
      </c>
      <c r="M2332" s="146">
        <v>1.5322024E-2</v>
      </c>
      <c r="N2332" s="146">
        <v>0</v>
      </c>
      <c r="O2332" s="146">
        <v>0</v>
      </c>
      <c r="P2332" s="188">
        <v>0</v>
      </c>
      <c r="Q2332" s="188">
        <v>2.2526355000000001E-7</v>
      </c>
      <c r="R2332" s="188">
        <v>5.5167810999999999E-6</v>
      </c>
      <c r="S2332" s="146">
        <v>0</v>
      </c>
      <c r="T2332" s="146">
        <v>0</v>
      </c>
      <c r="U2332" s="146">
        <v>0</v>
      </c>
      <c r="V2332" s="146">
        <v>0.1101741</v>
      </c>
      <c r="W2332" s="146">
        <v>3.6378914999999998E-2</v>
      </c>
      <c r="X2332" s="146">
        <v>0</v>
      </c>
      <c r="Z2332" s="157">
        <f t="shared" si="604"/>
        <v>1.8571764000000002</v>
      </c>
      <c r="AB2332" s="131">
        <f t="shared" si="610"/>
        <v>0.27857646000000003</v>
      </c>
      <c r="AC2332" s="131">
        <f t="shared" si="611"/>
        <v>9.6662230044649994E-2</v>
      </c>
      <c r="AD2332" s="131">
        <f t="shared" si="612"/>
        <v>0.1330409197811</v>
      </c>
      <c r="AE2332" s="131">
        <f t="shared" si="613"/>
        <v>0.20683610478109998</v>
      </c>
      <c r="AF2332" s="131">
        <f t="shared" si="614"/>
        <v>0</v>
      </c>
      <c r="AH2332">
        <v>0</v>
      </c>
      <c r="AI2332" s="71">
        <v>0</v>
      </c>
      <c r="AJ2332" s="71">
        <v>0</v>
      </c>
      <c r="AK2332" s="71">
        <v>0</v>
      </c>
      <c r="AL2332" s="71">
        <v>0</v>
      </c>
      <c r="AM2332" s="71">
        <v>0</v>
      </c>
      <c r="AN2332" s="71">
        <v>0</v>
      </c>
      <c r="AP2332" s="129">
        <v>6.8992912000000003E-2</v>
      </c>
      <c r="AQ2332" s="129">
        <v>5.3385527000000002E-2</v>
      </c>
      <c r="AR2332" s="129">
        <v>1.5607385E-2</v>
      </c>
      <c r="AS2332" s="129">
        <v>0</v>
      </c>
      <c r="AT2332" s="172">
        <f t="shared" si="607"/>
        <v>3.2005712E-6</v>
      </c>
      <c r="AU2332" s="172">
        <f t="shared" si="608"/>
        <v>5.7719618747400003E-8</v>
      </c>
      <c r="AV2332" s="185">
        <f t="shared" si="609"/>
        <v>0</v>
      </c>
      <c r="AW2332" s="121">
        <v>1.7234597E-6</v>
      </c>
      <c r="AX2332" s="121">
        <v>5.2000939999999996E-9</v>
      </c>
      <c r="AY2332" s="121">
        <v>1.4207400000000001E-13</v>
      </c>
      <c r="AZ2332" s="121">
        <v>0</v>
      </c>
      <c r="BA2332" s="121">
        <v>0</v>
      </c>
      <c r="BB2332" s="121">
        <v>0</v>
      </c>
      <c r="BC2332" s="121">
        <v>1.4771115E-6</v>
      </c>
      <c r="BD2332" s="121">
        <v>0</v>
      </c>
      <c r="BE2332" s="121">
        <v>1.7205914E-9</v>
      </c>
      <c r="BF2332" s="121">
        <v>6.3054340000000003E-10</v>
      </c>
      <c r="BG2332" s="121">
        <v>1.2658734000000001E-12</v>
      </c>
      <c r="BH2332" s="121">
        <v>0</v>
      </c>
      <c r="BI2332" s="121">
        <v>0</v>
      </c>
      <c r="BJ2332" s="121">
        <v>0</v>
      </c>
      <c r="BK2332" s="121">
        <v>0</v>
      </c>
      <c r="BL2332" s="121">
        <v>0</v>
      </c>
      <c r="BM2332" s="121">
        <v>5.0166982000000003E-8</v>
      </c>
      <c r="BN2332" s="121">
        <v>0</v>
      </c>
      <c r="BO2332" s="121">
        <v>0</v>
      </c>
      <c r="BP2332" s="121">
        <v>0</v>
      </c>
      <c r="BQ2332" s="121">
        <v>0</v>
      </c>
      <c r="BR2332" s="121">
        <v>0</v>
      </c>
      <c r="BT2332" s="71">
        <v>1.2606157000000001E-4</v>
      </c>
      <c r="BU2332" s="71">
        <v>1.1862277E-5</v>
      </c>
      <c r="BV2332" s="71">
        <v>5.1783007000000001E-5</v>
      </c>
      <c r="BW2332" s="71">
        <v>6.4621800999999999E-10</v>
      </c>
      <c r="BX2332" s="71">
        <v>9.7713652000000001E-6</v>
      </c>
      <c r="BY2332" s="71">
        <v>0</v>
      </c>
      <c r="BZ2332" s="71">
        <v>1.6374746E-5</v>
      </c>
      <c r="CA2332" s="71">
        <v>0</v>
      </c>
      <c r="CB2332" s="71">
        <v>0</v>
      </c>
      <c r="CC2332" s="71">
        <v>1.4905820999999999E-10</v>
      </c>
      <c r="CD2332" s="71">
        <v>0</v>
      </c>
      <c r="CE2332" s="71">
        <v>3.5499361999999997E-5</v>
      </c>
      <c r="CF2332" s="71">
        <v>0</v>
      </c>
      <c r="CG2332" s="71">
        <v>7.7001784999999999E-7</v>
      </c>
      <c r="CH2332" s="71">
        <v>0</v>
      </c>
      <c r="CI2332" s="71">
        <v>0</v>
      </c>
      <c r="CJ2332" s="71">
        <v>0</v>
      </c>
      <c r="CL2332" s="186">
        <v>0</v>
      </c>
      <c r="CM2332" s="186">
        <v>1.8571763999999999</v>
      </c>
      <c r="CN2332" s="187">
        <v>0</v>
      </c>
      <c r="CO2332" s="186">
        <v>8.1159969999999998E-3</v>
      </c>
      <c r="CP2332" s="186">
        <v>0</v>
      </c>
      <c r="CQ2332" s="186">
        <v>0</v>
      </c>
      <c r="CR2332" s="186">
        <v>4.9597750000000005E-4</v>
      </c>
      <c r="CS2332" s="186">
        <v>0</v>
      </c>
      <c r="CT2332" s="186">
        <v>4.2308804000000002E-4</v>
      </c>
      <c r="CU2332" s="186">
        <v>4.3247499000000002E-4</v>
      </c>
    </row>
    <row r="2333" spans="1:99" ht="14.4">
      <c r="A2333" t="s">
        <v>3949</v>
      </c>
      <c r="B2333" s="125" t="s">
        <v>781</v>
      </c>
      <c r="C2333" s="126" t="str">
        <f t="shared" si="605"/>
        <v>M.020.17.105</v>
      </c>
      <c r="D2333" s="11" t="s">
        <v>1889</v>
      </c>
      <c r="E2333" s="125" t="s">
        <v>878</v>
      </c>
      <c r="F2333" s="128" t="str">
        <f t="shared" si="606"/>
        <v>Peanuts, unsalted in plastic foil per 500 gram NL</v>
      </c>
      <c r="G2333" s="131">
        <f t="shared" si="600"/>
        <v>0.49341111748845001</v>
      </c>
      <c r="H2333" s="183">
        <f t="shared" si="601"/>
        <v>1.0430965E-7</v>
      </c>
      <c r="I2333" s="183">
        <f t="shared" si="602"/>
        <v>0.1052535071788</v>
      </c>
      <c r="J2333" s="184">
        <f t="shared" si="603"/>
        <v>3.3869125999999999E-2</v>
      </c>
      <c r="K2333" s="183">
        <v>0.35428838000000001</v>
      </c>
      <c r="L2333" s="146">
        <v>2.9691599999999999E-2</v>
      </c>
      <c r="M2333" s="146">
        <v>7.0949556000000002E-3</v>
      </c>
      <c r="N2333" s="146">
        <v>0</v>
      </c>
      <c r="O2333" s="146">
        <v>0</v>
      </c>
      <c r="P2333" s="188">
        <v>0</v>
      </c>
      <c r="Q2333" s="188">
        <v>1.0430965E-7</v>
      </c>
      <c r="R2333" s="188">
        <v>2.5545787999999998E-6</v>
      </c>
      <c r="S2333" s="146">
        <v>0</v>
      </c>
      <c r="T2333" s="146">
        <v>0</v>
      </c>
      <c r="U2333" s="146">
        <v>0</v>
      </c>
      <c r="V2333" s="146">
        <v>6.8464396999999996E-2</v>
      </c>
      <c r="W2333" s="146">
        <v>3.3869125999999999E-2</v>
      </c>
      <c r="X2333" s="146">
        <v>0</v>
      </c>
      <c r="Z2333" s="157">
        <f t="shared" si="604"/>
        <v>2.3619225333333334</v>
      </c>
      <c r="AB2333" s="131">
        <f t="shared" si="610"/>
        <v>0.35428838000000001</v>
      </c>
      <c r="AC2333" s="131">
        <f t="shared" si="611"/>
        <v>3.6789214488450003E-2</v>
      </c>
      <c r="AD2333" s="131">
        <f t="shared" si="612"/>
        <v>7.0658236178800002E-2</v>
      </c>
      <c r="AE2333" s="131">
        <f t="shared" si="613"/>
        <v>0.10525350717879998</v>
      </c>
      <c r="AF2333" s="131">
        <f t="shared" si="614"/>
        <v>0</v>
      </c>
      <c r="AH2333">
        <v>0</v>
      </c>
      <c r="AI2333" s="71">
        <v>0</v>
      </c>
      <c r="AJ2333" s="71">
        <v>0</v>
      </c>
      <c r="AK2333" s="71">
        <v>0</v>
      </c>
      <c r="AL2333" s="71">
        <v>0</v>
      </c>
      <c r="AM2333" s="71">
        <v>0</v>
      </c>
      <c r="AN2333" s="71">
        <v>0</v>
      </c>
      <c r="AP2333" s="129">
        <v>5.6021517E-2</v>
      </c>
      <c r="AQ2333" s="129">
        <v>4.5554613000000001E-2</v>
      </c>
      <c r="AR2333" s="129">
        <v>1.0466904000000001E-2</v>
      </c>
      <c r="AS2333" s="129">
        <v>0</v>
      </c>
      <c r="AT2333" s="172">
        <f t="shared" si="607"/>
        <v>2.7310918800000002E-6</v>
      </c>
      <c r="AU2333" s="172">
        <f t="shared" si="608"/>
        <v>3.8708965484250005E-8</v>
      </c>
      <c r="AV2333" s="185">
        <f t="shared" si="609"/>
        <v>0</v>
      </c>
      <c r="AW2333" s="121">
        <v>2.1918640999999999E-6</v>
      </c>
      <c r="AX2333" s="121">
        <v>6.6133830999999999E-9</v>
      </c>
      <c r="AY2333" s="121">
        <v>1.8068707E-13</v>
      </c>
      <c r="AZ2333" s="121">
        <v>0</v>
      </c>
      <c r="BA2333" s="121">
        <v>0</v>
      </c>
      <c r="BB2333" s="121">
        <v>0</v>
      </c>
      <c r="BC2333" s="121">
        <v>5.3922778000000004E-7</v>
      </c>
      <c r="BD2333" s="121">
        <v>0</v>
      </c>
      <c r="BE2333" s="121">
        <v>6.2811147999999999E-10</v>
      </c>
      <c r="BF2333" s="121">
        <v>2.9197692999999998E-10</v>
      </c>
      <c r="BG2333" s="121">
        <v>5.4228718000000003E-13</v>
      </c>
      <c r="BH2333" s="121">
        <v>0</v>
      </c>
      <c r="BI2333" s="121">
        <v>0</v>
      </c>
      <c r="BJ2333" s="121">
        <v>0</v>
      </c>
      <c r="BK2333" s="121">
        <v>0</v>
      </c>
      <c r="BL2333" s="121">
        <v>0</v>
      </c>
      <c r="BM2333" s="121">
        <v>3.1174771000000003E-8</v>
      </c>
      <c r="BN2333" s="121">
        <v>0</v>
      </c>
      <c r="BO2333" s="121">
        <v>0</v>
      </c>
      <c r="BP2333" s="121">
        <v>0</v>
      </c>
      <c r="BQ2333" s="121">
        <v>0</v>
      </c>
      <c r="BR2333" s="121">
        <v>0</v>
      </c>
      <c r="BT2333" s="71">
        <v>1.0367806E-4</v>
      </c>
      <c r="BU2333" s="71">
        <v>4.3303903E-6</v>
      </c>
      <c r="BV2333" s="71">
        <v>6.5856667000000006E-5</v>
      </c>
      <c r="BW2333" s="71">
        <v>2.9923515E-10</v>
      </c>
      <c r="BX2333" s="71">
        <v>3.5670913999999998E-6</v>
      </c>
      <c r="BY2333" s="71">
        <v>0</v>
      </c>
      <c r="BZ2333" s="71">
        <v>7.5824252000000004E-6</v>
      </c>
      <c r="CA2333" s="71">
        <v>0</v>
      </c>
      <c r="CB2333" s="71">
        <v>0</v>
      </c>
      <c r="CC2333" s="71">
        <v>6.9022301999999996E-11</v>
      </c>
      <c r="CD2333" s="71">
        <v>0</v>
      </c>
      <c r="CE2333" s="71">
        <v>2.2060016999999999E-5</v>
      </c>
      <c r="CF2333" s="71">
        <v>0</v>
      </c>
      <c r="CG2333" s="71">
        <v>2.8109930999999998E-7</v>
      </c>
      <c r="CH2333" s="71">
        <v>0</v>
      </c>
      <c r="CI2333" s="71">
        <v>0</v>
      </c>
      <c r="CJ2333" s="71">
        <v>0</v>
      </c>
      <c r="CL2333" s="186">
        <v>0</v>
      </c>
      <c r="CM2333" s="186">
        <v>2.3619224999999999</v>
      </c>
      <c r="CN2333" s="187">
        <v>0</v>
      </c>
      <c r="CO2333" s="186">
        <v>2.9627899999999999E-3</v>
      </c>
      <c r="CP2333" s="186">
        <v>0</v>
      </c>
      <c r="CQ2333" s="186">
        <v>0</v>
      </c>
      <c r="CR2333" s="186">
        <v>1.8105935999999999E-4</v>
      </c>
      <c r="CS2333" s="186">
        <v>0</v>
      </c>
      <c r="CT2333" s="186">
        <v>1.9591347E-4</v>
      </c>
      <c r="CU2333" s="186">
        <v>1.8526784999999999E-4</v>
      </c>
    </row>
    <row r="2334" spans="1:99" ht="14.4">
      <c r="A2334" t="s">
        <v>3950</v>
      </c>
      <c r="B2334" s="125" t="s">
        <v>781</v>
      </c>
      <c r="C2334" s="126" t="str">
        <f t="shared" si="605"/>
        <v>M.020.17.106</v>
      </c>
      <c r="D2334" s="11" t="s">
        <v>1889</v>
      </c>
      <c r="E2334" s="125" t="s">
        <v>878</v>
      </c>
      <c r="F2334" s="128" t="str">
        <f t="shared" si="606"/>
        <v>Pistachio nuts, salted in plastic foil per 500 gram NL</v>
      </c>
      <c r="G2334" s="131">
        <f t="shared" si="600"/>
        <v>1.0014683026934801</v>
      </c>
      <c r="H2334" s="183">
        <f t="shared" si="601"/>
        <v>3.8244658000000002E-7</v>
      </c>
      <c r="I2334" s="183">
        <f t="shared" si="602"/>
        <v>0.10887878024689999</v>
      </c>
      <c r="J2334" s="184">
        <f t="shared" si="603"/>
        <v>0.73668270000000002</v>
      </c>
      <c r="K2334" s="183">
        <v>0.15590644000000001</v>
      </c>
      <c r="L2334" s="146">
        <v>5.7928939999999998E-2</v>
      </c>
      <c r="M2334" s="146">
        <v>2.6013332E-2</v>
      </c>
      <c r="N2334" s="146">
        <v>0</v>
      </c>
      <c r="O2334" s="146">
        <v>0</v>
      </c>
      <c r="P2334" s="188">
        <v>0</v>
      </c>
      <c r="Q2334" s="188">
        <v>3.8244658000000002E-7</v>
      </c>
      <c r="R2334" s="188">
        <v>9.3662469000000005E-6</v>
      </c>
      <c r="S2334" s="146">
        <v>0</v>
      </c>
      <c r="T2334" s="146">
        <v>0</v>
      </c>
      <c r="U2334" s="146">
        <v>0</v>
      </c>
      <c r="V2334" s="146">
        <v>2.4927141999999999E-2</v>
      </c>
      <c r="W2334" s="146">
        <v>0.73668270000000002</v>
      </c>
      <c r="X2334" s="146">
        <v>0</v>
      </c>
      <c r="Z2334" s="157">
        <f t="shared" si="604"/>
        <v>1.0393762666666668</v>
      </c>
      <c r="AB2334" s="131">
        <f t="shared" si="610"/>
        <v>0.15590644000000001</v>
      </c>
      <c r="AC2334" s="131">
        <f t="shared" si="611"/>
        <v>8.3952020693479998E-2</v>
      </c>
      <c r="AD2334" s="131">
        <f t="shared" si="612"/>
        <v>0.82063433824690002</v>
      </c>
      <c r="AE2334" s="131">
        <f t="shared" si="613"/>
        <v>0.10887878024689999</v>
      </c>
      <c r="AF2334" s="131">
        <f t="shared" si="614"/>
        <v>0</v>
      </c>
      <c r="AH2334">
        <v>0</v>
      </c>
      <c r="AI2334" s="71">
        <v>0</v>
      </c>
      <c r="AJ2334" s="71">
        <v>0</v>
      </c>
      <c r="AK2334" s="71">
        <v>0</v>
      </c>
      <c r="AL2334" s="71">
        <v>0</v>
      </c>
      <c r="AM2334" s="71">
        <v>0</v>
      </c>
      <c r="AN2334" s="71">
        <v>0</v>
      </c>
      <c r="AP2334" s="129">
        <v>3.8113807999999999E-2</v>
      </c>
      <c r="AQ2334" s="129">
        <v>3.3636654000000002E-2</v>
      </c>
      <c r="AR2334" s="129">
        <v>4.4771537E-3</v>
      </c>
      <c r="AS2334" s="129">
        <v>0</v>
      </c>
      <c r="AT2334" s="172">
        <f t="shared" si="607"/>
        <v>2.0165859799999999E-6</v>
      </c>
      <c r="AU2334" s="172">
        <f t="shared" si="608"/>
        <v>1.6557521168234999E-8</v>
      </c>
      <c r="AV2334" s="185">
        <f t="shared" si="609"/>
        <v>0</v>
      </c>
      <c r="AW2334" s="121">
        <v>9.6454117999999992E-7</v>
      </c>
      <c r="AX2334" s="121">
        <v>2.9102535999999999E-9</v>
      </c>
      <c r="AY2334" s="121">
        <v>7.9512285000000005E-14</v>
      </c>
      <c r="AZ2334" s="121">
        <v>0</v>
      </c>
      <c r="BA2334" s="121">
        <v>0</v>
      </c>
      <c r="BB2334" s="121">
        <v>0</v>
      </c>
      <c r="BC2334" s="121">
        <v>1.0520447999999999E-6</v>
      </c>
      <c r="BD2334" s="121">
        <v>0</v>
      </c>
      <c r="BE2334" s="121">
        <v>1.2254588000000001E-9</v>
      </c>
      <c r="BF2334" s="121">
        <v>1.0705201E-9</v>
      </c>
      <c r="BG2334" s="121">
        <v>8.1415595000000002E-13</v>
      </c>
      <c r="BH2334" s="121">
        <v>0</v>
      </c>
      <c r="BI2334" s="121">
        <v>0</v>
      </c>
      <c r="BJ2334" s="121">
        <v>0</v>
      </c>
      <c r="BK2334" s="121">
        <v>0</v>
      </c>
      <c r="BL2334" s="121">
        <v>0</v>
      </c>
      <c r="BM2334" s="121">
        <v>1.1350394999999999E-8</v>
      </c>
      <c r="BN2334" s="121">
        <v>0</v>
      </c>
      <c r="BO2334" s="121">
        <v>0</v>
      </c>
      <c r="BP2334" s="121">
        <v>0</v>
      </c>
      <c r="BQ2334" s="121">
        <v>0</v>
      </c>
      <c r="BR2334" s="121">
        <v>0</v>
      </c>
      <c r="BT2334" s="71">
        <v>8.0770932000000004E-5</v>
      </c>
      <c r="BU2334" s="71">
        <v>8.4486831999999993E-6</v>
      </c>
      <c r="BV2334" s="71">
        <v>2.8980568000000001E-5</v>
      </c>
      <c r="BW2334" s="71">
        <v>1.0971321E-9</v>
      </c>
      <c r="BX2334" s="71">
        <v>6.9594708E-6</v>
      </c>
      <c r="BY2334" s="71">
        <v>0</v>
      </c>
      <c r="BZ2334" s="71">
        <v>2.7800616999999999E-5</v>
      </c>
      <c r="CA2334" s="71">
        <v>0</v>
      </c>
      <c r="CB2334" s="71">
        <v>0</v>
      </c>
      <c r="CC2334" s="71">
        <v>2.5306713000000002E-10</v>
      </c>
      <c r="CD2334" s="71">
        <v>0</v>
      </c>
      <c r="CE2334" s="71">
        <v>8.0318121999999993E-6</v>
      </c>
      <c r="CF2334" s="71">
        <v>0</v>
      </c>
      <c r="CG2334" s="71">
        <v>5.4843071000000003E-7</v>
      </c>
      <c r="CH2334" s="71">
        <v>0</v>
      </c>
      <c r="CI2334" s="71">
        <v>0</v>
      </c>
      <c r="CJ2334" s="71">
        <v>0</v>
      </c>
      <c r="CL2334" s="186">
        <v>0</v>
      </c>
      <c r="CM2334" s="186">
        <v>1.0393763</v>
      </c>
      <c r="CN2334" s="187">
        <v>0</v>
      </c>
      <c r="CO2334" s="186">
        <v>5.7804659999999997E-3</v>
      </c>
      <c r="CP2334" s="186">
        <v>0</v>
      </c>
      <c r="CQ2334" s="186">
        <v>0</v>
      </c>
      <c r="CR2334" s="186">
        <v>3.5325063999999998E-4</v>
      </c>
      <c r="CS2334" s="186">
        <v>0</v>
      </c>
      <c r="CT2334" s="186">
        <v>7.1830783E-4</v>
      </c>
      <c r="CU2334" s="186">
        <v>2.7814952999999999E-4</v>
      </c>
    </row>
    <row r="2335" spans="1:99" ht="14.4">
      <c r="A2335" t="s">
        <v>3951</v>
      </c>
      <c r="B2335" s="125" t="s">
        <v>781</v>
      </c>
      <c r="C2335" s="126" t="str">
        <f t="shared" si="605"/>
        <v>M.020.17.107</v>
      </c>
      <c r="D2335" s="11" t="s">
        <v>1889</v>
      </c>
      <c r="E2335" s="125" t="s">
        <v>878</v>
      </c>
      <c r="F2335" s="128" t="str">
        <f t="shared" si="606"/>
        <v>Pistachio nuts, unsalted in plastic foil per 500 gram NL</v>
      </c>
      <c r="G2335" s="131">
        <f t="shared" si="600"/>
        <v>1.0108741408814901</v>
      </c>
      <c r="H2335" s="183">
        <f t="shared" si="601"/>
        <v>3.8582778999999998E-7</v>
      </c>
      <c r="I2335" s="183">
        <f t="shared" si="602"/>
        <v>0.1097969450537</v>
      </c>
      <c r="J2335" s="184">
        <f t="shared" si="603"/>
        <v>0.74409327999999997</v>
      </c>
      <c r="K2335" s="183">
        <v>0.15698353000000001</v>
      </c>
      <c r="L2335" s="146">
        <v>5.8366829000000002E-2</v>
      </c>
      <c r="M2335" s="146">
        <v>2.6243315E-2</v>
      </c>
      <c r="N2335" s="146">
        <v>0</v>
      </c>
      <c r="O2335" s="146">
        <v>0</v>
      </c>
      <c r="P2335" s="188">
        <v>0</v>
      </c>
      <c r="Q2335" s="188">
        <v>3.8582778999999998E-7</v>
      </c>
      <c r="R2335" s="188">
        <v>9.4490537000000001E-6</v>
      </c>
      <c r="S2335" s="146">
        <v>0</v>
      </c>
      <c r="T2335" s="146">
        <v>0</v>
      </c>
      <c r="U2335" s="146">
        <v>0</v>
      </c>
      <c r="V2335" s="146">
        <v>2.5177352E-2</v>
      </c>
      <c r="W2335" s="146">
        <v>0.74409327999999997</v>
      </c>
      <c r="X2335" s="146">
        <v>0</v>
      </c>
      <c r="Z2335" s="157">
        <f t="shared" si="604"/>
        <v>1.0465568666666667</v>
      </c>
      <c r="AB2335" s="131">
        <f t="shared" si="610"/>
        <v>0.15698353000000001</v>
      </c>
      <c r="AC2335" s="131">
        <f t="shared" si="611"/>
        <v>8.4619978881489991E-2</v>
      </c>
      <c r="AD2335" s="131">
        <f t="shared" si="612"/>
        <v>0.82871287305370001</v>
      </c>
      <c r="AE2335" s="131">
        <f t="shared" si="613"/>
        <v>0.1097969450537</v>
      </c>
      <c r="AF2335" s="131">
        <f t="shared" si="614"/>
        <v>0</v>
      </c>
      <c r="AH2335">
        <v>0</v>
      </c>
      <c r="AI2335" s="71">
        <v>0</v>
      </c>
      <c r="AJ2335" s="71">
        <v>0</v>
      </c>
      <c r="AK2335" s="71">
        <v>0</v>
      </c>
      <c r="AL2335" s="71">
        <v>0</v>
      </c>
      <c r="AM2335" s="71">
        <v>0</v>
      </c>
      <c r="AN2335" s="71">
        <v>0</v>
      </c>
      <c r="AP2335" s="129">
        <v>3.8398913999999999E-2</v>
      </c>
      <c r="AQ2335" s="129">
        <v>3.3880449999999999E-2</v>
      </c>
      <c r="AR2335" s="129">
        <v>4.5184635999999997E-3</v>
      </c>
      <c r="AS2335" s="129">
        <v>0</v>
      </c>
      <c r="AT2335" s="172">
        <f t="shared" si="607"/>
        <v>2.0312020499999997E-6</v>
      </c>
      <c r="AU2335" s="172">
        <f t="shared" si="608"/>
        <v>1.6710294139979E-8</v>
      </c>
      <c r="AV2335" s="185">
        <f t="shared" si="609"/>
        <v>0</v>
      </c>
      <c r="AW2335" s="121">
        <v>9.7120474999999999E-7</v>
      </c>
      <c r="AX2335" s="121">
        <v>2.9303592E-9</v>
      </c>
      <c r="AY2335" s="121">
        <v>8.0061598999999998E-14</v>
      </c>
      <c r="AZ2335" s="121">
        <v>0</v>
      </c>
      <c r="BA2335" s="121">
        <v>0</v>
      </c>
      <c r="BB2335" s="121">
        <v>0</v>
      </c>
      <c r="BC2335" s="121">
        <v>1.0599973E-6</v>
      </c>
      <c r="BD2335" s="121">
        <v>0</v>
      </c>
      <c r="BE2335" s="121">
        <v>1.2347221000000001E-9</v>
      </c>
      <c r="BF2335" s="121">
        <v>1.0799846E-9</v>
      </c>
      <c r="BG2335" s="121">
        <v>8.2217837999999995E-13</v>
      </c>
      <c r="BH2335" s="121">
        <v>0</v>
      </c>
      <c r="BI2335" s="121">
        <v>0</v>
      </c>
      <c r="BJ2335" s="121">
        <v>0</v>
      </c>
      <c r="BK2335" s="121">
        <v>0</v>
      </c>
      <c r="BL2335" s="121">
        <v>0</v>
      </c>
      <c r="BM2335" s="121">
        <v>1.1464326000000001E-8</v>
      </c>
      <c r="BN2335" s="121">
        <v>0</v>
      </c>
      <c r="BO2335" s="121">
        <v>0</v>
      </c>
      <c r="BP2335" s="121">
        <v>0</v>
      </c>
      <c r="BQ2335" s="121">
        <v>0</v>
      </c>
      <c r="BR2335" s="121">
        <v>0</v>
      </c>
      <c r="BT2335" s="71">
        <v>8.1418179999999998E-5</v>
      </c>
      <c r="BU2335" s="71">
        <v>8.5125474000000002E-6</v>
      </c>
      <c r="BV2335" s="71">
        <v>2.9180782000000001E-5</v>
      </c>
      <c r="BW2335" s="71">
        <v>1.1068317999999999E-9</v>
      </c>
      <c r="BX2335" s="71">
        <v>7.012078E-6</v>
      </c>
      <c r="BY2335" s="71">
        <v>0</v>
      </c>
      <c r="BZ2335" s="71">
        <v>2.8046401999999998E-5</v>
      </c>
      <c r="CA2335" s="71">
        <v>0</v>
      </c>
      <c r="CB2335" s="71">
        <v>0</v>
      </c>
      <c r="CC2335" s="71">
        <v>2.5530448999999998E-10</v>
      </c>
      <c r="CD2335" s="71">
        <v>0</v>
      </c>
      <c r="CE2335" s="71">
        <v>8.1124326999999992E-6</v>
      </c>
      <c r="CF2335" s="71">
        <v>0</v>
      </c>
      <c r="CG2335" s="71">
        <v>5.5257633999999995E-7</v>
      </c>
      <c r="CH2335" s="71">
        <v>0</v>
      </c>
      <c r="CI2335" s="71">
        <v>0</v>
      </c>
      <c r="CJ2335" s="71">
        <v>0</v>
      </c>
      <c r="CL2335" s="186">
        <v>0</v>
      </c>
      <c r="CM2335" s="186">
        <v>1.0465568000000001</v>
      </c>
      <c r="CN2335" s="187">
        <v>0</v>
      </c>
      <c r="CO2335" s="186">
        <v>5.8241609999999996E-3</v>
      </c>
      <c r="CP2335" s="186">
        <v>0</v>
      </c>
      <c r="CQ2335" s="186">
        <v>0</v>
      </c>
      <c r="CR2335" s="186">
        <v>3.5592088999999999E-4</v>
      </c>
      <c r="CS2335" s="186">
        <v>0</v>
      </c>
      <c r="CT2335" s="186">
        <v>7.2465837999999999E-4</v>
      </c>
      <c r="CU2335" s="186">
        <v>2.8089032000000002E-4</v>
      </c>
    </row>
    <row r="2336" spans="1:99" ht="14.4">
      <c r="A2336" t="s">
        <v>3952</v>
      </c>
      <c r="B2336" s="125" t="s">
        <v>781</v>
      </c>
      <c r="C2336" s="126" t="str">
        <f t="shared" si="605"/>
        <v>M.020.17.108</v>
      </c>
      <c r="D2336" s="11" t="s">
        <v>1889</v>
      </c>
      <c r="E2336" s="125" t="s">
        <v>878</v>
      </c>
      <c r="F2336" s="128" t="str">
        <f t="shared" si="606"/>
        <v>Walnuts, unsalted in plastic foil per 500 gram NL</v>
      </c>
      <c r="G2336" s="131">
        <f t="shared" si="600"/>
        <v>1.6751010404896201</v>
      </c>
      <c r="H2336" s="183">
        <f t="shared" si="601"/>
        <v>2.2979252E-7</v>
      </c>
      <c r="I2336" s="183">
        <f t="shared" si="602"/>
        <v>0.18224619069709999</v>
      </c>
      <c r="J2336" s="184">
        <f t="shared" si="603"/>
        <v>1.1200836000000001</v>
      </c>
      <c r="K2336" s="183">
        <v>0.37277102000000001</v>
      </c>
      <c r="L2336" s="146">
        <v>0.13010387000000001</v>
      </c>
      <c r="M2336" s="146">
        <v>1.5630076E-2</v>
      </c>
      <c r="N2336" s="188">
        <v>0</v>
      </c>
      <c r="O2336" s="146">
        <v>0</v>
      </c>
      <c r="P2336" s="188">
        <v>0</v>
      </c>
      <c r="Q2336" s="188">
        <v>2.2979252E-7</v>
      </c>
      <c r="R2336" s="188">
        <v>5.6276971000000004E-6</v>
      </c>
      <c r="S2336" s="146">
        <v>0</v>
      </c>
      <c r="T2336" s="146">
        <v>0</v>
      </c>
      <c r="U2336" s="146">
        <v>0</v>
      </c>
      <c r="V2336" s="146">
        <v>3.6506616999999998E-2</v>
      </c>
      <c r="W2336" s="146">
        <v>1.1200836000000001</v>
      </c>
      <c r="X2336" s="146">
        <v>0</v>
      </c>
      <c r="Z2336" s="157">
        <f t="shared" si="604"/>
        <v>2.4851401333333336</v>
      </c>
      <c r="AB2336" s="131">
        <f t="shared" si="610"/>
        <v>0.37277102000000001</v>
      </c>
      <c r="AC2336" s="131">
        <f t="shared" si="611"/>
        <v>0.14573980348962001</v>
      </c>
      <c r="AD2336" s="131">
        <f t="shared" si="612"/>
        <v>1.2658231736971</v>
      </c>
      <c r="AE2336" s="131">
        <f t="shared" si="613"/>
        <v>0.18224619069709999</v>
      </c>
      <c r="AF2336" s="131">
        <f t="shared" si="614"/>
        <v>0</v>
      </c>
      <c r="AH2336">
        <v>0</v>
      </c>
      <c r="AI2336" s="71">
        <v>0</v>
      </c>
      <c r="AJ2336" s="71">
        <v>0</v>
      </c>
      <c r="AK2336" s="71">
        <v>0</v>
      </c>
      <c r="AL2336" s="71">
        <v>0</v>
      </c>
      <c r="AM2336" s="71">
        <v>0</v>
      </c>
      <c r="AN2336" s="71">
        <v>0</v>
      </c>
      <c r="AP2336" s="129">
        <v>8.5174391000000002E-2</v>
      </c>
      <c r="AQ2336" s="129">
        <v>7.7879262000000005E-2</v>
      </c>
      <c r="AR2336" s="129">
        <v>7.2951298999999999E-3</v>
      </c>
      <c r="AS2336" s="129">
        <v>0</v>
      </c>
      <c r="AT2336" s="172">
        <f t="shared" si="607"/>
        <v>4.6690204999999999E-6</v>
      </c>
      <c r="AU2336" s="172">
        <f t="shared" si="608"/>
        <v>2.6979030947720001E-8</v>
      </c>
      <c r="AV2336" s="185">
        <f t="shared" si="609"/>
        <v>0</v>
      </c>
      <c r="AW2336" s="121">
        <v>2.3062099999999999E-6</v>
      </c>
      <c r="AX2336" s="121">
        <v>6.9583923000000003E-9</v>
      </c>
      <c r="AY2336" s="121">
        <v>1.9011322000000001E-13</v>
      </c>
      <c r="AZ2336" s="121">
        <v>0</v>
      </c>
      <c r="BA2336" s="121">
        <v>0</v>
      </c>
      <c r="BB2336" s="121">
        <v>0</v>
      </c>
      <c r="BC2336" s="121">
        <v>2.3628105E-6</v>
      </c>
      <c r="BD2336" s="121">
        <v>0</v>
      </c>
      <c r="BE2336" s="121">
        <v>2.7522847000000002E-9</v>
      </c>
      <c r="BF2336" s="121">
        <v>6.4322059999999996E-10</v>
      </c>
      <c r="BG2336" s="121">
        <v>1.9172345000000001E-12</v>
      </c>
      <c r="BH2336" s="121">
        <v>0</v>
      </c>
      <c r="BI2336" s="121">
        <v>0</v>
      </c>
      <c r="BJ2336" s="121">
        <v>0</v>
      </c>
      <c r="BK2336" s="121">
        <v>0</v>
      </c>
      <c r="BL2336" s="121">
        <v>0</v>
      </c>
      <c r="BM2336" s="121">
        <v>1.6623026000000001E-8</v>
      </c>
      <c r="BN2336" s="121">
        <v>0</v>
      </c>
      <c r="BO2336" s="121">
        <v>0</v>
      </c>
      <c r="BP2336" s="121">
        <v>0</v>
      </c>
      <c r="BQ2336" s="121">
        <v>0</v>
      </c>
      <c r="BR2336" s="121">
        <v>0</v>
      </c>
      <c r="BT2336" s="71">
        <v>1.3359717E-4</v>
      </c>
      <c r="BU2336" s="71">
        <v>1.8975082000000001E-5</v>
      </c>
      <c r="BV2336" s="71">
        <v>6.9292299999999994E-5</v>
      </c>
      <c r="BW2336" s="71">
        <v>6.5921035000000005E-10</v>
      </c>
      <c r="BX2336" s="71">
        <v>1.5630427999999999E-5</v>
      </c>
      <c r="BY2336" s="71">
        <v>0</v>
      </c>
      <c r="BZ2336" s="71">
        <v>1.6703964E-5</v>
      </c>
      <c r="CA2336" s="71">
        <v>0</v>
      </c>
      <c r="CB2336" s="71">
        <v>0</v>
      </c>
      <c r="CC2336" s="71">
        <v>1.5205504999999999E-10</v>
      </c>
      <c r="CD2336" s="71">
        <v>0</v>
      </c>
      <c r="CE2336" s="71">
        <v>1.1762851999999999E-5</v>
      </c>
      <c r="CF2336" s="71">
        <v>0</v>
      </c>
      <c r="CG2336" s="71">
        <v>1.2317324999999999E-6</v>
      </c>
      <c r="CH2336" s="71">
        <v>0</v>
      </c>
      <c r="CI2336" s="71">
        <v>0</v>
      </c>
      <c r="CJ2336" s="71">
        <v>0</v>
      </c>
      <c r="CL2336" s="186">
        <v>0</v>
      </c>
      <c r="CM2336" s="186">
        <v>2.4851401000000002</v>
      </c>
      <c r="CN2336" s="187">
        <v>0</v>
      </c>
      <c r="CO2336" s="186">
        <v>1.2982475E-2</v>
      </c>
      <c r="CP2336" s="186">
        <v>0</v>
      </c>
      <c r="CQ2336" s="186">
        <v>0</v>
      </c>
      <c r="CR2336" s="186">
        <v>7.9337332999999998E-4</v>
      </c>
      <c r="CS2336" s="186">
        <v>0</v>
      </c>
      <c r="CT2336" s="186">
        <v>4.3159431E-4</v>
      </c>
      <c r="CU2336" s="186">
        <v>6.5500704000000004E-4</v>
      </c>
    </row>
    <row r="2337" spans="1:99" ht="14.4">
      <c r="B2337" s="125"/>
      <c r="C2337" s="126"/>
      <c r="D2337" s="1" t="s">
        <v>1890</v>
      </c>
      <c r="E2337" s="125"/>
      <c r="J2337" s="158"/>
      <c r="N2337" s="4"/>
      <c r="P2337" s="4"/>
      <c r="Q2337" s="4"/>
      <c r="R2337" s="4"/>
      <c r="AT2337" s="4"/>
      <c r="AU2337" s="4"/>
      <c r="AV2337" s="16"/>
      <c r="CN2337" s="97"/>
    </row>
    <row r="2338" spans="1:99" ht="14.4">
      <c r="A2338" t="s">
        <v>3953</v>
      </c>
      <c r="B2338" s="125" t="s">
        <v>781</v>
      </c>
      <c r="C2338" s="126" t="str">
        <f t="shared" si="605"/>
        <v>M.020.18.101</v>
      </c>
      <c r="D2338" s="11" t="s">
        <v>1890</v>
      </c>
      <c r="E2338" s="125" t="s">
        <v>878</v>
      </c>
      <c r="F2338" s="128" t="str">
        <f t="shared" si="606"/>
        <v>Brown beans, in food can NL</v>
      </c>
      <c r="G2338" s="131">
        <f t="shared" si="600"/>
        <v>0.43362405607468002</v>
      </c>
      <c r="H2338" s="183">
        <f t="shared" si="601"/>
        <v>2.9878278000000001E-7</v>
      </c>
      <c r="I2338" s="183">
        <f t="shared" si="602"/>
        <v>0.12006197229190001</v>
      </c>
      <c r="J2338" s="184">
        <f t="shared" si="603"/>
        <v>3.7633985000000002E-2</v>
      </c>
      <c r="K2338" s="183">
        <v>0.2759278</v>
      </c>
      <c r="L2338" s="146">
        <v>7.8436898000000005E-2</v>
      </c>
      <c r="M2338" s="146">
        <v>2.0322670000000001E-2</v>
      </c>
      <c r="N2338" s="146">
        <v>0</v>
      </c>
      <c r="O2338" s="146">
        <v>0</v>
      </c>
      <c r="P2338" s="188">
        <v>0</v>
      </c>
      <c r="Q2338" s="188">
        <v>2.9878278000000001E-7</v>
      </c>
      <c r="R2338" s="188">
        <v>7.3172919000000001E-6</v>
      </c>
      <c r="S2338" s="146">
        <v>0</v>
      </c>
      <c r="T2338" s="146">
        <v>0</v>
      </c>
      <c r="U2338" s="146">
        <v>0</v>
      </c>
      <c r="V2338" s="146">
        <v>2.1295087000000001E-2</v>
      </c>
      <c r="W2338" s="146">
        <v>3.7633985000000002E-2</v>
      </c>
      <c r="X2338" s="146">
        <v>0</v>
      </c>
      <c r="Z2338" s="157">
        <f t="shared" si="604"/>
        <v>1.8395186666666667</v>
      </c>
      <c r="AB2338" s="131">
        <f t="shared" si="610"/>
        <v>0.2759278</v>
      </c>
      <c r="AC2338" s="131">
        <f t="shared" si="611"/>
        <v>9.8767184074680006E-2</v>
      </c>
      <c r="AD2338" s="131">
        <f t="shared" si="612"/>
        <v>0.13640087029190001</v>
      </c>
      <c r="AE2338" s="131">
        <f t="shared" si="613"/>
        <v>0.12006197229190001</v>
      </c>
      <c r="AF2338" s="131">
        <f t="shared" si="614"/>
        <v>0</v>
      </c>
      <c r="AH2338">
        <v>0</v>
      </c>
      <c r="AI2338" s="71">
        <v>0</v>
      </c>
      <c r="AJ2338" s="71">
        <v>0</v>
      </c>
      <c r="AK2338" s="71">
        <v>0</v>
      </c>
      <c r="AL2338" s="71">
        <v>0</v>
      </c>
      <c r="AM2338" s="71">
        <v>0</v>
      </c>
      <c r="AN2338" s="71">
        <v>0</v>
      </c>
      <c r="AP2338" s="129">
        <v>5.6924165999999998E-2</v>
      </c>
      <c r="AQ2338" s="129">
        <v>5.2234457999999998E-2</v>
      </c>
      <c r="AR2338" s="129">
        <v>4.6897075999999998E-3</v>
      </c>
      <c r="AS2338" s="129">
        <v>0</v>
      </c>
      <c r="AT2338" s="172">
        <f t="shared" si="607"/>
        <v>3.1315621999999999E-6</v>
      </c>
      <c r="AU2338" s="172">
        <f t="shared" si="608"/>
        <v>1.734359303998E-8</v>
      </c>
      <c r="AV2338" s="185">
        <f t="shared" si="609"/>
        <v>0</v>
      </c>
      <c r="AW2338" s="121">
        <v>1.7070733000000001E-6</v>
      </c>
      <c r="AX2338" s="121">
        <v>5.1506523000000001E-9</v>
      </c>
      <c r="AY2338" s="121">
        <v>1.4072317999999999E-13</v>
      </c>
      <c r="AZ2338" s="121">
        <v>0</v>
      </c>
      <c r="BA2338" s="121">
        <v>0</v>
      </c>
      <c r="BB2338" s="121">
        <v>0</v>
      </c>
      <c r="BC2338" s="121">
        <v>1.4244889000000001E-6</v>
      </c>
      <c r="BD2338" s="121">
        <v>0</v>
      </c>
      <c r="BE2338" s="121">
        <v>1.6592947E-9</v>
      </c>
      <c r="BF2338" s="121">
        <v>8.3633373000000002E-10</v>
      </c>
      <c r="BG2338" s="121">
        <v>6.0668679999999998E-13</v>
      </c>
      <c r="BH2338" s="121">
        <v>0</v>
      </c>
      <c r="BI2338" s="121">
        <v>0</v>
      </c>
      <c r="BJ2338" s="121">
        <v>0</v>
      </c>
      <c r="BK2338" s="121">
        <v>0</v>
      </c>
      <c r="BL2338" s="121">
        <v>0</v>
      </c>
      <c r="BM2338" s="121">
        <v>9.6965648999999994E-9</v>
      </c>
      <c r="BN2338" s="121">
        <v>0</v>
      </c>
      <c r="BO2338" s="121">
        <v>0</v>
      </c>
      <c r="BP2338" s="121">
        <v>0</v>
      </c>
      <c r="BQ2338" s="121">
        <v>0</v>
      </c>
      <c r="BR2338" s="121">
        <v>0</v>
      </c>
      <c r="BT2338" s="71">
        <v>1.0147773E-4</v>
      </c>
      <c r="BU2338" s="71">
        <v>1.1439679000000001E-5</v>
      </c>
      <c r="BV2338" s="71">
        <v>5.1290662000000003E-5</v>
      </c>
      <c r="BW2338" s="71">
        <v>8.5712406000000003E-10</v>
      </c>
      <c r="BX2338" s="71">
        <v>9.4232572000000007E-6</v>
      </c>
      <c r="BY2338" s="71">
        <v>0</v>
      </c>
      <c r="BZ2338" s="71">
        <v>2.1718968999999998E-5</v>
      </c>
      <c r="CA2338" s="71">
        <v>0</v>
      </c>
      <c r="CB2338" s="71">
        <v>0</v>
      </c>
      <c r="CC2338" s="71">
        <v>1.9770629999999999E-10</v>
      </c>
      <c r="CD2338" s="71">
        <v>0</v>
      </c>
      <c r="CE2338" s="71">
        <v>6.8615222000000004E-6</v>
      </c>
      <c r="CF2338" s="71">
        <v>0</v>
      </c>
      <c r="CG2338" s="71">
        <v>7.4258571999999997E-7</v>
      </c>
      <c r="CH2338" s="71">
        <v>0</v>
      </c>
      <c r="CI2338" s="71">
        <v>0</v>
      </c>
      <c r="CJ2338" s="71">
        <v>0</v>
      </c>
      <c r="CL2338" s="186">
        <v>0</v>
      </c>
      <c r="CM2338" s="186">
        <v>1.8395187</v>
      </c>
      <c r="CN2338" s="187">
        <v>0</v>
      </c>
      <c r="CO2338" s="186">
        <v>7.8268620000000004E-3</v>
      </c>
      <c r="CP2338" s="186">
        <v>0</v>
      </c>
      <c r="CQ2338" s="186">
        <v>0</v>
      </c>
      <c r="CR2338" s="186">
        <v>4.7830814999999999E-4</v>
      </c>
      <c r="CS2338" s="186">
        <v>0</v>
      </c>
      <c r="CT2338" s="186">
        <v>5.6117120999999999E-4</v>
      </c>
      <c r="CU2338" s="186">
        <v>2.0726944E-4</v>
      </c>
    </row>
    <row r="2339" spans="1:99" ht="14.4">
      <c r="A2339" t="s">
        <v>3954</v>
      </c>
      <c r="B2339" s="125" t="s">
        <v>781</v>
      </c>
      <c r="C2339" s="126" t="str">
        <f t="shared" si="605"/>
        <v>M.020.18.102</v>
      </c>
      <c r="D2339" s="11" t="s">
        <v>1890</v>
      </c>
      <c r="E2339" s="125" t="s">
        <v>878</v>
      </c>
      <c r="F2339" s="128" t="str">
        <f t="shared" si="606"/>
        <v>Brown beans, in glass jarper 720 ml NL</v>
      </c>
      <c r="G2339" s="131">
        <f t="shared" si="600"/>
        <v>0.32660426851469998</v>
      </c>
      <c r="H2339" s="183">
        <f t="shared" si="601"/>
        <v>1.8663989999999999E-7</v>
      </c>
      <c r="I2339" s="183">
        <f t="shared" si="602"/>
        <v>9.9220297874800009E-2</v>
      </c>
      <c r="J2339" s="184">
        <f t="shared" si="603"/>
        <v>1.9721843999999999E-2</v>
      </c>
      <c r="K2339" s="183">
        <v>0.20766193999999999</v>
      </c>
      <c r="L2339" s="146">
        <v>6.5009410000000004E-2</v>
      </c>
      <c r="M2339" s="146">
        <v>1.2694911999999999E-2</v>
      </c>
      <c r="N2339" s="146">
        <v>0</v>
      </c>
      <c r="O2339" s="146">
        <v>0</v>
      </c>
      <c r="P2339" s="188">
        <v>0</v>
      </c>
      <c r="Q2339" s="188">
        <v>1.8663989999999999E-7</v>
      </c>
      <c r="R2339" s="188">
        <v>4.5708747999999998E-6</v>
      </c>
      <c r="S2339" s="146">
        <v>0</v>
      </c>
      <c r="T2339" s="146">
        <v>0</v>
      </c>
      <c r="U2339" s="146">
        <v>0</v>
      </c>
      <c r="V2339" s="146">
        <v>2.1511405000000001E-2</v>
      </c>
      <c r="W2339" s="146">
        <v>1.9721843999999999E-2</v>
      </c>
      <c r="X2339" s="146">
        <v>0</v>
      </c>
      <c r="Z2339" s="157">
        <f t="shared" si="604"/>
        <v>1.3844129333333333</v>
      </c>
      <c r="AB2339" s="131">
        <f t="shared" si="610"/>
        <v>0.20766193999999999</v>
      </c>
      <c r="AC2339" s="131">
        <f t="shared" si="611"/>
        <v>7.7709079514700005E-2</v>
      </c>
      <c r="AD2339" s="131">
        <f t="shared" si="612"/>
        <v>9.7430736874800014E-2</v>
      </c>
      <c r="AE2339" s="131">
        <f t="shared" si="613"/>
        <v>9.9220297874800009E-2</v>
      </c>
      <c r="AF2339" s="131">
        <f t="shared" si="614"/>
        <v>0</v>
      </c>
      <c r="AH2339">
        <v>0</v>
      </c>
      <c r="AI2339" s="71">
        <v>0</v>
      </c>
      <c r="AJ2339" s="71">
        <v>0</v>
      </c>
      <c r="AK2339" s="71">
        <v>0</v>
      </c>
      <c r="AL2339" s="71">
        <v>0</v>
      </c>
      <c r="AM2339" s="71">
        <v>0</v>
      </c>
      <c r="AN2339" s="71">
        <v>0</v>
      </c>
      <c r="AP2339" s="129">
        <v>4.5332411000000003E-2</v>
      </c>
      <c r="AQ2339" s="129">
        <v>4.112234E-2</v>
      </c>
      <c r="AR2339" s="129">
        <v>4.2100710999999997E-3</v>
      </c>
      <c r="AS2339" s="129">
        <v>0</v>
      </c>
      <c r="AT2339" s="172">
        <f t="shared" si="607"/>
        <v>2.4653681E-6</v>
      </c>
      <c r="AU2339" s="172">
        <f t="shared" si="608"/>
        <v>1.5569789416349998E-8</v>
      </c>
      <c r="AV2339" s="185">
        <f t="shared" si="609"/>
        <v>0</v>
      </c>
      <c r="AW2339" s="121">
        <v>1.2847352E-6</v>
      </c>
      <c r="AX2339" s="121">
        <v>3.8763561999999997E-9</v>
      </c>
      <c r="AY2339" s="121">
        <v>1.0590759E-13</v>
      </c>
      <c r="AZ2339" s="121">
        <v>0</v>
      </c>
      <c r="BA2339" s="121">
        <v>0</v>
      </c>
      <c r="BB2339" s="121">
        <v>0</v>
      </c>
      <c r="BC2339" s="121">
        <v>1.1806329000000001E-6</v>
      </c>
      <c r="BD2339" s="121">
        <v>0</v>
      </c>
      <c r="BE2339" s="121">
        <v>1.3752426999999999E-9</v>
      </c>
      <c r="BF2339" s="121">
        <v>5.2243053999999995E-10</v>
      </c>
      <c r="BG2339" s="121">
        <v>5.9016875999999997E-13</v>
      </c>
      <c r="BH2339" s="121">
        <v>0</v>
      </c>
      <c r="BI2339" s="121">
        <v>0</v>
      </c>
      <c r="BJ2339" s="121">
        <v>0</v>
      </c>
      <c r="BK2339" s="121">
        <v>0</v>
      </c>
      <c r="BL2339" s="121">
        <v>0</v>
      </c>
      <c r="BM2339" s="121">
        <v>9.7950638999999999E-9</v>
      </c>
      <c r="BN2339" s="121">
        <v>0</v>
      </c>
      <c r="BO2339" s="121">
        <v>0</v>
      </c>
      <c r="BP2339" s="121">
        <v>0</v>
      </c>
      <c r="BQ2339" s="121">
        <v>0</v>
      </c>
      <c r="BR2339" s="121">
        <v>0</v>
      </c>
      <c r="BT2339" s="71">
        <v>7.7007030000000005E-5</v>
      </c>
      <c r="BU2339" s="71">
        <v>9.4813389000000003E-6</v>
      </c>
      <c r="BV2339" s="71">
        <v>3.8601106000000002E-5</v>
      </c>
      <c r="BW2339" s="71">
        <v>5.3541757999999997E-10</v>
      </c>
      <c r="BX2339" s="71">
        <v>7.8101049000000004E-6</v>
      </c>
      <c r="BY2339" s="71">
        <v>0</v>
      </c>
      <c r="BZ2339" s="71">
        <v>1.3567135E-5</v>
      </c>
      <c r="CA2339" s="71">
        <v>0</v>
      </c>
      <c r="CB2339" s="71">
        <v>0</v>
      </c>
      <c r="CC2339" s="71">
        <v>1.2350071E-10</v>
      </c>
      <c r="CD2339" s="71">
        <v>0</v>
      </c>
      <c r="CE2339" s="71">
        <v>6.9312224999999997E-6</v>
      </c>
      <c r="CF2339" s="71">
        <v>0</v>
      </c>
      <c r="CG2339" s="71">
        <v>6.1546365999999997E-7</v>
      </c>
      <c r="CH2339" s="71">
        <v>0</v>
      </c>
      <c r="CI2339" s="71">
        <v>0</v>
      </c>
      <c r="CJ2339" s="71">
        <v>0</v>
      </c>
      <c r="CL2339" s="186">
        <v>0</v>
      </c>
      <c r="CM2339" s="186">
        <v>1.3844129000000001</v>
      </c>
      <c r="CN2339" s="187">
        <v>0</v>
      </c>
      <c r="CO2339" s="186">
        <v>6.4869940000000003E-3</v>
      </c>
      <c r="CP2339" s="186">
        <v>0</v>
      </c>
      <c r="CQ2339" s="186">
        <v>0</v>
      </c>
      <c r="CR2339" s="186">
        <v>3.9642733999999997E-4</v>
      </c>
      <c r="CS2339" s="186">
        <v>0</v>
      </c>
      <c r="CT2339" s="186">
        <v>3.5054543999999999E-4</v>
      </c>
      <c r="CU2339" s="186">
        <v>2.0162619E-4</v>
      </c>
    </row>
    <row r="2340" spans="1:99" ht="14.4">
      <c r="A2340" t="s">
        <v>3955</v>
      </c>
      <c r="B2340" s="125" t="s">
        <v>781</v>
      </c>
      <c r="C2340" s="126" t="str">
        <f t="shared" si="605"/>
        <v>M.020.18.103</v>
      </c>
      <c r="D2340" s="11" t="s">
        <v>1890</v>
      </c>
      <c r="E2340" s="125" t="s">
        <v>878</v>
      </c>
      <c r="F2340" s="128" t="str">
        <f t="shared" si="606"/>
        <v>Chickpeas, in plastic foil per 500 gram NL</v>
      </c>
      <c r="G2340" s="131">
        <f t="shared" si="600"/>
        <v>0.73394296178705998</v>
      </c>
      <c r="H2340" s="183">
        <f t="shared" si="601"/>
        <v>2.5004716000000001E-7</v>
      </c>
      <c r="I2340" s="183">
        <f t="shared" si="602"/>
        <v>0.16302362173989998</v>
      </c>
      <c r="J2340" s="184">
        <f t="shared" si="603"/>
        <v>1.365684E-2</v>
      </c>
      <c r="K2340" s="183">
        <v>0.55726224999999996</v>
      </c>
      <c r="L2340" s="146">
        <v>4.8241596999999997E-2</v>
      </c>
      <c r="M2340" s="146">
        <v>1.700776E-2</v>
      </c>
      <c r="N2340" s="146">
        <v>0</v>
      </c>
      <c r="O2340" s="146">
        <v>0</v>
      </c>
      <c r="P2340" s="188">
        <v>0</v>
      </c>
      <c r="Q2340" s="188">
        <v>2.5004716000000001E-7</v>
      </c>
      <c r="R2340" s="188">
        <v>6.1237398999999998E-6</v>
      </c>
      <c r="S2340" s="146">
        <v>0</v>
      </c>
      <c r="T2340" s="146">
        <v>0</v>
      </c>
      <c r="U2340" s="146">
        <v>0</v>
      </c>
      <c r="V2340" s="146">
        <v>9.7768141000000003E-2</v>
      </c>
      <c r="W2340" s="146">
        <v>1.365684E-2</v>
      </c>
      <c r="X2340" s="146">
        <v>0</v>
      </c>
      <c r="Z2340" s="157">
        <f t="shared" si="604"/>
        <v>3.7150816666666664</v>
      </c>
      <c r="AB2340" s="131">
        <f t="shared" si="610"/>
        <v>0.55726224999999996</v>
      </c>
      <c r="AC2340" s="131">
        <f t="shared" si="611"/>
        <v>6.5255730787059998E-2</v>
      </c>
      <c r="AD2340" s="131">
        <f t="shared" si="612"/>
        <v>7.8912320739899997E-2</v>
      </c>
      <c r="AE2340" s="131">
        <f t="shared" si="613"/>
        <v>0.16302362173990001</v>
      </c>
      <c r="AF2340" s="131">
        <f t="shared" si="614"/>
        <v>0</v>
      </c>
      <c r="AH2340">
        <v>0</v>
      </c>
      <c r="AI2340" s="71">
        <v>0</v>
      </c>
      <c r="AJ2340" s="71">
        <v>0</v>
      </c>
      <c r="AK2340" s="71">
        <v>0</v>
      </c>
      <c r="AL2340" s="71">
        <v>0</v>
      </c>
      <c r="AM2340" s="71">
        <v>0</v>
      </c>
      <c r="AN2340" s="71">
        <v>0</v>
      </c>
      <c r="AP2340" s="129">
        <v>8.7435359000000004E-2</v>
      </c>
      <c r="AQ2340" s="129">
        <v>7.2119469000000005E-2</v>
      </c>
      <c r="AR2340" s="129">
        <v>1.531589E-2</v>
      </c>
      <c r="AS2340" s="129">
        <v>0</v>
      </c>
      <c r="AT2340" s="172">
        <f t="shared" si="607"/>
        <v>4.3237092199999998E-6</v>
      </c>
      <c r="AU2340" s="172">
        <f t="shared" si="608"/>
        <v>5.664160603922E-8</v>
      </c>
      <c r="AV2340" s="185">
        <f t="shared" si="609"/>
        <v>0</v>
      </c>
      <c r="AW2340" s="121">
        <v>3.4475957999999998E-6</v>
      </c>
      <c r="AX2340" s="121">
        <v>1.0402229E-8</v>
      </c>
      <c r="AY2340" s="121">
        <v>2.8420374999999998E-13</v>
      </c>
      <c r="AZ2340" s="121">
        <v>0</v>
      </c>
      <c r="BA2340" s="121">
        <v>0</v>
      </c>
      <c r="BB2340" s="121">
        <v>0</v>
      </c>
      <c r="BC2340" s="121">
        <v>8.7611342000000005E-7</v>
      </c>
      <c r="BD2340" s="121">
        <v>0</v>
      </c>
      <c r="BE2340" s="121">
        <v>1.0205277000000001E-9</v>
      </c>
      <c r="BF2340" s="121">
        <v>6.9991606999999997E-10</v>
      </c>
      <c r="BG2340" s="121">
        <v>6.2806547000000004E-13</v>
      </c>
      <c r="BH2340" s="121">
        <v>0</v>
      </c>
      <c r="BI2340" s="121">
        <v>0</v>
      </c>
      <c r="BJ2340" s="121">
        <v>0</v>
      </c>
      <c r="BK2340" s="121">
        <v>0</v>
      </c>
      <c r="BL2340" s="121">
        <v>0</v>
      </c>
      <c r="BM2340" s="121">
        <v>4.4518020999999999E-8</v>
      </c>
      <c r="BN2340" s="121">
        <v>0</v>
      </c>
      <c r="BO2340" s="121">
        <v>0</v>
      </c>
      <c r="BP2340" s="121">
        <v>0</v>
      </c>
      <c r="BQ2340" s="121">
        <v>0</v>
      </c>
      <c r="BR2340" s="121">
        <v>0</v>
      </c>
      <c r="BT2340" s="71">
        <v>1.6655374E-4</v>
      </c>
      <c r="BU2340" s="71">
        <v>7.0358264999999996E-6</v>
      </c>
      <c r="BV2340" s="71">
        <v>1.0358633E-4</v>
      </c>
      <c r="BW2340" s="71">
        <v>7.1731521000000002E-10</v>
      </c>
      <c r="BX2340" s="71">
        <v>5.7956521999999997E-6</v>
      </c>
      <c r="BY2340" s="71">
        <v>0</v>
      </c>
      <c r="BZ2340" s="71">
        <v>1.8176303999999998E-5</v>
      </c>
      <c r="CA2340" s="71">
        <v>0</v>
      </c>
      <c r="CB2340" s="71">
        <v>0</v>
      </c>
      <c r="CC2340" s="71">
        <v>1.6545766000000001E-10</v>
      </c>
      <c r="CD2340" s="71">
        <v>0</v>
      </c>
      <c r="CE2340" s="71">
        <v>3.1502021000000002E-5</v>
      </c>
      <c r="CF2340" s="71">
        <v>0</v>
      </c>
      <c r="CG2340" s="71">
        <v>4.5671772000000002E-7</v>
      </c>
      <c r="CH2340" s="71">
        <v>0</v>
      </c>
      <c r="CI2340" s="71">
        <v>0</v>
      </c>
      <c r="CJ2340" s="71">
        <v>0</v>
      </c>
      <c r="CL2340" s="186">
        <v>0</v>
      </c>
      <c r="CM2340" s="186">
        <v>3.7150816</v>
      </c>
      <c r="CN2340" s="187">
        <v>0</v>
      </c>
      <c r="CO2340" s="186">
        <v>4.81381E-3</v>
      </c>
      <c r="CP2340" s="186">
        <v>0</v>
      </c>
      <c r="CQ2340" s="186">
        <v>0</v>
      </c>
      <c r="CR2340" s="186">
        <v>2.9417722E-4</v>
      </c>
      <c r="CS2340" s="186">
        <v>0</v>
      </c>
      <c r="CT2340" s="186">
        <v>4.6963638E-4</v>
      </c>
      <c r="CU2340" s="186">
        <v>2.1457328000000001E-4</v>
      </c>
    </row>
    <row r="2341" spans="1:99" ht="14.4">
      <c r="B2341" s="125"/>
      <c r="C2341" s="126"/>
      <c r="D2341" s="1" t="s">
        <v>1891</v>
      </c>
      <c r="E2341" s="125"/>
      <c r="J2341" s="158"/>
      <c r="P2341" s="4"/>
      <c r="Q2341" s="4"/>
      <c r="R2341" s="4"/>
      <c r="AT2341" s="4"/>
      <c r="AU2341" s="4"/>
      <c r="AV2341" s="16"/>
      <c r="CN2341" s="97"/>
    </row>
    <row r="2342" spans="1:99" ht="14.4">
      <c r="A2342" t="s">
        <v>3956</v>
      </c>
      <c r="B2342" s="125" t="s">
        <v>781</v>
      </c>
      <c r="C2342" s="126" t="str">
        <f t="shared" si="605"/>
        <v>M.020.19.101</v>
      </c>
      <c r="D2342" s="11" t="s">
        <v>1891</v>
      </c>
      <c r="E2342" s="125" t="s">
        <v>878</v>
      </c>
      <c r="F2342" s="128" t="str">
        <f t="shared" si="606"/>
        <v>Baby/toddler milkpowder, in cardboard box NL</v>
      </c>
      <c r="G2342" s="131">
        <f t="shared" si="600"/>
        <v>0.82934680998413002</v>
      </c>
      <c r="H2342" s="183">
        <f t="shared" si="601"/>
        <v>1.9116983E-7</v>
      </c>
      <c r="I2342" s="183">
        <f t="shared" si="602"/>
        <v>0.17485385681429999</v>
      </c>
      <c r="J2342" s="184">
        <f t="shared" si="603"/>
        <v>1.7397131999999999E-2</v>
      </c>
      <c r="K2342" s="183">
        <v>0.63709563000000002</v>
      </c>
      <c r="L2342" s="146">
        <v>0.13177915000000001</v>
      </c>
      <c r="M2342" s="146">
        <v>1.300303E-2</v>
      </c>
      <c r="N2342" s="146">
        <v>0</v>
      </c>
      <c r="O2342" s="146">
        <v>0</v>
      </c>
      <c r="P2342" s="188">
        <v>0</v>
      </c>
      <c r="Q2342" s="188">
        <v>1.9116983E-7</v>
      </c>
      <c r="R2342" s="188">
        <v>4.6818142999999996E-6</v>
      </c>
      <c r="S2342" s="146">
        <v>0</v>
      </c>
      <c r="T2342" s="146">
        <v>0</v>
      </c>
      <c r="U2342" s="146">
        <v>0</v>
      </c>
      <c r="V2342" s="146">
        <v>3.0066994999999999E-2</v>
      </c>
      <c r="W2342" s="146">
        <v>1.7397131999999999E-2</v>
      </c>
      <c r="X2342" s="146">
        <v>0</v>
      </c>
      <c r="Z2342" s="157">
        <f t="shared" si="604"/>
        <v>4.2473042000000003</v>
      </c>
      <c r="AB2342" s="131">
        <f t="shared" si="610"/>
        <v>0.63709563000000002</v>
      </c>
      <c r="AC2342" s="131">
        <f t="shared" si="611"/>
        <v>0.14478705298413</v>
      </c>
      <c r="AD2342" s="131">
        <f t="shared" si="612"/>
        <v>0.16218399381430001</v>
      </c>
      <c r="AE2342" s="131">
        <f t="shared" si="613"/>
        <v>0.17485385681429999</v>
      </c>
      <c r="AF2342" s="131">
        <f t="shared" si="614"/>
        <v>0</v>
      </c>
      <c r="AH2342">
        <v>0</v>
      </c>
      <c r="AI2342" s="71">
        <v>0</v>
      </c>
      <c r="AJ2342" s="71">
        <v>0</v>
      </c>
      <c r="AK2342" s="71">
        <v>0</v>
      </c>
      <c r="AL2342" s="71">
        <v>0</v>
      </c>
      <c r="AM2342" s="71">
        <v>0</v>
      </c>
      <c r="AN2342" s="71">
        <v>0</v>
      </c>
      <c r="AP2342" s="129">
        <v>0.11348017000000001</v>
      </c>
      <c r="AQ2342" s="129">
        <v>0.10566335</v>
      </c>
      <c r="AR2342" s="129">
        <v>7.8168188999999996E-3</v>
      </c>
      <c r="AS2342" s="129">
        <v>0</v>
      </c>
      <c r="AT2342" s="172">
        <f t="shared" si="607"/>
        <v>6.3347332999999998E-6</v>
      </c>
      <c r="AU2342" s="172">
        <f t="shared" si="608"/>
        <v>2.8908354353569999E-8</v>
      </c>
      <c r="AV2342" s="185">
        <f t="shared" si="609"/>
        <v>0</v>
      </c>
      <c r="AW2342" s="121">
        <v>3.9414982999999996E-6</v>
      </c>
      <c r="AX2342" s="121">
        <v>1.1892452E-8</v>
      </c>
      <c r="AY2342" s="121">
        <v>3.2491877E-13</v>
      </c>
      <c r="AZ2342" s="121">
        <v>0</v>
      </c>
      <c r="BA2342" s="121">
        <v>0</v>
      </c>
      <c r="BB2342" s="121">
        <v>0</v>
      </c>
      <c r="BC2342" s="121">
        <v>2.3932350000000001E-6</v>
      </c>
      <c r="BD2342" s="121">
        <v>0</v>
      </c>
      <c r="BE2342" s="121">
        <v>2.7877243000000001E-9</v>
      </c>
      <c r="BF2342" s="121">
        <v>5.3511042000000004E-10</v>
      </c>
      <c r="BG2342" s="121">
        <v>1.9527148E-12</v>
      </c>
      <c r="BH2342" s="121">
        <v>0</v>
      </c>
      <c r="BI2342" s="121">
        <v>0</v>
      </c>
      <c r="BJ2342" s="121">
        <v>0</v>
      </c>
      <c r="BK2342" s="121">
        <v>0</v>
      </c>
      <c r="BL2342" s="121">
        <v>0</v>
      </c>
      <c r="BM2342" s="121">
        <v>1.3690789999999999E-8</v>
      </c>
      <c r="BN2342" s="121">
        <v>0</v>
      </c>
      <c r="BO2342" s="121">
        <v>0</v>
      </c>
      <c r="BP2342" s="121">
        <v>0</v>
      </c>
      <c r="BQ2342" s="121">
        <v>0</v>
      </c>
      <c r="BR2342" s="121">
        <v>0</v>
      </c>
      <c r="BT2342" s="71">
        <v>1.7830984000000001E-4</v>
      </c>
      <c r="BU2342" s="71">
        <v>1.9219413999999999E-5</v>
      </c>
      <c r="BV2342" s="71">
        <v>1.1842611E-4</v>
      </c>
      <c r="BW2342" s="71">
        <v>5.4841266999999997E-10</v>
      </c>
      <c r="BX2342" s="71">
        <v>1.5831692000000001E-5</v>
      </c>
      <c r="BY2342" s="71">
        <v>0</v>
      </c>
      <c r="BZ2342" s="71">
        <v>1.3896422E-5</v>
      </c>
      <c r="CA2342" s="71">
        <v>0</v>
      </c>
      <c r="CB2342" s="71">
        <v>0</v>
      </c>
      <c r="CC2342" s="71">
        <v>1.2649819E-10</v>
      </c>
      <c r="CD2342" s="71">
        <v>0</v>
      </c>
      <c r="CE2342" s="71">
        <v>9.6879318000000002E-6</v>
      </c>
      <c r="CF2342" s="71">
        <v>0</v>
      </c>
      <c r="CG2342" s="71">
        <v>1.2475929E-6</v>
      </c>
      <c r="CH2342" s="71">
        <v>0</v>
      </c>
      <c r="CI2342" s="71">
        <v>0</v>
      </c>
      <c r="CJ2342" s="71">
        <v>0</v>
      </c>
      <c r="CL2342" s="186">
        <v>0</v>
      </c>
      <c r="CM2342" s="186">
        <v>4.2473042000000003</v>
      </c>
      <c r="CN2342" s="187">
        <v>0</v>
      </c>
      <c r="CO2342" s="186">
        <v>1.3149643000000001E-2</v>
      </c>
      <c r="CP2342" s="186">
        <v>0</v>
      </c>
      <c r="CQ2342" s="186">
        <v>0</v>
      </c>
      <c r="CR2342" s="186">
        <v>8.0358915E-4</v>
      </c>
      <c r="CS2342" s="186">
        <v>0</v>
      </c>
      <c r="CT2342" s="186">
        <v>3.5905350999999999E-4</v>
      </c>
      <c r="CU2342" s="186">
        <v>6.6712857999999997E-4</v>
      </c>
    </row>
    <row r="2343" spans="1:99" ht="14.4">
      <c r="B2343" s="125"/>
      <c r="C2343" s="126"/>
      <c r="D2343" s="1" t="s">
        <v>1892</v>
      </c>
      <c r="E2343" s="125"/>
      <c r="F2343" s="128"/>
      <c r="G2343" s="131"/>
      <c r="H2343" s="183"/>
      <c r="I2343" s="183"/>
      <c r="J2343" s="184"/>
      <c r="K2343" s="183"/>
      <c r="L2343" s="146"/>
      <c r="M2343" s="146"/>
      <c r="N2343" s="146"/>
      <c r="O2343" s="146"/>
      <c r="P2343" s="188"/>
      <c r="Q2343" s="188"/>
      <c r="R2343" s="188"/>
      <c r="S2343" s="146"/>
      <c r="T2343" s="146"/>
      <c r="U2343" s="146"/>
      <c r="V2343" s="146"/>
      <c r="W2343" s="146"/>
      <c r="X2343" s="146"/>
      <c r="Z2343" s="157"/>
      <c r="AB2343" s="131"/>
      <c r="AC2343" s="131"/>
      <c r="AD2343" s="131"/>
      <c r="AE2343" s="131"/>
      <c r="AF2343" s="131"/>
      <c r="AI2343" s="71"/>
      <c r="AJ2343" s="71"/>
      <c r="AK2343" s="71"/>
      <c r="AL2343" s="71"/>
      <c r="AM2343" s="71"/>
      <c r="AN2343" s="71"/>
      <c r="AP2343" s="129"/>
      <c r="AQ2343" s="129"/>
      <c r="AR2343" s="129"/>
      <c r="AS2343" s="129"/>
      <c r="AT2343" s="172"/>
      <c r="AU2343" s="172"/>
      <c r="AV2343" s="185"/>
      <c r="AW2343" s="121"/>
      <c r="AX2343" s="121"/>
      <c r="AY2343" s="121"/>
      <c r="AZ2343" s="121"/>
      <c r="BA2343" s="121"/>
      <c r="BB2343" s="121"/>
      <c r="BC2343" s="121"/>
      <c r="BD2343" s="121"/>
      <c r="BE2343" s="121"/>
      <c r="BF2343" s="121"/>
      <c r="BG2343" s="121"/>
      <c r="BH2343" s="121"/>
      <c r="BI2343" s="121"/>
      <c r="BJ2343" s="121"/>
      <c r="BK2343" s="121"/>
      <c r="BL2343" s="121"/>
      <c r="BM2343" s="121"/>
      <c r="BN2343" s="121"/>
      <c r="BO2343" s="121"/>
      <c r="BP2343" s="121"/>
      <c r="BQ2343" s="121"/>
      <c r="BR2343" s="121"/>
      <c r="BT2343" s="71"/>
      <c r="BU2343" s="71"/>
      <c r="BV2343" s="71"/>
      <c r="BW2343" s="71"/>
      <c r="BX2343" s="71"/>
      <c r="BY2343" s="71"/>
      <c r="BZ2343" s="71"/>
      <c r="CA2343" s="71"/>
      <c r="CB2343" s="71"/>
      <c r="CC2343" s="71"/>
      <c r="CD2343" s="71"/>
      <c r="CE2343" s="71"/>
      <c r="CF2343" s="71"/>
      <c r="CG2343" s="71"/>
      <c r="CH2343" s="71"/>
      <c r="CI2343" s="71"/>
      <c r="CJ2343" s="71"/>
      <c r="CL2343" s="186"/>
      <c r="CM2343" s="186"/>
      <c r="CN2343" s="187"/>
      <c r="CO2343" s="186"/>
      <c r="CP2343" s="186"/>
      <c r="CQ2343" s="186"/>
      <c r="CR2343" s="186"/>
      <c r="CS2343" s="186"/>
      <c r="CT2343" s="186"/>
      <c r="CU2343" s="186"/>
    </row>
    <row r="2344" spans="1:99" ht="14.4">
      <c r="A2344" t="s">
        <v>3957</v>
      </c>
      <c r="B2344" s="125" t="s">
        <v>781</v>
      </c>
      <c r="C2344" s="126" t="str">
        <f t="shared" si="605"/>
        <v>M.020.20.101</v>
      </c>
      <c r="D2344" s="11" t="s">
        <v>1892</v>
      </c>
      <c r="E2344" s="125" t="s">
        <v>878</v>
      </c>
      <c r="F2344" s="128" t="str">
        <f t="shared" si="606"/>
        <v>Chocolate, confetti, milk in cardboard box NL</v>
      </c>
      <c r="G2344" s="131">
        <f t="shared" si="600"/>
        <v>1.1564385180980099</v>
      </c>
      <c r="H2344" s="183">
        <f t="shared" si="601"/>
        <v>7.9908300999999999E-7</v>
      </c>
      <c r="I2344" s="183">
        <f t="shared" si="602"/>
        <v>0.26506609581500001</v>
      </c>
      <c r="J2344" s="184">
        <f t="shared" si="603"/>
        <v>9.1172731999999996E-3</v>
      </c>
      <c r="K2344" s="183">
        <v>0.88225434999999996</v>
      </c>
      <c r="L2344" s="146">
        <v>0.10385133000000001</v>
      </c>
      <c r="M2344" s="146">
        <v>5.4352195999999998E-2</v>
      </c>
      <c r="N2344" s="146">
        <v>0</v>
      </c>
      <c r="O2344" s="146">
        <v>0</v>
      </c>
      <c r="P2344" s="188">
        <v>0</v>
      </c>
      <c r="Q2344" s="188">
        <v>7.9908300999999999E-7</v>
      </c>
      <c r="R2344" s="188">
        <v>1.9569815000000001E-5</v>
      </c>
      <c r="S2344" s="146">
        <v>0</v>
      </c>
      <c r="T2344" s="146">
        <v>0</v>
      </c>
      <c r="U2344" s="146">
        <v>0</v>
      </c>
      <c r="V2344" s="146">
        <v>0.10684299999999999</v>
      </c>
      <c r="W2344" s="146">
        <v>9.1172731999999996E-3</v>
      </c>
      <c r="X2344" s="146">
        <v>0</v>
      </c>
      <c r="Z2344" s="157">
        <f t="shared" si="604"/>
        <v>5.8816956666666664</v>
      </c>
      <c r="AB2344" s="131">
        <f t="shared" si="610"/>
        <v>0.88225434999999996</v>
      </c>
      <c r="AC2344" s="131">
        <f t="shared" si="611"/>
        <v>0.15822389489801003</v>
      </c>
      <c r="AD2344" s="131">
        <f t="shared" si="612"/>
        <v>0.16734036901500002</v>
      </c>
      <c r="AE2344" s="131">
        <f t="shared" si="613"/>
        <v>0.26506609581500001</v>
      </c>
      <c r="AF2344" s="131">
        <f t="shared" si="614"/>
        <v>0</v>
      </c>
      <c r="AH2344">
        <v>0</v>
      </c>
      <c r="AI2344" s="71">
        <v>0</v>
      </c>
      <c r="AJ2344" s="71">
        <v>0</v>
      </c>
      <c r="AK2344" s="71">
        <v>0</v>
      </c>
      <c r="AL2344" s="71">
        <v>0</v>
      </c>
      <c r="AM2344" s="71">
        <v>0</v>
      </c>
      <c r="AN2344" s="71">
        <v>0</v>
      </c>
      <c r="AP2344" s="129">
        <v>0.14130993999999999</v>
      </c>
      <c r="AQ2344" s="129">
        <v>0.12250214</v>
      </c>
      <c r="AR2344" s="129">
        <v>1.8807800999999999E-2</v>
      </c>
      <c r="AS2344" s="129">
        <v>0</v>
      </c>
      <c r="AT2344" s="172">
        <f t="shared" si="607"/>
        <v>7.3442528E-6</v>
      </c>
      <c r="AU2344" s="172">
        <f t="shared" si="608"/>
        <v>6.9555477114419989E-8</v>
      </c>
      <c r="AV2344" s="185">
        <f t="shared" si="609"/>
        <v>0</v>
      </c>
      <c r="AW2344" s="121">
        <v>5.4582135999999999E-6</v>
      </c>
      <c r="AX2344" s="121">
        <v>1.6468747999999999E-8</v>
      </c>
      <c r="AY2344" s="121">
        <v>4.4994972000000002E-13</v>
      </c>
      <c r="AZ2344" s="121">
        <v>0</v>
      </c>
      <c r="BA2344" s="121">
        <v>0</v>
      </c>
      <c r="BB2344" s="121">
        <v>0</v>
      </c>
      <c r="BC2344" s="121">
        <v>1.8860391999999999E-6</v>
      </c>
      <c r="BD2344" s="121">
        <v>0</v>
      </c>
      <c r="BE2344" s="121">
        <v>2.1969248000000002E-9</v>
      </c>
      <c r="BF2344" s="121">
        <v>2.2367423000000002E-9</v>
      </c>
      <c r="BG2344" s="121">
        <v>2.4180647000000002E-12</v>
      </c>
      <c r="BH2344" s="121">
        <v>0</v>
      </c>
      <c r="BI2344" s="121">
        <v>0</v>
      </c>
      <c r="BJ2344" s="121">
        <v>0</v>
      </c>
      <c r="BK2344" s="121">
        <v>0</v>
      </c>
      <c r="BL2344" s="121">
        <v>0</v>
      </c>
      <c r="BM2344" s="121">
        <v>4.8650193999999998E-8</v>
      </c>
      <c r="BN2344" s="121">
        <v>0</v>
      </c>
      <c r="BO2344" s="121">
        <v>0</v>
      </c>
      <c r="BP2344" s="121">
        <v>0</v>
      </c>
      <c r="BQ2344" s="121">
        <v>0</v>
      </c>
      <c r="BR2344" s="121">
        <v>0</v>
      </c>
      <c r="BT2344" s="71">
        <v>2.8511865000000001E-4</v>
      </c>
      <c r="BU2344" s="71">
        <v>1.5146263999999999E-5</v>
      </c>
      <c r="BV2344" s="71">
        <v>1.6399728E-4</v>
      </c>
      <c r="BW2344" s="71">
        <v>2.2923452E-9</v>
      </c>
      <c r="BX2344" s="71">
        <v>1.2476497999999999E-5</v>
      </c>
      <c r="BY2344" s="71">
        <v>0</v>
      </c>
      <c r="BZ2344" s="71">
        <v>5.8086544999999997E-5</v>
      </c>
      <c r="CA2344" s="71">
        <v>0</v>
      </c>
      <c r="CB2344" s="71">
        <v>0</v>
      </c>
      <c r="CC2344" s="71">
        <v>5.2875788000000001E-10</v>
      </c>
      <c r="CD2344" s="71">
        <v>0</v>
      </c>
      <c r="CE2344" s="71">
        <v>3.4426045999999998E-5</v>
      </c>
      <c r="CF2344" s="71">
        <v>0</v>
      </c>
      <c r="CG2344" s="71">
        <v>9.831918099999999E-7</v>
      </c>
      <c r="CH2344" s="71">
        <v>0</v>
      </c>
      <c r="CI2344" s="71">
        <v>0</v>
      </c>
      <c r="CJ2344" s="71">
        <v>0</v>
      </c>
      <c r="CL2344" s="186">
        <v>0</v>
      </c>
      <c r="CM2344" s="186">
        <v>5.8816956999999999</v>
      </c>
      <c r="CN2344" s="187">
        <v>0</v>
      </c>
      <c r="CO2344" s="186">
        <v>1.0362853E-2</v>
      </c>
      <c r="CP2344" s="186">
        <v>0</v>
      </c>
      <c r="CQ2344" s="186">
        <v>0</v>
      </c>
      <c r="CR2344" s="186">
        <v>6.3328535000000004E-4</v>
      </c>
      <c r="CS2344" s="186">
        <v>0</v>
      </c>
      <c r="CT2344" s="186">
        <v>1.5008306999999999E-3</v>
      </c>
      <c r="CU2344" s="186">
        <v>8.2611147E-4</v>
      </c>
    </row>
    <row r="2345" spans="1:99" ht="14.4">
      <c r="A2345" t="s">
        <v>3958</v>
      </c>
      <c r="B2345" s="125" t="s">
        <v>781</v>
      </c>
      <c r="C2345" s="126" t="str">
        <f t="shared" si="605"/>
        <v>M.020.20.102</v>
      </c>
      <c r="D2345" s="11" t="s">
        <v>1892</v>
      </c>
      <c r="E2345" s="125" t="s">
        <v>878</v>
      </c>
      <c r="F2345" s="128" t="str">
        <f t="shared" si="606"/>
        <v>Chocolate, confetti, plain in cardboard box NL</v>
      </c>
      <c r="G2345" s="131">
        <f t="shared" si="600"/>
        <v>1.2483931103666599</v>
      </c>
      <c r="H2345" s="183">
        <f t="shared" si="601"/>
        <v>9.9639965999999993E-7</v>
      </c>
      <c r="I2345" s="183">
        <f t="shared" si="602"/>
        <v>0.28791565016699999</v>
      </c>
      <c r="J2345" s="184">
        <f t="shared" si="603"/>
        <v>6.3023037999999998E-3</v>
      </c>
      <c r="K2345" s="183">
        <v>0.95417415999999999</v>
      </c>
      <c r="L2345" s="146">
        <v>8.1713286999999996E-2</v>
      </c>
      <c r="M2345" s="146">
        <v>6.7773320999999997E-2</v>
      </c>
      <c r="N2345" s="146">
        <v>0</v>
      </c>
      <c r="O2345" s="146">
        <v>0</v>
      </c>
      <c r="P2345" s="188">
        <v>0</v>
      </c>
      <c r="Q2345" s="188">
        <v>9.9639965999999993E-7</v>
      </c>
      <c r="R2345" s="188">
        <v>2.4402167000000001E-5</v>
      </c>
      <c r="S2345" s="146">
        <v>0</v>
      </c>
      <c r="T2345" s="146">
        <v>0</v>
      </c>
      <c r="U2345" s="146">
        <v>0</v>
      </c>
      <c r="V2345" s="146">
        <v>0.13840464</v>
      </c>
      <c r="W2345" s="146">
        <v>6.3023037999999998E-3</v>
      </c>
      <c r="X2345" s="146">
        <v>0</v>
      </c>
      <c r="Z2345" s="157">
        <f t="shared" si="604"/>
        <v>6.3611610666666669</v>
      </c>
      <c r="AB2345" s="131">
        <f t="shared" si="610"/>
        <v>0.95417415999999999</v>
      </c>
      <c r="AC2345" s="131">
        <f t="shared" si="611"/>
        <v>0.14951200656666</v>
      </c>
      <c r="AD2345" s="131">
        <f t="shared" si="612"/>
        <v>0.15581331396699999</v>
      </c>
      <c r="AE2345" s="131">
        <f t="shared" si="613"/>
        <v>0.28791565016699999</v>
      </c>
      <c r="AF2345" s="131">
        <f t="shared" si="614"/>
        <v>0</v>
      </c>
      <c r="AH2345">
        <v>0</v>
      </c>
      <c r="AI2345" s="71">
        <v>0</v>
      </c>
      <c r="AJ2345" s="71">
        <v>0</v>
      </c>
      <c r="AK2345" s="71">
        <v>0</v>
      </c>
      <c r="AL2345" s="71">
        <v>0</v>
      </c>
      <c r="AM2345" s="71">
        <v>0</v>
      </c>
      <c r="AN2345" s="71">
        <v>0</v>
      </c>
      <c r="AP2345" s="129">
        <v>0.14629712</v>
      </c>
      <c r="AQ2345" s="129">
        <v>0.12321764</v>
      </c>
      <c r="AR2345" s="129">
        <v>2.3079483000000001E-2</v>
      </c>
      <c r="AS2345" s="129">
        <v>0</v>
      </c>
      <c r="AT2345" s="172">
        <f t="shared" si="607"/>
        <v>7.3871487E-6</v>
      </c>
      <c r="AU2345" s="172">
        <f t="shared" si="608"/>
        <v>8.5353119780820003E-8</v>
      </c>
      <c r="AV2345" s="185">
        <f t="shared" si="609"/>
        <v>0</v>
      </c>
      <c r="AW2345" s="121">
        <v>5.9031575000000001E-6</v>
      </c>
      <c r="AX2345" s="121">
        <v>1.7811251E-8</v>
      </c>
      <c r="AY2345" s="121">
        <v>4.8662882E-13</v>
      </c>
      <c r="AZ2345" s="121">
        <v>0</v>
      </c>
      <c r="BA2345" s="121">
        <v>0</v>
      </c>
      <c r="BB2345" s="121">
        <v>0</v>
      </c>
      <c r="BC2345" s="121">
        <v>1.4839911999999999E-6</v>
      </c>
      <c r="BD2345" s="121">
        <v>0</v>
      </c>
      <c r="BE2345" s="121">
        <v>1.7286052E-9</v>
      </c>
      <c r="BF2345" s="121">
        <v>2.7890584999999998E-9</v>
      </c>
      <c r="BG2345" s="121">
        <v>2.1614520000000002E-12</v>
      </c>
      <c r="BH2345" s="121">
        <v>0</v>
      </c>
      <c r="BI2345" s="121">
        <v>0</v>
      </c>
      <c r="BJ2345" s="121">
        <v>0</v>
      </c>
      <c r="BK2345" s="121">
        <v>0</v>
      </c>
      <c r="BL2345" s="121">
        <v>0</v>
      </c>
      <c r="BM2345" s="121">
        <v>6.3021557000000001E-8</v>
      </c>
      <c r="BN2345" s="121">
        <v>0</v>
      </c>
      <c r="BO2345" s="121">
        <v>0</v>
      </c>
      <c r="BP2345" s="121">
        <v>0</v>
      </c>
      <c r="BQ2345" s="121">
        <v>0</v>
      </c>
      <c r="BR2345" s="121">
        <v>0</v>
      </c>
      <c r="BT2345" s="71">
        <v>3.1690293000000001E-4</v>
      </c>
      <c r="BU2345" s="71">
        <v>1.1917526E-5</v>
      </c>
      <c r="BV2345" s="71">
        <v>1.7736605E-4</v>
      </c>
      <c r="BW2345" s="71">
        <v>2.8583914000000001E-9</v>
      </c>
      <c r="BX2345" s="71">
        <v>9.8168763E-6</v>
      </c>
      <c r="BY2345" s="71">
        <v>0</v>
      </c>
      <c r="BZ2345" s="71">
        <v>7.2429788999999999E-5</v>
      </c>
      <c r="CA2345" s="71">
        <v>0</v>
      </c>
      <c r="CB2345" s="71">
        <v>0</v>
      </c>
      <c r="CC2345" s="71">
        <v>6.5932345000000002E-10</v>
      </c>
      <c r="CD2345" s="71">
        <v>0</v>
      </c>
      <c r="CE2345" s="71">
        <v>4.4595567E-5</v>
      </c>
      <c r="CF2345" s="71">
        <v>0</v>
      </c>
      <c r="CG2345" s="71">
        <v>7.7360427999999995E-7</v>
      </c>
      <c r="CH2345" s="71">
        <v>0</v>
      </c>
      <c r="CI2345" s="71">
        <v>0</v>
      </c>
      <c r="CJ2345" s="71">
        <v>0</v>
      </c>
      <c r="CL2345" s="186">
        <v>0</v>
      </c>
      <c r="CM2345" s="186">
        <v>6.3611611000000003</v>
      </c>
      <c r="CN2345" s="187">
        <v>0</v>
      </c>
      <c r="CO2345" s="186">
        <v>8.1537980000000003E-3</v>
      </c>
      <c r="CP2345" s="186">
        <v>0</v>
      </c>
      <c r="CQ2345" s="186">
        <v>0</v>
      </c>
      <c r="CR2345" s="186">
        <v>4.9828755999999997E-4</v>
      </c>
      <c r="CS2345" s="186">
        <v>0</v>
      </c>
      <c r="CT2345" s="186">
        <v>1.8714291E-3</v>
      </c>
      <c r="CU2345" s="186">
        <v>7.3844188999999997E-4</v>
      </c>
    </row>
    <row r="2346" spans="1:99" ht="14.4">
      <c r="A2346" t="s">
        <v>3959</v>
      </c>
      <c r="B2346" s="125" t="s">
        <v>781</v>
      </c>
      <c r="C2346" s="126" t="str">
        <f t="shared" si="605"/>
        <v>M.020.20.103</v>
      </c>
      <c r="D2346" s="11" t="s">
        <v>1892</v>
      </c>
      <c r="E2346" s="125" t="s">
        <v>878</v>
      </c>
      <c r="F2346" s="128" t="str">
        <f t="shared" si="606"/>
        <v>Chocolat, milk in aluminium foil laminated paperper 250 gram NL</v>
      </c>
      <c r="G2346" s="131">
        <f t="shared" si="600"/>
        <v>1.5839599139270999</v>
      </c>
      <c r="H2346" s="183">
        <f t="shared" si="601"/>
        <v>9.580070999999999E-7</v>
      </c>
      <c r="I2346" s="183">
        <f t="shared" si="602"/>
        <v>0.35080579991999999</v>
      </c>
      <c r="J2346" s="184">
        <f t="shared" si="603"/>
        <v>1.5536756000000001E-2</v>
      </c>
      <c r="K2346" s="183">
        <v>1.2176164</v>
      </c>
      <c r="L2346" s="146">
        <v>0.15306686999999999</v>
      </c>
      <c r="M2346" s="146">
        <v>6.5161927999999994E-2</v>
      </c>
      <c r="N2346" s="146">
        <v>0</v>
      </c>
      <c r="O2346" s="146">
        <v>0</v>
      </c>
      <c r="P2346" s="188">
        <v>0</v>
      </c>
      <c r="Q2346" s="188">
        <v>9.580070999999999E-7</v>
      </c>
      <c r="R2346" s="188">
        <v>2.3461920000000001E-5</v>
      </c>
      <c r="S2346" s="146">
        <v>0</v>
      </c>
      <c r="T2346" s="146">
        <v>0</v>
      </c>
      <c r="U2346" s="146">
        <v>0</v>
      </c>
      <c r="V2346" s="146">
        <v>0.13255354</v>
      </c>
      <c r="W2346" s="146">
        <v>1.5536756000000001E-2</v>
      </c>
      <c r="X2346" s="146">
        <v>0</v>
      </c>
      <c r="Z2346" s="157">
        <f t="shared" si="604"/>
        <v>8.1174426666666673</v>
      </c>
      <c r="AB2346" s="131">
        <f t="shared" si="610"/>
        <v>1.2176164</v>
      </c>
      <c r="AC2346" s="131">
        <f t="shared" si="611"/>
        <v>0.21825321792710001</v>
      </c>
      <c r="AD2346" s="131">
        <f t="shared" si="612"/>
        <v>0.23378901592000001</v>
      </c>
      <c r="AE2346" s="131">
        <f t="shared" si="613"/>
        <v>0.35080579991999999</v>
      </c>
      <c r="AF2346" s="131">
        <f t="shared" si="614"/>
        <v>0</v>
      </c>
      <c r="AH2346">
        <v>0</v>
      </c>
      <c r="AI2346" s="71">
        <v>0</v>
      </c>
      <c r="AJ2346" s="71">
        <v>0</v>
      </c>
      <c r="AK2346" s="71">
        <v>0</v>
      </c>
      <c r="AL2346" s="71">
        <v>0</v>
      </c>
      <c r="AM2346" s="71">
        <v>0</v>
      </c>
      <c r="AN2346" s="71">
        <v>0</v>
      </c>
      <c r="AP2346" s="129">
        <v>0.19608612</v>
      </c>
      <c r="AQ2346" s="129">
        <v>0.17201796</v>
      </c>
      <c r="AR2346" s="129">
        <v>2.4068168000000001E-2</v>
      </c>
      <c r="AS2346" s="129">
        <v>0</v>
      </c>
      <c r="AT2346" s="172">
        <f t="shared" si="607"/>
        <v>1.0312827099999999E-5</v>
      </c>
      <c r="AU2346" s="172">
        <f t="shared" si="608"/>
        <v>8.9009496134460008E-8</v>
      </c>
      <c r="AV2346" s="185">
        <f t="shared" si="609"/>
        <v>0</v>
      </c>
      <c r="AW2346" s="121">
        <v>7.5329868000000001E-6</v>
      </c>
      <c r="AX2346" s="121">
        <v>2.2728839E-8</v>
      </c>
      <c r="AY2346" s="121">
        <v>6.2098436000000002E-13</v>
      </c>
      <c r="AZ2346" s="121">
        <v>0</v>
      </c>
      <c r="BA2346" s="121">
        <v>0</v>
      </c>
      <c r="BB2346" s="121">
        <v>0</v>
      </c>
      <c r="BC2346" s="121">
        <v>2.7798403000000001E-6</v>
      </c>
      <c r="BD2346" s="121">
        <v>0</v>
      </c>
      <c r="BE2346" s="121">
        <v>3.2380558000000002E-9</v>
      </c>
      <c r="BF2346" s="121">
        <v>2.6815925E-9</v>
      </c>
      <c r="BG2346" s="121">
        <v>3.0848501000000002E-12</v>
      </c>
      <c r="BH2346" s="121">
        <v>0</v>
      </c>
      <c r="BI2346" s="121">
        <v>0</v>
      </c>
      <c r="BJ2346" s="121">
        <v>0</v>
      </c>
      <c r="BK2346" s="121">
        <v>0</v>
      </c>
      <c r="BL2346" s="121">
        <v>0</v>
      </c>
      <c r="BM2346" s="121">
        <v>6.0357303000000003E-8</v>
      </c>
      <c r="BN2346" s="121">
        <v>0</v>
      </c>
      <c r="BO2346" s="121">
        <v>0</v>
      </c>
      <c r="BP2346" s="121">
        <v>0</v>
      </c>
      <c r="BQ2346" s="121">
        <v>0</v>
      </c>
      <c r="BR2346" s="121">
        <v>0</v>
      </c>
      <c r="BT2346" s="71">
        <v>3.808509E-4</v>
      </c>
      <c r="BU2346" s="71">
        <v>2.2324135000000001E-5</v>
      </c>
      <c r="BV2346" s="71">
        <v>2.2633584000000001E-4</v>
      </c>
      <c r="BW2346" s="71">
        <v>2.7482538999999999E-9</v>
      </c>
      <c r="BX2346" s="71">
        <v>1.8389157999999998E-5</v>
      </c>
      <c r="BY2346" s="71">
        <v>0</v>
      </c>
      <c r="BZ2346" s="71">
        <v>6.9638976000000003E-5</v>
      </c>
      <c r="CA2346" s="71">
        <v>0</v>
      </c>
      <c r="CB2346" s="71">
        <v>0</v>
      </c>
      <c r="CC2346" s="71">
        <v>6.3391886999999995E-10</v>
      </c>
      <c r="CD2346" s="71">
        <v>0</v>
      </c>
      <c r="CE2346" s="71">
        <v>4.2710277E-5</v>
      </c>
      <c r="CF2346" s="71">
        <v>0</v>
      </c>
      <c r="CG2346" s="71">
        <v>1.4491300999999999E-6</v>
      </c>
      <c r="CH2346" s="71">
        <v>0</v>
      </c>
      <c r="CI2346" s="71">
        <v>0</v>
      </c>
      <c r="CJ2346" s="71">
        <v>0</v>
      </c>
      <c r="CL2346" s="186">
        <v>0</v>
      </c>
      <c r="CM2346" s="186">
        <v>8.1174426000000004</v>
      </c>
      <c r="CN2346" s="187">
        <v>0</v>
      </c>
      <c r="CO2346" s="186">
        <v>1.5273848E-2</v>
      </c>
      <c r="CP2346" s="186">
        <v>0</v>
      </c>
      <c r="CQ2346" s="186">
        <v>0</v>
      </c>
      <c r="CR2346" s="186">
        <v>9.3340165000000005E-4</v>
      </c>
      <c r="CS2346" s="186">
        <v>0</v>
      </c>
      <c r="CT2346" s="186">
        <v>1.7993206000000001E-3</v>
      </c>
      <c r="CU2346" s="186">
        <v>1.0539131000000001E-3</v>
      </c>
    </row>
    <row r="2347" spans="1:99" ht="14.4">
      <c r="A2347" t="s">
        <v>3960</v>
      </c>
      <c r="B2347" s="125" t="s">
        <v>781</v>
      </c>
      <c r="C2347" s="126" t="str">
        <f t="shared" si="605"/>
        <v>M.020.20.104</v>
      </c>
      <c r="D2347" s="11" t="s">
        <v>1892</v>
      </c>
      <c r="E2347" s="125" t="s">
        <v>878</v>
      </c>
      <c r="F2347" s="128" t="str">
        <f t="shared" si="606"/>
        <v>Chocolate spread, duo in glass jarper 125 gram NL</v>
      </c>
      <c r="G2347" s="131">
        <f t="shared" si="600"/>
        <v>0.80598095489769006</v>
      </c>
      <c r="H2347" s="183">
        <f t="shared" si="601"/>
        <v>4.0595369E-7</v>
      </c>
      <c r="I2347" s="183">
        <f t="shared" si="602"/>
        <v>0.21765277594400001</v>
      </c>
      <c r="J2347" s="184">
        <f t="shared" si="603"/>
        <v>2.9730083000000001E-2</v>
      </c>
      <c r="K2347" s="183">
        <v>0.55859769000000004</v>
      </c>
      <c r="L2347" s="146">
        <v>0.14242572000000001</v>
      </c>
      <c r="M2347" s="146">
        <v>2.7612243000000002E-2</v>
      </c>
      <c r="N2347" s="146">
        <v>0</v>
      </c>
      <c r="O2347" s="146">
        <v>0</v>
      </c>
      <c r="P2347" s="188">
        <v>0</v>
      </c>
      <c r="Q2347" s="188">
        <v>4.0595369E-7</v>
      </c>
      <c r="R2347" s="188">
        <v>9.9419440000000008E-6</v>
      </c>
      <c r="S2347" s="146">
        <v>0</v>
      </c>
      <c r="T2347" s="146">
        <v>0</v>
      </c>
      <c r="U2347" s="146">
        <v>0</v>
      </c>
      <c r="V2347" s="146">
        <v>4.7604871E-2</v>
      </c>
      <c r="W2347" s="146">
        <v>2.9730083000000001E-2</v>
      </c>
      <c r="X2347" s="146">
        <v>0</v>
      </c>
      <c r="Z2347" s="157">
        <f t="shared" si="604"/>
        <v>3.7239846000000005</v>
      </c>
      <c r="AB2347" s="131">
        <f t="shared" si="610"/>
        <v>0.55859769000000004</v>
      </c>
      <c r="AC2347" s="131">
        <f t="shared" si="611"/>
        <v>0.17004831089769001</v>
      </c>
      <c r="AD2347" s="131">
        <f t="shared" si="612"/>
        <v>0.19977798794400001</v>
      </c>
      <c r="AE2347" s="131">
        <f t="shared" si="613"/>
        <v>0.21765277594400001</v>
      </c>
      <c r="AF2347" s="131">
        <f t="shared" si="614"/>
        <v>0</v>
      </c>
      <c r="AH2347">
        <v>0</v>
      </c>
      <c r="AI2347" s="71">
        <v>0</v>
      </c>
      <c r="AJ2347" s="71">
        <v>0</v>
      </c>
      <c r="AK2347" s="71">
        <v>0</v>
      </c>
      <c r="AL2347" s="71">
        <v>0</v>
      </c>
      <c r="AM2347" s="71">
        <v>0</v>
      </c>
      <c r="AN2347" s="71">
        <v>0</v>
      </c>
      <c r="AP2347" s="129">
        <v>0.11059134</v>
      </c>
      <c r="AQ2347" s="129">
        <v>0.10078798</v>
      </c>
      <c r="AR2347" s="129">
        <v>9.8033663999999993E-3</v>
      </c>
      <c r="AS2347" s="129">
        <v>0</v>
      </c>
      <c r="AT2347" s="172">
        <f t="shared" si="607"/>
        <v>6.0424446E-6</v>
      </c>
      <c r="AU2347" s="172">
        <f t="shared" si="608"/>
        <v>3.625505365042E-8</v>
      </c>
      <c r="AV2347" s="185">
        <f t="shared" si="609"/>
        <v>0</v>
      </c>
      <c r="AW2347" s="121">
        <v>3.4558577000000001E-6</v>
      </c>
      <c r="AX2347" s="121">
        <v>1.0427157E-8</v>
      </c>
      <c r="AY2347" s="121">
        <v>2.8488482000000001E-13</v>
      </c>
      <c r="AZ2347" s="121">
        <v>0</v>
      </c>
      <c r="BA2347" s="121">
        <v>0</v>
      </c>
      <c r="BB2347" s="121">
        <v>0</v>
      </c>
      <c r="BC2347" s="121">
        <v>2.5865868999999998E-6</v>
      </c>
      <c r="BD2347" s="121">
        <v>0</v>
      </c>
      <c r="BE2347" s="121">
        <v>3.0129474E-9</v>
      </c>
      <c r="BF2347" s="121">
        <v>1.1363197E-9</v>
      </c>
      <c r="BG2347" s="121">
        <v>1.8086656000000001E-12</v>
      </c>
      <c r="BH2347" s="121">
        <v>0</v>
      </c>
      <c r="BI2347" s="121">
        <v>0</v>
      </c>
      <c r="BJ2347" s="121">
        <v>0</v>
      </c>
      <c r="BK2347" s="121">
        <v>0</v>
      </c>
      <c r="BL2347" s="121">
        <v>0</v>
      </c>
      <c r="BM2347" s="121">
        <v>2.1676536E-8</v>
      </c>
      <c r="BN2347" s="121">
        <v>0</v>
      </c>
      <c r="BO2347" s="121">
        <v>0</v>
      </c>
      <c r="BP2347" s="121">
        <v>0</v>
      </c>
      <c r="BQ2347" s="121">
        <v>0</v>
      </c>
      <c r="BR2347" s="121">
        <v>0</v>
      </c>
      <c r="BT2347" s="71">
        <v>1.8791553E-4</v>
      </c>
      <c r="BU2347" s="71">
        <v>2.0772169999999999E-5</v>
      </c>
      <c r="BV2347" s="71">
        <v>1.0383456999999999E-4</v>
      </c>
      <c r="BW2347" s="71">
        <v>1.1645674E-9</v>
      </c>
      <c r="BX2347" s="71">
        <v>1.7110749999999999E-5</v>
      </c>
      <c r="BY2347" s="71">
        <v>0</v>
      </c>
      <c r="BZ2347" s="71">
        <v>2.9509383999999999E-5</v>
      </c>
      <c r="CA2347" s="71">
        <v>0</v>
      </c>
      <c r="CB2347" s="71">
        <v>0</v>
      </c>
      <c r="CC2347" s="71">
        <v>2.6862192000000002E-10</v>
      </c>
      <c r="CD2347" s="71">
        <v>0</v>
      </c>
      <c r="CE2347" s="71">
        <v>1.5338837000000001E-5</v>
      </c>
      <c r="CF2347" s="71">
        <v>0</v>
      </c>
      <c r="CG2347" s="71">
        <v>1.3483871000000001E-6</v>
      </c>
      <c r="CH2347" s="71">
        <v>0</v>
      </c>
      <c r="CI2347" s="71">
        <v>0</v>
      </c>
      <c r="CJ2347" s="71">
        <v>0</v>
      </c>
      <c r="CL2347" s="186">
        <v>0</v>
      </c>
      <c r="CM2347" s="186">
        <v>3.7239846000000001</v>
      </c>
      <c r="CN2347" s="187">
        <v>0</v>
      </c>
      <c r="CO2347" s="186">
        <v>1.4212015999999999E-2</v>
      </c>
      <c r="CP2347" s="186">
        <v>0</v>
      </c>
      <c r="CQ2347" s="186">
        <v>0</v>
      </c>
      <c r="CR2347" s="186">
        <v>8.6851192999999995E-4</v>
      </c>
      <c r="CS2347" s="186">
        <v>0</v>
      </c>
      <c r="CT2347" s="186">
        <v>7.6245866999999996E-4</v>
      </c>
      <c r="CU2347" s="186">
        <v>6.1791536999999995E-4</v>
      </c>
    </row>
    <row r="2348" spans="1:99" ht="14.4">
      <c r="A2348" t="s">
        <v>3961</v>
      </c>
      <c r="B2348" s="125" t="s">
        <v>781</v>
      </c>
      <c r="C2348" s="126" t="str">
        <f t="shared" si="605"/>
        <v>M.020.20.105</v>
      </c>
      <c r="D2348" s="11" t="s">
        <v>1892</v>
      </c>
      <c r="E2348" s="125" t="s">
        <v>878</v>
      </c>
      <c r="F2348" s="128" t="str">
        <f t="shared" si="606"/>
        <v>Chocolate spread, hazelnut in glass jarper 125 gram NL</v>
      </c>
      <c r="G2348" s="131">
        <f t="shared" si="600"/>
        <v>0.93726320181259004</v>
      </c>
      <c r="H2348" s="183">
        <f t="shared" si="601"/>
        <v>4.7405459000000001E-7</v>
      </c>
      <c r="I2348" s="183">
        <f t="shared" si="602"/>
        <v>0.25315072075799999</v>
      </c>
      <c r="J2348" s="184">
        <f t="shared" si="603"/>
        <v>5.6194466999999998E-2</v>
      </c>
      <c r="K2348" s="183">
        <v>0.62791754</v>
      </c>
      <c r="L2348" s="146">
        <v>0.15774057999999999</v>
      </c>
      <c r="M2348" s="146">
        <v>3.2244345000000001E-2</v>
      </c>
      <c r="N2348" s="146">
        <v>0</v>
      </c>
      <c r="O2348" s="146">
        <v>0</v>
      </c>
      <c r="P2348" s="188">
        <v>0</v>
      </c>
      <c r="Q2348" s="188">
        <v>4.7405459000000001E-7</v>
      </c>
      <c r="R2348" s="188">
        <v>1.1609758E-5</v>
      </c>
      <c r="S2348" s="146">
        <v>0</v>
      </c>
      <c r="T2348" s="146">
        <v>0</v>
      </c>
      <c r="U2348" s="146">
        <v>0</v>
      </c>
      <c r="V2348" s="146">
        <v>6.3154186000000001E-2</v>
      </c>
      <c r="W2348" s="146">
        <v>5.6194466999999998E-2</v>
      </c>
      <c r="X2348" s="146">
        <v>0</v>
      </c>
      <c r="Z2348" s="157">
        <f t="shared" si="604"/>
        <v>4.1861169333333335</v>
      </c>
      <c r="AB2348" s="131">
        <f t="shared" si="610"/>
        <v>0.62791754</v>
      </c>
      <c r="AC2348" s="131">
        <f t="shared" si="611"/>
        <v>0.18999700881258999</v>
      </c>
      <c r="AD2348" s="131">
        <f t="shared" si="612"/>
        <v>0.24619100175799999</v>
      </c>
      <c r="AE2348" s="131">
        <f t="shared" si="613"/>
        <v>0.25315072075799999</v>
      </c>
      <c r="AF2348" s="131">
        <f t="shared" si="614"/>
        <v>0</v>
      </c>
      <c r="AH2348">
        <v>0</v>
      </c>
      <c r="AI2348" s="71">
        <v>0</v>
      </c>
      <c r="AJ2348" s="71">
        <v>0</v>
      </c>
      <c r="AK2348" s="71">
        <v>0</v>
      </c>
      <c r="AL2348" s="71">
        <v>0</v>
      </c>
      <c r="AM2348" s="71">
        <v>0</v>
      </c>
      <c r="AN2348" s="71">
        <v>0</v>
      </c>
      <c r="AP2348" s="129">
        <v>0.12478752</v>
      </c>
      <c r="AQ2348" s="129">
        <v>0.11258058999999999</v>
      </c>
      <c r="AR2348" s="129">
        <v>1.2206925E-2</v>
      </c>
      <c r="AS2348" s="129">
        <v>0</v>
      </c>
      <c r="AT2348" s="172">
        <f t="shared" si="607"/>
        <v>6.7494360000000003E-6</v>
      </c>
      <c r="AU2348" s="172">
        <f t="shared" si="608"/>
        <v>4.5143951717040003E-8</v>
      </c>
      <c r="AV2348" s="185">
        <f t="shared" si="609"/>
        <v>0</v>
      </c>
      <c r="AW2348" s="121">
        <v>3.8847165000000004E-6</v>
      </c>
      <c r="AX2348" s="121">
        <v>1.1721127E-8</v>
      </c>
      <c r="AY2348" s="121">
        <v>3.2023794E-13</v>
      </c>
      <c r="AZ2348" s="121">
        <v>0</v>
      </c>
      <c r="BA2348" s="121">
        <v>0</v>
      </c>
      <c r="BB2348" s="121">
        <v>0</v>
      </c>
      <c r="BC2348" s="121">
        <v>2.8647194999999999E-6</v>
      </c>
      <c r="BD2348" s="121">
        <v>0</v>
      </c>
      <c r="BE2348" s="121">
        <v>3.3369259999999999E-9</v>
      </c>
      <c r="BF2348" s="121">
        <v>1.3269434E-9</v>
      </c>
      <c r="BG2348" s="121">
        <v>1.8300791000000001E-12</v>
      </c>
      <c r="BH2348" s="121">
        <v>0</v>
      </c>
      <c r="BI2348" s="121">
        <v>0</v>
      </c>
      <c r="BJ2348" s="121">
        <v>0</v>
      </c>
      <c r="BK2348" s="121">
        <v>0</v>
      </c>
      <c r="BL2348" s="121">
        <v>0</v>
      </c>
      <c r="BM2348" s="121">
        <v>2.8756805000000001E-8</v>
      </c>
      <c r="BN2348" s="121">
        <v>0</v>
      </c>
      <c r="BO2348" s="121">
        <v>0</v>
      </c>
      <c r="BP2348" s="121">
        <v>0</v>
      </c>
      <c r="BQ2348" s="121">
        <v>0</v>
      </c>
      <c r="BR2348" s="121">
        <v>0</v>
      </c>
      <c r="BT2348" s="71">
        <v>2.1498027000000001E-4</v>
      </c>
      <c r="BU2348" s="71">
        <v>2.3005776E-5</v>
      </c>
      <c r="BV2348" s="71">
        <v>1.1672005E-4</v>
      </c>
      <c r="BW2348" s="71">
        <v>1.3599298E-9</v>
      </c>
      <c r="BX2348" s="71">
        <v>1.8950648999999998E-5</v>
      </c>
      <c r="BY2348" s="71">
        <v>0</v>
      </c>
      <c r="BZ2348" s="71">
        <v>3.4459740999999997E-5</v>
      </c>
      <c r="CA2348" s="71">
        <v>0</v>
      </c>
      <c r="CB2348" s="71">
        <v>0</v>
      </c>
      <c r="CC2348" s="71">
        <v>3.1368468000000001E-10</v>
      </c>
      <c r="CD2348" s="71">
        <v>0</v>
      </c>
      <c r="CE2348" s="71">
        <v>2.0349006000000001E-5</v>
      </c>
      <c r="CF2348" s="71">
        <v>0</v>
      </c>
      <c r="CG2348" s="71">
        <v>1.4933776E-6</v>
      </c>
      <c r="CH2348" s="71">
        <v>0</v>
      </c>
      <c r="CI2348" s="71">
        <v>0</v>
      </c>
      <c r="CJ2348" s="71">
        <v>0</v>
      </c>
      <c r="CL2348" s="186">
        <v>0</v>
      </c>
      <c r="CM2348" s="186">
        <v>4.1861169</v>
      </c>
      <c r="CN2348" s="187">
        <v>0</v>
      </c>
      <c r="CO2348" s="186">
        <v>1.5740217000000001E-2</v>
      </c>
      <c r="CP2348" s="186">
        <v>0</v>
      </c>
      <c r="CQ2348" s="186">
        <v>0</v>
      </c>
      <c r="CR2348" s="186">
        <v>9.6190198000000002E-4</v>
      </c>
      <c r="CS2348" s="186">
        <v>0</v>
      </c>
      <c r="CT2348" s="186">
        <v>8.9036520000000002E-4</v>
      </c>
      <c r="CU2348" s="186">
        <v>6.2523112000000003E-4</v>
      </c>
    </row>
    <row r="2349" spans="1:99" ht="14.4">
      <c r="A2349" t="s">
        <v>3962</v>
      </c>
      <c r="B2349" s="125" t="s">
        <v>781</v>
      </c>
      <c r="C2349" s="126" t="str">
        <f t="shared" si="605"/>
        <v>M.020.20.106</v>
      </c>
      <c r="D2349" s="11" t="s">
        <v>1892</v>
      </c>
      <c r="E2349" s="125" t="s">
        <v>878</v>
      </c>
      <c r="F2349" s="128" t="str">
        <f t="shared" si="606"/>
        <v>Honey, in glass jarper 125 gram NL</v>
      </c>
      <c r="G2349" s="131">
        <f t="shared" si="600"/>
        <v>0.28180277065941001</v>
      </c>
      <c r="H2349" s="183">
        <f t="shared" si="601"/>
        <v>1.0497151E-7</v>
      </c>
      <c r="I2349" s="183">
        <f t="shared" si="602"/>
        <v>8.6323123687900002E-2</v>
      </c>
      <c r="J2349" s="184">
        <f t="shared" si="603"/>
        <v>4.3966220000000002E-3</v>
      </c>
      <c r="K2349" s="183">
        <v>0.19108291999999999</v>
      </c>
      <c r="L2349" s="146">
        <v>7.6142644999999995E-2</v>
      </c>
      <c r="M2349" s="146">
        <v>7.1399740000000003E-3</v>
      </c>
      <c r="N2349" s="146">
        <v>0</v>
      </c>
      <c r="O2349" s="146">
        <v>0</v>
      </c>
      <c r="P2349" s="188">
        <v>0</v>
      </c>
      <c r="Q2349" s="188">
        <v>1.0497151E-7</v>
      </c>
      <c r="R2349" s="188">
        <v>2.5707879000000002E-6</v>
      </c>
      <c r="S2349" s="146">
        <v>0</v>
      </c>
      <c r="T2349" s="146">
        <v>0</v>
      </c>
      <c r="U2349" s="146">
        <v>0</v>
      </c>
      <c r="V2349" s="146">
        <v>3.0379338999999999E-3</v>
      </c>
      <c r="W2349" s="146">
        <v>4.3966220000000002E-3</v>
      </c>
      <c r="X2349" s="146">
        <v>0</v>
      </c>
      <c r="Z2349" s="157">
        <f t="shared" si="604"/>
        <v>1.2738861333333333</v>
      </c>
      <c r="AB2349" s="131">
        <f t="shared" si="610"/>
        <v>0.19108291999999999</v>
      </c>
      <c r="AC2349" s="131">
        <f t="shared" si="611"/>
        <v>8.3285294759410003E-2</v>
      </c>
      <c r="AD2349" s="131">
        <f t="shared" si="612"/>
        <v>8.7681811787900008E-2</v>
      </c>
      <c r="AE2349" s="131">
        <f t="shared" si="613"/>
        <v>8.6323123687899989E-2</v>
      </c>
      <c r="AF2349" s="131">
        <f t="shared" si="614"/>
        <v>0</v>
      </c>
      <c r="AH2349">
        <v>0</v>
      </c>
      <c r="AI2349" s="71">
        <v>0</v>
      </c>
      <c r="AJ2349" s="71">
        <v>0</v>
      </c>
      <c r="AK2349" s="71">
        <v>0</v>
      </c>
      <c r="AL2349" s="71">
        <v>0</v>
      </c>
      <c r="AM2349" s="71">
        <v>0</v>
      </c>
      <c r="AN2349" s="71">
        <v>0</v>
      </c>
      <c r="AP2349" s="129">
        <v>4.4637661000000002E-2</v>
      </c>
      <c r="AQ2349" s="129">
        <v>4.2784023999999997E-2</v>
      </c>
      <c r="AR2349" s="129">
        <v>1.8536379000000001E-3</v>
      </c>
      <c r="AS2349" s="129">
        <v>0</v>
      </c>
      <c r="AT2349" s="172">
        <f t="shared" si="607"/>
        <v>2.5649894000000001E-6</v>
      </c>
      <c r="AU2349" s="172">
        <f t="shared" si="608"/>
        <v>6.8551696586399994E-9</v>
      </c>
      <c r="AV2349" s="185">
        <f t="shared" si="609"/>
        <v>0</v>
      </c>
      <c r="AW2349" s="121">
        <v>1.1821663E-6</v>
      </c>
      <c r="AX2349" s="121">
        <v>3.5668812E-9</v>
      </c>
      <c r="AY2349" s="121">
        <v>9.7452289999999995E-14</v>
      </c>
      <c r="AZ2349" s="121">
        <v>0</v>
      </c>
      <c r="BA2349" s="121">
        <v>0</v>
      </c>
      <c r="BB2349" s="121">
        <v>0</v>
      </c>
      <c r="BC2349" s="121">
        <v>1.3828231000000001E-6</v>
      </c>
      <c r="BD2349" s="121">
        <v>0</v>
      </c>
      <c r="BE2349" s="121">
        <v>1.6107609E-9</v>
      </c>
      <c r="BF2349" s="121">
        <v>2.9382956000000001E-10</v>
      </c>
      <c r="BG2349" s="121">
        <v>2.9914635000000001E-13</v>
      </c>
      <c r="BH2349" s="121">
        <v>0</v>
      </c>
      <c r="BI2349" s="121">
        <v>0</v>
      </c>
      <c r="BJ2349" s="121">
        <v>0</v>
      </c>
      <c r="BK2349" s="121">
        <v>0</v>
      </c>
      <c r="BL2349" s="121">
        <v>0</v>
      </c>
      <c r="BM2349" s="121">
        <v>1.3833014E-9</v>
      </c>
      <c r="BN2349" s="121">
        <v>0</v>
      </c>
      <c r="BO2349" s="121">
        <v>0</v>
      </c>
      <c r="BP2349" s="121">
        <v>0</v>
      </c>
      <c r="BQ2349" s="121">
        <v>0</v>
      </c>
      <c r="BR2349" s="121">
        <v>0</v>
      </c>
      <c r="BT2349" s="71">
        <v>6.5102658999999997E-5</v>
      </c>
      <c r="BU2349" s="71">
        <v>1.1105072999999999E-5</v>
      </c>
      <c r="BV2349" s="71">
        <v>3.5519326000000002E-5</v>
      </c>
      <c r="BW2349" s="71">
        <v>3.0113383000000002E-10</v>
      </c>
      <c r="BX2349" s="71">
        <v>9.1476302000000006E-6</v>
      </c>
      <c r="BY2349" s="71">
        <v>0</v>
      </c>
      <c r="BZ2349" s="71">
        <v>7.6305366000000007E-6</v>
      </c>
      <c r="CA2349" s="71">
        <v>0</v>
      </c>
      <c r="CB2349" s="71">
        <v>0</v>
      </c>
      <c r="CC2349" s="71">
        <v>6.9460256999999998E-11</v>
      </c>
      <c r="CD2349" s="71">
        <v>0</v>
      </c>
      <c r="CE2349" s="71">
        <v>9.788572800000001E-7</v>
      </c>
      <c r="CF2349" s="71">
        <v>0</v>
      </c>
      <c r="CG2349" s="71">
        <v>7.2086534000000001E-7</v>
      </c>
      <c r="CH2349" s="71">
        <v>0</v>
      </c>
      <c r="CI2349" s="71">
        <v>0</v>
      </c>
      <c r="CJ2349" s="71">
        <v>0</v>
      </c>
      <c r="CL2349" s="186">
        <v>0</v>
      </c>
      <c r="CM2349" s="186">
        <v>1.2738860999999999</v>
      </c>
      <c r="CN2349" s="187">
        <v>0</v>
      </c>
      <c r="CO2349" s="186">
        <v>7.5979289999999998E-3</v>
      </c>
      <c r="CP2349" s="186">
        <v>0</v>
      </c>
      <c r="CQ2349" s="186">
        <v>0</v>
      </c>
      <c r="CR2349" s="186">
        <v>4.6431780000000001E-4</v>
      </c>
      <c r="CS2349" s="186">
        <v>0</v>
      </c>
      <c r="CT2349" s="186">
        <v>1.9715657000000001E-4</v>
      </c>
      <c r="CU2349" s="186">
        <v>1.0220082999999999E-4</v>
      </c>
    </row>
    <row r="2350" spans="1:99" ht="14.4">
      <c r="A2350" t="s">
        <v>3963</v>
      </c>
      <c r="B2350" s="125" t="s">
        <v>781</v>
      </c>
      <c r="C2350" s="126" t="str">
        <f t="shared" si="605"/>
        <v>M.020.20.107</v>
      </c>
      <c r="D2350" s="11" t="s">
        <v>1892</v>
      </c>
      <c r="E2350" s="125" t="s">
        <v>878</v>
      </c>
      <c r="F2350" s="128" t="str">
        <f t="shared" si="606"/>
        <v>Honey, in PET bottle NL</v>
      </c>
      <c r="G2350" s="131">
        <f t="shared" si="600"/>
        <v>8.931907863694899E-2</v>
      </c>
      <c r="H2350" s="183">
        <f t="shared" si="601"/>
        <v>4.7952949E-8</v>
      </c>
      <c r="I2350" s="183">
        <f t="shared" si="602"/>
        <v>2.3099707984000004E-2</v>
      </c>
      <c r="J2350" s="184">
        <f t="shared" si="603"/>
        <v>1.8368976999999999E-3</v>
      </c>
      <c r="K2350" s="183">
        <v>6.4382424999999993E-2</v>
      </c>
      <c r="L2350" s="146">
        <v>1.7555243000000002E-2</v>
      </c>
      <c r="M2350" s="146">
        <v>3.2616736999999999E-3</v>
      </c>
      <c r="N2350" s="146">
        <v>0</v>
      </c>
      <c r="O2350" s="146">
        <v>0</v>
      </c>
      <c r="P2350" s="188">
        <v>0</v>
      </c>
      <c r="Q2350" s="188">
        <v>4.7952949E-8</v>
      </c>
      <c r="R2350" s="188">
        <v>1.1743839999999999E-6</v>
      </c>
      <c r="S2350" s="146">
        <v>0</v>
      </c>
      <c r="T2350" s="146">
        <v>0</v>
      </c>
      <c r="U2350" s="146">
        <v>0</v>
      </c>
      <c r="V2350" s="146">
        <v>2.2816169000000001E-3</v>
      </c>
      <c r="W2350" s="146">
        <v>1.8368976999999999E-3</v>
      </c>
      <c r="X2350" s="146">
        <v>0</v>
      </c>
      <c r="Z2350" s="157">
        <f t="shared" si="604"/>
        <v>0.42921616666666662</v>
      </c>
      <c r="AB2350" s="131">
        <f t="shared" si="610"/>
        <v>6.4382424999999993E-2</v>
      </c>
      <c r="AC2350" s="131">
        <f t="shared" si="611"/>
        <v>2.0818139036949002E-2</v>
      </c>
      <c r="AD2350" s="131">
        <f t="shared" si="612"/>
        <v>2.2654988784000001E-2</v>
      </c>
      <c r="AE2350" s="131">
        <f t="shared" si="613"/>
        <v>2.3099707984000004E-2</v>
      </c>
      <c r="AF2350" s="131">
        <f t="shared" si="614"/>
        <v>0</v>
      </c>
      <c r="AH2350">
        <v>0</v>
      </c>
      <c r="AI2350" s="71">
        <v>0</v>
      </c>
      <c r="AJ2350" s="71">
        <v>0</v>
      </c>
      <c r="AK2350" s="71">
        <v>0</v>
      </c>
      <c r="AL2350" s="71">
        <v>0</v>
      </c>
      <c r="AM2350" s="71">
        <v>0</v>
      </c>
      <c r="AN2350" s="71">
        <v>0</v>
      </c>
      <c r="AP2350" s="129">
        <v>1.2704464E-2</v>
      </c>
      <c r="AQ2350" s="129">
        <v>1.1961771E-2</v>
      </c>
      <c r="AR2350" s="129">
        <v>7.4269264000000003E-4</v>
      </c>
      <c r="AS2350" s="129">
        <v>0</v>
      </c>
      <c r="AT2350" s="172">
        <f t="shared" si="607"/>
        <v>7.1713256000000004E-7</v>
      </c>
      <c r="AU2350" s="172">
        <f t="shared" si="608"/>
        <v>2.7466443991669999E-9</v>
      </c>
      <c r="AV2350" s="185">
        <f t="shared" si="609"/>
        <v>0</v>
      </c>
      <c r="AW2350" s="121">
        <v>3.9831259999999998E-7</v>
      </c>
      <c r="AX2350" s="121">
        <v>1.2018053E-9</v>
      </c>
      <c r="AY2350" s="121">
        <v>3.2835036999999999E-14</v>
      </c>
      <c r="AZ2350" s="121">
        <v>0</v>
      </c>
      <c r="BA2350" s="121">
        <v>0</v>
      </c>
      <c r="BB2350" s="121">
        <v>0</v>
      </c>
      <c r="BC2350" s="121">
        <v>3.1881996000000001E-7</v>
      </c>
      <c r="BD2350" s="121">
        <v>0</v>
      </c>
      <c r="BE2350" s="121">
        <v>3.7137270000000001E-10</v>
      </c>
      <c r="BF2350" s="121">
        <v>1.3422684E-10</v>
      </c>
      <c r="BG2350" s="121">
        <v>2.8892413E-13</v>
      </c>
      <c r="BH2350" s="121">
        <v>0</v>
      </c>
      <c r="BI2350" s="121">
        <v>0</v>
      </c>
      <c r="BJ2350" s="121">
        <v>0</v>
      </c>
      <c r="BK2350" s="121">
        <v>0</v>
      </c>
      <c r="BL2350" s="121">
        <v>0</v>
      </c>
      <c r="BM2350" s="121">
        <v>1.0389178000000001E-9</v>
      </c>
      <c r="BN2350" s="121">
        <v>0</v>
      </c>
      <c r="BO2350" s="121">
        <v>0</v>
      </c>
      <c r="BP2350" s="121">
        <v>0</v>
      </c>
      <c r="BQ2350" s="121">
        <v>0</v>
      </c>
      <c r="BR2350" s="121">
        <v>0</v>
      </c>
      <c r="BT2350" s="71">
        <v>2.1024398999999999E-5</v>
      </c>
      <c r="BU2350" s="71">
        <v>2.5603556E-6</v>
      </c>
      <c r="BV2350" s="71">
        <v>1.1967686000000001E-5</v>
      </c>
      <c r="BW2350" s="71">
        <v>1.3756356999999999E-10</v>
      </c>
      <c r="BX2350" s="71">
        <v>2.1090529000000001E-6</v>
      </c>
      <c r="BY2350" s="71">
        <v>0</v>
      </c>
      <c r="BZ2350" s="71">
        <v>3.4857718999999999E-6</v>
      </c>
      <c r="CA2350" s="71">
        <v>0</v>
      </c>
      <c r="CB2350" s="71">
        <v>0</v>
      </c>
      <c r="CC2350" s="71">
        <v>3.1730745E-11</v>
      </c>
      <c r="CD2350" s="71">
        <v>0</v>
      </c>
      <c r="CE2350" s="71">
        <v>7.3516321999999995E-7</v>
      </c>
      <c r="CF2350" s="71">
        <v>0</v>
      </c>
      <c r="CG2350" s="71">
        <v>1.6620077000000001E-7</v>
      </c>
      <c r="CH2350" s="71">
        <v>0</v>
      </c>
      <c r="CI2350" s="71">
        <v>0</v>
      </c>
      <c r="CJ2350" s="71">
        <v>0</v>
      </c>
      <c r="CL2350" s="186">
        <v>0</v>
      </c>
      <c r="CM2350" s="186">
        <v>0.42921616000000001</v>
      </c>
      <c r="CN2350" s="187">
        <v>0</v>
      </c>
      <c r="CO2350" s="186">
        <v>1.751758E-3</v>
      </c>
      <c r="CP2350" s="186">
        <v>0</v>
      </c>
      <c r="CQ2350" s="186">
        <v>0</v>
      </c>
      <c r="CR2350" s="186">
        <v>1.0705185999999999E-4</v>
      </c>
      <c r="CS2350" s="186">
        <v>0</v>
      </c>
      <c r="CT2350" s="186">
        <v>9.0064809000000003E-5</v>
      </c>
      <c r="CU2350" s="186">
        <v>9.8708499000000003E-5</v>
      </c>
    </row>
    <row r="2351" spans="1:99" ht="14.4">
      <c r="A2351" t="s">
        <v>3964</v>
      </c>
      <c r="B2351" s="125" t="s">
        <v>781</v>
      </c>
      <c r="C2351" s="126" t="str">
        <f t="shared" si="605"/>
        <v>M.020.20.108</v>
      </c>
      <c r="D2351" s="11" t="s">
        <v>1892</v>
      </c>
      <c r="E2351" s="125" t="s">
        <v>878</v>
      </c>
      <c r="F2351" s="128" t="str">
        <f t="shared" si="606"/>
        <v>Ice lolly/Sorbet, frozen in cardboard box NL</v>
      </c>
      <c r="G2351" s="131">
        <f t="shared" ref="G2351:G2419" si="615">H2351+I2351+J2351+K2351</f>
        <v>0.125869964731053</v>
      </c>
      <c r="H2351" s="183">
        <f t="shared" ref="H2351:H2419" si="616">N2351+O2351+P2351+Q2351</f>
        <v>8.8968252999999998E-8</v>
      </c>
      <c r="I2351" s="183">
        <f t="shared" ref="I2351:I2419" si="617">L2351+M2351+R2351+V2351+T2351</f>
        <v>2.9271431462799997E-2</v>
      </c>
      <c r="J2351" s="184">
        <f t="shared" ref="J2351:J2419" si="618">S2351+U2351+W2351+X2351</f>
        <v>8.0661442999999996E-3</v>
      </c>
      <c r="K2351" s="183">
        <v>8.8532299999999994E-2</v>
      </c>
      <c r="L2351" s="146">
        <v>1.9795488999999999E-2</v>
      </c>
      <c r="M2351" s="146">
        <v>6.0514612999999998E-3</v>
      </c>
      <c r="N2351" s="146">
        <v>0</v>
      </c>
      <c r="O2351" s="146">
        <v>0</v>
      </c>
      <c r="P2351" s="188">
        <v>0</v>
      </c>
      <c r="Q2351" s="188">
        <v>8.8968252999999998E-8</v>
      </c>
      <c r="R2351" s="188">
        <v>2.1788628000000002E-6</v>
      </c>
      <c r="S2351" s="146">
        <v>0</v>
      </c>
      <c r="T2351" s="146">
        <v>0</v>
      </c>
      <c r="U2351" s="146">
        <v>0</v>
      </c>
      <c r="V2351" s="146">
        <v>3.4223023E-3</v>
      </c>
      <c r="W2351" s="146">
        <v>8.0661442999999996E-3</v>
      </c>
      <c r="X2351" s="146">
        <v>0</v>
      </c>
      <c r="Z2351" s="157">
        <f t="shared" si="604"/>
        <v>0.59021533333333331</v>
      </c>
      <c r="AB2351" s="131">
        <f t="shared" si="610"/>
        <v>8.8532299999999994E-2</v>
      </c>
      <c r="AC2351" s="131">
        <f t="shared" si="611"/>
        <v>2.5849218131052999E-2</v>
      </c>
      <c r="AD2351" s="131">
        <f t="shared" si="612"/>
        <v>3.3915273462799995E-2</v>
      </c>
      <c r="AE2351" s="131">
        <f t="shared" si="613"/>
        <v>2.9271431462799997E-2</v>
      </c>
      <c r="AF2351" s="131">
        <f t="shared" si="614"/>
        <v>0</v>
      </c>
      <c r="AH2351">
        <v>0</v>
      </c>
      <c r="AI2351" s="71">
        <v>0</v>
      </c>
      <c r="AJ2351" s="71">
        <v>0</v>
      </c>
      <c r="AK2351" s="71">
        <v>0</v>
      </c>
      <c r="AL2351" s="71">
        <v>0</v>
      </c>
      <c r="AM2351" s="71">
        <v>0</v>
      </c>
      <c r="AN2351" s="71">
        <v>0</v>
      </c>
      <c r="AP2351" s="129">
        <v>1.6181444E-2</v>
      </c>
      <c r="AQ2351" s="129">
        <v>1.513251E-2</v>
      </c>
      <c r="AR2351" s="129">
        <v>1.0489348999999999E-3</v>
      </c>
      <c r="AS2351" s="129">
        <v>0</v>
      </c>
      <c r="AT2351" s="172">
        <f t="shared" si="607"/>
        <v>9.0722479000000001E-7</v>
      </c>
      <c r="AU2351" s="172">
        <f t="shared" si="608"/>
        <v>3.8791970252429999E-9</v>
      </c>
      <c r="AV2351" s="185">
        <f t="shared" si="609"/>
        <v>0</v>
      </c>
      <c r="AW2351" s="121">
        <v>5.4771983E-7</v>
      </c>
      <c r="AX2351" s="121">
        <v>1.6526029E-9</v>
      </c>
      <c r="AY2351" s="121">
        <v>4.5151473000000002E-14</v>
      </c>
      <c r="AZ2351" s="121">
        <v>0</v>
      </c>
      <c r="BA2351" s="121">
        <v>0</v>
      </c>
      <c r="BB2351" s="121">
        <v>0</v>
      </c>
      <c r="BC2351" s="121">
        <v>3.5950496E-7</v>
      </c>
      <c r="BD2351" s="121">
        <v>0</v>
      </c>
      <c r="BE2351" s="121">
        <v>4.1876401999999998E-10</v>
      </c>
      <c r="BF2351" s="121">
        <v>2.4903427000000001E-10</v>
      </c>
      <c r="BG2351" s="121">
        <v>4.2988377E-13</v>
      </c>
      <c r="BH2351" s="121">
        <v>0</v>
      </c>
      <c r="BI2351" s="121">
        <v>0</v>
      </c>
      <c r="BJ2351" s="121">
        <v>0</v>
      </c>
      <c r="BK2351" s="121">
        <v>0</v>
      </c>
      <c r="BL2351" s="121">
        <v>0</v>
      </c>
      <c r="BM2351" s="121">
        <v>1.5583208000000001E-9</v>
      </c>
      <c r="BN2351" s="121">
        <v>0</v>
      </c>
      <c r="BO2351" s="121">
        <v>0</v>
      </c>
      <c r="BP2351" s="121">
        <v>0</v>
      </c>
      <c r="BQ2351" s="121">
        <v>0</v>
      </c>
      <c r="BR2351" s="121">
        <v>0</v>
      </c>
      <c r="BT2351" s="71">
        <v>2.9479712000000001E-5</v>
      </c>
      <c r="BU2351" s="71">
        <v>2.8870857000000001E-6</v>
      </c>
      <c r="BV2351" s="71">
        <v>1.6456769999999999E-5</v>
      </c>
      <c r="BW2351" s="71">
        <v>2.5522497999999998E-10</v>
      </c>
      <c r="BX2351" s="71">
        <v>2.3781917999999998E-6</v>
      </c>
      <c r="BY2351" s="71">
        <v>0</v>
      </c>
      <c r="BZ2351" s="71">
        <v>6.4672359999999998E-6</v>
      </c>
      <c r="CA2351" s="71">
        <v>0</v>
      </c>
      <c r="CB2351" s="71">
        <v>0</v>
      </c>
      <c r="CC2351" s="71">
        <v>5.8870810999999996E-11</v>
      </c>
      <c r="CD2351" s="71">
        <v>0</v>
      </c>
      <c r="CE2351" s="71">
        <v>1.1027052000000001E-6</v>
      </c>
      <c r="CF2351" s="71">
        <v>0</v>
      </c>
      <c r="CG2351" s="71">
        <v>1.8740984999999999E-7</v>
      </c>
      <c r="CH2351" s="71">
        <v>0</v>
      </c>
      <c r="CI2351" s="71">
        <v>0</v>
      </c>
      <c r="CJ2351" s="71">
        <v>0</v>
      </c>
      <c r="CL2351" s="186">
        <v>0</v>
      </c>
      <c r="CM2351" s="186">
        <v>0.59021533000000004</v>
      </c>
      <c r="CN2351" s="187">
        <v>0</v>
      </c>
      <c r="CO2351" s="186">
        <v>1.975302E-3</v>
      </c>
      <c r="CP2351" s="186">
        <v>0</v>
      </c>
      <c r="CQ2351" s="186">
        <v>0</v>
      </c>
      <c r="CR2351" s="186">
        <v>1.2071288E-4</v>
      </c>
      <c r="CS2351" s="186">
        <v>0</v>
      </c>
      <c r="CT2351" s="186">
        <v>1.6709940000000001E-4</v>
      </c>
      <c r="CU2351" s="186">
        <v>1.4686617E-4</v>
      </c>
    </row>
    <row r="2352" spans="1:99" ht="14.4">
      <c r="A2352" t="s">
        <v>3965</v>
      </c>
      <c r="B2352" s="125" t="s">
        <v>781</v>
      </c>
      <c r="C2352" s="126" t="str">
        <f t="shared" si="605"/>
        <v>M.020.20.109</v>
      </c>
      <c r="D2352" s="11" t="s">
        <v>1892</v>
      </c>
      <c r="E2352" s="125" t="s">
        <v>878</v>
      </c>
      <c r="F2352" s="128" t="str">
        <f t="shared" si="606"/>
        <v>Jam, in glass jarper 125 gram NL</v>
      </c>
      <c r="G2352" s="131">
        <f t="shared" si="615"/>
        <v>0.49376533890356</v>
      </c>
      <c r="H2352" s="183">
        <f t="shared" si="616"/>
        <v>2.1992265999999999E-7</v>
      </c>
      <c r="I2352" s="183">
        <f t="shared" si="617"/>
        <v>0.13940011398089999</v>
      </c>
      <c r="J2352" s="184">
        <f t="shared" si="618"/>
        <v>3.9680994999999997E-2</v>
      </c>
      <c r="K2352" s="183">
        <v>0.31468401000000001</v>
      </c>
      <c r="L2352" s="146">
        <v>0.11153987</v>
      </c>
      <c r="M2352" s="146">
        <v>1.4958746E-2</v>
      </c>
      <c r="N2352" s="146">
        <v>0</v>
      </c>
      <c r="O2352" s="146">
        <v>0</v>
      </c>
      <c r="P2352" s="188">
        <v>0</v>
      </c>
      <c r="Q2352" s="188">
        <v>2.1992265999999999E-7</v>
      </c>
      <c r="R2352" s="188">
        <v>5.3859809000000004E-6</v>
      </c>
      <c r="S2352" s="146">
        <v>0</v>
      </c>
      <c r="T2352" s="146">
        <v>0</v>
      </c>
      <c r="U2352" s="146">
        <v>0</v>
      </c>
      <c r="V2352" s="146">
        <v>1.2896112E-2</v>
      </c>
      <c r="W2352" s="146">
        <v>3.9680994999999997E-2</v>
      </c>
      <c r="X2352" s="146">
        <v>0</v>
      </c>
      <c r="Z2352" s="157">
        <f t="shared" si="604"/>
        <v>2.0978934000000002</v>
      </c>
      <c r="AB2352" s="131">
        <f t="shared" si="610"/>
        <v>0.31468401000000001</v>
      </c>
      <c r="AC2352" s="131">
        <f t="shared" si="611"/>
        <v>0.12650422190356</v>
      </c>
      <c r="AD2352" s="131">
        <f t="shared" si="612"/>
        <v>0.1661849969809</v>
      </c>
      <c r="AE2352" s="131">
        <f t="shared" si="613"/>
        <v>0.13940011398089999</v>
      </c>
      <c r="AF2352" s="131">
        <f t="shared" si="614"/>
        <v>0</v>
      </c>
      <c r="AH2352">
        <v>0</v>
      </c>
      <c r="AI2352" s="71">
        <v>0</v>
      </c>
      <c r="AJ2352" s="71">
        <v>0</v>
      </c>
      <c r="AK2352" s="71">
        <v>0</v>
      </c>
      <c r="AL2352" s="71">
        <v>0</v>
      </c>
      <c r="AM2352" s="71">
        <v>0</v>
      </c>
      <c r="AN2352" s="71">
        <v>0</v>
      </c>
      <c r="AP2352" s="129">
        <v>7.0242565000000007E-2</v>
      </c>
      <c r="AQ2352" s="129">
        <v>6.6261556999999999E-2</v>
      </c>
      <c r="AR2352" s="129">
        <v>3.9810080999999999E-3</v>
      </c>
      <c r="AS2352" s="129">
        <v>0</v>
      </c>
      <c r="AT2352" s="172">
        <f t="shared" si="607"/>
        <v>3.9725154000000005E-6</v>
      </c>
      <c r="AU2352" s="172">
        <f t="shared" si="608"/>
        <v>1.4722663112539999E-8</v>
      </c>
      <c r="AV2352" s="185">
        <f t="shared" si="609"/>
        <v>0</v>
      </c>
      <c r="AW2352" s="121">
        <v>1.9468449999999999E-6</v>
      </c>
      <c r="AX2352" s="121">
        <v>5.8741014000000003E-9</v>
      </c>
      <c r="AY2352" s="121">
        <v>1.6048883999999999E-13</v>
      </c>
      <c r="AZ2352" s="121">
        <v>0</v>
      </c>
      <c r="BA2352" s="121">
        <v>0</v>
      </c>
      <c r="BB2352" s="121">
        <v>0</v>
      </c>
      <c r="BC2352" s="121">
        <v>2.0256704000000001E-6</v>
      </c>
      <c r="BD2352" s="121">
        <v>0</v>
      </c>
      <c r="BE2352" s="121">
        <v>2.3595721000000002E-9</v>
      </c>
      <c r="BF2352" s="121">
        <v>6.1559352000000001E-10</v>
      </c>
      <c r="BG2352" s="121">
        <v>1.0837037E-12</v>
      </c>
      <c r="BH2352" s="121">
        <v>0</v>
      </c>
      <c r="BI2352" s="121">
        <v>0</v>
      </c>
      <c r="BJ2352" s="121">
        <v>0</v>
      </c>
      <c r="BK2352" s="121">
        <v>0</v>
      </c>
      <c r="BL2352" s="121">
        <v>0</v>
      </c>
      <c r="BM2352" s="121">
        <v>5.8721519E-9</v>
      </c>
      <c r="BN2352" s="121">
        <v>0</v>
      </c>
      <c r="BO2352" s="121">
        <v>0</v>
      </c>
      <c r="BP2352" s="121">
        <v>0</v>
      </c>
      <c r="BQ2352" s="121">
        <v>0</v>
      </c>
      <c r="BR2352" s="121">
        <v>0</v>
      </c>
      <c r="BT2352" s="71">
        <v>1.0936116E-4</v>
      </c>
      <c r="BU2352" s="71">
        <v>1.6267603000000001E-5</v>
      </c>
      <c r="BV2352" s="71">
        <v>5.8494834000000001E-5</v>
      </c>
      <c r="BW2352" s="71">
        <v>6.3089649000000004E-10</v>
      </c>
      <c r="BX2352" s="71">
        <v>1.3400184E-5</v>
      </c>
      <c r="BY2352" s="71">
        <v>0</v>
      </c>
      <c r="BZ2352" s="71">
        <v>1.5986509000000001E-5</v>
      </c>
      <c r="CA2352" s="71">
        <v>0</v>
      </c>
      <c r="CB2352" s="71">
        <v>0</v>
      </c>
      <c r="CC2352" s="71">
        <v>1.4552411000000001E-10</v>
      </c>
      <c r="CD2352" s="71">
        <v>0</v>
      </c>
      <c r="CE2352" s="71">
        <v>4.1552757000000002E-6</v>
      </c>
      <c r="CF2352" s="71">
        <v>0</v>
      </c>
      <c r="CG2352" s="71">
        <v>1.0559814999999999E-6</v>
      </c>
      <c r="CH2352" s="71">
        <v>0</v>
      </c>
      <c r="CI2352" s="71">
        <v>0</v>
      </c>
      <c r="CJ2352" s="71">
        <v>0</v>
      </c>
      <c r="CL2352" s="186">
        <v>0</v>
      </c>
      <c r="CM2352" s="186">
        <v>2.0978933999999998</v>
      </c>
      <c r="CN2352" s="187">
        <v>0</v>
      </c>
      <c r="CO2352" s="186">
        <v>1.1130057E-2</v>
      </c>
      <c r="CP2352" s="186">
        <v>0</v>
      </c>
      <c r="CQ2352" s="186">
        <v>0</v>
      </c>
      <c r="CR2352" s="186">
        <v>6.8017003E-4</v>
      </c>
      <c r="CS2352" s="186">
        <v>0</v>
      </c>
      <c r="CT2352" s="186">
        <v>4.1305683000000001E-4</v>
      </c>
      <c r="CU2352" s="186">
        <v>3.7023825999999999E-4</v>
      </c>
    </row>
    <row r="2353" spans="1:99" ht="14.4">
      <c r="A2353" t="s">
        <v>1893</v>
      </c>
      <c r="B2353" s="125" t="s">
        <v>781</v>
      </c>
      <c r="C2353" s="126" t="str">
        <f t="shared" si="605"/>
        <v>M.020.20.110</v>
      </c>
      <c r="D2353" s="11" t="s">
        <v>1892</v>
      </c>
      <c r="E2353" s="125" t="s">
        <v>878</v>
      </c>
      <c r="F2353" s="128" t="str">
        <f t="shared" si="606"/>
        <v>Granulated sugar</v>
      </c>
      <c r="G2353" s="131">
        <f t="shared" si="615"/>
        <v>0.22541415026175299</v>
      </c>
      <c r="H2353" s="183">
        <f t="shared" si="616"/>
        <v>1.655949390115E-2</v>
      </c>
      <c r="I2353" s="183">
        <f t="shared" si="617"/>
        <v>9.9922446360603004E-2</v>
      </c>
      <c r="J2353" s="184">
        <f t="shared" si="618"/>
        <v>0</v>
      </c>
      <c r="K2353" s="183">
        <v>0.10893221</v>
      </c>
      <c r="L2353" s="146">
        <v>7.6044020000000004E-2</v>
      </c>
      <c r="M2353" s="146">
        <v>2.3878397999999999E-2</v>
      </c>
      <c r="N2353" s="146">
        <v>1.6559200999999999E-2</v>
      </c>
      <c r="O2353" s="146">
        <v>0</v>
      </c>
      <c r="P2353" s="188">
        <v>0</v>
      </c>
      <c r="Q2353" s="188">
        <v>2.9290115000000002E-7</v>
      </c>
      <c r="R2353" s="188">
        <v>2.8360603000000001E-8</v>
      </c>
      <c r="S2353" s="146">
        <v>0</v>
      </c>
      <c r="T2353" s="146">
        <v>0</v>
      </c>
      <c r="U2353" s="146">
        <v>0</v>
      </c>
      <c r="V2353" s="146">
        <v>0</v>
      </c>
      <c r="W2353" s="146">
        <v>0</v>
      </c>
      <c r="X2353" s="146">
        <v>0</v>
      </c>
      <c r="Z2353" s="157">
        <f t="shared" si="604"/>
        <v>0.72621473333333342</v>
      </c>
      <c r="AB2353" s="131">
        <f t="shared" si="610"/>
        <v>0.10893221</v>
      </c>
      <c r="AC2353" s="131">
        <f t="shared" si="611"/>
        <v>0.116481940261753</v>
      </c>
      <c r="AD2353" s="131">
        <f t="shared" si="612"/>
        <v>9.9922446360603004E-2</v>
      </c>
      <c r="AE2353" s="131">
        <f t="shared" si="613"/>
        <v>9.9922446360603004E-2</v>
      </c>
      <c r="AF2353" s="131">
        <f t="shared" si="614"/>
        <v>0</v>
      </c>
      <c r="AH2353">
        <v>0</v>
      </c>
      <c r="AI2353" s="71">
        <v>0</v>
      </c>
      <c r="AJ2353" s="71">
        <v>0</v>
      </c>
      <c r="AK2353" s="71">
        <v>0</v>
      </c>
      <c r="AL2353" s="71">
        <v>0</v>
      </c>
      <c r="AM2353" s="71">
        <v>0</v>
      </c>
      <c r="AN2353" s="71">
        <v>0</v>
      </c>
      <c r="AP2353" s="129">
        <v>3.8575957000000001E-2</v>
      </c>
      <c r="AQ2353" s="129">
        <v>3.7440920000000003E-2</v>
      </c>
      <c r="AR2353" s="129">
        <v>1.135037E-3</v>
      </c>
      <c r="AS2353" s="129">
        <v>0</v>
      </c>
      <c r="AT2353" s="172">
        <f t="shared" si="607"/>
        <v>2.2446595040999998E-6</v>
      </c>
      <c r="AU2353" s="172">
        <f t="shared" si="608"/>
        <v>4.1976221254270002E-9</v>
      </c>
      <c r="AV2353" s="185">
        <f t="shared" si="609"/>
        <v>0</v>
      </c>
      <c r="AW2353" s="121">
        <v>6.7392727000000005E-7</v>
      </c>
      <c r="AX2353" s="121">
        <v>2.0334012E-9</v>
      </c>
      <c r="AY2353" s="121">
        <v>5.5555427000000002E-14</v>
      </c>
      <c r="AZ2353" s="121">
        <v>0</v>
      </c>
      <c r="BA2353" s="121">
        <v>0</v>
      </c>
      <c r="BB2353" s="121">
        <v>2.4622341000000002E-9</v>
      </c>
      <c r="BC2353" s="121">
        <v>1.5682699999999999E-6</v>
      </c>
      <c r="BD2353" s="121">
        <v>3.4904197E-10</v>
      </c>
      <c r="BE2353" s="121">
        <v>1.8151234000000001E-9</v>
      </c>
      <c r="BF2353" s="121">
        <v>0</v>
      </c>
      <c r="BG2353" s="121">
        <v>0</v>
      </c>
      <c r="BH2353" s="121">
        <v>0</v>
      </c>
      <c r="BI2353" s="121">
        <v>0</v>
      </c>
      <c r="BJ2353" s="121">
        <v>0</v>
      </c>
      <c r="BK2353" s="121">
        <v>0</v>
      </c>
      <c r="BL2353" s="121">
        <v>0</v>
      </c>
      <c r="BM2353" s="121">
        <v>0</v>
      </c>
      <c r="BN2353" s="121">
        <v>0</v>
      </c>
      <c r="BO2353" s="121">
        <v>0</v>
      </c>
      <c r="BP2353" s="121">
        <v>0</v>
      </c>
      <c r="BQ2353" s="121">
        <v>0</v>
      </c>
      <c r="BR2353" s="121">
        <v>0</v>
      </c>
      <c r="BT2353" s="71">
        <v>5.1259615000000001E-5</v>
      </c>
      <c r="BU2353" s="71">
        <v>1.3324644E-5</v>
      </c>
      <c r="BV2353" s="71">
        <v>2.0248793999999999E-5</v>
      </c>
      <c r="BW2353" s="71">
        <v>3.3220699000000001E-12</v>
      </c>
      <c r="BX2353" s="71">
        <v>9.7873067999999996E-6</v>
      </c>
      <c r="BY2353" s="71">
        <v>1.5940044999999999E-6</v>
      </c>
      <c r="BZ2353" s="71">
        <v>0</v>
      </c>
      <c r="CA2353" s="71">
        <v>2.4193557999999998E-6</v>
      </c>
      <c r="CB2353" s="71">
        <v>0</v>
      </c>
      <c r="CC2353" s="71">
        <v>1.9381440000000001E-10</v>
      </c>
      <c r="CD2353" s="71">
        <v>0</v>
      </c>
      <c r="CE2353" s="71">
        <v>0</v>
      </c>
      <c r="CF2353" s="71">
        <v>0</v>
      </c>
      <c r="CG2353" s="71">
        <v>3.8853126999999998E-6</v>
      </c>
      <c r="CH2353" s="71">
        <v>0</v>
      </c>
      <c r="CI2353" s="71">
        <v>0</v>
      </c>
      <c r="CJ2353" s="71">
        <v>0</v>
      </c>
      <c r="CL2353" s="186">
        <v>0</v>
      </c>
      <c r="CM2353" s="186">
        <v>0.72621473000000003</v>
      </c>
      <c r="CN2353" s="187">
        <v>4.55792E-2</v>
      </c>
      <c r="CO2353" s="186">
        <v>9.4821138000000006E-3</v>
      </c>
      <c r="CP2353" s="186">
        <v>0</v>
      </c>
      <c r="CQ2353" s="186">
        <v>0</v>
      </c>
      <c r="CR2353" s="186">
        <v>4.8325791000000001E-4</v>
      </c>
      <c r="CS2353" s="186">
        <v>0</v>
      </c>
      <c r="CT2353" s="186">
        <v>0</v>
      </c>
      <c r="CU2353" s="186">
        <v>5.6056952999999996E-4</v>
      </c>
    </row>
    <row r="2354" spans="1:99" ht="14.4">
      <c r="A2354" t="s">
        <v>3966</v>
      </c>
      <c r="B2354" s="125" t="s">
        <v>781</v>
      </c>
      <c r="C2354" s="126" t="str">
        <f t="shared" si="605"/>
        <v>M.020.20.110</v>
      </c>
      <c r="D2354" s="11" t="s">
        <v>1892</v>
      </c>
      <c r="E2354" s="125" t="s">
        <v>878</v>
      </c>
      <c r="F2354" s="128" t="str">
        <f t="shared" si="606"/>
        <v>Sugar, granulated Sugar packaging per 1 kg NL</v>
      </c>
      <c r="G2354" s="131">
        <f t="shared" si="615"/>
        <v>0.25644957920200001</v>
      </c>
      <c r="H2354" s="183">
        <f t="shared" si="616"/>
        <v>1.8024089999999999E-7</v>
      </c>
      <c r="I2354" s="183">
        <f t="shared" si="617"/>
        <v>8.1474094161099991E-2</v>
      </c>
      <c r="J2354" s="184">
        <f t="shared" si="618"/>
        <v>2.7438648000000002E-3</v>
      </c>
      <c r="K2354" s="183">
        <v>0.17223144000000001</v>
      </c>
      <c r="L2354" s="146">
        <v>5.8862592999999998E-2</v>
      </c>
      <c r="M2354" s="146">
        <v>1.2259664E-2</v>
      </c>
      <c r="N2354" s="146">
        <v>0</v>
      </c>
      <c r="O2354" s="146">
        <v>0</v>
      </c>
      <c r="P2354" s="188">
        <v>0</v>
      </c>
      <c r="Q2354" s="188">
        <v>1.8024089999999999E-7</v>
      </c>
      <c r="R2354" s="188">
        <v>4.4141610999999999E-6</v>
      </c>
      <c r="S2354" s="146">
        <v>0</v>
      </c>
      <c r="T2354" s="146">
        <v>0</v>
      </c>
      <c r="U2354" s="146">
        <v>0</v>
      </c>
      <c r="V2354" s="146">
        <v>1.0347423E-2</v>
      </c>
      <c r="W2354" s="146">
        <v>2.7438648000000002E-3</v>
      </c>
      <c r="X2354" s="146">
        <v>0</v>
      </c>
      <c r="Z2354" s="157">
        <f t="shared" si="604"/>
        <v>1.1482096000000002</v>
      </c>
      <c r="AB2354" s="131">
        <f t="shared" si="610"/>
        <v>0.17223144000000001</v>
      </c>
      <c r="AC2354" s="131">
        <f t="shared" si="611"/>
        <v>7.1126851401999994E-2</v>
      </c>
      <c r="AD2354" s="131">
        <f t="shared" si="612"/>
        <v>7.3870535961099992E-2</v>
      </c>
      <c r="AE2354" s="131">
        <f t="shared" si="613"/>
        <v>8.1474094161100005E-2</v>
      </c>
      <c r="AF2354" s="131">
        <f t="shared" si="614"/>
        <v>0</v>
      </c>
      <c r="AH2354">
        <v>0</v>
      </c>
      <c r="AI2354" s="71">
        <v>0</v>
      </c>
      <c r="AJ2354" s="71">
        <v>0</v>
      </c>
      <c r="AK2354" s="71">
        <v>0</v>
      </c>
      <c r="AL2354" s="71">
        <v>0</v>
      </c>
      <c r="AM2354" s="71">
        <v>0</v>
      </c>
      <c r="AN2354" s="71">
        <v>0</v>
      </c>
      <c r="AP2354" s="129">
        <v>3.8221133999999997E-2</v>
      </c>
      <c r="AQ2354" s="129">
        <v>3.5604115999999998E-2</v>
      </c>
      <c r="AR2354" s="129">
        <v>2.617018E-3</v>
      </c>
      <c r="AS2354" s="129">
        <v>0</v>
      </c>
      <c r="AT2354" s="172">
        <f t="shared" si="607"/>
        <v>2.1345392999999999E-6</v>
      </c>
      <c r="AU2354" s="172">
        <f t="shared" si="608"/>
        <v>9.6783210253339999E-9</v>
      </c>
      <c r="AV2354" s="185">
        <f t="shared" si="609"/>
        <v>0</v>
      </c>
      <c r="AW2354" s="121">
        <v>1.0655384999999999E-6</v>
      </c>
      <c r="AX2354" s="121">
        <v>3.2149869000000001E-9</v>
      </c>
      <c r="AY2354" s="121">
        <v>8.7838033999999995E-14</v>
      </c>
      <c r="AZ2354" s="121">
        <v>0</v>
      </c>
      <c r="BA2354" s="121">
        <v>0</v>
      </c>
      <c r="BB2354" s="121">
        <v>0</v>
      </c>
      <c r="BC2354" s="121">
        <v>1.0690008E-6</v>
      </c>
      <c r="BD2354" s="121">
        <v>0</v>
      </c>
      <c r="BE2354" s="121">
        <v>1.2452098E-9</v>
      </c>
      <c r="BF2354" s="121">
        <v>5.0451886000000002E-10</v>
      </c>
      <c r="BG2354" s="121">
        <v>1.8931273000000001E-12</v>
      </c>
      <c r="BH2354" s="121">
        <v>0</v>
      </c>
      <c r="BI2354" s="121">
        <v>0</v>
      </c>
      <c r="BJ2354" s="121">
        <v>0</v>
      </c>
      <c r="BK2354" s="121">
        <v>0</v>
      </c>
      <c r="BL2354" s="121">
        <v>0</v>
      </c>
      <c r="BM2354" s="121">
        <v>4.7116244999999997E-9</v>
      </c>
      <c r="BN2354" s="121">
        <v>0</v>
      </c>
      <c r="BO2354" s="121">
        <v>0</v>
      </c>
      <c r="BP2354" s="121">
        <v>0</v>
      </c>
      <c r="BQ2354" s="121">
        <v>0</v>
      </c>
      <c r="BR2354" s="121">
        <v>0</v>
      </c>
      <c r="BT2354" s="71">
        <v>6.4665567999999999E-5</v>
      </c>
      <c r="BU2354" s="71">
        <v>8.5848523999999999E-6</v>
      </c>
      <c r="BV2354" s="71">
        <v>3.201513E-5</v>
      </c>
      <c r="BW2354" s="71">
        <v>5.1706064000000003E-10</v>
      </c>
      <c r="BX2354" s="71">
        <v>7.0716380999999999E-6</v>
      </c>
      <c r="BY2354" s="71">
        <v>0</v>
      </c>
      <c r="BZ2354" s="71">
        <v>1.3101982E-5</v>
      </c>
      <c r="CA2354" s="71">
        <v>0</v>
      </c>
      <c r="CB2354" s="71">
        <v>0</v>
      </c>
      <c r="CC2354" s="71">
        <v>1.1926645999999999E-10</v>
      </c>
      <c r="CD2354" s="71">
        <v>0</v>
      </c>
      <c r="CE2354" s="71">
        <v>3.3340587000000001E-6</v>
      </c>
      <c r="CF2354" s="71">
        <v>0</v>
      </c>
      <c r="CG2354" s="71">
        <v>5.5726988999999998E-7</v>
      </c>
      <c r="CH2354" s="71">
        <v>0</v>
      </c>
      <c r="CI2354" s="71">
        <v>0</v>
      </c>
      <c r="CJ2354" s="71">
        <v>0</v>
      </c>
      <c r="CL2354" s="186">
        <v>0</v>
      </c>
      <c r="CM2354" s="186">
        <v>1.1482095999999999</v>
      </c>
      <c r="CN2354" s="187">
        <v>0</v>
      </c>
      <c r="CO2354" s="186">
        <v>5.8736309999999998E-3</v>
      </c>
      <c r="CP2354" s="186">
        <v>0</v>
      </c>
      <c r="CQ2354" s="186">
        <v>0</v>
      </c>
      <c r="CR2354" s="186">
        <v>3.5894405E-4</v>
      </c>
      <c r="CS2354" s="186">
        <v>0</v>
      </c>
      <c r="CT2354" s="186">
        <v>3.3852688999999999E-4</v>
      </c>
      <c r="CU2354" s="186">
        <v>6.4677102000000001E-4</v>
      </c>
    </row>
    <row r="2355" spans="1:99" ht="14.4">
      <c r="A2355" t="s">
        <v>3967</v>
      </c>
      <c r="B2355" s="125" t="s">
        <v>781</v>
      </c>
      <c r="C2355" s="126" t="str">
        <f t="shared" si="605"/>
        <v>M.020.20.111</v>
      </c>
      <c r="D2355" s="11" t="s">
        <v>1892</v>
      </c>
      <c r="E2355" s="125" t="s">
        <v>878</v>
      </c>
      <c r="F2355" s="128" t="str">
        <f t="shared" si="606"/>
        <v>Syrup, apple in glass jarper 125 gram NL</v>
      </c>
      <c r="G2355" s="131">
        <f t="shared" si="615"/>
        <v>0.36815110250758998</v>
      </c>
      <c r="H2355" s="183">
        <f t="shared" si="616"/>
        <v>1.6151638999999999E-7</v>
      </c>
      <c r="I2355" s="183">
        <f t="shared" si="617"/>
        <v>9.7982516991200003E-2</v>
      </c>
      <c r="J2355" s="184">
        <f t="shared" si="618"/>
        <v>2.7861583999999998E-2</v>
      </c>
      <c r="K2355" s="183">
        <v>0.24230684</v>
      </c>
      <c r="L2355" s="146">
        <v>8.3133583999999996E-2</v>
      </c>
      <c r="M2355" s="146">
        <v>1.0986055E-2</v>
      </c>
      <c r="N2355" s="146">
        <v>0</v>
      </c>
      <c r="O2355" s="146">
        <v>0</v>
      </c>
      <c r="P2355" s="188">
        <v>0</v>
      </c>
      <c r="Q2355" s="188">
        <v>1.6151638999999999E-7</v>
      </c>
      <c r="R2355" s="188">
        <v>3.9555912000000001E-6</v>
      </c>
      <c r="S2355" s="146">
        <v>0</v>
      </c>
      <c r="T2355" s="146">
        <v>0</v>
      </c>
      <c r="U2355" s="146">
        <v>0</v>
      </c>
      <c r="V2355" s="146">
        <v>3.8589224E-3</v>
      </c>
      <c r="W2355" s="146">
        <v>2.7861583999999998E-2</v>
      </c>
      <c r="X2355" s="146">
        <v>0</v>
      </c>
      <c r="Z2355" s="157">
        <f t="shared" si="604"/>
        <v>1.6153789333333333</v>
      </c>
      <c r="AB2355" s="131">
        <f t="shared" si="610"/>
        <v>0.24230684</v>
      </c>
      <c r="AC2355" s="131">
        <f t="shared" si="611"/>
        <v>9.4123756107589995E-2</v>
      </c>
      <c r="AD2355" s="131">
        <f t="shared" si="612"/>
        <v>0.12198517859119999</v>
      </c>
      <c r="AE2355" s="131">
        <f t="shared" si="613"/>
        <v>9.7982516991200003E-2</v>
      </c>
      <c r="AF2355" s="131">
        <f t="shared" si="614"/>
        <v>0</v>
      </c>
      <c r="AH2355">
        <v>0</v>
      </c>
      <c r="AI2355" s="71">
        <v>0</v>
      </c>
      <c r="AJ2355" s="71">
        <v>0</v>
      </c>
      <c r="AK2355" s="71">
        <v>0</v>
      </c>
      <c r="AL2355" s="71">
        <v>0</v>
      </c>
      <c r="AM2355" s="71">
        <v>0</v>
      </c>
      <c r="AN2355" s="71">
        <v>0</v>
      </c>
      <c r="AP2355" s="129">
        <v>5.2483806000000001E-2</v>
      </c>
      <c r="AQ2355" s="129">
        <v>5.0187732999999998E-2</v>
      </c>
      <c r="AR2355" s="129">
        <v>2.2960735000000002E-3</v>
      </c>
      <c r="AS2355" s="129">
        <v>0</v>
      </c>
      <c r="AT2355" s="172">
        <f t="shared" si="607"/>
        <v>3.0088569E-6</v>
      </c>
      <c r="AU2355" s="172">
        <f t="shared" si="608"/>
        <v>8.4913962869399997E-9</v>
      </c>
      <c r="AV2355" s="185">
        <f t="shared" si="609"/>
        <v>0</v>
      </c>
      <c r="AW2355" s="121">
        <v>1.4990717E-6</v>
      </c>
      <c r="AX2355" s="121">
        <v>4.5230610999999998E-9</v>
      </c>
      <c r="AY2355" s="121">
        <v>1.2357649E-13</v>
      </c>
      <c r="AZ2355" s="121">
        <v>0</v>
      </c>
      <c r="BA2355" s="121">
        <v>0</v>
      </c>
      <c r="BB2355" s="121">
        <v>0</v>
      </c>
      <c r="BC2355" s="121">
        <v>1.5097852E-6</v>
      </c>
      <c r="BD2355" s="121">
        <v>0</v>
      </c>
      <c r="BE2355" s="121">
        <v>1.7586509E-9</v>
      </c>
      <c r="BF2355" s="121">
        <v>4.5210638000000001E-10</v>
      </c>
      <c r="BG2355" s="121">
        <v>3.2173044999999999E-13</v>
      </c>
      <c r="BH2355" s="121">
        <v>0</v>
      </c>
      <c r="BI2355" s="121">
        <v>0</v>
      </c>
      <c r="BJ2355" s="121">
        <v>0</v>
      </c>
      <c r="BK2355" s="121">
        <v>0</v>
      </c>
      <c r="BL2355" s="121">
        <v>0</v>
      </c>
      <c r="BM2355" s="121">
        <v>1.7571325999999999E-9</v>
      </c>
      <c r="BN2355" s="121">
        <v>0</v>
      </c>
      <c r="BO2355" s="121">
        <v>0</v>
      </c>
      <c r="BP2355" s="121">
        <v>0</v>
      </c>
      <c r="BQ2355" s="121">
        <v>0</v>
      </c>
      <c r="BR2355" s="121">
        <v>0</v>
      </c>
      <c r="BT2355" s="71">
        <v>8.0925109E-5</v>
      </c>
      <c r="BU2355" s="71">
        <v>1.2124671E-5</v>
      </c>
      <c r="BV2355" s="71">
        <v>4.5041052E-5</v>
      </c>
      <c r="BW2355" s="71">
        <v>4.6334524E-10</v>
      </c>
      <c r="BX2355" s="71">
        <v>9.9875080000000007E-6</v>
      </c>
      <c r="BY2355" s="71">
        <v>0</v>
      </c>
      <c r="BZ2355" s="71">
        <v>1.1740869E-5</v>
      </c>
      <c r="CA2355" s="71">
        <v>0</v>
      </c>
      <c r="CB2355" s="71">
        <v>0</v>
      </c>
      <c r="CC2355" s="71">
        <v>1.0687633E-10</v>
      </c>
      <c r="CD2355" s="71">
        <v>0</v>
      </c>
      <c r="CE2355" s="71">
        <v>1.2433892E-6</v>
      </c>
      <c r="CF2355" s="71">
        <v>0</v>
      </c>
      <c r="CG2355" s="71">
        <v>7.8705066000000001E-7</v>
      </c>
      <c r="CH2355" s="71">
        <v>0</v>
      </c>
      <c r="CI2355" s="71">
        <v>0</v>
      </c>
      <c r="CJ2355" s="71">
        <v>0</v>
      </c>
      <c r="CL2355" s="186">
        <v>0</v>
      </c>
      <c r="CM2355" s="186">
        <v>1.6153789999999999</v>
      </c>
      <c r="CN2355" s="187">
        <v>0</v>
      </c>
      <c r="CO2355" s="186">
        <v>8.2955230000000008E-3</v>
      </c>
      <c r="CP2355" s="186">
        <v>0</v>
      </c>
      <c r="CQ2355" s="186">
        <v>0</v>
      </c>
      <c r="CR2355" s="186">
        <v>5.0694854000000002E-4</v>
      </c>
      <c r="CS2355" s="186">
        <v>0</v>
      </c>
      <c r="CT2355" s="186">
        <v>3.0335866000000001E-4</v>
      </c>
      <c r="CU2355" s="186">
        <v>1.099165E-4</v>
      </c>
    </row>
    <row r="2356" spans="1:99" ht="14.4">
      <c r="B2356" s="125"/>
      <c r="C2356" s="126"/>
      <c r="D2356" s="1" t="s">
        <v>1894</v>
      </c>
      <c r="E2356" s="125"/>
      <c r="J2356" s="158"/>
      <c r="P2356" s="4"/>
      <c r="Q2356" s="4"/>
      <c r="R2356" s="4"/>
      <c r="AT2356" s="4"/>
      <c r="AU2356" s="4"/>
      <c r="AV2356" s="16"/>
      <c r="CN2356" s="97"/>
    </row>
    <row r="2357" spans="1:99" ht="14.4">
      <c r="A2357" t="s">
        <v>3968</v>
      </c>
      <c r="B2357" s="125" t="s">
        <v>781</v>
      </c>
      <c r="C2357" s="126" t="str">
        <f t="shared" si="605"/>
        <v>M.020.21.101</v>
      </c>
      <c r="D2357" s="11" t="s">
        <v>1894</v>
      </c>
      <c r="E2357" s="125" t="s">
        <v>878</v>
      </c>
      <c r="F2357" s="128" t="str">
        <f t="shared" si="606"/>
        <v>Butter, salted in plastic cupper 250 gram NL</v>
      </c>
      <c r="G2357" s="131">
        <f t="shared" si="615"/>
        <v>1.7748258238783001</v>
      </c>
      <c r="H2357" s="183">
        <f t="shared" si="616"/>
        <v>3.0034429999999998E-7</v>
      </c>
      <c r="I2357" s="183">
        <f t="shared" si="617"/>
        <v>0.39455169253400002</v>
      </c>
      <c r="J2357" s="184">
        <f t="shared" si="618"/>
        <v>4.0233931000000001E-2</v>
      </c>
      <c r="K2357" s="183">
        <v>1.3400399000000001</v>
      </c>
      <c r="L2357" s="146">
        <v>0.33101675000000003</v>
      </c>
      <c r="M2357" s="146">
        <v>2.0428880999999999E-2</v>
      </c>
      <c r="N2357" s="146">
        <v>0</v>
      </c>
      <c r="O2357" s="146">
        <v>0</v>
      </c>
      <c r="P2357" s="188">
        <v>0</v>
      </c>
      <c r="Q2357" s="188">
        <v>3.0034429999999998E-7</v>
      </c>
      <c r="R2357" s="188">
        <v>7.3555339999999998E-6</v>
      </c>
      <c r="S2357" s="146">
        <v>0</v>
      </c>
      <c r="T2357" s="146">
        <v>0</v>
      </c>
      <c r="U2357" s="146">
        <v>0</v>
      </c>
      <c r="V2357" s="146">
        <v>4.3098706000000001E-2</v>
      </c>
      <c r="W2357" s="146">
        <v>4.0233931000000001E-2</v>
      </c>
      <c r="X2357" s="146">
        <v>0</v>
      </c>
      <c r="Z2357" s="157">
        <f t="shared" si="604"/>
        <v>8.9335993333333334</v>
      </c>
      <c r="AB2357" s="131">
        <f t="shared" si="610"/>
        <v>1.3400399000000001</v>
      </c>
      <c r="AC2357" s="131">
        <f t="shared" si="611"/>
        <v>0.35145328687830002</v>
      </c>
      <c r="AD2357" s="131">
        <f t="shared" si="612"/>
        <v>0.39168691753400003</v>
      </c>
      <c r="AE2357" s="131">
        <f t="shared" si="613"/>
        <v>0.39455169253400002</v>
      </c>
      <c r="AF2357" s="131">
        <f t="shared" si="614"/>
        <v>0</v>
      </c>
      <c r="AH2357">
        <v>0</v>
      </c>
      <c r="AI2357" s="71">
        <v>0</v>
      </c>
      <c r="AJ2357" s="71">
        <v>0</v>
      </c>
      <c r="AK2357" s="71">
        <v>0</v>
      </c>
      <c r="AL2357" s="71">
        <v>0</v>
      </c>
      <c r="AM2357" s="71">
        <v>0</v>
      </c>
      <c r="AN2357" s="71">
        <v>0</v>
      </c>
      <c r="AP2357" s="129">
        <v>0.25274940000000001</v>
      </c>
      <c r="AQ2357" s="129">
        <v>0.23855668999999999</v>
      </c>
      <c r="AR2357" s="129">
        <v>1.4192708E-2</v>
      </c>
      <c r="AS2357" s="129">
        <v>0</v>
      </c>
      <c r="AT2357" s="172">
        <f t="shared" si="607"/>
        <v>1.430196E-5</v>
      </c>
      <c r="AU2357" s="172">
        <f t="shared" si="608"/>
        <v>5.2487825710249991E-8</v>
      </c>
      <c r="AV2357" s="185">
        <f t="shared" si="609"/>
        <v>0</v>
      </c>
      <c r="AW2357" s="121">
        <v>8.2903800999999997E-6</v>
      </c>
      <c r="AX2357" s="121">
        <v>2.5014078E-8</v>
      </c>
      <c r="AY2357" s="121">
        <v>6.8342035000000003E-13</v>
      </c>
      <c r="AZ2357" s="121">
        <v>0</v>
      </c>
      <c r="BA2357" s="121">
        <v>0</v>
      </c>
      <c r="BB2357" s="121">
        <v>0</v>
      </c>
      <c r="BC2357" s="121">
        <v>6.0115798999999997E-6</v>
      </c>
      <c r="BD2357" s="121">
        <v>0</v>
      </c>
      <c r="BE2357" s="121">
        <v>7.0024997000000001E-9</v>
      </c>
      <c r="BF2357" s="121">
        <v>8.4070462000000001E-10</v>
      </c>
      <c r="BG2357" s="121">
        <v>5.1739699E-12</v>
      </c>
      <c r="BH2357" s="121">
        <v>0</v>
      </c>
      <c r="BI2357" s="121">
        <v>0</v>
      </c>
      <c r="BJ2357" s="121">
        <v>0</v>
      </c>
      <c r="BK2357" s="121">
        <v>0</v>
      </c>
      <c r="BL2357" s="121">
        <v>0</v>
      </c>
      <c r="BM2357" s="121">
        <v>1.9624686000000001E-8</v>
      </c>
      <c r="BN2357" s="121">
        <v>0</v>
      </c>
      <c r="BO2357" s="121">
        <v>0</v>
      </c>
      <c r="BP2357" s="121">
        <v>0</v>
      </c>
      <c r="BQ2357" s="121">
        <v>0</v>
      </c>
      <c r="BR2357" s="121">
        <v>0</v>
      </c>
      <c r="BT2357" s="71">
        <v>3.7599178999999999E-4</v>
      </c>
      <c r="BU2357" s="71">
        <v>4.8277349E-5</v>
      </c>
      <c r="BV2357" s="71">
        <v>2.4909245000000001E-4</v>
      </c>
      <c r="BW2357" s="71">
        <v>8.6160360999999995E-10</v>
      </c>
      <c r="BX2357" s="71">
        <v>3.9767712000000002E-5</v>
      </c>
      <c r="BY2357" s="71">
        <v>0</v>
      </c>
      <c r="BZ2357" s="71">
        <v>2.1832478000000001E-5</v>
      </c>
      <c r="CA2357" s="71">
        <v>0</v>
      </c>
      <c r="CB2357" s="71">
        <v>0</v>
      </c>
      <c r="CC2357" s="71">
        <v>1.9873957E-10</v>
      </c>
      <c r="CD2357" s="71">
        <v>0</v>
      </c>
      <c r="CE2357" s="71">
        <v>1.3886899E-5</v>
      </c>
      <c r="CF2357" s="71">
        <v>0</v>
      </c>
      <c r="CG2357" s="71">
        <v>3.1338352000000002E-6</v>
      </c>
      <c r="CH2357" s="71">
        <v>0</v>
      </c>
      <c r="CI2357" s="71">
        <v>0</v>
      </c>
      <c r="CJ2357" s="71">
        <v>0</v>
      </c>
      <c r="CL2357" s="186">
        <v>0</v>
      </c>
      <c r="CM2357" s="186">
        <v>8.9335992999999991</v>
      </c>
      <c r="CN2357" s="187">
        <v>0</v>
      </c>
      <c r="CO2357" s="186">
        <v>3.3030658999999997E-2</v>
      </c>
      <c r="CP2357" s="186">
        <v>0</v>
      </c>
      <c r="CQ2357" s="186">
        <v>0</v>
      </c>
      <c r="CR2357" s="186">
        <v>2.0185399000000001E-3</v>
      </c>
      <c r="CS2357" s="186">
        <v>0</v>
      </c>
      <c r="CT2357" s="186">
        <v>5.6410403000000005E-4</v>
      </c>
      <c r="CU2357" s="186">
        <v>1.7676433000000001E-3</v>
      </c>
    </row>
    <row r="2358" spans="1:99" ht="14.4">
      <c r="A2358" t="s">
        <v>3969</v>
      </c>
      <c r="B2358" s="125" t="s">
        <v>781</v>
      </c>
      <c r="C2358" s="126" t="str">
        <f t="shared" si="605"/>
        <v>M.020.21.102</v>
      </c>
      <c r="D2358" s="11" t="s">
        <v>1894</v>
      </c>
      <c r="E2358" s="125" t="s">
        <v>878</v>
      </c>
      <c r="F2358" s="128" t="str">
        <f t="shared" si="606"/>
        <v>Butter, unsalted in plastic cupper 250 gram NL</v>
      </c>
      <c r="G2358" s="131">
        <f t="shared" si="615"/>
        <v>1.7745688813015499</v>
      </c>
      <c r="H2358" s="183">
        <f t="shared" si="616"/>
        <v>3.0016474999999998E-7</v>
      </c>
      <c r="I2358" s="183">
        <f t="shared" si="617"/>
        <v>0.3944812941368</v>
      </c>
      <c r="J2358" s="184">
        <f t="shared" si="618"/>
        <v>4.0223687000000001E-2</v>
      </c>
      <c r="K2358" s="183">
        <v>1.3398635999999999</v>
      </c>
      <c r="L2358" s="146">
        <v>0.33095917000000002</v>
      </c>
      <c r="M2358" s="146">
        <v>2.0416668999999998E-2</v>
      </c>
      <c r="N2358" s="146">
        <v>0</v>
      </c>
      <c r="O2358" s="146">
        <v>0</v>
      </c>
      <c r="P2358" s="188">
        <v>0</v>
      </c>
      <c r="Q2358" s="188">
        <v>3.0016474999999998E-7</v>
      </c>
      <c r="R2358" s="188">
        <v>7.3511368000000003E-6</v>
      </c>
      <c r="S2358" s="146">
        <v>0</v>
      </c>
      <c r="T2358" s="146">
        <v>0</v>
      </c>
      <c r="U2358" s="146">
        <v>0</v>
      </c>
      <c r="V2358" s="146">
        <v>4.3098103999999998E-2</v>
      </c>
      <c r="W2358" s="146">
        <v>4.0223687000000001E-2</v>
      </c>
      <c r="X2358" s="146">
        <v>0</v>
      </c>
      <c r="Z2358" s="157">
        <f t="shared" si="604"/>
        <v>8.9324239999999993</v>
      </c>
      <c r="AB2358" s="131">
        <f t="shared" si="610"/>
        <v>1.3398635999999999</v>
      </c>
      <c r="AC2358" s="131">
        <f t="shared" si="611"/>
        <v>0.35138349030155003</v>
      </c>
      <c r="AD2358" s="131">
        <f t="shared" si="612"/>
        <v>0.39160687713680004</v>
      </c>
      <c r="AE2358" s="131">
        <f t="shared" si="613"/>
        <v>0.3944812941368</v>
      </c>
      <c r="AF2358" s="131">
        <f t="shared" si="614"/>
        <v>0</v>
      </c>
      <c r="AH2358">
        <v>0</v>
      </c>
      <c r="AI2358" s="71">
        <v>0</v>
      </c>
      <c r="AJ2358" s="71">
        <v>0</v>
      </c>
      <c r="AK2358" s="71">
        <v>0</v>
      </c>
      <c r="AL2358" s="71">
        <v>0</v>
      </c>
      <c r="AM2358" s="71">
        <v>0</v>
      </c>
      <c r="AN2358" s="71">
        <v>0</v>
      </c>
      <c r="AP2358" s="129">
        <v>0.25271233999999998</v>
      </c>
      <c r="AQ2358" s="129">
        <v>0.23852106000000001</v>
      </c>
      <c r="AR2358" s="129">
        <v>1.4191278999999999E-2</v>
      </c>
      <c r="AS2358" s="129">
        <v>0</v>
      </c>
      <c r="AT2358" s="172">
        <f t="shared" si="607"/>
        <v>1.4299823899999999E-5</v>
      </c>
      <c r="AU2358" s="172">
        <f t="shared" si="608"/>
        <v>5.2482540858549994E-8</v>
      </c>
      <c r="AV2358" s="185">
        <f t="shared" si="609"/>
        <v>0</v>
      </c>
      <c r="AW2358" s="121">
        <v>8.2892896999999999E-6</v>
      </c>
      <c r="AX2358" s="121">
        <v>2.5010788E-8</v>
      </c>
      <c r="AY2358" s="121">
        <v>6.8333045000000004E-13</v>
      </c>
      <c r="AZ2358" s="121">
        <v>0</v>
      </c>
      <c r="BA2358" s="121">
        <v>0</v>
      </c>
      <c r="BB2358" s="121">
        <v>0</v>
      </c>
      <c r="BC2358" s="121">
        <v>6.0105341999999999E-6</v>
      </c>
      <c r="BD2358" s="121">
        <v>0</v>
      </c>
      <c r="BE2358" s="121">
        <v>7.0012815999999997E-9</v>
      </c>
      <c r="BF2358" s="121">
        <v>8.4020204000000004E-10</v>
      </c>
      <c r="BG2358" s="121">
        <v>5.1738881000000004E-12</v>
      </c>
      <c r="BH2358" s="121">
        <v>0</v>
      </c>
      <c r="BI2358" s="121">
        <v>0</v>
      </c>
      <c r="BJ2358" s="121">
        <v>0</v>
      </c>
      <c r="BK2358" s="121">
        <v>0</v>
      </c>
      <c r="BL2358" s="121">
        <v>0</v>
      </c>
      <c r="BM2358" s="121">
        <v>1.9624412E-8</v>
      </c>
      <c r="BN2358" s="121">
        <v>0</v>
      </c>
      <c r="BO2358" s="121">
        <v>0</v>
      </c>
      <c r="BP2358" s="121">
        <v>0</v>
      </c>
      <c r="BQ2358" s="121">
        <v>0</v>
      </c>
      <c r="BR2358" s="121">
        <v>0</v>
      </c>
      <c r="BT2358" s="71">
        <v>3.7592992000000001E-4</v>
      </c>
      <c r="BU2358" s="71">
        <v>4.8268949999999998E-5</v>
      </c>
      <c r="BV2358" s="71">
        <v>2.4905969E-4</v>
      </c>
      <c r="BW2358" s="71">
        <v>8.6108853000000004E-10</v>
      </c>
      <c r="BX2358" s="71">
        <v>3.9760793999999997E-5</v>
      </c>
      <c r="BY2358" s="71">
        <v>0</v>
      </c>
      <c r="BZ2358" s="71">
        <v>2.1819427E-5</v>
      </c>
      <c r="CA2358" s="71">
        <v>0</v>
      </c>
      <c r="CB2358" s="71">
        <v>0</v>
      </c>
      <c r="CC2358" s="71">
        <v>1.9862076000000001E-10</v>
      </c>
      <c r="CD2358" s="71">
        <v>0</v>
      </c>
      <c r="CE2358" s="71">
        <v>1.3886705000000001E-5</v>
      </c>
      <c r="CF2358" s="71">
        <v>0</v>
      </c>
      <c r="CG2358" s="71">
        <v>3.1332899999999999E-6</v>
      </c>
      <c r="CH2358" s="71">
        <v>0</v>
      </c>
      <c r="CI2358" s="71">
        <v>0</v>
      </c>
      <c r="CJ2358" s="71">
        <v>0</v>
      </c>
      <c r="CL2358" s="186">
        <v>0</v>
      </c>
      <c r="CM2358" s="186">
        <v>8.9324241999999998</v>
      </c>
      <c r="CN2358" s="187">
        <v>0</v>
      </c>
      <c r="CO2358" s="186">
        <v>3.3024913000000003E-2</v>
      </c>
      <c r="CP2358" s="186">
        <v>0</v>
      </c>
      <c r="CQ2358" s="186">
        <v>0</v>
      </c>
      <c r="CR2358" s="186">
        <v>2.0181888E-3</v>
      </c>
      <c r="CS2358" s="186">
        <v>0</v>
      </c>
      <c r="CT2358" s="186">
        <v>5.6376680999999996E-4</v>
      </c>
      <c r="CU2358" s="186">
        <v>1.7676153E-3</v>
      </c>
    </row>
    <row r="2359" spans="1:99" ht="14.4">
      <c r="A2359" t="s">
        <v>3970</v>
      </c>
      <c r="B2359" s="125" t="s">
        <v>781</v>
      </c>
      <c r="C2359" s="126" t="str">
        <f t="shared" si="605"/>
        <v>M.020.21.103</v>
      </c>
      <c r="D2359" s="11" t="s">
        <v>1894</v>
      </c>
      <c r="E2359" s="125" t="s">
        <v>878</v>
      </c>
      <c r="F2359" s="128" t="str">
        <f t="shared" si="606"/>
        <v>Frying fat horeca, in PET bottle NL</v>
      </c>
      <c r="G2359" s="131">
        <f t="shared" si="615"/>
        <v>0.67831626442217008</v>
      </c>
      <c r="H2359" s="183">
        <f t="shared" si="616"/>
        <v>2.5187666999999999E-7</v>
      </c>
      <c r="I2359" s="183">
        <f t="shared" si="617"/>
        <v>0.23569952854550003</v>
      </c>
      <c r="J2359" s="184">
        <f t="shared" si="618"/>
        <v>2.8080124000000001E-2</v>
      </c>
      <c r="K2359" s="183">
        <v>0.41453635999999999</v>
      </c>
      <c r="L2359" s="146">
        <v>0.10924164</v>
      </c>
      <c r="M2359" s="146">
        <v>1.71322E-2</v>
      </c>
      <c r="N2359" s="146">
        <v>0</v>
      </c>
      <c r="O2359" s="146">
        <v>0</v>
      </c>
      <c r="P2359" s="188">
        <v>0</v>
      </c>
      <c r="Q2359" s="188">
        <v>2.5187666999999999E-7</v>
      </c>
      <c r="R2359" s="188">
        <v>6.1685454999999998E-6</v>
      </c>
      <c r="S2359" s="146">
        <v>0</v>
      </c>
      <c r="T2359" s="146">
        <v>0</v>
      </c>
      <c r="U2359" s="146">
        <v>0</v>
      </c>
      <c r="V2359" s="146">
        <v>0.10931952</v>
      </c>
      <c r="W2359" s="146">
        <v>2.8080124000000001E-2</v>
      </c>
      <c r="X2359" s="146">
        <v>0</v>
      </c>
      <c r="Z2359" s="157">
        <f t="shared" si="604"/>
        <v>2.7635757333333335</v>
      </c>
      <c r="AB2359" s="131">
        <f t="shared" si="610"/>
        <v>0.41453635999999999</v>
      </c>
      <c r="AC2359" s="131">
        <f t="shared" si="611"/>
        <v>0.12638026042217002</v>
      </c>
      <c r="AD2359" s="131">
        <f t="shared" si="612"/>
        <v>0.15446013254550003</v>
      </c>
      <c r="AE2359" s="131">
        <f t="shared" si="613"/>
        <v>0.23569952854550003</v>
      </c>
      <c r="AF2359" s="131">
        <f t="shared" si="614"/>
        <v>0</v>
      </c>
      <c r="AH2359">
        <v>0</v>
      </c>
      <c r="AI2359" s="71">
        <v>0</v>
      </c>
      <c r="AJ2359" s="71">
        <v>0</v>
      </c>
      <c r="AK2359" s="71">
        <v>0</v>
      </c>
      <c r="AL2359" s="71">
        <v>0</v>
      </c>
      <c r="AM2359" s="71">
        <v>0</v>
      </c>
      <c r="AN2359" s="71">
        <v>0</v>
      </c>
      <c r="AP2359" s="129">
        <v>9.2237689999999997E-2</v>
      </c>
      <c r="AQ2359" s="129">
        <v>7.5869489999999998E-2</v>
      </c>
      <c r="AR2359" s="129">
        <v>1.6368199999999999E-2</v>
      </c>
      <c r="AS2359" s="129">
        <v>0</v>
      </c>
      <c r="AT2359" s="172">
        <f t="shared" si="607"/>
        <v>4.5485306000000006E-6</v>
      </c>
      <c r="AU2359" s="172">
        <f t="shared" si="608"/>
        <v>6.0533285398540005E-8</v>
      </c>
      <c r="AV2359" s="185">
        <f t="shared" si="609"/>
        <v>0</v>
      </c>
      <c r="AW2359" s="121">
        <v>2.5645983000000002E-6</v>
      </c>
      <c r="AX2359" s="121">
        <v>7.7380120000000001E-9</v>
      </c>
      <c r="AY2359" s="121">
        <v>2.1141354E-13</v>
      </c>
      <c r="AZ2359" s="121">
        <v>0</v>
      </c>
      <c r="BA2359" s="121">
        <v>0</v>
      </c>
      <c r="BB2359" s="121">
        <v>0</v>
      </c>
      <c r="BC2359" s="121">
        <v>1.9839323E-6</v>
      </c>
      <c r="BD2359" s="121">
        <v>0</v>
      </c>
      <c r="BE2359" s="121">
        <v>2.3109540999999998E-9</v>
      </c>
      <c r="BF2359" s="121">
        <v>7.0503715E-10</v>
      </c>
      <c r="BG2359" s="121">
        <v>1.2107350000000001E-12</v>
      </c>
      <c r="BH2359" s="121">
        <v>0</v>
      </c>
      <c r="BI2359" s="121">
        <v>0</v>
      </c>
      <c r="BJ2359" s="121">
        <v>0</v>
      </c>
      <c r="BK2359" s="121">
        <v>0</v>
      </c>
      <c r="BL2359" s="121">
        <v>0</v>
      </c>
      <c r="BM2359" s="121">
        <v>4.9777859999999999E-8</v>
      </c>
      <c r="BN2359" s="121">
        <v>0</v>
      </c>
      <c r="BO2359" s="121">
        <v>0</v>
      </c>
      <c r="BP2359" s="121">
        <v>0</v>
      </c>
      <c r="BQ2359" s="121">
        <v>0</v>
      </c>
      <c r="BR2359" s="121">
        <v>0</v>
      </c>
      <c r="BT2359" s="71">
        <v>1.6068073E-4</v>
      </c>
      <c r="BU2359" s="71">
        <v>1.5932416000000001E-5</v>
      </c>
      <c r="BV2359" s="71">
        <v>7.7055824000000001E-5</v>
      </c>
      <c r="BW2359" s="71">
        <v>7.2256359E-10</v>
      </c>
      <c r="BX2359" s="71">
        <v>1.3124078999999999E-5</v>
      </c>
      <c r="BY2359" s="71">
        <v>0</v>
      </c>
      <c r="BZ2359" s="71">
        <v>1.8309294000000001E-5</v>
      </c>
      <c r="CA2359" s="71">
        <v>0</v>
      </c>
      <c r="CB2359" s="71">
        <v>0</v>
      </c>
      <c r="CC2359" s="71">
        <v>1.6666826000000001E-10</v>
      </c>
      <c r="CD2359" s="71">
        <v>0</v>
      </c>
      <c r="CE2359" s="71">
        <v>3.5224008999999998E-5</v>
      </c>
      <c r="CF2359" s="71">
        <v>0</v>
      </c>
      <c r="CG2359" s="71">
        <v>1.0342234E-6</v>
      </c>
      <c r="CH2359" s="71">
        <v>0</v>
      </c>
      <c r="CI2359" s="71">
        <v>0</v>
      </c>
      <c r="CJ2359" s="71">
        <v>0</v>
      </c>
      <c r="CL2359" s="186">
        <v>0</v>
      </c>
      <c r="CM2359" s="186">
        <v>2.7635757000000001</v>
      </c>
      <c r="CN2359" s="187">
        <v>0</v>
      </c>
      <c r="CO2359" s="186">
        <v>1.0900727000000001E-2</v>
      </c>
      <c r="CP2359" s="186">
        <v>0</v>
      </c>
      <c r="CQ2359" s="186">
        <v>0</v>
      </c>
      <c r="CR2359" s="186">
        <v>6.6615542000000004E-4</v>
      </c>
      <c r="CS2359" s="186">
        <v>0</v>
      </c>
      <c r="CT2359" s="186">
        <v>4.7307257E-4</v>
      </c>
      <c r="CU2359" s="186">
        <v>4.1363741E-4</v>
      </c>
    </row>
    <row r="2360" spans="1:99" ht="14.4">
      <c r="A2360" t="s">
        <v>3971</v>
      </c>
      <c r="B2360" s="125" t="s">
        <v>781</v>
      </c>
      <c r="C2360" s="126" t="str">
        <f t="shared" si="605"/>
        <v>M.020.21.104</v>
      </c>
      <c r="D2360" s="11" t="s">
        <v>1894</v>
      </c>
      <c r="E2360" s="125" t="s">
        <v>878</v>
      </c>
      <c r="F2360" s="128" t="str">
        <f t="shared" si="606"/>
        <v>Low fat w margarine, 40% fat &lt;17 g sat in plastic cupper 250 gram NL</v>
      </c>
      <c r="G2360" s="131">
        <f t="shared" si="615"/>
        <v>0.32573648227492003</v>
      </c>
      <c r="H2360" s="183">
        <f t="shared" si="616"/>
        <v>1.3274342E-7</v>
      </c>
      <c r="I2360" s="183">
        <f t="shared" si="617"/>
        <v>9.9008389531499999E-2</v>
      </c>
      <c r="J2360" s="184">
        <f t="shared" si="618"/>
        <v>1.6077910000000001E-2</v>
      </c>
      <c r="K2360" s="183">
        <v>0.21065005000000001</v>
      </c>
      <c r="L2360" s="146">
        <v>4.6402321000000003E-2</v>
      </c>
      <c r="M2360" s="146">
        <v>9.0289696000000006E-3</v>
      </c>
      <c r="N2360" s="146">
        <v>0</v>
      </c>
      <c r="O2360" s="146">
        <v>0</v>
      </c>
      <c r="P2360" s="188">
        <v>0</v>
      </c>
      <c r="Q2360" s="188">
        <v>1.3274342E-7</v>
      </c>
      <c r="R2360" s="188">
        <v>3.2509315E-6</v>
      </c>
      <c r="S2360" s="146">
        <v>0</v>
      </c>
      <c r="T2360" s="146">
        <v>0</v>
      </c>
      <c r="U2360" s="146">
        <v>0</v>
      </c>
      <c r="V2360" s="146">
        <v>4.3573847999999998E-2</v>
      </c>
      <c r="W2360" s="146">
        <v>1.6077910000000001E-2</v>
      </c>
      <c r="X2360" s="146">
        <v>0</v>
      </c>
      <c r="Z2360" s="157">
        <f t="shared" si="604"/>
        <v>1.4043336666666668</v>
      </c>
      <c r="AB2360" s="131">
        <f t="shared" si="610"/>
        <v>0.21065005000000001</v>
      </c>
      <c r="AC2360" s="131">
        <f t="shared" si="611"/>
        <v>5.543467427492E-2</v>
      </c>
      <c r="AD2360" s="131">
        <f t="shared" si="612"/>
        <v>7.1512451531500001E-2</v>
      </c>
      <c r="AE2360" s="131">
        <f t="shared" si="613"/>
        <v>9.9008389531499999E-2</v>
      </c>
      <c r="AF2360" s="131">
        <f t="shared" si="614"/>
        <v>0</v>
      </c>
      <c r="AH2360">
        <v>0</v>
      </c>
      <c r="AI2360" s="71">
        <v>0</v>
      </c>
      <c r="AJ2360" s="71">
        <v>0</v>
      </c>
      <c r="AK2360" s="71">
        <v>0</v>
      </c>
      <c r="AL2360" s="71">
        <v>0</v>
      </c>
      <c r="AM2360" s="71">
        <v>0</v>
      </c>
      <c r="AN2360" s="71">
        <v>0</v>
      </c>
      <c r="AP2360" s="129">
        <v>4.2588465999999998E-2</v>
      </c>
      <c r="AQ2360" s="129">
        <v>3.5794146999999998E-2</v>
      </c>
      <c r="AR2360" s="129">
        <v>6.7943188999999996E-3</v>
      </c>
      <c r="AS2360" s="129">
        <v>0</v>
      </c>
      <c r="AT2360" s="172">
        <f t="shared" si="607"/>
        <v>2.1459321099999999E-6</v>
      </c>
      <c r="AU2360" s="172">
        <f t="shared" si="608"/>
        <v>2.5126918636310001E-8</v>
      </c>
      <c r="AV2360" s="185">
        <f t="shared" si="609"/>
        <v>0</v>
      </c>
      <c r="AW2360" s="121">
        <v>1.3032217E-6</v>
      </c>
      <c r="AX2360" s="121">
        <v>3.9321343999999999E-9</v>
      </c>
      <c r="AY2360" s="121">
        <v>1.0743153E-13</v>
      </c>
      <c r="AZ2360" s="121">
        <v>0</v>
      </c>
      <c r="BA2360" s="121">
        <v>0</v>
      </c>
      <c r="BB2360" s="121">
        <v>0</v>
      </c>
      <c r="BC2360" s="121">
        <v>8.4271040999999996E-7</v>
      </c>
      <c r="BD2360" s="121">
        <v>0</v>
      </c>
      <c r="BE2360" s="121">
        <v>9.8161872000000005E-10</v>
      </c>
      <c r="BF2360" s="121">
        <v>3.7156692000000002E-10</v>
      </c>
      <c r="BG2360" s="121">
        <v>4.5316477999999998E-13</v>
      </c>
      <c r="BH2360" s="121">
        <v>0</v>
      </c>
      <c r="BI2360" s="121">
        <v>0</v>
      </c>
      <c r="BJ2360" s="121">
        <v>0</v>
      </c>
      <c r="BK2360" s="121">
        <v>0</v>
      </c>
      <c r="BL2360" s="121">
        <v>0</v>
      </c>
      <c r="BM2360" s="121">
        <v>1.9841038000000001E-8</v>
      </c>
      <c r="BN2360" s="121">
        <v>0</v>
      </c>
      <c r="BO2360" s="121">
        <v>0</v>
      </c>
      <c r="BP2360" s="121">
        <v>0</v>
      </c>
      <c r="BQ2360" s="121">
        <v>0</v>
      </c>
      <c r="BR2360" s="121">
        <v>0</v>
      </c>
      <c r="BT2360" s="71">
        <v>7.5627898000000003E-5</v>
      </c>
      <c r="BU2360" s="71">
        <v>6.7675761000000003E-6</v>
      </c>
      <c r="BV2360" s="71">
        <v>3.915655E-5</v>
      </c>
      <c r="BW2360" s="71">
        <v>3.8080365999999999E-10</v>
      </c>
      <c r="BX2360" s="71">
        <v>5.5746850999999999E-6</v>
      </c>
      <c r="BY2360" s="71">
        <v>0</v>
      </c>
      <c r="BZ2360" s="71">
        <v>9.6493184999999999E-6</v>
      </c>
      <c r="CA2360" s="71">
        <v>0</v>
      </c>
      <c r="CB2360" s="71">
        <v>0</v>
      </c>
      <c r="CC2360" s="71">
        <v>8.7837092000000005E-11</v>
      </c>
      <c r="CD2360" s="71">
        <v>0</v>
      </c>
      <c r="CE2360" s="71">
        <v>1.4039995000000001E-5</v>
      </c>
      <c r="CF2360" s="71">
        <v>0</v>
      </c>
      <c r="CG2360" s="71">
        <v>4.3930474000000001E-7</v>
      </c>
      <c r="CH2360" s="71">
        <v>0</v>
      </c>
      <c r="CI2360" s="71">
        <v>0</v>
      </c>
      <c r="CJ2360" s="71">
        <v>0</v>
      </c>
      <c r="CL2360" s="186">
        <v>0</v>
      </c>
      <c r="CM2360" s="186">
        <v>1.4043337</v>
      </c>
      <c r="CN2360" s="187">
        <v>0</v>
      </c>
      <c r="CO2360" s="186">
        <v>4.6302770000000004E-3</v>
      </c>
      <c r="CP2360" s="186">
        <v>0</v>
      </c>
      <c r="CQ2360" s="186">
        <v>0</v>
      </c>
      <c r="CR2360" s="186">
        <v>2.8296132E-4</v>
      </c>
      <c r="CS2360" s="186">
        <v>0</v>
      </c>
      <c r="CT2360" s="186">
        <v>2.4931752999999998E-4</v>
      </c>
      <c r="CU2360" s="186">
        <v>1.5481992999999999E-4</v>
      </c>
    </row>
    <row r="2361" spans="1:99" ht="14.4">
      <c r="A2361" t="s">
        <v>3972</v>
      </c>
      <c r="B2361" s="125" t="s">
        <v>781</v>
      </c>
      <c r="C2361" s="126" t="str">
        <f t="shared" si="605"/>
        <v>M.020.21.105</v>
      </c>
      <c r="D2361" s="11" t="s">
        <v>1894</v>
      </c>
      <c r="E2361" s="125" t="s">
        <v>878</v>
      </c>
      <c r="F2361" s="128" t="str">
        <f t="shared" si="606"/>
        <v>Margarine, 80% fat 17-24 g saturates in plastic cupper 250 gram NL</v>
      </c>
      <c r="G2361" s="131">
        <f t="shared" si="615"/>
        <v>0.60147605080126998</v>
      </c>
      <c r="H2361" s="183">
        <f t="shared" si="616"/>
        <v>2.6515147E-7</v>
      </c>
      <c r="I2361" s="183">
        <f t="shared" si="617"/>
        <v>0.17541092864980001</v>
      </c>
      <c r="J2361" s="184">
        <f t="shared" si="618"/>
        <v>2.3942727E-2</v>
      </c>
      <c r="K2361" s="183">
        <v>0.40212213000000002</v>
      </c>
      <c r="L2361" s="146">
        <v>7.9038408000000004E-2</v>
      </c>
      <c r="M2361" s="146">
        <v>1.8035128000000001E-2</v>
      </c>
      <c r="N2361" s="146">
        <v>0</v>
      </c>
      <c r="O2361" s="146">
        <v>0</v>
      </c>
      <c r="P2361" s="188">
        <v>0</v>
      </c>
      <c r="Q2361" s="188">
        <v>2.6515147E-7</v>
      </c>
      <c r="R2361" s="188">
        <v>6.4936498000000002E-6</v>
      </c>
      <c r="S2361" s="146">
        <v>0</v>
      </c>
      <c r="T2361" s="146">
        <v>0</v>
      </c>
      <c r="U2361" s="146">
        <v>0</v>
      </c>
      <c r="V2361" s="146">
        <v>7.8330898999999996E-2</v>
      </c>
      <c r="W2361" s="146">
        <v>2.3942727E-2</v>
      </c>
      <c r="X2361" s="146">
        <v>0</v>
      </c>
      <c r="Z2361" s="157">
        <f t="shared" si="604"/>
        <v>2.6808142000000004</v>
      </c>
      <c r="AB2361" s="131">
        <f t="shared" si="610"/>
        <v>0.40212213000000002</v>
      </c>
      <c r="AC2361" s="131">
        <f t="shared" si="611"/>
        <v>9.7080294801270006E-2</v>
      </c>
      <c r="AD2361" s="131">
        <f t="shared" si="612"/>
        <v>0.1210227566498</v>
      </c>
      <c r="AE2361" s="131">
        <f t="shared" si="613"/>
        <v>0.17541092864980001</v>
      </c>
      <c r="AF2361" s="131">
        <f t="shared" si="614"/>
        <v>0</v>
      </c>
      <c r="AH2361">
        <v>0</v>
      </c>
      <c r="AI2361" s="71">
        <v>0</v>
      </c>
      <c r="AJ2361" s="71">
        <v>0</v>
      </c>
      <c r="AK2361" s="71">
        <v>0</v>
      </c>
      <c r="AL2361" s="71">
        <v>0</v>
      </c>
      <c r="AM2361" s="71">
        <v>0</v>
      </c>
      <c r="AN2361" s="71">
        <v>0</v>
      </c>
      <c r="AP2361" s="129">
        <v>7.7766396000000002E-2</v>
      </c>
      <c r="AQ2361" s="129">
        <v>6.5439117000000005E-2</v>
      </c>
      <c r="AR2361" s="129">
        <v>1.2327278000000001E-2</v>
      </c>
      <c r="AS2361" s="129">
        <v>0</v>
      </c>
      <c r="AT2361" s="172">
        <f t="shared" si="607"/>
        <v>3.9232084999999999E-6</v>
      </c>
      <c r="AU2361" s="172">
        <f t="shared" si="608"/>
        <v>4.5589046773999993E-8</v>
      </c>
      <c r="AV2361" s="185">
        <f t="shared" si="609"/>
        <v>0</v>
      </c>
      <c r="AW2361" s="121">
        <v>2.4877955999999998E-6</v>
      </c>
      <c r="AX2361" s="121">
        <v>7.5062797999999994E-9</v>
      </c>
      <c r="AY2361" s="121">
        <v>2.0508229E-13</v>
      </c>
      <c r="AZ2361" s="121">
        <v>0</v>
      </c>
      <c r="BA2361" s="121">
        <v>0</v>
      </c>
      <c r="BB2361" s="121">
        <v>0</v>
      </c>
      <c r="BC2361" s="121">
        <v>1.4354129000000001E-6</v>
      </c>
      <c r="BD2361" s="121">
        <v>0</v>
      </c>
      <c r="BE2361" s="121">
        <v>1.6720194E-9</v>
      </c>
      <c r="BF2361" s="121">
        <v>7.4219511000000001E-10</v>
      </c>
      <c r="BG2361" s="121">
        <v>9.3538171000000006E-13</v>
      </c>
      <c r="BH2361" s="121">
        <v>0</v>
      </c>
      <c r="BI2361" s="121">
        <v>0</v>
      </c>
      <c r="BJ2361" s="121">
        <v>0</v>
      </c>
      <c r="BK2361" s="121">
        <v>0</v>
      </c>
      <c r="BL2361" s="121">
        <v>0</v>
      </c>
      <c r="BM2361" s="121">
        <v>3.5667411999999997E-8</v>
      </c>
      <c r="BN2361" s="121">
        <v>0</v>
      </c>
      <c r="BO2361" s="121">
        <v>0</v>
      </c>
      <c r="BP2361" s="121">
        <v>0</v>
      </c>
      <c r="BQ2361" s="121">
        <v>0</v>
      </c>
      <c r="BR2361" s="121">
        <v>0</v>
      </c>
      <c r="BT2361" s="71">
        <v>1.4103373E-4</v>
      </c>
      <c r="BU2361" s="71">
        <v>1.1527407E-5</v>
      </c>
      <c r="BV2361" s="71">
        <v>7.4748212999999999E-5</v>
      </c>
      <c r="BW2361" s="71">
        <v>7.6064526000000003E-10</v>
      </c>
      <c r="BX2361" s="71">
        <v>9.4955214999999996E-6</v>
      </c>
      <c r="BY2361" s="71">
        <v>0</v>
      </c>
      <c r="BZ2361" s="71">
        <v>1.9274259000000001E-5</v>
      </c>
      <c r="CA2361" s="71">
        <v>0</v>
      </c>
      <c r="CB2361" s="71">
        <v>0</v>
      </c>
      <c r="CC2361" s="71">
        <v>1.7545227E-10</v>
      </c>
      <c r="CD2361" s="71">
        <v>0</v>
      </c>
      <c r="CE2361" s="71">
        <v>2.5239117E-5</v>
      </c>
      <c r="CF2361" s="71">
        <v>0</v>
      </c>
      <c r="CG2361" s="71">
        <v>7.4828040000000005E-7</v>
      </c>
      <c r="CH2361" s="71">
        <v>0</v>
      </c>
      <c r="CI2361" s="71">
        <v>0</v>
      </c>
      <c r="CJ2361" s="71">
        <v>0</v>
      </c>
      <c r="CL2361" s="186">
        <v>0</v>
      </c>
      <c r="CM2361" s="186">
        <v>2.6808141999999999</v>
      </c>
      <c r="CN2361" s="187">
        <v>0</v>
      </c>
      <c r="CO2361" s="186">
        <v>7.8868840000000003E-3</v>
      </c>
      <c r="CP2361" s="186">
        <v>0</v>
      </c>
      <c r="CQ2361" s="186">
        <v>0</v>
      </c>
      <c r="CR2361" s="186">
        <v>4.8197616000000002E-4</v>
      </c>
      <c r="CS2361" s="186">
        <v>0</v>
      </c>
      <c r="CT2361" s="186">
        <v>4.9800517999999997E-4</v>
      </c>
      <c r="CU2361" s="186">
        <v>3.1956528999999999E-4</v>
      </c>
    </row>
    <row r="2362" spans="1:99" ht="14.4">
      <c r="A2362" t="s">
        <v>3973</v>
      </c>
      <c r="B2362" s="125" t="s">
        <v>781</v>
      </c>
      <c r="C2362" s="126" t="str">
        <f t="shared" si="605"/>
        <v>M.020.21.106</v>
      </c>
      <c r="D2362" s="11" t="s">
        <v>1894</v>
      </c>
      <c r="E2362" s="125" t="s">
        <v>878</v>
      </c>
      <c r="F2362" s="128" t="str">
        <f t="shared" si="606"/>
        <v>Olive oil, in PET bottle NL</v>
      </c>
      <c r="G2362" s="131">
        <f t="shared" si="615"/>
        <v>2.8697194854749997</v>
      </c>
      <c r="H2362" s="183">
        <f t="shared" si="616"/>
        <v>1.3116920000000001E-6</v>
      </c>
      <c r="I2362" s="183">
        <f t="shared" si="617"/>
        <v>0.79061370378299989</v>
      </c>
      <c r="J2362" s="184">
        <f t="shared" si="618"/>
        <v>1.1467069999999999</v>
      </c>
      <c r="K2362" s="183">
        <v>0.93239746999999995</v>
      </c>
      <c r="L2362" s="146">
        <v>0.38563755</v>
      </c>
      <c r="M2362" s="146">
        <v>8.9218939999999997E-2</v>
      </c>
      <c r="N2362" s="146">
        <v>0</v>
      </c>
      <c r="O2362" s="146">
        <v>0</v>
      </c>
      <c r="P2362" s="188">
        <v>0</v>
      </c>
      <c r="Q2362" s="188">
        <v>1.3116920000000001E-6</v>
      </c>
      <c r="R2362" s="188">
        <v>3.2123782999999999E-5</v>
      </c>
      <c r="S2362" s="146">
        <v>0</v>
      </c>
      <c r="T2362" s="146">
        <v>0</v>
      </c>
      <c r="U2362" s="146">
        <v>0</v>
      </c>
      <c r="V2362" s="146">
        <v>0.31572508999999999</v>
      </c>
      <c r="W2362" s="146">
        <v>1.1467069999999999</v>
      </c>
      <c r="X2362" s="146">
        <v>0</v>
      </c>
      <c r="Z2362" s="157">
        <f t="shared" si="604"/>
        <v>6.2159831333333333</v>
      </c>
      <c r="AB2362" s="131">
        <f t="shared" si="610"/>
        <v>0.93239746999999995</v>
      </c>
      <c r="AC2362" s="131">
        <f t="shared" si="611"/>
        <v>0.47488992547499997</v>
      </c>
      <c r="AD2362" s="131">
        <f t="shared" si="612"/>
        <v>1.6215956137829999</v>
      </c>
      <c r="AE2362" s="131">
        <f t="shared" si="613"/>
        <v>0.79061370378299989</v>
      </c>
      <c r="AF2362" s="131">
        <f t="shared" si="614"/>
        <v>0</v>
      </c>
      <c r="AH2362">
        <v>0</v>
      </c>
      <c r="AI2362" s="71">
        <v>0</v>
      </c>
      <c r="AJ2362" s="71">
        <v>0</v>
      </c>
      <c r="AK2362" s="71">
        <v>0</v>
      </c>
      <c r="AL2362" s="71">
        <v>0</v>
      </c>
      <c r="AM2362" s="71">
        <v>0</v>
      </c>
      <c r="AN2362" s="71">
        <v>0</v>
      </c>
      <c r="AP2362" s="129">
        <v>0.25981652</v>
      </c>
      <c r="AQ2362" s="129">
        <v>0.21303659999999999</v>
      </c>
      <c r="AR2362" s="129">
        <v>4.6779922000000002E-2</v>
      </c>
      <c r="AS2362" s="129">
        <v>0</v>
      </c>
      <c r="AT2362" s="172">
        <f t="shared" si="607"/>
        <v>1.27719782E-5</v>
      </c>
      <c r="AU2362" s="172">
        <f t="shared" si="608"/>
        <v>1.7300267021881E-7</v>
      </c>
      <c r="AV2362" s="185">
        <f t="shared" si="609"/>
        <v>0</v>
      </c>
      <c r="AW2362" s="121">
        <v>5.7684324000000003E-6</v>
      </c>
      <c r="AX2362" s="121">
        <v>1.7404753E-8</v>
      </c>
      <c r="AY2362" s="121">
        <v>4.7552271000000001E-13</v>
      </c>
      <c r="AZ2362" s="121">
        <v>0</v>
      </c>
      <c r="BA2362" s="121">
        <v>0</v>
      </c>
      <c r="BB2362" s="121">
        <v>0</v>
      </c>
      <c r="BC2362" s="121">
        <v>7.0035458000000001E-6</v>
      </c>
      <c r="BD2362" s="121">
        <v>0</v>
      </c>
      <c r="BE2362" s="121">
        <v>8.1579765000000001E-9</v>
      </c>
      <c r="BF2362" s="121">
        <v>3.6716045999999998E-9</v>
      </c>
      <c r="BG2362" s="121">
        <v>4.7105960999999999E-12</v>
      </c>
      <c r="BH2362" s="121">
        <v>0</v>
      </c>
      <c r="BI2362" s="121">
        <v>0</v>
      </c>
      <c r="BJ2362" s="121">
        <v>0</v>
      </c>
      <c r="BK2362" s="121">
        <v>0</v>
      </c>
      <c r="BL2362" s="121">
        <v>0</v>
      </c>
      <c r="BM2362" s="121">
        <v>1.4376315E-7</v>
      </c>
      <c r="BN2362" s="121">
        <v>0</v>
      </c>
      <c r="BO2362" s="121">
        <v>0</v>
      </c>
      <c r="BP2362" s="121">
        <v>0</v>
      </c>
      <c r="BQ2362" s="121">
        <v>0</v>
      </c>
      <c r="BR2362" s="121">
        <v>0</v>
      </c>
      <c r="BT2362" s="71">
        <v>4.7662611000000001E-4</v>
      </c>
      <c r="BU2362" s="71">
        <v>5.6243555000000002E-5</v>
      </c>
      <c r="BV2362" s="71">
        <v>1.733181E-4</v>
      </c>
      <c r="BW2362" s="71">
        <v>3.7628766999999999E-9</v>
      </c>
      <c r="BX2362" s="71">
        <v>4.6329750000000001E-5</v>
      </c>
      <c r="BY2362" s="71">
        <v>0</v>
      </c>
      <c r="BZ2362" s="71">
        <v>9.5348860999999998E-5</v>
      </c>
      <c r="CA2362" s="71">
        <v>0</v>
      </c>
      <c r="CB2362" s="71">
        <v>0</v>
      </c>
      <c r="CC2362" s="71">
        <v>8.6795421000000003E-10</v>
      </c>
      <c r="CD2362" s="71">
        <v>0</v>
      </c>
      <c r="CE2362" s="71">
        <v>1.0173025999999999E-4</v>
      </c>
      <c r="CF2362" s="71">
        <v>0</v>
      </c>
      <c r="CG2362" s="71">
        <v>3.6509468E-6</v>
      </c>
      <c r="CH2362" s="71">
        <v>0</v>
      </c>
      <c r="CI2362" s="71">
        <v>0</v>
      </c>
      <c r="CJ2362" s="71">
        <v>0</v>
      </c>
      <c r="CL2362" s="186">
        <v>0</v>
      </c>
      <c r="CM2362" s="186">
        <v>6.2159832000000002</v>
      </c>
      <c r="CN2362" s="187">
        <v>0</v>
      </c>
      <c r="CO2362" s="186">
        <v>3.8481020999999997E-2</v>
      </c>
      <c r="CP2362" s="186">
        <v>0</v>
      </c>
      <c r="CQ2362" s="186">
        <v>0</v>
      </c>
      <c r="CR2362" s="186">
        <v>2.3516175E-3</v>
      </c>
      <c r="CS2362" s="186">
        <v>0</v>
      </c>
      <c r="CT2362" s="186">
        <v>2.4636084000000001E-3</v>
      </c>
      <c r="CU2362" s="186">
        <v>1.6093355000000001E-3</v>
      </c>
    </row>
    <row r="2363" spans="1:99" ht="14.4">
      <c r="A2363" t="s">
        <v>3974</v>
      </c>
      <c r="B2363" s="125" t="s">
        <v>781</v>
      </c>
      <c r="C2363" s="126" t="str">
        <f t="shared" si="605"/>
        <v>M.020.21.107</v>
      </c>
      <c r="D2363" s="11" t="s">
        <v>1894</v>
      </c>
      <c r="E2363" s="125" t="s">
        <v>878</v>
      </c>
      <c r="F2363" s="128" t="str">
        <f t="shared" si="606"/>
        <v>Sunflower oil, in PET bottle NL</v>
      </c>
      <c r="G2363" s="131">
        <f t="shared" si="615"/>
        <v>0.72795649781517002</v>
      </c>
      <c r="H2363" s="183">
        <f t="shared" si="616"/>
        <v>2.4377137000000001E-7</v>
      </c>
      <c r="I2363" s="183">
        <f t="shared" si="617"/>
        <v>0.26855286204380002</v>
      </c>
      <c r="J2363" s="184">
        <f t="shared" si="618"/>
        <v>5.1926071999999997E-2</v>
      </c>
      <c r="K2363" s="183">
        <v>0.40747731999999998</v>
      </c>
      <c r="L2363" s="146">
        <v>0.12181645000000001</v>
      </c>
      <c r="M2363" s="146">
        <v>1.6580892E-2</v>
      </c>
      <c r="N2363" s="146">
        <v>0</v>
      </c>
      <c r="O2363" s="146">
        <v>0</v>
      </c>
      <c r="P2363" s="188">
        <v>0</v>
      </c>
      <c r="Q2363" s="188">
        <v>2.4377137000000001E-7</v>
      </c>
      <c r="R2363" s="188">
        <v>5.9700438000000001E-6</v>
      </c>
      <c r="S2363" s="146">
        <v>0</v>
      </c>
      <c r="T2363" s="146">
        <v>0</v>
      </c>
      <c r="U2363" s="146">
        <v>0</v>
      </c>
      <c r="V2363" s="146">
        <v>0.13014955</v>
      </c>
      <c r="W2363" s="146">
        <v>5.1926071999999997E-2</v>
      </c>
      <c r="X2363" s="146">
        <v>0</v>
      </c>
      <c r="Z2363" s="157">
        <f t="shared" si="604"/>
        <v>2.7165154666666664</v>
      </c>
      <c r="AB2363" s="131">
        <f t="shared" si="610"/>
        <v>0.40747731999999998</v>
      </c>
      <c r="AC2363" s="131">
        <f t="shared" si="611"/>
        <v>0.13840355581517003</v>
      </c>
      <c r="AD2363" s="131">
        <f t="shared" si="612"/>
        <v>0.19032938404380001</v>
      </c>
      <c r="AE2363" s="131">
        <f t="shared" si="613"/>
        <v>0.26855286204380002</v>
      </c>
      <c r="AF2363" s="131">
        <f t="shared" si="614"/>
        <v>0</v>
      </c>
      <c r="AH2363">
        <v>0</v>
      </c>
      <c r="AI2363" s="71">
        <v>0</v>
      </c>
      <c r="AJ2363" s="71">
        <v>0</v>
      </c>
      <c r="AK2363" s="71">
        <v>0</v>
      </c>
      <c r="AL2363" s="71">
        <v>0</v>
      </c>
      <c r="AM2363" s="71">
        <v>0</v>
      </c>
      <c r="AN2363" s="71">
        <v>0</v>
      </c>
      <c r="AP2363" s="129">
        <v>9.7913252000000006E-2</v>
      </c>
      <c r="AQ2363" s="129">
        <v>7.8950266000000005E-2</v>
      </c>
      <c r="AR2363" s="129">
        <v>1.8962985000000002E-2</v>
      </c>
      <c r="AS2363" s="129">
        <v>0</v>
      </c>
      <c r="AT2363" s="172">
        <f t="shared" si="607"/>
        <v>4.7332293999999998E-6</v>
      </c>
      <c r="AU2363" s="172">
        <f t="shared" si="608"/>
        <v>7.0129384279799992E-8</v>
      </c>
      <c r="AV2363" s="185">
        <f t="shared" si="609"/>
        <v>0</v>
      </c>
      <c r="AW2363" s="121">
        <v>2.5209263999999999E-6</v>
      </c>
      <c r="AX2363" s="121">
        <v>7.6062434000000002E-9</v>
      </c>
      <c r="AY2363" s="121">
        <v>2.0781344000000001E-13</v>
      </c>
      <c r="AZ2363" s="121">
        <v>0</v>
      </c>
      <c r="BA2363" s="121">
        <v>0</v>
      </c>
      <c r="BB2363" s="121">
        <v>0</v>
      </c>
      <c r="BC2363" s="121">
        <v>2.2123029999999998E-6</v>
      </c>
      <c r="BD2363" s="121">
        <v>0</v>
      </c>
      <c r="BE2363" s="121">
        <v>2.5769682999999999E-9</v>
      </c>
      <c r="BF2363" s="121">
        <v>6.8234928999999997E-10</v>
      </c>
      <c r="BG2363" s="121">
        <v>9.5347636000000009E-13</v>
      </c>
      <c r="BH2363" s="121">
        <v>0</v>
      </c>
      <c r="BI2363" s="121">
        <v>0</v>
      </c>
      <c r="BJ2363" s="121">
        <v>0</v>
      </c>
      <c r="BK2363" s="121">
        <v>0</v>
      </c>
      <c r="BL2363" s="121">
        <v>0</v>
      </c>
      <c r="BM2363" s="121">
        <v>5.9262661999999997E-8</v>
      </c>
      <c r="BN2363" s="121">
        <v>0</v>
      </c>
      <c r="BO2363" s="121">
        <v>0</v>
      </c>
      <c r="BP2363" s="121">
        <v>0</v>
      </c>
      <c r="BQ2363" s="121">
        <v>0</v>
      </c>
      <c r="BR2363" s="121">
        <v>0</v>
      </c>
      <c r="BT2363" s="71">
        <v>1.6895478E-4</v>
      </c>
      <c r="BU2363" s="71">
        <v>1.7766398000000001E-5</v>
      </c>
      <c r="BV2363" s="71">
        <v>7.5743660000000002E-5</v>
      </c>
      <c r="BW2363" s="71">
        <v>6.9931174000000004E-10</v>
      </c>
      <c r="BX2363" s="71">
        <v>1.4634793E-5</v>
      </c>
      <c r="BY2363" s="71">
        <v>0</v>
      </c>
      <c r="BZ2363" s="71">
        <v>1.7720106999999999E-5</v>
      </c>
      <c r="CA2363" s="71">
        <v>0</v>
      </c>
      <c r="CB2363" s="71">
        <v>0</v>
      </c>
      <c r="CC2363" s="71">
        <v>1.6130492999999999E-10</v>
      </c>
      <c r="CD2363" s="71">
        <v>0</v>
      </c>
      <c r="CE2363" s="71">
        <v>4.1935682999999999E-5</v>
      </c>
      <c r="CF2363" s="71">
        <v>0</v>
      </c>
      <c r="CG2363" s="71">
        <v>1.1532729999999999E-6</v>
      </c>
      <c r="CH2363" s="71">
        <v>0</v>
      </c>
      <c r="CI2363" s="71">
        <v>0</v>
      </c>
      <c r="CJ2363" s="71">
        <v>0</v>
      </c>
      <c r="CL2363" s="186">
        <v>0</v>
      </c>
      <c r="CM2363" s="186">
        <v>2.7165154999999999</v>
      </c>
      <c r="CN2363" s="187">
        <v>0</v>
      </c>
      <c r="CO2363" s="186">
        <v>1.2155511000000001E-2</v>
      </c>
      <c r="CP2363" s="186">
        <v>0</v>
      </c>
      <c r="CQ2363" s="186">
        <v>0</v>
      </c>
      <c r="CR2363" s="186">
        <v>7.4283664999999998E-4</v>
      </c>
      <c r="CS2363" s="186">
        <v>0</v>
      </c>
      <c r="CT2363" s="186">
        <v>4.5784926000000002E-4</v>
      </c>
      <c r="CU2363" s="186">
        <v>3.2574717000000001E-4</v>
      </c>
    </row>
    <row r="2364" spans="1:99" ht="14.4">
      <c r="B2364" s="125"/>
      <c r="C2364" s="126"/>
      <c r="D2364" s="1" t="s">
        <v>2011</v>
      </c>
      <c r="E2364" s="125"/>
      <c r="J2364" s="158"/>
      <c r="P2364" s="4"/>
      <c r="Q2364" s="4"/>
      <c r="R2364" s="4"/>
      <c r="AT2364" s="4"/>
      <c r="AU2364" s="4"/>
      <c r="AV2364" s="16"/>
      <c r="CN2364" s="97"/>
    </row>
    <row r="2365" spans="1:99" ht="14.4">
      <c r="A2365" t="s">
        <v>3975</v>
      </c>
      <c r="B2365" s="125" t="s">
        <v>781</v>
      </c>
      <c r="C2365" s="126" t="str">
        <f t="shared" si="605"/>
        <v>M.020.22.101</v>
      </c>
      <c r="D2365" s="11" t="s">
        <v>2011</v>
      </c>
      <c r="E2365" s="125" t="s">
        <v>878</v>
      </c>
      <c r="F2365" s="128" t="str">
        <f t="shared" si="606"/>
        <v>Claresse (catfish) fillet, meat packaging per 1 kg NL</v>
      </c>
      <c r="G2365" s="131">
        <f t="shared" si="615"/>
        <v>2.4798851059602001</v>
      </c>
      <c r="H2365" s="183">
        <f t="shared" si="616"/>
        <v>2.6277782000000002E-6</v>
      </c>
      <c r="I2365" s="183">
        <f t="shared" si="617"/>
        <v>0.46255544218200001</v>
      </c>
      <c r="J2365" s="184">
        <f t="shared" si="618"/>
        <v>6.5865036000000002E-2</v>
      </c>
      <c r="K2365" s="183">
        <v>1.951462</v>
      </c>
      <c r="L2365" s="146">
        <v>0.24113548000000001</v>
      </c>
      <c r="M2365" s="146">
        <v>0.17873676999999999</v>
      </c>
      <c r="N2365" s="146">
        <v>0</v>
      </c>
      <c r="O2365" s="146">
        <v>0</v>
      </c>
      <c r="P2365" s="188">
        <v>0</v>
      </c>
      <c r="Q2365" s="188">
        <v>2.6277782000000002E-6</v>
      </c>
      <c r="R2365" s="188">
        <v>6.4355181999999994E-5</v>
      </c>
      <c r="S2365" s="146">
        <v>0</v>
      </c>
      <c r="T2365" s="146">
        <v>0</v>
      </c>
      <c r="U2365" s="146">
        <v>0</v>
      </c>
      <c r="V2365" s="146">
        <v>4.2618837E-2</v>
      </c>
      <c r="W2365" s="146">
        <v>6.5865036000000002E-2</v>
      </c>
      <c r="X2365" s="146">
        <v>0</v>
      </c>
      <c r="Z2365" s="157">
        <f t="shared" si="604"/>
        <v>13.009746666666667</v>
      </c>
      <c r="AB2365" s="131">
        <f t="shared" si="610"/>
        <v>1.951462</v>
      </c>
      <c r="AC2365" s="131">
        <f t="shared" si="611"/>
        <v>0.41993923296019997</v>
      </c>
      <c r="AD2365" s="131">
        <f t="shared" si="612"/>
        <v>0.48580164118199998</v>
      </c>
      <c r="AE2365" s="131">
        <f t="shared" si="613"/>
        <v>0.46255544218200001</v>
      </c>
      <c r="AF2365" s="131">
        <f t="shared" si="614"/>
        <v>0</v>
      </c>
      <c r="AH2365">
        <v>0</v>
      </c>
      <c r="AI2365" s="71">
        <v>0</v>
      </c>
      <c r="AJ2365" s="71">
        <v>0</v>
      </c>
      <c r="AK2365" s="71">
        <v>0</v>
      </c>
      <c r="AL2365" s="71">
        <v>0</v>
      </c>
      <c r="AM2365" s="71">
        <v>0</v>
      </c>
      <c r="AN2365" s="71">
        <v>0</v>
      </c>
      <c r="AP2365" s="129">
        <v>0.29289045000000002</v>
      </c>
      <c r="AQ2365" s="129">
        <v>0.27442428000000002</v>
      </c>
      <c r="AR2365" s="129">
        <v>1.8466168000000002E-2</v>
      </c>
      <c r="AS2365" s="129">
        <v>0</v>
      </c>
      <c r="AT2365" s="172">
        <f t="shared" si="607"/>
        <v>1.6452295299999999E-5</v>
      </c>
      <c r="AU2365" s="172">
        <f t="shared" si="608"/>
        <v>6.8292043007420006E-8</v>
      </c>
      <c r="AV2365" s="185">
        <f t="shared" si="609"/>
        <v>0</v>
      </c>
      <c r="AW2365" s="121">
        <v>1.2073044999999999E-5</v>
      </c>
      <c r="AX2365" s="121">
        <v>3.6427289999999999E-8</v>
      </c>
      <c r="AY2365" s="121">
        <v>9.9524559999999991E-13</v>
      </c>
      <c r="AZ2365" s="121">
        <v>0</v>
      </c>
      <c r="BA2365" s="121">
        <v>0</v>
      </c>
      <c r="BB2365" s="121">
        <v>0</v>
      </c>
      <c r="BC2365" s="121">
        <v>4.3792503000000003E-6</v>
      </c>
      <c r="BD2365" s="121">
        <v>0</v>
      </c>
      <c r="BE2365" s="121">
        <v>5.1011048E-9</v>
      </c>
      <c r="BF2365" s="121">
        <v>7.3555093999999998E-9</v>
      </c>
      <c r="BG2365" s="121">
        <v>9.6256182000000009E-13</v>
      </c>
      <c r="BH2365" s="121">
        <v>0</v>
      </c>
      <c r="BI2365" s="121">
        <v>0</v>
      </c>
      <c r="BJ2365" s="121">
        <v>0</v>
      </c>
      <c r="BK2365" s="121">
        <v>0</v>
      </c>
      <c r="BL2365" s="121">
        <v>0</v>
      </c>
      <c r="BM2365" s="121">
        <v>1.9406181E-8</v>
      </c>
      <c r="BN2365" s="121">
        <v>0</v>
      </c>
      <c r="BO2365" s="121">
        <v>0</v>
      </c>
      <c r="BP2365" s="121">
        <v>0</v>
      </c>
      <c r="BQ2365" s="121">
        <v>0</v>
      </c>
      <c r="BR2365" s="121">
        <v>0</v>
      </c>
      <c r="BT2365" s="71">
        <v>6.3392595999999999E-4</v>
      </c>
      <c r="BU2365" s="71">
        <v>3.5168557999999999E-5</v>
      </c>
      <c r="BV2365" s="71">
        <v>3.6274624999999998E-4</v>
      </c>
      <c r="BW2365" s="71">
        <v>7.5383591999999998E-9</v>
      </c>
      <c r="BX2365" s="71">
        <v>2.8969550000000001E-5</v>
      </c>
      <c r="BY2365" s="71">
        <v>0</v>
      </c>
      <c r="BZ2365" s="71">
        <v>1.9101715E-4</v>
      </c>
      <c r="CA2365" s="71">
        <v>0</v>
      </c>
      <c r="CB2365" s="71">
        <v>0</v>
      </c>
      <c r="CC2365" s="71">
        <v>1.7388161E-9</v>
      </c>
      <c r="CD2365" s="71">
        <v>0</v>
      </c>
      <c r="CE2365" s="71">
        <v>1.3732279999999999E-5</v>
      </c>
      <c r="CF2365" s="71">
        <v>0</v>
      </c>
      <c r="CG2365" s="71">
        <v>2.2829022000000001E-6</v>
      </c>
      <c r="CH2365" s="71">
        <v>0</v>
      </c>
      <c r="CI2365" s="71">
        <v>0</v>
      </c>
      <c r="CJ2365" s="71">
        <v>0</v>
      </c>
      <c r="CL2365" s="186">
        <v>0</v>
      </c>
      <c r="CM2365" s="186">
        <v>13.009746</v>
      </c>
      <c r="CN2365" s="187">
        <v>0</v>
      </c>
      <c r="CO2365" s="186">
        <v>2.4061815E-2</v>
      </c>
      <c r="CP2365" s="186">
        <v>0</v>
      </c>
      <c r="CQ2365" s="186">
        <v>0</v>
      </c>
      <c r="CR2365" s="186">
        <v>1.470444E-3</v>
      </c>
      <c r="CS2365" s="186">
        <v>0</v>
      </c>
      <c r="CT2365" s="186">
        <v>4.9354701000000004E-3</v>
      </c>
      <c r="CU2365" s="186">
        <v>3.2885114E-4</v>
      </c>
    </row>
    <row r="2366" spans="1:99" ht="14.4">
      <c r="A2366" t="s">
        <v>3976</v>
      </c>
      <c r="B2366" s="125" t="s">
        <v>781</v>
      </c>
      <c r="C2366" s="126" t="str">
        <f t="shared" si="605"/>
        <v>M.020.22.102</v>
      </c>
      <c r="D2366" s="11" t="s">
        <v>2011</v>
      </c>
      <c r="E2366" s="125" t="s">
        <v>878</v>
      </c>
      <c r="F2366" s="128" t="str">
        <f t="shared" si="606"/>
        <v>Cod, in batter (kibbeling) meat packaging per 1 kg NL</v>
      </c>
      <c r="G2366" s="131">
        <f t="shared" si="615"/>
        <v>0.61055445662172003</v>
      </c>
      <c r="H2366" s="183">
        <f t="shared" si="616"/>
        <v>9.7647272000000003E-7</v>
      </c>
      <c r="I2366" s="183">
        <f t="shared" si="617"/>
        <v>0.17945824114900003</v>
      </c>
      <c r="J2366" s="184">
        <f t="shared" si="618"/>
        <v>1.5526859E-2</v>
      </c>
      <c r="K2366" s="183">
        <v>0.41556838000000001</v>
      </c>
      <c r="L2366" s="146">
        <v>0.10200459000000001</v>
      </c>
      <c r="M2366" s="146">
        <v>6.6417926000000002E-2</v>
      </c>
      <c r="N2366" s="146">
        <v>0</v>
      </c>
      <c r="O2366" s="146">
        <v>0</v>
      </c>
      <c r="P2366" s="188">
        <v>0</v>
      </c>
      <c r="Q2366" s="188">
        <v>9.7647272000000003E-7</v>
      </c>
      <c r="R2366" s="188">
        <v>2.3914148999999999E-5</v>
      </c>
      <c r="S2366" s="146">
        <v>0</v>
      </c>
      <c r="T2366" s="146">
        <v>0</v>
      </c>
      <c r="U2366" s="146">
        <v>0</v>
      </c>
      <c r="V2366" s="146">
        <v>1.1011811E-2</v>
      </c>
      <c r="W2366" s="146">
        <v>1.5526859E-2</v>
      </c>
      <c r="X2366" s="146">
        <v>0</v>
      </c>
      <c r="Z2366" s="157">
        <f t="shared" si="604"/>
        <v>2.770455866666667</v>
      </c>
      <c r="AB2366" s="131">
        <f t="shared" si="610"/>
        <v>0.41556838000000001</v>
      </c>
      <c r="AC2366" s="131">
        <f t="shared" si="611"/>
        <v>0.16844740662172</v>
      </c>
      <c r="AD2366" s="131">
        <f t="shared" si="612"/>
        <v>0.18397328914900002</v>
      </c>
      <c r="AE2366" s="131">
        <f t="shared" si="613"/>
        <v>0.179458241149</v>
      </c>
      <c r="AF2366" s="131">
        <f t="shared" si="614"/>
        <v>0</v>
      </c>
      <c r="AH2366">
        <v>0</v>
      </c>
      <c r="AI2366" s="71">
        <v>0</v>
      </c>
      <c r="AJ2366" s="71">
        <v>0</v>
      </c>
      <c r="AK2366" s="71">
        <v>0</v>
      </c>
      <c r="AL2366" s="71">
        <v>0</v>
      </c>
      <c r="AM2366" s="71">
        <v>0</v>
      </c>
      <c r="AN2366" s="71">
        <v>0</v>
      </c>
      <c r="AP2366" s="129">
        <v>7.8559841000000005E-2</v>
      </c>
      <c r="AQ2366" s="129">
        <v>7.3783708000000003E-2</v>
      </c>
      <c r="AR2366" s="129">
        <v>4.7761330000000001E-3</v>
      </c>
      <c r="AS2366" s="129">
        <v>0</v>
      </c>
      <c r="AT2366" s="172">
        <f t="shared" si="607"/>
        <v>4.4234837000000007E-6</v>
      </c>
      <c r="AU2366" s="172">
        <f t="shared" si="608"/>
        <v>1.7663213809169998E-8</v>
      </c>
      <c r="AV2366" s="185">
        <f t="shared" si="609"/>
        <v>0</v>
      </c>
      <c r="AW2366" s="121">
        <v>2.5709830000000002E-6</v>
      </c>
      <c r="AX2366" s="121">
        <v>7.7572764E-9</v>
      </c>
      <c r="AY2366" s="121">
        <v>2.1193986999999999E-13</v>
      </c>
      <c r="AZ2366" s="121">
        <v>0</v>
      </c>
      <c r="BA2366" s="121">
        <v>0</v>
      </c>
      <c r="BB2366" s="121">
        <v>0</v>
      </c>
      <c r="BC2366" s="121">
        <v>1.8525007E-6</v>
      </c>
      <c r="BD2366" s="121">
        <v>0</v>
      </c>
      <c r="BE2366" s="121">
        <v>2.1578579E-9</v>
      </c>
      <c r="BF2366" s="121">
        <v>2.7332803E-9</v>
      </c>
      <c r="BG2366" s="121">
        <v>4.3826930000000001E-13</v>
      </c>
      <c r="BH2366" s="121">
        <v>0</v>
      </c>
      <c r="BI2366" s="121">
        <v>0</v>
      </c>
      <c r="BJ2366" s="121">
        <v>0</v>
      </c>
      <c r="BK2366" s="121">
        <v>0</v>
      </c>
      <c r="BL2366" s="121">
        <v>0</v>
      </c>
      <c r="BM2366" s="121">
        <v>5.0141489999999998E-9</v>
      </c>
      <c r="BN2366" s="121">
        <v>0</v>
      </c>
      <c r="BO2366" s="121">
        <v>0</v>
      </c>
      <c r="BP2366" s="121">
        <v>0</v>
      </c>
      <c r="BQ2366" s="121">
        <v>0</v>
      </c>
      <c r="BR2366" s="121">
        <v>0</v>
      </c>
      <c r="BT2366" s="71">
        <v>1.7987778E-4</v>
      </c>
      <c r="BU2366" s="71">
        <v>1.4876924E-5</v>
      </c>
      <c r="BV2366" s="71">
        <v>7.7247661000000002E-5</v>
      </c>
      <c r="BW2366" s="71">
        <v>2.8012266E-9</v>
      </c>
      <c r="BX2366" s="71">
        <v>1.2254633999999999E-5</v>
      </c>
      <c r="BY2366" s="71">
        <v>0</v>
      </c>
      <c r="BZ2366" s="71">
        <v>7.0981269999999995E-5</v>
      </c>
      <c r="CA2366" s="71">
        <v>0</v>
      </c>
      <c r="CB2366" s="71">
        <v>0</v>
      </c>
      <c r="CC2366" s="71">
        <v>6.4613768000000001E-10</v>
      </c>
      <c r="CD2366" s="71">
        <v>0</v>
      </c>
      <c r="CE2366" s="71">
        <v>3.5481322999999998E-6</v>
      </c>
      <c r="CF2366" s="71">
        <v>0</v>
      </c>
      <c r="CG2366" s="71">
        <v>9.6570815000000005E-7</v>
      </c>
      <c r="CH2366" s="71">
        <v>0</v>
      </c>
      <c r="CI2366" s="71">
        <v>0</v>
      </c>
      <c r="CJ2366" s="71">
        <v>0</v>
      </c>
      <c r="CL2366" s="186">
        <v>0</v>
      </c>
      <c r="CM2366" s="186">
        <v>2.7704559</v>
      </c>
      <c r="CN2366" s="187">
        <v>0</v>
      </c>
      <c r="CO2366" s="186">
        <v>1.0178575E-2</v>
      </c>
      <c r="CP2366" s="186">
        <v>0</v>
      </c>
      <c r="CQ2366" s="186">
        <v>0</v>
      </c>
      <c r="CR2366" s="186">
        <v>6.2202391000000003E-4</v>
      </c>
      <c r="CS2366" s="186">
        <v>0</v>
      </c>
      <c r="CT2366" s="186">
        <v>1.8340024999999999E-3</v>
      </c>
      <c r="CU2366" s="186">
        <v>1.4973102000000001E-4</v>
      </c>
    </row>
    <row r="2367" spans="1:99" ht="14.4">
      <c r="A2367" t="s">
        <v>3977</v>
      </c>
      <c r="B2367" s="125" t="s">
        <v>781</v>
      </c>
      <c r="C2367" s="126" t="str">
        <f t="shared" si="605"/>
        <v>M.020.22.103</v>
      </c>
      <c r="D2367" s="11" t="s">
        <v>2011</v>
      </c>
      <c r="E2367" s="125" t="s">
        <v>878</v>
      </c>
      <c r="F2367" s="128" t="str">
        <f t="shared" si="606"/>
        <v>Cod meat, packaging per 1 kg NL</v>
      </c>
      <c r="G2367" s="131">
        <f t="shared" si="615"/>
        <v>0.82851170168260002</v>
      </c>
      <c r="H2367" s="183">
        <f t="shared" si="616"/>
        <v>1.1572455999999999E-6</v>
      </c>
      <c r="I2367" s="183">
        <f t="shared" si="617"/>
        <v>0.234823474437</v>
      </c>
      <c r="J2367" s="184">
        <f t="shared" si="618"/>
        <v>1.424222E-2</v>
      </c>
      <c r="K2367" s="183">
        <v>0.57944485000000001</v>
      </c>
      <c r="L2367" s="146">
        <v>0.15535333000000001</v>
      </c>
      <c r="M2367" s="146">
        <v>7.8713771000000002E-2</v>
      </c>
      <c r="N2367" s="146">
        <v>0</v>
      </c>
      <c r="O2367" s="146">
        <v>0</v>
      </c>
      <c r="P2367" s="188">
        <v>0</v>
      </c>
      <c r="Q2367" s="188">
        <v>1.1572455999999999E-6</v>
      </c>
      <c r="R2367" s="188">
        <v>2.8341337E-5</v>
      </c>
      <c r="S2367" s="146">
        <v>0</v>
      </c>
      <c r="T2367" s="146">
        <v>0</v>
      </c>
      <c r="U2367" s="146">
        <v>0</v>
      </c>
      <c r="V2367" s="146">
        <v>7.2803210000000002E-4</v>
      </c>
      <c r="W2367" s="146">
        <v>1.424222E-2</v>
      </c>
      <c r="X2367" s="146">
        <v>0</v>
      </c>
      <c r="Z2367" s="157">
        <f t="shared" si="604"/>
        <v>3.8629656666666667</v>
      </c>
      <c r="AB2367" s="131">
        <f t="shared" si="610"/>
        <v>0.57944485000000001</v>
      </c>
      <c r="AC2367" s="131">
        <f t="shared" si="611"/>
        <v>0.23409659958259998</v>
      </c>
      <c r="AD2367" s="131">
        <f t="shared" si="612"/>
        <v>0.248337662337</v>
      </c>
      <c r="AE2367" s="131">
        <f t="shared" si="613"/>
        <v>0.234823474437</v>
      </c>
      <c r="AF2367" s="131">
        <f t="shared" si="614"/>
        <v>0</v>
      </c>
      <c r="AH2367">
        <v>0</v>
      </c>
      <c r="AI2367" s="71">
        <v>0</v>
      </c>
      <c r="AJ2367" s="71">
        <v>0</v>
      </c>
      <c r="AK2367" s="71">
        <v>0</v>
      </c>
      <c r="AL2367" s="71">
        <v>0</v>
      </c>
      <c r="AM2367" s="71">
        <v>0</v>
      </c>
      <c r="AN2367" s="71">
        <v>0</v>
      </c>
      <c r="AP2367" s="129">
        <v>0.11163438000000001</v>
      </c>
      <c r="AQ2367" s="129">
        <v>0.10685536</v>
      </c>
      <c r="AR2367" s="129">
        <v>4.7790178000000003E-3</v>
      </c>
      <c r="AS2367" s="129">
        <v>0</v>
      </c>
      <c r="AT2367" s="172">
        <f t="shared" si="607"/>
        <v>6.4061968999999999E-6</v>
      </c>
      <c r="AU2367" s="172">
        <f t="shared" si="608"/>
        <v>1.7673882345355002E-8</v>
      </c>
      <c r="AV2367" s="185">
        <f t="shared" si="609"/>
        <v>0</v>
      </c>
      <c r="AW2367" s="121">
        <v>3.5848321999999999E-6</v>
      </c>
      <c r="AX2367" s="121">
        <v>1.0816304E-8</v>
      </c>
      <c r="AY2367" s="121">
        <v>2.9551687999999999E-13</v>
      </c>
      <c r="AZ2367" s="121">
        <v>0</v>
      </c>
      <c r="BA2367" s="121">
        <v>0</v>
      </c>
      <c r="BB2367" s="121">
        <v>0</v>
      </c>
      <c r="BC2367" s="121">
        <v>2.8213647000000001E-6</v>
      </c>
      <c r="BD2367" s="121">
        <v>0</v>
      </c>
      <c r="BE2367" s="121">
        <v>3.2864248000000002E-9</v>
      </c>
      <c r="BF2367" s="121">
        <v>3.2392881000000001E-9</v>
      </c>
      <c r="BG2367" s="121">
        <v>6.5748475000000001E-14</v>
      </c>
      <c r="BH2367" s="121">
        <v>0</v>
      </c>
      <c r="BI2367" s="121">
        <v>0</v>
      </c>
      <c r="BJ2367" s="121">
        <v>0</v>
      </c>
      <c r="BK2367" s="121">
        <v>0</v>
      </c>
      <c r="BL2367" s="121">
        <v>0</v>
      </c>
      <c r="BM2367" s="121">
        <v>3.3150418E-10</v>
      </c>
      <c r="BN2367" s="121">
        <v>0</v>
      </c>
      <c r="BO2367" s="121">
        <v>0</v>
      </c>
      <c r="BP2367" s="121">
        <v>0</v>
      </c>
      <c r="BQ2367" s="121">
        <v>0</v>
      </c>
      <c r="BR2367" s="121">
        <v>0</v>
      </c>
      <c r="BT2367" s="71">
        <v>2.3486255000000001E-4</v>
      </c>
      <c r="BU2367" s="71">
        <v>2.2657606000000001E-5</v>
      </c>
      <c r="BV2367" s="71">
        <v>1.0770973000000001E-4</v>
      </c>
      <c r="BW2367" s="71">
        <v>3.3198132000000001E-9</v>
      </c>
      <c r="BX2367" s="71">
        <v>1.8663849E-5</v>
      </c>
      <c r="BY2367" s="71">
        <v>0</v>
      </c>
      <c r="BZ2367" s="71">
        <v>8.4121919000000004E-5</v>
      </c>
      <c r="CA2367" s="71">
        <v>0</v>
      </c>
      <c r="CB2367" s="71">
        <v>0</v>
      </c>
      <c r="CC2367" s="71">
        <v>7.6575612000000004E-10</v>
      </c>
      <c r="CD2367" s="71">
        <v>0</v>
      </c>
      <c r="CE2367" s="71">
        <v>2.3458032E-7</v>
      </c>
      <c r="CF2367" s="71">
        <v>0</v>
      </c>
      <c r="CG2367" s="71">
        <v>1.4707768000000001E-6</v>
      </c>
      <c r="CH2367" s="71">
        <v>0</v>
      </c>
      <c r="CI2367" s="71">
        <v>0</v>
      </c>
      <c r="CJ2367" s="71">
        <v>0</v>
      </c>
      <c r="CL2367" s="186">
        <v>0</v>
      </c>
      <c r="CM2367" s="186">
        <v>3.8629657000000002</v>
      </c>
      <c r="CN2367" s="187">
        <v>0</v>
      </c>
      <c r="CO2367" s="186">
        <v>1.5502004E-2</v>
      </c>
      <c r="CP2367" s="186">
        <v>0</v>
      </c>
      <c r="CQ2367" s="186">
        <v>0</v>
      </c>
      <c r="CR2367" s="186">
        <v>9.4734452000000001E-4</v>
      </c>
      <c r="CS2367" s="186">
        <v>0</v>
      </c>
      <c r="CT2367" s="186">
        <v>2.1735284999999998E-3</v>
      </c>
      <c r="CU2367" s="186">
        <v>2.2462412999999999E-5</v>
      </c>
    </row>
    <row r="2368" spans="1:99" ht="14.4">
      <c r="A2368" t="s">
        <v>3978</v>
      </c>
      <c r="B2368" s="125" t="s">
        <v>781</v>
      </c>
      <c r="C2368" s="126" t="str">
        <f t="shared" si="605"/>
        <v>M.020.22.104</v>
      </c>
      <c r="D2368" s="11" t="s">
        <v>2011</v>
      </c>
      <c r="E2368" s="125" t="s">
        <v>878</v>
      </c>
      <c r="F2368" s="128" t="str">
        <f t="shared" si="606"/>
        <v>Fish fingers, frozen in cardboard box NL</v>
      </c>
      <c r="G2368" s="131">
        <f t="shared" si="615"/>
        <v>0.78584971807884008</v>
      </c>
      <c r="H2368" s="183">
        <f t="shared" si="616"/>
        <v>9.2615783999999998E-7</v>
      </c>
      <c r="I2368" s="183">
        <f t="shared" si="617"/>
        <v>0.21561944392100002</v>
      </c>
      <c r="J2368" s="184">
        <f t="shared" si="618"/>
        <v>1.3524537999999999E-2</v>
      </c>
      <c r="K2368" s="183">
        <v>0.55670481000000005</v>
      </c>
      <c r="L2368" s="146">
        <v>0.1416454</v>
      </c>
      <c r="M2368" s="146">
        <v>6.2995598E-2</v>
      </c>
      <c r="N2368" s="146">
        <v>0</v>
      </c>
      <c r="O2368" s="146">
        <v>0</v>
      </c>
      <c r="P2368" s="188">
        <v>0</v>
      </c>
      <c r="Q2368" s="188">
        <v>9.2615783999999998E-7</v>
      </c>
      <c r="R2368" s="188">
        <v>2.2681921000000001E-5</v>
      </c>
      <c r="S2368" s="146">
        <v>0</v>
      </c>
      <c r="T2368" s="146">
        <v>0</v>
      </c>
      <c r="U2368" s="146">
        <v>0</v>
      </c>
      <c r="V2368" s="146">
        <v>1.0955764E-2</v>
      </c>
      <c r="W2368" s="146">
        <v>1.3524537999999999E-2</v>
      </c>
      <c r="X2368" s="146">
        <v>0</v>
      </c>
      <c r="Z2368" s="157">
        <f t="shared" si="604"/>
        <v>3.7113654000000005</v>
      </c>
      <c r="AB2368" s="131">
        <f t="shared" si="610"/>
        <v>0.55670481000000005</v>
      </c>
      <c r="AC2368" s="131">
        <f t="shared" si="611"/>
        <v>0.20466460607884002</v>
      </c>
      <c r="AD2368" s="131">
        <f t="shared" si="612"/>
        <v>0.21818821792100002</v>
      </c>
      <c r="AE2368" s="131">
        <f t="shared" si="613"/>
        <v>0.21561944392099999</v>
      </c>
      <c r="AF2368" s="131">
        <f t="shared" si="614"/>
        <v>0</v>
      </c>
      <c r="AH2368">
        <v>0</v>
      </c>
      <c r="AI2368" s="71">
        <v>0</v>
      </c>
      <c r="AJ2368" s="71">
        <v>0</v>
      </c>
      <c r="AK2368" s="71">
        <v>0</v>
      </c>
      <c r="AL2368" s="71">
        <v>0</v>
      </c>
      <c r="AM2368" s="71">
        <v>0</v>
      </c>
      <c r="AN2368" s="71">
        <v>0</v>
      </c>
      <c r="AP2368" s="129">
        <v>0.10602659</v>
      </c>
      <c r="AQ2368" s="129">
        <v>0.10035627</v>
      </c>
      <c r="AR2368" s="129">
        <v>5.6703279000000001E-3</v>
      </c>
      <c r="AS2368" s="129">
        <v>0</v>
      </c>
      <c r="AT2368" s="172">
        <f t="shared" si="607"/>
        <v>6.0165627999999999E-6</v>
      </c>
      <c r="AU2368" s="172">
        <f t="shared" si="608"/>
        <v>2.097014737049E-8</v>
      </c>
      <c r="AV2368" s="185">
        <f t="shared" si="609"/>
        <v>0</v>
      </c>
      <c r="AW2368" s="121">
        <v>3.4441470999999999E-6</v>
      </c>
      <c r="AX2368" s="121">
        <v>1.0391823E-8</v>
      </c>
      <c r="AY2368" s="121">
        <v>2.8391945E-13</v>
      </c>
      <c r="AZ2368" s="121">
        <v>0</v>
      </c>
      <c r="BA2368" s="121">
        <v>0</v>
      </c>
      <c r="BB2368" s="121">
        <v>0</v>
      </c>
      <c r="BC2368" s="121">
        <v>2.5724156999999999E-6</v>
      </c>
      <c r="BD2368" s="121">
        <v>0</v>
      </c>
      <c r="BE2368" s="121">
        <v>2.9964402000000001E-9</v>
      </c>
      <c r="BF2368" s="121">
        <v>2.5924421E-9</v>
      </c>
      <c r="BG2368" s="121">
        <v>5.2995103999999999E-13</v>
      </c>
      <c r="BH2368" s="121">
        <v>0</v>
      </c>
      <c r="BI2368" s="121">
        <v>0</v>
      </c>
      <c r="BJ2368" s="121">
        <v>0</v>
      </c>
      <c r="BK2368" s="121">
        <v>0</v>
      </c>
      <c r="BL2368" s="121">
        <v>0</v>
      </c>
      <c r="BM2368" s="121">
        <v>4.9886281999999998E-9</v>
      </c>
      <c r="BN2368" s="121">
        <v>0</v>
      </c>
      <c r="BO2368" s="121">
        <v>0</v>
      </c>
      <c r="BP2368" s="121">
        <v>0</v>
      </c>
      <c r="BQ2368" s="121">
        <v>0</v>
      </c>
      <c r="BR2368" s="121">
        <v>0</v>
      </c>
      <c r="BT2368" s="71">
        <v>2.1335623E-4</v>
      </c>
      <c r="BU2368" s="71">
        <v>2.0658364E-5</v>
      </c>
      <c r="BV2368" s="71">
        <v>1.0348271000000001E-4</v>
      </c>
      <c r="BW2368" s="71">
        <v>2.6568872999999999E-9</v>
      </c>
      <c r="BX2368" s="71">
        <v>1.7017005E-5</v>
      </c>
      <c r="BY2368" s="71">
        <v>0</v>
      </c>
      <c r="BZ2368" s="71">
        <v>6.7323805000000001E-5</v>
      </c>
      <c r="CA2368" s="71">
        <v>0</v>
      </c>
      <c r="CB2368" s="71">
        <v>0</v>
      </c>
      <c r="CC2368" s="71">
        <v>6.1284404000000003E-10</v>
      </c>
      <c r="CD2368" s="71">
        <v>0</v>
      </c>
      <c r="CE2368" s="71">
        <v>3.5300731000000001E-6</v>
      </c>
      <c r="CF2368" s="71">
        <v>0</v>
      </c>
      <c r="CG2368" s="71">
        <v>1.3409996999999999E-6</v>
      </c>
      <c r="CH2368" s="71">
        <v>0</v>
      </c>
      <c r="CI2368" s="71">
        <v>0</v>
      </c>
      <c r="CJ2368" s="71">
        <v>0</v>
      </c>
      <c r="CL2368" s="186">
        <v>0</v>
      </c>
      <c r="CM2368" s="186">
        <v>3.7113654</v>
      </c>
      <c r="CN2368" s="187">
        <v>0</v>
      </c>
      <c r="CO2368" s="186">
        <v>1.4134152000000001E-2</v>
      </c>
      <c r="CP2368" s="186">
        <v>0</v>
      </c>
      <c r="CQ2368" s="186">
        <v>0</v>
      </c>
      <c r="CR2368" s="186">
        <v>8.6375358000000005E-4</v>
      </c>
      <c r="CS2368" s="186">
        <v>0</v>
      </c>
      <c r="CT2368" s="186">
        <v>1.7395016000000001E-3</v>
      </c>
      <c r="CU2368" s="186">
        <v>1.8105331000000001E-4</v>
      </c>
    </row>
    <row r="2369" spans="1:99" ht="14.4">
      <c r="A2369" t="s">
        <v>3979</v>
      </c>
      <c r="B2369" s="125" t="s">
        <v>781</v>
      </c>
      <c r="C2369" s="126" t="str">
        <f t="shared" si="605"/>
        <v>M.020.22.105</v>
      </c>
      <c r="D2369" s="11" t="s">
        <v>2011</v>
      </c>
      <c r="E2369" s="125" t="s">
        <v>878</v>
      </c>
      <c r="F2369" s="128" t="str">
        <f t="shared" si="606"/>
        <v>Herring, fillet in tomato sauce in food can NL</v>
      </c>
      <c r="G2369" s="131">
        <f t="shared" si="615"/>
        <v>0.31699429943391</v>
      </c>
      <c r="H2369" s="183">
        <f t="shared" si="616"/>
        <v>8.7415990999999998E-7</v>
      </c>
      <c r="I2369" s="183">
        <f t="shared" si="617"/>
        <v>0.112001110274</v>
      </c>
      <c r="J2369" s="184">
        <f t="shared" si="618"/>
        <v>2.9145895000000002E-2</v>
      </c>
      <c r="K2369" s="183">
        <v>0.17584642</v>
      </c>
      <c r="L2369" s="146">
        <v>5.1012230999999998E-2</v>
      </c>
      <c r="M2369" s="146">
        <v>5.9458792000000003E-2</v>
      </c>
      <c r="N2369" s="146">
        <v>0</v>
      </c>
      <c r="O2369" s="146">
        <v>0</v>
      </c>
      <c r="P2369" s="188">
        <v>0</v>
      </c>
      <c r="Q2369" s="188">
        <v>8.7415990999999998E-7</v>
      </c>
      <c r="R2369" s="188">
        <v>2.1408473999999999E-5</v>
      </c>
      <c r="S2369" s="146">
        <v>0</v>
      </c>
      <c r="T2369" s="146">
        <v>0</v>
      </c>
      <c r="U2369" s="146">
        <v>0</v>
      </c>
      <c r="V2369" s="146">
        <v>1.5086787999999999E-3</v>
      </c>
      <c r="W2369" s="146">
        <v>2.9145895000000002E-2</v>
      </c>
      <c r="X2369" s="146">
        <v>0</v>
      </c>
      <c r="Z2369" s="157">
        <f t="shared" si="604"/>
        <v>1.1723094666666667</v>
      </c>
      <c r="AB2369" s="131">
        <f t="shared" si="610"/>
        <v>0.17584642</v>
      </c>
      <c r="AC2369" s="131">
        <f t="shared" si="611"/>
        <v>0.11049330563391001</v>
      </c>
      <c r="AD2369" s="131">
        <f t="shared" si="612"/>
        <v>0.13963832647400001</v>
      </c>
      <c r="AE2369" s="131">
        <f t="shared" si="613"/>
        <v>0.112001110274</v>
      </c>
      <c r="AF2369" s="131">
        <f t="shared" si="614"/>
        <v>0</v>
      </c>
      <c r="AH2369">
        <v>0</v>
      </c>
      <c r="AI2369" s="71">
        <v>0</v>
      </c>
      <c r="AJ2369" s="71">
        <v>0</v>
      </c>
      <c r="AK2369" s="71">
        <v>0</v>
      </c>
      <c r="AL2369" s="71">
        <v>0</v>
      </c>
      <c r="AM2369" s="71">
        <v>0</v>
      </c>
      <c r="AN2369" s="71">
        <v>0</v>
      </c>
      <c r="AP2369" s="129">
        <v>3.5626010999999999E-2</v>
      </c>
      <c r="AQ2369" s="129">
        <v>3.3599089999999998E-2</v>
      </c>
      <c r="AR2369" s="129">
        <v>2.0269212000000002E-3</v>
      </c>
      <c r="AS2369" s="129">
        <v>0</v>
      </c>
      <c r="AT2369" s="172">
        <f t="shared" si="607"/>
        <v>2.0143339799999999E-6</v>
      </c>
      <c r="AU2369" s="172">
        <f t="shared" si="608"/>
        <v>7.4960103300830002E-9</v>
      </c>
      <c r="AV2369" s="185">
        <f t="shared" si="609"/>
        <v>0</v>
      </c>
      <c r="AW2369" s="121">
        <v>1.0879032E-6</v>
      </c>
      <c r="AX2369" s="121">
        <v>3.2824663999999998E-9</v>
      </c>
      <c r="AY2369" s="121">
        <v>8.9681672999999998E-14</v>
      </c>
      <c r="AZ2369" s="121">
        <v>0</v>
      </c>
      <c r="BA2369" s="121">
        <v>0</v>
      </c>
      <c r="BB2369" s="121">
        <v>0</v>
      </c>
      <c r="BC2369" s="121">
        <v>9.2643077999999999E-7</v>
      </c>
      <c r="BD2369" s="121">
        <v>0</v>
      </c>
      <c r="BE2369" s="121">
        <v>1.0791391E-9</v>
      </c>
      <c r="BF2369" s="121">
        <v>2.4468928000000001E-9</v>
      </c>
      <c r="BG2369" s="121">
        <v>4.5630840999999997E-13</v>
      </c>
      <c r="BH2369" s="121">
        <v>0</v>
      </c>
      <c r="BI2369" s="121">
        <v>0</v>
      </c>
      <c r="BJ2369" s="121">
        <v>0</v>
      </c>
      <c r="BK2369" s="121">
        <v>0</v>
      </c>
      <c r="BL2369" s="121">
        <v>0</v>
      </c>
      <c r="BM2369" s="121">
        <v>6.8696604E-10</v>
      </c>
      <c r="BN2369" s="121">
        <v>0</v>
      </c>
      <c r="BO2369" s="121">
        <v>0</v>
      </c>
      <c r="BP2369" s="121">
        <v>0</v>
      </c>
      <c r="BQ2369" s="121">
        <v>0</v>
      </c>
      <c r="BR2369" s="121">
        <v>0</v>
      </c>
      <c r="BT2369" s="71">
        <v>1.1077167000000001E-4</v>
      </c>
      <c r="BU2369" s="71">
        <v>7.4399112999999996E-6</v>
      </c>
      <c r="BV2369" s="71">
        <v>3.2687098000000002E-5</v>
      </c>
      <c r="BW2369" s="71">
        <v>2.5077198E-9</v>
      </c>
      <c r="BX2369" s="71">
        <v>6.1285108000000001E-6</v>
      </c>
      <c r="BY2369" s="71">
        <v>0</v>
      </c>
      <c r="BZ2369" s="71">
        <v>6.3543997999999995E-5</v>
      </c>
      <c r="CA2369" s="71">
        <v>0</v>
      </c>
      <c r="CB2369" s="71">
        <v>0</v>
      </c>
      <c r="CC2369" s="71">
        <v>5.784367E-10</v>
      </c>
      <c r="CD2369" s="71">
        <v>0</v>
      </c>
      <c r="CE2369" s="71">
        <v>4.8611367000000003E-7</v>
      </c>
      <c r="CF2369" s="71">
        <v>0</v>
      </c>
      <c r="CG2369" s="71">
        <v>4.8294815000000003E-7</v>
      </c>
      <c r="CH2369" s="71">
        <v>0</v>
      </c>
      <c r="CI2369" s="71">
        <v>0</v>
      </c>
      <c r="CJ2369" s="71">
        <v>0</v>
      </c>
      <c r="CL2369" s="186">
        <v>0</v>
      </c>
      <c r="CM2369" s="186">
        <v>1.1723094000000001</v>
      </c>
      <c r="CN2369" s="187">
        <v>0</v>
      </c>
      <c r="CO2369" s="186">
        <v>5.0902789999999996E-3</v>
      </c>
      <c r="CP2369" s="186">
        <v>0</v>
      </c>
      <c r="CQ2369" s="186">
        <v>0</v>
      </c>
      <c r="CR2369" s="186">
        <v>3.1107254999999999E-4</v>
      </c>
      <c r="CS2369" s="186">
        <v>0</v>
      </c>
      <c r="CT2369" s="186">
        <v>1.6418394999999999E-3</v>
      </c>
      <c r="CU2369" s="186">
        <v>1.5589392999999999E-4</v>
      </c>
    </row>
    <row r="2370" spans="1:99" ht="14.4">
      <c r="A2370" t="s">
        <v>3980</v>
      </c>
      <c r="B2370" s="125" t="s">
        <v>781</v>
      </c>
      <c r="C2370" s="126" t="str">
        <f t="shared" si="605"/>
        <v>M.020.22.106</v>
      </c>
      <c r="D2370" s="11" t="s">
        <v>2011</v>
      </c>
      <c r="E2370" s="125" t="s">
        <v>878</v>
      </c>
      <c r="F2370" s="128" t="str">
        <f t="shared" si="606"/>
        <v>Herring, pickled (sweet)sour in glass jarper 720 ml NL</v>
      </c>
      <c r="G2370" s="131">
        <f t="shared" si="615"/>
        <v>0.28499157083519999</v>
      </c>
      <c r="H2370" s="183">
        <f t="shared" si="616"/>
        <v>1.2500392E-6</v>
      </c>
      <c r="I2370" s="183">
        <f t="shared" si="617"/>
        <v>0.13183572079600001</v>
      </c>
      <c r="J2370" s="184">
        <f t="shared" si="618"/>
        <v>1.346382E-2</v>
      </c>
      <c r="K2370" s="183">
        <v>0.13969077999999999</v>
      </c>
      <c r="L2370" s="146">
        <v>4.6314241999999999E-2</v>
      </c>
      <c r="M2370" s="146">
        <v>8.5025429E-2</v>
      </c>
      <c r="N2370" s="146">
        <v>0</v>
      </c>
      <c r="O2370" s="146">
        <v>0</v>
      </c>
      <c r="P2370" s="188">
        <v>0</v>
      </c>
      <c r="Q2370" s="188">
        <v>1.2500392E-6</v>
      </c>
      <c r="R2370" s="188">
        <v>3.0613885999999997E-5</v>
      </c>
      <c r="S2370" s="146">
        <v>0</v>
      </c>
      <c r="T2370" s="146">
        <v>0</v>
      </c>
      <c r="U2370" s="146">
        <v>0</v>
      </c>
      <c r="V2370" s="146">
        <v>4.6543590999999999E-4</v>
      </c>
      <c r="W2370" s="146">
        <v>1.346382E-2</v>
      </c>
      <c r="X2370" s="146">
        <v>0</v>
      </c>
      <c r="Z2370" s="157">
        <f t="shared" si="604"/>
        <v>0.93127186666666661</v>
      </c>
      <c r="AB2370" s="131">
        <f t="shared" si="610"/>
        <v>0.13969077999999999</v>
      </c>
      <c r="AC2370" s="131">
        <f t="shared" si="611"/>
        <v>0.13137153492520001</v>
      </c>
      <c r="AD2370" s="131">
        <f t="shared" si="612"/>
        <v>0.14483410488599999</v>
      </c>
      <c r="AE2370" s="131">
        <f t="shared" si="613"/>
        <v>0.13183572079600001</v>
      </c>
      <c r="AF2370" s="131">
        <f t="shared" si="614"/>
        <v>0</v>
      </c>
      <c r="AH2370">
        <v>0</v>
      </c>
      <c r="AI2370" s="71">
        <v>0</v>
      </c>
      <c r="AJ2370" s="71">
        <v>0</v>
      </c>
      <c r="AK2370" s="71">
        <v>0</v>
      </c>
      <c r="AL2370" s="71">
        <v>0</v>
      </c>
      <c r="AM2370" s="71">
        <v>0</v>
      </c>
      <c r="AN2370" s="71">
        <v>0</v>
      </c>
      <c r="AP2370" s="129">
        <v>3.0418574E-2</v>
      </c>
      <c r="AQ2370" s="129">
        <v>2.8444923E-2</v>
      </c>
      <c r="AR2370" s="129">
        <v>1.9736505000000001E-3</v>
      </c>
      <c r="AS2370" s="129">
        <v>0</v>
      </c>
      <c r="AT2370" s="172">
        <f t="shared" si="607"/>
        <v>1.7053311399999999E-6</v>
      </c>
      <c r="AU2370" s="172">
        <f t="shared" si="608"/>
        <v>7.2990034188799996E-9</v>
      </c>
      <c r="AV2370" s="185">
        <f t="shared" si="609"/>
        <v>0</v>
      </c>
      <c r="AW2370" s="121">
        <v>8.6422032000000004E-7</v>
      </c>
      <c r="AX2370" s="121">
        <v>2.6075613E-9</v>
      </c>
      <c r="AY2370" s="121">
        <v>7.1242299999999997E-14</v>
      </c>
      <c r="AZ2370" s="121">
        <v>0</v>
      </c>
      <c r="BA2370" s="121">
        <v>0</v>
      </c>
      <c r="BB2370" s="121">
        <v>0</v>
      </c>
      <c r="BC2370" s="121">
        <v>8.4111081999999995E-7</v>
      </c>
      <c r="BD2370" s="121">
        <v>0</v>
      </c>
      <c r="BE2370" s="121">
        <v>9.7975545999999998E-10</v>
      </c>
      <c r="BF2370" s="121">
        <v>3.4990302000000001E-9</v>
      </c>
      <c r="BG2370" s="121">
        <v>6.5231657999999998E-13</v>
      </c>
      <c r="BH2370" s="121">
        <v>0</v>
      </c>
      <c r="BI2370" s="121">
        <v>0</v>
      </c>
      <c r="BJ2370" s="121">
        <v>0</v>
      </c>
      <c r="BK2370" s="121">
        <v>0</v>
      </c>
      <c r="BL2370" s="121">
        <v>0</v>
      </c>
      <c r="BM2370" s="121">
        <v>2.1193290000000001E-10</v>
      </c>
      <c r="BN2370" s="121">
        <v>0</v>
      </c>
      <c r="BO2370" s="121">
        <v>0</v>
      </c>
      <c r="BP2370" s="121">
        <v>0</v>
      </c>
      <c r="BQ2370" s="121">
        <v>0</v>
      </c>
      <c r="BR2370" s="121">
        <v>0</v>
      </c>
      <c r="BT2370" s="71">
        <v>1.2974524999999999E-4</v>
      </c>
      <c r="BU2370" s="71">
        <v>6.7547301000000002E-6</v>
      </c>
      <c r="BV2370" s="71">
        <v>2.5966331000000001E-5</v>
      </c>
      <c r="BW2370" s="71">
        <v>3.5860122E-9</v>
      </c>
      <c r="BX2370" s="71">
        <v>5.5641035000000002E-6</v>
      </c>
      <c r="BY2370" s="71">
        <v>0</v>
      </c>
      <c r="BZ2370" s="71">
        <v>9.0867229000000002E-5</v>
      </c>
      <c r="CA2370" s="71">
        <v>0</v>
      </c>
      <c r="CB2370" s="71">
        <v>0</v>
      </c>
      <c r="CC2370" s="71">
        <v>8.2715822E-10</v>
      </c>
      <c r="CD2370" s="71">
        <v>0</v>
      </c>
      <c r="CE2370" s="71">
        <v>1.4996881000000001E-7</v>
      </c>
      <c r="CF2370" s="71">
        <v>0</v>
      </c>
      <c r="CG2370" s="71">
        <v>4.3847087000000001E-7</v>
      </c>
      <c r="CH2370" s="71">
        <v>0</v>
      </c>
      <c r="CI2370" s="71">
        <v>0</v>
      </c>
      <c r="CJ2370" s="71">
        <v>0</v>
      </c>
      <c r="CL2370" s="186">
        <v>0</v>
      </c>
      <c r="CM2370" s="186">
        <v>0.93127188999999999</v>
      </c>
      <c r="CN2370" s="187">
        <v>0</v>
      </c>
      <c r="CO2370" s="186">
        <v>4.621488E-3</v>
      </c>
      <c r="CP2370" s="186">
        <v>0</v>
      </c>
      <c r="CQ2370" s="186">
        <v>0</v>
      </c>
      <c r="CR2370" s="186">
        <v>2.8242422000000002E-4</v>
      </c>
      <c r="CS2370" s="186">
        <v>0</v>
      </c>
      <c r="CT2370" s="186">
        <v>2.3478127000000001E-3</v>
      </c>
      <c r="CU2370" s="186">
        <v>2.2285847000000001E-4</v>
      </c>
    </row>
    <row r="2371" spans="1:99" ht="14.4">
      <c r="A2371" t="s">
        <v>3981</v>
      </c>
      <c r="B2371" s="125" t="s">
        <v>781</v>
      </c>
      <c r="C2371" s="126" t="str">
        <f t="shared" si="605"/>
        <v>M.020.22.107</v>
      </c>
      <c r="D2371" s="11" t="s">
        <v>2011</v>
      </c>
      <c r="E2371" s="125" t="s">
        <v>878</v>
      </c>
      <c r="F2371" s="128" t="str">
        <f t="shared" si="606"/>
        <v>Herring, salted meat packaging per 1 kg NL</v>
      </c>
      <c r="G2371" s="131">
        <f t="shared" si="615"/>
        <v>0.19858889040450001</v>
      </c>
      <c r="H2371" s="183">
        <f t="shared" si="616"/>
        <v>1.2238885E-6</v>
      </c>
      <c r="I2371" s="183">
        <f t="shared" si="617"/>
        <v>0.104921227516</v>
      </c>
      <c r="J2371" s="184">
        <f t="shared" si="618"/>
        <v>1.1543305E-2</v>
      </c>
      <c r="K2371" s="183">
        <v>8.2123134E-2</v>
      </c>
      <c r="L2371" s="146">
        <v>2.1434766000000001E-2</v>
      </c>
      <c r="M2371" s="146">
        <v>8.3246705000000004E-2</v>
      </c>
      <c r="N2371" s="146">
        <v>0</v>
      </c>
      <c r="O2371" s="146">
        <v>0</v>
      </c>
      <c r="P2371" s="188">
        <v>0</v>
      </c>
      <c r="Q2371" s="188">
        <v>1.2238885E-6</v>
      </c>
      <c r="R2371" s="188">
        <v>2.9973445999999999E-5</v>
      </c>
      <c r="S2371" s="146">
        <v>0</v>
      </c>
      <c r="T2371" s="146">
        <v>0</v>
      </c>
      <c r="U2371" s="146">
        <v>0</v>
      </c>
      <c r="V2371" s="146">
        <v>2.0978307E-4</v>
      </c>
      <c r="W2371" s="146">
        <v>1.1543305E-2</v>
      </c>
      <c r="X2371" s="146">
        <v>0</v>
      </c>
      <c r="Z2371" s="157">
        <f t="shared" ref="Z2371:Z2440" si="619">K2371/0.15</f>
        <v>0.54748755999999998</v>
      </c>
      <c r="AB2371" s="131">
        <f t="shared" si="610"/>
        <v>8.2123134E-2</v>
      </c>
      <c r="AC2371" s="131">
        <f t="shared" si="611"/>
        <v>0.10471266833450001</v>
      </c>
      <c r="AD2371" s="131">
        <f t="shared" si="612"/>
        <v>0.11625474944600001</v>
      </c>
      <c r="AE2371" s="131">
        <f t="shared" si="613"/>
        <v>0.10492122751600001</v>
      </c>
      <c r="AF2371" s="131">
        <f t="shared" si="614"/>
        <v>0</v>
      </c>
      <c r="AH2371">
        <v>0</v>
      </c>
      <c r="AI2371" s="71">
        <v>0</v>
      </c>
      <c r="AJ2371" s="71">
        <v>0</v>
      </c>
      <c r="AK2371" s="71">
        <v>0</v>
      </c>
      <c r="AL2371" s="71">
        <v>0</v>
      </c>
      <c r="AM2371" s="71">
        <v>0</v>
      </c>
      <c r="AN2371" s="71">
        <v>0</v>
      </c>
      <c r="AP2371" s="129">
        <v>1.6457188000000001E-2</v>
      </c>
      <c r="AQ2371" s="129">
        <v>1.4967701999999999E-2</v>
      </c>
      <c r="AR2371" s="129">
        <v>1.4894859999999999E-3</v>
      </c>
      <c r="AS2371" s="129">
        <v>0</v>
      </c>
      <c r="AT2371" s="172">
        <f t="shared" si="607"/>
        <v>8.9734426000000001E-7</v>
      </c>
      <c r="AU2371" s="172">
        <f t="shared" si="608"/>
        <v>5.5084543580480005E-9</v>
      </c>
      <c r="AV2371" s="185">
        <f t="shared" si="609"/>
        <v>0</v>
      </c>
      <c r="AW2371" s="121">
        <v>5.0806845999999999E-7</v>
      </c>
      <c r="AX2371" s="121">
        <v>1.5329652000000001E-9</v>
      </c>
      <c r="AY2371" s="121">
        <v>4.1882798000000002E-14</v>
      </c>
      <c r="AZ2371" s="121">
        <v>0</v>
      </c>
      <c r="BA2371" s="121">
        <v>0</v>
      </c>
      <c r="BB2371" s="121">
        <v>0</v>
      </c>
      <c r="BC2371" s="121">
        <v>3.8927580000000001E-7</v>
      </c>
      <c r="BD2371" s="121">
        <v>0</v>
      </c>
      <c r="BE2371" s="121">
        <v>4.5344214000000001E-10</v>
      </c>
      <c r="BF2371" s="121">
        <v>3.4258308000000002E-9</v>
      </c>
      <c r="BG2371" s="121">
        <v>6.5112124999999997E-13</v>
      </c>
      <c r="BH2371" s="121">
        <v>0</v>
      </c>
      <c r="BI2371" s="121">
        <v>0</v>
      </c>
      <c r="BJ2371" s="121">
        <v>0</v>
      </c>
      <c r="BK2371" s="121">
        <v>0</v>
      </c>
      <c r="BL2371" s="121">
        <v>0</v>
      </c>
      <c r="BM2371" s="121">
        <v>9.5523214000000004E-11</v>
      </c>
      <c r="BN2371" s="121">
        <v>0</v>
      </c>
      <c r="BO2371" s="121">
        <v>0</v>
      </c>
      <c r="BP2371" s="121">
        <v>0</v>
      </c>
      <c r="BQ2371" s="121">
        <v>0</v>
      </c>
      <c r="BR2371" s="121">
        <v>0</v>
      </c>
      <c r="BT2371" s="71">
        <v>1.1020784E-4</v>
      </c>
      <c r="BU2371" s="71">
        <v>3.1261670999999999E-6</v>
      </c>
      <c r="BV2371" s="71">
        <v>1.5265406000000001E-5</v>
      </c>
      <c r="BW2371" s="71">
        <v>3.5109930999999998E-9</v>
      </c>
      <c r="BX2371" s="71">
        <v>2.5751313000000002E-6</v>
      </c>
      <c r="BY2371" s="71">
        <v>0</v>
      </c>
      <c r="BZ2371" s="71">
        <v>8.8966295000000002E-5</v>
      </c>
      <c r="CA2371" s="71">
        <v>0</v>
      </c>
      <c r="CB2371" s="71">
        <v>0</v>
      </c>
      <c r="CC2371" s="71">
        <v>8.0985415000000003E-10</v>
      </c>
      <c r="CD2371" s="71">
        <v>0</v>
      </c>
      <c r="CE2371" s="71">
        <v>6.7594519999999997E-8</v>
      </c>
      <c r="CF2371" s="71">
        <v>0</v>
      </c>
      <c r="CG2371" s="71">
        <v>2.0292938000000001E-7</v>
      </c>
      <c r="CH2371" s="71">
        <v>0</v>
      </c>
      <c r="CI2371" s="71">
        <v>0</v>
      </c>
      <c r="CJ2371" s="71">
        <v>0</v>
      </c>
      <c r="CL2371" s="186">
        <v>0</v>
      </c>
      <c r="CM2371" s="186">
        <v>0.54748755999999998</v>
      </c>
      <c r="CN2371" s="187">
        <v>0</v>
      </c>
      <c r="CO2371" s="186">
        <v>2.1388779999999999E-3</v>
      </c>
      <c r="CP2371" s="186">
        <v>0</v>
      </c>
      <c r="CQ2371" s="186">
        <v>0</v>
      </c>
      <c r="CR2371" s="186">
        <v>1.3070919000000001E-4</v>
      </c>
      <c r="CS2371" s="186">
        <v>0</v>
      </c>
      <c r="CT2371" s="186">
        <v>2.2986967000000001E-3</v>
      </c>
      <c r="CU2371" s="186">
        <v>2.2245009000000001E-4</v>
      </c>
    </row>
    <row r="2372" spans="1:99" ht="14.4">
      <c r="A2372" t="s">
        <v>3982</v>
      </c>
      <c r="B2372" s="125" t="s">
        <v>781</v>
      </c>
      <c r="C2372" s="126" t="str">
        <f t="shared" si="605"/>
        <v>M.020.22.108</v>
      </c>
      <c r="D2372" s="11" t="s">
        <v>2011</v>
      </c>
      <c r="E2372" s="125" t="s">
        <v>878</v>
      </c>
      <c r="F2372" s="128" t="str">
        <f t="shared" si="606"/>
        <v>Lemon sole, meat packaging per 1 kg NL</v>
      </c>
      <c r="G2372" s="131">
        <f t="shared" si="615"/>
        <v>0.89339894054869995</v>
      </c>
      <c r="H2372" s="183">
        <f t="shared" si="616"/>
        <v>1.1363677E-6</v>
      </c>
      <c r="I2372" s="183">
        <f t="shared" si="617"/>
        <v>0.24788869018099999</v>
      </c>
      <c r="J2372" s="184">
        <f t="shared" si="618"/>
        <v>1.4123424000000001E-2</v>
      </c>
      <c r="K2372" s="183">
        <v>0.63138569</v>
      </c>
      <c r="L2372" s="146">
        <v>0.16978056999999999</v>
      </c>
      <c r="M2372" s="146">
        <v>7.7293693999999996E-2</v>
      </c>
      <c r="N2372" s="146">
        <v>0</v>
      </c>
      <c r="O2372" s="146">
        <v>0</v>
      </c>
      <c r="P2372" s="188">
        <v>0</v>
      </c>
      <c r="Q2372" s="188">
        <v>1.1363677E-6</v>
      </c>
      <c r="R2372" s="188">
        <v>2.7830031000000001E-5</v>
      </c>
      <c r="S2372" s="146">
        <v>0</v>
      </c>
      <c r="T2372" s="146">
        <v>0</v>
      </c>
      <c r="U2372" s="146">
        <v>0</v>
      </c>
      <c r="V2372" s="146">
        <v>7.8659615000000003E-4</v>
      </c>
      <c r="W2372" s="146">
        <v>1.4123424000000001E-2</v>
      </c>
      <c r="X2372" s="146">
        <v>0</v>
      </c>
      <c r="Z2372" s="157">
        <f t="shared" si="619"/>
        <v>4.2092379333333332</v>
      </c>
      <c r="AB2372" s="131">
        <f t="shared" si="610"/>
        <v>0.63138569</v>
      </c>
      <c r="AC2372" s="131">
        <f t="shared" si="611"/>
        <v>0.24710323039869997</v>
      </c>
      <c r="AD2372" s="131">
        <f t="shared" si="612"/>
        <v>0.26122551803099997</v>
      </c>
      <c r="AE2372" s="131">
        <f t="shared" si="613"/>
        <v>0.24788869018099999</v>
      </c>
      <c r="AF2372" s="131">
        <f t="shared" si="614"/>
        <v>0</v>
      </c>
      <c r="AH2372">
        <v>0</v>
      </c>
      <c r="AI2372" s="71">
        <v>0</v>
      </c>
      <c r="AJ2372" s="71">
        <v>0</v>
      </c>
      <c r="AK2372" s="71">
        <v>0</v>
      </c>
      <c r="AL2372" s="71">
        <v>0</v>
      </c>
      <c r="AM2372" s="71">
        <v>0</v>
      </c>
      <c r="AN2372" s="71">
        <v>0</v>
      </c>
      <c r="AP2372" s="129">
        <v>0.12170082</v>
      </c>
      <c r="AQ2372" s="129">
        <v>0.11658569000000001</v>
      </c>
      <c r="AR2372" s="129">
        <v>5.1151291999999996E-3</v>
      </c>
      <c r="AS2372" s="129">
        <v>0</v>
      </c>
      <c r="AT2372" s="172">
        <f t="shared" si="607"/>
        <v>6.9895498E-6</v>
      </c>
      <c r="AU2372" s="172">
        <f t="shared" si="608"/>
        <v>1.8916897785059997E-8</v>
      </c>
      <c r="AV2372" s="185">
        <f t="shared" si="609"/>
        <v>0</v>
      </c>
      <c r="AW2372" s="121">
        <v>3.9061728000000004E-6</v>
      </c>
      <c r="AX2372" s="121">
        <v>1.1785866000000001E-8</v>
      </c>
      <c r="AY2372" s="121">
        <v>3.2200670000000002E-13</v>
      </c>
      <c r="AZ2372" s="121">
        <v>0</v>
      </c>
      <c r="BA2372" s="121">
        <v>0</v>
      </c>
      <c r="BB2372" s="121">
        <v>0</v>
      </c>
      <c r="BC2372" s="121">
        <v>3.083377E-6</v>
      </c>
      <c r="BD2372" s="121">
        <v>0</v>
      </c>
      <c r="BE2372" s="121">
        <v>3.5916259999999999E-9</v>
      </c>
      <c r="BF2372" s="121">
        <v>3.180848E-9</v>
      </c>
      <c r="BG2372" s="121">
        <v>6.4878360000000002E-14</v>
      </c>
      <c r="BH2372" s="121">
        <v>0</v>
      </c>
      <c r="BI2372" s="121">
        <v>0</v>
      </c>
      <c r="BJ2372" s="121">
        <v>0</v>
      </c>
      <c r="BK2372" s="121">
        <v>0</v>
      </c>
      <c r="BL2372" s="121">
        <v>0</v>
      </c>
      <c r="BM2372" s="121">
        <v>3.5817089999999999E-10</v>
      </c>
      <c r="BN2372" s="121">
        <v>0</v>
      </c>
      <c r="BO2372" s="121">
        <v>0</v>
      </c>
      <c r="BP2372" s="121">
        <v>0</v>
      </c>
      <c r="BQ2372" s="121">
        <v>0</v>
      </c>
      <c r="BR2372" s="121">
        <v>0</v>
      </c>
      <c r="BT2372" s="71">
        <v>2.4699268999999998E-4</v>
      </c>
      <c r="BU2372" s="71">
        <v>2.4761755000000001E-5</v>
      </c>
      <c r="BV2372" s="71">
        <v>1.1736472000000001E-4</v>
      </c>
      <c r="BW2372" s="71">
        <v>3.2599203000000001E-9</v>
      </c>
      <c r="BX2372" s="71">
        <v>2.0397109E-5</v>
      </c>
      <c r="BY2372" s="71">
        <v>0</v>
      </c>
      <c r="BZ2372" s="71">
        <v>8.2604273000000004E-5</v>
      </c>
      <c r="CA2372" s="71">
        <v>0</v>
      </c>
      <c r="CB2372" s="71">
        <v>0</v>
      </c>
      <c r="CC2372" s="71">
        <v>7.5194110000000003E-10</v>
      </c>
      <c r="CD2372" s="71">
        <v>0</v>
      </c>
      <c r="CE2372" s="71">
        <v>2.5345033000000002E-7</v>
      </c>
      <c r="CF2372" s="71">
        <v>0</v>
      </c>
      <c r="CG2372" s="71">
        <v>1.6073637000000001E-6</v>
      </c>
      <c r="CH2372" s="71">
        <v>0</v>
      </c>
      <c r="CI2372" s="71">
        <v>0</v>
      </c>
      <c r="CJ2372" s="71">
        <v>0</v>
      </c>
      <c r="CL2372" s="186">
        <v>0</v>
      </c>
      <c r="CM2372" s="186">
        <v>4.2092378999999998</v>
      </c>
      <c r="CN2372" s="187">
        <v>0</v>
      </c>
      <c r="CO2372" s="186">
        <v>1.6941632000000002E-2</v>
      </c>
      <c r="CP2372" s="186">
        <v>0</v>
      </c>
      <c r="CQ2372" s="186">
        <v>0</v>
      </c>
      <c r="CR2372" s="186">
        <v>1.0353217999999999E-3</v>
      </c>
      <c r="CS2372" s="186">
        <v>0</v>
      </c>
      <c r="CT2372" s="186">
        <v>2.1343158000000002E-3</v>
      </c>
      <c r="CU2372" s="186">
        <v>2.2165146000000001E-5</v>
      </c>
    </row>
    <row r="2373" spans="1:99" ht="14.4">
      <c r="A2373" t="s">
        <v>3983</v>
      </c>
      <c r="B2373" s="125" t="s">
        <v>781</v>
      </c>
      <c r="C2373" s="126" t="str">
        <f t="shared" si="605"/>
        <v>M.020.22.109</v>
      </c>
      <c r="D2373" s="11" t="s">
        <v>2011</v>
      </c>
      <c r="E2373" s="125" t="s">
        <v>878</v>
      </c>
      <c r="F2373" s="128" t="str">
        <f t="shared" si="606"/>
        <v>Mackerel fillet, smoked meat packaging per 1 kg NL</v>
      </c>
      <c r="G2373" s="131">
        <f t="shared" si="615"/>
        <v>0.12061452073217599</v>
      </c>
      <c r="H2373" s="183">
        <f t="shared" si="616"/>
        <v>3.9253385999999998E-8</v>
      </c>
      <c r="I2373" s="183">
        <f t="shared" si="617"/>
        <v>2.6067277478790001E-2</v>
      </c>
      <c r="J2373" s="184">
        <f t="shared" si="618"/>
        <v>1.71981E-3</v>
      </c>
      <c r="K2373" s="183">
        <v>9.2827393999999994E-2</v>
      </c>
      <c r="L2373" s="146">
        <v>2.3212831E-2</v>
      </c>
      <c r="M2373" s="146">
        <v>2.6699451E-3</v>
      </c>
      <c r="N2373" s="146">
        <v>0</v>
      </c>
      <c r="O2373" s="146">
        <v>0</v>
      </c>
      <c r="P2373" s="188">
        <v>0</v>
      </c>
      <c r="Q2373" s="188">
        <v>3.9253385999999998E-8</v>
      </c>
      <c r="R2373" s="188">
        <v>9.6132879000000005E-7</v>
      </c>
      <c r="S2373" s="146">
        <v>0</v>
      </c>
      <c r="T2373" s="146">
        <v>0</v>
      </c>
      <c r="U2373" s="146">
        <v>0</v>
      </c>
      <c r="V2373" s="146">
        <v>1.8354005000000001E-4</v>
      </c>
      <c r="W2373" s="146">
        <v>1.71981E-3</v>
      </c>
      <c r="X2373" s="146">
        <v>0</v>
      </c>
      <c r="Z2373" s="157">
        <f t="shared" si="619"/>
        <v>0.61884929333333327</v>
      </c>
      <c r="AB2373" s="131">
        <f t="shared" si="610"/>
        <v>9.2827393999999994E-2</v>
      </c>
      <c r="AC2373" s="131">
        <f t="shared" si="611"/>
        <v>2.5883776682176E-2</v>
      </c>
      <c r="AD2373" s="131">
        <f t="shared" si="612"/>
        <v>2.7603547428789999E-2</v>
      </c>
      <c r="AE2373" s="131">
        <f t="shared" si="613"/>
        <v>2.6067277478790001E-2</v>
      </c>
      <c r="AF2373" s="131">
        <f t="shared" si="614"/>
        <v>0</v>
      </c>
      <c r="AH2373">
        <v>0</v>
      </c>
      <c r="AI2373" s="71">
        <v>0</v>
      </c>
      <c r="AJ2373" s="71">
        <v>0</v>
      </c>
      <c r="AK2373" s="71">
        <v>0</v>
      </c>
      <c r="AL2373" s="71">
        <v>0</v>
      </c>
      <c r="AM2373" s="71">
        <v>0</v>
      </c>
      <c r="AN2373" s="71">
        <v>0</v>
      </c>
      <c r="AP2373" s="129">
        <v>1.7264580000000002E-2</v>
      </c>
      <c r="AQ2373" s="129">
        <v>1.6610933000000001E-2</v>
      </c>
      <c r="AR2373" s="129">
        <v>6.5364741999999999E-4</v>
      </c>
      <c r="AS2373" s="129">
        <v>0</v>
      </c>
      <c r="AT2373" s="172">
        <f t="shared" si="607"/>
        <v>9.9585928999999999E-7</v>
      </c>
      <c r="AU2373" s="172">
        <f t="shared" si="608"/>
        <v>2.4173351062273998E-9</v>
      </c>
      <c r="AV2373" s="185">
        <f t="shared" si="609"/>
        <v>0</v>
      </c>
      <c r="AW2373" s="121">
        <v>5.7429214000000002E-7</v>
      </c>
      <c r="AX2373" s="121">
        <v>1.7327780000000001E-9</v>
      </c>
      <c r="AY2373" s="121">
        <v>4.7341971000000002E-14</v>
      </c>
      <c r="AZ2373" s="121">
        <v>0</v>
      </c>
      <c r="BA2373" s="121">
        <v>0</v>
      </c>
      <c r="BB2373" s="121">
        <v>0</v>
      </c>
      <c r="BC2373" s="121">
        <v>4.2156715000000002E-7</v>
      </c>
      <c r="BD2373" s="121">
        <v>0</v>
      </c>
      <c r="BE2373" s="121">
        <v>4.9105623999999996E-10</v>
      </c>
      <c r="BF2373" s="121">
        <v>1.0987557999999999E-10</v>
      </c>
      <c r="BG2373" s="121">
        <v>4.3042564000000001E-15</v>
      </c>
      <c r="BH2373" s="121">
        <v>0</v>
      </c>
      <c r="BI2373" s="121">
        <v>0</v>
      </c>
      <c r="BJ2373" s="121">
        <v>0</v>
      </c>
      <c r="BK2373" s="121">
        <v>0</v>
      </c>
      <c r="BL2373" s="121">
        <v>0</v>
      </c>
      <c r="BM2373" s="121">
        <v>8.3573639999999996E-11</v>
      </c>
      <c r="BN2373" s="121">
        <v>0</v>
      </c>
      <c r="BO2373" s="121">
        <v>0</v>
      </c>
      <c r="BP2373" s="121">
        <v>0</v>
      </c>
      <c r="BQ2373" s="121">
        <v>0</v>
      </c>
      <c r="BR2373" s="121">
        <v>0</v>
      </c>
      <c r="BT2373" s="71">
        <v>2.6561823E-5</v>
      </c>
      <c r="BU2373" s="71">
        <v>3.3854901000000001E-6</v>
      </c>
      <c r="BV2373" s="71">
        <v>1.7255160000000001E-5</v>
      </c>
      <c r="BW2373" s="71">
        <v>1.1260696E-10</v>
      </c>
      <c r="BX2373" s="71">
        <v>2.7887446000000001E-6</v>
      </c>
      <c r="BY2373" s="71">
        <v>0</v>
      </c>
      <c r="BZ2373" s="71">
        <v>2.8533876E-6</v>
      </c>
      <c r="CA2373" s="71">
        <v>0</v>
      </c>
      <c r="CB2373" s="71">
        <v>0</v>
      </c>
      <c r="CC2373" s="71">
        <v>2.5974193999999999E-11</v>
      </c>
      <c r="CD2373" s="71">
        <v>0</v>
      </c>
      <c r="CE2373" s="71">
        <v>5.9138715000000003E-8</v>
      </c>
      <c r="CF2373" s="71">
        <v>0</v>
      </c>
      <c r="CG2373" s="71">
        <v>2.1976284999999999E-7</v>
      </c>
      <c r="CH2373" s="71">
        <v>0</v>
      </c>
      <c r="CI2373" s="71">
        <v>0</v>
      </c>
      <c r="CJ2373" s="71">
        <v>0</v>
      </c>
      <c r="CL2373" s="186">
        <v>0</v>
      </c>
      <c r="CM2373" s="186">
        <v>0.61884929</v>
      </c>
      <c r="CN2373" s="187">
        <v>0</v>
      </c>
      <c r="CO2373" s="186">
        <v>2.316303E-3</v>
      </c>
      <c r="CP2373" s="186">
        <v>0</v>
      </c>
      <c r="CQ2373" s="186">
        <v>0</v>
      </c>
      <c r="CR2373" s="186">
        <v>1.4155181999999999E-4</v>
      </c>
      <c r="CS2373" s="186">
        <v>0</v>
      </c>
      <c r="CT2373" s="186">
        <v>7.3725367E-5</v>
      </c>
      <c r="CU2373" s="186">
        <v>1.4705130000000001E-6</v>
      </c>
    </row>
    <row r="2374" spans="1:99" ht="14.4">
      <c r="A2374" t="s">
        <v>3984</v>
      </c>
      <c r="B2374" s="125" t="s">
        <v>781</v>
      </c>
      <c r="C2374" s="126" t="str">
        <f t="shared" si="605"/>
        <v>M.020.22.110</v>
      </c>
      <c r="D2374" s="11" t="s">
        <v>2011</v>
      </c>
      <c r="E2374" s="125" t="s">
        <v>878</v>
      </c>
      <c r="F2374" s="128" t="str">
        <f t="shared" si="606"/>
        <v>Pangasius, meat packaging per 1 kg NL</v>
      </c>
      <c r="G2374" s="131">
        <f t="shared" si="615"/>
        <v>1.7421713479161001</v>
      </c>
      <c r="H2374" s="183">
        <f t="shared" si="616"/>
        <v>1.9135451000000001E-6</v>
      </c>
      <c r="I2374" s="183">
        <f t="shared" si="617"/>
        <v>0.38401834337100005</v>
      </c>
      <c r="J2374" s="184">
        <f t="shared" si="618"/>
        <v>8.0206190999999996E-2</v>
      </c>
      <c r="K2374" s="183">
        <v>1.2779449000000001</v>
      </c>
      <c r="L2374" s="146">
        <v>0.14057269999999999</v>
      </c>
      <c r="M2374" s="146">
        <v>0.13015591000000001</v>
      </c>
      <c r="N2374" s="146">
        <v>0</v>
      </c>
      <c r="O2374" s="146">
        <v>0</v>
      </c>
      <c r="P2374" s="188">
        <v>0</v>
      </c>
      <c r="Q2374" s="188">
        <v>1.9135451000000001E-6</v>
      </c>
      <c r="R2374" s="188">
        <v>4.6863371000000003E-5</v>
      </c>
      <c r="S2374" s="146">
        <v>0</v>
      </c>
      <c r="T2374" s="146">
        <v>0</v>
      </c>
      <c r="U2374" s="146">
        <v>0</v>
      </c>
      <c r="V2374" s="146">
        <v>0.11324287</v>
      </c>
      <c r="W2374" s="146">
        <v>8.0206190999999996E-2</v>
      </c>
      <c r="X2374" s="146">
        <v>0</v>
      </c>
      <c r="Z2374" s="157">
        <f t="shared" si="619"/>
        <v>8.5196326666666682</v>
      </c>
      <c r="AB2374" s="131">
        <f t="shared" si="610"/>
        <v>1.2779449000000001</v>
      </c>
      <c r="AC2374" s="131">
        <f t="shared" si="611"/>
        <v>0.27077738691610004</v>
      </c>
      <c r="AD2374" s="131">
        <f t="shared" si="612"/>
        <v>0.35098166437100004</v>
      </c>
      <c r="AE2374" s="131">
        <f t="shared" si="613"/>
        <v>0.38401834337100005</v>
      </c>
      <c r="AF2374" s="131">
        <f t="shared" si="614"/>
        <v>0</v>
      </c>
      <c r="AH2374">
        <v>0</v>
      </c>
      <c r="AI2374" s="71">
        <v>0</v>
      </c>
      <c r="AJ2374" s="71">
        <v>0</v>
      </c>
      <c r="AK2374" s="71">
        <v>0</v>
      </c>
      <c r="AL2374" s="71">
        <v>0</v>
      </c>
      <c r="AM2374" s="71">
        <v>0</v>
      </c>
      <c r="AN2374" s="71">
        <v>0</v>
      </c>
      <c r="AP2374" s="129">
        <v>0.19710527</v>
      </c>
      <c r="AQ2374" s="129">
        <v>0.17445868</v>
      </c>
      <c r="AR2374" s="129">
        <v>2.2646590000000001E-2</v>
      </c>
      <c r="AS2374" s="129">
        <v>0</v>
      </c>
      <c r="AT2374" s="172">
        <f t="shared" si="607"/>
        <v>1.0459153600000001E-5</v>
      </c>
      <c r="AU2374" s="172">
        <f t="shared" si="608"/>
        <v>8.3752180720709999E-8</v>
      </c>
      <c r="AV2374" s="185">
        <f t="shared" si="609"/>
        <v>0</v>
      </c>
      <c r="AW2374" s="121">
        <v>7.9062192000000008E-6</v>
      </c>
      <c r="AX2374" s="121">
        <v>2.3854971999999999E-8</v>
      </c>
      <c r="AY2374" s="121">
        <v>6.5175191E-13</v>
      </c>
      <c r="AZ2374" s="121">
        <v>0</v>
      </c>
      <c r="BA2374" s="121">
        <v>0</v>
      </c>
      <c r="BB2374" s="121">
        <v>0</v>
      </c>
      <c r="BC2374" s="121">
        <v>2.5529344E-6</v>
      </c>
      <c r="BD2374" s="121">
        <v>0</v>
      </c>
      <c r="BE2374" s="121">
        <v>2.9737477000000001E-9</v>
      </c>
      <c r="BF2374" s="121">
        <v>5.3562735999999997E-9</v>
      </c>
      <c r="BG2374" s="121">
        <v>2.2106688E-12</v>
      </c>
      <c r="BH2374" s="121">
        <v>0</v>
      </c>
      <c r="BI2374" s="121">
        <v>0</v>
      </c>
      <c r="BJ2374" s="121">
        <v>0</v>
      </c>
      <c r="BK2374" s="121">
        <v>0</v>
      </c>
      <c r="BL2374" s="121">
        <v>0</v>
      </c>
      <c r="BM2374" s="121">
        <v>5.1564324999999999E-8</v>
      </c>
      <c r="BN2374" s="121">
        <v>0</v>
      </c>
      <c r="BO2374" s="121">
        <v>0</v>
      </c>
      <c r="BP2374" s="121">
        <v>0</v>
      </c>
      <c r="BQ2374" s="121">
        <v>0</v>
      </c>
      <c r="BR2374" s="121">
        <v>0</v>
      </c>
      <c r="BT2374" s="71">
        <v>4.5186424000000003E-4</v>
      </c>
      <c r="BU2374" s="71">
        <v>2.0501914999999999E-5</v>
      </c>
      <c r="BV2374" s="71">
        <v>2.3754997000000001E-4</v>
      </c>
      <c r="BW2374" s="71">
        <v>5.4894246000000001E-9</v>
      </c>
      <c r="BX2374" s="71">
        <v>1.6888132999999999E-5</v>
      </c>
      <c r="BY2374" s="71">
        <v>0</v>
      </c>
      <c r="BZ2374" s="71">
        <v>1.3909847000000001E-4</v>
      </c>
      <c r="CA2374" s="71">
        <v>0</v>
      </c>
      <c r="CB2374" s="71">
        <v>0</v>
      </c>
      <c r="CC2374" s="71">
        <v>1.2662039E-9</v>
      </c>
      <c r="CD2374" s="71">
        <v>0</v>
      </c>
      <c r="CE2374" s="71">
        <v>3.6488154999999998E-5</v>
      </c>
      <c r="CF2374" s="71">
        <v>0</v>
      </c>
      <c r="CG2374" s="71">
        <v>1.3308440999999999E-6</v>
      </c>
      <c r="CH2374" s="71">
        <v>0</v>
      </c>
      <c r="CI2374" s="71">
        <v>0</v>
      </c>
      <c r="CJ2374" s="71">
        <v>0</v>
      </c>
      <c r="CL2374" s="186">
        <v>0</v>
      </c>
      <c r="CM2374" s="186">
        <v>8.5196328000000001</v>
      </c>
      <c r="CN2374" s="187">
        <v>0</v>
      </c>
      <c r="CO2374" s="186">
        <v>1.4027112E-2</v>
      </c>
      <c r="CP2374" s="186">
        <v>0</v>
      </c>
      <c r="CQ2374" s="186">
        <v>0</v>
      </c>
      <c r="CR2374" s="186">
        <v>8.5721224000000001E-4</v>
      </c>
      <c r="CS2374" s="186">
        <v>0</v>
      </c>
      <c r="CT2374" s="186">
        <v>3.5940036999999999E-3</v>
      </c>
      <c r="CU2374" s="186">
        <v>7.5525639000000001E-4</v>
      </c>
    </row>
    <row r="2375" spans="1:99" ht="14.4">
      <c r="A2375" t="s">
        <v>3985</v>
      </c>
      <c r="B2375" s="125" t="s">
        <v>781</v>
      </c>
      <c r="C2375" s="126" t="str">
        <f t="shared" si="605"/>
        <v>M.020.22.111</v>
      </c>
      <c r="D2375" s="11" t="s">
        <v>2011</v>
      </c>
      <c r="E2375" s="125" t="s">
        <v>878</v>
      </c>
      <c r="F2375" s="128" t="str">
        <f t="shared" si="606"/>
        <v>Plaice fillet, meat packaging per 1 kg NL</v>
      </c>
      <c r="G2375" s="131">
        <f t="shared" si="615"/>
        <v>0.89339894054869995</v>
      </c>
      <c r="H2375" s="183">
        <f t="shared" si="616"/>
        <v>1.1363677E-6</v>
      </c>
      <c r="I2375" s="183">
        <f t="shared" si="617"/>
        <v>0.24788869018099999</v>
      </c>
      <c r="J2375" s="184">
        <f t="shared" si="618"/>
        <v>1.4123424000000001E-2</v>
      </c>
      <c r="K2375" s="183">
        <v>0.63138569</v>
      </c>
      <c r="L2375" s="146">
        <v>0.16978056999999999</v>
      </c>
      <c r="M2375" s="146">
        <v>7.7293693999999996E-2</v>
      </c>
      <c r="N2375" s="146">
        <v>0</v>
      </c>
      <c r="O2375" s="146">
        <v>0</v>
      </c>
      <c r="P2375" s="188">
        <v>0</v>
      </c>
      <c r="Q2375" s="188">
        <v>1.1363677E-6</v>
      </c>
      <c r="R2375" s="188">
        <v>2.7830031000000001E-5</v>
      </c>
      <c r="S2375" s="146">
        <v>0</v>
      </c>
      <c r="T2375" s="146">
        <v>0</v>
      </c>
      <c r="U2375" s="146">
        <v>0</v>
      </c>
      <c r="V2375" s="146">
        <v>7.8659615000000003E-4</v>
      </c>
      <c r="W2375" s="146">
        <v>1.4123424000000001E-2</v>
      </c>
      <c r="X2375" s="146">
        <v>0</v>
      </c>
      <c r="Z2375" s="157">
        <f t="shared" si="619"/>
        <v>4.2092379333333332</v>
      </c>
      <c r="AB2375" s="131">
        <f t="shared" si="610"/>
        <v>0.63138569</v>
      </c>
      <c r="AC2375" s="131">
        <f t="shared" si="611"/>
        <v>0.24710323039869997</v>
      </c>
      <c r="AD2375" s="131">
        <f t="shared" si="612"/>
        <v>0.26122551803099997</v>
      </c>
      <c r="AE2375" s="131">
        <f t="shared" si="613"/>
        <v>0.24788869018099999</v>
      </c>
      <c r="AF2375" s="131">
        <f t="shared" si="614"/>
        <v>0</v>
      </c>
      <c r="AH2375">
        <v>0</v>
      </c>
      <c r="AI2375" s="71">
        <v>0</v>
      </c>
      <c r="AJ2375" s="71">
        <v>0</v>
      </c>
      <c r="AK2375" s="71">
        <v>0</v>
      </c>
      <c r="AL2375" s="71">
        <v>0</v>
      </c>
      <c r="AM2375" s="71">
        <v>0</v>
      </c>
      <c r="AN2375" s="71">
        <v>0</v>
      </c>
      <c r="AP2375" s="129">
        <v>0.12170082</v>
      </c>
      <c r="AQ2375" s="129">
        <v>0.11658569000000001</v>
      </c>
      <c r="AR2375" s="129">
        <v>5.1151291999999996E-3</v>
      </c>
      <c r="AS2375" s="129">
        <v>0</v>
      </c>
      <c r="AT2375" s="172">
        <f t="shared" si="607"/>
        <v>6.9895498E-6</v>
      </c>
      <c r="AU2375" s="172">
        <f t="shared" si="608"/>
        <v>1.8916897785059997E-8</v>
      </c>
      <c r="AV2375" s="185">
        <f t="shared" si="609"/>
        <v>0</v>
      </c>
      <c r="AW2375" s="121">
        <v>3.9061728000000004E-6</v>
      </c>
      <c r="AX2375" s="121">
        <v>1.1785866000000001E-8</v>
      </c>
      <c r="AY2375" s="121">
        <v>3.2200670000000002E-13</v>
      </c>
      <c r="AZ2375" s="121">
        <v>0</v>
      </c>
      <c r="BA2375" s="121">
        <v>0</v>
      </c>
      <c r="BB2375" s="121">
        <v>0</v>
      </c>
      <c r="BC2375" s="121">
        <v>3.083377E-6</v>
      </c>
      <c r="BD2375" s="121">
        <v>0</v>
      </c>
      <c r="BE2375" s="121">
        <v>3.5916259999999999E-9</v>
      </c>
      <c r="BF2375" s="121">
        <v>3.180848E-9</v>
      </c>
      <c r="BG2375" s="121">
        <v>6.4878360000000002E-14</v>
      </c>
      <c r="BH2375" s="121">
        <v>0</v>
      </c>
      <c r="BI2375" s="121">
        <v>0</v>
      </c>
      <c r="BJ2375" s="121">
        <v>0</v>
      </c>
      <c r="BK2375" s="121">
        <v>0</v>
      </c>
      <c r="BL2375" s="121">
        <v>0</v>
      </c>
      <c r="BM2375" s="121">
        <v>3.5817089999999999E-10</v>
      </c>
      <c r="BN2375" s="121">
        <v>0</v>
      </c>
      <c r="BO2375" s="121">
        <v>0</v>
      </c>
      <c r="BP2375" s="121">
        <v>0</v>
      </c>
      <c r="BQ2375" s="121">
        <v>0</v>
      </c>
      <c r="BR2375" s="121">
        <v>0</v>
      </c>
      <c r="BT2375" s="71">
        <v>2.4699268999999998E-4</v>
      </c>
      <c r="BU2375" s="71">
        <v>2.4761755000000001E-5</v>
      </c>
      <c r="BV2375" s="71">
        <v>1.1736472000000001E-4</v>
      </c>
      <c r="BW2375" s="71">
        <v>3.2599203000000001E-9</v>
      </c>
      <c r="BX2375" s="71">
        <v>2.0397109E-5</v>
      </c>
      <c r="BY2375" s="71">
        <v>0</v>
      </c>
      <c r="BZ2375" s="71">
        <v>8.2604273000000004E-5</v>
      </c>
      <c r="CA2375" s="71">
        <v>0</v>
      </c>
      <c r="CB2375" s="71">
        <v>0</v>
      </c>
      <c r="CC2375" s="71">
        <v>7.5194110000000003E-10</v>
      </c>
      <c r="CD2375" s="71">
        <v>0</v>
      </c>
      <c r="CE2375" s="71">
        <v>2.5345033000000002E-7</v>
      </c>
      <c r="CF2375" s="71">
        <v>0</v>
      </c>
      <c r="CG2375" s="71">
        <v>1.6073637000000001E-6</v>
      </c>
      <c r="CH2375" s="71">
        <v>0</v>
      </c>
      <c r="CI2375" s="71">
        <v>0</v>
      </c>
      <c r="CJ2375" s="71">
        <v>0</v>
      </c>
      <c r="CL2375" s="186">
        <v>0</v>
      </c>
      <c r="CM2375" s="186">
        <v>4.2092378999999998</v>
      </c>
      <c r="CN2375" s="187">
        <v>0</v>
      </c>
      <c r="CO2375" s="186">
        <v>1.6941632000000002E-2</v>
      </c>
      <c r="CP2375" s="186">
        <v>0</v>
      </c>
      <c r="CQ2375" s="186">
        <v>0</v>
      </c>
      <c r="CR2375" s="186">
        <v>1.0353217999999999E-3</v>
      </c>
      <c r="CS2375" s="186">
        <v>0</v>
      </c>
      <c r="CT2375" s="186">
        <v>2.1343158000000002E-3</v>
      </c>
      <c r="CU2375" s="186">
        <v>2.2165146000000001E-5</v>
      </c>
    </row>
    <row r="2376" spans="1:99" ht="14.4">
      <c r="A2376" t="s">
        <v>3986</v>
      </c>
      <c r="B2376" s="125" t="s">
        <v>781</v>
      </c>
      <c r="C2376" s="126" t="str">
        <f t="shared" si="605"/>
        <v>M.020.22.112</v>
      </c>
      <c r="D2376" s="11" t="s">
        <v>2011</v>
      </c>
      <c r="E2376" s="125" t="s">
        <v>878</v>
      </c>
      <c r="F2376" s="128" t="str">
        <f t="shared" si="606"/>
        <v>Pollack, fillet meat packaging per 1 kg NL</v>
      </c>
      <c r="G2376" s="131">
        <f t="shared" si="615"/>
        <v>0.28193025825859996</v>
      </c>
      <c r="H2376" s="183">
        <f t="shared" si="616"/>
        <v>1.1406355999999999E-6</v>
      </c>
      <c r="I2376" s="183">
        <f t="shared" si="617"/>
        <v>0.11692451162300001</v>
      </c>
      <c r="J2376" s="184">
        <f t="shared" si="618"/>
        <v>1.6006506E-2</v>
      </c>
      <c r="K2376" s="183">
        <v>0.14899809999999999</v>
      </c>
      <c r="L2376" s="146">
        <v>3.9067545000000002E-2</v>
      </c>
      <c r="M2376" s="146">
        <v>7.7583990000000005E-2</v>
      </c>
      <c r="N2376" s="146">
        <v>0</v>
      </c>
      <c r="O2376" s="146">
        <v>0</v>
      </c>
      <c r="P2376" s="188">
        <v>0</v>
      </c>
      <c r="Q2376" s="188">
        <v>1.1406355999999999E-6</v>
      </c>
      <c r="R2376" s="188">
        <v>2.7934553E-5</v>
      </c>
      <c r="S2376" s="146">
        <v>0</v>
      </c>
      <c r="T2376" s="146">
        <v>0</v>
      </c>
      <c r="U2376" s="146">
        <v>0</v>
      </c>
      <c r="V2376" s="146">
        <v>2.4504206999999999E-4</v>
      </c>
      <c r="W2376" s="146">
        <v>1.6006506E-2</v>
      </c>
      <c r="X2376" s="146">
        <v>0</v>
      </c>
      <c r="Z2376" s="157">
        <f t="shared" si="619"/>
        <v>0.99332066666666663</v>
      </c>
      <c r="AB2376" s="131">
        <f t="shared" si="610"/>
        <v>0.14899809999999999</v>
      </c>
      <c r="AC2376" s="131">
        <f t="shared" si="611"/>
        <v>0.1166806101886</v>
      </c>
      <c r="AD2376" s="131">
        <f t="shared" si="612"/>
        <v>0.13268597555299999</v>
      </c>
      <c r="AE2376" s="131">
        <f t="shared" si="613"/>
        <v>0.11692451162300001</v>
      </c>
      <c r="AF2376" s="131">
        <f t="shared" si="614"/>
        <v>0</v>
      </c>
      <c r="AH2376">
        <v>0</v>
      </c>
      <c r="AI2376" s="71">
        <v>0</v>
      </c>
      <c r="AJ2376" s="71">
        <v>0</v>
      </c>
      <c r="AK2376" s="71">
        <v>0</v>
      </c>
      <c r="AL2376" s="71">
        <v>0</v>
      </c>
      <c r="AM2376" s="71">
        <v>0</v>
      </c>
      <c r="AN2376" s="71">
        <v>0</v>
      </c>
      <c r="AP2376" s="129">
        <v>2.9079251E-2</v>
      </c>
      <c r="AQ2376" s="129">
        <v>2.7210175E-2</v>
      </c>
      <c r="AR2376" s="129">
        <v>1.8690759999999999E-3</v>
      </c>
      <c r="AS2376" s="129">
        <v>0</v>
      </c>
      <c r="AT2376" s="172">
        <f t="shared" si="607"/>
        <v>1.63130544E-6</v>
      </c>
      <c r="AU2376" s="172">
        <f t="shared" si="608"/>
        <v>6.9122633805189996E-9</v>
      </c>
      <c r="AV2376" s="185">
        <f t="shared" si="609"/>
        <v>0</v>
      </c>
      <c r="AW2376" s="121">
        <v>9.2180155000000002E-7</v>
      </c>
      <c r="AX2376" s="121">
        <v>2.7812978E-9</v>
      </c>
      <c r="AY2376" s="121">
        <v>7.5989029000000004E-14</v>
      </c>
      <c r="AZ2376" s="121">
        <v>0</v>
      </c>
      <c r="BA2376" s="121">
        <v>0</v>
      </c>
      <c r="BB2376" s="121">
        <v>0</v>
      </c>
      <c r="BC2376" s="121">
        <v>7.0950388999999997E-7</v>
      </c>
      <c r="BD2376" s="121">
        <v>0</v>
      </c>
      <c r="BE2376" s="121">
        <v>8.2645507999999996E-10</v>
      </c>
      <c r="BF2376" s="121">
        <v>3.1927944999999999E-9</v>
      </c>
      <c r="BG2376" s="121">
        <v>6.1861489999999998E-14</v>
      </c>
      <c r="BH2376" s="121">
        <v>0</v>
      </c>
      <c r="BI2376" s="121">
        <v>0</v>
      </c>
      <c r="BJ2376" s="121">
        <v>0</v>
      </c>
      <c r="BK2376" s="121">
        <v>0</v>
      </c>
      <c r="BL2376" s="121">
        <v>0</v>
      </c>
      <c r="BM2376" s="121">
        <v>1.1157815E-10</v>
      </c>
      <c r="BN2376" s="121">
        <v>0</v>
      </c>
      <c r="BO2376" s="121">
        <v>0</v>
      </c>
      <c r="BP2376" s="121">
        <v>0</v>
      </c>
      <c r="BQ2376" s="121">
        <v>0</v>
      </c>
      <c r="BR2376" s="121">
        <v>0</v>
      </c>
      <c r="BT2376" s="71">
        <v>1.2145511E-4</v>
      </c>
      <c r="BU2376" s="71">
        <v>5.6978309999999997E-6</v>
      </c>
      <c r="BV2376" s="71">
        <v>2.7696414999999999E-5</v>
      </c>
      <c r="BW2376" s="71">
        <v>3.2721638E-9</v>
      </c>
      <c r="BX2376" s="71">
        <v>4.6934992999999996E-6</v>
      </c>
      <c r="BY2376" s="71">
        <v>0</v>
      </c>
      <c r="BZ2376" s="71">
        <v>8.2914514000000005E-5</v>
      </c>
      <c r="CA2376" s="71">
        <v>0</v>
      </c>
      <c r="CB2376" s="71">
        <v>0</v>
      </c>
      <c r="CC2376" s="71">
        <v>7.5476519999999999E-10</v>
      </c>
      <c r="CD2376" s="71">
        <v>0</v>
      </c>
      <c r="CE2376" s="71">
        <v>7.8955375999999995E-8</v>
      </c>
      <c r="CF2376" s="71">
        <v>0</v>
      </c>
      <c r="CG2376" s="71">
        <v>3.6986420999999998E-7</v>
      </c>
      <c r="CH2376" s="71">
        <v>0</v>
      </c>
      <c r="CI2376" s="71">
        <v>0</v>
      </c>
      <c r="CJ2376" s="71">
        <v>0</v>
      </c>
      <c r="CL2376" s="186">
        <v>0</v>
      </c>
      <c r="CM2376" s="186">
        <v>0.99332063999999998</v>
      </c>
      <c r="CN2376" s="187">
        <v>0</v>
      </c>
      <c r="CO2376" s="186">
        <v>3.8983730000000001E-3</v>
      </c>
      <c r="CP2376" s="186">
        <v>0</v>
      </c>
      <c r="CQ2376" s="186">
        <v>0</v>
      </c>
      <c r="CR2376" s="186">
        <v>2.3823386E-4</v>
      </c>
      <c r="CS2376" s="186">
        <v>0</v>
      </c>
      <c r="CT2376" s="186">
        <v>2.1423318000000002E-3</v>
      </c>
      <c r="CU2376" s="186">
        <v>2.1134457000000001E-5</v>
      </c>
    </row>
    <row r="2377" spans="1:99" ht="14.4">
      <c r="A2377" t="s">
        <v>3987</v>
      </c>
      <c r="B2377" s="125" t="s">
        <v>781</v>
      </c>
      <c r="C2377" s="126" t="str">
        <f t="shared" si="605"/>
        <v>M.020.22.113</v>
      </c>
      <c r="D2377" s="11" t="s">
        <v>2011</v>
      </c>
      <c r="E2377" s="125" t="s">
        <v>878</v>
      </c>
      <c r="F2377" s="128" t="str">
        <f t="shared" si="606"/>
        <v>Salmon, (aquaculture) meat packaging per 1 kg NL</v>
      </c>
      <c r="G2377" s="131">
        <f t="shared" si="615"/>
        <v>0.96163678650303996</v>
      </c>
      <c r="H2377" s="183">
        <f t="shared" si="616"/>
        <v>4.0315283999999999E-7</v>
      </c>
      <c r="I2377" s="183">
        <f t="shared" si="617"/>
        <v>0.2120534793502</v>
      </c>
      <c r="J2377" s="184">
        <f t="shared" si="618"/>
        <v>3.1799564000000002E-2</v>
      </c>
      <c r="K2377" s="183">
        <v>0.71778333999999999</v>
      </c>
      <c r="L2377" s="146">
        <v>0.12735152999999999</v>
      </c>
      <c r="M2377" s="146">
        <v>2.7421734E-2</v>
      </c>
      <c r="N2377" s="146">
        <v>0</v>
      </c>
      <c r="O2377" s="146">
        <v>0</v>
      </c>
      <c r="P2377" s="188">
        <v>0</v>
      </c>
      <c r="Q2377" s="188">
        <v>4.0315283999999999E-7</v>
      </c>
      <c r="R2377" s="188">
        <v>9.8733502000000008E-6</v>
      </c>
      <c r="S2377" s="146">
        <v>0</v>
      </c>
      <c r="T2377" s="146">
        <v>0</v>
      </c>
      <c r="U2377" s="146">
        <v>0</v>
      </c>
      <c r="V2377" s="146">
        <v>5.7270342000000002E-2</v>
      </c>
      <c r="W2377" s="146">
        <v>3.1799564000000002E-2</v>
      </c>
      <c r="X2377" s="146">
        <v>0</v>
      </c>
      <c r="Z2377" s="157">
        <f t="shared" si="619"/>
        <v>4.7852222666666666</v>
      </c>
      <c r="AB2377" s="131">
        <f t="shared" si="610"/>
        <v>0.71778333999999999</v>
      </c>
      <c r="AC2377" s="131">
        <f t="shared" si="611"/>
        <v>0.15478354050304</v>
      </c>
      <c r="AD2377" s="131">
        <f t="shared" si="612"/>
        <v>0.1865827013502</v>
      </c>
      <c r="AE2377" s="131">
        <f t="shared" si="613"/>
        <v>0.2120534793502</v>
      </c>
      <c r="AF2377" s="131">
        <f t="shared" si="614"/>
        <v>0</v>
      </c>
      <c r="AH2377">
        <v>0</v>
      </c>
      <c r="AI2377" s="71">
        <v>0</v>
      </c>
      <c r="AJ2377" s="71">
        <v>0</v>
      </c>
      <c r="AK2377" s="71">
        <v>0</v>
      </c>
      <c r="AL2377" s="71">
        <v>0</v>
      </c>
      <c r="AM2377" s="71">
        <v>0</v>
      </c>
      <c r="AN2377" s="71">
        <v>0</v>
      </c>
      <c r="AP2377" s="129">
        <v>0.12436355</v>
      </c>
      <c r="AQ2377" s="129">
        <v>0.11264857</v>
      </c>
      <c r="AR2377" s="129">
        <v>1.1714982000000001E-2</v>
      </c>
      <c r="AS2377" s="129">
        <v>0</v>
      </c>
      <c r="AT2377" s="172">
        <f t="shared" si="607"/>
        <v>6.7535113999999996E-6</v>
      </c>
      <c r="AU2377" s="172">
        <f t="shared" si="608"/>
        <v>4.3324636264500003E-8</v>
      </c>
      <c r="AV2377" s="185">
        <f t="shared" si="609"/>
        <v>0</v>
      </c>
      <c r="AW2377" s="121">
        <v>4.4406861999999996E-6</v>
      </c>
      <c r="AX2377" s="121">
        <v>1.3398622E-8</v>
      </c>
      <c r="AY2377" s="121">
        <v>3.6606949999999999E-13</v>
      </c>
      <c r="AZ2377" s="121">
        <v>0</v>
      </c>
      <c r="BA2377" s="121">
        <v>0</v>
      </c>
      <c r="BB2377" s="121">
        <v>0</v>
      </c>
      <c r="BC2377" s="121">
        <v>2.3128252E-6</v>
      </c>
      <c r="BD2377" s="121">
        <v>0</v>
      </c>
      <c r="BE2377" s="121">
        <v>2.6940602000000002E-9</v>
      </c>
      <c r="BF2377" s="121">
        <v>1.1284796999999999E-9</v>
      </c>
      <c r="BG2377" s="121">
        <v>2.5470294999999999E-11</v>
      </c>
      <c r="BH2377" s="121">
        <v>0</v>
      </c>
      <c r="BI2377" s="121">
        <v>0</v>
      </c>
      <c r="BJ2377" s="121">
        <v>0</v>
      </c>
      <c r="BK2377" s="121">
        <v>0</v>
      </c>
      <c r="BL2377" s="121">
        <v>0</v>
      </c>
      <c r="BM2377" s="121">
        <v>2.6077638000000001E-8</v>
      </c>
      <c r="BN2377" s="121">
        <v>0</v>
      </c>
      <c r="BO2377" s="121">
        <v>0</v>
      </c>
      <c r="BP2377" s="121">
        <v>0</v>
      </c>
      <c r="BQ2377" s="121">
        <v>0</v>
      </c>
      <c r="BR2377" s="121">
        <v>0</v>
      </c>
      <c r="BT2377" s="71">
        <v>2.1626417E-4</v>
      </c>
      <c r="BU2377" s="71">
        <v>1.8573664999999999E-5</v>
      </c>
      <c r="BV2377" s="71">
        <v>1.3342469E-4</v>
      </c>
      <c r="BW2377" s="71">
        <v>1.1565324999999999E-9</v>
      </c>
      <c r="BX2377" s="71">
        <v>1.5299765999999999E-5</v>
      </c>
      <c r="BY2377" s="71">
        <v>0</v>
      </c>
      <c r="BZ2377" s="71">
        <v>2.9305786000000002E-5</v>
      </c>
      <c r="CA2377" s="71">
        <v>0</v>
      </c>
      <c r="CB2377" s="71">
        <v>0</v>
      </c>
      <c r="CC2377" s="71">
        <v>2.6676857999999998E-10</v>
      </c>
      <c r="CD2377" s="71">
        <v>0</v>
      </c>
      <c r="CE2377" s="71">
        <v>1.8453163E-5</v>
      </c>
      <c r="CF2377" s="71">
        <v>0</v>
      </c>
      <c r="CG2377" s="71">
        <v>1.2056752999999999E-6</v>
      </c>
      <c r="CH2377" s="71">
        <v>0</v>
      </c>
      <c r="CI2377" s="71">
        <v>0</v>
      </c>
      <c r="CJ2377" s="71">
        <v>0</v>
      </c>
      <c r="CL2377" s="186">
        <v>0</v>
      </c>
      <c r="CM2377" s="186">
        <v>4.7852221999999998</v>
      </c>
      <c r="CN2377" s="187">
        <v>0</v>
      </c>
      <c r="CO2377" s="186">
        <v>1.2707830999999999E-2</v>
      </c>
      <c r="CP2377" s="186">
        <v>0</v>
      </c>
      <c r="CQ2377" s="186">
        <v>0</v>
      </c>
      <c r="CR2377" s="186">
        <v>7.7658953E-4</v>
      </c>
      <c r="CS2377" s="186">
        <v>0</v>
      </c>
      <c r="CT2377" s="186">
        <v>7.5719814000000003E-4</v>
      </c>
      <c r="CU2377" s="186">
        <v>8.7017120000000003E-3</v>
      </c>
    </row>
    <row r="2378" spans="1:99" ht="14.4">
      <c r="A2378" t="s">
        <v>3988</v>
      </c>
      <c r="B2378" s="125" t="s">
        <v>781</v>
      </c>
      <c r="C2378" s="126" t="str">
        <f t="shared" si="605"/>
        <v>M.020.22.114</v>
      </c>
      <c r="D2378" s="11" t="s">
        <v>2011</v>
      </c>
      <c r="E2378" s="125" t="s">
        <v>878</v>
      </c>
      <c r="F2378" s="128" t="str">
        <f t="shared" si="606"/>
        <v>Salmon, (wild caught) meat packaging per 1 kg NL</v>
      </c>
      <c r="G2378" s="131">
        <f t="shared" si="615"/>
        <v>0.51845716698220001</v>
      </c>
      <c r="H2378" s="183">
        <f t="shared" si="616"/>
        <v>1.2827161999999999E-6</v>
      </c>
      <c r="I2378" s="183">
        <f t="shared" si="617"/>
        <v>0.17570757026600001</v>
      </c>
      <c r="J2378" s="184">
        <f t="shared" si="618"/>
        <v>9.1540340000000001E-3</v>
      </c>
      <c r="K2378" s="183">
        <v>0.33359428000000002</v>
      </c>
      <c r="L2378" s="146">
        <v>8.7979390000000005E-2</v>
      </c>
      <c r="M2378" s="146">
        <v>8.7248060000000002E-2</v>
      </c>
      <c r="N2378" s="146">
        <v>0</v>
      </c>
      <c r="O2378" s="146">
        <v>0</v>
      </c>
      <c r="P2378" s="188">
        <v>0</v>
      </c>
      <c r="Q2378" s="188">
        <v>1.2827161999999999E-6</v>
      </c>
      <c r="R2378" s="188">
        <v>3.1414156000000001E-5</v>
      </c>
      <c r="S2378" s="146">
        <v>0</v>
      </c>
      <c r="T2378" s="146">
        <v>0</v>
      </c>
      <c r="U2378" s="146">
        <v>0</v>
      </c>
      <c r="V2378" s="146">
        <v>4.4870610999999999E-4</v>
      </c>
      <c r="W2378" s="146">
        <v>9.1540340000000001E-3</v>
      </c>
      <c r="X2378" s="146">
        <v>0</v>
      </c>
      <c r="Z2378" s="157">
        <f t="shared" si="619"/>
        <v>2.223961866666667</v>
      </c>
      <c r="AB2378" s="131">
        <f t="shared" si="610"/>
        <v>0.33359428000000002</v>
      </c>
      <c r="AC2378" s="131">
        <f t="shared" si="611"/>
        <v>0.17526014687220001</v>
      </c>
      <c r="AD2378" s="131">
        <f t="shared" si="612"/>
        <v>0.18441289815600001</v>
      </c>
      <c r="AE2378" s="131">
        <f t="shared" si="613"/>
        <v>0.17570757026600001</v>
      </c>
      <c r="AF2378" s="131">
        <f t="shared" si="614"/>
        <v>0</v>
      </c>
      <c r="AH2378">
        <v>0</v>
      </c>
      <c r="AI2378" s="71">
        <v>0</v>
      </c>
      <c r="AJ2378" s="71">
        <v>0</v>
      </c>
      <c r="AK2378" s="71">
        <v>0</v>
      </c>
      <c r="AL2378" s="71">
        <v>0</v>
      </c>
      <c r="AM2378" s="71">
        <v>0</v>
      </c>
      <c r="AN2378" s="71">
        <v>0</v>
      </c>
      <c r="AP2378" s="129">
        <v>6.4289323999999995E-2</v>
      </c>
      <c r="AQ2378" s="129">
        <v>6.1075926000000003E-2</v>
      </c>
      <c r="AR2378" s="129">
        <v>3.2133986999999999E-3</v>
      </c>
      <c r="AS2378" s="129">
        <v>0</v>
      </c>
      <c r="AT2378" s="172">
        <f t="shared" si="607"/>
        <v>3.6616262E-6</v>
      </c>
      <c r="AU2378" s="172">
        <f t="shared" si="608"/>
        <v>1.1883870967210001E-8</v>
      </c>
      <c r="AV2378" s="185">
        <f t="shared" si="609"/>
        <v>0</v>
      </c>
      <c r="AW2378" s="121">
        <v>2.0638365999999998E-6</v>
      </c>
      <c r="AX2378" s="121">
        <v>6.2270932E-9</v>
      </c>
      <c r="AY2378" s="121">
        <v>1.7013308E-13</v>
      </c>
      <c r="AZ2378" s="121">
        <v>0</v>
      </c>
      <c r="BA2378" s="121">
        <v>0</v>
      </c>
      <c r="BB2378" s="121">
        <v>0</v>
      </c>
      <c r="BC2378" s="121">
        <v>1.5977895999999999E-6</v>
      </c>
      <c r="BD2378" s="121">
        <v>0</v>
      </c>
      <c r="BE2378" s="121">
        <v>1.8611615999999999E-9</v>
      </c>
      <c r="BF2378" s="121">
        <v>3.5904975E-9</v>
      </c>
      <c r="BG2378" s="121">
        <v>6.3343412999999996E-13</v>
      </c>
      <c r="BH2378" s="121">
        <v>0</v>
      </c>
      <c r="BI2378" s="121">
        <v>0</v>
      </c>
      <c r="BJ2378" s="121">
        <v>0</v>
      </c>
      <c r="BK2378" s="121">
        <v>0</v>
      </c>
      <c r="BL2378" s="121">
        <v>0</v>
      </c>
      <c r="BM2378" s="121">
        <v>2.0431509999999999E-10</v>
      </c>
      <c r="BN2378" s="121">
        <v>0</v>
      </c>
      <c r="BO2378" s="121">
        <v>0</v>
      </c>
      <c r="BP2378" s="121">
        <v>0</v>
      </c>
      <c r="BQ2378" s="121">
        <v>0</v>
      </c>
      <c r="BR2378" s="121">
        <v>0</v>
      </c>
      <c r="BT2378" s="71">
        <v>1.7963564E-4</v>
      </c>
      <c r="BU2378" s="71">
        <v>1.283141E-5</v>
      </c>
      <c r="BV2378" s="71">
        <v>6.2009957000000007E-5</v>
      </c>
      <c r="BW2378" s="71">
        <v>3.6797533000000001E-9</v>
      </c>
      <c r="BX2378" s="71">
        <v>1.0569674E-5</v>
      </c>
      <c r="BY2378" s="71">
        <v>0</v>
      </c>
      <c r="BZ2378" s="71">
        <v>9.3242569000000003E-5</v>
      </c>
      <c r="CA2378" s="71">
        <v>0</v>
      </c>
      <c r="CB2378" s="71">
        <v>0</v>
      </c>
      <c r="CC2378" s="71">
        <v>8.4878078E-10</v>
      </c>
      <c r="CD2378" s="71">
        <v>0</v>
      </c>
      <c r="CE2378" s="71">
        <v>1.4457827000000001E-7</v>
      </c>
      <c r="CF2378" s="71">
        <v>0</v>
      </c>
      <c r="CG2378" s="71">
        <v>8.3292736999999997E-7</v>
      </c>
      <c r="CH2378" s="71">
        <v>0</v>
      </c>
      <c r="CI2378" s="71">
        <v>0</v>
      </c>
      <c r="CJ2378" s="71">
        <v>0</v>
      </c>
      <c r="CL2378" s="186">
        <v>0</v>
      </c>
      <c r="CM2378" s="186">
        <v>2.2239618000000001</v>
      </c>
      <c r="CN2378" s="187">
        <v>0</v>
      </c>
      <c r="CO2378" s="186">
        <v>8.7790639999999996E-3</v>
      </c>
      <c r="CP2378" s="186">
        <v>0</v>
      </c>
      <c r="CQ2378" s="186">
        <v>0</v>
      </c>
      <c r="CR2378" s="186">
        <v>5.3649825999999999E-4</v>
      </c>
      <c r="CS2378" s="186">
        <v>0</v>
      </c>
      <c r="CT2378" s="186">
        <v>2.4091863999999999E-3</v>
      </c>
      <c r="CU2378" s="186">
        <v>2.1640744000000001E-4</v>
      </c>
    </row>
    <row r="2379" spans="1:99" ht="14.4">
      <c r="A2379" t="s">
        <v>3989</v>
      </c>
      <c r="B2379" s="125" t="s">
        <v>781</v>
      </c>
      <c r="C2379" s="126" t="str">
        <f t="shared" si="605"/>
        <v>M.020.22.115</v>
      </c>
      <c r="D2379" s="11" t="s">
        <v>2011</v>
      </c>
      <c r="E2379" s="125" t="s">
        <v>878</v>
      </c>
      <c r="F2379" s="128" t="str">
        <f t="shared" si="606"/>
        <v>Salmon, fillet (aquaculture) meat packaging per 1 kg NL</v>
      </c>
      <c r="G2379" s="131">
        <f t="shared" si="615"/>
        <v>0.96163678650303996</v>
      </c>
      <c r="H2379" s="183">
        <f t="shared" si="616"/>
        <v>4.0315283999999999E-7</v>
      </c>
      <c r="I2379" s="183">
        <f t="shared" si="617"/>
        <v>0.2120534793502</v>
      </c>
      <c r="J2379" s="184">
        <f t="shared" si="618"/>
        <v>3.1799564000000002E-2</v>
      </c>
      <c r="K2379" s="183">
        <v>0.71778333999999999</v>
      </c>
      <c r="L2379" s="146">
        <v>0.12735152999999999</v>
      </c>
      <c r="M2379" s="146">
        <v>2.7421734E-2</v>
      </c>
      <c r="N2379" s="146">
        <v>0</v>
      </c>
      <c r="O2379" s="146">
        <v>0</v>
      </c>
      <c r="P2379" s="188">
        <v>0</v>
      </c>
      <c r="Q2379" s="188">
        <v>4.0315283999999999E-7</v>
      </c>
      <c r="R2379" s="188">
        <v>9.8733502000000008E-6</v>
      </c>
      <c r="S2379" s="146">
        <v>0</v>
      </c>
      <c r="T2379" s="146">
        <v>0</v>
      </c>
      <c r="U2379" s="146">
        <v>0</v>
      </c>
      <c r="V2379" s="146">
        <v>5.7270342000000002E-2</v>
      </c>
      <c r="W2379" s="146">
        <v>3.1799564000000002E-2</v>
      </c>
      <c r="X2379" s="146">
        <v>0</v>
      </c>
      <c r="Z2379" s="157">
        <f t="shared" si="619"/>
        <v>4.7852222666666666</v>
      </c>
      <c r="AB2379" s="131">
        <f t="shared" si="610"/>
        <v>0.71778333999999999</v>
      </c>
      <c r="AC2379" s="131">
        <f t="shared" si="611"/>
        <v>0.15478354050304</v>
      </c>
      <c r="AD2379" s="131">
        <f t="shared" si="612"/>
        <v>0.1865827013502</v>
      </c>
      <c r="AE2379" s="131">
        <f t="shared" si="613"/>
        <v>0.2120534793502</v>
      </c>
      <c r="AF2379" s="131">
        <f t="shared" si="614"/>
        <v>0</v>
      </c>
      <c r="AH2379">
        <v>0</v>
      </c>
      <c r="AI2379" s="71">
        <v>0</v>
      </c>
      <c r="AJ2379" s="71">
        <v>0</v>
      </c>
      <c r="AK2379" s="71">
        <v>0</v>
      </c>
      <c r="AL2379" s="71">
        <v>0</v>
      </c>
      <c r="AM2379" s="71">
        <v>0</v>
      </c>
      <c r="AN2379" s="71">
        <v>0</v>
      </c>
      <c r="AP2379" s="129">
        <v>0.12436355</v>
      </c>
      <c r="AQ2379" s="129">
        <v>0.11264857</v>
      </c>
      <c r="AR2379" s="129">
        <v>1.1714982000000001E-2</v>
      </c>
      <c r="AS2379" s="129">
        <v>0</v>
      </c>
      <c r="AT2379" s="172">
        <f t="shared" si="607"/>
        <v>6.7535113999999996E-6</v>
      </c>
      <c r="AU2379" s="172">
        <f t="shared" si="608"/>
        <v>4.3324636264500003E-8</v>
      </c>
      <c r="AV2379" s="185">
        <f t="shared" si="609"/>
        <v>0</v>
      </c>
      <c r="AW2379" s="121">
        <v>4.4406861999999996E-6</v>
      </c>
      <c r="AX2379" s="121">
        <v>1.3398622E-8</v>
      </c>
      <c r="AY2379" s="121">
        <v>3.6606949999999999E-13</v>
      </c>
      <c r="AZ2379" s="121">
        <v>0</v>
      </c>
      <c r="BA2379" s="121">
        <v>0</v>
      </c>
      <c r="BB2379" s="121">
        <v>0</v>
      </c>
      <c r="BC2379" s="121">
        <v>2.3128252E-6</v>
      </c>
      <c r="BD2379" s="121">
        <v>0</v>
      </c>
      <c r="BE2379" s="121">
        <v>2.6940602000000002E-9</v>
      </c>
      <c r="BF2379" s="121">
        <v>1.1284796999999999E-9</v>
      </c>
      <c r="BG2379" s="121">
        <v>2.5470294999999999E-11</v>
      </c>
      <c r="BH2379" s="121">
        <v>0</v>
      </c>
      <c r="BI2379" s="121">
        <v>0</v>
      </c>
      <c r="BJ2379" s="121">
        <v>0</v>
      </c>
      <c r="BK2379" s="121">
        <v>0</v>
      </c>
      <c r="BL2379" s="121">
        <v>0</v>
      </c>
      <c r="BM2379" s="121">
        <v>2.6077638000000001E-8</v>
      </c>
      <c r="BN2379" s="121">
        <v>0</v>
      </c>
      <c r="BO2379" s="121">
        <v>0</v>
      </c>
      <c r="BP2379" s="121">
        <v>0</v>
      </c>
      <c r="BQ2379" s="121">
        <v>0</v>
      </c>
      <c r="BR2379" s="121">
        <v>0</v>
      </c>
      <c r="BT2379" s="71">
        <v>2.1626417E-4</v>
      </c>
      <c r="BU2379" s="71">
        <v>1.8573664999999999E-5</v>
      </c>
      <c r="BV2379" s="71">
        <v>1.3342469E-4</v>
      </c>
      <c r="BW2379" s="71">
        <v>1.1565324999999999E-9</v>
      </c>
      <c r="BX2379" s="71">
        <v>1.5299765999999999E-5</v>
      </c>
      <c r="BY2379" s="71">
        <v>0</v>
      </c>
      <c r="BZ2379" s="71">
        <v>2.9305786000000002E-5</v>
      </c>
      <c r="CA2379" s="71">
        <v>0</v>
      </c>
      <c r="CB2379" s="71">
        <v>0</v>
      </c>
      <c r="CC2379" s="71">
        <v>2.6676857999999998E-10</v>
      </c>
      <c r="CD2379" s="71">
        <v>0</v>
      </c>
      <c r="CE2379" s="71">
        <v>1.8453163E-5</v>
      </c>
      <c r="CF2379" s="71">
        <v>0</v>
      </c>
      <c r="CG2379" s="71">
        <v>1.2056752999999999E-6</v>
      </c>
      <c r="CH2379" s="71">
        <v>0</v>
      </c>
      <c r="CI2379" s="71">
        <v>0</v>
      </c>
      <c r="CJ2379" s="71">
        <v>0</v>
      </c>
      <c r="CL2379" s="186">
        <v>0</v>
      </c>
      <c r="CM2379" s="186">
        <v>4.7852221999999998</v>
      </c>
      <c r="CN2379" s="187">
        <v>0</v>
      </c>
      <c r="CO2379" s="186">
        <v>1.2707830999999999E-2</v>
      </c>
      <c r="CP2379" s="186">
        <v>0</v>
      </c>
      <c r="CQ2379" s="186">
        <v>0</v>
      </c>
      <c r="CR2379" s="186">
        <v>7.7658953E-4</v>
      </c>
      <c r="CS2379" s="186">
        <v>0</v>
      </c>
      <c r="CT2379" s="186">
        <v>7.5719814000000003E-4</v>
      </c>
      <c r="CU2379" s="186">
        <v>8.7017120000000003E-3</v>
      </c>
    </row>
    <row r="2380" spans="1:99" ht="14.4">
      <c r="A2380" t="s">
        <v>3990</v>
      </c>
      <c r="B2380" s="125" t="s">
        <v>781</v>
      </c>
      <c r="C2380" s="126" t="str">
        <f t="shared" ref="C2380:C2449" si="620">MID(A2380,1,12)</f>
        <v>M.020.22.116</v>
      </c>
      <c r="D2380" s="11" t="s">
        <v>2011</v>
      </c>
      <c r="E2380" s="125" t="s">
        <v>878</v>
      </c>
      <c r="F2380" s="128" t="str">
        <f t="shared" ref="F2380:F2449" si="621">MID(A2380, 21,85)</f>
        <v>Salmon, fillet (wild caught) meat packaging per 1 kg NL</v>
      </c>
      <c r="G2380" s="131">
        <f t="shared" si="615"/>
        <v>0.51845716698220001</v>
      </c>
      <c r="H2380" s="183">
        <f t="shared" si="616"/>
        <v>1.2827161999999999E-6</v>
      </c>
      <c r="I2380" s="183">
        <f t="shared" si="617"/>
        <v>0.17570757026600001</v>
      </c>
      <c r="J2380" s="184">
        <f t="shared" si="618"/>
        <v>9.1540340000000001E-3</v>
      </c>
      <c r="K2380" s="183">
        <v>0.33359428000000002</v>
      </c>
      <c r="L2380" s="146">
        <v>8.7979390000000005E-2</v>
      </c>
      <c r="M2380" s="146">
        <v>8.7248060000000002E-2</v>
      </c>
      <c r="N2380" s="146">
        <v>0</v>
      </c>
      <c r="O2380" s="146">
        <v>0</v>
      </c>
      <c r="P2380" s="188">
        <v>0</v>
      </c>
      <c r="Q2380" s="188">
        <v>1.2827161999999999E-6</v>
      </c>
      <c r="R2380" s="188">
        <v>3.1414156000000001E-5</v>
      </c>
      <c r="S2380" s="146">
        <v>0</v>
      </c>
      <c r="T2380" s="146">
        <v>0</v>
      </c>
      <c r="U2380" s="146">
        <v>0</v>
      </c>
      <c r="V2380" s="146">
        <v>4.4870610999999999E-4</v>
      </c>
      <c r="W2380" s="146">
        <v>9.1540340000000001E-3</v>
      </c>
      <c r="X2380" s="146">
        <v>0</v>
      </c>
      <c r="Z2380" s="157">
        <f t="shared" si="619"/>
        <v>2.223961866666667</v>
      </c>
      <c r="AB2380" s="131">
        <f t="shared" si="610"/>
        <v>0.33359428000000002</v>
      </c>
      <c r="AC2380" s="131">
        <f t="shared" si="611"/>
        <v>0.17526014687220001</v>
      </c>
      <c r="AD2380" s="131">
        <f t="shared" si="612"/>
        <v>0.18441289815600001</v>
      </c>
      <c r="AE2380" s="131">
        <f t="shared" si="613"/>
        <v>0.17570757026600001</v>
      </c>
      <c r="AF2380" s="131">
        <f t="shared" si="614"/>
        <v>0</v>
      </c>
      <c r="AH2380">
        <v>0</v>
      </c>
      <c r="AI2380" s="71">
        <v>0</v>
      </c>
      <c r="AJ2380" s="71">
        <v>0</v>
      </c>
      <c r="AK2380" s="71">
        <v>0</v>
      </c>
      <c r="AL2380" s="71">
        <v>0</v>
      </c>
      <c r="AM2380" s="71">
        <v>0</v>
      </c>
      <c r="AN2380" s="71">
        <v>0</v>
      </c>
      <c r="AP2380" s="129">
        <v>6.4289323999999995E-2</v>
      </c>
      <c r="AQ2380" s="129">
        <v>6.1075926000000003E-2</v>
      </c>
      <c r="AR2380" s="129">
        <v>3.2133986999999999E-3</v>
      </c>
      <c r="AS2380" s="129">
        <v>0</v>
      </c>
      <c r="AT2380" s="172">
        <f t="shared" si="607"/>
        <v>3.6616262E-6</v>
      </c>
      <c r="AU2380" s="172">
        <f t="shared" si="608"/>
        <v>1.1883870967210001E-8</v>
      </c>
      <c r="AV2380" s="185">
        <f t="shared" si="609"/>
        <v>0</v>
      </c>
      <c r="AW2380" s="121">
        <v>2.0638365999999998E-6</v>
      </c>
      <c r="AX2380" s="121">
        <v>6.2270932E-9</v>
      </c>
      <c r="AY2380" s="121">
        <v>1.7013308E-13</v>
      </c>
      <c r="AZ2380" s="121">
        <v>0</v>
      </c>
      <c r="BA2380" s="121">
        <v>0</v>
      </c>
      <c r="BB2380" s="121">
        <v>0</v>
      </c>
      <c r="BC2380" s="121">
        <v>1.5977895999999999E-6</v>
      </c>
      <c r="BD2380" s="121">
        <v>0</v>
      </c>
      <c r="BE2380" s="121">
        <v>1.8611615999999999E-9</v>
      </c>
      <c r="BF2380" s="121">
        <v>3.5904975E-9</v>
      </c>
      <c r="BG2380" s="121">
        <v>6.3343412999999996E-13</v>
      </c>
      <c r="BH2380" s="121">
        <v>0</v>
      </c>
      <c r="BI2380" s="121">
        <v>0</v>
      </c>
      <c r="BJ2380" s="121">
        <v>0</v>
      </c>
      <c r="BK2380" s="121">
        <v>0</v>
      </c>
      <c r="BL2380" s="121">
        <v>0</v>
      </c>
      <c r="BM2380" s="121">
        <v>2.0431509999999999E-10</v>
      </c>
      <c r="BN2380" s="121">
        <v>0</v>
      </c>
      <c r="BO2380" s="121">
        <v>0</v>
      </c>
      <c r="BP2380" s="121">
        <v>0</v>
      </c>
      <c r="BQ2380" s="121">
        <v>0</v>
      </c>
      <c r="BR2380" s="121">
        <v>0</v>
      </c>
      <c r="BT2380" s="71">
        <v>1.7963564E-4</v>
      </c>
      <c r="BU2380" s="71">
        <v>1.283141E-5</v>
      </c>
      <c r="BV2380" s="71">
        <v>6.2009957000000007E-5</v>
      </c>
      <c r="BW2380" s="71">
        <v>3.6797533000000001E-9</v>
      </c>
      <c r="BX2380" s="71">
        <v>1.0569674E-5</v>
      </c>
      <c r="BY2380" s="71">
        <v>0</v>
      </c>
      <c r="BZ2380" s="71">
        <v>9.3242569000000003E-5</v>
      </c>
      <c r="CA2380" s="71">
        <v>0</v>
      </c>
      <c r="CB2380" s="71">
        <v>0</v>
      </c>
      <c r="CC2380" s="71">
        <v>8.4878078E-10</v>
      </c>
      <c r="CD2380" s="71">
        <v>0</v>
      </c>
      <c r="CE2380" s="71">
        <v>1.4457827000000001E-7</v>
      </c>
      <c r="CF2380" s="71">
        <v>0</v>
      </c>
      <c r="CG2380" s="71">
        <v>8.3292736999999997E-7</v>
      </c>
      <c r="CH2380" s="71">
        <v>0</v>
      </c>
      <c r="CI2380" s="71">
        <v>0</v>
      </c>
      <c r="CJ2380" s="71">
        <v>0</v>
      </c>
      <c r="CL2380" s="186">
        <v>0</v>
      </c>
      <c r="CM2380" s="186">
        <v>2.2239618000000001</v>
      </c>
      <c r="CN2380" s="187">
        <v>0</v>
      </c>
      <c r="CO2380" s="186">
        <v>8.7790639999999996E-3</v>
      </c>
      <c r="CP2380" s="186">
        <v>0</v>
      </c>
      <c r="CQ2380" s="186">
        <v>0</v>
      </c>
      <c r="CR2380" s="186">
        <v>5.3649825999999999E-4</v>
      </c>
      <c r="CS2380" s="186">
        <v>0</v>
      </c>
      <c r="CT2380" s="186">
        <v>2.4091863999999999E-3</v>
      </c>
      <c r="CU2380" s="186">
        <v>2.1640744000000001E-4</v>
      </c>
    </row>
    <row r="2381" spans="1:99" ht="14.4">
      <c r="A2381" t="s">
        <v>3991</v>
      </c>
      <c r="B2381" s="125" t="s">
        <v>781</v>
      </c>
      <c r="C2381" s="126" t="str">
        <f t="shared" si="620"/>
        <v>M.020.22.117</v>
      </c>
      <c r="D2381" s="11" t="s">
        <v>2011</v>
      </c>
      <c r="E2381" s="125" t="s">
        <v>878</v>
      </c>
      <c r="F2381" s="128" t="str">
        <f t="shared" si="621"/>
        <v>Salmon, smoked (aquaculture) meat packaging per 1 kg NL</v>
      </c>
      <c r="G2381" s="131">
        <f t="shared" si="615"/>
        <v>1.0892010926807301</v>
      </c>
      <c r="H2381" s="183">
        <f t="shared" si="616"/>
        <v>4.5470873000000003E-7</v>
      </c>
      <c r="I2381" s="183">
        <f t="shared" si="617"/>
        <v>0.24685131697200002</v>
      </c>
      <c r="J2381" s="184">
        <f t="shared" si="618"/>
        <v>3.5420341000000001E-2</v>
      </c>
      <c r="K2381" s="183">
        <v>0.80692898000000002</v>
      </c>
      <c r="L2381" s="146">
        <v>0.14302153000000001</v>
      </c>
      <c r="M2381" s="146">
        <v>3.0928474000000001E-2</v>
      </c>
      <c r="N2381" s="146">
        <v>0</v>
      </c>
      <c r="O2381" s="146">
        <v>0</v>
      </c>
      <c r="P2381" s="188">
        <v>0</v>
      </c>
      <c r="Q2381" s="188">
        <v>4.5470873000000003E-7</v>
      </c>
      <c r="R2381" s="188">
        <v>1.1135972E-5</v>
      </c>
      <c r="S2381" s="146">
        <v>0</v>
      </c>
      <c r="T2381" s="146">
        <v>0</v>
      </c>
      <c r="U2381" s="146">
        <v>0</v>
      </c>
      <c r="V2381" s="146">
        <v>7.2890177E-2</v>
      </c>
      <c r="W2381" s="146">
        <v>3.5420341000000001E-2</v>
      </c>
      <c r="X2381" s="146">
        <v>0</v>
      </c>
      <c r="Z2381" s="157">
        <f t="shared" si="619"/>
        <v>5.3795265333333333</v>
      </c>
      <c r="AB2381" s="131">
        <f t="shared" si="610"/>
        <v>0.80692898000000002</v>
      </c>
      <c r="AC2381" s="131">
        <f t="shared" si="611"/>
        <v>0.17396159468073003</v>
      </c>
      <c r="AD2381" s="131">
        <f t="shared" si="612"/>
        <v>0.20938148097200002</v>
      </c>
      <c r="AE2381" s="131">
        <f t="shared" si="613"/>
        <v>0.24685131697200002</v>
      </c>
      <c r="AF2381" s="131">
        <f t="shared" si="614"/>
        <v>0</v>
      </c>
      <c r="AH2381">
        <v>0</v>
      </c>
      <c r="AI2381" s="71">
        <v>0</v>
      </c>
      <c r="AJ2381" s="71">
        <v>0</v>
      </c>
      <c r="AK2381" s="71">
        <v>0</v>
      </c>
      <c r="AL2381" s="71">
        <v>0</v>
      </c>
      <c r="AM2381" s="71">
        <v>0</v>
      </c>
      <c r="AN2381" s="71">
        <v>0</v>
      </c>
      <c r="AP2381" s="129">
        <v>0.14081223000000001</v>
      </c>
      <c r="AQ2381" s="129">
        <v>0.12659466</v>
      </c>
      <c r="AR2381" s="129">
        <v>1.4217564E-2</v>
      </c>
      <c r="AS2381" s="129">
        <v>0</v>
      </c>
      <c r="AT2381" s="172">
        <f t="shared" ref="AT2381:AT2450" si="622">AW2381+AZ2381+BA2381+BB2381+BC2381+BK2381+BL2381+BP2381</f>
        <v>7.5896079999999995E-6</v>
      </c>
      <c r="AU2381" s="172">
        <f t="shared" ref="AU2381:AU2450" si="623">AX2381+AY2381+BD2381+BE2381+BF2381+BG2381+BH2381+BI2381+BJ2381+BM2381+BQ2381+BR2381</f>
        <v>5.2579747892779999E-8</v>
      </c>
      <c r="AV2381" s="185">
        <f t="shared" ref="AV2381:AV2450" si="624">BN2381+BO2381</f>
        <v>0</v>
      </c>
      <c r="AW2381" s="121">
        <v>4.9922005999999999E-6</v>
      </c>
      <c r="AX2381" s="121">
        <v>1.5062673999999999E-8</v>
      </c>
      <c r="AY2381" s="121">
        <v>4.1153378000000002E-13</v>
      </c>
      <c r="AZ2381" s="121">
        <v>0</v>
      </c>
      <c r="BA2381" s="121">
        <v>0</v>
      </c>
      <c r="BB2381" s="121">
        <v>0</v>
      </c>
      <c r="BC2381" s="121">
        <v>2.5974074000000001E-6</v>
      </c>
      <c r="BD2381" s="121">
        <v>0</v>
      </c>
      <c r="BE2381" s="121">
        <v>3.0255514000000002E-9</v>
      </c>
      <c r="BF2381" s="121">
        <v>1.2727917E-9</v>
      </c>
      <c r="BG2381" s="121">
        <v>2.8301259000000002E-11</v>
      </c>
      <c r="BH2381" s="121">
        <v>0</v>
      </c>
      <c r="BI2381" s="121">
        <v>0</v>
      </c>
      <c r="BJ2381" s="121">
        <v>0</v>
      </c>
      <c r="BK2381" s="121">
        <v>0</v>
      </c>
      <c r="BL2381" s="121">
        <v>0</v>
      </c>
      <c r="BM2381" s="121">
        <v>3.3190018000000001E-8</v>
      </c>
      <c r="BN2381" s="121">
        <v>0</v>
      </c>
      <c r="BO2381" s="121">
        <v>0</v>
      </c>
      <c r="BP2381" s="121">
        <v>0</v>
      </c>
      <c r="BQ2381" s="121">
        <v>0</v>
      </c>
      <c r="BR2381" s="121">
        <v>0</v>
      </c>
      <c r="BT2381" s="71">
        <v>2.4593202E-4</v>
      </c>
      <c r="BU2381" s="71">
        <v>2.0859065999999999E-5</v>
      </c>
      <c r="BV2381" s="71">
        <v>1.4999547000000001E-4</v>
      </c>
      <c r="BW2381" s="71">
        <v>1.3044319E-9</v>
      </c>
      <c r="BX2381" s="71">
        <v>1.7182329999999999E-5</v>
      </c>
      <c r="BY2381" s="71">
        <v>0</v>
      </c>
      <c r="BZ2381" s="71">
        <v>3.3053460999999998E-5</v>
      </c>
      <c r="CA2381" s="71">
        <v>0</v>
      </c>
      <c r="CB2381" s="71">
        <v>0</v>
      </c>
      <c r="CC2381" s="71">
        <v>3.0088340999999999E-10</v>
      </c>
      <c r="CD2381" s="71">
        <v>0</v>
      </c>
      <c r="CE2381" s="71">
        <v>2.3486053999999999E-5</v>
      </c>
      <c r="CF2381" s="71">
        <v>0</v>
      </c>
      <c r="CG2381" s="71">
        <v>1.3540277999999999E-6</v>
      </c>
      <c r="CH2381" s="71">
        <v>0</v>
      </c>
      <c r="CI2381" s="71">
        <v>0</v>
      </c>
      <c r="CJ2381" s="71">
        <v>0</v>
      </c>
      <c r="CL2381" s="186">
        <v>0</v>
      </c>
      <c r="CM2381" s="186">
        <v>5.3795266000000002</v>
      </c>
      <c r="CN2381" s="187">
        <v>0</v>
      </c>
      <c r="CO2381" s="186">
        <v>1.4271469E-2</v>
      </c>
      <c r="CP2381" s="186">
        <v>0</v>
      </c>
      <c r="CQ2381" s="186">
        <v>0</v>
      </c>
      <c r="CR2381" s="186">
        <v>8.7214517000000003E-4</v>
      </c>
      <c r="CS2381" s="186">
        <v>0</v>
      </c>
      <c r="CT2381" s="186">
        <v>8.5402996000000003E-4</v>
      </c>
      <c r="CU2381" s="186">
        <v>9.6688869999999993E-3</v>
      </c>
    </row>
    <row r="2382" spans="1:99" ht="14.4">
      <c r="A2382" t="s">
        <v>3992</v>
      </c>
      <c r="B2382" s="125" t="s">
        <v>781</v>
      </c>
      <c r="C2382" s="126" t="str">
        <f t="shared" si="620"/>
        <v>M.020.22.118</v>
      </c>
      <c r="D2382" s="11" t="s">
        <v>2011</v>
      </c>
      <c r="E2382" s="125" t="s">
        <v>878</v>
      </c>
      <c r="F2382" s="128" t="str">
        <f t="shared" si="621"/>
        <v>Salmon, smoked (wild caught) meat packaging per 1 kg NL</v>
      </c>
      <c r="G2382" s="131">
        <f t="shared" si="615"/>
        <v>0.59677927570029998</v>
      </c>
      <c r="H2382" s="183">
        <f t="shared" si="616"/>
        <v>1.4320013000000001E-6</v>
      </c>
      <c r="I2382" s="183">
        <f t="shared" si="617"/>
        <v>0.20646695269900001</v>
      </c>
      <c r="J2382" s="184">
        <f t="shared" si="618"/>
        <v>1.0258641000000001E-2</v>
      </c>
      <c r="K2382" s="183">
        <v>0.38005224999999998</v>
      </c>
      <c r="L2382" s="146">
        <v>9.9274692999999997E-2</v>
      </c>
      <c r="M2382" s="146">
        <v>9.7402163E-2</v>
      </c>
      <c r="N2382" s="146">
        <v>0</v>
      </c>
      <c r="O2382" s="146">
        <v>0</v>
      </c>
      <c r="P2382" s="188">
        <v>0</v>
      </c>
      <c r="Q2382" s="188">
        <v>1.4320013000000001E-6</v>
      </c>
      <c r="R2382" s="188">
        <v>3.5070198999999999E-5</v>
      </c>
      <c r="S2382" s="146">
        <v>0</v>
      </c>
      <c r="T2382" s="146">
        <v>0</v>
      </c>
      <c r="U2382" s="146">
        <v>0</v>
      </c>
      <c r="V2382" s="146">
        <v>9.7550264999999997E-3</v>
      </c>
      <c r="W2382" s="146">
        <v>1.0258641000000001E-2</v>
      </c>
      <c r="X2382" s="146">
        <v>0</v>
      </c>
      <c r="Z2382" s="157">
        <f t="shared" si="619"/>
        <v>2.5336816666666668</v>
      </c>
      <c r="AB2382" s="131">
        <f t="shared" si="610"/>
        <v>0.38005224999999998</v>
      </c>
      <c r="AC2382" s="131">
        <f t="shared" si="611"/>
        <v>0.19671335820030003</v>
      </c>
      <c r="AD2382" s="131">
        <f t="shared" si="612"/>
        <v>0.20697056719900003</v>
      </c>
      <c r="AE2382" s="131">
        <f t="shared" si="613"/>
        <v>0.20646695269900001</v>
      </c>
      <c r="AF2382" s="131">
        <f t="shared" si="614"/>
        <v>0</v>
      </c>
      <c r="AH2382">
        <v>0</v>
      </c>
      <c r="AI2382" s="71">
        <v>0</v>
      </c>
      <c r="AJ2382" s="71">
        <v>0</v>
      </c>
      <c r="AK2382" s="71">
        <v>0</v>
      </c>
      <c r="AL2382" s="71">
        <v>0</v>
      </c>
      <c r="AM2382" s="71">
        <v>0</v>
      </c>
      <c r="AN2382" s="71">
        <v>0</v>
      </c>
      <c r="AP2382" s="129">
        <v>7.4063078000000004E-2</v>
      </c>
      <c r="AQ2382" s="129">
        <v>6.9291718000000002E-2</v>
      </c>
      <c r="AR2382" s="129">
        <v>4.7713603999999998E-3</v>
      </c>
      <c r="AS2382" s="129">
        <v>0</v>
      </c>
      <c r="AT2382" s="172">
        <f t="shared" si="622"/>
        <v>4.1541797000000004E-6</v>
      </c>
      <c r="AU2382" s="172">
        <f t="shared" si="623"/>
        <v>1.764556357334E-8</v>
      </c>
      <c r="AV2382" s="185">
        <f t="shared" si="624"/>
        <v>0</v>
      </c>
      <c r="AW2382" s="121">
        <v>2.3512565999999999E-6</v>
      </c>
      <c r="AX2382" s="121">
        <v>7.0943086999999997E-9</v>
      </c>
      <c r="AY2382" s="121">
        <v>1.9382665E-13</v>
      </c>
      <c r="AZ2382" s="121">
        <v>0</v>
      </c>
      <c r="BA2382" s="121">
        <v>0</v>
      </c>
      <c r="BB2382" s="121">
        <v>0</v>
      </c>
      <c r="BC2382" s="121">
        <v>1.8029231000000001E-6</v>
      </c>
      <c r="BD2382" s="121">
        <v>0</v>
      </c>
      <c r="BE2382" s="121">
        <v>2.1001083E-9</v>
      </c>
      <c r="BF2382" s="121">
        <v>4.0083667999999997E-9</v>
      </c>
      <c r="BG2382" s="121">
        <v>7.0474669000000003E-13</v>
      </c>
      <c r="BH2382" s="121">
        <v>0</v>
      </c>
      <c r="BI2382" s="121">
        <v>0</v>
      </c>
      <c r="BJ2382" s="121">
        <v>0</v>
      </c>
      <c r="BK2382" s="121">
        <v>0</v>
      </c>
      <c r="BL2382" s="121">
        <v>0</v>
      </c>
      <c r="BM2382" s="121">
        <v>4.4418812000000004E-9</v>
      </c>
      <c r="BN2382" s="121">
        <v>0</v>
      </c>
      <c r="BO2382" s="121">
        <v>0</v>
      </c>
      <c r="BP2382" s="121">
        <v>0</v>
      </c>
      <c r="BQ2382" s="121">
        <v>0</v>
      </c>
      <c r="BR2382" s="121">
        <v>0</v>
      </c>
      <c r="BT2382" s="71">
        <v>2.0523364E-4</v>
      </c>
      <c r="BU2382" s="71">
        <v>1.4478781000000001E-5</v>
      </c>
      <c r="BV2382" s="71">
        <v>7.0645768000000006E-5</v>
      </c>
      <c r="BW2382" s="71">
        <v>4.1080103000000003E-9</v>
      </c>
      <c r="BX2382" s="71">
        <v>1.192667E-5</v>
      </c>
      <c r="BY2382" s="71">
        <v>0</v>
      </c>
      <c r="BZ2382" s="71">
        <v>1.0409433000000001E-4</v>
      </c>
      <c r="CA2382" s="71">
        <v>0</v>
      </c>
      <c r="CB2382" s="71">
        <v>0</v>
      </c>
      <c r="CC2382" s="71">
        <v>9.4756358000000001E-10</v>
      </c>
      <c r="CD2382" s="71">
        <v>0</v>
      </c>
      <c r="CE2382" s="71">
        <v>3.1431818999999998E-6</v>
      </c>
      <c r="CF2382" s="71">
        <v>0</v>
      </c>
      <c r="CG2382" s="71">
        <v>9.398634E-7</v>
      </c>
      <c r="CH2382" s="71">
        <v>0</v>
      </c>
      <c r="CI2382" s="71">
        <v>0</v>
      </c>
      <c r="CJ2382" s="71">
        <v>0</v>
      </c>
      <c r="CL2382" s="186">
        <v>0</v>
      </c>
      <c r="CM2382" s="186">
        <v>2.5336816999999998</v>
      </c>
      <c r="CN2382" s="187">
        <v>0</v>
      </c>
      <c r="CO2382" s="186">
        <v>9.9061710000000001E-3</v>
      </c>
      <c r="CP2382" s="186">
        <v>0</v>
      </c>
      <c r="CQ2382" s="186">
        <v>0</v>
      </c>
      <c r="CR2382" s="186">
        <v>6.0537701E-4</v>
      </c>
      <c r="CS2382" s="186">
        <v>0</v>
      </c>
      <c r="CT2382" s="186">
        <v>2.6895723E-3</v>
      </c>
      <c r="CU2382" s="186">
        <v>2.4077077999999999E-4</v>
      </c>
    </row>
    <row r="2383" spans="1:99" ht="14.4">
      <c r="A2383" t="s">
        <v>3993</v>
      </c>
      <c r="B2383" s="125" t="s">
        <v>781</v>
      </c>
      <c r="C2383" s="126" t="str">
        <f t="shared" si="620"/>
        <v>M.020.22.119</v>
      </c>
      <c r="D2383" s="11" t="s">
        <v>2011</v>
      </c>
      <c r="E2383" s="125" t="s">
        <v>878</v>
      </c>
      <c r="F2383" s="128" t="str">
        <f t="shared" si="621"/>
        <v>Shrimps, Dutch peeled meat packaging per 1 kg NL</v>
      </c>
      <c r="G2383" s="131">
        <f t="shared" si="615"/>
        <v>1.4522892933930001</v>
      </c>
      <c r="H2383" s="183">
        <f t="shared" si="616"/>
        <v>4.009495E-6</v>
      </c>
      <c r="I2383" s="183">
        <f t="shared" si="617"/>
        <v>0.50112822189799999</v>
      </c>
      <c r="J2383" s="184">
        <f t="shared" si="618"/>
        <v>6.8725332E-2</v>
      </c>
      <c r="K2383" s="183">
        <v>0.88243172999999997</v>
      </c>
      <c r="L2383" s="146">
        <v>0.18063488</v>
      </c>
      <c r="M2383" s="146">
        <v>0.27271867</v>
      </c>
      <c r="N2383" s="146">
        <v>0</v>
      </c>
      <c r="O2383" s="146">
        <v>0</v>
      </c>
      <c r="P2383" s="188">
        <v>0</v>
      </c>
      <c r="Q2383" s="188">
        <v>4.009495E-6</v>
      </c>
      <c r="R2383" s="188">
        <v>9.8193898000000003E-5</v>
      </c>
      <c r="S2383" s="146">
        <v>0</v>
      </c>
      <c r="T2383" s="146">
        <v>0</v>
      </c>
      <c r="U2383" s="146">
        <v>0</v>
      </c>
      <c r="V2383" s="146">
        <v>4.7676478000000001E-2</v>
      </c>
      <c r="W2383" s="146">
        <v>6.8725332E-2</v>
      </c>
      <c r="X2383" s="146">
        <v>0</v>
      </c>
      <c r="Z2383" s="157">
        <f t="shared" si="619"/>
        <v>5.8828782000000004</v>
      </c>
      <c r="AB2383" s="131">
        <f t="shared" ref="AB2383:AB2452" si="625">K2383</f>
        <v>0.88243172999999997</v>
      </c>
      <c r="AC2383" s="131">
        <f t="shared" ref="AC2383:AC2452" si="626">L2383+M2383+N2383+O2383+P2383+Q2383+R2383</f>
        <v>0.45345575339299998</v>
      </c>
      <c r="AD2383" s="131">
        <f t="shared" ref="AD2383:AD2452" si="627">L2383+M2383+R2383+W2383</f>
        <v>0.522177075898</v>
      </c>
      <c r="AE2383" s="131">
        <f t="shared" ref="AE2383:AE2452" si="628">V2383+L2383+M2383+R2383+T2383</f>
        <v>0.50112822189799999</v>
      </c>
      <c r="AF2383" s="131">
        <f t="shared" ref="AF2383:AF2452" si="629">S2383+U2383+X2383</f>
        <v>0</v>
      </c>
      <c r="AH2383">
        <v>0</v>
      </c>
      <c r="AI2383" s="71">
        <v>0</v>
      </c>
      <c r="AJ2383" s="71">
        <v>0</v>
      </c>
      <c r="AK2383" s="71">
        <v>0</v>
      </c>
      <c r="AL2383" s="71">
        <v>0</v>
      </c>
      <c r="AM2383" s="71">
        <v>0</v>
      </c>
      <c r="AN2383" s="71">
        <v>0</v>
      </c>
      <c r="AP2383" s="129">
        <v>0.16017379000000001</v>
      </c>
      <c r="AQ2383" s="129">
        <v>0.14578008000000001</v>
      </c>
      <c r="AR2383" s="129">
        <v>1.4393717E-2</v>
      </c>
      <c r="AS2383" s="129">
        <v>0</v>
      </c>
      <c r="AT2383" s="172">
        <f t="shared" si="622"/>
        <v>8.7398127999999996E-6</v>
      </c>
      <c r="AU2383" s="172">
        <f t="shared" si="623"/>
        <v>5.3231200438580008E-8</v>
      </c>
      <c r="AV2383" s="185">
        <f t="shared" si="624"/>
        <v>0</v>
      </c>
      <c r="AW2383" s="121">
        <v>5.4593109999999996E-6</v>
      </c>
      <c r="AX2383" s="121">
        <v>1.6472058999999999E-8</v>
      </c>
      <c r="AY2383" s="121">
        <v>4.5004018000000001E-13</v>
      </c>
      <c r="AZ2383" s="121">
        <v>0</v>
      </c>
      <c r="BA2383" s="121">
        <v>0</v>
      </c>
      <c r="BB2383" s="121">
        <v>0</v>
      </c>
      <c r="BC2383" s="121">
        <v>3.2805017999999999E-6</v>
      </c>
      <c r="BD2383" s="121">
        <v>0</v>
      </c>
      <c r="BE2383" s="121">
        <v>3.8212437999999999E-9</v>
      </c>
      <c r="BF2383" s="121">
        <v>1.1223123E-8</v>
      </c>
      <c r="BG2383" s="121">
        <v>5.1825984E-12</v>
      </c>
      <c r="BH2383" s="121">
        <v>0</v>
      </c>
      <c r="BI2383" s="121">
        <v>0</v>
      </c>
      <c r="BJ2383" s="121">
        <v>0</v>
      </c>
      <c r="BK2383" s="121">
        <v>0</v>
      </c>
      <c r="BL2383" s="121">
        <v>0</v>
      </c>
      <c r="BM2383" s="121">
        <v>2.1709142000000002E-8</v>
      </c>
      <c r="BN2383" s="121">
        <v>0</v>
      </c>
      <c r="BO2383" s="121">
        <v>0</v>
      </c>
      <c r="BP2383" s="121">
        <v>0</v>
      </c>
      <c r="BQ2383" s="121">
        <v>0</v>
      </c>
      <c r="BR2383" s="121">
        <v>0</v>
      </c>
      <c r="BT2383" s="71">
        <v>5.2061860000000002E-4</v>
      </c>
      <c r="BU2383" s="71">
        <v>2.6344809E-5</v>
      </c>
      <c r="BV2383" s="71">
        <v>1.6403024999999999E-4</v>
      </c>
      <c r="BW2383" s="71">
        <v>1.1502118000000001E-8</v>
      </c>
      <c r="BX2383" s="71">
        <v>2.1701125E-5</v>
      </c>
      <c r="BY2383" s="71">
        <v>0</v>
      </c>
      <c r="BZ2383" s="71">
        <v>2.9145621999999998E-4</v>
      </c>
      <c r="CA2383" s="71">
        <v>0</v>
      </c>
      <c r="CB2383" s="71">
        <v>0</v>
      </c>
      <c r="CC2383" s="71">
        <v>2.6531062000000002E-9</v>
      </c>
      <c r="CD2383" s="71">
        <v>0</v>
      </c>
      <c r="CE2383" s="71">
        <v>1.536191E-5</v>
      </c>
      <c r="CF2383" s="71">
        <v>0</v>
      </c>
      <c r="CG2383" s="71">
        <v>1.7101247999999999E-6</v>
      </c>
      <c r="CH2383" s="71">
        <v>0</v>
      </c>
      <c r="CI2383" s="71">
        <v>0</v>
      </c>
      <c r="CJ2383" s="71">
        <v>0</v>
      </c>
      <c r="CL2383" s="186">
        <v>0</v>
      </c>
      <c r="CM2383" s="186">
        <v>5.8828782000000004</v>
      </c>
      <c r="CN2383" s="187">
        <v>0</v>
      </c>
      <c r="CO2383" s="186">
        <v>1.8024735E-2</v>
      </c>
      <c r="CP2383" s="186">
        <v>0</v>
      </c>
      <c r="CQ2383" s="186">
        <v>0</v>
      </c>
      <c r="CR2383" s="186">
        <v>1.1015114E-3</v>
      </c>
      <c r="CS2383" s="186">
        <v>0</v>
      </c>
      <c r="CT2383" s="186">
        <v>7.5305985999999997E-3</v>
      </c>
      <c r="CU2383" s="186">
        <v>1.7705911E-3</v>
      </c>
    </row>
    <row r="2384" spans="1:99" ht="14.4">
      <c r="A2384" t="s">
        <v>3994</v>
      </c>
      <c r="B2384" s="125" t="s">
        <v>781</v>
      </c>
      <c r="C2384" s="126" t="str">
        <f t="shared" si="620"/>
        <v>M.020.22.120</v>
      </c>
      <c r="D2384" s="11" t="s">
        <v>2011</v>
      </c>
      <c r="E2384" s="125" t="s">
        <v>878</v>
      </c>
      <c r="F2384" s="128" t="str">
        <f t="shared" si="621"/>
        <v>Tilapia, meat packaging per 1 kg NL</v>
      </c>
      <c r="G2384" s="131">
        <f t="shared" si="615"/>
        <v>3.2183217509985003</v>
      </c>
      <c r="H2384" s="183">
        <f t="shared" si="616"/>
        <v>2.9005105E-6</v>
      </c>
      <c r="I2384" s="183">
        <f t="shared" si="617"/>
        <v>0.61109511848800002</v>
      </c>
      <c r="J2384" s="184">
        <f t="shared" si="618"/>
        <v>8.9269531999999999E-2</v>
      </c>
      <c r="K2384" s="183">
        <v>2.5179542000000001</v>
      </c>
      <c r="L2384" s="146">
        <v>0.31470246000000002</v>
      </c>
      <c r="M2384" s="146">
        <v>0.19728752999999999</v>
      </c>
      <c r="N2384" s="146">
        <v>0</v>
      </c>
      <c r="O2384" s="146">
        <v>0</v>
      </c>
      <c r="P2384" s="188">
        <v>0</v>
      </c>
      <c r="Q2384" s="188">
        <v>2.9005105E-6</v>
      </c>
      <c r="R2384" s="188">
        <v>7.1034487999999999E-5</v>
      </c>
      <c r="S2384" s="146">
        <v>0</v>
      </c>
      <c r="T2384" s="146">
        <v>0</v>
      </c>
      <c r="U2384" s="146">
        <v>0</v>
      </c>
      <c r="V2384" s="146">
        <v>9.9034094000000003E-2</v>
      </c>
      <c r="W2384" s="146">
        <v>8.9269531999999999E-2</v>
      </c>
      <c r="X2384" s="146">
        <v>0</v>
      </c>
      <c r="Z2384" s="157">
        <f t="shared" si="619"/>
        <v>16.786361333333335</v>
      </c>
      <c r="AB2384" s="131">
        <f t="shared" si="625"/>
        <v>2.5179542000000001</v>
      </c>
      <c r="AC2384" s="131">
        <f t="shared" si="626"/>
        <v>0.51206392499850006</v>
      </c>
      <c r="AD2384" s="131">
        <f t="shared" si="627"/>
        <v>0.60133055648800005</v>
      </c>
      <c r="AE2384" s="131">
        <f t="shared" si="628"/>
        <v>0.61109511848800013</v>
      </c>
      <c r="AF2384" s="131">
        <f t="shared" si="629"/>
        <v>0</v>
      </c>
      <c r="AH2384">
        <v>0</v>
      </c>
      <c r="AI2384" s="71">
        <v>0</v>
      </c>
      <c r="AJ2384" s="71">
        <v>0</v>
      </c>
      <c r="AK2384" s="71">
        <v>0</v>
      </c>
      <c r="AL2384" s="71">
        <v>0</v>
      </c>
      <c r="AM2384" s="71">
        <v>0</v>
      </c>
      <c r="AN2384" s="71">
        <v>0</v>
      </c>
      <c r="AP2384" s="129">
        <v>0.38406709</v>
      </c>
      <c r="AQ2384" s="129">
        <v>0.35516790999999998</v>
      </c>
      <c r="AR2384" s="129">
        <v>2.8899178000000001E-2</v>
      </c>
      <c r="AS2384" s="129">
        <v>0</v>
      </c>
      <c r="AT2384" s="172">
        <f t="shared" si="622"/>
        <v>2.1293039899999999E-5</v>
      </c>
      <c r="AU2384" s="172">
        <f t="shared" si="623"/>
        <v>1.0687565939859998E-7</v>
      </c>
      <c r="AV2384" s="185">
        <f t="shared" si="624"/>
        <v>0</v>
      </c>
      <c r="AW2384" s="121">
        <v>1.5577742999999999E-5</v>
      </c>
      <c r="AX2384" s="121">
        <v>4.7001811999999999E-8</v>
      </c>
      <c r="AY2384" s="121">
        <v>1.2841565999999999E-12</v>
      </c>
      <c r="AZ2384" s="121">
        <v>0</v>
      </c>
      <c r="BA2384" s="121">
        <v>0</v>
      </c>
      <c r="BB2384" s="121">
        <v>0</v>
      </c>
      <c r="BC2384" s="121">
        <v>5.7152969000000003E-6</v>
      </c>
      <c r="BD2384" s="121">
        <v>0</v>
      </c>
      <c r="BE2384" s="121">
        <v>6.6573787999999996E-9</v>
      </c>
      <c r="BF2384" s="121">
        <v>8.1189242000000004E-9</v>
      </c>
      <c r="BG2384" s="121">
        <v>1.7972420000000001E-12</v>
      </c>
      <c r="BH2384" s="121">
        <v>0</v>
      </c>
      <c r="BI2384" s="121">
        <v>0</v>
      </c>
      <c r="BJ2384" s="121">
        <v>0</v>
      </c>
      <c r="BK2384" s="121">
        <v>0</v>
      </c>
      <c r="BL2384" s="121">
        <v>0</v>
      </c>
      <c r="BM2384" s="121">
        <v>4.5094462999999999E-8</v>
      </c>
      <c r="BN2384" s="121">
        <v>0</v>
      </c>
      <c r="BO2384" s="121">
        <v>0</v>
      </c>
      <c r="BP2384" s="121">
        <v>0</v>
      </c>
      <c r="BQ2384" s="121">
        <v>0</v>
      </c>
      <c r="BR2384" s="121">
        <v>0</v>
      </c>
      <c r="BT2384" s="71">
        <v>7.9749602999999996E-4</v>
      </c>
      <c r="BU2384" s="71">
        <v>4.5897981000000001E-5</v>
      </c>
      <c r="BV2384" s="71">
        <v>4.6804829000000002E-4</v>
      </c>
      <c r="BW2384" s="71">
        <v>8.3207516000000008E-9</v>
      </c>
      <c r="BX2384" s="71">
        <v>3.7807744999999997E-5</v>
      </c>
      <c r="BY2384" s="71">
        <v>0</v>
      </c>
      <c r="BZ2384" s="71">
        <v>2.1084247E-4</v>
      </c>
      <c r="CA2384" s="71">
        <v>0</v>
      </c>
      <c r="CB2384" s="71">
        <v>0</v>
      </c>
      <c r="CC2384" s="71">
        <v>1.9192846999999999E-9</v>
      </c>
      <c r="CD2384" s="71">
        <v>0</v>
      </c>
      <c r="CE2384" s="71">
        <v>3.1909924999999999E-5</v>
      </c>
      <c r="CF2384" s="71">
        <v>0</v>
      </c>
      <c r="CG2384" s="71">
        <v>2.9793829E-6</v>
      </c>
      <c r="CH2384" s="71">
        <v>0</v>
      </c>
      <c r="CI2384" s="71">
        <v>0</v>
      </c>
      <c r="CJ2384" s="71">
        <v>0</v>
      </c>
      <c r="CL2384" s="186">
        <v>0</v>
      </c>
      <c r="CM2384" s="186">
        <v>16.786360999999999</v>
      </c>
      <c r="CN2384" s="187">
        <v>0</v>
      </c>
      <c r="CO2384" s="186">
        <v>3.1402729999999997E-2</v>
      </c>
      <c r="CP2384" s="186">
        <v>0</v>
      </c>
      <c r="CQ2384" s="186">
        <v>0</v>
      </c>
      <c r="CR2384" s="186">
        <v>1.9190553999999999E-3</v>
      </c>
      <c r="CS2384" s="186">
        <v>0</v>
      </c>
      <c r="CT2384" s="186">
        <v>5.4477134E-3</v>
      </c>
      <c r="CU2384" s="186">
        <v>6.1401260000000003E-4</v>
      </c>
    </row>
    <row r="2385" spans="1:99" ht="14.4">
      <c r="A2385" t="s">
        <v>3995</v>
      </c>
      <c r="B2385" s="125" t="s">
        <v>781</v>
      </c>
      <c r="C2385" s="126" t="str">
        <f t="shared" si="620"/>
        <v>M.020.22.121</v>
      </c>
      <c r="D2385" s="11" t="s">
        <v>2011</v>
      </c>
      <c r="E2385" s="125" t="s">
        <v>878</v>
      </c>
      <c r="F2385" s="128" t="str">
        <f t="shared" si="621"/>
        <v>Trout meat packaging, per 1 kg NL</v>
      </c>
      <c r="G2385" s="131">
        <f t="shared" si="615"/>
        <v>1.7507283319047</v>
      </c>
      <c r="H2385" s="183">
        <f t="shared" si="616"/>
        <v>1.6159416999999999E-6</v>
      </c>
      <c r="I2385" s="183">
        <f t="shared" si="617"/>
        <v>0.31643600596299998</v>
      </c>
      <c r="J2385" s="184">
        <f t="shared" si="618"/>
        <v>4.1168209999999997E-2</v>
      </c>
      <c r="K2385" s="183">
        <v>1.3931225</v>
      </c>
      <c r="L2385" s="146">
        <v>0.16680059</v>
      </c>
      <c r="M2385" s="146">
        <v>0.10991346</v>
      </c>
      <c r="N2385" s="146">
        <v>0</v>
      </c>
      <c r="O2385" s="146">
        <v>0</v>
      </c>
      <c r="P2385" s="188">
        <v>0</v>
      </c>
      <c r="Q2385" s="188">
        <v>1.6159416999999999E-6</v>
      </c>
      <c r="R2385" s="188">
        <v>3.9574962999999998E-5</v>
      </c>
      <c r="S2385" s="146">
        <v>0</v>
      </c>
      <c r="T2385" s="146">
        <v>0</v>
      </c>
      <c r="U2385" s="146">
        <v>0</v>
      </c>
      <c r="V2385" s="146">
        <v>3.9682381000000003E-2</v>
      </c>
      <c r="W2385" s="146">
        <v>4.1168209999999997E-2</v>
      </c>
      <c r="X2385" s="146">
        <v>0</v>
      </c>
      <c r="Z2385" s="157">
        <f t="shared" si="619"/>
        <v>9.2874833333333342</v>
      </c>
      <c r="AB2385" s="131">
        <f t="shared" si="625"/>
        <v>1.3931225</v>
      </c>
      <c r="AC2385" s="131">
        <f t="shared" si="626"/>
        <v>0.2767552409047</v>
      </c>
      <c r="AD2385" s="131">
        <f t="shared" si="627"/>
        <v>0.31792183496299997</v>
      </c>
      <c r="AE2385" s="131">
        <f t="shared" si="628"/>
        <v>0.31643600596300003</v>
      </c>
      <c r="AF2385" s="131">
        <f t="shared" si="629"/>
        <v>0</v>
      </c>
      <c r="AH2385">
        <v>0</v>
      </c>
      <c r="AI2385" s="71">
        <v>0</v>
      </c>
      <c r="AJ2385" s="71">
        <v>0</v>
      </c>
      <c r="AK2385" s="71">
        <v>0</v>
      </c>
      <c r="AL2385" s="71">
        <v>0</v>
      </c>
      <c r="AM2385" s="71">
        <v>0</v>
      </c>
      <c r="AN2385" s="71">
        <v>0</v>
      </c>
      <c r="AP2385" s="129">
        <v>0.20838461</v>
      </c>
      <c r="AQ2385" s="129">
        <v>0.19428935</v>
      </c>
      <c r="AR2385" s="129">
        <v>1.4095257E-2</v>
      </c>
      <c r="AS2385" s="129">
        <v>0</v>
      </c>
      <c r="AT2385" s="172">
        <f t="shared" si="622"/>
        <v>1.16480427E-5</v>
      </c>
      <c r="AU2385" s="172">
        <f t="shared" si="623"/>
        <v>5.2127428105539999E-8</v>
      </c>
      <c r="AV2385" s="185">
        <f t="shared" si="624"/>
        <v>0</v>
      </c>
      <c r="AW2385" s="121">
        <v>8.6187848000000003E-6</v>
      </c>
      <c r="AX2385" s="121">
        <v>2.6004953999999999E-8</v>
      </c>
      <c r="AY2385" s="121">
        <v>7.1049249999999996E-13</v>
      </c>
      <c r="AZ2385" s="121">
        <v>0</v>
      </c>
      <c r="BA2385" s="121">
        <v>0</v>
      </c>
      <c r="BB2385" s="121">
        <v>0</v>
      </c>
      <c r="BC2385" s="121">
        <v>3.0292579000000001E-6</v>
      </c>
      <c r="BD2385" s="121">
        <v>0</v>
      </c>
      <c r="BE2385" s="121">
        <v>3.5285861000000001E-9</v>
      </c>
      <c r="BF2385" s="121">
        <v>4.5232412000000002E-9</v>
      </c>
      <c r="BG2385" s="121">
        <v>8.4931304E-13</v>
      </c>
      <c r="BH2385" s="121">
        <v>0</v>
      </c>
      <c r="BI2385" s="121">
        <v>0</v>
      </c>
      <c r="BJ2385" s="121">
        <v>0</v>
      </c>
      <c r="BK2385" s="121">
        <v>0</v>
      </c>
      <c r="BL2385" s="121">
        <v>0</v>
      </c>
      <c r="BM2385" s="121">
        <v>1.8069086999999999E-8</v>
      </c>
      <c r="BN2385" s="121">
        <v>0</v>
      </c>
      <c r="BO2385" s="121">
        <v>0</v>
      </c>
      <c r="BP2385" s="121">
        <v>0</v>
      </c>
      <c r="BQ2385" s="121">
        <v>0</v>
      </c>
      <c r="BR2385" s="121">
        <v>0</v>
      </c>
      <c r="BT2385" s="71">
        <v>4.3516213999999999E-4</v>
      </c>
      <c r="BU2385" s="71">
        <v>2.4327139E-5</v>
      </c>
      <c r="BV2385" s="71">
        <v>2.5895969000000002E-4</v>
      </c>
      <c r="BW2385" s="71">
        <v>4.6356840000000003E-9</v>
      </c>
      <c r="BX2385" s="71">
        <v>2.0039100999999999E-5</v>
      </c>
      <c r="BY2385" s="71">
        <v>0</v>
      </c>
      <c r="BZ2385" s="71">
        <v>1.1746523E-4</v>
      </c>
      <c r="CA2385" s="71">
        <v>0</v>
      </c>
      <c r="CB2385" s="71">
        <v>0</v>
      </c>
      <c r="CC2385" s="71">
        <v>1.0692781000000001E-9</v>
      </c>
      <c r="CD2385" s="71">
        <v>0</v>
      </c>
      <c r="CE2385" s="71">
        <v>1.2786120000000001E-5</v>
      </c>
      <c r="CF2385" s="71">
        <v>0</v>
      </c>
      <c r="CG2385" s="71">
        <v>1.5791513999999999E-6</v>
      </c>
      <c r="CH2385" s="71">
        <v>0</v>
      </c>
      <c r="CI2385" s="71">
        <v>0</v>
      </c>
      <c r="CJ2385" s="71">
        <v>0</v>
      </c>
      <c r="CL2385" s="186">
        <v>0</v>
      </c>
      <c r="CM2385" s="186">
        <v>9.2874836999999992</v>
      </c>
      <c r="CN2385" s="187">
        <v>0</v>
      </c>
      <c r="CO2385" s="186">
        <v>1.6644274000000001E-2</v>
      </c>
      <c r="CP2385" s="186">
        <v>0</v>
      </c>
      <c r="CQ2385" s="186">
        <v>0</v>
      </c>
      <c r="CR2385" s="186">
        <v>1.0171499000000001E-3</v>
      </c>
      <c r="CS2385" s="186">
        <v>0</v>
      </c>
      <c r="CT2385" s="186">
        <v>3.0350477000000002E-3</v>
      </c>
      <c r="CU2385" s="186">
        <v>2.9016064999999998E-4</v>
      </c>
    </row>
    <row r="2386" spans="1:99" ht="14.4">
      <c r="A2386" t="s">
        <v>3996</v>
      </c>
      <c r="B2386" s="125" t="s">
        <v>781</v>
      </c>
      <c r="C2386" s="126" t="str">
        <f t="shared" si="620"/>
        <v>M.020.22.122</v>
      </c>
      <c r="D2386" s="11" t="s">
        <v>2011</v>
      </c>
      <c r="E2386" s="125" t="s">
        <v>878</v>
      </c>
      <c r="F2386" s="128" t="str">
        <f t="shared" si="621"/>
        <v>Tuna in oil, in food can NL</v>
      </c>
      <c r="G2386" s="131">
        <f t="shared" si="615"/>
        <v>2.8061249618401001</v>
      </c>
      <c r="H2386" s="183">
        <f t="shared" si="616"/>
        <v>2.0482441E-6</v>
      </c>
      <c r="I2386" s="183">
        <f t="shared" si="617"/>
        <v>0.71112744059599997</v>
      </c>
      <c r="J2386" s="184">
        <f t="shared" si="618"/>
        <v>3.6408072999999999E-2</v>
      </c>
      <c r="K2386" s="183">
        <v>2.0585874</v>
      </c>
      <c r="L2386" s="146">
        <v>0.56946728000000002</v>
      </c>
      <c r="M2386" s="146">
        <v>0.13931789999999999</v>
      </c>
      <c r="N2386" s="146">
        <v>0</v>
      </c>
      <c r="O2386" s="146">
        <v>0</v>
      </c>
      <c r="P2386" s="188">
        <v>0</v>
      </c>
      <c r="Q2386" s="188">
        <v>2.0482441E-6</v>
      </c>
      <c r="R2386" s="188">
        <v>5.0162196000000001E-5</v>
      </c>
      <c r="S2386" s="146">
        <v>0</v>
      </c>
      <c r="T2386" s="146">
        <v>0</v>
      </c>
      <c r="U2386" s="146">
        <v>0</v>
      </c>
      <c r="V2386" s="146">
        <v>2.2920983999999999E-3</v>
      </c>
      <c r="W2386" s="146">
        <v>3.6408072999999999E-2</v>
      </c>
      <c r="X2386" s="146">
        <v>0</v>
      </c>
      <c r="Z2386" s="157">
        <f t="shared" si="619"/>
        <v>13.723916000000001</v>
      </c>
      <c r="AB2386" s="131">
        <f t="shared" si="625"/>
        <v>2.0585874</v>
      </c>
      <c r="AC2386" s="131">
        <f t="shared" si="626"/>
        <v>0.70883739044009997</v>
      </c>
      <c r="AD2386" s="131">
        <f t="shared" si="627"/>
        <v>0.74524341519600001</v>
      </c>
      <c r="AE2386" s="131">
        <f t="shared" si="628"/>
        <v>0.71112744059599997</v>
      </c>
      <c r="AF2386" s="131">
        <f t="shared" si="629"/>
        <v>0</v>
      </c>
      <c r="AH2386">
        <v>0</v>
      </c>
      <c r="AI2386" s="71">
        <v>0</v>
      </c>
      <c r="AJ2386" s="71">
        <v>0</v>
      </c>
      <c r="AK2386" s="71">
        <v>0</v>
      </c>
      <c r="AL2386" s="71">
        <v>0</v>
      </c>
      <c r="AM2386" s="71">
        <v>0</v>
      </c>
      <c r="AN2386" s="71">
        <v>0</v>
      </c>
      <c r="AP2386" s="129">
        <v>0.40041984000000003</v>
      </c>
      <c r="AQ2386" s="129">
        <v>0.38493875</v>
      </c>
      <c r="AR2386" s="129">
        <v>1.5481092E-2</v>
      </c>
      <c r="AS2386" s="129">
        <v>0</v>
      </c>
      <c r="AT2386" s="172">
        <f t="shared" si="622"/>
        <v>2.3077863E-5</v>
      </c>
      <c r="AU2386" s="172">
        <f t="shared" si="623"/>
        <v>5.7252558208679995E-8</v>
      </c>
      <c r="AV2386" s="185">
        <f t="shared" si="624"/>
        <v>0</v>
      </c>
      <c r="AW2386" s="121">
        <v>1.2735794E-5</v>
      </c>
      <c r="AX2386" s="121">
        <v>3.8426963999999999E-8</v>
      </c>
      <c r="AY2386" s="121">
        <v>1.0498795000000001E-12</v>
      </c>
      <c r="AZ2386" s="121">
        <v>0</v>
      </c>
      <c r="BA2386" s="121">
        <v>0</v>
      </c>
      <c r="BB2386" s="121">
        <v>0</v>
      </c>
      <c r="BC2386" s="121">
        <v>1.0342069000000001E-5</v>
      </c>
      <c r="BD2386" s="121">
        <v>0</v>
      </c>
      <c r="BE2386" s="121">
        <v>1.2046806E-8</v>
      </c>
      <c r="BF2386" s="121">
        <v>5.7333145000000001E-9</v>
      </c>
      <c r="BG2386" s="121">
        <v>7.3332918000000004E-13</v>
      </c>
      <c r="BH2386" s="121">
        <v>0</v>
      </c>
      <c r="BI2386" s="121">
        <v>0</v>
      </c>
      <c r="BJ2386" s="121">
        <v>0</v>
      </c>
      <c r="BK2386" s="121">
        <v>0</v>
      </c>
      <c r="BL2386" s="121">
        <v>0</v>
      </c>
      <c r="BM2386" s="121">
        <v>1.0436905000000001E-9</v>
      </c>
      <c r="BN2386" s="121">
        <v>0</v>
      </c>
      <c r="BO2386" s="121">
        <v>0</v>
      </c>
      <c r="BP2386" s="121">
        <v>0</v>
      </c>
      <c r="BQ2386" s="121">
        <v>0</v>
      </c>
      <c r="BR2386" s="121">
        <v>0</v>
      </c>
      <c r="BT2386" s="71">
        <v>6.8915522999999995E-4</v>
      </c>
      <c r="BU2386" s="71">
        <v>8.3054317999999998E-5</v>
      </c>
      <c r="BV2386" s="71">
        <v>3.8265918000000002E-4</v>
      </c>
      <c r="BW2386" s="71">
        <v>5.8758383999999997E-9</v>
      </c>
      <c r="BX2386" s="71">
        <v>6.8414698000000002E-5</v>
      </c>
      <c r="BY2386" s="71">
        <v>0</v>
      </c>
      <c r="BZ2386" s="71">
        <v>1.4888993999999999E-4</v>
      </c>
      <c r="CA2386" s="71">
        <v>0</v>
      </c>
      <c r="CB2386" s="71">
        <v>0</v>
      </c>
      <c r="CC2386" s="71">
        <v>1.3553351000000001E-9</v>
      </c>
      <c r="CD2386" s="71">
        <v>0</v>
      </c>
      <c r="CE2386" s="71">
        <v>7.3854047999999999E-7</v>
      </c>
      <c r="CF2386" s="71">
        <v>0</v>
      </c>
      <c r="CG2386" s="71">
        <v>5.3913181000000004E-6</v>
      </c>
      <c r="CH2386" s="71">
        <v>0</v>
      </c>
      <c r="CI2386" s="71">
        <v>0</v>
      </c>
      <c r="CJ2386" s="71">
        <v>0</v>
      </c>
      <c r="CL2386" s="186">
        <v>0</v>
      </c>
      <c r="CM2386" s="186">
        <v>13.723915999999999</v>
      </c>
      <c r="CN2386" s="187">
        <v>0</v>
      </c>
      <c r="CO2386" s="186">
        <v>5.6824554999999999E-2</v>
      </c>
      <c r="CP2386" s="186">
        <v>0</v>
      </c>
      <c r="CQ2386" s="186">
        <v>0</v>
      </c>
      <c r="CR2386" s="186">
        <v>3.4726111E-3</v>
      </c>
      <c r="CS2386" s="186">
        <v>0</v>
      </c>
      <c r="CT2386" s="186">
        <v>3.8469941999999999E-3</v>
      </c>
      <c r="CU2386" s="186">
        <v>2.5053574E-4</v>
      </c>
    </row>
    <row r="2387" spans="1:99" ht="14.4">
      <c r="A2387" t="s">
        <v>3997</v>
      </c>
      <c r="B2387" s="125" t="s">
        <v>781</v>
      </c>
      <c r="C2387" s="126" t="str">
        <f t="shared" si="620"/>
        <v>M.020.22.123</v>
      </c>
      <c r="D2387" s="11" t="s">
        <v>2011</v>
      </c>
      <c r="E2387" s="125" t="s">
        <v>878</v>
      </c>
      <c r="F2387" s="128" t="str">
        <f t="shared" si="621"/>
        <v>Gourmet fish Obsolete</v>
      </c>
      <c r="G2387" s="131">
        <f t="shared" si="615"/>
        <v>0</v>
      </c>
      <c r="H2387" s="183">
        <f t="shared" si="616"/>
        <v>0</v>
      </c>
      <c r="I2387" s="183">
        <f t="shared" si="617"/>
        <v>0</v>
      </c>
      <c r="J2387" s="184">
        <f t="shared" si="618"/>
        <v>0</v>
      </c>
      <c r="K2387" s="183">
        <v>0</v>
      </c>
      <c r="L2387" s="146">
        <v>0</v>
      </c>
      <c r="M2387" s="146">
        <v>0</v>
      </c>
      <c r="N2387" s="146">
        <v>0</v>
      </c>
      <c r="O2387" s="146">
        <v>0</v>
      </c>
      <c r="P2387" s="188">
        <v>0</v>
      </c>
      <c r="Q2387" s="188">
        <v>0</v>
      </c>
      <c r="R2387" s="188">
        <v>0</v>
      </c>
      <c r="S2387" s="146">
        <v>0</v>
      </c>
      <c r="T2387" s="146">
        <v>0</v>
      </c>
      <c r="U2387" s="146">
        <v>0</v>
      </c>
      <c r="V2387" s="146">
        <v>0</v>
      </c>
      <c r="W2387" s="146">
        <v>0</v>
      </c>
      <c r="X2387" s="146">
        <v>0</v>
      </c>
      <c r="Z2387" s="157">
        <f t="shared" si="619"/>
        <v>0</v>
      </c>
      <c r="AB2387" s="131">
        <f t="shared" si="625"/>
        <v>0</v>
      </c>
      <c r="AC2387" s="131">
        <f t="shared" si="626"/>
        <v>0</v>
      </c>
      <c r="AD2387" s="131">
        <f t="shared" si="627"/>
        <v>0</v>
      </c>
      <c r="AE2387" s="131">
        <f t="shared" si="628"/>
        <v>0</v>
      </c>
      <c r="AF2387" s="131">
        <f t="shared" si="629"/>
        <v>0</v>
      </c>
      <c r="AH2387">
        <v>0</v>
      </c>
      <c r="AI2387" s="71">
        <v>0</v>
      </c>
      <c r="AJ2387" s="71">
        <v>0</v>
      </c>
      <c r="AK2387" s="71">
        <v>0</v>
      </c>
      <c r="AL2387" s="71">
        <v>0</v>
      </c>
      <c r="AM2387" s="71">
        <v>0</v>
      </c>
      <c r="AN2387" s="71">
        <v>0</v>
      </c>
      <c r="AP2387" s="129">
        <v>0</v>
      </c>
      <c r="AQ2387" s="129">
        <v>0</v>
      </c>
      <c r="AR2387" s="129">
        <v>0</v>
      </c>
      <c r="AS2387" s="129">
        <v>0</v>
      </c>
      <c r="AT2387" s="172">
        <f t="shared" si="622"/>
        <v>0</v>
      </c>
      <c r="AU2387" s="172">
        <f t="shared" si="623"/>
        <v>0</v>
      </c>
      <c r="AV2387" s="185">
        <f t="shared" si="624"/>
        <v>0</v>
      </c>
      <c r="AW2387" s="121">
        <v>0</v>
      </c>
      <c r="AX2387" s="121">
        <v>0</v>
      </c>
      <c r="AY2387" s="121">
        <v>0</v>
      </c>
      <c r="AZ2387" s="121">
        <v>0</v>
      </c>
      <c r="BA2387" s="121">
        <v>0</v>
      </c>
      <c r="BB2387" s="121">
        <v>0</v>
      </c>
      <c r="BC2387" s="121">
        <v>0</v>
      </c>
      <c r="BD2387" s="121">
        <v>0</v>
      </c>
      <c r="BE2387" s="121">
        <v>0</v>
      </c>
      <c r="BF2387" s="121">
        <v>0</v>
      </c>
      <c r="BG2387" s="121">
        <v>0</v>
      </c>
      <c r="BH2387" s="121">
        <v>0</v>
      </c>
      <c r="BI2387" s="121">
        <v>0</v>
      </c>
      <c r="BJ2387" s="121">
        <v>0</v>
      </c>
      <c r="BK2387" s="121">
        <v>0</v>
      </c>
      <c r="BL2387" s="121">
        <v>0</v>
      </c>
      <c r="BM2387" s="121">
        <v>0</v>
      </c>
      <c r="BN2387" s="121">
        <v>0</v>
      </c>
      <c r="BO2387" s="121">
        <v>0</v>
      </c>
      <c r="BP2387" s="121">
        <v>0</v>
      </c>
      <c r="BQ2387" s="121">
        <v>0</v>
      </c>
      <c r="BR2387" s="121">
        <v>0</v>
      </c>
      <c r="BT2387" s="71">
        <v>0</v>
      </c>
      <c r="BU2387" s="71">
        <v>0</v>
      </c>
      <c r="BV2387" s="71">
        <v>0</v>
      </c>
      <c r="BW2387" s="71">
        <v>0</v>
      </c>
      <c r="BX2387" s="71">
        <v>0</v>
      </c>
      <c r="BY2387" s="71">
        <v>0</v>
      </c>
      <c r="BZ2387" s="71">
        <v>0</v>
      </c>
      <c r="CA2387" s="71">
        <v>0</v>
      </c>
      <c r="CB2387" s="71">
        <v>0</v>
      </c>
      <c r="CC2387" s="71">
        <v>0</v>
      </c>
      <c r="CD2387" s="71">
        <v>0</v>
      </c>
      <c r="CE2387" s="71">
        <v>0</v>
      </c>
      <c r="CF2387" s="71">
        <v>0</v>
      </c>
      <c r="CG2387" s="71">
        <v>0</v>
      </c>
      <c r="CH2387" s="71">
        <v>0</v>
      </c>
      <c r="CI2387" s="71">
        <v>0</v>
      </c>
      <c r="CJ2387" s="71">
        <v>0</v>
      </c>
      <c r="CL2387" s="186">
        <v>0</v>
      </c>
      <c r="CM2387" s="186">
        <v>0</v>
      </c>
      <c r="CN2387" s="187">
        <v>0</v>
      </c>
      <c r="CO2387" s="186">
        <v>0</v>
      </c>
      <c r="CP2387" s="186">
        <v>0</v>
      </c>
      <c r="CQ2387" s="186">
        <v>0</v>
      </c>
      <c r="CR2387" s="186">
        <v>0</v>
      </c>
      <c r="CS2387" s="186">
        <v>0</v>
      </c>
      <c r="CT2387" s="186">
        <v>0</v>
      </c>
      <c r="CU2387" s="186">
        <v>0</v>
      </c>
    </row>
    <row r="2388" spans="1:99" ht="14.4">
      <c r="B2388" s="125"/>
      <c r="C2388" s="126"/>
      <c r="D2388" s="1" t="s">
        <v>1895</v>
      </c>
      <c r="E2388" s="125"/>
      <c r="J2388" s="158"/>
      <c r="P2388" s="4"/>
      <c r="Q2388" s="4"/>
      <c r="R2388" s="4"/>
      <c r="AT2388" s="4"/>
      <c r="AU2388" s="4"/>
      <c r="AV2388" s="16"/>
      <c r="CN2388" s="97"/>
    </row>
    <row r="2389" spans="1:99" ht="14.4">
      <c r="A2389" t="s">
        <v>3998</v>
      </c>
      <c r="B2389" s="125" t="s">
        <v>781</v>
      </c>
      <c r="C2389" s="126" t="str">
        <f t="shared" si="620"/>
        <v>M.020.23.101</v>
      </c>
      <c r="D2389" s="11" t="s">
        <v>1895</v>
      </c>
      <c r="E2389" s="125" t="s">
        <v>878</v>
      </c>
      <c r="F2389" s="128" t="str">
        <f t="shared" si="621"/>
        <v>Minced beef shallow fried, meat packaging per 1 kg NL</v>
      </c>
      <c r="G2389" s="131">
        <f t="shared" si="615"/>
        <v>3.6967223145883503</v>
      </c>
      <c r="H2389" s="183">
        <f t="shared" si="616"/>
        <v>7.6784335E-7</v>
      </c>
      <c r="I2389" s="183">
        <f t="shared" si="617"/>
        <v>0.78271519474500006</v>
      </c>
      <c r="J2389" s="184">
        <f t="shared" si="618"/>
        <v>6.6556052000000004E-2</v>
      </c>
      <c r="K2389" s="183">
        <v>2.8474503000000002</v>
      </c>
      <c r="L2389" s="146">
        <v>0.61581131</v>
      </c>
      <c r="M2389" s="146">
        <v>5.2227330000000002E-2</v>
      </c>
      <c r="N2389" s="146">
        <v>0</v>
      </c>
      <c r="O2389" s="146">
        <v>0</v>
      </c>
      <c r="P2389" s="188">
        <v>0</v>
      </c>
      <c r="Q2389" s="188">
        <v>7.6784335E-7</v>
      </c>
      <c r="R2389" s="188">
        <v>1.8804744999999999E-5</v>
      </c>
      <c r="S2389" s="146">
        <v>0</v>
      </c>
      <c r="T2389" s="146">
        <v>0</v>
      </c>
      <c r="U2389" s="146">
        <v>0</v>
      </c>
      <c r="V2389" s="146">
        <v>0.11465775</v>
      </c>
      <c r="W2389" s="146">
        <v>6.6556052000000004E-2</v>
      </c>
      <c r="X2389" s="146">
        <v>0</v>
      </c>
      <c r="Z2389" s="157">
        <f t="shared" si="619"/>
        <v>18.983002000000003</v>
      </c>
      <c r="AB2389" s="131">
        <f t="shared" si="625"/>
        <v>2.8474503000000002</v>
      </c>
      <c r="AC2389" s="131">
        <f t="shared" si="626"/>
        <v>0.66805821258835008</v>
      </c>
      <c r="AD2389" s="131">
        <f t="shared" si="627"/>
        <v>0.73461349674500009</v>
      </c>
      <c r="AE2389" s="131">
        <f t="shared" si="628"/>
        <v>0.78271519474500006</v>
      </c>
      <c r="AF2389" s="131">
        <f t="shared" si="629"/>
        <v>0</v>
      </c>
      <c r="AH2389">
        <v>0</v>
      </c>
      <c r="AI2389" s="71">
        <v>0</v>
      </c>
      <c r="AJ2389" s="71">
        <v>0</v>
      </c>
      <c r="AK2389" s="71">
        <v>0</v>
      </c>
      <c r="AL2389" s="71">
        <v>0</v>
      </c>
      <c r="AM2389" s="71">
        <v>0</v>
      </c>
      <c r="AN2389" s="71">
        <v>0</v>
      </c>
      <c r="AP2389" s="129">
        <v>0.51298085000000004</v>
      </c>
      <c r="AQ2389" s="129">
        <v>0.48038311</v>
      </c>
      <c r="AR2389" s="129">
        <v>3.2597741999999999E-2</v>
      </c>
      <c r="AS2389" s="129">
        <v>0</v>
      </c>
      <c r="AT2389" s="172">
        <f t="shared" si="622"/>
        <v>2.8799947E-5</v>
      </c>
      <c r="AU2389" s="172">
        <f t="shared" si="623"/>
        <v>1.205537801336E-7</v>
      </c>
      <c r="AV2389" s="185">
        <f t="shared" si="624"/>
        <v>0</v>
      </c>
      <c r="AW2389" s="121">
        <v>1.7616226E-5</v>
      </c>
      <c r="AX2389" s="121">
        <v>5.3152404999999998E-8</v>
      </c>
      <c r="AY2389" s="121">
        <v>1.4521996E-12</v>
      </c>
      <c r="AZ2389" s="121">
        <v>0</v>
      </c>
      <c r="BA2389" s="121">
        <v>0</v>
      </c>
      <c r="BB2389" s="121">
        <v>0</v>
      </c>
      <c r="BC2389" s="121">
        <v>1.1183721E-5</v>
      </c>
      <c r="BD2389" s="121">
        <v>0</v>
      </c>
      <c r="BE2389" s="121">
        <v>1.3027190999999999E-8</v>
      </c>
      <c r="BF2389" s="121">
        <v>2.1492981999999999E-9</v>
      </c>
      <c r="BG2389" s="121">
        <v>1.4850734E-11</v>
      </c>
      <c r="BH2389" s="121">
        <v>0</v>
      </c>
      <c r="BI2389" s="121">
        <v>0</v>
      </c>
      <c r="BJ2389" s="121">
        <v>0</v>
      </c>
      <c r="BK2389" s="121">
        <v>0</v>
      </c>
      <c r="BL2389" s="121">
        <v>0</v>
      </c>
      <c r="BM2389" s="121">
        <v>5.2208582999999997E-8</v>
      </c>
      <c r="BN2389" s="121">
        <v>0</v>
      </c>
      <c r="BO2389" s="121">
        <v>0</v>
      </c>
      <c r="BP2389" s="121">
        <v>0</v>
      </c>
      <c r="BQ2389" s="121">
        <v>0</v>
      </c>
      <c r="BR2389" s="121">
        <v>0</v>
      </c>
      <c r="BT2389" s="71">
        <v>7.9168475E-4</v>
      </c>
      <c r="BU2389" s="71">
        <v>8.9813394E-5</v>
      </c>
      <c r="BV2389" s="71">
        <v>5.2929645999999996E-4</v>
      </c>
      <c r="BW2389" s="71">
        <v>2.2027273999999999E-9</v>
      </c>
      <c r="BX2389" s="71">
        <v>7.3982379999999997E-5</v>
      </c>
      <c r="BY2389" s="71">
        <v>0</v>
      </c>
      <c r="BZ2389" s="71">
        <v>5.5815686999999999E-5</v>
      </c>
      <c r="CA2389" s="71">
        <v>0</v>
      </c>
      <c r="CB2389" s="71">
        <v>0</v>
      </c>
      <c r="CC2389" s="71">
        <v>5.0808642000000003E-10</v>
      </c>
      <c r="CD2389" s="71">
        <v>0</v>
      </c>
      <c r="CE2389" s="71">
        <v>3.6944048000000002E-5</v>
      </c>
      <c r="CF2389" s="71">
        <v>0</v>
      </c>
      <c r="CG2389" s="71">
        <v>5.8300711000000001E-6</v>
      </c>
      <c r="CH2389" s="71">
        <v>0</v>
      </c>
      <c r="CI2389" s="71">
        <v>0</v>
      </c>
      <c r="CJ2389" s="71">
        <v>0</v>
      </c>
      <c r="CL2389" s="186">
        <v>0</v>
      </c>
      <c r="CM2389" s="186">
        <v>18.983001999999999</v>
      </c>
      <c r="CN2389" s="187">
        <v>0</v>
      </c>
      <c r="CO2389" s="186">
        <v>6.1449016000000002E-2</v>
      </c>
      <c r="CP2389" s="186">
        <v>0</v>
      </c>
      <c r="CQ2389" s="186">
        <v>0</v>
      </c>
      <c r="CR2389" s="186">
        <v>3.7552169999999999E-3</v>
      </c>
      <c r="CS2389" s="186">
        <v>0</v>
      </c>
      <c r="CT2389" s="186">
        <v>1.4421567E-3</v>
      </c>
      <c r="CU2389" s="186">
        <v>5.0736284999999999E-3</v>
      </c>
    </row>
    <row r="2390" spans="1:99" ht="14.4">
      <c r="A2390" t="s">
        <v>3999</v>
      </c>
      <c r="B2390" s="125" t="s">
        <v>781</v>
      </c>
      <c r="C2390" s="126" t="str">
        <f t="shared" si="620"/>
        <v>M.020.23.102</v>
      </c>
      <c r="D2390" s="11" t="s">
        <v>1895</v>
      </c>
      <c r="E2390" s="125" t="s">
        <v>878</v>
      </c>
      <c r="F2390" s="128" t="str">
        <f t="shared" si="621"/>
        <v>Beef roast, meat packaging per 1 kg NL</v>
      </c>
      <c r="G2390" s="131">
        <f t="shared" si="615"/>
        <v>4.43379275764112</v>
      </c>
      <c r="H2390" s="183">
        <f t="shared" si="616"/>
        <v>9.4136212000000002E-7</v>
      </c>
      <c r="I2390" s="183">
        <f t="shared" si="617"/>
        <v>0.9299213702789999</v>
      </c>
      <c r="J2390" s="184">
        <f t="shared" si="618"/>
        <v>8.0050546E-2</v>
      </c>
      <c r="K2390" s="183">
        <v>3.4238198999999998</v>
      </c>
      <c r="L2390" s="146">
        <v>0.72931362</v>
      </c>
      <c r="M2390" s="146">
        <v>6.4029766000000002E-2</v>
      </c>
      <c r="N2390" s="146">
        <v>0</v>
      </c>
      <c r="O2390" s="146">
        <v>0</v>
      </c>
      <c r="P2390" s="188">
        <v>0</v>
      </c>
      <c r="Q2390" s="188">
        <v>9.4136212000000002E-7</v>
      </c>
      <c r="R2390" s="188">
        <v>2.3054279E-5</v>
      </c>
      <c r="S2390" s="146">
        <v>0</v>
      </c>
      <c r="T2390" s="146">
        <v>0</v>
      </c>
      <c r="U2390" s="146">
        <v>0</v>
      </c>
      <c r="V2390" s="146">
        <v>0.13655492999999999</v>
      </c>
      <c r="W2390" s="146">
        <v>8.0050546E-2</v>
      </c>
      <c r="X2390" s="146">
        <v>0</v>
      </c>
      <c r="Z2390" s="157">
        <f t="shared" si="619"/>
        <v>22.825465999999999</v>
      </c>
      <c r="AB2390" s="131">
        <f t="shared" si="625"/>
        <v>3.4238198999999998</v>
      </c>
      <c r="AC2390" s="131">
        <f t="shared" si="626"/>
        <v>0.79336738164111997</v>
      </c>
      <c r="AD2390" s="131">
        <f t="shared" si="627"/>
        <v>0.873416986279</v>
      </c>
      <c r="AE2390" s="131">
        <f t="shared" si="628"/>
        <v>0.9299213702789999</v>
      </c>
      <c r="AF2390" s="131">
        <f t="shared" si="629"/>
        <v>0</v>
      </c>
      <c r="AH2390">
        <v>0</v>
      </c>
      <c r="AI2390" s="71">
        <v>0</v>
      </c>
      <c r="AJ2390" s="71">
        <v>0</v>
      </c>
      <c r="AK2390" s="71">
        <v>0</v>
      </c>
      <c r="AL2390" s="71">
        <v>0</v>
      </c>
      <c r="AM2390" s="71">
        <v>0</v>
      </c>
      <c r="AN2390" s="71">
        <v>0</v>
      </c>
      <c r="AP2390" s="129">
        <v>0.61322781000000004</v>
      </c>
      <c r="AQ2390" s="129">
        <v>0.57424341999999995</v>
      </c>
      <c r="AR2390" s="129">
        <v>3.8984394999999998E-2</v>
      </c>
      <c r="AS2390" s="129">
        <v>0</v>
      </c>
      <c r="AT2390" s="172">
        <f t="shared" si="622"/>
        <v>3.4427063E-5</v>
      </c>
      <c r="AU2390" s="172">
        <f t="shared" si="623"/>
        <v>1.441730572361E-7</v>
      </c>
      <c r="AV2390" s="185">
        <f t="shared" si="624"/>
        <v>0</v>
      </c>
      <c r="AW2390" s="121">
        <v>2.1182031999999999E-5</v>
      </c>
      <c r="AX2390" s="121">
        <v>6.3911304E-8</v>
      </c>
      <c r="AY2390" s="121">
        <v>1.7461480999999999E-12</v>
      </c>
      <c r="AZ2390" s="121">
        <v>0</v>
      </c>
      <c r="BA2390" s="121">
        <v>0</v>
      </c>
      <c r="BB2390" s="121">
        <v>0</v>
      </c>
      <c r="BC2390" s="121">
        <v>1.3245030999999999E-5</v>
      </c>
      <c r="BD2390" s="121">
        <v>0</v>
      </c>
      <c r="BE2390" s="121">
        <v>1.5428278E-8</v>
      </c>
      <c r="BF2390" s="121">
        <v>2.6350009E-9</v>
      </c>
      <c r="BG2390" s="121">
        <v>1.7420188000000002E-11</v>
      </c>
      <c r="BH2390" s="121">
        <v>0</v>
      </c>
      <c r="BI2390" s="121">
        <v>0</v>
      </c>
      <c r="BJ2390" s="121">
        <v>0</v>
      </c>
      <c r="BK2390" s="121">
        <v>0</v>
      </c>
      <c r="BL2390" s="121">
        <v>0</v>
      </c>
      <c r="BM2390" s="121">
        <v>6.2179307999999996E-8</v>
      </c>
      <c r="BN2390" s="121">
        <v>0</v>
      </c>
      <c r="BO2390" s="121">
        <v>0</v>
      </c>
      <c r="BP2390" s="121">
        <v>0</v>
      </c>
      <c r="BQ2390" s="121">
        <v>0</v>
      </c>
      <c r="BR2390" s="121">
        <v>0</v>
      </c>
      <c r="BT2390" s="71">
        <v>9.4975664E-4</v>
      </c>
      <c r="BU2390" s="71">
        <v>1.0636720999999999E-4</v>
      </c>
      <c r="BV2390" s="71">
        <v>6.3643455000000004E-4</v>
      </c>
      <c r="BW2390" s="71">
        <v>2.7005041E-9</v>
      </c>
      <c r="BX2390" s="71">
        <v>8.7618328000000004E-5</v>
      </c>
      <c r="BY2390" s="71">
        <v>0</v>
      </c>
      <c r="BZ2390" s="71">
        <v>6.8429027000000006E-5</v>
      </c>
      <c r="CA2390" s="71">
        <v>0</v>
      </c>
      <c r="CB2390" s="71">
        <v>0</v>
      </c>
      <c r="CC2390" s="71">
        <v>6.2290479000000003E-10</v>
      </c>
      <c r="CD2390" s="71">
        <v>0</v>
      </c>
      <c r="CE2390" s="71">
        <v>4.3999572000000001E-5</v>
      </c>
      <c r="CF2390" s="71">
        <v>0</v>
      </c>
      <c r="CG2390" s="71">
        <v>6.9046316000000002E-6</v>
      </c>
      <c r="CH2390" s="71">
        <v>0</v>
      </c>
      <c r="CI2390" s="71">
        <v>0</v>
      </c>
      <c r="CJ2390" s="71">
        <v>0</v>
      </c>
      <c r="CL2390" s="186">
        <v>0</v>
      </c>
      <c r="CM2390" s="186">
        <v>22.825465999999999</v>
      </c>
      <c r="CN2390" s="187">
        <v>0</v>
      </c>
      <c r="CO2390" s="186">
        <v>7.2774896000000006E-2</v>
      </c>
      <c r="CP2390" s="186">
        <v>0</v>
      </c>
      <c r="CQ2390" s="186">
        <v>0</v>
      </c>
      <c r="CR2390" s="186">
        <v>4.4473539000000001E-3</v>
      </c>
      <c r="CS2390" s="186">
        <v>0</v>
      </c>
      <c r="CT2390" s="186">
        <v>1.7680580999999999E-3</v>
      </c>
      <c r="CU2390" s="186">
        <v>5.9514605000000002E-3</v>
      </c>
    </row>
    <row r="2391" spans="1:99" ht="14.4">
      <c r="A2391" t="s">
        <v>4000</v>
      </c>
      <c r="B2391" s="125" t="s">
        <v>781</v>
      </c>
      <c r="C2391" s="126" t="str">
        <f t="shared" si="620"/>
        <v>M.020.23.103</v>
      </c>
      <c r="D2391" s="11" t="s">
        <v>1895</v>
      </c>
      <c r="E2391" s="125" t="s">
        <v>878</v>
      </c>
      <c r="F2391" s="128" t="str">
        <f t="shared" si="621"/>
        <v>Beef frying steak, meat packaging per 1 kg NL</v>
      </c>
      <c r="G2391" s="131">
        <f t="shared" si="615"/>
        <v>3.6174091778039301</v>
      </c>
      <c r="H2391" s="183">
        <f t="shared" si="616"/>
        <v>7.7365792999999996E-7</v>
      </c>
      <c r="I2391" s="183">
        <f t="shared" si="617"/>
        <v>0.75490994414599999</v>
      </c>
      <c r="J2391" s="184">
        <f t="shared" si="618"/>
        <v>6.5242159999999993E-2</v>
      </c>
      <c r="K2391" s="183">
        <v>2.7972562999999999</v>
      </c>
      <c r="L2391" s="146">
        <v>0.59299369000000002</v>
      </c>
      <c r="M2391" s="146">
        <v>5.2622826999999997E-2</v>
      </c>
      <c r="N2391" s="146">
        <v>0</v>
      </c>
      <c r="O2391" s="146">
        <v>0</v>
      </c>
      <c r="P2391" s="188">
        <v>0</v>
      </c>
      <c r="Q2391" s="188">
        <v>7.7365792999999996E-7</v>
      </c>
      <c r="R2391" s="188">
        <v>1.8947145999999999E-5</v>
      </c>
      <c r="S2391" s="146">
        <v>0</v>
      </c>
      <c r="T2391" s="146">
        <v>0</v>
      </c>
      <c r="U2391" s="146">
        <v>0</v>
      </c>
      <c r="V2391" s="146">
        <v>0.10927447999999999</v>
      </c>
      <c r="W2391" s="146">
        <v>6.5242159999999993E-2</v>
      </c>
      <c r="X2391" s="146">
        <v>0</v>
      </c>
      <c r="Z2391" s="157">
        <f t="shared" si="619"/>
        <v>18.648375333333334</v>
      </c>
      <c r="AB2391" s="131">
        <f t="shared" si="625"/>
        <v>2.7972562999999999</v>
      </c>
      <c r="AC2391" s="131">
        <f t="shared" si="626"/>
        <v>0.64563623780393009</v>
      </c>
      <c r="AD2391" s="131">
        <f t="shared" si="627"/>
        <v>0.71087762414599998</v>
      </c>
      <c r="AE2391" s="131">
        <f t="shared" si="628"/>
        <v>0.75490994414599999</v>
      </c>
      <c r="AF2391" s="131">
        <f t="shared" si="629"/>
        <v>0</v>
      </c>
      <c r="AH2391">
        <v>0</v>
      </c>
      <c r="AI2391" s="71">
        <v>0</v>
      </c>
      <c r="AJ2391" s="71">
        <v>0</v>
      </c>
      <c r="AK2391" s="71">
        <v>0</v>
      </c>
      <c r="AL2391" s="71">
        <v>0</v>
      </c>
      <c r="AM2391" s="71">
        <v>0</v>
      </c>
      <c r="AN2391" s="71">
        <v>0</v>
      </c>
      <c r="AP2391" s="129">
        <v>0.49984665</v>
      </c>
      <c r="AQ2391" s="129">
        <v>0.46829138999999997</v>
      </c>
      <c r="AR2391" s="129">
        <v>3.1555259000000002E-2</v>
      </c>
      <c r="AS2391" s="129">
        <v>0</v>
      </c>
      <c r="AT2391" s="172">
        <f t="shared" si="622"/>
        <v>2.8075023000000001E-5</v>
      </c>
      <c r="AU2391" s="172">
        <f t="shared" si="623"/>
        <v>1.1669844243869999E-7</v>
      </c>
      <c r="AV2391" s="185">
        <f t="shared" si="624"/>
        <v>0</v>
      </c>
      <c r="AW2391" s="121">
        <v>1.7305692000000001E-5</v>
      </c>
      <c r="AX2391" s="121">
        <v>5.2215451000000003E-8</v>
      </c>
      <c r="AY2391" s="121">
        <v>1.4266007E-12</v>
      </c>
      <c r="AZ2391" s="121">
        <v>0</v>
      </c>
      <c r="BA2391" s="121">
        <v>0</v>
      </c>
      <c r="BB2391" s="121">
        <v>0</v>
      </c>
      <c r="BC2391" s="121">
        <v>1.0769331E-5</v>
      </c>
      <c r="BD2391" s="121">
        <v>0</v>
      </c>
      <c r="BE2391" s="121">
        <v>1.2544496000000001E-8</v>
      </c>
      <c r="BF2391" s="121">
        <v>2.165574E-9</v>
      </c>
      <c r="BG2391" s="121">
        <v>1.4144838E-11</v>
      </c>
      <c r="BH2391" s="121">
        <v>0</v>
      </c>
      <c r="BI2391" s="121">
        <v>0</v>
      </c>
      <c r="BJ2391" s="121">
        <v>0</v>
      </c>
      <c r="BK2391" s="121">
        <v>0</v>
      </c>
      <c r="BL2391" s="121">
        <v>0</v>
      </c>
      <c r="BM2391" s="121">
        <v>4.9757349999999999E-8</v>
      </c>
      <c r="BN2391" s="121">
        <v>0</v>
      </c>
      <c r="BO2391" s="121">
        <v>0</v>
      </c>
      <c r="BP2391" s="121">
        <v>0</v>
      </c>
      <c r="BQ2391" s="121">
        <v>0</v>
      </c>
      <c r="BR2391" s="121">
        <v>0</v>
      </c>
      <c r="BT2391" s="71">
        <v>7.7475747999999997E-4</v>
      </c>
      <c r="BU2391" s="71">
        <v>8.6485542999999995E-5</v>
      </c>
      <c r="BV2391" s="71">
        <v>5.1996618999999996E-4</v>
      </c>
      <c r="BW2391" s="71">
        <v>2.2194078E-9</v>
      </c>
      <c r="BX2391" s="71">
        <v>7.1241115000000006E-5</v>
      </c>
      <c r="BY2391" s="71">
        <v>0</v>
      </c>
      <c r="BZ2391" s="71">
        <v>5.6238357000000003E-5</v>
      </c>
      <c r="CA2391" s="71">
        <v>0</v>
      </c>
      <c r="CB2391" s="71">
        <v>0</v>
      </c>
      <c r="CC2391" s="71">
        <v>5.1193395000000003E-10</v>
      </c>
      <c r="CD2391" s="71">
        <v>0</v>
      </c>
      <c r="CE2391" s="71">
        <v>3.5209495999999998E-5</v>
      </c>
      <c r="CF2391" s="71">
        <v>0</v>
      </c>
      <c r="CG2391" s="71">
        <v>5.6140498000000002E-6</v>
      </c>
      <c r="CH2391" s="71">
        <v>0</v>
      </c>
      <c r="CI2391" s="71">
        <v>0</v>
      </c>
      <c r="CJ2391" s="71">
        <v>0</v>
      </c>
      <c r="CL2391" s="186">
        <v>0</v>
      </c>
      <c r="CM2391" s="186">
        <v>18.648375999999999</v>
      </c>
      <c r="CN2391" s="187">
        <v>0</v>
      </c>
      <c r="CO2391" s="186">
        <v>5.9172149E-2</v>
      </c>
      <c r="CP2391" s="186">
        <v>0</v>
      </c>
      <c r="CQ2391" s="186">
        <v>0</v>
      </c>
      <c r="CR2391" s="186">
        <v>3.6160750999999999E-3</v>
      </c>
      <c r="CS2391" s="186">
        <v>0</v>
      </c>
      <c r="CT2391" s="186">
        <v>1.4530776000000001E-3</v>
      </c>
      <c r="CU2391" s="186">
        <v>4.8324650000000002E-3</v>
      </c>
    </row>
    <row r="2392" spans="1:99" ht="14.4">
      <c r="A2392" t="s">
        <v>4001</v>
      </c>
      <c r="B2392" s="125" t="s">
        <v>781</v>
      </c>
      <c r="C2392" s="126" t="str">
        <f t="shared" si="620"/>
        <v>M.020.23.104</v>
      </c>
      <c r="D2392" s="11" t="s">
        <v>1895</v>
      </c>
      <c r="E2392" s="125" t="s">
        <v>878</v>
      </c>
      <c r="F2392" s="128" t="str">
        <f t="shared" si="621"/>
        <v>Chicken fillet, meat packaging per 1 kg NL</v>
      </c>
      <c r="G2392" s="131">
        <f t="shared" si="615"/>
        <v>0.89096243400965003</v>
      </c>
      <c r="H2392" s="183">
        <f t="shared" si="616"/>
        <v>2.9983944999999998E-7</v>
      </c>
      <c r="I2392" s="183">
        <f t="shared" si="617"/>
        <v>0.30692873917020003</v>
      </c>
      <c r="J2392" s="184">
        <f t="shared" si="618"/>
        <v>2.5801584999999998E-2</v>
      </c>
      <c r="K2392" s="183">
        <v>0.55823180999999999</v>
      </c>
      <c r="L2392" s="146">
        <v>0.23016465</v>
      </c>
      <c r="M2392" s="146">
        <v>2.0394543000000001E-2</v>
      </c>
      <c r="N2392" s="146">
        <v>0</v>
      </c>
      <c r="O2392" s="146">
        <v>0</v>
      </c>
      <c r="P2392" s="188">
        <v>0</v>
      </c>
      <c r="Q2392" s="188">
        <v>2.9983944999999998E-7</v>
      </c>
      <c r="R2392" s="188">
        <v>7.3431701999999997E-6</v>
      </c>
      <c r="S2392" s="146">
        <v>0</v>
      </c>
      <c r="T2392" s="146">
        <v>0</v>
      </c>
      <c r="U2392" s="146">
        <v>0</v>
      </c>
      <c r="V2392" s="146">
        <v>5.6362203E-2</v>
      </c>
      <c r="W2392" s="146">
        <v>2.5801584999999998E-2</v>
      </c>
      <c r="X2392" s="146">
        <v>0</v>
      </c>
      <c r="Z2392" s="157">
        <f t="shared" si="619"/>
        <v>3.7215454000000001</v>
      </c>
      <c r="AB2392" s="131">
        <f t="shared" si="625"/>
        <v>0.55823180999999999</v>
      </c>
      <c r="AC2392" s="131">
        <f t="shared" si="626"/>
        <v>0.25056683600965002</v>
      </c>
      <c r="AD2392" s="131">
        <f t="shared" si="627"/>
        <v>0.27636812117020004</v>
      </c>
      <c r="AE2392" s="131">
        <f t="shared" si="628"/>
        <v>0.30692873917020003</v>
      </c>
      <c r="AF2392" s="131">
        <f t="shared" si="629"/>
        <v>0</v>
      </c>
      <c r="AH2392">
        <v>0</v>
      </c>
      <c r="AI2392" s="71">
        <v>0</v>
      </c>
      <c r="AJ2392" s="71">
        <v>0</v>
      </c>
      <c r="AK2392" s="71">
        <v>0</v>
      </c>
      <c r="AL2392" s="71">
        <v>0</v>
      </c>
      <c r="AM2392" s="71">
        <v>0</v>
      </c>
      <c r="AN2392" s="71">
        <v>0</v>
      </c>
      <c r="AP2392" s="129">
        <v>0.13862983000000001</v>
      </c>
      <c r="AQ2392" s="129">
        <v>0.12732851000000001</v>
      </c>
      <c r="AR2392" s="129">
        <v>1.1301323E-2</v>
      </c>
      <c r="AS2392" s="129">
        <v>0</v>
      </c>
      <c r="AT2392" s="172">
        <f t="shared" si="622"/>
        <v>7.6336038000000003E-6</v>
      </c>
      <c r="AU2392" s="172">
        <f t="shared" si="623"/>
        <v>4.179483487272E-8</v>
      </c>
      <c r="AV2392" s="185">
        <f t="shared" si="624"/>
        <v>0</v>
      </c>
      <c r="AW2392" s="121">
        <v>3.4535941E-6</v>
      </c>
      <c r="AX2392" s="121">
        <v>1.0420327E-8</v>
      </c>
      <c r="AY2392" s="121">
        <v>2.8469821999999998E-13</v>
      </c>
      <c r="AZ2392" s="121">
        <v>0</v>
      </c>
      <c r="BA2392" s="121">
        <v>0</v>
      </c>
      <c r="BB2392" s="121">
        <v>0</v>
      </c>
      <c r="BC2392" s="121">
        <v>4.1800096999999998E-6</v>
      </c>
      <c r="BD2392" s="121">
        <v>0</v>
      </c>
      <c r="BE2392" s="121">
        <v>4.8690222000000001E-9</v>
      </c>
      <c r="BF2392" s="121">
        <v>8.3929149999999997E-10</v>
      </c>
      <c r="BG2392" s="121">
        <v>1.7854745E-12</v>
      </c>
      <c r="BH2392" s="121">
        <v>0</v>
      </c>
      <c r="BI2392" s="121">
        <v>0</v>
      </c>
      <c r="BJ2392" s="121">
        <v>0</v>
      </c>
      <c r="BK2392" s="121">
        <v>0</v>
      </c>
      <c r="BL2392" s="121">
        <v>0</v>
      </c>
      <c r="BM2392" s="121">
        <v>2.5664124000000001E-8</v>
      </c>
      <c r="BN2392" s="121">
        <v>0</v>
      </c>
      <c r="BO2392" s="121">
        <v>0</v>
      </c>
      <c r="BP2392" s="121">
        <v>0</v>
      </c>
      <c r="BQ2392" s="121">
        <v>0</v>
      </c>
      <c r="BR2392" s="121">
        <v>0</v>
      </c>
      <c r="BT2392" s="71">
        <v>2.0712302999999999E-4</v>
      </c>
      <c r="BU2392" s="71">
        <v>3.3568510000000003E-5</v>
      </c>
      <c r="BV2392" s="71">
        <v>1.0376655999999999E-4</v>
      </c>
      <c r="BW2392" s="71">
        <v>8.6015535000000002E-10</v>
      </c>
      <c r="BX2392" s="71">
        <v>2.7651536E-5</v>
      </c>
      <c r="BY2392" s="71">
        <v>0</v>
      </c>
      <c r="BZ2392" s="71">
        <v>2.1795780000000001E-5</v>
      </c>
      <c r="CA2392" s="71">
        <v>0</v>
      </c>
      <c r="CB2392" s="71">
        <v>0</v>
      </c>
      <c r="CC2392" s="71">
        <v>1.9840551E-10</v>
      </c>
      <c r="CD2392" s="71">
        <v>0</v>
      </c>
      <c r="CE2392" s="71">
        <v>1.8160551E-5</v>
      </c>
      <c r="CF2392" s="71">
        <v>0</v>
      </c>
      <c r="CG2392" s="71">
        <v>2.179038E-6</v>
      </c>
      <c r="CH2392" s="71">
        <v>0</v>
      </c>
      <c r="CI2392" s="71">
        <v>0</v>
      </c>
      <c r="CJ2392" s="71">
        <v>0</v>
      </c>
      <c r="CL2392" s="186">
        <v>0</v>
      </c>
      <c r="CM2392" s="186">
        <v>3.7215454000000001</v>
      </c>
      <c r="CN2392" s="187">
        <v>0</v>
      </c>
      <c r="CO2392" s="186">
        <v>2.2967086000000001E-2</v>
      </c>
      <c r="CP2392" s="186">
        <v>0</v>
      </c>
      <c r="CQ2392" s="186">
        <v>0</v>
      </c>
      <c r="CR2392" s="186">
        <v>1.4035439E-3</v>
      </c>
      <c r="CS2392" s="186">
        <v>0</v>
      </c>
      <c r="CT2392" s="186">
        <v>5.6315583999999998E-4</v>
      </c>
      <c r="CU2392" s="186">
        <v>6.0999231999999998E-4</v>
      </c>
    </row>
    <row r="2393" spans="1:99" ht="14.4">
      <c r="A2393" t="s">
        <v>4002</v>
      </c>
      <c r="B2393" s="125" t="s">
        <v>781</v>
      </c>
      <c r="C2393" s="126" t="str">
        <f t="shared" si="620"/>
        <v>M.020.23.105</v>
      </c>
      <c r="D2393" s="11" t="s">
        <v>1895</v>
      </c>
      <c r="E2393" s="125" t="s">
        <v>878</v>
      </c>
      <c r="F2393" s="128" t="str">
        <f t="shared" si="621"/>
        <v>Chicken, w skin meat packaging per 1 kg NL</v>
      </c>
      <c r="G2393" s="131">
        <f t="shared" si="615"/>
        <v>0.73493898263900004</v>
      </c>
      <c r="H2393" s="183">
        <f t="shared" si="616"/>
        <v>2.4831519999999999E-7</v>
      </c>
      <c r="I2393" s="183">
        <f t="shared" si="617"/>
        <v>0.25223938132380003</v>
      </c>
      <c r="J2393" s="184">
        <f t="shared" si="618"/>
        <v>2.1392372999999999E-2</v>
      </c>
      <c r="K2393" s="183">
        <v>0.46130697999999998</v>
      </c>
      <c r="L2393" s="146">
        <v>0.18913719000000001</v>
      </c>
      <c r="M2393" s="146">
        <v>1.6889955000000002E-2</v>
      </c>
      <c r="N2393" s="146">
        <v>0</v>
      </c>
      <c r="O2393" s="146">
        <v>0</v>
      </c>
      <c r="P2393" s="188">
        <v>0</v>
      </c>
      <c r="Q2393" s="188">
        <v>2.4831519999999999E-7</v>
      </c>
      <c r="R2393" s="188">
        <v>6.0813237999999996E-6</v>
      </c>
      <c r="S2393" s="146">
        <v>0</v>
      </c>
      <c r="T2393" s="146">
        <v>0</v>
      </c>
      <c r="U2393" s="146">
        <v>0</v>
      </c>
      <c r="V2393" s="146">
        <v>4.6206154999999999E-2</v>
      </c>
      <c r="W2393" s="146">
        <v>2.1392372999999999E-2</v>
      </c>
      <c r="X2393" s="146">
        <v>0</v>
      </c>
      <c r="Z2393" s="157">
        <f t="shared" si="619"/>
        <v>3.0753798666666667</v>
      </c>
      <c r="AB2393" s="131">
        <f t="shared" si="625"/>
        <v>0.46130697999999998</v>
      </c>
      <c r="AC2393" s="131">
        <f t="shared" si="626"/>
        <v>0.20603347463900004</v>
      </c>
      <c r="AD2393" s="131">
        <f t="shared" si="627"/>
        <v>0.22742559932380002</v>
      </c>
      <c r="AE2393" s="131">
        <f t="shared" si="628"/>
        <v>0.25223938132379997</v>
      </c>
      <c r="AF2393" s="131">
        <f t="shared" si="629"/>
        <v>0</v>
      </c>
      <c r="AH2393">
        <v>0</v>
      </c>
      <c r="AI2393" s="71">
        <v>0</v>
      </c>
      <c r="AJ2393" s="71">
        <v>0</v>
      </c>
      <c r="AK2393" s="71">
        <v>0</v>
      </c>
      <c r="AL2393" s="71">
        <v>0</v>
      </c>
      <c r="AM2393" s="71">
        <v>0</v>
      </c>
      <c r="AN2393" s="71">
        <v>0</v>
      </c>
      <c r="AP2393" s="129">
        <v>0.11418610999999999</v>
      </c>
      <c r="AQ2393" s="129">
        <v>0.10489825999999999</v>
      </c>
      <c r="AR2393" s="129">
        <v>9.2878552999999999E-3</v>
      </c>
      <c r="AS2393" s="129">
        <v>0</v>
      </c>
      <c r="AT2393" s="172">
        <f t="shared" si="622"/>
        <v>6.2888642999999997E-6</v>
      </c>
      <c r="AU2393" s="172">
        <f t="shared" si="623"/>
        <v>3.4348577795459996E-8</v>
      </c>
      <c r="AV2393" s="185">
        <f t="shared" si="624"/>
        <v>0</v>
      </c>
      <c r="AW2393" s="121">
        <v>2.8539525000000002E-6</v>
      </c>
      <c r="AX2393" s="121">
        <v>8.6110637000000006E-9</v>
      </c>
      <c r="AY2393" s="121">
        <v>2.3526655999999998E-13</v>
      </c>
      <c r="AZ2393" s="121">
        <v>0</v>
      </c>
      <c r="BA2393" s="121">
        <v>0</v>
      </c>
      <c r="BB2393" s="121">
        <v>0</v>
      </c>
      <c r="BC2393" s="121">
        <v>3.4349118E-6</v>
      </c>
      <c r="BD2393" s="121">
        <v>0</v>
      </c>
      <c r="BE2393" s="121">
        <v>4.0011060999999996E-9</v>
      </c>
      <c r="BF2393" s="121">
        <v>6.9506809999999997E-10</v>
      </c>
      <c r="BG2393" s="121">
        <v>1.4636289000000001E-12</v>
      </c>
      <c r="BH2393" s="121">
        <v>0</v>
      </c>
      <c r="BI2393" s="121">
        <v>0</v>
      </c>
      <c r="BJ2393" s="121">
        <v>0</v>
      </c>
      <c r="BK2393" s="121">
        <v>0</v>
      </c>
      <c r="BL2393" s="121">
        <v>0</v>
      </c>
      <c r="BM2393" s="121">
        <v>2.1039641E-8</v>
      </c>
      <c r="BN2393" s="121">
        <v>0</v>
      </c>
      <c r="BO2393" s="121">
        <v>0</v>
      </c>
      <c r="BP2393" s="121">
        <v>0</v>
      </c>
      <c r="BQ2393" s="121">
        <v>0</v>
      </c>
      <c r="BR2393" s="121">
        <v>0</v>
      </c>
      <c r="BT2393" s="71">
        <v>1.7078722E-4</v>
      </c>
      <c r="BU2393" s="71">
        <v>2.7584834E-5</v>
      </c>
      <c r="BV2393" s="71">
        <v>8.5749751000000003E-5</v>
      </c>
      <c r="BW2393" s="71">
        <v>7.1234671999999999E-10</v>
      </c>
      <c r="BX2393" s="71">
        <v>2.2722576999999999E-5</v>
      </c>
      <c r="BY2393" s="71">
        <v>0</v>
      </c>
      <c r="BZ2393" s="71">
        <v>1.8050405E-5</v>
      </c>
      <c r="CA2393" s="71">
        <v>0</v>
      </c>
      <c r="CB2393" s="71">
        <v>0</v>
      </c>
      <c r="CC2393" s="71">
        <v>1.6431161000000001E-10</v>
      </c>
      <c r="CD2393" s="71">
        <v>0</v>
      </c>
      <c r="CE2393" s="71">
        <v>1.4888154999999999E-5</v>
      </c>
      <c r="CF2393" s="71">
        <v>0</v>
      </c>
      <c r="CG2393" s="71">
        <v>1.7906186999999999E-6</v>
      </c>
      <c r="CH2393" s="71">
        <v>0</v>
      </c>
      <c r="CI2393" s="71">
        <v>0</v>
      </c>
      <c r="CJ2393" s="71">
        <v>0</v>
      </c>
      <c r="CL2393" s="186">
        <v>0</v>
      </c>
      <c r="CM2393" s="186">
        <v>3.0753799000000002</v>
      </c>
      <c r="CN2393" s="187">
        <v>0</v>
      </c>
      <c r="CO2393" s="186">
        <v>1.8873141999999999E-2</v>
      </c>
      <c r="CP2393" s="186">
        <v>0</v>
      </c>
      <c r="CQ2393" s="186">
        <v>0</v>
      </c>
      <c r="CR2393" s="186">
        <v>1.1533584999999999E-3</v>
      </c>
      <c r="CS2393" s="186">
        <v>0</v>
      </c>
      <c r="CT2393" s="186">
        <v>4.6638343999999999E-4</v>
      </c>
      <c r="CU2393" s="186">
        <v>5.0003649000000003E-4</v>
      </c>
    </row>
    <row r="2394" spans="1:99" ht="14.4">
      <c r="A2394" t="s">
        <v>4003</v>
      </c>
      <c r="B2394" s="125" t="s">
        <v>781</v>
      </c>
      <c r="C2394" s="126" t="str">
        <f t="shared" si="620"/>
        <v>M.020.23.106</v>
      </c>
      <c r="D2394" s="11" t="s">
        <v>1895</v>
      </c>
      <c r="E2394" s="125" t="s">
        <v>878</v>
      </c>
      <c r="F2394" s="128" t="str">
        <f t="shared" si="621"/>
        <v>Hamburger, meat packaging per 1 kg NL</v>
      </c>
      <c r="G2394" s="131">
        <f t="shared" si="615"/>
        <v>3.3118980910679401</v>
      </c>
      <c r="H2394" s="183">
        <f t="shared" si="616"/>
        <v>7.1592094000000004E-7</v>
      </c>
      <c r="I2394" s="183">
        <f t="shared" si="617"/>
        <v>0.69092488614699998</v>
      </c>
      <c r="J2394" s="184">
        <f t="shared" si="618"/>
        <v>6.0403288999999999E-2</v>
      </c>
      <c r="K2394" s="183">
        <v>2.5605692000000002</v>
      </c>
      <c r="L2394" s="146">
        <v>0.54245301999999995</v>
      </c>
      <c r="M2394" s="146">
        <v>4.8695660000000002E-2</v>
      </c>
      <c r="N2394" s="146">
        <v>0</v>
      </c>
      <c r="O2394" s="146">
        <v>0</v>
      </c>
      <c r="P2394" s="188">
        <v>0</v>
      </c>
      <c r="Q2394" s="188">
        <v>7.1592094000000004E-7</v>
      </c>
      <c r="R2394" s="188">
        <v>1.7533146999999998E-5</v>
      </c>
      <c r="S2394" s="146">
        <v>0</v>
      </c>
      <c r="T2394" s="146">
        <v>0</v>
      </c>
      <c r="U2394" s="146">
        <v>0</v>
      </c>
      <c r="V2394" s="146">
        <v>9.9758673000000006E-2</v>
      </c>
      <c r="W2394" s="146">
        <v>6.0403288999999999E-2</v>
      </c>
      <c r="X2394" s="146">
        <v>0</v>
      </c>
      <c r="Z2394" s="157">
        <f t="shared" si="619"/>
        <v>17.070461333333334</v>
      </c>
      <c r="AB2394" s="131">
        <f t="shared" si="625"/>
        <v>2.5605692000000002</v>
      </c>
      <c r="AC2394" s="131">
        <f t="shared" si="626"/>
        <v>0.59116692906793999</v>
      </c>
      <c r="AD2394" s="131">
        <f t="shared" si="627"/>
        <v>0.65156950214700005</v>
      </c>
      <c r="AE2394" s="131">
        <f t="shared" si="628"/>
        <v>0.69092488614699998</v>
      </c>
      <c r="AF2394" s="131">
        <f t="shared" si="629"/>
        <v>0</v>
      </c>
      <c r="AH2394">
        <v>0</v>
      </c>
      <c r="AI2394" s="71">
        <v>0</v>
      </c>
      <c r="AJ2394" s="71">
        <v>0</v>
      </c>
      <c r="AK2394" s="71">
        <v>0</v>
      </c>
      <c r="AL2394" s="71">
        <v>0</v>
      </c>
      <c r="AM2394" s="71">
        <v>0</v>
      </c>
      <c r="AN2394" s="71">
        <v>0</v>
      </c>
      <c r="AP2394" s="129">
        <v>0.45741257000000002</v>
      </c>
      <c r="AQ2394" s="129">
        <v>0.42855678000000003</v>
      </c>
      <c r="AR2394" s="129">
        <v>2.8855789E-2</v>
      </c>
      <c r="AS2394" s="129">
        <v>0</v>
      </c>
      <c r="AT2394" s="172">
        <f t="shared" si="622"/>
        <v>2.5692852300000003E-5</v>
      </c>
      <c r="AU2394" s="172">
        <f t="shared" si="623"/>
        <v>1.067151978603E-7</v>
      </c>
      <c r="AV2394" s="185">
        <f t="shared" si="624"/>
        <v>0</v>
      </c>
      <c r="AW2394" s="121">
        <v>1.5841388000000001E-5</v>
      </c>
      <c r="AX2394" s="121">
        <v>4.7797292999999999E-8</v>
      </c>
      <c r="AY2394" s="121">
        <v>1.3058903E-12</v>
      </c>
      <c r="AZ2394" s="121">
        <v>0</v>
      </c>
      <c r="BA2394" s="121">
        <v>0</v>
      </c>
      <c r="BB2394" s="121">
        <v>0</v>
      </c>
      <c r="BC2394" s="121">
        <v>9.8514643000000001E-6</v>
      </c>
      <c r="BD2394" s="121">
        <v>0</v>
      </c>
      <c r="BE2394" s="121">
        <v>1.1475332E-8</v>
      </c>
      <c r="BF2394" s="121">
        <v>2.0039602999999999E-9</v>
      </c>
      <c r="BG2394" s="121">
        <v>1.291167E-11</v>
      </c>
      <c r="BH2394" s="121">
        <v>0</v>
      </c>
      <c r="BI2394" s="121">
        <v>0</v>
      </c>
      <c r="BJ2394" s="121">
        <v>0</v>
      </c>
      <c r="BK2394" s="121">
        <v>0</v>
      </c>
      <c r="BL2394" s="121">
        <v>0</v>
      </c>
      <c r="BM2394" s="121">
        <v>4.5424395E-8</v>
      </c>
      <c r="BN2394" s="121">
        <v>0</v>
      </c>
      <c r="BO2394" s="121">
        <v>0</v>
      </c>
      <c r="BP2394" s="121">
        <v>0</v>
      </c>
      <c r="BQ2394" s="121">
        <v>0</v>
      </c>
      <c r="BR2394" s="121">
        <v>0</v>
      </c>
      <c r="BT2394" s="71">
        <v>7.0957628000000003E-4</v>
      </c>
      <c r="BU2394" s="71">
        <v>7.9114407000000002E-5</v>
      </c>
      <c r="BV2394" s="71">
        <v>4.7596976000000002E-4</v>
      </c>
      <c r="BW2394" s="71">
        <v>2.0537765E-9</v>
      </c>
      <c r="BX2394" s="71">
        <v>6.5169257000000002E-5</v>
      </c>
      <c r="BY2394" s="71">
        <v>0</v>
      </c>
      <c r="BZ2394" s="71">
        <v>5.2041369000000001E-5</v>
      </c>
      <c r="CA2394" s="71">
        <v>0</v>
      </c>
      <c r="CB2394" s="71">
        <v>0</v>
      </c>
      <c r="CC2394" s="71">
        <v>4.7372904999999998E-10</v>
      </c>
      <c r="CD2394" s="71">
        <v>0</v>
      </c>
      <c r="CE2394" s="71">
        <v>3.2143393000000002E-5</v>
      </c>
      <c r="CF2394" s="71">
        <v>0</v>
      </c>
      <c r="CG2394" s="71">
        <v>5.1355659999999999E-6</v>
      </c>
      <c r="CH2394" s="71">
        <v>0</v>
      </c>
      <c r="CI2394" s="71">
        <v>0</v>
      </c>
      <c r="CJ2394" s="71">
        <v>0</v>
      </c>
      <c r="CL2394" s="186">
        <v>0</v>
      </c>
      <c r="CM2394" s="186">
        <v>17.070461999999999</v>
      </c>
      <c r="CN2394" s="187">
        <v>0</v>
      </c>
      <c r="CO2394" s="186">
        <v>5.4128925000000001E-2</v>
      </c>
      <c r="CP2394" s="186">
        <v>0</v>
      </c>
      <c r="CQ2394" s="186">
        <v>0</v>
      </c>
      <c r="CR2394" s="186">
        <v>3.3078780999999998E-3</v>
      </c>
      <c r="CS2394" s="186">
        <v>0</v>
      </c>
      <c r="CT2394" s="186">
        <v>1.3446364000000001E-3</v>
      </c>
      <c r="CU2394" s="186">
        <v>4.4111632999999997E-3</v>
      </c>
    </row>
    <row r="2395" spans="1:99" ht="14.4">
      <c r="A2395" t="s">
        <v>4004</v>
      </c>
      <c r="B2395" s="125" t="s">
        <v>781</v>
      </c>
      <c r="C2395" s="126" t="str">
        <f t="shared" si="620"/>
        <v>M.020.23.108</v>
      </c>
      <c r="D2395" s="11" t="s">
        <v>1895</v>
      </c>
      <c r="E2395" s="125" t="s">
        <v>878</v>
      </c>
      <c r="F2395" s="128" t="str">
        <f t="shared" si="621"/>
        <v>Minced beef, meat packaging per 1 kg NL</v>
      </c>
      <c r="G2395" s="131">
        <f t="shared" si="615"/>
        <v>3.6967223145883503</v>
      </c>
      <c r="H2395" s="183">
        <f t="shared" si="616"/>
        <v>7.6784335E-7</v>
      </c>
      <c r="I2395" s="183">
        <f t="shared" si="617"/>
        <v>0.78271519474500006</v>
      </c>
      <c r="J2395" s="184">
        <f t="shared" si="618"/>
        <v>6.6556052000000004E-2</v>
      </c>
      <c r="K2395" s="183">
        <v>2.8474503000000002</v>
      </c>
      <c r="L2395" s="146">
        <v>0.61581131</v>
      </c>
      <c r="M2395" s="146">
        <v>5.2227330000000002E-2</v>
      </c>
      <c r="N2395" s="146">
        <v>0</v>
      </c>
      <c r="O2395" s="146">
        <v>0</v>
      </c>
      <c r="P2395" s="188">
        <v>0</v>
      </c>
      <c r="Q2395" s="188">
        <v>7.6784335E-7</v>
      </c>
      <c r="R2395" s="188">
        <v>1.8804744999999999E-5</v>
      </c>
      <c r="S2395" s="146">
        <v>0</v>
      </c>
      <c r="T2395" s="146">
        <v>0</v>
      </c>
      <c r="U2395" s="146">
        <v>0</v>
      </c>
      <c r="V2395" s="146">
        <v>0.11465775</v>
      </c>
      <c r="W2395" s="146">
        <v>6.6556052000000004E-2</v>
      </c>
      <c r="X2395" s="146">
        <v>0</v>
      </c>
      <c r="Z2395" s="157">
        <f t="shared" si="619"/>
        <v>18.983002000000003</v>
      </c>
      <c r="AB2395" s="131">
        <f t="shared" si="625"/>
        <v>2.8474503000000002</v>
      </c>
      <c r="AC2395" s="131">
        <f t="shared" si="626"/>
        <v>0.66805821258835008</v>
      </c>
      <c r="AD2395" s="131">
        <f t="shared" si="627"/>
        <v>0.73461349674500009</v>
      </c>
      <c r="AE2395" s="131">
        <f t="shared" si="628"/>
        <v>0.78271519474500006</v>
      </c>
      <c r="AF2395" s="131">
        <f t="shared" si="629"/>
        <v>0</v>
      </c>
      <c r="AH2395">
        <v>0</v>
      </c>
      <c r="AI2395" s="71">
        <v>0</v>
      </c>
      <c r="AJ2395" s="71">
        <v>0</v>
      </c>
      <c r="AK2395" s="71">
        <v>0</v>
      </c>
      <c r="AL2395" s="71">
        <v>0</v>
      </c>
      <c r="AM2395" s="71">
        <v>0</v>
      </c>
      <c r="AN2395" s="71">
        <v>0</v>
      </c>
      <c r="AP2395" s="129">
        <v>0.51298085000000004</v>
      </c>
      <c r="AQ2395" s="129">
        <v>0.48038311</v>
      </c>
      <c r="AR2395" s="129">
        <v>3.2597741999999999E-2</v>
      </c>
      <c r="AS2395" s="129">
        <v>0</v>
      </c>
      <c r="AT2395" s="172">
        <f t="shared" si="622"/>
        <v>2.8799947E-5</v>
      </c>
      <c r="AU2395" s="172">
        <f t="shared" si="623"/>
        <v>1.205537801336E-7</v>
      </c>
      <c r="AV2395" s="185">
        <f t="shared" si="624"/>
        <v>0</v>
      </c>
      <c r="AW2395" s="121">
        <v>1.7616226E-5</v>
      </c>
      <c r="AX2395" s="121">
        <v>5.3152404999999998E-8</v>
      </c>
      <c r="AY2395" s="121">
        <v>1.4521996E-12</v>
      </c>
      <c r="AZ2395" s="121">
        <v>0</v>
      </c>
      <c r="BA2395" s="121">
        <v>0</v>
      </c>
      <c r="BB2395" s="121">
        <v>0</v>
      </c>
      <c r="BC2395" s="121">
        <v>1.1183721E-5</v>
      </c>
      <c r="BD2395" s="121">
        <v>0</v>
      </c>
      <c r="BE2395" s="121">
        <v>1.3027190999999999E-8</v>
      </c>
      <c r="BF2395" s="121">
        <v>2.1492981999999999E-9</v>
      </c>
      <c r="BG2395" s="121">
        <v>1.4850734E-11</v>
      </c>
      <c r="BH2395" s="121">
        <v>0</v>
      </c>
      <c r="BI2395" s="121">
        <v>0</v>
      </c>
      <c r="BJ2395" s="121">
        <v>0</v>
      </c>
      <c r="BK2395" s="121">
        <v>0</v>
      </c>
      <c r="BL2395" s="121">
        <v>0</v>
      </c>
      <c r="BM2395" s="121">
        <v>5.2208582999999997E-8</v>
      </c>
      <c r="BN2395" s="121">
        <v>0</v>
      </c>
      <c r="BO2395" s="121">
        <v>0</v>
      </c>
      <c r="BP2395" s="121">
        <v>0</v>
      </c>
      <c r="BQ2395" s="121">
        <v>0</v>
      </c>
      <c r="BR2395" s="121">
        <v>0</v>
      </c>
      <c r="BT2395" s="71">
        <v>7.9168475E-4</v>
      </c>
      <c r="BU2395" s="71">
        <v>8.9813394E-5</v>
      </c>
      <c r="BV2395" s="71">
        <v>5.2929645999999996E-4</v>
      </c>
      <c r="BW2395" s="71">
        <v>2.2027273999999999E-9</v>
      </c>
      <c r="BX2395" s="71">
        <v>7.3982379999999997E-5</v>
      </c>
      <c r="BY2395" s="71">
        <v>0</v>
      </c>
      <c r="BZ2395" s="71">
        <v>5.5815686999999999E-5</v>
      </c>
      <c r="CA2395" s="71">
        <v>0</v>
      </c>
      <c r="CB2395" s="71">
        <v>0</v>
      </c>
      <c r="CC2395" s="71">
        <v>5.0808642000000003E-10</v>
      </c>
      <c r="CD2395" s="71">
        <v>0</v>
      </c>
      <c r="CE2395" s="71">
        <v>3.6944048000000002E-5</v>
      </c>
      <c r="CF2395" s="71">
        <v>0</v>
      </c>
      <c r="CG2395" s="71">
        <v>5.8300711000000001E-6</v>
      </c>
      <c r="CH2395" s="71">
        <v>0</v>
      </c>
      <c r="CI2395" s="71">
        <v>0</v>
      </c>
      <c r="CJ2395" s="71">
        <v>0</v>
      </c>
      <c r="CL2395" s="186">
        <v>0</v>
      </c>
      <c r="CM2395" s="186">
        <v>18.983001999999999</v>
      </c>
      <c r="CN2395" s="187">
        <v>0</v>
      </c>
      <c r="CO2395" s="186">
        <v>6.1449016000000002E-2</v>
      </c>
      <c r="CP2395" s="186">
        <v>0</v>
      </c>
      <c r="CQ2395" s="186">
        <v>0</v>
      </c>
      <c r="CR2395" s="186">
        <v>3.7552169999999999E-3</v>
      </c>
      <c r="CS2395" s="186">
        <v>0</v>
      </c>
      <c r="CT2395" s="186">
        <v>1.4421567E-3</v>
      </c>
      <c r="CU2395" s="186">
        <v>5.0736284999999999E-3</v>
      </c>
    </row>
    <row r="2396" spans="1:99" ht="14.4">
      <c r="A2396" t="s">
        <v>4005</v>
      </c>
      <c r="B2396" s="125" t="s">
        <v>781</v>
      </c>
      <c r="C2396" s="126" t="str">
        <f t="shared" si="620"/>
        <v>M.020.23.109</v>
      </c>
      <c r="D2396" s="11" t="s">
        <v>1895</v>
      </c>
      <c r="E2396" s="125" t="s">
        <v>878</v>
      </c>
      <c r="F2396" s="128" t="str">
        <f t="shared" si="621"/>
        <v>Minced beef/pork, meat packaging per 1 kg NL</v>
      </c>
      <c r="G2396" s="131">
        <f t="shared" si="615"/>
        <v>2.69377980698783</v>
      </c>
      <c r="H2396" s="183">
        <f t="shared" si="616"/>
        <v>6.5279583000000004E-7</v>
      </c>
      <c r="I2396" s="183">
        <f t="shared" si="617"/>
        <v>0.66475609119200008</v>
      </c>
      <c r="J2396" s="184">
        <f t="shared" si="618"/>
        <v>4.5423563E-2</v>
      </c>
      <c r="K2396" s="183">
        <v>1.9835995</v>
      </c>
      <c r="L2396" s="146">
        <v>0.51849920999999999</v>
      </c>
      <c r="M2396" s="146">
        <v>4.4402004000000002E-2</v>
      </c>
      <c r="N2396" s="146">
        <v>0</v>
      </c>
      <c r="O2396" s="146">
        <v>0</v>
      </c>
      <c r="P2396" s="188">
        <v>0</v>
      </c>
      <c r="Q2396" s="188">
        <v>6.5279583000000004E-7</v>
      </c>
      <c r="R2396" s="188">
        <v>1.5987192E-5</v>
      </c>
      <c r="S2396" s="146">
        <v>0</v>
      </c>
      <c r="T2396" s="146">
        <v>0</v>
      </c>
      <c r="U2396" s="146">
        <v>0</v>
      </c>
      <c r="V2396" s="146">
        <v>0.10183889</v>
      </c>
      <c r="W2396" s="146">
        <v>4.5423563E-2</v>
      </c>
      <c r="X2396" s="146">
        <v>0</v>
      </c>
      <c r="Z2396" s="157">
        <f t="shared" si="619"/>
        <v>13.223996666666666</v>
      </c>
      <c r="AB2396" s="131">
        <f t="shared" si="625"/>
        <v>1.9835995</v>
      </c>
      <c r="AC2396" s="131">
        <f t="shared" si="626"/>
        <v>0.56291785398783001</v>
      </c>
      <c r="AD2396" s="131">
        <f t="shared" si="627"/>
        <v>0.60834076419200001</v>
      </c>
      <c r="AE2396" s="131">
        <f t="shared" si="628"/>
        <v>0.66475609119200008</v>
      </c>
      <c r="AF2396" s="131">
        <f t="shared" si="629"/>
        <v>0</v>
      </c>
      <c r="AH2396">
        <v>0</v>
      </c>
      <c r="AI2396" s="71">
        <v>0</v>
      </c>
      <c r="AJ2396" s="71">
        <v>0</v>
      </c>
      <c r="AK2396" s="71">
        <v>0</v>
      </c>
      <c r="AL2396" s="71">
        <v>0</v>
      </c>
      <c r="AM2396" s="71">
        <v>0</v>
      </c>
      <c r="AN2396" s="71">
        <v>0</v>
      </c>
      <c r="AP2396" s="129">
        <v>0.38777482000000002</v>
      </c>
      <c r="AQ2396" s="129">
        <v>0.36176099</v>
      </c>
      <c r="AR2396" s="129">
        <v>2.6013827E-2</v>
      </c>
      <c r="AS2396" s="129">
        <v>0</v>
      </c>
      <c r="AT2396" s="172">
        <f t="shared" si="622"/>
        <v>2.16883093E-5</v>
      </c>
      <c r="AU2396" s="172">
        <f t="shared" si="623"/>
        <v>9.6204980538800001E-8</v>
      </c>
      <c r="AV2396" s="185">
        <f t="shared" si="624"/>
        <v>0</v>
      </c>
      <c r="AW2396" s="121">
        <v>1.2271869E-5</v>
      </c>
      <c r="AX2396" s="121">
        <v>3.7027189999999999E-8</v>
      </c>
      <c r="AY2396" s="121">
        <v>1.0116357000000001E-12</v>
      </c>
      <c r="AZ2396" s="121">
        <v>0</v>
      </c>
      <c r="BA2396" s="121">
        <v>0</v>
      </c>
      <c r="BB2396" s="121">
        <v>0</v>
      </c>
      <c r="BC2396" s="121">
        <v>9.4164402999999994E-6</v>
      </c>
      <c r="BD2396" s="121">
        <v>0</v>
      </c>
      <c r="BE2396" s="121">
        <v>1.0968601000000001E-8</v>
      </c>
      <c r="BF2396" s="121">
        <v>1.8272644999999999E-9</v>
      </c>
      <c r="BG2396" s="121">
        <v>9.3064030999999994E-12</v>
      </c>
      <c r="BH2396" s="121">
        <v>0</v>
      </c>
      <c r="BI2396" s="121">
        <v>0</v>
      </c>
      <c r="BJ2396" s="121">
        <v>0</v>
      </c>
      <c r="BK2396" s="121">
        <v>0</v>
      </c>
      <c r="BL2396" s="121">
        <v>0</v>
      </c>
      <c r="BM2396" s="121">
        <v>4.6371606999999997E-8</v>
      </c>
      <c r="BN2396" s="121">
        <v>0</v>
      </c>
      <c r="BO2396" s="121">
        <v>0</v>
      </c>
      <c r="BP2396" s="121">
        <v>0</v>
      </c>
      <c r="BQ2396" s="121">
        <v>0</v>
      </c>
      <c r="BR2396" s="121">
        <v>0</v>
      </c>
      <c r="BT2396" s="71">
        <v>5.9180991000000005E-4</v>
      </c>
      <c r="BU2396" s="71">
        <v>7.5620847999999997E-5</v>
      </c>
      <c r="BV2396" s="71">
        <v>3.6872011E-4</v>
      </c>
      <c r="BW2396" s="71">
        <v>1.8726882999999999E-9</v>
      </c>
      <c r="BX2396" s="71">
        <v>6.2291492999999999E-5</v>
      </c>
      <c r="BY2396" s="71">
        <v>0</v>
      </c>
      <c r="BZ2396" s="71">
        <v>4.7452710000000001E-5</v>
      </c>
      <c r="CA2396" s="71">
        <v>0</v>
      </c>
      <c r="CB2396" s="71">
        <v>0</v>
      </c>
      <c r="CC2396" s="71">
        <v>4.3195880000000001E-10</v>
      </c>
      <c r="CD2396" s="71">
        <v>0</v>
      </c>
      <c r="CE2396" s="71">
        <v>3.2813662999999999E-5</v>
      </c>
      <c r="CF2396" s="71">
        <v>0</v>
      </c>
      <c r="CG2396" s="71">
        <v>4.9087880999999999E-6</v>
      </c>
      <c r="CH2396" s="71">
        <v>0</v>
      </c>
      <c r="CI2396" s="71">
        <v>0</v>
      </c>
      <c r="CJ2396" s="71">
        <v>0</v>
      </c>
      <c r="CL2396" s="186">
        <v>0</v>
      </c>
      <c r="CM2396" s="186">
        <v>13.223996</v>
      </c>
      <c r="CN2396" s="187">
        <v>0</v>
      </c>
      <c r="CO2396" s="186">
        <v>5.1738683000000001E-2</v>
      </c>
      <c r="CP2396" s="186">
        <v>0</v>
      </c>
      <c r="CQ2396" s="186">
        <v>0</v>
      </c>
      <c r="CR2396" s="186">
        <v>3.1618077999999998E-3</v>
      </c>
      <c r="CS2396" s="186">
        <v>0</v>
      </c>
      <c r="CT2396" s="186">
        <v>1.2260754E-3</v>
      </c>
      <c r="CU2396" s="186">
        <v>3.1794543000000001E-3</v>
      </c>
    </row>
    <row r="2397" spans="1:99" ht="14.4">
      <c r="A2397" t="s">
        <v>4006</v>
      </c>
      <c r="B2397" s="125" t="s">
        <v>781</v>
      </c>
      <c r="C2397" s="126" t="str">
        <f t="shared" si="620"/>
        <v>M.020.23.110</v>
      </c>
      <c r="D2397" s="11" t="s">
        <v>1895</v>
      </c>
      <c r="E2397" s="125" t="s">
        <v>878</v>
      </c>
      <c r="F2397" s="128" t="str">
        <f t="shared" si="621"/>
        <v>Pork &lt;5% fat, meat packaging per 1 kg NL</v>
      </c>
      <c r="G2397" s="131">
        <f t="shared" si="615"/>
        <v>1.60908283492578</v>
      </c>
      <c r="H2397" s="183">
        <f t="shared" si="616"/>
        <v>5.0379577999999999E-7</v>
      </c>
      <c r="I2397" s="183">
        <f t="shared" si="617"/>
        <v>0.52005660613000004</v>
      </c>
      <c r="J2397" s="184">
        <f t="shared" si="618"/>
        <v>2.3195125E-2</v>
      </c>
      <c r="K2397" s="183">
        <v>1.0658306</v>
      </c>
      <c r="L2397" s="146">
        <v>0.40099273000000002</v>
      </c>
      <c r="M2397" s="146">
        <v>3.4267287E-2</v>
      </c>
      <c r="N2397" s="146">
        <v>0</v>
      </c>
      <c r="O2397" s="146">
        <v>0</v>
      </c>
      <c r="P2397" s="188">
        <v>0</v>
      </c>
      <c r="Q2397" s="188">
        <v>5.0379577999999999E-7</v>
      </c>
      <c r="R2397" s="188">
        <v>1.233813E-5</v>
      </c>
      <c r="S2397" s="146">
        <v>0</v>
      </c>
      <c r="T2397" s="146">
        <v>0</v>
      </c>
      <c r="U2397" s="146">
        <v>0</v>
      </c>
      <c r="V2397" s="146">
        <v>8.4784251000000005E-2</v>
      </c>
      <c r="W2397" s="146">
        <v>2.3195125E-2</v>
      </c>
      <c r="X2397" s="146">
        <v>0</v>
      </c>
      <c r="Z2397" s="157">
        <f t="shared" si="619"/>
        <v>7.1055373333333334</v>
      </c>
      <c r="AB2397" s="131">
        <f t="shared" si="625"/>
        <v>1.0658306</v>
      </c>
      <c r="AC2397" s="131">
        <f t="shared" si="626"/>
        <v>0.43527285892577999</v>
      </c>
      <c r="AD2397" s="131">
        <f t="shared" si="627"/>
        <v>0.45846748012999999</v>
      </c>
      <c r="AE2397" s="131">
        <f t="shared" si="628"/>
        <v>0.52005660613000004</v>
      </c>
      <c r="AF2397" s="131">
        <f t="shared" si="629"/>
        <v>0</v>
      </c>
      <c r="AH2397">
        <v>0</v>
      </c>
      <c r="AI2397" s="71">
        <v>0</v>
      </c>
      <c r="AJ2397" s="71">
        <v>0</v>
      </c>
      <c r="AK2397" s="71">
        <v>0</v>
      </c>
      <c r="AL2397" s="71">
        <v>0</v>
      </c>
      <c r="AM2397" s="71">
        <v>0</v>
      </c>
      <c r="AN2397" s="71">
        <v>0</v>
      </c>
      <c r="AP2397" s="129">
        <v>0.24995245999999999</v>
      </c>
      <c r="AQ2397" s="129">
        <v>0.23145750000000001</v>
      </c>
      <c r="AR2397" s="129">
        <v>1.8494961000000001E-2</v>
      </c>
      <c r="AS2397" s="129">
        <v>0</v>
      </c>
      <c r="AT2397" s="172">
        <f t="shared" si="622"/>
        <v>1.38763491E-5</v>
      </c>
      <c r="AU2397" s="172">
        <f t="shared" si="623"/>
        <v>6.8398524838089996E-8</v>
      </c>
      <c r="AV2397" s="185">
        <f t="shared" si="624"/>
        <v>0</v>
      </c>
      <c r="AW2397" s="121">
        <v>6.5939385E-6</v>
      </c>
      <c r="AX2397" s="121">
        <v>1.9895503999999999E-8</v>
      </c>
      <c r="AY2397" s="121">
        <v>5.4357359000000005E-13</v>
      </c>
      <c r="AZ2397" s="121">
        <v>0</v>
      </c>
      <c r="BA2397" s="121">
        <v>0</v>
      </c>
      <c r="BB2397" s="121">
        <v>0</v>
      </c>
      <c r="BC2397" s="121">
        <v>7.2824106000000003E-6</v>
      </c>
      <c r="BD2397" s="121">
        <v>0</v>
      </c>
      <c r="BE2397" s="121">
        <v>8.4828079000000006E-9</v>
      </c>
      <c r="BF2397" s="121">
        <v>1.4101931E-9</v>
      </c>
      <c r="BG2397" s="121">
        <v>3.5772644999999998E-12</v>
      </c>
      <c r="BH2397" s="121">
        <v>0</v>
      </c>
      <c r="BI2397" s="121">
        <v>0</v>
      </c>
      <c r="BJ2397" s="121">
        <v>0</v>
      </c>
      <c r="BK2397" s="121">
        <v>0</v>
      </c>
      <c r="BL2397" s="121">
        <v>0</v>
      </c>
      <c r="BM2397" s="121">
        <v>3.8605898999999999E-8</v>
      </c>
      <c r="BN2397" s="121">
        <v>0</v>
      </c>
      <c r="BO2397" s="121">
        <v>0</v>
      </c>
      <c r="BP2397" s="121">
        <v>0</v>
      </c>
      <c r="BQ2397" s="121">
        <v>0</v>
      </c>
      <c r="BR2397" s="121">
        <v>0</v>
      </c>
      <c r="BT2397" s="71">
        <v>3.7251698999999998E-4</v>
      </c>
      <c r="BU2397" s="71">
        <v>5.8483041000000001E-5</v>
      </c>
      <c r="BV2397" s="71">
        <v>1.9812123E-4</v>
      </c>
      <c r="BW2397" s="71">
        <v>1.4452489E-9</v>
      </c>
      <c r="BX2397" s="71">
        <v>4.8174492000000002E-5</v>
      </c>
      <c r="BY2397" s="71">
        <v>0</v>
      </c>
      <c r="BZ2397" s="71">
        <v>3.6621671999999999E-5</v>
      </c>
      <c r="CA2397" s="71">
        <v>0</v>
      </c>
      <c r="CB2397" s="71">
        <v>0</v>
      </c>
      <c r="CC2397" s="71">
        <v>3.3336459999999999E-10</v>
      </c>
      <c r="CD2397" s="71">
        <v>0</v>
      </c>
      <c r="CE2397" s="71">
        <v>2.7318461999999999E-5</v>
      </c>
      <c r="CF2397" s="71">
        <v>0</v>
      </c>
      <c r="CG2397" s="71">
        <v>3.7963188999999999E-6</v>
      </c>
      <c r="CH2397" s="71">
        <v>0</v>
      </c>
      <c r="CI2397" s="71">
        <v>0</v>
      </c>
      <c r="CJ2397" s="71">
        <v>0</v>
      </c>
      <c r="CL2397" s="186">
        <v>0</v>
      </c>
      <c r="CM2397" s="186">
        <v>7.1055371999999997</v>
      </c>
      <c r="CN2397" s="187">
        <v>0</v>
      </c>
      <c r="CO2397" s="186">
        <v>4.0013245000000003E-2</v>
      </c>
      <c r="CP2397" s="186">
        <v>0</v>
      </c>
      <c r="CQ2397" s="186">
        <v>0</v>
      </c>
      <c r="CR2397" s="186">
        <v>2.4452533999999998E-3</v>
      </c>
      <c r="CS2397" s="186">
        <v>0</v>
      </c>
      <c r="CT2397" s="186">
        <v>9.4622483E-4</v>
      </c>
      <c r="CU2397" s="186">
        <v>1.2221422999999999E-3</v>
      </c>
    </row>
    <row r="2398" spans="1:99" ht="14.4">
      <c r="A2398" t="s">
        <v>4007</v>
      </c>
      <c r="B2398" s="125" t="s">
        <v>781</v>
      </c>
      <c r="C2398" s="126" t="str">
        <f t="shared" si="620"/>
        <v>M.020.23.111</v>
      </c>
      <c r="D2398" s="11" t="s">
        <v>1895</v>
      </c>
      <c r="E2398" s="125" t="s">
        <v>878</v>
      </c>
      <c r="F2398" s="128" t="str">
        <f t="shared" si="621"/>
        <v>Pork 5-14% fat, meat packaging per 1 kg NL</v>
      </c>
      <c r="G2398" s="131">
        <f t="shared" si="615"/>
        <v>1.60908283492578</v>
      </c>
      <c r="H2398" s="183">
        <f t="shared" si="616"/>
        <v>5.0379577999999999E-7</v>
      </c>
      <c r="I2398" s="183">
        <f t="shared" si="617"/>
        <v>0.52005660613000004</v>
      </c>
      <c r="J2398" s="184">
        <f t="shared" si="618"/>
        <v>2.3195125E-2</v>
      </c>
      <c r="K2398" s="183">
        <v>1.0658306</v>
      </c>
      <c r="L2398" s="146">
        <v>0.40099273000000002</v>
      </c>
      <c r="M2398" s="146">
        <v>3.4267287E-2</v>
      </c>
      <c r="N2398" s="146">
        <v>0</v>
      </c>
      <c r="O2398" s="146">
        <v>0</v>
      </c>
      <c r="P2398" s="188">
        <v>0</v>
      </c>
      <c r="Q2398" s="188">
        <v>5.0379577999999999E-7</v>
      </c>
      <c r="R2398" s="188">
        <v>1.233813E-5</v>
      </c>
      <c r="S2398" s="146">
        <v>0</v>
      </c>
      <c r="T2398" s="146">
        <v>0</v>
      </c>
      <c r="U2398" s="146">
        <v>0</v>
      </c>
      <c r="V2398" s="146">
        <v>8.4784251000000005E-2</v>
      </c>
      <c r="W2398" s="146">
        <v>2.3195125E-2</v>
      </c>
      <c r="X2398" s="146">
        <v>0</v>
      </c>
      <c r="Z2398" s="157">
        <f t="shared" si="619"/>
        <v>7.1055373333333334</v>
      </c>
      <c r="AB2398" s="131">
        <f t="shared" si="625"/>
        <v>1.0658306</v>
      </c>
      <c r="AC2398" s="131">
        <f t="shared" si="626"/>
        <v>0.43527285892577999</v>
      </c>
      <c r="AD2398" s="131">
        <f t="shared" si="627"/>
        <v>0.45846748012999999</v>
      </c>
      <c r="AE2398" s="131">
        <f t="shared" si="628"/>
        <v>0.52005660613000004</v>
      </c>
      <c r="AF2398" s="131">
        <f t="shared" si="629"/>
        <v>0</v>
      </c>
      <c r="AH2398">
        <v>0</v>
      </c>
      <c r="AI2398" s="71">
        <v>0</v>
      </c>
      <c r="AJ2398" s="71">
        <v>0</v>
      </c>
      <c r="AK2398" s="71">
        <v>0</v>
      </c>
      <c r="AL2398" s="71">
        <v>0</v>
      </c>
      <c r="AM2398" s="71">
        <v>0</v>
      </c>
      <c r="AN2398" s="71">
        <v>0</v>
      </c>
      <c r="AP2398" s="129">
        <v>0.24995245999999999</v>
      </c>
      <c r="AQ2398" s="129">
        <v>0.23145750000000001</v>
      </c>
      <c r="AR2398" s="129">
        <v>1.8494961000000001E-2</v>
      </c>
      <c r="AS2398" s="129">
        <v>0</v>
      </c>
      <c r="AT2398" s="172">
        <f t="shared" si="622"/>
        <v>1.38763491E-5</v>
      </c>
      <c r="AU2398" s="172">
        <f t="shared" si="623"/>
        <v>6.8398524838089996E-8</v>
      </c>
      <c r="AV2398" s="185">
        <f t="shared" si="624"/>
        <v>0</v>
      </c>
      <c r="AW2398" s="121">
        <v>6.5939385E-6</v>
      </c>
      <c r="AX2398" s="121">
        <v>1.9895503999999999E-8</v>
      </c>
      <c r="AY2398" s="121">
        <v>5.4357359000000005E-13</v>
      </c>
      <c r="AZ2398" s="121">
        <v>0</v>
      </c>
      <c r="BA2398" s="121">
        <v>0</v>
      </c>
      <c r="BB2398" s="121">
        <v>0</v>
      </c>
      <c r="BC2398" s="121">
        <v>7.2824106000000003E-6</v>
      </c>
      <c r="BD2398" s="121">
        <v>0</v>
      </c>
      <c r="BE2398" s="121">
        <v>8.4828079000000006E-9</v>
      </c>
      <c r="BF2398" s="121">
        <v>1.4101931E-9</v>
      </c>
      <c r="BG2398" s="121">
        <v>3.5772644999999998E-12</v>
      </c>
      <c r="BH2398" s="121">
        <v>0</v>
      </c>
      <c r="BI2398" s="121">
        <v>0</v>
      </c>
      <c r="BJ2398" s="121">
        <v>0</v>
      </c>
      <c r="BK2398" s="121">
        <v>0</v>
      </c>
      <c r="BL2398" s="121">
        <v>0</v>
      </c>
      <c r="BM2398" s="121">
        <v>3.8605898999999999E-8</v>
      </c>
      <c r="BN2398" s="121">
        <v>0</v>
      </c>
      <c r="BO2398" s="121">
        <v>0</v>
      </c>
      <c r="BP2398" s="121">
        <v>0</v>
      </c>
      <c r="BQ2398" s="121">
        <v>0</v>
      </c>
      <c r="BR2398" s="121">
        <v>0</v>
      </c>
      <c r="BT2398" s="71">
        <v>3.7251698999999998E-4</v>
      </c>
      <c r="BU2398" s="71">
        <v>5.8483041000000001E-5</v>
      </c>
      <c r="BV2398" s="71">
        <v>1.9812123E-4</v>
      </c>
      <c r="BW2398" s="71">
        <v>1.4452489E-9</v>
      </c>
      <c r="BX2398" s="71">
        <v>4.8174492000000002E-5</v>
      </c>
      <c r="BY2398" s="71">
        <v>0</v>
      </c>
      <c r="BZ2398" s="71">
        <v>3.6621671999999999E-5</v>
      </c>
      <c r="CA2398" s="71">
        <v>0</v>
      </c>
      <c r="CB2398" s="71">
        <v>0</v>
      </c>
      <c r="CC2398" s="71">
        <v>3.3336459999999999E-10</v>
      </c>
      <c r="CD2398" s="71">
        <v>0</v>
      </c>
      <c r="CE2398" s="71">
        <v>2.7318461999999999E-5</v>
      </c>
      <c r="CF2398" s="71">
        <v>0</v>
      </c>
      <c r="CG2398" s="71">
        <v>3.7963188999999999E-6</v>
      </c>
      <c r="CH2398" s="71">
        <v>0</v>
      </c>
      <c r="CI2398" s="71">
        <v>0</v>
      </c>
      <c r="CJ2398" s="71">
        <v>0</v>
      </c>
      <c r="CL2398" s="186">
        <v>0</v>
      </c>
      <c r="CM2398" s="186">
        <v>7.1055371999999997</v>
      </c>
      <c r="CN2398" s="187">
        <v>0</v>
      </c>
      <c r="CO2398" s="186">
        <v>4.0013245000000003E-2</v>
      </c>
      <c r="CP2398" s="186">
        <v>0</v>
      </c>
      <c r="CQ2398" s="186">
        <v>0</v>
      </c>
      <c r="CR2398" s="186">
        <v>2.4452533999999998E-3</v>
      </c>
      <c r="CS2398" s="186">
        <v>0</v>
      </c>
      <c r="CT2398" s="186">
        <v>9.4622483E-4</v>
      </c>
      <c r="CU2398" s="186">
        <v>1.2221422999999999E-3</v>
      </c>
    </row>
    <row r="2399" spans="1:99" ht="14.4">
      <c r="A2399" t="s">
        <v>4008</v>
      </c>
      <c r="B2399" s="125" t="s">
        <v>781</v>
      </c>
      <c r="C2399" s="126" t="str">
        <f t="shared" si="620"/>
        <v>M.020.23.112</v>
      </c>
      <c r="D2399" s="11" t="s">
        <v>1895</v>
      </c>
      <c r="E2399" s="125" t="s">
        <v>878</v>
      </c>
      <c r="F2399" s="128" t="str">
        <f t="shared" si="621"/>
        <v>Pork shoulder chop, meat packaging per 1 kg NL</v>
      </c>
      <c r="G2399" s="131">
        <f t="shared" si="615"/>
        <v>1.60908283492578</v>
      </c>
      <c r="H2399" s="183">
        <f t="shared" si="616"/>
        <v>5.0379577999999999E-7</v>
      </c>
      <c r="I2399" s="183">
        <f t="shared" si="617"/>
        <v>0.52005660613000004</v>
      </c>
      <c r="J2399" s="184">
        <f t="shared" si="618"/>
        <v>2.3195125E-2</v>
      </c>
      <c r="K2399" s="183">
        <v>1.0658306</v>
      </c>
      <c r="L2399" s="146">
        <v>0.40099273000000002</v>
      </c>
      <c r="M2399" s="146">
        <v>3.4267287E-2</v>
      </c>
      <c r="N2399" s="146">
        <v>0</v>
      </c>
      <c r="O2399" s="146">
        <v>0</v>
      </c>
      <c r="P2399" s="188">
        <v>0</v>
      </c>
      <c r="Q2399" s="188">
        <v>5.0379577999999999E-7</v>
      </c>
      <c r="R2399" s="188">
        <v>1.233813E-5</v>
      </c>
      <c r="S2399" s="146">
        <v>0</v>
      </c>
      <c r="T2399" s="146">
        <v>0</v>
      </c>
      <c r="U2399" s="146">
        <v>0</v>
      </c>
      <c r="V2399" s="146">
        <v>8.4784251000000005E-2</v>
      </c>
      <c r="W2399" s="146">
        <v>2.3195125E-2</v>
      </c>
      <c r="X2399" s="146">
        <v>0</v>
      </c>
      <c r="Z2399" s="157">
        <f t="shared" si="619"/>
        <v>7.1055373333333334</v>
      </c>
      <c r="AB2399" s="131">
        <f t="shared" si="625"/>
        <v>1.0658306</v>
      </c>
      <c r="AC2399" s="131">
        <f t="shared" si="626"/>
        <v>0.43527285892577999</v>
      </c>
      <c r="AD2399" s="131">
        <f t="shared" si="627"/>
        <v>0.45846748012999999</v>
      </c>
      <c r="AE2399" s="131">
        <f t="shared" si="628"/>
        <v>0.52005660613000004</v>
      </c>
      <c r="AF2399" s="131">
        <f t="shared" si="629"/>
        <v>0</v>
      </c>
      <c r="AH2399">
        <v>0</v>
      </c>
      <c r="AI2399" s="71">
        <v>0</v>
      </c>
      <c r="AJ2399" s="71">
        <v>0</v>
      </c>
      <c r="AK2399" s="71">
        <v>0</v>
      </c>
      <c r="AL2399" s="71">
        <v>0</v>
      </c>
      <c r="AM2399" s="71">
        <v>0</v>
      </c>
      <c r="AN2399" s="71">
        <v>0</v>
      </c>
      <c r="AP2399" s="129">
        <v>0.24995245999999999</v>
      </c>
      <c r="AQ2399" s="129">
        <v>0.23145750000000001</v>
      </c>
      <c r="AR2399" s="129">
        <v>1.8494961000000001E-2</v>
      </c>
      <c r="AS2399" s="129">
        <v>0</v>
      </c>
      <c r="AT2399" s="172">
        <f t="shared" si="622"/>
        <v>1.38763491E-5</v>
      </c>
      <c r="AU2399" s="172">
        <f t="shared" si="623"/>
        <v>6.8398524838089996E-8</v>
      </c>
      <c r="AV2399" s="185">
        <f t="shared" si="624"/>
        <v>0</v>
      </c>
      <c r="AW2399" s="121">
        <v>6.5939385E-6</v>
      </c>
      <c r="AX2399" s="121">
        <v>1.9895503999999999E-8</v>
      </c>
      <c r="AY2399" s="121">
        <v>5.4357359000000005E-13</v>
      </c>
      <c r="AZ2399" s="121">
        <v>0</v>
      </c>
      <c r="BA2399" s="121">
        <v>0</v>
      </c>
      <c r="BB2399" s="121">
        <v>0</v>
      </c>
      <c r="BC2399" s="121">
        <v>7.2824106000000003E-6</v>
      </c>
      <c r="BD2399" s="121">
        <v>0</v>
      </c>
      <c r="BE2399" s="121">
        <v>8.4828079000000006E-9</v>
      </c>
      <c r="BF2399" s="121">
        <v>1.4101931E-9</v>
      </c>
      <c r="BG2399" s="121">
        <v>3.5772644999999998E-12</v>
      </c>
      <c r="BH2399" s="121">
        <v>0</v>
      </c>
      <c r="BI2399" s="121">
        <v>0</v>
      </c>
      <c r="BJ2399" s="121">
        <v>0</v>
      </c>
      <c r="BK2399" s="121">
        <v>0</v>
      </c>
      <c r="BL2399" s="121">
        <v>0</v>
      </c>
      <c r="BM2399" s="121">
        <v>3.8605898999999999E-8</v>
      </c>
      <c r="BN2399" s="121">
        <v>0</v>
      </c>
      <c r="BO2399" s="121">
        <v>0</v>
      </c>
      <c r="BP2399" s="121">
        <v>0</v>
      </c>
      <c r="BQ2399" s="121">
        <v>0</v>
      </c>
      <c r="BR2399" s="121">
        <v>0</v>
      </c>
      <c r="BT2399" s="71">
        <v>3.7251698999999998E-4</v>
      </c>
      <c r="BU2399" s="71">
        <v>5.8483041000000001E-5</v>
      </c>
      <c r="BV2399" s="71">
        <v>1.9812123E-4</v>
      </c>
      <c r="BW2399" s="71">
        <v>1.4452489E-9</v>
      </c>
      <c r="BX2399" s="71">
        <v>4.8174492000000002E-5</v>
      </c>
      <c r="BY2399" s="71">
        <v>0</v>
      </c>
      <c r="BZ2399" s="71">
        <v>3.6621671999999999E-5</v>
      </c>
      <c r="CA2399" s="71">
        <v>0</v>
      </c>
      <c r="CB2399" s="71">
        <v>0</v>
      </c>
      <c r="CC2399" s="71">
        <v>3.3336459999999999E-10</v>
      </c>
      <c r="CD2399" s="71">
        <v>0</v>
      </c>
      <c r="CE2399" s="71">
        <v>2.7318461999999999E-5</v>
      </c>
      <c r="CF2399" s="71">
        <v>0</v>
      </c>
      <c r="CG2399" s="71">
        <v>3.7963188999999999E-6</v>
      </c>
      <c r="CH2399" s="71">
        <v>0</v>
      </c>
      <c r="CI2399" s="71">
        <v>0</v>
      </c>
      <c r="CJ2399" s="71">
        <v>0</v>
      </c>
      <c r="CL2399" s="186">
        <v>0</v>
      </c>
      <c r="CM2399" s="186">
        <v>7.1055371999999997</v>
      </c>
      <c r="CN2399" s="187">
        <v>0</v>
      </c>
      <c r="CO2399" s="186">
        <v>4.0013245000000003E-2</v>
      </c>
      <c r="CP2399" s="186">
        <v>0</v>
      </c>
      <c r="CQ2399" s="186">
        <v>0</v>
      </c>
      <c r="CR2399" s="186">
        <v>2.4452533999999998E-3</v>
      </c>
      <c r="CS2399" s="186">
        <v>0</v>
      </c>
      <c r="CT2399" s="186">
        <v>9.4622483E-4</v>
      </c>
      <c r="CU2399" s="186">
        <v>1.2221422999999999E-3</v>
      </c>
    </row>
    <row r="2400" spans="1:99" ht="14.4">
      <c r="A2400" t="s">
        <v>4009</v>
      </c>
      <c r="B2400" s="125" t="s">
        <v>781</v>
      </c>
      <c r="C2400" s="126" t="str">
        <f t="shared" si="620"/>
        <v>M.020.23.113</v>
      </c>
      <c r="D2400" s="11" t="s">
        <v>1895</v>
      </c>
      <c r="E2400" s="125" t="s">
        <v>878</v>
      </c>
      <c r="F2400" s="128" t="str">
        <f t="shared" si="621"/>
        <v>Sausage, frankfurter in food can NL</v>
      </c>
      <c r="G2400" s="131">
        <f t="shared" si="615"/>
        <v>2.3182221591736702</v>
      </c>
      <c r="H2400" s="183">
        <f t="shared" si="616"/>
        <v>6.6735767000000003E-7</v>
      </c>
      <c r="I2400" s="183">
        <f t="shared" si="617"/>
        <v>0.56302317781600009</v>
      </c>
      <c r="J2400" s="184">
        <f t="shared" si="618"/>
        <v>5.4699214000000003E-2</v>
      </c>
      <c r="K2400" s="183">
        <v>1.7004991</v>
      </c>
      <c r="L2400" s="146">
        <v>0.43940821000000002</v>
      </c>
      <c r="M2400" s="146">
        <v>4.5392474000000002E-2</v>
      </c>
      <c r="N2400" s="146">
        <v>0</v>
      </c>
      <c r="O2400" s="146">
        <v>0</v>
      </c>
      <c r="P2400" s="188">
        <v>0</v>
      </c>
      <c r="Q2400" s="188">
        <v>6.6735767000000003E-7</v>
      </c>
      <c r="R2400" s="188">
        <v>1.6343816000000001E-5</v>
      </c>
      <c r="S2400" s="146">
        <v>0</v>
      </c>
      <c r="T2400" s="146">
        <v>0</v>
      </c>
      <c r="U2400" s="146">
        <v>0</v>
      </c>
      <c r="V2400" s="146">
        <v>7.8206150000000002E-2</v>
      </c>
      <c r="W2400" s="146">
        <v>5.4699214000000003E-2</v>
      </c>
      <c r="X2400" s="146">
        <v>0</v>
      </c>
      <c r="Z2400" s="157">
        <f t="shared" si="619"/>
        <v>11.336660666666667</v>
      </c>
      <c r="AB2400" s="131">
        <f t="shared" si="625"/>
        <v>1.7004991</v>
      </c>
      <c r="AC2400" s="131">
        <f t="shared" si="626"/>
        <v>0.48481769517367007</v>
      </c>
      <c r="AD2400" s="131">
        <f t="shared" si="627"/>
        <v>0.53951624181600011</v>
      </c>
      <c r="AE2400" s="131">
        <f t="shared" si="628"/>
        <v>0.56302317781600009</v>
      </c>
      <c r="AF2400" s="131">
        <f t="shared" si="629"/>
        <v>0</v>
      </c>
      <c r="AH2400">
        <v>0</v>
      </c>
      <c r="AI2400" s="71">
        <v>0</v>
      </c>
      <c r="AJ2400" s="71">
        <v>0</v>
      </c>
      <c r="AK2400" s="71">
        <v>0</v>
      </c>
      <c r="AL2400" s="71">
        <v>0</v>
      </c>
      <c r="AM2400" s="71">
        <v>0</v>
      </c>
      <c r="AN2400" s="71">
        <v>0</v>
      </c>
      <c r="AP2400" s="129">
        <v>0.32982133000000002</v>
      </c>
      <c r="AQ2400" s="129">
        <v>0.30858823000000002</v>
      </c>
      <c r="AR2400" s="129">
        <v>2.1233107000000001E-2</v>
      </c>
      <c r="AS2400" s="129">
        <v>0</v>
      </c>
      <c r="AT2400" s="172">
        <f t="shared" si="622"/>
        <v>1.8500493299999999E-5</v>
      </c>
      <c r="AU2400" s="172">
        <f t="shared" si="623"/>
        <v>7.8524804915119997E-8</v>
      </c>
      <c r="AV2400" s="185">
        <f t="shared" si="624"/>
        <v>0</v>
      </c>
      <c r="AW2400" s="121">
        <v>1.0520420999999999E-5</v>
      </c>
      <c r="AX2400" s="121">
        <v>3.1742648999999999E-8</v>
      </c>
      <c r="AY2400" s="121">
        <v>8.6725452000000001E-13</v>
      </c>
      <c r="AZ2400" s="121">
        <v>0</v>
      </c>
      <c r="BA2400" s="121">
        <v>0</v>
      </c>
      <c r="BB2400" s="121">
        <v>0</v>
      </c>
      <c r="BC2400" s="121">
        <v>7.9800722999999999E-6</v>
      </c>
      <c r="BD2400" s="121">
        <v>0</v>
      </c>
      <c r="BE2400" s="121">
        <v>9.2954688000000004E-9</v>
      </c>
      <c r="BF2400" s="121">
        <v>1.8680250999999999E-9</v>
      </c>
      <c r="BG2400" s="121">
        <v>7.1857606000000002E-12</v>
      </c>
      <c r="BH2400" s="121">
        <v>0</v>
      </c>
      <c r="BI2400" s="121">
        <v>0</v>
      </c>
      <c r="BJ2400" s="121">
        <v>0</v>
      </c>
      <c r="BK2400" s="121">
        <v>0</v>
      </c>
      <c r="BL2400" s="121">
        <v>0</v>
      </c>
      <c r="BM2400" s="121">
        <v>3.5610608999999998E-8</v>
      </c>
      <c r="BN2400" s="121">
        <v>0</v>
      </c>
      <c r="BO2400" s="121">
        <v>0</v>
      </c>
      <c r="BP2400" s="121">
        <v>0</v>
      </c>
      <c r="BQ2400" s="121">
        <v>0</v>
      </c>
      <c r="BR2400" s="121">
        <v>0</v>
      </c>
      <c r="BT2400" s="71">
        <v>5.1084412000000005E-4</v>
      </c>
      <c r="BU2400" s="71">
        <v>6.4085771000000003E-5</v>
      </c>
      <c r="BV2400" s="71">
        <v>3.1609617E-4</v>
      </c>
      <c r="BW2400" s="71">
        <v>1.9144620999999999E-9</v>
      </c>
      <c r="BX2400" s="71">
        <v>5.2789652999999999E-5</v>
      </c>
      <c r="BY2400" s="71">
        <v>0</v>
      </c>
      <c r="BZ2400" s="71">
        <v>4.8511231999999998E-5</v>
      </c>
      <c r="CA2400" s="71">
        <v>0</v>
      </c>
      <c r="CB2400" s="71">
        <v>0</v>
      </c>
      <c r="CC2400" s="71">
        <v>4.4159444999999999E-10</v>
      </c>
      <c r="CD2400" s="71">
        <v>0</v>
      </c>
      <c r="CE2400" s="71">
        <v>2.5198922E-5</v>
      </c>
      <c r="CF2400" s="71">
        <v>0</v>
      </c>
      <c r="CG2400" s="71">
        <v>4.1600098E-6</v>
      </c>
      <c r="CH2400" s="71">
        <v>0</v>
      </c>
      <c r="CI2400" s="71">
        <v>0</v>
      </c>
      <c r="CJ2400" s="71">
        <v>0</v>
      </c>
      <c r="CL2400" s="186">
        <v>0</v>
      </c>
      <c r="CM2400" s="186">
        <v>11.33666</v>
      </c>
      <c r="CN2400" s="187">
        <v>0</v>
      </c>
      <c r="CO2400" s="186">
        <v>4.3846550999999997E-2</v>
      </c>
      <c r="CP2400" s="186">
        <v>0</v>
      </c>
      <c r="CQ2400" s="186">
        <v>0</v>
      </c>
      <c r="CR2400" s="186">
        <v>2.6795109999999999E-3</v>
      </c>
      <c r="CS2400" s="186">
        <v>0</v>
      </c>
      <c r="CT2400" s="186">
        <v>1.2534253E-3</v>
      </c>
      <c r="CU2400" s="186">
        <v>2.4549546999999999E-3</v>
      </c>
    </row>
    <row r="2401" spans="1:99" ht="14.4">
      <c r="A2401" t="s">
        <v>4010</v>
      </c>
      <c r="B2401" s="125" t="s">
        <v>781</v>
      </c>
      <c r="C2401" s="126" t="str">
        <f t="shared" si="620"/>
        <v>M.020.23.114</v>
      </c>
      <c r="D2401" s="11" t="s">
        <v>1895</v>
      </c>
      <c r="E2401" s="125" t="s">
        <v>878</v>
      </c>
      <c r="F2401" s="128" t="str">
        <f t="shared" si="621"/>
        <v>Sausage, frankfurter in glass jarper 720 ml NL</v>
      </c>
      <c r="G2401" s="131">
        <f t="shared" si="615"/>
        <v>2.2112023136075498</v>
      </c>
      <c r="H2401" s="183">
        <f t="shared" si="616"/>
        <v>5.5521455000000005E-7</v>
      </c>
      <c r="I2401" s="183">
        <f t="shared" si="617"/>
        <v>0.5421814863929999</v>
      </c>
      <c r="J2401" s="184">
        <f t="shared" si="618"/>
        <v>3.6787071999999997E-2</v>
      </c>
      <c r="K2401" s="183">
        <v>1.6322331999999999</v>
      </c>
      <c r="L2401" s="146">
        <v>0.42598071999999998</v>
      </c>
      <c r="M2401" s="146">
        <v>3.7764699999999998E-2</v>
      </c>
      <c r="N2401" s="146">
        <v>0</v>
      </c>
      <c r="O2401" s="146">
        <v>0</v>
      </c>
      <c r="P2401" s="188">
        <v>0</v>
      </c>
      <c r="Q2401" s="188">
        <v>5.5521455000000005E-7</v>
      </c>
      <c r="R2401" s="188">
        <v>1.3597393E-5</v>
      </c>
      <c r="S2401" s="146">
        <v>0</v>
      </c>
      <c r="T2401" s="146">
        <v>0</v>
      </c>
      <c r="U2401" s="146">
        <v>0</v>
      </c>
      <c r="V2401" s="146">
        <v>7.8422468999999995E-2</v>
      </c>
      <c r="W2401" s="146">
        <v>3.6787071999999997E-2</v>
      </c>
      <c r="X2401" s="146">
        <v>0</v>
      </c>
      <c r="Z2401" s="157">
        <f t="shared" si="619"/>
        <v>10.881554666666666</v>
      </c>
      <c r="AB2401" s="131">
        <f t="shared" si="625"/>
        <v>1.6322331999999999</v>
      </c>
      <c r="AC2401" s="131">
        <f t="shared" si="626"/>
        <v>0.46375957260754996</v>
      </c>
      <c r="AD2401" s="131">
        <f t="shared" si="627"/>
        <v>0.50054608939299994</v>
      </c>
      <c r="AE2401" s="131">
        <f t="shared" si="628"/>
        <v>0.54218148639300001</v>
      </c>
      <c r="AF2401" s="131">
        <f t="shared" si="629"/>
        <v>0</v>
      </c>
      <c r="AH2401">
        <v>0</v>
      </c>
      <c r="AI2401" s="71">
        <v>0</v>
      </c>
      <c r="AJ2401" s="71">
        <v>0</v>
      </c>
      <c r="AK2401" s="71">
        <v>0</v>
      </c>
      <c r="AL2401" s="71">
        <v>0</v>
      </c>
      <c r="AM2401" s="71">
        <v>0</v>
      </c>
      <c r="AN2401" s="71">
        <v>0</v>
      </c>
      <c r="AP2401" s="129">
        <v>0.31822958000000001</v>
      </c>
      <c r="AQ2401" s="129">
        <v>0.29747611000000002</v>
      </c>
      <c r="AR2401" s="129">
        <v>2.075347E-2</v>
      </c>
      <c r="AS2401" s="129">
        <v>0</v>
      </c>
      <c r="AT2401" s="172">
        <f t="shared" si="622"/>
        <v>1.7834299299999998E-5</v>
      </c>
      <c r="AU2401" s="172">
        <f t="shared" si="623"/>
        <v>7.6751000681029998E-8</v>
      </c>
      <c r="AV2401" s="185">
        <f t="shared" si="624"/>
        <v>0</v>
      </c>
      <c r="AW2401" s="121">
        <v>1.0098082999999999E-5</v>
      </c>
      <c r="AX2401" s="121">
        <v>3.0468353000000002E-8</v>
      </c>
      <c r="AY2401" s="121">
        <v>8.3243892999999996E-13</v>
      </c>
      <c r="AZ2401" s="121">
        <v>0</v>
      </c>
      <c r="BA2401" s="121">
        <v>0</v>
      </c>
      <c r="BB2401" s="121">
        <v>0</v>
      </c>
      <c r="BC2401" s="121">
        <v>7.7362163000000008E-6</v>
      </c>
      <c r="BD2401" s="121">
        <v>0</v>
      </c>
      <c r="BE2401" s="121">
        <v>9.0114167999999993E-9</v>
      </c>
      <c r="BF2401" s="121">
        <v>1.5541212E-9</v>
      </c>
      <c r="BG2401" s="121">
        <v>7.1692420999999999E-12</v>
      </c>
      <c r="BH2401" s="121">
        <v>0</v>
      </c>
      <c r="BI2401" s="121">
        <v>0</v>
      </c>
      <c r="BJ2401" s="121">
        <v>0</v>
      </c>
      <c r="BK2401" s="121">
        <v>0</v>
      </c>
      <c r="BL2401" s="121">
        <v>0</v>
      </c>
      <c r="BM2401" s="121">
        <v>3.5709108E-8</v>
      </c>
      <c r="BN2401" s="121">
        <v>0</v>
      </c>
      <c r="BO2401" s="121">
        <v>0</v>
      </c>
      <c r="BP2401" s="121">
        <v>0</v>
      </c>
      <c r="BQ2401" s="121">
        <v>0</v>
      </c>
      <c r="BR2401" s="121">
        <v>0</v>
      </c>
      <c r="BT2401" s="71">
        <v>4.8637339999999999E-4</v>
      </c>
      <c r="BU2401" s="71">
        <v>6.212743E-5</v>
      </c>
      <c r="BV2401" s="71">
        <v>3.0340662E-4</v>
      </c>
      <c r="BW2401" s="71">
        <v>1.5927549E-9</v>
      </c>
      <c r="BX2401" s="71">
        <v>5.11765E-5</v>
      </c>
      <c r="BY2401" s="71">
        <v>0</v>
      </c>
      <c r="BZ2401" s="71">
        <v>4.0359379999999997E-5</v>
      </c>
      <c r="CA2401" s="71">
        <v>0</v>
      </c>
      <c r="CB2401" s="71">
        <v>0</v>
      </c>
      <c r="CC2401" s="71">
        <v>3.6738870000000001E-10</v>
      </c>
      <c r="CD2401" s="71">
        <v>0</v>
      </c>
      <c r="CE2401" s="71">
        <v>2.5268622000000001E-5</v>
      </c>
      <c r="CF2401" s="71">
        <v>0</v>
      </c>
      <c r="CG2401" s="71">
        <v>4.0328876999999998E-6</v>
      </c>
      <c r="CH2401" s="71">
        <v>0</v>
      </c>
      <c r="CI2401" s="71">
        <v>0</v>
      </c>
      <c r="CJ2401" s="71">
        <v>0</v>
      </c>
      <c r="CL2401" s="186">
        <v>0</v>
      </c>
      <c r="CM2401" s="186">
        <v>10.881555000000001</v>
      </c>
      <c r="CN2401" s="187">
        <v>0</v>
      </c>
      <c r="CO2401" s="186">
        <v>4.2506683000000003E-2</v>
      </c>
      <c r="CP2401" s="186">
        <v>0</v>
      </c>
      <c r="CQ2401" s="186">
        <v>0</v>
      </c>
      <c r="CR2401" s="186">
        <v>2.5976302000000001E-3</v>
      </c>
      <c r="CS2401" s="186">
        <v>0</v>
      </c>
      <c r="CT2401" s="186">
        <v>1.0427991000000001E-3</v>
      </c>
      <c r="CU2401" s="186">
        <v>2.4493112000000001E-3</v>
      </c>
    </row>
    <row r="2402" spans="1:99" ht="14.4">
      <c r="A2402" t="s">
        <v>4011</v>
      </c>
      <c r="B2402" s="125" t="s">
        <v>781</v>
      </c>
      <c r="C2402" s="126" t="str">
        <f t="shared" si="620"/>
        <v>M.020.23.115</v>
      </c>
      <c r="D2402" s="11" t="s">
        <v>1895</v>
      </c>
      <c r="E2402" s="125" t="s">
        <v>878</v>
      </c>
      <c r="F2402" s="128" t="str">
        <f t="shared" si="621"/>
        <v>Sausage, pork (braadworst), meat packaging per 1 kg NL</v>
      </c>
      <c r="G2402" s="131">
        <f t="shared" si="615"/>
        <v>1.8947901018248801</v>
      </c>
      <c r="H2402" s="183">
        <f t="shared" si="616"/>
        <v>5.3239088000000003E-7</v>
      </c>
      <c r="I2402" s="183">
        <f t="shared" si="617"/>
        <v>0.50304292443400001</v>
      </c>
      <c r="J2402" s="184">
        <f t="shared" si="618"/>
        <v>3.0835745000000001E-2</v>
      </c>
      <c r="K2402" s="183">
        <v>1.3609108999999999</v>
      </c>
      <c r="L2402" s="146">
        <v>0.38930122</v>
      </c>
      <c r="M2402" s="146">
        <v>3.6212274000000003E-2</v>
      </c>
      <c r="N2402" s="146">
        <v>0</v>
      </c>
      <c r="O2402" s="146">
        <v>0</v>
      </c>
      <c r="P2402" s="188">
        <v>0</v>
      </c>
      <c r="Q2402" s="188">
        <v>5.3239088000000003E-7</v>
      </c>
      <c r="R2402" s="188">
        <v>1.3038434E-5</v>
      </c>
      <c r="S2402" s="146">
        <v>0</v>
      </c>
      <c r="T2402" s="146">
        <v>0</v>
      </c>
      <c r="U2402" s="146">
        <v>0</v>
      </c>
      <c r="V2402" s="146">
        <v>7.7516392000000003E-2</v>
      </c>
      <c r="W2402" s="146">
        <v>3.0835745000000001E-2</v>
      </c>
      <c r="X2402" s="146">
        <v>0</v>
      </c>
      <c r="Z2402" s="157">
        <f t="shared" si="619"/>
        <v>9.0727393333333328</v>
      </c>
      <c r="AB2402" s="131">
        <f t="shared" si="625"/>
        <v>1.3609108999999999</v>
      </c>
      <c r="AC2402" s="131">
        <f t="shared" si="626"/>
        <v>0.42552706482488001</v>
      </c>
      <c r="AD2402" s="131">
        <f t="shared" si="627"/>
        <v>0.45636227743400004</v>
      </c>
      <c r="AE2402" s="131">
        <f t="shared" si="628"/>
        <v>0.50304292443400001</v>
      </c>
      <c r="AF2402" s="131">
        <f t="shared" si="629"/>
        <v>0</v>
      </c>
      <c r="AH2402">
        <v>0</v>
      </c>
      <c r="AI2402" s="71">
        <v>0</v>
      </c>
      <c r="AJ2402" s="71">
        <v>0</v>
      </c>
      <c r="AK2402" s="71">
        <v>0</v>
      </c>
      <c r="AL2402" s="71">
        <v>0</v>
      </c>
      <c r="AM2402" s="71">
        <v>0</v>
      </c>
      <c r="AN2402" s="71">
        <v>0</v>
      </c>
      <c r="AP2402" s="129">
        <v>0.27741106999999998</v>
      </c>
      <c r="AQ2402" s="129">
        <v>0.25836625000000002</v>
      </c>
      <c r="AR2402" s="129">
        <v>1.9044818000000002E-2</v>
      </c>
      <c r="AS2402" s="129">
        <v>0</v>
      </c>
      <c r="AT2402" s="172">
        <f t="shared" si="622"/>
        <v>1.5489583599999998E-5</v>
      </c>
      <c r="AU2402" s="172">
        <f t="shared" si="623"/>
        <v>7.043201905545E-8</v>
      </c>
      <c r="AV2402" s="185">
        <f t="shared" si="624"/>
        <v>0</v>
      </c>
      <c r="AW2402" s="121">
        <v>8.4195020000000001E-6</v>
      </c>
      <c r="AX2402" s="121">
        <v>2.5403670000000001E-8</v>
      </c>
      <c r="AY2402" s="121">
        <v>6.9406454999999997E-13</v>
      </c>
      <c r="AZ2402" s="121">
        <v>0</v>
      </c>
      <c r="BA2402" s="121">
        <v>0</v>
      </c>
      <c r="BB2402" s="121">
        <v>0</v>
      </c>
      <c r="BC2402" s="121">
        <v>7.0700815999999996E-6</v>
      </c>
      <c r="BD2402" s="121">
        <v>0</v>
      </c>
      <c r="BE2402" s="121">
        <v>8.2354795999999996E-9</v>
      </c>
      <c r="BF2402" s="121">
        <v>1.4902345999999999E-9</v>
      </c>
      <c r="BG2402" s="121">
        <v>5.4087908999999997E-12</v>
      </c>
      <c r="BH2402" s="121">
        <v>0</v>
      </c>
      <c r="BI2402" s="121">
        <v>0</v>
      </c>
      <c r="BJ2402" s="121">
        <v>0</v>
      </c>
      <c r="BK2402" s="121">
        <v>0</v>
      </c>
      <c r="BL2402" s="121">
        <v>0</v>
      </c>
      <c r="BM2402" s="121">
        <v>3.5296531999999998E-8</v>
      </c>
      <c r="BN2402" s="121">
        <v>0</v>
      </c>
      <c r="BO2402" s="121">
        <v>0</v>
      </c>
      <c r="BP2402" s="121">
        <v>0</v>
      </c>
      <c r="BQ2402" s="121">
        <v>0</v>
      </c>
      <c r="BR2402" s="121">
        <v>0</v>
      </c>
      <c r="BT2402" s="71">
        <v>4.2388430000000002E-4</v>
      </c>
      <c r="BU2402" s="71">
        <v>5.6777885000000003E-5</v>
      </c>
      <c r="BV2402" s="71">
        <v>2.5297204000000002E-4</v>
      </c>
      <c r="BW2402" s="71">
        <v>1.5272802E-9</v>
      </c>
      <c r="BX2402" s="71">
        <v>4.6769896000000003E-5</v>
      </c>
      <c r="BY2402" s="71">
        <v>0</v>
      </c>
      <c r="BZ2402" s="71">
        <v>3.8700293E-5</v>
      </c>
      <c r="CA2402" s="71">
        <v>0</v>
      </c>
      <c r="CB2402" s="71">
        <v>0</v>
      </c>
      <c r="CC2402" s="71">
        <v>3.5228614E-10</v>
      </c>
      <c r="CD2402" s="71">
        <v>0</v>
      </c>
      <c r="CE2402" s="71">
        <v>2.4976674E-5</v>
      </c>
      <c r="CF2402" s="71">
        <v>0</v>
      </c>
      <c r="CG2402" s="71">
        <v>3.6856318000000001E-6</v>
      </c>
      <c r="CH2402" s="71">
        <v>0</v>
      </c>
      <c r="CI2402" s="71">
        <v>0</v>
      </c>
      <c r="CJ2402" s="71">
        <v>0</v>
      </c>
      <c r="CL2402" s="186">
        <v>0</v>
      </c>
      <c r="CM2402" s="186">
        <v>9.0727393000000003</v>
      </c>
      <c r="CN2402" s="187">
        <v>0</v>
      </c>
      <c r="CO2402" s="186">
        <v>3.8846602000000001E-2</v>
      </c>
      <c r="CP2402" s="186">
        <v>0</v>
      </c>
      <c r="CQ2402" s="186">
        <v>0</v>
      </c>
      <c r="CR2402" s="186">
        <v>2.3739586E-3</v>
      </c>
      <c r="CS2402" s="186">
        <v>0</v>
      </c>
      <c r="CT2402" s="186">
        <v>9.9993189000000004E-4</v>
      </c>
      <c r="CU2402" s="186">
        <v>1.8478679000000001E-3</v>
      </c>
    </row>
    <row r="2403" spans="1:99" ht="14.4">
      <c r="A2403" t="s">
        <v>4012</v>
      </c>
      <c r="B2403" s="125" t="s">
        <v>781</v>
      </c>
      <c r="C2403" s="126" t="str">
        <f t="shared" si="620"/>
        <v>M.020.23.116</v>
      </c>
      <c r="D2403" s="11" t="s">
        <v>1895</v>
      </c>
      <c r="E2403" s="125" t="s">
        <v>878</v>
      </c>
      <c r="F2403" s="128" t="str">
        <f t="shared" si="621"/>
        <v>Sausage, smoke-cooked beef meat packaging per 1 kg NL</v>
      </c>
      <c r="G2403" s="131">
        <f t="shared" si="615"/>
        <v>3.09253508197828</v>
      </c>
      <c r="H2403" s="183">
        <f t="shared" si="616"/>
        <v>6.7029228000000001E-7</v>
      </c>
      <c r="I2403" s="183">
        <f t="shared" si="617"/>
        <v>0.6447780236859999</v>
      </c>
      <c r="J2403" s="184">
        <f t="shared" si="618"/>
        <v>5.6604087999999997E-2</v>
      </c>
      <c r="K2403" s="183">
        <v>2.3911522999999999</v>
      </c>
      <c r="L2403" s="146">
        <v>0.50464288999999996</v>
      </c>
      <c r="M2403" s="146">
        <v>4.5592081E-2</v>
      </c>
      <c r="N2403" s="146">
        <v>0</v>
      </c>
      <c r="O2403" s="146">
        <v>0</v>
      </c>
      <c r="P2403" s="188">
        <v>0</v>
      </c>
      <c r="Q2403" s="188">
        <v>6.7029228000000001E-7</v>
      </c>
      <c r="R2403" s="188">
        <v>1.6415686000000001E-5</v>
      </c>
      <c r="S2403" s="146">
        <v>0</v>
      </c>
      <c r="T2403" s="146">
        <v>0</v>
      </c>
      <c r="U2403" s="146">
        <v>0</v>
      </c>
      <c r="V2403" s="146">
        <v>9.4526636999999997E-2</v>
      </c>
      <c r="W2403" s="146">
        <v>5.6604087999999997E-2</v>
      </c>
      <c r="X2403" s="146">
        <v>0</v>
      </c>
      <c r="Z2403" s="157">
        <f t="shared" si="619"/>
        <v>15.941015333333333</v>
      </c>
      <c r="AB2403" s="131">
        <f t="shared" si="625"/>
        <v>2.3911522999999999</v>
      </c>
      <c r="AC2403" s="131">
        <f t="shared" si="626"/>
        <v>0.55025205697827995</v>
      </c>
      <c r="AD2403" s="131">
        <f t="shared" si="627"/>
        <v>0.60685547468599998</v>
      </c>
      <c r="AE2403" s="131">
        <f t="shared" si="628"/>
        <v>0.6447780236859999</v>
      </c>
      <c r="AF2403" s="131">
        <f t="shared" si="629"/>
        <v>0</v>
      </c>
      <c r="AH2403">
        <v>0</v>
      </c>
      <c r="AI2403" s="71">
        <v>0</v>
      </c>
      <c r="AJ2403" s="71">
        <v>0</v>
      </c>
      <c r="AK2403" s="71">
        <v>0</v>
      </c>
      <c r="AL2403" s="71">
        <v>0</v>
      </c>
      <c r="AM2403" s="71">
        <v>0</v>
      </c>
      <c r="AN2403" s="71">
        <v>0</v>
      </c>
      <c r="AP2403" s="129">
        <v>0.42672579999999999</v>
      </c>
      <c r="AQ2403" s="129">
        <v>0.39962041999999998</v>
      </c>
      <c r="AR2403" s="129">
        <v>2.7105376E-2</v>
      </c>
      <c r="AS2403" s="129">
        <v>0</v>
      </c>
      <c r="AT2403" s="172">
        <f t="shared" si="622"/>
        <v>2.3958058400000002E-5</v>
      </c>
      <c r="AU2403" s="172">
        <f t="shared" si="623"/>
        <v>1.002417754687E-7</v>
      </c>
      <c r="AV2403" s="185">
        <f t="shared" si="624"/>
        <v>0</v>
      </c>
      <c r="AW2403" s="121">
        <v>1.4793262000000001E-5</v>
      </c>
      <c r="AX2403" s="121">
        <v>4.4634843000000002E-8</v>
      </c>
      <c r="AY2403" s="121">
        <v>1.2194877E-12</v>
      </c>
      <c r="AZ2403" s="121">
        <v>0</v>
      </c>
      <c r="BA2403" s="121">
        <v>0</v>
      </c>
      <c r="BB2403" s="121">
        <v>0</v>
      </c>
      <c r="BC2403" s="121">
        <v>9.1647963999999996E-6</v>
      </c>
      <c r="BD2403" s="121">
        <v>0</v>
      </c>
      <c r="BE2403" s="121">
        <v>1.0675476999999999E-8</v>
      </c>
      <c r="BF2403" s="121">
        <v>1.8762395E-9</v>
      </c>
      <c r="BG2403" s="121">
        <v>1.1971481E-11</v>
      </c>
      <c r="BH2403" s="121">
        <v>0</v>
      </c>
      <c r="BI2403" s="121">
        <v>0</v>
      </c>
      <c r="BJ2403" s="121">
        <v>0</v>
      </c>
      <c r="BK2403" s="121">
        <v>0</v>
      </c>
      <c r="BL2403" s="121">
        <v>0</v>
      </c>
      <c r="BM2403" s="121">
        <v>4.3042025000000001E-8</v>
      </c>
      <c r="BN2403" s="121">
        <v>0</v>
      </c>
      <c r="BO2403" s="121">
        <v>0</v>
      </c>
      <c r="BP2403" s="121">
        <v>0</v>
      </c>
      <c r="BQ2403" s="121">
        <v>0</v>
      </c>
      <c r="BR2403" s="121">
        <v>0</v>
      </c>
      <c r="BT2403" s="71">
        <v>6.6266668999999997E-4</v>
      </c>
      <c r="BU2403" s="71">
        <v>7.3599965000000004E-5</v>
      </c>
      <c r="BV2403" s="71">
        <v>4.4447781E-4</v>
      </c>
      <c r="BW2403" s="71">
        <v>1.9228807000000001E-9</v>
      </c>
      <c r="BX2403" s="71">
        <v>6.0626822000000001E-5</v>
      </c>
      <c r="BY2403" s="71">
        <v>0</v>
      </c>
      <c r="BZ2403" s="71">
        <v>4.8724553000000002E-5</v>
      </c>
      <c r="CA2403" s="71">
        <v>0</v>
      </c>
      <c r="CB2403" s="71">
        <v>0</v>
      </c>
      <c r="CC2403" s="71">
        <v>4.4353630000000001E-10</v>
      </c>
      <c r="CD2403" s="71">
        <v>0</v>
      </c>
      <c r="CE2403" s="71">
        <v>3.0457570999999999E-5</v>
      </c>
      <c r="CF2403" s="71">
        <v>0</v>
      </c>
      <c r="CG2403" s="71">
        <v>4.7776062000000003E-6</v>
      </c>
      <c r="CH2403" s="71">
        <v>0</v>
      </c>
      <c r="CI2403" s="71">
        <v>0</v>
      </c>
      <c r="CJ2403" s="71">
        <v>0</v>
      </c>
      <c r="CL2403" s="186">
        <v>0</v>
      </c>
      <c r="CM2403" s="186">
        <v>15.941015</v>
      </c>
      <c r="CN2403" s="187">
        <v>0</v>
      </c>
      <c r="CO2403" s="186">
        <v>5.0356023999999999E-2</v>
      </c>
      <c r="CP2403" s="186">
        <v>0</v>
      </c>
      <c r="CQ2403" s="186">
        <v>0</v>
      </c>
      <c r="CR2403" s="186">
        <v>3.077312E-3</v>
      </c>
      <c r="CS2403" s="186">
        <v>0</v>
      </c>
      <c r="CT2403" s="186">
        <v>1.2589370999999999E-3</v>
      </c>
      <c r="CU2403" s="186">
        <v>4.0899556000000004E-3</v>
      </c>
    </row>
    <row r="2404" spans="1:99" ht="14.4">
      <c r="A2404" t="s">
        <v>4013</v>
      </c>
      <c r="B2404" s="125" t="s">
        <v>781</v>
      </c>
      <c r="C2404" s="126" t="str">
        <f t="shared" si="620"/>
        <v>M.020.23.117</v>
      </c>
      <c r="D2404" s="11" t="s">
        <v>1895</v>
      </c>
      <c r="E2404" s="125" t="s">
        <v>878</v>
      </c>
      <c r="F2404" s="128" t="str">
        <f t="shared" si="621"/>
        <v>Veal &lt;5% fat, meat packaging per 1 kg NL</v>
      </c>
      <c r="G2404" s="131">
        <f t="shared" si="615"/>
        <v>3.8852305133848999</v>
      </c>
      <c r="H2404" s="183">
        <f t="shared" si="616"/>
        <v>5.9639790000000003E-7</v>
      </c>
      <c r="I2404" s="183">
        <f t="shared" si="617"/>
        <v>1.3570254429870001</v>
      </c>
      <c r="J2404" s="184">
        <f t="shared" si="618"/>
        <v>8.9437874000000001E-2</v>
      </c>
      <c r="K2404" s="183">
        <v>2.4387666000000001</v>
      </c>
      <c r="L2404" s="146">
        <v>1.2099895000000001</v>
      </c>
      <c r="M2404" s="146">
        <v>4.0565917E-2</v>
      </c>
      <c r="N2404" s="146">
        <v>0</v>
      </c>
      <c r="O2404" s="146">
        <v>0</v>
      </c>
      <c r="P2404" s="188">
        <v>0</v>
      </c>
      <c r="Q2404" s="188">
        <v>5.9639790000000003E-7</v>
      </c>
      <c r="R2404" s="188">
        <v>1.4605987E-5</v>
      </c>
      <c r="S2404" s="146">
        <v>0</v>
      </c>
      <c r="T2404" s="146">
        <v>0</v>
      </c>
      <c r="U2404" s="146">
        <v>0</v>
      </c>
      <c r="V2404" s="146">
        <v>0.10645542</v>
      </c>
      <c r="W2404" s="146">
        <v>8.9437874000000001E-2</v>
      </c>
      <c r="X2404" s="146">
        <v>0</v>
      </c>
      <c r="Z2404" s="157">
        <f t="shared" si="619"/>
        <v>16.258444000000001</v>
      </c>
      <c r="AB2404" s="131">
        <f t="shared" si="625"/>
        <v>2.4387666000000001</v>
      </c>
      <c r="AC2404" s="131">
        <f t="shared" si="626"/>
        <v>1.2505706193849</v>
      </c>
      <c r="AD2404" s="131">
        <f t="shared" si="627"/>
        <v>1.340007896987</v>
      </c>
      <c r="AE2404" s="131">
        <f t="shared" si="628"/>
        <v>1.3570254429870001</v>
      </c>
      <c r="AF2404" s="131">
        <f t="shared" si="629"/>
        <v>0</v>
      </c>
      <c r="AH2404">
        <v>0</v>
      </c>
      <c r="AI2404" s="71">
        <v>0</v>
      </c>
      <c r="AJ2404" s="71">
        <v>0</v>
      </c>
      <c r="AK2404" s="71">
        <v>0</v>
      </c>
      <c r="AL2404" s="71">
        <v>0</v>
      </c>
      <c r="AM2404" s="71">
        <v>0</v>
      </c>
      <c r="AN2404" s="71">
        <v>0</v>
      </c>
      <c r="AP2404" s="129">
        <v>0.65099298000000005</v>
      </c>
      <c r="AQ2404" s="129">
        <v>0.61820083000000003</v>
      </c>
      <c r="AR2404" s="129">
        <v>3.2792150999999999E-2</v>
      </c>
      <c r="AS2404" s="129">
        <v>0</v>
      </c>
      <c r="AT2404" s="172">
        <f t="shared" si="622"/>
        <v>3.7062399999999999E-5</v>
      </c>
      <c r="AU2404" s="172">
        <f t="shared" si="623"/>
        <v>1.2127274928420001E-7</v>
      </c>
      <c r="AV2404" s="185">
        <f t="shared" si="624"/>
        <v>0</v>
      </c>
      <c r="AW2404" s="121">
        <v>1.5087836E-5</v>
      </c>
      <c r="AX2404" s="121">
        <v>4.5523643E-8</v>
      </c>
      <c r="AY2404" s="121">
        <v>1.2437709E-12</v>
      </c>
      <c r="AZ2404" s="121">
        <v>0</v>
      </c>
      <c r="BA2404" s="121">
        <v>0</v>
      </c>
      <c r="BB2404" s="121">
        <v>0</v>
      </c>
      <c r="BC2404" s="121">
        <v>2.1974563999999999E-5</v>
      </c>
      <c r="BD2404" s="121">
        <v>0</v>
      </c>
      <c r="BE2404" s="121">
        <v>2.5596744999999999E-8</v>
      </c>
      <c r="BF2404" s="121">
        <v>1.6693989999999999E-9</v>
      </c>
      <c r="BG2404" s="121">
        <v>8.0075133000000008E-12</v>
      </c>
      <c r="BH2404" s="121">
        <v>0</v>
      </c>
      <c r="BI2404" s="121">
        <v>0</v>
      </c>
      <c r="BJ2404" s="121">
        <v>0</v>
      </c>
      <c r="BK2404" s="121">
        <v>0</v>
      </c>
      <c r="BL2404" s="121">
        <v>0</v>
      </c>
      <c r="BM2404" s="121">
        <v>4.8473710999999998E-8</v>
      </c>
      <c r="BN2404" s="121">
        <v>0</v>
      </c>
      <c r="BO2404" s="121">
        <v>0</v>
      </c>
      <c r="BP2404" s="121">
        <v>0</v>
      </c>
      <c r="BQ2404" s="121">
        <v>0</v>
      </c>
      <c r="BR2404" s="121">
        <v>0</v>
      </c>
      <c r="BT2404" s="71">
        <v>8.6427770999999997E-4</v>
      </c>
      <c r="BU2404" s="71">
        <v>1.7647170000000001E-4</v>
      </c>
      <c r="BV2404" s="71">
        <v>4.5332854999999999E-4</v>
      </c>
      <c r="BW2404" s="71">
        <v>1.7108984000000001E-9</v>
      </c>
      <c r="BX2404" s="71">
        <v>1.453658E-4</v>
      </c>
      <c r="BY2404" s="71">
        <v>0</v>
      </c>
      <c r="BZ2404" s="71">
        <v>4.3353060000000001E-5</v>
      </c>
      <c r="CA2404" s="71">
        <v>0</v>
      </c>
      <c r="CB2404" s="71">
        <v>0</v>
      </c>
      <c r="CC2404" s="71">
        <v>3.9463996000000002E-10</v>
      </c>
      <c r="CD2404" s="71">
        <v>0</v>
      </c>
      <c r="CE2404" s="71">
        <v>3.4301161999999999E-5</v>
      </c>
      <c r="CF2404" s="71">
        <v>0</v>
      </c>
      <c r="CG2404" s="71">
        <v>1.1455334999999999E-5</v>
      </c>
      <c r="CH2404" s="71">
        <v>0</v>
      </c>
      <c r="CI2404" s="71">
        <v>0</v>
      </c>
      <c r="CJ2404" s="71">
        <v>0</v>
      </c>
      <c r="CL2404" s="186">
        <v>0</v>
      </c>
      <c r="CM2404" s="186">
        <v>16.258444000000001</v>
      </c>
      <c r="CN2404" s="187">
        <v>0</v>
      </c>
      <c r="CO2404" s="186">
        <v>0.12073936</v>
      </c>
      <c r="CP2404" s="186">
        <v>0</v>
      </c>
      <c r="CQ2404" s="186">
        <v>0</v>
      </c>
      <c r="CR2404" s="186">
        <v>7.3785153000000001E-3</v>
      </c>
      <c r="CS2404" s="186">
        <v>0</v>
      </c>
      <c r="CT2404" s="186">
        <v>1.1201493000000001E-3</v>
      </c>
      <c r="CU2404" s="186">
        <v>2.7356995E-3</v>
      </c>
    </row>
    <row r="2405" spans="1:99" ht="14.4">
      <c r="B2405" s="125"/>
      <c r="C2405" s="126"/>
      <c r="D2405" s="1" t="s">
        <v>1896</v>
      </c>
      <c r="E2405" s="125"/>
      <c r="J2405" s="158"/>
      <c r="P2405" s="4"/>
      <c r="Q2405" s="4"/>
      <c r="R2405" s="4"/>
      <c r="AT2405" s="4"/>
      <c r="AU2405" s="4"/>
      <c r="AV2405" s="16"/>
      <c r="CN2405" s="97"/>
    </row>
    <row r="2406" spans="1:99" ht="14.4">
      <c r="A2406" t="s">
        <v>4014</v>
      </c>
      <c r="B2406" s="125" t="s">
        <v>781</v>
      </c>
      <c r="C2406" s="126" t="str">
        <f t="shared" si="620"/>
        <v>M.020.24.101</v>
      </c>
      <c r="D2406" s="11" t="s">
        <v>1896</v>
      </c>
      <c r="E2406" s="125" t="s">
        <v>878</v>
      </c>
      <c r="F2406" s="128" t="str">
        <f t="shared" si="621"/>
        <v>Mincemeat, vegetarian unprepared, meat packaging per 1 kg NL</v>
      </c>
      <c r="G2406" s="131">
        <f t="shared" si="615"/>
        <v>0.71613358307031993</v>
      </c>
      <c r="H2406" s="183">
        <f t="shared" si="616"/>
        <v>3.2487092000000003E-7</v>
      </c>
      <c r="I2406" s="183">
        <f t="shared" si="617"/>
        <v>0.21313945619939997</v>
      </c>
      <c r="J2406" s="184">
        <f t="shared" si="618"/>
        <v>2.8268752000000001E-2</v>
      </c>
      <c r="K2406" s="183">
        <v>0.47472504999999998</v>
      </c>
      <c r="L2406" s="146">
        <v>0.13890089999999999</v>
      </c>
      <c r="M2406" s="146">
        <v>2.2097137999999999E-2</v>
      </c>
      <c r="N2406" s="146">
        <v>0</v>
      </c>
      <c r="O2406" s="146">
        <v>0</v>
      </c>
      <c r="P2406" s="188">
        <v>0</v>
      </c>
      <c r="Q2406" s="188">
        <v>3.2487092000000003E-7</v>
      </c>
      <c r="R2406" s="188">
        <v>7.9561994000000005E-6</v>
      </c>
      <c r="S2406" s="146">
        <v>0</v>
      </c>
      <c r="T2406" s="146">
        <v>0</v>
      </c>
      <c r="U2406" s="146">
        <v>0</v>
      </c>
      <c r="V2406" s="146">
        <v>5.2133461999999998E-2</v>
      </c>
      <c r="W2406" s="146">
        <v>2.8268752000000001E-2</v>
      </c>
      <c r="X2406" s="146">
        <v>0</v>
      </c>
      <c r="Z2406" s="157">
        <f t="shared" si="619"/>
        <v>3.1648336666666665</v>
      </c>
      <c r="AB2406" s="131">
        <f t="shared" si="625"/>
        <v>0.47472504999999998</v>
      </c>
      <c r="AC2406" s="131">
        <f t="shared" si="626"/>
        <v>0.16100631907031998</v>
      </c>
      <c r="AD2406" s="131">
        <f t="shared" si="627"/>
        <v>0.18927474619939999</v>
      </c>
      <c r="AE2406" s="131">
        <f t="shared" si="628"/>
        <v>0.21313945619939997</v>
      </c>
      <c r="AF2406" s="131">
        <f t="shared" si="629"/>
        <v>0</v>
      </c>
      <c r="AH2406">
        <v>0</v>
      </c>
      <c r="AI2406" s="71">
        <v>0</v>
      </c>
      <c r="AJ2406" s="71">
        <v>0</v>
      </c>
      <c r="AK2406" s="71">
        <v>0</v>
      </c>
      <c r="AL2406" s="71">
        <v>0</v>
      </c>
      <c r="AM2406" s="71">
        <v>0</v>
      </c>
      <c r="AN2406" s="71">
        <v>0</v>
      </c>
      <c r="AP2406" s="129">
        <v>0.100921</v>
      </c>
      <c r="AQ2406" s="129">
        <v>9.1065100999999996E-2</v>
      </c>
      <c r="AR2406" s="129">
        <v>9.8558949000000003E-3</v>
      </c>
      <c r="AS2406" s="129">
        <v>0</v>
      </c>
      <c r="AT2406" s="172">
        <f t="shared" si="622"/>
        <v>5.4595384999999995E-6</v>
      </c>
      <c r="AU2406" s="172">
        <f t="shared" si="623"/>
        <v>3.6449314888680001E-8</v>
      </c>
      <c r="AV2406" s="185">
        <f t="shared" si="624"/>
        <v>0</v>
      </c>
      <c r="AW2406" s="121">
        <v>2.9369657000000001E-6</v>
      </c>
      <c r="AX2406" s="121">
        <v>8.8615343000000007E-9</v>
      </c>
      <c r="AY2406" s="121">
        <v>2.4210977999999998E-13</v>
      </c>
      <c r="AZ2406" s="121">
        <v>0</v>
      </c>
      <c r="BA2406" s="121">
        <v>0</v>
      </c>
      <c r="BB2406" s="121">
        <v>0</v>
      </c>
      <c r="BC2406" s="121">
        <v>2.5225727999999998E-6</v>
      </c>
      <c r="BD2406" s="121">
        <v>0</v>
      </c>
      <c r="BE2406" s="121">
        <v>2.9383815E-9</v>
      </c>
      <c r="BF2406" s="121">
        <v>9.0935798999999999E-10</v>
      </c>
      <c r="BG2406" s="121">
        <v>1.2019889E-12</v>
      </c>
      <c r="BH2406" s="121">
        <v>0</v>
      </c>
      <c r="BI2406" s="121">
        <v>0</v>
      </c>
      <c r="BJ2406" s="121">
        <v>0</v>
      </c>
      <c r="BK2406" s="121">
        <v>0</v>
      </c>
      <c r="BL2406" s="121">
        <v>0</v>
      </c>
      <c r="BM2406" s="121">
        <v>2.3738596999999999E-8</v>
      </c>
      <c r="BN2406" s="121">
        <v>0</v>
      </c>
      <c r="BO2406" s="121">
        <v>0</v>
      </c>
      <c r="BP2406" s="121">
        <v>0</v>
      </c>
      <c r="BQ2406" s="121">
        <v>0</v>
      </c>
      <c r="BR2406" s="121">
        <v>0</v>
      </c>
      <c r="BT2406" s="71">
        <v>1.6691886000000001E-4</v>
      </c>
      <c r="BU2406" s="71">
        <v>2.0258090000000001E-5</v>
      </c>
      <c r="BV2406" s="71">
        <v>8.8243960000000001E-5</v>
      </c>
      <c r="BW2406" s="71">
        <v>9.3196361999999995E-10</v>
      </c>
      <c r="BX2406" s="71">
        <v>1.6687285000000001E-5</v>
      </c>
      <c r="BY2406" s="71">
        <v>0</v>
      </c>
      <c r="BZ2406" s="71">
        <v>2.3615355000000001E-5</v>
      </c>
      <c r="CA2406" s="71">
        <v>0</v>
      </c>
      <c r="CB2406" s="71">
        <v>0</v>
      </c>
      <c r="CC2406" s="71">
        <v>2.1496897999999999E-10</v>
      </c>
      <c r="CD2406" s="71">
        <v>0</v>
      </c>
      <c r="CE2406" s="71">
        <v>1.6798002E-5</v>
      </c>
      <c r="CF2406" s="71">
        <v>0</v>
      </c>
      <c r="CG2406" s="71">
        <v>1.3150166E-6</v>
      </c>
      <c r="CH2406" s="71">
        <v>0</v>
      </c>
      <c r="CI2406" s="71">
        <v>0</v>
      </c>
      <c r="CJ2406" s="71">
        <v>0</v>
      </c>
      <c r="CL2406" s="186">
        <v>0</v>
      </c>
      <c r="CM2406" s="186">
        <v>3.1648337</v>
      </c>
      <c r="CN2406" s="187">
        <v>0</v>
      </c>
      <c r="CO2406" s="186">
        <v>1.3860290000000001E-2</v>
      </c>
      <c r="CP2406" s="186">
        <v>0</v>
      </c>
      <c r="CQ2406" s="186">
        <v>0</v>
      </c>
      <c r="CR2406" s="186">
        <v>8.4701757000000004E-4</v>
      </c>
      <c r="CS2406" s="186">
        <v>0</v>
      </c>
      <c r="CT2406" s="186">
        <v>6.1016971999999997E-4</v>
      </c>
      <c r="CU2406" s="186">
        <v>4.1064938999999998E-4</v>
      </c>
    </row>
    <row r="2407" spans="1:99" ht="14.4">
      <c r="A2407" t="s">
        <v>4015</v>
      </c>
      <c r="B2407" s="125" t="s">
        <v>781</v>
      </c>
      <c r="C2407" s="126" t="str">
        <f t="shared" si="620"/>
        <v>M.020.24.102</v>
      </c>
      <c r="D2407" s="11" t="s">
        <v>1896</v>
      </c>
      <c r="E2407" s="125" t="s">
        <v>878</v>
      </c>
      <c r="F2407" s="128" t="str">
        <f t="shared" si="621"/>
        <v>Sausage, luncheon vegetarian, sandwich meat, meat packaging per 1 kg NL</v>
      </c>
      <c r="G2407" s="131">
        <f t="shared" si="615"/>
        <v>0.71613358307031993</v>
      </c>
      <c r="H2407" s="183">
        <f t="shared" si="616"/>
        <v>3.2487092000000003E-7</v>
      </c>
      <c r="I2407" s="183">
        <f t="shared" si="617"/>
        <v>0.21313945619939997</v>
      </c>
      <c r="J2407" s="184">
        <f t="shared" si="618"/>
        <v>2.8268752000000001E-2</v>
      </c>
      <c r="K2407" s="183">
        <v>0.47472504999999998</v>
      </c>
      <c r="L2407" s="146">
        <v>0.13890089999999999</v>
      </c>
      <c r="M2407" s="146">
        <v>2.2097137999999999E-2</v>
      </c>
      <c r="N2407" s="146">
        <v>0</v>
      </c>
      <c r="O2407" s="146">
        <v>0</v>
      </c>
      <c r="P2407" s="188">
        <v>0</v>
      </c>
      <c r="Q2407" s="188">
        <v>3.2487092000000003E-7</v>
      </c>
      <c r="R2407" s="188">
        <v>7.9561994000000005E-6</v>
      </c>
      <c r="S2407" s="146">
        <v>0</v>
      </c>
      <c r="T2407" s="146">
        <v>0</v>
      </c>
      <c r="U2407" s="146">
        <v>0</v>
      </c>
      <c r="V2407" s="146">
        <v>5.2133461999999998E-2</v>
      </c>
      <c r="W2407" s="146">
        <v>2.8268752000000001E-2</v>
      </c>
      <c r="X2407" s="146">
        <v>0</v>
      </c>
      <c r="Z2407" s="157">
        <f t="shared" si="619"/>
        <v>3.1648336666666665</v>
      </c>
      <c r="AB2407" s="131">
        <f t="shared" si="625"/>
        <v>0.47472504999999998</v>
      </c>
      <c r="AC2407" s="131">
        <f t="shared" si="626"/>
        <v>0.16100631907031998</v>
      </c>
      <c r="AD2407" s="131">
        <f t="shared" si="627"/>
        <v>0.18927474619939999</v>
      </c>
      <c r="AE2407" s="131">
        <f t="shared" si="628"/>
        <v>0.21313945619939997</v>
      </c>
      <c r="AF2407" s="131">
        <f t="shared" si="629"/>
        <v>0</v>
      </c>
      <c r="AH2407">
        <v>0</v>
      </c>
      <c r="AI2407" s="71">
        <v>0</v>
      </c>
      <c r="AJ2407" s="71">
        <v>0</v>
      </c>
      <c r="AK2407" s="71">
        <v>0</v>
      </c>
      <c r="AL2407" s="71">
        <v>0</v>
      </c>
      <c r="AM2407" s="71">
        <v>0</v>
      </c>
      <c r="AN2407" s="71">
        <v>0</v>
      </c>
      <c r="AP2407" s="129">
        <v>0.100921</v>
      </c>
      <c r="AQ2407" s="129">
        <v>9.1065100999999996E-2</v>
      </c>
      <c r="AR2407" s="129">
        <v>9.8558949000000003E-3</v>
      </c>
      <c r="AS2407" s="129">
        <v>0</v>
      </c>
      <c r="AT2407" s="172">
        <f t="shared" si="622"/>
        <v>5.4595384999999995E-6</v>
      </c>
      <c r="AU2407" s="172">
        <f t="shared" si="623"/>
        <v>3.6449314888680001E-8</v>
      </c>
      <c r="AV2407" s="185">
        <f t="shared" si="624"/>
        <v>0</v>
      </c>
      <c r="AW2407" s="121">
        <v>2.9369657000000001E-6</v>
      </c>
      <c r="AX2407" s="121">
        <v>8.8615343000000007E-9</v>
      </c>
      <c r="AY2407" s="121">
        <v>2.4210977999999998E-13</v>
      </c>
      <c r="AZ2407" s="121">
        <v>0</v>
      </c>
      <c r="BA2407" s="121">
        <v>0</v>
      </c>
      <c r="BB2407" s="121">
        <v>0</v>
      </c>
      <c r="BC2407" s="121">
        <v>2.5225727999999998E-6</v>
      </c>
      <c r="BD2407" s="121">
        <v>0</v>
      </c>
      <c r="BE2407" s="121">
        <v>2.9383815E-9</v>
      </c>
      <c r="BF2407" s="121">
        <v>9.0935798999999999E-10</v>
      </c>
      <c r="BG2407" s="121">
        <v>1.2019889E-12</v>
      </c>
      <c r="BH2407" s="121">
        <v>0</v>
      </c>
      <c r="BI2407" s="121">
        <v>0</v>
      </c>
      <c r="BJ2407" s="121">
        <v>0</v>
      </c>
      <c r="BK2407" s="121">
        <v>0</v>
      </c>
      <c r="BL2407" s="121">
        <v>0</v>
      </c>
      <c r="BM2407" s="121">
        <v>2.3738596999999999E-8</v>
      </c>
      <c r="BN2407" s="121">
        <v>0</v>
      </c>
      <c r="BO2407" s="121">
        <v>0</v>
      </c>
      <c r="BP2407" s="121">
        <v>0</v>
      </c>
      <c r="BQ2407" s="121">
        <v>0</v>
      </c>
      <c r="BR2407" s="121">
        <v>0</v>
      </c>
      <c r="BT2407" s="71">
        <v>1.6691886000000001E-4</v>
      </c>
      <c r="BU2407" s="71">
        <v>2.0258090000000001E-5</v>
      </c>
      <c r="BV2407" s="71">
        <v>8.8243960000000001E-5</v>
      </c>
      <c r="BW2407" s="71">
        <v>9.3196361999999995E-10</v>
      </c>
      <c r="BX2407" s="71">
        <v>1.6687285000000001E-5</v>
      </c>
      <c r="BY2407" s="71">
        <v>0</v>
      </c>
      <c r="BZ2407" s="71">
        <v>2.3615355000000001E-5</v>
      </c>
      <c r="CA2407" s="71">
        <v>0</v>
      </c>
      <c r="CB2407" s="71">
        <v>0</v>
      </c>
      <c r="CC2407" s="71">
        <v>2.1496897999999999E-10</v>
      </c>
      <c r="CD2407" s="71">
        <v>0</v>
      </c>
      <c r="CE2407" s="71">
        <v>1.6798002E-5</v>
      </c>
      <c r="CF2407" s="71">
        <v>0</v>
      </c>
      <c r="CG2407" s="71">
        <v>1.3150166E-6</v>
      </c>
      <c r="CH2407" s="71">
        <v>0</v>
      </c>
      <c r="CI2407" s="71">
        <v>0</v>
      </c>
      <c r="CJ2407" s="71">
        <v>0</v>
      </c>
      <c r="CL2407" s="186">
        <v>0</v>
      </c>
      <c r="CM2407" s="186">
        <v>3.1648337</v>
      </c>
      <c r="CN2407" s="187">
        <v>0</v>
      </c>
      <c r="CO2407" s="186">
        <v>1.3860290000000001E-2</v>
      </c>
      <c r="CP2407" s="186">
        <v>0</v>
      </c>
      <c r="CQ2407" s="186">
        <v>0</v>
      </c>
      <c r="CR2407" s="186">
        <v>8.4701757000000004E-4</v>
      </c>
      <c r="CS2407" s="186">
        <v>0</v>
      </c>
      <c r="CT2407" s="186">
        <v>6.1016971999999997E-4</v>
      </c>
      <c r="CU2407" s="186">
        <v>4.1064938999999998E-4</v>
      </c>
    </row>
    <row r="2408" spans="1:99" ht="14.4">
      <c r="A2408" t="s">
        <v>4016</v>
      </c>
      <c r="B2408" s="125" t="s">
        <v>781</v>
      </c>
      <c r="C2408" s="126" t="str">
        <f t="shared" si="620"/>
        <v>M.020.24.103</v>
      </c>
      <c r="D2408" s="11" t="s">
        <v>1896</v>
      </c>
      <c r="E2408" s="125" t="s">
        <v>878</v>
      </c>
      <c r="F2408" s="128" t="str">
        <f t="shared" si="621"/>
        <v>Drink soya, natural in multilayer carton per 1000 ml NL</v>
      </c>
      <c r="G2408" s="131">
        <f t="shared" si="615"/>
        <v>9.8336875337989002E-2</v>
      </c>
      <c r="H2408" s="183">
        <f t="shared" si="616"/>
        <v>4.1401489000000002E-8</v>
      </c>
      <c r="I2408" s="183">
        <f t="shared" si="617"/>
        <v>2.0441865436499999E-2</v>
      </c>
      <c r="J2408" s="184">
        <f t="shared" si="618"/>
        <v>3.3403755000000002E-3</v>
      </c>
      <c r="K2408" s="183">
        <v>7.4554593000000002E-2</v>
      </c>
      <c r="L2408" s="146">
        <v>1.3667472E-2</v>
      </c>
      <c r="M2408" s="146">
        <v>2.8160551000000001E-3</v>
      </c>
      <c r="N2408" s="146">
        <v>0</v>
      </c>
      <c r="O2408" s="146">
        <v>0</v>
      </c>
      <c r="P2408" s="188">
        <v>0</v>
      </c>
      <c r="Q2408" s="188">
        <v>4.1401489000000002E-8</v>
      </c>
      <c r="R2408" s="188">
        <v>1.0139365E-6</v>
      </c>
      <c r="S2408" s="146">
        <v>0</v>
      </c>
      <c r="T2408" s="146">
        <v>0</v>
      </c>
      <c r="U2408" s="146">
        <v>0</v>
      </c>
      <c r="V2408" s="146">
        <v>3.9573244E-3</v>
      </c>
      <c r="W2408" s="146">
        <v>3.3403755000000002E-3</v>
      </c>
      <c r="X2408" s="146">
        <v>0</v>
      </c>
      <c r="Z2408" s="157">
        <f t="shared" si="619"/>
        <v>0.49703062000000003</v>
      </c>
      <c r="AB2408" s="131">
        <f t="shared" si="625"/>
        <v>7.4554593000000002E-2</v>
      </c>
      <c r="AC2408" s="131">
        <f t="shared" si="626"/>
        <v>1.6484582437989E-2</v>
      </c>
      <c r="AD2408" s="131">
        <f t="shared" si="627"/>
        <v>1.9824916536499999E-2</v>
      </c>
      <c r="AE2408" s="131">
        <f t="shared" si="628"/>
        <v>2.0441865436499999E-2</v>
      </c>
      <c r="AF2408" s="131">
        <f t="shared" si="629"/>
        <v>0</v>
      </c>
      <c r="AH2408">
        <v>0</v>
      </c>
      <c r="AI2408" s="71">
        <v>0</v>
      </c>
      <c r="AJ2408" s="71">
        <v>0</v>
      </c>
      <c r="AK2408" s="71">
        <v>0</v>
      </c>
      <c r="AL2408" s="71">
        <v>0</v>
      </c>
      <c r="AM2408" s="71">
        <v>0</v>
      </c>
      <c r="AN2408" s="71">
        <v>0</v>
      </c>
      <c r="AP2408" s="129">
        <v>1.2806879E-2</v>
      </c>
      <c r="AQ2408" s="129">
        <v>1.1833771999999999E-2</v>
      </c>
      <c r="AR2408" s="129">
        <v>9.7310701999999999E-4</v>
      </c>
      <c r="AS2408" s="129">
        <v>0</v>
      </c>
      <c r="AT2408" s="172">
        <f t="shared" si="622"/>
        <v>7.0945875000000002E-7</v>
      </c>
      <c r="AU2408" s="172">
        <f t="shared" si="623"/>
        <v>3.5987684767329999E-9</v>
      </c>
      <c r="AV2408" s="185">
        <f t="shared" si="624"/>
        <v>0</v>
      </c>
      <c r="AW2408" s="121">
        <v>4.6124442000000001E-7</v>
      </c>
      <c r="AX2408" s="121">
        <v>1.3916857000000001E-9</v>
      </c>
      <c r="AY2408" s="121">
        <v>3.8022842999999998E-14</v>
      </c>
      <c r="AZ2408" s="121">
        <v>0</v>
      </c>
      <c r="BA2408" s="121">
        <v>0</v>
      </c>
      <c r="BB2408" s="121">
        <v>0</v>
      </c>
      <c r="BC2408" s="121">
        <v>2.4821433000000001E-7</v>
      </c>
      <c r="BD2408" s="121">
        <v>0</v>
      </c>
      <c r="BE2408" s="121">
        <v>2.8912878000000001E-10</v>
      </c>
      <c r="BF2408" s="121">
        <v>1.1588841E-10</v>
      </c>
      <c r="BG2408" s="121">
        <v>8.8363889999999995E-14</v>
      </c>
      <c r="BH2408" s="121">
        <v>0</v>
      </c>
      <c r="BI2408" s="121">
        <v>0</v>
      </c>
      <c r="BJ2408" s="121">
        <v>0</v>
      </c>
      <c r="BK2408" s="121">
        <v>0</v>
      </c>
      <c r="BL2408" s="121">
        <v>0</v>
      </c>
      <c r="BM2408" s="121">
        <v>1.8019392E-9</v>
      </c>
      <c r="BN2408" s="121">
        <v>0</v>
      </c>
      <c r="BO2408" s="121">
        <v>0</v>
      </c>
      <c r="BP2408" s="121">
        <v>0</v>
      </c>
      <c r="BQ2408" s="121">
        <v>0</v>
      </c>
      <c r="BR2408" s="121">
        <v>0</v>
      </c>
      <c r="BT2408" s="71">
        <v>2.190803E-5</v>
      </c>
      <c r="BU2408" s="71">
        <v>1.9933412E-6</v>
      </c>
      <c r="BV2408" s="71">
        <v>1.3858533E-5</v>
      </c>
      <c r="BW2408" s="71">
        <v>1.1876927E-10</v>
      </c>
      <c r="BX2408" s="71">
        <v>1.6419837000000001E-6</v>
      </c>
      <c r="BY2408" s="71">
        <v>0</v>
      </c>
      <c r="BZ2408" s="71">
        <v>3.0095364000000001E-6</v>
      </c>
      <c r="CA2408" s="71">
        <v>0</v>
      </c>
      <c r="CB2408" s="71">
        <v>0</v>
      </c>
      <c r="CC2408" s="71">
        <v>2.7395606E-11</v>
      </c>
      <c r="CD2408" s="71">
        <v>0</v>
      </c>
      <c r="CE2408" s="71">
        <v>1.2750955000000001E-6</v>
      </c>
      <c r="CF2408" s="71">
        <v>0</v>
      </c>
      <c r="CG2408" s="71">
        <v>1.2939406999999999E-7</v>
      </c>
      <c r="CH2408" s="71">
        <v>0</v>
      </c>
      <c r="CI2408" s="71">
        <v>0</v>
      </c>
      <c r="CJ2408" s="71">
        <v>0</v>
      </c>
      <c r="CL2408" s="186">
        <v>0</v>
      </c>
      <c r="CM2408" s="186">
        <v>0.49703061999999998</v>
      </c>
      <c r="CN2408" s="187">
        <v>0</v>
      </c>
      <c r="CO2408" s="186">
        <v>1.363815E-3</v>
      </c>
      <c r="CP2408" s="186">
        <v>0</v>
      </c>
      <c r="CQ2408" s="186">
        <v>0</v>
      </c>
      <c r="CR2408" s="186">
        <v>8.3344235000000003E-5</v>
      </c>
      <c r="CS2408" s="186">
        <v>0</v>
      </c>
      <c r="CT2408" s="186">
        <v>7.7759914000000006E-5</v>
      </c>
      <c r="CU2408" s="186">
        <v>3.0188779000000001E-5</v>
      </c>
    </row>
    <row r="2409" spans="1:99" ht="14.4">
      <c r="A2409" t="s">
        <v>4017</v>
      </c>
      <c r="B2409" s="125" t="s">
        <v>781</v>
      </c>
      <c r="C2409" s="126" t="str">
        <f t="shared" si="620"/>
        <v>M.020.24.104</v>
      </c>
      <c r="D2409" s="11" t="s">
        <v>1896</v>
      </c>
      <c r="E2409" s="125" t="s">
        <v>878</v>
      </c>
      <c r="F2409" s="128" t="str">
        <f t="shared" si="621"/>
        <v>Tahoe soya curd, meat packaging per 1 kg NL</v>
      </c>
      <c r="G2409" s="131">
        <f t="shared" si="615"/>
        <v>0.39797449964742998</v>
      </c>
      <c r="H2409" s="183">
        <f t="shared" si="616"/>
        <v>1.7369903E-7</v>
      </c>
      <c r="I2409" s="183">
        <f t="shared" si="617"/>
        <v>6.1011813948399995E-2</v>
      </c>
      <c r="J2409" s="184">
        <f t="shared" si="618"/>
        <v>1.3716351999999999E-2</v>
      </c>
      <c r="K2409" s="183">
        <v>0.32324616</v>
      </c>
      <c r="L2409" s="146">
        <v>2.5479173000000001E-2</v>
      </c>
      <c r="M2409" s="146">
        <v>1.1814697000000001E-2</v>
      </c>
      <c r="N2409" s="146">
        <v>0</v>
      </c>
      <c r="O2409" s="146">
        <v>0</v>
      </c>
      <c r="P2409" s="188">
        <v>0</v>
      </c>
      <c r="Q2409" s="188">
        <v>1.7369903E-7</v>
      </c>
      <c r="R2409" s="188">
        <v>4.2539484000000003E-6</v>
      </c>
      <c r="S2409" s="146">
        <v>0</v>
      </c>
      <c r="T2409" s="146">
        <v>0</v>
      </c>
      <c r="U2409" s="146">
        <v>0</v>
      </c>
      <c r="V2409" s="146">
        <v>2.3713689999999999E-2</v>
      </c>
      <c r="W2409" s="146">
        <v>1.3716351999999999E-2</v>
      </c>
      <c r="X2409" s="146">
        <v>0</v>
      </c>
      <c r="Z2409" s="157">
        <f t="shared" si="619"/>
        <v>2.1549744</v>
      </c>
      <c r="AB2409" s="131">
        <f t="shared" si="625"/>
        <v>0.32324616</v>
      </c>
      <c r="AC2409" s="131">
        <f t="shared" si="626"/>
        <v>3.729829764743E-2</v>
      </c>
      <c r="AD2409" s="131">
        <f t="shared" si="627"/>
        <v>5.1014475948400001E-2</v>
      </c>
      <c r="AE2409" s="131">
        <f t="shared" si="628"/>
        <v>6.1011813948400002E-2</v>
      </c>
      <c r="AF2409" s="131">
        <f t="shared" si="629"/>
        <v>0</v>
      </c>
      <c r="AH2409">
        <v>0</v>
      </c>
      <c r="AI2409" s="71">
        <v>0</v>
      </c>
      <c r="AJ2409" s="71">
        <v>0</v>
      </c>
      <c r="AK2409" s="71">
        <v>0</v>
      </c>
      <c r="AL2409" s="71">
        <v>0</v>
      </c>
      <c r="AM2409" s="71">
        <v>0</v>
      </c>
      <c r="AN2409" s="71">
        <v>0</v>
      </c>
      <c r="AP2409" s="129">
        <v>4.5903861999999997E-2</v>
      </c>
      <c r="AQ2409" s="129">
        <v>4.1075206000000003E-2</v>
      </c>
      <c r="AR2409" s="129">
        <v>4.8286561000000002E-3</v>
      </c>
      <c r="AS2409" s="129">
        <v>0</v>
      </c>
      <c r="AT2409" s="172">
        <f t="shared" si="622"/>
        <v>2.4625422799999998E-6</v>
      </c>
      <c r="AU2409" s="172">
        <f t="shared" si="623"/>
        <v>1.7857455849689999E-8</v>
      </c>
      <c r="AV2409" s="185">
        <f t="shared" si="624"/>
        <v>0</v>
      </c>
      <c r="AW2409" s="121">
        <v>1.9998161999999998E-6</v>
      </c>
      <c r="AX2409" s="121">
        <v>6.0339282999999999E-9</v>
      </c>
      <c r="AY2409" s="121">
        <v>1.6485554000000001E-13</v>
      </c>
      <c r="AZ2409" s="121">
        <v>0</v>
      </c>
      <c r="BA2409" s="121">
        <v>0</v>
      </c>
      <c r="BB2409" s="121">
        <v>0</v>
      </c>
      <c r="BC2409" s="121">
        <v>4.6272607999999998E-7</v>
      </c>
      <c r="BD2409" s="121">
        <v>0</v>
      </c>
      <c r="BE2409" s="121">
        <v>5.3899961000000002E-10</v>
      </c>
      <c r="BF2409" s="121">
        <v>4.8620726999999996E-10</v>
      </c>
      <c r="BG2409" s="121">
        <v>2.9781414999999999E-13</v>
      </c>
      <c r="BH2409" s="121">
        <v>0</v>
      </c>
      <c r="BI2409" s="121">
        <v>0</v>
      </c>
      <c r="BJ2409" s="121">
        <v>0</v>
      </c>
      <c r="BK2409" s="121">
        <v>0</v>
      </c>
      <c r="BL2409" s="121">
        <v>0</v>
      </c>
      <c r="BM2409" s="121">
        <v>1.0797858E-8</v>
      </c>
      <c r="BN2409" s="121">
        <v>0</v>
      </c>
      <c r="BO2409" s="121">
        <v>0</v>
      </c>
      <c r="BP2409" s="121">
        <v>0</v>
      </c>
      <c r="BQ2409" s="121">
        <v>0</v>
      </c>
      <c r="BR2409" s="121">
        <v>0</v>
      </c>
      <c r="BT2409" s="71">
        <v>8.7372549000000005E-5</v>
      </c>
      <c r="BU2409" s="71">
        <v>3.7160261999999998E-6</v>
      </c>
      <c r="BV2409" s="71">
        <v>6.0086403999999999E-5</v>
      </c>
      <c r="BW2409" s="71">
        <v>4.9829383999999999E-10</v>
      </c>
      <c r="BX2409" s="71">
        <v>3.0610185000000002E-6</v>
      </c>
      <c r="BY2409" s="71">
        <v>0</v>
      </c>
      <c r="BZ2409" s="71">
        <v>1.2626444E-5</v>
      </c>
      <c r="CA2409" s="71">
        <v>0</v>
      </c>
      <c r="CB2409" s="71">
        <v>0</v>
      </c>
      <c r="CC2409" s="71">
        <v>1.1493766E-10</v>
      </c>
      <c r="CD2409" s="71">
        <v>0</v>
      </c>
      <c r="CE2409" s="71">
        <v>7.6408239000000005E-6</v>
      </c>
      <c r="CF2409" s="71">
        <v>0</v>
      </c>
      <c r="CG2409" s="71">
        <v>2.4121900000000001E-7</v>
      </c>
      <c r="CH2409" s="71">
        <v>0</v>
      </c>
      <c r="CI2409" s="71">
        <v>0</v>
      </c>
      <c r="CJ2409" s="71">
        <v>0</v>
      </c>
      <c r="CL2409" s="186">
        <v>0</v>
      </c>
      <c r="CM2409" s="186">
        <v>2.1549744</v>
      </c>
      <c r="CN2409" s="187">
        <v>0</v>
      </c>
      <c r="CO2409" s="186">
        <v>2.5424509999999998E-3</v>
      </c>
      <c r="CP2409" s="186">
        <v>0</v>
      </c>
      <c r="CQ2409" s="186">
        <v>0</v>
      </c>
      <c r="CR2409" s="186">
        <v>1.5537198E-4</v>
      </c>
      <c r="CS2409" s="186">
        <v>0</v>
      </c>
      <c r="CT2409" s="186">
        <v>3.2624001000000001E-4</v>
      </c>
      <c r="CU2409" s="186">
        <v>1.017457E-4</v>
      </c>
    </row>
    <row r="2410" spans="1:99" ht="14.4">
      <c r="A2410" t="s">
        <v>4018</v>
      </c>
      <c r="B2410" s="125" t="s">
        <v>781</v>
      </c>
      <c r="C2410" s="126" t="str">
        <f t="shared" si="620"/>
        <v>M.020.24.105</v>
      </c>
      <c r="D2410" s="11" t="s">
        <v>1896</v>
      </c>
      <c r="E2410" s="125" t="s">
        <v>878</v>
      </c>
      <c r="F2410" s="128" t="str">
        <f t="shared" si="621"/>
        <v>Vegetable burger vegetarian, meat packaging per 1 kg NL</v>
      </c>
      <c r="G2410" s="131">
        <f t="shared" si="615"/>
        <v>0.53917741258922991</v>
      </c>
      <c r="H2410" s="183">
        <f t="shared" si="616"/>
        <v>2.7718692999999999E-7</v>
      </c>
      <c r="I2410" s="183">
        <f t="shared" si="617"/>
        <v>0.1462749684023</v>
      </c>
      <c r="J2410" s="184">
        <f t="shared" si="618"/>
        <v>1.9769147000000001E-2</v>
      </c>
      <c r="K2410" s="183">
        <v>0.37313301999999998</v>
      </c>
      <c r="L2410" s="146">
        <v>0.10067126999999999</v>
      </c>
      <c r="M2410" s="146">
        <v>1.8853759000000001E-2</v>
      </c>
      <c r="N2410" s="146">
        <v>0</v>
      </c>
      <c r="O2410" s="146">
        <v>0</v>
      </c>
      <c r="P2410" s="146">
        <v>0</v>
      </c>
      <c r="Q2410" s="188">
        <v>2.7718692999999999E-7</v>
      </c>
      <c r="R2410" s="188">
        <v>6.7884023000000004E-6</v>
      </c>
      <c r="S2410" s="146">
        <v>0</v>
      </c>
      <c r="T2410" s="146">
        <v>0</v>
      </c>
      <c r="U2410" s="146">
        <v>0</v>
      </c>
      <c r="V2410" s="146">
        <v>2.6743151E-2</v>
      </c>
      <c r="W2410" s="146">
        <v>1.9769147000000001E-2</v>
      </c>
      <c r="X2410" s="146">
        <v>0</v>
      </c>
      <c r="Z2410" s="157">
        <f t="shared" si="619"/>
        <v>2.4875534666666668</v>
      </c>
      <c r="AB2410" s="131">
        <f t="shared" si="625"/>
        <v>0.37313301999999998</v>
      </c>
      <c r="AC2410" s="131">
        <f t="shared" si="626"/>
        <v>0.11953209458923</v>
      </c>
      <c r="AD2410" s="131">
        <f t="shared" si="627"/>
        <v>0.1393009644023</v>
      </c>
      <c r="AE2410" s="131">
        <f t="shared" si="628"/>
        <v>0.1462749684023</v>
      </c>
      <c r="AF2410" s="131">
        <f t="shared" si="629"/>
        <v>0</v>
      </c>
      <c r="AH2410">
        <v>0</v>
      </c>
      <c r="AI2410" s="71">
        <v>0</v>
      </c>
      <c r="AJ2410" s="71">
        <v>0</v>
      </c>
      <c r="AK2410" s="71">
        <v>0</v>
      </c>
      <c r="AL2410" s="71">
        <v>0</v>
      </c>
      <c r="AM2410" s="71">
        <v>0</v>
      </c>
      <c r="AN2410" s="71">
        <v>0</v>
      </c>
      <c r="AP2410" s="129">
        <v>7.4962798999999997E-2</v>
      </c>
      <c r="AQ2410" s="129">
        <v>6.9000754999999997E-2</v>
      </c>
      <c r="AR2410" s="129">
        <v>5.9620443999999998E-3</v>
      </c>
      <c r="AS2410" s="129">
        <v>0</v>
      </c>
      <c r="AT2410" s="172">
        <f t="shared" si="622"/>
        <v>4.1367358999999999E-6</v>
      </c>
      <c r="AU2410" s="172">
        <f t="shared" si="623"/>
        <v>2.2048980302260003E-8</v>
      </c>
      <c r="AV2410" s="185">
        <f t="shared" si="624"/>
        <v>0</v>
      </c>
      <c r="AW2410" s="121">
        <v>2.3084496000000001E-6</v>
      </c>
      <c r="AX2410" s="121">
        <v>6.9651497000000004E-9</v>
      </c>
      <c r="AY2410" s="121">
        <v>1.9029783999999999E-13</v>
      </c>
      <c r="AZ2410" s="121">
        <v>0</v>
      </c>
      <c r="BA2410" s="121">
        <v>0</v>
      </c>
      <c r="BB2410" s="121">
        <v>0</v>
      </c>
      <c r="BC2410" s="121">
        <v>1.8282863E-6</v>
      </c>
      <c r="BD2410" s="121">
        <v>0</v>
      </c>
      <c r="BE2410" s="121">
        <v>2.1296520999999998E-9</v>
      </c>
      <c r="BF2410" s="121">
        <v>7.7588400999999999E-10</v>
      </c>
      <c r="BG2410" s="121">
        <v>8.0319442000000002E-13</v>
      </c>
      <c r="BH2410" s="121">
        <v>0</v>
      </c>
      <c r="BI2410" s="121">
        <v>0</v>
      </c>
      <c r="BJ2410" s="121">
        <v>0</v>
      </c>
      <c r="BK2410" s="121">
        <v>0</v>
      </c>
      <c r="BL2410" s="121">
        <v>0</v>
      </c>
      <c r="BM2410" s="121">
        <v>1.2177301E-8</v>
      </c>
      <c r="BN2410" s="121">
        <v>0</v>
      </c>
      <c r="BO2410" s="121">
        <v>0</v>
      </c>
      <c r="BP2410" s="121">
        <v>0</v>
      </c>
      <c r="BQ2410" s="121">
        <v>0</v>
      </c>
      <c r="BR2410" s="121">
        <v>0</v>
      </c>
      <c r="BT2410" s="71">
        <v>1.2585666E-4</v>
      </c>
      <c r="BU2410" s="71">
        <v>1.4682465E-5</v>
      </c>
      <c r="BV2410" s="71">
        <v>6.9359590999999994E-5</v>
      </c>
      <c r="BW2410" s="71">
        <v>7.9517162999999998E-10</v>
      </c>
      <c r="BX2410" s="71">
        <v>1.2094452E-5</v>
      </c>
      <c r="BY2410" s="71">
        <v>0</v>
      </c>
      <c r="BZ2410" s="71">
        <v>2.0149134999999999E-5</v>
      </c>
      <c r="CA2410" s="71">
        <v>0</v>
      </c>
      <c r="CB2410" s="71">
        <v>0</v>
      </c>
      <c r="CC2410" s="71">
        <v>1.8341620999999999E-10</v>
      </c>
      <c r="CD2410" s="71">
        <v>0</v>
      </c>
      <c r="CE2410" s="71">
        <v>8.616951E-6</v>
      </c>
      <c r="CF2410" s="71">
        <v>0</v>
      </c>
      <c r="CG2410" s="71">
        <v>9.5308520000000002E-7</v>
      </c>
      <c r="CH2410" s="71">
        <v>0</v>
      </c>
      <c r="CI2410" s="71">
        <v>0</v>
      </c>
      <c r="CJ2410" s="71">
        <v>0</v>
      </c>
      <c r="CL2410" s="186">
        <v>0</v>
      </c>
      <c r="CM2410" s="186">
        <v>2.4875535000000002</v>
      </c>
      <c r="CN2410" s="187">
        <v>0</v>
      </c>
      <c r="CO2410" s="186">
        <v>1.0045528999999999E-2</v>
      </c>
      <c r="CP2410" s="186">
        <v>0</v>
      </c>
      <c r="CQ2410" s="186">
        <v>0</v>
      </c>
      <c r="CR2410" s="186">
        <v>6.1389332999999999E-4</v>
      </c>
      <c r="CS2410" s="186">
        <v>0</v>
      </c>
      <c r="CT2410" s="186">
        <v>5.2061008000000002E-4</v>
      </c>
      <c r="CU2410" s="186">
        <v>2.7440461000000001E-4</v>
      </c>
    </row>
    <row r="2411" spans="1:99" ht="14.4">
      <c r="A2411" t="s">
        <v>4019</v>
      </c>
      <c r="B2411" s="125" t="s">
        <v>781</v>
      </c>
      <c r="C2411" s="126" t="str">
        <f t="shared" si="620"/>
        <v>M.020.24.106</v>
      </c>
      <c r="D2411" s="11" t="s">
        <v>1896</v>
      </c>
      <c r="E2411" s="125" t="s">
        <v>878</v>
      </c>
      <c r="F2411" s="128" t="str">
        <f t="shared" si="621"/>
        <v>Vegetarian hamburger, meat packaging per 1 kg NL</v>
      </c>
      <c r="G2411" s="131">
        <f t="shared" si="615"/>
        <v>0.34931565233999001</v>
      </c>
      <c r="H2411" s="183">
        <f t="shared" si="616"/>
        <v>1.4360499000000001E-7</v>
      </c>
      <c r="I2411" s="183">
        <f t="shared" si="617"/>
        <v>5.8987628935000008E-2</v>
      </c>
      <c r="J2411" s="184">
        <f t="shared" si="618"/>
        <v>7.6182597999999999E-3</v>
      </c>
      <c r="K2411" s="183">
        <v>0.28270961999999999</v>
      </c>
      <c r="L2411" s="146">
        <v>2.8536221000000001E-2</v>
      </c>
      <c r="M2411" s="146">
        <v>9.767754E-3</v>
      </c>
      <c r="N2411" s="146">
        <v>0</v>
      </c>
      <c r="O2411" s="146">
        <v>0</v>
      </c>
      <c r="P2411" s="146">
        <v>0</v>
      </c>
      <c r="Q2411" s="188">
        <v>1.4360499000000001E-7</v>
      </c>
      <c r="R2411" s="188">
        <v>3.5169350000000001E-6</v>
      </c>
      <c r="S2411" s="146">
        <v>0</v>
      </c>
      <c r="T2411" s="146">
        <v>0</v>
      </c>
      <c r="U2411" s="146">
        <v>0</v>
      </c>
      <c r="V2411" s="146">
        <v>2.0680137000000001E-2</v>
      </c>
      <c r="W2411" s="146">
        <v>7.6182597999999999E-3</v>
      </c>
      <c r="X2411" s="146">
        <v>0</v>
      </c>
      <c r="Z2411" s="157">
        <f t="shared" si="619"/>
        <v>1.8847308</v>
      </c>
      <c r="AB2411" s="131">
        <f t="shared" si="625"/>
        <v>0.28270961999999999</v>
      </c>
      <c r="AC2411" s="131">
        <f t="shared" si="626"/>
        <v>3.8307635539990004E-2</v>
      </c>
      <c r="AD2411" s="131">
        <f t="shared" si="627"/>
        <v>4.5925751735000006E-2</v>
      </c>
      <c r="AE2411" s="131">
        <f t="shared" si="628"/>
        <v>5.8987628935000008E-2</v>
      </c>
      <c r="AF2411" s="131">
        <f t="shared" si="629"/>
        <v>0</v>
      </c>
      <c r="AH2411">
        <v>0</v>
      </c>
      <c r="AI2411" s="71">
        <v>0</v>
      </c>
      <c r="AJ2411" s="71">
        <v>0</v>
      </c>
      <c r="AK2411" s="71">
        <v>0</v>
      </c>
      <c r="AL2411" s="71">
        <v>0</v>
      </c>
      <c r="AM2411" s="71">
        <v>0</v>
      </c>
      <c r="AN2411" s="71">
        <v>0</v>
      </c>
      <c r="AP2411" s="129">
        <v>4.2063415999999999E-2</v>
      </c>
      <c r="AQ2411" s="129">
        <v>3.7818150000000002E-2</v>
      </c>
      <c r="AR2411" s="129">
        <v>4.2452658000000001E-3</v>
      </c>
      <c r="AS2411" s="129">
        <v>0</v>
      </c>
      <c r="AT2411" s="172">
        <f t="shared" si="622"/>
        <v>2.2672752000000001E-6</v>
      </c>
      <c r="AU2411" s="172">
        <f t="shared" si="623"/>
        <v>1.569994765565E-8</v>
      </c>
      <c r="AV2411" s="185">
        <f t="shared" si="624"/>
        <v>0</v>
      </c>
      <c r="AW2411" s="121">
        <v>1.7490302E-6</v>
      </c>
      <c r="AX2411" s="121">
        <v>5.2772461999999998E-9</v>
      </c>
      <c r="AY2411" s="121">
        <v>1.4418190999999999E-13</v>
      </c>
      <c r="AZ2411" s="121">
        <v>0</v>
      </c>
      <c r="BA2411" s="121">
        <v>0</v>
      </c>
      <c r="BB2411" s="121">
        <v>0</v>
      </c>
      <c r="BC2411" s="121">
        <v>5.1824500000000005E-7</v>
      </c>
      <c r="BD2411" s="121">
        <v>0</v>
      </c>
      <c r="BE2411" s="121">
        <v>6.0367000000000005E-10</v>
      </c>
      <c r="BF2411" s="121">
        <v>4.0196993000000001E-10</v>
      </c>
      <c r="BG2411" s="121">
        <v>3.6554373999999998E-13</v>
      </c>
      <c r="BH2411" s="121">
        <v>0</v>
      </c>
      <c r="BI2411" s="121">
        <v>0</v>
      </c>
      <c r="BJ2411" s="121">
        <v>0</v>
      </c>
      <c r="BK2411" s="121">
        <v>0</v>
      </c>
      <c r="BL2411" s="121">
        <v>0</v>
      </c>
      <c r="BM2411" s="121">
        <v>9.4165518000000003E-9</v>
      </c>
      <c r="BN2411" s="121">
        <v>0</v>
      </c>
      <c r="BO2411" s="121">
        <v>0</v>
      </c>
      <c r="BP2411" s="121">
        <v>0</v>
      </c>
      <c r="BQ2411" s="121">
        <v>0</v>
      </c>
      <c r="BR2411" s="121">
        <v>0</v>
      </c>
      <c r="BT2411" s="71">
        <v>7.7514374E-5</v>
      </c>
      <c r="BU2411" s="71">
        <v>4.1618833999999998E-6</v>
      </c>
      <c r="BV2411" s="71">
        <v>5.2551294999999999E-5</v>
      </c>
      <c r="BW2411" s="71">
        <v>4.1196245999999999E-10</v>
      </c>
      <c r="BX2411" s="71">
        <v>3.4282864000000001E-6</v>
      </c>
      <c r="BY2411" s="71">
        <v>0</v>
      </c>
      <c r="BZ2411" s="71">
        <v>1.0438862E-5</v>
      </c>
      <c r="CA2411" s="71">
        <v>0</v>
      </c>
      <c r="CB2411" s="71">
        <v>0</v>
      </c>
      <c r="CC2411" s="71">
        <v>9.5024255000000006E-11</v>
      </c>
      <c r="CD2411" s="71">
        <v>0</v>
      </c>
      <c r="CE2411" s="71">
        <v>6.6633782000000001E-6</v>
      </c>
      <c r="CF2411" s="71">
        <v>0</v>
      </c>
      <c r="CG2411" s="71">
        <v>2.7016100000000001E-7</v>
      </c>
      <c r="CH2411" s="71">
        <v>0</v>
      </c>
      <c r="CI2411" s="71">
        <v>0</v>
      </c>
      <c r="CJ2411" s="71">
        <v>0</v>
      </c>
      <c r="CL2411" s="186">
        <v>0</v>
      </c>
      <c r="CM2411" s="186">
        <v>1.8847308</v>
      </c>
      <c r="CN2411" s="187">
        <v>0</v>
      </c>
      <c r="CO2411" s="186">
        <v>2.8475000000000002E-3</v>
      </c>
      <c r="CP2411" s="186">
        <v>0</v>
      </c>
      <c r="CQ2411" s="186">
        <v>0</v>
      </c>
      <c r="CR2411" s="186">
        <v>1.7401385999999999E-4</v>
      </c>
      <c r="CS2411" s="186">
        <v>0</v>
      </c>
      <c r="CT2411" s="186">
        <v>2.6971763000000002E-4</v>
      </c>
      <c r="CU2411" s="186">
        <v>1.2488494E-4</v>
      </c>
    </row>
    <row r="2412" spans="1:99" ht="14.4">
      <c r="A2412" t="s">
        <v>4020</v>
      </c>
      <c r="B2412" s="125" t="s">
        <v>781</v>
      </c>
      <c r="C2412" s="126" t="str">
        <f t="shared" si="620"/>
        <v>M.020.24.107</v>
      </c>
      <c r="D2412" s="11" t="s">
        <v>1896</v>
      </c>
      <c r="E2412" s="125" t="s">
        <v>878</v>
      </c>
      <c r="F2412" s="128" t="str">
        <f t="shared" si="621"/>
        <v>Vegetarian schnitzel Valles, meat packaging per 1 kg NL</v>
      </c>
      <c r="G2412" s="131">
        <f t="shared" si="615"/>
        <v>3.4554825680275498</v>
      </c>
      <c r="H2412" s="183">
        <f t="shared" si="616"/>
        <v>3.0368475E-7</v>
      </c>
      <c r="I2412" s="183">
        <f t="shared" si="617"/>
        <v>0.19236025434279999</v>
      </c>
      <c r="J2412" s="184">
        <f t="shared" si="618"/>
        <v>2.7849072000000001</v>
      </c>
      <c r="K2412" s="183">
        <v>0.47821480999999999</v>
      </c>
      <c r="L2412" s="146">
        <v>0.13769439</v>
      </c>
      <c r="M2412" s="146">
        <v>2.0656093E-2</v>
      </c>
      <c r="N2412" s="146">
        <v>0</v>
      </c>
      <c r="O2412" s="146">
        <v>0</v>
      </c>
      <c r="P2412" s="146">
        <v>0</v>
      </c>
      <c r="Q2412" s="188">
        <v>3.0368475E-7</v>
      </c>
      <c r="R2412" s="188">
        <v>7.4373428000000002E-6</v>
      </c>
      <c r="S2412" s="146">
        <v>0</v>
      </c>
      <c r="T2412" s="146">
        <v>0</v>
      </c>
      <c r="U2412" s="146">
        <v>0</v>
      </c>
      <c r="V2412" s="146">
        <v>3.4002334000000002E-2</v>
      </c>
      <c r="W2412" s="146">
        <v>2.7849072000000001</v>
      </c>
      <c r="X2412" s="146">
        <v>0</v>
      </c>
      <c r="Z2412" s="157">
        <f t="shared" si="619"/>
        <v>3.1880987333333333</v>
      </c>
      <c r="AB2412" s="131">
        <f t="shared" si="625"/>
        <v>0.47821480999999999</v>
      </c>
      <c r="AC2412" s="131">
        <f t="shared" si="626"/>
        <v>0.15835822402755001</v>
      </c>
      <c r="AD2412" s="131">
        <f t="shared" si="627"/>
        <v>2.9432651203428</v>
      </c>
      <c r="AE2412" s="131">
        <f t="shared" si="628"/>
        <v>0.19236025434280002</v>
      </c>
      <c r="AF2412" s="131">
        <f t="shared" si="629"/>
        <v>0</v>
      </c>
      <c r="AH2412">
        <v>0</v>
      </c>
      <c r="AI2412" s="71">
        <v>0</v>
      </c>
      <c r="AJ2412" s="71">
        <v>0</v>
      </c>
      <c r="AK2412" s="71">
        <v>0</v>
      </c>
      <c r="AL2412" s="71">
        <v>0</v>
      </c>
      <c r="AM2412" s="71">
        <v>0</v>
      </c>
      <c r="AN2412" s="71">
        <v>0</v>
      </c>
      <c r="AP2412" s="129">
        <v>9.8677943000000004E-2</v>
      </c>
      <c r="AQ2412" s="129">
        <v>9.1059741E-2</v>
      </c>
      <c r="AR2412" s="129">
        <v>7.6182016999999996E-3</v>
      </c>
      <c r="AS2412" s="129">
        <v>0</v>
      </c>
      <c r="AT2412" s="172">
        <f t="shared" si="622"/>
        <v>5.459217E-6</v>
      </c>
      <c r="AU2412" s="172">
        <f t="shared" si="623"/>
        <v>2.8173822458350003E-8</v>
      </c>
      <c r="AV2412" s="185">
        <f t="shared" si="624"/>
        <v>0</v>
      </c>
      <c r="AW2412" s="121">
        <v>2.9585555999999998E-6</v>
      </c>
      <c r="AX2412" s="121">
        <v>8.9266765000000006E-9</v>
      </c>
      <c r="AY2412" s="121">
        <v>2.4388954999999998E-13</v>
      </c>
      <c r="AZ2412" s="121">
        <v>0</v>
      </c>
      <c r="BA2412" s="121">
        <v>0</v>
      </c>
      <c r="BB2412" s="121">
        <v>0</v>
      </c>
      <c r="BC2412" s="121">
        <v>2.5006614000000002E-6</v>
      </c>
      <c r="BD2412" s="121">
        <v>0</v>
      </c>
      <c r="BE2412" s="121">
        <v>2.9128584000000001E-9</v>
      </c>
      <c r="BF2412" s="121">
        <v>8.5005500999999996E-10</v>
      </c>
      <c r="BG2412" s="121">
        <v>1.2706588000000001E-12</v>
      </c>
      <c r="BH2412" s="121">
        <v>0</v>
      </c>
      <c r="BI2412" s="121">
        <v>0</v>
      </c>
      <c r="BJ2412" s="121">
        <v>0</v>
      </c>
      <c r="BK2412" s="121">
        <v>0</v>
      </c>
      <c r="BL2412" s="121">
        <v>0</v>
      </c>
      <c r="BM2412" s="121">
        <v>1.5482718E-8</v>
      </c>
      <c r="BN2412" s="121">
        <v>0</v>
      </c>
      <c r="BO2412" s="121">
        <v>0</v>
      </c>
      <c r="BP2412" s="121">
        <v>0</v>
      </c>
      <c r="BQ2412" s="121">
        <v>0</v>
      </c>
      <c r="BR2412" s="121">
        <v>0</v>
      </c>
      <c r="BT2412" s="71">
        <v>1.5985302999999999E-4</v>
      </c>
      <c r="BU2412" s="71">
        <v>2.0082126E-5</v>
      </c>
      <c r="BV2412" s="71">
        <v>8.8892652999999995E-5</v>
      </c>
      <c r="BW2412" s="71">
        <v>8.7118642999999999E-10</v>
      </c>
      <c r="BX2412" s="71">
        <v>1.6542337E-5</v>
      </c>
      <c r="BY2412" s="71">
        <v>0</v>
      </c>
      <c r="BZ2412" s="71">
        <v>2.2075301000000001E-5</v>
      </c>
      <c r="CA2412" s="71">
        <v>0</v>
      </c>
      <c r="CB2412" s="71">
        <v>0</v>
      </c>
      <c r="CC2412" s="71">
        <v>2.0094997000000001E-10</v>
      </c>
      <c r="CD2412" s="71">
        <v>0</v>
      </c>
      <c r="CE2412" s="71">
        <v>1.0955943000000001E-5</v>
      </c>
      <c r="CF2412" s="71">
        <v>0</v>
      </c>
      <c r="CG2412" s="71">
        <v>1.3035942E-6</v>
      </c>
      <c r="CH2412" s="71">
        <v>0</v>
      </c>
      <c r="CI2412" s="71">
        <v>0</v>
      </c>
      <c r="CJ2412" s="71">
        <v>0</v>
      </c>
      <c r="CL2412" s="186">
        <v>0</v>
      </c>
      <c r="CM2412" s="186">
        <v>3.1880988000000001</v>
      </c>
      <c r="CN2412" s="187">
        <v>0</v>
      </c>
      <c r="CO2412" s="186">
        <v>1.3739898E-2</v>
      </c>
      <c r="CP2412" s="186">
        <v>0</v>
      </c>
      <c r="CQ2412" s="186">
        <v>0</v>
      </c>
      <c r="CR2412" s="186">
        <v>8.3966027999999996E-4</v>
      </c>
      <c r="CS2412" s="186">
        <v>0</v>
      </c>
      <c r="CT2412" s="186">
        <v>5.7037804000000002E-4</v>
      </c>
      <c r="CU2412" s="186">
        <v>4.3410988000000002E-4</v>
      </c>
    </row>
    <row r="2413" spans="1:99" ht="14.4">
      <c r="B2413" s="125"/>
      <c r="C2413" s="126"/>
      <c r="D2413" s="1" t="s">
        <v>1897</v>
      </c>
      <c r="E2413" s="125"/>
      <c r="F2413" s="128"/>
      <c r="G2413" s="131"/>
      <c r="H2413" s="183"/>
      <c r="I2413" s="183"/>
      <c r="J2413" s="184"/>
      <c r="K2413" s="183"/>
      <c r="L2413" s="146"/>
      <c r="M2413" s="146"/>
      <c r="N2413" s="146"/>
      <c r="O2413" s="146"/>
      <c r="P2413" s="146"/>
      <c r="Q2413" s="188"/>
      <c r="R2413" s="188"/>
      <c r="S2413" s="146"/>
      <c r="T2413" s="146"/>
      <c r="U2413" s="146"/>
      <c r="V2413" s="146"/>
      <c r="W2413" s="146"/>
      <c r="X2413" s="146"/>
      <c r="Z2413" s="157"/>
      <c r="AB2413" s="131"/>
      <c r="AC2413" s="131"/>
      <c r="AD2413" s="131"/>
      <c r="AE2413" s="131"/>
      <c r="AF2413" s="131"/>
      <c r="AI2413" s="71"/>
      <c r="AJ2413" s="71"/>
      <c r="AK2413" s="71"/>
      <c r="AL2413" s="71"/>
      <c r="AM2413" s="71"/>
      <c r="AN2413" s="71"/>
      <c r="AP2413" s="129"/>
      <c r="AQ2413" s="129"/>
      <c r="AR2413" s="129"/>
      <c r="AS2413" s="129"/>
      <c r="AT2413" s="172"/>
      <c r="AU2413" s="172"/>
      <c r="AV2413" s="185"/>
      <c r="AW2413" s="121"/>
      <c r="AX2413" s="121"/>
      <c r="AY2413" s="121"/>
      <c r="AZ2413" s="121"/>
      <c r="BA2413" s="121"/>
      <c r="BB2413" s="121"/>
      <c r="BC2413" s="121"/>
      <c r="BD2413" s="121"/>
      <c r="BE2413" s="121"/>
      <c r="BF2413" s="121"/>
      <c r="BG2413" s="121"/>
      <c r="BH2413" s="121"/>
      <c r="BI2413" s="121"/>
      <c r="BJ2413" s="121"/>
      <c r="BK2413" s="121"/>
      <c r="BL2413" s="121"/>
      <c r="BM2413" s="121"/>
      <c r="BN2413" s="121"/>
      <c r="BO2413" s="121"/>
      <c r="BP2413" s="121"/>
      <c r="BQ2413" s="121"/>
      <c r="BR2413" s="121"/>
      <c r="BT2413" s="71"/>
      <c r="BU2413" s="71"/>
      <c r="BV2413" s="71"/>
      <c r="BW2413" s="71"/>
      <c r="BX2413" s="71"/>
      <c r="BY2413" s="71"/>
      <c r="BZ2413" s="71"/>
      <c r="CA2413" s="71"/>
      <c r="CB2413" s="71"/>
      <c r="CC2413" s="71"/>
      <c r="CD2413" s="71"/>
      <c r="CE2413" s="71"/>
      <c r="CF2413" s="71"/>
      <c r="CG2413" s="71"/>
      <c r="CH2413" s="71"/>
      <c r="CI2413" s="71"/>
      <c r="CJ2413" s="71"/>
      <c r="CL2413" s="186"/>
      <c r="CM2413" s="186"/>
      <c r="CN2413" s="187"/>
      <c r="CO2413" s="186"/>
      <c r="CP2413" s="186"/>
      <c r="CQ2413" s="186"/>
      <c r="CR2413" s="186"/>
      <c r="CS2413" s="186"/>
      <c r="CT2413" s="186"/>
      <c r="CU2413" s="186"/>
    </row>
    <row r="2414" spans="1:99" ht="14.4">
      <c r="A2414" t="s">
        <v>1898</v>
      </c>
      <c r="B2414" s="125" t="s">
        <v>781</v>
      </c>
      <c r="C2414" s="126" t="str">
        <f t="shared" si="620"/>
        <v>M.020.25.101</v>
      </c>
      <c r="D2414" s="11" t="s">
        <v>1897</v>
      </c>
      <c r="E2414" s="125" t="s">
        <v>878</v>
      </c>
      <c r="F2414" s="128" t="str">
        <f t="shared" si="621"/>
        <v>Breakfast bacon</v>
      </c>
      <c r="G2414" s="131">
        <f t="shared" si="615"/>
        <v>2.5818637140846743</v>
      </c>
      <c r="H2414" s="183">
        <f t="shared" si="616"/>
        <v>7.5337789618880005E-2</v>
      </c>
      <c r="I2414" s="183">
        <f t="shared" si="617"/>
        <v>1.0858400244657942</v>
      </c>
      <c r="J2414" s="184">
        <f t="shared" si="618"/>
        <v>0</v>
      </c>
      <c r="K2414" s="183">
        <v>1.4206859000000001</v>
      </c>
      <c r="L2414" s="146">
        <v>0.98229763000000003</v>
      </c>
      <c r="M2414" s="146">
        <v>0.1035423</v>
      </c>
      <c r="N2414" s="146">
        <v>7.5336814000000002E-2</v>
      </c>
      <c r="O2414" s="146">
        <v>0</v>
      </c>
      <c r="P2414" s="146">
        <v>0</v>
      </c>
      <c r="Q2414" s="188">
        <v>9.756188799999999E-7</v>
      </c>
      <c r="R2414" s="188">
        <v>9.4465794000000001E-8</v>
      </c>
      <c r="S2414" s="188">
        <v>0</v>
      </c>
      <c r="T2414" s="146">
        <v>0</v>
      </c>
      <c r="U2414" s="188">
        <v>0</v>
      </c>
      <c r="V2414" s="188">
        <v>0</v>
      </c>
      <c r="W2414" s="146">
        <v>0</v>
      </c>
      <c r="X2414" s="146">
        <v>0</v>
      </c>
      <c r="Z2414" s="157">
        <f t="shared" si="619"/>
        <v>9.4712393333333349</v>
      </c>
      <c r="AB2414" s="131">
        <f t="shared" si="625"/>
        <v>1.4206859000000001</v>
      </c>
      <c r="AC2414" s="131">
        <f t="shared" si="626"/>
        <v>1.161177814084674</v>
      </c>
      <c r="AD2414" s="131">
        <f t="shared" si="627"/>
        <v>1.0858400244657942</v>
      </c>
      <c r="AE2414" s="131">
        <f t="shared" si="628"/>
        <v>1.0858400244657942</v>
      </c>
      <c r="AF2414" s="131">
        <f t="shared" si="629"/>
        <v>0</v>
      </c>
      <c r="AH2414">
        <v>0</v>
      </c>
      <c r="AI2414" s="71">
        <v>0</v>
      </c>
      <c r="AJ2414" s="71">
        <v>0</v>
      </c>
      <c r="AK2414" s="71">
        <v>0</v>
      </c>
      <c r="AL2414" s="71">
        <v>0</v>
      </c>
      <c r="AM2414" s="71">
        <v>0</v>
      </c>
      <c r="AN2414" s="71">
        <v>0</v>
      </c>
      <c r="AP2414" s="129">
        <v>0.47203693000000002</v>
      </c>
      <c r="AQ2414" s="129">
        <v>0.45856359000000002</v>
      </c>
      <c r="AR2414" s="129">
        <v>1.3473344E-2</v>
      </c>
      <c r="AS2414" s="129">
        <v>0</v>
      </c>
      <c r="AT2414" s="172">
        <f t="shared" si="622"/>
        <v>2.7491822142999999E-5</v>
      </c>
      <c r="AU2414" s="172">
        <f t="shared" si="623"/>
        <v>4.9827457449809994E-8</v>
      </c>
      <c r="AV2414" s="185">
        <f t="shared" si="624"/>
        <v>0</v>
      </c>
      <c r="AW2414" s="121">
        <v>8.7893100999999996E-6</v>
      </c>
      <c r="AX2414" s="121">
        <v>2.6519469999999998E-8</v>
      </c>
      <c r="AY2414" s="121">
        <v>7.2454981000000005E-13</v>
      </c>
      <c r="AZ2414" s="121">
        <v>0</v>
      </c>
      <c r="BA2414" s="121">
        <v>0</v>
      </c>
      <c r="BB2414" s="121">
        <v>1.1202043E-8</v>
      </c>
      <c r="BC2414" s="121">
        <v>1.8691309999999999E-5</v>
      </c>
      <c r="BD2414" s="121">
        <v>1.5879818999999999E-9</v>
      </c>
      <c r="BE2414" s="121">
        <v>2.1719281000000001E-8</v>
      </c>
      <c r="BF2414" s="121">
        <v>0</v>
      </c>
      <c r="BG2414" s="121">
        <v>0</v>
      </c>
      <c r="BH2414" s="121">
        <v>0</v>
      </c>
      <c r="BI2414" s="121">
        <v>0</v>
      </c>
      <c r="BJ2414" s="121">
        <v>0</v>
      </c>
      <c r="BK2414" s="121">
        <v>0</v>
      </c>
      <c r="BL2414" s="121">
        <v>0</v>
      </c>
      <c r="BM2414" s="121">
        <v>0</v>
      </c>
      <c r="BN2414" s="121">
        <v>0</v>
      </c>
      <c r="BO2414" s="121">
        <v>0</v>
      </c>
      <c r="BP2414" s="121">
        <v>0</v>
      </c>
      <c r="BQ2414" s="121">
        <v>0</v>
      </c>
      <c r="BR2414" s="121">
        <v>0</v>
      </c>
      <c r="BT2414" s="71">
        <v>5.8044642999999999E-4</v>
      </c>
      <c r="BU2414" s="71">
        <v>1.534273E-4</v>
      </c>
      <c r="BV2414" s="71">
        <v>2.6408327999999999E-4</v>
      </c>
      <c r="BW2414" s="71">
        <v>1.1065419000000001E-11</v>
      </c>
      <c r="BX2414" s="71">
        <v>1.2097548000000001E-4</v>
      </c>
      <c r="BY2414" s="71">
        <v>7.2519938999999997E-6</v>
      </c>
      <c r="BZ2414" s="71">
        <v>0</v>
      </c>
      <c r="CA2414" s="71">
        <v>1.1006966E-5</v>
      </c>
      <c r="CB2414" s="71">
        <v>0</v>
      </c>
      <c r="CC2414" s="71">
        <v>6.4557268999999996E-10</v>
      </c>
      <c r="CD2414" s="71">
        <v>0</v>
      </c>
      <c r="CE2414" s="71">
        <v>0</v>
      </c>
      <c r="CF2414" s="71">
        <v>0</v>
      </c>
      <c r="CG2414" s="71">
        <v>2.3700748E-5</v>
      </c>
      <c r="CH2414" s="71">
        <v>0</v>
      </c>
      <c r="CI2414" s="71">
        <v>0</v>
      </c>
      <c r="CJ2414" s="71">
        <v>0</v>
      </c>
      <c r="CL2414" s="186">
        <v>0</v>
      </c>
      <c r="CM2414" s="186">
        <v>9.4712393000000006</v>
      </c>
      <c r="CN2414" s="187">
        <v>0.20736457999999999</v>
      </c>
      <c r="CO2414" s="186">
        <v>0.10663598000000001</v>
      </c>
      <c r="CP2414" s="186">
        <v>0</v>
      </c>
      <c r="CQ2414" s="186">
        <v>0</v>
      </c>
      <c r="CR2414" s="186">
        <v>6.0789553000000001E-3</v>
      </c>
      <c r="CS2414" s="186">
        <v>0</v>
      </c>
      <c r="CT2414" s="186">
        <v>0</v>
      </c>
      <c r="CU2414" s="186">
        <v>2.5503358000000002E-3</v>
      </c>
    </row>
    <row r="2415" spans="1:99" ht="14.4">
      <c r="A2415" t="s">
        <v>1899</v>
      </c>
      <c r="B2415" s="125" t="s">
        <v>781</v>
      </c>
      <c r="C2415" s="126" t="str">
        <f t="shared" si="620"/>
        <v>M.020.25.102</v>
      </c>
      <c r="D2415" s="11" t="s">
        <v>1897</v>
      </c>
      <c r="E2415" s="125" t="s">
        <v>878</v>
      </c>
      <c r="F2415" s="128" t="str">
        <f t="shared" si="621"/>
        <v>Beef smoked meat</v>
      </c>
      <c r="G2415" s="131">
        <f t="shared" si="615"/>
        <v>8.964681546487121</v>
      </c>
      <c r="H2415" s="183">
        <f t="shared" si="616"/>
        <v>0.43890677615939999</v>
      </c>
      <c r="I2415" s="183">
        <f t="shared" si="617"/>
        <v>4.8756507703277201</v>
      </c>
      <c r="J2415" s="184">
        <f t="shared" si="618"/>
        <v>0</v>
      </c>
      <c r="K2415" s="183">
        <v>3.6501239999999999</v>
      </c>
      <c r="L2415" s="146">
        <v>4.3387435999999999</v>
      </c>
      <c r="M2415" s="146">
        <v>0.53690707000000004</v>
      </c>
      <c r="N2415" s="146">
        <v>0.43890573999999999</v>
      </c>
      <c r="O2415" s="146">
        <v>0</v>
      </c>
      <c r="P2415" s="188">
        <v>0</v>
      </c>
      <c r="Q2415" s="188">
        <v>1.0361594E-6</v>
      </c>
      <c r="R2415" s="188">
        <v>1.0032772E-7</v>
      </c>
      <c r="S2415" s="146">
        <v>0</v>
      </c>
      <c r="T2415" s="146">
        <v>0</v>
      </c>
      <c r="U2415" s="146">
        <v>0</v>
      </c>
      <c r="V2415" s="146">
        <v>0</v>
      </c>
      <c r="W2415" s="146">
        <v>0</v>
      </c>
      <c r="X2415" s="146">
        <v>0</v>
      </c>
      <c r="Z2415" s="157">
        <f t="shared" si="619"/>
        <v>24.334160000000001</v>
      </c>
      <c r="AB2415" s="131">
        <f t="shared" si="625"/>
        <v>3.6501239999999999</v>
      </c>
      <c r="AC2415" s="131">
        <f t="shared" si="626"/>
        <v>5.3145575464871202</v>
      </c>
      <c r="AD2415" s="131">
        <f t="shared" si="627"/>
        <v>4.8756507703277201</v>
      </c>
      <c r="AE2415" s="131">
        <f t="shared" si="628"/>
        <v>4.8756507703277201</v>
      </c>
      <c r="AF2415" s="131">
        <f t="shared" si="629"/>
        <v>0</v>
      </c>
      <c r="AH2415">
        <v>0</v>
      </c>
      <c r="AI2415" s="71">
        <v>0</v>
      </c>
      <c r="AJ2415" s="71">
        <v>0</v>
      </c>
      <c r="AK2415" s="71">
        <v>0</v>
      </c>
      <c r="AL2415" s="71">
        <v>0</v>
      </c>
      <c r="AM2415" s="71">
        <v>0</v>
      </c>
      <c r="AN2415" s="71">
        <v>0</v>
      </c>
      <c r="AP2415" s="129">
        <v>1.822074</v>
      </c>
      <c r="AQ2415" s="129">
        <v>1.77485</v>
      </c>
      <c r="AR2415" s="129">
        <v>4.7223996999999997E-2</v>
      </c>
      <c r="AS2415" s="129">
        <v>0</v>
      </c>
      <c r="AT2415" s="172">
        <f t="shared" si="622"/>
        <v>1.06405875128E-4</v>
      </c>
      <c r="AU2415" s="172">
        <f t="shared" si="623"/>
        <v>1.7464496116320001E-7</v>
      </c>
      <c r="AV2415" s="185">
        <f t="shared" si="624"/>
        <v>0</v>
      </c>
      <c r="AW2415" s="121">
        <v>2.2582099999999998E-5</v>
      </c>
      <c r="AX2415" s="121">
        <v>6.8135648000000002E-8</v>
      </c>
      <c r="AY2415" s="121">
        <v>1.8615631999999998E-12</v>
      </c>
      <c r="AZ2415" s="121">
        <v>0</v>
      </c>
      <c r="BA2415" s="121">
        <v>0</v>
      </c>
      <c r="BB2415" s="121">
        <v>6.5262127999999993E-8</v>
      </c>
      <c r="BC2415" s="121">
        <v>8.3758513000000003E-5</v>
      </c>
      <c r="BD2415" s="121">
        <v>9.2514446000000007E-9</v>
      </c>
      <c r="BE2415" s="121">
        <v>9.7256007000000006E-8</v>
      </c>
      <c r="BF2415" s="121">
        <v>0</v>
      </c>
      <c r="BG2415" s="121">
        <v>0</v>
      </c>
      <c r="BH2415" s="121">
        <v>0</v>
      </c>
      <c r="BI2415" s="121">
        <v>0</v>
      </c>
      <c r="BJ2415" s="121">
        <v>0</v>
      </c>
      <c r="BK2415" s="121">
        <v>0</v>
      </c>
      <c r="BL2415" s="121">
        <v>0</v>
      </c>
      <c r="BM2415" s="121">
        <v>0</v>
      </c>
      <c r="BN2415" s="121">
        <v>0</v>
      </c>
      <c r="BO2415" s="121">
        <v>0</v>
      </c>
      <c r="BP2415" s="121">
        <v>0</v>
      </c>
      <c r="BQ2415" s="121">
        <v>0</v>
      </c>
      <c r="BR2415" s="121">
        <v>0</v>
      </c>
      <c r="BT2415" s="71">
        <v>2.1403677E-3</v>
      </c>
      <c r="BU2415" s="71">
        <v>6.9199837999999998E-4</v>
      </c>
      <c r="BV2415" s="71">
        <v>6.7850094999999996E-4</v>
      </c>
      <c r="BW2415" s="71">
        <v>1.1752066E-11</v>
      </c>
      <c r="BX2415" s="71">
        <v>5.3851710999999996E-4</v>
      </c>
      <c r="BY2415" s="71">
        <v>4.2249487E-5</v>
      </c>
      <c r="BZ2415" s="71">
        <v>0</v>
      </c>
      <c r="CA2415" s="71">
        <v>6.4125630000000004E-5</v>
      </c>
      <c r="CB2415" s="71">
        <v>0</v>
      </c>
      <c r="CC2415" s="71">
        <v>6.8563267999999998E-10</v>
      </c>
      <c r="CD2415" s="71">
        <v>0</v>
      </c>
      <c r="CE2415" s="71">
        <v>0</v>
      </c>
      <c r="CF2415" s="71">
        <v>0</v>
      </c>
      <c r="CG2415" s="71">
        <v>1.2497541E-4</v>
      </c>
      <c r="CH2415" s="71">
        <v>0</v>
      </c>
      <c r="CI2415" s="71">
        <v>0</v>
      </c>
      <c r="CJ2415" s="71">
        <v>0</v>
      </c>
      <c r="CL2415" s="186">
        <v>0</v>
      </c>
      <c r="CM2415" s="186">
        <v>24.334160000000001</v>
      </c>
      <c r="CN2415" s="187">
        <v>1.2080881000000001</v>
      </c>
      <c r="CO2415" s="186">
        <v>0.48314517000000001</v>
      </c>
      <c r="CP2415" s="186">
        <v>0</v>
      </c>
      <c r="CQ2415" s="186">
        <v>0</v>
      </c>
      <c r="CR2415" s="186">
        <v>2.6975609000000001E-2</v>
      </c>
      <c r="CS2415" s="186">
        <v>0</v>
      </c>
      <c r="CT2415" s="186">
        <v>0</v>
      </c>
      <c r="CU2415" s="186">
        <v>1.4858035E-2</v>
      </c>
    </row>
    <row r="2416" spans="1:99" ht="14.4">
      <c r="A2416" t="s">
        <v>1900</v>
      </c>
      <c r="B2416" s="125" t="s">
        <v>781</v>
      </c>
      <c r="C2416" s="126" t="str">
        <f t="shared" si="620"/>
        <v>M.020.25.103</v>
      </c>
      <c r="D2416" s="11" t="s">
        <v>1897</v>
      </c>
      <c r="E2416" s="125" t="s">
        <v>878</v>
      </c>
      <c r="F2416" s="128" t="str">
        <f t="shared" si="621"/>
        <v>Chicken breast</v>
      </c>
      <c r="G2416" s="131">
        <f t="shared" si="615"/>
        <v>2.0904849289068252</v>
      </c>
      <c r="H2416" s="183">
        <f t="shared" si="616"/>
        <v>3.9320090289050001E-2</v>
      </c>
      <c r="I2416" s="183">
        <f t="shared" si="617"/>
        <v>0.78464993861777499</v>
      </c>
      <c r="J2416" s="184">
        <f t="shared" si="618"/>
        <v>0</v>
      </c>
      <c r="K2416" s="183">
        <v>1.2665149</v>
      </c>
      <c r="L2416" s="146">
        <v>0.72658425999999998</v>
      </c>
      <c r="M2416" s="146">
        <v>5.8065602000000001E-2</v>
      </c>
      <c r="N2416" s="146">
        <v>3.9319299000000002E-2</v>
      </c>
      <c r="O2416" s="146">
        <v>0</v>
      </c>
      <c r="P2416" s="188">
        <v>0</v>
      </c>
      <c r="Q2416" s="188">
        <v>7.9128905000000003E-7</v>
      </c>
      <c r="R2416" s="188">
        <v>7.6617774999999996E-8</v>
      </c>
      <c r="S2416" s="146">
        <v>0</v>
      </c>
      <c r="T2416" s="146">
        <v>0</v>
      </c>
      <c r="U2416" s="146">
        <v>0</v>
      </c>
      <c r="V2416" s="188">
        <v>0</v>
      </c>
      <c r="W2416" s="188">
        <v>0</v>
      </c>
      <c r="X2416" s="146">
        <v>0</v>
      </c>
      <c r="Z2416" s="157">
        <f t="shared" si="619"/>
        <v>8.4434326666666664</v>
      </c>
      <c r="AB2416" s="131">
        <f t="shared" si="625"/>
        <v>1.2665149</v>
      </c>
      <c r="AC2416" s="131">
        <f t="shared" si="626"/>
        <v>0.82397002890682491</v>
      </c>
      <c r="AD2416" s="131">
        <f t="shared" si="627"/>
        <v>0.78464993861777499</v>
      </c>
      <c r="AE2416" s="131">
        <f t="shared" si="628"/>
        <v>0.78464993861777499</v>
      </c>
      <c r="AF2416" s="131">
        <f t="shared" si="629"/>
        <v>0</v>
      </c>
      <c r="AH2416">
        <v>0</v>
      </c>
      <c r="AI2416" s="71">
        <v>0</v>
      </c>
      <c r="AJ2416" s="71">
        <v>0</v>
      </c>
      <c r="AK2416" s="71">
        <v>0</v>
      </c>
      <c r="AL2416" s="71">
        <v>0</v>
      </c>
      <c r="AM2416" s="71">
        <v>0</v>
      </c>
      <c r="AN2416" s="71">
        <v>0</v>
      </c>
      <c r="AP2416" s="129">
        <v>0.36921556999999999</v>
      </c>
      <c r="AQ2416" s="129">
        <v>0.35830985999999998</v>
      </c>
      <c r="AR2416" s="129">
        <v>1.0905717000000001E-2</v>
      </c>
      <c r="AS2416" s="129">
        <v>0</v>
      </c>
      <c r="AT2416" s="172">
        <f t="shared" si="622"/>
        <v>2.1481406296999998E-5</v>
      </c>
      <c r="AU2416" s="172">
        <f t="shared" si="623"/>
        <v>4.0331793062620005E-8</v>
      </c>
      <c r="AV2416" s="185">
        <f t="shared" si="624"/>
        <v>0</v>
      </c>
      <c r="AW2416" s="121">
        <v>7.8355057999999996E-6</v>
      </c>
      <c r="AX2416" s="121">
        <v>2.3641612E-8</v>
      </c>
      <c r="AY2416" s="121">
        <v>6.4592262E-13</v>
      </c>
      <c r="AZ2416" s="121">
        <v>0</v>
      </c>
      <c r="BA2416" s="121">
        <v>0</v>
      </c>
      <c r="BB2416" s="121">
        <v>5.8464970000000003E-9</v>
      </c>
      <c r="BC2416" s="121">
        <v>1.3640053999999999E-5</v>
      </c>
      <c r="BD2416" s="121">
        <v>8.2878913999999998E-10</v>
      </c>
      <c r="BE2416" s="121">
        <v>1.5860746000000001E-8</v>
      </c>
      <c r="BF2416" s="121">
        <v>0</v>
      </c>
      <c r="BG2416" s="121">
        <v>0</v>
      </c>
      <c r="BH2416" s="121">
        <v>0</v>
      </c>
      <c r="BI2416" s="121">
        <v>0</v>
      </c>
      <c r="BJ2416" s="121">
        <v>0</v>
      </c>
      <c r="BK2416" s="121">
        <v>0</v>
      </c>
      <c r="BL2416" s="121">
        <v>0</v>
      </c>
      <c r="BM2416" s="121">
        <v>0</v>
      </c>
      <c r="BN2416" s="121">
        <v>0</v>
      </c>
      <c r="BO2416" s="121">
        <v>0</v>
      </c>
      <c r="BP2416" s="121">
        <v>0</v>
      </c>
      <c r="BQ2416" s="121">
        <v>0</v>
      </c>
      <c r="BR2416" s="121">
        <v>0</v>
      </c>
      <c r="BT2416" s="71">
        <v>4.5946139E-4</v>
      </c>
      <c r="BU2416" s="71">
        <v>1.112736E-4</v>
      </c>
      <c r="BV2416" s="71">
        <v>2.3542531E-4</v>
      </c>
      <c r="BW2416" s="71">
        <v>8.9747599000000004E-12</v>
      </c>
      <c r="BX2416" s="71">
        <v>8.8837454000000005E-5</v>
      </c>
      <c r="BY2416" s="71">
        <v>3.7849133999999999E-6</v>
      </c>
      <c r="BZ2416" s="71">
        <v>0</v>
      </c>
      <c r="CA2416" s="71">
        <v>5.7446838999999999E-6</v>
      </c>
      <c r="CB2416" s="71">
        <v>0</v>
      </c>
      <c r="CC2416" s="71">
        <v>5.2360056999999999E-10</v>
      </c>
      <c r="CD2416" s="71">
        <v>0</v>
      </c>
      <c r="CE2416" s="71">
        <v>0</v>
      </c>
      <c r="CF2416" s="71">
        <v>0</v>
      </c>
      <c r="CG2416" s="71">
        <v>1.4394889E-5</v>
      </c>
      <c r="CH2416" s="71">
        <v>0</v>
      </c>
      <c r="CI2416" s="71">
        <v>0</v>
      </c>
      <c r="CJ2416" s="71">
        <v>0</v>
      </c>
      <c r="CL2416" s="186">
        <v>0</v>
      </c>
      <c r="CM2416" s="186">
        <v>8.4434330000000006</v>
      </c>
      <c r="CN2416" s="187">
        <v>0.10822637</v>
      </c>
      <c r="CO2416" s="186">
        <v>7.6999850999999994E-2</v>
      </c>
      <c r="CP2416" s="186">
        <v>0</v>
      </c>
      <c r="CQ2416" s="186">
        <v>0</v>
      </c>
      <c r="CR2416" s="186">
        <v>4.4771111000000002E-3</v>
      </c>
      <c r="CS2416" s="186">
        <v>0</v>
      </c>
      <c r="CT2416" s="186">
        <v>0</v>
      </c>
      <c r="CU2416" s="186">
        <v>1.3310545999999999E-3</v>
      </c>
    </row>
    <row r="2417" spans="1:99" ht="14.4">
      <c r="A2417" t="s">
        <v>1901</v>
      </c>
      <c r="B2417" s="125" t="s">
        <v>781</v>
      </c>
      <c r="C2417" s="126" t="str">
        <f t="shared" si="620"/>
        <v>M.020.25.104</v>
      </c>
      <c r="D2417" s="11" t="s">
        <v>1897</v>
      </c>
      <c r="E2417" s="125" t="s">
        <v>878</v>
      </c>
      <c r="F2417" s="128" t="str">
        <f t="shared" si="621"/>
        <v>Filet Americain</v>
      </c>
      <c r="G2417" s="131">
        <f t="shared" si="615"/>
        <v>5.5842166791293977</v>
      </c>
      <c r="H2417" s="183">
        <f t="shared" si="616"/>
        <v>0.27268969858320996</v>
      </c>
      <c r="I2417" s="183">
        <f t="shared" si="617"/>
        <v>2.9595776805461873</v>
      </c>
      <c r="J2417" s="184">
        <f t="shared" si="618"/>
        <v>0</v>
      </c>
      <c r="K2417" s="183">
        <v>2.3519492999999998</v>
      </c>
      <c r="L2417" s="146">
        <v>2.6247907000000001</v>
      </c>
      <c r="M2417" s="146">
        <v>0.33478690999999999</v>
      </c>
      <c r="N2417" s="146">
        <v>0.27268896999999997</v>
      </c>
      <c r="O2417" s="146">
        <v>0</v>
      </c>
      <c r="P2417" s="146">
        <v>0</v>
      </c>
      <c r="Q2417" s="188">
        <v>7.2858320999999997E-7</v>
      </c>
      <c r="R2417" s="188">
        <v>7.0546187000000005E-8</v>
      </c>
      <c r="S2417" s="146">
        <v>0</v>
      </c>
      <c r="T2417" s="146">
        <v>0</v>
      </c>
      <c r="U2417" s="188">
        <v>0</v>
      </c>
      <c r="V2417" s="188">
        <v>0</v>
      </c>
      <c r="W2417" s="146">
        <v>0</v>
      </c>
      <c r="X2417" s="146">
        <v>0</v>
      </c>
      <c r="Z2417" s="157">
        <f t="shared" si="619"/>
        <v>15.679661999999999</v>
      </c>
      <c r="AB2417" s="131">
        <f t="shared" si="625"/>
        <v>2.3519492999999998</v>
      </c>
      <c r="AC2417" s="131">
        <f t="shared" si="626"/>
        <v>3.2322673791293974</v>
      </c>
      <c r="AD2417" s="131">
        <f t="shared" si="627"/>
        <v>2.9595776805461873</v>
      </c>
      <c r="AE2417" s="131">
        <f t="shared" si="628"/>
        <v>2.9595776805461873</v>
      </c>
      <c r="AF2417" s="131">
        <f t="shared" si="629"/>
        <v>0</v>
      </c>
      <c r="AH2417">
        <v>0</v>
      </c>
      <c r="AI2417" s="71">
        <v>0</v>
      </c>
      <c r="AJ2417" s="71">
        <v>0</v>
      </c>
      <c r="AK2417" s="71">
        <v>0</v>
      </c>
      <c r="AL2417" s="71">
        <v>0</v>
      </c>
      <c r="AM2417" s="71">
        <v>0</v>
      </c>
      <c r="AN2417" s="71">
        <v>0</v>
      </c>
      <c r="AP2417" s="129">
        <v>1.1192861000000001</v>
      </c>
      <c r="AQ2417" s="129">
        <v>1.0899266000000001</v>
      </c>
      <c r="AR2417" s="129">
        <v>2.9359488999999999E-2</v>
      </c>
      <c r="AS2417" s="129">
        <v>0</v>
      </c>
      <c r="AT2417" s="172">
        <f t="shared" si="622"/>
        <v>6.5343321889000007E-5</v>
      </c>
      <c r="AU2417" s="172">
        <f t="shared" si="623"/>
        <v>1.085779901942E-7</v>
      </c>
      <c r="AV2417" s="185">
        <f t="shared" si="624"/>
        <v>0</v>
      </c>
      <c r="AW2417" s="121">
        <v>1.4550727E-5</v>
      </c>
      <c r="AX2417" s="121">
        <v>4.3903053999999997E-8</v>
      </c>
      <c r="AY2417" s="121">
        <v>1.1994942E-12</v>
      </c>
      <c r="AZ2417" s="121">
        <v>0</v>
      </c>
      <c r="BA2417" s="121">
        <v>0</v>
      </c>
      <c r="BB2417" s="121">
        <v>4.0546889E-8</v>
      </c>
      <c r="BC2417" s="121">
        <v>5.0752048000000003E-5</v>
      </c>
      <c r="BD2417" s="121">
        <v>5.7478556999999999E-9</v>
      </c>
      <c r="BE2417" s="121">
        <v>5.8925880999999999E-8</v>
      </c>
      <c r="BF2417" s="121">
        <v>0</v>
      </c>
      <c r="BG2417" s="121">
        <v>0</v>
      </c>
      <c r="BH2417" s="121">
        <v>0</v>
      </c>
      <c r="BI2417" s="121">
        <v>0</v>
      </c>
      <c r="BJ2417" s="121">
        <v>0</v>
      </c>
      <c r="BK2417" s="121">
        <v>0</v>
      </c>
      <c r="BL2417" s="121">
        <v>0</v>
      </c>
      <c r="BM2417" s="121">
        <v>0</v>
      </c>
      <c r="BN2417" s="121">
        <v>0</v>
      </c>
      <c r="BO2417" s="121">
        <v>0</v>
      </c>
      <c r="BP2417" s="121">
        <v>0</v>
      </c>
      <c r="BQ2417" s="121">
        <v>0</v>
      </c>
      <c r="BR2417" s="121">
        <v>0</v>
      </c>
      <c r="BT2417" s="71">
        <v>1.3259251E-3</v>
      </c>
      <c r="BU2417" s="71">
        <v>4.1960197E-4</v>
      </c>
      <c r="BV2417" s="71">
        <v>4.3719058999999998E-4</v>
      </c>
      <c r="BW2417" s="71">
        <v>8.2635535000000003E-12</v>
      </c>
      <c r="BX2417" s="71">
        <v>3.2606627999999998E-4</v>
      </c>
      <c r="BY2417" s="71">
        <v>2.6249300999999999E-5</v>
      </c>
      <c r="BZ2417" s="71">
        <v>0</v>
      </c>
      <c r="CA2417" s="71">
        <v>3.9840789999999999E-5</v>
      </c>
      <c r="CB2417" s="71">
        <v>0</v>
      </c>
      <c r="CC2417" s="71">
        <v>4.8210775000000001E-10</v>
      </c>
      <c r="CD2417" s="71">
        <v>0</v>
      </c>
      <c r="CE2417" s="71">
        <v>0</v>
      </c>
      <c r="CF2417" s="71">
        <v>0</v>
      </c>
      <c r="CG2417" s="71">
        <v>7.6975660000000006E-5</v>
      </c>
      <c r="CH2417" s="71">
        <v>0</v>
      </c>
      <c r="CI2417" s="71">
        <v>0</v>
      </c>
      <c r="CJ2417" s="71">
        <v>0</v>
      </c>
      <c r="CL2417" s="186">
        <v>0</v>
      </c>
      <c r="CM2417" s="186">
        <v>15.679662</v>
      </c>
      <c r="CN2417" s="187">
        <v>0.75057638000000004</v>
      </c>
      <c r="CO2417" s="186">
        <v>0.29310586</v>
      </c>
      <c r="CP2417" s="186">
        <v>0</v>
      </c>
      <c r="CQ2417" s="186">
        <v>0</v>
      </c>
      <c r="CR2417" s="186">
        <v>1.6327772000000001E-2</v>
      </c>
      <c r="CS2417" s="186">
        <v>0</v>
      </c>
      <c r="CT2417" s="186">
        <v>0</v>
      </c>
      <c r="CU2417" s="186">
        <v>9.2311899000000006E-3</v>
      </c>
    </row>
    <row r="2418" spans="1:99" ht="14.4">
      <c r="A2418" t="s">
        <v>1902</v>
      </c>
      <c r="B2418" s="125" t="s">
        <v>781</v>
      </c>
      <c r="C2418" s="126" t="str">
        <f t="shared" si="620"/>
        <v>M.020.25.105</v>
      </c>
      <c r="D2418" s="11" t="s">
        <v>1897</v>
      </c>
      <c r="E2418" s="125" t="s">
        <v>878</v>
      </c>
      <c r="F2418" s="128" t="str">
        <f t="shared" si="621"/>
        <v>Gammon</v>
      </c>
      <c r="G2418" s="131">
        <f t="shared" si="615"/>
        <v>2.5818637140846743</v>
      </c>
      <c r="H2418" s="183">
        <f t="shared" si="616"/>
        <v>7.5337789618880005E-2</v>
      </c>
      <c r="I2418" s="183">
        <f t="shared" si="617"/>
        <v>1.0858400244657942</v>
      </c>
      <c r="J2418" s="184">
        <f t="shared" si="618"/>
        <v>0</v>
      </c>
      <c r="K2418" s="183">
        <v>1.4206859000000001</v>
      </c>
      <c r="L2418" s="146">
        <v>0.98229763000000003</v>
      </c>
      <c r="M2418" s="146">
        <v>0.1035423</v>
      </c>
      <c r="N2418" s="146">
        <v>7.5336814000000002E-2</v>
      </c>
      <c r="O2418" s="188">
        <v>0</v>
      </c>
      <c r="P2418" s="188">
        <v>0</v>
      </c>
      <c r="Q2418" s="188">
        <v>9.756188799999999E-7</v>
      </c>
      <c r="R2418" s="188">
        <v>9.4465794000000001E-8</v>
      </c>
      <c r="S2418" s="146">
        <v>0</v>
      </c>
      <c r="T2418" s="146">
        <v>0</v>
      </c>
      <c r="U2418" s="188">
        <v>0</v>
      </c>
      <c r="V2418" s="146">
        <v>0</v>
      </c>
      <c r="W2418" s="146">
        <v>0</v>
      </c>
      <c r="X2418" s="146">
        <v>0</v>
      </c>
      <c r="Z2418" s="157">
        <f t="shared" si="619"/>
        <v>9.4712393333333349</v>
      </c>
      <c r="AB2418" s="131">
        <f t="shared" si="625"/>
        <v>1.4206859000000001</v>
      </c>
      <c r="AC2418" s="131">
        <f t="shared" si="626"/>
        <v>1.161177814084674</v>
      </c>
      <c r="AD2418" s="131">
        <f t="shared" si="627"/>
        <v>1.0858400244657942</v>
      </c>
      <c r="AE2418" s="131">
        <f t="shared" si="628"/>
        <v>1.0858400244657942</v>
      </c>
      <c r="AF2418" s="131">
        <f t="shared" si="629"/>
        <v>0</v>
      </c>
      <c r="AH2418">
        <v>0</v>
      </c>
      <c r="AI2418" s="71">
        <v>0</v>
      </c>
      <c r="AJ2418" s="71">
        <v>0</v>
      </c>
      <c r="AK2418" s="71">
        <v>0</v>
      </c>
      <c r="AL2418" s="71">
        <v>0</v>
      </c>
      <c r="AM2418" s="71">
        <v>0</v>
      </c>
      <c r="AN2418" s="71">
        <v>0</v>
      </c>
      <c r="AP2418" s="129">
        <v>0.47203693000000002</v>
      </c>
      <c r="AQ2418" s="129">
        <v>0.45856359000000002</v>
      </c>
      <c r="AR2418" s="129">
        <v>1.3473344E-2</v>
      </c>
      <c r="AS2418" s="129">
        <v>0</v>
      </c>
      <c r="AT2418" s="172">
        <f t="shared" si="622"/>
        <v>2.7491822142999999E-5</v>
      </c>
      <c r="AU2418" s="172">
        <f t="shared" si="623"/>
        <v>4.9827457449809994E-8</v>
      </c>
      <c r="AV2418" s="185">
        <f t="shared" si="624"/>
        <v>0</v>
      </c>
      <c r="AW2418" s="121">
        <v>8.7893100999999996E-6</v>
      </c>
      <c r="AX2418" s="121">
        <v>2.6519469999999998E-8</v>
      </c>
      <c r="AY2418" s="121">
        <v>7.2454981000000005E-13</v>
      </c>
      <c r="AZ2418" s="121">
        <v>0</v>
      </c>
      <c r="BA2418" s="121">
        <v>0</v>
      </c>
      <c r="BB2418" s="121">
        <v>1.1202043E-8</v>
      </c>
      <c r="BC2418" s="121">
        <v>1.8691309999999999E-5</v>
      </c>
      <c r="BD2418" s="121">
        <v>1.5879818999999999E-9</v>
      </c>
      <c r="BE2418" s="121">
        <v>2.1719281000000001E-8</v>
      </c>
      <c r="BF2418" s="121">
        <v>0</v>
      </c>
      <c r="BG2418" s="121">
        <v>0</v>
      </c>
      <c r="BH2418" s="121">
        <v>0</v>
      </c>
      <c r="BI2418" s="121">
        <v>0</v>
      </c>
      <c r="BJ2418" s="121">
        <v>0</v>
      </c>
      <c r="BK2418" s="121">
        <v>0</v>
      </c>
      <c r="BL2418" s="121">
        <v>0</v>
      </c>
      <c r="BM2418" s="121">
        <v>0</v>
      </c>
      <c r="BN2418" s="121">
        <v>0</v>
      </c>
      <c r="BO2418" s="121">
        <v>0</v>
      </c>
      <c r="BP2418" s="121">
        <v>0</v>
      </c>
      <c r="BQ2418" s="121">
        <v>0</v>
      </c>
      <c r="BR2418" s="121">
        <v>0</v>
      </c>
      <c r="BT2418" s="71">
        <v>5.8044642999999999E-4</v>
      </c>
      <c r="BU2418" s="71">
        <v>1.534273E-4</v>
      </c>
      <c r="BV2418" s="71">
        <v>2.6408327999999999E-4</v>
      </c>
      <c r="BW2418" s="71">
        <v>1.1065419000000001E-11</v>
      </c>
      <c r="BX2418" s="71">
        <v>1.2097548000000001E-4</v>
      </c>
      <c r="BY2418" s="71">
        <v>7.2519938999999997E-6</v>
      </c>
      <c r="BZ2418" s="71">
        <v>0</v>
      </c>
      <c r="CA2418" s="71">
        <v>1.1006966E-5</v>
      </c>
      <c r="CB2418" s="71">
        <v>0</v>
      </c>
      <c r="CC2418" s="71">
        <v>6.4557268999999996E-10</v>
      </c>
      <c r="CD2418" s="71">
        <v>0</v>
      </c>
      <c r="CE2418" s="71">
        <v>0</v>
      </c>
      <c r="CF2418" s="71">
        <v>0</v>
      </c>
      <c r="CG2418" s="71">
        <v>2.3700748E-5</v>
      </c>
      <c r="CH2418" s="71">
        <v>0</v>
      </c>
      <c r="CI2418" s="71">
        <v>0</v>
      </c>
      <c r="CJ2418" s="71">
        <v>0</v>
      </c>
      <c r="CL2418" s="186">
        <v>0</v>
      </c>
      <c r="CM2418" s="186">
        <v>9.4712393000000006</v>
      </c>
      <c r="CN2418" s="187">
        <v>0.20736457999999999</v>
      </c>
      <c r="CO2418" s="186">
        <v>0.10663598000000001</v>
      </c>
      <c r="CP2418" s="186">
        <v>0</v>
      </c>
      <c r="CQ2418" s="186">
        <v>0</v>
      </c>
      <c r="CR2418" s="186">
        <v>6.0789553000000001E-3</v>
      </c>
      <c r="CS2418" s="186">
        <v>0</v>
      </c>
      <c r="CT2418" s="186">
        <v>0</v>
      </c>
      <c r="CU2418" s="186">
        <v>2.5503358000000002E-3</v>
      </c>
    </row>
    <row r="2419" spans="1:99" ht="14.4">
      <c r="A2419" t="s">
        <v>1903</v>
      </c>
      <c r="B2419" s="125" t="s">
        <v>781</v>
      </c>
      <c r="C2419" s="126" t="str">
        <f t="shared" si="620"/>
        <v>M.020.25.106</v>
      </c>
      <c r="D2419" s="11" t="s">
        <v>1897</v>
      </c>
      <c r="E2419" s="125" t="s">
        <v>878</v>
      </c>
      <c r="F2419" s="128" t="str">
        <f t="shared" si="621"/>
        <v>Shoulder ham</v>
      </c>
      <c r="G2419" s="131">
        <f t="shared" si="615"/>
        <v>2.5833264711950017</v>
      </c>
      <c r="H2419" s="183">
        <f t="shared" si="616"/>
        <v>7.5417166631189997E-2</v>
      </c>
      <c r="I2419" s="183">
        <f t="shared" si="617"/>
        <v>1.0863703045638118</v>
      </c>
      <c r="J2419" s="184">
        <f t="shared" si="618"/>
        <v>0</v>
      </c>
      <c r="K2419" s="183">
        <v>1.4215390000000001</v>
      </c>
      <c r="L2419" s="146">
        <v>0.98271903999999999</v>
      </c>
      <c r="M2419" s="146">
        <v>0.10365117</v>
      </c>
      <c r="N2419" s="146">
        <v>7.5416189999999994E-2</v>
      </c>
      <c r="O2419" s="188">
        <v>0</v>
      </c>
      <c r="P2419" s="146">
        <v>0</v>
      </c>
      <c r="Q2419" s="188">
        <v>9.7663118999999995E-7</v>
      </c>
      <c r="R2419" s="188">
        <v>9.4563812000000005E-8</v>
      </c>
      <c r="S2419" s="146">
        <v>0</v>
      </c>
      <c r="T2419" s="146">
        <v>0</v>
      </c>
      <c r="U2419" s="188">
        <v>0</v>
      </c>
      <c r="V2419" s="188">
        <v>0</v>
      </c>
      <c r="W2419" s="188">
        <v>0</v>
      </c>
      <c r="X2419" s="146">
        <v>0</v>
      </c>
      <c r="Z2419" s="157">
        <f t="shared" si="619"/>
        <v>9.4769266666666674</v>
      </c>
      <c r="AB2419" s="131">
        <f t="shared" si="625"/>
        <v>1.4215390000000001</v>
      </c>
      <c r="AC2419" s="131">
        <f t="shared" si="626"/>
        <v>1.1617874711950018</v>
      </c>
      <c r="AD2419" s="131">
        <f t="shared" si="627"/>
        <v>1.0863703045638118</v>
      </c>
      <c r="AE2419" s="131">
        <f t="shared" si="628"/>
        <v>1.0863703045638118</v>
      </c>
      <c r="AF2419" s="131">
        <f t="shared" si="629"/>
        <v>0</v>
      </c>
      <c r="AH2419">
        <v>0</v>
      </c>
      <c r="AI2419" s="71">
        <v>0</v>
      </c>
      <c r="AJ2419" s="71">
        <v>0</v>
      </c>
      <c r="AK2419" s="71">
        <v>0</v>
      </c>
      <c r="AL2419" s="71">
        <v>0</v>
      </c>
      <c r="AM2419" s="71">
        <v>0</v>
      </c>
      <c r="AN2419" s="71">
        <v>0</v>
      </c>
      <c r="AP2419" s="129">
        <v>0.47227522999999999</v>
      </c>
      <c r="AQ2419" s="129">
        <v>0.45879445000000002</v>
      </c>
      <c r="AR2419" s="129">
        <v>1.3480781000000001E-2</v>
      </c>
      <c r="AS2419" s="129">
        <v>0</v>
      </c>
      <c r="AT2419" s="172">
        <f t="shared" si="622"/>
        <v>2.7505662045E-5</v>
      </c>
      <c r="AU2419" s="172">
        <f t="shared" si="623"/>
        <v>4.9854960984909998E-8</v>
      </c>
      <c r="AV2419" s="185">
        <f t="shared" si="624"/>
        <v>0</v>
      </c>
      <c r="AW2419" s="121">
        <v>8.7945881999999992E-6</v>
      </c>
      <c r="AX2419" s="121">
        <v>2.6535396E-8</v>
      </c>
      <c r="AY2419" s="121">
        <v>7.2498490999999999E-13</v>
      </c>
      <c r="AZ2419" s="121">
        <v>0</v>
      </c>
      <c r="BA2419" s="121">
        <v>0</v>
      </c>
      <c r="BB2419" s="121">
        <v>1.1213845000000001E-8</v>
      </c>
      <c r="BC2419" s="121">
        <v>1.8699860000000001E-5</v>
      </c>
      <c r="BD2419" s="121">
        <v>1.5896549999999999E-9</v>
      </c>
      <c r="BE2419" s="121">
        <v>2.1729185000000002E-8</v>
      </c>
      <c r="BF2419" s="121">
        <v>0</v>
      </c>
      <c r="BG2419" s="121">
        <v>0</v>
      </c>
      <c r="BH2419" s="121">
        <v>0</v>
      </c>
      <c r="BI2419" s="121">
        <v>0</v>
      </c>
      <c r="BJ2419" s="121">
        <v>0</v>
      </c>
      <c r="BK2419" s="121">
        <v>0</v>
      </c>
      <c r="BL2419" s="121">
        <v>0</v>
      </c>
      <c r="BM2419" s="121">
        <v>0</v>
      </c>
      <c r="BN2419" s="121">
        <v>0</v>
      </c>
      <c r="BO2419" s="121">
        <v>0</v>
      </c>
      <c r="BP2419" s="121">
        <v>0</v>
      </c>
      <c r="BQ2419" s="121">
        <v>0</v>
      </c>
      <c r="BR2419" s="121">
        <v>0</v>
      </c>
      <c r="BT2419" s="71">
        <v>5.8076934000000002E-4</v>
      </c>
      <c r="BU2419" s="71">
        <v>1.5349946999999999E-4</v>
      </c>
      <c r="BV2419" s="71">
        <v>2.6424187000000001E-4</v>
      </c>
      <c r="BW2419" s="71">
        <v>1.1076901E-11</v>
      </c>
      <c r="BX2419" s="71">
        <v>1.2102923E-4</v>
      </c>
      <c r="BY2419" s="71">
        <v>7.2596347E-6</v>
      </c>
      <c r="BZ2419" s="71">
        <v>0</v>
      </c>
      <c r="CA2419" s="71">
        <v>1.1018563E-5</v>
      </c>
      <c r="CB2419" s="71">
        <v>0</v>
      </c>
      <c r="CC2419" s="71">
        <v>6.4624253999999998E-10</v>
      </c>
      <c r="CD2419" s="71">
        <v>0</v>
      </c>
      <c r="CE2419" s="71">
        <v>0</v>
      </c>
      <c r="CF2419" s="71">
        <v>0</v>
      </c>
      <c r="CG2419" s="71">
        <v>2.3719911E-5</v>
      </c>
      <c r="CH2419" s="71">
        <v>0</v>
      </c>
      <c r="CI2419" s="71">
        <v>0</v>
      </c>
      <c r="CJ2419" s="71">
        <v>0</v>
      </c>
      <c r="CL2419" s="186">
        <v>0</v>
      </c>
      <c r="CM2419" s="186">
        <v>9.4769269999999999</v>
      </c>
      <c r="CN2419" s="187">
        <v>0.20758306000000001</v>
      </c>
      <c r="CO2419" s="186">
        <v>0.10668711</v>
      </c>
      <c r="CP2419" s="186">
        <v>0</v>
      </c>
      <c r="CQ2419" s="186">
        <v>0</v>
      </c>
      <c r="CR2419" s="186">
        <v>6.0816187999999998E-3</v>
      </c>
      <c r="CS2419" s="186">
        <v>0</v>
      </c>
      <c r="CT2419" s="186">
        <v>0</v>
      </c>
      <c r="CU2419" s="186">
        <v>2.5530229000000002E-3</v>
      </c>
    </row>
    <row r="2420" spans="1:99" ht="14.4">
      <c r="A2420" t="s">
        <v>1904</v>
      </c>
      <c r="B2420" s="125" t="s">
        <v>781</v>
      </c>
      <c r="C2420" s="126" t="str">
        <f t="shared" si="620"/>
        <v>M.020.25.107</v>
      </c>
      <c r="D2420" s="11" t="s">
        <v>1897</v>
      </c>
      <c r="E2420" s="125" t="s">
        <v>878</v>
      </c>
      <c r="F2420" s="128" t="str">
        <f t="shared" si="621"/>
        <v>Spread liver sausage</v>
      </c>
      <c r="G2420" s="131">
        <f t="shared" ref="G2420:G2486" si="630">H2420+I2420+J2420+K2420</f>
        <v>1.261651872762896</v>
      </c>
      <c r="H2420" s="183">
        <f t="shared" ref="H2420:H2486" si="631">N2420+O2420+P2420+Q2420</f>
        <v>3.3807719085820004E-2</v>
      </c>
      <c r="I2420" s="183">
        <f t="shared" ref="I2420:I2486" si="632">L2420+M2420+R2420+V2420+T2420</f>
        <v>0.49691343367707602</v>
      </c>
      <c r="J2420" s="184">
        <f t="shared" ref="J2420:J2486" si="633">S2420+U2420+W2420+X2420</f>
        <v>0</v>
      </c>
      <c r="K2420" s="183">
        <v>0.73093072000000003</v>
      </c>
      <c r="L2420" s="146">
        <v>0.45025947999999999</v>
      </c>
      <c r="M2420" s="146">
        <v>4.665391E-2</v>
      </c>
      <c r="N2420" s="146">
        <v>3.3807268000000001E-2</v>
      </c>
      <c r="O2420" s="146">
        <v>0</v>
      </c>
      <c r="P2420" s="188">
        <v>0</v>
      </c>
      <c r="Q2420" s="188">
        <v>4.5108581999999998E-7</v>
      </c>
      <c r="R2420" s="188">
        <v>4.3677075999999999E-8</v>
      </c>
      <c r="S2420" s="188">
        <v>0</v>
      </c>
      <c r="T2420" s="146">
        <v>0</v>
      </c>
      <c r="U2420" s="146">
        <v>0</v>
      </c>
      <c r="V2420" s="188">
        <v>0</v>
      </c>
      <c r="W2420" s="146">
        <v>0</v>
      </c>
      <c r="X2420" s="146">
        <v>0</v>
      </c>
      <c r="Z2420" s="157">
        <f t="shared" si="619"/>
        <v>4.872871466666667</v>
      </c>
      <c r="AB2420" s="131">
        <f t="shared" si="625"/>
        <v>0.73093072000000003</v>
      </c>
      <c r="AC2420" s="131">
        <f t="shared" si="626"/>
        <v>0.530721152762896</v>
      </c>
      <c r="AD2420" s="131">
        <f t="shared" si="627"/>
        <v>0.49691343367707602</v>
      </c>
      <c r="AE2420" s="131">
        <f t="shared" si="628"/>
        <v>0.49691343367707602</v>
      </c>
      <c r="AF2420" s="131">
        <f t="shared" si="629"/>
        <v>0</v>
      </c>
      <c r="AH2420">
        <v>0</v>
      </c>
      <c r="AI2420" s="71">
        <v>0</v>
      </c>
      <c r="AJ2420" s="71">
        <v>0</v>
      </c>
      <c r="AK2420" s="71">
        <v>0</v>
      </c>
      <c r="AL2420" s="71">
        <v>0</v>
      </c>
      <c r="AM2420" s="71">
        <v>0</v>
      </c>
      <c r="AN2420" s="71">
        <v>0</v>
      </c>
      <c r="AP2420" s="129">
        <v>0.22485379999999999</v>
      </c>
      <c r="AQ2420" s="129">
        <v>0.21828212999999999</v>
      </c>
      <c r="AR2420" s="129">
        <v>6.5716732000000002E-3</v>
      </c>
      <c r="AS2420" s="129">
        <v>0</v>
      </c>
      <c r="AT2420" s="172">
        <f t="shared" si="622"/>
        <v>1.3086458397600001E-5</v>
      </c>
      <c r="AU2420" s="172">
        <f t="shared" si="623"/>
        <v>2.4303525144669999E-8</v>
      </c>
      <c r="AV2420" s="185">
        <f t="shared" si="624"/>
        <v>0</v>
      </c>
      <c r="AW2420" s="121">
        <v>4.5220247000000003E-6</v>
      </c>
      <c r="AX2420" s="121">
        <v>1.3644040000000001E-8</v>
      </c>
      <c r="AY2420" s="121">
        <v>3.7277467000000002E-13</v>
      </c>
      <c r="AZ2420" s="121">
        <v>0</v>
      </c>
      <c r="BA2420" s="121">
        <v>0</v>
      </c>
      <c r="BB2420" s="121">
        <v>5.0268975999999997E-9</v>
      </c>
      <c r="BC2420" s="121">
        <v>8.5594068000000007E-6</v>
      </c>
      <c r="BD2420" s="121">
        <v>7.1260416999999996E-10</v>
      </c>
      <c r="BE2420" s="121">
        <v>9.9465082000000001E-9</v>
      </c>
      <c r="BF2420" s="121">
        <v>0</v>
      </c>
      <c r="BG2420" s="121">
        <v>0</v>
      </c>
      <c r="BH2420" s="121">
        <v>0</v>
      </c>
      <c r="BI2420" s="121">
        <v>0</v>
      </c>
      <c r="BJ2420" s="121">
        <v>0</v>
      </c>
      <c r="BK2420" s="121">
        <v>0</v>
      </c>
      <c r="BL2420" s="121">
        <v>0</v>
      </c>
      <c r="BM2420" s="121">
        <v>0</v>
      </c>
      <c r="BN2420" s="121">
        <v>0</v>
      </c>
      <c r="BO2420" s="121">
        <v>0</v>
      </c>
      <c r="BP2420" s="121">
        <v>0</v>
      </c>
      <c r="BQ2420" s="121">
        <v>0</v>
      </c>
      <c r="BR2420" s="121">
        <v>0</v>
      </c>
      <c r="BT2420" s="71">
        <v>2.8044042999999998E-4</v>
      </c>
      <c r="BU2420" s="71">
        <v>7.0229225000000004E-5</v>
      </c>
      <c r="BV2420" s="71">
        <v>1.3586859000000001E-4</v>
      </c>
      <c r="BW2420" s="71">
        <v>5.1161922999999999E-12</v>
      </c>
      <c r="BX2420" s="71">
        <v>5.5423456999999998E-5</v>
      </c>
      <c r="BY2420" s="71">
        <v>3.25432E-6</v>
      </c>
      <c r="BZ2420" s="71">
        <v>0</v>
      </c>
      <c r="CA2420" s="71">
        <v>4.9393574000000001E-6</v>
      </c>
      <c r="CB2420" s="71">
        <v>0</v>
      </c>
      <c r="CC2420" s="71">
        <v>2.9848611000000001E-10</v>
      </c>
      <c r="CD2420" s="71">
        <v>0</v>
      </c>
      <c r="CE2420" s="71">
        <v>0</v>
      </c>
      <c r="CF2420" s="71">
        <v>0</v>
      </c>
      <c r="CG2420" s="71">
        <v>1.0725184999999999E-5</v>
      </c>
      <c r="CH2420" s="71">
        <v>0</v>
      </c>
      <c r="CI2420" s="71">
        <v>0</v>
      </c>
      <c r="CJ2420" s="71">
        <v>0</v>
      </c>
      <c r="CL2420" s="186">
        <v>0</v>
      </c>
      <c r="CM2420" s="186">
        <v>4.8728714999999996</v>
      </c>
      <c r="CN2420" s="187">
        <v>9.3054503999999996E-2</v>
      </c>
      <c r="CO2420" s="186">
        <v>4.8796194000000001E-2</v>
      </c>
      <c r="CP2420" s="186">
        <v>0</v>
      </c>
      <c r="CQ2420" s="186">
        <v>0</v>
      </c>
      <c r="CR2420" s="186">
        <v>2.7855779999999999E-3</v>
      </c>
      <c r="CS2420" s="186">
        <v>0</v>
      </c>
      <c r="CT2420" s="186">
        <v>0</v>
      </c>
      <c r="CU2420" s="186">
        <v>1.1444589E-3</v>
      </c>
    </row>
    <row r="2421" spans="1:99" ht="14.4">
      <c r="A2421" t="s">
        <v>1905</v>
      </c>
      <c r="B2421" s="125" t="s">
        <v>781</v>
      </c>
      <c r="C2421" s="126" t="str">
        <f t="shared" si="620"/>
        <v>M.020.25.108</v>
      </c>
      <c r="D2421" s="11" t="s">
        <v>1897</v>
      </c>
      <c r="E2421" s="125" t="s">
        <v>878</v>
      </c>
      <c r="F2421" s="128" t="str">
        <f t="shared" si="621"/>
        <v>Roast minced meat</v>
      </c>
      <c r="G2421" s="131">
        <f t="shared" si="630"/>
        <v>2.1330873136617532</v>
      </c>
      <c r="H2421" s="183">
        <f t="shared" si="631"/>
        <v>7.5793526776279999E-2</v>
      </c>
      <c r="I2421" s="183">
        <f t="shared" si="632"/>
        <v>0.98790158688547303</v>
      </c>
      <c r="J2421" s="184">
        <f t="shared" si="633"/>
        <v>0</v>
      </c>
      <c r="K2421" s="183">
        <v>1.0693922</v>
      </c>
      <c r="L2421" s="146">
        <v>0.88788135000000001</v>
      </c>
      <c r="M2421" s="146">
        <v>0.10002017000000001</v>
      </c>
      <c r="N2421" s="146">
        <v>7.5792836000000002E-2</v>
      </c>
      <c r="O2421" s="146">
        <v>0</v>
      </c>
      <c r="P2421" s="188">
        <v>0</v>
      </c>
      <c r="Q2421" s="188">
        <v>6.9077627999999995E-7</v>
      </c>
      <c r="R2421" s="188">
        <v>6.6885473000000002E-8</v>
      </c>
      <c r="S2421" s="146">
        <v>0</v>
      </c>
      <c r="T2421" s="146">
        <v>0</v>
      </c>
      <c r="U2421" s="188">
        <v>0</v>
      </c>
      <c r="V2421" s="188">
        <v>0</v>
      </c>
      <c r="W2421" s="146">
        <v>0</v>
      </c>
      <c r="X2421" s="146">
        <v>0</v>
      </c>
      <c r="Z2421" s="157">
        <f t="shared" si="619"/>
        <v>7.129281333333334</v>
      </c>
      <c r="AB2421" s="131">
        <f t="shared" si="625"/>
        <v>1.0693922</v>
      </c>
      <c r="AC2421" s="131">
        <f t="shared" si="626"/>
        <v>1.063695113661753</v>
      </c>
      <c r="AD2421" s="131">
        <f t="shared" si="627"/>
        <v>0.98790158688547303</v>
      </c>
      <c r="AE2421" s="131">
        <f t="shared" si="628"/>
        <v>0.98790158688547303</v>
      </c>
      <c r="AF2421" s="131">
        <f t="shared" si="629"/>
        <v>0</v>
      </c>
      <c r="AH2421">
        <v>0</v>
      </c>
      <c r="AI2421" s="71">
        <v>0</v>
      </c>
      <c r="AJ2421" s="71">
        <v>0</v>
      </c>
      <c r="AK2421" s="71">
        <v>0</v>
      </c>
      <c r="AL2421" s="71">
        <v>0</v>
      </c>
      <c r="AM2421" s="71">
        <v>0</v>
      </c>
      <c r="AN2421" s="71">
        <v>0</v>
      </c>
      <c r="AP2421" s="129">
        <v>0.40496264999999998</v>
      </c>
      <c r="AQ2421" s="129">
        <v>0.39379844000000003</v>
      </c>
      <c r="AR2421" s="129">
        <v>1.1164211E-2</v>
      </c>
      <c r="AS2421" s="129">
        <v>0</v>
      </c>
      <c r="AT2421" s="172">
        <f t="shared" si="622"/>
        <v>2.3609018750000003E-5</v>
      </c>
      <c r="AU2421" s="172">
        <f t="shared" si="623"/>
        <v>4.1287761490010001E-8</v>
      </c>
      <c r="AV2421" s="185">
        <f t="shared" si="624"/>
        <v>0</v>
      </c>
      <c r="AW2421" s="121">
        <v>6.6159729000000002E-6</v>
      </c>
      <c r="AX2421" s="121">
        <v>1.9961987E-8</v>
      </c>
      <c r="AY2421" s="121">
        <v>5.4539001000000005E-13</v>
      </c>
      <c r="AZ2421" s="121">
        <v>0</v>
      </c>
      <c r="BA2421" s="121">
        <v>0</v>
      </c>
      <c r="BB2421" s="121">
        <v>1.1269849999999999E-8</v>
      </c>
      <c r="BC2421" s="121">
        <v>1.6981776000000002E-5</v>
      </c>
      <c r="BD2421" s="121">
        <v>1.5975940999999999E-9</v>
      </c>
      <c r="BE2421" s="121">
        <v>1.9727634999999999E-8</v>
      </c>
      <c r="BF2421" s="121">
        <v>0</v>
      </c>
      <c r="BG2421" s="121">
        <v>0</v>
      </c>
      <c r="BH2421" s="121">
        <v>0</v>
      </c>
      <c r="BI2421" s="121">
        <v>0</v>
      </c>
      <c r="BJ2421" s="121">
        <v>0</v>
      </c>
      <c r="BK2421" s="121">
        <v>0</v>
      </c>
      <c r="BL2421" s="121">
        <v>0</v>
      </c>
      <c r="BM2421" s="121">
        <v>0</v>
      </c>
      <c r="BN2421" s="121">
        <v>0</v>
      </c>
      <c r="BO2421" s="121">
        <v>0</v>
      </c>
      <c r="BP2421" s="121">
        <v>0</v>
      </c>
      <c r="BQ2421" s="121">
        <v>0</v>
      </c>
      <c r="BR2421" s="121">
        <v>0</v>
      </c>
      <c r="BT2421" s="71">
        <v>4.8941632999999999E-4</v>
      </c>
      <c r="BU2421" s="71">
        <v>1.3971862000000001E-4</v>
      </c>
      <c r="BV2421" s="71">
        <v>1.9878326999999999E-4</v>
      </c>
      <c r="BW2421" s="71">
        <v>7.8347493000000003E-12</v>
      </c>
      <c r="BX2421" s="71">
        <v>1.0965043E-4</v>
      </c>
      <c r="BY2421" s="71">
        <v>7.2958910000000003E-6</v>
      </c>
      <c r="BZ2421" s="71">
        <v>0</v>
      </c>
      <c r="CA2421" s="71">
        <v>1.1073592E-5</v>
      </c>
      <c r="CB2421" s="71">
        <v>0</v>
      </c>
      <c r="CC2421" s="71">
        <v>4.5709068999999999E-10</v>
      </c>
      <c r="CD2421" s="71">
        <v>0</v>
      </c>
      <c r="CE2421" s="71">
        <v>0</v>
      </c>
      <c r="CF2421" s="71">
        <v>0</v>
      </c>
      <c r="CG2421" s="71">
        <v>2.2894052E-5</v>
      </c>
      <c r="CH2421" s="71">
        <v>0</v>
      </c>
      <c r="CI2421" s="71">
        <v>0</v>
      </c>
      <c r="CJ2421" s="71">
        <v>0</v>
      </c>
      <c r="CL2421" s="186">
        <v>0</v>
      </c>
      <c r="CM2421" s="186">
        <v>7.1292811</v>
      </c>
      <c r="CN2421" s="187">
        <v>0.20861978</v>
      </c>
      <c r="CO2421" s="186">
        <v>9.7266765000000005E-2</v>
      </c>
      <c r="CP2421" s="186">
        <v>0</v>
      </c>
      <c r="CQ2421" s="186">
        <v>0</v>
      </c>
      <c r="CR2421" s="186">
        <v>5.5037430999999998E-3</v>
      </c>
      <c r="CS2421" s="186">
        <v>0</v>
      </c>
      <c r="CT2421" s="186">
        <v>0</v>
      </c>
      <c r="CU2421" s="186">
        <v>2.5657733E-3</v>
      </c>
    </row>
    <row r="2422" spans="1:99" ht="14.4">
      <c r="A2422" t="s">
        <v>1906</v>
      </c>
      <c r="B2422" s="125" t="s">
        <v>781</v>
      </c>
      <c r="C2422" s="126" t="str">
        <f t="shared" si="620"/>
        <v>M.020.25.109</v>
      </c>
      <c r="D2422" s="11" t="s">
        <v>1897</v>
      </c>
      <c r="E2422" s="125" t="s">
        <v>878</v>
      </c>
      <c r="F2422" s="128" t="str">
        <f t="shared" si="621"/>
        <v>Cooked sausage</v>
      </c>
      <c r="G2422" s="131">
        <f t="shared" si="630"/>
        <v>4.4666501922555266</v>
      </c>
      <c r="H2422" s="183">
        <f t="shared" si="631"/>
        <v>0.19348715172269998</v>
      </c>
      <c r="I2422" s="183">
        <f t="shared" si="632"/>
        <v>2.2603615405328261</v>
      </c>
      <c r="J2422" s="184">
        <f t="shared" si="633"/>
        <v>0</v>
      </c>
      <c r="K2422" s="183">
        <v>2.0128015000000001</v>
      </c>
      <c r="L2422" s="146">
        <v>2.0183220999999998</v>
      </c>
      <c r="M2422" s="146">
        <v>0.24203936000000001</v>
      </c>
      <c r="N2422" s="146">
        <v>0.19348631999999999</v>
      </c>
      <c r="O2422" s="188">
        <v>0</v>
      </c>
      <c r="P2422" s="146">
        <v>0</v>
      </c>
      <c r="Q2422" s="188">
        <v>8.3172269999999999E-7</v>
      </c>
      <c r="R2422" s="188">
        <v>8.0532826000000001E-8</v>
      </c>
      <c r="S2422" s="188">
        <v>0</v>
      </c>
      <c r="T2422" s="146">
        <v>0</v>
      </c>
      <c r="U2422" s="188">
        <v>0</v>
      </c>
      <c r="V2422" s="188">
        <v>0</v>
      </c>
      <c r="W2422" s="146">
        <v>0</v>
      </c>
      <c r="X2422" s="146">
        <v>0</v>
      </c>
      <c r="Z2422" s="157">
        <f t="shared" si="619"/>
        <v>13.418676666666668</v>
      </c>
      <c r="AB2422" s="131">
        <f t="shared" si="625"/>
        <v>2.0128015000000001</v>
      </c>
      <c r="AC2422" s="131">
        <f t="shared" si="626"/>
        <v>2.453848692255526</v>
      </c>
      <c r="AD2422" s="131">
        <f t="shared" si="627"/>
        <v>2.2603615405328261</v>
      </c>
      <c r="AE2422" s="131">
        <f t="shared" si="628"/>
        <v>2.2603615405328261</v>
      </c>
      <c r="AF2422" s="131">
        <f t="shared" si="629"/>
        <v>0</v>
      </c>
      <c r="AH2422">
        <v>0</v>
      </c>
      <c r="AI2422" s="71">
        <v>0</v>
      </c>
      <c r="AJ2422" s="71">
        <v>0</v>
      </c>
      <c r="AK2422" s="71">
        <v>0</v>
      </c>
      <c r="AL2422" s="71">
        <v>0</v>
      </c>
      <c r="AM2422" s="71">
        <v>0</v>
      </c>
      <c r="AN2422" s="71">
        <v>0</v>
      </c>
      <c r="AP2422" s="129">
        <v>0.87954009</v>
      </c>
      <c r="AQ2422" s="129">
        <v>0.85608002999999999</v>
      </c>
      <c r="AR2422" s="129">
        <v>2.3460064999999999E-2</v>
      </c>
      <c r="AS2422" s="129">
        <v>0</v>
      </c>
      <c r="AT2422" s="172">
        <f t="shared" si="622"/>
        <v>5.1323743023999996E-5</v>
      </c>
      <c r="AU2422" s="172">
        <f t="shared" si="623"/>
        <v>8.6760595628799996E-8</v>
      </c>
      <c r="AV2422" s="185">
        <f t="shared" si="624"/>
        <v>0</v>
      </c>
      <c r="AW2422" s="121">
        <v>1.2452532000000001E-5</v>
      </c>
      <c r="AX2422" s="121">
        <v>3.7572294999999999E-8</v>
      </c>
      <c r="AY2422" s="121">
        <v>1.0265288E-12</v>
      </c>
      <c r="AZ2422" s="121">
        <v>0</v>
      </c>
      <c r="BA2422" s="121">
        <v>0</v>
      </c>
      <c r="BB2422" s="121">
        <v>2.8770024E-8</v>
      </c>
      <c r="BC2422" s="121">
        <v>3.8842440999999998E-5</v>
      </c>
      <c r="BD2422" s="121">
        <v>4.0783880999999998E-9</v>
      </c>
      <c r="BE2422" s="121">
        <v>4.5108886000000001E-8</v>
      </c>
      <c r="BF2422" s="121">
        <v>0</v>
      </c>
      <c r="BG2422" s="121">
        <v>0</v>
      </c>
      <c r="BH2422" s="121">
        <v>0</v>
      </c>
      <c r="BI2422" s="121">
        <v>0</v>
      </c>
      <c r="BJ2422" s="121">
        <v>0</v>
      </c>
      <c r="BK2422" s="121">
        <v>0</v>
      </c>
      <c r="BL2422" s="121">
        <v>0</v>
      </c>
      <c r="BM2422" s="121">
        <v>0</v>
      </c>
      <c r="BN2422" s="121">
        <v>0</v>
      </c>
      <c r="BO2422" s="121">
        <v>0</v>
      </c>
      <c r="BP2422" s="121">
        <v>0</v>
      </c>
      <c r="BQ2422" s="121">
        <v>0</v>
      </c>
      <c r="BR2422" s="121">
        <v>0</v>
      </c>
      <c r="BT2422" s="71">
        <v>1.0476933E-3</v>
      </c>
      <c r="BU2422" s="71">
        <v>3.2046617000000002E-4</v>
      </c>
      <c r="BV2422" s="71">
        <v>3.7414830999999999E-4</v>
      </c>
      <c r="BW2422" s="71">
        <v>9.4333564000000005E-12</v>
      </c>
      <c r="BX2422" s="71">
        <v>2.5009007E-4</v>
      </c>
      <c r="BY2422" s="71">
        <v>1.8625177999999999E-5</v>
      </c>
      <c r="BZ2422" s="71">
        <v>0</v>
      </c>
      <c r="CA2422" s="71">
        <v>2.8269012999999999E-5</v>
      </c>
      <c r="CB2422" s="71">
        <v>0</v>
      </c>
      <c r="CC2422" s="71">
        <v>5.5035575000000004E-10</v>
      </c>
      <c r="CD2422" s="71">
        <v>0</v>
      </c>
      <c r="CE2422" s="71">
        <v>0</v>
      </c>
      <c r="CF2422" s="71">
        <v>0</v>
      </c>
      <c r="CG2422" s="71">
        <v>5.6094022999999998E-5</v>
      </c>
      <c r="CH2422" s="71">
        <v>0</v>
      </c>
      <c r="CI2422" s="71">
        <v>0</v>
      </c>
      <c r="CJ2422" s="71">
        <v>0</v>
      </c>
      <c r="CL2422" s="186">
        <v>0</v>
      </c>
      <c r="CM2422" s="186">
        <v>13.418677000000001</v>
      </c>
      <c r="CN2422" s="187">
        <v>0.53257109000000002</v>
      </c>
      <c r="CO2422" s="186">
        <v>0.22352999000000001</v>
      </c>
      <c r="CP2422" s="186">
        <v>0</v>
      </c>
      <c r="CQ2422" s="186">
        <v>0</v>
      </c>
      <c r="CR2422" s="186">
        <v>1.253606E-2</v>
      </c>
      <c r="CS2422" s="186">
        <v>0</v>
      </c>
      <c r="CT2422" s="186">
        <v>0</v>
      </c>
      <c r="CU2422" s="186">
        <v>6.5499861000000003E-3</v>
      </c>
    </row>
    <row r="2423" spans="1:99" ht="14.4">
      <c r="A2423" t="s">
        <v>1907</v>
      </c>
      <c r="B2423" s="125" t="s">
        <v>781</v>
      </c>
      <c r="C2423" s="126" t="str">
        <f t="shared" si="620"/>
        <v>M.020.25.110</v>
      </c>
      <c r="D2423" s="11" t="s">
        <v>1897</v>
      </c>
      <c r="E2423" s="125" t="s">
        <v>878</v>
      </c>
      <c r="F2423" s="128" t="str">
        <f t="shared" si="621"/>
        <v>Sandwich sausage</v>
      </c>
      <c r="G2423" s="131">
        <f t="shared" si="630"/>
        <v>1.4894681868323809</v>
      </c>
      <c r="H2423" s="183">
        <f t="shared" si="631"/>
        <v>4.1968531908830001E-2</v>
      </c>
      <c r="I2423" s="183">
        <f t="shared" si="632"/>
        <v>0.6077749249235509</v>
      </c>
      <c r="J2423" s="184">
        <f t="shared" si="633"/>
        <v>0</v>
      </c>
      <c r="K2423" s="183">
        <v>0.83972473000000003</v>
      </c>
      <c r="L2423" s="146">
        <v>0.54990293999999995</v>
      </c>
      <c r="M2423" s="146">
        <v>5.7871931000000001E-2</v>
      </c>
      <c r="N2423" s="146">
        <v>4.1967974999999998E-2</v>
      </c>
      <c r="O2423" s="188">
        <v>0</v>
      </c>
      <c r="P2423" s="146">
        <v>0</v>
      </c>
      <c r="Q2423" s="188">
        <v>5.5690882999999997E-7</v>
      </c>
      <c r="R2423" s="188">
        <v>5.3923550999999999E-8</v>
      </c>
      <c r="S2423" s="188">
        <v>0</v>
      </c>
      <c r="T2423" s="146">
        <v>0</v>
      </c>
      <c r="U2423" s="188">
        <v>0</v>
      </c>
      <c r="V2423" s="188">
        <v>0</v>
      </c>
      <c r="W2423" s="146">
        <v>0</v>
      </c>
      <c r="X2423" s="146">
        <v>0</v>
      </c>
      <c r="Z2423" s="157">
        <f t="shared" si="619"/>
        <v>5.598164866666667</v>
      </c>
      <c r="AB2423" s="131">
        <f t="shared" si="625"/>
        <v>0.83972473000000003</v>
      </c>
      <c r="AC2423" s="131">
        <f t="shared" si="626"/>
        <v>0.64974345683238099</v>
      </c>
      <c r="AD2423" s="131">
        <f t="shared" si="627"/>
        <v>0.6077749249235509</v>
      </c>
      <c r="AE2423" s="131">
        <f t="shared" si="628"/>
        <v>0.6077749249235509</v>
      </c>
      <c r="AF2423" s="131">
        <f t="shared" si="629"/>
        <v>0</v>
      </c>
      <c r="AH2423">
        <v>0</v>
      </c>
      <c r="AI2423" s="71">
        <v>0</v>
      </c>
      <c r="AJ2423" s="71">
        <v>0</v>
      </c>
      <c r="AK2423" s="71">
        <v>0</v>
      </c>
      <c r="AL2423" s="71">
        <v>0</v>
      </c>
      <c r="AM2423" s="71">
        <v>0</v>
      </c>
      <c r="AN2423" s="71">
        <v>0</v>
      </c>
      <c r="AP2423" s="129">
        <v>0.26901765</v>
      </c>
      <c r="AQ2423" s="129">
        <v>0.26125282</v>
      </c>
      <c r="AR2423" s="129">
        <v>7.7648250000000004E-3</v>
      </c>
      <c r="AS2423" s="129">
        <v>0</v>
      </c>
      <c r="AT2423" s="172">
        <f t="shared" si="622"/>
        <v>1.5662639336099998E-5</v>
      </c>
      <c r="AU2423" s="172">
        <f t="shared" si="623"/>
        <v>2.8716069339610001E-8</v>
      </c>
      <c r="AV2423" s="185">
        <f t="shared" si="624"/>
        <v>0</v>
      </c>
      <c r="AW2423" s="121">
        <v>5.1950969999999997E-6</v>
      </c>
      <c r="AX2423" s="121">
        <v>1.5674861999999999E-8</v>
      </c>
      <c r="AY2423" s="121">
        <v>4.2825960999999999E-13</v>
      </c>
      <c r="AZ2423" s="121">
        <v>0</v>
      </c>
      <c r="BA2423" s="121">
        <v>0</v>
      </c>
      <c r="BB2423" s="121">
        <v>6.2403361000000004E-9</v>
      </c>
      <c r="BC2423" s="121">
        <v>1.0461302E-5</v>
      </c>
      <c r="BD2423" s="121">
        <v>8.8461908000000003E-10</v>
      </c>
      <c r="BE2423" s="121">
        <v>1.215616E-8</v>
      </c>
      <c r="BF2423" s="121">
        <v>0</v>
      </c>
      <c r="BG2423" s="121">
        <v>0</v>
      </c>
      <c r="BH2423" s="121">
        <v>0</v>
      </c>
      <c r="BI2423" s="121">
        <v>0</v>
      </c>
      <c r="BJ2423" s="121">
        <v>0</v>
      </c>
      <c r="BK2423" s="121">
        <v>0</v>
      </c>
      <c r="BL2423" s="121">
        <v>0</v>
      </c>
      <c r="BM2423" s="121">
        <v>0</v>
      </c>
      <c r="BN2423" s="121">
        <v>0</v>
      </c>
      <c r="BO2423" s="121">
        <v>0</v>
      </c>
      <c r="BP2423" s="121">
        <v>0</v>
      </c>
      <c r="BQ2423" s="121">
        <v>0</v>
      </c>
      <c r="BR2423" s="121">
        <v>0</v>
      </c>
      <c r="BT2423" s="71">
        <v>3.3307034999999999E-4</v>
      </c>
      <c r="BU2423" s="71">
        <v>8.5862728000000004E-5</v>
      </c>
      <c r="BV2423" s="71">
        <v>1.5609169E-4</v>
      </c>
      <c r="BW2423" s="71">
        <v>6.3164314000000004E-12</v>
      </c>
      <c r="BX2423" s="71">
        <v>6.7715515E-5</v>
      </c>
      <c r="BY2423" s="71">
        <v>4.0398775000000002E-6</v>
      </c>
      <c r="BZ2423" s="71">
        <v>0</v>
      </c>
      <c r="CA2423" s="71">
        <v>6.1316645999999996E-6</v>
      </c>
      <c r="CB2423" s="71">
        <v>0</v>
      </c>
      <c r="CC2423" s="71">
        <v>3.6850980999999998E-10</v>
      </c>
      <c r="CD2423" s="71">
        <v>0</v>
      </c>
      <c r="CE2423" s="71">
        <v>0</v>
      </c>
      <c r="CF2423" s="71">
        <v>0</v>
      </c>
      <c r="CG2423" s="71">
        <v>1.3228503E-5</v>
      </c>
      <c r="CH2423" s="71">
        <v>0</v>
      </c>
      <c r="CI2423" s="71">
        <v>0</v>
      </c>
      <c r="CJ2423" s="71">
        <v>0</v>
      </c>
      <c r="CL2423" s="186">
        <v>0</v>
      </c>
      <c r="CM2423" s="186">
        <v>5.5981649000000004</v>
      </c>
      <c r="CN2423" s="187">
        <v>0.11551685</v>
      </c>
      <c r="CO2423" s="186">
        <v>5.9672576999999997E-2</v>
      </c>
      <c r="CP2423" s="186">
        <v>0</v>
      </c>
      <c r="CQ2423" s="186">
        <v>0</v>
      </c>
      <c r="CR2423" s="186">
        <v>3.4028342E-3</v>
      </c>
      <c r="CS2423" s="186">
        <v>0</v>
      </c>
      <c r="CT2423" s="186">
        <v>0</v>
      </c>
      <c r="CU2423" s="186">
        <v>1.4207187999999999E-3</v>
      </c>
    </row>
    <row r="2424" spans="1:99" ht="14.4">
      <c r="A2424" t="s">
        <v>1908</v>
      </c>
      <c r="B2424" s="125" t="s">
        <v>781</v>
      </c>
      <c r="C2424" s="126" t="str">
        <f t="shared" si="620"/>
        <v>M.020.25.111</v>
      </c>
      <c r="D2424" s="11" t="s">
        <v>1897</v>
      </c>
      <c r="E2424" s="125" t="s">
        <v>878</v>
      </c>
      <c r="F2424" s="128" t="str">
        <f t="shared" si="621"/>
        <v>Beef sausage</v>
      </c>
      <c r="G2424" s="131">
        <f t="shared" si="630"/>
        <v>7.8860119087635407</v>
      </c>
      <c r="H2424" s="183">
        <f t="shared" si="631"/>
        <v>0.38493509059389003</v>
      </c>
      <c r="I2424" s="183">
        <f t="shared" si="632"/>
        <v>4.2789442181696504</v>
      </c>
      <c r="J2424" s="184">
        <f t="shared" si="633"/>
        <v>0</v>
      </c>
      <c r="K2424" s="183">
        <v>3.2221326000000001</v>
      </c>
      <c r="L2424" s="146">
        <v>3.8080333</v>
      </c>
      <c r="M2424" s="146">
        <v>0.47091083</v>
      </c>
      <c r="N2424" s="146">
        <v>0.38493418000000001</v>
      </c>
      <c r="O2424" s="146">
        <v>0</v>
      </c>
      <c r="P2424" s="188">
        <v>0</v>
      </c>
      <c r="Q2424" s="188">
        <v>9.1059388999999998E-7</v>
      </c>
      <c r="R2424" s="188">
        <v>8.8169650000000002E-8</v>
      </c>
      <c r="S2424" s="188">
        <v>0</v>
      </c>
      <c r="T2424" s="188">
        <v>0</v>
      </c>
      <c r="U2424" s="188">
        <v>0</v>
      </c>
      <c r="V2424" s="188">
        <v>0</v>
      </c>
      <c r="W2424" s="188">
        <v>0</v>
      </c>
      <c r="X2424" s="146">
        <v>0</v>
      </c>
      <c r="Z2424" s="157">
        <f t="shared" si="619"/>
        <v>21.480884000000003</v>
      </c>
      <c r="AB2424" s="131">
        <f t="shared" si="625"/>
        <v>3.2221326000000001</v>
      </c>
      <c r="AC2424" s="131">
        <f t="shared" si="626"/>
        <v>4.6638793087635406</v>
      </c>
      <c r="AD2424" s="131">
        <f t="shared" si="627"/>
        <v>4.2789442181696504</v>
      </c>
      <c r="AE2424" s="131">
        <f t="shared" si="628"/>
        <v>4.2789442181696504</v>
      </c>
      <c r="AF2424" s="131">
        <f t="shared" si="629"/>
        <v>0</v>
      </c>
      <c r="AH2424">
        <v>0</v>
      </c>
      <c r="AI2424" s="71">
        <v>0</v>
      </c>
      <c r="AJ2424" s="71">
        <v>0</v>
      </c>
      <c r="AK2424" s="71">
        <v>0</v>
      </c>
      <c r="AL2424" s="71">
        <v>0</v>
      </c>
      <c r="AM2424" s="71">
        <v>0</v>
      </c>
      <c r="AN2424" s="71">
        <v>0</v>
      </c>
      <c r="AP2424" s="129">
        <v>1.6011439999999999</v>
      </c>
      <c r="AQ2424" s="129">
        <v>1.5596056</v>
      </c>
      <c r="AR2424" s="129">
        <v>4.1538342999999998E-2</v>
      </c>
      <c r="AS2424" s="129">
        <v>0</v>
      </c>
      <c r="AT2424" s="172">
        <f t="shared" si="622"/>
        <v>9.3501537946000013E-5</v>
      </c>
      <c r="AU2424" s="172">
        <f t="shared" si="623"/>
        <v>1.5361813108760001E-7</v>
      </c>
      <c r="AV2424" s="185">
        <f t="shared" si="624"/>
        <v>0</v>
      </c>
      <c r="AW2424" s="121">
        <v>1.993426E-5</v>
      </c>
      <c r="AX2424" s="121">
        <v>6.0146474E-8</v>
      </c>
      <c r="AY2424" s="121">
        <v>1.6432876E-12</v>
      </c>
      <c r="AZ2424" s="121">
        <v>0</v>
      </c>
      <c r="BA2424" s="121">
        <v>0</v>
      </c>
      <c r="BB2424" s="121">
        <v>5.7236946000000001E-8</v>
      </c>
      <c r="BC2424" s="121">
        <v>7.3510041000000005E-5</v>
      </c>
      <c r="BD2424" s="121">
        <v>8.1138087999999993E-9</v>
      </c>
      <c r="BE2424" s="121">
        <v>8.5356205000000003E-8</v>
      </c>
      <c r="BF2424" s="121">
        <v>0</v>
      </c>
      <c r="BG2424" s="121">
        <v>0</v>
      </c>
      <c r="BH2424" s="121">
        <v>0</v>
      </c>
      <c r="BI2424" s="121">
        <v>0</v>
      </c>
      <c r="BJ2424" s="121">
        <v>0</v>
      </c>
      <c r="BK2424" s="121">
        <v>0</v>
      </c>
      <c r="BL2424" s="121">
        <v>0</v>
      </c>
      <c r="BM2424" s="121">
        <v>0</v>
      </c>
      <c r="BN2424" s="121">
        <v>0</v>
      </c>
      <c r="BO2424" s="121">
        <v>0</v>
      </c>
      <c r="BP2424" s="121">
        <v>0</v>
      </c>
      <c r="BQ2424" s="121">
        <v>0</v>
      </c>
      <c r="BR2424" s="121">
        <v>0</v>
      </c>
      <c r="BT2424" s="71">
        <v>1.8818235999999999E-3</v>
      </c>
      <c r="BU2424" s="71">
        <v>6.0731543999999996E-4</v>
      </c>
      <c r="BV2424" s="71">
        <v>5.9894403999999997E-4</v>
      </c>
      <c r="BW2424" s="71">
        <v>1.0327909E-11</v>
      </c>
      <c r="BX2424" s="71">
        <v>4.7263507E-4</v>
      </c>
      <c r="BY2424" s="71">
        <v>3.7054132999999998E-5</v>
      </c>
      <c r="BZ2424" s="71">
        <v>0</v>
      </c>
      <c r="CA2424" s="71">
        <v>5.6240199999999997E-5</v>
      </c>
      <c r="CB2424" s="71">
        <v>0</v>
      </c>
      <c r="CC2424" s="71">
        <v>6.0254528000000002E-10</v>
      </c>
      <c r="CD2424" s="71">
        <v>0</v>
      </c>
      <c r="CE2424" s="71">
        <v>0</v>
      </c>
      <c r="CF2424" s="71">
        <v>0</v>
      </c>
      <c r="CG2424" s="71">
        <v>1.0963406000000001E-4</v>
      </c>
      <c r="CH2424" s="71">
        <v>0</v>
      </c>
      <c r="CI2424" s="71">
        <v>0</v>
      </c>
      <c r="CJ2424" s="71">
        <v>0</v>
      </c>
      <c r="CL2424" s="186">
        <v>0</v>
      </c>
      <c r="CM2424" s="186">
        <v>21.480884</v>
      </c>
      <c r="CN2424" s="187">
        <v>1.0595313</v>
      </c>
      <c r="CO2424" s="186">
        <v>0.42401477999999998</v>
      </c>
      <c r="CP2424" s="186">
        <v>0</v>
      </c>
      <c r="CQ2424" s="186">
        <v>0</v>
      </c>
      <c r="CR2424" s="186">
        <v>2.3675646000000002E-2</v>
      </c>
      <c r="CS2424" s="186">
        <v>0</v>
      </c>
      <c r="CT2424" s="186">
        <v>0</v>
      </c>
      <c r="CU2424" s="186">
        <v>1.3030966E-2</v>
      </c>
    </row>
    <row r="2425" spans="1:99" ht="14.4">
      <c r="A2425" t="s">
        <v>1909</v>
      </c>
      <c r="B2425" s="125" t="s">
        <v>781</v>
      </c>
      <c r="C2425" s="126" t="str">
        <f t="shared" si="620"/>
        <v>M.020.25.112</v>
      </c>
      <c r="D2425" s="11" t="s">
        <v>1897</v>
      </c>
      <c r="E2425" s="125" t="s">
        <v>878</v>
      </c>
      <c r="F2425" s="128" t="str">
        <f t="shared" si="621"/>
        <v>Saveloy</v>
      </c>
      <c r="G2425" s="131">
        <f t="shared" si="630"/>
        <v>4.2690849047110921</v>
      </c>
      <c r="H2425" s="183">
        <f t="shared" si="631"/>
        <v>0.18081914484427999</v>
      </c>
      <c r="I2425" s="183">
        <f t="shared" si="632"/>
        <v>2.1360380598668121</v>
      </c>
      <c r="J2425" s="184">
        <f t="shared" si="633"/>
        <v>0</v>
      </c>
      <c r="K2425" s="183">
        <v>1.9522276999999999</v>
      </c>
      <c r="L2425" s="146">
        <v>1.9091666</v>
      </c>
      <c r="M2425" s="146">
        <v>0.22687138000000001</v>
      </c>
      <c r="N2425" s="146">
        <v>0.18081832</v>
      </c>
      <c r="O2425" s="146">
        <v>0</v>
      </c>
      <c r="P2425" s="188">
        <v>0</v>
      </c>
      <c r="Q2425" s="188">
        <v>8.2484428000000003E-7</v>
      </c>
      <c r="R2425" s="188">
        <v>7.9866812000000003E-8</v>
      </c>
      <c r="S2425" s="188">
        <v>0</v>
      </c>
      <c r="T2425" s="188">
        <v>0</v>
      </c>
      <c r="U2425" s="188">
        <v>0</v>
      </c>
      <c r="V2425" s="188">
        <v>0</v>
      </c>
      <c r="W2425" s="188">
        <v>0</v>
      </c>
      <c r="X2425" s="146">
        <v>0</v>
      </c>
      <c r="Z2425" s="157">
        <f t="shared" si="619"/>
        <v>13.014851333333333</v>
      </c>
      <c r="AB2425" s="131">
        <f t="shared" si="625"/>
        <v>1.9522276999999999</v>
      </c>
      <c r="AC2425" s="131">
        <f t="shared" si="626"/>
        <v>2.3168572047110922</v>
      </c>
      <c r="AD2425" s="131">
        <f t="shared" si="627"/>
        <v>2.1360380598668121</v>
      </c>
      <c r="AE2425" s="131">
        <f t="shared" si="628"/>
        <v>2.1360380598668121</v>
      </c>
      <c r="AF2425" s="131">
        <f t="shared" si="629"/>
        <v>0</v>
      </c>
      <c r="AH2425">
        <v>0</v>
      </c>
      <c r="AI2425" s="71">
        <v>0</v>
      </c>
      <c r="AJ2425" s="71">
        <v>0</v>
      </c>
      <c r="AK2425" s="71">
        <v>0</v>
      </c>
      <c r="AL2425" s="71">
        <v>0</v>
      </c>
      <c r="AM2425" s="71">
        <v>0</v>
      </c>
      <c r="AN2425" s="71">
        <v>0</v>
      </c>
      <c r="AP2425" s="129">
        <v>0.83675765999999996</v>
      </c>
      <c r="AQ2425" s="129">
        <v>0.81434264999999995</v>
      </c>
      <c r="AR2425" s="129">
        <v>2.2415015E-2</v>
      </c>
      <c r="AS2425" s="129">
        <v>0</v>
      </c>
      <c r="AT2425" s="172">
        <f t="shared" si="622"/>
        <v>4.8821501383999997E-5</v>
      </c>
      <c r="AU2425" s="172">
        <f t="shared" si="623"/>
        <v>8.2895764136120002E-8</v>
      </c>
      <c r="AV2425" s="185">
        <f t="shared" si="624"/>
        <v>0</v>
      </c>
      <c r="AW2425" s="121">
        <v>1.2077782000000001E-5</v>
      </c>
      <c r="AX2425" s="121">
        <v>3.6441584000000003E-8</v>
      </c>
      <c r="AY2425" s="121">
        <v>9.9563611999999993E-13</v>
      </c>
      <c r="AZ2425" s="121">
        <v>0</v>
      </c>
      <c r="BA2425" s="121">
        <v>0</v>
      </c>
      <c r="BB2425" s="121">
        <v>2.6886384E-8</v>
      </c>
      <c r="BC2425" s="121">
        <v>3.6716832999999997E-5</v>
      </c>
      <c r="BD2425" s="121">
        <v>3.8113665000000004E-9</v>
      </c>
      <c r="BE2425" s="121">
        <v>4.2641818E-8</v>
      </c>
      <c r="BF2425" s="121">
        <v>0</v>
      </c>
      <c r="BG2425" s="121">
        <v>0</v>
      </c>
      <c r="BH2425" s="121">
        <v>0</v>
      </c>
      <c r="BI2425" s="121">
        <v>0</v>
      </c>
      <c r="BJ2425" s="121">
        <v>0</v>
      </c>
      <c r="BK2425" s="121">
        <v>0</v>
      </c>
      <c r="BL2425" s="121">
        <v>0</v>
      </c>
      <c r="BM2425" s="121">
        <v>0</v>
      </c>
      <c r="BN2425" s="121">
        <v>0</v>
      </c>
      <c r="BO2425" s="121">
        <v>0</v>
      </c>
      <c r="BP2425" s="121">
        <v>0</v>
      </c>
      <c r="BQ2425" s="121">
        <v>0</v>
      </c>
      <c r="BR2425" s="121">
        <v>0</v>
      </c>
      <c r="BT2425" s="71">
        <v>9.9866735000000008E-4</v>
      </c>
      <c r="BU2425" s="71">
        <v>3.0283730999999998E-4</v>
      </c>
      <c r="BV2425" s="71">
        <v>3.6288858999999999E-4</v>
      </c>
      <c r="BW2425" s="71">
        <v>9.3553415999999997E-12</v>
      </c>
      <c r="BX2425" s="71">
        <v>2.3647792E-4</v>
      </c>
      <c r="BY2425" s="71">
        <v>1.7405745000000002E-5</v>
      </c>
      <c r="BZ2425" s="71">
        <v>0</v>
      </c>
      <c r="CA2425" s="71">
        <v>2.6418174999999999E-5</v>
      </c>
      <c r="CB2425" s="71">
        <v>0</v>
      </c>
      <c r="CC2425" s="71">
        <v>5.4580425999999997E-10</v>
      </c>
      <c r="CD2425" s="71">
        <v>0</v>
      </c>
      <c r="CE2425" s="71">
        <v>0</v>
      </c>
      <c r="CF2425" s="71">
        <v>0</v>
      </c>
      <c r="CG2425" s="71">
        <v>5.2639058000000001E-5</v>
      </c>
      <c r="CH2425" s="71">
        <v>0</v>
      </c>
      <c r="CI2425" s="71">
        <v>0</v>
      </c>
      <c r="CJ2425" s="71">
        <v>0</v>
      </c>
      <c r="CL2425" s="186">
        <v>0</v>
      </c>
      <c r="CM2425" s="186">
        <v>13.014851</v>
      </c>
      <c r="CN2425" s="187">
        <v>0.49770241999999998</v>
      </c>
      <c r="CO2425" s="186">
        <v>0.21118890000000001</v>
      </c>
      <c r="CP2425" s="186">
        <v>0</v>
      </c>
      <c r="CQ2425" s="186">
        <v>0</v>
      </c>
      <c r="CR2425" s="186">
        <v>1.185548E-2</v>
      </c>
      <c r="CS2425" s="186">
        <v>0</v>
      </c>
      <c r="CT2425" s="186">
        <v>0</v>
      </c>
      <c r="CU2425" s="186">
        <v>6.1211433000000004E-3</v>
      </c>
    </row>
    <row r="2426" spans="1:99" ht="14.4">
      <c r="B2426" s="125"/>
      <c r="C2426" s="126"/>
      <c r="D2426" s="1" t="s">
        <v>1910</v>
      </c>
      <c r="E2426" s="125"/>
      <c r="F2426" s="128"/>
      <c r="G2426" s="131"/>
      <c r="H2426" s="183"/>
      <c r="I2426" s="183"/>
      <c r="J2426" s="184"/>
      <c r="K2426" s="183"/>
      <c r="L2426" s="146"/>
      <c r="M2426" s="146"/>
      <c r="N2426" s="146"/>
      <c r="O2426" s="146"/>
      <c r="P2426" s="188"/>
      <c r="Q2426" s="188"/>
      <c r="R2426" s="188"/>
      <c r="S2426" s="188"/>
      <c r="T2426" s="188"/>
      <c r="U2426" s="188"/>
      <c r="V2426" s="188"/>
      <c r="W2426" s="188"/>
      <c r="X2426" s="146"/>
      <c r="Z2426" s="157"/>
      <c r="AB2426" s="131"/>
      <c r="AC2426" s="131"/>
      <c r="AD2426" s="131"/>
      <c r="AE2426" s="131"/>
      <c r="AF2426" s="131"/>
      <c r="AI2426" s="71"/>
      <c r="AJ2426" s="71"/>
      <c r="AK2426" s="71"/>
      <c r="AL2426" s="71"/>
      <c r="AM2426" s="71"/>
      <c r="AN2426" s="71"/>
      <c r="AP2426" s="129"/>
      <c r="AQ2426" s="129"/>
      <c r="AR2426" s="129"/>
      <c r="AS2426" s="129"/>
      <c r="AT2426" s="172"/>
      <c r="AU2426" s="172"/>
      <c r="AV2426" s="185"/>
      <c r="AW2426" s="121"/>
      <c r="AX2426" s="121"/>
      <c r="AY2426" s="121"/>
      <c r="AZ2426" s="121"/>
      <c r="BA2426" s="121"/>
      <c r="BB2426" s="121"/>
      <c r="BC2426" s="121"/>
      <c r="BD2426" s="121"/>
      <c r="BE2426" s="121"/>
      <c r="BF2426" s="121"/>
      <c r="BG2426" s="121"/>
      <c r="BH2426" s="121"/>
      <c r="BI2426" s="121"/>
      <c r="BJ2426" s="121"/>
      <c r="BK2426" s="121"/>
      <c r="BL2426" s="121"/>
      <c r="BM2426" s="121"/>
      <c r="BN2426" s="121"/>
      <c r="BO2426" s="121"/>
      <c r="BP2426" s="121"/>
      <c r="BQ2426" s="121"/>
      <c r="BR2426" s="121"/>
      <c r="BT2426" s="71"/>
      <c r="BU2426" s="71"/>
      <c r="BV2426" s="71"/>
      <c r="BW2426" s="71"/>
      <c r="BX2426" s="71"/>
      <c r="BY2426" s="71"/>
      <c r="BZ2426" s="71"/>
      <c r="CA2426" s="71"/>
      <c r="CB2426" s="71"/>
      <c r="CC2426" s="71"/>
      <c r="CD2426" s="71"/>
      <c r="CE2426" s="71"/>
      <c r="CF2426" s="71"/>
      <c r="CG2426" s="71"/>
      <c r="CH2426" s="71"/>
      <c r="CI2426" s="71"/>
      <c r="CJ2426" s="71"/>
      <c r="CL2426" s="186"/>
      <c r="CM2426" s="186"/>
      <c r="CN2426" s="187"/>
      <c r="CO2426" s="186"/>
      <c r="CP2426" s="186"/>
      <c r="CQ2426" s="186"/>
      <c r="CR2426" s="186"/>
      <c r="CS2426" s="186"/>
      <c r="CT2426" s="186"/>
      <c r="CU2426" s="186"/>
    </row>
    <row r="2427" spans="1:99" ht="14.4">
      <c r="A2427" t="s">
        <v>1911</v>
      </c>
      <c r="B2427" s="125" t="s">
        <v>781</v>
      </c>
      <c r="C2427" s="126" t="str">
        <f t="shared" si="620"/>
        <v>N.010.10.101</v>
      </c>
      <c r="D2427" s="11" t="s">
        <v>1910</v>
      </c>
      <c r="E2427" s="125" t="s">
        <v>878</v>
      </c>
      <c r="F2427" s="128" t="str">
        <f t="shared" si="621"/>
        <v>Baking (1.5 MJe per kg product)</v>
      </c>
      <c r="G2427" s="131">
        <f t="shared" si="630"/>
        <v>3.7847937540000001E-2</v>
      </c>
      <c r="H2427" s="183">
        <f t="shared" si="631"/>
        <v>1.1992599499999999E-3</v>
      </c>
      <c r="I2427" s="183">
        <f t="shared" si="632"/>
        <v>2.4844480000000002E-3</v>
      </c>
      <c r="J2427" s="184">
        <f t="shared" si="633"/>
        <v>6.0059095900000005E-3</v>
      </c>
      <c r="K2427" s="183">
        <v>2.8158320000000001E-2</v>
      </c>
      <c r="L2427" s="146">
        <v>1.3535823E-3</v>
      </c>
      <c r="M2427" s="146">
        <v>1.1308657E-3</v>
      </c>
      <c r="N2427" s="146">
        <v>1.0382153E-3</v>
      </c>
      <c r="O2427" s="188">
        <v>1.6104465E-4</v>
      </c>
      <c r="P2427" s="188">
        <v>0</v>
      </c>
      <c r="Q2427" s="188">
        <v>0</v>
      </c>
      <c r="R2427" s="188">
        <v>0</v>
      </c>
      <c r="S2427" s="188">
        <v>1.2283058999999999E-4</v>
      </c>
      <c r="T2427" s="188">
        <v>0</v>
      </c>
      <c r="U2427" s="188">
        <v>5.8830790000000003E-3</v>
      </c>
      <c r="V2427" s="188">
        <v>0</v>
      </c>
      <c r="W2427" s="188">
        <v>0</v>
      </c>
      <c r="X2427" s="146">
        <v>0</v>
      </c>
      <c r="Z2427" s="157">
        <f t="shared" si="619"/>
        <v>0.18772213333333335</v>
      </c>
      <c r="AB2427" s="131">
        <f t="shared" si="625"/>
        <v>2.8158320000000001E-2</v>
      </c>
      <c r="AC2427" s="131">
        <f t="shared" si="626"/>
        <v>3.6837079500000001E-3</v>
      </c>
      <c r="AD2427" s="131">
        <f t="shared" si="627"/>
        <v>2.4844480000000002E-3</v>
      </c>
      <c r="AE2427" s="131">
        <f t="shared" si="628"/>
        <v>2.4844480000000002E-3</v>
      </c>
      <c r="AF2427" s="131">
        <f t="shared" si="629"/>
        <v>6.0059095900000005E-3</v>
      </c>
      <c r="AH2427">
        <v>3.5829716999999999</v>
      </c>
      <c r="AI2427" s="71">
        <v>2.1181662999999999</v>
      </c>
      <c r="AJ2427" s="71">
        <v>0.81507280000000004</v>
      </c>
      <c r="AK2427" s="71">
        <v>0</v>
      </c>
      <c r="AL2427" s="71">
        <v>0.15610573</v>
      </c>
      <c r="AM2427" s="71">
        <v>0.33051577999999998</v>
      </c>
      <c r="AN2427" s="71">
        <v>0.16311117</v>
      </c>
      <c r="AP2427" s="129">
        <v>3.5755575999999998E-3</v>
      </c>
      <c r="AQ2427" s="129">
        <v>3.3583914999999998E-3</v>
      </c>
      <c r="AR2427" s="129">
        <v>1.5159038999999999E-4</v>
      </c>
      <c r="AS2427" s="129">
        <v>6.5575643999999996E-5</v>
      </c>
      <c r="AT2427" s="172">
        <f t="shared" si="622"/>
        <v>2.0134241845499999E-7</v>
      </c>
      <c r="AU2427" s="172">
        <f t="shared" si="623"/>
        <v>5.6061535954299996E-10</v>
      </c>
      <c r="AV2427" s="185">
        <f t="shared" si="624"/>
        <v>9.1842638959999997E-3</v>
      </c>
      <c r="AW2427" s="121">
        <v>1.7420614E-7</v>
      </c>
      <c r="AX2427" s="121">
        <v>5.2562196999999998E-10</v>
      </c>
      <c r="AY2427" s="121">
        <v>1.4360743E-14</v>
      </c>
      <c r="AZ2427" s="121">
        <v>0</v>
      </c>
      <c r="BA2427" s="121">
        <v>0</v>
      </c>
      <c r="BB2427" s="121">
        <v>2.7821455E-11</v>
      </c>
      <c r="BC2427" s="121">
        <v>2.7108457E-8</v>
      </c>
      <c r="BD2427" s="121">
        <v>6.3446488000000001E-12</v>
      </c>
      <c r="BE2427" s="121">
        <v>2.8634380000000001E-11</v>
      </c>
      <c r="BF2427" s="121">
        <v>0</v>
      </c>
      <c r="BG2427" s="121">
        <v>0</v>
      </c>
      <c r="BH2427" s="121">
        <v>0</v>
      </c>
      <c r="BI2427" s="121">
        <v>0</v>
      </c>
      <c r="BJ2427" s="121">
        <v>0</v>
      </c>
      <c r="BK2427" s="121">
        <v>0</v>
      </c>
      <c r="BL2427" s="121">
        <v>0</v>
      </c>
      <c r="BM2427" s="121">
        <v>0</v>
      </c>
      <c r="BN2427" s="121">
        <v>1.3193996E-5</v>
      </c>
      <c r="BO2427" s="121">
        <v>9.1710699000000003E-3</v>
      </c>
      <c r="BP2427" s="121">
        <v>0</v>
      </c>
      <c r="BQ2427" s="121">
        <v>0</v>
      </c>
      <c r="BR2427" s="121">
        <v>0</v>
      </c>
      <c r="BT2427" s="71">
        <v>9.5095725999999993E-6</v>
      </c>
      <c r="BU2427" s="71">
        <v>1.9741407000000001E-7</v>
      </c>
      <c r="BV2427" s="71">
        <v>5.2341912000000001E-6</v>
      </c>
      <c r="BW2427" s="71">
        <v>4.9428096999999995E-10</v>
      </c>
      <c r="BX2427" s="71">
        <v>3.0676462999999999E-7</v>
      </c>
      <c r="BY2427" s="71">
        <v>0</v>
      </c>
      <c r="BZ2427" s="71">
        <v>0</v>
      </c>
      <c r="CA2427" s="71">
        <v>0</v>
      </c>
      <c r="CB2427" s="71">
        <v>0</v>
      </c>
      <c r="CC2427" s="71">
        <v>1.5078123999999999E-9</v>
      </c>
      <c r="CD2427" s="71">
        <v>0</v>
      </c>
      <c r="CE2427" s="71">
        <v>0</v>
      </c>
      <c r="CF2427" s="71">
        <v>0</v>
      </c>
      <c r="CG2427" s="71">
        <v>2.1127525E-7</v>
      </c>
      <c r="CH2427" s="71">
        <v>3.5579252000000002E-6</v>
      </c>
      <c r="CI2427" s="71">
        <v>1.5576443000000001E-13</v>
      </c>
      <c r="CJ2427" s="71">
        <v>0</v>
      </c>
      <c r="CL2427" s="186">
        <v>0</v>
      </c>
      <c r="CM2427" s="186">
        <v>0.18772212999999999</v>
      </c>
      <c r="CN2427" s="187">
        <v>0</v>
      </c>
      <c r="CO2427" s="186">
        <v>1.3506782999999999E-4</v>
      </c>
      <c r="CP2427" s="186">
        <v>0</v>
      </c>
      <c r="CQ2427" s="186">
        <v>0</v>
      </c>
      <c r="CR2427" s="186">
        <v>1.227022E-5</v>
      </c>
      <c r="CS2427" s="186">
        <v>0</v>
      </c>
      <c r="CT2427" s="186">
        <v>0</v>
      </c>
      <c r="CU2427" s="186">
        <v>0</v>
      </c>
    </row>
    <row r="2428" spans="1:99" ht="14.4">
      <c r="A2428" t="s">
        <v>1912</v>
      </c>
      <c r="B2428" s="125" t="s">
        <v>781</v>
      </c>
      <c r="C2428" s="126" t="str">
        <f t="shared" si="620"/>
        <v>N.010.10.102</v>
      </c>
      <c r="D2428" s="11" t="s">
        <v>1910</v>
      </c>
      <c r="E2428" s="125" t="s">
        <v>878</v>
      </c>
      <c r="F2428" s="128" t="str">
        <f t="shared" si="621"/>
        <v>Boiling (1.1 MJe per kg product)</v>
      </c>
      <c r="G2428" s="131">
        <f t="shared" si="630"/>
        <v>2.7755154415E-2</v>
      </c>
      <c r="H2428" s="183">
        <f t="shared" si="631"/>
        <v>8.7945725999999998E-4</v>
      </c>
      <c r="I2428" s="183">
        <f t="shared" si="632"/>
        <v>1.82192849E-3</v>
      </c>
      <c r="J2428" s="184">
        <f t="shared" si="633"/>
        <v>4.4043336650000002E-3</v>
      </c>
      <c r="K2428" s="183">
        <v>2.0649435000000001E-2</v>
      </c>
      <c r="L2428" s="146">
        <v>9.9262701000000001E-4</v>
      </c>
      <c r="M2428" s="146">
        <v>8.2930147999999999E-4</v>
      </c>
      <c r="N2428" s="146">
        <v>7.6135785000000001E-4</v>
      </c>
      <c r="O2428" s="146">
        <v>1.1809941E-4</v>
      </c>
      <c r="P2428" s="146">
        <v>0</v>
      </c>
      <c r="Q2428" s="188">
        <v>0</v>
      </c>
      <c r="R2428" s="188">
        <v>0</v>
      </c>
      <c r="S2428" s="188">
        <v>9.0075765E-5</v>
      </c>
      <c r="T2428" s="188">
        <v>0</v>
      </c>
      <c r="U2428" s="146">
        <v>4.3142579E-3</v>
      </c>
      <c r="V2428" s="188">
        <v>0</v>
      </c>
      <c r="W2428" s="188">
        <v>0</v>
      </c>
      <c r="X2428" s="146">
        <v>0</v>
      </c>
      <c r="Z2428" s="157">
        <f t="shared" si="619"/>
        <v>0.1376629</v>
      </c>
      <c r="AB2428" s="131">
        <f t="shared" si="625"/>
        <v>2.0649435000000001E-2</v>
      </c>
      <c r="AC2428" s="131">
        <f t="shared" si="626"/>
        <v>2.7013857500000002E-3</v>
      </c>
      <c r="AD2428" s="131">
        <f t="shared" si="627"/>
        <v>1.82192849E-3</v>
      </c>
      <c r="AE2428" s="131">
        <f t="shared" si="628"/>
        <v>1.82192849E-3</v>
      </c>
      <c r="AF2428" s="131">
        <f t="shared" si="629"/>
        <v>4.4043336650000002E-3</v>
      </c>
      <c r="AH2428">
        <v>2.6275126000000002</v>
      </c>
      <c r="AI2428" s="71">
        <v>1.5533219</v>
      </c>
      <c r="AJ2428" s="71">
        <v>0.59772004999999995</v>
      </c>
      <c r="AK2428" s="71">
        <v>0</v>
      </c>
      <c r="AL2428" s="71">
        <v>0.11447752999999999</v>
      </c>
      <c r="AM2428" s="71">
        <v>0.24237823999999999</v>
      </c>
      <c r="AN2428" s="71">
        <v>0.11961484999999999</v>
      </c>
      <c r="AP2428" s="129">
        <v>2.6220756E-3</v>
      </c>
      <c r="AQ2428" s="129">
        <v>2.4628204999999999E-3</v>
      </c>
      <c r="AR2428" s="129">
        <v>1.1116629000000001E-4</v>
      </c>
      <c r="AS2428" s="129">
        <v>4.8088806000000003E-5</v>
      </c>
      <c r="AT2428" s="172">
        <f t="shared" si="622"/>
        <v>1.476511074E-7</v>
      </c>
      <c r="AU2428" s="172">
        <f t="shared" si="623"/>
        <v>4.1111792961200003E-10</v>
      </c>
      <c r="AV2428" s="185">
        <f t="shared" si="624"/>
        <v>6.735126797E-3</v>
      </c>
      <c r="AW2428" s="121">
        <v>1.2775117E-7</v>
      </c>
      <c r="AX2428" s="121">
        <v>3.8545611000000002E-10</v>
      </c>
      <c r="AY2428" s="121">
        <v>1.0531212E-14</v>
      </c>
      <c r="AZ2428" s="121">
        <v>0</v>
      </c>
      <c r="BA2428" s="121">
        <v>0</v>
      </c>
      <c r="BB2428" s="121">
        <v>2.0402400000000001E-11</v>
      </c>
      <c r="BC2428" s="121">
        <v>1.9879535000000001E-8</v>
      </c>
      <c r="BD2428" s="121">
        <v>4.6527424000000004E-12</v>
      </c>
      <c r="BE2428" s="121">
        <v>2.0998545999999999E-11</v>
      </c>
      <c r="BF2428" s="121">
        <v>0</v>
      </c>
      <c r="BG2428" s="121">
        <v>0</v>
      </c>
      <c r="BH2428" s="121">
        <v>0</v>
      </c>
      <c r="BI2428" s="121">
        <v>0</v>
      </c>
      <c r="BJ2428" s="121">
        <v>0</v>
      </c>
      <c r="BK2428" s="121">
        <v>0</v>
      </c>
      <c r="BL2428" s="121">
        <v>0</v>
      </c>
      <c r="BM2428" s="121">
        <v>0</v>
      </c>
      <c r="BN2428" s="121">
        <v>9.6755969999999994E-6</v>
      </c>
      <c r="BO2428" s="121">
        <v>6.7254512000000004E-3</v>
      </c>
      <c r="BP2428" s="121">
        <v>0</v>
      </c>
      <c r="BQ2428" s="121">
        <v>0</v>
      </c>
      <c r="BR2428" s="121">
        <v>0</v>
      </c>
      <c r="BT2428" s="71">
        <v>6.9736865000000004E-6</v>
      </c>
      <c r="BU2428" s="71">
        <v>1.4477031999999999E-7</v>
      </c>
      <c r="BV2428" s="71">
        <v>3.8384068999999996E-6</v>
      </c>
      <c r="BW2428" s="71">
        <v>3.6247271000000002E-10</v>
      </c>
      <c r="BX2428" s="71">
        <v>2.2496073E-7</v>
      </c>
      <c r="BY2428" s="71">
        <v>0</v>
      </c>
      <c r="BZ2428" s="71">
        <v>0</v>
      </c>
      <c r="CA2428" s="71">
        <v>0</v>
      </c>
      <c r="CB2428" s="71">
        <v>0</v>
      </c>
      <c r="CC2428" s="71">
        <v>1.1057291E-9</v>
      </c>
      <c r="CD2428" s="71">
        <v>0</v>
      </c>
      <c r="CE2428" s="71">
        <v>0</v>
      </c>
      <c r="CF2428" s="71">
        <v>0</v>
      </c>
      <c r="CG2428" s="71">
        <v>1.5493519E-7</v>
      </c>
      <c r="CH2428" s="71">
        <v>2.6091450999999998E-6</v>
      </c>
      <c r="CI2428" s="71">
        <v>1.1422725000000001E-13</v>
      </c>
      <c r="CJ2428" s="71">
        <v>0</v>
      </c>
      <c r="CL2428" s="186">
        <v>0</v>
      </c>
      <c r="CM2428" s="186">
        <v>0.1376629</v>
      </c>
      <c r="CN2428" s="187">
        <v>0</v>
      </c>
      <c r="CO2428" s="186">
        <v>9.9049744000000002E-5</v>
      </c>
      <c r="CP2428" s="186">
        <v>0</v>
      </c>
      <c r="CQ2428" s="186">
        <v>0</v>
      </c>
      <c r="CR2428" s="186">
        <v>8.9981612999999995E-6</v>
      </c>
      <c r="CS2428" s="186">
        <v>0</v>
      </c>
      <c r="CT2428" s="186">
        <v>0</v>
      </c>
      <c r="CU2428" s="186">
        <v>0</v>
      </c>
    </row>
    <row r="2429" spans="1:99" ht="14.4">
      <c r="A2429" t="s">
        <v>1913</v>
      </c>
      <c r="B2429" s="125" t="s">
        <v>781</v>
      </c>
      <c r="C2429" s="126" t="str">
        <f t="shared" si="620"/>
        <v>N.010.10.103</v>
      </c>
      <c r="D2429" s="11" t="s">
        <v>1910</v>
      </c>
      <c r="E2429" s="125" t="s">
        <v>878</v>
      </c>
      <c r="F2429" s="128" t="str">
        <f t="shared" si="621"/>
        <v>Roasting chicken (3 MJe per kg product)</v>
      </c>
      <c r="G2429" s="131">
        <f t="shared" si="630"/>
        <v>7.569587488E-2</v>
      </c>
      <c r="H2429" s="183">
        <f t="shared" si="631"/>
        <v>2.3985197999999998E-3</v>
      </c>
      <c r="I2429" s="183">
        <f t="shared" si="632"/>
        <v>4.9688959E-3</v>
      </c>
      <c r="J2429" s="184">
        <f t="shared" si="633"/>
        <v>1.2011819180000001E-2</v>
      </c>
      <c r="K2429" s="183">
        <v>5.6316640000000001E-2</v>
      </c>
      <c r="L2429" s="146">
        <v>2.7071646E-3</v>
      </c>
      <c r="M2429" s="146">
        <v>2.2617313E-3</v>
      </c>
      <c r="N2429" s="146">
        <v>2.0764304999999999E-3</v>
      </c>
      <c r="O2429" s="188">
        <v>3.2208930000000001E-4</v>
      </c>
      <c r="P2429" s="188">
        <v>0</v>
      </c>
      <c r="Q2429" s="188">
        <v>0</v>
      </c>
      <c r="R2429" s="188">
        <v>0</v>
      </c>
      <c r="S2429" s="188">
        <v>2.4566117999999998E-4</v>
      </c>
      <c r="T2429" s="188">
        <v>0</v>
      </c>
      <c r="U2429" s="188">
        <v>1.1766158000000001E-2</v>
      </c>
      <c r="V2429" s="188">
        <v>0</v>
      </c>
      <c r="W2429" s="188">
        <v>0</v>
      </c>
      <c r="X2429" s="146">
        <v>0</v>
      </c>
      <c r="Z2429" s="157">
        <f t="shared" si="619"/>
        <v>0.37544426666666669</v>
      </c>
      <c r="AB2429" s="131">
        <f t="shared" si="625"/>
        <v>5.6316640000000001E-2</v>
      </c>
      <c r="AC2429" s="131">
        <f t="shared" si="626"/>
        <v>7.3674156999999994E-3</v>
      </c>
      <c r="AD2429" s="131">
        <f t="shared" si="627"/>
        <v>4.9688959E-3</v>
      </c>
      <c r="AE2429" s="131">
        <f t="shared" si="628"/>
        <v>4.9688959E-3</v>
      </c>
      <c r="AF2429" s="131">
        <f t="shared" si="629"/>
        <v>1.2011819180000001E-2</v>
      </c>
      <c r="AH2429">
        <v>7.1659433999999997</v>
      </c>
      <c r="AI2429" s="71">
        <v>4.2363324999999996</v>
      </c>
      <c r="AJ2429" s="71">
        <v>1.6301456000000001</v>
      </c>
      <c r="AK2429" s="71">
        <v>0</v>
      </c>
      <c r="AL2429" s="71">
        <v>0.31221146</v>
      </c>
      <c r="AM2429" s="71">
        <v>0.66103155000000002</v>
      </c>
      <c r="AN2429" s="71">
        <v>0.32622233</v>
      </c>
      <c r="AP2429" s="129">
        <v>7.1511151E-3</v>
      </c>
      <c r="AQ2429" s="129">
        <v>6.7167831000000001E-3</v>
      </c>
      <c r="AR2429" s="129">
        <v>3.0318079E-4</v>
      </c>
      <c r="AS2429" s="129">
        <v>1.3115129000000001E-4</v>
      </c>
      <c r="AT2429" s="172">
        <f t="shared" si="622"/>
        <v>4.02684837909E-7</v>
      </c>
      <c r="AU2429" s="172">
        <f t="shared" si="623"/>
        <v>1.1212306804859998E-9</v>
      </c>
      <c r="AV2429" s="185">
        <f t="shared" si="624"/>
        <v>1.8368527991999999E-2</v>
      </c>
      <c r="AW2429" s="121">
        <v>3.4841227999999999E-7</v>
      </c>
      <c r="AX2429" s="121">
        <v>1.0512439E-9</v>
      </c>
      <c r="AY2429" s="121">
        <v>2.8721486E-14</v>
      </c>
      <c r="AZ2429" s="121">
        <v>0</v>
      </c>
      <c r="BA2429" s="121">
        <v>0</v>
      </c>
      <c r="BB2429" s="121">
        <v>5.5642909E-11</v>
      </c>
      <c r="BC2429" s="121">
        <v>5.4216914999999998E-8</v>
      </c>
      <c r="BD2429" s="121">
        <v>1.2689298000000001E-11</v>
      </c>
      <c r="BE2429" s="121">
        <v>5.7268761000000002E-11</v>
      </c>
      <c r="BF2429" s="121">
        <v>0</v>
      </c>
      <c r="BG2429" s="121">
        <v>0</v>
      </c>
      <c r="BH2429" s="121">
        <v>0</v>
      </c>
      <c r="BI2429" s="121">
        <v>0</v>
      </c>
      <c r="BJ2429" s="121">
        <v>0</v>
      </c>
      <c r="BK2429" s="121">
        <v>0</v>
      </c>
      <c r="BL2429" s="121">
        <v>0</v>
      </c>
      <c r="BM2429" s="121">
        <v>0</v>
      </c>
      <c r="BN2429" s="121">
        <v>2.6387992E-5</v>
      </c>
      <c r="BO2429" s="121">
        <v>1.834214E-2</v>
      </c>
      <c r="BP2429" s="121">
        <v>0</v>
      </c>
      <c r="BQ2429" s="121">
        <v>0</v>
      </c>
      <c r="BR2429" s="121">
        <v>0</v>
      </c>
      <c r="BT2429" s="71">
        <v>1.9019144999999999E-5</v>
      </c>
      <c r="BU2429" s="71">
        <v>3.9482814000000002E-7</v>
      </c>
      <c r="BV2429" s="71">
        <v>1.0468382E-5</v>
      </c>
      <c r="BW2429" s="71">
        <v>9.8856193000000006E-10</v>
      </c>
      <c r="BX2429" s="71">
        <v>6.1352925999999998E-7</v>
      </c>
      <c r="BY2429" s="71">
        <v>0</v>
      </c>
      <c r="BZ2429" s="71">
        <v>0</v>
      </c>
      <c r="CA2429" s="71">
        <v>0</v>
      </c>
      <c r="CB2429" s="71">
        <v>0</v>
      </c>
      <c r="CC2429" s="71">
        <v>3.0156247999999998E-9</v>
      </c>
      <c r="CD2429" s="71">
        <v>0</v>
      </c>
      <c r="CE2429" s="71">
        <v>0</v>
      </c>
      <c r="CF2429" s="71">
        <v>0</v>
      </c>
      <c r="CG2429" s="71">
        <v>4.2255050999999998E-7</v>
      </c>
      <c r="CH2429" s="71">
        <v>7.1158504000000004E-6</v>
      </c>
      <c r="CI2429" s="71">
        <v>3.1152886000000001E-13</v>
      </c>
      <c r="CJ2429" s="71">
        <v>0</v>
      </c>
      <c r="CL2429" s="186">
        <v>0</v>
      </c>
      <c r="CM2429" s="186">
        <v>0.37544427000000002</v>
      </c>
      <c r="CN2429" s="187">
        <v>0</v>
      </c>
      <c r="CO2429" s="186">
        <v>2.7013565999999998E-4</v>
      </c>
      <c r="CP2429" s="186">
        <v>0</v>
      </c>
      <c r="CQ2429" s="186">
        <v>0</v>
      </c>
      <c r="CR2429" s="186">
        <v>2.4540439999999999E-5</v>
      </c>
      <c r="CS2429" s="186">
        <v>0</v>
      </c>
      <c r="CT2429" s="186">
        <v>0</v>
      </c>
      <c r="CU2429" s="186">
        <v>0</v>
      </c>
    </row>
    <row r="2430" spans="1:99" ht="14.4">
      <c r="B2430" s="125"/>
      <c r="C2430" s="126"/>
      <c r="D2430" s="1" t="s">
        <v>2729</v>
      </c>
      <c r="E2430" s="125"/>
      <c r="F2430" s="128"/>
      <c r="G2430" s="131"/>
      <c r="H2430" s="183"/>
      <c r="I2430" s="183"/>
      <c r="J2430" s="184"/>
      <c r="K2430" s="183"/>
      <c r="L2430" s="146"/>
      <c r="M2430" s="146"/>
      <c r="N2430" s="146"/>
      <c r="O2430" s="188"/>
      <c r="P2430" s="188"/>
      <c r="Q2430" s="188"/>
      <c r="R2430" s="188"/>
      <c r="S2430" s="188"/>
      <c r="T2430" s="188"/>
      <c r="U2430" s="188"/>
      <c r="V2430" s="188"/>
      <c r="W2430" s="188"/>
      <c r="X2430" s="146"/>
      <c r="Z2430" s="157"/>
      <c r="AB2430" s="131"/>
      <c r="AC2430" s="131"/>
      <c r="AD2430" s="131"/>
      <c r="AE2430" s="131"/>
      <c r="AF2430" s="131"/>
      <c r="AI2430" s="71"/>
      <c r="AJ2430" s="71"/>
      <c r="AK2430" s="71"/>
      <c r="AL2430" s="71"/>
      <c r="AM2430" s="71"/>
      <c r="AN2430" s="71"/>
      <c r="AP2430" s="129"/>
      <c r="AQ2430" s="129"/>
      <c r="AR2430" s="129"/>
      <c r="AS2430" s="129"/>
      <c r="AT2430" s="172"/>
      <c r="AU2430" s="172"/>
      <c r="AV2430" s="185"/>
      <c r="AW2430" s="121"/>
      <c r="AX2430" s="121"/>
      <c r="AY2430" s="121"/>
      <c r="AZ2430" s="121"/>
      <c r="BA2430" s="121"/>
      <c r="BB2430" s="121"/>
      <c r="BC2430" s="121"/>
      <c r="BD2430" s="121"/>
      <c r="BE2430" s="121"/>
      <c r="BF2430" s="121"/>
      <c r="BG2430" s="121"/>
      <c r="BH2430" s="121"/>
      <c r="BI2430" s="121"/>
      <c r="BJ2430" s="121"/>
      <c r="BK2430" s="121"/>
      <c r="BL2430" s="121"/>
      <c r="BM2430" s="121"/>
      <c r="BN2430" s="121"/>
      <c r="BO2430" s="121"/>
      <c r="BP2430" s="121"/>
      <c r="BQ2430" s="121"/>
      <c r="BR2430" s="121"/>
      <c r="BT2430" s="71"/>
      <c r="BU2430" s="71"/>
      <c r="BV2430" s="71"/>
      <c r="BW2430" s="71"/>
      <c r="BX2430" s="71"/>
      <c r="BY2430" s="71"/>
      <c r="BZ2430" s="71"/>
      <c r="CA2430" s="71"/>
      <c r="CB2430" s="71"/>
      <c r="CC2430" s="71"/>
      <c r="CD2430" s="71"/>
      <c r="CE2430" s="71"/>
      <c r="CF2430" s="71"/>
      <c r="CG2430" s="71"/>
      <c r="CH2430" s="71"/>
      <c r="CI2430" s="71"/>
      <c r="CJ2430" s="71"/>
      <c r="CL2430" s="186"/>
      <c r="CM2430" s="186"/>
      <c r="CN2430" s="187"/>
      <c r="CO2430" s="186"/>
      <c r="CP2430" s="186"/>
      <c r="CQ2430" s="186"/>
      <c r="CR2430" s="186"/>
      <c r="CS2430" s="186"/>
      <c r="CT2430" s="186"/>
      <c r="CU2430" s="186"/>
    </row>
    <row r="2431" spans="1:99" ht="14.4">
      <c r="B2431" s="125"/>
      <c r="C2431" s="126"/>
      <c r="D2431" s="1" t="s">
        <v>1914</v>
      </c>
      <c r="E2431" s="125"/>
      <c r="F2431" s="128"/>
      <c r="G2431" s="131"/>
      <c r="H2431" s="183"/>
      <c r="I2431" s="183"/>
      <c r="J2431" s="184"/>
      <c r="K2431" s="183"/>
      <c r="L2431" s="146"/>
      <c r="M2431" s="146"/>
      <c r="N2431" s="146"/>
      <c r="O2431" s="188"/>
      <c r="P2431" s="188"/>
      <c r="Q2431" s="188"/>
      <c r="R2431" s="188"/>
      <c r="S2431" s="188"/>
      <c r="T2431" s="188"/>
      <c r="U2431" s="188"/>
      <c r="V2431" s="188"/>
      <c r="W2431" s="188"/>
      <c r="X2431" s="146"/>
      <c r="Z2431" s="157"/>
      <c r="AB2431" s="131"/>
      <c r="AC2431" s="131"/>
      <c r="AD2431" s="131"/>
      <c r="AE2431" s="131"/>
      <c r="AF2431" s="131"/>
      <c r="AI2431" s="71"/>
      <c r="AJ2431" s="71"/>
      <c r="AK2431" s="71"/>
      <c r="AL2431" s="71"/>
      <c r="AM2431" s="71"/>
      <c r="AN2431" s="71"/>
      <c r="AP2431" s="129"/>
      <c r="AQ2431" s="129"/>
      <c r="AR2431" s="129"/>
      <c r="AS2431" s="129"/>
      <c r="AT2431" s="172"/>
      <c r="AU2431" s="172"/>
      <c r="AV2431" s="185"/>
      <c r="AW2431" s="121"/>
      <c r="AX2431" s="121"/>
      <c r="AY2431" s="121"/>
      <c r="AZ2431" s="121"/>
      <c r="BA2431" s="121"/>
      <c r="BB2431" s="121"/>
      <c r="BC2431" s="121"/>
      <c r="BD2431" s="121"/>
      <c r="BE2431" s="121"/>
      <c r="BF2431" s="121"/>
      <c r="BG2431" s="121"/>
      <c r="BH2431" s="121"/>
      <c r="BI2431" s="121"/>
      <c r="BJ2431" s="121"/>
      <c r="BK2431" s="121"/>
      <c r="BL2431" s="121"/>
      <c r="BM2431" s="121"/>
      <c r="BN2431" s="121"/>
      <c r="BO2431" s="121"/>
      <c r="BP2431" s="121"/>
      <c r="BQ2431" s="121"/>
      <c r="BR2431" s="121"/>
      <c r="BT2431" s="71"/>
      <c r="BU2431" s="71"/>
      <c r="BV2431" s="71"/>
      <c r="BW2431" s="71"/>
      <c r="BX2431" s="71"/>
      <c r="BY2431" s="71"/>
      <c r="BZ2431" s="71"/>
      <c r="CA2431" s="71"/>
      <c r="CB2431" s="71"/>
      <c r="CC2431" s="71"/>
      <c r="CD2431" s="71"/>
      <c r="CE2431" s="71"/>
      <c r="CF2431" s="71"/>
      <c r="CG2431" s="71"/>
      <c r="CH2431" s="71"/>
      <c r="CI2431" s="71"/>
      <c r="CJ2431" s="71"/>
      <c r="CL2431" s="186"/>
      <c r="CM2431" s="186"/>
      <c r="CN2431" s="187"/>
      <c r="CO2431" s="186"/>
      <c r="CP2431" s="186"/>
      <c r="CQ2431" s="186"/>
      <c r="CR2431" s="186"/>
      <c r="CS2431" s="186"/>
      <c r="CT2431" s="186"/>
      <c r="CU2431" s="186"/>
    </row>
    <row r="2432" spans="1:99" ht="14.4">
      <c r="A2432" t="s">
        <v>1760</v>
      </c>
      <c r="B2432" s="125" t="s">
        <v>1759</v>
      </c>
      <c r="C2432" s="126" t="str">
        <f t="shared" si="620"/>
        <v>P.030.00.100</v>
      </c>
      <c r="D2432" t="s">
        <v>1914</v>
      </c>
      <c r="E2432" s="125" t="s">
        <v>878</v>
      </c>
      <c r="F2432" s="128" t="str">
        <f t="shared" si="621"/>
        <v>1,4-dioxanes (n=1, std= -)</v>
      </c>
      <c r="G2432" s="131">
        <f t="shared" si="630"/>
        <v>0.72008436629592543</v>
      </c>
      <c r="H2432" s="183">
        <f t="shared" si="631"/>
        <v>2.0352690779999995E-2</v>
      </c>
      <c r="I2432" s="183">
        <f t="shared" si="632"/>
        <v>7.2458738051999996E-2</v>
      </c>
      <c r="J2432" s="184">
        <f t="shared" si="633"/>
        <v>9.9183874639254786E-3</v>
      </c>
      <c r="K2432" s="183">
        <v>0.61735454999999995</v>
      </c>
      <c r="L2432" s="146">
        <v>5.5046764999999998E-2</v>
      </c>
      <c r="M2432" s="146">
        <v>1.6523145999999999E-2</v>
      </c>
      <c r="N2432" s="146">
        <v>1.4932262999999999E-2</v>
      </c>
      <c r="O2432" s="146">
        <v>4.0828862E-3</v>
      </c>
      <c r="P2432" s="146">
        <v>6.0027857999999995E-4</v>
      </c>
      <c r="Q2432" s="188">
        <v>7.3726300000000005E-4</v>
      </c>
      <c r="R2432" s="188">
        <v>7.0784045999999995E-4</v>
      </c>
      <c r="S2432" s="146">
        <v>3.6448786000000001E-4</v>
      </c>
      <c r="T2432" s="146">
        <v>1.6396927999999999E-4</v>
      </c>
      <c r="U2432" s="188">
        <v>9.5535965000000007E-3</v>
      </c>
      <c r="V2432" s="188">
        <v>1.7017312E-5</v>
      </c>
      <c r="W2432" s="188">
        <v>3.0310112999999998E-7</v>
      </c>
      <c r="X2432" s="146">
        <v>2.7954766000000002E-12</v>
      </c>
      <c r="Z2432" s="157">
        <f t="shared" si="619"/>
        <v>4.1156969999999999</v>
      </c>
      <c r="AB2432" s="131">
        <f t="shared" si="625"/>
        <v>0.61735454999999995</v>
      </c>
      <c r="AC2432" s="131">
        <f t="shared" si="626"/>
        <v>9.2630442239999999E-2</v>
      </c>
      <c r="AD2432" s="131">
        <f t="shared" si="627"/>
        <v>7.2278054561129998E-2</v>
      </c>
      <c r="AE2432" s="131">
        <f t="shared" si="628"/>
        <v>7.2458738051999996E-2</v>
      </c>
      <c r="AF2432" s="131">
        <f t="shared" si="629"/>
        <v>9.9180843627954783E-3</v>
      </c>
      <c r="AH2432">
        <v>60.523572000000001</v>
      </c>
      <c r="AI2432" s="71">
        <v>56.395597000000002</v>
      </c>
      <c r="AJ2432" s="71">
        <v>1.0083091</v>
      </c>
      <c r="AK2432" s="71">
        <v>0</v>
      </c>
      <c r="AL2432" s="71">
        <v>2.5321994999999999</v>
      </c>
      <c r="AM2432" s="71">
        <v>0.38693111000000002</v>
      </c>
      <c r="AN2432" s="71">
        <v>0.20053544000000001</v>
      </c>
      <c r="AP2432" s="129">
        <v>8.8158744999999997E-2</v>
      </c>
      <c r="AQ2432" s="129">
        <v>8.0736995000000006E-2</v>
      </c>
      <c r="AR2432" s="129">
        <v>3.4800699E-3</v>
      </c>
      <c r="AS2432" s="129">
        <v>3.9416805999999997E-3</v>
      </c>
      <c r="AT2432" s="172">
        <f t="shared" si="622"/>
        <v>4.8403473176133303E-6</v>
      </c>
      <c r="AU2432" s="172">
        <f t="shared" si="623"/>
        <v>1.2870081581778506E-8</v>
      </c>
      <c r="AV2432" s="185">
        <f t="shared" si="624"/>
        <v>0.55205610492300006</v>
      </c>
      <c r="AW2432" s="121">
        <v>3.8193691000000004E-6</v>
      </c>
      <c r="AX2432" s="121">
        <v>1.1523959E-8</v>
      </c>
      <c r="AY2432" s="121">
        <v>3.1485101000000002E-13</v>
      </c>
      <c r="AZ2432" s="121">
        <v>3.9497332999999998E-13</v>
      </c>
      <c r="BA2432" s="121">
        <v>0</v>
      </c>
      <c r="BB2432" s="121">
        <v>4.4361638000000002E-10</v>
      </c>
      <c r="BC2432" s="121">
        <v>1.0178631E-6</v>
      </c>
      <c r="BD2432" s="121">
        <v>1.0018153E-10</v>
      </c>
      <c r="BE2432" s="121">
        <v>1.1654725000000001E-9</v>
      </c>
      <c r="BF2432" s="121">
        <v>7.9904513000000004E-11</v>
      </c>
      <c r="BG2432" s="121">
        <v>6.7028328999999999E-17</v>
      </c>
      <c r="BH2432" s="121">
        <v>2.4016571999999999E-13</v>
      </c>
      <c r="BI2432" s="121">
        <v>7.8837414000000003E-15</v>
      </c>
      <c r="BJ2432" s="121">
        <v>1.071275E-15</v>
      </c>
      <c r="BK2432" s="121">
        <v>2.5319150000000001E-9</v>
      </c>
      <c r="BL2432" s="121">
        <v>1.3919125999999999E-10</v>
      </c>
      <c r="BM2432" s="121">
        <v>3.7765493E-21</v>
      </c>
      <c r="BN2432" s="121">
        <v>3.3434922999999997E-5</v>
      </c>
      <c r="BO2432" s="121">
        <v>0.55202267000000005</v>
      </c>
      <c r="BP2432" s="121">
        <v>0</v>
      </c>
      <c r="BQ2432" s="121">
        <v>0</v>
      </c>
      <c r="BR2432" s="121">
        <v>0</v>
      </c>
      <c r="BT2432" s="71">
        <v>2.0731718000000001E-4</v>
      </c>
      <c r="BU2432" s="71">
        <v>8.0392219999999994E-6</v>
      </c>
      <c r="BV2432" s="71">
        <v>1.1475654999999999E-4</v>
      </c>
      <c r="BW2432" s="71">
        <v>8.6920355000000004E-8</v>
      </c>
      <c r="BX2432" s="71">
        <v>1.0143813E-5</v>
      </c>
      <c r="BY2432" s="71">
        <v>8.1295346999999996E-9</v>
      </c>
      <c r="BZ2432" s="71">
        <v>1.1091040000000001E-10</v>
      </c>
      <c r="CA2432" s="71">
        <v>1.2243818E-8</v>
      </c>
      <c r="CB2432" s="71">
        <v>8.1417783000000002E-7</v>
      </c>
      <c r="CC2432" s="71">
        <v>5.2377523E-7</v>
      </c>
      <c r="CD2432" s="71">
        <v>0</v>
      </c>
      <c r="CE2432" s="71">
        <v>8.3513570999999999E-18</v>
      </c>
      <c r="CF2432" s="71">
        <v>6.8380586000000003E-14</v>
      </c>
      <c r="CG2432" s="71">
        <v>3.3755004999999998E-6</v>
      </c>
      <c r="CH2432" s="71">
        <v>6.9555195999999997E-5</v>
      </c>
      <c r="CI2432" s="71">
        <v>1.5388681000000001E-9</v>
      </c>
      <c r="CJ2432" s="71">
        <v>0</v>
      </c>
      <c r="CL2432" s="186">
        <v>5.7878261000000006E-14</v>
      </c>
      <c r="CM2432" s="186">
        <v>4.1156980000000001</v>
      </c>
      <c r="CN2432" s="187">
        <v>5.0882801999999998E-2</v>
      </c>
      <c r="CO2432" s="186">
        <v>5.5021686999999998E-3</v>
      </c>
      <c r="CP2432" s="186">
        <v>2.0139378E-10</v>
      </c>
      <c r="CQ2432" s="186">
        <v>5.0971211999999998E-9</v>
      </c>
      <c r="CR2432" s="186">
        <v>3.6320577999999999E-4</v>
      </c>
      <c r="CS2432" s="186">
        <v>4.3378801999999998E-3</v>
      </c>
      <c r="CT2432" s="186">
        <v>5.3580903999999998E-5</v>
      </c>
      <c r="CU2432" s="186">
        <v>2.8598113E-6</v>
      </c>
    </row>
    <row r="2433" spans="1:99" ht="14.4">
      <c r="A2433" t="s">
        <v>1761</v>
      </c>
      <c r="B2433" s="125" t="s">
        <v>1759</v>
      </c>
      <c r="C2433" s="126" t="str">
        <f t="shared" si="620"/>
        <v>P.030.00.200</v>
      </c>
      <c r="D2433" t="s">
        <v>1914</v>
      </c>
      <c r="E2433" s="125" t="s">
        <v>878</v>
      </c>
      <c r="F2433" s="128" t="str">
        <f t="shared" si="621"/>
        <v>1-hydroxy-4-unsubstituted benzenoids (n=1, std=-)</v>
      </c>
      <c r="G2433" s="131">
        <f t="shared" si="630"/>
        <v>0.3187041701814804</v>
      </c>
      <c r="H2433" s="183">
        <f t="shared" si="631"/>
        <v>1.088692646365E-2</v>
      </c>
      <c r="I2433" s="183">
        <f t="shared" si="632"/>
        <v>3.9317243717830401E-2</v>
      </c>
      <c r="J2433" s="184">
        <f t="shared" si="633"/>
        <v>0</v>
      </c>
      <c r="K2433" s="183">
        <v>0.26850000000000002</v>
      </c>
      <c r="L2433" s="146">
        <v>3.7380194999999998E-2</v>
      </c>
      <c r="M2433" s="146">
        <v>1.9370462000000001E-3</v>
      </c>
      <c r="N2433" s="146">
        <v>9.5153760000000007E-3</v>
      </c>
      <c r="O2433" s="188">
        <v>1.3714199999999999E-3</v>
      </c>
      <c r="P2433" s="188">
        <v>0</v>
      </c>
      <c r="Q2433" s="188">
        <v>1.3046365E-7</v>
      </c>
      <c r="R2433" s="188">
        <v>2.5178303999999999E-9</v>
      </c>
      <c r="S2433" s="146">
        <v>0</v>
      </c>
      <c r="T2433" s="146">
        <v>0</v>
      </c>
      <c r="U2433" s="188">
        <v>0</v>
      </c>
      <c r="V2433" s="188">
        <v>0</v>
      </c>
      <c r="W2433" s="188">
        <v>0</v>
      </c>
      <c r="X2433" s="146">
        <v>0</v>
      </c>
      <c r="Z2433" s="157">
        <f t="shared" si="619"/>
        <v>1.7900000000000003</v>
      </c>
      <c r="AB2433" s="131">
        <f t="shared" si="625"/>
        <v>0.26850000000000002</v>
      </c>
      <c r="AC2433" s="131">
        <f t="shared" si="626"/>
        <v>5.02041701814804E-2</v>
      </c>
      <c r="AD2433" s="131">
        <f t="shared" si="627"/>
        <v>3.9317243717830401E-2</v>
      </c>
      <c r="AE2433" s="131">
        <f t="shared" si="628"/>
        <v>3.9317243717830401E-2</v>
      </c>
      <c r="AF2433" s="131">
        <f t="shared" si="629"/>
        <v>0</v>
      </c>
      <c r="AH2433">
        <v>38.805</v>
      </c>
      <c r="AI2433" s="71">
        <v>37.778399999999998</v>
      </c>
      <c r="AJ2433" s="71">
        <v>0</v>
      </c>
      <c r="AK2433" s="71">
        <v>0</v>
      </c>
      <c r="AL2433" s="71">
        <v>1.0266</v>
      </c>
      <c r="AM2433" s="71">
        <v>0</v>
      </c>
      <c r="AN2433" s="71">
        <v>0</v>
      </c>
      <c r="AP2433" s="129">
        <v>4.3321169E-2</v>
      </c>
      <c r="AQ2433" s="129">
        <v>3.9035930000000003E-2</v>
      </c>
      <c r="AR2433" s="129">
        <v>1.5878604000000001E-3</v>
      </c>
      <c r="AS2433" s="129">
        <v>2.6973778000000002E-3</v>
      </c>
      <c r="AT2433" s="172">
        <f t="shared" si="622"/>
        <v>2.3402836000000001E-6</v>
      </c>
      <c r="AU2433" s="172">
        <f t="shared" si="623"/>
        <v>5.8722649349999999E-9</v>
      </c>
      <c r="AV2433" s="185">
        <f t="shared" si="624"/>
        <v>0.37778400000000001</v>
      </c>
      <c r="AW2433" s="121">
        <v>1.66112E-6</v>
      </c>
      <c r="AX2433" s="121">
        <v>5.0119999999999996E-9</v>
      </c>
      <c r="AY2433" s="121">
        <v>1.3693500000000001E-13</v>
      </c>
      <c r="AZ2433" s="121">
        <v>0</v>
      </c>
      <c r="BA2433" s="121">
        <v>0</v>
      </c>
      <c r="BB2433" s="121">
        <v>3.0360000000000002E-10</v>
      </c>
      <c r="BC2433" s="121">
        <v>6.7886000000000003E-7</v>
      </c>
      <c r="BD2433" s="121">
        <v>6.9367999999999998E-11</v>
      </c>
      <c r="BE2433" s="121">
        <v>7.9075999999999997E-10</v>
      </c>
      <c r="BF2433" s="121">
        <v>0</v>
      </c>
      <c r="BG2433" s="121">
        <v>0</v>
      </c>
      <c r="BH2433" s="121">
        <v>0</v>
      </c>
      <c r="BI2433" s="121">
        <v>0</v>
      </c>
      <c r="BJ2433" s="121">
        <v>0</v>
      </c>
      <c r="BK2433" s="121">
        <v>0</v>
      </c>
      <c r="BL2433" s="121">
        <v>0</v>
      </c>
      <c r="BM2433" s="121">
        <v>0</v>
      </c>
      <c r="BN2433" s="121">
        <v>0</v>
      </c>
      <c r="BO2433" s="121">
        <v>0.37778400000000001</v>
      </c>
      <c r="BP2433" s="121">
        <v>0</v>
      </c>
      <c r="BQ2433" s="121">
        <v>0</v>
      </c>
      <c r="BR2433" s="121">
        <v>0</v>
      </c>
      <c r="BT2433" s="71">
        <v>1.0887988000000001E-4</v>
      </c>
      <c r="BU2433" s="71">
        <v>5.4517384000000002E-6</v>
      </c>
      <c r="BV2433" s="71">
        <v>4.9909949999999998E-5</v>
      </c>
      <c r="BW2433" s="71">
        <v>2.9493055999999999E-13</v>
      </c>
      <c r="BX2433" s="71">
        <v>5.7290849999999997E-6</v>
      </c>
      <c r="BY2433" s="71">
        <v>0</v>
      </c>
      <c r="BZ2433" s="71">
        <v>0</v>
      </c>
      <c r="CA2433" s="71">
        <v>0</v>
      </c>
      <c r="CB2433" s="71">
        <v>0</v>
      </c>
      <c r="CC2433" s="71">
        <v>8.6328559999999997E-11</v>
      </c>
      <c r="CD2433" s="71">
        <v>0</v>
      </c>
      <c r="CE2433" s="71">
        <v>0</v>
      </c>
      <c r="CF2433" s="71">
        <v>0</v>
      </c>
      <c r="CG2433" s="71">
        <v>2.1728052999999999E-6</v>
      </c>
      <c r="CH2433" s="71">
        <v>4.5616211000000002E-5</v>
      </c>
      <c r="CI2433" s="71">
        <v>0</v>
      </c>
      <c r="CJ2433" s="71">
        <v>0</v>
      </c>
      <c r="CL2433" s="186">
        <v>0</v>
      </c>
      <c r="CM2433" s="186">
        <v>1.79</v>
      </c>
      <c r="CN2433" s="187">
        <v>8.2754275999999995E-3</v>
      </c>
      <c r="CO2433" s="186">
        <v>3.7299999999999998E-3</v>
      </c>
      <c r="CP2433" s="186">
        <v>0</v>
      </c>
      <c r="CQ2433" s="186">
        <v>0</v>
      </c>
      <c r="CR2433" s="186">
        <v>2.279444E-4</v>
      </c>
      <c r="CS2433" s="186">
        <v>0</v>
      </c>
      <c r="CT2433" s="186">
        <v>0</v>
      </c>
      <c r="CU2433" s="186">
        <v>0</v>
      </c>
    </row>
    <row r="2434" spans="1:99" ht="14.4">
      <c r="A2434" t="s">
        <v>4021</v>
      </c>
      <c r="B2434" s="125" t="s">
        <v>1759</v>
      </c>
      <c r="C2434" s="126" t="str">
        <f t="shared" si="620"/>
        <v>P.030.00.300</v>
      </c>
      <c r="D2434" t="s">
        <v>1914</v>
      </c>
      <c r="E2434" s="125" t="s">
        <v>878</v>
      </c>
      <c r="F2434" s="128" t="str">
        <f t="shared" si="621"/>
        <v>2-benzimidazolylcarbamic acid esters (n=1, std=-)</v>
      </c>
      <c r="G2434" s="131">
        <f t="shared" si="630"/>
        <v>3.0508814977040002</v>
      </c>
      <c r="H2434" s="183">
        <f t="shared" si="631"/>
        <v>0.12503091629999999</v>
      </c>
      <c r="I2434" s="183">
        <f t="shared" si="632"/>
        <v>0.25793099830400001</v>
      </c>
      <c r="J2434" s="184">
        <f t="shared" si="633"/>
        <v>0.17719518310000001</v>
      </c>
      <c r="K2434" s="183">
        <v>2.4907243999999999</v>
      </c>
      <c r="L2434" s="146">
        <v>0.14153449000000001</v>
      </c>
      <c r="M2434" s="146">
        <v>0.10762576</v>
      </c>
      <c r="N2434" s="146">
        <v>0.1048413</v>
      </c>
      <c r="O2434" s="146">
        <v>1.7978958E-2</v>
      </c>
      <c r="P2434" s="146">
        <v>1.0198583000000001E-3</v>
      </c>
      <c r="Q2434" s="188">
        <v>1.1908000000000001E-3</v>
      </c>
      <c r="R2434" s="188">
        <v>8.7286933999999993E-3</v>
      </c>
      <c r="S2434" s="146">
        <v>5.2645130999999998E-3</v>
      </c>
      <c r="T2434" s="146">
        <v>0</v>
      </c>
      <c r="U2434" s="188">
        <v>0.17193067000000001</v>
      </c>
      <c r="V2434" s="188">
        <v>4.2054904E-5</v>
      </c>
      <c r="W2434" s="188">
        <v>0</v>
      </c>
      <c r="X2434" s="146">
        <v>0</v>
      </c>
      <c r="Z2434" s="157">
        <f t="shared" si="619"/>
        <v>16.604829333333335</v>
      </c>
      <c r="AB2434" s="131">
        <f t="shared" si="625"/>
        <v>2.4907243999999999</v>
      </c>
      <c r="AC2434" s="131">
        <f t="shared" si="626"/>
        <v>0.38291985969999998</v>
      </c>
      <c r="AD2434" s="131">
        <f t="shared" si="627"/>
        <v>0.25788894340000001</v>
      </c>
      <c r="AE2434" s="131">
        <f t="shared" si="628"/>
        <v>0.25793099830400001</v>
      </c>
      <c r="AF2434" s="131">
        <f t="shared" si="629"/>
        <v>0.17719518310000001</v>
      </c>
      <c r="AH2434">
        <v>263.32814000000002</v>
      </c>
      <c r="AI2434" s="71">
        <v>221.46315000000001</v>
      </c>
      <c r="AJ2434" s="71">
        <v>23.627129</v>
      </c>
      <c r="AK2434" s="71">
        <v>0</v>
      </c>
      <c r="AL2434" s="71">
        <v>4.2044476</v>
      </c>
      <c r="AM2434" s="71">
        <v>9.3117903000000002</v>
      </c>
      <c r="AN2434" s="71">
        <v>4.7216310999999997</v>
      </c>
      <c r="AP2434" s="129">
        <v>0.33174194000000001</v>
      </c>
      <c r="AQ2434" s="129">
        <v>0.30468020000000001</v>
      </c>
      <c r="AR2434" s="129">
        <v>1.355524E-2</v>
      </c>
      <c r="AS2434" s="129">
        <v>1.3506493E-2</v>
      </c>
      <c r="AT2434" s="172">
        <f t="shared" si="622"/>
        <v>1.8266199545429999E-5</v>
      </c>
      <c r="AU2434" s="172">
        <f t="shared" si="623"/>
        <v>5.0130325112686994E-8</v>
      </c>
      <c r="AV2434" s="185">
        <f t="shared" si="624"/>
        <v>1.8916656865200001</v>
      </c>
      <c r="AW2434" s="121">
        <v>1.5409281999999999E-5</v>
      </c>
      <c r="AX2434" s="121">
        <v>4.6493521999999999E-8</v>
      </c>
      <c r="AY2434" s="121">
        <v>1.2702694999999999E-12</v>
      </c>
      <c r="AZ2434" s="121">
        <v>0</v>
      </c>
      <c r="BA2434" s="121">
        <v>0</v>
      </c>
      <c r="BB2434" s="121">
        <v>2.8094727999999999E-9</v>
      </c>
      <c r="BC2434" s="121">
        <v>2.8524154E-6</v>
      </c>
      <c r="BD2434" s="121">
        <v>6.4069685E-10</v>
      </c>
      <c r="BE2434" s="121">
        <v>2.9940937999999999E-9</v>
      </c>
      <c r="BF2434" s="121">
        <v>0</v>
      </c>
      <c r="BG2434" s="121">
        <v>0</v>
      </c>
      <c r="BH2434" s="121">
        <v>6.7861105999999996E-13</v>
      </c>
      <c r="BI2434" s="121">
        <v>5.2499258999999998E-14</v>
      </c>
      <c r="BJ2434" s="121">
        <v>1.1082868E-14</v>
      </c>
      <c r="BK2434" s="121">
        <v>1.4995873E-10</v>
      </c>
      <c r="BL2434" s="121">
        <v>1.5427138999999999E-9</v>
      </c>
      <c r="BM2434" s="121">
        <v>0</v>
      </c>
      <c r="BN2434" s="121">
        <v>5.1948651999999998E-4</v>
      </c>
      <c r="BO2434" s="121">
        <v>1.8911462000000001</v>
      </c>
      <c r="BP2434" s="121">
        <v>0</v>
      </c>
      <c r="BQ2434" s="121">
        <v>0</v>
      </c>
      <c r="BR2434" s="121">
        <v>0</v>
      </c>
      <c r="BT2434" s="71">
        <v>8.4023983000000005E-4</v>
      </c>
      <c r="BU2434" s="71">
        <v>2.0642187000000001E-5</v>
      </c>
      <c r="BV2434" s="71">
        <v>4.629867E-4</v>
      </c>
      <c r="BW2434" s="71">
        <v>1.0726381E-6</v>
      </c>
      <c r="BX2434" s="71">
        <v>3.3096287999999997E-5</v>
      </c>
      <c r="BY2434" s="71">
        <v>0</v>
      </c>
      <c r="BZ2434" s="71">
        <v>0</v>
      </c>
      <c r="CA2434" s="71">
        <v>0</v>
      </c>
      <c r="CB2434" s="71">
        <v>1.435744E-6</v>
      </c>
      <c r="CC2434" s="71">
        <v>1.2401272E-6</v>
      </c>
      <c r="CD2434" s="71">
        <v>0</v>
      </c>
      <c r="CE2434" s="71">
        <v>0</v>
      </c>
      <c r="CF2434" s="71">
        <v>0</v>
      </c>
      <c r="CG2434" s="71">
        <v>2.1380934E-5</v>
      </c>
      <c r="CH2434" s="71">
        <v>2.9838521E-4</v>
      </c>
      <c r="CI2434" s="71">
        <v>4.2227984E-12</v>
      </c>
      <c r="CJ2434" s="71">
        <v>0</v>
      </c>
      <c r="CL2434" s="186">
        <v>0</v>
      </c>
      <c r="CM2434" s="186">
        <v>16.604828999999999</v>
      </c>
      <c r="CN2434" s="187">
        <v>0</v>
      </c>
      <c r="CO2434" s="186">
        <v>1.4123083999999999E-2</v>
      </c>
      <c r="CP2434" s="186">
        <v>3.2166185000000002E-10</v>
      </c>
      <c r="CQ2434" s="186">
        <v>3.7991092999999999E-8</v>
      </c>
      <c r="CR2434" s="186">
        <v>1.3114303E-3</v>
      </c>
      <c r="CS2434" s="186">
        <v>4.4036490999999997E-2</v>
      </c>
      <c r="CT2434" s="186">
        <v>0</v>
      </c>
      <c r="CU2434" s="186">
        <v>0</v>
      </c>
    </row>
    <row r="2435" spans="1:99" ht="14.4">
      <c r="A2435" t="s">
        <v>4022</v>
      </c>
      <c r="B2435" s="125" t="s">
        <v>1759</v>
      </c>
      <c r="C2435" s="126" t="str">
        <f t="shared" si="620"/>
        <v>P.030.00.400</v>
      </c>
      <c r="D2435" t="s">
        <v>1914</v>
      </c>
      <c r="E2435" s="125" t="s">
        <v>878</v>
      </c>
      <c r="F2435" s="128" t="str">
        <f t="shared" si="621"/>
        <v>2-phenoxypropionic acids (n=1, std=-)</v>
      </c>
      <c r="G2435" s="131">
        <f t="shared" si="630"/>
        <v>5.4826563911920001</v>
      </c>
      <c r="H2435" s="183">
        <f t="shared" si="631"/>
        <v>0.19157665528000001</v>
      </c>
      <c r="I2435" s="183">
        <f t="shared" si="632"/>
        <v>0.39384303191199993</v>
      </c>
      <c r="J2435" s="184">
        <f t="shared" si="633"/>
        <v>0.671547004</v>
      </c>
      <c r="K2435" s="183">
        <v>4.2256897000000002</v>
      </c>
      <c r="L2435" s="146">
        <v>0.21418566999999999</v>
      </c>
      <c r="M2435" s="146">
        <v>0.17409652</v>
      </c>
      <c r="N2435" s="146">
        <v>0.16379893000000001</v>
      </c>
      <c r="O2435" s="146">
        <v>2.6355771E-2</v>
      </c>
      <c r="P2435" s="188">
        <v>6.6278305999999999E-4</v>
      </c>
      <c r="Q2435" s="188">
        <v>7.5917121999999999E-4</v>
      </c>
      <c r="R2435" s="188">
        <v>5.5333967999999997E-3</v>
      </c>
      <c r="S2435" s="146">
        <v>1.4806054000000001E-2</v>
      </c>
      <c r="T2435" s="146">
        <v>0</v>
      </c>
      <c r="U2435" s="188">
        <v>0.65674094999999999</v>
      </c>
      <c r="V2435" s="188">
        <v>2.7445111999999999E-5</v>
      </c>
      <c r="W2435" s="188">
        <v>0</v>
      </c>
      <c r="X2435" s="146">
        <v>0</v>
      </c>
      <c r="Z2435" s="157">
        <f t="shared" si="619"/>
        <v>28.171264666666669</v>
      </c>
      <c r="AB2435" s="131">
        <f t="shared" si="625"/>
        <v>4.2256897000000002</v>
      </c>
      <c r="AC2435" s="131">
        <f t="shared" si="626"/>
        <v>0.58539224207999996</v>
      </c>
      <c r="AD2435" s="131">
        <f t="shared" si="627"/>
        <v>0.39381558679999995</v>
      </c>
      <c r="AE2435" s="131">
        <f t="shared" si="628"/>
        <v>0.39384303191199999</v>
      </c>
      <c r="AF2435" s="131">
        <f t="shared" si="629"/>
        <v>0.671547004</v>
      </c>
      <c r="AH2435">
        <v>503.10311000000002</v>
      </c>
      <c r="AI2435" s="71">
        <v>340.20103</v>
      </c>
      <c r="AJ2435" s="71">
        <v>90.862069000000005</v>
      </c>
      <c r="AK2435" s="71">
        <v>0</v>
      </c>
      <c r="AL2435" s="71">
        <v>17.192443999999998</v>
      </c>
      <c r="AM2435" s="71">
        <v>36.668956999999999</v>
      </c>
      <c r="AN2435" s="71">
        <v>18.178612999999999</v>
      </c>
      <c r="AP2435" s="129">
        <v>0.54561563999999996</v>
      </c>
      <c r="AQ2435" s="129">
        <v>0.50793312000000002</v>
      </c>
      <c r="AR2435" s="129">
        <v>2.2825588000000001E-2</v>
      </c>
      <c r="AS2435" s="129">
        <v>1.4856941E-2</v>
      </c>
      <c r="AT2435" s="172">
        <f t="shared" si="622"/>
        <v>3.0451625340113002E-5</v>
      </c>
      <c r="AU2435" s="172">
        <f t="shared" si="623"/>
        <v>8.4414156164094807E-8</v>
      </c>
      <c r="AV2435" s="185">
        <f t="shared" si="624"/>
        <v>2.0808040469</v>
      </c>
      <c r="AW2435" s="121">
        <v>2.6142933E-5</v>
      </c>
      <c r="AX2435" s="121">
        <v>7.8879540000000001E-8</v>
      </c>
      <c r="AY2435" s="121">
        <v>2.1551017000000001E-12</v>
      </c>
      <c r="AZ2435" s="121">
        <v>0</v>
      </c>
      <c r="BA2435" s="121">
        <v>0</v>
      </c>
      <c r="BB2435" s="121">
        <v>4.3893830000000001E-9</v>
      </c>
      <c r="BC2435" s="121">
        <v>4.3032271000000002E-6</v>
      </c>
      <c r="BD2435" s="121">
        <v>1.0009935E-9</v>
      </c>
      <c r="BE2435" s="121">
        <v>4.5309946000000001E-9</v>
      </c>
      <c r="BF2435" s="121">
        <v>0</v>
      </c>
      <c r="BG2435" s="121">
        <v>0</v>
      </c>
      <c r="BH2435" s="121">
        <v>4.3263812E-13</v>
      </c>
      <c r="BI2435" s="121">
        <v>3.3282302E-14</v>
      </c>
      <c r="BJ2435" s="121">
        <v>7.0419727999999998E-15</v>
      </c>
      <c r="BK2435" s="121">
        <v>9.7003123000000001E-11</v>
      </c>
      <c r="BL2435" s="121">
        <v>9.7885398999999998E-10</v>
      </c>
      <c r="BM2435" s="121">
        <v>0</v>
      </c>
      <c r="BN2435" s="121">
        <v>1.5603469000000001E-3</v>
      </c>
      <c r="BO2435" s="121">
        <v>2.0792437000000001</v>
      </c>
      <c r="BP2435" s="121">
        <v>0</v>
      </c>
      <c r="BQ2435" s="121">
        <v>0</v>
      </c>
      <c r="BR2435" s="121">
        <v>0</v>
      </c>
      <c r="BT2435" s="71">
        <v>1.4255583E-3</v>
      </c>
      <c r="BU2435" s="71">
        <v>3.1238046000000001E-5</v>
      </c>
      <c r="BV2435" s="71">
        <v>7.8548959999999999E-4</v>
      </c>
      <c r="BW2435" s="71">
        <v>7.2632166999999998E-7</v>
      </c>
      <c r="BX2435" s="71">
        <v>4.9322379999999999E-5</v>
      </c>
      <c r="BY2435" s="71">
        <v>0</v>
      </c>
      <c r="BZ2435" s="71">
        <v>0</v>
      </c>
      <c r="CA2435" s="71">
        <v>0</v>
      </c>
      <c r="CB2435" s="71">
        <v>9.3219377E-7</v>
      </c>
      <c r="CC2435" s="71">
        <v>9.3035485000000003E-7</v>
      </c>
      <c r="CD2435" s="71">
        <v>0</v>
      </c>
      <c r="CE2435" s="71">
        <v>0</v>
      </c>
      <c r="CF2435" s="71">
        <v>0</v>
      </c>
      <c r="CG2435" s="71">
        <v>3.3338815000000001E-5</v>
      </c>
      <c r="CH2435" s="71">
        <v>5.2358058000000001E-4</v>
      </c>
      <c r="CI2435" s="71">
        <v>1.7172854E-11</v>
      </c>
      <c r="CJ2435" s="71">
        <v>0</v>
      </c>
      <c r="CL2435" s="186">
        <v>0</v>
      </c>
      <c r="CM2435" s="186">
        <v>28.171264000000001</v>
      </c>
      <c r="CN2435" s="187">
        <v>0</v>
      </c>
      <c r="CO2435" s="186">
        <v>2.1372616000000001E-2</v>
      </c>
      <c r="CP2435" s="186">
        <v>2.0516075999999999E-10</v>
      </c>
      <c r="CQ2435" s="186">
        <v>2.4213596000000001E-8</v>
      </c>
      <c r="CR2435" s="186">
        <v>1.9633552E-3</v>
      </c>
      <c r="CS2435" s="186">
        <v>2.7918495000000002E-2</v>
      </c>
      <c r="CT2435" s="186">
        <v>0</v>
      </c>
      <c r="CU2435" s="186">
        <v>0</v>
      </c>
    </row>
    <row r="2436" spans="1:99" ht="14.4">
      <c r="A2436" t="s">
        <v>1762</v>
      </c>
      <c r="B2436" s="125" t="s">
        <v>1759</v>
      </c>
      <c r="C2436" s="126" t="str">
        <f t="shared" si="620"/>
        <v>P.030.11.100</v>
      </c>
      <c r="D2436" t="s">
        <v>1914</v>
      </c>
      <c r="E2436" s="125" t="s">
        <v>878</v>
      </c>
      <c r="F2436" s="128" t="str">
        <f t="shared" si="621"/>
        <v>Acetylides (n=1, std=-)</v>
      </c>
      <c r="G2436" s="131">
        <f t="shared" si="630"/>
        <v>0.29154320131787859</v>
      </c>
      <c r="H2436" s="183">
        <f t="shared" si="631"/>
        <v>9.648065118990001E-3</v>
      </c>
      <c r="I2436" s="183">
        <f t="shared" si="632"/>
        <v>3.5895136198888601E-2</v>
      </c>
      <c r="J2436" s="184">
        <f t="shared" si="633"/>
        <v>0</v>
      </c>
      <c r="K2436" s="183">
        <v>0.246</v>
      </c>
      <c r="L2436" s="146">
        <v>3.4173315000000003E-2</v>
      </c>
      <c r="M2436" s="146">
        <v>1.7218189E-3</v>
      </c>
      <c r="N2436" s="146">
        <v>8.6879520000000005E-3</v>
      </c>
      <c r="O2436" s="146">
        <v>9.5999400000000004E-4</v>
      </c>
      <c r="P2436" s="188">
        <v>0</v>
      </c>
      <c r="Q2436" s="188">
        <v>1.1911899E-7</v>
      </c>
      <c r="R2436" s="188">
        <v>2.2988886000000001E-9</v>
      </c>
      <c r="S2436" s="188">
        <v>0</v>
      </c>
      <c r="T2436" s="146">
        <v>0</v>
      </c>
      <c r="U2436" s="188">
        <v>0</v>
      </c>
      <c r="V2436" s="188">
        <v>0</v>
      </c>
      <c r="W2436" s="188">
        <v>0</v>
      </c>
      <c r="X2436" s="146">
        <v>0</v>
      </c>
      <c r="Z2436" s="157">
        <f t="shared" si="619"/>
        <v>1.6400000000000001</v>
      </c>
      <c r="AB2436" s="131">
        <f t="shared" si="625"/>
        <v>0.246</v>
      </c>
      <c r="AC2436" s="131">
        <f t="shared" si="626"/>
        <v>4.5543201317878597E-2</v>
      </c>
      <c r="AD2436" s="131">
        <f t="shared" si="627"/>
        <v>3.5895136198888601E-2</v>
      </c>
      <c r="AE2436" s="131">
        <f t="shared" si="628"/>
        <v>3.5895136198888601E-2</v>
      </c>
      <c r="AF2436" s="131">
        <f t="shared" si="629"/>
        <v>0</v>
      </c>
      <c r="AH2436">
        <v>34.088999999999999</v>
      </c>
      <c r="AI2436" s="71">
        <v>33.156799999999997</v>
      </c>
      <c r="AJ2436" s="71">
        <v>0</v>
      </c>
      <c r="AK2436" s="71">
        <v>0</v>
      </c>
      <c r="AL2436" s="71">
        <v>0.93220000000000003</v>
      </c>
      <c r="AM2436" s="71">
        <v>0</v>
      </c>
      <c r="AN2436" s="71">
        <v>0</v>
      </c>
      <c r="AP2436" s="129">
        <v>3.9563900999999999E-2</v>
      </c>
      <c r="AQ2436" s="129">
        <v>3.5742191E-2</v>
      </c>
      <c r="AR2436" s="129">
        <v>1.4543143000000001E-3</v>
      </c>
      <c r="AS2436" s="129">
        <v>2.3673955000000002E-3</v>
      </c>
      <c r="AT2436" s="172">
        <f t="shared" si="622"/>
        <v>2.1428171999999998E-6</v>
      </c>
      <c r="AU2436" s="172">
        <f t="shared" si="623"/>
        <v>5.3783814600000001E-9</v>
      </c>
      <c r="AV2436" s="185">
        <f t="shared" si="624"/>
        <v>0.33156799999999997</v>
      </c>
      <c r="AW2436" s="121">
        <v>1.5219199999999999E-6</v>
      </c>
      <c r="AX2436" s="121">
        <v>4.5919999999999999E-9</v>
      </c>
      <c r="AY2436" s="121">
        <v>1.2546E-13</v>
      </c>
      <c r="AZ2436" s="121">
        <v>0</v>
      </c>
      <c r="BA2436" s="121">
        <v>0</v>
      </c>
      <c r="BB2436" s="121">
        <v>2.7719999999999998E-10</v>
      </c>
      <c r="BC2436" s="121">
        <v>6.2061999999999995E-7</v>
      </c>
      <c r="BD2436" s="121">
        <v>6.3336000000000002E-11</v>
      </c>
      <c r="BE2436" s="121">
        <v>7.2292000000000002E-10</v>
      </c>
      <c r="BF2436" s="121">
        <v>0</v>
      </c>
      <c r="BG2436" s="121">
        <v>0</v>
      </c>
      <c r="BH2436" s="121">
        <v>0</v>
      </c>
      <c r="BI2436" s="121">
        <v>0</v>
      </c>
      <c r="BJ2436" s="121">
        <v>0</v>
      </c>
      <c r="BK2436" s="121">
        <v>0</v>
      </c>
      <c r="BL2436" s="121">
        <v>0</v>
      </c>
      <c r="BM2436" s="121">
        <v>0</v>
      </c>
      <c r="BN2436" s="121">
        <v>0</v>
      </c>
      <c r="BO2436" s="121">
        <v>0.33156799999999997</v>
      </c>
      <c r="BP2436" s="121">
        <v>0</v>
      </c>
      <c r="BQ2436" s="121">
        <v>0</v>
      </c>
      <c r="BR2436" s="121">
        <v>0</v>
      </c>
      <c r="BT2436" s="71">
        <v>9.7704040999999997E-5</v>
      </c>
      <c r="BU2436" s="71">
        <v>4.9840289000000003E-6</v>
      </c>
      <c r="BV2436" s="71">
        <v>4.5727552000000001E-5</v>
      </c>
      <c r="BW2436" s="71">
        <v>2.6928443000000001E-13</v>
      </c>
      <c r="BX2436" s="71">
        <v>4.9723264999999998E-6</v>
      </c>
      <c r="BY2436" s="71">
        <v>0</v>
      </c>
      <c r="BZ2436" s="71">
        <v>0</v>
      </c>
      <c r="CA2436" s="71">
        <v>0</v>
      </c>
      <c r="CB2436" s="71">
        <v>0</v>
      </c>
      <c r="CC2436" s="71">
        <v>7.8821727999999995E-11</v>
      </c>
      <c r="CD2436" s="71">
        <v>0</v>
      </c>
      <c r="CE2436" s="71">
        <v>0</v>
      </c>
      <c r="CF2436" s="71">
        <v>0</v>
      </c>
      <c r="CG2436" s="71">
        <v>1.9842782999999998E-6</v>
      </c>
      <c r="CH2436" s="71">
        <v>4.0035776000000001E-5</v>
      </c>
      <c r="CI2436" s="71">
        <v>0</v>
      </c>
      <c r="CJ2436" s="71">
        <v>0</v>
      </c>
      <c r="CL2436" s="186">
        <v>0</v>
      </c>
      <c r="CM2436" s="186">
        <v>1.64</v>
      </c>
      <c r="CN2436" s="187">
        <v>7.5558251999999996E-3</v>
      </c>
      <c r="CO2436" s="186">
        <v>3.4099999999999998E-3</v>
      </c>
      <c r="CP2436" s="186">
        <v>0</v>
      </c>
      <c r="CQ2436" s="186">
        <v>0</v>
      </c>
      <c r="CR2436" s="186">
        <v>2.0838884999999999E-4</v>
      </c>
      <c r="CS2436" s="186">
        <v>0</v>
      </c>
      <c r="CT2436" s="186">
        <v>0</v>
      </c>
      <c r="CU2436" s="186">
        <v>0</v>
      </c>
    </row>
    <row r="2437" spans="1:99" ht="14.4">
      <c r="A2437" t="s">
        <v>4023</v>
      </c>
      <c r="B2437" s="125" t="s">
        <v>1759</v>
      </c>
      <c r="C2437" s="126" t="str">
        <f t="shared" si="620"/>
        <v>P.030.11.200</v>
      </c>
      <c r="D2437" t="s">
        <v>1914</v>
      </c>
      <c r="E2437" s="125" t="s">
        <v>878</v>
      </c>
      <c r="F2437" s="128" t="str">
        <f t="shared" si="621"/>
        <v>Alcohols and polyols (n=11, std=0.24)</v>
      </c>
      <c r="G2437" s="131">
        <f t="shared" si="630"/>
        <v>0.49799010613852712</v>
      </c>
      <c r="H2437" s="183">
        <f t="shared" si="631"/>
        <v>3.7390141339999995E-2</v>
      </c>
      <c r="I2437" s="183">
        <f t="shared" si="632"/>
        <v>5.7234901801E-2</v>
      </c>
      <c r="J2437" s="184">
        <f t="shared" si="633"/>
        <v>9.5635229975270901E-3</v>
      </c>
      <c r="K2437" s="183">
        <v>0.39380154000000001</v>
      </c>
      <c r="L2437" s="146">
        <v>3.2653455999999997E-2</v>
      </c>
      <c r="M2437" s="146">
        <v>1.8800865E-2</v>
      </c>
      <c r="N2437" s="146">
        <v>3.3563353999999997E-2</v>
      </c>
      <c r="O2437" s="188">
        <v>3.3223389000000001E-3</v>
      </c>
      <c r="P2437" s="188">
        <v>2.3449054E-4</v>
      </c>
      <c r="Q2437" s="188">
        <v>2.6995790000000001E-4</v>
      </c>
      <c r="R2437" s="188">
        <v>5.6684693999999999E-3</v>
      </c>
      <c r="S2437" s="146">
        <v>7.8126998E-4</v>
      </c>
      <c r="T2437" s="146">
        <v>9.8378623000000003E-5</v>
      </c>
      <c r="U2437" s="188">
        <v>8.7526210000000004E-3</v>
      </c>
      <c r="V2437" s="188">
        <v>1.3732778E-5</v>
      </c>
      <c r="W2437" s="188">
        <v>2.9632016000000001E-5</v>
      </c>
      <c r="X2437" s="146">
        <v>1.5270887E-12</v>
      </c>
      <c r="Z2437" s="157">
        <f t="shared" si="619"/>
        <v>2.6253436000000003</v>
      </c>
      <c r="AB2437" s="131">
        <f t="shared" si="625"/>
        <v>0.39380154000000001</v>
      </c>
      <c r="AC2437" s="131">
        <f t="shared" si="626"/>
        <v>9.451293174E-2</v>
      </c>
      <c r="AD2437" s="131">
        <f t="shared" si="627"/>
        <v>5.7152422416E-2</v>
      </c>
      <c r="AE2437" s="131">
        <f t="shared" si="628"/>
        <v>5.7234901801E-2</v>
      </c>
      <c r="AF2437" s="131">
        <f t="shared" si="629"/>
        <v>9.5338909815270902E-3</v>
      </c>
      <c r="AH2437">
        <v>64.280246000000005</v>
      </c>
      <c r="AI2437" s="71">
        <v>59.610835999999999</v>
      </c>
      <c r="AJ2437" s="71">
        <v>1.0117328999999999</v>
      </c>
      <c r="AK2437" s="71">
        <v>0</v>
      </c>
      <c r="AL2437" s="71">
        <v>3.1193474999999999</v>
      </c>
      <c r="AM2437" s="71">
        <v>0.34554718000000001</v>
      </c>
      <c r="AN2437" s="71">
        <v>0.19278281</v>
      </c>
      <c r="AP2437" s="129">
        <v>5.7829624000000003E-2</v>
      </c>
      <c r="AQ2437" s="129">
        <v>5.1368947999999998E-2</v>
      </c>
      <c r="AR2437" s="129">
        <v>2.2743634999999999E-3</v>
      </c>
      <c r="AS2437" s="129">
        <v>4.1863129999999997E-3</v>
      </c>
      <c r="AT2437" s="172">
        <f t="shared" si="622"/>
        <v>3.0796731078004198E-6</v>
      </c>
      <c r="AU2437" s="172">
        <f t="shared" si="623"/>
        <v>8.4111077919241344E-9</v>
      </c>
      <c r="AV2437" s="185">
        <f t="shared" si="624"/>
        <v>0.58631834633100011</v>
      </c>
      <c r="AW2437" s="121">
        <v>2.4363214999999999E-6</v>
      </c>
      <c r="AX2437" s="121">
        <v>7.3509701000000003E-9</v>
      </c>
      <c r="AY2437" s="121">
        <v>2.0083900000000001E-13</v>
      </c>
      <c r="AZ2437" s="121">
        <v>2.4690041999999999E-13</v>
      </c>
      <c r="BA2437" s="121">
        <v>0</v>
      </c>
      <c r="BB2437" s="121">
        <v>1.2770514999999999E-9</v>
      </c>
      <c r="BC2437" s="121">
        <v>6.4051666999999996E-7</v>
      </c>
      <c r="BD2437" s="121">
        <v>2.9081496000000002E-10</v>
      </c>
      <c r="BE2437" s="121">
        <v>7.1481968000000004E-10</v>
      </c>
      <c r="BF2437" s="121">
        <v>5.0177990999999998E-11</v>
      </c>
      <c r="BG2437" s="121">
        <v>3.8843209E-17</v>
      </c>
      <c r="BH2437" s="121">
        <v>3.0008124000000002E-12</v>
      </c>
      <c r="BI2437" s="121">
        <v>3.0361663E-14</v>
      </c>
      <c r="BJ2437" s="121">
        <v>1.6741264999999999E-14</v>
      </c>
      <c r="BK2437" s="121">
        <v>1.0209364000000001E-9</v>
      </c>
      <c r="BL2437" s="121">
        <v>3.5972466E-10</v>
      </c>
      <c r="BM2437" s="121">
        <v>2.0630205999999999E-21</v>
      </c>
      <c r="BN2437" s="121">
        <v>5.6436330999999998E-5</v>
      </c>
      <c r="BO2437" s="121">
        <v>0.58626191000000005</v>
      </c>
      <c r="BP2437" s="121">
        <v>1.7697833999999999E-10</v>
      </c>
      <c r="BQ2437" s="121">
        <v>1.0762196E-12</v>
      </c>
      <c r="BR2437" s="121">
        <v>4.8150861999999999E-17</v>
      </c>
      <c r="BT2437" s="71">
        <v>1.6706105E-4</v>
      </c>
      <c r="BU2437" s="71">
        <v>4.9588147000000002E-6</v>
      </c>
      <c r="BV2437" s="71">
        <v>7.3201544999999997E-5</v>
      </c>
      <c r="BW2437" s="71">
        <v>6.7344698000000004E-7</v>
      </c>
      <c r="BX2437" s="71">
        <v>7.0015925000000003E-6</v>
      </c>
      <c r="BY2437" s="71">
        <v>1.245235E-8</v>
      </c>
      <c r="BZ2437" s="71">
        <v>6.258673E-11</v>
      </c>
      <c r="CA2437" s="71">
        <v>1.6658190000000001E-7</v>
      </c>
      <c r="CB2437" s="71">
        <v>3.2948807000000001E-7</v>
      </c>
      <c r="CC2437" s="71">
        <v>2.6485818000000002E-7</v>
      </c>
      <c r="CD2437" s="71">
        <v>0</v>
      </c>
      <c r="CE2437" s="71">
        <v>4.5621068000000002E-18</v>
      </c>
      <c r="CF2437" s="71">
        <v>3.7354352999999999E-14</v>
      </c>
      <c r="CG2437" s="71">
        <v>6.7249428E-6</v>
      </c>
      <c r="CH2437" s="71">
        <v>7.3669359000000004E-5</v>
      </c>
      <c r="CI2437" s="71">
        <v>3.2498734999999997E-8</v>
      </c>
      <c r="CJ2437" s="71">
        <v>2.5406528999999999E-8</v>
      </c>
      <c r="CL2437" s="186">
        <v>3.1617234000000001E-14</v>
      </c>
      <c r="CM2437" s="186">
        <v>2.6253432999999999</v>
      </c>
      <c r="CN2437" s="187">
        <v>1.7700915000000001E-2</v>
      </c>
      <c r="CO2437" s="186">
        <v>3.3697665999999999E-3</v>
      </c>
      <c r="CP2437" s="186">
        <v>1.433968E-10</v>
      </c>
      <c r="CQ2437" s="186">
        <v>8.4149469999999992E-9</v>
      </c>
      <c r="CR2437" s="186">
        <v>2.641419E-4</v>
      </c>
      <c r="CS2437" s="186">
        <v>2.3852287E-2</v>
      </c>
      <c r="CT2437" s="186">
        <v>3.3647437E-5</v>
      </c>
      <c r="CU2437" s="186">
        <v>3.5145238999999997E-5</v>
      </c>
    </row>
    <row r="2438" spans="1:99" ht="14.4">
      <c r="A2438" t="s">
        <v>1763</v>
      </c>
      <c r="B2438" s="125" t="s">
        <v>1759</v>
      </c>
      <c r="C2438" s="126" t="str">
        <f t="shared" si="620"/>
        <v>P.030.11.300</v>
      </c>
      <c r="D2438" t="s">
        <v>1914</v>
      </c>
      <c r="E2438" s="125" t="s">
        <v>878</v>
      </c>
      <c r="F2438" s="128" t="str">
        <f t="shared" si="621"/>
        <v>Alkali metal chlorides (n=3, std=0.006)</v>
      </c>
      <c r="G2438" s="131">
        <f t="shared" si="630"/>
        <v>2.4150847985200001E-2</v>
      </c>
      <c r="H2438" s="183">
        <f t="shared" si="631"/>
        <v>8.8541739479999987E-4</v>
      </c>
      <c r="I2438" s="183">
        <f t="shared" si="632"/>
        <v>7.6722637434999998E-3</v>
      </c>
      <c r="J2438" s="184">
        <f t="shared" si="633"/>
        <v>1.6487008468999999E-3</v>
      </c>
      <c r="K2438" s="183">
        <v>1.3944466000000001E-2</v>
      </c>
      <c r="L2438" s="146">
        <v>6.8488209999999997E-3</v>
      </c>
      <c r="M2438" s="146">
        <v>7.8051925999999996E-4</v>
      </c>
      <c r="N2438" s="146">
        <v>4.2726279999999998E-4</v>
      </c>
      <c r="O2438" s="146">
        <v>4.2480508E-4</v>
      </c>
      <c r="P2438" s="146">
        <v>3.2817428000000001E-6</v>
      </c>
      <c r="Q2438" s="188">
        <v>3.0067772E-5</v>
      </c>
      <c r="R2438" s="188">
        <v>3.7739523999999999E-5</v>
      </c>
      <c r="S2438" s="146">
        <v>9.0703469000000005E-6</v>
      </c>
      <c r="T2438" s="188">
        <v>0</v>
      </c>
      <c r="U2438" s="188">
        <v>1.6396304999999999E-3</v>
      </c>
      <c r="V2438" s="188">
        <v>5.1839594999999999E-6</v>
      </c>
      <c r="W2438" s="188">
        <v>0</v>
      </c>
      <c r="X2438" s="146">
        <v>0</v>
      </c>
      <c r="Z2438" s="157">
        <f t="shared" si="619"/>
        <v>9.296310666666667E-2</v>
      </c>
      <c r="AB2438" s="131">
        <f t="shared" si="625"/>
        <v>1.3944466000000001E-2</v>
      </c>
      <c r="AC2438" s="131">
        <f t="shared" si="626"/>
        <v>8.5524971788E-3</v>
      </c>
      <c r="AD2438" s="131">
        <f t="shared" si="627"/>
        <v>7.6670797839999997E-3</v>
      </c>
      <c r="AE2438" s="131">
        <f t="shared" si="628"/>
        <v>7.6722637434999998E-3</v>
      </c>
      <c r="AF2438" s="131">
        <f t="shared" si="629"/>
        <v>1.6487008468999999E-3</v>
      </c>
      <c r="AH2438">
        <v>3.3585455999999998</v>
      </c>
      <c r="AI2438" s="71">
        <v>1.5811804</v>
      </c>
      <c r="AJ2438" s="71">
        <v>2.6815143999999999E-2</v>
      </c>
      <c r="AK2438" s="71">
        <v>0</v>
      </c>
      <c r="AL2438" s="71">
        <v>4.2138873E-3</v>
      </c>
      <c r="AM2438" s="71">
        <v>0.86430127000000001</v>
      </c>
      <c r="AN2438" s="71">
        <v>0.88203485000000004</v>
      </c>
      <c r="AP2438" s="129">
        <v>3.7171941000000001E-3</v>
      </c>
      <c r="AQ2438" s="129">
        <v>3.5521595000000002E-3</v>
      </c>
      <c r="AR2438" s="129">
        <v>1.114958E-4</v>
      </c>
      <c r="AS2438" s="129">
        <v>5.3538753000000001E-5</v>
      </c>
      <c r="AT2438" s="172">
        <f t="shared" si="622"/>
        <v>2.1295920780845002E-7</v>
      </c>
      <c r="AU2438" s="172">
        <f t="shared" si="623"/>
        <v>4.1233653260013803E-10</v>
      </c>
      <c r="AV2438" s="185">
        <f t="shared" si="624"/>
        <v>7.4984247642099992E-3</v>
      </c>
      <c r="AW2438" s="121">
        <v>8.6359217999999996E-8</v>
      </c>
      <c r="AX2438" s="121">
        <v>2.6057009999999999E-10</v>
      </c>
      <c r="AY2438" s="121">
        <v>7.1189999000000007E-15</v>
      </c>
      <c r="AZ2438" s="121">
        <v>0</v>
      </c>
      <c r="BA2438" s="121">
        <v>0</v>
      </c>
      <c r="BB2438" s="121">
        <v>3.0314798E-11</v>
      </c>
      <c r="BC2438" s="121">
        <v>1.2655724000000001E-7</v>
      </c>
      <c r="BD2438" s="121">
        <v>4.9540323000000002E-12</v>
      </c>
      <c r="BE2438" s="121">
        <v>1.4678795000000001E-10</v>
      </c>
      <c r="BF2438" s="121">
        <v>0</v>
      </c>
      <c r="BG2438" s="121">
        <v>0</v>
      </c>
      <c r="BH2438" s="121">
        <v>1.7035648E-14</v>
      </c>
      <c r="BI2438" s="121">
        <v>2.2618671999999998E-16</v>
      </c>
      <c r="BJ2438" s="121">
        <v>6.9465518000000001E-17</v>
      </c>
      <c r="BK2438" s="121">
        <v>7.2331544999999999E-13</v>
      </c>
      <c r="BL2438" s="121">
        <v>1.1711695E-11</v>
      </c>
      <c r="BM2438" s="121">
        <v>0</v>
      </c>
      <c r="BN2438" s="121">
        <v>8.3896421000000001E-7</v>
      </c>
      <c r="BO2438" s="121">
        <v>7.4975857999999996E-3</v>
      </c>
      <c r="BP2438" s="121">
        <v>0</v>
      </c>
      <c r="BQ2438" s="121">
        <v>0</v>
      </c>
      <c r="BR2438" s="121">
        <v>0</v>
      </c>
      <c r="BT2438" s="71">
        <v>6.9889463999999999E-6</v>
      </c>
      <c r="BU2438" s="71">
        <v>1.0194783999999999E-6</v>
      </c>
      <c r="BV2438" s="71">
        <v>2.5920579999999998E-6</v>
      </c>
      <c r="BW2438" s="71">
        <v>4.5312392000000003E-9</v>
      </c>
      <c r="BX2438" s="71">
        <v>1.2121602000000001E-6</v>
      </c>
      <c r="BY2438" s="71">
        <v>1.4704362E-8</v>
      </c>
      <c r="BZ2438" s="71">
        <v>0</v>
      </c>
      <c r="CA2438" s="71">
        <v>2.2318057E-8</v>
      </c>
      <c r="CB2438" s="71">
        <v>5.8895302000000001E-9</v>
      </c>
      <c r="CC2438" s="71">
        <v>2.1503965000000001E-8</v>
      </c>
      <c r="CD2438" s="71">
        <v>0</v>
      </c>
      <c r="CE2438" s="71">
        <v>0</v>
      </c>
      <c r="CF2438" s="71">
        <v>0</v>
      </c>
      <c r="CG2438" s="71">
        <v>1.4651345E-7</v>
      </c>
      <c r="CH2438" s="71">
        <v>1.9497890999999998E-6</v>
      </c>
      <c r="CI2438" s="71">
        <v>4.2856964000000001E-15</v>
      </c>
      <c r="CJ2438" s="71">
        <v>0</v>
      </c>
      <c r="CL2438" s="186">
        <v>0</v>
      </c>
      <c r="CM2438" s="186">
        <v>9.2888370999999997E-2</v>
      </c>
      <c r="CN2438" s="187">
        <v>4.6781741000000003E-4</v>
      </c>
      <c r="CO2438" s="186">
        <v>7.0088476999999999E-4</v>
      </c>
      <c r="CP2438" s="186">
        <v>7.7214107000000003E-12</v>
      </c>
      <c r="CQ2438" s="186">
        <v>9.1421319000000003E-10</v>
      </c>
      <c r="CR2438" s="186">
        <v>4.2658014999999998E-5</v>
      </c>
      <c r="CS2438" s="186">
        <v>2.0020853999999999E-4</v>
      </c>
      <c r="CT2438" s="186">
        <v>0</v>
      </c>
      <c r="CU2438" s="186">
        <v>5.1711379000000002E-6</v>
      </c>
    </row>
    <row r="2439" spans="1:99" ht="14.4">
      <c r="A2439" t="s">
        <v>4024</v>
      </c>
      <c r="B2439" s="125" t="s">
        <v>1759</v>
      </c>
      <c r="C2439" s="126" t="str">
        <f t="shared" si="620"/>
        <v>P.030.11.400</v>
      </c>
      <c r="D2439" t="s">
        <v>1914</v>
      </c>
      <c r="E2439" s="125" t="s">
        <v>878</v>
      </c>
      <c r="F2439" s="128" t="str">
        <f t="shared" si="621"/>
        <v>Alkali metal hydroxides (n=4, std=0.1)</v>
      </c>
      <c r="G2439" s="131">
        <f t="shared" si="630"/>
        <v>0.15281924391649998</v>
      </c>
      <c r="H2439" s="183">
        <f t="shared" si="631"/>
        <v>1.2519766554999999E-2</v>
      </c>
      <c r="I2439" s="183">
        <f t="shared" si="632"/>
        <v>2.4429362091499998E-2</v>
      </c>
      <c r="J2439" s="184">
        <f t="shared" si="633"/>
        <v>5.9709352700000008E-3</v>
      </c>
      <c r="K2439" s="183">
        <v>0.10989918</v>
      </c>
      <c r="L2439" s="146">
        <v>1.8728373E-2</v>
      </c>
      <c r="M2439" s="146">
        <v>5.6049131E-3</v>
      </c>
      <c r="N2439" s="146">
        <v>2.2057728999999998E-3</v>
      </c>
      <c r="O2439" s="146">
        <v>9.6626447000000004E-3</v>
      </c>
      <c r="P2439" s="188">
        <v>1.5040064999999999E-5</v>
      </c>
      <c r="Q2439" s="188">
        <v>6.3630888999999995E-4</v>
      </c>
      <c r="R2439" s="188">
        <v>9.0738702999999994E-5</v>
      </c>
      <c r="S2439" s="188">
        <v>1.2606877E-4</v>
      </c>
      <c r="T2439" s="146">
        <v>0</v>
      </c>
      <c r="U2439" s="188">
        <v>5.8448665000000004E-3</v>
      </c>
      <c r="V2439" s="188">
        <v>5.3372884999999999E-6</v>
      </c>
      <c r="W2439" s="146">
        <v>0</v>
      </c>
      <c r="X2439" s="146">
        <v>0</v>
      </c>
      <c r="Z2439" s="157">
        <f t="shared" si="619"/>
        <v>0.73266120000000001</v>
      </c>
      <c r="AB2439" s="131">
        <f t="shared" si="625"/>
        <v>0.10989918</v>
      </c>
      <c r="AC2439" s="131">
        <f t="shared" si="626"/>
        <v>3.6943791358000001E-2</v>
      </c>
      <c r="AD2439" s="131">
        <f t="shared" si="627"/>
        <v>2.4424024802999999E-2</v>
      </c>
      <c r="AE2439" s="131">
        <f t="shared" si="628"/>
        <v>2.4429362091499998E-2</v>
      </c>
      <c r="AF2439" s="131">
        <f t="shared" si="629"/>
        <v>5.9709352700000008E-3</v>
      </c>
      <c r="AH2439">
        <v>5.1831950999999998</v>
      </c>
      <c r="AI2439" s="71">
        <v>3.9438233999999999</v>
      </c>
      <c r="AJ2439" s="71">
        <v>0.69170770000000004</v>
      </c>
      <c r="AK2439" s="71">
        <v>0</v>
      </c>
      <c r="AL2439" s="71">
        <v>0.12834263000000001</v>
      </c>
      <c r="AM2439" s="71">
        <v>0.28101232999999998</v>
      </c>
      <c r="AN2439" s="71">
        <v>0.13830903</v>
      </c>
      <c r="AP2439" s="129">
        <v>1.7983283999999999E-2</v>
      </c>
      <c r="AQ2439" s="129">
        <v>1.7112777999999999E-2</v>
      </c>
      <c r="AR2439" s="129">
        <v>6.6694248000000005E-4</v>
      </c>
      <c r="AS2439" s="129">
        <v>2.0356408E-4</v>
      </c>
      <c r="AT2439" s="172">
        <f t="shared" si="622"/>
        <v>1.0259459056029998E-6</v>
      </c>
      <c r="AU2439" s="172">
        <f t="shared" si="623"/>
        <v>2.4665032483642995E-9</v>
      </c>
      <c r="AV2439" s="185">
        <f t="shared" si="624"/>
        <v>2.8510374921E-2</v>
      </c>
      <c r="AW2439" s="121">
        <v>6.7998642999999996E-7</v>
      </c>
      <c r="AX2439" s="121">
        <v>2.0516868999999998E-9</v>
      </c>
      <c r="AY2439" s="121">
        <v>5.6054834999999999E-14</v>
      </c>
      <c r="AZ2439" s="121">
        <v>2.9716900000000002E-11</v>
      </c>
      <c r="BA2439" s="121">
        <v>0</v>
      </c>
      <c r="BB2439" s="121">
        <v>8.0062374000000006E-11</v>
      </c>
      <c r="BC2439" s="121">
        <v>3.4560376000000001E-7</v>
      </c>
      <c r="BD2439" s="121">
        <v>1.6265789999999999E-11</v>
      </c>
      <c r="BE2439" s="121">
        <v>3.9813091000000002E-10</v>
      </c>
      <c r="BF2439" s="121">
        <v>0</v>
      </c>
      <c r="BG2439" s="121">
        <v>0</v>
      </c>
      <c r="BH2439" s="121">
        <v>3.6232948000000002E-13</v>
      </c>
      <c r="BI2439" s="121">
        <v>5.7171478E-16</v>
      </c>
      <c r="BJ2439" s="121">
        <v>6.9233452000000003E-16</v>
      </c>
      <c r="BK2439" s="121">
        <v>5.9874319000000001E-11</v>
      </c>
      <c r="BL2439" s="121">
        <v>1.8606201000000001E-10</v>
      </c>
      <c r="BM2439" s="121">
        <v>0</v>
      </c>
      <c r="BN2439" s="121">
        <v>1.2951921E-5</v>
      </c>
      <c r="BO2439" s="121">
        <v>2.8497423000000001E-2</v>
      </c>
      <c r="BP2439" s="121">
        <v>0</v>
      </c>
      <c r="BQ2439" s="121">
        <v>0</v>
      </c>
      <c r="BR2439" s="121">
        <v>0</v>
      </c>
      <c r="BT2439" s="71">
        <v>4.0977058000000003E-5</v>
      </c>
      <c r="BU2439" s="71">
        <v>2.7524570000000002E-6</v>
      </c>
      <c r="BV2439" s="71">
        <v>2.0428538999999999E-5</v>
      </c>
      <c r="BW2439" s="71">
        <v>1.1542965E-8</v>
      </c>
      <c r="BX2439" s="71">
        <v>1.0978977999999999E-5</v>
      </c>
      <c r="BY2439" s="71">
        <v>1.498812E-8</v>
      </c>
      <c r="BZ2439" s="71">
        <v>0</v>
      </c>
      <c r="CA2439" s="71">
        <v>2.2748740000000001E-8</v>
      </c>
      <c r="CB2439" s="71">
        <v>5.1000071E-8</v>
      </c>
      <c r="CC2439" s="71">
        <v>4.2655982000000001E-7</v>
      </c>
      <c r="CD2439" s="71">
        <v>0</v>
      </c>
      <c r="CE2439" s="71">
        <v>0</v>
      </c>
      <c r="CF2439" s="71">
        <v>5.4336342000000001E-8</v>
      </c>
      <c r="CG2439" s="71">
        <v>5.9895261999999997E-7</v>
      </c>
      <c r="CH2439" s="71">
        <v>5.6369547999999999E-6</v>
      </c>
      <c r="CI2439" s="71">
        <v>1.2841518999999999E-13</v>
      </c>
      <c r="CJ2439" s="71">
        <v>0</v>
      </c>
      <c r="CL2439" s="186">
        <v>4.5991021000000001E-8</v>
      </c>
      <c r="CM2439" s="186">
        <v>0.73253568999999996</v>
      </c>
      <c r="CN2439" s="187">
        <v>7.8722185000000002E-4</v>
      </c>
      <c r="CO2439" s="186">
        <v>1.8867207E-3</v>
      </c>
      <c r="CP2439" s="186">
        <v>1.6604384999999999E-10</v>
      </c>
      <c r="CQ2439" s="186">
        <v>1.9300278E-8</v>
      </c>
      <c r="CR2439" s="186">
        <v>1.2184591000000001E-4</v>
      </c>
      <c r="CS2439" s="186">
        <v>7.3818503999999998E-4</v>
      </c>
      <c r="CT2439" s="186">
        <v>0</v>
      </c>
      <c r="CU2439" s="186">
        <v>5.2709279999999997E-6</v>
      </c>
    </row>
    <row r="2440" spans="1:99" ht="14.4">
      <c r="A2440" t="s">
        <v>1764</v>
      </c>
      <c r="B2440" s="125" t="s">
        <v>1759</v>
      </c>
      <c r="C2440" s="126" t="str">
        <f t="shared" si="620"/>
        <v>P.030.11.500</v>
      </c>
      <c r="D2440" t="s">
        <v>1914</v>
      </c>
      <c r="E2440" s="125" t="s">
        <v>878</v>
      </c>
      <c r="F2440" s="128" t="str">
        <f t="shared" si="621"/>
        <v>Alkali metal hypochlorites (n=2, std=0.015)</v>
      </c>
      <c r="G2440" s="131">
        <f t="shared" si="630"/>
        <v>0.16821968125179138</v>
      </c>
      <c r="H2440" s="183">
        <f t="shared" si="631"/>
        <v>1.7760642752006998E-2</v>
      </c>
      <c r="I2440" s="183">
        <f t="shared" si="632"/>
        <v>3.345903849978437E-2</v>
      </c>
      <c r="J2440" s="184">
        <f t="shared" si="633"/>
        <v>0</v>
      </c>
      <c r="K2440" s="183">
        <v>0.11700000000000001</v>
      </c>
      <c r="L2440" s="146">
        <v>3.0365145E-2</v>
      </c>
      <c r="M2440" s="146">
        <v>3.0938933E-3</v>
      </c>
      <c r="N2440" s="146">
        <v>7.550244E-4</v>
      </c>
      <c r="O2440" s="188">
        <v>1.7005607999999998E-2</v>
      </c>
      <c r="P2440" s="188">
        <v>0</v>
      </c>
      <c r="Q2440" s="146">
        <v>1.0352007E-8</v>
      </c>
      <c r="R2440" s="146">
        <v>1.9978437000000001E-10</v>
      </c>
      <c r="S2440" s="188">
        <v>0</v>
      </c>
      <c r="T2440" s="188">
        <v>0</v>
      </c>
      <c r="U2440" s="188">
        <v>0</v>
      </c>
      <c r="V2440" s="188">
        <v>0</v>
      </c>
      <c r="W2440" s="188">
        <v>0</v>
      </c>
      <c r="X2440" s="146">
        <v>0</v>
      </c>
      <c r="Z2440" s="157">
        <f t="shared" si="619"/>
        <v>0.78</v>
      </c>
      <c r="AB2440" s="131">
        <f t="shared" si="625"/>
        <v>0.11700000000000001</v>
      </c>
      <c r="AC2440" s="131">
        <f t="shared" si="626"/>
        <v>5.1219681251791369E-2</v>
      </c>
      <c r="AD2440" s="131">
        <f t="shared" si="627"/>
        <v>3.345903849978437E-2</v>
      </c>
      <c r="AE2440" s="131">
        <f t="shared" si="628"/>
        <v>3.345903849978437E-2</v>
      </c>
      <c r="AF2440" s="131">
        <f t="shared" si="629"/>
        <v>0</v>
      </c>
      <c r="AH2440">
        <v>0</v>
      </c>
      <c r="AI2440" s="71">
        <v>0</v>
      </c>
      <c r="AJ2440" s="71">
        <v>0</v>
      </c>
      <c r="AK2440" s="71">
        <v>0</v>
      </c>
      <c r="AL2440" s="71">
        <v>0</v>
      </c>
      <c r="AM2440" s="71">
        <v>0</v>
      </c>
      <c r="AN2440" s="71">
        <v>0</v>
      </c>
      <c r="AP2440" s="129">
        <v>2.2038157999999999E-2</v>
      </c>
      <c r="AQ2440" s="129">
        <v>2.1272406000000001E-2</v>
      </c>
      <c r="AR2440" s="129">
        <v>7.6575221E-4</v>
      </c>
      <c r="AS2440" s="129">
        <v>0</v>
      </c>
      <c r="AT2440" s="172">
        <f t="shared" si="622"/>
        <v>1.27532409E-6</v>
      </c>
      <c r="AU2440" s="172">
        <f t="shared" si="623"/>
        <v>2.8319238700000004E-9</v>
      </c>
      <c r="AV2440" s="185">
        <f t="shared" si="624"/>
        <v>0</v>
      </c>
      <c r="AW2440" s="121">
        <v>7.2384E-7</v>
      </c>
      <c r="AX2440" s="121">
        <v>2.1839999999999999E-9</v>
      </c>
      <c r="AY2440" s="121">
        <v>5.967E-14</v>
      </c>
      <c r="AZ2440" s="121">
        <v>0</v>
      </c>
      <c r="BA2440" s="121">
        <v>0</v>
      </c>
      <c r="BB2440" s="121">
        <v>2.4090000000000001E-11</v>
      </c>
      <c r="BC2440" s="121">
        <v>5.5145999999999999E-7</v>
      </c>
      <c r="BD2440" s="121">
        <v>5.5041999999999999E-12</v>
      </c>
      <c r="BE2440" s="121">
        <v>6.4236000000000004E-10</v>
      </c>
      <c r="BF2440" s="121">
        <v>0</v>
      </c>
      <c r="BG2440" s="121">
        <v>0</v>
      </c>
      <c r="BH2440" s="121">
        <v>0</v>
      </c>
      <c r="BI2440" s="121">
        <v>0</v>
      </c>
      <c r="BJ2440" s="121">
        <v>0</v>
      </c>
      <c r="BK2440" s="121">
        <v>0</v>
      </c>
      <c r="BL2440" s="121">
        <v>0</v>
      </c>
      <c r="BM2440" s="121">
        <v>0</v>
      </c>
      <c r="BN2440" s="121">
        <v>0</v>
      </c>
      <c r="BO2440" s="121">
        <v>0</v>
      </c>
      <c r="BP2440" s="121">
        <v>0</v>
      </c>
      <c r="BQ2440" s="121">
        <v>0</v>
      </c>
      <c r="BR2440" s="121">
        <v>0</v>
      </c>
      <c r="BT2440" s="71">
        <v>4.5611841999999997E-5</v>
      </c>
      <c r="BU2440" s="71">
        <v>4.4286239000000001E-6</v>
      </c>
      <c r="BV2440" s="71">
        <v>2.1748470000000002E-5</v>
      </c>
      <c r="BW2440" s="71">
        <v>2.3402099000000001E-14</v>
      </c>
      <c r="BX2440" s="71">
        <v>1.9002938000000001E-5</v>
      </c>
      <c r="BY2440" s="71">
        <v>0</v>
      </c>
      <c r="BZ2440" s="71">
        <v>0</v>
      </c>
      <c r="CA2440" s="71">
        <v>0</v>
      </c>
      <c r="CB2440" s="71">
        <v>0</v>
      </c>
      <c r="CC2440" s="71">
        <v>6.8499835000000003E-12</v>
      </c>
      <c r="CD2440" s="71">
        <v>0</v>
      </c>
      <c r="CE2440" s="71">
        <v>0</v>
      </c>
      <c r="CF2440" s="71">
        <v>0</v>
      </c>
      <c r="CG2440" s="71">
        <v>4.3180298E-7</v>
      </c>
      <c r="CH2440" s="71">
        <v>0</v>
      </c>
      <c r="CI2440" s="71">
        <v>0</v>
      </c>
      <c r="CJ2440" s="71">
        <v>0</v>
      </c>
      <c r="CL2440" s="186">
        <v>0</v>
      </c>
      <c r="CM2440" s="186">
        <v>0.78</v>
      </c>
      <c r="CN2440" s="187">
        <v>6.5663718999999995E-4</v>
      </c>
      <c r="CO2440" s="186">
        <v>3.0300000000000001E-3</v>
      </c>
      <c r="CP2440" s="186">
        <v>0</v>
      </c>
      <c r="CQ2440" s="186">
        <v>0</v>
      </c>
      <c r="CR2440" s="186">
        <v>1.8516663000000001E-4</v>
      </c>
      <c r="CS2440" s="186">
        <v>0</v>
      </c>
      <c r="CT2440" s="186">
        <v>0</v>
      </c>
      <c r="CU2440" s="186">
        <v>0</v>
      </c>
    </row>
    <row r="2441" spans="1:99" ht="14.4">
      <c r="A2441" t="s">
        <v>1765</v>
      </c>
      <c r="B2441" s="125" t="s">
        <v>1759</v>
      </c>
      <c r="C2441" s="126" t="str">
        <f t="shared" si="620"/>
        <v>P.030.11.600</v>
      </c>
      <c r="D2441" t="s">
        <v>1914</v>
      </c>
      <c r="E2441" s="125" t="s">
        <v>878</v>
      </c>
      <c r="F2441" s="128" t="str">
        <f t="shared" si="621"/>
        <v>Alkali metal silicates (n=2, std=0.22)</v>
      </c>
      <c r="G2441" s="131">
        <f t="shared" si="630"/>
        <v>0.40071795840890001</v>
      </c>
      <c r="H2441" s="183">
        <f t="shared" si="631"/>
        <v>1.6850918919999999E-2</v>
      </c>
      <c r="I2441" s="183">
        <f t="shared" si="632"/>
        <v>2.2928682008899998E-2</v>
      </c>
      <c r="J2441" s="184">
        <f t="shared" si="633"/>
        <v>4.0348774799999999E-3</v>
      </c>
      <c r="K2441" s="183">
        <v>0.35690348</v>
      </c>
      <c r="L2441" s="146">
        <v>8.2277146999999995E-3</v>
      </c>
      <c r="M2441" s="146">
        <v>1.3473934E-2</v>
      </c>
      <c r="N2441" s="146">
        <v>1.4672899999999999E-2</v>
      </c>
      <c r="O2441" s="146">
        <v>1.7814783000000001E-3</v>
      </c>
      <c r="P2441" s="188">
        <v>2.1202754000000001E-4</v>
      </c>
      <c r="Q2441" s="146">
        <v>1.8451308000000001E-4</v>
      </c>
      <c r="R2441" s="146">
        <v>1.2177988E-3</v>
      </c>
      <c r="S2441" s="188">
        <v>9.8516278000000007E-4</v>
      </c>
      <c r="T2441" s="188">
        <v>0</v>
      </c>
      <c r="U2441" s="146">
        <v>3.0497147E-3</v>
      </c>
      <c r="V2441" s="188">
        <v>9.2345089000000008E-6</v>
      </c>
      <c r="W2441" s="188">
        <v>0</v>
      </c>
      <c r="X2441" s="146">
        <v>0</v>
      </c>
      <c r="Z2441" s="157">
        <f t="shared" ref="Z2441:Z2504" si="634">K2441/0.15</f>
        <v>2.3793565333333335</v>
      </c>
      <c r="AB2441" s="131">
        <f t="shared" si="625"/>
        <v>0.35690348</v>
      </c>
      <c r="AC2441" s="131">
        <f t="shared" si="626"/>
        <v>3.9770366419999995E-2</v>
      </c>
      <c r="AD2441" s="131">
        <f t="shared" si="627"/>
        <v>2.2919447499999999E-2</v>
      </c>
      <c r="AE2441" s="131">
        <f t="shared" si="628"/>
        <v>2.2928682008900001E-2</v>
      </c>
      <c r="AF2441" s="131">
        <f t="shared" si="629"/>
        <v>4.0348774799999999E-3</v>
      </c>
      <c r="AH2441">
        <v>35.295451</v>
      </c>
      <c r="AI2441" s="71">
        <v>34.750577</v>
      </c>
      <c r="AJ2441" s="71">
        <v>0.37884654000000001</v>
      </c>
      <c r="AK2441" s="71">
        <v>0</v>
      </c>
      <c r="AL2441" s="71">
        <v>0</v>
      </c>
      <c r="AM2441" s="71">
        <v>9.2803377000000006E-2</v>
      </c>
      <c r="AN2441" s="71">
        <v>7.3224264999999997E-2</v>
      </c>
      <c r="AP2441" s="129">
        <v>4.4149799000000003E-2</v>
      </c>
      <c r="AQ2441" s="129">
        <v>3.9799335999999998E-2</v>
      </c>
      <c r="AR2441" s="129">
        <v>1.8728486000000001E-3</v>
      </c>
      <c r="AS2441" s="129">
        <v>2.4776147999999998E-3</v>
      </c>
      <c r="AT2441" s="172">
        <f t="shared" si="622"/>
        <v>2.3860512663819999E-6</v>
      </c>
      <c r="AU2441" s="172">
        <f t="shared" si="623"/>
        <v>6.9262153903846998E-9</v>
      </c>
      <c r="AV2441" s="185">
        <f t="shared" si="624"/>
        <v>0.34700487132000002</v>
      </c>
      <c r="AW2441" s="121">
        <v>2.2080428000000001E-6</v>
      </c>
      <c r="AX2441" s="121">
        <v>6.6621981999999998E-9</v>
      </c>
      <c r="AY2441" s="121">
        <v>1.8202076999999999E-13</v>
      </c>
      <c r="AZ2441" s="121">
        <v>0</v>
      </c>
      <c r="BA2441" s="121">
        <v>0</v>
      </c>
      <c r="BB2441" s="121">
        <v>3.9319536000000001E-10</v>
      </c>
      <c r="BC2441" s="121">
        <v>1.7736703000000001E-7</v>
      </c>
      <c r="BD2441" s="121">
        <v>8.9667720999999995E-11</v>
      </c>
      <c r="BE2441" s="121">
        <v>1.7405334E-10</v>
      </c>
      <c r="BF2441" s="121">
        <v>0</v>
      </c>
      <c r="BG2441" s="121">
        <v>0</v>
      </c>
      <c r="BH2441" s="121">
        <v>1.0516263E-13</v>
      </c>
      <c r="BI2441" s="121">
        <v>7.3303104999999997E-15</v>
      </c>
      <c r="BJ2441" s="121">
        <v>1.6156741999999999E-15</v>
      </c>
      <c r="BK2441" s="121">
        <v>2.9239211999999998E-11</v>
      </c>
      <c r="BL2441" s="121">
        <v>2.1900180999999999E-10</v>
      </c>
      <c r="BM2441" s="121">
        <v>0</v>
      </c>
      <c r="BN2441" s="121">
        <v>5.7771320000000002E-5</v>
      </c>
      <c r="BO2441" s="121">
        <v>0.34694710000000001</v>
      </c>
      <c r="BP2441" s="121">
        <v>0</v>
      </c>
      <c r="BQ2441" s="121">
        <v>0</v>
      </c>
      <c r="BR2441" s="121">
        <v>0</v>
      </c>
      <c r="BT2441" s="71">
        <v>1.1646562000000001E-4</v>
      </c>
      <c r="BU2441" s="71">
        <v>1.1999762999999999E-6</v>
      </c>
      <c r="BV2441" s="71">
        <v>6.6342772999999997E-5</v>
      </c>
      <c r="BW2441" s="71">
        <v>1.4967906000000001E-7</v>
      </c>
      <c r="BX2441" s="71">
        <v>2.5830275999999998E-6</v>
      </c>
      <c r="BY2441" s="71">
        <v>0</v>
      </c>
      <c r="BZ2441" s="71">
        <v>0</v>
      </c>
      <c r="CA2441" s="71">
        <v>0</v>
      </c>
      <c r="CB2441" s="71">
        <v>2.9478429999999998E-7</v>
      </c>
      <c r="CC2441" s="71">
        <v>1.8524485E-7</v>
      </c>
      <c r="CD2441" s="71">
        <v>0</v>
      </c>
      <c r="CE2441" s="71">
        <v>0</v>
      </c>
      <c r="CF2441" s="71">
        <v>0</v>
      </c>
      <c r="CG2441" s="71">
        <v>2.8826986999999999E-6</v>
      </c>
      <c r="CH2441" s="71">
        <v>4.2827410000000003E-5</v>
      </c>
      <c r="CI2441" s="71">
        <v>2.1049097E-11</v>
      </c>
      <c r="CJ2441" s="71">
        <v>0</v>
      </c>
      <c r="CL2441" s="186">
        <v>0</v>
      </c>
      <c r="CM2441" s="186">
        <v>2.3793565000000001</v>
      </c>
      <c r="CN2441" s="187">
        <v>0</v>
      </c>
      <c r="CO2441" s="186">
        <v>8.2100629999999999E-4</v>
      </c>
      <c r="CP2441" s="186">
        <v>5.0233778000000001E-11</v>
      </c>
      <c r="CQ2441" s="186">
        <v>5.8571683999999999E-9</v>
      </c>
      <c r="CR2441" s="186">
        <v>9.4598489999999998E-5</v>
      </c>
      <c r="CS2441" s="186">
        <v>6.1539523000000004E-3</v>
      </c>
      <c r="CT2441" s="186">
        <v>0</v>
      </c>
      <c r="CU2441" s="186">
        <v>0</v>
      </c>
    </row>
    <row r="2442" spans="1:99" ht="14.4">
      <c r="A2442" t="s">
        <v>1766</v>
      </c>
      <c r="B2442" s="125" t="s">
        <v>1759</v>
      </c>
      <c r="C2442" s="126" t="str">
        <f t="shared" si="620"/>
        <v>P.030.11.700</v>
      </c>
      <c r="D2442" t="s">
        <v>1914</v>
      </c>
      <c r="E2442" s="125" t="s">
        <v>878</v>
      </c>
      <c r="F2442" s="128" t="str">
        <f t="shared" si="621"/>
        <v>Alkaline earth metal oxides (n=2, std=0.23)</v>
      </c>
      <c r="G2442" s="131">
        <f t="shared" si="630"/>
        <v>0.20471451355186926</v>
      </c>
      <c r="H2442" s="183">
        <f t="shared" si="631"/>
        <v>7.353844180000001E-3</v>
      </c>
      <c r="I2442" s="183">
        <f t="shared" si="632"/>
        <v>2.7597728267860003E-2</v>
      </c>
      <c r="J2442" s="184">
        <f t="shared" si="633"/>
        <v>1.2947211040092454E-3</v>
      </c>
      <c r="K2442" s="183">
        <v>0.16846822</v>
      </c>
      <c r="L2442" s="146">
        <v>2.0619299000000001E-2</v>
      </c>
      <c r="M2442" s="146">
        <v>5.9348218000000001E-3</v>
      </c>
      <c r="N2442" s="146">
        <v>5.4040649E-3</v>
      </c>
      <c r="O2442" s="146">
        <v>1.7879069E-3</v>
      </c>
      <c r="P2442" s="188">
        <v>3.4342470000000003E-5</v>
      </c>
      <c r="Q2442" s="188">
        <v>1.2752991E-4</v>
      </c>
      <c r="R2442" s="146">
        <v>1.0405372000000001E-3</v>
      </c>
      <c r="S2442" s="146">
        <v>4.4726001999999997E-5</v>
      </c>
      <c r="T2442" s="188">
        <v>5.4230716000000001E-7</v>
      </c>
      <c r="U2442" s="188">
        <v>1.2213691E-3</v>
      </c>
      <c r="V2442" s="188">
        <v>2.5279606999999999E-6</v>
      </c>
      <c r="W2442" s="188">
        <v>2.8626001999999999E-5</v>
      </c>
      <c r="X2442" s="146">
        <v>9.2456768000000006E-15</v>
      </c>
      <c r="Z2442" s="157">
        <f t="shared" si="634"/>
        <v>1.1231214666666667</v>
      </c>
      <c r="AB2442" s="131">
        <f t="shared" si="625"/>
        <v>0.16846822</v>
      </c>
      <c r="AC2442" s="131">
        <f t="shared" si="626"/>
        <v>3.4948502179999993E-2</v>
      </c>
      <c r="AD2442" s="131">
        <f t="shared" si="627"/>
        <v>2.7623284002000002E-2</v>
      </c>
      <c r="AE2442" s="131">
        <f t="shared" si="628"/>
        <v>2.7597728267860003E-2</v>
      </c>
      <c r="AF2442" s="131">
        <f t="shared" si="629"/>
        <v>1.2660951020092455E-3</v>
      </c>
      <c r="AH2442">
        <v>5.6642457999999998</v>
      </c>
      <c r="AI2442" s="71">
        <v>5.4421283999999996</v>
      </c>
      <c r="AJ2442" s="71">
        <v>0.12561876999999999</v>
      </c>
      <c r="AK2442" s="71">
        <v>0</v>
      </c>
      <c r="AL2442" s="71">
        <v>2.064829E-2</v>
      </c>
      <c r="AM2442" s="71">
        <v>4.9407794999999997E-2</v>
      </c>
      <c r="AN2442" s="71">
        <v>2.6442529999999999E-2</v>
      </c>
      <c r="AP2442" s="129">
        <v>2.5458718000000002E-2</v>
      </c>
      <c r="AQ2442" s="129">
        <v>2.4104190000000001E-2</v>
      </c>
      <c r="AR2442" s="129">
        <v>9.7726070999999996E-4</v>
      </c>
      <c r="AS2442" s="129">
        <v>3.7726733000000001E-4</v>
      </c>
      <c r="AT2442" s="172">
        <f t="shared" si="622"/>
        <v>1.4450952517213231E-6</v>
      </c>
      <c r="AU2442" s="172">
        <f t="shared" si="623"/>
        <v>3.6141298688955123E-9</v>
      </c>
      <c r="AV2442" s="185">
        <f t="shared" si="624"/>
        <v>5.2838561047300003E-2</v>
      </c>
      <c r="AW2442" s="121">
        <v>1.0422567E-6</v>
      </c>
      <c r="AX2442" s="121">
        <v>3.1447402000000001E-9</v>
      </c>
      <c r="AY2442" s="121">
        <v>8.5918794000000004E-14</v>
      </c>
      <c r="AZ2442" s="121">
        <v>1.3063230999999999E-15</v>
      </c>
      <c r="BA2442" s="121">
        <v>0</v>
      </c>
      <c r="BB2442" s="121">
        <v>1.4484859999999999E-10</v>
      </c>
      <c r="BC2442" s="121">
        <v>4.0250519999999997E-7</v>
      </c>
      <c r="BD2442" s="121">
        <v>3.3028991E-11</v>
      </c>
      <c r="BE2442" s="121">
        <v>4.3619459E-10</v>
      </c>
      <c r="BF2442" s="121">
        <v>1.4925911999999999E-17</v>
      </c>
      <c r="BG2442" s="121">
        <v>2.2168751000000001E-19</v>
      </c>
      <c r="BH2442" s="121">
        <v>7.2659002999999999E-14</v>
      </c>
      <c r="BI2442" s="121">
        <v>6.2525575999999996E-15</v>
      </c>
      <c r="BJ2442" s="121">
        <v>1.2423933000000001E-15</v>
      </c>
      <c r="BK2442" s="121">
        <v>7.5453150000000008E-12</v>
      </c>
      <c r="BL2442" s="121">
        <v>1.8095650000000001E-10</v>
      </c>
      <c r="BM2442" s="121">
        <v>1.2490448E-23</v>
      </c>
      <c r="BN2442" s="121">
        <v>4.1340472999999998E-6</v>
      </c>
      <c r="BO2442" s="121">
        <v>5.2834427000000003E-2</v>
      </c>
      <c r="BP2442" s="121">
        <v>0</v>
      </c>
      <c r="BQ2442" s="121">
        <v>0</v>
      </c>
      <c r="BR2442" s="121">
        <v>0</v>
      </c>
      <c r="BT2442" s="71">
        <v>4.6719713999999998E-5</v>
      </c>
      <c r="BU2442" s="71">
        <v>3.0072708999999999E-6</v>
      </c>
      <c r="BV2442" s="71">
        <v>3.1315607000000001E-5</v>
      </c>
      <c r="BW2442" s="71">
        <v>1.2448423999999999E-7</v>
      </c>
      <c r="BX2442" s="71">
        <v>4.0769998000000002E-6</v>
      </c>
      <c r="BY2442" s="71">
        <v>2.6887382999999999E-11</v>
      </c>
      <c r="BZ2442" s="71">
        <v>3.6682177000000002E-13</v>
      </c>
      <c r="CA2442" s="71">
        <v>4.0494840999999997E-11</v>
      </c>
      <c r="CB2442" s="71">
        <v>5.3395330999999999E-8</v>
      </c>
      <c r="CC2442" s="71">
        <v>1.2798661000000001E-7</v>
      </c>
      <c r="CD2442" s="71">
        <v>0</v>
      </c>
      <c r="CE2442" s="71">
        <v>2.7621031999999998E-20</v>
      </c>
      <c r="CF2442" s="71">
        <v>2.2615993000000002E-16</v>
      </c>
      <c r="CG2442" s="71">
        <v>1.2282254E-6</v>
      </c>
      <c r="CH2442" s="71">
        <v>6.7856719000000002E-6</v>
      </c>
      <c r="CI2442" s="71">
        <v>5.1100647E-12</v>
      </c>
      <c r="CJ2442" s="71">
        <v>0</v>
      </c>
      <c r="CL2442" s="186">
        <v>1.9142485E-16</v>
      </c>
      <c r="CM2442" s="186">
        <v>1.1231215000000001</v>
      </c>
      <c r="CN2442" s="187">
        <v>1.1141759000000001E-6</v>
      </c>
      <c r="CO2442" s="186">
        <v>2.0575370999999999E-3</v>
      </c>
      <c r="CP2442" s="186">
        <v>3.3838433999999997E-11</v>
      </c>
      <c r="CQ2442" s="186">
        <v>4.0918584999999999E-9</v>
      </c>
      <c r="CR2442" s="186">
        <v>1.7030921999999999E-4</v>
      </c>
      <c r="CS2442" s="186">
        <v>5.2411628E-3</v>
      </c>
      <c r="CT2442" s="186">
        <v>1.0000921E-11</v>
      </c>
      <c r="CU2442" s="186">
        <v>9.4584553000000006E-9</v>
      </c>
    </row>
    <row r="2443" spans="1:99" ht="14.4">
      <c r="A2443" t="s">
        <v>4025</v>
      </c>
      <c r="B2443" s="125" t="s">
        <v>1759</v>
      </c>
      <c r="C2443" s="126" t="str">
        <f t="shared" si="620"/>
        <v>P.030.11.800</v>
      </c>
      <c r="D2443" t="s">
        <v>1914</v>
      </c>
      <c r="E2443" s="125" t="s">
        <v>878</v>
      </c>
      <c r="F2443" s="128" t="str">
        <f t="shared" si="621"/>
        <v>Alkanes (n=7, std=0.22)</v>
      </c>
      <c r="G2443" s="131">
        <f t="shared" si="630"/>
        <v>0.34590405166251276</v>
      </c>
      <c r="H2443" s="183">
        <f t="shared" si="631"/>
        <v>2.5327261909999999E-2</v>
      </c>
      <c r="I2443" s="183">
        <f t="shared" si="632"/>
        <v>5.5729725584699998E-2</v>
      </c>
      <c r="J2443" s="184">
        <f t="shared" si="633"/>
        <v>4.9621441678127194E-3</v>
      </c>
      <c r="K2443" s="183">
        <v>0.25988492000000002</v>
      </c>
      <c r="L2443" s="146">
        <v>2.6832096E-2</v>
      </c>
      <c r="M2443" s="146">
        <v>2.2874852000000001E-2</v>
      </c>
      <c r="N2443" s="146">
        <v>2.162559E-2</v>
      </c>
      <c r="O2443" s="146">
        <v>3.4937308999999999E-3</v>
      </c>
      <c r="P2443" s="146">
        <v>6.3979380000000005E-5</v>
      </c>
      <c r="Q2443" s="146">
        <v>1.4396162999999999E-4</v>
      </c>
      <c r="R2443" s="188">
        <v>5.9682251000000002E-3</v>
      </c>
      <c r="S2443" s="146">
        <v>2.0124358E-4</v>
      </c>
      <c r="T2443" s="188">
        <v>4.8139488000000003E-5</v>
      </c>
      <c r="U2443" s="188">
        <v>4.7608116000000004E-3</v>
      </c>
      <c r="V2443" s="188">
        <v>6.4129966999999997E-6</v>
      </c>
      <c r="W2443" s="188">
        <v>8.8986991999999999E-8</v>
      </c>
      <c r="X2443" s="146">
        <v>8.2071967000000003E-13</v>
      </c>
      <c r="Z2443" s="157">
        <f t="shared" si="634"/>
        <v>1.7325661333333335</v>
      </c>
      <c r="AB2443" s="131">
        <f t="shared" si="625"/>
        <v>0.25988492000000002</v>
      </c>
      <c r="AC2443" s="131">
        <f t="shared" si="626"/>
        <v>8.1002435009999998E-2</v>
      </c>
      <c r="AD2443" s="131">
        <f t="shared" si="627"/>
        <v>5.5675262086992E-2</v>
      </c>
      <c r="AE2443" s="131">
        <f t="shared" si="628"/>
        <v>5.5729725584699998E-2</v>
      </c>
      <c r="AF2443" s="131">
        <f t="shared" si="629"/>
        <v>4.9620551808207194E-3</v>
      </c>
      <c r="AH2443">
        <v>75.313929000000002</v>
      </c>
      <c r="AI2443" s="71">
        <v>74.482617000000005</v>
      </c>
      <c r="AJ2443" s="71">
        <v>0.52724638999999995</v>
      </c>
      <c r="AK2443" s="71">
        <v>0</v>
      </c>
      <c r="AL2443" s="71">
        <v>0.14748293000000001</v>
      </c>
      <c r="AM2443" s="71">
        <v>9.4088748999999999E-2</v>
      </c>
      <c r="AN2443" s="71">
        <v>6.2493538000000001E-2</v>
      </c>
      <c r="AP2443" s="129">
        <v>4.4768322999999999E-2</v>
      </c>
      <c r="AQ2443" s="129">
        <v>3.7800612999999997E-2</v>
      </c>
      <c r="AR2443" s="129">
        <v>1.6662338999999999E-3</v>
      </c>
      <c r="AS2443" s="129">
        <v>5.3014764000000004E-3</v>
      </c>
      <c r="AT2443" s="172">
        <f t="shared" si="622"/>
        <v>2.2662237968326096E-6</v>
      </c>
      <c r="AU2443" s="172">
        <f t="shared" si="623"/>
        <v>6.1621074935949994E-9</v>
      </c>
      <c r="AV2443" s="185">
        <f t="shared" si="624"/>
        <v>0.74250370100699992</v>
      </c>
      <c r="AW2443" s="121">
        <v>1.6078204999999999E-6</v>
      </c>
      <c r="AX2443" s="121">
        <v>4.8511825000000002E-9</v>
      </c>
      <c r="AY2443" s="121">
        <v>1.3254123999999999E-13</v>
      </c>
      <c r="AZ2443" s="121">
        <v>1.1595961E-13</v>
      </c>
      <c r="BA2443" s="121">
        <v>0</v>
      </c>
      <c r="BB2443" s="121">
        <v>2.5777304000000001E-9</v>
      </c>
      <c r="BC2443" s="121">
        <v>6.5527864000000002E-7</v>
      </c>
      <c r="BD2443" s="121">
        <v>4.8461807999999995E-10</v>
      </c>
      <c r="BE2443" s="121">
        <v>7.5869495999999996E-10</v>
      </c>
      <c r="BF2443" s="121">
        <v>5.1764071000000002E-11</v>
      </c>
      <c r="BG2443" s="121">
        <v>1.8025358999999999E-15</v>
      </c>
      <c r="BH2443" s="121">
        <v>6.5014397999999996E-14</v>
      </c>
      <c r="BI2443" s="121">
        <v>1.7857165000000001E-13</v>
      </c>
      <c r="BJ2443" s="121">
        <v>1.2667711000000001E-15</v>
      </c>
      <c r="BK2443" s="121">
        <v>8.4400852999999995E-11</v>
      </c>
      <c r="BL2443" s="121">
        <v>4.6240962000000002E-10</v>
      </c>
      <c r="BM2443" s="121">
        <v>1.5468686E-11</v>
      </c>
      <c r="BN2443" s="121">
        <v>1.4391007000000001E-5</v>
      </c>
      <c r="BO2443" s="121">
        <v>0.74248930999999996</v>
      </c>
      <c r="BP2443" s="121">
        <v>0</v>
      </c>
      <c r="BQ2443" s="121">
        <v>0</v>
      </c>
      <c r="BR2443" s="121">
        <v>0</v>
      </c>
      <c r="BT2443" s="71">
        <v>1.6055301000000001E-4</v>
      </c>
      <c r="BU2443" s="71">
        <v>5.735024E-6</v>
      </c>
      <c r="BV2443" s="71">
        <v>4.8308542000000002E-5</v>
      </c>
      <c r="BW2443" s="71">
        <v>7.1381236E-7</v>
      </c>
      <c r="BX2443" s="71">
        <v>7.2532083000000003E-6</v>
      </c>
      <c r="BY2443" s="71">
        <v>8.1312068999999998E-7</v>
      </c>
      <c r="BZ2443" s="71">
        <v>3.2562012E-11</v>
      </c>
      <c r="CA2443" s="71">
        <v>1.7944137000000001E-6</v>
      </c>
      <c r="CB2443" s="71">
        <v>9.1577862000000004E-8</v>
      </c>
      <c r="CC2443" s="71">
        <v>1.2397022E-7</v>
      </c>
      <c r="CD2443" s="71">
        <v>0</v>
      </c>
      <c r="CE2443" s="71">
        <v>3.4207025000000001E-8</v>
      </c>
      <c r="CF2443" s="71">
        <v>2.0075750999999999E-14</v>
      </c>
      <c r="CG2443" s="71">
        <v>4.3878686000000004E-6</v>
      </c>
      <c r="CH2443" s="71">
        <v>9.1296777999999996E-5</v>
      </c>
      <c r="CI2443" s="71">
        <v>4.5204157999999998E-10</v>
      </c>
      <c r="CJ2443" s="71">
        <v>0</v>
      </c>
      <c r="CL2443" s="186">
        <v>1.6992389000000001E-14</v>
      </c>
      <c r="CM2443" s="186">
        <v>1.7325648</v>
      </c>
      <c r="CN2443" s="187">
        <v>3.4222202E-2</v>
      </c>
      <c r="CO2443" s="186">
        <v>4.0127440000000004E-3</v>
      </c>
      <c r="CP2443" s="186">
        <v>3.1494647E-11</v>
      </c>
      <c r="CQ2443" s="186">
        <v>3.6381014000000001E-9</v>
      </c>
      <c r="CR2443" s="186">
        <v>2.5737702000000001E-4</v>
      </c>
      <c r="CS2443" s="186">
        <v>5.5807171000000003E-2</v>
      </c>
      <c r="CT2443" s="186">
        <v>3.4711003000000002E-5</v>
      </c>
      <c r="CU2443" s="186">
        <v>4.0305132E-4</v>
      </c>
    </row>
    <row r="2444" spans="1:99" ht="14.4">
      <c r="A2444" t="s">
        <v>4026</v>
      </c>
      <c r="B2444" s="125" t="s">
        <v>1759</v>
      </c>
      <c r="C2444" s="126" t="str">
        <f t="shared" si="620"/>
        <v>P.030.11.900</v>
      </c>
      <c r="D2444" t="s">
        <v>1914</v>
      </c>
      <c r="E2444" s="125" t="s">
        <v>878</v>
      </c>
      <c r="F2444" s="128" t="str">
        <f t="shared" si="621"/>
        <v>Alpha-halocarboxylic acids and derivatives (n=2, std=0.12)</v>
      </c>
      <c r="G2444" s="131">
        <f t="shared" si="630"/>
        <v>0.22578143594803393</v>
      </c>
      <c r="H2444" s="183">
        <f t="shared" si="631"/>
        <v>1.3540898921000001E-2</v>
      </c>
      <c r="I2444" s="183">
        <f t="shared" si="632"/>
        <v>2.4288775602049999E-2</v>
      </c>
      <c r="J2444" s="184">
        <f t="shared" si="633"/>
        <v>1.8596814249839456E-3</v>
      </c>
      <c r="K2444" s="183">
        <v>0.18609207999999999</v>
      </c>
      <c r="L2444" s="146">
        <v>1.7935897999999999E-2</v>
      </c>
      <c r="M2444" s="146">
        <v>5.8470212000000001E-3</v>
      </c>
      <c r="N2444" s="146">
        <v>5.6559054000000003E-3</v>
      </c>
      <c r="O2444" s="146">
        <v>7.7228790000000002E-3</v>
      </c>
      <c r="P2444" s="188">
        <v>7.3888850999999996E-5</v>
      </c>
      <c r="Q2444" s="188">
        <v>8.8225669999999996E-5</v>
      </c>
      <c r="R2444" s="188">
        <v>5.0212648000000002E-4</v>
      </c>
      <c r="S2444" s="188">
        <v>1.6222858999999999E-4</v>
      </c>
      <c r="T2444" s="188">
        <v>5.5989235000000002E-7</v>
      </c>
      <c r="U2444" s="188">
        <v>1.6974518000000001E-3</v>
      </c>
      <c r="V2444" s="188">
        <v>3.1700296999999999E-6</v>
      </c>
      <c r="W2444" s="188">
        <v>1.0349743999999999E-9</v>
      </c>
      <c r="X2444" s="146">
        <v>9.5454829000000001E-15</v>
      </c>
      <c r="Z2444" s="157">
        <f t="shared" si="634"/>
        <v>1.2406138666666666</v>
      </c>
      <c r="AB2444" s="131">
        <f t="shared" si="625"/>
        <v>0.18609207999999999</v>
      </c>
      <c r="AC2444" s="131">
        <f t="shared" si="626"/>
        <v>3.7825944600999993E-2</v>
      </c>
      <c r="AD2444" s="131">
        <f t="shared" si="627"/>
        <v>2.42850467149744E-2</v>
      </c>
      <c r="AE2444" s="131">
        <f t="shared" si="628"/>
        <v>2.4288775602049999E-2</v>
      </c>
      <c r="AF2444" s="131">
        <f t="shared" si="629"/>
        <v>1.8596803900095455E-3</v>
      </c>
      <c r="AH2444">
        <v>20.524115999999999</v>
      </c>
      <c r="AI2444" s="71">
        <v>18.416619000000001</v>
      </c>
      <c r="AJ2444" s="71">
        <v>0.22005014000000001</v>
      </c>
      <c r="AK2444" s="71">
        <v>0</v>
      </c>
      <c r="AL2444" s="71">
        <v>6.5486217999999999E-2</v>
      </c>
      <c r="AM2444" s="71">
        <v>6.8671125999999999E-2</v>
      </c>
      <c r="AN2444" s="71">
        <v>1.7532896</v>
      </c>
      <c r="AP2444" s="129">
        <v>2.7358569999999999E-2</v>
      </c>
      <c r="AQ2444" s="129">
        <v>2.4994558E-2</v>
      </c>
      <c r="AR2444" s="129">
        <v>1.0586405E-3</v>
      </c>
      <c r="AS2444" s="129">
        <v>1.305371E-3</v>
      </c>
      <c r="AT2444" s="172">
        <f t="shared" si="622"/>
        <v>1.49847468692E-6</v>
      </c>
      <c r="AU2444" s="172">
        <f t="shared" si="623"/>
        <v>3.9150906228010894E-9</v>
      </c>
      <c r="AV2444" s="185">
        <f t="shared" si="624"/>
        <v>0.18282507656200001</v>
      </c>
      <c r="AW2444" s="121">
        <v>1.1602629E-6</v>
      </c>
      <c r="AX2444" s="121">
        <v>3.5011027999999999E-9</v>
      </c>
      <c r="AY2444" s="121">
        <v>9.5641144000000005E-14</v>
      </c>
      <c r="AZ2444" s="121">
        <v>8.7601348999999997E-11</v>
      </c>
      <c r="BA2444" s="121">
        <v>0</v>
      </c>
      <c r="BB2444" s="121">
        <v>1.5092088999999999E-10</v>
      </c>
      <c r="BC2444" s="121">
        <v>3.3787346999999998E-7</v>
      </c>
      <c r="BD2444" s="121">
        <v>3.4418576000000001E-11</v>
      </c>
      <c r="BE2444" s="121">
        <v>3.7942863999999999E-10</v>
      </c>
      <c r="BF2444" s="121">
        <v>1.5409909E-17</v>
      </c>
      <c r="BG2444" s="121">
        <v>2.2887609E-19</v>
      </c>
      <c r="BH2444" s="121">
        <v>4.1284353000000001E-14</v>
      </c>
      <c r="BI2444" s="121">
        <v>3.0142520000000001E-15</v>
      </c>
      <c r="BJ2444" s="121">
        <v>6.5141328999999997E-16</v>
      </c>
      <c r="BK2444" s="121">
        <v>1.0438845E-11</v>
      </c>
      <c r="BL2444" s="121">
        <v>8.9355836000000002E-11</v>
      </c>
      <c r="BM2444" s="121">
        <v>1.2895470999999999E-23</v>
      </c>
      <c r="BN2444" s="121">
        <v>1.3936562000000001E-5</v>
      </c>
      <c r="BO2444" s="121">
        <v>0.18281114000000001</v>
      </c>
      <c r="BP2444" s="121">
        <v>0</v>
      </c>
      <c r="BQ2444" s="121">
        <v>0</v>
      </c>
      <c r="BR2444" s="121">
        <v>0</v>
      </c>
      <c r="BT2444" s="71">
        <v>8.2771473000000005E-5</v>
      </c>
      <c r="BU2444" s="71">
        <v>2.6159096999999998E-6</v>
      </c>
      <c r="BV2444" s="71">
        <v>3.4591605999999999E-5</v>
      </c>
      <c r="BW2444" s="71">
        <v>6.1314591000000002E-8</v>
      </c>
      <c r="BX2444" s="71">
        <v>9.1214484999999998E-6</v>
      </c>
      <c r="BY2444" s="71">
        <v>2.775925E-11</v>
      </c>
      <c r="BZ2444" s="71">
        <v>3.7871655999999999E-13</v>
      </c>
      <c r="CA2444" s="71">
        <v>4.1807952000000003E-11</v>
      </c>
      <c r="CB2444" s="71">
        <v>1.0320604E-7</v>
      </c>
      <c r="CC2444" s="71">
        <v>8.3149466999999999E-8</v>
      </c>
      <c r="CD2444" s="71">
        <v>0</v>
      </c>
      <c r="CE2444" s="71">
        <v>2.8516687999999999E-20</v>
      </c>
      <c r="CF2444" s="71">
        <v>2.3349352999999998E-16</v>
      </c>
      <c r="CG2444" s="71">
        <v>1.2509615000000001E-6</v>
      </c>
      <c r="CH2444" s="71">
        <v>2.2723320000000001E-5</v>
      </c>
      <c r="CI2444" s="71">
        <v>1.2220487E-5</v>
      </c>
      <c r="CJ2444" s="71">
        <v>0</v>
      </c>
      <c r="CL2444" s="186">
        <v>1.9763211000000001E-16</v>
      </c>
      <c r="CM2444" s="186">
        <v>1.2337889</v>
      </c>
      <c r="CN2444" s="187">
        <v>3.3034957999999998E-4</v>
      </c>
      <c r="CO2444" s="186">
        <v>1.7897735999999999E-3</v>
      </c>
      <c r="CP2444" s="186">
        <v>1.9653385E-11</v>
      </c>
      <c r="CQ2444" s="186">
        <v>2.3044697999999999E-9</v>
      </c>
      <c r="CR2444" s="186">
        <v>1.2866970000000001E-4</v>
      </c>
      <c r="CS2444" s="186">
        <v>2.5290290999999999E-3</v>
      </c>
      <c r="CT2444" s="186">
        <v>1.0325217E-11</v>
      </c>
      <c r="CU2444" s="186">
        <v>9.7651611000000002E-9</v>
      </c>
    </row>
    <row r="2445" spans="1:99" ht="14.4">
      <c r="A2445" t="s">
        <v>4027</v>
      </c>
      <c r="B2445" s="125" t="s">
        <v>1759</v>
      </c>
      <c r="C2445" s="126" t="str">
        <f t="shared" si="620"/>
        <v>P.030.11.910</v>
      </c>
      <c r="D2445" t="s">
        <v>1914</v>
      </c>
      <c r="E2445" s="125" t="s">
        <v>878</v>
      </c>
      <c r="F2445" s="128" t="str">
        <f t="shared" si="621"/>
        <v>Amines (n=6, std=0.13)</v>
      </c>
      <c r="G2445" s="131">
        <f t="shared" si="630"/>
        <v>0.49336334387862746</v>
      </c>
      <c r="H2445" s="183">
        <f t="shared" si="631"/>
        <v>2.0618983109999999E-2</v>
      </c>
      <c r="I2445" s="183">
        <f t="shared" si="632"/>
        <v>6.6260309205999998E-2</v>
      </c>
      <c r="J2445" s="184">
        <f t="shared" si="633"/>
        <v>1.0184811562627433E-2</v>
      </c>
      <c r="K2445" s="183">
        <v>0.39629924</v>
      </c>
      <c r="L2445" s="146">
        <v>1.3084303E-2</v>
      </c>
      <c r="M2445" s="146">
        <v>2.4244479999999999E-2</v>
      </c>
      <c r="N2445" s="146">
        <v>1.7794613000000001E-2</v>
      </c>
      <c r="O2445" s="188">
        <v>2.2901054999999999E-3</v>
      </c>
      <c r="P2445" s="146">
        <v>2.303358E-4</v>
      </c>
      <c r="Q2445" s="188">
        <v>3.0392880999999998E-4</v>
      </c>
      <c r="R2445" s="188">
        <v>2.8893909999999998E-2</v>
      </c>
      <c r="S2445" s="188">
        <v>5.7912543999999997E-4</v>
      </c>
      <c r="T2445" s="146">
        <v>2.1434542000000001E-5</v>
      </c>
      <c r="U2445" s="188">
        <v>9.6056465000000004E-3</v>
      </c>
      <c r="V2445" s="188">
        <v>1.6181663999999999E-5</v>
      </c>
      <c r="W2445" s="188">
        <v>3.9622262E-8</v>
      </c>
      <c r="X2445" s="146">
        <v>3.6543285000000002E-13</v>
      </c>
      <c r="Z2445" s="157">
        <f t="shared" si="634"/>
        <v>2.6419949333333332</v>
      </c>
      <c r="AB2445" s="131">
        <f t="shared" si="625"/>
        <v>0.39629924</v>
      </c>
      <c r="AC2445" s="131">
        <f t="shared" si="626"/>
        <v>8.6841676110000002E-2</v>
      </c>
      <c r="AD2445" s="131">
        <f t="shared" si="627"/>
        <v>6.6222732622261998E-2</v>
      </c>
      <c r="AE2445" s="131">
        <f t="shared" si="628"/>
        <v>6.6260309205999998E-2</v>
      </c>
      <c r="AF2445" s="131">
        <f t="shared" si="629"/>
        <v>1.0184771940365434E-2</v>
      </c>
      <c r="AH2445">
        <v>67.204487999999998</v>
      </c>
      <c r="AI2445" s="71">
        <v>65.306427999999997</v>
      </c>
      <c r="AJ2445" s="71">
        <v>1.1334389</v>
      </c>
      <c r="AK2445" s="71">
        <v>0</v>
      </c>
      <c r="AL2445" s="71">
        <v>0.14051031999999999</v>
      </c>
      <c r="AM2445" s="71">
        <v>0.39982457999999998</v>
      </c>
      <c r="AN2445" s="71">
        <v>0.22428653000000001</v>
      </c>
      <c r="AP2445" s="129">
        <v>5.3697742E-2</v>
      </c>
      <c r="AQ2445" s="129">
        <v>4.6947175000000001E-2</v>
      </c>
      <c r="AR2445" s="129">
        <v>2.1774114999999999E-3</v>
      </c>
      <c r="AS2445" s="129">
        <v>4.5731553000000003E-3</v>
      </c>
      <c r="AT2445" s="172">
        <f t="shared" si="622"/>
        <v>2.8145788117709995E-6</v>
      </c>
      <c r="AU2445" s="172">
        <f t="shared" si="623"/>
        <v>8.0525574509731926E-9</v>
      </c>
      <c r="AV2445" s="185">
        <f t="shared" si="624"/>
        <v>0.64049794869499999</v>
      </c>
      <c r="AW2445" s="121">
        <v>2.4876757999999998E-6</v>
      </c>
      <c r="AX2445" s="121">
        <v>7.5063429999999997E-9</v>
      </c>
      <c r="AY2445" s="121">
        <v>2.0504399999999999E-13</v>
      </c>
      <c r="AZ2445" s="121">
        <v>2.112185E-9</v>
      </c>
      <c r="BA2445" s="121">
        <v>0</v>
      </c>
      <c r="BB2445" s="121">
        <v>5.0475613000000005E-10</v>
      </c>
      <c r="BC2445" s="121">
        <v>3.2395028999999998E-7</v>
      </c>
      <c r="BD2445" s="121">
        <v>1.1163191E-10</v>
      </c>
      <c r="BE2445" s="121">
        <v>4.1155989999999999E-10</v>
      </c>
      <c r="BF2445" s="121">
        <v>2.1164300999999999E-11</v>
      </c>
      <c r="BG2445" s="121">
        <v>1.4896088000000001E-12</v>
      </c>
      <c r="BH2445" s="121">
        <v>1.4223228000000001E-13</v>
      </c>
      <c r="BI2445" s="121">
        <v>1.9407655999999999E-14</v>
      </c>
      <c r="BJ2445" s="121">
        <v>2.0472366999999999E-15</v>
      </c>
      <c r="BK2445" s="121">
        <v>3.2489341000000003E-11</v>
      </c>
      <c r="BL2445" s="121">
        <v>3.0329129999999999E-10</v>
      </c>
      <c r="BM2445" s="121">
        <v>4.9368153000000004E-22</v>
      </c>
      <c r="BN2445" s="121">
        <v>5.1168695000000003E-5</v>
      </c>
      <c r="BO2445" s="121">
        <v>0.64044677999999999</v>
      </c>
      <c r="BP2445" s="121">
        <v>0</v>
      </c>
      <c r="BQ2445" s="121">
        <v>0</v>
      </c>
      <c r="BR2445" s="121">
        <v>0</v>
      </c>
      <c r="BT2445" s="71">
        <v>1.7529262999999999E-4</v>
      </c>
      <c r="BU2445" s="71">
        <v>3.0090974E-6</v>
      </c>
      <c r="BV2445" s="71">
        <v>7.3665829000000001E-5</v>
      </c>
      <c r="BW2445" s="71">
        <v>3.4067328999999998E-6</v>
      </c>
      <c r="BX2445" s="71">
        <v>4.6110935000000003E-6</v>
      </c>
      <c r="BY2445" s="71">
        <v>4.5474688000000004E-6</v>
      </c>
      <c r="BZ2445" s="71">
        <v>1.449853E-11</v>
      </c>
      <c r="CA2445" s="71">
        <v>9.3266622000000005E-7</v>
      </c>
      <c r="CB2445" s="71">
        <v>3.2255679999999998E-7</v>
      </c>
      <c r="CC2445" s="71">
        <v>2.7538535999999998E-7</v>
      </c>
      <c r="CD2445" s="71">
        <v>0</v>
      </c>
      <c r="CE2445" s="71">
        <v>1.0917137E-18</v>
      </c>
      <c r="CF2445" s="71">
        <v>8.9389094E-15</v>
      </c>
      <c r="CG2445" s="71">
        <v>3.5254065E-6</v>
      </c>
      <c r="CH2445" s="71">
        <v>8.0996178999999998E-5</v>
      </c>
      <c r="CI2445" s="71">
        <v>2.0129052999999999E-10</v>
      </c>
      <c r="CJ2445" s="71">
        <v>0</v>
      </c>
      <c r="CL2445" s="186">
        <v>7.5660149000000007E-15</v>
      </c>
      <c r="CM2445" s="186">
        <v>2.6281891000000002</v>
      </c>
      <c r="CN2445" s="187">
        <v>1.2612789999999999E-3</v>
      </c>
      <c r="CO2445" s="186">
        <v>1.9304442E-3</v>
      </c>
      <c r="CP2445" s="186">
        <v>6.6214677999999996E-11</v>
      </c>
      <c r="CQ2445" s="186">
        <v>7.7937353000000002E-9</v>
      </c>
      <c r="CR2445" s="186">
        <v>1.5771196999999999E-4</v>
      </c>
      <c r="CS2445" s="186">
        <v>1.5695511999999998E-2</v>
      </c>
      <c r="CT2445" s="186">
        <v>1.4191968999999999E-5</v>
      </c>
      <c r="CU2445" s="186">
        <v>7.0548110000000002E-4</v>
      </c>
    </row>
    <row r="2446" spans="1:99" ht="14.4">
      <c r="A2446" t="s">
        <v>4028</v>
      </c>
      <c r="B2446" s="125" t="s">
        <v>1759</v>
      </c>
      <c r="C2446" s="126" t="str">
        <f t="shared" si="620"/>
        <v>P.030.11.920</v>
      </c>
      <c r="D2446" t="s">
        <v>1914</v>
      </c>
      <c r="E2446" s="125" t="s">
        <v>878</v>
      </c>
      <c r="F2446" s="128" t="str">
        <f t="shared" si="621"/>
        <v>Amino acids, peptides, and analogues (n=1, std=-)</v>
      </c>
      <c r="G2446" s="131">
        <f t="shared" si="630"/>
        <v>3.5757278767509999</v>
      </c>
      <c r="H2446" s="183">
        <f t="shared" si="631"/>
        <v>0.12838568774</v>
      </c>
      <c r="I2446" s="183">
        <f t="shared" si="632"/>
        <v>0.226701361711</v>
      </c>
      <c r="J2446" s="184">
        <f t="shared" si="633"/>
        <v>0.31755532729999997</v>
      </c>
      <c r="K2446" s="183">
        <v>2.9030855</v>
      </c>
      <c r="L2446" s="146">
        <v>0.10721034</v>
      </c>
      <c r="M2446" s="146">
        <v>0.11416933</v>
      </c>
      <c r="N2446" s="146">
        <v>0.1107923</v>
      </c>
      <c r="O2446" s="146">
        <v>1.5917197000000001E-2</v>
      </c>
      <c r="P2446" s="188">
        <v>8.8490740999999998E-4</v>
      </c>
      <c r="Q2446" s="188">
        <v>7.9128333000000003E-4</v>
      </c>
      <c r="R2446" s="146">
        <v>5.2833163000000002E-3</v>
      </c>
      <c r="S2446" s="188">
        <v>8.0109872999999995E-3</v>
      </c>
      <c r="T2446" s="146">
        <v>0</v>
      </c>
      <c r="U2446" s="188">
        <v>0.30954433999999997</v>
      </c>
      <c r="V2446" s="188">
        <v>3.8375411000000002E-5</v>
      </c>
      <c r="W2446" s="188">
        <v>0</v>
      </c>
      <c r="X2446" s="146">
        <v>0</v>
      </c>
      <c r="Z2446" s="157">
        <f t="shared" si="634"/>
        <v>19.353903333333335</v>
      </c>
      <c r="AB2446" s="131">
        <f t="shared" si="625"/>
        <v>2.9030855</v>
      </c>
      <c r="AC2446" s="131">
        <f t="shared" si="626"/>
        <v>0.35504867404000001</v>
      </c>
      <c r="AD2446" s="131">
        <f t="shared" si="627"/>
        <v>0.22666298630000001</v>
      </c>
      <c r="AE2446" s="131">
        <f t="shared" si="628"/>
        <v>0.22670136171100003</v>
      </c>
      <c r="AF2446" s="131">
        <f t="shared" si="629"/>
        <v>0.31755532729999997</v>
      </c>
      <c r="AH2446">
        <v>326.91370999999998</v>
      </c>
      <c r="AI2446" s="71">
        <v>250.73034000000001</v>
      </c>
      <c r="AJ2446" s="71">
        <v>42.704808999999997</v>
      </c>
      <c r="AK2446" s="71">
        <v>0</v>
      </c>
      <c r="AL2446" s="71">
        <v>7.8781356999999996</v>
      </c>
      <c r="AM2446" s="71">
        <v>17.064796999999999</v>
      </c>
      <c r="AN2446" s="71">
        <v>8.5356240999999997</v>
      </c>
      <c r="AP2446" s="129">
        <v>0.36531872999999998</v>
      </c>
      <c r="AQ2446" s="129">
        <v>0.33628845000000002</v>
      </c>
      <c r="AR2446" s="129">
        <v>1.5450101000000001E-2</v>
      </c>
      <c r="AS2446" s="129">
        <v>1.3580185E-2</v>
      </c>
      <c r="AT2446" s="172">
        <f t="shared" si="622"/>
        <v>2.0161177659279997E-5</v>
      </c>
      <c r="AU2446" s="172">
        <f t="shared" si="623"/>
        <v>5.7137946510970595E-8</v>
      </c>
      <c r="AV2446" s="185">
        <f t="shared" si="624"/>
        <v>1.90198679221</v>
      </c>
      <c r="AW2446" s="121">
        <v>1.7960421999999999E-5</v>
      </c>
      <c r="AX2446" s="121">
        <v>5.4190928999999999E-8</v>
      </c>
      <c r="AY2446" s="121">
        <v>1.4805736000000001E-12</v>
      </c>
      <c r="AZ2446" s="121">
        <v>0</v>
      </c>
      <c r="BA2446" s="121">
        <v>0</v>
      </c>
      <c r="BB2446" s="121">
        <v>2.9689440999999999E-9</v>
      </c>
      <c r="BC2446" s="121">
        <v>2.1967157999999998E-6</v>
      </c>
      <c r="BD2446" s="121">
        <v>6.7706408000000002E-10</v>
      </c>
      <c r="BE2446" s="121">
        <v>2.2679831E-9</v>
      </c>
      <c r="BF2446" s="121">
        <v>0</v>
      </c>
      <c r="BG2446" s="121">
        <v>0</v>
      </c>
      <c r="BH2446" s="121">
        <v>4.5098368000000001E-13</v>
      </c>
      <c r="BI2446" s="121">
        <v>3.1799025999999999E-14</v>
      </c>
      <c r="BJ2446" s="121">
        <v>6.9746646000000004E-15</v>
      </c>
      <c r="BK2446" s="121">
        <v>1.2268286000000001E-10</v>
      </c>
      <c r="BL2446" s="121">
        <v>9.4823231999999994E-10</v>
      </c>
      <c r="BM2446" s="121">
        <v>0</v>
      </c>
      <c r="BN2446" s="121">
        <v>8.1789221E-4</v>
      </c>
      <c r="BO2446" s="121">
        <v>1.9011689000000001</v>
      </c>
      <c r="BP2446" s="121">
        <v>0</v>
      </c>
      <c r="BQ2446" s="121">
        <v>0</v>
      </c>
      <c r="BR2446" s="121">
        <v>0</v>
      </c>
      <c r="BT2446" s="71">
        <v>9.6426005E-4</v>
      </c>
      <c r="BU2446" s="71">
        <v>1.5636159999999998E-5</v>
      </c>
      <c r="BV2446" s="71">
        <v>5.3963817000000002E-4</v>
      </c>
      <c r="BW2446" s="71">
        <v>6.7180713E-7</v>
      </c>
      <c r="BX2446" s="71">
        <v>2.7127210000000001E-5</v>
      </c>
      <c r="BY2446" s="71">
        <v>0</v>
      </c>
      <c r="BZ2446" s="71">
        <v>0</v>
      </c>
      <c r="CA2446" s="71">
        <v>0</v>
      </c>
      <c r="CB2446" s="71">
        <v>1.2315432E-6</v>
      </c>
      <c r="CC2446" s="71">
        <v>8.6602904999999997E-7</v>
      </c>
      <c r="CD2446" s="71">
        <v>0</v>
      </c>
      <c r="CE2446" s="71">
        <v>0</v>
      </c>
      <c r="CF2446" s="71">
        <v>0</v>
      </c>
      <c r="CG2446" s="71">
        <v>2.2193543000000001E-5</v>
      </c>
      <c r="CH2446" s="71">
        <v>3.5689557999999999E-4</v>
      </c>
      <c r="CI2446" s="71">
        <v>7.8864252999999993E-12</v>
      </c>
      <c r="CJ2446" s="71">
        <v>0</v>
      </c>
      <c r="CL2446" s="186">
        <v>0</v>
      </c>
      <c r="CM2446" s="186">
        <v>19.353902999999999</v>
      </c>
      <c r="CN2446" s="187">
        <v>0</v>
      </c>
      <c r="CO2446" s="186">
        <v>1.0698032999999999E-2</v>
      </c>
      <c r="CP2446" s="186">
        <v>2.1525008E-10</v>
      </c>
      <c r="CQ2446" s="186">
        <v>2.5131752E-8</v>
      </c>
      <c r="CR2446" s="186">
        <v>1.0507062000000001E-3</v>
      </c>
      <c r="CS2446" s="186">
        <v>2.6693321999999998E-2</v>
      </c>
      <c r="CT2446" s="186">
        <v>0</v>
      </c>
      <c r="CU2446" s="186">
        <v>0</v>
      </c>
    </row>
    <row r="2447" spans="1:99" ht="14.4">
      <c r="A2447" t="s">
        <v>4029</v>
      </c>
      <c r="B2447" s="125" t="s">
        <v>1759</v>
      </c>
      <c r="C2447" s="126" t="str">
        <f t="shared" si="620"/>
        <v>P.030.11.930</v>
      </c>
      <c r="D2447" t="s">
        <v>1914</v>
      </c>
      <c r="E2447" s="125" t="s">
        <v>878</v>
      </c>
      <c r="F2447" s="128" t="str">
        <f t="shared" si="621"/>
        <v>Aminotriazines (n=1, std=-)</v>
      </c>
      <c r="G2447" s="131">
        <f t="shared" si="630"/>
        <v>1.3276320473149998</v>
      </c>
      <c r="H2447" s="183">
        <f t="shared" si="631"/>
        <v>6.2261814169999999E-2</v>
      </c>
      <c r="I2447" s="183">
        <f t="shared" si="632"/>
        <v>0.15759495934499998</v>
      </c>
      <c r="J2447" s="184">
        <f t="shared" si="633"/>
        <v>5.7897573799999998E-2</v>
      </c>
      <c r="K2447" s="183">
        <v>1.0498776999999999</v>
      </c>
      <c r="L2447" s="146">
        <v>9.9367757000000001E-2</v>
      </c>
      <c r="M2447" s="146">
        <v>5.2480596999999997E-2</v>
      </c>
      <c r="N2447" s="146">
        <v>5.0374759999999998E-2</v>
      </c>
      <c r="O2447" s="146">
        <v>1.0692968000000001E-2</v>
      </c>
      <c r="P2447" s="188">
        <v>4.6609792999999998E-4</v>
      </c>
      <c r="Q2447" s="188">
        <v>7.2798823999999996E-4</v>
      </c>
      <c r="R2447" s="188">
        <v>5.7288173000000003E-3</v>
      </c>
      <c r="S2447" s="188">
        <v>1.8632697999999999E-3</v>
      </c>
      <c r="T2447" s="146">
        <v>0</v>
      </c>
      <c r="U2447" s="188">
        <v>5.6034304E-2</v>
      </c>
      <c r="V2447" s="188">
        <v>1.7788045E-5</v>
      </c>
      <c r="W2447" s="188">
        <v>0</v>
      </c>
      <c r="X2447" s="146">
        <v>0</v>
      </c>
      <c r="Z2447" s="157">
        <f t="shared" si="634"/>
        <v>6.9991846666666664</v>
      </c>
      <c r="AB2447" s="131">
        <f t="shared" si="625"/>
        <v>1.0498776999999999</v>
      </c>
      <c r="AC2447" s="131">
        <f t="shared" si="626"/>
        <v>0.21983898546999997</v>
      </c>
      <c r="AD2447" s="131">
        <f t="shared" si="627"/>
        <v>0.15757717129999999</v>
      </c>
      <c r="AE2447" s="131">
        <f t="shared" si="628"/>
        <v>0.15759495934499998</v>
      </c>
      <c r="AF2447" s="131">
        <f t="shared" si="629"/>
        <v>5.7897573799999998E-2</v>
      </c>
      <c r="AH2447">
        <v>106.03831</v>
      </c>
      <c r="AI2447" s="71">
        <v>92.464231999999996</v>
      </c>
      <c r="AJ2447" s="71">
        <v>7.6853806999999996</v>
      </c>
      <c r="AK2447" s="71">
        <v>0</v>
      </c>
      <c r="AL2447" s="71">
        <v>1.3425092999999999</v>
      </c>
      <c r="AM2447" s="71">
        <v>3.0076597999999999</v>
      </c>
      <c r="AN2447" s="71">
        <v>1.5385251</v>
      </c>
      <c r="AP2447" s="129">
        <v>0.15309664000000001</v>
      </c>
      <c r="AQ2447" s="129">
        <v>0.14127976</v>
      </c>
      <c r="AR2447" s="129">
        <v>5.9511340000000003E-3</v>
      </c>
      <c r="AS2447" s="129">
        <v>5.8657413000000004E-3</v>
      </c>
      <c r="AT2447" s="172">
        <f t="shared" si="622"/>
        <v>8.4700099260710009E-6</v>
      </c>
      <c r="AU2447" s="172">
        <f t="shared" si="623"/>
        <v>2.2008631536483197E-8</v>
      </c>
      <c r="AV2447" s="185">
        <f t="shared" si="624"/>
        <v>0.82153239815000001</v>
      </c>
      <c r="AW2447" s="121">
        <v>6.4952434E-6</v>
      </c>
      <c r="AX2447" s="121">
        <v>1.9597717E-8</v>
      </c>
      <c r="AY2447" s="121">
        <v>5.3543762999999997E-13</v>
      </c>
      <c r="AZ2447" s="121">
        <v>0</v>
      </c>
      <c r="BA2447" s="121">
        <v>0</v>
      </c>
      <c r="BB2447" s="121">
        <v>1.3499118999999999E-9</v>
      </c>
      <c r="BC2447" s="121">
        <v>1.9723408999999999E-6</v>
      </c>
      <c r="BD2447" s="121">
        <v>3.0784576000000001E-10</v>
      </c>
      <c r="BE2447" s="121">
        <v>2.1020770000000001E-9</v>
      </c>
      <c r="BF2447" s="121">
        <v>0</v>
      </c>
      <c r="BG2447" s="121">
        <v>0</v>
      </c>
      <c r="BH2447" s="121">
        <v>4.1482783000000001E-13</v>
      </c>
      <c r="BI2447" s="121">
        <v>3.4439460999999999E-14</v>
      </c>
      <c r="BJ2447" s="121">
        <v>7.0715621999999997E-15</v>
      </c>
      <c r="BK2447" s="121">
        <v>7.4179970999999999E-11</v>
      </c>
      <c r="BL2447" s="121">
        <v>1.0015342000000001E-9</v>
      </c>
      <c r="BM2447" s="121">
        <v>0</v>
      </c>
      <c r="BN2447" s="121">
        <v>1.8116814999999999E-4</v>
      </c>
      <c r="BO2447" s="121">
        <v>0.82135122999999999</v>
      </c>
      <c r="BP2447" s="121">
        <v>0</v>
      </c>
      <c r="BQ2447" s="121">
        <v>0</v>
      </c>
      <c r="BR2447" s="121">
        <v>0</v>
      </c>
      <c r="BT2447" s="71">
        <v>3.6581012E-4</v>
      </c>
      <c r="BU2447" s="71">
        <v>1.4492354E-5</v>
      </c>
      <c r="BV2447" s="71">
        <v>1.9515584E-4</v>
      </c>
      <c r="BW2447" s="71">
        <v>6.9519909000000001E-7</v>
      </c>
      <c r="BX2447" s="71">
        <v>2.1508914000000002E-5</v>
      </c>
      <c r="BY2447" s="71">
        <v>0</v>
      </c>
      <c r="BZ2447" s="71">
        <v>0</v>
      </c>
      <c r="CA2447" s="71">
        <v>0</v>
      </c>
      <c r="CB2447" s="71">
        <v>6.6696635999999997E-7</v>
      </c>
      <c r="CC2447" s="71">
        <v>7.5170799000000001E-7</v>
      </c>
      <c r="CD2447" s="71">
        <v>0</v>
      </c>
      <c r="CE2447" s="71">
        <v>0</v>
      </c>
      <c r="CF2447" s="71">
        <v>0</v>
      </c>
      <c r="CG2447" s="71">
        <v>1.0570153000000001E-5</v>
      </c>
      <c r="CH2447" s="71">
        <v>1.2196899E-4</v>
      </c>
      <c r="CI2447" s="71">
        <v>1.3509351000000001E-12</v>
      </c>
      <c r="CJ2447" s="71">
        <v>0</v>
      </c>
      <c r="CL2447" s="186">
        <v>0</v>
      </c>
      <c r="CM2447" s="186">
        <v>6.9991846999999998</v>
      </c>
      <c r="CN2447" s="187">
        <v>0</v>
      </c>
      <c r="CO2447" s="186">
        <v>9.9154575000000005E-3</v>
      </c>
      <c r="CP2447" s="186">
        <v>1.9550161000000001E-10</v>
      </c>
      <c r="CQ2447" s="186">
        <v>2.3311617000000001E-8</v>
      </c>
      <c r="CR2447" s="186">
        <v>8.7260207000000004E-4</v>
      </c>
      <c r="CS2447" s="186">
        <v>2.8872528000000001E-2</v>
      </c>
      <c r="CT2447" s="186">
        <v>0</v>
      </c>
      <c r="CU2447" s="186">
        <v>0</v>
      </c>
    </row>
    <row r="2448" spans="1:99" ht="14.4">
      <c r="A2448" t="s">
        <v>4030</v>
      </c>
      <c r="B2448" s="125" t="s">
        <v>1759</v>
      </c>
      <c r="C2448" s="126" t="str">
        <f t="shared" si="620"/>
        <v>P.030.11.940</v>
      </c>
      <c r="D2448" t="s">
        <v>1914</v>
      </c>
      <c r="E2448" s="125" t="s">
        <v>878</v>
      </c>
      <c r="F2448" s="128" t="str">
        <f t="shared" si="621"/>
        <v>Aminoxides (n=1, std=-)</v>
      </c>
      <c r="G2448" s="131">
        <f t="shared" si="630"/>
        <v>0.4191054730548</v>
      </c>
      <c r="H2448" s="183">
        <f t="shared" si="631"/>
        <v>1.2821085689999999E-2</v>
      </c>
      <c r="I2448" s="183">
        <f t="shared" si="632"/>
        <v>1.55494855848E-2</v>
      </c>
      <c r="J2448" s="184">
        <f t="shared" si="633"/>
        <v>2.3613417799999998E-3</v>
      </c>
      <c r="K2448" s="183">
        <v>0.38837356000000001</v>
      </c>
      <c r="L2448" s="146">
        <v>5.5692694999999997E-3</v>
      </c>
      <c r="M2448" s="146">
        <v>9.1261173999999997E-3</v>
      </c>
      <c r="N2448" s="146">
        <v>1.1081647999999999E-2</v>
      </c>
      <c r="O2448" s="188">
        <v>1.2066245000000001E-3</v>
      </c>
      <c r="P2448" s="188">
        <v>1.4360974E-4</v>
      </c>
      <c r="Q2448" s="188">
        <v>3.8920345000000001E-4</v>
      </c>
      <c r="R2448" s="188">
        <v>8.4784400000000005E-4</v>
      </c>
      <c r="S2448" s="146">
        <v>2.9571988000000001E-4</v>
      </c>
      <c r="T2448" s="146">
        <v>0</v>
      </c>
      <c r="U2448" s="188">
        <v>2.0656219E-3</v>
      </c>
      <c r="V2448" s="188">
        <v>6.2546848000000004E-6</v>
      </c>
      <c r="W2448" s="188">
        <v>0</v>
      </c>
      <c r="X2448" s="146">
        <v>0</v>
      </c>
      <c r="Z2448" s="157">
        <f t="shared" si="634"/>
        <v>2.589157066666667</v>
      </c>
      <c r="AB2448" s="131">
        <f t="shared" si="625"/>
        <v>0.38837356000000001</v>
      </c>
      <c r="AC2448" s="131">
        <f t="shared" si="626"/>
        <v>2.8364316590000001E-2</v>
      </c>
      <c r="AD2448" s="131">
        <f t="shared" si="627"/>
        <v>1.55432309E-2</v>
      </c>
      <c r="AE2448" s="131">
        <f t="shared" si="628"/>
        <v>1.55494855848E-2</v>
      </c>
      <c r="AF2448" s="131">
        <f t="shared" si="629"/>
        <v>2.3613417799999998E-3</v>
      </c>
      <c r="AH2448">
        <v>44.079315000000001</v>
      </c>
      <c r="AI2448" s="71">
        <v>43.710262999999998</v>
      </c>
      <c r="AJ2448" s="71">
        <v>0.25659900000000002</v>
      </c>
      <c r="AK2448" s="71">
        <v>0</v>
      </c>
      <c r="AL2448" s="71">
        <v>0</v>
      </c>
      <c r="AM2448" s="71">
        <v>6.2857254000000001E-2</v>
      </c>
      <c r="AN2448" s="71">
        <v>4.9596000000000001E-2</v>
      </c>
      <c r="AP2448" s="129">
        <v>5.0180895000000003E-2</v>
      </c>
      <c r="AQ2448" s="129">
        <v>4.4916629999999999E-2</v>
      </c>
      <c r="AR2448" s="129">
        <v>2.1431750999999998E-3</v>
      </c>
      <c r="AS2448" s="129">
        <v>3.1210898999999999E-3</v>
      </c>
      <c r="AT2448" s="172">
        <f t="shared" si="622"/>
        <v>2.6928435525689998E-6</v>
      </c>
      <c r="AU2448" s="172">
        <f t="shared" si="623"/>
        <v>7.9259432585846014E-9</v>
      </c>
      <c r="AV2448" s="185">
        <f t="shared" si="624"/>
        <v>0.43712744039699997</v>
      </c>
      <c r="AW2448" s="121">
        <v>2.5670936E-6</v>
      </c>
      <c r="AX2448" s="121">
        <v>7.7495238000000003E-9</v>
      </c>
      <c r="AY2448" s="121">
        <v>2.1150494E-13</v>
      </c>
      <c r="AZ2448" s="121">
        <v>5.256E-9</v>
      </c>
      <c r="BA2448" s="121">
        <v>0</v>
      </c>
      <c r="BB2448" s="121">
        <v>2.5571483999999999E-10</v>
      </c>
      <c r="BC2448" s="121">
        <v>1.2007010000000001E-7</v>
      </c>
      <c r="BD2448" s="121">
        <v>5.8315455999999999E-11</v>
      </c>
      <c r="BE2448" s="121">
        <v>1.1781521E-10</v>
      </c>
      <c r="BF2448" s="121">
        <v>0</v>
      </c>
      <c r="BG2448" s="121">
        <v>0</v>
      </c>
      <c r="BH2448" s="121">
        <v>7.1228382000000004E-14</v>
      </c>
      <c r="BI2448" s="121">
        <v>4.9649398999999998E-15</v>
      </c>
      <c r="BJ2448" s="121">
        <v>1.0943226999999999E-15</v>
      </c>
      <c r="BK2448" s="121">
        <v>1.9804198999999999E-11</v>
      </c>
      <c r="BL2448" s="121">
        <v>1.4833353E-10</v>
      </c>
      <c r="BM2448" s="121">
        <v>0</v>
      </c>
      <c r="BN2448" s="121">
        <v>2.4810397000000001E-5</v>
      </c>
      <c r="BO2448" s="121">
        <v>0.43710262999999999</v>
      </c>
      <c r="BP2448" s="121">
        <v>0</v>
      </c>
      <c r="BQ2448" s="121">
        <v>0</v>
      </c>
      <c r="BR2448" s="121">
        <v>0</v>
      </c>
      <c r="BT2448" s="71">
        <v>1.3113808E-4</v>
      </c>
      <c r="BU2448" s="71">
        <v>8.1225365999999997E-7</v>
      </c>
      <c r="BV2448" s="71">
        <v>7.2192569000000006E-5</v>
      </c>
      <c r="BW2448" s="71">
        <v>1.038869E-7</v>
      </c>
      <c r="BX2448" s="71">
        <v>1.7491068999999999E-6</v>
      </c>
      <c r="BY2448" s="71">
        <v>0</v>
      </c>
      <c r="BZ2448" s="71">
        <v>0</v>
      </c>
      <c r="CA2448" s="71">
        <v>0</v>
      </c>
      <c r="CB2448" s="71">
        <v>1.9966225999999999E-7</v>
      </c>
      <c r="CC2448" s="71">
        <v>2.9973708999999999E-7</v>
      </c>
      <c r="CD2448" s="71">
        <v>0</v>
      </c>
      <c r="CE2448" s="71">
        <v>0</v>
      </c>
      <c r="CF2448" s="71">
        <v>0</v>
      </c>
      <c r="CG2448" s="71">
        <v>2.1710431000000001E-6</v>
      </c>
      <c r="CH2448" s="71">
        <v>5.3609826000000001E-5</v>
      </c>
      <c r="CI2448" s="71">
        <v>4.1635328000000003E-15</v>
      </c>
      <c r="CJ2448" s="71">
        <v>0</v>
      </c>
      <c r="CL2448" s="186">
        <v>0</v>
      </c>
      <c r="CM2448" s="186">
        <v>2.4921370999999999</v>
      </c>
      <c r="CN2448" s="187">
        <v>3.5804955000000001E-4</v>
      </c>
      <c r="CO2448" s="186">
        <v>5.5573212000000003E-4</v>
      </c>
      <c r="CP2448" s="186">
        <v>3.4024165000000003E-11</v>
      </c>
      <c r="CQ2448" s="186">
        <v>3.9671565000000003E-9</v>
      </c>
      <c r="CR2448" s="186">
        <v>6.4051789000000006E-5</v>
      </c>
      <c r="CS2448" s="186">
        <v>4.1681731000000003E-3</v>
      </c>
      <c r="CT2448" s="186">
        <v>0</v>
      </c>
      <c r="CU2448" s="186">
        <v>0</v>
      </c>
    </row>
    <row r="2449" spans="1:99" ht="14.4">
      <c r="A2449" t="s">
        <v>4031</v>
      </c>
      <c r="B2449" s="125" t="s">
        <v>1759</v>
      </c>
      <c r="C2449" s="126" t="str">
        <f t="shared" si="620"/>
        <v>P.030.11.950</v>
      </c>
      <c r="D2449" t="s">
        <v>1914</v>
      </c>
      <c r="E2449" s="125" t="s">
        <v>878</v>
      </c>
      <c r="F2449" s="128" t="str">
        <f t="shared" si="621"/>
        <v>Anilides (n=4, std=0.24)</v>
      </c>
      <c r="G2449" s="131">
        <f t="shared" si="630"/>
        <v>1.9235686437989998</v>
      </c>
      <c r="H2449" s="183">
        <f t="shared" si="631"/>
        <v>8.0255216170000004E-2</v>
      </c>
      <c r="I2449" s="183">
        <f t="shared" si="632"/>
        <v>0.17322681642899998</v>
      </c>
      <c r="J2449" s="184">
        <f t="shared" si="633"/>
        <v>0.11356541120000001</v>
      </c>
      <c r="K2449" s="183">
        <v>1.5565211999999999</v>
      </c>
      <c r="L2449" s="146">
        <v>9.8418279999999997E-2</v>
      </c>
      <c r="M2449" s="146">
        <v>6.8969121999999994E-2</v>
      </c>
      <c r="N2449" s="188">
        <v>6.6873966000000007E-2</v>
      </c>
      <c r="O2449" s="188">
        <v>1.1976142E-2</v>
      </c>
      <c r="P2449" s="188">
        <v>6.2599195999999996E-4</v>
      </c>
      <c r="Q2449" s="188">
        <v>7.7911620999999997E-4</v>
      </c>
      <c r="R2449" s="188">
        <v>5.8139766000000004E-3</v>
      </c>
      <c r="S2449" s="146">
        <v>3.3110712000000001E-3</v>
      </c>
      <c r="T2449" s="188">
        <v>0</v>
      </c>
      <c r="U2449" s="188">
        <v>0.11025434000000001</v>
      </c>
      <c r="V2449" s="188">
        <v>2.5437829000000002E-5</v>
      </c>
      <c r="W2449" s="188">
        <v>0</v>
      </c>
      <c r="X2449" s="146">
        <v>0</v>
      </c>
      <c r="Z2449" s="157">
        <f t="shared" si="634"/>
        <v>10.376808</v>
      </c>
      <c r="AB2449" s="131">
        <f t="shared" si="625"/>
        <v>1.5565211999999999</v>
      </c>
      <c r="AC2449" s="131">
        <f t="shared" si="626"/>
        <v>0.25345659476999999</v>
      </c>
      <c r="AD2449" s="131">
        <f t="shared" si="627"/>
        <v>0.17320137859999998</v>
      </c>
      <c r="AE2449" s="131">
        <f t="shared" si="628"/>
        <v>0.17322681642899998</v>
      </c>
      <c r="AF2449" s="131">
        <f t="shared" si="629"/>
        <v>0.11356541120000001</v>
      </c>
      <c r="AH2449">
        <v>164.35580999999999</v>
      </c>
      <c r="AI2449" s="71">
        <v>137.46902</v>
      </c>
      <c r="AJ2449" s="71">
        <v>15.159428999999999</v>
      </c>
      <c r="AK2449" s="71">
        <v>0</v>
      </c>
      <c r="AL2449" s="71">
        <v>2.7110360999999998</v>
      </c>
      <c r="AM2449" s="71">
        <v>5.9857554999999998</v>
      </c>
      <c r="AN2449" s="71">
        <v>3.0305661000000002</v>
      </c>
      <c r="AP2449" s="129">
        <v>0.21047697000000001</v>
      </c>
      <c r="AQ2449" s="129">
        <v>0.19361832000000001</v>
      </c>
      <c r="AR2449" s="129">
        <v>8.5303107999999996E-3</v>
      </c>
      <c r="AS2449" s="129">
        <v>8.3283404999999998E-3</v>
      </c>
      <c r="AT2449" s="172">
        <f t="shared" si="622"/>
        <v>1.1607812958746002E-5</v>
      </c>
      <c r="AU2449" s="172">
        <f t="shared" si="623"/>
        <v>3.1547007650588408E-8</v>
      </c>
      <c r="AV2449" s="185">
        <f t="shared" si="624"/>
        <v>1.16643426066</v>
      </c>
      <c r="AW2449" s="121">
        <v>9.6296776000000004E-6</v>
      </c>
      <c r="AX2449" s="121">
        <v>2.9055062000000001E-8</v>
      </c>
      <c r="AY2449" s="121">
        <v>7.9382579999999996E-13</v>
      </c>
      <c r="AZ2449" s="121">
        <v>0</v>
      </c>
      <c r="BA2449" s="121">
        <v>0</v>
      </c>
      <c r="BB2449" s="121">
        <v>1.7920475000000001E-9</v>
      </c>
      <c r="BC2449" s="121">
        <v>1.9752251000000002E-6</v>
      </c>
      <c r="BD2449" s="121">
        <v>4.0867424000000001E-10</v>
      </c>
      <c r="BE2449" s="121">
        <v>2.0819913000000002E-9</v>
      </c>
      <c r="BF2449" s="121">
        <v>0</v>
      </c>
      <c r="BG2449" s="121">
        <v>0</v>
      </c>
      <c r="BH2449" s="121">
        <v>4.4399172999999999E-13</v>
      </c>
      <c r="BI2449" s="121">
        <v>3.4964094999999998E-14</v>
      </c>
      <c r="BJ2449" s="121">
        <v>7.3289633999999993E-15</v>
      </c>
      <c r="BK2449" s="121">
        <v>9.3525846000000005E-11</v>
      </c>
      <c r="BL2449" s="121">
        <v>1.0246854000000001E-9</v>
      </c>
      <c r="BM2449" s="121">
        <v>0</v>
      </c>
      <c r="BN2449" s="121">
        <v>3.2796065999999999E-4</v>
      </c>
      <c r="BO2449" s="121">
        <v>1.1661063</v>
      </c>
      <c r="BP2449" s="121">
        <v>0</v>
      </c>
      <c r="BQ2449" s="121">
        <v>0</v>
      </c>
      <c r="BR2449" s="121">
        <v>0</v>
      </c>
      <c r="BT2449" s="71">
        <v>5.2815958999999997E-4</v>
      </c>
      <c r="BU2449" s="71">
        <v>1.4353877E-5</v>
      </c>
      <c r="BV2449" s="71">
        <v>2.8933293999999999E-4</v>
      </c>
      <c r="BW2449" s="71">
        <v>7.1304566000000003E-7</v>
      </c>
      <c r="BX2449" s="71">
        <v>2.2543389000000002E-5</v>
      </c>
      <c r="BY2449" s="71">
        <v>0</v>
      </c>
      <c r="BZ2449" s="71">
        <v>0</v>
      </c>
      <c r="CA2449" s="71">
        <v>0</v>
      </c>
      <c r="CB2449" s="71">
        <v>8.8409633999999999E-7</v>
      </c>
      <c r="CC2449" s="71">
        <v>8.1242761999999997E-7</v>
      </c>
      <c r="CD2449" s="71">
        <v>0</v>
      </c>
      <c r="CE2449" s="71">
        <v>0</v>
      </c>
      <c r="CF2449" s="71">
        <v>0</v>
      </c>
      <c r="CG2449" s="71">
        <v>1.3715077000000001E-5</v>
      </c>
      <c r="CH2449" s="71">
        <v>1.8580474E-4</v>
      </c>
      <c r="CI2449" s="71">
        <v>2.7216932000000001E-12</v>
      </c>
      <c r="CJ2449" s="71">
        <v>0</v>
      </c>
      <c r="CL2449" s="186">
        <v>0</v>
      </c>
      <c r="CM2449" s="186">
        <v>10.376808</v>
      </c>
      <c r="CN2449" s="187">
        <v>0</v>
      </c>
      <c r="CO2449" s="186">
        <v>9.8207134999999997E-3</v>
      </c>
      <c r="CP2449" s="186">
        <v>2.1015664E-10</v>
      </c>
      <c r="CQ2449" s="186">
        <v>2.4879354000000001E-8</v>
      </c>
      <c r="CR2449" s="186">
        <v>8.9881151999999999E-4</v>
      </c>
      <c r="CS2449" s="186">
        <v>2.9323927999999999E-2</v>
      </c>
      <c r="CT2449" s="186">
        <v>0</v>
      </c>
      <c r="CU2449" s="186">
        <v>0</v>
      </c>
    </row>
    <row r="2450" spans="1:99" ht="14.4">
      <c r="A2450" t="s">
        <v>4032</v>
      </c>
      <c r="B2450" s="125" t="s">
        <v>1759</v>
      </c>
      <c r="C2450" s="126" t="str">
        <f t="shared" ref="C2450:C2513" si="635">MID(A2450,1,12)</f>
        <v>P.030.11.960</v>
      </c>
      <c r="D2450" t="s">
        <v>1914</v>
      </c>
      <c r="E2450" s="125" t="s">
        <v>878</v>
      </c>
      <c r="F2450" s="128" t="str">
        <f t="shared" ref="F2450:F2513" si="636">MID(A2450, 21,85)</f>
        <v>Aniline and substituted anilines (n=1, std=-)</v>
      </c>
      <c r="G2450" s="131">
        <f t="shared" si="630"/>
        <v>1.1664285885029999</v>
      </c>
      <c r="H2450" s="183">
        <f t="shared" si="631"/>
        <v>4.8840864890000009E-2</v>
      </c>
      <c r="I2450" s="183">
        <f t="shared" si="632"/>
        <v>0.111906244613</v>
      </c>
      <c r="J2450" s="184">
        <f t="shared" si="633"/>
        <v>8.1537039000000006E-2</v>
      </c>
      <c r="K2450" s="183">
        <v>0.92414443999999996</v>
      </c>
      <c r="L2450" s="146">
        <v>6.6257444999999998E-2</v>
      </c>
      <c r="M2450" s="146">
        <v>4.2164154000000002E-2</v>
      </c>
      <c r="N2450" s="146">
        <v>4.0437353000000002E-2</v>
      </c>
      <c r="O2450" s="146">
        <v>7.6219874000000003E-3</v>
      </c>
      <c r="P2450" s="188">
        <v>3.2828783000000001E-4</v>
      </c>
      <c r="Q2450" s="146">
        <v>4.5323666E-4</v>
      </c>
      <c r="R2450" s="146">
        <v>3.4716532E-3</v>
      </c>
      <c r="S2450" s="146">
        <v>2.168793E-3</v>
      </c>
      <c r="T2450" s="146">
        <v>0</v>
      </c>
      <c r="U2450" s="188">
        <v>7.9368246000000003E-2</v>
      </c>
      <c r="V2450" s="188">
        <v>1.2992413E-5</v>
      </c>
      <c r="W2450" s="188">
        <v>0</v>
      </c>
      <c r="X2450" s="146">
        <v>0</v>
      </c>
      <c r="Z2450" s="157">
        <f t="shared" si="634"/>
        <v>6.1609629333333329</v>
      </c>
      <c r="AB2450" s="131">
        <f t="shared" si="625"/>
        <v>0.92414443999999996</v>
      </c>
      <c r="AC2450" s="131">
        <f t="shared" si="626"/>
        <v>0.16073411709000002</v>
      </c>
      <c r="AD2450" s="131">
        <f t="shared" si="627"/>
        <v>0.1118932522</v>
      </c>
      <c r="AE2450" s="131">
        <f t="shared" si="628"/>
        <v>0.11190624461299999</v>
      </c>
      <c r="AF2450" s="131">
        <f t="shared" si="629"/>
        <v>8.1537039000000006E-2</v>
      </c>
      <c r="AH2450">
        <v>99.175175999999993</v>
      </c>
      <c r="AI2450" s="71">
        <v>79.696907999999993</v>
      </c>
      <c r="AJ2450" s="71">
        <v>10.93788</v>
      </c>
      <c r="AK2450" s="71">
        <v>0</v>
      </c>
      <c r="AL2450" s="71">
        <v>1.9981533</v>
      </c>
      <c r="AM2450" s="71">
        <v>4.3541340999999996</v>
      </c>
      <c r="AN2450" s="71">
        <v>2.1881010999999999</v>
      </c>
      <c r="AP2450" s="129">
        <v>0.12716496999999999</v>
      </c>
      <c r="AQ2450" s="129">
        <v>0.1174601</v>
      </c>
      <c r="AR2450" s="129">
        <v>5.1106175000000002E-3</v>
      </c>
      <c r="AS2450" s="129">
        <v>4.5942502999999999E-3</v>
      </c>
      <c r="AT2450" s="172">
        <f t="shared" si="622"/>
        <v>7.0419723383889989E-6</v>
      </c>
      <c r="AU2450" s="172">
        <f t="shared" si="623"/>
        <v>1.8900212254407698E-8</v>
      </c>
      <c r="AV2450" s="185">
        <f t="shared" si="624"/>
        <v>0.64345242363999999</v>
      </c>
      <c r="AW2450" s="121">
        <v>5.7173735999999996E-6</v>
      </c>
      <c r="AX2450" s="121">
        <v>1.7250695999999999E-8</v>
      </c>
      <c r="AY2450" s="121">
        <v>4.7131367E-13</v>
      </c>
      <c r="AZ2450" s="121">
        <v>0</v>
      </c>
      <c r="BA2450" s="121">
        <v>0</v>
      </c>
      <c r="BB2450" s="121">
        <v>1.0836153E-9</v>
      </c>
      <c r="BC2450" s="121">
        <v>1.3228552999999999E-6</v>
      </c>
      <c r="BD2450" s="121">
        <v>2.4711715999999998E-10</v>
      </c>
      <c r="BE2450" s="121">
        <v>1.4016443000000001E-9</v>
      </c>
      <c r="BF2450" s="121">
        <v>0</v>
      </c>
      <c r="BG2450" s="121">
        <v>0</v>
      </c>
      <c r="BH2450" s="121">
        <v>2.5827569999999998E-13</v>
      </c>
      <c r="BI2450" s="121">
        <v>2.0874054999999999E-14</v>
      </c>
      <c r="BJ2450" s="121">
        <v>4.3309827000000003E-15</v>
      </c>
      <c r="BK2450" s="121">
        <v>5.0419168999999997E-11</v>
      </c>
      <c r="BL2450" s="121">
        <v>6.0940391999999997E-10</v>
      </c>
      <c r="BM2450" s="121">
        <v>0</v>
      </c>
      <c r="BN2450" s="121">
        <v>2.1893364E-4</v>
      </c>
      <c r="BO2450" s="121">
        <v>0.64323348999999996</v>
      </c>
      <c r="BP2450" s="121">
        <v>0</v>
      </c>
      <c r="BQ2450" s="121">
        <v>0</v>
      </c>
      <c r="BR2450" s="121">
        <v>0</v>
      </c>
      <c r="BT2450" s="71">
        <v>3.1624338000000001E-4</v>
      </c>
      <c r="BU2450" s="71">
        <v>9.6633593000000007E-6</v>
      </c>
      <c r="BV2450" s="71">
        <v>1.7178399000000001E-4</v>
      </c>
      <c r="BW2450" s="71">
        <v>4.2601174999999998E-7</v>
      </c>
      <c r="BX2450" s="71">
        <v>1.4782331000000001E-5</v>
      </c>
      <c r="BY2450" s="71">
        <v>0</v>
      </c>
      <c r="BZ2450" s="71">
        <v>0</v>
      </c>
      <c r="CA2450" s="71">
        <v>0</v>
      </c>
      <c r="CB2450" s="71">
        <v>4.6626876999999999E-7</v>
      </c>
      <c r="CC2450" s="71">
        <v>4.7791808999999999E-7</v>
      </c>
      <c r="CD2450" s="71">
        <v>0</v>
      </c>
      <c r="CE2450" s="71">
        <v>0</v>
      </c>
      <c r="CF2450" s="71">
        <v>0</v>
      </c>
      <c r="CG2450" s="71">
        <v>8.3570988000000007E-6</v>
      </c>
      <c r="CH2450" s="71">
        <v>1.1028639999999999E-4</v>
      </c>
      <c r="CI2450" s="71">
        <v>2.0021839000000001E-12</v>
      </c>
      <c r="CJ2450" s="71">
        <v>0</v>
      </c>
      <c r="CL2450" s="186">
        <v>0</v>
      </c>
      <c r="CM2450" s="186">
        <v>6.1609629999999997</v>
      </c>
      <c r="CN2450" s="187">
        <v>0</v>
      </c>
      <c r="CO2450" s="186">
        <v>6.6115297000000003E-3</v>
      </c>
      <c r="CP2450" s="186">
        <v>1.2199396999999999E-10</v>
      </c>
      <c r="CQ2450" s="186">
        <v>1.4492712E-8</v>
      </c>
      <c r="CR2450" s="186">
        <v>5.9411234999999995E-4</v>
      </c>
      <c r="CS2450" s="186">
        <v>1.7503355000000002E-2</v>
      </c>
      <c r="CT2450" s="186">
        <v>0</v>
      </c>
      <c r="CU2450" s="186">
        <v>0</v>
      </c>
    </row>
    <row r="2451" spans="1:99" ht="14.4">
      <c r="A2451" t="s">
        <v>4033</v>
      </c>
      <c r="B2451" s="125" t="s">
        <v>1759</v>
      </c>
      <c r="C2451" s="126" t="str">
        <f t="shared" si="635"/>
        <v>P.030.12.080</v>
      </c>
      <c r="D2451" t="s">
        <v>1914</v>
      </c>
      <c r="E2451" s="125" t="s">
        <v>878</v>
      </c>
      <c r="F2451" s="128" t="str">
        <f t="shared" si="636"/>
        <v>Benzenoids (n=1, std=-)</v>
      </c>
      <c r="G2451" s="131">
        <f t="shared" si="630"/>
        <v>3.3457728543389997</v>
      </c>
      <c r="H2451" s="183">
        <f t="shared" si="631"/>
        <v>0.15843195900000001</v>
      </c>
      <c r="I2451" s="183">
        <f t="shared" si="632"/>
        <v>0.41914664523899997</v>
      </c>
      <c r="J2451" s="184">
        <f t="shared" si="633"/>
        <v>0.1716786501</v>
      </c>
      <c r="K2451" s="183">
        <v>2.5965156</v>
      </c>
      <c r="L2451" s="146">
        <v>0.27067289999999999</v>
      </c>
      <c r="M2451" s="146">
        <v>0.13384045999999999</v>
      </c>
      <c r="N2451" s="146">
        <v>0.12737707000000001</v>
      </c>
      <c r="O2451" s="188">
        <v>2.8171033000000002E-2</v>
      </c>
      <c r="P2451" s="188">
        <v>1.0622856E-3</v>
      </c>
      <c r="Q2451" s="188">
        <v>1.8215703999999999E-3</v>
      </c>
      <c r="R2451" s="188">
        <v>1.4594009999999999E-2</v>
      </c>
      <c r="S2451" s="188">
        <v>4.9966000999999999E-3</v>
      </c>
      <c r="T2451" s="188">
        <v>0</v>
      </c>
      <c r="U2451" s="188">
        <v>0.16668205</v>
      </c>
      <c r="V2451" s="188">
        <v>3.9275239E-5</v>
      </c>
      <c r="W2451" s="188">
        <v>0</v>
      </c>
      <c r="X2451" s="146">
        <v>0</v>
      </c>
      <c r="Z2451" s="157">
        <f t="shared" si="634"/>
        <v>17.310104000000003</v>
      </c>
      <c r="AB2451" s="131">
        <f t="shared" si="625"/>
        <v>2.5965156</v>
      </c>
      <c r="AC2451" s="131">
        <f t="shared" si="626"/>
        <v>0.57753932900000005</v>
      </c>
      <c r="AD2451" s="131">
        <f t="shared" si="627"/>
        <v>0.41910736999999998</v>
      </c>
      <c r="AE2451" s="131">
        <f t="shared" si="628"/>
        <v>0.41914664523899997</v>
      </c>
      <c r="AF2451" s="131">
        <f t="shared" si="629"/>
        <v>0.1716786501</v>
      </c>
      <c r="AH2451">
        <v>264.89621</v>
      </c>
      <c r="AI2451" s="71">
        <v>224.20824999999999</v>
      </c>
      <c r="AJ2451" s="71">
        <v>22.924572999999999</v>
      </c>
      <c r="AK2451" s="71">
        <v>0</v>
      </c>
      <c r="AL2451" s="71">
        <v>4.1107842000000003</v>
      </c>
      <c r="AM2451" s="71">
        <v>9.0606059000000005</v>
      </c>
      <c r="AN2451" s="71">
        <v>4.5919974000000003</v>
      </c>
      <c r="AP2451" s="129">
        <v>0.38602927999999997</v>
      </c>
      <c r="AQ2451" s="129">
        <v>0.35741023</v>
      </c>
      <c r="AR2451" s="129">
        <v>1.4865275000000001E-2</v>
      </c>
      <c r="AS2451" s="129">
        <v>1.3753774E-2</v>
      </c>
      <c r="AT2451" s="172">
        <f t="shared" ref="AT2451:AT2514" si="637">AW2451+AZ2451+BA2451+BB2451+BC2451+BK2451+BL2451+BP2451</f>
        <v>2.1427471950260001E-5</v>
      </c>
      <c r="AU2451" s="172">
        <f t="shared" ref="AU2451:AU2514" si="638">AX2451+AY2451+BD2451+BE2451+BF2451+BG2451+BH2451+BI2451+BJ2451+BM2451+BQ2451+BR2451</f>
        <v>5.4975129893121994E-8</v>
      </c>
      <c r="AV2451" s="185">
        <f t="shared" ref="AV2451:AV2514" si="639">BN2451+BO2451</f>
        <v>1.9262987758500001</v>
      </c>
      <c r="AW2451" s="121">
        <v>1.6063777000000001E-5</v>
      </c>
      <c r="AX2451" s="121">
        <v>4.8468292000000001E-8</v>
      </c>
      <c r="AY2451" s="121">
        <v>1.3242229999999999E-12</v>
      </c>
      <c r="AZ2451" s="121">
        <v>0</v>
      </c>
      <c r="BA2451" s="121">
        <v>0</v>
      </c>
      <c r="BB2451" s="121">
        <v>3.4133724000000001E-9</v>
      </c>
      <c r="BC2451" s="121">
        <v>5.3575628999999998E-6</v>
      </c>
      <c r="BD2451" s="121">
        <v>7.7841539999999997E-10</v>
      </c>
      <c r="BE2451" s="121">
        <v>5.7259546999999999E-9</v>
      </c>
      <c r="BF2451" s="121">
        <v>0</v>
      </c>
      <c r="BG2451" s="121">
        <v>0</v>
      </c>
      <c r="BH2451" s="121">
        <v>1.0379567999999999E-12</v>
      </c>
      <c r="BI2451" s="121">
        <v>8.7723232999999996E-14</v>
      </c>
      <c r="BJ2451" s="121">
        <v>1.7890089E-14</v>
      </c>
      <c r="BK2451" s="121">
        <v>1.7405326E-10</v>
      </c>
      <c r="BL2451" s="121">
        <v>2.5446246000000001E-9</v>
      </c>
      <c r="BM2451" s="121">
        <v>0</v>
      </c>
      <c r="BN2451" s="121">
        <v>4.9527584999999996E-4</v>
      </c>
      <c r="BO2451" s="121">
        <v>1.9258035</v>
      </c>
      <c r="BP2451" s="121">
        <v>0</v>
      </c>
      <c r="BQ2451" s="121">
        <v>0</v>
      </c>
      <c r="BR2451" s="121">
        <v>0</v>
      </c>
      <c r="BT2451" s="71">
        <v>9.1283740000000003E-4</v>
      </c>
      <c r="BU2451" s="71">
        <v>3.9476462000000003E-5</v>
      </c>
      <c r="BV2451" s="71">
        <v>4.8265164E-4</v>
      </c>
      <c r="BW2451" s="71">
        <v>1.770537E-6</v>
      </c>
      <c r="BX2451" s="71">
        <v>5.7733452000000001E-5</v>
      </c>
      <c r="BY2451" s="71">
        <v>0</v>
      </c>
      <c r="BZ2451" s="71">
        <v>0</v>
      </c>
      <c r="CA2451" s="71">
        <v>0</v>
      </c>
      <c r="CB2451" s="71">
        <v>1.5296299E-6</v>
      </c>
      <c r="CC2451" s="71">
        <v>1.8917645E-6</v>
      </c>
      <c r="CD2451" s="71">
        <v>0</v>
      </c>
      <c r="CE2451" s="71">
        <v>0</v>
      </c>
      <c r="CF2451" s="71">
        <v>0</v>
      </c>
      <c r="CG2451" s="71">
        <v>2.6911359999999998E-5</v>
      </c>
      <c r="CH2451" s="71">
        <v>3.0087255000000001E-4</v>
      </c>
      <c r="CI2451" s="71">
        <v>4.1266052999999996E-12</v>
      </c>
      <c r="CJ2451" s="71">
        <v>0</v>
      </c>
      <c r="CL2451" s="186">
        <v>0</v>
      </c>
      <c r="CM2451" s="186">
        <v>17.310103999999999</v>
      </c>
      <c r="CN2451" s="187">
        <v>0</v>
      </c>
      <c r="CO2451" s="186">
        <v>2.700922E-2</v>
      </c>
      <c r="CP2451" s="186">
        <v>4.8842758999999995E-10</v>
      </c>
      <c r="CQ2451" s="186">
        <v>5.8387088E-8</v>
      </c>
      <c r="CR2451" s="186">
        <v>2.3530827000000001E-3</v>
      </c>
      <c r="CS2451" s="186">
        <v>7.3533837000000005E-2</v>
      </c>
      <c r="CT2451" s="186">
        <v>0</v>
      </c>
      <c r="CU2451" s="186">
        <v>0</v>
      </c>
    </row>
    <row r="2452" spans="1:99" ht="14.4">
      <c r="A2452" t="s">
        <v>4034</v>
      </c>
      <c r="B2452" s="125" t="s">
        <v>1759</v>
      </c>
      <c r="C2452" s="126" t="str">
        <f t="shared" si="635"/>
        <v>P.030.12.090</v>
      </c>
      <c r="D2452" t="s">
        <v>1914</v>
      </c>
      <c r="E2452" s="125" t="s">
        <v>878</v>
      </c>
      <c r="F2452" s="128" t="str">
        <f t="shared" si="636"/>
        <v>Benzofuranones (n=1, std=-)</v>
      </c>
      <c r="G2452" s="131">
        <f t="shared" si="630"/>
        <v>1.4708132282799999</v>
      </c>
      <c r="H2452" s="183">
        <f t="shared" si="631"/>
        <v>0.176404015</v>
      </c>
      <c r="I2452" s="183">
        <f t="shared" si="632"/>
        <v>0.76222240957999998</v>
      </c>
      <c r="J2452" s="184">
        <f t="shared" si="633"/>
        <v>4.1565683699999995E-2</v>
      </c>
      <c r="K2452" s="183">
        <v>0.49062112000000002</v>
      </c>
      <c r="L2452" s="146">
        <v>0.14030100000000001</v>
      </c>
      <c r="M2452" s="146">
        <v>3.7449560000000001E-4</v>
      </c>
      <c r="N2452" s="146">
        <v>0.1224104</v>
      </c>
      <c r="O2452" s="146">
        <v>3.9458399999999998E-2</v>
      </c>
      <c r="P2452" s="188">
        <v>8.7008815999999999E-3</v>
      </c>
      <c r="Q2452" s="188">
        <v>5.8343333999999998E-3</v>
      </c>
      <c r="R2452" s="146">
        <v>3.0798780000000001E-2</v>
      </c>
      <c r="S2452" s="188">
        <v>1.1593572E-2</v>
      </c>
      <c r="T2452" s="188">
        <v>0.59045999999999998</v>
      </c>
      <c r="U2452" s="188">
        <v>2.2756876999999998E-2</v>
      </c>
      <c r="V2452" s="188">
        <v>2.8813397999999997E-4</v>
      </c>
      <c r="W2452" s="188">
        <v>7.2152346999999999E-3</v>
      </c>
      <c r="X2452" s="146">
        <v>0</v>
      </c>
      <c r="Z2452" s="157">
        <f t="shared" si="634"/>
        <v>3.2708074666666671</v>
      </c>
      <c r="AB2452" s="131">
        <f t="shared" si="625"/>
        <v>0.49062112000000002</v>
      </c>
      <c r="AC2452" s="131">
        <f t="shared" si="626"/>
        <v>0.34787829060000003</v>
      </c>
      <c r="AD2452" s="131">
        <f t="shared" si="627"/>
        <v>0.17868951029999999</v>
      </c>
      <c r="AE2452" s="131">
        <f t="shared" si="628"/>
        <v>0.76222240957999998</v>
      </c>
      <c r="AF2452" s="131">
        <f t="shared" si="629"/>
        <v>3.4350448999999998E-2</v>
      </c>
      <c r="AH2452">
        <v>83.349384000000001</v>
      </c>
      <c r="AI2452" s="71">
        <v>79.855954999999994</v>
      </c>
      <c r="AJ2452" s="71">
        <v>2.8269413000000001</v>
      </c>
      <c r="AK2452" s="71">
        <v>0</v>
      </c>
      <c r="AL2452" s="71">
        <v>0</v>
      </c>
      <c r="AM2452" s="71">
        <v>0.15532635</v>
      </c>
      <c r="AN2452" s="71">
        <v>0.51116132999999997</v>
      </c>
      <c r="AP2452" s="129">
        <v>0.11160637</v>
      </c>
      <c r="AQ2452" s="129">
        <v>0.10362356</v>
      </c>
      <c r="AR2452" s="129">
        <v>3.4864057E-3</v>
      </c>
      <c r="AS2452" s="129">
        <v>4.4964035999999997E-3</v>
      </c>
      <c r="AT2452" s="172">
        <f t="shared" si="637"/>
        <v>6.2124438464999994E-6</v>
      </c>
      <c r="AU2452" s="172">
        <f t="shared" si="638"/>
        <v>1.2893512243920003E-8</v>
      </c>
      <c r="AV2452" s="185">
        <f t="shared" si="639"/>
        <v>0.62974840104000007</v>
      </c>
      <c r="AW2452" s="121">
        <v>3.0353094000000002E-6</v>
      </c>
      <c r="AX2452" s="121">
        <v>9.1582610000000005E-9</v>
      </c>
      <c r="AY2452" s="121">
        <v>2.5021676999999998E-13</v>
      </c>
      <c r="AZ2452" s="121">
        <v>0</v>
      </c>
      <c r="BA2452" s="121">
        <v>0</v>
      </c>
      <c r="BB2452" s="121">
        <v>3.2802788000000002E-9</v>
      </c>
      <c r="BC2452" s="121">
        <v>3.1669359999999998E-6</v>
      </c>
      <c r="BD2452" s="121">
        <v>7.4806358000000002E-10</v>
      </c>
      <c r="BE2452" s="121">
        <v>2.9680000000000001E-9</v>
      </c>
      <c r="BF2452" s="121">
        <v>1.5381599999999999E-11</v>
      </c>
      <c r="BG2452" s="121">
        <v>0</v>
      </c>
      <c r="BH2452" s="121">
        <v>3.3257270000000001E-12</v>
      </c>
      <c r="BI2452" s="121">
        <v>1.8567170999999999E-13</v>
      </c>
      <c r="BJ2452" s="121">
        <v>4.4448439999999999E-14</v>
      </c>
      <c r="BK2452" s="121">
        <v>1.1400626999999999E-9</v>
      </c>
      <c r="BL2452" s="121">
        <v>5.7781050000000001E-9</v>
      </c>
      <c r="BM2452" s="121">
        <v>0</v>
      </c>
      <c r="BN2452" s="121">
        <v>9.7268104000000004E-4</v>
      </c>
      <c r="BO2452" s="121">
        <v>0.62877572000000004</v>
      </c>
      <c r="BP2452" s="121">
        <v>0</v>
      </c>
      <c r="BQ2452" s="121">
        <v>0</v>
      </c>
      <c r="BR2452" s="121">
        <v>0</v>
      </c>
      <c r="BT2452" s="71">
        <v>3.0490494999999999E-4</v>
      </c>
      <c r="BU2452" s="71">
        <v>2.0462288999999999E-5</v>
      </c>
      <c r="BV2452" s="71">
        <v>9.1198791999999996E-5</v>
      </c>
      <c r="BW2452" s="71">
        <v>3.6674302000000001E-6</v>
      </c>
      <c r="BX2452" s="71">
        <v>5.2173921999999999E-5</v>
      </c>
      <c r="BY2452" s="71">
        <v>0</v>
      </c>
      <c r="BZ2452" s="71">
        <v>4.0022600000000003E-7</v>
      </c>
      <c r="CA2452" s="71">
        <v>0</v>
      </c>
      <c r="CB2452" s="71">
        <v>1.1975836E-5</v>
      </c>
      <c r="CC2452" s="71">
        <v>4.6004060999999997E-6</v>
      </c>
      <c r="CD2452" s="71">
        <v>0</v>
      </c>
      <c r="CE2452" s="71">
        <v>0</v>
      </c>
      <c r="CF2452" s="71">
        <v>0</v>
      </c>
      <c r="CG2452" s="71">
        <v>2.4727684999999999E-5</v>
      </c>
      <c r="CH2452" s="71">
        <v>9.5698360000000002E-5</v>
      </c>
      <c r="CI2452" s="71">
        <v>1.6322953E-13</v>
      </c>
      <c r="CJ2452" s="71">
        <v>0</v>
      </c>
      <c r="CL2452" s="186">
        <v>0</v>
      </c>
      <c r="CM2452" s="186">
        <v>3.2708075000000001</v>
      </c>
      <c r="CN2452" s="187">
        <v>0</v>
      </c>
      <c r="CO2452" s="186">
        <v>1.4E-2</v>
      </c>
      <c r="CP2452" s="186">
        <v>1.600692E-9</v>
      </c>
      <c r="CQ2452" s="186">
        <v>1.8351610000000001E-7</v>
      </c>
      <c r="CR2452" s="186">
        <v>1.8395554E-3</v>
      </c>
      <c r="CS2452" s="186">
        <v>0.15624898000000001</v>
      </c>
      <c r="CT2452" s="186">
        <v>1.021561E-5</v>
      </c>
      <c r="CU2452" s="186">
        <v>0</v>
      </c>
    </row>
    <row r="2453" spans="1:99" ht="14.4">
      <c r="A2453" t="s">
        <v>1767</v>
      </c>
      <c r="B2453" s="125" t="s">
        <v>1759</v>
      </c>
      <c r="C2453" s="126" t="str">
        <f t="shared" si="635"/>
        <v>P.030.12.100</v>
      </c>
      <c r="D2453" t="s">
        <v>1914</v>
      </c>
      <c r="E2453" s="125" t="s">
        <v>878</v>
      </c>
      <c r="F2453" s="128" t="str">
        <f t="shared" si="636"/>
        <v>Benzene and substituted derivatives (n=3, std=0.38)</v>
      </c>
      <c r="G2453" s="131">
        <f t="shared" si="630"/>
        <v>0.53011485333589781</v>
      </c>
      <c r="H2453" s="183">
        <f t="shared" si="631"/>
        <v>2.1117729044E-2</v>
      </c>
      <c r="I2453" s="183">
        <f t="shared" si="632"/>
        <v>0.19650195220430003</v>
      </c>
      <c r="J2453" s="184">
        <f t="shared" si="633"/>
        <v>1.6012320875977888E-3</v>
      </c>
      <c r="K2453" s="190">
        <v>0.31089393999999998</v>
      </c>
      <c r="L2453" s="188">
        <v>4.9756728E-2</v>
      </c>
      <c r="M2453" s="188">
        <v>3.7165868999999999E-3</v>
      </c>
      <c r="N2453" s="188">
        <v>1.4039393000000001E-2</v>
      </c>
      <c r="O2453" s="188">
        <v>7.0405444999999999E-3</v>
      </c>
      <c r="P2453" s="188">
        <v>1.3207885E-5</v>
      </c>
      <c r="Q2453" s="188">
        <v>2.4583659000000001E-5</v>
      </c>
      <c r="R2453" s="188">
        <v>0.14298527</v>
      </c>
      <c r="S2453" s="146">
        <v>4.6027213000000001E-5</v>
      </c>
      <c r="T2453" s="188">
        <v>4.0342410999999999E-5</v>
      </c>
      <c r="U2453" s="188">
        <v>1.5551302999999999E-3</v>
      </c>
      <c r="V2453" s="188">
        <v>3.0248932999999999E-6</v>
      </c>
      <c r="W2453" s="188">
        <v>7.4573909999999994E-8</v>
      </c>
      <c r="X2453" s="146">
        <v>6.8778899999999997E-13</v>
      </c>
      <c r="Z2453" s="157">
        <f t="shared" si="634"/>
        <v>2.0726262666666666</v>
      </c>
      <c r="AB2453" s="131">
        <f t="shared" ref="AB2453:AB2516" si="640">K2453</f>
        <v>0.31089393999999998</v>
      </c>
      <c r="AC2453" s="131">
        <f t="shared" ref="AC2453:AC2516" si="641">L2453+M2453+N2453+O2453+P2453+Q2453+R2453</f>
        <v>0.21757631394400001</v>
      </c>
      <c r="AD2453" s="131">
        <f t="shared" ref="AD2453:AD2516" si="642">L2453+M2453+R2453+W2453</f>
        <v>0.19645865947391</v>
      </c>
      <c r="AE2453" s="131">
        <f t="shared" ref="AE2453:AE2516" si="643">V2453+L2453+M2453+R2453+T2453</f>
        <v>0.1965019522043</v>
      </c>
      <c r="AF2453" s="131">
        <f t="shared" ref="AF2453:AF2516" si="644">S2453+U2453+X2453</f>
        <v>1.6011575136877889E-3</v>
      </c>
      <c r="AH2453">
        <v>47.464714000000001</v>
      </c>
      <c r="AI2453" s="71">
        <v>45.647528999999999</v>
      </c>
      <c r="AJ2453" s="71">
        <v>0.15209591</v>
      </c>
      <c r="AK2453" s="71">
        <v>0</v>
      </c>
      <c r="AL2453" s="71">
        <v>0.19268587000000001</v>
      </c>
      <c r="AM2453" s="71">
        <v>6.0576404E-2</v>
      </c>
      <c r="AN2453" s="71">
        <v>1.4118265999999999</v>
      </c>
      <c r="AP2453" s="129">
        <v>5.2324857000000002E-2</v>
      </c>
      <c r="AQ2453" s="129">
        <v>4.7198637000000002E-2</v>
      </c>
      <c r="AR2453" s="129">
        <v>1.8808837999999999E-3</v>
      </c>
      <c r="AS2453" s="129">
        <v>3.2453366999999999E-3</v>
      </c>
      <c r="AT2453" s="172">
        <f t="shared" si="637"/>
        <v>2.8296545141598162E-6</v>
      </c>
      <c r="AU2453" s="172">
        <f t="shared" si="638"/>
        <v>6.9559310820895776E-9</v>
      </c>
      <c r="AV2453" s="185">
        <f t="shared" si="639"/>
        <v>0.45452895704809998</v>
      </c>
      <c r="AW2453" s="121">
        <v>1.9233978000000002E-6</v>
      </c>
      <c r="AX2453" s="121">
        <v>5.8033552999999999E-9</v>
      </c>
      <c r="AY2453" s="121">
        <v>1.5855596E-13</v>
      </c>
      <c r="AZ2453" s="121">
        <v>9.7177815999999998E-14</v>
      </c>
      <c r="BA2453" s="121">
        <v>0</v>
      </c>
      <c r="BB2453" s="121">
        <v>3.7726672E-10</v>
      </c>
      <c r="BC2453" s="121">
        <v>9.0574089999999999E-7</v>
      </c>
      <c r="BD2453" s="121">
        <v>8.5855577000000001E-11</v>
      </c>
      <c r="BE2453" s="121">
        <v>1.0528219000000001E-9</v>
      </c>
      <c r="BF2453" s="121">
        <v>1.363111E-11</v>
      </c>
      <c r="BG2453" s="121">
        <v>1.6491408999999999E-17</v>
      </c>
      <c r="BH2453" s="121">
        <v>1.3856088999999999E-14</v>
      </c>
      <c r="BI2453" s="121">
        <v>9.4344545000000001E-14</v>
      </c>
      <c r="BJ2453" s="121">
        <v>4.2200324000000001E-16</v>
      </c>
      <c r="BK2453" s="121">
        <v>2.6967632000000001E-11</v>
      </c>
      <c r="BL2453" s="121">
        <v>1.1148263000000001E-10</v>
      </c>
      <c r="BM2453" s="121">
        <v>9.2916860000000005E-22</v>
      </c>
      <c r="BN2453" s="121">
        <v>4.3270480999999998E-6</v>
      </c>
      <c r="BO2453" s="121">
        <v>0.45452462999999999</v>
      </c>
      <c r="BP2453" s="121">
        <v>0</v>
      </c>
      <c r="BQ2453" s="121">
        <v>0</v>
      </c>
      <c r="BR2453" s="121">
        <v>0</v>
      </c>
      <c r="BT2453" s="71">
        <v>1.625117E-4</v>
      </c>
      <c r="BU2453" s="71">
        <v>7.2594814E-6</v>
      </c>
      <c r="BV2453" s="71">
        <v>5.7790320000000003E-5</v>
      </c>
      <c r="BW2453" s="71">
        <v>1.6753174E-5</v>
      </c>
      <c r="BX2453" s="71">
        <v>1.2297624E-5</v>
      </c>
      <c r="BY2453" s="71">
        <v>2.0001614999999999E-9</v>
      </c>
      <c r="BZ2453" s="71">
        <v>2.7287995E-11</v>
      </c>
      <c r="CA2453" s="71">
        <v>3.0124248000000001E-9</v>
      </c>
      <c r="CB2453" s="71">
        <v>1.8941974E-8</v>
      </c>
      <c r="CC2453" s="71">
        <v>3.2064629E-8</v>
      </c>
      <c r="CD2453" s="71">
        <v>0</v>
      </c>
      <c r="CE2453" s="71">
        <v>2.0547377999999998E-18</v>
      </c>
      <c r="CF2453" s="71">
        <v>1.6824112999999999E-14</v>
      </c>
      <c r="CG2453" s="71">
        <v>3.1547615999999999E-6</v>
      </c>
      <c r="CH2453" s="71">
        <v>5.5327051E-5</v>
      </c>
      <c r="CI2453" s="71">
        <v>9.8732413999999992E-6</v>
      </c>
      <c r="CJ2453" s="71">
        <v>0</v>
      </c>
      <c r="CL2453" s="186">
        <v>1.4240159000000001E-14</v>
      </c>
      <c r="CM2453" s="186">
        <v>2.0726265000000001</v>
      </c>
      <c r="CN2453" s="187">
        <v>1.5379739999999999E-2</v>
      </c>
      <c r="CO2453" s="186">
        <v>4.9672865999999998E-3</v>
      </c>
      <c r="CP2453" s="186">
        <v>9.4046435999999999E-12</v>
      </c>
      <c r="CQ2453" s="186">
        <v>7.6761093000000001E-10</v>
      </c>
      <c r="CR2453" s="186">
        <v>3.0644264999999998E-4</v>
      </c>
      <c r="CS2453" s="186">
        <v>5.4649969E-2</v>
      </c>
      <c r="CT2453" s="186">
        <v>9.1405E-6</v>
      </c>
      <c r="CU2453" s="186">
        <v>7.0361766000000003E-7</v>
      </c>
    </row>
    <row r="2454" spans="1:99" ht="14.4">
      <c r="A2454" t="s">
        <v>4035</v>
      </c>
      <c r="B2454" s="125" t="s">
        <v>1759</v>
      </c>
      <c r="C2454" s="126" t="str">
        <f t="shared" si="635"/>
        <v>P.030.12.200</v>
      </c>
      <c r="D2454" t="s">
        <v>1914</v>
      </c>
      <c r="E2454" s="125" t="s">
        <v>878</v>
      </c>
      <c r="F2454" s="128" t="str">
        <f t="shared" si="636"/>
        <v>Benzenesulfonic acids and derivatives (n=2, std=0.21)</v>
      </c>
      <c r="G2454" s="131">
        <f t="shared" si="630"/>
        <v>0.91932876956179999</v>
      </c>
      <c r="H2454" s="183">
        <f t="shared" si="631"/>
        <v>2.2439843541999998E-2</v>
      </c>
      <c r="I2454" s="183">
        <f t="shared" si="632"/>
        <v>0.40219168937979999</v>
      </c>
      <c r="J2454" s="184">
        <f t="shared" si="633"/>
        <v>3.0733006640000001E-2</v>
      </c>
      <c r="K2454" s="183">
        <v>0.46396422999999998</v>
      </c>
      <c r="L2454" s="146">
        <v>4.6767497999999998E-2</v>
      </c>
      <c r="M2454" s="146">
        <v>1.4691665E-2</v>
      </c>
      <c r="N2454" s="146">
        <v>1.9723234999999999E-2</v>
      </c>
      <c r="O2454" s="188">
        <v>2.488657E-3</v>
      </c>
      <c r="P2454" s="146">
        <v>9.3484221999999995E-5</v>
      </c>
      <c r="Q2454" s="146">
        <v>1.3446732000000001E-4</v>
      </c>
      <c r="R2454" s="146">
        <v>1.0388680000000001E-3</v>
      </c>
      <c r="S2454" s="146">
        <v>7.6923064000000002E-4</v>
      </c>
      <c r="T2454" s="188">
        <v>0.33968999999999999</v>
      </c>
      <c r="U2454" s="188">
        <v>2.9963776000000001E-2</v>
      </c>
      <c r="V2454" s="188">
        <v>3.6583798E-6</v>
      </c>
      <c r="W2454" s="188">
        <v>0</v>
      </c>
      <c r="X2454" s="146">
        <v>0</v>
      </c>
      <c r="Z2454" s="157">
        <f t="shared" si="634"/>
        <v>3.0930948666666667</v>
      </c>
      <c r="AB2454" s="131">
        <f t="shared" si="640"/>
        <v>0.46396422999999998</v>
      </c>
      <c r="AC2454" s="131">
        <f t="shared" si="641"/>
        <v>8.4937874541999997E-2</v>
      </c>
      <c r="AD2454" s="131">
        <f t="shared" si="642"/>
        <v>6.2498030999999996E-2</v>
      </c>
      <c r="AE2454" s="131">
        <f t="shared" si="643"/>
        <v>0.40219168937979999</v>
      </c>
      <c r="AF2454" s="131">
        <f t="shared" si="644"/>
        <v>3.0733006640000001E-2</v>
      </c>
      <c r="AH2454">
        <v>76.464831000000004</v>
      </c>
      <c r="AI2454" s="71">
        <v>68.617300999999998</v>
      </c>
      <c r="AJ2454" s="71">
        <v>4.1350601999999999</v>
      </c>
      <c r="AK2454" s="71">
        <v>0</v>
      </c>
      <c r="AL2454" s="71">
        <v>1.2310181</v>
      </c>
      <c r="AM2454" s="71">
        <v>1.6540657999999999</v>
      </c>
      <c r="AN2454" s="71">
        <v>0.82738513999999996</v>
      </c>
      <c r="AP2454" s="129">
        <v>6.9168487000000001E-2</v>
      </c>
      <c r="AQ2454" s="129">
        <v>6.2701833999999998E-2</v>
      </c>
      <c r="AR2454" s="129">
        <v>2.6441841E-3</v>
      </c>
      <c r="AS2454" s="129">
        <v>3.8224690000000002E-3</v>
      </c>
      <c r="AT2454" s="172">
        <f t="shared" si="637"/>
        <v>3.7591027005559998E-6</v>
      </c>
      <c r="AU2454" s="172">
        <f t="shared" si="638"/>
        <v>9.7787871814693008E-9</v>
      </c>
      <c r="AV2454" s="185">
        <f t="shared" si="639"/>
        <v>0.53535980186400001</v>
      </c>
      <c r="AW2454" s="121">
        <v>2.8703919999999999E-6</v>
      </c>
      <c r="AX2454" s="121">
        <v>8.6606655999999999E-9</v>
      </c>
      <c r="AY2454" s="121">
        <v>2.3662175999999999E-13</v>
      </c>
      <c r="AZ2454" s="121">
        <v>0</v>
      </c>
      <c r="BA2454" s="121">
        <v>0</v>
      </c>
      <c r="BB2454" s="121">
        <v>5.6287712999999996E-10</v>
      </c>
      <c r="BC2454" s="121">
        <v>8.8795120000000002E-7</v>
      </c>
      <c r="BD2454" s="121">
        <v>1.2845698E-10</v>
      </c>
      <c r="BE2454" s="121">
        <v>9.8934387000000009E-10</v>
      </c>
      <c r="BF2454" s="121">
        <v>0</v>
      </c>
      <c r="BG2454" s="121">
        <v>0</v>
      </c>
      <c r="BH2454" s="121">
        <v>7.6572416999999996E-14</v>
      </c>
      <c r="BI2454" s="121">
        <v>6.2460102999999998E-15</v>
      </c>
      <c r="BJ2454" s="121">
        <v>1.291282E-15</v>
      </c>
      <c r="BK2454" s="121">
        <v>1.4520646E-11</v>
      </c>
      <c r="BL2454" s="121">
        <v>1.8210278E-10</v>
      </c>
      <c r="BM2454" s="121">
        <v>0</v>
      </c>
      <c r="BN2454" s="121">
        <v>7.8691863999999999E-5</v>
      </c>
      <c r="BO2454" s="121">
        <v>0.53528111</v>
      </c>
      <c r="BP2454" s="121">
        <v>0</v>
      </c>
      <c r="BQ2454" s="121">
        <v>0</v>
      </c>
      <c r="BR2454" s="121">
        <v>0</v>
      </c>
      <c r="BT2454" s="71">
        <v>1.9125650999999999E-4</v>
      </c>
      <c r="BU2454" s="71">
        <v>6.8208356000000004E-6</v>
      </c>
      <c r="BV2454" s="71">
        <v>8.6243691999999994E-5</v>
      </c>
      <c r="BW2454" s="71">
        <v>1.2790900999999999E-7</v>
      </c>
      <c r="BX2454" s="71">
        <v>7.8216973E-6</v>
      </c>
      <c r="BY2454" s="71">
        <v>0</v>
      </c>
      <c r="BZ2454" s="71">
        <v>0</v>
      </c>
      <c r="CA2454" s="71">
        <v>0</v>
      </c>
      <c r="CB2454" s="71">
        <v>1.3308815E-7</v>
      </c>
      <c r="CC2454" s="71">
        <v>1.4355244E-7</v>
      </c>
      <c r="CD2454" s="71">
        <v>0</v>
      </c>
      <c r="CE2454" s="71">
        <v>0</v>
      </c>
      <c r="CF2454" s="71">
        <v>0</v>
      </c>
      <c r="CG2454" s="71">
        <v>4.2129654E-6</v>
      </c>
      <c r="CH2454" s="71">
        <v>8.5752770000000001E-5</v>
      </c>
      <c r="CI2454" s="71">
        <v>7.6560203999999998E-13</v>
      </c>
      <c r="CJ2454" s="71">
        <v>0</v>
      </c>
      <c r="CL2454" s="186">
        <v>0</v>
      </c>
      <c r="CM2454" s="186">
        <v>3.0930949000000001</v>
      </c>
      <c r="CN2454" s="187">
        <v>5.8467694999999997E-3</v>
      </c>
      <c r="CO2454" s="186">
        <v>4.6667163999999997E-3</v>
      </c>
      <c r="CP2454" s="186">
        <v>3.6140681999999997E-11</v>
      </c>
      <c r="CQ2454" s="186">
        <v>4.2988860000000002E-9</v>
      </c>
      <c r="CR2454" s="186">
        <v>3.4656944E-4</v>
      </c>
      <c r="CS2454" s="186">
        <v>5.2370578999999997E-3</v>
      </c>
      <c r="CT2454" s="186">
        <v>0</v>
      </c>
      <c r="CU2454" s="186">
        <v>0</v>
      </c>
    </row>
    <row r="2455" spans="1:99" ht="14.4">
      <c r="A2455" t="s">
        <v>1768</v>
      </c>
      <c r="B2455" s="125" t="s">
        <v>1759</v>
      </c>
      <c r="C2455" s="126" t="str">
        <f t="shared" si="635"/>
        <v>P.030.12.300</v>
      </c>
      <c r="D2455" t="s">
        <v>1914</v>
      </c>
      <c r="E2455" s="125" t="s">
        <v>878</v>
      </c>
      <c r="F2455" s="128" t="str">
        <f t="shared" si="636"/>
        <v>Benzoyl derivatives (n=1, std=-)</v>
      </c>
      <c r="G2455" s="131">
        <f t="shared" si="630"/>
        <v>2.0534564300913929</v>
      </c>
      <c r="H2455" s="183">
        <f t="shared" si="631"/>
        <v>5.4728619169999999E-2</v>
      </c>
      <c r="I2455" s="183">
        <f t="shared" si="632"/>
        <v>1.385824536074</v>
      </c>
      <c r="J2455" s="184">
        <f t="shared" si="633"/>
        <v>1.1179494847392885E-2</v>
      </c>
      <c r="K2455" s="190">
        <v>0.60172378000000004</v>
      </c>
      <c r="L2455" s="188">
        <v>0.10161988</v>
      </c>
      <c r="M2455" s="188">
        <v>1.3856253000000001E-2</v>
      </c>
      <c r="N2455" s="188">
        <v>2.4202920999999999E-2</v>
      </c>
      <c r="O2455" s="188">
        <v>3.0190247999999999E-2</v>
      </c>
      <c r="P2455" s="188">
        <v>1.0621503E-4</v>
      </c>
      <c r="Q2455" s="188">
        <v>2.2923514000000001E-4</v>
      </c>
      <c r="R2455" s="188">
        <v>1.2699461999999999</v>
      </c>
      <c r="S2455" s="188">
        <v>3.2866811E-4</v>
      </c>
      <c r="T2455" s="188">
        <v>3.7204337E-4</v>
      </c>
      <c r="U2455" s="146">
        <v>1.0850139E-2</v>
      </c>
      <c r="V2455" s="188">
        <v>3.0159704E-5</v>
      </c>
      <c r="W2455" s="188">
        <v>6.8773104999999998E-7</v>
      </c>
      <c r="X2455" s="146">
        <v>6.3428865999999999E-12</v>
      </c>
      <c r="Z2455" s="157">
        <f t="shared" si="634"/>
        <v>4.0114918666666668</v>
      </c>
      <c r="AB2455" s="131">
        <f t="shared" si="640"/>
        <v>0.60172378000000004</v>
      </c>
      <c r="AC2455" s="131">
        <f t="shared" si="641"/>
        <v>1.44015095217</v>
      </c>
      <c r="AD2455" s="131">
        <f t="shared" si="642"/>
        <v>1.3854230207310501</v>
      </c>
      <c r="AE2455" s="131">
        <f t="shared" si="643"/>
        <v>1.385824536074</v>
      </c>
      <c r="AF2455" s="131">
        <f t="shared" si="644"/>
        <v>1.1178807116342886E-2</v>
      </c>
      <c r="AH2455">
        <v>76.538792000000001</v>
      </c>
      <c r="AI2455" s="71">
        <v>68.207014999999998</v>
      </c>
      <c r="AJ2455" s="71">
        <v>0.85808441000000002</v>
      </c>
      <c r="AK2455" s="71">
        <v>0</v>
      </c>
      <c r="AL2455" s="71">
        <v>0.37507793</v>
      </c>
      <c r="AM2455" s="71">
        <v>0.34219304</v>
      </c>
      <c r="AN2455" s="71">
        <v>6.7564215000000001</v>
      </c>
      <c r="AP2455" s="129">
        <v>0.10165826</v>
      </c>
      <c r="AQ2455" s="129">
        <v>9.3180699000000006E-2</v>
      </c>
      <c r="AR2455" s="129">
        <v>3.6799732000000001E-3</v>
      </c>
      <c r="AS2455" s="129">
        <v>4.7975924E-3</v>
      </c>
      <c r="AT2455" s="172">
        <f t="shared" si="637"/>
        <v>5.5863728244174493E-6</v>
      </c>
      <c r="AU2455" s="172">
        <f t="shared" si="638"/>
        <v>1.3609368035763348E-8</v>
      </c>
      <c r="AV2455" s="185">
        <f t="shared" si="639"/>
        <v>0.67193171604399993</v>
      </c>
      <c r="AW2455" s="121">
        <v>3.7226698000000001E-6</v>
      </c>
      <c r="AX2455" s="121">
        <v>1.1232193E-8</v>
      </c>
      <c r="AY2455" s="121">
        <v>3.0687955999999998E-13</v>
      </c>
      <c r="AZ2455" s="121">
        <v>8.9618744999999998E-13</v>
      </c>
      <c r="BA2455" s="121">
        <v>0</v>
      </c>
      <c r="BB2455" s="121">
        <v>6.3118331000000005E-10</v>
      </c>
      <c r="BC2455" s="121">
        <v>1.8623333E-6</v>
      </c>
      <c r="BD2455" s="121">
        <v>1.4181421000000001E-10</v>
      </c>
      <c r="BE2455" s="121">
        <v>2.1519538999999998E-9</v>
      </c>
      <c r="BF2455" s="121">
        <v>8.251545E-11</v>
      </c>
      <c r="BG2455" s="121">
        <v>1.5208607999999999E-16</v>
      </c>
      <c r="BH2455" s="121">
        <v>1.2994808999999999E-13</v>
      </c>
      <c r="BI2455" s="121">
        <v>4.5195364999999999E-13</v>
      </c>
      <c r="BJ2455" s="121">
        <v>2.5423687000000002E-15</v>
      </c>
      <c r="BK2455" s="121">
        <v>1.3557637E-10</v>
      </c>
      <c r="BL2455" s="121">
        <v>6.0206855000000002E-10</v>
      </c>
      <c r="BM2455" s="121">
        <v>8.5689230999999998E-21</v>
      </c>
      <c r="BN2455" s="121">
        <v>2.9986044000000001E-5</v>
      </c>
      <c r="BO2455" s="121">
        <v>0.67190172999999997</v>
      </c>
      <c r="BP2455" s="121">
        <v>0</v>
      </c>
      <c r="BQ2455" s="121">
        <v>0</v>
      </c>
      <c r="BR2455" s="121">
        <v>0</v>
      </c>
      <c r="BT2455" s="71">
        <v>4.5122861000000003E-4</v>
      </c>
      <c r="BU2455" s="71">
        <v>1.4845529E-5</v>
      </c>
      <c r="BV2455" s="71">
        <v>1.1185104E-4</v>
      </c>
      <c r="BW2455" s="71">
        <v>1.4876087E-4</v>
      </c>
      <c r="BX2455" s="71">
        <v>3.9126504000000003E-5</v>
      </c>
      <c r="BY2455" s="71">
        <v>1.8445769000000001E-8</v>
      </c>
      <c r="BZ2455" s="71">
        <v>2.5165370999999999E-10</v>
      </c>
      <c r="CA2455" s="71">
        <v>2.7781004E-8</v>
      </c>
      <c r="CB2455" s="71">
        <v>1.5408644E-7</v>
      </c>
      <c r="CC2455" s="71">
        <v>1.8469644999999999E-7</v>
      </c>
      <c r="CD2455" s="71">
        <v>0</v>
      </c>
      <c r="CE2455" s="71">
        <v>1.8949080000000001E-17</v>
      </c>
      <c r="CF2455" s="71">
        <v>1.5515432999999999E-13</v>
      </c>
      <c r="CG2455" s="71">
        <v>5.5885247000000002E-6</v>
      </c>
      <c r="CH2455" s="71">
        <v>8.3603452000000002E-5</v>
      </c>
      <c r="CI2455" s="71">
        <v>4.7067427999999999E-5</v>
      </c>
      <c r="CJ2455" s="71">
        <v>0</v>
      </c>
      <c r="CL2455" s="186">
        <v>1.3132473999999999E-13</v>
      </c>
      <c r="CM2455" s="186">
        <v>4.0114942999999998</v>
      </c>
      <c r="CN2455" s="187">
        <v>6.7967237E-2</v>
      </c>
      <c r="CO2455" s="186">
        <v>1.0161292000000001E-2</v>
      </c>
      <c r="CP2455" s="186">
        <v>7.4310968000000003E-11</v>
      </c>
      <c r="CQ2455" s="186">
        <v>7.1242724999999998E-9</v>
      </c>
      <c r="CR2455" s="186">
        <v>6.4337100999999996E-4</v>
      </c>
      <c r="CS2455" s="186">
        <v>0.26223373999999999</v>
      </c>
      <c r="CT2455" s="186">
        <v>5.5331694999999997E-5</v>
      </c>
      <c r="CU2455" s="186">
        <v>6.4888607E-6</v>
      </c>
    </row>
    <row r="2456" spans="1:99" ht="14.4">
      <c r="A2456" t="s">
        <v>1769</v>
      </c>
      <c r="B2456" s="125" t="s">
        <v>1759</v>
      </c>
      <c r="C2456" s="126" t="str">
        <f t="shared" si="635"/>
        <v>P.030.12.400</v>
      </c>
      <c r="D2456" t="s">
        <v>1914</v>
      </c>
      <c r="E2456" s="125" t="s">
        <v>878</v>
      </c>
      <c r="F2456" s="128" t="str">
        <f t="shared" si="636"/>
        <v>Benzyl alcohols (n=1, std=-)</v>
      </c>
      <c r="G2456" s="131">
        <f t="shared" si="630"/>
        <v>1.4824756070147949</v>
      </c>
      <c r="H2456" s="183">
        <f t="shared" si="631"/>
        <v>5.197529352E-2</v>
      </c>
      <c r="I2456" s="183">
        <f t="shared" si="632"/>
        <v>0.82361851965599997</v>
      </c>
      <c r="J2456" s="184">
        <f t="shared" si="633"/>
        <v>1.120081383879501E-2</v>
      </c>
      <c r="K2456" s="183">
        <v>0.59568098000000003</v>
      </c>
      <c r="L2456" s="146">
        <v>0.11338413999999999</v>
      </c>
      <c r="M2456" s="146">
        <v>2.2088043000000002E-2</v>
      </c>
      <c r="N2456" s="146">
        <v>3.1860678000000003E-2</v>
      </c>
      <c r="O2456" s="146">
        <v>1.9452758000000001E-2</v>
      </c>
      <c r="P2456" s="188">
        <v>1.5581737999999999E-4</v>
      </c>
      <c r="Q2456" s="188">
        <v>5.0604014000000001E-4</v>
      </c>
      <c r="R2456" s="146">
        <v>0.68772971999999999</v>
      </c>
      <c r="S2456" s="146">
        <v>3.4031426999999999E-4</v>
      </c>
      <c r="T2456" s="146">
        <v>3.8331248E-4</v>
      </c>
      <c r="U2456" s="146">
        <v>1.0859791000000001E-2</v>
      </c>
      <c r="V2456" s="188">
        <v>3.3304176E-5</v>
      </c>
      <c r="W2456" s="146">
        <v>7.0856225999999998E-7</v>
      </c>
      <c r="X2456" s="146">
        <v>6.5350110999999999E-12</v>
      </c>
      <c r="Z2456" s="157">
        <f t="shared" si="634"/>
        <v>3.9712065333333335</v>
      </c>
      <c r="AB2456" s="131">
        <f t="shared" si="640"/>
        <v>0.59568098000000003</v>
      </c>
      <c r="AC2456" s="131">
        <f t="shared" si="641"/>
        <v>0.87517719652000003</v>
      </c>
      <c r="AD2456" s="131">
        <f t="shared" si="642"/>
        <v>0.82320261156225993</v>
      </c>
      <c r="AE2456" s="131">
        <f t="shared" si="643"/>
        <v>0.82361851965599997</v>
      </c>
      <c r="AF2456" s="131">
        <f t="shared" si="644"/>
        <v>1.120010527653501E-2</v>
      </c>
      <c r="AH2456">
        <v>77.691004000000007</v>
      </c>
      <c r="AI2456" s="71">
        <v>72.572157000000004</v>
      </c>
      <c r="AJ2456" s="71">
        <v>0.80282752999999996</v>
      </c>
      <c r="AK2456" s="71">
        <v>0</v>
      </c>
      <c r="AL2456" s="71">
        <v>0.35173348999999998</v>
      </c>
      <c r="AM2456" s="71">
        <v>0.32095526000000002</v>
      </c>
      <c r="AN2456" s="71">
        <v>3.6433312999999998</v>
      </c>
      <c r="AP2456" s="129">
        <v>0.10584370999999999</v>
      </c>
      <c r="AQ2456" s="129">
        <v>9.7003928000000003E-2</v>
      </c>
      <c r="AR2456" s="129">
        <v>3.7243114999999999E-3</v>
      </c>
      <c r="AS2456" s="129">
        <v>5.1154686E-3</v>
      </c>
      <c r="AT2456" s="172">
        <f t="shared" si="637"/>
        <v>5.8155832521627494E-6</v>
      </c>
      <c r="AU2456" s="172">
        <f t="shared" si="638"/>
        <v>1.3773341749528559E-8</v>
      </c>
      <c r="AV2456" s="185">
        <f t="shared" si="639"/>
        <v>0.71645218326299998</v>
      </c>
      <c r="AW2456" s="121">
        <v>3.6852852000000002E-6</v>
      </c>
      <c r="AX2456" s="121">
        <v>1.1119395E-8</v>
      </c>
      <c r="AY2456" s="121">
        <v>3.0379774999999999E-13</v>
      </c>
      <c r="AZ2456" s="121">
        <v>9.2333275000000004E-13</v>
      </c>
      <c r="BA2456" s="121">
        <v>0</v>
      </c>
      <c r="BB2456" s="121">
        <v>8.3604724000000003E-10</v>
      </c>
      <c r="BC2456" s="121">
        <v>2.1284039E-6</v>
      </c>
      <c r="BD2456" s="121">
        <v>1.8843353E-10</v>
      </c>
      <c r="BE2456" s="121">
        <v>2.4008888E-9</v>
      </c>
      <c r="BF2456" s="121">
        <v>6.1623319999999994E-11</v>
      </c>
      <c r="BG2456" s="121">
        <v>1.5669272999999999E-16</v>
      </c>
      <c r="BH2456" s="121">
        <v>2.6703443999999998E-13</v>
      </c>
      <c r="BI2456" s="121">
        <v>2.4179890000000001E-12</v>
      </c>
      <c r="BJ2456" s="121">
        <v>1.2121637E-14</v>
      </c>
      <c r="BK2456" s="121">
        <v>1.413987E-10</v>
      </c>
      <c r="BL2456" s="121">
        <v>9.1578288999999997E-10</v>
      </c>
      <c r="BM2456" s="121">
        <v>8.8284736999999995E-21</v>
      </c>
      <c r="BN2456" s="121">
        <v>3.0753263000000001E-5</v>
      </c>
      <c r="BO2456" s="121">
        <v>0.71642143000000003</v>
      </c>
      <c r="BP2456" s="121">
        <v>0</v>
      </c>
      <c r="BQ2456" s="121">
        <v>0</v>
      </c>
      <c r="BR2456" s="121">
        <v>0</v>
      </c>
      <c r="BT2456" s="71">
        <v>3.5767090000000002E-4</v>
      </c>
      <c r="BU2456" s="71">
        <v>1.6562042999999999E-5</v>
      </c>
      <c r="BV2456" s="71">
        <v>1.1072778E-4</v>
      </c>
      <c r="BW2456" s="71">
        <v>8.0566329999999997E-5</v>
      </c>
      <c r="BX2456" s="71">
        <v>3.0808264000000003E-5</v>
      </c>
      <c r="BY2456" s="71">
        <v>1.9004486999999999E-8</v>
      </c>
      <c r="BZ2456" s="71">
        <v>2.5927625E-10</v>
      </c>
      <c r="CA2456" s="71">
        <v>2.8622483999999999E-8</v>
      </c>
      <c r="CB2456" s="71">
        <v>2.339818E-7</v>
      </c>
      <c r="CC2456" s="71">
        <v>4.4838362999999998E-7</v>
      </c>
      <c r="CD2456" s="71">
        <v>0</v>
      </c>
      <c r="CE2456" s="71">
        <v>1.9523042999999999E-17</v>
      </c>
      <c r="CF2456" s="71">
        <v>1.5985392E-13</v>
      </c>
      <c r="CG2456" s="71">
        <v>7.1637204999999999E-6</v>
      </c>
      <c r="CH2456" s="71">
        <v>8.8890633000000003E-5</v>
      </c>
      <c r="CI2456" s="71">
        <v>2.222188E-5</v>
      </c>
      <c r="CJ2456" s="71">
        <v>0</v>
      </c>
      <c r="CL2456" s="186">
        <v>1.3530254000000001E-13</v>
      </c>
      <c r="CM2456" s="186">
        <v>3.971209</v>
      </c>
      <c r="CN2456" s="187">
        <v>3.7347562000000001E-2</v>
      </c>
      <c r="CO2456" s="186">
        <v>1.1335833999999999E-2</v>
      </c>
      <c r="CP2456" s="186">
        <v>1.3475206999999999E-10</v>
      </c>
      <c r="CQ2456" s="186">
        <v>1.4549908E-8</v>
      </c>
      <c r="CR2456" s="186">
        <v>7.9835642999999997E-4</v>
      </c>
      <c r="CS2456" s="186">
        <v>2.2572095000000001</v>
      </c>
      <c r="CT2456" s="186">
        <v>4.1322232999999999E-5</v>
      </c>
      <c r="CU2456" s="186">
        <v>6.6854067999999997E-6</v>
      </c>
    </row>
    <row r="2457" spans="1:99" ht="14.4">
      <c r="A2457" t="s">
        <v>1770</v>
      </c>
      <c r="B2457" s="125" t="s">
        <v>1759</v>
      </c>
      <c r="C2457" s="126" t="str">
        <f t="shared" si="635"/>
        <v>P.030.12.500</v>
      </c>
      <c r="D2457" t="s">
        <v>1914</v>
      </c>
      <c r="E2457" s="125" t="s">
        <v>878</v>
      </c>
      <c r="F2457" s="128" t="str">
        <f t="shared" si="636"/>
        <v>Benzyl halides (n=1, std=-)</v>
      </c>
      <c r="G2457" s="131">
        <f t="shared" si="630"/>
        <v>0.67998742266901413</v>
      </c>
      <c r="H2457" s="183">
        <f t="shared" si="631"/>
        <v>2.8711731631E-2</v>
      </c>
      <c r="I2457" s="183">
        <f t="shared" si="632"/>
        <v>0.33885361581509998</v>
      </c>
      <c r="J2457" s="184">
        <f t="shared" si="633"/>
        <v>4.8989252229140832E-3</v>
      </c>
      <c r="K2457" s="183">
        <v>0.30752315000000002</v>
      </c>
      <c r="L2457" s="188">
        <v>5.8936313999999997E-2</v>
      </c>
      <c r="M2457" s="146">
        <v>6.5506022000000001E-3</v>
      </c>
      <c r="N2457" s="146">
        <v>1.5724788999999999E-2</v>
      </c>
      <c r="O2457" s="188">
        <v>1.2868218000000001E-2</v>
      </c>
      <c r="P2457" s="188">
        <v>4.1186831999999998E-5</v>
      </c>
      <c r="Q2457" s="146">
        <v>7.7537799000000006E-5</v>
      </c>
      <c r="R2457" s="188">
        <v>0.27323718000000002</v>
      </c>
      <c r="S2457" s="146">
        <v>1.3807049E-4</v>
      </c>
      <c r="T2457" s="146">
        <v>1.1989614E-4</v>
      </c>
      <c r="U2457" s="188">
        <v>4.7606330999999998E-3</v>
      </c>
      <c r="V2457" s="188">
        <v>9.6234751000000002E-6</v>
      </c>
      <c r="W2457" s="188">
        <v>2.2163087000000001E-7</v>
      </c>
      <c r="X2457" s="146">
        <v>2.0440832000000001E-12</v>
      </c>
      <c r="Z2457" s="157">
        <f t="shared" si="634"/>
        <v>2.0501543333333334</v>
      </c>
      <c r="AB2457" s="131">
        <f t="shared" si="640"/>
        <v>0.30752315000000002</v>
      </c>
      <c r="AC2457" s="131">
        <f t="shared" si="641"/>
        <v>0.36743582783100004</v>
      </c>
      <c r="AD2457" s="131">
        <f t="shared" si="642"/>
        <v>0.33872431783086998</v>
      </c>
      <c r="AE2457" s="131">
        <f t="shared" si="643"/>
        <v>0.33885361581510004</v>
      </c>
      <c r="AF2457" s="131">
        <f t="shared" si="644"/>
        <v>4.8987035920440829E-3</v>
      </c>
      <c r="AH2457">
        <v>50.608839000000003</v>
      </c>
      <c r="AI2457" s="71">
        <v>46.984107999999999</v>
      </c>
      <c r="AJ2457" s="71">
        <v>0.45633264000000001</v>
      </c>
      <c r="AK2457" s="71">
        <v>0</v>
      </c>
      <c r="AL2457" s="71">
        <v>0.26271175000000002</v>
      </c>
      <c r="AM2457" s="71">
        <v>0.18219405999999999</v>
      </c>
      <c r="AN2457" s="71">
        <v>2.7234919999999998</v>
      </c>
      <c r="AP2457" s="129">
        <v>5.4949400000000002E-2</v>
      </c>
      <c r="AQ2457" s="129">
        <v>4.9708508999999998E-2</v>
      </c>
      <c r="AR2457" s="129">
        <v>1.9279156999999999E-3</v>
      </c>
      <c r="AS2457" s="129">
        <v>3.3129753999999998E-3</v>
      </c>
      <c r="AT2457" s="172">
        <f t="shared" si="637"/>
        <v>2.9801264053188397E-6</v>
      </c>
      <c r="AU2457" s="172">
        <f t="shared" si="638"/>
        <v>7.1298656954873114E-9</v>
      </c>
      <c r="AV2457" s="185">
        <f t="shared" si="639"/>
        <v>0.46400215029300002</v>
      </c>
      <c r="AW2457" s="121">
        <v>1.9025449E-6</v>
      </c>
      <c r="AX2457" s="121">
        <v>5.7404372E-9</v>
      </c>
      <c r="AY2457" s="121">
        <v>1.5683695E-13</v>
      </c>
      <c r="AZ2457" s="121">
        <v>2.8880884000000002E-13</v>
      </c>
      <c r="BA2457" s="121">
        <v>0</v>
      </c>
      <c r="BB2457" s="121">
        <v>3.9354875000000002E-10</v>
      </c>
      <c r="BC2457" s="121">
        <v>1.0766734000000001E-6</v>
      </c>
      <c r="BD2457" s="121">
        <v>8.9205374E-11</v>
      </c>
      <c r="BE2457" s="121">
        <v>1.2474893E-9</v>
      </c>
      <c r="BF2457" s="121">
        <v>5.2173299999999998E-11</v>
      </c>
      <c r="BG2457" s="121">
        <v>4.901185E-17</v>
      </c>
      <c r="BH2457" s="121">
        <v>4.3651165000000001E-14</v>
      </c>
      <c r="BI2457" s="121">
        <v>3.5847569999999999E-13</v>
      </c>
      <c r="BJ2457" s="121">
        <v>1.5086577E-15</v>
      </c>
      <c r="BK2457" s="121">
        <v>1.0145249E-10</v>
      </c>
      <c r="BL2457" s="121">
        <v>4.1281527E-10</v>
      </c>
      <c r="BM2457" s="121">
        <v>2.7614543000000001E-21</v>
      </c>
      <c r="BN2457" s="121">
        <v>1.2980292999999999E-5</v>
      </c>
      <c r="BO2457" s="121">
        <v>0.46398917000000001</v>
      </c>
      <c r="BP2457" s="121">
        <v>0</v>
      </c>
      <c r="BQ2457" s="121">
        <v>0</v>
      </c>
      <c r="BR2457" s="121">
        <v>0</v>
      </c>
      <c r="BT2457" s="71">
        <v>1.9623838999999999E-4</v>
      </c>
      <c r="BU2457" s="71">
        <v>8.6035682000000008E-6</v>
      </c>
      <c r="BV2457" s="71">
        <v>5.7163741999999998E-5</v>
      </c>
      <c r="BW2457" s="71">
        <v>3.2007432000000002E-5</v>
      </c>
      <c r="BX2457" s="71">
        <v>1.8589064999999999E-5</v>
      </c>
      <c r="BY2457" s="71">
        <v>5.9444051000000002E-9</v>
      </c>
      <c r="BZ2457" s="71">
        <v>8.1098901000000002E-11</v>
      </c>
      <c r="CA2457" s="71">
        <v>8.9528139999999994E-9</v>
      </c>
      <c r="CB2457" s="71">
        <v>5.9071347999999998E-8</v>
      </c>
      <c r="CC2457" s="71">
        <v>6.3061063000000002E-8</v>
      </c>
      <c r="CD2457" s="71">
        <v>0</v>
      </c>
      <c r="CE2457" s="71">
        <v>6.1066039999999999E-18</v>
      </c>
      <c r="CF2457" s="71">
        <v>5.0000636000000001E-14</v>
      </c>
      <c r="CG2457" s="71">
        <v>3.5638270000000002E-6</v>
      </c>
      <c r="CH2457" s="71">
        <v>5.7359409999999999E-5</v>
      </c>
      <c r="CI2457" s="71">
        <v>1.8814234999999999E-5</v>
      </c>
      <c r="CJ2457" s="71">
        <v>0</v>
      </c>
      <c r="CL2457" s="186">
        <v>4.2321219999999998E-14</v>
      </c>
      <c r="CM2457" s="186">
        <v>2.0501551</v>
      </c>
      <c r="CN2457" s="187">
        <v>3.1192289000000002E-2</v>
      </c>
      <c r="CO2457" s="186">
        <v>5.8877888E-3</v>
      </c>
      <c r="CP2457" s="186">
        <v>3.1552275999999999E-11</v>
      </c>
      <c r="CQ2457" s="186">
        <v>2.4256837000000002E-9</v>
      </c>
      <c r="CR2457" s="186">
        <v>3.6848124E-4</v>
      </c>
      <c r="CS2457" s="186">
        <v>0.207569</v>
      </c>
      <c r="CT2457" s="186">
        <v>3.4985415E-5</v>
      </c>
      <c r="CU2457" s="186">
        <v>2.0911254E-6</v>
      </c>
    </row>
    <row r="2458" spans="1:99" ht="14.4">
      <c r="A2458" t="s">
        <v>4036</v>
      </c>
      <c r="B2458" s="125" t="s">
        <v>1759</v>
      </c>
      <c r="C2458" s="126" t="str">
        <f t="shared" si="635"/>
        <v>P.030.12.600</v>
      </c>
      <c r="D2458" t="s">
        <v>1914</v>
      </c>
      <c r="E2458" s="125" t="s">
        <v>878</v>
      </c>
      <c r="F2458" s="128" t="str">
        <f t="shared" si="636"/>
        <v>Bipyridines and oligopyridines (n=1, std=-)</v>
      </c>
      <c r="G2458" s="131">
        <f t="shared" si="630"/>
        <v>3.8762044923510004</v>
      </c>
      <c r="H2458" s="183">
        <f t="shared" si="631"/>
        <v>0.1489587335</v>
      </c>
      <c r="I2458" s="183">
        <f t="shared" si="632"/>
        <v>0.25382860485100001</v>
      </c>
      <c r="J2458" s="184">
        <f t="shared" si="633"/>
        <v>0.21189155400000001</v>
      </c>
      <c r="K2458" s="183">
        <v>3.2615256000000001</v>
      </c>
      <c r="L2458" s="146">
        <v>0.11582491</v>
      </c>
      <c r="M2458" s="146">
        <v>0.12900823</v>
      </c>
      <c r="N2458" s="146">
        <v>0.1278446</v>
      </c>
      <c r="O2458" s="188">
        <v>1.8381552999999998E-2</v>
      </c>
      <c r="P2458" s="146">
        <v>1.4157309999999999E-3</v>
      </c>
      <c r="Q2458" s="188">
        <v>1.3168495000000001E-3</v>
      </c>
      <c r="R2458" s="188">
        <v>8.9344660999999999E-3</v>
      </c>
      <c r="S2458" s="188">
        <v>6.7401040000000002E-3</v>
      </c>
      <c r="T2458" s="146">
        <v>0</v>
      </c>
      <c r="U2458" s="146">
        <v>0.20515145000000001</v>
      </c>
      <c r="V2458" s="188">
        <v>6.0998751000000002E-5</v>
      </c>
      <c r="W2458" s="188">
        <v>0</v>
      </c>
      <c r="X2458" s="146">
        <v>0</v>
      </c>
      <c r="Z2458" s="157">
        <f t="shared" si="634"/>
        <v>21.743504000000001</v>
      </c>
      <c r="AB2458" s="131">
        <f t="shared" si="640"/>
        <v>3.2615256000000001</v>
      </c>
      <c r="AC2458" s="131">
        <f t="shared" si="641"/>
        <v>0.40272633959999993</v>
      </c>
      <c r="AD2458" s="131">
        <f t="shared" si="642"/>
        <v>0.25376760609999999</v>
      </c>
      <c r="AE2458" s="131">
        <f t="shared" si="643"/>
        <v>0.25382860485100001</v>
      </c>
      <c r="AF2458" s="131">
        <f t="shared" si="644"/>
        <v>0.21189155400000001</v>
      </c>
      <c r="AH2458">
        <v>346.19092999999998</v>
      </c>
      <c r="AI2458" s="71">
        <v>296.51837</v>
      </c>
      <c r="AJ2458" s="71">
        <v>28.135891999999998</v>
      </c>
      <c r="AK2458" s="71">
        <v>0</v>
      </c>
      <c r="AL2458" s="71">
        <v>4.9121268999999996</v>
      </c>
      <c r="AM2458" s="71">
        <v>11.009682</v>
      </c>
      <c r="AN2458" s="71">
        <v>5.6148597999999996</v>
      </c>
      <c r="AP2458" s="129">
        <v>0.41236581</v>
      </c>
      <c r="AQ2458" s="129">
        <v>0.37655125</v>
      </c>
      <c r="AR2458" s="129">
        <v>1.7336908000000002E-2</v>
      </c>
      <c r="AS2458" s="129">
        <v>1.8477654E-2</v>
      </c>
      <c r="AT2458" s="172">
        <f t="shared" si="637"/>
        <v>2.257501490935E-5</v>
      </c>
      <c r="AU2458" s="172">
        <f t="shared" si="638"/>
        <v>6.4115784111462998E-8</v>
      </c>
      <c r="AV2458" s="185">
        <f t="shared" si="639"/>
        <v>2.5879067816199997</v>
      </c>
      <c r="AW2458" s="121">
        <v>2.0177971999999999E-5</v>
      </c>
      <c r="AX2458" s="121">
        <v>6.0881811999999995E-8</v>
      </c>
      <c r="AY2458" s="121">
        <v>1.6633781E-12</v>
      </c>
      <c r="AZ2458" s="121">
        <v>0</v>
      </c>
      <c r="BA2458" s="121">
        <v>0</v>
      </c>
      <c r="BB2458" s="121">
        <v>3.4259009999999998E-9</v>
      </c>
      <c r="BC2458" s="121">
        <v>2.3918199999999998E-6</v>
      </c>
      <c r="BD2458" s="121">
        <v>7.8127253999999997E-10</v>
      </c>
      <c r="BE2458" s="121">
        <v>2.4502201999999999E-9</v>
      </c>
      <c r="BF2458" s="121">
        <v>0</v>
      </c>
      <c r="BG2458" s="121">
        <v>0</v>
      </c>
      <c r="BH2458" s="121">
        <v>7.5051132000000001E-13</v>
      </c>
      <c r="BI2458" s="121">
        <v>5.3767735999999998E-14</v>
      </c>
      <c r="BJ2458" s="121">
        <v>1.1714307000000001E-14</v>
      </c>
      <c r="BK2458" s="121">
        <v>1.9783965E-10</v>
      </c>
      <c r="BL2458" s="121">
        <v>1.5991687E-9</v>
      </c>
      <c r="BM2458" s="121">
        <v>0</v>
      </c>
      <c r="BN2458" s="121">
        <v>6.5638161999999995E-4</v>
      </c>
      <c r="BO2458" s="121">
        <v>2.5872503999999998</v>
      </c>
      <c r="BP2458" s="121">
        <v>0</v>
      </c>
      <c r="BQ2458" s="121">
        <v>0</v>
      </c>
      <c r="BR2458" s="121">
        <v>0</v>
      </c>
      <c r="BT2458" s="71">
        <v>1.0788478E-3</v>
      </c>
      <c r="BU2458" s="71">
        <v>1.6892558E-5</v>
      </c>
      <c r="BV2458" s="71">
        <v>6.0626658999999997E-4</v>
      </c>
      <c r="BW2458" s="71">
        <v>1.1077333000000001E-6</v>
      </c>
      <c r="BX2458" s="71">
        <v>3.0367944000000001E-5</v>
      </c>
      <c r="BY2458" s="71">
        <v>0</v>
      </c>
      <c r="BZ2458" s="71">
        <v>0</v>
      </c>
      <c r="CA2458" s="71">
        <v>0</v>
      </c>
      <c r="CB2458" s="71">
        <v>1.9732925000000001E-6</v>
      </c>
      <c r="CC2458" s="71">
        <v>1.3640129E-6</v>
      </c>
      <c r="CD2458" s="71">
        <v>0</v>
      </c>
      <c r="CE2458" s="71">
        <v>0</v>
      </c>
      <c r="CF2458" s="71">
        <v>0</v>
      </c>
      <c r="CG2458" s="71">
        <v>2.5534737999999999E-5</v>
      </c>
      <c r="CH2458" s="71">
        <v>3.9534096000000001E-4</v>
      </c>
      <c r="CI2458" s="71">
        <v>4.9418659999999999E-12</v>
      </c>
      <c r="CJ2458" s="71">
        <v>0</v>
      </c>
      <c r="CL2458" s="186">
        <v>0</v>
      </c>
      <c r="CM2458" s="186">
        <v>21.743504000000001</v>
      </c>
      <c r="CN2458" s="187">
        <v>0</v>
      </c>
      <c r="CO2458" s="186">
        <v>1.1557642E-2</v>
      </c>
      <c r="CP2458" s="186">
        <v>3.5780412E-10</v>
      </c>
      <c r="CQ2458" s="186">
        <v>4.1855234000000002E-8</v>
      </c>
      <c r="CR2458" s="186">
        <v>1.1646931000000001E-3</v>
      </c>
      <c r="CS2458" s="186">
        <v>4.5128600999999997E-2</v>
      </c>
      <c r="CT2458" s="186">
        <v>0</v>
      </c>
      <c r="CU2458" s="186">
        <v>0</v>
      </c>
    </row>
    <row r="2459" spans="1:99" ht="14.4">
      <c r="A2459" t="s">
        <v>4037</v>
      </c>
      <c r="B2459" s="125" t="s">
        <v>1759</v>
      </c>
      <c r="C2459" s="126" t="str">
        <f t="shared" si="635"/>
        <v>P.030.13.100</v>
      </c>
      <c r="D2459" t="s">
        <v>1914</v>
      </c>
      <c r="E2459" s="125" t="s">
        <v>878</v>
      </c>
      <c r="F2459" s="128" t="str">
        <f t="shared" si="636"/>
        <v>Carbonyl compounds (n=7, std=0.28)</v>
      </c>
      <c r="G2459" s="131">
        <f t="shared" si="630"/>
        <v>0.52028252085251181</v>
      </c>
      <c r="H2459" s="183">
        <f t="shared" si="631"/>
        <v>3.410226802E-2</v>
      </c>
      <c r="I2459" s="183">
        <f t="shared" si="632"/>
        <v>0.12859524078200002</v>
      </c>
      <c r="J2459" s="184">
        <f t="shared" si="633"/>
        <v>8.6120120505118296E-3</v>
      </c>
      <c r="K2459" s="183">
        <v>0.34897299999999998</v>
      </c>
      <c r="L2459" s="146">
        <v>3.2547152000000003E-2</v>
      </c>
      <c r="M2459" s="146">
        <v>2.5173510999999999E-2</v>
      </c>
      <c r="N2459" s="146">
        <v>3.1138888999999999E-2</v>
      </c>
      <c r="O2459" s="188">
        <v>2.5227988E-3</v>
      </c>
      <c r="P2459" s="188">
        <v>1.7839902000000001E-4</v>
      </c>
      <c r="Q2459" s="188">
        <v>2.6218120000000002E-4</v>
      </c>
      <c r="R2459" s="188">
        <v>1.8737706999999999E-2</v>
      </c>
      <c r="S2459" s="188">
        <v>4.5883752000000001E-4</v>
      </c>
      <c r="T2459" s="188">
        <v>5.2125820000000003E-2</v>
      </c>
      <c r="U2459" s="188">
        <v>8.1190386999999992E-3</v>
      </c>
      <c r="V2459" s="188">
        <v>1.1050782E-5</v>
      </c>
      <c r="W2459" s="188">
        <v>3.4135828999999999E-5</v>
      </c>
      <c r="X2459" s="146">
        <v>1.5118304999999999E-12</v>
      </c>
      <c r="Z2459" s="157">
        <f t="shared" si="634"/>
        <v>2.3264866666666668</v>
      </c>
      <c r="AB2459" s="131">
        <f t="shared" si="640"/>
        <v>0.34897299999999998</v>
      </c>
      <c r="AC2459" s="131">
        <f t="shared" si="641"/>
        <v>0.11056063802000002</v>
      </c>
      <c r="AD2459" s="131">
        <f t="shared" si="642"/>
        <v>7.6492505828999996E-2</v>
      </c>
      <c r="AE2459" s="131">
        <f t="shared" si="643"/>
        <v>0.12859524078200002</v>
      </c>
      <c r="AF2459" s="131">
        <f t="shared" si="644"/>
        <v>8.5778762215118296E-3</v>
      </c>
      <c r="AH2459">
        <v>58.532130000000002</v>
      </c>
      <c r="AI2459" s="71">
        <v>56.490951000000003</v>
      </c>
      <c r="AJ2459" s="71">
        <v>0.93836938999999997</v>
      </c>
      <c r="AK2459" s="71">
        <v>0</v>
      </c>
      <c r="AL2459" s="71">
        <v>0.59329350000000003</v>
      </c>
      <c r="AM2459" s="71">
        <v>0.33172743999999998</v>
      </c>
      <c r="AN2459" s="71">
        <v>0.17778780999999999</v>
      </c>
      <c r="AP2459" s="129">
        <v>5.5764718999999997E-2</v>
      </c>
      <c r="AQ2459" s="129">
        <v>4.9670930000000002E-2</v>
      </c>
      <c r="AR2459" s="129">
        <v>2.1336282999999999E-3</v>
      </c>
      <c r="AS2459" s="129">
        <v>3.9601610000000002E-3</v>
      </c>
      <c r="AT2459" s="172">
        <f t="shared" si="637"/>
        <v>2.97787353433677E-6</v>
      </c>
      <c r="AU2459" s="172">
        <f t="shared" si="638"/>
        <v>7.8906371144180537E-9</v>
      </c>
      <c r="AV2459" s="185">
        <f t="shared" si="639"/>
        <v>0.55464440121500003</v>
      </c>
      <c r="AW2459" s="121">
        <v>2.1589797000000001E-6</v>
      </c>
      <c r="AX2459" s="121">
        <v>6.5141628000000002E-9</v>
      </c>
      <c r="AY2459" s="121">
        <v>1.7797623E-13</v>
      </c>
      <c r="AZ2459" s="121">
        <v>2.1360677E-13</v>
      </c>
      <c r="BA2459" s="121">
        <v>0</v>
      </c>
      <c r="BB2459" s="121">
        <v>1.2073494E-9</v>
      </c>
      <c r="BC2459" s="121">
        <v>6.5380235999999998E-7</v>
      </c>
      <c r="BD2459" s="121">
        <v>2.3204373E-10</v>
      </c>
      <c r="BE2459" s="121">
        <v>7.3073768000000001E-10</v>
      </c>
      <c r="BF2459" s="121">
        <v>3.8945788999999998E-10</v>
      </c>
      <c r="BG2459" s="121">
        <v>7.7656862999999997E-16</v>
      </c>
      <c r="BH2459" s="121">
        <v>1.2893986E-13</v>
      </c>
      <c r="BI2459" s="121">
        <v>1.3690622999999999E-11</v>
      </c>
      <c r="BJ2459" s="121">
        <v>2.7079196999999999E-12</v>
      </c>
      <c r="BK2459" s="121">
        <v>1.3964834E-9</v>
      </c>
      <c r="BL2459" s="121">
        <v>1.6230563999999999E-7</v>
      </c>
      <c r="BM2459" s="121">
        <v>6.4232624E-12</v>
      </c>
      <c r="BN2459" s="121">
        <v>3.2381215000000002E-5</v>
      </c>
      <c r="BO2459" s="121">
        <v>0.55461201999999998</v>
      </c>
      <c r="BP2459" s="121">
        <v>1.8178793000000001E-10</v>
      </c>
      <c r="BQ2459" s="121">
        <v>1.1054671999999999E-12</v>
      </c>
      <c r="BR2459" s="121">
        <v>4.945942E-17</v>
      </c>
      <c r="BT2459" s="71">
        <v>1.5585343999999999E-4</v>
      </c>
      <c r="BU2459" s="71">
        <v>5.2038270999999997E-6</v>
      </c>
      <c r="BV2459" s="71">
        <v>6.4868621000000002E-5</v>
      </c>
      <c r="BW2459" s="71">
        <v>2.1990788999999999E-6</v>
      </c>
      <c r="BX2459" s="71">
        <v>6.2014308000000004E-6</v>
      </c>
      <c r="BY2459" s="71">
        <v>3.2847617000000002E-7</v>
      </c>
      <c r="BZ2459" s="71">
        <v>5.9981800999999995E-11</v>
      </c>
      <c r="CA2459" s="71">
        <v>4.9513406999999995E-7</v>
      </c>
      <c r="CB2459" s="71">
        <v>2.5022608999999999E-7</v>
      </c>
      <c r="CC2459" s="71">
        <v>2.3579506999999999E-7</v>
      </c>
      <c r="CD2459" s="71">
        <v>0</v>
      </c>
      <c r="CE2459" s="71">
        <v>1.4204225E-8</v>
      </c>
      <c r="CF2459" s="71">
        <v>3.6981119999999998E-14</v>
      </c>
      <c r="CG2459" s="71">
        <v>6.2604868999999999E-6</v>
      </c>
      <c r="CH2459" s="71">
        <v>6.9721931999999995E-5</v>
      </c>
      <c r="CI2459" s="71">
        <v>4.8070663000000003E-8</v>
      </c>
      <c r="CJ2459" s="71">
        <v>2.6096982E-8</v>
      </c>
      <c r="CL2459" s="186">
        <v>3.1301323999999998E-14</v>
      </c>
      <c r="CM2459" s="186">
        <v>2.3264844999999998</v>
      </c>
      <c r="CN2459" s="187">
        <v>2.3580177000000001E-2</v>
      </c>
      <c r="CO2459" s="186">
        <v>3.6364625000000002E-3</v>
      </c>
      <c r="CP2459" s="186">
        <v>1.4948598999999999E-10</v>
      </c>
      <c r="CQ2459" s="186">
        <v>1.1633019E-7</v>
      </c>
      <c r="CR2459" s="186">
        <v>2.4136123E-4</v>
      </c>
      <c r="CS2459" s="186">
        <v>3.6147304</v>
      </c>
      <c r="CT2459" s="186">
        <v>2.6115554999999997E-4</v>
      </c>
      <c r="CU2459" s="186">
        <v>1.1498831E-4</v>
      </c>
    </row>
    <row r="2460" spans="1:99" ht="14.4">
      <c r="A2460" t="s">
        <v>4038</v>
      </c>
      <c r="B2460" s="125" t="s">
        <v>1759</v>
      </c>
      <c r="C2460" s="126" t="str">
        <f t="shared" si="635"/>
        <v>P.030.13.200</v>
      </c>
      <c r="D2460" t="s">
        <v>1914</v>
      </c>
      <c r="E2460" s="125" t="s">
        <v>878</v>
      </c>
      <c r="F2460" s="128" t="str">
        <f t="shared" si="636"/>
        <v>Carboxylic acid derivatives (n=11, std=0.24)</v>
      </c>
      <c r="G2460" s="131">
        <f t="shared" si="630"/>
        <v>0.46974070405882662</v>
      </c>
      <c r="H2460" s="183">
        <f t="shared" si="631"/>
        <v>4.1999285849999991E-2</v>
      </c>
      <c r="I2460" s="183">
        <f t="shared" si="632"/>
        <v>4.9103207919999996E-2</v>
      </c>
      <c r="J2460" s="184">
        <f t="shared" si="633"/>
        <v>1.3730100288826623E-2</v>
      </c>
      <c r="K2460" s="183">
        <v>0.36490811000000001</v>
      </c>
      <c r="L2460" s="146">
        <v>2.3281514E-2</v>
      </c>
      <c r="M2460" s="146">
        <v>2.0064641000000001E-2</v>
      </c>
      <c r="N2460" s="188">
        <v>3.7912469999999997E-2</v>
      </c>
      <c r="O2460" s="188">
        <v>2.9333455000000001E-3</v>
      </c>
      <c r="P2460" s="188">
        <v>2.0492061000000001E-4</v>
      </c>
      <c r="Q2460" s="188">
        <v>9.4854974E-4</v>
      </c>
      <c r="R2460" s="188">
        <v>5.5676136000000001E-3</v>
      </c>
      <c r="S2460" s="188">
        <v>4.3085564999999996E-3</v>
      </c>
      <c r="T2460" s="188">
        <v>1.7114593000000001E-4</v>
      </c>
      <c r="U2460" s="188">
        <v>9.3793916000000001E-3</v>
      </c>
      <c r="V2460" s="188">
        <v>1.8293389999999999E-5</v>
      </c>
      <c r="W2460" s="188">
        <v>4.2152186000000001E-5</v>
      </c>
      <c r="X2460" s="146">
        <v>2.8266218999999998E-12</v>
      </c>
      <c r="Z2460" s="157">
        <f t="shared" si="634"/>
        <v>2.4327207333333334</v>
      </c>
      <c r="AB2460" s="131">
        <f t="shared" si="640"/>
        <v>0.36490811000000001</v>
      </c>
      <c r="AC2460" s="131">
        <f t="shared" si="641"/>
        <v>9.0913054450000003E-2</v>
      </c>
      <c r="AD2460" s="131">
        <f t="shared" si="642"/>
        <v>4.8955920785999994E-2</v>
      </c>
      <c r="AE2460" s="131">
        <f t="shared" si="643"/>
        <v>4.9103207920000003E-2</v>
      </c>
      <c r="AF2460" s="131">
        <f t="shared" si="644"/>
        <v>1.3687948102826622E-2</v>
      </c>
      <c r="AH2460">
        <v>50.406804000000001</v>
      </c>
      <c r="AI2460" s="71">
        <v>46.989223000000003</v>
      </c>
      <c r="AJ2460" s="71">
        <v>0.97127673000000003</v>
      </c>
      <c r="AK2460" s="71">
        <v>0</v>
      </c>
      <c r="AL2460" s="71">
        <v>1.9205574000000001</v>
      </c>
      <c r="AM2460" s="71">
        <v>0.34019338999999998</v>
      </c>
      <c r="AN2460" s="71">
        <v>0.18555267</v>
      </c>
      <c r="AP2460" s="129">
        <v>5.1229603999999998E-2</v>
      </c>
      <c r="AQ2460" s="129">
        <v>4.5882992999999997E-2</v>
      </c>
      <c r="AR2460" s="129">
        <v>2.0882789000000001E-3</v>
      </c>
      <c r="AS2460" s="129">
        <v>3.2583315999999999E-3</v>
      </c>
      <c r="AT2460" s="172">
        <f t="shared" si="637"/>
        <v>2.7507789570637098E-6</v>
      </c>
      <c r="AU2460" s="172">
        <f t="shared" si="638"/>
        <v>7.7229248774670823E-9</v>
      </c>
      <c r="AV2460" s="185">
        <f t="shared" si="639"/>
        <v>0.4563489684</v>
      </c>
      <c r="AW2460" s="121">
        <v>2.2575931000000002E-6</v>
      </c>
      <c r="AX2460" s="121">
        <v>6.8117032999999998E-9</v>
      </c>
      <c r="AY2460" s="121">
        <v>1.8610546000000001E-13</v>
      </c>
      <c r="AZ2460" s="121">
        <v>3.9937871E-13</v>
      </c>
      <c r="BA2460" s="121">
        <v>0</v>
      </c>
      <c r="BB2460" s="121">
        <v>1.3202166E-9</v>
      </c>
      <c r="BC2460" s="121">
        <v>4.9326258E-7</v>
      </c>
      <c r="BD2460" s="121">
        <v>2.7280641999999999E-10</v>
      </c>
      <c r="BE2460" s="121">
        <v>5.3956067000000003E-10</v>
      </c>
      <c r="BF2460" s="121">
        <v>9.0754837999999998E-11</v>
      </c>
      <c r="BG2460" s="121">
        <v>4.6541184E-13</v>
      </c>
      <c r="BH2460" s="121">
        <v>2.2926232999999999E-12</v>
      </c>
      <c r="BI2460" s="121">
        <v>4.7569549000000002E-13</v>
      </c>
      <c r="BJ2460" s="121">
        <v>-8.7413830999999995E-15</v>
      </c>
      <c r="BK2460" s="121">
        <v>6.4315638000000006E-11</v>
      </c>
      <c r="BL2460" s="121">
        <v>-1.5602688000000001E-9</v>
      </c>
      <c r="BM2460" s="121">
        <v>4.0888466999999996E-12</v>
      </c>
      <c r="BN2460" s="121">
        <v>1.8637840000000001E-4</v>
      </c>
      <c r="BO2460" s="121">
        <v>0.45616258999999998</v>
      </c>
      <c r="BP2460" s="121">
        <v>9.8614246999999998E-11</v>
      </c>
      <c r="BQ2460" s="121">
        <v>5.9968122999999997E-13</v>
      </c>
      <c r="BR2460" s="121">
        <v>2.6830183000000001E-17</v>
      </c>
      <c r="BT2460" s="71">
        <v>1.4656114999999999E-4</v>
      </c>
      <c r="BU2460" s="71">
        <v>3.8517573999999997E-6</v>
      </c>
      <c r="BV2460" s="71">
        <v>6.7831513000000005E-5</v>
      </c>
      <c r="BW2460" s="71">
        <v>6.6469931E-7</v>
      </c>
      <c r="BX2460" s="71">
        <v>5.4927580000000003E-6</v>
      </c>
      <c r="BY2460" s="71">
        <v>1.6183220999999999E-6</v>
      </c>
      <c r="BZ2460" s="71">
        <v>3.5460960999999999E-7</v>
      </c>
      <c r="CA2460" s="71">
        <v>4.5596589999999998E-7</v>
      </c>
      <c r="CB2460" s="71">
        <v>2.9894914000000002E-7</v>
      </c>
      <c r="CC2460" s="71">
        <v>2.5194617000000001E-7</v>
      </c>
      <c r="CD2460" s="71">
        <v>0</v>
      </c>
      <c r="CE2460" s="71">
        <v>9.0419628000000006E-9</v>
      </c>
      <c r="CF2460" s="71">
        <v>6.9143276E-14</v>
      </c>
      <c r="CG2460" s="71">
        <v>7.4676785E-6</v>
      </c>
      <c r="CH2460" s="71">
        <v>5.8247890999999997E-5</v>
      </c>
      <c r="CI2460" s="71">
        <v>1.8653964999999999E-9</v>
      </c>
      <c r="CJ2460" s="71">
        <v>1.4156793999999999E-8</v>
      </c>
      <c r="CL2460" s="186">
        <v>5.8523811999999995E-14</v>
      </c>
      <c r="CM2460" s="186">
        <v>2.4327489</v>
      </c>
      <c r="CN2460" s="187">
        <v>2.0235591000000001E-2</v>
      </c>
      <c r="CO2460" s="186">
        <v>2.6650293999999999E-3</v>
      </c>
      <c r="CP2460" s="186">
        <v>1.9384922999999999E-10</v>
      </c>
      <c r="CQ2460" s="186">
        <v>2.0850775E-8</v>
      </c>
      <c r="CR2460" s="186">
        <v>2.0908638000000001E-4</v>
      </c>
      <c r="CS2460" s="186">
        <v>8.7432967E-2</v>
      </c>
      <c r="CT2460" s="186">
        <v>6.0769291000000003E-5</v>
      </c>
      <c r="CU2460" s="186">
        <v>2.6172601000000001E-4</v>
      </c>
    </row>
    <row r="2461" spans="1:99" ht="14.4">
      <c r="A2461" t="s">
        <v>4039</v>
      </c>
      <c r="B2461" s="125" t="s">
        <v>1759</v>
      </c>
      <c r="C2461" s="126" t="str">
        <f t="shared" si="635"/>
        <v>P.030.13.300</v>
      </c>
      <c r="D2461" t="s">
        <v>1914</v>
      </c>
      <c r="E2461" s="125" t="s">
        <v>878</v>
      </c>
      <c r="F2461" s="128" t="str">
        <f t="shared" si="636"/>
        <v>Carboxylic acids (n=2, std=1.25)</v>
      </c>
      <c r="G2461" s="131">
        <f t="shared" si="630"/>
        <v>1.0998936553196008</v>
      </c>
      <c r="H2461" s="183">
        <f t="shared" si="631"/>
        <v>0.14541091989999999</v>
      </c>
      <c r="I2461" s="183">
        <f t="shared" si="632"/>
        <v>0.28263134931899997</v>
      </c>
      <c r="J2461" s="184">
        <f t="shared" si="633"/>
        <v>9.938512610060081E-2</v>
      </c>
      <c r="K2461" s="183">
        <v>0.57246626</v>
      </c>
      <c r="L2461" s="146">
        <v>0.12186822999999999</v>
      </c>
      <c r="M2461" s="146">
        <v>6.1900727000000003E-2</v>
      </c>
      <c r="N2461" s="146">
        <v>7.9353117000000001E-2</v>
      </c>
      <c r="O2461" s="188">
        <v>3.5214584E-2</v>
      </c>
      <c r="P2461" s="188">
        <v>2.1026017000000001E-2</v>
      </c>
      <c r="Q2461" s="188">
        <v>9.8172018999999992E-3</v>
      </c>
      <c r="R2461" s="188">
        <v>8.0343201000000003E-2</v>
      </c>
      <c r="S2461" s="188">
        <v>6.5589574999999997E-2</v>
      </c>
      <c r="T2461" s="146">
        <v>3.5240319000000001E-5</v>
      </c>
      <c r="U2461" s="188">
        <v>2.6868236E-2</v>
      </c>
      <c r="V2461" s="188">
        <v>1.8483950999999998E-2</v>
      </c>
      <c r="W2461" s="188">
        <v>6.9273151000000003E-3</v>
      </c>
      <c r="X2461" s="146">
        <v>6.0080452999999995E-13</v>
      </c>
      <c r="Z2461" s="157">
        <f t="shared" si="634"/>
        <v>3.8164417333333334</v>
      </c>
      <c r="AB2461" s="131">
        <f t="shared" si="640"/>
        <v>0.57246626</v>
      </c>
      <c r="AC2461" s="131">
        <f t="shared" si="641"/>
        <v>0.40952307789999998</v>
      </c>
      <c r="AD2461" s="131">
        <f t="shared" si="642"/>
        <v>0.27103947309999998</v>
      </c>
      <c r="AE2461" s="131">
        <f t="shared" si="643"/>
        <v>0.28263134931899997</v>
      </c>
      <c r="AF2461" s="131">
        <f t="shared" si="644"/>
        <v>9.2457811000600812E-2</v>
      </c>
      <c r="AH2461">
        <v>81.972582000000003</v>
      </c>
      <c r="AI2461" s="71">
        <v>76.126748000000006</v>
      </c>
      <c r="AJ2461" s="71">
        <v>3.2958451000000002</v>
      </c>
      <c r="AK2461" s="71">
        <v>0</v>
      </c>
      <c r="AL2461" s="71">
        <v>0.70299113000000002</v>
      </c>
      <c r="AM2461" s="71">
        <v>0.71281501999999997</v>
      </c>
      <c r="AN2461" s="71">
        <v>1.1341817999999999</v>
      </c>
      <c r="AP2461" s="129">
        <v>0.11584339</v>
      </c>
      <c r="AQ2461" s="129">
        <v>0.10661386</v>
      </c>
      <c r="AR2461" s="129">
        <v>3.7723226E-3</v>
      </c>
      <c r="AS2461" s="129">
        <v>5.4572086000000001E-3</v>
      </c>
      <c r="AT2461" s="172">
        <f t="shared" si="637"/>
        <v>6.3917179599788683E-6</v>
      </c>
      <c r="AU2461" s="172">
        <f t="shared" si="638"/>
        <v>1.3950897250954401E-8</v>
      </c>
      <c r="AV2461" s="185">
        <f t="shared" si="639"/>
        <v>0.76431491969999998</v>
      </c>
      <c r="AW2461" s="121">
        <v>3.5416058999999999E-6</v>
      </c>
      <c r="AX2461" s="121">
        <v>1.068588E-8</v>
      </c>
      <c r="AY2461" s="121">
        <v>2.9195349999999998E-13</v>
      </c>
      <c r="AZ2461" s="121">
        <v>8.4878868000000002E-14</v>
      </c>
      <c r="BA2461" s="121">
        <v>0</v>
      </c>
      <c r="BB2461" s="121">
        <v>2.8448401999999999E-9</v>
      </c>
      <c r="BC2461" s="121">
        <v>2.8306124000000001E-6</v>
      </c>
      <c r="BD2461" s="121">
        <v>5.7351824999999996E-10</v>
      </c>
      <c r="BE2461" s="121">
        <v>2.6512340000000002E-9</v>
      </c>
      <c r="BF2461" s="121">
        <v>2.2314988999999999E-11</v>
      </c>
      <c r="BG2461" s="121">
        <v>1.3103544000000001E-15</v>
      </c>
      <c r="BH2461" s="121">
        <v>5.5991073999999997E-12</v>
      </c>
      <c r="BI2461" s="121">
        <v>7.0424150999999998E-13</v>
      </c>
      <c r="BJ2461" s="121">
        <v>1.0928719E-13</v>
      </c>
      <c r="BK2461" s="121">
        <v>2.8685489E-9</v>
      </c>
      <c r="BL2461" s="121">
        <v>1.3786186E-8</v>
      </c>
      <c r="BM2461" s="121">
        <v>1.1244112E-11</v>
      </c>
      <c r="BN2461" s="121">
        <v>5.5014497000000001E-3</v>
      </c>
      <c r="BO2461" s="121">
        <v>0.75881346999999999</v>
      </c>
      <c r="BP2461" s="121">
        <v>0</v>
      </c>
      <c r="BQ2461" s="121">
        <v>0</v>
      </c>
      <c r="BR2461" s="121">
        <v>0</v>
      </c>
      <c r="BT2461" s="71">
        <v>3.3228522999999998E-4</v>
      </c>
      <c r="BU2461" s="71">
        <v>1.8565819999999999E-5</v>
      </c>
      <c r="BV2461" s="71">
        <v>1.0641105E-4</v>
      </c>
      <c r="BW2461" s="71">
        <v>9.4477666999999995E-6</v>
      </c>
      <c r="BX2461" s="71">
        <v>4.6314014999999998E-5</v>
      </c>
      <c r="BY2461" s="71">
        <v>5.6905804000000003E-7</v>
      </c>
      <c r="BZ2461" s="71">
        <v>2.3834391999999999E-11</v>
      </c>
      <c r="CA2461" s="71">
        <v>8.5778677000000004E-7</v>
      </c>
      <c r="CB2461" s="71">
        <v>2.8733930000000002E-5</v>
      </c>
      <c r="CC2461" s="71">
        <v>8.0374048000000008E-6</v>
      </c>
      <c r="CD2461" s="71">
        <v>0</v>
      </c>
      <c r="CE2461" s="71">
        <v>2.4864919999999999E-8</v>
      </c>
      <c r="CF2461" s="71">
        <v>1.4694831999999999E-14</v>
      </c>
      <c r="CG2461" s="71">
        <v>1.6322319999999999E-5</v>
      </c>
      <c r="CH2461" s="71">
        <v>9.7000860000000006E-5</v>
      </c>
      <c r="CI2461" s="71">
        <v>3.3161943999999997E-10</v>
      </c>
      <c r="CJ2461" s="71">
        <v>0</v>
      </c>
      <c r="CL2461" s="186">
        <v>1.2437906E-14</v>
      </c>
      <c r="CM2461" s="186">
        <v>3.8163854000000001</v>
      </c>
      <c r="CN2461" s="187">
        <v>2.4499852999999999E-2</v>
      </c>
      <c r="CO2461" s="186">
        <v>1.283429E-2</v>
      </c>
      <c r="CP2461" s="186">
        <v>2.7747179999999999E-9</v>
      </c>
      <c r="CQ2461" s="186">
        <v>3.1447850000000001E-7</v>
      </c>
      <c r="CR2461" s="186">
        <v>1.6260864E-3</v>
      </c>
      <c r="CS2461" s="186">
        <v>0.41249376999999998</v>
      </c>
      <c r="CT2461" s="186">
        <v>1.4963576E-5</v>
      </c>
      <c r="CU2461" s="186">
        <v>1.9919761E-4</v>
      </c>
    </row>
    <row r="2462" spans="1:99" ht="14.4">
      <c r="A2462" t="s">
        <v>4040</v>
      </c>
      <c r="B2462" s="125" t="s">
        <v>1759</v>
      </c>
      <c r="C2462" s="126" t="str">
        <f t="shared" si="635"/>
        <v>P.030.13.400</v>
      </c>
      <c r="D2462" t="s">
        <v>1914</v>
      </c>
      <c r="E2462" s="125" t="s">
        <v>878</v>
      </c>
      <c r="F2462" s="128" t="str">
        <f t="shared" si="636"/>
        <v>Cumenes (n=1, std=-)</v>
      </c>
      <c r="G2462" s="131">
        <f t="shared" si="630"/>
        <v>0.20232061633420001</v>
      </c>
      <c r="H2462" s="183">
        <f t="shared" si="631"/>
        <v>7.5639253680000003E-3</v>
      </c>
      <c r="I2462" s="183">
        <f t="shared" si="632"/>
        <v>1.0326378036200002E-2</v>
      </c>
      <c r="J2462" s="184">
        <f t="shared" si="633"/>
        <v>1.56978293E-3</v>
      </c>
      <c r="K2462" s="183">
        <v>0.18286052999999999</v>
      </c>
      <c r="L2462" s="146">
        <v>3.7023628000000001E-3</v>
      </c>
      <c r="M2462" s="146">
        <v>6.0668995000000003E-3</v>
      </c>
      <c r="N2462" s="146">
        <v>6.5307291000000003E-3</v>
      </c>
      <c r="O2462" s="188">
        <v>8.0214504000000004E-4</v>
      </c>
      <c r="P2462" s="188">
        <v>9.5469498000000006E-5</v>
      </c>
      <c r="Q2462" s="188">
        <v>1.3558173E-4</v>
      </c>
      <c r="R2462" s="188">
        <v>5.5295772000000002E-4</v>
      </c>
      <c r="S2462" s="188">
        <v>1.9658992999999999E-4</v>
      </c>
      <c r="T2462" s="188">
        <v>0</v>
      </c>
      <c r="U2462" s="188">
        <v>1.373193E-3</v>
      </c>
      <c r="V2462" s="188">
        <v>4.1580162000000002E-6</v>
      </c>
      <c r="W2462" s="188">
        <v>0</v>
      </c>
      <c r="X2462" s="146">
        <v>0</v>
      </c>
      <c r="Z2462" s="157">
        <f t="shared" si="634"/>
        <v>1.2190702</v>
      </c>
      <c r="AB2462" s="131">
        <f t="shared" si="640"/>
        <v>0.18286052999999999</v>
      </c>
      <c r="AC2462" s="131">
        <f t="shared" si="641"/>
        <v>1.7886145388000003E-2</v>
      </c>
      <c r="AD2462" s="131">
        <f t="shared" si="642"/>
        <v>1.0322220020000002E-2</v>
      </c>
      <c r="AE2462" s="131">
        <f t="shared" si="643"/>
        <v>1.03263780362E-2</v>
      </c>
      <c r="AF2462" s="131">
        <f t="shared" si="644"/>
        <v>1.56978293E-3</v>
      </c>
      <c r="AH2462">
        <v>64.565545</v>
      </c>
      <c r="AI2462" s="71">
        <v>64.320205000000001</v>
      </c>
      <c r="AJ2462" s="71">
        <v>0.17058298</v>
      </c>
      <c r="AK2462" s="71">
        <v>0</v>
      </c>
      <c r="AL2462" s="71">
        <v>0</v>
      </c>
      <c r="AM2462" s="71">
        <v>4.1786515000000003E-2</v>
      </c>
      <c r="AN2462" s="71">
        <v>3.2970641000000002E-2</v>
      </c>
      <c r="AP2462" s="129">
        <v>2.6266293E-2</v>
      </c>
      <c r="AQ2462" s="129">
        <v>2.0695114000000001E-2</v>
      </c>
      <c r="AR2462" s="129">
        <v>9.7859885000000008E-4</v>
      </c>
      <c r="AS2462" s="129">
        <v>4.5925803999999999E-3</v>
      </c>
      <c r="AT2462" s="172">
        <f t="shared" si="637"/>
        <v>1.2407143157919999E-6</v>
      </c>
      <c r="AU2462" s="172">
        <f t="shared" si="638"/>
        <v>3.6190786402916399E-9</v>
      </c>
      <c r="AV2462" s="185">
        <f t="shared" si="639"/>
        <v>0.64321854356199992</v>
      </c>
      <c r="AW2462" s="121">
        <v>1.1604982999999999E-6</v>
      </c>
      <c r="AX2462" s="121">
        <v>3.5025886E-9</v>
      </c>
      <c r="AY2462" s="121">
        <v>9.5648679999999999E-14</v>
      </c>
      <c r="AZ2462" s="121">
        <v>1.168E-10</v>
      </c>
      <c r="BA2462" s="121">
        <v>0</v>
      </c>
      <c r="BB2462" s="121">
        <v>1.6672447E-10</v>
      </c>
      <c r="BC2462" s="121">
        <v>7.9820715999999999E-8</v>
      </c>
      <c r="BD2462" s="121">
        <v>3.8021311000000002E-11</v>
      </c>
      <c r="BE2462" s="121">
        <v>7.8321701E-11</v>
      </c>
      <c r="BF2462" s="121">
        <v>0</v>
      </c>
      <c r="BG2462" s="121">
        <v>0</v>
      </c>
      <c r="BH2462" s="121">
        <v>4.7351509000000001E-14</v>
      </c>
      <c r="BI2462" s="121">
        <v>3.3006140999999999E-15</v>
      </c>
      <c r="BJ2462" s="121">
        <v>7.2748853999999998E-16</v>
      </c>
      <c r="BK2462" s="121">
        <v>1.3165521000000001E-11</v>
      </c>
      <c r="BL2462" s="121">
        <v>9.8609801000000004E-11</v>
      </c>
      <c r="BM2462" s="121">
        <v>0</v>
      </c>
      <c r="BN2462" s="121">
        <v>1.6493562E-5</v>
      </c>
      <c r="BO2462" s="121">
        <v>0.64320204999999997</v>
      </c>
      <c r="BP2462" s="121">
        <v>0</v>
      </c>
      <c r="BQ2462" s="121">
        <v>0</v>
      </c>
      <c r="BR2462" s="121">
        <v>0</v>
      </c>
      <c r="BT2462" s="71">
        <v>1.1591775999999999E-4</v>
      </c>
      <c r="BU2462" s="71">
        <v>5.3997347000000002E-7</v>
      </c>
      <c r="BV2462" s="71">
        <v>3.3990912E-5</v>
      </c>
      <c r="BW2462" s="71">
        <v>6.7753757999999995E-8</v>
      </c>
      <c r="BX2462" s="71">
        <v>1.1627788000000001E-6</v>
      </c>
      <c r="BY2462" s="71">
        <v>0</v>
      </c>
      <c r="BZ2462" s="71">
        <v>0</v>
      </c>
      <c r="CA2462" s="71">
        <v>0</v>
      </c>
      <c r="CB2462" s="71">
        <v>1.3273233000000001E-7</v>
      </c>
      <c r="CC2462" s="71">
        <v>1.1759113000000001E-7</v>
      </c>
      <c r="CD2462" s="71">
        <v>0</v>
      </c>
      <c r="CE2462" s="71">
        <v>0</v>
      </c>
      <c r="CF2462" s="71">
        <v>0</v>
      </c>
      <c r="CG2462" s="71">
        <v>1.2834357E-6</v>
      </c>
      <c r="CH2462" s="71">
        <v>7.8622585999999997E-5</v>
      </c>
      <c r="CI2462" s="71">
        <v>2.7678512E-15</v>
      </c>
      <c r="CJ2462" s="71">
        <v>0</v>
      </c>
      <c r="CL2462" s="186">
        <v>0</v>
      </c>
      <c r="CM2462" s="186">
        <v>1.1955701999999999</v>
      </c>
      <c r="CN2462" s="187">
        <v>7.1897500000000001E-5</v>
      </c>
      <c r="CO2462" s="186">
        <v>3.6944198000000002E-4</v>
      </c>
      <c r="CP2462" s="186">
        <v>2.2618729999999999E-11</v>
      </c>
      <c r="CQ2462" s="186">
        <v>2.6373033000000002E-9</v>
      </c>
      <c r="CR2462" s="186">
        <v>4.2580623E-5</v>
      </c>
      <c r="CS2462" s="186">
        <v>2.7709359999999999E-3</v>
      </c>
      <c r="CT2462" s="186">
        <v>0</v>
      </c>
      <c r="CU2462" s="186">
        <v>0</v>
      </c>
    </row>
    <row r="2463" spans="1:99" ht="14.4">
      <c r="A2463" t="s">
        <v>1771</v>
      </c>
      <c r="B2463" s="125" t="s">
        <v>1759</v>
      </c>
      <c r="C2463" s="126" t="str">
        <f t="shared" si="635"/>
        <v>P.030.13.500</v>
      </c>
      <c r="D2463" t="s">
        <v>1914</v>
      </c>
      <c r="E2463" s="125" t="s">
        <v>878</v>
      </c>
      <c r="F2463" s="128" t="str">
        <f t="shared" si="636"/>
        <v>Cycloalkanes (n=2, std=0.12)</v>
      </c>
      <c r="G2463" s="131">
        <f t="shared" si="630"/>
        <v>0.79688894069700034</v>
      </c>
      <c r="H2463" s="183">
        <f t="shared" si="631"/>
        <v>9.2754423280000012E-2</v>
      </c>
      <c r="I2463" s="183">
        <f t="shared" si="632"/>
        <v>9.3655816121999982E-2</v>
      </c>
      <c r="J2463" s="184">
        <f t="shared" si="633"/>
        <v>1.0209111295000262E-2</v>
      </c>
      <c r="K2463" s="183">
        <v>0.60026959000000002</v>
      </c>
      <c r="L2463" s="146">
        <v>6.2063156000000001E-2</v>
      </c>
      <c r="M2463" s="146">
        <v>1.7742378999999999E-2</v>
      </c>
      <c r="N2463" s="146">
        <v>8.7895811000000004E-2</v>
      </c>
      <c r="O2463" s="188">
        <v>4.1428925999999998E-3</v>
      </c>
      <c r="P2463" s="188">
        <v>4.5595146000000002E-4</v>
      </c>
      <c r="Q2463" s="188">
        <v>2.5976822E-4</v>
      </c>
      <c r="R2463" s="188">
        <v>1.3715912E-2</v>
      </c>
      <c r="S2463" s="188">
        <v>5.0904632999999996E-4</v>
      </c>
      <c r="T2463" s="188">
        <v>1.1732574E-4</v>
      </c>
      <c r="U2463" s="188">
        <v>9.6627967999999998E-3</v>
      </c>
      <c r="V2463" s="188">
        <v>1.7043382000000001E-5</v>
      </c>
      <c r="W2463" s="188">
        <v>3.7268163000000002E-5</v>
      </c>
      <c r="X2463" s="146">
        <v>2.000261E-12</v>
      </c>
      <c r="Z2463" s="157">
        <f t="shared" si="634"/>
        <v>4.0017972666666672</v>
      </c>
      <c r="AB2463" s="131">
        <f t="shared" si="640"/>
        <v>0.60026959000000002</v>
      </c>
      <c r="AC2463" s="131">
        <f t="shared" si="641"/>
        <v>0.18627587028000001</v>
      </c>
      <c r="AD2463" s="131">
        <f t="shared" si="642"/>
        <v>9.3558715162999989E-2</v>
      </c>
      <c r="AE2463" s="131">
        <f t="shared" si="643"/>
        <v>9.3655816121999996E-2</v>
      </c>
      <c r="AF2463" s="131">
        <f t="shared" si="644"/>
        <v>1.0171843132000261E-2</v>
      </c>
      <c r="AH2463">
        <v>87.268122000000005</v>
      </c>
      <c r="AI2463" s="71">
        <v>85.134484</v>
      </c>
      <c r="AJ2463" s="71">
        <v>1.0868975000000001</v>
      </c>
      <c r="AK2463" s="71">
        <v>0</v>
      </c>
      <c r="AL2463" s="71">
        <v>0.43721928999999998</v>
      </c>
      <c r="AM2463" s="71">
        <v>0.39422213</v>
      </c>
      <c r="AN2463" s="71">
        <v>0.21529973999999999</v>
      </c>
      <c r="AP2463" s="129">
        <v>9.0915633999999995E-2</v>
      </c>
      <c r="AQ2463" s="129">
        <v>8.1387398E-2</v>
      </c>
      <c r="AR2463" s="129">
        <v>3.5284352E-3</v>
      </c>
      <c r="AS2463" s="129">
        <v>5.9998012999999996E-3</v>
      </c>
      <c r="AT2463" s="172">
        <f t="shared" si="637"/>
        <v>4.8793404332571893E-6</v>
      </c>
      <c r="AU2463" s="172">
        <f t="shared" si="638"/>
        <v>1.3048946442738876E-8</v>
      </c>
      <c r="AV2463" s="185">
        <f t="shared" si="639"/>
        <v>0.84030830265900003</v>
      </c>
      <c r="AW2463" s="121">
        <v>3.7136724999999999E-6</v>
      </c>
      <c r="AX2463" s="121">
        <v>1.1205046E-8</v>
      </c>
      <c r="AY2463" s="121">
        <v>3.0613786999999999E-13</v>
      </c>
      <c r="AZ2463" s="121">
        <v>2.8261719000000003E-13</v>
      </c>
      <c r="BA2463" s="121">
        <v>0</v>
      </c>
      <c r="BB2463" s="121">
        <v>2.0190299000000002E-9</v>
      </c>
      <c r="BC2463" s="121">
        <v>1.1548801E-6</v>
      </c>
      <c r="BD2463" s="121">
        <v>4.6111835E-10</v>
      </c>
      <c r="BE2463" s="121">
        <v>1.3136207000000001E-9</v>
      </c>
      <c r="BF2463" s="121">
        <v>6.3923228999999994E-11</v>
      </c>
      <c r="BG2463" s="121">
        <v>4.7961106E-17</v>
      </c>
      <c r="BH2463" s="121">
        <v>1.2664621999999999E-13</v>
      </c>
      <c r="BI2463" s="121">
        <v>4.3308414E-13</v>
      </c>
      <c r="BJ2463" s="121">
        <v>3.5600954999999996E-15</v>
      </c>
      <c r="BK2463" s="121">
        <v>5.4370579000000004E-9</v>
      </c>
      <c r="BL2463" s="121">
        <v>2.6130886000000001E-9</v>
      </c>
      <c r="BM2463" s="121">
        <v>2.7022527E-21</v>
      </c>
      <c r="BN2463" s="121">
        <v>4.5362659E-5</v>
      </c>
      <c r="BO2463" s="121">
        <v>0.84026294000000001</v>
      </c>
      <c r="BP2463" s="121">
        <v>7.1837424000000004E-10</v>
      </c>
      <c r="BQ2463" s="121">
        <v>4.3684919999999996E-12</v>
      </c>
      <c r="BR2463" s="121">
        <v>1.9544957E-16</v>
      </c>
      <c r="BT2463" s="71">
        <v>2.5619389000000001E-4</v>
      </c>
      <c r="BU2463" s="71">
        <v>9.0594336999999999E-6</v>
      </c>
      <c r="BV2463" s="71">
        <v>1.1158073E-4</v>
      </c>
      <c r="BW2463" s="71">
        <v>1.6129805E-6</v>
      </c>
      <c r="BX2463" s="71">
        <v>1.107791E-5</v>
      </c>
      <c r="BY2463" s="71">
        <v>5.8169654999999998E-9</v>
      </c>
      <c r="BZ2463" s="71">
        <v>7.9360256000000003E-11</v>
      </c>
      <c r="CA2463" s="71">
        <v>8.7608784000000008E-9</v>
      </c>
      <c r="CB2463" s="71">
        <v>6.2330735000000001E-7</v>
      </c>
      <c r="CC2463" s="71">
        <v>2.294511E-7</v>
      </c>
      <c r="CD2463" s="71">
        <v>0</v>
      </c>
      <c r="CE2463" s="71">
        <v>5.9756871000000003E-18</v>
      </c>
      <c r="CF2463" s="71">
        <v>4.8928693000000001E-14</v>
      </c>
      <c r="CG2463" s="71">
        <v>1.7389312999999999E-5</v>
      </c>
      <c r="CH2463" s="71">
        <v>1.0450188E-4</v>
      </c>
      <c r="CI2463" s="71">
        <v>1.1011499E-9</v>
      </c>
      <c r="CJ2463" s="71">
        <v>1.0312784999999999E-7</v>
      </c>
      <c r="CL2463" s="186">
        <v>4.1413913E-14</v>
      </c>
      <c r="CM2463" s="186">
        <v>4.0017956000000003</v>
      </c>
      <c r="CN2463" s="187">
        <v>4.5781160000000001E-2</v>
      </c>
      <c r="CO2463" s="186">
        <v>6.1996563999999997E-3</v>
      </c>
      <c r="CP2463" s="186">
        <v>4.3865589000000001E-10</v>
      </c>
      <c r="CQ2463" s="186">
        <v>7.3773533999999998E-9</v>
      </c>
      <c r="CR2463" s="186">
        <v>4.2167011000000001E-4</v>
      </c>
      <c r="CS2463" s="186">
        <v>0.26382447999999997</v>
      </c>
      <c r="CT2463" s="186">
        <v>4.2864468000000002E-5</v>
      </c>
      <c r="CU2463" s="186">
        <v>2.0462946000000001E-6</v>
      </c>
    </row>
    <row r="2464" spans="1:99" ht="14.4">
      <c r="A2464" t="s">
        <v>2730</v>
      </c>
      <c r="B2464" s="125" t="s">
        <v>1759</v>
      </c>
      <c r="C2464" s="126" t="str">
        <f t="shared" si="635"/>
        <v>P.030.14.100</v>
      </c>
      <c r="D2464" t="s">
        <v>1914</v>
      </c>
      <c r="E2464" s="125" t="s">
        <v>878</v>
      </c>
      <c r="F2464" s="128" t="str">
        <f t="shared" si="636"/>
        <v>Dicarboxylic acids and derivatives (n=4, std=0.056)</v>
      </c>
      <c r="G2464" s="131">
        <f t="shared" si="630"/>
        <v>0.19830134334264138</v>
      </c>
      <c r="H2464" s="183">
        <f t="shared" si="631"/>
        <v>1.6084030329999999E-2</v>
      </c>
      <c r="I2464" s="183">
        <f t="shared" si="632"/>
        <v>2.5453699861710002E-2</v>
      </c>
      <c r="J2464" s="184">
        <f t="shared" si="633"/>
        <v>1.68713031509314E-2</v>
      </c>
      <c r="K2464" s="183">
        <v>0.13989230999999999</v>
      </c>
      <c r="L2464" s="188">
        <v>9.7744075000000003E-3</v>
      </c>
      <c r="M2464" s="146">
        <v>1.4604864E-2</v>
      </c>
      <c r="N2464" s="146">
        <v>1.3883484E-2</v>
      </c>
      <c r="O2464" s="188">
        <v>1.6171356E-3</v>
      </c>
      <c r="P2464" s="188">
        <v>1.3948329000000001E-4</v>
      </c>
      <c r="Q2464" s="188">
        <v>4.4392744000000002E-4</v>
      </c>
      <c r="R2464" s="188">
        <v>1.0079760000000001E-3</v>
      </c>
      <c r="S2464" s="146">
        <v>3.3641465E-4</v>
      </c>
      <c r="T2464" s="146">
        <v>7.0376771000000001E-7</v>
      </c>
      <c r="U2464" s="146">
        <v>1.6412329999999999E-2</v>
      </c>
      <c r="V2464" s="188">
        <v>6.5748594000000006E-5</v>
      </c>
      <c r="W2464" s="188">
        <v>1.3009314E-9</v>
      </c>
      <c r="X2464" s="146">
        <v>1.2255720000000001E-4</v>
      </c>
      <c r="Z2464" s="157">
        <f t="shared" si="634"/>
        <v>0.93261539999999998</v>
      </c>
      <c r="AB2464" s="131">
        <f t="shared" si="640"/>
        <v>0.13989230999999999</v>
      </c>
      <c r="AC2464" s="131">
        <f t="shared" si="641"/>
        <v>4.147127783E-2</v>
      </c>
      <c r="AD2464" s="131">
        <f t="shared" si="642"/>
        <v>2.5387248800931402E-2</v>
      </c>
      <c r="AE2464" s="131">
        <f t="shared" si="643"/>
        <v>2.5453699861710002E-2</v>
      </c>
      <c r="AF2464" s="131">
        <f t="shared" si="644"/>
        <v>1.6871301849999999E-2</v>
      </c>
      <c r="AH2464">
        <v>44.123131999999998</v>
      </c>
      <c r="AI2464" s="71">
        <v>42.714022999999997</v>
      </c>
      <c r="AJ2464" s="71">
        <v>0.78352968999999995</v>
      </c>
      <c r="AK2464" s="71">
        <v>0</v>
      </c>
      <c r="AL2464" s="71">
        <v>0.16598636999999999</v>
      </c>
      <c r="AM2464" s="71">
        <v>0.31345136000000001</v>
      </c>
      <c r="AN2464" s="71">
        <v>0.14614189</v>
      </c>
      <c r="AP2464" s="129">
        <v>2.2564351999999999E-2</v>
      </c>
      <c r="AQ2464" s="129">
        <v>1.8748872999999999E-2</v>
      </c>
      <c r="AR2464" s="129">
        <v>8.2240231000000003E-4</v>
      </c>
      <c r="AS2464" s="129">
        <v>2.9930775E-3</v>
      </c>
      <c r="AT2464" s="172">
        <f t="shared" si="637"/>
        <v>1.1240331326012535E-6</v>
      </c>
      <c r="AU2464" s="172">
        <f t="shared" si="638"/>
        <v>3.0414286463887001E-9</v>
      </c>
      <c r="AV2464" s="185">
        <f t="shared" si="639"/>
        <v>0.41919852905400001</v>
      </c>
      <c r="AW2464" s="121">
        <v>8.6557784E-7</v>
      </c>
      <c r="AX2464" s="121">
        <v>2.6116616000000002E-9</v>
      </c>
      <c r="AY2464" s="121">
        <v>7.1354144000000005E-14</v>
      </c>
      <c r="AZ2464" s="121">
        <v>1.6952534000000001E-15</v>
      </c>
      <c r="BA2464" s="121">
        <v>0</v>
      </c>
      <c r="BB2464" s="121">
        <v>9.4302403000000008E-10</v>
      </c>
      <c r="BC2464" s="121">
        <v>2.5534067E-7</v>
      </c>
      <c r="BD2464" s="121">
        <v>1.5478402E-10</v>
      </c>
      <c r="BE2464" s="121">
        <v>2.6533735000000002E-10</v>
      </c>
      <c r="BF2464" s="121">
        <v>4.7019369999999998E-14</v>
      </c>
      <c r="BG2464" s="121">
        <v>1.0402877E-15</v>
      </c>
      <c r="BH2464" s="121">
        <v>2.8511010999999998E-13</v>
      </c>
      <c r="BI2464" s="121">
        <v>1.7974365000000001E-13</v>
      </c>
      <c r="BJ2464" s="121">
        <v>3.8008826999999997E-14</v>
      </c>
      <c r="BK2464" s="121">
        <v>1.9823876000000001E-11</v>
      </c>
      <c r="BL2464" s="121">
        <v>2.151773E-9</v>
      </c>
      <c r="BM2464" s="121">
        <v>9.0233999999999997E-12</v>
      </c>
      <c r="BN2464" s="121">
        <v>2.8499054E-5</v>
      </c>
      <c r="BO2464" s="121">
        <v>0.41917003000000003</v>
      </c>
      <c r="BP2464" s="121">
        <v>0</v>
      </c>
      <c r="BQ2464" s="121">
        <v>0</v>
      </c>
      <c r="BR2464" s="121">
        <v>0</v>
      </c>
      <c r="BT2464" s="71">
        <v>8.8336397000000002E-5</v>
      </c>
      <c r="BU2464" s="71">
        <v>2.0592741E-6</v>
      </c>
      <c r="BV2464" s="71">
        <v>2.6003793000000001E-5</v>
      </c>
      <c r="BW2464" s="71">
        <v>1.2248628000000001E-7</v>
      </c>
      <c r="BX2464" s="71">
        <v>2.7693156000000002E-6</v>
      </c>
      <c r="BY2464" s="71">
        <v>4.5530199000000003E-7</v>
      </c>
      <c r="BZ2464" s="71">
        <v>4.7603523999999996E-13</v>
      </c>
      <c r="CA2464" s="71">
        <v>6.8631492000000002E-7</v>
      </c>
      <c r="CB2464" s="71">
        <v>2.0915304999999999E-7</v>
      </c>
      <c r="CC2464" s="71">
        <v>3.3826480000000001E-7</v>
      </c>
      <c r="CD2464" s="71">
        <v>0</v>
      </c>
      <c r="CE2464" s="71">
        <v>1.9954097999999999E-8</v>
      </c>
      <c r="CF2464" s="71">
        <v>2.9349429999999998E-16</v>
      </c>
      <c r="CG2464" s="71">
        <v>2.7464405E-6</v>
      </c>
      <c r="CH2464" s="71">
        <v>5.2926091999999999E-5</v>
      </c>
      <c r="CI2464" s="71">
        <v>6.7082121999999998E-12</v>
      </c>
      <c r="CJ2464" s="71">
        <v>0</v>
      </c>
      <c r="CL2464" s="186">
        <v>2.4841757999999999E-16</v>
      </c>
      <c r="CM2464" s="186">
        <v>0.93252292999999997</v>
      </c>
      <c r="CN2464" s="187">
        <v>1.9449556999999999E-2</v>
      </c>
      <c r="CO2464" s="186">
        <v>1.5144047E-3</v>
      </c>
      <c r="CP2464" s="186">
        <v>2.2942928E-9</v>
      </c>
      <c r="CQ2464" s="186">
        <v>1.4671006E-8</v>
      </c>
      <c r="CR2464" s="186">
        <v>1.0452531E-4</v>
      </c>
      <c r="CS2464" s="186">
        <v>7.7825024000000007E-2</v>
      </c>
      <c r="CT2464" s="186">
        <v>3.1529377999999999E-8</v>
      </c>
      <c r="CU2464" s="186">
        <v>1.5937517000000001E-4</v>
      </c>
    </row>
    <row r="2465" spans="1:99" ht="14.4">
      <c r="A2465" t="s">
        <v>4041</v>
      </c>
      <c r="B2465" s="125" t="s">
        <v>1759</v>
      </c>
      <c r="C2465" s="126" t="str">
        <f t="shared" si="635"/>
        <v>P.030.14.200</v>
      </c>
      <c r="D2465" t="s">
        <v>1914</v>
      </c>
      <c r="E2465" s="125" t="s">
        <v>878</v>
      </c>
      <c r="F2465" s="128" t="str">
        <f t="shared" si="636"/>
        <v>Diphenylmethanes (n=3, std=0.17)</v>
      </c>
      <c r="G2465" s="131">
        <f t="shared" si="630"/>
        <v>1.0046290730064433</v>
      </c>
      <c r="H2465" s="183">
        <f t="shared" si="631"/>
        <v>1.5246711270999998E-2</v>
      </c>
      <c r="I2465" s="183">
        <f t="shared" si="632"/>
        <v>0.50098748439749996</v>
      </c>
      <c r="J2465" s="184">
        <f t="shared" si="633"/>
        <v>1.4412267337943397E-2</v>
      </c>
      <c r="K2465" s="183">
        <v>0.47398261000000003</v>
      </c>
      <c r="L2465" s="146">
        <v>3.1380599000000002E-2</v>
      </c>
      <c r="M2465" s="146">
        <v>1.1006583E-2</v>
      </c>
      <c r="N2465" s="146">
        <v>1.2888393999999999E-2</v>
      </c>
      <c r="O2465" s="146">
        <v>2.1581434000000001E-3</v>
      </c>
      <c r="P2465" s="188">
        <v>9.6500560999999996E-5</v>
      </c>
      <c r="Q2465" s="188">
        <v>1.0367331E-4</v>
      </c>
      <c r="R2465" s="146">
        <v>7.1688589999999999E-4</v>
      </c>
      <c r="S2465" s="146">
        <v>4.5409649000000002E-4</v>
      </c>
      <c r="T2465" s="188">
        <v>0.45787885</v>
      </c>
      <c r="U2465" s="188">
        <v>1.3958135999999999E-2</v>
      </c>
      <c r="V2465" s="188">
        <v>4.5664975000000001E-6</v>
      </c>
      <c r="W2465" s="188">
        <v>3.4847622000000001E-8</v>
      </c>
      <c r="X2465" s="146">
        <v>3.2139672999999999E-13</v>
      </c>
      <c r="Z2465" s="157">
        <f t="shared" si="634"/>
        <v>3.1598840666666668</v>
      </c>
      <c r="AB2465" s="131">
        <f t="shared" si="640"/>
        <v>0.47398261000000003</v>
      </c>
      <c r="AC2465" s="131">
        <f t="shared" si="641"/>
        <v>5.8350779171000004E-2</v>
      </c>
      <c r="AD2465" s="131">
        <f t="shared" si="642"/>
        <v>4.3104102747622004E-2</v>
      </c>
      <c r="AE2465" s="131">
        <f t="shared" si="643"/>
        <v>0.50098748439749996</v>
      </c>
      <c r="AF2465" s="131">
        <f t="shared" si="644"/>
        <v>1.4412232490321397E-2</v>
      </c>
      <c r="AH2465">
        <v>81.205776</v>
      </c>
      <c r="AI2465" s="71">
        <v>77.119585999999998</v>
      </c>
      <c r="AJ2465" s="71">
        <v>1.9029351999999999</v>
      </c>
      <c r="AK2465" s="71">
        <v>0</v>
      </c>
      <c r="AL2465" s="71">
        <v>1.0575899</v>
      </c>
      <c r="AM2465" s="71">
        <v>0.74569532999999999</v>
      </c>
      <c r="AN2465" s="71">
        <v>0.37996932</v>
      </c>
      <c r="AP2465" s="129">
        <v>6.6722650999999994E-2</v>
      </c>
      <c r="AQ2465" s="129">
        <v>5.8804378999999997E-2</v>
      </c>
      <c r="AR2465" s="129">
        <v>2.5945731999999998E-3</v>
      </c>
      <c r="AS2465" s="129">
        <v>5.3236990000000003E-3</v>
      </c>
      <c r="AT2465" s="172">
        <f t="shared" si="637"/>
        <v>3.5254424091731947E-6</v>
      </c>
      <c r="AU2465" s="172">
        <f t="shared" si="638"/>
        <v>9.595315263210979E-9</v>
      </c>
      <c r="AV2465" s="185">
        <f t="shared" si="639"/>
        <v>0.74561610912499998</v>
      </c>
      <c r="AW2465" s="121">
        <v>2.9323727000000002E-6</v>
      </c>
      <c r="AX2465" s="121">
        <v>8.8476762000000002E-9</v>
      </c>
      <c r="AY2465" s="121">
        <v>2.4173114999999998E-13</v>
      </c>
      <c r="AZ2465" s="121">
        <v>4.5410195000000002E-14</v>
      </c>
      <c r="BA2465" s="121">
        <v>0</v>
      </c>
      <c r="BB2465" s="121">
        <v>3.6592458999999999E-10</v>
      </c>
      <c r="BC2465" s="121">
        <v>5.9256165999999999E-7</v>
      </c>
      <c r="BD2465" s="121">
        <v>8.3377803999999999E-11</v>
      </c>
      <c r="BE2465" s="121">
        <v>6.6395466000000005E-10</v>
      </c>
      <c r="BF2465" s="121">
        <v>5.1885215000000005E-16</v>
      </c>
      <c r="BG2465" s="121">
        <v>7.7062657000000003E-18</v>
      </c>
      <c r="BH2465" s="121">
        <v>5.9053601E-14</v>
      </c>
      <c r="BI2465" s="121">
        <v>4.3546508999999997E-15</v>
      </c>
      <c r="BJ2465" s="121">
        <v>9.3325023000000009E-16</v>
      </c>
      <c r="BK2465" s="121">
        <v>1.3888393E-11</v>
      </c>
      <c r="BL2465" s="121">
        <v>1.2819078000000001E-10</v>
      </c>
      <c r="BM2465" s="121">
        <v>4.3419093000000004E-22</v>
      </c>
      <c r="BN2465" s="121">
        <v>4.4259125E-5</v>
      </c>
      <c r="BO2465" s="121">
        <v>0.74557185000000004</v>
      </c>
      <c r="BP2465" s="121">
        <v>0</v>
      </c>
      <c r="BQ2465" s="121">
        <v>0</v>
      </c>
      <c r="BR2465" s="121">
        <v>0</v>
      </c>
      <c r="BT2465" s="71">
        <v>1.9728839000000001E-4</v>
      </c>
      <c r="BU2465" s="71">
        <v>4.5779757000000004E-6</v>
      </c>
      <c r="BV2465" s="71">
        <v>8.8105952000000002E-5</v>
      </c>
      <c r="BW2465" s="71">
        <v>8.8323660000000001E-8</v>
      </c>
      <c r="BX2465" s="71">
        <v>5.6904321999999997E-6</v>
      </c>
      <c r="BY2465" s="71">
        <v>9.346548800000001E-10</v>
      </c>
      <c r="BZ2465" s="71">
        <v>1.2751398999999999E-11</v>
      </c>
      <c r="CA2465" s="71">
        <v>1.4076752E-9</v>
      </c>
      <c r="CB2465" s="71">
        <v>1.3529423999999999E-7</v>
      </c>
      <c r="CC2465" s="71">
        <v>1.0642689E-7</v>
      </c>
      <c r="CD2465" s="71">
        <v>0</v>
      </c>
      <c r="CE2465" s="71">
        <v>9.6015786000000003E-19</v>
      </c>
      <c r="CF2465" s="71">
        <v>7.8617352000000007E-15</v>
      </c>
      <c r="CG2465" s="71">
        <v>2.7607731000000001E-6</v>
      </c>
      <c r="CH2465" s="71">
        <v>9.5820685000000001E-5</v>
      </c>
      <c r="CI2465" s="71">
        <v>1.7724093000000001E-10</v>
      </c>
      <c r="CJ2465" s="71">
        <v>0</v>
      </c>
      <c r="CL2465" s="186">
        <v>6.6542798999999997E-15</v>
      </c>
      <c r="CM2465" s="186">
        <v>3.1598842</v>
      </c>
      <c r="CN2465" s="187">
        <v>3.3369085000000001E-3</v>
      </c>
      <c r="CO2465" s="186">
        <v>3.1323969999999999E-3</v>
      </c>
      <c r="CP2465" s="186">
        <v>2.8038651000000001E-11</v>
      </c>
      <c r="CQ2465" s="186">
        <v>3.2967205999999999E-9</v>
      </c>
      <c r="CR2465" s="186">
        <v>2.2723E-4</v>
      </c>
      <c r="CS2465" s="186">
        <v>3.6369918999999999E-3</v>
      </c>
      <c r="CT2465" s="186">
        <v>3.4765040000000001E-10</v>
      </c>
      <c r="CU2465" s="186">
        <v>3.2879329999999997E-7</v>
      </c>
    </row>
    <row r="2466" spans="1:99" ht="14.4">
      <c r="A2466" t="s">
        <v>4042</v>
      </c>
      <c r="B2466" s="125" t="s">
        <v>1759</v>
      </c>
      <c r="C2466" s="126" t="str">
        <f t="shared" si="635"/>
        <v>P.030.14.300</v>
      </c>
      <c r="D2466" t="s">
        <v>1914</v>
      </c>
      <c r="E2466" s="125" t="s">
        <v>878</v>
      </c>
      <c r="F2466" s="128" t="str">
        <f t="shared" si="636"/>
        <v>Dithiocarbamic acid esters (n=1, std=-)</v>
      </c>
      <c r="G2466" s="131">
        <f t="shared" si="630"/>
        <v>0.79307592922999992</v>
      </c>
      <c r="H2466" s="183">
        <f t="shared" si="631"/>
        <v>3.7003061829999996E-2</v>
      </c>
      <c r="I2466" s="183">
        <f t="shared" si="632"/>
        <v>9.3847761000000002E-2</v>
      </c>
      <c r="J2466" s="184">
        <f t="shared" si="633"/>
        <v>3.6846076400000004E-2</v>
      </c>
      <c r="K2466" s="183">
        <v>0.62537902999999995</v>
      </c>
      <c r="L2466" s="146">
        <v>5.9232092E-2</v>
      </c>
      <c r="M2466" s="188">
        <v>3.1243116000000001E-2</v>
      </c>
      <c r="N2466" s="146">
        <v>2.9946943E-2</v>
      </c>
      <c r="O2466" s="188">
        <v>6.3588029000000001E-3</v>
      </c>
      <c r="P2466" s="188">
        <v>2.7078782000000001E-4</v>
      </c>
      <c r="Q2466" s="188">
        <v>4.2652811000000001E-4</v>
      </c>
      <c r="R2466" s="188">
        <v>3.3622467E-3</v>
      </c>
      <c r="S2466" s="146">
        <v>1.1467584E-3</v>
      </c>
      <c r="T2466" s="146">
        <v>0</v>
      </c>
      <c r="U2466" s="188">
        <v>3.5699318000000001E-2</v>
      </c>
      <c r="V2466" s="188">
        <v>1.03063E-5</v>
      </c>
      <c r="W2466" s="146">
        <v>0</v>
      </c>
      <c r="X2466" s="146">
        <v>0</v>
      </c>
      <c r="Z2466" s="157">
        <f t="shared" si="634"/>
        <v>4.169193533333333</v>
      </c>
      <c r="AB2466" s="131">
        <f t="shared" si="640"/>
        <v>0.62537902999999995</v>
      </c>
      <c r="AC2466" s="131">
        <f t="shared" si="641"/>
        <v>0.13084051652999998</v>
      </c>
      <c r="AD2466" s="131">
        <f t="shared" si="642"/>
        <v>9.3837454700000003E-2</v>
      </c>
      <c r="AE2466" s="131">
        <f t="shared" si="643"/>
        <v>9.3847761000000002E-2</v>
      </c>
      <c r="AF2466" s="131">
        <f t="shared" si="644"/>
        <v>3.6846076400000004E-2</v>
      </c>
      <c r="AH2466">
        <v>63.509017999999998</v>
      </c>
      <c r="AI2466" s="71">
        <v>54.838763999999998</v>
      </c>
      <c r="AJ2466" s="71">
        <v>4.9009118000000003</v>
      </c>
      <c r="AK2466" s="71">
        <v>0</v>
      </c>
      <c r="AL2466" s="71">
        <v>0.86378502999999995</v>
      </c>
      <c r="AM2466" s="71">
        <v>1.9244119</v>
      </c>
      <c r="AN2466" s="71">
        <v>0.98114522000000004</v>
      </c>
      <c r="AP2466" s="129">
        <v>9.1152413000000002E-2</v>
      </c>
      <c r="AQ2466" s="129">
        <v>8.4165595999999995E-2</v>
      </c>
      <c r="AR2466" s="129">
        <v>3.5450423000000001E-3</v>
      </c>
      <c r="AS2466" s="129">
        <v>3.4417744E-3</v>
      </c>
      <c r="AT2466" s="172">
        <f t="shared" si="637"/>
        <v>5.0458990579680008E-6</v>
      </c>
      <c r="AU2466" s="172">
        <f t="shared" si="638"/>
        <v>1.31103637501345E-8</v>
      </c>
      <c r="AV2466" s="185">
        <f t="shared" si="639"/>
        <v>0.48204122532999999</v>
      </c>
      <c r="AW2466" s="121">
        <v>3.8690116000000003E-6</v>
      </c>
      <c r="AX2466" s="121">
        <v>1.1673742E-8</v>
      </c>
      <c r="AY2466" s="121">
        <v>3.1894329999999999E-13</v>
      </c>
      <c r="AZ2466" s="121">
        <v>0</v>
      </c>
      <c r="BA2466" s="121">
        <v>0</v>
      </c>
      <c r="BB2466" s="121">
        <v>8.0249978000000002E-10</v>
      </c>
      <c r="BC2466" s="121">
        <v>1.1754541E-6</v>
      </c>
      <c r="BD2466" s="121">
        <v>1.8300909999999999E-10</v>
      </c>
      <c r="BE2466" s="121">
        <v>1.2530263E-9</v>
      </c>
      <c r="BF2466" s="121">
        <v>0</v>
      </c>
      <c r="BG2466" s="121">
        <v>0</v>
      </c>
      <c r="BH2466" s="121">
        <v>2.4304696999999999E-13</v>
      </c>
      <c r="BI2466" s="121">
        <v>2.0212313E-14</v>
      </c>
      <c r="BJ2466" s="121">
        <v>4.1475514999999998E-15</v>
      </c>
      <c r="BK2466" s="121">
        <v>4.3206468000000002E-11</v>
      </c>
      <c r="BL2466" s="121">
        <v>5.8765172000000004E-10</v>
      </c>
      <c r="BM2466" s="121">
        <v>0</v>
      </c>
      <c r="BN2466" s="121">
        <v>1.1219533E-4</v>
      </c>
      <c r="BO2466" s="121">
        <v>0.48192902999999998</v>
      </c>
      <c r="BP2466" s="121">
        <v>0</v>
      </c>
      <c r="BQ2466" s="121">
        <v>0</v>
      </c>
      <c r="BR2466" s="121">
        <v>0</v>
      </c>
      <c r="BT2466" s="71">
        <v>2.179642E-4</v>
      </c>
      <c r="BU2466" s="71">
        <v>8.6387422000000006E-6</v>
      </c>
      <c r="BV2466" s="71">
        <v>1.1624818E-4</v>
      </c>
      <c r="BW2466" s="71">
        <v>4.0819441000000001E-7</v>
      </c>
      <c r="BX2466" s="71">
        <v>1.2807667000000001E-5</v>
      </c>
      <c r="BY2466" s="71">
        <v>0</v>
      </c>
      <c r="BZ2466" s="71">
        <v>0</v>
      </c>
      <c r="CA2466" s="71">
        <v>0</v>
      </c>
      <c r="CB2466" s="71">
        <v>3.8769689000000001E-7</v>
      </c>
      <c r="CC2466" s="71">
        <v>4.4125048E-7</v>
      </c>
      <c r="CD2466" s="71">
        <v>0</v>
      </c>
      <c r="CE2466" s="71">
        <v>0</v>
      </c>
      <c r="CF2466" s="71">
        <v>0</v>
      </c>
      <c r="CG2466" s="71">
        <v>6.2852887999999998E-6</v>
      </c>
      <c r="CH2466" s="71">
        <v>7.2747179999999999E-5</v>
      </c>
      <c r="CI2466" s="71">
        <v>8.6847290999999998E-13</v>
      </c>
      <c r="CJ2466" s="71">
        <v>0</v>
      </c>
      <c r="CL2466" s="186">
        <v>0</v>
      </c>
      <c r="CM2466" s="186">
        <v>4.1691935000000004</v>
      </c>
      <c r="CN2466" s="187">
        <v>0</v>
      </c>
      <c r="CO2466" s="186">
        <v>5.9105015999999996E-3</v>
      </c>
      <c r="CP2466" s="186">
        <v>1.1452763000000001E-10</v>
      </c>
      <c r="CQ2466" s="186">
        <v>1.3659526000000001E-8</v>
      </c>
      <c r="CR2466" s="186">
        <v>5.1977089000000004E-4</v>
      </c>
      <c r="CS2466" s="186">
        <v>1.6944904E-2</v>
      </c>
      <c r="CT2466" s="186">
        <v>0</v>
      </c>
      <c r="CU2466" s="186">
        <v>0</v>
      </c>
    </row>
    <row r="2467" spans="1:99" ht="14.4">
      <c r="A2467" t="s">
        <v>4043</v>
      </c>
      <c r="B2467" s="125" t="s">
        <v>1759</v>
      </c>
      <c r="C2467" s="126" t="str">
        <f t="shared" si="635"/>
        <v>P.030.14.400</v>
      </c>
      <c r="D2467" t="s">
        <v>1914</v>
      </c>
      <c r="E2467" s="125" t="s">
        <v>878</v>
      </c>
      <c r="F2467" s="128" t="str">
        <f t="shared" si="636"/>
        <v>Dithiophosphate O-esters (n=1, std=-)</v>
      </c>
      <c r="G2467" s="131">
        <f t="shared" si="630"/>
        <v>1.4817560315580001</v>
      </c>
      <c r="H2467" s="183">
        <f t="shared" si="631"/>
        <v>5.7492235990000001E-2</v>
      </c>
      <c r="I2467" s="183">
        <f t="shared" si="632"/>
        <v>0.120367594068</v>
      </c>
      <c r="J2467" s="184">
        <f t="shared" si="633"/>
        <v>0.1247853015</v>
      </c>
      <c r="K2467" s="183">
        <v>1.1791109</v>
      </c>
      <c r="L2467" s="146">
        <v>6.6679786000000005E-2</v>
      </c>
      <c r="M2467" s="146">
        <v>5.0456180000000003E-2</v>
      </c>
      <c r="N2467" s="146">
        <v>4.8445438E-2</v>
      </c>
      <c r="O2467" s="146">
        <v>8.2467119999999998E-3</v>
      </c>
      <c r="P2467" s="146">
        <v>3.6429509999999997E-4</v>
      </c>
      <c r="Q2467" s="146">
        <v>4.3579088999999999E-4</v>
      </c>
      <c r="R2467" s="146">
        <v>3.2166872999999999E-3</v>
      </c>
      <c r="S2467" s="146">
        <v>3.1340715000000002E-3</v>
      </c>
      <c r="T2467" s="146">
        <v>0</v>
      </c>
      <c r="U2467" s="146">
        <v>0.12165123</v>
      </c>
      <c r="V2467" s="188">
        <v>1.4940768E-5</v>
      </c>
      <c r="W2467" s="188">
        <v>0</v>
      </c>
      <c r="X2467" s="146">
        <v>0</v>
      </c>
      <c r="Z2467" s="157">
        <f t="shared" si="634"/>
        <v>7.8607393333333331</v>
      </c>
      <c r="AB2467" s="131">
        <f t="shared" si="640"/>
        <v>1.1791109</v>
      </c>
      <c r="AC2467" s="131">
        <f t="shared" si="641"/>
        <v>0.17784488929</v>
      </c>
      <c r="AD2467" s="131">
        <f t="shared" si="642"/>
        <v>0.1203526533</v>
      </c>
      <c r="AE2467" s="131">
        <f t="shared" si="643"/>
        <v>0.12036759406800002</v>
      </c>
      <c r="AF2467" s="131">
        <f t="shared" si="644"/>
        <v>0.1247853015</v>
      </c>
      <c r="AH2467">
        <v>130.71466000000001</v>
      </c>
      <c r="AI2467" s="71">
        <v>100.75912</v>
      </c>
      <c r="AJ2467" s="71">
        <v>16.785831000000002</v>
      </c>
      <c r="AK2467" s="71">
        <v>0</v>
      </c>
      <c r="AL2467" s="71">
        <v>3.1013004999999998</v>
      </c>
      <c r="AM2467" s="71">
        <v>6.7114077999999999</v>
      </c>
      <c r="AN2467" s="71">
        <v>3.3570015</v>
      </c>
      <c r="AP2467" s="129">
        <v>0.15597137999999999</v>
      </c>
      <c r="AQ2467" s="129">
        <v>0.14406533999999999</v>
      </c>
      <c r="AR2467" s="129">
        <v>6.4132327999999999E-3</v>
      </c>
      <c r="AS2467" s="129">
        <v>5.4928095000000001E-3</v>
      </c>
      <c r="AT2467" s="172">
        <f t="shared" si="637"/>
        <v>8.6370105927069997E-6</v>
      </c>
      <c r="AU2467" s="172">
        <f t="shared" si="638"/>
        <v>2.3717576260958494E-8</v>
      </c>
      <c r="AV2467" s="185">
        <f t="shared" si="639"/>
        <v>0.76930105247999991</v>
      </c>
      <c r="AW2467" s="121">
        <v>7.2947659000000004E-6</v>
      </c>
      <c r="AX2467" s="121">
        <v>2.2010068999999999E-8</v>
      </c>
      <c r="AY2467" s="121">
        <v>6.0134654E-13</v>
      </c>
      <c r="AZ2467" s="121">
        <v>0</v>
      </c>
      <c r="BA2467" s="121">
        <v>0</v>
      </c>
      <c r="BB2467" s="121">
        <v>1.2982110999999999E-9</v>
      </c>
      <c r="BC2467" s="121">
        <v>1.3403246999999999E-6</v>
      </c>
      <c r="BD2467" s="121">
        <v>2.9605545000000001E-10</v>
      </c>
      <c r="BE2467" s="121">
        <v>1.4105786999999999E-9</v>
      </c>
      <c r="BF2467" s="121">
        <v>0</v>
      </c>
      <c r="BG2467" s="121">
        <v>0</v>
      </c>
      <c r="BH2467" s="121">
        <v>2.4834566E-13</v>
      </c>
      <c r="BI2467" s="121">
        <v>1.9346004000000001E-14</v>
      </c>
      <c r="BJ2467" s="121">
        <v>4.0727544999999997E-15</v>
      </c>
      <c r="BK2467" s="121">
        <v>5.3886086999999997E-11</v>
      </c>
      <c r="BL2467" s="121">
        <v>5.6789551999999997E-10</v>
      </c>
      <c r="BM2467" s="121">
        <v>0</v>
      </c>
      <c r="BN2467" s="121">
        <v>3.2033247999999997E-4</v>
      </c>
      <c r="BO2467" s="121">
        <v>0.76898071999999995</v>
      </c>
      <c r="BP2467" s="121">
        <v>0</v>
      </c>
      <c r="BQ2467" s="121">
        <v>0</v>
      </c>
      <c r="BR2467" s="121">
        <v>0</v>
      </c>
      <c r="BT2467" s="71">
        <v>3.9854004000000002E-4</v>
      </c>
      <c r="BU2467" s="71">
        <v>9.7249560000000005E-6</v>
      </c>
      <c r="BV2467" s="71">
        <v>2.1917826000000001E-4</v>
      </c>
      <c r="BW2467" s="71">
        <v>3.9995637E-7</v>
      </c>
      <c r="BX2467" s="71">
        <v>1.5392248999999999E-5</v>
      </c>
      <c r="BY2467" s="71">
        <v>0</v>
      </c>
      <c r="BZ2467" s="71">
        <v>0</v>
      </c>
      <c r="CA2467" s="71">
        <v>0</v>
      </c>
      <c r="CB2467" s="71">
        <v>5.1346339000000001E-7</v>
      </c>
      <c r="CC2467" s="71">
        <v>4.6924408000000002E-7</v>
      </c>
      <c r="CD2467" s="71">
        <v>0</v>
      </c>
      <c r="CE2467" s="71">
        <v>0</v>
      </c>
      <c r="CF2467" s="71">
        <v>0</v>
      </c>
      <c r="CG2467" s="71">
        <v>9.8918860999999992E-6</v>
      </c>
      <c r="CH2467" s="71">
        <v>1.4297002E-4</v>
      </c>
      <c r="CI2467" s="71">
        <v>3.1042888E-12</v>
      </c>
      <c r="CJ2467" s="71">
        <v>0</v>
      </c>
      <c r="CL2467" s="186">
        <v>0</v>
      </c>
      <c r="CM2467" s="186">
        <v>7.8607391</v>
      </c>
      <c r="CN2467" s="187">
        <v>0</v>
      </c>
      <c r="CO2467" s="186">
        <v>6.6536731999999998E-3</v>
      </c>
      <c r="CP2467" s="186">
        <v>1.1765192999999999E-10</v>
      </c>
      <c r="CQ2467" s="186">
        <v>1.3908286E-8</v>
      </c>
      <c r="CR2467" s="186">
        <v>6.1226696000000005E-4</v>
      </c>
      <c r="CS2467" s="186">
        <v>1.6226596999999999E-2</v>
      </c>
      <c r="CT2467" s="186">
        <v>0</v>
      </c>
      <c r="CU2467" s="186">
        <v>0</v>
      </c>
    </row>
    <row r="2468" spans="1:99" ht="14.4">
      <c r="A2468" t="s">
        <v>4044</v>
      </c>
      <c r="B2468" s="125" t="s">
        <v>1759</v>
      </c>
      <c r="C2468" s="126" t="str">
        <f t="shared" si="635"/>
        <v>P.030.15.100</v>
      </c>
      <c r="D2468" t="s">
        <v>1914</v>
      </c>
      <c r="E2468" s="125" t="s">
        <v>878</v>
      </c>
      <c r="F2468" s="128" t="str">
        <f t="shared" si="636"/>
        <v>Epoxides (n=3, std=0.59)</v>
      </c>
      <c r="G2468" s="131">
        <f t="shared" si="630"/>
        <v>0.64467735529839998</v>
      </c>
      <c r="H2468" s="183">
        <f t="shared" si="631"/>
        <v>1.69216074E-2</v>
      </c>
      <c r="I2468" s="183">
        <f t="shared" si="632"/>
        <v>0.3459502972024</v>
      </c>
      <c r="J2468" s="184">
        <f t="shared" si="633"/>
        <v>6.9413069599999998E-4</v>
      </c>
      <c r="K2468" s="183">
        <v>0.28111132</v>
      </c>
      <c r="L2468" s="188">
        <v>3.6234011000000003E-2</v>
      </c>
      <c r="M2468" s="188">
        <v>6.3849466000000001E-3</v>
      </c>
      <c r="N2468" s="188">
        <v>5.8448778000000003E-3</v>
      </c>
      <c r="O2468" s="188">
        <v>7.8835129000000004E-3</v>
      </c>
      <c r="P2468" s="188">
        <v>2.0111644999999999E-3</v>
      </c>
      <c r="Q2468" s="188">
        <v>1.1820521999999999E-3</v>
      </c>
      <c r="R2468" s="188">
        <v>2.1489501000000001E-2</v>
      </c>
      <c r="S2468" s="188">
        <v>8.6928645999999999E-5</v>
      </c>
      <c r="T2468" s="146">
        <v>0.28183999999999998</v>
      </c>
      <c r="U2468" s="146">
        <v>6.0720204999999995E-4</v>
      </c>
      <c r="V2468" s="188">
        <v>1.8386024000000001E-6</v>
      </c>
      <c r="W2468" s="188">
        <v>0</v>
      </c>
      <c r="X2468" s="146">
        <v>0</v>
      </c>
      <c r="Z2468" s="157">
        <f t="shared" si="634"/>
        <v>1.8740754666666668</v>
      </c>
      <c r="AB2468" s="131">
        <f t="shared" si="640"/>
        <v>0.28111132</v>
      </c>
      <c r="AC2468" s="131">
        <f t="shared" si="641"/>
        <v>8.1030066000000012E-2</v>
      </c>
      <c r="AD2468" s="131">
        <f t="shared" si="642"/>
        <v>6.4108458600000001E-2</v>
      </c>
      <c r="AE2468" s="131">
        <f t="shared" si="643"/>
        <v>0.3459502972024</v>
      </c>
      <c r="AF2468" s="131">
        <f t="shared" si="644"/>
        <v>6.9413069599999998E-4</v>
      </c>
      <c r="AH2468">
        <v>50.533636000000001</v>
      </c>
      <c r="AI2468" s="71">
        <v>48.099691</v>
      </c>
      <c r="AJ2468" s="71">
        <v>7.5428826000000004E-2</v>
      </c>
      <c r="AK2468" s="71">
        <v>0</v>
      </c>
      <c r="AL2468" s="71">
        <v>0.64546000000000003</v>
      </c>
      <c r="AM2468" s="71">
        <v>1.847727E-2</v>
      </c>
      <c r="AN2468" s="71">
        <v>1.6945790000000001</v>
      </c>
      <c r="AP2468" s="129">
        <v>4.5407320000000001E-2</v>
      </c>
      <c r="AQ2468" s="129">
        <v>4.0327056E-2</v>
      </c>
      <c r="AR2468" s="129">
        <v>1.6458938000000001E-3</v>
      </c>
      <c r="AS2468" s="129">
        <v>3.43437E-3</v>
      </c>
      <c r="AT2468" s="172">
        <f t="shared" si="637"/>
        <v>2.4176892166200002E-6</v>
      </c>
      <c r="AU2468" s="172">
        <f t="shared" si="638"/>
        <v>6.086885353467001E-9</v>
      </c>
      <c r="AV2468" s="185">
        <f t="shared" si="639"/>
        <v>0.48100420316609999</v>
      </c>
      <c r="AW2468" s="121">
        <v>1.7501037000000001E-6</v>
      </c>
      <c r="AX2468" s="121">
        <v>5.2808859000000003E-9</v>
      </c>
      <c r="AY2468" s="121">
        <v>1.4426382E-13</v>
      </c>
      <c r="AZ2468" s="121">
        <v>5.84E-11</v>
      </c>
      <c r="BA2468" s="121">
        <v>0</v>
      </c>
      <c r="BB2468" s="121">
        <v>1.6875165999999999E-10</v>
      </c>
      <c r="BC2468" s="121">
        <v>6.6362741E-7</v>
      </c>
      <c r="BD2468" s="121">
        <v>3.8525049E-11</v>
      </c>
      <c r="BE2468" s="121">
        <v>7.6651303000000003E-10</v>
      </c>
      <c r="BF2468" s="121">
        <v>0</v>
      </c>
      <c r="BG2468" s="121">
        <v>0</v>
      </c>
      <c r="BH2468" s="121">
        <v>6.6266546000000003E-13</v>
      </c>
      <c r="BI2468" s="121">
        <v>1.2915652E-13</v>
      </c>
      <c r="BJ2468" s="121">
        <v>2.5288666999999999E-14</v>
      </c>
      <c r="BK2468" s="121">
        <v>2.9586716E-10</v>
      </c>
      <c r="BL2468" s="121">
        <v>3.4350878000000001E-9</v>
      </c>
      <c r="BM2468" s="121">
        <v>0</v>
      </c>
      <c r="BN2468" s="121">
        <v>7.2931661000000002E-6</v>
      </c>
      <c r="BO2468" s="121">
        <v>0.48099691</v>
      </c>
      <c r="BP2468" s="121">
        <v>0</v>
      </c>
      <c r="BQ2468" s="121">
        <v>0</v>
      </c>
      <c r="BR2468" s="121">
        <v>0</v>
      </c>
      <c r="BT2468" s="71">
        <v>1.4742613999999999E-4</v>
      </c>
      <c r="BU2468" s="71">
        <v>5.2845724E-6</v>
      </c>
      <c r="BV2468" s="71">
        <v>5.2254196000000001E-5</v>
      </c>
      <c r="BW2468" s="71">
        <v>2.5188275000000002E-6</v>
      </c>
      <c r="BX2468" s="71">
        <v>1.1468573999999999E-5</v>
      </c>
      <c r="BY2468" s="71">
        <v>0</v>
      </c>
      <c r="BZ2468" s="71">
        <v>0</v>
      </c>
      <c r="CA2468" s="71">
        <v>0</v>
      </c>
      <c r="CB2468" s="71">
        <v>2.7677295000000001E-6</v>
      </c>
      <c r="CC2468" s="71">
        <v>1.1821810999999999E-6</v>
      </c>
      <c r="CD2468" s="71">
        <v>0</v>
      </c>
      <c r="CE2468" s="71">
        <v>0</v>
      </c>
      <c r="CF2468" s="71">
        <v>0</v>
      </c>
      <c r="CG2468" s="71">
        <v>1.4603184000000001E-6</v>
      </c>
      <c r="CH2468" s="71">
        <v>5.8483655000000001E-5</v>
      </c>
      <c r="CI2468" s="71">
        <v>1.2006087E-5</v>
      </c>
      <c r="CJ2468" s="71">
        <v>0</v>
      </c>
      <c r="CL2468" s="186">
        <v>0</v>
      </c>
      <c r="CM2468" s="186">
        <v>1.8653654</v>
      </c>
      <c r="CN2468" s="187">
        <v>2.6171104999999999E-3</v>
      </c>
      <c r="CO2468" s="186">
        <v>3.6156274999999999E-3</v>
      </c>
      <c r="CP2468" s="186">
        <v>3.3401921999999999E-10</v>
      </c>
      <c r="CQ2468" s="186">
        <v>3.9925618E-8</v>
      </c>
      <c r="CR2468" s="186">
        <v>2.298313E-4</v>
      </c>
      <c r="CS2468" s="186">
        <v>0.10760902999999999</v>
      </c>
      <c r="CT2468" s="186">
        <v>0</v>
      </c>
      <c r="CU2468" s="186">
        <v>0</v>
      </c>
    </row>
    <row r="2469" spans="1:99" ht="14.4">
      <c r="A2469" t="s">
        <v>4045</v>
      </c>
      <c r="B2469" s="125" t="s">
        <v>1759</v>
      </c>
      <c r="C2469" s="126" t="str">
        <f t="shared" si="635"/>
        <v>P.030.15.200</v>
      </c>
      <c r="D2469" t="s">
        <v>1914</v>
      </c>
      <c r="E2469" s="125" t="s">
        <v>878</v>
      </c>
      <c r="F2469" s="128" t="str">
        <f t="shared" si="636"/>
        <v>Ethers (n=6, std=0.18)</v>
      </c>
      <c r="G2469" s="131">
        <f t="shared" si="630"/>
        <v>0.38001605201693822</v>
      </c>
      <c r="H2469" s="183">
        <f t="shared" si="631"/>
        <v>1.1277115700000001E-2</v>
      </c>
      <c r="I2469" s="183">
        <f t="shared" si="632"/>
        <v>8.5735949561299984E-2</v>
      </c>
      <c r="J2469" s="184">
        <f t="shared" si="633"/>
        <v>5.2839967556382534E-3</v>
      </c>
      <c r="K2469" s="183">
        <v>0.27771899</v>
      </c>
      <c r="L2469" s="146">
        <v>3.2516414E-2</v>
      </c>
      <c r="M2469" s="146">
        <v>7.4449507999999999E-3</v>
      </c>
      <c r="N2469" s="146">
        <v>6.8981433000000003E-3</v>
      </c>
      <c r="O2469" s="146">
        <v>3.2703926000000002E-3</v>
      </c>
      <c r="P2469" s="188">
        <v>9.2986249000000004E-4</v>
      </c>
      <c r="Q2469" s="146">
        <v>1.7871731000000001E-4</v>
      </c>
      <c r="R2469" s="146">
        <v>4.5681288E-2</v>
      </c>
      <c r="S2469" s="188">
        <v>1.3086445999999999E-4</v>
      </c>
      <c r="T2469" s="146">
        <v>8.8162087000000005E-5</v>
      </c>
      <c r="U2469" s="188">
        <v>5.1530142999999997E-3</v>
      </c>
      <c r="V2469" s="188">
        <v>5.1346742999999997E-6</v>
      </c>
      <c r="W2469" s="188">
        <v>1.1799455E-7</v>
      </c>
      <c r="X2469" s="146">
        <v>1.088254E-12</v>
      </c>
      <c r="Z2469" s="157">
        <f t="shared" si="634"/>
        <v>1.8514599333333335</v>
      </c>
      <c r="AB2469" s="131">
        <f t="shared" si="640"/>
        <v>0.27771899</v>
      </c>
      <c r="AC2469" s="131">
        <f t="shared" si="641"/>
        <v>9.6919768500000003E-2</v>
      </c>
      <c r="AD2469" s="131">
        <f t="shared" si="642"/>
        <v>8.5642770794550002E-2</v>
      </c>
      <c r="AE2469" s="131">
        <f t="shared" si="643"/>
        <v>8.5735949561299998E-2</v>
      </c>
      <c r="AF2469" s="131">
        <f t="shared" si="644"/>
        <v>5.2838787610882537E-3</v>
      </c>
      <c r="AH2469">
        <v>29.617135000000001</v>
      </c>
      <c r="AI2469" s="71">
        <v>27.220644</v>
      </c>
      <c r="AJ2469" s="71">
        <v>0.60324138999999999</v>
      </c>
      <c r="AK2469" s="71">
        <v>0</v>
      </c>
      <c r="AL2469" s="71">
        <v>1.1944504</v>
      </c>
      <c r="AM2469" s="71">
        <v>0.24397077</v>
      </c>
      <c r="AN2469" s="71">
        <v>0.35482803000000002</v>
      </c>
      <c r="AP2469" s="129">
        <v>4.2228844000000001E-2</v>
      </c>
      <c r="AQ2469" s="129">
        <v>3.8721289999999998E-2</v>
      </c>
      <c r="AR2469" s="129">
        <v>1.6245652E-3</v>
      </c>
      <c r="AS2469" s="129">
        <v>1.8829888E-3</v>
      </c>
      <c r="AT2469" s="172">
        <f t="shared" si="637"/>
        <v>2.32142028496292E-6</v>
      </c>
      <c r="AU2469" s="172">
        <f t="shared" si="638"/>
        <v>6.0080071949229662E-9</v>
      </c>
      <c r="AV2469" s="185">
        <f t="shared" si="639"/>
        <v>0.26372392408200002</v>
      </c>
      <c r="AW2469" s="121">
        <v>1.7181528E-6</v>
      </c>
      <c r="AX2469" s="121">
        <v>5.1840814999999998E-9</v>
      </c>
      <c r="AY2469" s="121">
        <v>1.4163651E-13</v>
      </c>
      <c r="AZ2469" s="121">
        <v>1.8381892000000001E-13</v>
      </c>
      <c r="BA2469" s="121">
        <v>0</v>
      </c>
      <c r="BB2469" s="121">
        <v>2.1580476999999999E-10</v>
      </c>
      <c r="BC2469" s="121">
        <v>5.9478544000000002E-7</v>
      </c>
      <c r="BD2469" s="121">
        <v>4.8753658999999999E-11</v>
      </c>
      <c r="BE2469" s="121">
        <v>6.8836198000000002E-10</v>
      </c>
      <c r="BF2469" s="121">
        <v>8.6576960999999997E-11</v>
      </c>
      <c r="BG2469" s="121">
        <v>2.6289097E-17</v>
      </c>
      <c r="BH2469" s="121">
        <v>4.3907527000000003E-14</v>
      </c>
      <c r="BI2469" s="121">
        <v>4.4998694999999999E-14</v>
      </c>
      <c r="BJ2469" s="121">
        <v>2.5259003999999998E-15</v>
      </c>
      <c r="BK2469" s="121">
        <v>8.1972547000000007E-9</v>
      </c>
      <c r="BL2469" s="121">
        <v>6.8801673999999995E-11</v>
      </c>
      <c r="BM2469" s="121">
        <v>1.4701767999999999E-21</v>
      </c>
      <c r="BN2469" s="121">
        <v>1.2774081999999999E-5</v>
      </c>
      <c r="BO2469" s="121">
        <v>0.26371115000000001</v>
      </c>
      <c r="BP2469" s="121">
        <v>0</v>
      </c>
      <c r="BQ2469" s="121">
        <v>0</v>
      </c>
      <c r="BR2469" s="121">
        <v>0</v>
      </c>
      <c r="BT2469" s="71">
        <v>1.084632E-4</v>
      </c>
      <c r="BU2469" s="71">
        <v>4.7478026999999997E-6</v>
      </c>
      <c r="BV2469" s="71">
        <v>5.1623616999999998E-5</v>
      </c>
      <c r="BW2469" s="71">
        <v>5.3518084000000001E-6</v>
      </c>
      <c r="BX2469" s="71">
        <v>6.8004906000000001E-6</v>
      </c>
      <c r="BY2469" s="71">
        <v>4.0113137000000002E-9</v>
      </c>
      <c r="BZ2469" s="71">
        <v>1.6122549000000001E-6</v>
      </c>
      <c r="CA2469" s="71">
        <v>6.0504115000000001E-9</v>
      </c>
      <c r="CB2469" s="71">
        <v>1.249744E-6</v>
      </c>
      <c r="CC2469" s="71">
        <v>1.2450618999999999E-7</v>
      </c>
      <c r="CD2469" s="71">
        <v>0</v>
      </c>
      <c r="CE2469" s="71">
        <v>3.2511084E-18</v>
      </c>
      <c r="CF2469" s="71">
        <v>2.6619949000000001E-14</v>
      </c>
      <c r="CG2469" s="71">
        <v>1.6264498E-6</v>
      </c>
      <c r="CH2469" s="71">
        <v>3.3639193000000002E-5</v>
      </c>
      <c r="CI2469" s="71">
        <v>1.6772750999999999E-6</v>
      </c>
      <c r="CJ2469" s="71">
        <v>0</v>
      </c>
      <c r="CL2469" s="186">
        <v>2.2531488E-14</v>
      </c>
      <c r="CM2469" s="186">
        <v>1.8514569000000001</v>
      </c>
      <c r="CN2469" s="187">
        <v>4.5628975000000004E-3</v>
      </c>
      <c r="CO2469" s="186">
        <v>3.2493852000000001E-3</v>
      </c>
      <c r="CP2469" s="186">
        <v>2.125462E-9</v>
      </c>
      <c r="CQ2469" s="186">
        <v>1.2952896000000001E-9</v>
      </c>
      <c r="CR2469" s="186">
        <v>2.0438197999999999E-4</v>
      </c>
      <c r="CS2469" s="186">
        <v>5.5130775E-2</v>
      </c>
      <c r="CT2469" s="186">
        <v>5.7657595999999997E-5</v>
      </c>
      <c r="CU2469" s="186">
        <v>1.4108718000000001E-6</v>
      </c>
    </row>
    <row r="2470" spans="1:99" ht="14.4">
      <c r="A2470" t="s">
        <v>4046</v>
      </c>
      <c r="B2470" s="125" t="s">
        <v>1759</v>
      </c>
      <c r="C2470" s="126" t="str">
        <f t="shared" si="635"/>
        <v>P.030.16.100</v>
      </c>
      <c r="D2470" t="s">
        <v>1914</v>
      </c>
      <c r="E2470" s="125" t="s">
        <v>878</v>
      </c>
      <c r="F2470" s="128" t="str">
        <f t="shared" si="636"/>
        <v>Fatty acid esters (n=2, std=0.2.51)</v>
      </c>
      <c r="G2470" s="131">
        <f t="shared" si="630"/>
        <v>3.3191839341499998</v>
      </c>
      <c r="H2470" s="183">
        <f t="shared" si="631"/>
        <v>0.12941434230000001</v>
      </c>
      <c r="I2470" s="183">
        <f t="shared" si="632"/>
        <v>0.24360531694999998</v>
      </c>
      <c r="J2470" s="184">
        <f t="shared" si="633"/>
        <v>0.2115908749</v>
      </c>
      <c r="K2470" s="183">
        <v>2.7345733999999999</v>
      </c>
      <c r="L2470" s="188">
        <v>0.12332775999999999</v>
      </c>
      <c r="M2470" s="146">
        <v>0.11238044</v>
      </c>
      <c r="N2470" s="146">
        <v>0.11001614</v>
      </c>
      <c r="O2470" s="146">
        <v>1.7203784999999999E-2</v>
      </c>
      <c r="P2470" s="188">
        <v>1.0803498E-3</v>
      </c>
      <c r="Q2470" s="188">
        <v>1.1140675E-3</v>
      </c>
      <c r="R2470" s="188">
        <v>7.8514193000000006E-3</v>
      </c>
      <c r="S2470" s="188">
        <v>6.1218949E-3</v>
      </c>
      <c r="T2470" s="146">
        <v>0</v>
      </c>
      <c r="U2470" s="188">
        <v>0.20546898</v>
      </c>
      <c r="V2470" s="188">
        <v>4.5697649999999998E-5</v>
      </c>
      <c r="W2470" s="188">
        <v>0</v>
      </c>
      <c r="X2470" s="146">
        <v>0</v>
      </c>
      <c r="Z2470" s="157">
        <f t="shared" si="634"/>
        <v>18.230489333333335</v>
      </c>
      <c r="AB2470" s="131">
        <f t="shared" si="640"/>
        <v>2.7345733999999999</v>
      </c>
      <c r="AC2470" s="131">
        <f t="shared" si="641"/>
        <v>0.3729739615999999</v>
      </c>
      <c r="AD2470" s="131">
        <f t="shared" si="642"/>
        <v>0.24355961929999997</v>
      </c>
      <c r="AE2470" s="131">
        <f t="shared" si="643"/>
        <v>0.24360531694999998</v>
      </c>
      <c r="AF2470" s="131">
        <f t="shared" si="644"/>
        <v>0.2115908749</v>
      </c>
      <c r="AH2470">
        <v>293.62714</v>
      </c>
      <c r="AI2470" s="71">
        <v>243.51038</v>
      </c>
      <c r="AJ2470" s="71">
        <v>28.253976000000002</v>
      </c>
      <c r="AK2470" s="71">
        <v>0</v>
      </c>
      <c r="AL2470" s="71">
        <v>5.0578256000000001</v>
      </c>
      <c r="AM2470" s="71">
        <v>11.160652000000001</v>
      </c>
      <c r="AN2470" s="71">
        <v>5.6443092000000004</v>
      </c>
      <c r="AP2470" s="129">
        <v>0.35342869999999998</v>
      </c>
      <c r="AQ2470" s="129">
        <v>0.32412572000000001</v>
      </c>
      <c r="AR2470" s="129">
        <v>1.4690485E-2</v>
      </c>
      <c r="AS2470" s="129">
        <v>1.4612494E-2</v>
      </c>
      <c r="AT2470" s="172">
        <f t="shared" si="637"/>
        <v>1.9431997640069999E-5</v>
      </c>
      <c r="AU2470" s="172">
        <f t="shared" si="638"/>
        <v>5.4328717072403002E-8</v>
      </c>
      <c r="AV2470" s="185">
        <f t="shared" si="639"/>
        <v>2.0465678110600001</v>
      </c>
      <c r="AW2470" s="121">
        <v>1.6917894E-5</v>
      </c>
      <c r="AX2470" s="121">
        <v>5.1045369999999997E-8</v>
      </c>
      <c r="AY2470" s="121">
        <v>1.3946324000000001E-12</v>
      </c>
      <c r="AZ2470" s="121">
        <v>0</v>
      </c>
      <c r="BA2470" s="121">
        <v>0</v>
      </c>
      <c r="BB2470" s="121">
        <v>2.9481450000000001E-9</v>
      </c>
      <c r="BC2470" s="121">
        <v>2.5096047000000002E-6</v>
      </c>
      <c r="BD2470" s="121">
        <v>6.7232086000000002E-10</v>
      </c>
      <c r="BE2470" s="121">
        <v>2.6089393000000001E-9</v>
      </c>
      <c r="BF2470" s="121">
        <v>0</v>
      </c>
      <c r="BG2470" s="121">
        <v>0</v>
      </c>
      <c r="BH2470" s="121">
        <v>6.3491238999999995E-13</v>
      </c>
      <c r="BI2470" s="121">
        <v>4.7236361000000001E-14</v>
      </c>
      <c r="BJ2470" s="121">
        <v>1.0131252E-14</v>
      </c>
      <c r="BK2470" s="121">
        <v>1.5432617E-10</v>
      </c>
      <c r="BL2470" s="121">
        <v>1.3964689000000001E-9</v>
      </c>
      <c r="BM2470" s="121">
        <v>0</v>
      </c>
      <c r="BN2470" s="121">
        <v>6.0721105999999995E-4</v>
      </c>
      <c r="BO2470" s="121">
        <v>2.0459605999999999</v>
      </c>
      <c r="BP2470" s="121">
        <v>0</v>
      </c>
      <c r="BQ2470" s="121">
        <v>0</v>
      </c>
      <c r="BR2470" s="121">
        <v>0</v>
      </c>
      <c r="BT2470" s="71">
        <v>9.1317969000000003E-4</v>
      </c>
      <c r="BU2470" s="71">
        <v>1.7986815999999999E-5</v>
      </c>
      <c r="BV2470" s="71">
        <v>5.0831441000000004E-4</v>
      </c>
      <c r="BW2470" s="71">
        <v>9.7232793999999991E-7</v>
      </c>
      <c r="BX2470" s="71">
        <v>3.0215125999999999E-5</v>
      </c>
      <c r="BY2470" s="71">
        <v>0</v>
      </c>
      <c r="BZ2470" s="71">
        <v>0</v>
      </c>
      <c r="CA2470" s="71">
        <v>0</v>
      </c>
      <c r="CB2470" s="71">
        <v>1.5122431E-6</v>
      </c>
      <c r="CC2470" s="71">
        <v>1.1667264E-6</v>
      </c>
      <c r="CD2470" s="71">
        <v>0</v>
      </c>
      <c r="CE2470" s="71">
        <v>0</v>
      </c>
      <c r="CF2470" s="71">
        <v>0</v>
      </c>
      <c r="CG2470" s="71">
        <v>2.2197764000000001E-5</v>
      </c>
      <c r="CH2470" s="71">
        <v>3.3081427999999999E-4</v>
      </c>
      <c r="CI2470" s="71">
        <v>5.0769281E-12</v>
      </c>
      <c r="CJ2470" s="71">
        <v>0</v>
      </c>
      <c r="CL2470" s="186">
        <v>0</v>
      </c>
      <c r="CM2470" s="186">
        <v>18.230488999999999</v>
      </c>
      <c r="CN2470" s="187">
        <v>0</v>
      </c>
      <c r="CO2470" s="186">
        <v>1.2306317000000001E-2</v>
      </c>
      <c r="CP2470" s="186">
        <v>3.0185233999999998E-10</v>
      </c>
      <c r="CQ2470" s="186">
        <v>3.5474067999999999E-8</v>
      </c>
      <c r="CR2470" s="186">
        <v>1.1810747000000001E-3</v>
      </c>
      <c r="CS2470" s="186">
        <v>3.9634282999999999E-2</v>
      </c>
      <c r="CT2470" s="186">
        <v>0</v>
      </c>
      <c r="CU2470" s="186">
        <v>0</v>
      </c>
    </row>
    <row r="2471" spans="1:99" ht="14.4">
      <c r="A2471" t="s">
        <v>4047</v>
      </c>
      <c r="B2471" s="125" t="s">
        <v>1759</v>
      </c>
      <c r="C2471" s="126" t="str">
        <f t="shared" si="635"/>
        <v>P.030.16.100</v>
      </c>
      <c r="D2471" t="s">
        <v>1914</v>
      </c>
      <c r="E2471" s="125" t="s">
        <v>878</v>
      </c>
      <c r="F2471" s="128" t="str">
        <f t="shared" si="636"/>
        <v>Fatty acids and conjugates (n=1, std=-)</v>
      </c>
      <c r="G2471" s="131">
        <f t="shared" si="630"/>
        <v>0.73808238384046199</v>
      </c>
      <c r="H2471" s="183">
        <f t="shared" si="631"/>
        <v>2.3911508330000001E-2</v>
      </c>
      <c r="I2471" s="183">
        <f t="shared" si="632"/>
        <v>0.11366543948500001</v>
      </c>
      <c r="J2471" s="184">
        <f t="shared" si="633"/>
        <v>8.0217560254619621E-3</v>
      </c>
      <c r="K2471" s="183">
        <v>0.59248367999999996</v>
      </c>
      <c r="L2471" s="146">
        <v>4.3132719999999999E-2</v>
      </c>
      <c r="M2471" s="146">
        <v>1.3877094E-2</v>
      </c>
      <c r="N2471" s="146">
        <v>1.9779669E-2</v>
      </c>
      <c r="O2471" s="146">
        <v>3.2688776000000001E-3</v>
      </c>
      <c r="P2471" s="188">
        <v>4.8278752999999998E-4</v>
      </c>
      <c r="Q2471" s="188">
        <v>3.8017420000000001E-4</v>
      </c>
      <c r="R2471" s="188">
        <v>5.6493202999999999E-2</v>
      </c>
      <c r="S2471" s="146">
        <v>9.6201181000000005E-4</v>
      </c>
      <c r="T2471" s="188">
        <v>1.4440688999999999E-4</v>
      </c>
      <c r="U2471" s="146">
        <v>7.0367140000000003E-3</v>
      </c>
      <c r="V2471" s="188">
        <v>1.8015595E-5</v>
      </c>
      <c r="W2471" s="188">
        <v>2.3030213000000001E-5</v>
      </c>
      <c r="X2471" s="146">
        <v>2.4619618E-12</v>
      </c>
      <c r="Z2471" s="157">
        <f t="shared" si="634"/>
        <v>3.9498911999999997</v>
      </c>
      <c r="AB2471" s="131">
        <f t="shared" si="640"/>
        <v>0.59248367999999996</v>
      </c>
      <c r="AC2471" s="131">
        <f t="shared" si="641"/>
        <v>0.13741452532999998</v>
      </c>
      <c r="AD2471" s="131">
        <f t="shared" si="642"/>
        <v>0.113526047213</v>
      </c>
      <c r="AE2471" s="131">
        <f t="shared" si="643"/>
        <v>0.11366543948499999</v>
      </c>
      <c r="AF2471" s="131">
        <f t="shared" si="644"/>
        <v>7.9987258124619622E-3</v>
      </c>
      <c r="AH2471">
        <v>3.0541703999999998</v>
      </c>
      <c r="AI2471" s="71">
        <v>2.8432507</v>
      </c>
      <c r="AJ2471" s="71">
        <v>4.2785828999999997E-2</v>
      </c>
      <c r="AK2471" s="71">
        <v>0</v>
      </c>
      <c r="AL2471" s="71">
        <v>0.14735393999999999</v>
      </c>
      <c r="AM2471" s="71">
        <v>1.2428272000000001E-2</v>
      </c>
      <c r="AN2471" s="71">
        <v>8.3517394000000005E-3</v>
      </c>
      <c r="AP2471" s="129">
        <v>3.6312472999999999E-3</v>
      </c>
      <c r="AQ2471" s="129">
        <v>3.2755733E-3</v>
      </c>
      <c r="AR2471" s="129">
        <v>1.5389614999999999E-4</v>
      </c>
      <c r="AS2471" s="129">
        <v>2.0177792999999999E-4</v>
      </c>
      <c r="AT2471" s="172">
        <f t="shared" si="637"/>
        <v>1.9637729227901748E-7</v>
      </c>
      <c r="AU2471" s="172">
        <f t="shared" si="638"/>
        <v>5.6914255571962704E-10</v>
      </c>
      <c r="AV2471" s="185">
        <f t="shared" si="639"/>
        <v>2.8260214725300003E-2</v>
      </c>
      <c r="AW2471" s="121">
        <v>1.8145689999999999E-7</v>
      </c>
      <c r="AX2471" s="121">
        <v>5.4749926999999998E-10</v>
      </c>
      <c r="AY2471" s="121">
        <v>1.4958461999999999E-14</v>
      </c>
      <c r="AZ2471" s="121">
        <v>4.0869175000000002E-15</v>
      </c>
      <c r="BA2471" s="121">
        <v>0</v>
      </c>
      <c r="BB2471" s="121">
        <v>3.0726312999999998E-11</v>
      </c>
      <c r="BC2471" s="121">
        <v>1.4869313E-8</v>
      </c>
      <c r="BD2471" s="121">
        <v>6.9959726E-12</v>
      </c>
      <c r="BE2471" s="121">
        <v>1.462286E-11</v>
      </c>
      <c r="BF2471" s="121">
        <v>4.6696694000000002E-17</v>
      </c>
      <c r="BG2471" s="121">
        <v>6.9356391000000002E-19</v>
      </c>
      <c r="BH2471" s="121">
        <v>8.7118520999999994E-15</v>
      </c>
      <c r="BI2471" s="121">
        <v>6.0254005000000002E-16</v>
      </c>
      <c r="BJ2471" s="121">
        <v>1.3287518000000001E-16</v>
      </c>
      <c r="BK2471" s="121">
        <v>2.3894171000000001E-12</v>
      </c>
      <c r="BL2471" s="121">
        <v>1.7959462000000001E-11</v>
      </c>
      <c r="BM2471" s="121">
        <v>3.9077184000000001E-23</v>
      </c>
      <c r="BN2471" s="121">
        <v>3.1897253E-6</v>
      </c>
      <c r="BO2471" s="121">
        <v>2.8257025000000002E-2</v>
      </c>
      <c r="BP2471" s="121">
        <v>0</v>
      </c>
      <c r="BQ2471" s="121">
        <v>0</v>
      </c>
      <c r="BR2471" s="121">
        <v>0</v>
      </c>
      <c r="BT2471" s="71">
        <v>9.5642763000000001E-6</v>
      </c>
      <c r="BU2471" s="71">
        <v>1.0085686E-7</v>
      </c>
      <c r="BV2471" s="71">
        <v>5.4520466000000001E-6</v>
      </c>
      <c r="BW2471" s="71">
        <v>1.2199553E-8</v>
      </c>
      <c r="BX2471" s="71">
        <v>2.1513004000000001E-7</v>
      </c>
      <c r="BY2471" s="71">
        <v>8.4118939999999998E-11</v>
      </c>
      <c r="BZ2471" s="71">
        <v>1.1476259999999999E-12</v>
      </c>
      <c r="CA2471" s="71">
        <v>1.2669076E-10</v>
      </c>
      <c r="CB2471" s="71">
        <v>2.4047544000000002E-8</v>
      </c>
      <c r="CC2471" s="71">
        <v>1.5190420000000001E-8</v>
      </c>
      <c r="CD2471" s="71">
        <v>0</v>
      </c>
      <c r="CE2471" s="71">
        <v>8.6414208000000003E-20</v>
      </c>
      <c r="CF2471" s="71">
        <v>7.0755616E-16</v>
      </c>
      <c r="CG2471" s="71">
        <v>2.249671E-7</v>
      </c>
      <c r="CH2471" s="71">
        <v>3.5196104000000002E-6</v>
      </c>
      <c r="CI2471" s="71">
        <v>1.5924310999999999E-11</v>
      </c>
      <c r="CJ2471" s="71">
        <v>0</v>
      </c>
      <c r="CL2471" s="186">
        <v>5.9888519000000003E-16</v>
      </c>
      <c r="CM2471" s="186">
        <v>0.19553544</v>
      </c>
      <c r="CN2471" s="187">
        <v>3.4857722000000001E-6</v>
      </c>
      <c r="CO2471" s="186">
        <v>6.9023941E-5</v>
      </c>
      <c r="CP2471" s="186">
        <v>4.1587237E-12</v>
      </c>
      <c r="CQ2471" s="186">
        <v>4.8492502000000005E-10</v>
      </c>
      <c r="CR2471" s="186">
        <v>7.8938589000000003E-6</v>
      </c>
      <c r="CS2471" s="186">
        <v>5.0434060999999999E-4</v>
      </c>
      <c r="CT2471" s="186">
        <v>3.1288535999999998E-11</v>
      </c>
      <c r="CU2471" s="186">
        <v>2.9591397000000001E-8</v>
      </c>
    </row>
    <row r="2472" spans="1:99" ht="14.4">
      <c r="A2472" t="s">
        <v>1772</v>
      </c>
      <c r="B2472" s="125" t="s">
        <v>1759</v>
      </c>
      <c r="C2472" s="126" t="str">
        <f t="shared" si="635"/>
        <v>P.030.17.100</v>
      </c>
      <c r="D2472" t="s">
        <v>1914</v>
      </c>
      <c r="E2472" s="125" t="s">
        <v>878</v>
      </c>
      <c r="F2472" s="128" t="str">
        <f t="shared" si="636"/>
        <v>Gamma butyrolactones (n=1, std=-)</v>
      </c>
      <c r="G2472" s="131">
        <f t="shared" si="630"/>
        <v>0.84403723639000439</v>
      </c>
      <c r="H2472" s="183">
        <f t="shared" si="631"/>
        <v>4.0117293640000003E-2</v>
      </c>
      <c r="I2472" s="183">
        <f t="shared" si="632"/>
        <v>7.1114642667999994E-2</v>
      </c>
      <c r="J2472" s="184">
        <f t="shared" si="633"/>
        <v>3.2742210082004383E-2</v>
      </c>
      <c r="K2472" s="183">
        <v>0.70006309</v>
      </c>
      <c r="L2472" s="146">
        <v>3.4958358000000002E-2</v>
      </c>
      <c r="M2472" s="146">
        <v>3.1706339E-2</v>
      </c>
      <c r="N2472" s="146">
        <v>3.3617339000000003E-2</v>
      </c>
      <c r="O2472" s="146">
        <v>4.7284694999999996E-3</v>
      </c>
      <c r="P2472" s="188">
        <v>1.1542573E-3</v>
      </c>
      <c r="Q2472" s="188">
        <v>6.1722784000000004E-4</v>
      </c>
      <c r="R2472" s="188">
        <v>3.8880579000000002E-3</v>
      </c>
      <c r="S2472" s="188">
        <v>5.1784381999999997E-3</v>
      </c>
      <c r="T2472" s="146">
        <v>5.1281834999999997E-4</v>
      </c>
      <c r="U2472" s="146">
        <v>2.7531771999999999E-2</v>
      </c>
      <c r="V2472" s="188">
        <v>4.9069417999999997E-5</v>
      </c>
      <c r="W2472" s="146">
        <v>3.1999875000000003E-5</v>
      </c>
      <c r="X2472" s="146">
        <v>7.0043833999999996E-12</v>
      </c>
      <c r="Z2472" s="157">
        <f t="shared" si="634"/>
        <v>4.667087266666667</v>
      </c>
      <c r="AB2472" s="131">
        <f t="shared" si="640"/>
        <v>0.70006309</v>
      </c>
      <c r="AC2472" s="131">
        <f t="shared" si="641"/>
        <v>0.11067004854</v>
      </c>
      <c r="AD2472" s="131">
        <f t="shared" si="642"/>
        <v>7.0584754774999994E-2</v>
      </c>
      <c r="AE2472" s="131">
        <f t="shared" si="643"/>
        <v>7.1114642668000008E-2</v>
      </c>
      <c r="AF2472" s="131">
        <f t="shared" si="644"/>
        <v>3.2710210207004382E-2</v>
      </c>
      <c r="AH2472">
        <v>107.11802</v>
      </c>
      <c r="AI2472" s="71">
        <v>101.66264</v>
      </c>
      <c r="AJ2472" s="71">
        <v>2.9834208000000002</v>
      </c>
      <c r="AK2472" s="71">
        <v>0</v>
      </c>
      <c r="AL2472" s="71">
        <v>0.76139902000000004</v>
      </c>
      <c r="AM2472" s="71">
        <v>1.1176575</v>
      </c>
      <c r="AN2472" s="71">
        <v>0.59290310000000002</v>
      </c>
      <c r="AP2472" s="129">
        <v>9.4972433999999994E-2</v>
      </c>
      <c r="AQ2472" s="129">
        <v>8.4136368000000003E-2</v>
      </c>
      <c r="AR2472" s="129">
        <v>3.8140205000000002E-3</v>
      </c>
      <c r="AS2472" s="129">
        <v>7.0220457999999996E-3</v>
      </c>
      <c r="AT2472" s="172">
        <f t="shared" si="637"/>
        <v>5.0441467919536004E-6</v>
      </c>
      <c r="AU2472" s="172">
        <f t="shared" si="638"/>
        <v>1.410510592357592E-8</v>
      </c>
      <c r="AV2472" s="185">
        <f t="shared" si="639"/>
        <v>0.98347980049999995</v>
      </c>
      <c r="AW2472" s="121">
        <v>4.3310730000000002E-6</v>
      </c>
      <c r="AX2472" s="121">
        <v>1.3067893000000001E-8</v>
      </c>
      <c r="AY2472" s="121">
        <v>3.5703348000000002E-13</v>
      </c>
      <c r="AZ2472" s="121">
        <v>1.3501936E-12</v>
      </c>
      <c r="BA2472" s="121">
        <v>0</v>
      </c>
      <c r="BB2472" s="121">
        <v>9.4455503000000008E-10</v>
      </c>
      <c r="BC2472" s="121">
        <v>6.9921880000000002E-7</v>
      </c>
      <c r="BD2472" s="121">
        <v>2.1254660000000001E-10</v>
      </c>
      <c r="BE2472" s="121">
        <v>7.4219748000000003E-10</v>
      </c>
      <c r="BF2472" s="121">
        <v>4.4866869999999999E-11</v>
      </c>
      <c r="BG2472" s="121">
        <v>1.9373983E-16</v>
      </c>
      <c r="BH2472" s="121">
        <v>3.3166612000000003E-11</v>
      </c>
      <c r="BI2472" s="121">
        <v>2.3026669000000002E-13</v>
      </c>
      <c r="BJ2472" s="121">
        <v>1.6433446E-13</v>
      </c>
      <c r="BK2472" s="121">
        <v>1.1570375000000001E-8</v>
      </c>
      <c r="BL2472" s="121">
        <v>7.3300225999999999E-10</v>
      </c>
      <c r="BM2472" s="121">
        <v>9.4625721999999999E-21</v>
      </c>
      <c r="BN2472" s="121">
        <v>3.1073050000000001E-4</v>
      </c>
      <c r="BO2472" s="121">
        <v>0.98316906999999998</v>
      </c>
      <c r="BP2472" s="121">
        <v>6.0570946999999999E-10</v>
      </c>
      <c r="BQ2472" s="121">
        <v>3.6833683999999998E-12</v>
      </c>
      <c r="BR2472" s="121">
        <v>1.6479663E-16</v>
      </c>
      <c r="BT2472" s="71">
        <v>2.8041831000000001E-4</v>
      </c>
      <c r="BU2472" s="71">
        <v>5.1280095E-6</v>
      </c>
      <c r="BV2472" s="71">
        <v>1.3013078E-4</v>
      </c>
      <c r="BW2472" s="71">
        <v>4.6983592999999998E-7</v>
      </c>
      <c r="BX2472" s="71">
        <v>8.0698160000000007E-6</v>
      </c>
      <c r="BY2472" s="71">
        <v>2.2013710000000001E-8</v>
      </c>
      <c r="BZ2472" s="71">
        <v>3.0105139E-10</v>
      </c>
      <c r="CA2472" s="71">
        <v>3.3056365999999999E-8</v>
      </c>
      <c r="CB2472" s="71">
        <v>1.5772922E-6</v>
      </c>
      <c r="CC2472" s="71">
        <v>5.38469E-7</v>
      </c>
      <c r="CD2472" s="71">
        <v>0</v>
      </c>
      <c r="CE2472" s="71">
        <v>2.0925271000000001E-17</v>
      </c>
      <c r="CF2472" s="71">
        <v>1.7133531E-13</v>
      </c>
      <c r="CG2472" s="71">
        <v>6.7570308999999997E-6</v>
      </c>
      <c r="CH2472" s="71">
        <v>1.2723433E-4</v>
      </c>
      <c r="CI2472" s="71">
        <v>3.7042183000000003E-7</v>
      </c>
      <c r="CJ2472" s="71">
        <v>8.6954006999999998E-8</v>
      </c>
      <c r="CL2472" s="186">
        <v>1.4502054E-13</v>
      </c>
      <c r="CM2472" s="186">
        <v>4.6670841999999997</v>
      </c>
      <c r="CN2472" s="187">
        <v>9.8687819E-3</v>
      </c>
      <c r="CO2472" s="186">
        <v>3.5135043999999999E-3</v>
      </c>
      <c r="CP2472" s="186">
        <v>9.8417200999999998E-10</v>
      </c>
      <c r="CQ2472" s="186">
        <v>1.6820531000000002E-8</v>
      </c>
      <c r="CR2472" s="186">
        <v>3.1190024000000001E-4</v>
      </c>
      <c r="CS2472" s="186">
        <v>0.20812551000000001</v>
      </c>
      <c r="CT2472" s="186">
        <v>3.0085993E-5</v>
      </c>
      <c r="CU2472" s="186">
        <v>7.7254044999999996E-6</v>
      </c>
    </row>
    <row r="2473" spans="1:99" ht="14.4">
      <c r="A2473" t="s">
        <v>4048</v>
      </c>
      <c r="B2473" s="125" t="s">
        <v>1759</v>
      </c>
      <c r="C2473" s="126" t="str">
        <f t="shared" si="635"/>
        <v>P.030.18.100</v>
      </c>
      <c r="D2473" t="s">
        <v>1914</v>
      </c>
      <c r="E2473" s="125" t="s">
        <v>878</v>
      </c>
      <c r="F2473" s="128" t="str">
        <f t="shared" si="636"/>
        <v>Halobenzenes (n=3, std=1.21)</v>
      </c>
      <c r="G2473" s="131">
        <f t="shared" si="630"/>
        <v>1.6040630444930875</v>
      </c>
      <c r="H2473" s="183">
        <f t="shared" si="631"/>
        <v>6.4819597100000015E-2</v>
      </c>
      <c r="I2473" s="183">
        <f t="shared" si="632"/>
        <v>0.30133491535999996</v>
      </c>
      <c r="J2473" s="184">
        <f t="shared" si="633"/>
        <v>4.1799432033087697E-2</v>
      </c>
      <c r="K2473" s="183">
        <v>1.1961090999999999</v>
      </c>
      <c r="L2473" s="146">
        <v>0.185392</v>
      </c>
      <c r="M2473" s="146">
        <v>4.7767667999999999E-2</v>
      </c>
      <c r="N2473" s="188">
        <v>4.5482012000000002E-2</v>
      </c>
      <c r="O2473" s="188">
        <v>1.3880765E-2</v>
      </c>
      <c r="P2473" s="188">
        <v>4.4041677000000003E-3</v>
      </c>
      <c r="Q2473" s="188">
        <v>1.0526524E-3</v>
      </c>
      <c r="R2473" s="188">
        <v>6.811855E-2</v>
      </c>
      <c r="S2473" s="188">
        <v>1.1257603000000001E-3</v>
      </c>
      <c r="T2473" s="188">
        <v>4.6378789E-5</v>
      </c>
      <c r="U2473" s="188">
        <v>4.0673585999999998E-2</v>
      </c>
      <c r="V2473" s="188">
        <v>1.0318571E-5</v>
      </c>
      <c r="W2473" s="188">
        <v>8.5732296999999995E-8</v>
      </c>
      <c r="X2473" s="146">
        <v>7.9070188999999995E-13</v>
      </c>
      <c r="Z2473" s="157">
        <f t="shared" si="634"/>
        <v>7.9740606666666665</v>
      </c>
      <c r="AB2473" s="131">
        <f t="shared" si="640"/>
        <v>1.1961090999999999</v>
      </c>
      <c r="AC2473" s="131">
        <f t="shared" si="641"/>
        <v>0.36609781510000006</v>
      </c>
      <c r="AD2473" s="131">
        <f t="shared" si="642"/>
        <v>0.30127830373229697</v>
      </c>
      <c r="AE2473" s="131">
        <f t="shared" si="643"/>
        <v>0.30133491536000001</v>
      </c>
      <c r="AF2473" s="131">
        <f t="shared" si="644"/>
        <v>4.1799346300790699E-2</v>
      </c>
      <c r="AH2473">
        <v>186.08081999999999</v>
      </c>
      <c r="AI2473" s="71">
        <v>174.44135</v>
      </c>
      <c r="AJ2473" s="71">
        <v>5.5256742000000001</v>
      </c>
      <c r="AK2473" s="71">
        <v>0</v>
      </c>
      <c r="AL2473" s="71">
        <v>1.8801863000000001</v>
      </c>
      <c r="AM2473" s="71">
        <v>2.1975380000000002</v>
      </c>
      <c r="AN2473" s="71">
        <v>2.0360778000000002</v>
      </c>
      <c r="AP2473" s="129">
        <v>0.20085082000000001</v>
      </c>
      <c r="AQ2473" s="129">
        <v>0.1816132</v>
      </c>
      <c r="AR2473" s="129">
        <v>7.3331187999999999E-3</v>
      </c>
      <c r="AS2473" s="129">
        <v>1.1904501E-2</v>
      </c>
      <c r="AT2473" s="172">
        <f t="shared" si="637"/>
        <v>1.0888081678618391E-5</v>
      </c>
      <c r="AU2473" s="172">
        <f t="shared" si="638"/>
        <v>2.7119522126378064E-8</v>
      </c>
      <c r="AV2473" s="185">
        <f t="shared" si="639"/>
        <v>1.6672970198699999</v>
      </c>
      <c r="AW2473" s="121">
        <v>7.3999290000000002E-6</v>
      </c>
      <c r="AX2473" s="121">
        <v>2.2327372000000001E-8</v>
      </c>
      <c r="AY2473" s="121">
        <v>6.100157E-13</v>
      </c>
      <c r="AZ2473" s="121">
        <v>1.1171839E-13</v>
      </c>
      <c r="BA2473" s="121">
        <v>0</v>
      </c>
      <c r="BB2473" s="121">
        <v>1.0860834000000001E-9</v>
      </c>
      <c r="BC2473" s="121">
        <v>3.4181276000000001E-6</v>
      </c>
      <c r="BD2473" s="121">
        <v>2.4762040999999998E-10</v>
      </c>
      <c r="BE2473" s="121">
        <v>3.9221567999999998E-9</v>
      </c>
      <c r="BF2473" s="121">
        <v>6.1994332999999998E-10</v>
      </c>
      <c r="BG2473" s="121">
        <v>1.8958993999999999E-17</v>
      </c>
      <c r="BH2473" s="121">
        <v>1.5480466E-13</v>
      </c>
      <c r="BI2473" s="121">
        <v>1.6473212E-12</v>
      </c>
      <c r="BJ2473" s="121">
        <v>1.7425857999999999E-14</v>
      </c>
      <c r="BK2473" s="121">
        <v>6.4896879E-8</v>
      </c>
      <c r="BL2473" s="121">
        <v>4.0420044999999997E-9</v>
      </c>
      <c r="BM2473" s="121">
        <v>1.0681988E-21</v>
      </c>
      <c r="BN2473" s="121">
        <v>1.1301987E-4</v>
      </c>
      <c r="BO2473" s="121">
        <v>1.667184</v>
      </c>
      <c r="BP2473" s="121">
        <v>0</v>
      </c>
      <c r="BQ2473" s="121">
        <v>0</v>
      </c>
      <c r="BR2473" s="121">
        <v>0</v>
      </c>
      <c r="BT2473" s="71">
        <v>5.3366402000000002E-4</v>
      </c>
      <c r="BU2473" s="71">
        <v>2.7041694999999999E-5</v>
      </c>
      <c r="BV2473" s="71">
        <v>2.2233797E-4</v>
      </c>
      <c r="BW2473" s="71">
        <v>7.9885065999999992E-6</v>
      </c>
      <c r="BX2473" s="71">
        <v>3.4738845999999999E-5</v>
      </c>
      <c r="BY2473" s="71">
        <v>2.2994427000000001E-9</v>
      </c>
      <c r="BZ2473" s="71">
        <v>3.1371058000000001E-11</v>
      </c>
      <c r="CA2473" s="71">
        <v>3.4631696E-9</v>
      </c>
      <c r="CB2473" s="71">
        <v>5.9219556000000001E-6</v>
      </c>
      <c r="CC2473" s="71">
        <v>7.7418152999999995E-7</v>
      </c>
      <c r="CD2473" s="71">
        <v>0</v>
      </c>
      <c r="CE2473" s="71">
        <v>2.3621853000000001E-18</v>
      </c>
      <c r="CF2473" s="71">
        <v>1.9341481000000001E-14</v>
      </c>
      <c r="CG2473" s="71">
        <v>1.0449288000000001E-5</v>
      </c>
      <c r="CH2473" s="71">
        <v>2.1774861999999999E-4</v>
      </c>
      <c r="CI2473" s="71">
        <v>6.6571629000000001E-6</v>
      </c>
      <c r="CJ2473" s="71">
        <v>0</v>
      </c>
      <c r="CL2473" s="186">
        <v>1.6370894000000001E-14</v>
      </c>
      <c r="CM2473" s="186">
        <v>7.9740609999999998</v>
      </c>
      <c r="CN2473" s="187">
        <v>1.4145764999999999E-2</v>
      </c>
      <c r="CO2473" s="186">
        <v>1.8502056999999999E-2</v>
      </c>
      <c r="CP2473" s="186">
        <v>8.6839066000000002E-9</v>
      </c>
      <c r="CQ2473" s="186">
        <v>8.9543134999999993E-9</v>
      </c>
      <c r="CR2473" s="186">
        <v>1.2115905E-3</v>
      </c>
      <c r="CS2473" s="186">
        <v>1.8010222</v>
      </c>
      <c r="CT2473" s="186">
        <v>4.1571024999999999E-4</v>
      </c>
      <c r="CU2473" s="186">
        <v>8.0889896999999997E-7</v>
      </c>
    </row>
    <row r="2474" spans="1:99" ht="14.4">
      <c r="A2474" t="s">
        <v>4049</v>
      </c>
      <c r="B2474" s="125" t="s">
        <v>1759</v>
      </c>
      <c r="C2474" s="126" t="str">
        <f t="shared" si="635"/>
        <v>P.030.18.200</v>
      </c>
      <c r="D2474" t="s">
        <v>1914</v>
      </c>
      <c r="E2474" s="125" t="s">
        <v>878</v>
      </c>
      <c r="F2474" s="128" t="str">
        <f t="shared" si="636"/>
        <v>Halogen hydrides (n=2, std=1.77 )</v>
      </c>
      <c r="G2474" s="131">
        <f t="shared" si="630"/>
        <v>2.7938654592115539</v>
      </c>
      <c r="H2474" s="183">
        <f t="shared" si="631"/>
        <v>0.11887628580000001</v>
      </c>
      <c r="I2474" s="183">
        <f t="shared" si="632"/>
        <v>0.75104348146790001</v>
      </c>
      <c r="J2474" s="184">
        <f t="shared" si="633"/>
        <v>2.0273919436538126E-3</v>
      </c>
      <c r="K2474" s="183">
        <v>1.9219183</v>
      </c>
      <c r="L2474" s="146">
        <v>0.4212187</v>
      </c>
      <c r="M2474" s="146">
        <v>7.2852278000000006E-2</v>
      </c>
      <c r="N2474" s="146">
        <v>6.8457341000000005E-2</v>
      </c>
      <c r="O2474" s="146">
        <v>2.9040197E-2</v>
      </c>
      <c r="P2474" s="188">
        <v>1.7448437000000001E-2</v>
      </c>
      <c r="Q2474" s="188">
        <v>3.9303107999999996E-3</v>
      </c>
      <c r="R2474" s="188">
        <v>0.17733081000000001</v>
      </c>
      <c r="S2474" s="188">
        <v>3.2745003000000001E-5</v>
      </c>
      <c r="T2474" s="188">
        <v>7.9633086000000006E-2</v>
      </c>
      <c r="U2474" s="188">
        <v>1.9944210000000001E-3</v>
      </c>
      <c r="V2474" s="188">
        <v>8.6074678999999994E-6</v>
      </c>
      <c r="W2474" s="188">
        <v>2.2593857E-7</v>
      </c>
      <c r="X2474" s="146">
        <v>2.0838128000000002E-12</v>
      </c>
      <c r="Z2474" s="157">
        <f t="shared" si="634"/>
        <v>12.812788666666666</v>
      </c>
      <c r="AB2474" s="131">
        <f t="shared" si="640"/>
        <v>1.9219183</v>
      </c>
      <c r="AC2474" s="131">
        <f t="shared" si="641"/>
        <v>0.79027807379999992</v>
      </c>
      <c r="AD2474" s="131">
        <f t="shared" si="642"/>
        <v>0.67140201393857002</v>
      </c>
      <c r="AE2474" s="131">
        <f t="shared" si="643"/>
        <v>0.75104348146790001</v>
      </c>
      <c r="AF2474" s="131">
        <f t="shared" si="644"/>
        <v>2.0271660050838127E-3</v>
      </c>
      <c r="AH2474">
        <v>357.89323999999999</v>
      </c>
      <c r="AI2474" s="71">
        <v>352.69693999999998</v>
      </c>
      <c r="AJ2474" s="71">
        <v>7.4942101999999997E-2</v>
      </c>
      <c r="AK2474" s="71">
        <v>0</v>
      </c>
      <c r="AL2474" s="71">
        <v>2.3210441999999998</v>
      </c>
      <c r="AM2474" s="71">
        <v>3.5362386000000003E-2</v>
      </c>
      <c r="AN2474" s="71">
        <v>2.7649457000000002</v>
      </c>
      <c r="AP2474" s="129">
        <v>0.36678117999999998</v>
      </c>
      <c r="AQ2474" s="129">
        <v>0.32896631999999998</v>
      </c>
      <c r="AR2474" s="129">
        <v>1.2638976999999999E-2</v>
      </c>
      <c r="AS2474" s="129">
        <v>2.5175881000000001E-2</v>
      </c>
      <c r="AT2474" s="172">
        <f t="shared" si="637"/>
        <v>1.9722201369422241E-5</v>
      </c>
      <c r="AU2474" s="172">
        <f t="shared" si="638"/>
        <v>4.6741778236033266E-8</v>
      </c>
      <c r="AV2474" s="185">
        <f t="shared" si="639"/>
        <v>3.5260337617289998</v>
      </c>
      <c r="AW2474" s="121">
        <v>1.1890269000000001E-5</v>
      </c>
      <c r="AX2474" s="121">
        <v>3.5875813E-8</v>
      </c>
      <c r="AY2474" s="121">
        <v>9.8017845000000008E-13</v>
      </c>
      <c r="AZ2474" s="121">
        <v>2.9442224000000002E-13</v>
      </c>
      <c r="BA2474" s="121">
        <v>0</v>
      </c>
      <c r="BB2474" s="121">
        <v>1.4922999999999999E-9</v>
      </c>
      <c r="BC2474" s="121">
        <v>7.6515143999999992E-6</v>
      </c>
      <c r="BD2474" s="121">
        <v>3.4015608E-10</v>
      </c>
      <c r="BE2474" s="121">
        <v>8.9114126000000004E-9</v>
      </c>
      <c r="BF2474" s="121">
        <v>1.6088494999999999E-9</v>
      </c>
      <c r="BG2474" s="121">
        <v>4.9964462999999997E-17</v>
      </c>
      <c r="BH2474" s="121">
        <v>2.4294771000000001E-13</v>
      </c>
      <c r="BI2474" s="121">
        <v>4.2783647999999999E-12</v>
      </c>
      <c r="BJ2474" s="121">
        <v>4.5515106000000002E-14</v>
      </c>
      <c r="BK2474" s="121">
        <v>1.6841065000000001E-7</v>
      </c>
      <c r="BL2474" s="121">
        <v>1.0514725E-8</v>
      </c>
      <c r="BM2474" s="121">
        <v>2.8151270000000001E-21</v>
      </c>
      <c r="BN2474" s="121">
        <v>2.9617290000000001E-6</v>
      </c>
      <c r="BO2474" s="121">
        <v>3.5260308</v>
      </c>
      <c r="BP2474" s="121">
        <v>0</v>
      </c>
      <c r="BQ2474" s="121">
        <v>0</v>
      </c>
      <c r="BR2474" s="121">
        <v>0</v>
      </c>
      <c r="BT2474" s="71">
        <v>1.0050466999999999E-3</v>
      </c>
      <c r="BU2474" s="71">
        <v>6.1441029000000003E-5</v>
      </c>
      <c r="BV2474" s="71">
        <v>3.5725454E-4</v>
      </c>
      <c r="BW2474" s="71">
        <v>2.0772286999999999E-5</v>
      </c>
      <c r="BX2474" s="71">
        <v>7.6715379999999999E-5</v>
      </c>
      <c r="BY2474" s="71">
        <v>6.0599428000000001E-9</v>
      </c>
      <c r="BZ2474" s="71">
        <v>8.2675169999999996E-11</v>
      </c>
      <c r="CA2474" s="71">
        <v>9.1268242999999998E-9</v>
      </c>
      <c r="CB2474" s="71">
        <v>2.3430353999999999E-5</v>
      </c>
      <c r="CC2474" s="71">
        <v>2.6807957999999998E-6</v>
      </c>
      <c r="CD2474" s="71">
        <v>0</v>
      </c>
      <c r="CE2474" s="71">
        <v>6.2252942999999998E-18</v>
      </c>
      <c r="CF2474" s="71">
        <v>5.0972467E-14</v>
      </c>
      <c r="CG2474" s="71">
        <v>1.7073776999999999E-5</v>
      </c>
      <c r="CH2474" s="71">
        <v>4.2600963000000001E-4</v>
      </c>
      <c r="CI2474" s="71">
        <v>1.9653595000000001E-5</v>
      </c>
      <c r="CJ2474" s="71">
        <v>0</v>
      </c>
      <c r="CL2474" s="186">
        <v>4.3143790999999999E-14</v>
      </c>
      <c r="CM2474" s="186">
        <v>12.812789</v>
      </c>
      <c r="CN2474" s="187">
        <v>3.7075783000000001E-2</v>
      </c>
      <c r="CO2474" s="186">
        <v>4.2038435999999998E-2</v>
      </c>
      <c r="CP2474" s="186">
        <v>2.2464675999999999E-8</v>
      </c>
      <c r="CQ2474" s="186">
        <v>1.4914073000000001E-8</v>
      </c>
      <c r="CR2474" s="186">
        <v>2.5704218000000001E-3</v>
      </c>
      <c r="CS2474" s="186">
        <v>4.6765625000000002</v>
      </c>
      <c r="CT2474" s="186">
        <v>1.0788328999999999E-3</v>
      </c>
      <c r="CU2474" s="186">
        <v>2.1317693000000001E-6</v>
      </c>
    </row>
    <row r="2475" spans="1:99" ht="14.4">
      <c r="A2475" t="s">
        <v>4050</v>
      </c>
      <c r="B2475" s="125" t="s">
        <v>1759</v>
      </c>
      <c r="C2475" s="126" t="str">
        <f t="shared" si="635"/>
        <v>P.030.18.300</v>
      </c>
      <c r="D2475" t="s">
        <v>1914</v>
      </c>
      <c r="E2475" s="125" t="s">
        <v>878</v>
      </c>
      <c r="F2475" s="128" t="str">
        <f t="shared" si="636"/>
        <v>Homogeneous halogens (n=3, std=0.03)</v>
      </c>
      <c r="G2475" s="131">
        <f t="shared" si="630"/>
        <v>0.15742199064619999</v>
      </c>
      <c r="H2475" s="183">
        <f t="shared" si="631"/>
        <v>9.7381151190000011E-3</v>
      </c>
      <c r="I2475" s="183">
        <f t="shared" si="632"/>
        <v>2.6523355497199998E-2</v>
      </c>
      <c r="J2475" s="184">
        <f t="shared" si="633"/>
        <v>5.9859000299999996E-3</v>
      </c>
      <c r="K2475" s="183">
        <v>0.11517462000000001</v>
      </c>
      <c r="L2475" s="146">
        <v>2.3552226999999998E-2</v>
      </c>
      <c r="M2475" s="146">
        <v>2.8748116999999999E-3</v>
      </c>
      <c r="N2475" s="146">
        <v>2.2630151999999998E-3</v>
      </c>
      <c r="O2475" s="188">
        <v>6.8221178000000002E-3</v>
      </c>
      <c r="P2475" s="188">
        <v>1.5077758999999999E-5</v>
      </c>
      <c r="Q2475" s="188">
        <v>6.3790435999999998E-4</v>
      </c>
      <c r="R2475" s="188">
        <v>9.0966131999999997E-5</v>
      </c>
      <c r="S2475" s="188">
        <v>1.2638473000000001E-4</v>
      </c>
      <c r="T2475" s="146">
        <v>0</v>
      </c>
      <c r="U2475" s="188">
        <v>5.8595152999999997E-3</v>
      </c>
      <c r="V2475" s="188">
        <v>5.3506652000000003E-6</v>
      </c>
      <c r="W2475" s="146">
        <v>0</v>
      </c>
      <c r="X2475" s="146">
        <v>0</v>
      </c>
      <c r="Z2475" s="157">
        <f t="shared" si="634"/>
        <v>0.76783080000000004</v>
      </c>
      <c r="AB2475" s="131">
        <f t="shared" si="640"/>
        <v>0.11517462000000001</v>
      </c>
      <c r="AC2475" s="131">
        <f t="shared" si="641"/>
        <v>3.625611995099999E-2</v>
      </c>
      <c r="AD2475" s="131">
        <f t="shared" si="642"/>
        <v>2.6518004831999998E-2</v>
      </c>
      <c r="AE2475" s="131">
        <f t="shared" si="643"/>
        <v>2.6523355497199998E-2</v>
      </c>
      <c r="AF2475" s="131">
        <f t="shared" si="644"/>
        <v>5.9859000299999996E-3</v>
      </c>
      <c r="AH2475">
        <v>6.6961855000000003</v>
      </c>
      <c r="AI2475" s="71">
        <v>3.9537076</v>
      </c>
      <c r="AJ2475" s="71">
        <v>0.69344130999999998</v>
      </c>
      <c r="AK2475" s="71">
        <v>0</v>
      </c>
      <c r="AL2475" s="71">
        <v>0.12866428999999999</v>
      </c>
      <c r="AM2475" s="71">
        <v>0.28171661999999997</v>
      </c>
      <c r="AN2475" s="71">
        <v>1.6386556999999999</v>
      </c>
      <c r="AP2475" s="129">
        <v>2.0044060999999998E-2</v>
      </c>
      <c r="AQ2475" s="129">
        <v>1.9118708000000002E-2</v>
      </c>
      <c r="AR2475" s="129">
        <v>7.2127879999999995E-4</v>
      </c>
      <c r="AS2475" s="129">
        <v>2.0407425999999999E-4</v>
      </c>
      <c r="AT2475" s="172">
        <f t="shared" si="637"/>
        <v>1.1462055171199999E-6</v>
      </c>
      <c r="AU2475" s="172">
        <f t="shared" si="638"/>
        <v>2.6674511671203502E-9</v>
      </c>
      <c r="AV2475" s="185">
        <f t="shared" si="639"/>
        <v>2.8581829382000001E-2</v>
      </c>
      <c r="AW2475" s="121">
        <v>7.1262398999999995E-7</v>
      </c>
      <c r="AX2475" s="121">
        <v>2.1501622999999999E-9</v>
      </c>
      <c r="AY2475" s="121">
        <v>5.8745323000000005E-14</v>
      </c>
      <c r="AZ2475" s="121">
        <v>2.9791378000000002E-11</v>
      </c>
      <c r="BA2475" s="121">
        <v>0</v>
      </c>
      <c r="BB2475" s="121">
        <v>8.1913031999999997E-11</v>
      </c>
      <c r="BC2475" s="121">
        <v>4.3322327000000001E-7</v>
      </c>
      <c r="BD2475" s="121">
        <v>1.6683556999999999E-11</v>
      </c>
      <c r="BE2475" s="121">
        <v>5.0018206E-10</v>
      </c>
      <c r="BF2475" s="121">
        <v>0</v>
      </c>
      <c r="BG2475" s="121">
        <v>0</v>
      </c>
      <c r="BH2475" s="121">
        <v>3.6323757999999998E-13</v>
      </c>
      <c r="BI2475" s="121">
        <v>5.7314764999999998E-16</v>
      </c>
      <c r="BJ2475" s="121">
        <v>6.9406970000000001E-16</v>
      </c>
      <c r="BK2475" s="121">
        <v>6.0024379999999998E-11</v>
      </c>
      <c r="BL2475" s="121">
        <v>1.8652833000000001E-10</v>
      </c>
      <c r="BM2475" s="121">
        <v>0</v>
      </c>
      <c r="BN2475" s="121">
        <v>1.2984382E-5</v>
      </c>
      <c r="BO2475" s="121">
        <v>2.8568844999999999E-2</v>
      </c>
      <c r="BP2475" s="121">
        <v>0</v>
      </c>
      <c r="BQ2475" s="121">
        <v>0</v>
      </c>
      <c r="BR2475" s="121">
        <v>0</v>
      </c>
      <c r="BT2475" s="71">
        <v>5.1467919000000001E-5</v>
      </c>
      <c r="BU2475" s="71">
        <v>3.4560475999999999E-6</v>
      </c>
      <c r="BV2475" s="71">
        <v>2.1409159999999999E-5</v>
      </c>
      <c r="BW2475" s="71">
        <v>1.1571895999999999E-8</v>
      </c>
      <c r="BX2475" s="71">
        <v>8.9937111999999999E-6</v>
      </c>
      <c r="BY2475" s="71">
        <v>1.5025684E-8</v>
      </c>
      <c r="BZ2475" s="71">
        <v>0</v>
      </c>
      <c r="CA2475" s="71">
        <v>2.2805754E-8</v>
      </c>
      <c r="CB2475" s="71">
        <v>5.1127891000000001E-8</v>
      </c>
      <c r="CC2475" s="71">
        <v>4.2762935999999998E-7</v>
      </c>
      <c r="CD2475" s="71">
        <v>0</v>
      </c>
      <c r="CE2475" s="71">
        <v>0</v>
      </c>
      <c r="CF2475" s="71">
        <v>5.4472522999999998E-8</v>
      </c>
      <c r="CG2475" s="71">
        <v>6.5556366000000002E-7</v>
      </c>
      <c r="CH2475" s="71">
        <v>5.6510824999999996E-6</v>
      </c>
      <c r="CI2475" s="71">
        <v>1.0719721000000001E-5</v>
      </c>
      <c r="CJ2475" s="71">
        <v>0</v>
      </c>
      <c r="CL2475" s="186">
        <v>4.6106286999999998E-8</v>
      </c>
      <c r="CM2475" s="186">
        <v>0.76770495000000005</v>
      </c>
      <c r="CN2475" s="187">
        <v>8.3416999E-4</v>
      </c>
      <c r="CO2475" s="186">
        <v>2.368116E-3</v>
      </c>
      <c r="CP2475" s="186">
        <v>1.6646000000000001E-10</v>
      </c>
      <c r="CQ2475" s="186">
        <v>1.9348649000000001E-8</v>
      </c>
      <c r="CR2475" s="186">
        <v>1.5128091E-4</v>
      </c>
      <c r="CS2475" s="186">
        <v>7.4003513000000002E-4</v>
      </c>
      <c r="CT2475" s="186">
        <v>0</v>
      </c>
      <c r="CU2475" s="186">
        <v>5.2841384000000003E-6</v>
      </c>
    </row>
    <row r="2476" spans="1:99" ht="14.4">
      <c r="A2476" t="s">
        <v>1773</v>
      </c>
      <c r="B2476" s="125" t="s">
        <v>1759</v>
      </c>
      <c r="C2476" s="126" t="str">
        <f t="shared" si="635"/>
        <v>P.030.18.500</v>
      </c>
      <c r="D2476" t="s">
        <v>1914</v>
      </c>
      <c r="E2476" s="125" t="s">
        <v>878</v>
      </c>
      <c r="F2476" s="128" t="str">
        <f t="shared" si="636"/>
        <v>Homogeneous noble gases (n=1, std=-)</v>
      </c>
      <c r="G2476" s="131">
        <f t="shared" si="630"/>
        <v>0.37050945543182418</v>
      </c>
      <c r="H2476" s="183">
        <f t="shared" si="631"/>
        <v>1.4998677079999998E-2</v>
      </c>
      <c r="I2476" s="183">
        <f t="shared" si="632"/>
        <v>2.1480365768000002E-2</v>
      </c>
      <c r="J2476" s="184">
        <f t="shared" si="633"/>
        <v>3.5110525838241897E-3</v>
      </c>
      <c r="K2476" s="183">
        <v>0.33051935999999998</v>
      </c>
      <c r="L2476" s="146">
        <v>7.6802579999999997E-3</v>
      </c>
      <c r="M2476" s="146">
        <v>1.2592707E-2</v>
      </c>
      <c r="N2476" s="146">
        <v>1.2904051E-2</v>
      </c>
      <c r="O2476" s="146">
        <v>1.7171046999999999E-3</v>
      </c>
      <c r="P2476" s="188">
        <v>1.9756499000000001E-4</v>
      </c>
      <c r="Q2476" s="188">
        <v>1.7995639000000001E-4</v>
      </c>
      <c r="R2476" s="188">
        <v>1.1407539999999999E-3</v>
      </c>
      <c r="S2476" s="146">
        <v>4.1099394E-4</v>
      </c>
      <c r="T2476" s="188">
        <v>5.6554782E-5</v>
      </c>
      <c r="U2476" s="146">
        <v>3.0999540999999999E-3</v>
      </c>
      <c r="V2476" s="188">
        <v>1.0091985999999999E-5</v>
      </c>
      <c r="W2476" s="188">
        <v>1.0454285999999999E-7</v>
      </c>
      <c r="X2476" s="146">
        <v>9.6419018999999998E-13</v>
      </c>
      <c r="Z2476" s="157">
        <f t="shared" si="634"/>
        <v>2.2034623999999998</v>
      </c>
      <c r="AB2476" s="131">
        <f t="shared" si="640"/>
        <v>0.33051935999999998</v>
      </c>
      <c r="AC2476" s="131">
        <f t="shared" si="641"/>
        <v>3.6412396080000006E-2</v>
      </c>
      <c r="AD2476" s="131">
        <f t="shared" si="642"/>
        <v>2.1413823542860002E-2</v>
      </c>
      <c r="AE2476" s="131">
        <f t="shared" si="643"/>
        <v>2.1480365767999998E-2</v>
      </c>
      <c r="AF2476" s="131">
        <f t="shared" si="644"/>
        <v>3.5109480409641898E-3</v>
      </c>
      <c r="AH2476">
        <v>32.656775000000003</v>
      </c>
      <c r="AI2476" s="71">
        <v>32.145519999999998</v>
      </c>
      <c r="AJ2476" s="71">
        <v>0.35286796999999998</v>
      </c>
      <c r="AK2476" s="71">
        <v>0</v>
      </c>
      <c r="AL2476" s="71">
        <v>2.4931309E-3</v>
      </c>
      <c r="AM2476" s="71">
        <v>8.7668677E-2</v>
      </c>
      <c r="AN2476" s="71">
        <v>6.8224730999999997E-2</v>
      </c>
      <c r="AP2476" s="129">
        <v>4.0912408999999997E-2</v>
      </c>
      <c r="AQ2476" s="129">
        <v>3.6883175999999997E-2</v>
      </c>
      <c r="AR2476" s="129">
        <v>1.7338267E-3</v>
      </c>
      <c r="AS2476" s="129">
        <v>2.2954059999999998E-3</v>
      </c>
      <c r="AT2476" s="172">
        <f t="shared" si="637"/>
        <v>2.2112215878485798E-6</v>
      </c>
      <c r="AU2476" s="172">
        <f t="shared" si="638"/>
        <v>6.412081015199701E-9</v>
      </c>
      <c r="AV2476" s="185">
        <f t="shared" si="639"/>
        <v>0.321485437501</v>
      </c>
      <c r="AW2476" s="121">
        <v>2.0448138999999999E-6</v>
      </c>
      <c r="AX2476" s="121">
        <v>6.1696971000000002E-9</v>
      </c>
      <c r="AY2476" s="121">
        <v>1.6856494000000001E-13</v>
      </c>
      <c r="AZ2476" s="121">
        <v>1.3623057999999999E-13</v>
      </c>
      <c r="BA2476" s="121">
        <v>0</v>
      </c>
      <c r="BB2476" s="121">
        <v>3.4931878999999998E-10</v>
      </c>
      <c r="BC2476" s="121">
        <v>1.6582332000000001E-7</v>
      </c>
      <c r="BD2476" s="121">
        <v>7.9290870999999997E-11</v>
      </c>
      <c r="BE2476" s="121">
        <v>1.6281180000000001E-10</v>
      </c>
      <c r="BF2476" s="121">
        <v>1.5565565E-15</v>
      </c>
      <c r="BG2476" s="121">
        <v>2.3118797000000001E-17</v>
      </c>
      <c r="BH2476" s="121">
        <v>1.0256416E-13</v>
      </c>
      <c r="BI2476" s="121">
        <v>6.9920051999999999E-15</v>
      </c>
      <c r="BJ2476" s="121">
        <v>1.5434178999999999E-15</v>
      </c>
      <c r="BK2476" s="121">
        <v>2.7423097999999999E-11</v>
      </c>
      <c r="BL2476" s="121">
        <v>2.0748973000000001E-10</v>
      </c>
      <c r="BM2476" s="121">
        <v>1.3025728E-21</v>
      </c>
      <c r="BN2476" s="121">
        <v>3.4477500999999999E-5</v>
      </c>
      <c r="BO2476" s="121">
        <v>0.32145096000000001</v>
      </c>
      <c r="BP2476" s="121">
        <v>0</v>
      </c>
      <c r="BQ2476" s="121">
        <v>0</v>
      </c>
      <c r="BR2476" s="121">
        <v>0</v>
      </c>
      <c r="BT2476" s="71">
        <v>1.0774633E-4</v>
      </c>
      <c r="BU2476" s="71">
        <v>1.1238887E-6</v>
      </c>
      <c r="BV2476" s="71">
        <v>6.1438377999999998E-5</v>
      </c>
      <c r="BW2476" s="71">
        <v>1.3979677E-7</v>
      </c>
      <c r="BX2476" s="71">
        <v>2.4092732000000001E-6</v>
      </c>
      <c r="BY2476" s="71">
        <v>2.8039647000000002E-9</v>
      </c>
      <c r="BZ2476" s="71">
        <v>3.8254197999999997E-11</v>
      </c>
      <c r="CA2476" s="71">
        <v>4.2230254999999999E-9</v>
      </c>
      <c r="CB2476" s="71">
        <v>2.7507075000000001E-7</v>
      </c>
      <c r="CC2476" s="71">
        <v>1.7696628999999999E-7</v>
      </c>
      <c r="CD2476" s="71">
        <v>0</v>
      </c>
      <c r="CE2476" s="71">
        <v>2.8804736000000001E-18</v>
      </c>
      <c r="CF2476" s="71">
        <v>2.3585204999999999E-14</v>
      </c>
      <c r="CG2476" s="71">
        <v>2.5393815E-6</v>
      </c>
      <c r="CH2476" s="71">
        <v>3.9635977000000002E-5</v>
      </c>
      <c r="CI2476" s="71">
        <v>5.3072356999999998E-10</v>
      </c>
      <c r="CJ2476" s="71">
        <v>0</v>
      </c>
      <c r="CL2476" s="186">
        <v>1.9962840000000001E-14</v>
      </c>
      <c r="CM2476" s="186">
        <v>2.2034628000000001</v>
      </c>
      <c r="CN2476" s="187">
        <v>1.1619241E-4</v>
      </c>
      <c r="CO2476" s="186">
        <v>7.6958638000000005E-4</v>
      </c>
      <c r="CP2476" s="186">
        <v>4.8901603000000002E-11</v>
      </c>
      <c r="CQ2476" s="186">
        <v>5.7026825000000004E-9</v>
      </c>
      <c r="CR2476" s="186">
        <v>8.8251053999999993E-5</v>
      </c>
      <c r="CS2476" s="186">
        <v>5.8197832999999999E-3</v>
      </c>
      <c r="CT2476" s="186">
        <v>1.0429512E-9</v>
      </c>
      <c r="CU2476" s="186">
        <v>9.8637989999999992E-7</v>
      </c>
    </row>
    <row r="2477" spans="1:99" ht="14.4">
      <c r="A2477" t="s">
        <v>4051</v>
      </c>
      <c r="B2477" s="125" t="s">
        <v>1759</v>
      </c>
      <c r="C2477" s="126" t="str">
        <f t="shared" si="635"/>
        <v>P.030.18.600</v>
      </c>
      <c r="D2477" t="s">
        <v>1914</v>
      </c>
      <c r="E2477" s="125" t="s">
        <v>878</v>
      </c>
      <c r="F2477" s="128" t="str">
        <f t="shared" si="636"/>
        <v>Homogeneous other non-metal compounds (n=2, std=0.19)</v>
      </c>
      <c r="G2477" s="131">
        <f t="shared" si="630"/>
        <v>0.2206129279644756</v>
      </c>
      <c r="H2477" s="183">
        <f t="shared" si="631"/>
        <v>6.5800884585000003E-4</v>
      </c>
      <c r="I2477" s="183">
        <f t="shared" si="632"/>
        <v>4.1415463175856005E-3</v>
      </c>
      <c r="J2477" s="184">
        <f t="shared" si="633"/>
        <v>2.5228010400000002E-6</v>
      </c>
      <c r="K2477" s="183">
        <v>0.21581085</v>
      </c>
      <c r="L2477" s="146">
        <v>3.7139051E-3</v>
      </c>
      <c r="M2477" s="146">
        <v>4.2675313000000001E-4</v>
      </c>
      <c r="N2477" s="146">
        <v>6.5642385999999998E-4</v>
      </c>
      <c r="O2477" s="146">
        <v>1.2891287999999999E-6</v>
      </c>
      <c r="P2477" s="188">
        <v>1.5342921000000001E-7</v>
      </c>
      <c r="Q2477" s="188">
        <v>1.4242784000000001E-7</v>
      </c>
      <c r="R2477" s="188">
        <v>8.8140522999999996E-7</v>
      </c>
      <c r="S2477" s="146">
        <v>3.1594004E-7</v>
      </c>
      <c r="T2477" s="146">
        <v>0</v>
      </c>
      <c r="U2477" s="146">
        <v>2.206861E-6</v>
      </c>
      <c r="V2477" s="188">
        <v>6.6823555999999999E-9</v>
      </c>
      <c r="W2477" s="146">
        <v>0</v>
      </c>
      <c r="X2477" s="146">
        <v>0</v>
      </c>
      <c r="Z2477" s="157">
        <f t="shared" si="634"/>
        <v>1.438739</v>
      </c>
      <c r="AB2477" s="131">
        <f t="shared" si="640"/>
        <v>0.21581085</v>
      </c>
      <c r="AC2477" s="131">
        <f t="shared" si="641"/>
        <v>4.7995484810800003E-3</v>
      </c>
      <c r="AD2477" s="131">
        <f t="shared" si="642"/>
        <v>4.1415396352300002E-3</v>
      </c>
      <c r="AE2477" s="131">
        <f t="shared" si="643"/>
        <v>4.1415463175855996E-3</v>
      </c>
      <c r="AF2477" s="131">
        <f t="shared" si="644"/>
        <v>2.5228010400000002E-6</v>
      </c>
      <c r="AH2477">
        <v>3.9027246999999998</v>
      </c>
      <c r="AI2477" s="71">
        <v>3.9023303999999999</v>
      </c>
      <c r="AJ2477" s="71">
        <v>2.7414422999999999E-4</v>
      </c>
      <c r="AK2477" s="71">
        <v>0</v>
      </c>
      <c r="AL2477" s="71">
        <v>0</v>
      </c>
      <c r="AM2477" s="71">
        <v>6.7155186000000005E-5</v>
      </c>
      <c r="AN2477" s="71">
        <v>5.2987179000000002E-5</v>
      </c>
      <c r="AP2477" s="129">
        <v>2.4786486E-2</v>
      </c>
      <c r="AQ2477" s="129">
        <v>2.3396E-2</v>
      </c>
      <c r="AR2477" s="129">
        <v>1.1118599000000001E-3</v>
      </c>
      <c r="AS2477" s="129">
        <v>2.7862657999999998E-4</v>
      </c>
      <c r="AT2477" s="172">
        <f t="shared" si="637"/>
        <v>1.4026378762323232E-6</v>
      </c>
      <c r="AU2477" s="172">
        <f t="shared" si="638"/>
        <v>4.1119077209022687E-9</v>
      </c>
      <c r="AV2477" s="185">
        <f t="shared" si="639"/>
        <v>3.9023330506834E-2</v>
      </c>
      <c r="AW2477" s="121">
        <v>1.3351461000000001E-6</v>
      </c>
      <c r="AX2477" s="121">
        <v>4.0284581000000002E-9</v>
      </c>
      <c r="AY2477" s="121">
        <v>1.1006323E-13</v>
      </c>
      <c r="AZ2477" s="121">
        <v>2.3894999999999999E-12</v>
      </c>
      <c r="BA2477" s="121">
        <v>0</v>
      </c>
      <c r="BB2477" s="121">
        <v>2.0892943000000001E-11</v>
      </c>
      <c r="BC2477" s="121">
        <v>6.7468280000000002E-8</v>
      </c>
      <c r="BD2477" s="121">
        <v>4.7736040999999997E-12</v>
      </c>
      <c r="BE2477" s="121">
        <v>7.8565870999999994E-11</v>
      </c>
      <c r="BF2477" s="121">
        <v>0</v>
      </c>
      <c r="BG2477" s="121">
        <v>0</v>
      </c>
      <c r="BH2477" s="121">
        <v>7.6098698000000004E-17</v>
      </c>
      <c r="BI2477" s="121">
        <v>5.3044229999999996E-18</v>
      </c>
      <c r="BJ2477" s="121">
        <v>1.1691481999999999E-18</v>
      </c>
      <c r="BK2477" s="121">
        <v>2.1158332999999999E-14</v>
      </c>
      <c r="BL2477" s="121">
        <v>1.9263098999999999E-13</v>
      </c>
      <c r="BM2477" s="121">
        <v>0</v>
      </c>
      <c r="BN2477" s="121">
        <v>2.6506834E-8</v>
      </c>
      <c r="BO2477" s="121">
        <v>3.9023304000000002E-2</v>
      </c>
      <c r="BP2477" s="121">
        <v>0</v>
      </c>
      <c r="BQ2477" s="121">
        <v>0</v>
      </c>
      <c r="BR2477" s="121">
        <v>0</v>
      </c>
      <c r="BT2477" s="71">
        <v>4.5983954E-5</v>
      </c>
      <c r="BU2477" s="71">
        <v>5.4165685E-7</v>
      </c>
      <c r="BV2477" s="71">
        <v>4.0115859999999997E-5</v>
      </c>
      <c r="BW2477" s="71">
        <v>1.0803746E-10</v>
      </c>
      <c r="BX2477" s="71">
        <v>4.4733525000000001E-7</v>
      </c>
      <c r="BY2477" s="71">
        <v>0</v>
      </c>
      <c r="BZ2477" s="71">
        <v>0</v>
      </c>
      <c r="CA2477" s="71">
        <v>0</v>
      </c>
      <c r="CB2477" s="71">
        <v>2.1331438000000001E-10</v>
      </c>
      <c r="CC2477" s="71">
        <v>1.3904475000000001E-10</v>
      </c>
      <c r="CD2477" s="71">
        <v>0</v>
      </c>
      <c r="CE2477" s="71">
        <v>0</v>
      </c>
      <c r="CF2477" s="71">
        <v>5.4242363000000003E-9</v>
      </c>
      <c r="CG2477" s="71">
        <v>1.6063964000000001E-7</v>
      </c>
      <c r="CH2477" s="71">
        <v>4.7125770999999999E-6</v>
      </c>
      <c r="CI2477" s="71">
        <v>4.4482187999999999E-18</v>
      </c>
      <c r="CJ2477" s="71">
        <v>0</v>
      </c>
      <c r="CL2477" s="186">
        <v>4.4999999999999998E-9</v>
      </c>
      <c r="CM2477" s="186">
        <v>1.4387323000000001</v>
      </c>
      <c r="CN2477" s="187">
        <v>5.6218936999999998E-4</v>
      </c>
      <c r="CO2477" s="186">
        <v>3.7059373000000002E-4</v>
      </c>
      <c r="CP2477" s="186">
        <v>3.6350603000000003E-14</v>
      </c>
      <c r="CQ2477" s="186">
        <v>4.2464701000000002E-12</v>
      </c>
      <c r="CR2477" s="186">
        <v>2.2679537999999999E-5</v>
      </c>
      <c r="CS2477" s="186">
        <v>4.4531763999999999E-6</v>
      </c>
      <c r="CT2477" s="186">
        <v>0</v>
      </c>
      <c r="CU2477" s="186">
        <v>0</v>
      </c>
    </row>
    <row r="2478" spans="1:99" ht="14.4">
      <c r="A2478" t="s">
        <v>4052</v>
      </c>
      <c r="B2478" s="125" t="s">
        <v>1759</v>
      </c>
      <c r="C2478" s="126" t="str">
        <f t="shared" si="635"/>
        <v>P.030.18.700</v>
      </c>
      <c r="D2478" t="s">
        <v>1914</v>
      </c>
      <c r="E2478" s="125" t="s">
        <v>878</v>
      </c>
      <c r="F2478" s="128" t="str">
        <f t="shared" si="636"/>
        <v>Homogeneous transition metal compounds (n=2, std=12.98)</v>
      </c>
      <c r="G2478" s="131">
        <f t="shared" si="630"/>
        <v>31.367888780839678</v>
      </c>
      <c r="H2478" s="183">
        <f t="shared" si="631"/>
        <v>0.5174384133808001</v>
      </c>
      <c r="I2478" s="183">
        <f t="shared" si="632"/>
        <v>12.095354126058881</v>
      </c>
      <c r="J2478" s="184">
        <f t="shared" si="633"/>
        <v>13.528270041399999</v>
      </c>
      <c r="K2478" s="183">
        <v>5.2268261999999996</v>
      </c>
      <c r="L2478" s="146">
        <v>12.028969</v>
      </c>
      <c r="M2478" s="146">
        <v>6.6384635999999997E-2</v>
      </c>
      <c r="N2478" s="146">
        <v>0.51739615000000005</v>
      </c>
      <c r="O2478" s="146">
        <v>2.6781117E-5</v>
      </c>
      <c r="P2478" s="188">
        <v>1.2197407999999999E-6</v>
      </c>
      <c r="Q2478" s="188">
        <v>1.4262523000000001E-5</v>
      </c>
      <c r="R2478" s="146">
        <v>3.1942376000000002E-7</v>
      </c>
      <c r="S2478" s="146">
        <v>13.520004999999999</v>
      </c>
      <c r="T2478" s="188">
        <v>0</v>
      </c>
      <c r="U2478" s="146">
        <v>8.2650413999999991E-3</v>
      </c>
      <c r="V2478" s="188">
        <v>1.7063512E-7</v>
      </c>
      <c r="W2478" s="188">
        <v>0</v>
      </c>
      <c r="X2478" s="146">
        <v>0</v>
      </c>
      <c r="Z2478" s="157">
        <f t="shared" si="634"/>
        <v>34.845508000000002</v>
      </c>
      <c r="AB2478" s="131">
        <f t="shared" si="640"/>
        <v>5.2268261999999996</v>
      </c>
      <c r="AC2478" s="131">
        <f t="shared" si="641"/>
        <v>12.612792368804563</v>
      </c>
      <c r="AD2478" s="131">
        <f t="shared" si="642"/>
        <v>12.095353955423761</v>
      </c>
      <c r="AE2478" s="131">
        <f t="shared" si="643"/>
        <v>12.095354126058881</v>
      </c>
      <c r="AF2478" s="131">
        <f t="shared" si="644"/>
        <v>13.528270041399999</v>
      </c>
      <c r="AH2478">
        <v>1.2544489999999999</v>
      </c>
      <c r="AI2478" s="71">
        <v>1.2483261000000001</v>
      </c>
      <c r="AJ2478" s="71">
        <v>4.2486868000000001E-3</v>
      </c>
      <c r="AK2478" s="71">
        <v>0</v>
      </c>
      <c r="AL2478" s="71">
        <v>0</v>
      </c>
      <c r="AM2478" s="71">
        <v>8.2813948999999997E-4</v>
      </c>
      <c r="AN2478" s="71">
        <v>1.0460275000000001E-3</v>
      </c>
      <c r="AP2478" s="129">
        <v>4.2845972000000003</v>
      </c>
      <c r="AQ2478" s="129">
        <v>4.1835294000000003</v>
      </c>
      <c r="AR2478" s="129">
        <v>9.6210720999999999E-2</v>
      </c>
      <c r="AS2478" s="129">
        <v>4.8570877999999998E-3</v>
      </c>
      <c r="AT2478" s="172">
        <f t="shared" si="637"/>
        <v>2.5081111142352029E-4</v>
      </c>
      <c r="AU2478" s="172">
        <f t="shared" si="638"/>
        <v>3.5580887802051187E-7</v>
      </c>
      <c r="AV2478" s="185">
        <f t="shared" si="639"/>
        <v>0.68026440099999996</v>
      </c>
      <c r="AW2478" s="121">
        <v>3.2336631999999999E-5</v>
      </c>
      <c r="AX2478" s="121">
        <v>9.7567423000000002E-8</v>
      </c>
      <c r="AY2478" s="121">
        <v>2.6656814E-12</v>
      </c>
      <c r="AZ2478" s="121">
        <v>0</v>
      </c>
      <c r="BA2478" s="121">
        <v>0</v>
      </c>
      <c r="BB2478" s="121">
        <v>1.6506864E-8</v>
      </c>
      <c r="BC2478" s="121">
        <v>2.1845797E-4</v>
      </c>
      <c r="BD2478" s="121">
        <v>3.7715654000000002E-9</v>
      </c>
      <c r="BE2478" s="121">
        <v>2.5446703999999998E-7</v>
      </c>
      <c r="BF2478" s="121">
        <v>0</v>
      </c>
      <c r="BG2478" s="121">
        <v>0</v>
      </c>
      <c r="BH2478" s="121">
        <v>4.0859449000000002E-15</v>
      </c>
      <c r="BI2478" s="121">
        <v>1.5225035999999999E-13</v>
      </c>
      <c r="BJ2478" s="121">
        <v>2.7602807E-14</v>
      </c>
      <c r="BK2478" s="121">
        <v>2.0289035999999999E-13</v>
      </c>
      <c r="BL2478" s="121">
        <v>2.3566299000000002E-12</v>
      </c>
      <c r="BM2478" s="121">
        <v>0</v>
      </c>
      <c r="BN2478" s="121">
        <v>0.6680005</v>
      </c>
      <c r="BO2478" s="121">
        <v>1.2263901000000001E-2</v>
      </c>
      <c r="BP2478" s="121">
        <v>0</v>
      </c>
      <c r="BQ2478" s="121">
        <v>0</v>
      </c>
      <c r="BR2478" s="121">
        <v>0</v>
      </c>
      <c r="BT2478" s="71">
        <v>4.4629142000000002E-3</v>
      </c>
      <c r="BU2478" s="71">
        <v>1.7543726999999999E-3</v>
      </c>
      <c r="BV2478" s="71">
        <v>9.7158523000000002E-4</v>
      </c>
      <c r="BW2478" s="71">
        <v>1.6082019000000001E-10</v>
      </c>
      <c r="BX2478" s="71">
        <v>1.4451611E-3</v>
      </c>
      <c r="BY2478" s="71">
        <v>0</v>
      </c>
      <c r="BZ2478" s="71">
        <v>0</v>
      </c>
      <c r="CA2478" s="71">
        <v>0</v>
      </c>
      <c r="CB2478" s="71">
        <v>1.9831752999999999E-9</v>
      </c>
      <c r="CC2478" s="71">
        <v>9.8096036999999992E-9</v>
      </c>
      <c r="CD2478" s="71">
        <v>0</v>
      </c>
      <c r="CE2478" s="71">
        <v>0</v>
      </c>
      <c r="CF2478" s="71">
        <v>0</v>
      </c>
      <c r="CG2478" s="71">
        <v>2.1278495000000001E-4</v>
      </c>
      <c r="CH2478" s="71">
        <v>1.5078358E-6</v>
      </c>
      <c r="CI2478" s="71">
        <v>7.7490527E-5</v>
      </c>
      <c r="CJ2478" s="71">
        <v>0</v>
      </c>
      <c r="CL2478" s="186">
        <v>0</v>
      </c>
      <c r="CM2478" s="186">
        <v>34.845508000000002</v>
      </c>
      <c r="CN2478" s="187">
        <v>0.44975150000000003</v>
      </c>
      <c r="CO2478" s="186">
        <v>1.2003162000000001</v>
      </c>
      <c r="CP2478" s="186">
        <v>1.8485961000000002E-12</v>
      </c>
      <c r="CQ2478" s="186">
        <v>2.1846776E-10</v>
      </c>
      <c r="CR2478" s="186">
        <v>7.3353313000000003E-2</v>
      </c>
      <c r="CS2478" s="186">
        <v>7.5040753000000002E-2</v>
      </c>
      <c r="CT2478" s="186">
        <v>0</v>
      </c>
      <c r="CU2478" s="186">
        <v>0</v>
      </c>
    </row>
    <row r="2479" spans="1:99" ht="14.4">
      <c r="A2479" t="s">
        <v>4053</v>
      </c>
      <c r="B2479" s="125" t="s">
        <v>1759</v>
      </c>
      <c r="C2479" s="126" t="str">
        <f t="shared" si="635"/>
        <v>P.030.19.100</v>
      </c>
      <c r="D2479" t="s">
        <v>1914</v>
      </c>
      <c r="E2479" s="125" t="s">
        <v>878</v>
      </c>
      <c r="F2479" s="128" t="str">
        <f t="shared" si="636"/>
        <v>Isoindolines (n=1, std=-)</v>
      </c>
      <c r="G2479" s="131">
        <f t="shared" si="630"/>
        <v>0.86066137817959998</v>
      </c>
      <c r="H2479" s="183">
        <f t="shared" si="631"/>
        <v>3.091827045E-2</v>
      </c>
      <c r="I2479" s="183">
        <f t="shared" si="632"/>
        <v>5.3141185929600002E-2</v>
      </c>
      <c r="J2479" s="184">
        <f t="shared" si="633"/>
        <v>7.2992291799999998E-2</v>
      </c>
      <c r="K2479" s="183">
        <v>0.70360962999999999</v>
      </c>
      <c r="L2479" s="188">
        <v>2.4394758999999998E-2</v>
      </c>
      <c r="M2479" s="188">
        <v>2.7435693000000001E-2</v>
      </c>
      <c r="N2479" s="188">
        <v>2.6734299E-2</v>
      </c>
      <c r="O2479" s="188">
        <v>3.7603812999999998E-3</v>
      </c>
      <c r="P2479" s="188">
        <v>2.2649074000000001E-4</v>
      </c>
      <c r="Q2479" s="188">
        <v>1.9709940999999999E-4</v>
      </c>
      <c r="R2479" s="188">
        <v>1.3008695E-3</v>
      </c>
      <c r="S2479" s="188">
        <v>1.8830337999999999E-3</v>
      </c>
      <c r="T2479" s="146">
        <v>0</v>
      </c>
      <c r="U2479" s="146">
        <v>7.1109257999999995E-2</v>
      </c>
      <c r="V2479" s="188">
        <v>9.8644296000000006E-6</v>
      </c>
      <c r="W2479" s="146">
        <v>0</v>
      </c>
      <c r="X2479" s="146">
        <v>0</v>
      </c>
      <c r="Z2479" s="157">
        <f t="shared" si="634"/>
        <v>4.6907308666666667</v>
      </c>
      <c r="AB2479" s="131">
        <f t="shared" si="640"/>
        <v>0.70360962999999999</v>
      </c>
      <c r="AC2479" s="131">
        <f t="shared" si="641"/>
        <v>8.4049591950000002E-2</v>
      </c>
      <c r="AD2479" s="131">
        <f t="shared" si="642"/>
        <v>5.3131321500000002E-2</v>
      </c>
      <c r="AE2479" s="131">
        <f t="shared" si="643"/>
        <v>5.3141185929600002E-2</v>
      </c>
      <c r="AF2479" s="131">
        <f t="shared" si="644"/>
        <v>7.2992291799999998E-2</v>
      </c>
      <c r="AH2479">
        <v>78.746005999999994</v>
      </c>
      <c r="AI2479" s="71">
        <v>61.269874000000002</v>
      </c>
      <c r="AJ2479" s="71">
        <v>9.8051954000000006</v>
      </c>
      <c r="AK2479" s="71">
        <v>0</v>
      </c>
      <c r="AL2479" s="71">
        <v>1.8004194</v>
      </c>
      <c r="AM2479" s="71">
        <v>3.9110825</v>
      </c>
      <c r="AN2479" s="71">
        <v>1.9594346</v>
      </c>
      <c r="AP2479" s="129">
        <v>8.8120302999999997E-2</v>
      </c>
      <c r="AQ2479" s="129">
        <v>8.0998021000000003E-2</v>
      </c>
      <c r="AR2479" s="129">
        <v>3.7352955000000002E-3</v>
      </c>
      <c r="AS2479" s="129">
        <v>3.3869866E-3</v>
      </c>
      <c r="AT2479" s="172">
        <f t="shared" si="637"/>
        <v>4.8559965037889996E-6</v>
      </c>
      <c r="AU2479" s="172">
        <f t="shared" si="638"/>
        <v>1.3813962353304099E-8</v>
      </c>
      <c r="AV2479" s="185">
        <f t="shared" si="639"/>
        <v>0.47436787989000001</v>
      </c>
      <c r="AW2479" s="121">
        <v>4.3529982999999998E-6</v>
      </c>
      <c r="AX2479" s="121">
        <v>1.3134046E-8</v>
      </c>
      <c r="AY2479" s="121">
        <v>3.5884091000000001E-13</v>
      </c>
      <c r="AZ2479" s="121">
        <v>0</v>
      </c>
      <c r="BA2479" s="121">
        <v>0</v>
      </c>
      <c r="BB2479" s="121">
        <v>7.1640931000000004E-10</v>
      </c>
      <c r="BC2479" s="121">
        <v>5.0201661999999996E-7</v>
      </c>
      <c r="BD2479" s="121">
        <v>1.6337626999999999E-10</v>
      </c>
      <c r="BE2479" s="121">
        <v>5.1605934999999997E-10</v>
      </c>
      <c r="BF2479" s="121">
        <v>0</v>
      </c>
      <c r="BG2479" s="121">
        <v>0</v>
      </c>
      <c r="BH2479" s="121">
        <v>1.1233617E-13</v>
      </c>
      <c r="BI2479" s="121">
        <v>7.8303387000000004E-15</v>
      </c>
      <c r="BJ2479" s="121">
        <v>1.7258854E-15</v>
      </c>
      <c r="BK2479" s="121">
        <v>3.1233728999999999E-11</v>
      </c>
      <c r="BL2479" s="121">
        <v>2.3394075E-10</v>
      </c>
      <c r="BM2479" s="121">
        <v>0</v>
      </c>
      <c r="BN2479" s="121">
        <v>1.9129988999999999E-4</v>
      </c>
      <c r="BO2479" s="121">
        <v>0.47417658000000001</v>
      </c>
      <c r="BP2479" s="121">
        <v>0</v>
      </c>
      <c r="BQ2479" s="121">
        <v>0</v>
      </c>
      <c r="BR2479" s="121">
        <v>0</v>
      </c>
      <c r="BT2479" s="71">
        <v>2.3313973999999999E-4</v>
      </c>
      <c r="BU2479" s="71">
        <v>3.5578691E-6</v>
      </c>
      <c r="BV2479" s="71">
        <v>1.3079001999999999E-4</v>
      </c>
      <c r="BW2479" s="71">
        <v>1.65155E-7</v>
      </c>
      <c r="BX2479" s="71">
        <v>6.2965818E-6</v>
      </c>
      <c r="BY2479" s="71">
        <v>0</v>
      </c>
      <c r="BZ2479" s="71">
        <v>0</v>
      </c>
      <c r="CA2479" s="71">
        <v>0</v>
      </c>
      <c r="CB2479" s="71">
        <v>3.1489265000000001E-7</v>
      </c>
      <c r="CC2479" s="71">
        <v>2.1394441E-7</v>
      </c>
      <c r="CD2479" s="71">
        <v>0</v>
      </c>
      <c r="CE2479" s="71">
        <v>0</v>
      </c>
      <c r="CF2479" s="71">
        <v>0</v>
      </c>
      <c r="CG2479" s="71">
        <v>5.3413588999999998E-6</v>
      </c>
      <c r="CH2479" s="71">
        <v>8.6459911999999995E-5</v>
      </c>
      <c r="CI2479" s="71">
        <v>1.8030495E-12</v>
      </c>
      <c r="CJ2479" s="71">
        <v>0</v>
      </c>
      <c r="CL2479" s="186">
        <v>0</v>
      </c>
      <c r="CM2479" s="186">
        <v>4.6907309000000001</v>
      </c>
      <c r="CN2479" s="187">
        <v>0</v>
      </c>
      <c r="CO2479" s="186">
        <v>2.4342422000000002E-3</v>
      </c>
      <c r="CP2479" s="186">
        <v>5.3660413999999999E-11</v>
      </c>
      <c r="CQ2479" s="186">
        <v>6.2567079999999998E-9</v>
      </c>
      <c r="CR2479" s="186">
        <v>2.4253430999999999E-4</v>
      </c>
      <c r="CS2479" s="186">
        <v>6.5737366000000004E-3</v>
      </c>
      <c r="CT2479" s="186">
        <v>0</v>
      </c>
      <c r="CU2479" s="186">
        <v>0</v>
      </c>
    </row>
    <row r="2480" spans="1:99" ht="14.4">
      <c r="A2480" t="s">
        <v>1774</v>
      </c>
      <c r="B2480" s="125" t="s">
        <v>1759</v>
      </c>
      <c r="C2480" s="126" t="str">
        <f t="shared" si="635"/>
        <v>P.030.23.100</v>
      </c>
      <c r="D2480" t="s">
        <v>1914</v>
      </c>
      <c r="E2480" s="125" t="s">
        <v>878</v>
      </c>
      <c r="F2480" s="128" t="str">
        <f t="shared" si="636"/>
        <v>Metalloid oxides (n=1, std=-)</v>
      </c>
      <c r="G2480" s="131">
        <f t="shared" si="630"/>
        <v>0.58252055084900001</v>
      </c>
      <c r="H2480" s="183">
        <f t="shared" si="631"/>
        <v>2.4882841249999999E-2</v>
      </c>
      <c r="I2480" s="183">
        <f t="shared" si="632"/>
        <v>3.3218798899E-2</v>
      </c>
      <c r="J2480" s="184">
        <f t="shared" si="633"/>
        <v>6.1476206999999993E-3</v>
      </c>
      <c r="K2480" s="183">
        <v>0.51827129000000005</v>
      </c>
      <c r="L2480" s="146">
        <v>1.1922039000000001E-2</v>
      </c>
      <c r="M2480" s="146">
        <v>1.9519201E-2</v>
      </c>
      <c r="N2480" s="146">
        <v>2.1727624000000001E-2</v>
      </c>
      <c r="O2480" s="146">
        <v>2.5807631999999999E-3</v>
      </c>
      <c r="P2480" s="188">
        <v>3.0715662999999997E-4</v>
      </c>
      <c r="Q2480" s="146">
        <v>2.6729742E-4</v>
      </c>
      <c r="R2480" s="188">
        <v>1.7641811999999999E-3</v>
      </c>
      <c r="S2480" s="146">
        <v>1.7296092999999999E-3</v>
      </c>
      <c r="T2480" s="146">
        <v>0</v>
      </c>
      <c r="U2480" s="146">
        <v>4.4180113999999996E-3</v>
      </c>
      <c r="V2480" s="188">
        <v>1.3377699E-5</v>
      </c>
      <c r="W2480" s="188">
        <v>0</v>
      </c>
      <c r="X2480" s="146">
        <v>0</v>
      </c>
      <c r="Z2480" s="157">
        <f t="shared" si="634"/>
        <v>3.455141933333334</v>
      </c>
      <c r="AB2480" s="131">
        <f t="shared" si="640"/>
        <v>0.51827129000000005</v>
      </c>
      <c r="AC2480" s="131">
        <f t="shared" si="641"/>
        <v>5.8088262450000004E-2</v>
      </c>
      <c r="AD2480" s="131">
        <f t="shared" si="642"/>
        <v>3.3205421200000002E-2</v>
      </c>
      <c r="AE2480" s="131">
        <f t="shared" si="643"/>
        <v>3.3218798899E-2</v>
      </c>
      <c r="AF2480" s="131">
        <f t="shared" si="644"/>
        <v>6.1476206999999993E-3</v>
      </c>
      <c r="AH2480">
        <v>51.276116000000002</v>
      </c>
      <c r="AI2480" s="71">
        <v>50.486775999999999</v>
      </c>
      <c r="AJ2480" s="71">
        <v>0.54882129000000002</v>
      </c>
      <c r="AK2480" s="71">
        <v>0</v>
      </c>
      <c r="AL2480" s="71">
        <v>0</v>
      </c>
      <c r="AM2480" s="71">
        <v>0.1344409</v>
      </c>
      <c r="AN2480" s="71">
        <v>0.10607735</v>
      </c>
      <c r="AP2480" s="129">
        <v>6.4102330999999999E-2</v>
      </c>
      <c r="AQ2480" s="129">
        <v>5.7784699000000002E-2</v>
      </c>
      <c r="AR2480" s="129">
        <v>2.7201731999999998E-3</v>
      </c>
      <c r="AS2480" s="129">
        <v>3.5974587999999998E-3</v>
      </c>
      <c r="AT2480" s="172">
        <f t="shared" si="637"/>
        <v>3.4643104713089997E-6</v>
      </c>
      <c r="AU2480" s="172">
        <f t="shared" si="638"/>
        <v>1.0059812043384798E-8</v>
      </c>
      <c r="AV2480" s="185">
        <f t="shared" si="639"/>
        <v>0.50384576695700001</v>
      </c>
      <c r="AW2480" s="121">
        <v>3.2063717000000002E-6</v>
      </c>
      <c r="AX2480" s="121">
        <v>9.6743975000000005E-9</v>
      </c>
      <c r="AY2480" s="121">
        <v>2.6431836000000002E-13</v>
      </c>
      <c r="AZ2480" s="121">
        <v>0</v>
      </c>
      <c r="BA2480" s="121">
        <v>0</v>
      </c>
      <c r="BB2480" s="121">
        <v>5.8224350999999997E-10</v>
      </c>
      <c r="BC2480" s="121">
        <v>2.5699691E-7</v>
      </c>
      <c r="BD2480" s="121">
        <v>1.3277992000000001E-10</v>
      </c>
      <c r="BE2480" s="121">
        <v>2.5220500000000001E-10</v>
      </c>
      <c r="BF2480" s="121">
        <v>0</v>
      </c>
      <c r="BG2480" s="121">
        <v>0</v>
      </c>
      <c r="BH2480" s="121">
        <v>1.5234529999999999E-13</v>
      </c>
      <c r="BI2480" s="121">
        <v>1.0619156E-14</v>
      </c>
      <c r="BJ2480" s="121">
        <v>2.3405687999999999E-15</v>
      </c>
      <c r="BK2480" s="121">
        <v>4.2357789E-11</v>
      </c>
      <c r="BL2480" s="121">
        <v>3.1726000999999999E-10</v>
      </c>
      <c r="BM2480" s="121">
        <v>0</v>
      </c>
      <c r="BN2480" s="121">
        <v>9.5346957000000003E-5</v>
      </c>
      <c r="BO2480" s="121">
        <v>0.50375042000000003</v>
      </c>
      <c r="BP2480" s="121">
        <v>0</v>
      </c>
      <c r="BQ2480" s="121">
        <v>0</v>
      </c>
      <c r="BR2480" s="121">
        <v>0</v>
      </c>
      <c r="BT2480" s="71">
        <v>1.6920856E-4</v>
      </c>
      <c r="BU2480" s="71">
        <v>1.7387773999999999E-6</v>
      </c>
      <c r="BV2480" s="71">
        <v>9.6338525000000001E-5</v>
      </c>
      <c r="BW2480" s="71">
        <v>2.1705913999999999E-7</v>
      </c>
      <c r="BX2480" s="71">
        <v>3.7422807E-6</v>
      </c>
      <c r="BY2480" s="71">
        <v>0</v>
      </c>
      <c r="BZ2480" s="71">
        <v>0</v>
      </c>
      <c r="CA2480" s="71">
        <v>0</v>
      </c>
      <c r="CB2480" s="71">
        <v>4.2704336E-7</v>
      </c>
      <c r="CC2480" s="71">
        <v>2.6904231999999998E-7</v>
      </c>
      <c r="CD2480" s="71">
        <v>0</v>
      </c>
      <c r="CE2480" s="71">
        <v>0</v>
      </c>
      <c r="CF2480" s="71">
        <v>0</v>
      </c>
      <c r="CG2480" s="71">
        <v>4.2662227999999996E-6</v>
      </c>
      <c r="CH2480" s="71">
        <v>6.2209569000000003E-5</v>
      </c>
      <c r="CI2480" s="71">
        <v>4.2094806000000002E-11</v>
      </c>
      <c r="CJ2480" s="71">
        <v>0</v>
      </c>
      <c r="CL2480" s="186">
        <v>0</v>
      </c>
      <c r="CM2480" s="186">
        <v>3.4551419000000001</v>
      </c>
      <c r="CN2480" s="187">
        <v>0</v>
      </c>
      <c r="CO2480" s="186">
        <v>1.1896462E-3</v>
      </c>
      <c r="CP2480" s="186">
        <v>7.2771859000000005E-11</v>
      </c>
      <c r="CQ2480" s="186">
        <v>8.4850680999999997E-9</v>
      </c>
      <c r="CR2480" s="186">
        <v>1.3705877E-4</v>
      </c>
      <c r="CS2480" s="186">
        <v>8.9150081999999995E-3</v>
      </c>
      <c r="CT2480" s="186">
        <v>0</v>
      </c>
      <c r="CU2480" s="186">
        <v>0</v>
      </c>
    </row>
    <row r="2481" spans="1:99" ht="14.4">
      <c r="A2481" t="s">
        <v>4054</v>
      </c>
      <c r="B2481" s="125" t="s">
        <v>1759</v>
      </c>
      <c r="C2481" s="126" t="str">
        <f t="shared" si="635"/>
        <v>P.030.23.200</v>
      </c>
      <c r="D2481" t="s">
        <v>1914</v>
      </c>
      <c r="E2481" s="125" t="s">
        <v>878</v>
      </c>
      <c r="F2481" s="128" t="str">
        <f t="shared" si="636"/>
        <v>Miscellaneous metallic oxoanionic compounds (n=3, std=9.89)</v>
      </c>
      <c r="G2481" s="131">
        <f t="shared" si="630"/>
        <v>8.2049946672000011</v>
      </c>
      <c r="H2481" s="183">
        <f t="shared" si="631"/>
        <v>1.0368293</v>
      </c>
      <c r="I2481" s="183">
        <f t="shared" si="632"/>
        <v>1.1510225231</v>
      </c>
      <c r="J2481" s="184">
        <f t="shared" si="633"/>
        <v>4.8623562441000008</v>
      </c>
      <c r="K2481" s="183">
        <v>1.1547866</v>
      </c>
      <c r="L2481" s="188">
        <v>0.93759095000000003</v>
      </c>
      <c r="M2481" s="146">
        <v>0.10409806000000001</v>
      </c>
      <c r="N2481" s="146">
        <v>0.17251657000000001</v>
      </c>
      <c r="O2481" s="146">
        <v>0.11624279</v>
      </c>
      <c r="P2481" s="188">
        <v>0.13480673000000001</v>
      </c>
      <c r="Q2481" s="188">
        <v>0.61326320999999995</v>
      </c>
      <c r="R2481" s="188">
        <v>0.10032402</v>
      </c>
      <c r="S2481" s="146">
        <v>4.7400422000000004</v>
      </c>
      <c r="T2481" s="146">
        <v>0</v>
      </c>
      <c r="U2481" s="146">
        <v>0.11949419</v>
      </c>
      <c r="V2481" s="188">
        <v>9.0094931E-3</v>
      </c>
      <c r="W2481" s="146">
        <v>2.8198541000000001E-3</v>
      </c>
      <c r="X2481" s="146">
        <v>0</v>
      </c>
      <c r="Z2481" s="157">
        <f t="shared" si="634"/>
        <v>7.6985773333333336</v>
      </c>
      <c r="AB2481" s="131">
        <f t="shared" si="640"/>
        <v>1.1547866</v>
      </c>
      <c r="AC2481" s="131">
        <f t="shared" si="641"/>
        <v>2.1788423299999997</v>
      </c>
      <c r="AD2481" s="131">
        <f t="shared" si="642"/>
        <v>1.1448328840999999</v>
      </c>
      <c r="AE2481" s="131">
        <f t="shared" si="643"/>
        <v>1.1510225231</v>
      </c>
      <c r="AF2481" s="131">
        <f t="shared" si="644"/>
        <v>4.8595363900000006</v>
      </c>
      <c r="AH2481">
        <v>19.731840999999999</v>
      </c>
      <c r="AI2481" s="71">
        <v>11.048355000000001</v>
      </c>
      <c r="AJ2481" s="71">
        <v>5.2944804999999997</v>
      </c>
      <c r="AK2481" s="71">
        <v>0</v>
      </c>
      <c r="AL2481" s="71">
        <v>0.81424748000000002</v>
      </c>
      <c r="AM2481" s="71">
        <v>1.7239703</v>
      </c>
      <c r="AN2481" s="71">
        <v>0.85078783999999996</v>
      </c>
      <c r="AP2481" s="129">
        <v>0.43646538000000001</v>
      </c>
      <c r="AQ2481" s="129">
        <v>0.42311062999999999</v>
      </c>
      <c r="AR2481" s="129">
        <v>1.1710369999999999E-2</v>
      </c>
      <c r="AS2481" s="129">
        <v>1.6443825E-3</v>
      </c>
      <c r="AT2481" s="172">
        <f t="shared" si="637"/>
        <v>2.536634489167E-5</v>
      </c>
      <c r="AU2481" s="172">
        <f t="shared" si="638"/>
        <v>4.3307580128689998E-8</v>
      </c>
      <c r="AV2481" s="185">
        <f t="shared" si="639"/>
        <v>0.23030567999999998</v>
      </c>
      <c r="AW2481" s="121">
        <v>7.3609309E-6</v>
      </c>
      <c r="AX2481" s="121">
        <v>2.2210764E-8</v>
      </c>
      <c r="AY2481" s="121">
        <v>6.0678347999999999E-13</v>
      </c>
      <c r="AZ2481" s="121">
        <v>1.5378667E-10</v>
      </c>
      <c r="BA2481" s="121">
        <v>0</v>
      </c>
      <c r="BB2481" s="121">
        <v>8.1768699999999993E-9</v>
      </c>
      <c r="BC2481" s="121">
        <v>1.7835472999999998E-5</v>
      </c>
      <c r="BD2481" s="121">
        <v>1.4851906999999999E-9</v>
      </c>
      <c r="BE2481" s="121">
        <v>1.9260754000000001E-8</v>
      </c>
      <c r="BF2481" s="121">
        <v>0</v>
      </c>
      <c r="BG2481" s="121">
        <v>0</v>
      </c>
      <c r="BH2481" s="121">
        <v>3.4886904000000002E-10</v>
      </c>
      <c r="BI2481" s="121">
        <v>6.2795053999999999E-13</v>
      </c>
      <c r="BJ2481" s="121">
        <v>7.6765467E-13</v>
      </c>
      <c r="BK2481" s="121">
        <v>2.1149015000000001E-8</v>
      </c>
      <c r="BL2481" s="121">
        <v>1.4046132E-7</v>
      </c>
      <c r="BM2481" s="121">
        <v>0</v>
      </c>
      <c r="BN2481" s="121">
        <v>0.18246937999999999</v>
      </c>
      <c r="BO2481" s="121">
        <v>4.7836299999999998E-2</v>
      </c>
      <c r="BP2481" s="121">
        <v>0</v>
      </c>
      <c r="BQ2481" s="121">
        <v>0</v>
      </c>
      <c r="BR2481" s="121">
        <v>0</v>
      </c>
      <c r="BT2481" s="71">
        <v>1.5695751E-3</v>
      </c>
      <c r="BU2481" s="71">
        <v>1.3492113999999999E-4</v>
      </c>
      <c r="BV2481" s="71">
        <v>2.2029589000000001E-4</v>
      </c>
      <c r="BW2481" s="71">
        <v>1.2005785E-5</v>
      </c>
      <c r="BX2481" s="71">
        <v>2.1361578000000001E-4</v>
      </c>
      <c r="BY2481" s="71">
        <v>3.0373503000000001E-6</v>
      </c>
      <c r="BZ2481" s="71">
        <v>0</v>
      </c>
      <c r="CA2481" s="71">
        <v>8.1762728999999995E-6</v>
      </c>
      <c r="CB2481" s="71">
        <v>2.1053263000000001E-4</v>
      </c>
      <c r="CC2481" s="71">
        <v>4.0726233000000001E-4</v>
      </c>
      <c r="CD2481" s="71">
        <v>0</v>
      </c>
      <c r="CE2481" s="71">
        <v>0</v>
      </c>
      <c r="CF2481" s="71">
        <v>0</v>
      </c>
      <c r="CG2481" s="71">
        <v>4.0867261000000001E-5</v>
      </c>
      <c r="CH2481" s="71">
        <v>1.9893168E-5</v>
      </c>
      <c r="CI2481" s="71">
        <v>2.9896752000000001E-4</v>
      </c>
      <c r="CJ2481" s="71">
        <v>0</v>
      </c>
      <c r="CL2481" s="186">
        <v>0</v>
      </c>
      <c r="CM2481" s="186">
        <v>7.8778005000000002</v>
      </c>
      <c r="CN2481" s="187">
        <v>0.12005799</v>
      </c>
      <c r="CO2481" s="186">
        <v>9.2384247000000003E-2</v>
      </c>
      <c r="CP2481" s="186">
        <v>1.5820206999999999E-7</v>
      </c>
      <c r="CQ2481" s="186">
        <v>1.8574795999999999E-5</v>
      </c>
      <c r="CR2481" s="186">
        <v>7.8948062999999995E-3</v>
      </c>
      <c r="CS2481" s="186">
        <v>0.77462297000000002</v>
      </c>
      <c r="CT2481" s="186">
        <v>0</v>
      </c>
      <c r="CU2481" s="186">
        <v>1.8108115E-3</v>
      </c>
    </row>
    <row r="2482" spans="1:99" ht="14.4">
      <c r="A2482" t="s">
        <v>4055</v>
      </c>
      <c r="B2482" s="125" t="s">
        <v>1759</v>
      </c>
      <c r="C2482" s="126" t="str">
        <f t="shared" si="635"/>
        <v>P.030.23.200</v>
      </c>
      <c r="D2482" t="s">
        <v>1914</v>
      </c>
      <c r="E2482" s="125" t="s">
        <v>878</v>
      </c>
      <c r="F2482" s="128" t="str">
        <f t="shared" si="636"/>
        <v>Miscellaneous mixed metal/non-metals (n=1, std=-)</v>
      </c>
      <c r="G2482" s="131">
        <f t="shared" si="630"/>
        <v>1.7291898661339999</v>
      </c>
      <c r="H2482" s="183">
        <f t="shared" si="631"/>
        <v>0.43305203959999999</v>
      </c>
      <c r="I2482" s="183">
        <f t="shared" si="632"/>
        <v>0.62380968353400001</v>
      </c>
      <c r="J2482" s="184">
        <f t="shared" si="633"/>
        <v>0.333275453</v>
      </c>
      <c r="K2482" s="183">
        <v>0.33905268999999999</v>
      </c>
      <c r="L2482" s="146">
        <v>0.1762688</v>
      </c>
      <c r="M2482" s="146">
        <v>0.12508511</v>
      </c>
      <c r="N2482" s="146">
        <v>7.0212011000000005E-2</v>
      </c>
      <c r="O2482" s="146">
        <v>-2.3025475E-3</v>
      </c>
      <c r="P2482" s="146">
        <v>0.35631410000000002</v>
      </c>
      <c r="Q2482" s="188">
        <v>8.8284760999999996E-3</v>
      </c>
      <c r="R2482" s="188">
        <v>0.32245818999999998</v>
      </c>
      <c r="S2482" s="146">
        <v>0.29771458000000001</v>
      </c>
      <c r="T2482" s="146">
        <v>0</v>
      </c>
      <c r="U2482" s="146">
        <v>3.5560873E-2</v>
      </c>
      <c r="V2482" s="146">
        <v>-2.416466E-6</v>
      </c>
      <c r="W2482" s="188">
        <v>0</v>
      </c>
      <c r="X2482" s="146">
        <v>0</v>
      </c>
      <c r="Z2482" s="157">
        <f t="shared" si="634"/>
        <v>2.2603512666666665</v>
      </c>
      <c r="AB2482" s="131">
        <f t="shared" si="640"/>
        <v>0.33905268999999999</v>
      </c>
      <c r="AC2482" s="131">
        <f t="shared" si="641"/>
        <v>1.0568641396</v>
      </c>
      <c r="AD2482" s="131">
        <f t="shared" si="642"/>
        <v>0.62381209999999998</v>
      </c>
      <c r="AE2482" s="131">
        <f t="shared" si="643"/>
        <v>0.62380968353400001</v>
      </c>
      <c r="AF2482" s="131">
        <f t="shared" si="644"/>
        <v>0.333275453</v>
      </c>
      <c r="AH2482">
        <v>-7.0871295999999999</v>
      </c>
      <c r="AI2482" s="71">
        <v>-11.467064000000001</v>
      </c>
      <c r="AJ2482" s="71">
        <v>4.4174996999999996</v>
      </c>
      <c r="AK2482" s="71">
        <v>0</v>
      </c>
      <c r="AL2482" s="71">
        <v>0</v>
      </c>
      <c r="AM2482" s="71">
        <v>-2.0053626000000001E-2</v>
      </c>
      <c r="AN2482" s="71">
        <v>-1.7511235999999999E-2</v>
      </c>
      <c r="AP2482" s="129">
        <v>3.114662</v>
      </c>
      <c r="AQ2482" s="129">
        <v>3.1115273999999999</v>
      </c>
      <c r="AR2482" s="129">
        <v>3.8757098E-3</v>
      </c>
      <c r="AS2482" s="129">
        <v>-7.4111428000000004E-4</v>
      </c>
      <c r="AT2482" s="172">
        <f t="shared" si="637"/>
        <v>1.8654241227E-4</v>
      </c>
      <c r="AU2482" s="172">
        <f t="shared" si="638"/>
        <v>1.4333246143239999E-8</v>
      </c>
      <c r="AV2482" s="185">
        <f t="shared" si="639"/>
        <v>-0.10379751300000001</v>
      </c>
      <c r="AW2482" s="121">
        <v>2.0976060000000002E-6</v>
      </c>
      <c r="AX2482" s="121">
        <v>6.3289834999999997E-9</v>
      </c>
      <c r="AY2482" s="121">
        <v>1.7291687E-13</v>
      </c>
      <c r="AZ2482" s="121">
        <v>0</v>
      </c>
      <c r="BA2482" s="121">
        <v>0</v>
      </c>
      <c r="BB2482" s="121">
        <v>1.14108E-8</v>
      </c>
      <c r="BC2482" s="121">
        <v>4.0489021999999998E-6</v>
      </c>
      <c r="BD2482" s="121">
        <v>1.5993239E-9</v>
      </c>
      <c r="BE2482" s="121">
        <v>4.7033712E-9</v>
      </c>
      <c r="BF2482" s="121">
        <v>1.0444954E-9</v>
      </c>
      <c r="BG2482" s="121">
        <v>1.3021436999999999E-13</v>
      </c>
      <c r="BH2482" s="121">
        <v>4.5102712E-11</v>
      </c>
      <c r="BI2482" s="121">
        <v>4.9975642000000002E-10</v>
      </c>
      <c r="BJ2482" s="121">
        <v>1.1190988E-10</v>
      </c>
      <c r="BK2482" s="121">
        <v>1.7972366999999999E-4</v>
      </c>
      <c r="BL2482" s="121">
        <v>6.6082327000000001E-7</v>
      </c>
      <c r="BM2482" s="121">
        <v>0</v>
      </c>
      <c r="BN2482" s="121">
        <v>1.0873127E-2</v>
      </c>
      <c r="BO2482" s="121">
        <v>-0.11467064</v>
      </c>
      <c r="BP2482" s="121">
        <v>0</v>
      </c>
      <c r="BQ2482" s="121">
        <v>0</v>
      </c>
      <c r="BR2482" s="121">
        <v>0</v>
      </c>
      <c r="BT2482" s="71">
        <v>6.9764027000000003E-4</v>
      </c>
      <c r="BU2482" s="71">
        <v>3.6252859999999997E-5</v>
      </c>
      <c r="BV2482" s="71">
        <v>6.3024589999999999E-5</v>
      </c>
      <c r="BW2482" s="71">
        <v>3.7768168999999997E-5</v>
      </c>
      <c r="BX2482" s="71">
        <v>2.2190989000000001E-5</v>
      </c>
      <c r="BY2482" s="71">
        <v>7.9083023000000005E-6</v>
      </c>
      <c r="BZ2482" s="71">
        <v>2.6509351E-5</v>
      </c>
      <c r="CA2482" s="71">
        <v>1.1419959E-5</v>
      </c>
      <c r="CB2482" s="71">
        <v>4.7824792000000001E-4</v>
      </c>
      <c r="CC2482" s="71">
        <v>5.8255850000000004E-6</v>
      </c>
      <c r="CD2482" s="71">
        <v>0</v>
      </c>
      <c r="CE2482" s="71">
        <v>0</v>
      </c>
      <c r="CF2482" s="71">
        <v>0</v>
      </c>
      <c r="CG2482" s="71">
        <v>1.5090197E-5</v>
      </c>
      <c r="CH2482" s="71">
        <v>-8.3239525000000003E-6</v>
      </c>
      <c r="CI2482" s="71">
        <v>1.726303E-6</v>
      </c>
      <c r="CJ2482" s="71">
        <v>0</v>
      </c>
      <c r="CL2482" s="186">
        <v>0</v>
      </c>
      <c r="CM2482" s="186">
        <v>2.2603512000000001</v>
      </c>
      <c r="CN2482" s="187">
        <v>0.31687302000000001</v>
      </c>
      <c r="CO2482" s="186">
        <v>2.6529336000000001E-2</v>
      </c>
      <c r="CP2482" s="186">
        <v>7.7132428000000004E-5</v>
      </c>
      <c r="CQ2482" s="186">
        <v>8.4818510999999997E-7</v>
      </c>
      <c r="CR2482" s="186">
        <v>1.1097078E-3</v>
      </c>
      <c r="CS2482" s="186">
        <v>786.57503999999994</v>
      </c>
      <c r="CT2482" s="186">
        <v>6.9386294999999995E-4</v>
      </c>
      <c r="CU2482" s="186">
        <v>2.6905613999999999E-3</v>
      </c>
    </row>
    <row r="2483" spans="1:99" ht="14.4">
      <c r="A2483" t="s">
        <v>1775</v>
      </c>
      <c r="B2483" s="125" t="s">
        <v>1759</v>
      </c>
      <c r="C2483" s="126" t="str">
        <f t="shared" si="635"/>
        <v>P.030.24.100</v>
      </c>
      <c r="D2483" t="s">
        <v>1914</v>
      </c>
      <c r="E2483" s="125" t="s">
        <v>878</v>
      </c>
      <c r="F2483" s="128" t="str">
        <f t="shared" si="636"/>
        <v>N-alkylpyrrolidines (n=1, std=-)</v>
      </c>
      <c r="G2483" s="131">
        <f t="shared" si="630"/>
        <v>1.0750873928109217</v>
      </c>
      <c r="H2483" s="183">
        <f t="shared" si="631"/>
        <v>5.2372567799999992E-2</v>
      </c>
      <c r="I2483" s="183">
        <f t="shared" si="632"/>
        <v>0.11575981320399999</v>
      </c>
      <c r="J2483" s="184">
        <f t="shared" si="633"/>
        <v>4.7087781806921816E-2</v>
      </c>
      <c r="K2483" s="183">
        <v>0.85986722999999998</v>
      </c>
      <c r="L2483" s="146">
        <v>4.5677868000000003E-2</v>
      </c>
      <c r="M2483" s="146">
        <v>5.2017250000000001E-2</v>
      </c>
      <c r="N2483" s="146">
        <v>4.3996705999999997E-2</v>
      </c>
      <c r="O2483" s="146">
        <v>6.2928033000000001E-3</v>
      </c>
      <c r="P2483" s="188">
        <v>1.1921617E-3</v>
      </c>
      <c r="Q2483" s="188">
        <v>8.9089680000000002E-4</v>
      </c>
      <c r="R2483" s="188">
        <v>1.7375426999999999E-2</v>
      </c>
      <c r="S2483" s="188">
        <v>5.2406667000000004E-3</v>
      </c>
      <c r="T2483" s="146">
        <v>6.1651599000000004E-4</v>
      </c>
      <c r="U2483" s="146">
        <v>4.1817594E-2</v>
      </c>
      <c r="V2483" s="188">
        <v>7.2752213999999996E-5</v>
      </c>
      <c r="W2483" s="146">
        <v>2.9521097999999999E-5</v>
      </c>
      <c r="X2483" s="146">
        <v>8.9218169000000003E-12</v>
      </c>
      <c r="Z2483" s="157">
        <f t="shared" si="634"/>
        <v>5.7324482000000003</v>
      </c>
      <c r="AB2483" s="131">
        <f t="shared" si="640"/>
        <v>0.85986722999999998</v>
      </c>
      <c r="AC2483" s="131">
        <f t="shared" si="641"/>
        <v>0.16744311280000002</v>
      </c>
      <c r="AD2483" s="131">
        <f t="shared" si="642"/>
        <v>0.115100066098</v>
      </c>
      <c r="AE2483" s="131">
        <f t="shared" si="643"/>
        <v>0.115759813204</v>
      </c>
      <c r="AF2483" s="131">
        <f t="shared" si="644"/>
        <v>4.7058260708921815E-2</v>
      </c>
      <c r="AH2483">
        <v>127.67214</v>
      </c>
      <c r="AI2483" s="71">
        <v>119.60343</v>
      </c>
      <c r="AJ2483" s="71">
        <v>4.4738132999999998</v>
      </c>
      <c r="AK2483" s="71">
        <v>0</v>
      </c>
      <c r="AL2483" s="71">
        <v>0.99299676000000003</v>
      </c>
      <c r="AM2483" s="71">
        <v>1.7114103000000001</v>
      </c>
      <c r="AN2483" s="71">
        <v>0.89048903999999995</v>
      </c>
      <c r="AP2483" s="129">
        <v>0.11818531</v>
      </c>
      <c r="AQ2483" s="129">
        <v>0.10528048</v>
      </c>
      <c r="AR2483" s="129">
        <v>4.7673654000000001E-3</v>
      </c>
      <c r="AS2483" s="129">
        <v>8.1374684000000003E-3</v>
      </c>
      <c r="AT2483" s="172">
        <f t="shared" si="637"/>
        <v>6.3117794501913999E-6</v>
      </c>
      <c r="AU2483" s="172">
        <f t="shared" si="638"/>
        <v>1.7630789358956178E-8</v>
      </c>
      <c r="AV2483" s="185">
        <f t="shared" si="639"/>
        <v>1.13970145816</v>
      </c>
      <c r="AW2483" s="121">
        <v>5.3200312000000004E-6</v>
      </c>
      <c r="AX2483" s="121">
        <v>1.6051829999999999E-8</v>
      </c>
      <c r="AY2483" s="121">
        <v>4.3855841000000002E-13</v>
      </c>
      <c r="AZ2483" s="121">
        <v>1.5901014000000001E-12</v>
      </c>
      <c r="BA2483" s="121">
        <v>0</v>
      </c>
      <c r="BB2483" s="121">
        <v>1.2941999999999999E-9</v>
      </c>
      <c r="BC2483" s="121">
        <v>9.7837201999999996E-7</v>
      </c>
      <c r="BD2483" s="121">
        <v>2.8494460000000002E-10</v>
      </c>
      <c r="BE2483" s="121">
        <v>1.1270692000000001E-9</v>
      </c>
      <c r="BF2483" s="121">
        <v>1.2929454000000001E-10</v>
      </c>
      <c r="BG2483" s="121">
        <v>3.4950950000000001E-13</v>
      </c>
      <c r="BH2483" s="121">
        <v>3.2762926000000001E-11</v>
      </c>
      <c r="BI2483" s="121">
        <v>5.7941747999999997E-13</v>
      </c>
      <c r="BJ2483" s="121">
        <v>1.5385822999999999E-13</v>
      </c>
      <c r="BK2483" s="121">
        <v>1.0596382E-8</v>
      </c>
      <c r="BL2483" s="121">
        <v>9.3043962999999995E-10</v>
      </c>
      <c r="BM2483" s="121">
        <v>1.2052929E-20</v>
      </c>
      <c r="BN2483" s="121">
        <v>3.3195815999999999E-4</v>
      </c>
      <c r="BO2483" s="121">
        <v>1.1393694999999999</v>
      </c>
      <c r="BP2483" s="121">
        <v>5.5361845999999996E-10</v>
      </c>
      <c r="BQ2483" s="121">
        <v>3.3665986999999999E-12</v>
      </c>
      <c r="BR2483" s="121">
        <v>1.5062411999999999E-16</v>
      </c>
      <c r="BT2483" s="71">
        <v>3.4663644999999998E-4</v>
      </c>
      <c r="BU2483" s="71">
        <v>7.9914863999999994E-6</v>
      </c>
      <c r="BV2483" s="71">
        <v>1.5983587000000001E-4</v>
      </c>
      <c r="BW2483" s="71">
        <v>2.0705480999999999E-6</v>
      </c>
      <c r="BX2483" s="71">
        <v>1.182494E-5</v>
      </c>
      <c r="BY2483" s="71">
        <v>1.1775526999999999E-6</v>
      </c>
      <c r="BZ2483" s="71">
        <v>3.7513431999999999E-10</v>
      </c>
      <c r="CA2483" s="71">
        <v>1.1430214E-6</v>
      </c>
      <c r="CB2483" s="71">
        <v>1.6395165000000001E-6</v>
      </c>
      <c r="CC2483" s="71">
        <v>7.6318064999999996E-7</v>
      </c>
      <c r="CD2483" s="71">
        <v>0</v>
      </c>
      <c r="CE2483" s="71">
        <v>2.6653515000000001E-17</v>
      </c>
      <c r="CF2483" s="71">
        <v>2.1823794E-13</v>
      </c>
      <c r="CG2483" s="71">
        <v>8.8425696000000005E-6</v>
      </c>
      <c r="CH2483" s="71">
        <v>1.5092797E-4</v>
      </c>
      <c r="CI2483" s="71">
        <v>3.3995281999999998E-7</v>
      </c>
      <c r="CJ2483" s="71">
        <v>7.9475961999999998E-8</v>
      </c>
      <c r="CL2483" s="186">
        <v>1.8471957000000001E-13</v>
      </c>
      <c r="CM2483" s="186">
        <v>5.7321936999999998</v>
      </c>
      <c r="CN2483" s="187">
        <v>1.8084678E-2</v>
      </c>
      <c r="CO2483" s="186">
        <v>5.3308955999999998E-3</v>
      </c>
      <c r="CP2483" s="186">
        <v>9.686036100000001E-10</v>
      </c>
      <c r="CQ2483" s="186">
        <v>2.3562225999999999E-8</v>
      </c>
      <c r="CR2483" s="186">
        <v>4.3904981999999998E-4</v>
      </c>
      <c r="CS2483" s="186">
        <v>1.0116232999999999</v>
      </c>
      <c r="CT2483" s="186">
        <v>8.6699951999999995E-5</v>
      </c>
      <c r="CU2483" s="186">
        <v>3.6193938999999999E-4</v>
      </c>
    </row>
    <row r="2484" spans="1:99" ht="14.4">
      <c r="A2484" t="s">
        <v>4056</v>
      </c>
      <c r="B2484" s="125" t="s">
        <v>1759</v>
      </c>
      <c r="C2484" s="126" t="str">
        <f t="shared" si="635"/>
        <v>P.030.24.200</v>
      </c>
      <c r="D2484" t="s">
        <v>1914</v>
      </c>
      <c r="E2484" s="125" t="s">
        <v>878</v>
      </c>
      <c r="F2484" s="128" t="str">
        <f t="shared" si="636"/>
        <v>N-phenylureas (n=2, std=0.42)</v>
      </c>
      <c r="G2484" s="131">
        <f t="shared" si="630"/>
        <v>1.7939315441129999</v>
      </c>
      <c r="H2484" s="183">
        <f t="shared" si="631"/>
        <v>7.091202072000001E-2</v>
      </c>
      <c r="I2484" s="183">
        <f t="shared" si="632"/>
        <v>0.14552068879299998</v>
      </c>
      <c r="J2484" s="184">
        <f t="shared" si="633"/>
        <v>0.13051463459999998</v>
      </c>
      <c r="K2484" s="183">
        <v>1.4469841999999999</v>
      </c>
      <c r="L2484" s="146">
        <v>7.9415709000000001E-2</v>
      </c>
      <c r="M2484" s="146">
        <v>6.1739585E-2</v>
      </c>
      <c r="N2484" s="146">
        <v>5.9734702000000001E-2</v>
      </c>
      <c r="O2484" s="146">
        <v>1.0069722E-2</v>
      </c>
      <c r="P2484" s="188">
        <v>5.1340963999999998E-4</v>
      </c>
      <c r="Q2484" s="188">
        <v>5.9418708000000004E-4</v>
      </c>
      <c r="R2484" s="146">
        <v>4.3441827000000001E-3</v>
      </c>
      <c r="S2484" s="188">
        <v>3.4971545999999999E-3</v>
      </c>
      <c r="T2484" s="188">
        <v>0</v>
      </c>
      <c r="U2484" s="146">
        <v>0.12701747999999999</v>
      </c>
      <c r="V2484" s="188">
        <v>2.1212093000000001E-5</v>
      </c>
      <c r="W2484" s="188">
        <v>0</v>
      </c>
      <c r="X2484" s="146">
        <v>0</v>
      </c>
      <c r="Z2484" s="157">
        <f t="shared" si="634"/>
        <v>9.6465613333333327</v>
      </c>
      <c r="AB2484" s="131">
        <f t="shared" si="640"/>
        <v>1.4469841999999999</v>
      </c>
      <c r="AC2484" s="131">
        <f t="shared" si="641"/>
        <v>0.21641149741999999</v>
      </c>
      <c r="AD2484" s="131">
        <f t="shared" si="642"/>
        <v>0.14549947669999999</v>
      </c>
      <c r="AE2484" s="131">
        <f t="shared" si="643"/>
        <v>0.14552068879300001</v>
      </c>
      <c r="AF2484" s="131">
        <f t="shared" si="644"/>
        <v>0.13051463459999998</v>
      </c>
      <c r="AH2484">
        <v>157.22403</v>
      </c>
      <c r="AI2484" s="71">
        <v>126.07487</v>
      </c>
      <c r="AJ2484" s="71">
        <v>17.500191000000001</v>
      </c>
      <c r="AK2484" s="71">
        <v>0</v>
      </c>
      <c r="AL2484" s="71">
        <v>3.1897603999999999</v>
      </c>
      <c r="AM2484" s="71">
        <v>6.9605221000000004</v>
      </c>
      <c r="AN2484" s="71">
        <v>3.4986902</v>
      </c>
      <c r="AP2484" s="129">
        <v>0.19116077000000001</v>
      </c>
      <c r="AQ2484" s="129">
        <v>0.17605188999999999</v>
      </c>
      <c r="AR2484" s="129">
        <v>7.8568848999999996E-3</v>
      </c>
      <c r="AS2484" s="129">
        <v>7.2519884000000001E-3</v>
      </c>
      <c r="AT2484" s="172">
        <f t="shared" si="637"/>
        <v>1.0554669771361E-5</v>
      </c>
      <c r="AU2484" s="172">
        <f t="shared" si="638"/>
        <v>2.9056526627798001E-8</v>
      </c>
      <c r="AV2484" s="185">
        <f t="shared" si="639"/>
        <v>1.0156846314700001</v>
      </c>
      <c r="AW2484" s="121">
        <v>8.9520090999999996E-6</v>
      </c>
      <c r="AX2484" s="121">
        <v>2.7010372000000001E-8</v>
      </c>
      <c r="AY2484" s="121">
        <v>7.3796196000000002E-13</v>
      </c>
      <c r="AZ2484" s="121">
        <v>0</v>
      </c>
      <c r="BA2484" s="121">
        <v>0</v>
      </c>
      <c r="BB2484" s="121">
        <v>1.6007338999999999E-9</v>
      </c>
      <c r="BC2484" s="121">
        <v>1.6002165000000001E-6</v>
      </c>
      <c r="BD2484" s="121">
        <v>3.6504539999999998E-10</v>
      </c>
      <c r="BE2484" s="121">
        <v>1.6800010000000001E-9</v>
      </c>
      <c r="BF2484" s="121">
        <v>0</v>
      </c>
      <c r="BG2484" s="121">
        <v>0</v>
      </c>
      <c r="BH2484" s="121">
        <v>3.3861536E-13</v>
      </c>
      <c r="BI2484" s="121">
        <v>2.6128836E-14</v>
      </c>
      <c r="BJ2484" s="121">
        <v>5.521642E-15</v>
      </c>
      <c r="BK2484" s="121">
        <v>7.5329020999999997E-11</v>
      </c>
      <c r="BL2484" s="121">
        <v>7.6810844000000003E-10</v>
      </c>
      <c r="BM2484" s="121">
        <v>0</v>
      </c>
      <c r="BN2484" s="121">
        <v>3.5243147000000002E-4</v>
      </c>
      <c r="BO2484" s="121">
        <v>1.0153322</v>
      </c>
      <c r="BP2484" s="121">
        <v>0</v>
      </c>
      <c r="BQ2484" s="121">
        <v>0</v>
      </c>
      <c r="BR2484" s="121">
        <v>0</v>
      </c>
      <c r="BT2484" s="71">
        <v>4.8787308E-4</v>
      </c>
      <c r="BU2484" s="71">
        <v>1.1582435E-5</v>
      </c>
      <c r="BV2484" s="71">
        <v>2.6897173000000002E-4</v>
      </c>
      <c r="BW2484" s="71">
        <v>5.3743911999999996E-7</v>
      </c>
      <c r="BX2484" s="71">
        <v>1.8554058000000001E-5</v>
      </c>
      <c r="BY2484" s="71">
        <v>0</v>
      </c>
      <c r="BZ2484" s="71">
        <v>0</v>
      </c>
      <c r="CA2484" s="71">
        <v>0</v>
      </c>
      <c r="CB2484" s="71">
        <v>7.2246166000000001E-7</v>
      </c>
      <c r="CC2484" s="71">
        <v>6.2919045000000003E-7</v>
      </c>
      <c r="CD2484" s="71">
        <v>0</v>
      </c>
      <c r="CE2484" s="71">
        <v>0</v>
      </c>
      <c r="CF2484" s="71">
        <v>0</v>
      </c>
      <c r="CG2484" s="71">
        <v>1.2170465000000001E-5</v>
      </c>
      <c r="CH2484" s="71">
        <v>1.7470530000000001E-4</v>
      </c>
      <c r="CI2484" s="71">
        <v>3.1966872999999998E-12</v>
      </c>
      <c r="CJ2484" s="71">
        <v>0</v>
      </c>
      <c r="CL2484" s="186">
        <v>0</v>
      </c>
      <c r="CM2484" s="186">
        <v>9.6465615000000007</v>
      </c>
      <c r="CN2484" s="187">
        <v>0</v>
      </c>
      <c r="CO2484" s="186">
        <v>7.9245332000000002E-3</v>
      </c>
      <c r="CP2484" s="186">
        <v>1.6053613999999999E-10</v>
      </c>
      <c r="CQ2484" s="186">
        <v>1.8954379000000001E-8</v>
      </c>
      <c r="CR2484" s="186">
        <v>7.3539221E-4</v>
      </c>
      <c r="CS2484" s="186">
        <v>2.1917365000000001E-2</v>
      </c>
      <c r="CT2484" s="186">
        <v>0</v>
      </c>
      <c r="CU2484" s="186">
        <v>0</v>
      </c>
    </row>
    <row r="2485" spans="1:99" ht="14.4">
      <c r="A2485" t="s">
        <v>4057</v>
      </c>
      <c r="B2485" s="125" t="s">
        <v>1759</v>
      </c>
      <c r="C2485" s="126" t="str">
        <f t="shared" si="635"/>
        <v>P.030.24.300</v>
      </c>
      <c r="D2485" t="s">
        <v>1914</v>
      </c>
      <c r="E2485" s="125" t="s">
        <v>878</v>
      </c>
      <c r="F2485" s="128" t="str">
        <f t="shared" si="636"/>
        <v>Non-metal nitrates (n=1, std=-)</v>
      </c>
      <c r="G2485" s="131">
        <f t="shared" si="630"/>
        <v>9.5682114712940997E-2</v>
      </c>
      <c r="H2485" s="183">
        <f t="shared" si="631"/>
        <v>3.0235661608999998E-5</v>
      </c>
      <c r="I2485" s="183">
        <f t="shared" si="632"/>
        <v>5.8646541932000002E-5</v>
      </c>
      <c r="J2485" s="184">
        <f t="shared" si="633"/>
        <v>1.214805094E-4</v>
      </c>
      <c r="K2485" s="183">
        <v>9.5471751999999993E-2</v>
      </c>
      <c r="L2485" s="146">
        <v>3.0284686E-5</v>
      </c>
      <c r="M2485" s="146">
        <v>2.7882381000000001E-5</v>
      </c>
      <c r="N2485" s="146">
        <v>2.6163686999999999E-5</v>
      </c>
      <c r="O2485" s="146">
        <v>3.9170225999999998E-6</v>
      </c>
      <c r="P2485" s="188">
        <v>8.2851773000000003E-8</v>
      </c>
      <c r="Q2485" s="188">
        <v>7.2100236E-8</v>
      </c>
      <c r="R2485" s="188">
        <v>4.7586646000000001E-7</v>
      </c>
      <c r="S2485" s="188">
        <v>2.6272194000000001E-6</v>
      </c>
      <c r="T2485" s="146">
        <v>0</v>
      </c>
      <c r="U2485" s="188">
        <v>1.1885329E-4</v>
      </c>
      <c r="V2485" s="146">
        <v>3.6084719999999999E-9</v>
      </c>
      <c r="W2485" s="146">
        <v>0</v>
      </c>
      <c r="X2485" s="146">
        <v>0</v>
      </c>
      <c r="Z2485" s="157">
        <f t="shared" si="634"/>
        <v>0.63647834666666669</v>
      </c>
      <c r="AB2485" s="131">
        <f t="shared" si="640"/>
        <v>9.5471751999999993E-2</v>
      </c>
      <c r="AC2485" s="131">
        <f t="shared" si="641"/>
        <v>8.8878595069000001E-5</v>
      </c>
      <c r="AD2485" s="131">
        <f t="shared" si="642"/>
        <v>5.8642933460000003E-5</v>
      </c>
      <c r="AE2485" s="131">
        <f t="shared" si="643"/>
        <v>5.8646541931999995E-5</v>
      </c>
      <c r="AF2485" s="131">
        <f t="shared" si="644"/>
        <v>1.214805094E-4</v>
      </c>
      <c r="AH2485">
        <v>8.5348788999999994E-2</v>
      </c>
      <c r="AI2485" s="71">
        <v>5.5839765E-2</v>
      </c>
      <c r="AJ2485" s="71">
        <v>1.6449493999999999E-2</v>
      </c>
      <c r="AK2485" s="71">
        <v>0</v>
      </c>
      <c r="AL2485" s="71">
        <v>3.1221145999999998E-3</v>
      </c>
      <c r="AM2485" s="71">
        <v>6.6465793000000002E-3</v>
      </c>
      <c r="AN2485" s="71">
        <v>3.2908363999999998E-3</v>
      </c>
      <c r="AP2485" s="129">
        <v>1.034668E-2</v>
      </c>
      <c r="AQ2485" s="129">
        <v>9.8622859999999996E-3</v>
      </c>
      <c r="AR2485" s="129">
        <v>4.8212013000000002E-4</v>
      </c>
      <c r="AS2485" s="129">
        <v>2.2738329000000001E-6</v>
      </c>
      <c r="AT2485" s="172">
        <f t="shared" si="637"/>
        <v>5.9126414848095688E-7</v>
      </c>
      <c r="AU2485" s="172">
        <f t="shared" si="638"/>
        <v>1.7829886823030253E-9</v>
      </c>
      <c r="AV2485" s="185">
        <f t="shared" si="639"/>
        <v>3.1846399361E-4</v>
      </c>
      <c r="AW2485" s="121">
        <v>5.9065190999999995E-7</v>
      </c>
      <c r="AX2485" s="121">
        <v>1.7821394E-9</v>
      </c>
      <c r="AY2485" s="121">
        <v>4.8690593999999999E-14</v>
      </c>
      <c r="AZ2485" s="121">
        <v>0</v>
      </c>
      <c r="BA2485" s="121">
        <v>0</v>
      </c>
      <c r="BB2485" s="121">
        <v>7.0111842E-13</v>
      </c>
      <c r="BC2485" s="121">
        <v>6.1144035999999996E-10</v>
      </c>
      <c r="BD2485" s="121">
        <v>1.5988920000000001E-13</v>
      </c>
      <c r="BE2485" s="121">
        <v>6.4065791999999999E-13</v>
      </c>
      <c r="BF2485" s="121">
        <v>0</v>
      </c>
      <c r="BG2485" s="121">
        <v>0</v>
      </c>
      <c r="BH2485" s="121">
        <v>4.1093297E-17</v>
      </c>
      <c r="BI2485" s="121">
        <v>2.8643884000000001E-18</v>
      </c>
      <c r="BJ2485" s="121">
        <v>6.3134001999999995E-19</v>
      </c>
      <c r="BK2485" s="121">
        <v>1.1425500000000001E-14</v>
      </c>
      <c r="BL2485" s="121">
        <v>8.5577036999999997E-14</v>
      </c>
      <c r="BM2485" s="121">
        <v>0</v>
      </c>
      <c r="BN2485" s="121">
        <v>2.7819361E-7</v>
      </c>
      <c r="BO2485" s="121">
        <v>3.1818580000000002E-4</v>
      </c>
      <c r="BP2485" s="121">
        <v>0</v>
      </c>
      <c r="BQ2485" s="121">
        <v>0</v>
      </c>
      <c r="BR2485" s="121">
        <v>0</v>
      </c>
      <c r="BT2485" s="71">
        <v>1.7851615000000001E-5</v>
      </c>
      <c r="BU2485" s="71">
        <v>4.4168893000000002E-9</v>
      </c>
      <c r="BV2485" s="71">
        <v>1.7746705000000001E-5</v>
      </c>
      <c r="BW2485" s="71">
        <v>6.8215029999999998E-11</v>
      </c>
      <c r="BX2485" s="71">
        <v>7.1443927999999996E-9</v>
      </c>
      <c r="BY2485" s="71">
        <v>0</v>
      </c>
      <c r="BZ2485" s="71">
        <v>0</v>
      </c>
      <c r="CA2485" s="71">
        <v>0</v>
      </c>
      <c r="CB2485" s="71">
        <v>1.1518976E-10</v>
      </c>
      <c r="CC2485" s="71">
        <v>1.0205708E-10</v>
      </c>
      <c r="CD2485" s="71">
        <v>0</v>
      </c>
      <c r="CE2485" s="71">
        <v>0</v>
      </c>
      <c r="CF2485" s="71">
        <v>0</v>
      </c>
      <c r="CG2485" s="71">
        <v>5.2880451000000003E-9</v>
      </c>
      <c r="CH2485" s="71">
        <v>8.7775325999999995E-8</v>
      </c>
      <c r="CI2485" s="71">
        <v>3.1176906999999999E-15</v>
      </c>
      <c r="CJ2485" s="71">
        <v>0</v>
      </c>
      <c r="CL2485" s="186">
        <v>0</v>
      </c>
      <c r="CM2485" s="186">
        <v>0.63647834999999997</v>
      </c>
      <c r="CN2485" s="187">
        <v>0</v>
      </c>
      <c r="CO2485" s="186">
        <v>3.0219713000000001E-6</v>
      </c>
      <c r="CP2485" s="186">
        <v>1.9629325999999999E-14</v>
      </c>
      <c r="CQ2485" s="186">
        <v>2.2887441999999998E-12</v>
      </c>
      <c r="CR2485" s="186">
        <v>2.8235735000000002E-7</v>
      </c>
      <c r="CS2485" s="186">
        <v>2.4047153000000001E-6</v>
      </c>
      <c r="CT2485" s="186">
        <v>0</v>
      </c>
      <c r="CU2485" s="186">
        <v>0</v>
      </c>
    </row>
    <row r="2486" spans="1:99" ht="14.4">
      <c r="A2486" t="s">
        <v>4058</v>
      </c>
      <c r="B2486" s="125" t="s">
        <v>1759</v>
      </c>
      <c r="C2486" s="126" t="str">
        <f t="shared" si="635"/>
        <v>P.030.24.400</v>
      </c>
      <c r="D2486" t="s">
        <v>1914</v>
      </c>
      <c r="E2486" s="125" t="s">
        <v>878</v>
      </c>
      <c r="F2486" s="128" t="str">
        <f t="shared" si="636"/>
        <v>Non-metal phosphates (n=1, std=-)</v>
      </c>
      <c r="G2486" s="131">
        <f t="shared" si="630"/>
        <v>0.12637207491669999</v>
      </c>
      <c r="H2486" s="183">
        <f t="shared" si="631"/>
        <v>4.649099013E-2</v>
      </c>
      <c r="I2486" s="183">
        <f t="shared" si="632"/>
        <v>3.5015165866999999E-3</v>
      </c>
      <c r="J2486" s="184">
        <f t="shared" si="633"/>
        <v>6.5705071999999998E-3</v>
      </c>
      <c r="K2486" s="183">
        <v>6.9809061000000006E-2</v>
      </c>
      <c r="L2486" s="146">
        <v>1.3268192E-3</v>
      </c>
      <c r="M2486" s="146">
        <v>1.8885763E-3</v>
      </c>
      <c r="N2486" s="146">
        <v>9.6852148999999992E-3</v>
      </c>
      <c r="O2486" s="188">
        <v>2.5191408000000001E-4</v>
      </c>
      <c r="P2486" s="188">
        <v>2.630215E-5</v>
      </c>
      <c r="Q2486" s="188">
        <v>3.6527559000000001E-2</v>
      </c>
      <c r="R2486" s="188">
        <v>2.8497553999999999E-4</v>
      </c>
      <c r="S2486" s="188">
        <v>5.062637E-3</v>
      </c>
      <c r="T2486" s="146">
        <v>0</v>
      </c>
      <c r="U2486" s="188">
        <v>1.5078702E-3</v>
      </c>
      <c r="V2486" s="188">
        <v>1.1455467000000001E-6</v>
      </c>
      <c r="W2486" s="146">
        <v>0</v>
      </c>
      <c r="X2486" s="146">
        <v>0</v>
      </c>
      <c r="Z2486" s="157">
        <f t="shared" si="634"/>
        <v>0.46539374000000006</v>
      </c>
      <c r="AB2486" s="131">
        <f t="shared" si="640"/>
        <v>6.9809061000000006E-2</v>
      </c>
      <c r="AC2486" s="131">
        <f t="shared" si="641"/>
        <v>4.9991361170000005E-2</v>
      </c>
      <c r="AD2486" s="131">
        <f t="shared" si="642"/>
        <v>3.5003710399999998E-3</v>
      </c>
      <c r="AE2486" s="131">
        <f t="shared" si="643"/>
        <v>3.5015165866999999E-3</v>
      </c>
      <c r="AF2486" s="131">
        <f t="shared" si="644"/>
        <v>6.5705071999999998E-3</v>
      </c>
      <c r="AH2486">
        <v>7.4215673999999998</v>
      </c>
      <c r="AI2486" s="71">
        <v>7.0727327000000004</v>
      </c>
      <c r="AJ2486" s="71">
        <v>0.20349012999999999</v>
      </c>
      <c r="AK2486" s="71">
        <v>0</v>
      </c>
      <c r="AL2486" s="71">
        <v>2.99723E-2</v>
      </c>
      <c r="AM2486" s="71">
        <v>7.4971346999999994E-2</v>
      </c>
      <c r="AN2486" s="71">
        <v>4.0400859999999997E-2</v>
      </c>
      <c r="AP2486" s="129">
        <v>8.5061961999999998E-3</v>
      </c>
      <c r="AQ2486" s="129">
        <v>7.6765278999999997E-3</v>
      </c>
      <c r="AR2486" s="129">
        <v>3.7596629000000002E-4</v>
      </c>
      <c r="AS2486" s="129">
        <v>4.5370201000000001E-4</v>
      </c>
      <c r="AT2486" s="172">
        <f t="shared" si="637"/>
        <v>4.6022349489569996E-7</v>
      </c>
      <c r="AU2486" s="172">
        <f t="shared" si="638"/>
        <v>1.39040790286706E-9</v>
      </c>
      <c r="AV2486" s="185">
        <f t="shared" si="639"/>
        <v>6.3543699259999989E-2</v>
      </c>
      <c r="AW2486" s="121">
        <v>4.3188538999999999E-7</v>
      </c>
      <c r="AX2486" s="121">
        <v>1.3031024999999999E-9</v>
      </c>
      <c r="AY2486" s="121">
        <v>3.5602621000000002E-14</v>
      </c>
      <c r="AZ2486" s="121">
        <v>0</v>
      </c>
      <c r="BA2486" s="121">
        <v>0</v>
      </c>
      <c r="BB2486" s="121">
        <v>2.5953843999999999E-10</v>
      </c>
      <c r="BC2486" s="121">
        <v>2.8047772000000001E-8</v>
      </c>
      <c r="BD2486" s="121">
        <v>5.9187424999999998E-11</v>
      </c>
      <c r="BE2486" s="121">
        <v>2.806822E-11</v>
      </c>
      <c r="BF2486" s="121">
        <v>0</v>
      </c>
      <c r="BG2486" s="121">
        <v>0</v>
      </c>
      <c r="BH2486" s="121">
        <v>1.3045491E-14</v>
      </c>
      <c r="BI2486" s="121">
        <v>9.0932965999999999E-16</v>
      </c>
      <c r="BJ2486" s="121">
        <v>2.004254E-16</v>
      </c>
      <c r="BK2486" s="121">
        <v>3.6271427000000002E-12</v>
      </c>
      <c r="BL2486" s="121">
        <v>2.7167313000000001E-11</v>
      </c>
      <c r="BM2486" s="121">
        <v>0</v>
      </c>
      <c r="BN2486" s="121">
        <v>1.9919026000000001E-4</v>
      </c>
      <c r="BO2486" s="121">
        <v>6.3344508999999993E-2</v>
      </c>
      <c r="BP2486" s="121">
        <v>0</v>
      </c>
      <c r="BQ2486" s="121">
        <v>0</v>
      </c>
      <c r="BR2486" s="121">
        <v>0</v>
      </c>
      <c r="BT2486" s="71">
        <v>4.8394896000000002E-5</v>
      </c>
      <c r="BU2486" s="71">
        <v>1.9351079E-7</v>
      </c>
      <c r="BV2486" s="71">
        <v>1.2976411999999999E-5</v>
      </c>
      <c r="BW2486" s="71">
        <v>3.7997637999999998E-8</v>
      </c>
      <c r="BX2486" s="71">
        <v>3.8488478000000002E-7</v>
      </c>
      <c r="BY2486" s="71">
        <v>0</v>
      </c>
      <c r="BZ2486" s="71">
        <v>0</v>
      </c>
      <c r="CA2486" s="71">
        <v>0</v>
      </c>
      <c r="CB2486" s="71">
        <v>3.6568179000000001E-8</v>
      </c>
      <c r="CC2486" s="71">
        <v>2.4189755E-5</v>
      </c>
      <c r="CD2486" s="71">
        <v>0</v>
      </c>
      <c r="CE2486" s="71">
        <v>0</v>
      </c>
      <c r="CF2486" s="71">
        <v>0</v>
      </c>
      <c r="CG2486" s="71">
        <v>1.8639428000000001E-6</v>
      </c>
      <c r="CH2486" s="71">
        <v>8.7116331999999999E-6</v>
      </c>
      <c r="CI2486" s="71">
        <v>1.912537E-10</v>
      </c>
      <c r="CJ2486" s="71">
        <v>0</v>
      </c>
      <c r="CL2486" s="186">
        <v>0</v>
      </c>
      <c r="CM2486" s="186">
        <v>0.46539374</v>
      </c>
      <c r="CN2486" s="187">
        <v>0</v>
      </c>
      <c r="CO2486" s="186">
        <v>1.3239725999999999E-4</v>
      </c>
      <c r="CP2486" s="186">
        <v>6.2315319999999997E-12</v>
      </c>
      <c r="CQ2486" s="186">
        <v>7.2658544000000003E-10</v>
      </c>
      <c r="CR2486" s="186">
        <v>1.4373089E-5</v>
      </c>
      <c r="CS2486" s="186">
        <v>7.6340166999999996E-4</v>
      </c>
      <c r="CT2486" s="186">
        <v>0</v>
      </c>
      <c r="CU2486" s="186">
        <v>0</v>
      </c>
    </row>
    <row r="2487" spans="1:99" ht="14.4">
      <c r="A2487" t="s">
        <v>4059</v>
      </c>
      <c r="B2487" s="125" t="s">
        <v>1759</v>
      </c>
      <c r="C2487" s="126" t="str">
        <f t="shared" si="635"/>
        <v>P.030.24.500</v>
      </c>
      <c r="D2487" t="s">
        <v>1914</v>
      </c>
      <c r="E2487" s="125" t="s">
        <v>878</v>
      </c>
      <c r="F2487" s="128" t="str">
        <f t="shared" si="636"/>
        <v>Non-metal sulfates (n=1, std=-)</v>
      </c>
      <c r="G2487" s="131">
        <f t="shared" ref="G2487:G2526" si="645">H2487+I2487+J2487+K2487</f>
        <v>2.1706365389999999E-2</v>
      </c>
      <c r="H2487" s="183">
        <f t="shared" ref="H2487:H2526" si="646">N2487+O2487+P2487+Q2487</f>
        <v>5.0796000000000001E-3</v>
      </c>
      <c r="I2487" s="183">
        <f t="shared" ref="I2487:I2526" si="647">L2487+M2487+R2487+V2487+T2487</f>
        <v>3.066579E-5</v>
      </c>
      <c r="J2487" s="184">
        <f t="shared" ref="J2487:J2526" si="648">S2487+U2487+W2487+X2487</f>
        <v>3.2580996000000002E-3</v>
      </c>
      <c r="K2487" s="183">
        <v>1.3337999999999999E-2</v>
      </c>
      <c r="L2487" s="146">
        <v>3.066579E-5</v>
      </c>
      <c r="M2487" s="146">
        <v>0</v>
      </c>
      <c r="N2487" s="146">
        <v>5.0796000000000001E-3</v>
      </c>
      <c r="O2487" s="146">
        <v>0</v>
      </c>
      <c r="P2487" s="188">
        <v>0</v>
      </c>
      <c r="Q2487" s="188">
        <v>0</v>
      </c>
      <c r="R2487" s="188">
        <v>0</v>
      </c>
      <c r="S2487" s="146">
        <v>3.2580996000000002E-3</v>
      </c>
      <c r="T2487" s="188">
        <v>0</v>
      </c>
      <c r="U2487" s="146">
        <v>0</v>
      </c>
      <c r="V2487" s="188">
        <v>0</v>
      </c>
      <c r="W2487" s="188">
        <v>0</v>
      </c>
      <c r="X2487" s="146">
        <v>0</v>
      </c>
      <c r="Z2487" s="157">
        <f t="shared" si="634"/>
        <v>8.8919999999999999E-2</v>
      </c>
      <c r="AB2487" s="131">
        <f t="shared" si="640"/>
        <v>1.3337999999999999E-2</v>
      </c>
      <c r="AC2487" s="131">
        <f t="shared" si="641"/>
        <v>5.1102657900000004E-3</v>
      </c>
      <c r="AD2487" s="131">
        <f t="shared" si="642"/>
        <v>3.066579E-5</v>
      </c>
      <c r="AE2487" s="131">
        <f t="shared" si="643"/>
        <v>3.066579E-5</v>
      </c>
      <c r="AF2487" s="131">
        <f t="shared" si="644"/>
        <v>3.2580996000000002E-3</v>
      </c>
      <c r="AH2487">
        <v>1.5606599999999999</v>
      </c>
      <c r="AI2487" s="71">
        <v>1.5606599999999999</v>
      </c>
      <c r="AJ2487" s="71">
        <v>0</v>
      </c>
      <c r="AK2487" s="71">
        <v>0</v>
      </c>
      <c r="AL2487" s="71">
        <v>0</v>
      </c>
      <c r="AM2487" s="71">
        <v>0</v>
      </c>
      <c r="AN2487" s="71">
        <v>0</v>
      </c>
      <c r="AP2487" s="129">
        <v>1.5524862999999999E-3</v>
      </c>
      <c r="AQ2487" s="129">
        <v>1.3879560999999999E-3</v>
      </c>
      <c r="AR2487" s="129">
        <v>7.5894119999999997E-5</v>
      </c>
      <c r="AS2487" s="129">
        <v>8.8635989E-5</v>
      </c>
      <c r="AT2487" s="172">
        <f t="shared" si="637"/>
        <v>8.3210799999999992E-8</v>
      </c>
      <c r="AU2487" s="172">
        <f t="shared" si="638"/>
        <v>2.8067352237999998E-10</v>
      </c>
      <c r="AV2487" s="185">
        <f t="shared" si="639"/>
        <v>1.2414004039999999E-2</v>
      </c>
      <c r="AW2487" s="121">
        <v>8.2517760000000001E-8</v>
      </c>
      <c r="AX2487" s="121">
        <v>2.4897600000000002E-10</v>
      </c>
      <c r="AY2487" s="121">
        <v>6.8023799999999999E-15</v>
      </c>
      <c r="AZ2487" s="121">
        <v>0</v>
      </c>
      <c r="BA2487" s="121">
        <v>0</v>
      </c>
      <c r="BB2487" s="121">
        <v>1.3611999999999999E-10</v>
      </c>
      <c r="BC2487" s="121">
        <v>5.5691999999999998E-10</v>
      </c>
      <c r="BD2487" s="121">
        <v>3.1042000000000001E-11</v>
      </c>
      <c r="BE2487" s="121">
        <v>6.4871999999999999E-13</v>
      </c>
      <c r="BF2487" s="121">
        <v>0</v>
      </c>
      <c r="BG2487" s="121">
        <v>0</v>
      </c>
      <c r="BH2487" s="121">
        <v>0</v>
      </c>
      <c r="BI2487" s="121">
        <v>0</v>
      </c>
      <c r="BJ2487" s="121">
        <v>0</v>
      </c>
      <c r="BK2487" s="121">
        <v>0</v>
      </c>
      <c r="BL2487" s="121">
        <v>0</v>
      </c>
      <c r="BM2487" s="121">
        <v>0</v>
      </c>
      <c r="BN2487" s="121">
        <v>1.2556404E-4</v>
      </c>
      <c r="BO2487" s="121">
        <v>1.2288439999999999E-2</v>
      </c>
      <c r="BP2487" s="121">
        <v>0</v>
      </c>
      <c r="BQ2487" s="121">
        <v>0</v>
      </c>
      <c r="BR2487" s="121">
        <v>0</v>
      </c>
      <c r="BT2487" s="71">
        <v>5.2682481000000002E-6</v>
      </c>
      <c r="BU2487" s="71">
        <v>4.4724717000000001E-9</v>
      </c>
      <c r="BV2487" s="71">
        <v>2.4793254999999999E-6</v>
      </c>
      <c r="BW2487" s="71">
        <v>2.4183323999999998E-9</v>
      </c>
      <c r="BX2487" s="71">
        <v>3.6841287000000002E-9</v>
      </c>
      <c r="BY2487" s="71">
        <v>0</v>
      </c>
      <c r="BZ2487" s="71">
        <v>0</v>
      </c>
      <c r="CA2487" s="71">
        <v>0</v>
      </c>
      <c r="CB2487" s="71">
        <v>0</v>
      </c>
      <c r="CC2487" s="71">
        <v>7.3771636999999997E-9</v>
      </c>
      <c r="CD2487" s="71">
        <v>0</v>
      </c>
      <c r="CE2487" s="71">
        <v>0</v>
      </c>
      <c r="CF2487" s="71">
        <v>0</v>
      </c>
      <c r="CG2487" s="71">
        <v>9.7128343999999998E-7</v>
      </c>
      <c r="CH2487" s="71">
        <v>1.7995621E-6</v>
      </c>
      <c r="CI2487" s="71">
        <v>1.2498237E-10</v>
      </c>
      <c r="CJ2487" s="71">
        <v>0</v>
      </c>
      <c r="CL2487" s="186">
        <v>0</v>
      </c>
      <c r="CM2487" s="186">
        <v>8.8919999999999999E-2</v>
      </c>
      <c r="CN2487" s="187">
        <v>0</v>
      </c>
      <c r="CO2487" s="186">
        <v>3.0599999999999999E-6</v>
      </c>
      <c r="CP2487" s="186">
        <v>0</v>
      </c>
      <c r="CQ2487" s="186">
        <v>0</v>
      </c>
      <c r="CR2487" s="186">
        <v>1.8699996999999999E-7</v>
      </c>
      <c r="CS2487" s="186">
        <v>0</v>
      </c>
      <c r="CT2487" s="186">
        <v>0</v>
      </c>
      <c r="CU2487" s="186">
        <v>0</v>
      </c>
    </row>
    <row r="2488" spans="1:99" ht="14.4">
      <c r="A2488" t="s">
        <v>1776</v>
      </c>
      <c r="B2488" s="125" t="s">
        <v>1759</v>
      </c>
      <c r="C2488" s="126" t="str">
        <f t="shared" si="635"/>
        <v>P.030.25.200</v>
      </c>
      <c r="D2488" t="s">
        <v>1914</v>
      </c>
      <c r="E2488" s="125" t="s">
        <v>878</v>
      </c>
      <c r="F2488" s="128" t="str">
        <f t="shared" si="636"/>
        <v>Organic carbonic acids (n=1, std=-)</v>
      </c>
      <c r="G2488" s="131">
        <f t="shared" si="645"/>
        <v>0.25675661226839996</v>
      </c>
      <c r="H2488" s="183">
        <f t="shared" si="646"/>
        <v>1.8081751526000001E-2</v>
      </c>
      <c r="I2488" s="183">
        <f t="shared" si="647"/>
        <v>6.7209080252399994E-2</v>
      </c>
      <c r="J2488" s="184">
        <f t="shared" si="648"/>
        <v>5.4838049E-4</v>
      </c>
      <c r="K2488" s="183">
        <v>0.1709174</v>
      </c>
      <c r="L2488" s="146">
        <v>5.0084003000000002E-2</v>
      </c>
      <c r="M2488" s="146">
        <v>1.4560500000000001E-2</v>
      </c>
      <c r="N2488" s="146">
        <v>1.3327903E-2</v>
      </c>
      <c r="O2488" s="188">
        <v>4.3682471E-3</v>
      </c>
      <c r="P2488" s="188">
        <v>9.0961535999999998E-5</v>
      </c>
      <c r="Q2488" s="188">
        <v>2.9463988999999999E-4</v>
      </c>
      <c r="R2488" s="188">
        <v>2.5622946999999999E-3</v>
      </c>
      <c r="S2488" s="188">
        <v>8.5133699999999994E-5</v>
      </c>
      <c r="T2488" s="146">
        <v>0</v>
      </c>
      <c r="U2488" s="146">
        <v>4.6324678999999999E-4</v>
      </c>
      <c r="V2488" s="188">
        <v>2.2825524000000001E-6</v>
      </c>
      <c r="W2488" s="146">
        <v>0</v>
      </c>
      <c r="X2488" s="146">
        <v>0</v>
      </c>
      <c r="Z2488" s="157">
        <f t="shared" si="634"/>
        <v>1.1394493333333333</v>
      </c>
      <c r="AB2488" s="131">
        <f t="shared" si="640"/>
        <v>0.1709174</v>
      </c>
      <c r="AC2488" s="131">
        <f t="shared" si="641"/>
        <v>8.5288549226000002E-2</v>
      </c>
      <c r="AD2488" s="131">
        <f t="shared" si="642"/>
        <v>6.7206797700000001E-2</v>
      </c>
      <c r="AE2488" s="131">
        <f t="shared" si="643"/>
        <v>6.7209080252399994E-2</v>
      </c>
      <c r="AF2488" s="131">
        <f t="shared" si="644"/>
        <v>5.4838049E-4</v>
      </c>
      <c r="AH2488">
        <v>13.834676999999999</v>
      </c>
      <c r="AI2488" s="71">
        <v>13.748671999999999</v>
      </c>
      <c r="AJ2488" s="71">
        <v>5.7546185E-2</v>
      </c>
      <c r="AK2488" s="71">
        <v>0</v>
      </c>
      <c r="AL2488" s="71">
        <v>0</v>
      </c>
      <c r="AM2488" s="71">
        <v>1.3889006000000001E-2</v>
      </c>
      <c r="AN2488" s="71">
        <v>1.4570197E-2</v>
      </c>
      <c r="AP2488" s="129">
        <v>3.6118803999999997E-2</v>
      </c>
      <c r="AQ2488" s="129">
        <v>3.3965810999999999E-2</v>
      </c>
      <c r="AR2488" s="129">
        <v>1.1712871000000001E-3</v>
      </c>
      <c r="AS2488" s="129">
        <v>9.8170618000000009E-4</v>
      </c>
      <c r="AT2488" s="172">
        <f t="shared" si="637"/>
        <v>2.0363195892510005E-6</v>
      </c>
      <c r="AU2488" s="172">
        <f t="shared" si="638"/>
        <v>4.3316828776281006E-9</v>
      </c>
      <c r="AV2488" s="185">
        <f t="shared" si="639"/>
        <v>0.13749386257320001</v>
      </c>
      <c r="AW2488" s="121">
        <v>1.0574090000000001E-6</v>
      </c>
      <c r="AX2488" s="121">
        <v>3.1904582E-9</v>
      </c>
      <c r="AY2488" s="121">
        <v>8.7167874999999994E-14</v>
      </c>
      <c r="AZ2488" s="121">
        <v>0</v>
      </c>
      <c r="BA2488" s="121">
        <v>0</v>
      </c>
      <c r="BB2488" s="121">
        <v>3.5715297E-10</v>
      </c>
      <c r="BC2488" s="121">
        <v>9.780926700000001E-7</v>
      </c>
      <c r="BD2488" s="121">
        <v>8.1448298999999994E-11</v>
      </c>
      <c r="BE2488" s="121">
        <v>1.0595029E-9</v>
      </c>
      <c r="BF2488" s="121">
        <v>0</v>
      </c>
      <c r="BG2488" s="121">
        <v>0</v>
      </c>
      <c r="BH2488" s="121">
        <v>1.6787108999999999E-13</v>
      </c>
      <c r="BI2488" s="121">
        <v>1.5393789000000001E-14</v>
      </c>
      <c r="BJ2488" s="121">
        <v>3.0458741E-15</v>
      </c>
      <c r="BK2488" s="121">
        <v>1.9163711000000002E-11</v>
      </c>
      <c r="BL2488" s="121">
        <v>4.4160256999999998E-10</v>
      </c>
      <c r="BM2488" s="121">
        <v>0</v>
      </c>
      <c r="BN2488" s="121">
        <v>7.1425732000000002E-6</v>
      </c>
      <c r="BO2488" s="121">
        <v>0.13748672000000001</v>
      </c>
      <c r="BP2488" s="121">
        <v>0</v>
      </c>
      <c r="BQ2488" s="121">
        <v>0</v>
      </c>
      <c r="BR2488" s="121">
        <v>0</v>
      </c>
      <c r="BT2488" s="71">
        <v>6.9605066000000002E-5</v>
      </c>
      <c r="BU2488" s="71">
        <v>7.3045334000000001E-6</v>
      </c>
      <c r="BV2488" s="71">
        <v>3.1770870999999998E-5</v>
      </c>
      <c r="BW2488" s="71">
        <v>3.0654562999999998E-7</v>
      </c>
      <c r="BX2488" s="71">
        <v>9.9269266000000005E-6</v>
      </c>
      <c r="BY2488" s="71">
        <v>0</v>
      </c>
      <c r="BZ2488" s="71">
        <v>0</v>
      </c>
      <c r="CA2488" s="71">
        <v>0</v>
      </c>
      <c r="CB2488" s="71">
        <v>1.3912816E-7</v>
      </c>
      <c r="CC2488" s="71">
        <v>3.0235803000000002E-7</v>
      </c>
      <c r="CD2488" s="71">
        <v>0</v>
      </c>
      <c r="CE2488" s="71">
        <v>0</v>
      </c>
      <c r="CF2488" s="71">
        <v>0</v>
      </c>
      <c r="CG2488" s="71">
        <v>3.0218614E-6</v>
      </c>
      <c r="CH2488" s="71">
        <v>1.6832842000000001E-5</v>
      </c>
      <c r="CI2488" s="71">
        <v>1.198624E-15</v>
      </c>
      <c r="CJ2488" s="71">
        <v>0</v>
      </c>
      <c r="CL2488" s="186">
        <v>0</v>
      </c>
      <c r="CM2488" s="186">
        <v>1.1394493000000001</v>
      </c>
      <c r="CN2488" s="187">
        <v>0</v>
      </c>
      <c r="CO2488" s="186">
        <v>4.9976554000000003E-3</v>
      </c>
      <c r="CP2488" s="186">
        <v>7.8415429999999998E-11</v>
      </c>
      <c r="CQ2488" s="186">
        <v>9.4883241999999994E-9</v>
      </c>
      <c r="CR2488" s="186">
        <v>4.1434605999999998E-4</v>
      </c>
      <c r="CS2488" s="186">
        <v>1.2896588E-2</v>
      </c>
      <c r="CT2488" s="186">
        <v>0</v>
      </c>
      <c r="CU2488" s="186">
        <v>0</v>
      </c>
    </row>
    <row r="2489" spans="1:99" ht="14.4">
      <c r="A2489" t="s">
        <v>4060</v>
      </c>
      <c r="B2489" s="125" t="s">
        <v>1759</v>
      </c>
      <c r="C2489" s="126" t="str">
        <f t="shared" si="635"/>
        <v>P.030.25.300</v>
      </c>
      <c r="D2489" t="s">
        <v>1914</v>
      </c>
      <c r="E2489" s="125" t="s">
        <v>878</v>
      </c>
      <c r="F2489" s="128" t="str">
        <f t="shared" si="636"/>
        <v>Organic cyanides (n=3, std=0.10)</v>
      </c>
      <c r="G2489" s="131">
        <f t="shared" si="645"/>
        <v>0.78660468728130084</v>
      </c>
      <c r="H2489" s="183">
        <f t="shared" si="646"/>
        <v>2.7189946325000002E-2</v>
      </c>
      <c r="I2489" s="183">
        <f t="shared" si="647"/>
        <v>0.220016982098</v>
      </c>
      <c r="J2489" s="184">
        <f t="shared" si="648"/>
        <v>1.3396668858300848E-2</v>
      </c>
      <c r="K2489" s="183">
        <v>0.52600108999999995</v>
      </c>
      <c r="L2489" s="146">
        <v>6.6021026999999996E-2</v>
      </c>
      <c r="M2489" s="146">
        <v>8.0524830000000006E-2</v>
      </c>
      <c r="N2489" s="146">
        <v>2.1337495000000001E-2</v>
      </c>
      <c r="O2489" s="146">
        <v>5.4232433E-3</v>
      </c>
      <c r="P2489" s="188">
        <v>9.1387484999999998E-5</v>
      </c>
      <c r="Q2489" s="188">
        <v>3.3782054000000003E-4</v>
      </c>
      <c r="R2489" s="188">
        <v>7.3335347999999995E-2</v>
      </c>
      <c r="S2489" s="146">
        <v>3.3363742999999998E-4</v>
      </c>
      <c r="T2489" s="188">
        <v>1.0680223E-4</v>
      </c>
      <c r="U2489" s="146">
        <v>1.3062834000000001E-2</v>
      </c>
      <c r="V2489" s="188">
        <v>2.8974867999999998E-5</v>
      </c>
      <c r="W2489" s="188">
        <v>1.9742648E-7</v>
      </c>
      <c r="X2489" s="146">
        <v>1.8208481E-12</v>
      </c>
      <c r="Z2489" s="157">
        <f t="shared" si="634"/>
        <v>3.506673933333333</v>
      </c>
      <c r="AB2489" s="131">
        <f t="shared" si="640"/>
        <v>0.52600108999999995</v>
      </c>
      <c r="AC2489" s="131">
        <f t="shared" si="641"/>
        <v>0.24707115132500002</v>
      </c>
      <c r="AD2489" s="131">
        <f t="shared" si="642"/>
        <v>0.21988140242647999</v>
      </c>
      <c r="AE2489" s="131">
        <f t="shared" si="643"/>
        <v>0.22001698209800002</v>
      </c>
      <c r="AF2489" s="131">
        <f t="shared" si="644"/>
        <v>1.3396471431820848E-2</v>
      </c>
      <c r="AH2489">
        <v>49.327966000000004</v>
      </c>
      <c r="AI2489" s="71">
        <v>47.535510000000002</v>
      </c>
      <c r="AJ2489" s="71">
        <v>1.1223884</v>
      </c>
      <c r="AK2489" s="71">
        <v>0</v>
      </c>
      <c r="AL2489" s="71">
        <v>0.30864398999999998</v>
      </c>
      <c r="AM2489" s="71">
        <v>0.24165106</v>
      </c>
      <c r="AN2489" s="71">
        <v>0.11977237</v>
      </c>
      <c r="AP2489" s="129">
        <v>7.8533970999999994E-2</v>
      </c>
      <c r="AQ2489" s="129">
        <v>7.2034966000000006E-2</v>
      </c>
      <c r="AR2489" s="129">
        <v>3.1953983E-3</v>
      </c>
      <c r="AS2489" s="129">
        <v>3.3036074999999998E-3</v>
      </c>
      <c r="AT2489" s="172">
        <f t="shared" si="637"/>
        <v>4.3186430719389111E-6</v>
      </c>
      <c r="AU2489" s="172">
        <f t="shared" si="638"/>
        <v>1.1817301594850161E-8</v>
      </c>
      <c r="AV2489" s="185">
        <f t="shared" si="639"/>
        <v>0.46269013047800001</v>
      </c>
      <c r="AW2489" s="121">
        <v>3.2546689000000002E-6</v>
      </c>
      <c r="AX2489" s="121">
        <v>9.8201399999999996E-9</v>
      </c>
      <c r="AY2489" s="121">
        <v>2.6829946999999998E-13</v>
      </c>
      <c r="AZ2489" s="121">
        <v>2.5726791000000001E-13</v>
      </c>
      <c r="BA2489" s="121">
        <v>0</v>
      </c>
      <c r="BB2489" s="121">
        <v>6.8756113999999996E-10</v>
      </c>
      <c r="BC2489" s="121">
        <v>1.0622819E-6</v>
      </c>
      <c r="BD2489" s="121">
        <v>1.4574333999999999E-10</v>
      </c>
      <c r="BE2489" s="121">
        <v>1.7219794000000001E-9</v>
      </c>
      <c r="BF2489" s="121">
        <v>1.2527893999999999E-10</v>
      </c>
      <c r="BG2489" s="121">
        <v>3.6582320999999999E-12</v>
      </c>
      <c r="BH2489" s="121">
        <v>1.8970130000000001E-13</v>
      </c>
      <c r="BI2489" s="121">
        <v>3.6823689E-14</v>
      </c>
      <c r="BJ2489" s="121">
        <v>6.8582886999999999E-15</v>
      </c>
      <c r="BK2489" s="121">
        <v>2.8049521000000001E-11</v>
      </c>
      <c r="BL2489" s="121">
        <v>9.7640400999999993E-10</v>
      </c>
      <c r="BM2489" s="121">
        <v>2.4598748000000002E-21</v>
      </c>
      <c r="BN2489" s="121">
        <v>2.5790478E-5</v>
      </c>
      <c r="BO2489" s="121">
        <v>0.46266434000000001</v>
      </c>
      <c r="BP2489" s="121">
        <v>0</v>
      </c>
      <c r="BQ2489" s="121">
        <v>0</v>
      </c>
      <c r="BR2489" s="121">
        <v>0</v>
      </c>
      <c r="BT2489" s="71">
        <v>2.1808634000000001E-4</v>
      </c>
      <c r="BU2489" s="71">
        <v>1.308554E-5</v>
      </c>
      <c r="BV2489" s="71">
        <v>9.7775374999999997E-5</v>
      </c>
      <c r="BW2489" s="71">
        <v>8.7053912999999999E-6</v>
      </c>
      <c r="BX2489" s="71">
        <v>1.6382451E-5</v>
      </c>
      <c r="BY2489" s="71">
        <v>1.1404086999999999E-5</v>
      </c>
      <c r="BZ2489" s="71">
        <v>7.2242057000000006E-11</v>
      </c>
      <c r="CA2489" s="71">
        <v>6.7309645999999999E-6</v>
      </c>
      <c r="CB2489" s="71">
        <v>1.4545503999999999E-7</v>
      </c>
      <c r="CC2489" s="71">
        <v>4.6400624E-7</v>
      </c>
      <c r="CD2489" s="71">
        <v>0</v>
      </c>
      <c r="CE2489" s="71">
        <v>5.4396992999999998E-18</v>
      </c>
      <c r="CF2489" s="71">
        <v>4.4540046000000003E-14</v>
      </c>
      <c r="CG2489" s="71">
        <v>4.4096832000000004E-6</v>
      </c>
      <c r="CH2489" s="71">
        <v>5.8982313000000002E-5</v>
      </c>
      <c r="CI2489" s="71">
        <v>1.0055693000000001E-9</v>
      </c>
      <c r="CJ2489" s="71">
        <v>0</v>
      </c>
      <c r="CL2489" s="186">
        <v>3.7699301999999999E-14</v>
      </c>
      <c r="CM2489" s="186">
        <v>3.5062788</v>
      </c>
      <c r="CN2489" s="187">
        <v>4.2603919000000004E-3</v>
      </c>
      <c r="CO2489" s="186">
        <v>7.9783705999999996E-3</v>
      </c>
      <c r="CP2489" s="186">
        <v>9.1176794999999994E-11</v>
      </c>
      <c r="CQ2489" s="186">
        <v>1.1423550999999999E-8</v>
      </c>
      <c r="CR2489" s="186">
        <v>4.7323278E-4</v>
      </c>
      <c r="CS2489" s="186">
        <v>3.0599538999999999E-2</v>
      </c>
      <c r="CT2489" s="186">
        <v>8.4007257E-5</v>
      </c>
      <c r="CU2489" s="186">
        <v>2.6656744E-3</v>
      </c>
    </row>
    <row r="2490" spans="1:99" ht="14.4">
      <c r="A2490" t="s">
        <v>1777</v>
      </c>
      <c r="B2490" s="125" t="s">
        <v>1759</v>
      </c>
      <c r="C2490" s="126" t="str">
        <f t="shared" si="635"/>
        <v>P.030.25.400</v>
      </c>
      <c r="D2490" t="s">
        <v>1914</v>
      </c>
      <c r="E2490" s="125" t="s">
        <v>878</v>
      </c>
      <c r="F2490" s="128" t="str">
        <f t="shared" si="636"/>
        <v>Organochlorides (n=1, std=-)</v>
      </c>
      <c r="G2490" s="131">
        <f t="shared" si="645"/>
        <v>0.23132505493522099</v>
      </c>
      <c r="H2490" s="183">
        <f t="shared" si="646"/>
        <v>1.7496104021571E-2</v>
      </c>
      <c r="I2490" s="183">
        <f t="shared" si="647"/>
        <v>3.7574284441699995E-2</v>
      </c>
      <c r="J2490" s="184">
        <f t="shared" si="648"/>
        <v>9.7766471949999994E-5</v>
      </c>
      <c r="K2490" s="183">
        <v>0.17615690000000001</v>
      </c>
      <c r="L2490" s="146">
        <v>3.5571620999999998E-2</v>
      </c>
      <c r="M2490" s="188">
        <v>2.0004229999999999E-3</v>
      </c>
      <c r="N2490" s="146">
        <v>3.7714390000000001E-3</v>
      </c>
      <c r="O2490" s="146">
        <v>1.3724134000000001E-2</v>
      </c>
      <c r="P2490" s="146">
        <v>3.1228670999999999E-8</v>
      </c>
      <c r="Q2490" s="188">
        <v>4.9979290000000004E-7</v>
      </c>
      <c r="R2490" s="188">
        <v>2.2404416999999998E-6</v>
      </c>
      <c r="S2490" s="146">
        <v>9.7289999999999999E-5</v>
      </c>
      <c r="T2490" s="146">
        <v>0</v>
      </c>
      <c r="U2490" s="146">
        <v>4.7647195000000001E-7</v>
      </c>
      <c r="V2490" s="146">
        <v>0</v>
      </c>
      <c r="W2490" s="146">
        <v>0</v>
      </c>
      <c r="X2490" s="146">
        <v>0</v>
      </c>
      <c r="Z2490" s="157">
        <f t="shared" si="634"/>
        <v>1.1743793333333334</v>
      </c>
      <c r="AB2490" s="131">
        <f t="shared" si="640"/>
        <v>0.17615690000000001</v>
      </c>
      <c r="AC2490" s="131">
        <f t="shared" si="641"/>
        <v>5.5070388463270996E-2</v>
      </c>
      <c r="AD2490" s="131">
        <f t="shared" si="642"/>
        <v>3.7574284441699995E-2</v>
      </c>
      <c r="AE2490" s="131">
        <f t="shared" si="643"/>
        <v>3.7574284441699995E-2</v>
      </c>
      <c r="AF2490" s="131">
        <f t="shared" si="644"/>
        <v>9.7766471949999994E-5</v>
      </c>
      <c r="AH2490">
        <v>13.365076</v>
      </c>
      <c r="AI2490" s="71">
        <v>9.7822782999999998</v>
      </c>
      <c r="AJ2490" s="71">
        <v>5.9189062000000002E-5</v>
      </c>
      <c r="AK2490" s="71">
        <v>0</v>
      </c>
      <c r="AL2490" s="71">
        <v>0.27499899999999999</v>
      </c>
      <c r="AM2490" s="71">
        <v>1.5958646E-4</v>
      </c>
      <c r="AN2490" s="71">
        <v>3.3075801999999999</v>
      </c>
      <c r="AP2490" s="129">
        <v>3.0779398999999999E-2</v>
      </c>
      <c r="AQ2490" s="129">
        <v>2.8980102000000001E-2</v>
      </c>
      <c r="AR2490" s="129">
        <v>1.1008338999999999E-3</v>
      </c>
      <c r="AS2490" s="129">
        <v>6.9846375000000001E-4</v>
      </c>
      <c r="AT2490" s="172">
        <f t="shared" si="637"/>
        <v>1.7374161277360001E-6</v>
      </c>
      <c r="AU2490" s="172">
        <f t="shared" si="638"/>
        <v>4.0711311600584395E-9</v>
      </c>
      <c r="AV2490" s="185">
        <f t="shared" si="639"/>
        <v>9.7824055000000007E-2</v>
      </c>
      <c r="AW2490" s="121">
        <v>1.0898260999999999E-6</v>
      </c>
      <c r="AX2490" s="121">
        <v>3.2882685999999998E-9</v>
      </c>
      <c r="AY2490" s="121">
        <v>8.9840194000000002E-14</v>
      </c>
      <c r="AZ2490" s="121">
        <v>4.24617E-13</v>
      </c>
      <c r="BA2490" s="121">
        <v>0</v>
      </c>
      <c r="BB2490" s="121">
        <v>1.3272872999999999E-10</v>
      </c>
      <c r="BC2490" s="121">
        <v>6.4743239000000001E-7</v>
      </c>
      <c r="BD2490" s="121">
        <v>2.8720949000000001E-11</v>
      </c>
      <c r="BE2490" s="121">
        <v>7.5404822000000003E-10</v>
      </c>
      <c r="BF2490" s="121">
        <v>3.0544948E-15</v>
      </c>
      <c r="BG2490" s="121">
        <v>2.7626066999999998E-18</v>
      </c>
      <c r="BH2490" s="121">
        <v>3.5093263999999998E-16</v>
      </c>
      <c r="BI2490" s="121">
        <v>1.1826288E-16</v>
      </c>
      <c r="BJ2490" s="121">
        <v>2.4411513000000001E-17</v>
      </c>
      <c r="BK2490" s="121">
        <v>2.9152069999999999E-12</v>
      </c>
      <c r="BL2490" s="121">
        <v>2.1569181999999999E-11</v>
      </c>
      <c r="BM2490" s="121">
        <v>0</v>
      </c>
      <c r="BN2490" s="121">
        <v>5.3129999999999998E-6</v>
      </c>
      <c r="BO2490" s="121">
        <v>9.7818742E-2</v>
      </c>
      <c r="BP2490" s="121">
        <v>0</v>
      </c>
      <c r="BQ2490" s="121">
        <v>0</v>
      </c>
      <c r="BR2490" s="121">
        <v>0</v>
      </c>
      <c r="BT2490" s="71">
        <v>9.1195305999999994E-5</v>
      </c>
      <c r="BU2490" s="71">
        <v>5.2047135999999997E-6</v>
      </c>
      <c r="BV2490" s="71">
        <v>3.2744813000000001E-5</v>
      </c>
      <c r="BW2490" s="71">
        <v>4.5188934999999998E-10</v>
      </c>
      <c r="BX2490" s="71">
        <v>1.6670359999999999E-5</v>
      </c>
      <c r="BY2490" s="71">
        <v>1.1958452E-8</v>
      </c>
      <c r="BZ2490" s="71">
        <v>2.4798486000000002E-12</v>
      </c>
      <c r="CA2490" s="71">
        <v>1.8137771E-8</v>
      </c>
      <c r="CB2490" s="71">
        <v>4.1906677000000002E-11</v>
      </c>
      <c r="CC2490" s="71">
        <v>9.0863997999999999E-10</v>
      </c>
      <c r="CD2490" s="71">
        <v>0</v>
      </c>
      <c r="CE2490" s="71">
        <v>0</v>
      </c>
      <c r="CF2490" s="71">
        <v>0</v>
      </c>
      <c r="CG2490" s="71">
        <v>1.0576983E-6</v>
      </c>
      <c r="CH2490" s="71">
        <v>1.1811844E-5</v>
      </c>
      <c r="CI2490" s="71">
        <v>2.3674376999999999E-5</v>
      </c>
      <c r="CJ2490" s="71">
        <v>0</v>
      </c>
      <c r="CL2490" s="186">
        <v>0</v>
      </c>
      <c r="CM2490" s="186">
        <v>1.1743790000000001</v>
      </c>
      <c r="CN2490" s="187">
        <v>3.3245972E-3</v>
      </c>
      <c r="CO2490" s="186">
        <v>3.5650500000000002E-3</v>
      </c>
      <c r="CP2490" s="186">
        <v>2.9761314E-13</v>
      </c>
      <c r="CQ2490" s="186">
        <v>1.7531710999999999E-11</v>
      </c>
      <c r="CR2490" s="186">
        <v>2.1709054999999999E-4</v>
      </c>
      <c r="CS2490" s="186">
        <v>6.3660027999999994E-5</v>
      </c>
      <c r="CT2490" s="186">
        <v>2.0476156999999999E-9</v>
      </c>
      <c r="CU2490" s="186">
        <v>4.2035014999999996E-6</v>
      </c>
    </row>
    <row r="2491" spans="1:99" ht="14.4">
      <c r="A2491" t="s">
        <v>1778</v>
      </c>
      <c r="B2491" s="125" t="s">
        <v>1759</v>
      </c>
      <c r="C2491" s="126" t="str">
        <f t="shared" si="635"/>
        <v>P.030.25.500</v>
      </c>
      <c r="D2491" t="s">
        <v>1914</v>
      </c>
      <c r="E2491" s="125" t="s">
        <v>878</v>
      </c>
      <c r="F2491" s="128" t="str">
        <f t="shared" si="636"/>
        <v>Organofluorides (n=1, std=-)</v>
      </c>
      <c r="G2491" s="131">
        <f t="shared" si="645"/>
        <v>5.7054815017900003E-3</v>
      </c>
      <c r="H2491" s="183">
        <f t="shared" si="646"/>
        <v>2.2984509469999999E-4</v>
      </c>
      <c r="I2491" s="183">
        <f t="shared" si="647"/>
        <v>3.2939258548999998E-4</v>
      </c>
      <c r="J2491" s="184">
        <f t="shared" si="648"/>
        <v>5.0095621599999996E-5</v>
      </c>
      <c r="K2491" s="183">
        <v>5.0961482000000001E-3</v>
      </c>
      <c r="L2491" s="146">
        <v>1.1815147000000001E-4</v>
      </c>
      <c r="M2491" s="146">
        <v>1.9360963E-4</v>
      </c>
      <c r="N2491" s="146">
        <v>1.9854871000000001E-4</v>
      </c>
      <c r="O2491" s="146">
        <v>2.5598414E-5</v>
      </c>
      <c r="P2491" s="146">
        <v>3.0466657000000001E-6</v>
      </c>
      <c r="Q2491" s="146">
        <v>2.6513049999999999E-6</v>
      </c>
      <c r="R2491" s="146">
        <v>1.7498793E-5</v>
      </c>
      <c r="S2491" s="146">
        <v>6.2736665999999997E-6</v>
      </c>
      <c r="T2491" s="146">
        <v>0</v>
      </c>
      <c r="U2491" s="146">
        <v>4.3821954999999998E-5</v>
      </c>
      <c r="V2491" s="188">
        <v>1.3269249000000001E-7</v>
      </c>
      <c r="W2491" s="188">
        <v>0</v>
      </c>
      <c r="X2491" s="146">
        <v>0</v>
      </c>
      <c r="Z2491" s="157">
        <f t="shared" si="634"/>
        <v>3.3974321333333335E-2</v>
      </c>
      <c r="AB2491" s="131">
        <f t="shared" si="640"/>
        <v>5.0961482000000001E-3</v>
      </c>
      <c r="AC2491" s="131">
        <f t="shared" si="641"/>
        <v>5.5910498770000007E-4</v>
      </c>
      <c r="AD2491" s="131">
        <f t="shared" si="642"/>
        <v>3.29259893E-4</v>
      </c>
      <c r="AE2491" s="131">
        <f t="shared" si="643"/>
        <v>3.2939258548999998E-4</v>
      </c>
      <c r="AF2491" s="131">
        <f t="shared" si="644"/>
        <v>5.0095621599999996E-5</v>
      </c>
      <c r="AH2491">
        <v>12.746392</v>
      </c>
      <c r="AI2491" s="71">
        <v>12.738562</v>
      </c>
      <c r="AJ2491" s="71">
        <v>5.4437210999999999E-3</v>
      </c>
      <c r="AK2491" s="71">
        <v>0</v>
      </c>
      <c r="AL2491" s="71">
        <v>0</v>
      </c>
      <c r="AM2491" s="71">
        <v>1.3335101E-3</v>
      </c>
      <c r="AN2491" s="71">
        <v>1.0521739999999999E-3</v>
      </c>
      <c r="AP2491" s="129">
        <v>1.5047915000000001E-3</v>
      </c>
      <c r="AQ2491" s="129">
        <v>5.6852666000000004E-4</v>
      </c>
      <c r="AR2491" s="129">
        <v>2.6727723000000001E-5</v>
      </c>
      <c r="AS2491" s="129">
        <v>9.0953710000000001E-4</v>
      </c>
      <c r="AT2491" s="172">
        <f t="shared" si="637"/>
        <v>3.4084332310929995E-8</v>
      </c>
      <c r="AU2491" s="172">
        <f t="shared" si="638"/>
        <v>9.8845128384932006E-11</v>
      </c>
      <c r="AV2491" s="185">
        <f t="shared" si="639"/>
        <v>0.12738614634999001</v>
      </c>
      <c r="AW2491" s="121">
        <v>3.1528169999999997E-8</v>
      </c>
      <c r="AX2491" s="121">
        <v>9.5128099000000006E-11</v>
      </c>
      <c r="AY2491" s="121">
        <v>2.5990356000000001E-15</v>
      </c>
      <c r="AZ2491" s="121">
        <v>0</v>
      </c>
      <c r="BA2491" s="121">
        <v>0</v>
      </c>
      <c r="BB2491" s="121">
        <v>5.3205864E-12</v>
      </c>
      <c r="BC2491" s="121">
        <v>2.5472746999999999E-9</v>
      </c>
      <c r="BD2491" s="121">
        <v>1.2133531999999999E-12</v>
      </c>
      <c r="BE2491" s="121">
        <v>2.4994374999999999E-12</v>
      </c>
      <c r="BF2491" s="121">
        <v>0</v>
      </c>
      <c r="BG2491" s="121">
        <v>0</v>
      </c>
      <c r="BH2491" s="121">
        <v>1.5111026999999999E-15</v>
      </c>
      <c r="BI2491" s="121">
        <v>1.0533069E-16</v>
      </c>
      <c r="BJ2491" s="121">
        <v>2.3215942000000001E-17</v>
      </c>
      <c r="BK2491" s="121">
        <v>4.2014403000000001E-13</v>
      </c>
      <c r="BL2491" s="121">
        <v>3.1468804999999999E-12</v>
      </c>
      <c r="BM2491" s="121">
        <v>0</v>
      </c>
      <c r="BN2491" s="121">
        <v>5.2634999000000001E-7</v>
      </c>
      <c r="BO2491" s="121">
        <v>0.12738562</v>
      </c>
      <c r="BP2491" s="121">
        <v>0</v>
      </c>
      <c r="BQ2491" s="121">
        <v>0</v>
      </c>
      <c r="BR2491" s="121">
        <v>0</v>
      </c>
      <c r="BT2491" s="71">
        <v>1.6443803000000002E-5</v>
      </c>
      <c r="BU2491" s="71">
        <v>1.7231876999999999E-8</v>
      </c>
      <c r="BV2491" s="71">
        <v>9.4729422000000002E-7</v>
      </c>
      <c r="BW2491" s="71">
        <v>2.1449175000000001E-9</v>
      </c>
      <c r="BX2491" s="71">
        <v>3.7107122000000002E-8</v>
      </c>
      <c r="BY2491" s="71">
        <v>0</v>
      </c>
      <c r="BZ2491" s="71">
        <v>0</v>
      </c>
      <c r="CA2491" s="71">
        <v>0</v>
      </c>
      <c r="CB2491" s="71">
        <v>4.2358140000000001E-9</v>
      </c>
      <c r="CC2491" s="71">
        <v>2.6439723999999999E-9</v>
      </c>
      <c r="CD2491" s="71">
        <v>0</v>
      </c>
      <c r="CE2491" s="71">
        <v>0</v>
      </c>
      <c r="CF2491" s="71">
        <v>0</v>
      </c>
      <c r="CG2491" s="71">
        <v>3.9072239999999998E-8</v>
      </c>
      <c r="CH2491" s="71">
        <v>1.5394072999999998E-5</v>
      </c>
      <c r="CI2491" s="71">
        <v>8.8328914999999996E-17</v>
      </c>
      <c r="CJ2491" s="71">
        <v>0</v>
      </c>
      <c r="CL2491" s="186">
        <v>0</v>
      </c>
      <c r="CM2491" s="186">
        <v>3.3974321000000002E-2</v>
      </c>
      <c r="CN2491" s="187">
        <v>0</v>
      </c>
      <c r="CO2491" s="186">
        <v>1.1789799000000001E-5</v>
      </c>
      <c r="CP2491" s="186">
        <v>7.2181912E-13</v>
      </c>
      <c r="CQ2491" s="186">
        <v>8.4162814000000006E-11</v>
      </c>
      <c r="CR2491" s="186">
        <v>1.3588520999999999E-6</v>
      </c>
      <c r="CS2491" s="186">
        <v>8.8427359999999997E-5</v>
      </c>
      <c r="CT2491" s="186">
        <v>0</v>
      </c>
      <c r="CU2491" s="186">
        <v>0</v>
      </c>
    </row>
    <row r="2492" spans="1:99" ht="14.4">
      <c r="A2492" t="s">
        <v>1779</v>
      </c>
      <c r="B2492" s="125" t="s">
        <v>1759</v>
      </c>
      <c r="C2492" s="126" t="str">
        <f t="shared" si="635"/>
        <v>P.030.25.600</v>
      </c>
      <c r="D2492" t="s">
        <v>1914</v>
      </c>
      <c r="E2492" s="125" t="s">
        <v>878</v>
      </c>
      <c r="F2492" s="128" t="str">
        <f t="shared" si="636"/>
        <v>Other non-metal nitrides (n=1, std=-)</v>
      </c>
      <c r="G2492" s="131">
        <f t="shared" si="645"/>
        <v>4.3984120510444188E-2</v>
      </c>
      <c r="H2492" s="183">
        <f t="shared" si="646"/>
        <v>1.47578201862E-3</v>
      </c>
      <c r="I2492" s="183">
        <f t="shared" si="647"/>
        <v>2.9684957379999995E-3</v>
      </c>
      <c r="J2492" s="184">
        <f t="shared" si="648"/>
        <v>7.0741487538241903E-3</v>
      </c>
      <c r="K2492" s="183">
        <v>3.2465694000000003E-2</v>
      </c>
      <c r="L2492" s="146">
        <v>1.5642225E-3</v>
      </c>
      <c r="M2492" s="146">
        <v>1.3384794E-3</v>
      </c>
      <c r="N2492" s="146">
        <v>1.2250233000000001E-3</v>
      </c>
      <c r="O2492" s="146">
        <v>2.4217069999999999E-4</v>
      </c>
      <c r="P2492" s="188">
        <v>2.9886001999999998E-7</v>
      </c>
      <c r="Q2492" s="146">
        <v>8.2891585999999999E-6</v>
      </c>
      <c r="R2492" s="188">
        <v>7.7386702000000004E-6</v>
      </c>
      <c r="S2492" s="146">
        <v>1.4399331000000001E-4</v>
      </c>
      <c r="T2492" s="146">
        <v>5.6554782E-5</v>
      </c>
      <c r="U2492" s="146">
        <v>6.9300509E-3</v>
      </c>
      <c r="V2492" s="188">
        <v>1.5003858E-6</v>
      </c>
      <c r="W2492" s="146">
        <v>1.0454285999999999E-7</v>
      </c>
      <c r="X2492" s="146">
        <v>9.6419018999999998E-13</v>
      </c>
      <c r="Z2492" s="157">
        <f t="shared" si="634"/>
        <v>0.21643796000000004</v>
      </c>
      <c r="AB2492" s="131">
        <f t="shared" si="640"/>
        <v>3.2465694000000003E-2</v>
      </c>
      <c r="AC2492" s="131">
        <f t="shared" si="641"/>
        <v>4.3862225888199992E-3</v>
      </c>
      <c r="AD2492" s="131">
        <f t="shared" si="642"/>
        <v>2.9105451130599998E-3</v>
      </c>
      <c r="AE2492" s="131">
        <f t="shared" si="643"/>
        <v>2.9684957379999995E-3</v>
      </c>
      <c r="AF2492" s="131">
        <f t="shared" si="644"/>
        <v>7.0740442109641904E-3</v>
      </c>
      <c r="AH2492">
        <v>4.1237738999999998</v>
      </c>
      <c r="AI2492" s="71">
        <v>2.4593463999999998</v>
      </c>
      <c r="AJ2492" s="71">
        <v>0.92414598999999997</v>
      </c>
      <c r="AK2492" s="71">
        <v>0</v>
      </c>
      <c r="AL2492" s="71">
        <v>0.17941296000000001</v>
      </c>
      <c r="AM2492" s="71">
        <v>0.37591084000000002</v>
      </c>
      <c r="AN2492" s="71">
        <v>0.18495768000000001</v>
      </c>
      <c r="AP2492" s="129">
        <v>4.1318186E-3</v>
      </c>
      <c r="AQ2492" s="129">
        <v>3.8782744999999999E-3</v>
      </c>
      <c r="AR2492" s="129">
        <v>1.7505717999999999E-4</v>
      </c>
      <c r="AS2492" s="129">
        <v>7.8486914999999997E-5</v>
      </c>
      <c r="AT2492" s="172">
        <f t="shared" si="637"/>
        <v>2.3251046500689996E-7</v>
      </c>
      <c r="AU2492" s="172">
        <f t="shared" si="638"/>
        <v>6.4740082938075857E-10</v>
      </c>
      <c r="AV2492" s="185">
        <f t="shared" si="639"/>
        <v>1.0992565481E-2</v>
      </c>
      <c r="AW2492" s="121">
        <v>2.0085524E-7</v>
      </c>
      <c r="AX2492" s="121">
        <v>6.0602870999999997E-10</v>
      </c>
      <c r="AY2492" s="121">
        <v>1.655757E-14</v>
      </c>
      <c r="AZ2492" s="121">
        <v>1.3623057999999999E-13</v>
      </c>
      <c r="BA2492" s="121">
        <v>0</v>
      </c>
      <c r="BB2492" s="121">
        <v>3.6351367999999997E-11</v>
      </c>
      <c r="BC2492" s="121">
        <v>3.1614783000000002E-8</v>
      </c>
      <c r="BD2492" s="121">
        <v>7.9190328999999993E-12</v>
      </c>
      <c r="BE2492" s="121">
        <v>3.3430014000000003E-11</v>
      </c>
      <c r="BF2492" s="121">
        <v>1.5565565E-15</v>
      </c>
      <c r="BG2492" s="121">
        <v>2.3118797000000001E-17</v>
      </c>
      <c r="BH2492" s="121">
        <v>4.7229740000000004E-15</v>
      </c>
      <c r="BI2492" s="121">
        <v>1.7203278E-16</v>
      </c>
      <c r="BJ2492" s="121">
        <v>4.0227378999999999E-17</v>
      </c>
      <c r="BK2492" s="121">
        <v>2.1952722E-13</v>
      </c>
      <c r="BL2492" s="121">
        <v>3.7348810999999998E-12</v>
      </c>
      <c r="BM2492" s="121">
        <v>1.3025728E-21</v>
      </c>
      <c r="BN2492" s="121">
        <v>1.5350481E-5</v>
      </c>
      <c r="BO2492" s="121">
        <v>1.0977215E-2</v>
      </c>
      <c r="BP2492" s="121">
        <v>0</v>
      </c>
      <c r="BQ2492" s="121">
        <v>0</v>
      </c>
      <c r="BR2492" s="121">
        <v>0</v>
      </c>
      <c r="BT2492" s="71">
        <v>1.0991842E-5</v>
      </c>
      <c r="BU2492" s="71">
        <v>2.3189158000000001E-7</v>
      </c>
      <c r="BV2492" s="71">
        <v>6.0348645999999999E-6</v>
      </c>
      <c r="BW2492" s="71">
        <v>1.4774082E-9</v>
      </c>
      <c r="BX2492" s="71">
        <v>3.5432036999999998E-7</v>
      </c>
      <c r="BY2492" s="71">
        <v>2.8039646000000001E-9</v>
      </c>
      <c r="BZ2492" s="71">
        <v>3.8254197999999997E-11</v>
      </c>
      <c r="CA2492" s="71">
        <v>4.2230254999999999E-9</v>
      </c>
      <c r="CB2492" s="71">
        <v>8.0941051E-10</v>
      </c>
      <c r="CC2492" s="71">
        <v>7.4826833999999999E-9</v>
      </c>
      <c r="CD2492" s="71">
        <v>0</v>
      </c>
      <c r="CE2492" s="71">
        <v>2.8804736000000001E-18</v>
      </c>
      <c r="CF2492" s="71">
        <v>2.3585204999999999E-14</v>
      </c>
      <c r="CG2492" s="71">
        <v>2.4896954000000001E-7</v>
      </c>
      <c r="CH2492" s="71">
        <v>4.1044306000000001E-6</v>
      </c>
      <c r="CI2492" s="71">
        <v>5.3089437999999998E-10</v>
      </c>
      <c r="CJ2492" s="71">
        <v>0</v>
      </c>
      <c r="CL2492" s="186">
        <v>1.9962840000000001E-14</v>
      </c>
      <c r="CM2492" s="186">
        <v>0.21643833000000001</v>
      </c>
      <c r="CN2492" s="187">
        <v>1.1619241E-4</v>
      </c>
      <c r="CO2492" s="186">
        <v>1.5929496E-4</v>
      </c>
      <c r="CP2492" s="186">
        <v>2.165113E-12</v>
      </c>
      <c r="CQ2492" s="186">
        <v>2.5329169999999998E-10</v>
      </c>
      <c r="CR2492" s="186">
        <v>1.4174077000000001E-5</v>
      </c>
      <c r="CS2492" s="186">
        <v>9.4270750000000002E-5</v>
      </c>
      <c r="CT2492" s="186">
        <v>1.0429512E-9</v>
      </c>
      <c r="CU2492" s="186">
        <v>9.8637989999999992E-7</v>
      </c>
    </row>
    <row r="2493" spans="1:99" ht="14.4">
      <c r="A2493" t="s">
        <v>4061</v>
      </c>
      <c r="B2493" s="125" t="s">
        <v>1759</v>
      </c>
      <c r="C2493" s="126" t="str">
        <f t="shared" si="635"/>
        <v>P.030.25.700</v>
      </c>
      <c r="D2493" t="s">
        <v>1914</v>
      </c>
      <c r="E2493" s="125" t="s">
        <v>878</v>
      </c>
      <c r="F2493" s="128" t="str">
        <f t="shared" si="636"/>
        <v>Other non-metal oxides (n=2, std=0.01)</v>
      </c>
      <c r="G2493" s="131">
        <f t="shared" si="645"/>
        <v>7.4268568625414103E-2</v>
      </c>
      <c r="H2493" s="183">
        <f t="shared" si="646"/>
        <v>2.5943420070000003E-3</v>
      </c>
      <c r="I2493" s="183">
        <f t="shared" si="647"/>
        <v>4.7318387765000001E-3</v>
      </c>
      <c r="J2493" s="184">
        <f t="shared" si="648"/>
        <v>8.3458318419140972E-3</v>
      </c>
      <c r="K2493" s="183">
        <v>5.8596556000000001E-2</v>
      </c>
      <c r="L2493" s="146">
        <v>2.3015303000000001E-3</v>
      </c>
      <c r="M2493" s="146">
        <v>2.3255326000000002E-3</v>
      </c>
      <c r="N2493" s="146">
        <v>2.2179079000000002E-3</v>
      </c>
      <c r="O2493" s="146">
        <v>3.4891095999999998E-4</v>
      </c>
      <c r="P2493" s="146">
        <v>1.2569890000000001E-5</v>
      </c>
      <c r="Q2493" s="146">
        <v>1.4953257E-5</v>
      </c>
      <c r="R2493" s="188">
        <v>7.5207339999999997E-5</v>
      </c>
      <c r="S2493" s="146">
        <v>1.9174287E-4</v>
      </c>
      <c r="T2493" s="146">
        <v>2.8277391E-5</v>
      </c>
      <c r="U2493" s="188">
        <v>8.1540367000000006E-3</v>
      </c>
      <c r="V2493" s="146">
        <v>1.2911455000000001E-6</v>
      </c>
      <c r="W2493" s="188">
        <v>5.2271431999999997E-8</v>
      </c>
      <c r="X2493" s="146">
        <v>4.8209510000000003E-13</v>
      </c>
      <c r="Z2493" s="157">
        <f t="shared" si="634"/>
        <v>0.3906437066666667</v>
      </c>
      <c r="AB2493" s="131">
        <f t="shared" si="640"/>
        <v>5.8596556000000001E-2</v>
      </c>
      <c r="AC2493" s="131">
        <f t="shared" si="641"/>
        <v>7.2966122470000012E-3</v>
      </c>
      <c r="AD2493" s="131">
        <f t="shared" si="642"/>
        <v>4.7023225114320001E-3</v>
      </c>
      <c r="AE2493" s="131">
        <f t="shared" si="643"/>
        <v>4.7318387765000009E-3</v>
      </c>
      <c r="AF2493" s="131">
        <f t="shared" si="644"/>
        <v>8.3457795704820967E-3</v>
      </c>
      <c r="AH2493">
        <v>6.8610280000000001</v>
      </c>
      <c r="AI2493" s="71">
        <v>4.8738783000000003</v>
      </c>
      <c r="AJ2493" s="71">
        <v>1.1091548</v>
      </c>
      <c r="AK2493" s="71">
        <v>0</v>
      </c>
      <c r="AL2493" s="71">
        <v>0.20938754000000001</v>
      </c>
      <c r="AM2493" s="71">
        <v>0.44678721999999998</v>
      </c>
      <c r="AN2493" s="71">
        <v>0.22182017000000001</v>
      </c>
      <c r="AP2493" s="129">
        <v>7.3781298E-3</v>
      </c>
      <c r="AQ2493" s="129">
        <v>6.8316386999999999E-3</v>
      </c>
      <c r="AR2493" s="129">
        <v>3.1270982999999998E-4</v>
      </c>
      <c r="AS2493" s="129">
        <v>2.3378126000000001E-4</v>
      </c>
      <c r="AT2493" s="172">
        <f t="shared" si="637"/>
        <v>4.0957066825229201E-7</v>
      </c>
      <c r="AU2493" s="172">
        <f t="shared" si="638"/>
        <v>1.15647128215416E-9</v>
      </c>
      <c r="AV2493" s="185">
        <f t="shared" si="639"/>
        <v>3.2742473429000003E-2</v>
      </c>
      <c r="AW2493" s="121">
        <v>3.6251777E-7</v>
      </c>
      <c r="AX2493" s="121">
        <v>1.0938036E-9</v>
      </c>
      <c r="AY2493" s="121">
        <v>2.9884277000000001E-14</v>
      </c>
      <c r="AZ2493" s="121">
        <v>6.8115292000000006E-14</v>
      </c>
      <c r="BA2493" s="121">
        <v>0</v>
      </c>
      <c r="BB2493" s="121">
        <v>6.1196105999999994E-11</v>
      </c>
      <c r="BC2493" s="121">
        <v>4.6975115000000002E-8</v>
      </c>
      <c r="BD2493" s="121">
        <v>1.3770270999999999E-11</v>
      </c>
      <c r="BE2493" s="121">
        <v>4.8857585000000002E-11</v>
      </c>
      <c r="BF2493" s="121">
        <v>7.7827823000000002E-16</v>
      </c>
      <c r="BG2493" s="121">
        <v>1.1559398999999999E-17</v>
      </c>
      <c r="BH2493" s="121">
        <v>8.5218577999999996E-15</v>
      </c>
      <c r="BI2493" s="121">
        <v>5.1542206000000003E-16</v>
      </c>
      <c r="BJ2493" s="121">
        <v>1.1475901999999999E-16</v>
      </c>
      <c r="BK2493" s="121">
        <v>1.8225809999999999E-12</v>
      </c>
      <c r="BL2493" s="121">
        <v>1.4696450000000001E-11</v>
      </c>
      <c r="BM2493" s="121">
        <v>6.5128639999999998E-22</v>
      </c>
      <c r="BN2493" s="121">
        <v>1.9936429E-5</v>
      </c>
      <c r="BO2493" s="121">
        <v>3.2722537000000003E-2</v>
      </c>
      <c r="BP2493" s="121">
        <v>0</v>
      </c>
      <c r="BQ2493" s="121">
        <v>0</v>
      </c>
      <c r="BR2493" s="121">
        <v>0</v>
      </c>
      <c r="BT2493" s="71">
        <v>1.9557127E-5</v>
      </c>
      <c r="BU2493" s="71">
        <v>3.3754644000000001E-7</v>
      </c>
      <c r="BV2493" s="71">
        <v>1.0892183000000001E-5</v>
      </c>
      <c r="BW2493" s="71">
        <v>9.8619207000000004E-9</v>
      </c>
      <c r="BX2493" s="71">
        <v>5.6362243999999997E-7</v>
      </c>
      <c r="BY2493" s="71">
        <v>1.4019823000000001E-9</v>
      </c>
      <c r="BZ2493" s="71">
        <v>1.9127098999999999E-11</v>
      </c>
      <c r="CA2493" s="71">
        <v>2.1115126999999999E-9</v>
      </c>
      <c r="CB2493" s="71">
        <v>1.7673011999999999E-8</v>
      </c>
      <c r="CC2493" s="71">
        <v>1.5676116000000001E-8</v>
      </c>
      <c r="CD2493" s="71">
        <v>0</v>
      </c>
      <c r="CE2493" s="71">
        <v>1.4402368E-18</v>
      </c>
      <c r="CF2493" s="71">
        <v>1.1792602999999999E-14</v>
      </c>
      <c r="CG2493" s="71">
        <v>4.4574976999999999E-7</v>
      </c>
      <c r="CH2493" s="71">
        <v>7.2710159E-6</v>
      </c>
      <c r="CI2493" s="71">
        <v>2.6556696999999999E-10</v>
      </c>
      <c r="CJ2493" s="71">
        <v>0</v>
      </c>
      <c r="CL2493" s="186">
        <v>9.9814198000000004E-15</v>
      </c>
      <c r="CM2493" s="186">
        <v>0.39064388999999999</v>
      </c>
      <c r="CN2493" s="187">
        <v>5.8096203000000003E-5</v>
      </c>
      <c r="CO2493" s="186">
        <v>2.3126341000000001E-4</v>
      </c>
      <c r="CP2493" s="186">
        <v>4.0252243999999998E-12</v>
      </c>
      <c r="CQ2493" s="186">
        <v>4.6975563999999995E-10</v>
      </c>
      <c r="CR2493" s="186">
        <v>2.2033892000000001E-5</v>
      </c>
      <c r="CS2493" s="186">
        <v>4.0763060999999997E-4</v>
      </c>
      <c r="CT2493" s="186">
        <v>5.2147559000000004E-10</v>
      </c>
      <c r="CU2493" s="186">
        <v>4.9318994999999996E-7</v>
      </c>
    </row>
    <row r="2494" spans="1:99" ht="14.4">
      <c r="A2494" t="s">
        <v>1780</v>
      </c>
      <c r="B2494" s="125" t="s">
        <v>1759</v>
      </c>
      <c r="C2494" s="126" t="str">
        <f t="shared" si="635"/>
        <v>P.030.25.800</v>
      </c>
      <c r="D2494" t="s">
        <v>1914</v>
      </c>
      <c r="E2494" s="125" t="s">
        <v>878</v>
      </c>
      <c r="F2494" s="128" t="str">
        <f t="shared" si="636"/>
        <v>Other non-metal sulfides (n=2, std=0.08)</v>
      </c>
      <c r="G2494" s="131">
        <f t="shared" si="645"/>
        <v>0.15440139526193158</v>
      </c>
      <c r="H2494" s="183">
        <f t="shared" si="646"/>
        <v>6.1386560689999994E-3</v>
      </c>
      <c r="I2494" s="183">
        <f t="shared" si="647"/>
        <v>9.0110267978999996E-3</v>
      </c>
      <c r="J2494" s="184">
        <f t="shared" si="648"/>
        <v>2.8391523950315866E-3</v>
      </c>
      <c r="K2494" s="183">
        <v>0.13641255999999999</v>
      </c>
      <c r="L2494" s="146">
        <v>3.3614881000000002E-3</v>
      </c>
      <c r="M2494" s="146">
        <v>5.2000379999999997E-3</v>
      </c>
      <c r="N2494" s="146">
        <v>5.3016267000000001E-3</v>
      </c>
      <c r="O2494" s="146">
        <v>6.9215281000000004E-4</v>
      </c>
      <c r="P2494" s="146">
        <v>7.7305119000000005E-5</v>
      </c>
      <c r="Q2494" s="188">
        <v>6.7571439999999998E-5</v>
      </c>
      <c r="R2494" s="188">
        <v>4.4422685E-4</v>
      </c>
      <c r="S2494" s="146">
        <v>1.9040847E-4</v>
      </c>
      <c r="T2494" s="146">
        <v>1.8527346999999999E-6</v>
      </c>
      <c r="U2494" s="188">
        <v>2.6102685E-3</v>
      </c>
      <c r="V2494" s="146">
        <v>3.4211132000000002E-6</v>
      </c>
      <c r="W2494" s="146">
        <v>3.8475425000000003E-5</v>
      </c>
      <c r="X2494" s="146">
        <v>3.1586871000000003E-14</v>
      </c>
      <c r="Z2494" s="157">
        <f t="shared" si="634"/>
        <v>0.90941706666666666</v>
      </c>
      <c r="AB2494" s="131">
        <f t="shared" si="640"/>
        <v>0.13641255999999999</v>
      </c>
      <c r="AC2494" s="131">
        <f t="shared" si="641"/>
        <v>1.5144409019000002E-2</v>
      </c>
      <c r="AD2494" s="131">
        <f t="shared" si="642"/>
        <v>9.0442283749999994E-3</v>
      </c>
      <c r="AE2494" s="131">
        <f t="shared" si="643"/>
        <v>9.0110267978999996E-3</v>
      </c>
      <c r="AF2494" s="131">
        <f t="shared" si="644"/>
        <v>2.8006769700315865E-3</v>
      </c>
      <c r="AH2494">
        <v>13.680175</v>
      </c>
      <c r="AI2494" s="71">
        <v>13.110670000000001</v>
      </c>
      <c r="AJ2494" s="71">
        <v>0.34440673999999999</v>
      </c>
      <c r="AK2494" s="71">
        <v>0</v>
      </c>
      <c r="AL2494" s="71">
        <v>3.9590160999999999E-2</v>
      </c>
      <c r="AM2494" s="71">
        <v>0.11752909</v>
      </c>
      <c r="AN2494" s="71">
        <v>6.7978661999999995E-2</v>
      </c>
      <c r="AP2494" s="129">
        <v>1.6924637999999999E-2</v>
      </c>
      <c r="AQ2494" s="129">
        <v>1.5292329E-2</v>
      </c>
      <c r="AR2494" s="129">
        <v>7.1779288000000004E-4</v>
      </c>
      <c r="AS2494" s="129">
        <v>9.1451640000000001E-4</v>
      </c>
      <c r="AT2494" s="172">
        <f t="shared" si="637"/>
        <v>9.1680630373791387E-7</v>
      </c>
      <c r="AU2494" s="172">
        <f t="shared" si="638"/>
        <v>2.6545594946527247E-9</v>
      </c>
      <c r="AV2494" s="185">
        <f t="shared" si="639"/>
        <v>0.12808352591</v>
      </c>
      <c r="AW2494" s="121">
        <v>8.4394214999999999E-7</v>
      </c>
      <c r="AX2494" s="121">
        <v>2.5463773E-9</v>
      </c>
      <c r="AY2494" s="121">
        <v>6.9570659999999995E-14</v>
      </c>
      <c r="AZ2494" s="121">
        <v>4.4629138999999999E-15</v>
      </c>
      <c r="BA2494" s="121">
        <v>0</v>
      </c>
      <c r="BB2494" s="121">
        <v>1.4218429999999999E-10</v>
      </c>
      <c r="BC2494" s="121">
        <v>7.1885408999999999E-8</v>
      </c>
      <c r="BD2494" s="121">
        <v>3.2412805999999999E-11</v>
      </c>
      <c r="BE2494" s="121">
        <v>7.1121786000000006E-11</v>
      </c>
      <c r="BF2494" s="121">
        <v>5.0992790000000001E-17</v>
      </c>
      <c r="BG2494" s="121">
        <v>7.5737180000000005E-19</v>
      </c>
      <c r="BH2494" s="121">
        <v>3.8508886000000003E-14</v>
      </c>
      <c r="BI2494" s="121">
        <v>2.6780469999999999E-15</v>
      </c>
      <c r="BJ2494" s="121">
        <v>5.9036551999999998E-16</v>
      </c>
      <c r="BK2494" s="121">
        <v>1.0666736E-11</v>
      </c>
      <c r="BL2494" s="121">
        <v>7.9969239000000003E-11</v>
      </c>
      <c r="BM2494" s="121">
        <v>4.2672284999999998E-23</v>
      </c>
      <c r="BN2494" s="121">
        <v>1.6705909999999999E-5</v>
      </c>
      <c r="BO2494" s="121">
        <v>0.12806682</v>
      </c>
      <c r="BP2494" s="121">
        <v>7.4592000000000005E-10</v>
      </c>
      <c r="BQ2494" s="121">
        <v>4.5360000000000001E-12</v>
      </c>
      <c r="BR2494" s="121">
        <v>2.0294399999999999E-16</v>
      </c>
      <c r="BT2494" s="71">
        <v>4.4656666999999999E-5</v>
      </c>
      <c r="BU2494" s="71">
        <v>4.9038142999999997E-7</v>
      </c>
      <c r="BV2494" s="71">
        <v>2.5356961000000001E-5</v>
      </c>
      <c r="BW2494" s="71">
        <v>5.4575131000000003E-8</v>
      </c>
      <c r="BX2494" s="71">
        <v>1.0217249999999999E-6</v>
      </c>
      <c r="BY2494" s="71">
        <v>9.1857881999999999E-11</v>
      </c>
      <c r="BZ2494" s="71">
        <v>1.2532075E-12</v>
      </c>
      <c r="CA2494" s="71">
        <v>1.3834631E-10</v>
      </c>
      <c r="CB2494" s="71">
        <v>1.0749253999999999E-7</v>
      </c>
      <c r="CC2494" s="71">
        <v>6.7673422999999999E-8</v>
      </c>
      <c r="CD2494" s="71">
        <v>0</v>
      </c>
      <c r="CE2494" s="71">
        <v>9.4364315000000005E-20</v>
      </c>
      <c r="CF2494" s="71">
        <v>7.7265133E-16</v>
      </c>
      <c r="CG2494" s="71">
        <v>1.0452585999999999E-6</v>
      </c>
      <c r="CH2494" s="71">
        <v>1.6405267999999999E-5</v>
      </c>
      <c r="CI2494" s="71">
        <v>1.7427979999999999E-11</v>
      </c>
      <c r="CJ2494" s="71">
        <v>1.0708225E-7</v>
      </c>
      <c r="CL2494" s="186">
        <v>6.5398263000000005E-16</v>
      </c>
      <c r="CM2494" s="186">
        <v>0.90941453999999999</v>
      </c>
      <c r="CN2494" s="187">
        <v>3.0679694999999997E-5</v>
      </c>
      <c r="CO2494" s="186">
        <v>3.3553274000000001E-4</v>
      </c>
      <c r="CP2494" s="186">
        <v>1.8391378999999999E-11</v>
      </c>
      <c r="CQ2494" s="186">
        <v>2.1444445999999999E-9</v>
      </c>
      <c r="CR2494" s="186">
        <v>3.7760713000000001E-5</v>
      </c>
      <c r="CS2494" s="186">
        <v>2.2466458000000001E-3</v>
      </c>
      <c r="CT2494" s="186">
        <v>3.4167080999999998E-11</v>
      </c>
      <c r="CU2494" s="186">
        <v>3.2313805999999998E-8</v>
      </c>
    </row>
    <row r="2495" spans="1:99" ht="14.4">
      <c r="A2495" t="s">
        <v>4062</v>
      </c>
      <c r="B2495" s="125" t="s">
        <v>1759</v>
      </c>
      <c r="C2495" s="126" t="str">
        <f t="shared" si="635"/>
        <v>P.030.26.100</v>
      </c>
      <c r="D2495" t="s">
        <v>1914</v>
      </c>
      <c r="E2495" s="125" t="s">
        <v>878</v>
      </c>
      <c r="F2495" s="128" t="str">
        <f t="shared" si="636"/>
        <v>Phenoxyacetic acid derivatives (n=3, std=0.11)</v>
      </c>
      <c r="G2495" s="131">
        <f t="shared" si="645"/>
        <v>1.00948176345</v>
      </c>
      <c r="H2495" s="183">
        <f t="shared" si="646"/>
        <v>4.4423840449999995E-2</v>
      </c>
      <c r="I2495" s="183">
        <f t="shared" si="647"/>
        <v>0.1008970605</v>
      </c>
      <c r="J2495" s="184">
        <f t="shared" si="648"/>
        <v>4.6501272499999996E-2</v>
      </c>
      <c r="K2495" s="183">
        <v>0.81765958999999999</v>
      </c>
      <c r="L2495" s="146">
        <v>5.9479570000000002E-2</v>
      </c>
      <c r="M2495" s="146">
        <v>3.7729698999999998E-2</v>
      </c>
      <c r="N2495" s="146">
        <v>3.6615931999999997E-2</v>
      </c>
      <c r="O2495" s="146">
        <v>6.9592791999999997E-3</v>
      </c>
      <c r="P2495" s="146">
        <v>3.6454629000000002E-4</v>
      </c>
      <c r="Q2495" s="146">
        <v>4.8408296E-4</v>
      </c>
      <c r="R2495" s="146">
        <v>3.6732143999999999E-3</v>
      </c>
      <c r="S2495" s="146">
        <v>1.5149965E-3</v>
      </c>
      <c r="T2495" s="188">
        <v>0</v>
      </c>
      <c r="U2495" s="188">
        <v>4.4986275999999999E-2</v>
      </c>
      <c r="V2495" s="188">
        <v>1.45771E-5</v>
      </c>
      <c r="W2495" s="188">
        <v>0</v>
      </c>
      <c r="X2495" s="146">
        <v>0</v>
      </c>
      <c r="Z2495" s="157">
        <f t="shared" si="634"/>
        <v>5.4510639333333337</v>
      </c>
      <c r="AB2495" s="131">
        <f t="shared" si="640"/>
        <v>0.81765958999999999</v>
      </c>
      <c r="AC2495" s="131">
        <f t="shared" si="641"/>
        <v>0.14530632385</v>
      </c>
      <c r="AD2495" s="131">
        <f t="shared" si="642"/>
        <v>0.1008824834</v>
      </c>
      <c r="AE2495" s="131">
        <f t="shared" si="643"/>
        <v>0.10089706050000001</v>
      </c>
      <c r="AF2495" s="131">
        <f t="shared" si="644"/>
        <v>4.6501272499999996E-2</v>
      </c>
      <c r="AH2495">
        <v>83.911009000000007</v>
      </c>
      <c r="AI2495" s="71">
        <v>73.030257000000006</v>
      </c>
      <c r="AJ2495" s="71">
        <v>6.1669118999999997</v>
      </c>
      <c r="AK2495" s="71">
        <v>0</v>
      </c>
      <c r="AL2495" s="71">
        <v>1.0719259999999999</v>
      </c>
      <c r="AM2495" s="71">
        <v>2.4090289999999999</v>
      </c>
      <c r="AN2495" s="71">
        <v>1.2328854</v>
      </c>
      <c r="AP2495" s="129">
        <v>0.11339855</v>
      </c>
      <c r="AQ2495" s="129">
        <v>0.10424395</v>
      </c>
      <c r="AR2495" s="129">
        <v>4.5280438000000001E-3</v>
      </c>
      <c r="AS2495" s="129">
        <v>4.6265541999999998E-3</v>
      </c>
      <c r="AT2495" s="172">
        <f t="shared" si="637"/>
        <v>6.2496371232970006E-6</v>
      </c>
      <c r="AU2495" s="172">
        <f t="shared" si="638"/>
        <v>1.6745724179998403E-8</v>
      </c>
      <c r="AV2495" s="185">
        <f t="shared" si="639"/>
        <v>0.6479767715000001</v>
      </c>
      <c r="AW2495" s="121">
        <v>5.0585873000000002E-6</v>
      </c>
      <c r="AX2495" s="121">
        <v>1.5262978999999999E-8</v>
      </c>
      <c r="AY2495" s="121">
        <v>4.1700639000000001E-13</v>
      </c>
      <c r="AZ2495" s="121">
        <v>0</v>
      </c>
      <c r="BA2495" s="121">
        <v>0</v>
      </c>
      <c r="BB2495" s="121">
        <v>9.8121123999999991E-10</v>
      </c>
      <c r="BC2495" s="121">
        <v>1.1893675000000001E-6</v>
      </c>
      <c r="BD2495" s="121">
        <v>2.2376403E-10</v>
      </c>
      <c r="BE2495" s="121">
        <v>1.2582616000000001E-9</v>
      </c>
      <c r="BF2495" s="121">
        <v>0</v>
      </c>
      <c r="BG2495" s="121">
        <v>0</v>
      </c>
      <c r="BH2495" s="121">
        <v>2.7585664E-13</v>
      </c>
      <c r="BI2495" s="121">
        <v>2.2087411E-14</v>
      </c>
      <c r="BJ2495" s="121">
        <v>4.5995573999999998E-15</v>
      </c>
      <c r="BK2495" s="121">
        <v>5.5397597E-11</v>
      </c>
      <c r="BL2495" s="121">
        <v>6.4571445999999995E-10</v>
      </c>
      <c r="BM2495" s="121">
        <v>0</v>
      </c>
      <c r="BN2495" s="121">
        <v>1.469415E-4</v>
      </c>
      <c r="BO2495" s="121">
        <v>0.64782983000000005</v>
      </c>
      <c r="BP2495" s="121">
        <v>0</v>
      </c>
      <c r="BQ2495" s="121">
        <v>0</v>
      </c>
      <c r="BR2495" s="121">
        <v>0</v>
      </c>
      <c r="BT2495" s="71">
        <v>2.7951913000000001E-4</v>
      </c>
      <c r="BU2495" s="71">
        <v>8.6748359000000006E-6</v>
      </c>
      <c r="BV2495" s="71">
        <v>1.5199013000000001E-4</v>
      </c>
      <c r="BW2495" s="71">
        <v>4.4781012E-7</v>
      </c>
      <c r="BX2495" s="71">
        <v>1.3374873000000001E-5</v>
      </c>
      <c r="BY2495" s="71">
        <v>0</v>
      </c>
      <c r="BZ2495" s="71">
        <v>0</v>
      </c>
      <c r="CA2495" s="71">
        <v>0</v>
      </c>
      <c r="CB2495" s="71">
        <v>5.1663777999999999E-7</v>
      </c>
      <c r="CC2495" s="71">
        <v>4.9970472999999996E-7</v>
      </c>
      <c r="CD2495" s="71">
        <v>0</v>
      </c>
      <c r="CE2495" s="71">
        <v>0</v>
      </c>
      <c r="CF2495" s="71">
        <v>0</v>
      </c>
      <c r="CG2495" s="71">
        <v>7.5624452000000003E-6</v>
      </c>
      <c r="CH2495" s="71">
        <v>9.6452695000000005E-5</v>
      </c>
      <c r="CI2495" s="71">
        <v>1.0790375E-12</v>
      </c>
      <c r="CJ2495" s="71">
        <v>0</v>
      </c>
      <c r="CL2495" s="186">
        <v>0</v>
      </c>
      <c r="CM2495" s="186">
        <v>5.4510639000000003</v>
      </c>
      <c r="CN2495" s="187">
        <v>0</v>
      </c>
      <c r="CO2495" s="186">
        <v>5.9351964000000004E-3</v>
      </c>
      <c r="CP2495" s="186">
        <v>1.3039780000000001E-10</v>
      </c>
      <c r="CQ2495" s="186">
        <v>1.5471450000000001E-8</v>
      </c>
      <c r="CR2495" s="186">
        <v>5.3625449E-4</v>
      </c>
      <c r="CS2495" s="186">
        <v>1.8522081999999999E-2</v>
      </c>
      <c r="CT2495" s="186">
        <v>0</v>
      </c>
      <c r="CU2495" s="186">
        <v>0</v>
      </c>
    </row>
    <row r="2496" spans="1:99" ht="14.4">
      <c r="A2496" t="s">
        <v>4063</v>
      </c>
      <c r="B2496" s="125" t="s">
        <v>1759</v>
      </c>
      <c r="C2496" s="126" t="str">
        <f t="shared" si="635"/>
        <v>P.030.26.200</v>
      </c>
      <c r="D2496" t="s">
        <v>1914</v>
      </c>
      <c r="E2496" s="125" t="s">
        <v>878</v>
      </c>
      <c r="F2496" s="128" t="str">
        <f t="shared" si="636"/>
        <v>Phenylpropanes (n=2, std=0.43)</v>
      </c>
      <c r="G2496" s="131">
        <f t="shared" si="645"/>
        <v>0.61712031826939995</v>
      </c>
      <c r="H2496" s="183">
        <f t="shared" si="646"/>
        <v>2.2976179360000001E-2</v>
      </c>
      <c r="I2496" s="183">
        <f t="shared" si="647"/>
        <v>7.3501188719399993E-2</v>
      </c>
      <c r="J2496" s="184">
        <f t="shared" si="648"/>
        <v>2.2928390189999998E-2</v>
      </c>
      <c r="K2496" s="183">
        <v>0.49771455999999997</v>
      </c>
      <c r="L2496" s="146">
        <v>5.2478482E-2</v>
      </c>
      <c r="M2496" s="146">
        <v>1.9416718999999999E-2</v>
      </c>
      <c r="N2496" s="146">
        <v>1.8373657000000002E-2</v>
      </c>
      <c r="O2496" s="146">
        <v>4.2318015E-3</v>
      </c>
      <c r="P2496" s="146">
        <v>1.5965091999999999E-4</v>
      </c>
      <c r="Q2496" s="188">
        <v>2.1106993999999999E-4</v>
      </c>
      <c r="R2496" s="188">
        <v>1.5995963000000001E-3</v>
      </c>
      <c r="S2496" s="146">
        <v>7.1627818999999999E-4</v>
      </c>
      <c r="T2496" s="146">
        <v>0</v>
      </c>
      <c r="U2496" s="188">
        <v>2.2212111999999999E-2</v>
      </c>
      <c r="V2496" s="188">
        <v>6.3914194000000004E-6</v>
      </c>
      <c r="W2496" s="146">
        <v>0</v>
      </c>
      <c r="X2496" s="146">
        <v>0</v>
      </c>
      <c r="Z2496" s="157">
        <f t="shared" si="634"/>
        <v>3.3180970666666667</v>
      </c>
      <c r="AB2496" s="131">
        <f t="shared" si="640"/>
        <v>0.49771455999999997</v>
      </c>
      <c r="AC2496" s="131">
        <f t="shared" si="641"/>
        <v>9.6470976660000013E-2</v>
      </c>
      <c r="AD2496" s="131">
        <f t="shared" si="642"/>
        <v>7.3494797299999998E-2</v>
      </c>
      <c r="AE2496" s="131">
        <f t="shared" si="643"/>
        <v>7.3501188719400007E-2</v>
      </c>
      <c r="AF2496" s="131">
        <f t="shared" si="644"/>
        <v>2.2928390189999998E-2</v>
      </c>
      <c r="AH2496">
        <v>64.585701</v>
      </c>
      <c r="AI2496" s="71">
        <v>59.020474999999998</v>
      </c>
      <c r="AJ2496" s="71">
        <v>3.0485459000000001</v>
      </c>
      <c r="AK2496" s="71">
        <v>0</v>
      </c>
      <c r="AL2496" s="71">
        <v>0.71119299999999996</v>
      </c>
      <c r="AM2496" s="71">
        <v>1.1959736999999999</v>
      </c>
      <c r="AN2496" s="71">
        <v>0.60951423000000005</v>
      </c>
      <c r="AP2496" s="129">
        <v>7.4846237999999995E-2</v>
      </c>
      <c r="AQ2496" s="129">
        <v>6.8082639E-2</v>
      </c>
      <c r="AR2496" s="129">
        <v>2.8434646000000002E-3</v>
      </c>
      <c r="AS2496" s="129">
        <v>3.9201341000000001E-3</v>
      </c>
      <c r="AT2496" s="172">
        <f t="shared" si="637"/>
        <v>4.0816929912199989E-6</v>
      </c>
      <c r="AU2496" s="172">
        <f t="shared" si="638"/>
        <v>1.0515771651087999E-8</v>
      </c>
      <c r="AV2496" s="185">
        <f t="shared" si="639"/>
        <v>0.54903839245600006</v>
      </c>
      <c r="AW2496" s="121">
        <v>3.0791940999999999E-6</v>
      </c>
      <c r="AX2496" s="121">
        <v>9.2906718999999999E-9</v>
      </c>
      <c r="AY2496" s="121">
        <v>2.5383443000000001E-13</v>
      </c>
      <c r="AZ2496" s="121">
        <v>0</v>
      </c>
      <c r="BA2496" s="121">
        <v>0</v>
      </c>
      <c r="BB2496" s="121">
        <v>5.0221798999999999E-10</v>
      </c>
      <c r="BC2496" s="121">
        <v>1.0016911999999999E-6</v>
      </c>
      <c r="BD2496" s="121">
        <v>1.1455702999999999E-10</v>
      </c>
      <c r="BE2496" s="121">
        <v>1.1101570000000001E-9</v>
      </c>
      <c r="BF2496" s="121">
        <v>0</v>
      </c>
      <c r="BG2496" s="121">
        <v>0</v>
      </c>
      <c r="BH2496" s="121">
        <v>1.2026415999999999E-13</v>
      </c>
      <c r="BI2496" s="121">
        <v>9.6186064999999994E-15</v>
      </c>
      <c r="BJ2496" s="121">
        <v>2.0038915E-15</v>
      </c>
      <c r="BK2496" s="121">
        <v>2.4231630000000001E-11</v>
      </c>
      <c r="BL2496" s="121">
        <v>2.812416E-10</v>
      </c>
      <c r="BM2496" s="121">
        <v>0</v>
      </c>
      <c r="BN2496" s="121">
        <v>7.0012456000000001E-5</v>
      </c>
      <c r="BO2496" s="121">
        <v>0.54896838000000003</v>
      </c>
      <c r="BP2496" s="121">
        <v>0</v>
      </c>
      <c r="BQ2496" s="121">
        <v>0</v>
      </c>
      <c r="BR2496" s="121">
        <v>0</v>
      </c>
      <c r="BT2496" s="71">
        <v>1.9023594000000001E-4</v>
      </c>
      <c r="BU2496" s="71">
        <v>7.6537576999999998E-6</v>
      </c>
      <c r="BV2496" s="71">
        <v>9.2517351000000002E-5</v>
      </c>
      <c r="BW2496" s="71">
        <v>1.9524857999999999E-7</v>
      </c>
      <c r="BX2496" s="71">
        <v>1.0101349999999999E-5</v>
      </c>
      <c r="BY2496" s="71">
        <v>0</v>
      </c>
      <c r="BZ2496" s="71">
        <v>0</v>
      </c>
      <c r="CA2496" s="71">
        <v>0</v>
      </c>
      <c r="CB2496" s="71">
        <v>2.2620221E-7</v>
      </c>
      <c r="CC2496" s="71">
        <v>2.1850967999999999E-7</v>
      </c>
      <c r="CD2496" s="71">
        <v>0</v>
      </c>
      <c r="CE2496" s="71">
        <v>0</v>
      </c>
      <c r="CF2496" s="71">
        <v>0</v>
      </c>
      <c r="CG2496" s="71">
        <v>4.0090539000000004E-6</v>
      </c>
      <c r="CH2496" s="71">
        <v>7.5314469000000001E-5</v>
      </c>
      <c r="CI2496" s="71">
        <v>5.3893841999999998E-13</v>
      </c>
      <c r="CJ2496" s="71">
        <v>0</v>
      </c>
      <c r="CL2496" s="186">
        <v>0</v>
      </c>
      <c r="CM2496" s="186">
        <v>3.3180971000000001</v>
      </c>
      <c r="CN2496" s="187">
        <v>1.6771233000000001E-3</v>
      </c>
      <c r="CO2496" s="186">
        <v>5.2365895000000004E-3</v>
      </c>
      <c r="CP2496" s="186">
        <v>5.6854194E-11</v>
      </c>
      <c r="CQ2496" s="186">
        <v>6.7446252999999998E-9</v>
      </c>
      <c r="CR2496" s="186">
        <v>3.9732995999999999E-4</v>
      </c>
      <c r="CS2496" s="186">
        <v>8.0660481000000006E-3</v>
      </c>
      <c r="CT2496" s="186">
        <v>0</v>
      </c>
      <c r="CU2496" s="186">
        <v>0</v>
      </c>
    </row>
    <row r="2497" spans="1:99" ht="14.4">
      <c r="A2497" t="s">
        <v>4064</v>
      </c>
      <c r="B2497" s="125" t="s">
        <v>1759</v>
      </c>
      <c r="C2497" s="126" t="str">
        <f t="shared" si="635"/>
        <v>P.030.26.300</v>
      </c>
      <c r="D2497" t="s">
        <v>1914</v>
      </c>
      <c r="E2497" s="125" t="s">
        <v>878</v>
      </c>
      <c r="F2497" s="128" t="str">
        <f t="shared" si="636"/>
        <v>Pyridinium derivatives (n=1, std=-)</v>
      </c>
      <c r="G2497" s="131">
        <f t="shared" si="645"/>
        <v>3.381554279285</v>
      </c>
      <c r="H2497" s="183">
        <f t="shared" si="646"/>
        <v>0.12976259439999999</v>
      </c>
      <c r="I2497" s="183">
        <f t="shared" si="647"/>
        <v>0.207028563985</v>
      </c>
      <c r="J2497" s="184">
        <f t="shared" si="648"/>
        <v>0.15547682090000001</v>
      </c>
      <c r="K2497" s="183">
        <v>2.8892863000000002</v>
      </c>
      <c r="L2497" s="146">
        <v>8.7082641000000002E-2</v>
      </c>
      <c r="M2497" s="146">
        <v>0.1119182</v>
      </c>
      <c r="N2497" s="146">
        <v>0.11191812</v>
      </c>
      <c r="O2497" s="146">
        <v>1.5293775000000001E-2</v>
      </c>
      <c r="P2497" s="146">
        <v>1.3525011999999999E-3</v>
      </c>
      <c r="Q2497" s="188">
        <v>1.1981982E-3</v>
      </c>
      <c r="R2497" s="188">
        <v>7.9689823E-3</v>
      </c>
      <c r="S2497" s="146">
        <v>5.5018408999999999E-3</v>
      </c>
      <c r="T2497" s="146">
        <v>0</v>
      </c>
      <c r="U2497" s="188">
        <v>0.14997498000000001</v>
      </c>
      <c r="V2497" s="188">
        <v>5.8740684999999997E-5</v>
      </c>
      <c r="W2497" s="146">
        <v>0</v>
      </c>
      <c r="X2497" s="146">
        <v>0</v>
      </c>
      <c r="Z2497" s="157">
        <f t="shared" si="634"/>
        <v>19.26190866666667</v>
      </c>
      <c r="AB2497" s="131">
        <f t="shared" si="640"/>
        <v>2.8892863000000002</v>
      </c>
      <c r="AC2497" s="131">
        <f t="shared" si="641"/>
        <v>0.33673241770000001</v>
      </c>
      <c r="AD2497" s="131">
        <f t="shared" si="642"/>
        <v>0.20696982329999999</v>
      </c>
      <c r="AE2497" s="131">
        <f t="shared" si="643"/>
        <v>0.207028563985</v>
      </c>
      <c r="AF2497" s="131">
        <f t="shared" si="644"/>
        <v>0.15547682090000001</v>
      </c>
      <c r="AH2497">
        <v>302.89418999999998</v>
      </c>
      <c r="AI2497" s="71">
        <v>266.91435999999999</v>
      </c>
      <c r="AJ2497" s="71">
        <v>20.500904999999999</v>
      </c>
      <c r="AK2497" s="71">
        <v>0</v>
      </c>
      <c r="AL2497" s="71">
        <v>3.4655472</v>
      </c>
      <c r="AM2497" s="71">
        <v>7.9268815000000004</v>
      </c>
      <c r="AN2497" s="71">
        <v>4.0864998999999997</v>
      </c>
      <c r="AP2497" s="129">
        <v>0.36103870999999998</v>
      </c>
      <c r="AQ2497" s="129">
        <v>0.32861380000000001</v>
      </c>
      <c r="AR2497" s="129">
        <v>1.5267242E-2</v>
      </c>
      <c r="AS2497" s="129">
        <v>1.7157664E-2</v>
      </c>
      <c r="AT2497" s="172">
        <f t="shared" si="637"/>
        <v>1.9701067185290002E-5</v>
      </c>
      <c r="AU2497" s="172">
        <f t="shared" si="638"/>
        <v>5.646169432219E-8</v>
      </c>
      <c r="AV2497" s="185">
        <f t="shared" si="639"/>
        <v>2.40303412466</v>
      </c>
      <c r="AW2497" s="121">
        <v>1.7875051E-5</v>
      </c>
      <c r="AX2497" s="121">
        <v>5.3933344000000001E-8</v>
      </c>
      <c r="AY2497" s="121">
        <v>1.4735359999999999E-12</v>
      </c>
      <c r="AZ2497" s="121">
        <v>0</v>
      </c>
      <c r="BA2497" s="121">
        <v>0</v>
      </c>
      <c r="BB2497" s="121">
        <v>2.9991131000000002E-9</v>
      </c>
      <c r="BC2497" s="121">
        <v>1.8213987E-6</v>
      </c>
      <c r="BD2497" s="121">
        <v>6.8394408E-10</v>
      </c>
      <c r="BE2497" s="121">
        <v>1.8421913E-9</v>
      </c>
      <c r="BF2497" s="121">
        <v>0</v>
      </c>
      <c r="BG2497" s="121">
        <v>0</v>
      </c>
      <c r="BH2497" s="121">
        <v>6.8290352000000002E-13</v>
      </c>
      <c r="BI2497" s="121">
        <v>4.7964887000000002E-14</v>
      </c>
      <c r="BJ2497" s="121">
        <v>1.0537783E-14</v>
      </c>
      <c r="BK2497" s="121">
        <v>1.8716539E-10</v>
      </c>
      <c r="BL2497" s="121">
        <v>1.4312068000000001E-9</v>
      </c>
      <c r="BM2497" s="121">
        <v>0</v>
      </c>
      <c r="BN2497" s="121">
        <v>5.2572465999999995E-4</v>
      </c>
      <c r="BO2497" s="121">
        <v>2.4025083999999999</v>
      </c>
      <c r="BP2497" s="121">
        <v>0</v>
      </c>
      <c r="BQ2497" s="121">
        <v>0</v>
      </c>
      <c r="BR2497" s="121">
        <v>0</v>
      </c>
      <c r="BT2497" s="71">
        <v>9.5034681000000004E-4</v>
      </c>
      <c r="BU2497" s="71">
        <v>1.2700623E-5</v>
      </c>
      <c r="BV2497" s="71">
        <v>5.3707311999999995E-4</v>
      </c>
      <c r="BW2497" s="71">
        <v>9.8703142999999991E-7</v>
      </c>
      <c r="BX2497" s="71">
        <v>2.4151094E-5</v>
      </c>
      <c r="BY2497" s="71">
        <v>0</v>
      </c>
      <c r="BZ2497" s="71">
        <v>0</v>
      </c>
      <c r="CA2497" s="71">
        <v>0</v>
      </c>
      <c r="CB2497" s="71">
        <v>1.8816441999999999E-6</v>
      </c>
      <c r="CC2497" s="71">
        <v>1.2291978000000001E-6</v>
      </c>
      <c r="CD2497" s="71">
        <v>0</v>
      </c>
      <c r="CE2497" s="71">
        <v>0</v>
      </c>
      <c r="CF2497" s="71">
        <v>0</v>
      </c>
      <c r="CG2497" s="71">
        <v>2.2218194E-5</v>
      </c>
      <c r="CH2497" s="71">
        <v>3.5010590000000001E-4</v>
      </c>
      <c r="CI2497" s="71">
        <v>3.4970405000000001E-12</v>
      </c>
      <c r="CJ2497" s="71">
        <v>0</v>
      </c>
      <c r="CL2497" s="186">
        <v>0</v>
      </c>
      <c r="CM2497" s="186">
        <v>19.261907999999998</v>
      </c>
      <c r="CN2497" s="187">
        <v>0</v>
      </c>
      <c r="CO2497" s="186">
        <v>8.6895814999999998E-3</v>
      </c>
      <c r="CP2497" s="186">
        <v>3.2603287000000003E-10</v>
      </c>
      <c r="CQ2497" s="186">
        <v>3.8048827E-8</v>
      </c>
      <c r="CR2497" s="186">
        <v>9.1242077000000001E-4</v>
      </c>
      <c r="CS2497" s="186">
        <v>4.0264907000000003E-2</v>
      </c>
      <c r="CT2497" s="186">
        <v>0</v>
      </c>
      <c r="CU2497" s="186">
        <v>0</v>
      </c>
    </row>
    <row r="2498" spans="1:99" ht="14.4">
      <c r="A2498" t="s">
        <v>1781</v>
      </c>
      <c r="B2498" s="125" t="s">
        <v>1759</v>
      </c>
      <c r="C2498" s="126" t="str">
        <f t="shared" si="635"/>
        <v>P.030.29.100</v>
      </c>
      <c r="D2498" t="s">
        <v>1914</v>
      </c>
      <c r="E2498" s="125" t="s">
        <v>878</v>
      </c>
      <c r="F2498" s="128" t="str">
        <f t="shared" si="636"/>
        <v>Styrenes (n=1, std=-)</v>
      </c>
      <c r="G2498" s="131">
        <f t="shared" si="645"/>
        <v>0.36331041317385027</v>
      </c>
      <c r="H2498" s="183">
        <f t="shared" si="646"/>
        <v>2.4602403085128E-2</v>
      </c>
      <c r="I2498" s="183">
        <f t="shared" si="647"/>
        <v>2.5208010088722248E-2</v>
      </c>
      <c r="J2498" s="184">
        <f t="shared" si="648"/>
        <v>0</v>
      </c>
      <c r="K2498" s="183">
        <v>0.3135</v>
      </c>
      <c r="L2498" s="146">
        <v>2.5163985999999999E-2</v>
      </c>
      <c r="M2498" s="146">
        <v>4.4023790000000003E-5</v>
      </c>
      <c r="N2498" s="146">
        <v>2.46024E-2</v>
      </c>
      <c r="O2498" s="146">
        <v>0</v>
      </c>
      <c r="P2498" s="146">
        <v>0</v>
      </c>
      <c r="Q2498" s="146">
        <v>3.0851279999999999E-9</v>
      </c>
      <c r="R2498" s="146">
        <v>2.9872225000000002E-10</v>
      </c>
      <c r="S2498" s="146">
        <v>0</v>
      </c>
      <c r="T2498" s="188">
        <v>0</v>
      </c>
      <c r="U2498" s="188">
        <v>0</v>
      </c>
      <c r="V2498" s="188">
        <v>0</v>
      </c>
      <c r="W2498" s="188">
        <v>0</v>
      </c>
      <c r="X2498" s="146">
        <v>0</v>
      </c>
      <c r="Z2498" s="157">
        <f t="shared" si="634"/>
        <v>2.0900000000000003</v>
      </c>
      <c r="AB2498" s="131">
        <f t="shared" si="640"/>
        <v>0.3135</v>
      </c>
      <c r="AC2498" s="131">
        <f t="shared" si="641"/>
        <v>4.9810413173850245E-2</v>
      </c>
      <c r="AD2498" s="131">
        <f t="shared" si="642"/>
        <v>2.5208010088722248E-2</v>
      </c>
      <c r="AE2498" s="131">
        <f t="shared" si="643"/>
        <v>2.5208010088722248E-2</v>
      </c>
      <c r="AF2498" s="131">
        <f t="shared" si="644"/>
        <v>0</v>
      </c>
      <c r="AH2498">
        <v>44.731999999999999</v>
      </c>
      <c r="AI2498" s="71">
        <v>44.731999999999999</v>
      </c>
      <c r="AJ2498" s="71">
        <v>0</v>
      </c>
      <c r="AK2498" s="71">
        <v>0</v>
      </c>
      <c r="AL2498" s="71">
        <v>0</v>
      </c>
      <c r="AM2498" s="71">
        <v>0</v>
      </c>
      <c r="AN2498" s="71">
        <v>0</v>
      </c>
      <c r="AP2498" s="129">
        <v>4.4945868999999999E-2</v>
      </c>
      <c r="AQ2498" s="129">
        <v>3.9984984000000001E-2</v>
      </c>
      <c r="AR2498" s="129">
        <v>1.7670207E-3</v>
      </c>
      <c r="AS2498" s="129">
        <v>3.1938648000000001E-3</v>
      </c>
      <c r="AT2498" s="172">
        <f t="shared" si="637"/>
        <v>2.39718128E-6</v>
      </c>
      <c r="AU2498" s="172">
        <f t="shared" si="638"/>
        <v>6.534839885E-9</v>
      </c>
      <c r="AV2498" s="185">
        <f t="shared" si="639"/>
        <v>0.44732</v>
      </c>
      <c r="AW2498" s="121">
        <v>1.9395199999999999E-6</v>
      </c>
      <c r="AX2498" s="121">
        <v>5.8520000000000001E-9</v>
      </c>
      <c r="AY2498" s="121">
        <v>1.59885E-13</v>
      </c>
      <c r="AZ2498" s="121">
        <v>0</v>
      </c>
      <c r="BA2498" s="121">
        <v>0</v>
      </c>
      <c r="BB2498" s="121">
        <v>6.5928000000000002E-10</v>
      </c>
      <c r="BC2498" s="121">
        <v>4.5700199999999998E-7</v>
      </c>
      <c r="BD2498" s="121">
        <v>1.5034800000000001E-10</v>
      </c>
      <c r="BE2498" s="121">
        <v>5.3233199999999998E-10</v>
      </c>
      <c r="BF2498" s="121">
        <v>0</v>
      </c>
      <c r="BG2498" s="121">
        <v>0</v>
      </c>
      <c r="BH2498" s="121">
        <v>0</v>
      </c>
      <c r="BI2498" s="121">
        <v>0</v>
      </c>
      <c r="BJ2498" s="121">
        <v>0</v>
      </c>
      <c r="BK2498" s="121">
        <v>0</v>
      </c>
      <c r="BL2498" s="121">
        <v>0</v>
      </c>
      <c r="BM2498" s="121">
        <v>0</v>
      </c>
      <c r="BN2498" s="121">
        <v>0</v>
      </c>
      <c r="BO2498" s="121">
        <v>0.44732</v>
      </c>
      <c r="BP2498" s="121">
        <v>0</v>
      </c>
      <c r="BQ2498" s="121">
        <v>0</v>
      </c>
      <c r="BR2498" s="121">
        <v>0</v>
      </c>
      <c r="BT2498" s="71">
        <v>1.2396898E-4</v>
      </c>
      <c r="BU2498" s="71">
        <v>3.6700577000000001E-6</v>
      </c>
      <c r="BV2498" s="71">
        <v>5.8274745999999999E-5</v>
      </c>
      <c r="BW2498" s="71">
        <v>1.1712922E-8</v>
      </c>
      <c r="BX2498" s="71">
        <v>3.0231527000000001E-6</v>
      </c>
      <c r="BY2498" s="71">
        <v>0</v>
      </c>
      <c r="BZ2498" s="71">
        <v>0</v>
      </c>
      <c r="CA2498" s="71">
        <v>0</v>
      </c>
      <c r="CB2498" s="71">
        <v>0</v>
      </c>
      <c r="CC2498" s="71">
        <v>3.5732400999999997E-8</v>
      </c>
      <c r="CD2498" s="71">
        <v>0</v>
      </c>
      <c r="CE2498" s="71">
        <v>0</v>
      </c>
      <c r="CF2498" s="71">
        <v>0</v>
      </c>
      <c r="CG2498" s="71">
        <v>4.9411173999999996E-6</v>
      </c>
      <c r="CH2498" s="71">
        <v>5.4012460000000002E-5</v>
      </c>
      <c r="CI2498" s="71">
        <v>0</v>
      </c>
      <c r="CJ2498" s="71">
        <v>0</v>
      </c>
      <c r="CL2498" s="186">
        <v>0</v>
      </c>
      <c r="CM2498" s="186">
        <v>2.09</v>
      </c>
      <c r="CN2498" s="187">
        <v>0</v>
      </c>
      <c r="CO2498" s="186">
        <v>2.5110000000000002E-3</v>
      </c>
      <c r="CP2498" s="186">
        <v>0</v>
      </c>
      <c r="CQ2498" s="186">
        <v>0</v>
      </c>
      <c r="CR2498" s="186">
        <v>1.5344997E-4</v>
      </c>
      <c r="CS2498" s="186">
        <v>0</v>
      </c>
      <c r="CT2498" s="186">
        <v>0</v>
      </c>
      <c r="CU2498" s="186">
        <v>0</v>
      </c>
    </row>
    <row r="2499" spans="1:99" ht="14.4">
      <c r="A2499" t="s">
        <v>4065</v>
      </c>
      <c r="B2499" s="125" t="s">
        <v>1759</v>
      </c>
      <c r="C2499" s="126" t="str">
        <f t="shared" si="635"/>
        <v>P.030.29.200</v>
      </c>
      <c r="D2499" t="s">
        <v>1914</v>
      </c>
      <c r="E2499" s="125" t="s">
        <v>878</v>
      </c>
      <c r="F2499" s="128" t="str">
        <f t="shared" si="636"/>
        <v>Sulfonylureas (n=1, std=-)</v>
      </c>
      <c r="G2499" s="131">
        <f t="shared" si="645"/>
        <v>3.024328159</v>
      </c>
      <c r="H2499" s="183">
        <f t="shared" si="646"/>
        <v>0.1196614067</v>
      </c>
      <c r="I2499" s="183">
        <f t="shared" si="647"/>
        <v>0.22228465750000001</v>
      </c>
      <c r="J2499" s="184">
        <f t="shared" si="648"/>
        <v>0.16670629479999999</v>
      </c>
      <c r="K2499" s="183">
        <v>2.5156757999999999</v>
      </c>
      <c r="L2499" s="146">
        <v>0.11120468999999999</v>
      </c>
      <c r="M2499" s="146">
        <v>0.10329046</v>
      </c>
      <c r="N2499" s="146">
        <v>0.10166462</v>
      </c>
      <c r="O2499" s="188">
        <v>1.5819697000000001E-2</v>
      </c>
      <c r="P2499" s="188">
        <v>1.0756209999999999E-3</v>
      </c>
      <c r="Q2499" s="188">
        <v>1.1014687E-3</v>
      </c>
      <c r="R2499" s="188">
        <v>7.7439496999999998E-3</v>
      </c>
      <c r="S2499" s="188">
        <v>5.1990448000000002E-3</v>
      </c>
      <c r="T2499" s="146">
        <v>0</v>
      </c>
      <c r="U2499" s="188">
        <v>0.16150724999999999</v>
      </c>
      <c r="V2499" s="188">
        <v>4.5557799999999999E-5</v>
      </c>
      <c r="W2499" s="146">
        <v>0</v>
      </c>
      <c r="X2499" s="146">
        <v>0</v>
      </c>
      <c r="Z2499" s="157">
        <f t="shared" si="634"/>
        <v>16.771172</v>
      </c>
      <c r="AB2499" s="131">
        <f t="shared" si="640"/>
        <v>2.5156757999999999</v>
      </c>
      <c r="AC2499" s="131">
        <f t="shared" si="641"/>
        <v>0.34190050640000003</v>
      </c>
      <c r="AD2499" s="131">
        <f t="shared" si="642"/>
        <v>0.2222390997</v>
      </c>
      <c r="AE2499" s="131">
        <f t="shared" si="643"/>
        <v>0.22228465750000001</v>
      </c>
      <c r="AF2499" s="131">
        <f t="shared" si="644"/>
        <v>0.16670629479999999</v>
      </c>
      <c r="AH2499">
        <v>266.13997999999998</v>
      </c>
      <c r="AI2499" s="71">
        <v>226.96677</v>
      </c>
      <c r="AJ2499" s="71">
        <v>22.163782999999999</v>
      </c>
      <c r="AK2499" s="71">
        <v>0</v>
      </c>
      <c r="AL2499" s="71">
        <v>3.8922360999999999</v>
      </c>
      <c r="AM2499" s="71">
        <v>8.6917513</v>
      </c>
      <c r="AN2499" s="71">
        <v>4.4254424999999999</v>
      </c>
      <c r="AP2499" s="129">
        <v>0.32507164</v>
      </c>
      <c r="AQ2499" s="129">
        <v>0.29749831999999998</v>
      </c>
      <c r="AR2499" s="129">
        <v>1.3502428E-2</v>
      </c>
      <c r="AS2499" s="129">
        <v>1.4070882E-2</v>
      </c>
      <c r="AT2499" s="172">
        <f t="shared" si="637"/>
        <v>1.783563135692E-5</v>
      </c>
      <c r="AU2499" s="172">
        <f t="shared" si="638"/>
        <v>4.9935014701968001E-8</v>
      </c>
      <c r="AV2499" s="185">
        <f t="shared" si="639"/>
        <v>1.9707118164000001</v>
      </c>
      <c r="AW2499" s="121">
        <v>1.5563647999999999E-5</v>
      </c>
      <c r="AX2499" s="121">
        <v>4.6959282000000001E-8</v>
      </c>
      <c r="AY2499" s="121">
        <v>1.2829947000000001E-12</v>
      </c>
      <c r="AZ2499" s="121">
        <v>0</v>
      </c>
      <c r="BA2499" s="121">
        <v>0</v>
      </c>
      <c r="BB2499" s="121">
        <v>2.724346E-9</v>
      </c>
      <c r="BC2499" s="121">
        <v>2.2677277E-6</v>
      </c>
      <c r="BD2499" s="121">
        <v>6.2128378000000004E-10</v>
      </c>
      <c r="BE2499" s="121">
        <v>2.3524815999999998E-9</v>
      </c>
      <c r="BF2499" s="121">
        <v>0</v>
      </c>
      <c r="BG2499" s="121">
        <v>0</v>
      </c>
      <c r="BH2499" s="121">
        <v>6.2773405000000001E-13</v>
      </c>
      <c r="BI2499" s="121">
        <v>4.6590628000000001E-14</v>
      </c>
      <c r="BJ2499" s="121">
        <v>1.0002590000000001E-14</v>
      </c>
      <c r="BK2499" s="121">
        <v>1.5341342E-10</v>
      </c>
      <c r="BL2499" s="121">
        <v>1.3778975E-9</v>
      </c>
      <c r="BM2499" s="121">
        <v>0</v>
      </c>
      <c r="BN2499" s="121">
        <v>5.0821639999999995E-4</v>
      </c>
      <c r="BO2499" s="121">
        <v>1.9702036000000001</v>
      </c>
      <c r="BP2499" s="121">
        <v>0</v>
      </c>
      <c r="BQ2499" s="121">
        <v>0</v>
      </c>
      <c r="BR2499" s="121">
        <v>0</v>
      </c>
      <c r="BT2499" s="71">
        <v>8.3880890999999996E-4</v>
      </c>
      <c r="BU2499" s="71">
        <v>1.6218719E-5</v>
      </c>
      <c r="BV2499" s="71">
        <v>4.6762478000000001E-4</v>
      </c>
      <c r="BW2499" s="71">
        <v>9.5576057999999996E-7</v>
      </c>
      <c r="BX2499" s="71">
        <v>2.7519813999999999E-5</v>
      </c>
      <c r="BY2499" s="71">
        <v>0</v>
      </c>
      <c r="BZ2499" s="71">
        <v>0</v>
      </c>
      <c r="CA2499" s="71">
        <v>0</v>
      </c>
      <c r="CB2499" s="71">
        <v>1.5051699000000001E-6</v>
      </c>
      <c r="CC2499" s="71">
        <v>1.1425681999999999E-6</v>
      </c>
      <c r="CD2499" s="71">
        <v>0</v>
      </c>
      <c r="CE2499" s="71">
        <v>0</v>
      </c>
      <c r="CF2499" s="71">
        <v>0</v>
      </c>
      <c r="CG2499" s="71">
        <v>2.0486552E-5</v>
      </c>
      <c r="CH2499" s="71">
        <v>3.0335554000000001E-4</v>
      </c>
      <c r="CI2499" s="71">
        <v>3.9138065000000003E-12</v>
      </c>
      <c r="CJ2499" s="71">
        <v>0</v>
      </c>
      <c r="CL2499" s="186">
        <v>0</v>
      </c>
      <c r="CM2499" s="186">
        <v>16.771172</v>
      </c>
      <c r="CN2499" s="187">
        <v>0</v>
      </c>
      <c r="CO2499" s="186">
        <v>1.1096612E-2</v>
      </c>
      <c r="CP2499" s="186">
        <v>2.9849320000000001E-10</v>
      </c>
      <c r="CQ2499" s="186">
        <v>3.5068807000000003E-8</v>
      </c>
      <c r="CR2499" s="186">
        <v>1.0726322999999999E-3</v>
      </c>
      <c r="CS2499" s="186">
        <v>3.9093231999999999E-2</v>
      </c>
      <c r="CT2499" s="186">
        <v>0</v>
      </c>
      <c r="CU2499" s="186">
        <v>0</v>
      </c>
    </row>
    <row r="2500" spans="1:99" ht="14.4">
      <c r="A2500" t="s">
        <v>4066</v>
      </c>
      <c r="B2500" s="125" t="s">
        <v>1759</v>
      </c>
      <c r="C2500" s="126" t="str">
        <f t="shared" si="635"/>
        <v>P.030.29.300</v>
      </c>
      <c r="D2500" t="s">
        <v>1914</v>
      </c>
      <c r="E2500" s="125" t="s">
        <v>878</v>
      </c>
      <c r="F2500" s="128" t="str">
        <f t="shared" si="636"/>
        <v>Sulfoxides (n=1, std=-)</v>
      </c>
      <c r="G2500" s="131">
        <f t="shared" si="645"/>
        <v>0.31717756687880833</v>
      </c>
      <c r="H2500" s="183">
        <f t="shared" si="646"/>
        <v>1.9369200349999997E-2</v>
      </c>
      <c r="I2500" s="183">
        <f t="shared" si="647"/>
        <v>3.2325853508999997E-2</v>
      </c>
      <c r="J2500" s="184">
        <f t="shared" si="648"/>
        <v>2.0267553019808333E-2</v>
      </c>
      <c r="K2500" s="183">
        <v>0.24521496000000001</v>
      </c>
      <c r="L2500" s="146">
        <v>1.1634939E-2</v>
      </c>
      <c r="M2500" s="146">
        <v>1.7113376E-2</v>
      </c>
      <c r="N2500" s="146">
        <v>1.6559510999999999E-2</v>
      </c>
      <c r="O2500" s="146">
        <v>2.3399461999999999E-3</v>
      </c>
      <c r="P2500" s="146">
        <v>2.1228613999999999E-4</v>
      </c>
      <c r="Q2500" s="188">
        <v>2.5745701000000001E-4</v>
      </c>
      <c r="R2500" s="188">
        <v>3.3914395000000002E-3</v>
      </c>
      <c r="S2500" s="146">
        <v>7.4736321000000005E-4</v>
      </c>
      <c r="T2500" s="146">
        <v>1.6472315E-4</v>
      </c>
      <c r="U2500" s="188">
        <v>1.9501765000000001E-2</v>
      </c>
      <c r="V2500" s="188">
        <v>2.1375859000000001E-5</v>
      </c>
      <c r="W2500" s="146">
        <v>1.8424806999999999E-5</v>
      </c>
      <c r="X2500" s="146">
        <v>2.8083292E-12</v>
      </c>
      <c r="Z2500" s="157">
        <f t="shared" si="634"/>
        <v>1.6347664000000002</v>
      </c>
      <c r="AB2500" s="131">
        <f t="shared" si="640"/>
        <v>0.24521496000000001</v>
      </c>
      <c r="AC2500" s="131">
        <f t="shared" si="641"/>
        <v>5.1508954849999997E-2</v>
      </c>
      <c r="AD2500" s="131">
        <f t="shared" si="642"/>
        <v>3.2158179306999997E-2</v>
      </c>
      <c r="AE2500" s="131">
        <f t="shared" si="643"/>
        <v>3.2325853508999997E-2</v>
      </c>
      <c r="AF2500" s="131">
        <f t="shared" si="644"/>
        <v>2.0249128212808332E-2</v>
      </c>
      <c r="AH2500">
        <v>43.885598000000002</v>
      </c>
      <c r="AI2500" s="71">
        <v>39.752281000000004</v>
      </c>
      <c r="AJ2500" s="71">
        <v>2.3655680000000001</v>
      </c>
      <c r="AK2500" s="71">
        <v>0</v>
      </c>
      <c r="AL2500" s="71">
        <v>0.38806506000000002</v>
      </c>
      <c r="AM2500" s="71">
        <v>0.90875167000000001</v>
      </c>
      <c r="AN2500" s="71">
        <v>0.47093172</v>
      </c>
      <c r="AP2500" s="129">
        <v>3.3401028999999999E-2</v>
      </c>
      <c r="AQ2500" s="129">
        <v>2.9430478999999999E-2</v>
      </c>
      <c r="AR2500" s="129">
        <v>1.3410199E-3</v>
      </c>
      <c r="AS2500" s="129">
        <v>2.6295307E-3</v>
      </c>
      <c r="AT2500" s="172">
        <f t="shared" si="637"/>
        <v>1.7644171494042802E-6</v>
      </c>
      <c r="AU2500" s="172">
        <f t="shared" si="638"/>
        <v>4.9593931440272187E-9</v>
      </c>
      <c r="AV2500" s="185">
        <f t="shared" si="639"/>
        <v>0.36828161701399997</v>
      </c>
      <c r="AW2500" s="121">
        <v>1.517067E-6</v>
      </c>
      <c r="AX2500" s="121">
        <v>4.5773574E-9</v>
      </c>
      <c r="AY2500" s="121">
        <v>1.2505994000000001E-13</v>
      </c>
      <c r="AZ2500" s="121">
        <v>3.9678928E-13</v>
      </c>
      <c r="BA2500" s="121">
        <v>0</v>
      </c>
      <c r="BB2500" s="121">
        <v>4.5440328999999998E-10</v>
      </c>
      <c r="BC2500" s="121">
        <v>2.46249E-7</v>
      </c>
      <c r="BD2500" s="121">
        <v>1.0254761999999999E-10</v>
      </c>
      <c r="BE2500" s="121">
        <v>2.4712077999999998E-10</v>
      </c>
      <c r="BF2500" s="121">
        <v>2.9935951999999998E-11</v>
      </c>
      <c r="BG2500" s="121">
        <v>6.7336500999999997E-17</v>
      </c>
      <c r="BH2500" s="121">
        <v>1.4469965E-13</v>
      </c>
      <c r="BI2500" s="121">
        <v>2.310896E-14</v>
      </c>
      <c r="BJ2500" s="121">
        <v>1.9045503000000001E-15</v>
      </c>
      <c r="BK2500" s="121">
        <v>3.0213005000000001E-11</v>
      </c>
      <c r="BL2500" s="121">
        <v>2.6480800000000002E-10</v>
      </c>
      <c r="BM2500" s="121">
        <v>3.7939125999999998E-21</v>
      </c>
      <c r="BN2500" s="121">
        <v>6.9737013999999998E-5</v>
      </c>
      <c r="BO2500" s="121">
        <v>0.36821187999999999</v>
      </c>
      <c r="BP2500" s="121">
        <v>3.5132831999999998E-10</v>
      </c>
      <c r="BQ2500" s="121">
        <v>2.1364560000000001E-12</v>
      </c>
      <c r="BR2500" s="121">
        <v>9.5586624E-17</v>
      </c>
      <c r="BT2500" s="71">
        <v>1.0624447E-4</v>
      </c>
      <c r="BU2500" s="71">
        <v>1.7078466E-6</v>
      </c>
      <c r="BV2500" s="71">
        <v>4.5581624999999999E-5</v>
      </c>
      <c r="BW2500" s="71">
        <v>4.0509488E-7</v>
      </c>
      <c r="BX2500" s="71">
        <v>3.345562E-6</v>
      </c>
      <c r="BY2500" s="71">
        <v>8.1669113999999995E-9</v>
      </c>
      <c r="BZ2500" s="71">
        <v>1.1142032000000001E-10</v>
      </c>
      <c r="CA2500" s="71">
        <v>1.230011E-8</v>
      </c>
      <c r="CB2500" s="71">
        <v>2.9834369999999999E-7</v>
      </c>
      <c r="CC2500" s="71">
        <v>2.3755205E-7</v>
      </c>
      <c r="CD2500" s="71">
        <v>0</v>
      </c>
      <c r="CE2500" s="71">
        <v>8.3897536999999995E-18</v>
      </c>
      <c r="CF2500" s="71">
        <v>6.8694975999999996E-14</v>
      </c>
      <c r="CG2500" s="71">
        <v>3.2755649000000002E-6</v>
      </c>
      <c r="CH2500" s="71">
        <v>5.1320316000000001E-5</v>
      </c>
      <c r="CI2500" s="71">
        <v>1.5461708000000001E-9</v>
      </c>
      <c r="CJ2500" s="71">
        <v>5.0435739999999999E-8</v>
      </c>
      <c r="CL2500" s="186">
        <v>5.8144364999999996E-14</v>
      </c>
      <c r="CM2500" s="186">
        <v>1.6347662999999999</v>
      </c>
      <c r="CN2500" s="187">
        <v>4.2305841000000002E-4</v>
      </c>
      <c r="CO2500" s="186">
        <v>1.2588903E-3</v>
      </c>
      <c r="CP2500" s="186">
        <v>6.7136697999999994E-11</v>
      </c>
      <c r="CQ2500" s="186">
        <v>7.8993038999999994E-9</v>
      </c>
      <c r="CR2500" s="186">
        <v>1.2518661999999999E-4</v>
      </c>
      <c r="CS2500" s="186">
        <v>1.8305834999999999E-2</v>
      </c>
      <c r="CT2500" s="186">
        <v>2.0073901E-5</v>
      </c>
      <c r="CU2500" s="186">
        <v>2.8729597000000002E-6</v>
      </c>
    </row>
    <row r="2501" spans="1:99" ht="14.4">
      <c r="A2501" t="s">
        <v>1782</v>
      </c>
      <c r="B2501" s="125" t="s">
        <v>1759</v>
      </c>
      <c r="C2501" s="126" t="str">
        <f t="shared" si="635"/>
        <v>P.030.29.300</v>
      </c>
      <c r="D2501" t="s">
        <v>1914</v>
      </c>
      <c r="E2501" s="125" t="s">
        <v>878</v>
      </c>
      <c r="F2501" s="128" t="str">
        <f t="shared" si="636"/>
        <v>Sulfuric acid esters (n=1, std=-)</v>
      </c>
      <c r="G2501" s="131">
        <f t="shared" si="645"/>
        <v>0.1936729330751</v>
      </c>
      <c r="H2501" s="183">
        <f t="shared" si="646"/>
        <v>7.4534675599999996E-3</v>
      </c>
      <c r="I2501" s="183">
        <f t="shared" si="647"/>
        <v>1.0373504305099999E-2</v>
      </c>
      <c r="J2501" s="184">
        <f t="shared" si="648"/>
        <v>1.5772312100000001E-3</v>
      </c>
      <c r="K2501" s="183">
        <v>0.17426873000000001</v>
      </c>
      <c r="L2501" s="146">
        <v>3.7199297000000001E-3</v>
      </c>
      <c r="M2501" s="146">
        <v>6.0956854999999997E-3</v>
      </c>
      <c r="N2501" s="146">
        <v>6.4366255000000002E-3</v>
      </c>
      <c r="O2501" s="146">
        <v>8.0595104000000001E-4</v>
      </c>
      <c r="P2501" s="146">
        <v>9.5922480000000001E-5</v>
      </c>
      <c r="Q2501" s="146">
        <v>1.1496854E-4</v>
      </c>
      <c r="R2501" s="188">
        <v>5.5371136E-4</v>
      </c>
      <c r="S2501" s="146">
        <v>1.9752271000000001E-4</v>
      </c>
      <c r="T2501" s="146">
        <v>0</v>
      </c>
      <c r="U2501" s="188">
        <v>1.3797085000000001E-3</v>
      </c>
      <c r="V2501" s="188">
        <v>4.1777451000000004E-6</v>
      </c>
      <c r="W2501" s="146">
        <v>0</v>
      </c>
      <c r="X2501" s="146">
        <v>0</v>
      </c>
      <c r="Z2501" s="157">
        <f t="shared" si="634"/>
        <v>1.1617915333333335</v>
      </c>
      <c r="AB2501" s="131">
        <f t="shared" si="640"/>
        <v>0.17426873000000001</v>
      </c>
      <c r="AC2501" s="131">
        <f t="shared" si="641"/>
        <v>1.7822794119999999E-2</v>
      </c>
      <c r="AD2501" s="131">
        <f t="shared" si="642"/>
        <v>1.0369326559999999E-2</v>
      </c>
      <c r="AE2501" s="131">
        <f t="shared" si="643"/>
        <v>1.0373504305099999E-2</v>
      </c>
      <c r="AF2501" s="131">
        <f t="shared" si="644"/>
        <v>1.5772312100000001E-3</v>
      </c>
      <c r="AH2501">
        <v>33.389240000000001</v>
      </c>
      <c r="AI2501" s="71">
        <v>33.142735000000002</v>
      </c>
      <c r="AJ2501" s="71">
        <v>0.17139235999999999</v>
      </c>
      <c r="AK2501" s="71">
        <v>0</v>
      </c>
      <c r="AL2501" s="71">
        <v>0</v>
      </c>
      <c r="AM2501" s="71">
        <v>4.1984782999999998E-2</v>
      </c>
      <c r="AN2501" s="71">
        <v>3.3127080000000003E-2</v>
      </c>
      <c r="AP2501" s="129">
        <v>2.2910447E-2</v>
      </c>
      <c r="AQ2501" s="129">
        <v>1.9618242000000001E-2</v>
      </c>
      <c r="AR2501" s="129">
        <v>9.2569527000000004E-4</v>
      </c>
      <c r="AS2501" s="129">
        <v>2.3665095999999999E-3</v>
      </c>
      <c r="AT2501" s="172">
        <f t="shared" si="637"/>
        <v>1.1761535692110002E-6</v>
      </c>
      <c r="AU2501" s="172">
        <f t="shared" si="638"/>
        <v>3.4234292645040105E-9</v>
      </c>
      <c r="AV2501" s="185">
        <f t="shared" si="639"/>
        <v>0.33144392181999999</v>
      </c>
      <c r="AW2501" s="121">
        <v>1.0956159E-6</v>
      </c>
      <c r="AX2501" s="121">
        <v>3.3063923000000001E-9</v>
      </c>
      <c r="AY2501" s="121">
        <v>9.0307107999999999E-14</v>
      </c>
      <c r="AZ2501" s="121">
        <v>5.84E-11</v>
      </c>
      <c r="BA2501" s="121">
        <v>0</v>
      </c>
      <c r="BB2501" s="121">
        <v>1.6751553999999999E-10</v>
      </c>
      <c r="BC2501" s="121">
        <v>8.0199448E-8</v>
      </c>
      <c r="BD2501" s="121">
        <v>3.8201714000000002E-11</v>
      </c>
      <c r="BE2501" s="121">
        <v>7.8693320000000005E-11</v>
      </c>
      <c r="BF2501" s="121">
        <v>0</v>
      </c>
      <c r="BG2501" s="121">
        <v>0</v>
      </c>
      <c r="BH2501" s="121">
        <v>4.7576180999999997E-14</v>
      </c>
      <c r="BI2501" s="121">
        <v>3.3162747000000001E-15</v>
      </c>
      <c r="BJ2501" s="121">
        <v>7.3094031000000004E-16</v>
      </c>
      <c r="BK2501" s="121">
        <v>1.3227987999999999E-11</v>
      </c>
      <c r="BL2501" s="121">
        <v>9.9077682999999996E-11</v>
      </c>
      <c r="BM2501" s="121">
        <v>0</v>
      </c>
      <c r="BN2501" s="121">
        <v>1.6571820000000001E-5</v>
      </c>
      <c r="BO2501" s="121">
        <v>0.33142735000000001</v>
      </c>
      <c r="BP2501" s="121">
        <v>0</v>
      </c>
      <c r="BQ2501" s="121">
        <v>0</v>
      </c>
      <c r="BR2501" s="121">
        <v>0</v>
      </c>
      <c r="BT2501" s="71">
        <v>7.6294871000000001E-5</v>
      </c>
      <c r="BU2501" s="71">
        <v>5.4253551999999999E-7</v>
      </c>
      <c r="BV2501" s="71">
        <v>3.2393831E-5</v>
      </c>
      <c r="BW2501" s="71">
        <v>6.7856186999999999E-8</v>
      </c>
      <c r="BX2501" s="71">
        <v>1.1682959000000001E-6</v>
      </c>
      <c r="BY2501" s="71">
        <v>0</v>
      </c>
      <c r="BZ2501" s="71">
        <v>0</v>
      </c>
      <c r="CA2501" s="71">
        <v>0</v>
      </c>
      <c r="CB2501" s="71">
        <v>1.3336212000000001E-7</v>
      </c>
      <c r="CC2501" s="71">
        <v>1.0408352E-7</v>
      </c>
      <c r="CD2501" s="71">
        <v>0</v>
      </c>
      <c r="CE2501" s="71">
        <v>0</v>
      </c>
      <c r="CF2501" s="71">
        <v>0</v>
      </c>
      <c r="CG2501" s="71">
        <v>1.2656136E-6</v>
      </c>
      <c r="CH2501" s="71">
        <v>4.0619293E-5</v>
      </c>
      <c r="CI2501" s="71">
        <v>2.7809840000000001E-15</v>
      </c>
      <c r="CJ2501" s="71">
        <v>0</v>
      </c>
      <c r="CL2501" s="186">
        <v>0</v>
      </c>
      <c r="CM2501" s="186">
        <v>1.1476415</v>
      </c>
      <c r="CN2501" s="187">
        <v>4.31385E-5</v>
      </c>
      <c r="CO2501" s="186">
        <v>3.7119490000000002E-4</v>
      </c>
      <c r="CP2501" s="186">
        <v>2.2726051E-11</v>
      </c>
      <c r="CQ2501" s="186">
        <v>2.6498168000000001E-9</v>
      </c>
      <c r="CR2501" s="186">
        <v>4.2782659000000001E-5</v>
      </c>
      <c r="CS2501" s="186">
        <v>2.7840834999999999E-3</v>
      </c>
      <c r="CT2501" s="186">
        <v>0</v>
      </c>
      <c r="CU2501" s="186">
        <v>0</v>
      </c>
    </row>
    <row r="2502" spans="1:99" ht="14.4">
      <c r="A2502" t="s">
        <v>1783</v>
      </c>
      <c r="B2502" s="125" t="s">
        <v>1759</v>
      </c>
      <c r="C2502" s="126" t="str">
        <f t="shared" si="635"/>
        <v>P.030.30.100</v>
      </c>
      <c r="D2502" t="s">
        <v>1914</v>
      </c>
      <c r="E2502" s="125" t="s">
        <v>878</v>
      </c>
      <c r="F2502" s="128" t="str">
        <f t="shared" si="636"/>
        <v>Tetrahydrofurans (n=1, std=-)</v>
      </c>
      <c r="G2502" s="131">
        <f t="shared" si="645"/>
        <v>0.95311629453139846</v>
      </c>
      <c r="H2502" s="183">
        <f t="shared" si="646"/>
        <v>6.1873090800000002E-2</v>
      </c>
      <c r="I2502" s="183">
        <f t="shared" si="647"/>
        <v>-0.18444672509999999</v>
      </c>
      <c r="J2502" s="184">
        <f t="shared" si="648"/>
        <v>0.24964626883139843</v>
      </c>
      <c r="K2502" s="183">
        <v>0.82604365999999996</v>
      </c>
      <c r="L2502" s="146">
        <v>5.3459052999999999E-2</v>
      </c>
      <c r="M2502" s="146">
        <v>4.8386772000000002E-2</v>
      </c>
      <c r="N2502" s="146">
        <v>4.6494283999999997E-2</v>
      </c>
      <c r="O2502" s="146">
        <v>6.3437863999999998E-3</v>
      </c>
      <c r="P2502" s="146">
        <v>1.5737043999999999E-3</v>
      </c>
      <c r="Q2502" s="146">
        <v>7.461316E-3</v>
      </c>
      <c r="R2502" s="146">
        <v>9.4463580999999998E-3</v>
      </c>
      <c r="S2502" s="146">
        <v>6.2733043999999996E-3</v>
      </c>
      <c r="T2502" s="146">
        <v>-0.29703302999999998</v>
      </c>
      <c r="U2502" s="188">
        <v>0.24333457</v>
      </c>
      <c r="V2502" s="188">
        <v>1.2941217999999999E-3</v>
      </c>
      <c r="W2502" s="146">
        <v>3.8394423000000002E-5</v>
      </c>
      <c r="X2502" s="146">
        <v>8.3984242999999997E-12</v>
      </c>
      <c r="Z2502" s="157">
        <f t="shared" si="634"/>
        <v>5.5069577333333335</v>
      </c>
      <c r="AB2502" s="131">
        <f t="shared" si="640"/>
        <v>0.82604365999999996</v>
      </c>
      <c r="AC2502" s="131">
        <f t="shared" si="641"/>
        <v>0.17316527389999997</v>
      </c>
      <c r="AD2502" s="131">
        <f t="shared" si="642"/>
        <v>0.11133057752299999</v>
      </c>
      <c r="AE2502" s="131">
        <f t="shared" si="643"/>
        <v>-0.18444672509999999</v>
      </c>
      <c r="AF2502" s="131">
        <f t="shared" si="644"/>
        <v>0.24960787440839843</v>
      </c>
      <c r="AH2502">
        <v>161.97397000000001</v>
      </c>
      <c r="AI2502" s="71">
        <v>155.28852000000001</v>
      </c>
      <c r="AJ2502" s="71">
        <v>3.1005296000000002</v>
      </c>
      <c r="AK2502" s="71">
        <v>0</v>
      </c>
      <c r="AL2502" s="71">
        <v>0.80617090000000002</v>
      </c>
      <c r="AM2502" s="71">
        <v>2.1553053000000002</v>
      </c>
      <c r="AN2502" s="71">
        <v>0.62344018000000001</v>
      </c>
      <c r="AP2502" s="129">
        <v>0.11865220999999999</v>
      </c>
      <c r="AQ2502" s="129">
        <v>0.10321856</v>
      </c>
      <c r="AR2502" s="129">
        <v>4.5710139000000004E-3</v>
      </c>
      <c r="AS2502" s="129">
        <v>1.0862646E-2</v>
      </c>
      <c r="AT2502" s="172">
        <f t="shared" si="637"/>
        <v>6.1881628355224002E-6</v>
      </c>
      <c r="AU2502" s="172">
        <f t="shared" si="638"/>
        <v>1.690463778530261E-8</v>
      </c>
      <c r="AV2502" s="185">
        <f t="shared" si="639"/>
        <v>1.52137897314</v>
      </c>
      <c r="AW2502" s="121">
        <v>5.1104759999999998E-6</v>
      </c>
      <c r="AX2502" s="121">
        <v>1.5419540000000001E-8</v>
      </c>
      <c r="AY2502" s="121">
        <v>4.2128382999999998E-13</v>
      </c>
      <c r="AZ2502" s="121">
        <v>1.6192124000000001E-12</v>
      </c>
      <c r="BA2502" s="121">
        <v>0</v>
      </c>
      <c r="BB2502" s="121">
        <v>1.2983354000000001E-9</v>
      </c>
      <c r="BC2502" s="121">
        <v>1.0585859999999999E-6</v>
      </c>
      <c r="BD2502" s="121">
        <v>2.9265682999999999E-10</v>
      </c>
      <c r="BE2502" s="121">
        <v>1.1341024E-9</v>
      </c>
      <c r="BF2502" s="121">
        <v>9.3386044000000007E-12</v>
      </c>
      <c r="BG2502" s="121">
        <v>2.3232001999999999E-16</v>
      </c>
      <c r="BH2502" s="121">
        <v>4.3639092000000003E-11</v>
      </c>
      <c r="BI2502" s="121">
        <v>3.1022346000000002E-13</v>
      </c>
      <c r="BJ2502" s="121">
        <v>2.0943195000000001E-13</v>
      </c>
      <c r="BK2502" s="121">
        <v>1.397464E-8</v>
      </c>
      <c r="BL2502" s="121">
        <v>3.0994803999999999E-9</v>
      </c>
      <c r="BM2502" s="121">
        <v>1.1345852000000001E-20</v>
      </c>
      <c r="BN2502" s="121">
        <v>3.7587314000000002E-4</v>
      </c>
      <c r="BO2502" s="121">
        <v>1.5210030999999999</v>
      </c>
      <c r="BP2502" s="121">
        <v>7.2676050999999998E-10</v>
      </c>
      <c r="BQ2502" s="121">
        <v>4.4194896000000004E-12</v>
      </c>
      <c r="BR2502" s="121">
        <v>1.9773124000000001E-16</v>
      </c>
      <c r="BT2502" s="71">
        <v>3.8465439000000002E-4</v>
      </c>
      <c r="BU2502" s="71">
        <v>7.8321252000000007E-6</v>
      </c>
      <c r="BV2502" s="71">
        <v>1.5354858999999999E-4</v>
      </c>
      <c r="BW2502" s="71">
        <v>1.128059E-6</v>
      </c>
      <c r="BX2502" s="71">
        <v>1.1666174000000001E-5</v>
      </c>
      <c r="BY2502" s="71">
        <v>2.6396326000000002E-8</v>
      </c>
      <c r="BZ2502" s="71">
        <v>3.6098698E-10</v>
      </c>
      <c r="CA2502" s="71">
        <v>3.9637343E-8</v>
      </c>
      <c r="CB2502" s="71">
        <v>2.4779384999999999E-6</v>
      </c>
      <c r="CC2502" s="71">
        <v>5.2953893999999998E-6</v>
      </c>
      <c r="CD2502" s="71">
        <v>0</v>
      </c>
      <c r="CE2502" s="71">
        <v>2.5089903999999999E-17</v>
      </c>
      <c r="CF2502" s="71">
        <v>2.0543515999999999E-13</v>
      </c>
      <c r="CG2502" s="71">
        <v>9.3936669999999992E-6</v>
      </c>
      <c r="CH2502" s="71">
        <v>1.9269727000000001E-4</v>
      </c>
      <c r="CI2502" s="71">
        <v>4.4444735000000001E-7</v>
      </c>
      <c r="CJ2502" s="71">
        <v>1.0433177E-7</v>
      </c>
      <c r="CL2502" s="186">
        <v>1.7388312000000001E-13</v>
      </c>
      <c r="CM2502" s="186">
        <v>5.5069540999999997</v>
      </c>
      <c r="CN2502" s="187">
        <v>1.1851232E-2</v>
      </c>
      <c r="CO2502" s="186">
        <v>5.3646153999999998E-3</v>
      </c>
      <c r="CP2502" s="186">
        <v>2.9158174E-9</v>
      </c>
      <c r="CQ2502" s="186">
        <v>2.2586066E-7</v>
      </c>
      <c r="CR2502" s="186">
        <v>4.6117243E-4</v>
      </c>
      <c r="CS2502" s="186">
        <v>0.24379402</v>
      </c>
      <c r="CT2502" s="186">
        <v>6.2620965000000002E-6</v>
      </c>
      <c r="CU2502" s="186">
        <v>9.2634083000000002E-6</v>
      </c>
    </row>
    <row r="2503" spans="1:99" ht="14.4">
      <c r="A2503" t="s">
        <v>4067</v>
      </c>
      <c r="B2503" s="125" t="s">
        <v>1759</v>
      </c>
      <c r="C2503" s="126" t="str">
        <f t="shared" si="635"/>
        <v>P.030.30.200</v>
      </c>
      <c r="D2503" t="s">
        <v>1914</v>
      </c>
      <c r="E2503" s="125" t="s">
        <v>878</v>
      </c>
      <c r="F2503" s="128" t="str">
        <f t="shared" si="636"/>
        <v>Thiocarbamic acid derivatives (n=1, std=-)</v>
      </c>
      <c r="G2503" s="131">
        <f t="shared" si="645"/>
        <v>1.4301144293450001</v>
      </c>
      <c r="H2503" s="183">
        <f t="shared" si="646"/>
        <v>5.9574198320000001E-2</v>
      </c>
      <c r="I2503" s="183">
        <f t="shared" si="647"/>
        <v>0.132884386425</v>
      </c>
      <c r="J2503" s="184">
        <f t="shared" si="648"/>
        <v>9.5031544600000004E-2</v>
      </c>
      <c r="K2503" s="183">
        <v>1.1426243</v>
      </c>
      <c r="L2503" s="146">
        <v>7.7263783000000003E-2</v>
      </c>
      <c r="M2503" s="146">
        <v>5.1380693999999998E-2</v>
      </c>
      <c r="N2503" s="146">
        <v>4.9488135000000003E-2</v>
      </c>
      <c r="O2503" s="146">
        <v>9.1040814999999997E-3</v>
      </c>
      <c r="P2503" s="146">
        <v>4.2413074000000002E-4</v>
      </c>
      <c r="Q2503" s="146">
        <v>5.5785107999999995E-4</v>
      </c>
      <c r="R2503" s="188">
        <v>4.222908E-3</v>
      </c>
      <c r="S2503" s="146">
        <v>2.6017566E-3</v>
      </c>
      <c r="T2503" s="146">
        <v>0</v>
      </c>
      <c r="U2503" s="188">
        <v>9.2429787999999999E-2</v>
      </c>
      <c r="V2503" s="188">
        <v>1.7001425000000001E-5</v>
      </c>
      <c r="W2503" s="146">
        <v>0</v>
      </c>
      <c r="X2503" s="146">
        <v>0</v>
      </c>
      <c r="Z2503" s="157">
        <f t="shared" si="634"/>
        <v>7.6174953333333342</v>
      </c>
      <c r="AB2503" s="131">
        <f t="shared" si="640"/>
        <v>1.1426243</v>
      </c>
      <c r="AC2503" s="131">
        <f t="shared" si="641"/>
        <v>0.19244158332000003</v>
      </c>
      <c r="AD2503" s="131">
        <f t="shared" si="642"/>
        <v>0.132867385</v>
      </c>
      <c r="AE2503" s="131">
        <f t="shared" si="643"/>
        <v>0.132884386425</v>
      </c>
      <c r="AF2503" s="131">
        <f t="shared" si="644"/>
        <v>9.5031544600000004E-2</v>
      </c>
      <c r="AH2503">
        <v>122.05938</v>
      </c>
      <c r="AI2503" s="71">
        <v>99.419743999999994</v>
      </c>
      <c r="AJ2503" s="71">
        <v>12.728942999999999</v>
      </c>
      <c r="AK2503" s="71">
        <v>0</v>
      </c>
      <c r="AL2503" s="71">
        <v>2.3103647999999999</v>
      </c>
      <c r="AM2503" s="71">
        <v>5.0545640000000001</v>
      </c>
      <c r="AN2503" s="71">
        <v>2.5457652</v>
      </c>
      <c r="AP2503" s="129">
        <v>0.15585678</v>
      </c>
      <c r="AQ2503" s="129">
        <v>0.14373419000000001</v>
      </c>
      <c r="AR2503" s="129">
        <v>6.2913492E-3</v>
      </c>
      <c r="AS2503" s="129">
        <v>5.8312501999999997E-3</v>
      </c>
      <c r="AT2503" s="172">
        <f t="shared" si="637"/>
        <v>8.6171574571840005E-6</v>
      </c>
      <c r="AU2503" s="172">
        <f t="shared" si="638"/>
        <v>2.3266823909116302E-8</v>
      </c>
      <c r="AV2503" s="185">
        <f t="shared" si="639"/>
        <v>0.81670170599000003</v>
      </c>
      <c r="AW2503" s="121">
        <v>7.0690356999999999E-6</v>
      </c>
      <c r="AX2503" s="121">
        <v>2.1328987000000001E-8</v>
      </c>
      <c r="AY2503" s="121">
        <v>5.8273839E-13</v>
      </c>
      <c r="AZ2503" s="121">
        <v>0</v>
      </c>
      <c r="BA2503" s="121">
        <v>0</v>
      </c>
      <c r="BB2503" s="121">
        <v>1.3261526E-9</v>
      </c>
      <c r="BC2503" s="121">
        <v>1.5459887E-6</v>
      </c>
      <c r="BD2503" s="121">
        <v>3.0242748999999999E-10</v>
      </c>
      <c r="BE2503" s="121">
        <v>1.6344780999999999E-9</v>
      </c>
      <c r="BF2503" s="121">
        <v>0</v>
      </c>
      <c r="BG2503" s="121">
        <v>0</v>
      </c>
      <c r="BH2503" s="121">
        <v>3.1789464999999998E-13</v>
      </c>
      <c r="BI2503" s="121">
        <v>2.5393190999999999E-14</v>
      </c>
      <c r="BJ2503" s="121">
        <v>5.2928853E-15</v>
      </c>
      <c r="BK2503" s="121">
        <v>6.4287743999999995E-11</v>
      </c>
      <c r="BL2503" s="121">
        <v>7.4261683999999995E-10</v>
      </c>
      <c r="BM2503" s="121">
        <v>0</v>
      </c>
      <c r="BN2503" s="121">
        <v>2.6103599000000001E-4</v>
      </c>
      <c r="BO2503" s="121">
        <v>0.81644066999999998</v>
      </c>
      <c r="BP2503" s="121">
        <v>0</v>
      </c>
      <c r="BQ2503" s="121">
        <v>0</v>
      </c>
      <c r="BR2503" s="121">
        <v>0</v>
      </c>
      <c r="BT2503" s="71">
        <v>3.8947814E-4</v>
      </c>
      <c r="BU2503" s="71">
        <v>1.1268585999999999E-5</v>
      </c>
      <c r="BV2503" s="71">
        <v>2.1239598E-4</v>
      </c>
      <c r="BW2503" s="71">
        <v>5.1834453999999997E-7</v>
      </c>
      <c r="BX2503" s="71">
        <v>1.7431204000000001E-5</v>
      </c>
      <c r="BY2503" s="71">
        <v>0</v>
      </c>
      <c r="BZ2503" s="71">
        <v>0</v>
      </c>
      <c r="CA2503" s="71">
        <v>0</v>
      </c>
      <c r="CB2503" s="71">
        <v>6.0076664999999997E-7</v>
      </c>
      <c r="CC2503" s="71">
        <v>5.8609867000000003E-7</v>
      </c>
      <c r="CD2503" s="71">
        <v>0</v>
      </c>
      <c r="CE2503" s="71">
        <v>0</v>
      </c>
      <c r="CF2503" s="71">
        <v>0</v>
      </c>
      <c r="CG2503" s="71">
        <v>1.0191405000000001E-5</v>
      </c>
      <c r="CH2503" s="71">
        <v>1.3648575999999999E-4</v>
      </c>
      <c r="CI2503" s="71">
        <v>2.3163498999999999E-12</v>
      </c>
      <c r="CJ2503" s="71">
        <v>0</v>
      </c>
      <c r="CL2503" s="186">
        <v>0</v>
      </c>
      <c r="CM2503" s="186">
        <v>7.6174952999999999</v>
      </c>
      <c r="CN2503" s="187">
        <v>0</v>
      </c>
      <c r="CO2503" s="186">
        <v>7.7098022E-3</v>
      </c>
      <c r="CP2503" s="186">
        <v>1.5029809000000001E-10</v>
      </c>
      <c r="CQ2503" s="186">
        <v>1.7826899999999999E-8</v>
      </c>
      <c r="CR2503" s="186">
        <v>6.9818894000000002E-4</v>
      </c>
      <c r="CS2503" s="186">
        <v>2.1294626000000001E-2</v>
      </c>
      <c r="CT2503" s="186">
        <v>0</v>
      </c>
      <c r="CU2503" s="186">
        <v>0</v>
      </c>
    </row>
    <row r="2504" spans="1:99" ht="14.4">
      <c r="A2504" t="s">
        <v>4068</v>
      </c>
      <c r="B2504" s="125" t="s">
        <v>1759</v>
      </c>
      <c r="C2504" s="126" t="str">
        <f t="shared" si="635"/>
        <v>P.030.30.300</v>
      </c>
      <c r="D2504" t="s">
        <v>1914</v>
      </c>
      <c r="E2504" s="125" t="s">
        <v>878</v>
      </c>
      <c r="F2504" s="128" t="str">
        <f t="shared" si="636"/>
        <v>Thiophosphoric acid esters (n=2, std=0.13)</v>
      </c>
      <c r="G2504" s="131">
        <f t="shared" si="645"/>
        <v>1.095359859864</v>
      </c>
      <c r="H2504" s="183">
        <f t="shared" si="646"/>
        <v>4.0800267649999999E-2</v>
      </c>
      <c r="I2504" s="183">
        <f t="shared" si="647"/>
        <v>7.6840126613999998E-2</v>
      </c>
      <c r="J2504" s="184">
        <f t="shared" si="648"/>
        <v>9.1204185600000001E-2</v>
      </c>
      <c r="K2504" s="183">
        <v>0.88651528000000002</v>
      </c>
      <c r="L2504" s="146">
        <v>3.8838602999999999E-2</v>
      </c>
      <c r="M2504" s="146">
        <v>3.5990910000000001E-2</v>
      </c>
      <c r="N2504" s="146">
        <v>3.4871235E-2</v>
      </c>
      <c r="O2504" s="146">
        <v>5.3577807999999998E-3</v>
      </c>
      <c r="P2504" s="146">
        <v>2.8503198999999999E-4</v>
      </c>
      <c r="Q2504" s="146">
        <v>2.8621986000000002E-4</v>
      </c>
      <c r="R2504" s="188">
        <v>1.9984970000000001E-3</v>
      </c>
      <c r="S2504" s="146">
        <v>2.3416886E-3</v>
      </c>
      <c r="T2504" s="146">
        <v>0</v>
      </c>
      <c r="U2504" s="188">
        <v>8.8862496999999999E-2</v>
      </c>
      <c r="V2504" s="188">
        <v>1.2116614E-5</v>
      </c>
      <c r="W2504" s="146">
        <v>0</v>
      </c>
      <c r="X2504" s="146">
        <v>0</v>
      </c>
      <c r="Z2504" s="157">
        <f t="shared" si="634"/>
        <v>5.9101018666666674</v>
      </c>
      <c r="AB2504" s="131">
        <f t="shared" si="640"/>
        <v>0.88651528000000002</v>
      </c>
      <c r="AC2504" s="131">
        <f t="shared" si="641"/>
        <v>0.11762827765000002</v>
      </c>
      <c r="AD2504" s="131">
        <f t="shared" si="642"/>
        <v>7.6828010000000002E-2</v>
      </c>
      <c r="AE2504" s="131">
        <f t="shared" si="643"/>
        <v>7.6840126614000012E-2</v>
      </c>
      <c r="AF2504" s="131">
        <f t="shared" si="644"/>
        <v>9.1204185600000001E-2</v>
      </c>
      <c r="AH2504">
        <v>98.597577000000001</v>
      </c>
      <c r="AI2504" s="71">
        <v>76.749245000000002</v>
      </c>
      <c r="AJ2504" s="71">
        <v>12.254908</v>
      </c>
      <c r="AK2504" s="71">
        <v>0</v>
      </c>
      <c r="AL2504" s="71">
        <v>2.253126</v>
      </c>
      <c r="AM2504" s="71">
        <v>4.8906084999999999</v>
      </c>
      <c r="AN2504" s="71">
        <v>2.4496902999999999</v>
      </c>
      <c r="AP2504" s="129">
        <v>0.11367035</v>
      </c>
      <c r="AQ2504" s="129">
        <v>0.10467187999999999</v>
      </c>
      <c r="AR2504" s="129">
        <v>4.7546133000000001E-3</v>
      </c>
      <c r="AS2504" s="129">
        <v>4.2438568999999997E-3</v>
      </c>
      <c r="AT2504" s="172">
        <f t="shared" si="637"/>
        <v>6.2752925264560003E-6</v>
      </c>
      <c r="AU2504" s="172">
        <f t="shared" si="638"/>
        <v>1.7583628765765897E-8</v>
      </c>
      <c r="AV2504" s="185">
        <f t="shared" si="639"/>
        <v>0.59437771753000002</v>
      </c>
      <c r="AW2504" s="121">
        <v>5.4845745000000002E-6</v>
      </c>
      <c r="AX2504" s="121">
        <v>1.6548284999999999E-8</v>
      </c>
      <c r="AY2504" s="121">
        <v>4.5212279000000001E-13</v>
      </c>
      <c r="AZ2504" s="121">
        <v>0</v>
      </c>
      <c r="BA2504" s="121">
        <v>0</v>
      </c>
      <c r="BB2504" s="121">
        <v>9.3445792999999998E-10</v>
      </c>
      <c r="BC2504" s="121">
        <v>7.8938708999999998E-7</v>
      </c>
      <c r="BD2504" s="121">
        <v>2.1310198999999999E-10</v>
      </c>
      <c r="BE2504" s="121">
        <v>8.2161191999999999E-10</v>
      </c>
      <c r="BF2504" s="121">
        <v>0</v>
      </c>
      <c r="BG2504" s="121">
        <v>0</v>
      </c>
      <c r="BH2504" s="121">
        <v>1.6311982E-13</v>
      </c>
      <c r="BI2504" s="121">
        <v>1.2024356E-14</v>
      </c>
      <c r="BJ2504" s="121">
        <v>2.5887999000000002E-15</v>
      </c>
      <c r="BK2504" s="121">
        <v>4.0479546000000002E-11</v>
      </c>
      <c r="BL2504" s="121">
        <v>3.5599898000000002E-10</v>
      </c>
      <c r="BM2504" s="121">
        <v>0</v>
      </c>
      <c r="BN2504" s="121">
        <v>2.3815753000000001E-4</v>
      </c>
      <c r="BO2504" s="121">
        <v>0.59413956000000001</v>
      </c>
      <c r="BP2504" s="121">
        <v>0</v>
      </c>
      <c r="BQ2504" s="121">
        <v>0</v>
      </c>
      <c r="BR2504" s="121">
        <v>0</v>
      </c>
      <c r="BT2504" s="71">
        <v>2.9617601000000001E-4</v>
      </c>
      <c r="BU2504" s="71">
        <v>5.6644409000000001E-6</v>
      </c>
      <c r="BV2504" s="71">
        <v>1.6478932000000001E-4</v>
      </c>
      <c r="BW2504" s="71">
        <v>2.5076651000000001E-7</v>
      </c>
      <c r="BX2504" s="71">
        <v>9.461638E-6</v>
      </c>
      <c r="BY2504" s="71">
        <v>0</v>
      </c>
      <c r="BZ2504" s="71">
        <v>0</v>
      </c>
      <c r="CA2504" s="71">
        <v>0</v>
      </c>
      <c r="CB2504" s="71">
        <v>3.9852672000000002E-7</v>
      </c>
      <c r="CC2504" s="71">
        <v>3.0870279000000001E-7</v>
      </c>
      <c r="CD2504" s="71">
        <v>0</v>
      </c>
      <c r="CE2504" s="71">
        <v>0</v>
      </c>
      <c r="CF2504" s="71">
        <v>0</v>
      </c>
      <c r="CG2504" s="71">
        <v>7.0335226000000003E-6</v>
      </c>
      <c r="CH2504" s="71">
        <v>1.0826909E-4</v>
      </c>
      <c r="CI2504" s="71">
        <v>2.2562087999999998E-12</v>
      </c>
      <c r="CJ2504" s="71">
        <v>0</v>
      </c>
      <c r="CL2504" s="186">
        <v>0</v>
      </c>
      <c r="CM2504" s="186">
        <v>5.9101018999999999</v>
      </c>
      <c r="CN2504" s="187">
        <v>0</v>
      </c>
      <c r="CO2504" s="186">
        <v>3.8755279E-3</v>
      </c>
      <c r="CP2504" s="186">
        <v>7.7604527999999999E-11</v>
      </c>
      <c r="CQ2504" s="186">
        <v>9.1097108000000006E-9</v>
      </c>
      <c r="CR2504" s="186">
        <v>3.7044827000000001E-4</v>
      </c>
      <c r="CS2504" s="186">
        <v>1.0089951E-2</v>
      </c>
      <c r="CT2504" s="186">
        <v>0</v>
      </c>
      <c r="CU2504" s="186">
        <v>0</v>
      </c>
    </row>
    <row r="2505" spans="1:99" ht="14.4">
      <c r="A2505" t="s">
        <v>4069</v>
      </c>
      <c r="B2505" s="125" t="s">
        <v>1759</v>
      </c>
      <c r="C2505" s="126" t="str">
        <f t="shared" si="635"/>
        <v>P.030.30.500</v>
      </c>
      <c r="D2505" t="s">
        <v>1914</v>
      </c>
      <c r="E2505" s="125" t="s">
        <v>878</v>
      </c>
      <c r="F2505" s="128" t="str">
        <f t="shared" si="636"/>
        <v>Transition metal chlorides (n=1, std=-)</v>
      </c>
      <c r="G2505" s="131">
        <f t="shared" si="645"/>
        <v>9.3508662286899996E-2</v>
      </c>
      <c r="H2505" s="183">
        <f t="shared" si="646"/>
        <v>5.7844403788000001E-3</v>
      </c>
      <c r="I2505" s="183">
        <f t="shared" si="647"/>
        <v>1.5754873277099998E-2</v>
      </c>
      <c r="J2505" s="184">
        <f t="shared" si="648"/>
        <v>3.5556246309999999E-3</v>
      </c>
      <c r="K2505" s="183">
        <v>6.8413723999999995E-2</v>
      </c>
      <c r="L2505" s="146">
        <v>1.3990023000000001E-2</v>
      </c>
      <c r="M2505" s="146">
        <v>1.7076381000000001E-3</v>
      </c>
      <c r="N2505" s="146">
        <v>1.344231E-3</v>
      </c>
      <c r="O2505" s="146">
        <v>4.0523379999999999E-3</v>
      </c>
      <c r="P2505" s="146">
        <v>8.9561888000000008E-6</v>
      </c>
      <c r="Q2505" s="146">
        <v>3.7891519000000001E-4</v>
      </c>
      <c r="R2505" s="188">
        <v>5.4033882000000002E-5</v>
      </c>
      <c r="S2505" s="146">
        <v>7.5072530999999995E-5</v>
      </c>
      <c r="T2505" s="146">
        <v>0</v>
      </c>
      <c r="U2505" s="188">
        <v>3.4805521000000001E-3</v>
      </c>
      <c r="V2505" s="188">
        <v>3.1782951000000001E-6</v>
      </c>
      <c r="W2505" s="146">
        <v>0</v>
      </c>
      <c r="X2505" s="146">
        <v>0</v>
      </c>
      <c r="Z2505" s="157">
        <f t="shared" ref="Z2505:Z2526" si="649">K2505/0.15</f>
        <v>0.45609149333333332</v>
      </c>
      <c r="AB2505" s="131">
        <f t="shared" si="640"/>
        <v>6.8413723999999995E-2</v>
      </c>
      <c r="AC2505" s="131">
        <f t="shared" si="641"/>
        <v>2.1536135360799999E-2</v>
      </c>
      <c r="AD2505" s="131">
        <f t="shared" si="642"/>
        <v>1.5751694981999999E-2</v>
      </c>
      <c r="AE2505" s="131">
        <f t="shared" si="643"/>
        <v>1.5754873277099998E-2</v>
      </c>
      <c r="AF2505" s="131">
        <f t="shared" si="644"/>
        <v>3.5556246309999999E-3</v>
      </c>
      <c r="AH2505">
        <v>3.9775342</v>
      </c>
      <c r="AI2505" s="71">
        <v>2.3485022999999998</v>
      </c>
      <c r="AJ2505" s="71">
        <v>0.41190413999999997</v>
      </c>
      <c r="AK2505" s="71">
        <v>0</v>
      </c>
      <c r="AL2505" s="71">
        <v>7.6426589000000003E-2</v>
      </c>
      <c r="AM2505" s="71">
        <v>0.16733967</v>
      </c>
      <c r="AN2505" s="71">
        <v>0.97336146000000001</v>
      </c>
      <c r="AP2505" s="129">
        <v>1.1906172E-2</v>
      </c>
      <c r="AQ2505" s="129">
        <v>1.1356513E-2</v>
      </c>
      <c r="AR2505" s="129">
        <v>4.2843961000000002E-4</v>
      </c>
      <c r="AS2505" s="129">
        <v>1.2122011E-4</v>
      </c>
      <c r="AT2505" s="172">
        <f t="shared" si="637"/>
        <v>6.8084607473200001E-7</v>
      </c>
      <c r="AU2505" s="172">
        <f t="shared" si="638"/>
        <v>1.5844659932690998E-9</v>
      </c>
      <c r="AV2505" s="185">
        <f t="shared" si="639"/>
        <v>1.69776067229E-2</v>
      </c>
      <c r="AW2505" s="121">
        <v>4.2329865000000001E-7</v>
      </c>
      <c r="AX2505" s="121">
        <v>1.2771964E-9</v>
      </c>
      <c r="AY2505" s="121">
        <v>3.4894721999999999E-14</v>
      </c>
      <c r="AZ2505" s="121">
        <v>1.7696078999999999E-11</v>
      </c>
      <c r="BA2505" s="121">
        <v>0</v>
      </c>
      <c r="BB2505" s="121">
        <v>4.8656340999999998E-11</v>
      </c>
      <c r="BC2505" s="121">
        <v>2.5733462000000002E-7</v>
      </c>
      <c r="BD2505" s="121">
        <v>9.9100327000000007E-12</v>
      </c>
      <c r="BE2505" s="121">
        <v>2.9710815E-10</v>
      </c>
      <c r="BF2505" s="121">
        <v>0</v>
      </c>
      <c r="BG2505" s="121">
        <v>0</v>
      </c>
      <c r="BH2505" s="121">
        <v>2.1576312E-13</v>
      </c>
      <c r="BI2505" s="121">
        <v>3.404497E-16</v>
      </c>
      <c r="BJ2505" s="121">
        <v>4.1227739999999999E-16</v>
      </c>
      <c r="BK2505" s="121">
        <v>3.5654481999999997E-11</v>
      </c>
      <c r="BL2505" s="121">
        <v>1.1079783E-10</v>
      </c>
      <c r="BM2505" s="121">
        <v>0</v>
      </c>
      <c r="BN2505" s="121">
        <v>7.7127228999999995E-6</v>
      </c>
      <c r="BO2505" s="121">
        <v>1.6969893999999999E-2</v>
      </c>
      <c r="BP2505" s="121">
        <v>0</v>
      </c>
      <c r="BQ2505" s="121">
        <v>0</v>
      </c>
      <c r="BR2505" s="121">
        <v>0</v>
      </c>
      <c r="BT2505" s="71">
        <v>3.0571943999999998E-5</v>
      </c>
      <c r="BU2505" s="71">
        <v>2.0528922999999999E-6</v>
      </c>
      <c r="BV2505" s="71">
        <v>1.2717040999999999E-5</v>
      </c>
      <c r="BW2505" s="71">
        <v>6.8737061999999999E-9</v>
      </c>
      <c r="BX2505" s="71">
        <v>5.3422644000000001E-6</v>
      </c>
      <c r="BY2505" s="71">
        <v>8.9252560999999994E-9</v>
      </c>
      <c r="BZ2505" s="71">
        <v>0</v>
      </c>
      <c r="CA2505" s="71">
        <v>1.3546617999999999E-8</v>
      </c>
      <c r="CB2505" s="71">
        <v>3.0369966999999999E-8</v>
      </c>
      <c r="CC2505" s="71">
        <v>2.5401183999999999E-7</v>
      </c>
      <c r="CD2505" s="71">
        <v>0</v>
      </c>
      <c r="CE2505" s="71">
        <v>0</v>
      </c>
      <c r="CF2505" s="71">
        <v>3.2356678999999997E-8</v>
      </c>
      <c r="CG2505" s="71">
        <v>3.8940481000000001E-7</v>
      </c>
      <c r="CH2505" s="71">
        <v>3.3567430000000001E-6</v>
      </c>
      <c r="CI2505" s="71">
        <v>6.3675142000000003E-6</v>
      </c>
      <c r="CJ2505" s="71">
        <v>0</v>
      </c>
      <c r="CL2505" s="186">
        <v>2.7387133999999999E-8</v>
      </c>
      <c r="CM2505" s="186">
        <v>0.45601673999999998</v>
      </c>
      <c r="CN2505" s="187">
        <v>4.9549697000000003E-4</v>
      </c>
      <c r="CO2505" s="186">
        <v>1.4066609E-3</v>
      </c>
      <c r="CP2505" s="186">
        <v>9.8877239000000001E-11</v>
      </c>
      <c r="CQ2505" s="186">
        <v>1.1493098000000001E-8</v>
      </c>
      <c r="CR2505" s="186">
        <v>8.9860861999999995E-5</v>
      </c>
      <c r="CS2505" s="186">
        <v>4.3958086E-4</v>
      </c>
      <c r="CT2505" s="186">
        <v>0</v>
      </c>
      <c r="CU2505" s="186">
        <v>3.1387782E-6</v>
      </c>
    </row>
    <row r="2506" spans="1:99" ht="14.4">
      <c r="A2506" t="s">
        <v>4070</v>
      </c>
      <c r="B2506" s="125" t="s">
        <v>1759</v>
      </c>
      <c r="C2506" s="126" t="str">
        <f t="shared" si="635"/>
        <v>P.030.31.100</v>
      </c>
      <c r="D2506" t="s">
        <v>1914</v>
      </c>
      <c r="E2506" s="125" t="s">
        <v>878</v>
      </c>
      <c r="F2506" s="128" t="str">
        <f t="shared" si="636"/>
        <v>Unsaturated aliphatic hydrocarbons (n=3, std=0.06)</v>
      </c>
      <c r="G2506" s="131">
        <f t="shared" si="645"/>
        <v>0.30178639970794124</v>
      </c>
      <c r="H2506" s="183">
        <f t="shared" si="646"/>
        <v>7.7999385539999997E-3</v>
      </c>
      <c r="I2506" s="183">
        <f t="shared" si="647"/>
        <v>4.5020870870899996E-2</v>
      </c>
      <c r="J2506" s="184">
        <f t="shared" si="648"/>
        <v>8.3797028304124154E-4</v>
      </c>
      <c r="K2506" s="183">
        <v>0.24812761999999999</v>
      </c>
      <c r="L2506" s="146">
        <v>3.5556665000000001E-2</v>
      </c>
      <c r="M2506" s="146">
        <v>8.4099711000000001E-3</v>
      </c>
      <c r="N2506" s="146">
        <v>5.9904522999999999E-3</v>
      </c>
      <c r="O2506" s="146">
        <v>1.7573828999999999E-3</v>
      </c>
      <c r="P2506" s="146">
        <v>1.21334E-5</v>
      </c>
      <c r="Q2506" s="146">
        <v>3.9969953999999999E-5</v>
      </c>
      <c r="R2506" s="146">
        <v>9.6207781E-4</v>
      </c>
      <c r="S2506" s="146">
        <v>3.1429447999999999E-5</v>
      </c>
      <c r="T2506" s="146">
        <v>8.8703323000000005E-5</v>
      </c>
      <c r="U2506" s="188">
        <v>8.0647043999999997E-4</v>
      </c>
      <c r="V2506" s="188">
        <v>3.4536379000000001E-6</v>
      </c>
      <c r="W2506" s="146">
        <v>7.0394391999999994E-8</v>
      </c>
      <c r="X2506" s="146">
        <v>6.4924165000000001E-13</v>
      </c>
      <c r="Z2506" s="157">
        <f t="shared" si="649"/>
        <v>1.6541841333333334</v>
      </c>
      <c r="AB2506" s="131">
        <f t="shared" si="640"/>
        <v>0.24812761999999999</v>
      </c>
      <c r="AC2506" s="131">
        <f t="shared" si="641"/>
        <v>5.2728652463999999E-2</v>
      </c>
      <c r="AD2506" s="131">
        <f t="shared" si="642"/>
        <v>4.4928784304392004E-2</v>
      </c>
      <c r="AE2506" s="131">
        <f t="shared" si="643"/>
        <v>4.5020870870899996E-2</v>
      </c>
      <c r="AF2506" s="131">
        <f t="shared" si="644"/>
        <v>8.3789988864924156E-4</v>
      </c>
      <c r="AH2506">
        <v>47.539507999999998</v>
      </c>
      <c r="AI2506" s="71">
        <v>46.92606</v>
      </c>
      <c r="AJ2506" s="71">
        <v>3.8469845000000003E-2</v>
      </c>
      <c r="AK2506" s="71">
        <v>0</v>
      </c>
      <c r="AL2506" s="71">
        <v>0.55247261999999997</v>
      </c>
      <c r="AM2506" s="71">
        <v>1.4708278999999999E-2</v>
      </c>
      <c r="AN2506" s="71">
        <v>7.7964797000000001E-3</v>
      </c>
      <c r="AP2506" s="129">
        <v>4.1260849000000002E-2</v>
      </c>
      <c r="AQ2506" s="129">
        <v>3.6409813999999999E-2</v>
      </c>
      <c r="AR2506" s="129">
        <v>1.5023955000000001E-3</v>
      </c>
      <c r="AS2506" s="129">
        <v>3.3486401E-3</v>
      </c>
      <c r="AT2506" s="172">
        <f t="shared" si="637"/>
        <v>2.1828425372977551E-6</v>
      </c>
      <c r="AU2506" s="172">
        <f t="shared" si="638"/>
        <v>5.5561961682000587E-9</v>
      </c>
      <c r="AV2506" s="185">
        <f t="shared" si="639"/>
        <v>0.46899721247319998</v>
      </c>
      <c r="AW2506" s="121">
        <v>1.5350834000000001E-6</v>
      </c>
      <c r="AX2506" s="121">
        <v>4.6317170999999997E-9</v>
      </c>
      <c r="AY2506" s="121">
        <v>1.2654513000000001E-13</v>
      </c>
      <c r="AZ2506" s="121">
        <v>9.1731455000000001E-14</v>
      </c>
      <c r="BA2506" s="121">
        <v>0</v>
      </c>
      <c r="BB2506" s="121">
        <v>1.8936279E-10</v>
      </c>
      <c r="BC2506" s="121">
        <v>6.4754958000000001E-7</v>
      </c>
      <c r="BD2506" s="121">
        <v>4.3006303E-11</v>
      </c>
      <c r="BE2506" s="121">
        <v>7.5241281E-10</v>
      </c>
      <c r="BF2506" s="121">
        <v>1.2891770999999999E-10</v>
      </c>
      <c r="BG2506" s="121">
        <v>1.5567141999999999E-17</v>
      </c>
      <c r="BH2506" s="121">
        <v>1.4969083999999999E-14</v>
      </c>
      <c r="BI2506" s="121">
        <v>5.7909680999999997E-16</v>
      </c>
      <c r="BJ2506" s="121">
        <v>1.3632122999999999E-16</v>
      </c>
      <c r="BK2506" s="121">
        <v>1.8995203000000001E-12</v>
      </c>
      <c r="BL2506" s="121">
        <v>1.8203256000000001E-11</v>
      </c>
      <c r="BM2506" s="121">
        <v>8.7709304999999999E-22</v>
      </c>
      <c r="BN2506" s="121">
        <v>2.6124732000000002E-6</v>
      </c>
      <c r="BO2506" s="121">
        <v>0.46899459999999998</v>
      </c>
      <c r="BP2506" s="121">
        <v>0</v>
      </c>
      <c r="BQ2506" s="121">
        <v>0</v>
      </c>
      <c r="BR2506" s="121">
        <v>0</v>
      </c>
      <c r="BT2506" s="71">
        <v>1.1887105E-4</v>
      </c>
      <c r="BU2506" s="71">
        <v>5.1883139999999999E-6</v>
      </c>
      <c r="BV2506" s="71">
        <v>4.6123042E-5</v>
      </c>
      <c r="BW2506" s="71">
        <v>1.1307701999999999E-7</v>
      </c>
      <c r="BX2506" s="71">
        <v>5.8234912999999996E-6</v>
      </c>
      <c r="BY2506" s="71">
        <v>1.8880617999999999E-9</v>
      </c>
      <c r="BZ2506" s="71">
        <v>3.3544103000000001E-6</v>
      </c>
      <c r="CA2506" s="71">
        <v>2.8435925000000001E-9</v>
      </c>
      <c r="CB2506" s="71">
        <v>1.7640050000000001E-8</v>
      </c>
      <c r="CC2506" s="71">
        <v>3.0373749999999998E-8</v>
      </c>
      <c r="CD2506" s="71">
        <v>0</v>
      </c>
      <c r="CE2506" s="71">
        <v>1.9395794E-18</v>
      </c>
      <c r="CF2506" s="71">
        <v>1.5881200999999999E-14</v>
      </c>
      <c r="CG2506" s="71">
        <v>1.4817269000000001E-6</v>
      </c>
      <c r="CH2506" s="71">
        <v>5.6732367999999998E-5</v>
      </c>
      <c r="CI2506" s="71">
        <v>1.8709235999999999E-9</v>
      </c>
      <c r="CJ2506" s="71">
        <v>0</v>
      </c>
      <c r="CL2506" s="186">
        <v>1.3442065E-14</v>
      </c>
      <c r="CM2506" s="186">
        <v>1.6541844000000001</v>
      </c>
      <c r="CN2506" s="187">
        <v>4.5828127999999997E-3</v>
      </c>
      <c r="CO2506" s="186">
        <v>3.5501985999999998E-3</v>
      </c>
      <c r="CP2506" s="186">
        <v>6.9316578000000003E-12</v>
      </c>
      <c r="CQ2506" s="186">
        <v>8.1424762E-10</v>
      </c>
      <c r="CR2506" s="186">
        <v>2.1938487000000001E-4</v>
      </c>
      <c r="CS2506" s="186">
        <v>4.5624973E-4</v>
      </c>
      <c r="CT2506" s="186">
        <v>8.5620036000000002E-5</v>
      </c>
      <c r="CU2506" s="186">
        <v>6.6418319000000004E-7</v>
      </c>
    </row>
    <row r="2507" spans="1:99" ht="14.4">
      <c r="A2507" t="s">
        <v>1784</v>
      </c>
      <c r="B2507" s="125" t="s">
        <v>1759</v>
      </c>
      <c r="C2507" s="126" t="str">
        <f t="shared" si="635"/>
        <v>P.030.31.300</v>
      </c>
      <c r="D2507" t="s">
        <v>1914</v>
      </c>
      <c r="E2507" s="125" t="s">
        <v>878</v>
      </c>
      <c r="F2507" s="128" t="str">
        <f t="shared" si="636"/>
        <v>Ureas (n=1, std=-)</v>
      </c>
      <c r="G2507" s="131">
        <f t="shared" si="645"/>
        <v>0.89917551365018311</v>
      </c>
      <c r="H2507" s="183">
        <f t="shared" si="646"/>
        <v>4.313065638E-2</v>
      </c>
      <c r="I2507" s="183">
        <f t="shared" si="647"/>
        <v>0.10181769894000001</v>
      </c>
      <c r="J2507" s="184">
        <f t="shared" si="648"/>
        <v>2.6754548330183082E-2</v>
      </c>
      <c r="K2507" s="183">
        <v>0.72747260999999996</v>
      </c>
      <c r="L2507" s="146">
        <v>6.0310373E-2</v>
      </c>
      <c r="M2507" s="146">
        <v>3.7236707000000001E-2</v>
      </c>
      <c r="N2507" s="146">
        <v>3.5544713999999998E-2</v>
      </c>
      <c r="O2507" s="146">
        <v>6.2411393999999999E-3</v>
      </c>
      <c r="P2507" s="146">
        <v>3.8200445000000001E-4</v>
      </c>
      <c r="Q2507" s="146">
        <v>9.6279853E-4</v>
      </c>
      <c r="R2507" s="188">
        <v>4.1446933000000002E-3</v>
      </c>
      <c r="S2507" s="146">
        <v>8.2592417999999995E-4</v>
      </c>
      <c r="T2507" s="146">
        <v>2.6047669E-5</v>
      </c>
      <c r="U2507" s="188">
        <v>2.5928575999999998E-2</v>
      </c>
      <c r="V2507" s="188">
        <v>9.9877971000000002E-5</v>
      </c>
      <c r="W2507" s="146">
        <v>4.8149738999999997E-8</v>
      </c>
      <c r="X2507" s="146">
        <v>4.4408106E-13</v>
      </c>
      <c r="Z2507" s="157">
        <f t="shared" si="649"/>
        <v>4.8498174000000001</v>
      </c>
      <c r="AB2507" s="131">
        <f t="shared" si="640"/>
        <v>0.72747260999999996</v>
      </c>
      <c r="AC2507" s="131">
        <f t="shared" si="641"/>
        <v>0.14482242968000003</v>
      </c>
      <c r="AD2507" s="131">
        <f t="shared" si="642"/>
        <v>0.10169182144973901</v>
      </c>
      <c r="AE2507" s="131">
        <f t="shared" si="643"/>
        <v>0.10181769894000001</v>
      </c>
      <c r="AF2507" s="131">
        <f t="shared" si="644"/>
        <v>2.675450018044408E-2</v>
      </c>
      <c r="AH2507">
        <v>69.884898000000007</v>
      </c>
      <c r="AI2507" s="71">
        <v>67.355098999999996</v>
      </c>
      <c r="AJ2507" s="71">
        <v>1.4820783</v>
      </c>
      <c r="AK2507" s="71">
        <v>0</v>
      </c>
      <c r="AL2507" s="71">
        <v>0.17371495000000001</v>
      </c>
      <c r="AM2507" s="71">
        <v>0.57803888999999997</v>
      </c>
      <c r="AN2507" s="71">
        <v>0.29596678999999998</v>
      </c>
      <c r="AP2507" s="129">
        <v>0.10440368999999999</v>
      </c>
      <c r="AQ2507" s="129">
        <v>9.5783113000000003E-2</v>
      </c>
      <c r="AR2507" s="129">
        <v>4.1068442000000002E-3</v>
      </c>
      <c r="AS2507" s="129">
        <v>4.5137373E-3</v>
      </c>
      <c r="AT2507" s="172">
        <f t="shared" si="637"/>
        <v>5.7423928724602826E-6</v>
      </c>
      <c r="AU2507" s="172">
        <f t="shared" si="638"/>
        <v>1.5188033966125651E-8</v>
      </c>
      <c r="AV2507" s="185">
        <f t="shared" si="639"/>
        <v>0.63217609503299999</v>
      </c>
      <c r="AW2507" s="121">
        <v>4.5029225000000004E-6</v>
      </c>
      <c r="AX2507" s="121">
        <v>1.3586494E-8</v>
      </c>
      <c r="AY2507" s="121">
        <v>3.7119864000000002E-13</v>
      </c>
      <c r="AZ2507" s="121">
        <v>6.2744282000000005E-14</v>
      </c>
      <c r="BA2507" s="121">
        <v>0</v>
      </c>
      <c r="BB2507" s="121">
        <v>1.4303566E-9</v>
      </c>
      <c r="BC2507" s="121">
        <v>1.2371647000000001E-6</v>
      </c>
      <c r="BD2507" s="121">
        <v>2.7581225999999999E-10</v>
      </c>
      <c r="BE2507" s="121">
        <v>1.3247791E-9</v>
      </c>
      <c r="BF2507" s="121">
        <v>7.1690963000000002E-16</v>
      </c>
      <c r="BG2507" s="121">
        <v>1.064792E-17</v>
      </c>
      <c r="BH2507" s="121">
        <v>5.4617591000000004E-13</v>
      </c>
      <c r="BI2507" s="121">
        <v>2.4954037999999999E-14</v>
      </c>
      <c r="BJ2507" s="121">
        <v>5.5499794999999996E-15</v>
      </c>
      <c r="BK2507" s="121">
        <v>6.2562075999999998E-11</v>
      </c>
      <c r="BL2507" s="121">
        <v>8.1269103999999999E-10</v>
      </c>
      <c r="BM2507" s="121">
        <v>5.9993133000000002E-22</v>
      </c>
      <c r="BN2507" s="121">
        <v>7.2485032999999998E-5</v>
      </c>
      <c r="BO2507" s="121">
        <v>0.63210361000000004</v>
      </c>
      <c r="BP2507" s="121">
        <v>0</v>
      </c>
      <c r="BQ2507" s="121">
        <v>0</v>
      </c>
      <c r="BR2507" s="121">
        <v>0</v>
      </c>
      <c r="BT2507" s="71">
        <v>2.5163513000000002E-4</v>
      </c>
      <c r="BU2507" s="71">
        <v>9.3256391999999992E-6</v>
      </c>
      <c r="BV2507" s="71">
        <v>1.3522577999999999E-4</v>
      </c>
      <c r="BW2507" s="71">
        <v>5.0073855E-7</v>
      </c>
      <c r="BX2507" s="71">
        <v>1.2962656999999999E-5</v>
      </c>
      <c r="BY2507" s="71">
        <v>3.7796930999999997E-7</v>
      </c>
      <c r="BZ2507" s="71">
        <v>1.7618894000000001E-11</v>
      </c>
      <c r="CA2507" s="71">
        <v>5.7366098000000002E-7</v>
      </c>
      <c r="CB2507" s="71">
        <v>5.6349678999999999E-7</v>
      </c>
      <c r="CC2507" s="71">
        <v>8.2517434000000004E-7</v>
      </c>
      <c r="CD2507" s="71">
        <v>0</v>
      </c>
      <c r="CE2507" s="71">
        <v>1.3266715999999999E-18</v>
      </c>
      <c r="CF2507" s="71">
        <v>1.0862735E-14</v>
      </c>
      <c r="CG2507" s="71">
        <v>7.3655373000000002E-6</v>
      </c>
      <c r="CH2507" s="71">
        <v>8.3914219000000002E-5</v>
      </c>
      <c r="CI2507" s="71">
        <v>2.4461678000000001E-10</v>
      </c>
      <c r="CJ2507" s="71">
        <v>0</v>
      </c>
      <c r="CL2507" s="186">
        <v>9.1943673999999992E-15</v>
      </c>
      <c r="CM2507" s="186">
        <v>4.8479030999999999</v>
      </c>
      <c r="CN2507" s="187">
        <v>1.0839273E-2</v>
      </c>
      <c r="CO2507" s="186">
        <v>6.4671518999999998E-3</v>
      </c>
      <c r="CP2507" s="186">
        <v>2.5251075000000002E-10</v>
      </c>
      <c r="CQ2507" s="186">
        <v>2.9950299E-8</v>
      </c>
      <c r="CR2507" s="186">
        <v>5.2738332999999996E-4</v>
      </c>
      <c r="CS2507" s="186">
        <v>2.1076638000000002E-2</v>
      </c>
      <c r="CT2507" s="186">
        <v>4.8035632999999997E-10</v>
      </c>
      <c r="CU2507" s="186">
        <v>1.3292202E-4</v>
      </c>
    </row>
    <row r="2508" spans="1:99" ht="14.4">
      <c r="A2508" t="s">
        <v>1785</v>
      </c>
      <c r="B2508" s="125" t="s">
        <v>1759</v>
      </c>
      <c r="C2508" s="126" t="str">
        <f t="shared" si="635"/>
        <v>P.030.34.100</v>
      </c>
      <c r="D2508" t="s">
        <v>1914</v>
      </c>
      <c r="E2508" s="125" t="s">
        <v>878</v>
      </c>
      <c r="F2508" s="128" t="str">
        <f t="shared" si="636"/>
        <v>Xylenes (n=1, std=-)</v>
      </c>
      <c r="G2508" s="131">
        <f t="shared" si="645"/>
        <v>0.27880712901807692</v>
      </c>
      <c r="H2508" s="183">
        <f t="shared" si="646"/>
        <v>5.1937251244130005E-3</v>
      </c>
      <c r="I2508" s="183">
        <f t="shared" si="647"/>
        <v>5.9113403893663943E-2</v>
      </c>
      <c r="J2508" s="184">
        <f t="shared" si="648"/>
        <v>0</v>
      </c>
      <c r="K2508" s="183">
        <v>0.2145</v>
      </c>
      <c r="L2508" s="146">
        <v>5.7122550000000001E-2</v>
      </c>
      <c r="M2508" s="146">
        <v>1.9908530999999999E-3</v>
      </c>
      <c r="N2508" s="146">
        <v>2.9994119999999999E-3</v>
      </c>
      <c r="O2508" s="146">
        <v>2.1942720000000001E-3</v>
      </c>
      <c r="P2508" s="146">
        <v>0</v>
      </c>
      <c r="Q2508" s="146">
        <v>4.1124413000000001E-8</v>
      </c>
      <c r="R2508" s="146">
        <v>7.9366394E-10</v>
      </c>
      <c r="S2508" s="146">
        <v>0</v>
      </c>
      <c r="T2508" s="146">
        <v>0</v>
      </c>
      <c r="U2508" s="188">
        <v>0</v>
      </c>
      <c r="V2508" s="188">
        <v>0</v>
      </c>
      <c r="W2508" s="146">
        <v>0</v>
      </c>
      <c r="X2508" s="146">
        <v>0</v>
      </c>
      <c r="Z2508" s="157">
        <f t="shared" si="649"/>
        <v>1.43</v>
      </c>
      <c r="AB2508" s="131">
        <f t="shared" si="640"/>
        <v>0.2145</v>
      </c>
      <c r="AC2508" s="131">
        <f t="shared" si="641"/>
        <v>6.4307129018076947E-2</v>
      </c>
      <c r="AD2508" s="131">
        <f t="shared" si="642"/>
        <v>5.9113403893663943E-2</v>
      </c>
      <c r="AE2508" s="131">
        <f t="shared" si="643"/>
        <v>5.9113403893663943E-2</v>
      </c>
      <c r="AF2508" s="131">
        <f t="shared" si="644"/>
        <v>0</v>
      </c>
      <c r="AH2508">
        <v>52.387999999999998</v>
      </c>
      <c r="AI2508" s="71">
        <v>52.152000000000001</v>
      </c>
      <c r="AJ2508" s="71">
        <v>0</v>
      </c>
      <c r="AK2508" s="71">
        <v>0</v>
      </c>
      <c r="AL2508" s="71">
        <v>0.23599999999999999</v>
      </c>
      <c r="AM2508" s="71">
        <v>0</v>
      </c>
      <c r="AN2508" s="71">
        <v>0</v>
      </c>
      <c r="AP2508" s="129">
        <v>4.4579483000000003E-2</v>
      </c>
      <c r="AQ2508" s="129">
        <v>3.9440454999999999E-2</v>
      </c>
      <c r="AR2508" s="129">
        <v>1.4153751E-3</v>
      </c>
      <c r="AS2508" s="129">
        <v>3.7236527999999999E-3</v>
      </c>
      <c r="AT2508" s="172">
        <f t="shared" si="637"/>
        <v>2.3645357000000003E-6</v>
      </c>
      <c r="AU2508" s="172">
        <f t="shared" si="638"/>
        <v>5.2343753949999997E-9</v>
      </c>
      <c r="AV2508" s="185">
        <f t="shared" si="639"/>
        <v>0.52151999999999998</v>
      </c>
      <c r="AW2508" s="121">
        <v>1.32704E-6</v>
      </c>
      <c r="AX2508" s="121">
        <v>4.0039999999999998E-9</v>
      </c>
      <c r="AY2508" s="121">
        <v>1.09395E-13</v>
      </c>
      <c r="AZ2508" s="121">
        <v>0</v>
      </c>
      <c r="BA2508" s="121">
        <v>0</v>
      </c>
      <c r="BB2508" s="121">
        <v>9.5700000000000003E-11</v>
      </c>
      <c r="BC2508" s="121">
        <v>1.0374E-6</v>
      </c>
      <c r="BD2508" s="121">
        <v>2.1865999999999999E-11</v>
      </c>
      <c r="BE2508" s="121">
        <v>1.2084000000000001E-9</v>
      </c>
      <c r="BF2508" s="121">
        <v>0</v>
      </c>
      <c r="BG2508" s="121">
        <v>0</v>
      </c>
      <c r="BH2508" s="121">
        <v>0</v>
      </c>
      <c r="BI2508" s="121">
        <v>0</v>
      </c>
      <c r="BJ2508" s="121">
        <v>0</v>
      </c>
      <c r="BK2508" s="121">
        <v>0</v>
      </c>
      <c r="BL2508" s="121">
        <v>0</v>
      </c>
      <c r="BM2508" s="121">
        <v>0</v>
      </c>
      <c r="BN2508" s="121">
        <v>0</v>
      </c>
      <c r="BO2508" s="121">
        <v>0.52151999999999998</v>
      </c>
      <c r="BP2508" s="121">
        <v>0</v>
      </c>
      <c r="BQ2508" s="121">
        <v>0</v>
      </c>
      <c r="BR2508" s="121">
        <v>0</v>
      </c>
      <c r="BT2508" s="71">
        <v>1.2113318999999999E-4</v>
      </c>
      <c r="BU2508" s="71">
        <v>8.3310747000000007E-6</v>
      </c>
      <c r="BV2508" s="71">
        <v>3.9872193999999998E-5</v>
      </c>
      <c r="BW2508" s="71">
        <v>9.2967243000000005E-14</v>
      </c>
      <c r="BX2508" s="71">
        <v>8.8438738000000008E-6</v>
      </c>
      <c r="BY2508" s="71">
        <v>0</v>
      </c>
      <c r="BZ2508" s="71">
        <v>0</v>
      </c>
      <c r="CA2508" s="71">
        <v>0</v>
      </c>
      <c r="CB2508" s="71">
        <v>0</v>
      </c>
      <c r="CC2508" s="71">
        <v>2.7212263E-11</v>
      </c>
      <c r="CD2508" s="71">
        <v>0</v>
      </c>
      <c r="CE2508" s="71">
        <v>0</v>
      </c>
      <c r="CF2508" s="71">
        <v>0</v>
      </c>
      <c r="CG2508" s="71">
        <v>1.1141503E-6</v>
      </c>
      <c r="CH2508" s="71">
        <v>6.2971872999999999E-5</v>
      </c>
      <c r="CI2508" s="71">
        <v>0</v>
      </c>
      <c r="CJ2508" s="71">
        <v>0</v>
      </c>
      <c r="CL2508" s="186">
        <v>0</v>
      </c>
      <c r="CM2508" s="186">
        <v>1.43</v>
      </c>
      <c r="CN2508" s="187">
        <v>2.6085587000000002E-3</v>
      </c>
      <c r="CO2508" s="186">
        <v>5.7000000000000002E-3</v>
      </c>
      <c r="CP2508" s="186">
        <v>0</v>
      </c>
      <c r="CQ2508" s="186">
        <v>0</v>
      </c>
      <c r="CR2508" s="186">
        <v>3.4833326999999999E-4</v>
      </c>
      <c r="CS2508" s="186">
        <v>0</v>
      </c>
      <c r="CT2508" s="186">
        <v>0</v>
      </c>
      <c r="CU2508" s="186">
        <v>0</v>
      </c>
    </row>
    <row r="2509" spans="1:99" ht="14.4">
      <c r="A2509" t="s">
        <v>1786</v>
      </c>
      <c r="B2509" s="125" t="s">
        <v>1759</v>
      </c>
      <c r="C2509" s="126" t="str">
        <f t="shared" si="635"/>
        <v>P.030.51.100</v>
      </c>
      <c r="D2509" t="s">
        <v>1914</v>
      </c>
      <c r="E2509" s="125" t="s">
        <v>878</v>
      </c>
      <c r="F2509" s="128" t="str">
        <f t="shared" si="636"/>
        <v>Acrylic acids and derivatives (n=2, std=0.10)</v>
      </c>
      <c r="G2509" s="131">
        <f t="shared" si="645"/>
        <v>0.83053039104499993</v>
      </c>
      <c r="H2509" s="183">
        <f t="shared" si="646"/>
        <v>0.10662264402</v>
      </c>
      <c r="I2509" s="183">
        <f t="shared" si="647"/>
        <v>0.126858747025</v>
      </c>
      <c r="J2509" s="184">
        <f t="shared" si="648"/>
        <v>6.0798999999999999E-2</v>
      </c>
      <c r="K2509" s="183">
        <v>0.53625</v>
      </c>
      <c r="L2509" s="146">
        <v>7.916985E-2</v>
      </c>
      <c r="M2509" s="146">
        <v>4.7619053000000001E-2</v>
      </c>
      <c r="N2509" s="146">
        <v>6.6096000000000002E-2</v>
      </c>
      <c r="O2509" s="146">
        <v>3.2079999999999997E-2</v>
      </c>
      <c r="P2509" s="146">
        <v>8.4008512000000003E-4</v>
      </c>
      <c r="Q2509" s="146">
        <v>7.6065589000000001E-3</v>
      </c>
      <c r="R2509" s="146">
        <v>6.9844024999999999E-5</v>
      </c>
      <c r="S2509" s="146">
        <v>3.5751999999999999E-2</v>
      </c>
      <c r="T2509" s="146">
        <v>0</v>
      </c>
      <c r="U2509" s="188">
        <v>2.5047E-2</v>
      </c>
      <c r="V2509" s="188">
        <v>0</v>
      </c>
      <c r="W2509" s="146">
        <v>0</v>
      </c>
      <c r="X2509" s="146">
        <v>0</v>
      </c>
      <c r="Z2509" s="157">
        <f t="shared" si="649"/>
        <v>3.5750000000000002</v>
      </c>
      <c r="AB2509" s="131">
        <f t="shared" si="640"/>
        <v>0.53625</v>
      </c>
      <c r="AC2509" s="131">
        <f t="shared" si="641"/>
        <v>0.23348139104499999</v>
      </c>
      <c r="AD2509" s="131">
        <f t="shared" si="642"/>
        <v>0.126858747025</v>
      </c>
      <c r="AE2509" s="131">
        <f t="shared" si="643"/>
        <v>0.126858747025</v>
      </c>
      <c r="AF2509" s="131">
        <f t="shared" si="644"/>
        <v>6.0798999999999999E-2</v>
      </c>
      <c r="AH2509">
        <v>3.1118999999999999</v>
      </c>
      <c r="AI2509" s="71">
        <v>0</v>
      </c>
      <c r="AJ2509" s="71">
        <v>3.1118999999999999</v>
      </c>
      <c r="AK2509" s="71">
        <v>0</v>
      </c>
      <c r="AL2509" s="71">
        <v>0</v>
      </c>
      <c r="AM2509" s="71">
        <v>0</v>
      </c>
      <c r="AN2509" s="71">
        <v>0</v>
      </c>
      <c r="AP2509" s="129">
        <v>9.1071154000000001E-2</v>
      </c>
      <c r="AQ2509" s="129">
        <v>8.7777360999999998E-2</v>
      </c>
      <c r="AR2509" s="129">
        <v>3.2886400999999998E-3</v>
      </c>
      <c r="AS2509" s="129">
        <v>5.1522240000000002E-6</v>
      </c>
      <c r="AT2509" s="172">
        <f t="shared" si="637"/>
        <v>5.2624317320000001E-6</v>
      </c>
      <c r="AU2509" s="172">
        <f t="shared" si="638"/>
        <v>1.21621307302E-8</v>
      </c>
      <c r="AV2509" s="185">
        <f t="shared" si="639"/>
        <v>7.2159999999999998E-4</v>
      </c>
      <c r="AW2509" s="121">
        <v>3.3175999999999998E-6</v>
      </c>
      <c r="AX2509" s="121">
        <v>1.001E-8</v>
      </c>
      <c r="AY2509" s="121">
        <v>2.734875E-13</v>
      </c>
      <c r="AZ2509" s="121">
        <v>0</v>
      </c>
      <c r="BA2509" s="121">
        <v>0</v>
      </c>
      <c r="BB2509" s="121">
        <v>1.7712E-9</v>
      </c>
      <c r="BC2509" s="121">
        <v>1.9410000000000001E-6</v>
      </c>
      <c r="BD2509" s="121">
        <v>4.0391999999999999E-10</v>
      </c>
      <c r="BE2509" s="121">
        <v>1.6748E-9</v>
      </c>
      <c r="BF2509" s="121">
        <v>0</v>
      </c>
      <c r="BG2509" s="121">
        <v>0</v>
      </c>
      <c r="BH2509" s="121">
        <v>4.3333966999999998E-12</v>
      </c>
      <c r="BI2509" s="121">
        <v>5.8240256999999997E-11</v>
      </c>
      <c r="BJ2509" s="121">
        <v>1.0563588999999999E-11</v>
      </c>
      <c r="BK2509" s="121">
        <v>1.62092E-10</v>
      </c>
      <c r="BL2509" s="121">
        <v>1.8984399999999999E-9</v>
      </c>
      <c r="BM2509" s="121">
        <v>0</v>
      </c>
      <c r="BN2509" s="121">
        <v>7.2159999999999998E-4</v>
      </c>
      <c r="BO2509" s="121">
        <v>0</v>
      </c>
      <c r="BP2509" s="121">
        <v>0</v>
      </c>
      <c r="BQ2509" s="121">
        <v>0</v>
      </c>
      <c r="BR2509" s="121">
        <v>0</v>
      </c>
      <c r="BT2509" s="71">
        <v>1.9072781999999999E-4</v>
      </c>
      <c r="BU2509" s="71">
        <v>1.1546576999999999E-5</v>
      </c>
      <c r="BV2509" s="71">
        <v>9.9680486000000004E-5</v>
      </c>
      <c r="BW2509" s="71">
        <v>4.1173591000000001E-8</v>
      </c>
      <c r="BX2509" s="71">
        <v>3.8225483999999998E-5</v>
      </c>
      <c r="BY2509" s="71">
        <v>0</v>
      </c>
      <c r="BZ2509" s="71">
        <v>0</v>
      </c>
      <c r="CA2509" s="71">
        <v>0</v>
      </c>
      <c r="CB2509" s="71">
        <v>1.4946899000000001E-6</v>
      </c>
      <c r="CC2509" s="71">
        <v>5.1292962999999999E-6</v>
      </c>
      <c r="CD2509" s="71">
        <v>0</v>
      </c>
      <c r="CE2509" s="71">
        <v>0</v>
      </c>
      <c r="CF2509" s="71">
        <v>0</v>
      </c>
      <c r="CG2509" s="71">
        <v>1.3384134000000001E-5</v>
      </c>
      <c r="CH2509" s="71">
        <v>3.9829709999999996E-6</v>
      </c>
      <c r="CI2509" s="71">
        <v>1.7243007E-5</v>
      </c>
      <c r="CJ2509" s="71">
        <v>0</v>
      </c>
      <c r="CL2509" s="186">
        <v>0</v>
      </c>
      <c r="CM2509" s="186">
        <v>3.5750000000000002</v>
      </c>
      <c r="CN2509" s="187">
        <v>0</v>
      </c>
      <c r="CO2509" s="186">
        <v>7.9000000000000008E-3</v>
      </c>
      <c r="CP2509" s="186">
        <v>1.9563775999999999E-9</v>
      </c>
      <c r="CQ2509" s="186">
        <v>2.3090876E-7</v>
      </c>
      <c r="CR2509" s="186">
        <v>1.2827776999999999E-3</v>
      </c>
      <c r="CS2509" s="186">
        <v>28.707391000000001</v>
      </c>
      <c r="CT2509" s="186">
        <v>0</v>
      </c>
      <c r="CU2509" s="186">
        <v>0</v>
      </c>
    </row>
    <row r="2510" spans="1:99" ht="14.4">
      <c r="A2510" t="s">
        <v>1787</v>
      </c>
      <c r="B2510" s="125" t="s">
        <v>1759</v>
      </c>
      <c r="C2510" s="126" t="str">
        <f t="shared" si="635"/>
        <v>P.030.52.100</v>
      </c>
      <c r="D2510" t="s">
        <v>1914</v>
      </c>
      <c r="E2510" s="125" t="s">
        <v>878</v>
      </c>
      <c r="F2510" s="128" t="str">
        <f t="shared" si="636"/>
        <v>Benzenediols (n=2, std=1.80)</v>
      </c>
      <c r="G2510" s="131">
        <f t="shared" si="645"/>
        <v>2.0725080198199999</v>
      </c>
      <c r="H2510" s="183">
        <f t="shared" si="646"/>
        <v>0.26860796600000003</v>
      </c>
      <c r="I2510" s="183">
        <f t="shared" si="647"/>
        <v>0.37675205381999999</v>
      </c>
      <c r="J2510" s="184">
        <f t="shared" si="648"/>
        <v>0.10324800000000001</v>
      </c>
      <c r="K2510" s="183">
        <v>1.3239000000000001</v>
      </c>
      <c r="L2510" s="146">
        <v>0.22067343</v>
      </c>
      <c r="M2510" s="146">
        <v>0.15593222000000001</v>
      </c>
      <c r="N2510" s="146">
        <v>0.167076</v>
      </c>
      <c r="O2510" s="146">
        <v>7.8195000000000001E-2</v>
      </c>
      <c r="P2510" s="146">
        <v>7.8757979999999998E-3</v>
      </c>
      <c r="Q2510" s="146">
        <v>1.5461168000000001E-2</v>
      </c>
      <c r="R2510" s="188">
        <v>1.4640382E-4</v>
      </c>
      <c r="S2510" s="146">
        <v>5.1339000000000003E-2</v>
      </c>
      <c r="T2510" s="146">
        <v>0</v>
      </c>
      <c r="U2510" s="188">
        <v>5.1908999999999997E-2</v>
      </c>
      <c r="V2510" s="188">
        <v>0</v>
      </c>
      <c r="W2510" s="146">
        <v>0</v>
      </c>
      <c r="X2510" s="146">
        <v>0</v>
      </c>
      <c r="Z2510" s="157">
        <f t="shared" si="649"/>
        <v>8.8260000000000005</v>
      </c>
      <c r="AB2510" s="131">
        <f t="shared" si="640"/>
        <v>1.3239000000000001</v>
      </c>
      <c r="AC2510" s="131">
        <f t="shared" si="641"/>
        <v>0.64536001982000002</v>
      </c>
      <c r="AD2510" s="131">
        <f t="shared" si="642"/>
        <v>0.37675205381999999</v>
      </c>
      <c r="AE2510" s="131">
        <f t="shared" si="643"/>
        <v>0.37675205381999999</v>
      </c>
      <c r="AF2510" s="131">
        <f t="shared" si="644"/>
        <v>0.10324800000000001</v>
      </c>
      <c r="AH2510">
        <v>6.4493</v>
      </c>
      <c r="AI2510" s="71">
        <v>0</v>
      </c>
      <c r="AJ2510" s="71">
        <v>6.4493</v>
      </c>
      <c r="AK2510" s="71">
        <v>0</v>
      </c>
      <c r="AL2510" s="71">
        <v>0</v>
      </c>
      <c r="AM2510" s="71">
        <v>0</v>
      </c>
      <c r="AN2510" s="71">
        <v>0</v>
      </c>
      <c r="AP2510" s="129">
        <v>0.23235091999999999</v>
      </c>
      <c r="AQ2510" s="129">
        <v>0.22408123999999999</v>
      </c>
      <c r="AR2510" s="129">
        <v>8.2622809999999998E-3</v>
      </c>
      <c r="AS2510" s="129">
        <v>7.3984680000000004E-6</v>
      </c>
      <c r="AT2510" s="172">
        <f t="shared" si="637"/>
        <v>1.3434127020999999E-5</v>
      </c>
      <c r="AU2510" s="172">
        <f t="shared" si="638"/>
        <v>3.0555772802799999E-8</v>
      </c>
      <c r="AV2510" s="185">
        <f t="shared" si="639"/>
        <v>1.0361999999999999E-3</v>
      </c>
      <c r="AW2510" s="121">
        <v>8.1905280000000005E-6</v>
      </c>
      <c r="AX2510" s="121">
        <v>2.47128E-8</v>
      </c>
      <c r="AY2510" s="121">
        <v>6.75189E-13</v>
      </c>
      <c r="AZ2510" s="121">
        <v>0</v>
      </c>
      <c r="BA2510" s="121">
        <v>0</v>
      </c>
      <c r="BB2510" s="121">
        <v>4.4772000000000002E-9</v>
      </c>
      <c r="BC2510" s="121">
        <v>5.2341899999999999E-6</v>
      </c>
      <c r="BD2510" s="121">
        <v>1.0210200000000001E-9</v>
      </c>
      <c r="BE2510" s="121">
        <v>4.6682399999999996E-9</v>
      </c>
      <c r="BF2510" s="121">
        <v>0</v>
      </c>
      <c r="BG2510" s="121">
        <v>0</v>
      </c>
      <c r="BH2510" s="121">
        <v>8.8095437999999998E-12</v>
      </c>
      <c r="BI2510" s="121">
        <v>1.2208099E-10</v>
      </c>
      <c r="BJ2510" s="121">
        <v>2.214708E-11</v>
      </c>
      <c r="BK2510" s="121">
        <v>1.051491E-9</v>
      </c>
      <c r="BL2510" s="121">
        <v>3.88033E-9</v>
      </c>
      <c r="BM2510" s="121">
        <v>0</v>
      </c>
      <c r="BN2510" s="121">
        <v>1.0361999999999999E-3</v>
      </c>
      <c r="BO2510" s="121">
        <v>0</v>
      </c>
      <c r="BP2510" s="121">
        <v>0</v>
      </c>
      <c r="BQ2510" s="121">
        <v>0</v>
      </c>
      <c r="BR2510" s="121">
        <v>0</v>
      </c>
      <c r="BT2510" s="71">
        <v>4.6370926999999998E-4</v>
      </c>
      <c r="BU2510" s="71">
        <v>3.2184256999999999E-5</v>
      </c>
      <c r="BV2510" s="71">
        <v>2.460923E-4</v>
      </c>
      <c r="BW2510" s="71">
        <v>1.000297E-7</v>
      </c>
      <c r="BX2510" s="71">
        <v>9.6502072000000002E-5</v>
      </c>
      <c r="BY2510" s="71">
        <v>0</v>
      </c>
      <c r="BZ2510" s="71">
        <v>0</v>
      </c>
      <c r="CA2510" s="71">
        <v>0</v>
      </c>
      <c r="CB2510" s="71">
        <v>1.1315455000000001E-5</v>
      </c>
      <c r="CC2510" s="71">
        <v>1.0473391000000001E-5</v>
      </c>
      <c r="CD2510" s="71">
        <v>0</v>
      </c>
      <c r="CE2510" s="71">
        <v>0</v>
      </c>
      <c r="CF2510" s="71">
        <v>0</v>
      </c>
      <c r="CG2510" s="71">
        <v>3.4026665999999998E-5</v>
      </c>
      <c r="CH2510" s="71">
        <v>8.2545630999999993E-6</v>
      </c>
      <c r="CI2510" s="71">
        <v>2.4760536999999999E-5</v>
      </c>
      <c r="CJ2510" s="71">
        <v>0</v>
      </c>
      <c r="CL2510" s="186">
        <v>0</v>
      </c>
      <c r="CM2510" s="186">
        <v>8.8260000000000005</v>
      </c>
      <c r="CN2510" s="187">
        <v>0</v>
      </c>
      <c r="CO2510" s="186">
        <v>2.2020000000000001E-2</v>
      </c>
      <c r="CP2510" s="186">
        <v>4.0339499999999997E-9</v>
      </c>
      <c r="CQ2510" s="186">
        <v>4.6937567E-7</v>
      </c>
      <c r="CR2510" s="186">
        <v>3.2956664000000002E-3</v>
      </c>
      <c r="CS2510" s="186">
        <v>60.175069000000001</v>
      </c>
      <c r="CT2510" s="186">
        <v>0</v>
      </c>
      <c r="CU2510" s="186">
        <v>0</v>
      </c>
    </row>
    <row r="2511" spans="1:99" ht="14.4">
      <c r="A2511" t="s">
        <v>1788</v>
      </c>
      <c r="B2511" s="125" t="s">
        <v>1759</v>
      </c>
      <c r="C2511" s="126" t="str">
        <f t="shared" si="635"/>
        <v>P.030.52.200</v>
      </c>
      <c r="D2511" t="s">
        <v>1914</v>
      </c>
      <c r="E2511" s="125" t="s">
        <v>878</v>
      </c>
      <c r="F2511" s="128" t="str">
        <f t="shared" si="636"/>
        <v>Benzoic acids and derivatives (n=2, std=0.10)</v>
      </c>
      <c r="G2511" s="131">
        <f t="shared" si="645"/>
        <v>1.005655368462</v>
      </c>
      <c r="H2511" s="183">
        <f t="shared" si="646"/>
        <v>0.16338497290000001</v>
      </c>
      <c r="I2511" s="183">
        <f t="shared" si="647"/>
        <v>0.152237395562</v>
      </c>
      <c r="J2511" s="184">
        <f t="shared" si="648"/>
        <v>8.8983000000000007E-2</v>
      </c>
      <c r="K2511" s="183">
        <v>0.60104999999999997</v>
      </c>
      <c r="L2511" s="146">
        <v>9.0293714999999997E-2</v>
      </c>
      <c r="M2511" s="146">
        <v>6.1877865999999997E-2</v>
      </c>
      <c r="N2511" s="146">
        <v>9.5472000000000001E-2</v>
      </c>
      <c r="O2511" s="146">
        <v>4.6115000000000003E-2</v>
      </c>
      <c r="P2511" s="146">
        <v>2.6440179000000001E-3</v>
      </c>
      <c r="Q2511" s="146">
        <v>1.9153955E-2</v>
      </c>
      <c r="R2511" s="188">
        <v>6.5814561999999994E-5</v>
      </c>
      <c r="S2511" s="146">
        <v>5.2319999999999998E-2</v>
      </c>
      <c r="T2511" s="146">
        <v>0</v>
      </c>
      <c r="U2511" s="188">
        <v>3.6663000000000001E-2</v>
      </c>
      <c r="V2511" s="188">
        <v>0</v>
      </c>
      <c r="W2511" s="146">
        <v>0</v>
      </c>
      <c r="X2511" s="146">
        <v>0</v>
      </c>
      <c r="Z2511" s="157">
        <f t="shared" si="649"/>
        <v>4.0069999999999997</v>
      </c>
      <c r="AB2511" s="131">
        <f t="shared" si="640"/>
        <v>0.60104999999999997</v>
      </c>
      <c r="AC2511" s="131">
        <f t="shared" si="641"/>
        <v>0.31562236846200004</v>
      </c>
      <c r="AD2511" s="131">
        <f t="shared" si="642"/>
        <v>0.152237395562</v>
      </c>
      <c r="AE2511" s="131">
        <f t="shared" si="643"/>
        <v>0.152237395562</v>
      </c>
      <c r="AF2511" s="131">
        <f t="shared" si="644"/>
        <v>8.8983000000000007E-2</v>
      </c>
      <c r="AH2511">
        <v>4.5551000000000004</v>
      </c>
      <c r="AI2511" s="71">
        <v>0</v>
      </c>
      <c r="AJ2511" s="71">
        <v>4.5551000000000004</v>
      </c>
      <c r="AK2511" s="71">
        <v>0</v>
      </c>
      <c r="AL2511" s="71">
        <v>0</v>
      </c>
      <c r="AM2511" s="71">
        <v>0</v>
      </c>
      <c r="AN2511" s="71">
        <v>0</v>
      </c>
      <c r="AP2511" s="129">
        <v>0.10529968000000001</v>
      </c>
      <c r="AQ2511" s="129">
        <v>0.10156353</v>
      </c>
      <c r="AR2511" s="129">
        <v>3.7286067E-3</v>
      </c>
      <c r="AS2511" s="129">
        <v>7.5398399999999996E-6</v>
      </c>
      <c r="AT2511" s="172">
        <f t="shared" si="637"/>
        <v>6.0889406700000006E-6</v>
      </c>
      <c r="AU2511" s="172">
        <f t="shared" si="638"/>
        <v>1.37892258517E-8</v>
      </c>
      <c r="AV2511" s="185">
        <f t="shared" si="639"/>
        <v>1.0560000000000001E-3</v>
      </c>
      <c r="AW2511" s="121">
        <v>3.7184959999999999E-6</v>
      </c>
      <c r="AX2511" s="121">
        <v>1.12196E-8</v>
      </c>
      <c r="AY2511" s="121">
        <v>3.065355E-13</v>
      </c>
      <c r="AZ2511" s="121">
        <v>0</v>
      </c>
      <c r="BA2511" s="121">
        <v>0</v>
      </c>
      <c r="BB2511" s="121">
        <v>2.5584000000000002E-9</v>
      </c>
      <c r="BC2511" s="121">
        <v>2.3631700000000001E-6</v>
      </c>
      <c r="BD2511" s="121">
        <v>5.8344E-10</v>
      </c>
      <c r="BE2511" s="121">
        <v>1.91012E-9</v>
      </c>
      <c r="BF2511" s="121">
        <v>0</v>
      </c>
      <c r="BG2511" s="121">
        <v>0</v>
      </c>
      <c r="BH2511" s="121">
        <v>1.0912119E-11</v>
      </c>
      <c r="BI2511" s="121">
        <v>5.4880687999999999E-11</v>
      </c>
      <c r="BJ2511" s="121">
        <v>9.9665092000000001E-12</v>
      </c>
      <c r="BK2511" s="121">
        <v>4.7003999999999996E-10</v>
      </c>
      <c r="BL2511" s="121">
        <v>4.2462300000000001E-9</v>
      </c>
      <c r="BM2511" s="121">
        <v>0</v>
      </c>
      <c r="BN2511" s="121">
        <v>1.0560000000000001E-3</v>
      </c>
      <c r="BO2511" s="121">
        <v>0</v>
      </c>
      <c r="BP2511" s="121">
        <v>0</v>
      </c>
      <c r="BQ2511" s="121">
        <v>0</v>
      </c>
      <c r="BR2511" s="121">
        <v>0</v>
      </c>
      <c r="BT2511" s="71">
        <v>2.4453080000000002E-4</v>
      </c>
      <c r="BU2511" s="71">
        <v>1.3168944000000001E-5</v>
      </c>
      <c r="BV2511" s="71">
        <v>1.1172579000000001E-4</v>
      </c>
      <c r="BW2511" s="71">
        <v>5.7022426000000003E-8</v>
      </c>
      <c r="BX2511" s="71">
        <v>5.2124333999999998E-5</v>
      </c>
      <c r="BY2511" s="71">
        <v>0</v>
      </c>
      <c r="BZ2511" s="71">
        <v>0</v>
      </c>
      <c r="CA2511" s="71">
        <v>0</v>
      </c>
      <c r="CB2511" s="71">
        <v>4.4731277999999996E-6</v>
      </c>
      <c r="CC2511" s="71">
        <v>1.2812939000000001E-5</v>
      </c>
      <c r="CD2511" s="71">
        <v>0</v>
      </c>
      <c r="CE2511" s="71">
        <v>0</v>
      </c>
      <c r="CF2511" s="71">
        <v>0</v>
      </c>
      <c r="CG2511" s="71">
        <v>1.9104829E-5</v>
      </c>
      <c r="CH2511" s="71">
        <v>5.8301459000000004E-6</v>
      </c>
      <c r="CI2511" s="71">
        <v>2.5233669000000001E-5</v>
      </c>
      <c r="CJ2511" s="71">
        <v>0</v>
      </c>
      <c r="CL2511" s="186">
        <v>0</v>
      </c>
      <c r="CM2511" s="186">
        <v>4.0069999999999997</v>
      </c>
      <c r="CN2511" s="187">
        <v>0</v>
      </c>
      <c r="CO2511" s="186">
        <v>9.0100000000000006E-3</v>
      </c>
      <c r="CP2511" s="186">
        <v>4.9313044999999999E-9</v>
      </c>
      <c r="CQ2511" s="186">
        <v>5.8074787000000001E-7</v>
      </c>
      <c r="CR2511" s="186">
        <v>1.7006110000000001E-3</v>
      </c>
      <c r="CS2511" s="186">
        <v>27.056553999999998</v>
      </c>
      <c r="CT2511" s="186">
        <v>0</v>
      </c>
      <c r="CU2511" s="186">
        <v>0</v>
      </c>
    </row>
    <row r="2512" spans="1:99" ht="14.4">
      <c r="A2512" t="s">
        <v>1789</v>
      </c>
      <c r="B2512" s="125" t="s">
        <v>1759</v>
      </c>
      <c r="C2512" s="126" t="str">
        <f t="shared" si="635"/>
        <v>P.030.53.100</v>
      </c>
      <c r="D2512" t="s">
        <v>1914</v>
      </c>
      <c r="E2512" s="125" t="s">
        <v>878</v>
      </c>
      <c r="F2512" s="128" t="str">
        <f t="shared" si="636"/>
        <v>Carbohydrates and carbohydrate conjugates (n=2, std=0.61)</v>
      </c>
      <c r="G2512" s="131">
        <f t="shared" si="645"/>
        <v>0.94073498458600002</v>
      </c>
      <c r="H2512" s="183">
        <f t="shared" si="646"/>
        <v>9.3427329320000002E-2</v>
      </c>
      <c r="I2512" s="183">
        <f t="shared" si="647"/>
        <v>0.47197115526600003</v>
      </c>
      <c r="J2512" s="184">
        <f t="shared" si="648"/>
        <v>4.7436499999999999E-2</v>
      </c>
      <c r="K2512" s="183">
        <v>0.32790000000000002</v>
      </c>
      <c r="L2512" s="146">
        <v>4.0987935000000003E-2</v>
      </c>
      <c r="M2512" s="146">
        <v>0.43088516999999998</v>
      </c>
      <c r="N2512" s="146">
        <v>4.8959999999999997E-2</v>
      </c>
      <c r="O2512" s="146">
        <v>2.4461E-2</v>
      </c>
      <c r="P2512" s="146">
        <v>9.9010032000000007E-4</v>
      </c>
      <c r="Q2512" s="146">
        <v>1.9016228999999999E-2</v>
      </c>
      <c r="R2512" s="146">
        <v>9.8050266000000006E-5</v>
      </c>
      <c r="S2512" s="146">
        <v>3.1282999999999998E-2</v>
      </c>
      <c r="T2512" s="146">
        <v>0</v>
      </c>
      <c r="U2512" s="188">
        <v>1.6153500000000001E-2</v>
      </c>
      <c r="V2512" s="188">
        <v>0</v>
      </c>
      <c r="W2512" s="146">
        <v>0</v>
      </c>
      <c r="X2512" s="146">
        <v>0</v>
      </c>
      <c r="Z2512" s="157">
        <f t="shared" si="649"/>
        <v>2.1860000000000004</v>
      </c>
      <c r="AB2512" s="131">
        <f t="shared" si="640"/>
        <v>0.32790000000000002</v>
      </c>
      <c r="AC2512" s="131">
        <f t="shared" si="641"/>
        <v>0.56539848458599995</v>
      </c>
      <c r="AD2512" s="131">
        <f t="shared" si="642"/>
        <v>0.47197115526600003</v>
      </c>
      <c r="AE2512" s="131">
        <f t="shared" si="643"/>
        <v>0.47197115526600003</v>
      </c>
      <c r="AF2512" s="131">
        <f t="shared" si="644"/>
        <v>4.7436499999999999E-2</v>
      </c>
      <c r="AH2512">
        <v>2.0069499999999998</v>
      </c>
      <c r="AI2512" s="71">
        <v>0</v>
      </c>
      <c r="AJ2512" s="71">
        <v>2.0069499999999998</v>
      </c>
      <c r="AK2512" s="71">
        <v>0</v>
      </c>
      <c r="AL2512" s="71">
        <v>0</v>
      </c>
      <c r="AM2512" s="71">
        <v>0</v>
      </c>
      <c r="AN2512" s="71">
        <v>0</v>
      </c>
      <c r="AP2512" s="129">
        <v>5.4756859999999997E-2</v>
      </c>
      <c r="AQ2512" s="129">
        <v>5.2752831E-2</v>
      </c>
      <c r="AR2512" s="129">
        <v>1.9995210000000002E-3</v>
      </c>
      <c r="AS2512" s="129">
        <v>4.5081960000000002E-6</v>
      </c>
      <c r="AT2512" s="172">
        <f t="shared" si="637"/>
        <v>3.1626397460000004E-6</v>
      </c>
      <c r="AU2512" s="172">
        <f t="shared" si="638"/>
        <v>7.3946781549999993E-9</v>
      </c>
      <c r="AV2512" s="185">
        <f t="shared" si="639"/>
        <v>6.3139999999999995E-4</v>
      </c>
      <c r="AW2512" s="121">
        <v>2.0286080000000002E-6</v>
      </c>
      <c r="AX2512" s="121">
        <v>6.1207999999999998E-9</v>
      </c>
      <c r="AY2512" s="121">
        <v>1.6722899999999999E-13</v>
      </c>
      <c r="AZ2512" s="121">
        <v>0</v>
      </c>
      <c r="BA2512" s="121">
        <v>0</v>
      </c>
      <c r="BB2512" s="121">
        <v>1.312E-9</v>
      </c>
      <c r="BC2512" s="121">
        <v>1.1280700000000001E-6</v>
      </c>
      <c r="BD2512" s="121">
        <v>2.9920000000000001E-10</v>
      </c>
      <c r="BE2512" s="121">
        <v>8.6707999999999997E-10</v>
      </c>
      <c r="BF2512" s="121">
        <v>0</v>
      </c>
      <c r="BG2512" s="121">
        <v>0</v>
      </c>
      <c r="BH2512" s="121">
        <v>1.0833231999999999E-11</v>
      </c>
      <c r="BI2512" s="121">
        <v>8.1760559000000003E-11</v>
      </c>
      <c r="BJ2512" s="121">
        <v>1.4837135000000001E-11</v>
      </c>
      <c r="BK2512" s="121">
        <v>2.75286E-10</v>
      </c>
      <c r="BL2512" s="121">
        <v>4.3744600000000002E-9</v>
      </c>
      <c r="BM2512" s="121">
        <v>0</v>
      </c>
      <c r="BN2512" s="121">
        <v>6.3139999999999995E-4</v>
      </c>
      <c r="BO2512" s="121">
        <v>0</v>
      </c>
      <c r="BP2512" s="121">
        <v>0</v>
      </c>
      <c r="BQ2512" s="121">
        <v>0</v>
      </c>
      <c r="BR2512" s="121">
        <v>0</v>
      </c>
      <c r="BT2512" s="71">
        <v>1.3609137999999999E-4</v>
      </c>
      <c r="BU2512" s="71">
        <v>5.9779114999999998E-6</v>
      </c>
      <c r="BV2512" s="71">
        <v>6.0951479999999999E-5</v>
      </c>
      <c r="BW2512" s="71">
        <v>3.8563708999999997E-8</v>
      </c>
      <c r="BX2512" s="71">
        <v>2.6818767000000001E-5</v>
      </c>
      <c r="BY2512" s="71">
        <v>0</v>
      </c>
      <c r="BZ2512" s="71">
        <v>0</v>
      </c>
      <c r="CA2512" s="71">
        <v>0</v>
      </c>
      <c r="CB2512" s="71">
        <v>2.2470318E-6</v>
      </c>
      <c r="CC2512" s="71">
        <v>1.2654255E-5</v>
      </c>
      <c r="CD2512" s="71">
        <v>0</v>
      </c>
      <c r="CE2512" s="71">
        <v>0</v>
      </c>
      <c r="CF2512" s="71">
        <v>0</v>
      </c>
      <c r="CG2512" s="71">
        <v>9.7470149999999994E-6</v>
      </c>
      <c r="CH2512" s="71">
        <v>2.5687277000000002E-6</v>
      </c>
      <c r="CI2512" s="71">
        <v>1.5087631000000001E-5</v>
      </c>
      <c r="CJ2512" s="71">
        <v>0</v>
      </c>
      <c r="CL2512" s="186">
        <v>0</v>
      </c>
      <c r="CM2512" s="186">
        <v>2.1859999999999999</v>
      </c>
      <c r="CN2512" s="187">
        <v>0</v>
      </c>
      <c r="CO2512" s="186">
        <v>4.0899999999999999E-3</v>
      </c>
      <c r="CP2512" s="186">
        <v>4.8806136000000001E-9</v>
      </c>
      <c r="CQ2512" s="186">
        <v>5.7677998999999997E-7</v>
      </c>
      <c r="CR2512" s="186">
        <v>8.5994439999999999E-4</v>
      </c>
      <c r="CS2512" s="186">
        <v>40.304445999999999</v>
      </c>
      <c r="CT2512" s="186">
        <v>0</v>
      </c>
      <c r="CU2512" s="186">
        <v>0</v>
      </c>
    </row>
    <row r="2513" spans="1:99" ht="14.4">
      <c r="A2513" t="s">
        <v>1790</v>
      </c>
      <c r="B2513" s="125" t="s">
        <v>1759</v>
      </c>
      <c r="C2513" s="126" t="str">
        <f t="shared" si="635"/>
        <v>P.030.53.200</v>
      </c>
      <c r="D2513" t="s">
        <v>1914</v>
      </c>
      <c r="E2513" s="125" t="s">
        <v>878</v>
      </c>
      <c r="F2513" s="128" t="str">
        <f t="shared" si="636"/>
        <v>Carbonic acid diesters (n=2, std=0.12)</v>
      </c>
      <c r="G2513" s="131">
        <f t="shared" si="645"/>
        <v>0.50080012587159994</v>
      </c>
      <c r="H2513" s="183">
        <f t="shared" si="646"/>
        <v>7.6702518099999992E-2</v>
      </c>
      <c r="I2513" s="183">
        <f t="shared" si="647"/>
        <v>7.2894707771599995E-2</v>
      </c>
      <c r="J2513" s="184">
        <f t="shared" si="648"/>
        <v>4.8052899999999996E-2</v>
      </c>
      <c r="K2513" s="183">
        <v>0.30314999999999998</v>
      </c>
      <c r="L2513" s="146">
        <v>4.1088149999999997E-2</v>
      </c>
      <c r="M2513" s="146">
        <v>3.1799842000000002E-2</v>
      </c>
      <c r="N2513" s="146">
        <v>4.6511999999999998E-2</v>
      </c>
      <c r="O2513" s="146">
        <v>2.1253000000000001E-2</v>
      </c>
      <c r="P2513" s="146">
        <v>8.6258739999999997E-4</v>
      </c>
      <c r="Q2513" s="146">
        <v>8.0749306999999999E-3</v>
      </c>
      <c r="R2513" s="146">
        <v>6.7157715999999996E-6</v>
      </c>
      <c r="S2513" s="146">
        <v>3.0519999999999999E-2</v>
      </c>
      <c r="T2513" s="146">
        <v>0</v>
      </c>
      <c r="U2513" s="188">
        <v>1.7532900000000001E-2</v>
      </c>
      <c r="V2513" s="188">
        <v>0</v>
      </c>
      <c r="W2513" s="146">
        <v>0</v>
      </c>
      <c r="X2513" s="146">
        <v>0</v>
      </c>
      <c r="Z2513" s="157">
        <f t="shared" si="649"/>
        <v>2.0209999999999999</v>
      </c>
      <c r="AB2513" s="131">
        <f t="shared" si="640"/>
        <v>0.30314999999999998</v>
      </c>
      <c r="AC2513" s="131">
        <f t="shared" si="641"/>
        <v>0.14959722587160001</v>
      </c>
      <c r="AD2513" s="131">
        <f t="shared" si="642"/>
        <v>7.2894707771599995E-2</v>
      </c>
      <c r="AE2513" s="131">
        <f t="shared" si="643"/>
        <v>7.2894707771599995E-2</v>
      </c>
      <c r="AF2513" s="131">
        <f t="shared" si="644"/>
        <v>4.8052899999999996E-2</v>
      </c>
      <c r="AH2513">
        <v>2.1783299999999999</v>
      </c>
      <c r="AI2513" s="71">
        <v>0</v>
      </c>
      <c r="AJ2513" s="71">
        <v>2.1783299999999999</v>
      </c>
      <c r="AK2513" s="71">
        <v>0</v>
      </c>
      <c r="AL2513" s="71">
        <v>0</v>
      </c>
      <c r="AM2513" s="71">
        <v>0</v>
      </c>
      <c r="AN2513" s="71">
        <v>0</v>
      </c>
      <c r="AP2513" s="129">
        <v>5.1191632000000001E-2</v>
      </c>
      <c r="AQ2513" s="129">
        <v>4.9342127E-2</v>
      </c>
      <c r="AR2513" s="129">
        <v>1.8451063999999999E-3</v>
      </c>
      <c r="AS2513" s="129">
        <v>4.3982399999999999E-6</v>
      </c>
      <c r="AT2513" s="172">
        <f t="shared" si="637"/>
        <v>2.9581611029999999E-6</v>
      </c>
      <c r="AU2513" s="172">
        <f t="shared" si="638"/>
        <v>6.8236182138000001E-9</v>
      </c>
      <c r="AV2513" s="185">
        <f t="shared" si="639"/>
        <v>6.1600000000000001E-4</v>
      </c>
      <c r="AW2513" s="121">
        <v>1.875488E-6</v>
      </c>
      <c r="AX2513" s="121">
        <v>5.6588000000000004E-9</v>
      </c>
      <c r="AY2513" s="121">
        <v>1.5460650000000001E-13</v>
      </c>
      <c r="AZ2513" s="121">
        <v>0</v>
      </c>
      <c r="BA2513" s="121">
        <v>0</v>
      </c>
      <c r="BB2513" s="121">
        <v>1.2464E-9</v>
      </c>
      <c r="BC2513" s="121">
        <v>1.07957E-6</v>
      </c>
      <c r="BD2513" s="121">
        <v>2.8423999999999999E-10</v>
      </c>
      <c r="BE2513" s="121">
        <v>8.6919999999999996E-10</v>
      </c>
      <c r="BF2513" s="121">
        <v>0</v>
      </c>
      <c r="BG2513" s="121">
        <v>0</v>
      </c>
      <c r="BH2513" s="121">
        <v>4.6003019000000004E-12</v>
      </c>
      <c r="BI2513" s="121">
        <v>5.6002709E-12</v>
      </c>
      <c r="BJ2513" s="121">
        <v>1.0230344999999999E-12</v>
      </c>
      <c r="BK2513" s="121">
        <v>1.6865300000000001E-10</v>
      </c>
      <c r="BL2513" s="121">
        <v>1.68805E-9</v>
      </c>
      <c r="BM2513" s="121">
        <v>0</v>
      </c>
      <c r="BN2513" s="121">
        <v>6.1600000000000001E-4</v>
      </c>
      <c r="BO2513" s="121">
        <v>0</v>
      </c>
      <c r="BP2513" s="121">
        <v>0</v>
      </c>
      <c r="BQ2513" s="121">
        <v>0</v>
      </c>
      <c r="BR2513" s="121">
        <v>0</v>
      </c>
      <c r="BT2513" s="71">
        <v>1.2007333E-4</v>
      </c>
      <c r="BU2513" s="71">
        <v>5.9925274000000001E-6</v>
      </c>
      <c r="BV2513" s="71">
        <v>5.6350843E-5</v>
      </c>
      <c r="BW2513" s="71">
        <v>2.4548055E-8</v>
      </c>
      <c r="BX2513" s="71">
        <v>2.3959389E-5</v>
      </c>
      <c r="BY2513" s="71">
        <v>0</v>
      </c>
      <c r="BZ2513" s="71">
        <v>0</v>
      </c>
      <c r="CA2513" s="71">
        <v>0</v>
      </c>
      <c r="CB2513" s="71">
        <v>1.5475133E-6</v>
      </c>
      <c r="CC2513" s="71">
        <v>5.4107786000000002E-6</v>
      </c>
      <c r="CD2513" s="71">
        <v>0</v>
      </c>
      <c r="CE2513" s="71">
        <v>0</v>
      </c>
      <c r="CF2513" s="71">
        <v>0</v>
      </c>
      <c r="CG2513" s="71">
        <v>9.2800152000000002E-6</v>
      </c>
      <c r="CH2513" s="71">
        <v>2.7880797000000001E-6</v>
      </c>
      <c r="CI2513" s="71">
        <v>1.471964E-5</v>
      </c>
      <c r="CJ2513" s="71">
        <v>0</v>
      </c>
      <c r="CL2513" s="186">
        <v>0</v>
      </c>
      <c r="CM2513" s="186">
        <v>2.0209999999999999</v>
      </c>
      <c r="CN2513" s="187">
        <v>0</v>
      </c>
      <c r="CO2513" s="186">
        <v>4.1000000000000003E-3</v>
      </c>
      <c r="CP2513" s="186">
        <v>2.0766069999999998E-9</v>
      </c>
      <c r="CQ2513" s="186">
        <v>2.4469814999999997E-7</v>
      </c>
      <c r="CR2513" s="186">
        <v>7.8055550999999996E-4</v>
      </c>
      <c r="CS2513" s="186">
        <v>2.7635991999999998</v>
      </c>
      <c r="CT2513" s="186">
        <v>0</v>
      </c>
      <c r="CU2513" s="186">
        <v>0</v>
      </c>
    </row>
    <row r="2514" spans="1:99" ht="14.4">
      <c r="A2514" t="s">
        <v>1791</v>
      </c>
      <c r="B2514" s="125" t="s">
        <v>1759</v>
      </c>
      <c r="C2514" s="126" t="str">
        <f t="shared" ref="C2514:C2579" si="650">MID(A2514,1,12)</f>
        <v>P.030.54.100</v>
      </c>
      <c r="D2514" t="s">
        <v>1914</v>
      </c>
      <c r="E2514" s="125" t="s">
        <v>878</v>
      </c>
      <c r="F2514" s="128" t="str">
        <f t="shared" ref="F2514:F2579" si="651">MID(A2514, 21,85)</f>
        <v>Diphenylmethanes (n=2, std=0.66)</v>
      </c>
      <c r="G2514" s="131">
        <f t="shared" si="645"/>
        <v>1.2840971132500001</v>
      </c>
      <c r="H2514" s="183">
        <f t="shared" si="646"/>
        <v>0.29998081399999998</v>
      </c>
      <c r="I2514" s="183">
        <f t="shared" si="647"/>
        <v>0.26552929924999996</v>
      </c>
      <c r="J2514" s="184">
        <f t="shared" si="648"/>
        <v>0.11798699999999999</v>
      </c>
      <c r="K2514" s="183">
        <v>0.60060000000000002</v>
      </c>
      <c r="L2514" s="146">
        <v>0.12707262</v>
      </c>
      <c r="M2514" s="146">
        <v>0.13817595999999999</v>
      </c>
      <c r="N2514" s="146">
        <v>0.111384</v>
      </c>
      <c r="O2514" s="146">
        <v>3.8897000000000001E-2</v>
      </c>
      <c r="P2514" s="146">
        <v>4.8004864000000001E-2</v>
      </c>
      <c r="Q2514" s="146">
        <v>0.10169495000000001</v>
      </c>
      <c r="R2514" s="146">
        <v>2.8071925E-4</v>
      </c>
      <c r="S2514" s="146">
        <v>5.2646999999999999E-2</v>
      </c>
      <c r="T2514" s="146">
        <v>0</v>
      </c>
      <c r="U2514" s="188">
        <v>6.5339999999999995E-2</v>
      </c>
      <c r="V2514" s="188">
        <v>0</v>
      </c>
      <c r="W2514" s="146">
        <v>0</v>
      </c>
      <c r="X2514" s="146">
        <v>0</v>
      </c>
      <c r="Z2514" s="157">
        <f t="shared" si="649"/>
        <v>4.0040000000000004</v>
      </c>
      <c r="AB2514" s="131">
        <f t="shared" si="640"/>
        <v>0.60060000000000002</v>
      </c>
      <c r="AC2514" s="131">
        <f t="shared" si="641"/>
        <v>0.56551011324999989</v>
      </c>
      <c r="AD2514" s="131">
        <f t="shared" si="642"/>
        <v>0.26552929924999996</v>
      </c>
      <c r="AE2514" s="131">
        <f t="shared" si="643"/>
        <v>0.26552929924999996</v>
      </c>
      <c r="AF2514" s="131">
        <f t="shared" si="644"/>
        <v>0.11798699999999999</v>
      </c>
      <c r="AH2514">
        <v>8.1180000000000003</v>
      </c>
      <c r="AI2514" s="71">
        <v>0</v>
      </c>
      <c r="AJ2514" s="71">
        <v>8.1180000000000003</v>
      </c>
      <c r="AK2514" s="71">
        <v>0</v>
      </c>
      <c r="AL2514" s="71">
        <v>0</v>
      </c>
      <c r="AM2514" s="71">
        <v>0</v>
      </c>
      <c r="AN2514" s="71">
        <v>0</v>
      </c>
      <c r="AP2514" s="129">
        <v>0.11521728000000001</v>
      </c>
      <c r="AQ2514" s="129">
        <v>0.1111767</v>
      </c>
      <c r="AR2514" s="129">
        <v>4.0329978999999998E-3</v>
      </c>
      <c r="AS2514" s="129">
        <v>7.5869640000000002E-6</v>
      </c>
      <c r="AT2514" s="172">
        <f t="shared" si="637"/>
        <v>6.6652695700000007E-6</v>
      </c>
      <c r="AU2514" s="172">
        <f t="shared" si="638"/>
        <v>1.4914932995999999E-8</v>
      </c>
      <c r="AV2514" s="185">
        <f t="shared" si="639"/>
        <v>1.0625999999999999E-3</v>
      </c>
      <c r="AW2514" s="121">
        <v>3.7157120000000002E-6</v>
      </c>
      <c r="AX2514" s="121">
        <v>1.12112E-8</v>
      </c>
      <c r="AY2514" s="121">
        <v>3.06306E-13</v>
      </c>
      <c r="AZ2514" s="121">
        <v>0</v>
      </c>
      <c r="BA2514" s="121">
        <v>0</v>
      </c>
      <c r="BB2514" s="121">
        <v>2.9847999999999999E-9</v>
      </c>
      <c r="BC2514" s="121">
        <v>2.9178900000000002E-6</v>
      </c>
      <c r="BD2514" s="121">
        <v>6.8067999999999997E-10</v>
      </c>
      <c r="BE2514" s="121">
        <v>2.6881599999999999E-9</v>
      </c>
      <c r="BF2514" s="121">
        <v>0</v>
      </c>
      <c r="BG2514" s="121">
        <v>0</v>
      </c>
      <c r="BH2514" s="121">
        <v>5.7944238E-11</v>
      </c>
      <c r="BI2514" s="121">
        <v>2.3408624000000002E-10</v>
      </c>
      <c r="BJ2514" s="121">
        <v>4.2556211999999997E-11</v>
      </c>
      <c r="BK2514" s="121">
        <v>6.47159E-9</v>
      </c>
      <c r="BL2514" s="121">
        <v>2.2211180000000001E-8</v>
      </c>
      <c r="BM2514" s="121">
        <v>0</v>
      </c>
      <c r="BN2514" s="121">
        <v>1.0625999999999999E-3</v>
      </c>
      <c r="BO2514" s="121">
        <v>0</v>
      </c>
      <c r="BP2514" s="121">
        <v>0</v>
      </c>
      <c r="BQ2514" s="121">
        <v>0</v>
      </c>
      <c r="BR2514" s="121">
        <v>0</v>
      </c>
      <c r="BT2514" s="71">
        <v>3.7542590000000001E-4</v>
      </c>
      <c r="BU2514" s="71">
        <v>1.8532987000000001E-5</v>
      </c>
      <c r="BV2514" s="71">
        <v>1.1164214E-4</v>
      </c>
      <c r="BW2514" s="71">
        <v>1.0771812E-7</v>
      </c>
      <c r="BX2514" s="71">
        <v>5.0082191999999998E-5</v>
      </c>
      <c r="BY2514" s="71">
        <v>0</v>
      </c>
      <c r="BZ2514" s="71">
        <v>0</v>
      </c>
      <c r="CA2514" s="71">
        <v>0</v>
      </c>
      <c r="CB2514" s="71">
        <v>6.9330520999999994E-5</v>
      </c>
      <c r="CC2514" s="71">
        <v>6.7453904999999995E-5</v>
      </c>
      <c r="CD2514" s="71">
        <v>0</v>
      </c>
      <c r="CE2514" s="71">
        <v>0</v>
      </c>
      <c r="CF2514" s="71">
        <v>0</v>
      </c>
      <c r="CG2514" s="71">
        <v>2.2494690999999999E-5</v>
      </c>
      <c r="CH2514" s="71">
        <v>1.0390358999999999E-5</v>
      </c>
      <c r="CI2514" s="71">
        <v>2.5391379000000001E-5</v>
      </c>
      <c r="CJ2514" s="71">
        <v>0</v>
      </c>
      <c r="CL2514" s="186">
        <v>0</v>
      </c>
      <c r="CM2514" s="186">
        <v>4.0039999999999996</v>
      </c>
      <c r="CN2514" s="187">
        <v>0</v>
      </c>
      <c r="CO2514" s="186">
        <v>1.268E-2</v>
      </c>
      <c r="CP2514" s="186">
        <v>2.6498119999999999E-8</v>
      </c>
      <c r="CQ2514" s="186">
        <v>3.0829537000000001E-6</v>
      </c>
      <c r="CR2514" s="186">
        <v>1.7448887E-3</v>
      </c>
      <c r="CS2514" s="186">
        <v>115.41439</v>
      </c>
      <c r="CT2514" s="186">
        <v>0</v>
      </c>
      <c r="CU2514" s="186">
        <v>0</v>
      </c>
    </row>
    <row r="2515" spans="1:99" ht="14.4">
      <c r="A2515" t="s">
        <v>1792</v>
      </c>
      <c r="B2515" s="125" t="s">
        <v>1759</v>
      </c>
      <c r="C2515" s="126" t="str">
        <f t="shared" si="650"/>
        <v>P.030.58.100</v>
      </c>
      <c r="D2515" t="s">
        <v>1914</v>
      </c>
      <c r="E2515" s="125" t="s">
        <v>878</v>
      </c>
      <c r="F2515" s="128" t="str">
        <f t="shared" si="651"/>
        <v>Halomethanes (n=6, std=3.60)</v>
      </c>
      <c r="G2515" s="131">
        <f t="shared" si="645"/>
        <v>1.877879870945</v>
      </c>
      <c r="H2515" s="183">
        <f t="shared" si="646"/>
        <v>0.28563180399999999</v>
      </c>
      <c r="I2515" s="183">
        <f t="shared" si="647"/>
        <v>0.25176706694500001</v>
      </c>
      <c r="J2515" s="184">
        <f t="shared" si="648"/>
        <v>0.35678100000000001</v>
      </c>
      <c r="K2515" s="183">
        <v>0.98370000000000002</v>
      </c>
      <c r="L2515" s="146">
        <v>0.17858313000000001</v>
      </c>
      <c r="M2515" s="146">
        <v>7.3123494999999997E-2</v>
      </c>
      <c r="N2515" s="146">
        <v>0.14810400000000001</v>
      </c>
      <c r="O2515" s="146">
        <v>4.9322999999999999E-2</v>
      </c>
      <c r="P2515" s="146">
        <v>4.1629218000000003E-2</v>
      </c>
      <c r="Q2515" s="146">
        <v>4.6575586000000002E-2</v>
      </c>
      <c r="R2515" s="146">
        <v>6.0441944999999998E-5</v>
      </c>
      <c r="S2515" s="146">
        <v>0.30378300000000003</v>
      </c>
      <c r="T2515" s="146">
        <v>0</v>
      </c>
      <c r="U2515" s="188">
        <v>5.2998000000000003E-2</v>
      </c>
      <c r="V2515" s="188">
        <v>0</v>
      </c>
      <c r="W2515" s="146">
        <v>0</v>
      </c>
      <c r="X2515" s="146">
        <v>0</v>
      </c>
      <c r="Z2515" s="157">
        <f t="shared" si="649"/>
        <v>6.5580000000000007</v>
      </c>
      <c r="AB2515" s="131">
        <f t="shared" si="640"/>
        <v>0.98370000000000002</v>
      </c>
      <c r="AC2515" s="131">
        <f t="shared" si="641"/>
        <v>0.53739887094500005</v>
      </c>
      <c r="AD2515" s="131">
        <f t="shared" si="642"/>
        <v>0.25176706694500001</v>
      </c>
      <c r="AE2515" s="131">
        <f t="shared" si="643"/>
        <v>0.25176706694500001</v>
      </c>
      <c r="AF2515" s="131">
        <f t="shared" si="644"/>
        <v>0.35678100000000001</v>
      </c>
      <c r="AH2515">
        <v>6.5846</v>
      </c>
      <c r="AI2515" s="71">
        <v>0</v>
      </c>
      <c r="AJ2515" s="71">
        <v>6.5846</v>
      </c>
      <c r="AK2515" s="71">
        <v>0</v>
      </c>
      <c r="AL2515" s="71">
        <v>0</v>
      </c>
      <c r="AM2515" s="71">
        <v>0</v>
      </c>
      <c r="AN2515" s="71">
        <v>0</v>
      </c>
      <c r="AP2515" s="129">
        <v>0.17513042000000001</v>
      </c>
      <c r="AQ2515" s="129">
        <v>0.16883176</v>
      </c>
      <c r="AR2515" s="129">
        <v>6.2548867999999997E-3</v>
      </c>
      <c r="AS2515" s="129">
        <v>4.3778196000000003E-5</v>
      </c>
      <c r="AT2515" s="172">
        <f t="shared" ref="AT2515:AT2526" si="652">AW2515+AZ2515+BA2515+BB2515+BC2515+BK2515+BL2515+BP2515</f>
        <v>1.0121807990000001E-5</v>
      </c>
      <c r="AU2515" s="172">
        <f t="shared" ref="AU2515:AU2526" si="653">AX2515+AY2515+BD2515+BE2515+BF2515+BG2515+BH2515+BI2515+BJ2515+BM2515+BQ2515+BR2515</f>
        <v>2.3131977792E-8</v>
      </c>
      <c r="AV2515" s="185">
        <f t="shared" ref="AV2515:AV2526" si="654">BN2515+BO2515</f>
        <v>6.1314000000000004E-3</v>
      </c>
      <c r="AW2515" s="121">
        <v>6.0858240000000001E-6</v>
      </c>
      <c r="AX2515" s="121">
        <v>1.8362400000000001E-8</v>
      </c>
      <c r="AY2515" s="121">
        <v>5.0168700000000004E-13</v>
      </c>
      <c r="AZ2515" s="121">
        <v>0</v>
      </c>
      <c r="BA2515" s="121">
        <v>0</v>
      </c>
      <c r="BB2515" s="121">
        <v>3.9687999999999998E-9</v>
      </c>
      <c r="BC2515" s="121">
        <v>4.0169100000000003E-6</v>
      </c>
      <c r="BD2515" s="121">
        <v>9.0508000000000004E-10</v>
      </c>
      <c r="BE2515" s="121">
        <v>3.7778400000000003E-9</v>
      </c>
      <c r="BF2515" s="121">
        <v>0</v>
      </c>
      <c r="BG2515" s="121">
        <v>0</v>
      </c>
      <c r="BH2515" s="121">
        <v>2.6542746000000001E-11</v>
      </c>
      <c r="BI2515" s="121">
        <v>5.0404357999999997E-11</v>
      </c>
      <c r="BJ2515" s="121">
        <v>9.2090009999999998E-12</v>
      </c>
      <c r="BK2515" s="121">
        <v>5.2632900000000003E-9</v>
      </c>
      <c r="BL2515" s="121">
        <v>9.8418999999999993E-9</v>
      </c>
      <c r="BM2515" s="121">
        <v>0</v>
      </c>
      <c r="BN2515" s="121">
        <v>6.1314000000000004E-3</v>
      </c>
      <c r="BO2515" s="121">
        <v>0</v>
      </c>
      <c r="BP2515" s="121">
        <v>0</v>
      </c>
      <c r="BQ2515" s="121">
        <v>0</v>
      </c>
      <c r="BR2515" s="121">
        <v>0</v>
      </c>
      <c r="BT2515" s="71">
        <v>5.4868061999999997E-4</v>
      </c>
      <c r="BU2515" s="71">
        <v>2.6045570000000001E-5</v>
      </c>
      <c r="BV2515" s="71">
        <v>1.8285444000000001E-4</v>
      </c>
      <c r="BW2515" s="71">
        <v>8.8336832000000005E-8</v>
      </c>
      <c r="BX2515" s="71">
        <v>6.5602670000000006E-5</v>
      </c>
      <c r="BY2515" s="71">
        <v>0</v>
      </c>
      <c r="BZ2515" s="71">
        <v>0</v>
      </c>
      <c r="CA2515" s="71">
        <v>0</v>
      </c>
      <c r="CB2515" s="71">
        <v>5.8112862E-5</v>
      </c>
      <c r="CC2515" s="71">
        <v>3.1034429999999998E-5</v>
      </c>
      <c r="CD2515" s="71">
        <v>0</v>
      </c>
      <c r="CE2515" s="71">
        <v>0</v>
      </c>
      <c r="CF2515" s="71">
        <v>0</v>
      </c>
      <c r="CG2515" s="71">
        <v>3.0001584E-5</v>
      </c>
      <c r="CH2515" s="71">
        <v>8.4277356999999993E-6</v>
      </c>
      <c r="CI2515" s="71">
        <v>1.4651299000000001E-4</v>
      </c>
      <c r="CJ2515" s="71">
        <v>0</v>
      </c>
      <c r="CL2515" s="186">
        <v>0</v>
      </c>
      <c r="CM2515" s="186">
        <v>6.5579999999999998</v>
      </c>
      <c r="CN2515" s="187">
        <v>0</v>
      </c>
      <c r="CO2515" s="186">
        <v>1.7819999999999999E-2</v>
      </c>
      <c r="CP2515" s="186">
        <v>1.231879E-8</v>
      </c>
      <c r="CQ2515" s="186">
        <v>1.4115383E-6</v>
      </c>
      <c r="CR2515" s="186">
        <v>2.3189997999999998E-3</v>
      </c>
      <c r="CS2515" s="186">
        <v>24.861806000000001</v>
      </c>
      <c r="CT2515" s="186">
        <v>0</v>
      </c>
      <c r="CU2515" s="186">
        <v>0</v>
      </c>
    </row>
    <row r="2516" spans="1:99" ht="14.4">
      <c r="A2516" t="s">
        <v>1793</v>
      </c>
      <c r="B2516" s="125" t="s">
        <v>1759</v>
      </c>
      <c r="C2516" s="126" t="str">
        <f t="shared" si="650"/>
        <v>P.030.59.100</v>
      </c>
      <c r="D2516" t="s">
        <v>1914</v>
      </c>
      <c r="E2516" s="125" t="s">
        <v>878</v>
      </c>
      <c r="F2516" s="128" t="str">
        <f t="shared" si="651"/>
        <v>Isoindolines (n=2, std=2.69)</v>
      </c>
      <c r="G2516" s="131">
        <f t="shared" si="645"/>
        <v>2.04314384033</v>
      </c>
      <c r="H2516" s="183">
        <f t="shared" si="646"/>
        <v>0.32120309920000001</v>
      </c>
      <c r="I2516" s="183">
        <f t="shared" si="647"/>
        <v>0.43316674112999998</v>
      </c>
      <c r="J2516" s="184">
        <f t="shared" si="648"/>
        <v>0.158974</v>
      </c>
      <c r="K2516" s="183">
        <v>1.1297999999999999</v>
      </c>
      <c r="L2516" s="146">
        <v>0.26777447999999998</v>
      </c>
      <c r="M2516" s="146">
        <v>0.16502558000000001</v>
      </c>
      <c r="N2516" s="146">
        <v>0.15728400000000001</v>
      </c>
      <c r="O2516" s="146">
        <v>0.112681</v>
      </c>
      <c r="P2516" s="146">
        <v>5.2130281999999998E-3</v>
      </c>
      <c r="Q2516" s="146">
        <v>4.6025071000000001E-2</v>
      </c>
      <c r="R2516" s="146">
        <v>3.6668113000000002E-4</v>
      </c>
      <c r="S2516" s="146">
        <v>9.6901000000000001E-2</v>
      </c>
      <c r="T2516" s="146">
        <v>0</v>
      </c>
      <c r="U2516" s="188">
        <v>6.2073000000000003E-2</v>
      </c>
      <c r="V2516" s="188">
        <v>0</v>
      </c>
      <c r="W2516" s="146">
        <v>0</v>
      </c>
      <c r="X2516" s="146">
        <v>0</v>
      </c>
      <c r="Z2516" s="157">
        <f t="shared" si="649"/>
        <v>7.532</v>
      </c>
      <c r="AB2516" s="131">
        <f t="shared" si="640"/>
        <v>1.1297999999999999</v>
      </c>
      <c r="AC2516" s="131">
        <f t="shared" si="641"/>
        <v>0.7543698403300001</v>
      </c>
      <c r="AD2516" s="131">
        <f t="shared" si="642"/>
        <v>0.43316674112999998</v>
      </c>
      <c r="AE2516" s="131">
        <f t="shared" si="643"/>
        <v>0.43316674112999998</v>
      </c>
      <c r="AF2516" s="131">
        <f t="shared" si="644"/>
        <v>0.158974</v>
      </c>
      <c r="AH2516">
        <v>7.7121000000000004</v>
      </c>
      <c r="AI2516" s="71">
        <v>0</v>
      </c>
      <c r="AJ2516" s="71">
        <v>7.7121000000000004</v>
      </c>
      <c r="AK2516" s="71">
        <v>0</v>
      </c>
      <c r="AL2516" s="71">
        <v>0</v>
      </c>
      <c r="AM2516" s="71">
        <v>0</v>
      </c>
      <c r="AN2516" s="71">
        <v>0</v>
      </c>
      <c r="AP2516" s="129">
        <v>0.23507249</v>
      </c>
      <c r="AQ2516" s="129">
        <v>0.22745936</v>
      </c>
      <c r="AR2516" s="129">
        <v>7.5991710000000001E-3</v>
      </c>
      <c r="AS2516" s="129">
        <v>1.3964412000000001E-5</v>
      </c>
      <c r="AT2516" s="172">
        <f t="shared" si="652"/>
        <v>1.3636652240000001E-5</v>
      </c>
      <c r="AU2516" s="172">
        <f t="shared" si="653"/>
        <v>2.8103443006E-8</v>
      </c>
      <c r="AV2516" s="185">
        <f t="shared" si="654"/>
        <v>1.9558000000000002E-3</v>
      </c>
      <c r="AW2516" s="121">
        <v>6.9896960000000001E-6</v>
      </c>
      <c r="AX2516" s="121">
        <v>2.10896E-8</v>
      </c>
      <c r="AY2516" s="121">
        <v>5.7619799999999996E-13</v>
      </c>
      <c r="AZ2516" s="121">
        <v>0</v>
      </c>
      <c r="BA2516" s="121">
        <v>0</v>
      </c>
      <c r="BB2516" s="121">
        <v>4.2148E-9</v>
      </c>
      <c r="BC2516" s="121">
        <v>6.6305299999999999E-6</v>
      </c>
      <c r="BD2516" s="121">
        <v>9.6117999999999998E-10</v>
      </c>
      <c r="BE2516" s="121">
        <v>5.66464E-9</v>
      </c>
      <c r="BF2516" s="121">
        <v>0</v>
      </c>
      <c r="BG2516" s="121">
        <v>0</v>
      </c>
      <c r="BH2516" s="121">
        <v>2.6220219999999999E-11</v>
      </c>
      <c r="BI2516" s="121">
        <v>3.0576157E-10</v>
      </c>
      <c r="BJ2516" s="121">
        <v>5.5465018000000003E-11</v>
      </c>
      <c r="BK2516" s="121">
        <v>9.959799999999999E-10</v>
      </c>
      <c r="BL2516" s="121">
        <v>1.1215459999999999E-8</v>
      </c>
      <c r="BM2516" s="121">
        <v>0</v>
      </c>
      <c r="BN2516" s="121">
        <v>1.9558000000000002E-3</v>
      </c>
      <c r="BO2516" s="121">
        <v>0</v>
      </c>
      <c r="BP2516" s="121">
        <v>0</v>
      </c>
      <c r="BQ2516" s="121">
        <v>0</v>
      </c>
      <c r="BR2516" s="121">
        <v>0</v>
      </c>
      <c r="BT2516" s="71">
        <v>5.1132963999999997E-4</v>
      </c>
      <c r="BU2516" s="71">
        <v>3.9053739999999998E-5</v>
      </c>
      <c r="BV2516" s="71">
        <v>2.1001215E-4</v>
      </c>
      <c r="BW2516" s="71">
        <v>1.2706408999999999E-7</v>
      </c>
      <c r="BX2516" s="71">
        <v>1.3302843999999999E-4</v>
      </c>
      <c r="BY2516" s="71">
        <v>0</v>
      </c>
      <c r="BZ2516" s="71">
        <v>0</v>
      </c>
      <c r="CA2516" s="71">
        <v>0</v>
      </c>
      <c r="CB2516" s="71">
        <v>9.2182794000000001E-6</v>
      </c>
      <c r="CC2516" s="71">
        <v>3.0683482999999999E-5</v>
      </c>
      <c r="CD2516" s="71">
        <v>0</v>
      </c>
      <c r="CE2516" s="71">
        <v>0</v>
      </c>
      <c r="CF2516" s="71">
        <v>0</v>
      </c>
      <c r="CG2516" s="71">
        <v>3.2600791999999999E-5</v>
      </c>
      <c r="CH2516" s="71">
        <v>9.8708410999999992E-6</v>
      </c>
      <c r="CI2516" s="71">
        <v>4.6734857000000001E-5</v>
      </c>
      <c r="CJ2516" s="71">
        <v>0</v>
      </c>
      <c r="CL2516" s="186">
        <v>0</v>
      </c>
      <c r="CM2516" s="186">
        <v>7.532</v>
      </c>
      <c r="CN2516" s="187">
        <v>0</v>
      </c>
      <c r="CO2516" s="186">
        <v>2.6720000000000001E-2</v>
      </c>
      <c r="CP2516" s="186">
        <v>1.1838711E-8</v>
      </c>
      <c r="CQ2516" s="186">
        <v>1.3968060000000001E-6</v>
      </c>
      <c r="CR2516" s="186">
        <v>4.4428886000000001E-3</v>
      </c>
      <c r="CS2516" s="186">
        <v>150.71652</v>
      </c>
      <c r="CT2516" s="186">
        <v>0</v>
      </c>
      <c r="CU2516" s="186">
        <v>0</v>
      </c>
    </row>
    <row r="2517" spans="1:99" ht="14.4">
      <c r="A2517" t="s">
        <v>1794</v>
      </c>
      <c r="B2517" s="125" t="s">
        <v>1759</v>
      </c>
      <c r="C2517" s="126" t="str">
        <f t="shared" si="650"/>
        <v>P.030.63.100</v>
      </c>
      <c r="D2517" t="s">
        <v>1914</v>
      </c>
      <c r="E2517" s="125" t="s">
        <v>878</v>
      </c>
      <c r="F2517" s="128" t="str">
        <f t="shared" si="651"/>
        <v>Methylpyridines (n=2, std=3.53)</v>
      </c>
      <c r="G2517" s="131">
        <f t="shared" si="645"/>
        <v>2.7531138827800001</v>
      </c>
      <c r="H2517" s="183">
        <f t="shared" si="646"/>
        <v>1.7930352702000001</v>
      </c>
      <c r="I2517" s="183">
        <f t="shared" si="647"/>
        <v>0.24393061257999998</v>
      </c>
      <c r="J2517" s="184">
        <f t="shared" si="648"/>
        <v>8.1348000000000004E-2</v>
      </c>
      <c r="K2517" s="183">
        <v>0.63480000000000003</v>
      </c>
      <c r="L2517" s="146">
        <v>8.4882104999999999E-2</v>
      </c>
      <c r="M2517" s="146">
        <v>0.15873018</v>
      </c>
      <c r="N2517" s="146">
        <v>9.6084000000000003E-2</v>
      </c>
      <c r="O2517" s="146">
        <v>4.1703999999999998E-2</v>
      </c>
      <c r="P2517" s="146">
        <v>1.6801702E-3</v>
      </c>
      <c r="Q2517" s="146">
        <v>1.6535671000000001</v>
      </c>
      <c r="R2517" s="146">
        <v>3.1832757999999999E-4</v>
      </c>
      <c r="S2517" s="146">
        <v>3.9239999999999997E-2</v>
      </c>
      <c r="T2517" s="146">
        <v>0</v>
      </c>
      <c r="U2517" s="188">
        <v>4.2108E-2</v>
      </c>
      <c r="V2517" s="188">
        <v>0</v>
      </c>
      <c r="W2517" s="146">
        <v>0</v>
      </c>
      <c r="X2517" s="146">
        <v>0</v>
      </c>
      <c r="Z2517" s="157">
        <f t="shared" si="649"/>
        <v>4.2320000000000002</v>
      </c>
      <c r="AB2517" s="131">
        <f t="shared" ref="AB2517:AB2526" si="655">K2517</f>
        <v>0.63480000000000003</v>
      </c>
      <c r="AC2517" s="131">
        <f t="shared" ref="AC2517:AC2526" si="656">L2517+M2517+N2517+O2517+P2517+Q2517+R2517</f>
        <v>2.0369658827800001</v>
      </c>
      <c r="AD2517" s="131">
        <f t="shared" ref="AD2517:AD2526" si="657">L2517+M2517+R2517+W2517</f>
        <v>0.24393061257999998</v>
      </c>
      <c r="AE2517" s="131">
        <f t="shared" ref="AE2517:AE2526" si="658">V2517+L2517+M2517+R2517+T2517</f>
        <v>0.24393061257999998</v>
      </c>
      <c r="AF2517" s="131">
        <f t="shared" ref="AF2517:AF2526" si="659">S2517+U2517+X2517</f>
        <v>8.1348000000000004E-2</v>
      </c>
      <c r="AH2517">
        <v>5.2316000000000003</v>
      </c>
      <c r="AI2517" s="71">
        <v>0</v>
      </c>
      <c r="AJ2517" s="71">
        <v>5.2316000000000003</v>
      </c>
      <c r="AK2517" s="71">
        <v>0</v>
      </c>
      <c r="AL2517" s="71">
        <v>0</v>
      </c>
      <c r="AM2517" s="71">
        <v>0</v>
      </c>
      <c r="AN2517" s="71">
        <v>0</v>
      </c>
      <c r="AP2517" s="129">
        <v>0.11228339</v>
      </c>
      <c r="AQ2517" s="129">
        <v>0.10808928</v>
      </c>
      <c r="AR2517" s="129">
        <v>4.1884556E-3</v>
      </c>
      <c r="AS2517" s="129">
        <v>5.6548800000000001E-6</v>
      </c>
      <c r="AT2517" s="172">
        <f t="shared" si="652"/>
        <v>6.4801727120000003E-6</v>
      </c>
      <c r="AU2517" s="172">
        <f t="shared" si="653"/>
        <v>1.5489850536000001E-8</v>
      </c>
      <c r="AV2517" s="185">
        <f t="shared" si="654"/>
        <v>7.9199999999999995E-4</v>
      </c>
      <c r="AW2517" s="121">
        <v>3.9272960000000004E-6</v>
      </c>
      <c r="AX2517" s="121">
        <v>1.18496E-8</v>
      </c>
      <c r="AY2517" s="121">
        <v>3.2374800000000002E-13</v>
      </c>
      <c r="AZ2517" s="121">
        <v>0</v>
      </c>
      <c r="BA2517" s="121">
        <v>0</v>
      </c>
      <c r="BB2517" s="121">
        <v>2.5747999999999998E-9</v>
      </c>
      <c r="BC2517" s="121">
        <v>2.1957E-6</v>
      </c>
      <c r="BD2517" s="121">
        <v>5.8718000000000003E-10</v>
      </c>
      <c r="BE2517" s="121">
        <v>1.79564E-9</v>
      </c>
      <c r="BF2517" s="121">
        <v>0</v>
      </c>
      <c r="BG2517" s="121">
        <v>0</v>
      </c>
      <c r="BH2517" s="121">
        <v>9.4200038999999993E-10</v>
      </c>
      <c r="BI2517" s="121">
        <v>2.6548213000000002E-10</v>
      </c>
      <c r="BJ2517" s="121">
        <v>4.9624268000000001E-11</v>
      </c>
      <c r="BK2517" s="121">
        <v>1.4056671999999999E-8</v>
      </c>
      <c r="BL2517" s="121">
        <v>3.4054524000000001E-7</v>
      </c>
      <c r="BM2517" s="121">
        <v>0</v>
      </c>
      <c r="BN2517" s="121">
        <v>7.9199999999999995E-4</v>
      </c>
      <c r="BO2517" s="121">
        <v>0</v>
      </c>
      <c r="BP2517" s="121">
        <v>0</v>
      </c>
      <c r="BQ2517" s="121">
        <v>0</v>
      </c>
      <c r="BR2517" s="121">
        <v>0</v>
      </c>
      <c r="BT2517" s="71">
        <v>1.3995334E-3</v>
      </c>
      <c r="BU2517" s="71">
        <v>1.2379685E-5</v>
      </c>
      <c r="BV2517" s="71">
        <v>1.1799939000000001E-4</v>
      </c>
      <c r="BW2517" s="71">
        <v>4.0752691000000001E-7</v>
      </c>
      <c r="BX2517" s="71">
        <v>4.7525994999999998E-5</v>
      </c>
      <c r="BY2517" s="71">
        <v>0</v>
      </c>
      <c r="BZ2517" s="71">
        <v>0</v>
      </c>
      <c r="CA2517" s="71">
        <v>0</v>
      </c>
      <c r="CB2517" s="71">
        <v>8.2114402999999996E-5</v>
      </c>
      <c r="CC2517" s="71">
        <v>1.0943145E-3</v>
      </c>
      <c r="CD2517" s="71">
        <v>0</v>
      </c>
      <c r="CE2517" s="71">
        <v>0</v>
      </c>
      <c r="CF2517" s="71">
        <v>0</v>
      </c>
      <c r="CG2517" s="71">
        <v>1.9170582999999999E-5</v>
      </c>
      <c r="CH2517" s="71">
        <v>6.6960092000000003E-6</v>
      </c>
      <c r="CI2517" s="71">
        <v>1.8925251999999999E-5</v>
      </c>
      <c r="CJ2517" s="71">
        <v>0</v>
      </c>
      <c r="CL2517" s="186">
        <v>0</v>
      </c>
      <c r="CM2517" s="186">
        <v>4.2320000000000002</v>
      </c>
      <c r="CN2517" s="187">
        <v>0</v>
      </c>
      <c r="CO2517" s="186">
        <v>8.4700000000000001E-3</v>
      </c>
      <c r="CP2517" s="186">
        <v>4.2361563999999999E-7</v>
      </c>
      <c r="CQ2517" s="186">
        <v>5.0102044999999999E-5</v>
      </c>
      <c r="CR2517" s="186">
        <v>1.557611E-3</v>
      </c>
      <c r="CS2517" s="186">
        <v>131.55605</v>
      </c>
      <c r="CT2517" s="186">
        <v>0</v>
      </c>
      <c r="CU2517" s="186">
        <v>0</v>
      </c>
    </row>
    <row r="2518" spans="1:99" ht="14.4">
      <c r="A2518" t="s">
        <v>1795</v>
      </c>
      <c r="B2518" s="125" t="s">
        <v>1759</v>
      </c>
      <c r="C2518" s="126" t="str">
        <f t="shared" si="650"/>
        <v>P.030.64.100</v>
      </c>
      <c r="D2518" t="s">
        <v>1914</v>
      </c>
      <c r="E2518" s="125" t="s">
        <v>878</v>
      </c>
      <c r="F2518" s="128" t="str">
        <f t="shared" si="651"/>
        <v>Nitrobenzenes (n=4, std=1.15)</v>
      </c>
      <c r="G2518" s="131">
        <f t="shared" si="645"/>
        <v>0.66886800552600012</v>
      </c>
      <c r="H2518" s="183">
        <f t="shared" si="646"/>
        <v>7.967261560000001E-2</v>
      </c>
      <c r="I2518" s="183">
        <f t="shared" si="647"/>
        <v>0.16240698992600003</v>
      </c>
      <c r="J2518" s="184">
        <f t="shared" si="648"/>
        <v>3.9188399999999998E-2</v>
      </c>
      <c r="K2518" s="183">
        <v>0.3876</v>
      </c>
      <c r="L2518" s="146">
        <v>8.3679525000000005E-2</v>
      </c>
      <c r="M2518" s="146">
        <v>7.8719406000000006E-2</v>
      </c>
      <c r="N2518" s="146">
        <v>5.1408000000000002E-2</v>
      </c>
      <c r="O2518" s="146">
        <v>2.0851999999999999E-2</v>
      </c>
      <c r="P2518" s="146">
        <v>2.8652903E-3</v>
      </c>
      <c r="Q2518" s="146">
        <v>4.5473253000000002E-3</v>
      </c>
      <c r="R2518" s="146">
        <v>8.0589259999999995E-6</v>
      </c>
      <c r="S2518" s="146">
        <v>2.2563E-2</v>
      </c>
      <c r="T2518" s="146">
        <v>0</v>
      </c>
      <c r="U2518" s="188">
        <v>1.6625399999999999E-2</v>
      </c>
      <c r="V2518" s="188">
        <v>0</v>
      </c>
      <c r="W2518" s="146">
        <v>0</v>
      </c>
      <c r="X2518" s="146">
        <v>0</v>
      </c>
      <c r="Z2518" s="157">
        <f t="shared" si="649"/>
        <v>2.5840000000000001</v>
      </c>
      <c r="AB2518" s="131">
        <f t="shared" si="655"/>
        <v>0.3876</v>
      </c>
      <c r="AC2518" s="131">
        <f t="shared" si="656"/>
        <v>0.24207960552600002</v>
      </c>
      <c r="AD2518" s="131">
        <f t="shared" si="657"/>
        <v>0.16240698992600003</v>
      </c>
      <c r="AE2518" s="131">
        <f t="shared" si="658"/>
        <v>0.16240698992600003</v>
      </c>
      <c r="AF2518" s="131">
        <f t="shared" si="659"/>
        <v>3.9188399999999998E-2</v>
      </c>
      <c r="AH2518">
        <v>2.0655800000000002</v>
      </c>
      <c r="AI2518" s="71">
        <v>0</v>
      </c>
      <c r="AJ2518" s="71">
        <v>2.0655800000000002</v>
      </c>
      <c r="AK2518" s="71">
        <v>0</v>
      </c>
      <c r="AL2518" s="71">
        <v>0</v>
      </c>
      <c r="AM2518" s="71">
        <v>0</v>
      </c>
      <c r="AN2518" s="71">
        <v>0</v>
      </c>
      <c r="AP2518" s="129">
        <v>7.3373703999999998E-2</v>
      </c>
      <c r="AQ2518" s="129">
        <v>7.0847541E-2</v>
      </c>
      <c r="AR2518" s="129">
        <v>2.5229114000000002E-3</v>
      </c>
      <c r="AS2518" s="129">
        <v>3.251556E-6</v>
      </c>
      <c r="AT2518" s="172">
        <f t="shared" si="652"/>
        <v>4.2474544809999999E-6</v>
      </c>
      <c r="AU2518" s="172">
        <f t="shared" si="653"/>
        <v>9.3302935008999997E-9</v>
      </c>
      <c r="AV2518" s="185">
        <f t="shared" si="654"/>
        <v>4.5540000000000001E-4</v>
      </c>
      <c r="AW2518" s="121">
        <v>2.3979520000000001E-6</v>
      </c>
      <c r="AX2518" s="121">
        <v>7.2352E-9</v>
      </c>
      <c r="AY2518" s="121">
        <v>1.9767600000000001E-13</v>
      </c>
      <c r="AZ2518" s="121">
        <v>0</v>
      </c>
      <c r="BA2518" s="121">
        <v>0</v>
      </c>
      <c r="BB2518" s="121">
        <v>1.3776000000000001E-9</v>
      </c>
      <c r="BC2518" s="121">
        <v>1.8467799999999999E-6</v>
      </c>
      <c r="BD2518" s="121">
        <v>3.1415999999999998E-10</v>
      </c>
      <c r="BE2518" s="121">
        <v>1.7701999999999999E-9</v>
      </c>
      <c r="BF2518" s="121">
        <v>0</v>
      </c>
      <c r="BG2518" s="121">
        <v>0</v>
      </c>
      <c r="BH2518" s="121">
        <v>2.5911707999999998E-12</v>
      </c>
      <c r="BI2518" s="121">
        <v>6.7203340000000002E-12</v>
      </c>
      <c r="BJ2518" s="121">
        <v>1.2243201E-12</v>
      </c>
      <c r="BK2518" s="121">
        <v>3.7351099999999999E-10</v>
      </c>
      <c r="BL2518" s="121">
        <v>9.7136999999999992E-10</v>
      </c>
      <c r="BM2518" s="121">
        <v>0</v>
      </c>
      <c r="BN2518" s="121">
        <v>4.5540000000000001E-4</v>
      </c>
      <c r="BO2518" s="121">
        <v>0</v>
      </c>
      <c r="BP2518" s="121">
        <v>0</v>
      </c>
      <c r="BQ2518" s="121">
        <v>0</v>
      </c>
      <c r="BR2518" s="121">
        <v>0</v>
      </c>
      <c r="BT2518" s="71">
        <v>1.4429001E-4</v>
      </c>
      <c r="BU2518" s="71">
        <v>1.2204294E-5</v>
      </c>
      <c r="BV2518" s="71">
        <v>7.2048776000000001E-5</v>
      </c>
      <c r="BW2518" s="71">
        <v>2.6421568000000001E-8</v>
      </c>
      <c r="BX2518" s="71">
        <v>2.8717307999999999E-5</v>
      </c>
      <c r="BY2518" s="71">
        <v>0</v>
      </c>
      <c r="BZ2518" s="71">
        <v>0</v>
      </c>
      <c r="CA2518" s="71">
        <v>0</v>
      </c>
      <c r="CB2518" s="71">
        <v>4.0646321E-6</v>
      </c>
      <c r="CC2518" s="71">
        <v>3.0836521000000001E-6</v>
      </c>
      <c r="CD2518" s="71">
        <v>0</v>
      </c>
      <c r="CE2518" s="71">
        <v>0</v>
      </c>
      <c r="CF2518" s="71">
        <v>0</v>
      </c>
      <c r="CG2518" s="71">
        <v>1.0619138E-5</v>
      </c>
      <c r="CH2518" s="71">
        <v>2.6437691000000001E-6</v>
      </c>
      <c r="CI2518" s="71">
        <v>1.088202E-5</v>
      </c>
      <c r="CJ2518" s="71">
        <v>0</v>
      </c>
      <c r="CL2518" s="186">
        <v>0</v>
      </c>
      <c r="CM2518" s="186">
        <v>2.5840000000000001</v>
      </c>
      <c r="CN2518" s="187">
        <v>0</v>
      </c>
      <c r="CO2518" s="186">
        <v>8.3499999999999998E-3</v>
      </c>
      <c r="CP2518" s="186">
        <v>1.1915636000000001E-9</v>
      </c>
      <c r="CQ2518" s="186">
        <v>1.3782678E-7</v>
      </c>
      <c r="CR2518" s="186">
        <v>1.0302777E-3</v>
      </c>
      <c r="CS2518" s="186">
        <v>3.3140947000000001</v>
      </c>
      <c r="CT2518" s="186">
        <v>0</v>
      </c>
      <c r="CU2518" s="186">
        <v>0</v>
      </c>
    </row>
    <row r="2519" spans="1:99" ht="14.4">
      <c r="A2519" t="s">
        <v>1796</v>
      </c>
      <c r="B2519" s="125" t="s">
        <v>1759</v>
      </c>
      <c r="C2519" s="126" t="str">
        <f t="shared" si="650"/>
        <v>P.030.65.100</v>
      </c>
      <c r="D2519" t="s">
        <v>1914</v>
      </c>
      <c r="E2519" s="125" t="s">
        <v>878</v>
      </c>
      <c r="F2519" s="128" t="str">
        <f t="shared" si="651"/>
        <v>Organic alkali metal salts (n=3, std=0.25)</v>
      </c>
      <c r="G2519" s="131">
        <f t="shared" si="645"/>
        <v>0.70311523312599999</v>
      </c>
      <c r="H2519" s="183">
        <f t="shared" si="646"/>
        <v>8.1947959119999997E-2</v>
      </c>
      <c r="I2519" s="183">
        <f t="shared" si="647"/>
        <v>0.23305307400600001</v>
      </c>
      <c r="J2519" s="184">
        <f t="shared" si="648"/>
        <v>5.0014199999999995E-2</v>
      </c>
      <c r="K2519" s="183">
        <v>0.33810000000000001</v>
      </c>
      <c r="L2519" s="146">
        <v>0.19461753000000001</v>
      </c>
      <c r="M2519" s="146">
        <v>3.8418082999999999E-2</v>
      </c>
      <c r="N2519" s="146">
        <v>4.7736000000000001E-2</v>
      </c>
      <c r="O2519" s="146">
        <v>2.5663999999999999E-2</v>
      </c>
      <c r="P2519" s="146">
        <v>8.5883702000000002E-4</v>
      </c>
      <c r="Q2519" s="146">
        <v>7.6891221000000001E-3</v>
      </c>
      <c r="R2519" s="146">
        <v>1.7461006000000001E-5</v>
      </c>
      <c r="S2519" s="146">
        <v>3.1718999999999997E-2</v>
      </c>
      <c r="T2519" s="146">
        <v>0</v>
      </c>
      <c r="U2519" s="146">
        <v>1.8295200000000001E-2</v>
      </c>
      <c r="V2519" s="188">
        <v>0</v>
      </c>
      <c r="W2519" s="146">
        <v>0</v>
      </c>
      <c r="X2519" s="146">
        <v>0</v>
      </c>
      <c r="Z2519" s="157">
        <f t="shared" si="649"/>
        <v>2.254</v>
      </c>
      <c r="AB2519" s="131">
        <f t="shared" si="655"/>
        <v>0.33810000000000001</v>
      </c>
      <c r="AC2519" s="131">
        <f t="shared" si="656"/>
        <v>0.31500103312599997</v>
      </c>
      <c r="AD2519" s="131">
        <f t="shared" si="657"/>
        <v>0.23305307400600001</v>
      </c>
      <c r="AE2519" s="131">
        <f t="shared" si="658"/>
        <v>0.23305307400600001</v>
      </c>
      <c r="AF2519" s="131">
        <f t="shared" si="659"/>
        <v>5.0014199999999995E-2</v>
      </c>
      <c r="AH2519">
        <v>2.2730399999999999</v>
      </c>
      <c r="AI2519" s="71">
        <v>0</v>
      </c>
      <c r="AJ2519" s="71">
        <v>2.2730399999999999</v>
      </c>
      <c r="AK2519" s="71">
        <v>0</v>
      </c>
      <c r="AL2519" s="71">
        <v>0</v>
      </c>
      <c r="AM2519" s="71">
        <v>0</v>
      </c>
      <c r="AN2519" s="71">
        <v>0</v>
      </c>
      <c r="AP2519" s="129">
        <v>0.10351984</v>
      </c>
      <c r="AQ2519" s="129">
        <v>0.10061071000000001</v>
      </c>
      <c r="AR2519" s="129">
        <v>2.9045611E-3</v>
      </c>
      <c r="AS2519" s="129">
        <v>4.5710279999999999E-6</v>
      </c>
      <c r="AT2519" s="172">
        <f t="shared" si="652"/>
        <v>6.0318172900000003E-6</v>
      </c>
      <c r="AU2519" s="172">
        <f t="shared" si="653"/>
        <v>1.0741719872000002E-8</v>
      </c>
      <c r="AV2519" s="185">
        <f t="shared" si="654"/>
        <v>6.4019999999999995E-4</v>
      </c>
      <c r="AW2519" s="121">
        <v>2.0917120000000001E-6</v>
      </c>
      <c r="AX2519" s="121">
        <v>6.3112000000000003E-9</v>
      </c>
      <c r="AY2519" s="121">
        <v>1.72431E-13</v>
      </c>
      <c r="AZ2519" s="121">
        <v>0</v>
      </c>
      <c r="BA2519" s="121">
        <v>0</v>
      </c>
      <c r="BB2519" s="121">
        <v>1.2792000000000001E-9</v>
      </c>
      <c r="BC2519" s="121">
        <v>3.9369999999999997E-6</v>
      </c>
      <c r="BD2519" s="121">
        <v>2.9172E-10</v>
      </c>
      <c r="BE2519" s="121">
        <v>4.1170400000000001E-9</v>
      </c>
      <c r="BF2519" s="121">
        <v>0</v>
      </c>
      <c r="BG2519" s="121">
        <v>0</v>
      </c>
      <c r="BH2519" s="121">
        <v>4.3805011000000004E-12</v>
      </c>
      <c r="BI2519" s="121">
        <v>1.4560261000000001E-11</v>
      </c>
      <c r="BJ2519" s="121">
        <v>2.6466789E-12</v>
      </c>
      <c r="BK2519" s="121">
        <v>1.6498000000000001E-10</v>
      </c>
      <c r="BL2519" s="121">
        <v>1.6611100000000001E-9</v>
      </c>
      <c r="BM2519" s="121">
        <v>0</v>
      </c>
      <c r="BN2519" s="121">
        <v>6.4019999999999995E-4</v>
      </c>
      <c r="BO2519" s="121">
        <v>0</v>
      </c>
      <c r="BP2519" s="121">
        <v>0</v>
      </c>
      <c r="BQ2519" s="121">
        <v>0</v>
      </c>
      <c r="BR2519" s="121">
        <v>0</v>
      </c>
      <c r="BT2519" s="71">
        <v>1.7346606E-4</v>
      </c>
      <c r="BU2519" s="71">
        <v>2.8384118000000001E-5</v>
      </c>
      <c r="BV2519" s="71">
        <v>6.2847500999999994E-5</v>
      </c>
      <c r="BW2519" s="71">
        <v>2.6313601999999999E-8</v>
      </c>
      <c r="BX2519" s="71">
        <v>4.6352310999999997E-5</v>
      </c>
      <c r="BY2519" s="71">
        <v>0</v>
      </c>
      <c r="BZ2519" s="71">
        <v>0</v>
      </c>
      <c r="CA2519" s="71">
        <v>0</v>
      </c>
      <c r="CB2519" s="71">
        <v>1.5238466E-6</v>
      </c>
      <c r="CC2519" s="71">
        <v>5.1572644000000002E-6</v>
      </c>
      <c r="CD2519" s="71">
        <v>0</v>
      </c>
      <c r="CE2519" s="71">
        <v>0</v>
      </c>
      <c r="CF2519" s="71">
        <v>0</v>
      </c>
      <c r="CG2519" s="71">
        <v>1.0967498000000001E-5</v>
      </c>
      <c r="CH2519" s="71">
        <v>2.9093004999999999E-6</v>
      </c>
      <c r="CI2519" s="71">
        <v>1.5297912000000001E-5</v>
      </c>
      <c r="CJ2519" s="71">
        <v>0</v>
      </c>
      <c r="CL2519" s="186">
        <v>0</v>
      </c>
      <c r="CM2519" s="186">
        <v>2.254</v>
      </c>
      <c r="CN2519" s="187">
        <v>0</v>
      </c>
      <c r="CO2519" s="186">
        <v>1.942E-2</v>
      </c>
      <c r="CP2519" s="186">
        <v>1.9777320999999998E-9</v>
      </c>
      <c r="CQ2519" s="186">
        <v>2.3307718999999999E-7</v>
      </c>
      <c r="CR2519" s="186">
        <v>1.8267775999999999E-3</v>
      </c>
      <c r="CS2519" s="186">
        <v>7.1794282999999997</v>
      </c>
      <c r="CT2519" s="186">
        <v>0</v>
      </c>
      <c r="CU2519" s="186">
        <v>0</v>
      </c>
    </row>
    <row r="2520" spans="1:99" ht="14.4">
      <c r="A2520" t="s">
        <v>1797</v>
      </c>
      <c r="B2520" s="125" t="s">
        <v>1759</v>
      </c>
      <c r="C2520" s="126" t="str">
        <f t="shared" si="650"/>
        <v>P.030.65.200</v>
      </c>
      <c r="D2520" t="s">
        <v>1914</v>
      </c>
      <c r="E2520" s="125" t="s">
        <v>878</v>
      </c>
      <c r="F2520" s="128" t="str">
        <f t="shared" si="651"/>
        <v>Organobromides (class) (n=2, std=0.15)</v>
      </c>
      <c r="G2520" s="131">
        <f t="shared" si="645"/>
        <v>1.2713405756</v>
      </c>
      <c r="H2520" s="183">
        <f t="shared" si="646"/>
        <v>0.169000805</v>
      </c>
      <c r="I2520" s="183">
        <f t="shared" si="647"/>
        <v>0.1898326706</v>
      </c>
      <c r="J2520" s="184">
        <f t="shared" si="648"/>
        <v>7.5507099999999994E-2</v>
      </c>
      <c r="K2520" s="183">
        <v>0.83699999999999997</v>
      </c>
      <c r="L2520" s="146">
        <v>0.12326445</v>
      </c>
      <c r="M2520" s="146">
        <v>6.6397639999999994E-2</v>
      </c>
      <c r="N2520" s="146">
        <v>9.2411999999999994E-2</v>
      </c>
      <c r="O2520" s="146">
        <v>5.0927E-2</v>
      </c>
      <c r="P2520" s="146">
        <v>1.9051929999999999E-3</v>
      </c>
      <c r="Q2520" s="146">
        <v>2.3756612E-2</v>
      </c>
      <c r="R2520" s="146">
        <v>1.705806E-4</v>
      </c>
      <c r="S2520" s="146">
        <v>4.2945999999999998E-2</v>
      </c>
      <c r="T2520" s="146">
        <v>0</v>
      </c>
      <c r="U2520" s="146">
        <v>3.2561100000000003E-2</v>
      </c>
      <c r="V2520" s="188">
        <v>0</v>
      </c>
      <c r="W2520" s="146">
        <v>0</v>
      </c>
      <c r="X2520" s="146">
        <v>0</v>
      </c>
      <c r="Z2520" s="157">
        <f t="shared" si="649"/>
        <v>5.58</v>
      </c>
      <c r="AB2520" s="131">
        <f t="shared" si="655"/>
        <v>0.83699999999999997</v>
      </c>
      <c r="AC2520" s="131">
        <f t="shared" si="656"/>
        <v>0.35883347560000006</v>
      </c>
      <c r="AD2520" s="131">
        <f t="shared" si="657"/>
        <v>0.1898326706</v>
      </c>
      <c r="AE2520" s="131">
        <f t="shared" si="658"/>
        <v>0.1898326706</v>
      </c>
      <c r="AF2520" s="131">
        <f t="shared" si="659"/>
        <v>7.5507099999999994E-2</v>
      </c>
      <c r="AH2520">
        <v>4.0454699999999999</v>
      </c>
      <c r="AI2520" s="71">
        <v>0</v>
      </c>
      <c r="AJ2520" s="71">
        <v>4.0454699999999999</v>
      </c>
      <c r="AK2520" s="71">
        <v>0</v>
      </c>
      <c r="AL2520" s="71">
        <v>0</v>
      </c>
      <c r="AM2520" s="71">
        <v>0</v>
      </c>
      <c r="AN2520" s="71">
        <v>0</v>
      </c>
      <c r="AP2520" s="129">
        <v>0.14231870999999999</v>
      </c>
      <c r="AQ2520" s="129">
        <v>0.13718077000000001</v>
      </c>
      <c r="AR2520" s="129">
        <v>5.1317447000000004E-3</v>
      </c>
      <c r="AS2520" s="129">
        <v>6.1889519999999999E-6</v>
      </c>
      <c r="AT2520" s="172">
        <f t="shared" si="652"/>
        <v>8.2242668740000001E-6</v>
      </c>
      <c r="AU2520" s="172">
        <f t="shared" si="653"/>
        <v>1.8978345626000001E-8</v>
      </c>
      <c r="AV2520" s="185">
        <f t="shared" si="654"/>
        <v>8.6680000000000004E-4</v>
      </c>
      <c r="AW2520" s="121">
        <v>5.1782400000000001E-6</v>
      </c>
      <c r="AX2520" s="121">
        <v>1.5624000000000001E-8</v>
      </c>
      <c r="AY2520" s="121">
        <v>4.2686999999999998E-13</v>
      </c>
      <c r="AZ2520" s="121">
        <v>0</v>
      </c>
      <c r="BA2520" s="121">
        <v>0</v>
      </c>
      <c r="BB2520" s="121">
        <v>2.4763999999999998E-9</v>
      </c>
      <c r="BC2520" s="121">
        <v>3.0374299999999999E-6</v>
      </c>
      <c r="BD2520" s="121">
        <v>5.6473999999999995E-10</v>
      </c>
      <c r="BE2520" s="121">
        <v>2.6076E-9</v>
      </c>
      <c r="BF2520" s="121">
        <v>0</v>
      </c>
      <c r="BG2520" s="121">
        <v>0</v>
      </c>
      <c r="BH2520" s="121">
        <v>1.3533845999999999E-11</v>
      </c>
      <c r="BI2520" s="121">
        <v>1.4224075E-10</v>
      </c>
      <c r="BJ2520" s="121">
        <v>2.5804160000000001E-11</v>
      </c>
      <c r="BK2520" s="121">
        <v>4.22134E-10</v>
      </c>
      <c r="BL2520" s="121">
        <v>5.69834E-9</v>
      </c>
      <c r="BM2520" s="121">
        <v>0</v>
      </c>
      <c r="BN2520" s="121">
        <v>8.6680000000000004E-4</v>
      </c>
      <c r="BO2520" s="121">
        <v>0</v>
      </c>
      <c r="BP2520" s="121">
        <v>0</v>
      </c>
      <c r="BQ2520" s="121">
        <v>0</v>
      </c>
      <c r="BR2520" s="121">
        <v>0</v>
      </c>
      <c r="BT2520" s="71">
        <v>2.9830459000000002E-4</v>
      </c>
      <c r="BU2520" s="71">
        <v>1.7977582E-5</v>
      </c>
      <c r="BV2520" s="71">
        <v>1.5558521E-4</v>
      </c>
      <c r="BW2520" s="71">
        <v>6.8712E-8</v>
      </c>
      <c r="BX2520" s="71">
        <v>6.0392500000000002E-5</v>
      </c>
      <c r="BY2520" s="71">
        <v>0</v>
      </c>
      <c r="BZ2520" s="71">
        <v>0</v>
      </c>
      <c r="CA2520" s="71">
        <v>0</v>
      </c>
      <c r="CB2520" s="71">
        <v>3.7039531000000002E-6</v>
      </c>
      <c r="CC2520" s="71">
        <v>1.5854100000000001E-5</v>
      </c>
      <c r="CD2520" s="71">
        <v>0</v>
      </c>
      <c r="CE2520" s="71">
        <v>0</v>
      </c>
      <c r="CF2520" s="71">
        <v>0</v>
      </c>
      <c r="CG2520" s="71">
        <v>1.8832037E-5</v>
      </c>
      <c r="CH2520" s="71">
        <v>5.1778623E-6</v>
      </c>
      <c r="CI2520" s="71">
        <v>2.0712636000000001E-5</v>
      </c>
      <c r="CJ2520" s="71">
        <v>0</v>
      </c>
      <c r="CL2520" s="186">
        <v>0</v>
      </c>
      <c r="CM2520" s="186">
        <v>5.58</v>
      </c>
      <c r="CN2520" s="187">
        <v>0</v>
      </c>
      <c r="CO2520" s="186">
        <v>1.23E-2</v>
      </c>
      <c r="CP2520" s="186">
        <v>6.1034492000000002E-9</v>
      </c>
      <c r="CQ2520" s="186">
        <v>7.2086601E-7</v>
      </c>
      <c r="CR2520" s="186">
        <v>2.0216664999999998E-3</v>
      </c>
      <c r="CS2520" s="186">
        <v>70.114570999999998</v>
      </c>
      <c r="CT2520" s="186">
        <v>0</v>
      </c>
      <c r="CU2520" s="186">
        <v>0</v>
      </c>
    </row>
    <row r="2521" spans="1:99" ht="14.4">
      <c r="A2521" t="s">
        <v>1798</v>
      </c>
      <c r="B2521" s="125" t="s">
        <v>1759</v>
      </c>
      <c r="C2521" s="126" t="str">
        <f t="shared" si="650"/>
        <v>P.030.65.300</v>
      </c>
      <c r="D2521" t="s">
        <v>1914</v>
      </c>
      <c r="E2521" s="125" t="s">
        <v>878</v>
      </c>
      <c r="F2521" s="128" t="str">
        <f t="shared" si="651"/>
        <v>Organosilicon compounds (n=2, std=0.02)</v>
      </c>
      <c r="G2521" s="131">
        <f t="shared" si="645"/>
        <v>1.1728588958000001</v>
      </c>
      <c r="H2521" s="183">
        <f t="shared" si="646"/>
        <v>0.18232300649999997</v>
      </c>
      <c r="I2521" s="183">
        <f t="shared" si="647"/>
        <v>0.1926608893</v>
      </c>
      <c r="J2521" s="184">
        <f t="shared" si="648"/>
        <v>0.11372499999999999</v>
      </c>
      <c r="K2521" s="183">
        <v>0.68415000000000004</v>
      </c>
      <c r="L2521" s="146">
        <v>0.10652855</v>
      </c>
      <c r="M2521" s="146">
        <v>8.5929522999999994E-2</v>
      </c>
      <c r="N2521" s="146">
        <v>9.8531999999999995E-2</v>
      </c>
      <c r="O2521" s="146">
        <v>6.0150000000000002E-2</v>
      </c>
      <c r="P2521" s="146">
        <v>2.6402675000000001E-3</v>
      </c>
      <c r="Q2521" s="146">
        <v>2.1000739000000001E-2</v>
      </c>
      <c r="R2521" s="146">
        <v>2.028163E-4</v>
      </c>
      <c r="S2521" s="146">
        <v>7.5972999999999999E-2</v>
      </c>
      <c r="T2521" s="146">
        <v>0</v>
      </c>
      <c r="U2521" s="146">
        <v>3.7752000000000001E-2</v>
      </c>
      <c r="V2521" s="188">
        <v>0</v>
      </c>
      <c r="W2521" s="146">
        <v>0</v>
      </c>
      <c r="X2521" s="146">
        <v>0</v>
      </c>
      <c r="Z2521" s="157">
        <f t="shared" si="649"/>
        <v>4.5610000000000008</v>
      </c>
      <c r="AB2521" s="131">
        <f t="shared" si="655"/>
        <v>0.68415000000000004</v>
      </c>
      <c r="AC2521" s="131">
        <f t="shared" si="656"/>
        <v>0.37498389580000002</v>
      </c>
      <c r="AD2521" s="131">
        <f t="shared" si="657"/>
        <v>0.1926608893</v>
      </c>
      <c r="AE2521" s="131">
        <f t="shared" si="658"/>
        <v>0.1926608893</v>
      </c>
      <c r="AF2521" s="131">
        <f t="shared" si="659"/>
        <v>0.11372499999999999</v>
      </c>
      <c r="AH2521">
        <v>4.6904000000000003</v>
      </c>
      <c r="AI2521" s="71">
        <v>0</v>
      </c>
      <c r="AJ2521" s="71">
        <v>4.6904000000000003</v>
      </c>
      <c r="AK2521" s="71">
        <v>0</v>
      </c>
      <c r="AL2521" s="71">
        <v>0</v>
      </c>
      <c r="AM2521" s="71">
        <v>0</v>
      </c>
      <c r="AN2521" s="71">
        <v>0</v>
      </c>
      <c r="AP2521" s="129">
        <v>0.12304169</v>
      </c>
      <c r="AQ2521" s="129">
        <v>0.11874798</v>
      </c>
      <c r="AR2521" s="129">
        <v>4.2827595999999999E-3</v>
      </c>
      <c r="AS2521" s="129">
        <v>1.0948476E-5</v>
      </c>
      <c r="AT2521" s="172">
        <f t="shared" si="652"/>
        <v>7.1191832979999997E-6</v>
      </c>
      <c r="AU2521" s="172">
        <f t="shared" si="653"/>
        <v>1.5838607859499999E-8</v>
      </c>
      <c r="AV2521" s="185">
        <f t="shared" si="654"/>
        <v>1.5334000000000001E-3</v>
      </c>
      <c r="AW2521" s="121">
        <v>4.2326080000000002E-6</v>
      </c>
      <c r="AX2521" s="121">
        <v>1.27708E-8</v>
      </c>
      <c r="AY2521" s="121">
        <v>3.4891649999999999E-13</v>
      </c>
      <c r="AZ2521" s="121">
        <v>0</v>
      </c>
      <c r="BA2521" s="121">
        <v>0</v>
      </c>
      <c r="BB2521" s="121">
        <v>2.6404000000000001E-9</v>
      </c>
      <c r="BC2521" s="121">
        <v>2.87816E-6</v>
      </c>
      <c r="BD2521" s="121">
        <v>6.0213999999999995E-10</v>
      </c>
      <c r="BE2521" s="121">
        <v>2.2535599999999998E-9</v>
      </c>
      <c r="BF2521" s="121">
        <v>0</v>
      </c>
      <c r="BG2521" s="121">
        <v>0</v>
      </c>
      <c r="BH2521" s="121">
        <v>1.1964017999999999E-11</v>
      </c>
      <c r="BI2521" s="121">
        <v>1.6912073E-10</v>
      </c>
      <c r="BJ2521" s="121">
        <v>3.0674195000000001E-11</v>
      </c>
      <c r="BK2521" s="121">
        <v>4.8507800000000003E-10</v>
      </c>
      <c r="BL2521" s="121">
        <v>5.2898200000000002E-9</v>
      </c>
      <c r="BM2521" s="121">
        <v>0</v>
      </c>
      <c r="BN2521" s="121">
        <v>1.5334000000000001E-3</v>
      </c>
      <c r="BO2521" s="121">
        <v>0</v>
      </c>
      <c r="BP2521" s="121">
        <v>0</v>
      </c>
      <c r="BQ2521" s="121">
        <v>0</v>
      </c>
      <c r="BR2521" s="121">
        <v>0</v>
      </c>
      <c r="BT2521" s="71">
        <v>2.9050646E-4</v>
      </c>
      <c r="BU2521" s="71">
        <v>1.5536723999999999E-5</v>
      </c>
      <c r="BV2521" s="71">
        <v>1.2717278E-4</v>
      </c>
      <c r="BW2521" s="71">
        <v>7.4889322000000006E-8</v>
      </c>
      <c r="BX2521" s="71">
        <v>6.6637205E-5</v>
      </c>
      <c r="BY2521" s="71">
        <v>0</v>
      </c>
      <c r="BZ2521" s="71">
        <v>0</v>
      </c>
      <c r="CA2521" s="71">
        <v>0</v>
      </c>
      <c r="CB2521" s="71">
        <v>4.5572716999999998E-6</v>
      </c>
      <c r="CC2521" s="71">
        <v>1.403941E-5</v>
      </c>
      <c r="CD2521" s="71">
        <v>0</v>
      </c>
      <c r="CE2521" s="71">
        <v>0</v>
      </c>
      <c r="CF2521" s="71">
        <v>0</v>
      </c>
      <c r="CG2521" s="71">
        <v>1.9843465000000002E-5</v>
      </c>
      <c r="CH2521" s="71">
        <v>6.0033186000000003E-6</v>
      </c>
      <c r="CI2521" s="71">
        <v>3.6641389999999997E-5</v>
      </c>
      <c r="CJ2521" s="71">
        <v>0</v>
      </c>
      <c r="CL2521" s="186">
        <v>0</v>
      </c>
      <c r="CM2521" s="186">
        <v>4.5609999999999999</v>
      </c>
      <c r="CN2521" s="187">
        <v>0</v>
      </c>
      <c r="CO2521" s="186">
        <v>1.0630000000000001E-2</v>
      </c>
      <c r="CP2521" s="186">
        <v>5.4042895999999996E-9</v>
      </c>
      <c r="CQ2521" s="186">
        <v>6.3757312999999998E-7</v>
      </c>
      <c r="CR2521" s="186">
        <v>2.1496110000000001E-3</v>
      </c>
      <c r="CS2521" s="186">
        <v>83.361372000000003</v>
      </c>
      <c r="CT2521" s="186">
        <v>0</v>
      </c>
      <c r="CU2521" s="186">
        <v>0</v>
      </c>
    </row>
    <row r="2522" spans="1:99" ht="14.4">
      <c r="A2522" t="s">
        <v>1799</v>
      </c>
      <c r="B2522" s="125" t="s">
        <v>1759</v>
      </c>
      <c r="C2522" s="126" t="str">
        <f t="shared" si="650"/>
        <v>P.030.66.100</v>
      </c>
      <c r="D2522" t="s">
        <v>1914</v>
      </c>
      <c r="E2522" s="125" t="s">
        <v>878</v>
      </c>
      <c r="F2522" s="128" t="str">
        <f t="shared" si="651"/>
        <v>Phenoxy compounds (n=2, std=0.47)</v>
      </c>
      <c r="G2522" s="131">
        <f t="shared" si="645"/>
        <v>1.15625495397</v>
      </c>
      <c r="H2522" s="183">
        <f t="shared" si="646"/>
        <v>0.1423203877</v>
      </c>
      <c r="I2522" s="183">
        <f t="shared" si="647"/>
        <v>0.30467616626999999</v>
      </c>
      <c r="J2522" s="184">
        <f t="shared" si="648"/>
        <v>8.0158399999999991E-2</v>
      </c>
      <c r="K2522" s="183">
        <v>0.62909999999999999</v>
      </c>
      <c r="L2522" s="146">
        <v>7.7065334999999999E-2</v>
      </c>
      <c r="M2522" s="146">
        <v>0.22749532</v>
      </c>
      <c r="N2522" s="146">
        <v>8.8127999999999998E-2</v>
      </c>
      <c r="O2522" s="146">
        <v>3.8496000000000002E-2</v>
      </c>
      <c r="P2522" s="146">
        <v>6.1881269999999999E-3</v>
      </c>
      <c r="Q2522" s="146">
        <v>9.5082607E-3</v>
      </c>
      <c r="R2522" s="146">
        <v>1.1551127E-4</v>
      </c>
      <c r="S2522" s="146">
        <v>4.8286999999999997E-2</v>
      </c>
      <c r="T2522" s="146">
        <v>0</v>
      </c>
      <c r="U2522" s="146">
        <v>3.1871400000000001E-2</v>
      </c>
      <c r="V2522" s="188">
        <v>0</v>
      </c>
      <c r="W2522" s="146">
        <v>0</v>
      </c>
      <c r="X2522" s="146">
        <v>0</v>
      </c>
      <c r="Z2522" s="157">
        <f t="shared" si="649"/>
        <v>4.194</v>
      </c>
      <c r="AB2522" s="131">
        <f t="shared" si="655"/>
        <v>0.62909999999999999</v>
      </c>
      <c r="AC2522" s="131">
        <f t="shared" si="656"/>
        <v>0.44699655396999999</v>
      </c>
      <c r="AD2522" s="131">
        <f t="shared" si="657"/>
        <v>0.30467616626999999</v>
      </c>
      <c r="AE2522" s="131">
        <f t="shared" si="658"/>
        <v>0.30467616626999999</v>
      </c>
      <c r="AF2522" s="131">
        <f t="shared" si="659"/>
        <v>8.0158399999999991E-2</v>
      </c>
      <c r="AH2522">
        <v>3.9597799999999999</v>
      </c>
      <c r="AI2522" s="71">
        <v>0</v>
      </c>
      <c r="AJ2522" s="71">
        <v>3.9597799999999999</v>
      </c>
      <c r="AK2522" s="71">
        <v>0</v>
      </c>
      <c r="AL2522" s="71">
        <v>0</v>
      </c>
      <c r="AM2522" s="71">
        <v>0</v>
      </c>
      <c r="AN2522" s="71">
        <v>0</v>
      </c>
      <c r="AP2522" s="129">
        <v>0.1022319</v>
      </c>
      <c r="AQ2522" s="129">
        <v>9.8430808999999994E-2</v>
      </c>
      <c r="AR2522" s="129">
        <v>3.7941367999999999E-3</v>
      </c>
      <c r="AS2522" s="129">
        <v>6.9586440000000001E-6</v>
      </c>
      <c r="AT2522" s="172">
        <f t="shared" si="652"/>
        <v>5.901127615E-6</v>
      </c>
      <c r="AU2522" s="172">
        <f t="shared" si="653"/>
        <v>1.40315708667E-8</v>
      </c>
      <c r="AV2522" s="185">
        <f t="shared" si="654"/>
        <v>9.7460000000000005E-4</v>
      </c>
      <c r="AW2522" s="121">
        <v>3.8920320000000002E-6</v>
      </c>
      <c r="AX2522" s="121">
        <v>1.1743200000000001E-8</v>
      </c>
      <c r="AY2522" s="121">
        <v>3.20841E-13</v>
      </c>
      <c r="AZ2522" s="121">
        <v>0</v>
      </c>
      <c r="BA2522" s="121">
        <v>0</v>
      </c>
      <c r="BB2522" s="121">
        <v>2.3616000000000002E-9</v>
      </c>
      <c r="BC2522" s="121">
        <v>2.0034199999999999E-6</v>
      </c>
      <c r="BD2522" s="121">
        <v>5.3856000000000005E-10</v>
      </c>
      <c r="BE2522" s="121">
        <v>1.6302800000000001E-9</v>
      </c>
      <c r="BF2522" s="121">
        <v>0</v>
      </c>
      <c r="BG2522" s="121">
        <v>0</v>
      </c>
      <c r="BH2522" s="121">
        <v>5.4179487E-12</v>
      </c>
      <c r="BI2522" s="121">
        <v>9.6320713000000001E-11</v>
      </c>
      <c r="BJ2522" s="121">
        <v>1.7471364000000001E-11</v>
      </c>
      <c r="BK2522" s="121">
        <v>8.0404499999999999E-10</v>
      </c>
      <c r="BL2522" s="121">
        <v>2.5099700000000002E-9</v>
      </c>
      <c r="BM2522" s="121">
        <v>0</v>
      </c>
      <c r="BN2522" s="121">
        <v>9.7460000000000005E-4</v>
      </c>
      <c r="BO2522" s="121">
        <v>0</v>
      </c>
      <c r="BP2522" s="121">
        <v>0</v>
      </c>
      <c r="BQ2522" s="121">
        <v>0</v>
      </c>
      <c r="BR2522" s="121">
        <v>0</v>
      </c>
      <c r="BT2522" s="71">
        <v>2.3306796000000001E-4</v>
      </c>
      <c r="BU2522" s="71">
        <v>1.1239642999999999E-5</v>
      </c>
      <c r="BV2522" s="71">
        <v>1.1693985E-4</v>
      </c>
      <c r="BW2522" s="71">
        <v>5.7591770000000003E-8</v>
      </c>
      <c r="BX2522" s="71">
        <v>4.3715486E-5</v>
      </c>
      <c r="BY2522" s="71">
        <v>0</v>
      </c>
      <c r="BZ2522" s="71">
        <v>0</v>
      </c>
      <c r="CA2522" s="71">
        <v>0</v>
      </c>
      <c r="CB2522" s="71">
        <v>8.7632241999999999E-6</v>
      </c>
      <c r="CC2522" s="71">
        <v>6.4196607999999998E-6</v>
      </c>
      <c r="CD2522" s="71">
        <v>0</v>
      </c>
      <c r="CE2522" s="71">
        <v>0</v>
      </c>
      <c r="CF2522" s="71">
        <v>0</v>
      </c>
      <c r="CG2522" s="71">
        <v>1.7575746000000001E-5</v>
      </c>
      <c r="CH2522" s="71">
        <v>5.0681862999999999E-6</v>
      </c>
      <c r="CI2522" s="71">
        <v>2.3288572999999999E-5</v>
      </c>
      <c r="CJ2522" s="71">
        <v>0</v>
      </c>
      <c r="CL2522" s="186">
        <v>0</v>
      </c>
      <c r="CM2522" s="186">
        <v>4.194</v>
      </c>
      <c r="CN2522" s="187">
        <v>0</v>
      </c>
      <c r="CO2522" s="186">
        <v>7.6899999999999998E-3</v>
      </c>
      <c r="CP2522" s="186">
        <v>2.4932849999999998E-9</v>
      </c>
      <c r="CQ2522" s="186">
        <v>2.8881718E-7</v>
      </c>
      <c r="CR2522" s="186">
        <v>1.4299444E-3</v>
      </c>
      <c r="CS2522" s="186">
        <v>47.476385999999998</v>
      </c>
      <c r="CT2522" s="186">
        <v>0</v>
      </c>
      <c r="CU2522" s="186">
        <v>0</v>
      </c>
    </row>
    <row r="2523" spans="1:99" ht="14.4">
      <c r="A2523" t="s">
        <v>1800</v>
      </c>
      <c r="B2523" s="125" t="s">
        <v>1759</v>
      </c>
      <c r="C2523" s="126" t="str">
        <f t="shared" si="650"/>
        <v>P.030.66.200</v>
      </c>
      <c r="D2523" t="s">
        <v>1914</v>
      </c>
      <c r="E2523" s="125" t="s">
        <v>878</v>
      </c>
      <c r="F2523" s="128" t="str">
        <f t="shared" si="651"/>
        <v>Phenylpropanes (n=5, std=0.69)</v>
      </c>
      <c r="G2523" s="131">
        <f t="shared" si="645"/>
        <v>1.1386499292900001</v>
      </c>
      <c r="H2523" s="183">
        <f t="shared" si="646"/>
        <v>0.1523076334</v>
      </c>
      <c r="I2523" s="183">
        <f t="shared" si="647"/>
        <v>0.17704429589000001</v>
      </c>
      <c r="J2523" s="184">
        <f t="shared" si="648"/>
        <v>7.7747999999999998E-2</v>
      </c>
      <c r="K2523" s="183">
        <v>0.73155000000000003</v>
      </c>
      <c r="L2523" s="146">
        <v>8.5182750000000002E-2</v>
      </c>
      <c r="M2523" s="146">
        <v>9.1740662000000001E-2</v>
      </c>
      <c r="N2523" s="146">
        <v>8.9964000000000002E-2</v>
      </c>
      <c r="O2523" s="146">
        <v>4.7317999999999999E-2</v>
      </c>
      <c r="P2523" s="146">
        <v>2.8165353999999999E-3</v>
      </c>
      <c r="Q2523" s="188">
        <v>1.2209098E-2</v>
      </c>
      <c r="R2523" s="146">
        <v>1.2088389E-4</v>
      </c>
      <c r="S2523" s="146">
        <v>3.2372999999999999E-2</v>
      </c>
      <c r="T2523" s="146">
        <v>0</v>
      </c>
      <c r="U2523" s="146">
        <v>4.5374999999999999E-2</v>
      </c>
      <c r="V2523" s="188">
        <v>0</v>
      </c>
      <c r="W2523" s="146">
        <v>0</v>
      </c>
      <c r="X2523" s="146">
        <v>0</v>
      </c>
      <c r="Z2523" s="157">
        <f t="shared" si="649"/>
        <v>4.8770000000000007</v>
      </c>
      <c r="AB2523" s="131">
        <f t="shared" si="655"/>
        <v>0.73155000000000003</v>
      </c>
      <c r="AC2523" s="131">
        <f t="shared" si="656"/>
        <v>0.3293519292899999</v>
      </c>
      <c r="AD2523" s="131">
        <f t="shared" si="657"/>
        <v>0.17704429589000001</v>
      </c>
      <c r="AE2523" s="131">
        <f t="shared" si="658"/>
        <v>0.17704429589000001</v>
      </c>
      <c r="AF2523" s="131">
        <f t="shared" si="659"/>
        <v>7.7747999999999998E-2</v>
      </c>
      <c r="AH2523">
        <v>5.6375000000000002</v>
      </c>
      <c r="AI2523" s="71">
        <v>0</v>
      </c>
      <c r="AJ2523" s="71">
        <v>5.6375000000000002</v>
      </c>
      <c r="AK2523" s="71">
        <v>0</v>
      </c>
      <c r="AL2523" s="71">
        <v>0</v>
      </c>
      <c r="AM2523" s="71">
        <v>0</v>
      </c>
      <c r="AN2523" s="71">
        <v>0</v>
      </c>
      <c r="AP2523" s="129">
        <v>0.11814167</v>
      </c>
      <c r="AQ2523" s="129">
        <v>0.11377442</v>
      </c>
      <c r="AR2523" s="129">
        <v>4.3625775E-3</v>
      </c>
      <c r="AS2523" s="129">
        <v>4.6652760000000002E-6</v>
      </c>
      <c r="AT2523" s="172">
        <f t="shared" si="652"/>
        <v>6.8210085720000006E-6</v>
      </c>
      <c r="AU2523" s="172">
        <f t="shared" si="653"/>
        <v>1.6133792658899999E-8</v>
      </c>
      <c r="AV2523" s="185">
        <f t="shared" si="654"/>
        <v>6.5340000000000005E-4</v>
      </c>
      <c r="AW2523" s="121">
        <v>4.5258559999999998E-6</v>
      </c>
      <c r="AX2523" s="121">
        <v>1.36556E-8</v>
      </c>
      <c r="AY2523" s="121">
        <v>3.7309050000000001E-13</v>
      </c>
      <c r="AZ2523" s="121">
        <v>0</v>
      </c>
      <c r="BA2523" s="121">
        <v>0</v>
      </c>
      <c r="BB2523" s="121">
        <v>2.4108E-9</v>
      </c>
      <c r="BC2523" s="121">
        <v>2.2892200000000002E-6</v>
      </c>
      <c r="BD2523" s="121">
        <v>5.4978000000000004E-10</v>
      </c>
      <c r="BE2523" s="121">
        <v>1.802E-9</v>
      </c>
      <c r="BF2523" s="121">
        <v>0</v>
      </c>
      <c r="BG2523" s="121">
        <v>0</v>
      </c>
      <c r="BH2523" s="121">
        <v>6.9557593999999999E-12</v>
      </c>
      <c r="BI2523" s="121">
        <v>1.0080052000000001E-10</v>
      </c>
      <c r="BJ2523" s="121">
        <v>1.8283288999999999E-11</v>
      </c>
      <c r="BK2523" s="121">
        <v>4.3202199999999999E-10</v>
      </c>
      <c r="BL2523" s="121">
        <v>3.08975E-9</v>
      </c>
      <c r="BM2523" s="121">
        <v>0</v>
      </c>
      <c r="BN2523" s="121">
        <v>6.5340000000000005E-4</v>
      </c>
      <c r="BO2523" s="121">
        <v>0</v>
      </c>
      <c r="BP2523" s="121">
        <v>0</v>
      </c>
      <c r="BQ2523" s="121">
        <v>0</v>
      </c>
      <c r="BR2523" s="121">
        <v>0</v>
      </c>
      <c r="BT2523" s="71">
        <v>2.5446494999999998E-4</v>
      </c>
      <c r="BU2523" s="71">
        <v>1.2423532E-5</v>
      </c>
      <c r="BV2523" s="71">
        <v>1.359837E-4</v>
      </c>
      <c r="BW2523" s="71">
        <v>5.9494837999999999E-8</v>
      </c>
      <c r="BX2523" s="71">
        <v>5.2587094E-5</v>
      </c>
      <c r="BY2523" s="71">
        <v>0</v>
      </c>
      <c r="BZ2523" s="71">
        <v>0</v>
      </c>
      <c r="CA2523" s="71">
        <v>0</v>
      </c>
      <c r="CB2523" s="71">
        <v>4.3692231999999999E-6</v>
      </c>
      <c r="CC2523" s="71">
        <v>8.2094866999999995E-6</v>
      </c>
      <c r="CD2523" s="71">
        <v>0</v>
      </c>
      <c r="CE2523" s="71">
        <v>0</v>
      </c>
      <c r="CF2523" s="71">
        <v>0</v>
      </c>
      <c r="CG2523" s="71">
        <v>1.8003558E-5</v>
      </c>
      <c r="CH2523" s="71">
        <v>7.2155271000000003E-6</v>
      </c>
      <c r="CI2523" s="71">
        <v>1.5613332999999999E-5</v>
      </c>
      <c r="CJ2523" s="71">
        <v>0</v>
      </c>
      <c r="CL2523" s="186">
        <v>0</v>
      </c>
      <c r="CM2523" s="186">
        <v>4.8769999999999998</v>
      </c>
      <c r="CN2523" s="187">
        <v>0</v>
      </c>
      <c r="CO2523" s="186">
        <v>8.5000000000000006E-3</v>
      </c>
      <c r="CP2523" s="186">
        <v>3.1537899000000001E-9</v>
      </c>
      <c r="CQ2523" s="186">
        <v>3.7068170000000001E-7</v>
      </c>
      <c r="CR2523" s="186">
        <v>1.6994442999999999E-3</v>
      </c>
      <c r="CS2523" s="186">
        <v>49.685485</v>
      </c>
      <c r="CT2523" s="186">
        <v>0</v>
      </c>
      <c r="CU2523" s="186">
        <v>0</v>
      </c>
    </row>
    <row r="2524" spans="1:99" ht="14.4">
      <c r="A2524" t="s">
        <v>1801</v>
      </c>
      <c r="B2524" s="125" t="s">
        <v>1759</v>
      </c>
      <c r="C2524" s="126" t="str">
        <f t="shared" si="650"/>
        <v>P.030.66.300</v>
      </c>
      <c r="D2524" t="s">
        <v>1914</v>
      </c>
      <c r="E2524" s="125" t="s">
        <v>878</v>
      </c>
      <c r="F2524" s="128" t="str">
        <f t="shared" si="651"/>
        <v>Pyrazoles (n=2, std=3.47)</v>
      </c>
      <c r="G2524" s="131">
        <f t="shared" si="645"/>
        <v>5.3603183399999992</v>
      </c>
      <c r="H2524" s="183">
        <f t="shared" si="646"/>
        <v>0.69544141799999992</v>
      </c>
      <c r="I2524" s="183">
        <f t="shared" si="647"/>
        <v>1.5603999220000002</v>
      </c>
      <c r="J2524" s="184">
        <f t="shared" si="648"/>
        <v>0.38167699999999999</v>
      </c>
      <c r="K2524" s="183">
        <v>2.7227999999999999</v>
      </c>
      <c r="L2524" s="146">
        <v>1.2209193</v>
      </c>
      <c r="M2524" s="146">
        <v>0.33666940000000001</v>
      </c>
      <c r="N2524" s="146">
        <v>0.29131200000000002</v>
      </c>
      <c r="O2524" s="146">
        <v>0.21333199999999999</v>
      </c>
      <c r="P2524" s="146">
        <v>5.8505927999999999E-2</v>
      </c>
      <c r="Q2524" s="188">
        <v>0.13229149000000001</v>
      </c>
      <c r="R2524" s="146">
        <v>2.8112219999999999E-3</v>
      </c>
      <c r="S2524" s="146">
        <v>0.21832699999999999</v>
      </c>
      <c r="T2524" s="146">
        <v>0</v>
      </c>
      <c r="U2524" s="146">
        <v>0.16335</v>
      </c>
      <c r="V2524" s="188">
        <v>0</v>
      </c>
      <c r="W2524" s="146">
        <v>0</v>
      </c>
      <c r="X2524" s="146">
        <v>0</v>
      </c>
      <c r="Z2524" s="157">
        <f t="shared" si="649"/>
        <v>18.152000000000001</v>
      </c>
      <c r="AB2524" s="131">
        <f t="shared" si="655"/>
        <v>2.7227999999999999</v>
      </c>
      <c r="AC2524" s="131">
        <f t="shared" si="656"/>
        <v>2.2558413400000004</v>
      </c>
      <c r="AD2524" s="131">
        <f t="shared" si="657"/>
        <v>1.5603999220000002</v>
      </c>
      <c r="AE2524" s="131">
        <f t="shared" si="658"/>
        <v>1.5603999220000002</v>
      </c>
      <c r="AF2524" s="131">
        <f t="shared" si="659"/>
        <v>0.38167699999999999</v>
      </c>
      <c r="AH2524">
        <v>20.295000000000002</v>
      </c>
      <c r="AI2524" s="71">
        <v>0</v>
      </c>
      <c r="AJ2524" s="71">
        <v>20.295000000000002</v>
      </c>
      <c r="AK2524" s="71">
        <v>0</v>
      </c>
      <c r="AL2524" s="71">
        <v>0</v>
      </c>
      <c r="AM2524" s="71">
        <v>0</v>
      </c>
      <c r="AN2524" s="71">
        <v>0</v>
      </c>
      <c r="AP2524" s="129">
        <v>0.72959056</v>
      </c>
      <c r="AQ2524" s="129">
        <v>0.70758105000000004</v>
      </c>
      <c r="AR2524" s="129">
        <v>2.1978050999999998E-2</v>
      </c>
      <c r="AS2524" s="129">
        <v>3.1463123999999999E-5</v>
      </c>
      <c r="AT2524" s="172">
        <f t="shared" si="652"/>
        <v>4.2420925960000004E-5</v>
      </c>
      <c r="AU2524" s="172">
        <f t="shared" si="653"/>
        <v>8.1279774234999985E-8</v>
      </c>
      <c r="AV2524" s="185">
        <f t="shared" si="654"/>
        <v>4.4066000000000001E-3</v>
      </c>
      <c r="AW2524" s="121">
        <v>1.6845055999999999E-5</v>
      </c>
      <c r="AX2524" s="121">
        <v>5.08256E-8</v>
      </c>
      <c r="AY2524" s="121">
        <v>1.388628E-12</v>
      </c>
      <c r="AZ2524" s="121">
        <v>0</v>
      </c>
      <c r="BA2524" s="121">
        <v>0</v>
      </c>
      <c r="BB2524" s="121">
        <v>7.8064000000000007E-9</v>
      </c>
      <c r="BC2524" s="121">
        <v>2.5519340000000001E-5</v>
      </c>
      <c r="BD2524" s="121">
        <v>1.78024E-9</v>
      </c>
      <c r="BE2524" s="121">
        <v>2.5827959999999999E-8</v>
      </c>
      <c r="BF2524" s="121">
        <v>0</v>
      </c>
      <c r="BG2524" s="121">
        <v>0</v>
      </c>
      <c r="BH2524" s="121">
        <v>7.5373697000000002E-11</v>
      </c>
      <c r="BI2524" s="121">
        <v>2.3441677999999999E-9</v>
      </c>
      <c r="BJ2524" s="121">
        <v>4.2504411000000002E-10</v>
      </c>
      <c r="BK2524" s="121">
        <v>7.9572000000000006E-9</v>
      </c>
      <c r="BL2524" s="121">
        <v>4.0766359999999998E-8</v>
      </c>
      <c r="BM2524" s="121">
        <v>0</v>
      </c>
      <c r="BN2524" s="121">
        <v>4.4066000000000001E-3</v>
      </c>
      <c r="BO2524" s="121">
        <v>0</v>
      </c>
      <c r="BP2524" s="121">
        <v>0</v>
      </c>
      <c r="BQ2524" s="121">
        <v>0</v>
      </c>
      <c r="BR2524" s="121">
        <v>0</v>
      </c>
      <c r="BT2524" s="71">
        <v>1.3936953E-3</v>
      </c>
      <c r="BU2524" s="71">
        <v>1.7806576000000001E-4</v>
      </c>
      <c r="BV2524" s="71">
        <v>5.0612591999999997E-4</v>
      </c>
      <c r="BW2524" s="71">
        <v>4.9620196999999996E-7</v>
      </c>
      <c r="BX2524" s="71">
        <v>3.3762813E-4</v>
      </c>
      <c r="BY2524" s="71">
        <v>0</v>
      </c>
      <c r="BZ2524" s="71">
        <v>0</v>
      </c>
      <c r="CA2524" s="71">
        <v>0</v>
      </c>
      <c r="CB2524" s="71">
        <v>8.4899614999999997E-5</v>
      </c>
      <c r="CC2524" s="71">
        <v>8.7961124999999995E-5</v>
      </c>
      <c r="CD2524" s="71">
        <v>0</v>
      </c>
      <c r="CE2524" s="71">
        <v>0</v>
      </c>
      <c r="CF2524" s="71">
        <v>0</v>
      </c>
      <c r="CG2524" s="71">
        <v>6.7244681999999994E-5</v>
      </c>
      <c r="CH2524" s="71">
        <v>2.5975898000000001E-5</v>
      </c>
      <c r="CI2524" s="71">
        <v>1.0529799999999999E-4</v>
      </c>
      <c r="CJ2524" s="71">
        <v>0</v>
      </c>
      <c r="CL2524" s="186">
        <v>0</v>
      </c>
      <c r="CM2524" s="186">
        <v>18.152000000000001</v>
      </c>
      <c r="CN2524" s="187">
        <v>0</v>
      </c>
      <c r="CO2524" s="186">
        <v>0.12182999999999999</v>
      </c>
      <c r="CP2524" s="186">
        <v>3.4432440000000002E-8</v>
      </c>
      <c r="CQ2524" s="186">
        <v>4.0260626000000002E-6</v>
      </c>
      <c r="CR2524" s="186">
        <v>1.2765165E-2</v>
      </c>
      <c r="CS2524" s="186">
        <v>1155.3961999999999</v>
      </c>
      <c r="CT2524" s="186">
        <v>0</v>
      </c>
      <c r="CU2524" s="186">
        <v>0</v>
      </c>
    </row>
    <row r="2525" spans="1:99" ht="14.4">
      <c r="A2525" t="s">
        <v>1802</v>
      </c>
      <c r="B2525" s="125" t="s">
        <v>1759</v>
      </c>
      <c r="C2525" s="126" t="str">
        <f t="shared" si="650"/>
        <v>P.030.66.400</v>
      </c>
      <c r="D2525" t="s">
        <v>1914</v>
      </c>
      <c r="E2525" s="125" t="s">
        <v>878</v>
      </c>
      <c r="F2525" s="128" t="str">
        <f t="shared" si="651"/>
        <v>Pyridazines and derivatives (n=2, std=0.00)</v>
      </c>
      <c r="G2525" s="131">
        <f t="shared" si="645"/>
        <v>4.3222103601999997</v>
      </c>
      <c r="H2525" s="183">
        <f t="shared" si="646"/>
        <v>0.72247296900000002</v>
      </c>
      <c r="I2525" s="183">
        <f t="shared" si="647"/>
        <v>1.3363433912</v>
      </c>
      <c r="J2525" s="184">
        <f t="shared" si="648"/>
        <v>0.35914400000000002</v>
      </c>
      <c r="K2525" s="183">
        <v>1.90425</v>
      </c>
      <c r="L2525" s="146">
        <v>0.95314485999999998</v>
      </c>
      <c r="M2525" s="146">
        <v>0.38208237</v>
      </c>
      <c r="N2525" s="146">
        <v>0.29376000000000002</v>
      </c>
      <c r="O2525" s="146">
        <v>0.19248000000000001</v>
      </c>
      <c r="P2525" s="146">
        <v>1.4101429E-2</v>
      </c>
      <c r="Q2525" s="146">
        <v>0.22213153999999999</v>
      </c>
      <c r="R2525" s="188">
        <v>1.1161611999999999E-3</v>
      </c>
      <c r="S2525" s="146">
        <v>0.228464</v>
      </c>
      <c r="T2525" s="146">
        <v>0</v>
      </c>
      <c r="U2525" s="146">
        <v>0.13067999999999999</v>
      </c>
      <c r="V2525" s="188">
        <v>0</v>
      </c>
      <c r="W2525" s="146">
        <v>0</v>
      </c>
      <c r="X2525" s="146">
        <v>0</v>
      </c>
      <c r="Z2525" s="157">
        <f t="shared" si="649"/>
        <v>12.695</v>
      </c>
      <c r="AB2525" s="131">
        <f t="shared" si="655"/>
        <v>1.90425</v>
      </c>
      <c r="AC2525" s="131">
        <f t="shared" si="656"/>
        <v>2.0588163602000003</v>
      </c>
      <c r="AD2525" s="131">
        <f t="shared" si="657"/>
        <v>1.3363433912</v>
      </c>
      <c r="AE2525" s="131">
        <f t="shared" si="658"/>
        <v>1.3363433912</v>
      </c>
      <c r="AF2525" s="131">
        <f t="shared" si="659"/>
        <v>0.35914400000000002</v>
      </c>
      <c r="AH2525">
        <v>16.236000000000001</v>
      </c>
      <c r="AI2525" s="71">
        <v>0</v>
      </c>
      <c r="AJ2525" s="71">
        <v>16.236000000000001</v>
      </c>
      <c r="AK2525" s="71">
        <v>0</v>
      </c>
      <c r="AL2525" s="71">
        <v>0</v>
      </c>
      <c r="AM2525" s="71">
        <v>0</v>
      </c>
      <c r="AN2525" s="71">
        <v>0</v>
      </c>
      <c r="AP2525" s="129">
        <v>0.55255162999999996</v>
      </c>
      <c r="AQ2525" s="129">
        <v>0.53663766000000002</v>
      </c>
      <c r="AR2525" s="129">
        <v>1.5881044E-2</v>
      </c>
      <c r="AS2525" s="129">
        <v>3.2923967999999998E-5</v>
      </c>
      <c r="AT2525" s="172">
        <f t="shared" si="652"/>
        <v>3.2172521619999997E-5</v>
      </c>
      <c r="AU2525" s="172">
        <f t="shared" si="653"/>
        <v>5.87316699375E-8</v>
      </c>
      <c r="AV2525" s="185">
        <f t="shared" si="654"/>
        <v>4.6112000000000002E-3</v>
      </c>
      <c r="AW2525" s="121">
        <v>1.178096E-5</v>
      </c>
      <c r="AX2525" s="121">
        <v>3.5545999999999999E-8</v>
      </c>
      <c r="AY2525" s="121">
        <v>9.7116749999999996E-13</v>
      </c>
      <c r="AZ2525" s="121">
        <v>0</v>
      </c>
      <c r="BA2525" s="121">
        <v>0</v>
      </c>
      <c r="BB2525" s="121">
        <v>7.8719999999999993E-9</v>
      </c>
      <c r="BC2525" s="121">
        <v>2.032922E-5</v>
      </c>
      <c r="BD2525" s="121">
        <v>1.7952E-9</v>
      </c>
      <c r="BE2525" s="121">
        <v>2.0163319999999999E-8</v>
      </c>
      <c r="BF2525" s="121">
        <v>0</v>
      </c>
      <c r="BG2525" s="121">
        <v>0</v>
      </c>
      <c r="BH2525" s="121">
        <v>1.2654529999999999E-10</v>
      </c>
      <c r="BI2525" s="121">
        <v>9.3072672000000002E-10</v>
      </c>
      <c r="BJ2525" s="121">
        <v>1.6890675000000001E-10</v>
      </c>
      <c r="BK2525" s="121">
        <v>3.5125E-9</v>
      </c>
      <c r="BL2525" s="121">
        <v>5.0957120000000003E-8</v>
      </c>
      <c r="BM2525" s="121">
        <v>0</v>
      </c>
      <c r="BN2525" s="121">
        <v>4.6112000000000002E-3</v>
      </c>
      <c r="BO2525" s="121">
        <v>0</v>
      </c>
      <c r="BP2525" s="121">
        <v>0</v>
      </c>
      <c r="BQ2525" s="121">
        <v>0</v>
      </c>
      <c r="BR2525" s="121">
        <v>0</v>
      </c>
      <c r="BT2525" s="71">
        <v>1.1532996E-3</v>
      </c>
      <c r="BU2525" s="71">
        <v>1.3901201999999999E-4</v>
      </c>
      <c r="BV2525" s="71">
        <v>3.5397028999999998E-4</v>
      </c>
      <c r="BW2525" s="71">
        <v>3.1472537E-7</v>
      </c>
      <c r="BX2525" s="71">
        <v>2.8679401000000001E-4</v>
      </c>
      <c r="BY2525" s="71">
        <v>0</v>
      </c>
      <c r="BZ2525" s="71">
        <v>0</v>
      </c>
      <c r="CA2525" s="71">
        <v>0</v>
      </c>
      <c r="CB2525" s="71">
        <v>2.9650948999999998E-5</v>
      </c>
      <c r="CC2525" s="71">
        <v>1.4741236E-4</v>
      </c>
      <c r="CD2525" s="71">
        <v>0</v>
      </c>
      <c r="CE2525" s="71">
        <v>0</v>
      </c>
      <c r="CF2525" s="71">
        <v>0</v>
      </c>
      <c r="CG2525" s="71">
        <v>6.5177527999999994E-5</v>
      </c>
      <c r="CH2525" s="71">
        <v>2.0780717999999998E-5</v>
      </c>
      <c r="CI2525" s="71">
        <v>1.1018702E-4</v>
      </c>
      <c r="CJ2525" s="71">
        <v>0</v>
      </c>
      <c r="CL2525" s="186">
        <v>0</v>
      </c>
      <c r="CM2525" s="186">
        <v>12.695</v>
      </c>
      <c r="CN2525" s="187">
        <v>0</v>
      </c>
      <c r="CO2525" s="186">
        <v>9.511E-2</v>
      </c>
      <c r="CP2525" s="186">
        <v>5.7034823999999998E-8</v>
      </c>
      <c r="CQ2525" s="186">
        <v>6.7372715000000002E-6</v>
      </c>
      <c r="CR2525" s="186">
        <v>1.0612277E-2</v>
      </c>
      <c r="CS2525" s="186">
        <v>458.81072999999998</v>
      </c>
      <c r="CT2525" s="186">
        <v>0</v>
      </c>
      <c r="CU2525" s="186">
        <v>0</v>
      </c>
    </row>
    <row r="2526" spans="1:99" ht="14.4">
      <c r="A2526" t="s">
        <v>1803</v>
      </c>
      <c r="B2526" s="125" t="s">
        <v>1759</v>
      </c>
      <c r="C2526" s="126" t="str">
        <f t="shared" si="650"/>
        <v>P.030.66.500</v>
      </c>
      <c r="D2526" t="s">
        <v>1914</v>
      </c>
      <c r="E2526" s="125" t="s">
        <v>878</v>
      </c>
      <c r="F2526" s="128" t="str">
        <f t="shared" si="651"/>
        <v>Pyridines and derivatives (class) (n=2, std=1.64)</v>
      </c>
      <c r="G2526" s="131">
        <f t="shared" si="645"/>
        <v>2.5074148731800001</v>
      </c>
      <c r="H2526" s="183">
        <f t="shared" si="646"/>
        <v>0.44281439300000003</v>
      </c>
      <c r="I2526" s="183">
        <f t="shared" si="647"/>
        <v>0.38966148018000002</v>
      </c>
      <c r="J2526" s="184">
        <f t="shared" si="648"/>
        <v>0.21348899999999998</v>
      </c>
      <c r="K2526" s="183">
        <v>1.4614499999999999</v>
      </c>
      <c r="L2526" s="146">
        <v>0.21616376000000001</v>
      </c>
      <c r="M2526" s="146">
        <v>0.17277376</v>
      </c>
      <c r="N2526" s="146">
        <v>0.19889999999999999</v>
      </c>
      <c r="O2526" s="146">
        <v>0.12350800000000001</v>
      </c>
      <c r="P2526" s="146">
        <v>2.6702706E-2</v>
      </c>
      <c r="Q2526" s="188">
        <v>9.3703686999999994E-2</v>
      </c>
      <c r="R2526" s="188">
        <v>7.2396017999999999E-4</v>
      </c>
      <c r="S2526" s="146">
        <v>0.12818399999999999</v>
      </c>
      <c r="T2526" s="146">
        <v>0</v>
      </c>
      <c r="U2526" s="146">
        <v>8.5305000000000006E-2</v>
      </c>
      <c r="V2526" s="188">
        <v>0</v>
      </c>
      <c r="W2526" s="146">
        <v>0</v>
      </c>
      <c r="X2526" s="146">
        <v>0</v>
      </c>
      <c r="Z2526" s="157">
        <f t="shared" si="649"/>
        <v>9.7430000000000003</v>
      </c>
      <c r="AB2526" s="131">
        <f t="shared" si="655"/>
        <v>1.4614499999999999</v>
      </c>
      <c r="AC2526" s="131">
        <f t="shared" si="656"/>
        <v>0.83247587318000005</v>
      </c>
      <c r="AD2526" s="131">
        <f t="shared" si="657"/>
        <v>0.38966148018000002</v>
      </c>
      <c r="AE2526" s="131">
        <f t="shared" si="658"/>
        <v>0.38966148018000002</v>
      </c>
      <c r="AF2526" s="131">
        <f t="shared" si="659"/>
        <v>0.21348899999999998</v>
      </c>
      <c r="AH2526">
        <v>10.5985</v>
      </c>
      <c r="AI2526" s="71">
        <v>0</v>
      </c>
      <c r="AJ2526" s="71">
        <v>10.5985</v>
      </c>
      <c r="AK2526" s="71">
        <v>0</v>
      </c>
      <c r="AL2526" s="71">
        <v>0</v>
      </c>
      <c r="AM2526" s="71">
        <v>0</v>
      </c>
      <c r="AN2526" s="71">
        <v>0</v>
      </c>
      <c r="AP2526" s="129">
        <v>0.25830905999999998</v>
      </c>
      <c r="AQ2526" s="129">
        <v>0.24914131</v>
      </c>
      <c r="AR2526" s="129">
        <v>9.1492757000000008E-3</v>
      </c>
      <c r="AS2526" s="129">
        <v>1.8472607999999998E-5</v>
      </c>
      <c r="AT2526" s="172">
        <f t="shared" si="652"/>
        <v>1.4936529360000002E-5</v>
      </c>
      <c r="AU2526" s="172">
        <f t="shared" si="653"/>
        <v>3.3836078840499998E-8</v>
      </c>
      <c r="AV2526" s="185">
        <f t="shared" si="654"/>
        <v>2.5872E-3</v>
      </c>
      <c r="AW2526" s="121">
        <v>9.0415040000000007E-6</v>
      </c>
      <c r="AX2526" s="121">
        <v>2.7280399999999999E-8</v>
      </c>
      <c r="AY2526" s="121">
        <v>7.4533950000000005E-13</v>
      </c>
      <c r="AZ2526" s="121">
        <v>0</v>
      </c>
      <c r="BA2526" s="121">
        <v>0</v>
      </c>
      <c r="BB2526" s="121">
        <v>5.3300000000000004E-9</v>
      </c>
      <c r="BC2526" s="121">
        <v>5.8630600000000004E-6</v>
      </c>
      <c r="BD2526" s="121">
        <v>1.2155E-9</v>
      </c>
      <c r="BE2526" s="121">
        <v>4.5728400000000001E-9</v>
      </c>
      <c r="BF2526" s="121">
        <v>0</v>
      </c>
      <c r="BG2526" s="121">
        <v>0</v>
      </c>
      <c r="BH2526" s="121">
        <v>5.3386250999999997E-11</v>
      </c>
      <c r="BI2526" s="121">
        <v>6.0368441999999997E-10</v>
      </c>
      <c r="BJ2526" s="121">
        <v>1.0952283000000001E-10</v>
      </c>
      <c r="BK2526" s="121">
        <v>3.9110800000000001E-9</v>
      </c>
      <c r="BL2526" s="121">
        <v>2.2724279999999999E-8</v>
      </c>
      <c r="BM2526" s="121">
        <v>0</v>
      </c>
      <c r="BN2526" s="121">
        <v>2.5872E-3</v>
      </c>
      <c r="BO2526" s="121">
        <v>0</v>
      </c>
      <c r="BP2526" s="121">
        <v>0</v>
      </c>
      <c r="BQ2526" s="121">
        <v>0</v>
      </c>
      <c r="BR2526" s="121">
        <v>0</v>
      </c>
      <c r="BT2526" s="71">
        <v>6.5801186000000005E-4</v>
      </c>
      <c r="BU2526" s="71">
        <v>3.1526541000000003E-5</v>
      </c>
      <c r="BV2526" s="71">
        <v>2.7166069000000002E-4</v>
      </c>
      <c r="BW2526" s="71">
        <v>1.9891206999999999E-7</v>
      </c>
      <c r="BX2526" s="71">
        <v>1.3651905999999999E-4</v>
      </c>
      <c r="BY2526" s="71">
        <v>0</v>
      </c>
      <c r="BZ2526" s="71">
        <v>0</v>
      </c>
      <c r="CA2526" s="71">
        <v>0</v>
      </c>
      <c r="CB2526" s="71">
        <v>4.0358536000000002E-5</v>
      </c>
      <c r="CC2526" s="71">
        <v>6.2293140000000004E-5</v>
      </c>
      <c r="CD2526" s="71">
        <v>0</v>
      </c>
      <c r="CE2526" s="71">
        <v>0</v>
      </c>
      <c r="CF2526" s="71">
        <v>0</v>
      </c>
      <c r="CG2526" s="71">
        <v>4.0067302000000001E-5</v>
      </c>
      <c r="CH2526" s="71">
        <v>1.3565191000000001E-5</v>
      </c>
      <c r="CI2526" s="71">
        <v>6.1822489000000003E-5</v>
      </c>
      <c r="CJ2526" s="71">
        <v>0</v>
      </c>
      <c r="CL2526" s="186">
        <v>0</v>
      </c>
      <c r="CM2526" s="186">
        <v>9.7430000000000003</v>
      </c>
      <c r="CN2526" s="187">
        <v>0</v>
      </c>
      <c r="CO2526" s="186">
        <v>2.1569999999999999E-2</v>
      </c>
      <c r="CP2526" s="186">
        <v>2.4252488000000001E-8</v>
      </c>
      <c r="CQ2526" s="186">
        <v>2.8436516000000002E-6</v>
      </c>
      <c r="CR2526" s="186">
        <v>4.3981664000000004E-3</v>
      </c>
      <c r="CS2526" s="186">
        <v>297.57024000000001</v>
      </c>
      <c r="CT2526" s="186">
        <v>0</v>
      </c>
      <c r="CU2526" s="186">
        <v>0</v>
      </c>
    </row>
    <row r="2527" spans="1:99" ht="14.4">
      <c r="B2527" s="125"/>
      <c r="C2527" s="126"/>
      <c r="D2527" s="1" t="s">
        <v>2731</v>
      </c>
      <c r="E2527" s="125"/>
      <c r="J2527" s="158"/>
      <c r="Q2527" s="4"/>
      <c r="R2527" s="4"/>
      <c r="V2527" s="4"/>
      <c r="AT2527" s="4"/>
      <c r="AU2527" s="4"/>
      <c r="AV2527" s="16"/>
      <c r="CN2527" s="97"/>
    </row>
    <row r="2528" spans="1:99" ht="14.4">
      <c r="B2528" s="125"/>
      <c r="C2528" s="126"/>
      <c r="D2528" s="124" t="s">
        <v>2141</v>
      </c>
      <c r="E2528" s="125"/>
      <c r="J2528" s="158"/>
      <c r="Q2528" s="4"/>
      <c r="R2528" s="4"/>
      <c r="V2528" s="4"/>
      <c r="AT2528" s="4"/>
      <c r="AU2528" s="4"/>
      <c r="AV2528" s="16"/>
      <c r="CN2528" s="97"/>
    </row>
    <row r="2529" spans="1:90" ht="14.4">
      <c r="A2529" t="s">
        <v>4071</v>
      </c>
      <c r="B2529" s="125" t="s">
        <v>2023</v>
      </c>
      <c r="C2529" s="126" t="str">
        <f t="shared" si="650"/>
        <v>Q.010.10.101</v>
      </c>
      <c r="D2529" t="s">
        <v>2141</v>
      </c>
      <c r="E2529" s="125" t="s">
        <v>878</v>
      </c>
      <c r="F2529" s="128" t="str">
        <f t="shared" si="651"/>
        <v>Carbon Dioxide (CO2), fossil, direct emissions (scope1 and downstream)</v>
      </c>
      <c r="G2529" s="131">
        <f t="shared" ref="G2529:G2579" si="660">H2529+I2529+J2529+K2529</f>
        <v>0.15</v>
      </c>
      <c r="H2529" s="183">
        <f t="shared" ref="H2529:H2579" si="661">N2529+O2529+P2529+Q2529</f>
        <v>0</v>
      </c>
      <c r="I2529" s="183">
        <f t="shared" ref="I2529:I2579" si="662">L2529+M2529+R2529+V2529+T2529</f>
        <v>0</v>
      </c>
      <c r="J2529" s="184">
        <f t="shared" ref="J2529:J2579" si="663">S2529+U2529+W2529+X2529</f>
        <v>0</v>
      </c>
      <c r="K2529" s="183">
        <v>0.15</v>
      </c>
      <c r="L2529" s="146">
        <v>0</v>
      </c>
      <c r="M2529" s="146">
        <v>0</v>
      </c>
      <c r="N2529" s="146">
        <v>0</v>
      </c>
      <c r="O2529" s="146">
        <v>0</v>
      </c>
      <c r="P2529" s="188">
        <v>0</v>
      </c>
      <c r="Q2529" s="188">
        <v>0</v>
      </c>
      <c r="R2529" s="146">
        <v>0</v>
      </c>
      <c r="S2529" s="146">
        <v>0</v>
      </c>
      <c r="T2529" s="146">
        <v>0</v>
      </c>
      <c r="U2529" s="146">
        <v>0</v>
      </c>
      <c r="V2529" s="188">
        <v>0</v>
      </c>
      <c r="W2529" s="146">
        <v>0</v>
      </c>
      <c r="X2529" s="146">
        <v>0</v>
      </c>
      <c r="Z2529" s="157">
        <f t="shared" ref="Z2529:Z2579" si="664">K2529/0.15</f>
        <v>1</v>
      </c>
      <c r="AB2529" s="131">
        <f t="shared" ref="AB2529:AB2579" si="665">K2529</f>
        <v>0.15</v>
      </c>
      <c r="AC2529" s="131">
        <f t="shared" ref="AC2529:AC2579" si="666">L2529+M2529+N2529+O2529+P2529+Q2529+R2529</f>
        <v>0</v>
      </c>
      <c r="AD2529" s="131">
        <f t="shared" ref="AD2529:AD2579" si="667">L2529+M2529+R2529+W2529</f>
        <v>0</v>
      </c>
      <c r="AE2529" s="131">
        <f t="shared" ref="AE2529:AE2579" si="668">V2529+L2529+M2529+R2529+T2529</f>
        <v>0</v>
      </c>
      <c r="AF2529" s="131">
        <f t="shared" ref="AF2529:AF2579" si="669">S2529+U2529+X2529</f>
        <v>0</v>
      </c>
      <c r="CL2529" s="97"/>
    </row>
    <row r="2530" spans="1:90" ht="14.4">
      <c r="A2530" t="s">
        <v>4072</v>
      </c>
      <c r="B2530" s="125" t="s">
        <v>2023</v>
      </c>
      <c r="C2530" s="126" t="str">
        <f t="shared" si="650"/>
        <v>Q.010.10.102</v>
      </c>
      <c r="D2530" t="s">
        <v>2141</v>
      </c>
      <c r="E2530" s="125" t="s">
        <v>878</v>
      </c>
      <c r="F2530" s="128" t="str">
        <f t="shared" si="651"/>
        <v>Carbon Dioxide (CO2), biogenic, direct emissions (scope1 and downstream)</v>
      </c>
      <c r="G2530" s="131">
        <f t="shared" si="660"/>
        <v>0</v>
      </c>
      <c r="H2530" s="183">
        <f t="shared" si="661"/>
        <v>0</v>
      </c>
      <c r="I2530" s="183">
        <f t="shared" si="662"/>
        <v>0</v>
      </c>
      <c r="J2530" s="184">
        <f t="shared" si="663"/>
        <v>0</v>
      </c>
      <c r="K2530" s="183">
        <v>0</v>
      </c>
      <c r="L2530" s="146">
        <v>0</v>
      </c>
      <c r="M2530" s="146">
        <v>0</v>
      </c>
      <c r="N2530" s="146">
        <v>0</v>
      </c>
      <c r="O2530" s="146">
        <v>0</v>
      </c>
      <c r="P2530" s="146">
        <v>0</v>
      </c>
      <c r="Q2530" s="146">
        <v>0</v>
      </c>
      <c r="R2530" s="146">
        <v>0</v>
      </c>
      <c r="S2530" s="146">
        <v>0</v>
      </c>
      <c r="T2530" s="146">
        <v>0</v>
      </c>
      <c r="U2530" s="146">
        <v>0</v>
      </c>
      <c r="V2530" s="188">
        <v>0</v>
      </c>
      <c r="W2530" s="146">
        <v>0</v>
      </c>
      <c r="X2530" s="146">
        <v>0</v>
      </c>
      <c r="Z2530" s="157">
        <f t="shared" si="664"/>
        <v>0</v>
      </c>
      <c r="AB2530" s="131">
        <f t="shared" si="665"/>
        <v>0</v>
      </c>
      <c r="AC2530" s="131">
        <f t="shared" si="666"/>
        <v>0</v>
      </c>
      <c r="AD2530" s="131">
        <f t="shared" si="667"/>
        <v>0</v>
      </c>
      <c r="AE2530" s="131">
        <f t="shared" si="668"/>
        <v>0</v>
      </c>
      <c r="AF2530" s="131">
        <f t="shared" si="669"/>
        <v>0</v>
      </c>
      <c r="CL2530" s="97"/>
    </row>
    <row r="2531" spans="1:90" ht="14.4">
      <c r="A2531" t="s">
        <v>4073</v>
      </c>
      <c r="B2531" s="125" t="s">
        <v>2023</v>
      </c>
      <c r="C2531" s="126" t="str">
        <f t="shared" si="650"/>
        <v>Q.010.10.103</v>
      </c>
      <c r="D2531" t="s">
        <v>2141</v>
      </c>
      <c r="E2531" s="125" t="s">
        <v>878</v>
      </c>
      <c r="F2531" s="128" t="str">
        <f t="shared" si="651"/>
        <v>Methane (CH4), fossil, direct emissions (scope1 and downstream)</v>
      </c>
      <c r="G2531" s="131">
        <f t="shared" si="660"/>
        <v>4.5432224165999999</v>
      </c>
      <c r="H2531" s="183">
        <f t="shared" si="661"/>
        <v>7.2298368000000002E-2</v>
      </c>
      <c r="I2531" s="183">
        <f t="shared" si="662"/>
        <v>9.240486E-4</v>
      </c>
      <c r="J2531" s="184">
        <f t="shared" si="663"/>
        <v>0</v>
      </c>
      <c r="K2531" s="183">
        <v>4.47</v>
      </c>
      <c r="L2531" s="146">
        <v>0</v>
      </c>
      <c r="M2531" s="146">
        <v>0</v>
      </c>
      <c r="N2531" s="146">
        <v>6.1811999999999999E-2</v>
      </c>
      <c r="O2531" s="146">
        <v>0</v>
      </c>
      <c r="P2531" s="146">
        <v>0</v>
      </c>
      <c r="Q2531" s="188">
        <v>1.0486367999999999E-2</v>
      </c>
      <c r="R2531" s="188">
        <v>9.240486E-4</v>
      </c>
      <c r="S2531" s="146">
        <v>0</v>
      </c>
      <c r="T2531" s="146">
        <v>0</v>
      </c>
      <c r="U2531" s="146">
        <v>0</v>
      </c>
      <c r="V2531" s="188">
        <v>0</v>
      </c>
      <c r="W2531" s="146">
        <v>0</v>
      </c>
      <c r="X2531" s="146">
        <v>0</v>
      </c>
      <c r="Z2531" s="157">
        <f t="shared" si="664"/>
        <v>29.8</v>
      </c>
      <c r="AB2531" s="131">
        <f t="shared" si="665"/>
        <v>4.47</v>
      </c>
      <c r="AC2531" s="131">
        <f t="shared" si="666"/>
        <v>7.3222416600000007E-2</v>
      </c>
      <c r="AD2531" s="131">
        <f t="shared" si="667"/>
        <v>9.240486E-4</v>
      </c>
      <c r="AE2531" s="131">
        <f t="shared" si="668"/>
        <v>9.240486E-4</v>
      </c>
      <c r="AF2531" s="131">
        <f t="shared" si="669"/>
        <v>0</v>
      </c>
      <c r="CL2531" s="97"/>
    </row>
    <row r="2532" spans="1:90" ht="14.4">
      <c r="A2532" t="s">
        <v>4074</v>
      </c>
      <c r="B2532" s="125" t="s">
        <v>2023</v>
      </c>
      <c r="C2532" s="126" t="str">
        <f t="shared" si="650"/>
        <v>Q.010.10.104</v>
      </c>
      <c r="D2532" t="s">
        <v>2141</v>
      </c>
      <c r="E2532" s="125" t="s">
        <v>878</v>
      </c>
      <c r="F2532" s="128" t="str">
        <f t="shared" si="651"/>
        <v>Methane (CH4), biogenic, direct emissions (scope1 and downstream)</v>
      </c>
      <c r="G2532" s="131">
        <f t="shared" si="660"/>
        <v>4.1232224166</v>
      </c>
      <c r="H2532" s="183">
        <f t="shared" si="661"/>
        <v>7.2298368000000002E-2</v>
      </c>
      <c r="I2532" s="183">
        <f t="shared" si="662"/>
        <v>9.240486E-4</v>
      </c>
      <c r="J2532" s="184">
        <f t="shared" si="663"/>
        <v>0</v>
      </c>
      <c r="K2532" s="183">
        <v>4.05</v>
      </c>
      <c r="L2532" s="146">
        <v>0</v>
      </c>
      <c r="M2532" s="146">
        <v>0</v>
      </c>
      <c r="N2532" s="146">
        <v>6.1811999999999999E-2</v>
      </c>
      <c r="O2532" s="146">
        <v>0</v>
      </c>
      <c r="P2532" s="146">
        <v>0</v>
      </c>
      <c r="Q2532" s="146">
        <v>1.0486367999999999E-2</v>
      </c>
      <c r="R2532" s="146">
        <v>9.240486E-4</v>
      </c>
      <c r="S2532" s="146">
        <v>0</v>
      </c>
      <c r="T2532" s="146">
        <v>0</v>
      </c>
      <c r="U2532" s="146">
        <v>0</v>
      </c>
      <c r="V2532" s="188">
        <v>0</v>
      </c>
      <c r="W2532" s="146">
        <v>0</v>
      </c>
      <c r="X2532" s="146">
        <v>0</v>
      </c>
      <c r="Z2532" s="157">
        <f t="shared" si="664"/>
        <v>27</v>
      </c>
      <c r="AB2532" s="131">
        <f t="shared" si="665"/>
        <v>4.05</v>
      </c>
      <c r="AC2532" s="131">
        <f t="shared" si="666"/>
        <v>7.3222416600000007E-2</v>
      </c>
      <c r="AD2532" s="131">
        <f t="shared" si="667"/>
        <v>9.240486E-4</v>
      </c>
      <c r="AE2532" s="131">
        <f t="shared" si="668"/>
        <v>9.240486E-4</v>
      </c>
      <c r="AF2532" s="131">
        <f t="shared" si="669"/>
        <v>0</v>
      </c>
      <c r="CL2532" s="97"/>
    </row>
    <row r="2533" spans="1:90" ht="14.4">
      <c r="A2533" t="s">
        <v>4075</v>
      </c>
      <c r="B2533" s="125" t="s">
        <v>2023</v>
      </c>
      <c r="C2533" s="126" t="str">
        <f t="shared" si="650"/>
        <v>Q.010.10.105</v>
      </c>
      <c r="D2533" t="s">
        <v>2141</v>
      </c>
      <c r="E2533" s="125" t="s">
        <v>878</v>
      </c>
      <c r="F2533" s="128" t="str">
        <f t="shared" si="651"/>
        <v>Carbon Monoxide (CO), fossil, direct emissions (scope1 and downstream)</v>
      </c>
      <c r="G2533" s="131">
        <f t="shared" si="660"/>
        <v>0.27913798737000001</v>
      </c>
      <c r="H2533" s="183">
        <f t="shared" si="661"/>
        <v>0.27907199999999999</v>
      </c>
      <c r="I2533" s="183">
        <f t="shared" si="662"/>
        <v>6.5987370000000002E-5</v>
      </c>
      <c r="J2533" s="184">
        <f t="shared" si="663"/>
        <v>0</v>
      </c>
      <c r="K2533" s="183">
        <v>0</v>
      </c>
      <c r="L2533" s="146">
        <v>0</v>
      </c>
      <c r="M2533" s="146">
        <v>0</v>
      </c>
      <c r="N2533" s="146">
        <v>0.27907199999999999</v>
      </c>
      <c r="O2533" s="146">
        <v>0</v>
      </c>
      <c r="P2533" s="146">
        <v>0</v>
      </c>
      <c r="Q2533" s="146">
        <v>0</v>
      </c>
      <c r="R2533" s="188">
        <v>6.5987370000000002E-5</v>
      </c>
      <c r="S2533" s="146">
        <v>0</v>
      </c>
      <c r="T2533" s="146">
        <v>0</v>
      </c>
      <c r="U2533" s="146">
        <v>0</v>
      </c>
      <c r="V2533" s="188">
        <v>0</v>
      </c>
      <c r="W2533" s="146">
        <v>0</v>
      </c>
      <c r="X2533" s="146">
        <v>0</v>
      </c>
      <c r="Z2533" s="157">
        <f t="shared" si="664"/>
        <v>0</v>
      </c>
      <c r="AB2533" s="131">
        <f t="shared" si="665"/>
        <v>0</v>
      </c>
      <c r="AC2533" s="131">
        <f t="shared" si="666"/>
        <v>0.27913798737000001</v>
      </c>
      <c r="AD2533" s="131">
        <f t="shared" si="667"/>
        <v>6.5987370000000002E-5</v>
      </c>
      <c r="AE2533" s="131">
        <f t="shared" si="668"/>
        <v>6.5987370000000002E-5</v>
      </c>
      <c r="AF2533" s="131">
        <f t="shared" si="669"/>
        <v>0</v>
      </c>
      <c r="CL2533" s="97"/>
    </row>
    <row r="2534" spans="1:90" ht="14.4">
      <c r="A2534" t="s">
        <v>4076</v>
      </c>
      <c r="B2534" s="125" t="s">
        <v>2023</v>
      </c>
      <c r="C2534" s="126" t="str">
        <f t="shared" si="650"/>
        <v>Q.010.10.106</v>
      </c>
      <c r="D2534" t="s">
        <v>2141</v>
      </c>
      <c r="E2534" s="125" t="s">
        <v>878</v>
      </c>
      <c r="F2534" s="128" t="str">
        <f t="shared" si="651"/>
        <v>Carbon monoxide (CO), biogenic, direct emissions (scope1 and downstream)</v>
      </c>
      <c r="G2534" s="131">
        <f t="shared" si="660"/>
        <v>6.5987370000000002E-5</v>
      </c>
      <c r="H2534" s="183">
        <f t="shared" si="661"/>
        <v>0</v>
      </c>
      <c r="I2534" s="183">
        <f t="shared" si="662"/>
        <v>6.5987370000000002E-5</v>
      </c>
      <c r="J2534" s="184">
        <f t="shared" si="663"/>
        <v>0</v>
      </c>
      <c r="K2534" s="183">
        <v>0</v>
      </c>
      <c r="L2534" s="146">
        <v>0</v>
      </c>
      <c r="M2534" s="146">
        <v>0</v>
      </c>
      <c r="N2534" s="146">
        <v>0</v>
      </c>
      <c r="O2534" s="146">
        <v>0</v>
      </c>
      <c r="P2534" s="146">
        <v>0</v>
      </c>
      <c r="Q2534" s="146">
        <v>0</v>
      </c>
      <c r="R2534" s="188">
        <v>6.5987370000000002E-5</v>
      </c>
      <c r="S2534" s="146">
        <v>0</v>
      </c>
      <c r="T2534" s="146">
        <v>0</v>
      </c>
      <c r="U2534" s="146">
        <v>0</v>
      </c>
      <c r="V2534" s="188">
        <v>0</v>
      </c>
      <c r="W2534" s="146">
        <v>0</v>
      </c>
      <c r="X2534" s="146">
        <v>0</v>
      </c>
      <c r="Z2534" s="157">
        <f t="shared" si="664"/>
        <v>0</v>
      </c>
      <c r="AB2534" s="131">
        <f t="shared" si="665"/>
        <v>0</v>
      </c>
      <c r="AC2534" s="131">
        <f t="shared" si="666"/>
        <v>6.5987370000000002E-5</v>
      </c>
      <c r="AD2534" s="131">
        <f t="shared" si="667"/>
        <v>6.5987370000000002E-5</v>
      </c>
      <c r="AE2534" s="131">
        <f t="shared" si="668"/>
        <v>6.5987370000000002E-5</v>
      </c>
      <c r="AF2534" s="131">
        <f t="shared" si="669"/>
        <v>0</v>
      </c>
      <c r="CL2534" s="97"/>
    </row>
    <row r="2535" spans="1:90" ht="14.4">
      <c r="A2535" t="s">
        <v>4077</v>
      </c>
      <c r="B2535" s="125" t="s">
        <v>2023</v>
      </c>
      <c r="C2535" s="126" t="str">
        <f t="shared" si="650"/>
        <v>Q.010.10.107</v>
      </c>
      <c r="D2535" t="s">
        <v>2141</v>
      </c>
      <c r="E2535" s="125" t="s">
        <v>878</v>
      </c>
      <c r="F2535" s="128" t="str">
        <f t="shared" si="651"/>
        <v>Nitrous oxide (N2O), direct emissions (scope1 and downstream)</v>
      </c>
      <c r="G2535" s="131">
        <f t="shared" si="660"/>
        <v>40.953465720000004</v>
      </c>
      <c r="H2535" s="183">
        <f t="shared" si="661"/>
        <v>3.4657199999999998E-3</v>
      </c>
      <c r="I2535" s="183">
        <f t="shared" si="662"/>
        <v>0</v>
      </c>
      <c r="J2535" s="184">
        <f t="shared" si="663"/>
        <v>0</v>
      </c>
      <c r="K2535" s="183">
        <v>40.950000000000003</v>
      </c>
      <c r="L2535" s="146">
        <v>0</v>
      </c>
      <c r="M2535" s="146">
        <v>0</v>
      </c>
      <c r="N2535" s="146">
        <v>0</v>
      </c>
      <c r="O2535" s="146">
        <v>0</v>
      </c>
      <c r="P2535" s="146">
        <v>0</v>
      </c>
      <c r="Q2535" s="146">
        <v>3.4657199999999998E-3</v>
      </c>
      <c r="R2535" s="146">
        <v>0</v>
      </c>
      <c r="S2535" s="146">
        <v>0</v>
      </c>
      <c r="T2535" s="146">
        <v>0</v>
      </c>
      <c r="U2535" s="146">
        <v>0</v>
      </c>
      <c r="V2535" s="188">
        <v>0</v>
      </c>
      <c r="W2535" s="146">
        <v>0</v>
      </c>
      <c r="X2535" s="146">
        <v>0</v>
      </c>
      <c r="Z2535" s="157">
        <f t="shared" si="664"/>
        <v>273.00000000000006</v>
      </c>
      <c r="AB2535" s="131">
        <f t="shared" si="665"/>
        <v>40.950000000000003</v>
      </c>
      <c r="AC2535" s="131">
        <f t="shared" si="666"/>
        <v>3.4657199999999998E-3</v>
      </c>
      <c r="AD2535" s="131">
        <f t="shared" si="667"/>
        <v>0</v>
      </c>
      <c r="AE2535" s="131">
        <f t="shared" si="668"/>
        <v>0</v>
      </c>
      <c r="AF2535" s="131">
        <f t="shared" si="669"/>
        <v>0</v>
      </c>
      <c r="CL2535" s="97"/>
    </row>
    <row r="2536" spans="1:90" ht="14.4">
      <c r="A2536" t="s">
        <v>4078</v>
      </c>
      <c r="B2536" s="125" t="s">
        <v>2023</v>
      </c>
      <c r="C2536" s="126" t="str">
        <f t="shared" si="650"/>
        <v>Q.010.10.109</v>
      </c>
      <c r="D2536" t="s">
        <v>2141</v>
      </c>
      <c r="E2536" s="125" t="s">
        <v>878</v>
      </c>
      <c r="F2536" s="128" t="str">
        <f t="shared" si="651"/>
        <v>Butane (C4H10), direct emissions (scope1 and downstream)</v>
      </c>
      <c r="G2536" s="131">
        <f t="shared" si="660"/>
        <v>3.6424633783160001</v>
      </c>
      <c r="H2536" s="183">
        <f t="shared" si="661"/>
        <v>3.6415588572000002</v>
      </c>
      <c r="I2536" s="183">
        <f t="shared" si="662"/>
        <v>4.5211160000000002E-6</v>
      </c>
      <c r="J2536" s="184">
        <f t="shared" si="663"/>
        <v>0</v>
      </c>
      <c r="K2536" s="183">
        <v>8.9999999999999998E-4</v>
      </c>
      <c r="L2536" s="146">
        <v>0</v>
      </c>
      <c r="M2536" s="146">
        <v>0</v>
      </c>
      <c r="N2536" s="146">
        <v>3.6414</v>
      </c>
      <c r="O2536" s="146">
        <v>0</v>
      </c>
      <c r="P2536" s="146">
        <v>0</v>
      </c>
      <c r="Q2536" s="146">
        <v>1.588572E-4</v>
      </c>
      <c r="R2536" s="188">
        <v>4.5211160000000002E-6</v>
      </c>
      <c r="S2536" s="146">
        <v>0</v>
      </c>
      <c r="T2536" s="146">
        <v>0</v>
      </c>
      <c r="U2536" s="146">
        <v>0</v>
      </c>
      <c r="V2536" s="188">
        <v>0</v>
      </c>
      <c r="W2536" s="146">
        <v>0</v>
      </c>
      <c r="X2536" s="146">
        <v>0</v>
      </c>
      <c r="Z2536" s="157">
        <f t="shared" si="664"/>
        <v>6.0000000000000001E-3</v>
      </c>
      <c r="AB2536" s="131">
        <f t="shared" si="665"/>
        <v>8.9999999999999998E-4</v>
      </c>
      <c r="AC2536" s="131">
        <f t="shared" si="666"/>
        <v>3.641563378316</v>
      </c>
      <c r="AD2536" s="131">
        <f t="shared" si="667"/>
        <v>4.5211160000000002E-6</v>
      </c>
      <c r="AE2536" s="131">
        <f t="shared" si="668"/>
        <v>4.5211160000000002E-6</v>
      </c>
      <c r="AF2536" s="131">
        <f t="shared" si="669"/>
        <v>0</v>
      </c>
      <c r="CL2536" s="97"/>
    </row>
    <row r="2537" spans="1:90" ht="14.4">
      <c r="A2537" t="s">
        <v>4079</v>
      </c>
      <c r="B2537" s="125" t="s">
        <v>2023</v>
      </c>
      <c r="C2537" s="126" t="str">
        <f t="shared" si="650"/>
        <v>Q.010.10.110</v>
      </c>
      <c r="D2537" t="s">
        <v>2141</v>
      </c>
      <c r="E2537" s="125" t="s">
        <v>878</v>
      </c>
      <c r="F2537" s="128" t="str">
        <f t="shared" si="651"/>
        <v>Ethane (C2H6), direct emissions (scope1 and downstream)</v>
      </c>
      <c r="G2537" s="131">
        <f t="shared" si="660"/>
        <v>1.3389481669500001</v>
      </c>
      <c r="H2537" s="183">
        <f t="shared" si="661"/>
        <v>1.2733575480000001</v>
      </c>
      <c r="I2537" s="183">
        <f t="shared" si="662"/>
        <v>4.0618950000000002E-5</v>
      </c>
      <c r="J2537" s="184">
        <f t="shared" si="663"/>
        <v>0</v>
      </c>
      <c r="K2537" s="183">
        <v>6.5549999999999997E-2</v>
      </c>
      <c r="L2537" s="146">
        <v>0</v>
      </c>
      <c r="M2537" s="146">
        <v>0</v>
      </c>
      <c r="N2537" s="146">
        <v>1.2729600000000001</v>
      </c>
      <c r="O2537" s="146">
        <v>0</v>
      </c>
      <c r="P2537" s="146">
        <v>0</v>
      </c>
      <c r="Q2537" s="146">
        <v>3.9754800000000001E-4</v>
      </c>
      <c r="R2537" s="188">
        <v>4.0618950000000002E-5</v>
      </c>
      <c r="S2537" s="146">
        <v>0</v>
      </c>
      <c r="T2537" s="146">
        <v>0</v>
      </c>
      <c r="U2537" s="146">
        <v>0</v>
      </c>
      <c r="V2537" s="188">
        <v>0</v>
      </c>
      <c r="W2537" s="146">
        <v>0</v>
      </c>
      <c r="X2537" s="146">
        <v>0</v>
      </c>
      <c r="Z2537" s="157">
        <f t="shared" si="664"/>
        <v>0.437</v>
      </c>
      <c r="AB2537" s="131">
        <f t="shared" si="665"/>
        <v>6.5549999999999997E-2</v>
      </c>
      <c r="AC2537" s="131">
        <f t="shared" si="666"/>
        <v>1.2733981669500001</v>
      </c>
      <c r="AD2537" s="131">
        <f t="shared" si="667"/>
        <v>4.0618950000000002E-5</v>
      </c>
      <c r="AE2537" s="131">
        <f t="shared" si="668"/>
        <v>4.0618950000000002E-5</v>
      </c>
      <c r="AF2537" s="131">
        <f t="shared" si="669"/>
        <v>0</v>
      </c>
      <c r="CL2537" s="97"/>
    </row>
    <row r="2538" spans="1:90" ht="14.4">
      <c r="A2538" t="s">
        <v>4080</v>
      </c>
      <c r="B2538" s="125" t="s">
        <v>2023</v>
      </c>
      <c r="C2538" s="126" t="str">
        <f t="shared" si="650"/>
        <v>Q.010.10.111</v>
      </c>
      <c r="D2538" t="s">
        <v>2141</v>
      </c>
      <c r="E2538" s="125" t="s">
        <v>878</v>
      </c>
      <c r="F2538" s="128" t="str">
        <f t="shared" si="651"/>
        <v>Pentane (C5H12), direct emissions (scope1 and downstream)</v>
      </c>
      <c r="G2538" s="131">
        <f t="shared" si="660"/>
        <v>4.0820950947635</v>
      </c>
      <c r="H2538" s="183">
        <f t="shared" si="661"/>
        <v>4.0820938660800001</v>
      </c>
      <c r="I2538" s="183">
        <f t="shared" si="662"/>
        <v>1.2286835000000001E-6</v>
      </c>
      <c r="J2538" s="184">
        <f t="shared" si="663"/>
        <v>0</v>
      </c>
      <c r="K2538" s="183">
        <v>0</v>
      </c>
      <c r="L2538" s="146">
        <v>0</v>
      </c>
      <c r="M2538" s="146">
        <v>0</v>
      </c>
      <c r="N2538" s="146">
        <v>4.0820400000000001</v>
      </c>
      <c r="O2538" s="146">
        <v>0</v>
      </c>
      <c r="P2538" s="146">
        <v>0</v>
      </c>
      <c r="Q2538" s="188">
        <v>5.3866080000000001E-5</v>
      </c>
      <c r="R2538" s="188">
        <v>1.2286835000000001E-6</v>
      </c>
      <c r="S2538" s="146">
        <v>0</v>
      </c>
      <c r="T2538" s="146">
        <v>0</v>
      </c>
      <c r="U2538" s="146">
        <v>0</v>
      </c>
      <c r="V2538" s="188">
        <v>0</v>
      </c>
      <c r="W2538" s="146">
        <v>0</v>
      </c>
      <c r="X2538" s="146">
        <v>0</v>
      </c>
      <c r="Z2538" s="157">
        <f t="shared" si="664"/>
        <v>0</v>
      </c>
      <c r="AB2538" s="131">
        <f t="shared" si="665"/>
        <v>0</v>
      </c>
      <c r="AC2538" s="131">
        <f t="shared" si="666"/>
        <v>4.0820950947635</v>
      </c>
      <c r="AD2538" s="131">
        <f t="shared" si="667"/>
        <v>1.2286835000000001E-6</v>
      </c>
      <c r="AE2538" s="131">
        <f t="shared" si="668"/>
        <v>1.2286835000000001E-6</v>
      </c>
      <c r="AF2538" s="131">
        <f t="shared" si="669"/>
        <v>0</v>
      </c>
      <c r="CL2538" s="97"/>
    </row>
    <row r="2539" spans="1:90" ht="14.4">
      <c r="A2539" t="s">
        <v>4081</v>
      </c>
      <c r="B2539" s="125" t="s">
        <v>2023</v>
      </c>
      <c r="C2539" s="126" t="str">
        <f t="shared" si="650"/>
        <v>Q.010.10.112</v>
      </c>
      <c r="D2539" t="s">
        <v>2141</v>
      </c>
      <c r="E2539" s="125" t="s">
        <v>878</v>
      </c>
      <c r="F2539" s="128" t="str">
        <f t="shared" si="651"/>
        <v>Propane (C3H8), direct emissions (scope1 and downstream)</v>
      </c>
      <c r="G2539" s="131">
        <f t="shared" si="660"/>
        <v>1.8208302588349998</v>
      </c>
      <c r="H2539" s="183">
        <f t="shared" si="661"/>
        <v>1.81782081576</v>
      </c>
      <c r="I2539" s="183">
        <f t="shared" si="662"/>
        <v>9.4430749999999994E-6</v>
      </c>
      <c r="J2539" s="184">
        <f t="shared" si="663"/>
        <v>0</v>
      </c>
      <c r="K2539" s="183">
        <v>3.0000000000000001E-3</v>
      </c>
      <c r="L2539" s="146">
        <v>0</v>
      </c>
      <c r="M2539" s="146">
        <v>0</v>
      </c>
      <c r="N2539" s="146">
        <v>1.8176399999999999</v>
      </c>
      <c r="O2539" s="146">
        <v>0</v>
      </c>
      <c r="P2539" s="146">
        <v>0</v>
      </c>
      <c r="Q2539" s="146">
        <v>1.8081575999999999E-4</v>
      </c>
      <c r="R2539" s="188">
        <v>9.4430749999999994E-6</v>
      </c>
      <c r="S2539" s="146">
        <v>0</v>
      </c>
      <c r="T2539" s="146">
        <v>0</v>
      </c>
      <c r="U2539" s="146">
        <v>0</v>
      </c>
      <c r="V2539" s="188">
        <v>0</v>
      </c>
      <c r="W2539" s="146">
        <v>0</v>
      </c>
      <c r="X2539" s="146">
        <v>0</v>
      </c>
      <c r="Z2539" s="157">
        <f t="shared" si="664"/>
        <v>0.02</v>
      </c>
      <c r="AB2539" s="131">
        <f t="shared" si="665"/>
        <v>3.0000000000000001E-3</v>
      </c>
      <c r="AC2539" s="131">
        <f t="shared" si="666"/>
        <v>1.8178302588349999</v>
      </c>
      <c r="AD2539" s="131">
        <f t="shared" si="667"/>
        <v>9.4430749999999994E-6</v>
      </c>
      <c r="AE2539" s="131">
        <f t="shared" si="668"/>
        <v>9.4430749999999994E-6</v>
      </c>
      <c r="AF2539" s="131">
        <f t="shared" si="669"/>
        <v>0</v>
      </c>
      <c r="CL2539" s="97"/>
    </row>
    <row r="2540" spans="1:90" ht="14.4">
      <c r="A2540" t="s">
        <v>4082</v>
      </c>
      <c r="B2540" s="125" t="s">
        <v>2023</v>
      </c>
      <c r="C2540" s="126" t="str">
        <f t="shared" si="650"/>
        <v>Q.010.10.113</v>
      </c>
      <c r="D2540" t="s">
        <v>2141</v>
      </c>
      <c r="E2540" s="125" t="s">
        <v>878</v>
      </c>
      <c r="F2540" s="128" t="str">
        <f t="shared" si="651"/>
        <v>Sulfur hexafluoride (SF6), direct emissions (scope1 and downstream)</v>
      </c>
      <c r="G2540" s="131">
        <f t="shared" si="660"/>
        <v>3780.0002407787661</v>
      </c>
      <c r="H2540" s="183">
        <f t="shared" si="661"/>
        <v>2.7034560000000001E-6</v>
      </c>
      <c r="I2540" s="183">
        <f t="shared" si="662"/>
        <v>2.3807531000000001E-4</v>
      </c>
      <c r="J2540" s="184">
        <f t="shared" si="663"/>
        <v>0</v>
      </c>
      <c r="K2540" s="183">
        <v>3780</v>
      </c>
      <c r="L2540" s="146">
        <v>0</v>
      </c>
      <c r="M2540" s="146">
        <v>0</v>
      </c>
      <c r="N2540" s="146">
        <v>0</v>
      </c>
      <c r="O2540" s="146">
        <v>0</v>
      </c>
      <c r="P2540" s="146">
        <v>0</v>
      </c>
      <c r="Q2540" s="188">
        <v>2.7034560000000001E-6</v>
      </c>
      <c r="R2540" s="146">
        <v>2.3807531000000001E-4</v>
      </c>
      <c r="S2540" s="146">
        <v>0</v>
      </c>
      <c r="T2540" s="146">
        <v>0</v>
      </c>
      <c r="U2540" s="146">
        <v>0</v>
      </c>
      <c r="V2540" s="146">
        <v>0</v>
      </c>
      <c r="W2540" s="146">
        <v>0</v>
      </c>
      <c r="X2540" s="146">
        <v>0</v>
      </c>
      <c r="Z2540" s="157">
        <f t="shared" si="664"/>
        <v>25200</v>
      </c>
      <c r="AB2540" s="131">
        <f t="shared" si="665"/>
        <v>3780</v>
      </c>
      <c r="AC2540" s="131">
        <f t="shared" si="666"/>
        <v>2.4077876600000001E-4</v>
      </c>
      <c r="AD2540" s="131">
        <f t="shared" si="667"/>
        <v>2.3807531000000001E-4</v>
      </c>
      <c r="AE2540" s="131">
        <f t="shared" si="668"/>
        <v>2.3807531000000001E-4</v>
      </c>
      <c r="AF2540" s="131">
        <f t="shared" si="669"/>
        <v>0</v>
      </c>
      <c r="CL2540" s="97"/>
    </row>
    <row r="2541" spans="1:90" ht="14.4">
      <c r="A2541" t="s">
        <v>4083</v>
      </c>
      <c r="B2541" s="125" t="s">
        <v>2023</v>
      </c>
      <c r="C2541" s="126" t="str">
        <f t="shared" si="650"/>
        <v>Q.010.10.114</v>
      </c>
      <c r="D2541" t="s">
        <v>2141</v>
      </c>
      <c r="E2541" s="125" t="s">
        <v>878</v>
      </c>
      <c r="F2541" s="128" t="str">
        <f t="shared" si="651"/>
        <v>Tetrafluoroethane, HFC-134a ( direct emissions (scope1 and downstream)</v>
      </c>
      <c r="G2541" s="131">
        <f t="shared" si="660"/>
        <v>229.51231985877999</v>
      </c>
      <c r="H2541" s="183">
        <f t="shared" si="661"/>
        <v>1.0896967280000001E-2</v>
      </c>
      <c r="I2541" s="183">
        <f t="shared" si="662"/>
        <v>1.4228915000000001E-3</v>
      </c>
      <c r="J2541" s="184">
        <f t="shared" si="663"/>
        <v>0</v>
      </c>
      <c r="K2541" s="183">
        <v>229.5</v>
      </c>
      <c r="L2541" s="146">
        <v>0</v>
      </c>
      <c r="M2541" s="146">
        <v>0</v>
      </c>
      <c r="N2541" s="146">
        <v>0</v>
      </c>
      <c r="O2541" s="146">
        <v>0</v>
      </c>
      <c r="P2541" s="146">
        <v>1.0789760000000001E-2</v>
      </c>
      <c r="Q2541" s="146">
        <v>1.0720728E-4</v>
      </c>
      <c r="R2541" s="146">
        <v>1.4228915000000001E-3</v>
      </c>
      <c r="S2541" s="146">
        <v>0</v>
      </c>
      <c r="T2541" s="146">
        <v>0</v>
      </c>
      <c r="U2541" s="146">
        <v>0</v>
      </c>
      <c r="V2541" s="146">
        <v>0</v>
      </c>
      <c r="W2541" s="146">
        <v>0</v>
      </c>
      <c r="X2541" s="146">
        <v>0</v>
      </c>
      <c r="Z2541" s="157">
        <f t="shared" si="664"/>
        <v>1530</v>
      </c>
      <c r="AB2541" s="131">
        <f t="shared" si="665"/>
        <v>229.5</v>
      </c>
      <c r="AC2541" s="131">
        <f t="shared" si="666"/>
        <v>1.2319858780000002E-2</v>
      </c>
      <c r="AD2541" s="131">
        <f t="shared" si="667"/>
        <v>1.4228915000000001E-3</v>
      </c>
      <c r="AE2541" s="131">
        <f t="shared" si="668"/>
        <v>1.4228915000000001E-3</v>
      </c>
      <c r="AF2541" s="131">
        <f t="shared" si="669"/>
        <v>0</v>
      </c>
      <c r="CL2541" s="97"/>
    </row>
    <row r="2542" spans="1:90" ht="14.4">
      <c r="A2542" t="s">
        <v>4084</v>
      </c>
      <c r="B2542" s="125" t="s">
        <v>2023</v>
      </c>
      <c r="C2542" s="126" t="str">
        <f t="shared" si="650"/>
        <v>Q.010.10.115</v>
      </c>
      <c r="D2542" t="s">
        <v>2141</v>
      </c>
      <c r="E2542" s="125" t="s">
        <v>878</v>
      </c>
      <c r="F2542" s="128" t="str">
        <f t="shared" si="651"/>
        <v>Trifluoroethane, HFC-143a ( direct emissions (scope1 and downstream)</v>
      </c>
      <c r="G2542" s="131">
        <f t="shared" si="660"/>
        <v>871.5</v>
      </c>
      <c r="H2542" s="183">
        <f t="shared" si="661"/>
        <v>0</v>
      </c>
      <c r="I2542" s="183">
        <f t="shared" si="662"/>
        <v>0</v>
      </c>
      <c r="J2542" s="184">
        <f t="shared" si="663"/>
        <v>0</v>
      </c>
      <c r="K2542" s="183">
        <v>871.5</v>
      </c>
      <c r="L2542" s="146">
        <v>0</v>
      </c>
      <c r="M2542" s="146">
        <v>0</v>
      </c>
      <c r="N2542" s="146">
        <v>0</v>
      </c>
      <c r="O2542" s="146">
        <v>0</v>
      </c>
      <c r="P2542" s="146">
        <v>0</v>
      </c>
      <c r="Q2542" s="188">
        <v>0</v>
      </c>
      <c r="R2542" s="146">
        <v>0</v>
      </c>
      <c r="S2542" s="146">
        <v>0</v>
      </c>
      <c r="T2542" s="146">
        <v>0</v>
      </c>
      <c r="U2542" s="146">
        <v>0</v>
      </c>
      <c r="V2542" s="146">
        <v>0</v>
      </c>
      <c r="W2542" s="146">
        <v>0</v>
      </c>
      <c r="X2542" s="146">
        <v>0</v>
      </c>
      <c r="Z2542" s="157">
        <f t="shared" si="664"/>
        <v>5810</v>
      </c>
      <c r="AB2542" s="131">
        <f t="shared" si="665"/>
        <v>871.5</v>
      </c>
      <c r="AC2542" s="131">
        <f t="shared" si="666"/>
        <v>0</v>
      </c>
      <c r="AD2542" s="131">
        <f t="shared" si="667"/>
        <v>0</v>
      </c>
      <c r="AE2542" s="131">
        <f t="shared" si="668"/>
        <v>0</v>
      </c>
      <c r="AF2542" s="131">
        <f t="shared" si="669"/>
        <v>0</v>
      </c>
      <c r="CL2542" s="97"/>
    </row>
    <row r="2543" spans="1:90" ht="14.4">
      <c r="A2543" t="s">
        <v>4085</v>
      </c>
      <c r="B2543" s="125" t="s">
        <v>2023</v>
      </c>
      <c r="C2543" s="126" t="str">
        <f t="shared" si="650"/>
        <v>Q.010.10.116</v>
      </c>
      <c r="D2543" t="s">
        <v>2141</v>
      </c>
      <c r="E2543" s="125" t="s">
        <v>878</v>
      </c>
      <c r="F2543" s="128" t="str">
        <f t="shared" si="651"/>
        <v>Difluoromethane, HFC32 ( direct emissions (scope1 and downstream)</v>
      </c>
      <c r="G2543" s="131">
        <f t="shared" si="660"/>
        <v>115.65028491495001</v>
      </c>
      <c r="H2543" s="183">
        <f t="shared" si="661"/>
        <v>1.81872E-4</v>
      </c>
      <c r="I2543" s="183">
        <f t="shared" si="662"/>
        <v>1.0304295000000001E-4</v>
      </c>
      <c r="J2543" s="184">
        <f t="shared" si="663"/>
        <v>0</v>
      </c>
      <c r="K2543" s="183">
        <v>115.65</v>
      </c>
      <c r="L2543" s="146">
        <v>0</v>
      </c>
      <c r="M2543" s="146">
        <v>0</v>
      </c>
      <c r="N2543" s="146">
        <v>0</v>
      </c>
      <c r="O2543" s="146">
        <v>0</v>
      </c>
      <c r="P2543" s="146">
        <v>0</v>
      </c>
      <c r="Q2543" s="146">
        <v>1.81872E-4</v>
      </c>
      <c r="R2543" s="146">
        <v>1.0304295000000001E-4</v>
      </c>
      <c r="S2543" s="146">
        <v>0</v>
      </c>
      <c r="T2543" s="146">
        <v>0</v>
      </c>
      <c r="U2543" s="146">
        <v>0</v>
      </c>
      <c r="V2543" s="146">
        <v>0</v>
      </c>
      <c r="W2543" s="146">
        <v>0</v>
      </c>
      <c r="X2543" s="146">
        <v>0</v>
      </c>
      <c r="Z2543" s="157">
        <f t="shared" si="664"/>
        <v>771.00000000000011</v>
      </c>
      <c r="AB2543" s="131">
        <f t="shared" si="665"/>
        <v>115.65</v>
      </c>
      <c r="AC2543" s="131">
        <f t="shared" si="666"/>
        <v>2.8491494999999999E-4</v>
      </c>
      <c r="AD2543" s="131">
        <f t="shared" si="667"/>
        <v>1.0304295000000001E-4</v>
      </c>
      <c r="AE2543" s="131">
        <f t="shared" si="668"/>
        <v>1.0304295000000001E-4</v>
      </c>
      <c r="AF2543" s="131">
        <f t="shared" si="669"/>
        <v>0</v>
      </c>
      <c r="CL2543" s="97"/>
    </row>
    <row r="2544" spans="1:90" ht="14.4">
      <c r="A2544" t="s">
        <v>4086</v>
      </c>
      <c r="B2544" s="125" t="s">
        <v>2023</v>
      </c>
      <c r="C2544" s="126" t="str">
        <f t="shared" si="650"/>
        <v>Q.010.10.117</v>
      </c>
      <c r="D2544" t="s">
        <v>2141</v>
      </c>
      <c r="E2544" s="125" t="s">
        <v>878</v>
      </c>
      <c r="F2544" s="128" t="str">
        <f t="shared" si="651"/>
        <v>Tetrafluoropropene, HFO-1234yf ( direct emissions (scope1 and downstream)</v>
      </c>
      <c r="G2544" s="131">
        <f t="shared" si="660"/>
        <v>7.5154976048599997E-2</v>
      </c>
      <c r="H2544" s="183">
        <f t="shared" si="661"/>
        <v>4.2022799999999999E-6</v>
      </c>
      <c r="I2544" s="183">
        <f t="shared" si="662"/>
        <v>7.7376860000000003E-7</v>
      </c>
      <c r="J2544" s="184">
        <f t="shared" si="663"/>
        <v>0</v>
      </c>
      <c r="K2544" s="183">
        <v>7.5149999999999995E-2</v>
      </c>
      <c r="L2544" s="146">
        <v>0</v>
      </c>
      <c r="M2544" s="146">
        <v>0</v>
      </c>
      <c r="N2544" s="146">
        <v>0</v>
      </c>
      <c r="O2544" s="146">
        <v>0</v>
      </c>
      <c r="P2544" s="146">
        <v>0</v>
      </c>
      <c r="Q2544" s="188">
        <v>4.2022799999999999E-6</v>
      </c>
      <c r="R2544" s="188">
        <v>7.7376860000000003E-7</v>
      </c>
      <c r="S2544" s="146">
        <v>0</v>
      </c>
      <c r="T2544" s="146">
        <v>0</v>
      </c>
      <c r="U2544" s="146">
        <v>0</v>
      </c>
      <c r="V2544" s="146">
        <v>0</v>
      </c>
      <c r="W2544" s="146">
        <v>0</v>
      </c>
      <c r="X2544" s="146">
        <v>0</v>
      </c>
      <c r="Z2544" s="157">
        <f t="shared" si="664"/>
        <v>0.501</v>
      </c>
      <c r="AB2544" s="131">
        <f t="shared" si="665"/>
        <v>7.5149999999999995E-2</v>
      </c>
      <c r="AC2544" s="131">
        <f t="shared" si="666"/>
        <v>4.9760485999999996E-6</v>
      </c>
      <c r="AD2544" s="131">
        <f t="shared" si="667"/>
        <v>7.7376860000000003E-7</v>
      </c>
      <c r="AE2544" s="131">
        <f t="shared" si="668"/>
        <v>7.7376860000000003E-7</v>
      </c>
      <c r="AF2544" s="131">
        <f t="shared" si="669"/>
        <v>0</v>
      </c>
      <c r="CL2544" s="97"/>
    </row>
    <row r="2545" spans="1:90" ht="14.4">
      <c r="A2545" t="s">
        <v>4087</v>
      </c>
      <c r="B2545" s="125" t="s">
        <v>2023</v>
      </c>
      <c r="C2545" s="126" t="str">
        <f t="shared" si="650"/>
        <v>Q.010.30.100</v>
      </c>
      <c r="D2545" t="s">
        <v>2141</v>
      </c>
      <c r="E2545" s="125" t="s">
        <v>878</v>
      </c>
      <c r="F2545" s="128" t="str">
        <f t="shared" si="651"/>
        <v>Sulfur Dioxide (SO2), direct emissions (scope1 and downstream)</v>
      </c>
      <c r="G2545" s="131">
        <f t="shared" si="660"/>
        <v>10.0215</v>
      </c>
      <c r="H2545" s="183">
        <f t="shared" si="661"/>
        <v>0</v>
      </c>
      <c r="I2545" s="183">
        <f t="shared" si="662"/>
        <v>10.0215</v>
      </c>
      <c r="J2545" s="184">
        <f t="shared" si="663"/>
        <v>0</v>
      </c>
      <c r="K2545" s="183">
        <v>0</v>
      </c>
      <c r="L2545" s="146">
        <v>10.0215</v>
      </c>
      <c r="M2545" s="146">
        <v>0</v>
      </c>
      <c r="N2545" s="146">
        <v>0</v>
      </c>
      <c r="O2545" s="146">
        <v>0</v>
      </c>
      <c r="P2545" s="146">
        <v>0</v>
      </c>
      <c r="Q2545" s="146">
        <v>0</v>
      </c>
      <c r="R2545" s="188">
        <v>0</v>
      </c>
      <c r="S2545" s="146">
        <v>0</v>
      </c>
      <c r="T2545" s="146">
        <v>0</v>
      </c>
      <c r="U2545" s="146">
        <v>0</v>
      </c>
      <c r="V2545" s="146">
        <v>0</v>
      </c>
      <c r="W2545" s="146">
        <v>0</v>
      </c>
      <c r="X2545" s="146">
        <v>0</v>
      </c>
      <c r="Z2545" s="157">
        <f t="shared" si="664"/>
        <v>0</v>
      </c>
      <c r="AB2545" s="131">
        <f t="shared" si="665"/>
        <v>0</v>
      </c>
      <c r="AC2545" s="131">
        <f t="shared" si="666"/>
        <v>10.0215</v>
      </c>
      <c r="AD2545" s="131">
        <f t="shared" si="667"/>
        <v>10.0215</v>
      </c>
      <c r="AE2545" s="131">
        <f t="shared" si="668"/>
        <v>10.0215</v>
      </c>
      <c r="AF2545" s="131">
        <f t="shared" si="669"/>
        <v>0</v>
      </c>
      <c r="CL2545" s="97"/>
    </row>
    <row r="2546" spans="1:90" ht="14.4">
      <c r="A2546" t="s">
        <v>4088</v>
      </c>
      <c r="B2546" s="125" t="s">
        <v>2023</v>
      </c>
      <c r="C2546" s="126" t="str">
        <f t="shared" si="650"/>
        <v>Q.010.30.101</v>
      </c>
      <c r="D2546" t="s">
        <v>2141</v>
      </c>
      <c r="E2546" s="125" t="s">
        <v>878</v>
      </c>
      <c r="F2546" s="128" t="str">
        <f t="shared" si="651"/>
        <v>Ammonia (NH3), direct emissions (scope1 and downstream)</v>
      </c>
      <c r="G2546" s="131">
        <f t="shared" si="660"/>
        <v>23.020230000000002</v>
      </c>
      <c r="H2546" s="183">
        <f t="shared" si="661"/>
        <v>0</v>
      </c>
      <c r="I2546" s="183">
        <f t="shared" si="662"/>
        <v>23.020230000000002</v>
      </c>
      <c r="J2546" s="184">
        <f t="shared" si="663"/>
        <v>0</v>
      </c>
      <c r="K2546" s="183">
        <v>0</v>
      </c>
      <c r="L2546" s="146">
        <v>0</v>
      </c>
      <c r="M2546" s="146">
        <v>23.020230000000002</v>
      </c>
      <c r="N2546" s="146">
        <v>0</v>
      </c>
      <c r="O2546" s="146">
        <v>0</v>
      </c>
      <c r="P2546" s="188">
        <v>0</v>
      </c>
      <c r="Q2546" s="146">
        <v>0</v>
      </c>
      <c r="R2546" s="146">
        <v>0</v>
      </c>
      <c r="S2546" s="146">
        <v>0</v>
      </c>
      <c r="T2546" s="146">
        <v>0</v>
      </c>
      <c r="U2546" s="146">
        <v>0</v>
      </c>
      <c r="V2546" s="146">
        <v>0</v>
      </c>
      <c r="W2546" s="146">
        <v>0</v>
      </c>
      <c r="X2546" s="146">
        <v>0</v>
      </c>
      <c r="Z2546" s="157">
        <f t="shared" si="664"/>
        <v>0</v>
      </c>
      <c r="AB2546" s="131">
        <f t="shared" si="665"/>
        <v>0</v>
      </c>
      <c r="AC2546" s="131">
        <f t="shared" si="666"/>
        <v>23.020230000000002</v>
      </c>
      <c r="AD2546" s="131">
        <f t="shared" si="667"/>
        <v>23.020230000000002</v>
      </c>
      <c r="AE2546" s="131">
        <f t="shared" si="668"/>
        <v>23.020230000000002</v>
      </c>
      <c r="AF2546" s="131">
        <f t="shared" si="669"/>
        <v>0</v>
      </c>
      <c r="CL2546" s="97"/>
    </row>
    <row r="2547" spans="1:90" ht="14.4">
      <c r="A2547" t="s">
        <v>4089</v>
      </c>
      <c r="B2547" s="125" t="s">
        <v>2023</v>
      </c>
      <c r="C2547" s="126" t="str">
        <f t="shared" si="650"/>
        <v>Q.010.30.102</v>
      </c>
      <c r="D2547" t="s">
        <v>2141</v>
      </c>
      <c r="E2547" s="125" t="s">
        <v>878</v>
      </c>
      <c r="F2547" s="128" t="str">
        <f t="shared" si="651"/>
        <v>Nitrate (NO3), direct emissions (scope1 and downstream)</v>
      </c>
      <c r="G2547" s="131">
        <f t="shared" si="660"/>
        <v>5.4015507999999999</v>
      </c>
      <c r="H2547" s="183">
        <f t="shared" si="661"/>
        <v>0</v>
      </c>
      <c r="I2547" s="183">
        <f t="shared" si="662"/>
        <v>5.4015507999999999</v>
      </c>
      <c r="J2547" s="184">
        <f t="shared" si="663"/>
        <v>0</v>
      </c>
      <c r="K2547" s="183">
        <v>0</v>
      </c>
      <c r="L2547" s="146">
        <v>0</v>
      </c>
      <c r="M2547" s="146">
        <v>5.4015507999999999</v>
      </c>
      <c r="N2547" s="146">
        <v>0</v>
      </c>
      <c r="O2547" s="146">
        <v>0</v>
      </c>
      <c r="P2547" s="146">
        <v>0</v>
      </c>
      <c r="Q2547" s="146">
        <v>0</v>
      </c>
      <c r="R2547" s="188">
        <v>0</v>
      </c>
      <c r="S2547" s="146">
        <v>0</v>
      </c>
      <c r="T2547" s="146">
        <v>0</v>
      </c>
      <c r="U2547" s="146">
        <v>0</v>
      </c>
      <c r="V2547" s="146">
        <v>0</v>
      </c>
      <c r="W2547" s="146">
        <v>0</v>
      </c>
      <c r="X2547" s="146">
        <v>0</v>
      </c>
      <c r="Z2547" s="157">
        <f t="shared" si="664"/>
        <v>0</v>
      </c>
      <c r="AB2547" s="131">
        <f t="shared" si="665"/>
        <v>0</v>
      </c>
      <c r="AC2547" s="131">
        <f t="shared" si="666"/>
        <v>5.4015507999999999</v>
      </c>
      <c r="AD2547" s="131">
        <f t="shared" si="667"/>
        <v>5.4015507999999999</v>
      </c>
      <c r="AE2547" s="131">
        <f t="shared" si="668"/>
        <v>5.4015507999999999</v>
      </c>
      <c r="AF2547" s="131">
        <f t="shared" si="669"/>
        <v>0</v>
      </c>
      <c r="CL2547" s="97"/>
    </row>
    <row r="2548" spans="1:90" ht="14.4">
      <c r="A2548" t="s">
        <v>4090</v>
      </c>
      <c r="B2548" s="125" t="s">
        <v>2023</v>
      </c>
      <c r="C2548" s="126" t="str">
        <f t="shared" si="650"/>
        <v>Q.010.30.103</v>
      </c>
      <c r="D2548" t="s">
        <v>2141</v>
      </c>
      <c r="E2548" s="125" t="s">
        <v>878</v>
      </c>
      <c r="F2548" s="128" t="str">
        <f t="shared" si="651"/>
        <v>Nitrogen Oxides (NOx), direct emissions (scope1 and downstream)</v>
      </c>
      <c r="G2548" s="131">
        <f t="shared" si="660"/>
        <v>13.40034</v>
      </c>
      <c r="H2548" s="183">
        <f t="shared" si="661"/>
        <v>6.12</v>
      </c>
      <c r="I2548" s="183">
        <f t="shared" si="662"/>
        <v>7.2803399999999998</v>
      </c>
      <c r="J2548" s="184">
        <f t="shared" si="663"/>
        <v>0</v>
      </c>
      <c r="K2548" s="183">
        <v>0</v>
      </c>
      <c r="L2548" s="146">
        <v>0</v>
      </c>
      <c r="M2548" s="146">
        <v>7.2803399999999998</v>
      </c>
      <c r="N2548" s="146">
        <v>6.12</v>
      </c>
      <c r="O2548" s="146">
        <v>0</v>
      </c>
      <c r="P2548" s="146">
        <v>0</v>
      </c>
      <c r="Q2548" s="188">
        <v>0</v>
      </c>
      <c r="R2548" s="188">
        <v>0</v>
      </c>
      <c r="S2548" s="146">
        <v>0</v>
      </c>
      <c r="T2548" s="146">
        <v>0</v>
      </c>
      <c r="U2548" s="146">
        <v>0</v>
      </c>
      <c r="V2548" s="146">
        <v>0</v>
      </c>
      <c r="W2548" s="146">
        <v>0</v>
      </c>
      <c r="X2548" s="146">
        <v>0</v>
      </c>
      <c r="Z2548" s="157">
        <f t="shared" si="664"/>
        <v>0</v>
      </c>
      <c r="AB2548" s="131">
        <f t="shared" si="665"/>
        <v>0</v>
      </c>
      <c r="AC2548" s="131">
        <f t="shared" si="666"/>
        <v>13.40034</v>
      </c>
      <c r="AD2548" s="131">
        <f t="shared" si="667"/>
        <v>7.2803399999999998</v>
      </c>
      <c r="AE2548" s="131">
        <f t="shared" si="668"/>
        <v>7.2803399999999998</v>
      </c>
      <c r="AF2548" s="131">
        <f t="shared" si="669"/>
        <v>0</v>
      </c>
      <c r="CL2548" s="97"/>
    </row>
    <row r="2549" spans="1:90" ht="14.4">
      <c r="A2549" t="s">
        <v>4091</v>
      </c>
      <c r="B2549" s="125" t="s">
        <v>2023</v>
      </c>
      <c r="C2549" s="126" t="str">
        <f t="shared" si="650"/>
        <v>Q.010.30.104</v>
      </c>
      <c r="D2549" t="s">
        <v>2141</v>
      </c>
      <c r="E2549" s="125" t="s">
        <v>878</v>
      </c>
      <c r="F2549" s="128" t="str">
        <f t="shared" si="651"/>
        <v>Non-methane volatile organic compounds (NMVOC), direct emissions (scope1 and downstre</v>
      </c>
      <c r="G2549" s="131">
        <f t="shared" si="660"/>
        <v>6.12</v>
      </c>
      <c r="H2549" s="183">
        <f t="shared" si="661"/>
        <v>6.12</v>
      </c>
      <c r="I2549" s="183">
        <f t="shared" si="662"/>
        <v>0</v>
      </c>
      <c r="J2549" s="184">
        <f t="shared" si="663"/>
        <v>0</v>
      </c>
      <c r="K2549" s="183">
        <v>0</v>
      </c>
      <c r="L2549" s="146">
        <v>0</v>
      </c>
      <c r="M2549" s="146">
        <v>0</v>
      </c>
      <c r="N2549" s="146">
        <v>6.12</v>
      </c>
      <c r="O2549" s="146">
        <v>0</v>
      </c>
      <c r="P2549" s="146">
        <v>0</v>
      </c>
      <c r="Q2549" s="188">
        <v>0</v>
      </c>
      <c r="R2549" s="188">
        <v>0</v>
      </c>
      <c r="S2549" s="146">
        <v>0</v>
      </c>
      <c r="T2549" s="146">
        <v>0</v>
      </c>
      <c r="U2549" s="146">
        <v>0</v>
      </c>
      <c r="V2549" s="146">
        <v>0</v>
      </c>
      <c r="W2549" s="146">
        <v>0</v>
      </c>
      <c r="X2549" s="146">
        <v>0</v>
      </c>
      <c r="Z2549" s="157">
        <f t="shared" si="664"/>
        <v>0</v>
      </c>
      <c r="AB2549" s="131">
        <f t="shared" si="665"/>
        <v>0</v>
      </c>
      <c r="AC2549" s="131">
        <f t="shared" si="666"/>
        <v>6.12</v>
      </c>
      <c r="AD2549" s="131">
        <f t="shared" si="667"/>
        <v>0</v>
      </c>
      <c r="AE2549" s="131">
        <f t="shared" si="668"/>
        <v>0</v>
      </c>
      <c r="AF2549" s="131">
        <f t="shared" si="669"/>
        <v>0</v>
      </c>
      <c r="CL2549" s="97"/>
    </row>
    <row r="2550" spans="1:90" ht="14.4">
      <c r="A2550" t="s">
        <v>4092</v>
      </c>
      <c r="B2550" s="125" t="s">
        <v>2023</v>
      </c>
      <c r="C2550" s="126" t="str">
        <f t="shared" si="650"/>
        <v>Q.010.30.105</v>
      </c>
      <c r="D2550" t="s">
        <v>2141</v>
      </c>
      <c r="E2550" s="125" t="s">
        <v>878</v>
      </c>
      <c r="F2550" s="128" t="str">
        <f t="shared" si="651"/>
        <v>Phosphate (PO4), direct emissions (scope1 and downstream)</v>
      </c>
      <c r="G2550" s="131">
        <f t="shared" si="660"/>
        <v>5.3806839999999996</v>
      </c>
      <c r="H2550" s="183">
        <f t="shared" si="661"/>
        <v>0</v>
      </c>
      <c r="I2550" s="183">
        <f t="shared" si="662"/>
        <v>5.3806839999999996</v>
      </c>
      <c r="J2550" s="184">
        <f t="shared" si="663"/>
        <v>0</v>
      </c>
      <c r="K2550" s="183">
        <v>0</v>
      </c>
      <c r="L2550" s="146">
        <v>0</v>
      </c>
      <c r="M2550" s="146">
        <v>5.3806839999999996</v>
      </c>
      <c r="N2550" s="146">
        <v>0</v>
      </c>
      <c r="O2550" s="146">
        <v>0</v>
      </c>
      <c r="P2550" s="146">
        <v>0</v>
      </c>
      <c r="Q2550" s="146">
        <v>0</v>
      </c>
      <c r="R2550" s="188">
        <v>0</v>
      </c>
      <c r="S2550" s="146">
        <v>0</v>
      </c>
      <c r="T2550" s="146">
        <v>0</v>
      </c>
      <c r="U2550" s="146">
        <v>0</v>
      </c>
      <c r="V2550" s="146">
        <v>0</v>
      </c>
      <c r="W2550" s="146">
        <v>0</v>
      </c>
      <c r="X2550" s="146">
        <v>0</v>
      </c>
      <c r="Z2550" s="157">
        <f t="shared" si="664"/>
        <v>0</v>
      </c>
      <c r="AB2550" s="131">
        <f t="shared" si="665"/>
        <v>0</v>
      </c>
      <c r="AC2550" s="131">
        <f t="shared" si="666"/>
        <v>5.3806839999999996</v>
      </c>
      <c r="AD2550" s="131">
        <f t="shared" si="667"/>
        <v>5.3806839999999996</v>
      </c>
      <c r="AE2550" s="131">
        <f t="shared" si="668"/>
        <v>5.3806839999999996</v>
      </c>
      <c r="AF2550" s="131">
        <f t="shared" si="669"/>
        <v>0</v>
      </c>
      <c r="CL2550" s="97"/>
    </row>
    <row r="2551" spans="1:90" ht="14.4">
      <c r="A2551" t="s">
        <v>4093</v>
      </c>
      <c r="B2551" s="125" t="s">
        <v>2023</v>
      </c>
      <c r="C2551" s="126" t="str">
        <f t="shared" si="650"/>
        <v>Q.010.30.106</v>
      </c>
      <c r="D2551" t="s">
        <v>2141</v>
      </c>
      <c r="E2551" s="125" t="s">
        <v>878</v>
      </c>
      <c r="F2551" s="128" t="str">
        <f t="shared" si="651"/>
        <v>Phosphorous (P), direct emissions (scope1 and downstream)</v>
      </c>
      <c r="G2551" s="131">
        <f t="shared" si="660"/>
        <v>16.306361277870003</v>
      </c>
      <c r="H2551" s="183">
        <f t="shared" si="661"/>
        <v>1.1426400000000001E-3</v>
      </c>
      <c r="I2551" s="183">
        <f t="shared" si="662"/>
        <v>16.305218637870002</v>
      </c>
      <c r="J2551" s="184">
        <f t="shared" si="663"/>
        <v>0</v>
      </c>
      <c r="K2551" s="183">
        <v>0</v>
      </c>
      <c r="L2551" s="146">
        <v>0</v>
      </c>
      <c r="M2551" s="146">
        <v>16.305108000000001</v>
      </c>
      <c r="N2551" s="146">
        <v>0</v>
      </c>
      <c r="O2551" s="146">
        <v>0</v>
      </c>
      <c r="P2551" s="146">
        <v>0</v>
      </c>
      <c r="Q2551" s="188">
        <v>1.1426400000000001E-3</v>
      </c>
      <c r="R2551" s="188">
        <v>1.1063787E-4</v>
      </c>
      <c r="S2551" s="146">
        <v>0</v>
      </c>
      <c r="T2551" s="146">
        <v>0</v>
      </c>
      <c r="U2551" s="146">
        <v>0</v>
      </c>
      <c r="V2551" s="146">
        <v>0</v>
      </c>
      <c r="W2551" s="146">
        <v>0</v>
      </c>
      <c r="X2551" s="146">
        <v>0</v>
      </c>
      <c r="Z2551" s="157">
        <f t="shared" si="664"/>
        <v>0</v>
      </c>
      <c r="AB2551" s="131">
        <f t="shared" si="665"/>
        <v>0</v>
      </c>
      <c r="AC2551" s="131">
        <f t="shared" si="666"/>
        <v>16.306361277870003</v>
      </c>
      <c r="AD2551" s="131">
        <f t="shared" si="667"/>
        <v>16.305218637870002</v>
      </c>
      <c r="AE2551" s="131">
        <f t="shared" si="668"/>
        <v>16.305218637870002</v>
      </c>
      <c r="AF2551" s="131">
        <f t="shared" si="669"/>
        <v>0</v>
      </c>
      <c r="CL2551" s="97"/>
    </row>
    <row r="2552" spans="1:90" ht="14.4">
      <c r="A2552" t="s">
        <v>4094</v>
      </c>
      <c r="B2552" s="125" t="s">
        <v>2023</v>
      </c>
      <c r="C2552" s="126" t="str">
        <f t="shared" si="650"/>
        <v>Q.010.30.107</v>
      </c>
      <c r="D2552" t="s">
        <v>2141</v>
      </c>
      <c r="E2552" s="125" t="s">
        <v>878</v>
      </c>
      <c r="F2552" s="128" t="str">
        <f t="shared" si="651"/>
        <v>Phosphoric acid (H3O4P), direct emissions (scope1 and downstream)</v>
      </c>
      <c r="G2552" s="131">
        <f t="shared" si="660"/>
        <v>5.2251221189999999</v>
      </c>
      <c r="H2552" s="183">
        <f t="shared" si="661"/>
        <v>0</v>
      </c>
      <c r="I2552" s="183">
        <f t="shared" si="662"/>
        <v>5.2251221189999999</v>
      </c>
      <c r="J2552" s="184">
        <f t="shared" si="663"/>
        <v>0</v>
      </c>
      <c r="K2552" s="183">
        <v>0</v>
      </c>
      <c r="L2552" s="146">
        <v>0</v>
      </c>
      <c r="M2552" s="146">
        <v>5.2176454000000003</v>
      </c>
      <c r="N2552" s="146">
        <v>0</v>
      </c>
      <c r="O2552" s="146">
        <v>0</v>
      </c>
      <c r="P2552" s="146">
        <v>0</v>
      </c>
      <c r="Q2552" s="188">
        <v>0</v>
      </c>
      <c r="R2552" s="146">
        <v>7.4767189999999997E-3</v>
      </c>
      <c r="S2552" s="146">
        <v>0</v>
      </c>
      <c r="T2552" s="146">
        <v>0</v>
      </c>
      <c r="U2552" s="146">
        <v>0</v>
      </c>
      <c r="V2552" s="146">
        <v>0</v>
      </c>
      <c r="W2552" s="146">
        <v>0</v>
      </c>
      <c r="X2552" s="146">
        <v>0</v>
      </c>
      <c r="Z2552" s="157">
        <f t="shared" si="664"/>
        <v>0</v>
      </c>
      <c r="AB2552" s="131">
        <f t="shared" si="665"/>
        <v>0</v>
      </c>
      <c r="AC2552" s="131">
        <f t="shared" si="666"/>
        <v>5.2251221189999999</v>
      </c>
      <c r="AD2552" s="131">
        <f t="shared" si="667"/>
        <v>5.2251221189999999</v>
      </c>
      <c r="AE2552" s="131">
        <f t="shared" si="668"/>
        <v>5.2251221189999999</v>
      </c>
      <c r="AF2552" s="131">
        <f t="shared" si="669"/>
        <v>0</v>
      </c>
      <c r="CL2552" s="97"/>
    </row>
    <row r="2553" spans="1:90" ht="14.4">
      <c r="A2553" t="s">
        <v>4095</v>
      </c>
      <c r="B2553" s="125" t="s">
        <v>2023</v>
      </c>
      <c r="C2553" s="126" t="str">
        <f t="shared" si="650"/>
        <v>Q.010.40.101</v>
      </c>
      <c r="D2553" t="s">
        <v>2141</v>
      </c>
      <c r="E2553" s="125" t="s">
        <v>878</v>
      </c>
      <c r="F2553" s="128" t="str">
        <f t="shared" si="651"/>
        <v>Acetone (CH3COCH3), direct emissions (scope1 and downstream)</v>
      </c>
      <c r="G2553" s="131">
        <f t="shared" si="660"/>
        <v>0.97492791899999998</v>
      </c>
      <c r="H2553" s="183">
        <f t="shared" si="661"/>
        <v>0.97423622639999996</v>
      </c>
      <c r="I2553" s="183">
        <f t="shared" si="662"/>
        <v>6.9169260000000003E-4</v>
      </c>
      <c r="J2553" s="184">
        <f t="shared" si="663"/>
        <v>0</v>
      </c>
      <c r="K2553" s="183">
        <v>0</v>
      </c>
      <c r="L2553" s="146">
        <v>0</v>
      </c>
      <c r="M2553" s="146">
        <v>0</v>
      </c>
      <c r="N2553" s="146">
        <v>0.97307999999999995</v>
      </c>
      <c r="O2553" s="146">
        <v>0</v>
      </c>
      <c r="P2553" s="146">
        <v>0</v>
      </c>
      <c r="Q2553" s="146">
        <v>1.1562263999999999E-3</v>
      </c>
      <c r="R2553" s="188">
        <v>6.9169260000000003E-4</v>
      </c>
      <c r="S2553" s="146">
        <v>0</v>
      </c>
      <c r="T2553" s="146">
        <v>0</v>
      </c>
      <c r="U2553" s="146">
        <v>0</v>
      </c>
      <c r="V2553" s="146">
        <v>0</v>
      </c>
      <c r="W2553" s="146">
        <v>0</v>
      </c>
      <c r="X2553" s="146">
        <v>0</v>
      </c>
      <c r="Z2553" s="157">
        <f t="shared" si="664"/>
        <v>0</v>
      </c>
      <c r="AB2553" s="131">
        <f t="shared" si="665"/>
        <v>0</v>
      </c>
      <c r="AC2553" s="131">
        <f t="shared" si="666"/>
        <v>0.97492791899999998</v>
      </c>
      <c r="AD2553" s="131">
        <f t="shared" si="667"/>
        <v>6.9169260000000003E-4</v>
      </c>
      <c r="AE2553" s="131">
        <f t="shared" si="668"/>
        <v>6.9169260000000003E-4</v>
      </c>
      <c r="AF2553" s="131">
        <f t="shared" si="669"/>
        <v>0</v>
      </c>
      <c r="CL2553" s="97"/>
    </row>
    <row r="2554" spans="1:90" ht="14.4">
      <c r="A2554" t="s">
        <v>4096</v>
      </c>
      <c r="B2554" s="125" t="s">
        <v>2023</v>
      </c>
      <c r="C2554" s="126" t="str">
        <f t="shared" si="650"/>
        <v>Q.010.40.102</v>
      </c>
      <c r="D2554" t="s">
        <v>2141</v>
      </c>
      <c r="E2554" s="125" t="s">
        <v>878</v>
      </c>
      <c r="F2554" s="128" t="str">
        <f t="shared" si="651"/>
        <v>Benzene (C6H6), direct emissions (scope1 and downstream)</v>
      </c>
      <c r="G2554" s="131">
        <f t="shared" si="660"/>
        <v>2.5277348056000002</v>
      </c>
      <c r="H2554" s="183">
        <f t="shared" si="661"/>
        <v>2.5253388800000001</v>
      </c>
      <c r="I2554" s="183">
        <f t="shared" si="662"/>
        <v>2.3959255999999999E-3</v>
      </c>
      <c r="J2554" s="184">
        <f t="shared" si="663"/>
        <v>0</v>
      </c>
      <c r="K2554" s="183">
        <v>0</v>
      </c>
      <c r="L2554" s="146">
        <v>0</v>
      </c>
      <c r="M2554" s="146">
        <v>0</v>
      </c>
      <c r="N2554" s="146">
        <v>2.2521599999999999</v>
      </c>
      <c r="O2554" s="146">
        <v>0</v>
      </c>
      <c r="P2554" s="146">
        <v>0.23966000000000001</v>
      </c>
      <c r="Q2554" s="146">
        <v>3.3518880000000001E-2</v>
      </c>
      <c r="R2554" s="188">
        <v>2.3959255999999999E-3</v>
      </c>
      <c r="S2554" s="146">
        <v>0</v>
      </c>
      <c r="T2554" s="146">
        <v>0</v>
      </c>
      <c r="U2554" s="146">
        <v>0</v>
      </c>
      <c r="V2554" s="146">
        <v>0</v>
      </c>
      <c r="W2554" s="146">
        <v>0</v>
      </c>
      <c r="X2554" s="146">
        <v>0</v>
      </c>
      <c r="Z2554" s="157">
        <f t="shared" si="664"/>
        <v>0</v>
      </c>
      <c r="AB2554" s="131">
        <f t="shared" si="665"/>
        <v>0</v>
      </c>
      <c r="AC2554" s="131">
        <f t="shared" si="666"/>
        <v>2.5277348056000002</v>
      </c>
      <c r="AD2554" s="131">
        <f t="shared" si="667"/>
        <v>2.3959255999999999E-3</v>
      </c>
      <c r="AE2554" s="131">
        <f t="shared" si="668"/>
        <v>2.3959255999999999E-3</v>
      </c>
      <c r="AF2554" s="131">
        <f t="shared" si="669"/>
        <v>0</v>
      </c>
      <c r="CL2554" s="97"/>
    </row>
    <row r="2555" spans="1:90" ht="14.4">
      <c r="A2555" t="s">
        <v>4097</v>
      </c>
      <c r="B2555" s="125" t="s">
        <v>2023</v>
      </c>
      <c r="C2555" s="126" t="str">
        <f t="shared" si="650"/>
        <v>Q.010.40.103</v>
      </c>
      <c r="D2555" t="s">
        <v>2141</v>
      </c>
      <c r="E2555" s="125" t="s">
        <v>878</v>
      </c>
      <c r="F2555" s="128" t="str">
        <f t="shared" si="651"/>
        <v>Benzyl Chloride (C7H7Cl ), direct emissions (scope1 and downstream)</v>
      </c>
      <c r="G2555" s="131">
        <f t="shared" si="660"/>
        <v>0.50931431999999999</v>
      </c>
      <c r="H2555" s="183">
        <f t="shared" si="661"/>
        <v>0.47518919999999998</v>
      </c>
      <c r="I2555" s="183">
        <f t="shared" si="662"/>
        <v>3.4125120000000002E-2</v>
      </c>
      <c r="J2555" s="184">
        <f t="shared" si="663"/>
        <v>0</v>
      </c>
      <c r="K2555" s="183">
        <v>0</v>
      </c>
      <c r="L2555" s="146">
        <v>0</v>
      </c>
      <c r="M2555" s="146">
        <v>0</v>
      </c>
      <c r="N2555" s="146">
        <v>0</v>
      </c>
      <c r="O2555" s="146">
        <v>0</v>
      </c>
      <c r="P2555" s="146">
        <v>0.47518919999999998</v>
      </c>
      <c r="Q2555" s="188">
        <v>0</v>
      </c>
      <c r="R2555" s="188">
        <v>3.4125120000000002E-2</v>
      </c>
      <c r="S2555" s="146">
        <v>0</v>
      </c>
      <c r="T2555" s="146">
        <v>0</v>
      </c>
      <c r="U2555" s="146">
        <v>0</v>
      </c>
      <c r="V2555" s="146">
        <v>0</v>
      </c>
      <c r="W2555" s="146">
        <v>0</v>
      </c>
      <c r="X2555" s="146">
        <v>0</v>
      </c>
      <c r="Z2555" s="157">
        <f t="shared" si="664"/>
        <v>0</v>
      </c>
      <c r="AB2555" s="131">
        <f t="shared" si="665"/>
        <v>0</v>
      </c>
      <c r="AC2555" s="131">
        <f t="shared" si="666"/>
        <v>0.50931431999999999</v>
      </c>
      <c r="AD2555" s="131">
        <f t="shared" si="667"/>
        <v>3.4125120000000002E-2</v>
      </c>
      <c r="AE2555" s="131">
        <f t="shared" si="668"/>
        <v>3.4125120000000002E-2</v>
      </c>
      <c r="AF2555" s="131">
        <f t="shared" si="669"/>
        <v>0</v>
      </c>
      <c r="CL2555" s="97"/>
    </row>
    <row r="2556" spans="1:90" ht="14.4">
      <c r="A2556" t="s">
        <v>4098</v>
      </c>
      <c r="B2556" s="125" t="s">
        <v>2023</v>
      </c>
      <c r="C2556" s="126" t="str">
        <f t="shared" si="650"/>
        <v>Q.010.40.104</v>
      </c>
      <c r="D2556" t="s">
        <v>2141</v>
      </c>
      <c r="E2556" s="125" t="s">
        <v>878</v>
      </c>
      <c r="F2556" s="128" t="str">
        <f t="shared" si="651"/>
        <v>1-Butanol (C4H10O), direct emissions (scope1 and downstream)</v>
      </c>
      <c r="G2556" s="131">
        <f t="shared" si="660"/>
        <v>6.4345703000000007</v>
      </c>
      <c r="H2556" s="183">
        <f t="shared" si="661"/>
        <v>6.4269141120000004</v>
      </c>
      <c r="I2556" s="183">
        <f t="shared" si="662"/>
        <v>7.6561880000000004E-3</v>
      </c>
      <c r="J2556" s="184">
        <f t="shared" si="663"/>
        <v>0</v>
      </c>
      <c r="K2556" s="183">
        <v>0</v>
      </c>
      <c r="L2556" s="146">
        <v>0</v>
      </c>
      <c r="M2556" s="146">
        <v>0</v>
      </c>
      <c r="N2556" s="146">
        <v>6.4260000000000002</v>
      </c>
      <c r="O2556" s="146">
        <v>0</v>
      </c>
      <c r="P2556" s="188">
        <v>0</v>
      </c>
      <c r="Q2556" s="188">
        <v>9.1411200000000002E-4</v>
      </c>
      <c r="R2556" s="146">
        <v>7.6561880000000004E-3</v>
      </c>
      <c r="S2556" s="146">
        <v>0</v>
      </c>
      <c r="T2556" s="146">
        <v>0</v>
      </c>
      <c r="U2556" s="146">
        <v>0</v>
      </c>
      <c r="V2556" s="146">
        <v>0</v>
      </c>
      <c r="W2556" s="146">
        <v>0</v>
      </c>
      <c r="X2556" s="146">
        <v>0</v>
      </c>
      <c r="Z2556" s="157">
        <f t="shared" si="664"/>
        <v>0</v>
      </c>
      <c r="AB2556" s="131">
        <f t="shared" si="665"/>
        <v>0</v>
      </c>
      <c r="AC2556" s="131">
        <f t="shared" si="666"/>
        <v>6.4345703000000007</v>
      </c>
      <c r="AD2556" s="131">
        <f t="shared" si="667"/>
        <v>7.6561880000000004E-3</v>
      </c>
      <c r="AE2556" s="131">
        <f t="shared" si="668"/>
        <v>7.6561880000000004E-3</v>
      </c>
      <c r="AF2556" s="131">
        <f t="shared" si="669"/>
        <v>0</v>
      </c>
      <c r="CL2556" s="97"/>
    </row>
    <row r="2557" spans="1:90" ht="14.4">
      <c r="A2557" t="s">
        <v>4099</v>
      </c>
      <c r="B2557" s="125" t="s">
        <v>2023</v>
      </c>
      <c r="C2557" s="126" t="str">
        <f t="shared" si="650"/>
        <v>Q.010.40.105</v>
      </c>
      <c r="D2557" t="s">
        <v>2141</v>
      </c>
      <c r="E2557" s="125" t="s">
        <v>878</v>
      </c>
      <c r="F2557" s="128" t="str">
        <f t="shared" si="651"/>
        <v>Butadiene (C4H6), direct emissions (scope1 and downstream)</v>
      </c>
      <c r="G2557" s="131">
        <f t="shared" si="660"/>
        <v>9.3382877516939988</v>
      </c>
      <c r="H2557" s="183">
        <f t="shared" si="661"/>
        <v>9.3382845015999987</v>
      </c>
      <c r="I2557" s="183">
        <f t="shared" si="662"/>
        <v>3.2500939999999999E-6</v>
      </c>
      <c r="J2557" s="184">
        <f t="shared" si="663"/>
        <v>0</v>
      </c>
      <c r="K2557" s="183">
        <v>0</v>
      </c>
      <c r="L2557" s="146">
        <v>0</v>
      </c>
      <c r="M2557" s="146">
        <v>0</v>
      </c>
      <c r="N2557" s="146">
        <v>8.8127999999999993</v>
      </c>
      <c r="O2557" s="146">
        <v>0</v>
      </c>
      <c r="P2557" s="146">
        <v>0.52521879999999999</v>
      </c>
      <c r="Q2557" s="146">
        <v>2.6570160000000001E-4</v>
      </c>
      <c r="R2557" s="188">
        <v>3.2500939999999999E-6</v>
      </c>
      <c r="S2557" s="146">
        <v>0</v>
      </c>
      <c r="T2557" s="146">
        <v>0</v>
      </c>
      <c r="U2557" s="146">
        <v>0</v>
      </c>
      <c r="V2557" s="146">
        <v>0</v>
      </c>
      <c r="W2557" s="146">
        <v>0</v>
      </c>
      <c r="X2557" s="146">
        <v>0</v>
      </c>
      <c r="Z2557" s="157">
        <f t="shared" si="664"/>
        <v>0</v>
      </c>
      <c r="AB2557" s="131">
        <f t="shared" si="665"/>
        <v>0</v>
      </c>
      <c r="AC2557" s="131">
        <f t="shared" si="666"/>
        <v>9.3382877516939988</v>
      </c>
      <c r="AD2557" s="131">
        <f t="shared" si="667"/>
        <v>3.2500939999999999E-6</v>
      </c>
      <c r="AE2557" s="131">
        <f t="shared" si="668"/>
        <v>3.2500939999999999E-6</v>
      </c>
      <c r="AF2557" s="131">
        <f t="shared" si="669"/>
        <v>0</v>
      </c>
      <c r="CL2557" s="97"/>
    </row>
    <row r="2558" spans="1:90" ht="14.4">
      <c r="A2558" t="s">
        <v>4100</v>
      </c>
      <c r="B2558" s="125" t="s">
        <v>2023</v>
      </c>
      <c r="C2558" s="126" t="str">
        <f t="shared" si="650"/>
        <v>Q.010.40.106</v>
      </c>
      <c r="D2558" t="s">
        <v>2141</v>
      </c>
      <c r="E2558" s="125" t="s">
        <v>878</v>
      </c>
      <c r="F2558" s="128" t="str">
        <f t="shared" si="651"/>
        <v>Butyl acetate (C6H12O2), direct emissions (scope1 and downstream)</v>
      </c>
      <c r="G2558" s="131">
        <f t="shared" si="660"/>
        <v>2.7828059490000001</v>
      </c>
      <c r="H2558" s="183">
        <f t="shared" si="661"/>
        <v>2.7789642720000001</v>
      </c>
      <c r="I2558" s="183">
        <f>L2558+M2558+R2558+V2558+T2558</f>
        <v>3.8416769999999999E-3</v>
      </c>
      <c r="J2558" s="184">
        <f t="shared" si="663"/>
        <v>0</v>
      </c>
      <c r="K2558" s="183">
        <v>0</v>
      </c>
      <c r="L2558" s="146">
        <v>0</v>
      </c>
      <c r="M2558" s="146">
        <v>0</v>
      </c>
      <c r="N2558" s="146">
        <v>2.7784800000000001</v>
      </c>
      <c r="O2558" s="146">
        <v>0</v>
      </c>
      <c r="P2558" s="146">
        <v>0</v>
      </c>
      <c r="Q2558" s="188">
        <v>4.84272E-4</v>
      </c>
      <c r="R2558" s="188">
        <v>3.8416769999999999E-3</v>
      </c>
      <c r="S2558" s="146">
        <v>0</v>
      </c>
      <c r="T2558" s="146">
        <v>0</v>
      </c>
      <c r="U2558" s="146">
        <v>0</v>
      </c>
      <c r="V2558" s="146">
        <v>0</v>
      </c>
      <c r="W2558" s="146">
        <v>0</v>
      </c>
      <c r="X2558" s="146">
        <v>0</v>
      </c>
      <c r="Z2558" s="157">
        <f t="shared" si="664"/>
        <v>0</v>
      </c>
      <c r="AB2558" s="131">
        <f t="shared" si="665"/>
        <v>0</v>
      </c>
      <c r="AC2558" s="131">
        <f t="shared" si="666"/>
        <v>2.7828059490000001</v>
      </c>
      <c r="AD2558" s="131">
        <f t="shared" si="667"/>
        <v>3.8416769999999999E-3</v>
      </c>
      <c r="AE2558" s="131">
        <f t="shared" si="668"/>
        <v>3.8416769999999999E-3</v>
      </c>
      <c r="AF2558" s="131">
        <f t="shared" si="669"/>
        <v>0</v>
      </c>
      <c r="CL2558" s="97"/>
    </row>
    <row r="2559" spans="1:90" ht="14.4">
      <c r="A2559" t="s">
        <v>4101</v>
      </c>
      <c r="B2559" s="125" t="s">
        <v>2023</v>
      </c>
      <c r="C2559" s="126" t="str">
        <f t="shared" si="650"/>
        <v>Q.010.40.106</v>
      </c>
      <c r="D2559" t="s">
        <v>2141</v>
      </c>
      <c r="E2559" s="125" t="s">
        <v>878</v>
      </c>
      <c r="F2559" s="128" t="str">
        <f t="shared" si="651"/>
        <v>Chloroform (CHCl3), direct emissions (scope1 and downstream)</v>
      </c>
      <c r="G2559" s="131">
        <f t="shared" si="660"/>
        <v>3.7046022279999997</v>
      </c>
      <c r="H2559" s="183">
        <f t="shared" si="661"/>
        <v>0.60124696</v>
      </c>
      <c r="I2559" s="183">
        <f t="shared" si="662"/>
        <v>1.3355268E-2</v>
      </c>
      <c r="J2559" s="184">
        <f t="shared" si="663"/>
        <v>0</v>
      </c>
      <c r="K2559" s="183">
        <v>3.09</v>
      </c>
      <c r="L2559" s="146">
        <v>0</v>
      </c>
      <c r="M2559" s="146">
        <v>0</v>
      </c>
      <c r="N2559" s="146">
        <v>0.238068</v>
      </c>
      <c r="O2559" s="188">
        <v>0</v>
      </c>
      <c r="P2559" s="146">
        <v>0.1916728</v>
      </c>
      <c r="Q2559" s="146">
        <v>0.17150615999999999</v>
      </c>
      <c r="R2559" s="146">
        <v>1.3355268E-2</v>
      </c>
      <c r="S2559" s="146">
        <v>0</v>
      </c>
      <c r="T2559" s="146">
        <v>0</v>
      </c>
      <c r="U2559" s="146">
        <v>0</v>
      </c>
      <c r="V2559" s="146">
        <v>0</v>
      </c>
      <c r="W2559" s="146">
        <v>0</v>
      </c>
      <c r="X2559" s="146">
        <v>0</v>
      </c>
      <c r="Z2559" s="157">
        <f t="shared" si="664"/>
        <v>20.6</v>
      </c>
      <c r="AB2559" s="131">
        <f t="shared" si="665"/>
        <v>3.09</v>
      </c>
      <c r="AC2559" s="131">
        <f t="shared" si="666"/>
        <v>0.61460222799999997</v>
      </c>
      <c r="AD2559" s="131">
        <f t="shared" si="667"/>
        <v>1.3355268E-2</v>
      </c>
      <c r="AE2559" s="131">
        <f t="shared" si="668"/>
        <v>1.3355268E-2</v>
      </c>
      <c r="AF2559" s="131">
        <f t="shared" si="669"/>
        <v>0</v>
      </c>
      <c r="CL2559" s="97"/>
    </row>
    <row r="2560" spans="1:90" ht="14.4">
      <c r="A2560" t="s">
        <v>4102</v>
      </c>
      <c r="B2560" s="125" t="s">
        <v>2023</v>
      </c>
      <c r="C2560" s="126" t="str">
        <f t="shared" si="650"/>
        <v>Q.010.40.107</v>
      </c>
      <c r="D2560" t="s">
        <v>2141</v>
      </c>
      <c r="E2560" s="125" t="s">
        <v>878</v>
      </c>
      <c r="F2560" s="128" t="str">
        <f t="shared" si="651"/>
        <v>Dichloro-ethane (C2H4Cl2), direct emissions (scope1 and downstream)</v>
      </c>
      <c r="G2560" s="131">
        <f t="shared" si="660"/>
        <v>7.0813669999999997E-4</v>
      </c>
      <c r="H2560" s="183">
        <f t="shared" si="661"/>
        <v>0</v>
      </c>
      <c r="I2560" s="183">
        <f t="shared" si="662"/>
        <v>7.0813669999999997E-4</v>
      </c>
      <c r="J2560" s="184">
        <f t="shared" si="663"/>
        <v>0</v>
      </c>
      <c r="K2560" s="183">
        <v>0</v>
      </c>
      <c r="L2560" s="146">
        <v>0</v>
      </c>
      <c r="M2560" s="146">
        <v>0</v>
      </c>
      <c r="N2560" s="146">
        <v>0</v>
      </c>
      <c r="O2560" s="146">
        <v>0</v>
      </c>
      <c r="P2560" s="146">
        <v>0</v>
      </c>
      <c r="Q2560" s="146">
        <v>0</v>
      </c>
      <c r="R2560" s="146">
        <v>7.0813669999999997E-4</v>
      </c>
      <c r="S2560" s="146">
        <v>0</v>
      </c>
      <c r="T2560" s="146">
        <v>0</v>
      </c>
      <c r="U2560" s="146">
        <v>0</v>
      </c>
      <c r="V2560" s="146">
        <v>0</v>
      </c>
      <c r="W2560" s="146">
        <v>0</v>
      </c>
      <c r="X2560" s="146">
        <v>0</v>
      </c>
      <c r="Z2560" s="157">
        <f t="shared" si="664"/>
        <v>0</v>
      </c>
      <c r="AB2560" s="131">
        <f t="shared" si="665"/>
        <v>0</v>
      </c>
      <c r="AC2560" s="131">
        <f t="shared" si="666"/>
        <v>7.0813669999999997E-4</v>
      </c>
      <c r="AD2560" s="131">
        <f t="shared" si="667"/>
        <v>7.0813669999999997E-4</v>
      </c>
      <c r="AE2560" s="131">
        <f t="shared" si="668"/>
        <v>7.0813669999999997E-4</v>
      </c>
      <c r="AF2560" s="131">
        <f t="shared" si="669"/>
        <v>0</v>
      </c>
      <c r="CL2560" s="97"/>
    </row>
    <row r="2561" spans="1:90" ht="14.4">
      <c r="A2561" t="s">
        <v>4103</v>
      </c>
      <c r="B2561" s="125" t="s">
        <v>2023</v>
      </c>
      <c r="C2561" s="126" t="str">
        <f t="shared" si="650"/>
        <v>Q.010.40.108</v>
      </c>
      <c r="D2561" t="s">
        <v>2141</v>
      </c>
      <c r="E2561" s="125" t="s">
        <v>878</v>
      </c>
      <c r="F2561" s="128" t="str">
        <f t="shared" si="651"/>
        <v>Dimethyl ether (C2H6O), direct emissions (scope1 and downstream)</v>
      </c>
      <c r="G2561" s="131">
        <f t="shared" si="660"/>
        <v>1.952490188616</v>
      </c>
      <c r="H2561" s="183">
        <f t="shared" si="661"/>
        <v>1.952292027096</v>
      </c>
      <c r="I2561" s="183">
        <f t="shared" si="662"/>
        <v>1.9816152000000001E-4</v>
      </c>
      <c r="J2561" s="184">
        <f t="shared" si="663"/>
        <v>0</v>
      </c>
      <c r="K2561" s="183">
        <v>0</v>
      </c>
      <c r="L2561" s="146">
        <v>0</v>
      </c>
      <c r="M2561" s="146">
        <v>0</v>
      </c>
      <c r="N2561" s="146">
        <v>1.95228</v>
      </c>
      <c r="O2561" s="146">
        <v>0</v>
      </c>
      <c r="P2561" s="188">
        <v>0</v>
      </c>
      <c r="Q2561" s="188">
        <v>1.2027095999999999E-5</v>
      </c>
      <c r="R2561" s="146">
        <v>1.9816152000000001E-4</v>
      </c>
      <c r="S2561" s="146">
        <v>0</v>
      </c>
      <c r="T2561" s="146">
        <v>0</v>
      </c>
      <c r="U2561" s="146">
        <v>0</v>
      </c>
      <c r="V2561" s="146">
        <v>0</v>
      </c>
      <c r="W2561" s="146">
        <v>0</v>
      </c>
      <c r="X2561" s="146">
        <v>0</v>
      </c>
      <c r="Z2561" s="157">
        <f t="shared" si="664"/>
        <v>0</v>
      </c>
      <c r="AB2561" s="131">
        <f t="shared" si="665"/>
        <v>0</v>
      </c>
      <c r="AC2561" s="131">
        <f t="shared" si="666"/>
        <v>1.952490188616</v>
      </c>
      <c r="AD2561" s="131">
        <f t="shared" si="667"/>
        <v>1.9816152000000001E-4</v>
      </c>
      <c r="AE2561" s="131">
        <f t="shared" si="668"/>
        <v>1.9816152000000001E-4</v>
      </c>
      <c r="AF2561" s="131">
        <f t="shared" si="669"/>
        <v>0</v>
      </c>
      <c r="CL2561" s="97"/>
    </row>
    <row r="2562" spans="1:90" ht="14.4">
      <c r="A2562" t="s">
        <v>4104</v>
      </c>
      <c r="B2562" s="125" t="s">
        <v>2023</v>
      </c>
      <c r="C2562" s="126" t="str">
        <f t="shared" si="650"/>
        <v>Q.010.40.109</v>
      </c>
      <c r="D2562" t="s">
        <v>2141</v>
      </c>
      <c r="E2562" s="125" t="s">
        <v>878</v>
      </c>
      <c r="F2562" s="128" t="str">
        <f t="shared" si="651"/>
        <v>Ethanol (C2H5OH), direct emissions (scope1 and downstream)</v>
      </c>
      <c r="G2562" s="131">
        <f t="shared" si="660"/>
        <v>4.1304210138000004</v>
      </c>
      <c r="H2562" s="183">
        <f t="shared" si="661"/>
        <v>4.1271665848000003</v>
      </c>
      <c r="I2562" s="183">
        <f t="shared" si="662"/>
        <v>3.2544290000000001E-3</v>
      </c>
      <c r="J2562" s="184">
        <f t="shared" si="663"/>
        <v>0</v>
      </c>
      <c r="K2562" s="183">
        <v>0</v>
      </c>
      <c r="L2562" s="146">
        <v>0</v>
      </c>
      <c r="M2562" s="146">
        <v>0</v>
      </c>
      <c r="N2562" s="146">
        <v>4.1248800000000001</v>
      </c>
      <c r="O2562" s="146">
        <v>0</v>
      </c>
      <c r="P2562" s="146">
        <v>1.859596E-3</v>
      </c>
      <c r="Q2562" s="188">
        <v>4.269888E-4</v>
      </c>
      <c r="R2562" s="146">
        <v>3.2544290000000001E-3</v>
      </c>
      <c r="S2562" s="146">
        <v>0</v>
      </c>
      <c r="T2562" s="146">
        <v>0</v>
      </c>
      <c r="U2562" s="146">
        <v>0</v>
      </c>
      <c r="V2562" s="146">
        <v>0</v>
      </c>
      <c r="W2562" s="146">
        <v>0</v>
      </c>
      <c r="X2562" s="146">
        <v>0</v>
      </c>
      <c r="Z2562" s="157">
        <f t="shared" si="664"/>
        <v>0</v>
      </c>
      <c r="AB2562" s="131">
        <f t="shared" si="665"/>
        <v>0</v>
      </c>
      <c r="AC2562" s="131">
        <f t="shared" si="666"/>
        <v>4.1304210138000004</v>
      </c>
      <c r="AD2562" s="131">
        <f t="shared" si="667"/>
        <v>3.2544290000000001E-3</v>
      </c>
      <c r="AE2562" s="131">
        <f t="shared" si="668"/>
        <v>3.2544290000000001E-3</v>
      </c>
      <c r="AF2562" s="131">
        <f t="shared" si="669"/>
        <v>0</v>
      </c>
      <c r="CL2562" s="97"/>
    </row>
    <row r="2563" spans="1:90" ht="14.4">
      <c r="A2563" t="s">
        <v>4105</v>
      </c>
      <c r="B2563" s="125" t="s">
        <v>2023</v>
      </c>
      <c r="C2563" s="126" t="str">
        <f t="shared" si="650"/>
        <v>Q.010.40.110</v>
      </c>
      <c r="D2563" t="s">
        <v>2141</v>
      </c>
      <c r="E2563" s="125" t="s">
        <v>878</v>
      </c>
      <c r="F2563" s="128" t="str">
        <f t="shared" si="651"/>
        <v>Ethyl acetate  (C4H8O2), direct emissions (scope1 and downstream)</v>
      </c>
      <c r="G2563" s="131">
        <f t="shared" si="660"/>
        <v>2.1664624469999998</v>
      </c>
      <c r="H2563" s="183">
        <f t="shared" si="661"/>
        <v>2.1613081319999998</v>
      </c>
      <c r="I2563" s="183">
        <f t="shared" si="662"/>
        <v>5.1543149999999996E-3</v>
      </c>
      <c r="J2563" s="184">
        <f t="shared" si="663"/>
        <v>0</v>
      </c>
      <c r="K2563" s="183">
        <v>0</v>
      </c>
      <c r="L2563" s="146">
        <v>0</v>
      </c>
      <c r="M2563" s="146">
        <v>0</v>
      </c>
      <c r="N2563" s="146">
        <v>2.1603599999999998</v>
      </c>
      <c r="O2563" s="146">
        <v>0</v>
      </c>
      <c r="P2563" s="146">
        <v>0</v>
      </c>
      <c r="Q2563" s="146">
        <v>9.4813199999999997E-4</v>
      </c>
      <c r="R2563" s="146">
        <v>5.1543149999999996E-3</v>
      </c>
      <c r="S2563" s="146">
        <v>0</v>
      </c>
      <c r="T2563" s="146">
        <v>0</v>
      </c>
      <c r="U2563" s="146">
        <v>0</v>
      </c>
      <c r="V2563" s="146">
        <v>0</v>
      </c>
      <c r="W2563" s="146">
        <v>0</v>
      </c>
      <c r="X2563" s="146">
        <v>0</v>
      </c>
      <c r="Z2563" s="157">
        <f t="shared" si="664"/>
        <v>0</v>
      </c>
      <c r="AB2563" s="131">
        <f t="shared" si="665"/>
        <v>0</v>
      </c>
      <c r="AC2563" s="131">
        <f t="shared" si="666"/>
        <v>2.1664624469999998</v>
      </c>
      <c r="AD2563" s="131">
        <f t="shared" si="667"/>
        <v>5.1543149999999996E-3</v>
      </c>
      <c r="AE2563" s="131">
        <f t="shared" si="668"/>
        <v>5.1543149999999996E-3</v>
      </c>
      <c r="AF2563" s="131">
        <f t="shared" si="669"/>
        <v>0</v>
      </c>
      <c r="CL2563" s="97"/>
    </row>
    <row r="2564" spans="1:90" ht="14.4">
      <c r="A2564" t="s">
        <v>4106</v>
      </c>
      <c r="B2564" s="125" t="s">
        <v>2023</v>
      </c>
      <c r="C2564" s="126" t="str">
        <f t="shared" si="650"/>
        <v>Q.010.40.111</v>
      </c>
      <c r="D2564" t="s">
        <v>2141</v>
      </c>
      <c r="E2564" s="125" t="s">
        <v>878</v>
      </c>
      <c r="F2564" s="128" t="str">
        <f t="shared" si="651"/>
        <v>Ethylene (C2H4), direct emissions (scope1 and downstream)</v>
      </c>
      <c r="G2564" s="131">
        <f t="shared" si="660"/>
        <v>10.342944545092202</v>
      </c>
      <c r="H2564" s="183">
        <f t="shared" si="661"/>
        <v>10.342941808320001</v>
      </c>
      <c r="I2564" s="183">
        <f t="shared" si="662"/>
        <v>2.7367722000000002E-6</v>
      </c>
      <c r="J2564" s="184">
        <f t="shared" si="663"/>
        <v>0</v>
      </c>
      <c r="K2564" s="183">
        <v>0</v>
      </c>
      <c r="L2564" s="146">
        <v>0</v>
      </c>
      <c r="M2564" s="146">
        <v>0</v>
      </c>
      <c r="N2564" s="146">
        <v>10.3428</v>
      </c>
      <c r="O2564" s="146">
        <v>0</v>
      </c>
      <c r="P2564" s="146">
        <v>0</v>
      </c>
      <c r="Q2564" s="146">
        <v>1.4180831999999999E-4</v>
      </c>
      <c r="R2564" s="188">
        <v>2.7367722000000002E-6</v>
      </c>
      <c r="S2564" s="146">
        <v>0</v>
      </c>
      <c r="T2564" s="146">
        <v>0</v>
      </c>
      <c r="U2564" s="146">
        <v>0</v>
      </c>
      <c r="V2564" s="146">
        <v>0</v>
      </c>
      <c r="W2564" s="146">
        <v>0</v>
      </c>
      <c r="X2564" s="146">
        <v>0</v>
      </c>
      <c r="Z2564" s="157">
        <f t="shared" si="664"/>
        <v>0</v>
      </c>
      <c r="AB2564" s="131">
        <f t="shared" si="665"/>
        <v>0</v>
      </c>
      <c r="AC2564" s="131">
        <f t="shared" si="666"/>
        <v>10.342944545092202</v>
      </c>
      <c r="AD2564" s="131">
        <f t="shared" si="667"/>
        <v>2.7367722000000002E-6</v>
      </c>
      <c r="AE2564" s="131">
        <f t="shared" si="668"/>
        <v>2.7367722000000002E-6</v>
      </c>
      <c r="AF2564" s="131">
        <f t="shared" si="669"/>
        <v>0</v>
      </c>
      <c r="CL2564" s="97"/>
    </row>
    <row r="2565" spans="1:90" ht="14.4">
      <c r="A2565" t="s">
        <v>4107</v>
      </c>
      <c r="B2565" s="125" t="s">
        <v>2023</v>
      </c>
      <c r="C2565" s="126" t="str">
        <f t="shared" si="650"/>
        <v>Q.010.40.112</v>
      </c>
      <c r="D2565" t="s">
        <v>2141</v>
      </c>
      <c r="E2565" s="125" t="s">
        <v>878</v>
      </c>
      <c r="F2565" s="128" t="str">
        <f t="shared" si="651"/>
        <v>Formaldehyde (CH2O), direct emissions (scope1 and downstream)</v>
      </c>
      <c r="G2565" s="131">
        <f t="shared" si="660"/>
        <v>18.081090840000002</v>
      </c>
      <c r="H2565" s="183">
        <f t="shared" si="661"/>
        <v>17.561295440000002</v>
      </c>
      <c r="I2565" s="183">
        <f t="shared" si="662"/>
        <v>0.51979540000000002</v>
      </c>
      <c r="J2565" s="184">
        <f t="shared" si="663"/>
        <v>0</v>
      </c>
      <c r="K2565" s="183">
        <v>0</v>
      </c>
      <c r="L2565" s="146">
        <v>0</v>
      </c>
      <c r="M2565" s="146">
        <v>0</v>
      </c>
      <c r="N2565" s="146">
        <v>5.3672399999999998</v>
      </c>
      <c r="O2565" s="146">
        <v>0</v>
      </c>
      <c r="P2565" s="146">
        <v>12.158720000000001</v>
      </c>
      <c r="Q2565" s="146">
        <v>3.5335440000000003E-2</v>
      </c>
      <c r="R2565" s="146">
        <v>0.51979540000000002</v>
      </c>
      <c r="S2565" s="146">
        <v>0</v>
      </c>
      <c r="T2565" s="146">
        <v>0</v>
      </c>
      <c r="U2565" s="146">
        <v>0</v>
      </c>
      <c r="V2565" s="146">
        <v>0</v>
      </c>
      <c r="W2565" s="146">
        <v>0</v>
      </c>
      <c r="X2565" s="146">
        <v>0</v>
      </c>
      <c r="Z2565" s="157">
        <f t="shared" si="664"/>
        <v>0</v>
      </c>
      <c r="AB2565" s="131">
        <f t="shared" si="665"/>
        <v>0</v>
      </c>
      <c r="AC2565" s="131">
        <f t="shared" si="666"/>
        <v>18.081090840000002</v>
      </c>
      <c r="AD2565" s="131">
        <f t="shared" si="667"/>
        <v>0.51979540000000002</v>
      </c>
      <c r="AE2565" s="131">
        <f t="shared" si="668"/>
        <v>0.51979540000000002</v>
      </c>
      <c r="AF2565" s="131">
        <f t="shared" si="669"/>
        <v>0</v>
      </c>
      <c r="CL2565" s="97"/>
    </row>
    <row r="2566" spans="1:90" ht="14.4">
      <c r="A2566" t="s">
        <v>4108</v>
      </c>
      <c r="B2566" s="125" t="s">
        <v>2023</v>
      </c>
      <c r="C2566" s="126" t="str">
        <f t="shared" si="650"/>
        <v>Q.010.40.113</v>
      </c>
      <c r="D2566" t="s">
        <v>2141</v>
      </c>
      <c r="E2566" s="125" t="s">
        <v>878</v>
      </c>
      <c r="F2566" s="128" t="str">
        <f t="shared" si="651"/>
        <v>Hexane (C6H14), direct emissions (scope1 and downstream)</v>
      </c>
      <c r="G2566" s="131">
        <f t="shared" si="660"/>
        <v>5.0107195109926996</v>
      </c>
      <c r="H2566" s="183">
        <f t="shared" si="661"/>
        <v>5.0107169231999995</v>
      </c>
      <c r="I2566" s="183">
        <f t="shared" si="662"/>
        <v>2.5877926999999998E-6</v>
      </c>
      <c r="J2566" s="184">
        <f t="shared" si="663"/>
        <v>0</v>
      </c>
      <c r="K2566" s="183">
        <v>0</v>
      </c>
      <c r="L2566" s="146">
        <v>0</v>
      </c>
      <c r="M2566" s="146">
        <v>0</v>
      </c>
      <c r="N2566" s="146">
        <v>4.9816799999999999</v>
      </c>
      <c r="O2566" s="146">
        <v>0</v>
      </c>
      <c r="P2566" s="146">
        <v>8.8132320000000001E-4</v>
      </c>
      <c r="Q2566" s="146">
        <v>2.8155599999999999E-2</v>
      </c>
      <c r="R2566" s="188">
        <v>2.5877926999999998E-6</v>
      </c>
      <c r="S2566" s="146">
        <v>0</v>
      </c>
      <c r="T2566" s="146">
        <v>0</v>
      </c>
      <c r="U2566" s="146">
        <v>0</v>
      </c>
      <c r="V2566" s="146">
        <v>0</v>
      </c>
      <c r="W2566" s="146">
        <v>0</v>
      </c>
      <c r="X2566" s="146">
        <v>0</v>
      </c>
      <c r="Z2566" s="157">
        <f t="shared" si="664"/>
        <v>0</v>
      </c>
      <c r="AB2566" s="131">
        <f t="shared" si="665"/>
        <v>0</v>
      </c>
      <c r="AC2566" s="131">
        <f t="shared" si="666"/>
        <v>5.0107195109926996</v>
      </c>
      <c r="AD2566" s="131">
        <f t="shared" si="667"/>
        <v>2.5877926999999998E-6</v>
      </c>
      <c r="AE2566" s="131">
        <f t="shared" si="668"/>
        <v>2.5877926999999998E-6</v>
      </c>
      <c r="AF2566" s="131">
        <f t="shared" si="669"/>
        <v>0</v>
      </c>
      <c r="CL2566" s="97"/>
    </row>
    <row r="2567" spans="1:90" ht="14.4">
      <c r="A2567" t="s">
        <v>4109</v>
      </c>
      <c r="B2567" s="125" t="s">
        <v>2023</v>
      </c>
      <c r="C2567" s="126" t="str">
        <f t="shared" si="650"/>
        <v>Q.010.40.114</v>
      </c>
      <c r="D2567" t="s">
        <v>2141</v>
      </c>
      <c r="E2567" s="125" t="s">
        <v>878</v>
      </c>
      <c r="F2567" s="128" t="str">
        <f t="shared" si="651"/>
        <v>Isoprene (C5H8), direct emissions (scope1 and downstream)</v>
      </c>
      <c r="G2567" s="131">
        <f t="shared" si="660"/>
        <v>11.324562805581001</v>
      </c>
      <c r="H2567" s="183">
        <f t="shared" si="661"/>
        <v>11.324554127200001</v>
      </c>
      <c r="I2567" s="183">
        <f t="shared" si="662"/>
        <v>8.6783809999999995E-6</v>
      </c>
      <c r="J2567" s="184">
        <f t="shared" si="663"/>
        <v>0</v>
      </c>
      <c r="K2567" s="183">
        <v>0</v>
      </c>
      <c r="L2567" s="146">
        <v>0</v>
      </c>
      <c r="M2567" s="146">
        <v>0</v>
      </c>
      <c r="N2567" s="146">
        <v>11.2608</v>
      </c>
      <c r="O2567" s="146">
        <v>0</v>
      </c>
      <c r="P2567" s="146">
        <v>6.2675919999999996E-2</v>
      </c>
      <c r="Q2567" s="146">
        <v>1.0782071999999999E-3</v>
      </c>
      <c r="R2567" s="188">
        <v>8.6783809999999995E-6</v>
      </c>
      <c r="S2567" s="146">
        <v>0</v>
      </c>
      <c r="T2567" s="146">
        <v>0</v>
      </c>
      <c r="U2567" s="146">
        <v>0</v>
      </c>
      <c r="V2567" s="146">
        <v>0</v>
      </c>
      <c r="W2567" s="146">
        <v>0</v>
      </c>
      <c r="X2567" s="146">
        <v>0</v>
      </c>
      <c r="Z2567" s="157">
        <f t="shared" si="664"/>
        <v>0</v>
      </c>
      <c r="AB2567" s="131">
        <f t="shared" si="665"/>
        <v>0</v>
      </c>
      <c r="AC2567" s="131">
        <f t="shared" si="666"/>
        <v>11.324562805581001</v>
      </c>
      <c r="AD2567" s="131">
        <f t="shared" si="667"/>
        <v>8.6783809999999995E-6</v>
      </c>
      <c r="AE2567" s="131">
        <f t="shared" si="668"/>
        <v>8.6783809999999995E-6</v>
      </c>
      <c r="AF2567" s="131">
        <f t="shared" si="669"/>
        <v>0</v>
      </c>
      <c r="CL2567" s="97"/>
    </row>
    <row r="2568" spans="1:90" ht="14.4">
      <c r="A2568" t="s">
        <v>4110</v>
      </c>
      <c r="B2568" s="125" t="s">
        <v>2023</v>
      </c>
      <c r="C2568" s="126" t="str">
        <f t="shared" si="650"/>
        <v>Q.010.40.115</v>
      </c>
      <c r="D2568" t="s">
        <v>2141</v>
      </c>
      <c r="E2568" s="125" t="s">
        <v>878</v>
      </c>
      <c r="F2568" s="128" t="str">
        <f t="shared" si="651"/>
        <v>Methanol (CH3OH), direct emissions (scope1 and downstream)</v>
      </c>
      <c r="G2568" s="131">
        <f t="shared" si="660"/>
        <v>1.4461776141</v>
      </c>
      <c r="H2568" s="183">
        <f t="shared" si="661"/>
        <v>1.4451809976000001</v>
      </c>
      <c r="I2568" s="183">
        <f t="shared" si="662"/>
        <v>9.9661650000000004E-4</v>
      </c>
      <c r="J2568" s="184">
        <f t="shared" si="663"/>
        <v>0</v>
      </c>
      <c r="K2568" s="183">
        <v>0</v>
      </c>
      <c r="L2568" s="146">
        <v>0</v>
      </c>
      <c r="M2568" s="146">
        <v>0</v>
      </c>
      <c r="N2568" s="146">
        <v>1.44432</v>
      </c>
      <c r="O2568" s="146">
        <v>0</v>
      </c>
      <c r="P2568" s="146">
        <v>0</v>
      </c>
      <c r="Q2568" s="146">
        <v>8.6099760000000005E-4</v>
      </c>
      <c r="R2568" s="188">
        <v>9.9661650000000004E-4</v>
      </c>
      <c r="S2568" s="146">
        <v>0</v>
      </c>
      <c r="T2568" s="146">
        <v>0</v>
      </c>
      <c r="U2568" s="146">
        <v>0</v>
      </c>
      <c r="V2568" s="146">
        <v>0</v>
      </c>
      <c r="W2568" s="146">
        <v>0</v>
      </c>
      <c r="X2568" s="146">
        <v>0</v>
      </c>
      <c r="Z2568" s="157">
        <f t="shared" si="664"/>
        <v>0</v>
      </c>
      <c r="AB2568" s="131">
        <f t="shared" si="665"/>
        <v>0</v>
      </c>
      <c r="AC2568" s="131">
        <f t="shared" si="666"/>
        <v>1.4461776141</v>
      </c>
      <c r="AD2568" s="131">
        <f t="shared" si="667"/>
        <v>9.9661650000000004E-4</v>
      </c>
      <c r="AE2568" s="131">
        <f t="shared" si="668"/>
        <v>9.9661650000000004E-4</v>
      </c>
      <c r="AF2568" s="131">
        <f t="shared" si="669"/>
        <v>0</v>
      </c>
      <c r="CL2568" s="97"/>
    </row>
    <row r="2569" spans="1:90" ht="14.4">
      <c r="A2569" t="s">
        <v>4111</v>
      </c>
      <c r="B2569" s="125" t="s">
        <v>2023</v>
      </c>
      <c r="C2569" s="126" t="str">
        <f t="shared" si="650"/>
        <v>Q.010.40.116</v>
      </c>
      <c r="D2569" t="s">
        <v>2141</v>
      </c>
      <c r="E2569" s="125" t="s">
        <v>878</v>
      </c>
      <c r="F2569" s="128" t="str">
        <f t="shared" si="651"/>
        <v>1-Propanol (C3H8O), direct emissions (scope1 and downstream)</v>
      </c>
      <c r="G2569" s="131">
        <f t="shared" si="660"/>
        <v>5.8032739973999998</v>
      </c>
      <c r="H2569" s="183">
        <f t="shared" si="661"/>
        <v>5.8020163271999996</v>
      </c>
      <c r="I2569" s="183">
        <f t="shared" si="662"/>
        <v>1.2576702000000001E-3</v>
      </c>
      <c r="J2569" s="184">
        <f t="shared" si="663"/>
        <v>0</v>
      </c>
      <c r="K2569" s="183">
        <v>0</v>
      </c>
      <c r="L2569" s="146">
        <v>0</v>
      </c>
      <c r="M2569" s="146">
        <v>0</v>
      </c>
      <c r="N2569" s="146">
        <v>5.8017599999999998</v>
      </c>
      <c r="O2569" s="146">
        <v>0</v>
      </c>
      <c r="P2569" s="146">
        <v>0</v>
      </c>
      <c r="Q2569" s="146">
        <v>2.563272E-4</v>
      </c>
      <c r="R2569" s="146">
        <v>1.2576702000000001E-3</v>
      </c>
      <c r="S2569" s="146">
        <v>0</v>
      </c>
      <c r="T2569" s="146">
        <v>0</v>
      </c>
      <c r="U2569" s="146">
        <v>0</v>
      </c>
      <c r="V2569" s="146">
        <v>0</v>
      </c>
      <c r="W2569" s="146">
        <v>0</v>
      </c>
      <c r="X2569" s="146">
        <v>0</v>
      </c>
      <c r="Z2569" s="157">
        <f t="shared" si="664"/>
        <v>0</v>
      </c>
      <c r="AB2569" s="131">
        <f t="shared" si="665"/>
        <v>0</v>
      </c>
      <c r="AC2569" s="131">
        <f t="shared" si="666"/>
        <v>5.8032739973999998</v>
      </c>
      <c r="AD2569" s="131">
        <f t="shared" si="667"/>
        <v>1.2576702000000001E-3</v>
      </c>
      <c r="AE2569" s="131">
        <f t="shared" si="668"/>
        <v>1.2576702000000001E-3</v>
      </c>
      <c r="AF2569" s="131">
        <f t="shared" si="669"/>
        <v>0</v>
      </c>
      <c r="CL2569" s="97"/>
    </row>
    <row r="2570" spans="1:90" ht="14.4">
      <c r="A2570" t="s">
        <v>4112</v>
      </c>
      <c r="B2570" s="125" t="s">
        <v>2023</v>
      </c>
      <c r="C2570" s="126" t="str">
        <f t="shared" si="650"/>
        <v>Q.010.40.117</v>
      </c>
      <c r="D2570" t="s">
        <v>2141</v>
      </c>
      <c r="E2570" s="125" t="s">
        <v>878</v>
      </c>
      <c r="F2570" s="128" t="str">
        <f t="shared" si="651"/>
        <v>Naphthalene (C10H8), direct emissions (scope1 and downstream)</v>
      </c>
      <c r="G2570" s="131">
        <f t="shared" si="660"/>
        <v>1.167272055</v>
      </c>
      <c r="H2570" s="183">
        <f t="shared" si="661"/>
        <v>1.156436</v>
      </c>
      <c r="I2570" s="183">
        <f t="shared" si="662"/>
        <v>1.0836055000000001E-2</v>
      </c>
      <c r="J2570" s="184">
        <f t="shared" si="663"/>
        <v>0</v>
      </c>
      <c r="K2570" s="183">
        <v>0</v>
      </c>
      <c r="L2570" s="146">
        <v>0</v>
      </c>
      <c r="M2570" s="146">
        <v>0</v>
      </c>
      <c r="N2570" s="146">
        <v>0</v>
      </c>
      <c r="O2570" s="146">
        <v>0</v>
      </c>
      <c r="P2570" s="146">
        <v>0.8237312</v>
      </c>
      <c r="Q2570" s="146">
        <v>0.33270480000000002</v>
      </c>
      <c r="R2570" s="146">
        <v>1.0836055000000001E-2</v>
      </c>
      <c r="S2570" s="146">
        <v>0</v>
      </c>
      <c r="T2570" s="146">
        <v>0</v>
      </c>
      <c r="U2570" s="146">
        <v>0</v>
      </c>
      <c r="V2570" s="146">
        <v>0</v>
      </c>
      <c r="W2570" s="146">
        <v>0</v>
      </c>
      <c r="X2570" s="146">
        <v>0</v>
      </c>
      <c r="Z2570" s="157">
        <f t="shared" si="664"/>
        <v>0</v>
      </c>
      <c r="AB2570" s="131">
        <f t="shared" si="665"/>
        <v>0</v>
      </c>
      <c r="AC2570" s="131">
        <f t="shared" si="666"/>
        <v>1.167272055</v>
      </c>
      <c r="AD2570" s="131">
        <f t="shared" si="667"/>
        <v>1.0836055000000001E-2</v>
      </c>
      <c r="AE2570" s="131">
        <f t="shared" si="668"/>
        <v>1.0836055000000001E-2</v>
      </c>
      <c r="AF2570" s="131">
        <f t="shared" si="669"/>
        <v>0</v>
      </c>
      <c r="CL2570" s="97"/>
    </row>
    <row r="2571" spans="1:90" ht="14.4">
      <c r="A2571" t="s">
        <v>4113</v>
      </c>
      <c r="B2571" s="125" t="s">
        <v>2023</v>
      </c>
      <c r="C2571" s="126" t="str">
        <f t="shared" si="650"/>
        <v>Q.010.40.118</v>
      </c>
      <c r="D2571" t="s">
        <v>2141</v>
      </c>
      <c r="E2571" s="125" t="s">
        <v>878</v>
      </c>
      <c r="F2571" s="128" t="str">
        <f t="shared" si="651"/>
        <v>Propylene (C3H6), direct emissions (scope1 and downstream)</v>
      </c>
      <c r="G2571" s="131">
        <f t="shared" si="660"/>
        <v>11.6280513017629</v>
      </c>
      <c r="H2571" s="183">
        <f t="shared" si="661"/>
        <v>11.628049427280001</v>
      </c>
      <c r="I2571" s="183">
        <f t="shared" si="662"/>
        <v>1.8744829E-6</v>
      </c>
      <c r="J2571" s="184">
        <f t="shared" si="663"/>
        <v>0</v>
      </c>
      <c r="K2571" s="183">
        <v>0</v>
      </c>
      <c r="L2571" s="146">
        <v>0</v>
      </c>
      <c r="M2571" s="146">
        <v>0</v>
      </c>
      <c r="N2571" s="146">
        <v>11.628</v>
      </c>
      <c r="O2571" s="146">
        <v>0</v>
      </c>
      <c r="P2571" s="146">
        <v>0</v>
      </c>
      <c r="Q2571" s="188">
        <v>4.9427279999999999E-5</v>
      </c>
      <c r="R2571" s="188">
        <v>1.8744829E-6</v>
      </c>
      <c r="S2571" s="146">
        <v>0</v>
      </c>
      <c r="T2571" s="146">
        <v>0</v>
      </c>
      <c r="U2571" s="146">
        <v>0</v>
      </c>
      <c r="V2571" s="146">
        <v>0</v>
      </c>
      <c r="W2571" s="146">
        <v>0</v>
      </c>
      <c r="X2571" s="146">
        <v>0</v>
      </c>
      <c r="Z2571" s="157">
        <f t="shared" si="664"/>
        <v>0</v>
      </c>
      <c r="AB2571" s="131">
        <f t="shared" si="665"/>
        <v>0</v>
      </c>
      <c r="AC2571" s="131">
        <f t="shared" si="666"/>
        <v>11.6280513017629</v>
      </c>
      <c r="AD2571" s="131">
        <f t="shared" si="667"/>
        <v>1.8744829E-6</v>
      </c>
      <c r="AE2571" s="131">
        <f t="shared" si="668"/>
        <v>1.8744829E-6</v>
      </c>
      <c r="AF2571" s="131">
        <f t="shared" si="669"/>
        <v>0</v>
      </c>
      <c r="CL2571" s="97"/>
    </row>
    <row r="2572" spans="1:90" ht="14.4">
      <c r="A2572" t="s">
        <v>4114</v>
      </c>
      <c r="B2572" s="125" t="s">
        <v>2023</v>
      </c>
      <c r="C2572" s="126" t="str">
        <f t="shared" si="650"/>
        <v>Q.010.40.119</v>
      </c>
      <c r="D2572" t="s">
        <v>2141</v>
      </c>
      <c r="E2572" s="125" t="s">
        <v>878</v>
      </c>
      <c r="F2572" s="128" t="str">
        <f t="shared" si="651"/>
        <v>Styrene (C8H8), direct emissions (scope1 and downstream)</v>
      </c>
      <c r="G2572" s="131">
        <f t="shared" si="660"/>
        <v>1.9442012034</v>
      </c>
      <c r="H2572" s="183">
        <f t="shared" si="661"/>
        <v>1.9435450000000001</v>
      </c>
      <c r="I2572" s="183">
        <f t="shared" si="662"/>
        <v>6.5620339999999998E-4</v>
      </c>
      <c r="J2572" s="184">
        <f t="shared" si="663"/>
        <v>0</v>
      </c>
      <c r="K2572" s="183">
        <v>0</v>
      </c>
      <c r="L2572" s="146">
        <v>0</v>
      </c>
      <c r="M2572" s="146">
        <v>0</v>
      </c>
      <c r="N2572" s="146">
        <v>1.4688000000000001</v>
      </c>
      <c r="O2572" s="146">
        <v>0</v>
      </c>
      <c r="P2572" s="146">
        <v>0.47057080000000001</v>
      </c>
      <c r="Q2572" s="188">
        <v>4.1742000000000003E-3</v>
      </c>
      <c r="R2572" s="146">
        <v>6.5620339999999998E-4</v>
      </c>
      <c r="S2572" s="146">
        <v>0</v>
      </c>
      <c r="T2572" s="146">
        <v>0</v>
      </c>
      <c r="U2572" s="146">
        <v>0</v>
      </c>
      <c r="V2572" s="146">
        <v>0</v>
      </c>
      <c r="W2572" s="146">
        <v>0</v>
      </c>
      <c r="X2572" s="146">
        <v>0</v>
      </c>
      <c r="Z2572" s="157">
        <f t="shared" si="664"/>
        <v>0</v>
      </c>
      <c r="AB2572" s="131">
        <f t="shared" si="665"/>
        <v>0</v>
      </c>
      <c r="AC2572" s="131">
        <f t="shared" si="666"/>
        <v>1.9442012034</v>
      </c>
      <c r="AD2572" s="131">
        <f t="shared" si="667"/>
        <v>6.5620339999999998E-4</v>
      </c>
      <c r="AE2572" s="131">
        <f t="shared" si="668"/>
        <v>6.5620339999999998E-4</v>
      </c>
      <c r="AF2572" s="131">
        <f t="shared" si="669"/>
        <v>0</v>
      </c>
      <c r="CL2572" s="97"/>
    </row>
    <row r="2573" spans="1:90" ht="14.4">
      <c r="A2573" t="s">
        <v>4115</v>
      </c>
      <c r="B2573" s="125" t="s">
        <v>2023</v>
      </c>
      <c r="C2573" s="126" t="str">
        <f t="shared" si="650"/>
        <v>Q.010.40.120</v>
      </c>
      <c r="D2573" t="s">
        <v>2141</v>
      </c>
      <c r="E2573" s="125" t="s">
        <v>878</v>
      </c>
      <c r="F2573" s="128" t="str">
        <f t="shared" si="651"/>
        <v>Tetrachloroethylene (C2Cl4), direct emissions (scope1 and downstream)</v>
      </c>
      <c r="G2573" s="131">
        <f t="shared" si="660"/>
        <v>1.7433151730000001</v>
      </c>
      <c r="H2573" s="183">
        <f t="shared" si="661"/>
        <v>0.78897519999999999</v>
      </c>
      <c r="I2573" s="183">
        <f t="shared" si="662"/>
        <v>3.339973E-3</v>
      </c>
      <c r="J2573" s="184">
        <f t="shared" si="663"/>
        <v>0</v>
      </c>
      <c r="K2573" s="183">
        <v>0.95099999999999996</v>
      </c>
      <c r="L2573" s="146">
        <v>0</v>
      </c>
      <c r="M2573" s="146">
        <v>0</v>
      </c>
      <c r="N2573" s="146">
        <v>0.29987999999999998</v>
      </c>
      <c r="O2573" s="146">
        <v>0</v>
      </c>
      <c r="P2573" s="146">
        <v>0.25879600000000003</v>
      </c>
      <c r="Q2573" s="146">
        <v>0.23029920000000001</v>
      </c>
      <c r="R2573" s="146">
        <v>3.339973E-3</v>
      </c>
      <c r="S2573" s="146">
        <v>0</v>
      </c>
      <c r="T2573" s="146">
        <v>0</v>
      </c>
      <c r="U2573" s="146">
        <v>0</v>
      </c>
      <c r="V2573" s="146">
        <v>0</v>
      </c>
      <c r="W2573" s="146">
        <v>0</v>
      </c>
      <c r="X2573" s="146">
        <v>0</v>
      </c>
      <c r="Z2573" s="157">
        <f t="shared" si="664"/>
        <v>6.34</v>
      </c>
      <c r="AB2573" s="131">
        <f t="shared" si="665"/>
        <v>0.95099999999999996</v>
      </c>
      <c r="AC2573" s="131">
        <f t="shared" si="666"/>
        <v>0.79231517299999998</v>
      </c>
      <c r="AD2573" s="131">
        <f t="shared" si="667"/>
        <v>3.339973E-3</v>
      </c>
      <c r="AE2573" s="131">
        <f t="shared" si="668"/>
        <v>3.339973E-3</v>
      </c>
      <c r="AF2573" s="131">
        <f t="shared" si="669"/>
        <v>0</v>
      </c>
      <c r="CL2573" s="97"/>
    </row>
    <row r="2574" spans="1:90" ht="14.4">
      <c r="A2574" t="s">
        <v>4116</v>
      </c>
      <c r="B2574" s="125" t="s">
        <v>2023</v>
      </c>
      <c r="C2574" s="126" t="str">
        <f t="shared" si="650"/>
        <v>Q.010.40.121</v>
      </c>
      <c r="D2574" t="s">
        <v>2141</v>
      </c>
      <c r="E2574" s="125" t="s">
        <v>878</v>
      </c>
      <c r="F2574" s="128" t="str">
        <f t="shared" si="651"/>
        <v>Toluene (C6H5CH3), direct emissions (scope1 and downstream)</v>
      </c>
      <c r="G2574" s="131">
        <f t="shared" si="660"/>
        <v>6.6108466509760007</v>
      </c>
      <c r="H2574" s="183">
        <f t="shared" si="661"/>
        <v>6.6100595016760009</v>
      </c>
      <c r="I2574" s="183">
        <f t="shared" si="662"/>
        <v>7.871493E-4</v>
      </c>
      <c r="J2574" s="184">
        <f t="shared" si="663"/>
        <v>0</v>
      </c>
      <c r="K2574" s="183">
        <v>0</v>
      </c>
      <c r="L2574" s="146">
        <v>0</v>
      </c>
      <c r="M2574" s="146">
        <v>0</v>
      </c>
      <c r="N2574" s="146">
        <v>6.6096000000000004</v>
      </c>
      <c r="O2574" s="146">
        <v>0</v>
      </c>
      <c r="P2574" s="188">
        <v>5.9664759999999997E-6</v>
      </c>
      <c r="Q2574" s="146">
        <v>4.5353519999999999E-4</v>
      </c>
      <c r="R2574" s="146">
        <v>7.871493E-4</v>
      </c>
      <c r="S2574" s="146">
        <v>0</v>
      </c>
      <c r="T2574" s="146">
        <v>0</v>
      </c>
      <c r="U2574" s="146">
        <v>0</v>
      </c>
      <c r="V2574" s="146">
        <v>0</v>
      </c>
      <c r="W2574" s="146">
        <v>0</v>
      </c>
      <c r="X2574" s="146">
        <v>0</v>
      </c>
      <c r="Z2574" s="157">
        <f t="shared" si="664"/>
        <v>0</v>
      </c>
      <c r="AB2574" s="131">
        <f t="shared" si="665"/>
        <v>0</v>
      </c>
      <c r="AC2574" s="131">
        <f t="shared" si="666"/>
        <v>6.6108466509760007</v>
      </c>
      <c r="AD2574" s="131">
        <f t="shared" si="667"/>
        <v>7.871493E-4</v>
      </c>
      <c r="AE2574" s="131">
        <f t="shared" si="668"/>
        <v>7.871493E-4</v>
      </c>
      <c r="AF2574" s="131">
        <f t="shared" si="669"/>
        <v>0</v>
      </c>
      <c r="CL2574" s="97"/>
    </row>
    <row r="2575" spans="1:90" ht="14.4">
      <c r="A2575" t="s">
        <v>4117</v>
      </c>
      <c r="B2575" s="125" t="s">
        <v>2023</v>
      </c>
      <c r="C2575" s="126" t="str">
        <f t="shared" si="650"/>
        <v>Q.010.40.122</v>
      </c>
      <c r="D2575" t="s">
        <v>2141</v>
      </c>
      <c r="E2575" s="125" t="s">
        <v>878</v>
      </c>
      <c r="F2575" s="128" t="str">
        <f t="shared" si="651"/>
        <v>Trichloroethylene (C2HCl3), direct emissions (scope1 and downstream)</v>
      </c>
      <c r="G2575" s="131">
        <f t="shared" si="660"/>
        <v>3.3919878221100004</v>
      </c>
      <c r="H2575" s="183">
        <f t="shared" si="661"/>
        <v>3.3851956400000001</v>
      </c>
      <c r="I2575" s="183">
        <f t="shared" si="662"/>
        <v>1.9218210999999999E-4</v>
      </c>
      <c r="J2575" s="184">
        <f t="shared" si="663"/>
        <v>0</v>
      </c>
      <c r="K2575" s="183">
        <v>6.6E-3</v>
      </c>
      <c r="L2575" s="146">
        <v>0</v>
      </c>
      <c r="M2575" s="146">
        <v>0</v>
      </c>
      <c r="N2575" s="146">
        <v>3.35988</v>
      </c>
      <c r="O2575" s="146">
        <v>0</v>
      </c>
      <c r="P2575" s="146">
        <v>2.531564E-2</v>
      </c>
      <c r="Q2575" s="146">
        <v>0</v>
      </c>
      <c r="R2575" s="188">
        <v>1.9218210999999999E-4</v>
      </c>
      <c r="S2575" s="146">
        <v>0</v>
      </c>
      <c r="T2575" s="146">
        <v>0</v>
      </c>
      <c r="U2575" s="146">
        <v>0</v>
      </c>
      <c r="V2575" s="146">
        <v>0</v>
      </c>
      <c r="W2575" s="146">
        <v>0</v>
      </c>
      <c r="X2575" s="146">
        <v>0</v>
      </c>
      <c r="Z2575" s="157">
        <f t="shared" si="664"/>
        <v>4.4000000000000004E-2</v>
      </c>
      <c r="AB2575" s="131">
        <f t="shared" si="665"/>
        <v>6.6E-3</v>
      </c>
      <c r="AC2575" s="131">
        <f t="shared" si="666"/>
        <v>3.3853878221100002</v>
      </c>
      <c r="AD2575" s="131">
        <f t="shared" si="667"/>
        <v>1.9218210999999999E-4</v>
      </c>
      <c r="AE2575" s="131">
        <f t="shared" si="668"/>
        <v>1.9218210999999999E-4</v>
      </c>
      <c r="AF2575" s="131">
        <f t="shared" si="669"/>
        <v>0</v>
      </c>
      <c r="CL2575" s="97"/>
    </row>
    <row r="2576" spans="1:90" ht="14.4">
      <c r="A2576" t="s">
        <v>4118</v>
      </c>
      <c r="B2576" s="125" t="s">
        <v>2023</v>
      </c>
      <c r="C2576" s="126" t="str">
        <f t="shared" si="650"/>
        <v>Q.010.40.123</v>
      </c>
      <c r="D2576" t="s">
        <v>2141</v>
      </c>
      <c r="E2576" s="125" t="s">
        <v>878</v>
      </c>
      <c r="F2576" s="128" t="str">
        <f t="shared" si="651"/>
        <v>Turpentine, direct emissions (scope1 and downstream)</v>
      </c>
      <c r="G2576" s="131">
        <f t="shared" si="660"/>
        <v>2.1294386999999998E-3</v>
      </c>
      <c r="H2576" s="183">
        <f t="shared" si="661"/>
        <v>0</v>
      </c>
      <c r="I2576" s="183">
        <f t="shared" si="662"/>
        <v>2.1294386999999998E-3</v>
      </c>
      <c r="J2576" s="184">
        <f t="shared" si="663"/>
        <v>0</v>
      </c>
      <c r="K2576" s="183">
        <v>0</v>
      </c>
      <c r="L2576" s="146">
        <v>0</v>
      </c>
      <c r="M2576" s="146">
        <v>0</v>
      </c>
      <c r="N2576" s="146">
        <v>0</v>
      </c>
      <c r="O2576" s="146">
        <v>0</v>
      </c>
      <c r="P2576" s="146">
        <v>0</v>
      </c>
      <c r="Q2576" s="146">
        <v>0</v>
      </c>
      <c r="R2576" s="146">
        <v>2.1294386999999998E-3</v>
      </c>
      <c r="S2576" s="146">
        <v>0</v>
      </c>
      <c r="T2576" s="146">
        <v>0</v>
      </c>
      <c r="U2576" s="146">
        <v>0</v>
      </c>
      <c r="V2576" s="146">
        <v>0</v>
      </c>
      <c r="W2576" s="146">
        <v>0</v>
      </c>
      <c r="X2576" s="146">
        <v>0</v>
      </c>
      <c r="Z2576" s="157">
        <f t="shared" si="664"/>
        <v>0</v>
      </c>
      <c r="AB2576" s="131">
        <f t="shared" si="665"/>
        <v>0</v>
      </c>
      <c r="AC2576" s="131">
        <f t="shared" si="666"/>
        <v>2.1294386999999998E-3</v>
      </c>
      <c r="AD2576" s="131">
        <f t="shared" si="667"/>
        <v>2.1294386999999998E-3</v>
      </c>
      <c r="AE2576" s="131">
        <f t="shared" si="668"/>
        <v>2.1294386999999998E-3</v>
      </c>
      <c r="AF2576" s="131">
        <f t="shared" si="669"/>
        <v>0</v>
      </c>
      <c r="CL2576" s="97"/>
    </row>
    <row r="2577" spans="1:90" ht="14.4">
      <c r="A2577" t="s">
        <v>4119</v>
      </c>
      <c r="B2577" s="125" t="s">
        <v>2023</v>
      </c>
      <c r="C2577" s="126" t="str">
        <f t="shared" si="650"/>
        <v>Q.010.40.123</v>
      </c>
      <c r="D2577" t="s">
        <v>2141</v>
      </c>
      <c r="E2577" s="125" t="s">
        <v>878</v>
      </c>
      <c r="F2577" s="128" t="str">
        <f t="shared" si="651"/>
        <v>White spirit, direct emissions (scope1 and downstream)</v>
      </c>
      <c r="G2577" s="131">
        <f t="shared" si="660"/>
        <v>4.8662735574999998E-2</v>
      </c>
      <c r="H2577" s="183">
        <f t="shared" si="661"/>
        <v>4.8649680000000001E-2</v>
      </c>
      <c r="I2577" s="183">
        <f t="shared" si="662"/>
        <v>1.3055575000000001E-5</v>
      </c>
      <c r="J2577" s="184">
        <f t="shared" si="663"/>
        <v>0</v>
      </c>
      <c r="K2577" s="183">
        <v>0</v>
      </c>
      <c r="L2577" s="146">
        <v>0</v>
      </c>
      <c r="M2577" s="146">
        <v>0</v>
      </c>
      <c r="N2577" s="146">
        <v>0</v>
      </c>
      <c r="O2577" s="146">
        <v>0</v>
      </c>
      <c r="P2577" s="146">
        <v>0</v>
      </c>
      <c r="Q2577" s="146">
        <v>4.8649680000000001E-2</v>
      </c>
      <c r="R2577" s="188">
        <v>1.3055575000000001E-5</v>
      </c>
      <c r="S2577" s="146">
        <v>0</v>
      </c>
      <c r="T2577" s="146">
        <v>0</v>
      </c>
      <c r="U2577" s="146">
        <v>0</v>
      </c>
      <c r="V2577" s="146">
        <v>0</v>
      </c>
      <c r="W2577" s="146">
        <v>0</v>
      </c>
      <c r="X2577" s="146">
        <v>0</v>
      </c>
      <c r="Z2577" s="157">
        <f t="shared" si="664"/>
        <v>0</v>
      </c>
      <c r="AB2577" s="131">
        <f t="shared" si="665"/>
        <v>0</v>
      </c>
      <c r="AC2577" s="131">
        <f t="shared" si="666"/>
        <v>4.8662735574999998E-2</v>
      </c>
      <c r="AD2577" s="131">
        <f t="shared" si="667"/>
        <v>1.3055575000000001E-5</v>
      </c>
      <c r="AE2577" s="131">
        <f t="shared" si="668"/>
        <v>1.3055575000000001E-5</v>
      </c>
      <c r="AF2577" s="131">
        <f t="shared" si="669"/>
        <v>0</v>
      </c>
      <c r="CL2577" s="97"/>
    </row>
    <row r="2578" spans="1:90" ht="14.4">
      <c r="A2578" t="s">
        <v>4120</v>
      </c>
      <c r="B2578" s="125" t="s">
        <v>2023</v>
      </c>
      <c r="C2578" s="126" t="str">
        <f t="shared" si="650"/>
        <v>Q.010.40.124</v>
      </c>
      <c r="D2578" t="s">
        <v>2141</v>
      </c>
      <c r="E2578" s="125" t="s">
        <v>878</v>
      </c>
      <c r="F2578" s="128" t="str">
        <f t="shared" si="651"/>
        <v>Xylene (C6H4(CH3)2), direct emissions (scope1 and downstream)</v>
      </c>
      <c r="G2578" s="131">
        <f t="shared" si="660"/>
        <v>2.8167627519999999E-2</v>
      </c>
      <c r="H2578" s="183">
        <f t="shared" si="661"/>
        <v>2.7952703999999998E-2</v>
      </c>
      <c r="I2578" s="183">
        <f t="shared" si="662"/>
        <v>2.1492352000000001E-4</v>
      </c>
      <c r="J2578" s="184">
        <f t="shared" si="663"/>
        <v>0</v>
      </c>
      <c r="K2578" s="183">
        <v>0</v>
      </c>
      <c r="L2578" s="146">
        <v>0</v>
      </c>
      <c r="M2578" s="146">
        <v>0</v>
      </c>
      <c r="N2578" s="146">
        <v>0</v>
      </c>
      <c r="O2578" s="146">
        <v>0</v>
      </c>
      <c r="P2578" s="146">
        <v>4.3287839999999996E-3</v>
      </c>
      <c r="Q2578" s="146">
        <v>2.362392E-2</v>
      </c>
      <c r="R2578" s="188">
        <v>2.1492352000000001E-4</v>
      </c>
      <c r="S2578" s="146">
        <v>0</v>
      </c>
      <c r="T2578" s="146">
        <v>0</v>
      </c>
      <c r="U2578" s="146">
        <v>0</v>
      </c>
      <c r="V2578" s="146">
        <v>0</v>
      </c>
      <c r="W2578" s="146">
        <v>0</v>
      </c>
      <c r="X2578" s="146">
        <v>0</v>
      </c>
      <c r="Z2578" s="157">
        <f t="shared" si="664"/>
        <v>0</v>
      </c>
      <c r="AB2578" s="131">
        <f t="shared" si="665"/>
        <v>0</v>
      </c>
      <c r="AC2578" s="131">
        <f t="shared" si="666"/>
        <v>2.8167627519999999E-2</v>
      </c>
      <c r="AD2578" s="131">
        <f t="shared" si="667"/>
        <v>2.1492352000000001E-4</v>
      </c>
      <c r="AE2578" s="131">
        <f t="shared" si="668"/>
        <v>2.1492352000000001E-4</v>
      </c>
      <c r="AF2578" s="131">
        <f t="shared" si="669"/>
        <v>0</v>
      </c>
      <c r="CL2578" s="97"/>
    </row>
    <row r="2579" spans="1:90" ht="14.4">
      <c r="A2579" t="s">
        <v>4121</v>
      </c>
      <c r="B2579" s="125" t="s">
        <v>2023</v>
      </c>
      <c r="C2579" s="126" t="str">
        <f t="shared" si="650"/>
        <v>Q.010.40.125</v>
      </c>
      <c r="D2579" t="s">
        <v>2141</v>
      </c>
      <c r="E2579" s="125" t="s">
        <v>878</v>
      </c>
      <c r="F2579" s="128" t="str">
        <f t="shared" si="651"/>
        <v>Particulates PM2.5, direct emissions (scope1 and downstream)</v>
      </c>
      <c r="G2579" s="131">
        <f t="shared" si="660"/>
        <v>40.1</v>
      </c>
      <c r="H2579" s="183">
        <f t="shared" si="661"/>
        <v>40.1</v>
      </c>
      <c r="I2579" s="183">
        <f t="shared" si="662"/>
        <v>0</v>
      </c>
      <c r="J2579" s="184">
        <f t="shared" si="663"/>
        <v>0</v>
      </c>
      <c r="K2579" s="183">
        <v>0</v>
      </c>
      <c r="L2579" s="146">
        <v>0</v>
      </c>
      <c r="M2579" s="146">
        <v>0</v>
      </c>
      <c r="N2579" s="146">
        <v>0</v>
      </c>
      <c r="O2579" s="146">
        <v>40.1</v>
      </c>
      <c r="P2579" s="146">
        <v>0</v>
      </c>
      <c r="Q2579" s="146">
        <v>0</v>
      </c>
      <c r="R2579" s="146">
        <v>0</v>
      </c>
      <c r="S2579" s="146">
        <v>0</v>
      </c>
      <c r="T2579" s="146">
        <v>0</v>
      </c>
      <c r="U2579" s="146">
        <v>0</v>
      </c>
      <c r="V2579" s="146">
        <v>0</v>
      </c>
      <c r="W2579" s="146">
        <v>0</v>
      </c>
      <c r="X2579" s="146">
        <v>0</v>
      </c>
      <c r="Z2579" s="157">
        <f t="shared" si="664"/>
        <v>0</v>
      </c>
      <c r="AB2579" s="131">
        <f t="shared" si="665"/>
        <v>0</v>
      </c>
      <c r="AC2579" s="131">
        <f t="shared" si="666"/>
        <v>40.1</v>
      </c>
      <c r="AD2579" s="131">
        <f t="shared" si="667"/>
        <v>0</v>
      </c>
      <c r="AE2579" s="131">
        <f t="shared" si="668"/>
        <v>0</v>
      </c>
      <c r="AF2579" s="131">
        <f t="shared" si="669"/>
        <v>0</v>
      </c>
      <c r="CL2579" s="9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6"/>
  <sheetViews>
    <sheetView zoomScale="75" zoomScaleNormal="75" workbookViewId="0">
      <pane xSplit="1" ySplit="4" topLeftCell="B5" activePane="bottomRight" state="frozenSplit"/>
      <selection pane="topRight" activeCell="B1" sqref="B1"/>
      <selection pane="bottomLeft" activeCell="A4" sqref="A4"/>
      <selection pane="bottomRight" activeCell="J3" sqref="J3"/>
    </sheetView>
  </sheetViews>
  <sheetFormatPr defaultRowHeight="13.2"/>
  <cols>
    <col min="1" max="1" width="44.33203125" customWidth="1"/>
    <col min="2" max="19" width="8.77734375" style="3" customWidth="1"/>
    <col min="20" max="20" width="7" style="11" hidden="1" customWidth="1"/>
    <col min="21" max="24" width="7" style="11" customWidth="1"/>
    <col min="25" max="25" width="7" style="9" hidden="1" customWidth="1"/>
    <col min="26" max="26" width="7" style="11" customWidth="1"/>
  </cols>
  <sheetData>
    <row r="1" spans="1:27">
      <c r="A1" s="1"/>
      <c r="B1" s="3" t="s">
        <v>789</v>
      </c>
      <c r="N1" s="3" t="s">
        <v>622</v>
      </c>
      <c r="R1" s="77"/>
    </row>
    <row r="2" spans="1:27">
      <c r="A2" s="1"/>
      <c r="B2" s="3" t="s">
        <v>790</v>
      </c>
      <c r="J2" s="28" t="s">
        <v>1991</v>
      </c>
      <c r="K2" s="8" t="s">
        <v>1992</v>
      </c>
      <c r="S2" s="78"/>
    </row>
    <row r="3" spans="1:27">
      <c r="A3" s="1"/>
      <c r="B3" s="3" t="s">
        <v>791</v>
      </c>
      <c r="J3" s="28" t="s">
        <v>1993</v>
      </c>
      <c r="N3" s="76"/>
      <c r="S3" s="78"/>
      <c r="U3" s="1"/>
    </row>
    <row r="4" spans="1:27" ht="198.75" customHeight="1">
      <c r="B4" s="79" t="s">
        <v>792</v>
      </c>
      <c r="C4" s="79" t="s">
        <v>793</v>
      </c>
      <c r="D4" s="79" t="s">
        <v>794</v>
      </c>
      <c r="E4" s="79" t="s">
        <v>795</v>
      </c>
      <c r="F4" s="79" t="s">
        <v>796</v>
      </c>
      <c r="G4" s="79" t="s">
        <v>797</v>
      </c>
      <c r="H4" s="79" t="s">
        <v>798</v>
      </c>
      <c r="I4" s="79" t="s">
        <v>799</v>
      </c>
      <c r="J4" s="79" t="s">
        <v>800</v>
      </c>
      <c r="K4" s="79" t="s">
        <v>801</v>
      </c>
      <c r="L4" s="79" t="s">
        <v>802</v>
      </c>
      <c r="M4" s="79" t="s">
        <v>803</v>
      </c>
      <c r="N4" s="79" t="s">
        <v>804</v>
      </c>
      <c r="O4" s="79" t="s">
        <v>805</v>
      </c>
      <c r="P4" s="79" t="s">
        <v>806</v>
      </c>
      <c r="Q4" s="79" t="s">
        <v>807</v>
      </c>
      <c r="R4" s="79" t="s">
        <v>808</v>
      </c>
      <c r="S4" s="80" t="s">
        <v>809</v>
      </c>
      <c r="T4" s="30"/>
      <c r="U4" s="26"/>
      <c r="V4" s="26"/>
      <c r="W4" s="26"/>
      <c r="X4" s="26"/>
      <c r="Y4" s="26"/>
      <c r="Z4" s="26"/>
      <c r="AA4" s="11"/>
    </row>
    <row r="5" spans="1:27">
      <c r="A5" s="11" t="s">
        <v>297</v>
      </c>
      <c r="B5" s="18"/>
      <c r="C5" s="18" t="s">
        <v>741</v>
      </c>
      <c r="D5" s="18" t="s">
        <v>741</v>
      </c>
      <c r="E5" s="18" t="s">
        <v>741</v>
      </c>
      <c r="F5" s="18" t="s">
        <v>741</v>
      </c>
      <c r="G5" s="18" t="s">
        <v>741</v>
      </c>
      <c r="H5" s="18" t="s">
        <v>741</v>
      </c>
      <c r="I5" s="18">
        <v>8.1429102208080657</v>
      </c>
      <c r="J5" s="18">
        <v>23.286737155847458</v>
      </c>
      <c r="K5" s="18" t="s">
        <v>741</v>
      </c>
      <c r="L5" s="18" t="s">
        <v>741</v>
      </c>
      <c r="M5" s="18" t="s">
        <v>741</v>
      </c>
      <c r="N5" s="18" t="s">
        <v>741</v>
      </c>
      <c r="O5" s="18" t="s">
        <v>741</v>
      </c>
      <c r="P5" s="18" t="s">
        <v>741</v>
      </c>
      <c r="Q5" s="18" t="s">
        <v>741</v>
      </c>
      <c r="R5" s="18" t="s">
        <v>741</v>
      </c>
      <c r="S5" s="78" t="s">
        <v>741</v>
      </c>
      <c r="T5" s="20"/>
      <c r="V5" s="17"/>
      <c r="W5" s="18"/>
    </row>
    <row r="6" spans="1:27">
      <c r="A6" s="11" t="s">
        <v>298</v>
      </c>
      <c r="B6" s="18" t="s">
        <v>741</v>
      </c>
      <c r="C6" s="18" t="s">
        <v>741</v>
      </c>
      <c r="D6" s="18" t="s">
        <v>741</v>
      </c>
      <c r="E6" s="18" t="s">
        <v>741</v>
      </c>
      <c r="F6" s="18" t="s">
        <v>741</v>
      </c>
      <c r="G6" s="18" t="s">
        <v>741</v>
      </c>
      <c r="H6" s="18" t="s">
        <v>741</v>
      </c>
      <c r="I6" s="18">
        <v>13.306706946198545</v>
      </c>
      <c r="J6" s="18">
        <v>88.430018922311987</v>
      </c>
      <c r="K6" s="18" t="s">
        <v>741</v>
      </c>
      <c r="L6" s="18" t="s">
        <v>741</v>
      </c>
      <c r="M6" s="18" t="s">
        <v>741</v>
      </c>
      <c r="N6" s="18" t="s">
        <v>741</v>
      </c>
      <c r="O6" s="18" t="s">
        <v>741</v>
      </c>
      <c r="P6" s="18" t="s">
        <v>741</v>
      </c>
      <c r="Q6" s="18" t="s">
        <v>741</v>
      </c>
      <c r="R6" s="18" t="s">
        <v>741</v>
      </c>
      <c r="S6" s="78" t="s">
        <v>741</v>
      </c>
      <c r="T6" s="20"/>
      <c r="V6" s="17"/>
      <c r="W6" s="18"/>
    </row>
    <row r="7" spans="1:27">
      <c r="A7" s="11" t="s">
        <v>299</v>
      </c>
      <c r="B7" s="18" t="s">
        <v>741</v>
      </c>
      <c r="C7" s="18" t="s">
        <v>741</v>
      </c>
      <c r="D7" s="18" t="s">
        <v>741</v>
      </c>
      <c r="E7" s="18" t="s">
        <v>741</v>
      </c>
      <c r="F7" s="18" t="s">
        <v>741</v>
      </c>
      <c r="G7" s="18" t="s">
        <v>741</v>
      </c>
      <c r="H7" s="18" t="s">
        <v>741</v>
      </c>
      <c r="I7" s="18">
        <v>15.689997742532615</v>
      </c>
      <c r="J7" s="18">
        <v>144.9835234436558</v>
      </c>
      <c r="K7" s="18" t="s">
        <v>741</v>
      </c>
      <c r="L7" s="18" t="s">
        <v>741</v>
      </c>
      <c r="M7" s="18" t="s">
        <v>741</v>
      </c>
      <c r="N7" s="18" t="s">
        <v>741</v>
      </c>
      <c r="O7" s="18" t="s">
        <v>741</v>
      </c>
      <c r="P7" s="18" t="s">
        <v>741</v>
      </c>
      <c r="Q7" s="18" t="s">
        <v>741</v>
      </c>
      <c r="R7" s="18" t="s">
        <v>741</v>
      </c>
      <c r="S7" s="78" t="s">
        <v>741</v>
      </c>
      <c r="T7" s="20"/>
      <c r="V7" s="17"/>
      <c r="W7" s="18"/>
    </row>
    <row r="8" spans="1:27">
      <c r="A8" s="11" t="s">
        <v>300</v>
      </c>
      <c r="B8" s="18" t="s">
        <v>741</v>
      </c>
      <c r="C8" s="18" t="s">
        <v>741</v>
      </c>
      <c r="D8" s="18" t="s">
        <v>741</v>
      </c>
      <c r="E8" s="18" t="s">
        <v>741</v>
      </c>
      <c r="F8" s="18" t="s">
        <v>741</v>
      </c>
      <c r="G8" s="18" t="s">
        <v>741</v>
      </c>
      <c r="H8" s="18" t="s">
        <v>741</v>
      </c>
      <c r="I8" s="18">
        <v>8.5798468668026455</v>
      </c>
      <c r="J8" s="18">
        <v>26.762369567167976</v>
      </c>
      <c r="K8" s="18" t="s">
        <v>741</v>
      </c>
      <c r="L8" s="18" t="s">
        <v>741</v>
      </c>
      <c r="M8" s="18" t="s">
        <v>741</v>
      </c>
      <c r="N8" s="18" t="s">
        <v>741</v>
      </c>
      <c r="O8" s="18" t="s">
        <v>741</v>
      </c>
      <c r="P8" s="18" t="s">
        <v>741</v>
      </c>
      <c r="Q8" s="18" t="s">
        <v>741</v>
      </c>
      <c r="R8" s="18" t="s">
        <v>741</v>
      </c>
      <c r="S8" s="78" t="s">
        <v>741</v>
      </c>
      <c r="T8" s="20"/>
      <c r="V8" s="17"/>
      <c r="W8" s="18"/>
    </row>
    <row r="9" spans="1:27">
      <c r="A9" s="11" t="s">
        <v>304</v>
      </c>
      <c r="B9" s="18" t="s">
        <v>741</v>
      </c>
      <c r="C9" s="18" t="s">
        <v>741</v>
      </c>
      <c r="D9" s="18" t="s">
        <v>741</v>
      </c>
      <c r="E9" s="18" t="s">
        <v>741</v>
      </c>
      <c r="F9" s="18" t="s">
        <v>741</v>
      </c>
      <c r="G9" s="18" t="s">
        <v>741</v>
      </c>
      <c r="H9" s="18" t="s">
        <v>741</v>
      </c>
      <c r="I9" s="18" t="s">
        <v>741</v>
      </c>
      <c r="J9" s="18">
        <v>10.128985884419789</v>
      </c>
      <c r="K9" s="18" t="s">
        <v>741</v>
      </c>
      <c r="L9" s="18" t="s">
        <v>741</v>
      </c>
      <c r="M9" s="18" t="s">
        <v>741</v>
      </c>
      <c r="N9" s="18" t="s">
        <v>741</v>
      </c>
      <c r="O9" s="18" t="s">
        <v>741</v>
      </c>
      <c r="P9" s="18" t="s">
        <v>741</v>
      </c>
      <c r="Q9" s="18" t="s">
        <v>741</v>
      </c>
      <c r="R9" s="18" t="s">
        <v>741</v>
      </c>
      <c r="S9" s="78" t="s">
        <v>741</v>
      </c>
      <c r="T9" s="20"/>
      <c r="V9" s="17"/>
    </row>
    <row r="10" spans="1:27">
      <c r="A10" s="11" t="s">
        <v>302</v>
      </c>
      <c r="B10" s="18" t="s">
        <v>741</v>
      </c>
      <c r="C10" s="18" t="s">
        <v>741</v>
      </c>
      <c r="D10" s="18" t="s">
        <v>741</v>
      </c>
      <c r="E10" s="18" t="s">
        <v>741</v>
      </c>
      <c r="F10" s="18" t="s">
        <v>741</v>
      </c>
      <c r="G10" s="18" t="s">
        <v>741</v>
      </c>
      <c r="H10" s="18" t="s">
        <v>741</v>
      </c>
      <c r="I10" s="18" t="s">
        <v>741</v>
      </c>
      <c r="J10" s="18">
        <v>2.1548920950187198</v>
      </c>
      <c r="K10" s="18" t="s">
        <v>741</v>
      </c>
      <c r="L10" s="18" t="s">
        <v>741</v>
      </c>
      <c r="M10" s="18" t="s">
        <v>741</v>
      </c>
      <c r="N10" s="18" t="s">
        <v>741</v>
      </c>
      <c r="O10" s="18" t="s">
        <v>741</v>
      </c>
      <c r="P10" s="18" t="s">
        <v>741</v>
      </c>
      <c r="Q10" s="18" t="s">
        <v>741</v>
      </c>
      <c r="R10" s="18" t="s">
        <v>741</v>
      </c>
      <c r="S10" s="78" t="s">
        <v>741</v>
      </c>
      <c r="T10" s="20"/>
      <c r="V10" s="17"/>
    </row>
    <row r="11" spans="1:27">
      <c r="A11" s="11" t="s">
        <v>310</v>
      </c>
      <c r="B11" s="18" t="s">
        <v>741</v>
      </c>
      <c r="C11" s="18" t="s">
        <v>741</v>
      </c>
      <c r="D11" s="18" t="s">
        <v>741</v>
      </c>
      <c r="E11" s="18" t="s">
        <v>741</v>
      </c>
      <c r="F11" s="18" t="s">
        <v>741</v>
      </c>
      <c r="G11" s="18" t="s">
        <v>741</v>
      </c>
      <c r="H11" s="18" t="s">
        <v>741</v>
      </c>
      <c r="I11" s="18" t="s">
        <v>741</v>
      </c>
      <c r="J11" s="18">
        <v>107.74460475093599</v>
      </c>
      <c r="K11" s="18" t="s">
        <v>741</v>
      </c>
      <c r="L11" s="18" t="s">
        <v>741</v>
      </c>
      <c r="M11" s="18" t="s">
        <v>741</v>
      </c>
      <c r="N11" s="18" t="s">
        <v>741</v>
      </c>
      <c r="O11" s="18" t="s">
        <v>741</v>
      </c>
      <c r="P11" s="18" t="s">
        <v>741</v>
      </c>
      <c r="Q11" s="18" t="s">
        <v>741</v>
      </c>
      <c r="R11" s="18" t="s">
        <v>741</v>
      </c>
      <c r="S11" s="78" t="s">
        <v>741</v>
      </c>
      <c r="T11" s="20"/>
      <c r="V11" s="17"/>
    </row>
    <row r="12" spans="1:27">
      <c r="A12" s="11" t="s">
        <v>311</v>
      </c>
      <c r="B12" s="18" t="s">
        <v>741</v>
      </c>
      <c r="C12" s="18" t="s">
        <v>741</v>
      </c>
      <c r="D12" s="18" t="s">
        <v>741</v>
      </c>
      <c r="E12" s="18" t="s">
        <v>741</v>
      </c>
      <c r="F12" s="18" t="s">
        <v>741</v>
      </c>
      <c r="G12" s="18" t="s">
        <v>741</v>
      </c>
      <c r="H12" s="18" t="s">
        <v>741</v>
      </c>
      <c r="I12" s="18" t="s">
        <v>741</v>
      </c>
      <c r="J12" s="18">
        <v>139.02529645282064</v>
      </c>
      <c r="K12" s="18" t="s">
        <v>741</v>
      </c>
      <c r="L12" s="18" t="s">
        <v>741</v>
      </c>
      <c r="M12" s="18" t="s">
        <v>741</v>
      </c>
      <c r="N12" s="18" t="s">
        <v>741</v>
      </c>
      <c r="O12" s="18" t="s">
        <v>741</v>
      </c>
      <c r="P12" s="18" t="s">
        <v>741</v>
      </c>
      <c r="Q12" s="18" t="s">
        <v>741</v>
      </c>
      <c r="R12" s="18" t="s">
        <v>741</v>
      </c>
      <c r="S12" s="78" t="s">
        <v>741</v>
      </c>
      <c r="T12" s="20"/>
      <c r="V12" s="17"/>
      <c r="Y12" s="27"/>
    </row>
    <row r="13" spans="1:27">
      <c r="A13" s="11" t="s">
        <v>312</v>
      </c>
      <c r="B13" s="18" t="s">
        <v>741</v>
      </c>
      <c r="C13" s="18" t="s">
        <v>741</v>
      </c>
      <c r="D13" s="18" t="s">
        <v>741</v>
      </c>
      <c r="E13" s="18" t="s">
        <v>741</v>
      </c>
      <c r="F13" s="18" t="s">
        <v>741</v>
      </c>
      <c r="G13" s="18" t="s">
        <v>741</v>
      </c>
      <c r="H13" s="18" t="s">
        <v>741</v>
      </c>
      <c r="I13" s="18" t="s">
        <v>741</v>
      </c>
      <c r="J13" s="18">
        <v>216.97876624958081</v>
      </c>
      <c r="K13" s="18" t="s">
        <v>741</v>
      </c>
      <c r="L13" s="18" t="s">
        <v>741</v>
      </c>
      <c r="M13" s="18" t="s">
        <v>741</v>
      </c>
      <c r="N13" s="18" t="s">
        <v>741</v>
      </c>
      <c r="O13" s="18" t="s">
        <v>741</v>
      </c>
      <c r="P13" s="18" t="s">
        <v>741</v>
      </c>
      <c r="Q13" s="18" t="s">
        <v>741</v>
      </c>
      <c r="R13" s="18" t="s">
        <v>741</v>
      </c>
      <c r="S13" s="78" t="s">
        <v>741</v>
      </c>
      <c r="T13" s="20"/>
      <c r="V13" s="17"/>
    </row>
    <row r="14" spans="1:27">
      <c r="A14" s="11" t="s">
        <v>394</v>
      </c>
      <c r="B14" s="18" t="s">
        <v>741</v>
      </c>
      <c r="C14" s="18" t="s">
        <v>741</v>
      </c>
      <c r="D14" s="18" t="s">
        <v>741</v>
      </c>
      <c r="E14" s="18" t="s">
        <v>741</v>
      </c>
      <c r="F14" s="18" t="s">
        <v>741</v>
      </c>
      <c r="G14" s="18" t="s">
        <v>741</v>
      </c>
      <c r="H14" s="18" t="s">
        <v>741</v>
      </c>
      <c r="I14" s="18" t="s">
        <v>741</v>
      </c>
      <c r="J14" s="18">
        <v>284.00881989647644</v>
      </c>
      <c r="K14" s="18" t="s">
        <v>741</v>
      </c>
      <c r="L14" s="18" t="s">
        <v>741</v>
      </c>
      <c r="M14" s="18" t="s">
        <v>741</v>
      </c>
      <c r="N14" s="18" t="s">
        <v>741</v>
      </c>
      <c r="O14" s="18" t="s">
        <v>741</v>
      </c>
      <c r="P14" s="18" t="s">
        <v>741</v>
      </c>
      <c r="Q14" s="18" t="s">
        <v>741</v>
      </c>
      <c r="R14" s="18" t="s">
        <v>741</v>
      </c>
      <c r="S14" s="78" t="s">
        <v>741</v>
      </c>
      <c r="T14" s="20"/>
      <c r="V14" s="17"/>
    </row>
    <row r="15" spans="1:27">
      <c r="A15" s="11" t="s">
        <v>313</v>
      </c>
      <c r="B15" s="18" t="s">
        <v>741</v>
      </c>
      <c r="C15" s="18" t="s">
        <v>741</v>
      </c>
      <c r="D15" s="18" t="s">
        <v>741</v>
      </c>
      <c r="E15" s="18" t="s">
        <v>741</v>
      </c>
      <c r="F15" s="18" t="s">
        <v>741</v>
      </c>
      <c r="G15" s="18" t="s">
        <v>741</v>
      </c>
      <c r="H15" s="18" t="s">
        <v>741</v>
      </c>
      <c r="I15" s="18" t="s">
        <v>741</v>
      </c>
      <c r="J15" s="18">
        <v>130.58447488247083</v>
      </c>
      <c r="K15" s="18" t="s">
        <v>741</v>
      </c>
      <c r="L15" s="18" t="s">
        <v>741</v>
      </c>
      <c r="M15" s="18" t="s">
        <v>741</v>
      </c>
      <c r="N15" s="18" t="s">
        <v>741</v>
      </c>
      <c r="O15" s="18" t="s">
        <v>741</v>
      </c>
      <c r="P15" s="18" t="s">
        <v>741</v>
      </c>
      <c r="Q15" s="18" t="s">
        <v>741</v>
      </c>
      <c r="R15" s="18" t="s">
        <v>741</v>
      </c>
      <c r="S15" s="78" t="s">
        <v>741</v>
      </c>
      <c r="T15" s="20"/>
      <c r="V15" s="17"/>
    </row>
    <row r="16" spans="1:27">
      <c r="A16" s="11" t="s">
        <v>314</v>
      </c>
      <c r="B16" s="18" t="s">
        <v>741</v>
      </c>
      <c r="C16" s="18" t="s">
        <v>741</v>
      </c>
      <c r="D16" s="18" t="s">
        <v>741</v>
      </c>
      <c r="E16" s="18" t="s">
        <v>741</v>
      </c>
      <c r="F16" s="18" t="s">
        <v>741</v>
      </c>
      <c r="G16" s="18" t="s">
        <v>741</v>
      </c>
      <c r="H16" s="18" t="s">
        <v>741</v>
      </c>
      <c r="I16" s="18" t="s">
        <v>741</v>
      </c>
      <c r="J16" s="18">
        <v>159.87909092074375</v>
      </c>
      <c r="K16" s="18" t="s">
        <v>741</v>
      </c>
      <c r="L16" s="18" t="s">
        <v>741</v>
      </c>
      <c r="M16" s="18" t="s">
        <v>741</v>
      </c>
      <c r="N16" s="18" t="s">
        <v>741</v>
      </c>
      <c r="O16" s="18" t="s">
        <v>741</v>
      </c>
      <c r="P16" s="18" t="s">
        <v>741</v>
      </c>
      <c r="Q16" s="18" t="s">
        <v>741</v>
      </c>
      <c r="R16" s="18" t="s">
        <v>741</v>
      </c>
      <c r="S16" s="78" t="s">
        <v>741</v>
      </c>
      <c r="T16" s="20"/>
      <c r="V16" s="17"/>
    </row>
    <row r="17" spans="1:26">
      <c r="A17" s="11" t="s">
        <v>623</v>
      </c>
      <c r="B17" s="18" t="s">
        <v>741</v>
      </c>
      <c r="C17" s="18" t="s">
        <v>741</v>
      </c>
      <c r="D17" s="18" t="s">
        <v>741</v>
      </c>
      <c r="E17" s="18" t="s">
        <v>741</v>
      </c>
      <c r="F17" s="18" t="s">
        <v>741</v>
      </c>
      <c r="G17" s="18" t="s">
        <v>741</v>
      </c>
      <c r="H17" s="18" t="s">
        <v>741</v>
      </c>
      <c r="I17" s="18" t="s">
        <v>741</v>
      </c>
      <c r="J17" s="18">
        <v>45.034265672395833</v>
      </c>
      <c r="K17" s="18" t="s">
        <v>741</v>
      </c>
      <c r="L17" s="18" t="s">
        <v>741</v>
      </c>
      <c r="M17" s="18" t="s">
        <v>741</v>
      </c>
      <c r="N17" s="18" t="s">
        <v>741</v>
      </c>
      <c r="O17" s="18" t="s">
        <v>741</v>
      </c>
      <c r="P17" s="18" t="s">
        <v>741</v>
      </c>
      <c r="Q17" s="18" t="s">
        <v>741</v>
      </c>
      <c r="R17" s="18" t="s">
        <v>741</v>
      </c>
      <c r="S17" s="78" t="s">
        <v>741</v>
      </c>
      <c r="T17" s="20"/>
      <c r="V17" s="17"/>
    </row>
    <row r="18" spans="1:26">
      <c r="A18" s="11" t="s">
        <v>624</v>
      </c>
      <c r="B18" s="18" t="s">
        <v>741</v>
      </c>
      <c r="C18" s="18">
        <v>10.1984985326462</v>
      </c>
      <c r="D18" s="18" t="s">
        <v>741</v>
      </c>
      <c r="E18" s="18" t="s">
        <v>741</v>
      </c>
      <c r="F18" s="18" t="s">
        <v>741</v>
      </c>
      <c r="G18" s="18" t="s">
        <v>741</v>
      </c>
      <c r="H18" s="18" t="s">
        <v>741</v>
      </c>
      <c r="I18" s="18" t="s">
        <v>741</v>
      </c>
      <c r="J18" s="18" t="s">
        <v>741</v>
      </c>
      <c r="K18" s="18" t="s">
        <v>741</v>
      </c>
      <c r="L18" s="18">
        <v>132.57055054608253</v>
      </c>
      <c r="M18" s="18" t="s">
        <v>741</v>
      </c>
      <c r="N18" s="18" t="s">
        <v>741</v>
      </c>
      <c r="O18" s="18" t="s">
        <v>741</v>
      </c>
      <c r="P18" s="18" t="s">
        <v>741</v>
      </c>
      <c r="Q18" s="18" t="s">
        <v>741</v>
      </c>
      <c r="R18" s="18" t="s">
        <v>741</v>
      </c>
      <c r="S18" s="78" t="s">
        <v>741</v>
      </c>
      <c r="T18" s="20"/>
      <c r="V18" s="17"/>
    </row>
    <row r="19" spans="1:26" s="36" customFormat="1">
      <c r="A19" s="31" t="s">
        <v>625</v>
      </c>
      <c r="B19" s="38">
        <v>21.797180408138662</v>
      </c>
      <c r="C19" s="38" t="s">
        <v>741</v>
      </c>
      <c r="D19" s="38" t="s">
        <v>741</v>
      </c>
      <c r="E19" s="38">
        <v>3.4805976004795451</v>
      </c>
      <c r="F19" s="38" t="s">
        <v>741</v>
      </c>
      <c r="G19" s="38">
        <v>2.6861673350348561</v>
      </c>
      <c r="H19" s="38" t="s">
        <v>741</v>
      </c>
      <c r="I19" s="38" t="s">
        <v>741</v>
      </c>
      <c r="J19" s="38" t="s">
        <v>741</v>
      </c>
      <c r="K19" s="38" t="s">
        <v>741</v>
      </c>
      <c r="L19" s="38" t="s">
        <v>741</v>
      </c>
      <c r="M19" s="38" t="s">
        <v>741</v>
      </c>
      <c r="N19" s="38" t="s">
        <v>741</v>
      </c>
      <c r="O19" s="38">
        <v>14.845915585497631</v>
      </c>
      <c r="P19" s="38">
        <v>12.710884247115029</v>
      </c>
      <c r="Q19" s="38" t="s">
        <v>741</v>
      </c>
      <c r="R19" s="38" t="s">
        <v>741</v>
      </c>
      <c r="S19" s="81" t="s">
        <v>741</v>
      </c>
      <c r="T19" s="33"/>
      <c r="U19" s="31"/>
      <c r="V19" s="34"/>
      <c r="W19" s="31"/>
      <c r="X19" s="31"/>
      <c r="Y19" s="35"/>
      <c r="Z19" s="31"/>
    </row>
    <row r="20" spans="1:26" s="36" customFormat="1">
      <c r="A20" s="31" t="s">
        <v>626</v>
      </c>
      <c r="B20" s="38">
        <v>21.797180408138662</v>
      </c>
      <c r="C20" s="38" t="s">
        <v>741</v>
      </c>
      <c r="D20" s="38" t="s">
        <v>741</v>
      </c>
      <c r="E20" s="38">
        <v>3.4805976004795451</v>
      </c>
      <c r="F20" s="38" t="s">
        <v>741</v>
      </c>
      <c r="G20" s="38">
        <v>2.6861673350348561</v>
      </c>
      <c r="H20" s="38" t="s">
        <v>741</v>
      </c>
      <c r="I20" s="38" t="s">
        <v>741</v>
      </c>
      <c r="J20" s="38" t="s">
        <v>741</v>
      </c>
      <c r="K20" s="38" t="s">
        <v>741</v>
      </c>
      <c r="L20" s="38" t="s">
        <v>741</v>
      </c>
      <c r="M20" s="38" t="s">
        <v>741</v>
      </c>
      <c r="N20" s="38" t="s">
        <v>741</v>
      </c>
      <c r="O20" s="38">
        <v>14.845915585497631</v>
      </c>
      <c r="P20" s="38">
        <v>12.710884247115029</v>
      </c>
      <c r="Q20" s="38" t="s">
        <v>741</v>
      </c>
      <c r="R20" s="38" t="s">
        <v>741</v>
      </c>
      <c r="S20" s="81" t="s">
        <v>741</v>
      </c>
      <c r="T20" s="33"/>
      <c r="U20" s="31"/>
      <c r="V20" s="34"/>
      <c r="W20" s="31"/>
      <c r="X20" s="31"/>
      <c r="Y20" s="35"/>
      <c r="Z20" s="31"/>
    </row>
    <row r="21" spans="1:26" s="36" customFormat="1">
      <c r="A21" s="31" t="s">
        <v>318</v>
      </c>
      <c r="B21" s="38" t="s">
        <v>741</v>
      </c>
      <c r="C21" s="38" t="s">
        <v>741</v>
      </c>
      <c r="D21" s="38">
        <v>0.50148410506196017</v>
      </c>
      <c r="E21" s="38" t="s">
        <v>741</v>
      </c>
      <c r="F21" s="38" t="s">
        <v>741</v>
      </c>
      <c r="G21" s="38" t="s">
        <v>741</v>
      </c>
      <c r="H21" s="38">
        <v>0.54567428857732092</v>
      </c>
      <c r="I21" s="38" t="s">
        <v>741</v>
      </c>
      <c r="J21" s="38">
        <v>0.59532618016761407</v>
      </c>
      <c r="K21" s="38" t="s">
        <v>741</v>
      </c>
      <c r="L21" s="38" t="s">
        <v>741</v>
      </c>
      <c r="M21" s="38">
        <v>5.6255593171802065</v>
      </c>
      <c r="N21" s="38">
        <v>14.299744778004406</v>
      </c>
      <c r="O21" s="38" t="s">
        <v>741</v>
      </c>
      <c r="P21" s="38" t="s">
        <v>741</v>
      </c>
      <c r="Q21" s="38" t="s">
        <v>741</v>
      </c>
      <c r="R21" s="38" t="s">
        <v>741</v>
      </c>
      <c r="S21" s="81" t="s">
        <v>741</v>
      </c>
      <c r="T21" s="33"/>
      <c r="U21" s="31"/>
      <c r="V21" s="34"/>
      <c r="W21" s="31"/>
      <c r="X21" s="31"/>
      <c r="Y21" s="35"/>
      <c r="Z21" s="31"/>
    </row>
    <row r="22" spans="1:26" s="36" customFormat="1">
      <c r="A22" s="31" t="s">
        <v>319</v>
      </c>
      <c r="B22" s="38" t="s">
        <v>741</v>
      </c>
      <c r="C22" s="38" t="s">
        <v>741</v>
      </c>
      <c r="D22" s="38">
        <v>0.53921954267058281</v>
      </c>
      <c r="E22" s="38" t="s">
        <v>741</v>
      </c>
      <c r="F22" s="38" t="s">
        <v>741</v>
      </c>
      <c r="G22" s="38" t="s">
        <v>741</v>
      </c>
      <c r="H22" s="38">
        <v>0.92650429707486903</v>
      </c>
      <c r="I22" s="38" t="s">
        <v>741</v>
      </c>
      <c r="J22" s="38">
        <v>1.3554966404150011</v>
      </c>
      <c r="K22" s="38" t="s">
        <v>741</v>
      </c>
      <c r="L22" s="38" t="s">
        <v>741</v>
      </c>
      <c r="M22" s="38">
        <v>5.7149327220427342</v>
      </c>
      <c r="N22" s="38">
        <v>14.498352344365582</v>
      </c>
      <c r="O22" s="38" t="s">
        <v>741</v>
      </c>
      <c r="P22" s="38" t="s">
        <v>741</v>
      </c>
      <c r="Q22" s="38" t="s">
        <v>741</v>
      </c>
      <c r="R22" s="38" t="s">
        <v>741</v>
      </c>
      <c r="S22" s="81" t="s">
        <v>741</v>
      </c>
      <c r="T22" s="33"/>
      <c r="U22" s="31"/>
      <c r="V22" s="34"/>
      <c r="W22" s="31"/>
      <c r="X22" s="31"/>
      <c r="Y22" s="35"/>
      <c r="Z22" s="31"/>
    </row>
    <row r="23" spans="1:26" s="36" customFormat="1">
      <c r="A23" s="31" t="s">
        <v>320</v>
      </c>
      <c r="B23" s="38" t="s">
        <v>741</v>
      </c>
      <c r="C23" s="38" t="s">
        <v>741</v>
      </c>
      <c r="D23" s="38">
        <v>0.50198062397786314</v>
      </c>
      <c r="E23" s="38" t="s">
        <v>741</v>
      </c>
      <c r="F23" s="38" t="s">
        <v>741</v>
      </c>
      <c r="G23" s="38" t="s">
        <v>741</v>
      </c>
      <c r="H23" s="38">
        <v>0.55312207231586485</v>
      </c>
      <c r="I23" s="38" t="s">
        <v>741</v>
      </c>
      <c r="J23" s="38">
        <v>0.60922870981289612</v>
      </c>
      <c r="K23" s="38" t="s">
        <v>741</v>
      </c>
      <c r="L23" s="38" t="s">
        <v>741</v>
      </c>
      <c r="M23" s="38">
        <v>5.6255593171802065</v>
      </c>
      <c r="N23" s="38">
        <v>14.299744778004406</v>
      </c>
      <c r="O23" s="38" t="s">
        <v>741</v>
      </c>
      <c r="P23" s="38" t="s">
        <v>741</v>
      </c>
      <c r="Q23" s="38" t="s">
        <v>741</v>
      </c>
      <c r="R23" s="38" t="s">
        <v>741</v>
      </c>
      <c r="S23" s="81" t="s">
        <v>741</v>
      </c>
      <c r="T23" s="33"/>
      <c r="U23" s="31"/>
      <c r="V23" s="34"/>
      <c r="W23" s="31"/>
      <c r="X23" s="31"/>
      <c r="Y23" s="35"/>
      <c r="Z23" s="31"/>
    </row>
    <row r="24" spans="1:26" s="36" customFormat="1">
      <c r="A24" s="31" t="s">
        <v>321</v>
      </c>
      <c r="B24" s="38" t="s">
        <v>741</v>
      </c>
      <c r="C24" s="38" t="s">
        <v>741</v>
      </c>
      <c r="D24" s="38">
        <v>0.72690369288189083</v>
      </c>
      <c r="E24" s="38" t="s">
        <v>741</v>
      </c>
      <c r="F24" s="38" t="s">
        <v>741</v>
      </c>
      <c r="G24" s="38" t="s">
        <v>741</v>
      </c>
      <c r="H24" s="38">
        <v>2.8003666856925302</v>
      </c>
      <c r="I24" s="38" t="s">
        <v>741</v>
      </c>
      <c r="J24" s="38">
        <v>5.1042144554821292</v>
      </c>
      <c r="K24" s="38" t="s">
        <v>741</v>
      </c>
      <c r="L24" s="38" t="s">
        <v>741</v>
      </c>
      <c r="M24" s="38">
        <v>7.8400336821072774</v>
      </c>
      <c r="N24" s="38">
        <v>20.158667985658994</v>
      </c>
      <c r="O24" s="38" t="s">
        <v>741</v>
      </c>
      <c r="P24" s="38" t="s">
        <v>741</v>
      </c>
      <c r="Q24" s="38" t="s">
        <v>741</v>
      </c>
      <c r="R24" s="38" t="s">
        <v>741</v>
      </c>
      <c r="S24" s="81" t="s">
        <v>741</v>
      </c>
      <c r="T24" s="33"/>
      <c r="U24" s="31"/>
      <c r="V24" s="34"/>
      <c r="W24" s="31"/>
      <c r="X24" s="31"/>
      <c r="Y24" s="35"/>
      <c r="Z24" s="31"/>
    </row>
    <row r="25" spans="1:26" s="36" customFormat="1">
      <c r="A25" s="31" t="s">
        <v>322</v>
      </c>
      <c r="B25" s="38" t="s">
        <v>741</v>
      </c>
      <c r="C25" s="38" t="s">
        <v>741</v>
      </c>
      <c r="D25" s="38">
        <v>0.63753028801936329</v>
      </c>
      <c r="E25" s="38" t="s">
        <v>741</v>
      </c>
      <c r="F25" s="38" t="s">
        <v>741</v>
      </c>
      <c r="G25" s="38" t="s">
        <v>741</v>
      </c>
      <c r="H25" s="38">
        <v>1.9016674479082254</v>
      </c>
      <c r="I25" s="38" t="s">
        <v>741</v>
      </c>
      <c r="J25" s="38">
        <v>3.3117811690725487</v>
      </c>
      <c r="K25" s="38" t="s">
        <v>741</v>
      </c>
      <c r="L25" s="38" t="s">
        <v>741</v>
      </c>
      <c r="M25" s="38">
        <v>7.8400336821072774</v>
      </c>
      <c r="N25" s="38">
        <v>20.158667985658994</v>
      </c>
      <c r="O25" s="38" t="s">
        <v>741</v>
      </c>
      <c r="P25" s="38" t="s">
        <v>741</v>
      </c>
      <c r="Q25" s="38" t="s">
        <v>741</v>
      </c>
      <c r="R25" s="38" t="s">
        <v>741</v>
      </c>
      <c r="S25" s="81" t="s">
        <v>741</v>
      </c>
      <c r="T25" s="33"/>
      <c r="U25" s="31"/>
      <c r="V25" s="34"/>
      <c r="W25" s="31"/>
      <c r="X25" s="31"/>
      <c r="Y25" s="35"/>
      <c r="Z25" s="31"/>
    </row>
    <row r="26" spans="1:26" s="36" customFormat="1">
      <c r="A26" s="31" t="s">
        <v>323</v>
      </c>
      <c r="B26" s="38" t="s">
        <v>741</v>
      </c>
      <c r="C26" s="38" t="s">
        <v>741</v>
      </c>
      <c r="D26" s="38">
        <v>0.68916825527326797</v>
      </c>
      <c r="E26" s="38" t="s">
        <v>741</v>
      </c>
      <c r="F26" s="38" t="s">
        <v>741</v>
      </c>
      <c r="G26" s="38" t="s">
        <v>741</v>
      </c>
      <c r="H26" s="38">
        <v>2.4230123096063023</v>
      </c>
      <c r="I26" s="38" t="s">
        <v>741</v>
      </c>
      <c r="J26" s="38">
        <v>4.3495057033096742</v>
      </c>
      <c r="K26" s="38" t="s">
        <v>741</v>
      </c>
      <c r="L26" s="38" t="s">
        <v>741</v>
      </c>
      <c r="M26" s="38">
        <v>7.8400336821072774</v>
      </c>
      <c r="N26" s="38">
        <v>20.158667985658994</v>
      </c>
      <c r="O26" s="38" t="s">
        <v>741</v>
      </c>
      <c r="P26" s="38" t="s">
        <v>741</v>
      </c>
      <c r="Q26" s="38" t="s">
        <v>741</v>
      </c>
      <c r="R26" s="38" t="s">
        <v>741</v>
      </c>
      <c r="S26" s="81" t="s">
        <v>741</v>
      </c>
      <c r="T26" s="33"/>
      <c r="U26" s="31"/>
      <c r="V26" s="34"/>
      <c r="W26" s="31"/>
      <c r="X26" s="31"/>
      <c r="Y26" s="35"/>
      <c r="Z26" s="31"/>
    </row>
    <row r="27" spans="1:26">
      <c r="A27" s="11" t="s">
        <v>333</v>
      </c>
      <c r="B27" s="18" t="s">
        <v>741</v>
      </c>
      <c r="C27" s="18">
        <v>10.476549125551841</v>
      </c>
      <c r="D27" s="18">
        <v>0.87933500006409049</v>
      </c>
      <c r="E27" s="18" t="s">
        <v>741</v>
      </c>
      <c r="F27" s="18" t="s">
        <v>741</v>
      </c>
      <c r="G27" s="18" t="s">
        <v>741</v>
      </c>
      <c r="H27" s="18">
        <v>4.3246797575145282</v>
      </c>
      <c r="I27" s="18" t="s">
        <v>741</v>
      </c>
      <c r="J27" s="18">
        <v>8.1528405991261241</v>
      </c>
      <c r="K27" s="18">
        <v>33.068159799135195</v>
      </c>
      <c r="L27" s="18">
        <v>113.70283174177118</v>
      </c>
      <c r="M27" s="18" t="s">
        <v>741</v>
      </c>
      <c r="N27" s="18" t="s">
        <v>741</v>
      </c>
      <c r="O27" s="18" t="s">
        <v>741</v>
      </c>
      <c r="P27" s="18" t="s">
        <v>741</v>
      </c>
      <c r="Q27" s="18" t="s">
        <v>741</v>
      </c>
      <c r="R27" s="18">
        <v>11370.283174177117</v>
      </c>
      <c r="S27" s="78" t="s">
        <v>741</v>
      </c>
      <c r="T27" s="20"/>
      <c r="V27" s="17"/>
    </row>
    <row r="28" spans="1:26">
      <c r="A28" s="11" t="s">
        <v>334</v>
      </c>
      <c r="B28" s="18" t="s">
        <v>741</v>
      </c>
      <c r="C28" s="18">
        <v>11.270979390996532</v>
      </c>
      <c r="D28" s="18">
        <v>0.96622581034710353</v>
      </c>
      <c r="E28" s="18" t="s">
        <v>741</v>
      </c>
      <c r="F28" s="18">
        <v>6.5838408248728628</v>
      </c>
      <c r="G28" s="18" t="s">
        <v>741</v>
      </c>
      <c r="H28" s="18">
        <v>5.2134486169807737</v>
      </c>
      <c r="I28" s="18" t="s">
        <v>741</v>
      </c>
      <c r="J28" s="18">
        <v>9.9303783180586169</v>
      </c>
      <c r="K28" s="18">
        <v>37.089963017948932</v>
      </c>
      <c r="L28" s="18">
        <v>113.70283174177118</v>
      </c>
      <c r="M28" s="18" t="s">
        <v>741</v>
      </c>
      <c r="N28" s="18" t="s">
        <v>741</v>
      </c>
      <c r="O28" s="18" t="s">
        <v>741</v>
      </c>
      <c r="P28" s="18" t="s">
        <v>741</v>
      </c>
      <c r="Q28" s="18">
        <v>3.440876087207311</v>
      </c>
      <c r="R28" s="18">
        <v>11370.283174177117</v>
      </c>
      <c r="S28" s="78">
        <v>23.882559854930975</v>
      </c>
      <c r="T28" s="20"/>
      <c r="V28" s="17"/>
    </row>
    <row r="29" spans="1:26">
      <c r="A29" s="11" t="s">
        <v>582</v>
      </c>
      <c r="B29" s="18" t="s">
        <v>741</v>
      </c>
      <c r="C29" s="18">
        <v>11.41993506576741</v>
      </c>
      <c r="D29" s="18">
        <v>0.94735809154279205</v>
      </c>
      <c r="E29" s="18" t="s">
        <v>741</v>
      </c>
      <c r="F29" s="18">
        <v>6.3355813669213976</v>
      </c>
      <c r="G29" s="18" t="s">
        <v>741</v>
      </c>
      <c r="H29" s="18">
        <v>5.0198062397786307</v>
      </c>
      <c r="I29" s="18" t="s">
        <v>741</v>
      </c>
      <c r="J29" s="18">
        <v>9.5480587528133594</v>
      </c>
      <c r="K29" s="18">
        <v>38.827779223609191</v>
      </c>
      <c r="L29" s="18">
        <v>113.70283174177118</v>
      </c>
      <c r="M29" s="18" t="s">
        <v>741</v>
      </c>
      <c r="N29" s="18" t="s">
        <v>741</v>
      </c>
      <c r="O29" s="18" t="s">
        <v>741</v>
      </c>
      <c r="P29" s="18" t="s">
        <v>741</v>
      </c>
      <c r="Q29" s="18">
        <v>3.3167463582315779</v>
      </c>
      <c r="R29" s="18">
        <v>11370.283174177117</v>
      </c>
      <c r="S29" s="78">
        <v>22.88952202312511</v>
      </c>
      <c r="T29" s="20"/>
      <c r="V29" s="17"/>
    </row>
    <row r="30" spans="1:26">
      <c r="A30" s="11" t="s">
        <v>583</v>
      </c>
      <c r="B30" s="18" t="s">
        <v>741</v>
      </c>
      <c r="C30" s="18">
        <v>11.519238848947996</v>
      </c>
      <c r="D30" s="18">
        <v>0.85500557318484705</v>
      </c>
      <c r="E30" s="18" t="s">
        <v>741</v>
      </c>
      <c r="F30" s="18">
        <v>5.0793885096869831</v>
      </c>
      <c r="G30" s="18" t="s">
        <v>741</v>
      </c>
      <c r="H30" s="18">
        <v>4.0813854887220922</v>
      </c>
      <c r="I30" s="18" t="s">
        <v>741</v>
      </c>
      <c r="J30" s="18">
        <v>7.6662520615412522</v>
      </c>
      <c r="K30" s="18">
        <v>40.615247320859744</v>
      </c>
      <c r="L30" s="18">
        <v>113.70283174177118</v>
      </c>
      <c r="M30" s="18" t="s">
        <v>741</v>
      </c>
      <c r="N30" s="18" t="s">
        <v>741</v>
      </c>
      <c r="O30" s="18" t="s">
        <v>741</v>
      </c>
      <c r="P30" s="18" t="s">
        <v>741</v>
      </c>
      <c r="Q30" s="18">
        <v>2.6861673350348561</v>
      </c>
      <c r="R30" s="18">
        <v>11370.283174177117</v>
      </c>
      <c r="S30" s="78">
        <v>18.222244213637563</v>
      </c>
      <c r="T30" s="20"/>
      <c r="V30" s="17"/>
      <c r="W30" s="18"/>
    </row>
    <row r="31" spans="1:26">
      <c r="A31" s="11" t="s">
        <v>584</v>
      </c>
      <c r="B31" s="18" t="s">
        <v>741</v>
      </c>
      <c r="C31" s="18">
        <v>11.41993506576741</v>
      </c>
      <c r="D31" s="18">
        <v>0.93991030780424811</v>
      </c>
      <c r="E31" s="18" t="s">
        <v>741</v>
      </c>
      <c r="F31" s="18">
        <v>6.2114516379456663</v>
      </c>
      <c r="G31" s="18" t="s">
        <v>741</v>
      </c>
      <c r="H31" s="18">
        <v>4.9304328349161031</v>
      </c>
      <c r="I31" s="18" t="s">
        <v>741</v>
      </c>
      <c r="J31" s="18">
        <v>9.3643467539292757</v>
      </c>
      <c r="K31" s="18">
        <v>39.076038681560654</v>
      </c>
      <c r="L31" s="18">
        <v>113.70283174177118</v>
      </c>
      <c r="M31" s="18" t="s">
        <v>741</v>
      </c>
      <c r="N31" s="18" t="s">
        <v>741</v>
      </c>
      <c r="O31" s="18" t="s">
        <v>741</v>
      </c>
      <c r="P31" s="18" t="s">
        <v>741</v>
      </c>
      <c r="Q31" s="18">
        <v>3.2521988991641968</v>
      </c>
      <c r="R31" s="18">
        <v>11370.283174177117</v>
      </c>
      <c r="S31" s="78">
        <v>22.492306890402766</v>
      </c>
      <c r="T31" s="20"/>
      <c r="V31" s="17"/>
    </row>
    <row r="32" spans="1:26">
      <c r="A32" s="11" t="s">
        <v>585</v>
      </c>
      <c r="B32" s="18" t="s">
        <v>741</v>
      </c>
      <c r="C32" s="18">
        <v>11.270979390996532</v>
      </c>
      <c r="D32" s="18">
        <v>1.6285820441616132</v>
      </c>
      <c r="E32" s="18" t="s">
        <v>741</v>
      </c>
      <c r="F32" s="18">
        <v>15.392086392990858</v>
      </c>
      <c r="G32" s="18" t="s">
        <v>741</v>
      </c>
      <c r="H32" s="18">
        <v>11.817150198489756</v>
      </c>
      <c r="I32" s="18" t="s">
        <v>741</v>
      </c>
      <c r="J32" s="18">
        <v>23.088129589486282</v>
      </c>
      <c r="K32" s="18">
        <v>38.430564090886854</v>
      </c>
      <c r="L32" s="18">
        <v>113.70283174177118</v>
      </c>
      <c r="M32" s="18" t="s">
        <v>741</v>
      </c>
      <c r="N32" s="18" t="s">
        <v>741</v>
      </c>
      <c r="O32" s="18" t="s">
        <v>741</v>
      </c>
      <c r="P32" s="18" t="s">
        <v>741</v>
      </c>
      <c r="Q32" s="18">
        <v>7.8400336821072774</v>
      </c>
      <c r="R32" s="18">
        <v>11370.283174177117</v>
      </c>
      <c r="S32" s="78">
        <v>56.851415870885589</v>
      </c>
      <c r="T32" s="21"/>
      <c r="V32" s="17"/>
    </row>
    <row r="33" spans="1:26">
      <c r="A33" s="11" t="s">
        <v>324</v>
      </c>
      <c r="B33" s="18" t="s">
        <v>741</v>
      </c>
      <c r="C33" s="18" t="s">
        <v>741</v>
      </c>
      <c r="D33" s="18">
        <v>1.6087212875254959</v>
      </c>
      <c r="E33" s="18" t="s">
        <v>741</v>
      </c>
      <c r="F33" s="18" t="s">
        <v>741</v>
      </c>
      <c r="G33" s="18" t="s">
        <v>741</v>
      </c>
      <c r="H33" s="18">
        <v>11.618542632128582</v>
      </c>
      <c r="I33" s="18" t="s">
        <v>741</v>
      </c>
      <c r="J33" s="18">
        <v>22.690914456763942</v>
      </c>
      <c r="K33" s="18" t="s">
        <v>741</v>
      </c>
      <c r="L33" s="18" t="s">
        <v>741</v>
      </c>
      <c r="M33" s="18" t="s">
        <v>741</v>
      </c>
      <c r="N33" s="18" t="s">
        <v>741</v>
      </c>
      <c r="O33" s="18" t="s">
        <v>741</v>
      </c>
      <c r="P33" s="18" t="s">
        <v>741</v>
      </c>
      <c r="Q33" s="18" t="s">
        <v>741</v>
      </c>
      <c r="R33" s="18" t="s">
        <v>741</v>
      </c>
      <c r="S33" s="78" t="s">
        <v>741</v>
      </c>
      <c r="T33" s="21"/>
      <c r="V33" s="17"/>
    </row>
    <row r="34" spans="1:26">
      <c r="A34" s="11" t="s">
        <v>325</v>
      </c>
      <c r="B34" s="18" t="s">
        <v>741</v>
      </c>
      <c r="C34" s="18" t="s">
        <v>741</v>
      </c>
      <c r="D34" s="18">
        <v>0.54865340207273861</v>
      </c>
      <c r="E34" s="18" t="s">
        <v>741</v>
      </c>
      <c r="F34" s="18" t="s">
        <v>741</v>
      </c>
      <c r="G34" s="18" t="s">
        <v>741</v>
      </c>
      <c r="H34" s="18">
        <v>1.0193533343487171</v>
      </c>
      <c r="I34" s="18" t="s">
        <v>741</v>
      </c>
      <c r="J34" s="18">
        <v>1.5392086392990854</v>
      </c>
      <c r="K34" s="18" t="s">
        <v>741</v>
      </c>
      <c r="L34" s="18" t="s">
        <v>741</v>
      </c>
      <c r="M34" s="18" t="s">
        <v>741</v>
      </c>
      <c r="N34" s="18" t="s">
        <v>741</v>
      </c>
      <c r="O34" s="18" t="s">
        <v>741</v>
      </c>
      <c r="P34" s="18" t="s">
        <v>741</v>
      </c>
      <c r="Q34" s="18" t="s">
        <v>741</v>
      </c>
      <c r="R34" s="18" t="s">
        <v>741</v>
      </c>
      <c r="S34" s="78" t="s">
        <v>741</v>
      </c>
      <c r="T34" s="21"/>
      <c r="V34" s="17"/>
    </row>
    <row r="35" spans="1:26">
      <c r="A35" s="11" t="s">
        <v>328</v>
      </c>
      <c r="B35" s="18" t="s">
        <v>741</v>
      </c>
      <c r="C35" s="18" t="s">
        <v>741</v>
      </c>
      <c r="D35" s="18" t="s">
        <v>741</v>
      </c>
      <c r="E35" s="18" t="s">
        <v>741</v>
      </c>
      <c r="F35" s="18" t="s">
        <v>741</v>
      </c>
      <c r="G35" s="18" t="s">
        <v>741</v>
      </c>
      <c r="H35" s="18" t="s">
        <v>741</v>
      </c>
      <c r="I35" s="18" t="s">
        <v>741</v>
      </c>
      <c r="J35" s="18" t="s">
        <v>741</v>
      </c>
      <c r="K35" s="18" t="s">
        <v>741</v>
      </c>
      <c r="L35" s="18" t="s">
        <v>741</v>
      </c>
      <c r="M35" s="18" t="s">
        <v>741</v>
      </c>
      <c r="N35" s="18" t="s">
        <v>741</v>
      </c>
      <c r="O35" s="18" t="s">
        <v>741</v>
      </c>
      <c r="P35" s="18" t="s">
        <v>741</v>
      </c>
      <c r="Q35" s="18" t="s">
        <v>741</v>
      </c>
      <c r="R35" s="18" t="s">
        <v>741</v>
      </c>
      <c r="S35" s="78" t="s">
        <v>741</v>
      </c>
      <c r="T35" s="21"/>
      <c r="V35" s="17"/>
    </row>
    <row r="36" spans="1:26">
      <c r="A36" s="11" t="s">
        <v>327</v>
      </c>
      <c r="B36" s="18" t="s">
        <v>741</v>
      </c>
      <c r="C36" s="18" t="s">
        <v>741</v>
      </c>
      <c r="D36" s="18">
        <v>1.2859839921885909</v>
      </c>
      <c r="E36" s="18" t="s">
        <v>741</v>
      </c>
      <c r="F36" s="18" t="s">
        <v>741</v>
      </c>
      <c r="G36" s="18" t="s">
        <v>741</v>
      </c>
      <c r="H36" s="18">
        <v>0.63554421235575154</v>
      </c>
      <c r="I36" s="18" t="s">
        <v>741</v>
      </c>
      <c r="J36" s="18">
        <v>16.136864766845253</v>
      </c>
      <c r="K36" s="18" t="s">
        <v>741</v>
      </c>
      <c r="L36" s="18" t="s">
        <v>741</v>
      </c>
      <c r="M36" s="18" t="s">
        <v>741</v>
      </c>
      <c r="N36" s="18" t="s">
        <v>741</v>
      </c>
      <c r="O36" s="18" t="s">
        <v>741</v>
      </c>
      <c r="P36" s="18" t="s">
        <v>741</v>
      </c>
      <c r="Q36" s="18" t="s">
        <v>741</v>
      </c>
      <c r="R36" s="18" t="s">
        <v>741</v>
      </c>
      <c r="S36" s="78" t="s">
        <v>741</v>
      </c>
      <c r="T36" s="20"/>
      <c r="V36" s="17"/>
    </row>
    <row r="37" spans="1:26">
      <c r="A37" s="11" t="s">
        <v>326</v>
      </c>
      <c r="B37" s="18" t="s">
        <v>741</v>
      </c>
      <c r="C37" s="18" t="s">
        <v>741</v>
      </c>
      <c r="D37" s="18">
        <v>59.880181257893462</v>
      </c>
      <c r="E37" s="18" t="s">
        <v>741</v>
      </c>
      <c r="F37" s="18" t="s">
        <v>741</v>
      </c>
      <c r="G37" s="18" t="s">
        <v>741</v>
      </c>
      <c r="H37" s="18">
        <v>1.9860756636117234</v>
      </c>
      <c r="I37" s="18" t="s">
        <v>741</v>
      </c>
      <c r="J37" s="18">
        <v>2.7358192266251486</v>
      </c>
      <c r="K37" s="18" t="s">
        <v>741</v>
      </c>
      <c r="L37" s="18" t="s">
        <v>741</v>
      </c>
      <c r="M37" s="18" t="s">
        <v>741</v>
      </c>
      <c r="N37" s="18" t="s">
        <v>741</v>
      </c>
      <c r="O37" s="18" t="s">
        <v>741</v>
      </c>
      <c r="P37" s="18" t="s">
        <v>741</v>
      </c>
      <c r="Q37" s="18" t="s">
        <v>741</v>
      </c>
      <c r="R37" s="18" t="s">
        <v>741</v>
      </c>
      <c r="S37" s="78" t="s">
        <v>741</v>
      </c>
      <c r="T37" s="20"/>
      <c r="V37" s="17"/>
    </row>
    <row r="38" spans="1:26" s="36" customFormat="1">
      <c r="A38" s="31" t="s">
        <v>604</v>
      </c>
      <c r="B38" s="38" t="s">
        <v>741</v>
      </c>
      <c r="C38" s="38" t="s">
        <v>741</v>
      </c>
      <c r="D38" s="38" t="s">
        <v>741</v>
      </c>
      <c r="E38" s="38" t="s">
        <v>741</v>
      </c>
      <c r="F38" s="38" t="s">
        <v>741</v>
      </c>
      <c r="G38" s="38" t="s">
        <v>741</v>
      </c>
      <c r="H38" s="38" t="s">
        <v>741</v>
      </c>
      <c r="I38" s="38" t="s">
        <v>741</v>
      </c>
      <c r="J38" s="38">
        <v>1.7527117731373461</v>
      </c>
      <c r="K38" s="38" t="s">
        <v>741</v>
      </c>
      <c r="L38" s="38" t="s">
        <v>741</v>
      </c>
      <c r="M38" s="38" t="s">
        <v>741</v>
      </c>
      <c r="N38" s="38">
        <v>16.087212875254959</v>
      </c>
      <c r="O38" s="38" t="s">
        <v>741</v>
      </c>
      <c r="P38" s="38" t="s">
        <v>741</v>
      </c>
      <c r="Q38" s="38" t="s">
        <v>741</v>
      </c>
      <c r="R38" s="38" t="s">
        <v>741</v>
      </c>
      <c r="S38" s="81" t="s">
        <v>741</v>
      </c>
      <c r="T38" s="33"/>
      <c r="U38" s="31"/>
      <c r="V38" s="34"/>
      <c r="W38" s="31"/>
      <c r="X38" s="31"/>
      <c r="Y38" s="35"/>
      <c r="Z38" s="31"/>
    </row>
    <row r="39" spans="1:26" s="36" customFormat="1">
      <c r="A39" s="31" t="s">
        <v>605</v>
      </c>
      <c r="B39" s="38" t="s">
        <v>741</v>
      </c>
      <c r="C39" s="38" t="s">
        <v>741</v>
      </c>
      <c r="D39" s="38">
        <v>0.75272267650884317</v>
      </c>
      <c r="E39" s="38" t="s">
        <v>741</v>
      </c>
      <c r="F39" s="38" t="s">
        <v>741</v>
      </c>
      <c r="G39" s="38" t="s">
        <v>741</v>
      </c>
      <c r="H39" s="38">
        <v>3.0535913328030251</v>
      </c>
      <c r="I39" s="38" t="s">
        <v>741</v>
      </c>
      <c r="J39" s="38">
        <v>5.6156289388621481</v>
      </c>
      <c r="K39" s="38" t="s">
        <v>741</v>
      </c>
      <c r="L39" s="38" t="s">
        <v>741</v>
      </c>
      <c r="M39" s="38">
        <v>6.0823567198109023</v>
      </c>
      <c r="N39" s="38">
        <v>15.491390176171443</v>
      </c>
      <c r="O39" s="38" t="s">
        <v>741</v>
      </c>
      <c r="P39" s="38" t="s">
        <v>741</v>
      </c>
      <c r="Q39" s="38" t="s">
        <v>741</v>
      </c>
      <c r="R39" s="38" t="s">
        <v>741</v>
      </c>
      <c r="S39" s="81" t="s">
        <v>741</v>
      </c>
      <c r="T39" s="37"/>
      <c r="U39" s="31"/>
      <c r="V39" s="34"/>
      <c r="W39" s="38"/>
      <c r="X39" s="38"/>
      <c r="Y39" s="35"/>
      <c r="Z39" s="31"/>
    </row>
    <row r="40" spans="1:26" s="36" customFormat="1">
      <c r="A40" s="31" t="s">
        <v>606</v>
      </c>
      <c r="B40" s="38" t="s">
        <v>741</v>
      </c>
      <c r="C40" s="38" t="s">
        <v>741</v>
      </c>
      <c r="D40" s="38" t="s">
        <v>741</v>
      </c>
      <c r="E40" s="38" t="s">
        <v>741</v>
      </c>
      <c r="F40" s="38" t="s">
        <v>741</v>
      </c>
      <c r="G40" s="38" t="s">
        <v>741</v>
      </c>
      <c r="H40" s="38" t="s">
        <v>741</v>
      </c>
      <c r="I40" s="38" t="s">
        <v>741</v>
      </c>
      <c r="J40" s="38">
        <v>6.5838408248728628</v>
      </c>
      <c r="K40" s="38" t="s">
        <v>741</v>
      </c>
      <c r="L40" s="38" t="s">
        <v>741</v>
      </c>
      <c r="M40" s="38" t="s">
        <v>741</v>
      </c>
      <c r="N40" s="38">
        <v>15.987909092074377</v>
      </c>
      <c r="O40" s="38" t="s">
        <v>741</v>
      </c>
      <c r="P40" s="38" t="s">
        <v>741</v>
      </c>
      <c r="Q40" s="38" t="s">
        <v>741</v>
      </c>
      <c r="R40" s="38" t="s">
        <v>741</v>
      </c>
      <c r="S40" s="81" t="s">
        <v>741</v>
      </c>
      <c r="T40" s="37"/>
      <c r="U40" s="31"/>
      <c r="V40" s="34"/>
      <c r="W40" s="38"/>
      <c r="X40" s="38"/>
      <c r="Y40" s="35"/>
      <c r="Z40" s="31"/>
    </row>
    <row r="41" spans="1:26" s="36" customFormat="1">
      <c r="A41" s="31" t="s">
        <v>607</v>
      </c>
      <c r="B41" s="38" t="s">
        <v>741</v>
      </c>
      <c r="C41" s="38" t="s">
        <v>741</v>
      </c>
      <c r="D41" s="38" t="s">
        <v>741</v>
      </c>
      <c r="E41" s="38" t="s">
        <v>741</v>
      </c>
      <c r="F41" s="38" t="s">
        <v>741</v>
      </c>
      <c r="G41" s="38" t="s">
        <v>741</v>
      </c>
      <c r="H41" s="38" t="s">
        <v>741</v>
      </c>
      <c r="I41" s="38" t="s">
        <v>741</v>
      </c>
      <c r="J41" s="38">
        <v>3.6941007343178049</v>
      </c>
      <c r="K41" s="38" t="s">
        <v>741</v>
      </c>
      <c r="L41" s="38" t="s">
        <v>741</v>
      </c>
      <c r="M41" s="38" t="s">
        <v>741</v>
      </c>
      <c r="N41" s="38">
        <v>17.924332864095799</v>
      </c>
      <c r="O41" s="38" t="s">
        <v>741</v>
      </c>
      <c r="P41" s="38" t="s">
        <v>741</v>
      </c>
      <c r="Q41" s="38" t="s">
        <v>741</v>
      </c>
      <c r="R41" s="38" t="s">
        <v>741</v>
      </c>
      <c r="S41" s="81" t="s">
        <v>741</v>
      </c>
      <c r="T41" s="37"/>
      <c r="U41" s="31"/>
      <c r="V41" s="34"/>
      <c r="W41" s="38"/>
      <c r="X41" s="38"/>
      <c r="Y41" s="35"/>
      <c r="Z41" s="31"/>
    </row>
    <row r="42" spans="1:26" s="36" customFormat="1">
      <c r="A42" s="31" t="s">
        <v>608</v>
      </c>
      <c r="B42" s="38" t="s">
        <v>741</v>
      </c>
      <c r="C42" s="38" t="s">
        <v>741</v>
      </c>
      <c r="D42" s="38" t="s">
        <v>741</v>
      </c>
      <c r="E42" s="38" t="s">
        <v>741</v>
      </c>
      <c r="F42" s="38" t="s">
        <v>741</v>
      </c>
      <c r="G42" s="38" t="s">
        <v>741</v>
      </c>
      <c r="H42" s="38" t="s">
        <v>741</v>
      </c>
      <c r="I42" s="38" t="s">
        <v>741</v>
      </c>
      <c r="J42" s="38">
        <v>6.613631959827039</v>
      </c>
      <c r="K42" s="38" t="s">
        <v>741</v>
      </c>
      <c r="L42" s="38" t="s">
        <v>741</v>
      </c>
      <c r="M42" s="38" t="s">
        <v>741</v>
      </c>
      <c r="N42" s="38">
        <v>15.888605308893787</v>
      </c>
      <c r="O42" s="38" t="s">
        <v>741</v>
      </c>
      <c r="P42" s="38" t="s">
        <v>741</v>
      </c>
      <c r="Q42" s="38" t="s">
        <v>741</v>
      </c>
      <c r="R42" s="38" t="s">
        <v>741</v>
      </c>
      <c r="S42" s="81" t="s">
        <v>741</v>
      </c>
      <c r="T42" s="37"/>
      <c r="U42" s="31"/>
      <c r="V42" s="34"/>
      <c r="W42" s="31"/>
      <c r="X42" s="31"/>
      <c r="Y42" s="35"/>
      <c r="Z42" s="31"/>
    </row>
    <row r="43" spans="1:26" s="36" customFormat="1">
      <c r="A43" s="31" t="s">
        <v>609</v>
      </c>
      <c r="B43" s="38" t="s">
        <v>741</v>
      </c>
      <c r="C43" s="38" t="s">
        <v>741</v>
      </c>
      <c r="D43" s="38" t="s">
        <v>741</v>
      </c>
      <c r="E43" s="38" t="s">
        <v>741</v>
      </c>
      <c r="F43" s="38" t="s">
        <v>741</v>
      </c>
      <c r="G43" s="38" t="s">
        <v>741</v>
      </c>
      <c r="H43" s="38" t="s">
        <v>741</v>
      </c>
      <c r="I43" s="38" t="s">
        <v>741</v>
      </c>
      <c r="J43" s="38">
        <v>2.4130819312882439</v>
      </c>
      <c r="K43" s="38" t="s">
        <v>741</v>
      </c>
      <c r="L43" s="38" t="s">
        <v>741</v>
      </c>
      <c r="M43" s="38" t="s">
        <v>741</v>
      </c>
      <c r="N43" s="38">
        <v>14.696959910726754</v>
      </c>
      <c r="O43" s="38" t="s">
        <v>741</v>
      </c>
      <c r="P43" s="38" t="s">
        <v>741</v>
      </c>
      <c r="Q43" s="38" t="s">
        <v>741</v>
      </c>
      <c r="R43" s="38" t="s">
        <v>741</v>
      </c>
      <c r="S43" s="81" t="s">
        <v>741</v>
      </c>
      <c r="T43" s="37"/>
      <c r="U43" s="31"/>
      <c r="V43" s="34"/>
      <c r="W43" s="31"/>
      <c r="X43" s="31"/>
      <c r="Y43" s="35"/>
      <c r="Z43" s="31"/>
    </row>
    <row r="44" spans="1:26" s="36" customFormat="1">
      <c r="A44" s="31" t="s">
        <v>610</v>
      </c>
      <c r="B44" s="38" t="s">
        <v>741</v>
      </c>
      <c r="C44" s="38" t="s">
        <v>741</v>
      </c>
      <c r="D44" s="38">
        <v>1.0476549125551844</v>
      </c>
      <c r="E44" s="38" t="s">
        <v>741</v>
      </c>
      <c r="F44" s="38" t="s">
        <v>741</v>
      </c>
      <c r="G44" s="38" t="s">
        <v>741</v>
      </c>
      <c r="H44" s="38">
        <v>6.0227744499025517</v>
      </c>
      <c r="I44" s="38" t="s">
        <v>741</v>
      </c>
      <c r="J44" s="38">
        <v>11.519238848947996</v>
      </c>
      <c r="K44" s="38" t="s">
        <v>741</v>
      </c>
      <c r="L44" s="38" t="s">
        <v>741</v>
      </c>
      <c r="M44" s="38">
        <v>6.1220782330831369</v>
      </c>
      <c r="N44" s="38">
        <v>20.555883118381338</v>
      </c>
      <c r="O44" s="38" t="s">
        <v>741</v>
      </c>
      <c r="P44" s="38" t="s">
        <v>741</v>
      </c>
      <c r="Q44" s="38" t="s">
        <v>741</v>
      </c>
      <c r="R44" s="38" t="s">
        <v>741</v>
      </c>
      <c r="S44" s="81" t="s">
        <v>741</v>
      </c>
      <c r="T44" s="37"/>
      <c r="U44" s="31"/>
      <c r="V44" s="34"/>
      <c r="W44" s="31"/>
      <c r="X44" s="31"/>
      <c r="Y44" s="35"/>
      <c r="Z44" s="31"/>
    </row>
    <row r="45" spans="1:26" s="36" customFormat="1">
      <c r="A45" s="31" t="s">
        <v>611</v>
      </c>
      <c r="B45" s="38" t="s">
        <v>741</v>
      </c>
      <c r="C45" s="38" t="s">
        <v>741</v>
      </c>
      <c r="D45" s="38">
        <v>0.9031679080274313</v>
      </c>
      <c r="E45" s="38" t="s">
        <v>741</v>
      </c>
      <c r="F45" s="38" t="s">
        <v>741</v>
      </c>
      <c r="G45" s="38" t="s">
        <v>741</v>
      </c>
      <c r="H45" s="38">
        <v>4.5679740263069641</v>
      </c>
      <c r="I45" s="38" t="s">
        <v>741</v>
      </c>
      <c r="J45" s="38">
        <v>8.6344639475519678</v>
      </c>
      <c r="K45" s="38" t="s">
        <v>741</v>
      </c>
      <c r="L45" s="38" t="s">
        <v>741</v>
      </c>
      <c r="M45" s="38">
        <v>6.0277396390615809</v>
      </c>
      <c r="N45" s="38">
        <v>17.874680972505512</v>
      </c>
      <c r="O45" s="38" t="s">
        <v>741</v>
      </c>
      <c r="P45" s="38" t="s">
        <v>741</v>
      </c>
      <c r="Q45" s="38" t="s">
        <v>741</v>
      </c>
      <c r="R45" s="38" t="s">
        <v>741</v>
      </c>
      <c r="S45" s="81" t="s">
        <v>741</v>
      </c>
      <c r="T45" s="33"/>
      <c r="U45" s="31"/>
      <c r="V45" s="34"/>
      <c r="W45" s="31"/>
      <c r="X45" s="31"/>
      <c r="Y45" s="35"/>
      <c r="Z45" s="31"/>
    </row>
    <row r="46" spans="1:26" s="36" customFormat="1">
      <c r="A46" s="31" t="s">
        <v>612</v>
      </c>
      <c r="B46" s="38" t="s">
        <v>741</v>
      </c>
      <c r="C46" s="38" t="s">
        <v>741</v>
      </c>
      <c r="D46" s="38">
        <v>0.65888060140318916</v>
      </c>
      <c r="E46" s="38" t="s">
        <v>741</v>
      </c>
      <c r="F46" s="38" t="s">
        <v>741</v>
      </c>
      <c r="G46" s="38" t="s">
        <v>741</v>
      </c>
      <c r="H46" s="38">
        <v>2.1201357709055144</v>
      </c>
      <c r="I46" s="38" t="s">
        <v>741</v>
      </c>
      <c r="J46" s="38">
        <v>3.7437526259080984</v>
      </c>
      <c r="K46" s="38" t="s">
        <v>741</v>
      </c>
      <c r="L46" s="38" t="s">
        <v>741</v>
      </c>
      <c r="M46" s="38">
        <v>6.2064864487866354</v>
      </c>
      <c r="N46" s="38">
        <v>22.988825806305698</v>
      </c>
      <c r="O46" s="38" t="s">
        <v>741</v>
      </c>
      <c r="P46" s="38" t="s">
        <v>741</v>
      </c>
      <c r="Q46" s="38" t="s">
        <v>741</v>
      </c>
      <c r="R46" s="38" t="s">
        <v>741</v>
      </c>
      <c r="S46" s="81" t="s">
        <v>741</v>
      </c>
      <c r="T46" s="33"/>
      <c r="U46" s="31"/>
      <c r="V46" s="34"/>
      <c r="W46" s="31"/>
      <c r="X46" s="31"/>
      <c r="Y46" s="35"/>
      <c r="Z46" s="31"/>
    </row>
    <row r="47" spans="1:26" s="36" customFormat="1">
      <c r="A47" s="31" t="s">
        <v>613</v>
      </c>
      <c r="B47" s="38" t="s">
        <v>741</v>
      </c>
      <c r="C47" s="38" t="s">
        <v>741</v>
      </c>
      <c r="D47" s="38">
        <v>1.3703922078920889</v>
      </c>
      <c r="E47" s="38" t="s">
        <v>741</v>
      </c>
      <c r="F47" s="38" t="s">
        <v>741</v>
      </c>
      <c r="G47" s="38" t="s">
        <v>741</v>
      </c>
      <c r="H47" s="38">
        <v>9.2203562683174258</v>
      </c>
      <c r="I47" s="38" t="s">
        <v>741</v>
      </c>
      <c r="J47" s="38">
        <v>17.973984755686097</v>
      </c>
      <c r="K47" s="38" t="s">
        <v>741</v>
      </c>
      <c r="L47" s="38" t="s">
        <v>741</v>
      </c>
      <c r="M47" s="38">
        <v>6.1617997463553715</v>
      </c>
      <c r="N47" s="38">
        <v>21.648224733367783</v>
      </c>
      <c r="O47" s="38" t="s">
        <v>741</v>
      </c>
      <c r="P47" s="38" t="s">
        <v>741</v>
      </c>
      <c r="Q47" s="38" t="s">
        <v>741</v>
      </c>
      <c r="R47" s="38" t="s">
        <v>741</v>
      </c>
      <c r="S47" s="81" t="s">
        <v>741</v>
      </c>
      <c r="T47" s="33"/>
      <c r="U47" s="31"/>
      <c r="V47" s="34"/>
      <c r="W47" s="31"/>
      <c r="X47" s="31"/>
      <c r="Y47" s="35"/>
      <c r="Z47" s="31"/>
    </row>
    <row r="48" spans="1:26" s="36" customFormat="1">
      <c r="A48" s="31" t="s">
        <v>614</v>
      </c>
      <c r="B48" s="38" t="s">
        <v>741</v>
      </c>
      <c r="C48" s="38" t="s">
        <v>741</v>
      </c>
      <c r="D48" s="38">
        <v>1.1370283174177116</v>
      </c>
      <c r="E48" s="38" t="s">
        <v>741</v>
      </c>
      <c r="F48" s="38" t="s">
        <v>741</v>
      </c>
      <c r="G48" s="38" t="s">
        <v>741</v>
      </c>
      <c r="H48" s="38">
        <v>6.8767869852555918</v>
      </c>
      <c r="I48" s="38" t="s">
        <v>741</v>
      </c>
      <c r="J48" s="38">
        <v>13.257055054608253</v>
      </c>
      <c r="K48" s="38" t="s">
        <v>741</v>
      </c>
      <c r="L48" s="38" t="s">
        <v>741</v>
      </c>
      <c r="M48" s="38">
        <v>6.0426352065386677</v>
      </c>
      <c r="N48" s="38">
        <v>18.420851779998735</v>
      </c>
      <c r="O48" s="38" t="s">
        <v>741</v>
      </c>
      <c r="P48" s="38" t="s">
        <v>741</v>
      </c>
      <c r="Q48" s="38" t="s">
        <v>741</v>
      </c>
      <c r="R48" s="38" t="s">
        <v>741</v>
      </c>
      <c r="S48" s="81" t="s">
        <v>741</v>
      </c>
      <c r="T48" s="33"/>
      <c r="U48" s="31"/>
      <c r="V48" s="34"/>
      <c r="W48" s="31"/>
      <c r="X48" s="31"/>
      <c r="Y48" s="35"/>
      <c r="Z48" s="31"/>
    </row>
    <row r="49" spans="1:28" s="36" customFormat="1">
      <c r="A49" s="31" t="s">
        <v>616</v>
      </c>
      <c r="B49" s="38" t="s">
        <v>741</v>
      </c>
      <c r="C49" s="38" t="s">
        <v>741</v>
      </c>
      <c r="D49" s="38">
        <v>0.71895939022744382</v>
      </c>
      <c r="E49" s="38" t="s">
        <v>741</v>
      </c>
      <c r="F49" s="38" t="s">
        <v>741</v>
      </c>
      <c r="G49" s="38" t="s">
        <v>741</v>
      </c>
      <c r="H49" s="38">
        <v>2.7209236591480614</v>
      </c>
      <c r="I49" s="38" t="s">
        <v>741</v>
      </c>
      <c r="J49" s="38">
        <v>4.9453284023931916</v>
      </c>
      <c r="K49" s="38" t="s">
        <v>741</v>
      </c>
      <c r="L49" s="38" t="s">
        <v>741</v>
      </c>
      <c r="M49" s="38">
        <v>6.1667649355144007</v>
      </c>
      <c r="N49" s="38">
        <v>21.747528516548371</v>
      </c>
      <c r="O49" s="38" t="s">
        <v>741</v>
      </c>
      <c r="P49" s="38" t="s">
        <v>741</v>
      </c>
      <c r="Q49" s="38" t="s">
        <v>741</v>
      </c>
      <c r="R49" s="38" t="s">
        <v>741</v>
      </c>
      <c r="S49" s="81" t="s">
        <v>741</v>
      </c>
      <c r="T49" s="33"/>
      <c r="U49" s="31"/>
      <c r="V49" s="34"/>
      <c r="W49" s="31"/>
      <c r="X49" s="31"/>
      <c r="Y49" s="35"/>
      <c r="Z49" s="31"/>
    </row>
    <row r="50" spans="1:28" s="36" customFormat="1">
      <c r="A50" s="31" t="s">
        <v>615</v>
      </c>
      <c r="B50" s="38" t="s">
        <v>741</v>
      </c>
      <c r="C50" s="38" t="s">
        <v>741</v>
      </c>
      <c r="D50" s="38">
        <v>1.4349396669594703</v>
      </c>
      <c r="E50" s="38" t="s">
        <v>741</v>
      </c>
      <c r="F50" s="38" t="s">
        <v>741</v>
      </c>
      <c r="G50" s="38" t="s">
        <v>741</v>
      </c>
      <c r="H50" s="38">
        <v>9.9105175614225001</v>
      </c>
      <c r="I50" s="38" t="s">
        <v>741</v>
      </c>
      <c r="J50" s="38">
        <v>19.264933937033714</v>
      </c>
      <c r="K50" s="38" t="s">
        <v>741</v>
      </c>
      <c r="L50" s="38" t="s">
        <v>741</v>
      </c>
      <c r="M50" s="38">
        <v>6.3306161777623684</v>
      </c>
      <c r="N50" s="38">
        <v>26.414806326035922</v>
      </c>
      <c r="O50" s="38" t="s">
        <v>741</v>
      </c>
      <c r="P50" s="38" t="s">
        <v>741</v>
      </c>
      <c r="Q50" s="38" t="s">
        <v>741</v>
      </c>
      <c r="R50" s="38" t="s">
        <v>741</v>
      </c>
      <c r="S50" s="81" t="s">
        <v>741</v>
      </c>
      <c r="T50" s="33"/>
      <c r="U50" s="31"/>
      <c r="V50" s="34"/>
      <c r="W50" s="31"/>
      <c r="X50" s="31"/>
      <c r="Y50" s="35"/>
      <c r="Z50" s="31"/>
    </row>
    <row r="51" spans="1:28" s="36" customFormat="1">
      <c r="A51" s="31" t="s">
        <v>617</v>
      </c>
      <c r="B51" s="38" t="s">
        <v>741</v>
      </c>
      <c r="C51" s="38" t="s">
        <v>741</v>
      </c>
      <c r="D51" s="38">
        <v>1.1270979390996532</v>
      </c>
      <c r="E51" s="38" t="s">
        <v>741</v>
      </c>
      <c r="F51" s="38" t="s">
        <v>741</v>
      </c>
      <c r="G51" s="38" t="s">
        <v>741</v>
      </c>
      <c r="H51" s="38">
        <v>6.8321002828243289</v>
      </c>
      <c r="I51" s="38" t="s">
        <v>741</v>
      </c>
      <c r="J51" s="38">
        <v>13.157751271427667</v>
      </c>
      <c r="K51" s="38" t="s">
        <v>741</v>
      </c>
      <c r="L51" s="38" t="s">
        <v>741</v>
      </c>
      <c r="M51" s="38">
        <v>6.0674611523338138</v>
      </c>
      <c r="N51" s="38">
        <v>19.016674479082251</v>
      </c>
      <c r="O51" s="38" t="s">
        <v>741</v>
      </c>
      <c r="P51" s="38" t="s">
        <v>741</v>
      </c>
      <c r="Q51" s="38" t="s">
        <v>741</v>
      </c>
      <c r="R51" s="38" t="s">
        <v>741</v>
      </c>
      <c r="S51" s="81" t="s">
        <v>741</v>
      </c>
      <c r="T51" s="33"/>
      <c r="U51" s="31"/>
      <c r="V51" s="34"/>
      <c r="W51" s="31"/>
      <c r="X51" s="31"/>
      <c r="Y51" s="35"/>
      <c r="Z51" s="31"/>
    </row>
    <row r="52" spans="1:28" s="36" customFormat="1">
      <c r="A52" s="31" t="s">
        <v>620</v>
      </c>
      <c r="B52" s="38" t="s">
        <v>741</v>
      </c>
      <c r="C52" s="38" t="s">
        <v>741</v>
      </c>
      <c r="D52" s="38">
        <v>1.2859839921885909</v>
      </c>
      <c r="E52" s="38" t="s">
        <v>741</v>
      </c>
      <c r="F52" s="38" t="s">
        <v>741</v>
      </c>
      <c r="G52" s="38" t="s">
        <v>741</v>
      </c>
      <c r="H52" s="38">
        <v>8.4358563811907974</v>
      </c>
      <c r="I52" s="38" t="s">
        <v>741</v>
      </c>
      <c r="J52" s="38">
        <v>16.385124224796716</v>
      </c>
      <c r="K52" s="38" t="s">
        <v>741</v>
      </c>
      <c r="L52" s="38" t="s">
        <v>741</v>
      </c>
      <c r="M52" s="38">
        <v>6.0426352065386677</v>
      </c>
      <c r="N52" s="38">
        <v>18.371199888408441</v>
      </c>
      <c r="O52" s="38" t="s">
        <v>741</v>
      </c>
      <c r="P52" s="38" t="s">
        <v>741</v>
      </c>
      <c r="Q52" s="38" t="s">
        <v>741</v>
      </c>
      <c r="R52" s="38" t="s">
        <v>741</v>
      </c>
      <c r="S52" s="81" t="s">
        <v>741</v>
      </c>
      <c r="T52" s="33"/>
      <c r="U52" s="31"/>
      <c r="V52" s="34"/>
      <c r="W52" s="31"/>
      <c r="X52" s="31"/>
      <c r="Y52" s="35"/>
      <c r="Z52" s="31"/>
    </row>
    <row r="53" spans="1:28" s="36" customFormat="1">
      <c r="A53" s="31" t="s">
        <v>621</v>
      </c>
      <c r="B53" s="38" t="s">
        <v>741</v>
      </c>
      <c r="C53" s="38" t="s">
        <v>741</v>
      </c>
      <c r="D53" s="38">
        <v>1.305844748824708</v>
      </c>
      <c r="E53" s="38" t="s">
        <v>741</v>
      </c>
      <c r="F53" s="38" t="s">
        <v>741</v>
      </c>
      <c r="G53" s="38" t="s">
        <v>741</v>
      </c>
      <c r="H53" s="38">
        <v>8.589777245120704</v>
      </c>
      <c r="I53" s="38" t="s">
        <v>741</v>
      </c>
      <c r="J53" s="38">
        <v>16.683035574338476</v>
      </c>
      <c r="K53" s="38" t="s">
        <v>741</v>
      </c>
      <c r="L53" s="38" t="s">
        <v>741</v>
      </c>
      <c r="M53" s="38">
        <v>6.0178092607435225</v>
      </c>
      <c r="N53" s="38">
        <v>17.676073406144333</v>
      </c>
      <c r="O53" s="38" t="s">
        <v>741</v>
      </c>
      <c r="P53" s="38" t="s">
        <v>741</v>
      </c>
      <c r="Q53" s="38" t="s">
        <v>741</v>
      </c>
      <c r="R53" s="38" t="s">
        <v>741</v>
      </c>
      <c r="S53" s="81" t="s">
        <v>741</v>
      </c>
      <c r="T53" s="33"/>
      <c r="U53" s="31"/>
      <c r="V53" s="34"/>
      <c r="W53" s="31"/>
      <c r="X53" s="31"/>
      <c r="Y53" s="35"/>
      <c r="Z53" s="31"/>
    </row>
    <row r="54" spans="1:28" s="36" customFormat="1">
      <c r="A54" s="31" t="s">
        <v>553</v>
      </c>
      <c r="B54" s="38" t="s">
        <v>741</v>
      </c>
      <c r="C54" s="38" t="s">
        <v>741</v>
      </c>
      <c r="D54" s="38">
        <v>0.84656475161449718</v>
      </c>
      <c r="E54" s="38" t="s">
        <v>741</v>
      </c>
      <c r="F54" s="38" t="s">
        <v>741</v>
      </c>
      <c r="G54" s="38" t="s">
        <v>741</v>
      </c>
      <c r="H54" s="38">
        <v>4.001942462177623</v>
      </c>
      <c r="I54" s="38" t="s">
        <v>741</v>
      </c>
      <c r="J54" s="38">
        <v>7.5024008192932845</v>
      </c>
      <c r="K54" s="38" t="s">
        <v>741</v>
      </c>
      <c r="L54" s="38" t="s">
        <v>741</v>
      </c>
      <c r="M54" s="38">
        <v>6.146904178878283</v>
      </c>
      <c r="N54" s="38">
        <v>21.300661492235733</v>
      </c>
      <c r="O54" s="38" t="s">
        <v>741</v>
      </c>
      <c r="P54" s="38" t="s">
        <v>741</v>
      </c>
      <c r="Q54" s="38" t="s">
        <v>741</v>
      </c>
      <c r="R54" s="38" t="s">
        <v>741</v>
      </c>
      <c r="S54" s="81" t="s">
        <v>741</v>
      </c>
      <c r="T54" s="33"/>
      <c r="U54" s="31"/>
      <c r="V54" s="34"/>
      <c r="W54" s="31"/>
      <c r="X54" s="31"/>
      <c r="Y54" s="35"/>
      <c r="Z54" s="31"/>
    </row>
    <row r="55" spans="1:28" s="36" customFormat="1">
      <c r="A55" s="31" t="s">
        <v>554</v>
      </c>
      <c r="B55" s="38" t="s">
        <v>741</v>
      </c>
      <c r="C55" s="38" t="s">
        <v>741</v>
      </c>
      <c r="D55" s="38">
        <v>0.81627709774441837</v>
      </c>
      <c r="E55" s="38" t="s">
        <v>741</v>
      </c>
      <c r="F55" s="38" t="s">
        <v>741</v>
      </c>
      <c r="G55" s="38" t="s">
        <v>741</v>
      </c>
      <c r="H55" s="38">
        <v>3.699065923476835</v>
      </c>
      <c r="I55" s="38" t="s">
        <v>741</v>
      </c>
      <c r="J55" s="38">
        <v>6.8966477418917096</v>
      </c>
      <c r="K55" s="38" t="s">
        <v>741</v>
      </c>
      <c r="L55" s="38" t="s">
        <v>741</v>
      </c>
      <c r="M55" s="38">
        <v>6.0624959631747863</v>
      </c>
      <c r="N55" s="38">
        <v>18.718763129540495</v>
      </c>
      <c r="O55" s="38" t="s">
        <v>741</v>
      </c>
      <c r="P55" s="38" t="s">
        <v>741</v>
      </c>
      <c r="Q55" s="38" t="s">
        <v>741</v>
      </c>
      <c r="R55" s="38" t="s">
        <v>741</v>
      </c>
      <c r="S55" s="81" t="s">
        <v>741</v>
      </c>
      <c r="T55" s="33"/>
      <c r="U55" s="31"/>
      <c r="V55" s="34"/>
      <c r="W55" s="31"/>
      <c r="X55" s="31"/>
      <c r="Y55" s="35"/>
      <c r="Z55" s="31"/>
    </row>
    <row r="56" spans="1:28" s="36" customFormat="1">
      <c r="A56" s="31" t="s">
        <v>555</v>
      </c>
      <c r="B56" s="38" t="s">
        <v>741</v>
      </c>
      <c r="C56" s="38" t="s">
        <v>741</v>
      </c>
      <c r="D56" s="38">
        <v>0.5501429588204475</v>
      </c>
      <c r="E56" s="38" t="s">
        <v>741</v>
      </c>
      <c r="F56" s="38" t="s">
        <v>741</v>
      </c>
      <c r="G56" s="38" t="s">
        <v>741</v>
      </c>
      <c r="H56" s="38">
        <v>1.0322628261621933</v>
      </c>
      <c r="I56" s="38" t="s">
        <v>741</v>
      </c>
      <c r="J56" s="38">
        <v>1.5689997742532618</v>
      </c>
      <c r="K56" s="38" t="s">
        <v>741</v>
      </c>
      <c r="L56" s="38" t="s">
        <v>741</v>
      </c>
      <c r="M56" s="38">
        <v>8.3812393004414716</v>
      </c>
      <c r="N56" s="38">
        <v>21.598572841777493</v>
      </c>
      <c r="O56" s="38" t="s">
        <v>741</v>
      </c>
      <c r="P56" s="38" t="s">
        <v>741</v>
      </c>
      <c r="Q56" s="38" t="s">
        <v>741</v>
      </c>
      <c r="R56" s="38" t="s">
        <v>741</v>
      </c>
      <c r="S56" s="81" t="s">
        <v>741</v>
      </c>
      <c r="T56" s="33"/>
      <c r="U56" s="31"/>
      <c r="V56" s="34"/>
      <c r="W56" s="31"/>
      <c r="X56" s="31"/>
      <c r="Y56" s="35"/>
      <c r="Z56" s="31"/>
    </row>
    <row r="57" spans="1:28" s="36" customFormat="1">
      <c r="A57" s="31" t="s">
        <v>556</v>
      </c>
      <c r="B57" s="38" t="s">
        <v>741</v>
      </c>
      <c r="C57" s="38" t="s">
        <v>741</v>
      </c>
      <c r="D57" s="38">
        <v>1.141993506576741</v>
      </c>
      <c r="E57" s="38" t="s">
        <v>741</v>
      </c>
      <c r="F57" s="38" t="s">
        <v>741</v>
      </c>
      <c r="G57" s="38" t="s">
        <v>741</v>
      </c>
      <c r="H57" s="38">
        <v>6.9611952009590903</v>
      </c>
      <c r="I57" s="38" t="s">
        <v>741</v>
      </c>
      <c r="J57" s="38">
        <v>13.406010729379133</v>
      </c>
      <c r="K57" s="38" t="s">
        <v>741</v>
      </c>
      <c r="L57" s="38" t="s">
        <v>741</v>
      </c>
      <c r="M57" s="38">
        <v>6.0525655848567279</v>
      </c>
      <c r="N57" s="38">
        <v>18.718763129540495</v>
      </c>
      <c r="O57" s="38" t="s">
        <v>741</v>
      </c>
      <c r="P57" s="38" t="s">
        <v>741</v>
      </c>
      <c r="Q57" s="38" t="s">
        <v>741</v>
      </c>
      <c r="R57" s="38" t="s">
        <v>741</v>
      </c>
      <c r="S57" s="81" t="s">
        <v>741</v>
      </c>
      <c r="T57" s="33"/>
      <c r="U57" s="31"/>
      <c r="V57" s="34"/>
      <c r="W57" s="31"/>
      <c r="X57" s="31"/>
      <c r="Y57" s="35"/>
      <c r="Z57" s="31"/>
    </row>
    <row r="58" spans="1:28" s="36" customFormat="1">
      <c r="A58" s="31" t="s">
        <v>557</v>
      </c>
      <c r="B58" s="38" t="s">
        <v>741</v>
      </c>
      <c r="C58" s="38" t="s">
        <v>741</v>
      </c>
      <c r="D58" s="38">
        <v>0.78499640604253373</v>
      </c>
      <c r="E58" s="38" t="s">
        <v>741</v>
      </c>
      <c r="F58" s="38" t="s">
        <v>741</v>
      </c>
      <c r="G58" s="38" t="s">
        <v>741</v>
      </c>
      <c r="H58" s="38">
        <v>3.3862590064579887</v>
      </c>
      <c r="I58" s="38" t="s">
        <v>741</v>
      </c>
      <c r="J58" s="38">
        <v>6.271033907854016</v>
      </c>
      <c r="K58" s="38" t="s">
        <v>741</v>
      </c>
      <c r="L58" s="38" t="s">
        <v>741</v>
      </c>
      <c r="M58" s="38">
        <v>5.908575099244878</v>
      </c>
      <c r="N58" s="38">
        <v>14.597656127546168</v>
      </c>
      <c r="O58" s="38" t="s">
        <v>741</v>
      </c>
      <c r="P58" s="38" t="s">
        <v>741</v>
      </c>
      <c r="Q58" s="38" t="s">
        <v>741</v>
      </c>
      <c r="R58" s="38" t="s">
        <v>741</v>
      </c>
      <c r="S58" s="81" t="s">
        <v>741</v>
      </c>
      <c r="T58" s="33"/>
      <c r="U58" s="31"/>
      <c r="V58" s="34"/>
      <c r="W58" s="38"/>
      <c r="X58" s="38"/>
      <c r="Y58" s="35"/>
      <c r="Z58" s="31"/>
    </row>
    <row r="59" spans="1:28" s="36" customFormat="1">
      <c r="A59" s="31" t="s">
        <v>237</v>
      </c>
      <c r="B59" s="38" t="s">
        <v>741</v>
      </c>
      <c r="C59" s="38" t="s">
        <v>741</v>
      </c>
      <c r="D59" s="38">
        <v>1.5590693959352027</v>
      </c>
      <c r="E59" s="38" t="s">
        <v>741</v>
      </c>
      <c r="F59" s="38" t="s">
        <v>741</v>
      </c>
      <c r="G59" s="38" t="s">
        <v>741</v>
      </c>
      <c r="H59" s="38">
        <v>11.072371824635356</v>
      </c>
      <c r="I59" s="38" t="s">
        <v>741</v>
      </c>
      <c r="J59" s="38">
        <v>21.697876624958081</v>
      </c>
      <c r="K59" s="38" t="s">
        <v>741</v>
      </c>
      <c r="L59" s="38" t="s">
        <v>741</v>
      </c>
      <c r="M59" s="38" t="s">
        <v>741</v>
      </c>
      <c r="N59" s="38">
        <v>21.896484191319253</v>
      </c>
      <c r="O59" s="38" t="s">
        <v>741</v>
      </c>
      <c r="P59" s="38" t="s">
        <v>741</v>
      </c>
      <c r="Q59" s="38" t="s">
        <v>741</v>
      </c>
      <c r="R59" s="38" t="s">
        <v>741</v>
      </c>
      <c r="S59" s="81" t="s">
        <v>741</v>
      </c>
      <c r="T59" s="33"/>
      <c r="U59" s="31"/>
      <c r="V59" s="34"/>
      <c r="W59" s="38"/>
      <c r="X59" s="38"/>
      <c r="Y59" s="35"/>
      <c r="Z59" s="31"/>
    </row>
    <row r="60" spans="1:28" s="36" customFormat="1">
      <c r="A60" s="31" t="s">
        <v>238</v>
      </c>
      <c r="B60" s="38" t="s">
        <v>741</v>
      </c>
      <c r="C60" s="38" t="s">
        <v>741</v>
      </c>
      <c r="D60" s="38">
        <v>1.2115061548031512</v>
      </c>
      <c r="E60" s="38" t="s">
        <v>741</v>
      </c>
      <c r="F60" s="38" t="s">
        <v>741</v>
      </c>
      <c r="G60" s="38" t="s">
        <v>741</v>
      </c>
      <c r="H60" s="38">
        <v>7.6612868723822229</v>
      </c>
      <c r="I60" s="38" t="s">
        <v>741</v>
      </c>
      <c r="J60" s="38">
        <v>14.845915585497631</v>
      </c>
      <c r="K60" s="38" t="s">
        <v>741</v>
      </c>
      <c r="L60" s="38" t="s">
        <v>741</v>
      </c>
      <c r="M60" s="38" t="s">
        <v>741</v>
      </c>
      <c r="N60" s="38">
        <v>27.805059290564127</v>
      </c>
      <c r="O60" s="38" t="s">
        <v>741</v>
      </c>
      <c r="P60" s="38" t="s">
        <v>741</v>
      </c>
      <c r="Q60" s="38" t="s">
        <v>741</v>
      </c>
      <c r="R60" s="38" t="s">
        <v>741</v>
      </c>
      <c r="S60" s="81" t="s">
        <v>741</v>
      </c>
      <c r="T60" s="33"/>
      <c r="U60" s="31"/>
      <c r="V60" s="34"/>
      <c r="W60" s="38"/>
      <c r="X60" s="38"/>
      <c r="Y60" s="35"/>
      <c r="Z60" s="31"/>
    </row>
    <row r="61" spans="1:28" s="36" customFormat="1">
      <c r="A61" s="31" t="s">
        <v>239</v>
      </c>
      <c r="B61" s="38" t="s">
        <v>741</v>
      </c>
      <c r="C61" s="38" t="s">
        <v>741</v>
      </c>
      <c r="D61" s="38">
        <v>1.9016674479082254</v>
      </c>
      <c r="E61" s="38" t="s">
        <v>741</v>
      </c>
      <c r="F61" s="38" t="s">
        <v>741</v>
      </c>
      <c r="G61" s="38" t="s">
        <v>741</v>
      </c>
      <c r="H61" s="38">
        <v>14.498352344365582</v>
      </c>
      <c r="I61" s="38" t="s">
        <v>741</v>
      </c>
      <c r="J61" s="38">
        <v>28.549837664418522</v>
      </c>
      <c r="K61" s="38" t="s">
        <v>741</v>
      </c>
      <c r="L61" s="38" t="s">
        <v>741</v>
      </c>
      <c r="M61" s="38" t="s">
        <v>741</v>
      </c>
      <c r="N61" s="38">
        <v>26.414806326035922</v>
      </c>
      <c r="O61" s="38" t="s">
        <v>741</v>
      </c>
      <c r="P61" s="38" t="s">
        <v>741</v>
      </c>
      <c r="Q61" s="38" t="s">
        <v>741</v>
      </c>
      <c r="R61" s="38" t="s">
        <v>741</v>
      </c>
      <c r="S61" s="81" t="s">
        <v>741</v>
      </c>
      <c r="T61" s="33"/>
      <c r="U61" s="31"/>
      <c r="V61" s="34"/>
      <c r="W61" s="38"/>
      <c r="X61" s="38"/>
      <c r="Y61" s="35"/>
      <c r="Z61" s="31"/>
    </row>
    <row r="62" spans="1:28" s="36" customFormat="1">
      <c r="A62" s="31" t="s">
        <v>627</v>
      </c>
      <c r="B62" s="38" t="s">
        <v>741</v>
      </c>
      <c r="C62" s="38" t="s">
        <v>741</v>
      </c>
      <c r="D62" s="38">
        <v>1.1519238848947997</v>
      </c>
      <c r="E62" s="38" t="s">
        <v>741</v>
      </c>
      <c r="F62" s="38" t="s">
        <v>741</v>
      </c>
      <c r="G62" s="38" t="s">
        <v>741</v>
      </c>
      <c r="H62" s="38">
        <v>7.0654641732987065</v>
      </c>
      <c r="I62" s="38" t="s">
        <v>741</v>
      </c>
      <c r="J62" s="38">
        <v>13.604618295740305</v>
      </c>
      <c r="K62" s="38" t="s">
        <v>741</v>
      </c>
      <c r="L62" s="38" t="s">
        <v>741</v>
      </c>
      <c r="M62" s="38" t="s">
        <v>741</v>
      </c>
      <c r="N62" s="38">
        <v>22.939173914715408</v>
      </c>
      <c r="O62" s="38" t="s">
        <v>741</v>
      </c>
      <c r="P62" s="38" t="s">
        <v>741</v>
      </c>
      <c r="Q62" s="38" t="s">
        <v>741</v>
      </c>
      <c r="R62" s="38" t="s">
        <v>741</v>
      </c>
      <c r="S62" s="81" t="s">
        <v>741</v>
      </c>
      <c r="T62" s="33"/>
      <c r="U62" s="31"/>
      <c r="V62" s="34"/>
      <c r="W62" s="38"/>
      <c r="X62" s="38"/>
      <c r="Y62" s="35"/>
      <c r="Z62" s="31"/>
    </row>
    <row r="63" spans="1:28">
      <c r="A63" s="11" t="s">
        <v>601</v>
      </c>
      <c r="B63" s="18" t="s">
        <v>741</v>
      </c>
      <c r="C63" s="18">
        <v>9.3444859972931589</v>
      </c>
      <c r="D63" s="18">
        <v>1.2661232355524736</v>
      </c>
      <c r="E63" s="18" t="s">
        <v>741</v>
      </c>
      <c r="F63" s="18">
        <v>10.575852908732426</v>
      </c>
      <c r="G63" s="18" t="s">
        <v>741</v>
      </c>
      <c r="H63" s="18">
        <v>8.2273184365115632</v>
      </c>
      <c r="I63" s="18" t="s">
        <v>741</v>
      </c>
      <c r="J63" s="18">
        <v>15.987909092074377</v>
      </c>
      <c r="K63" s="18">
        <v>58.092713160642909</v>
      </c>
      <c r="L63" s="18">
        <v>80.287108701503911</v>
      </c>
      <c r="M63" s="18" t="s">
        <v>741</v>
      </c>
      <c r="N63" s="18" t="s">
        <v>741</v>
      </c>
      <c r="O63" s="18" t="s">
        <v>741</v>
      </c>
      <c r="P63" s="18" t="s">
        <v>741</v>
      </c>
      <c r="Q63" s="18">
        <v>5.4468125074551512</v>
      </c>
      <c r="R63" s="18">
        <v>8028.7108701503912</v>
      </c>
      <c r="S63" s="78">
        <v>38.976734898380073</v>
      </c>
      <c r="T63" s="20"/>
      <c r="V63" s="17"/>
      <c r="W63" s="18"/>
      <c r="X63" s="18"/>
    </row>
    <row r="64" spans="1:28">
      <c r="A64" s="11" t="s">
        <v>301</v>
      </c>
      <c r="B64" s="18" t="s">
        <v>741</v>
      </c>
      <c r="C64" s="18" t="s">
        <v>741</v>
      </c>
      <c r="D64" s="18" t="s">
        <v>741</v>
      </c>
      <c r="E64" s="18" t="s">
        <v>741</v>
      </c>
      <c r="F64" s="18" t="s">
        <v>741</v>
      </c>
      <c r="G64" s="18" t="s">
        <v>741</v>
      </c>
      <c r="H64" s="18" t="s">
        <v>741</v>
      </c>
      <c r="I64" s="18" t="s">
        <v>741</v>
      </c>
      <c r="J64" s="18">
        <v>2.4577686337195082</v>
      </c>
      <c r="K64" s="18" t="s">
        <v>741</v>
      </c>
      <c r="L64" s="18" t="s">
        <v>741</v>
      </c>
      <c r="M64" s="18" t="s">
        <v>741</v>
      </c>
      <c r="N64" s="18" t="s">
        <v>741</v>
      </c>
      <c r="O64" s="18" t="s">
        <v>741</v>
      </c>
      <c r="P64" s="18" t="s">
        <v>741</v>
      </c>
      <c r="Q64" s="18" t="s">
        <v>741</v>
      </c>
      <c r="R64" s="18" t="s">
        <v>741</v>
      </c>
      <c r="S64" s="78" t="s">
        <v>741</v>
      </c>
      <c r="T64" s="20"/>
      <c r="V64" s="17"/>
      <c r="W64" s="18"/>
      <c r="X64" s="28"/>
      <c r="Z64" s="19"/>
      <c r="AB64" s="19"/>
    </row>
    <row r="65" spans="1:26">
      <c r="A65" s="11" t="s">
        <v>303</v>
      </c>
      <c r="B65" s="18" t="s">
        <v>741</v>
      </c>
      <c r="C65" s="18" t="s">
        <v>741</v>
      </c>
      <c r="D65" s="18" t="s">
        <v>741</v>
      </c>
      <c r="E65" s="18" t="s">
        <v>741</v>
      </c>
      <c r="F65" s="18" t="s">
        <v>741</v>
      </c>
      <c r="G65" s="18" t="s">
        <v>741</v>
      </c>
      <c r="H65" s="18" t="s">
        <v>741</v>
      </c>
      <c r="I65" s="18" t="s">
        <v>741</v>
      </c>
      <c r="J65" s="18">
        <v>2.845053388123794</v>
      </c>
      <c r="K65" s="18" t="s">
        <v>741</v>
      </c>
      <c r="L65" s="18" t="s">
        <v>741</v>
      </c>
      <c r="M65" s="18" t="s">
        <v>741</v>
      </c>
      <c r="N65" s="18" t="s">
        <v>741</v>
      </c>
      <c r="O65" s="18" t="s">
        <v>741</v>
      </c>
      <c r="P65" s="18" t="s">
        <v>741</v>
      </c>
      <c r="Q65" s="18" t="s">
        <v>741</v>
      </c>
      <c r="R65" s="18" t="s">
        <v>741</v>
      </c>
      <c r="S65" s="78" t="s">
        <v>741</v>
      </c>
      <c r="T65" s="20"/>
      <c r="V65" s="17"/>
      <c r="W65" s="18"/>
      <c r="X65" s="18"/>
    </row>
    <row r="66" spans="1:26">
      <c r="A66" s="11" t="s">
        <v>307</v>
      </c>
      <c r="B66" s="18" t="s">
        <v>741</v>
      </c>
      <c r="C66" s="18" t="s">
        <v>741</v>
      </c>
      <c r="D66" s="18" t="s">
        <v>741</v>
      </c>
      <c r="E66" s="18" t="s">
        <v>741</v>
      </c>
      <c r="F66" s="18" t="s">
        <v>741</v>
      </c>
      <c r="G66" s="18" t="s">
        <v>741</v>
      </c>
      <c r="H66" s="18" t="s">
        <v>741</v>
      </c>
      <c r="I66" s="18" t="s">
        <v>741</v>
      </c>
      <c r="J66" s="18">
        <v>5.9185054775629364</v>
      </c>
      <c r="K66" s="18" t="s">
        <v>741</v>
      </c>
      <c r="L66" s="18" t="s">
        <v>741</v>
      </c>
      <c r="M66" s="18" t="s">
        <v>741</v>
      </c>
      <c r="N66" s="18"/>
      <c r="O66" s="18" t="s">
        <v>741</v>
      </c>
      <c r="P66" s="18" t="s">
        <v>741</v>
      </c>
      <c r="Q66" s="18" t="s">
        <v>741</v>
      </c>
      <c r="R66" s="18" t="s">
        <v>741</v>
      </c>
      <c r="S66" s="78" t="s">
        <v>741</v>
      </c>
      <c r="T66" s="20"/>
      <c r="V66" s="17"/>
      <c r="W66" s="18"/>
      <c r="X66" s="28"/>
      <c r="Y66" s="19"/>
      <c r="Z66" s="28"/>
    </row>
    <row r="67" spans="1:26">
      <c r="A67" s="11" t="s">
        <v>305</v>
      </c>
      <c r="B67" s="18" t="s">
        <v>741</v>
      </c>
      <c r="C67" s="18" t="s">
        <v>741</v>
      </c>
      <c r="D67" s="18" t="s">
        <v>741</v>
      </c>
      <c r="E67" s="18" t="s">
        <v>741</v>
      </c>
      <c r="F67" s="18" t="s">
        <v>741</v>
      </c>
      <c r="G67" s="18" t="s">
        <v>741</v>
      </c>
      <c r="H67" s="18" t="s">
        <v>741</v>
      </c>
      <c r="I67" s="18" t="s">
        <v>741</v>
      </c>
      <c r="J67" s="18">
        <v>11.916453981670339</v>
      </c>
      <c r="K67" s="18" t="s">
        <v>741</v>
      </c>
      <c r="L67" s="18" t="s">
        <v>741</v>
      </c>
      <c r="M67" s="18" t="s">
        <v>741</v>
      </c>
      <c r="N67" s="18" t="s">
        <v>741</v>
      </c>
      <c r="O67" s="18" t="s">
        <v>741</v>
      </c>
      <c r="P67" s="18" t="s">
        <v>741</v>
      </c>
      <c r="Q67" s="18" t="s">
        <v>741</v>
      </c>
      <c r="R67" s="18" t="s">
        <v>741</v>
      </c>
      <c r="S67" s="78" t="s">
        <v>741</v>
      </c>
      <c r="T67" s="20"/>
      <c r="V67" s="17"/>
      <c r="W67" s="18"/>
      <c r="X67" s="28"/>
      <c r="Y67" s="19"/>
      <c r="Z67" s="28"/>
    </row>
    <row r="68" spans="1:26">
      <c r="A68" s="11" t="s">
        <v>308</v>
      </c>
      <c r="B68" s="18" t="s">
        <v>741</v>
      </c>
      <c r="C68" s="18" t="s">
        <v>741</v>
      </c>
      <c r="D68" s="18" t="s">
        <v>741</v>
      </c>
      <c r="E68" s="18" t="s">
        <v>741</v>
      </c>
      <c r="F68" s="18" t="s">
        <v>741</v>
      </c>
      <c r="G68" s="18" t="s">
        <v>741</v>
      </c>
      <c r="H68" s="18" t="s">
        <v>741</v>
      </c>
      <c r="I68" s="18" t="s">
        <v>741</v>
      </c>
      <c r="J68" s="18">
        <v>7.6712172507002814</v>
      </c>
      <c r="K68" s="18" t="s">
        <v>741</v>
      </c>
      <c r="L68" s="18" t="s">
        <v>741</v>
      </c>
      <c r="M68" s="18" t="s">
        <v>741</v>
      </c>
      <c r="N68" s="18" t="s">
        <v>741</v>
      </c>
      <c r="O68" s="18" t="s">
        <v>741</v>
      </c>
      <c r="P68" s="18" t="s">
        <v>741</v>
      </c>
      <c r="Q68" s="18" t="s">
        <v>741</v>
      </c>
      <c r="R68" s="18" t="s">
        <v>741</v>
      </c>
      <c r="S68" s="78" t="s">
        <v>741</v>
      </c>
      <c r="T68" s="20"/>
      <c r="V68" s="17"/>
      <c r="W68" s="18"/>
      <c r="X68" s="28"/>
      <c r="Y68" s="19"/>
      <c r="Z68" s="28"/>
    </row>
    <row r="69" spans="1:26">
      <c r="A69" s="11" t="s">
        <v>306</v>
      </c>
      <c r="B69" s="18" t="s">
        <v>741</v>
      </c>
      <c r="C69" s="18" t="s">
        <v>741</v>
      </c>
      <c r="D69" s="18" t="s">
        <v>741</v>
      </c>
      <c r="E69" s="18" t="s">
        <v>741</v>
      </c>
      <c r="F69" s="18" t="s">
        <v>741</v>
      </c>
      <c r="G69" s="18" t="s">
        <v>741</v>
      </c>
      <c r="H69" s="18" t="s">
        <v>741</v>
      </c>
      <c r="I69" s="18" t="s">
        <v>741</v>
      </c>
      <c r="J69" s="18">
        <v>6.4696414742151891</v>
      </c>
      <c r="K69" s="18" t="s">
        <v>741</v>
      </c>
      <c r="L69" s="18" t="s">
        <v>741</v>
      </c>
      <c r="M69" s="18" t="s">
        <v>741</v>
      </c>
      <c r="N69" s="18" t="s">
        <v>741</v>
      </c>
      <c r="O69" s="18" t="s">
        <v>741</v>
      </c>
      <c r="P69" s="18" t="s">
        <v>741</v>
      </c>
      <c r="Q69" s="18" t="s">
        <v>741</v>
      </c>
      <c r="R69" s="18" t="s">
        <v>741</v>
      </c>
      <c r="S69" s="78" t="s">
        <v>741</v>
      </c>
      <c r="T69" s="20"/>
      <c r="V69" s="17"/>
      <c r="W69" s="18"/>
      <c r="X69" s="28"/>
      <c r="Y69" s="19"/>
      <c r="Z69" s="28"/>
    </row>
    <row r="70" spans="1:26">
      <c r="A70" s="11" t="s">
        <v>315</v>
      </c>
      <c r="B70" s="18" t="s">
        <v>741</v>
      </c>
      <c r="C70" s="18" t="s">
        <v>741</v>
      </c>
      <c r="D70" s="18" t="s">
        <v>741</v>
      </c>
      <c r="E70" s="18" t="s">
        <v>741</v>
      </c>
      <c r="F70" s="18" t="s">
        <v>741</v>
      </c>
      <c r="G70" s="18" t="s">
        <v>741</v>
      </c>
      <c r="H70" s="18" t="s">
        <v>741</v>
      </c>
      <c r="I70" s="18" t="s">
        <v>741</v>
      </c>
      <c r="J70" s="18">
        <v>56.35489695498265</v>
      </c>
      <c r="K70" s="18" t="s">
        <v>741</v>
      </c>
      <c r="L70" s="18" t="s">
        <v>741</v>
      </c>
      <c r="M70" s="18" t="s">
        <v>741</v>
      </c>
      <c r="N70" s="18" t="s">
        <v>741</v>
      </c>
      <c r="O70" s="18" t="s">
        <v>741</v>
      </c>
      <c r="P70" s="18" t="s">
        <v>741</v>
      </c>
      <c r="Q70" s="18" t="s">
        <v>741</v>
      </c>
      <c r="R70" s="18" t="s">
        <v>741</v>
      </c>
      <c r="S70" s="78" t="s">
        <v>741</v>
      </c>
      <c r="T70" s="20"/>
      <c r="V70" s="17"/>
      <c r="W70" s="18"/>
      <c r="X70" s="28"/>
      <c r="Y70" s="19"/>
      <c r="Z70" s="28"/>
    </row>
    <row r="71" spans="1:26">
      <c r="A71" s="11" t="s">
        <v>590</v>
      </c>
      <c r="B71" s="18" t="s">
        <v>741</v>
      </c>
      <c r="C71" s="18">
        <v>8.8727930271853754</v>
      </c>
      <c r="D71" s="18">
        <v>1.0724808583503307</v>
      </c>
      <c r="E71" s="18" t="s">
        <v>741</v>
      </c>
      <c r="F71" s="18">
        <v>7.9691286002420405</v>
      </c>
      <c r="G71" s="18" t="s">
        <v>741</v>
      </c>
      <c r="H71" s="18">
        <v>6.2511731512178992</v>
      </c>
      <c r="I71" s="18" t="s">
        <v>741</v>
      </c>
      <c r="J71" s="18">
        <v>12.015757764850925</v>
      </c>
      <c r="K71" s="18">
        <v>23.336389047437752</v>
      </c>
      <c r="L71" s="18">
        <v>95.679195094494773</v>
      </c>
      <c r="M71" s="18" t="s">
        <v>741</v>
      </c>
      <c r="N71" s="18" t="s">
        <v>741</v>
      </c>
      <c r="O71" s="18" t="s">
        <v>741</v>
      </c>
      <c r="P71" s="18" t="s">
        <v>741</v>
      </c>
      <c r="Q71" s="18">
        <v>4.4928000000000003E-2</v>
      </c>
      <c r="R71" s="18">
        <v>9567.9195094494771</v>
      </c>
      <c r="S71" s="78">
        <v>29.046356580321454</v>
      </c>
      <c r="T71" s="20"/>
      <c r="V71" s="17"/>
      <c r="W71" s="18"/>
      <c r="X71" s="28"/>
      <c r="Y71" s="19"/>
      <c r="Z71" s="28"/>
    </row>
    <row r="72" spans="1:26">
      <c r="A72" s="11" t="s">
        <v>589</v>
      </c>
      <c r="B72" s="18" t="s">
        <v>741</v>
      </c>
      <c r="C72" s="18">
        <v>8.6443943258700262</v>
      </c>
      <c r="D72" s="18">
        <v>0.70257426600264716</v>
      </c>
      <c r="E72" s="18" t="s">
        <v>741</v>
      </c>
      <c r="F72" s="18">
        <v>3.0535913328030251</v>
      </c>
      <c r="G72" s="18" t="s">
        <v>741</v>
      </c>
      <c r="H72" s="18">
        <v>2.5620376060591235</v>
      </c>
      <c r="I72" s="18" t="s">
        <v>741</v>
      </c>
      <c r="J72" s="18">
        <v>4.6225911070562855</v>
      </c>
      <c r="K72" s="18">
        <v>22.144743649270719</v>
      </c>
      <c r="L72" s="18">
        <v>95.679195094494773</v>
      </c>
      <c r="M72" s="18" t="s">
        <v>741</v>
      </c>
      <c r="N72" s="18" t="s">
        <v>741</v>
      </c>
      <c r="O72" s="18" t="s">
        <v>741</v>
      </c>
      <c r="P72" s="18" t="s">
        <v>741</v>
      </c>
      <c r="Q72" s="18">
        <v>1.8198000000000002E-2</v>
      </c>
      <c r="R72" s="18">
        <v>9567.9195094494771</v>
      </c>
      <c r="S72" s="78">
        <v>10.625504800322719</v>
      </c>
      <c r="T72" s="20"/>
      <c r="V72" s="17"/>
      <c r="W72" s="18"/>
      <c r="X72" s="28"/>
      <c r="Y72" s="19"/>
      <c r="Z72" s="28"/>
    </row>
    <row r="73" spans="1:26">
      <c r="A73" s="11" t="s">
        <v>591</v>
      </c>
      <c r="B73" s="18" t="s">
        <v>741</v>
      </c>
      <c r="C73" s="18">
        <v>9.0167835127972253</v>
      </c>
      <c r="D73" s="18">
        <v>0.78598944387433956</v>
      </c>
      <c r="E73" s="18" t="s">
        <v>741</v>
      </c>
      <c r="F73" s="18">
        <v>4.1608285152665614</v>
      </c>
      <c r="G73" s="18" t="s">
        <v>741</v>
      </c>
      <c r="H73" s="18">
        <v>3.3961893847760471</v>
      </c>
      <c r="I73" s="18" t="s">
        <v>741</v>
      </c>
      <c r="J73" s="18">
        <v>6.2908946644901338</v>
      </c>
      <c r="K73" s="18">
        <v>24.875597686736835</v>
      </c>
      <c r="L73" s="18">
        <v>85.053690294172057</v>
      </c>
      <c r="M73" s="18" t="s">
        <v>741</v>
      </c>
      <c r="N73" s="18" t="s">
        <v>741</v>
      </c>
      <c r="O73" s="18" t="s">
        <v>741</v>
      </c>
      <c r="P73" s="18" t="s">
        <v>741</v>
      </c>
      <c r="Q73" s="18">
        <v>2.4246000000000004E-2</v>
      </c>
      <c r="R73" s="18">
        <v>8505.3690294172065</v>
      </c>
      <c r="S73" s="78">
        <v>14.746611802317044</v>
      </c>
      <c r="T73" s="20"/>
      <c r="V73" s="17"/>
      <c r="W73" s="18"/>
      <c r="X73" s="28"/>
      <c r="Y73" s="19"/>
      <c r="Z73" s="28"/>
    </row>
    <row r="74" spans="1:26">
      <c r="A74" s="11" t="s">
        <v>587</v>
      </c>
      <c r="B74" s="18" t="s">
        <v>741</v>
      </c>
      <c r="C74" s="18">
        <v>11.519238848947996</v>
      </c>
      <c r="D74" s="18">
        <v>0.89720968103659604</v>
      </c>
      <c r="E74" s="18" t="s">
        <v>741</v>
      </c>
      <c r="F74" s="18" t="s">
        <v>741</v>
      </c>
      <c r="G74" s="18" t="s">
        <v>741</v>
      </c>
      <c r="H74" s="18">
        <v>4.5034265672395826</v>
      </c>
      <c r="I74" s="18" t="s">
        <v>741</v>
      </c>
      <c r="J74" s="18">
        <v>8.5103342185762347</v>
      </c>
      <c r="K74" s="18">
        <v>22.194395540861013</v>
      </c>
      <c r="L74" s="18">
        <v>161.86516658435548</v>
      </c>
      <c r="M74" s="18" t="s">
        <v>741</v>
      </c>
      <c r="N74" s="18" t="s">
        <v>741</v>
      </c>
      <c r="O74" s="18" t="s">
        <v>741</v>
      </c>
      <c r="P74" s="18" t="s">
        <v>741</v>
      </c>
      <c r="Q74" s="18" t="s">
        <v>741</v>
      </c>
      <c r="R74" s="18">
        <v>16186.516658435547</v>
      </c>
      <c r="S74" s="78" t="s">
        <v>741</v>
      </c>
      <c r="T74" s="20"/>
      <c r="V74" s="17"/>
      <c r="W74" s="18"/>
      <c r="X74" s="28"/>
      <c r="Y74" s="19"/>
      <c r="Z74" s="28"/>
    </row>
    <row r="75" spans="1:26">
      <c r="A75" s="11" t="s">
        <v>586</v>
      </c>
      <c r="B75" s="18" t="s">
        <v>741</v>
      </c>
      <c r="C75" s="18" t="s">
        <v>741</v>
      </c>
      <c r="D75" s="18">
        <v>1.2760536138705323</v>
      </c>
      <c r="E75" s="18" t="s">
        <v>741</v>
      </c>
      <c r="F75" s="18">
        <v>10.675156691913013</v>
      </c>
      <c r="G75" s="18" t="s">
        <v>741</v>
      </c>
      <c r="H75" s="18">
        <v>8.2571095714657421</v>
      </c>
      <c r="I75" s="18" t="s">
        <v>741</v>
      </c>
      <c r="J75" s="18">
        <v>15.987909092074377</v>
      </c>
      <c r="K75" s="18">
        <v>22.144743649270712</v>
      </c>
      <c r="L75" s="18">
        <v>161.86516658435548</v>
      </c>
      <c r="M75" s="18" t="s">
        <v>741</v>
      </c>
      <c r="N75" s="18" t="s">
        <v>741</v>
      </c>
      <c r="O75" s="18" t="s">
        <v>741</v>
      </c>
      <c r="P75" s="18" t="s">
        <v>741</v>
      </c>
      <c r="Q75" s="18">
        <v>5.9562000000000011E-2</v>
      </c>
      <c r="R75" s="18">
        <v>16186.516658435547</v>
      </c>
      <c r="S75" s="78">
        <v>39.076038681560654</v>
      </c>
      <c r="T75" s="20"/>
      <c r="V75" s="17"/>
      <c r="W75" s="18"/>
      <c r="X75" s="28"/>
      <c r="Y75" s="19"/>
      <c r="Z75" s="28"/>
    </row>
    <row r="76" spans="1:26">
      <c r="A76" s="11" t="s">
        <v>588</v>
      </c>
      <c r="B76" s="18" t="s">
        <v>741</v>
      </c>
      <c r="C76" s="18" t="s">
        <v>741</v>
      </c>
      <c r="D76" s="18">
        <v>1.2015757764850925</v>
      </c>
      <c r="E76" s="18" t="s">
        <v>741</v>
      </c>
      <c r="F76" s="18">
        <v>9.6523277251529755</v>
      </c>
      <c r="G76" s="18" t="s">
        <v>741</v>
      </c>
      <c r="H76" s="18">
        <v>7.5172963867703739</v>
      </c>
      <c r="I76" s="18" t="s">
        <v>741</v>
      </c>
      <c r="J76" s="18">
        <v>14.548004235955872</v>
      </c>
      <c r="K76" s="18">
        <v>24.130819312882437</v>
      </c>
      <c r="L76" s="18">
        <v>161.86516658435548</v>
      </c>
      <c r="M76" s="18" t="s">
        <v>741</v>
      </c>
      <c r="N76" s="18" t="s">
        <v>741</v>
      </c>
      <c r="O76" s="18" t="s">
        <v>741</v>
      </c>
      <c r="P76" s="18" t="s">
        <v>741</v>
      </c>
      <c r="Q76" s="18">
        <v>5.4162000000000002E-2</v>
      </c>
      <c r="R76" s="18">
        <v>16186.516658435547</v>
      </c>
      <c r="S76" s="78">
        <v>35.451450595469268</v>
      </c>
      <c r="T76" s="20"/>
      <c r="V76" s="17"/>
      <c r="W76" s="18"/>
      <c r="X76" s="28"/>
      <c r="Y76" s="19"/>
      <c r="Z76" s="28"/>
    </row>
    <row r="77" spans="1:26">
      <c r="A77" s="11" t="s">
        <v>285</v>
      </c>
      <c r="B77" s="18" t="s">
        <v>741</v>
      </c>
      <c r="C77" s="18">
        <v>11.221327499406238</v>
      </c>
      <c r="D77" s="18">
        <v>0.65441193116006291</v>
      </c>
      <c r="E77" s="18" t="s">
        <v>741</v>
      </c>
      <c r="F77" s="18">
        <v>2.403151552970185</v>
      </c>
      <c r="G77" s="18" t="s">
        <v>741</v>
      </c>
      <c r="H77" s="18">
        <v>2.0804142576332807</v>
      </c>
      <c r="I77" s="18" t="s">
        <v>741</v>
      </c>
      <c r="J77" s="18">
        <v>3.6593444102046</v>
      </c>
      <c r="K77" s="18">
        <v>38.13265274134509</v>
      </c>
      <c r="L77" s="18">
        <v>123.13669114392687</v>
      </c>
      <c r="M77" s="18" t="s">
        <v>741</v>
      </c>
      <c r="N77" s="18" t="s">
        <v>741</v>
      </c>
      <c r="O77" s="18" t="s">
        <v>741</v>
      </c>
      <c r="P77" s="18" t="s">
        <v>741</v>
      </c>
      <c r="Q77" s="18">
        <v>1.4688E-2</v>
      </c>
      <c r="R77" s="18">
        <v>12313.669114392686</v>
      </c>
      <c r="S77" s="78">
        <v>8.2024924907164163</v>
      </c>
      <c r="T77" s="20"/>
      <c r="V77" s="17"/>
      <c r="W77" s="18"/>
      <c r="X77" s="28"/>
      <c r="Y77" s="19"/>
      <c r="Z77" s="28"/>
    </row>
    <row r="78" spans="1:26">
      <c r="A78" s="11" t="s">
        <v>596</v>
      </c>
      <c r="B78" s="18" t="s">
        <v>741</v>
      </c>
      <c r="C78" s="18">
        <v>10.412001666484461</v>
      </c>
      <c r="D78" s="18">
        <v>1.1022719933045062</v>
      </c>
      <c r="E78" s="18" t="s">
        <v>741</v>
      </c>
      <c r="F78" s="18">
        <v>8.3762741112824415</v>
      </c>
      <c r="G78" s="18" t="s">
        <v>741</v>
      </c>
      <c r="H78" s="18">
        <v>6.5540496899186866</v>
      </c>
      <c r="I78" s="18" t="s">
        <v>741</v>
      </c>
      <c r="J78" s="18">
        <v>12.611580463934443</v>
      </c>
      <c r="K78" s="18">
        <v>34.557716546843984</v>
      </c>
      <c r="L78" s="18">
        <v>120.15757764850926</v>
      </c>
      <c r="M78" s="18" t="s">
        <v>741</v>
      </c>
      <c r="N78" s="18" t="s">
        <v>741</v>
      </c>
      <c r="O78" s="18" t="s">
        <v>741</v>
      </c>
      <c r="P78" s="18" t="s">
        <v>741</v>
      </c>
      <c r="Q78" s="18">
        <v>4.7196000000000002E-2</v>
      </c>
      <c r="R78" s="18">
        <v>12015.757764850927</v>
      </c>
      <c r="S78" s="78">
        <v>30.635217111210835</v>
      </c>
      <c r="T78" s="20"/>
      <c r="V78" s="17"/>
      <c r="W78" s="18"/>
      <c r="X78" s="28"/>
      <c r="Y78" s="19"/>
      <c r="Z78" s="28"/>
    </row>
    <row r="79" spans="1:26">
      <c r="A79" s="11" t="s">
        <v>597</v>
      </c>
      <c r="B79" s="18" t="s">
        <v>741</v>
      </c>
      <c r="C79" s="18">
        <v>10.973068041454773</v>
      </c>
      <c r="D79" s="18">
        <v>0.80287108701503906</v>
      </c>
      <c r="E79" s="18" t="s">
        <v>741</v>
      </c>
      <c r="F79" s="18">
        <v>6.0724263414928448</v>
      </c>
      <c r="G79" s="18" t="s">
        <v>741</v>
      </c>
      <c r="H79" s="18">
        <v>3.5600406270240144</v>
      </c>
      <c r="I79" s="18" t="s">
        <v>741</v>
      </c>
      <c r="J79" s="18">
        <v>6.6235623381450974</v>
      </c>
      <c r="K79" s="18">
        <v>35.848665728191598</v>
      </c>
      <c r="L79" s="18">
        <v>122.14365331212099</v>
      </c>
      <c r="M79" s="18" t="s">
        <v>741</v>
      </c>
      <c r="N79" s="18" t="s">
        <v>741</v>
      </c>
      <c r="O79" s="18" t="s">
        <v>741</v>
      </c>
      <c r="P79" s="18" t="s">
        <v>741</v>
      </c>
      <c r="Q79" s="18">
        <v>3.4668000000000004E-2</v>
      </c>
      <c r="R79" s="18">
        <v>12214.365331212099</v>
      </c>
      <c r="S79" s="78">
        <v>21.946136082909547</v>
      </c>
      <c r="T79" s="20"/>
      <c r="V79" s="17"/>
      <c r="W79" s="18"/>
      <c r="X79" s="28"/>
      <c r="Y79" s="19"/>
      <c r="Z79" s="28"/>
    </row>
    <row r="80" spans="1:26">
      <c r="A80" s="11" t="s">
        <v>594</v>
      </c>
      <c r="B80" s="18" t="s">
        <v>741</v>
      </c>
      <c r="C80" s="18">
        <v>10.774460475093601</v>
      </c>
      <c r="D80" s="18">
        <v>1.0774460475093599</v>
      </c>
      <c r="E80" s="18" t="s">
        <v>741</v>
      </c>
      <c r="F80" s="18" t="s">
        <v>741</v>
      </c>
      <c r="G80" s="18" t="s">
        <v>741</v>
      </c>
      <c r="H80" s="18">
        <v>6.271033907854016</v>
      </c>
      <c r="I80" s="18" t="s">
        <v>741</v>
      </c>
      <c r="J80" s="18">
        <v>12.015757764850925</v>
      </c>
      <c r="K80" s="18">
        <v>21.946136082909547</v>
      </c>
      <c r="L80" s="18">
        <v>151.43826935039391</v>
      </c>
      <c r="M80" s="18" t="s">
        <v>741</v>
      </c>
      <c r="N80" s="18" t="s">
        <v>741</v>
      </c>
      <c r="O80" s="18" t="s">
        <v>741</v>
      </c>
      <c r="P80" s="18" t="s">
        <v>741</v>
      </c>
      <c r="Q80" s="18" t="s">
        <v>741</v>
      </c>
      <c r="R80" s="18">
        <v>15143.826935039391</v>
      </c>
      <c r="S80" s="78"/>
      <c r="T80" s="20"/>
      <c r="V80" s="17"/>
      <c r="W80" s="18"/>
      <c r="X80" s="28"/>
      <c r="Y80" s="19"/>
      <c r="Z80" s="28"/>
    </row>
    <row r="81" spans="1:30">
      <c r="A81" s="11" t="s">
        <v>595</v>
      </c>
      <c r="B81" s="18" t="s">
        <v>741</v>
      </c>
      <c r="C81" s="18" t="s">
        <v>741</v>
      </c>
      <c r="D81" s="18">
        <v>1.3902529645282062</v>
      </c>
      <c r="E81" s="18" t="s">
        <v>741</v>
      </c>
      <c r="F81" s="18">
        <v>12.2143653312121</v>
      </c>
      <c r="G81" s="18" t="s">
        <v>741</v>
      </c>
      <c r="H81" s="18">
        <v>9.443789780473745</v>
      </c>
      <c r="I81" s="18" t="s">
        <v>741</v>
      </c>
      <c r="J81" s="18">
        <v>18.371199888408441</v>
      </c>
      <c r="K81" s="18">
        <v>21.946136082909547</v>
      </c>
      <c r="L81" s="18">
        <v>151.43826935039391</v>
      </c>
      <c r="M81" s="18" t="s">
        <v>741</v>
      </c>
      <c r="N81" s="18" t="s">
        <v>741</v>
      </c>
      <c r="O81" s="18" t="s">
        <v>741</v>
      </c>
      <c r="P81" s="18" t="s">
        <v>741</v>
      </c>
      <c r="Q81" s="18">
        <v>6.8094000000000002E-2</v>
      </c>
      <c r="R81" s="18">
        <v>15143.826935039391</v>
      </c>
      <c r="S81" s="78">
        <v>45.034265672395833</v>
      </c>
      <c r="T81" s="20"/>
      <c r="V81" s="17"/>
      <c r="W81" s="18"/>
      <c r="X81" s="28"/>
      <c r="Y81" s="19"/>
      <c r="Z81" s="28"/>
    </row>
    <row r="82" spans="1:30">
      <c r="A82" s="11" t="s">
        <v>602</v>
      </c>
      <c r="B82" s="18" t="s">
        <v>741</v>
      </c>
      <c r="C82" s="18">
        <v>6.7129357430076251</v>
      </c>
      <c r="D82" s="18">
        <v>0.66086667706680091</v>
      </c>
      <c r="E82" s="18" t="s">
        <v>741</v>
      </c>
      <c r="F82" s="18">
        <v>2.4925249578327127</v>
      </c>
      <c r="G82" s="18" t="s">
        <v>741</v>
      </c>
      <c r="H82" s="18">
        <v>2.1449617167006614</v>
      </c>
      <c r="I82" s="18" t="s">
        <v>741</v>
      </c>
      <c r="J82" s="18">
        <v>3.7884393283393623</v>
      </c>
      <c r="K82" s="18">
        <v>9.7714922649696785</v>
      </c>
      <c r="L82" s="18">
        <v>44.736354322854062</v>
      </c>
      <c r="M82" s="18" t="s">
        <v>741</v>
      </c>
      <c r="N82" s="18" t="s">
        <v>741</v>
      </c>
      <c r="O82" s="18" t="s">
        <v>741</v>
      </c>
      <c r="P82" s="18" t="s">
        <v>741</v>
      </c>
      <c r="Q82" s="18">
        <v>1.5174000000000002E-2</v>
      </c>
      <c r="R82" s="18">
        <v>4473.6354322854068</v>
      </c>
      <c r="S82" s="78">
        <v>8.5301949752123516</v>
      </c>
      <c r="T82" s="20"/>
      <c r="V82" s="17"/>
      <c r="W82" s="18"/>
      <c r="X82" s="28"/>
      <c r="Y82" s="19"/>
      <c r="Z82" s="28"/>
    </row>
    <row r="83" spans="1:30">
      <c r="A83" s="11" t="s">
        <v>603</v>
      </c>
      <c r="B83" s="18" t="s">
        <v>741</v>
      </c>
      <c r="C83" s="18">
        <v>6.7725180129159774</v>
      </c>
      <c r="D83" s="18">
        <v>0.87585936765277006</v>
      </c>
      <c r="E83" s="18" t="s">
        <v>741</v>
      </c>
      <c r="F83" s="18" t="s">
        <v>741</v>
      </c>
      <c r="G83" s="18" t="s">
        <v>741</v>
      </c>
      <c r="H83" s="18">
        <v>4.294888622560352</v>
      </c>
      <c r="I83" s="18" t="s">
        <v>741</v>
      </c>
      <c r="J83" s="18">
        <v>8.0882931400587434</v>
      </c>
      <c r="K83" s="18">
        <v>11.171675607815944</v>
      </c>
      <c r="L83" s="18">
        <v>46.722429986465791</v>
      </c>
      <c r="M83" s="18" t="s">
        <v>741</v>
      </c>
      <c r="N83" s="18" t="s">
        <v>741</v>
      </c>
      <c r="O83" s="18" t="s">
        <v>741</v>
      </c>
      <c r="P83" s="18" t="s">
        <v>741</v>
      </c>
      <c r="Q83" s="18" t="s">
        <v>741</v>
      </c>
      <c r="R83" s="18">
        <v>4672.2429986465795</v>
      </c>
      <c r="S83" s="78" t="s">
        <v>741</v>
      </c>
      <c r="T83" s="20"/>
      <c r="V83" s="17"/>
      <c r="W83" s="18"/>
      <c r="X83" s="28"/>
      <c r="Y83" s="19"/>
      <c r="Z83" s="28"/>
    </row>
    <row r="84" spans="1:30">
      <c r="A84" s="11" t="s">
        <v>592</v>
      </c>
      <c r="B84" s="18" t="s">
        <v>741</v>
      </c>
      <c r="C84" s="18">
        <v>5.3723346700697121</v>
      </c>
      <c r="D84" s="18">
        <v>0.50098758614605721</v>
      </c>
      <c r="E84" s="18" t="s">
        <v>741</v>
      </c>
      <c r="F84" s="18">
        <v>0.35947969511372191</v>
      </c>
      <c r="G84" s="18" t="s">
        <v>741</v>
      </c>
      <c r="H84" s="18">
        <v>0.54269517508190335</v>
      </c>
      <c r="I84" s="18" t="s">
        <v>741</v>
      </c>
      <c r="J84" s="18">
        <v>0.58936795317677881</v>
      </c>
      <c r="K84" s="18">
        <v>5.3872302375468006</v>
      </c>
      <c r="L84" s="18">
        <v>9.5679195094494762</v>
      </c>
      <c r="M84" s="18" t="s">
        <v>741</v>
      </c>
      <c r="N84" s="18" t="s">
        <v>741</v>
      </c>
      <c r="O84" s="18" t="s">
        <v>741</v>
      </c>
      <c r="P84" s="18" t="s">
        <v>741</v>
      </c>
      <c r="Q84" s="18">
        <v>0.32919204124364315</v>
      </c>
      <c r="R84" s="18">
        <v>956.79195094494776</v>
      </c>
      <c r="S84" s="78">
        <v>0.52928916435252438</v>
      </c>
      <c r="T84" s="20"/>
      <c r="V84" s="17"/>
      <c r="W84" s="18"/>
      <c r="X84" s="28"/>
      <c r="Y84" s="19"/>
      <c r="Z84" s="28"/>
    </row>
    <row r="85" spans="1:30">
      <c r="A85" s="11" t="s">
        <v>593</v>
      </c>
      <c r="B85" s="18" t="s">
        <v>741</v>
      </c>
      <c r="C85" s="18">
        <v>5.392195426705829</v>
      </c>
      <c r="D85" s="18">
        <v>0.5208483427821744</v>
      </c>
      <c r="E85" s="18" t="s">
        <v>741</v>
      </c>
      <c r="F85" s="18">
        <v>0.62164168271046938</v>
      </c>
      <c r="G85" s="18" t="s">
        <v>741</v>
      </c>
      <c r="H85" s="18">
        <v>0.73931666577946398</v>
      </c>
      <c r="I85" s="18" t="s">
        <v>741</v>
      </c>
      <c r="J85" s="18">
        <v>0.98310745348780304</v>
      </c>
      <c r="K85" s="18">
        <v>4.1360025694714135</v>
      </c>
      <c r="L85" s="18">
        <v>13.157751271427667</v>
      </c>
      <c r="M85" s="18" t="s">
        <v>741</v>
      </c>
      <c r="N85" s="18" t="s">
        <v>741</v>
      </c>
      <c r="O85" s="18" t="s">
        <v>741</v>
      </c>
      <c r="P85" s="18" t="s">
        <v>741</v>
      </c>
      <c r="Q85" s="18">
        <v>0.45977651612611398</v>
      </c>
      <c r="R85" s="18">
        <v>1315.7751271427667</v>
      </c>
      <c r="S85" s="78">
        <v>1.5143826935039388</v>
      </c>
      <c r="T85" s="20"/>
      <c r="V85" s="17"/>
    </row>
    <row r="86" spans="1:30">
      <c r="A86" s="11" t="s">
        <v>599</v>
      </c>
      <c r="B86" s="18" t="s">
        <v>741</v>
      </c>
      <c r="C86" s="18">
        <v>13.306706946198545</v>
      </c>
      <c r="D86" s="18">
        <v>1.1916453981670341</v>
      </c>
      <c r="E86" s="18" t="s">
        <v>741</v>
      </c>
      <c r="F86" s="18">
        <v>9.5381283744953027</v>
      </c>
      <c r="G86" s="18" t="s">
        <v>741</v>
      </c>
      <c r="H86" s="18">
        <v>7.4130274144307569</v>
      </c>
      <c r="I86" s="18" t="s">
        <v>741</v>
      </c>
      <c r="J86" s="18">
        <v>14.349396669594702</v>
      </c>
      <c r="K86" s="18">
        <v>47.715467818271648</v>
      </c>
      <c r="L86" s="18">
        <v>152.43130718219979</v>
      </c>
      <c r="M86" s="18" t="s">
        <v>741</v>
      </c>
      <c r="N86" s="18" t="s">
        <v>741</v>
      </c>
      <c r="O86" s="18" t="s">
        <v>741</v>
      </c>
      <c r="P86" s="18" t="s">
        <v>741</v>
      </c>
      <c r="Q86" s="18">
        <v>4.9105720782799871</v>
      </c>
      <c r="R86" s="18">
        <v>15243.130718219976</v>
      </c>
      <c r="S86" s="78">
        <v>34.905279787976042</v>
      </c>
      <c r="T86" s="22"/>
      <c r="V86" s="17"/>
    </row>
    <row r="87" spans="1:30">
      <c r="A87" s="11" t="s">
        <v>600</v>
      </c>
      <c r="B87" s="18" t="s">
        <v>741</v>
      </c>
      <c r="C87" s="18">
        <v>13.157751271427667</v>
      </c>
      <c r="D87" s="18">
        <v>2.6414806326035922</v>
      </c>
      <c r="E87" s="18" t="s">
        <v>741</v>
      </c>
      <c r="F87" s="18">
        <v>28.89740090555058</v>
      </c>
      <c r="G87" s="18" t="s">
        <v>741</v>
      </c>
      <c r="H87" s="18">
        <v>21.946136082909547</v>
      </c>
      <c r="I87" s="18" t="s">
        <v>741</v>
      </c>
      <c r="J87" s="18">
        <v>43.395753249916162</v>
      </c>
      <c r="K87" s="18">
        <v>49.949802939834839</v>
      </c>
      <c r="L87" s="18">
        <v>152.43130718219979</v>
      </c>
      <c r="M87" s="18" t="s">
        <v>741</v>
      </c>
      <c r="N87" s="18" t="s">
        <v>741</v>
      </c>
      <c r="O87" s="18" t="s">
        <v>741</v>
      </c>
      <c r="P87" s="18" t="s">
        <v>741</v>
      </c>
      <c r="Q87" s="18">
        <v>14.597656127546168</v>
      </c>
      <c r="R87" s="18">
        <v>15243.130718219976</v>
      </c>
      <c r="S87" s="78">
        <v>107.74460475093599</v>
      </c>
      <c r="T87" s="22"/>
      <c r="V87" s="17"/>
      <c r="W87" s="18"/>
      <c r="X87" s="18"/>
      <c r="Y87" s="18"/>
      <c r="Z87" s="18"/>
    </row>
    <row r="88" spans="1:30">
      <c r="A88" s="11" t="s">
        <v>317</v>
      </c>
      <c r="B88" s="18" t="s">
        <v>741</v>
      </c>
      <c r="C88" s="18" t="s">
        <v>741</v>
      </c>
      <c r="D88" s="18" t="s">
        <v>741</v>
      </c>
      <c r="E88" s="18" t="s">
        <v>741</v>
      </c>
      <c r="F88" s="18" t="s">
        <v>741</v>
      </c>
      <c r="G88" s="18" t="s">
        <v>741</v>
      </c>
      <c r="H88" s="18" t="s">
        <v>741</v>
      </c>
      <c r="I88" s="18" t="s">
        <v>741</v>
      </c>
      <c r="J88" s="18" t="s">
        <v>741</v>
      </c>
      <c r="K88" s="18" t="s">
        <v>741</v>
      </c>
      <c r="L88" s="18" t="s">
        <v>741</v>
      </c>
      <c r="M88" s="18" t="s">
        <v>741</v>
      </c>
      <c r="N88" s="18" t="s">
        <v>741</v>
      </c>
      <c r="O88" s="18" t="s">
        <v>741</v>
      </c>
      <c r="P88" s="18" t="s">
        <v>741</v>
      </c>
      <c r="Q88" s="18" t="s">
        <v>741</v>
      </c>
      <c r="R88" s="18" t="s">
        <v>741</v>
      </c>
      <c r="S88" s="78" t="s">
        <v>741</v>
      </c>
      <c r="T88" s="22"/>
      <c r="V88" s="17"/>
    </row>
    <row r="89" spans="1:30">
      <c r="A89" s="11" t="s">
        <v>316</v>
      </c>
      <c r="B89" s="18" t="s">
        <v>741</v>
      </c>
      <c r="C89" s="18" t="s">
        <v>741</v>
      </c>
      <c r="D89" s="18" t="s">
        <v>741</v>
      </c>
      <c r="E89" s="18" t="s">
        <v>741</v>
      </c>
      <c r="F89" s="18" t="s">
        <v>741</v>
      </c>
      <c r="G89" s="18" t="s">
        <v>741</v>
      </c>
      <c r="H89" s="18" t="s">
        <v>741</v>
      </c>
      <c r="I89" s="18" t="s">
        <v>741</v>
      </c>
      <c r="J89" s="18">
        <v>1.7874680972505508</v>
      </c>
      <c r="K89" s="18" t="s">
        <v>741</v>
      </c>
      <c r="L89" s="18" t="s">
        <v>741</v>
      </c>
      <c r="M89" s="18" t="s">
        <v>741</v>
      </c>
      <c r="N89" s="18" t="s">
        <v>741</v>
      </c>
      <c r="O89" s="18" t="s">
        <v>741</v>
      </c>
      <c r="P89" s="18" t="s">
        <v>741</v>
      </c>
      <c r="Q89" s="18" t="s">
        <v>741</v>
      </c>
      <c r="R89" s="18" t="s">
        <v>741</v>
      </c>
      <c r="S89" s="78" t="s">
        <v>741</v>
      </c>
      <c r="T89" s="22"/>
      <c r="V89" s="17"/>
    </row>
    <row r="90" spans="1:30">
      <c r="A90" s="11" t="s">
        <v>628</v>
      </c>
      <c r="B90" s="18" t="s">
        <v>741</v>
      </c>
      <c r="C90" s="18">
        <v>10.476549125551841</v>
      </c>
      <c r="D90" s="18">
        <v>1.0526201017142136</v>
      </c>
      <c r="E90" s="18" t="s">
        <v>741</v>
      </c>
      <c r="F90" s="18" t="s">
        <v>741</v>
      </c>
      <c r="G90" s="18" t="s">
        <v>741</v>
      </c>
      <c r="H90" s="18">
        <v>6.0624959631747863</v>
      </c>
      <c r="I90" s="18" t="s">
        <v>741</v>
      </c>
      <c r="J90" s="18">
        <v>11.618542632128582</v>
      </c>
      <c r="K90" s="18">
        <v>31.926166292558456</v>
      </c>
      <c r="L90" s="18">
        <v>113.70283174177118</v>
      </c>
      <c r="M90" s="18" t="s">
        <v>741</v>
      </c>
      <c r="N90" s="18" t="s">
        <v>741</v>
      </c>
      <c r="O90" s="18" t="s">
        <v>741</v>
      </c>
      <c r="P90" s="18" t="s">
        <v>741</v>
      </c>
      <c r="Q90" s="18" t="s">
        <v>741</v>
      </c>
      <c r="R90" s="18">
        <v>11370.283174177117</v>
      </c>
      <c r="S90" s="78" t="s">
        <v>741</v>
      </c>
      <c r="T90" s="22"/>
      <c r="V90" s="17"/>
    </row>
    <row r="91" spans="1:30">
      <c r="A91" s="11" t="s">
        <v>629</v>
      </c>
      <c r="B91" s="18" t="s">
        <v>741</v>
      </c>
      <c r="C91" s="18" t="s">
        <v>741</v>
      </c>
      <c r="D91" s="18" t="s">
        <v>741</v>
      </c>
      <c r="E91" s="18">
        <v>3.4805976004795451</v>
      </c>
      <c r="F91" s="18" t="s">
        <v>741</v>
      </c>
      <c r="G91" s="18" t="s">
        <v>741</v>
      </c>
      <c r="H91" s="18" t="s">
        <v>741</v>
      </c>
      <c r="I91" s="18" t="s">
        <v>741</v>
      </c>
      <c r="J91" s="18" t="s">
        <v>741</v>
      </c>
      <c r="K91" s="18" t="s">
        <v>741</v>
      </c>
      <c r="L91" s="18" t="s">
        <v>741</v>
      </c>
      <c r="M91" s="18" t="s">
        <v>741</v>
      </c>
      <c r="N91" s="18" t="s">
        <v>741</v>
      </c>
      <c r="O91" s="18" t="s">
        <v>741</v>
      </c>
      <c r="P91" s="18" t="s">
        <v>741</v>
      </c>
      <c r="Q91" s="18" t="s">
        <v>741</v>
      </c>
      <c r="R91" s="18" t="s">
        <v>741</v>
      </c>
      <c r="S91" s="78" t="s">
        <v>741</v>
      </c>
      <c r="T91" s="22"/>
      <c r="V91" s="17"/>
    </row>
    <row r="92" spans="1:30">
      <c r="A92" s="11" t="s">
        <v>630</v>
      </c>
      <c r="B92" s="18" t="s">
        <v>741</v>
      </c>
      <c r="C92" s="18" t="s">
        <v>741</v>
      </c>
      <c r="D92" s="18" t="s">
        <v>741</v>
      </c>
      <c r="E92" s="18">
        <v>3.4805976004795451</v>
      </c>
      <c r="F92" s="18" t="s">
        <v>741</v>
      </c>
      <c r="G92" s="18" t="s">
        <v>741</v>
      </c>
      <c r="H92" s="18" t="s">
        <v>741</v>
      </c>
      <c r="I92" s="18" t="s">
        <v>741</v>
      </c>
      <c r="J92" s="18" t="s">
        <v>741</v>
      </c>
      <c r="K92" s="18" t="s">
        <v>741</v>
      </c>
      <c r="L92" s="18" t="s">
        <v>741</v>
      </c>
      <c r="M92" s="18" t="s">
        <v>741</v>
      </c>
      <c r="N92" s="18" t="s">
        <v>741</v>
      </c>
      <c r="O92" s="18" t="s">
        <v>741</v>
      </c>
      <c r="P92" s="18" t="s">
        <v>741</v>
      </c>
      <c r="Q92" s="18" t="s">
        <v>741</v>
      </c>
      <c r="R92" s="18" t="s">
        <v>741</v>
      </c>
      <c r="S92" s="78" t="s">
        <v>741</v>
      </c>
      <c r="T92" s="22"/>
      <c r="V92" s="17"/>
    </row>
    <row r="93" spans="1:30">
      <c r="A93" s="11" t="s">
        <v>331</v>
      </c>
      <c r="B93" s="18" t="s">
        <v>741</v>
      </c>
      <c r="C93" s="18" t="s">
        <v>741</v>
      </c>
      <c r="D93" s="18">
        <v>59.880181257893462</v>
      </c>
      <c r="E93" s="18" t="s">
        <v>741</v>
      </c>
      <c r="F93" s="18" t="s">
        <v>741</v>
      </c>
      <c r="G93" s="18" t="s">
        <v>741</v>
      </c>
      <c r="H93" s="18">
        <v>1.5143826935039388</v>
      </c>
      <c r="I93" s="18" t="s">
        <v>741</v>
      </c>
      <c r="J93" s="18">
        <v>2.5372116602639769</v>
      </c>
      <c r="K93" s="18" t="s">
        <v>741</v>
      </c>
      <c r="L93" s="18" t="s">
        <v>741</v>
      </c>
      <c r="M93" s="18" t="s">
        <v>741</v>
      </c>
      <c r="N93" s="18" t="s">
        <v>741</v>
      </c>
      <c r="O93" s="18" t="s">
        <v>741</v>
      </c>
      <c r="P93" s="18" t="s">
        <v>741</v>
      </c>
      <c r="Q93" s="18" t="s">
        <v>741</v>
      </c>
      <c r="R93" s="18" t="s">
        <v>741</v>
      </c>
      <c r="S93" s="78" t="s">
        <v>741</v>
      </c>
      <c r="T93" s="22"/>
      <c r="V93" s="17"/>
    </row>
    <row r="94" spans="1:30">
      <c r="A94" s="11" t="s">
        <v>332</v>
      </c>
      <c r="B94" s="18" t="s">
        <v>741</v>
      </c>
      <c r="C94" s="18" t="s">
        <v>741</v>
      </c>
      <c r="D94" s="18">
        <v>1.2859839921885909</v>
      </c>
      <c r="E94" s="18" t="s">
        <v>741</v>
      </c>
      <c r="F94" s="18" t="s">
        <v>741</v>
      </c>
      <c r="G94" s="18" t="s">
        <v>741</v>
      </c>
      <c r="H94" s="18">
        <v>0.62561383403769288</v>
      </c>
      <c r="I94" s="18" t="s">
        <v>741</v>
      </c>
      <c r="J94" s="18">
        <v>16.285820441616131</v>
      </c>
      <c r="K94" s="18" t="s">
        <v>741</v>
      </c>
      <c r="L94" s="18" t="s">
        <v>741</v>
      </c>
      <c r="M94" s="18" t="s">
        <v>741</v>
      </c>
      <c r="N94" s="18" t="s">
        <v>741</v>
      </c>
      <c r="O94" s="18" t="s">
        <v>741</v>
      </c>
      <c r="P94" s="18" t="s">
        <v>741</v>
      </c>
      <c r="Q94" s="18" t="s">
        <v>741</v>
      </c>
      <c r="R94" s="18" t="s">
        <v>741</v>
      </c>
      <c r="S94" s="78" t="s">
        <v>741</v>
      </c>
      <c r="T94" s="20"/>
      <c r="V94" s="17"/>
    </row>
    <row r="95" spans="1:30">
      <c r="A95" s="11" t="s">
        <v>330</v>
      </c>
      <c r="B95" s="18" t="s">
        <v>741</v>
      </c>
      <c r="C95" s="18" t="s">
        <v>741</v>
      </c>
      <c r="D95" s="18">
        <v>0.9160773998409073</v>
      </c>
      <c r="E95" s="18" t="s">
        <v>741</v>
      </c>
      <c r="F95" s="18" t="s">
        <v>741</v>
      </c>
      <c r="G95" s="18" t="s">
        <v>741</v>
      </c>
      <c r="H95" s="18">
        <v>4.6921037552826963</v>
      </c>
      <c r="I95" s="18" t="s">
        <v>741</v>
      </c>
      <c r="J95" s="18">
        <v>8.8876885946624622</v>
      </c>
      <c r="K95" s="18" t="s">
        <v>741</v>
      </c>
      <c r="L95" s="18" t="s">
        <v>741</v>
      </c>
      <c r="M95" s="18" t="s">
        <v>741</v>
      </c>
      <c r="N95" s="18" t="s">
        <v>741</v>
      </c>
      <c r="O95" s="18" t="s">
        <v>741</v>
      </c>
      <c r="P95" s="18" t="s">
        <v>741</v>
      </c>
      <c r="Q95" s="18" t="s">
        <v>741</v>
      </c>
      <c r="R95" s="18" t="s">
        <v>741</v>
      </c>
      <c r="S95" s="78" t="s">
        <v>741</v>
      </c>
      <c r="T95" s="22"/>
      <c r="V95" s="17"/>
      <c r="W95" s="3"/>
      <c r="X95" s="18"/>
      <c r="Y95" s="29"/>
      <c r="Z95" s="18"/>
      <c r="AB95" s="16"/>
      <c r="AD95" s="16"/>
    </row>
    <row r="96" spans="1:30" s="36" customFormat="1">
      <c r="A96" s="31" t="s">
        <v>619</v>
      </c>
      <c r="B96" s="38" t="s">
        <v>741</v>
      </c>
      <c r="C96" s="38" t="s">
        <v>741</v>
      </c>
      <c r="D96" s="38">
        <v>0.92997992948618946</v>
      </c>
      <c r="E96" s="38" t="s">
        <v>741</v>
      </c>
      <c r="F96" s="38" t="s">
        <v>741</v>
      </c>
      <c r="G96" s="38" t="s">
        <v>741</v>
      </c>
      <c r="H96" s="38">
        <v>4.8311290517355179</v>
      </c>
      <c r="I96" s="38" t="s">
        <v>741</v>
      </c>
      <c r="J96" s="38">
        <v>9.1657391875681036</v>
      </c>
      <c r="K96" s="38" t="s">
        <v>741</v>
      </c>
      <c r="L96" s="38" t="s">
        <v>741</v>
      </c>
      <c r="M96" s="38">
        <v>5.9582269908351693</v>
      </c>
      <c r="N96" s="38">
        <v>16.087212875254959</v>
      </c>
      <c r="O96" s="38" t="s">
        <v>741</v>
      </c>
      <c r="P96" s="38" t="s">
        <v>741</v>
      </c>
      <c r="Q96" s="38" t="s">
        <v>741</v>
      </c>
      <c r="R96" s="38" t="s">
        <v>741</v>
      </c>
      <c r="S96" s="81" t="s">
        <v>741</v>
      </c>
      <c r="T96" s="37"/>
      <c r="U96" s="31"/>
      <c r="V96" s="34"/>
      <c r="W96" s="32"/>
      <c r="X96" s="38"/>
      <c r="Y96" s="39"/>
      <c r="Z96" s="38"/>
      <c r="AB96" s="40"/>
    </row>
    <row r="97" spans="1:28" s="36" customFormat="1">
      <c r="A97" s="31" t="s">
        <v>618</v>
      </c>
      <c r="B97" s="38" t="s">
        <v>741</v>
      </c>
      <c r="C97" s="38" t="s">
        <v>741</v>
      </c>
      <c r="D97" s="38">
        <v>0.83613785438053567</v>
      </c>
      <c r="E97" s="38" t="s">
        <v>741</v>
      </c>
      <c r="F97" s="38" t="s">
        <v>741</v>
      </c>
      <c r="G97" s="38" t="s">
        <v>741</v>
      </c>
      <c r="H97" s="38">
        <v>3.8976734898380068</v>
      </c>
      <c r="I97" s="38" t="s">
        <v>741</v>
      </c>
      <c r="J97" s="38">
        <v>7.2938628746140548</v>
      </c>
      <c r="K97" s="38" t="s">
        <v>741</v>
      </c>
      <c r="L97" s="38" t="s">
        <v>741</v>
      </c>
      <c r="M97" s="38">
        <v>6.0078788824254623</v>
      </c>
      <c r="N97" s="38">
        <v>17.37816205660258</v>
      </c>
      <c r="O97" s="38" t="s">
        <v>741</v>
      </c>
      <c r="P97" s="38" t="s">
        <v>741</v>
      </c>
      <c r="Q97" s="38" t="s">
        <v>741</v>
      </c>
      <c r="R97" s="38" t="s">
        <v>741</v>
      </c>
      <c r="S97" s="81" t="s">
        <v>741</v>
      </c>
      <c r="T97" s="37"/>
      <c r="U97" s="31"/>
      <c r="V97" s="34"/>
      <c r="W97" s="32"/>
      <c r="X97" s="38"/>
      <c r="Y97" s="39"/>
      <c r="Z97" s="38"/>
      <c r="AB97" s="40"/>
    </row>
    <row r="98" spans="1:28" s="36" customFormat="1">
      <c r="A98" s="31" t="s">
        <v>236</v>
      </c>
      <c r="B98" s="38" t="s">
        <v>741</v>
      </c>
      <c r="C98" s="38" t="s">
        <v>741</v>
      </c>
      <c r="D98" s="38">
        <v>0.68172047153472404</v>
      </c>
      <c r="E98" s="38" t="s">
        <v>741</v>
      </c>
      <c r="F98" s="38" t="s">
        <v>741</v>
      </c>
      <c r="G98" s="38" t="s">
        <v>741</v>
      </c>
      <c r="H98" s="38">
        <v>2.3485344722208632</v>
      </c>
      <c r="I98" s="38" t="s">
        <v>741</v>
      </c>
      <c r="J98" s="38">
        <v>4.200550028538796</v>
      </c>
      <c r="K98" s="38" t="s">
        <v>741</v>
      </c>
      <c r="L98" s="38" t="s">
        <v>741</v>
      </c>
      <c r="M98" s="38">
        <v>6.0327048282206093</v>
      </c>
      <c r="N98" s="38">
        <v>18.073288538866684</v>
      </c>
      <c r="O98" s="38" t="s">
        <v>741</v>
      </c>
      <c r="P98" s="38" t="s">
        <v>741</v>
      </c>
      <c r="Q98" s="38" t="s">
        <v>741</v>
      </c>
      <c r="R98" s="38" t="s">
        <v>741</v>
      </c>
      <c r="S98" s="81" t="s">
        <v>741</v>
      </c>
      <c r="T98" s="37"/>
      <c r="U98" s="31"/>
      <c r="V98" s="34"/>
      <c r="W98" s="32"/>
      <c r="X98" s="38"/>
      <c r="Y98" s="39"/>
      <c r="Z98" s="32"/>
      <c r="AB98" s="40"/>
    </row>
    <row r="99" spans="1:28">
      <c r="A99" s="11" t="s">
        <v>309</v>
      </c>
      <c r="B99" s="18" t="s">
        <v>741</v>
      </c>
      <c r="C99" s="18" t="s">
        <v>741</v>
      </c>
      <c r="D99" s="18" t="s">
        <v>741</v>
      </c>
      <c r="E99" s="18" t="s">
        <v>741</v>
      </c>
      <c r="F99" s="18" t="s">
        <v>741</v>
      </c>
      <c r="G99" s="18" t="s">
        <v>741</v>
      </c>
      <c r="H99" s="18" t="s">
        <v>741</v>
      </c>
      <c r="I99" s="18" t="s">
        <v>741</v>
      </c>
      <c r="J99" s="18">
        <v>10.973068041454773</v>
      </c>
      <c r="K99" s="18" t="s">
        <v>741</v>
      </c>
      <c r="L99" s="18" t="s">
        <v>741</v>
      </c>
      <c r="M99" s="18" t="s">
        <v>741</v>
      </c>
      <c r="N99" s="18" t="s">
        <v>741</v>
      </c>
      <c r="O99" s="18" t="s">
        <v>741</v>
      </c>
      <c r="P99" s="18" t="s">
        <v>741</v>
      </c>
      <c r="Q99" s="18" t="s">
        <v>741</v>
      </c>
      <c r="R99" s="18" t="s">
        <v>741</v>
      </c>
      <c r="S99" s="78" t="s">
        <v>741</v>
      </c>
      <c r="T99" s="22"/>
      <c r="V99" s="17"/>
      <c r="W99" s="3"/>
      <c r="X99" s="18"/>
      <c r="Y99" s="29"/>
      <c r="Z99" s="18"/>
      <c r="AB99" s="16"/>
    </row>
    <row r="100" spans="1:28">
      <c r="A100" s="11" t="s">
        <v>329</v>
      </c>
      <c r="B100" s="18" t="s">
        <v>741</v>
      </c>
      <c r="C100" s="18" t="s">
        <v>741</v>
      </c>
      <c r="D100" s="18" t="s">
        <v>741</v>
      </c>
      <c r="E100" s="18" t="s">
        <v>741</v>
      </c>
      <c r="F100" s="18" t="s">
        <v>741</v>
      </c>
      <c r="G100" s="18" t="s">
        <v>741</v>
      </c>
      <c r="H100" s="18" t="s">
        <v>741</v>
      </c>
      <c r="I100" s="18" t="s">
        <v>741</v>
      </c>
      <c r="J100" s="18" t="s">
        <v>741</v>
      </c>
      <c r="K100" s="18" t="s">
        <v>741</v>
      </c>
      <c r="L100" s="18" t="s">
        <v>741</v>
      </c>
      <c r="M100" s="18" t="s">
        <v>741</v>
      </c>
      <c r="N100" s="18" t="s">
        <v>741</v>
      </c>
      <c r="O100" s="18" t="s">
        <v>741</v>
      </c>
      <c r="P100" s="18" t="s">
        <v>741</v>
      </c>
      <c r="Q100" s="18" t="s">
        <v>741</v>
      </c>
      <c r="R100" s="18" t="s">
        <v>741</v>
      </c>
      <c r="S100" s="78" t="s">
        <v>741</v>
      </c>
      <c r="T100" s="22"/>
      <c r="V100" s="17"/>
      <c r="W100" s="3"/>
      <c r="X100" s="18"/>
      <c r="Y100" s="29"/>
      <c r="Z100" s="18"/>
      <c r="AB100" s="16"/>
    </row>
    <row r="101" spans="1:28">
      <c r="A101" s="11" t="s">
        <v>598</v>
      </c>
      <c r="B101" s="18" t="s">
        <v>741</v>
      </c>
      <c r="C101" s="18">
        <v>5.6652808304524411</v>
      </c>
      <c r="D101" s="18">
        <v>0.51042144554821289</v>
      </c>
      <c r="E101" s="18"/>
      <c r="F101" s="18">
        <v>0.48410594300535759</v>
      </c>
      <c r="G101" s="18"/>
      <c r="H101" s="18">
        <v>0.63554421235575154</v>
      </c>
      <c r="I101" s="18"/>
      <c r="J101" s="18">
        <v>0.77556254664037794</v>
      </c>
      <c r="K101" s="18">
        <v>4.3048190008784104</v>
      </c>
      <c r="L101" s="18">
        <v>24.97490146991742</v>
      </c>
      <c r="M101" s="18" t="s">
        <v>741</v>
      </c>
      <c r="N101" s="18" t="s">
        <v>741</v>
      </c>
      <c r="O101" s="18" t="s">
        <v>741</v>
      </c>
      <c r="P101" s="18" t="s">
        <v>741</v>
      </c>
      <c r="Q101" s="18">
        <v>0.39076038681560654</v>
      </c>
      <c r="R101" s="18">
        <v>2497.4901469917422</v>
      </c>
      <c r="S101" s="78">
        <v>0.9940308696376674</v>
      </c>
      <c r="T101" s="22"/>
      <c r="V101" s="17"/>
      <c r="W101" s="3"/>
      <c r="X101" s="18"/>
      <c r="Y101" s="29"/>
      <c r="Z101" s="3"/>
      <c r="AB101" s="16"/>
    </row>
    <row r="102" spans="1:28" s="36" customFormat="1">
      <c r="A102" s="31" t="s">
        <v>631</v>
      </c>
      <c r="B102" s="38" t="s">
        <v>741</v>
      </c>
      <c r="C102" s="38" t="s">
        <v>741</v>
      </c>
      <c r="D102" s="38" t="s">
        <v>741</v>
      </c>
      <c r="E102" s="38" t="s">
        <v>741</v>
      </c>
      <c r="F102" s="38" t="s">
        <v>741</v>
      </c>
      <c r="G102" s="38" t="s">
        <v>741</v>
      </c>
      <c r="H102" s="38" t="s">
        <v>741</v>
      </c>
      <c r="I102" s="38" t="s">
        <v>741</v>
      </c>
      <c r="J102" s="38">
        <v>1.7527117731373461</v>
      </c>
      <c r="K102" s="38" t="s">
        <v>741</v>
      </c>
      <c r="L102" s="38" t="s">
        <v>741</v>
      </c>
      <c r="M102" s="38" t="s">
        <v>741</v>
      </c>
      <c r="N102" s="38">
        <v>16.087212875254959</v>
      </c>
      <c r="O102" s="38" t="s">
        <v>741</v>
      </c>
      <c r="P102" s="38" t="s">
        <v>741</v>
      </c>
      <c r="Q102" s="38" t="s">
        <v>741</v>
      </c>
      <c r="R102" s="38" t="s">
        <v>741</v>
      </c>
      <c r="S102" s="81" t="s">
        <v>741</v>
      </c>
      <c r="T102" s="37"/>
      <c r="U102" s="31"/>
      <c r="V102" s="34"/>
      <c r="W102" s="32"/>
      <c r="X102" s="38"/>
      <c r="Y102" s="39"/>
      <c r="Z102" s="38"/>
      <c r="AA102" s="40"/>
      <c r="AB102" s="40"/>
    </row>
    <row r="103" spans="1:28">
      <c r="A103" s="18"/>
      <c r="B103" s="18"/>
      <c r="C103" s="18"/>
      <c r="D103" s="18"/>
      <c r="E103" s="18"/>
      <c r="F103" s="18"/>
      <c r="G103" s="18"/>
      <c r="H103" s="18"/>
      <c r="I103" s="18"/>
      <c r="J103" s="18"/>
      <c r="K103" s="18"/>
      <c r="L103" s="18"/>
      <c r="M103" s="18"/>
      <c r="N103" s="18"/>
      <c r="O103" s="18"/>
      <c r="P103" s="18"/>
      <c r="Q103" s="18"/>
      <c r="R103" s="18"/>
      <c r="S103" s="78"/>
      <c r="T103" s="22"/>
      <c r="V103" s="17"/>
      <c r="W103" s="3"/>
      <c r="X103" s="18"/>
      <c r="Y103" s="29"/>
      <c r="Z103" s="18"/>
      <c r="AB103" s="16"/>
    </row>
    <row r="104" spans="1:28">
      <c r="A104" s="18"/>
      <c r="B104" s="18"/>
      <c r="C104" s="18"/>
      <c r="D104" s="18"/>
      <c r="E104" s="18"/>
      <c r="F104" s="18"/>
      <c r="G104" s="18"/>
      <c r="H104" s="18"/>
      <c r="I104" s="18"/>
      <c r="J104" s="18"/>
      <c r="K104" s="18"/>
      <c r="L104" s="18"/>
      <c r="M104" s="18"/>
      <c r="N104" s="18"/>
      <c r="O104" s="18"/>
      <c r="P104" s="18"/>
      <c r="Q104" s="18"/>
      <c r="R104" s="18"/>
      <c r="S104" s="78"/>
      <c r="T104" s="22"/>
      <c r="V104" s="17"/>
      <c r="W104" s="3"/>
      <c r="X104" s="18"/>
      <c r="Y104" s="29"/>
      <c r="Z104" s="18"/>
      <c r="AB104" s="16"/>
    </row>
    <row r="105" spans="1:28">
      <c r="A105" s="18"/>
      <c r="B105" s="18"/>
      <c r="C105" s="18"/>
      <c r="D105" s="18"/>
      <c r="E105" s="18"/>
      <c r="F105" s="18"/>
      <c r="G105" s="18"/>
      <c r="H105" s="18"/>
      <c r="I105" s="18"/>
      <c r="J105" s="18"/>
      <c r="K105" s="18"/>
      <c r="L105" s="18"/>
      <c r="M105" s="18"/>
      <c r="N105" s="18"/>
      <c r="O105" s="18"/>
      <c r="P105" s="18"/>
      <c r="Q105" s="18"/>
      <c r="R105" s="18"/>
      <c r="S105" s="78"/>
      <c r="T105" s="22"/>
      <c r="V105" s="17"/>
      <c r="W105" s="3"/>
      <c r="X105" s="18"/>
      <c r="Y105" s="29"/>
      <c r="Z105" s="18"/>
      <c r="AB105" s="16"/>
    </row>
    <row r="106" spans="1:28">
      <c r="A106" s="18"/>
      <c r="B106" s="18"/>
      <c r="C106" s="18"/>
      <c r="D106" s="18"/>
      <c r="E106" s="18"/>
      <c r="F106" s="18"/>
      <c r="G106" s="18"/>
      <c r="H106" s="18"/>
      <c r="I106" s="18"/>
      <c r="J106" s="18"/>
      <c r="K106" s="18"/>
      <c r="L106" s="18"/>
      <c r="M106" s="18"/>
      <c r="N106" s="18"/>
      <c r="O106" s="18"/>
      <c r="P106" s="18"/>
      <c r="Q106" s="18"/>
      <c r="R106" s="18"/>
      <c r="S106" s="78"/>
      <c r="T106" s="22"/>
      <c r="V106" s="17"/>
      <c r="W106" s="3"/>
      <c r="X106" s="18"/>
      <c r="Y106" s="29"/>
      <c r="Z106" s="18"/>
      <c r="AB106" s="16"/>
    </row>
    <row r="107" spans="1:28">
      <c r="A107" s="18"/>
      <c r="B107" s="18"/>
      <c r="C107" s="18"/>
      <c r="D107" s="18"/>
      <c r="E107" s="18"/>
      <c r="F107" s="18"/>
      <c r="G107" s="18"/>
      <c r="H107" s="18"/>
      <c r="I107" s="18"/>
      <c r="J107" s="18"/>
      <c r="K107" s="18"/>
      <c r="L107" s="18"/>
      <c r="M107" s="18"/>
      <c r="N107" s="18"/>
      <c r="O107" s="18"/>
      <c r="P107" s="18"/>
      <c r="Q107" s="18"/>
      <c r="R107" s="18"/>
      <c r="S107" s="78"/>
      <c r="T107" s="22"/>
      <c r="V107" s="17"/>
      <c r="W107" s="3"/>
      <c r="X107" s="18"/>
      <c r="Y107" s="29"/>
      <c r="Z107" s="18"/>
      <c r="AB107" s="16"/>
    </row>
    <row r="108" spans="1:28">
      <c r="A108" s="18"/>
      <c r="B108" s="18"/>
      <c r="C108" s="18"/>
      <c r="D108" s="18"/>
      <c r="E108" s="18"/>
      <c r="F108" s="18"/>
      <c r="G108" s="18"/>
      <c r="H108" s="18"/>
      <c r="I108" s="18"/>
      <c r="J108" s="18"/>
      <c r="K108" s="18"/>
      <c r="L108" s="18"/>
      <c r="M108" s="18"/>
      <c r="N108" s="18"/>
      <c r="O108" s="18"/>
      <c r="P108" s="18"/>
      <c r="Q108" s="18"/>
      <c r="R108" s="18"/>
      <c r="S108" s="78"/>
      <c r="T108" s="22"/>
      <c r="V108" s="17"/>
      <c r="W108" s="3"/>
      <c r="X108" s="18"/>
      <c r="Y108" s="29"/>
      <c r="Z108" s="18"/>
      <c r="AB108" s="16"/>
    </row>
    <row r="109" spans="1:28">
      <c r="A109" s="18"/>
      <c r="B109" s="18"/>
      <c r="C109" s="18"/>
      <c r="D109" s="18"/>
      <c r="E109" s="18"/>
      <c r="F109" s="18"/>
      <c r="G109" s="18"/>
      <c r="H109" s="18"/>
      <c r="I109" s="18"/>
      <c r="J109" s="18"/>
      <c r="K109" s="18"/>
      <c r="L109" s="18"/>
      <c r="M109" s="18"/>
      <c r="N109" s="18"/>
      <c r="O109" s="18"/>
      <c r="P109" s="18"/>
      <c r="Q109" s="18"/>
      <c r="R109" s="18"/>
      <c r="S109" s="78"/>
      <c r="T109" s="22"/>
      <c r="V109" s="17"/>
      <c r="W109" s="3"/>
      <c r="X109" s="18"/>
      <c r="Y109" s="29"/>
      <c r="Z109" s="18"/>
      <c r="AB109" s="16"/>
    </row>
    <row r="110" spans="1:28">
      <c r="A110" s="18"/>
      <c r="B110" s="18"/>
      <c r="C110" s="18"/>
      <c r="D110" s="18"/>
      <c r="E110" s="18"/>
      <c r="F110" s="18"/>
      <c r="G110" s="18"/>
      <c r="H110" s="18"/>
      <c r="I110" s="18"/>
      <c r="J110" s="18"/>
      <c r="K110" s="18"/>
      <c r="L110" s="18"/>
      <c r="M110" s="18"/>
      <c r="N110" s="18"/>
      <c r="O110" s="18"/>
      <c r="P110" s="18"/>
      <c r="Q110" s="18"/>
      <c r="R110" s="18"/>
      <c r="S110" s="78"/>
      <c r="T110" s="22"/>
      <c r="V110" s="17"/>
      <c r="W110" s="3"/>
      <c r="X110" s="18"/>
      <c r="Y110" s="29"/>
      <c r="Z110" s="3"/>
      <c r="AB110" s="16"/>
    </row>
    <row r="111" spans="1:28">
      <c r="A111" s="18"/>
      <c r="B111" s="18"/>
      <c r="C111" s="18"/>
      <c r="D111" s="18"/>
      <c r="E111" s="18"/>
      <c r="F111" s="18"/>
      <c r="G111" s="18"/>
      <c r="H111" s="18"/>
      <c r="I111" s="18"/>
      <c r="J111" s="18"/>
      <c r="K111" s="18"/>
      <c r="L111" s="18"/>
      <c r="M111" s="18"/>
      <c r="N111" s="18"/>
      <c r="O111" s="18"/>
      <c r="P111" s="18"/>
      <c r="Q111" s="18"/>
      <c r="R111" s="18"/>
      <c r="S111" s="78"/>
      <c r="T111" s="22"/>
      <c r="V111" s="17"/>
      <c r="W111" s="3"/>
      <c r="X111" s="18"/>
      <c r="Y111" s="29"/>
      <c r="Z111" s="18"/>
      <c r="AB111" s="16"/>
    </row>
    <row r="112" spans="1:28">
      <c r="A112" s="18"/>
      <c r="B112" s="18"/>
      <c r="C112" s="18"/>
      <c r="D112" s="18"/>
      <c r="E112" s="18"/>
      <c r="F112" s="18"/>
      <c r="G112" s="18"/>
      <c r="H112" s="18"/>
      <c r="I112" s="18"/>
      <c r="J112" s="18"/>
      <c r="K112" s="18"/>
      <c r="L112" s="18"/>
      <c r="M112" s="18"/>
      <c r="N112" s="18"/>
      <c r="O112" s="18"/>
      <c r="P112" s="18"/>
      <c r="Q112" s="18"/>
      <c r="R112" s="18"/>
      <c r="S112" s="78"/>
      <c r="T112" s="22"/>
      <c r="V112" s="17"/>
      <c r="W112" s="3"/>
      <c r="X112" s="18"/>
      <c r="Y112" s="29"/>
      <c r="Z112" s="18"/>
      <c r="AB112" s="16"/>
    </row>
    <row r="113" spans="1:20">
      <c r="A113" s="18"/>
      <c r="B113" s="18"/>
      <c r="C113" s="18"/>
      <c r="D113" s="18"/>
      <c r="E113" s="18"/>
      <c r="F113" s="18"/>
      <c r="G113" s="18"/>
      <c r="H113" s="18"/>
      <c r="I113" s="18"/>
      <c r="J113" s="18"/>
      <c r="K113" s="18"/>
      <c r="L113" s="18"/>
      <c r="M113" s="18"/>
      <c r="N113" s="18"/>
      <c r="O113" s="18"/>
      <c r="P113" s="18"/>
      <c r="Q113" s="18"/>
      <c r="R113" s="18"/>
      <c r="S113" s="78"/>
      <c r="T113" s="22"/>
    </row>
    <row r="114" spans="1:20">
      <c r="A114" s="18"/>
      <c r="B114" s="18"/>
      <c r="C114" s="18"/>
      <c r="D114" s="18"/>
      <c r="E114" s="18"/>
      <c r="F114" s="18"/>
      <c r="G114" s="18"/>
      <c r="H114" s="18"/>
      <c r="I114" s="18"/>
      <c r="J114" s="18"/>
      <c r="K114" s="18"/>
      <c r="L114" s="18"/>
      <c r="M114" s="18"/>
      <c r="N114" s="18"/>
      <c r="O114" s="18"/>
      <c r="P114" s="18"/>
      <c r="Q114" s="18"/>
      <c r="R114" s="18"/>
      <c r="S114" s="78"/>
      <c r="T114" s="22"/>
    </row>
    <row r="115" spans="1:20">
      <c r="A115" s="18"/>
      <c r="B115" s="18"/>
      <c r="C115" s="18"/>
      <c r="D115" s="18"/>
      <c r="E115" s="18"/>
      <c r="F115" s="18"/>
      <c r="G115" s="18"/>
      <c r="H115" s="18"/>
      <c r="I115" s="18"/>
      <c r="J115" s="18"/>
      <c r="K115" s="18"/>
      <c r="L115" s="18"/>
      <c r="M115" s="18"/>
      <c r="N115" s="18"/>
      <c r="O115" s="18"/>
      <c r="P115" s="18"/>
      <c r="Q115" s="18"/>
      <c r="R115" s="18"/>
      <c r="S115" s="78"/>
      <c r="T115" s="22"/>
    </row>
    <row r="116" spans="1:20">
      <c r="A116" s="18"/>
      <c r="B116" s="18"/>
      <c r="C116" s="18"/>
      <c r="D116" s="18"/>
      <c r="E116" s="18"/>
      <c r="F116" s="18"/>
      <c r="G116" s="18"/>
      <c r="H116" s="18"/>
      <c r="I116" s="18"/>
      <c r="J116" s="18"/>
      <c r="K116" s="18"/>
      <c r="L116" s="18"/>
      <c r="M116" s="18"/>
      <c r="N116" s="18"/>
      <c r="O116" s="18"/>
      <c r="P116" s="18"/>
      <c r="Q116" s="18"/>
      <c r="R116" s="18"/>
      <c r="S116" s="78"/>
      <c r="T116" s="22"/>
    </row>
  </sheetData>
  <phoneticPr fontId="4" type="noConversion"/>
  <hyperlinks>
    <hyperlink ref="K2" r:id="rId1" xr:uid="{43239B2A-821D-46AF-9CC5-C4FEB3C13248}"/>
  </hyperlinks>
  <pageMargins left="0.75" right="0.75" top="1" bottom="1" header="0.5" footer="0.5"/>
  <pageSetup paperSize="9" orientation="portrait" horizontalDpi="4294967293"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0"/>
  <sheetViews>
    <sheetView zoomScale="75" workbookViewId="0">
      <selection activeCell="J5" sqref="J5"/>
    </sheetView>
  </sheetViews>
  <sheetFormatPr defaultRowHeight="13.2"/>
  <cols>
    <col min="1" max="1" width="26" customWidth="1"/>
  </cols>
  <sheetData>
    <row r="1" spans="1:10">
      <c r="A1" s="1" t="s">
        <v>183</v>
      </c>
    </row>
    <row r="2" spans="1:10">
      <c r="A2" t="s">
        <v>15</v>
      </c>
    </row>
    <row r="3" spans="1:10">
      <c r="A3" s="1"/>
    </row>
    <row r="4" spans="1:10">
      <c r="B4" s="1" t="s">
        <v>189</v>
      </c>
    </row>
    <row r="5" spans="1:10">
      <c r="A5" t="s">
        <v>59</v>
      </c>
      <c r="B5" s="3">
        <v>0.11</v>
      </c>
      <c r="C5" t="s">
        <v>64</v>
      </c>
      <c r="J5" s="11"/>
    </row>
    <row r="6" spans="1:10">
      <c r="A6" t="s">
        <v>60</v>
      </c>
      <c r="B6" s="3">
        <v>0.22</v>
      </c>
    </row>
    <row r="7" spans="1:10">
      <c r="A7" t="s">
        <v>61</v>
      </c>
      <c r="B7" s="3">
        <v>0.22</v>
      </c>
      <c r="C7" t="s">
        <v>63</v>
      </c>
    </row>
    <row r="8" spans="1:10">
      <c r="A8" t="s">
        <v>62</v>
      </c>
      <c r="B8" s="3">
        <v>0.21</v>
      </c>
    </row>
    <row r="9" spans="1:10">
      <c r="A9" t="s">
        <v>65</v>
      </c>
      <c r="B9" s="3">
        <v>0.44</v>
      </c>
      <c r="C9" t="s">
        <v>235</v>
      </c>
    </row>
    <row r="10" spans="1:10">
      <c r="A10" t="s">
        <v>514</v>
      </c>
      <c r="B10" s="3">
        <v>0.16</v>
      </c>
    </row>
    <row r="11" spans="1:10">
      <c r="A11" t="s">
        <v>515</v>
      </c>
      <c r="B11" s="3">
        <v>2.7</v>
      </c>
      <c r="C11" t="s">
        <v>58</v>
      </c>
    </row>
    <row r="12" spans="1:10">
      <c r="A12" t="s">
        <v>516</v>
      </c>
      <c r="B12" s="3">
        <v>0.53</v>
      </c>
      <c r="C12" t="s">
        <v>58</v>
      </c>
    </row>
    <row r="13" spans="1:10">
      <c r="A13" t="s">
        <v>517</v>
      </c>
      <c r="B13" s="3">
        <v>0.13</v>
      </c>
    </row>
    <row r="14" spans="1:10">
      <c r="A14" t="s">
        <v>518</v>
      </c>
      <c r="B14" s="3">
        <v>0.13</v>
      </c>
    </row>
    <row r="15" spans="1:10">
      <c r="A15" t="s">
        <v>519</v>
      </c>
      <c r="B15" s="3">
        <v>0.16</v>
      </c>
    </row>
    <row r="16" spans="1:10">
      <c r="A16" t="s">
        <v>520</v>
      </c>
      <c r="B16" s="3">
        <v>0.49</v>
      </c>
      <c r="C16" t="s">
        <v>240</v>
      </c>
    </row>
    <row r="17" spans="1:3">
      <c r="A17" t="s">
        <v>27</v>
      </c>
      <c r="B17" s="3">
        <v>1.06</v>
      </c>
    </row>
    <row r="18" spans="1:3">
      <c r="A18" t="s">
        <v>277</v>
      </c>
      <c r="B18" s="3">
        <v>0.16</v>
      </c>
    </row>
    <row r="19" spans="1:3">
      <c r="A19" t="s">
        <v>278</v>
      </c>
      <c r="B19" s="3">
        <v>0.13</v>
      </c>
    </row>
    <row r="20" spans="1:3">
      <c r="A20" t="s">
        <v>279</v>
      </c>
      <c r="B20" s="3">
        <v>0.15</v>
      </c>
    </row>
    <row r="21" spans="1:3">
      <c r="A21" t="s">
        <v>280</v>
      </c>
      <c r="B21" s="3">
        <v>0.22</v>
      </c>
    </row>
    <row r="22" spans="1:3">
      <c r="A22" t="s">
        <v>281</v>
      </c>
      <c r="B22" s="3">
        <v>0.15</v>
      </c>
    </row>
    <row r="24" spans="1:3">
      <c r="A24" t="s">
        <v>241</v>
      </c>
    </row>
    <row r="25" spans="1:3">
      <c r="A25" t="s">
        <v>190</v>
      </c>
      <c r="B25" s="3">
        <v>0.1</v>
      </c>
      <c r="C25" t="s">
        <v>188</v>
      </c>
    </row>
    <row r="26" spans="1:3">
      <c r="A26" t="s">
        <v>186</v>
      </c>
      <c r="B26" s="3">
        <v>0.15</v>
      </c>
      <c r="C26" t="s">
        <v>187</v>
      </c>
    </row>
    <row r="27" spans="1:3">
      <c r="A27" t="s">
        <v>457</v>
      </c>
      <c r="B27" s="3">
        <v>0.2</v>
      </c>
    </row>
    <row r="29" spans="1:3">
      <c r="A29" t="s">
        <v>79</v>
      </c>
      <c r="B29" s="3">
        <v>0.3</v>
      </c>
    </row>
    <row r="30" spans="1:3">
      <c r="A30" t="s">
        <v>80</v>
      </c>
      <c r="B30" s="3">
        <v>0.4</v>
      </c>
    </row>
  </sheetData>
  <phoneticPr fontId="4" type="noConversion"/>
  <pageMargins left="0.75" right="0.75" top="1" bottom="1" header="0.5" footer="0.5"/>
  <pageSetup paperSize="9" orientation="portrait" horizontalDpi="4294967293" vertic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82"/>
  <sheetViews>
    <sheetView zoomScale="75" workbookViewId="0">
      <pane ySplit="4" topLeftCell="A5" activePane="bottomLeft" state="frozen"/>
      <selection pane="bottomLeft" activeCell="E5" sqref="E5"/>
    </sheetView>
  </sheetViews>
  <sheetFormatPr defaultRowHeight="13.2"/>
  <cols>
    <col min="2" max="2" width="65.33203125" customWidth="1"/>
  </cols>
  <sheetData>
    <row r="1" spans="1:6">
      <c r="B1" s="1" t="s">
        <v>534</v>
      </c>
    </row>
    <row r="2" spans="1:6">
      <c r="B2" t="s">
        <v>184</v>
      </c>
    </row>
    <row r="3" spans="1:6">
      <c r="B3" s="11" t="s">
        <v>642</v>
      </c>
      <c r="C3" s="11"/>
    </row>
    <row r="4" spans="1:6">
      <c r="B4" s="7" t="s">
        <v>296</v>
      </c>
    </row>
    <row r="5" spans="1:6">
      <c r="A5" s="2">
        <v>1</v>
      </c>
      <c r="B5" s="16" t="s">
        <v>48</v>
      </c>
      <c r="C5" s="3">
        <v>0.77066685445226135</v>
      </c>
      <c r="E5" s="11"/>
      <c r="F5" s="11"/>
    </row>
    <row r="6" spans="1:6">
      <c r="A6" s="2">
        <v>2</v>
      </c>
      <c r="B6" s="16" t="s">
        <v>49</v>
      </c>
      <c r="C6" s="3">
        <v>0.83967113127638182</v>
      </c>
    </row>
    <row r="7" spans="1:6">
      <c r="A7" s="2">
        <v>3</v>
      </c>
      <c r="B7" s="16" t="s">
        <v>50</v>
      </c>
      <c r="C7" s="3">
        <v>0.83936853104522613</v>
      </c>
    </row>
    <row r="8" spans="1:6">
      <c r="A8" s="2">
        <v>4</v>
      </c>
      <c r="B8" s="16" t="s">
        <v>51</v>
      </c>
      <c r="C8" s="3">
        <v>1.0611792219899499</v>
      </c>
    </row>
    <row r="9" spans="1:6">
      <c r="A9" s="2">
        <v>5</v>
      </c>
      <c r="B9" s="16" t="s">
        <v>52</v>
      </c>
      <c r="C9" s="3">
        <v>0.69046890946733674</v>
      </c>
    </row>
    <row r="10" spans="1:6">
      <c r="A10" s="2">
        <v>6</v>
      </c>
      <c r="B10" s="16" t="s">
        <v>53</v>
      </c>
      <c r="C10" s="3">
        <v>0.68463873337688441</v>
      </c>
    </row>
    <row r="11" spans="1:6">
      <c r="A11" s="2">
        <v>7</v>
      </c>
      <c r="B11" s="16" t="s">
        <v>54</v>
      </c>
      <c r="C11" s="3">
        <v>0.54255926070351757</v>
      </c>
    </row>
    <row r="12" spans="1:6">
      <c r="A12" s="2">
        <v>8</v>
      </c>
      <c r="B12" s="16" t="s">
        <v>55</v>
      </c>
      <c r="C12" s="3">
        <v>0.38179324462311554</v>
      </c>
    </row>
    <row r="13" spans="1:6">
      <c r="A13" s="2">
        <v>9</v>
      </c>
      <c r="B13" s="16" t="s">
        <v>56</v>
      </c>
      <c r="C13" s="3">
        <v>0.5484073452964825</v>
      </c>
    </row>
    <row r="14" spans="1:6">
      <c r="A14" s="2">
        <v>10</v>
      </c>
      <c r="B14" s="16" t="s">
        <v>57</v>
      </c>
      <c r="C14" s="3">
        <v>0.55386286531155771</v>
      </c>
    </row>
    <row r="15" spans="1:6">
      <c r="A15" s="2">
        <v>11</v>
      </c>
      <c r="B15" s="16" t="s">
        <v>173</v>
      </c>
      <c r="C15" s="3">
        <v>0.52268579859798991</v>
      </c>
    </row>
    <row r="16" spans="1:6">
      <c r="A16" s="2">
        <v>12</v>
      </c>
      <c r="B16" s="16" t="s">
        <v>121</v>
      </c>
      <c r="C16" s="3">
        <v>0.40474497665829146</v>
      </c>
    </row>
    <row r="17" spans="1:3">
      <c r="A17" s="2">
        <v>13</v>
      </c>
      <c r="B17" s="16" t="s">
        <v>122</v>
      </c>
      <c r="C17" s="3">
        <v>0.5353060582713568</v>
      </c>
    </row>
    <row r="18" spans="1:3">
      <c r="A18" s="2">
        <v>14</v>
      </c>
      <c r="B18" s="16" t="s">
        <v>123</v>
      </c>
      <c r="C18" s="3">
        <v>1.6425129096683417</v>
      </c>
    </row>
    <row r="19" spans="1:3">
      <c r="A19" s="2">
        <v>15</v>
      </c>
      <c r="B19" s="16" t="s">
        <v>124</v>
      </c>
      <c r="C19" s="3">
        <v>0.47274779904020109</v>
      </c>
    </row>
    <row r="20" spans="1:3">
      <c r="A20" s="2">
        <v>16</v>
      </c>
      <c r="B20" s="16" t="s">
        <v>125</v>
      </c>
      <c r="C20" s="3">
        <v>0.16355030080753769</v>
      </c>
    </row>
    <row r="21" spans="1:3">
      <c r="A21" s="2">
        <v>17</v>
      </c>
      <c r="B21" s="16" t="s">
        <v>126</v>
      </c>
      <c r="C21" s="3">
        <v>0.33156148425125626</v>
      </c>
    </row>
    <row r="22" spans="1:3">
      <c r="A22" s="2">
        <v>18</v>
      </c>
      <c r="B22" s="16" t="s">
        <v>127</v>
      </c>
      <c r="C22" s="3">
        <v>0.23818466840251254</v>
      </c>
    </row>
    <row r="23" spans="1:3">
      <c r="A23" s="2">
        <v>19</v>
      </c>
      <c r="B23" s="16" t="s">
        <v>128</v>
      </c>
      <c r="C23" s="3">
        <v>0.51931220880904527</v>
      </c>
    </row>
    <row r="24" spans="1:3">
      <c r="A24" s="2">
        <v>20</v>
      </c>
      <c r="B24" s="16" t="s">
        <v>129</v>
      </c>
      <c r="C24" s="3">
        <v>0.10442372198190955</v>
      </c>
    </row>
    <row r="25" spans="1:3">
      <c r="A25" s="2">
        <v>21</v>
      </c>
      <c r="B25" s="16" t="s">
        <v>130</v>
      </c>
      <c r="C25" s="3">
        <v>0.39886479297989952</v>
      </c>
    </row>
    <row r="26" spans="1:3">
      <c r="A26" s="2">
        <v>22</v>
      </c>
      <c r="B26" s="16" t="s">
        <v>131</v>
      </c>
      <c r="C26" s="3">
        <v>0.68286456967135678</v>
      </c>
    </row>
    <row r="27" spans="1:3">
      <c r="A27" s="2">
        <v>23</v>
      </c>
      <c r="B27" s="16" t="s">
        <v>132</v>
      </c>
      <c r="C27" s="3">
        <v>0.59332600255125623</v>
      </c>
    </row>
    <row r="28" spans="1:3">
      <c r="A28" s="2">
        <v>24</v>
      </c>
      <c r="B28" s="16" t="s">
        <v>133</v>
      </c>
      <c r="C28" s="3">
        <v>0.38814878436281403</v>
      </c>
    </row>
    <row r="29" spans="1:3">
      <c r="A29" s="2">
        <v>25</v>
      </c>
      <c r="B29" s="16" t="s">
        <v>134</v>
      </c>
      <c r="C29" s="3">
        <v>0.67411549944221105</v>
      </c>
    </row>
    <row r="30" spans="1:3">
      <c r="A30" s="2">
        <v>26</v>
      </c>
      <c r="B30" s="16" t="s">
        <v>0</v>
      </c>
      <c r="C30" s="3">
        <v>0.17949865325226128</v>
      </c>
    </row>
    <row r="31" spans="1:3">
      <c r="A31" s="2">
        <v>27</v>
      </c>
      <c r="B31" s="16" t="s">
        <v>1</v>
      </c>
      <c r="C31" s="3">
        <v>0.1539005977477387</v>
      </c>
    </row>
    <row r="32" spans="1:3">
      <c r="A32" s="2">
        <v>28</v>
      </c>
      <c r="B32" s="16" t="s">
        <v>2</v>
      </c>
      <c r="C32" s="3">
        <v>0.24376034351658291</v>
      </c>
    </row>
    <row r="33" spans="1:3">
      <c r="A33" s="2">
        <v>29</v>
      </c>
      <c r="B33" s="16" t="s">
        <v>3</v>
      </c>
      <c r="C33" s="3">
        <v>0.40239710726281408</v>
      </c>
    </row>
    <row r="34" spans="1:3">
      <c r="A34" s="2">
        <v>30</v>
      </c>
      <c r="B34" s="16" t="s">
        <v>4</v>
      </c>
      <c r="C34" s="3">
        <v>0.45977467905326636</v>
      </c>
    </row>
    <row r="35" spans="1:3">
      <c r="A35" s="2">
        <v>31</v>
      </c>
      <c r="B35" s="16" t="s">
        <v>381</v>
      </c>
      <c r="C35" s="3">
        <v>0.27279297035376882</v>
      </c>
    </row>
    <row r="36" spans="1:3">
      <c r="A36" s="2">
        <v>32</v>
      </c>
      <c r="B36" s="16" t="s">
        <v>382</v>
      </c>
      <c r="C36" s="3">
        <v>0.34582497921356781</v>
      </c>
    </row>
    <row r="37" spans="1:3">
      <c r="A37" s="2">
        <v>33</v>
      </c>
      <c r="B37" s="16" t="s">
        <v>383</v>
      </c>
      <c r="C37" s="3">
        <v>0.31419054380653266</v>
      </c>
    </row>
    <row r="38" spans="1:3">
      <c r="A38" s="2">
        <v>34</v>
      </c>
      <c r="B38" s="16" t="s">
        <v>384</v>
      </c>
      <c r="C38" s="3">
        <v>0.29178676473618093</v>
      </c>
    </row>
    <row r="39" spans="1:3">
      <c r="A39" s="2">
        <v>35</v>
      </c>
      <c r="B39" s="16" t="s">
        <v>385</v>
      </c>
      <c r="C39" s="3">
        <v>0.31682147858190951</v>
      </c>
    </row>
    <row r="40" spans="1:3">
      <c r="A40" s="2">
        <v>36</v>
      </c>
      <c r="B40" s="16" t="s">
        <v>386</v>
      </c>
      <c r="C40" s="3">
        <v>0.28690917070904526</v>
      </c>
    </row>
    <row r="41" spans="1:3">
      <c r="A41" s="2">
        <v>37</v>
      </c>
      <c r="B41" s="16" t="s">
        <v>387</v>
      </c>
      <c r="C41" s="3">
        <v>0.17305451028492461</v>
      </c>
    </row>
    <row r="42" spans="1:3">
      <c r="A42" s="2">
        <v>38</v>
      </c>
      <c r="B42" s="16" t="s">
        <v>388</v>
      </c>
      <c r="C42" s="3">
        <v>0.16478477103216083</v>
      </c>
    </row>
    <row r="43" spans="1:3">
      <c r="A43" s="2">
        <v>39</v>
      </c>
      <c r="B43" s="16" t="s">
        <v>389</v>
      </c>
      <c r="C43" s="3">
        <v>0.14655821131457283</v>
      </c>
    </row>
    <row r="44" spans="1:3">
      <c r="A44" s="2">
        <v>40</v>
      </c>
      <c r="B44" s="16" t="s">
        <v>390</v>
      </c>
      <c r="C44" s="3">
        <v>0.26301015837035174</v>
      </c>
    </row>
    <row r="45" spans="1:3">
      <c r="A45" s="2">
        <v>41</v>
      </c>
      <c r="B45" s="16" t="s">
        <v>391</v>
      </c>
      <c r="C45" s="3">
        <v>0.27614601842211051</v>
      </c>
    </row>
    <row r="46" spans="1:3">
      <c r="A46" s="2">
        <v>42</v>
      </c>
      <c r="B46" s="16" t="s">
        <v>392</v>
      </c>
      <c r="C46" s="3">
        <v>0.25814320004321611</v>
      </c>
    </row>
    <row r="47" spans="1:3">
      <c r="A47" s="2">
        <v>43</v>
      </c>
      <c r="B47" s="16" t="s">
        <v>185</v>
      </c>
      <c r="C47" s="3">
        <v>0.24016068440100505</v>
      </c>
    </row>
    <row r="48" spans="1:3">
      <c r="A48" s="2">
        <v>44</v>
      </c>
      <c r="B48" s="16" t="s">
        <v>191</v>
      </c>
      <c r="C48" s="3">
        <v>0.12130470454522613</v>
      </c>
    </row>
    <row r="49" spans="1:3">
      <c r="A49" s="2">
        <v>45</v>
      </c>
      <c r="B49" s="16" t="s">
        <v>192</v>
      </c>
      <c r="C49" s="3">
        <v>0.21895263661407036</v>
      </c>
    </row>
    <row r="50" spans="1:3">
      <c r="A50" s="2">
        <v>46</v>
      </c>
      <c r="B50" s="16" t="s">
        <v>193</v>
      </c>
      <c r="C50" s="3">
        <v>0.51248244588442204</v>
      </c>
    </row>
    <row r="51" spans="1:3">
      <c r="A51" s="2">
        <v>47</v>
      </c>
      <c r="B51" s="16" t="s">
        <v>194</v>
      </c>
      <c r="C51" s="3">
        <v>0.70876753738693465</v>
      </c>
    </row>
    <row r="52" spans="1:3">
      <c r="A52" s="2">
        <v>48</v>
      </c>
      <c r="B52" s="16" t="s">
        <v>195</v>
      </c>
      <c r="C52" s="3">
        <v>0.7805483642311557</v>
      </c>
    </row>
    <row r="53" spans="1:3">
      <c r="A53" s="2">
        <v>49</v>
      </c>
      <c r="B53" s="16" t="s">
        <v>196</v>
      </c>
      <c r="C53" s="3">
        <v>0.71955049983417085</v>
      </c>
    </row>
    <row r="54" spans="1:3">
      <c r="A54" s="2">
        <v>50</v>
      </c>
      <c r="B54" s="16" t="s">
        <v>197</v>
      </c>
      <c r="C54" s="3">
        <v>0.83512419312060293</v>
      </c>
    </row>
    <row r="55" spans="1:3">
      <c r="A55" s="2">
        <v>51</v>
      </c>
      <c r="B55" s="16" t="s">
        <v>198</v>
      </c>
      <c r="C55" s="3">
        <v>0.33758129452412061</v>
      </c>
    </row>
    <row r="56" spans="1:3">
      <c r="A56" s="2">
        <v>52</v>
      </c>
      <c r="B56" s="16" t="s">
        <v>199</v>
      </c>
      <c r="C56" s="3">
        <v>1.2961751693165828</v>
      </c>
    </row>
    <row r="57" spans="1:3">
      <c r="A57" s="2">
        <v>53</v>
      </c>
      <c r="B57" s="16" t="s">
        <v>200</v>
      </c>
      <c r="C57" s="3">
        <v>1.4368920626733668</v>
      </c>
    </row>
    <row r="58" spans="1:3">
      <c r="A58" s="2">
        <v>54</v>
      </c>
      <c r="B58" s="16" t="s">
        <v>201</v>
      </c>
      <c r="C58" s="3">
        <v>1.173569417015075</v>
      </c>
    </row>
    <row r="59" spans="1:3">
      <c r="A59" s="2">
        <v>55</v>
      </c>
      <c r="B59" s="16" t="s">
        <v>202</v>
      </c>
      <c r="C59" s="3">
        <v>0.88824190312562812</v>
      </c>
    </row>
    <row r="60" spans="1:3">
      <c r="A60" s="2">
        <v>56</v>
      </c>
      <c r="B60" s="16" t="s">
        <v>203</v>
      </c>
      <c r="C60" s="3">
        <v>1.1852472656080402</v>
      </c>
    </row>
    <row r="61" spans="1:3">
      <c r="A61" s="2">
        <v>57</v>
      </c>
      <c r="B61" s="16" t="s">
        <v>93</v>
      </c>
      <c r="C61" s="3">
        <v>0.82720464846231145</v>
      </c>
    </row>
    <row r="62" spans="1:3">
      <c r="A62" s="2">
        <v>58</v>
      </c>
      <c r="B62" s="16" t="s">
        <v>94</v>
      </c>
      <c r="C62" s="3">
        <v>0.90894077570854259</v>
      </c>
    </row>
    <row r="63" spans="1:3">
      <c r="A63" s="2">
        <v>59</v>
      </c>
      <c r="B63" s="16" t="s">
        <v>95</v>
      </c>
      <c r="C63" s="3">
        <v>1.0706592256884422</v>
      </c>
    </row>
    <row r="64" spans="1:3">
      <c r="A64" s="2">
        <v>60</v>
      </c>
      <c r="B64" s="16" t="s">
        <v>96</v>
      </c>
      <c r="C64" s="3">
        <v>0.54038752275879398</v>
      </c>
    </row>
    <row r="65" spans="1:3">
      <c r="A65" s="2">
        <v>61</v>
      </c>
      <c r="B65" s="16" t="s">
        <v>97</v>
      </c>
      <c r="C65" s="3">
        <v>0.58534829874874372</v>
      </c>
    </row>
    <row r="66" spans="1:3">
      <c r="A66" s="2">
        <v>62</v>
      </c>
      <c r="B66" s="16" t="s">
        <v>98</v>
      </c>
      <c r="C66" s="3">
        <v>0.60990943332160796</v>
      </c>
    </row>
    <row r="67" spans="1:3">
      <c r="A67" s="2">
        <v>63</v>
      </c>
      <c r="B67" s="16" t="s">
        <v>99</v>
      </c>
      <c r="C67" s="3">
        <v>0.64676160639195979</v>
      </c>
    </row>
    <row r="68" spans="1:3">
      <c r="A68" s="2">
        <v>64</v>
      </c>
      <c r="B68" s="16" t="s">
        <v>100</v>
      </c>
      <c r="C68" s="3">
        <v>0.51730583553266329</v>
      </c>
    </row>
    <row r="69" spans="1:3">
      <c r="A69" s="2">
        <v>65</v>
      </c>
      <c r="B69" s="16" t="s">
        <v>101</v>
      </c>
      <c r="C69" s="3">
        <v>0.65136109929145725</v>
      </c>
    </row>
    <row r="70" spans="1:3">
      <c r="A70" s="2">
        <v>66</v>
      </c>
      <c r="B70" s="16" t="s">
        <v>102</v>
      </c>
      <c r="C70" s="3">
        <v>0.74237636293969844</v>
      </c>
    </row>
    <row r="71" spans="1:3">
      <c r="A71" s="2">
        <v>67</v>
      </c>
      <c r="B71" s="16" t="s">
        <v>103</v>
      </c>
      <c r="C71" s="3">
        <v>0.8079848803115578</v>
      </c>
    </row>
    <row r="72" spans="1:3">
      <c r="A72" s="2">
        <v>68</v>
      </c>
      <c r="B72" s="16" t="s">
        <v>104</v>
      </c>
      <c r="C72" s="3">
        <v>0.850661470603015</v>
      </c>
    </row>
    <row r="73" spans="1:3">
      <c r="A73" s="2">
        <v>69</v>
      </c>
      <c r="B73" s="16" t="s">
        <v>105</v>
      </c>
      <c r="C73" s="3">
        <v>0.688755462321608</v>
      </c>
    </row>
    <row r="74" spans="1:3">
      <c r="A74" s="2">
        <v>70</v>
      </c>
      <c r="B74" s="16" t="s">
        <v>106</v>
      </c>
      <c r="C74" s="3">
        <v>0.85862332483417092</v>
      </c>
    </row>
    <row r="75" spans="1:3">
      <c r="A75" s="2">
        <v>71</v>
      </c>
      <c r="B75" s="16" t="s">
        <v>107</v>
      </c>
      <c r="C75" s="3">
        <v>0.84052903295477377</v>
      </c>
    </row>
    <row r="76" spans="1:3">
      <c r="A76" s="2">
        <v>72</v>
      </c>
      <c r="B76" s="16" t="s">
        <v>108</v>
      </c>
      <c r="C76" s="3">
        <v>0.95171596966834171</v>
      </c>
    </row>
    <row r="77" spans="1:3">
      <c r="A77" s="2">
        <v>73</v>
      </c>
      <c r="B77" s="16" t="s">
        <v>109</v>
      </c>
      <c r="C77" s="3">
        <v>1.0264960594974872</v>
      </c>
    </row>
    <row r="78" spans="1:3">
      <c r="A78" s="2">
        <v>74</v>
      </c>
      <c r="B78" s="16" t="s">
        <v>110</v>
      </c>
      <c r="C78" s="3">
        <v>0.67643918497487443</v>
      </c>
    </row>
    <row r="79" spans="1:3">
      <c r="A79" s="2">
        <v>75</v>
      </c>
      <c r="B79" s="16" t="s">
        <v>111</v>
      </c>
      <c r="C79" s="3">
        <v>0.41622219126633164</v>
      </c>
    </row>
    <row r="80" spans="1:3">
      <c r="A80" s="2">
        <v>76</v>
      </c>
      <c r="B80" s="16" t="s">
        <v>112</v>
      </c>
      <c r="C80" s="3">
        <v>0.49535157233165827</v>
      </c>
    </row>
    <row r="81" spans="1:3">
      <c r="A81" s="2">
        <v>77</v>
      </c>
      <c r="B81" s="16" t="s">
        <v>81</v>
      </c>
      <c r="C81" s="3">
        <v>0.75220174325628131</v>
      </c>
    </row>
    <row r="82" spans="1:3">
      <c r="A82" s="2">
        <v>78</v>
      </c>
      <c r="B82" s="16" t="s">
        <v>82</v>
      </c>
      <c r="C82" s="3">
        <v>1.1163570659899495</v>
      </c>
    </row>
    <row r="83" spans="1:3">
      <c r="A83" s="2">
        <v>79</v>
      </c>
      <c r="B83" s="16" t="s">
        <v>83</v>
      </c>
      <c r="C83" s="3">
        <v>0.75526215597989954</v>
      </c>
    </row>
    <row r="84" spans="1:3">
      <c r="A84" s="2">
        <v>80</v>
      </c>
      <c r="B84" s="16" t="s">
        <v>84</v>
      </c>
      <c r="C84" s="3">
        <v>0.64245902978894465</v>
      </c>
    </row>
    <row r="85" spans="1:3">
      <c r="A85" s="2">
        <v>81</v>
      </c>
      <c r="B85" s="16" t="s">
        <v>85</v>
      </c>
      <c r="C85" s="3">
        <v>0.60733084808040205</v>
      </c>
    </row>
    <row r="86" spans="1:3">
      <c r="A86" s="2">
        <v>82</v>
      </c>
      <c r="B86" s="16" t="s">
        <v>86</v>
      </c>
      <c r="C86" s="3">
        <v>0.40480018522613059</v>
      </c>
    </row>
    <row r="87" spans="1:3">
      <c r="A87" s="2">
        <v>83</v>
      </c>
      <c r="B87" s="16" t="s">
        <v>87</v>
      </c>
      <c r="C87" s="3">
        <v>0.77624542889447234</v>
      </c>
    </row>
    <row r="88" spans="1:3">
      <c r="A88" s="2">
        <v>84</v>
      </c>
      <c r="B88" s="16" t="s">
        <v>547</v>
      </c>
      <c r="C88" s="3">
        <v>0.42208897628140701</v>
      </c>
    </row>
    <row r="89" spans="1:3">
      <c r="A89" s="2">
        <v>85</v>
      </c>
      <c r="B89" s="16" t="s">
        <v>548</v>
      </c>
      <c r="C89" s="3">
        <v>0.29593763328140704</v>
      </c>
    </row>
    <row r="90" spans="1:3">
      <c r="A90" s="2">
        <v>86</v>
      </c>
      <c r="B90" s="16" t="s">
        <v>549</v>
      </c>
      <c r="C90" s="3">
        <v>0.65706031436683421</v>
      </c>
    </row>
    <row r="91" spans="1:3">
      <c r="A91" s="2">
        <v>87</v>
      </c>
      <c r="B91" s="16" t="s">
        <v>550</v>
      </c>
      <c r="C91" s="3">
        <v>0.35066941296984927</v>
      </c>
    </row>
    <row r="92" spans="1:3">
      <c r="A92" s="2">
        <v>88</v>
      </c>
      <c r="B92" s="16" t="s">
        <v>551</v>
      </c>
      <c r="C92" s="3">
        <v>0.93963599653266328</v>
      </c>
    </row>
    <row r="93" spans="1:3">
      <c r="A93" s="2">
        <v>89</v>
      </c>
      <c r="B93" s="16" t="s">
        <v>552</v>
      </c>
      <c r="C93" s="3">
        <v>0.9049206734924623</v>
      </c>
    </row>
    <row r="94" spans="1:3">
      <c r="A94" s="2">
        <v>90</v>
      </c>
      <c r="B94" s="16" t="s">
        <v>395</v>
      </c>
      <c r="C94" s="3">
        <v>0.74115249463316579</v>
      </c>
    </row>
    <row r="95" spans="1:3">
      <c r="A95" s="2">
        <v>91</v>
      </c>
      <c r="B95" s="16" t="s">
        <v>396</v>
      </c>
      <c r="C95" s="3">
        <v>0.83010521770351753</v>
      </c>
    </row>
    <row r="96" spans="1:3">
      <c r="A96" s="2">
        <v>92</v>
      </c>
      <c r="B96" s="16" t="s">
        <v>397</v>
      </c>
      <c r="C96" s="3">
        <v>0.72187293751758785</v>
      </c>
    </row>
    <row r="97" spans="1:3">
      <c r="A97" s="2">
        <v>93</v>
      </c>
      <c r="B97" s="16" t="s">
        <v>398</v>
      </c>
      <c r="C97" s="3">
        <v>0.88012703198994968</v>
      </c>
    </row>
    <row r="98" spans="1:3">
      <c r="A98" s="2">
        <v>94</v>
      </c>
      <c r="B98" s="16" t="s">
        <v>399</v>
      </c>
      <c r="C98" s="3">
        <v>0.2942383876256281</v>
      </c>
    </row>
    <row r="99" spans="1:3">
      <c r="A99" s="2">
        <v>95</v>
      </c>
      <c r="B99" s="16" t="s">
        <v>400</v>
      </c>
      <c r="C99" s="3">
        <v>0.68263859120603021</v>
      </c>
    </row>
    <row r="100" spans="1:3">
      <c r="A100" s="2">
        <v>96</v>
      </c>
      <c r="B100" s="16" t="s">
        <v>401</v>
      </c>
      <c r="C100" s="3">
        <v>0.53046961471356791</v>
      </c>
    </row>
    <row r="101" spans="1:3">
      <c r="A101" s="2">
        <v>97</v>
      </c>
      <c r="B101" s="16" t="s">
        <v>402</v>
      </c>
      <c r="C101" s="3">
        <v>0.68859179346733668</v>
      </c>
    </row>
    <row r="102" spans="1:3">
      <c r="A102" s="2">
        <v>98</v>
      </c>
      <c r="B102" s="16" t="s">
        <v>403</v>
      </c>
      <c r="C102" s="3">
        <v>0.2475695349798995</v>
      </c>
    </row>
    <row r="103" spans="1:3">
      <c r="A103" s="2">
        <v>99</v>
      </c>
      <c r="B103" s="16" t="s">
        <v>404</v>
      </c>
      <c r="C103" s="3">
        <v>0.25997817986934668</v>
      </c>
    </row>
    <row r="104" spans="1:3">
      <c r="A104" s="2">
        <v>100</v>
      </c>
      <c r="B104" s="16" t="s">
        <v>405</v>
      </c>
      <c r="C104" s="3">
        <v>0.20894167392010049</v>
      </c>
    </row>
    <row r="105" spans="1:3">
      <c r="A105" s="2">
        <v>101</v>
      </c>
      <c r="B105" s="16" t="s">
        <v>406</v>
      </c>
      <c r="C105" s="3">
        <v>0.75002313530150755</v>
      </c>
    </row>
    <row r="106" spans="1:3">
      <c r="A106" s="2">
        <v>102</v>
      </c>
      <c r="B106" s="16" t="s">
        <v>407</v>
      </c>
      <c r="C106" s="3">
        <v>0.48743436143718594</v>
      </c>
    </row>
    <row r="107" spans="1:3">
      <c r="A107" s="2">
        <v>103</v>
      </c>
      <c r="B107" s="16" t="s">
        <v>204</v>
      </c>
      <c r="C107" s="3">
        <v>0.46260398943216086</v>
      </c>
    </row>
    <row r="108" spans="1:3">
      <c r="A108" s="2">
        <v>104</v>
      </c>
      <c r="B108" s="16" t="s">
        <v>205</v>
      </c>
      <c r="C108" s="3">
        <v>0.65404266886432161</v>
      </c>
    </row>
    <row r="109" spans="1:3">
      <c r="A109" s="2">
        <v>105</v>
      </c>
      <c r="B109" s="16" t="s">
        <v>206</v>
      </c>
      <c r="C109" s="3">
        <v>0.60091217218090454</v>
      </c>
    </row>
    <row r="110" spans="1:3">
      <c r="A110" s="2">
        <v>106</v>
      </c>
      <c r="B110" s="16" t="s">
        <v>207</v>
      </c>
      <c r="C110" s="3">
        <v>0.58780106652763808</v>
      </c>
    </row>
    <row r="111" spans="1:3">
      <c r="A111" s="2">
        <v>107</v>
      </c>
      <c r="B111" s="16" t="s">
        <v>408</v>
      </c>
      <c r="C111" s="3">
        <v>0.6128182725175878</v>
      </c>
    </row>
    <row r="112" spans="1:3">
      <c r="A112" s="2">
        <v>108</v>
      </c>
      <c r="B112" s="16" t="s">
        <v>409</v>
      </c>
      <c r="C112" s="3">
        <v>0.5746994702864322</v>
      </c>
    </row>
    <row r="113" spans="1:3">
      <c r="A113" s="2">
        <v>109</v>
      </c>
      <c r="B113" s="16" t="s">
        <v>410</v>
      </c>
      <c r="C113" s="3">
        <v>0.64169098123115587</v>
      </c>
    </row>
    <row r="114" spans="1:3">
      <c r="A114" s="2">
        <v>110</v>
      </c>
      <c r="B114" s="16" t="s">
        <v>411</v>
      </c>
      <c r="C114" s="3">
        <v>0.63380080087437185</v>
      </c>
    </row>
    <row r="115" spans="1:3">
      <c r="A115" s="2">
        <v>111</v>
      </c>
      <c r="B115" s="16" t="s">
        <v>412</v>
      </c>
      <c r="C115" s="3">
        <v>0.52564817759798999</v>
      </c>
    </row>
    <row r="116" spans="1:3">
      <c r="A116" s="2">
        <v>112</v>
      </c>
      <c r="B116" s="16" t="s">
        <v>413</v>
      </c>
      <c r="C116" s="3">
        <v>0.46712650819597978</v>
      </c>
    </row>
    <row r="117" spans="1:3">
      <c r="A117" s="2">
        <v>113</v>
      </c>
      <c r="B117" s="16" t="s">
        <v>414</v>
      </c>
      <c r="C117" s="3">
        <v>0.467512767678392</v>
      </c>
    </row>
    <row r="118" spans="1:3">
      <c r="A118" s="2">
        <v>114</v>
      </c>
      <c r="B118" s="16" t="s">
        <v>415</v>
      </c>
      <c r="C118" s="3">
        <v>0.60099070868341709</v>
      </c>
    </row>
    <row r="119" spans="1:3">
      <c r="A119" s="2">
        <v>115</v>
      </c>
      <c r="B119" s="16" t="s">
        <v>416</v>
      </c>
      <c r="C119" s="3">
        <v>0.39483556237185929</v>
      </c>
    </row>
    <row r="120" spans="1:3">
      <c r="A120" s="2">
        <v>116</v>
      </c>
      <c r="B120" s="16" t="s">
        <v>417</v>
      </c>
      <c r="C120" s="3">
        <v>0.39068078794472361</v>
      </c>
    </row>
    <row r="121" spans="1:3">
      <c r="A121" s="2">
        <v>117</v>
      </c>
      <c r="B121" s="16" t="s">
        <v>418</v>
      </c>
      <c r="C121" s="3">
        <v>0.45254463080904522</v>
      </c>
    </row>
    <row r="122" spans="1:3">
      <c r="A122" s="2">
        <v>118</v>
      </c>
      <c r="B122" s="16" t="s">
        <v>419</v>
      </c>
      <c r="C122" s="3">
        <v>0.43498970873366838</v>
      </c>
    </row>
    <row r="123" spans="1:3">
      <c r="A123" s="2">
        <v>119</v>
      </c>
      <c r="B123" s="16" t="s">
        <v>420</v>
      </c>
      <c r="C123" s="3">
        <v>0.26881356621608038</v>
      </c>
    </row>
    <row r="124" spans="1:3">
      <c r="A124" s="2">
        <v>120</v>
      </c>
      <c r="B124" s="16" t="s">
        <v>421</v>
      </c>
      <c r="C124" s="3">
        <v>0.37037347861306535</v>
      </c>
    </row>
    <row r="125" spans="1:3">
      <c r="A125" s="2">
        <v>121</v>
      </c>
      <c r="B125" s="16" t="s">
        <v>422</v>
      </c>
      <c r="C125" s="3">
        <v>0.40038457971859298</v>
      </c>
    </row>
    <row r="126" spans="1:3">
      <c r="A126" s="2">
        <v>122</v>
      </c>
      <c r="B126" s="16" t="s">
        <v>423</v>
      </c>
      <c r="C126" s="3">
        <v>0.2520413524773869</v>
      </c>
    </row>
    <row r="127" spans="1:3">
      <c r="A127" s="2">
        <v>123</v>
      </c>
      <c r="B127" s="16" t="s">
        <v>424</v>
      </c>
      <c r="C127" s="3">
        <v>0.39106861584924618</v>
      </c>
    </row>
    <row r="128" spans="1:3">
      <c r="A128" s="2">
        <v>124</v>
      </c>
      <c r="B128" s="16" t="s">
        <v>425</v>
      </c>
      <c r="C128" s="3">
        <v>0.30707749367839199</v>
      </c>
    </row>
    <row r="129" spans="1:3">
      <c r="A129" s="2">
        <v>125</v>
      </c>
      <c r="B129" s="16" t="s">
        <v>426</v>
      </c>
      <c r="C129" s="3">
        <v>0.31586113717587944</v>
      </c>
    </row>
    <row r="130" spans="1:3">
      <c r="A130" s="2">
        <v>126</v>
      </c>
      <c r="B130" s="16" t="s">
        <v>427</v>
      </c>
      <c r="C130" s="3">
        <v>0.26657017567135677</v>
      </c>
    </row>
    <row r="131" spans="1:3">
      <c r="A131" s="2">
        <v>127</v>
      </c>
      <c r="B131" s="16" t="s">
        <v>428</v>
      </c>
      <c r="C131" s="3">
        <v>0.70296640128140697</v>
      </c>
    </row>
    <row r="132" spans="1:3">
      <c r="A132" s="2">
        <v>128</v>
      </c>
      <c r="B132" s="16" t="s">
        <v>429</v>
      </c>
      <c r="C132" s="3">
        <v>0.37174471966834166</v>
      </c>
    </row>
    <row r="133" spans="1:3">
      <c r="A133" s="2">
        <v>129</v>
      </c>
      <c r="B133" s="16" t="s">
        <v>430</v>
      </c>
      <c r="C133" s="3">
        <v>0.31969174511557785</v>
      </c>
    </row>
    <row r="134" spans="1:3">
      <c r="A134" s="2">
        <v>130</v>
      </c>
      <c r="B134" s="16" t="s">
        <v>113</v>
      </c>
      <c r="C134" s="3">
        <v>0.43504254703015077</v>
      </c>
    </row>
    <row r="135" spans="1:3">
      <c r="A135" s="2">
        <v>131</v>
      </c>
      <c r="B135" s="16" t="s">
        <v>114</v>
      </c>
      <c r="C135" s="3">
        <v>0.39283291679396987</v>
      </c>
    </row>
    <row r="136" spans="1:3">
      <c r="A136" s="2">
        <v>132</v>
      </c>
      <c r="B136" s="16" t="s">
        <v>115</v>
      </c>
      <c r="C136" s="3">
        <v>0.44060541023618088</v>
      </c>
    </row>
    <row r="137" spans="1:3">
      <c r="A137" s="2">
        <v>133</v>
      </c>
      <c r="B137" s="16" t="s">
        <v>459</v>
      </c>
      <c r="C137" s="3">
        <v>0.39207842631658285</v>
      </c>
    </row>
    <row r="138" spans="1:3">
      <c r="A138" s="2">
        <v>134</v>
      </c>
      <c r="B138" s="16" t="s">
        <v>460</v>
      </c>
      <c r="C138" s="3">
        <v>0.40448164045728641</v>
      </c>
    </row>
    <row r="139" spans="1:3">
      <c r="A139" s="2">
        <v>135</v>
      </c>
      <c r="B139" s="16" t="s">
        <v>461</v>
      </c>
      <c r="C139" s="3">
        <v>0.31677440885929642</v>
      </c>
    </row>
    <row r="140" spans="1:3">
      <c r="A140" s="2">
        <v>136</v>
      </c>
      <c r="B140" s="16" t="s">
        <v>462</v>
      </c>
      <c r="C140" s="3">
        <v>0.37445322692462307</v>
      </c>
    </row>
    <row r="141" spans="1:3">
      <c r="A141" s="2">
        <v>137</v>
      </c>
      <c r="B141" s="16" t="s">
        <v>463</v>
      </c>
      <c r="C141" s="3">
        <v>0.45567516080904519</v>
      </c>
    </row>
    <row r="142" spans="1:3">
      <c r="A142" s="2">
        <v>138</v>
      </c>
      <c r="B142" s="16" t="s">
        <v>464</v>
      </c>
      <c r="C142" s="3">
        <v>0.83458153015577874</v>
      </c>
    </row>
    <row r="143" spans="1:3">
      <c r="A143" s="2">
        <v>139</v>
      </c>
      <c r="B143" s="16" t="s">
        <v>465</v>
      </c>
      <c r="C143" s="3">
        <v>0.31674888650753763</v>
      </c>
    </row>
    <row r="144" spans="1:3">
      <c r="A144" s="2">
        <v>140</v>
      </c>
      <c r="B144" s="16" t="s">
        <v>243</v>
      </c>
      <c r="C144" s="3">
        <v>0.62864868586432165</v>
      </c>
    </row>
    <row r="145" spans="1:3">
      <c r="A145" s="2">
        <v>141</v>
      </c>
      <c r="B145" s="16" t="s">
        <v>244</v>
      </c>
      <c r="C145" s="3">
        <v>0.38424993818592962</v>
      </c>
    </row>
    <row r="146" spans="1:3">
      <c r="A146" s="2">
        <v>142</v>
      </c>
      <c r="B146" s="16" t="s">
        <v>245</v>
      </c>
      <c r="C146" s="3">
        <v>0.39458275875879401</v>
      </c>
    </row>
    <row r="147" spans="1:3">
      <c r="A147" s="2">
        <v>143</v>
      </c>
      <c r="B147" s="16" t="s">
        <v>246</v>
      </c>
      <c r="C147" s="3">
        <v>0.49296037458291458</v>
      </c>
    </row>
    <row r="148" spans="1:3">
      <c r="A148" s="2">
        <v>144</v>
      </c>
      <c r="B148" s="16" t="s">
        <v>247</v>
      </c>
      <c r="C148" s="3">
        <v>0.42323291432663318</v>
      </c>
    </row>
    <row r="149" spans="1:3">
      <c r="A149" s="2">
        <v>145</v>
      </c>
      <c r="B149" s="16" t="s">
        <v>248</v>
      </c>
      <c r="C149" s="3">
        <v>0.32425207074874368</v>
      </c>
    </row>
    <row r="150" spans="1:3">
      <c r="A150" s="2">
        <v>146</v>
      </c>
      <c r="B150" s="16" t="s">
        <v>249</v>
      </c>
      <c r="C150" s="3">
        <v>0.41436156546231151</v>
      </c>
    </row>
    <row r="151" spans="1:3">
      <c r="A151" s="2">
        <v>147</v>
      </c>
      <c r="B151" s="16" t="s">
        <v>250</v>
      </c>
      <c r="C151" s="3">
        <v>0.42565686249748746</v>
      </c>
    </row>
    <row r="152" spans="1:3">
      <c r="A152" s="2">
        <v>148</v>
      </c>
      <c r="B152" s="16" t="s">
        <v>251</v>
      </c>
      <c r="C152" s="3">
        <v>0.30701372033819097</v>
      </c>
    </row>
    <row r="153" spans="1:3">
      <c r="A153" s="2">
        <v>149</v>
      </c>
      <c r="B153" s="16" t="s">
        <v>505</v>
      </c>
      <c r="C153" s="3">
        <v>0.49989464357286434</v>
      </c>
    </row>
    <row r="154" spans="1:3">
      <c r="A154" s="2">
        <v>150</v>
      </c>
      <c r="B154" s="16" t="s">
        <v>506</v>
      </c>
      <c r="C154" s="3">
        <v>0.37080514887437188</v>
      </c>
    </row>
    <row r="155" spans="1:3">
      <c r="A155" s="2">
        <v>151</v>
      </c>
      <c r="B155" s="16" t="s">
        <v>507</v>
      </c>
      <c r="C155" s="3">
        <v>0.2603395989773869</v>
      </c>
    </row>
    <row r="156" spans="1:3">
      <c r="A156" s="2">
        <v>152</v>
      </c>
      <c r="B156" s="16" t="s">
        <v>508</v>
      </c>
      <c r="C156" s="3">
        <v>0.86139113390452271</v>
      </c>
    </row>
    <row r="157" spans="1:3">
      <c r="A157" s="2">
        <v>153</v>
      </c>
      <c r="B157" s="16" t="s">
        <v>509</v>
      </c>
      <c r="C157" s="3">
        <v>0.57802607333668343</v>
      </c>
    </row>
    <row r="158" spans="1:3">
      <c r="A158" s="2">
        <v>154</v>
      </c>
      <c r="B158" s="16" t="s">
        <v>510</v>
      </c>
      <c r="C158" s="3">
        <v>0.54849237644723614</v>
      </c>
    </row>
    <row r="159" spans="1:3">
      <c r="A159" s="2">
        <v>155</v>
      </c>
      <c r="B159" s="16" t="s">
        <v>511</v>
      </c>
      <c r="C159" s="3">
        <v>0.62974776557788936</v>
      </c>
    </row>
    <row r="160" spans="1:3">
      <c r="A160" s="2">
        <v>156</v>
      </c>
      <c r="B160" s="16" t="s">
        <v>512</v>
      </c>
      <c r="C160" s="3">
        <v>0.63837674577889436</v>
      </c>
    </row>
    <row r="161" spans="1:3">
      <c r="A161" s="2">
        <v>157</v>
      </c>
      <c r="B161" s="16" t="s">
        <v>513</v>
      </c>
      <c r="C161" s="3">
        <v>0.60615655524120604</v>
      </c>
    </row>
    <row r="162" spans="1:3">
      <c r="A162" s="2">
        <v>158</v>
      </c>
      <c r="B162" s="16" t="s">
        <v>431</v>
      </c>
      <c r="C162" s="3">
        <v>0.51138595898994965</v>
      </c>
    </row>
    <row r="163" spans="1:3">
      <c r="A163" s="2">
        <v>159</v>
      </c>
      <c r="B163" s="16" t="s">
        <v>432</v>
      </c>
      <c r="C163" s="3">
        <v>0.63056313990452251</v>
      </c>
    </row>
    <row r="164" spans="1:3">
      <c r="A164" s="2">
        <v>160</v>
      </c>
      <c r="B164" s="16" t="s">
        <v>433</v>
      </c>
      <c r="C164" s="3">
        <v>0.73664761452763816</v>
      </c>
    </row>
    <row r="165" spans="1:3">
      <c r="A165" s="2">
        <v>161</v>
      </c>
      <c r="B165" s="16" t="s">
        <v>434</v>
      </c>
      <c r="C165" s="3">
        <v>0.67017073516080405</v>
      </c>
    </row>
    <row r="166" spans="1:3">
      <c r="A166" s="2">
        <v>162</v>
      </c>
      <c r="B166" s="16" t="s">
        <v>435</v>
      </c>
      <c r="C166" s="3">
        <v>0.23385345924221107</v>
      </c>
    </row>
    <row r="167" spans="1:3">
      <c r="A167" s="2">
        <v>163</v>
      </c>
      <c r="B167" s="16" t="s">
        <v>436</v>
      </c>
      <c r="C167" s="3">
        <v>0.27228240859949743</v>
      </c>
    </row>
    <row r="168" spans="1:3">
      <c r="A168" s="2">
        <v>164</v>
      </c>
      <c r="B168" s="16" t="s">
        <v>437</v>
      </c>
      <c r="C168" s="3">
        <v>0.2486594396432161</v>
      </c>
    </row>
    <row r="169" spans="1:3">
      <c r="A169" s="2">
        <v>165</v>
      </c>
      <c r="B169" s="16" t="s">
        <v>438</v>
      </c>
      <c r="C169" s="3">
        <v>0.42059421442211053</v>
      </c>
    </row>
    <row r="170" spans="1:3">
      <c r="A170" s="2">
        <v>166</v>
      </c>
      <c r="B170" s="16" t="s">
        <v>439</v>
      </c>
      <c r="C170" s="3">
        <v>0.19994805575879393</v>
      </c>
    </row>
    <row r="171" spans="1:3">
      <c r="A171" s="2">
        <v>167</v>
      </c>
      <c r="B171" s="16" t="s">
        <v>440</v>
      </c>
      <c r="C171" s="3">
        <v>0.40478315695979894</v>
      </c>
    </row>
    <row r="172" spans="1:3">
      <c r="A172" s="2">
        <v>168</v>
      </c>
      <c r="B172" s="16" t="s">
        <v>441</v>
      </c>
      <c r="C172" s="3">
        <v>0.42497784692462309</v>
      </c>
    </row>
    <row r="173" spans="1:3">
      <c r="A173" s="2">
        <v>169</v>
      </c>
      <c r="B173" s="16" t="s">
        <v>442</v>
      </c>
      <c r="C173" s="3">
        <v>0.32769464421105521</v>
      </c>
    </row>
    <row r="174" spans="1:3">
      <c r="A174" s="2">
        <v>170</v>
      </c>
      <c r="B174" s="16" t="s">
        <v>443</v>
      </c>
      <c r="C174" s="3">
        <v>0.29168227885125625</v>
      </c>
    </row>
    <row r="175" spans="1:3">
      <c r="A175" s="2">
        <v>171</v>
      </c>
      <c r="B175" s="16" t="s">
        <v>444</v>
      </c>
      <c r="C175" s="3">
        <v>0.25258010706331657</v>
      </c>
    </row>
    <row r="176" spans="1:3">
      <c r="A176" s="2">
        <v>172</v>
      </c>
      <c r="B176" s="16" t="s">
        <v>445</v>
      </c>
      <c r="C176" s="3">
        <v>0.380144404123618</v>
      </c>
    </row>
    <row r="177" spans="1:3">
      <c r="A177" s="2">
        <v>173</v>
      </c>
      <c r="B177" s="16" t="s">
        <v>446</v>
      </c>
      <c r="C177" s="3">
        <v>0.21793182647185932</v>
      </c>
    </row>
    <row r="178" spans="1:3">
      <c r="A178" s="2">
        <v>174</v>
      </c>
      <c r="B178" s="16" t="s">
        <v>447</v>
      </c>
      <c r="C178" s="3">
        <v>0.7356208443417086</v>
      </c>
    </row>
    <row r="179" spans="1:3">
      <c r="A179" s="2">
        <v>175</v>
      </c>
      <c r="B179" s="16" t="s">
        <v>448</v>
      </c>
      <c r="C179" s="3">
        <v>0.79935295008040208</v>
      </c>
    </row>
    <row r="180" spans="1:3">
      <c r="A180" s="2">
        <v>176</v>
      </c>
      <c r="B180" s="16" t="s">
        <v>449</v>
      </c>
      <c r="C180" s="3">
        <v>0.54552239289949744</v>
      </c>
    </row>
    <row r="181" spans="1:3">
      <c r="A181" s="2">
        <v>177</v>
      </c>
      <c r="B181" s="16" t="s">
        <v>450</v>
      </c>
      <c r="C181" s="3">
        <v>0.92622758908542713</v>
      </c>
    </row>
    <row r="182" spans="1:3">
      <c r="A182" s="2">
        <v>178</v>
      </c>
      <c r="B182" s="16" t="s">
        <v>451</v>
      </c>
      <c r="C182" s="3">
        <v>0.65128255816080394</v>
      </c>
    </row>
    <row r="183" spans="1:3">
      <c r="A183" s="2">
        <v>179</v>
      </c>
      <c r="B183" s="16" t="s">
        <v>452</v>
      </c>
      <c r="C183" s="3">
        <v>0.3035749061758794</v>
      </c>
    </row>
    <row r="184" spans="1:3">
      <c r="A184" s="2">
        <v>180</v>
      </c>
      <c r="B184" s="16" t="s">
        <v>453</v>
      </c>
      <c r="C184" s="3">
        <v>0.7254855748994975</v>
      </c>
    </row>
    <row r="185" spans="1:3">
      <c r="A185" s="2">
        <v>181</v>
      </c>
      <c r="B185" s="16" t="s">
        <v>454</v>
      </c>
      <c r="C185" s="3">
        <v>1.0428878177336682</v>
      </c>
    </row>
    <row r="186" spans="1:3">
      <c r="A186" s="2">
        <v>182</v>
      </c>
      <c r="B186" s="16" t="s">
        <v>455</v>
      </c>
      <c r="C186" s="3">
        <v>0.71067484510552748</v>
      </c>
    </row>
    <row r="187" spans="1:3">
      <c r="A187" s="2">
        <v>183</v>
      </c>
      <c r="B187" s="16" t="s">
        <v>456</v>
      </c>
      <c r="C187" s="3">
        <v>0.80641066904020098</v>
      </c>
    </row>
    <row r="188" spans="1:3">
      <c r="A188" s="2">
        <v>184</v>
      </c>
      <c r="B188" s="16" t="s">
        <v>337</v>
      </c>
      <c r="C188" s="3">
        <v>0.70051840727638182</v>
      </c>
    </row>
    <row r="189" spans="1:3">
      <c r="A189" s="2">
        <v>185</v>
      </c>
      <c r="B189" s="16" t="s">
        <v>338</v>
      </c>
      <c r="C189" s="3">
        <v>1.0850379057437185</v>
      </c>
    </row>
    <row r="190" spans="1:3">
      <c r="A190" s="2">
        <v>186</v>
      </c>
      <c r="B190" s="16" t="s">
        <v>339</v>
      </c>
      <c r="C190" s="3">
        <v>0.70982405233668344</v>
      </c>
    </row>
    <row r="191" spans="1:3">
      <c r="A191" s="2">
        <v>187</v>
      </c>
      <c r="B191" s="16" t="s">
        <v>340</v>
      </c>
      <c r="C191" s="3">
        <v>0.38049151326130654</v>
      </c>
    </row>
    <row r="192" spans="1:3">
      <c r="A192" s="2">
        <v>188</v>
      </c>
      <c r="B192" s="16" t="s">
        <v>341</v>
      </c>
      <c r="C192" s="3">
        <v>0.53375238183919593</v>
      </c>
    </row>
    <row r="193" spans="1:3">
      <c r="A193" s="2">
        <v>189</v>
      </c>
      <c r="B193" s="16" t="s">
        <v>342</v>
      </c>
      <c r="C193" s="3">
        <v>0.46316830615075377</v>
      </c>
    </row>
    <row r="194" spans="1:3">
      <c r="A194" s="2">
        <v>190</v>
      </c>
      <c r="B194" s="16" t="s">
        <v>343</v>
      </c>
      <c r="C194" s="3">
        <v>0.581568138839196</v>
      </c>
    </row>
    <row r="195" spans="1:3">
      <c r="A195" s="2">
        <v>191</v>
      </c>
      <c r="B195" s="16" t="s">
        <v>344</v>
      </c>
      <c r="C195" s="3">
        <v>0.34778595746231156</v>
      </c>
    </row>
    <row r="196" spans="1:3">
      <c r="A196" s="2">
        <v>192</v>
      </c>
      <c r="B196" s="16" t="s">
        <v>345</v>
      </c>
      <c r="C196" s="3">
        <v>0.57541689349246228</v>
      </c>
    </row>
    <row r="197" spans="1:3">
      <c r="A197" s="2">
        <v>193</v>
      </c>
      <c r="B197" s="16" t="s">
        <v>346</v>
      </c>
      <c r="C197" s="3">
        <v>0.510365173723618</v>
      </c>
    </row>
    <row r="198" spans="1:3">
      <c r="A198" s="2">
        <v>194</v>
      </c>
      <c r="B198" s="16" t="s">
        <v>347</v>
      </c>
      <c r="C198" s="3">
        <v>0.59570038466331654</v>
      </c>
    </row>
    <row r="199" spans="1:3">
      <c r="A199" s="2">
        <v>195</v>
      </c>
      <c r="B199" s="16" t="s">
        <v>348</v>
      </c>
      <c r="C199" s="3">
        <v>0.76706605958793972</v>
      </c>
    </row>
    <row r="200" spans="1:3">
      <c r="A200" s="2">
        <v>196</v>
      </c>
      <c r="B200" s="16" t="s">
        <v>349</v>
      </c>
      <c r="C200" s="3">
        <v>0.4302825374120603</v>
      </c>
    </row>
    <row r="201" spans="1:3">
      <c r="A201" s="2">
        <v>197</v>
      </c>
      <c r="B201" s="16" t="s">
        <v>350</v>
      </c>
      <c r="C201" s="3">
        <v>0.4175460927085427</v>
      </c>
    </row>
    <row r="202" spans="1:3">
      <c r="A202" s="2">
        <v>198</v>
      </c>
      <c r="B202" s="16" t="s">
        <v>351</v>
      </c>
      <c r="C202" s="3">
        <v>0.59068256292964816</v>
      </c>
    </row>
    <row r="203" spans="1:3">
      <c r="A203" s="2">
        <v>199</v>
      </c>
      <c r="B203" s="16" t="s">
        <v>352</v>
      </c>
      <c r="C203" s="3">
        <v>0.47729820622613062</v>
      </c>
    </row>
    <row r="204" spans="1:3">
      <c r="A204" s="2">
        <v>200</v>
      </c>
      <c r="B204" s="16" t="s">
        <v>353</v>
      </c>
      <c r="C204" s="3">
        <v>0.51202839979396975</v>
      </c>
    </row>
    <row r="205" spans="1:3">
      <c r="A205" s="2">
        <v>201</v>
      </c>
      <c r="B205" s="16" t="s">
        <v>354</v>
      </c>
      <c r="C205" s="3">
        <v>0.59720376207537684</v>
      </c>
    </row>
    <row r="206" spans="1:3">
      <c r="A206" s="2">
        <v>202</v>
      </c>
      <c r="B206" s="16" t="s">
        <v>355</v>
      </c>
      <c r="C206" s="3">
        <v>0.53127363666331651</v>
      </c>
    </row>
    <row r="207" spans="1:3">
      <c r="A207" s="2">
        <v>203</v>
      </c>
      <c r="B207" s="16" t="s">
        <v>356</v>
      </c>
      <c r="C207" s="3">
        <v>0.43697453919597984</v>
      </c>
    </row>
    <row r="208" spans="1:3">
      <c r="A208" s="2">
        <v>204</v>
      </c>
      <c r="B208" s="16" t="s">
        <v>357</v>
      </c>
      <c r="C208" s="3">
        <v>0.97534261688442203</v>
      </c>
    </row>
    <row r="209" spans="1:3">
      <c r="A209" s="2">
        <v>205</v>
      </c>
      <c r="B209" s="16" t="s">
        <v>358</v>
      </c>
      <c r="C209" s="3">
        <v>0.73940632672864315</v>
      </c>
    </row>
    <row r="210" spans="1:3">
      <c r="A210" s="2">
        <v>206</v>
      </c>
      <c r="B210" s="16" t="s">
        <v>359</v>
      </c>
      <c r="C210" s="3">
        <v>0.73749459594974864</v>
      </c>
    </row>
    <row r="211" spans="1:3">
      <c r="A211" s="2">
        <v>207</v>
      </c>
      <c r="B211" s="16" t="s">
        <v>360</v>
      </c>
      <c r="C211" s="3">
        <v>0.29393375056281407</v>
      </c>
    </row>
    <row r="212" spans="1:3">
      <c r="A212" s="2">
        <v>208</v>
      </c>
      <c r="B212" s="16" t="s">
        <v>361</v>
      </c>
      <c r="C212" s="3">
        <v>0.83378323753768846</v>
      </c>
    </row>
    <row r="213" spans="1:3">
      <c r="A213" s="2">
        <v>209</v>
      </c>
      <c r="B213" s="16" t="s">
        <v>362</v>
      </c>
      <c r="C213" s="3">
        <v>0.42070291777386931</v>
      </c>
    </row>
    <row r="214" spans="1:3">
      <c r="A214" s="2">
        <v>210</v>
      </c>
      <c r="B214" s="16" t="s">
        <v>363</v>
      </c>
      <c r="C214" s="3">
        <v>0.50479675860301498</v>
      </c>
    </row>
    <row r="215" spans="1:3">
      <c r="A215" s="2">
        <v>211</v>
      </c>
      <c r="B215" s="16" t="s">
        <v>364</v>
      </c>
      <c r="C215" s="3">
        <v>0.40845420035175883</v>
      </c>
    </row>
    <row r="216" spans="1:3">
      <c r="A216" s="2">
        <v>212</v>
      </c>
      <c r="B216" s="16" t="s">
        <v>365</v>
      </c>
      <c r="C216" s="3">
        <v>0.4217853175728643</v>
      </c>
    </row>
    <row r="217" spans="1:3">
      <c r="A217" s="2">
        <v>213</v>
      </c>
      <c r="B217" s="16" t="s">
        <v>558</v>
      </c>
      <c r="C217" s="3">
        <v>0.49529127471356782</v>
      </c>
    </row>
    <row r="218" spans="1:3">
      <c r="A218" s="2">
        <v>214</v>
      </c>
      <c r="B218" s="16" t="s">
        <v>559</v>
      </c>
      <c r="C218" s="3">
        <v>0.60363752969346729</v>
      </c>
    </row>
    <row r="219" spans="1:3">
      <c r="A219" s="2">
        <v>215</v>
      </c>
      <c r="B219" s="16" t="s">
        <v>560</v>
      </c>
      <c r="C219" s="3">
        <v>0.88511230138693464</v>
      </c>
    </row>
    <row r="220" spans="1:3">
      <c r="A220" s="2">
        <v>216</v>
      </c>
      <c r="B220" s="16" t="s">
        <v>561</v>
      </c>
      <c r="C220" s="3">
        <v>0.70602455491959792</v>
      </c>
    </row>
    <row r="221" spans="1:3">
      <c r="A221" s="2">
        <v>217</v>
      </c>
      <c r="B221" s="16" t="s">
        <v>562</v>
      </c>
      <c r="C221" s="3">
        <v>0.609822856844221</v>
      </c>
    </row>
    <row r="222" spans="1:3">
      <c r="A222" s="2">
        <v>218</v>
      </c>
      <c r="B222" s="16" t="s">
        <v>563</v>
      </c>
      <c r="C222" s="3">
        <v>0.68417416731658287</v>
      </c>
    </row>
    <row r="223" spans="1:3">
      <c r="A223" s="2">
        <v>219</v>
      </c>
      <c r="B223" s="16" t="s">
        <v>564</v>
      </c>
      <c r="C223" s="3">
        <v>0.64478998220603012</v>
      </c>
    </row>
    <row r="224" spans="1:3">
      <c r="A224" s="2">
        <v>220</v>
      </c>
      <c r="B224" s="16" t="s">
        <v>565</v>
      </c>
      <c r="C224" s="3">
        <v>0.37815616700954774</v>
      </c>
    </row>
    <row r="225" spans="1:3">
      <c r="A225" s="2">
        <v>221</v>
      </c>
      <c r="B225" s="16" t="s">
        <v>366</v>
      </c>
      <c r="C225" s="3">
        <v>0.24670410004924623</v>
      </c>
    </row>
    <row r="226" spans="1:3">
      <c r="A226" s="2">
        <v>222</v>
      </c>
      <c r="B226" s="16" t="s">
        <v>367</v>
      </c>
      <c r="C226" s="3">
        <v>0.42982207719597987</v>
      </c>
    </row>
    <row r="227" spans="1:3">
      <c r="A227" s="2">
        <v>223</v>
      </c>
      <c r="B227" s="16" t="s">
        <v>368</v>
      </c>
      <c r="C227" s="3">
        <v>0.33997911020753768</v>
      </c>
    </row>
    <row r="228" spans="1:3">
      <c r="A228" s="2">
        <v>224</v>
      </c>
      <c r="B228" s="16" t="s">
        <v>369</v>
      </c>
      <c r="C228" s="3">
        <v>0.36082373219296476</v>
      </c>
    </row>
    <row r="229" spans="1:3">
      <c r="A229" s="2">
        <v>225</v>
      </c>
      <c r="B229" s="16" t="s">
        <v>370</v>
      </c>
      <c r="C229" s="3">
        <v>0.59861684598492459</v>
      </c>
    </row>
    <row r="230" spans="1:3">
      <c r="A230" s="2">
        <v>226</v>
      </c>
      <c r="B230" s="16" t="s">
        <v>371</v>
      </c>
      <c r="C230" s="3">
        <v>0.58787202085427126</v>
      </c>
    </row>
    <row r="231" spans="1:3">
      <c r="A231" s="2">
        <v>227</v>
      </c>
      <c r="B231" s="16" t="s">
        <v>252</v>
      </c>
      <c r="C231" s="3">
        <v>0.58049412973869341</v>
      </c>
    </row>
    <row r="232" spans="1:3">
      <c r="A232" s="2">
        <v>228</v>
      </c>
      <c r="B232" s="16" t="s">
        <v>253</v>
      </c>
      <c r="C232" s="3">
        <v>1.4675725358643215</v>
      </c>
    </row>
    <row r="233" spans="1:3">
      <c r="A233" s="2">
        <v>229</v>
      </c>
      <c r="B233" s="16" t="s">
        <v>254</v>
      </c>
      <c r="C233" s="3">
        <v>0.43026356411557787</v>
      </c>
    </row>
    <row r="234" spans="1:3">
      <c r="A234" s="2">
        <v>230</v>
      </c>
      <c r="B234" s="16" t="s">
        <v>255</v>
      </c>
      <c r="C234" s="3">
        <v>0.33354612169346726</v>
      </c>
    </row>
    <row r="235" spans="1:3">
      <c r="A235" s="2">
        <v>231</v>
      </c>
      <c r="B235" s="16" t="s">
        <v>256</v>
      </c>
      <c r="C235" s="3">
        <v>0.47073098257788948</v>
      </c>
    </row>
    <row r="236" spans="1:3">
      <c r="A236" s="2">
        <v>232</v>
      </c>
      <c r="B236" s="16" t="s">
        <v>633</v>
      </c>
      <c r="C236" s="3">
        <v>6.4564869656783916E-2</v>
      </c>
    </row>
    <row r="237" spans="1:3">
      <c r="A237" s="2">
        <v>233</v>
      </c>
      <c r="B237" s="16" t="s">
        <v>257</v>
      </c>
      <c r="C237" s="3">
        <v>0.40490775369346726</v>
      </c>
    </row>
    <row r="238" spans="1:3">
      <c r="A238" s="2">
        <v>234</v>
      </c>
      <c r="B238" s="16" t="s">
        <v>258</v>
      </c>
      <c r="C238" s="3">
        <v>0.49281082395477388</v>
      </c>
    </row>
    <row r="239" spans="1:3">
      <c r="A239" s="2">
        <v>235</v>
      </c>
      <c r="B239" s="16" t="s">
        <v>259</v>
      </c>
      <c r="C239" s="3">
        <v>0.55249475517587932</v>
      </c>
    </row>
    <row r="240" spans="1:3">
      <c r="A240" s="2">
        <v>236</v>
      </c>
      <c r="B240" s="16" t="s">
        <v>260</v>
      </c>
      <c r="C240" s="3">
        <v>0.74437018657788934</v>
      </c>
    </row>
    <row r="241" spans="1:3">
      <c r="A241" s="2">
        <v>237</v>
      </c>
      <c r="B241" s="16" t="s">
        <v>261</v>
      </c>
      <c r="C241" s="3">
        <v>1.1569961116633165</v>
      </c>
    </row>
    <row r="242" spans="1:3">
      <c r="A242" s="2">
        <v>238</v>
      </c>
      <c r="B242" s="16" t="s">
        <v>262</v>
      </c>
      <c r="C242" s="3">
        <v>0.80568131091457285</v>
      </c>
    </row>
    <row r="243" spans="1:3">
      <c r="A243" s="2">
        <v>239</v>
      </c>
      <c r="B243" s="16" t="s">
        <v>263</v>
      </c>
      <c r="C243" s="3">
        <v>0.94939606436180912</v>
      </c>
    </row>
    <row r="244" spans="1:3">
      <c r="A244" s="2">
        <v>240</v>
      </c>
      <c r="B244" s="16" t="s">
        <v>264</v>
      </c>
      <c r="C244" s="3">
        <v>0.69429092581909546</v>
      </c>
    </row>
    <row r="245" spans="1:3">
      <c r="A245" s="2">
        <v>241</v>
      </c>
      <c r="B245" s="16" t="s">
        <v>265</v>
      </c>
      <c r="C245" s="3">
        <v>0.67321335121608039</v>
      </c>
    </row>
    <row r="246" spans="1:3">
      <c r="A246" s="2">
        <v>242</v>
      </c>
      <c r="B246" s="16" t="s">
        <v>266</v>
      </c>
      <c r="C246" s="3">
        <v>0.45024204207537688</v>
      </c>
    </row>
    <row r="247" spans="1:3">
      <c r="A247" s="2">
        <v>243</v>
      </c>
      <c r="B247" s="16" t="s">
        <v>267</v>
      </c>
      <c r="C247" s="3">
        <v>0.73063508859296489</v>
      </c>
    </row>
    <row r="248" spans="1:3">
      <c r="A248" s="2">
        <v>244</v>
      </c>
      <c r="B248" s="16" t="s">
        <v>268</v>
      </c>
      <c r="C248" s="3">
        <v>1.2557110947336683</v>
      </c>
    </row>
    <row r="249" spans="1:3">
      <c r="A249" s="2">
        <v>245</v>
      </c>
      <c r="B249" s="16" t="s">
        <v>269</v>
      </c>
      <c r="C249" s="3">
        <v>1.1360875098241205</v>
      </c>
    </row>
    <row r="250" spans="1:3">
      <c r="A250" s="2">
        <v>246</v>
      </c>
      <c r="B250" s="16" t="s">
        <v>270</v>
      </c>
      <c r="C250" s="3">
        <v>1.0369272763015074</v>
      </c>
    </row>
    <row r="251" spans="1:3">
      <c r="A251" s="2">
        <v>247</v>
      </c>
      <c r="B251" s="16" t="s">
        <v>271</v>
      </c>
      <c r="C251" s="3">
        <v>1.2705422725125628</v>
      </c>
    </row>
    <row r="252" spans="1:3">
      <c r="A252" s="2">
        <v>248</v>
      </c>
      <c r="B252" s="16" t="s">
        <v>272</v>
      </c>
      <c r="C252" s="3">
        <v>0.86269286915577881</v>
      </c>
    </row>
    <row r="253" spans="1:3">
      <c r="A253" s="2">
        <v>249</v>
      </c>
      <c r="B253" s="16" t="s">
        <v>273</v>
      </c>
      <c r="C253" s="3">
        <v>0.51528752322613058</v>
      </c>
    </row>
    <row r="254" spans="1:3">
      <c r="A254" s="2">
        <v>250</v>
      </c>
      <c r="B254" s="16" t="s">
        <v>274</v>
      </c>
      <c r="C254" s="3">
        <v>0.60570431443216077</v>
      </c>
    </row>
    <row r="255" spans="1:3">
      <c r="A255" s="2">
        <v>251</v>
      </c>
      <c r="B255" s="16" t="s">
        <v>275</v>
      </c>
      <c r="C255" s="3">
        <v>0.49948639894472363</v>
      </c>
    </row>
    <row r="256" spans="1:3">
      <c r="A256" s="2">
        <v>252</v>
      </c>
      <c r="B256" s="16" t="s">
        <v>276</v>
      </c>
      <c r="C256" s="3">
        <v>0.43185432019095482</v>
      </c>
    </row>
    <row r="257" spans="1:3">
      <c r="A257" s="2">
        <v>253</v>
      </c>
      <c r="B257" s="16" t="s">
        <v>504</v>
      </c>
      <c r="C257" s="3">
        <v>0.82766088461306531</v>
      </c>
    </row>
    <row r="258" spans="1:3">
      <c r="A258" s="2">
        <v>254</v>
      </c>
      <c r="B258" s="16" t="s">
        <v>175</v>
      </c>
      <c r="C258" s="3">
        <v>0.59629968563316582</v>
      </c>
    </row>
    <row r="259" spans="1:3">
      <c r="A259" s="2">
        <v>255</v>
      </c>
      <c r="B259" s="16" t="s">
        <v>176</v>
      </c>
      <c r="C259" s="3">
        <v>0.38730157952763811</v>
      </c>
    </row>
    <row r="260" spans="1:3">
      <c r="A260" s="2">
        <v>256</v>
      </c>
      <c r="B260" s="16" t="s">
        <v>177</v>
      </c>
      <c r="C260" s="3">
        <v>0.42286301646733665</v>
      </c>
    </row>
    <row r="261" spans="1:3">
      <c r="A261" s="2">
        <v>257</v>
      </c>
      <c r="B261" s="16" t="s">
        <v>178</v>
      </c>
      <c r="C261" s="3">
        <v>0.78041951888442207</v>
      </c>
    </row>
    <row r="262" spans="1:3">
      <c r="A262" s="2">
        <v>258</v>
      </c>
      <c r="B262" s="16" t="s">
        <v>372</v>
      </c>
      <c r="C262" s="3">
        <v>0.53365360838693465</v>
      </c>
    </row>
    <row r="263" spans="1:3">
      <c r="A263" s="2">
        <v>259</v>
      </c>
      <c r="B263" s="16" t="s">
        <v>373</v>
      </c>
      <c r="C263" s="3">
        <v>0.50380960566331656</v>
      </c>
    </row>
    <row r="264" spans="1:3">
      <c r="A264" s="2">
        <v>260</v>
      </c>
      <c r="B264" s="16" t="s">
        <v>374</v>
      </c>
      <c r="C264" s="3">
        <v>0.53774846692462308</v>
      </c>
    </row>
    <row r="265" spans="1:3">
      <c r="A265" s="2">
        <v>261</v>
      </c>
      <c r="B265" s="16" t="s">
        <v>375</v>
      </c>
      <c r="C265" s="3">
        <v>0.52298898544221095</v>
      </c>
    </row>
    <row r="266" spans="1:3">
      <c r="A266" s="2">
        <v>262</v>
      </c>
      <c r="B266" s="16" t="s">
        <v>376</v>
      </c>
      <c r="C266" s="3">
        <v>0.46028504268844217</v>
      </c>
    </row>
    <row r="267" spans="1:3">
      <c r="A267" s="2">
        <v>263</v>
      </c>
      <c r="B267" s="16" t="s">
        <v>377</v>
      </c>
      <c r="C267" s="3">
        <v>0.64075163728140705</v>
      </c>
    </row>
    <row r="268" spans="1:3">
      <c r="A268" s="2">
        <v>264</v>
      </c>
      <c r="B268" s="16" t="s">
        <v>378</v>
      </c>
      <c r="C268" s="3">
        <v>0.61617068905025119</v>
      </c>
    </row>
    <row r="269" spans="1:3">
      <c r="A269" s="2">
        <v>265</v>
      </c>
      <c r="B269" s="16" t="s">
        <v>379</v>
      </c>
      <c r="C269" s="3">
        <v>0.40525962952763817</v>
      </c>
    </row>
    <row r="270" spans="1:3">
      <c r="A270" s="2">
        <v>266</v>
      </c>
      <c r="B270" s="16" t="s">
        <v>380</v>
      </c>
      <c r="C270" s="3">
        <v>0.66999958723115571</v>
      </c>
    </row>
    <row r="271" spans="1:3">
      <c r="A271" s="2">
        <v>267</v>
      </c>
      <c r="B271" s="16" t="s">
        <v>179</v>
      </c>
      <c r="C271" s="3">
        <v>0.66508061664824125</v>
      </c>
    </row>
    <row r="272" spans="1:3">
      <c r="A272" s="2">
        <v>268</v>
      </c>
      <c r="B272" s="16" t="s">
        <v>180</v>
      </c>
      <c r="C272" s="3">
        <v>0.52759686227638181</v>
      </c>
    </row>
    <row r="273" spans="1:3">
      <c r="A273" s="2">
        <v>269</v>
      </c>
      <c r="B273" s="16" t="s">
        <v>181</v>
      </c>
      <c r="C273" s="3">
        <v>0.28391612850904518</v>
      </c>
    </row>
    <row r="274" spans="1:3">
      <c r="A274" s="2">
        <v>270</v>
      </c>
      <c r="B274" s="16" t="s">
        <v>158</v>
      </c>
      <c r="C274" s="3">
        <v>0.33511245672311563</v>
      </c>
    </row>
    <row r="275" spans="1:3">
      <c r="A275" s="2">
        <v>271</v>
      </c>
      <c r="B275" s="16" t="s">
        <v>159</v>
      </c>
      <c r="C275" s="3">
        <v>0.38760542176884422</v>
      </c>
    </row>
    <row r="276" spans="1:3">
      <c r="A276" s="2">
        <v>272</v>
      </c>
      <c r="B276" s="16" t="s">
        <v>160</v>
      </c>
      <c r="C276" s="3">
        <v>0.42237424792964823</v>
      </c>
    </row>
    <row r="277" spans="1:3">
      <c r="A277" s="2">
        <v>273</v>
      </c>
      <c r="B277" s="16" t="s">
        <v>161</v>
      </c>
      <c r="C277" s="3">
        <v>0.34768740437688439</v>
      </c>
    </row>
    <row r="278" spans="1:3">
      <c r="A278" s="2">
        <v>274</v>
      </c>
      <c r="B278" s="16" t="s">
        <v>162</v>
      </c>
      <c r="C278" s="3">
        <v>0.56859474826633161</v>
      </c>
    </row>
    <row r="279" spans="1:3">
      <c r="A279" s="2">
        <v>275</v>
      </c>
      <c r="B279" s="16" t="s">
        <v>163</v>
      </c>
      <c r="C279" s="3">
        <v>0.51245693977889439</v>
      </c>
    </row>
    <row r="280" spans="1:3">
      <c r="A280" s="2">
        <v>276</v>
      </c>
      <c r="B280" s="16" t="s">
        <v>164</v>
      </c>
      <c r="C280" s="3">
        <v>0.52107815655778889</v>
      </c>
    </row>
    <row r="281" spans="1:3">
      <c r="A281" s="2">
        <v>277</v>
      </c>
      <c r="B281" s="16" t="s">
        <v>165</v>
      </c>
      <c r="C281" s="3">
        <v>0.42101820961809044</v>
      </c>
    </row>
    <row r="282" spans="1:3">
      <c r="A282" s="2">
        <v>278</v>
      </c>
      <c r="B282" s="16" t="s">
        <v>166</v>
      </c>
      <c r="C282" s="3">
        <v>0.58132078848241198</v>
      </c>
    </row>
    <row r="283" spans="1:3">
      <c r="A283" s="2">
        <v>279</v>
      </c>
      <c r="B283" s="16" t="s">
        <v>167</v>
      </c>
      <c r="C283" s="3">
        <v>0.49867071601507534</v>
      </c>
    </row>
    <row r="284" spans="1:3">
      <c r="A284" s="2">
        <v>280</v>
      </c>
      <c r="B284" s="16" t="s">
        <v>229</v>
      </c>
      <c r="C284" s="3">
        <v>0.35518445249949748</v>
      </c>
    </row>
    <row r="285" spans="1:3">
      <c r="A285" s="2">
        <v>281</v>
      </c>
      <c r="B285" s="16" t="s">
        <v>230</v>
      </c>
      <c r="C285" s="3">
        <v>0.44570088779899497</v>
      </c>
    </row>
    <row r="286" spans="1:3">
      <c r="A286" s="2">
        <v>282</v>
      </c>
      <c r="B286" s="16" t="s">
        <v>231</v>
      </c>
      <c r="C286" s="3">
        <v>0.34716648835226127</v>
      </c>
    </row>
    <row r="287" spans="1:3">
      <c r="A287" s="2">
        <v>283</v>
      </c>
      <c r="B287" s="16" t="s">
        <v>232</v>
      </c>
      <c r="C287" s="3">
        <v>0.43821610529648236</v>
      </c>
    </row>
    <row r="288" spans="1:3">
      <c r="A288" s="2">
        <v>284</v>
      </c>
      <c r="B288" s="16" t="s">
        <v>233</v>
      </c>
      <c r="C288" s="3">
        <v>0.4181845159497487</v>
      </c>
    </row>
    <row r="289" spans="1:3">
      <c r="A289" s="2">
        <v>285</v>
      </c>
      <c r="B289" s="16" t="s">
        <v>234</v>
      </c>
      <c r="C289" s="3">
        <v>0.38885635210050251</v>
      </c>
    </row>
    <row r="290" spans="1:3">
      <c r="A290" s="2">
        <v>286</v>
      </c>
      <c r="B290" s="16" t="s">
        <v>116</v>
      </c>
      <c r="C290" s="3">
        <v>0.324342478919598</v>
      </c>
    </row>
    <row r="291" spans="1:3">
      <c r="A291" s="2">
        <v>287</v>
      </c>
      <c r="B291" s="16" t="s">
        <v>117</v>
      </c>
      <c r="C291" s="3">
        <v>0.5605401120703517</v>
      </c>
    </row>
    <row r="292" spans="1:3">
      <c r="A292" s="2">
        <v>288</v>
      </c>
      <c r="B292" s="16" t="s">
        <v>118</v>
      </c>
      <c r="C292" s="3">
        <v>0.34154561327839195</v>
      </c>
    </row>
    <row r="293" spans="1:3">
      <c r="A293" s="2">
        <v>289</v>
      </c>
      <c r="B293" s="16" t="s">
        <v>119</v>
      </c>
      <c r="C293" s="3">
        <v>0.34309230224070353</v>
      </c>
    </row>
    <row r="294" spans="1:3">
      <c r="A294" s="2">
        <v>290</v>
      </c>
      <c r="B294" s="16" t="s">
        <v>120</v>
      </c>
      <c r="C294" s="3">
        <v>0.46083145531658287</v>
      </c>
    </row>
    <row r="295" spans="1:3">
      <c r="A295" s="2">
        <v>291</v>
      </c>
      <c r="B295" s="16" t="s">
        <v>153</v>
      </c>
      <c r="C295" s="3">
        <v>0.35628190816532668</v>
      </c>
    </row>
    <row r="296" spans="1:3">
      <c r="A296" s="2">
        <v>292</v>
      </c>
      <c r="B296" s="16" t="s">
        <v>154</v>
      </c>
      <c r="C296" s="3">
        <v>0.36709724371356778</v>
      </c>
    </row>
    <row r="297" spans="1:3">
      <c r="A297" s="2">
        <v>293</v>
      </c>
      <c r="B297" s="16" t="s">
        <v>155</v>
      </c>
      <c r="C297" s="3">
        <v>0.30059807014321605</v>
      </c>
    </row>
    <row r="298" spans="1:3">
      <c r="A298" s="2">
        <v>294</v>
      </c>
      <c r="B298" s="16" t="s">
        <v>156</v>
      </c>
      <c r="C298" s="3">
        <v>0.34159898937939692</v>
      </c>
    </row>
    <row r="299" spans="1:3">
      <c r="A299" s="2">
        <v>295</v>
      </c>
      <c r="B299" s="16" t="s">
        <v>157</v>
      </c>
      <c r="C299" s="3">
        <v>0.28116063768341704</v>
      </c>
    </row>
    <row r="300" spans="1:3">
      <c r="A300" s="2">
        <v>296</v>
      </c>
      <c r="B300" s="16" t="s">
        <v>150</v>
      </c>
      <c r="C300" s="3">
        <v>0.35862881339698494</v>
      </c>
    </row>
    <row r="301" spans="1:3">
      <c r="A301" s="2">
        <v>297</v>
      </c>
      <c r="B301" s="16" t="s">
        <v>151</v>
      </c>
      <c r="C301" s="3">
        <v>0.26486455255175878</v>
      </c>
    </row>
    <row r="302" spans="1:3">
      <c r="A302" s="2">
        <v>298</v>
      </c>
      <c r="B302" s="16" t="s">
        <v>152</v>
      </c>
      <c r="C302" s="3">
        <v>0.28624126626683416</v>
      </c>
    </row>
    <row r="303" spans="1:3">
      <c r="A303" s="2">
        <v>299</v>
      </c>
      <c r="B303" s="16" t="s">
        <v>283</v>
      </c>
      <c r="C303" s="3">
        <v>0.31993250095025128</v>
      </c>
    </row>
    <row r="304" spans="1:3">
      <c r="A304" s="2">
        <v>300</v>
      </c>
      <c r="B304" s="16" t="s">
        <v>284</v>
      </c>
      <c r="C304" s="3">
        <v>0.35801355675125629</v>
      </c>
    </row>
    <row r="305" spans="1:3">
      <c r="A305" s="2">
        <v>301</v>
      </c>
      <c r="B305" s="16" t="s">
        <v>209</v>
      </c>
      <c r="C305" s="3">
        <v>0.37541019263819092</v>
      </c>
    </row>
    <row r="306" spans="1:3">
      <c r="A306" s="2">
        <v>302</v>
      </c>
      <c r="B306" s="16" t="s">
        <v>210</v>
      </c>
      <c r="C306" s="3">
        <v>0.28390081625628139</v>
      </c>
    </row>
    <row r="307" spans="1:3">
      <c r="A307" s="2">
        <v>303</v>
      </c>
      <c r="B307" s="16" t="s">
        <v>211</v>
      </c>
      <c r="C307" s="3">
        <v>0.31759827162311555</v>
      </c>
    </row>
    <row r="308" spans="1:3">
      <c r="A308" s="2">
        <v>304</v>
      </c>
      <c r="B308" s="16" t="s">
        <v>212</v>
      </c>
      <c r="C308" s="3">
        <v>0.34673163051005024</v>
      </c>
    </row>
    <row r="309" spans="1:3">
      <c r="A309" s="2">
        <v>305</v>
      </c>
      <c r="B309" s="16" t="s">
        <v>213</v>
      </c>
      <c r="C309" s="3">
        <v>0.32787727634070357</v>
      </c>
    </row>
    <row r="310" spans="1:3">
      <c r="A310" s="2">
        <v>306</v>
      </c>
      <c r="B310" s="16" t="s">
        <v>214</v>
      </c>
      <c r="C310" s="3">
        <v>0.36258812356432163</v>
      </c>
    </row>
    <row r="311" spans="1:3">
      <c r="A311" s="2">
        <v>307</v>
      </c>
      <c r="B311" s="16" t="s">
        <v>215</v>
      </c>
      <c r="C311" s="3">
        <v>0.3425655575959799</v>
      </c>
    </row>
    <row r="312" spans="1:3">
      <c r="A312" s="2">
        <v>308</v>
      </c>
      <c r="B312" s="16" t="s">
        <v>5</v>
      </c>
      <c r="C312" s="3">
        <v>0.33330012809849247</v>
      </c>
    </row>
    <row r="313" spans="1:3">
      <c r="A313" s="2">
        <v>309</v>
      </c>
      <c r="B313" s="16" t="s">
        <v>6</v>
      </c>
      <c r="C313" s="3">
        <v>0.31055506611256284</v>
      </c>
    </row>
    <row r="314" spans="1:3">
      <c r="A314" s="2">
        <v>310</v>
      </c>
      <c r="B314" s="16" t="s">
        <v>7</v>
      </c>
      <c r="C314" s="3">
        <v>0.3082674617055276</v>
      </c>
    </row>
    <row r="315" spans="1:3">
      <c r="A315" s="2">
        <v>311</v>
      </c>
      <c r="B315" s="16" t="s">
        <v>8</v>
      </c>
      <c r="C315" s="3">
        <v>0.2697896721974874</v>
      </c>
    </row>
    <row r="316" spans="1:3">
      <c r="A316" s="2">
        <v>312</v>
      </c>
      <c r="B316" s="16" t="s">
        <v>9</v>
      </c>
      <c r="C316" s="3">
        <v>0.46544418176381902</v>
      </c>
    </row>
    <row r="317" spans="1:3">
      <c r="A317" s="2">
        <v>313</v>
      </c>
      <c r="B317" s="16" t="s">
        <v>10</v>
      </c>
      <c r="C317" s="3">
        <v>0.347684702619598</v>
      </c>
    </row>
    <row r="318" spans="1:3">
      <c r="A318" s="2">
        <v>314</v>
      </c>
      <c r="B318" s="16" t="s">
        <v>11</v>
      </c>
      <c r="C318" s="3">
        <v>0.30885159114070349</v>
      </c>
    </row>
    <row r="319" spans="1:3">
      <c r="A319" s="2">
        <v>315</v>
      </c>
      <c r="B319" s="16" t="s">
        <v>12</v>
      </c>
      <c r="C319" s="3">
        <v>0.28822481197989946</v>
      </c>
    </row>
    <row r="320" spans="1:3">
      <c r="A320" s="2">
        <v>316</v>
      </c>
      <c r="B320" s="16" t="s">
        <v>13</v>
      </c>
      <c r="C320" s="3">
        <v>0.16392771841909548</v>
      </c>
    </row>
    <row r="321" spans="1:3">
      <c r="A321" s="2">
        <v>317</v>
      </c>
      <c r="B321" s="16" t="s">
        <v>14</v>
      </c>
      <c r="C321" s="3">
        <v>0.22532119044723617</v>
      </c>
    </row>
    <row r="322" spans="1:3">
      <c r="A322" s="2">
        <v>318</v>
      </c>
      <c r="B322" s="16" t="s">
        <v>168</v>
      </c>
      <c r="C322" s="3">
        <v>0.23770286627989948</v>
      </c>
    </row>
    <row r="323" spans="1:3">
      <c r="A323" s="2">
        <v>319</v>
      </c>
      <c r="B323" s="16" t="s">
        <v>169</v>
      </c>
      <c r="C323" s="3">
        <v>0.17889175411306535</v>
      </c>
    </row>
    <row r="324" spans="1:3">
      <c r="A324" s="2">
        <v>320</v>
      </c>
      <c r="B324" s="16" t="s">
        <v>170</v>
      </c>
      <c r="C324" s="3">
        <v>0.42319169544723612</v>
      </c>
    </row>
    <row r="325" spans="1:3">
      <c r="A325" s="2">
        <v>321</v>
      </c>
      <c r="B325" s="16" t="s">
        <v>171</v>
      </c>
      <c r="C325" s="3">
        <v>0.39293033585929643</v>
      </c>
    </row>
    <row r="326" spans="1:3">
      <c r="A326" s="2">
        <v>322</v>
      </c>
      <c r="B326" s="16" t="s">
        <v>172</v>
      </c>
      <c r="C326" s="3">
        <v>0.4783466165376884</v>
      </c>
    </row>
    <row r="327" spans="1:3">
      <c r="A327" s="2">
        <v>323</v>
      </c>
      <c r="B327" s="16" t="s">
        <v>286</v>
      </c>
      <c r="C327" s="3">
        <v>0.42671541831658288</v>
      </c>
    </row>
    <row r="328" spans="1:3">
      <c r="A328" s="2">
        <v>324</v>
      </c>
      <c r="B328" s="16" t="s">
        <v>287</v>
      </c>
      <c r="C328" s="3">
        <v>0.36332819036281405</v>
      </c>
    </row>
    <row r="329" spans="1:3">
      <c r="A329" s="2">
        <v>325</v>
      </c>
      <c r="B329" s="16" t="s">
        <v>288</v>
      </c>
      <c r="C329" s="3">
        <v>0.47688437683417084</v>
      </c>
    </row>
    <row r="330" spans="1:3">
      <c r="A330" s="2">
        <v>326</v>
      </c>
      <c r="B330" s="16" t="s">
        <v>289</v>
      </c>
      <c r="C330" s="3">
        <v>0.32711802128894474</v>
      </c>
    </row>
    <row r="331" spans="1:3">
      <c r="A331" s="2">
        <v>327</v>
      </c>
      <c r="B331" s="16" t="s">
        <v>290</v>
      </c>
      <c r="C331" s="3">
        <v>0.47708117811055273</v>
      </c>
    </row>
    <row r="332" spans="1:3">
      <c r="A332" s="2">
        <v>328</v>
      </c>
      <c r="B332" s="16" t="s">
        <v>291</v>
      </c>
      <c r="C332" s="3">
        <v>0.28518627119849244</v>
      </c>
    </row>
    <row r="333" spans="1:3">
      <c r="A333" s="2">
        <v>329</v>
      </c>
      <c r="B333" s="16" t="s">
        <v>292</v>
      </c>
      <c r="C333" s="3">
        <v>0.44029923824723621</v>
      </c>
    </row>
    <row r="334" spans="1:3">
      <c r="A334" s="2">
        <v>330</v>
      </c>
      <c r="B334" s="16" t="s">
        <v>293</v>
      </c>
      <c r="C334" s="3">
        <v>0.42032613120603013</v>
      </c>
    </row>
    <row r="335" spans="1:3">
      <c r="A335" s="2">
        <v>331</v>
      </c>
      <c r="B335" s="16" t="s">
        <v>294</v>
      </c>
      <c r="C335" s="3">
        <v>0.87592643095979894</v>
      </c>
    </row>
    <row r="336" spans="1:3">
      <c r="A336" s="2">
        <v>332</v>
      </c>
      <c r="B336" s="16" t="s">
        <v>295</v>
      </c>
      <c r="C336" s="3">
        <v>0.98424148142713563</v>
      </c>
    </row>
    <row r="337" spans="1:3">
      <c r="A337" s="2">
        <v>333</v>
      </c>
      <c r="B337" s="16" t="s">
        <v>88</v>
      </c>
      <c r="C337" s="3">
        <v>0.89338573319095471</v>
      </c>
    </row>
    <row r="338" spans="1:3">
      <c r="A338" s="2">
        <v>334</v>
      </c>
      <c r="B338" s="16" t="s">
        <v>89</v>
      </c>
      <c r="C338" s="3">
        <v>0.76382667837185925</v>
      </c>
    </row>
    <row r="339" spans="1:3">
      <c r="A339" s="2">
        <v>335</v>
      </c>
      <c r="B339" s="16" t="s">
        <v>90</v>
      </c>
      <c r="C339" s="3">
        <v>0.70770953831155781</v>
      </c>
    </row>
    <row r="340" spans="1:3">
      <c r="A340" s="2">
        <v>336</v>
      </c>
      <c r="B340" s="16" t="s">
        <v>91</v>
      </c>
      <c r="C340" s="3">
        <v>0.55428573130653258</v>
      </c>
    </row>
    <row r="341" spans="1:3">
      <c r="A341" s="2">
        <v>337</v>
      </c>
      <c r="B341" s="16" t="s">
        <v>28</v>
      </c>
      <c r="C341" s="3">
        <v>1.0645975274522614</v>
      </c>
    </row>
    <row r="342" spans="1:3">
      <c r="A342" s="2">
        <v>338</v>
      </c>
      <c r="B342" s="16" t="s">
        <v>29</v>
      </c>
      <c r="C342" s="3">
        <v>0.41798496664824114</v>
      </c>
    </row>
    <row r="343" spans="1:3">
      <c r="A343" s="2">
        <v>339</v>
      </c>
      <c r="B343" s="16" t="s">
        <v>30</v>
      </c>
      <c r="C343" s="3">
        <v>0.3724846581874372</v>
      </c>
    </row>
    <row r="344" spans="1:3">
      <c r="A344" s="2">
        <v>340</v>
      </c>
      <c r="B344" s="16" t="s">
        <v>31</v>
      </c>
      <c r="C344" s="3">
        <v>0.80155053617587924</v>
      </c>
    </row>
    <row r="345" spans="1:3">
      <c r="A345" s="2">
        <v>341</v>
      </c>
      <c r="B345" s="16" t="s">
        <v>32</v>
      </c>
      <c r="C345" s="3">
        <v>0.19709644193869347</v>
      </c>
    </row>
    <row r="346" spans="1:3">
      <c r="A346" s="2">
        <v>342</v>
      </c>
      <c r="B346" s="16" t="s">
        <v>33</v>
      </c>
      <c r="C346" s="3">
        <v>0.45313252315979902</v>
      </c>
    </row>
    <row r="347" spans="1:3">
      <c r="A347" s="2">
        <v>343</v>
      </c>
      <c r="B347" s="16" t="s">
        <v>34</v>
      </c>
      <c r="C347" s="3">
        <v>0.50201035095175872</v>
      </c>
    </row>
    <row r="348" spans="1:3">
      <c r="A348" s="2">
        <v>344</v>
      </c>
      <c r="B348" s="16" t="s">
        <v>35</v>
      </c>
      <c r="C348" s="3">
        <v>0.43233402418592959</v>
      </c>
    </row>
    <row r="349" spans="1:3">
      <c r="A349" s="2">
        <v>345</v>
      </c>
      <c r="B349" s="16" t="s">
        <v>36</v>
      </c>
      <c r="C349" s="3">
        <v>0.27736689523015073</v>
      </c>
    </row>
    <row r="350" spans="1:3">
      <c r="A350" s="2">
        <v>346</v>
      </c>
      <c r="B350" s="16" t="s">
        <v>37</v>
      </c>
      <c r="C350" s="3">
        <v>0.36884153274271358</v>
      </c>
    </row>
    <row r="351" spans="1:3">
      <c r="A351" s="2">
        <v>347</v>
      </c>
      <c r="B351" s="16" t="s">
        <v>38</v>
      </c>
      <c r="C351" s="3">
        <v>0.50421133319597988</v>
      </c>
    </row>
    <row r="352" spans="1:3">
      <c r="A352" s="2">
        <v>348</v>
      </c>
      <c r="B352" s="16" t="s">
        <v>39</v>
      </c>
      <c r="C352" s="3">
        <v>0.41360621431155775</v>
      </c>
    </row>
    <row r="353" spans="1:3">
      <c r="A353" s="2">
        <v>349</v>
      </c>
      <c r="B353" s="16" t="s">
        <v>40</v>
      </c>
      <c r="C353" s="3">
        <v>0.34103239127939694</v>
      </c>
    </row>
    <row r="354" spans="1:3">
      <c r="A354" s="2">
        <v>350</v>
      </c>
      <c r="B354" s="16" t="s">
        <v>41</v>
      </c>
      <c r="C354" s="3">
        <v>0.54520185464824122</v>
      </c>
    </row>
    <row r="355" spans="1:3">
      <c r="A355" s="2">
        <v>351</v>
      </c>
      <c r="B355" s="16" t="s">
        <v>42</v>
      </c>
      <c r="C355" s="3">
        <v>0.29156714815025125</v>
      </c>
    </row>
    <row r="356" spans="1:3">
      <c r="A356" s="2">
        <v>352</v>
      </c>
      <c r="B356" s="16" t="s">
        <v>43</v>
      </c>
      <c r="C356" s="3">
        <v>0.54028515205025118</v>
      </c>
    </row>
    <row r="357" spans="1:3">
      <c r="A357" s="2">
        <v>353</v>
      </c>
      <c r="B357" s="16" t="s">
        <v>135</v>
      </c>
      <c r="C357" s="3">
        <v>0.53996195348743714</v>
      </c>
    </row>
    <row r="358" spans="1:3">
      <c r="A358" s="2">
        <v>354</v>
      </c>
      <c r="B358" s="16" t="s">
        <v>521</v>
      </c>
      <c r="C358" s="3">
        <v>0.80655526657788945</v>
      </c>
    </row>
    <row r="359" spans="1:3">
      <c r="A359" s="2">
        <v>355</v>
      </c>
      <c r="B359" s="16" t="s">
        <v>522</v>
      </c>
      <c r="C359" s="3">
        <v>0.51605480212562815</v>
      </c>
    </row>
    <row r="360" spans="1:3">
      <c r="A360" s="2">
        <v>356</v>
      </c>
      <c r="B360" s="16" t="s">
        <v>523</v>
      </c>
      <c r="C360" s="3">
        <v>0.23559045012814067</v>
      </c>
    </row>
    <row r="361" spans="1:3">
      <c r="A361" s="2">
        <v>357</v>
      </c>
      <c r="B361" s="16" t="s">
        <v>524</v>
      </c>
      <c r="C361" s="3">
        <v>0.24338669485527636</v>
      </c>
    </row>
    <row r="362" spans="1:3">
      <c r="A362" s="2">
        <v>358</v>
      </c>
      <c r="B362" s="16" t="s">
        <v>525</v>
      </c>
      <c r="C362" s="3">
        <v>0.2259531509482412</v>
      </c>
    </row>
    <row r="363" spans="1:3">
      <c r="A363" s="2">
        <v>359</v>
      </c>
      <c r="B363" s="16" t="s">
        <v>526</v>
      </c>
      <c r="C363" s="3">
        <v>0.39207792908040195</v>
      </c>
    </row>
    <row r="364" spans="1:3">
      <c r="A364" s="2">
        <v>360</v>
      </c>
      <c r="B364" s="16" t="s">
        <v>527</v>
      </c>
      <c r="C364" s="3">
        <v>0.46443693775376887</v>
      </c>
    </row>
    <row r="365" spans="1:3">
      <c r="A365" s="2">
        <v>361</v>
      </c>
      <c r="B365" s="16" t="s">
        <v>528</v>
      </c>
      <c r="C365" s="3">
        <v>0.34107741161608046</v>
      </c>
    </row>
    <row r="366" spans="1:3">
      <c r="A366" s="2">
        <v>362</v>
      </c>
      <c r="B366" s="16" t="s">
        <v>529</v>
      </c>
      <c r="C366" s="3">
        <v>0.33162688468994983</v>
      </c>
    </row>
    <row r="367" spans="1:3">
      <c r="A367" s="2">
        <v>363</v>
      </c>
      <c r="B367" s="16" t="s">
        <v>530</v>
      </c>
      <c r="C367" s="3">
        <v>0.35872345586934673</v>
      </c>
    </row>
    <row r="368" spans="1:3">
      <c r="A368" s="2">
        <v>364</v>
      </c>
      <c r="B368" s="16" t="s">
        <v>531</v>
      </c>
      <c r="C368" s="3">
        <v>0.34219053976381908</v>
      </c>
    </row>
    <row r="369" spans="1:3">
      <c r="A369" s="2">
        <v>365</v>
      </c>
      <c r="B369" s="16" t="s">
        <v>532</v>
      </c>
      <c r="C369" s="3">
        <v>0.26852970768793971</v>
      </c>
    </row>
    <row r="370" spans="1:3">
      <c r="A370" s="2">
        <v>366</v>
      </c>
      <c r="B370" s="16" t="s">
        <v>533</v>
      </c>
      <c r="C370" s="3">
        <v>0.18910399295427138</v>
      </c>
    </row>
    <row r="371" spans="1:3">
      <c r="A371" s="2">
        <v>367</v>
      </c>
      <c r="B371" s="16" t="s">
        <v>535</v>
      </c>
      <c r="C371" s="3">
        <v>0.25475621351155775</v>
      </c>
    </row>
    <row r="372" spans="1:3">
      <c r="A372" s="2">
        <v>368</v>
      </c>
      <c r="B372" s="16" t="s">
        <v>536</v>
      </c>
      <c r="C372" s="3">
        <v>0.2456529800834171</v>
      </c>
    </row>
    <row r="373" spans="1:3">
      <c r="A373" s="2">
        <v>369</v>
      </c>
      <c r="B373" s="16" t="s">
        <v>537</v>
      </c>
      <c r="C373" s="3">
        <v>0.28351808273618084</v>
      </c>
    </row>
    <row r="374" spans="1:3">
      <c r="A374" s="2">
        <v>370</v>
      </c>
      <c r="B374" s="16" t="s">
        <v>538</v>
      </c>
      <c r="C374" s="3">
        <v>0.25678256962562812</v>
      </c>
    </row>
    <row r="375" spans="1:3">
      <c r="A375" s="2">
        <v>371</v>
      </c>
      <c r="B375" s="16" t="s">
        <v>539</v>
      </c>
      <c r="C375" s="3">
        <v>0.2855457490100502</v>
      </c>
    </row>
    <row r="376" spans="1:3">
      <c r="A376" s="2">
        <v>372</v>
      </c>
      <c r="B376" s="16" t="s">
        <v>540</v>
      </c>
      <c r="C376" s="3">
        <v>0.325348129138191</v>
      </c>
    </row>
    <row r="377" spans="1:3">
      <c r="A377" s="2">
        <v>373</v>
      </c>
      <c r="B377" s="16" t="s">
        <v>541</v>
      </c>
      <c r="C377" s="3">
        <v>0.29152715996080397</v>
      </c>
    </row>
    <row r="378" spans="1:3">
      <c r="A378" s="2">
        <v>374</v>
      </c>
      <c r="B378" s="16" t="s">
        <v>542</v>
      </c>
      <c r="C378" s="3">
        <v>0.24500528033165825</v>
      </c>
    </row>
    <row r="379" spans="1:3">
      <c r="A379" s="2">
        <v>375</v>
      </c>
      <c r="B379" s="16" t="s">
        <v>543</v>
      </c>
      <c r="C379" s="3">
        <v>0.27694261189497493</v>
      </c>
    </row>
    <row r="380" spans="1:3">
      <c r="A380" s="2">
        <v>376</v>
      </c>
      <c r="B380" s="16" t="s">
        <v>544</v>
      </c>
      <c r="C380" s="3">
        <v>0.27104663669849244</v>
      </c>
    </row>
    <row r="381" spans="1:3">
      <c r="A381" s="2">
        <v>377</v>
      </c>
      <c r="B381" s="16" t="s">
        <v>545</v>
      </c>
      <c r="C381" s="3">
        <v>0.21850016349296483</v>
      </c>
    </row>
    <row r="382" spans="1:3">
      <c r="A382" s="2">
        <v>378</v>
      </c>
      <c r="B382" s="16" t="s">
        <v>546</v>
      </c>
      <c r="C382" s="3">
        <v>0.22651171839748743</v>
      </c>
    </row>
    <row r="383" spans="1:3">
      <c r="A383" s="2">
        <v>379</v>
      </c>
      <c r="B383" s="16" t="s">
        <v>576</v>
      </c>
      <c r="C383" s="3">
        <v>0.2611792622924623</v>
      </c>
    </row>
    <row r="384" spans="1:3">
      <c r="A384" s="2">
        <v>380</v>
      </c>
      <c r="B384" s="16" t="s">
        <v>577</v>
      </c>
      <c r="C384" s="3">
        <v>0.45003941472864323</v>
      </c>
    </row>
    <row r="385" spans="1:3">
      <c r="A385" s="2">
        <v>381</v>
      </c>
      <c r="B385" s="16" t="s">
        <v>578</v>
      </c>
      <c r="C385" s="3">
        <v>0.23517188710603015</v>
      </c>
    </row>
    <row r="386" spans="1:3">
      <c r="A386" s="2">
        <v>382</v>
      </c>
      <c r="B386" s="16" t="s">
        <v>579</v>
      </c>
      <c r="C386" s="3">
        <v>0.37868950238542703</v>
      </c>
    </row>
    <row r="387" spans="1:3">
      <c r="A387" s="2">
        <v>383</v>
      </c>
      <c r="B387" s="16" t="s">
        <v>580</v>
      </c>
      <c r="C387" s="3">
        <v>0.33936595013366833</v>
      </c>
    </row>
    <row r="388" spans="1:3">
      <c r="A388" s="2">
        <v>384</v>
      </c>
      <c r="B388" s="16" t="s">
        <v>581</v>
      </c>
      <c r="C388" s="3">
        <v>0.20057569739999997</v>
      </c>
    </row>
    <row r="389" spans="1:3">
      <c r="A389" s="2">
        <v>385</v>
      </c>
      <c r="B389" s="16" t="s">
        <v>466</v>
      </c>
      <c r="C389" s="3">
        <v>0.38379320249748744</v>
      </c>
    </row>
    <row r="390" spans="1:3">
      <c r="A390" s="2">
        <v>386</v>
      </c>
      <c r="B390" s="16" t="s">
        <v>467</v>
      </c>
      <c r="C390" s="3">
        <v>0.3444754401155779</v>
      </c>
    </row>
    <row r="391" spans="1:3">
      <c r="A391" s="2">
        <v>387</v>
      </c>
      <c r="B391" s="16" t="s">
        <v>468</v>
      </c>
      <c r="C391" s="3">
        <v>0.33422988594974873</v>
      </c>
    </row>
    <row r="392" spans="1:3">
      <c r="A392" s="2">
        <v>388</v>
      </c>
      <c r="B392" s="16" t="s">
        <v>469</v>
      </c>
      <c r="C392" s="3">
        <v>0.27183618982311553</v>
      </c>
    </row>
    <row r="393" spans="1:3">
      <c r="A393" s="2">
        <v>389</v>
      </c>
      <c r="B393" s="16" t="s">
        <v>470</v>
      </c>
      <c r="C393" s="3">
        <v>0.45546580010050247</v>
      </c>
    </row>
    <row r="394" spans="1:3">
      <c r="A394" s="2">
        <v>390</v>
      </c>
      <c r="B394" s="16" t="s">
        <v>471</v>
      </c>
      <c r="C394" s="3">
        <v>0.37143857362814064</v>
      </c>
    </row>
    <row r="395" spans="1:3">
      <c r="A395" s="2">
        <v>391</v>
      </c>
      <c r="B395" s="16" t="s">
        <v>472</v>
      </c>
      <c r="C395" s="3">
        <v>0.46662540526633167</v>
      </c>
    </row>
    <row r="396" spans="1:3">
      <c r="A396" s="2">
        <v>392</v>
      </c>
      <c r="B396" s="16" t="s">
        <v>473</v>
      </c>
      <c r="C396" s="3">
        <v>0.40300518830150756</v>
      </c>
    </row>
    <row r="397" spans="1:3">
      <c r="A397" s="2">
        <v>393</v>
      </c>
      <c r="B397" s="16" t="s">
        <v>474</v>
      </c>
      <c r="C397" s="3">
        <v>0.39817488579396987</v>
      </c>
    </row>
    <row r="398" spans="1:3">
      <c r="A398" s="2">
        <v>394</v>
      </c>
      <c r="B398" s="16" t="s">
        <v>475</v>
      </c>
      <c r="C398" s="3">
        <v>0.43207886122713568</v>
      </c>
    </row>
    <row r="399" spans="1:3">
      <c r="A399" s="2">
        <v>395</v>
      </c>
      <c r="B399" s="16" t="s">
        <v>476</v>
      </c>
      <c r="C399" s="3">
        <v>0.29942091082412059</v>
      </c>
    </row>
    <row r="400" spans="1:3">
      <c r="A400" s="2">
        <v>396</v>
      </c>
      <c r="B400" s="16" t="s">
        <v>477</v>
      </c>
      <c r="C400" s="3">
        <v>0.24917310165376882</v>
      </c>
    </row>
    <row r="401" spans="1:3">
      <c r="A401" s="2">
        <v>397</v>
      </c>
      <c r="B401" s="16" t="s">
        <v>478</v>
      </c>
      <c r="C401" s="3">
        <v>0.45787821351256275</v>
      </c>
    </row>
    <row r="402" spans="1:3">
      <c r="A402" s="2">
        <v>398</v>
      </c>
      <c r="B402" s="16" t="s">
        <v>479</v>
      </c>
      <c r="C402" s="3">
        <v>0.35067117236683415</v>
      </c>
    </row>
    <row r="403" spans="1:3">
      <c r="A403" s="2">
        <v>399</v>
      </c>
      <c r="B403" s="16" t="s">
        <v>480</v>
      </c>
      <c r="C403" s="3">
        <v>0.32965588389246231</v>
      </c>
    </row>
    <row r="404" spans="1:3">
      <c r="A404" s="2">
        <v>400</v>
      </c>
      <c r="B404" s="16" t="s">
        <v>481</v>
      </c>
      <c r="C404" s="3">
        <v>0.41759721091959795</v>
      </c>
    </row>
    <row r="405" spans="1:3">
      <c r="A405" s="2">
        <v>401</v>
      </c>
      <c r="B405" s="16" t="s">
        <v>482</v>
      </c>
      <c r="C405" s="3">
        <v>0.35513807367336681</v>
      </c>
    </row>
    <row r="406" spans="1:3">
      <c r="A406" s="2">
        <v>402</v>
      </c>
      <c r="B406" s="16" t="s">
        <v>483</v>
      </c>
      <c r="C406" s="3">
        <v>0.47999756132663324</v>
      </c>
    </row>
    <row r="407" spans="1:3">
      <c r="A407" s="2">
        <v>403</v>
      </c>
      <c r="B407" s="16" t="s">
        <v>484</v>
      </c>
      <c r="C407" s="3">
        <v>0.34802940062562809</v>
      </c>
    </row>
    <row r="408" spans="1:3">
      <c r="A408" s="2">
        <v>404</v>
      </c>
      <c r="B408" s="16" t="s">
        <v>485</v>
      </c>
      <c r="C408" s="3">
        <v>0.3317085215557789</v>
      </c>
    </row>
    <row r="409" spans="1:3">
      <c r="A409" s="2">
        <v>405</v>
      </c>
      <c r="B409" s="16" t="s">
        <v>486</v>
      </c>
      <c r="C409" s="3">
        <v>0.32397473639597996</v>
      </c>
    </row>
    <row r="410" spans="1:3">
      <c r="A410" s="2">
        <v>406</v>
      </c>
      <c r="B410" s="16" t="s">
        <v>487</v>
      </c>
      <c r="C410" s="3">
        <v>0.18240056417085426</v>
      </c>
    </row>
    <row r="411" spans="1:3">
      <c r="A411" s="2">
        <v>407</v>
      </c>
      <c r="B411" s="16" t="s">
        <v>488</v>
      </c>
      <c r="C411" s="3">
        <v>0.19282482386482411</v>
      </c>
    </row>
    <row r="412" spans="1:3">
      <c r="A412" s="2">
        <v>408</v>
      </c>
      <c r="B412" s="16" t="s">
        <v>489</v>
      </c>
      <c r="C412" s="3">
        <v>0.25903698702211053</v>
      </c>
    </row>
    <row r="413" spans="1:3">
      <c r="A413" s="2">
        <v>409</v>
      </c>
      <c r="B413" s="16" t="s">
        <v>490</v>
      </c>
      <c r="C413" s="3">
        <v>0.24314687489045225</v>
      </c>
    </row>
    <row r="414" spans="1:3">
      <c r="A414" s="2">
        <v>410</v>
      </c>
      <c r="B414" s="16" t="s">
        <v>491</v>
      </c>
      <c r="C414" s="3">
        <v>1.0817083638040201</v>
      </c>
    </row>
    <row r="415" spans="1:3">
      <c r="A415" s="2">
        <v>411</v>
      </c>
      <c r="B415" s="16" t="s">
        <v>492</v>
      </c>
      <c r="C415" s="3">
        <v>0.48260935188442217</v>
      </c>
    </row>
    <row r="416" spans="1:3">
      <c r="A416" s="2">
        <v>412</v>
      </c>
      <c r="B416" s="16" t="s">
        <v>493</v>
      </c>
      <c r="C416" s="3">
        <v>0.61680461751758786</v>
      </c>
    </row>
    <row r="417" spans="1:3">
      <c r="A417" s="2">
        <v>413</v>
      </c>
      <c r="B417" s="16" t="s">
        <v>494</v>
      </c>
      <c r="C417" s="3">
        <v>0.36744291201708545</v>
      </c>
    </row>
    <row r="418" spans="1:3">
      <c r="A418" s="2">
        <v>414</v>
      </c>
      <c r="B418" s="16" t="s">
        <v>495</v>
      </c>
      <c r="C418" s="3">
        <v>0.22205575610703515</v>
      </c>
    </row>
    <row r="419" spans="1:3">
      <c r="A419" s="2">
        <v>415</v>
      </c>
      <c r="B419" s="16" t="s">
        <v>496</v>
      </c>
      <c r="C419" s="3">
        <v>0.19758570123316582</v>
      </c>
    </row>
    <row r="420" spans="1:3">
      <c r="A420" s="2">
        <v>416</v>
      </c>
      <c r="B420" s="16" t="s">
        <v>497</v>
      </c>
      <c r="C420" s="3">
        <v>0.11800901824522614</v>
      </c>
    </row>
    <row r="421" spans="1:3">
      <c r="A421" s="2">
        <v>417</v>
      </c>
      <c r="B421" s="16" t="s">
        <v>498</v>
      </c>
      <c r="C421" s="3">
        <v>0.12561243905929648</v>
      </c>
    </row>
    <row r="422" spans="1:3">
      <c r="A422" s="2">
        <v>418</v>
      </c>
      <c r="B422" s="16" t="s">
        <v>499</v>
      </c>
      <c r="C422" s="3">
        <v>0.13043512840753768</v>
      </c>
    </row>
    <row r="423" spans="1:3">
      <c r="A423" s="2">
        <v>419</v>
      </c>
      <c r="B423" s="16" t="s">
        <v>500</v>
      </c>
      <c r="C423" s="3">
        <v>0.1229094344075377</v>
      </c>
    </row>
    <row r="424" spans="1:3">
      <c r="A424" s="2">
        <v>420</v>
      </c>
      <c r="B424" s="16" t="s">
        <v>501</v>
      </c>
      <c r="C424" s="3">
        <v>0.13272562336984925</v>
      </c>
    </row>
    <row r="425" spans="1:3">
      <c r="A425" s="2">
        <v>421</v>
      </c>
      <c r="B425" s="16" t="s">
        <v>502</v>
      </c>
      <c r="C425" s="3">
        <v>0.1947571558753769</v>
      </c>
    </row>
    <row r="426" spans="1:3">
      <c r="A426" s="2">
        <v>422</v>
      </c>
      <c r="B426" s="16" t="s">
        <v>503</v>
      </c>
      <c r="C426" s="3">
        <v>0.30763288589246235</v>
      </c>
    </row>
    <row r="427" spans="1:3">
      <c r="A427" s="2">
        <v>423</v>
      </c>
      <c r="B427" s="16" t="s">
        <v>566</v>
      </c>
      <c r="C427" s="3">
        <v>0.17737316229547739</v>
      </c>
    </row>
    <row r="428" spans="1:3">
      <c r="A428" s="2">
        <v>424</v>
      </c>
      <c r="B428" s="16" t="s">
        <v>567</v>
      </c>
      <c r="C428" s="3">
        <v>0.30234516834673364</v>
      </c>
    </row>
    <row r="429" spans="1:3">
      <c r="A429" s="2">
        <v>425</v>
      </c>
      <c r="B429" s="16" t="s">
        <v>568</v>
      </c>
      <c r="C429" s="3">
        <v>0.46652337992964826</v>
      </c>
    </row>
    <row r="430" spans="1:3">
      <c r="A430" s="2">
        <v>426</v>
      </c>
      <c r="B430" s="16" t="s">
        <v>569</v>
      </c>
      <c r="C430" s="3">
        <v>0.36729918083919599</v>
      </c>
    </row>
    <row r="431" spans="1:3">
      <c r="A431" s="2">
        <v>427</v>
      </c>
      <c r="B431" s="16" t="s">
        <v>570</v>
      </c>
      <c r="C431" s="3">
        <v>0.27692459671959796</v>
      </c>
    </row>
    <row r="432" spans="1:3">
      <c r="A432" s="2">
        <v>428</v>
      </c>
      <c r="B432" s="16" t="s">
        <v>571</v>
      </c>
      <c r="C432" s="3">
        <v>0.31569376305125629</v>
      </c>
    </row>
    <row r="433" spans="1:3">
      <c r="A433" s="2">
        <v>429</v>
      </c>
      <c r="B433" s="16" t="s">
        <v>572</v>
      </c>
      <c r="C433" s="3">
        <v>0.26442687044321606</v>
      </c>
    </row>
    <row r="434" spans="1:3">
      <c r="A434" s="2">
        <v>430</v>
      </c>
      <c r="B434" s="16" t="s">
        <v>573</v>
      </c>
      <c r="C434" s="3">
        <v>0.3243047909346734</v>
      </c>
    </row>
    <row r="435" spans="1:3">
      <c r="A435" s="2">
        <v>431</v>
      </c>
      <c r="B435" s="16" t="s">
        <v>574</v>
      </c>
      <c r="C435" s="3">
        <v>0.42266367672361804</v>
      </c>
    </row>
    <row r="436" spans="1:3">
      <c r="A436" s="2">
        <v>432</v>
      </c>
      <c r="B436" s="16" t="s">
        <v>575</v>
      </c>
      <c r="C436" s="3">
        <v>0.25396151775979897</v>
      </c>
    </row>
    <row r="437" spans="1:3">
      <c r="A437" s="2">
        <v>433</v>
      </c>
      <c r="B437" s="16" t="s">
        <v>137</v>
      </c>
      <c r="C437" s="3">
        <v>0.19665590061407034</v>
      </c>
    </row>
    <row r="438" spans="1:3">
      <c r="A438" s="2">
        <v>434</v>
      </c>
      <c r="B438" s="16" t="s">
        <v>182</v>
      </c>
      <c r="C438" s="3">
        <v>7.1425548667839192E-2</v>
      </c>
    </row>
    <row r="439" spans="1:3">
      <c r="A439" s="2">
        <v>435</v>
      </c>
      <c r="B439" s="16" t="s">
        <v>138</v>
      </c>
      <c r="C439" s="3">
        <v>0.28130010175728642</v>
      </c>
    </row>
    <row r="440" spans="1:3">
      <c r="A440" s="2">
        <v>436</v>
      </c>
      <c r="B440" s="16" t="s">
        <v>139</v>
      </c>
      <c r="C440" s="3">
        <v>9.7604056051256285E-2</v>
      </c>
    </row>
    <row r="441" spans="1:3">
      <c r="A441" s="2">
        <v>437</v>
      </c>
      <c r="B441" s="16" t="s">
        <v>140</v>
      </c>
      <c r="C441" s="3">
        <v>0.34818197006281409</v>
      </c>
    </row>
    <row r="442" spans="1:3">
      <c r="A442" s="2">
        <v>438</v>
      </c>
      <c r="B442" s="16" t="s">
        <v>141</v>
      </c>
      <c r="C442" s="3">
        <v>0.21240143643417086</v>
      </c>
    </row>
    <row r="443" spans="1:3">
      <c r="A443" s="2">
        <v>439</v>
      </c>
      <c r="B443" s="16" t="s">
        <v>142</v>
      </c>
      <c r="C443" s="3">
        <v>0.21985796030703514</v>
      </c>
    </row>
    <row r="444" spans="1:3">
      <c r="A444" s="2">
        <v>440</v>
      </c>
      <c r="B444" s="16" t="s">
        <v>143</v>
      </c>
      <c r="C444" s="3">
        <v>0.24602255946331658</v>
      </c>
    </row>
    <row r="445" spans="1:3">
      <c r="A445" s="2">
        <v>441</v>
      </c>
      <c r="B445" s="16" t="s">
        <v>66</v>
      </c>
      <c r="C445" s="3">
        <v>0.26070316718090453</v>
      </c>
    </row>
    <row r="446" spans="1:3">
      <c r="A446" s="2">
        <v>442</v>
      </c>
      <c r="B446" s="16" t="s">
        <v>67</v>
      </c>
      <c r="C446" s="3">
        <v>0.35608440770854266</v>
      </c>
    </row>
    <row r="447" spans="1:3">
      <c r="A447" s="2">
        <v>443</v>
      </c>
      <c r="B447" s="16" t="s">
        <v>68</v>
      </c>
      <c r="C447" s="3">
        <v>0.16815463372261305</v>
      </c>
    </row>
    <row r="448" spans="1:3">
      <c r="A448" s="2">
        <v>444</v>
      </c>
      <c r="B448" s="16" t="s">
        <v>69</v>
      </c>
      <c r="C448" s="3">
        <v>0.24434568757286432</v>
      </c>
    </row>
    <row r="449" spans="1:3">
      <c r="A449" s="2">
        <v>445</v>
      </c>
      <c r="B449" s="16" t="s">
        <v>70</v>
      </c>
      <c r="C449" s="3">
        <v>0.23394328223165828</v>
      </c>
    </row>
    <row r="450" spans="1:3">
      <c r="A450" s="2">
        <v>446</v>
      </c>
      <c r="B450" s="16" t="s">
        <v>71</v>
      </c>
      <c r="C450" s="3">
        <v>0.48203812461306528</v>
      </c>
    </row>
    <row r="451" spans="1:3">
      <c r="A451" s="2">
        <v>447</v>
      </c>
      <c r="B451" s="16" t="s">
        <v>72</v>
      </c>
      <c r="C451" s="3">
        <v>0.38218996704020097</v>
      </c>
    </row>
    <row r="452" spans="1:3">
      <c r="A452" s="2">
        <v>448</v>
      </c>
      <c r="B452" s="16" t="s">
        <v>73</v>
      </c>
      <c r="C452" s="3">
        <v>0.30159076327487438</v>
      </c>
    </row>
    <row r="453" spans="1:3">
      <c r="A453" s="2">
        <v>449</v>
      </c>
      <c r="B453" s="16" t="s">
        <v>74</v>
      </c>
      <c r="C453" s="3">
        <v>0.19877067749195981</v>
      </c>
    </row>
    <row r="454" spans="1:3">
      <c r="A454" s="2">
        <v>450</v>
      </c>
      <c r="B454" s="16" t="s">
        <v>75</v>
      </c>
      <c r="C454" s="3">
        <v>0.22144966985879394</v>
      </c>
    </row>
    <row r="455" spans="1:3">
      <c r="A455" s="2">
        <v>451</v>
      </c>
      <c r="B455" s="16" t="s">
        <v>76</v>
      </c>
      <c r="C455" s="3">
        <v>0.25701879718341708</v>
      </c>
    </row>
    <row r="456" spans="1:3">
      <c r="A456" s="2">
        <v>452</v>
      </c>
      <c r="B456" s="16" t="s">
        <v>77</v>
      </c>
      <c r="C456" s="3">
        <v>0.22323541126582913</v>
      </c>
    </row>
    <row r="457" spans="1:3">
      <c r="A457" s="2">
        <v>453</v>
      </c>
      <c r="B457" s="16" t="s">
        <v>216</v>
      </c>
      <c r="C457" s="3">
        <v>0.284853920682412</v>
      </c>
    </row>
    <row r="458" spans="1:3">
      <c r="A458" s="2">
        <v>454</v>
      </c>
      <c r="B458" s="16" t="s">
        <v>217</v>
      </c>
      <c r="C458" s="3">
        <v>0.16445906167085425</v>
      </c>
    </row>
    <row r="459" spans="1:3">
      <c r="A459" s="2">
        <v>455</v>
      </c>
      <c r="B459" s="16" t="s">
        <v>218</v>
      </c>
      <c r="C459" s="3">
        <v>0.21269641442713569</v>
      </c>
    </row>
    <row r="460" spans="1:3">
      <c r="A460" s="2">
        <v>456</v>
      </c>
      <c r="B460" s="16" t="s">
        <v>219</v>
      </c>
      <c r="C460" s="3">
        <v>0.25653894354472362</v>
      </c>
    </row>
    <row r="461" spans="1:3">
      <c r="A461" s="2">
        <v>457</v>
      </c>
      <c r="B461" s="16" t="s">
        <v>220</v>
      </c>
      <c r="C461" s="3">
        <v>0.21342462972361809</v>
      </c>
    </row>
    <row r="462" spans="1:3">
      <c r="A462" s="2">
        <v>458</v>
      </c>
      <c r="B462" s="16" t="s">
        <v>221</v>
      </c>
      <c r="C462" s="3">
        <v>0.11439131540050251</v>
      </c>
    </row>
    <row r="463" spans="1:3">
      <c r="A463" s="2">
        <v>459</v>
      </c>
      <c r="B463" s="16" t="s">
        <v>222</v>
      </c>
      <c r="C463" s="3">
        <v>0.36541150135678391</v>
      </c>
    </row>
    <row r="464" spans="1:3">
      <c r="A464" s="2">
        <v>460</v>
      </c>
      <c r="B464" s="16" t="s">
        <v>223</v>
      </c>
      <c r="C464" s="3">
        <v>0.22486374050251257</v>
      </c>
    </row>
    <row r="465" spans="1:3">
      <c r="A465" s="2">
        <v>461</v>
      </c>
      <c r="B465" s="16" t="s">
        <v>224</v>
      </c>
      <c r="C465" s="3">
        <v>0.15617111385427135</v>
      </c>
    </row>
    <row r="466" spans="1:3">
      <c r="A466" s="2">
        <v>462</v>
      </c>
      <c r="B466" s="16" t="s">
        <v>225</v>
      </c>
      <c r="C466" s="3">
        <v>0.34205202015577885</v>
      </c>
    </row>
    <row r="467" spans="1:3">
      <c r="A467" s="2">
        <v>463</v>
      </c>
      <c r="B467" s="16" t="s">
        <v>226</v>
      </c>
      <c r="C467" s="3">
        <v>0.19385265399748741</v>
      </c>
    </row>
    <row r="468" spans="1:3">
      <c r="A468" s="2">
        <v>464</v>
      </c>
      <c r="B468" s="16" t="s">
        <v>227</v>
      </c>
      <c r="C468" s="3">
        <v>0.20330987311658291</v>
      </c>
    </row>
    <row r="469" spans="1:3">
      <c r="A469" s="2">
        <v>465</v>
      </c>
      <c r="B469" s="16" t="s">
        <v>228</v>
      </c>
      <c r="C469" s="3">
        <v>0.18697169469547739</v>
      </c>
    </row>
    <row r="470" spans="1:3">
      <c r="A470" s="2">
        <v>466</v>
      </c>
      <c r="B470" s="16" t="s">
        <v>145</v>
      </c>
      <c r="C470" s="3">
        <v>0.16463101431206029</v>
      </c>
    </row>
    <row r="471" spans="1:3">
      <c r="A471" s="2">
        <v>467</v>
      </c>
      <c r="B471" s="16" t="s">
        <v>146</v>
      </c>
      <c r="C471" s="3">
        <v>0.30817776705125627</v>
      </c>
    </row>
    <row r="472" spans="1:3">
      <c r="A472" s="2">
        <v>468</v>
      </c>
      <c r="B472" s="16" t="s">
        <v>147</v>
      </c>
      <c r="C472" s="3">
        <v>0.30587348528542718</v>
      </c>
    </row>
    <row r="473" spans="1:3">
      <c r="A473" s="2">
        <v>469</v>
      </c>
      <c r="B473" s="16" t="s">
        <v>148</v>
      </c>
      <c r="C473" s="3">
        <v>0.11731276028994975</v>
      </c>
    </row>
    <row r="474" spans="1:3">
      <c r="A474" s="2">
        <v>470</v>
      </c>
      <c r="B474" s="16" t="s">
        <v>149</v>
      </c>
      <c r="C474" s="3">
        <v>0.40154734344723614</v>
      </c>
    </row>
    <row r="475" spans="1:3">
      <c r="A475" s="2">
        <v>471</v>
      </c>
      <c r="B475" s="16" t="s">
        <v>44</v>
      </c>
      <c r="C475" s="3">
        <v>0.22079043282110555</v>
      </c>
    </row>
    <row r="476" spans="1:3">
      <c r="A476" s="2">
        <v>472</v>
      </c>
      <c r="B476" s="16" t="s">
        <v>45</v>
      </c>
      <c r="C476" s="3">
        <v>0.27110619049748746</v>
      </c>
    </row>
    <row r="477" spans="1:3">
      <c r="A477" s="2">
        <v>473</v>
      </c>
      <c r="B477" s="16" t="s">
        <v>46</v>
      </c>
      <c r="C477" s="3">
        <v>0.29836466871859296</v>
      </c>
    </row>
    <row r="478" spans="1:3">
      <c r="A478" s="2">
        <v>474</v>
      </c>
      <c r="B478" s="16" t="s">
        <v>47</v>
      </c>
      <c r="C478" s="3">
        <v>0.38928216552261308</v>
      </c>
    </row>
    <row r="479" spans="1:3">
      <c r="A479" s="2">
        <v>475</v>
      </c>
      <c r="B479" s="16" t="s">
        <v>634</v>
      </c>
      <c r="C479" s="3">
        <v>1.0951217173969847</v>
      </c>
    </row>
    <row r="480" spans="1:3">
      <c r="A480" s="2">
        <v>476</v>
      </c>
      <c r="B480" s="16" t="s">
        <v>635</v>
      </c>
      <c r="C480" s="3">
        <v>0.75533917818090446</v>
      </c>
    </row>
    <row r="481" spans="1:3">
      <c r="A481" s="2">
        <v>477</v>
      </c>
      <c r="B481" s="16" t="s">
        <v>636</v>
      </c>
      <c r="C481" s="3">
        <v>1.6409995379095474</v>
      </c>
    </row>
    <row r="482" spans="1:3">
      <c r="A482" s="2">
        <v>478</v>
      </c>
      <c r="B482" s="16" t="s">
        <v>637</v>
      </c>
      <c r="C482" s="3">
        <v>5.2334072528140698E-3</v>
      </c>
    </row>
  </sheetData>
  <phoneticPr fontId="4" type="noConversion"/>
  <pageMargins left="0.75" right="0.75" top="1" bottom="1" header="0.5" footer="0.5"/>
  <pageSetup paperSize="9"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Introduction</vt:lpstr>
      <vt:lpstr>Idemat2025</vt:lpstr>
      <vt:lpstr>Idemat2025 midpoints</vt:lpstr>
      <vt:lpstr>process energy estimates </vt:lpstr>
      <vt:lpstr>EVR gate to gate</vt:lpstr>
      <vt:lpstr>EVR cradle to gate</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Joost Vogtländer</cp:lastModifiedBy>
  <cp:lastPrinted>2014-11-06T14:36:16Z</cp:lastPrinted>
  <dcterms:created xsi:type="dcterms:W3CDTF">2006-06-12T11:56:38Z</dcterms:created>
  <dcterms:modified xsi:type="dcterms:W3CDTF">2025-11-24T09:26:58Z</dcterms:modified>
</cp:coreProperties>
</file>